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hahi\Desktop\excel community\"/>
    </mc:Choice>
  </mc:AlternateContent>
  <xr:revisionPtr revIDLastSave="0" documentId="13_ncr:1_{9EF2E168-C594-4233-89E5-E048518E52CA}" xr6:coauthVersionLast="46" xr6:coauthVersionMax="46" xr10:uidLastSave="{00000000-0000-0000-0000-000000000000}"/>
  <bookViews>
    <workbookView xWindow="-108" yWindow="-108" windowWidth="23256" windowHeight="12576" activeTab="1" xr2:uid="{08B5FAA2-93C7-4B41-BDB4-6165316B3462}"/>
  </bookViews>
  <sheets>
    <sheet name="Summary" sheetId="5" r:id="rId1"/>
    <sheet name="charts data" sheetId="6" r:id="rId2"/>
    <sheet name="DATA" sheetId="2" r:id="rId3"/>
    <sheet name="Returns" sheetId="1" r:id="rId4"/>
    <sheet name="VIX" sheetId="3" r:id="rId5"/>
  </sheets>
  <externalReferences>
    <externalReference r:id="rId6"/>
    <externalReference r:id="rId7"/>
    <externalReference r:id="rId8"/>
  </externalReferences>
  <definedNames>
    <definedName name="_xlnm._FilterDatabase" localSheetId="3" hidden="1">Returns!$A$1:$A$314</definedName>
    <definedName name="ADX">'charts data'!$C$3:$C$1545</definedName>
    <definedName name="ADXI">Summary!$G$4</definedName>
    <definedName name="CloseP">DATA!#REF!</definedName>
    <definedName name="Closing">DATA!#REF!</definedName>
    <definedName name="Date">'charts data'!$A$3:$A$1545</definedName>
    <definedName name="DateR">DATA!#REF!</definedName>
    <definedName name="DaysInYear">[1]Parameters!$B$9</definedName>
    <definedName name="exchange">#REF!</definedName>
    <definedName name="interval">#REF!</definedName>
    <definedName name="LastDate">DATA!#REF!</definedName>
    <definedName name="LastRecord">DATA!#REF!</definedName>
    <definedName name="LC">DATA!#REF!</definedName>
    <definedName name="LClose">Summary!$G$2</definedName>
    <definedName name="List1">[2]List!$A$2:$A$47</definedName>
    <definedName name="LR">Summary!$G$1</definedName>
    <definedName name="MACD">'charts data'!$F$3:$F$1545</definedName>
    <definedName name="numTradingDays">#REF!</definedName>
    <definedName name="OBV">'charts data'!$D$3:$D$1545</definedName>
    <definedName name="periods">#REF!</definedName>
    <definedName name="RSI">'charts data'!$E$3:$E$1545</definedName>
    <definedName name="symbol">#REF!</definedName>
    <definedName name="tchchart">[3]Tech!$AI$1</definedName>
    <definedName name="tchfr">[3]Tech!$A$3</definedName>
    <definedName name="tchlist">[3]Tech!$AJ$1:$AJ$5</definedName>
    <definedName name="tchlr">DATA!#REF!</definedName>
    <definedName name="tchpos">[3]Tech!$F$4</definedName>
    <definedName name="tchv1_1">[3]Tech!$P$4</definedName>
    <definedName name="tchv2_1">[3]Tech!$Q$4</definedName>
    <definedName name="tchv3_1">[3]Tech!$S$2</definedName>
    <definedName name="tchv3_2">[3]Tech!$S$3</definedName>
    <definedName name="tchv3_3">[3]Tech!$S$4</definedName>
    <definedName name="tchv4_1">[3]Tech!$T$4</definedName>
    <definedName name="tchv5_1">[3]Tech!$V$4</definedName>
    <definedName name="ticker">#REF!</definedName>
    <definedName name="VWAP">'charts data'!$B$3:$B$1545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6" l="1" a="1"/>
  <c r="A3" i="6" s="1"/>
  <c r="C135" i="6"/>
  <c r="C181" i="6"/>
  <c r="C197" i="6"/>
  <c r="C213" i="6"/>
  <c r="C229" i="6"/>
  <c r="C245" i="6"/>
  <c r="C261" i="6"/>
  <c r="C277" i="6"/>
  <c r="C293" i="6"/>
  <c r="C309" i="6"/>
  <c r="C325" i="6"/>
  <c r="C341" i="6"/>
  <c r="C357" i="6"/>
  <c r="C373" i="6"/>
  <c r="C389" i="6"/>
  <c r="C405" i="6"/>
  <c r="C421" i="6"/>
  <c r="C437" i="6"/>
  <c r="C453" i="6"/>
  <c r="C469" i="6"/>
  <c r="C485" i="6"/>
  <c r="C501" i="6"/>
  <c r="C1116" i="6"/>
  <c r="C1118" i="6"/>
  <c r="C1124" i="6"/>
  <c r="C1126" i="6"/>
  <c r="C1132" i="6"/>
  <c r="C1134" i="6"/>
  <c r="C1140" i="6"/>
  <c r="C1142" i="6"/>
  <c r="C1148" i="6"/>
  <c r="C1150" i="6"/>
  <c r="C1156" i="6"/>
  <c r="C1158" i="6"/>
  <c r="C1164" i="6"/>
  <c r="C1166" i="6"/>
  <c r="C1172" i="6"/>
  <c r="C1174" i="6"/>
  <c r="C1180" i="6"/>
  <c r="C1182" i="6"/>
  <c r="C1188" i="6"/>
  <c r="C1190" i="6"/>
  <c r="C1196" i="6"/>
  <c r="C1198" i="6"/>
  <c r="C1204" i="6"/>
  <c r="C1206" i="6"/>
  <c r="C1212" i="6"/>
  <c r="C1214" i="6"/>
  <c r="C1220" i="6"/>
  <c r="C1222" i="6"/>
  <c r="C1228" i="6"/>
  <c r="C1230" i="6"/>
  <c r="C1236" i="6"/>
  <c r="C1238" i="6"/>
  <c r="C1244" i="6"/>
  <c r="C1246" i="6"/>
  <c r="C1252" i="6"/>
  <c r="C1254" i="6"/>
  <c r="C1260" i="6"/>
  <c r="C1262" i="6"/>
  <c r="C1268" i="6"/>
  <c r="C1270" i="6"/>
  <c r="C1276" i="6"/>
  <c r="C1278" i="6"/>
  <c r="C1284" i="6"/>
  <c r="C1286" i="6"/>
  <c r="C1292" i="6"/>
  <c r="C1294" i="6"/>
  <c r="C1300" i="6"/>
  <c r="C1302" i="6"/>
  <c r="C1308" i="6"/>
  <c r="C1316" i="6"/>
  <c r="C1324" i="6"/>
  <c r="C1332" i="6"/>
  <c r="C1340" i="6"/>
  <c r="C1348" i="6"/>
  <c r="C1356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7" i="6"/>
  <c r="C1119" i="6"/>
  <c r="C1120" i="6"/>
  <c r="C1121" i="6"/>
  <c r="C1122" i="6"/>
  <c r="C1123" i="6"/>
  <c r="C1125" i="6"/>
  <c r="C1127" i="6"/>
  <c r="C1128" i="6"/>
  <c r="C1129" i="6"/>
  <c r="C1130" i="6"/>
  <c r="C1131" i="6"/>
  <c r="C1133" i="6"/>
  <c r="C1135" i="6"/>
  <c r="C1136" i="6"/>
  <c r="C1137" i="6"/>
  <c r="C1138" i="6"/>
  <c r="C1139" i="6"/>
  <c r="C1141" i="6"/>
  <c r="C1143" i="6"/>
  <c r="C1144" i="6"/>
  <c r="C1145" i="6"/>
  <c r="C1146" i="6"/>
  <c r="C1147" i="6"/>
  <c r="C1149" i="6"/>
  <c r="C1151" i="6"/>
  <c r="C1152" i="6"/>
  <c r="C1153" i="6"/>
  <c r="C1154" i="6"/>
  <c r="C1155" i="6"/>
  <c r="C1157" i="6"/>
  <c r="C1159" i="6"/>
  <c r="C1160" i="6"/>
  <c r="C1161" i="6"/>
  <c r="C1162" i="6"/>
  <c r="C1163" i="6"/>
  <c r="C1165" i="6"/>
  <c r="C1167" i="6"/>
  <c r="C1168" i="6"/>
  <c r="C1169" i="6"/>
  <c r="C1170" i="6"/>
  <c r="C1171" i="6"/>
  <c r="C1173" i="6"/>
  <c r="C1175" i="6"/>
  <c r="C1176" i="6"/>
  <c r="C1177" i="6"/>
  <c r="C1178" i="6"/>
  <c r="C1179" i="6"/>
  <c r="C1181" i="6"/>
  <c r="C1183" i="6"/>
  <c r="C1184" i="6"/>
  <c r="C1185" i="6"/>
  <c r="C1186" i="6"/>
  <c r="C1187" i="6"/>
  <c r="C1189" i="6"/>
  <c r="C1191" i="6"/>
  <c r="C1192" i="6"/>
  <c r="C1193" i="6"/>
  <c r="C1194" i="6"/>
  <c r="C1195" i="6"/>
  <c r="C1197" i="6"/>
  <c r="C1199" i="6"/>
  <c r="C1200" i="6"/>
  <c r="C1201" i="6"/>
  <c r="C1202" i="6"/>
  <c r="C1203" i="6"/>
  <c r="C1205" i="6"/>
  <c r="C1207" i="6"/>
  <c r="C1208" i="6"/>
  <c r="C1209" i="6"/>
  <c r="C1210" i="6"/>
  <c r="C1211" i="6"/>
  <c r="C1213" i="6"/>
  <c r="C1215" i="6"/>
  <c r="C1216" i="6"/>
  <c r="C1217" i="6"/>
  <c r="C1218" i="6"/>
  <c r="C1219" i="6"/>
  <c r="C1221" i="6"/>
  <c r="C1223" i="6"/>
  <c r="C1224" i="6"/>
  <c r="C1225" i="6"/>
  <c r="C1226" i="6"/>
  <c r="C1227" i="6"/>
  <c r="C1229" i="6"/>
  <c r="C1231" i="6"/>
  <c r="C1232" i="6"/>
  <c r="C1233" i="6"/>
  <c r="C1234" i="6"/>
  <c r="C1235" i="6"/>
  <c r="C1237" i="6"/>
  <c r="C1239" i="6"/>
  <c r="C1240" i="6"/>
  <c r="C1241" i="6"/>
  <c r="C1242" i="6"/>
  <c r="C1243" i="6"/>
  <c r="C1245" i="6"/>
  <c r="C1247" i="6"/>
  <c r="C1248" i="6"/>
  <c r="C1249" i="6"/>
  <c r="C1250" i="6"/>
  <c r="C1251" i="6"/>
  <c r="C1253" i="6"/>
  <c r="C1255" i="6"/>
  <c r="C1256" i="6"/>
  <c r="C1257" i="6"/>
  <c r="C1258" i="6"/>
  <c r="C1259" i="6"/>
  <c r="C1261" i="6"/>
  <c r="C1263" i="6"/>
  <c r="C1264" i="6"/>
  <c r="C1265" i="6"/>
  <c r="C1266" i="6"/>
  <c r="C1267" i="6"/>
  <c r="C1269" i="6"/>
  <c r="C1271" i="6"/>
  <c r="C1272" i="6"/>
  <c r="C1273" i="6"/>
  <c r="C1274" i="6"/>
  <c r="C1275" i="6"/>
  <c r="C1277" i="6"/>
  <c r="C1279" i="6"/>
  <c r="C1280" i="6"/>
  <c r="C1281" i="6"/>
  <c r="C1282" i="6"/>
  <c r="C1283" i="6"/>
  <c r="C1285" i="6"/>
  <c r="C1287" i="6"/>
  <c r="C1288" i="6"/>
  <c r="C1289" i="6"/>
  <c r="C1290" i="6"/>
  <c r="C1291" i="6"/>
  <c r="C1293" i="6"/>
  <c r="C1295" i="6"/>
  <c r="C1296" i="6"/>
  <c r="C1297" i="6"/>
  <c r="C1298" i="6"/>
  <c r="C1299" i="6"/>
  <c r="C1301" i="6"/>
  <c r="C1303" i="6"/>
  <c r="C1304" i="6"/>
  <c r="C1305" i="6"/>
  <c r="C1306" i="6"/>
  <c r="C1307" i="6"/>
  <c r="C1309" i="6"/>
  <c r="C1310" i="6"/>
  <c r="C1311" i="6"/>
  <c r="C1312" i="6"/>
  <c r="C1313" i="6"/>
  <c r="C1314" i="6"/>
  <c r="C1315" i="6"/>
  <c r="C1317" i="6"/>
  <c r="C1318" i="6"/>
  <c r="C1319" i="6"/>
  <c r="C1320" i="6"/>
  <c r="C1321" i="6"/>
  <c r="C1322" i="6"/>
  <c r="C1323" i="6"/>
  <c r="C1325" i="6"/>
  <c r="C1326" i="6"/>
  <c r="C1327" i="6"/>
  <c r="C1328" i="6"/>
  <c r="C1329" i="6"/>
  <c r="C1330" i="6"/>
  <c r="C1331" i="6"/>
  <c r="C1333" i="6"/>
  <c r="C1334" i="6"/>
  <c r="C1335" i="6"/>
  <c r="C1336" i="6"/>
  <c r="C1337" i="6"/>
  <c r="C1338" i="6"/>
  <c r="C1339" i="6"/>
  <c r="C1341" i="6"/>
  <c r="C1342" i="6"/>
  <c r="C1343" i="6"/>
  <c r="C1344" i="6"/>
  <c r="C1345" i="6"/>
  <c r="C1346" i="6"/>
  <c r="C1347" i="6"/>
  <c r="C1349" i="6"/>
  <c r="C1350" i="6"/>
  <c r="C1351" i="6"/>
  <c r="C1352" i="6"/>
  <c r="C1353" i="6"/>
  <c r="C1354" i="6"/>
  <c r="C1355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D5" i="6"/>
  <c r="E5" i="6"/>
  <c r="F5" i="6"/>
  <c r="D6" i="6"/>
  <c r="E6" i="6"/>
  <c r="F6" i="6"/>
  <c r="D7" i="6"/>
  <c r="E7" i="6"/>
  <c r="F7" i="6"/>
  <c r="D8" i="6"/>
  <c r="E8" i="6"/>
  <c r="F8" i="6"/>
  <c r="D9" i="6"/>
  <c r="E9" i="6"/>
  <c r="F9" i="6"/>
  <c r="D10" i="6"/>
  <c r="E10" i="6"/>
  <c r="F10" i="6"/>
  <c r="D11" i="6"/>
  <c r="E11" i="6"/>
  <c r="F11" i="6"/>
  <c r="D12" i="6"/>
  <c r="E12" i="6"/>
  <c r="F12" i="6"/>
  <c r="D13" i="6"/>
  <c r="E13" i="6"/>
  <c r="F13" i="6"/>
  <c r="D14" i="6"/>
  <c r="E14" i="6"/>
  <c r="F14" i="6"/>
  <c r="D15" i="6"/>
  <c r="E15" i="6"/>
  <c r="F15" i="6"/>
  <c r="D16" i="6"/>
  <c r="E16" i="6"/>
  <c r="F16" i="6"/>
  <c r="D17" i="6"/>
  <c r="E17" i="6"/>
  <c r="F17" i="6"/>
  <c r="D18" i="6"/>
  <c r="E18" i="6"/>
  <c r="F18" i="6"/>
  <c r="D19" i="6"/>
  <c r="E19" i="6"/>
  <c r="F19" i="6"/>
  <c r="D20" i="6"/>
  <c r="E20" i="6"/>
  <c r="F20" i="6"/>
  <c r="D21" i="6"/>
  <c r="E21" i="6"/>
  <c r="F21" i="6"/>
  <c r="D22" i="6"/>
  <c r="E22" i="6"/>
  <c r="F22" i="6"/>
  <c r="D23" i="6"/>
  <c r="E23" i="6"/>
  <c r="F23" i="6"/>
  <c r="D24" i="6"/>
  <c r="E24" i="6"/>
  <c r="F24" i="6"/>
  <c r="D25" i="6"/>
  <c r="E25" i="6"/>
  <c r="F25" i="6"/>
  <c r="D26" i="6"/>
  <c r="E26" i="6"/>
  <c r="F26" i="6"/>
  <c r="D27" i="6"/>
  <c r="E27" i="6"/>
  <c r="F27" i="6"/>
  <c r="D28" i="6"/>
  <c r="E28" i="6"/>
  <c r="F28" i="6"/>
  <c r="D29" i="6"/>
  <c r="E29" i="6"/>
  <c r="F29" i="6"/>
  <c r="D30" i="6"/>
  <c r="E30" i="6"/>
  <c r="F30" i="6"/>
  <c r="D31" i="6"/>
  <c r="E31" i="6"/>
  <c r="F31" i="6"/>
  <c r="D32" i="6"/>
  <c r="E32" i="6"/>
  <c r="F32" i="6"/>
  <c r="D33" i="6"/>
  <c r="E33" i="6"/>
  <c r="F33" i="6"/>
  <c r="D34" i="6"/>
  <c r="E34" i="6"/>
  <c r="F34" i="6"/>
  <c r="D35" i="6"/>
  <c r="E35" i="6"/>
  <c r="F35" i="6"/>
  <c r="D36" i="6"/>
  <c r="E36" i="6"/>
  <c r="F36" i="6"/>
  <c r="D37" i="6"/>
  <c r="E37" i="6"/>
  <c r="F37" i="6"/>
  <c r="D38" i="6"/>
  <c r="E38" i="6"/>
  <c r="F38" i="6"/>
  <c r="D39" i="6"/>
  <c r="E39" i="6"/>
  <c r="F39" i="6"/>
  <c r="D40" i="6"/>
  <c r="E40" i="6"/>
  <c r="F40" i="6"/>
  <c r="D41" i="6"/>
  <c r="E41" i="6"/>
  <c r="F41" i="6"/>
  <c r="D42" i="6"/>
  <c r="E42" i="6"/>
  <c r="F42" i="6"/>
  <c r="D43" i="6"/>
  <c r="E43" i="6"/>
  <c r="F43" i="6"/>
  <c r="D44" i="6"/>
  <c r="E44" i="6"/>
  <c r="F44" i="6"/>
  <c r="D45" i="6"/>
  <c r="E45" i="6"/>
  <c r="F45" i="6"/>
  <c r="D46" i="6"/>
  <c r="E46" i="6"/>
  <c r="F46" i="6"/>
  <c r="D47" i="6"/>
  <c r="E47" i="6"/>
  <c r="F47" i="6"/>
  <c r="D48" i="6"/>
  <c r="E48" i="6"/>
  <c r="F48" i="6"/>
  <c r="D49" i="6"/>
  <c r="E49" i="6"/>
  <c r="F49" i="6"/>
  <c r="D50" i="6"/>
  <c r="E50" i="6"/>
  <c r="F50" i="6"/>
  <c r="D51" i="6"/>
  <c r="E51" i="6"/>
  <c r="F51" i="6"/>
  <c r="D52" i="6"/>
  <c r="E52" i="6"/>
  <c r="F52" i="6"/>
  <c r="D53" i="6"/>
  <c r="E53" i="6"/>
  <c r="F53" i="6"/>
  <c r="D54" i="6"/>
  <c r="E54" i="6"/>
  <c r="F54" i="6"/>
  <c r="D55" i="6"/>
  <c r="E55" i="6"/>
  <c r="F55" i="6"/>
  <c r="D56" i="6"/>
  <c r="E56" i="6"/>
  <c r="F56" i="6"/>
  <c r="D57" i="6"/>
  <c r="E57" i="6"/>
  <c r="F57" i="6"/>
  <c r="D58" i="6"/>
  <c r="E58" i="6"/>
  <c r="F58" i="6"/>
  <c r="D59" i="6"/>
  <c r="E59" i="6"/>
  <c r="F59" i="6"/>
  <c r="D60" i="6"/>
  <c r="E60" i="6"/>
  <c r="F60" i="6"/>
  <c r="D61" i="6"/>
  <c r="E61" i="6"/>
  <c r="F61" i="6"/>
  <c r="D62" i="6"/>
  <c r="E62" i="6"/>
  <c r="F62" i="6"/>
  <c r="D63" i="6"/>
  <c r="E63" i="6"/>
  <c r="F63" i="6"/>
  <c r="D64" i="6"/>
  <c r="E64" i="6"/>
  <c r="F64" i="6"/>
  <c r="D65" i="6"/>
  <c r="E65" i="6"/>
  <c r="F65" i="6"/>
  <c r="D66" i="6"/>
  <c r="E66" i="6"/>
  <c r="F66" i="6"/>
  <c r="D67" i="6"/>
  <c r="E67" i="6"/>
  <c r="F67" i="6"/>
  <c r="D68" i="6"/>
  <c r="E68" i="6"/>
  <c r="F68" i="6"/>
  <c r="D69" i="6"/>
  <c r="E69" i="6"/>
  <c r="F69" i="6"/>
  <c r="D70" i="6"/>
  <c r="E70" i="6"/>
  <c r="F70" i="6"/>
  <c r="D71" i="6"/>
  <c r="E71" i="6"/>
  <c r="F71" i="6"/>
  <c r="D72" i="6"/>
  <c r="E72" i="6"/>
  <c r="F72" i="6"/>
  <c r="D73" i="6"/>
  <c r="E73" i="6"/>
  <c r="F73" i="6"/>
  <c r="D74" i="6"/>
  <c r="E74" i="6"/>
  <c r="F74" i="6"/>
  <c r="D75" i="6"/>
  <c r="E75" i="6"/>
  <c r="F75" i="6"/>
  <c r="D76" i="6"/>
  <c r="E76" i="6"/>
  <c r="F76" i="6"/>
  <c r="D77" i="6"/>
  <c r="E77" i="6"/>
  <c r="F77" i="6"/>
  <c r="D78" i="6"/>
  <c r="E78" i="6"/>
  <c r="F78" i="6"/>
  <c r="D79" i="6"/>
  <c r="E79" i="6"/>
  <c r="F79" i="6"/>
  <c r="D80" i="6"/>
  <c r="E80" i="6"/>
  <c r="F80" i="6"/>
  <c r="D81" i="6"/>
  <c r="E81" i="6"/>
  <c r="F81" i="6"/>
  <c r="D82" i="6"/>
  <c r="E82" i="6"/>
  <c r="F82" i="6"/>
  <c r="D83" i="6"/>
  <c r="E83" i="6"/>
  <c r="F83" i="6"/>
  <c r="D84" i="6"/>
  <c r="E84" i="6"/>
  <c r="F84" i="6"/>
  <c r="D85" i="6"/>
  <c r="E85" i="6"/>
  <c r="F85" i="6"/>
  <c r="D86" i="6"/>
  <c r="E86" i="6"/>
  <c r="F86" i="6"/>
  <c r="D87" i="6"/>
  <c r="E87" i="6"/>
  <c r="F87" i="6"/>
  <c r="D88" i="6"/>
  <c r="E88" i="6"/>
  <c r="F88" i="6"/>
  <c r="D89" i="6"/>
  <c r="E89" i="6"/>
  <c r="F89" i="6"/>
  <c r="D90" i="6"/>
  <c r="E90" i="6"/>
  <c r="F90" i="6"/>
  <c r="D91" i="6"/>
  <c r="E91" i="6"/>
  <c r="F91" i="6"/>
  <c r="D92" i="6"/>
  <c r="E92" i="6"/>
  <c r="F92" i="6"/>
  <c r="D93" i="6"/>
  <c r="E93" i="6"/>
  <c r="F93" i="6"/>
  <c r="D94" i="6"/>
  <c r="E94" i="6"/>
  <c r="F94" i="6"/>
  <c r="D95" i="6"/>
  <c r="E95" i="6"/>
  <c r="F95" i="6"/>
  <c r="D96" i="6"/>
  <c r="E96" i="6"/>
  <c r="F96" i="6"/>
  <c r="D97" i="6"/>
  <c r="E97" i="6"/>
  <c r="F97" i="6"/>
  <c r="D98" i="6"/>
  <c r="E98" i="6"/>
  <c r="F98" i="6"/>
  <c r="D99" i="6"/>
  <c r="E99" i="6"/>
  <c r="F99" i="6"/>
  <c r="D100" i="6"/>
  <c r="E100" i="6"/>
  <c r="F100" i="6"/>
  <c r="D101" i="6"/>
  <c r="E101" i="6"/>
  <c r="F101" i="6"/>
  <c r="D102" i="6"/>
  <c r="E102" i="6"/>
  <c r="F102" i="6"/>
  <c r="D103" i="6"/>
  <c r="E103" i="6"/>
  <c r="F103" i="6"/>
  <c r="D104" i="6"/>
  <c r="E104" i="6"/>
  <c r="F104" i="6"/>
  <c r="D105" i="6"/>
  <c r="E105" i="6"/>
  <c r="F105" i="6"/>
  <c r="D106" i="6"/>
  <c r="E106" i="6"/>
  <c r="F106" i="6"/>
  <c r="D107" i="6"/>
  <c r="E107" i="6"/>
  <c r="F107" i="6"/>
  <c r="D108" i="6"/>
  <c r="E108" i="6"/>
  <c r="F108" i="6"/>
  <c r="D109" i="6"/>
  <c r="E109" i="6"/>
  <c r="F109" i="6"/>
  <c r="D110" i="6"/>
  <c r="E110" i="6"/>
  <c r="F110" i="6"/>
  <c r="D111" i="6"/>
  <c r="E111" i="6"/>
  <c r="F111" i="6"/>
  <c r="D112" i="6"/>
  <c r="E112" i="6"/>
  <c r="F112" i="6"/>
  <c r="D113" i="6"/>
  <c r="E113" i="6"/>
  <c r="F113" i="6"/>
  <c r="D114" i="6"/>
  <c r="E114" i="6"/>
  <c r="F114" i="6"/>
  <c r="D115" i="6"/>
  <c r="E115" i="6"/>
  <c r="F115" i="6"/>
  <c r="D116" i="6"/>
  <c r="E116" i="6"/>
  <c r="F116" i="6"/>
  <c r="D117" i="6"/>
  <c r="E117" i="6"/>
  <c r="F117" i="6"/>
  <c r="D118" i="6"/>
  <c r="E118" i="6"/>
  <c r="F118" i="6"/>
  <c r="D119" i="6"/>
  <c r="E119" i="6"/>
  <c r="F119" i="6"/>
  <c r="D120" i="6"/>
  <c r="E120" i="6"/>
  <c r="F120" i="6"/>
  <c r="D121" i="6"/>
  <c r="E121" i="6"/>
  <c r="F121" i="6"/>
  <c r="D122" i="6"/>
  <c r="E122" i="6"/>
  <c r="F122" i="6"/>
  <c r="D123" i="6"/>
  <c r="E123" i="6"/>
  <c r="F123" i="6"/>
  <c r="D124" i="6"/>
  <c r="E124" i="6"/>
  <c r="F124" i="6"/>
  <c r="D125" i="6"/>
  <c r="E125" i="6"/>
  <c r="F125" i="6"/>
  <c r="D126" i="6"/>
  <c r="E126" i="6"/>
  <c r="F126" i="6"/>
  <c r="D127" i="6"/>
  <c r="E127" i="6"/>
  <c r="F127" i="6"/>
  <c r="D128" i="6"/>
  <c r="E128" i="6"/>
  <c r="F128" i="6"/>
  <c r="D129" i="6"/>
  <c r="E129" i="6"/>
  <c r="F129" i="6"/>
  <c r="D130" i="6"/>
  <c r="E130" i="6"/>
  <c r="F130" i="6"/>
  <c r="D131" i="6"/>
  <c r="E131" i="6"/>
  <c r="F131" i="6"/>
  <c r="D132" i="6"/>
  <c r="E132" i="6"/>
  <c r="F132" i="6"/>
  <c r="D133" i="6"/>
  <c r="E133" i="6"/>
  <c r="F133" i="6"/>
  <c r="D134" i="6"/>
  <c r="E134" i="6"/>
  <c r="F134" i="6"/>
  <c r="D135" i="6"/>
  <c r="E135" i="6"/>
  <c r="F135" i="6"/>
  <c r="D136" i="6"/>
  <c r="E136" i="6"/>
  <c r="F136" i="6"/>
  <c r="D137" i="6"/>
  <c r="E137" i="6"/>
  <c r="F137" i="6"/>
  <c r="D138" i="6"/>
  <c r="E138" i="6"/>
  <c r="F138" i="6"/>
  <c r="D139" i="6"/>
  <c r="E139" i="6"/>
  <c r="F139" i="6"/>
  <c r="D140" i="6"/>
  <c r="E140" i="6"/>
  <c r="F140" i="6"/>
  <c r="D141" i="6"/>
  <c r="E141" i="6"/>
  <c r="F141" i="6"/>
  <c r="D142" i="6"/>
  <c r="E142" i="6"/>
  <c r="F142" i="6"/>
  <c r="D143" i="6"/>
  <c r="E143" i="6"/>
  <c r="F143" i="6"/>
  <c r="D144" i="6"/>
  <c r="E144" i="6"/>
  <c r="F144" i="6"/>
  <c r="D145" i="6"/>
  <c r="E145" i="6"/>
  <c r="F145" i="6"/>
  <c r="D146" i="6"/>
  <c r="E146" i="6"/>
  <c r="F146" i="6"/>
  <c r="D147" i="6"/>
  <c r="E147" i="6"/>
  <c r="F147" i="6"/>
  <c r="D148" i="6"/>
  <c r="E148" i="6"/>
  <c r="F148" i="6"/>
  <c r="D149" i="6"/>
  <c r="E149" i="6"/>
  <c r="F149" i="6"/>
  <c r="D150" i="6"/>
  <c r="E150" i="6"/>
  <c r="F150" i="6"/>
  <c r="D151" i="6"/>
  <c r="E151" i="6"/>
  <c r="F151" i="6"/>
  <c r="D152" i="6"/>
  <c r="E152" i="6"/>
  <c r="F152" i="6"/>
  <c r="D153" i="6"/>
  <c r="E153" i="6"/>
  <c r="F153" i="6"/>
  <c r="D154" i="6"/>
  <c r="E154" i="6"/>
  <c r="F154" i="6"/>
  <c r="D155" i="6"/>
  <c r="E155" i="6"/>
  <c r="F155" i="6"/>
  <c r="D156" i="6"/>
  <c r="E156" i="6"/>
  <c r="F156" i="6"/>
  <c r="D157" i="6"/>
  <c r="E157" i="6"/>
  <c r="F157" i="6"/>
  <c r="D158" i="6"/>
  <c r="E158" i="6"/>
  <c r="F158" i="6"/>
  <c r="D159" i="6"/>
  <c r="E159" i="6"/>
  <c r="F159" i="6"/>
  <c r="D160" i="6"/>
  <c r="E160" i="6"/>
  <c r="F160" i="6"/>
  <c r="D161" i="6"/>
  <c r="E161" i="6"/>
  <c r="F161" i="6"/>
  <c r="D162" i="6"/>
  <c r="E162" i="6"/>
  <c r="F162" i="6"/>
  <c r="D163" i="6"/>
  <c r="E163" i="6"/>
  <c r="F163" i="6"/>
  <c r="D164" i="6"/>
  <c r="E164" i="6"/>
  <c r="F164" i="6"/>
  <c r="D165" i="6"/>
  <c r="E165" i="6"/>
  <c r="F165" i="6"/>
  <c r="D166" i="6"/>
  <c r="E166" i="6"/>
  <c r="F166" i="6"/>
  <c r="D167" i="6"/>
  <c r="E167" i="6"/>
  <c r="F167" i="6"/>
  <c r="D168" i="6"/>
  <c r="E168" i="6"/>
  <c r="F168" i="6"/>
  <c r="D169" i="6"/>
  <c r="E169" i="6"/>
  <c r="F169" i="6"/>
  <c r="D170" i="6"/>
  <c r="E170" i="6"/>
  <c r="F170" i="6"/>
  <c r="D171" i="6"/>
  <c r="E171" i="6"/>
  <c r="F171" i="6"/>
  <c r="D172" i="6"/>
  <c r="E172" i="6"/>
  <c r="F172" i="6"/>
  <c r="D173" i="6"/>
  <c r="E173" i="6"/>
  <c r="F173" i="6"/>
  <c r="D174" i="6"/>
  <c r="E174" i="6"/>
  <c r="F174" i="6"/>
  <c r="D175" i="6"/>
  <c r="E175" i="6"/>
  <c r="F175" i="6"/>
  <c r="D176" i="6"/>
  <c r="E176" i="6"/>
  <c r="F176" i="6"/>
  <c r="D177" i="6"/>
  <c r="E177" i="6"/>
  <c r="F177" i="6"/>
  <c r="D178" i="6"/>
  <c r="E178" i="6"/>
  <c r="F178" i="6"/>
  <c r="D179" i="6"/>
  <c r="E179" i="6"/>
  <c r="F179" i="6"/>
  <c r="D180" i="6"/>
  <c r="E180" i="6"/>
  <c r="F180" i="6"/>
  <c r="D181" i="6"/>
  <c r="E181" i="6"/>
  <c r="F181" i="6"/>
  <c r="D182" i="6"/>
  <c r="E182" i="6"/>
  <c r="F182" i="6"/>
  <c r="D183" i="6"/>
  <c r="E183" i="6"/>
  <c r="F183" i="6"/>
  <c r="D184" i="6"/>
  <c r="E184" i="6"/>
  <c r="F184" i="6"/>
  <c r="D185" i="6"/>
  <c r="E185" i="6"/>
  <c r="F185" i="6"/>
  <c r="D186" i="6"/>
  <c r="E186" i="6"/>
  <c r="F186" i="6"/>
  <c r="D187" i="6"/>
  <c r="E187" i="6"/>
  <c r="F187" i="6"/>
  <c r="D188" i="6"/>
  <c r="E188" i="6"/>
  <c r="F188" i="6"/>
  <c r="D189" i="6"/>
  <c r="E189" i="6"/>
  <c r="F189" i="6"/>
  <c r="D190" i="6"/>
  <c r="E190" i="6"/>
  <c r="F190" i="6"/>
  <c r="D191" i="6"/>
  <c r="E191" i="6"/>
  <c r="F191" i="6"/>
  <c r="D192" i="6"/>
  <c r="E192" i="6"/>
  <c r="F192" i="6"/>
  <c r="D193" i="6"/>
  <c r="E193" i="6"/>
  <c r="F193" i="6"/>
  <c r="D194" i="6"/>
  <c r="E194" i="6"/>
  <c r="F194" i="6"/>
  <c r="D195" i="6"/>
  <c r="E195" i="6"/>
  <c r="F195" i="6"/>
  <c r="D196" i="6"/>
  <c r="E196" i="6"/>
  <c r="F196" i="6"/>
  <c r="D197" i="6"/>
  <c r="E197" i="6"/>
  <c r="F197" i="6"/>
  <c r="D198" i="6"/>
  <c r="E198" i="6"/>
  <c r="F198" i="6"/>
  <c r="D199" i="6"/>
  <c r="E199" i="6"/>
  <c r="F199" i="6"/>
  <c r="D200" i="6"/>
  <c r="E200" i="6"/>
  <c r="F200" i="6"/>
  <c r="D201" i="6"/>
  <c r="E201" i="6"/>
  <c r="F201" i="6"/>
  <c r="D202" i="6"/>
  <c r="E202" i="6"/>
  <c r="F202" i="6"/>
  <c r="D203" i="6"/>
  <c r="E203" i="6"/>
  <c r="F203" i="6"/>
  <c r="D204" i="6"/>
  <c r="E204" i="6"/>
  <c r="F204" i="6"/>
  <c r="D205" i="6"/>
  <c r="E205" i="6"/>
  <c r="F205" i="6"/>
  <c r="D206" i="6"/>
  <c r="E206" i="6"/>
  <c r="F206" i="6"/>
  <c r="D207" i="6"/>
  <c r="E207" i="6"/>
  <c r="F207" i="6"/>
  <c r="D208" i="6"/>
  <c r="E208" i="6"/>
  <c r="F208" i="6"/>
  <c r="D209" i="6"/>
  <c r="E209" i="6"/>
  <c r="F209" i="6"/>
  <c r="D210" i="6"/>
  <c r="E210" i="6"/>
  <c r="F210" i="6"/>
  <c r="D211" i="6"/>
  <c r="E211" i="6"/>
  <c r="F211" i="6"/>
  <c r="D212" i="6"/>
  <c r="E212" i="6"/>
  <c r="F212" i="6"/>
  <c r="D213" i="6"/>
  <c r="E213" i="6"/>
  <c r="F213" i="6"/>
  <c r="D214" i="6"/>
  <c r="E214" i="6"/>
  <c r="F214" i="6"/>
  <c r="D215" i="6"/>
  <c r="E215" i="6"/>
  <c r="F215" i="6"/>
  <c r="D216" i="6"/>
  <c r="E216" i="6"/>
  <c r="F216" i="6"/>
  <c r="D217" i="6"/>
  <c r="E217" i="6"/>
  <c r="F217" i="6"/>
  <c r="D218" i="6"/>
  <c r="E218" i="6"/>
  <c r="F218" i="6"/>
  <c r="D219" i="6"/>
  <c r="E219" i="6"/>
  <c r="F219" i="6"/>
  <c r="D220" i="6"/>
  <c r="E220" i="6"/>
  <c r="F220" i="6"/>
  <c r="D221" i="6"/>
  <c r="E221" i="6"/>
  <c r="F221" i="6"/>
  <c r="D222" i="6"/>
  <c r="E222" i="6"/>
  <c r="F222" i="6"/>
  <c r="D223" i="6"/>
  <c r="E223" i="6"/>
  <c r="F223" i="6"/>
  <c r="D224" i="6"/>
  <c r="E224" i="6"/>
  <c r="F224" i="6"/>
  <c r="D225" i="6"/>
  <c r="E225" i="6"/>
  <c r="F225" i="6"/>
  <c r="D226" i="6"/>
  <c r="E226" i="6"/>
  <c r="F226" i="6"/>
  <c r="D227" i="6"/>
  <c r="E227" i="6"/>
  <c r="F227" i="6"/>
  <c r="D228" i="6"/>
  <c r="E228" i="6"/>
  <c r="F228" i="6"/>
  <c r="D229" i="6"/>
  <c r="E229" i="6"/>
  <c r="F229" i="6"/>
  <c r="D230" i="6"/>
  <c r="E230" i="6"/>
  <c r="F230" i="6"/>
  <c r="D231" i="6"/>
  <c r="E231" i="6"/>
  <c r="F231" i="6"/>
  <c r="D232" i="6"/>
  <c r="E232" i="6"/>
  <c r="F232" i="6"/>
  <c r="D233" i="6"/>
  <c r="E233" i="6"/>
  <c r="F233" i="6"/>
  <c r="D234" i="6"/>
  <c r="E234" i="6"/>
  <c r="F234" i="6"/>
  <c r="D235" i="6"/>
  <c r="E235" i="6"/>
  <c r="F235" i="6"/>
  <c r="D236" i="6"/>
  <c r="E236" i="6"/>
  <c r="F236" i="6"/>
  <c r="D237" i="6"/>
  <c r="E237" i="6"/>
  <c r="F237" i="6"/>
  <c r="D238" i="6"/>
  <c r="E238" i="6"/>
  <c r="F238" i="6"/>
  <c r="D239" i="6"/>
  <c r="E239" i="6"/>
  <c r="F239" i="6"/>
  <c r="D240" i="6"/>
  <c r="E240" i="6"/>
  <c r="F240" i="6"/>
  <c r="D241" i="6"/>
  <c r="E241" i="6"/>
  <c r="F241" i="6"/>
  <c r="D242" i="6"/>
  <c r="E242" i="6"/>
  <c r="F242" i="6"/>
  <c r="D243" i="6"/>
  <c r="E243" i="6"/>
  <c r="F243" i="6"/>
  <c r="D244" i="6"/>
  <c r="E244" i="6"/>
  <c r="F244" i="6"/>
  <c r="D245" i="6"/>
  <c r="E245" i="6"/>
  <c r="F245" i="6"/>
  <c r="D246" i="6"/>
  <c r="E246" i="6"/>
  <c r="F246" i="6"/>
  <c r="D247" i="6"/>
  <c r="E247" i="6"/>
  <c r="F247" i="6"/>
  <c r="D248" i="6"/>
  <c r="E248" i="6"/>
  <c r="F248" i="6"/>
  <c r="D249" i="6"/>
  <c r="E249" i="6"/>
  <c r="F249" i="6"/>
  <c r="D250" i="6"/>
  <c r="E250" i="6"/>
  <c r="F250" i="6"/>
  <c r="D251" i="6"/>
  <c r="E251" i="6"/>
  <c r="F251" i="6"/>
  <c r="D252" i="6"/>
  <c r="E252" i="6"/>
  <c r="F252" i="6"/>
  <c r="D253" i="6"/>
  <c r="E253" i="6"/>
  <c r="F253" i="6"/>
  <c r="D254" i="6"/>
  <c r="E254" i="6"/>
  <c r="F254" i="6"/>
  <c r="D255" i="6"/>
  <c r="E255" i="6"/>
  <c r="F255" i="6"/>
  <c r="D256" i="6"/>
  <c r="E256" i="6"/>
  <c r="F256" i="6"/>
  <c r="D257" i="6"/>
  <c r="E257" i="6"/>
  <c r="F257" i="6"/>
  <c r="D258" i="6"/>
  <c r="E258" i="6"/>
  <c r="F258" i="6"/>
  <c r="D259" i="6"/>
  <c r="E259" i="6"/>
  <c r="F259" i="6"/>
  <c r="D260" i="6"/>
  <c r="E260" i="6"/>
  <c r="F260" i="6"/>
  <c r="D261" i="6"/>
  <c r="E261" i="6"/>
  <c r="F261" i="6"/>
  <c r="D262" i="6"/>
  <c r="E262" i="6"/>
  <c r="F262" i="6"/>
  <c r="D263" i="6"/>
  <c r="E263" i="6"/>
  <c r="F263" i="6"/>
  <c r="D264" i="6"/>
  <c r="E264" i="6"/>
  <c r="F264" i="6"/>
  <c r="D265" i="6"/>
  <c r="E265" i="6"/>
  <c r="F265" i="6"/>
  <c r="D266" i="6"/>
  <c r="E266" i="6"/>
  <c r="F266" i="6"/>
  <c r="D267" i="6"/>
  <c r="E267" i="6"/>
  <c r="F267" i="6"/>
  <c r="D268" i="6"/>
  <c r="E268" i="6"/>
  <c r="F268" i="6"/>
  <c r="D269" i="6"/>
  <c r="E269" i="6"/>
  <c r="F269" i="6"/>
  <c r="D270" i="6"/>
  <c r="E270" i="6"/>
  <c r="F270" i="6"/>
  <c r="D271" i="6"/>
  <c r="E271" i="6"/>
  <c r="F271" i="6"/>
  <c r="D272" i="6"/>
  <c r="E272" i="6"/>
  <c r="F272" i="6"/>
  <c r="D273" i="6"/>
  <c r="E273" i="6"/>
  <c r="F273" i="6"/>
  <c r="D274" i="6"/>
  <c r="E274" i="6"/>
  <c r="F274" i="6"/>
  <c r="D275" i="6"/>
  <c r="E275" i="6"/>
  <c r="F275" i="6"/>
  <c r="D276" i="6"/>
  <c r="E276" i="6"/>
  <c r="F276" i="6"/>
  <c r="D277" i="6"/>
  <c r="E277" i="6"/>
  <c r="F277" i="6"/>
  <c r="D278" i="6"/>
  <c r="E278" i="6"/>
  <c r="F278" i="6"/>
  <c r="D279" i="6"/>
  <c r="E279" i="6"/>
  <c r="F279" i="6"/>
  <c r="D280" i="6"/>
  <c r="E280" i="6"/>
  <c r="F280" i="6"/>
  <c r="D281" i="6"/>
  <c r="E281" i="6"/>
  <c r="F281" i="6"/>
  <c r="D282" i="6"/>
  <c r="E282" i="6"/>
  <c r="F282" i="6"/>
  <c r="D283" i="6"/>
  <c r="E283" i="6"/>
  <c r="F283" i="6"/>
  <c r="D284" i="6"/>
  <c r="E284" i="6"/>
  <c r="F284" i="6"/>
  <c r="D285" i="6"/>
  <c r="E285" i="6"/>
  <c r="F285" i="6"/>
  <c r="D286" i="6"/>
  <c r="E286" i="6"/>
  <c r="F286" i="6"/>
  <c r="D287" i="6"/>
  <c r="E287" i="6"/>
  <c r="F287" i="6"/>
  <c r="D288" i="6"/>
  <c r="E288" i="6"/>
  <c r="F288" i="6"/>
  <c r="D289" i="6"/>
  <c r="E289" i="6"/>
  <c r="F289" i="6"/>
  <c r="D290" i="6"/>
  <c r="E290" i="6"/>
  <c r="F290" i="6"/>
  <c r="D291" i="6"/>
  <c r="E291" i="6"/>
  <c r="F291" i="6"/>
  <c r="D292" i="6"/>
  <c r="E292" i="6"/>
  <c r="F292" i="6"/>
  <c r="D293" i="6"/>
  <c r="E293" i="6"/>
  <c r="F293" i="6"/>
  <c r="D294" i="6"/>
  <c r="E294" i="6"/>
  <c r="F294" i="6"/>
  <c r="D295" i="6"/>
  <c r="E295" i="6"/>
  <c r="F295" i="6"/>
  <c r="D296" i="6"/>
  <c r="E296" i="6"/>
  <c r="F296" i="6"/>
  <c r="D297" i="6"/>
  <c r="E297" i="6"/>
  <c r="F297" i="6"/>
  <c r="D298" i="6"/>
  <c r="E298" i="6"/>
  <c r="F298" i="6"/>
  <c r="D299" i="6"/>
  <c r="E299" i="6"/>
  <c r="F299" i="6"/>
  <c r="D300" i="6"/>
  <c r="E300" i="6"/>
  <c r="F300" i="6"/>
  <c r="D301" i="6"/>
  <c r="E301" i="6"/>
  <c r="F301" i="6"/>
  <c r="D302" i="6"/>
  <c r="E302" i="6"/>
  <c r="F302" i="6"/>
  <c r="D303" i="6"/>
  <c r="E303" i="6"/>
  <c r="F303" i="6"/>
  <c r="D304" i="6"/>
  <c r="E304" i="6"/>
  <c r="F304" i="6"/>
  <c r="D305" i="6"/>
  <c r="E305" i="6"/>
  <c r="F305" i="6"/>
  <c r="D306" i="6"/>
  <c r="E306" i="6"/>
  <c r="F306" i="6"/>
  <c r="D307" i="6"/>
  <c r="E307" i="6"/>
  <c r="F307" i="6"/>
  <c r="D308" i="6"/>
  <c r="E308" i="6"/>
  <c r="F308" i="6"/>
  <c r="D309" i="6"/>
  <c r="E309" i="6"/>
  <c r="F309" i="6"/>
  <c r="D310" i="6"/>
  <c r="E310" i="6"/>
  <c r="F310" i="6"/>
  <c r="D311" i="6"/>
  <c r="E311" i="6"/>
  <c r="F311" i="6"/>
  <c r="D312" i="6"/>
  <c r="E312" i="6"/>
  <c r="F312" i="6"/>
  <c r="D313" i="6"/>
  <c r="E313" i="6"/>
  <c r="F313" i="6"/>
  <c r="D314" i="6"/>
  <c r="E314" i="6"/>
  <c r="F314" i="6"/>
  <c r="D315" i="6"/>
  <c r="E315" i="6"/>
  <c r="F315" i="6"/>
  <c r="D316" i="6"/>
  <c r="E316" i="6"/>
  <c r="F316" i="6"/>
  <c r="D317" i="6"/>
  <c r="E317" i="6"/>
  <c r="F317" i="6"/>
  <c r="D318" i="6"/>
  <c r="E318" i="6"/>
  <c r="F318" i="6"/>
  <c r="D319" i="6"/>
  <c r="E319" i="6"/>
  <c r="F319" i="6"/>
  <c r="D320" i="6"/>
  <c r="E320" i="6"/>
  <c r="F320" i="6"/>
  <c r="D321" i="6"/>
  <c r="E321" i="6"/>
  <c r="F321" i="6"/>
  <c r="D322" i="6"/>
  <c r="E322" i="6"/>
  <c r="F322" i="6"/>
  <c r="D323" i="6"/>
  <c r="E323" i="6"/>
  <c r="F323" i="6"/>
  <c r="D324" i="6"/>
  <c r="E324" i="6"/>
  <c r="F324" i="6"/>
  <c r="D325" i="6"/>
  <c r="E325" i="6"/>
  <c r="F325" i="6"/>
  <c r="D326" i="6"/>
  <c r="E326" i="6"/>
  <c r="F326" i="6"/>
  <c r="D327" i="6"/>
  <c r="E327" i="6"/>
  <c r="F327" i="6"/>
  <c r="D328" i="6"/>
  <c r="E328" i="6"/>
  <c r="F328" i="6"/>
  <c r="D329" i="6"/>
  <c r="E329" i="6"/>
  <c r="F329" i="6"/>
  <c r="D330" i="6"/>
  <c r="E330" i="6"/>
  <c r="F330" i="6"/>
  <c r="D331" i="6"/>
  <c r="E331" i="6"/>
  <c r="F331" i="6"/>
  <c r="D332" i="6"/>
  <c r="E332" i="6"/>
  <c r="F332" i="6"/>
  <c r="D333" i="6"/>
  <c r="E333" i="6"/>
  <c r="F333" i="6"/>
  <c r="D334" i="6"/>
  <c r="E334" i="6"/>
  <c r="F334" i="6"/>
  <c r="D335" i="6"/>
  <c r="E335" i="6"/>
  <c r="F335" i="6"/>
  <c r="D336" i="6"/>
  <c r="E336" i="6"/>
  <c r="F336" i="6"/>
  <c r="D337" i="6"/>
  <c r="E337" i="6"/>
  <c r="F337" i="6"/>
  <c r="D338" i="6"/>
  <c r="E338" i="6"/>
  <c r="F338" i="6"/>
  <c r="D339" i="6"/>
  <c r="E339" i="6"/>
  <c r="F339" i="6"/>
  <c r="D340" i="6"/>
  <c r="E340" i="6"/>
  <c r="F340" i="6"/>
  <c r="D341" i="6"/>
  <c r="E341" i="6"/>
  <c r="F341" i="6"/>
  <c r="D342" i="6"/>
  <c r="E342" i="6"/>
  <c r="F342" i="6"/>
  <c r="D343" i="6"/>
  <c r="E343" i="6"/>
  <c r="F343" i="6"/>
  <c r="D344" i="6"/>
  <c r="E344" i="6"/>
  <c r="F344" i="6"/>
  <c r="D345" i="6"/>
  <c r="E345" i="6"/>
  <c r="F345" i="6"/>
  <c r="D346" i="6"/>
  <c r="E346" i="6"/>
  <c r="F346" i="6"/>
  <c r="D347" i="6"/>
  <c r="E347" i="6"/>
  <c r="F347" i="6"/>
  <c r="D348" i="6"/>
  <c r="E348" i="6"/>
  <c r="F348" i="6"/>
  <c r="D349" i="6"/>
  <c r="E349" i="6"/>
  <c r="F349" i="6"/>
  <c r="D350" i="6"/>
  <c r="E350" i="6"/>
  <c r="F350" i="6"/>
  <c r="D351" i="6"/>
  <c r="E351" i="6"/>
  <c r="F351" i="6"/>
  <c r="D352" i="6"/>
  <c r="E352" i="6"/>
  <c r="F352" i="6"/>
  <c r="D353" i="6"/>
  <c r="E353" i="6"/>
  <c r="F353" i="6"/>
  <c r="D354" i="6"/>
  <c r="E354" i="6"/>
  <c r="F354" i="6"/>
  <c r="D355" i="6"/>
  <c r="E355" i="6"/>
  <c r="F355" i="6"/>
  <c r="D356" i="6"/>
  <c r="E356" i="6"/>
  <c r="F356" i="6"/>
  <c r="D357" i="6"/>
  <c r="E357" i="6"/>
  <c r="F357" i="6"/>
  <c r="D358" i="6"/>
  <c r="E358" i="6"/>
  <c r="F358" i="6"/>
  <c r="D359" i="6"/>
  <c r="E359" i="6"/>
  <c r="F359" i="6"/>
  <c r="D360" i="6"/>
  <c r="E360" i="6"/>
  <c r="F360" i="6"/>
  <c r="D361" i="6"/>
  <c r="E361" i="6"/>
  <c r="F361" i="6"/>
  <c r="D362" i="6"/>
  <c r="E362" i="6"/>
  <c r="F362" i="6"/>
  <c r="D363" i="6"/>
  <c r="E363" i="6"/>
  <c r="F363" i="6"/>
  <c r="D364" i="6"/>
  <c r="E364" i="6"/>
  <c r="F364" i="6"/>
  <c r="D365" i="6"/>
  <c r="E365" i="6"/>
  <c r="F365" i="6"/>
  <c r="D366" i="6"/>
  <c r="E366" i="6"/>
  <c r="F366" i="6"/>
  <c r="D367" i="6"/>
  <c r="E367" i="6"/>
  <c r="F367" i="6"/>
  <c r="D368" i="6"/>
  <c r="E368" i="6"/>
  <c r="F368" i="6"/>
  <c r="D369" i="6"/>
  <c r="E369" i="6"/>
  <c r="F369" i="6"/>
  <c r="D370" i="6"/>
  <c r="E370" i="6"/>
  <c r="F370" i="6"/>
  <c r="D371" i="6"/>
  <c r="E371" i="6"/>
  <c r="F371" i="6"/>
  <c r="D372" i="6"/>
  <c r="E372" i="6"/>
  <c r="F372" i="6"/>
  <c r="D373" i="6"/>
  <c r="E373" i="6"/>
  <c r="F373" i="6"/>
  <c r="D374" i="6"/>
  <c r="E374" i="6"/>
  <c r="F374" i="6"/>
  <c r="D375" i="6"/>
  <c r="E375" i="6"/>
  <c r="F375" i="6"/>
  <c r="D376" i="6"/>
  <c r="E376" i="6"/>
  <c r="F376" i="6"/>
  <c r="D377" i="6"/>
  <c r="E377" i="6"/>
  <c r="F377" i="6"/>
  <c r="D378" i="6"/>
  <c r="E378" i="6"/>
  <c r="F378" i="6"/>
  <c r="D379" i="6"/>
  <c r="E379" i="6"/>
  <c r="F379" i="6"/>
  <c r="D380" i="6"/>
  <c r="E380" i="6"/>
  <c r="F380" i="6"/>
  <c r="D381" i="6"/>
  <c r="E381" i="6"/>
  <c r="F381" i="6"/>
  <c r="D382" i="6"/>
  <c r="E382" i="6"/>
  <c r="F382" i="6"/>
  <c r="D383" i="6"/>
  <c r="E383" i="6"/>
  <c r="F383" i="6"/>
  <c r="D384" i="6"/>
  <c r="E384" i="6"/>
  <c r="F384" i="6"/>
  <c r="D385" i="6"/>
  <c r="E385" i="6"/>
  <c r="F385" i="6"/>
  <c r="D386" i="6"/>
  <c r="E386" i="6"/>
  <c r="F386" i="6"/>
  <c r="D387" i="6"/>
  <c r="E387" i="6"/>
  <c r="F387" i="6"/>
  <c r="D388" i="6"/>
  <c r="E388" i="6"/>
  <c r="F388" i="6"/>
  <c r="D389" i="6"/>
  <c r="E389" i="6"/>
  <c r="F389" i="6"/>
  <c r="D390" i="6"/>
  <c r="E390" i="6"/>
  <c r="F390" i="6"/>
  <c r="D391" i="6"/>
  <c r="E391" i="6"/>
  <c r="F391" i="6"/>
  <c r="D392" i="6"/>
  <c r="E392" i="6"/>
  <c r="F392" i="6"/>
  <c r="D393" i="6"/>
  <c r="E393" i="6"/>
  <c r="F393" i="6"/>
  <c r="D394" i="6"/>
  <c r="E394" i="6"/>
  <c r="F394" i="6"/>
  <c r="D395" i="6"/>
  <c r="E395" i="6"/>
  <c r="F395" i="6"/>
  <c r="D396" i="6"/>
  <c r="E396" i="6"/>
  <c r="F396" i="6"/>
  <c r="D397" i="6"/>
  <c r="E397" i="6"/>
  <c r="F397" i="6"/>
  <c r="D398" i="6"/>
  <c r="E398" i="6"/>
  <c r="F398" i="6"/>
  <c r="D399" i="6"/>
  <c r="E399" i="6"/>
  <c r="F399" i="6"/>
  <c r="D400" i="6"/>
  <c r="E400" i="6"/>
  <c r="F400" i="6"/>
  <c r="D401" i="6"/>
  <c r="E401" i="6"/>
  <c r="F401" i="6"/>
  <c r="D402" i="6"/>
  <c r="E402" i="6"/>
  <c r="F402" i="6"/>
  <c r="D403" i="6"/>
  <c r="E403" i="6"/>
  <c r="F403" i="6"/>
  <c r="D404" i="6"/>
  <c r="E404" i="6"/>
  <c r="F404" i="6"/>
  <c r="D405" i="6"/>
  <c r="E405" i="6"/>
  <c r="F405" i="6"/>
  <c r="D406" i="6"/>
  <c r="E406" i="6"/>
  <c r="F406" i="6"/>
  <c r="D407" i="6"/>
  <c r="E407" i="6"/>
  <c r="F407" i="6"/>
  <c r="D408" i="6"/>
  <c r="E408" i="6"/>
  <c r="F408" i="6"/>
  <c r="D409" i="6"/>
  <c r="E409" i="6"/>
  <c r="F409" i="6"/>
  <c r="D410" i="6"/>
  <c r="E410" i="6"/>
  <c r="F410" i="6"/>
  <c r="D411" i="6"/>
  <c r="E411" i="6"/>
  <c r="F411" i="6"/>
  <c r="D412" i="6"/>
  <c r="E412" i="6"/>
  <c r="F412" i="6"/>
  <c r="D413" i="6"/>
  <c r="E413" i="6"/>
  <c r="F413" i="6"/>
  <c r="D414" i="6"/>
  <c r="E414" i="6"/>
  <c r="F414" i="6"/>
  <c r="D415" i="6"/>
  <c r="E415" i="6"/>
  <c r="F415" i="6"/>
  <c r="D416" i="6"/>
  <c r="E416" i="6"/>
  <c r="F416" i="6"/>
  <c r="D417" i="6"/>
  <c r="E417" i="6"/>
  <c r="F417" i="6"/>
  <c r="D418" i="6"/>
  <c r="E418" i="6"/>
  <c r="F418" i="6"/>
  <c r="D419" i="6"/>
  <c r="E419" i="6"/>
  <c r="F419" i="6"/>
  <c r="D420" i="6"/>
  <c r="E420" i="6"/>
  <c r="F420" i="6"/>
  <c r="D421" i="6"/>
  <c r="E421" i="6"/>
  <c r="F421" i="6"/>
  <c r="D422" i="6"/>
  <c r="E422" i="6"/>
  <c r="F422" i="6"/>
  <c r="D423" i="6"/>
  <c r="E423" i="6"/>
  <c r="F423" i="6"/>
  <c r="D424" i="6"/>
  <c r="E424" i="6"/>
  <c r="F424" i="6"/>
  <c r="D425" i="6"/>
  <c r="E425" i="6"/>
  <c r="F425" i="6"/>
  <c r="D426" i="6"/>
  <c r="E426" i="6"/>
  <c r="F426" i="6"/>
  <c r="D427" i="6"/>
  <c r="E427" i="6"/>
  <c r="F427" i="6"/>
  <c r="D428" i="6"/>
  <c r="E428" i="6"/>
  <c r="F428" i="6"/>
  <c r="D429" i="6"/>
  <c r="E429" i="6"/>
  <c r="F429" i="6"/>
  <c r="D430" i="6"/>
  <c r="E430" i="6"/>
  <c r="F430" i="6"/>
  <c r="D431" i="6"/>
  <c r="E431" i="6"/>
  <c r="F431" i="6"/>
  <c r="D432" i="6"/>
  <c r="E432" i="6"/>
  <c r="F432" i="6"/>
  <c r="D433" i="6"/>
  <c r="E433" i="6"/>
  <c r="F433" i="6"/>
  <c r="D434" i="6"/>
  <c r="E434" i="6"/>
  <c r="F434" i="6"/>
  <c r="D435" i="6"/>
  <c r="E435" i="6"/>
  <c r="F435" i="6"/>
  <c r="D436" i="6"/>
  <c r="E436" i="6"/>
  <c r="F436" i="6"/>
  <c r="D437" i="6"/>
  <c r="E437" i="6"/>
  <c r="F437" i="6"/>
  <c r="D438" i="6"/>
  <c r="E438" i="6"/>
  <c r="F438" i="6"/>
  <c r="D439" i="6"/>
  <c r="E439" i="6"/>
  <c r="F439" i="6"/>
  <c r="D440" i="6"/>
  <c r="E440" i="6"/>
  <c r="F440" i="6"/>
  <c r="D441" i="6"/>
  <c r="E441" i="6"/>
  <c r="F441" i="6"/>
  <c r="D442" i="6"/>
  <c r="E442" i="6"/>
  <c r="F442" i="6"/>
  <c r="D443" i="6"/>
  <c r="E443" i="6"/>
  <c r="F443" i="6"/>
  <c r="D444" i="6"/>
  <c r="E444" i="6"/>
  <c r="F444" i="6"/>
  <c r="D445" i="6"/>
  <c r="E445" i="6"/>
  <c r="F445" i="6"/>
  <c r="D446" i="6"/>
  <c r="E446" i="6"/>
  <c r="F446" i="6"/>
  <c r="D447" i="6"/>
  <c r="E447" i="6"/>
  <c r="F447" i="6"/>
  <c r="D448" i="6"/>
  <c r="E448" i="6"/>
  <c r="F448" i="6"/>
  <c r="D449" i="6"/>
  <c r="E449" i="6"/>
  <c r="F449" i="6"/>
  <c r="D450" i="6"/>
  <c r="E450" i="6"/>
  <c r="F450" i="6"/>
  <c r="D451" i="6"/>
  <c r="E451" i="6"/>
  <c r="F451" i="6"/>
  <c r="D452" i="6"/>
  <c r="E452" i="6"/>
  <c r="F452" i="6"/>
  <c r="D453" i="6"/>
  <c r="E453" i="6"/>
  <c r="F453" i="6"/>
  <c r="D454" i="6"/>
  <c r="E454" i="6"/>
  <c r="F454" i="6"/>
  <c r="D455" i="6"/>
  <c r="E455" i="6"/>
  <c r="F455" i="6"/>
  <c r="D456" i="6"/>
  <c r="E456" i="6"/>
  <c r="F456" i="6"/>
  <c r="D457" i="6"/>
  <c r="E457" i="6"/>
  <c r="F457" i="6"/>
  <c r="D458" i="6"/>
  <c r="E458" i="6"/>
  <c r="F458" i="6"/>
  <c r="D459" i="6"/>
  <c r="E459" i="6"/>
  <c r="F459" i="6"/>
  <c r="D460" i="6"/>
  <c r="E460" i="6"/>
  <c r="F460" i="6"/>
  <c r="D461" i="6"/>
  <c r="E461" i="6"/>
  <c r="F461" i="6"/>
  <c r="D462" i="6"/>
  <c r="E462" i="6"/>
  <c r="F462" i="6"/>
  <c r="D463" i="6"/>
  <c r="E463" i="6"/>
  <c r="F463" i="6"/>
  <c r="D464" i="6"/>
  <c r="E464" i="6"/>
  <c r="F464" i="6"/>
  <c r="D465" i="6"/>
  <c r="E465" i="6"/>
  <c r="F465" i="6"/>
  <c r="D466" i="6"/>
  <c r="E466" i="6"/>
  <c r="F466" i="6"/>
  <c r="D467" i="6"/>
  <c r="E467" i="6"/>
  <c r="F467" i="6"/>
  <c r="D468" i="6"/>
  <c r="E468" i="6"/>
  <c r="F468" i="6"/>
  <c r="D469" i="6"/>
  <c r="E469" i="6"/>
  <c r="F469" i="6"/>
  <c r="D470" i="6"/>
  <c r="E470" i="6"/>
  <c r="F470" i="6"/>
  <c r="D471" i="6"/>
  <c r="E471" i="6"/>
  <c r="F471" i="6"/>
  <c r="D472" i="6"/>
  <c r="E472" i="6"/>
  <c r="F472" i="6"/>
  <c r="D473" i="6"/>
  <c r="E473" i="6"/>
  <c r="F473" i="6"/>
  <c r="D474" i="6"/>
  <c r="E474" i="6"/>
  <c r="F474" i="6"/>
  <c r="D475" i="6"/>
  <c r="E475" i="6"/>
  <c r="F475" i="6"/>
  <c r="D476" i="6"/>
  <c r="E476" i="6"/>
  <c r="F476" i="6"/>
  <c r="D477" i="6"/>
  <c r="E477" i="6"/>
  <c r="F477" i="6"/>
  <c r="D478" i="6"/>
  <c r="E478" i="6"/>
  <c r="F478" i="6"/>
  <c r="D479" i="6"/>
  <c r="E479" i="6"/>
  <c r="F479" i="6"/>
  <c r="D480" i="6"/>
  <c r="E480" i="6"/>
  <c r="F480" i="6"/>
  <c r="D481" i="6"/>
  <c r="E481" i="6"/>
  <c r="F481" i="6"/>
  <c r="D482" i="6"/>
  <c r="E482" i="6"/>
  <c r="F482" i="6"/>
  <c r="D483" i="6"/>
  <c r="E483" i="6"/>
  <c r="F483" i="6"/>
  <c r="D484" i="6"/>
  <c r="E484" i="6"/>
  <c r="F484" i="6"/>
  <c r="D485" i="6"/>
  <c r="E485" i="6"/>
  <c r="F485" i="6"/>
  <c r="D486" i="6"/>
  <c r="E486" i="6"/>
  <c r="F486" i="6"/>
  <c r="D487" i="6"/>
  <c r="E487" i="6"/>
  <c r="F487" i="6"/>
  <c r="D488" i="6"/>
  <c r="E488" i="6"/>
  <c r="F488" i="6"/>
  <c r="D489" i="6"/>
  <c r="E489" i="6"/>
  <c r="F489" i="6"/>
  <c r="D490" i="6"/>
  <c r="E490" i="6"/>
  <c r="F490" i="6"/>
  <c r="D491" i="6"/>
  <c r="E491" i="6"/>
  <c r="F491" i="6"/>
  <c r="D492" i="6"/>
  <c r="E492" i="6"/>
  <c r="F492" i="6"/>
  <c r="D493" i="6"/>
  <c r="E493" i="6"/>
  <c r="F493" i="6"/>
  <c r="D494" i="6"/>
  <c r="E494" i="6"/>
  <c r="F494" i="6"/>
  <c r="D495" i="6"/>
  <c r="E495" i="6"/>
  <c r="F495" i="6"/>
  <c r="D496" i="6"/>
  <c r="E496" i="6"/>
  <c r="F496" i="6"/>
  <c r="D497" i="6"/>
  <c r="E497" i="6"/>
  <c r="F497" i="6"/>
  <c r="D498" i="6"/>
  <c r="E498" i="6"/>
  <c r="F498" i="6"/>
  <c r="D499" i="6"/>
  <c r="E499" i="6"/>
  <c r="F499" i="6"/>
  <c r="D500" i="6"/>
  <c r="E500" i="6"/>
  <c r="F500" i="6"/>
  <c r="D501" i="6"/>
  <c r="E501" i="6"/>
  <c r="F501" i="6"/>
  <c r="D502" i="6"/>
  <c r="E502" i="6"/>
  <c r="F502" i="6"/>
  <c r="D503" i="6"/>
  <c r="E503" i="6"/>
  <c r="F503" i="6"/>
  <c r="D504" i="6"/>
  <c r="E504" i="6"/>
  <c r="F504" i="6"/>
  <c r="D505" i="6"/>
  <c r="E505" i="6"/>
  <c r="F505" i="6"/>
  <c r="D506" i="6"/>
  <c r="E506" i="6"/>
  <c r="F506" i="6"/>
  <c r="D507" i="6"/>
  <c r="E507" i="6"/>
  <c r="F507" i="6"/>
  <c r="D508" i="6"/>
  <c r="E508" i="6"/>
  <c r="F508" i="6"/>
  <c r="D509" i="6"/>
  <c r="E509" i="6"/>
  <c r="F509" i="6"/>
  <c r="D510" i="6"/>
  <c r="E510" i="6"/>
  <c r="F510" i="6"/>
  <c r="D511" i="6"/>
  <c r="E511" i="6"/>
  <c r="F511" i="6"/>
  <c r="D512" i="6"/>
  <c r="E512" i="6"/>
  <c r="F512" i="6"/>
  <c r="D513" i="6"/>
  <c r="E513" i="6"/>
  <c r="F513" i="6"/>
  <c r="D514" i="6"/>
  <c r="E514" i="6"/>
  <c r="F514" i="6"/>
  <c r="D515" i="6"/>
  <c r="E515" i="6"/>
  <c r="F515" i="6"/>
  <c r="D516" i="6"/>
  <c r="E516" i="6"/>
  <c r="F516" i="6"/>
  <c r="D517" i="6"/>
  <c r="E517" i="6"/>
  <c r="F517" i="6"/>
  <c r="D518" i="6"/>
  <c r="E518" i="6"/>
  <c r="F518" i="6"/>
  <c r="D519" i="6"/>
  <c r="E519" i="6"/>
  <c r="F519" i="6"/>
  <c r="D520" i="6"/>
  <c r="E520" i="6"/>
  <c r="F520" i="6"/>
  <c r="D521" i="6"/>
  <c r="E521" i="6"/>
  <c r="F521" i="6"/>
  <c r="D522" i="6"/>
  <c r="E522" i="6"/>
  <c r="F522" i="6"/>
  <c r="D523" i="6"/>
  <c r="E523" i="6"/>
  <c r="F523" i="6"/>
  <c r="D524" i="6"/>
  <c r="E524" i="6"/>
  <c r="F524" i="6"/>
  <c r="D525" i="6"/>
  <c r="E525" i="6"/>
  <c r="F525" i="6"/>
  <c r="D526" i="6"/>
  <c r="E526" i="6"/>
  <c r="F526" i="6"/>
  <c r="D527" i="6"/>
  <c r="E527" i="6"/>
  <c r="F527" i="6"/>
  <c r="D528" i="6"/>
  <c r="E528" i="6"/>
  <c r="F528" i="6"/>
  <c r="D529" i="6"/>
  <c r="E529" i="6"/>
  <c r="F529" i="6"/>
  <c r="D530" i="6"/>
  <c r="E530" i="6"/>
  <c r="F530" i="6"/>
  <c r="D531" i="6"/>
  <c r="E531" i="6"/>
  <c r="F531" i="6"/>
  <c r="D532" i="6"/>
  <c r="E532" i="6"/>
  <c r="F532" i="6"/>
  <c r="D533" i="6"/>
  <c r="E533" i="6"/>
  <c r="F533" i="6"/>
  <c r="D534" i="6"/>
  <c r="E534" i="6"/>
  <c r="F534" i="6"/>
  <c r="D535" i="6"/>
  <c r="E535" i="6"/>
  <c r="F535" i="6"/>
  <c r="D536" i="6"/>
  <c r="E536" i="6"/>
  <c r="F536" i="6"/>
  <c r="D537" i="6"/>
  <c r="E537" i="6"/>
  <c r="F537" i="6"/>
  <c r="D538" i="6"/>
  <c r="E538" i="6"/>
  <c r="F538" i="6"/>
  <c r="D539" i="6"/>
  <c r="E539" i="6"/>
  <c r="F539" i="6"/>
  <c r="D540" i="6"/>
  <c r="E540" i="6"/>
  <c r="F540" i="6"/>
  <c r="D541" i="6"/>
  <c r="E541" i="6"/>
  <c r="F541" i="6"/>
  <c r="D542" i="6"/>
  <c r="E542" i="6"/>
  <c r="F542" i="6"/>
  <c r="D543" i="6"/>
  <c r="E543" i="6"/>
  <c r="F543" i="6"/>
  <c r="D544" i="6"/>
  <c r="E544" i="6"/>
  <c r="F544" i="6"/>
  <c r="D545" i="6"/>
  <c r="E545" i="6"/>
  <c r="F545" i="6"/>
  <c r="D546" i="6"/>
  <c r="E546" i="6"/>
  <c r="F546" i="6"/>
  <c r="D547" i="6"/>
  <c r="E547" i="6"/>
  <c r="F547" i="6"/>
  <c r="D548" i="6"/>
  <c r="E548" i="6"/>
  <c r="F548" i="6"/>
  <c r="D549" i="6"/>
  <c r="E549" i="6"/>
  <c r="F549" i="6"/>
  <c r="D550" i="6"/>
  <c r="E550" i="6"/>
  <c r="F550" i="6"/>
  <c r="D551" i="6"/>
  <c r="E551" i="6"/>
  <c r="F551" i="6"/>
  <c r="D552" i="6"/>
  <c r="E552" i="6"/>
  <c r="F552" i="6"/>
  <c r="D553" i="6"/>
  <c r="E553" i="6"/>
  <c r="F553" i="6"/>
  <c r="D554" i="6"/>
  <c r="E554" i="6"/>
  <c r="F554" i="6"/>
  <c r="D555" i="6"/>
  <c r="E555" i="6"/>
  <c r="F555" i="6"/>
  <c r="D556" i="6"/>
  <c r="E556" i="6"/>
  <c r="F556" i="6"/>
  <c r="D557" i="6"/>
  <c r="E557" i="6"/>
  <c r="F557" i="6"/>
  <c r="D558" i="6"/>
  <c r="E558" i="6"/>
  <c r="F558" i="6"/>
  <c r="D559" i="6"/>
  <c r="E559" i="6"/>
  <c r="F559" i="6"/>
  <c r="D560" i="6"/>
  <c r="E560" i="6"/>
  <c r="F560" i="6"/>
  <c r="D561" i="6"/>
  <c r="E561" i="6"/>
  <c r="F561" i="6"/>
  <c r="D562" i="6"/>
  <c r="E562" i="6"/>
  <c r="F562" i="6"/>
  <c r="D563" i="6"/>
  <c r="E563" i="6"/>
  <c r="F563" i="6"/>
  <c r="D564" i="6"/>
  <c r="E564" i="6"/>
  <c r="F564" i="6"/>
  <c r="D565" i="6"/>
  <c r="E565" i="6"/>
  <c r="F565" i="6"/>
  <c r="D566" i="6"/>
  <c r="E566" i="6"/>
  <c r="F566" i="6"/>
  <c r="D567" i="6"/>
  <c r="E567" i="6"/>
  <c r="F567" i="6"/>
  <c r="D568" i="6"/>
  <c r="E568" i="6"/>
  <c r="F568" i="6"/>
  <c r="D569" i="6"/>
  <c r="E569" i="6"/>
  <c r="F569" i="6"/>
  <c r="D570" i="6"/>
  <c r="E570" i="6"/>
  <c r="F570" i="6"/>
  <c r="D571" i="6"/>
  <c r="E571" i="6"/>
  <c r="F571" i="6"/>
  <c r="D572" i="6"/>
  <c r="E572" i="6"/>
  <c r="F572" i="6"/>
  <c r="D573" i="6"/>
  <c r="E573" i="6"/>
  <c r="F573" i="6"/>
  <c r="D574" i="6"/>
  <c r="E574" i="6"/>
  <c r="F574" i="6"/>
  <c r="D575" i="6"/>
  <c r="E575" i="6"/>
  <c r="F575" i="6"/>
  <c r="D576" i="6"/>
  <c r="E576" i="6"/>
  <c r="F576" i="6"/>
  <c r="D577" i="6"/>
  <c r="E577" i="6"/>
  <c r="F577" i="6"/>
  <c r="D578" i="6"/>
  <c r="E578" i="6"/>
  <c r="F578" i="6"/>
  <c r="D579" i="6"/>
  <c r="E579" i="6"/>
  <c r="F579" i="6"/>
  <c r="D580" i="6"/>
  <c r="E580" i="6"/>
  <c r="F580" i="6"/>
  <c r="D581" i="6"/>
  <c r="E581" i="6"/>
  <c r="F581" i="6"/>
  <c r="D582" i="6"/>
  <c r="E582" i="6"/>
  <c r="F582" i="6"/>
  <c r="D583" i="6"/>
  <c r="E583" i="6"/>
  <c r="F583" i="6"/>
  <c r="D584" i="6"/>
  <c r="E584" i="6"/>
  <c r="F584" i="6"/>
  <c r="D585" i="6"/>
  <c r="E585" i="6"/>
  <c r="F585" i="6"/>
  <c r="D586" i="6"/>
  <c r="E586" i="6"/>
  <c r="F586" i="6"/>
  <c r="D587" i="6"/>
  <c r="E587" i="6"/>
  <c r="F587" i="6"/>
  <c r="D588" i="6"/>
  <c r="E588" i="6"/>
  <c r="F588" i="6"/>
  <c r="D589" i="6"/>
  <c r="E589" i="6"/>
  <c r="F589" i="6"/>
  <c r="D590" i="6"/>
  <c r="E590" i="6"/>
  <c r="F590" i="6"/>
  <c r="D591" i="6"/>
  <c r="E591" i="6"/>
  <c r="F591" i="6"/>
  <c r="D592" i="6"/>
  <c r="E592" i="6"/>
  <c r="F592" i="6"/>
  <c r="D593" i="6"/>
  <c r="E593" i="6"/>
  <c r="F593" i="6"/>
  <c r="D594" i="6"/>
  <c r="E594" i="6"/>
  <c r="F594" i="6"/>
  <c r="D595" i="6"/>
  <c r="E595" i="6"/>
  <c r="F595" i="6"/>
  <c r="D596" i="6"/>
  <c r="E596" i="6"/>
  <c r="F596" i="6"/>
  <c r="D597" i="6"/>
  <c r="E597" i="6"/>
  <c r="F597" i="6"/>
  <c r="D598" i="6"/>
  <c r="E598" i="6"/>
  <c r="F598" i="6"/>
  <c r="D599" i="6"/>
  <c r="E599" i="6"/>
  <c r="F599" i="6"/>
  <c r="D600" i="6"/>
  <c r="E600" i="6"/>
  <c r="F600" i="6"/>
  <c r="D601" i="6"/>
  <c r="E601" i="6"/>
  <c r="F601" i="6"/>
  <c r="D602" i="6"/>
  <c r="E602" i="6"/>
  <c r="F602" i="6"/>
  <c r="D603" i="6"/>
  <c r="E603" i="6"/>
  <c r="F603" i="6"/>
  <c r="D604" i="6"/>
  <c r="E604" i="6"/>
  <c r="F604" i="6"/>
  <c r="D605" i="6"/>
  <c r="E605" i="6"/>
  <c r="F605" i="6"/>
  <c r="D606" i="6"/>
  <c r="E606" i="6"/>
  <c r="F606" i="6"/>
  <c r="D607" i="6"/>
  <c r="E607" i="6"/>
  <c r="F607" i="6"/>
  <c r="D608" i="6"/>
  <c r="E608" i="6"/>
  <c r="F608" i="6"/>
  <c r="D609" i="6"/>
  <c r="E609" i="6"/>
  <c r="F609" i="6"/>
  <c r="D610" i="6"/>
  <c r="E610" i="6"/>
  <c r="F610" i="6"/>
  <c r="D611" i="6"/>
  <c r="E611" i="6"/>
  <c r="F611" i="6"/>
  <c r="D612" i="6"/>
  <c r="E612" i="6"/>
  <c r="F612" i="6"/>
  <c r="D613" i="6"/>
  <c r="E613" i="6"/>
  <c r="F613" i="6"/>
  <c r="D614" i="6"/>
  <c r="E614" i="6"/>
  <c r="F614" i="6"/>
  <c r="D615" i="6"/>
  <c r="E615" i="6"/>
  <c r="F615" i="6"/>
  <c r="D616" i="6"/>
  <c r="E616" i="6"/>
  <c r="F616" i="6"/>
  <c r="D617" i="6"/>
  <c r="E617" i="6"/>
  <c r="F617" i="6"/>
  <c r="D618" i="6"/>
  <c r="E618" i="6"/>
  <c r="F618" i="6"/>
  <c r="D619" i="6"/>
  <c r="E619" i="6"/>
  <c r="F619" i="6"/>
  <c r="D620" i="6"/>
  <c r="E620" i="6"/>
  <c r="F620" i="6"/>
  <c r="D621" i="6"/>
  <c r="E621" i="6"/>
  <c r="F621" i="6"/>
  <c r="D622" i="6"/>
  <c r="E622" i="6"/>
  <c r="F622" i="6"/>
  <c r="D623" i="6"/>
  <c r="E623" i="6"/>
  <c r="F623" i="6"/>
  <c r="D624" i="6"/>
  <c r="E624" i="6"/>
  <c r="F624" i="6"/>
  <c r="D625" i="6"/>
  <c r="E625" i="6"/>
  <c r="F625" i="6"/>
  <c r="D626" i="6"/>
  <c r="E626" i="6"/>
  <c r="F626" i="6"/>
  <c r="D627" i="6"/>
  <c r="E627" i="6"/>
  <c r="F627" i="6"/>
  <c r="D628" i="6"/>
  <c r="E628" i="6"/>
  <c r="F628" i="6"/>
  <c r="D629" i="6"/>
  <c r="E629" i="6"/>
  <c r="F629" i="6"/>
  <c r="D630" i="6"/>
  <c r="E630" i="6"/>
  <c r="F630" i="6"/>
  <c r="D631" i="6"/>
  <c r="E631" i="6"/>
  <c r="F631" i="6"/>
  <c r="D632" i="6"/>
  <c r="E632" i="6"/>
  <c r="F632" i="6"/>
  <c r="D633" i="6"/>
  <c r="E633" i="6"/>
  <c r="F633" i="6"/>
  <c r="D634" i="6"/>
  <c r="E634" i="6"/>
  <c r="F634" i="6"/>
  <c r="D635" i="6"/>
  <c r="E635" i="6"/>
  <c r="F635" i="6"/>
  <c r="D636" i="6"/>
  <c r="E636" i="6"/>
  <c r="F636" i="6"/>
  <c r="D637" i="6"/>
  <c r="E637" i="6"/>
  <c r="F637" i="6"/>
  <c r="D638" i="6"/>
  <c r="E638" i="6"/>
  <c r="F638" i="6"/>
  <c r="D639" i="6"/>
  <c r="E639" i="6"/>
  <c r="F639" i="6"/>
  <c r="D640" i="6"/>
  <c r="E640" i="6"/>
  <c r="F640" i="6"/>
  <c r="D641" i="6"/>
  <c r="E641" i="6"/>
  <c r="F641" i="6"/>
  <c r="D642" i="6"/>
  <c r="E642" i="6"/>
  <c r="F642" i="6"/>
  <c r="D643" i="6"/>
  <c r="E643" i="6"/>
  <c r="F643" i="6"/>
  <c r="D644" i="6"/>
  <c r="E644" i="6"/>
  <c r="F644" i="6"/>
  <c r="D645" i="6"/>
  <c r="E645" i="6"/>
  <c r="F645" i="6"/>
  <c r="D646" i="6"/>
  <c r="E646" i="6"/>
  <c r="F646" i="6"/>
  <c r="D647" i="6"/>
  <c r="E647" i="6"/>
  <c r="F647" i="6"/>
  <c r="D648" i="6"/>
  <c r="E648" i="6"/>
  <c r="F648" i="6"/>
  <c r="D649" i="6"/>
  <c r="E649" i="6"/>
  <c r="F649" i="6"/>
  <c r="D650" i="6"/>
  <c r="E650" i="6"/>
  <c r="F650" i="6"/>
  <c r="D651" i="6"/>
  <c r="E651" i="6"/>
  <c r="F651" i="6"/>
  <c r="D652" i="6"/>
  <c r="E652" i="6"/>
  <c r="F652" i="6"/>
  <c r="D653" i="6"/>
  <c r="E653" i="6"/>
  <c r="F653" i="6"/>
  <c r="D654" i="6"/>
  <c r="E654" i="6"/>
  <c r="F654" i="6"/>
  <c r="D655" i="6"/>
  <c r="E655" i="6"/>
  <c r="F655" i="6"/>
  <c r="D656" i="6"/>
  <c r="E656" i="6"/>
  <c r="F656" i="6"/>
  <c r="D657" i="6"/>
  <c r="E657" i="6"/>
  <c r="F657" i="6"/>
  <c r="D658" i="6"/>
  <c r="E658" i="6"/>
  <c r="F658" i="6"/>
  <c r="D659" i="6"/>
  <c r="E659" i="6"/>
  <c r="F659" i="6"/>
  <c r="D660" i="6"/>
  <c r="E660" i="6"/>
  <c r="F660" i="6"/>
  <c r="D661" i="6"/>
  <c r="E661" i="6"/>
  <c r="F661" i="6"/>
  <c r="D662" i="6"/>
  <c r="E662" i="6"/>
  <c r="F662" i="6"/>
  <c r="D663" i="6"/>
  <c r="E663" i="6"/>
  <c r="F663" i="6"/>
  <c r="D664" i="6"/>
  <c r="E664" i="6"/>
  <c r="F664" i="6"/>
  <c r="D665" i="6"/>
  <c r="E665" i="6"/>
  <c r="F665" i="6"/>
  <c r="D666" i="6"/>
  <c r="E666" i="6"/>
  <c r="F666" i="6"/>
  <c r="D667" i="6"/>
  <c r="E667" i="6"/>
  <c r="F667" i="6"/>
  <c r="D668" i="6"/>
  <c r="E668" i="6"/>
  <c r="F668" i="6"/>
  <c r="D669" i="6"/>
  <c r="E669" i="6"/>
  <c r="F669" i="6"/>
  <c r="D670" i="6"/>
  <c r="E670" i="6"/>
  <c r="F670" i="6"/>
  <c r="D671" i="6"/>
  <c r="E671" i="6"/>
  <c r="F671" i="6"/>
  <c r="D672" i="6"/>
  <c r="E672" i="6"/>
  <c r="F672" i="6"/>
  <c r="D673" i="6"/>
  <c r="E673" i="6"/>
  <c r="F673" i="6"/>
  <c r="D674" i="6"/>
  <c r="E674" i="6"/>
  <c r="F674" i="6"/>
  <c r="D675" i="6"/>
  <c r="E675" i="6"/>
  <c r="F675" i="6"/>
  <c r="D676" i="6"/>
  <c r="E676" i="6"/>
  <c r="F676" i="6"/>
  <c r="D677" i="6"/>
  <c r="E677" i="6"/>
  <c r="F677" i="6"/>
  <c r="D678" i="6"/>
  <c r="E678" i="6"/>
  <c r="F678" i="6"/>
  <c r="D679" i="6"/>
  <c r="E679" i="6"/>
  <c r="F679" i="6"/>
  <c r="D680" i="6"/>
  <c r="E680" i="6"/>
  <c r="F680" i="6"/>
  <c r="D681" i="6"/>
  <c r="E681" i="6"/>
  <c r="F681" i="6"/>
  <c r="D682" i="6"/>
  <c r="E682" i="6"/>
  <c r="F682" i="6"/>
  <c r="D683" i="6"/>
  <c r="E683" i="6"/>
  <c r="F683" i="6"/>
  <c r="D684" i="6"/>
  <c r="E684" i="6"/>
  <c r="F684" i="6"/>
  <c r="D685" i="6"/>
  <c r="E685" i="6"/>
  <c r="F685" i="6"/>
  <c r="D686" i="6"/>
  <c r="E686" i="6"/>
  <c r="F686" i="6"/>
  <c r="D687" i="6"/>
  <c r="E687" i="6"/>
  <c r="F687" i="6"/>
  <c r="D688" i="6"/>
  <c r="E688" i="6"/>
  <c r="F688" i="6"/>
  <c r="D689" i="6"/>
  <c r="E689" i="6"/>
  <c r="F689" i="6"/>
  <c r="D690" i="6"/>
  <c r="E690" i="6"/>
  <c r="F690" i="6"/>
  <c r="D691" i="6"/>
  <c r="E691" i="6"/>
  <c r="F691" i="6"/>
  <c r="D692" i="6"/>
  <c r="E692" i="6"/>
  <c r="F692" i="6"/>
  <c r="D693" i="6"/>
  <c r="E693" i="6"/>
  <c r="F693" i="6"/>
  <c r="D694" i="6"/>
  <c r="E694" i="6"/>
  <c r="F694" i="6"/>
  <c r="D695" i="6"/>
  <c r="E695" i="6"/>
  <c r="F695" i="6"/>
  <c r="D696" i="6"/>
  <c r="E696" i="6"/>
  <c r="F696" i="6"/>
  <c r="D697" i="6"/>
  <c r="E697" i="6"/>
  <c r="F697" i="6"/>
  <c r="D698" i="6"/>
  <c r="E698" i="6"/>
  <c r="F698" i="6"/>
  <c r="D699" i="6"/>
  <c r="E699" i="6"/>
  <c r="F699" i="6"/>
  <c r="D700" i="6"/>
  <c r="E700" i="6"/>
  <c r="F700" i="6"/>
  <c r="D701" i="6"/>
  <c r="E701" i="6"/>
  <c r="F701" i="6"/>
  <c r="D702" i="6"/>
  <c r="E702" i="6"/>
  <c r="F702" i="6"/>
  <c r="D703" i="6"/>
  <c r="E703" i="6"/>
  <c r="F703" i="6"/>
  <c r="D704" i="6"/>
  <c r="E704" i="6"/>
  <c r="F704" i="6"/>
  <c r="D705" i="6"/>
  <c r="E705" i="6"/>
  <c r="F705" i="6"/>
  <c r="D706" i="6"/>
  <c r="E706" i="6"/>
  <c r="F706" i="6"/>
  <c r="D707" i="6"/>
  <c r="E707" i="6"/>
  <c r="F707" i="6"/>
  <c r="D708" i="6"/>
  <c r="E708" i="6"/>
  <c r="F708" i="6"/>
  <c r="D709" i="6"/>
  <c r="E709" i="6"/>
  <c r="F709" i="6"/>
  <c r="D710" i="6"/>
  <c r="E710" i="6"/>
  <c r="F710" i="6"/>
  <c r="D711" i="6"/>
  <c r="E711" i="6"/>
  <c r="F711" i="6"/>
  <c r="D712" i="6"/>
  <c r="E712" i="6"/>
  <c r="F712" i="6"/>
  <c r="D713" i="6"/>
  <c r="E713" i="6"/>
  <c r="F713" i="6"/>
  <c r="D714" i="6"/>
  <c r="E714" i="6"/>
  <c r="F714" i="6"/>
  <c r="D715" i="6"/>
  <c r="E715" i="6"/>
  <c r="F715" i="6"/>
  <c r="D716" i="6"/>
  <c r="E716" i="6"/>
  <c r="F716" i="6"/>
  <c r="D717" i="6"/>
  <c r="E717" i="6"/>
  <c r="F717" i="6"/>
  <c r="D718" i="6"/>
  <c r="E718" i="6"/>
  <c r="F718" i="6"/>
  <c r="D719" i="6"/>
  <c r="E719" i="6"/>
  <c r="F719" i="6"/>
  <c r="D720" i="6"/>
  <c r="E720" i="6"/>
  <c r="F720" i="6"/>
  <c r="D721" i="6"/>
  <c r="E721" i="6"/>
  <c r="F721" i="6"/>
  <c r="D722" i="6"/>
  <c r="E722" i="6"/>
  <c r="F722" i="6"/>
  <c r="D723" i="6"/>
  <c r="E723" i="6"/>
  <c r="F723" i="6"/>
  <c r="D724" i="6"/>
  <c r="E724" i="6"/>
  <c r="F724" i="6"/>
  <c r="D725" i="6"/>
  <c r="E725" i="6"/>
  <c r="F725" i="6"/>
  <c r="D726" i="6"/>
  <c r="E726" i="6"/>
  <c r="F726" i="6"/>
  <c r="D727" i="6"/>
  <c r="E727" i="6"/>
  <c r="F727" i="6"/>
  <c r="D728" i="6"/>
  <c r="E728" i="6"/>
  <c r="F728" i="6"/>
  <c r="D729" i="6"/>
  <c r="E729" i="6"/>
  <c r="F729" i="6"/>
  <c r="D730" i="6"/>
  <c r="E730" i="6"/>
  <c r="F730" i="6"/>
  <c r="D731" i="6"/>
  <c r="E731" i="6"/>
  <c r="F731" i="6"/>
  <c r="D732" i="6"/>
  <c r="E732" i="6"/>
  <c r="F732" i="6"/>
  <c r="D733" i="6"/>
  <c r="E733" i="6"/>
  <c r="F733" i="6"/>
  <c r="D734" i="6"/>
  <c r="E734" i="6"/>
  <c r="F734" i="6"/>
  <c r="D735" i="6"/>
  <c r="E735" i="6"/>
  <c r="F735" i="6"/>
  <c r="D736" i="6"/>
  <c r="E736" i="6"/>
  <c r="F736" i="6"/>
  <c r="D737" i="6"/>
  <c r="E737" i="6"/>
  <c r="F737" i="6"/>
  <c r="D738" i="6"/>
  <c r="E738" i="6"/>
  <c r="F738" i="6"/>
  <c r="D739" i="6"/>
  <c r="E739" i="6"/>
  <c r="F739" i="6"/>
  <c r="D740" i="6"/>
  <c r="E740" i="6"/>
  <c r="F740" i="6"/>
  <c r="D741" i="6"/>
  <c r="E741" i="6"/>
  <c r="F741" i="6"/>
  <c r="D742" i="6"/>
  <c r="E742" i="6"/>
  <c r="F742" i="6"/>
  <c r="D743" i="6"/>
  <c r="E743" i="6"/>
  <c r="F743" i="6"/>
  <c r="D744" i="6"/>
  <c r="E744" i="6"/>
  <c r="F744" i="6"/>
  <c r="D745" i="6"/>
  <c r="E745" i="6"/>
  <c r="F745" i="6"/>
  <c r="D746" i="6"/>
  <c r="E746" i="6"/>
  <c r="F746" i="6"/>
  <c r="D747" i="6"/>
  <c r="E747" i="6"/>
  <c r="F747" i="6"/>
  <c r="D748" i="6"/>
  <c r="E748" i="6"/>
  <c r="F748" i="6"/>
  <c r="D749" i="6"/>
  <c r="E749" i="6"/>
  <c r="F749" i="6"/>
  <c r="D750" i="6"/>
  <c r="E750" i="6"/>
  <c r="F750" i="6"/>
  <c r="D751" i="6"/>
  <c r="E751" i="6"/>
  <c r="F751" i="6"/>
  <c r="D752" i="6"/>
  <c r="E752" i="6"/>
  <c r="F752" i="6"/>
  <c r="D753" i="6"/>
  <c r="E753" i="6"/>
  <c r="F753" i="6"/>
  <c r="D754" i="6"/>
  <c r="E754" i="6"/>
  <c r="F754" i="6"/>
  <c r="D755" i="6"/>
  <c r="E755" i="6"/>
  <c r="F755" i="6"/>
  <c r="D756" i="6"/>
  <c r="E756" i="6"/>
  <c r="F756" i="6"/>
  <c r="D757" i="6"/>
  <c r="E757" i="6"/>
  <c r="F757" i="6"/>
  <c r="D758" i="6"/>
  <c r="E758" i="6"/>
  <c r="F758" i="6"/>
  <c r="D759" i="6"/>
  <c r="E759" i="6"/>
  <c r="F759" i="6"/>
  <c r="D760" i="6"/>
  <c r="E760" i="6"/>
  <c r="F760" i="6"/>
  <c r="D761" i="6"/>
  <c r="E761" i="6"/>
  <c r="F761" i="6"/>
  <c r="D762" i="6"/>
  <c r="E762" i="6"/>
  <c r="F762" i="6"/>
  <c r="D763" i="6"/>
  <c r="E763" i="6"/>
  <c r="F763" i="6"/>
  <c r="D764" i="6"/>
  <c r="E764" i="6"/>
  <c r="F764" i="6"/>
  <c r="D765" i="6"/>
  <c r="E765" i="6"/>
  <c r="F765" i="6"/>
  <c r="D766" i="6"/>
  <c r="E766" i="6"/>
  <c r="F766" i="6"/>
  <c r="D767" i="6"/>
  <c r="E767" i="6"/>
  <c r="F767" i="6"/>
  <c r="D768" i="6"/>
  <c r="E768" i="6"/>
  <c r="F768" i="6"/>
  <c r="D769" i="6"/>
  <c r="E769" i="6"/>
  <c r="F769" i="6"/>
  <c r="D770" i="6"/>
  <c r="E770" i="6"/>
  <c r="F770" i="6"/>
  <c r="D771" i="6"/>
  <c r="E771" i="6"/>
  <c r="F771" i="6"/>
  <c r="D772" i="6"/>
  <c r="E772" i="6"/>
  <c r="F772" i="6"/>
  <c r="D773" i="6"/>
  <c r="E773" i="6"/>
  <c r="F773" i="6"/>
  <c r="D774" i="6"/>
  <c r="E774" i="6"/>
  <c r="F774" i="6"/>
  <c r="D775" i="6"/>
  <c r="E775" i="6"/>
  <c r="F775" i="6"/>
  <c r="D776" i="6"/>
  <c r="E776" i="6"/>
  <c r="F776" i="6"/>
  <c r="D777" i="6"/>
  <c r="E777" i="6"/>
  <c r="F777" i="6"/>
  <c r="D778" i="6"/>
  <c r="E778" i="6"/>
  <c r="F778" i="6"/>
  <c r="D779" i="6"/>
  <c r="E779" i="6"/>
  <c r="F779" i="6"/>
  <c r="D780" i="6"/>
  <c r="E780" i="6"/>
  <c r="F780" i="6"/>
  <c r="D781" i="6"/>
  <c r="E781" i="6"/>
  <c r="F781" i="6"/>
  <c r="D782" i="6"/>
  <c r="E782" i="6"/>
  <c r="F782" i="6"/>
  <c r="D783" i="6"/>
  <c r="E783" i="6"/>
  <c r="F783" i="6"/>
  <c r="D784" i="6"/>
  <c r="E784" i="6"/>
  <c r="F784" i="6"/>
  <c r="D785" i="6"/>
  <c r="E785" i="6"/>
  <c r="F785" i="6"/>
  <c r="D786" i="6"/>
  <c r="E786" i="6"/>
  <c r="F786" i="6"/>
  <c r="D787" i="6"/>
  <c r="E787" i="6"/>
  <c r="F787" i="6"/>
  <c r="D788" i="6"/>
  <c r="E788" i="6"/>
  <c r="F788" i="6"/>
  <c r="D789" i="6"/>
  <c r="E789" i="6"/>
  <c r="F789" i="6"/>
  <c r="D790" i="6"/>
  <c r="E790" i="6"/>
  <c r="F790" i="6"/>
  <c r="D791" i="6"/>
  <c r="E791" i="6"/>
  <c r="F791" i="6"/>
  <c r="D792" i="6"/>
  <c r="E792" i="6"/>
  <c r="F792" i="6"/>
  <c r="D793" i="6"/>
  <c r="E793" i="6"/>
  <c r="F793" i="6"/>
  <c r="D794" i="6"/>
  <c r="E794" i="6"/>
  <c r="F794" i="6"/>
  <c r="D795" i="6"/>
  <c r="E795" i="6"/>
  <c r="F795" i="6"/>
  <c r="D796" i="6"/>
  <c r="E796" i="6"/>
  <c r="F796" i="6"/>
  <c r="D797" i="6"/>
  <c r="E797" i="6"/>
  <c r="F797" i="6"/>
  <c r="D798" i="6"/>
  <c r="E798" i="6"/>
  <c r="F798" i="6"/>
  <c r="D799" i="6"/>
  <c r="E799" i="6"/>
  <c r="F799" i="6"/>
  <c r="D800" i="6"/>
  <c r="E800" i="6"/>
  <c r="F800" i="6"/>
  <c r="D801" i="6"/>
  <c r="E801" i="6"/>
  <c r="F801" i="6"/>
  <c r="D802" i="6"/>
  <c r="E802" i="6"/>
  <c r="F802" i="6"/>
  <c r="D803" i="6"/>
  <c r="E803" i="6"/>
  <c r="F803" i="6"/>
  <c r="D804" i="6"/>
  <c r="E804" i="6"/>
  <c r="F804" i="6"/>
  <c r="D805" i="6"/>
  <c r="E805" i="6"/>
  <c r="F805" i="6"/>
  <c r="D806" i="6"/>
  <c r="E806" i="6"/>
  <c r="F806" i="6"/>
  <c r="D807" i="6"/>
  <c r="E807" i="6"/>
  <c r="F807" i="6"/>
  <c r="D808" i="6"/>
  <c r="E808" i="6"/>
  <c r="F808" i="6"/>
  <c r="D809" i="6"/>
  <c r="E809" i="6"/>
  <c r="F809" i="6"/>
  <c r="D810" i="6"/>
  <c r="E810" i="6"/>
  <c r="F810" i="6"/>
  <c r="D811" i="6"/>
  <c r="E811" i="6"/>
  <c r="F811" i="6"/>
  <c r="D812" i="6"/>
  <c r="E812" i="6"/>
  <c r="F812" i="6"/>
  <c r="D813" i="6"/>
  <c r="E813" i="6"/>
  <c r="F813" i="6"/>
  <c r="D814" i="6"/>
  <c r="E814" i="6"/>
  <c r="F814" i="6"/>
  <c r="D815" i="6"/>
  <c r="E815" i="6"/>
  <c r="F815" i="6"/>
  <c r="D816" i="6"/>
  <c r="E816" i="6"/>
  <c r="F816" i="6"/>
  <c r="D817" i="6"/>
  <c r="E817" i="6"/>
  <c r="F817" i="6"/>
  <c r="D818" i="6"/>
  <c r="E818" i="6"/>
  <c r="F818" i="6"/>
  <c r="D819" i="6"/>
  <c r="E819" i="6"/>
  <c r="F819" i="6"/>
  <c r="D820" i="6"/>
  <c r="E820" i="6"/>
  <c r="F820" i="6"/>
  <c r="D821" i="6"/>
  <c r="E821" i="6"/>
  <c r="F821" i="6"/>
  <c r="D822" i="6"/>
  <c r="E822" i="6"/>
  <c r="F822" i="6"/>
  <c r="D823" i="6"/>
  <c r="E823" i="6"/>
  <c r="F823" i="6"/>
  <c r="D824" i="6"/>
  <c r="E824" i="6"/>
  <c r="F824" i="6"/>
  <c r="D825" i="6"/>
  <c r="E825" i="6"/>
  <c r="F825" i="6"/>
  <c r="D826" i="6"/>
  <c r="E826" i="6"/>
  <c r="F826" i="6"/>
  <c r="D827" i="6"/>
  <c r="E827" i="6"/>
  <c r="F827" i="6"/>
  <c r="D828" i="6"/>
  <c r="E828" i="6"/>
  <c r="F828" i="6"/>
  <c r="D829" i="6"/>
  <c r="E829" i="6"/>
  <c r="F829" i="6"/>
  <c r="D830" i="6"/>
  <c r="E830" i="6"/>
  <c r="F830" i="6"/>
  <c r="D831" i="6"/>
  <c r="E831" i="6"/>
  <c r="F831" i="6"/>
  <c r="D832" i="6"/>
  <c r="E832" i="6"/>
  <c r="F832" i="6"/>
  <c r="D833" i="6"/>
  <c r="E833" i="6"/>
  <c r="F833" i="6"/>
  <c r="D834" i="6"/>
  <c r="E834" i="6"/>
  <c r="F834" i="6"/>
  <c r="D835" i="6"/>
  <c r="E835" i="6"/>
  <c r="F835" i="6"/>
  <c r="D836" i="6"/>
  <c r="E836" i="6"/>
  <c r="F836" i="6"/>
  <c r="D837" i="6"/>
  <c r="E837" i="6"/>
  <c r="F837" i="6"/>
  <c r="D838" i="6"/>
  <c r="E838" i="6"/>
  <c r="F838" i="6"/>
  <c r="D839" i="6"/>
  <c r="E839" i="6"/>
  <c r="F839" i="6"/>
  <c r="D840" i="6"/>
  <c r="E840" i="6"/>
  <c r="F840" i="6"/>
  <c r="D841" i="6"/>
  <c r="E841" i="6"/>
  <c r="F841" i="6"/>
  <c r="D842" i="6"/>
  <c r="E842" i="6"/>
  <c r="F842" i="6"/>
  <c r="D843" i="6"/>
  <c r="E843" i="6"/>
  <c r="F843" i="6"/>
  <c r="D844" i="6"/>
  <c r="E844" i="6"/>
  <c r="F844" i="6"/>
  <c r="D845" i="6"/>
  <c r="E845" i="6"/>
  <c r="F845" i="6"/>
  <c r="D846" i="6"/>
  <c r="E846" i="6"/>
  <c r="F846" i="6"/>
  <c r="D847" i="6"/>
  <c r="E847" i="6"/>
  <c r="F847" i="6"/>
  <c r="D848" i="6"/>
  <c r="E848" i="6"/>
  <c r="F848" i="6"/>
  <c r="D849" i="6"/>
  <c r="E849" i="6"/>
  <c r="F849" i="6"/>
  <c r="D850" i="6"/>
  <c r="E850" i="6"/>
  <c r="F850" i="6"/>
  <c r="D851" i="6"/>
  <c r="E851" i="6"/>
  <c r="F851" i="6"/>
  <c r="D852" i="6"/>
  <c r="E852" i="6"/>
  <c r="F852" i="6"/>
  <c r="D853" i="6"/>
  <c r="E853" i="6"/>
  <c r="F853" i="6"/>
  <c r="D854" i="6"/>
  <c r="E854" i="6"/>
  <c r="F854" i="6"/>
  <c r="D855" i="6"/>
  <c r="E855" i="6"/>
  <c r="F855" i="6"/>
  <c r="D856" i="6"/>
  <c r="E856" i="6"/>
  <c r="F856" i="6"/>
  <c r="D857" i="6"/>
  <c r="E857" i="6"/>
  <c r="F857" i="6"/>
  <c r="D858" i="6"/>
  <c r="E858" i="6"/>
  <c r="F858" i="6"/>
  <c r="D859" i="6"/>
  <c r="E859" i="6"/>
  <c r="F859" i="6"/>
  <c r="D860" i="6"/>
  <c r="E860" i="6"/>
  <c r="F860" i="6"/>
  <c r="D861" i="6"/>
  <c r="E861" i="6"/>
  <c r="F861" i="6"/>
  <c r="D862" i="6"/>
  <c r="E862" i="6"/>
  <c r="F862" i="6"/>
  <c r="D863" i="6"/>
  <c r="E863" i="6"/>
  <c r="F863" i="6"/>
  <c r="D864" i="6"/>
  <c r="E864" i="6"/>
  <c r="F864" i="6"/>
  <c r="D865" i="6"/>
  <c r="E865" i="6"/>
  <c r="F865" i="6"/>
  <c r="D866" i="6"/>
  <c r="E866" i="6"/>
  <c r="F866" i="6"/>
  <c r="D867" i="6"/>
  <c r="E867" i="6"/>
  <c r="F867" i="6"/>
  <c r="D868" i="6"/>
  <c r="E868" i="6"/>
  <c r="F868" i="6"/>
  <c r="D869" i="6"/>
  <c r="E869" i="6"/>
  <c r="F869" i="6"/>
  <c r="D870" i="6"/>
  <c r="E870" i="6"/>
  <c r="F870" i="6"/>
  <c r="D871" i="6"/>
  <c r="E871" i="6"/>
  <c r="F871" i="6"/>
  <c r="D872" i="6"/>
  <c r="E872" i="6"/>
  <c r="F872" i="6"/>
  <c r="D873" i="6"/>
  <c r="E873" i="6"/>
  <c r="F873" i="6"/>
  <c r="D874" i="6"/>
  <c r="E874" i="6"/>
  <c r="F874" i="6"/>
  <c r="D875" i="6"/>
  <c r="E875" i="6"/>
  <c r="F875" i="6"/>
  <c r="D876" i="6"/>
  <c r="E876" i="6"/>
  <c r="F876" i="6"/>
  <c r="D877" i="6"/>
  <c r="E877" i="6"/>
  <c r="F877" i="6"/>
  <c r="D878" i="6"/>
  <c r="E878" i="6"/>
  <c r="F878" i="6"/>
  <c r="D879" i="6"/>
  <c r="E879" i="6"/>
  <c r="F879" i="6"/>
  <c r="D880" i="6"/>
  <c r="E880" i="6"/>
  <c r="F880" i="6"/>
  <c r="D881" i="6"/>
  <c r="E881" i="6"/>
  <c r="F881" i="6"/>
  <c r="D882" i="6"/>
  <c r="E882" i="6"/>
  <c r="F882" i="6"/>
  <c r="D883" i="6"/>
  <c r="E883" i="6"/>
  <c r="F883" i="6"/>
  <c r="D884" i="6"/>
  <c r="E884" i="6"/>
  <c r="F884" i="6"/>
  <c r="D885" i="6"/>
  <c r="E885" i="6"/>
  <c r="F885" i="6"/>
  <c r="D886" i="6"/>
  <c r="E886" i="6"/>
  <c r="F886" i="6"/>
  <c r="D887" i="6"/>
  <c r="E887" i="6"/>
  <c r="F887" i="6"/>
  <c r="D888" i="6"/>
  <c r="E888" i="6"/>
  <c r="F888" i="6"/>
  <c r="D889" i="6"/>
  <c r="E889" i="6"/>
  <c r="F889" i="6"/>
  <c r="D890" i="6"/>
  <c r="E890" i="6"/>
  <c r="F890" i="6"/>
  <c r="D891" i="6"/>
  <c r="E891" i="6"/>
  <c r="F891" i="6"/>
  <c r="D892" i="6"/>
  <c r="E892" i="6"/>
  <c r="F892" i="6"/>
  <c r="D893" i="6"/>
  <c r="E893" i="6"/>
  <c r="F893" i="6"/>
  <c r="D894" i="6"/>
  <c r="E894" i="6"/>
  <c r="F894" i="6"/>
  <c r="D895" i="6"/>
  <c r="E895" i="6"/>
  <c r="F895" i="6"/>
  <c r="D896" i="6"/>
  <c r="E896" i="6"/>
  <c r="F896" i="6"/>
  <c r="D897" i="6"/>
  <c r="E897" i="6"/>
  <c r="F897" i="6"/>
  <c r="D898" i="6"/>
  <c r="E898" i="6"/>
  <c r="F898" i="6"/>
  <c r="D899" i="6"/>
  <c r="E899" i="6"/>
  <c r="F899" i="6"/>
  <c r="D900" i="6"/>
  <c r="E900" i="6"/>
  <c r="F900" i="6"/>
  <c r="D901" i="6"/>
  <c r="E901" i="6"/>
  <c r="F901" i="6"/>
  <c r="D902" i="6"/>
  <c r="E902" i="6"/>
  <c r="F902" i="6"/>
  <c r="D903" i="6"/>
  <c r="E903" i="6"/>
  <c r="F903" i="6"/>
  <c r="D904" i="6"/>
  <c r="E904" i="6"/>
  <c r="F904" i="6"/>
  <c r="D905" i="6"/>
  <c r="E905" i="6"/>
  <c r="F905" i="6"/>
  <c r="D906" i="6"/>
  <c r="E906" i="6"/>
  <c r="F906" i="6"/>
  <c r="D907" i="6"/>
  <c r="E907" i="6"/>
  <c r="F907" i="6"/>
  <c r="D908" i="6"/>
  <c r="E908" i="6"/>
  <c r="F908" i="6"/>
  <c r="D909" i="6"/>
  <c r="E909" i="6"/>
  <c r="F909" i="6"/>
  <c r="D910" i="6"/>
  <c r="E910" i="6"/>
  <c r="F910" i="6"/>
  <c r="D911" i="6"/>
  <c r="E911" i="6"/>
  <c r="F911" i="6"/>
  <c r="D912" i="6"/>
  <c r="E912" i="6"/>
  <c r="F912" i="6"/>
  <c r="D913" i="6"/>
  <c r="E913" i="6"/>
  <c r="F913" i="6"/>
  <c r="D914" i="6"/>
  <c r="E914" i="6"/>
  <c r="F914" i="6"/>
  <c r="D915" i="6"/>
  <c r="E915" i="6"/>
  <c r="F915" i="6"/>
  <c r="D916" i="6"/>
  <c r="E916" i="6"/>
  <c r="F916" i="6"/>
  <c r="D917" i="6"/>
  <c r="E917" i="6"/>
  <c r="F917" i="6"/>
  <c r="D918" i="6"/>
  <c r="E918" i="6"/>
  <c r="F918" i="6"/>
  <c r="D919" i="6"/>
  <c r="E919" i="6"/>
  <c r="F919" i="6"/>
  <c r="D920" i="6"/>
  <c r="E920" i="6"/>
  <c r="F920" i="6"/>
  <c r="D921" i="6"/>
  <c r="E921" i="6"/>
  <c r="F921" i="6"/>
  <c r="D922" i="6"/>
  <c r="E922" i="6"/>
  <c r="F922" i="6"/>
  <c r="D923" i="6"/>
  <c r="E923" i="6"/>
  <c r="F923" i="6"/>
  <c r="D924" i="6"/>
  <c r="E924" i="6"/>
  <c r="F924" i="6"/>
  <c r="D925" i="6"/>
  <c r="E925" i="6"/>
  <c r="F925" i="6"/>
  <c r="D926" i="6"/>
  <c r="E926" i="6"/>
  <c r="F926" i="6"/>
  <c r="D927" i="6"/>
  <c r="E927" i="6"/>
  <c r="F927" i="6"/>
  <c r="D928" i="6"/>
  <c r="E928" i="6"/>
  <c r="F928" i="6"/>
  <c r="D929" i="6"/>
  <c r="E929" i="6"/>
  <c r="F929" i="6"/>
  <c r="D930" i="6"/>
  <c r="E930" i="6"/>
  <c r="F930" i="6"/>
  <c r="D931" i="6"/>
  <c r="E931" i="6"/>
  <c r="F931" i="6"/>
  <c r="D932" i="6"/>
  <c r="E932" i="6"/>
  <c r="F932" i="6"/>
  <c r="D933" i="6"/>
  <c r="E933" i="6"/>
  <c r="F933" i="6"/>
  <c r="D934" i="6"/>
  <c r="E934" i="6"/>
  <c r="F934" i="6"/>
  <c r="D935" i="6"/>
  <c r="E935" i="6"/>
  <c r="F935" i="6"/>
  <c r="D936" i="6"/>
  <c r="E936" i="6"/>
  <c r="F936" i="6"/>
  <c r="D937" i="6"/>
  <c r="E937" i="6"/>
  <c r="F937" i="6"/>
  <c r="D938" i="6"/>
  <c r="E938" i="6"/>
  <c r="F938" i="6"/>
  <c r="D939" i="6"/>
  <c r="E939" i="6"/>
  <c r="F939" i="6"/>
  <c r="D940" i="6"/>
  <c r="E940" i="6"/>
  <c r="F940" i="6"/>
  <c r="D941" i="6"/>
  <c r="E941" i="6"/>
  <c r="F941" i="6"/>
  <c r="D942" i="6"/>
  <c r="E942" i="6"/>
  <c r="F942" i="6"/>
  <c r="D943" i="6"/>
  <c r="E943" i="6"/>
  <c r="F943" i="6"/>
  <c r="D944" i="6"/>
  <c r="E944" i="6"/>
  <c r="F944" i="6"/>
  <c r="D945" i="6"/>
  <c r="E945" i="6"/>
  <c r="F945" i="6"/>
  <c r="D946" i="6"/>
  <c r="E946" i="6"/>
  <c r="F946" i="6"/>
  <c r="D947" i="6"/>
  <c r="E947" i="6"/>
  <c r="F947" i="6"/>
  <c r="D948" i="6"/>
  <c r="E948" i="6"/>
  <c r="F948" i="6"/>
  <c r="D949" i="6"/>
  <c r="E949" i="6"/>
  <c r="F949" i="6"/>
  <c r="D950" i="6"/>
  <c r="E950" i="6"/>
  <c r="F950" i="6"/>
  <c r="D951" i="6"/>
  <c r="E951" i="6"/>
  <c r="F951" i="6"/>
  <c r="D952" i="6"/>
  <c r="E952" i="6"/>
  <c r="F952" i="6"/>
  <c r="D953" i="6"/>
  <c r="E953" i="6"/>
  <c r="F953" i="6"/>
  <c r="D954" i="6"/>
  <c r="E954" i="6"/>
  <c r="F954" i="6"/>
  <c r="D955" i="6"/>
  <c r="E955" i="6"/>
  <c r="F955" i="6"/>
  <c r="D956" i="6"/>
  <c r="E956" i="6"/>
  <c r="F956" i="6"/>
  <c r="D957" i="6"/>
  <c r="E957" i="6"/>
  <c r="F957" i="6"/>
  <c r="D958" i="6"/>
  <c r="E958" i="6"/>
  <c r="F958" i="6"/>
  <c r="D959" i="6"/>
  <c r="E959" i="6"/>
  <c r="F959" i="6"/>
  <c r="D960" i="6"/>
  <c r="E960" i="6"/>
  <c r="F960" i="6"/>
  <c r="D961" i="6"/>
  <c r="E961" i="6"/>
  <c r="F961" i="6"/>
  <c r="D962" i="6"/>
  <c r="E962" i="6"/>
  <c r="F962" i="6"/>
  <c r="D963" i="6"/>
  <c r="E963" i="6"/>
  <c r="F963" i="6"/>
  <c r="D964" i="6"/>
  <c r="E964" i="6"/>
  <c r="F964" i="6"/>
  <c r="D965" i="6"/>
  <c r="E965" i="6"/>
  <c r="F965" i="6"/>
  <c r="D966" i="6"/>
  <c r="E966" i="6"/>
  <c r="F966" i="6"/>
  <c r="D967" i="6"/>
  <c r="E967" i="6"/>
  <c r="F967" i="6"/>
  <c r="D968" i="6"/>
  <c r="E968" i="6"/>
  <c r="F968" i="6"/>
  <c r="D969" i="6"/>
  <c r="E969" i="6"/>
  <c r="F969" i="6"/>
  <c r="D970" i="6"/>
  <c r="E970" i="6"/>
  <c r="F970" i="6"/>
  <c r="D971" i="6"/>
  <c r="E971" i="6"/>
  <c r="F971" i="6"/>
  <c r="D972" i="6"/>
  <c r="E972" i="6"/>
  <c r="F972" i="6"/>
  <c r="D973" i="6"/>
  <c r="E973" i="6"/>
  <c r="F973" i="6"/>
  <c r="D974" i="6"/>
  <c r="E974" i="6"/>
  <c r="F974" i="6"/>
  <c r="D975" i="6"/>
  <c r="E975" i="6"/>
  <c r="F975" i="6"/>
  <c r="D976" i="6"/>
  <c r="E976" i="6"/>
  <c r="F976" i="6"/>
  <c r="D977" i="6"/>
  <c r="E977" i="6"/>
  <c r="F977" i="6"/>
  <c r="D978" i="6"/>
  <c r="E978" i="6"/>
  <c r="F978" i="6"/>
  <c r="D979" i="6"/>
  <c r="E979" i="6"/>
  <c r="F979" i="6"/>
  <c r="D980" i="6"/>
  <c r="E980" i="6"/>
  <c r="F980" i="6"/>
  <c r="D981" i="6"/>
  <c r="E981" i="6"/>
  <c r="F981" i="6"/>
  <c r="D982" i="6"/>
  <c r="E982" i="6"/>
  <c r="F982" i="6"/>
  <c r="D983" i="6"/>
  <c r="E983" i="6"/>
  <c r="F983" i="6"/>
  <c r="D984" i="6"/>
  <c r="E984" i="6"/>
  <c r="F984" i="6"/>
  <c r="D985" i="6"/>
  <c r="E985" i="6"/>
  <c r="F985" i="6"/>
  <c r="D986" i="6"/>
  <c r="E986" i="6"/>
  <c r="F986" i="6"/>
  <c r="D987" i="6"/>
  <c r="E987" i="6"/>
  <c r="F987" i="6"/>
  <c r="D988" i="6"/>
  <c r="E988" i="6"/>
  <c r="F988" i="6"/>
  <c r="D989" i="6"/>
  <c r="E989" i="6"/>
  <c r="F989" i="6"/>
  <c r="D990" i="6"/>
  <c r="E990" i="6"/>
  <c r="F990" i="6"/>
  <c r="D991" i="6"/>
  <c r="E991" i="6"/>
  <c r="F991" i="6"/>
  <c r="D992" i="6"/>
  <c r="E992" i="6"/>
  <c r="F992" i="6"/>
  <c r="D993" i="6"/>
  <c r="E993" i="6"/>
  <c r="F993" i="6"/>
  <c r="D994" i="6"/>
  <c r="E994" i="6"/>
  <c r="F994" i="6"/>
  <c r="D995" i="6"/>
  <c r="E995" i="6"/>
  <c r="F995" i="6"/>
  <c r="D996" i="6"/>
  <c r="E996" i="6"/>
  <c r="F996" i="6"/>
  <c r="D997" i="6"/>
  <c r="E997" i="6"/>
  <c r="F997" i="6"/>
  <c r="D998" i="6"/>
  <c r="E998" i="6"/>
  <c r="F998" i="6"/>
  <c r="D999" i="6"/>
  <c r="E999" i="6"/>
  <c r="F999" i="6"/>
  <c r="D1000" i="6"/>
  <c r="E1000" i="6"/>
  <c r="F1000" i="6"/>
  <c r="D1001" i="6"/>
  <c r="E1001" i="6"/>
  <c r="F1001" i="6"/>
  <c r="D1002" i="6"/>
  <c r="E1002" i="6"/>
  <c r="F1002" i="6"/>
  <c r="D1003" i="6"/>
  <c r="E1003" i="6"/>
  <c r="F1003" i="6"/>
  <c r="D1004" i="6"/>
  <c r="E1004" i="6"/>
  <c r="F1004" i="6"/>
  <c r="D1005" i="6"/>
  <c r="E1005" i="6"/>
  <c r="F1005" i="6"/>
  <c r="D1006" i="6"/>
  <c r="E1006" i="6"/>
  <c r="F1006" i="6"/>
  <c r="D1007" i="6"/>
  <c r="E1007" i="6"/>
  <c r="F1007" i="6"/>
  <c r="D1008" i="6"/>
  <c r="E1008" i="6"/>
  <c r="F1008" i="6"/>
  <c r="D1009" i="6"/>
  <c r="E1009" i="6"/>
  <c r="F1009" i="6"/>
  <c r="D1010" i="6"/>
  <c r="E1010" i="6"/>
  <c r="F1010" i="6"/>
  <c r="D1011" i="6"/>
  <c r="E1011" i="6"/>
  <c r="F1011" i="6"/>
  <c r="D1012" i="6"/>
  <c r="E1012" i="6"/>
  <c r="F1012" i="6"/>
  <c r="D1013" i="6"/>
  <c r="E1013" i="6"/>
  <c r="F1013" i="6"/>
  <c r="D1014" i="6"/>
  <c r="E1014" i="6"/>
  <c r="F1014" i="6"/>
  <c r="D1015" i="6"/>
  <c r="E1015" i="6"/>
  <c r="F1015" i="6"/>
  <c r="D1016" i="6"/>
  <c r="E1016" i="6"/>
  <c r="F1016" i="6"/>
  <c r="D1017" i="6"/>
  <c r="E1017" i="6"/>
  <c r="F1017" i="6"/>
  <c r="D1018" i="6"/>
  <c r="E1018" i="6"/>
  <c r="F1018" i="6"/>
  <c r="D1019" i="6"/>
  <c r="E1019" i="6"/>
  <c r="F1019" i="6"/>
  <c r="D1020" i="6"/>
  <c r="E1020" i="6"/>
  <c r="F1020" i="6"/>
  <c r="D1021" i="6"/>
  <c r="E1021" i="6"/>
  <c r="F1021" i="6"/>
  <c r="D1022" i="6"/>
  <c r="E1022" i="6"/>
  <c r="F1022" i="6"/>
  <c r="D1023" i="6"/>
  <c r="E1023" i="6"/>
  <c r="F1023" i="6"/>
  <c r="D1024" i="6"/>
  <c r="E1024" i="6"/>
  <c r="F1024" i="6"/>
  <c r="D1025" i="6"/>
  <c r="E1025" i="6"/>
  <c r="F1025" i="6"/>
  <c r="D1026" i="6"/>
  <c r="E1026" i="6"/>
  <c r="F1026" i="6"/>
  <c r="D1027" i="6"/>
  <c r="E1027" i="6"/>
  <c r="F1027" i="6"/>
  <c r="D1028" i="6"/>
  <c r="E1028" i="6"/>
  <c r="F1028" i="6"/>
  <c r="D1029" i="6"/>
  <c r="E1029" i="6"/>
  <c r="F1029" i="6"/>
  <c r="D1030" i="6"/>
  <c r="E1030" i="6"/>
  <c r="F1030" i="6"/>
  <c r="D1031" i="6"/>
  <c r="E1031" i="6"/>
  <c r="F1031" i="6"/>
  <c r="D1032" i="6"/>
  <c r="E1032" i="6"/>
  <c r="F1032" i="6"/>
  <c r="D1033" i="6"/>
  <c r="E1033" i="6"/>
  <c r="F1033" i="6"/>
  <c r="D1034" i="6"/>
  <c r="E1034" i="6"/>
  <c r="F1034" i="6"/>
  <c r="D1035" i="6"/>
  <c r="E1035" i="6"/>
  <c r="F1035" i="6"/>
  <c r="D1036" i="6"/>
  <c r="E1036" i="6"/>
  <c r="F1036" i="6"/>
  <c r="D1037" i="6"/>
  <c r="E1037" i="6"/>
  <c r="F1037" i="6"/>
  <c r="D1038" i="6"/>
  <c r="E1038" i="6"/>
  <c r="F1038" i="6"/>
  <c r="D1039" i="6"/>
  <c r="E1039" i="6"/>
  <c r="F1039" i="6"/>
  <c r="D1040" i="6"/>
  <c r="E1040" i="6"/>
  <c r="F1040" i="6"/>
  <c r="D1041" i="6"/>
  <c r="E1041" i="6"/>
  <c r="F1041" i="6"/>
  <c r="D1042" i="6"/>
  <c r="E1042" i="6"/>
  <c r="F1042" i="6"/>
  <c r="D1043" i="6"/>
  <c r="E1043" i="6"/>
  <c r="F1043" i="6"/>
  <c r="D1044" i="6"/>
  <c r="E1044" i="6"/>
  <c r="F1044" i="6"/>
  <c r="D1045" i="6"/>
  <c r="E1045" i="6"/>
  <c r="F1045" i="6"/>
  <c r="D1046" i="6"/>
  <c r="E1046" i="6"/>
  <c r="F1046" i="6"/>
  <c r="D1047" i="6"/>
  <c r="E1047" i="6"/>
  <c r="F1047" i="6"/>
  <c r="D1048" i="6"/>
  <c r="E1048" i="6"/>
  <c r="F1048" i="6"/>
  <c r="D1049" i="6"/>
  <c r="E1049" i="6"/>
  <c r="F1049" i="6"/>
  <c r="D1050" i="6"/>
  <c r="E1050" i="6"/>
  <c r="F1050" i="6"/>
  <c r="D1051" i="6"/>
  <c r="E1051" i="6"/>
  <c r="F1051" i="6"/>
  <c r="D1052" i="6"/>
  <c r="E1052" i="6"/>
  <c r="F1052" i="6"/>
  <c r="D1053" i="6"/>
  <c r="E1053" i="6"/>
  <c r="F1053" i="6"/>
  <c r="D1054" i="6"/>
  <c r="E1054" i="6"/>
  <c r="F1054" i="6"/>
  <c r="D1055" i="6"/>
  <c r="E1055" i="6"/>
  <c r="F1055" i="6"/>
  <c r="D1056" i="6"/>
  <c r="E1056" i="6"/>
  <c r="F1056" i="6"/>
  <c r="D1057" i="6"/>
  <c r="E1057" i="6"/>
  <c r="F1057" i="6"/>
  <c r="D1058" i="6"/>
  <c r="E1058" i="6"/>
  <c r="F1058" i="6"/>
  <c r="D1059" i="6"/>
  <c r="E1059" i="6"/>
  <c r="F1059" i="6"/>
  <c r="D1060" i="6"/>
  <c r="E1060" i="6"/>
  <c r="F1060" i="6"/>
  <c r="D1061" i="6"/>
  <c r="E1061" i="6"/>
  <c r="F1061" i="6"/>
  <c r="D1062" i="6"/>
  <c r="E1062" i="6"/>
  <c r="F1062" i="6"/>
  <c r="D1063" i="6"/>
  <c r="E1063" i="6"/>
  <c r="F1063" i="6"/>
  <c r="D1064" i="6"/>
  <c r="E1064" i="6"/>
  <c r="F1064" i="6"/>
  <c r="D1065" i="6"/>
  <c r="E1065" i="6"/>
  <c r="F1065" i="6"/>
  <c r="D1066" i="6"/>
  <c r="E1066" i="6"/>
  <c r="F1066" i="6"/>
  <c r="D1067" i="6"/>
  <c r="E1067" i="6"/>
  <c r="F1067" i="6"/>
  <c r="D1068" i="6"/>
  <c r="E1068" i="6"/>
  <c r="F1068" i="6"/>
  <c r="D1069" i="6"/>
  <c r="E1069" i="6"/>
  <c r="F1069" i="6"/>
  <c r="D1070" i="6"/>
  <c r="E1070" i="6"/>
  <c r="F1070" i="6"/>
  <c r="D1071" i="6"/>
  <c r="E1071" i="6"/>
  <c r="F1071" i="6"/>
  <c r="D1072" i="6"/>
  <c r="E1072" i="6"/>
  <c r="F1072" i="6"/>
  <c r="D1073" i="6"/>
  <c r="E1073" i="6"/>
  <c r="F1073" i="6"/>
  <c r="D1074" i="6"/>
  <c r="E1074" i="6"/>
  <c r="F1074" i="6"/>
  <c r="D1075" i="6"/>
  <c r="E1075" i="6"/>
  <c r="F1075" i="6"/>
  <c r="D1076" i="6"/>
  <c r="E1076" i="6"/>
  <c r="F1076" i="6"/>
  <c r="D1077" i="6"/>
  <c r="E1077" i="6"/>
  <c r="F1077" i="6"/>
  <c r="D1078" i="6"/>
  <c r="E1078" i="6"/>
  <c r="F1078" i="6"/>
  <c r="D1079" i="6"/>
  <c r="E1079" i="6"/>
  <c r="F1079" i="6"/>
  <c r="D1080" i="6"/>
  <c r="E1080" i="6"/>
  <c r="F1080" i="6"/>
  <c r="D1081" i="6"/>
  <c r="E1081" i="6"/>
  <c r="F1081" i="6"/>
  <c r="D1082" i="6"/>
  <c r="E1082" i="6"/>
  <c r="F1082" i="6"/>
  <c r="D1083" i="6"/>
  <c r="E1083" i="6"/>
  <c r="F1083" i="6"/>
  <c r="D1084" i="6"/>
  <c r="E1084" i="6"/>
  <c r="F1084" i="6"/>
  <c r="D1085" i="6"/>
  <c r="E1085" i="6"/>
  <c r="F1085" i="6"/>
  <c r="D1086" i="6"/>
  <c r="E1086" i="6"/>
  <c r="F1086" i="6"/>
  <c r="D1087" i="6"/>
  <c r="E1087" i="6"/>
  <c r="F1087" i="6"/>
  <c r="D1088" i="6"/>
  <c r="E1088" i="6"/>
  <c r="F1088" i="6"/>
  <c r="D1089" i="6"/>
  <c r="E1089" i="6"/>
  <c r="F1089" i="6"/>
  <c r="D1090" i="6"/>
  <c r="E1090" i="6"/>
  <c r="F1090" i="6"/>
  <c r="D1091" i="6"/>
  <c r="E1091" i="6"/>
  <c r="F1091" i="6"/>
  <c r="D1092" i="6"/>
  <c r="E1092" i="6"/>
  <c r="F1092" i="6"/>
  <c r="D1093" i="6"/>
  <c r="E1093" i="6"/>
  <c r="F1093" i="6"/>
  <c r="D1094" i="6"/>
  <c r="E1094" i="6"/>
  <c r="F1094" i="6"/>
  <c r="D1095" i="6"/>
  <c r="E1095" i="6"/>
  <c r="F1095" i="6"/>
  <c r="D1096" i="6"/>
  <c r="E1096" i="6"/>
  <c r="F1096" i="6"/>
  <c r="D1097" i="6"/>
  <c r="E1097" i="6"/>
  <c r="F1097" i="6"/>
  <c r="D1098" i="6"/>
  <c r="E1098" i="6"/>
  <c r="F1098" i="6"/>
  <c r="D1099" i="6"/>
  <c r="E1099" i="6"/>
  <c r="F1099" i="6"/>
  <c r="D1100" i="6"/>
  <c r="E1100" i="6"/>
  <c r="F1100" i="6"/>
  <c r="D1101" i="6"/>
  <c r="E1101" i="6"/>
  <c r="F1101" i="6"/>
  <c r="D1102" i="6"/>
  <c r="E1102" i="6"/>
  <c r="F1102" i="6"/>
  <c r="D1103" i="6"/>
  <c r="E1103" i="6"/>
  <c r="F1103" i="6"/>
  <c r="D1104" i="6"/>
  <c r="E1104" i="6"/>
  <c r="F1104" i="6"/>
  <c r="D1105" i="6"/>
  <c r="E1105" i="6"/>
  <c r="F1105" i="6"/>
  <c r="D1106" i="6"/>
  <c r="E1106" i="6"/>
  <c r="F1106" i="6"/>
  <c r="D1107" i="6"/>
  <c r="E1107" i="6"/>
  <c r="F1107" i="6"/>
  <c r="D1108" i="6"/>
  <c r="E1108" i="6"/>
  <c r="F1108" i="6"/>
  <c r="D1109" i="6"/>
  <c r="E1109" i="6"/>
  <c r="F1109" i="6"/>
  <c r="D1110" i="6"/>
  <c r="E1110" i="6"/>
  <c r="F1110" i="6"/>
  <c r="D1111" i="6"/>
  <c r="E1111" i="6"/>
  <c r="F1111" i="6"/>
  <c r="D1112" i="6"/>
  <c r="E1112" i="6"/>
  <c r="F1112" i="6"/>
  <c r="D1113" i="6"/>
  <c r="E1113" i="6"/>
  <c r="F1113" i="6"/>
  <c r="D1114" i="6"/>
  <c r="E1114" i="6"/>
  <c r="F1114" i="6"/>
  <c r="D1115" i="6"/>
  <c r="E1115" i="6"/>
  <c r="F1115" i="6"/>
  <c r="D1116" i="6"/>
  <c r="E1116" i="6"/>
  <c r="F1116" i="6"/>
  <c r="D1117" i="6"/>
  <c r="E1117" i="6"/>
  <c r="F1117" i="6"/>
  <c r="D1118" i="6"/>
  <c r="E1118" i="6"/>
  <c r="F1118" i="6"/>
  <c r="D1119" i="6"/>
  <c r="E1119" i="6"/>
  <c r="F1119" i="6"/>
  <c r="D1120" i="6"/>
  <c r="E1120" i="6"/>
  <c r="F1120" i="6"/>
  <c r="D1121" i="6"/>
  <c r="E1121" i="6"/>
  <c r="F1121" i="6"/>
  <c r="D1122" i="6"/>
  <c r="E1122" i="6"/>
  <c r="F1122" i="6"/>
  <c r="D1123" i="6"/>
  <c r="E1123" i="6"/>
  <c r="F1123" i="6"/>
  <c r="D1124" i="6"/>
  <c r="E1124" i="6"/>
  <c r="F1124" i="6"/>
  <c r="D1125" i="6"/>
  <c r="E1125" i="6"/>
  <c r="F1125" i="6"/>
  <c r="D1126" i="6"/>
  <c r="E1126" i="6"/>
  <c r="F1126" i="6"/>
  <c r="D1127" i="6"/>
  <c r="E1127" i="6"/>
  <c r="F1127" i="6"/>
  <c r="D1128" i="6"/>
  <c r="E1128" i="6"/>
  <c r="F1128" i="6"/>
  <c r="D1129" i="6"/>
  <c r="E1129" i="6"/>
  <c r="F1129" i="6"/>
  <c r="D1130" i="6"/>
  <c r="E1130" i="6"/>
  <c r="F1130" i="6"/>
  <c r="D1131" i="6"/>
  <c r="E1131" i="6"/>
  <c r="F1131" i="6"/>
  <c r="D1132" i="6"/>
  <c r="E1132" i="6"/>
  <c r="F1132" i="6"/>
  <c r="D1133" i="6"/>
  <c r="E1133" i="6"/>
  <c r="F1133" i="6"/>
  <c r="D1134" i="6"/>
  <c r="E1134" i="6"/>
  <c r="F1134" i="6"/>
  <c r="D1135" i="6"/>
  <c r="E1135" i="6"/>
  <c r="F1135" i="6"/>
  <c r="D1136" i="6"/>
  <c r="E1136" i="6"/>
  <c r="F1136" i="6"/>
  <c r="D1137" i="6"/>
  <c r="E1137" i="6"/>
  <c r="F1137" i="6"/>
  <c r="D1138" i="6"/>
  <c r="E1138" i="6"/>
  <c r="F1138" i="6"/>
  <c r="D1139" i="6"/>
  <c r="E1139" i="6"/>
  <c r="F1139" i="6"/>
  <c r="D1140" i="6"/>
  <c r="E1140" i="6"/>
  <c r="F1140" i="6"/>
  <c r="D1141" i="6"/>
  <c r="E1141" i="6"/>
  <c r="F1141" i="6"/>
  <c r="D1142" i="6"/>
  <c r="E1142" i="6"/>
  <c r="F1142" i="6"/>
  <c r="D1143" i="6"/>
  <c r="E1143" i="6"/>
  <c r="F1143" i="6"/>
  <c r="D1144" i="6"/>
  <c r="E1144" i="6"/>
  <c r="F1144" i="6"/>
  <c r="D1145" i="6"/>
  <c r="E1145" i="6"/>
  <c r="F1145" i="6"/>
  <c r="D1146" i="6"/>
  <c r="E1146" i="6"/>
  <c r="F1146" i="6"/>
  <c r="D1147" i="6"/>
  <c r="E1147" i="6"/>
  <c r="F1147" i="6"/>
  <c r="D1148" i="6"/>
  <c r="E1148" i="6"/>
  <c r="F1148" i="6"/>
  <c r="D1149" i="6"/>
  <c r="E1149" i="6"/>
  <c r="F1149" i="6"/>
  <c r="D1150" i="6"/>
  <c r="E1150" i="6"/>
  <c r="F1150" i="6"/>
  <c r="D1151" i="6"/>
  <c r="E1151" i="6"/>
  <c r="F1151" i="6"/>
  <c r="D1152" i="6"/>
  <c r="E1152" i="6"/>
  <c r="F1152" i="6"/>
  <c r="D1153" i="6"/>
  <c r="E1153" i="6"/>
  <c r="F1153" i="6"/>
  <c r="D1154" i="6"/>
  <c r="E1154" i="6"/>
  <c r="F1154" i="6"/>
  <c r="D1155" i="6"/>
  <c r="E1155" i="6"/>
  <c r="F1155" i="6"/>
  <c r="D1156" i="6"/>
  <c r="E1156" i="6"/>
  <c r="F1156" i="6"/>
  <c r="D1157" i="6"/>
  <c r="E1157" i="6"/>
  <c r="F1157" i="6"/>
  <c r="D1158" i="6"/>
  <c r="E1158" i="6"/>
  <c r="F1158" i="6"/>
  <c r="D1159" i="6"/>
  <c r="E1159" i="6"/>
  <c r="F1159" i="6"/>
  <c r="D1160" i="6"/>
  <c r="E1160" i="6"/>
  <c r="F1160" i="6"/>
  <c r="D1161" i="6"/>
  <c r="E1161" i="6"/>
  <c r="F1161" i="6"/>
  <c r="D1162" i="6"/>
  <c r="E1162" i="6"/>
  <c r="F1162" i="6"/>
  <c r="D1163" i="6"/>
  <c r="E1163" i="6"/>
  <c r="F1163" i="6"/>
  <c r="D1164" i="6"/>
  <c r="E1164" i="6"/>
  <c r="F1164" i="6"/>
  <c r="D1165" i="6"/>
  <c r="E1165" i="6"/>
  <c r="F1165" i="6"/>
  <c r="D1166" i="6"/>
  <c r="E1166" i="6"/>
  <c r="F1166" i="6"/>
  <c r="D1167" i="6"/>
  <c r="E1167" i="6"/>
  <c r="F1167" i="6"/>
  <c r="D1168" i="6"/>
  <c r="E1168" i="6"/>
  <c r="F1168" i="6"/>
  <c r="D1169" i="6"/>
  <c r="E1169" i="6"/>
  <c r="F1169" i="6"/>
  <c r="D1170" i="6"/>
  <c r="E1170" i="6"/>
  <c r="F1170" i="6"/>
  <c r="D1171" i="6"/>
  <c r="E1171" i="6"/>
  <c r="F1171" i="6"/>
  <c r="D1172" i="6"/>
  <c r="E1172" i="6"/>
  <c r="F1172" i="6"/>
  <c r="D1173" i="6"/>
  <c r="E1173" i="6"/>
  <c r="F1173" i="6"/>
  <c r="D1174" i="6"/>
  <c r="E1174" i="6"/>
  <c r="F1174" i="6"/>
  <c r="D1175" i="6"/>
  <c r="E1175" i="6"/>
  <c r="F1175" i="6"/>
  <c r="D1176" i="6"/>
  <c r="E1176" i="6"/>
  <c r="F1176" i="6"/>
  <c r="D1177" i="6"/>
  <c r="E1177" i="6"/>
  <c r="F1177" i="6"/>
  <c r="D1178" i="6"/>
  <c r="E1178" i="6"/>
  <c r="F1178" i="6"/>
  <c r="D1179" i="6"/>
  <c r="E1179" i="6"/>
  <c r="F1179" i="6"/>
  <c r="D1180" i="6"/>
  <c r="E1180" i="6"/>
  <c r="F1180" i="6"/>
  <c r="D1181" i="6"/>
  <c r="E1181" i="6"/>
  <c r="F1181" i="6"/>
  <c r="D1182" i="6"/>
  <c r="E1182" i="6"/>
  <c r="F1182" i="6"/>
  <c r="D1183" i="6"/>
  <c r="E1183" i="6"/>
  <c r="F1183" i="6"/>
  <c r="D1184" i="6"/>
  <c r="E1184" i="6"/>
  <c r="F1184" i="6"/>
  <c r="D1185" i="6"/>
  <c r="E1185" i="6"/>
  <c r="F1185" i="6"/>
  <c r="D1186" i="6"/>
  <c r="E1186" i="6"/>
  <c r="F1186" i="6"/>
  <c r="D1187" i="6"/>
  <c r="E1187" i="6"/>
  <c r="F1187" i="6"/>
  <c r="D1188" i="6"/>
  <c r="E1188" i="6"/>
  <c r="F1188" i="6"/>
  <c r="D1189" i="6"/>
  <c r="E1189" i="6"/>
  <c r="F1189" i="6"/>
  <c r="D1190" i="6"/>
  <c r="E1190" i="6"/>
  <c r="F1190" i="6"/>
  <c r="D1191" i="6"/>
  <c r="E1191" i="6"/>
  <c r="F1191" i="6"/>
  <c r="D1192" i="6"/>
  <c r="E1192" i="6"/>
  <c r="F1192" i="6"/>
  <c r="D1193" i="6"/>
  <c r="E1193" i="6"/>
  <c r="F1193" i="6"/>
  <c r="D1194" i="6"/>
  <c r="E1194" i="6"/>
  <c r="F1194" i="6"/>
  <c r="D1195" i="6"/>
  <c r="E1195" i="6"/>
  <c r="F1195" i="6"/>
  <c r="D1196" i="6"/>
  <c r="E1196" i="6"/>
  <c r="F1196" i="6"/>
  <c r="D1197" i="6"/>
  <c r="E1197" i="6"/>
  <c r="F1197" i="6"/>
  <c r="D1198" i="6"/>
  <c r="E1198" i="6"/>
  <c r="F1198" i="6"/>
  <c r="D1199" i="6"/>
  <c r="E1199" i="6"/>
  <c r="F1199" i="6"/>
  <c r="D1200" i="6"/>
  <c r="E1200" i="6"/>
  <c r="F1200" i="6"/>
  <c r="D1201" i="6"/>
  <c r="E1201" i="6"/>
  <c r="F1201" i="6"/>
  <c r="D1202" i="6"/>
  <c r="E1202" i="6"/>
  <c r="F1202" i="6"/>
  <c r="D1203" i="6"/>
  <c r="E1203" i="6"/>
  <c r="F1203" i="6"/>
  <c r="D1204" i="6"/>
  <c r="E1204" i="6"/>
  <c r="F1204" i="6"/>
  <c r="D1205" i="6"/>
  <c r="E1205" i="6"/>
  <c r="F1205" i="6"/>
  <c r="D1206" i="6"/>
  <c r="E1206" i="6"/>
  <c r="F1206" i="6"/>
  <c r="D1207" i="6"/>
  <c r="E1207" i="6"/>
  <c r="F1207" i="6"/>
  <c r="D1208" i="6"/>
  <c r="E1208" i="6"/>
  <c r="F1208" i="6"/>
  <c r="D1209" i="6"/>
  <c r="E1209" i="6"/>
  <c r="F1209" i="6"/>
  <c r="D1210" i="6"/>
  <c r="E1210" i="6"/>
  <c r="F1210" i="6"/>
  <c r="D1211" i="6"/>
  <c r="E1211" i="6"/>
  <c r="F1211" i="6"/>
  <c r="D1212" i="6"/>
  <c r="E1212" i="6"/>
  <c r="F1212" i="6"/>
  <c r="D1213" i="6"/>
  <c r="E1213" i="6"/>
  <c r="F1213" i="6"/>
  <c r="D1214" i="6"/>
  <c r="E1214" i="6"/>
  <c r="F1214" i="6"/>
  <c r="D1215" i="6"/>
  <c r="E1215" i="6"/>
  <c r="F1215" i="6"/>
  <c r="D1216" i="6"/>
  <c r="E1216" i="6"/>
  <c r="F1216" i="6"/>
  <c r="D1217" i="6"/>
  <c r="E1217" i="6"/>
  <c r="F1217" i="6"/>
  <c r="D1218" i="6"/>
  <c r="E1218" i="6"/>
  <c r="F1218" i="6"/>
  <c r="D1219" i="6"/>
  <c r="E1219" i="6"/>
  <c r="F1219" i="6"/>
  <c r="D1220" i="6"/>
  <c r="E1220" i="6"/>
  <c r="F1220" i="6"/>
  <c r="D1221" i="6"/>
  <c r="E1221" i="6"/>
  <c r="F1221" i="6"/>
  <c r="D1222" i="6"/>
  <c r="E1222" i="6"/>
  <c r="F1222" i="6"/>
  <c r="D1223" i="6"/>
  <c r="E1223" i="6"/>
  <c r="F1223" i="6"/>
  <c r="D1224" i="6"/>
  <c r="E1224" i="6"/>
  <c r="F1224" i="6"/>
  <c r="D1225" i="6"/>
  <c r="E1225" i="6"/>
  <c r="F1225" i="6"/>
  <c r="D1226" i="6"/>
  <c r="E1226" i="6"/>
  <c r="F1226" i="6"/>
  <c r="D1227" i="6"/>
  <c r="E1227" i="6"/>
  <c r="F1227" i="6"/>
  <c r="D1228" i="6"/>
  <c r="E1228" i="6"/>
  <c r="F1228" i="6"/>
  <c r="D1229" i="6"/>
  <c r="E1229" i="6"/>
  <c r="F1229" i="6"/>
  <c r="D1230" i="6"/>
  <c r="E1230" i="6"/>
  <c r="F1230" i="6"/>
  <c r="D1231" i="6"/>
  <c r="E1231" i="6"/>
  <c r="F1231" i="6"/>
  <c r="D1232" i="6"/>
  <c r="E1232" i="6"/>
  <c r="F1232" i="6"/>
  <c r="D1233" i="6"/>
  <c r="E1233" i="6"/>
  <c r="F1233" i="6"/>
  <c r="D1234" i="6"/>
  <c r="E1234" i="6"/>
  <c r="F1234" i="6"/>
  <c r="D1235" i="6"/>
  <c r="E1235" i="6"/>
  <c r="F1235" i="6"/>
  <c r="D1236" i="6"/>
  <c r="E1236" i="6"/>
  <c r="F1236" i="6"/>
  <c r="D1237" i="6"/>
  <c r="E1237" i="6"/>
  <c r="F1237" i="6"/>
  <c r="D1238" i="6"/>
  <c r="E1238" i="6"/>
  <c r="F1238" i="6"/>
  <c r="D1239" i="6"/>
  <c r="E1239" i="6"/>
  <c r="F1239" i="6"/>
  <c r="D1240" i="6"/>
  <c r="E1240" i="6"/>
  <c r="F1240" i="6"/>
  <c r="D1241" i="6"/>
  <c r="E1241" i="6"/>
  <c r="F1241" i="6"/>
  <c r="D1242" i="6"/>
  <c r="E1242" i="6"/>
  <c r="F1242" i="6"/>
  <c r="D1243" i="6"/>
  <c r="E1243" i="6"/>
  <c r="F1243" i="6"/>
  <c r="D1244" i="6"/>
  <c r="E1244" i="6"/>
  <c r="F1244" i="6"/>
  <c r="D1245" i="6"/>
  <c r="E1245" i="6"/>
  <c r="F1245" i="6"/>
  <c r="D1246" i="6"/>
  <c r="E1246" i="6"/>
  <c r="F1246" i="6"/>
  <c r="D1247" i="6"/>
  <c r="E1247" i="6"/>
  <c r="F1247" i="6"/>
  <c r="D1248" i="6"/>
  <c r="E1248" i="6"/>
  <c r="F1248" i="6"/>
  <c r="D1249" i="6"/>
  <c r="E1249" i="6"/>
  <c r="F1249" i="6"/>
  <c r="D1250" i="6"/>
  <c r="E1250" i="6"/>
  <c r="F1250" i="6"/>
  <c r="D1251" i="6"/>
  <c r="E1251" i="6"/>
  <c r="F1251" i="6"/>
  <c r="D1252" i="6"/>
  <c r="E1252" i="6"/>
  <c r="F1252" i="6"/>
  <c r="D1253" i="6"/>
  <c r="E1253" i="6"/>
  <c r="F1253" i="6"/>
  <c r="D1254" i="6"/>
  <c r="E1254" i="6"/>
  <c r="F1254" i="6"/>
  <c r="D1255" i="6"/>
  <c r="E1255" i="6"/>
  <c r="F1255" i="6"/>
  <c r="D1256" i="6"/>
  <c r="E1256" i="6"/>
  <c r="F1256" i="6"/>
  <c r="D1257" i="6"/>
  <c r="E1257" i="6"/>
  <c r="F1257" i="6"/>
  <c r="D1258" i="6"/>
  <c r="E1258" i="6"/>
  <c r="F1258" i="6"/>
  <c r="D1259" i="6"/>
  <c r="E1259" i="6"/>
  <c r="F1259" i="6"/>
  <c r="D1260" i="6"/>
  <c r="E1260" i="6"/>
  <c r="F1260" i="6"/>
  <c r="D1261" i="6"/>
  <c r="E1261" i="6"/>
  <c r="F1261" i="6"/>
  <c r="D1262" i="6"/>
  <c r="E1262" i="6"/>
  <c r="F1262" i="6"/>
  <c r="D1263" i="6"/>
  <c r="E1263" i="6"/>
  <c r="F1263" i="6"/>
  <c r="D1264" i="6"/>
  <c r="E1264" i="6"/>
  <c r="F1264" i="6"/>
  <c r="D1265" i="6"/>
  <c r="E1265" i="6"/>
  <c r="F1265" i="6"/>
  <c r="D1266" i="6"/>
  <c r="E1266" i="6"/>
  <c r="F1266" i="6"/>
  <c r="D1267" i="6"/>
  <c r="E1267" i="6"/>
  <c r="F1267" i="6"/>
  <c r="D1268" i="6"/>
  <c r="E1268" i="6"/>
  <c r="F1268" i="6"/>
  <c r="D1269" i="6"/>
  <c r="E1269" i="6"/>
  <c r="F1269" i="6"/>
  <c r="D1270" i="6"/>
  <c r="E1270" i="6"/>
  <c r="F1270" i="6"/>
  <c r="D1271" i="6"/>
  <c r="E1271" i="6"/>
  <c r="F1271" i="6"/>
  <c r="D1272" i="6"/>
  <c r="E1272" i="6"/>
  <c r="F1272" i="6"/>
  <c r="D1273" i="6"/>
  <c r="E1273" i="6"/>
  <c r="F1273" i="6"/>
  <c r="D1274" i="6"/>
  <c r="E1274" i="6"/>
  <c r="F1274" i="6"/>
  <c r="D1275" i="6"/>
  <c r="E1275" i="6"/>
  <c r="F1275" i="6"/>
  <c r="D1276" i="6"/>
  <c r="E1276" i="6"/>
  <c r="F1276" i="6"/>
  <c r="D1277" i="6"/>
  <c r="E1277" i="6"/>
  <c r="F1277" i="6"/>
  <c r="D1278" i="6"/>
  <c r="E1278" i="6"/>
  <c r="F1278" i="6"/>
  <c r="D1279" i="6"/>
  <c r="E1279" i="6"/>
  <c r="F1279" i="6"/>
  <c r="D1280" i="6"/>
  <c r="E1280" i="6"/>
  <c r="F1280" i="6"/>
  <c r="D1281" i="6"/>
  <c r="E1281" i="6"/>
  <c r="F1281" i="6"/>
  <c r="D1282" i="6"/>
  <c r="E1282" i="6"/>
  <c r="F1282" i="6"/>
  <c r="D1283" i="6"/>
  <c r="E1283" i="6"/>
  <c r="F1283" i="6"/>
  <c r="D1284" i="6"/>
  <c r="E1284" i="6"/>
  <c r="F1284" i="6"/>
  <c r="D1285" i="6"/>
  <c r="E1285" i="6"/>
  <c r="F1285" i="6"/>
  <c r="D1286" i="6"/>
  <c r="E1286" i="6"/>
  <c r="F1286" i="6"/>
  <c r="D1287" i="6"/>
  <c r="E1287" i="6"/>
  <c r="F1287" i="6"/>
  <c r="D1288" i="6"/>
  <c r="E1288" i="6"/>
  <c r="F1288" i="6"/>
  <c r="D1289" i="6"/>
  <c r="E1289" i="6"/>
  <c r="F1289" i="6"/>
  <c r="D1290" i="6"/>
  <c r="E1290" i="6"/>
  <c r="F1290" i="6"/>
  <c r="D1291" i="6"/>
  <c r="E1291" i="6"/>
  <c r="F1291" i="6"/>
  <c r="D1292" i="6"/>
  <c r="E1292" i="6"/>
  <c r="F1292" i="6"/>
  <c r="D1293" i="6"/>
  <c r="E1293" i="6"/>
  <c r="F1293" i="6"/>
  <c r="D1294" i="6"/>
  <c r="E1294" i="6"/>
  <c r="F1294" i="6"/>
  <c r="D1295" i="6"/>
  <c r="E1295" i="6"/>
  <c r="F1295" i="6"/>
  <c r="D1296" i="6"/>
  <c r="E1296" i="6"/>
  <c r="F1296" i="6"/>
  <c r="D1297" i="6"/>
  <c r="E1297" i="6"/>
  <c r="F1297" i="6"/>
  <c r="D1298" i="6"/>
  <c r="E1298" i="6"/>
  <c r="F1298" i="6"/>
  <c r="D1299" i="6"/>
  <c r="E1299" i="6"/>
  <c r="F1299" i="6"/>
  <c r="D1300" i="6"/>
  <c r="E1300" i="6"/>
  <c r="F1300" i="6"/>
  <c r="D1301" i="6"/>
  <c r="E1301" i="6"/>
  <c r="F1301" i="6"/>
  <c r="D1302" i="6"/>
  <c r="E1302" i="6"/>
  <c r="F1302" i="6"/>
  <c r="D1303" i="6"/>
  <c r="E1303" i="6"/>
  <c r="F1303" i="6"/>
  <c r="D1304" i="6"/>
  <c r="E1304" i="6"/>
  <c r="F1304" i="6"/>
  <c r="D1305" i="6"/>
  <c r="E1305" i="6"/>
  <c r="F1305" i="6"/>
  <c r="D1306" i="6"/>
  <c r="E1306" i="6"/>
  <c r="F1306" i="6"/>
  <c r="D1307" i="6"/>
  <c r="E1307" i="6"/>
  <c r="F1307" i="6"/>
  <c r="D1308" i="6"/>
  <c r="E1308" i="6"/>
  <c r="F1308" i="6"/>
  <c r="D1309" i="6"/>
  <c r="E1309" i="6"/>
  <c r="F1309" i="6"/>
  <c r="D1310" i="6"/>
  <c r="E1310" i="6"/>
  <c r="F1310" i="6"/>
  <c r="D1311" i="6"/>
  <c r="E1311" i="6"/>
  <c r="F1311" i="6"/>
  <c r="D1312" i="6"/>
  <c r="E1312" i="6"/>
  <c r="F1312" i="6"/>
  <c r="D1313" i="6"/>
  <c r="E1313" i="6"/>
  <c r="F1313" i="6"/>
  <c r="D1314" i="6"/>
  <c r="E1314" i="6"/>
  <c r="F1314" i="6"/>
  <c r="D1315" i="6"/>
  <c r="E1315" i="6"/>
  <c r="F1315" i="6"/>
  <c r="D1316" i="6"/>
  <c r="E1316" i="6"/>
  <c r="F1316" i="6"/>
  <c r="D1317" i="6"/>
  <c r="E1317" i="6"/>
  <c r="F1317" i="6"/>
  <c r="D1318" i="6"/>
  <c r="E1318" i="6"/>
  <c r="F1318" i="6"/>
  <c r="D1319" i="6"/>
  <c r="E1319" i="6"/>
  <c r="F1319" i="6"/>
  <c r="D1320" i="6"/>
  <c r="E1320" i="6"/>
  <c r="F1320" i="6"/>
  <c r="D1321" i="6"/>
  <c r="E1321" i="6"/>
  <c r="F1321" i="6"/>
  <c r="D1322" i="6"/>
  <c r="E1322" i="6"/>
  <c r="F1322" i="6"/>
  <c r="D1323" i="6"/>
  <c r="E1323" i="6"/>
  <c r="F1323" i="6"/>
  <c r="D1324" i="6"/>
  <c r="E1324" i="6"/>
  <c r="F1324" i="6"/>
  <c r="D1325" i="6"/>
  <c r="E1325" i="6"/>
  <c r="F1325" i="6"/>
  <c r="D1326" i="6"/>
  <c r="E1326" i="6"/>
  <c r="F1326" i="6"/>
  <c r="D1327" i="6"/>
  <c r="E1327" i="6"/>
  <c r="F1327" i="6"/>
  <c r="D1328" i="6"/>
  <c r="E1328" i="6"/>
  <c r="F1328" i="6"/>
  <c r="D1329" i="6"/>
  <c r="E1329" i="6"/>
  <c r="F1329" i="6"/>
  <c r="D1330" i="6"/>
  <c r="E1330" i="6"/>
  <c r="F1330" i="6"/>
  <c r="D1331" i="6"/>
  <c r="E1331" i="6"/>
  <c r="F1331" i="6"/>
  <c r="D1332" i="6"/>
  <c r="E1332" i="6"/>
  <c r="F1332" i="6"/>
  <c r="D1333" i="6"/>
  <c r="E1333" i="6"/>
  <c r="F1333" i="6"/>
  <c r="D1334" i="6"/>
  <c r="E1334" i="6"/>
  <c r="F1334" i="6"/>
  <c r="D1335" i="6"/>
  <c r="E1335" i="6"/>
  <c r="F1335" i="6"/>
  <c r="D1336" i="6"/>
  <c r="E1336" i="6"/>
  <c r="F1336" i="6"/>
  <c r="D1337" i="6"/>
  <c r="E1337" i="6"/>
  <c r="F1337" i="6"/>
  <c r="D1338" i="6"/>
  <c r="E1338" i="6"/>
  <c r="F1338" i="6"/>
  <c r="D1339" i="6"/>
  <c r="E1339" i="6"/>
  <c r="F1339" i="6"/>
  <c r="D1340" i="6"/>
  <c r="E1340" i="6"/>
  <c r="F1340" i="6"/>
  <c r="D1341" i="6"/>
  <c r="E1341" i="6"/>
  <c r="F1341" i="6"/>
  <c r="D1342" i="6"/>
  <c r="E1342" i="6"/>
  <c r="F1342" i="6"/>
  <c r="D1343" i="6"/>
  <c r="E1343" i="6"/>
  <c r="F1343" i="6"/>
  <c r="D1344" i="6"/>
  <c r="E1344" i="6"/>
  <c r="F1344" i="6"/>
  <c r="D1345" i="6"/>
  <c r="E1345" i="6"/>
  <c r="F1345" i="6"/>
  <c r="D1346" i="6"/>
  <c r="E1346" i="6"/>
  <c r="F1346" i="6"/>
  <c r="D1347" i="6"/>
  <c r="E1347" i="6"/>
  <c r="F1347" i="6"/>
  <c r="D1348" i="6"/>
  <c r="E1348" i="6"/>
  <c r="F1348" i="6"/>
  <c r="D1349" i="6"/>
  <c r="E1349" i="6"/>
  <c r="F1349" i="6"/>
  <c r="D1350" i="6"/>
  <c r="E1350" i="6"/>
  <c r="F1350" i="6"/>
  <c r="D1351" i="6"/>
  <c r="E1351" i="6"/>
  <c r="F1351" i="6"/>
  <c r="D1352" i="6"/>
  <c r="E1352" i="6"/>
  <c r="F1352" i="6"/>
  <c r="D1353" i="6"/>
  <c r="E1353" i="6"/>
  <c r="F1353" i="6"/>
  <c r="D1354" i="6"/>
  <c r="E1354" i="6"/>
  <c r="F1354" i="6"/>
  <c r="D1355" i="6"/>
  <c r="E1355" i="6"/>
  <c r="F1355" i="6"/>
  <c r="D1356" i="6"/>
  <c r="E1356" i="6"/>
  <c r="F1356" i="6"/>
  <c r="D1357" i="6"/>
  <c r="E1357" i="6"/>
  <c r="F1357" i="6"/>
  <c r="D1358" i="6"/>
  <c r="E1358" i="6"/>
  <c r="F1358" i="6"/>
  <c r="D1359" i="6"/>
  <c r="E1359" i="6"/>
  <c r="F1359" i="6"/>
  <c r="D1360" i="6"/>
  <c r="E1360" i="6"/>
  <c r="F1360" i="6"/>
  <c r="D1361" i="6"/>
  <c r="E1361" i="6"/>
  <c r="F1361" i="6"/>
  <c r="D1362" i="6"/>
  <c r="E1362" i="6"/>
  <c r="F1362" i="6"/>
  <c r="D1363" i="6"/>
  <c r="E1363" i="6"/>
  <c r="F1363" i="6"/>
  <c r="D1364" i="6"/>
  <c r="E1364" i="6"/>
  <c r="F1364" i="6"/>
  <c r="D1365" i="6"/>
  <c r="E1365" i="6"/>
  <c r="F1365" i="6"/>
  <c r="D1366" i="6"/>
  <c r="E1366" i="6"/>
  <c r="F1366" i="6"/>
  <c r="D1367" i="6"/>
  <c r="E1367" i="6"/>
  <c r="F1367" i="6"/>
  <c r="D1368" i="6"/>
  <c r="E1368" i="6"/>
  <c r="F1368" i="6"/>
  <c r="D1369" i="6"/>
  <c r="E1369" i="6"/>
  <c r="F1369" i="6"/>
  <c r="D1370" i="6"/>
  <c r="E1370" i="6"/>
  <c r="F1370" i="6"/>
  <c r="D1371" i="6"/>
  <c r="E1371" i="6"/>
  <c r="F1371" i="6"/>
  <c r="D1372" i="6"/>
  <c r="E1372" i="6"/>
  <c r="F1372" i="6"/>
  <c r="D1373" i="6"/>
  <c r="E1373" i="6"/>
  <c r="F1373" i="6"/>
  <c r="D1374" i="6"/>
  <c r="E1374" i="6"/>
  <c r="F1374" i="6"/>
  <c r="D1375" i="6"/>
  <c r="E1375" i="6"/>
  <c r="F1375" i="6"/>
  <c r="D1376" i="6"/>
  <c r="E1376" i="6"/>
  <c r="F1376" i="6"/>
  <c r="D1377" i="6"/>
  <c r="E1377" i="6"/>
  <c r="F1377" i="6"/>
  <c r="D1378" i="6"/>
  <c r="E1378" i="6"/>
  <c r="F1378" i="6"/>
  <c r="D1379" i="6"/>
  <c r="E1379" i="6"/>
  <c r="F1379" i="6"/>
  <c r="D1380" i="6"/>
  <c r="E1380" i="6"/>
  <c r="F1380" i="6"/>
  <c r="D1381" i="6"/>
  <c r="E1381" i="6"/>
  <c r="F1381" i="6"/>
  <c r="D1382" i="6"/>
  <c r="E1382" i="6"/>
  <c r="F1382" i="6"/>
  <c r="D1383" i="6"/>
  <c r="E1383" i="6"/>
  <c r="F1383" i="6"/>
  <c r="D1384" i="6"/>
  <c r="E1384" i="6"/>
  <c r="F1384" i="6"/>
  <c r="D1385" i="6"/>
  <c r="E1385" i="6"/>
  <c r="F1385" i="6"/>
  <c r="D1386" i="6"/>
  <c r="E1386" i="6"/>
  <c r="F1386" i="6"/>
  <c r="D1387" i="6"/>
  <c r="E1387" i="6"/>
  <c r="F1387" i="6"/>
  <c r="D1388" i="6"/>
  <c r="E1388" i="6"/>
  <c r="F1388" i="6"/>
  <c r="D1389" i="6"/>
  <c r="E1389" i="6"/>
  <c r="F1389" i="6"/>
  <c r="D1390" i="6"/>
  <c r="E1390" i="6"/>
  <c r="F1390" i="6"/>
  <c r="D1391" i="6"/>
  <c r="E1391" i="6"/>
  <c r="F1391" i="6"/>
  <c r="D1392" i="6"/>
  <c r="E1392" i="6"/>
  <c r="F1392" i="6"/>
  <c r="D1393" i="6"/>
  <c r="E1393" i="6"/>
  <c r="F1393" i="6"/>
  <c r="D1394" i="6"/>
  <c r="E1394" i="6"/>
  <c r="F1394" i="6"/>
  <c r="D1395" i="6"/>
  <c r="E1395" i="6"/>
  <c r="F1395" i="6"/>
  <c r="D1396" i="6"/>
  <c r="E1396" i="6"/>
  <c r="F1396" i="6"/>
  <c r="D1397" i="6"/>
  <c r="E1397" i="6"/>
  <c r="F1397" i="6"/>
  <c r="D1398" i="6"/>
  <c r="E1398" i="6"/>
  <c r="F1398" i="6"/>
  <c r="D1399" i="6"/>
  <c r="E1399" i="6"/>
  <c r="F1399" i="6"/>
  <c r="D1400" i="6"/>
  <c r="E1400" i="6"/>
  <c r="F1400" i="6"/>
  <c r="D1401" i="6"/>
  <c r="E1401" i="6"/>
  <c r="F1401" i="6"/>
  <c r="D1402" i="6"/>
  <c r="E1402" i="6"/>
  <c r="F1402" i="6"/>
  <c r="D1403" i="6"/>
  <c r="E1403" i="6"/>
  <c r="F1403" i="6"/>
  <c r="D1404" i="6"/>
  <c r="E1404" i="6"/>
  <c r="F1404" i="6"/>
  <c r="D1405" i="6"/>
  <c r="E1405" i="6"/>
  <c r="F1405" i="6"/>
  <c r="D1406" i="6"/>
  <c r="E1406" i="6"/>
  <c r="F1406" i="6"/>
  <c r="D1407" i="6"/>
  <c r="E1407" i="6"/>
  <c r="F1407" i="6"/>
  <c r="D1408" i="6"/>
  <c r="E1408" i="6"/>
  <c r="F1408" i="6"/>
  <c r="D1409" i="6"/>
  <c r="E1409" i="6"/>
  <c r="F1409" i="6"/>
  <c r="D1410" i="6"/>
  <c r="E1410" i="6"/>
  <c r="F1410" i="6"/>
  <c r="D1411" i="6"/>
  <c r="E1411" i="6"/>
  <c r="F1411" i="6"/>
  <c r="D1412" i="6"/>
  <c r="E1412" i="6"/>
  <c r="F1412" i="6"/>
  <c r="D1413" i="6"/>
  <c r="E1413" i="6"/>
  <c r="F1413" i="6"/>
  <c r="D1414" i="6"/>
  <c r="E1414" i="6"/>
  <c r="F1414" i="6"/>
  <c r="D1415" i="6"/>
  <c r="E1415" i="6"/>
  <c r="F1415" i="6"/>
  <c r="D1416" i="6"/>
  <c r="E1416" i="6"/>
  <c r="F1416" i="6"/>
  <c r="D1417" i="6"/>
  <c r="E1417" i="6"/>
  <c r="F1417" i="6"/>
  <c r="D1418" i="6"/>
  <c r="E1418" i="6"/>
  <c r="F1418" i="6"/>
  <c r="D1419" i="6"/>
  <c r="E1419" i="6"/>
  <c r="F1419" i="6"/>
  <c r="D1420" i="6"/>
  <c r="E1420" i="6"/>
  <c r="F1420" i="6"/>
  <c r="D1421" i="6"/>
  <c r="E1421" i="6"/>
  <c r="F1421" i="6"/>
  <c r="D1422" i="6"/>
  <c r="E1422" i="6"/>
  <c r="F1422" i="6"/>
  <c r="D1423" i="6"/>
  <c r="E1423" i="6"/>
  <c r="F1423" i="6"/>
  <c r="D1424" i="6"/>
  <c r="E1424" i="6"/>
  <c r="F1424" i="6"/>
  <c r="D1425" i="6"/>
  <c r="E1425" i="6"/>
  <c r="F1425" i="6"/>
  <c r="D1426" i="6"/>
  <c r="E1426" i="6"/>
  <c r="F1426" i="6"/>
  <c r="D1427" i="6"/>
  <c r="E1427" i="6"/>
  <c r="F1427" i="6"/>
  <c r="D1428" i="6"/>
  <c r="E1428" i="6"/>
  <c r="F1428" i="6"/>
  <c r="D1429" i="6"/>
  <c r="E1429" i="6"/>
  <c r="F1429" i="6"/>
  <c r="D1430" i="6"/>
  <c r="E1430" i="6"/>
  <c r="F1430" i="6"/>
  <c r="D1431" i="6"/>
  <c r="E1431" i="6"/>
  <c r="F1431" i="6"/>
  <c r="D1432" i="6"/>
  <c r="E1432" i="6"/>
  <c r="F1432" i="6"/>
  <c r="D1433" i="6"/>
  <c r="E1433" i="6"/>
  <c r="F1433" i="6"/>
  <c r="D1434" i="6"/>
  <c r="E1434" i="6"/>
  <c r="F1434" i="6"/>
  <c r="D1435" i="6"/>
  <c r="E1435" i="6"/>
  <c r="F1435" i="6"/>
  <c r="D1436" i="6"/>
  <c r="E1436" i="6"/>
  <c r="F1436" i="6"/>
  <c r="D1437" i="6"/>
  <c r="E1437" i="6"/>
  <c r="F1437" i="6"/>
  <c r="D1438" i="6"/>
  <c r="E1438" i="6"/>
  <c r="F1438" i="6"/>
  <c r="D1439" i="6"/>
  <c r="E1439" i="6"/>
  <c r="F1439" i="6"/>
  <c r="D1440" i="6"/>
  <c r="E1440" i="6"/>
  <c r="F1440" i="6"/>
  <c r="D1441" i="6"/>
  <c r="E1441" i="6"/>
  <c r="F1441" i="6"/>
  <c r="D1442" i="6"/>
  <c r="E1442" i="6"/>
  <c r="F1442" i="6"/>
  <c r="D1443" i="6"/>
  <c r="E1443" i="6"/>
  <c r="F1443" i="6"/>
  <c r="D1444" i="6"/>
  <c r="E1444" i="6"/>
  <c r="F1444" i="6"/>
  <c r="D1445" i="6"/>
  <c r="E1445" i="6"/>
  <c r="F1445" i="6"/>
  <c r="D1446" i="6"/>
  <c r="E1446" i="6"/>
  <c r="F1446" i="6"/>
  <c r="D1447" i="6"/>
  <c r="E1447" i="6"/>
  <c r="F1447" i="6"/>
  <c r="D1448" i="6"/>
  <c r="E1448" i="6"/>
  <c r="F1448" i="6"/>
  <c r="D1449" i="6"/>
  <c r="E1449" i="6"/>
  <c r="F1449" i="6"/>
  <c r="D1450" i="6"/>
  <c r="E1450" i="6"/>
  <c r="F1450" i="6"/>
  <c r="D1451" i="6"/>
  <c r="E1451" i="6"/>
  <c r="F1451" i="6"/>
  <c r="D1452" i="6"/>
  <c r="E1452" i="6"/>
  <c r="F1452" i="6"/>
  <c r="D1453" i="6"/>
  <c r="E1453" i="6"/>
  <c r="F1453" i="6"/>
  <c r="D1454" i="6"/>
  <c r="E1454" i="6"/>
  <c r="F1454" i="6"/>
  <c r="D1455" i="6"/>
  <c r="E1455" i="6"/>
  <c r="F1455" i="6"/>
  <c r="D1456" i="6"/>
  <c r="E1456" i="6"/>
  <c r="F1456" i="6"/>
  <c r="D1457" i="6"/>
  <c r="E1457" i="6"/>
  <c r="F1457" i="6"/>
  <c r="D1458" i="6"/>
  <c r="E1458" i="6"/>
  <c r="F1458" i="6"/>
  <c r="D1459" i="6"/>
  <c r="E1459" i="6"/>
  <c r="F1459" i="6"/>
  <c r="D1460" i="6"/>
  <c r="E1460" i="6"/>
  <c r="F1460" i="6"/>
  <c r="D1461" i="6"/>
  <c r="E1461" i="6"/>
  <c r="F1461" i="6"/>
  <c r="D1462" i="6"/>
  <c r="E1462" i="6"/>
  <c r="F1462" i="6"/>
  <c r="D1463" i="6"/>
  <c r="E1463" i="6"/>
  <c r="F1463" i="6"/>
  <c r="D1464" i="6"/>
  <c r="E1464" i="6"/>
  <c r="F1464" i="6"/>
  <c r="D1465" i="6"/>
  <c r="E1465" i="6"/>
  <c r="F1465" i="6"/>
  <c r="D1466" i="6"/>
  <c r="E1466" i="6"/>
  <c r="F1466" i="6"/>
  <c r="D1467" i="6"/>
  <c r="E1467" i="6"/>
  <c r="F1467" i="6"/>
  <c r="D1468" i="6"/>
  <c r="E1468" i="6"/>
  <c r="F1468" i="6"/>
  <c r="D1469" i="6"/>
  <c r="E1469" i="6"/>
  <c r="F1469" i="6"/>
  <c r="D1470" i="6"/>
  <c r="E1470" i="6"/>
  <c r="F1470" i="6"/>
  <c r="D1471" i="6"/>
  <c r="E1471" i="6"/>
  <c r="F1471" i="6"/>
  <c r="D1472" i="6"/>
  <c r="E1472" i="6"/>
  <c r="F1472" i="6"/>
  <c r="D1473" i="6"/>
  <c r="E1473" i="6"/>
  <c r="F1473" i="6"/>
  <c r="D1474" i="6"/>
  <c r="E1474" i="6"/>
  <c r="F1474" i="6"/>
  <c r="D1475" i="6"/>
  <c r="E1475" i="6"/>
  <c r="F1475" i="6"/>
  <c r="D1476" i="6"/>
  <c r="E1476" i="6"/>
  <c r="F1476" i="6"/>
  <c r="D1477" i="6"/>
  <c r="E1477" i="6"/>
  <c r="F1477" i="6"/>
  <c r="D1478" i="6"/>
  <c r="E1478" i="6"/>
  <c r="F1478" i="6"/>
  <c r="D1479" i="6"/>
  <c r="E1479" i="6"/>
  <c r="F1479" i="6"/>
  <c r="D1480" i="6"/>
  <c r="E1480" i="6"/>
  <c r="F1480" i="6"/>
  <c r="D1481" i="6"/>
  <c r="E1481" i="6"/>
  <c r="F1481" i="6"/>
  <c r="D1482" i="6"/>
  <c r="E1482" i="6"/>
  <c r="F1482" i="6"/>
  <c r="D1483" i="6"/>
  <c r="E1483" i="6"/>
  <c r="F1483" i="6"/>
  <c r="D1484" i="6"/>
  <c r="E1484" i="6"/>
  <c r="F1484" i="6"/>
  <c r="D1485" i="6"/>
  <c r="E1485" i="6"/>
  <c r="F1485" i="6"/>
  <c r="D1486" i="6"/>
  <c r="E1486" i="6"/>
  <c r="F1486" i="6"/>
  <c r="D1487" i="6"/>
  <c r="E1487" i="6"/>
  <c r="F1487" i="6"/>
  <c r="D1488" i="6"/>
  <c r="E1488" i="6"/>
  <c r="F1488" i="6"/>
  <c r="D1489" i="6"/>
  <c r="E1489" i="6"/>
  <c r="F1489" i="6"/>
  <c r="D1490" i="6"/>
  <c r="E1490" i="6"/>
  <c r="F1490" i="6"/>
  <c r="D1491" i="6"/>
  <c r="E1491" i="6"/>
  <c r="F1491" i="6"/>
  <c r="D1492" i="6"/>
  <c r="E1492" i="6"/>
  <c r="F1492" i="6"/>
  <c r="D1493" i="6"/>
  <c r="E1493" i="6"/>
  <c r="F1493" i="6"/>
  <c r="D1494" i="6"/>
  <c r="E1494" i="6"/>
  <c r="F1494" i="6"/>
  <c r="D1495" i="6"/>
  <c r="E1495" i="6"/>
  <c r="F1495" i="6"/>
  <c r="D1496" i="6"/>
  <c r="E1496" i="6"/>
  <c r="F1496" i="6"/>
  <c r="D1497" i="6"/>
  <c r="E1497" i="6"/>
  <c r="F1497" i="6"/>
  <c r="D1498" i="6"/>
  <c r="E1498" i="6"/>
  <c r="F1498" i="6"/>
  <c r="D1499" i="6"/>
  <c r="E1499" i="6"/>
  <c r="F1499" i="6"/>
  <c r="D1500" i="6"/>
  <c r="E1500" i="6"/>
  <c r="F1500" i="6"/>
  <c r="D1501" i="6"/>
  <c r="E1501" i="6"/>
  <c r="F1501" i="6"/>
  <c r="D1502" i="6"/>
  <c r="E1502" i="6"/>
  <c r="F1502" i="6"/>
  <c r="D1503" i="6"/>
  <c r="E1503" i="6"/>
  <c r="F1503" i="6"/>
  <c r="D1504" i="6"/>
  <c r="E1504" i="6"/>
  <c r="F1504" i="6"/>
  <c r="D1505" i="6"/>
  <c r="E1505" i="6"/>
  <c r="F1505" i="6"/>
  <c r="D1506" i="6"/>
  <c r="E1506" i="6"/>
  <c r="F1506" i="6"/>
  <c r="D1507" i="6"/>
  <c r="E1507" i="6"/>
  <c r="F1507" i="6"/>
  <c r="D1508" i="6"/>
  <c r="E1508" i="6"/>
  <c r="F1508" i="6"/>
  <c r="D1509" i="6"/>
  <c r="E1509" i="6"/>
  <c r="F1509" i="6"/>
  <c r="D1510" i="6"/>
  <c r="E1510" i="6"/>
  <c r="F1510" i="6"/>
  <c r="D1511" i="6"/>
  <c r="E1511" i="6"/>
  <c r="F1511" i="6"/>
  <c r="D1512" i="6"/>
  <c r="E1512" i="6"/>
  <c r="F1512" i="6"/>
  <c r="D1513" i="6"/>
  <c r="E1513" i="6"/>
  <c r="F1513" i="6"/>
  <c r="D1514" i="6"/>
  <c r="E1514" i="6"/>
  <c r="F1514" i="6"/>
  <c r="D1515" i="6"/>
  <c r="E1515" i="6"/>
  <c r="F1515" i="6"/>
  <c r="D1516" i="6"/>
  <c r="E1516" i="6"/>
  <c r="F1516" i="6"/>
  <c r="D1517" i="6"/>
  <c r="E1517" i="6"/>
  <c r="F1517" i="6"/>
  <c r="D1518" i="6"/>
  <c r="E1518" i="6"/>
  <c r="F1518" i="6"/>
  <c r="D1519" i="6"/>
  <c r="E1519" i="6"/>
  <c r="F1519" i="6"/>
  <c r="D1520" i="6"/>
  <c r="E1520" i="6"/>
  <c r="F1520" i="6"/>
  <c r="D1521" i="6"/>
  <c r="E1521" i="6"/>
  <c r="F1521" i="6"/>
  <c r="D1522" i="6"/>
  <c r="E1522" i="6"/>
  <c r="F1522" i="6"/>
  <c r="D1523" i="6"/>
  <c r="E1523" i="6"/>
  <c r="F1523" i="6"/>
  <c r="D1524" i="6"/>
  <c r="E1524" i="6"/>
  <c r="F1524" i="6"/>
  <c r="D1525" i="6"/>
  <c r="E1525" i="6"/>
  <c r="F1525" i="6"/>
  <c r="D1526" i="6"/>
  <c r="E1526" i="6"/>
  <c r="F1526" i="6"/>
  <c r="D1527" i="6"/>
  <c r="E1527" i="6"/>
  <c r="F1527" i="6"/>
  <c r="D1528" i="6"/>
  <c r="E1528" i="6"/>
  <c r="F1528" i="6"/>
  <c r="D1529" i="6"/>
  <c r="E1529" i="6"/>
  <c r="F1529" i="6"/>
  <c r="D1530" i="6"/>
  <c r="E1530" i="6"/>
  <c r="F1530" i="6"/>
  <c r="D1531" i="6"/>
  <c r="E1531" i="6"/>
  <c r="F1531" i="6"/>
  <c r="D1532" i="6"/>
  <c r="E1532" i="6"/>
  <c r="F1532" i="6"/>
  <c r="D1533" i="6"/>
  <c r="E1533" i="6"/>
  <c r="F1533" i="6"/>
  <c r="D1534" i="6"/>
  <c r="E1534" i="6"/>
  <c r="F1534" i="6"/>
  <c r="D1535" i="6"/>
  <c r="E1535" i="6"/>
  <c r="F1535" i="6"/>
  <c r="D1536" i="6"/>
  <c r="E1536" i="6"/>
  <c r="F1536" i="6"/>
  <c r="D1537" i="6"/>
  <c r="E1537" i="6"/>
  <c r="F1537" i="6"/>
  <c r="D1538" i="6"/>
  <c r="E1538" i="6"/>
  <c r="F1538" i="6"/>
  <c r="D1539" i="6"/>
  <c r="E1539" i="6"/>
  <c r="F1539" i="6"/>
  <c r="D1540" i="6"/>
  <c r="E1540" i="6"/>
  <c r="F1540" i="6"/>
  <c r="D1541" i="6"/>
  <c r="E1541" i="6"/>
  <c r="F1541" i="6"/>
  <c r="D1542" i="6"/>
  <c r="E1542" i="6"/>
  <c r="F1542" i="6"/>
  <c r="D1543" i="6"/>
  <c r="E1543" i="6"/>
  <c r="F1543" i="6"/>
  <c r="D1544" i="6"/>
  <c r="E1544" i="6"/>
  <c r="F1544" i="6"/>
  <c r="D1545" i="6"/>
  <c r="E1545" i="6"/>
  <c r="F1545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C11" i="5"/>
  <c r="C10" i="5"/>
  <c r="C9" i="5"/>
  <c r="C8" i="5"/>
  <c r="K8" i="5" a="1"/>
  <c r="K8" i="5" s="1"/>
  <c r="J8" i="5" a="1"/>
  <c r="J8" i="5" s="1"/>
  <c r="I8" i="5" a="1"/>
  <c r="I8" i="5" s="1"/>
  <c r="H3" i="6" a="1"/>
  <c r="I3" i="6" a="1"/>
  <c r="H3" i="6" l="1"/>
  <c r="I3" i="6"/>
  <c r="J11" i="5"/>
  <c r="I14" i="5" s="1"/>
  <c r="I11" i="5"/>
  <c r="B3" i="6" l="1"/>
  <c r="F3" i="6"/>
  <c r="C3" i="6"/>
  <c r="E3" i="6"/>
  <c r="D3" i="6"/>
  <c r="K11" i="5"/>
  <c r="L14" i="5"/>
  <c r="I13" i="5"/>
  <c r="I15" i="5" s="1"/>
  <c r="I16" i="5" s="1"/>
  <c r="L13" i="5"/>
  <c r="L15" i="5" s="1"/>
  <c r="L16" i="5" l="1"/>
  <c r="AT2776" i="2"/>
  <c r="AT2777" i="2"/>
  <c r="AT2778" i="2"/>
  <c r="AT2779" i="2"/>
  <c r="AT2780" i="2"/>
  <c r="AT2781" i="2"/>
  <c r="AT2782" i="2"/>
  <c r="AT2783" i="2"/>
  <c r="AT2784" i="2"/>
  <c r="AT2785" i="2"/>
  <c r="AT2786" i="2"/>
  <c r="AM2777" i="2"/>
  <c r="AO2777" i="2" s="1"/>
  <c r="AM2778" i="2"/>
  <c r="AM2779" i="2"/>
  <c r="AM2780" i="2"/>
  <c r="AM2781" i="2"/>
  <c r="AM2782" i="2"/>
  <c r="AM2783" i="2"/>
  <c r="AM2784" i="2"/>
  <c r="AM2785" i="2"/>
  <c r="AO2785" i="2" s="1"/>
  <c r="AM2786" i="2"/>
  <c r="AK2777" i="2"/>
  <c r="AK2778" i="2"/>
  <c r="AK2779" i="2"/>
  <c r="AK2780" i="2"/>
  <c r="AK2781" i="2"/>
  <c r="AK2782" i="2"/>
  <c r="AK2783" i="2"/>
  <c r="AK2784" i="2"/>
  <c r="AK2785" i="2"/>
  <c r="AK2786" i="2"/>
  <c r="AO2779" i="2" l="1"/>
  <c r="AN2779" i="2"/>
  <c r="AO2786" i="2"/>
  <c r="AN2786" i="2"/>
  <c r="AO2778" i="2"/>
  <c r="AN2778" i="2"/>
  <c r="AO2784" i="2"/>
  <c r="AN2784" i="2"/>
  <c r="AN2785" i="2"/>
  <c r="AO2783" i="2"/>
  <c r="AN2783" i="2"/>
  <c r="AO2782" i="2"/>
  <c r="AN2782" i="2"/>
  <c r="AN2777" i="2"/>
  <c r="AO2781" i="2"/>
  <c r="AN2781" i="2"/>
  <c r="AN2780" i="2"/>
  <c r="AO2780" i="2"/>
  <c r="U2776" i="2" l="1"/>
  <c r="U2777" i="2"/>
  <c r="U2778" i="2"/>
  <c r="U2779" i="2"/>
  <c r="U2780" i="2"/>
  <c r="U2781" i="2"/>
  <c r="U2782" i="2"/>
  <c r="U2783" i="2"/>
  <c r="U2784" i="2"/>
  <c r="U2785" i="2"/>
  <c r="U2786" i="2"/>
  <c r="M2777" i="2"/>
  <c r="M2778" i="2"/>
  <c r="M2779" i="2"/>
  <c r="M2780" i="2"/>
  <c r="M2781" i="2"/>
  <c r="M2782" i="2"/>
  <c r="M2783" i="2"/>
  <c r="M2784" i="2"/>
  <c r="M2785" i="2"/>
  <c r="M2786" i="2"/>
  <c r="L2777" i="2"/>
  <c r="L2778" i="2"/>
  <c r="L2779" i="2"/>
  <c r="L2780" i="2"/>
  <c r="L2781" i="2"/>
  <c r="L2782" i="2"/>
  <c r="L2783" i="2"/>
  <c r="L2784" i="2"/>
  <c r="L2785" i="2"/>
  <c r="L2786" i="2"/>
  <c r="G2780" i="2"/>
  <c r="AJ2781" i="2" s="1"/>
  <c r="G2781" i="2"/>
  <c r="AJ2782" i="2" s="1"/>
  <c r="G2782" i="2"/>
  <c r="AJ2783" i="2" s="1"/>
  <c r="G2783" i="2"/>
  <c r="AJ2784" i="2" s="1"/>
  <c r="G2784" i="2"/>
  <c r="AJ2785" i="2" s="1"/>
  <c r="G2785" i="2"/>
  <c r="AJ2786" i="2" s="1"/>
  <c r="G2786" i="2"/>
  <c r="T2776" i="2"/>
  <c r="T2777" i="2"/>
  <c r="T2778" i="2"/>
  <c r="T2779" i="2"/>
  <c r="T2780" i="2"/>
  <c r="T2781" i="2"/>
  <c r="T2782" i="2"/>
  <c r="T2783" i="2"/>
  <c r="T2784" i="2"/>
  <c r="T2785" i="2"/>
  <c r="T2786" i="2"/>
  <c r="S2776" i="2"/>
  <c r="S2777" i="2"/>
  <c r="S2778" i="2"/>
  <c r="S2779" i="2"/>
  <c r="S2780" i="2"/>
  <c r="S2781" i="2"/>
  <c r="S2782" i="2"/>
  <c r="S2783" i="2"/>
  <c r="S2784" i="2"/>
  <c r="S2785" i="2"/>
  <c r="S2786" i="2"/>
  <c r="R2776" i="2"/>
  <c r="R2777" i="2"/>
  <c r="R2778" i="2"/>
  <c r="R2779" i="2"/>
  <c r="R2780" i="2"/>
  <c r="R2781" i="2"/>
  <c r="R2782" i="2"/>
  <c r="R2783" i="2"/>
  <c r="R2784" i="2"/>
  <c r="R2785" i="2"/>
  <c r="R2786" i="2"/>
  <c r="Q2776" i="2"/>
  <c r="Q2777" i="2"/>
  <c r="Q2778" i="2"/>
  <c r="Q2779" i="2"/>
  <c r="Q2780" i="2"/>
  <c r="Q2781" i="2"/>
  <c r="Q2782" i="2"/>
  <c r="Q2783" i="2"/>
  <c r="Q2784" i="2"/>
  <c r="Q2785" i="2"/>
  <c r="Q2786" i="2"/>
  <c r="P2776" i="2"/>
  <c r="P2777" i="2"/>
  <c r="P2778" i="2"/>
  <c r="P2779" i="2"/>
  <c r="P2780" i="2"/>
  <c r="P2781" i="2"/>
  <c r="P2782" i="2"/>
  <c r="P2783" i="2"/>
  <c r="P2784" i="2"/>
  <c r="P2785" i="2"/>
  <c r="P2786" i="2"/>
  <c r="A1" i="2" a="1"/>
  <c r="AV2786" i="2" l="1"/>
  <c r="AM2776" i="2"/>
  <c r="AK2776" i="2"/>
  <c r="AT2775" i="2"/>
  <c r="G2779" i="2"/>
  <c r="AJ2780" i="2" s="1"/>
  <c r="M2776" i="2"/>
  <c r="S2775" i="2"/>
  <c r="P2775" i="2"/>
  <c r="Q2775" i="2" s="1"/>
  <c r="L2776" i="2"/>
  <c r="AW639" i="2"/>
  <c r="AW647" i="2"/>
  <c r="AW655" i="2"/>
  <c r="AW663" i="2"/>
  <c r="AW671" i="2"/>
  <c r="AW679" i="2"/>
  <c r="AW687" i="2"/>
  <c r="AW695" i="2"/>
  <c r="AW703" i="2"/>
  <c r="AW711" i="2"/>
  <c r="AW719" i="2"/>
  <c r="AW727" i="2"/>
  <c r="AW735" i="2"/>
  <c r="AW743" i="2"/>
  <c r="AW751" i="2"/>
  <c r="AW759" i="2"/>
  <c r="AW767" i="2"/>
  <c r="AW775" i="2"/>
  <c r="AW783" i="2"/>
  <c r="AW791" i="2"/>
  <c r="AW799" i="2"/>
  <c r="AW807" i="2"/>
  <c r="AW815" i="2"/>
  <c r="AW823" i="2"/>
  <c r="AW831" i="2"/>
  <c r="AW839" i="2"/>
  <c r="AW847" i="2"/>
  <c r="AW855" i="2"/>
  <c r="AW863" i="2"/>
  <c r="AW871" i="2"/>
  <c r="AW879" i="2"/>
  <c r="AW887" i="2"/>
  <c r="AW895" i="2"/>
  <c r="AW903" i="2"/>
  <c r="AW911" i="2"/>
  <c r="AW919" i="2"/>
  <c r="AW927" i="2"/>
  <c r="AW935" i="2"/>
  <c r="AW943" i="2"/>
  <c r="AW951" i="2"/>
  <c r="AW959" i="2"/>
  <c r="AW967" i="2"/>
  <c r="AW975" i="2"/>
  <c r="AW983" i="2"/>
  <c r="AW991" i="2"/>
  <c r="AW999" i="2"/>
  <c r="AW1007" i="2"/>
  <c r="AW1015" i="2"/>
  <c r="AW1023" i="2"/>
  <c r="AW1031" i="2"/>
  <c r="AW1039" i="2"/>
  <c r="AW1047" i="2"/>
  <c r="AW1055" i="2"/>
  <c r="AW1063" i="2"/>
  <c r="AW1071" i="2"/>
  <c r="AW1079" i="2"/>
  <c r="AW1087" i="2"/>
  <c r="AW1095" i="2"/>
  <c r="AW1103" i="2"/>
  <c r="AW1111" i="2"/>
  <c r="AW1119" i="2"/>
  <c r="AW1127" i="2"/>
  <c r="AW1135" i="2"/>
  <c r="AW1143" i="2"/>
  <c r="AW1151" i="2"/>
  <c r="AW1159" i="2"/>
  <c r="AW1167" i="2"/>
  <c r="AW1175" i="2"/>
  <c r="AW1183" i="2"/>
  <c r="AW1191" i="2"/>
  <c r="AW1199" i="2"/>
  <c r="AW1207" i="2"/>
  <c r="AW1215" i="2"/>
  <c r="AW1223" i="2"/>
  <c r="AW1231" i="2"/>
  <c r="AW1239" i="2"/>
  <c r="AW1247" i="2"/>
  <c r="AW1255" i="2"/>
  <c r="AW1263" i="2"/>
  <c r="AW1271" i="2"/>
  <c r="AW1279" i="2"/>
  <c r="AW1287" i="2"/>
  <c r="AW1295" i="2"/>
  <c r="AW1303" i="2"/>
  <c r="AW1311" i="2"/>
  <c r="AW632" i="2"/>
  <c r="AW640" i="2"/>
  <c r="AW648" i="2"/>
  <c r="AW656" i="2"/>
  <c r="AW664" i="2"/>
  <c r="AW672" i="2"/>
  <c r="AW680" i="2"/>
  <c r="AW688" i="2"/>
  <c r="AW696" i="2"/>
  <c r="AW704" i="2"/>
  <c r="AW712" i="2"/>
  <c r="AW720" i="2"/>
  <c r="AW728" i="2"/>
  <c r="AW736" i="2"/>
  <c r="AW744" i="2"/>
  <c r="AW752" i="2"/>
  <c r="AW760" i="2"/>
  <c r="AW768" i="2"/>
  <c r="AW776" i="2"/>
  <c r="AW784" i="2"/>
  <c r="AW792" i="2"/>
  <c r="AW800" i="2"/>
  <c r="AW808" i="2"/>
  <c r="AW816" i="2"/>
  <c r="AW824" i="2"/>
  <c r="AW832" i="2"/>
  <c r="AW840" i="2"/>
  <c r="AW848" i="2"/>
  <c r="AW856" i="2"/>
  <c r="AW864" i="2"/>
  <c r="AW872" i="2"/>
  <c r="AW880" i="2"/>
  <c r="AW888" i="2"/>
  <c r="AW896" i="2"/>
  <c r="AW904" i="2"/>
  <c r="AW912" i="2"/>
  <c r="AW920" i="2"/>
  <c r="AW928" i="2"/>
  <c r="AW936" i="2"/>
  <c r="AW944" i="2"/>
  <c r="AW952" i="2"/>
  <c r="AW960" i="2"/>
  <c r="AW968" i="2"/>
  <c r="AW976" i="2"/>
  <c r="AW984" i="2"/>
  <c r="AW992" i="2"/>
  <c r="AW1000" i="2"/>
  <c r="AW1008" i="2"/>
  <c r="AW1016" i="2"/>
  <c r="AW1024" i="2"/>
  <c r="AW1032" i="2"/>
  <c r="AW1040" i="2"/>
  <c r="AW1048" i="2"/>
  <c r="AW1056" i="2"/>
  <c r="AW1064" i="2"/>
  <c r="AW1072" i="2"/>
  <c r="AW1080" i="2"/>
  <c r="AW1088" i="2"/>
  <c r="AW1096" i="2"/>
  <c r="AW1104" i="2"/>
  <c r="AW1112" i="2"/>
  <c r="AW1120" i="2"/>
  <c r="AW1128" i="2"/>
  <c r="AW1136" i="2"/>
  <c r="AW1144" i="2"/>
  <c r="AW1152" i="2"/>
  <c r="AW1160" i="2"/>
  <c r="AW1168" i="2"/>
  <c r="AW1176" i="2"/>
  <c r="AW1184" i="2"/>
  <c r="AW1192" i="2"/>
  <c r="AW1200" i="2"/>
  <c r="AW1208" i="2"/>
  <c r="AW1216" i="2"/>
  <c r="AW1224" i="2"/>
  <c r="AW1232" i="2"/>
  <c r="AW1240" i="2"/>
  <c r="AW1248" i="2"/>
  <c r="AW1256" i="2"/>
  <c r="AW1264" i="2"/>
  <c r="AW1272" i="2"/>
  <c r="AW1280" i="2"/>
  <c r="AW1288" i="2"/>
  <c r="AW1296" i="2"/>
  <c r="AW1304" i="2"/>
  <c r="AW633" i="2"/>
  <c r="AW641" i="2"/>
  <c r="AW649" i="2"/>
  <c r="AW657" i="2"/>
  <c r="AW665" i="2"/>
  <c r="AW673" i="2"/>
  <c r="AW681" i="2"/>
  <c r="AW689" i="2"/>
  <c r="AW697" i="2"/>
  <c r="AW705" i="2"/>
  <c r="AW713" i="2"/>
  <c r="AW721" i="2"/>
  <c r="AW729" i="2"/>
  <c r="AW737" i="2"/>
  <c r="AW745" i="2"/>
  <c r="AW753" i="2"/>
  <c r="AW761" i="2"/>
  <c r="AW769" i="2"/>
  <c r="AW777" i="2"/>
  <c r="AW785" i="2"/>
  <c r="AW793" i="2"/>
  <c r="AW801" i="2"/>
  <c r="AW809" i="2"/>
  <c r="AW817" i="2"/>
  <c r="AW825" i="2"/>
  <c r="AW833" i="2"/>
  <c r="AW841" i="2"/>
  <c r="AW849" i="2"/>
  <c r="AW857" i="2"/>
  <c r="AW865" i="2"/>
  <c r="AW873" i="2"/>
  <c r="AW881" i="2"/>
  <c r="AW889" i="2"/>
  <c r="AW897" i="2"/>
  <c r="AW905" i="2"/>
  <c r="AW913" i="2"/>
  <c r="AW921" i="2"/>
  <c r="AW929" i="2"/>
  <c r="AW937" i="2"/>
  <c r="AW945" i="2"/>
  <c r="AW953" i="2"/>
  <c r="AW961" i="2"/>
  <c r="AW969" i="2"/>
  <c r="AW977" i="2"/>
  <c r="AW985" i="2"/>
  <c r="AW993" i="2"/>
  <c r="AW1001" i="2"/>
  <c r="AW1009" i="2"/>
  <c r="AW1017" i="2"/>
  <c r="AW1025" i="2"/>
  <c r="AW1033" i="2"/>
  <c r="AW1041" i="2"/>
  <c r="AW1049" i="2"/>
  <c r="AW1057" i="2"/>
  <c r="AW1065" i="2"/>
  <c r="AW1073" i="2"/>
  <c r="AW1081" i="2"/>
  <c r="AW1089" i="2"/>
  <c r="AW1097" i="2"/>
  <c r="AW1105" i="2"/>
  <c r="AW1113" i="2"/>
  <c r="AW1121" i="2"/>
  <c r="AW1129" i="2"/>
  <c r="AW1137" i="2"/>
  <c r="AW1145" i="2"/>
  <c r="AW1153" i="2"/>
  <c r="AW1161" i="2"/>
  <c r="AW1169" i="2"/>
  <c r="AW1177" i="2"/>
  <c r="AW1185" i="2"/>
  <c r="AW1193" i="2"/>
  <c r="AW1201" i="2"/>
  <c r="AW1209" i="2"/>
  <c r="AW1217" i="2"/>
  <c r="AW1225" i="2"/>
  <c r="AW1233" i="2"/>
  <c r="AW1241" i="2"/>
  <c r="AW1249" i="2"/>
  <c r="AW1257" i="2"/>
  <c r="AW1265" i="2"/>
  <c r="AW1273" i="2"/>
  <c r="AW1281" i="2"/>
  <c r="AW1289" i="2"/>
  <c r="AW1297" i="2"/>
  <c r="AW1305" i="2"/>
  <c r="AW634" i="2"/>
  <c r="AW642" i="2"/>
  <c r="AW650" i="2"/>
  <c r="AW658" i="2"/>
  <c r="AW666" i="2"/>
  <c r="AW674" i="2"/>
  <c r="AW682" i="2"/>
  <c r="AW690" i="2"/>
  <c r="AW698" i="2"/>
  <c r="AW706" i="2"/>
  <c r="AW714" i="2"/>
  <c r="AW722" i="2"/>
  <c r="AW730" i="2"/>
  <c r="AW738" i="2"/>
  <c r="AW746" i="2"/>
  <c r="AW754" i="2"/>
  <c r="AW762" i="2"/>
  <c r="AW770" i="2"/>
  <c r="AW778" i="2"/>
  <c r="AW786" i="2"/>
  <c r="AW794" i="2"/>
  <c r="AW802" i="2"/>
  <c r="AW810" i="2"/>
  <c r="AW818" i="2"/>
  <c r="AW826" i="2"/>
  <c r="AW834" i="2"/>
  <c r="AW842" i="2"/>
  <c r="AW850" i="2"/>
  <c r="AW858" i="2"/>
  <c r="AW866" i="2"/>
  <c r="AW874" i="2"/>
  <c r="AW882" i="2"/>
  <c r="AW890" i="2"/>
  <c r="AW898" i="2"/>
  <c r="AW906" i="2"/>
  <c r="AW914" i="2"/>
  <c r="AW922" i="2"/>
  <c r="AW930" i="2"/>
  <c r="AW938" i="2"/>
  <c r="AW946" i="2"/>
  <c r="AW954" i="2"/>
  <c r="AW962" i="2"/>
  <c r="AW970" i="2"/>
  <c r="AW978" i="2"/>
  <c r="AW986" i="2"/>
  <c r="AW994" i="2"/>
  <c r="AW1002" i="2"/>
  <c r="AW1010" i="2"/>
  <c r="AW1018" i="2"/>
  <c r="AW1026" i="2"/>
  <c r="AW1034" i="2"/>
  <c r="AW1042" i="2"/>
  <c r="AW1050" i="2"/>
  <c r="AW1058" i="2"/>
  <c r="AW1066" i="2"/>
  <c r="AW1074" i="2"/>
  <c r="AW1082" i="2"/>
  <c r="AW1090" i="2"/>
  <c r="AW1098" i="2"/>
  <c r="AW1106" i="2"/>
  <c r="AW1114" i="2"/>
  <c r="AW1122" i="2"/>
  <c r="AW1130" i="2"/>
  <c r="AW1138" i="2"/>
  <c r="AW1146" i="2"/>
  <c r="AW1154" i="2"/>
  <c r="AW1162" i="2"/>
  <c r="AW1170" i="2"/>
  <c r="AW1178" i="2"/>
  <c r="AW1186" i="2"/>
  <c r="AW1194" i="2"/>
  <c r="AW1202" i="2"/>
  <c r="AW1210" i="2"/>
  <c r="AW1218" i="2"/>
  <c r="AW1226" i="2"/>
  <c r="AW1234" i="2"/>
  <c r="AW1242" i="2"/>
  <c r="AW1250" i="2"/>
  <c r="AW1258" i="2"/>
  <c r="AW1266" i="2"/>
  <c r="AW1274" i="2"/>
  <c r="AW1282" i="2"/>
  <c r="AW1290" i="2"/>
  <c r="AW1298" i="2"/>
  <c r="AW1306" i="2"/>
  <c r="AW635" i="2"/>
  <c r="AW643" i="2"/>
  <c r="AW651" i="2"/>
  <c r="AW659" i="2"/>
  <c r="AW667" i="2"/>
  <c r="AW675" i="2"/>
  <c r="AW683" i="2"/>
  <c r="AW691" i="2"/>
  <c r="AW699" i="2"/>
  <c r="AW707" i="2"/>
  <c r="AW715" i="2"/>
  <c r="AW723" i="2"/>
  <c r="AW731" i="2"/>
  <c r="AW739" i="2"/>
  <c r="AW747" i="2"/>
  <c r="AW755" i="2"/>
  <c r="AW763" i="2"/>
  <c r="AW771" i="2"/>
  <c r="AW779" i="2"/>
  <c r="AW787" i="2"/>
  <c r="AW795" i="2"/>
  <c r="AW803" i="2"/>
  <c r="AW811" i="2"/>
  <c r="AW819" i="2"/>
  <c r="AW827" i="2"/>
  <c r="AW835" i="2"/>
  <c r="AW843" i="2"/>
  <c r="AW851" i="2"/>
  <c r="AW859" i="2"/>
  <c r="AW867" i="2"/>
  <c r="AW875" i="2"/>
  <c r="AW883" i="2"/>
  <c r="AW891" i="2"/>
  <c r="AW899" i="2"/>
  <c r="AW907" i="2"/>
  <c r="AW915" i="2"/>
  <c r="AW923" i="2"/>
  <c r="AW931" i="2"/>
  <c r="AW939" i="2"/>
  <c r="AW947" i="2"/>
  <c r="AW955" i="2"/>
  <c r="AW963" i="2"/>
  <c r="AW971" i="2"/>
  <c r="AW979" i="2"/>
  <c r="AW987" i="2"/>
  <c r="AW995" i="2"/>
  <c r="AW1003" i="2"/>
  <c r="AW1011" i="2"/>
  <c r="AW1019" i="2"/>
  <c r="AW1027" i="2"/>
  <c r="AW1035" i="2"/>
  <c r="AW1043" i="2"/>
  <c r="AW1051" i="2"/>
  <c r="AW1059" i="2"/>
  <c r="AW1067" i="2"/>
  <c r="AW1075" i="2"/>
  <c r="AW1083" i="2"/>
  <c r="AW1091" i="2"/>
  <c r="AW1099" i="2"/>
  <c r="AW1107" i="2"/>
  <c r="AW1115" i="2"/>
  <c r="AW1123" i="2"/>
  <c r="AW1131" i="2"/>
  <c r="AW1139" i="2"/>
  <c r="AW1147" i="2"/>
  <c r="AW1155" i="2"/>
  <c r="AW1163" i="2"/>
  <c r="AW1171" i="2"/>
  <c r="AW1179" i="2"/>
  <c r="AW1187" i="2"/>
  <c r="AW1195" i="2"/>
  <c r="AW1203" i="2"/>
  <c r="AW1211" i="2"/>
  <c r="AW1219" i="2"/>
  <c r="AW1227" i="2"/>
  <c r="AW1235" i="2"/>
  <c r="AW1243" i="2"/>
  <c r="AW1251" i="2"/>
  <c r="AW1259" i="2"/>
  <c r="AW1267" i="2"/>
  <c r="AW1275" i="2"/>
  <c r="AW1283" i="2"/>
  <c r="AW1291" i="2"/>
  <c r="AW1299" i="2"/>
  <c r="AW1307" i="2"/>
  <c r="AW636" i="2"/>
  <c r="AW644" i="2"/>
  <c r="AW652" i="2"/>
  <c r="AW660" i="2"/>
  <c r="AW668" i="2"/>
  <c r="AW676" i="2"/>
  <c r="AW684" i="2"/>
  <c r="AW692" i="2"/>
  <c r="AW700" i="2"/>
  <c r="AW708" i="2"/>
  <c r="AW716" i="2"/>
  <c r="AW724" i="2"/>
  <c r="AW732" i="2"/>
  <c r="AW740" i="2"/>
  <c r="AW748" i="2"/>
  <c r="AW756" i="2"/>
  <c r="AW764" i="2"/>
  <c r="AW772" i="2"/>
  <c r="AW780" i="2"/>
  <c r="AW788" i="2"/>
  <c r="AW796" i="2"/>
  <c r="AW804" i="2"/>
  <c r="AW812" i="2"/>
  <c r="AW820" i="2"/>
  <c r="AW828" i="2"/>
  <c r="AW836" i="2"/>
  <c r="AW844" i="2"/>
  <c r="AW852" i="2"/>
  <c r="AW860" i="2"/>
  <c r="AW868" i="2"/>
  <c r="AW876" i="2"/>
  <c r="AW884" i="2"/>
  <c r="AW892" i="2"/>
  <c r="AW900" i="2"/>
  <c r="AW908" i="2"/>
  <c r="AW916" i="2"/>
  <c r="AW924" i="2"/>
  <c r="AW932" i="2"/>
  <c r="AW940" i="2"/>
  <c r="AW948" i="2"/>
  <c r="AW956" i="2"/>
  <c r="AW964" i="2"/>
  <c r="AW972" i="2"/>
  <c r="AW980" i="2"/>
  <c r="AW988" i="2"/>
  <c r="AW996" i="2"/>
  <c r="AW1004" i="2"/>
  <c r="AW1012" i="2"/>
  <c r="AW1020" i="2"/>
  <c r="AW1028" i="2"/>
  <c r="AW1036" i="2"/>
  <c r="AW1044" i="2"/>
  <c r="AW1052" i="2"/>
  <c r="AW1060" i="2"/>
  <c r="AW1068" i="2"/>
  <c r="AW1076" i="2"/>
  <c r="AW1084" i="2"/>
  <c r="AW1092" i="2"/>
  <c r="AW1100" i="2"/>
  <c r="AW1108" i="2"/>
  <c r="AW1116" i="2"/>
  <c r="AW1124" i="2"/>
  <c r="AW1132" i="2"/>
  <c r="AW1140" i="2"/>
  <c r="AW1148" i="2"/>
  <c r="AW1156" i="2"/>
  <c r="AW1164" i="2"/>
  <c r="AW1172" i="2"/>
  <c r="AW1180" i="2"/>
  <c r="AW1188" i="2"/>
  <c r="AW1196" i="2"/>
  <c r="AW1204" i="2"/>
  <c r="AW1212" i="2"/>
  <c r="AW1220" i="2"/>
  <c r="AW1228" i="2"/>
  <c r="AW1236" i="2"/>
  <c r="AW1244" i="2"/>
  <c r="AW1252" i="2"/>
  <c r="AW1260" i="2"/>
  <c r="AW1268" i="2"/>
  <c r="AW1276" i="2"/>
  <c r="AW1284" i="2"/>
  <c r="AW1292" i="2"/>
  <c r="AW1300" i="2"/>
  <c r="AW1308" i="2"/>
  <c r="AW637" i="2"/>
  <c r="AW645" i="2"/>
  <c r="AW653" i="2"/>
  <c r="AW661" i="2"/>
  <c r="AW669" i="2"/>
  <c r="AW677" i="2"/>
  <c r="AW685" i="2"/>
  <c r="AW693" i="2"/>
  <c r="AW701" i="2"/>
  <c r="AW709" i="2"/>
  <c r="AW717" i="2"/>
  <c r="AW725" i="2"/>
  <c r="AW733" i="2"/>
  <c r="AW741" i="2"/>
  <c r="AW749" i="2"/>
  <c r="AW757" i="2"/>
  <c r="AW765" i="2"/>
  <c r="AW773" i="2"/>
  <c r="AW781" i="2"/>
  <c r="AW789" i="2"/>
  <c r="AW797" i="2"/>
  <c r="AW805" i="2"/>
  <c r="AW813" i="2"/>
  <c r="AW821" i="2"/>
  <c r="AW829" i="2"/>
  <c r="AW837" i="2"/>
  <c r="AW845" i="2"/>
  <c r="AW853" i="2"/>
  <c r="AW861" i="2"/>
  <c r="AW869" i="2"/>
  <c r="AW877" i="2"/>
  <c r="AW885" i="2"/>
  <c r="AW893" i="2"/>
  <c r="AW901" i="2"/>
  <c r="AW909" i="2"/>
  <c r="AW917" i="2"/>
  <c r="AW925" i="2"/>
  <c r="AW933" i="2"/>
  <c r="AW941" i="2"/>
  <c r="AW949" i="2"/>
  <c r="AW957" i="2"/>
  <c r="AW965" i="2"/>
  <c r="AW973" i="2"/>
  <c r="AW981" i="2"/>
  <c r="AW989" i="2"/>
  <c r="AW997" i="2"/>
  <c r="AW1005" i="2"/>
  <c r="AW1013" i="2"/>
  <c r="AW1021" i="2"/>
  <c r="AW1029" i="2"/>
  <c r="AW1037" i="2"/>
  <c r="AW1045" i="2"/>
  <c r="AW1053" i="2"/>
  <c r="AW1061" i="2"/>
  <c r="AW1069" i="2"/>
  <c r="AW1077" i="2"/>
  <c r="AW1085" i="2"/>
  <c r="AW1093" i="2"/>
  <c r="AW1101" i="2"/>
  <c r="AW1109" i="2"/>
  <c r="AW1117" i="2"/>
  <c r="AW1125" i="2"/>
  <c r="AW1133" i="2"/>
  <c r="AW1141" i="2"/>
  <c r="AW1149" i="2"/>
  <c r="AW1157" i="2"/>
  <c r="AW1165" i="2"/>
  <c r="AW1173" i="2"/>
  <c r="AW1181" i="2"/>
  <c r="AW1189" i="2"/>
  <c r="AW1197" i="2"/>
  <c r="AW1205" i="2"/>
  <c r="AW1213" i="2"/>
  <c r="AW1221" i="2"/>
  <c r="AW1229" i="2"/>
  <c r="AW1237" i="2"/>
  <c r="AW1245" i="2"/>
  <c r="AW1253" i="2"/>
  <c r="AW1261" i="2"/>
  <c r="AW1269" i="2"/>
  <c r="AW1277" i="2"/>
  <c r="AW1285" i="2"/>
  <c r="AW1293" i="2"/>
  <c r="AW1301" i="2"/>
  <c r="AW1309" i="2"/>
  <c r="AW694" i="2"/>
  <c r="AW758" i="2"/>
  <c r="AW822" i="2"/>
  <c r="AW886" i="2"/>
  <c r="AW950" i="2"/>
  <c r="AW1014" i="2"/>
  <c r="AW1078" i="2"/>
  <c r="AW1142" i="2"/>
  <c r="AW1206" i="2"/>
  <c r="AW1270" i="2"/>
  <c r="AW1314" i="2"/>
  <c r="AW1322" i="2"/>
  <c r="AW1330" i="2"/>
  <c r="AW1338" i="2"/>
  <c r="AW1346" i="2"/>
  <c r="AW1354" i="2"/>
  <c r="AW1362" i="2"/>
  <c r="AW1370" i="2"/>
  <c r="AW1378" i="2"/>
  <c r="AW1386" i="2"/>
  <c r="AW1394" i="2"/>
  <c r="AW1402" i="2"/>
  <c r="AW1410" i="2"/>
  <c r="AW1418" i="2"/>
  <c r="AW1426" i="2"/>
  <c r="AW1434" i="2"/>
  <c r="AW1442" i="2"/>
  <c r="AW1450" i="2"/>
  <c r="AW1458" i="2"/>
  <c r="AW1466" i="2"/>
  <c r="AW1474" i="2"/>
  <c r="AW1482" i="2"/>
  <c r="AW1490" i="2"/>
  <c r="AW1498" i="2"/>
  <c r="AW1506" i="2"/>
  <c r="AW1514" i="2"/>
  <c r="AW1522" i="2"/>
  <c r="AW1530" i="2"/>
  <c r="AW1538" i="2"/>
  <c r="AW1546" i="2"/>
  <c r="AW1554" i="2"/>
  <c r="AW1562" i="2"/>
  <c r="AW1570" i="2"/>
  <c r="AW1578" i="2"/>
  <c r="AW1586" i="2"/>
  <c r="AW1594" i="2"/>
  <c r="AW1602" i="2"/>
  <c r="AW1610" i="2"/>
  <c r="AW1618" i="2"/>
  <c r="AW1626" i="2"/>
  <c r="AW1634" i="2"/>
  <c r="AW1642" i="2"/>
  <c r="AW1650" i="2"/>
  <c r="AW1658" i="2"/>
  <c r="AW1666" i="2"/>
  <c r="AW1674" i="2"/>
  <c r="AW1682" i="2"/>
  <c r="AW1690" i="2"/>
  <c r="AW1698" i="2"/>
  <c r="AW1706" i="2"/>
  <c r="AW1714" i="2"/>
  <c r="AW1722" i="2"/>
  <c r="AW1730" i="2"/>
  <c r="AW1738" i="2"/>
  <c r="AW1746" i="2"/>
  <c r="AW1754" i="2"/>
  <c r="AW1762" i="2"/>
  <c r="AW1770" i="2"/>
  <c r="AW1778" i="2"/>
  <c r="AW1786" i="2"/>
  <c r="AW1794" i="2"/>
  <c r="AW1802" i="2"/>
  <c r="AW1810" i="2"/>
  <c r="AW1818" i="2"/>
  <c r="AW1826" i="2"/>
  <c r="AW1834" i="2"/>
  <c r="AW1842" i="2"/>
  <c r="AW1850" i="2"/>
  <c r="AW1858" i="2"/>
  <c r="AW1866" i="2"/>
  <c r="AW1874" i="2"/>
  <c r="AW1882" i="2"/>
  <c r="AW1890" i="2"/>
  <c r="AW1898" i="2"/>
  <c r="AW1906" i="2"/>
  <c r="AW638" i="2"/>
  <c r="AW702" i="2"/>
  <c r="AW766" i="2"/>
  <c r="AW830" i="2"/>
  <c r="AW894" i="2"/>
  <c r="AW958" i="2"/>
  <c r="AW1022" i="2"/>
  <c r="AW1086" i="2"/>
  <c r="AW1150" i="2"/>
  <c r="AW1214" i="2"/>
  <c r="AW1278" i="2"/>
  <c r="AW1315" i="2"/>
  <c r="AW1323" i="2"/>
  <c r="AW1331" i="2"/>
  <c r="AW1339" i="2"/>
  <c r="AW1347" i="2"/>
  <c r="AW1355" i="2"/>
  <c r="AW1363" i="2"/>
  <c r="AW1371" i="2"/>
  <c r="AW1379" i="2"/>
  <c r="AW1387" i="2"/>
  <c r="AW1395" i="2"/>
  <c r="AW1403" i="2"/>
  <c r="AW1411" i="2"/>
  <c r="AW1419" i="2"/>
  <c r="AW1427" i="2"/>
  <c r="AW1435" i="2"/>
  <c r="AW1443" i="2"/>
  <c r="AW1451" i="2"/>
  <c r="AW1459" i="2"/>
  <c r="AW1467" i="2"/>
  <c r="AW1475" i="2"/>
  <c r="AW1483" i="2"/>
  <c r="AW1491" i="2"/>
  <c r="AW1499" i="2"/>
  <c r="AW1507" i="2"/>
  <c r="AW1515" i="2"/>
  <c r="AW1523" i="2"/>
  <c r="AW1531" i="2"/>
  <c r="AW1539" i="2"/>
  <c r="AW1547" i="2"/>
  <c r="AW1555" i="2"/>
  <c r="AW1563" i="2"/>
  <c r="AW1571" i="2"/>
  <c r="AW1579" i="2"/>
  <c r="AW1587" i="2"/>
  <c r="AW1595" i="2"/>
  <c r="AW1603" i="2"/>
  <c r="AW1611" i="2"/>
  <c r="AW1619" i="2"/>
  <c r="AW1627" i="2"/>
  <c r="AW1635" i="2"/>
  <c r="AW1643" i="2"/>
  <c r="AW1651" i="2"/>
  <c r="AW1659" i="2"/>
  <c r="AW1667" i="2"/>
  <c r="AW646" i="2"/>
  <c r="AW710" i="2"/>
  <c r="AW774" i="2"/>
  <c r="AW838" i="2"/>
  <c r="AW902" i="2"/>
  <c r="AW966" i="2"/>
  <c r="AW1030" i="2"/>
  <c r="AW1094" i="2"/>
  <c r="AW1158" i="2"/>
  <c r="AW1222" i="2"/>
  <c r="AW1286" i="2"/>
  <c r="AW1316" i="2"/>
  <c r="AW1324" i="2"/>
  <c r="AW1332" i="2"/>
  <c r="AW1340" i="2"/>
  <c r="AW1348" i="2"/>
  <c r="AW1356" i="2"/>
  <c r="AW1364" i="2"/>
  <c r="AW1372" i="2"/>
  <c r="AW1380" i="2"/>
  <c r="AW1388" i="2"/>
  <c r="AW1396" i="2"/>
  <c r="AW1404" i="2"/>
  <c r="AW1412" i="2"/>
  <c r="AW1420" i="2"/>
  <c r="AW1428" i="2"/>
  <c r="AW1436" i="2"/>
  <c r="AW1444" i="2"/>
  <c r="AW1452" i="2"/>
  <c r="AW1460" i="2"/>
  <c r="AW1468" i="2"/>
  <c r="AW1476" i="2"/>
  <c r="AW1484" i="2"/>
  <c r="AW1492" i="2"/>
  <c r="AW1500" i="2"/>
  <c r="AW1508" i="2"/>
  <c r="AW1516" i="2"/>
  <c r="AW1524" i="2"/>
  <c r="AW1532" i="2"/>
  <c r="AW1540" i="2"/>
  <c r="AW1548" i="2"/>
  <c r="AW1556" i="2"/>
  <c r="AW1564" i="2"/>
  <c r="AW1572" i="2"/>
  <c r="AW1580" i="2"/>
  <c r="AW1588" i="2"/>
  <c r="AW1596" i="2"/>
  <c r="AW1604" i="2"/>
  <c r="AW1612" i="2"/>
  <c r="AW1620" i="2"/>
  <c r="AW1628" i="2"/>
  <c r="AW1636" i="2"/>
  <c r="AW1644" i="2"/>
  <c r="AW1652" i="2"/>
  <c r="AW1660" i="2"/>
  <c r="AW1668" i="2"/>
  <c r="AW654" i="2"/>
  <c r="AW718" i="2"/>
  <c r="AW782" i="2"/>
  <c r="AW846" i="2"/>
  <c r="AW910" i="2"/>
  <c r="AW974" i="2"/>
  <c r="AW1038" i="2"/>
  <c r="AW1102" i="2"/>
  <c r="AW1166" i="2"/>
  <c r="AW1230" i="2"/>
  <c r="AW1294" i="2"/>
  <c r="AW1317" i="2"/>
  <c r="AW1325" i="2"/>
  <c r="AW1333" i="2"/>
  <c r="AW1341" i="2"/>
  <c r="AW1349" i="2"/>
  <c r="AW1357" i="2"/>
  <c r="AW1365" i="2"/>
  <c r="AW1373" i="2"/>
  <c r="AW1381" i="2"/>
  <c r="AW1389" i="2"/>
  <c r="AW1397" i="2"/>
  <c r="AW1405" i="2"/>
  <c r="AW1413" i="2"/>
  <c r="AW1421" i="2"/>
  <c r="AW1429" i="2"/>
  <c r="AW1437" i="2"/>
  <c r="AW1445" i="2"/>
  <c r="AW1453" i="2"/>
  <c r="AW1461" i="2"/>
  <c r="AW1469" i="2"/>
  <c r="AW1477" i="2"/>
  <c r="AW1485" i="2"/>
  <c r="AW1493" i="2"/>
  <c r="AW1501" i="2"/>
  <c r="AW1509" i="2"/>
  <c r="AW1517" i="2"/>
  <c r="AW1525" i="2"/>
  <c r="AW1533" i="2"/>
  <c r="AW1541" i="2"/>
  <c r="AW1549" i="2"/>
  <c r="AW1557" i="2"/>
  <c r="AW1565" i="2"/>
  <c r="AW1573" i="2"/>
  <c r="AW1581" i="2"/>
  <c r="AW1589" i="2"/>
  <c r="AW1597" i="2"/>
  <c r="AW1605" i="2"/>
  <c r="AW1613" i="2"/>
  <c r="AW1621" i="2"/>
  <c r="AW1629" i="2"/>
  <c r="AW1637" i="2"/>
  <c r="AW1645" i="2"/>
  <c r="AW1653" i="2"/>
  <c r="AW1661" i="2"/>
  <c r="AW1669" i="2"/>
  <c r="AW1677" i="2"/>
  <c r="AW1685" i="2"/>
  <c r="AW1693" i="2"/>
  <c r="AW1701" i="2"/>
  <c r="AW1709" i="2"/>
  <c r="AW1717" i="2"/>
  <c r="AW1725" i="2"/>
  <c r="AW1733" i="2"/>
  <c r="AW1741" i="2"/>
  <c r="AW1749" i="2"/>
  <c r="AW1757" i="2"/>
  <c r="AW1765" i="2"/>
  <c r="AW1773" i="2"/>
  <c r="AW1781" i="2"/>
  <c r="AW1789" i="2"/>
  <c r="AW1797" i="2"/>
  <c r="AW1805" i="2"/>
  <c r="AW1813" i="2"/>
  <c r="AW1821" i="2"/>
  <c r="AW1829" i="2"/>
  <c r="AW1837" i="2"/>
  <c r="AW1845" i="2"/>
  <c r="AW1853" i="2"/>
  <c r="AW1861" i="2"/>
  <c r="AW1869" i="2"/>
  <c r="AW1877" i="2"/>
  <c r="AW1885" i="2"/>
  <c r="AW1893" i="2"/>
  <c r="AW1901" i="2"/>
  <c r="AW662" i="2"/>
  <c r="AW726" i="2"/>
  <c r="AW790" i="2"/>
  <c r="AW854" i="2"/>
  <c r="AW918" i="2"/>
  <c r="AW982" i="2"/>
  <c r="AW1046" i="2"/>
  <c r="AW1110" i="2"/>
  <c r="AW1174" i="2"/>
  <c r="AW1238" i="2"/>
  <c r="AW1302" i="2"/>
  <c r="AW1318" i="2"/>
  <c r="AW1326" i="2"/>
  <c r="AW1334" i="2"/>
  <c r="AW1342" i="2"/>
  <c r="AW1350" i="2"/>
  <c r="AW1358" i="2"/>
  <c r="AW1366" i="2"/>
  <c r="AW1374" i="2"/>
  <c r="AW1382" i="2"/>
  <c r="AW1390" i="2"/>
  <c r="AW1398" i="2"/>
  <c r="AW1406" i="2"/>
  <c r="AW1414" i="2"/>
  <c r="AW1422" i="2"/>
  <c r="AW1430" i="2"/>
  <c r="AW1438" i="2"/>
  <c r="AW1446" i="2"/>
  <c r="AW1454" i="2"/>
  <c r="AW1462" i="2"/>
  <c r="AW1470" i="2"/>
  <c r="AW1478" i="2"/>
  <c r="AW1486" i="2"/>
  <c r="AW1494" i="2"/>
  <c r="AW1502" i="2"/>
  <c r="AW1510" i="2"/>
  <c r="AW1518" i="2"/>
  <c r="AW1526" i="2"/>
  <c r="AW1534" i="2"/>
  <c r="AW1542" i="2"/>
  <c r="AW1550" i="2"/>
  <c r="AW1558" i="2"/>
  <c r="AW1566" i="2"/>
  <c r="AW1574" i="2"/>
  <c r="AW1582" i="2"/>
  <c r="AW1590" i="2"/>
  <c r="AW1598" i="2"/>
  <c r="AW1606" i="2"/>
  <c r="AW1614" i="2"/>
  <c r="AW1622" i="2"/>
  <c r="AW1630" i="2"/>
  <c r="AW1638" i="2"/>
  <c r="AW1646" i="2"/>
  <c r="AW1654" i="2"/>
  <c r="AW1662" i="2"/>
  <c r="AW1670" i="2"/>
  <c r="AW1678" i="2"/>
  <c r="AW1686" i="2"/>
  <c r="AW1694" i="2"/>
  <c r="AW1702" i="2"/>
  <c r="AW1710" i="2"/>
  <c r="AW1718" i="2"/>
  <c r="AW1726" i="2"/>
  <c r="AW1734" i="2"/>
  <c r="AW1742" i="2"/>
  <c r="AW1750" i="2"/>
  <c r="AW1758" i="2"/>
  <c r="AW1766" i="2"/>
  <c r="AW1774" i="2"/>
  <c r="AW1782" i="2"/>
  <c r="AW1790" i="2"/>
  <c r="AW1798" i="2"/>
  <c r="AW1806" i="2"/>
  <c r="AW1814" i="2"/>
  <c r="AW1822" i="2"/>
  <c r="AW1830" i="2"/>
  <c r="AW1838" i="2"/>
  <c r="AW1846" i="2"/>
  <c r="AW1854" i="2"/>
  <c r="AW1862" i="2"/>
  <c r="AW1870" i="2"/>
  <c r="AW1878" i="2"/>
  <c r="AW1886" i="2"/>
  <c r="AW1894" i="2"/>
  <c r="AW1902" i="2"/>
  <c r="AW670" i="2"/>
  <c r="AW734" i="2"/>
  <c r="AW798" i="2"/>
  <c r="AW862" i="2"/>
  <c r="AW926" i="2"/>
  <c r="AW990" i="2"/>
  <c r="AW1054" i="2"/>
  <c r="AW1118" i="2"/>
  <c r="AW1182" i="2"/>
  <c r="AW1246" i="2"/>
  <c r="AW1310" i="2"/>
  <c r="AW1319" i="2"/>
  <c r="AW1327" i="2"/>
  <c r="AW1335" i="2"/>
  <c r="AW1343" i="2"/>
  <c r="AW1351" i="2"/>
  <c r="AW1359" i="2"/>
  <c r="AW1367" i="2"/>
  <c r="AW1375" i="2"/>
  <c r="AW1383" i="2"/>
  <c r="AW1391" i="2"/>
  <c r="AW1399" i="2"/>
  <c r="AW1407" i="2"/>
  <c r="AW1415" i="2"/>
  <c r="AW1423" i="2"/>
  <c r="AW1431" i="2"/>
  <c r="AW1439" i="2"/>
  <c r="AW1447" i="2"/>
  <c r="AW1455" i="2"/>
  <c r="AW1463" i="2"/>
  <c r="AW1471" i="2"/>
  <c r="AW1479" i="2"/>
  <c r="AW1487" i="2"/>
  <c r="AW1495" i="2"/>
  <c r="AW1503" i="2"/>
  <c r="AW1511" i="2"/>
  <c r="AW1519" i="2"/>
  <c r="AW1527" i="2"/>
  <c r="AW1535" i="2"/>
  <c r="AW1543" i="2"/>
  <c r="AW1551" i="2"/>
  <c r="AW1559" i="2"/>
  <c r="AW1567" i="2"/>
  <c r="AW1575" i="2"/>
  <c r="AW1583" i="2"/>
  <c r="AW1591" i="2"/>
  <c r="AW1599" i="2"/>
  <c r="AW1607" i="2"/>
  <c r="AW1615" i="2"/>
  <c r="AW1623" i="2"/>
  <c r="AW1631" i="2"/>
  <c r="AW1639" i="2"/>
  <c r="AW1647" i="2"/>
  <c r="AW1655" i="2"/>
  <c r="AW1663" i="2"/>
  <c r="AW1671" i="2"/>
  <c r="AW1679" i="2"/>
  <c r="AW1687" i="2"/>
  <c r="AW1695" i="2"/>
  <c r="AW1703" i="2"/>
  <c r="AW1711" i="2"/>
  <c r="AW1719" i="2"/>
  <c r="AW1727" i="2"/>
  <c r="AW1735" i="2"/>
  <c r="AW1743" i="2"/>
  <c r="AW1751" i="2"/>
  <c r="AW1759" i="2"/>
  <c r="AW1767" i="2"/>
  <c r="AW1775" i="2"/>
  <c r="AW1783" i="2"/>
  <c r="AW1791" i="2"/>
  <c r="AW1799" i="2"/>
  <c r="AW1807" i="2"/>
  <c r="AW1815" i="2"/>
  <c r="AW1823" i="2"/>
  <c r="AW1831" i="2"/>
  <c r="AW1839" i="2"/>
  <c r="AW1847" i="2"/>
  <c r="AW1855" i="2"/>
  <c r="AW1863" i="2"/>
  <c r="AW1871" i="2"/>
  <c r="AW1879" i="2"/>
  <c r="AW1887" i="2"/>
  <c r="AW1895" i="2"/>
  <c r="AW1903" i="2"/>
  <c r="AW678" i="2"/>
  <c r="AW742" i="2"/>
  <c r="AW806" i="2"/>
  <c r="AW870" i="2"/>
  <c r="AW934" i="2"/>
  <c r="AW998" i="2"/>
  <c r="AW1062" i="2"/>
  <c r="AW1126" i="2"/>
  <c r="AW1190" i="2"/>
  <c r="AW1254" i="2"/>
  <c r="AW1312" i="2"/>
  <c r="AW1320" i="2"/>
  <c r="AW1328" i="2"/>
  <c r="AW1336" i="2"/>
  <c r="AW1344" i="2"/>
  <c r="AW1352" i="2"/>
  <c r="AW1360" i="2"/>
  <c r="AW1368" i="2"/>
  <c r="AW1376" i="2"/>
  <c r="AW1384" i="2"/>
  <c r="AW1392" i="2"/>
  <c r="AW1400" i="2"/>
  <c r="AW1408" i="2"/>
  <c r="AW1416" i="2"/>
  <c r="AW1424" i="2"/>
  <c r="AW1432" i="2"/>
  <c r="AW1440" i="2"/>
  <c r="AW1448" i="2"/>
  <c r="AW1456" i="2"/>
  <c r="AW1464" i="2"/>
  <c r="AW1472" i="2"/>
  <c r="AW1480" i="2"/>
  <c r="AW1488" i="2"/>
  <c r="AW1496" i="2"/>
  <c r="AW1504" i="2"/>
  <c r="AW1512" i="2"/>
  <c r="AW1520" i="2"/>
  <c r="AW1528" i="2"/>
  <c r="AW1536" i="2"/>
  <c r="AW1544" i="2"/>
  <c r="AW1552" i="2"/>
  <c r="AW1560" i="2"/>
  <c r="AW1568" i="2"/>
  <c r="AW1576" i="2"/>
  <c r="AW1584" i="2"/>
  <c r="AW1592" i="2"/>
  <c r="AW1600" i="2"/>
  <c r="AW1608" i="2"/>
  <c r="AW1616" i="2"/>
  <c r="AW1624" i="2"/>
  <c r="AW1632" i="2"/>
  <c r="AW1640" i="2"/>
  <c r="AW1648" i="2"/>
  <c r="AW1656" i="2"/>
  <c r="AW1664" i="2"/>
  <c r="AW1672" i="2"/>
  <c r="AW1680" i="2"/>
  <c r="AW1688" i="2"/>
  <c r="AW1696" i="2"/>
  <c r="AW1704" i="2"/>
  <c r="AW1712" i="2"/>
  <c r="AW1720" i="2"/>
  <c r="AW1728" i="2"/>
  <c r="AW1736" i="2"/>
  <c r="AW1744" i="2"/>
  <c r="AW1752" i="2"/>
  <c r="AW1760" i="2"/>
  <c r="AW1768" i="2"/>
  <c r="AW1776" i="2"/>
  <c r="AW1784" i="2"/>
  <c r="AW1792" i="2"/>
  <c r="AW1800" i="2"/>
  <c r="AW1808" i="2"/>
  <c r="AW1816" i="2"/>
  <c r="AW1824" i="2"/>
  <c r="AW1832" i="2"/>
  <c r="AW1840" i="2"/>
  <c r="AW1848" i="2"/>
  <c r="AW1856" i="2"/>
  <c r="AW1864" i="2"/>
  <c r="AW1872" i="2"/>
  <c r="AW1880" i="2"/>
  <c r="AW1888" i="2"/>
  <c r="AW1896" i="2"/>
  <c r="AW1904" i="2"/>
  <c r="AW1134" i="2"/>
  <c r="AW1353" i="2"/>
  <c r="AW1417" i="2"/>
  <c r="AW1481" i="2"/>
  <c r="AW1545" i="2"/>
  <c r="AW1609" i="2"/>
  <c r="AW1673" i="2"/>
  <c r="AW1692" i="2"/>
  <c r="AW1715" i="2"/>
  <c r="AW1737" i="2"/>
  <c r="AW1756" i="2"/>
  <c r="AW1779" i="2"/>
  <c r="AW1801" i="2"/>
  <c r="AW1820" i="2"/>
  <c r="AW1843" i="2"/>
  <c r="AW1865" i="2"/>
  <c r="AW1884" i="2"/>
  <c r="AW1907" i="2"/>
  <c r="AW1915" i="2"/>
  <c r="AW1923" i="2"/>
  <c r="AW1931" i="2"/>
  <c r="AW1939" i="2"/>
  <c r="AW1947" i="2"/>
  <c r="AW1955" i="2"/>
  <c r="AW1963" i="2"/>
  <c r="AW1971" i="2"/>
  <c r="AW1979" i="2"/>
  <c r="AW1987" i="2"/>
  <c r="AW1995" i="2"/>
  <c r="AW2003" i="2"/>
  <c r="AW2011" i="2"/>
  <c r="AW2019" i="2"/>
  <c r="AW2027" i="2"/>
  <c r="AW2035" i="2"/>
  <c r="AW2043" i="2"/>
  <c r="AW2051" i="2"/>
  <c r="AW2059" i="2"/>
  <c r="AW2067" i="2"/>
  <c r="AW2075" i="2"/>
  <c r="AW2083" i="2"/>
  <c r="AW2091" i="2"/>
  <c r="AW2099" i="2"/>
  <c r="AW2107" i="2"/>
  <c r="AW2115" i="2"/>
  <c r="AW2123" i="2"/>
  <c r="AW2131" i="2"/>
  <c r="AW2139" i="2"/>
  <c r="AW2147" i="2"/>
  <c r="AW2155" i="2"/>
  <c r="AW2163" i="2"/>
  <c r="AW2171" i="2"/>
  <c r="AW2179" i="2"/>
  <c r="AW2187" i="2"/>
  <c r="AW2195" i="2"/>
  <c r="AW2203" i="2"/>
  <c r="AW2211" i="2"/>
  <c r="AW2219" i="2"/>
  <c r="AW2227" i="2"/>
  <c r="AW2235" i="2"/>
  <c r="AW2243" i="2"/>
  <c r="AW2251" i="2"/>
  <c r="AW2259" i="2"/>
  <c r="AW2267" i="2"/>
  <c r="AW2275" i="2"/>
  <c r="AW2283" i="2"/>
  <c r="AW2291" i="2"/>
  <c r="AW2299" i="2"/>
  <c r="AW2307" i="2"/>
  <c r="AW2315" i="2"/>
  <c r="AW2323" i="2"/>
  <c r="AW2331" i="2"/>
  <c r="AW2339" i="2"/>
  <c r="AW2347" i="2"/>
  <c r="AW2355" i="2"/>
  <c r="AW2363" i="2"/>
  <c r="AW2371" i="2"/>
  <c r="AW2379" i="2"/>
  <c r="AW2387" i="2"/>
  <c r="AW2395" i="2"/>
  <c r="AW2403" i="2"/>
  <c r="AW2411" i="2"/>
  <c r="AW2419" i="2"/>
  <c r="AW2427" i="2"/>
  <c r="AW2435" i="2"/>
  <c r="AW2443" i="2"/>
  <c r="AW686" i="2"/>
  <c r="AW1198" i="2"/>
  <c r="AW1361" i="2"/>
  <c r="AW1425" i="2"/>
  <c r="AW1489" i="2"/>
  <c r="AW1553" i="2"/>
  <c r="AW1617" i="2"/>
  <c r="AW1675" i="2"/>
  <c r="AW1697" i="2"/>
  <c r="AW1716" i="2"/>
  <c r="AW1739" i="2"/>
  <c r="AW1761" i="2"/>
  <c r="AW1780" i="2"/>
  <c r="AW1803" i="2"/>
  <c r="AW1825" i="2"/>
  <c r="AW1844" i="2"/>
  <c r="AW1867" i="2"/>
  <c r="AW1889" i="2"/>
  <c r="AW1908" i="2"/>
  <c r="AW1916" i="2"/>
  <c r="AW1924" i="2"/>
  <c r="AW1932" i="2"/>
  <c r="AW1940" i="2"/>
  <c r="AW1948" i="2"/>
  <c r="AW1956" i="2"/>
  <c r="AW1964" i="2"/>
  <c r="AW1972" i="2"/>
  <c r="AW1980" i="2"/>
  <c r="AW1988" i="2"/>
  <c r="AW1996" i="2"/>
  <c r="AW2004" i="2"/>
  <c r="AW2012" i="2"/>
  <c r="AW2020" i="2"/>
  <c r="AW2028" i="2"/>
  <c r="AW2036" i="2"/>
  <c r="AW2044" i="2"/>
  <c r="AW2052" i="2"/>
  <c r="AW2060" i="2"/>
  <c r="AW2068" i="2"/>
  <c r="AW2076" i="2"/>
  <c r="AW2084" i="2"/>
  <c r="AW2092" i="2"/>
  <c r="AW2100" i="2"/>
  <c r="AW2108" i="2"/>
  <c r="AW2116" i="2"/>
  <c r="AW2124" i="2"/>
  <c r="AW2132" i="2"/>
  <c r="AW2140" i="2"/>
  <c r="AW2148" i="2"/>
  <c r="AW2156" i="2"/>
  <c r="AW2164" i="2"/>
  <c r="AW2172" i="2"/>
  <c r="AW750" i="2"/>
  <c r="AW1262" i="2"/>
  <c r="AW1369" i="2"/>
  <c r="AW1433" i="2"/>
  <c r="AW1497" i="2"/>
  <c r="AW1561" i="2"/>
  <c r="AW1625" i="2"/>
  <c r="AW1676" i="2"/>
  <c r="AW1699" i="2"/>
  <c r="AW1721" i="2"/>
  <c r="AW1740" i="2"/>
  <c r="AW1763" i="2"/>
  <c r="AW1785" i="2"/>
  <c r="AW1804" i="2"/>
  <c r="AW1827" i="2"/>
  <c r="AW1849" i="2"/>
  <c r="AW1868" i="2"/>
  <c r="AW1891" i="2"/>
  <c r="AW1909" i="2"/>
  <c r="AW1917" i="2"/>
  <c r="AW1925" i="2"/>
  <c r="AW1933" i="2"/>
  <c r="AW1941" i="2"/>
  <c r="AW1949" i="2"/>
  <c r="AW1957" i="2"/>
  <c r="AW1965" i="2"/>
  <c r="AW1973" i="2"/>
  <c r="AW1981" i="2"/>
  <c r="AW1989" i="2"/>
  <c r="AW1997" i="2"/>
  <c r="AW2005" i="2"/>
  <c r="AW2013" i="2"/>
  <c r="AW2021" i="2"/>
  <c r="AW2029" i="2"/>
  <c r="AW2037" i="2"/>
  <c r="AW2045" i="2"/>
  <c r="AW2053" i="2"/>
  <c r="AW2061" i="2"/>
  <c r="AW2069" i="2"/>
  <c r="AW2077" i="2"/>
  <c r="AW2085" i="2"/>
  <c r="AW2093" i="2"/>
  <c r="AW2101" i="2"/>
  <c r="AW2109" i="2"/>
  <c r="AW2117" i="2"/>
  <c r="AW2125" i="2"/>
  <c r="AW2133" i="2"/>
  <c r="AW2141" i="2"/>
  <c r="AW2149" i="2"/>
  <c r="AW2157" i="2"/>
  <c r="AW2165" i="2"/>
  <c r="AW2173" i="2"/>
  <c r="AW814" i="2"/>
  <c r="AW1313" i="2"/>
  <c r="AW1377" i="2"/>
  <c r="AW1441" i="2"/>
  <c r="AW1505" i="2"/>
  <c r="AW1569" i="2"/>
  <c r="AW1633" i="2"/>
  <c r="AW1681" i="2"/>
  <c r="AW1700" i="2"/>
  <c r="AW1723" i="2"/>
  <c r="AW1745" i="2"/>
  <c r="AW1764" i="2"/>
  <c r="AW1787" i="2"/>
  <c r="AW1809" i="2"/>
  <c r="AW1828" i="2"/>
  <c r="AW1851" i="2"/>
  <c r="AW1873" i="2"/>
  <c r="AW1892" i="2"/>
  <c r="AW1910" i="2"/>
  <c r="AW1918" i="2"/>
  <c r="AW1926" i="2"/>
  <c r="AW1934" i="2"/>
  <c r="AW1942" i="2"/>
  <c r="AW1950" i="2"/>
  <c r="AW1958" i="2"/>
  <c r="AW1966" i="2"/>
  <c r="AW1974" i="2"/>
  <c r="AW1982" i="2"/>
  <c r="AW1990" i="2"/>
  <c r="AW1998" i="2"/>
  <c r="AW2006" i="2"/>
  <c r="AW2014" i="2"/>
  <c r="AW2022" i="2"/>
  <c r="AW2030" i="2"/>
  <c r="AW2038" i="2"/>
  <c r="AW2046" i="2"/>
  <c r="AW2054" i="2"/>
  <c r="AW2062" i="2"/>
  <c r="AW2070" i="2"/>
  <c r="AW2078" i="2"/>
  <c r="AW2086" i="2"/>
  <c r="AW2094" i="2"/>
  <c r="AW2102" i="2"/>
  <c r="AW2110" i="2"/>
  <c r="AW2118" i="2"/>
  <c r="AW2126" i="2"/>
  <c r="AW2134" i="2"/>
  <c r="AW2142" i="2"/>
  <c r="AW2150" i="2"/>
  <c r="AW2158" i="2"/>
  <c r="AW2166" i="2"/>
  <c r="AW2174" i="2"/>
  <c r="AW2182" i="2"/>
  <c r="AW2190" i="2"/>
  <c r="AW2198" i="2"/>
  <c r="AW2206" i="2"/>
  <c r="AW2214" i="2"/>
  <c r="AW2222" i="2"/>
  <c r="AW2230" i="2"/>
  <c r="AW2238" i="2"/>
  <c r="AW2246" i="2"/>
  <c r="AW2254" i="2"/>
  <c r="AW2262" i="2"/>
  <c r="AW2270" i="2"/>
  <c r="AW2278" i="2"/>
  <c r="AW2286" i="2"/>
  <c r="AW2294" i="2"/>
  <c r="AW2302" i="2"/>
  <c r="AW2310" i="2"/>
  <c r="AW2318" i="2"/>
  <c r="AW2326" i="2"/>
  <c r="AW2334" i="2"/>
  <c r="AW2342" i="2"/>
  <c r="AW2350" i="2"/>
  <c r="AW2358" i="2"/>
  <c r="AW2366" i="2"/>
  <c r="AW2374" i="2"/>
  <c r="AW2382" i="2"/>
  <c r="AW2390" i="2"/>
  <c r="AW2398" i="2"/>
  <c r="AW2406" i="2"/>
  <c r="AW2414" i="2"/>
  <c r="AW2422" i="2"/>
  <c r="AW2430" i="2"/>
  <c r="AW2438" i="2"/>
  <c r="AW878" i="2"/>
  <c r="AW1321" i="2"/>
  <c r="AW1385" i="2"/>
  <c r="AW1449" i="2"/>
  <c r="AW1513" i="2"/>
  <c r="AW1577" i="2"/>
  <c r="AW1641" i="2"/>
  <c r="AW1683" i="2"/>
  <c r="AW1705" i="2"/>
  <c r="AW1724" i="2"/>
  <c r="AW1747" i="2"/>
  <c r="AW1769" i="2"/>
  <c r="AW1788" i="2"/>
  <c r="AW1811" i="2"/>
  <c r="AW1833" i="2"/>
  <c r="AW1852" i="2"/>
  <c r="AW1875" i="2"/>
  <c r="AW1897" i="2"/>
  <c r="AW1911" i="2"/>
  <c r="AW1919" i="2"/>
  <c r="AW1927" i="2"/>
  <c r="AW1935" i="2"/>
  <c r="AW1943" i="2"/>
  <c r="AW1951" i="2"/>
  <c r="AW1959" i="2"/>
  <c r="AW1967" i="2"/>
  <c r="AW1975" i="2"/>
  <c r="AW1983" i="2"/>
  <c r="AW1991" i="2"/>
  <c r="AW1999" i="2"/>
  <c r="AW2007" i="2"/>
  <c r="AW2015" i="2"/>
  <c r="AW2023" i="2"/>
  <c r="AW2031" i="2"/>
  <c r="AW2039" i="2"/>
  <c r="AW2047" i="2"/>
  <c r="AW2055" i="2"/>
  <c r="AW2063" i="2"/>
  <c r="AW2071" i="2"/>
  <c r="AW2079" i="2"/>
  <c r="AW2087" i="2"/>
  <c r="AW2095" i="2"/>
  <c r="AW2103" i="2"/>
  <c r="AW2111" i="2"/>
  <c r="AW2119" i="2"/>
  <c r="AW2127" i="2"/>
  <c r="AW2135" i="2"/>
  <c r="AW2143" i="2"/>
  <c r="AW2151" i="2"/>
  <c r="AW2159" i="2"/>
  <c r="AW2167" i="2"/>
  <c r="AW2175" i="2"/>
  <c r="AW2183" i="2"/>
  <c r="AW2191" i="2"/>
  <c r="AW2199" i="2"/>
  <c r="AW2207" i="2"/>
  <c r="AW2215" i="2"/>
  <c r="AW2223" i="2"/>
  <c r="AW2231" i="2"/>
  <c r="AW2239" i="2"/>
  <c r="AW2247" i="2"/>
  <c r="AW2255" i="2"/>
  <c r="AW2263" i="2"/>
  <c r="AW2271" i="2"/>
  <c r="AW2279" i="2"/>
  <c r="AW2287" i="2"/>
  <c r="AW2295" i="2"/>
  <c r="AW2303" i="2"/>
  <c r="AW2311" i="2"/>
  <c r="AW2319" i="2"/>
  <c r="AW2327" i="2"/>
  <c r="AW2335" i="2"/>
  <c r="AW2343" i="2"/>
  <c r="AW2351" i="2"/>
  <c r="AW2359" i="2"/>
  <c r="AW2367" i="2"/>
  <c r="AW2375" i="2"/>
  <c r="AW2383" i="2"/>
  <c r="AW2391" i="2"/>
  <c r="AW2399" i="2"/>
  <c r="AW2407" i="2"/>
  <c r="AW2415" i="2"/>
  <c r="AW2423" i="2"/>
  <c r="AW2431" i="2"/>
  <c r="AW2439" i="2"/>
  <c r="AW942" i="2"/>
  <c r="AW1329" i="2"/>
  <c r="AW1393" i="2"/>
  <c r="AW1457" i="2"/>
  <c r="AW1521" i="2"/>
  <c r="AW1585" i="2"/>
  <c r="AW1649" i="2"/>
  <c r="AW1684" i="2"/>
  <c r="AW1707" i="2"/>
  <c r="AW1729" i="2"/>
  <c r="AW1748" i="2"/>
  <c r="AW1771" i="2"/>
  <c r="AW1793" i="2"/>
  <c r="AW1812" i="2"/>
  <c r="AW1835" i="2"/>
  <c r="AW1857" i="2"/>
  <c r="AW1876" i="2"/>
  <c r="AW1899" i="2"/>
  <c r="AW1912" i="2"/>
  <c r="AW1920" i="2"/>
  <c r="AW1928" i="2"/>
  <c r="AW1936" i="2"/>
  <c r="AW1944" i="2"/>
  <c r="AW1952" i="2"/>
  <c r="AW1960" i="2"/>
  <c r="AW1968" i="2"/>
  <c r="AW1976" i="2"/>
  <c r="AW1984" i="2"/>
  <c r="AW1992" i="2"/>
  <c r="AW2000" i="2"/>
  <c r="AW2008" i="2"/>
  <c r="AW2016" i="2"/>
  <c r="AW2024" i="2"/>
  <c r="AW2032" i="2"/>
  <c r="AW2040" i="2"/>
  <c r="AW2048" i="2"/>
  <c r="AW2056" i="2"/>
  <c r="AW2064" i="2"/>
  <c r="AW2072" i="2"/>
  <c r="AW2080" i="2"/>
  <c r="AW2088" i="2"/>
  <c r="AW2096" i="2"/>
  <c r="AW2104" i="2"/>
  <c r="AW2112" i="2"/>
  <c r="AW2120" i="2"/>
  <c r="AW2128" i="2"/>
  <c r="AW2136" i="2"/>
  <c r="AW2144" i="2"/>
  <c r="AW2152" i="2"/>
  <c r="AW2160" i="2"/>
  <c r="AW2168" i="2"/>
  <c r="AW2176" i="2"/>
  <c r="AW2184" i="2"/>
  <c r="AW2192" i="2"/>
  <c r="AW2200" i="2"/>
  <c r="AW2208" i="2"/>
  <c r="AW2216" i="2"/>
  <c r="AW2224" i="2"/>
  <c r="AW2232" i="2"/>
  <c r="AW2240" i="2"/>
  <c r="AW2248" i="2"/>
  <c r="AW2256" i="2"/>
  <c r="AW2264" i="2"/>
  <c r="AW2272" i="2"/>
  <c r="AW2280" i="2"/>
  <c r="AW2288" i="2"/>
  <c r="AW2296" i="2"/>
  <c r="AW2304" i="2"/>
  <c r="AW2312" i="2"/>
  <c r="AW2320" i="2"/>
  <c r="AW2328" i="2"/>
  <c r="AW2336" i="2"/>
  <c r="AW2344" i="2"/>
  <c r="AW2352" i="2"/>
  <c r="AW2360" i="2"/>
  <c r="AW2368" i="2"/>
  <c r="AW2376" i="2"/>
  <c r="AW2384" i="2"/>
  <c r="AW2392" i="2"/>
  <c r="AW2400" i="2"/>
  <c r="AW2408" i="2"/>
  <c r="AW2416" i="2"/>
  <c r="AW2424" i="2"/>
  <c r="AW2432" i="2"/>
  <c r="AW2440" i="2"/>
  <c r="AW1006" i="2"/>
  <c r="AW1337" i="2"/>
  <c r="AW1401" i="2"/>
  <c r="AW1465" i="2"/>
  <c r="AW1529" i="2"/>
  <c r="AW1593" i="2"/>
  <c r="AW1657" i="2"/>
  <c r="AW1689" i="2"/>
  <c r="AW1708" i="2"/>
  <c r="AW1731" i="2"/>
  <c r="AW1753" i="2"/>
  <c r="AW1772" i="2"/>
  <c r="AW1795" i="2"/>
  <c r="AW1817" i="2"/>
  <c r="AW1836" i="2"/>
  <c r="AW1859" i="2"/>
  <c r="AW1881" i="2"/>
  <c r="AW1900" i="2"/>
  <c r="AW1913" i="2"/>
  <c r="AW1921" i="2"/>
  <c r="AW1929" i="2"/>
  <c r="AW1937" i="2"/>
  <c r="AW1945" i="2"/>
  <c r="AW1953" i="2"/>
  <c r="AW1961" i="2"/>
  <c r="AW1969" i="2"/>
  <c r="AW1977" i="2"/>
  <c r="AW1985" i="2"/>
  <c r="AW1993" i="2"/>
  <c r="AW2001" i="2"/>
  <c r="AW2009" i="2"/>
  <c r="AW2017" i="2"/>
  <c r="AW2025" i="2"/>
  <c r="AW2033" i="2"/>
  <c r="AW2041" i="2"/>
  <c r="AW2049" i="2"/>
  <c r="AW2057" i="2"/>
  <c r="AW2065" i="2"/>
  <c r="AW2073" i="2"/>
  <c r="AW2081" i="2"/>
  <c r="AW2089" i="2"/>
  <c r="AW2097" i="2"/>
  <c r="AW2105" i="2"/>
  <c r="AW2113" i="2"/>
  <c r="AW2121" i="2"/>
  <c r="AW2129" i="2"/>
  <c r="AW2137" i="2"/>
  <c r="AW2145" i="2"/>
  <c r="AW2153" i="2"/>
  <c r="AW2161" i="2"/>
  <c r="AW2169" i="2"/>
  <c r="AW2177" i="2"/>
  <c r="AW2185" i="2"/>
  <c r="AW2193" i="2"/>
  <c r="AW2201" i="2"/>
  <c r="AW2209" i="2"/>
  <c r="AW2217" i="2"/>
  <c r="AW2225" i="2"/>
  <c r="AW2233" i="2"/>
  <c r="AW2241" i="2"/>
  <c r="AW2249" i="2"/>
  <c r="AW2257" i="2"/>
  <c r="AW2265" i="2"/>
  <c r="AW2273" i="2"/>
  <c r="AW2281" i="2"/>
  <c r="AW2289" i="2"/>
  <c r="AW2297" i="2"/>
  <c r="AW2305" i="2"/>
  <c r="AW2313" i="2"/>
  <c r="AW2321" i="2"/>
  <c r="AW2329" i="2"/>
  <c r="AW2337" i="2"/>
  <c r="AW2345" i="2"/>
  <c r="AW2353" i="2"/>
  <c r="AW2361" i="2"/>
  <c r="AW2369" i="2"/>
  <c r="AW2377" i="2"/>
  <c r="AW2385" i="2"/>
  <c r="AW2393" i="2"/>
  <c r="AW2401" i="2"/>
  <c r="AW2409" i="2"/>
  <c r="AW2417" i="2"/>
  <c r="AW2425" i="2"/>
  <c r="AW2433" i="2"/>
  <c r="AW2441" i="2"/>
  <c r="AW1691" i="2"/>
  <c r="AW1860" i="2"/>
  <c r="AW1954" i="2"/>
  <c r="AW2018" i="2"/>
  <c r="AW2082" i="2"/>
  <c r="AW2146" i="2"/>
  <c r="AW2188" i="2"/>
  <c r="AW2210" i="2"/>
  <c r="AW2229" i="2"/>
  <c r="AW2252" i="2"/>
  <c r="AW2274" i="2"/>
  <c r="AW2293" i="2"/>
  <c r="AW2316" i="2"/>
  <c r="AW2338" i="2"/>
  <c r="AW2357" i="2"/>
  <c r="AW2380" i="2"/>
  <c r="AW2402" i="2"/>
  <c r="AW2421" i="2"/>
  <c r="AW2444" i="2"/>
  <c r="AW2452" i="2"/>
  <c r="AW2460" i="2"/>
  <c r="AW2468" i="2"/>
  <c r="AW2476" i="2"/>
  <c r="AW2484" i="2"/>
  <c r="AW2492" i="2"/>
  <c r="AW2500" i="2"/>
  <c r="AW2508" i="2"/>
  <c r="AW2516" i="2"/>
  <c r="AW2524" i="2"/>
  <c r="AW2532" i="2"/>
  <c r="AW2540" i="2"/>
  <c r="AW2548" i="2"/>
  <c r="AW2556" i="2"/>
  <c r="AW2564" i="2"/>
  <c r="AW2572" i="2"/>
  <c r="AW2580" i="2"/>
  <c r="AW2588" i="2"/>
  <c r="AW2596" i="2"/>
  <c r="AW2604" i="2"/>
  <c r="AW2612" i="2"/>
  <c r="AW2620" i="2"/>
  <c r="AW2628" i="2"/>
  <c r="AW2636" i="2"/>
  <c r="AW2644" i="2"/>
  <c r="AW2652" i="2"/>
  <c r="AW2660" i="2"/>
  <c r="AW2668" i="2"/>
  <c r="AW2676" i="2"/>
  <c r="AW2684" i="2"/>
  <c r="AW2692" i="2"/>
  <c r="AW2700" i="2"/>
  <c r="AW2708" i="2"/>
  <c r="AW2716" i="2"/>
  <c r="AW2724" i="2"/>
  <c r="AW2732" i="2"/>
  <c r="AW2740" i="2"/>
  <c r="AW2748" i="2"/>
  <c r="AW2756" i="2"/>
  <c r="AW2764" i="2"/>
  <c r="AW2772" i="2"/>
  <c r="AW2780" i="2"/>
  <c r="AV619" i="2"/>
  <c r="AV627" i="2"/>
  <c r="AV635" i="2"/>
  <c r="AX635" i="2" s="1"/>
  <c r="AV643" i="2"/>
  <c r="AX643" i="2" s="1"/>
  <c r="AV651" i="2"/>
  <c r="AX651" i="2" s="1"/>
  <c r="AV659" i="2"/>
  <c r="AX659" i="2" s="1"/>
  <c r="AV667" i="2"/>
  <c r="AX667" i="2" s="1"/>
  <c r="AV675" i="2"/>
  <c r="AX675" i="2" s="1"/>
  <c r="AV683" i="2"/>
  <c r="AX683" i="2" s="1"/>
  <c r="AV691" i="2"/>
  <c r="AX691" i="2" s="1"/>
  <c r="AV699" i="2"/>
  <c r="AX699" i="2" s="1"/>
  <c r="AV707" i="2"/>
  <c r="AX707" i="2" s="1"/>
  <c r="AV715" i="2"/>
  <c r="AX715" i="2" s="1"/>
  <c r="AV723" i="2"/>
  <c r="AX723" i="2" s="1"/>
  <c r="AV731" i="2"/>
  <c r="AX731" i="2" s="1"/>
  <c r="AV739" i="2"/>
  <c r="AX739" i="2" s="1"/>
  <c r="AV747" i="2"/>
  <c r="AX747" i="2" s="1"/>
  <c r="AV755" i="2"/>
  <c r="AX755" i="2" s="1"/>
  <c r="AV763" i="2"/>
  <c r="AX763" i="2" s="1"/>
  <c r="AV771" i="2"/>
  <c r="AX771" i="2" s="1"/>
  <c r="AV779" i="2"/>
  <c r="AX779" i="2" s="1"/>
  <c r="AV787" i="2"/>
  <c r="AX787" i="2" s="1"/>
  <c r="AV795" i="2"/>
  <c r="AX795" i="2" s="1"/>
  <c r="AV803" i="2"/>
  <c r="AX803" i="2" s="1"/>
  <c r="AW1070" i="2"/>
  <c r="AW1713" i="2"/>
  <c r="AW1883" i="2"/>
  <c r="AW1962" i="2"/>
  <c r="AW2026" i="2"/>
  <c r="AW2090" i="2"/>
  <c r="AW2154" i="2"/>
  <c r="AW2189" i="2"/>
  <c r="AW2212" i="2"/>
  <c r="AW2234" i="2"/>
  <c r="AW2253" i="2"/>
  <c r="AW2276" i="2"/>
  <c r="AW2298" i="2"/>
  <c r="AW2317" i="2"/>
  <c r="AW2340" i="2"/>
  <c r="AW2362" i="2"/>
  <c r="AW2381" i="2"/>
  <c r="AW2404" i="2"/>
  <c r="AW2426" i="2"/>
  <c r="AW2445" i="2"/>
  <c r="AW2453" i="2"/>
  <c r="AW2461" i="2"/>
  <c r="AW2469" i="2"/>
  <c r="AW2477" i="2"/>
  <c r="AW2485" i="2"/>
  <c r="AW2493" i="2"/>
  <c r="AW2501" i="2"/>
  <c r="AW2509" i="2"/>
  <c r="AW2517" i="2"/>
  <c r="AW2525" i="2"/>
  <c r="AW2533" i="2"/>
  <c r="AW2541" i="2"/>
  <c r="AW2549" i="2"/>
  <c r="AW2557" i="2"/>
  <c r="AW2565" i="2"/>
  <c r="AW2573" i="2"/>
  <c r="AW2581" i="2"/>
  <c r="AW2589" i="2"/>
  <c r="AW2597" i="2"/>
  <c r="AW2605" i="2"/>
  <c r="AW2613" i="2"/>
  <c r="AW2621" i="2"/>
  <c r="AW2629" i="2"/>
  <c r="AW2637" i="2"/>
  <c r="AW2645" i="2"/>
  <c r="AW2653" i="2"/>
  <c r="AW2661" i="2"/>
  <c r="AW2669" i="2"/>
  <c r="AW2677" i="2"/>
  <c r="AW1345" i="2"/>
  <c r="AW1732" i="2"/>
  <c r="AW1905" i="2"/>
  <c r="AW1970" i="2"/>
  <c r="AW2034" i="2"/>
  <c r="AW2098" i="2"/>
  <c r="AW2162" i="2"/>
  <c r="AW2194" i="2"/>
  <c r="AW2213" i="2"/>
  <c r="AW2236" i="2"/>
  <c r="AW2258" i="2"/>
  <c r="AW2277" i="2"/>
  <c r="AW2300" i="2"/>
  <c r="AW2322" i="2"/>
  <c r="AW2341" i="2"/>
  <c r="AW2364" i="2"/>
  <c r="AW2386" i="2"/>
  <c r="AW2405" i="2"/>
  <c r="AW2428" i="2"/>
  <c r="AW2446" i="2"/>
  <c r="AW2454" i="2"/>
  <c r="AW2462" i="2"/>
  <c r="AW2470" i="2"/>
  <c r="AW2478" i="2"/>
  <c r="AW2486" i="2"/>
  <c r="AW2494" i="2"/>
  <c r="AW2502" i="2"/>
  <c r="AW2510" i="2"/>
  <c r="AW2518" i="2"/>
  <c r="AW2526" i="2"/>
  <c r="AW2534" i="2"/>
  <c r="AW2542" i="2"/>
  <c r="AW2550" i="2"/>
  <c r="AW2558" i="2"/>
  <c r="AW2566" i="2"/>
  <c r="AW2574" i="2"/>
  <c r="AW2582" i="2"/>
  <c r="AW2590" i="2"/>
  <c r="AW2598" i="2"/>
  <c r="AW2606" i="2"/>
  <c r="AW2614" i="2"/>
  <c r="AW2622" i="2"/>
  <c r="AW2630" i="2"/>
  <c r="AW2638" i="2"/>
  <c r="AW2646" i="2"/>
  <c r="AW2654" i="2"/>
  <c r="AW2662" i="2"/>
  <c r="AW2670" i="2"/>
  <c r="AW1409" i="2"/>
  <c r="AW1755" i="2"/>
  <c r="AW1914" i="2"/>
  <c r="AW1978" i="2"/>
  <c r="AW2042" i="2"/>
  <c r="AW2106" i="2"/>
  <c r="AW2170" i="2"/>
  <c r="AW2196" i="2"/>
  <c r="AW2218" i="2"/>
  <c r="AW2237" i="2"/>
  <c r="AW2260" i="2"/>
  <c r="AW2282" i="2"/>
  <c r="AW2301" i="2"/>
  <c r="AW2324" i="2"/>
  <c r="AW2346" i="2"/>
  <c r="AW2365" i="2"/>
  <c r="AW2388" i="2"/>
  <c r="AW2410" i="2"/>
  <c r="AW2429" i="2"/>
  <c r="AW2447" i="2"/>
  <c r="AW2455" i="2"/>
  <c r="AW2463" i="2"/>
  <c r="AW2471" i="2"/>
  <c r="AW2479" i="2"/>
  <c r="AW2487" i="2"/>
  <c r="AW2495" i="2"/>
  <c r="AW2503" i="2"/>
  <c r="AW2511" i="2"/>
  <c r="AW2519" i="2"/>
  <c r="AW2527" i="2"/>
  <c r="AW2535" i="2"/>
  <c r="AW2543" i="2"/>
  <c r="AW2551" i="2"/>
  <c r="AW2559" i="2"/>
  <c r="AW2567" i="2"/>
  <c r="AW2575" i="2"/>
  <c r="AW2583" i="2"/>
  <c r="AW2591" i="2"/>
  <c r="AW2599" i="2"/>
  <c r="AW2607" i="2"/>
  <c r="AW2615" i="2"/>
  <c r="AW2623" i="2"/>
  <c r="AW2631" i="2"/>
  <c r="AW2639" i="2"/>
  <c r="AW2647" i="2"/>
  <c r="AW2655" i="2"/>
  <c r="AW2663" i="2"/>
  <c r="AW2671" i="2"/>
  <c r="AW2679" i="2"/>
  <c r="AW2687" i="2"/>
  <c r="AW2695" i="2"/>
  <c r="AW2703" i="2"/>
  <c r="AW2711" i="2"/>
  <c r="AW2719" i="2"/>
  <c r="AW2727" i="2"/>
  <c r="AW2735" i="2"/>
  <c r="AW2743" i="2"/>
  <c r="AW2751" i="2"/>
  <c r="AW2759" i="2"/>
  <c r="AW2767" i="2"/>
  <c r="AW2775" i="2"/>
  <c r="AW2783" i="2"/>
  <c r="AV622" i="2"/>
  <c r="AV630" i="2"/>
  <c r="AV638" i="2"/>
  <c r="AX638" i="2" s="1"/>
  <c r="AV646" i="2"/>
  <c r="AX646" i="2" s="1"/>
  <c r="AV654" i="2"/>
  <c r="AX654" i="2" s="1"/>
  <c r="AV662" i="2"/>
  <c r="AV670" i="2"/>
  <c r="AV678" i="2"/>
  <c r="AV686" i="2"/>
  <c r="AX686" i="2" s="1"/>
  <c r="AV694" i="2"/>
  <c r="AX694" i="2" s="1"/>
  <c r="AV702" i="2"/>
  <c r="AX702" i="2" s="1"/>
  <c r="AV710" i="2"/>
  <c r="AX710" i="2" s="1"/>
  <c r="AV718" i="2"/>
  <c r="AX718" i="2" s="1"/>
  <c r="AV726" i="2"/>
  <c r="AX726" i="2" s="1"/>
  <c r="AV734" i="2"/>
  <c r="AX734" i="2" s="1"/>
  <c r="AV742" i="2"/>
  <c r="AX742" i="2" s="1"/>
  <c r="AV750" i="2"/>
  <c r="AV758" i="2"/>
  <c r="AX758" i="2" s="1"/>
  <c r="AV766" i="2"/>
  <c r="AV774" i="2"/>
  <c r="AV782" i="2"/>
  <c r="AV790" i="2"/>
  <c r="AV798" i="2"/>
  <c r="AX798" i="2" s="1"/>
  <c r="AW1473" i="2"/>
  <c r="AW1777" i="2"/>
  <c r="AW1922" i="2"/>
  <c r="AW1986" i="2"/>
  <c r="AW2050" i="2"/>
  <c r="AW2114" i="2"/>
  <c r="AW2178" i="2"/>
  <c r="AW2197" i="2"/>
  <c r="AW2220" i="2"/>
  <c r="AW2242" i="2"/>
  <c r="AW2261" i="2"/>
  <c r="AW2284" i="2"/>
  <c r="AW2306" i="2"/>
  <c r="AW2325" i="2"/>
  <c r="AW2348" i="2"/>
  <c r="AW2370" i="2"/>
  <c r="AW2389" i="2"/>
  <c r="AW2412" i="2"/>
  <c r="AW2434" i="2"/>
  <c r="AW2448" i="2"/>
  <c r="AW2456" i="2"/>
  <c r="AW2464" i="2"/>
  <c r="AW2472" i="2"/>
  <c r="AW2480" i="2"/>
  <c r="AW2488" i="2"/>
  <c r="AW2496" i="2"/>
  <c r="AW2504" i="2"/>
  <c r="AW2512" i="2"/>
  <c r="AW2520" i="2"/>
  <c r="AW2528" i="2"/>
  <c r="AW2536" i="2"/>
  <c r="AW2544" i="2"/>
  <c r="AW2552" i="2"/>
  <c r="AW2560" i="2"/>
  <c r="AW2568" i="2"/>
  <c r="AW2576" i="2"/>
  <c r="AW2584" i="2"/>
  <c r="AW2592" i="2"/>
  <c r="AW2600" i="2"/>
  <c r="AW2608" i="2"/>
  <c r="AW2616" i="2"/>
  <c r="AW2624" i="2"/>
  <c r="AW2632" i="2"/>
  <c r="AW2640" i="2"/>
  <c r="AW2648" i="2"/>
  <c r="AW2656" i="2"/>
  <c r="AW2664" i="2"/>
  <c r="AW2672" i="2"/>
  <c r="AW2680" i="2"/>
  <c r="AW2688" i="2"/>
  <c r="AW2696" i="2"/>
  <c r="AW2704" i="2"/>
  <c r="AW2712" i="2"/>
  <c r="AW2720" i="2"/>
  <c r="AW2728" i="2"/>
  <c r="AW2736" i="2"/>
  <c r="AW2744" i="2"/>
  <c r="AW2752" i="2"/>
  <c r="AW2760" i="2"/>
  <c r="AW2768" i="2"/>
  <c r="AW2776" i="2"/>
  <c r="AW2784" i="2"/>
  <c r="AV623" i="2"/>
  <c r="AV631" i="2"/>
  <c r="AV639" i="2"/>
  <c r="AX639" i="2" s="1"/>
  <c r="AV647" i="2"/>
  <c r="AX647" i="2" s="1"/>
  <c r="AV655" i="2"/>
  <c r="AX655" i="2" s="1"/>
  <c r="AV663" i="2"/>
  <c r="AX663" i="2" s="1"/>
  <c r="AV671" i="2"/>
  <c r="AX671" i="2" s="1"/>
  <c r="AV679" i="2"/>
  <c r="AX679" i="2" s="1"/>
  <c r="AV687" i="2"/>
  <c r="AX687" i="2" s="1"/>
  <c r="AV695" i="2"/>
  <c r="AX695" i="2" s="1"/>
  <c r="AV703" i="2"/>
  <c r="AX703" i="2" s="1"/>
  <c r="AV711" i="2"/>
  <c r="AX711" i="2" s="1"/>
  <c r="AV719" i="2"/>
  <c r="AX719" i="2" s="1"/>
  <c r="AV727" i="2"/>
  <c r="AX727" i="2" s="1"/>
  <c r="AV735" i="2"/>
  <c r="AX735" i="2" s="1"/>
  <c r="AV743" i="2"/>
  <c r="AX743" i="2" s="1"/>
  <c r="AV751" i="2"/>
  <c r="AX751" i="2" s="1"/>
  <c r="AV759" i="2"/>
  <c r="AX759" i="2" s="1"/>
  <c r="AV767" i="2"/>
  <c r="AX767" i="2" s="1"/>
  <c r="AV775" i="2"/>
  <c r="AX775" i="2" s="1"/>
  <c r="AV783" i="2"/>
  <c r="AX783" i="2" s="1"/>
  <c r="AV791" i="2"/>
  <c r="AX791" i="2" s="1"/>
  <c r="AV799" i="2"/>
  <c r="AX799" i="2" s="1"/>
  <c r="AV807" i="2"/>
  <c r="AX807" i="2" s="1"/>
  <c r="AW1537" i="2"/>
  <c r="AW1796" i="2"/>
  <c r="AW1930" i="2"/>
  <c r="AW1994" i="2"/>
  <c r="AW2058" i="2"/>
  <c r="AW2122" i="2"/>
  <c r="AW2180" i="2"/>
  <c r="AW2202" i="2"/>
  <c r="AW2221" i="2"/>
  <c r="AW2244" i="2"/>
  <c r="AW2266" i="2"/>
  <c r="AW2285" i="2"/>
  <c r="AW2308" i="2"/>
  <c r="AW2330" i="2"/>
  <c r="AW2349" i="2"/>
  <c r="AW2372" i="2"/>
  <c r="AW2394" i="2"/>
  <c r="AW2413" i="2"/>
  <c r="AW2436" i="2"/>
  <c r="AW2449" i="2"/>
  <c r="AW2457" i="2"/>
  <c r="AW2465" i="2"/>
  <c r="AW2473" i="2"/>
  <c r="AW2481" i="2"/>
  <c r="AW2489" i="2"/>
  <c r="AW2497" i="2"/>
  <c r="AW2505" i="2"/>
  <c r="AW2513" i="2"/>
  <c r="AW2521" i="2"/>
  <c r="AW2529" i="2"/>
  <c r="AW2537" i="2"/>
  <c r="AW2545" i="2"/>
  <c r="AW2553" i="2"/>
  <c r="AW2561" i="2"/>
  <c r="AW2569" i="2"/>
  <c r="AW2577" i="2"/>
  <c r="AW2585" i="2"/>
  <c r="AW2593" i="2"/>
  <c r="AW2601" i="2"/>
  <c r="AW2609" i="2"/>
  <c r="AW2617" i="2"/>
  <c r="AW2625" i="2"/>
  <c r="AW2633" i="2"/>
  <c r="AW2641" i="2"/>
  <c r="AW2649" i="2"/>
  <c r="AW2657" i="2"/>
  <c r="AW2665" i="2"/>
  <c r="AW2673" i="2"/>
  <c r="AW2681" i="2"/>
  <c r="AW2689" i="2"/>
  <c r="AW2697" i="2"/>
  <c r="AW2705" i="2"/>
  <c r="AW2713" i="2"/>
  <c r="AW2721" i="2"/>
  <c r="AW2729" i="2"/>
  <c r="AW2737" i="2"/>
  <c r="AW2745" i="2"/>
  <c r="AW2753" i="2"/>
  <c r="AW2761" i="2"/>
  <c r="AW2769" i="2"/>
  <c r="AW2777" i="2"/>
  <c r="AW2785" i="2"/>
  <c r="AV624" i="2"/>
  <c r="AV632" i="2"/>
  <c r="AX632" i="2" s="1"/>
  <c r="AV640" i="2"/>
  <c r="AX640" i="2" s="1"/>
  <c r="AV648" i="2"/>
  <c r="AX648" i="2" s="1"/>
  <c r="AV656" i="2"/>
  <c r="AX656" i="2" s="1"/>
  <c r="AV664" i="2"/>
  <c r="AX664" i="2" s="1"/>
  <c r="AV672" i="2"/>
  <c r="AX672" i="2" s="1"/>
  <c r="AV680" i="2"/>
  <c r="AX680" i="2" s="1"/>
  <c r="AV688" i="2"/>
  <c r="AX688" i="2" s="1"/>
  <c r="AV696" i="2"/>
  <c r="AX696" i="2" s="1"/>
  <c r="AV704" i="2"/>
  <c r="AX704" i="2" s="1"/>
  <c r="AV712" i="2"/>
  <c r="AX712" i="2" s="1"/>
  <c r="AV720" i="2"/>
  <c r="AX720" i="2" s="1"/>
  <c r="AV728" i="2"/>
  <c r="AX728" i="2" s="1"/>
  <c r="AV736" i="2"/>
  <c r="AX736" i="2" s="1"/>
  <c r="AV744" i="2"/>
  <c r="AX744" i="2" s="1"/>
  <c r="AV752" i="2"/>
  <c r="AX752" i="2" s="1"/>
  <c r="AV760" i="2"/>
  <c r="AX760" i="2" s="1"/>
  <c r="AV768" i="2"/>
  <c r="AX768" i="2" s="1"/>
  <c r="AV776" i="2"/>
  <c r="AX776" i="2" s="1"/>
  <c r="AV784" i="2"/>
  <c r="AX784" i="2" s="1"/>
  <c r="AV792" i="2"/>
  <c r="AX792" i="2" s="1"/>
  <c r="AV800" i="2"/>
  <c r="AX800" i="2" s="1"/>
  <c r="AW1601" i="2"/>
  <c r="AW1819" i="2"/>
  <c r="AW1938" i="2"/>
  <c r="AW2002" i="2"/>
  <c r="AW2066" i="2"/>
  <c r="AW2130" i="2"/>
  <c r="AW2181" i="2"/>
  <c r="AW2204" i="2"/>
  <c r="AW2226" i="2"/>
  <c r="AW2245" i="2"/>
  <c r="AW2268" i="2"/>
  <c r="AW2290" i="2"/>
  <c r="AW2309" i="2"/>
  <c r="AW2332" i="2"/>
  <c r="AW2354" i="2"/>
  <c r="AW2373" i="2"/>
  <c r="AW2396" i="2"/>
  <c r="AW2418" i="2"/>
  <c r="AW2437" i="2"/>
  <c r="AW2450" i="2"/>
  <c r="AW2458" i="2"/>
  <c r="AW2466" i="2"/>
  <c r="AW2474" i="2"/>
  <c r="AW2482" i="2"/>
  <c r="AW2490" i="2"/>
  <c r="AW2498" i="2"/>
  <c r="AW2506" i="2"/>
  <c r="AW2514" i="2"/>
  <c r="AW2522" i="2"/>
  <c r="AW2530" i="2"/>
  <c r="AW2538" i="2"/>
  <c r="AW2546" i="2"/>
  <c r="AW2554" i="2"/>
  <c r="AW2562" i="2"/>
  <c r="AW2570" i="2"/>
  <c r="AW2578" i="2"/>
  <c r="AW2586" i="2"/>
  <c r="AW2594" i="2"/>
  <c r="AW2602" i="2"/>
  <c r="AW2610" i="2"/>
  <c r="AW2618" i="2"/>
  <c r="AW2626" i="2"/>
  <c r="AW2634" i="2"/>
  <c r="AW2642" i="2"/>
  <c r="AW2650" i="2"/>
  <c r="AW2658" i="2"/>
  <c r="AW2666" i="2"/>
  <c r="AW2674" i="2"/>
  <c r="AW2682" i="2"/>
  <c r="AW2690" i="2"/>
  <c r="AW2698" i="2"/>
  <c r="AW2706" i="2"/>
  <c r="AW2714" i="2"/>
  <c r="AW2722" i="2"/>
  <c r="AW2730" i="2"/>
  <c r="AW2738" i="2"/>
  <c r="AW2746" i="2"/>
  <c r="AW2754" i="2"/>
  <c r="AW2762" i="2"/>
  <c r="AW2770" i="2"/>
  <c r="AW2778" i="2"/>
  <c r="AW2786" i="2"/>
  <c r="AX2786" i="2" s="1"/>
  <c r="AV625" i="2"/>
  <c r="AV633" i="2"/>
  <c r="AX633" i="2" s="1"/>
  <c r="AV641" i="2"/>
  <c r="AX641" i="2" s="1"/>
  <c r="AV649" i="2"/>
  <c r="AX649" i="2" s="1"/>
  <c r="AV657" i="2"/>
  <c r="AX657" i="2" s="1"/>
  <c r="AV665" i="2"/>
  <c r="AX665" i="2" s="1"/>
  <c r="AV673" i="2"/>
  <c r="AX673" i="2" s="1"/>
  <c r="AV681" i="2"/>
  <c r="AX681" i="2" s="1"/>
  <c r="AV689" i="2"/>
  <c r="AX689" i="2" s="1"/>
  <c r="AW2205" i="2"/>
  <c r="AW2378" i="2"/>
  <c r="AW2483" i="2"/>
  <c r="AW2547" i="2"/>
  <c r="AW2611" i="2"/>
  <c r="AW2675" i="2"/>
  <c r="AW2699" i="2"/>
  <c r="AW2718" i="2"/>
  <c r="AW2741" i="2"/>
  <c r="AW2763" i="2"/>
  <c r="AW2782" i="2"/>
  <c r="AV636" i="2"/>
  <c r="AX636" i="2" s="1"/>
  <c r="AV658" i="2"/>
  <c r="AX658" i="2" s="1"/>
  <c r="AV677" i="2"/>
  <c r="AX677" i="2" s="1"/>
  <c r="AV698" i="2"/>
  <c r="AX698" i="2" s="1"/>
  <c r="AV714" i="2"/>
  <c r="AX714" i="2" s="1"/>
  <c r="AV730" i="2"/>
  <c r="AX730" i="2" s="1"/>
  <c r="AV746" i="2"/>
  <c r="AV762" i="2"/>
  <c r="AX762" i="2" s="1"/>
  <c r="AV778" i="2"/>
  <c r="AX778" i="2" s="1"/>
  <c r="AV794" i="2"/>
  <c r="AX794" i="2" s="1"/>
  <c r="AV808" i="2"/>
  <c r="AX808" i="2" s="1"/>
  <c r="AV816" i="2"/>
  <c r="AX816" i="2" s="1"/>
  <c r="AV824" i="2"/>
  <c r="AV832" i="2"/>
  <c r="AX832" i="2" s="1"/>
  <c r="AV840" i="2"/>
  <c r="AX840" i="2" s="1"/>
  <c r="AV848" i="2"/>
  <c r="AX848" i="2" s="1"/>
  <c r="AV856" i="2"/>
  <c r="AX856" i="2" s="1"/>
  <c r="AV864" i="2"/>
  <c r="AX864" i="2" s="1"/>
  <c r="AV872" i="2"/>
  <c r="AX872" i="2" s="1"/>
  <c r="AV880" i="2"/>
  <c r="AX880" i="2" s="1"/>
  <c r="AV888" i="2"/>
  <c r="AV896" i="2"/>
  <c r="AX896" i="2" s="1"/>
  <c r="AV904" i="2"/>
  <c r="AX904" i="2" s="1"/>
  <c r="AV912" i="2"/>
  <c r="AX912" i="2" s="1"/>
  <c r="AV920" i="2"/>
  <c r="AX920" i="2" s="1"/>
  <c r="AV928" i="2"/>
  <c r="AX928" i="2" s="1"/>
  <c r="AV936" i="2"/>
  <c r="AX936" i="2" s="1"/>
  <c r="AV944" i="2"/>
  <c r="AX944" i="2" s="1"/>
  <c r="AV952" i="2"/>
  <c r="AV960" i="2"/>
  <c r="AX960" i="2" s="1"/>
  <c r="AV968" i="2"/>
  <c r="AX968" i="2" s="1"/>
  <c r="AV976" i="2"/>
  <c r="AX976" i="2" s="1"/>
  <c r="AV984" i="2"/>
  <c r="AX984" i="2" s="1"/>
  <c r="AV992" i="2"/>
  <c r="AX992" i="2" s="1"/>
  <c r="AV1000" i="2"/>
  <c r="AX1000" i="2" s="1"/>
  <c r="AV1008" i="2"/>
  <c r="AX1008" i="2" s="1"/>
  <c r="AV1016" i="2"/>
  <c r="AV1024" i="2"/>
  <c r="AX1024" i="2" s="1"/>
  <c r="AV1032" i="2"/>
  <c r="AX1032" i="2" s="1"/>
  <c r="AV1040" i="2"/>
  <c r="AX1040" i="2" s="1"/>
  <c r="AV1048" i="2"/>
  <c r="AX1048" i="2" s="1"/>
  <c r="AV1056" i="2"/>
  <c r="AX1056" i="2" s="1"/>
  <c r="AV1064" i="2"/>
  <c r="AX1064" i="2" s="1"/>
  <c r="AV1072" i="2"/>
  <c r="AX1072" i="2" s="1"/>
  <c r="AV1080" i="2"/>
  <c r="AV1088" i="2"/>
  <c r="AX1088" i="2" s="1"/>
  <c r="AV1096" i="2"/>
  <c r="AX1096" i="2" s="1"/>
  <c r="AV1104" i="2"/>
  <c r="AX1104" i="2" s="1"/>
  <c r="AV1112" i="2"/>
  <c r="AX1112" i="2" s="1"/>
  <c r="AV1120" i="2"/>
  <c r="AX1120" i="2" s="1"/>
  <c r="AV1128" i="2"/>
  <c r="AX1128" i="2" s="1"/>
  <c r="AV1136" i="2"/>
  <c r="AX1136" i="2" s="1"/>
  <c r="AV1144" i="2"/>
  <c r="AV1152" i="2"/>
  <c r="AX1152" i="2" s="1"/>
  <c r="AV1160" i="2"/>
  <c r="AX1160" i="2" s="1"/>
  <c r="AV1168" i="2"/>
  <c r="AX1168" i="2" s="1"/>
  <c r="AV1176" i="2"/>
  <c r="AX1176" i="2" s="1"/>
  <c r="AV1184" i="2"/>
  <c r="AX1184" i="2" s="1"/>
  <c r="AV1192" i="2"/>
  <c r="AX1192" i="2" s="1"/>
  <c r="AV1200" i="2"/>
  <c r="AX1200" i="2" s="1"/>
  <c r="AV1208" i="2"/>
  <c r="AV1216" i="2"/>
  <c r="AX1216" i="2" s="1"/>
  <c r="AV1224" i="2"/>
  <c r="AX1224" i="2" s="1"/>
  <c r="AV1232" i="2"/>
  <c r="AX1232" i="2" s="1"/>
  <c r="AV1240" i="2"/>
  <c r="AX1240" i="2" s="1"/>
  <c r="AV1248" i="2"/>
  <c r="AX1248" i="2" s="1"/>
  <c r="AV1256" i="2"/>
  <c r="AX1256" i="2" s="1"/>
  <c r="AV1264" i="2"/>
  <c r="AX1264" i="2" s="1"/>
  <c r="AV1272" i="2"/>
  <c r="AV1280" i="2"/>
  <c r="AX1280" i="2" s="1"/>
  <c r="AV1288" i="2"/>
  <c r="AX1288" i="2" s="1"/>
  <c r="AV1296" i="2"/>
  <c r="AX1296" i="2" s="1"/>
  <c r="AV1304" i="2"/>
  <c r="AX1304" i="2" s="1"/>
  <c r="AV1312" i="2"/>
  <c r="AX1312" i="2" s="1"/>
  <c r="AW1665" i="2"/>
  <c r="AW2228" i="2"/>
  <c r="AW2397" i="2"/>
  <c r="AW2491" i="2"/>
  <c r="AW2555" i="2"/>
  <c r="AW2619" i="2"/>
  <c r="AW2678" i="2"/>
  <c r="AW2701" i="2"/>
  <c r="AW2723" i="2"/>
  <c r="AW2742" i="2"/>
  <c r="AW2765" i="2"/>
  <c r="AV618" i="2"/>
  <c r="AV637" i="2"/>
  <c r="AV660" i="2"/>
  <c r="AX660" i="2" s="1"/>
  <c r="AV682" i="2"/>
  <c r="AX682" i="2" s="1"/>
  <c r="AV700" i="2"/>
  <c r="AX700" i="2" s="1"/>
  <c r="AV716" i="2"/>
  <c r="AX716" i="2" s="1"/>
  <c r="AV732" i="2"/>
  <c r="AV748" i="2"/>
  <c r="AX748" i="2" s="1"/>
  <c r="AV764" i="2"/>
  <c r="AX764" i="2" s="1"/>
  <c r="AV780" i="2"/>
  <c r="AX780" i="2" s="1"/>
  <c r="AV796" i="2"/>
  <c r="AV809" i="2"/>
  <c r="AX809" i="2" s="1"/>
  <c r="AV817" i="2"/>
  <c r="AX817" i="2" s="1"/>
  <c r="AV825" i="2"/>
  <c r="AV833" i="2"/>
  <c r="AX833" i="2" s="1"/>
  <c r="AW1841" i="2"/>
  <c r="AW2250" i="2"/>
  <c r="AW2420" i="2"/>
  <c r="AW2499" i="2"/>
  <c r="AW2563" i="2"/>
  <c r="AW2627" i="2"/>
  <c r="AW2683" i="2"/>
  <c r="AW2702" i="2"/>
  <c r="AW2725" i="2"/>
  <c r="AW2747" i="2"/>
  <c r="AW2766" i="2"/>
  <c r="AV620" i="2"/>
  <c r="AV642" i="2"/>
  <c r="AX642" i="2" s="1"/>
  <c r="AV661" i="2"/>
  <c r="AX661" i="2" s="1"/>
  <c r="AV684" i="2"/>
  <c r="AX684" i="2" s="1"/>
  <c r="AV701" i="2"/>
  <c r="AV717" i="2"/>
  <c r="AX717" i="2" s="1"/>
  <c r="AV733" i="2"/>
  <c r="AX733" i="2" s="1"/>
  <c r="AV749" i="2"/>
  <c r="AX749" i="2" s="1"/>
  <c r="AV765" i="2"/>
  <c r="AV781" i="2"/>
  <c r="AX781" i="2" s="1"/>
  <c r="AV797" i="2"/>
  <c r="AX797" i="2" s="1"/>
  <c r="AV810" i="2"/>
  <c r="AV818" i="2"/>
  <c r="AV826" i="2"/>
  <c r="AX826" i="2" s="1"/>
  <c r="AV834" i="2"/>
  <c r="AX834" i="2" s="1"/>
  <c r="AW1946" i="2"/>
  <c r="AW2269" i="2"/>
  <c r="AW2442" i="2"/>
  <c r="AW2507" i="2"/>
  <c r="AW2571" i="2"/>
  <c r="AW2635" i="2"/>
  <c r="AW2685" i="2"/>
  <c r="AW2707" i="2"/>
  <c r="AW2726" i="2"/>
  <c r="AW2749" i="2"/>
  <c r="AW2771" i="2"/>
  <c r="AV621" i="2"/>
  <c r="AV644" i="2"/>
  <c r="AV666" i="2"/>
  <c r="AX666" i="2" s="1"/>
  <c r="AV685" i="2"/>
  <c r="AX685" i="2" s="1"/>
  <c r="AV705" i="2"/>
  <c r="AX705" i="2" s="1"/>
  <c r="AV721" i="2"/>
  <c r="AV737" i="2"/>
  <c r="AX737" i="2" s="1"/>
  <c r="AV753" i="2"/>
  <c r="AX753" i="2" s="1"/>
  <c r="AV769" i="2"/>
  <c r="AX769" i="2" s="1"/>
  <c r="AV785" i="2"/>
  <c r="AV801" i="2"/>
  <c r="AX801" i="2" s="1"/>
  <c r="AV811" i="2"/>
  <c r="AV819" i="2"/>
  <c r="AX819" i="2" s="1"/>
  <c r="AV827" i="2"/>
  <c r="AX827" i="2" s="1"/>
  <c r="AV835" i="2"/>
  <c r="AV843" i="2"/>
  <c r="AV851" i="2"/>
  <c r="AX851" i="2" s="1"/>
  <c r="AV859" i="2"/>
  <c r="AX859" i="2" s="1"/>
  <c r="AV867" i="2"/>
  <c r="AX867" i="2" s="1"/>
  <c r="AV875" i="2"/>
  <c r="AV883" i="2"/>
  <c r="AX883" i="2" s="1"/>
  <c r="AV891" i="2"/>
  <c r="AX891" i="2" s="1"/>
  <c r="AV899" i="2"/>
  <c r="AV907" i="2"/>
  <c r="AV915" i="2"/>
  <c r="AX915" i="2" s="1"/>
  <c r="AV923" i="2"/>
  <c r="AX923" i="2" s="1"/>
  <c r="AV931" i="2"/>
  <c r="AX931" i="2" s="1"/>
  <c r="AV939" i="2"/>
  <c r="AV947" i="2"/>
  <c r="AX947" i="2" s="1"/>
  <c r="AV955" i="2"/>
  <c r="AX955" i="2" s="1"/>
  <c r="AV963" i="2"/>
  <c r="AV971" i="2"/>
  <c r="AV979" i="2"/>
  <c r="AX979" i="2" s="1"/>
  <c r="AV987" i="2"/>
  <c r="AX987" i="2" s="1"/>
  <c r="AV995" i="2"/>
  <c r="AX995" i="2" s="1"/>
  <c r="AV1003" i="2"/>
  <c r="AV1011" i="2"/>
  <c r="AX1011" i="2" s="1"/>
  <c r="AV1019" i="2"/>
  <c r="AX1019" i="2" s="1"/>
  <c r="AV1027" i="2"/>
  <c r="AV1035" i="2"/>
  <c r="AV1043" i="2"/>
  <c r="AX1043" i="2" s="1"/>
  <c r="AV1051" i="2"/>
  <c r="AX1051" i="2" s="1"/>
  <c r="AV1059" i="2"/>
  <c r="AX1059" i="2" s="1"/>
  <c r="AV1067" i="2"/>
  <c r="AV1075" i="2"/>
  <c r="AX1075" i="2" s="1"/>
  <c r="AV1083" i="2"/>
  <c r="AX1083" i="2" s="1"/>
  <c r="AV1091" i="2"/>
  <c r="AV1099" i="2"/>
  <c r="AX1099" i="2" s="1"/>
  <c r="AV1107" i="2"/>
  <c r="AX1107" i="2" s="1"/>
  <c r="AV1115" i="2"/>
  <c r="AX1115" i="2" s="1"/>
  <c r="AV1123" i="2"/>
  <c r="AX1123" i="2" s="1"/>
  <c r="AV1131" i="2"/>
  <c r="AX1131" i="2" s="1"/>
  <c r="AV1139" i="2"/>
  <c r="AX1139" i="2" s="1"/>
  <c r="AV1147" i="2"/>
  <c r="AX1147" i="2" s="1"/>
  <c r="AV1155" i="2"/>
  <c r="AV1163" i="2"/>
  <c r="AX1163" i="2" s="1"/>
  <c r="AV1171" i="2"/>
  <c r="AX1171" i="2" s="1"/>
  <c r="AV1179" i="2"/>
  <c r="AX1179" i="2" s="1"/>
  <c r="AV1187" i="2"/>
  <c r="AX1187" i="2" s="1"/>
  <c r="AV1195" i="2"/>
  <c r="AX1195" i="2" s="1"/>
  <c r="AV1203" i="2"/>
  <c r="AX1203" i="2" s="1"/>
  <c r="AV1211" i="2"/>
  <c r="AX1211" i="2" s="1"/>
  <c r="AV1219" i="2"/>
  <c r="AV1227" i="2"/>
  <c r="AX1227" i="2" s="1"/>
  <c r="AV1235" i="2"/>
  <c r="AX1235" i="2" s="1"/>
  <c r="AV1243" i="2"/>
  <c r="AX1243" i="2" s="1"/>
  <c r="AV1251" i="2"/>
  <c r="AX1251" i="2" s="1"/>
  <c r="AV1259" i="2"/>
  <c r="AX1259" i="2" s="1"/>
  <c r="AV1267" i="2"/>
  <c r="AX1267" i="2" s="1"/>
  <c r="AV1275" i="2"/>
  <c r="AX1275" i="2" s="1"/>
  <c r="AV1283" i="2"/>
  <c r="AV1291" i="2"/>
  <c r="AX1291" i="2" s="1"/>
  <c r="AV1299" i="2"/>
  <c r="AX1299" i="2" s="1"/>
  <c r="AV1307" i="2"/>
  <c r="AX1307" i="2" s="1"/>
  <c r="AV1315" i="2"/>
  <c r="AX1315" i="2" s="1"/>
  <c r="AW2010" i="2"/>
  <c r="AW2292" i="2"/>
  <c r="AW2451" i="2"/>
  <c r="AW2515" i="2"/>
  <c r="AW2579" i="2"/>
  <c r="AW2643" i="2"/>
  <c r="AW2686" i="2"/>
  <c r="AW2709" i="2"/>
  <c r="AW2731" i="2"/>
  <c r="AW2750" i="2"/>
  <c r="AW2773" i="2"/>
  <c r="AV626" i="2"/>
  <c r="AV645" i="2"/>
  <c r="AX645" i="2" s="1"/>
  <c r="AV668" i="2"/>
  <c r="AV690" i="2"/>
  <c r="AV706" i="2"/>
  <c r="AX706" i="2" s="1"/>
  <c r="AV722" i="2"/>
  <c r="AV738" i="2"/>
  <c r="AX738" i="2" s="1"/>
  <c r="AV754" i="2"/>
  <c r="AV770" i="2"/>
  <c r="AX770" i="2" s="1"/>
  <c r="AV786" i="2"/>
  <c r="AV802" i="2"/>
  <c r="AX802" i="2" s="1"/>
  <c r="AV812" i="2"/>
  <c r="AX812" i="2" s="1"/>
  <c r="AV820" i="2"/>
  <c r="AX820" i="2" s="1"/>
  <c r="AV828" i="2"/>
  <c r="AX828" i="2" s="1"/>
  <c r="AV836" i="2"/>
  <c r="AX836" i="2" s="1"/>
  <c r="AV844" i="2"/>
  <c r="AX844" i="2" s="1"/>
  <c r="AV852" i="2"/>
  <c r="AX852" i="2" s="1"/>
  <c r="AV860" i="2"/>
  <c r="AX860" i="2" s="1"/>
  <c r="AV868" i="2"/>
  <c r="AX868" i="2" s="1"/>
  <c r="AV876" i="2"/>
  <c r="AX876" i="2" s="1"/>
  <c r="AV884" i="2"/>
  <c r="AX884" i="2" s="1"/>
  <c r="AV892" i="2"/>
  <c r="AX892" i="2" s="1"/>
  <c r="AV900" i="2"/>
  <c r="AX900" i="2" s="1"/>
  <c r="AV908" i="2"/>
  <c r="AX908" i="2" s="1"/>
  <c r="AV916" i="2"/>
  <c r="AX916" i="2" s="1"/>
  <c r="AV924" i="2"/>
  <c r="AX924" i="2" s="1"/>
  <c r="AV932" i="2"/>
  <c r="AX932" i="2" s="1"/>
  <c r="AV940" i="2"/>
  <c r="AX940" i="2" s="1"/>
  <c r="AV948" i="2"/>
  <c r="AX948" i="2" s="1"/>
  <c r="AV956" i="2"/>
  <c r="AX956" i="2" s="1"/>
  <c r="AV964" i="2"/>
  <c r="AX964" i="2" s="1"/>
  <c r="AV972" i="2"/>
  <c r="AX972" i="2" s="1"/>
  <c r="AV980" i="2"/>
  <c r="AX980" i="2" s="1"/>
  <c r="AV988" i="2"/>
  <c r="AX988" i="2" s="1"/>
  <c r="AV996" i="2"/>
  <c r="AX996" i="2" s="1"/>
  <c r="AV1004" i="2"/>
  <c r="AX1004" i="2" s="1"/>
  <c r="AV1012" i="2"/>
  <c r="AX1012" i="2" s="1"/>
  <c r="AV1020" i="2"/>
  <c r="AX1020" i="2" s="1"/>
  <c r="AV1028" i="2"/>
  <c r="AX1028" i="2" s="1"/>
  <c r="AV1036" i="2"/>
  <c r="AX1036" i="2" s="1"/>
  <c r="AV1044" i="2"/>
  <c r="AX1044" i="2" s="1"/>
  <c r="AV1052" i="2"/>
  <c r="AX1052" i="2" s="1"/>
  <c r="AV1060" i="2"/>
  <c r="AX1060" i="2" s="1"/>
  <c r="AV1068" i="2"/>
  <c r="AX1068" i="2" s="1"/>
  <c r="AV1076" i="2"/>
  <c r="AX1076" i="2" s="1"/>
  <c r="AV1084" i="2"/>
  <c r="AX1084" i="2" s="1"/>
  <c r="AV1092" i="2"/>
  <c r="AX1092" i="2" s="1"/>
  <c r="AV1100" i="2"/>
  <c r="AX1100" i="2" s="1"/>
  <c r="AV1108" i="2"/>
  <c r="AX1108" i="2" s="1"/>
  <c r="AV1116" i="2"/>
  <c r="AX1116" i="2" s="1"/>
  <c r="AV1124" i="2"/>
  <c r="AX1124" i="2" s="1"/>
  <c r="AV1132" i="2"/>
  <c r="AX1132" i="2" s="1"/>
  <c r="AV1140" i="2"/>
  <c r="AX1140" i="2" s="1"/>
  <c r="AV1148" i="2"/>
  <c r="AX1148" i="2" s="1"/>
  <c r="AV1156" i="2"/>
  <c r="AX1156" i="2" s="1"/>
  <c r="AV1164" i="2"/>
  <c r="AX1164" i="2" s="1"/>
  <c r="AV1172" i="2"/>
  <c r="AX1172" i="2" s="1"/>
  <c r="AV1180" i="2"/>
  <c r="AX1180" i="2" s="1"/>
  <c r="AV1188" i="2"/>
  <c r="AX1188" i="2" s="1"/>
  <c r="AV1196" i="2"/>
  <c r="AX1196" i="2" s="1"/>
  <c r="AV1204" i="2"/>
  <c r="AX1204" i="2" s="1"/>
  <c r="AV1212" i="2"/>
  <c r="AX1212" i="2" s="1"/>
  <c r="AV1220" i="2"/>
  <c r="AX1220" i="2" s="1"/>
  <c r="AV1228" i="2"/>
  <c r="AX1228" i="2" s="1"/>
  <c r="AV1236" i="2"/>
  <c r="AX1236" i="2" s="1"/>
  <c r="AV1244" i="2"/>
  <c r="AX1244" i="2" s="1"/>
  <c r="AW2074" i="2"/>
  <c r="AW2314" i="2"/>
  <c r="AW2459" i="2"/>
  <c r="AW2523" i="2"/>
  <c r="AW2587" i="2"/>
  <c r="AW2651" i="2"/>
  <c r="AW2691" i="2"/>
  <c r="AW2710" i="2"/>
  <c r="AW2733" i="2"/>
  <c r="AW2755" i="2"/>
  <c r="AW2774" i="2"/>
  <c r="AV628" i="2"/>
  <c r="AV650" i="2"/>
  <c r="AX650" i="2" s="1"/>
  <c r="AV669" i="2"/>
  <c r="AV692" i="2"/>
  <c r="AX692" i="2" s="1"/>
  <c r="AV708" i="2"/>
  <c r="AV724" i="2"/>
  <c r="AX724" i="2" s="1"/>
  <c r="AV740" i="2"/>
  <c r="AV756" i="2"/>
  <c r="AX756" i="2" s="1"/>
  <c r="AV772" i="2"/>
  <c r="AV788" i="2"/>
  <c r="AX788" i="2" s="1"/>
  <c r="AV804" i="2"/>
  <c r="AV813" i="2"/>
  <c r="AX813" i="2" s="1"/>
  <c r="AV821" i="2"/>
  <c r="AX821" i="2" s="1"/>
  <c r="AV829" i="2"/>
  <c r="AX829" i="2" s="1"/>
  <c r="AV837" i="2"/>
  <c r="AX837" i="2" s="1"/>
  <c r="AV845" i="2"/>
  <c r="AX845" i="2" s="1"/>
  <c r="AV853" i="2"/>
  <c r="AX853" i="2" s="1"/>
  <c r="AV861" i="2"/>
  <c r="AX861" i="2" s="1"/>
  <c r="AV869" i="2"/>
  <c r="AX869" i="2" s="1"/>
  <c r="AV877" i="2"/>
  <c r="AX877" i="2" s="1"/>
  <c r="AV885" i="2"/>
  <c r="AX885" i="2" s="1"/>
  <c r="AV893" i="2"/>
  <c r="AX893" i="2" s="1"/>
  <c r="AV901" i="2"/>
  <c r="AX901" i="2" s="1"/>
  <c r="AV909" i="2"/>
  <c r="AX909" i="2" s="1"/>
  <c r="AV917" i="2"/>
  <c r="AX917" i="2" s="1"/>
  <c r="AV925" i="2"/>
  <c r="AX925" i="2" s="1"/>
  <c r="AV933" i="2"/>
  <c r="AX933" i="2" s="1"/>
  <c r="AV941" i="2"/>
  <c r="AX941" i="2" s="1"/>
  <c r="AV949" i="2"/>
  <c r="AX949" i="2" s="1"/>
  <c r="AV957" i="2"/>
  <c r="AX957" i="2" s="1"/>
  <c r="AV965" i="2"/>
  <c r="AX965" i="2" s="1"/>
  <c r="AV973" i="2"/>
  <c r="AX973" i="2" s="1"/>
  <c r="AV981" i="2"/>
  <c r="AX981" i="2" s="1"/>
  <c r="AV989" i="2"/>
  <c r="AX989" i="2" s="1"/>
  <c r="AV997" i="2"/>
  <c r="AX997" i="2" s="1"/>
  <c r="AV1005" i="2"/>
  <c r="AX1005" i="2" s="1"/>
  <c r="AV1013" i="2"/>
  <c r="AX1013" i="2" s="1"/>
  <c r="AV1021" i="2"/>
  <c r="AX1021" i="2" s="1"/>
  <c r="AV1029" i="2"/>
  <c r="AX1029" i="2" s="1"/>
  <c r="AV1037" i="2"/>
  <c r="AX1037" i="2" s="1"/>
  <c r="AV1045" i="2"/>
  <c r="AX1045" i="2" s="1"/>
  <c r="AV1053" i="2"/>
  <c r="AX1053" i="2" s="1"/>
  <c r="AV1061" i="2"/>
  <c r="AX1061" i="2" s="1"/>
  <c r="AV1069" i="2"/>
  <c r="AX1069" i="2" s="1"/>
  <c r="AV1077" i="2"/>
  <c r="AX1077" i="2" s="1"/>
  <c r="AV1085" i="2"/>
  <c r="AX1085" i="2" s="1"/>
  <c r="AV1093" i="2"/>
  <c r="AX1093" i="2" s="1"/>
  <c r="AV1101" i="2"/>
  <c r="AX1101" i="2" s="1"/>
  <c r="AV1109" i="2"/>
  <c r="AX1109" i="2" s="1"/>
  <c r="AV1117" i="2"/>
  <c r="AX1117" i="2" s="1"/>
  <c r="AV1125" i="2"/>
  <c r="AX1125" i="2" s="1"/>
  <c r="AV1133" i="2"/>
  <c r="AX1133" i="2" s="1"/>
  <c r="AV1141" i="2"/>
  <c r="AX1141" i="2" s="1"/>
  <c r="AV1149" i="2"/>
  <c r="AX1149" i="2" s="1"/>
  <c r="AV1157" i="2"/>
  <c r="AX1157" i="2" s="1"/>
  <c r="AV1165" i="2"/>
  <c r="AX1165" i="2" s="1"/>
  <c r="AV1173" i="2"/>
  <c r="AX1173" i="2" s="1"/>
  <c r="AV1181" i="2"/>
  <c r="AX1181" i="2" s="1"/>
  <c r="AV1189" i="2"/>
  <c r="AX1189" i="2" s="1"/>
  <c r="AV1197" i="2"/>
  <c r="AX1197" i="2" s="1"/>
  <c r="AV1205" i="2"/>
  <c r="AX1205" i="2" s="1"/>
  <c r="AV1213" i="2"/>
  <c r="AX1213" i="2" s="1"/>
  <c r="AV1221" i="2"/>
  <c r="AX1221" i="2" s="1"/>
  <c r="AV1229" i="2"/>
  <c r="AX1229" i="2" s="1"/>
  <c r="AV1237" i="2"/>
  <c r="AX1237" i="2" s="1"/>
  <c r="AV1245" i="2"/>
  <c r="AX1245" i="2" s="1"/>
  <c r="AW2138" i="2"/>
  <c r="AW2333" i="2"/>
  <c r="AW2467" i="2"/>
  <c r="AW2531" i="2"/>
  <c r="AW2595" i="2"/>
  <c r="AW2659" i="2"/>
  <c r="AW2693" i="2"/>
  <c r="AW2715" i="2"/>
  <c r="AW2734" i="2"/>
  <c r="AW2757" i="2"/>
  <c r="AW2779" i="2"/>
  <c r="AV629" i="2"/>
  <c r="AV652" i="2"/>
  <c r="AX652" i="2" s="1"/>
  <c r="AV674" i="2"/>
  <c r="AX674" i="2" s="1"/>
  <c r="AV693" i="2"/>
  <c r="AV709" i="2"/>
  <c r="AX709" i="2" s="1"/>
  <c r="AV725" i="2"/>
  <c r="AX725" i="2" s="1"/>
  <c r="AV741" i="2"/>
  <c r="AX741" i="2" s="1"/>
  <c r="AV757" i="2"/>
  <c r="AX757" i="2" s="1"/>
  <c r="AV773" i="2"/>
  <c r="AX773" i="2" s="1"/>
  <c r="AV789" i="2"/>
  <c r="AX789" i="2" s="1"/>
  <c r="AV805" i="2"/>
  <c r="AX805" i="2" s="1"/>
  <c r="AV814" i="2"/>
  <c r="AX814" i="2" s="1"/>
  <c r="AV822" i="2"/>
  <c r="AV830" i="2"/>
  <c r="AX830" i="2" s="1"/>
  <c r="AV838" i="2"/>
  <c r="AX838" i="2" s="1"/>
  <c r="AV846" i="2"/>
  <c r="AX846" i="2" s="1"/>
  <c r="AV854" i="2"/>
  <c r="AX854" i="2" s="1"/>
  <c r="AV862" i="2"/>
  <c r="AV870" i="2"/>
  <c r="AV878" i="2"/>
  <c r="AV886" i="2"/>
  <c r="AX886" i="2" s="1"/>
  <c r="AV894" i="2"/>
  <c r="AX894" i="2" s="1"/>
  <c r="AV902" i="2"/>
  <c r="AX902" i="2" s="1"/>
  <c r="AV910" i="2"/>
  <c r="AX910" i="2" s="1"/>
  <c r="AV918" i="2"/>
  <c r="AX918" i="2" s="1"/>
  <c r="AV926" i="2"/>
  <c r="AV934" i="2"/>
  <c r="AX934" i="2" s="1"/>
  <c r="AV942" i="2"/>
  <c r="AX942" i="2" s="1"/>
  <c r="AV950" i="2"/>
  <c r="AX950" i="2" s="1"/>
  <c r="AV958" i="2"/>
  <c r="AV966" i="2"/>
  <c r="AV974" i="2"/>
  <c r="AX974" i="2" s="1"/>
  <c r="AV982" i="2"/>
  <c r="AX982" i="2" s="1"/>
  <c r="AV990" i="2"/>
  <c r="AX990" i="2" s="1"/>
  <c r="AV998" i="2"/>
  <c r="AX998" i="2" s="1"/>
  <c r="AV1006" i="2"/>
  <c r="AX1006" i="2" s="1"/>
  <c r="AV1014" i="2"/>
  <c r="AX1014" i="2" s="1"/>
  <c r="AV1022" i="2"/>
  <c r="AV1030" i="2"/>
  <c r="AV1038" i="2"/>
  <c r="AV1046" i="2"/>
  <c r="AX1046" i="2" s="1"/>
  <c r="AV1054" i="2"/>
  <c r="AX1054" i="2" s="1"/>
  <c r="AV1062" i="2"/>
  <c r="AV1070" i="2"/>
  <c r="AV1078" i="2"/>
  <c r="AX1078" i="2" s="1"/>
  <c r="AV1086" i="2"/>
  <c r="AX1086" i="2" s="1"/>
  <c r="AV1094" i="2"/>
  <c r="AX1094" i="2" s="1"/>
  <c r="AV1102" i="2"/>
  <c r="AX1102" i="2" s="1"/>
  <c r="AV1110" i="2"/>
  <c r="AX1110" i="2" s="1"/>
  <c r="AV1118" i="2"/>
  <c r="AX1118" i="2" s="1"/>
  <c r="AV1126" i="2"/>
  <c r="AX1126" i="2" s="1"/>
  <c r="AV1134" i="2"/>
  <c r="AX1134" i="2" s="1"/>
  <c r="AV1142" i="2"/>
  <c r="AX1142" i="2" s="1"/>
  <c r="AV1150" i="2"/>
  <c r="AX1150" i="2" s="1"/>
  <c r="AV1158" i="2"/>
  <c r="AX1158" i="2" s="1"/>
  <c r="AV1166" i="2"/>
  <c r="AX1166" i="2" s="1"/>
  <c r="AV1174" i="2"/>
  <c r="AV1182" i="2"/>
  <c r="AX1182" i="2" s="1"/>
  <c r="AV1190" i="2"/>
  <c r="AX1190" i="2" s="1"/>
  <c r="AV1198" i="2"/>
  <c r="AX1198" i="2" s="1"/>
  <c r="AV1206" i="2"/>
  <c r="AX1206" i="2" s="1"/>
  <c r="AW2717" i="2"/>
  <c r="AV713" i="2"/>
  <c r="AX713" i="2" s="1"/>
  <c r="AV823" i="2"/>
  <c r="AX823" i="2" s="1"/>
  <c r="AV855" i="2"/>
  <c r="AX855" i="2" s="1"/>
  <c r="AV874" i="2"/>
  <c r="AV897" i="2"/>
  <c r="AX897" i="2" s="1"/>
  <c r="AV919" i="2"/>
  <c r="AX919" i="2" s="1"/>
  <c r="AV938" i="2"/>
  <c r="AV961" i="2"/>
  <c r="AX961" i="2" s="1"/>
  <c r="AV983" i="2"/>
  <c r="AX983" i="2" s="1"/>
  <c r="AV1002" i="2"/>
  <c r="AX1002" i="2" s="1"/>
  <c r="AV1025" i="2"/>
  <c r="AX1025" i="2" s="1"/>
  <c r="AV1047" i="2"/>
  <c r="AX1047" i="2" s="1"/>
  <c r="AV1066" i="2"/>
  <c r="AV1089" i="2"/>
  <c r="AX1089" i="2" s="1"/>
  <c r="AV1111" i="2"/>
  <c r="AX1111" i="2" s="1"/>
  <c r="AV1130" i="2"/>
  <c r="AV1153" i="2"/>
  <c r="AX1153" i="2" s="1"/>
  <c r="AV1175" i="2"/>
  <c r="AX1175" i="2" s="1"/>
  <c r="AV1194" i="2"/>
  <c r="AV1215" i="2"/>
  <c r="AX1215" i="2" s="1"/>
  <c r="AV1231" i="2"/>
  <c r="AX1231" i="2" s="1"/>
  <c r="AV1247" i="2"/>
  <c r="AX1247" i="2" s="1"/>
  <c r="AV1258" i="2"/>
  <c r="AV1269" i="2"/>
  <c r="AV1279" i="2"/>
  <c r="AX1279" i="2" s="1"/>
  <c r="AV1290" i="2"/>
  <c r="AX1290" i="2" s="1"/>
  <c r="AV1301" i="2"/>
  <c r="AX1301" i="2" s="1"/>
  <c r="AV1311" i="2"/>
  <c r="AX1311" i="2" s="1"/>
  <c r="AV1321" i="2"/>
  <c r="AX1321" i="2" s="1"/>
  <c r="AV1329" i="2"/>
  <c r="AX1329" i="2" s="1"/>
  <c r="AV1337" i="2"/>
  <c r="AX1337" i="2" s="1"/>
  <c r="AV1345" i="2"/>
  <c r="AX1345" i="2" s="1"/>
  <c r="AV1353" i="2"/>
  <c r="AV1361" i="2"/>
  <c r="AX1361" i="2" s="1"/>
  <c r="AV1369" i="2"/>
  <c r="AX1369" i="2" s="1"/>
  <c r="AV1377" i="2"/>
  <c r="AX1377" i="2" s="1"/>
  <c r="AV1385" i="2"/>
  <c r="AX1385" i="2" s="1"/>
  <c r="AV1393" i="2"/>
  <c r="AV1401" i="2"/>
  <c r="AX1401" i="2" s="1"/>
  <c r="AV1409" i="2"/>
  <c r="AX1409" i="2" s="1"/>
  <c r="AV1417" i="2"/>
  <c r="AX1417" i="2" s="1"/>
  <c r="AV1425" i="2"/>
  <c r="AX1425" i="2" s="1"/>
  <c r="AV1433" i="2"/>
  <c r="AX1433" i="2" s="1"/>
  <c r="AV1441" i="2"/>
  <c r="AX1441" i="2" s="1"/>
  <c r="AV1449" i="2"/>
  <c r="AX1449" i="2" s="1"/>
  <c r="AV1457" i="2"/>
  <c r="AX1457" i="2" s="1"/>
  <c r="AV1465" i="2"/>
  <c r="AX1465" i="2" s="1"/>
  <c r="AV1473" i="2"/>
  <c r="AX1473" i="2" s="1"/>
  <c r="AV1481" i="2"/>
  <c r="AX1481" i="2" s="1"/>
  <c r="AV1489" i="2"/>
  <c r="AX1489" i="2" s="1"/>
  <c r="AV1497" i="2"/>
  <c r="AX1497" i="2" s="1"/>
  <c r="AV1505" i="2"/>
  <c r="AV1513" i="2"/>
  <c r="AX1513" i="2" s="1"/>
  <c r="AV1521" i="2"/>
  <c r="AX1521" i="2" s="1"/>
  <c r="AV1529" i="2"/>
  <c r="AX1529" i="2" s="1"/>
  <c r="AV1537" i="2"/>
  <c r="AX1537" i="2" s="1"/>
  <c r="AV1545" i="2"/>
  <c r="AX1545" i="2" s="1"/>
  <c r="AV1553" i="2"/>
  <c r="AX1553" i="2" s="1"/>
  <c r="AV1561" i="2"/>
  <c r="AX1561" i="2" s="1"/>
  <c r="AV1569" i="2"/>
  <c r="AX1569" i="2" s="1"/>
  <c r="AV1577" i="2"/>
  <c r="AX1577" i="2" s="1"/>
  <c r="AV1585" i="2"/>
  <c r="AX1585" i="2" s="1"/>
  <c r="AV1593" i="2"/>
  <c r="AV1601" i="2"/>
  <c r="AX1601" i="2" s="1"/>
  <c r="AV1609" i="2"/>
  <c r="AX1609" i="2" s="1"/>
  <c r="AV1617" i="2"/>
  <c r="AX1617" i="2" s="1"/>
  <c r="AV1625" i="2"/>
  <c r="AX1625" i="2" s="1"/>
  <c r="AV1633" i="2"/>
  <c r="AX1633" i="2" s="1"/>
  <c r="AV1641" i="2"/>
  <c r="AX1641" i="2" s="1"/>
  <c r="AV1649" i="2"/>
  <c r="AX1649" i="2" s="1"/>
  <c r="AV1657" i="2"/>
  <c r="AX1657" i="2" s="1"/>
  <c r="AV1665" i="2"/>
  <c r="AV1673" i="2"/>
  <c r="AX1673" i="2" s="1"/>
  <c r="AV1681" i="2"/>
  <c r="AX1681" i="2" s="1"/>
  <c r="AV1689" i="2"/>
  <c r="AX1689" i="2" s="1"/>
  <c r="AV1697" i="2"/>
  <c r="AX1697" i="2" s="1"/>
  <c r="AV1705" i="2"/>
  <c r="AX1705" i="2" s="1"/>
  <c r="AV1713" i="2"/>
  <c r="AX1713" i="2" s="1"/>
  <c r="AV1721" i="2"/>
  <c r="AX1721" i="2" s="1"/>
  <c r="AV1729" i="2"/>
  <c r="AX1729" i="2" s="1"/>
  <c r="AV1737" i="2"/>
  <c r="AV1745" i="2"/>
  <c r="AX1745" i="2" s="1"/>
  <c r="AV1753" i="2"/>
  <c r="AX1753" i="2" s="1"/>
  <c r="AV1761" i="2"/>
  <c r="AX1761" i="2" s="1"/>
  <c r="AV1769" i="2"/>
  <c r="AX1769" i="2" s="1"/>
  <c r="AV1777" i="2"/>
  <c r="AX1777" i="2" s="1"/>
  <c r="AV1785" i="2"/>
  <c r="AX1785" i="2" s="1"/>
  <c r="AV1793" i="2"/>
  <c r="AX1793" i="2" s="1"/>
  <c r="AV1801" i="2"/>
  <c r="AX1801" i="2" s="1"/>
  <c r="AV1809" i="2"/>
  <c r="AX1809" i="2" s="1"/>
  <c r="AW2186" i="2"/>
  <c r="AW2739" i="2"/>
  <c r="AV729" i="2"/>
  <c r="AV831" i="2"/>
  <c r="AX831" i="2" s="1"/>
  <c r="AV857" i="2"/>
  <c r="AX857" i="2" s="1"/>
  <c r="AV879" i="2"/>
  <c r="AV898" i="2"/>
  <c r="AX898" i="2" s="1"/>
  <c r="AV921" i="2"/>
  <c r="AV943" i="2"/>
  <c r="AX943" i="2" s="1"/>
  <c r="AV962" i="2"/>
  <c r="AX962" i="2" s="1"/>
  <c r="AV985" i="2"/>
  <c r="AV1007" i="2"/>
  <c r="AV1026" i="2"/>
  <c r="AX1026" i="2" s="1"/>
  <c r="AV1049" i="2"/>
  <c r="AV1071" i="2"/>
  <c r="AV1090" i="2"/>
  <c r="AX1090" i="2" s="1"/>
  <c r="AV1113" i="2"/>
  <c r="AX1113" i="2" s="1"/>
  <c r="AV1135" i="2"/>
  <c r="AX1135" i="2" s="1"/>
  <c r="AV1154" i="2"/>
  <c r="AX1154" i="2" s="1"/>
  <c r="AV1177" i="2"/>
  <c r="AX1177" i="2" s="1"/>
  <c r="AV1199" i="2"/>
  <c r="AX1199" i="2" s="1"/>
  <c r="AV1217" i="2"/>
  <c r="AX1217" i="2" s="1"/>
  <c r="AV1233" i="2"/>
  <c r="AV1249" i="2"/>
  <c r="AX1249" i="2" s="1"/>
  <c r="AW2356" i="2"/>
  <c r="AW2758" i="2"/>
  <c r="AV745" i="2"/>
  <c r="AX745" i="2" s="1"/>
  <c r="AV839" i="2"/>
  <c r="AX839" i="2" s="1"/>
  <c r="AV858" i="2"/>
  <c r="AX858" i="2" s="1"/>
  <c r="AV881" i="2"/>
  <c r="AX881" i="2" s="1"/>
  <c r="AV903" i="2"/>
  <c r="AX903" i="2" s="1"/>
  <c r="AV922" i="2"/>
  <c r="AX922" i="2" s="1"/>
  <c r="AV945" i="2"/>
  <c r="AX945" i="2" s="1"/>
  <c r="AV967" i="2"/>
  <c r="AX967" i="2" s="1"/>
  <c r="AV986" i="2"/>
  <c r="AX986" i="2" s="1"/>
  <c r="AV1009" i="2"/>
  <c r="AX1009" i="2" s="1"/>
  <c r="AV1031" i="2"/>
  <c r="AX1031" i="2" s="1"/>
  <c r="AV1050" i="2"/>
  <c r="AX1050" i="2" s="1"/>
  <c r="AV1073" i="2"/>
  <c r="AX1073" i="2" s="1"/>
  <c r="AV1095" i="2"/>
  <c r="AX1095" i="2" s="1"/>
  <c r="AV1114" i="2"/>
  <c r="AX1114" i="2" s="1"/>
  <c r="AV1137" i="2"/>
  <c r="AX1137" i="2" s="1"/>
  <c r="AV1159" i="2"/>
  <c r="AX1159" i="2" s="1"/>
  <c r="AV1178" i="2"/>
  <c r="AX1178" i="2" s="1"/>
  <c r="AV1201" i="2"/>
  <c r="AX1201" i="2" s="1"/>
  <c r="AV1218" i="2"/>
  <c r="AX1218" i="2" s="1"/>
  <c r="AV1234" i="2"/>
  <c r="AX1234" i="2" s="1"/>
  <c r="AV1250" i="2"/>
  <c r="AX1250" i="2" s="1"/>
  <c r="AW2475" i="2"/>
  <c r="AW2781" i="2"/>
  <c r="AV761" i="2"/>
  <c r="AV841" i="2"/>
  <c r="AX841" i="2" s="1"/>
  <c r="AV863" i="2"/>
  <c r="AX863" i="2" s="1"/>
  <c r="AV882" i="2"/>
  <c r="AV905" i="2"/>
  <c r="AX905" i="2" s="1"/>
  <c r="AV927" i="2"/>
  <c r="AX927" i="2" s="1"/>
  <c r="AV946" i="2"/>
  <c r="AX946" i="2" s="1"/>
  <c r="AV969" i="2"/>
  <c r="AX969" i="2" s="1"/>
  <c r="AV991" i="2"/>
  <c r="AX991" i="2" s="1"/>
  <c r="AV1010" i="2"/>
  <c r="AV1033" i="2"/>
  <c r="AX1033" i="2" s="1"/>
  <c r="AV1055" i="2"/>
  <c r="AX1055" i="2" s="1"/>
  <c r="AV1074" i="2"/>
  <c r="AX1074" i="2" s="1"/>
  <c r="AV1097" i="2"/>
  <c r="AX1097" i="2" s="1"/>
  <c r="AV1119" i="2"/>
  <c r="AX1119" i="2" s="1"/>
  <c r="AV1138" i="2"/>
  <c r="AX1138" i="2" s="1"/>
  <c r="AV1161" i="2"/>
  <c r="AX1161" i="2" s="1"/>
  <c r="AV1183" i="2"/>
  <c r="AX1183" i="2" s="1"/>
  <c r="AV1202" i="2"/>
  <c r="AX1202" i="2" s="1"/>
  <c r="AV1222" i="2"/>
  <c r="AX1222" i="2" s="1"/>
  <c r="AV1238" i="2"/>
  <c r="AX1238" i="2" s="1"/>
  <c r="AV1252" i="2"/>
  <c r="AX1252" i="2" s="1"/>
  <c r="AV1262" i="2"/>
  <c r="AX1262" i="2" s="1"/>
  <c r="AV1273" i="2"/>
  <c r="AX1273" i="2" s="1"/>
  <c r="AV1284" i="2"/>
  <c r="AX1284" i="2" s="1"/>
  <c r="AV1294" i="2"/>
  <c r="AX1294" i="2" s="1"/>
  <c r="AV1305" i="2"/>
  <c r="AX1305" i="2" s="1"/>
  <c r="AV1316" i="2"/>
  <c r="AX1316" i="2" s="1"/>
  <c r="AV1324" i="2"/>
  <c r="AX1324" i="2" s="1"/>
  <c r="AV1332" i="2"/>
  <c r="AX1332" i="2" s="1"/>
  <c r="AV1340" i="2"/>
  <c r="AX1340" i="2" s="1"/>
  <c r="AV1348" i="2"/>
  <c r="AX1348" i="2" s="1"/>
  <c r="AV1356" i="2"/>
  <c r="AX1356" i="2" s="1"/>
  <c r="AV1364" i="2"/>
  <c r="AX1364" i="2" s="1"/>
  <c r="AV1372" i="2"/>
  <c r="AX1372" i="2" s="1"/>
  <c r="AV1380" i="2"/>
  <c r="AX1380" i="2" s="1"/>
  <c r="AV1388" i="2"/>
  <c r="AX1388" i="2" s="1"/>
  <c r="AV1396" i="2"/>
  <c r="AX1396" i="2" s="1"/>
  <c r="AV1404" i="2"/>
  <c r="AX1404" i="2" s="1"/>
  <c r="AV1412" i="2"/>
  <c r="AX1412" i="2" s="1"/>
  <c r="AV1420" i="2"/>
  <c r="AX1420" i="2" s="1"/>
  <c r="AV1428" i="2"/>
  <c r="AX1428" i="2" s="1"/>
  <c r="AV1436" i="2"/>
  <c r="AX1436" i="2" s="1"/>
  <c r="AV1444" i="2"/>
  <c r="AX1444" i="2" s="1"/>
  <c r="AV1452" i="2"/>
  <c r="AX1452" i="2" s="1"/>
  <c r="AV1460" i="2"/>
  <c r="AX1460" i="2" s="1"/>
  <c r="AV1468" i="2"/>
  <c r="AX1468" i="2" s="1"/>
  <c r="AV1476" i="2"/>
  <c r="AX1476" i="2" s="1"/>
  <c r="AV1484" i="2"/>
  <c r="AX1484" i="2" s="1"/>
  <c r="AV1492" i="2"/>
  <c r="AX1492" i="2" s="1"/>
  <c r="AV1500" i="2"/>
  <c r="AX1500" i="2" s="1"/>
  <c r="AV1508" i="2"/>
  <c r="AX1508" i="2" s="1"/>
  <c r="AV1516" i="2"/>
  <c r="AX1516" i="2" s="1"/>
  <c r="AV1524" i="2"/>
  <c r="AX1524" i="2" s="1"/>
  <c r="AV1532" i="2"/>
  <c r="AX1532" i="2" s="1"/>
  <c r="AV1540" i="2"/>
  <c r="AX1540" i="2" s="1"/>
  <c r="AV1548" i="2"/>
  <c r="AX1548" i="2" s="1"/>
  <c r="AV1556" i="2"/>
  <c r="AX1556" i="2" s="1"/>
  <c r="AV1564" i="2"/>
  <c r="AX1564" i="2" s="1"/>
  <c r="AV1572" i="2"/>
  <c r="AX1572" i="2" s="1"/>
  <c r="AV1580" i="2"/>
  <c r="AX1580" i="2" s="1"/>
  <c r="AV1588" i="2"/>
  <c r="AX1588" i="2" s="1"/>
  <c r="AV1596" i="2"/>
  <c r="AX1596" i="2" s="1"/>
  <c r="AV1604" i="2"/>
  <c r="AX1604" i="2" s="1"/>
  <c r="AV1612" i="2"/>
  <c r="AX1612" i="2" s="1"/>
  <c r="AV1620" i="2"/>
  <c r="AX1620" i="2" s="1"/>
  <c r="AV1628" i="2"/>
  <c r="AX1628" i="2" s="1"/>
  <c r="AV1636" i="2"/>
  <c r="AX1636" i="2" s="1"/>
  <c r="AV1644" i="2"/>
  <c r="AX1644" i="2" s="1"/>
  <c r="AV1652" i="2"/>
  <c r="AX1652" i="2" s="1"/>
  <c r="AV1660" i="2"/>
  <c r="AX1660" i="2" s="1"/>
  <c r="AV1668" i="2"/>
  <c r="AX1668" i="2" s="1"/>
  <c r="AV1676" i="2"/>
  <c r="AX1676" i="2" s="1"/>
  <c r="AV1684" i="2"/>
  <c r="AX1684" i="2" s="1"/>
  <c r="AV1692" i="2"/>
  <c r="AX1692" i="2" s="1"/>
  <c r="AV1700" i="2"/>
  <c r="AX1700" i="2" s="1"/>
  <c r="AV1708" i="2"/>
  <c r="AX1708" i="2" s="1"/>
  <c r="AV1716" i="2"/>
  <c r="AX1716" i="2" s="1"/>
  <c r="AV1724" i="2"/>
  <c r="AX1724" i="2" s="1"/>
  <c r="AV1732" i="2"/>
  <c r="AX1732" i="2" s="1"/>
  <c r="AW2539" i="2"/>
  <c r="AV634" i="2"/>
  <c r="AX634" i="2" s="1"/>
  <c r="AV777" i="2"/>
  <c r="AX777" i="2" s="1"/>
  <c r="AV842" i="2"/>
  <c r="AX842" i="2" s="1"/>
  <c r="AV865" i="2"/>
  <c r="AX865" i="2" s="1"/>
  <c r="AV887" i="2"/>
  <c r="AX887" i="2" s="1"/>
  <c r="AV906" i="2"/>
  <c r="AX906" i="2" s="1"/>
  <c r="AV929" i="2"/>
  <c r="AX929" i="2" s="1"/>
  <c r="AV951" i="2"/>
  <c r="AX951" i="2" s="1"/>
  <c r="AV970" i="2"/>
  <c r="AX970" i="2" s="1"/>
  <c r="AV993" i="2"/>
  <c r="AX993" i="2" s="1"/>
  <c r="AV1015" i="2"/>
  <c r="AX1015" i="2" s="1"/>
  <c r="AV1034" i="2"/>
  <c r="AX1034" i="2" s="1"/>
  <c r="AV1057" i="2"/>
  <c r="AX1057" i="2" s="1"/>
  <c r="AV1079" i="2"/>
  <c r="AX1079" i="2" s="1"/>
  <c r="AV1098" i="2"/>
  <c r="AX1098" i="2" s="1"/>
  <c r="AV1121" i="2"/>
  <c r="AX1121" i="2" s="1"/>
  <c r="AV1143" i="2"/>
  <c r="AX1143" i="2" s="1"/>
  <c r="AV1162" i="2"/>
  <c r="AX1162" i="2" s="1"/>
  <c r="AV1185" i="2"/>
  <c r="AX1185" i="2" s="1"/>
  <c r="AV1207" i="2"/>
  <c r="AX1207" i="2" s="1"/>
  <c r="AV1223" i="2"/>
  <c r="AX1223" i="2" s="1"/>
  <c r="AV1239" i="2"/>
  <c r="AX1239" i="2" s="1"/>
  <c r="AV1253" i="2"/>
  <c r="AX1253" i="2" s="1"/>
  <c r="AV1263" i="2"/>
  <c r="AX1263" i="2" s="1"/>
  <c r="AV1274" i="2"/>
  <c r="AX1274" i="2" s="1"/>
  <c r="AV1285" i="2"/>
  <c r="AX1285" i="2" s="1"/>
  <c r="AV1295" i="2"/>
  <c r="AX1295" i="2" s="1"/>
  <c r="AV1306" i="2"/>
  <c r="AX1306" i="2" s="1"/>
  <c r="AV1317" i="2"/>
  <c r="AX1317" i="2" s="1"/>
  <c r="AV1325" i="2"/>
  <c r="AX1325" i="2" s="1"/>
  <c r="AV1333" i="2"/>
  <c r="AV1341" i="2"/>
  <c r="AX1341" i="2" s="1"/>
  <c r="AV1349" i="2"/>
  <c r="AX1349" i="2" s="1"/>
  <c r="AV1357" i="2"/>
  <c r="AX1357" i="2" s="1"/>
  <c r="AV1365" i="2"/>
  <c r="AX1365" i="2" s="1"/>
  <c r="AV1373" i="2"/>
  <c r="AX1373" i="2" s="1"/>
  <c r="AV1381" i="2"/>
  <c r="AX1381" i="2" s="1"/>
  <c r="AV1389" i="2"/>
  <c r="AX1389" i="2" s="1"/>
  <c r="AV1397" i="2"/>
  <c r="AV1405" i="2"/>
  <c r="AX1405" i="2" s="1"/>
  <c r="AV1413" i="2"/>
  <c r="AX1413" i="2" s="1"/>
  <c r="AV1421" i="2"/>
  <c r="AX1421" i="2" s="1"/>
  <c r="AV1429" i="2"/>
  <c r="AX1429" i="2" s="1"/>
  <c r="AV1437" i="2"/>
  <c r="AX1437" i="2" s="1"/>
  <c r="AV1445" i="2"/>
  <c r="AX1445" i="2" s="1"/>
  <c r="AV1453" i="2"/>
  <c r="AX1453" i="2" s="1"/>
  <c r="AV1461" i="2"/>
  <c r="AV1469" i="2"/>
  <c r="AX1469" i="2" s="1"/>
  <c r="AV1477" i="2"/>
  <c r="AX1477" i="2" s="1"/>
  <c r="AV1485" i="2"/>
  <c r="AX1485" i="2" s="1"/>
  <c r="AV1493" i="2"/>
  <c r="AX1493" i="2" s="1"/>
  <c r="AV1501" i="2"/>
  <c r="AX1501" i="2" s="1"/>
  <c r="AV1509" i="2"/>
  <c r="AX1509" i="2" s="1"/>
  <c r="AV1517" i="2"/>
  <c r="AX1517" i="2" s="1"/>
  <c r="AV1525" i="2"/>
  <c r="AV1533" i="2"/>
  <c r="AX1533" i="2" s="1"/>
  <c r="AV1541" i="2"/>
  <c r="AX1541" i="2" s="1"/>
  <c r="AV1549" i="2"/>
  <c r="AX1549" i="2" s="1"/>
  <c r="AV1557" i="2"/>
  <c r="AX1557" i="2" s="1"/>
  <c r="AV1565" i="2"/>
  <c r="AX1565" i="2" s="1"/>
  <c r="AV1573" i="2"/>
  <c r="AX1573" i="2" s="1"/>
  <c r="AV1581" i="2"/>
  <c r="AX1581" i="2" s="1"/>
  <c r="AV1589" i="2"/>
  <c r="AV1597" i="2"/>
  <c r="AX1597" i="2" s="1"/>
  <c r="AV1605" i="2"/>
  <c r="AX1605" i="2" s="1"/>
  <c r="AV1613" i="2"/>
  <c r="AX1613" i="2" s="1"/>
  <c r="AV1621" i="2"/>
  <c r="AX1621" i="2" s="1"/>
  <c r="AV1629" i="2"/>
  <c r="AX1629" i="2" s="1"/>
  <c r="AV1637" i="2"/>
  <c r="AX1637" i="2" s="1"/>
  <c r="AV1645" i="2"/>
  <c r="AX1645" i="2" s="1"/>
  <c r="AV1653" i="2"/>
  <c r="AV1661" i="2"/>
  <c r="AX1661" i="2" s="1"/>
  <c r="AV1669" i="2"/>
  <c r="AX1669" i="2" s="1"/>
  <c r="AV1677" i="2"/>
  <c r="AX1677" i="2" s="1"/>
  <c r="AV1685" i="2"/>
  <c r="AX1685" i="2" s="1"/>
  <c r="AV1693" i="2"/>
  <c r="AX1693" i="2" s="1"/>
  <c r="AV1701" i="2"/>
  <c r="AX1701" i="2" s="1"/>
  <c r="AV1709" i="2"/>
  <c r="AX1709" i="2" s="1"/>
  <c r="AV1717" i="2"/>
  <c r="AV1725" i="2"/>
  <c r="AX1725" i="2" s="1"/>
  <c r="AV1733" i="2"/>
  <c r="AX1733" i="2" s="1"/>
  <c r="AV1741" i="2"/>
  <c r="AX1741" i="2" s="1"/>
  <c r="AV1749" i="2"/>
  <c r="AX1749" i="2" s="1"/>
  <c r="AV1757" i="2"/>
  <c r="AX1757" i="2" s="1"/>
  <c r="AV1765" i="2"/>
  <c r="AX1765" i="2" s="1"/>
  <c r="AV1773" i="2"/>
  <c r="AX1773" i="2" s="1"/>
  <c r="AV1781" i="2"/>
  <c r="AV1789" i="2"/>
  <c r="AX1789" i="2" s="1"/>
  <c r="AV1797" i="2"/>
  <c r="AX1797" i="2" s="1"/>
  <c r="AV1805" i="2"/>
  <c r="AX1805" i="2" s="1"/>
  <c r="AW2603" i="2"/>
  <c r="AV653" i="2"/>
  <c r="AX653" i="2" s="1"/>
  <c r="AV793" i="2"/>
  <c r="AV847" i="2"/>
  <c r="AX847" i="2" s="1"/>
  <c r="AV866" i="2"/>
  <c r="AX866" i="2" s="1"/>
  <c r="AV889" i="2"/>
  <c r="AV911" i="2"/>
  <c r="AV930" i="2"/>
  <c r="AX930" i="2" s="1"/>
  <c r="AV953" i="2"/>
  <c r="AV975" i="2"/>
  <c r="AV994" i="2"/>
  <c r="AX994" i="2" s="1"/>
  <c r="AV1017" i="2"/>
  <c r="AX1017" i="2" s="1"/>
  <c r="AV1039" i="2"/>
  <c r="AV1058" i="2"/>
  <c r="AX1058" i="2" s="1"/>
  <c r="AV1081" i="2"/>
  <c r="AX1081" i="2" s="1"/>
  <c r="AV1103" i="2"/>
  <c r="AX1103" i="2" s="1"/>
  <c r="AV1122" i="2"/>
  <c r="AX1122" i="2" s="1"/>
  <c r="AV1145" i="2"/>
  <c r="AX1145" i="2" s="1"/>
  <c r="AV1167" i="2"/>
  <c r="AX1167" i="2" s="1"/>
  <c r="AV1186" i="2"/>
  <c r="AX1186" i="2" s="1"/>
  <c r="AV1209" i="2"/>
  <c r="AX1209" i="2" s="1"/>
  <c r="AV1225" i="2"/>
  <c r="AX1225" i="2" s="1"/>
  <c r="AV1241" i="2"/>
  <c r="AX1241" i="2" s="1"/>
  <c r="AV1254" i="2"/>
  <c r="AX1254" i="2" s="1"/>
  <c r="AV1265" i="2"/>
  <c r="AX1265" i="2" s="1"/>
  <c r="AV1276" i="2"/>
  <c r="AX1276" i="2" s="1"/>
  <c r="AV1286" i="2"/>
  <c r="AX1286" i="2" s="1"/>
  <c r="AV1297" i="2"/>
  <c r="AV1308" i="2"/>
  <c r="AV1318" i="2"/>
  <c r="AX1318" i="2" s="1"/>
  <c r="AV1326" i="2"/>
  <c r="AX1326" i="2" s="1"/>
  <c r="AV1334" i="2"/>
  <c r="AX1334" i="2" s="1"/>
  <c r="AV1342" i="2"/>
  <c r="AX1342" i="2" s="1"/>
  <c r="AV1350" i="2"/>
  <c r="AX1350" i="2" s="1"/>
  <c r="AV1358" i="2"/>
  <c r="AX1358" i="2" s="1"/>
  <c r="AV1366" i="2"/>
  <c r="AX1366" i="2" s="1"/>
  <c r="AV1374" i="2"/>
  <c r="AX1374" i="2" s="1"/>
  <c r="AV1382" i="2"/>
  <c r="AX1382" i="2" s="1"/>
  <c r="AV1390" i="2"/>
  <c r="AX1390" i="2" s="1"/>
  <c r="AV1398" i="2"/>
  <c r="AX1398" i="2" s="1"/>
  <c r="AV1406" i="2"/>
  <c r="AX1406" i="2" s="1"/>
  <c r="AV1414" i="2"/>
  <c r="AX1414" i="2" s="1"/>
  <c r="AV1422" i="2"/>
  <c r="AX1422" i="2" s="1"/>
  <c r="AV1430" i="2"/>
  <c r="AX1430" i="2" s="1"/>
  <c r="AV1438" i="2"/>
  <c r="AX1438" i="2" s="1"/>
  <c r="AV1446" i="2"/>
  <c r="AX1446" i="2" s="1"/>
  <c r="AV1454" i="2"/>
  <c r="AX1454" i="2" s="1"/>
  <c r="AV1462" i="2"/>
  <c r="AX1462" i="2" s="1"/>
  <c r="AV1470" i="2"/>
  <c r="AX1470" i="2" s="1"/>
  <c r="AV1478" i="2"/>
  <c r="AX1478" i="2" s="1"/>
  <c r="AV1486" i="2"/>
  <c r="AX1486" i="2" s="1"/>
  <c r="AV1494" i="2"/>
  <c r="AX1494" i="2" s="1"/>
  <c r="AV1502" i="2"/>
  <c r="AX1502" i="2" s="1"/>
  <c r="AV1510" i="2"/>
  <c r="AX1510" i="2" s="1"/>
  <c r="AV1518" i="2"/>
  <c r="AX1518" i="2" s="1"/>
  <c r="AV1526" i="2"/>
  <c r="AX1526" i="2" s="1"/>
  <c r="AV1534" i="2"/>
  <c r="AX1534" i="2" s="1"/>
  <c r="AV1542" i="2"/>
  <c r="AX1542" i="2" s="1"/>
  <c r="AV1550" i="2"/>
  <c r="AX1550" i="2" s="1"/>
  <c r="AV1558" i="2"/>
  <c r="AX1558" i="2" s="1"/>
  <c r="AV1566" i="2"/>
  <c r="AX1566" i="2" s="1"/>
  <c r="AV1574" i="2"/>
  <c r="AX1574" i="2" s="1"/>
  <c r="AV1582" i="2"/>
  <c r="AX1582" i="2" s="1"/>
  <c r="AV1590" i="2"/>
  <c r="AX1590" i="2" s="1"/>
  <c r="AV1598" i="2"/>
  <c r="AX1598" i="2" s="1"/>
  <c r="AV1606" i="2"/>
  <c r="AX1606" i="2" s="1"/>
  <c r="AV1614" i="2"/>
  <c r="AX1614" i="2" s="1"/>
  <c r="AV1622" i="2"/>
  <c r="AX1622" i="2" s="1"/>
  <c r="AV1630" i="2"/>
  <c r="AX1630" i="2" s="1"/>
  <c r="AV1638" i="2"/>
  <c r="AX1638" i="2" s="1"/>
  <c r="AV1646" i="2"/>
  <c r="AX1646" i="2" s="1"/>
  <c r="AV1654" i="2"/>
  <c r="AX1654" i="2" s="1"/>
  <c r="AV1662" i="2"/>
  <c r="AX1662" i="2" s="1"/>
  <c r="AV1670" i="2"/>
  <c r="AX1670" i="2" s="1"/>
  <c r="AV1678" i="2"/>
  <c r="AX1678" i="2" s="1"/>
  <c r="AV1686" i="2"/>
  <c r="AX1686" i="2" s="1"/>
  <c r="AV1694" i="2"/>
  <c r="AX1694" i="2" s="1"/>
  <c r="AV1702" i="2"/>
  <c r="AX1702" i="2" s="1"/>
  <c r="AV1710" i="2"/>
  <c r="AX1710" i="2" s="1"/>
  <c r="AV1718" i="2"/>
  <c r="AX1718" i="2" s="1"/>
  <c r="AV1726" i="2"/>
  <c r="AX1726" i="2" s="1"/>
  <c r="AV1734" i="2"/>
  <c r="AX1734" i="2" s="1"/>
  <c r="AV1742" i="2"/>
  <c r="AX1742" i="2" s="1"/>
  <c r="AV1750" i="2"/>
  <c r="AX1750" i="2" s="1"/>
  <c r="AV1758" i="2"/>
  <c r="AX1758" i="2" s="1"/>
  <c r="AV1766" i="2"/>
  <c r="AX1766" i="2" s="1"/>
  <c r="AW2667" i="2"/>
  <c r="AV676" i="2"/>
  <c r="AX676" i="2" s="1"/>
  <c r="AV806" i="2"/>
  <c r="AX806" i="2" s="1"/>
  <c r="AV849" i="2"/>
  <c r="AV871" i="2"/>
  <c r="AX871" i="2" s="1"/>
  <c r="AV890" i="2"/>
  <c r="AX890" i="2" s="1"/>
  <c r="AV913" i="2"/>
  <c r="AV935" i="2"/>
  <c r="AV954" i="2"/>
  <c r="AX954" i="2" s="1"/>
  <c r="AV977" i="2"/>
  <c r="AV999" i="2"/>
  <c r="AV1018" i="2"/>
  <c r="AX1018" i="2" s="1"/>
  <c r="AV1041" i="2"/>
  <c r="AX1041" i="2" s="1"/>
  <c r="AV1063" i="2"/>
  <c r="AV1082" i="2"/>
  <c r="AX1082" i="2" s="1"/>
  <c r="AV1105" i="2"/>
  <c r="AV1127" i="2"/>
  <c r="AV1146" i="2"/>
  <c r="AX1146" i="2" s="1"/>
  <c r="AV1169" i="2"/>
  <c r="AV1191" i="2"/>
  <c r="AV1210" i="2"/>
  <c r="AX1210" i="2" s="1"/>
  <c r="AV1226" i="2"/>
  <c r="AX1226" i="2" s="1"/>
  <c r="AV1242" i="2"/>
  <c r="AX1242" i="2" s="1"/>
  <c r="AV1255" i="2"/>
  <c r="AV1266" i="2"/>
  <c r="AX1266" i="2" s="1"/>
  <c r="AV1277" i="2"/>
  <c r="AX1277" i="2" s="1"/>
  <c r="AV1287" i="2"/>
  <c r="AX1287" i="2" s="1"/>
  <c r="AV1298" i="2"/>
  <c r="AX1298" i="2" s="1"/>
  <c r="AV1309" i="2"/>
  <c r="AX1309" i="2" s="1"/>
  <c r="AV1319" i="2"/>
  <c r="AV1327" i="2"/>
  <c r="AX1327" i="2" s="1"/>
  <c r="AV1335" i="2"/>
  <c r="AX1335" i="2" s="1"/>
  <c r="AV1343" i="2"/>
  <c r="AX1343" i="2" s="1"/>
  <c r="AV1351" i="2"/>
  <c r="AX1351" i="2" s="1"/>
  <c r="AV1359" i="2"/>
  <c r="AX1359" i="2" s="1"/>
  <c r="AV1367" i="2"/>
  <c r="AX1367" i="2" s="1"/>
  <c r="AV1375" i="2"/>
  <c r="AX1375" i="2" s="1"/>
  <c r="AV1383" i="2"/>
  <c r="AV1391" i="2"/>
  <c r="AX1391" i="2" s="1"/>
  <c r="AV1399" i="2"/>
  <c r="AX1399" i="2" s="1"/>
  <c r="AV1407" i="2"/>
  <c r="AX1407" i="2" s="1"/>
  <c r="AV1415" i="2"/>
  <c r="AX1415" i="2" s="1"/>
  <c r="AV1423" i="2"/>
  <c r="AX1423" i="2" s="1"/>
  <c r="AV1431" i="2"/>
  <c r="AX1431" i="2" s="1"/>
  <c r="AV1439" i="2"/>
  <c r="AX1439" i="2" s="1"/>
  <c r="AV1447" i="2"/>
  <c r="AV1455" i="2"/>
  <c r="AX1455" i="2" s="1"/>
  <c r="AV1463" i="2"/>
  <c r="AX1463" i="2" s="1"/>
  <c r="AV1471" i="2"/>
  <c r="AX1471" i="2" s="1"/>
  <c r="AV1479" i="2"/>
  <c r="AX1479" i="2" s="1"/>
  <c r="AV1487" i="2"/>
  <c r="AX1487" i="2" s="1"/>
  <c r="AV1495" i="2"/>
  <c r="AX1495" i="2" s="1"/>
  <c r="AV1503" i="2"/>
  <c r="AX1503" i="2" s="1"/>
  <c r="AV1511" i="2"/>
  <c r="AV1519" i="2"/>
  <c r="AX1519" i="2" s="1"/>
  <c r="AV1527" i="2"/>
  <c r="AX1527" i="2" s="1"/>
  <c r="AV1535" i="2"/>
  <c r="AX1535" i="2" s="1"/>
  <c r="AV1543" i="2"/>
  <c r="AX1543" i="2" s="1"/>
  <c r="AV1551" i="2"/>
  <c r="AX1551" i="2" s="1"/>
  <c r="AV1559" i="2"/>
  <c r="AX1559" i="2" s="1"/>
  <c r="AV1567" i="2"/>
  <c r="AX1567" i="2" s="1"/>
  <c r="AV1575" i="2"/>
  <c r="AV1583" i="2"/>
  <c r="AX1583" i="2" s="1"/>
  <c r="AV1591" i="2"/>
  <c r="AX1591" i="2" s="1"/>
  <c r="AV1599" i="2"/>
  <c r="AX1599" i="2" s="1"/>
  <c r="AV1607" i="2"/>
  <c r="AX1607" i="2" s="1"/>
  <c r="AV1615" i="2"/>
  <c r="AX1615" i="2" s="1"/>
  <c r="AV1623" i="2"/>
  <c r="AX1623" i="2" s="1"/>
  <c r="AV1631" i="2"/>
  <c r="AX1631" i="2" s="1"/>
  <c r="AV1639" i="2"/>
  <c r="AV1647" i="2"/>
  <c r="AX1647" i="2" s="1"/>
  <c r="AV1655" i="2"/>
  <c r="AX1655" i="2" s="1"/>
  <c r="AV1663" i="2"/>
  <c r="AX1663" i="2" s="1"/>
  <c r="AV1671" i="2"/>
  <c r="AX1671" i="2" s="1"/>
  <c r="AV1679" i="2"/>
  <c r="AX1679" i="2" s="1"/>
  <c r="AV1687" i="2"/>
  <c r="AX1687" i="2" s="1"/>
  <c r="AV1695" i="2"/>
  <c r="AX1695" i="2" s="1"/>
  <c r="AV1703" i="2"/>
  <c r="AV1711" i="2"/>
  <c r="AX1711" i="2" s="1"/>
  <c r="AV1719" i="2"/>
  <c r="AX1719" i="2" s="1"/>
  <c r="AV1727" i="2"/>
  <c r="AX1727" i="2" s="1"/>
  <c r="AV1735" i="2"/>
  <c r="AX1735" i="2" s="1"/>
  <c r="AV1743" i="2"/>
  <c r="AX1743" i="2" s="1"/>
  <c r="AV1751" i="2"/>
  <c r="AX1751" i="2" s="1"/>
  <c r="AV1759" i="2"/>
  <c r="AX1759" i="2" s="1"/>
  <c r="AV937" i="2"/>
  <c r="AX937" i="2" s="1"/>
  <c r="AV1106" i="2"/>
  <c r="AX1106" i="2" s="1"/>
  <c r="AV1257" i="2"/>
  <c r="AX1257" i="2" s="1"/>
  <c r="AV1282" i="2"/>
  <c r="AX1282" i="2" s="1"/>
  <c r="AV1313" i="2"/>
  <c r="AX1313" i="2" s="1"/>
  <c r="AV1336" i="2"/>
  <c r="AX1336" i="2" s="1"/>
  <c r="AV1355" i="2"/>
  <c r="AX1355" i="2" s="1"/>
  <c r="AV1378" i="2"/>
  <c r="AX1378" i="2" s="1"/>
  <c r="AV1400" i="2"/>
  <c r="AX1400" i="2" s="1"/>
  <c r="AV1419" i="2"/>
  <c r="AX1419" i="2" s="1"/>
  <c r="AV1442" i="2"/>
  <c r="AV1464" i="2"/>
  <c r="AX1464" i="2" s="1"/>
  <c r="AV1483" i="2"/>
  <c r="AX1483" i="2" s="1"/>
  <c r="AV1506" i="2"/>
  <c r="AV1528" i="2"/>
  <c r="AX1528" i="2" s="1"/>
  <c r="AV1547" i="2"/>
  <c r="AX1547" i="2" s="1"/>
  <c r="AV1570" i="2"/>
  <c r="AV1592" i="2"/>
  <c r="AX1592" i="2" s="1"/>
  <c r="AV1611" i="2"/>
  <c r="AX1611" i="2" s="1"/>
  <c r="AV1634" i="2"/>
  <c r="AV1656" i="2"/>
  <c r="AX1656" i="2" s="1"/>
  <c r="AV1675" i="2"/>
  <c r="AX1675" i="2" s="1"/>
  <c r="AV1698" i="2"/>
  <c r="AV1720" i="2"/>
  <c r="AX1720" i="2" s="1"/>
  <c r="AV1739" i="2"/>
  <c r="AX1739" i="2" s="1"/>
  <c r="AV1755" i="2"/>
  <c r="AX1755" i="2" s="1"/>
  <c r="AV1770" i="2"/>
  <c r="AX1770" i="2" s="1"/>
  <c r="AV1780" i="2"/>
  <c r="AV1791" i="2"/>
  <c r="AX1791" i="2" s="1"/>
  <c r="AV1802" i="2"/>
  <c r="AX1802" i="2" s="1"/>
  <c r="AV1812" i="2"/>
  <c r="AX1812" i="2" s="1"/>
  <c r="AV1820" i="2"/>
  <c r="AX1820" i="2" s="1"/>
  <c r="AV1828" i="2"/>
  <c r="AX1828" i="2" s="1"/>
  <c r="AV1836" i="2"/>
  <c r="AX1836" i="2" s="1"/>
  <c r="AV1844" i="2"/>
  <c r="AX1844" i="2" s="1"/>
  <c r="AV1852" i="2"/>
  <c r="AV1860" i="2"/>
  <c r="AX1860" i="2" s="1"/>
  <c r="AV1868" i="2"/>
  <c r="AV1876" i="2"/>
  <c r="AX1876" i="2" s="1"/>
  <c r="AV1884" i="2"/>
  <c r="AX1884" i="2" s="1"/>
  <c r="AV1892" i="2"/>
  <c r="AX1892" i="2" s="1"/>
  <c r="AV1900" i="2"/>
  <c r="AX1900" i="2" s="1"/>
  <c r="AV1908" i="2"/>
  <c r="AX1908" i="2" s="1"/>
  <c r="AV1916" i="2"/>
  <c r="AX1916" i="2" s="1"/>
  <c r="AV1924" i="2"/>
  <c r="AV1932" i="2"/>
  <c r="AX1932" i="2" s="1"/>
  <c r="AV1940" i="2"/>
  <c r="AX1940" i="2" s="1"/>
  <c r="AV1948" i="2"/>
  <c r="AX1948" i="2" s="1"/>
  <c r="AV1956" i="2"/>
  <c r="AX1956" i="2" s="1"/>
  <c r="AV1964" i="2"/>
  <c r="AX1964" i="2" s="1"/>
  <c r="AV1972" i="2"/>
  <c r="AX1972" i="2" s="1"/>
  <c r="AV1980" i="2"/>
  <c r="AX1980" i="2" s="1"/>
  <c r="AV1988" i="2"/>
  <c r="AV1996" i="2"/>
  <c r="AX1996" i="2" s="1"/>
  <c r="AV2004" i="2"/>
  <c r="AX2004" i="2" s="1"/>
  <c r="AV2012" i="2"/>
  <c r="AX2012" i="2" s="1"/>
  <c r="AV2020" i="2"/>
  <c r="AX2020" i="2" s="1"/>
  <c r="AV2028" i="2"/>
  <c r="AX2028" i="2" s="1"/>
  <c r="AV2036" i="2"/>
  <c r="AX2036" i="2" s="1"/>
  <c r="AV2044" i="2"/>
  <c r="AX2044" i="2" s="1"/>
  <c r="AV2052" i="2"/>
  <c r="AV2060" i="2"/>
  <c r="AX2060" i="2" s="1"/>
  <c r="AV2068" i="2"/>
  <c r="AX2068" i="2" s="1"/>
  <c r="AV2076" i="2"/>
  <c r="AX2076" i="2" s="1"/>
  <c r="AV2084" i="2"/>
  <c r="AX2084" i="2" s="1"/>
  <c r="AV2092" i="2"/>
  <c r="AX2092" i="2" s="1"/>
  <c r="AV2100" i="2"/>
  <c r="AX2100" i="2" s="1"/>
  <c r="AV2108" i="2"/>
  <c r="AX2108" i="2" s="1"/>
  <c r="AV2116" i="2"/>
  <c r="AV2124" i="2"/>
  <c r="AX2124" i="2" s="1"/>
  <c r="AV2132" i="2"/>
  <c r="AX2132" i="2" s="1"/>
  <c r="AV2140" i="2"/>
  <c r="AX2140" i="2" s="1"/>
  <c r="AV2148" i="2"/>
  <c r="AX2148" i="2" s="1"/>
  <c r="AV2156" i="2"/>
  <c r="AX2156" i="2" s="1"/>
  <c r="AV2164" i="2"/>
  <c r="AX2164" i="2" s="1"/>
  <c r="AV2172" i="2"/>
  <c r="AX2172" i="2" s="1"/>
  <c r="AV2180" i="2"/>
  <c r="AX2180" i="2" s="1"/>
  <c r="AV2188" i="2"/>
  <c r="AX2188" i="2" s="1"/>
  <c r="AV2196" i="2"/>
  <c r="AX2196" i="2" s="1"/>
  <c r="AV2204" i="2"/>
  <c r="AX2204" i="2" s="1"/>
  <c r="AV2212" i="2"/>
  <c r="AX2212" i="2" s="1"/>
  <c r="AV2220" i="2"/>
  <c r="AX2220" i="2" s="1"/>
  <c r="AV2228" i="2"/>
  <c r="AX2228" i="2" s="1"/>
  <c r="AV2236" i="2"/>
  <c r="AX2236" i="2" s="1"/>
  <c r="AV2244" i="2"/>
  <c r="AX2244" i="2" s="1"/>
  <c r="AV2252" i="2"/>
  <c r="AX2252" i="2" s="1"/>
  <c r="AV2260" i="2"/>
  <c r="AV2268" i="2"/>
  <c r="AX2268" i="2" s="1"/>
  <c r="AV2276" i="2"/>
  <c r="AV2284" i="2"/>
  <c r="AX2284" i="2" s="1"/>
  <c r="AV2292" i="2"/>
  <c r="AX2292" i="2" s="1"/>
  <c r="AV2300" i="2"/>
  <c r="AX2300" i="2" s="1"/>
  <c r="AV2308" i="2"/>
  <c r="AX2308" i="2" s="1"/>
  <c r="AV2316" i="2"/>
  <c r="AX2316" i="2" s="1"/>
  <c r="AV2324" i="2"/>
  <c r="AX2324" i="2" s="1"/>
  <c r="AV2332" i="2"/>
  <c r="AX2332" i="2" s="1"/>
  <c r="AV2340" i="2"/>
  <c r="AX2340" i="2" s="1"/>
  <c r="AV2348" i="2"/>
  <c r="AX2348" i="2" s="1"/>
  <c r="AV2356" i="2"/>
  <c r="AV2364" i="2"/>
  <c r="AX2364" i="2" s="1"/>
  <c r="AV2372" i="2"/>
  <c r="AV2380" i="2"/>
  <c r="AX2380" i="2" s="1"/>
  <c r="AV2388" i="2"/>
  <c r="AX2388" i="2" s="1"/>
  <c r="AV2396" i="2"/>
  <c r="AX2396" i="2" s="1"/>
  <c r="AV2404" i="2"/>
  <c r="AX2404" i="2" s="1"/>
  <c r="AV2412" i="2"/>
  <c r="AX2412" i="2" s="1"/>
  <c r="AV2420" i="2"/>
  <c r="AX2420" i="2" s="1"/>
  <c r="AV2428" i="2"/>
  <c r="AV2436" i="2"/>
  <c r="AX2436" i="2" s="1"/>
  <c r="AV2444" i="2"/>
  <c r="AX2444" i="2" s="1"/>
  <c r="AV2452" i="2"/>
  <c r="AX2452" i="2" s="1"/>
  <c r="AV2460" i="2"/>
  <c r="AX2460" i="2" s="1"/>
  <c r="AV2468" i="2"/>
  <c r="AX2468" i="2" s="1"/>
  <c r="AV2476" i="2"/>
  <c r="AX2476" i="2" s="1"/>
  <c r="AV2484" i="2"/>
  <c r="AX2484" i="2" s="1"/>
  <c r="AV2492" i="2"/>
  <c r="AV2500" i="2"/>
  <c r="AX2500" i="2" s="1"/>
  <c r="AV2508" i="2"/>
  <c r="AX2508" i="2" s="1"/>
  <c r="AV2516" i="2"/>
  <c r="AX2516" i="2" s="1"/>
  <c r="AV2524" i="2"/>
  <c r="AX2524" i="2" s="1"/>
  <c r="AV2532" i="2"/>
  <c r="AX2532" i="2" s="1"/>
  <c r="AV2540" i="2"/>
  <c r="AX2540" i="2" s="1"/>
  <c r="AV2548" i="2"/>
  <c r="AX2548" i="2" s="1"/>
  <c r="AV2556" i="2"/>
  <c r="AV2564" i="2"/>
  <c r="AX2564" i="2" s="1"/>
  <c r="AV2572" i="2"/>
  <c r="AX2572" i="2" s="1"/>
  <c r="AV2580" i="2"/>
  <c r="AX2580" i="2" s="1"/>
  <c r="AV2588" i="2"/>
  <c r="AX2588" i="2" s="1"/>
  <c r="AV2596" i="2"/>
  <c r="AX2596" i="2" s="1"/>
  <c r="AV2604" i="2"/>
  <c r="AX2604" i="2" s="1"/>
  <c r="AV2612" i="2"/>
  <c r="AX2612" i="2" s="1"/>
  <c r="AV2620" i="2"/>
  <c r="AV2628" i="2"/>
  <c r="AX2628" i="2" s="1"/>
  <c r="AV2636" i="2"/>
  <c r="AX2636" i="2" s="1"/>
  <c r="AV2644" i="2"/>
  <c r="AX2644" i="2" s="1"/>
  <c r="AV2652" i="2"/>
  <c r="AX2652" i="2" s="1"/>
  <c r="AV2660" i="2"/>
  <c r="AX2660" i="2" s="1"/>
  <c r="AV2668" i="2"/>
  <c r="AX2668" i="2" s="1"/>
  <c r="AV2676" i="2"/>
  <c r="AX2676" i="2" s="1"/>
  <c r="AV2684" i="2"/>
  <c r="AV2692" i="2"/>
  <c r="AX2692" i="2" s="1"/>
  <c r="AV2700" i="2"/>
  <c r="AX2700" i="2" s="1"/>
  <c r="AW2694" i="2"/>
  <c r="AV959" i="2"/>
  <c r="AX959" i="2" s="1"/>
  <c r="AV1129" i="2"/>
  <c r="AX1129" i="2" s="1"/>
  <c r="AV1260" i="2"/>
  <c r="AX1260" i="2" s="1"/>
  <c r="AV1289" i="2"/>
  <c r="AX1289" i="2" s="1"/>
  <c r="AV1314" i="2"/>
  <c r="AV1338" i="2"/>
  <c r="AX1338" i="2" s="1"/>
  <c r="AV1360" i="2"/>
  <c r="AX1360" i="2" s="1"/>
  <c r="AV1379" i="2"/>
  <c r="AX1379" i="2" s="1"/>
  <c r="AV1402" i="2"/>
  <c r="AX1402" i="2" s="1"/>
  <c r="AV1424" i="2"/>
  <c r="AX1424" i="2" s="1"/>
  <c r="AV1443" i="2"/>
  <c r="AX1443" i="2" s="1"/>
  <c r="AV1466" i="2"/>
  <c r="AX1466" i="2" s="1"/>
  <c r="AV1488" i="2"/>
  <c r="AX1488" i="2" s="1"/>
  <c r="AV1507" i="2"/>
  <c r="AX1507" i="2" s="1"/>
  <c r="AV1530" i="2"/>
  <c r="AX1530" i="2" s="1"/>
  <c r="AV1552" i="2"/>
  <c r="AX1552" i="2" s="1"/>
  <c r="AV1571" i="2"/>
  <c r="AX1571" i="2" s="1"/>
  <c r="AV1594" i="2"/>
  <c r="AX1594" i="2" s="1"/>
  <c r="AV1616" i="2"/>
  <c r="AX1616" i="2" s="1"/>
  <c r="AV1635" i="2"/>
  <c r="AX1635" i="2" s="1"/>
  <c r="AV1658" i="2"/>
  <c r="AX1658" i="2" s="1"/>
  <c r="AV1680" i="2"/>
  <c r="AX1680" i="2" s="1"/>
  <c r="AV1699" i="2"/>
  <c r="AV1722" i="2"/>
  <c r="AX1722" i="2" s="1"/>
  <c r="AV1740" i="2"/>
  <c r="AX1740" i="2" s="1"/>
  <c r="AV1756" i="2"/>
  <c r="AX1756" i="2" s="1"/>
  <c r="AV1771" i="2"/>
  <c r="AX1771" i="2" s="1"/>
  <c r="AV1782" i="2"/>
  <c r="AX1782" i="2" s="1"/>
  <c r="AV1792" i="2"/>
  <c r="AV1803" i="2"/>
  <c r="AX1803" i="2" s="1"/>
  <c r="AV1813" i="2"/>
  <c r="AX1813" i="2" s="1"/>
  <c r="AV1821" i="2"/>
  <c r="AX1821" i="2" s="1"/>
  <c r="AV1829" i="2"/>
  <c r="AX1829" i="2" s="1"/>
  <c r="AV1837" i="2"/>
  <c r="AX1837" i="2" s="1"/>
  <c r="AV1845" i="2"/>
  <c r="AV1853" i="2"/>
  <c r="AX1853" i="2" s="1"/>
  <c r="AV1861" i="2"/>
  <c r="AX1861" i="2" s="1"/>
  <c r="AV1869" i="2"/>
  <c r="AX1869" i="2" s="1"/>
  <c r="AV1877" i="2"/>
  <c r="AX1877" i="2" s="1"/>
  <c r="AV1885" i="2"/>
  <c r="AX1885" i="2" s="1"/>
  <c r="AV1893" i="2"/>
  <c r="AX1893" i="2" s="1"/>
  <c r="AV1901" i="2"/>
  <c r="AX1901" i="2" s="1"/>
  <c r="AV1909" i="2"/>
  <c r="AX1909" i="2" s="1"/>
  <c r="AV1917" i="2"/>
  <c r="AX1917" i="2" s="1"/>
  <c r="AV1925" i="2"/>
  <c r="AX1925" i="2" s="1"/>
  <c r="AV1933" i="2"/>
  <c r="AX1933" i="2" s="1"/>
  <c r="AV1941" i="2"/>
  <c r="AX1941" i="2" s="1"/>
  <c r="AV1949" i="2"/>
  <c r="AX1949" i="2" s="1"/>
  <c r="AV1957" i="2"/>
  <c r="AX1957" i="2" s="1"/>
  <c r="AV1965" i="2"/>
  <c r="AX1965" i="2" s="1"/>
  <c r="AV1973" i="2"/>
  <c r="AX1973" i="2" s="1"/>
  <c r="AV1981" i="2"/>
  <c r="AX1981" i="2" s="1"/>
  <c r="AV1989" i="2"/>
  <c r="AX1989" i="2" s="1"/>
  <c r="AV1997" i="2"/>
  <c r="AX1997" i="2" s="1"/>
  <c r="AV2005" i="2"/>
  <c r="AX2005" i="2" s="1"/>
  <c r="AV2013" i="2"/>
  <c r="AX2013" i="2" s="1"/>
  <c r="AV2021" i="2"/>
  <c r="AX2021" i="2" s="1"/>
  <c r="AV2029" i="2"/>
  <c r="AX2029" i="2" s="1"/>
  <c r="AV2037" i="2"/>
  <c r="AX2037" i="2" s="1"/>
  <c r="AV2045" i="2"/>
  <c r="AX2045" i="2" s="1"/>
  <c r="AV2053" i="2"/>
  <c r="AX2053" i="2" s="1"/>
  <c r="AV2061" i="2"/>
  <c r="AX2061" i="2" s="1"/>
  <c r="AV2069" i="2"/>
  <c r="AX2069" i="2" s="1"/>
  <c r="AV2077" i="2"/>
  <c r="AX2077" i="2" s="1"/>
  <c r="AV2085" i="2"/>
  <c r="AX2085" i="2" s="1"/>
  <c r="AV2093" i="2"/>
  <c r="AX2093" i="2" s="1"/>
  <c r="AV2101" i="2"/>
  <c r="AX2101" i="2" s="1"/>
  <c r="AV2109" i="2"/>
  <c r="AX2109" i="2" s="1"/>
  <c r="AV2117" i="2"/>
  <c r="AX2117" i="2" s="1"/>
  <c r="AV2125" i="2"/>
  <c r="AX2125" i="2" s="1"/>
  <c r="AV2133" i="2"/>
  <c r="AX2133" i="2" s="1"/>
  <c r="AV2141" i="2"/>
  <c r="AX2141" i="2" s="1"/>
  <c r="AV2149" i="2"/>
  <c r="AX2149" i="2" s="1"/>
  <c r="AV2157" i="2"/>
  <c r="AX2157" i="2" s="1"/>
  <c r="AV2165" i="2"/>
  <c r="AX2165" i="2" s="1"/>
  <c r="AV2173" i="2"/>
  <c r="AX2173" i="2" s="1"/>
  <c r="AV2181" i="2"/>
  <c r="AX2181" i="2" s="1"/>
  <c r="AV2189" i="2"/>
  <c r="AX2189" i="2" s="1"/>
  <c r="AV2197" i="2"/>
  <c r="AX2197" i="2" s="1"/>
  <c r="AV2205" i="2"/>
  <c r="AX2205" i="2" s="1"/>
  <c r="AV2213" i="2"/>
  <c r="AX2213" i="2" s="1"/>
  <c r="AV2221" i="2"/>
  <c r="AX2221" i="2" s="1"/>
  <c r="AV2229" i="2"/>
  <c r="AV2237" i="2"/>
  <c r="AX2237" i="2" s="1"/>
  <c r="AV2245" i="2"/>
  <c r="AX2245" i="2" s="1"/>
  <c r="AV697" i="2"/>
  <c r="AX697" i="2" s="1"/>
  <c r="AV978" i="2"/>
  <c r="AV1151" i="2"/>
  <c r="AX1151" i="2" s="1"/>
  <c r="AV1261" i="2"/>
  <c r="AX1261" i="2" s="1"/>
  <c r="AV1292" i="2"/>
  <c r="AX1292" i="2" s="1"/>
  <c r="AV1320" i="2"/>
  <c r="AX1320" i="2" s="1"/>
  <c r="AV1339" i="2"/>
  <c r="AX1339" i="2" s="1"/>
  <c r="AV1362" i="2"/>
  <c r="AX1362" i="2" s="1"/>
  <c r="AV1384" i="2"/>
  <c r="AX1384" i="2" s="1"/>
  <c r="AV1403" i="2"/>
  <c r="AX1403" i="2" s="1"/>
  <c r="AV1426" i="2"/>
  <c r="AX1426" i="2" s="1"/>
  <c r="AV1448" i="2"/>
  <c r="AX1448" i="2" s="1"/>
  <c r="AV1467" i="2"/>
  <c r="AX1467" i="2" s="1"/>
  <c r="AV1490" i="2"/>
  <c r="AX1490" i="2" s="1"/>
  <c r="AV1512" i="2"/>
  <c r="AX1512" i="2" s="1"/>
  <c r="AV1531" i="2"/>
  <c r="AX1531" i="2" s="1"/>
  <c r="AV1554" i="2"/>
  <c r="AX1554" i="2" s="1"/>
  <c r="AV1576" i="2"/>
  <c r="AX1576" i="2" s="1"/>
  <c r="AV1595" i="2"/>
  <c r="AX1595" i="2" s="1"/>
  <c r="AV1618" i="2"/>
  <c r="AX1618" i="2" s="1"/>
  <c r="AV1640" i="2"/>
  <c r="AX1640" i="2" s="1"/>
  <c r="AV1659" i="2"/>
  <c r="AX1659" i="2" s="1"/>
  <c r="AV1682" i="2"/>
  <c r="AX1682" i="2" s="1"/>
  <c r="AV1704" i="2"/>
  <c r="AX1704" i="2" s="1"/>
  <c r="AV1723" i="2"/>
  <c r="AX1723" i="2" s="1"/>
  <c r="AV1744" i="2"/>
  <c r="AX1744" i="2" s="1"/>
  <c r="AV1760" i="2"/>
  <c r="AX1760" i="2" s="1"/>
  <c r="AV1772" i="2"/>
  <c r="AX1772" i="2" s="1"/>
  <c r="AV1783" i="2"/>
  <c r="AX1783" i="2" s="1"/>
  <c r="AV1794" i="2"/>
  <c r="AX1794" i="2" s="1"/>
  <c r="AV1804" i="2"/>
  <c r="AX1804" i="2" s="1"/>
  <c r="AV1814" i="2"/>
  <c r="AX1814" i="2" s="1"/>
  <c r="AV1822" i="2"/>
  <c r="AX1822" i="2" s="1"/>
  <c r="AV1830" i="2"/>
  <c r="AX1830" i="2" s="1"/>
  <c r="AV1838" i="2"/>
  <c r="AX1838" i="2" s="1"/>
  <c r="AV1846" i="2"/>
  <c r="AX1846" i="2" s="1"/>
  <c r="AV1854" i="2"/>
  <c r="AX1854" i="2" s="1"/>
  <c r="AV1862" i="2"/>
  <c r="AX1862" i="2" s="1"/>
  <c r="AV1870" i="2"/>
  <c r="AV1878" i="2"/>
  <c r="AX1878" i="2" s="1"/>
  <c r="AV1886" i="2"/>
  <c r="AX1886" i="2" s="1"/>
  <c r="AV1894" i="2"/>
  <c r="AX1894" i="2" s="1"/>
  <c r="AV1902" i="2"/>
  <c r="AX1902" i="2" s="1"/>
  <c r="AV1910" i="2"/>
  <c r="AX1910" i="2" s="1"/>
  <c r="AV1918" i="2"/>
  <c r="AX1918" i="2" s="1"/>
  <c r="AV1926" i="2"/>
  <c r="AV1934" i="2"/>
  <c r="AX1934" i="2" s="1"/>
  <c r="AV1942" i="2"/>
  <c r="AX1942" i="2" s="1"/>
  <c r="AV1950" i="2"/>
  <c r="AX1950" i="2" s="1"/>
  <c r="AV1958" i="2"/>
  <c r="AX1958" i="2" s="1"/>
  <c r="AV1966" i="2"/>
  <c r="AX1966" i="2" s="1"/>
  <c r="AV1974" i="2"/>
  <c r="AX1974" i="2" s="1"/>
  <c r="AV1982" i="2"/>
  <c r="AX1982" i="2" s="1"/>
  <c r="AV1990" i="2"/>
  <c r="AV1998" i="2"/>
  <c r="AX1998" i="2" s="1"/>
  <c r="AV2006" i="2"/>
  <c r="AX2006" i="2" s="1"/>
  <c r="AV2014" i="2"/>
  <c r="AX2014" i="2" s="1"/>
  <c r="AV2022" i="2"/>
  <c r="AX2022" i="2" s="1"/>
  <c r="AV2030" i="2"/>
  <c r="AX2030" i="2" s="1"/>
  <c r="AV2038" i="2"/>
  <c r="AX2038" i="2" s="1"/>
  <c r="AV2046" i="2"/>
  <c r="AX2046" i="2" s="1"/>
  <c r="AV2054" i="2"/>
  <c r="AV2062" i="2"/>
  <c r="AX2062" i="2" s="1"/>
  <c r="AV2070" i="2"/>
  <c r="AX2070" i="2" s="1"/>
  <c r="AV2078" i="2"/>
  <c r="AX2078" i="2" s="1"/>
  <c r="AV2086" i="2"/>
  <c r="AX2086" i="2" s="1"/>
  <c r="AV2094" i="2"/>
  <c r="AX2094" i="2" s="1"/>
  <c r="AV2102" i="2"/>
  <c r="AX2102" i="2" s="1"/>
  <c r="AV2110" i="2"/>
  <c r="AX2110" i="2" s="1"/>
  <c r="AV2118" i="2"/>
  <c r="AV2126" i="2"/>
  <c r="AX2126" i="2" s="1"/>
  <c r="AV2134" i="2"/>
  <c r="AX2134" i="2" s="1"/>
  <c r="AV2142" i="2"/>
  <c r="AX2142" i="2" s="1"/>
  <c r="AV2150" i="2"/>
  <c r="AX2150" i="2" s="1"/>
  <c r="AV2158" i="2"/>
  <c r="AX2158" i="2" s="1"/>
  <c r="AV2166" i="2"/>
  <c r="AX2166" i="2" s="1"/>
  <c r="AV2174" i="2"/>
  <c r="AX2174" i="2" s="1"/>
  <c r="AV2182" i="2"/>
  <c r="AV2190" i="2"/>
  <c r="AX2190" i="2" s="1"/>
  <c r="AV2198" i="2"/>
  <c r="AX2198" i="2" s="1"/>
  <c r="AV2206" i="2"/>
  <c r="AX2206" i="2" s="1"/>
  <c r="AV2214" i="2"/>
  <c r="AX2214" i="2" s="1"/>
  <c r="AV2222" i="2"/>
  <c r="AX2222" i="2" s="1"/>
  <c r="AV2230" i="2"/>
  <c r="AX2230" i="2" s="1"/>
  <c r="AV2238" i="2"/>
  <c r="AX2238" i="2" s="1"/>
  <c r="AV815" i="2"/>
  <c r="AV1001" i="2"/>
  <c r="AX1001" i="2" s="1"/>
  <c r="AV1170" i="2"/>
  <c r="AX1170" i="2" s="1"/>
  <c r="AV1268" i="2"/>
  <c r="AX1268" i="2" s="1"/>
  <c r="AV1293" i="2"/>
  <c r="AX1293" i="2" s="1"/>
  <c r="AV1322" i="2"/>
  <c r="AX1322" i="2" s="1"/>
  <c r="AV1344" i="2"/>
  <c r="AX1344" i="2" s="1"/>
  <c r="AV1363" i="2"/>
  <c r="AX1363" i="2" s="1"/>
  <c r="AV1386" i="2"/>
  <c r="AX1386" i="2" s="1"/>
  <c r="AV1408" i="2"/>
  <c r="AV1427" i="2"/>
  <c r="AX1427" i="2" s="1"/>
  <c r="AV1450" i="2"/>
  <c r="AX1450" i="2" s="1"/>
  <c r="AV1472" i="2"/>
  <c r="AV1491" i="2"/>
  <c r="AX1491" i="2" s="1"/>
  <c r="AV1514" i="2"/>
  <c r="AX1514" i="2" s="1"/>
  <c r="AV1536" i="2"/>
  <c r="AV1555" i="2"/>
  <c r="AX1555" i="2" s="1"/>
  <c r="AV1578" i="2"/>
  <c r="AX1578" i="2" s="1"/>
  <c r="AV1600" i="2"/>
  <c r="AV1619" i="2"/>
  <c r="AX1619" i="2" s="1"/>
  <c r="AV1642" i="2"/>
  <c r="AX1642" i="2" s="1"/>
  <c r="AV1664" i="2"/>
  <c r="AV1683" i="2"/>
  <c r="AX1683" i="2" s="1"/>
  <c r="AV1706" i="2"/>
  <c r="AX1706" i="2" s="1"/>
  <c r="AV1728" i="2"/>
  <c r="AV1746" i="2"/>
  <c r="AX1746" i="2" s="1"/>
  <c r="AV1762" i="2"/>
  <c r="AV1774" i="2"/>
  <c r="AX1774" i="2" s="1"/>
  <c r="AV1784" i="2"/>
  <c r="AX1784" i="2" s="1"/>
  <c r="AV1795" i="2"/>
  <c r="AX1795" i="2" s="1"/>
  <c r="AV1806" i="2"/>
  <c r="AX1806" i="2" s="1"/>
  <c r="AV1815" i="2"/>
  <c r="AX1815" i="2" s="1"/>
  <c r="AV1823" i="2"/>
  <c r="AX1823" i="2" s="1"/>
  <c r="AV1831" i="2"/>
  <c r="AV1839" i="2"/>
  <c r="AX1839" i="2" s="1"/>
  <c r="AV1847" i="2"/>
  <c r="AX1847" i="2" s="1"/>
  <c r="AV1855" i="2"/>
  <c r="AX1855" i="2" s="1"/>
  <c r="AV1863" i="2"/>
  <c r="AX1863" i="2" s="1"/>
  <c r="AV1871" i="2"/>
  <c r="AX1871" i="2" s="1"/>
  <c r="AV1879" i="2"/>
  <c r="AX1879" i="2" s="1"/>
  <c r="AV1887" i="2"/>
  <c r="AX1887" i="2" s="1"/>
  <c r="AV1895" i="2"/>
  <c r="AV1903" i="2"/>
  <c r="AX1903" i="2" s="1"/>
  <c r="AV1911" i="2"/>
  <c r="AX1911" i="2" s="1"/>
  <c r="AV1919" i="2"/>
  <c r="AX1919" i="2" s="1"/>
  <c r="AV1927" i="2"/>
  <c r="AX1927" i="2" s="1"/>
  <c r="AV1935" i="2"/>
  <c r="AX1935" i="2" s="1"/>
  <c r="AV1943" i="2"/>
  <c r="AX1943" i="2" s="1"/>
  <c r="AV1951" i="2"/>
  <c r="AV1959" i="2"/>
  <c r="AX1959" i="2" s="1"/>
  <c r="AV1967" i="2"/>
  <c r="AX1967" i="2" s="1"/>
  <c r="AV1975" i="2"/>
  <c r="AX1975" i="2" s="1"/>
  <c r="AV1983" i="2"/>
  <c r="AX1983" i="2" s="1"/>
  <c r="AV1991" i="2"/>
  <c r="AX1991" i="2" s="1"/>
  <c r="AV1999" i="2"/>
  <c r="AX1999" i="2" s="1"/>
  <c r="AV2007" i="2"/>
  <c r="AX2007" i="2" s="1"/>
  <c r="AV2015" i="2"/>
  <c r="AV2023" i="2"/>
  <c r="AX2023" i="2" s="1"/>
  <c r="AV2031" i="2"/>
  <c r="AX2031" i="2" s="1"/>
  <c r="AV2039" i="2"/>
  <c r="AX2039" i="2" s="1"/>
  <c r="AV2047" i="2"/>
  <c r="AX2047" i="2" s="1"/>
  <c r="AV2055" i="2"/>
  <c r="AX2055" i="2" s="1"/>
  <c r="AV2063" i="2"/>
  <c r="AX2063" i="2" s="1"/>
  <c r="AV2071" i="2"/>
  <c r="AX2071" i="2" s="1"/>
  <c r="AV2079" i="2"/>
  <c r="AV2087" i="2"/>
  <c r="AX2087" i="2" s="1"/>
  <c r="AV2095" i="2"/>
  <c r="AX2095" i="2" s="1"/>
  <c r="AV2103" i="2"/>
  <c r="AX2103" i="2" s="1"/>
  <c r="AV2111" i="2"/>
  <c r="AX2111" i="2" s="1"/>
  <c r="AV2119" i="2"/>
  <c r="AX2119" i="2" s="1"/>
  <c r="AV2127" i="2"/>
  <c r="AX2127" i="2" s="1"/>
  <c r="AV2135" i="2"/>
  <c r="AX2135" i="2" s="1"/>
  <c r="AV2143" i="2"/>
  <c r="AV2151" i="2"/>
  <c r="AX2151" i="2" s="1"/>
  <c r="AV2159" i="2"/>
  <c r="AX2159" i="2" s="1"/>
  <c r="AV2167" i="2"/>
  <c r="AX2167" i="2" s="1"/>
  <c r="AV2175" i="2"/>
  <c r="AX2175" i="2" s="1"/>
  <c r="AV2183" i="2"/>
  <c r="AX2183" i="2" s="1"/>
  <c r="AV2191" i="2"/>
  <c r="AX2191" i="2" s="1"/>
  <c r="AV2199" i="2"/>
  <c r="AX2199" i="2" s="1"/>
  <c r="AV2207" i="2"/>
  <c r="AV2215" i="2"/>
  <c r="AX2215" i="2" s="1"/>
  <c r="AV2223" i="2"/>
  <c r="AX2223" i="2" s="1"/>
  <c r="AV2231" i="2"/>
  <c r="AX2231" i="2" s="1"/>
  <c r="AV2239" i="2"/>
  <c r="AX2239" i="2" s="1"/>
  <c r="AV2247" i="2"/>
  <c r="AX2247" i="2" s="1"/>
  <c r="AV2255" i="2"/>
  <c r="AX2255" i="2" s="1"/>
  <c r="AV2263" i="2"/>
  <c r="AX2263" i="2" s="1"/>
  <c r="AV2271" i="2"/>
  <c r="AV2279" i="2"/>
  <c r="AX2279" i="2" s="1"/>
  <c r="AV2287" i="2"/>
  <c r="AX2287" i="2" s="1"/>
  <c r="AV2295" i="2"/>
  <c r="AX2295" i="2" s="1"/>
  <c r="AV2303" i="2"/>
  <c r="AX2303" i="2" s="1"/>
  <c r="AV2311" i="2"/>
  <c r="AX2311" i="2" s="1"/>
  <c r="AV2319" i="2"/>
  <c r="AX2319" i="2" s="1"/>
  <c r="AV2327" i="2"/>
  <c r="AX2327" i="2" s="1"/>
  <c r="AV2335" i="2"/>
  <c r="AV2343" i="2"/>
  <c r="AX2343" i="2" s="1"/>
  <c r="AV2351" i="2"/>
  <c r="AX2351" i="2" s="1"/>
  <c r="AV2359" i="2"/>
  <c r="AX2359" i="2" s="1"/>
  <c r="AV2367" i="2"/>
  <c r="AX2367" i="2" s="1"/>
  <c r="AV2375" i="2"/>
  <c r="AX2375" i="2" s="1"/>
  <c r="AV2383" i="2"/>
  <c r="AX2383" i="2" s="1"/>
  <c r="AV2391" i="2"/>
  <c r="AX2391" i="2" s="1"/>
  <c r="AV2399" i="2"/>
  <c r="AV2407" i="2"/>
  <c r="AX2407" i="2" s="1"/>
  <c r="AV2415" i="2"/>
  <c r="AX2415" i="2" s="1"/>
  <c r="AV2423" i="2"/>
  <c r="AX2423" i="2" s="1"/>
  <c r="AV2431" i="2"/>
  <c r="AX2431" i="2" s="1"/>
  <c r="AV2439" i="2"/>
  <c r="AX2439" i="2" s="1"/>
  <c r="AV2447" i="2"/>
  <c r="AX2447" i="2" s="1"/>
  <c r="AV2455" i="2"/>
  <c r="AX2455" i="2" s="1"/>
  <c r="AV2463" i="2"/>
  <c r="AX2463" i="2" s="1"/>
  <c r="AV2471" i="2"/>
  <c r="AX2471" i="2" s="1"/>
  <c r="AV2479" i="2"/>
  <c r="AX2479" i="2" s="1"/>
  <c r="AV2487" i="2"/>
  <c r="AX2487" i="2" s="1"/>
  <c r="AV2495" i="2"/>
  <c r="AX2495" i="2" s="1"/>
  <c r="AV2503" i="2"/>
  <c r="AV2511" i="2"/>
  <c r="AX2511" i="2" s="1"/>
  <c r="AV2519" i="2"/>
  <c r="AX2519" i="2" s="1"/>
  <c r="AV2527" i="2"/>
  <c r="AX2527" i="2" s="1"/>
  <c r="AV2535" i="2"/>
  <c r="AX2535" i="2" s="1"/>
  <c r="AV2543" i="2"/>
  <c r="AX2543" i="2" s="1"/>
  <c r="AV2551" i="2"/>
  <c r="AX2551" i="2" s="1"/>
  <c r="AV2559" i="2"/>
  <c r="AX2559" i="2" s="1"/>
  <c r="AV2567" i="2"/>
  <c r="AV2575" i="2"/>
  <c r="AX2575" i="2" s="1"/>
  <c r="AV2583" i="2"/>
  <c r="AX2583" i="2" s="1"/>
  <c r="AV2591" i="2"/>
  <c r="AX2591" i="2" s="1"/>
  <c r="AV2599" i="2"/>
  <c r="AX2599" i="2" s="1"/>
  <c r="AV2607" i="2"/>
  <c r="AX2607" i="2" s="1"/>
  <c r="AV2615" i="2"/>
  <c r="AX2615" i="2" s="1"/>
  <c r="AV2623" i="2"/>
  <c r="AX2623" i="2" s="1"/>
  <c r="AV2631" i="2"/>
  <c r="AV2639" i="2"/>
  <c r="AX2639" i="2" s="1"/>
  <c r="AV2647" i="2"/>
  <c r="AX2647" i="2" s="1"/>
  <c r="AV2655" i="2"/>
  <c r="AX2655" i="2" s="1"/>
  <c r="AV2663" i="2"/>
  <c r="AX2663" i="2" s="1"/>
  <c r="AV850" i="2"/>
  <c r="AV1023" i="2"/>
  <c r="AX1023" i="2" s="1"/>
  <c r="AV1193" i="2"/>
  <c r="AX1193" i="2" s="1"/>
  <c r="AV1270" i="2"/>
  <c r="AX1270" i="2" s="1"/>
  <c r="AV1300" i="2"/>
  <c r="AX1300" i="2" s="1"/>
  <c r="AV1323" i="2"/>
  <c r="AX1323" i="2" s="1"/>
  <c r="AV1346" i="2"/>
  <c r="AX1346" i="2" s="1"/>
  <c r="AV1368" i="2"/>
  <c r="AX1368" i="2" s="1"/>
  <c r="AV1387" i="2"/>
  <c r="AX1387" i="2" s="1"/>
  <c r="AV1410" i="2"/>
  <c r="AX1410" i="2" s="1"/>
  <c r="AV1432" i="2"/>
  <c r="AX1432" i="2" s="1"/>
  <c r="AV1451" i="2"/>
  <c r="AX1451" i="2" s="1"/>
  <c r="AV1474" i="2"/>
  <c r="AX1474" i="2" s="1"/>
  <c r="AV1496" i="2"/>
  <c r="AX1496" i="2" s="1"/>
  <c r="AV1515" i="2"/>
  <c r="AX1515" i="2" s="1"/>
  <c r="AV1538" i="2"/>
  <c r="AX1538" i="2" s="1"/>
  <c r="AV1560" i="2"/>
  <c r="AX1560" i="2" s="1"/>
  <c r="AV1579" i="2"/>
  <c r="AX1579" i="2" s="1"/>
  <c r="AV1602" i="2"/>
  <c r="AX1602" i="2" s="1"/>
  <c r="AV1624" i="2"/>
  <c r="AX1624" i="2" s="1"/>
  <c r="AV1643" i="2"/>
  <c r="AX1643" i="2" s="1"/>
  <c r="AV1666" i="2"/>
  <c r="AX1666" i="2" s="1"/>
  <c r="AV1688" i="2"/>
  <c r="AX1688" i="2" s="1"/>
  <c r="AV1707" i="2"/>
  <c r="AX1707" i="2" s="1"/>
  <c r="AV1730" i="2"/>
  <c r="AX1730" i="2" s="1"/>
  <c r="AV1747" i="2"/>
  <c r="AX1747" i="2" s="1"/>
  <c r="AV1763" i="2"/>
  <c r="AX1763" i="2" s="1"/>
  <c r="AV1775" i="2"/>
  <c r="AX1775" i="2" s="1"/>
  <c r="AV1786" i="2"/>
  <c r="AX1786" i="2" s="1"/>
  <c r="AV1796" i="2"/>
  <c r="AX1796" i="2" s="1"/>
  <c r="AV1807" i="2"/>
  <c r="AX1807" i="2" s="1"/>
  <c r="AV1816" i="2"/>
  <c r="AX1816" i="2" s="1"/>
  <c r="AV1824" i="2"/>
  <c r="AX1824" i="2" s="1"/>
  <c r="AV1832" i="2"/>
  <c r="AX1832" i="2" s="1"/>
  <c r="AV1840" i="2"/>
  <c r="AX1840" i="2" s="1"/>
  <c r="AV1848" i="2"/>
  <c r="AX1848" i="2" s="1"/>
  <c r="AV1856" i="2"/>
  <c r="AX1856" i="2" s="1"/>
  <c r="AV1864" i="2"/>
  <c r="AX1864" i="2" s="1"/>
  <c r="AV1872" i="2"/>
  <c r="AX1872" i="2" s="1"/>
  <c r="AV1880" i="2"/>
  <c r="AX1880" i="2" s="1"/>
  <c r="AV1888" i="2"/>
  <c r="AX1888" i="2" s="1"/>
  <c r="AV1896" i="2"/>
  <c r="AX1896" i="2" s="1"/>
  <c r="AV1904" i="2"/>
  <c r="AX1904" i="2" s="1"/>
  <c r="AV1912" i="2"/>
  <c r="AV1920" i="2"/>
  <c r="AX1920" i="2" s="1"/>
  <c r="AV1928" i="2"/>
  <c r="AX1928" i="2" s="1"/>
  <c r="AV1936" i="2"/>
  <c r="AX1936" i="2" s="1"/>
  <c r="AV1944" i="2"/>
  <c r="AX1944" i="2" s="1"/>
  <c r="AV1952" i="2"/>
  <c r="AX1952" i="2" s="1"/>
  <c r="AV1960" i="2"/>
  <c r="AX1960" i="2" s="1"/>
  <c r="AV1968" i="2"/>
  <c r="AX1968" i="2" s="1"/>
  <c r="AV1976" i="2"/>
  <c r="AV1984" i="2"/>
  <c r="AX1984" i="2" s="1"/>
  <c r="AV1992" i="2"/>
  <c r="AX1992" i="2" s="1"/>
  <c r="AV2000" i="2"/>
  <c r="AX2000" i="2" s="1"/>
  <c r="AV2008" i="2"/>
  <c r="AX2008" i="2" s="1"/>
  <c r="AV2016" i="2"/>
  <c r="AX2016" i="2" s="1"/>
  <c r="AV2024" i="2"/>
  <c r="AX2024" i="2" s="1"/>
  <c r="AV2032" i="2"/>
  <c r="AX2032" i="2" s="1"/>
  <c r="AV2040" i="2"/>
  <c r="AV2048" i="2"/>
  <c r="AX2048" i="2" s="1"/>
  <c r="AV2056" i="2"/>
  <c r="AX2056" i="2" s="1"/>
  <c r="AV2064" i="2"/>
  <c r="AX2064" i="2" s="1"/>
  <c r="AV2072" i="2"/>
  <c r="AX2072" i="2" s="1"/>
  <c r="AV2080" i="2"/>
  <c r="AX2080" i="2" s="1"/>
  <c r="AV2088" i="2"/>
  <c r="AX2088" i="2" s="1"/>
  <c r="AV2096" i="2"/>
  <c r="AX2096" i="2" s="1"/>
  <c r="AV2104" i="2"/>
  <c r="AV2112" i="2"/>
  <c r="AX2112" i="2" s="1"/>
  <c r="AV2120" i="2"/>
  <c r="AX2120" i="2" s="1"/>
  <c r="AV2128" i="2"/>
  <c r="AX2128" i="2" s="1"/>
  <c r="AV2136" i="2"/>
  <c r="AX2136" i="2" s="1"/>
  <c r="AV2144" i="2"/>
  <c r="AX2144" i="2" s="1"/>
  <c r="AV2152" i="2"/>
  <c r="AX2152" i="2" s="1"/>
  <c r="AV2160" i="2"/>
  <c r="AX2160" i="2" s="1"/>
  <c r="AV2168" i="2"/>
  <c r="AV2176" i="2"/>
  <c r="AX2176" i="2" s="1"/>
  <c r="AV2184" i="2"/>
  <c r="AX2184" i="2" s="1"/>
  <c r="AV2192" i="2"/>
  <c r="AX2192" i="2" s="1"/>
  <c r="AV2200" i="2"/>
  <c r="AX2200" i="2" s="1"/>
  <c r="AV2208" i="2"/>
  <c r="AX2208" i="2" s="1"/>
  <c r="AV2216" i="2"/>
  <c r="AX2216" i="2" s="1"/>
  <c r="AV2224" i="2"/>
  <c r="AX2224" i="2" s="1"/>
  <c r="AV2232" i="2"/>
  <c r="AV2240" i="2"/>
  <c r="AX2240" i="2" s="1"/>
  <c r="AV2248" i="2"/>
  <c r="AX2248" i="2" s="1"/>
  <c r="AV2256" i="2"/>
  <c r="AX2256" i="2" s="1"/>
  <c r="AV2264" i="2"/>
  <c r="AX2264" i="2" s="1"/>
  <c r="AV2272" i="2"/>
  <c r="AX2272" i="2" s="1"/>
  <c r="AV2280" i="2"/>
  <c r="AX2280" i="2" s="1"/>
  <c r="AV2288" i="2"/>
  <c r="AX2288" i="2" s="1"/>
  <c r="AV2296" i="2"/>
  <c r="AV2304" i="2"/>
  <c r="AX2304" i="2" s="1"/>
  <c r="AV2312" i="2"/>
  <c r="AX2312" i="2" s="1"/>
  <c r="AV2320" i="2"/>
  <c r="AX2320" i="2" s="1"/>
  <c r="AV2328" i="2"/>
  <c r="AX2328" i="2" s="1"/>
  <c r="AV2336" i="2"/>
  <c r="AX2336" i="2" s="1"/>
  <c r="AV2344" i="2"/>
  <c r="AX2344" i="2" s="1"/>
  <c r="AV2352" i="2"/>
  <c r="AX2352" i="2" s="1"/>
  <c r="AV2360" i="2"/>
  <c r="AV2368" i="2"/>
  <c r="AX2368" i="2" s="1"/>
  <c r="AV2376" i="2"/>
  <c r="AX2376" i="2" s="1"/>
  <c r="AV2384" i="2"/>
  <c r="AX2384" i="2" s="1"/>
  <c r="AV2392" i="2"/>
  <c r="AX2392" i="2" s="1"/>
  <c r="AV2400" i="2"/>
  <c r="AX2400" i="2" s="1"/>
  <c r="AV2408" i="2"/>
  <c r="AX2408" i="2" s="1"/>
  <c r="AV2416" i="2"/>
  <c r="AX2416" i="2" s="1"/>
  <c r="AV2424" i="2"/>
  <c r="AV2432" i="2"/>
  <c r="AX2432" i="2" s="1"/>
  <c r="AV2440" i="2"/>
  <c r="AX2440" i="2" s="1"/>
  <c r="AV2448" i="2"/>
  <c r="AX2448" i="2" s="1"/>
  <c r="AV2456" i="2"/>
  <c r="AX2456" i="2" s="1"/>
  <c r="AV2464" i="2"/>
  <c r="AV2472" i="2"/>
  <c r="AX2472" i="2" s="1"/>
  <c r="AV2480" i="2"/>
  <c r="AX2480" i="2" s="1"/>
  <c r="AV2488" i="2"/>
  <c r="AX2488" i="2" s="1"/>
  <c r="AV2496" i="2"/>
  <c r="AX2496" i="2" s="1"/>
  <c r="AV2504" i="2"/>
  <c r="AX2504" i="2" s="1"/>
  <c r="AV2512" i="2"/>
  <c r="AX2512" i="2" s="1"/>
  <c r="AV2520" i="2"/>
  <c r="AX2520" i="2" s="1"/>
  <c r="AV2528" i="2"/>
  <c r="AV2536" i="2"/>
  <c r="AX2536" i="2" s="1"/>
  <c r="AV2544" i="2"/>
  <c r="AX2544" i="2" s="1"/>
  <c r="AV2552" i="2"/>
  <c r="AX2552" i="2" s="1"/>
  <c r="AV2560" i="2"/>
  <c r="AX2560" i="2" s="1"/>
  <c r="AV2568" i="2"/>
  <c r="AX2568" i="2" s="1"/>
  <c r="AV2576" i="2"/>
  <c r="AX2576" i="2" s="1"/>
  <c r="AV2584" i="2"/>
  <c r="AX2584" i="2" s="1"/>
  <c r="AV2592" i="2"/>
  <c r="AV2600" i="2"/>
  <c r="AX2600" i="2" s="1"/>
  <c r="AV2608" i="2"/>
  <c r="AX2608" i="2" s="1"/>
  <c r="AV2616" i="2"/>
  <c r="AX2616" i="2" s="1"/>
  <c r="AV2624" i="2"/>
  <c r="AX2624" i="2" s="1"/>
  <c r="AV2632" i="2"/>
  <c r="AX2632" i="2" s="1"/>
  <c r="AV2640" i="2"/>
  <c r="AX2640" i="2" s="1"/>
  <c r="AV2648" i="2"/>
  <c r="AX2648" i="2" s="1"/>
  <c r="AV2656" i="2"/>
  <c r="AV2664" i="2"/>
  <c r="AX2664" i="2" s="1"/>
  <c r="AV873" i="2"/>
  <c r="AX873" i="2" s="1"/>
  <c r="AV1042" i="2"/>
  <c r="AV1214" i="2"/>
  <c r="AX1214" i="2" s="1"/>
  <c r="AV1271" i="2"/>
  <c r="AX1271" i="2" s="1"/>
  <c r="AV1302" i="2"/>
  <c r="AX1302" i="2" s="1"/>
  <c r="AV1328" i="2"/>
  <c r="AX1328" i="2" s="1"/>
  <c r="AV1347" i="2"/>
  <c r="AX1347" i="2" s="1"/>
  <c r="AV1370" i="2"/>
  <c r="AX1370" i="2" s="1"/>
  <c r="AV1392" i="2"/>
  <c r="AX1392" i="2" s="1"/>
  <c r="AV1411" i="2"/>
  <c r="AX1411" i="2" s="1"/>
  <c r="AV1434" i="2"/>
  <c r="AX1434" i="2" s="1"/>
  <c r="AV1456" i="2"/>
  <c r="AX1456" i="2" s="1"/>
  <c r="AV1475" i="2"/>
  <c r="AX1475" i="2" s="1"/>
  <c r="AV1498" i="2"/>
  <c r="AX1498" i="2" s="1"/>
  <c r="AV1520" i="2"/>
  <c r="AX1520" i="2" s="1"/>
  <c r="AV1539" i="2"/>
  <c r="AX1539" i="2" s="1"/>
  <c r="AV1562" i="2"/>
  <c r="AX1562" i="2" s="1"/>
  <c r="AV1584" i="2"/>
  <c r="AX1584" i="2" s="1"/>
  <c r="AV1603" i="2"/>
  <c r="AX1603" i="2" s="1"/>
  <c r="AV1626" i="2"/>
  <c r="AX1626" i="2" s="1"/>
  <c r="AV1648" i="2"/>
  <c r="AX1648" i="2" s="1"/>
  <c r="AV1667" i="2"/>
  <c r="AX1667" i="2" s="1"/>
  <c r="AV1690" i="2"/>
  <c r="AX1690" i="2" s="1"/>
  <c r="AV1712" i="2"/>
  <c r="AX1712" i="2" s="1"/>
  <c r="AV1731" i="2"/>
  <c r="AX1731" i="2" s="1"/>
  <c r="AV1748" i="2"/>
  <c r="AV1764" i="2"/>
  <c r="AX1764" i="2" s="1"/>
  <c r="AV1776" i="2"/>
  <c r="AX1776" i="2" s="1"/>
  <c r="AV1787" i="2"/>
  <c r="AV1798" i="2"/>
  <c r="AX1798" i="2" s="1"/>
  <c r="AV1808" i="2"/>
  <c r="AX1808" i="2" s="1"/>
  <c r="AV1817" i="2"/>
  <c r="AX1817" i="2" s="1"/>
  <c r="AV1825" i="2"/>
  <c r="AX1825" i="2" s="1"/>
  <c r="AV1833" i="2"/>
  <c r="AX1833" i="2" s="1"/>
  <c r="AV1841" i="2"/>
  <c r="AX1841" i="2" s="1"/>
  <c r="AV1849" i="2"/>
  <c r="AX1849" i="2" s="1"/>
  <c r="AV1857" i="2"/>
  <c r="AX1857" i="2" s="1"/>
  <c r="AV1865" i="2"/>
  <c r="AX1865" i="2" s="1"/>
  <c r="AV1873" i="2"/>
  <c r="AX1873" i="2" s="1"/>
  <c r="AV1881" i="2"/>
  <c r="AX1881" i="2" s="1"/>
  <c r="AV1889" i="2"/>
  <c r="AX1889" i="2" s="1"/>
  <c r="AV1897" i="2"/>
  <c r="AX1897" i="2" s="1"/>
  <c r="AV1905" i="2"/>
  <c r="AX1905" i="2" s="1"/>
  <c r="AV1913" i="2"/>
  <c r="AX1913" i="2" s="1"/>
  <c r="AV1921" i="2"/>
  <c r="AX1921" i="2" s="1"/>
  <c r="AV1929" i="2"/>
  <c r="AX1929" i="2" s="1"/>
  <c r="AV1937" i="2"/>
  <c r="AV1945" i="2"/>
  <c r="AX1945" i="2" s="1"/>
  <c r="AV1953" i="2"/>
  <c r="AX1953" i="2" s="1"/>
  <c r="AV1961" i="2"/>
  <c r="AX1961" i="2" s="1"/>
  <c r="AV1969" i="2"/>
  <c r="AX1969" i="2" s="1"/>
  <c r="AV1977" i="2"/>
  <c r="AX1977" i="2" s="1"/>
  <c r="AV1985" i="2"/>
  <c r="AX1985" i="2" s="1"/>
  <c r="AV1993" i="2"/>
  <c r="AX1993" i="2" s="1"/>
  <c r="AV2001" i="2"/>
  <c r="AV2009" i="2"/>
  <c r="AX2009" i="2" s="1"/>
  <c r="AV2017" i="2"/>
  <c r="AX2017" i="2" s="1"/>
  <c r="AV2025" i="2"/>
  <c r="AX2025" i="2" s="1"/>
  <c r="AV2033" i="2"/>
  <c r="AX2033" i="2" s="1"/>
  <c r="AV2041" i="2"/>
  <c r="AX2041" i="2" s="1"/>
  <c r="AV2049" i="2"/>
  <c r="AX2049" i="2" s="1"/>
  <c r="AV2057" i="2"/>
  <c r="AX2057" i="2" s="1"/>
  <c r="AV2065" i="2"/>
  <c r="AV2073" i="2"/>
  <c r="AX2073" i="2" s="1"/>
  <c r="AV2081" i="2"/>
  <c r="AX2081" i="2" s="1"/>
  <c r="AV2089" i="2"/>
  <c r="AX2089" i="2" s="1"/>
  <c r="AV2097" i="2"/>
  <c r="AX2097" i="2" s="1"/>
  <c r="AV2105" i="2"/>
  <c r="AX2105" i="2" s="1"/>
  <c r="AV2113" i="2"/>
  <c r="AX2113" i="2" s="1"/>
  <c r="AV2121" i="2"/>
  <c r="AX2121" i="2" s="1"/>
  <c r="AV2129" i="2"/>
  <c r="AV2137" i="2"/>
  <c r="AX2137" i="2" s="1"/>
  <c r="AV2145" i="2"/>
  <c r="AX2145" i="2" s="1"/>
  <c r="AV2153" i="2"/>
  <c r="AX2153" i="2" s="1"/>
  <c r="AV2161" i="2"/>
  <c r="AX2161" i="2" s="1"/>
  <c r="AV2169" i="2"/>
  <c r="AX2169" i="2" s="1"/>
  <c r="AV2177" i="2"/>
  <c r="AX2177" i="2" s="1"/>
  <c r="AV2185" i="2"/>
  <c r="AX2185" i="2" s="1"/>
  <c r="AV2193" i="2"/>
  <c r="AV2201" i="2"/>
  <c r="AX2201" i="2" s="1"/>
  <c r="AV2209" i="2"/>
  <c r="AX2209" i="2" s="1"/>
  <c r="AV2217" i="2"/>
  <c r="AX2217" i="2" s="1"/>
  <c r="AV2225" i="2"/>
  <c r="AX2225" i="2" s="1"/>
  <c r="AV2233" i="2"/>
  <c r="AX2233" i="2" s="1"/>
  <c r="AV2241" i="2"/>
  <c r="AX2241" i="2" s="1"/>
  <c r="AV2249" i="2"/>
  <c r="AX2249" i="2" s="1"/>
  <c r="AV2257" i="2"/>
  <c r="AV2265" i="2"/>
  <c r="AX2265" i="2" s="1"/>
  <c r="AV2273" i="2"/>
  <c r="AX2273" i="2" s="1"/>
  <c r="AV2281" i="2"/>
  <c r="AX2281" i="2" s="1"/>
  <c r="AV2289" i="2"/>
  <c r="AX2289" i="2" s="1"/>
  <c r="AV2297" i="2"/>
  <c r="AX2297" i="2" s="1"/>
  <c r="AV2305" i="2"/>
  <c r="AX2305" i="2" s="1"/>
  <c r="AV2313" i="2"/>
  <c r="AX2313" i="2" s="1"/>
  <c r="AV2321" i="2"/>
  <c r="AV2329" i="2"/>
  <c r="AX2329" i="2" s="1"/>
  <c r="AV2337" i="2"/>
  <c r="AX2337" i="2" s="1"/>
  <c r="AV2345" i="2"/>
  <c r="AX2345" i="2" s="1"/>
  <c r="AV2353" i="2"/>
  <c r="AX2353" i="2" s="1"/>
  <c r="AV2361" i="2"/>
  <c r="AX2361" i="2" s="1"/>
  <c r="AV2369" i="2"/>
  <c r="AX2369" i="2" s="1"/>
  <c r="AV2377" i="2"/>
  <c r="AX2377" i="2" s="1"/>
  <c r="AV2385" i="2"/>
  <c r="AV2393" i="2"/>
  <c r="AX2393" i="2" s="1"/>
  <c r="AV2401" i="2"/>
  <c r="AX2401" i="2" s="1"/>
  <c r="AV2409" i="2"/>
  <c r="AX2409" i="2" s="1"/>
  <c r="AV2417" i="2"/>
  <c r="AX2417" i="2" s="1"/>
  <c r="AV2425" i="2"/>
  <c r="AX2425" i="2" s="1"/>
  <c r="AV2433" i="2"/>
  <c r="AX2433" i="2" s="1"/>
  <c r="AV2441" i="2"/>
  <c r="AX2441" i="2" s="1"/>
  <c r="AV2449" i="2"/>
  <c r="AX2449" i="2" s="1"/>
  <c r="AV2457" i="2"/>
  <c r="AX2457" i="2" s="1"/>
  <c r="AV2465" i="2"/>
  <c r="AX2465" i="2" s="1"/>
  <c r="AV2473" i="2"/>
  <c r="AX2473" i="2" s="1"/>
  <c r="AV2481" i="2"/>
  <c r="AX2481" i="2" s="1"/>
  <c r="AV2489" i="2"/>
  <c r="AX2489" i="2" s="1"/>
  <c r="AV2497" i="2"/>
  <c r="AX2497" i="2" s="1"/>
  <c r="AV2505" i="2"/>
  <c r="AX2505" i="2" s="1"/>
  <c r="AV2513" i="2"/>
  <c r="AX2513" i="2" s="1"/>
  <c r="AV2521" i="2"/>
  <c r="AX2521" i="2" s="1"/>
  <c r="AV2529" i="2"/>
  <c r="AX2529" i="2" s="1"/>
  <c r="AV2537" i="2"/>
  <c r="AX2537" i="2" s="1"/>
  <c r="AV2545" i="2"/>
  <c r="AX2545" i="2" s="1"/>
  <c r="AV2553" i="2"/>
  <c r="AX2553" i="2" s="1"/>
  <c r="AV2561" i="2"/>
  <c r="AX2561" i="2" s="1"/>
  <c r="AV2569" i="2"/>
  <c r="AX2569" i="2" s="1"/>
  <c r="AV2577" i="2"/>
  <c r="AX2577" i="2" s="1"/>
  <c r="AV2585" i="2"/>
  <c r="AX2585" i="2" s="1"/>
  <c r="AV2593" i="2"/>
  <c r="AX2593" i="2" s="1"/>
  <c r="AV2601" i="2"/>
  <c r="AX2601" i="2" s="1"/>
  <c r="AV2609" i="2"/>
  <c r="AX2609" i="2" s="1"/>
  <c r="AV2617" i="2"/>
  <c r="AX2617" i="2" s="1"/>
  <c r="AV2625" i="2"/>
  <c r="AX2625" i="2" s="1"/>
  <c r="AV2633" i="2"/>
  <c r="AX2633" i="2" s="1"/>
  <c r="AV2641" i="2"/>
  <c r="AX2641" i="2" s="1"/>
  <c r="AV2649" i="2"/>
  <c r="AX2649" i="2" s="1"/>
  <c r="AV2657" i="2"/>
  <c r="AX2657" i="2" s="1"/>
  <c r="AV2665" i="2"/>
  <c r="AX2665" i="2" s="1"/>
  <c r="AV2673" i="2"/>
  <c r="AX2673" i="2" s="1"/>
  <c r="AV2681" i="2"/>
  <c r="AX2681" i="2" s="1"/>
  <c r="AV2689" i="2"/>
  <c r="AX2689" i="2" s="1"/>
  <c r="AV2697" i="2"/>
  <c r="AX2697" i="2" s="1"/>
  <c r="AV895" i="2"/>
  <c r="AX895" i="2" s="1"/>
  <c r="AV1065" i="2"/>
  <c r="AX1065" i="2" s="1"/>
  <c r="AV1230" i="2"/>
  <c r="AX1230" i="2" s="1"/>
  <c r="AV1278" i="2"/>
  <c r="AX1278" i="2" s="1"/>
  <c r="AV1303" i="2"/>
  <c r="AX1303" i="2" s="1"/>
  <c r="AV1330" i="2"/>
  <c r="AX1330" i="2" s="1"/>
  <c r="AV1352" i="2"/>
  <c r="AX1352" i="2" s="1"/>
  <c r="AV1371" i="2"/>
  <c r="AX1371" i="2" s="1"/>
  <c r="AV1394" i="2"/>
  <c r="AX1394" i="2" s="1"/>
  <c r="AV1416" i="2"/>
  <c r="AX1416" i="2" s="1"/>
  <c r="AV1435" i="2"/>
  <c r="AX1435" i="2" s="1"/>
  <c r="AV1458" i="2"/>
  <c r="AX1458" i="2" s="1"/>
  <c r="AV1480" i="2"/>
  <c r="AX1480" i="2" s="1"/>
  <c r="AV1499" i="2"/>
  <c r="AX1499" i="2" s="1"/>
  <c r="AV1522" i="2"/>
  <c r="AX1522" i="2" s="1"/>
  <c r="AV1544" i="2"/>
  <c r="AX1544" i="2" s="1"/>
  <c r="AV1563" i="2"/>
  <c r="AX1563" i="2" s="1"/>
  <c r="AV1586" i="2"/>
  <c r="AX1586" i="2" s="1"/>
  <c r="AV1608" i="2"/>
  <c r="AX1608" i="2" s="1"/>
  <c r="AV1627" i="2"/>
  <c r="AX1627" i="2" s="1"/>
  <c r="AV1650" i="2"/>
  <c r="AX1650" i="2" s="1"/>
  <c r="AV1672" i="2"/>
  <c r="AX1672" i="2" s="1"/>
  <c r="AV1691" i="2"/>
  <c r="AV1714" i="2"/>
  <c r="AX1714" i="2" s="1"/>
  <c r="AV1736" i="2"/>
  <c r="AX1736" i="2" s="1"/>
  <c r="AV1752" i="2"/>
  <c r="AX1752" i="2" s="1"/>
  <c r="AV1767" i="2"/>
  <c r="AV1778" i="2"/>
  <c r="AX1778" i="2" s="1"/>
  <c r="AV1788" i="2"/>
  <c r="AX1788" i="2" s="1"/>
  <c r="AV1799" i="2"/>
  <c r="AX1799" i="2" s="1"/>
  <c r="AV1810" i="2"/>
  <c r="AX1810" i="2" s="1"/>
  <c r="AV1818" i="2"/>
  <c r="AX1818" i="2" s="1"/>
  <c r="AV1826" i="2"/>
  <c r="AV1834" i="2"/>
  <c r="AX1834" i="2" s="1"/>
  <c r="AV1842" i="2"/>
  <c r="AX1842" i="2" s="1"/>
  <c r="AV1850" i="2"/>
  <c r="AX1850" i="2" s="1"/>
  <c r="AV1858" i="2"/>
  <c r="AX1858" i="2" s="1"/>
  <c r="AV1866" i="2"/>
  <c r="AX1866" i="2" s="1"/>
  <c r="AV1874" i="2"/>
  <c r="AX1874" i="2" s="1"/>
  <c r="AV1882" i="2"/>
  <c r="AX1882" i="2" s="1"/>
  <c r="AV1890" i="2"/>
  <c r="AV1898" i="2"/>
  <c r="AX1898" i="2" s="1"/>
  <c r="AV1906" i="2"/>
  <c r="AX1906" i="2" s="1"/>
  <c r="AV1914" i="2"/>
  <c r="AV1922" i="2"/>
  <c r="AX1922" i="2" s="1"/>
  <c r="AV1930" i="2"/>
  <c r="AX1930" i="2" s="1"/>
  <c r="AV1938" i="2"/>
  <c r="AV1946" i="2"/>
  <c r="AX1946" i="2" s="1"/>
  <c r="AV1954" i="2"/>
  <c r="AX1954" i="2" s="1"/>
  <c r="AV1962" i="2"/>
  <c r="AX1962" i="2" s="1"/>
  <c r="AV1970" i="2"/>
  <c r="AX1970" i="2" s="1"/>
  <c r="AV1978" i="2"/>
  <c r="AX1978" i="2" s="1"/>
  <c r="AV1986" i="2"/>
  <c r="AX1986" i="2" s="1"/>
  <c r="AV1994" i="2"/>
  <c r="AX1994" i="2" s="1"/>
  <c r="AV2002" i="2"/>
  <c r="AX2002" i="2" s="1"/>
  <c r="AV2010" i="2"/>
  <c r="AX2010" i="2" s="1"/>
  <c r="AV2018" i="2"/>
  <c r="AX2018" i="2" s="1"/>
  <c r="AV2026" i="2"/>
  <c r="AX2026" i="2" s="1"/>
  <c r="AV2034" i="2"/>
  <c r="AX2034" i="2" s="1"/>
  <c r="AV2042" i="2"/>
  <c r="AX2042" i="2" s="1"/>
  <c r="AV2050" i="2"/>
  <c r="AX2050" i="2" s="1"/>
  <c r="AV2058" i="2"/>
  <c r="AX2058" i="2" s="1"/>
  <c r="AV2066" i="2"/>
  <c r="AX2066" i="2" s="1"/>
  <c r="AV2074" i="2"/>
  <c r="AX2074" i="2" s="1"/>
  <c r="AV2082" i="2"/>
  <c r="AX2082" i="2" s="1"/>
  <c r="AV2090" i="2"/>
  <c r="AX2090" i="2" s="1"/>
  <c r="AV2098" i="2"/>
  <c r="AX2098" i="2" s="1"/>
  <c r="AV2106" i="2"/>
  <c r="AX2106" i="2" s="1"/>
  <c r="AV2114" i="2"/>
  <c r="AX2114" i="2" s="1"/>
  <c r="AV2122" i="2"/>
  <c r="AX2122" i="2" s="1"/>
  <c r="AV2130" i="2"/>
  <c r="AX2130" i="2" s="1"/>
  <c r="AV2138" i="2"/>
  <c r="AX2138" i="2" s="1"/>
  <c r="AV2146" i="2"/>
  <c r="AX2146" i="2" s="1"/>
  <c r="AV2154" i="2"/>
  <c r="AX2154" i="2" s="1"/>
  <c r="AV2162" i="2"/>
  <c r="AX2162" i="2" s="1"/>
  <c r="AV2170" i="2"/>
  <c r="AX2170" i="2" s="1"/>
  <c r="AV2178" i="2"/>
  <c r="AX2178" i="2" s="1"/>
  <c r="AV2186" i="2"/>
  <c r="AX2186" i="2" s="1"/>
  <c r="AV2194" i="2"/>
  <c r="AX2194" i="2" s="1"/>
  <c r="AV2202" i="2"/>
  <c r="AV2210" i="2"/>
  <c r="AX2210" i="2" s="1"/>
  <c r="AV2218" i="2"/>
  <c r="AX2218" i="2" s="1"/>
  <c r="AV2226" i="2"/>
  <c r="AX2226" i="2" s="1"/>
  <c r="AV2234" i="2"/>
  <c r="AX2234" i="2" s="1"/>
  <c r="AV2242" i="2"/>
  <c r="AX2242" i="2" s="1"/>
  <c r="AV2250" i="2"/>
  <c r="AX2250" i="2" s="1"/>
  <c r="AV2258" i="2"/>
  <c r="AV2266" i="2"/>
  <c r="AX2266" i="2" s="1"/>
  <c r="AV2274" i="2"/>
  <c r="AX2274" i="2" s="1"/>
  <c r="AV2282" i="2"/>
  <c r="AX2282" i="2" s="1"/>
  <c r="AV2290" i="2"/>
  <c r="AX2290" i="2" s="1"/>
  <c r="AV2298" i="2"/>
  <c r="AX2298" i="2" s="1"/>
  <c r="AV2306" i="2"/>
  <c r="AX2306" i="2" s="1"/>
  <c r="AV2314" i="2"/>
  <c r="AX2314" i="2" s="1"/>
  <c r="AV2322" i="2"/>
  <c r="AX2322" i="2" s="1"/>
  <c r="AV2330" i="2"/>
  <c r="AX2330" i="2" s="1"/>
  <c r="AV2338" i="2"/>
  <c r="AX2338" i="2" s="1"/>
  <c r="AV2346" i="2"/>
  <c r="AX2346" i="2" s="1"/>
  <c r="AV2354" i="2"/>
  <c r="AX2354" i="2" s="1"/>
  <c r="AV2362" i="2"/>
  <c r="AX2362" i="2" s="1"/>
  <c r="AV2370" i="2"/>
  <c r="AX2370" i="2" s="1"/>
  <c r="AV2378" i="2"/>
  <c r="AX2378" i="2" s="1"/>
  <c r="AV2386" i="2"/>
  <c r="AX2386" i="2" s="1"/>
  <c r="AV2394" i="2"/>
  <c r="AX2394" i="2" s="1"/>
  <c r="AV2402" i="2"/>
  <c r="AV2410" i="2"/>
  <c r="AX2410" i="2" s="1"/>
  <c r="AV2418" i="2"/>
  <c r="AX2418" i="2" s="1"/>
  <c r="AV2426" i="2"/>
  <c r="AX2426" i="2" s="1"/>
  <c r="AV2434" i="2"/>
  <c r="AX2434" i="2" s="1"/>
  <c r="AV2442" i="2"/>
  <c r="AV2450" i="2"/>
  <c r="AX2450" i="2" s="1"/>
  <c r="AV2458" i="2"/>
  <c r="AX2458" i="2" s="1"/>
  <c r="AV2466" i="2"/>
  <c r="AX2466" i="2" s="1"/>
  <c r="AV2474" i="2"/>
  <c r="AX2474" i="2" s="1"/>
  <c r="AV2482" i="2"/>
  <c r="AX2482" i="2" s="1"/>
  <c r="AV2490" i="2"/>
  <c r="AX2490" i="2" s="1"/>
  <c r="AV2498" i="2"/>
  <c r="AX2498" i="2" s="1"/>
  <c r="AV2506" i="2"/>
  <c r="AV2514" i="2"/>
  <c r="AX2514" i="2" s="1"/>
  <c r="AV2522" i="2"/>
  <c r="AX2522" i="2" s="1"/>
  <c r="AV2530" i="2"/>
  <c r="AX2530" i="2" s="1"/>
  <c r="AV2538" i="2"/>
  <c r="AX2538" i="2" s="1"/>
  <c r="AV2546" i="2"/>
  <c r="AX2546" i="2" s="1"/>
  <c r="AV2554" i="2"/>
  <c r="AX2554" i="2" s="1"/>
  <c r="AV2562" i="2"/>
  <c r="AX2562" i="2" s="1"/>
  <c r="AV2570" i="2"/>
  <c r="AV2578" i="2"/>
  <c r="AX2578" i="2" s="1"/>
  <c r="AV2586" i="2"/>
  <c r="AX2586" i="2" s="1"/>
  <c r="AV2594" i="2"/>
  <c r="AX2594" i="2" s="1"/>
  <c r="AV2602" i="2"/>
  <c r="AX2602" i="2" s="1"/>
  <c r="AV2610" i="2"/>
  <c r="AX2610" i="2" s="1"/>
  <c r="AV2618" i="2"/>
  <c r="AX2618" i="2" s="1"/>
  <c r="AV2626" i="2"/>
  <c r="AX2626" i="2" s="1"/>
  <c r="AV2634" i="2"/>
  <c r="AV2642" i="2"/>
  <c r="AX2642" i="2" s="1"/>
  <c r="AV2650" i="2"/>
  <c r="AX2650" i="2" s="1"/>
  <c r="AV2658" i="2"/>
  <c r="AX2658" i="2" s="1"/>
  <c r="AV2666" i="2"/>
  <c r="AX2666" i="2" s="1"/>
  <c r="AV1376" i="2"/>
  <c r="AX1376" i="2" s="1"/>
  <c r="AV1546" i="2"/>
  <c r="AX1546" i="2" s="1"/>
  <c r="AV1715" i="2"/>
  <c r="AX1715" i="2" s="1"/>
  <c r="AV1819" i="2"/>
  <c r="AX1819" i="2" s="1"/>
  <c r="AV1883" i="2"/>
  <c r="AX1883" i="2" s="1"/>
  <c r="AV1947" i="2"/>
  <c r="AX1947" i="2" s="1"/>
  <c r="AV2011" i="2"/>
  <c r="AX2011" i="2" s="1"/>
  <c r="AV2075" i="2"/>
  <c r="AX2075" i="2" s="1"/>
  <c r="AV2139" i="2"/>
  <c r="AX2139" i="2" s="1"/>
  <c r="AV2203" i="2"/>
  <c r="AX2203" i="2" s="1"/>
  <c r="AV2253" i="2"/>
  <c r="AX2253" i="2" s="1"/>
  <c r="AV2275" i="2"/>
  <c r="AX2275" i="2" s="1"/>
  <c r="AV2294" i="2"/>
  <c r="AX2294" i="2" s="1"/>
  <c r="AV2317" i="2"/>
  <c r="AX2317" i="2" s="1"/>
  <c r="AV2339" i="2"/>
  <c r="AX2339" i="2" s="1"/>
  <c r="AV2358" i="2"/>
  <c r="AX2358" i="2" s="1"/>
  <c r="AV2381" i="2"/>
  <c r="AX2381" i="2" s="1"/>
  <c r="AV2403" i="2"/>
  <c r="AX2403" i="2" s="1"/>
  <c r="AV2422" i="2"/>
  <c r="AX2422" i="2" s="1"/>
  <c r="AV2445" i="2"/>
  <c r="AV2467" i="2"/>
  <c r="AV2486" i="2"/>
  <c r="AX2486" i="2" s="1"/>
  <c r="AV2509" i="2"/>
  <c r="AV2531" i="2"/>
  <c r="AX2531" i="2" s="1"/>
  <c r="AV2550" i="2"/>
  <c r="AX2550" i="2" s="1"/>
  <c r="AV2573" i="2"/>
  <c r="AV2595" i="2"/>
  <c r="AX2595" i="2" s="1"/>
  <c r="AV2614" i="2"/>
  <c r="AX2614" i="2" s="1"/>
  <c r="AV2637" i="2"/>
  <c r="AV2659" i="2"/>
  <c r="AX2659" i="2" s="1"/>
  <c r="AV2674" i="2"/>
  <c r="AX2674" i="2" s="1"/>
  <c r="AV2685" i="2"/>
  <c r="AX2685" i="2" s="1"/>
  <c r="AV2695" i="2"/>
  <c r="AV2705" i="2"/>
  <c r="AX2705" i="2" s="1"/>
  <c r="AV2713" i="2"/>
  <c r="AX2713" i="2" s="1"/>
  <c r="AV2721" i="2"/>
  <c r="AX2721" i="2" s="1"/>
  <c r="AV2729" i="2"/>
  <c r="AX2729" i="2" s="1"/>
  <c r="AV2737" i="2"/>
  <c r="AV2745" i="2"/>
  <c r="AX2745" i="2" s="1"/>
  <c r="AV2753" i="2"/>
  <c r="AX2753" i="2" s="1"/>
  <c r="AV2761" i="2"/>
  <c r="AX2761" i="2" s="1"/>
  <c r="AV2769" i="2"/>
  <c r="AX2769" i="2" s="1"/>
  <c r="AV2777" i="2"/>
  <c r="AX2777" i="2" s="1"/>
  <c r="AV2785" i="2"/>
  <c r="AX2785" i="2" s="1"/>
  <c r="AT613" i="2"/>
  <c r="AT621" i="2"/>
  <c r="AT629" i="2"/>
  <c r="AT637" i="2"/>
  <c r="AT645" i="2"/>
  <c r="AT653" i="2"/>
  <c r="AT661" i="2"/>
  <c r="AT669" i="2"/>
  <c r="AT677" i="2"/>
  <c r="AT685" i="2"/>
  <c r="AT693" i="2"/>
  <c r="AT701" i="2"/>
  <c r="AT709" i="2"/>
  <c r="AT717" i="2"/>
  <c r="AT725" i="2"/>
  <c r="AT733" i="2"/>
  <c r="AT741" i="2"/>
  <c r="AT749" i="2"/>
  <c r="AT757" i="2"/>
  <c r="AT765" i="2"/>
  <c r="AT773" i="2"/>
  <c r="AT781" i="2"/>
  <c r="AT789" i="2"/>
  <c r="AT797" i="2"/>
  <c r="AT805" i="2"/>
  <c r="AT813" i="2"/>
  <c r="AT821" i="2"/>
  <c r="AT829" i="2"/>
  <c r="AT837" i="2"/>
  <c r="AT845" i="2"/>
  <c r="AT853" i="2"/>
  <c r="AT861" i="2"/>
  <c r="AT869" i="2"/>
  <c r="AT877" i="2"/>
  <c r="AT885" i="2"/>
  <c r="AT893" i="2"/>
  <c r="AT901" i="2"/>
  <c r="AT909" i="2"/>
  <c r="AT917" i="2"/>
  <c r="AT925" i="2"/>
  <c r="AT933" i="2"/>
  <c r="AT941" i="2"/>
  <c r="AT949" i="2"/>
  <c r="AT957" i="2"/>
  <c r="AT965" i="2"/>
  <c r="AT973" i="2"/>
  <c r="AT981" i="2"/>
  <c r="AT989" i="2"/>
  <c r="AT997" i="2"/>
  <c r="AT1005" i="2"/>
  <c r="AT1013" i="2"/>
  <c r="AT1021" i="2"/>
  <c r="AT1029" i="2"/>
  <c r="AT1037" i="2"/>
  <c r="AT1045" i="2"/>
  <c r="AT1053" i="2"/>
  <c r="AT1061" i="2"/>
  <c r="AT1069" i="2"/>
  <c r="AT1077" i="2"/>
  <c r="AT1085" i="2"/>
  <c r="AT1093" i="2"/>
  <c r="AT1101" i="2"/>
  <c r="AT1109" i="2"/>
  <c r="AT1117" i="2"/>
  <c r="AT1125" i="2"/>
  <c r="AT1133" i="2"/>
  <c r="AT1141" i="2"/>
  <c r="AT1149" i="2"/>
  <c r="AT1157" i="2"/>
  <c r="AT1165" i="2"/>
  <c r="AT1173" i="2"/>
  <c r="AT1181" i="2"/>
  <c r="AT1189" i="2"/>
  <c r="AT1197" i="2"/>
  <c r="AT1205" i="2"/>
  <c r="AT1213" i="2"/>
  <c r="AT1221" i="2"/>
  <c r="AT1229" i="2"/>
  <c r="AT1237" i="2"/>
  <c r="AT1245" i="2"/>
  <c r="AT1253" i="2"/>
  <c r="AT1261" i="2"/>
  <c r="AT1269" i="2"/>
  <c r="AT1277" i="2"/>
  <c r="AT1285" i="2"/>
  <c r="AT1293" i="2"/>
  <c r="AT1301" i="2"/>
  <c r="AT1309" i="2"/>
  <c r="AT1317" i="2"/>
  <c r="AT1325" i="2"/>
  <c r="AT1333" i="2"/>
  <c r="AT1341" i="2"/>
  <c r="AT1349" i="2"/>
  <c r="AT1357" i="2"/>
  <c r="AT1365" i="2"/>
  <c r="AT1373" i="2"/>
  <c r="AT1381" i="2"/>
  <c r="AT1389" i="2"/>
  <c r="AT1397" i="2"/>
  <c r="AT1405" i="2"/>
  <c r="AT1413" i="2"/>
  <c r="AT1421" i="2"/>
  <c r="AT1429" i="2"/>
  <c r="AT1437" i="2"/>
  <c r="AT1445" i="2"/>
  <c r="AT1453" i="2"/>
  <c r="AT1461" i="2"/>
  <c r="AT1469" i="2"/>
  <c r="AT1477" i="2"/>
  <c r="AT1485" i="2"/>
  <c r="AT1493" i="2"/>
  <c r="AT1501" i="2"/>
  <c r="AT1509" i="2"/>
  <c r="AT1517" i="2"/>
  <c r="AT1525" i="2"/>
  <c r="AT1533" i="2"/>
  <c r="AT1541" i="2"/>
  <c r="AT1549" i="2"/>
  <c r="AT1557" i="2"/>
  <c r="AT1565" i="2"/>
  <c r="AT1573" i="2"/>
  <c r="AT1581" i="2"/>
  <c r="AT1589" i="2"/>
  <c r="AT1597" i="2"/>
  <c r="AT1605" i="2"/>
  <c r="AT1613" i="2"/>
  <c r="AV914" i="2"/>
  <c r="AX914" i="2" s="1"/>
  <c r="AV1395" i="2"/>
  <c r="AV1568" i="2"/>
  <c r="AX1568" i="2" s="1"/>
  <c r="AV1738" i="2"/>
  <c r="AX1738" i="2" s="1"/>
  <c r="AV1827" i="2"/>
  <c r="AX1827" i="2" s="1"/>
  <c r="AV1891" i="2"/>
  <c r="AX1891" i="2" s="1"/>
  <c r="AV1955" i="2"/>
  <c r="AX1955" i="2" s="1"/>
  <c r="AV2019" i="2"/>
  <c r="AX2019" i="2" s="1"/>
  <c r="AV2083" i="2"/>
  <c r="AX2083" i="2" s="1"/>
  <c r="AV2147" i="2"/>
  <c r="AX2147" i="2" s="1"/>
  <c r="AV2211" i="2"/>
  <c r="AX2211" i="2" s="1"/>
  <c r="AV2254" i="2"/>
  <c r="AX2254" i="2" s="1"/>
  <c r="AV2277" i="2"/>
  <c r="AX2277" i="2" s="1"/>
  <c r="AV2299" i="2"/>
  <c r="AX2299" i="2" s="1"/>
  <c r="AV2318" i="2"/>
  <c r="AX2318" i="2" s="1"/>
  <c r="AV2341" i="2"/>
  <c r="AX2341" i="2" s="1"/>
  <c r="AV2363" i="2"/>
  <c r="AX2363" i="2" s="1"/>
  <c r="AV2382" i="2"/>
  <c r="AX2382" i="2" s="1"/>
  <c r="AV2405" i="2"/>
  <c r="AX2405" i="2" s="1"/>
  <c r="AV2427" i="2"/>
  <c r="AX2427" i="2" s="1"/>
  <c r="AV2446" i="2"/>
  <c r="AX2446" i="2" s="1"/>
  <c r="AV2469" i="2"/>
  <c r="AX2469" i="2" s="1"/>
  <c r="AV2491" i="2"/>
  <c r="AX2491" i="2" s="1"/>
  <c r="AV2510" i="2"/>
  <c r="AX2510" i="2" s="1"/>
  <c r="AV2533" i="2"/>
  <c r="AX2533" i="2" s="1"/>
  <c r="AV2555" i="2"/>
  <c r="AX2555" i="2" s="1"/>
  <c r="AV2574" i="2"/>
  <c r="AX2574" i="2" s="1"/>
  <c r="AV2597" i="2"/>
  <c r="AX2597" i="2" s="1"/>
  <c r="AV2619" i="2"/>
  <c r="AX2619" i="2" s="1"/>
  <c r="AV2638" i="2"/>
  <c r="AX2638" i="2" s="1"/>
  <c r="AV2661" i="2"/>
  <c r="AX2661" i="2" s="1"/>
  <c r="AV2675" i="2"/>
  <c r="AX2675" i="2" s="1"/>
  <c r="AV2686" i="2"/>
  <c r="AX2686" i="2" s="1"/>
  <c r="AV2696" i="2"/>
  <c r="AX2696" i="2" s="1"/>
  <c r="AV2706" i="2"/>
  <c r="AX2706" i="2" s="1"/>
  <c r="AV2714" i="2"/>
  <c r="AX2714" i="2" s="1"/>
  <c r="AV2722" i="2"/>
  <c r="AX2722" i="2" s="1"/>
  <c r="AV2730" i="2"/>
  <c r="AX2730" i="2" s="1"/>
  <c r="AV2738" i="2"/>
  <c r="AX2738" i="2" s="1"/>
  <c r="AV2746" i="2"/>
  <c r="AX2746" i="2" s="1"/>
  <c r="AV2754" i="2"/>
  <c r="AX2754" i="2" s="1"/>
  <c r="AV2762" i="2"/>
  <c r="AV2770" i="2"/>
  <c r="AX2770" i="2" s="1"/>
  <c r="AV2778" i="2"/>
  <c r="AX2778" i="2" s="1"/>
  <c r="AT614" i="2"/>
  <c r="AT622" i="2"/>
  <c r="AT630" i="2"/>
  <c r="AT638" i="2"/>
  <c r="AT646" i="2"/>
  <c r="AT654" i="2"/>
  <c r="AT662" i="2"/>
  <c r="AT670" i="2"/>
  <c r="AT678" i="2"/>
  <c r="AT686" i="2"/>
  <c r="AT694" i="2"/>
  <c r="AT702" i="2"/>
  <c r="AT710" i="2"/>
  <c r="AT718" i="2"/>
  <c r="AT726" i="2"/>
  <c r="AT734" i="2"/>
  <c r="AT742" i="2"/>
  <c r="AT750" i="2"/>
  <c r="AT758" i="2"/>
  <c r="AT766" i="2"/>
  <c r="AT774" i="2"/>
  <c r="AT782" i="2"/>
  <c r="AT790" i="2"/>
  <c r="AT798" i="2"/>
  <c r="AT806" i="2"/>
  <c r="AT814" i="2"/>
  <c r="AT822" i="2"/>
  <c r="AT830" i="2"/>
  <c r="AT838" i="2"/>
  <c r="AT846" i="2"/>
  <c r="AT854" i="2"/>
  <c r="AT862" i="2"/>
  <c r="AT870" i="2"/>
  <c r="AT878" i="2"/>
  <c r="AT886" i="2"/>
  <c r="AT894" i="2"/>
  <c r="AT902" i="2"/>
  <c r="AT910" i="2"/>
  <c r="AT918" i="2"/>
  <c r="AT926" i="2"/>
  <c r="AT934" i="2"/>
  <c r="AT942" i="2"/>
  <c r="AT950" i="2"/>
  <c r="AT958" i="2"/>
  <c r="AT966" i="2"/>
  <c r="AT974" i="2"/>
  <c r="AT982" i="2"/>
  <c r="AT990" i="2"/>
  <c r="AT998" i="2"/>
  <c r="AT1006" i="2"/>
  <c r="AT1014" i="2"/>
  <c r="AT1022" i="2"/>
  <c r="AT1030" i="2"/>
  <c r="AT1038" i="2"/>
  <c r="AT1046" i="2"/>
  <c r="AT1054" i="2"/>
  <c r="AT1062" i="2"/>
  <c r="AT1070" i="2"/>
  <c r="AT1078" i="2"/>
  <c r="AT1086" i="2"/>
  <c r="AT1094" i="2"/>
  <c r="AT1102" i="2"/>
  <c r="AT1110" i="2"/>
  <c r="AT1118" i="2"/>
  <c r="AT1126" i="2"/>
  <c r="AT1134" i="2"/>
  <c r="AT1142" i="2"/>
  <c r="AT1150" i="2"/>
  <c r="AT1158" i="2"/>
  <c r="AT1166" i="2"/>
  <c r="AT1174" i="2"/>
  <c r="AT1182" i="2"/>
  <c r="AT1190" i="2"/>
  <c r="AT1198" i="2"/>
  <c r="AT1206" i="2"/>
  <c r="AT1214" i="2"/>
  <c r="AT1222" i="2"/>
  <c r="AT1230" i="2"/>
  <c r="AT1238" i="2"/>
  <c r="AT1246" i="2"/>
  <c r="AT1254" i="2"/>
  <c r="AT1262" i="2"/>
  <c r="AT1270" i="2"/>
  <c r="AT1278" i="2"/>
  <c r="AT1286" i="2"/>
  <c r="AT1294" i="2"/>
  <c r="AT1302" i="2"/>
  <c r="AT1310" i="2"/>
  <c r="AT1318" i="2"/>
  <c r="AT1326" i="2"/>
  <c r="AT1334" i="2"/>
  <c r="AV1087" i="2"/>
  <c r="AX1087" i="2" s="1"/>
  <c r="AV1418" i="2"/>
  <c r="AX1418" i="2" s="1"/>
  <c r="AY1426" i="2" s="1"/>
  <c r="AZ1426" i="2" s="1"/>
  <c r="AV1587" i="2"/>
  <c r="AV1754" i="2"/>
  <c r="AX1754" i="2" s="1"/>
  <c r="AV1835" i="2"/>
  <c r="AX1835" i="2" s="1"/>
  <c r="AV1899" i="2"/>
  <c r="AX1899" i="2" s="1"/>
  <c r="AV1963" i="2"/>
  <c r="AX1963" i="2" s="1"/>
  <c r="AV2027" i="2"/>
  <c r="AX2027" i="2" s="1"/>
  <c r="AV2091" i="2"/>
  <c r="AX2091" i="2" s="1"/>
  <c r="AV2155" i="2"/>
  <c r="AX2155" i="2" s="1"/>
  <c r="AV2219" i="2"/>
  <c r="AX2219" i="2" s="1"/>
  <c r="AV2259" i="2"/>
  <c r="AX2259" i="2" s="1"/>
  <c r="AV2278" i="2"/>
  <c r="AX2278" i="2" s="1"/>
  <c r="AV2301" i="2"/>
  <c r="AX2301" i="2" s="1"/>
  <c r="AV2323" i="2"/>
  <c r="AX2323" i="2" s="1"/>
  <c r="AV2342" i="2"/>
  <c r="AX2342" i="2" s="1"/>
  <c r="AV2365" i="2"/>
  <c r="AX2365" i="2" s="1"/>
  <c r="AV2387" i="2"/>
  <c r="AX2387" i="2" s="1"/>
  <c r="AV2406" i="2"/>
  <c r="AX2406" i="2" s="1"/>
  <c r="AV2429" i="2"/>
  <c r="AV2451" i="2"/>
  <c r="AX2451" i="2" s="1"/>
  <c r="AV2470" i="2"/>
  <c r="AX2470" i="2" s="1"/>
  <c r="AV2493" i="2"/>
  <c r="AX2493" i="2" s="1"/>
  <c r="AV2515" i="2"/>
  <c r="AX2515" i="2" s="1"/>
  <c r="AV2534" i="2"/>
  <c r="AX2534" i="2" s="1"/>
  <c r="AV2557" i="2"/>
  <c r="AX2557" i="2" s="1"/>
  <c r="AV2579" i="2"/>
  <c r="AV2598" i="2"/>
  <c r="AX2598" i="2" s="1"/>
  <c r="AV2621" i="2"/>
  <c r="AX2621" i="2" s="1"/>
  <c r="AV2643" i="2"/>
  <c r="AX2643" i="2" s="1"/>
  <c r="AV2662" i="2"/>
  <c r="AX2662" i="2" s="1"/>
  <c r="AV2677" i="2"/>
  <c r="AX2677" i="2" s="1"/>
  <c r="AV2687" i="2"/>
  <c r="AX2687" i="2" s="1"/>
  <c r="AV2698" i="2"/>
  <c r="AX2698" i="2" s="1"/>
  <c r="AV2707" i="2"/>
  <c r="AX2707" i="2" s="1"/>
  <c r="AV2715" i="2"/>
  <c r="AX2715" i="2" s="1"/>
  <c r="AV2723" i="2"/>
  <c r="AX2723" i="2" s="1"/>
  <c r="AV2731" i="2"/>
  <c r="AX2731" i="2" s="1"/>
  <c r="AV2739" i="2"/>
  <c r="AX2739" i="2" s="1"/>
  <c r="AV2747" i="2"/>
  <c r="AX2747" i="2" s="1"/>
  <c r="AV2755" i="2"/>
  <c r="AX2755" i="2" s="1"/>
  <c r="AV2763" i="2"/>
  <c r="AX2763" i="2" s="1"/>
  <c r="AV2771" i="2"/>
  <c r="AV2779" i="2"/>
  <c r="AT607" i="2"/>
  <c r="AT615" i="2"/>
  <c r="AT623" i="2"/>
  <c r="AT631" i="2"/>
  <c r="AT639" i="2"/>
  <c r="AT647" i="2"/>
  <c r="AT655" i="2"/>
  <c r="AT663" i="2"/>
  <c r="AT671" i="2"/>
  <c r="AT679" i="2"/>
  <c r="AT687" i="2"/>
  <c r="AT695" i="2"/>
  <c r="AT703" i="2"/>
  <c r="AT711" i="2"/>
  <c r="AT719" i="2"/>
  <c r="AT727" i="2"/>
  <c r="AT735" i="2"/>
  <c r="AT743" i="2"/>
  <c r="AT751" i="2"/>
  <c r="AT759" i="2"/>
  <c r="AT767" i="2"/>
  <c r="AT775" i="2"/>
  <c r="AT783" i="2"/>
  <c r="AT791" i="2"/>
  <c r="AT799" i="2"/>
  <c r="AT807" i="2"/>
  <c r="AT815" i="2"/>
  <c r="AT823" i="2"/>
  <c r="AT831" i="2"/>
  <c r="AT839" i="2"/>
  <c r="AT847" i="2"/>
  <c r="AT855" i="2"/>
  <c r="AT863" i="2"/>
  <c r="AT871" i="2"/>
  <c r="AT879" i="2"/>
  <c r="AT887" i="2"/>
  <c r="AT895" i="2"/>
  <c r="AT903" i="2"/>
  <c r="AT911" i="2"/>
  <c r="AT919" i="2"/>
  <c r="AT927" i="2"/>
  <c r="AT935" i="2"/>
  <c r="AT943" i="2"/>
  <c r="AT951" i="2"/>
  <c r="AT959" i="2"/>
  <c r="AT967" i="2"/>
  <c r="AT975" i="2"/>
  <c r="AT983" i="2"/>
  <c r="AT991" i="2"/>
  <c r="AT999" i="2"/>
  <c r="AT1007" i="2"/>
  <c r="AT1015" i="2"/>
  <c r="AT1023" i="2"/>
  <c r="AT1031" i="2"/>
  <c r="AT1039" i="2"/>
  <c r="AT1047" i="2"/>
  <c r="AT1055" i="2"/>
  <c r="AT1063" i="2"/>
  <c r="AT1071" i="2"/>
  <c r="AT1079" i="2"/>
  <c r="AT1087" i="2"/>
  <c r="AT1095" i="2"/>
  <c r="AT1103" i="2"/>
  <c r="AT1111" i="2"/>
  <c r="AT1119" i="2"/>
  <c r="AT1127" i="2"/>
  <c r="AT1135" i="2"/>
  <c r="AT1143" i="2"/>
  <c r="AT1151" i="2"/>
  <c r="AT1159" i="2"/>
  <c r="AT1167" i="2"/>
  <c r="AT1175" i="2"/>
  <c r="AT1183" i="2"/>
  <c r="AT1191" i="2"/>
  <c r="AT1199" i="2"/>
  <c r="AT1207" i="2"/>
  <c r="AT1215" i="2"/>
  <c r="AT1223" i="2"/>
  <c r="AT1231" i="2"/>
  <c r="AT1239" i="2"/>
  <c r="AT1247" i="2"/>
  <c r="AT1255" i="2"/>
  <c r="AT1263" i="2"/>
  <c r="AT1271" i="2"/>
  <c r="AT1279" i="2"/>
  <c r="AT1287" i="2"/>
  <c r="AT1295" i="2"/>
  <c r="AT1303" i="2"/>
  <c r="AT1311" i="2"/>
  <c r="AT1319" i="2"/>
  <c r="AT1327" i="2"/>
  <c r="AT1335" i="2"/>
  <c r="AV1246" i="2"/>
  <c r="AX1246" i="2" s="1"/>
  <c r="AV1440" i="2"/>
  <c r="AX1440" i="2" s="1"/>
  <c r="AV1610" i="2"/>
  <c r="AX1610" i="2" s="1"/>
  <c r="AV1768" i="2"/>
  <c r="AX1768" i="2" s="1"/>
  <c r="AV1843" i="2"/>
  <c r="AX1843" i="2" s="1"/>
  <c r="AV1907" i="2"/>
  <c r="AV1971" i="2"/>
  <c r="AX1971" i="2" s="1"/>
  <c r="AV2035" i="2"/>
  <c r="AV2099" i="2"/>
  <c r="AV2163" i="2"/>
  <c r="AX2163" i="2" s="1"/>
  <c r="AV2227" i="2"/>
  <c r="AV2261" i="2"/>
  <c r="AX2261" i="2" s="1"/>
  <c r="AV2283" i="2"/>
  <c r="AX2283" i="2" s="1"/>
  <c r="AV2302" i="2"/>
  <c r="AX2302" i="2" s="1"/>
  <c r="AV2325" i="2"/>
  <c r="AX2325" i="2" s="1"/>
  <c r="AV2347" i="2"/>
  <c r="AX2347" i="2" s="1"/>
  <c r="AV2366" i="2"/>
  <c r="AX2366" i="2" s="1"/>
  <c r="AV2389" i="2"/>
  <c r="AX2389" i="2" s="1"/>
  <c r="AV2411" i="2"/>
  <c r="AX2411" i="2" s="1"/>
  <c r="AV2430" i="2"/>
  <c r="AX2430" i="2" s="1"/>
  <c r="AV2453" i="2"/>
  <c r="AX2453" i="2" s="1"/>
  <c r="AV2475" i="2"/>
  <c r="AX2475" i="2" s="1"/>
  <c r="AV2494" i="2"/>
  <c r="AX2494" i="2" s="1"/>
  <c r="AV2517" i="2"/>
  <c r="AX2517" i="2" s="1"/>
  <c r="AV2539" i="2"/>
  <c r="AX2539" i="2" s="1"/>
  <c r="AV2558" i="2"/>
  <c r="AX2558" i="2" s="1"/>
  <c r="AV2581" i="2"/>
  <c r="AX2581" i="2" s="1"/>
  <c r="AV2603" i="2"/>
  <c r="AX2603" i="2" s="1"/>
  <c r="AV2622" i="2"/>
  <c r="AX2622" i="2" s="1"/>
  <c r="AV2645" i="2"/>
  <c r="AX2645" i="2" s="1"/>
  <c r="AV2667" i="2"/>
  <c r="AX2667" i="2" s="1"/>
  <c r="AV2678" i="2"/>
  <c r="AV2688" i="2"/>
  <c r="AX2688" i="2" s="1"/>
  <c r="AV2699" i="2"/>
  <c r="AX2699" i="2" s="1"/>
  <c r="AV2708" i="2"/>
  <c r="AX2708" i="2" s="1"/>
  <c r="AV2716" i="2"/>
  <c r="AX2716" i="2" s="1"/>
  <c r="AV2724" i="2"/>
  <c r="AX2724" i="2" s="1"/>
  <c r="AV2732" i="2"/>
  <c r="AX2732" i="2" s="1"/>
  <c r="AV2740" i="2"/>
  <c r="AX2740" i="2" s="1"/>
  <c r="AV2748" i="2"/>
  <c r="AV2756" i="2"/>
  <c r="AX2756" i="2" s="1"/>
  <c r="AV2764" i="2"/>
  <c r="AX2764" i="2" s="1"/>
  <c r="AV2772" i="2"/>
  <c r="AX2772" i="2" s="1"/>
  <c r="AV2780" i="2"/>
  <c r="AX2780" i="2" s="1"/>
  <c r="AT608" i="2"/>
  <c r="AT616" i="2"/>
  <c r="AT624" i="2"/>
  <c r="AT632" i="2"/>
  <c r="AT640" i="2"/>
  <c r="AT648" i="2"/>
  <c r="AT656" i="2"/>
  <c r="AT664" i="2"/>
  <c r="AT672" i="2"/>
  <c r="AT680" i="2"/>
  <c r="AT688" i="2"/>
  <c r="AT696" i="2"/>
  <c r="AT704" i="2"/>
  <c r="AT712" i="2"/>
  <c r="AT720" i="2"/>
  <c r="AT728" i="2"/>
  <c r="AT736" i="2"/>
  <c r="AT744" i="2"/>
  <c r="AT752" i="2"/>
  <c r="AT760" i="2"/>
  <c r="AT768" i="2"/>
  <c r="AT776" i="2"/>
  <c r="AT784" i="2"/>
  <c r="AT792" i="2"/>
  <c r="AT800" i="2"/>
  <c r="AT808" i="2"/>
  <c r="AT816" i="2"/>
  <c r="AT824" i="2"/>
  <c r="AT832" i="2"/>
  <c r="AT840" i="2"/>
  <c r="AT848" i="2"/>
  <c r="AT856" i="2"/>
  <c r="AT864" i="2"/>
  <c r="AT872" i="2"/>
  <c r="AT880" i="2"/>
  <c r="AT888" i="2"/>
  <c r="AT896" i="2"/>
  <c r="AT904" i="2"/>
  <c r="AT912" i="2"/>
  <c r="AT920" i="2"/>
  <c r="AT928" i="2"/>
  <c r="AT936" i="2"/>
  <c r="AT944" i="2"/>
  <c r="AT952" i="2"/>
  <c r="AT960" i="2"/>
  <c r="AT968" i="2"/>
  <c r="AT976" i="2"/>
  <c r="AT984" i="2"/>
  <c r="AT992" i="2"/>
  <c r="AT1000" i="2"/>
  <c r="AT1008" i="2"/>
  <c r="AT1016" i="2"/>
  <c r="AT1024" i="2"/>
  <c r="AT1032" i="2"/>
  <c r="AT1040" i="2"/>
  <c r="AT1048" i="2"/>
  <c r="AT1056" i="2"/>
  <c r="AT1064" i="2"/>
  <c r="AT1072" i="2"/>
  <c r="AT1080" i="2"/>
  <c r="AT1088" i="2"/>
  <c r="AT1096" i="2"/>
  <c r="AT1104" i="2"/>
  <c r="AT1112" i="2"/>
  <c r="AT1120" i="2"/>
  <c r="AT1128" i="2"/>
  <c r="AT1136" i="2"/>
  <c r="AT1144" i="2"/>
  <c r="AT1152" i="2"/>
  <c r="AT1160" i="2"/>
  <c r="AT1168" i="2"/>
  <c r="AT1176" i="2"/>
  <c r="AT1184" i="2"/>
  <c r="AT1192" i="2"/>
  <c r="AT1200" i="2"/>
  <c r="AT1208" i="2"/>
  <c r="AT1216" i="2"/>
  <c r="AT1224" i="2"/>
  <c r="AT1232" i="2"/>
  <c r="AT1240" i="2"/>
  <c r="AT1248" i="2"/>
  <c r="AT1256" i="2"/>
  <c r="AT1264" i="2"/>
  <c r="AT1272" i="2"/>
  <c r="AT1280" i="2"/>
  <c r="AT1288" i="2"/>
  <c r="AT1296" i="2"/>
  <c r="AT1304" i="2"/>
  <c r="AT1312" i="2"/>
  <c r="AT1320" i="2"/>
  <c r="AT1328" i="2"/>
  <c r="AT1336" i="2"/>
  <c r="AT1344" i="2"/>
  <c r="AT1352" i="2"/>
  <c r="AT1360" i="2"/>
  <c r="AT1368" i="2"/>
  <c r="AT1376" i="2"/>
  <c r="AT1384" i="2"/>
  <c r="AT1392" i="2"/>
  <c r="AT1400" i="2"/>
  <c r="AT1408" i="2"/>
  <c r="AT1416" i="2"/>
  <c r="AT1424" i="2"/>
  <c r="AT1432" i="2"/>
  <c r="AT1440" i="2"/>
  <c r="AT1448" i="2"/>
  <c r="AT1456" i="2"/>
  <c r="AT1464" i="2"/>
  <c r="AT1472" i="2"/>
  <c r="AT1480" i="2"/>
  <c r="AT1488" i="2"/>
  <c r="AT1496" i="2"/>
  <c r="AT1504" i="2"/>
  <c r="AT1512" i="2"/>
  <c r="AT1520" i="2"/>
  <c r="AT1528" i="2"/>
  <c r="AT1536" i="2"/>
  <c r="AT1544" i="2"/>
  <c r="AT1552" i="2"/>
  <c r="AT1560" i="2"/>
  <c r="AT1568" i="2"/>
  <c r="AT1576" i="2"/>
  <c r="AT1584" i="2"/>
  <c r="AT1592" i="2"/>
  <c r="AT1600" i="2"/>
  <c r="AT1608" i="2"/>
  <c r="AV1281" i="2"/>
  <c r="AX1281" i="2" s="1"/>
  <c r="AV1459" i="2"/>
  <c r="AV1632" i="2"/>
  <c r="AX1632" i="2" s="1"/>
  <c r="AV1779" i="2"/>
  <c r="AX1779" i="2" s="1"/>
  <c r="AV1851" i="2"/>
  <c r="AX1851" i="2" s="1"/>
  <c r="AV1915" i="2"/>
  <c r="AX1915" i="2" s="1"/>
  <c r="AV1979" i="2"/>
  <c r="AX1979" i="2" s="1"/>
  <c r="AV2043" i="2"/>
  <c r="AX2043" i="2" s="1"/>
  <c r="AV2107" i="2"/>
  <c r="AX2107" i="2" s="1"/>
  <c r="AV2171" i="2"/>
  <c r="AX2171" i="2" s="1"/>
  <c r="AV2235" i="2"/>
  <c r="AX2235" i="2" s="1"/>
  <c r="AV2262" i="2"/>
  <c r="AX2262" i="2" s="1"/>
  <c r="AV2285" i="2"/>
  <c r="AX2285" i="2" s="1"/>
  <c r="AV2307" i="2"/>
  <c r="AX2307" i="2" s="1"/>
  <c r="AV2326" i="2"/>
  <c r="AX2326" i="2" s="1"/>
  <c r="AV2349" i="2"/>
  <c r="AX2349" i="2" s="1"/>
  <c r="AV2371" i="2"/>
  <c r="AX2371" i="2" s="1"/>
  <c r="AV2390" i="2"/>
  <c r="AX2390" i="2" s="1"/>
  <c r="AV2413" i="2"/>
  <c r="AX2413" i="2" s="1"/>
  <c r="AV2435" i="2"/>
  <c r="AX2435" i="2" s="1"/>
  <c r="AV2454" i="2"/>
  <c r="AX2454" i="2" s="1"/>
  <c r="AV2477" i="2"/>
  <c r="AX2477" i="2" s="1"/>
  <c r="AV2499" i="2"/>
  <c r="AX2499" i="2" s="1"/>
  <c r="AV2518" i="2"/>
  <c r="AX2518" i="2" s="1"/>
  <c r="AV2541" i="2"/>
  <c r="AX2541" i="2" s="1"/>
  <c r="AV2563" i="2"/>
  <c r="AV2582" i="2"/>
  <c r="AX2582" i="2" s="1"/>
  <c r="AV2605" i="2"/>
  <c r="AX2605" i="2" s="1"/>
  <c r="AV2627" i="2"/>
  <c r="AX2627" i="2" s="1"/>
  <c r="AV2646" i="2"/>
  <c r="AX2646" i="2" s="1"/>
  <c r="AV2669" i="2"/>
  <c r="AX2669" i="2" s="1"/>
  <c r="AV2679" i="2"/>
  <c r="AX2679" i="2" s="1"/>
  <c r="AV2690" i="2"/>
  <c r="AX2690" i="2" s="1"/>
  <c r="AV2701" i="2"/>
  <c r="AX2701" i="2" s="1"/>
  <c r="AV2709" i="2"/>
  <c r="AX2709" i="2" s="1"/>
  <c r="AV2717" i="2"/>
  <c r="AX2717" i="2" s="1"/>
  <c r="AV2725" i="2"/>
  <c r="AX2725" i="2" s="1"/>
  <c r="AV2733" i="2"/>
  <c r="AX2733" i="2" s="1"/>
  <c r="AV2741" i="2"/>
  <c r="AX2741" i="2" s="1"/>
  <c r="AV2749" i="2"/>
  <c r="AX2749" i="2" s="1"/>
  <c r="AV2757" i="2"/>
  <c r="AX2757" i="2" s="1"/>
  <c r="AV2765" i="2"/>
  <c r="AX2765" i="2" s="1"/>
  <c r="AV2773" i="2"/>
  <c r="AX2773" i="2" s="1"/>
  <c r="AV2781" i="2"/>
  <c r="AX2781" i="2" s="1"/>
  <c r="AT609" i="2"/>
  <c r="AT617" i="2"/>
  <c r="AT625" i="2"/>
  <c r="AT633" i="2"/>
  <c r="AT641" i="2"/>
  <c r="AT649" i="2"/>
  <c r="AT657" i="2"/>
  <c r="AT665" i="2"/>
  <c r="AT673" i="2"/>
  <c r="AT681" i="2"/>
  <c r="AT689" i="2"/>
  <c r="AT697" i="2"/>
  <c r="AT705" i="2"/>
  <c r="AT713" i="2"/>
  <c r="AT721" i="2"/>
  <c r="AT729" i="2"/>
  <c r="AT737" i="2"/>
  <c r="AT745" i="2"/>
  <c r="AT753" i="2"/>
  <c r="AT761" i="2"/>
  <c r="AT769" i="2"/>
  <c r="AT777" i="2"/>
  <c r="AT785" i="2"/>
  <c r="AT793" i="2"/>
  <c r="AT801" i="2"/>
  <c r="AT809" i="2"/>
  <c r="AT817" i="2"/>
  <c r="AT825" i="2"/>
  <c r="AT833" i="2"/>
  <c r="AT841" i="2"/>
  <c r="AT849" i="2"/>
  <c r="AT857" i="2"/>
  <c r="AT865" i="2"/>
  <c r="AT873" i="2"/>
  <c r="AT881" i="2"/>
  <c r="AT889" i="2"/>
  <c r="AT897" i="2"/>
  <c r="AT905" i="2"/>
  <c r="AT913" i="2"/>
  <c r="AT921" i="2"/>
  <c r="AT929" i="2"/>
  <c r="AT937" i="2"/>
  <c r="AT945" i="2"/>
  <c r="AT953" i="2"/>
  <c r="AT961" i="2"/>
  <c r="AT969" i="2"/>
  <c r="AT977" i="2"/>
  <c r="AT985" i="2"/>
  <c r="AT993" i="2"/>
  <c r="AT1001" i="2"/>
  <c r="AT1009" i="2"/>
  <c r="AT1017" i="2"/>
  <c r="AT1025" i="2"/>
  <c r="AT1033" i="2"/>
  <c r="AT1041" i="2"/>
  <c r="AT1049" i="2"/>
  <c r="AT1057" i="2"/>
  <c r="AT1065" i="2"/>
  <c r="AT1073" i="2"/>
  <c r="AT1081" i="2"/>
  <c r="AT1089" i="2"/>
  <c r="AT1097" i="2"/>
  <c r="AT1105" i="2"/>
  <c r="AT1113" i="2"/>
  <c r="AT1121" i="2"/>
  <c r="AT1129" i="2"/>
  <c r="AT1137" i="2"/>
  <c r="AT1145" i="2"/>
  <c r="AT1153" i="2"/>
  <c r="AT1161" i="2"/>
  <c r="AT1169" i="2"/>
  <c r="AT1177" i="2"/>
  <c r="AT1185" i="2"/>
  <c r="AT1193" i="2"/>
  <c r="AT1201" i="2"/>
  <c r="AT1209" i="2"/>
  <c r="AT1217" i="2"/>
  <c r="AT1225" i="2"/>
  <c r="AT1233" i="2"/>
  <c r="AT1241" i="2"/>
  <c r="AT1249" i="2"/>
  <c r="AT1257" i="2"/>
  <c r="AT1265" i="2"/>
  <c r="AT1273" i="2"/>
  <c r="AT1281" i="2"/>
  <c r="AT1289" i="2"/>
  <c r="AT1297" i="2"/>
  <c r="AT1305" i="2"/>
  <c r="AT1313" i="2"/>
  <c r="AT1321" i="2"/>
  <c r="AT1329" i="2"/>
  <c r="AT1337" i="2"/>
  <c r="AT1345" i="2"/>
  <c r="AT1353" i="2"/>
  <c r="AT1361" i="2"/>
  <c r="AT1369" i="2"/>
  <c r="AT1377" i="2"/>
  <c r="AT1385" i="2"/>
  <c r="AT1393" i="2"/>
  <c r="AT1401" i="2"/>
  <c r="AT1409" i="2"/>
  <c r="AT1417" i="2"/>
  <c r="AT1425" i="2"/>
  <c r="AT1433" i="2"/>
  <c r="AT1441" i="2"/>
  <c r="AT1449" i="2"/>
  <c r="AT1457" i="2"/>
  <c r="AT1465" i="2"/>
  <c r="AT1473" i="2"/>
  <c r="AT1481" i="2"/>
  <c r="AT1489" i="2"/>
  <c r="AT1497" i="2"/>
  <c r="AT1505" i="2"/>
  <c r="AT1513" i="2"/>
  <c r="AT1521" i="2"/>
  <c r="AT1529" i="2"/>
  <c r="AT1537" i="2"/>
  <c r="AT1545" i="2"/>
  <c r="AT1553" i="2"/>
  <c r="AT1561" i="2"/>
  <c r="AT1569" i="2"/>
  <c r="AT1577" i="2"/>
  <c r="AT1585" i="2"/>
  <c r="AT1593" i="2"/>
  <c r="AT1601" i="2"/>
  <c r="AT1609" i="2"/>
  <c r="AV1310" i="2"/>
  <c r="AX1310" i="2" s="1"/>
  <c r="AV1482" i="2"/>
  <c r="AX1482" i="2" s="1"/>
  <c r="AV1651" i="2"/>
  <c r="AX1651" i="2" s="1"/>
  <c r="AV1790" i="2"/>
  <c r="AX1790" i="2" s="1"/>
  <c r="AV1859" i="2"/>
  <c r="AX1859" i="2" s="1"/>
  <c r="AV1923" i="2"/>
  <c r="AX1923" i="2" s="1"/>
  <c r="AV1987" i="2"/>
  <c r="AX1987" i="2" s="1"/>
  <c r="AV2051" i="2"/>
  <c r="AX2051" i="2" s="1"/>
  <c r="AV2115" i="2"/>
  <c r="AX2115" i="2" s="1"/>
  <c r="AV2179" i="2"/>
  <c r="AX2179" i="2" s="1"/>
  <c r="AV2243" i="2"/>
  <c r="AX2243" i="2" s="1"/>
  <c r="AV2267" i="2"/>
  <c r="AX2267" i="2" s="1"/>
  <c r="AV2286" i="2"/>
  <c r="AX2286" i="2" s="1"/>
  <c r="AV2309" i="2"/>
  <c r="AX2309" i="2" s="1"/>
  <c r="AV2331" i="2"/>
  <c r="AX2331" i="2" s="1"/>
  <c r="AV2350" i="2"/>
  <c r="AX2350" i="2" s="1"/>
  <c r="AV2373" i="2"/>
  <c r="AX2373" i="2" s="1"/>
  <c r="AV2395" i="2"/>
  <c r="AX2395" i="2" s="1"/>
  <c r="AV2414" i="2"/>
  <c r="AX2414" i="2" s="1"/>
  <c r="AV2437" i="2"/>
  <c r="AV2459" i="2"/>
  <c r="AX2459" i="2" s="1"/>
  <c r="AV2478" i="2"/>
  <c r="AX2478" i="2" s="1"/>
  <c r="AV2501" i="2"/>
  <c r="AX2501" i="2" s="1"/>
  <c r="AV2523" i="2"/>
  <c r="AX2523" i="2" s="1"/>
  <c r="AV2542" i="2"/>
  <c r="AX2542" i="2" s="1"/>
  <c r="AV2565" i="2"/>
  <c r="AX2565" i="2" s="1"/>
  <c r="AV2587" i="2"/>
  <c r="AX2587" i="2" s="1"/>
  <c r="AV2606" i="2"/>
  <c r="AX2606" i="2" s="1"/>
  <c r="AV2629" i="2"/>
  <c r="AX2629" i="2" s="1"/>
  <c r="AV2651" i="2"/>
  <c r="AX2651" i="2" s="1"/>
  <c r="AV2670" i="2"/>
  <c r="AX2670" i="2" s="1"/>
  <c r="AV2680" i="2"/>
  <c r="AX2680" i="2" s="1"/>
  <c r="AV2691" i="2"/>
  <c r="AX2691" i="2" s="1"/>
  <c r="AV2702" i="2"/>
  <c r="AX2702" i="2" s="1"/>
  <c r="AV2710" i="2"/>
  <c r="AX2710" i="2" s="1"/>
  <c r="AV2718" i="2"/>
  <c r="AX2718" i="2" s="1"/>
  <c r="AV2726" i="2"/>
  <c r="AX2726" i="2" s="1"/>
  <c r="AV2734" i="2"/>
  <c r="AX2734" i="2" s="1"/>
  <c r="AV2742" i="2"/>
  <c r="AX2742" i="2" s="1"/>
  <c r="AV2750" i="2"/>
  <c r="AX2750" i="2" s="1"/>
  <c r="AV2758" i="2"/>
  <c r="AX2758" i="2" s="1"/>
  <c r="AV2766" i="2"/>
  <c r="AX2766" i="2" s="1"/>
  <c r="AV2774" i="2"/>
  <c r="AX2774" i="2" s="1"/>
  <c r="AV2782" i="2"/>
  <c r="AX2782" i="2" s="1"/>
  <c r="AT610" i="2"/>
  <c r="AT618" i="2"/>
  <c r="AT626" i="2"/>
  <c r="AT634" i="2"/>
  <c r="AT642" i="2"/>
  <c r="AT650" i="2"/>
  <c r="AT658" i="2"/>
  <c r="AT666" i="2"/>
  <c r="AT674" i="2"/>
  <c r="AT682" i="2"/>
  <c r="AT690" i="2"/>
  <c r="AT698" i="2"/>
  <c r="AT706" i="2"/>
  <c r="AT714" i="2"/>
  <c r="AT722" i="2"/>
  <c r="AT730" i="2"/>
  <c r="AT738" i="2"/>
  <c r="AT746" i="2"/>
  <c r="AT754" i="2"/>
  <c r="AT762" i="2"/>
  <c r="AT770" i="2"/>
  <c r="AT778" i="2"/>
  <c r="AT786" i="2"/>
  <c r="AT794" i="2"/>
  <c r="AT802" i="2"/>
  <c r="AT810" i="2"/>
  <c r="AT818" i="2"/>
  <c r="AT826" i="2"/>
  <c r="AT834" i="2"/>
  <c r="AT842" i="2"/>
  <c r="AT850" i="2"/>
  <c r="AT858" i="2"/>
  <c r="AT866" i="2"/>
  <c r="AT874" i="2"/>
  <c r="AT882" i="2"/>
  <c r="AT890" i="2"/>
  <c r="AT898" i="2"/>
  <c r="AT906" i="2"/>
  <c r="AT914" i="2"/>
  <c r="AT922" i="2"/>
  <c r="AT930" i="2"/>
  <c r="AT938" i="2"/>
  <c r="AT946" i="2"/>
  <c r="AT954" i="2"/>
  <c r="AT962" i="2"/>
  <c r="AT970" i="2"/>
  <c r="AT978" i="2"/>
  <c r="AT986" i="2"/>
  <c r="AT994" i="2"/>
  <c r="AT1002" i="2"/>
  <c r="AT1010" i="2"/>
  <c r="AT1018" i="2"/>
  <c r="AT1026" i="2"/>
  <c r="AT1034" i="2"/>
  <c r="AT1042" i="2"/>
  <c r="AT1050" i="2"/>
  <c r="AT1058" i="2"/>
  <c r="AT1066" i="2"/>
  <c r="AT1074" i="2"/>
  <c r="AT1082" i="2"/>
  <c r="AT1090" i="2"/>
  <c r="AT1098" i="2"/>
  <c r="AT1106" i="2"/>
  <c r="AT1114" i="2"/>
  <c r="AT1122" i="2"/>
  <c r="AT1130" i="2"/>
  <c r="AT1138" i="2"/>
  <c r="AT1146" i="2"/>
  <c r="AT1154" i="2"/>
  <c r="AT1162" i="2"/>
  <c r="AT1170" i="2"/>
  <c r="AT1178" i="2"/>
  <c r="AT1186" i="2"/>
  <c r="AT1194" i="2"/>
  <c r="AT1202" i="2"/>
  <c r="AT1210" i="2"/>
  <c r="AT1218" i="2"/>
  <c r="AT1226" i="2"/>
  <c r="AT1234" i="2"/>
  <c r="AT1242" i="2"/>
  <c r="AT1250" i="2"/>
  <c r="AT1258" i="2"/>
  <c r="AT1266" i="2"/>
  <c r="AT1274" i="2"/>
  <c r="AT1282" i="2"/>
  <c r="AT1290" i="2"/>
  <c r="AT1298" i="2"/>
  <c r="AT1306" i="2"/>
  <c r="AT1314" i="2"/>
  <c r="AT1322" i="2"/>
  <c r="AT1330" i="2"/>
  <c r="AT1338" i="2"/>
  <c r="AT1346" i="2"/>
  <c r="AT1354" i="2"/>
  <c r="AT1362" i="2"/>
  <c r="AT1370" i="2"/>
  <c r="AT1378" i="2"/>
  <c r="AT1386" i="2"/>
  <c r="AT1394" i="2"/>
  <c r="AT1402" i="2"/>
  <c r="AT1410" i="2"/>
  <c r="AT1418" i="2"/>
  <c r="AT1426" i="2"/>
  <c r="AT1434" i="2"/>
  <c r="AT1442" i="2"/>
  <c r="AT1450" i="2"/>
  <c r="AT1458" i="2"/>
  <c r="AT1466" i="2"/>
  <c r="AT1474" i="2"/>
  <c r="AT1482" i="2"/>
  <c r="AT1490" i="2"/>
  <c r="AT1498" i="2"/>
  <c r="AT1506" i="2"/>
  <c r="AT1514" i="2"/>
  <c r="AT1522" i="2"/>
  <c r="AT1530" i="2"/>
  <c r="AT1538" i="2"/>
  <c r="AT1546" i="2"/>
  <c r="AT1554" i="2"/>
  <c r="AT1562" i="2"/>
  <c r="AT1570" i="2"/>
  <c r="AT1578" i="2"/>
  <c r="AT1586" i="2"/>
  <c r="AT1594" i="2"/>
  <c r="AT1602" i="2"/>
  <c r="AT1610" i="2"/>
  <c r="AV1331" i="2"/>
  <c r="AX1331" i="2" s="1"/>
  <c r="AV1504" i="2"/>
  <c r="AX1504" i="2" s="1"/>
  <c r="AV1674" i="2"/>
  <c r="AX1674" i="2" s="1"/>
  <c r="AV1800" i="2"/>
  <c r="AX1800" i="2" s="1"/>
  <c r="AY1808" i="2" s="1"/>
  <c r="AZ1808" i="2" s="1"/>
  <c r="AV1867" i="2"/>
  <c r="AX1867" i="2" s="1"/>
  <c r="AV1931" i="2"/>
  <c r="AX1931" i="2" s="1"/>
  <c r="AV1995" i="2"/>
  <c r="AX1995" i="2" s="1"/>
  <c r="AV2059" i="2"/>
  <c r="AX2059" i="2" s="1"/>
  <c r="AV2123" i="2"/>
  <c r="AX2123" i="2" s="1"/>
  <c r="AV2187" i="2"/>
  <c r="AX2187" i="2" s="1"/>
  <c r="AV2246" i="2"/>
  <c r="AV2269" i="2"/>
  <c r="AX2269" i="2" s="1"/>
  <c r="AV2291" i="2"/>
  <c r="AV2310" i="2"/>
  <c r="AV2333" i="2"/>
  <c r="AX2333" i="2" s="1"/>
  <c r="AV2355" i="2"/>
  <c r="AV2374" i="2"/>
  <c r="AX2374" i="2" s="1"/>
  <c r="AV2397" i="2"/>
  <c r="AX2397" i="2" s="1"/>
  <c r="AV2419" i="2"/>
  <c r="AV2438" i="2"/>
  <c r="AX2438" i="2" s="1"/>
  <c r="AV2461" i="2"/>
  <c r="AX2461" i="2" s="1"/>
  <c r="AV2483" i="2"/>
  <c r="AX2483" i="2" s="1"/>
  <c r="AV2502" i="2"/>
  <c r="AV2525" i="2"/>
  <c r="AX2525" i="2" s="1"/>
  <c r="AV2547" i="2"/>
  <c r="AX2547" i="2" s="1"/>
  <c r="AV2566" i="2"/>
  <c r="AV2589" i="2"/>
  <c r="AX2589" i="2" s="1"/>
  <c r="AV2611" i="2"/>
  <c r="AX2611" i="2" s="1"/>
  <c r="AV2630" i="2"/>
  <c r="AV2653" i="2"/>
  <c r="AX2653" i="2" s="1"/>
  <c r="AV2671" i="2"/>
  <c r="AX2671" i="2" s="1"/>
  <c r="AV2682" i="2"/>
  <c r="AX2682" i="2" s="1"/>
  <c r="AV2693" i="2"/>
  <c r="AX2693" i="2" s="1"/>
  <c r="AV2703" i="2"/>
  <c r="AX2703" i="2" s="1"/>
  <c r="AV2711" i="2"/>
  <c r="AX2711" i="2" s="1"/>
  <c r="AV2719" i="2"/>
  <c r="AX2719" i="2" s="1"/>
  <c r="AV2727" i="2"/>
  <c r="AX2727" i="2" s="1"/>
  <c r="AV2735" i="2"/>
  <c r="AX2735" i="2" s="1"/>
  <c r="AV2743" i="2"/>
  <c r="AX2743" i="2" s="1"/>
  <c r="AV2751" i="2"/>
  <c r="AX2751" i="2" s="1"/>
  <c r="AV2759" i="2"/>
  <c r="AX2759" i="2" s="1"/>
  <c r="AV2767" i="2"/>
  <c r="AX2767" i="2" s="1"/>
  <c r="AV2775" i="2"/>
  <c r="AX2775" i="2" s="1"/>
  <c r="AV2783" i="2"/>
  <c r="AX2783" i="2" s="1"/>
  <c r="AT611" i="2"/>
  <c r="AT619" i="2"/>
  <c r="AT627" i="2"/>
  <c r="AT635" i="2"/>
  <c r="AT643" i="2"/>
  <c r="AT651" i="2"/>
  <c r="AT659" i="2"/>
  <c r="AT667" i="2"/>
  <c r="AT675" i="2"/>
  <c r="AT683" i="2"/>
  <c r="AT691" i="2"/>
  <c r="AT699" i="2"/>
  <c r="AT707" i="2"/>
  <c r="AT715" i="2"/>
  <c r="AT723" i="2"/>
  <c r="AT731" i="2"/>
  <c r="AT739" i="2"/>
  <c r="AT747" i="2"/>
  <c r="AT755" i="2"/>
  <c r="AT763" i="2"/>
  <c r="AT771" i="2"/>
  <c r="AT779" i="2"/>
  <c r="AT787" i="2"/>
  <c r="AT795" i="2"/>
  <c r="AT803" i="2"/>
  <c r="AT811" i="2"/>
  <c r="AT819" i="2"/>
  <c r="AT827" i="2"/>
  <c r="AT835" i="2"/>
  <c r="AT843" i="2"/>
  <c r="AT851" i="2"/>
  <c r="AT859" i="2"/>
  <c r="AT867" i="2"/>
  <c r="AT875" i="2"/>
  <c r="AT883" i="2"/>
  <c r="AT891" i="2"/>
  <c r="AT899" i="2"/>
  <c r="AT907" i="2"/>
  <c r="AT915" i="2"/>
  <c r="AT923" i="2"/>
  <c r="AT931" i="2"/>
  <c r="AT939" i="2"/>
  <c r="AT947" i="2"/>
  <c r="AT955" i="2"/>
  <c r="AT963" i="2"/>
  <c r="AT971" i="2"/>
  <c r="AT979" i="2"/>
  <c r="AT987" i="2"/>
  <c r="AT995" i="2"/>
  <c r="AT1003" i="2"/>
  <c r="AT1011" i="2"/>
  <c r="AT1019" i="2"/>
  <c r="AT1027" i="2"/>
  <c r="AT1035" i="2"/>
  <c r="AT1043" i="2"/>
  <c r="AT1051" i="2"/>
  <c r="AT1059" i="2"/>
  <c r="AT1067" i="2"/>
  <c r="AT1075" i="2"/>
  <c r="AT1083" i="2"/>
  <c r="AT1091" i="2"/>
  <c r="AT1099" i="2"/>
  <c r="AT1107" i="2"/>
  <c r="AT1115" i="2"/>
  <c r="AT1123" i="2"/>
  <c r="AT1131" i="2"/>
  <c r="AT1139" i="2"/>
  <c r="AT1147" i="2"/>
  <c r="AT1155" i="2"/>
  <c r="AT1163" i="2"/>
  <c r="AT1171" i="2"/>
  <c r="AT1179" i="2"/>
  <c r="AT1187" i="2"/>
  <c r="AT1195" i="2"/>
  <c r="AT1203" i="2"/>
  <c r="AT1211" i="2"/>
  <c r="AT1219" i="2"/>
  <c r="AT1227" i="2"/>
  <c r="AT1235" i="2"/>
  <c r="AT1243" i="2"/>
  <c r="AT1251" i="2"/>
  <c r="AT1259" i="2"/>
  <c r="AT1267" i="2"/>
  <c r="AT1275" i="2"/>
  <c r="AT1283" i="2"/>
  <c r="AT1291" i="2"/>
  <c r="AT1299" i="2"/>
  <c r="AT1307" i="2"/>
  <c r="AT1315" i="2"/>
  <c r="AT1323" i="2"/>
  <c r="AT1331" i="2"/>
  <c r="AT1339" i="2"/>
  <c r="AT1347" i="2"/>
  <c r="AT1355" i="2"/>
  <c r="AT1363" i="2"/>
  <c r="AT1371" i="2"/>
  <c r="AT1379" i="2"/>
  <c r="AT1387" i="2"/>
  <c r="AT1395" i="2"/>
  <c r="AT1403" i="2"/>
  <c r="AT1411" i="2"/>
  <c r="AT1419" i="2"/>
  <c r="AT1427" i="2"/>
  <c r="AT1435" i="2"/>
  <c r="AT1443" i="2"/>
  <c r="AT1451" i="2"/>
  <c r="AT1459" i="2"/>
  <c r="AT1467" i="2"/>
  <c r="AT1475" i="2"/>
  <c r="AT1483" i="2"/>
  <c r="AT1491" i="2"/>
  <c r="AT1499" i="2"/>
  <c r="AT1507" i="2"/>
  <c r="AT1515" i="2"/>
  <c r="AT1523" i="2"/>
  <c r="AT1531" i="2"/>
  <c r="AT1539" i="2"/>
  <c r="AT1547" i="2"/>
  <c r="AT1555" i="2"/>
  <c r="AT1563" i="2"/>
  <c r="AT1571" i="2"/>
  <c r="AT1579" i="2"/>
  <c r="AT1587" i="2"/>
  <c r="AT1595" i="2"/>
  <c r="AT1603" i="2"/>
  <c r="AT1611" i="2"/>
  <c r="AV2067" i="2"/>
  <c r="AX2067" i="2" s="1"/>
  <c r="AV2357" i="2"/>
  <c r="AX2357" i="2" s="1"/>
  <c r="AV2526" i="2"/>
  <c r="AX2526" i="2" s="1"/>
  <c r="AV2683" i="2"/>
  <c r="AX2683" i="2" s="1"/>
  <c r="AV2752" i="2"/>
  <c r="AX2752" i="2" s="1"/>
  <c r="AT628" i="2"/>
  <c r="AT692" i="2"/>
  <c r="AT756" i="2"/>
  <c r="AT820" i="2"/>
  <c r="AT884" i="2"/>
  <c r="AT948" i="2"/>
  <c r="AT1012" i="2"/>
  <c r="AT1076" i="2"/>
  <c r="AT1140" i="2"/>
  <c r="AT1204" i="2"/>
  <c r="AT1268" i="2"/>
  <c r="AT1332" i="2"/>
  <c r="AT1358" i="2"/>
  <c r="AT1380" i="2"/>
  <c r="AT1399" i="2"/>
  <c r="AT1422" i="2"/>
  <c r="AT1444" i="2"/>
  <c r="AT1463" i="2"/>
  <c r="AT1486" i="2"/>
  <c r="AT1508" i="2"/>
  <c r="AT1527" i="2"/>
  <c r="AT1550" i="2"/>
  <c r="AT1572" i="2"/>
  <c r="AT1591" i="2"/>
  <c r="AT1614" i="2"/>
  <c r="AT1622" i="2"/>
  <c r="AT1630" i="2"/>
  <c r="AT1638" i="2"/>
  <c r="AT1646" i="2"/>
  <c r="AT1654" i="2"/>
  <c r="AT1662" i="2"/>
  <c r="AT1670" i="2"/>
  <c r="AT1678" i="2"/>
  <c r="AT1686" i="2"/>
  <c r="AT1694" i="2"/>
  <c r="AT1702" i="2"/>
  <c r="AT1710" i="2"/>
  <c r="AT1718" i="2"/>
  <c r="AT1726" i="2"/>
  <c r="AT1734" i="2"/>
  <c r="AT1742" i="2"/>
  <c r="AT1750" i="2"/>
  <c r="AT1758" i="2"/>
  <c r="AT1766" i="2"/>
  <c r="AT1774" i="2"/>
  <c r="AT1782" i="2"/>
  <c r="AT1790" i="2"/>
  <c r="AT1798" i="2"/>
  <c r="AT1806" i="2"/>
  <c r="AT1814" i="2"/>
  <c r="AT1822" i="2"/>
  <c r="AT1830" i="2"/>
  <c r="AT1838" i="2"/>
  <c r="AT1846" i="2"/>
  <c r="AT1854" i="2"/>
  <c r="AT1862" i="2"/>
  <c r="AT1870" i="2"/>
  <c r="AT1878" i="2"/>
  <c r="AT1886" i="2"/>
  <c r="AT1894" i="2"/>
  <c r="AT1902" i="2"/>
  <c r="AT1910" i="2"/>
  <c r="AT1918" i="2"/>
  <c r="AT1926" i="2"/>
  <c r="AT1934" i="2"/>
  <c r="AT1942" i="2"/>
  <c r="AT1950" i="2"/>
  <c r="AT1958" i="2"/>
  <c r="AT1966" i="2"/>
  <c r="AT1974" i="2"/>
  <c r="AT1982" i="2"/>
  <c r="AT1990" i="2"/>
  <c r="AT1998" i="2"/>
  <c r="AT2006" i="2"/>
  <c r="AT2014" i="2"/>
  <c r="AT2022" i="2"/>
  <c r="AT2030" i="2"/>
  <c r="AT2038" i="2"/>
  <c r="AT2046" i="2"/>
  <c r="AT2054" i="2"/>
  <c r="AT2062" i="2"/>
  <c r="AT2070" i="2"/>
  <c r="AT2078" i="2"/>
  <c r="AT2086" i="2"/>
  <c r="AT2094" i="2"/>
  <c r="AT2102" i="2"/>
  <c r="AT2110" i="2"/>
  <c r="AT2118" i="2"/>
  <c r="AT2126" i="2"/>
  <c r="AT2134" i="2"/>
  <c r="AT2142" i="2"/>
  <c r="AT2150" i="2"/>
  <c r="AT2158" i="2"/>
  <c r="AT2166" i="2"/>
  <c r="AT2174" i="2"/>
  <c r="AT2182" i="2"/>
  <c r="AT2190" i="2"/>
  <c r="AT2198" i="2"/>
  <c r="AT2206" i="2"/>
  <c r="AT2214" i="2"/>
  <c r="AT2222" i="2"/>
  <c r="AT2230" i="2"/>
  <c r="AT2238" i="2"/>
  <c r="AT2246" i="2"/>
  <c r="AT2254" i="2"/>
  <c r="AT2262" i="2"/>
  <c r="AT2270" i="2"/>
  <c r="AT2278" i="2"/>
  <c r="AT2286" i="2"/>
  <c r="AT2294" i="2"/>
  <c r="AT2302" i="2"/>
  <c r="AT2310" i="2"/>
  <c r="AT2318" i="2"/>
  <c r="AT2326" i="2"/>
  <c r="AT2334" i="2"/>
  <c r="AT2342" i="2"/>
  <c r="AT2350" i="2"/>
  <c r="AT2358" i="2"/>
  <c r="AT2366" i="2"/>
  <c r="AT2374" i="2"/>
  <c r="AT2382" i="2"/>
  <c r="AT2390" i="2"/>
  <c r="AT2398" i="2"/>
  <c r="AT2406" i="2"/>
  <c r="AT2414" i="2"/>
  <c r="AT2422" i="2"/>
  <c r="AT2430" i="2"/>
  <c r="AT2438" i="2"/>
  <c r="AT2446" i="2"/>
  <c r="AT2454" i="2"/>
  <c r="AT2462" i="2"/>
  <c r="AT2470" i="2"/>
  <c r="AT2478" i="2"/>
  <c r="AT2486" i="2"/>
  <c r="AT2494" i="2"/>
  <c r="AT2502" i="2"/>
  <c r="AT2510" i="2"/>
  <c r="AT2518" i="2"/>
  <c r="AT2526" i="2"/>
  <c r="AT2534" i="2"/>
  <c r="AT2542" i="2"/>
  <c r="AT2550" i="2"/>
  <c r="AT2558" i="2"/>
  <c r="AT2566" i="2"/>
  <c r="AT2574" i="2"/>
  <c r="AT2582" i="2"/>
  <c r="AT2590" i="2"/>
  <c r="AT2598" i="2"/>
  <c r="AT2606" i="2"/>
  <c r="AT2614" i="2"/>
  <c r="AT2622" i="2"/>
  <c r="AT2630" i="2"/>
  <c r="AT2638" i="2"/>
  <c r="AT2646" i="2"/>
  <c r="AT2654" i="2"/>
  <c r="AT2662" i="2"/>
  <c r="AT2670" i="2"/>
  <c r="AT2678" i="2"/>
  <c r="AT2686" i="2"/>
  <c r="AT2694" i="2"/>
  <c r="AT2702" i="2"/>
  <c r="AT2710" i="2"/>
  <c r="AT2718" i="2"/>
  <c r="AT2726" i="2"/>
  <c r="AT2734" i="2"/>
  <c r="AV1354" i="2"/>
  <c r="AX1354" i="2" s="1"/>
  <c r="AV2131" i="2"/>
  <c r="AX2131" i="2" s="1"/>
  <c r="AV2379" i="2"/>
  <c r="AX2379" i="2" s="1"/>
  <c r="AV2549" i="2"/>
  <c r="AX2549" i="2" s="1"/>
  <c r="AV2694" i="2"/>
  <c r="AX2694" i="2" s="1"/>
  <c r="AV2760" i="2"/>
  <c r="AX2760" i="2" s="1"/>
  <c r="AT636" i="2"/>
  <c r="AT700" i="2"/>
  <c r="AT764" i="2"/>
  <c r="AT828" i="2"/>
  <c r="AT892" i="2"/>
  <c r="AT956" i="2"/>
  <c r="AT1020" i="2"/>
  <c r="AT1084" i="2"/>
  <c r="AT1148" i="2"/>
  <c r="AT1212" i="2"/>
  <c r="AT1276" i="2"/>
  <c r="AT1340" i="2"/>
  <c r="AT1359" i="2"/>
  <c r="AT1382" i="2"/>
  <c r="AT1404" i="2"/>
  <c r="AT1423" i="2"/>
  <c r="AT1446" i="2"/>
  <c r="AT1468" i="2"/>
  <c r="AT1487" i="2"/>
  <c r="AT1510" i="2"/>
  <c r="AT1532" i="2"/>
  <c r="AT1551" i="2"/>
  <c r="AT1574" i="2"/>
  <c r="AT1596" i="2"/>
  <c r="AT1615" i="2"/>
  <c r="AT1623" i="2"/>
  <c r="AT1631" i="2"/>
  <c r="AT1639" i="2"/>
  <c r="AT1647" i="2"/>
  <c r="AT1655" i="2"/>
  <c r="AT1663" i="2"/>
  <c r="AT1671" i="2"/>
  <c r="AT1679" i="2"/>
  <c r="AT1687" i="2"/>
  <c r="AT1695" i="2"/>
  <c r="AT1703" i="2"/>
  <c r="AT1711" i="2"/>
  <c r="AT1719" i="2"/>
  <c r="AT1727" i="2"/>
  <c r="AT1735" i="2"/>
  <c r="AT1743" i="2"/>
  <c r="AT1751" i="2"/>
  <c r="AT1759" i="2"/>
  <c r="AT1767" i="2"/>
  <c r="AT1775" i="2"/>
  <c r="AT1783" i="2"/>
  <c r="AT1791" i="2"/>
  <c r="AT1799" i="2"/>
  <c r="AT1807" i="2"/>
  <c r="AT1815" i="2"/>
  <c r="AT1823" i="2"/>
  <c r="AT1831" i="2"/>
  <c r="AT1839" i="2"/>
  <c r="AT1847" i="2"/>
  <c r="AT1855" i="2"/>
  <c r="AT1863" i="2"/>
  <c r="AT1871" i="2"/>
  <c r="AT1879" i="2"/>
  <c r="AT1887" i="2"/>
  <c r="AT1895" i="2"/>
  <c r="AT1903" i="2"/>
  <c r="AT1911" i="2"/>
  <c r="AT1919" i="2"/>
  <c r="AT1927" i="2"/>
  <c r="AT1935" i="2"/>
  <c r="AT1943" i="2"/>
  <c r="AT1951" i="2"/>
  <c r="AT1959" i="2"/>
  <c r="AT1967" i="2"/>
  <c r="AT1975" i="2"/>
  <c r="AT1983" i="2"/>
  <c r="AT1991" i="2"/>
  <c r="AT1999" i="2"/>
  <c r="AT2007" i="2"/>
  <c r="AT2015" i="2"/>
  <c r="AT2023" i="2"/>
  <c r="AT2031" i="2"/>
  <c r="AT2039" i="2"/>
  <c r="AT2047" i="2"/>
  <c r="AT2055" i="2"/>
  <c r="AT2063" i="2"/>
  <c r="AT2071" i="2"/>
  <c r="AT2079" i="2"/>
  <c r="AT2087" i="2"/>
  <c r="AT2095" i="2"/>
  <c r="AT2103" i="2"/>
  <c r="AT2111" i="2"/>
  <c r="AT2119" i="2"/>
  <c r="AT2127" i="2"/>
  <c r="AT2135" i="2"/>
  <c r="AT2143" i="2"/>
  <c r="AT2151" i="2"/>
  <c r="AT2159" i="2"/>
  <c r="AT2167" i="2"/>
  <c r="AT2175" i="2"/>
  <c r="AT2183" i="2"/>
  <c r="AT2191" i="2"/>
  <c r="AT2199" i="2"/>
  <c r="AT2207" i="2"/>
  <c r="AT2215" i="2"/>
  <c r="AT2223" i="2"/>
  <c r="AT2231" i="2"/>
  <c r="AT2239" i="2"/>
  <c r="AT2247" i="2"/>
  <c r="AT2255" i="2"/>
  <c r="AT2263" i="2"/>
  <c r="AT2271" i="2"/>
  <c r="AT2279" i="2"/>
  <c r="AT2287" i="2"/>
  <c r="AT2295" i="2"/>
  <c r="AT2303" i="2"/>
  <c r="AT2311" i="2"/>
  <c r="AT2319" i="2"/>
  <c r="AT2327" i="2"/>
  <c r="AT2335" i="2"/>
  <c r="AT2343" i="2"/>
  <c r="AT2351" i="2"/>
  <c r="AT2359" i="2"/>
  <c r="AT2367" i="2"/>
  <c r="AT2375" i="2"/>
  <c r="AT2383" i="2"/>
  <c r="AT2391" i="2"/>
  <c r="AT2399" i="2"/>
  <c r="AT2407" i="2"/>
  <c r="AT2415" i="2"/>
  <c r="AT2423" i="2"/>
  <c r="AT2431" i="2"/>
  <c r="AT2439" i="2"/>
  <c r="AT2447" i="2"/>
  <c r="AT2455" i="2"/>
  <c r="AT2463" i="2"/>
  <c r="AT2471" i="2"/>
  <c r="AT2479" i="2"/>
  <c r="AV1523" i="2"/>
  <c r="AV2195" i="2"/>
  <c r="AX2195" i="2" s="1"/>
  <c r="AV2398" i="2"/>
  <c r="AX2398" i="2" s="1"/>
  <c r="AV2571" i="2"/>
  <c r="AX2571" i="2" s="1"/>
  <c r="AV2704" i="2"/>
  <c r="AX2704" i="2" s="1"/>
  <c r="AV2768" i="2"/>
  <c r="AX2768" i="2" s="1"/>
  <c r="AT644" i="2"/>
  <c r="AT708" i="2"/>
  <c r="AT772" i="2"/>
  <c r="AT836" i="2"/>
  <c r="AT900" i="2"/>
  <c r="AT964" i="2"/>
  <c r="AT1028" i="2"/>
  <c r="AT1092" i="2"/>
  <c r="AT1156" i="2"/>
  <c r="AT1220" i="2"/>
  <c r="AT1284" i="2"/>
  <c r="AT1342" i="2"/>
  <c r="AT1364" i="2"/>
  <c r="AT1383" i="2"/>
  <c r="AT1406" i="2"/>
  <c r="AT1428" i="2"/>
  <c r="AT1447" i="2"/>
  <c r="AT1470" i="2"/>
  <c r="AT1492" i="2"/>
  <c r="AT1511" i="2"/>
  <c r="AT1534" i="2"/>
  <c r="AT1556" i="2"/>
  <c r="AT1575" i="2"/>
  <c r="AT1598" i="2"/>
  <c r="AT1616" i="2"/>
  <c r="AT1624" i="2"/>
  <c r="AT1632" i="2"/>
  <c r="AT1640" i="2"/>
  <c r="AT1648" i="2"/>
  <c r="AT1656" i="2"/>
  <c r="AT1664" i="2"/>
  <c r="AT1672" i="2"/>
  <c r="AT1680" i="2"/>
  <c r="AT1688" i="2"/>
  <c r="AT1696" i="2"/>
  <c r="AT1704" i="2"/>
  <c r="AT1712" i="2"/>
  <c r="AT1720" i="2"/>
  <c r="AT1728" i="2"/>
  <c r="AT1736" i="2"/>
  <c r="AT1744" i="2"/>
  <c r="AT1752" i="2"/>
  <c r="AT1760" i="2"/>
  <c r="AT1768" i="2"/>
  <c r="AT1776" i="2"/>
  <c r="AT1784" i="2"/>
  <c r="AT1792" i="2"/>
  <c r="AT1800" i="2"/>
  <c r="AT1808" i="2"/>
  <c r="AT1816" i="2"/>
  <c r="AT1824" i="2"/>
  <c r="AT1832" i="2"/>
  <c r="AT1840" i="2"/>
  <c r="AT1848" i="2"/>
  <c r="AT1856" i="2"/>
  <c r="AT1864" i="2"/>
  <c r="AT1872" i="2"/>
  <c r="AT1880" i="2"/>
  <c r="AT1888" i="2"/>
  <c r="AT1896" i="2"/>
  <c r="AT1904" i="2"/>
  <c r="AT1912" i="2"/>
  <c r="AT1920" i="2"/>
  <c r="AT1928" i="2"/>
  <c r="AT1936" i="2"/>
  <c r="AT1944" i="2"/>
  <c r="AT1952" i="2"/>
  <c r="AT1960" i="2"/>
  <c r="AT1968" i="2"/>
  <c r="AT1976" i="2"/>
  <c r="AT1984" i="2"/>
  <c r="AT1992" i="2"/>
  <c r="AT2000" i="2"/>
  <c r="AT2008" i="2"/>
  <c r="AT2016" i="2"/>
  <c r="AT2024" i="2"/>
  <c r="AT2032" i="2"/>
  <c r="AT2040" i="2"/>
  <c r="AT2048" i="2"/>
  <c r="AT2056" i="2"/>
  <c r="AT2064" i="2"/>
  <c r="AT2072" i="2"/>
  <c r="AT2080" i="2"/>
  <c r="AT2088" i="2"/>
  <c r="AT2096" i="2"/>
  <c r="AT2104" i="2"/>
  <c r="AT2112" i="2"/>
  <c r="AT2120" i="2"/>
  <c r="AT2128" i="2"/>
  <c r="AT2136" i="2"/>
  <c r="AT2144" i="2"/>
  <c r="AT2152" i="2"/>
  <c r="AT2160" i="2"/>
  <c r="AT2168" i="2"/>
  <c r="AT2176" i="2"/>
  <c r="AT2184" i="2"/>
  <c r="AT2192" i="2"/>
  <c r="AT2200" i="2"/>
  <c r="AT2208" i="2"/>
  <c r="AT2216" i="2"/>
  <c r="AT2224" i="2"/>
  <c r="AT2232" i="2"/>
  <c r="AT2240" i="2"/>
  <c r="AT2248" i="2"/>
  <c r="AT2256" i="2"/>
  <c r="AT2264" i="2"/>
  <c r="AT2272" i="2"/>
  <c r="AT2280" i="2"/>
  <c r="AT2288" i="2"/>
  <c r="AT2296" i="2"/>
  <c r="AT2304" i="2"/>
  <c r="AT2312" i="2"/>
  <c r="AT2320" i="2"/>
  <c r="AT2328" i="2"/>
  <c r="AT2336" i="2"/>
  <c r="AT2344" i="2"/>
  <c r="AT2352" i="2"/>
  <c r="AT2360" i="2"/>
  <c r="AT2368" i="2"/>
  <c r="AT2376" i="2"/>
  <c r="AT2384" i="2"/>
  <c r="AT2392" i="2"/>
  <c r="AT2400" i="2"/>
  <c r="AT2408" i="2"/>
  <c r="AT2416" i="2"/>
  <c r="AT2424" i="2"/>
  <c r="AT2432" i="2"/>
  <c r="AT2440" i="2"/>
  <c r="AT2448" i="2"/>
  <c r="AT2456" i="2"/>
  <c r="AT2464" i="2"/>
  <c r="AT2472" i="2"/>
  <c r="AT2480" i="2"/>
  <c r="AT2488" i="2"/>
  <c r="AT2496" i="2"/>
  <c r="AT2504" i="2"/>
  <c r="AT2512" i="2"/>
  <c r="AT2520" i="2"/>
  <c r="AT2528" i="2"/>
  <c r="AT2536" i="2"/>
  <c r="AT2544" i="2"/>
  <c r="AT2552" i="2"/>
  <c r="AT2560" i="2"/>
  <c r="AT2568" i="2"/>
  <c r="AT2576" i="2"/>
  <c r="AT2584" i="2"/>
  <c r="AT2592" i="2"/>
  <c r="AT2600" i="2"/>
  <c r="AT2608" i="2"/>
  <c r="AT2616" i="2"/>
  <c r="AT2624" i="2"/>
  <c r="AT2632" i="2"/>
  <c r="AT2640" i="2"/>
  <c r="AT2648" i="2"/>
  <c r="AT2656" i="2"/>
  <c r="AT2664" i="2"/>
  <c r="AT2672" i="2"/>
  <c r="AT2680" i="2"/>
  <c r="AT2688" i="2"/>
  <c r="AT2696" i="2"/>
  <c r="AT2704" i="2"/>
  <c r="AT2712" i="2"/>
  <c r="AT2720" i="2"/>
  <c r="AT2728" i="2"/>
  <c r="AV1696" i="2"/>
  <c r="AX1696" i="2" s="1"/>
  <c r="AV2251" i="2"/>
  <c r="AX2251" i="2" s="1"/>
  <c r="AV2421" i="2"/>
  <c r="AX2421" i="2" s="1"/>
  <c r="AV2590" i="2"/>
  <c r="AX2590" i="2" s="1"/>
  <c r="AV2712" i="2"/>
  <c r="AX2712" i="2" s="1"/>
  <c r="AV2776" i="2"/>
  <c r="AX2776" i="2" s="1"/>
  <c r="AT652" i="2"/>
  <c r="AT716" i="2"/>
  <c r="AT780" i="2"/>
  <c r="AT844" i="2"/>
  <c r="AT908" i="2"/>
  <c r="AT972" i="2"/>
  <c r="AT1036" i="2"/>
  <c r="AT1100" i="2"/>
  <c r="AT1164" i="2"/>
  <c r="AT1228" i="2"/>
  <c r="AT1292" i="2"/>
  <c r="AT1343" i="2"/>
  <c r="AT1366" i="2"/>
  <c r="AT1388" i="2"/>
  <c r="AT1407" i="2"/>
  <c r="AT1430" i="2"/>
  <c r="AT1452" i="2"/>
  <c r="AT1471" i="2"/>
  <c r="AT1494" i="2"/>
  <c r="AT1516" i="2"/>
  <c r="AT1535" i="2"/>
  <c r="AT1558" i="2"/>
  <c r="AT1580" i="2"/>
  <c r="AT1599" i="2"/>
  <c r="AT1617" i="2"/>
  <c r="AT1625" i="2"/>
  <c r="AT1633" i="2"/>
  <c r="AT1641" i="2"/>
  <c r="AT1649" i="2"/>
  <c r="AT1657" i="2"/>
  <c r="AT1665" i="2"/>
  <c r="AT1673" i="2"/>
  <c r="AT1681" i="2"/>
  <c r="AT1689" i="2"/>
  <c r="AT1697" i="2"/>
  <c r="AT1705" i="2"/>
  <c r="AT1713" i="2"/>
  <c r="AT1721" i="2"/>
  <c r="AT1729" i="2"/>
  <c r="AT1737" i="2"/>
  <c r="AT1745" i="2"/>
  <c r="AT1753" i="2"/>
  <c r="AT1761" i="2"/>
  <c r="AT1769" i="2"/>
  <c r="AT1777" i="2"/>
  <c r="AT1785" i="2"/>
  <c r="AT1793" i="2"/>
  <c r="AT1801" i="2"/>
  <c r="AT1809" i="2"/>
  <c r="AT1817" i="2"/>
  <c r="AT1825" i="2"/>
  <c r="AT1833" i="2"/>
  <c r="AT1841" i="2"/>
  <c r="AT1849" i="2"/>
  <c r="AT1857" i="2"/>
  <c r="AT1865" i="2"/>
  <c r="AT1873" i="2"/>
  <c r="AT1881" i="2"/>
  <c r="AT1889" i="2"/>
  <c r="AT1897" i="2"/>
  <c r="AT1905" i="2"/>
  <c r="AT1913" i="2"/>
  <c r="AT1921" i="2"/>
  <c r="AT1929" i="2"/>
  <c r="AT1937" i="2"/>
  <c r="AT1945" i="2"/>
  <c r="AT1953" i="2"/>
  <c r="AT1961" i="2"/>
  <c r="AT1969" i="2"/>
  <c r="AT1977" i="2"/>
  <c r="AT1985" i="2"/>
  <c r="AT1993" i="2"/>
  <c r="AT2001" i="2"/>
  <c r="AT2009" i="2"/>
  <c r="AT2017" i="2"/>
  <c r="AT2025" i="2"/>
  <c r="AT2033" i="2"/>
  <c r="AT2041" i="2"/>
  <c r="AT2049" i="2"/>
  <c r="AT2057" i="2"/>
  <c r="AT2065" i="2"/>
  <c r="AT2073" i="2"/>
  <c r="AT2081" i="2"/>
  <c r="AT2089" i="2"/>
  <c r="AT2097" i="2"/>
  <c r="AT2105" i="2"/>
  <c r="AT2113" i="2"/>
  <c r="AT2121" i="2"/>
  <c r="AT2129" i="2"/>
  <c r="AT2137" i="2"/>
  <c r="AT2145" i="2"/>
  <c r="AT2153" i="2"/>
  <c r="AT2161" i="2"/>
  <c r="AT2169" i="2"/>
  <c r="AT2177" i="2"/>
  <c r="AT2185" i="2"/>
  <c r="AT2193" i="2"/>
  <c r="AT2201" i="2"/>
  <c r="AT2209" i="2"/>
  <c r="AT2217" i="2"/>
  <c r="AT2225" i="2"/>
  <c r="AT2233" i="2"/>
  <c r="AT2241" i="2"/>
  <c r="AT2249" i="2"/>
  <c r="AT2257" i="2"/>
  <c r="AT2265" i="2"/>
  <c r="AT2273" i="2"/>
  <c r="AT2281" i="2"/>
  <c r="AT2289" i="2"/>
  <c r="AT2297" i="2"/>
  <c r="AT2305" i="2"/>
  <c r="AT2313" i="2"/>
  <c r="AT2321" i="2"/>
  <c r="AT2329" i="2"/>
  <c r="AT2337" i="2"/>
  <c r="AT2345" i="2"/>
  <c r="AT2353" i="2"/>
  <c r="AT2361" i="2"/>
  <c r="AT2369" i="2"/>
  <c r="AT2377" i="2"/>
  <c r="AT2385" i="2"/>
  <c r="AT2393" i="2"/>
  <c r="AT2401" i="2"/>
  <c r="AT2409" i="2"/>
  <c r="AT2417" i="2"/>
  <c r="AT2425" i="2"/>
  <c r="AT2433" i="2"/>
  <c r="AT2441" i="2"/>
  <c r="AT2449" i="2"/>
  <c r="AT2457" i="2"/>
  <c r="AT2465" i="2"/>
  <c r="AT2473" i="2"/>
  <c r="AT2481" i="2"/>
  <c r="AT2489" i="2"/>
  <c r="AT2497" i="2"/>
  <c r="AT2505" i="2"/>
  <c r="AT2513" i="2"/>
  <c r="AT2521" i="2"/>
  <c r="AT2529" i="2"/>
  <c r="AT2537" i="2"/>
  <c r="AT2545" i="2"/>
  <c r="AT2553" i="2"/>
  <c r="AT2561" i="2"/>
  <c r="AT2569" i="2"/>
  <c r="AT2577" i="2"/>
  <c r="AT2585" i="2"/>
  <c r="AT2593" i="2"/>
  <c r="AT2601" i="2"/>
  <c r="AT2609" i="2"/>
  <c r="AT2617" i="2"/>
  <c r="AT2625" i="2"/>
  <c r="AT2633" i="2"/>
  <c r="AT2641" i="2"/>
  <c r="AT2649" i="2"/>
  <c r="AT2657" i="2"/>
  <c r="AT2665" i="2"/>
  <c r="AT2673" i="2"/>
  <c r="AT2681" i="2"/>
  <c r="AT2689" i="2"/>
  <c r="AT2697" i="2"/>
  <c r="AT2705" i="2"/>
  <c r="AT2713" i="2"/>
  <c r="AT2721" i="2"/>
  <c r="AT2729" i="2"/>
  <c r="AV1811" i="2"/>
  <c r="AX1811" i="2" s="1"/>
  <c r="AY1819" i="2" s="1"/>
  <c r="AZ1819" i="2" s="1"/>
  <c r="AV2270" i="2"/>
  <c r="AX2270" i="2" s="1"/>
  <c r="AV2443" i="2"/>
  <c r="AX2443" i="2" s="1"/>
  <c r="AV2613" i="2"/>
  <c r="AX2613" i="2" s="1"/>
  <c r="AV2720" i="2"/>
  <c r="AV2784" i="2"/>
  <c r="AX2784" i="2" s="1"/>
  <c r="AT660" i="2"/>
  <c r="AT724" i="2"/>
  <c r="AT788" i="2"/>
  <c r="AT852" i="2"/>
  <c r="AT916" i="2"/>
  <c r="AT980" i="2"/>
  <c r="AT1044" i="2"/>
  <c r="AT1108" i="2"/>
  <c r="AT1172" i="2"/>
  <c r="AT1236" i="2"/>
  <c r="AT1300" i="2"/>
  <c r="AT1348" i="2"/>
  <c r="AT1367" i="2"/>
  <c r="AT1390" i="2"/>
  <c r="AT1412" i="2"/>
  <c r="AT1431" i="2"/>
  <c r="AT1454" i="2"/>
  <c r="AT1476" i="2"/>
  <c r="AT1495" i="2"/>
  <c r="AT1518" i="2"/>
  <c r="AT1540" i="2"/>
  <c r="AT1559" i="2"/>
  <c r="AT1582" i="2"/>
  <c r="AT1604" i="2"/>
  <c r="AT1618" i="2"/>
  <c r="AT1626" i="2"/>
  <c r="AT1634" i="2"/>
  <c r="AT1642" i="2"/>
  <c r="AT1650" i="2"/>
  <c r="AT1658" i="2"/>
  <c r="AT1666" i="2"/>
  <c r="AT1674" i="2"/>
  <c r="AT1682" i="2"/>
  <c r="AT1690" i="2"/>
  <c r="AT1698" i="2"/>
  <c r="AT1706" i="2"/>
  <c r="AT1714" i="2"/>
  <c r="AT1722" i="2"/>
  <c r="AT1730" i="2"/>
  <c r="AT1738" i="2"/>
  <c r="AT1746" i="2"/>
  <c r="AT1754" i="2"/>
  <c r="AT1762" i="2"/>
  <c r="AT1770" i="2"/>
  <c r="AT1778" i="2"/>
  <c r="AT1786" i="2"/>
  <c r="AT1794" i="2"/>
  <c r="AT1802" i="2"/>
  <c r="AT1810" i="2"/>
  <c r="AT1818" i="2"/>
  <c r="AT1826" i="2"/>
  <c r="AT1834" i="2"/>
  <c r="AT1842" i="2"/>
  <c r="AT1850" i="2"/>
  <c r="AT1858" i="2"/>
  <c r="AT1866" i="2"/>
  <c r="AT1874" i="2"/>
  <c r="AT1882" i="2"/>
  <c r="AT1890" i="2"/>
  <c r="AT1898" i="2"/>
  <c r="AT1906" i="2"/>
  <c r="AT1914" i="2"/>
  <c r="AT1922" i="2"/>
  <c r="AT1930" i="2"/>
  <c r="AT1938" i="2"/>
  <c r="AT1946" i="2"/>
  <c r="AT1954" i="2"/>
  <c r="AT1962" i="2"/>
  <c r="AT1970" i="2"/>
  <c r="AT1978" i="2"/>
  <c r="AT1986" i="2"/>
  <c r="AT1994" i="2"/>
  <c r="AT2002" i="2"/>
  <c r="AT2010" i="2"/>
  <c r="AT2018" i="2"/>
  <c r="AT2026" i="2"/>
  <c r="AT2034" i="2"/>
  <c r="AT2042" i="2"/>
  <c r="AT2050" i="2"/>
  <c r="AT2058" i="2"/>
  <c r="AT2066" i="2"/>
  <c r="AT2074" i="2"/>
  <c r="AT2082" i="2"/>
  <c r="AT2090" i="2"/>
  <c r="AT2098" i="2"/>
  <c r="AT2106" i="2"/>
  <c r="AT2114" i="2"/>
  <c r="AT2122" i="2"/>
  <c r="AT2130" i="2"/>
  <c r="AT2138" i="2"/>
  <c r="AT2146" i="2"/>
  <c r="AT2154" i="2"/>
  <c r="AT2162" i="2"/>
  <c r="AT2170" i="2"/>
  <c r="AT2178" i="2"/>
  <c r="AT2186" i="2"/>
  <c r="AT2194" i="2"/>
  <c r="AT2202" i="2"/>
  <c r="AT2210" i="2"/>
  <c r="AT2218" i="2"/>
  <c r="AT2226" i="2"/>
  <c r="AT2234" i="2"/>
  <c r="AT2242" i="2"/>
  <c r="AT2250" i="2"/>
  <c r="AT2258" i="2"/>
  <c r="AT2266" i="2"/>
  <c r="AT2274" i="2"/>
  <c r="AT2282" i="2"/>
  <c r="AT2290" i="2"/>
  <c r="AT2298" i="2"/>
  <c r="AT2306" i="2"/>
  <c r="AT2314" i="2"/>
  <c r="AT2322" i="2"/>
  <c r="AT2330" i="2"/>
  <c r="AT2338" i="2"/>
  <c r="AT2346" i="2"/>
  <c r="AT2354" i="2"/>
  <c r="AT2362" i="2"/>
  <c r="AT2370" i="2"/>
  <c r="AT2378" i="2"/>
  <c r="AT2386" i="2"/>
  <c r="AT2394" i="2"/>
  <c r="AT2402" i="2"/>
  <c r="AT2410" i="2"/>
  <c r="AT2418" i="2"/>
  <c r="AT2426" i="2"/>
  <c r="AT2434" i="2"/>
  <c r="AT2442" i="2"/>
  <c r="AT2450" i="2"/>
  <c r="AT2458" i="2"/>
  <c r="AT2466" i="2"/>
  <c r="AT2474" i="2"/>
  <c r="AT2482" i="2"/>
  <c r="AT2490" i="2"/>
  <c r="AT2498" i="2"/>
  <c r="AT2506" i="2"/>
  <c r="AT2514" i="2"/>
  <c r="AT2522" i="2"/>
  <c r="AT2530" i="2"/>
  <c r="AT2538" i="2"/>
  <c r="AT2546" i="2"/>
  <c r="AT2554" i="2"/>
  <c r="AT2562" i="2"/>
  <c r="AT2570" i="2"/>
  <c r="AT2578" i="2"/>
  <c r="AT2586" i="2"/>
  <c r="AT2594" i="2"/>
  <c r="AT2602" i="2"/>
  <c r="AT2610" i="2"/>
  <c r="AT2618" i="2"/>
  <c r="AT2626" i="2"/>
  <c r="AT2634" i="2"/>
  <c r="AT2642" i="2"/>
  <c r="AT2650" i="2"/>
  <c r="AT2658" i="2"/>
  <c r="AT2666" i="2"/>
  <c r="AT2674" i="2"/>
  <c r="AT2682" i="2"/>
  <c r="AT2690" i="2"/>
  <c r="AT2698" i="2"/>
  <c r="AT2706" i="2"/>
  <c r="AT2714" i="2"/>
  <c r="AT2722" i="2"/>
  <c r="AT2730" i="2"/>
  <c r="AV1875" i="2"/>
  <c r="AX1875" i="2" s="1"/>
  <c r="AV2293" i="2"/>
  <c r="AX2293" i="2" s="1"/>
  <c r="AV2462" i="2"/>
  <c r="AX2462" i="2" s="1"/>
  <c r="AV2635" i="2"/>
  <c r="AX2635" i="2" s="1"/>
  <c r="AV2728" i="2"/>
  <c r="AX2728" i="2" s="1"/>
  <c r="AT668" i="2"/>
  <c r="AT732" i="2"/>
  <c r="AT796" i="2"/>
  <c r="AT860" i="2"/>
  <c r="AT924" i="2"/>
  <c r="AT988" i="2"/>
  <c r="AT1052" i="2"/>
  <c r="AT1116" i="2"/>
  <c r="AT1180" i="2"/>
  <c r="AT1244" i="2"/>
  <c r="AT1308" i="2"/>
  <c r="AT1350" i="2"/>
  <c r="AT1372" i="2"/>
  <c r="AT1391" i="2"/>
  <c r="AT1414" i="2"/>
  <c r="AT1436" i="2"/>
  <c r="AT1455" i="2"/>
  <c r="AT1478" i="2"/>
  <c r="AT1500" i="2"/>
  <c r="AT1519" i="2"/>
  <c r="AT1542" i="2"/>
  <c r="AT1564" i="2"/>
  <c r="AT1583" i="2"/>
  <c r="AT1606" i="2"/>
  <c r="AT1619" i="2"/>
  <c r="AT1627" i="2"/>
  <c r="AT1635" i="2"/>
  <c r="AT1643" i="2"/>
  <c r="AT1651" i="2"/>
  <c r="AT1659" i="2"/>
  <c r="AT1667" i="2"/>
  <c r="AT1675" i="2"/>
  <c r="AT1683" i="2"/>
  <c r="AT1691" i="2"/>
  <c r="AT1699" i="2"/>
  <c r="AT1707" i="2"/>
  <c r="AT1715" i="2"/>
  <c r="AT1723" i="2"/>
  <c r="AT1731" i="2"/>
  <c r="AT1739" i="2"/>
  <c r="AT1747" i="2"/>
  <c r="AT1755" i="2"/>
  <c r="AT1763" i="2"/>
  <c r="AT1771" i="2"/>
  <c r="AT1779" i="2"/>
  <c r="AT1787" i="2"/>
  <c r="AT1795" i="2"/>
  <c r="AT1803" i="2"/>
  <c r="AT1811" i="2"/>
  <c r="AT1819" i="2"/>
  <c r="AT1827" i="2"/>
  <c r="AT1835" i="2"/>
  <c r="AT1843" i="2"/>
  <c r="AT1851" i="2"/>
  <c r="AT1859" i="2"/>
  <c r="AT1867" i="2"/>
  <c r="AT1875" i="2"/>
  <c r="AT1883" i="2"/>
  <c r="AT1891" i="2"/>
  <c r="AT1899" i="2"/>
  <c r="AT1907" i="2"/>
  <c r="AT1915" i="2"/>
  <c r="AT1923" i="2"/>
  <c r="AT1931" i="2"/>
  <c r="AT1939" i="2"/>
  <c r="AT1947" i="2"/>
  <c r="AT1955" i="2"/>
  <c r="AT1963" i="2"/>
  <c r="AT1971" i="2"/>
  <c r="AT1979" i="2"/>
  <c r="AT1987" i="2"/>
  <c r="AT1995" i="2"/>
  <c r="AT2003" i="2"/>
  <c r="AT2011" i="2"/>
  <c r="AT2019" i="2"/>
  <c r="AT2027" i="2"/>
  <c r="AT2035" i="2"/>
  <c r="AT2043" i="2"/>
  <c r="AT2051" i="2"/>
  <c r="AT2059" i="2"/>
  <c r="AT2067" i="2"/>
  <c r="AT2075" i="2"/>
  <c r="AT2083" i="2"/>
  <c r="AT2091" i="2"/>
  <c r="AT2099" i="2"/>
  <c r="AT2107" i="2"/>
  <c r="AT2115" i="2"/>
  <c r="AT2123" i="2"/>
  <c r="AT2131" i="2"/>
  <c r="AT2139" i="2"/>
  <c r="AT2147" i="2"/>
  <c r="AT2155" i="2"/>
  <c r="AT2163" i="2"/>
  <c r="AT2171" i="2"/>
  <c r="AT2179" i="2"/>
  <c r="AT2187" i="2"/>
  <c r="AT2195" i="2"/>
  <c r="AT2203" i="2"/>
  <c r="AT2211" i="2"/>
  <c r="AT2219" i="2"/>
  <c r="AT2227" i="2"/>
  <c r="AT2235" i="2"/>
  <c r="AT2243" i="2"/>
  <c r="AT2251" i="2"/>
  <c r="AT2259" i="2"/>
  <c r="AT2267" i="2"/>
  <c r="AT2275" i="2"/>
  <c r="AT2283" i="2"/>
  <c r="AT2291" i="2"/>
  <c r="AT2299" i="2"/>
  <c r="AT2307" i="2"/>
  <c r="AT2315" i="2"/>
  <c r="AT2323" i="2"/>
  <c r="AT2331" i="2"/>
  <c r="AT2339" i="2"/>
  <c r="AT2347" i="2"/>
  <c r="AT2355" i="2"/>
  <c r="AT2363" i="2"/>
  <c r="AT2371" i="2"/>
  <c r="AT2379" i="2"/>
  <c r="AT2387" i="2"/>
  <c r="AT2395" i="2"/>
  <c r="AT2403" i="2"/>
  <c r="AT2411" i="2"/>
  <c r="AT2419" i="2"/>
  <c r="AT2427" i="2"/>
  <c r="AT2435" i="2"/>
  <c r="AT2443" i="2"/>
  <c r="AT2451" i="2"/>
  <c r="AT2459" i="2"/>
  <c r="AT2467" i="2"/>
  <c r="AT2475" i="2"/>
  <c r="AV1939" i="2"/>
  <c r="AX1939" i="2" s="1"/>
  <c r="AV2315" i="2"/>
  <c r="AX2315" i="2" s="1"/>
  <c r="AV2485" i="2"/>
  <c r="AX2485" i="2" s="1"/>
  <c r="AV2654" i="2"/>
  <c r="AX2654" i="2" s="1"/>
  <c r="AV2736" i="2"/>
  <c r="AX2736" i="2" s="1"/>
  <c r="AT612" i="2"/>
  <c r="AT676" i="2"/>
  <c r="AT740" i="2"/>
  <c r="AT804" i="2"/>
  <c r="AT868" i="2"/>
  <c r="AT932" i="2"/>
  <c r="AT996" i="2"/>
  <c r="AT1060" i="2"/>
  <c r="AT1124" i="2"/>
  <c r="AT1188" i="2"/>
  <c r="AT1252" i="2"/>
  <c r="AT1316" i="2"/>
  <c r="AT1351" i="2"/>
  <c r="AT1374" i="2"/>
  <c r="AT1396" i="2"/>
  <c r="AT1415" i="2"/>
  <c r="AT1438" i="2"/>
  <c r="AT1460" i="2"/>
  <c r="AT1479" i="2"/>
  <c r="AT1502" i="2"/>
  <c r="AT1524" i="2"/>
  <c r="AT1543" i="2"/>
  <c r="AT1566" i="2"/>
  <c r="AT1588" i="2"/>
  <c r="AT1607" i="2"/>
  <c r="AT1620" i="2"/>
  <c r="AT1628" i="2"/>
  <c r="AT1636" i="2"/>
  <c r="AT1644" i="2"/>
  <c r="AT1652" i="2"/>
  <c r="AT1660" i="2"/>
  <c r="AT1668" i="2"/>
  <c r="AT1676" i="2"/>
  <c r="AT1684" i="2"/>
  <c r="AT1692" i="2"/>
  <c r="AT1700" i="2"/>
  <c r="AT1708" i="2"/>
  <c r="AT1716" i="2"/>
  <c r="AT1724" i="2"/>
  <c r="AT1732" i="2"/>
  <c r="AT1740" i="2"/>
  <c r="AT1748" i="2"/>
  <c r="AT1756" i="2"/>
  <c r="AT1764" i="2"/>
  <c r="AT1772" i="2"/>
  <c r="AT1780" i="2"/>
  <c r="AT1788" i="2"/>
  <c r="AT1796" i="2"/>
  <c r="AT1804" i="2"/>
  <c r="AT1812" i="2"/>
  <c r="AT1820" i="2"/>
  <c r="AT1828" i="2"/>
  <c r="AT1836" i="2"/>
  <c r="AT1844" i="2"/>
  <c r="AT1852" i="2"/>
  <c r="AT1860" i="2"/>
  <c r="AT1868" i="2"/>
  <c r="AT1876" i="2"/>
  <c r="AT1884" i="2"/>
  <c r="AT1892" i="2"/>
  <c r="AT1900" i="2"/>
  <c r="AT1908" i="2"/>
  <c r="AT1916" i="2"/>
  <c r="AT1924" i="2"/>
  <c r="AT1932" i="2"/>
  <c r="AT1940" i="2"/>
  <c r="AT1948" i="2"/>
  <c r="AT1956" i="2"/>
  <c r="AT1964" i="2"/>
  <c r="AT1972" i="2"/>
  <c r="AT1980" i="2"/>
  <c r="AT1988" i="2"/>
  <c r="AT1996" i="2"/>
  <c r="AT2004" i="2"/>
  <c r="AT2012" i="2"/>
  <c r="AT2020" i="2"/>
  <c r="AT2028" i="2"/>
  <c r="AT2036" i="2"/>
  <c r="AT2044" i="2"/>
  <c r="AT2052" i="2"/>
  <c r="AT2060" i="2"/>
  <c r="AT2068" i="2"/>
  <c r="AT2076" i="2"/>
  <c r="AT2084" i="2"/>
  <c r="AT2092" i="2"/>
  <c r="AT2100" i="2"/>
  <c r="AT2108" i="2"/>
  <c r="AT2116" i="2"/>
  <c r="AT2124" i="2"/>
  <c r="AT2132" i="2"/>
  <c r="AT2140" i="2"/>
  <c r="AT2148" i="2"/>
  <c r="AT2156" i="2"/>
  <c r="AT2164" i="2"/>
  <c r="AT2172" i="2"/>
  <c r="AT2180" i="2"/>
  <c r="AT2188" i="2"/>
  <c r="AT2196" i="2"/>
  <c r="AT2204" i="2"/>
  <c r="AT2212" i="2"/>
  <c r="AT2220" i="2"/>
  <c r="AT2228" i="2"/>
  <c r="AT2236" i="2"/>
  <c r="AT2244" i="2"/>
  <c r="AT2252" i="2"/>
  <c r="AT2260" i="2"/>
  <c r="AT2268" i="2"/>
  <c r="AT2276" i="2"/>
  <c r="AT2284" i="2"/>
  <c r="AT2292" i="2"/>
  <c r="AT2300" i="2"/>
  <c r="AT2308" i="2"/>
  <c r="AT2316" i="2"/>
  <c r="AT2324" i="2"/>
  <c r="AT2332" i="2"/>
  <c r="AT2340" i="2"/>
  <c r="AT2348" i="2"/>
  <c r="AT2356" i="2"/>
  <c r="AT2364" i="2"/>
  <c r="AT2372" i="2"/>
  <c r="AT2380" i="2"/>
  <c r="AT2388" i="2"/>
  <c r="AT2396" i="2"/>
  <c r="AT2404" i="2"/>
  <c r="AT2412" i="2"/>
  <c r="AT2420" i="2"/>
  <c r="AT2428" i="2"/>
  <c r="AT2436" i="2"/>
  <c r="AT2444" i="2"/>
  <c r="AT2452" i="2"/>
  <c r="AT2460" i="2"/>
  <c r="AT2468" i="2"/>
  <c r="AT2476" i="2"/>
  <c r="AT2484" i="2"/>
  <c r="AT2492" i="2"/>
  <c r="AT2500" i="2"/>
  <c r="AT2508" i="2"/>
  <c r="AT2516" i="2"/>
  <c r="AT2524" i="2"/>
  <c r="AT2532" i="2"/>
  <c r="AT2540" i="2"/>
  <c r="AT2548" i="2"/>
  <c r="AT2556" i="2"/>
  <c r="AT2564" i="2"/>
  <c r="AT2572" i="2"/>
  <c r="AT2580" i="2"/>
  <c r="AT2588" i="2"/>
  <c r="AT2596" i="2"/>
  <c r="AT2604" i="2"/>
  <c r="AT2612" i="2"/>
  <c r="AT2620" i="2"/>
  <c r="AT2628" i="2"/>
  <c r="AT2636" i="2"/>
  <c r="AT2644" i="2"/>
  <c r="AT2652" i="2"/>
  <c r="AT2660" i="2"/>
  <c r="AT2668" i="2"/>
  <c r="AT2676" i="2"/>
  <c r="AT2684" i="2"/>
  <c r="AT2692" i="2"/>
  <c r="AT2700" i="2"/>
  <c r="AT2708" i="2"/>
  <c r="AT2716" i="2"/>
  <c r="AT2724" i="2"/>
  <c r="AT2732" i="2"/>
  <c r="AT684" i="2"/>
  <c r="AT1196" i="2"/>
  <c r="AT1462" i="2"/>
  <c r="AT1621" i="2"/>
  <c r="AT1685" i="2"/>
  <c r="AT1749" i="2"/>
  <c r="AT1813" i="2"/>
  <c r="AT1877" i="2"/>
  <c r="AT1941" i="2"/>
  <c r="AT2005" i="2"/>
  <c r="AT2069" i="2"/>
  <c r="AT2133" i="2"/>
  <c r="AT2197" i="2"/>
  <c r="AT2261" i="2"/>
  <c r="AT2325" i="2"/>
  <c r="AT2389" i="2"/>
  <c r="AT2453" i="2"/>
  <c r="AT2493" i="2"/>
  <c r="AT2515" i="2"/>
  <c r="AT2535" i="2"/>
  <c r="AT2557" i="2"/>
  <c r="AT2579" i="2"/>
  <c r="AT2599" i="2"/>
  <c r="AT2621" i="2"/>
  <c r="AT2643" i="2"/>
  <c r="AT2663" i="2"/>
  <c r="AT2685" i="2"/>
  <c r="AT2707" i="2"/>
  <c r="AT2727" i="2"/>
  <c r="AT2740" i="2"/>
  <c r="AT2748" i="2"/>
  <c r="AT2756" i="2"/>
  <c r="AT2764" i="2"/>
  <c r="AT2772" i="2"/>
  <c r="AM609" i="2"/>
  <c r="AM617" i="2"/>
  <c r="AM625" i="2"/>
  <c r="AM633" i="2"/>
  <c r="AM641" i="2"/>
  <c r="AM649" i="2"/>
  <c r="AM657" i="2"/>
  <c r="AM665" i="2"/>
  <c r="AM673" i="2"/>
  <c r="AM681" i="2"/>
  <c r="AM689" i="2"/>
  <c r="AM697" i="2"/>
  <c r="AM705" i="2"/>
  <c r="AM713" i="2"/>
  <c r="AM721" i="2"/>
  <c r="AM729" i="2"/>
  <c r="AM737" i="2"/>
  <c r="AM745" i="2"/>
  <c r="AM753" i="2"/>
  <c r="AM761" i="2"/>
  <c r="AM769" i="2"/>
  <c r="AM777" i="2"/>
  <c r="AM785" i="2"/>
  <c r="AM793" i="2"/>
  <c r="AM801" i="2"/>
  <c r="AM809" i="2"/>
  <c r="AM817" i="2"/>
  <c r="AM825" i="2"/>
  <c r="AM833" i="2"/>
  <c r="AM841" i="2"/>
  <c r="AM849" i="2"/>
  <c r="AM857" i="2"/>
  <c r="AM865" i="2"/>
  <c r="AM873" i="2"/>
  <c r="AM881" i="2"/>
  <c r="AM889" i="2"/>
  <c r="AM897" i="2"/>
  <c r="AM905" i="2"/>
  <c r="AM913" i="2"/>
  <c r="AM921" i="2"/>
  <c r="AM929" i="2"/>
  <c r="AM937" i="2"/>
  <c r="AM945" i="2"/>
  <c r="AM953" i="2"/>
  <c r="AM961" i="2"/>
  <c r="AM969" i="2"/>
  <c r="AM977" i="2"/>
  <c r="AM985" i="2"/>
  <c r="AM993" i="2"/>
  <c r="AM1001" i="2"/>
  <c r="AM1009" i="2"/>
  <c r="AV2003" i="2"/>
  <c r="AX2003" i="2" s="1"/>
  <c r="AT748" i="2"/>
  <c r="AT1260" i="2"/>
  <c r="AT1484" i="2"/>
  <c r="AT1629" i="2"/>
  <c r="AT1693" i="2"/>
  <c r="AT1757" i="2"/>
  <c r="AT1821" i="2"/>
  <c r="AT1885" i="2"/>
  <c r="AT1949" i="2"/>
  <c r="AT2013" i="2"/>
  <c r="AT2077" i="2"/>
  <c r="AT2141" i="2"/>
  <c r="AT2205" i="2"/>
  <c r="AT2269" i="2"/>
  <c r="AT2333" i="2"/>
  <c r="AT2397" i="2"/>
  <c r="AV2334" i="2"/>
  <c r="AX2334" i="2" s="1"/>
  <c r="AT812" i="2"/>
  <c r="AT1324" i="2"/>
  <c r="AT1503" i="2"/>
  <c r="AT1637" i="2"/>
  <c r="AT1701" i="2"/>
  <c r="AT1765" i="2"/>
  <c r="AT1829" i="2"/>
  <c r="AT1893" i="2"/>
  <c r="AT1957" i="2"/>
  <c r="AT2021" i="2"/>
  <c r="AT2085" i="2"/>
  <c r="AT2149" i="2"/>
  <c r="AT2213" i="2"/>
  <c r="AT2277" i="2"/>
  <c r="AT2341" i="2"/>
  <c r="AT2405" i="2"/>
  <c r="AT2469" i="2"/>
  <c r="AT2499" i="2"/>
  <c r="AT2519" i="2"/>
  <c r="AT2541" i="2"/>
  <c r="AT2563" i="2"/>
  <c r="AT2583" i="2"/>
  <c r="AT2605" i="2"/>
  <c r="AT2627" i="2"/>
  <c r="AT2647" i="2"/>
  <c r="AT2669" i="2"/>
  <c r="AT2691" i="2"/>
  <c r="AT2711" i="2"/>
  <c r="AT2733" i="2"/>
  <c r="AT2742" i="2"/>
  <c r="AT2750" i="2"/>
  <c r="AT2758" i="2"/>
  <c r="AT2766" i="2"/>
  <c r="AT2774" i="2"/>
  <c r="AM611" i="2"/>
  <c r="AM619" i="2"/>
  <c r="AM627" i="2"/>
  <c r="AM635" i="2"/>
  <c r="AM643" i="2"/>
  <c r="AM651" i="2"/>
  <c r="AM659" i="2"/>
  <c r="AM667" i="2"/>
  <c r="AM675" i="2"/>
  <c r="AM683" i="2"/>
  <c r="AM691" i="2"/>
  <c r="AM699" i="2"/>
  <c r="AM707" i="2"/>
  <c r="AM715" i="2"/>
  <c r="AM723" i="2"/>
  <c r="AM731" i="2"/>
  <c r="AM739" i="2"/>
  <c r="AM747" i="2"/>
  <c r="AM755" i="2"/>
  <c r="AM763" i="2"/>
  <c r="AM771" i="2"/>
  <c r="AM779" i="2"/>
  <c r="AM787" i="2"/>
  <c r="AM795" i="2"/>
  <c r="AM803" i="2"/>
  <c r="AM811" i="2"/>
  <c r="AM819" i="2"/>
  <c r="AM827" i="2"/>
  <c r="AM835" i="2"/>
  <c r="AM843" i="2"/>
  <c r="AM851" i="2"/>
  <c r="AM859" i="2"/>
  <c r="AM867" i="2"/>
  <c r="AM875" i="2"/>
  <c r="AM883" i="2"/>
  <c r="AM891" i="2"/>
  <c r="AM899" i="2"/>
  <c r="AM907" i="2"/>
  <c r="AM915" i="2"/>
  <c r="AM923" i="2"/>
  <c r="AM931" i="2"/>
  <c r="AM939" i="2"/>
  <c r="AM947" i="2"/>
  <c r="AM955" i="2"/>
  <c r="AM963" i="2"/>
  <c r="AM971" i="2"/>
  <c r="AM979" i="2"/>
  <c r="AM987" i="2"/>
  <c r="AM995" i="2"/>
  <c r="AM1003" i="2"/>
  <c r="AM1011" i="2"/>
  <c r="AV2507" i="2"/>
  <c r="AX2507" i="2" s="1"/>
  <c r="AT876" i="2"/>
  <c r="AT1356" i="2"/>
  <c r="AT1526" i="2"/>
  <c r="AT1645" i="2"/>
  <c r="AT1709" i="2"/>
  <c r="AT1773" i="2"/>
  <c r="AT1837" i="2"/>
  <c r="AT1901" i="2"/>
  <c r="AT1965" i="2"/>
  <c r="AT2029" i="2"/>
  <c r="AT2093" i="2"/>
  <c r="AT2157" i="2"/>
  <c r="AT2221" i="2"/>
  <c r="AT2285" i="2"/>
  <c r="AT2349" i="2"/>
  <c r="AT2413" i="2"/>
  <c r="AT2477" i="2"/>
  <c r="AT2501" i="2"/>
  <c r="AT2523" i="2"/>
  <c r="AT2543" i="2"/>
  <c r="AT2565" i="2"/>
  <c r="AT2587" i="2"/>
  <c r="AT2607" i="2"/>
  <c r="AT2629" i="2"/>
  <c r="AT2651" i="2"/>
  <c r="AT2671" i="2"/>
  <c r="AT2693" i="2"/>
  <c r="AT2715" i="2"/>
  <c r="AT2735" i="2"/>
  <c r="AT2743" i="2"/>
  <c r="AT2751" i="2"/>
  <c r="AT2759" i="2"/>
  <c r="AT2767" i="2"/>
  <c r="AM612" i="2"/>
  <c r="AM620" i="2"/>
  <c r="AM628" i="2"/>
  <c r="AM636" i="2"/>
  <c r="AM644" i="2"/>
  <c r="AM652" i="2"/>
  <c r="AM660" i="2"/>
  <c r="AM668" i="2"/>
  <c r="AM676" i="2"/>
  <c r="AM684" i="2"/>
  <c r="AM692" i="2"/>
  <c r="AM700" i="2"/>
  <c r="AM708" i="2"/>
  <c r="AM716" i="2"/>
  <c r="AM724" i="2"/>
  <c r="AM732" i="2"/>
  <c r="AM740" i="2"/>
  <c r="AM748" i="2"/>
  <c r="AM756" i="2"/>
  <c r="AM764" i="2"/>
  <c r="AM772" i="2"/>
  <c r="AM780" i="2"/>
  <c r="AM788" i="2"/>
  <c r="AM796" i="2"/>
  <c r="AM804" i="2"/>
  <c r="AM812" i="2"/>
  <c r="AM820" i="2"/>
  <c r="AM828" i="2"/>
  <c r="AM836" i="2"/>
  <c r="AM844" i="2"/>
  <c r="AM852" i="2"/>
  <c r="AM860" i="2"/>
  <c r="AM868" i="2"/>
  <c r="AM876" i="2"/>
  <c r="AM884" i="2"/>
  <c r="AM892" i="2"/>
  <c r="AM900" i="2"/>
  <c r="AM908" i="2"/>
  <c r="AM916" i="2"/>
  <c r="AM924" i="2"/>
  <c r="AM932" i="2"/>
  <c r="AM940" i="2"/>
  <c r="AM948" i="2"/>
  <c r="AM956" i="2"/>
  <c r="AM964" i="2"/>
  <c r="AM972" i="2"/>
  <c r="AM980" i="2"/>
  <c r="AM988" i="2"/>
  <c r="AM996" i="2"/>
  <c r="AM1004" i="2"/>
  <c r="AM1012" i="2"/>
  <c r="AV2672" i="2"/>
  <c r="AX2672" i="2" s="1"/>
  <c r="AT940" i="2"/>
  <c r="AT1375" i="2"/>
  <c r="AT1548" i="2"/>
  <c r="AT1653" i="2"/>
  <c r="AT1717" i="2"/>
  <c r="AT1781" i="2"/>
  <c r="AT1845" i="2"/>
  <c r="AT1909" i="2"/>
  <c r="AT1973" i="2"/>
  <c r="AT2037" i="2"/>
  <c r="AT2101" i="2"/>
  <c r="AT2165" i="2"/>
  <c r="AT2229" i="2"/>
  <c r="AT2293" i="2"/>
  <c r="AT2357" i="2"/>
  <c r="AT2421" i="2"/>
  <c r="AT2483" i="2"/>
  <c r="AT2503" i="2"/>
  <c r="AT2525" i="2"/>
  <c r="AT2547" i="2"/>
  <c r="AT2567" i="2"/>
  <c r="AT2589" i="2"/>
  <c r="AT2611" i="2"/>
  <c r="AT2631" i="2"/>
  <c r="AT2653" i="2"/>
  <c r="AT2675" i="2"/>
  <c r="AT2695" i="2"/>
  <c r="AT2717" i="2"/>
  <c r="AT2736" i="2"/>
  <c r="AT2744" i="2"/>
  <c r="AT2752" i="2"/>
  <c r="AT2760" i="2"/>
  <c r="AT2768" i="2"/>
  <c r="AM613" i="2"/>
  <c r="AM621" i="2"/>
  <c r="AM629" i="2"/>
  <c r="AM637" i="2"/>
  <c r="AM645" i="2"/>
  <c r="AM653" i="2"/>
  <c r="AM661" i="2"/>
  <c r="AM669" i="2"/>
  <c r="AM677" i="2"/>
  <c r="AM685" i="2"/>
  <c r="AM693" i="2"/>
  <c r="AM701" i="2"/>
  <c r="AM709" i="2"/>
  <c r="AM717" i="2"/>
  <c r="AM725" i="2"/>
  <c r="AM733" i="2"/>
  <c r="AM741" i="2"/>
  <c r="AM749" i="2"/>
  <c r="AM757" i="2"/>
  <c r="AM765" i="2"/>
  <c r="AM773" i="2"/>
  <c r="AM781" i="2"/>
  <c r="AM789" i="2"/>
  <c r="AM797" i="2"/>
  <c r="AM805" i="2"/>
  <c r="AM813" i="2"/>
  <c r="AM821" i="2"/>
  <c r="AM829" i="2"/>
  <c r="AM837" i="2"/>
  <c r="AM845" i="2"/>
  <c r="AM853" i="2"/>
  <c r="AM861" i="2"/>
  <c r="AM869" i="2"/>
  <c r="AM877" i="2"/>
  <c r="AM885" i="2"/>
  <c r="AM893" i="2"/>
  <c r="AM901" i="2"/>
  <c r="AM909" i="2"/>
  <c r="AM917" i="2"/>
  <c r="AM925" i="2"/>
  <c r="AM933" i="2"/>
  <c r="AM941" i="2"/>
  <c r="AM949" i="2"/>
  <c r="AM957" i="2"/>
  <c r="AM965" i="2"/>
  <c r="AM973" i="2"/>
  <c r="AM981" i="2"/>
  <c r="AM989" i="2"/>
  <c r="AM997" i="2"/>
  <c r="AM1005" i="2"/>
  <c r="AM1013" i="2"/>
  <c r="AV2744" i="2"/>
  <c r="AX2744" i="2" s="1"/>
  <c r="AT1004" i="2"/>
  <c r="AT1398" i="2"/>
  <c r="AT1567" i="2"/>
  <c r="AT1661" i="2"/>
  <c r="AT1725" i="2"/>
  <c r="AT1789" i="2"/>
  <c r="AT1853" i="2"/>
  <c r="AT1917" i="2"/>
  <c r="AT1981" i="2"/>
  <c r="AT2045" i="2"/>
  <c r="AT2109" i="2"/>
  <c r="AT2173" i="2"/>
  <c r="AT2237" i="2"/>
  <c r="AT2301" i="2"/>
  <c r="AT2365" i="2"/>
  <c r="AT1068" i="2"/>
  <c r="AT1420" i="2"/>
  <c r="AT1590" i="2"/>
  <c r="AT1669" i="2"/>
  <c r="AT1733" i="2"/>
  <c r="AT1797" i="2"/>
  <c r="AT1861" i="2"/>
  <c r="AT1925" i="2"/>
  <c r="AT1989" i="2"/>
  <c r="AT2053" i="2"/>
  <c r="AT2117" i="2"/>
  <c r="AT2181" i="2"/>
  <c r="AT2245" i="2"/>
  <c r="AT2309" i="2"/>
  <c r="AT2373" i="2"/>
  <c r="AT2437" i="2"/>
  <c r="AT2487" i="2"/>
  <c r="AT2509" i="2"/>
  <c r="AT2531" i="2"/>
  <c r="AT2551" i="2"/>
  <c r="AT2573" i="2"/>
  <c r="AT2595" i="2"/>
  <c r="AT2615" i="2"/>
  <c r="AT2637" i="2"/>
  <c r="AT2659" i="2"/>
  <c r="AT2679" i="2"/>
  <c r="AT2701" i="2"/>
  <c r="AT2723" i="2"/>
  <c r="AT2738" i="2"/>
  <c r="AT2746" i="2"/>
  <c r="AT2754" i="2"/>
  <c r="AT2762" i="2"/>
  <c r="AT2770" i="2"/>
  <c r="AM615" i="2"/>
  <c r="AM623" i="2"/>
  <c r="AM631" i="2"/>
  <c r="AM639" i="2"/>
  <c r="AM647" i="2"/>
  <c r="AM655" i="2"/>
  <c r="AM663" i="2"/>
  <c r="AM671" i="2"/>
  <c r="AM679" i="2"/>
  <c r="AM687" i="2"/>
  <c r="AM695" i="2"/>
  <c r="AM703" i="2"/>
  <c r="AM711" i="2"/>
  <c r="AM719" i="2"/>
  <c r="AM727" i="2"/>
  <c r="AM735" i="2"/>
  <c r="AM743" i="2"/>
  <c r="AM751" i="2"/>
  <c r="AM759" i="2"/>
  <c r="AM767" i="2"/>
  <c r="AM775" i="2"/>
  <c r="AM783" i="2"/>
  <c r="AM791" i="2"/>
  <c r="AM799" i="2"/>
  <c r="AM807" i="2"/>
  <c r="AM815" i="2"/>
  <c r="AM823" i="2"/>
  <c r="AM831" i="2"/>
  <c r="AM839" i="2"/>
  <c r="AM847" i="2"/>
  <c r="AM855" i="2"/>
  <c r="AM863" i="2"/>
  <c r="AM871" i="2"/>
  <c r="AM879" i="2"/>
  <c r="AM887" i="2"/>
  <c r="AM895" i="2"/>
  <c r="AM903" i="2"/>
  <c r="AM911" i="2"/>
  <c r="AM919" i="2"/>
  <c r="AM927" i="2"/>
  <c r="AM935" i="2"/>
  <c r="AM943" i="2"/>
  <c r="AM951" i="2"/>
  <c r="AM959" i="2"/>
  <c r="AM967" i="2"/>
  <c r="AM975" i="2"/>
  <c r="AM983" i="2"/>
  <c r="AM991" i="2"/>
  <c r="AM999" i="2"/>
  <c r="AM1007" i="2"/>
  <c r="AM1015" i="2"/>
  <c r="AT620" i="2"/>
  <c r="AT1132" i="2"/>
  <c r="AT1439" i="2"/>
  <c r="AT1612" i="2"/>
  <c r="AT1677" i="2"/>
  <c r="AT1741" i="2"/>
  <c r="AT1805" i="2"/>
  <c r="AT1869" i="2"/>
  <c r="AT1933" i="2"/>
  <c r="AT1997" i="2"/>
  <c r="AT2061" i="2"/>
  <c r="AT2125" i="2"/>
  <c r="AT2189" i="2"/>
  <c r="AT2253" i="2"/>
  <c r="AT2317" i="2"/>
  <c r="AT2381" i="2"/>
  <c r="AT2445" i="2"/>
  <c r="AT2491" i="2"/>
  <c r="AT2511" i="2"/>
  <c r="AT2533" i="2"/>
  <c r="AT2555" i="2"/>
  <c r="AT2575" i="2"/>
  <c r="AT2597" i="2"/>
  <c r="AT2619" i="2"/>
  <c r="AT2639" i="2"/>
  <c r="AT2661" i="2"/>
  <c r="AT2683" i="2"/>
  <c r="AT2703" i="2"/>
  <c r="AT2725" i="2"/>
  <c r="AT2739" i="2"/>
  <c r="AT2747" i="2"/>
  <c r="AT2755" i="2"/>
  <c r="AT2763" i="2"/>
  <c r="AT2771" i="2"/>
  <c r="AM608" i="2"/>
  <c r="AM616" i="2"/>
  <c r="AM624" i="2"/>
  <c r="AM632" i="2"/>
  <c r="AM640" i="2"/>
  <c r="AM648" i="2"/>
  <c r="AM656" i="2"/>
  <c r="AM664" i="2"/>
  <c r="AM672" i="2"/>
  <c r="AM680" i="2"/>
  <c r="AM688" i="2"/>
  <c r="AM696" i="2"/>
  <c r="AM704" i="2"/>
  <c r="AM712" i="2"/>
  <c r="AM720" i="2"/>
  <c r="AM728" i="2"/>
  <c r="AM736" i="2"/>
  <c r="AM744" i="2"/>
  <c r="AM752" i="2"/>
  <c r="AM760" i="2"/>
  <c r="AM768" i="2"/>
  <c r="AM776" i="2"/>
  <c r="AM784" i="2"/>
  <c r="AM792" i="2"/>
  <c r="AM800" i="2"/>
  <c r="AM808" i="2"/>
  <c r="AM816" i="2"/>
  <c r="AM824" i="2"/>
  <c r="AM832" i="2"/>
  <c r="AM840" i="2"/>
  <c r="AM848" i="2"/>
  <c r="AM856" i="2"/>
  <c r="AM864" i="2"/>
  <c r="AM872" i="2"/>
  <c r="AM880" i="2"/>
  <c r="AM888" i="2"/>
  <c r="AM896" i="2"/>
  <c r="AM904" i="2"/>
  <c r="AM912" i="2"/>
  <c r="AM920" i="2"/>
  <c r="AM928" i="2"/>
  <c r="AM936" i="2"/>
  <c r="AM944" i="2"/>
  <c r="AM952" i="2"/>
  <c r="AM960" i="2"/>
  <c r="AM968" i="2"/>
  <c r="AM976" i="2"/>
  <c r="AM984" i="2"/>
  <c r="AM992" i="2"/>
  <c r="AM1000" i="2"/>
  <c r="AM1008" i="2"/>
  <c r="AT2527" i="2"/>
  <c r="AT2613" i="2"/>
  <c r="AT2699" i="2"/>
  <c r="AT2753" i="2"/>
  <c r="AM634" i="2"/>
  <c r="AM666" i="2"/>
  <c r="AM698" i="2"/>
  <c r="AM730" i="2"/>
  <c r="AM762" i="2"/>
  <c r="AM794" i="2"/>
  <c r="AM826" i="2"/>
  <c r="AM858" i="2"/>
  <c r="AM890" i="2"/>
  <c r="AM922" i="2"/>
  <c r="AM954" i="2"/>
  <c r="AM986" i="2"/>
  <c r="AM1016" i="2"/>
  <c r="AM1024" i="2"/>
  <c r="AM1032" i="2"/>
  <c r="AM1040" i="2"/>
  <c r="AM1048" i="2"/>
  <c r="AM1056" i="2"/>
  <c r="AM1064" i="2"/>
  <c r="AM1072" i="2"/>
  <c r="AM1080" i="2"/>
  <c r="AM1088" i="2"/>
  <c r="AM1096" i="2"/>
  <c r="AM1104" i="2"/>
  <c r="AM1112" i="2"/>
  <c r="AM1120" i="2"/>
  <c r="AM1128" i="2"/>
  <c r="AM1136" i="2"/>
  <c r="AM1144" i="2"/>
  <c r="AM1152" i="2"/>
  <c r="AM1160" i="2"/>
  <c r="AM1168" i="2"/>
  <c r="AM1176" i="2"/>
  <c r="AM1184" i="2"/>
  <c r="AM1192" i="2"/>
  <c r="AM1200" i="2"/>
  <c r="AM1208" i="2"/>
  <c r="AM1216" i="2"/>
  <c r="AM1224" i="2"/>
  <c r="AM1232" i="2"/>
  <c r="AM1240" i="2"/>
  <c r="AM1248" i="2"/>
  <c r="AM1256" i="2"/>
  <c r="AM1264" i="2"/>
  <c r="AM1272" i="2"/>
  <c r="AM1280" i="2"/>
  <c r="AM1288" i="2"/>
  <c r="AM1296" i="2"/>
  <c r="AM1304" i="2"/>
  <c r="AM1312" i="2"/>
  <c r="AM1320" i="2"/>
  <c r="AM1328" i="2"/>
  <c r="AM1336" i="2"/>
  <c r="AM1344" i="2"/>
  <c r="AM1352" i="2"/>
  <c r="AM1360" i="2"/>
  <c r="AM1368" i="2"/>
  <c r="AM1376" i="2"/>
  <c r="AM1384" i="2"/>
  <c r="AM1392" i="2"/>
  <c r="AM1400" i="2"/>
  <c r="AM1408" i="2"/>
  <c r="AM1416" i="2"/>
  <c r="AM1424" i="2"/>
  <c r="AM1432" i="2"/>
  <c r="AM1440" i="2"/>
  <c r="AM1448" i="2"/>
  <c r="AM1456" i="2"/>
  <c r="AM1464" i="2"/>
  <c r="AM1472" i="2"/>
  <c r="AM1480" i="2"/>
  <c r="AM1488" i="2"/>
  <c r="AM1496" i="2"/>
  <c r="AM1504" i="2"/>
  <c r="AM1512" i="2"/>
  <c r="AM1520" i="2"/>
  <c r="AM1528" i="2"/>
  <c r="AM1536" i="2"/>
  <c r="AM1544" i="2"/>
  <c r="AM1552" i="2"/>
  <c r="AM1560" i="2"/>
  <c r="AM1568" i="2"/>
  <c r="AM1576" i="2"/>
  <c r="AM1584" i="2"/>
  <c r="AM1592" i="2"/>
  <c r="AM1600" i="2"/>
  <c r="AM1608" i="2"/>
  <c r="AM1616" i="2"/>
  <c r="AM1624" i="2"/>
  <c r="AM1632" i="2"/>
  <c r="AM1640" i="2"/>
  <c r="AM1648" i="2"/>
  <c r="AM1656" i="2"/>
  <c r="AM1664" i="2"/>
  <c r="AM1672" i="2"/>
  <c r="AM1680" i="2"/>
  <c r="AM1688" i="2"/>
  <c r="AM1696" i="2"/>
  <c r="AM1704" i="2"/>
  <c r="AM1712" i="2"/>
  <c r="AM1720" i="2"/>
  <c r="AM1728" i="2"/>
  <c r="AM1736" i="2"/>
  <c r="AM1744" i="2"/>
  <c r="AM1752" i="2"/>
  <c r="AM1760" i="2"/>
  <c r="AM1768" i="2"/>
  <c r="AM1776" i="2"/>
  <c r="AM1784" i="2"/>
  <c r="AM1792" i="2"/>
  <c r="AM1800" i="2"/>
  <c r="AM1808" i="2"/>
  <c r="AM1816" i="2"/>
  <c r="AM1824" i="2"/>
  <c r="AM1832" i="2"/>
  <c r="AM1840" i="2"/>
  <c r="AM1848" i="2"/>
  <c r="AM1856" i="2"/>
  <c r="AM1864" i="2"/>
  <c r="AM1872" i="2"/>
  <c r="AM1880" i="2"/>
  <c r="AM1888" i="2"/>
  <c r="AM1896" i="2"/>
  <c r="AM1904" i="2"/>
  <c r="AM1912" i="2"/>
  <c r="AM1920" i="2"/>
  <c r="AM1928" i="2"/>
  <c r="AM1936" i="2"/>
  <c r="AM1944" i="2"/>
  <c r="AM1952" i="2"/>
  <c r="AM1960" i="2"/>
  <c r="AM1968" i="2"/>
  <c r="AM1976" i="2"/>
  <c r="AM1984" i="2"/>
  <c r="AM1992" i="2"/>
  <c r="AM2000" i="2"/>
  <c r="AM2008" i="2"/>
  <c r="AM2016" i="2"/>
  <c r="AM2024" i="2"/>
  <c r="AM2032" i="2"/>
  <c r="AM2040" i="2"/>
  <c r="AM2048" i="2"/>
  <c r="AM2056" i="2"/>
  <c r="AM2064" i="2"/>
  <c r="AM2072" i="2"/>
  <c r="AM2080" i="2"/>
  <c r="AM2088" i="2"/>
  <c r="AM2096" i="2"/>
  <c r="AM2104" i="2"/>
  <c r="AM2112" i="2"/>
  <c r="AM2120" i="2"/>
  <c r="AM2128" i="2"/>
  <c r="AM2136" i="2"/>
  <c r="AM2144" i="2"/>
  <c r="AM2152" i="2"/>
  <c r="AM2160" i="2"/>
  <c r="AM2168" i="2"/>
  <c r="AM2176" i="2"/>
  <c r="AM2184" i="2"/>
  <c r="AM2192" i="2"/>
  <c r="AM2200" i="2"/>
  <c r="AM2208" i="2"/>
  <c r="AM2216" i="2"/>
  <c r="AM2224" i="2"/>
  <c r="AM2232" i="2"/>
  <c r="AT2539" i="2"/>
  <c r="AT2623" i="2"/>
  <c r="AT2709" i="2"/>
  <c r="AT2757" i="2"/>
  <c r="AM638" i="2"/>
  <c r="AM670" i="2"/>
  <c r="AM702" i="2"/>
  <c r="AM734" i="2"/>
  <c r="AM766" i="2"/>
  <c r="AM798" i="2"/>
  <c r="AM830" i="2"/>
  <c r="AM862" i="2"/>
  <c r="AM894" i="2"/>
  <c r="AM926" i="2"/>
  <c r="AM958" i="2"/>
  <c r="AM990" i="2"/>
  <c r="AM1017" i="2"/>
  <c r="AM1025" i="2"/>
  <c r="AM1033" i="2"/>
  <c r="AM1041" i="2"/>
  <c r="AM1049" i="2"/>
  <c r="AM1057" i="2"/>
  <c r="AM1065" i="2"/>
  <c r="AM1073" i="2"/>
  <c r="AM1081" i="2"/>
  <c r="AM1089" i="2"/>
  <c r="AM1097" i="2"/>
  <c r="AM1105" i="2"/>
  <c r="AM1113" i="2"/>
  <c r="AM1121" i="2"/>
  <c r="AM1129" i="2"/>
  <c r="AM1137" i="2"/>
  <c r="AM1145" i="2"/>
  <c r="AM1153" i="2"/>
  <c r="AM1161" i="2"/>
  <c r="AM1169" i="2"/>
  <c r="AM1177" i="2"/>
  <c r="AM1185" i="2"/>
  <c r="AM1193" i="2"/>
  <c r="AM1201" i="2"/>
  <c r="AM1209" i="2"/>
  <c r="AM1217" i="2"/>
  <c r="AM1225" i="2"/>
  <c r="AM1233" i="2"/>
  <c r="AM1241" i="2"/>
  <c r="AM1249" i="2"/>
  <c r="AM1257" i="2"/>
  <c r="AM1265" i="2"/>
  <c r="AM1273" i="2"/>
  <c r="AM1281" i="2"/>
  <c r="AM1289" i="2"/>
  <c r="AM1297" i="2"/>
  <c r="AM1305" i="2"/>
  <c r="AM1313" i="2"/>
  <c r="AM1321" i="2"/>
  <c r="AM1329" i="2"/>
  <c r="AM1337" i="2"/>
  <c r="AM1345" i="2"/>
  <c r="AM1353" i="2"/>
  <c r="AM1361" i="2"/>
  <c r="AM1369" i="2"/>
  <c r="AM1377" i="2"/>
  <c r="AM1385" i="2"/>
  <c r="AM1393" i="2"/>
  <c r="AM1401" i="2"/>
  <c r="AM1409" i="2"/>
  <c r="AM1417" i="2"/>
  <c r="AM1425" i="2"/>
  <c r="AM1433" i="2"/>
  <c r="AM1441" i="2"/>
  <c r="AM1449" i="2"/>
  <c r="AM1457" i="2"/>
  <c r="AM1465" i="2"/>
  <c r="AM1473" i="2"/>
  <c r="AM1481" i="2"/>
  <c r="AM1489" i="2"/>
  <c r="AM1497" i="2"/>
  <c r="AM1505" i="2"/>
  <c r="AM1513" i="2"/>
  <c r="AM1521" i="2"/>
  <c r="AM1529" i="2"/>
  <c r="AM1537" i="2"/>
  <c r="AM1545" i="2"/>
  <c r="AM1553" i="2"/>
  <c r="AM1561" i="2"/>
  <c r="AM1569" i="2"/>
  <c r="AM1577" i="2"/>
  <c r="AM1585" i="2"/>
  <c r="AM1593" i="2"/>
  <c r="AM1601" i="2"/>
  <c r="AM1609" i="2"/>
  <c r="AM1617" i="2"/>
  <c r="AM1625" i="2"/>
  <c r="AM1633" i="2"/>
  <c r="AM1641" i="2"/>
  <c r="AM1649" i="2"/>
  <c r="AM1657" i="2"/>
  <c r="AM1665" i="2"/>
  <c r="AM1673" i="2"/>
  <c r="AM1681" i="2"/>
  <c r="AM1689" i="2"/>
  <c r="AM1697" i="2"/>
  <c r="AM1705" i="2"/>
  <c r="AM1713" i="2"/>
  <c r="AM1721" i="2"/>
  <c r="AM1729" i="2"/>
  <c r="AM1737" i="2"/>
  <c r="AM1745" i="2"/>
  <c r="AM1753" i="2"/>
  <c r="AM1761" i="2"/>
  <c r="AM1769" i="2"/>
  <c r="AM1777" i="2"/>
  <c r="AM1785" i="2"/>
  <c r="AM1793" i="2"/>
  <c r="AM1801" i="2"/>
  <c r="AM1809" i="2"/>
  <c r="AM1817" i="2"/>
  <c r="AM1825" i="2"/>
  <c r="AM1833" i="2"/>
  <c r="AM1841" i="2"/>
  <c r="AM1849" i="2"/>
  <c r="AM1857" i="2"/>
  <c r="AM1865" i="2"/>
  <c r="AM1873" i="2"/>
  <c r="AM1881" i="2"/>
  <c r="AM1889" i="2"/>
  <c r="AM1897" i="2"/>
  <c r="AM1905" i="2"/>
  <c r="AM1913" i="2"/>
  <c r="AM1921" i="2"/>
  <c r="AM1929" i="2"/>
  <c r="AM1937" i="2"/>
  <c r="AM1945" i="2"/>
  <c r="AM1953" i="2"/>
  <c r="AM1961" i="2"/>
  <c r="AM1969" i="2"/>
  <c r="AM1977" i="2"/>
  <c r="AM1985" i="2"/>
  <c r="AM1993" i="2"/>
  <c r="AM2001" i="2"/>
  <c r="AM2009" i="2"/>
  <c r="AM2017" i="2"/>
  <c r="AM2025" i="2"/>
  <c r="AM2033" i="2"/>
  <c r="AM2041" i="2"/>
  <c r="AM2049" i="2"/>
  <c r="AM2057" i="2"/>
  <c r="AM2065" i="2"/>
  <c r="AM2073" i="2"/>
  <c r="AM2081" i="2"/>
  <c r="AM2089" i="2"/>
  <c r="AM2097" i="2"/>
  <c r="AM2105" i="2"/>
  <c r="AM2113" i="2"/>
  <c r="AM2121" i="2"/>
  <c r="AM2129" i="2"/>
  <c r="AM2137" i="2"/>
  <c r="AM2145" i="2"/>
  <c r="AM2153" i="2"/>
  <c r="AM2161" i="2"/>
  <c r="AM2169" i="2"/>
  <c r="AM2177" i="2"/>
  <c r="AM2185" i="2"/>
  <c r="AM2193" i="2"/>
  <c r="AM2201" i="2"/>
  <c r="AM2209" i="2"/>
  <c r="AM2217" i="2"/>
  <c r="AM2225" i="2"/>
  <c r="AM2233" i="2"/>
  <c r="AT2429" i="2"/>
  <c r="AT2549" i="2"/>
  <c r="AT2635" i="2"/>
  <c r="AT2719" i="2"/>
  <c r="AT2761" i="2"/>
  <c r="AM610" i="2"/>
  <c r="AM642" i="2"/>
  <c r="AM674" i="2"/>
  <c r="AM706" i="2"/>
  <c r="AM738" i="2"/>
  <c r="AM770" i="2"/>
  <c r="AM802" i="2"/>
  <c r="AM834" i="2"/>
  <c r="AM866" i="2"/>
  <c r="AM898" i="2"/>
  <c r="AM930" i="2"/>
  <c r="AM962" i="2"/>
  <c r="AM994" i="2"/>
  <c r="AM1018" i="2"/>
  <c r="AM1026" i="2"/>
  <c r="AM1034" i="2"/>
  <c r="AM1042" i="2"/>
  <c r="AM1050" i="2"/>
  <c r="AM1058" i="2"/>
  <c r="AM1066" i="2"/>
  <c r="AM1074" i="2"/>
  <c r="AM1082" i="2"/>
  <c r="AM1090" i="2"/>
  <c r="AM1098" i="2"/>
  <c r="AM1106" i="2"/>
  <c r="AM1114" i="2"/>
  <c r="AM1122" i="2"/>
  <c r="AM1130" i="2"/>
  <c r="AM1138" i="2"/>
  <c r="AM1146" i="2"/>
  <c r="AM1154" i="2"/>
  <c r="AM1162" i="2"/>
  <c r="AM1170" i="2"/>
  <c r="AM1178" i="2"/>
  <c r="AM1186" i="2"/>
  <c r="AM1194" i="2"/>
  <c r="AM1202" i="2"/>
  <c r="AM1210" i="2"/>
  <c r="AM1218" i="2"/>
  <c r="AM1226" i="2"/>
  <c r="AM1234" i="2"/>
  <c r="AM1242" i="2"/>
  <c r="AM1250" i="2"/>
  <c r="AM1258" i="2"/>
  <c r="AM1266" i="2"/>
  <c r="AM1274" i="2"/>
  <c r="AM1282" i="2"/>
  <c r="AM1290" i="2"/>
  <c r="AM1298" i="2"/>
  <c r="AM1306" i="2"/>
  <c r="AM1314" i="2"/>
  <c r="AM1322" i="2"/>
  <c r="AM1330" i="2"/>
  <c r="AM1338" i="2"/>
  <c r="AM1346" i="2"/>
  <c r="AM1354" i="2"/>
  <c r="AM1362" i="2"/>
  <c r="AM1370" i="2"/>
  <c r="AM1378" i="2"/>
  <c r="AM1386" i="2"/>
  <c r="AM1394" i="2"/>
  <c r="AM1402" i="2"/>
  <c r="AM1410" i="2"/>
  <c r="AM1418" i="2"/>
  <c r="AM1426" i="2"/>
  <c r="AM1434" i="2"/>
  <c r="AM1442" i="2"/>
  <c r="AM1450" i="2"/>
  <c r="AM1458" i="2"/>
  <c r="AM1466" i="2"/>
  <c r="AM1474" i="2"/>
  <c r="AM1482" i="2"/>
  <c r="AM1490" i="2"/>
  <c r="AM1498" i="2"/>
  <c r="AM1506" i="2"/>
  <c r="AM1514" i="2"/>
  <c r="AM1522" i="2"/>
  <c r="AM1530" i="2"/>
  <c r="AM1538" i="2"/>
  <c r="AM1546" i="2"/>
  <c r="AM1554" i="2"/>
  <c r="AM1562" i="2"/>
  <c r="AM1570" i="2"/>
  <c r="AM1578" i="2"/>
  <c r="AM1586" i="2"/>
  <c r="AM1594" i="2"/>
  <c r="AM1602" i="2"/>
  <c r="AM1610" i="2"/>
  <c r="AM1618" i="2"/>
  <c r="AM1626" i="2"/>
  <c r="AM1634" i="2"/>
  <c r="AM1642" i="2"/>
  <c r="AM1650" i="2"/>
  <c r="AM1658" i="2"/>
  <c r="AM1666" i="2"/>
  <c r="AM1674" i="2"/>
  <c r="AM1682" i="2"/>
  <c r="AM1690" i="2"/>
  <c r="AM1698" i="2"/>
  <c r="AM1706" i="2"/>
  <c r="AM1714" i="2"/>
  <c r="AM1722" i="2"/>
  <c r="AM1730" i="2"/>
  <c r="AM1738" i="2"/>
  <c r="AM1746" i="2"/>
  <c r="AM1754" i="2"/>
  <c r="AM1762" i="2"/>
  <c r="AM1770" i="2"/>
  <c r="AM1778" i="2"/>
  <c r="AM1786" i="2"/>
  <c r="AM1794" i="2"/>
  <c r="AM1802" i="2"/>
  <c r="AM1810" i="2"/>
  <c r="AM1818" i="2"/>
  <c r="AM1826" i="2"/>
  <c r="AM1834" i="2"/>
  <c r="AM1842" i="2"/>
  <c r="AM1850" i="2"/>
  <c r="AM1858" i="2"/>
  <c r="AM1866" i="2"/>
  <c r="AM1874" i="2"/>
  <c r="AM1882" i="2"/>
  <c r="AM1890" i="2"/>
  <c r="AM1898" i="2"/>
  <c r="AM1906" i="2"/>
  <c r="AM1914" i="2"/>
  <c r="AM1922" i="2"/>
  <c r="AM1930" i="2"/>
  <c r="AM1938" i="2"/>
  <c r="AM1946" i="2"/>
  <c r="AM1954" i="2"/>
  <c r="AM1962" i="2"/>
  <c r="AM1970" i="2"/>
  <c r="AM1978" i="2"/>
  <c r="AM1986" i="2"/>
  <c r="AM1994" i="2"/>
  <c r="AM2002" i="2"/>
  <c r="AM2010" i="2"/>
  <c r="AM2018" i="2"/>
  <c r="AM2026" i="2"/>
  <c r="AM2034" i="2"/>
  <c r="AM2042" i="2"/>
  <c r="AM2050" i="2"/>
  <c r="AM2058" i="2"/>
  <c r="AM2066" i="2"/>
  <c r="AM2074" i="2"/>
  <c r="AM2082" i="2"/>
  <c r="AM2090" i="2"/>
  <c r="AM2098" i="2"/>
  <c r="AM2106" i="2"/>
  <c r="AM2114" i="2"/>
  <c r="AM2122" i="2"/>
  <c r="AM2130" i="2"/>
  <c r="AM2138" i="2"/>
  <c r="AM2146" i="2"/>
  <c r="AM2154" i="2"/>
  <c r="AM2162" i="2"/>
  <c r="AM2170" i="2"/>
  <c r="AM2178" i="2"/>
  <c r="AM2186" i="2"/>
  <c r="AM2194" i="2"/>
  <c r="AM2202" i="2"/>
  <c r="AM2210" i="2"/>
  <c r="AM2218" i="2"/>
  <c r="AM2226" i="2"/>
  <c r="AM2234" i="2"/>
  <c r="AT2461" i="2"/>
  <c r="AT2559" i="2"/>
  <c r="AT2645" i="2"/>
  <c r="AT2731" i="2"/>
  <c r="AT2765" i="2"/>
  <c r="AM614" i="2"/>
  <c r="AM646" i="2"/>
  <c r="AM678" i="2"/>
  <c r="AM710" i="2"/>
  <c r="AM742" i="2"/>
  <c r="AM774" i="2"/>
  <c r="AM806" i="2"/>
  <c r="AM838" i="2"/>
  <c r="AM870" i="2"/>
  <c r="AM902" i="2"/>
  <c r="AM934" i="2"/>
  <c r="AM966" i="2"/>
  <c r="AM998" i="2"/>
  <c r="AM1019" i="2"/>
  <c r="AM1027" i="2"/>
  <c r="AM1035" i="2"/>
  <c r="AM1043" i="2"/>
  <c r="AM1051" i="2"/>
  <c r="AM1059" i="2"/>
  <c r="AM1067" i="2"/>
  <c r="AM1075" i="2"/>
  <c r="AM1083" i="2"/>
  <c r="AM1091" i="2"/>
  <c r="AM1099" i="2"/>
  <c r="AM1107" i="2"/>
  <c r="AM1115" i="2"/>
  <c r="AM1123" i="2"/>
  <c r="AM1131" i="2"/>
  <c r="AM1139" i="2"/>
  <c r="AM1147" i="2"/>
  <c r="AM1155" i="2"/>
  <c r="AM1163" i="2"/>
  <c r="AM1171" i="2"/>
  <c r="AM1179" i="2"/>
  <c r="AM1187" i="2"/>
  <c r="AM1195" i="2"/>
  <c r="AM1203" i="2"/>
  <c r="AM1211" i="2"/>
  <c r="AM1219" i="2"/>
  <c r="AM1227" i="2"/>
  <c r="AM1235" i="2"/>
  <c r="AM1243" i="2"/>
  <c r="AM1251" i="2"/>
  <c r="AM1259" i="2"/>
  <c r="AM1267" i="2"/>
  <c r="AM1275" i="2"/>
  <c r="AM1283" i="2"/>
  <c r="AM1291" i="2"/>
  <c r="AM1299" i="2"/>
  <c r="AM1307" i="2"/>
  <c r="AM1315" i="2"/>
  <c r="AM1323" i="2"/>
  <c r="AM1331" i="2"/>
  <c r="AM1339" i="2"/>
  <c r="AM1347" i="2"/>
  <c r="AM1355" i="2"/>
  <c r="AM1363" i="2"/>
  <c r="AM1371" i="2"/>
  <c r="AM1379" i="2"/>
  <c r="AM1387" i="2"/>
  <c r="AM1395" i="2"/>
  <c r="AM1403" i="2"/>
  <c r="AM1411" i="2"/>
  <c r="AM1419" i="2"/>
  <c r="AM1427" i="2"/>
  <c r="AM1435" i="2"/>
  <c r="AM1443" i="2"/>
  <c r="AM1451" i="2"/>
  <c r="AM1459" i="2"/>
  <c r="AM1467" i="2"/>
  <c r="AM1475" i="2"/>
  <c r="AM1483" i="2"/>
  <c r="AM1491" i="2"/>
  <c r="AM1499" i="2"/>
  <c r="AM1507" i="2"/>
  <c r="AM1515" i="2"/>
  <c r="AM1523" i="2"/>
  <c r="AM1531" i="2"/>
  <c r="AM1539" i="2"/>
  <c r="AM1547" i="2"/>
  <c r="AM1555" i="2"/>
  <c r="AM1563" i="2"/>
  <c r="AM1571" i="2"/>
  <c r="AM1579" i="2"/>
  <c r="AM1587" i="2"/>
  <c r="AM1595" i="2"/>
  <c r="AM1603" i="2"/>
  <c r="AM1611" i="2"/>
  <c r="AM1619" i="2"/>
  <c r="AM1627" i="2"/>
  <c r="AM1635" i="2"/>
  <c r="AM1643" i="2"/>
  <c r="AM1651" i="2"/>
  <c r="AM1659" i="2"/>
  <c r="AM1667" i="2"/>
  <c r="AM1675" i="2"/>
  <c r="AM1683" i="2"/>
  <c r="AM1691" i="2"/>
  <c r="AM1699" i="2"/>
  <c r="AM1707" i="2"/>
  <c r="AM1715" i="2"/>
  <c r="AM1723" i="2"/>
  <c r="AM1731" i="2"/>
  <c r="AM1739" i="2"/>
  <c r="AM1747" i="2"/>
  <c r="AM1755" i="2"/>
  <c r="AM1763" i="2"/>
  <c r="AM1771" i="2"/>
  <c r="AM1779" i="2"/>
  <c r="AM1787" i="2"/>
  <c r="AM1795" i="2"/>
  <c r="AM1803" i="2"/>
  <c r="AM1811" i="2"/>
  <c r="AM1819" i="2"/>
  <c r="AM1827" i="2"/>
  <c r="AM1835" i="2"/>
  <c r="AM1843" i="2"/>
  <c r="AM1851" i="2"/>
  <c r="AM1859" i="2"/>
  <c r="AM1867" i="2"/>
  <c r="AM1875" i="2"/>
  <c r="AM1883" i="2"/>
  <c r="AM1891" i="2"/>
  <c r="AM1899" i="2"/>
  <c r="AM1907" i="2"/>
  <c r="AM1915" i="2"/>
  <c r="AM1923" i="2"/>
  <c r="AM1931" i="2"/>
  <c r="AM1939" i="2"/>
  <c r="AM1947" i="2"/>
  <c r="AM1955" i="2"/>
  <c r="AM1963" i="2"/>
  <c r="AM1971" i="2"/>
  <c r="AM1979" i="2"/>
  <c r="AM1987" i="2"/>
  <c r="AM1995" i="2"/>
  <c r="AM2003" i="2"/>
  <c r="AM2011" i="2"/>
  <c r="AM2019" i="2"/>
  <c r="AM2027" i="2"/>
  <c r="AM2035" i="2"/>
  <c r="AM2043" i="2"/>
  <c r="AM2051" i="2"/>
  <c r="AM2059" i="2"/>
  <c r="AM2067" i="2"/>
  <c r="AM2075" i="2"/>
  <c r="AM2083" i="2"/>
  <c r="AM2091" i="2"/>
  <c r="AM2099" i="2"/>
  <c r="AM2107" i="2"/>
  <c r="AM2115" i="2"/>
  <c r="AM2123" i="2"/>
  <c r="AM2131" i="2"/>
  <c r="AM2139" i="2"/>
  <c r="AM2147" i="2"/>
  <c r="AM2155" i="2"/>
  <c r="AM2163" i="2"/>
  <c r="AM2171" i="2"/>
  <c r="AM2179" i="2"/>
  <c r="AM2187" i="2"/>
  <c r="AM2195" i="2"/>
  <c r="AM2203" i="2"/>
  <c r="AM2211" i="2"/>
  <c r="AM2219" i="2"/>
  <c r="AM2227" i="2"/>
  <c r="AM2235" i="2"/>
  <c r="AT2485" i="2"/>
  <c r="AT2571" i="2"/>
  <c r="AT2655" i="2"/>
  <c r="AT2737" i="2"/>
  <c r="AT2769" i="2"/>
  <c r="AM618" i="2"/>
  <c r="AM650" i="2"/>
  <c r="AM682" i="2"/>
  <c r="AM714" i="2"/>
  <c r="AM746" i="2"/>
  <c r="AM778" i="2"/>
  <c r="AM810" i="2"/>
  <c r="AM842" i="2"/>
  <c r="AM874" i="2"/>
  <c r="AM906" i="2"/>
  <c r="AM938" i="2"/>
  <c r="AM970" i="2"/>
  <c r="AM1002" i="2"/>
  <c r="AM1020" i="2"/>
  <c r="AM1028" i="2"/>
  <c r="AM1036" i="2"/>
  <c r="AM1044" i="2"/>
  <c r="AM1052" i="2"/>
  <c r="AM1060" i="2"/>
  <c r="AM1068" i="2"/>
  <c r="AM1076" i="2"/>
  <c r="AM1084" i="2"/>
  <c r="AM1092" i="2"/>
  <c r="AM1100" i="2"/>
  <c r="AM1108" i="2"/>
  <c r="AM1116" i="2"/>
  <c r="AM1124" i="2"/>
  <c r="AM1132" i="2"/>
  <c r="AM1140" i="2"/>
  <c r="AM1148" i="2"/>
  <c r="AM1156" i="2"/>
  <c r="AM1164" i="2"/>
  <c r="AM1172" i="2"/>
  <c r="AM1180" i="2"/>
  <c r="AM1188" i="2"/>
  <c r="AM1196" i="2"/>
  <c r="AM1204" i="2"/>
  <c r="AM1212" i="2"/>
  <c r="AM1220" i="2"/>
  <c r="AM1228" i="2"/>
  <c r="AM1236" i="2"/>
  <c r="AM1244" i="2"/>
  <c r="AM1252" i="2"/>
  <c r="AM1260" i="2"/>
  <c r="AM1268" i="2"/>
  <c r="AM1276" i="2"/>
  <c r="AM1284" i="2"/>
  <c r="AM1292" i="2"/>
  <c r="AM1300" i="2"/>
  <c r="AM1308" i="2"/>
  <c r="AM1316" i="2"/>
  <c r="AM1324" i="2"/>
  <c r="AM1332" i="2"/>
  <c r="AM1340" i="2"/>
  <c r="AM1348" i="2"/>
  <c r="AM1356" i="2"/>
  <c r="AM1364" i="2"/>
  <c r="AM1372" i="2"/>
  <c r="AM1380" i="2"/>
  <c r="AM1388" i="2"/>
  <c r="AM1396" i="2"/>
  <c r="AM1404" i="2"/>
  <c r="AM1412" i="2"/>
  <c r="AM1420" i="2"/>
  <c r="AM1428" i="2"/>
  <c r="AM1436" i="2"/>
  <c r="AM1444" i="2"/>
  <c r="AM1452" i="2"/>
  <c r="AM1460" i="2"/>
  <c r="AM1468" i="2"/>
  <c r="AM1476" i="2"/>
  <c r="AM1484" i="2"/>
  <c r="AM1492" i="2"/>
  <c r="AM1500" i="2"/>
  <c r="AM1508" i="2"/>
  <c r="AM1516" i="2"/>
  <c r="AM1524" i="2"/>
  <c r="AM1532" i="2"/>
  <c r="AM1540" i="2"/>
  <c r="AM1548" i="2"/>
  <c r="AM1556" i="2"/>
  <c r="AM1564" i="2"/>
  <c r="AM1572" i="2"/>
  <c r="AM1580" i="2"/>
  <c r="AM1588" i="2"/>
  <c r="AM1596" i="2"/>
  <c r="AM1604" i="2"/>
  <c r="AM1612" i="2"/>
  <c r="AM1620" i="2"/>
  <c r="AM1628" i="2"/>
  <c r="AM1636" i="2"/>
  <c r="AM1644" i="2"/>
  <c r="AM1652" i="2"/>
  <c r="AM1660" i="2"/>
  <c r="AM1668" i="2"/>
  <c r="AM1676" i="2"/>
  <c r="AM1684" i="2"/>
  <c r="AM1692" i="2"/>
  <c r="AM1700" i="2"/>
  <c r="AM1708" i="2"/>
  <c r="AM1716" i="2"/>
  <c r="AM1724" i="2"/>
  <c r="AM1732" i="2"/>
  <c r="AM1740" i="2"/>
  <c r="AM1748" i="2"/>
  <c r="AM1756" i="2"/>
  <c r="AM1764" i="2"/>
  <c r="AM1772" i="2"/>
  <c r="AM1780" i="2"/>
  <c r="AM1788" i="2"/>
  <c r="AM1796" i="2"/>
  <c r="AM1804" i="2"/>
  <c r="AM1812" i="2"/>
  <c r="AM1820" i="2"/>
  <c r="AM1828" i="2"/>
  <c r="AM1836" i="2"/>
  <c r="AM1844" i="2"/>
  <c r="AM1852" i="2"/>
  <c r="AM1860" i="2"/>
  <c r="AM1868" i="2"/>
  <c r="AM1876" i="2"/>
  <c r="AM1884" i="2"/>
  <c r="AM1892" i="2"/>
  <c r="AM1900" i="2"/>
  <c r="AM1908" i="2"/>
  <c r="AM1916" i="2"/>
  <c r="AM1924" i="2"/>
  <c r="AM1932" i="2"/>
  <c r="AM1940" i="2"/>
  <c r="AM1948" i="2"/>
  <c r="AM1956" i="2"/>
  <c r="AM1964" i="2"/>
  <c r="AM1972" i="2"/>
  <c r="AM1980" i="2"/>
  <c r="AM1988" i="2"/>
  <c r="AM1996" i="2"/>
  <c r="AM2004" i="2"/>
  <c r="AM2012" i="2"/>
  <c r="AM2020" i="2"/>
  <c r="AM2028" i="2"/>
  <c r="AM2036" i="2"/>
  <c r="AM2044" i="2"/>
  <c r="AM2052" i="2"/>
  <c r="AM2060" i="2"/>
  <c r="AM2068" i="2"/>
  <c r="AM2076" i="2"/>
  <c r="AM2084" i="2"/>
  <c r="AM2092" i="2"/>
  <c r="AM2100" i="2"/>
  <c r="AM2108" i="2"/>
  <c r="AM2116" i="2"/>
  <c r="AM2124" i="2"/>
  <c r="AM2132" i="2"/>
  <c r="AM2140" i="2"/>
  <c r="AM2148" i="2"/>
  <c r="AM2156" i="2"/>
  <c r="AM2164" i="2"/>
  <c r="AM2172" i="2"/>
  <c r="AM2180" i="2"/>
  <c r="AM2188" i="2"/>
  <c r="AM2196" i="2"/>
  <c r="AM2204" i="2"/>
  <c r="AM2212" i="2"/>
  <c r="AM2220" i="2"/>
  <c r="AM2228" i="2"/>
  <c r="AT2495" i="2"/>
  <c r="AT2581" i="2"/>
  <c r="AT2667" i="2"/>
  <c r="AT2741" i="2"/>
  <c r="AT2773" i="2"/>
  <c r="AM622" i="2"/>
  <c r="AM654" i="2"/>
  <c r="AM686" i="2"/>
  <c r="AM718" i="2"/>
  <c r="AM750" i="2"/>
  <c r="AM782" i="2"/>
  <c r="AM814" i="2"/>
  <c r="AM846" i="2"/>
  <c r="AM878" i="2"/>
  <c r="AM910" i="2"/>
  <c r="AM942" i="2"/>
  <c r="AM974" i="2"/>
  <c r="AM1006" i="2"/>
  <c r="AM1021" i="2"/>
  <c r="AM1029" i="2"/>
  <c r="AM1037" i="2"/>
  <c r="AM1045" i="2"/>
  <c r="AM1053" i="2"/>
  <c r="AM1061" i="2"/>
  <c r="AM1069" i="2"/>
  <c r="AM1077" i="2"/>
  <c r="AM1085" i="2"/>
  <c r="AM1093" i="2"/>
  <c r="AM1101" i="2"/>
  <c r="AM1109" i="2"/>
  <c r="AM1117" i="2"/>
  <c r="AM1125" i="2"/>
  <c r="AM1133" i="2"/>
  <c r="AM1141" i="2"/>
  <c r="AM1149" i="2"/>
  <c r="AM1157" i="2"/>
  <c r="AM1165" i="2"/>
  <c r="AM1173" i="2"/>
  <c r="AM1181" i="2"/>
  <c r="AM1189" i="2"/>
  <c r="AM1197" i="2"/>
  <c r="AM1205" i="2"/>
  <c r="AM1213" i="2"/>
  <c r="AM1221" i="2"/>
  <c r="AM1229" i="2"/>
  <c r="AM1237" i="2"/>
  <c r="AM1245" i="2"/>
  <c r="AM1253" i="2"/>
  <c r="AM1261" i="2"/>
  <c r="AM1269" i="2"/>
  <c r="AM1277" i="2"/>
  <c r="AM1285" i="2"/>
  <c r="AM1293" i="2"/>
  <c r="AM1301" i="2"/>
  <c r="AM1309" i="2"/>
  <c r="AM1317" i="2"/>
  <c r="AM1325" i="2"/>
  <c r="AM1333" i="2"/>
  <c r="AM1341" i="2"/>
  <c r="AM1349" i="2"/>
  <c r="AM1357" i="2"/>
  <c r="AM1365" i="2"/>
  <c r="AM1373" i="2"/>
  <c r="AM1381" i="2"/>
  <c r="AM1389" i="2"/>
  <c r="AM1397" i="2"/>
  <c r="AM1405" i="2"/>
  <c r="AM1413" i="2"/>
  <c r="AM1421" i="2"/>
  <c r="AM1429" i="2"/>
  <c r="AM1437" i="2"/>
  <c r="AM1445" i="2"/>
  <c r="AM1453" i="2"/>
  <c r="AM1461" i="2"/>
  <c r="AM1469" i="2"/>
  <c r="AM1477" i="2"/>
  <c r="AM1485" i="2"/>
  <c r="AM1493" i="2"/>
  <c r="AM1501" i="2"/>
  <c r="AM1509" i="2"/>
  <c r="AM1517" i="2"/>
  <c r="AM1525" i="2"/>
  <c r="AM1533" i="2"/>
  <c r="AM1541" i="2"/>
  <c r="AM1549" i="2"/>
  <c r="AM1557" i="2"/>
  <c r="AM1565" i="2"/>
  <c r="AM1573" i="2"/>
  <c r="AM1581" i="2"/>
  <c r="AM1589" i="2"/>
  <c r="AM1597" i="2"/>
  <c r="AM1605" i="2"/>
  <c r="AM1613" i="2"/>
  <c r="AM1621" i="2"/>
  <c r="AM1629" i="2"/>
  <c r="AM1637" i="2"/>
  <c r="AM1645" i="2"/>
  <c r="AM1653" i="2"/>
  <c r="AM1661" i="2"/>
  <c r="AM1669" i="2"/>
  <c r="AM1677" i="2"/>
  <c r="AM1685" i="2"/>
  <c r="AM1693" i="2"/>
  <c r="AM1701" i="2"/>
  <c r="AM1709" i="2"/>
  <c r="AM1717" i="2"/>
  <c r="AM1725" i="2"/>
  <c r="AM1733" i="2"/>
  <c r="AM1741" i="2"/>
  <c r="AM1749" i="2"/>
  <c r="AM1757" i="2"/>
  <c r="AM1765" i="2"/>
  <c r="AM1773" i="2"/>
  <c r="AM1781" i="2"/>
  <c r="AM1789" i="2"/>
  <c r="AM1797" i="2"/>
  <c r="AM1805" i="2"/>
  <c r="AM1813" i="2"/>
  <c r="AM1821" i="2"/>
  <c r="AM1829" i="2"/>
  <c r="AM1837" i="2"/>
  <c r="AM1845" i="2"/>
  <c r="AM1853" i="2"/>
  <c r="AM1861" i="2"/>
  <c r="AM1869" i="2"/>
  <c r="AM1877" i="2"/>
  <c r="AM1885" i="2"/>
  <c r="AM1893" i="2"/>
  <c r="AM1901" i="2"/>
  <c r="AM1909" i="2"/>
  <c r="AM1917" i="2"/>
  <c r="AM1925" i="2"/>
  <c r="AM1933" i="2"/>
  <c r="AM1941" i="2"/>
  <c r="AM1949" i="2"/>
  <c r="AM1957" i="2"/>
  <c r="AM1965" i="2"/>
  <c r="AM1973" i="2"/>
  <c r="AM1981" i="2"/>
  <c r="AM1989" i="2"/>
  <c r="AM1997" i="2"/>
  <c r="AM2005" i="2"/>
  <c r="AM2013" i="2"/>
  <c r="AM2021" i="2"/>
  <c r="AM2029" i="2"/>
  <c r="AM2037" i="2"/>
  <c r="AM2045" i="2"/>
  <c r="AM2053" i="2"/>
  <c r="AM2061" i="2"/>
  <c r="AM2069" i="2"/>
  <c r="AM2077" i="2"/>
  <c r="AM2085" i="2"/>
  <c r="AM2093" i="2"/>
  <c r="AM2101" i="2"/>
  <c r="AM2109" i="2"/>
  <c r="AM2117" i="2"/>
  <c r="AM2125" i="2"/>
  <c r="AM2133" i="2"/>
  <c r="AM2141" i="2"/>
  <c r="AM2149" i="2"/>
  <c r="AM2157" i="2"/>
  <c r="AM2165" i="2"/>
  <c r="AM2173" i="2"/>
  <c r="AM2181" i="2"/>
  <c r="AM2189" i="2"/>
  <c r="AM2197" i="2"/>
  <c r="AM2205" i="2"/>
  <c r="AM2213" i="2"/>
  <c r="AM2221" i="2"/>
  <c r="AM2229" i="2"/>
  <c r="AT2507" i="2"/>
  <c r="AT2591" i="2"/>
  <c r="AT2677" i="2"/>
  <c r="AT2745" i="2"/>
  <c r="AM626" i="2"/>
  <c r="AM658" i="2"/>
  <c r="AM690" i="2"/>
  <c r="AM722" i="2"/>
  <c r="AM754" i="2"/>
  <c r="AM786" i="2"/>
  <c r="AM818" i="2"/>
  <c r="AM850" i="2"/>
  <c r="AM882" i="2"/>
  <c r="AM914" i="2"/>
  <c r="AM946" i="2"/>
  <c r="AM978" i="2"/>
  <c r="AM1010" i="2"/>
  <c r="AM1022" i="2"/>
  <c r="AM1030" i="2"/>
  <c r="AM1038" i="2"/>
  <c r="AM1046" i="2"/>
  <c r="AM1054" i="2"/>
  <c r="AM1062" i="2"/>
  <c r="AM1070" i="2"/>
  <c r="AM1078" i="2"/>
  <c r="AM1086" i="2"/>
  <c r="AM1094" i="2"/>
  <c r="AM1102" i="2"/>
  <c r="AM1110" i="2"/>
  <c r="AM1118" i="2"/>
  <c r="AM1126" i="2"/>
  <c r="AM1134" i="2"/>
  <c r="AM1142" i="2"/>
  <c r="AM1150" i="2"/>
  <c r="AM1158" i="2"/>
  <c r="AM1166" i="2"/>
  <c r="AM1174" i="2"/>
  <c r="AM1182" i="2"/>
  <c r="AM1190" i="2"/>
  <c r="AM1198" i="2"/>
  <c r="AM1206" i="2"/>
  <c r="AM1214" i="2"/>
  <c r="AM1222" i="2"/>
  <c r="AM1230" i="2"/>
  <c r="AM1238" i="2"/>
  <c r="AM1246" i="2"/>
  <c r="AM1254" i="2"/>
  <c r="AM1262" i="2"/>
  <c r="AM1270" i="2"/>
  <c r="AM1278" i="2"/>
  <c r="AM1286" i="2"/>
  <c r="AM1294" i="2"/>
  <c r="AM1302" i="2"/>
  <c r="AM1310" i="2"/>
  <c r="AM1318" i="2"/>
  <c r="AM1326" i="2"/>
  <c r="AM1334" i="2"/>
  <c r="AM1342" i="2"/>
  <c r="AM1350" i="2"/>
  <c r="AM1358" i="2"/>
  <c r="AM1366" i="2"/>
  <c r="AM1374" i="2"/>
  <c r="AM1382" i="2"/>
  <c r="AM1390" i="2"/>
  <c r="AM1398" i="2"/>
  <c r="AM1406" i="2"/>
  <c r="AM1414" i="2"/>
  <c r="AM1422" i="2"/>
  <c r="AM1430" i="2"/>
  <c r="AM1438" i="2"/>
  <c r="AM1446" i="2"/>
  <c r="AM1454" i="2"/>
  <c r="AM1462" i="2"/>
  <c r="AM1470" i="2"/>
  <c r="AM1478" i="2"/>
  <c r="AM1486" i="2"/>
  <c r="AM1494" i="2"/>
  <c r="AM1502" i="2"/>
  <c r="AM1510" i="2"/>
  <c r="AM1518" i="2"/>
  <c r="AM1526" i="2"/>
  <c r="AM1534" i="2"/>
  <c r="AM1542" i="2"/>
  <c r="AM1550" i="2"/>
  <c r="AM1558" i="2"/>
  <c r="AM1566" i="2"/>
  <c r="AM1574" i="2"/>
  <c r="AM1582" i="2"/>
  <c r="AM1590" i="2"/>
  <c r="AM1598" i="2"/>
  <c r="AM1606" i="2"/>
  <c r="AM1614" i="2"/>
  <c r="AM1622" i="2"/>
  <c r="AM1630" i="2"/>
  <c r="AM1638" i="2"/>
  <c r="AM1646" i="2"/>
  <c r="AM1654" i="2"/>
  <c r="AM1662" i="2"/>
  <c r="AM1670" i="2"/>
  <c r="AM1678" i="2"/>
  <c r="AM1686" i="2"/>
  <c r="AM1694" i="2"/>
  <c r="AM1702" i="2"/>
  <c r="AM1710" i="2"/>
  <c r="AM1718" i="2"/>
  <c r="AM1726" i="2"/>
  <c r="AM1734" i="2"/>
  <c r="AM1742" i="2"/>
  <c r="AM1750" i="2"/>
  <c r="AM1758" i="2"/>
  <c r="AM1766" i="2"/>
  <c r="AM1774" i="2"/>
  <c r="AM1782" i="2"/>
  <c r="AM1790" i="2"/>
  <c r="AM1798" i="2"/>
  <c r="AM1806" i="2"/>
  <c r="AM1814" i="2"/>
  <c r="AM1822" i="2"/>
  <c r="AM1830" i="2"/>
  <c r="AM1838" i="2"/>
  <c r="AM1846" i="2"/>
  <c r="AM1854" i="2"/>
  <c r="AM1862" i="2"/>
  <c r="AM1870" i="2"/>
  <c r="AM1878" i="2"/>
  <c r="AM1886" i="2"/>
  <c r="AM1894" i="2"/>
  <c r="AM1902" i="2"/>
  <c r="AM1910" i="2"/>
  <c r="AM1918" i="2"/>
  <c r="AM1926" i="2"/>
  <c r="AM1934" i="2"/>
  <c r="AM1942" i="2"/>
  <c r="AM1950" i="2"/>
  <c r="AM1958" i="2"/>
  <c r="AM1966" i="2"/>
  <c r="AM1974" i="2"/>
  <c r="AM1982" i="2"/>
  <c r="AM1990" i="2"/>
  <c r="AM1998" i="2"/>
  <c r="AM2006" i="2"/>
  <c r="AM2014" i="2"/>
  <c r="AM2022" i="2"/>
  <c r="AM2030" i="2"/>
  <c r="AM2038" i="2"/>
  <c r="AM2046" i="2"/>
  <c r="AM2054" i="2"/>
  <c r="AM2062" i="2"/>
  <c r="AM2070" i="2"/>
  <c r="AM2078" i="2"/>
  <c r="AM2086" i="2"/>
  <c r="AM2094" i="2"/>
  <c r="AM2102" i="2"/>
  <c r="AM2110" i="2"/>
  <c r="AM2118" i="2"/>
  <c r="AM2126" i="2"/>
  <c r="AM2134" i="2"/>
  <c r="AM2142" i="2"/>
  <c r="AM2150" i="2"/>
  <c r="AM2158" i="2"/>
  <c r="AM2166" i="2"/>
  <c r="AM2174" i="2"/>
  <c r="AM2182" i="2"/>
  <c r="AM2190" i="2"/>
  <c r="AM2198" i="2"/>
  <c r="AM2206" i="2"/>
  <c r="AM2214" i="2"/>
  <c r="AM2222" i="2"/>
  <c r="AM2230" i="2"/>
  <c r="AT2517" i="2"/>
  <c r="AT2603" i="2"/>
  <c r="AT2687" i="2"/>
  <c r="AT2749" i="2"/>
  <c r="AM630" i="2"/>
  <c r="AM662" i="2"/>
  <c r="AM694" i="2"/>
  <c r="AM726" i="2"/>
  <c r="AM758" i="2"/>
  <c r="AM790" i="2"/>
  <c r="AM822" i="2"/>
  <c r="AM854" i="2"/>
  <c r="AM886" i="2"/>
  <c r="AM918" i="2"/>
  <c r="AM950" i="2"/>
  <c r="AM982" i="2"/>
  <c r="AM1014" i="2"/>
  <c r="AM1023" i="2"/>
  <c r="AM1031" i="2"/>
  <c r="AM1039" i="2"/>
  <c r="AM1047" i="2"/>
  <c r="AM1055" i="2"/>
  <c r="AM1063" i="2"/>
  <c r="AM1071" i="2"/>
  <c r="AM1079" i="2"/>
  <c r="AM1087" i="2"/>
  <c r="AM1095" i="2"/>
  <c r="AM1103" i="2"/>
  <c r="AM1111" i="2"/>
  <c r="AM1119" i="2"/>
  <c r="AM1127" i="2"/>
  <c r="AM1135" i="2"/>
  <c r="AM1143" i="2"/>
  <c r="AM1151" i="2"/>
  <c r="AM1159" i="2"/>
  <c r="AM1167" i="2"/>
  <c r="AM1175" i="2"/>
  <c r="AM1183" i="2"/>
  <c r="AM1191" i="2"/>
  <c r="AM1199" i="2"/>
  <c r="AM1207" i="2"/>
  <c r="AM1215" i="2"/>
  <c r="AM1223" i="2"/>
  <c r="AM1231" i="2"/>
  <c r="AM1239" i="2"/>
  <c r="AM1247" i="2"/>
  <c r="AM1255" i="2"/>
  <c r="AM1263" i="2"/>
  <c r="AM1271" i="2"/>
  <c r="AM1279" i="2"/>
  <c r="AM1287" i="2"/>
  <c r="AM1295" i="2"/>
  <c r="AM1303" i="2"/>
  <c r="AM1311" i="2"/>
  <c r="AM1319" i="2"/>
  <c r="AM1327" i="2"/>
  <c r="AM1335" i="2"/>
  <c r="AM1343" i="2"/>
  <c r="AM1351" i="2"/>
  <c r="AM1359" i="2"/>
  <c r="AM1367" i="2"/>
  <c r="AM1375" i="2"/>
  <c r="AM1383" i="2"/>
  <c r="AM1391" i="2"/>
  <c r="AM1399" i="2"/>
  <c r="AM1407" i="2"/>
  <c r="AM1415" i="2"/>
  <c r="AM1423" i="2"/>
  <c r="AM1431" i="2"/>
  <c r="AM1439" i="2"/>
  <c r="AM1447" i="2"/>
  <c r="AM1455" i="2"/>
  <c r="AM1463" i="2"/>
  <c r="AM1471" i="2"/>
  <c r="AM1479" i="2"/>
  <c r="AM1487" i="2"/>
  <c r="AM1495" i="2"/>
  <c r="AM1503" i="2"/>
  <c r="AM1511" i="2"/>
  <c r="AM1519" i="2"/>
  <c r="AM1527" i="2"/>
  <c r="AM1535" i="2"/>
  <c r="AM1543" i="2"/>
  <c r="AM1551" i="2"/>
  <c r="AM1559" i="2"/>
  <c r="AM1567" i="2"/>
  <c r="AM1575" i="2"/>
  <c r="AM1583" i="2"/>
  <c r="AM1591" i="2"/>
  <c r="AM1599" i="2"/>
  <c r="AM1607" i="2"/>
  <c r="AM1615" i="2"/>
  <c r="AM1623" i="2"/>
  <c r="AM1631" i="2"/>
  <c r="AM1639" i="2"/>
  <c r="AM1647" i="2"/>
  <c r="AM1655" i="2"/>
  <c r="AM1663" i="2"/>
  <c r="AM1671" i="2"/>
  <c r="AM1679" i="2"/>
  <c r="AM1687" i="2"/>
  <c r="AM1695" i="2"/>
  <c r="AM1703" i="2"/>
  <c r="AM1711" i="2"/>
  <c r="AM1719" i="2"/>
  <c r="AM1727" i="2"/>
  <c r="AM1735" i="2"/>
  <c r="AM1743" i="2"/>
  <c r="AM1751" i="2"/>
  <c r="AM1759" i="2"/>
  <c r="AM1767" i="2"/>
  <c r="AM1775" i="2"/>
  <c r="AM1783" i="2"/>
  <c r="AM1791" i="2"/>
  <c r="AM1799" i="2"/>
  <c r="AM1807" i="2"/>
  <c r="AM1815" i="2"/>
  <c r="AM1823" i="2"/>
  <c r="AM1831" i="2"/>
  <c r="AM1839" i="2"/>
  <c r="AM1847" i="2"/>
  <c r="AM1855" i="2"/>
  <c r="AM1863" i="2"/>
  <c r="AM1871" i="2"/>
  <c r="AM1879" i="2"/>
  <c r="AM1887" i="2"/>
  <c r="AM1895" i="2"/>
  <c r="AM1903" i="2"/>
  <c r="AM1911" i="2"/>
  <c r="AM1919" i="2"/>
  <c r="AM1927" i="2"/>
  <c r="AM1935" i="2"/>
  <c r="AM1943" i="2"/>
  <c r="AM1951" i="2"/>
  <c r="AM1959" i="2"/>
  <c r="AM1967" i="2"/>
  <c r="AM1975" i="2"/>
  <c r="AM1983" i="2"/>
  <c r="AM1991" i="2"/>
  <c r="AM1999" i="2"/>
  <c r="AM2007" i="2"/>
  <c r="AM2015" i="2"/>
  <c r="AM2023" i="2"/>
  <c r="AM2031" i="2"/>
  <c r="AM2039" i="2"/>
  <c r="AM2047" i="2"/>
  <c r="AM2055" i="2"/>
  <c r="AM2063" i="2"/>
  <c r="AM2071" i="2"/>
  <c r="AM2079" i="2"/>
  <c r="AM2087" i="2"/>
  <c r="AM2095" i="2"/>
  <c r="AM2103" i="2"/>
  <c r="AM2111" i="2"/>
  <c r="AM2119" i="2"/>
  <c r="AM2127" i="2"/>
  <c r="AM2135" i="2"/>
  <c r="AM2143" i="2"/>
  <c r="AM2151" i="2"/>
  <c r="AM2159" i="2"/>
  <c r="AM2167" i="2"/>
  <c r="AM2175" i="2"/>
  <c r="AM2183" i="2"/>
  <c r="AM2191" i="2"/>
  <c r="AM2199" i="2"/>
  <c r="AM2207" i="2"/>
  <c r="AM2215" i="2"/>
  <c r="AM2223" i="2"/>
  <c r="AM2231" i="2"/>
  <c r="AM2238" i="2"/>
  <c r="AM2246" i="2"/>
  <c r="AM2254" i="2"/>
  <c r="AM2262" i="2"/>
  <c r="AM2270" i="2"/>
  <c r="AM2278" i="2"/>
  <c r="AM2286" i="2"/>
  <c r="AM2294" i="2"/>
  <c r="AM2302" i="2"/>
  <c r="AM2310" i="2"/>
  <c r="AM2318" i="2"/>
  <c r="AM2326" i="2"/>
  <c r="AM2334" i="2"/>
  <c r="AM2342" i="2"/>
  <c r="AM2350" i="2"/>
  <c r="AM2358" i="2"/>
  <c r="AM2366" i="2"/>
  <c r="AM2374" i="2"/>
  <c r="AM2382" i="2"/>
  <c r="AM2390" i="2"/>
  <c r="AM2398" i="2"/>
  <c r="AM2406" i="2"/>
  <c r="AM2414" i="2"/>
  <c r="AM2422" i="2"/>
  <c r="AM2430" i="2"/>
  <c r="AM2438" i="2"/>
  <c r="AM2446" i="2"/>
  <c r="AM2454" i="2"/>
  <c r="AM2462" i="2"/>
  <c r="AM2470" i="2"/>
  <c r="AM2478" i="2"/>
  <c r="AM2486" i="2"/>
  <c r="AM2494" i="2"/>
  <c r="AM2502" i="2"/>
  <c r="AM2510" i="2"/>
  <c r="AM2518" i="2"/>
  <c r="AM2526" i="2"/>
  <c r="AM2534" i="2"/>
  <c r="AM2542" i="2"/>
  <c r="AM2550" i="2"/>
  <c r="AM2558" i="2"/>
  <c r="AM2566" i="2"/>
  <c r="AM2574" i="2"/>
  <c r="AM2582" i="2"/>
  <c r="AM2590" i="2"/>
  <c r="AM2598" i="2"/>
  <c r="AM2606" i="2"/>
  <c r="AM2614" i="2"/>
  <c r="AM2622" i="2"/>
  <c r="AM2630" i="2"/>
  <c r="AM2638" i="2"/>
  <c r="AM2646" i="2"/>
  <c r="AM2654" i="2"/>
  <c r="AM2662" i="2"/>
  <c r="AM2670" i="2"/>
  <c r="AM2678" i="2"/>
  <c r="AM2686" i="2"/>
  <c r="AM2694" i="2"/>
  <c r="AM2702" i="2"/>
  <c r="AM2710" i="2"/>
  <c r="AM2718" i="2"/>
  <c r="AM2726" i="2"/>
  <c r="AM2734" i="2"/>
  <c r="AM2742" i="2"/>
  <c r="AM2750" i="2"/>
  <c r="AM2758" i="2"/>
  <c r="AM2766" i="2"/>
  <c r="AM2774" i="2"/>
  <c r="AK611" i="2"/>
  <c r="AK619" i="2"/>
  <c r="AK627" i="2"/>
  <c r="AK635" i="2"/>
  <c r="AK643" i="2"/>
  <c r="AK651" i="2"/>
  <c r="AK659" i="2"/>
  <c r="AK667" i="2"/>
  <c r="AK675" i="2"/>
  <c r="AK683" i="2"/>
  <c r="AK691" i="2"/>
  <c r="AK699" i="2"/>
  <c r="AK707" i="2"/>
  <c r="AK715" i="2"/>
  <c r="AK723" i="2"/>
  <c r="AK731" i="2"/>
  <c r="AK739" i="2"/>
  <c r="AK747" i="2"/>
  <c r="AK755" i="2"/>
  <c r="AK763" i="2"/>
  <c r="AK771" i="2"/>
  <c r="AK779" i="2"/>
  <c r="AK787" i="2"/>
  <c r="AK795" i="2"/>
  <c r="AK803" i="2"/>
  <c r="AK811" i="2"/>
  <c r="AK819" i="2"/>
  <c r="AK827" i="2"/>
  <c r="AK835" i="2"/>
  <c r="AK843" i="2"/>
  <c r="AK851" i="2"/>
  <c r="AK859" i="2"/>
  <c r="AK867" i="2"/>
  <c r="AK875" i="2"/>
  <c r="AK883" i="2"/>
  <c r="AK891" i="2"/>
  <c r="AK899" i="2"/>
  <c r="AK907" i="2"/>
  <c r="AK915" i="2"/>
  <c r="AK923" i="2"/>
  <c r="AK931" i="2"/>
  <c r="AK939" i="2"/>
  <c r="AK947" i="2"/>
  <c r="AK955" i="2"/>
  <c r="AK963" i="2"/>
  <c r="AK971" i="2"/>
  <c r="AK979" i="2"/>
  <c r="AK987" i="2"/>
  <c r="AK995" i="2"/>
  <c r="AK1003" i="2"/>
  <c r="AK1011" i="2"/>
  <c r="AK1019" i="2"/>
  <c r="AK1027" i="2"/>
  <c r="AK1035" i="2"/>
  <c r="AK1043" i="2"/>
  <c r="AK1051" i="2"/>
  <c r="AK1059" i="2"/>
  <c r="AK1067" i="2"/>
  <c r="AK1075" i="2"/>
  <c r="AK1083" i="2"/>
  <c r="AK1091" i="2"/>
  <c r="AK1099" i="2"/>
  <c r="AK1107" i="2"/>
  <c r="AK1115" i="2"/>
  <c r="AK1123" i="2"/>
  <c r="AK1131" i="2"/>
  <c r="AK1139" i="2"/>
  <c r="AK1147" i="2"/>
  <c r="AK1155" i="2"/>
  <c r="AK1163" i="2"/>
  <c r="AK1171" i="2"/>
  <c r="AK1179" i="2"/>
  <c r="AK1187" i="2"/>
  <c r="AK1195" i="2"/>
  <c r="AK1203" i="2"/>
  <c r="AK1211" i="2"/>
  <c r="AK1219" i="2"/>
  <c r="AK1227" i="2"/>
  <c r="AK1235" i="2"/>
  <c r="AK1243" i="2"/>
  <c r="AK1251" i="2"/>
  <c r="AK1259" i="2"/>
  <c r="AK1267" i="2"/>
  <c r="AK1275" i="2"/>
  <c r="AK1283" i="2"/>
  <c r="AK1291" i="2"/>
  <c r="AK1299" i="2"/>
  <c r="AK1307" i="2"/>
  <c r="AK1315" i="2"/>
  <c r="AK1323" i="2"/>
  <c r="AK1331" i="2"/>
  <c r="AK1339" i="2"/>
  <c r="AK1347" i="2"/>
  <c r="AK1355" i="2"/>
  <c r="AK1363" i="2"/>
  <c r="AK1371" i="2"/>
  <c r="AK1379" i="2"/>
  <c r="AK1387" i="2"/>
  <c r="AK1395" i="2"/>
  <c r="AK1403" i="2"/>
  <c r="AK1411" i="2"/>
  <c r="AK1419" i="2"/>
  <c r="AM2239" i="2"/>
  <c r="AM2247" i="2"/>
  <c r="AM2255" i="2"/>
  <c r="AM2263" i="2"/>
  <c r="AM2271" i="2"/>
  <c r="AM2279" i="2"/>
  <c r="AM2287" i="2"/>
  <c r="AM2295" i="2"/>
  <c r="AM2303" i="2"/>
  <c r="AM2311" i="2"/>
  <c r="AM2319" i="2"/>
  <c r="AM2327" i="2"/>
  <c r="AM2335" i="2"/>
  <c r="AM2343" i="2"/>
  <c r="AM2351" i="2"/>
  <c r="AM2359" i="2"/>
  <c r="AM2367" i="2"/>
  <c r="AM2375" i="2"/>
  <c r="AM2383" i="2"/>
  <c r="AM2391" i="2"/>
  <c r="AM2399" i="2"/>
  <c r="AM2407" i="2"/>
  <c r="AM2415" i="2"/>
  <c r="AM2423" i="2"/>
  <c r="AM2431" i="2"/>
  <c r="AM2439" i="2"/>
  <c r="AM2447" i="2"/>
  <c r="AM2455" i="2"/>
  <c r="AM2463" i="2"/>
  <c r="AM2471" i="2"/>
  <c r="AM2479" i="2"/>
  <c r="AM2487" i="2"/>
  <c r="AM2495" i="2"/>
  <c r="AM2503" i="2"/>
  <c r="AM2511" i="2"/>
  <c r="AM2519" i="2"/>
  <c r="AM2527" i="2"/>
  <c r="AM2535" i="2"/>
  <c r="AM2543" i="2"/>
  <c r="AM2551" i="2"/>
  <c r="AM2559" i="2"/>
  <c r="AM2567" i="2"/>
  <c r="AM2575" i="2"/>
  <c r="AM2583" i="2"/>
  <c r="AM2591" i="2"/>
  <c r="AM2599" i="2"/>
  <c r="AM2607" i="2"/>
  <c r="AM2615" i="2"/>
  <c r="AM2623" i="2"/>
  <c r="AM2631" i="2"/>
  <c r="AM2639" i="2"/>
  <c r="AM2647" i="2"/>
  <c r="AM2655" i="2"/>
  <c r="AM2663" i="2"/>
  <c r="AM2671" i="2"/>
  <c r="AM2679" i="2"/>
  <c r="AM2687" i="2"/>
  <c r="AM2695" i="2"/>
  <c r="AM2703" i="2"/>
  <c r="AM2711" i="2"/>
  <c r="AM2719" i="2"/>
  <c r="AM2727" i="2"/>
  <c r="AM2735" i="2"/>
  <c r="AM2743" i="2"/>
  <c r="AM2751" i="2"/>
  <c r="AM2759" i="2"/>
  <c r="AM2767" i="2"/>
  <c r="AM2775" i="2"/>
  <c r="AK612" i="2"/>
  <c r="AK620" i="2"/>
  <c r="AK628" i="2"/>
  <c r="AK636" i="2"/>
  <c r="AK644" i="2"/>
  <c r="AK652" i="2"/>
  <c r="AK660" i="2"/>
  <c r="AK668" i="2"/>
  <c r="AK676" i="2"/>
  <c r="AK684" i="2"/>
  <c r="AK692" i="2"/>
  <c r="AK700" i="2"/>
  <c r="AK708" i="2"/>
  <c r="AK716" i="2"/>
  <c r="AK724" i="2"/>
  <c r="AK732" i="2"/>
  <c r="AK740" i="2"/>
  <c r="AK748" i="2"/>
  <c r="AK756" i="2"/>
  <c r="AK764" i="2"/>
  <c r="AK772" i="2"/>
  <c r="AK780" i="2"/>
  <c r="AK788" i="2"/>
  <c r="AK796" i="2"/>
  <c r="AK804" i="2"/>
  <c r="AK812" i="2"/>
  <c r="AK820" i="2"/>
  <c r="AK828" i="2"/>
  <c r="AK836" i="2"/>
  <c r="AK844" i="2"/>
  <c r="AK852" i="2"/>
  <c r="AK860" i="2"/>
  <c r="AK868" i="2"/>
  <c r="AK876" i="2"/>
  <c r="AK884" i="2"/>
  <c r="AK892" i="2"/>
  <c r="AK900" i="2"/>
  <c r="AK908" i="2"/>
  <c r="AK916" i="2"/>
  <c r="AK924" i="2"/>
  <c r="AK932" i="2"/>
  <c r="AK940" i="2"/>
  <c r="AK948" i="2"/>
  <c r="AK956" i="2"/>
  <c r="AK964" i="2"/>
  <c r="AK972" i="2"/>
  <c r="AK980" i="2"/>
  <c r="AK988" i="2"/>
  <c r="AK996" i="2"/>
  <c r="AK1004" i="2"/>
  <c r="AK1012" i="2"/>
  <c r="AK1020" i="2"/>
  <c r="AK1028" i="2"/>
  <c r="AK1036" i="2"/>
  <c r="AK1044" i="2"/>
  <c r="AK1052" i="2"/>
  <c r="AK1060" i="2"/>
  <c r="AK1068" i="2"/>
  <c r="AK1076" i="2"/>
  <c r="AK1084" i="2"/>
  <c r="AK1092" i="2"/>
  <c r="AK1100" i="2"/>
  <c r="AK1108" i="2"/>
  <c r="AK1116" i="2"/>
  <c r="AK1124" i="2"/>
  <c r="AK1132" i="2"/>
  <c r="AK1140" i="2"/>
  <c r="AK1148" i="2"/>
  <c r="AK1156" i="2"/>
  <c r="AK1164" i="2"/>
  <c r="AK1172" i="2"/>
  <c r="AK1180" i="2"/>
  <c r="AK1188" i="2"/>
  <c r="AK1196" i="2"/>
  <c r="AK1204" i="2"/>
  <c r="AK1212" i="2"/>
  <c r="AK1220" i="2"/>
  <c r="AK1228" i="2"/>
  <c r="AK1236" i="2"/>
  <c r="AK1244" i="2"/>
  <c r="AK1252" i="2"/>
  <c r="AK1260" i="2"/>
  <c r="AK1268" i="2"/>
  <c r="AK1276" i="2"/>
  <c r="AK1284" i="2"/>
  <c r="AK1292" i="2"/>
  <c r="AK1300" i="2"/>
  <c r="AK1308" i="2"/>
  <c r="AK1316" i="2"/>
  <c r="AK1324" i="2"/>
  <c r="AK1332" i="2"/>
  <c r="AK1340" i="2"/>
  <c r="AK1348" i="2"/>
  <c r="AK1356" i="2"/>
  <c r="AK1364" i="2"/>
  <c r="AK1372" i="2"/>
  <c r="AK1380" i="2"/>
  <c r="AK1388" i="2"/>
  <c r="AK1396" i="2"/>
  <c r="AK1404" i="2"/>
  <c r="AK1412" i="2"/>
  <c r="AK1420" i="2"/>
  <c r="AM2240" i="2"/>
  <c r="AM2248" i="2"/>
  <c r="AM2256" i="2"/>
  <c r="AM2264" i="2"/>
  <c r="AM2272" i="2"/>
  <c r="AM2280" i="2"/>
  <c r="AM2288" i="2"/>
  <c r="AM2296" i="2"/>
  <c r="AM2304" i="2"/>
  <c r="AM2312" i="2"/>
  <c r="AM2320" i="2"/>
  <c r="AM2328" i="2"/>
  <c r="AM2336" i="2"/>
  <c r="AM2344" i="2"/>
  <c r="AM2352" i="2"/>
  <c r="AM2360" i="2"/>
  <c r="AM2368" i="2"/>
  <c r="AM2376" i="2"/>
  <c r="AM2384" i="2"/>
  <c r="AM2392" i="2"/>
  <c r="AM2400" i="2"/>
  <c r="AM2408" i="2"/>
  <c r="AM2416" i="2"/>
  <c r="AM2424" i="2"/>
  <c r="AM2432" i="2"/>
  <c r="AM2440" i="2"/>
  <c r="AM2448" i="2"/>
  <c r="AM2456" i="2"/>
  <c r="AM2464" i="2"/>
  <c r="AM2472" i="2"/>
  <c r="AM2480" i="2"/>
  <c r="AM2488" i="2"/>
  <c r="AM2496" i="2"/>
  <c r="AM2504" i="2"/>
  <c r="AM2512" i="2"/>
  <c r="AM2520" i="2"/>
  <c r="AM2528" i="2"/>
  <c r="AM2536" i="2"/>
  <c r="AM2544" i="2"/>
  <c r="AM2552" i="2"/>
  <c r="AM2560" i="2"/>
  <c r="AM2568" i="2"/>
  <c r="AM2576" i="2"/>
  <c r="AM2584" i="2"/>
  <c r="AM2592" i="2"/>
  <c r="AM2600" i="2"/>
  <c r="AM2608" i="2"/>
  <c r="AM2616" i="2"/>
  <c r="AM2624" i="2"/>
  <c r="AM2632" i="2"/>
  <c r="AM2640" i="2"/>
  <c r="AM2648" i="2"/>
  <c r="AM2656" i="2"/>
  <c r="AM2664" i="2"/>
  <c r="AM2672" i="2"/>
  <c r="AM2680" i="2"/>
  <c r="AM2688" i="2"/>
  <c r="AM2696" i="2"/>
  <c r="AM2704" i="2"/>
  <c r="AM2712" i="2"/>
  <c r="AM2720" i="2"/>
  <c r="AM2728" i="2"/>
  <c r="AM2736" i="2"/>
  <c r="AM2744" i="2"/>
  <c r="AM2752" i="2"/>
  <c r="AM2760" i="2"/>
  <c r="AM2768" i="2"/>
  <c r="AK613" i="2"/>
  <c r="AK621" i="2"/>
  <c r="AK629" i="2"/>
  <c r="AK637" i="2"/>
  <c r="AK645" i="2"/>
  <c r="AK653" i="2"/>
  <c r="AK661" i="2"/>
  <c r="AK669" i="2"/>
  <c r="AK677" i="2"/>
  <c r="AK685" i="2"/>
  <c r="AK693" i="2"/>
  <c r="AK701" i="2"/>
  <c r="AK709" i="2"/>
  <c r="AK717" i="2"/>
  <c r="AK725" i="2"/>
  <c r="AK733" i="2"/>
  <c r="AK741" i="2"/>
  <c r="AK749" i="2"/>
  <c r="AK757" i="2"/>
  <c r="AK765" i="2"/>
  <c r="AK773" i="2"/>
  <c r="AK781" i="2"/>
  <c r="AK789" i="2"/>
  <c r="AK797" i="2"/>
  <c r="AK805" i="2"/>
  <c r="AK813" i="2"/>
  <c r="AK821" i="2"/>
  <c r="AK829" i="2"/>
  <c r="AK837" i="2"/>
  <c r="AK845" i="2"/>
  <c r="AK853" i="2"/>
  <c r="AK861" i="2"/>
  <c r="AK869" i="2"/>
  <c r="AK877" i="2"/>
  <c r="AK885" i="2"/>
  <c r="AK893" i="2"/>
  <c r="AK901" i="2"/>
  <c r="AK909" i="2"/>
  <c r="AK917" i="2"/>
  <c r="AK925" i="2"/>
  <c r="AK933" i="2"/>
  <c r="AK941" i="2"/>
  <c r="AK949" i="2"/>
  <c r="AK957" i="2"/>
  <c r="AK965" i="2"/>
  <c r="AK973" i="2"/>
  <c r="AK981" i="2"/>
  <c r="AK989" i="2"/>
  <c r="AK997" i="2"/>
  <c r="AK1005" i="2"/>
  <c r="AK1013" i="2"/>
  <c r="AK1021" i="2"/>
  <c r="AK1029" i="2"/>
  <c r="AK1037" i="2"/>
  <c r="AK1045" i="2"/>
  <c r="AK1053" i="2"/>
  <c r="AK1061" i="2"/>
  <c r="AK1069" i="2"/>
  <c r="AK1077" i="2"/>
  <c r="AK1085" i="2"/>
  <c r="AK1093" i="2"/>
  <c r="AK1101" i="2"/>
  <c r="AK1109" i="2"/>
  <c r="AK1117" i="2"/>
  <c r="AK1125" i="2"/>
  <c r="AK1133" i="2"/>
  <c r="AK1141" i="2"/>
  <c r="AK1149" i="2"/>
  <c r="AK1157" i="2"/>
  <c r="AK1165" i="2"/>
  <c r="AK1173" i="2"/>
  <c r="AK1181" i="2"/>
  <c r="AK1189" i="2"/>
  <c r="AK1197" i="2"/>
  <c r="AK1205" i="2"/>
  <c r="AK1213" i="2"/>
  <c r="AK1221" i="2"/>
  <c r="AK1229" i="2"/>
  <c r="AK1237" i="2"/>
  <c r="AK1245" i="2"/>
  <c r="AK1253" i="2"/>
  <c r="AK1261" i="2"/>
  <c r="AK1269" i="2"/>
  <c r="AK1277" i="2"/>
  <c r="AK1285" i="2"/>
  <c r="AK1293" i="2"/>
  <c r="AK1301" i="2"/>
  <c r="AK1309" i="2"/>
  <c r="AK1317" i="2"/>
  <c r="AK1325" i="2"/>
  <c r="AK1333" i="2"/>
  <c r="AK1341" i="2"/>
  <c r="AK1349" i="2"/>
  <c r="AK1357" i="2"/>
  <c r="AK1365" i="2"/>
  <c r="AK1373" i="2"/>
  <c r="AK1381" i="2"/>
  <c r="AK1389" i="2"/>
  <c r="AK1397" i="2"/>
  <c r="AK1405" i="2"/>
  <c r="AK1413" i="2"/>
  <c r="AK1421" i="2"/>
  <c r="AM2241" i="2"/>
  <c r="AM2249" i="2"/>
  <c r="AM2257" i="2"/>
  <c r="AM2265" i="2"/>
  <c r="AM2273" i="2"/>
  <c r="AM2281" i="2"/>
  <c r="AM2289" i="2"/>
  <c r="AM2297" i="2"/>
  <c r="AM2305" i="2"/>
  <c r="AM2313" i="2"/>
  <c r="AM2321" i="2"/>
  <c r="AM2329" i="2"/>
  <c r="AM2337" i="2"/>
  <c r="AM2345" i="2"/>
  <c r="AM2353" i="2"/>
  <c r="AM2361" i="2"/>
  <c r="AM2369" i="2"/>
  <c r="AM2377" i="2"/>
  <c r="AM2385" i="2"/>
  <c r="AM2393" i="2"/>
  <c r="AM2401" i="2"/>
  <c r="AM2409" i="2"/>
  <c r="AM2417" i="2"/>
  <c r="AM2425" i="2"/>
  <c r="AM2433" i="2"/>
  <c r="AM2441" i="2"/>
  <c r="AM2449" i="2"/>
  <c r="AM2457" i="2"/>
  <c r="AM2465" i="2"/>
  <c r="AM2473" i="2"/>
  <c r="AM2481" i="2"/>
  <c r="AM2489" i="2"/>
  <c r="AM2497" i="2"/>
  <c r="AM2505" i="2"/>
  <c r="AM2513" i="2"/>
  <c r="AM2521" i="2"/>
  <c r="AM2529" i="2"/>
  <c r="AM2537" i="2"/>
  <c r="AM2545" i="2"/>
  <c r="AM2553" i="2"/>
  <c r="AM2561" i="2"/>
  <c r="AM2569" i="2"/>
  <c r="AM2577" i="2"/>
  <c r="AM2585" i="2"/>
  <c r="AM2593" i="2"/>
  <c r="AM2601" i="2"/>
  <c r="AM2609" i="2"/>
  <c r="AM2617" i="2"/>
  <c r="AM2625" i="2"/>
  <c r="AM2633" i="2"/>
  <c r="AM2641" i="2"/>
  <c r="AM2649" i="2"/>
  <c r="AM2657" i="2"/>
  <c r="AM2665" i="2"/>
  <c r="AM2673" i="2"/>
  <c r="AM2681" i="2"/>
  <c r="AM2689" i="2"/>
  <c r="AM2697" i="2"/>
  <c r="AM2705" i="2"/>
  <c r="AM2713" i="2"/>
  <c r="AM2721" i="2"/>
  <c r="AM2729" i="2"/>
  <c r="AM2737" i="2"/>
  <c r="AM2745" i="2"/>
  <c r="AM2753" i="2"/>
  <c r="AM2761" i="2"/>
  <c r="AM2769" i="2"/>
  <c r="AK614" i="2"/>
  <c r="AK622" i="2"/>
  <c r="AK630" i="2"/>
  <c r="AK638" i="2"/>
  <c r="AK646" i="2"/>
  <c r="AK654" i="2"/>
  <c r="AK662" i="2"/>
  <c r="AK670" i="2"/>
  <c r="AK678" i="2"/>
  <c r="AK686" i="2"/>
  <c r="AK694" i="2"/>
  <c r="AK702" i="2"/>
  <c r="AK710" i="2"/>
  <c r="AK718" i="2"/>
  <c r="AK726" i="2"/>
  <c r="AK734" i="2"/>
  <c r="AK742" i="2"/>
  <c r="AK750" i="2"/>
  <c r="AK758" i="2"/>
  <c r="AK766" i="2"/>
  <c r="AK774" i="2"/>
  <c r="AK782" i="2"/>
  <c r="AK790" i="2"/>
  <c r="AK798" i="2"/>
  <c r="AK806" i="2"/>
  <c r="AK814" i="2"/>
  <c r="AK822" i="2"/>
  <c r="AK830" i="2"/>
  <c r="AK838" i="2"/>
  <c r="AK846" i="2"/>
  <c r="AK854" i="2"/>
  <c r="AK862" i="2"/>
  <c r="AK870" i="2"/>
  <c r="AK878" i="2"/>
  <c r="AK886" i="2"/>
  <c r="AK894" i="2"/>
  <c r="AK902" i="2"/>
  <c r="AK910" i="2"/>
  <c r="AK918" i="2"/>
  <c r="AK926" i="2"/>
  <c r="AK934" i="2"/>
  <c r="AK942" i="2"/>
  <c r="AK950" i="2"/>
  <c r="AK958" i="2"/>
  <c r="AK966" i="2"/>
  <c r="AK974" i="2"/>
  <c r="AK982" i="2"/>
  <c r="AK990" i="2"/>
  <c r="AK998" i="2"/>
  <c r="AK1006" i="2"/>
  <c r="AK1014" i="2"/>
  <c r="AK1022" i="2"/>
  <c r="AK1030" i="2"/>
  <c r="AK1038" i="2"/>
  <c r="AK1046" i="2"/>
  <c r="AK1054" i="2"/>
  <c r="AK1062" i="2"/>
  <c r="AK1070" i="2"/>
  <c r="AK1078" i="2"/>
  <c r="AK1086" i="2"/>
  <c r="AK1094" i="2"/>
  <c r="AK1102" i="2"/>
  <c r="AK1110" i="2"/>
  <c r="AK1118" i="2"/>
  <c r="AK1126" i="2"/>
  <c r="AK1134" i="2"/>
  <c r="AK1142" i="2"/>
  <c r="AK1150" i="2"/>
  <c r="AK1158" i="2"/>
  <c r="AK1166" i="2"/>
  <c r="AK1174" i="2"/>
  <c r="AK1182" i="2"/>
  <c r="AK1190" i="2"/>
  <c r="AK1198" i="2"/>
  <c r="AK1206" i="2"/>
  <c r="AK1214" i="2"/>
  <c r="AK1222" i="2"/>
  <c r="AK1230" i="2"/>
  <c r="AK1238" i="2"/>
  <c r="AK1246" i="2"/>
  <c r="AK1254" i="2"/>
  <c r="AK1262" i="2"/>
  <c r="AK1270" i="2"/>
  <c r="AK1278" i="2"/>
  <c r="AK1286" i="2"/>
  <c r="AK1294" i="2"/>
  <c r="AK1302" i="2"/>
  <c r="AK1310" i="2"/>
  <c r="AK1318" i="2"/>
  <c r="AK1326" i="2"/>
  <c r="AK1334" i="2"/>
  <c r="AK1342" i="2"/>
  <c r="AK1350" i="2"/>
  <c r="AK1358" i="2"/>
  <c r="AK1366" i="2"/>
  <c r="AK1374" i="2"/>
  <c r="AK1382" i="2"/>
  <c r="AK1390" i="2"/>
  <c r="AK1398" i="2"/>
  <c r="AK1406" i="2"/>
  <c r="AK1414" i="2"/>
  <c r="AK1422" i="2"/>
  <c r="AM2242" i="2"/>
  <c r="AM2250" i="2"/>
  <c r="AM2258" i="2"/>
  <c r="AM2266" i="2"/>
  <c r="AM2274" i="2"/>
  <c r="AM2282" i="2"/>
  <c r="AM2290" i="2"/>
  <c r="AM2298" i="2"/>
  <c r="AM2306" i="2"/>
  <c r="AM2314" i="2"/>
  <c r="AM2322" i="2"/>
  <c r="AM2330" i="2"/>
  <c r="AM2338" i="2"/>
  <c r="AM2346" i="2"/>
  <c r="AM2354" i="2"/>
  <c r="AM2362" i="2"/>
  <c r="AM2370" i="2"/>
  <c r="AM2378" i="2"/>
  <c r="AM2386" i="2"/>
  <c r="AM2394" i="2"/>
  <c r="AM2402" i="2"/>
  <c r="AM2410" i="2"/>
  <c r="AM2418" i="2"/>
  <c r="AM2426" i="2"/>
  <c r="AM2434" i="2"/>
  <c r="AM2442" i="2"/>
  <c r="AM2450" i="2"/>
  <c r="AM2458" i="2"/>
  <c r="AM2466" i="2"/>
  <c r="AM2474" i="2"/>
  <c r="AM2482" i="2"/>
  <c r="AM2490" i="2"/>
  <c r="AM2498" i="2"/>
  <c r="AM2506" i="2"/>
  <c r="AM2514" i="2"/>
  <c r="AM2522" i="2"/>
  <c r="AM2530" i="2"/>
  <c r="AM2538" i="2"/>
  <c r="AM2546" i="2"/>
  <c r="AM2554" i="2"/>
  <c r="AM2562" i="2"/>
  <c r="AM2570" i="2"/>
  <c r="AM2578" i="2"/>
  <c r="AM2586" i="2"/>
  <c r="AM2594" i="2"/>
  <c r="AM2602" i="2"/>
  <c r="AM2610" i="2"/>
  <c r="AM2618" i="2"/>
  <c r="AM2626" i="2"/>
  <c r="AM2634" i="2"/>
  <c r="AM2642" i="2"/>
  <c r="AM2650" i="2"/>
  <c r="AM2658" i="2"/>
  <c r="AM2666" i="2"/>
  <c r="AM2674" i="2"/>
  <c r="AM2682" i="2"/>
  <c r="AM2690" i="2"/>
  <c r="AM2698" i="2"/>
  <c r="AM2706" i="2"/>
  <c r="AM2714" i="2"/>
  <c r="AM2722" i="2"/>
  <c r="AM2730" i="2"/>
  <c r="AM2738" i="2"/>
  <c r="AM2746" i="2"/>
  <c r="AM2754" i="2"/>
  <c r="AM2762" i="2"/>
  <c r="AM2770" i="2"/>
  <c r="AK615" i="2"/>
  <c r="AK623" i="2"/>
  <c r="AK631" i="2"/>
  <c r="AK639" i="2"/>
  <c r="AK647" i="2"/>
  <c r="AK655" i="2"/>
  <c r="AK663" i="2"/>
  <c r="AK671" i="2"/>
  <c r="AK679" i="2"/>
  <c r="AK687" i="2"/>
  <c r="AK695" i="2"/>
  <c r="AK703" i="2"/>
  <c r="AK711" i="2"/>
  <c r="AK719" i="2"/>
  <c r="AK727" i="2"/>
  <c r="AK735" i="2"/>
  <c r="AK743" i="2"/>
  <c r="AK751" i="2"/>
  <c r="AK759" i="2"/>
  <c r="AK767" i="2"/>
  <c r="AK775" i="2"/>
  <c r="AK783" i="2"/>
  <c r="AK791" i="2"/>
  <c r="AK799" i="2"/>
  <c r="AK807" i="2"/>
  <c r="AK815" i="2"/>
  <c r="AK823" i="2"/>
  <c r="AK831" i="2"/>
  <c r="AK839" i="2"/>
  <c r="AK847" i="2"/>
  <c r="AK855" i="2"/>
  <c r="AK863" i="2"/>
  <c r="AK871" i="2"/>
  <c r="AK879" i="2"/>
  <c r="AK887" i="2"/>
  <c r="AK895" i="2"/>
  <c r="AK903" i="2"/>
  <c r="AK911" i="2"/>
  <c r="AK919" i="2"/>
  <c r="AK927" i="2"/>
  <c r="AK935" i="2"/>
  <c r="AK943" i="2"/>
  <c r="AK951" i="2"/>
  <c r="AK959" i="2"/>
  <c r="AK967" i="2"/>
  <c r="AK975" i="2"/>
  <c r="AK983" i="2"/>
  <c r="AK991" i="2"/>
  <c r="AK999" i="2"/>
  <c r="AK1007" i="2"/>
  <c r="AK1015" i="2"/>
  <c r="AK1023" i="2"/>
  <c r="AK1031" i="2"/>
  <c r="AK1039" i="2"/>
  <c r="AK1047" i="2"/>
  <c r="AK1055" i="2"/>
  <c r="AK1063" i="2"/>
  <c r="AK1071" i="2"/>
  <c r="AK1079" i="2"/>
  <c r="AK1087" i="2"/>
  <c r="AK1095" i="2"/>
  <c r="AK1103" i="2"/>
  <c r="AK1111" i="2"/>
  <c r="AK1119" i="2"/>
  <c r="AK1127" i="2"/>
  <c r="AK1135" i="2"/>
  <c r="AK1143" i="2"/>
  <c r="AK1151" i="2"/>
  <c r="AK1159" i="2"/>
  <c r="AK1167" i="2"/>
  <c r="AK1175" i="2"/>
  <c r="AK1183" i="2"/>
  <c r="AK1191" i="2"/>
  <c r="AK1199" i="2"/>
  <c r="AK1207" i="2"/>
  <c r="AK1215" i="2"/>
  <c r="AK1223" i="2"/>
  <c r="AK1231" i="2"/>
  <c r="AK1239" i="2"/>
  <c r="AK1247" i="2"/>
  <c r="AK1255" i="2"/>
  <c r="AK1263" i="2"/>
  <c r="AK1271" i="2"/>
  <c r="AK1279" i="2"/>
  <c r="AK1287" i="2"/>
  <c r="AK1295" i="2"/>
  <c r="AK1303" i="2"/>
  <c r="AK1311" i="2"/>
  <c r="AK1319" i="2"/>
  <c r="AK1327" i="2"/>
  <c r="AK1335" i="2"/>
  <c r="AK1343" i="2"/>
  <c r="AK1351" i="2"/>
  <c r="AK1359" i="2"/>
  <c r="AK1367" i="2"/>
  <c r="AK1375" i="2"/>
  <c r="AK1383" i="2"/>
  <c r="AK1391" i="2"/>
  <c r="AK1399" i="2"/>
  <c r="AK1407" i="2"/>
  <c r="AK1415" i="2"/>
  <c r="AK1423" i="2"/>
  <c r="AM2243" i="2"/>
  <c r="AM2251" i="2"/>
  <c r="AM2259" i="2"/>
  <c r="AM2267" i="2"/>
  <c r="AM2275" i="2"/>
  <c r="AM2283" i="2"/>
  <c r="AM2291" i="2"/>
  <c r="AM2299" i="2"/>
  <c r="AM2307" i="2"/>
  <c r="AM2315" i="2"/>
  <c r="AM2323" i="2"/>
  <c r="AM2331" i="2"/>
  <c r="AM2339" i="2"/>
  <c r="AM2347" i="2"/>
  <c r="AM2355" i="2"/>
  <c r="AM2363" i="2"/>
  <c r="AM2371" i="2"/>
  <c r="AM2379" i="2"/>
  <c r="AM2387" i="2"/>
  <c r="AM2395" i="2"/>
  <c r="AM2403" i="2"/>
  <c r="AM2411" i="2"/>
  <c r="AM2419" i="2"/>
  <c r="AM2427" i="2"/>
  <c r="AM2435" i="2"/>
  <c r="AM2443" i="2"/>
  <c r="AM2451" i="2"/>
  <c r="AM2459" i="2"/>
  <c r="AM2467" i="2"/>
  <c r="AM2475" i="2"/>
  <c r="AM2483" i="2"/>
  <c r="AM2491" i="2"/>
  <c r="AM2499" i="2"/>
  <c r="AM2507" i="2"/>
  <c r="AM2515" i="2"/>
  <c r="AM2523" i="2"/>
  <c r="AM2531" i="2"/>
  <c r="AM2539" i="2"/>
  <c r="AM2547" i="2"/>
  <c r="AM2555" i="2"/>
  <c r="AM2563" i="2"/>
  <c r="AM2571" i="2"/>
  <c r="AM2579" i="2"/>
  <c r="AM2587" i="2"/>
  <c r="AM2595" i="2"/>
  <c r="AM2603" i="2"/>
  <c r="AM2611" i="2"/>
  <c r="AM2619" i="2"/>
  <c r="AM2627" i="2"/>
  <c r="AM2635" i="2"/>
  <c r="AM2643" i="2"/>
  <c r="AM2651" i="2"/>
  <c r="AM2659" i="2"/>
  <c r="AM2667" i="2"/>
  <c r="AM2675" i="2"/>
  <c r="AM2683" i="2"/>
  <c r="AM2691" i="2"/>
  <c r="AM2699" i="2"/>
  <c r="AM2707" i="2"/>
  <c r="AM2715" i="2"/>
  <c r="AM2723" i="2"/>
  <c r="AM2731" i="2"/>
  <c r="AM2739" i="2"/>
  <c r="AM2747" i="2"/>
  <c r="AM2755" i="2"/>
  <c r="AM2763" i="2"/>
  <c r="AM2771" i="2"/>
  <c r="AK608" i="2"/>
  <c r="AK616" i="2"/>
  <c r="AK624" i="2"/>
  <c r="AK632" i="2"/>
  <c r="AK640" i="2"/>
  <c r="AK648" i="2"/>
  <c r="AK656" i="2"/>
  <c r="AK664" i="2"/>
  <c r="AK672" i="2"/>
  <c r="AK680" i="2"/>
  <c r="AK688" i="2"/>
  <c r="AK696" i="2"/>
  <c r="AK704" i="2"/>
  <c r="AK712" i="2"/>
  <c r="AK720" i="2"/>
  <c r="AK728" i="2"/>
  <c r="AK736" i="2"/>
  <c r="AK744" i="2"/>
  <c r="AK752" i="2"/>
  <c r="AK760" i="2"/>
  <c r="AK768" i="2"/>
  <c r="AK776" i="2"/>
  <c r="AK784" i="2"/>
  <c r="AK792" i="2"/>
  <c r="AK800" i="2"/>
  <c r="AK808" i="2"/>
  <c r="AK816" i="2"/>
  <c r="AK824" i="2"/>
  <c r="AK832" i="2"/>
  <c r="AK840" i="2"/>
  <c r="AK848" i="2"/>
  <c r="AK856" i="2"/>
  <c r="AK864" i="2"/>
  <c r="AK872" i="2"/>
  <c r="AK880" i="2"/>
  <c r="AK888" i="2"/>
  <c r="AK896" i="2"/>
  <c r="AK904" i="2"/>
  <c r="AK912" i="2"/>
  <c r="AK920" i="2"/>
  <c r="AK928" i="2"/>
  <c r="AK936" i="2"/>
  <c r="AK944" i="2"/>
  <c r="AK952" i="2"/>
  <c r="AK960" i="2"/>
  <c r="AK968" i="2"/>
  <c r="AK976" i="2"/>
  <c r="AK984" i="2"/>
  <c r="AK992" i="2"/>
  <c r="AK1000" i="2"/>
  <c r="AK1008" i="2"/>
  <c r="AK1016" i="2"/>
  <c r="AK1024" i="2"/>
  <c r="AK1032" i="2"/>
  <c r="AK1040" i="2"/>
  <c r="AK1048" i="2"/>
  <c r="AK1056" i="2"/>
  <c r="AK1064" i="2"/>
  <c r="AK1072" i="2"/>
  <c r="AK1080" i="2"/>
  <c r="AK1088" i="2"/>
  <c r="AK1096" i="2"/>
  <c r="AK1104" i="2"/>
  <c r="AK1112" i="2"/>
  <c r="AK1120" i="2"/>
  <c r="AK1128" i="2"/>
  <c r="AK1136" i="2"/>
  <c r="AK1144" i="2"/>
  <c r="AK1152" i="2"/>
  <c r="AK1160" i="2"/>
  <c r="AK1168" i="2"/>
  <c r="AK1176" i="2"/>
  <c r="AK1184" i="2"/>
  <c r="AK1192" i="2"/>
  <c r="AK1200" i="2"/>
  <c r="AK1208" i="2"/>
  <c r="AK1216" i="2"/>
  <c r="AK1224" i="2"/>
  <c r="AK1232" i="2"/>
  <c r="AK1240" i="2"/>
  <c r="AK1248" i="2"/>
  <c r="AK1256" i="2"/>
  <c r="AK1264" i="2"/>
  <c r="AK1272" i="2"/>
  <c r="AK1280" i="2"/>
  <c r="AK1288" i="2"/>
  <c r="AK1296" i="2"/>
  <c r="AK1304" i="2"/>
  <c r="AK1312" i="2"/>
  <c r="AK1320" i="2"/>
  <c r="AK1328" i="2"/>
  <c r="AK1336" i="2"/>
  <c r="AK1344" i="2"/>
  <c r="AK1352" i="2"/>
  <c r="AK1360" i="2"/>
  <c r="AK1368" i="2"/>
  <c r="AK1376" i="2"/>
  <c r="AK1384" i="2"/>
  <c r="AK1392" i="2"/>
  <c r="AK1400" i="2"/>
  <c r="AK1408" i="2"/>
  <c r="AK1416" i="2"/>
  <c r="AK1424" i="2"/>
  <c r="AM2236" i="2"/>
  <c r="AM2244" i="2"/>
  <c r="AM2252" i="2"/>
  <c r="AM2260" i="2"/>
  <c r="AM2268" i="2"/>
  <c r="AM2276" i="2"/>
  <c r="AM2284" i="2"/>
  <c r="AM2292" i="2"/>
  <c r="AM2300" i="2"/>
  <c r="AM2308" i="2"/>
  <c r="AM2316" i="2"/>
  <c r="AM2324" i="2"/>
  <c r="AM2332" i="2"/>
  <c r="AM2340" i="2"/>
  <c r="AM2348" i="2"/>
  <c r="AM2356" i="2"/>
  <c r="AM2364" i="2"/>
  <c r="AM2372" i="2"/>
  <c r="AM2380" i="2"/>
  <c r="AM2388" i="2"/>
  <c r="AM2396" i="2"/>
  <c r="AM2404" i="2"/>
  <c r="AM2412" i="2"/>
  <c r="AM2420" i="2"/>
  <c r="AM2428" i="2"/>
  <c r="AM2436" i="2"/>
  <c r="AM2444" i="2"/>
  <c r="AM2452" i="2"/>
  <c r="AM2460" i="2"/>
  <c r="AM2468" i="2"/>
  <c r="AM2476" i="2"/>
  <c r="AM2484" i="2"/>
  <c r="AM2492" i="2"/>
  <c r="AM2500" i="2"/>
  <c r="AM2508" i="2"/>
  <c r="AM2516" i="2"/>
  <c r="AM2524" i="2"/>
  <c r="AM2532" i="2"/>
  <c r="AM2540" i="2"/>
  <c r="AM2548" i="2"/>
  <c r="AM2556" i="2"/>
  <c r="AM2564" i="2"/>
  <c r="AM2572" i="2"/>
  <c r="AM2580" i="2"/>
  <c r="AM2588" i="2"/>
  <c r="AM2596" i="2"/>
  <c r="AM2604" i="2"/>
  <c r="AM2612" i="2"/>
  <c r="AM2620" i="2"/>
  <c r="AM2628" i="2"/>
  <c r="AM2636" i="2"/>
  <c r="AM2644" i="2"/>
  <c r="AM2652" i="2"/>
  <c r="AM2660" i="2"/>
  <c r="AM2668" i="2"/>
  <c r="AM2676" i="2"/>
  <c r="AM2684" i="2"/>
  <c r="AM2692" i="2"/>
  <c r="AM2700" i="2"/>
  <c r="AM2708" i="2"/>
  <c r="AM2716" i="2"/>
  <c r="AM2724" i="2"/>
  <c r="AM2732" i="2"/>
  <c r="AM2740" i="2"/>
  <c r="AM2748" i="2"/>
  <c r="AM2756" i="2"/>
  <c r="AM2764" i="2"/>
  <c r="AM2772" i="2"/>
  <c r="AK609" i="2"/>
  <c r="AK617" i="2"/>
  <c r="AK625" i="2"/>
  <c r="AK633" i="2"/>
  <c r="AK641" i="2"/>
  <c r="AK649" i="2"/>
  <c r="AK657" i="2"/>
  <c r="AK665" i="2"/>
  <c r="AK673" i="2"/>
  <c r="AK681" i="2"/>
  <c r="AK689" i="2"/>
  <c r="AK697" i="2"/>
  <c r="AK705" i="2"/>
  <c r="AK713" i="2"/>
  <c r="AK721" i="2"/>
  <c r="AK729" i="2"/>
  <c r="AK737" i="2"/>
  <c r="AK745" i="2"/>
  <c r="AK753" i="2"/>
  <c r="AK761" i="2"/>
  <c r="AK769" i="2"/>
  <c r="AK777" i="2"/>
  <c r="AK785" i="2"/>
  <c r="AK793" i="2"/>
  <c r="AK801" i="2"/>
  <c r="AK809" i="2"/>
  <c r="AK817" i="2"/>
  <c r="AK825" i="2"/>
  <c r="AK833" i="2"/>
  <c r="AK841" i="2"/>
  <c r="AK849" i="2"/>
  <c r="AK857" i="2"/>
  <c r="AK865" i="2"/>
  <c r="AK873" i="2"/>
  <c r="AK881" i="2"/>
  <c r="AK889" i="2"/>
  <c r="AK897" i="2"/>
  <c r="AK905" i="2"/>
  <c r="AK913" i="2"/>
  <c r="AK921" i="2"/>
  <c r="AK929" i="2"/>
  <c r="AK937" i="2"/>
  <c r="AK945" i="2"/>
  <c r="AK953" i="2"/>
  <c r="AK961" i="2"/>
  <c r="AK969" i="2"/>
  <c r="AK977" i="2"/>
  <c r="AK985" i="2"/>
  <c r="AK993" i="2"/>
  <c r="AK1001" i="2"/>
  <c r="AK1009" i="2"/>
  <c r="AK1017" i="2"/>
  <c r="AK1025" i="2"/>
  <c r="AK1033" i="2"/>
  <c r="AK1041" i="2"/>
  <c r="AK1049" i="2"/>
  <c r="AK1057" i="2"/>
  <c r="AK1065" i="2"/>
  <c r="AK1073" i="2"/>
  <c r="AK1081" i="2"/>
  <c r="AK1089" i="2"/>
  <c r="AK1097" i="2"/>
  <c r="AK1105" i="2"/>
  <c r="AK1113" i="2"/>
  <c r="AK1121" i="2"/>
  <c r="AK1129" i="2"/>
  <c r="AK1137" i="2"/>
  <c r="AK1145" i="2"/>
  <c r="AK1153" i="2"/>
  <c r="AK1161" i="2"/>
  <c r="AK1169" i="2"/>
  <c r="AK1177" i="2"/>
  <c r="AK1185" i="2"/>
  <c r="AK1193" i="2"/>
  <c r="AK1201" i="2"/>
  <c r="AK1209" i="2"/>
  <c r="AK1217" i="2"/>
  <c r="AK1225" i="2"/>
  <c r="AK1233" i="2"/>
  <c r="AK1241" i="2"/>
  <c r="AK1249" i="2"/>
  <c r="AK1257" i="2"/>
  <c r="AK1265" i="2"/>
  <c r="AK1273" i="2"/>
  <c r="AK1281" i="2"/>
  <c r="AK1289" i="2"/>
  <c r="AK1297" i="2"/>
  <c r="AK1305" i="2"/>
  <c r="AK1313" i="2"/>
  <c r="AK1321" i="2"/>
  <c r="AK1329" i="2"/>
  <c r="AK1337" i="2"/>
  <c r="AK1345" i="2"/>
  <c r="AK1353" i="2"/>
  <c r="AK1361" i="2"/>
  <c r="AK1369" i="2"/>
  <c r="AK1377" i="2"/>
  <c r="AK1385" i="2"/>
  <c r="AK1393" i="2"/>
  <c r="AK1401" i="2"/>
  <c r="AK1409" i="2"/>
  <c r="AK1417" i="2"/>
  <c r="AM2237" i="2"/>
  <c r="AM2245" i="2"/>
  <c r="AM2253" i="2"/>
  <c r="AM2261" i="2"/>
  <c r="AM2269" i="2"/>
  <c r="AM2277" i="2"/>
  <c r="AM2285" i="2"/>
  <c r="AM2293" i="2"/>
  <c r="AM2301" i="2"/>
  <c r="AM2309" i="2"/>
  <c r="AM2317" i="2"/>
  <c r="AM2325" i="2"/>
  <c r="AM2333" i="2"/>
  <c r="AM2341" i="2"/>
  <c r="AM2349" i="2"/>
  <c r="AM2357" i="2"/>
  <c r="AM2365" i="2"/>
  <c r="AM2373" i="2"/>
  <c r="AM2381" i="2"/>
  <c r="AM2389" i="2"/>
  <c r="AM2397" i="2"/>
  <c r="AM2405" i="2"/>
  <c r="AM2413" i="2"/>
  <c r="AM2421" i="2"/>
  <c r="AM2429" i="2"/>
  <c r="AM2437" i="2"/>
  <c r="AM2445" i="2"/>
  <c r="AM2453" i="2"/>
  <c r="AM2461" i="2"/>
  <c r="AM2469" i="2"/>
  <c r="AM2477" i="2"/>
  <c r="AM2485" i="2"/>
  <c r="AM2493" i="2"/>
  <c r="AM2501" i="2"/>
  <c r="AM2509" i="2"/>
  <c r="AM2517" i="2"/>
  <c r="AM2525" i="2"/>
  <c r="AM2533" i="2"/>
  <c r="AM2541" i="2"/>
  <c r="AM2549" i="2"/>
  <c r="AM2557" i="2"/>
  <c r="AM2565" i="2"/>
  <c r="AM2573" i="2"/>
  <c r="AM2581" i="2"/>
  <c r="AM2589" i="2"/>
  <c r="AM2597" i="2"/>
  <c r="AM2605" i="2"/>
  <c r="AM2613" i="2"/>
  <c r="AM2621" i="2"/>
  <c r="AM2629" i="2"/>
  <c r="AM2637" i="2"/>
  <c r="AM2645" i="2"/>
  <c r="AM2653" i="2"/>
  <c r="AM2661" i="2"/>
  <c r="AM2669" i="2"/>
  <c r="AM2677" i="2"/>
  <c r="AM2685" i="2"/>
  <c r="AM2693" i="2"/>
  <c r="AM2701" i="2"/>
  <c r="AM2709" i="2"/>
  <c r="AM2717" i="2"/>
  <c r="AM2725" i="2"/>
  <c r="AM2733" i="2"/>
  <c r="AM2741" i="2"/>
  <c r="AM2749" i="2"/>
  <c r="AM2757" i="2"/>
  <c r="AM2765" i="2"/>
  <c r="AM2773" i="2"/>
  <c r="AK610" i="2"/>
  <c r="AK618" i="2"/>
  <c r="AK626" i="2"/>
  <c r="AK634" i="2"/>
  <c r="AK642" i="2"/>
  <c r="AK650" i="2"/>
  <c r="AK658" i="2"/>
  <c r="AK666" i="2"/>
  <c r="AK674" i="2"/>
  <c r="AK682" i="2"/>
  <c r="AK690" i="2"/>
  <c r="AK698" i="2"/>
  <c r="AK706" i="2"/>
  <c r="AK714" i="2"/>
  <c r="AK722" i="2"/>
  <c r="AK730" i="2"/>
  <c r="AK738" i="2"/>
  <c r="AK746" i="2"/>
  <c r="AK754" i="2"/>
  <c r="AK762" i="2"/>
  <c r="AK770" i="2"/>
  <c r="AK778" i="2"/>
  <c r="AK786" i="2"/>
  <c r="AK794" i="2"/>
  <c r="AK802" i="2"/>
  <c r="AK810" i="2"/>
  <c r="AK818" i="2"/>
  <c r="AK826" i="2"/>
  <c r="AK834" i="2"/>
  <c r="AK842" i="2"/>
  <c r="AK850" i="2"/>
  <c r="AK858" i="2"/>
  <c r="AK866" i="2"/>
  <c r="AK874" i="2"/>
  <c r="AK882" i="2"/>
  <c r="AK890" i="2"/>
  <c r="AK898" i="2"/>
  <c r="AK906" i="2"/>
  <c r="AK914" i="2"/>
  <c r="AK922" i="2"/>
  <c r="AK930" i="2"/>
  <c r="AK938" i="2"/>
  <c r="AK946" i="2"/>
  <c r="AK954" i="2"/>
  <c r="AK962" i="2"/>
  <c r="AK970" i="2"/>
  <c r="AK978" i="2"/>
  <c r="AK986" i="2"/>
  <c r="AK994" i="2"/>
  <c r="AK1002" i="2"/>
  <c r="AK1010" i="2"/>
  <c r="AK1018" i="2"/>
  <c r="AK1026" i="2"/>
  <c r="AK1034" i="2"/>
  <c r="AK1042" i="2"/>
  <c r="AK1050" i="2"/>
  <c r="AK1058" i="2"/>
  <c r="AK1066" i="2"/>
  <c r="AK1074" i="2"/>
  <c r="AK1082" i="2"/>
  <c r="AK1090" i="2"/>
  <c r="AK1098" i="2"/>
  <c r="AK1106" i="2"/>
  <c r="AK1114" i="2"/>
  <c r="AK1122" i="2"/>
  <c r="AK1130" i="2"/>
  <c r="AK1138" i="2"/>
  <c r="AK1146" i="2"/>
  <c r="AK1154" i="2"/>
  <c r="AK1162" i="2"/>
  <c r="AK1170" i="2"/>
  <c r="AK1178" i="2"/>
  <c r="AK1186" i="2"/>
  <c r="AK1194" i="2"/>
  <c r="AK1202" i="2"/>
  <c r="AK1210" i="2"/>
  <c r="AK1218" i="2"/>
  <c r="AK1226" i="2"/>
  <c r="AK1234" i="2"/>
  <c r="AK1242" i="2"/>
  <c r="AK1250" i="2"/>
  <c r="AK1258" i="2"/>
  <c r="AK1266" i="2"/>
  <c r="AK1274" i="2"/>
  <c r="AK1282" i="2"/>
  <c r="AK1290" i="2"/>
  <c r="AK1298" i="2"/>
  <c r="AK1306" i="2"/>
  <c r="AK1314" i="2"/>
  <c r="AK1322" i="2"/>
  <c r="AK1330" i="2"/>
  <c r="AK1338" i="2"/>
  <c r="AK1346" i="2"/>
  <c r="AK1354" i="2"/>
  <c r="AK1362" i="2"/>
  <c r="AK1370" i="2"/>
  <c r="AK1378" i="2"/>
  <c r="AK1386" i="2"/>
  <c r="AK1394" i="2"/>
  <c r="AK1402" i="2"/>
  <c r="AK1410" i="2"/>
  <c r="AK1418" i="2"/>
  <c r="AK1432" i="2"/>
  <c r="AK1440" i="2"/>
  <c r="AK1448" i="2"/>
  <c r="AK1456" i="2"/>
  <c r="AK1464" i="2"/>
  <c r="AK1472" i="2"/>
  <c r="AK1480" i="2"/>
  <c r="AK1488" i="2"/>
  <c r="AK1496" i="2"/>
  <c r="AK1504" i="2"/>
  <c r="AK1512" i="2"/>
  <c r="AK1520" i="2"/>
  <c r="AK1528" i="2"/>
  <c r="AK1536" i="2"/>
  <c r="AK1544" i="2"/>
  <c r="AK1552" i="2"/>
  <c r="AK1560" i="2"/>
  <c r="AK1568" i="2"/>
  <c r="AK1576" i="2"/>
  <c r="AK1584" i="2"/>
  <c r="AK1592" i="2"/>
  <c r="AK1600" i="2"/>
  <c r="AK1608" i="2"/>
  <c r="AK1616" i="2"/>
  <c r="AK1624" i="2"/>
  <c r="AK1632" i="2"/>
  <c r="AK1640" i="2"/>
  <c r="AK1648" i="2"/>
  <c r="AK1656" i="2"/>
  <c r="AK1664" i="2"/>
  <c r="AK1672" i="2"/>
  <c r="AK1680" i="2"/>
  <c r="AK1688" i="2"/>
  <c r="AK1696" i="2"/>
  <c r="AK1704" i="2"/>
  <c r="AK1712" i="2"/>
  <c r="AK1720" i="2"/>
  <c r="AK1728" i="2"/>
  <c r="AK1736" i="2"/>
  <c r="AK1744" i="2"/>
  <c r="AK1752" i="2"/>
  <c r="AK1760" i="2"/>
  <c r="AK1768" i="2"/>
  <c r="AK1776" i="2"/>
  <c r="AK1784" i="2"/>
  <c r="AK1792" i="2"/>
  <c r="AK1800" i="2"/>
  <c r="AK1808" i="2"/>
  <c r="AK1816" i="2"/>
  <c r="AK1824" i="2"/>
  <c r="AK1832" i="2"/>
  <c r="AK1840" i="2"/>
  <c r="AK1848" i="2"/>
  <c r="AK1856" i="2"/>
  <c r="AK1864" i="2"/>
  <c r="AK1872" i="2"/>
  <c r="AK1880" i="2"/>
  <c r="AK1888" i="2"/>
  <c r="AK1896" i="2"/>
  <c r="AK1904" i="2"/>
  <c r="AK1912" i="2"/>
  <c r="AK1920" i="2"/>
  <c r="AK1928" i="2"/>
  <c r="AK1936" i="2"/>
  <c r="AK1944" i="2"/>
  <c r="AK1952" i="2"/>
  <c r="AK1960" i="2"/>
  <c r="AK1968" i="2"/>
  <c r="AK1976" i="2"/>
  <c r="AK1984" i="2"/>
  <c r="AK1992" i="2"/>
  <c r="AK2000" i="2"/>
  <c r="AK2008" i="2"/>
  <c r="AK2016" i="2"/>
  <c r="AK2024" i="2"/>
  <c r="AK2032" i="2"/>
  <c r="AK2040" i="2"/>
  <c r="AK2048" i="2"/>
  <c r="AK2056" i="2"/>
  <c r="AK2064" i="2"/>
  <c r="AK2072" i="2"/>
  <c r="AK2080" i="2"/>
  <c r="AK2088" i="2"/>
  <c r="AK2096" i="2"/>
  <c r="AK2104" i="2"/>
  <c r="AK2112" i="2"/>
  <c r="AK2120" i="2"/>
  <c r="AK2128" i="2"/>
  <c r="AK2136" i="2"/>
  <c r="AK2144" i="2"/>
  <c r="AK2152" i="2"/>
  <c r="AK2160" i="2"/>
  <c r="AK2168" i="2"/>
  <c r="AK2176" i="2"/>
  <c r="AK2184" i="2"/>
  <c r="AK2192" i="2"/>
  <c r="AK2200" i="2"/>
  <c r="AK2208" i="2"/>
  <c r="AK2216" i="2"/>
  <c r="AK2224" i="2"/>
  <c r="AK2232" i="2"/>
  <c r="AK2240" i="2"/>
  <c r="AK2248" i="2"/>
  <c r="AK2256" i="2"/>
  <c r="AK2264" i="2"/>
  <c r="AK2272" i="2"/>
  <c r="AK2280" i="2"/>
  <c r="AK2288" i="2"/>
  <c r="AK2296" i="2"/>
  <c r="AK2304" i="2"/>
  <c r="AK2312" i="2"/>
  <c r="AK2320" i="2"/>
  <c r="AK2328" i="2"/>
  <c r="AK2336" i="2"/>
  <c r="AK2344" i="2"/>
  <c r="AK2352" i="2"/>
  <c r="AK2360" i="2"/>
  <c r="AK2368" i="2"/>
  <c r="AK2376" i="2"/>
  <c r="AK2384" i="2"/>
  <c r="AK2392" i="2"/>
  <c r="AK2400" i="2"/>
  <c r="AK2408" i="2"/>
  <c r="AK2416" i="2"/>
  <c r="AK2424" i="2"/>
  <c r="AK2432" i="2"/>
  <c r="AK2440" i="2"/>
  <c r="AK2448" i="2"/>
  <c r="AK2456" i="2"/>
  <c r="AK2464" i="2"/>
  <c r="AK2472" i="2"/>
  <c r="AK2480" i="2"/>
  <c r="AK2488" i="2"/>
  <c r="AK2496" i="2"/>
  <c r="AK2504" i="2"/>
  <c r="AK2512" i="2"/>
  <c r="AK2520" i="2"/>
  <c r="AK2528" i="2"/>
  <c r="AK2536" i="2"/>
  <c r="AK2544" i="2"/>
  <c r="AK2552" i="2"/>
  <c r="AK2560" i="2"/>
  <c r="AK2568" i="2"/>
  <c r="AK2576" i="2"/>
  <c r="AK2584" i="2"/>
  <c r="AK2592" i="2"/>
  <c r="AK2600" i="2"/>
  <c r="AK2608" i="2"/>
  <c r="AK2616" i="2"/>
  <c r="AK2624" i="2"/>
  <c r="AK2632" i="2"/>
  <c r="AK2640" i="2"/>
  <c r="AK2648" i="2"/>
  <c r="AK2656" i="2"/>
  <c r="AK2664" i="2"/>
  <c r="AK2672" i="2"/>
  <c r="AK2680" i="2"/>
  <c r="AK2688" i="2"/>
  <c r="AK2696" i="2"/>
  <c r="AK2704" i="2"/>
  <c r="AK2712" i="2"/>
  <c r="AK2720" i="2"/>
  <c r="AK2728" i="2"/>
  <c r="AK2736" i="2"/>
  <c r="AK2744" i="2"/>
  <c r="AK2752" i="2"/>
  <c r="AK2760" i="2"/>
  <c r="AK2768" i="2"/>
  <c r="AK1425" i="2"/>
  <c r="AK1433" i="2"/>
  <c r="AK1441" i="2"/>
  <c r="AK1449" i="2"/>
  <c r="AK1457" i="2"/>
  <c r="AK1465" i="2"/>
  <c r="AK1473" i="2"/>
  <c r="AK1481" i="2"/>
  <c r="AK1489" i="2"/>
  <c r="AK1497" i="2"/>
  <c r="AK1505" i="2"/>
  <c r="AK1513" i="2"/>
  <c r="AK1521" i="2"/>
  <c r="AK1529" i="2"/>
  <c r="AK1537" i="2"/>
  <c r="AK1545" i="2"/>
  <c r="AK1553" i="2"/>
  <c r="AK1561" i="2"/>
  <c r="AK1569" i="2"/>
  <c r="AK1577" i="2"/>
  <c r="AK1585" i="2"/>
  <c r="AK1593" i="2"/>
  <c r="AK1601" i="2"/>
  <c r="AK1609" i="2"/>
  <c r="AK1617" i="2"/>
  <c r="AK1625" i="2"/>
  <c r="AK1633" i="2"/>
  <c r="AK1641" i="2"/>
  <c r="AK1649" i="2"/>
  <c r="AK1657" i="2"/>
  <c r="AK1665" i="2"/>
  <c r="AK1673" i="2"/>
  <c r="AK1681" i="2"/>
  <c r="AK1689" i="2"/>
  <c r="AK1697" i="2"/>
  <c r="AK1705" i="2"/>
  <c r="AK1713" i="2"/>
  <c r="AK1721" i="2"/>
  <c r="AK1729" i="2"/>
  <c r="AK1737" i="2"/>
  <c r="AK1745" i="2"/>
  <c r="AK1753" i="2"/>
  <c r="AK1761" i="2"/>
  <c r="AK1769" i="2"/>
  <c r="AK1777" i="2"/>
  <c r="AK1785" i="2"/>
  <c r="AK1793" i="2"/>
  <c r="AK1801" i="2"/>
  <c r="AK1809" i="2"/>
  <c r="AK1817" i="2"/>
  <c r="AK1825" i="2"/>
  <c r="AK1833" i="2"/>
  <c r="AK1841" i="2"/>
  <c r="AK1849" i="2"/>
  <c r="AK1857" i="2"/>
  <c r="AK1865" i="2"/>
  <c r="AK1873" i="2"/>
  <c r="AK1881" i="2"/>
  <c r="AK1889" i="2"/>
  <c r="AK1897" i="2"/>
  <c r="AK1905" i="2"/>
  <c r="AK1913" i="2"/>
  <c r="AK1921" i="2"/>
  <c r="AK1929" i="2"/>
  <c r="AK1937" i="2"/>
  <c r="AK1945" i="2"/>
  <c r="AK1953" i="2"/>
  <c r="AK1961" i="2"/>
  <c r="AK1969" i="2"/>
  <c r="AK1977" i="2"/>
  <c r="AK1985" i="2"/>
  <c r="AK1993" i="2"/>
  <c r="AK2001" i="2"/>
  <c r="AK2009" i="2"/>
  <c r="AK2017" i="2"/>
  <c r="AK2025" i="2"/>
  <c r="AK2033" i="2"/>
  <c r="AK2041" i="2"/>
  <c r="AK2049" i="2"/>
  <c r="AK2057" i="2"/>
  <c r="AK2065" i="2"/>
  <c r="AK2073" i="2"/>
  <c r="AK2081" i="2"/>
  <c r="AK2089" i="2"/>
  <c r="AK2097" i="2"/>
  <c r="AK2105" i="2"/>
  <c r="AK2113" i="2"/>
  <c r="AK2121" i="2"/>
  <c r="AK2129" i="2"/>
  <c r="AK2137" i="2"/>
  <c r="AK2145" i="2"/>
  <c r="AK2153" i="2"/>
  <c r="AK2161" i="2"/>
  <c r="AK2169" i="2"/>
  <c r="AK2177" i="2"/>
  <c r="AK2185" i="2"/>
  <c r="AK2193" i="2"/>
  <c r="AK2201" i="2"/>
  <c r="AK2209" i="2"/>
  <c r="AK2217" i="2"/>
  <c r="AK2225" i="2"/>
  <c r="AK2233" i="2"/>
  <c r="AK2241" i="2"/>
  <c r="AK2249" i="2"/>
  <c r="AK2257" i="2"/>
  <c r="AK2265" i="2"/>
  <c r="AK2273" i="2"/>
  <c r="AK2281" i="2"/>
  <c r="AK2289" i="2"/>
  <c r="AK2297" i="2"/>
  <c r="AK2305" i="2"/>
  <c r="AK2313" i="2"/>
  <c r="AK2321" i="2"/>
  <c r="AK2329" i="2"/>
  <c r="AK2337" i="2"/>
  <c r="AK2345" i="2"/>
  <c r="AK2353" i="2"/>
  <c r="AK2361" i="2"/>
  <c r="AK2369" i="2"/>
  <c r="AK2377" i="2"/>
  <c r="AK2385" i="2"/>
  <c r="AK2393" i="2"/>
  <c r="AK2401" i="2"/>
  <c r="AK2409" i="2"/>
  <c r="AK2417" i="2"/>
  <c r="AK2425" i="2"/>
  <c r="AK2433" i="2"/>
  <c r="AK2441" i="2"/>
  <c r="AK2449" i="2"/>
  <c r="AK2457" i="2"/>
  <c r="AK2465" i="2"/>
  <c r="AK2473" i="2"/>
  <c r="AK2481" i="2"/>
  <c r="AK2489" i="2"/>
  <c r="AK2497" i="2"/>
  <c r="AK2505" i="2"/>
  <c r="AK2513" i="2"/>
  <c r="AK2521" i="2"/>
  <c r="AK2529" i="2"/>
  <c r="AK2537" i="2"/>
  <c r="AK2545" i="2"/>
  <c r="AK2553" i="2"/>
  <c r="AK2561" i="2"/>
  <c r="AK2569" i="2"/>
  <c r="AK2577" i="2"/>
  <c r="AK2585" i="2"/>
  <c r="AK2593" i="2"/>
  <c r="AK2601" i="2"/>
  <c r="AK2609" i="2"/>
  <c r="AK2617" i="2"/>
  <c r="AK2625" i="2"/>
  <c r="AK2633" i="2"/>
  <c r="AK2641" i="2"/>
  <c r="AK2649" i="2"/>
  <c r="AK2657" i="2"/>
  <c r="AK2665" i="2"/>
  <c r="AK2673" i="2"/>
  <c r="AK2681" i="2"/>
  <c r="AK2689" i="2"/>
  <c r="AK2697" i="2"/>
  <c r="AK2705" i="2"/>
  <c r="AK2713" i="2"/>
  <c r="AK2721" i="2"/>
  <c r="AK2729" i="2"/>
  <c r="AK2737" i="2"/>
  <c r="AK2745" i="2"/>
  <c r="AK2753" i="2"/>
  <c r="AK2761" i="2"/>
  <c r="AK2769" i="2"/>
  <c r="AK1426" i="2"/>
  <c r="AK1434" i="2"/>
  <c r="AK1442" i="2"/>
  <c r="AK1450" i="2"/>
  <c r="AK1458" i="2"/>
  <c r="AK1466" i="2"/>
  <c r="AK1474" i="2"/>
  <c r="AK1482" i="2"/>
  <c r="AK1490" i="2"/>
  <c r="AK1498" i="2"/>
  <c r="AK1506" i="2"/>
  <c r="AK1514" i="2"/>
  <c r="AK1522" i="2"/>
  <c r="AK1530" i="2"/>
  <c r="AK1538" i="2"/>
  <c r="AK1546" i="2"/>
  <c r="AK1554" i="2"/>
  <c r="AK1562" i="2"/>
  <c r="AK1570" i="2"/>
  <c r="AK1578" i="2"/>
  <c r="AK1586" i="2"/>
  <c r="AK1594" i="2"/>
  <c r="AK1602" i="2"/>
  <c r="AK1610" i="2"/>
  <c r="AK1618" i="2"/>
  <c r="AK1626" i="2"/>
  <c r="AK1634" i="2"/>
  <c r="AK1642" i="2"/>
  <c r="AK1650" i="2"/>
  <c r="AK1658" i="2"/>
  <c r="AK1666" i="2"/>
  <c r="AK1674" i="2"/>
  <c r="AK1682" i="2"/>
  <c r="AK1690" i="2"/>
  <c r="AK1698" i="2"/>
  <c r="AK1706" i="2"/>
  <c r="AK1714" i="2"/>
  <c r="AK1722" i="2"/>
  <c r="AK1730" i="2"/>
  <c r="AK1738" i="2"/>
  <c r="AK1746" i="2"/>
  <c r="AK1754" i="2"/>
  <c r="AK1762" i="2"/>
  <c r="AK1770" i="2"/>
  <c r="AK1778" i="2"/>
  <c r="AK1786" i="2"/>
  <c r="AK1794" i="2"/>
  <c r="AK1802" i="2"/>
  <c r="AK1810" i="2"/>
  <c r="AK1818" i="2"/>
  <c r="AK1826" i="2"/>
  <c r="AK1834" i="2"/>
  <c r="AK1842" i="2"/>
  <c r="AK1850" i="2"/>
  <c r="AK1858" i="2"/>
  <c r="AK1866" i="2"/>
  <c r="AK1874" i="2"/>
  <c r="AK1882" i="2"/>
  <c r="AK1890" i="2"/>
  <c r="AK1898" i="2"/>
  <c r="AK1906" i="2"/>
  <c r="AK1914" i="2"/>
  <c r="AK1922" i="2"/>
  <c r="AK1930" i="2"/>
  <c r="AK1938" i="2"/>
  <c r="AK1946" i="2"/>
  <c r="AK1954" i="2"/>
  <c r="AK1962" i="2"/>
  <c r="AK1970" i="2"/>
  <c r="AK1978" i="2"/>
  <c r="AK1986" i="2"/>
  <c r="AK1994" i="2"/>
  <c r="AK2002" i="2"/>
  <c r="AK2010" i="2"/>
  <c r="AK2018" i="2"/>
  <c r="AK2026" i="2"/>
  <c r="AK2034" i="2"/>
  <c r="AK2042" i="2"/>
  <c r="AK2050" i="2"/>
  <c r="AK2058" i="2"/>
  <c r="AK2066" i="2"/>
  <c r="AK2074" i="2"/>
  <c r="AK2082" i="2"/>
  <c r="AK2090" i="2"/>
  <c r="AK2098" i="2"/>
  <c r="AK2106" i="2"/>
  <c r="AK2114" i="2"/>
  <c r="AK2122" i="2"/>
  <c r="AK2130" i="2"/>
  <c r="AK2138" i="2"/>
  <c r="AK2146" i="2"/>
  <c r="AK2154" i="2"/>
  <c r="AK2162" i="2"/>
  <c r="AK2170" i="2"/>
  <c r="AK2178" i="2"/>
  <c r="AK2186" i="2"/>
  <c r="AK2194" i="2"/>
  <c r="AK2202" i="2"/>
  <c r="AK2210" i="2"/>
  <c r="AK2218" i="2"/>
  <c r="AK2226" i="2"/>
  <c r="AK2234" i="2"/>
  <c r="AK2242" i="2"/>
  <c r="AK2250" i="2"/>
  <c r="AK2258" i="2"/>
  <c r="AK2266" i="2"/>
  <c r="AK2274" i="2"/>
  <c r="AK2282" i="2"/>
  <c r="AK2290" i="2"/>
  <c r="AK2298" i="2"/>
  <c r="AK2306" i="2"/>
  <c r="AK2314" i="2"/>
  <c r="AK2322" i="2"/>
  <c r="AK2330" i="2"/>
  <c r="AK2338" i="2"/>
  <c r="AK2346" i="2"/>
  <c r="AK2354" i="2"/>
  <c r="AK2362" i="2"/>
  <c r="AK2370" i="2"/>
  <c r="AK2378" i="2"/>
  <c r="AK2386" i="2"/>
  <c r="AK2394" i="2"/>
  <c r="AK2402" i="2"/>
  <c r="AK2410" i="2"/>
  <c r="AK2418" i="2"/>
  <c r="AK2426" i="2"/>
  <c r="AK2434" i="2"/>
  <c r="AK2442" i="2"/>
  <c r="AK2450" i="2"/>
  <c r="AK2458" i="2"/>
  <c r="AK2466" i="2"/>
  <c r="AK2474" i="2"/>
  <c r="AK2482" i="2"/>
  <c r="AK2490" i="2"/>
  <c r="AK2498" i="2"/>
  <c r="AK2506" i="2"/>
  <c r="AK2514" i="2"/>
  <c r="AK2522" i="2"/>
  <c r="AK2530" i="2"/>
  <c r="AK2538" i="2"/>
  <c r="AK2546" i="2"/>
  <c r="AK2554" i="2"/>
  <c r="AK2562" i="2"/>
  <c r="AK2570" i="2"/>
  <c r="AK2578" i="2"/>
  <c r="AK2586" i="2"/>
  <c r="AK2594" i="2"/>
  <c r="AK2602" i="2"/>
  <c r="AK2610" i="2"/>
  <c r="AK2618" i="2"/>
  <c r="AK2626" i="2"/>
  <c r="AK2634" i="2"/>
  <c r="AK2642" i="2"/>
  <c r="AK2650" i="2"/>
  <c r="AK2658" i="2"/>
  <c r="AK2666" i="2"/>
  <c r="AK2674" i="2"/>
  <c r="AK2682" i="2"/>
  <c r="AK2690" i="2"/>
  <c r="AK2698" i="2"/>
  <c r="AK2706" i="2"/>
  <c r="AK2714" i="2"/>
  <c r="AK2722" i="2"/>
  <c r="AK2730" i="2"/>
  <c r="AK2738" i="2"/>
  <c r="AK2746" i="2"/>
  <c r="AK2754" i="2"/>
  <c r="AK2762" i="2"/>
  <c r="AK2770" i="2"/>
  <c r="AK1427" i="2"/>
  <c r="AK1435" i="2"/>
  <c r="AK1443" i="2"/>
  <c r="AK1451" i="2"/>
  <c r="AK1459" i="2"/>
  <c r="AK1467" i="2"/>
  <c r="AK1475" i="2"/>
  <c r="AK1483" i="2"/>
  <c r="AK1491" i="2"/>
  <c r="AK1499" i="2"/>
  <c r="AK1507" i="2"/>
  <c r="AK1515" i="2"/>
  <c r="AK1523" i="2"/>
  <c r="AK1531" i="2"/>
  <c r="AK1539" i="2"/>
  <c r="AK1547" i="2"/>
  <c r="AK1555" i="2"/>
  <c r="AK1563" i="2"/>
  <c r="AK1571" i="2"/>
  <c r="AK1579" i="2"/>
  <c r="AK1587" i="2"/>
  <c r="AK1595" i="2"/>
  <c r="AK1603" i="2"/>
  <c r="AK1611" i="2"/>
  <c r="AK1619" i="2"/>
  <c r="AK1627" i="2"/>
  <c r="AK1635" i="2"/>
  <c r="AK1643" i="2"/>
  <c r="AK1651" i="2"/>
  <c r="AK1659" i="2"/>
  <c r="AK1667" i="2"/>
  <c r="AK1675" i="2"/>
  <c r="AK1683" i="2"/>
  <c r="AK1691" i="2"/>
  <c r="AK1699" i="2"/>
  <c r="AK1707" i="2"/>
  <c r="AK1715" i="2"/>
  <c r="AK1723" i="2"/>
  <c r="AK1731" i="2"/>
  <c r="AK1739" i="2"/>
  <c r="AK1747" i="2"/>
  <c r="AK1755" i="2"/>
  <c r="AK1763" i="2"/>
  <c r="AK1771" i="2"/>
  <c r="AK1779" i="2"/>
  <c r="AK1787" i="2"/>
  <c r="AK1795" i="2"/>
  <c r="AK1803" i="2"/>
  <c r="AK1811" i="2"/>
  <c r="AK1819" i="2"/>
  <c r="AK1827" i="2"/>
  <c r="AK1835" i="2"/>
  <c r="AK1843" i="2"/>
  <c r="AK1851" i="2"/>
  <c r="AK1859" i="2"/>
  <c r="AK1867" i="2"/>
  <c r="AK1875" i="2"/>
  <c r="AK1883" i="2"/>
  <c r="AK1891" i="2"/>
  <c r="AK1899" i="2"/>
  <c r="AK1907" i="2"/>
  <c r="AK1915" i="2"/>
  <c r="AK1923" i="2"/>
  <c r="AK1931" i="2"/>
  <c r="AK1939" i="2"/>
  <c r="AK1947" i="2"/>
  <c r="AK1955" i="2"/>
  <c r="AK1963" i="2"/>
  <c r="AK1971" i="2"/>
  <c r="AK1979" i="2"/>
  <c r="AK1987" i="2"/>
  <c r="AK1995" i="2"/>
  <c r="AK2003" i="2"/>
  <c r="AK2011" i="2"/>
  <c r="AK2019" i="2"/>
  <c r="AK2027" i="2"/>
  <c r="AK2035" i="2"/>
  <c r="AK2043" i="2"/>
  <c r="AK2051" i="2"/>
  <c r="AK2059" i="2"/>
  <c r="AK2067" i="2"/>
  <c r="AK2075" i="2"/>
  <c r="AK2083" i="2"/>
  <c r="AK2091" i="2"/>
  <c r="AK2099" i="2"/>
  <c r="AK2107" i="2"/>
  <c r="AK2115" i="2"/>
  <c r="AK2123" i="2"/>
  <c r="AK2131" i="2"/>
  <c r="AK2139" i="2"/>
  <c r="AK2147" i="2"/>
  <c r="AK2155" i="2"/>
  <c r="AK2163" i="2"/>
  <c r="AK2171" i="2"/>
  <c r="AK2179" i="2"/>
  <c r="AK2187" i="2"/>
  <c r="AK2195" i="2"/>
  <c r="AK2203" i="2"/>
  <c r="AK2211" i="2"/>
  <c r="AK2219" i="2"/>
  <c r="AK2227" i="2"/>
  <c r="AK2235" i="2"/>
  <c r="AK2243" i="2"/>
  <c r="AK2251" i="2"/>
  <c r="AK2259" i="2"/>
  <c r="AK2267" i="2"/>
  <c r="AK2275" i="2"/>
  <c r="AK2283" i="2"/>
  <c r="AK2291" i="2"/>
  <c r="AK2299" i="2"/>
  <c r="AK2307" i="2"/>
  <c r="AK2315" i="2"/>
  <c r="AK2323" i="2"/>
  <c r="AK2331" i="2"/>
  <c r="AK2339" i="2"/>
  <c r="AK2347" i="2"/>
  <c r="AK2355" i="2"/>
  <c r="AK2363" i="2"/>
  <c r="AK2371" i="2"/>
  <c r="AK2379" i="2"/>
  <c r="AK2387" i="2"/>
  <c r="AK2395" i="2"/>
  <c r="AK2403" i="2"/>
  <c r="AK2411" i="2"/>
  <c r="AK2419" i="2"/>
  <c r="AK2427" i="2"/>
  <c r="AK2435" i="2"/>
  <c r="AK2443" i="2"/>
  <c r="AK2451" i="2"/>
  <c r="AK2459" i="2"/>
  <c r="AK2467" i="2"/>
  <c r="AK2475" i="2"/>
  <c r="AK2483" i="2"/>
  <c r="AK2491" i="2"/>
  <c r="AK2499" i="2"/>
  <c r="AK2507" i="2"/>
  <c r="AK2515" i="2"/>
  <c r="AK2523" i="2"/>
  <c r="AK2531" i="2"/>
  <c r="AK2539" i="2"/>
  <c r="AK2547" i="2"/>
  <c r="AK2555" i="2"/>
  <c r="AK2563" i="2"/>
  <c r="AK2571" i="2"/>
  <c r="AK2579" i="2"/>
  <c r="AK2587" i="2"/>
  <c r="AK2595" i="2"/>
  <c r="AK2603" i="2"/>
  <c r="AK2611" i="2"/>
  <c r="AK2619" i="2"/>
  <c r="AK2627" i="2"/>
  <c r="AK2635" i="2"/>
  <c r="AK2643" i="2"/>
  <c r="AK2651" i="2"/>
  <c r="AK2659" i="2"/>
  <c r="AK2667" i="2"/>
  <c r="AK2675" i="2"/>
  <c r="AK2683" i="2"/>
  <c r="AK2691" i="2"/>
  <c r="AK2699" i="2"/>
  <c r="AK2707" i="2"/>
  <c r="AK2715" i="2"/>
  <c r="AK2723" i="2"/>
  <c r="AK2731" i="2"/>
  <c r="AK2739" i="2"/>
  <c r="AK2747" i="2"/>
  <c r="AK2755" i="2"/>
  <c r="AK2763" i="2"/>
  <c r="AK2771" i="2"/>
  <c r="AK1428" i="2"/>
  <c r="AK1436" i="2"/>
  <c r="AK1444" i="2"/>
  <c r="AK1452" i="2"/>
  <c r="AK1460" i="2"/>
  <c r="AK1468" i="2"/>
  <c r="AK1476" i="2"/>
  <c r="AK1484" i="2"/>
  <c r="AK1492" i="2"/>
  <c r="AK1500" i="2"/>
  <c r="AK1508" i="2"/>
  <c r="AK1516" i="2"/>
  <c r="AK1524" i="2"/>
  <c r="AK1532" i="2"/>
  <c r="AK1540" i="2"/>
  <c r="AK1548" i="2"/>
  <c r="AK1556" i="2"/>
  <c r="AK1564" i="2"/>
  <c r="AK1572" i="2"/>
  <c r="AK1580" i="2"/>
  <c r="AK1588" i="2"/>
  <c r="AK1596" i="2"/>
  <c r="AK1604" i="2"/>
  <c r="AK1612" i="2"/>
  <c r="AK1620" i="2"/>
  <c r="AK1628" i="2"/>
  <c r="AK1636" i="2"/>
  <c r="AK1644" i="2"/>
  <c r="AK1652" i="2"/>
  <c r="AK1660" i="2"/>
  <c r="AK1668" i="2"/>
  <c r="AK1676" i="2"/>
  <c r="AK1684" i="2"/>
  <c r="AK1692" i="2"/>
  <c r="AK1700" i="2"/>
  <c r="AK1708" i="2"/>
  <c r="AK1716" i="2"/>
  <c r="AK1724" i="2"/>
  <c r="AK1732" i="2"/>
  <c r="AK1740" i="2"/>
  <c r="AK1748" i="2"/>
  <c r="AK1756" i="2"/>
  <c r="AK1764" i="2"/>
  <c r="AK1772" i="2"/>
  <c r="AK1780" i="2"/>
  <c r="AK1788" i="2"/>
  <c r="AK1796" i="2"/>
  <c r="AK1804" i="2"/>
  <c r="AK1812" i="2"/>
  <c r="AK1820" i="2"/>
  <c r="AK1828" i="2"/>
  <c r="AK1836" i="2"/>
  <c r="AK1844" i="2"/>
  <c r="AK1852" i="2"/>
  <c r="AK1860" i="2"/>
  <c r="AK1868" i="2"/>
  <c r="AK1876" i="2"/>
  <c r="AK1884" i="2"/>
  <c r="AK1892" i="2"/>
  <c r="AK1900" i="2"/>
  <c r="AK1908" i="2"/>
  <c r="AK1916" i="2"/>
  <c r="AK1924" i="2"/>
  <c r="AK1932" i="2"/>
  <c r="AK1940" i="2"/>
  <c r="AK1948" i="2"/>
  <c r="AK1956" i="2"/>
  <c r="AK1964" i="2"/>
  <c r="AK1972" i="2"/>
  <c r="AK1980" i="2"/>
  <c r="AK1988" i="2"/>
  <c r="AK1996" i="2"/>
  <c r="AK2004" i="2"/>
  <c r="AK2012" i="2"/>
  <c r="AK2020" i="2"/>
  <c r="AK2028" i="2"/>
  <c r="AK2036" i="2"/>
  <c r="AK2044" i="2"/>
  <c r="AK2052" i="2"/>
  <c r="AK2060" i="2"/>
  <c r="AK2068" i="2"/>
  <c r="AK2076" i="2"/>
  <c r="AK2084" i="2"/>
  <c r="AK2092" i="2"/>
  <c r="AK2100" i="2"/>
  <c r="AK2108" i="2"/>
  <c r="AK2116" i="2"/>
  <c r="AK2124" i="2"/>
  <c r="AK2132" i="2"/>
  <c r="AK2140" i="2"/>
  <c r="AK2148" i="2"/>
  <c r="AK2156" i="2"/>
  <c r="AK2164" i="2"/>
  <c r="AK2172" i="2"/>
  <c r="AK2180" i="2"/>
  <c r="AK2188" i="2"/>
  <c r="AK2196" i="2"/>
  <c r="AK2204" i="2"/>
  <c r="AK2212" i="2"/>
  <c r="AK2220" i="2"/>
  <c r="AK2228" i="2"/>
  <c r="AK2236" i="2"/>
  <c r="AK2244" i="2"/>
  <c r="AK2252" i="2"/>
  <c r="AK2260" i="2"/>
  <c r="AK2268" i="2"/>
  <c r="AK2276" i="2"/>
  <c r="AK2284" i="2"/>
  <c r="AK2292" i="2"/>
  <c r="AK2300" i="2"/>
  <c r="AK2308" i="2"/>
  <c r="AK2316" i="2"/>
  <c r="AK2324" i="2"/>
  <c r="AK2332" i="2"/>
  <c r="AK2340" i="2"/>
  <c r="AK2348" i="2"/>
  <c r="AK2356" i="2"/>
  <c r="AK2364" i="2"/>
  <c r="AK2372" i="2"/>
  <c r="AK2380" i="2"/>
  <c r="AK2388" i="2"/>
  <c r="AK2396" i="2"/>
  <c r="AK2404" i="2"/>
  <c r="AK2412" i="2"/>
  <c r="AK2420" i="2"/>
  <c r="AK2428" i="2"/>
  <c r="AK2436" i="2"/>
  <c r="AK2444" i="2"/>
  <c r="AK2452" i="2"/>
  <c r="AK2460" i="2"/>
  <c r="AK2468" i="2"/>
  <c r="AK2476" i="2"/>
  <c r="AK2484" i="2"/>
  <c r="AK2492" i="2"/>
  <c r="AK2500" i="2"/>
  <c r="AK2508" i="2"/>
  <c r="AK2516" i="2"/>
  <c r="AK2524" i="2"/>
  <c r="AK2532" i="2"/>
  <c r="AK2540" i="2"/>
  <c r="AK2548" i="2"/>
  <c r="AK2556" i="2"/>
  <c r="AK2564" i="2"/>
  <c r="AK2572" i="2"/>
  <c r="AK2580" i="2"/>
  <c r="AK2588" i="2"/>
  <c r="AK2596" i="2"/>
  <c r="AK2604" i="2"/>
  <c r="AK2612" i="2"/>
  <c r="AK2620" i="2"/>
  <c r="AK2628" i="2"/>
  <c r="AK2636" i="2"/>
  <c r="AK2644" i="2"/>
  <c r="AK2652" i="2"/>
  <c r="AK2660" i="2"/>
  <c r="AK2668" i="2"/>
  <c r="AK2676" i="2"/>
  <c r="AK2684" i="2"/>
  <c r="AK2692" i="2"/>
  <c r="AK2700" i="2"/>
  <c r="AK2708" i="2"/>
  <c r="AK2716" i="2"/>
  <c r="AK2724" i="2"/>
  <c r="AK2732" i="2"/>
  <c r="AK2740" i="2"/>
  <c r="AK2748" i="2"/>
  <c r="AK2756" i="2"/>
  <c r="AK2764" i="2"/>
  <c r="AK2772" i="2"/>
  <c r="AK1429" i="2"/>
  <c r="AK1437" i="2"/>
  <c r="AK1445" i="2"/>
  <c r="AK1453" i="2"/>
  <c r="AK1461" i="2"/>
  <c r="AK1469" i="2"/>
  <c r="AK1477" i="2"/>
  <c r="AK1485" i="2"/>
  <c r="AK1493" i="2"/>
  <c r="AK1501" i="2"/>
  <c r="AK1509" i="2"/>
  <c r="AK1517" i="2"/>
  <c r="AK1525" i="2"/>
  <c r="AK1533" i="2"/>
  <c r="AK1541" i="2"/>
  <c r="AK1549" i="2"/>
  <c r="AK1557" i="2"/>
  <c r="AK1565" i="2"/>
  <c r="AK1573" i="2"/>
  <c r="AK1581" i="2"/>
  <c r="AK1589" i="2"/>
  <c r="AK1597" i="2"/>
  <c r="AK1605" i="2"/>
  <c r="AK1613" i="2"/>
  <c r="AK1621" i="2"/>
  <c r="AK1629" i="2"/>
  <c r="AK1637" i="2"/>
  <c r="AK1645" i="2"/>
  <c r="AK1653" i="2"/>
  <c r="AK1661" i="2"/>
  <c r="AK1669" i="2"/>
  <c r="AK1677" i="2"/>
  <c r="AK1685" i="2"/>
  <c r="AK1693" i="2"/>
  <c r="AK1701" i="2"/>
  <c r="AK1709" i="2"/>
  <c r="AK1717" i="2"/>
  <c r="AK1725" i="2"/>
  <c r="AK1733" i="2"/>
  <c r="AK1741" i="2"/>
  <c r="AK1749" i="2"/>
  <c r="AK1757" i="2"/>
  <c r="AK1765" i="2"/>
  <c r="AK1773" i="2"/>
  <c r="AK1781" i="2"/>
  <c r="AK1789" i="2"/>
  <c r="AK1797" i="2"/>
  <c r="AK1805" i="2"/>
  <c r="AK1813" i="2"/>
  <c r="AK1821" i="2"/>
  <c r="AK1829" i="2"/>
  <c r="AK1837" i="2"/>
  <c r="AK1845" i="2"/>
  <c r="AK1853" i="2"/>
  <c r="AK1861" i="2"/>
  <c r="AK1869" i="2"/>
  <c r="AK1877" i="2"/>
  <c r="AK1885" i="2"/>
  <c r="AK1893" i="2"/>
  <c r="AK1901" i="2"/>
  <c r="AK1909" i="2"/>
  <c r="AK1917" i="2"/>
  <c r="AK1925" i="2"/>
  <c r="AK1933" i="2"/>
  <c r="AK1941" i="2"/>
  <c r="AK1949" i="2"/>
  <c r="AK1957" i="2"/>
  <c r="AK1965" i="2"/>
  <c r="AK1973" i="2"/>
  <c r="AK1981" i="2"/>
  <c r="AK1989" i="2"/>
  <c r="AK1997" i="2"/>
  <c r="AK2005" i="2"/>
  <c r="AK2013" i="2"/>
  <c r="AK2021" i="2"/>
  <c r="AK2029" i="2"/>
  <c r="AK2037" i="2"/>
  <c r="AK2045" i="2"/>
  <c r="AK2053" i="2"/>
  <c r="AK2061" i="2"/>
  <c r="AK2069" i="2"/>
  <c r="AK2077" i="2"/>
  <c r="AK2085" i="2"/>
  <c r="AK2093" i="2"/>
  <c r="AK2101" i="2"/>
  <c r="AK2109" i="2"/>
  <c r="AK2117" i="2"/>
  <c r="AK2125" i="2"/>
  <c r="AK2133" i="2"/>
  <c r="AK2141" i="2"/>
  <c r="AK2149" i="2"/>
  <c r="AK2157" i="2"/>
  <c r="AK2165" i="2"/>
  <c r="AK2173" i="2"/>
  <c r="AK2181" i="2"/>
  <c r="AK2189" i="2"/>
  <c r="AK2197" i="2"/>
  <c r="AK2205" i="2"/>
  <c r="AK2213" i="2"/>
  <c r="AK2221" i="2"/>
  <c r="AK2229" i="2"/>
  <c r="AK2237" i="2"/>
  <c r="AK2245" i="2"/>
  <c r="AK2253" i="2"/>
  <c r="AK2261" i="2"/>
  <c r="AK2269" i="2"/>
  <c r="AK2277" i="2"/>
  <c r="AK2285" i="2"/>
  <c r="AK2293" i="2"/>
  <c r="AK2301" i="2"/>
  <c r="AK2309" i="2"/>
  <c r="AK2317" i="2"/>
  <c r="AK2325" i="2"/>
  <c r="AK2333" i="2"/>
  <c r="AK2341" i="2"/>
  <c r="AK2349" i="2"/>
  <c r="AK2357" i="2"/>
  <c r="AK2365" i="2"/>
  <c r="AK2373" i="2"/>
  <c r="AK2381" i="2"/>
  <c r="AK2389" i="2"/>
  <c r="AK2397" i="2"/>
  <c r="AK2405" i="2"/>
  <c r="AK2413" i="2"/>
  <c r="AK2421" i="2"/>
  <c r="AK2429" i="2"/>
  <c r="AK2437" i="2"/>
  <c r="AK2445" i="2"/>
  <c r="AK2453" i="2"/>
  <c r="AK2461" i="2"/>
  <c r="AK2469" i="2"/>
  <c r="AK2477" i="2"/>
  <c r="AK2485" i="2"/>
  <c r="AK2493" i="2"/>
  <c r="AK2501" i="2"/>
  <c r="AK2509" i="2"/>
  <c r="AK2517" i="2"/>
  <c r="AK2525" i="2"/>
  <c r="AK2533" i="2"/>
  <c r="AK2541" i="2"/>
  <c r="AK2549" i="2"/>
  <c r="AK2557" i="2"/>
  <c r="AK2565" i="2"/>
  <c r="AK2573" i="2"/>
  <c r="AK2581" i="2"/>
  <c r="AK2589" i="2"/>
  <c r="AK2597" i="2"/>
  <c r="AK2605" i="2"/>
  <c r="AK2613" i="2"/>
  <c r="AK2621" i="2"/>
  <c r="AK2629" i="2"/>
  <c r="AK2637" i="2"/>
  <c r="AK2645" i="2"/>
  <c r="AK2653" i="2"/>
  <c r="AK2661" i="2"/>
  <c r="AK2669" i="2"/>
  <c r="AK2677" i="2"/>
  <c r="AK2685" i="2"/>
  <c r="AK2693" i="2"/>
  <c r="AK2701" i="2"/>
  <c r="AK2709" i="2"/>
  <c r="AK2717" i="2"/>
  <c r="AK2725" i="2"/>
  <c r="AK2733" i="2"/>
  <c r="AK2741" i="2"/>
  <c r="AK2749" i="2"/>
  <c r="AK2757" i="2"/>
  <c r="AK2765" i="2"/>
  <c r="AK2773" i="2"/>
  <c r="AK1430" i="2"/>
  <c r="AK1438" i="2"/>
  <c r="AK1446" i="2"/>
  <c r="AK1454" i="2"/>
  <c r="AK1462" i="2"/>
  <c r="AK1470" i="2"/>
  <c r="AK1478" i="2"/>
  <c r="AK1486" i="2"/>
  <c r="AK1494" i="2"/>
  <c r="AK1502" i="2"/>
  <c r="AK1510" i="2"/>
  <c r="AK1518" i="2"/>
  <c r="AK1526" i="2"/>
  <c r="AK1534" i="2"/>
  <c r="AK1542" i="2"/>
  <c r="AK1550" i="2"/>
  <c r="AK1558" i="2"/>
  <c r="AK1566" i="2"/>
  <c r="AK1574" i="2"/>
  <c r="AK1582" i="2"/>
  <c r="AK1590" i="2"/>
  <c r="AK1598" i="2"/>
  <c r="AK1606" i="2"/>
  <c r="AK1614" i="2"/>
  <c r="AK1622" i="2"/>
  <c r="AK1630" i="2"/>
  <c r="AK1638" i="2"/>
  <c r="AK1646" i="2"/>
  <c r="AK1654" i="2"/>
  <c r="AK1662" i="2"/>
  <c r="AK1670" i="2"/>
  <c r="AK1678" i="2"/>
  <c r="AK1686" i="2"/>
  <c r="AK1694" i="2"/>
  <c r="AK1702" i="2"/>
  <c r="AK1710" i="2"/>
  <c r="AK1718" i="2"/>
  <c r="AK1726" i="2"/>
  <c r="AK1734" i="2"/>
  <c r="AK1742" i="2"/>
  <c r="AK1750" i="2"/>
  <c r="AK1758" i="2"/>
  <c r="AK1766" i="2"/>
  <c r="AK1774" i="2"/>
  <c r="AK1782" i="2"/>
  <c r="AK1790" i="2"/>
  <c r="AK1798" i="2"/>
  <c r="AK1806" i="2"/>
  <c r="AK1814" i="2"/>
  <c r="AK1822" i="2"/>
  <c r="AK1830" i="2"/>
  <c r="AK1838" i="2"/>
  <c r="AK1846" i="2"/>
  <c r="AK1854" i="2"/>
  <c r="AK1862" i="2"/>
  <c r="AK1870" i="2"/>
  <c r="AK1878" i="2"/>
  <c r="AK1886" i="2"/>
  <c r="AK1894" i="2"/>
  <c r="AK1902" i="2"/>
  <c r="AK1910" i="2"/>
  <c r="AK1918" i="2"/>
  <c r="AK1926" i="2"/>
  <c r="AK1934" i="2"/>
  <c r="AK1942" i="2"/>
  <c r="AK1950" i="2"/>
  <c r="AK1958" i="2"/>
  <c r="AK1966" i="2"/>
  <c r="AK1974" i="2"/>
  <c r="AK1982" i="2"/>
  <c r="AK1990" i="2"/>
  <c r="AK1998" i="2"/>
  <c r="AK2006" i="2"/>
  <c r="AK2014" i="2"/>
  <c r="AK2022" i="2"/>
  <c r="AK2030" i="2"/>
  <c r="AK2038" i="2"/>
  <c r="AK2046" i="2"/>
  <c r="AK2054" i="2"/>
  <c r="AK2062" i="2"/>
  <c r="AK2070" i="2"/>
  <c r="AK2078" i="2"/>
  <c r="AK2086" i="2"/>
  <c r="AK2094" i="2"/>
  <c r="AK2102" i="2"/>
  <c r="AK2110" i="2"/>
  <c r="AK2118" i="2"/>
  <c r="AK2126" i="2"/>
  <c r="AK2134" i="2"/>
  <c r="AK2142" i="2"/>
  <c r="AK2150" i="2"/>
  <c r="AK2158" i="2"/>
  <c r="AK2166" i="2"/>
  <c r="AK2174" i="2"/>
  <c r="AK2182" i="2"/>
  <c r="AK2190" i="2"/>
  <c r="AK2198" i="2"/>
  <c r="AK2206" i="2"/>
  <c r="AK2214" i="2"/>
  <c r="AK2222" i="2"/>
  <c r="AK2230" i="2"/>
  <c r="AK2238" i="2"/>
  <c r="AK2246" i="2"/>
  <c r="AK2254" i="2"/>
  <c r="AK2262" i="2"/>
  <c r="AK2270" i="2"/>
  <c r="AK2278" i="2"/>
  <c r="AK2286" i="2"/>
  <c r="AK2294" i="2"/>
  <c r="AK2302" i="2"/>
  <c r="AK2310" i="2"/>
  <c r="AK2318" i="2"/>
  <c r="AK2326" i="2"/>
  <c r="AK2334" i="2"/>
  <c r="AK2342" i="2"/>
  <c r="AK2350" i="2"/>
  <c r="AK2358" i="2"/>
  <c r="AK2366" i="2"/>
  <c r="AK2374" i="2"/>
  <c r="AK2382" i="2"/>
  <c r="AK2390" i="2"/>
  <c r="AK2398" i="2"/>
  <c r="AK2406" i="2"/>
  <c r="AK2414" i="2"/>
  <c r="AK2422" i="2"/>
  <c r="AK2430" i="2"/>
  <c r="AK2438" i="2"/>
  <c r="AK2446" i="2"/>
  <c r="AK2454" i="2"/>
  <c r="AK2462" i="2"/>
  <c r="AK2470" i="2"/>
  <c r="AK2478" i="2"/>
  <c r="AK2486" i="2"/>
  <c r="AK2494" i="2"/>
  <c r="AK2502" i="2"/>
  <c r="AK2510" i="2"/>
  <c r="AK2518" i="2"/>
  <c r="AK2526" i="2"/>
  <c r="AK2534" i="2"/>
  <c r="AK2542" i="2"/>
  <c r="AK2550" i="2"/>
  <c r="AK2558" i="2"/>
  <c r="AK2566" i="2"/>
  <c r="AK2574" i="2"/>
  <c r="AK2582" i="2"/>
  <c r="AK2590" i="2"/>
  <c r="AK2598" i="2"/>
  <c r="AK2606" i="2"/>
  <c r="AK2614" i="2"/>
  <c r="AK2622" i="2"/>
  <c r="AK2630" i="2"/>
  <c r="AK2638" i="2"/>
  <c r="AK2646" i="2"/>
  <c r="AK2654" i="2"/>
  <c r="AK2662" i="2"/>
  <c r="AK2670" i="2"/>
  <c r="AK2678" i="2"/>
  <c r="AK2686" i="2"/>
  <c r="AK2694" i="2"/>
  <c r="AK2702" i="2"/>
  <c r="AK2710" i="2"/>
  <c r="AK2718" i="2"/>
  <c r="AK2726" i="2"/>
  <c r="AK2734" i="2"/>
  <c r="AK2742" i="2"/>
  <c r="AK2750" i="2"/>
  <c r="AK2758" i="2"/>
  <c r="AK2766" i="2"/>
  <c r="AK2774" i="2"/>
  <c r="AK1431" i="2"/>
  <c r="AK1439" i="2"/>
  <c r="AK1447" i="2"/>
  <c r="AK1455" i="2"/>
  <c r="AK1463" i="2"/>
  <c r="AK1471" i="2"/>
  <c r="AK1479" i="2"/>
  <c r="AK1487" i="2"/>
  <c r="AK1495" i="2"/>
  <c r="AK1503" i="2"/>
  <c r="AK1511" i="2"/>
  <c r="AK1519" i="2"/>
  <c r="AK1527" i="2"/>
  <c r="AK1535" i="2"/>
  <c r="AK1543" i="2"/>
  <c r="AK1551" i="2"/>
  <c r="AK1559" i="2"/>
  <c r="AK1567" i="2"/>
  <c r="AK1575" i="2"/>
  <c r="AK1583" i="2"/>
  <c r="AK1591" i="2"/>
  <c r="AK1599" i="2"/>
  <c r="AK1607" i="2"/>
  <c r="AK1615" i="2"/>
  <c r="AK1623" i="2"/>
  <c r="AK1631" i="2"/>
  <c r="AK1639" i="2"/>
  <c r="AK1647" i="2"/>
  <c r="AK1655" i="2"/>
  <c r="AK1663" i="2"/>
  <c r="AK1671" i="2"/>
  <c r="AK1679" i="2"/>
  <c r="AK1687" i="2"/>
  <c r="AK1695" i="2"/>
  <c r="AK1703" i="2"/>
  <c r="AK1711" i="2"/>
  <c r="AK1719" i="2"/>
  <c r="AK1727" i="2"/>
  <c r="AK1735" i="2"/>
  <c r="AK1743" i="2"/>
  <c r="AK1751" i="2"/>
  <c r="AK1759" i="2"/>
  <c r="AK1767" i="2"/>
  <c r="AK1775" i="2"/>
  <c r="AK1783" i="2"/>
  <c r="AK1791" i="2"/>
  <c r="AK1799" i="2"/>
  <c r="AK1807" i="2"/>
  <c r="AK1815" i="2"/>
  <c r="AK1823" i="2"/>
  <c r="AK1831" i="2"/>
  <c r="AK1839" i="2"/>
  <c r="AK1847" i="2"/>
  <c r="AK1855" i="2"/>
  <c r="AK1863" i="2"/>
  <c r="AK1871" i="2"/>
  <c r="AK1879" i="2"/>
  <c r="AK1887" i="2"/>
  <c r="AK1895" i="2"/>
  <c r="AK1903" i="2"/>
  <c r="AK1911" i="2"/>
  <c r="AK1919" i="2"/>
  <c r="AK1927" i="2"/>
  <c r="AK1935" i="2"/>
  <c r="AK1943" i="2"/>
  <c r="AK1951" i="2"/>
  <c r="AK1959" i="2"/>
  <c r="AK1967" i="2"/>
  <c r="AK1975" i="2"/>
  <c r="AK1983" i="2"/>
  <c r="AK1991" i="2"/>
  <c r="AK1999" i="2"/>
  <c r="AK2007" i="2"/>
  <c r="AK2015" i="2"/>
  <c r="AK2023" i="2"/>
  <c r="AK2031" i="2"/>
  <c r="AK2039" i="2"/>
  <c r="AK2047" i="2"/>
  <c r="AK2055" i="2"/>
  <c r="AK2063" i="2"/>
  <c r="AK2071" i="2"/>
  <c r="AK2079" i="2"/>
  <c r="AK2087" i="2"/>
  <c r="AK2095" i="2"/>
  <c r="AK2103" i="2"/>
  <c r="AK2111" i="2"/>
  <c r="AK2119" i="2"/>
  <c r="AK2127" i="2"/>
  <c r="AK2135" i="2"/>
  <c r="AK2143" i="2"/>
  <c r="AK2151" i="2"/>
  <c r="AK2159" i="2"/>
  <c r="AK2167" i="2"/>
  <c r="AK2175" i="2"/>
  <c r="AK2183" i="2"/>
  <c r="AK2191" i="2"/>
  <c r="AK2199" i="2"/>
  <c r="AK2207" i="2"/>
  <c r="AK2215" i="2"/>
  <c r="AK2223" i="2"/>
  <c r="AK2231" i="2"/>
  <c r="AK2239" i="2"/>
  <c r="AK2247" i="2"/>
  <c r="AK2255" i="2"/>
  <c r="AK2263" i="2"/>
  <c r="AK2271" i="2"/>
  <c r="AK2279" i="2"/>
  <c r="AK2287" i="2"/>
  <c r="AK2295" i="2"/>
  <c r="AK2303" i="2"/>
  <c r="AK2311" i="2"/>
  <c r="AK2319" i="2"/>
  <c r="AK2327" i="2"/>
  <c r="AK2335" i="2"/>
  <c r="AK2343" i="2"/>
  <c r="AK2351" i="2"/>
  <c r="AK2359" i="2"/>
  <c r="AK2367" i="2"/>
  <c r="AK2375" i="2"/>
  <c r="AK2383" i="2"/>
  <c r="AK2391" i="2"/>
  <c r="AK2399" i="2"/>
  <c r="AK2407" i="2"/>
  <c r="AK2415" i="2"/>
  <c r="AK2423" i="2"/>
  <c r="AK2431" i="2"/>
  <c r="AK2439" i="2"/>
  <c r="AK2447" i="2"/>
  <c r="AK2455" i="2"/>
  <c r="AK2463" i="2"/>
  <c r="AK2471" i="2"/>
  <c r="AK2479" i="2"/>
  <c r="AK2487" i="2"/>
  <c r="AK2495" i="2"/>
  <c r="AK2503" i="2"/>
  <c r="AK2511" i="2"/>
  <c r="AK2519" i="2"/>
  <c r="AK2527" i="2"/>
  <c r="AK2535" i="2"/>
  <c r="AK2543" i="2"/>
  <c r="AK2551" i="2"/>
  <c r="AK2559" i="2"/>
  <c r="AK2567" i="2"/>
  <c r="AK2575" i="2"/>
  <c r="AK2583" i="2"/>
  <c r="AK2591" i="2"/>
  <c r="AK2599" i="2"/>
  <c r="AK2607" i="2"/>
  <c r="AK2615" i="2"/>
  <c r="AK2623" i="2"/>
  <c r="AK2631" i="2"/>
  <c r="AK2639" i="2"/>
  <c r="AK2647" i="2"/>
  <c r="AK2655" i="2"/>
  <c r="AK2663" i="2"/>
  <c r="AK2671" i="2"/>
  <c r="AK2679" i="2"/>
  <c r="AK2687" i="2"/>
  <c r="AK2695" i="2"/>
  <c r="AK2703" i="2"/>
  <c r="AK2711" i="2"/>
  <c r="AK2719" i="2"/>
  <c r="AK2727" i="2"/>
  <c r="AK2735" i="2"/>
  <c r="AK2743" i="2"/>
  <c r="AK2751" i="2"/>
  <c r="AK2759" i="2"/>
  <c r="AK2767" i="2"/>
  <c r="AK2775" i="2"/>
  <c r="P2774" i="2"/>
  <c r="Q2774" i="2" s="1"/>
  <c r="L2774" i="2"/>
  <c r="L2775" i="2"/>
  <c r="P2773" i="2"/>
  <c r="Q2773" i="2" s="1"/>
  <c r="M2774" i="2"/>
  <c r="S2773" i="2"/>
  <c r="M2775" i="2"/>
  <c r="S2774" i="2"/>
  <c r="G2777" i="2"/>
  <c r="AJ2778" i="2" s="1"/>
  <c r="G2778" i="2"/>
  <c r="AJ2779" i="2" s="1"/>
  <c r="AW36" i="2"/>
  <c r="AW44" i="2"/>
  <c r="AW52" i="2"/>
  <c r="AW60" i="2"/>
  <c r="AW68" i="2"/>
  <c r="AW76" i="2"/>
  <c r="AW84" i="2"/>
  <c r="AW92" i="2"/>
  <c r="AW100" i="2"/>
  <c r="AW108" i="2"/>
  <c r="AW116" i="2"/>
  <c r="AW124" i="2"/>
  <c r="AW132" i="2"/>
  <c r="AW140" i="2"/>
  <c r="AW148" i="2"/>
  <c r="AW156" i="2"/>
  <c r="AW164" i="2"/>
  <c r="AW172" i="2"/>
  <c r="AW180" i="2"/>
  <c r="AW188" i="2"/>
  <c r="AW196" i="2"/>
  <c r="AW204" i="2"/>
  <c r="AW212" i="2"/>
  <c r="AW220" i="2"/>
  <c r="AW228" i="2"/>
  <c r="AW236" i="2"/>
  <c r="AW244" i="2"/>
  <c r="AW252" i="2"/>
  <c r="AW37" i="2"/>
  <c r="AW45" i="2"/>
  <c r="AW53" i="2"/>
  <c r="AW61" i="2"/>
  <c r="AW69" i="2"/>
  <c r="AW77" i="2"/>
  <c r="AW85" i="2"/>
  <c r="AW93" i="2"/>
  <c r="AW101" i="2"/>
  <c r="AW109" i="2"/>
  <c r="AW39" i="2"/>
  <c r="AW47" i="2"/>
  <c r="AW55" i="2"/>
  <c r="AW63" i="2"/>
  <c r="AW71" i="2"/>
  <c r="AW79" i="2"/>
  <c r="AW87" i="2"/>
  <c r="AW95" i="2"/>
  <c r="AW103" i="2"/>
  <c r="AW111" i="2"/>
  <c r="AW119" i="2"/>
  <c r="AW127" i="2"/>
  <c r="AW135" i="2"/>
  <c r="AW143" i="2"/>
  <c r="AW151" i="2"/>
  <c r="AW159" i="2"/>
  <c r="AW167" i="2"/>
  <c r="AW175" i="2"/>
  <c r="AW183" i="2"/>
  <c r="AW191" i="2"/>
  <c r="AW199" i="2"/>
  <c r="AW207" i="2"/>
  <c r="AW215" i="2"/>
  <c r="AW223" i="2"/>
  <c r="AW231" i="2"/>
  <c r="AW239" i="2"/>
  <c r="AW247" i="2"/>
  <c r="AW255" i="2"/>
  <c r="AW46" i="2"/>
  <c r="AW58" i="2"/>
  <c r="AW72" i="2"/>
  <c r="AW83" i="2"/>
  <c r="AW97" i="2"/>
  <c r="AW110" i="2"/>
  <c r="AW121" i="2"/>
  <c r="AW131" i="2"/>
  <c r="AW142" i="2"/>
  <c r="AW153" i="2"/>
  <c r="AW163" i="2"/>
  <c r="AW174" i="2"/>
  <c r="AW185" i="2"/>
  <c r="AW195" i="2"/>
  <c r="AW206" i="2"/>
  <c r="AW217" i="2"/>
  <c r="AW227" i="2"/>
  <c r="AW238" i="2"/>
  <c r="AW249" i="2"/>
  <c r="AW259" i="2"/>
  <c r="AW267" i="2"/>
  <c r="AW275" i="2"/>
  <c r="AW283" i="2"/>
  <c r="AW291" i="2"/>
  <c r="AW299" i="2"/>
  <c r="AW307" i="2"/>
  <c r="AW315" i="2"/>
  <c r="AW323" i="2"/>
  <c r="AW331" i="2"/>
  <c r="AW339" i="2"/>
  <c r="AW347" i="2"/>
  <c r="AW355" i="2"/>
  <c r="AW363" i="2"/>
  <c r="AW371" i="2"/>
  <c r="AW379" i="2"/>
  <c r="AW387" i="2"/>
  <c r="AW395" i="2"/>
  <c r="AW403" i="2"/>
  <c r="AW411" i="2"/>
  <c r="AW419" i="2"/>
  <c r="AW427" i="2"/>
  <c r="AW435" i="2"/>
  <c r="AW443" i="2"/>
  <c r="AW451" i="2"/>
  <c r="AW459" i="2"/>
  <c r="AW467" i="2"/>
  <c r="AW475" i="2"/>
  <c r="AW483" i="2"/>
  <c r="AW491" i="2"/>
  <c r="AW499" i="2"/>
  <c r="AW507" i="2"/>
  <c r="AW515" i="2"/>
  <c r="AW523" i="2"/>
  <c r="AW531" i="2"/>
  <c r="AW539" i="2"/>
  <c r="AW547" i="2"/>
  <c r="AW555" i="2"/>
  <c r="AW563" i="2"/>
  <c r="AW571" i="2"/>
  <c r="AW579" i="2"/>
  <c r="AW587" i="2"/>
  <c r="AW595" i="2"/>
  <c r="AW603" i="2"/>
  <c r="AW611" i="2"/>
  <c r="AW619" i="2"/>
  <c r="AX619" i="2" s="1"/>
  <c r="AW627" i="2"/>
  <c r="AX627" i="2" s="1"/>
  <c r="AW28" i="2"/>
  <c r="AW27" i="2"/>
  <c r="AV43" i="2"/>
  <c r="AV51" i="2"/>
  <c r="AV59" i="2"/>
  <c r="AV67" i="2"/>
  <c r="AV75" i="2"/>
  <c r="AV83" i="2"/>
  <c r="AV91" i="2"/>
  <c r="AV99" i="2"/>
  <c r="AV107" i="2"/>
  <c r="AV115" i="2"/>
  <c r="AV123" i="2"/>
  <c r="AV131" i="2"/>
  <c r="AX131" i="2" s="1"/>
  <c r="AV139" i="2"/>
  <c r="AV147" i="2"/>
  <c r="AV155" i="2"/>
  <c r="AV163" i="2"/>
  <c r="AX163" i="2" s="1"/>
  <c r="AV171" i="2"/>
  <c r="AV179" i="2"/>
  <c r="AV187" i="2"/>
  <c r="AV195" i="2"/>
  <c r="AV203" i="2"/>
  <c r="AV211" i="2"/>
  <c r="AV219" i="2"/>
  <c r="AV227" i="2"/>
  <c r="AV235" i="2"/>
  <c r="AV243" i="2"/>
  <c r="AV251" i="2"/>
  <c r="AV259" i="2"/>
  <c r="AV267" i="2"/>
  <c r="AX267" i="2" s="1"/>
  <c r="AV275" i="2"/>
  <c r="AV283" i="2"/>
  <c r="AV291" i="2"/>
  <c r="AV299" i="2"/>
  <c r="AV307" i="2"/>
  <c r="AV315" i="2"/>
  <c r="AX315" i="2" s="1"/>
  <c r="AV323" i="2"/>
  <c r="AV331" i="2"/>
  <c r="AX331" i="2" s="1"/>
  <c r="AV339" i="2"/>
  <c r="AV347" i="2"/>
  <c r="AV355" i="2"/>
  <c r="AV363" i="2"/>
  <c r="AV371" i="2"/>
  <c r="AV379" i="2"/>
  <c r="AX379" i="2" s="1"/>
  <c r="AV387" i="2"/>
  <c r="AV395" i="2"/>
  <c r="AX395" i="2" s="1"/>
  <c r="AV403" i="2"/>
  <c r="AV411" i="2"/>
  <c r="AV419" i="2"/>
  <c r="AV427" i="2"/>
  <c r="AV435" i="2"/>
  <c r="AV443" i="2"/>
  <c r="AX443" i="2" s="1"/>
  <c r="AV451" i="2"/>
  <c r="AV459" i="2"/>
  <c r="AX459" i="2" s="1"/>
  <c r="AV467" i="2"/>
  <c r="AW48" i="2"/>
  <c r="AW59" i="2"/>
  <c r="AW73" i="2"/>
  <c r="AW86" i="2"/>
  <c r="AW98" i="2"/>
  <c r="AW112" i="2"/>
  <c r="AW122" i="2"/>
  <c r="AW133" i="2"/>
  <c r="AW144" i="2"/>
  <c r="AW154" i="2"/>
  <c r="AW165" i="2"/>
  <c r="AW176" i="2"/>
  <c r="AW186" i="2"/>
  <c r="AW197" i="2"/>
  <c r="AW208" i="2"/>
  <c r="AW218" i="2"/>
  <c r="AW229" i="2"/>
  <c r="AW240" i="2"/>
  <c r="AW250" i="2"/>
  <c r="AW260" i="2"/>
  <c r="AW268" i="2"/>
  <c r="AW276" i="2"/>
  <c r="AW284" i="2"/>
  <c r="AW292" i="2"/>
  <c r="AW300" i="2"/>
  <c r="AW308" i="2"/>
  <c r="AW316" i="2"/>
  <c r="AW324" i="2"/>
  <c r="AW332" i="2"/>
  <c r="AW340" i="2"/>
  <c r="AW348" i="2"/>
  <c r="AW356" i="2"/>
  <c r="AW364" i="2"/>
  <c r="AW372" i="2"/>
  <c r="AW380" i="2"/>
  <c r="AW388" i="2"/>
  <c r="AW396" i="2"/>
  <c r="AW404" i="2"/>
  <c r="AW412" i="2"/>
  <c r="AW420" i="2"/>
  <c r="AW428" i="2"/>
  <c r="AW436" i="2"/>
  <c r="AW444" i="2"/>
  <c r="AW452" i="2"/>
  <c r="AW460" i="2"/>
  <c r="AW468" i="2"/>
  <c r="AW476" i="2"/>
  <c r="AW484" i="2"/>
  <c r="AW492" i="2"/>
  <c r="AW500" i="2"/>
  <c r="AW508" i="2"/>
  <c r="AW516" i="2"/>
  <c r="AW524" i="2"/>
  <c r="AW532" i="2"/>
  <c r="AW540" i="2"/>
  <c r="AW548" i="2"/>
  <c r="AW556" i="2"/>
  <c r="AW564" i="2"/>
  <c r="AW572" i="2"/>
  <c r="AW580" i="2"/>
  <c r="AW588" i="2"/>
  <c r="AW596" i="2"/>
  <c r="AW604" i="2"/>
  <c r="AW612" i="2"/>
  <c r="AW620" i="2"/>
  <c r="AX620" i="2" s="1"/>
  <c r="AW628" i="2"/>
  <c r="AX628" i="2" s="1"/>
  <c r="AW29" i="2"/>
  <c r="AV36" i="2"/>
  <c r="AV44" i="2"/>
  <c r="AV52" i="2"/>
  <c r="AV60" i="2"/>
  <c r="AV68" i="2"/>
  <c r="AX68" i="2" s="1"/>
  <c r="AV76" i="2"/>
  <c r="AV84" i="2"/>
  <c r="AV92" i="2"/>
  <c r="AV100" i="2"/>
  <c r="AV108" i="2"/>
  <c r="AV116" i="2"/>
  <c r="AW49" i="2"/>
  <c r="AW62" i="2"/>
  <c r="AW74" i="2"/>
  <c r="AW88" i="2"/>
  <c r="AW99" i="2"/>
  <c r="AW113" i="2"/>
  <c r="AW123" i="2"/>
  <c r="AW134" i="2"/>
  <c r="AW145" i="2"/>
  <c r="AW155" i="2"/>
  <c r="AW166" i="2"/>
  <c r="AW177" i="2"/>
  <c r="AW187" i="2"/>
  <c r="AW198" i="2"/>
  <c r="AW209" i="2"/>
  <c r="AW219" i="2"/>
  <c r="AW230" i="2"/>
  <c r="AW241" i="2"/>
  <c r="AW251" i="2"/>
  <c r="AW261" i="2"/>
  <c r="AW269" i="2"/>
  <c r="AW277" i="2"/>
  <c r="AW285" i="2"/>
  <c r="AW293" i="2"/>
  <c r="AW301" i="2"/>
  <c r="AW309" i="2"/>
  <c r="AW317" i="2"/>
  <c r="AW325" i="2"/>
  <c r="AW333" i="2"/>
  <c r="AW341" i="2"/>
  <c r="AW349" i="2"/>
  <c r="AW357" i="2"/>
  <c r="AW365" i="2"/>
  <c r="AW373" i="2"/>
  <c r="AW381" i="2"/>
  <c r="AW389" i="2"/>
  <c r="AW397" i="2"/>
  <c r="AW405" i="2"/>
  <c r="AW413" i="2"/>
  <c r="AW421" i="2"/>
  <c r="AW429" i="2"/>
  <c r="AW437" i="2"/>
  <c r="AW445" i="2"/>
  <c r="AW453" i="2"/>
  <c r="AW461" i="2"/>
  <c r="AW469" i="2"/>
  <c r="AW477" i="2"/>
  <c r="AW485" i="2"/>
  <c r="AW493" i="2"/>
  <c r="AW501" i="2"/>
  <c r="AW509" i="2"/>
  <c r="AW517" i="2"/>
  <c r="AW525" i="2"/>
  <c r="AW533" i="2"/>
  <c r="AW541" i="2"/>
  <c r="AW549" i="2"/>
  <c r="AW557" i="2"/>
  <c r="AW565" i="2"/>
  <c r="AW573" i="2"/>
  <c r="AW581" i="2"/>
  <c r="AW589" i="2"/>
  <c r="AW597" i="2"/>
  <c r="AW605" i="2"/>
  <c r="AW613" i="2"/>
  <c r="AW621" i="2"/>
  <c r="AX621" i="2" s="1"/>
  <c r="AW629" i="2"/>
  <c r="AX629" i="2" s="1"/>
  <c r="AW30" i="2"/>
  <c r="AV37" i="2"/>
  <c r="AX37" i="2" s="1"/>
  <c r="AV45" i="2"/>
  <c r="AV53" i="2"/>
  <c r="AX53" i="2" s="1"/>
  <c r="AV61" i="2"/>
  <c r="AV69" i="2"/>
  <c r="AV77" i="2"/>
  <c r="AX77" i="2" s="1"/>
  <c r="AV85" i="2"/>
  <c r="AV93" i="2"/>
  <c r="AV101" i="2"/>
  <c r="AX101" i="2" s="1"/>
  <c r="AV109" i="2"/>
  <c r="AV117" i="2"/>
  <c r="AV125" i="2"/>
  <c r="AV133" i="2"/>
  <c r="AV141" i="2"/>
  <c r="AV149" i="2"/>
  <c r="AV157" i="2"/>
  <c r="AV165" i="2"/>
  <c r="AV173" i="2"/>
  <c r="AV181" i="2"/>
  <c r="AV189" i="2"/>
  <c r="AV197" i="2"/>
  <c r="AX197" i="2" s="1"/>
  <c r="AV205" i="2"/>
  <c r="AV213" i="2"/>
  <c r="AV221" i="2"/>
  <c r="AV229" i="2"/>
  <c r="AX229" i="2" s="1"/>
  <c r="AV237" i="2"/>
  <c r="AV245" i="2"/>
  <c r="AV253" i="2"/>
  <c r="AV261" i="2"/>
  <c r="AV269" i="2"/>
  <c r="AX269" i="2" s="1"/>
  <c r="AV277" i="2"/>
  <c r="AV285" i="2"/>
  <c r="AV293" i="2"/>
  <c r="AV301" i="2"/>
  <c r="AV309" i="2"/>
  <c r="AV317" i="2"/>
  <c r="AX317" i="2" s="1"/>
  <c r="AW38" i="2"/>
  <c r="AW50" i="2"/>
  <c r="AW64" i="2"/>
  <c r="AW75" i="2"/>
  <c r="AW89" i="2"/>
  <c r="AW102" i="2"/>
  <c r="AW114" i="2"/>
  <c r="AW125" i="2"/>
  <c r="AW136" i="2"/>
  <c r="AW146" i="2"/>
  <c r="AW157" i="2"/>
  <c r="AW168" i="2"/>
  <c r="AW178" i="2"/>
  <c r="AW189" i="2"/>
  <c r="AW200" i="2"/>
  <c r="AW210" i="2"/>
  <c r="AW221" i="2"/>
  <c r="AW232" i="2"/>
  <c r="AW242" i="2"/>
  <c r="AW253" i="2"/>
  <c r="AW262" i="2"/>
  <c r="AW270" i="2"/>
  <c r="AW278" i="2"/>
  <c r="AW286" i="2"/>
  <c r="AW294" i="2"/>
  <c r="AW302" i="2"/>
  <c r="AW310" i="2"/>
  <c r="AW318" i="2"/>
  <c r="AW326" i="2"/>
  <c r="AW334" i="2"/>
  <c r="AW342" i="2"/>
  <c r="AW350" i="2"/>
  <c r="AW358" i="2"/>
  <c r="AW366" i="2"/>
  <c r="AW374" i="2"/>
  <c r="AW382" i="2"/>
  <c r="AW390" i="2"/>
  <c r="AW398" i="2"/>
  <c r="AW406" i="2"/>
  <c r="AW414" i="2"/>
  <c r="AW422" i="2"/>
  <c r="AW430" i="2"/>
  <c r="AW438" i="2"/>
  <c r="AW446" i="2"/>
  <c r="AW454" i="2"/>
  <c r="AW462" i="2"/>
  <c r="AW470" i="2"/>
  <c r="AW478" i="2"/>
  <c r="AW486" i="2"/>
  <c r="AW494" i="2"/>
  <c r="AW502" i="2"/>
  <c r="AW510" i="2"/>
  <c r="AW518" i="2"/>
  <c r="AW526" i="2"/>
  <c r="AW534" i="2"/>
  <c r="AW542" i="2"/>
  <c r="AW550" i="2"/>
  <c r="AW558" i="2"/>
  <c r="AW566" i="2"/>
  <c r="AW574" i="2"/>
  <c r="AW582" i="2"/>
  <c r="AW590" i="2"/>
  <c r="AW598" i="2"/>
  <c r="AW606" i="2"/>
  <c r="AW614" i="2"/>
  <c r="AW622" i="2"/>
  <c r="AX622" i="2" s="1"/>
  <c r="AW630" i="2"/>
  <c r="AX630" i="2" s="1"/>
  <c r="AW31" i="2"/>
  <c r="AV38" i="2"/>
  <c r="AV46" i="2"/>
  <c r="AV54" i="2"/>
  <c r="AV62" i="2"/>
  <c r="AV70" i="2"/>
  <c r="AV78" i="2"/>
  <c r="AV86" i="2"/>
  <c r="AV94" i="2"/>
  <c r="AV102" i="2"/>
  <c r="AV110" i="2"/>
  <c r="AV118" i="2"/>
  <c r="AV126" i="2"/>
  <c r="AV134" i="2"/>
  <c r="AX134" i="2" s="1"/>
  <c r="AV142" i="2"/>
  <c r="AX142" i="2" s="1"/>
  <c r="AV150" i="2"/>
  <c r="AV158" i="2"/>
  <c r="AV166" i="2"/>
  <c r="AX166" i="2" s="1"/>
  <c r="AV174" i="2"/>
  <c r="AV182" i="2"/>
  <c r="AV190" i="2"/>
  <c r="AV198" i="2"/>
  <c r="AV206" i="2"/>
  <c r="AV214" i="2"/>
  <c r="AV222" i="2"/>
  <c r="AV230" i="2"/>
  <c r="AV238" i="2"/>
  <c r="AV246" i="2"/>
  <c r="AV254" i="2"/>
  <c r="AV262" i="2"/>
  <c r="AV270" i="2"/>
  <c r="AX270" i="2" s="1"/>
  <c r="AV278" i="2"/>
  <c r="AV286" i="2"/>
  <c r="AV294" i="2"/>
  <c r="AV302" i="2"/>
  <c r="AV310" i="2"/>
  <c r="AV318" i="2"/>
  <c r="AX318" i="2" s="1"/>
  <c r="AV326" i="2"/>
  <c r="AV334" i="2"/>
  <c r="AX334" i="2" s="1"/>
  <c r="AW40" i="2"/>
  <c r="AW51" i="2"/>
  <c r="AW65" i="2"/>
  <c r="AW78" i="2"/>
  <c r="AW90" i="2"/>
  <c r="AW104" i="2"/>
  <c r="AW115" i="2"/>
  <c r="AW126" i="2"/>
  <c r="AW137" i="2"/>
  <c r="AW147" i="2"/>
  <c r="AW158" i="2"/>
  <c r="AW169" i="2"/>
  <c r="AW179" i="2"/>
  <c r="AW190" i="2"/>
  <c r="AW201" i="2"/>
  <c r="AW211" i="2"/>
  <c r="AW222" i="2"/>
  <c r="AW233" i="2"/>
  <c r="AW243" i="2"/>
  <c r="AW254" i="2"/>
  <c r="AW263" i="2"/>
  <c r="AW271" i="2"/>
  <c r="AW279" i="2"/>
  <c r="AW287" i="2"/>
  <c r="AW295" i="2"/>
  <c r="AW303" i="2"/>
  <c r="AW311" i="2"/>
  <c r="AW319" i="2"/>
  <c r="AW327" i="2"/>
  <c r="AW335" i="2"/>
  <c r="AW343" i="2"/>
  <c r="AW351" i="2"/>
  <c r="AW359" i="2"/>
  <c r="AW367" i="2"/>
  <c r="AW375" i="2"/>
  <c r="AW383" i="2"/>
  <c r="AW391" i="2"/>
  <c r="AW399" i="2"/>
  <c r="AW407" i="2"/>
  <c r="AW415" i="2"/>
  <c r="AW423" i="2"/>
  <c r="AW431" i="2"/>
  <c r="AW439" i="2"/>
  <c r="AW447" i="2"/>
  <c r="AW455" i="2"/>
  <c r="AW463" i="2"/>
  <c r="AW471" i="2"/>
  <c r="AW479" i="2"/>
  <c r="AW487" i="2"/>
  <c r="AW495" i="2"/>
  <c r="AW503" i="2"/>
  <c r="AW511" i="2"/>
  <c r="AW519" i="2"/>
  <c r="AW527" i="2"/>
  <c r="AW535" i="2"/>
  <c r="AW543" i="2"/>
  <c r="AW551" i="2"/>
  <c r="AW559" i="2"/>
  <c r="AW567" i="2"/>
  <c r="AW575" i="2"/>
  <c r="AW583" i="2"/>
  <c r="AW591" i="2"/>
  <c r="AW599" i="2"/>
  <c r="AW607" i="2"/>
  <c r="AW615" i="2"/>
  <c r="AW623" i="2"/>
  <c r="AX623" i="2" s="1"/>
  <c r="AW631" i="2"/>
  <c r="AX631" i="2" s="1"/>
  <c r="AW32" i="2"/>
  <c r="AV39" i="2"/>
  <c r="AX39" i="2" s="1"/>
  <c r="AV47" i="2"/>
  <c r="AV55" i="2"/>
  <c r="AV63" i="2"/>
  <c r="AX63" i="2" s="1"/>
  <c r="AV71" i="2"/>
  <c r="AV79" i="2"/>
  <c r="AV87" i="2"/>
  <c r="AX87" i="2" s="1"/>
  <c r="AV95" i="2"/>
  <c r="AV103" i="2"/>
  <c r="AX103" i="2" s="1"/>
  <c r="AV111" i="2"/>
  <c r="AV119" i="2"/>
  <c r="AV127" i="2"/>
  <c r="AX127" i="2" s="1"/>
  <c r="AV135" i="2"/>
  <c r="AV143" i="2"/>
  <c r="AV151" i="2"/>
  <c r="AX151" i="2" s="1"/>
  <c r="AV159" i="2"/>
  <c r="AV167" i="2"/>
  <c r="AX167" i="2" s="1"/>
  <c r="AV175" i="2"/>
  <c r="AV183" i="2"/>
  <c r="AV191" i="2"/>
  <c r="AX191" i="2" s="1"/>
  <c r="AV199" i="2"/>
  <c r="AV207" i="2"/>
  <c r="AV215" i="2"/>
  <c r="AX215" i="2" s="1"/>
  <c r="AV223" i="2"/>
  <c r="AV231" i="2"/>
  <c r="AX231" i="2" s="1"/>
  <c r="AV239" i="2"/>
  <c r="AV247" i="2"/>
  <c r="AV255" i="2"/>
  <c r="AX255" i="2" s="1"/>
  <c r="AV263" i="2"/>
  <c r="AV271" i="2"/>
  <c r="AV279" i="2"/>
  <c r="AV287" i="2"/>
  <c r="AV295" i="2"/>
  <c r="AV303" i="2"/>
  <c r="AX303" i="2" s="1"/>
  <c r="AV311" i="2"/>
  <c r="AV319" i="2"/>
  <c r="AX319" i="2" s="1"/>
  <c r="AV327" i="2"/>
  <c r="AV335" i="2"/>
  <c r="AV343" i="2"/>
  <c r="AV351" i="2"/>
  <c r="AV359" i="2"/>
  <c r="AV367" i="2"/>
  <c r="AX367" i="2" s="1"/>
  <c r="AV375" i="2"/>
  <c r="AV383" i="2"/>
  <c r="AX383" i="2" s="1"/>
  <c r="AV391" i="2"/>
  <c r="AV399" i="2"/>
  <c r="AV407" i="2"/>
  <c r="AV415" i="2"/>
  <c r="AV423" i="2"/>
  <c r="AV431" i="2"/>
  <c r="AX431" i="2" s="1"/>
  <c r="AV439" i="2"/>
  <c r="AV447" i="2"/>
  <c r="AX447" i="2" s="1"/>
  <c r="AV455" i="2"/>
  <c r="AV463" i="2"/>
  <c r="AV471" i="2"/>
  <c r="AV479" i="2"/>
  <c r="AV487" i="2"/>
  <c r="AV495" i="2"/>
  <c r="AX495" i="2" s="1"/>
  <c r="AV503" i="2"/>
  <c r="AV511" i="2"/>
  <c r="AX511" i="2" s="1"/>
  <c r="AV519" i="2"/>
  <c r="AV527" i="2"/>
  <c r="AV535" i="2"/>
  <c r="AV543" i="2"/>
  <c r="AV551" i="2"/>
  <c r="AV559" i="2"/>
  <c r="AX559" i="2" s="1"/>
  <c r="AV567" i="2"/>
  <c r="AW41" i="2"/>
  <c r="AW54" i="2"/>
  <c r="AW66" i="2"/>
  <c r="AW80" i="2"/>
  <c r="AW91" i="2"/>
  <c r="AW105" i="2"/>
  <c r="AW117" i="2"/>
  <c r="AW128" i="2"/>
  <c r="AW138" i="2"/>
  <c r="AW149" i="2"/>
  <c r="AW160" i="2"/>
  <c r="AW170" i="2"/>
  <c r="AW181" i="2"/>
  <c r="AW192" i="2"/>
  <c r="AW202" i="2"/>
  <c r="AW213" i="2"/>
  <c r="AW224" i="2"/>
  <c r="AW234" i="2"/>
  <c r="AW245" i="2"/>
  <c r="AW256" i="2"/>
  <c r="AW264" i="2"/>
  <c r="AW272" i="2"/>
  <c r="AW280" i="2"/>
  <c r="AW288" i="2"/>
  <c r="AW296" i="2"/>
  <c r="AW304" i="2"/>
  <c r="AW312" i="2"/>
  <c r="AW320" i="2"/>
  <c r="AW328" i="2"/>
  <c r="AW336" i="2"/>
  <c r="AW344" i="2"/>
  <c r="AW352" i="2"/>
  <c r="AW360" i="2"/>
  <c r="AW368" i="2"/>
  <c r="AW376" i="2"/>
  <c r="AW384" i="2"/>
  <c r="AW392" i="2"/>
  <c r="AW400" i="2"/>
  <c r="AW408" i="2"/>
  <c r="AW416" i="2"/>
  <c r="AW424" i="2"/>
  <c r="AW432" i="2"/>
  <c r="AW440" i="2"/>
  <c r="AW448" i="2"/>
  <c r="AW456" i="2"/>
  <c r="AW464" i="2"/>
  <c r="AW472" i="2"/>
  <c r="AW480" i="2"/>
  <c r="AW488" i="2"/>
  <c r="AW496" i="2"/>
  <c r="AW504" i="2"/>
  <c r="AW512" i="2"/>
  <c r="AW520" i="2"/>
  <c r="AW528" i="2"/>
  <c r="AW536" i="2"/>
  <c r="AW544" i="2"/>
  <c r="AW552" i="2"/>
  <c r="AW560" i="2"/>
  <c r="AW568" i="2"/>
  <c r="AW576" i="2"/>
  <c r="AW584" i="2"/>
  <c r="AW592" i="2"/>
  <c r="AW600" i="2"/>
  <c r="AW608" i="2"/>
  <c r="AW616" i="2"/>
  <c r="AW624" i="2"/>
  <c r="AX624" i="2" s="1"/>
  <c r="AW33" i="2"/>
  <c r="AV40" i="2"/>
  <c r="AV48" i="2"/>
  <c r="AX48" i="2" s="1"/>
  <c r="AV56" i="2"/>
  <c r="AV64" i="2"/>
  <c r="AV72" i="2"/>
  <c r="AX72" i="2" s="1"/>
  <c r="AV80" i="2"/>
  <c r="AV88" i="2"/>
  <c r="AV96" i="2"/>
  <c r="AV104" i="2"/>
  <c r="AV112" i="2"/>
  <c r="AV120" i="2"/>
  <c r="AV128" i="2"/>
  <c r="AV136" i="2"/>
  <c r="AX136" i="2" s="1"/>
  <c r="AV144" i="2"/>
  <c r="AX144" i="2" s="1"/>
  <c r="AV152" i="2"/>
  <c r="AV160" i="2"/>
  <c r="AX160" i="2" s="1"/>
  <c r="AV168" i="2"/>
  <c r="AX168" i="2" s="1"/>
  <c r="AV176" i="2"/>
  <c r="AV184" i="2"/>
  <c r="AV192" i="2"/>
  <c r="AV200" i="2"/>
  <c r="AV208" i="2"/>
  <c r="AX208" i="2" s="1"/>
  <c r="AV216" i="2"/>
  <c r="AV224" i="2"/>
  <c r="AV232" i="2"/>
  <c r="AV240" i="2"/>
  <c r="AV248" i="2"/>
  <c r="AV256" i="2"/>
  <c r="AV264" i="2"/>
  <c r="AV272" i="2"/>
  <c r="AV280" i="2"/>
  <c r="AV288" i="2"/>
  <c r="AV296" i="2"/>
  <c r="AV304" i="2"/>
  <c r="AV312" i="2"/>
  <c r="AV320" i="2"/>
  <c r="AV328" i="2"/>
  <c r="AV336" i="2"/>
  <c r="AV344" i="2"/>
  <c r="AV352" i="2"/>
  <c r="AV360" i="2"/>
  <c r="AV368" i="2"/>
  <c r="AV376" i="2"/>
  <c r="AV384" i="2"/>
  <c r="AV392" i="2"/>
  <c r="AV400" i="2"/>
  <c r="AV408" i="2"/>
  <c r="AV416" i="2"/>
  <c r="AV424" i="2"/>
  <c r="AV432" i="2"/>
  <c r="AV440" i="2"/>
  <c r="AV448" i="2"/>
  <c r="AV456" i="2"/>
  <c r="AW42" i="2"/>
  <c r="AW56" i="2"/>
  <c r="AW67" i="2"/>
  <c r="AW81" i="2"/>
  <c r="AW94" i="2"/>
  <c r="AW106" i="2"/>
  <c r="AW118" i="2"/>
  <c r="AW129" i="2"/>
  <c r="AW139" i="2"/>
  <c r="AW150" i="2"/>
  <c r="AW161" i="2"/>
  <c r="AW171" i="2"/>
  <c r="AW182" i="2"/>
  <c r="AW193" i="2"/>
  <c r="AW203" i="2"/>
  <c r="AW214" i="2"/>
  <c r="AW225" i="2"/>
  <c r="AW235" i="2"/>
  <c r="AW246" i="2"/>
  <c r="AW257" i="2"/>
  <c r="AW265" i="2"/>
  <c r="AW273" i="2"/>
  <c r="AW281" i="2"/>
  <c r="AW289" i="2"/>
  <c r="AW297" i="2"/>
  <c r="AW305" i="2"/>
  <c r="AW313" i="2"/>
  <c r="AW321" i="2"/>
  <c r="AW329" i="2"/>
  <c r="AW337" i="2"/>
  <c r="AW345" i="2"/>
  <c r="AW353" i="2"/>
  <c r="AW361" i="2"/>
  <c r="AW369" i="2"/>
  <c r="AW377" i="2"/>
  <c r="AW385" i="2"/>
  <c r="AW393" i="2"/>
  <c r="AW401" i="2"/>
  <c r="AW409" i="2"/>
  <c r="AW417" i="2"/>
  <c r="AW425" i="2"/>
  <c r="AW433" i="2"/>
  <c r="AW441" i="2"/>
  <c r="AW449" i="2"/>
  <c r="AW457" i="2"/>
  <c r="AW465" i="2"/>
  <c r="AW473" i="2"/>
  <c r="AW481" i="2"/>
  <c r="AW489" i="2"/>
  <c r="AW497" i="2"/>
  <c r="AW505" i="2"/>
  <c r="AW513" i="2"/>
  <c r="AW521" i="2"/>
  <c r="AW529" i="2"/>
  <c r="AW537" i="2"/>
  <c r="AW545" i="2"/>
  <c r="AW553" i="2"/>
  <c r="AW561" i="2"/>
  <c r="AW569" i="2"/>
  <c r="AW577" i="2"/>
  <c r="AW585" i="2"/>
  <c r="AW593" i="2"/>
  <c r="AW601" i="2"/>
  <c r="AW609" i="2"/>
  <c r="AW617" i="2"/>
  <c r="AW625" i="2"/>
  <c r="AX625" i="2" s="1"/>
  <c r="AW34" i="2"/>
  <c r="AV41" i="2"/>
  <c r="AV49" i="2"/>
  <c r="AV57" i="2"/>
  <c r="AV65" i="2"/>
  <c r="AV73" i="2"/>
  <c r="AV81" i="2"/>
  <c r="AV89" i="2"/>
  <c r="AV97" i="2"/>
  <c r="AV105" i="2"/>
  <c r="AV113" i="2"/>
  <c r="AV121" i="2"/>
  <c r="AV129" i="2"/>
  <c r="AV137" i="2"/>
  <c r="AV145" i="2"/>
  <c r="AX145" i="2" s="1"/>
  <c r="AV153" i="2"/>
  <c r="AX153" i="2" s="1"/>
  <c r="AV161" i="2"/>
  <c r="AX161" i="2" s="1"/>
  <c r="AV169" i="2"/>
  <c r="AV177" i="2"/>
  <c r="AV185" i="2"/>
  <c r="AX185" i="2" s="1"/>
  <c r="AV193" i="2"/>
  <c r="AV201" i="2"/>
  <c r="AX201" i="2" s="1"/>
  <c r="AV209" i="2"/>
  <c r="AV217" i="2"/>
  <c r="AX217" i="2" s="1"/>
  <c r="AV225" i="2"/>
  <c r="AV233" i="2"/>
  <c r="AX233" i="2" s="1"/>
  <c r="AV241" i="2"/>
  <c r="AV249" i="2"/>
  <c r="AX249" i="2" s="1"/>
  <c r="AV257" i="2"/>
  <c r="AV265" i="2"/>
  <c r="AV273" i="2"/>
  <c r="AV281" i="2"/>
  <c r="AV289" i="2"/>
  <c r="AV297" i="2"/>
  <c r="AV305" i="2"/>
  <c r="AV313" i="2"/>
  <c r="AV321" i="2"/>
  <c r="AV329" i="2"/>
  <c r="AV337" i="2"/>
  <c r="AV345" i="2"/>
  <c r="AV353" i="2"/>
  <c r="AV361" i="2"/>
  <c r="AV369" i="2"/>
  <c r="AV377" i="2"/>
  <c r="AV385" i="2"/>
  <c r="AV393" i="2"/>
  <c r="AV401" i="2"/>
  <c r="AV409" i="2"/>
  <c r="AV417" i="2"/>
  <c r="AV425" i="2"/>
  <c r="AV433" i="2"/>
  <c r="AV441" i="2"/>
  <c r="AV449" i="2"/>
  <c r="AV457" i="2"/>
  <c r="AV465" i="2"/>
  <c r="AV473" i="2"/>
  <c r="AV481" i="2"/>
  <c r="AV489" i="2"/>
  <c r="AV497" i="2"/>
  <c r="AV505" i="2"/>
  <c r="AV513" i="2"/>
  <c r="AV521" i="2"/>
  <c r="AV529" i="2"/>
  <c r="AV537" i="2"/>
  <c r="AV545" i="2"/>
  <c r="AV553" i="2"/>
  <c r="AV561" i="2"/>
  <c r="AV569" i="2"/>
  <c r="AV577" i="2"/>
  <c r="AV585" i="2"/>
  <c r="AV593" i="2"/>
  <c r="AV601" i="2"/>
  <c r="AV609" i="2"/>
  <c r="AV617" i="2"/>
  <c r="AW120" i="2"/>
  <c r="AW205" i="2"/>
  <c r="AW282" i="2"/>
  <c r="AW346" i="2"/>
  <c r="AW410" i="2"/>
  <c r="AW474" i="2"/>
  <c r="AW538" i="2"/>
  <c r="AW602" i="2"/>
  <c r="AV42" i="2"/>
  <c r="AV106" i="2"/>
  <c r="AX106" i="2" s="1"/>
  <c r="AV146" i="2"/>
  <c r="AV178" i="2"/>
  <c r="AV210" i="2"/>
  <c r="AV242" i="2"/>
  <c r="AX242" i="2" s="1"/>
  <c r="AV274" i="2"/>
  <c r="AV306" i="2"/>
  <c r="AV332" i="2"/>
  <c r="AV349" i="2"/>
  <c r="AV365" i="2"/>
  <c r="AV381" i="2"/>
  <c r="AX381" i="2" s="1"/>
  <c r="AV397" i="2"/>
  <c r="AX397" i="2" s="1"/>
  <c r="AV413" i="2"/>
  <c r="AV429" i="2"/>
  <c r="AV445" i="2"/>
  <c r="AX445" i="2" s="1"/>
  <c r="AV461" i="2"/>
  <c r="AX461" i="2" s="1"/>
  <c r="AV474" i="2"/>
  <c r="AV484" i="2"/>
  <c r="AV494" i="2"/>
  <c r="AV506" i="2"/>
  <c r="AV516" i="2"/>
  <c r="AV526" i="2"/>
  <c r="AV538" i="2"/>
  <c r="AV548" i="2"/>
  <c r="AV558" i="2"/>
  <c r="AV570" i="2"/>
  <c r="AV579" i="2"/>
  <c r="AV588" i="2"/>
  <c r="AV597" i="2"/>
  <c r="AV606" i="2"/>
  <c r="AV615" i="2"/>
  <c r="AV19" i="2"/>
  <c r="AV27" i="2"/>
  <c r="AX27" i="2" s="1"/>
  <c r="AV35" i="2"/>
  <c r="AT40" i="2"/>
  <c r="AT48" i="2"/>
  <c r="AT56" i="2"/>
  <c r="AT64" i="2"/>
  <c r="AT72" i="2"/>
  <c r="AT80" i="2"/>
  <c r="AT88" i="2"/>
  <c r="AT96" i="2"/>
  <c r="AT104" i="2"/>
  <c r="AT112" i="2"/>
  <c r="AT120" i="2"/>
  <c r="AT128" i="2"/>
  <c r="AT136" i="2"/>
  <c r="AT144" i="2"/>
  <c r="AT152" i="2"/>
  <c r="AT160" i="2"/>
  <c r="AT168" i="2"/>
  <c r="AT176" i="2"/>
  <c r="AT184" i="2"/>
  <c r="AT192" i="2"/>
  <c r="AT200" i="2"/>
  <c r="AT208" i="2"/>
  <c r="AT216" i="2"/>
  <c r="AT224" i="2"/>
  <c r="AT232" i="2"/>
  <c r="AT240" i="2"/>
  <c r="AT248" i="2"/>
  <c r="AT256" i="2"/>
  <c r="AT264" i="2"/>
  <c r="AT272" i="2"/>
  <c r="AT280" i="2"/>
  <c r="AT288" i="2"/>
  <c r="AT296" i="2"/>
  <c r="AT304" i="2"/>
  <c r="AT312" i="2"/>
  <c r="AT320" i="2"/>
  <c r="AT328" i="2"/>
  <c r="AT336" i="2"/>
  <c r="AW130" i="2"/>
  <c r="AW216" i="2"/>
  <c r="AW290" i="2"/>
  <c r="AW354" i="2"/>
  <c r="AW418" i="2"/>
  <c r="AW482" i="2"/>
  <c r="AW546" i="2"/>
  <c r="AW610" i="2"/>
  <c r="AV50" i="2"/>
  <c r="AV114" i="2"/>
  <c r="AV148" i="2"/>
  <c r="AV180" i="2"/>
  <c r="AX180" i="2" s="1"/>
  <c r="AV212" i="2"/>
  <c r="AX212" i="2" s="1"/>
  <c r="AV244" i="2"/>
  <c r="AV276" i="2"/>
  <c r="AX276" i="2" s="1"/>
  <c r="AV308" i="2"/>
  <c r="AV333" i="2"/>
  <c r="AX333" i="2" s="1"/>
  <c r="AV350" i="2"/>
  <c r="AX350" i="2" s="1"/>
  <c r="AV366" i="2"/>
  <c r="AV382" i="2"/>
  <c r="AX382" i="2" s="1"/>
  <c r="AV398" i="2"/>
  <c r="AX398" i="2" s="1"/>
  <c r="AV414" i="2"/>
  <c r="AV430" i="2"/>
  <c r="AV446" i="2"/>
  <c r="AX446" i="2" s="1"/>
  <c r="AV462" i="2"/>
  <c r="AX462" i="2" s="1"/>
  <c r="AV475" i="2"/>
  <c r="AX475" i="2" s="1"/>
  <c r="AV485" i="2"/>
  <c r="AX485" i="2" s="1"/>
  <c r="AV496" i="2"/>
  <c r="AV507" i="2"/>
  <c r="AX507" i="2" s="1"/>
  <c r="AV517" i="2"/>
  <c r="AV528" i="2"/>
  <c r="AV539" i="2"/>
  <c r="AV549" i="2"/>
  <c r="AX549" i="2" s="1"/>
  <c r="AV560" i="2"/>
  <c r="AV571" i="2"/>
  <c r="AX571" i="2" s="1"/>
  <c r="AV580" i="2"/>
  <c r="AV589" i="2"/>
  <c r="AX589" i="2" s="1"/>
  <c r="AV598" i="2"/>
  <c r="AV607" i="2"/>
  <c r="AV616" i="2"/>
  <c r="AV20" i="2"/>
  <c r="AV28" i="2"/>
  <c r="AX28" i="2" s="1"/>
  <c r="AV13" i="2"/>
  <c r="AW43" i="2"/>
  <c r="AW141" i="2"/>
  <c r="AW226" i="2"/>
  <c r="AW298" i="2"/>
  <c r="AW362" i="2"/>
  <c r="AW426" i="2"/>
  <c r="AW490" i="2"/>
  <c r="AW554" i="2"/>
  <c r="AW618" i="2"/>
  <c r="AX618" i="2" s="1"/>
  <c r="AV58" i="2"/>
  <c r="AX58" i="2" s="1"/>
  <c r="AV122" i="2"/>
  <c r="AV154" i="2"/>
  <c r="AX154" i="2" s="1"/>
  <c r="AV186" i="2"/>
  <c r="AV218" i="2"/>
  <c r="AV250" i="2"/>
  <c r="AV282" i="2"/>
  <c r="AV314" i="2"/>
  <c r="AV338" i="2"/>
  <c r="AV354" i="2"/>
  <c r="AV370" i="2"/>
  <c r="AV386" i="2"/>
  <c r="AV402" i="2"/>
  <c r="AV418" i="2"/>
  <c r="AV434" i="2"/>
  <c r="AV450" i="2"/>
  <c r="AV464" i="2"/>
  <c r="AV476" i="2"/>
  <c r="AV486" i="2"/>
  <c r="AV498" i="2"/>
  <c r="AV508" i="2"/>
  <c r="AX508" i="2" s="1"/>
  <c r="AV518" i="2"/>
  <c r="AV530" i="2"/>
  <c r="AV540" i="2"/>
  <c r="AX540" i="2" s="1"/>
  <c r="AV550" i="2"/>
  <c r="AV562" i="2"/>
  <c r="AV572" i="2"/>
  <c r="AV581" i="2"/>
  <c r="AV590" i="2"/>
  <c r="AX590" i="2" s="1"/>
  <c r="AV599" i="2"/>
  <c r="AV608" i="2"/>
  <c r="AX608" i="2" s="1"/>
  <c r="AV21" i="2"/>
  <c r="AV29" i="2"/>
  <c r="AX29" i="2" s="1"/>
  <c r="AT42" i="2"/>
  <c r="AT50" i="2"/>
  <c r="AT58" i="2"/>
  <c r="AT66" i="2"/>
  <c r="AT74" i="2"/>
  <c r="AT82" i="2"/>
  <c r="AT90" i="2"/>
  <c r="AT98" i="2"/>
  <c r="AT106" i="2"/>
  <c r="AT114" i="2"/>
  <c r="AT122" i="2"/>
  <c r="AT130" i="2"/>
  <c r="AT138" i="2"/>
  <c r="AT146" i="2"/>
  <c r="AT154" i="2"/>
  <c r="AT162" i="2"/>
  <c r="AT170" i="2"/>
  <c r="AT178" i="2"/>
  <c r="AT186" i="2"/>
  <c r="AT194" i="2"/>
  <c r="AT202" i="2"/>
  <c r="AT210" i="2"/>
  <c r="AT218" i="2"/>
  <c r="AT226" i="2"/>
  <c r="AT234" i="2"/>
  <c r="AT242" i="2"/>
  <c r="AT250" i="2"/>
  <c r="AT258" i="2"/>
  <c r="AT266" i="2"/>
  <c r="AT274" i="2"/>
  <c r="AT282" i="2"/>
  <c r="AT290" i="2"/>
  <c r="AW57" i="2"/>
  <c r="AW152" i="2"/>
  <c r="AW237" i="2"/>
  <c r="AW306" i="2"/>
  <c r="AW370" i="2"/>
  <c r="AW434" i="2"/>
  <c r="AW498" i="2"/>
  <c r="AW562" i="2"/>
  <c r="AW626" i="2"/>
  <c r="AX626" i="2" s="1"/>
  <c r="AV66" i="2"/>
  <c r="AX66" i="2" s="1"/>
  <c r="AV124" i="2"/>
  <c r="AV156" i="2"/>
  <c r="AX156" i="2" s="1"/>
  <c r="AV188" i="2"/>
  <c r="AV220" i="2"/>
  <c r="AV252" i="2"/>
  <c r="AV284" i="2"/>
  <c r="AV316" i="2"/>
  <c r="AV340" i="2"/>
  <c r="AX340" i="2" s="1"/>
  <c r="AV356" i="2"/>
  <c r="AV372" i="2"/>
  <c r="AX372" i="2" s="1"/>
  <c r="AV388" i="2"/>
  <c r="AV404" i="2"/>
  <c r="AX404" i="2" s="1"/>
  <c r="AV420" i="2"/>
  <c r="AV436" i="2"/>
  <c r="AV452" i="2"/>
  <c r="AV466" i="2"/>
  <c r="AV477" i="2"/>
  <c r="AV488" i="2"/>
  <c r="AV499" i="2"/>
  <c r="AV509" i="2"/>
  <c r="AX509" i="2" s="1"/>
  <c r="AV520" i="2"/>
  <c r="AX520" i="2" s="1"/>
  <c r="AV531" i="2"/>
  <c r="AV541" i="2"/>
  <c r="AV552" i="2"/>
  <c r="AV563" i="2"/>
  <c r="AV573" i="2"/>
  <c r="AX573" i="2" s="1"/>
  <c r="AV582" i="2"/>
  <c r="AV591" i="2"/>
  <c r="AV600" i="2"/>
  <c r="AV610" i="2"/>
  <c r="AX610" i="2" s="1"/>
  <c r="AV14" i="2"/>
  <c r="AV22" i="2"/>
  <c r="AV30" i="2"/>
  <c r="AX30" i="2" s="1"/>
  <c r="AT43" i="2"/>
  <c r="AT51" i="2"/>
  <c r="AT59" i="2"/>
  <c r="AT67" i="2"/>
  <c r="AT75" i="2"/>
  <c r="AT83" i="2"/>
  <c r="AT91" i="2"/>
  <c r="AT99" i="2"/>
  <c r="AT107" i="2"/>
  <c r="AT115" i="2"/>
  <c r="AT123" i="2"/>
  <c r="AT131" i="2"/>
  <c r="AT139" i="2"/>
  <c r="AT147" i="2"/>
  <c r="AT155" i="2"/>
  <c r="AT163" i="2"/>
  <c r="AT171" i="2"/>
  <c r="AT179" i="2"/>
  <c r="AT187" i="2"/>
  <c r="AT195" i="2"/>
  <c r="AT203" i="2"/>
  <c r="AT211" i="2"/>
  <c r="AT219" i="2"/>
  <c r="AT227" i="2"/>
  <c r="AT235" i="2"/>
  <c r="AT243" i="2"/>
  <c r="AT251" i="2"/>
  <c r="AT259" i="2"/>
  <c r="AT267" i="2"/>
  <c r="AT275" i="2"/>
  <c r="AT283" i="2"/>
  <c r="AT291" i="2"/>
  <c r="AT299" i="2"/>
  <c r="AT307" i="2"/>
  <c r="AT315" i="2"/>
  <c r="AT323" i="2"/>
  <c r="AT331" i="2"/>
  <c r="AT339" i="2"/>
  <c r="AT347" i="2"/>
  <c r="AT355" i="2"/>
  <c r="AT363" i="2"/>
  <c r="AT371" i="2"/>
  <c r="AT379" i="2"/>
  <c r="AT387" i="2"/>
  <c r="AT395" i="2"/>
  <c r="AT403" i="2"/>
  <c r="AT411" i="2"/>
  <c r="AT419" i="2"/>
  <c r="AT427" i="2"/>
  <c r="AT435" i="2"/>
  <c r="AT443" i="2"/>
  <c r="AT451" i="2"/>
  <c r="AT459" i="2"/>
  <c r="AT467" i="2"/>
  <c r="AT475" i="2"/>
  <c r="AT483" i="2"/>
  <c r="AT491" i="2"/>
  <c r="AT499" i="2"/>
  <c r="AT507" i="2"/>
  <c r="AT515" i="2"/>
  <c r="AT523" i="2"/>
  <c r="AT531" i="2"/>
  <c r="AT539" i="2"/>
  <c r="AT547" i="2"/>
  <c r="AT555" i="2"/>
  <c r="AT563" i="2"/>
  <c r="AT571" i="2"/>
  <c r="AT579" i="2"/>
  <c r="AT587" i="2"/>
  <c r="AT595" i="2"/>
  <c r="AT603" i="2"/>
  <c r="AW70" i="2"/>
  <c r="AW162" i="2"/>
  <c r="AW248" i="2"/>
  <c r="AW314" i="2"/>
  <c r="AW378" i="2"/>
  <c r="AW442" i="2"/>
  <c r="AW506" i="2"/>
  <c r="AW570" i="2"/>
  <c r="AV74" i="2"/>
  <c r="AX74" i="2" s="1"/>
  <c r="AV130" i="2"/>
  <c r="AX130" i="2" s="1"/>
  <c r="AV162" i="2"/>
  <c r="AV194" i="2"/>
  <c r="AV226" i="2"/>
  <c r="AX226" i="2" s="1"/>
  <c r="AV258" i="2"/>
  <c r="AV290" i="2"/>
  <c r="AV322" i="2"/>
  <c r="AV341" i="2"/>
  <c r="AV357" i="2"/>
  <c r="AX357" i="2" s="1"/>
  <c r="AV373" i="2"/>
  <c r="AV389" i="2"/>
  <c r="AV405" i="2"/>
  <c r="AV421" i="2"/>
  <c r="AX421" i="2" s="1"/>
  <c r="AV437" i="2"/>
  <c r="AV453" i="2"/>
  <c r="AX453" i="2" s="1"/>
  <c r="AV468" i="2"/>
  <c r="AX468" i="2" s="1"/>
  <c r="AV478" i="2"/>
  <c r="AV490" i="2"/>
  <c r="AX490" i="2" s="1"/>
  <c r="AV500" i="2"/>
  <c r="AV510" i="2"/>
  <c r="AX510" i="2" s="1"/>
  <c r="AV522" i="2"/>
  <c r="AV532" i="2"/>
  <c r="AX532" i="2" s="1"/>
  <c r="AV542" i="2"/>
  <c r="AV554" i="2"/>
  <c r="AV564" i="2"/>
  <c r="AX564" i="2" s="1"/>
  <c r="AV574" i="2"/>
  <c r="AX574" i="2" s="1"/>
  <c r="AV583" i="2"/>
  <c r="AV592" i="2"/>
  <c r="AV602" i="2"/>
  <c r="AV611" i="2"/>
  <c r="AX611" i="2" s="1"/>
  <c r="AV15" i="2"/>
  <c r="AV23" i="2"/>
  <c r="AV31" i="2"/>
  <c r="AX31" i="2" s="1"/>
  <c r="AT36" i="2"/>
  <c r="AT44" i="2"/>
  <c r="AT52" i="2"/>
  <c r="AT60" i="2"/>
  <c r="AT68" i="2"/>
  <c r="AT76" i="2"/>
  <c r="AT84" i="2"/>
  <c r="AT92" i="2"/>
  <c r="AT100" i="2"/>
  <c r="AT108" i="2"/>
  <c r="AT116" i="2"/>
  <c r="AT124" i="2"/>
  <c r="AT132" i="2"/>
  <c r="AT140" i="2"/>
  <c r="AT148" i="2"/>
  <c r="AT156" i="2"/>
  <c r="AT164" i="2"/>
  <c r="AT172" i="2"/>
  <c r="AT180" i="2"/>
  <c r="AT188" i="2"/>
  <c r="AT196" i="2"/>
  <c r="AT204" i="2"/>
  <c r="AT212" i="2"/>
  <c r="AT220" i="2"/>
  <c r="AT228" i="2"/>
  <c r="AT236" i="2"/>
  <c r="AT244" i="2"/>
  <c r="AT252" i="2"/>
  <c r="AT260" i="2"/>
  <c r="AT268" i="2"/>
  <c r="AT276" i="2"/>
  <c r="AT284" i="2"/>
  <c r="AT292" i="2"/>
  <c r="AT300" i="2"/>
  <c r="AT308" i="2"/>
  <c r="AT316" i="2"/>
  <c r="AT324" i="2"/>
  <c r="AT332" i="2"/>
  <c r="AT340" i="2"/>
  <c r="AT348" i="2"/>
  <c r="AT356" i="2"/>
  <c r="AT364" i="2"/>
  <c r="AT372" i="2"/>
  <c r="AT380" i="2"/>
  <c r="AT388" i="2"/>
  <c r="AT396" i="2"/>
  <c r="AT404" i="2"/>
  <c r="AT412" i="2"/>
  <c r="AT420" i="2"/>
  <c r="AT428" i="2"/>
  <c r="AT436" i="2"/>
  <c r="AT444" i="2"/>
  <c r="AT452" i="2"/>
  <c r="AT460" i="2"/>
  <c r="AT468" i="2"/>
  <c r="AT476" i="2"/>
  <c r="AT484" i="2"/>
  <c r="AT492" i="2"/>
  <c r="AT500" i="2"/>
  <c r="AT508" i="2"/>
  <c r="AT516" i="2"/>
  <c r="AT524" i="2"/>
  <c r="AT532" i="2"/>
  <c r="AT540" i="2"/>
  <c r="AT548" i="2"/>
  <c r="AT556" i="2"/>
  <c r="AT564" i="2"/>
  <c r="AT572" i="2"/>
  <c r="AT580" i="2"/>
  <c r="AT588" i="2"/>
  <c r="AT596" i="2"/>
  <c r="AT604" i="2"/>
  <c r="AW82" i="2"/>
  <c r="AW173" i="2"/>
  <c r="AW258" i="2"/>
  <c r="AW322" i="2"/>
  <c r="AW386" i="2"/>
  <c r="AW450" i="2"/>
  <c r="AW514" i="2"/>
  <c r="AW578" i="2"/>
  <c r="AV82" i="2"/>
  <c r="AX82" i="2" s="1"/>
  <c r="AV132" i="2"/>
  <c r="AX132" i="2" s="1"/>
  <c r="AV164" i="2"/>
  <c r="AV196" i="2"/>
  <c r="AX196" i="2" s="1"/>
  <c r="AV228" i="2"/>
  <c r="AV260" i="2"/>
  <c r="AV292" i="2"/>
  <c r="AV324" i="2"/>
  <c r="AX324" i="2" s="1"/>
  <c r="AV342" i="2"/>
  <c r="AV358" i="2"/>
  <c r="AX358" i="2" s="1"/>
  <c r="AV374" i="2"/>
  <c r="AV390" i="2"/>
  <c r="AV406" i="2"/>
  <c r="AV422" i="2"/>
  <c r="AX422" i="2" s="1"/>
  <c r="AV438" i="2"/>
  <c r="AV454" i="2"/>
  <c r="AX454" i="2" s="1"/>
  <c r="AV469" i="2"/>
  <c r="AV480" i="2"/>
  <c r="AX480" i="2" s="1"/>
  <c r="AV491" i="2"/>
  <c r="AX491" i="2" s="1"/>
  <c r="AV501" i="2"/>
  <c r="AX501" i="2" s="1"/>
  <c r="AV512" i="2"/>
  <c r="AV523" i="2"/>
  <c r="AV533" i="2"/>
  <c r="AV544" i="2"/>
  <c r="AX544" i="2" s="1"/>
  <c r="AV555" i="2"/>
  <c r="AV565" i="2"/>
  <c r="AV575" i="2"/>
  <c r="AX575" i="2" s="1"/>
  <c r="AV584" i="2"/>
  <c r="AX584" i="2" s="1"/>
  <c r="AV594" i="2"/>
  <c r="AV603" i="2"/>
  <c r="AV612" i="2"/>
  <c r="AV16" i="2"/>
  <c r="AV24" i="2"/>
  <c r="AV32" i="2"/>
  <c r="AT37" i="2"/>
  <c r="AT45" i="2"/>
  <c r="AT53" i="2"/>
  <c r="AT61" i="2"/>
  <c r="AT69" i="2"/>
  <c r="AT77" i="2"/>
  <c r="AT85" i="2"/>
  <c r="AT93" i="2"/>
  <c r="AT101" i="2"/>
  <c r="AT109" i="2"/>
  <c r="AT117" i="2"/>
  <c r="AT125" i="2"/>
  <c r="AT133" i="2"/>
  <c r="AW96" i="2"/>
  <c r="AW184" i="2"/>
  <c r="AW266" i="2"/>
  <c r="AW330" i="2"/>
  <c r="AW394" i="2"/>
  <c r="AW458" i="2"/>
  <c r="AW522" i="2"/>
  <c r="AW586" i="2"/>
  <c r="AV90" i="2"/>
  <c r="AX90" i="2" s="1"/>
  <c r="AV138" i="2"/>
  <c r="AV170" i="2"/>
  <c r="AV202" i="2"/>
  <c r="AV234" i="2"/>
  <c r="AX234" i="2" s="1"/>
  <c r="AV266" i="2"/>
  <c r="AV298" i="2"/>
  <c r="AX298" i="2" s="1"/>
  <c r="AV325" i="2"/>
  <c r="AV346" i="2"/>
  <c r="AV362" i="2"/>
  <c r="AV378" i="2"/>
  <c r="AV394" i="2"/>
  <c r="AV410" i="2"/>
  <c r="AV426" i="2"/>
  <c r="AV442" i="2"/>
  <c r="AV458" i="2"/>
  <c r="AV470" i="2"/>
  <c r="AX470" i="2" s="1"/>
  <c r="AV482" i="2"/>
  <c r="AX482" i="2" s="1"/>
  <c r="AV492" i="2"/>
  <c r="AX492" i="2" s="1"/>
  <c r="AV502" i="2"/>
  <c r="AV514" i="2"/>
  <c r="AV524" i="2"/>
  <c r="AV534" i="2"/>
  <c r="AV546" i="2"/>
  <c r="AV556" i="2"/>
  <c r="AX556" i="2" s="1"/>
  <c r="AV566" i="2"/>
  <c r="AV576" i="2"/>
  <c r="AV586" i="2"/>
  <c r="AV595" i="2"/>
  <c r="AV604" i="2"/>
  <c r="AV613" i="2"/>
  <c r="AX613" i="2" s="1"/>
  <c r="AW338" i="2"/>
  <c r="AW35" i="2"/>
  <c r="AV330" i="2"/>
  <c r="AV460" i="2"/>
  <c r="AV547" i="2"/>
  <c r="AX547" i="2" s="1"/>
  <c r="AT39" i="2"/>
  <c r="AT62" i="2"/>
  <c r="AT81" i="2"/>
  <c r="AT103" i="2"/>
  <c r="AT126" i="2"/>
  <c r="AT143" i="2"/>
  <c r="AT159" i="2"/>
  <c r="AT175" i="2"/>
  <c r="AT191" i="2"/>
  <c r="AT207" i="2"/>
  <c r="AT223" i="2"/>
  <c r="AT239" i="2"/>
  <c r="AT255" i="2"/>
  <c r="AT271" i="2"/>
  <c r="AT287" i="2"/>
  <c r="AT302" i="2"/>
  <c r="AT314" i="2"/>
  <c r="AT327" i="2"/>
  <c r="AT341" i="2"/>
  <c r="AT351" i="2"/>
  <c r="AT361" i="2"/>
  <c r="AT373" i="2"/>
  <c r="AT383" i="2"/>
  <c r="AT393" i="2"/>
  <c r="AT405" i="2"/>
  <c r="AT415" i="2"/>
  <c r="AT425" i="2"/>
  <c r="AT437" i="2"/>
  <c r="AT447" i="2"/>
  <c r="AT457" i="2"/>
  <c r="AT469" i="2"/>
  <c r="AT479" i="2"/>
  <c r="AT489" i="2"/>
  <c r="AT501" i="2"/>
  <c r="AT511" i="2"/>
  <c r="AT521" i="2"/>
  <c r="AT533" i="2"/>
  <c r="AT543" i="2"/>
  <c r="AT553" i="2"/>
  <c r="AT565" i="2"/>
  <c r="AT575" i="2"/>
  <c r="AT585" i="2"/>
  <c r="AT597" i="2"/>
  <c r="AT7" i="2"/>
  <c r="AT15" i="2"/>
  <c r="AT23" i="2"/>
  <c r="AT31" i="2"/>
  <c r="AW402" i="2"/>
  <c r="AV98" i="2"/>
  <c r="AV348" i="2"/>
  <c r="AV472" i="2"/>
  <c r="AV557" i="2"/>
  <c r="AV17" i="2"/>
  <c r="AT41" i="2"/>
  <c r="AT63" i="2"/>
  <c r="AT86" i="2"/>
  <c r="AT105" i="2"/>
  <c r="AT127" i="2"/>
  <c r="AT145" i="2"/>
  <c r="AT161" i="2"/>
  <c r="AT177" i="2"/>
  <c r="AT193" i="2"/>
  <c r="AT209" i="2"/>
  <c r="AT225" i="2"/>
  <c r="AT241" i="2"/>
  <c r="AT257" i="2"/>
  <c r="AT273" i="2"/>
  <c r="AT289" i="2"/>
  <c r="AT303" i="2"/>
  <c r="AT317" i="2"/>
  <c r="AT329" i="2"/>
  <c r="AT342" i="2"/>
  <c r="AT352" i="2"/>
  <c r="AT362" i="2"/>
  <c r="AT374" i="2"/>
  <c r="AT384" i="2"/>
  <c r="AT394" i="2"/>
  <c r="AT406" i="2"/>
  <c r="AT416" i="2"/>
  <c r="AT426" i="2"/>
  <c r="AT438" i="2"/>
  <c r="AT448" i="2"/>
  <c r="AT458" i="2"/>
  <c r="AT470" i="2"/>
  <c r="AT480" i="2"/>
  <c r="AT490" i="2"/>
  <c r="AT502" i="2"/>
  <c r="AT512" i="2"/>
  <c r="AT522" i="2"/>
  <c r="AT534" i="2"/>
  <c r="AT544" i="2"/>
  <c r="AT554" i="2"/>
  <c r="AT566" i="2"/>
  <c r="AT576" i="2"/>
  <c r="AT586" i="2"/>
  <c r="AT598" i="2"/>
  <c r="AT8" i="2"/>
  <c r="AT16" i="2"/>
  <c r="AT24" i="2"/>
  <c r="AT32" i="2"/>
  <c r="AW466" i="2"/>
  <c r="AV140" i="2"/>
  <c r="AX140" i="2" s="1"/>
  <c r="AV364" i="2"/>
  <c r="AX364" i="2" s="1"/>
  <c r="AV483" i="2"/>
  <c r="AX483" i="2" s="1"/>
  <c r="AV568" i="2"/>
  <c r="AX568" i="2" s="1"/>
  <c r="AV18" i="2"/>
  <c r="AT46" i="2"/>
  <c r="AT65" i="2"/>
  <c r="AT87" i="2"/>
  <c r="AT110" i="2"/>
  <c r="AT129" i="2"/>
  <c r="AT149" i="2"/>
  <c r="AT165" i="2"/>
  <c r="AT181" i="2"/>
  <c r="AT197" i="2"/>
  <c r="AT213" i="2"/>
  <c r="AT229" i="2"/>
  <c r="AT245" i="2"/>
  <c r="AT261" i="2"/>
  <c r="AT277" i="2"/>
  <c r="AT293" i="2"/>
  <c r="AT305" i="2"/>
  <c r="AT318" i="2"/>
  <c r="AT330" i="2"/>
  <c r="AT343" i="2"/>
  <c r="AT353" i="2"/>
  <c r="AT365" i="2"/>
  <c r="AT375" i="2"/>
  <c r="AT385" i="2"/>
  <c r="AT397" i="2"/>
  <c r="AT407" i="2"/>
  <c r="AT417" i="2"/>
  <c r="AT429" i="2"/>
  <c r="AT439" i="2"/>
  <c r="AT449" i="2"/>
  <c r="AT461" i="2"/>
  <c r="AT471" i="2"/>
  <c r="AT481" i="2"/>
  <c r="AT493" i="2"/>
  <c r="AT503" i="2"/>
  <c r="AT513" i="2"/>
  <c r="AT525" i="2"/>
  <c r="AT535" i="2"/>
  <c r="AT545" i="2"/>
  <c r="AT557" i="2"/>
  <c r="AT567" i="2"/>
  <c r="AT577" i="2"/>
  <c r="AT589" i="2"/>
  <c r="AT599" i="2"/>
  <c r="AT9" i="2"/>
  <c r="AT17" i="2"/>
  <c r="AT25" i="2"/>
  <c r="AT33" i="2"/>
  <c r="AW530" i="2"/>
  <c r="AV172" i="2"/>
  <c r="AX172" i="2" s="1"/>
  <c r="AV380" i="2"/>
  <c r="AX380" i="2" s="1"/>
  <c r="AV493" i="2"/>
  <c r="AV578" i="2"/>
  <c r="AV25" i="2"/>
  <c r="AT47" i="2"/>
  <c r="AT70" i="2"/>
  <c r="AT89" i="2"/>
  <c r="AT111" i="2"/>
  <c r="AT134" i="2"/>
  <c r="AT150" i="2"/>
  <c r="AT166" i="2"/>
  <c r="AT182" i="2"/>
  <c r="AT198" i="2"/>
  <c r="AT214" i="2"/>
  <c r="AT230" i="2"/>
  <c r="AT246" i="2"/>
  <c r="AT262" i="2"/>
  <c r="AT278" i="2"/>
  <c r="AT294" i="2"/>
  <c r="AT306" i="2"/>
  <c r="AT319" i="2"/>
  <c r="AT333" i="2"/>
  <c r="AT344" i="2"/>
  <c r="AT354" i="2"/>
  <c r="AT366" i="2"/>
  <c r="AT376" i="2"/>
  <c r="AT386" i="2"/>
  <c r="AT398" i="2"/>
  <c r="AT408" i="2"/>
  <c r="AT418" i="2"/>
  <c r="AT430" i="2"/>
  <c r="AT440" i="2"/>
  <c r="AT450" i="2"/>
  <c r="AT462" i="2"/>
  <c r="AT472" i="2"/>
  <c r="AT482" i="2"/>
  <c r="AT494" i="2"/>
  <c r="AT504" i="2"/>
  <c r="AT514" i="2"/>
  <c r="AT526" i="2"/>
  <c r="AT536" i="2"/>
  <c r="AT546" i="2"/>
  <c r="AT558" i="2"/>
  <c r="AT568" i="2"/>
  <c r="AT578" i="2"/>
  <c r="AT590" i="2"/>
  <c r="AT600" i="2"/>
  <c r="AT10" i="2"/>
  <c r="AT18" i="2"/>
  <c r="AT26" i="2"/>
  <c r="AT34" i="2"/>
  <c r="AW594" i="2"/>
  <c r="AV204" i="2"/>
  <c r="AV396" i="2"/>
  <c r="AV504" i="2"/>
  <c r="AX504" i="2" s="1"/>
  <c r="AV587" i="2"/>
  <c r="AX587" i="2" s="1"/>
  <c r="AV26" i="2"/>
  <c r="AT49" i="2"/>
  <c r="AT71" i="2"/>
  <c r="AT94" i="2"/>
  <c r="AT113" i="2"/>
  <c r="AT135" i="2"/>
  <c r="AT151" i="2"/>
  <c r="AT167" i="2"/>
  <c r="AT183" i="2"/>
  <c r="AT199" i="2"/>
  <c r="AT215" i="2"/>
  <c r="AT231" i="2"/>
  <c r="AT247" i="2"/>
  <c r="AT263" i="2"/>
  <c r="AT279" i="2"/>
  <c r="AT295" i="2"/>
  <c r="AT309" i="2"/>
  <c r="AT321" i="2"/>
  <c r="AT334" i="2"/>
  <c r="AT345" i="2"/>
  <c r="AT357" i="2"/>
  <c r="AT367" i="2"/>
  <c r="AT377" i="2"/>
  <c r="AT389" i="2"/>
  <c r="AT399" i="2"/>
  <c r="AT409" i="2"/>
  <c r="AT421" i="2"/>
  <c r="AT431" i="2"/>
  <c r="AT441" i="2"/>
  <c r="AT453" i="2"/>
  <c r="AT463" i="2"/>
  <c r="AT473" i="2"/>
  <c r="AT485" i="2"/>
  <c r="AT495" i="2"/>
  <c r="AT505" i="2"/>
  <c r="AT517" i="2"/>
  <c r="AT527" i="2"/>
  <c r="AT537" i="2"/>
  <c r="AT549" i="2"/>
  <c r="AT559" i="2"/>
  <c r="AT569" i="2"/>
  <c r="AT581" i="2"/>
  <c r="AT591" i="2"/>
  <c r="AT601" i="2"/>
  <c r="AT3" i="2"/>
  <c r="AT11" i="2"/>
  <c r="AT19" i="2"/>
  <c r="AT27" i="2"/>
  <c r="AT35" i="2"/>
  <c r="AW107" i="2"/>
  <c r="AV236" i="2"/>
  <c r="AX236" i="2" s="1"/>
  <c r="AV412" i="2"/>
  <c r="AV515" i="2"/>
  <c r="AV596" i="2"/>
  <c r="AX596" i="2" s="1"/>
  <c r="AW194" i="2"/>
  <c r="AV268" i="2"/>
  <c r="AV428" i="2"/>
  <c r="AX428" i="2" s="1"/>
  <c r="AV525" i="2"/>
  <c r="AX525" i="2" s="1"/>
  <c r="AV605" i="2"/>
  <c r="AX605" i="2" s="1"/>
  <c r="AV34" i="2"/>
  <c r="AX34" i="2" s="1"/>
  <c r="AT55" i="2"/>
  <c r="AT78" i="2"/>
  <c r="AT97" i="2"/>
  <c r="AT119" i="2"/>
  <c r="AT141" i="2"/>
  <c r="AT157" i="2"/>
  <c r="AT173" i="2"/>
  <c r="AT189" i="2"/>
  <c r="AT205" i="2"/>
  <c r="AT221" i="2"/>
  <c r="AT237" i="2"/>
  <c r="AT253" i="2"/>
  <c r="AT269" i="2"/>
  <c r="AT285" i="2"/>
  <c r="AT298" i="2"/>
  <c r="AT311" i="2"/>
  <c r="AT325" i="2"/>
  <c r="AT337" i="2"/>
  <c r="AT349" i="2"/>
  <c r="AT359" i="2"/>
  <c r="AT369" i="2"/>
  <c r="AT381" i="2"/>
  <c r="AT391" i="2"/>
  <c r="AT401" i="2"/>
  <c r="AT413" i="2"/>
  <c r="AT423" i="2"/>
  <c r="AT433" i="2"/>
  <c r="AT445" i="2"/>
  <c r="AT455" i="2"/>
  <c r="AT465" i="2"/>
  <c r="AT477" i="2"/>
  <c r="AT487" i="2"/>
  <c r="AT497" i="2"/>
  <c r="AT509" i="2"/>
  <c r="AT519" i="2"/>
  <c r="AT529" i="2"/>
  <c r="AT541" i="2"/>
  <c r="AT551" i="2"/>
  <c r="AT561" i="2"/>
  <c r="AT573" i="2"/>
  <c r="AT583" i="2"/>
  <c r="AT593" i="2"/>
  <c r="AT605" i="2"/>
  <c r="AT5" i="2"/>
  <c r="AT13" i="2"/>
  <c r="AT21" i="2"/>
  <c r="AT29" i="2"/>
  <c r="AV536" i="2"/>
  <c r="AT79" i="2"/>
  <c r="AT158" i="2"/>
  <c r="AT222" i="2"/>
  <c r="AT286" i="2"/>
  <c r="AT338" i="2"/>
  <c r="AT382" i="2"/>
  <c r="AT424" i="2"/>
  <c r="AT466" i="2"/>
  <c r="AT510" i="2"/>
  <c r="AT552" i="2"/>
  <c r="AT594" i="2"/>
  <c r="AV614" i="2"/>
  <c r="AX614" i="2" s="1"/>
  <c r="AT95" i="2"/>
  <c r="AT169" i="2"/>
  <c r="AT233" i="2"/>
  <c r="AT297" i="2"/>
  <c r="AT346" i="2"/>
  <c r="AT390" i="2"/>
  <c r="AT432" i="2"/>
  <c r="AT474" i="2"/>
  <c r="AT518" i="2"/>
  <c r="AT560" i="2"/>
  <c r="AT602" i="2"/>
  <c r="AT12" i="2"/>
  <c r="AW274" i="2"/>
  <c r="AT102" i="2"/>
  <c r="AT174" i="2"/>
  <c r="AT238" i="2"/>
  <c r="AT301" i="2"/>
  <c r="AT350" i="2"/>
  <c r="AT392" i="2"/>
  <c r="AT434" i="2"/>
  <c r="AT478" i="2"/>
  <c r="AT520" i="2"/>
  <c r="AT562" i="2"/>
  <c r="AT606" i="2"/>
  <c r="AV33" i="2"/>
  <c r="AX33" i="2" s="1"/>
  <c r="AT118" i="2"/>
  <c r="AT185" i="2"/>
  <c r="AT249" i="2"/>
  <c r="AT310" i="2"/>
  <c r="AT358" i="2"/>
  <c r="AT400" i="2"/>
  <c r="AT442" i="2"/>
  <c r="AT486" i="2"/>
  <c r="AT528" i="2"/>
  <c r="AT570" i="2"/>
  <c r="AT20" i="2"/>
  <c r="AT38" i="2"/>
  <c r="AT121" i="2"/>
  <c r="AT190" i="2"/>
  <c r="AT254" i="2"/>
  <c r="AT313" i="2"/>
  <c r="AT360" i="2"/>
  <c r="AT402" i="2"/>
  <c r="AT446" i="2"/>
  <c r="AT488" i="2"/>
  <c r="AT530" i="2"/>
  <c r="AT574" i="2"/>
  <c r="AT22" i="2"/>
  <c r="AT54" i="2"/>
  <c r="AT137" i="2"/>
  <c r="AT201" i="2"/>
  <c r="AT265" i="2"/>
  <c r="AT322" i="2"/>
  <c r="AT368" i="2"/>
  <c r="AT410" i="2"/>
  <c r="AT454" i="2"/>
  <c r="AT496" i="2"/>
  <c r="AT538" i="2"/>
  <c r="AT582" i="2"/>
  <c r="AT28" i="2"/>
  <c r="AV300" i="2"/>
  <c r="AX300" i="2" s="1"/>
  <c r="AT57" i="2"/>
  <c r="AT142" i="2"/>
  <c r="AT206" i="2"/>
  <c r="AT270" i="2"/>
  <c r="AT326" i="2"/>
  <c r="AT370" i="2"/>
  <c r="AT414" i="2"/>
  <c r="AT456" i="2"/>
  <c r="AT498" i="2"/>
  <c r="AT542" i="2"/>
  <c r="AT584" i="2"/>
  <c r="AT30" i="2"/>
  <c r="AT153" i="2"/>
  <c r="AT550" i="2"/>
  <c r="AT14" i="2"/>
  <c r="AT217" i="2"/>
  <c r="AT592" i="2"/>
  <c r="AT2" i="2"/>
  <c r="AT281" i="2"/>
  <c r="AT335" i="2"/>
  <c r="AT378" i="2"/>
  <c r="AV444" i="2"/>
  <c r="AX444" i="2" s="1"/>
  <c r="AT422" i="2"/>
  <c r="AT506" i="2"/>
  <c r="AT73" i="2"/>
  <c r="AT6" i="2"/>
  <c r="AT4" i="2"/>
  <c r="AT464" i="2"/>
  <c r="AM37" i="2"/>
  <c r="AM45" i="2"/>
  <c r="AM53" i="2"/>
  <c r="AM61" i="2"/>
  <c r="AM69" i="2"/>
  <c r="AM77" i="2"/>
  <c r="AM85" i="2"/>
  <c r="AM93" i="2"/>
  <c r="AM101" i="2"/>
  <c r="AM109" i="2"/>
  <c r="AM117" i="2"/>
  <c r="AM125" i="2"/>
  <c r="AM133" i="2"/>
  <c r="AM141" i="2"/>
  <c r="AM149" i="2"/>
  <c r="AM157" i="2"/>
  <c r="AM165" i="2"/>
  <c r="AM173" i="2"/>
  <c r="AM181" i="2"/>
  <c r="AM189" i="2"/>
  <c r="AM197" i="2"/>
  <c r="AM205" i="2"/>
  <c r="AM213" i="2"/>
  <c r="AM221" i="2"/>
  <c r="AM229" i="2"/>
  <c r="AM237" i="2"/>
  <c r="AM245" i="2"/>
  <c r="AM253" i="2"/>
  <c r="AM261" i="2"/>
  <c r="AM269" i="2"/>
  <c r="AM277" i="2"/>
  <c r="AM285" i="2"/>
  <c r="AM293" i="2"/>
  <c r="AM301" i="2"/>
  <c r="AM309" i="2"/>
  <c r="AM317" i="2"/>
  <c r="AM325" i="2"/>
  <c r="AM333" i="2"/>
  <c r="AM341" i="2"/>
  <c r="AM349" i="2"/>
  <c r="AM357" i="2"/>
  <c r="AM365" i="2"/>
  <c r="AM373" i="2"/>
  <c r="AM381" i="2"/>
  <c r="AM389" i="2"/>
  <c r="AM397" i="2"/>
  <c r="AM405" i="2"/>
  <c r="AM413" i="2"/>
  <c r="AM421" i="2"/>
  <c r="AM429" i="2"/>
  <c r="AM437" i="2"/>
  <c r="AM445" i="2"/>
  <c r="AM453" i="2"/>
  <c r="AM461" i="2"/>
  <c r="AM469" i="2"/>
  <c r="AM477" i="2"/>
  <c r="AM485" i="2"/>
  <c r="AM493" i="2"/>
  <c r="AM501" i="2"/>
  <c r="AM509" i="2"/>
  <c r="AM517" i="2"/>
  <c r="AM525" i="2"/>
  <c r="AM533" i="2"/>
  <c r="AM541" i="2"/>
  <c r="AM549" i="2"/>
  <c r="AM557" i="2"/>
  <c r="AM565" i="2"/>
  <c r="AM573" i="2"/>
  <c r="AM581" i="2"/>
  <c r="AM589" i="2"/>
  <c r="AM597" i="2"/>
  <c r="AM605" i="2"/>
  <c r="AM38" i="2"/>
  <c r="AM46" i="2"/>
  <c r="AM54" i="2"/>
  <c r="AM62" i="2"/>
  <c r="AM70" i="2"/>
  <c r="AM78" i="2"/>
  <c r="AM86" i="2"/>
  <c r="AM94" i="2"/>
  <c r="AM102" i="2"/>
  <c r="AM110" i="2"/>
  <c r="AM118" i="2"/>
  <c r="AM126" i="2"/>
  <c r="AM134" i="2"/>
  <c r="AM142" i="2"/>
  <c r="AM150" i="2"/>
  <c r="AM158" i="2"/>
  <c r="AM166" i="2"/>
  <c r="AM174" i="2"/>
  <c r="AM182" i="2"/>
  <c r="AM190" i="2"/>
  <c r="AM198" i="2"/>
  <c r="AM206" i="2"/>
  <c r="AM214" i="2"/>
  <c r="AM222" i="2"/>
  <c r="AM230" i="2"/>
  <c r="AM238" i="2"/>
  <c r="AM246" i="2"/>
  <c r="AM254" i="2"/>
  <c r="AM262" i="2"/>
  <c r="AM270" i="2"/>
  <c r="AM278" i="2"/>
  <c r="AM286" i="2"/>
  <c r="AM294" i="2"/>
  <c r="AM302" i="2"/>
  <c r="AM310" i="2"/>
  <c r="AM318" i="2"/>
  <c r="AM326" i="2"/>
  <c r="AM334" i="2"/>
  <c r="AM342" i="2"/>
  <c r="AM350" i="2"/>
  <c r="AM358" i="2"/>
  <c r="AM366" i="2"/>
  <c r="AM374" i="2"/>
  <c r="AM382" i="2"/>
  <c r="AM390" i="2"/>
  <c r="AM398" i="2"/>
  <c r="AM406" i="2"/>
  <c r="AM414" i="2"/>
  <c r="AM422" i="2"/>
  <c r="AM430" i="2"/>
  <c r="AM438" i="2"/>
  <c r="AM446" i="2"/>
  <c r="AM454" i="2"/>
  <c r="AM462" i="2"/>
  <c r="AM470" i="2"/>
  <c r="AM478" i="2"/>
  <c r="AM486" i="2"/>
  <c r="AM494" i="2"/>
  <c r="AM502" i="2"/>
  <c r="AM510" i="2"/>
  <c r="AM518" i="2"/>
  <c r="AM526" i="2"/>
  <c r="AM534" i="2"/>
  <c r="AM542" i="2"/>
  <c r="AM550" i="2"/>
  <c r="AM558" i="2"/>
  <c r="AM566" i="2"/>
  <c r="AM574" i="2"/>
  <c r="AM582" i="2"/>
  <c r="AM590" i="2"/>
  <c r="AM598" i="2"/>
  <c r="AM606" i="2"/>
  <c r="AM39" i="2"/>
  <c r="AM47" i="2"/>
  <c r="AM55" i="2"/>
  <c r="AM63" i="2"/>
  <c r="AM71" i="2"/>
  <c r="AM79" i="2"/>
  <c r="AM87" i="2"/>
  <c r="AM95" i="2"/>
  <c r="AM103" i="2"/>
  <c r="AM111" i="2"/>
  <c r="AM119" i="2"/>
  <c r="AM127" i="2"/>
  <c r="AM135" i="2"/>
  <c r="AM143" i="2"/>
  <c r="AM151" i="2"/>
  <c r="AM159" i="2"/>
  <c r="AM167" i="2"/>
  <c r="AM175" i="2"/>
  <c r="AM183" i="2"/>
  <c r="AM191" i="2"/>
  <c r="AM199" i="2"/>
  <c r="AM207" i="2"/>
  <c r="AM215" i="2"/>
  <c r="AM223" i="2"/>
  <c r="AM231" i="2"/>
  <c r="AM239" i="2"/>
  <c r="AM247" i="2"/>
  <c r="AM255" i="2"/>
  <c r="AM263" i="2"/>
  <c r="AM271" i="2"/>
  <c r="AM279" i="2"/>
  <c r="AM287" i="2"/>
  <c r="AM295" i="2"/>
  <c r="AM303" i="2"/>
  <c r="AM311" i="2"/>
  <c r="AM319" i="2"/>
  <c r="AM327" i="2"/>
  <c r="AM335" i="2"/>
  <c r="AM343" i="2"/>
  <c r="AM351" i="2"/>
  <c r="AM359" i="2"/>
  <c r="AM367" i="2"/>
  <c r="AM375" i="2"/>
  <c r="AM383" i="2"/>
  <c r="AM391" i="2"/>
  <c r="AM399" i="2"/>
  <c r="AM407" i="2"/>
  <c r="AM415" i="2"/>
  <c r="AM423" i="2"/>
  <c r="AM431" i="2"/>
  <c r="AM439" i="2"/>
  <c r="AM447" i="2"/>
  <c r="AM455" i="2"/>
  <c r="AM463" i="2"/>
  <c r="AM471" i="2"/>
  <c r="AM479" i="2"/>
  <c r="AM487" i="2"/>
  <c r="AM495" i="2"/>
  <c r="AM503" i="2"/>
  <c r="AM511" i="2"/>
  <c r="AM519" i="2"/>
  <c r="AM527" i="2"/>
  <c r="AM535" i="2"/>
  <c r="AM543" i="2"/>
  <c r="AM551" i="2"/>
  <c r="AM559" i="2"/>
  <c r="AM567" i="2"/>
  <c r="AM575" i="2"/>
  <c r="AM583" i="2"/>
  <c r="AM591" i="2"/>
  <c r="AM599" i="2"/>
  <c r="AM607" i="2"/>
  <c r="AM40" i="2"/>
  <c r="AM48" i="2"/>
  <c r="AM56" i="2"/>
  <c r="AM64" i="2"/>
  <c r="AM72" i="2"/>
  <c r="AM80" i="2"/>
  <c r="AM88" i="2"/>
  <c r="AM96" i="2"/>
  <c r="AM104" i="2"/>
  <c r="AM112" i="2"/>
  <c r="AM120" i="2"/>
  <c r="AM128" i="2"/>
  <c r="AM136" i="2"/>
  <c r="AM144" i="2"/>
  <c r="AM152" i="2"/>
  <c r="AM160" i="2"/>
  <c r="AM168" i="2"/>
  <c r="AM176" i="2"/>
  <c r="AM184" i="2"/>
  <c r="AM192" i="2"/>
  <c r="AM200" i="2"/>
  <c r="AM208" i="2"/>
  <c r="AM216" i="2"/>
  <c r="AM224" i="2"/>
  <c r="AM232" i="2"/>
  <c r="AM240" i="2"/>
  <c r="AM248" i="2"/>
  <c r="AM256" i="2"/>
  <c r="AM264" i="2"/>
  <c r="AM272" i="2"/>
  <c r="AM280" i="2"/>
  <c r="AM288" i="2"/>
  <c r="AM296" i="2"/>
  <c r="AM304" i="2"/>
  <c r="AM312" i="2"/>
  <c r="AM320" i="2"/>
  <c r="AM328" i="2"/>
  <c r="AM336" i="2"/>
  <c r="AM344" i="2"/>
  <c r="AM352" i="2"/>
  <c r="AM360" i="2"/>
  <c r="AM368" i="2"/>
  <c r="AM376" i="2"/>
  <c r="AM384" i="2"/>
  <c r="AM392" i="2"/>
  <c r="AM400" i="2"/>
  <c r="AM408" i="2"/>
  <c r="AM416" i="2"/>
  <c r="AM424" i="2"/>
  <c r="AM432" i="2"/>
  <c r="AM440" i="2"/>
  <c r="AM448" i="2"/>
  <c r="AM456" i="2"/>
  <c r="AM464" i="2"/>
  <c r="AM472" i="2"/>
  <c r="AM480" i="2"/>
  <c r="AM488" i="2"/>
  <c r="AM496" i="2"/>
  <c r="AM504" i="2"/>
  <c r="AM512" i="2"/>
  <c r="AM520" i="2"/>
  <c r="AM528" i="2"/>
  <c r="AM536" i="2"/>
  <c r="AM544" i="2"/>
  <c r="AM552" i="2"/>
  <c r="AM560" i="2"/>
  <c r="AM568" i="2"/>
  <c r="AM576" i="2"/>
  <c r="AM584" i="2"/>
  <c r="AM592" i="2"/>
  <c r="AM600" i="2"/>
  <c r="AM41" i="2"/>
  <c r="AM49" i="2"/>
  <c r="AM57" i="2"/>
  <c r="AM65" i="2"/>
  <c r="AM73" i="2"/>
  <c r="AM81" i="2"/>
  <c r="AM89" i="2"/>
  <c r="AM97" i="2"/>
  <c r="AM105" i="2"/>
  <c r="AM113" i="2"/>
  <c r="AM121" i="2"/>
  <c r="AM129" i="2"/>
  <c r="AM137" i="2"/>
  <c r="AM145" i="2"/>
  <c r="AM153" i="2"/>
  <c r="AM161" i="2"/>
  <c r="AM169" i="2"/>
  <c r="AM177" i="2"/>
  <c r="AM185" i="2"/>
  <c r="AM193" i="2"/>
  <c r="AM201" i="2"/>
  <c r="AM209" i="2"/>
  <c r="AM217" i="2"/>
  <c r="AM225" i="2"/>
  <c r="AM233" i="2"/>
  <c r="AM241" i="2"/>
  <c r="AM249" i="2"/>
  <c r="AM257" i="2"/>
  <c r="AM265" i="2"/>
  <c r="AM273" i="2"/>
  <c r="AM281" i="2"/>
  <c r="AM289" i="2"/>
  <c r="AM297" i="2"/>
  <c r="AM305" i="2"/>
  <c r="AM313" i="2"/>
  <c r="AM321" i="2"/>
  <c r="AM329" i="2"/>
  <c r="AM337" i="2"/>
  <c r="AM345" i="2"/>
  <c r="AM353" i="2"/>
  <c r="AM361" i="2"/>
  <c r="AM369" i="2"/>
  <c r="AM377" i="2"/>
  <c r="AM385" i="2"/>
  <c r="AM393" i="2"/>
  <c r="AM401" i="2"/>
  <c r="AM409" i="2"/>
  <c r="AM417" i="2"/>
  <c r="AM425" i="2"/>
  <c r="AM433" i="2"/>
  <c r="AM441" i="2"/>
  <c r="AM449" i="2"/>
  <c r="AM457" i="2"/>
  <c r="AM465" i="2"/>
  <c r="AM473" i="2"/>
  <c r="AM481" i="2"/>
  <c r="AM489" i="2"/>
  <c r="AM497" i="2"/>
  <c r="AM505" i="2"/>
  <c r="AM513" i="2"/>
  <c r="AM521" i="2"/>
  <c r="AM529" i="2"/>
  <c r="AM537" i="2"/>
  <c r="AM545" i="2"/>
  <c r="AM553" i="2"/>
  <c r="AM561" i="2"/>
  <c r="AM569" i="2"/>
  <c r="AM577" i="2"/>
  <c r="AM585" i="2"/>
  <c r="AM593" i="2"/>
  <c r="AM601" i="2"/>
  <c r="AM43" i="2"/>
  <c r="AM51" i="2"/>
  <c r="AM59" i="2"/>
  <c r="AM67" i="2"/>
  <c r="AM75" i="2"/>
  <c r="AM83" i="2"/>
  <c r="AM91" i="2"/>
  <c r="AM99" i="2"/>
  <c r="AM107" i="2"/>
  <c r="AM115" i="2"/>
  <c r="AM123" i="2"/>
  <c r="AM131" i="2"/>
  <c r="AM139" i="2"/>
  <c r="AM147" i="2"/>
  <c r="AM155" i="2"/>
  <c r="AM163" i="2"/>
  <c r="AM171" i="2"/>
  <c r="AM179" i="2"/>
  <c r="AM187" i="2"/>
  <c r="AM195" i="2"/>
  <c r="AM203" i="2"/>
  <c r="AM211" i="2"/>
  <c r="AM219" i="2"/>
  <c r="AM227" i="2"/>
  <c r="AM235" i="2"/>
  <c r="AM243" i="2"/>
  <c r="AM251" i="2"/>
  <c r="AM259" i="2"/>
  <c r="AM267" i="2"/>
  <c r="AM275" i="2"/>
  <c r="AM283" i="2"/>
  <c r="AM291" i="2"/>
  <c r="AM299" i="2"/>
  <c r="AM307" i="2"/>
  <c r="AM315" i="2"/>
  <c r="AM323" i="2"/>
  <c r="AM331" i="2"/>
  <c r="AM339" i="2"/>
  <c r="AM347" i="2"/>
  <c r="AM355" i="2"/>
  <c r="AM363" i="2"/>
  <c r="AM371" i="2"/>
  <c r="AM379" i="2"/>
  <c r="AM387" i="2"/>
  <c r="AM395" i="2"/>
  <c r="AM403" i="2"/>
  <c r="AM411" i="2"/>
  <c r="AM419" i="2"/>
  <c r="AM427" i="2"/>
  <c r="AM435" i="2"/>
  <c r="AM443" i="2"/>
  <c r="AM451" i="2"/>
  <c r="AM459" i="2"/>
  <c r="AM467" i="2"/>
  <c r="AM475" i="2"/>
  <c r="AM483" i="2"/>
  <c r="AM491" i="2"/>
  <c r="AM499" i="2"/>
  <c r="AM507" i="2"/>
  <c r="AM515" i="2"/>
  <c r="AM523" i="2"/>
  <c r="AM531" i="2"/>
  <c r="AM539" i="2"/>
  <c r="AM547" i="2"/>
  <c r="AM555" i="2"/>
  <c r="AM563" i="2"/>
  <c r="AM571" i="2"/>
  <c r="AM579" i="2"/>
  <c r="AM587" i="2"/>
  <c r="AM595" i="2"/>
  <c r="AM603" i="2"/>
  <c r="AM50" i="2"/>
  <c r="AM82" i="2"/>
  <c r="AM114" i="2"/>
  <c r="AM146" i="2"/>
  <c r="AM178" i="2"/>
  <c r="AM210" i="2"/>
  <c r="AM242" i="2"/>
  <c r="AM274" i="2"/>
  <c r="AM306" i="2"/>
  <c r="AM338" i="2"/>
  <c r="AM370" i="2"/>
  <c r="AM402" i="2"/>
  <c r="AM434" i="2"/>
  <c r="AM466" i="2"/>
  <c r="AM498" i="2"/>
  <c r="AM530" i="2"/>
  <c r="AM562" i="2"/>
  <c r="AM594" i="2"/>
  <c r="AM5" i="2"/>
  <c r="AM13" i="2"/>
  <c r="AM21" i="2"/>
  <c r="AM29" i="2"/>
  <c r="AM52" i="2"/>
  <c r="AM84" i="2"/>
  <c r="AM116" i="2"/>
  <c r="AM148" i="2"/>
  <c r="AM180" i="2"/>
  <c r="AM212" i="2"/>
  <c r="AM244" i="2"/>
  <c r="AM276" i="2"/>
  <c r="AM308" i="2"/>
  <c r="AM340" i="2"/>
  <c r="AM372" i="2"/>
  <c r="AM404" i="2"/>
  <c r="AM436" i="2"/>
  <c r="AM468" i="2"/>
  <c r="AM500" i="2"/>
  <c r="AM532" i="2"/>
  <c r="AM564" i="2"/>
  <c r="AM596" i="2"/>
  <c r="AM6" i="2"/>
  <c r="AM14" i="2"/>
  <c r="AM22" i="2"/>
  <c r="AM30" i="2"/>
  <c r="AM58" i="2"/>
  <c r="AM90" i="2"/>
  <c r="AM122" i="2"/>
  <c r="AM154" i="2"/>
  <c r="AM186" i="2"/>
  <c r="AM218" i="2"/>
  <c r="AM250" i="2"/>
  <c r="AM282" i="2"/>
  <c r="AM314" i="2"/>
  <c r="AM346" i="2"/>
  <c r="AM378" i="2"/>
  <c r="AM410" i="2"/>
  <c r="AM442" i="2"/>
  <c r="AM474" i="2"/>
  <c r="AM506" i="2"/>
  <c r="AM538" i="2"/>
  <c r="AM570" i="2"/>
  <c r="AM602" i="2"/>
  <c r="AM7" i="2"/>
  <c r="AM15" i="2"/>
  <c r="AM23" i="2"/>
  <c r="AM31" i="2"/>
  <c r="AM60" i="2"/>
  <c r="AM92" i="2"/>
  <c r="AM124" i="2"/>
  <c r="AM156" i="2"/>
  <c r="AM188" i="2"/>
  <c r="AM220" i="2"/>
  <c r="AM252" i="2"/>
  <c r="AM284" i="2"/>
  <c r="AM316" i="2"/>
  <c r="AM348" i="2"/>
  <c r="AM380" i="2"/>
  <c r="AM412" i="2"/>
  <c r="AM444" i="2"/>
  <c r="AM476" i="2"/>
  <c r="AM508" i="2"/>
  <c r="AM540" i="2"/>
  <c r="AM572" i="2"/>
  <c r="AM604" i="2"/>
  <c r="AM8" i="2"/>
  <c r="AM16" i="2"/>
  <c r="AM24" i="2"/>
  <c r="AM32" i="2"/>
  <c r="AM66" i="2"/>
  <c r="AM98" i="2"/>
  <c r="AM130" i="2"/>
  <c r="AM162" i="2"/>
  <c r="AM194" i="2"/>
  <c r="AM226" i="2"/>
  <c r="AM258" i="2"/>
  <c r="AM290" i="2"/>
  <c r="AM322" i="2"/>
  <c r="AM354" i="2"/>
  <c r="AM386" i="2"/>
  <c r="AM418" i="2"/>
  <c r="AM450" i="2"/>
  <c r="AM482" i="2"/>
  <c r="AM514" i="2"/>
  <c r="AM546" i="2"/>
  <c r="AM578" i="2"/>
  <c r="AM9" i="2"/>
  <c r="AM17" i="2"/>
  <c r="AM25" i="2"/>
  <c r="AM33" i="2"/>
  <c r="AM36" i="2"/>
  <c r="AM68" i="2"/>
  <c r="AM100" i="2"/>
  <c r="AM132" i="2"/>
  <c r="AM164" i="2"/>
  <c r="AM196" i="2"/>
  <c r="AM228" i="2"/>
  <c r="AM260" i="2"/>
  <c r="AM292" i="2"/>
  <c r="AM324" i="2"/>
  <c r="AM356" i="2"/>
  <c r="AM388" i="2"/>
  <c r="AM420" i="2"/>
  <c r="AM452" i="2"/>
  <c r="AM484" i="2"/>
  <c r="AM516" i="2"/>
  <c r="AM548" i="2"/>
  <c r="AM580" i="2"/>
  <c r="AM10" i="2"/>
  <c r="AM18" i="2"/>
  <c r="AM26" i="2"/>
  <c r="AM34" i="2"/>
  <c r="AM42" i="2"/>
  <c r="AM74" i="2"/>
  <c r="AM106" i="2"/>
  <c r="AM138" i="2"/>
  <c r="AM170" i="2"/>
  <c r="AM202" i="2"/>
  <c r="AM234" i="2"/>
  <c r="AM266" i="2"/>
  <c r="AM298" i="2"/>
  <c r="AM330" i="2"/>
  <c r="AM362" i="2"/>
  <c r="AM394" i="2"/>
  <c r="AM426" i="2"/>
  <c r="AM458" i="2"/>
  <c r="AM490" i="2"/>
  <c r="AM522" i="2"/>
  <c r="AM554" i="2"/>
  <c r="AM586" i="2"/>
  <c r="AM11" i="2"/>
  <c r="AM19" i="2"/>
  <c r="AM27" i="2"/>
  <c r="AM35" i="2"/>
  <c r="AM204" i="2"/>
  <c r="AM460" i="2"/>
  <c r="AM4" i="2"/>
  <c r="AK42" i="2"/>
  <c r="AK50" i="2"/>
  <c r="AK58" i="2"/>
  <c r="AK66" i="2"/>
  <c r="AK74" i="2"/>
  <c r="AK82" i="2"/>
  <c r="AK90" i="2"/>
  <c r="AK98" i="2"/>
  <c r="AK106" i="2"/>
  <c r="AK114" i="2"/>
  <c r="AK122" i="2"/>
  <c r="AK130" i="2"/>
  <c r="AK138" i="2"/>
  <c r="AK146" i="2"/>
  <c r="AK154" i="2"/>
  <c r="AK162" i="2"/>
  <c r="AK170" i="2"/>
  <c r="AK178" i="2"/>
  <c r="AK186" i="2"/>
  <c r="AK194" i="2"/>
  <c r="AK202" i="2"/>
  <c r="AK210" i="2"/>
  <c r="AK218" i="2"/>
  <c r="AK226" i="2"/>
  <c r="AK234" i="2"/>
  <c r="AK242" i="2"/>
  <c r="AK250" i="2"/>
  <c r="AK258" i="2"/>
  <c r="AK266" i="2"/>
  <c r="AK274" i="2"/>
  <c r="AK282" i="2"/>
  <c r="AK290" i="2"/>
  <c r="AK298" i="2"/>
  <c r="AK306" i="2"/>
  <c r="AK314" i="2"/>
  <c r="AK322" i="2"/>
  <c r="AK330" i="2"/>
  <c r="AK338" i="2"/>
  <c r="AK346" i="2"/>
  <c r="AK354" i="2"/>
  <c r="AK362" i="2"/>
  <c r="AK370" i="2"/>
  <c r="AK378" i="2"/>
  <c r="AK386" i="2"/>
  <c r="AK394" i="2"/>
  <c r="AK402" i="2"/>
  <c r="AK410" i="2"/>
  <c r="AK418" i="2"/>
  <c r="AK426" i="2"/>
  <c r="AK434" i="2"/>
  <c r="AK442" i="2"/>
  <c r="AK450" i="2"/>
  <c r="AK458" i="2"/>
  <c r="AK466" i="2"/>
  <c r="AK474" i="2"/>
  <c r="AK482" i="2"/>
  <c r="AK490" i="2"/>
  <c r="AK498" i="2"/>
  <c r="AK506" i="2"/>
  <c r="AK514" i="2"/>
  <c r="AK522" i="2"/>
  <c r="AK530" i="2"/>
  <c r="AK538" i="2"/>
  <c r="AK546" i="2"/>
  <c r="AK554" i="2"/>
  <c r="AK562" i="2"/>
  <c r="AK570" i="2"/>
  <c r="AK578" i="2"/>
  <c r="AK586" i="2"/>
  <c r="AK594" i="2"/>
  <c r="AK602" i="2"/>
  <c r="AK11" i="2"/>
  <c r="AK19" i="2"/>
  <c r="AK27" i="2"/>
  <c r="AK35" i="2"/>
  <c r="AK4" i="2"/>
  <c r="AK20" i="2"/>
  <c r="AK28" i="2"/>
  <c r="AK49" i="2"/>
  <c r="AK81" i="2"/>
  <c r="AK121" i="2"/>
  <c r="AK161" i="2"/>
  <c r="AK209" i="2"/>
  <c r="AK273" i="2"/>
  <c r="AK345" i="2"/>
  <c r="AK401" i="2"/>
  <c r="AK449" i="2"/>
  <c r="AK505" i="2"/>
  <c r="AK553" i="2"/>
  <c r="AM236" i="2"/>
  <c r="AM492" i="2"/>
  <c r="AM12" i="2"/>
  <c r="AK43" i="2"/>
  <c r="AK51" i="2"/>
  <c r="AK59" i="2"/>
  <c r="AK67" i="2"/>
  <c r="AK75" i="2"/>
  <c r="AK83" i="2"/>
  <c r="AK91" i="2"/>
  <c r="AK99" i="2"/>
  <c r="AK107" i="2"/>
  <c r="AK115" i="2"/>
  <c r="AK123" i="2"/>
  <c r="AK131" i="2"/>
  <c r="AK139" i="2"/>
  <c r="AK147" i="2"/>
  <c r="AK155" i="2"/>
  <c r="AK163" i="2"/>
  <c r="AK171" i="2"/>
  <c r="AK179" i="2"/>
  <c r="AK187" i="2"/>
  <c r="AK195" i="2"/>
  <c r="AK203" i="2"/>
  <c r="AK211" i="2"/>
  <c r="AK219" i="2"/>
  <c r="AK227" i="2"/>
  <c r="AK235" i="2"/>
  <c r="AK243" i="2"/>
  <c r="AK251" i="2"/>
  <c r="AK259" i="2"/>
  <c r="AK267" i="2"/>
  <c r="AK275" i="2"/>
  <c r="AK283" i="2"/>
  <c r="AK291" i="2"/>
  <c r="AK299" i="2"/>
  <c r="AK307" i="2"/>
  <c r="AK315" i="2"/>
  <c r="AK323" i="2"/>
  <c r="AK331" i="2"/>
  <c r="AK339" i="2"/>
  <c r="AK347" i="2"/>
  <c r="AK355" i="2"/>
  <c r="AK363" i="2"/>
  <c r="AK371" i="2"/>
  <c r="AK379" i="2"/>
  <c r="AK387" i="2"/>
  <c r="AK395" i="2"/>
  <c r="AK403" i="2"/>
  <c r="AK411" i="2"/>
  <c r="AK419" i="2"/>
  <c r="AK427" i="2"/>
  <c r="AK435" i="2"/>
  <c r="AK443" i="2"/>
  <c r="AK451" i="2"/>
  <c r="AK459" i="2"/>
  <c r="AK467" i="2"/>
  <c r="AK475" i="2"/>
  <c r="AK483" i="2"/>
  <c r="AK491" i="2"/>
  <c r="AK499" i="2"/>
  <c r="AK507" i="2"/>
  <c r="AK515" i="2"/>
  <c r="AK523" i="2"/>
  <c r="AK531" i="2"/>
  <c r="AK539" i="2"/>
  <c r="AK547" i="2"/>
  <c r="AK555" i="2"/>
  <c r="AK563" i="2"/>
  <c r="AK571" i="2"/>
  <c r="AK579" i="2"/>
  <c r="AK587" i="2"/>
  <c r="AK595" i="2"/>
  <c r="AK603" i="2"/>
  <c r="AK12" i="2"/>
  <c r="AK73" i="2"/>
  <c r="AK185" i="2"/>
  <c r="AK257" i="2"/>
  <c r="AK313" i="2"/>
  <c r="AK361" i="2"/>
  <c r="AK417" i="2"/>
  <c r="AK473" i="2"/>
  <c r="AK529" i="2"/>
  <c r="AK577" i="2"/>
  <c r="AK34" i="2"/>
  <c r="AM268" i="2"/>
  <c r="AM524" i="2"/>
  <c r="AM20" i="2"/>
  <c r="AK36" i="2"/>
  <c r="AK44" i="2"/>
  <c r="AK52" i="2"/>
  <c r="AK60" i="2"/>
  <c r="AK68" i="2"/>
  <c r="AK76" i="2"/>
  <c r="AK84" i="2"/>
  <c r="AK92" i="2"/>
  <c r="AK100" i="2"/>
  <c r="AK108" i="2"/>
  <c r="AK116" i="2"/>
  <c r="AK124" i="2"/>
  <c r="AK132" i="2"/>
  <c r="AK140" i="2"/>
  <c r="AK148" i="2"/>
  <c r="AK156" i="2"/>
  <c r="AK164" i="2"/>
  <c r="AK172" i="2"/>
  <c r="AK180" i="2"/>
  <c r="AK188" i="2"/>
  <c r="AK196" i="2"/>
  <c r="AK204" i="2"/>
  <c r="AK212" i="2"/>
  <c r="AK220" i="2"/>
  <c r="AK228" i="2"/>
  <c r="AK236" i="2"/>
  <c r="AK244" i="2"/>
  <c r="AK252" i="2"/>
  <c r="AK260" i="2"/>
  <c r="AK268" i="2"/>
  <c r="AK276" i="2"/>
  <c r="AK284" i="2"/>
  <c r="AK292" i="2"/>
  <c r="AK300" i="2"/>
  <c r="AK308" i="2"/>
  <c r="AK316" i="2"/>
  <c r="AK324" i="2"/>
  <c r="AK332" i="2"/>
  <c r="AK340" i="2"/>
  <c r="AK348" i="2"/>
  <c r="AK356" i="2"/>
  <c r="AK364" i="2"/>
  <c r="AK372" i="2"/>
  <c r="AK380" i="2"/>
  <c r="AK388" i="2"/>
  <c r="AK396" i="2"/>
  <c r="AK404" i="2"/>
  <c r="AK412" i="2"/>
  <c r="AK420" i="2"/>
  <c r="AK428" i="2"/>
  <c r="AK436" i="2"/>
  <c r="AK444" i="2"/>
  <c r="AK452" i="2"/>
  <c r="AK460" i="2"/>
  <c r="AK468" i="2"/>
  <c r="AK476" i="2"/>
  <c r="AK484" i="2"/>
  <c r="AK492" i="2"/>
  <c r="AK500" i="2"/>
  <c r="AK508" i="2"/>
  <c r="AK516" i="2"/>
  <c r="AK524" i="2"/>
  <c r="AK532" i="2"/>
  <c r="AK540" i="2"/>
  <c r="AK548" i="2"/>
  <c r="AK556" i="2"/>
  <c r="AK564" i="2"/>
  <c r="AK572" i="2"/>
  <c r="AK580" i="2"/>
  <c r="AK588" i="2"/>
  <c r="AK596" i="2"/>
  <c r="AK604" i="2"/>
  <c r="AK5" i="2"/>
  <c r="AK13" i="2"/>
  <c r="AK21" i="2"/>
  <c r="AK29" i="2"/>
  <c r="AK3" i="2"/>
  <c r="AK41" i="2"/>
  <c r="AK89" i="2"/>
  <c r="AK129" i="2"/>
  <c r="AK169" i="2"/>
  <c r="AK217" i="2"/>
  <c r="AK265" i="2"/>
  <c r="AK337" i="2"/>
  <c r="AK393" i="2"/>
  <c r="AK457" i="2"/>
  <c r="AK513" i="2"/>
  <c r="AK585" i="2"/>
  <c r="AK10" i="2"/>
  <c r="AM44" i="2"/>
  <c r="AM300" i="2"/>
  <c r="AM556" i="2"/>
  <c r="AM28" i="2"/>
  <c r="AK37" i="2"/>
  <c r="AK45" i="2"/>
  <c r="AK53" i="2"/>
  <c r="AK61" i="2"/>
  <c r="AK69" i="2"/>
  <c r="AK77" i="2"/>
  <c r="AK85" i="2"/>
  <c r="AK93" i="2"/>
  <c r="AK101" i="2"/>
  <c r="AK109" i="2"/>
  <c r="AK117" i="2"/>
  <c r="AK125" i="2"/>
  <c r="AK133" i="2"/>
  <c r="AK141" i="2"/>
  <c r="AK149" i="2"/>
  <c r="AK157" i="2"/>
  <c r="AK165" i="2"/>
  <c r="AK173" i="2"/>
  <c r="AK181" i="2"/>
  <c r="AK189" i="2"/>
  <c r="AK197" i="2"/>
  <c r="AK205" i="2"/>
  <c r="AK213" i="2"/>
  <c r="AK221" i="2"/>
  <c r="AK229" i="2"/>
  <c r="AK237" i="2"/>
  <c r="AK245" i="2"/>
  <c r="AK253" i="2"/>
  <c r="AK261" i="2"/>
  <c r="AK269" i="2"/>
  <c r="AK277" i="2"/>
  <c r="AK285" i="2"/>
  <c r="AK293" i="2"/>
  <c r="AK301" i="2"/>
  <c r="AK309" i="2"/>
  <c r="AK317" i="2"/>
  <c r="AK325" i="2"/>
  <c r="AK333" i="2"/>
  <c r="AK341" i="2"/>
  <c r="AK349" i="2"/>
  <c r="AK357" i="2"/>
  <c r="AK365" i="2"/>
  <c r="AK373" i="2"/>
  <c r="AK381" i="2"/>
  <c r="AK389" i="2"/>
  <c r="AK397" i="2"/>
  <c r="AK405" i="2"/>
  <c r="AK413" i="2"/>
  <c r="AK421" i="2"/>
  <c r="AK429" i="2"/>
  <c r="AK437" i="2"/>
  <c r="AK445" i="2"/>
  <c r="AK453" i="2"/>
  <c r="AK461" i="2"/>
  <c r="AK469" i="2"/>
  <c r="AK477" i="2"/>
  <c r="AK485" i="2"/>
  <c r="AK493" i="2"/>
  <c r="AK501" i="2"/>
  <c r="AK509" i="2"/>
  <c r="AK517" i="2"/>
  <c r="AK525" i="2"/>
  <c r="AK533" i="2"/>
  <c r="AK541" i="2"/>
  <c r="AK549" i="2"/>
  <c r="AK557" i="2"/>
  <c r="AK565" i="2"/>
  <c r="AK573" i="2"/>
  <c r="AK581" i="2"/>
  <c r="AK589" i="2"/>
  <c r="AK597" i="2"/>
  <c r="AK605" i="2"/>
  <c r="AK6" i="2"/>
  <c r="AK14" i="2"/>
  <c r="AK22" i="2"/>
  <c r="AK30" i="2"/>
  <c r="AK33" i="2"/>
  <c r="AK57" i="2"/>
  <c r="AK113" i="2"/>
  <c r="AK177" i="2"/>
  <c r="AK233" i="2"/>
  <c r="AK297" i="2"/>
  <c r="AK353" i="2"/>
  <c r="AK409" i="2"/>
  <c r="AK465" i="2"/>
  <c r="AK521" i="2"/>
  <c r="AK561" i="2"/>
  <c r="AK18" i="2"/>
  <c r="AM76" i="2"/>
  <c r="AM332" i="2"/>
  <c r="AM588" i="2"/>
  <c r="AM3" i="2"/>
  <c r="AK38" i="2"/>
  <c r="AK46" i="2"/>
  <c r="AK54" i="2"/>
  <c r="AK62" i="2"/>
  <c r="AK70" i="2"/>
  <c r="AK78" i="2"/>
  <c r="AK86" i="2"/>
  <c r="AK94" i="2"/>
  <c r="AK102" i="2"/>
  <c r="AK110" i="2"/>
  <c r="AK118" i="2"/>
  <c r="AK126" i="2"/>
  <c r="AK134" i="2"/>
  <c r="AK142" i="2"/>
  <c r="AK150" i="2"/>
  <c r="AK158" i="2"/>
  <c r="AK166" i="2"/>
  <c r="AK174" i="2"/>
  <c r="AK182" i="2"/>
  <c r="AK190" i="2"/>
  <c r="AK198" i="2"/>
  <c r="AK206" i="2"/>
  <c r="AK214" i="2"/>
  <c r="AK222" i="2"/>
  <c r="AK230" i="2"/>
  <c r="AK238" i="2"/>
  <c r="AK246" i="2"/>
  <c r="AK254" i="2"/>
  <c r="AK262" i="2"/>
  <c r="AK270" i="2"/>
  <c r="AK278" i="2"/>
  <c r="AK286" i="2"/>
  <c r="AK294" i="2"/>
  <c r="AK302" i="2"/>
  <c r="AK310" i="2"/>
  <c r="AK318" i="2"/>
  <c r="AK326" i="2"/>
  <c r="AK334" i="2"/>
  <c r="AK342" i="2"/>
  <c r="AK350" i="2"/>
  <c r="AK358" i="2"/>
  <c r="AK366" i="2"/>
  <c r="AK374" i="2"/>
  <c r="AK382" i="2"/>
  <c r="AK390" i="2"/>
  <c r="AK398" i="2"/>
  <c r="AK406" i="2"/>
  <c r="AK414" i="2"/>
  <c r="AK422" i="2"/>
  <c r="AK430" i="2"/>
  <c r="AK438" i="2"/>
  <c r="AK446" i="2"/>
  <c r="AK454" i="2"/>
  <c r="AK462" i="2"/>
  <c r="AK470" i="2"/>
  <c r="AK478" i="2"/>
  <c r="AK486" i="2"/>
  <c r="AK494" i="2"/>
  <c r="AK502" i="2"/>
  <c r="AK510" i="2"/>
  <c r="AK518" i="2"/>
  <c r="AK526" i="2"/>
  <c r="AK534" i="2"/>
  <c r="AK542" i="2"/>
  <c r="AK550" i="2"/>
  <c r="AK558" i="2"/>
  <c r="AK566" i="2"/>
  <c r="AK574" i="2"/>
  <c r="AK582" i="2"/>
  <c r="AK590" i="2"/>
  <c r="AK598" i="2"/>
  <c r="AK606" i="2"/>
  <c r="AK7" i="2"/>
  <c r="AK15" i="2"/>
  <c r="AK23" i="2"/>
  <c r="AK31" i="2"/>
  <c r="AK8" i="2"/>
  <c r="AK24" i="2"/>
  <c r="AK32" i="2"/>
  <c r="AK17" i="2"/>
  <c r="AM428" i="2"/>
  <c r="AK105" i="2"/>
  <c r="AK137" i="2"/>
  <c r="AK193" i="2"/>
  <c r="AK241" i="2"/>
  <c r="AK281" i="2"/>
  <c r="AK321" i="2"/>
  <c r="AK377" i="2"/>
  <c r="AK433" i="2"/>
  <c r="AK489" i="2"/>
  <c r="AK545" i="2"/>
  <c r="AK601" i="2"/>
  <c r="AM108" i="2"/>
  <c r="AM364" i="2"/>
  <c r="AK39" i="2"/>
  <c r="AK47" i="2"/>
  <c r="AK55" i="2"/>
  <c r="AK63" i="2"/>
  <c r="AK71" i="2"/>
  <c r="AK79" i="2"/>
  <c r="AK87" i="2"/>
  <c r="AK95" i="2"/>
  <c r="AK103" i="2"/>
  <c r="AK111" i="2"/>
  <c r="AK119" i="2"/>
  <c r="AK127" i="2"/>
  <c r="AK135" i="2"/>
  <c r="AK143" i="2"/>
  <c r="AK151" i="2"/>
  <c r="AK159" i="2"/>
  <c r="AK167" i="2"/>
  <c r="AK175" i="2"/>
  <c r="AK183" i="2"/>
  <c r="AK191" i="2"/>
  <c r="AK199" i="2"/>
  <c r="AK207" i="2"/>
  <c r="AK215" i="2"/>
  <c r="AK223" i="2"/>
  <c r="AK231" i="2"/>
  <c r="AK239" i="2"/>
  <c r="AK247" i="2"/>
  <c r="AK255" i="2"/>
  <c r="AK263" i="2"/>
  <c r="AK271" i="2"/>
  <c r="AK279" i="2"/>
  <c r="AK287" i="2"/>
  <c r="AK295" i="2"/>
  <c r="AK303" i="2"/>
  <c r="AK311" i="2"/>
  <c r="AK319" i="2"/>
  <c r="AK327" i="2"/>
  <c r="AK335" i="2"/>
  <c r="AK343" i="2"/>
  <c r="AK351" i="2"/>
  <c r="AK359" i="2"/>
  <c r="AK367" i="2"/>
  <c r="AK375" i="2"/>
  <c r="AK383" i="2"/>
  <c r="AK391" i="2"/>
  <c r="AK399" i="2"/>
  <c r="AK407" i="2"/>
  <c r="AK415" i="2"/>
  <c r="AK423" i="2"/>
  <c r="AK431" i="2"/>
  <c r="AK439" i="2"/>
  <c r="AK447" i="2"/>
  <c r="AK455" i="2"/>
  <c r="AK463" i="2"/>
  <c r="AK471" i="2"/>
  <c r="AK479" i="2"/>
  <c r="AK487" i="2"/>
  <c r="AK495" i="2"/>
  <c r="AK503" i="2"/>
  <c r="AK511" i="2"/>
  <c r="AK519" i="2"/>
  <c r="AK527" i="2"/>
  <c r="AK535" i="2"/>
  <c r="AK543" i="2"/>
  <c r="AK551" i="2"/>
  <c r="AK559" i="2"/>
  <c r="AK567" i="2"/>
  <c r="AK575" i="2"/>
  <c r="AK583" i="2"/>
  <c r="AK591" i="2"/>
  <c r="AK599" i="2"/>
  <c r="AK607" i="2"/>
  <c r="AL620" i="2" s="1"/>
  <c r="AK16" i="2"/>
  <c r="AK9" i="2"/>
  <c r="AK65" i="2"/>
  <c r="AK153" i="2"/>
  <c r="AK225" i="2"/>
  <c r="AK305" i="2"/>
  <c r="AK369" i="2"/>
  <c r="AK425" i="2"/>
  <c r="AK481" i="2"/>
  <c r="AK569" i="2"/>
  <c r="AK26" i="2"/>
  <c r="AM140" i="2"/>
  <c r="AM396" i="2"/>
  <c r="AK40" i="2"/>
  <c r="AK48" i="2"/>
  <c r="AK56" i="2"/>
  <c r="AK64" i="2"/>
  <c r="AK72" i="2"/>
  <c r="AK80" i="2"/>
  <c r="AK88" i="2"/>
  <c r="AK96" i="2"/>
  <c r="AK104" i="2"/>
  <c r="AK112" i="2"/>
  <c r="AK120" i="2"/>
  <c r="AK128" i="2"/>
  <c r="AK136" i="2"/>
  <c r="AK144" i="2"/>
  <c r="AK152" i="2"/>
  <c r="AK160" i="2"/>
  <c r="AK168" i="2"/>
  <c r="AK176" i="2"/>
  <c r="AK184" i="2"/>
  <c r="AK192" i="2"/>
  <c r="AK200" i="2"/>
  <c r="AK208" i="2"/>
  <c r="AK216" i="2"/>
  <c r="AK224" i="2"/>
  <c r="AK232" i="2"/>
  <c r="AK240" i="2"/>
  <c r="AK248" i="2"/>
  <c r="AK256" i="2"/>
  <c r="AK264" i="2"/>
  <c r="AK272" i="2"/>
  <c r="AK280" i="2"/>
  <c r="AK288" i="2"/>
  <c r="AK296" i="2"/>
  <c r="AK304" i="2"/>
  <c r="AK312" i="2"/>
  <c r="AK320" i="2"/>
  <c r="AK328" i="2"/>
  <c r="AK336" i="2"/>
  <c r="AK344" i="2"/>
  <c r="AK352" i="2"/>
  <c r="AK360" i="2"/>
  <c r="AK368" i="2"/>
  <c r="AK376" i="2"/>
  <c r="AK384" i="2"/>
  <c r="AK392" i="2"/>
  <c r="AK400" i="2"/>
  <c r="AK408" i="2"/>
  <c r="AK416" i="2"/>
  <c r="AK424" i="2"/>
  <c r="AK432" i="2"/>
  <c r="AK440" i="2"/>
  <c r="AK448" i="2"/>
  <c r="AK456" i="2"/>
  <c r="AK464" i="2"/>
  <c r="AK472" i="2"/>
  <c r="AK480" i="2"/>
  <c r="AK488" i="2"/>
  <c r="AK496" i="2"/>
  <c r="AK504" i="2"/>
  <c r="AK512" i="2"/>
  <c r="AK520" i="2"/>
  <c r="AK528" i="2"/>
  <c r="AK536" i="2"/>
  <c r="AK544" i="2"/>
  <c r="AK552" i="2"/>
  <c r="AK560" i="2"/>
  <c r="AK568" i="2"/>
  <c r="AK576" i="2"/>
  <c r="AK584" i="2"/>
  <c r="AK592" i="2"/>
  <c r="AK600" i="2"/>
  <c r="AK25" i="2"/>
  <c r="AM172" i="2"/>
  <c r="AK97" i="2"/>
  <c r="AK145" i="2"/>
  <c r="AK201" i="2"/>
  <c r="AK249" i="2"/>
  <c r="AK289" i="2"/>
  <c r="AK329" i="2"/>
  <c r="AK385" i="2"/>
  <c r="AK441" i="2"/>
  <c r="AK497" i="2"/>
  <c r="AK537" i="2"/>
  <c r="AK593" i="2"/>
  <c r="AJ4" i="2"/>
  <c r="AJ5" i="2"/>
  <c r="AJ6" i="2"/>
  <c r="AJ7" i="2"/>
  <c r="AJ8" i="2"/>
  <c r="AJ2" i="2"/>
  <c r="AJ3" i="2"/>
  <c r="M9" i="2"/>
  <c r="M17" i="2"/>
  <c r="M25" i="2"/>
  <c r="M33" i="2"/>
  <c r="M41" i="2"/>
  <c r="M49" i="2"/>
  <c r="M57" i="2"/>
  <c r="M65" i="2"/>
  <c r="M73" i="2"/>
  <c r="M81" i="2"/>
  <c r="M89" i="2"/>
  <c r="M97" i="2"/>
  <c r="M105" i="2"/>
  <c r="M113" i="2"/>
  <c r="M121" i="2"/>
  <c r="M129" i="2"/>
  <c r="M137" i="2"/>
  <c r="M145" i="2"/>
  <c r="M153" i="2"/>
  <c r="M161" i="2"/>
  <c r="M169" i="2"/>
  <c r="M177" i="2"/>
  <c r="M185" i="2"/>
  <c r="M193" i="2"/>
  <c r="M201" i="2"/>
  <c r="M11" i="2"/>
  <c r="M19" i="2"/>
  <c r="M4" i="2"/>
  <c r="M12" i="2"/>
  <c r="M20" i="2"/>
  <c r="M28" i="2"/>
  <c r="M36" i="2"/>
  <c r="M44" i="2"/>
  <c r="M52" i="2"/>
  <c r="M60" i="2"/>
  <c r="M68" i="2"/>
  <c r="M76" i="2"/>
  <c r="M84" i="2"/>
  <c r="M92" i="2"/>
  <c r="M100" i="2"/>
  <c r="M108" i="2"/>
  <c r="M116" i="2"/>
  <c r="M124" i="2"/>
  <c r="M132" i="2"/>
  <c r="M140" i="2"/>
  <c r="M148" i="2"/>
  <c r="M156" i="2"/>
  <c r="M164" i="2"/>
  <c r="M172" i="2"/>
  <c r="M180" i="2"/>
  <c r="M188" i="2"/>
  <c r="M196" i="2"/>
  <c r="M204" i="2"/>
  <c r="M212" i="2"/>
  <c r="M5" i="2"/>
  <c r="M16" i="2"/>
  <c r="M29" i="2"/>
  <c r="M39" i="2"/>
  <c r="M50" i="2"/>
  <c r="M61" i="2"/>
  <c r="M71" i="2"/>
  <c r="M82" i="2"/>
  <c r="M93" i="2"/>
  <c r="M103" i="2"/>
  <c r="M114" i="2"/>
  <c r="M125" i="2"/>
  <c r="M135" i="2"/>
  <c r="M146" i="2"/>
  <c r="M157" i="2"/>
  <c r="M167" i="2"/>
  <c r="M178" i="2"/>
  <c r="M189" i="2"/>
  <c r="M199" i="2"/>
  <c r="M209" i="2"/>
  <c r="M218" i="2"/>
  <c r="M226" i="2"/>
  <c r="M234" i="2"/>
  <c r="M242" i="2"/>
  <c r="M250" i="2"/>
  <c r="M258" i="2"/>
  <c r="M266" i="2"/>
  <c r="M274" i="2"/>
  <c r="M282" i="2"/>
  <c r="M290" i="2"/>
  <c r="M298" i="2"/>
  <c r="M306" i="2"/>
  <c r="M314" i="2"/>
  <c r="M322" i="2"/>
  <c r="M330" i="2"/>
  <c r="M338" i="2"/>
  <c r="M346" i="2"/>
  <c r="M354" i="2"/>
  <c r="M362" i="2"/>
  <c r="M370" i="2"/>
  <c r="M378" i="2"/>
  <c r="M386" i="2"/>
  <c r="M394" i="2"/>
  <c r="M6" i="2"/>
  <c r="M18" i="2"/>
  <c r="M30" i="2"/>
  <c r="M40" i="2"/>
  <c r="M51" i="2"/>
  <c r="M62" i="2"/>
  <c r="M72" i="2"/>
  <c r="M83" i="2"/>
  <c r="M94" i="2"/>
  <c r="M104" i="2"/>
  <c r="M115" i="2"/>
  <c r="M126" i="2"/>
  <c r="M136" i="2"/>
  <c r="M147" i="2"/>
  <c r="M158" i="2"/>
  <c r="M7" i="2"/>
  <c r="M21" i="2"/>
  <c r="M31" i="2"/>
  <c r="M42" i="2"/>
  <c r="M53" i="2"/>
  <c r="M63" i="2"/>
  <c r="M74" i="2"/>
  <c r="M85" i="2"/>
  <c r="M95" i="2"/>
  <c r="M106" i="2"/>
  <c r="M117" i="2"/>
  <c r="M127" i="2"/>
  <c r="M138" i="2"/>
  <c r="M149" i="2"/>
  <c r="M159" i="2"/>
  <c r="M170" i="2"/>
  <c r="M8" i="2"/>
  <c r="M22" i="2"/>
  <c r="M32" i="2"/>
  <c r="M43" i="2"/>
  <c r="M54" i="2"/>
  <c r="M64" i="2"/>
  <c r="M75" i="2"/>
  <c r="M86" i="2"/>
  <c r="M96" i="2"/>
  <c r="M107" i="2"/>
  <c r="M118" i="2"/>
  <c r="M128" i="2"/>
  <c r="M139" i="2"/>
  <c r="M150" i="2"/>
  <c r="M160" i="2"/>
  <c r="M171" i="2"/>
  <c r="M182" i="2"/>
  <c r="M192" i="2"/>
  <c r="M203" i="2"/>
  <c r="M213" i="2"/>
  <c r="M221" i="2"/>
  <c r="M229" i="2"/>
  <c r="M237" i="2"/>
  <c r="M245" i="2"/>
  <c r="M253" i="2"/>
  <c r="M261" i="2"/>
  <c r="M269" i="2"/>
  <c r="M277" i="2"/>
  <c r="M285" i="2"/>
  <c r="M293" i="2"/>
  <c r="M10" i="2"/>
  <c r="M23" i="2"/>
  <c r="M34" i="2"/>
  <c r="M45" i="2"/>
  <c r="M55" i="2"/>
  <c r="M66" i="2"/>
  <c r="M77" i="2"/>
  <c r="M87" i="2"/>
  <c r="M98" i="2"/>
  <c r="M109" i="2"/>
  <c r="M119" i="2"/>
  <c r="M130" i="2"/>
  <c r="M141" i="2"/>
  <c r="M151" i="2"/>
  <c r="M162" i="2"/>
  <c r="M173" i="2"/>
  <c r="M183" i="2"/>
  <c r="M194" i="2"/>
  <c r="M205" i="2"/>
  <c r="M214" i="2"/>
  <c r="M222" i="2"/>
  <c r="M230" i="2"/>
  <c r="M238" i="2"/>
  <c r="M246" i="2"/>
  <c r="M254" i="2"/>
  <c r="M262" i="2"/>
  <c r="M270" i="2"/>
  <c r="M278" i="2"/>
  <c r="M286" i="2"/>
  <c r="M294" i="2"/>
  <c r="M13" i="2"/>
  <c r="M24" i="2"/>
  <c r="M35" i="2"/>
  <c r="M46" i="2"/>
  <c r="M56" i="2"/>
  <c r="M67" i="2"/>
  <c r="M78" i="2"/>
  <c r="M88" i="2"/>
  <c r="M99" i="2"/>
  <c r="M110" i="2"/>
  <c r="M120" i="2"/>
  <c r="M131" i="2"/>
  <c r="M142" i="2"/>
  <c r="M152" i="2"/>
  <c r="M163" i="2"/>
  <c r="M174" i="2"/>
  <c r="M184" i="2"/>
  <c r="M195" i="2"/>
  <c r="M206" i="2"/>
  <c r="M215" i="2"/>
  <c r="M14" i="2"/>
  <c r="M26" i="2"/>
  <c r="M37" i="2"/>
  <c r="M47" i="2"/>
  <c r="M58" i="2"/>
  <c r="M69" i="2"/>
  <c r="M79" i="2"/>
  <c r="M90" i="2"/>
  <c r="M101" i="2"/>
  <c r="M111" i="2"/>
  <c r="M122" i="2"/>
  <c r="M133" i="2"/>
  <c r="M143" i="2"/>
  <c r="M154" i="2"/>
  <c r="M165" i="2"/>
  <c r="M175" i="2"/>
  <c r="M186" i="2"/>
  <c r="M197" i="2"/>
  <c r="M207" i="2"/>
  <c r="M216" i="2"/>
  <c r="M15" i="2"/>
  <c r="M27" i="2"/>
  <c r="M38" i="2"/>
  <c r="M48" i="2"/>
  <c r="M59" i="2"/>
  <c r="M70" i="2"/>
  <c r="M80" i="2"/>
  <c r="M91" i="2"/>
  <c r="M102" i="2"/>
  <c r="M112" i="2"/>
  <c r="M123" i="2"/>
  <c r="M134" i="2"/>
  <c r="M144" i="2"/>
  <c r="M155" i="2"/>
  <c r="M166" i="2"/>
  <c r="M176" i="2"/>
  <c r="M187" i="2"/>
  <c r="M198" i="2"/>
  <c r="M208" i="2"/>
  <c r="M181" i="2"/>
  <c r="M219" i="2"/>
  <c r="M232" i="2"/>
  <c r="M244" i="2"/>
  <c r="M257" i="2"/>
  <c r="M271" i="2"/>
  <c r="M283" i="2"/>
  <c r="M296" i="2"/>
  <c r="M305" i="2"/>
  <c r="M315" i="2"/>
  <c r="M324" i="2"/>
  <c r="M333" i="2"/>
  <c r="M342" i="2"/>
  <c r="M351" i="2"/>
  <c r="M360" i="2"/>
  <c r="M369" i="2"/>
  <c r="M379" i="2"/>
  <c r="M388" i="2"/>
  <c r="M397" i="2"/>
  <c r="M405" i="2"/>
  <c r="M413" i="2"/>
  <c r="M421" i="2"/>
  <c r="M429" i="2"/>
  <c r="M437" i="2"/>
  <c r="M445" i="2"/>
  <c r="M453" i="2"/>
  <c r="M461" i="2"/>
  <c r="M469" i="2"/>
  <c r="M477" i="2"/>
  <c r="M485" i="2"/>
  <c r="M493" i="2"/>
  <c r="M501" i="2"/>
  <c r="M509" i="2"/>
  <c r="M517" i="2"/>
  <c r="M525" i="2"/>
  <c r="M533" i="2"/>
  <c r="M541" i="2"/>
  <c r="M549" i="2"/>
  <c r="M557" i="2"/>
  <c r="M565" i="2"/>
  <c r="M573" i="2"/>
  <c r="M581" i="2"/>
  <c r="M589" i="2"/>
  <c r="M597" i="2"/>
  <c r="M605" i="2"/>
  <c r="M613" i="2"/>
  <c r="M621" i="2"/>
  <c r="M629" i="2"/>
  <c r="M637" i="2"/>
  <c r="M645" i="2"/>
  <c r="M653" i="2"/>
  <c r="M661" i="2"/>
  <c r="M669" i="2"/>
  <c r="M677" i="2"/>
  <c r="M685" i="2"/>
  <c r="M693" i="2"/>
  <c r="M701" i="2"/>
  <c r="M709" i="2"/>
  <c r="M717" i="2"/>
  <c r="M725" i="2"/>
  <c r="M733" i="2"/>
  <c r="M741" i="2"/>
  <c r="M749" i="2"/>
  <c r="M757" i="2"/>
  <c r="M765" i="2"/>
  <c r="M773" i="2"/>
  <c r="M781" i="2"/>
  <c r="M789" i="2"/>
  <c r="M797" i="2"/>
  <c r="M805" i="2"/>
  <c r="M813" i="2"/>
  <c r="M821" i="2"/>
  <c r="M829" i="2"/>
  <c r="M837" i="2"/>
  <c r="M845" i="2"/>
  <c r="M853" i="2"/>
  <c r="M861" i="2"/>
  <c r="M869" i="2"/>
  <c r="M877" i="2"/>
  <c r="M885" i="2"/>
  <c r="M893" i="2"/>
  <c r="M901" i="2"/>
  <c r="M909" i="2"/>
  <c r="M917" i="2"/>
  <c r="M925" i="2"/>
  <c r="M933" i="2"/>
  <c r="M941" i="2"/>
  <c r="M949" i="2"/>
  <c r="M957" i="2"/>
  <c r="M965" i="2"/>
  <c r="M973" i="2"/>
  <c r="M981" i="2"/>
  <c r="M989" i="2"/>
  <c r="M997" i="2"/>
  <c r="M1005" i="2"/>
  <c r="M1013" i="2"/>
  <c r="M1021" i="2"/>
  <c r="M1029" i="2"/>
  <c r="M1037" i="2"/>
  <c r="M1045" i="2"/>
  <c r="M1053" i="2"/>
  <c r="M1061" i="2"/>
  <c r="M1069" i="2"/>
  <c r="M1077" i="2"/>
  <c r="M1085" i="2"/>
  <c r="M1093" i="2"/>
  <c r="M1101" i="2"/>
  <c r="M1109" i="2"/>
  <c r="M1117" i="2"/>
  <c r="M1125" i="2"/>
  <c r="M1133" i="2"/>
  <c r="M1141" i="2"/>
  <c r="M1149" i="2"/>
  <c r="M1157" i="2"/>
  <c r="M1165" i="2"/>
  <c r="M1173" i="2"/>
  <c r="M1181" i="2"/>
  <c r="M1189" i="2"/>
  <c r="M1197" i="2"/>
  <c r="M190" i="2"/>
  <c r="M220" i="2"/>
  <c r="M233" i="2"/>
  <c r="M247" i="2"/>
  <c r="M259" i="2"/>
  <c r="M272" i="2"/>
  <c r="M284" i="2"/>
  <c r="M297" i="2"/>
  <c r="M307" i="2"/>
  <c r="M316" i="2"/>
  <c r="M325" i="2"/>
  <c r="M334" i="2"/>
  <c r="M343" i="2"/>
  <c r="M352" i="2"/>
  <c r="M361" i="2"/>
  <c r="M371" i="2"/>
  <c r="M380" i="2"/>
  <c r="M389" i="2"/>
  <c r="M398" i="2"/>
  <c r="M406" i="2"/>
  <c r="M414" i="2"/>
  <c r="M422" i="2"/>
  <c r="M430" i="2"/>
  <c r="M438" i="2"/>
  <c r="M446" i="2"/>
  <c r="M454" i="2"/>
  <c r="M462" i="2"/>
  <c r="M470" i="2"/>
  <c r="M478" i="2"/>
  <c r="M486" i="2"/>
  <c r="M494" i="2"/>
  <c r="M502" i="2"/>
  <c r="M510" i="2"/>
  <c r="M518" i="2"/>
  <c r="M526" i="2"/>
  <c r="M534" i="2"/>
  <c r="M542" i="2"/>
  <c r="M550" i="2"/>
  <c r="M558" i="2"/>
  <c r="M566" i="2"/>
  <c r="M574" i="2"/>
  <c r="M582" i="2"/>
  <c r="M590" i="2"/>
  <c r="M598" i="2"/>
  <c r="M606" i="2"/>
  <c r="M614" i="2"/>
  <c r="M622" i="2"/>
  <c r="M630" i="2"/>
  <c r="M638" i="2"/>
  <c r="M646" i="2"/>
  <c r="M654" i="2"/>
  <c r="M662" i="2"/>
  <c r="M670" i="2"/>
  <c r="M678" i="2"/>
  <c r="M686" i="2"/>
  <c r="M694" i="2"/>
  <c r="M702" i="2"/>
  <c r="M710" i="2"/>
  <c r="M718" i="2"/>
  <c r="M726" i="2"/>
  <c r="M734" i="2"/>
  <c r="M742" i="2"/>
  <c r="M750" i="2"/>
  <c r="M191" i="2"/>
  <c r="M223" i="2"/>
  <c r="M235" i="2"/>
  <c r="M248" i="2"/>
  <c r="M260" i="2"/>
  <c r="M273" i="2"/>
  <c r="M287" i="2"/>
  <c r="M299" i="2"/>
  <c r="M308" i="2"/>
  <c r="M317" i="2"/>
  <c r="M326" i="2"/>
  <c r="M335" i="2"/>
  <c r="M344" i="2"/>
  <c r="M353" i="2"/>
  <c r="M363" i="2"/>
  <c r="M372" i="2"/>
  <c r="M381" i="2"/>
  <c r="M390" i="2"/>
  <c r="M399" i="2"/>
  <c r="M407" i="2"/>
  <c r="M415" i="2"/>
  <c r="M423" i="2"/>
  <c r="M431" i="2"/>
  <c r="M439" i="2"/>
  <c r="M447" i="2"/>
  <c r="M455" i="2"/>
  <c r="M463" i="2"/>
  <c r="M471" i="2"/>
  <c r="M479" i="2"/>
  <c r="M487" i="2"/>
  <c r="M495" i="2"/>
  <c r="M503" i="2"/>
  <c r="M511" i="2"/>
  <c r="M519" i="2"/>
  <c r="M527" i="2"/>
  <c r="M535" i="2"/>
  <c r="M543" i="2"/>
  <c r="M551" i="2"/>
  <c r="M559" i="2"/>
  <c r="M567" i="2"/>
  <c r="M575" i="2"/>
  <c r="M583" i="2"/>
  <c r="M591" i="2"/>
  <c r="M599" i="2"/>
  <c r="M607" i="2"/>
  <c r="M615" i="2"/>
  <c r="M623" i="2"/>
  <c r="M631" i="2"/>
  <c r="M639" i="2"/>
  <c r="M647" i="2"/>
  <c r="M655" i="2"/>
  <c r="M663" i="2"/>
  <c r="M671" i="2"/>
  <c r="M679" i="2"/>
  <c r="M687" i="2"/>
  <c r="M695" i="2"/>
  <c r="M703" i="2"/>
  <c r="M711" i="2"/>
  <c r="M719" i="2"/>
  <c r="M727" i="2"/>
  <c r="M735" i="2"/>
  <c r="M743" i="2"/>
  <c r="M751" i="2"/>
  <c r="M200" i="2"/>
  <c r="M224" i="2"/>
  <c r="M236" i="2"/>
  <c r="M249" i="2"/>
  <c r="M263" i="2"/>
  <c r="M275" i="2"/>
  <c r="M288" i="2"/>
  <c r="M300" i="2"/>
  <c r="M309" i="2"/>
  <c r="M318" i="2"/>
  <c r="M327" i="2"/>
  <c r="M336" i="2"/>
  <c r="M345" i="2"/>
  <c r="M355" i="2"/>
  <c r="M364" i="2"/>
  <c r="M373" i="2"/>
  <c r="M382" i="2"/>
  <c r="M391" i="2"/>
  <c r="M400" i="2"/>
  <c r="M408" i="2"/>
  <c r="M416" i="2"/>
  <c r="M424" i="2"/>
  <c r="M432" i="2"/>
  <c r="M440" i="2"/>
  <c r="M448" i="2"/>
  <c r="M456" i="2"/>
  <c r="M464" i="2"/>
  <c r="M472" i="2"/>
  <c r="M480" i="2"/>
  <c r="M488" i="2"/>
  <c r="M496" i="2"/>
  <c r="M504" i="2"/>
  <c r="M512" i="2"/>
  <c r="M520" i="2"/>
  <c r="M528" i="2"/>
  <c r="M536" i="2"/>
  <c r="M544" i="2"/>
  <c r="M552" i="2"/>
  <c r="M560" i="2"/>
  <c r="M568" i="2"/>
  <c r="M576" i="2"/>
  <c r="M584" i="2"/>
  <c r="M592" i="2"/>
  <c r="M600" i="2"/>
  <c r="M608" i="2"/>
  <c r="M616" i="2"/>
  <c r="M624" i="2"/>
  <c r="M632" i="2"/>
  <c r="M640" i="2"/>
  <c r="M648" i="2"/>
  <c r="M656" i="2"/>
  <c r="M664" i="2"/>
  <c r="M672" i="2"/>
  <c r="M680" i="2"/>
  <c r="M688" i="2"/>
  <c r="M696" i="2"/>
  <c r="M704" i="2"/>
  <c r="M712" i="2"/>
  <c r="M720" i="2"/>
  <c r="M728" i="2"/>
  <c r="M736" i="2"/>
  <c r="M744" i="2"/>
  <c r="M752" i="2"/>
  <c r="M760" i="2"/>
  <c r="M768" i="2"/>
  <c r="M776" i="2"/>
  <c r="M784" i="2"/>
  <c r="M792" i="2"/>
  <c r="M800" i="2"/>
  <c r="M808" i="2"/>
  <c r="M816" i="2"/>
  <c r="M824" i="2"/>
  <c r="M832" i="2"/>
  <c r="M840" i="2"/>
  <c r="M848" i="2"/>
  <c r="M856" i="2"/>
  <c r="M864" i="2"/>
  <c r="M872" i="2"/>
  <c r="M880" i="2"/>
  <c r="M888" i="2"/>
  <c r="M896" i="2"/>
  <c r="M904" i="2"/>
  <c r="M912" i="2"/>
  <c r="M920" i="2"/>
  <c r="M928" i="2"/>
  <c r="M936" i="2"/>
  <c r="M944" i="2"/>
  <c r="M952" i="2"/>
  <c r="M960" i="2"/>
  <c r="M968" i="2"/>
  <c r="M976" i="2"/>
  <c r="M984" i="2"/>
  <c r="M992" i="2"/>
  <c r="M1000" i="2"/>
  <c r="M1008" i="2"/>
  <c r="M1016" i="2"/>
  <c r="M1024" i="2"/>
  <c r="M1032" i="2"/>
  <c r="M1040" i="2"/>
  <c r="M1048" i="2"/>
  <c r="M1056" i="2"/>
  <c r="M1064" i="2"/>
  <c r="M1072" i="2"/>
  <c r="M1080" i="2"/>
  <c r="M1088" i="2"/>
  <c r="M1096" i="2"/>
  <c r="M1104" i="2"/>
  <c r="M1112" i="2"/>
  <c r="M1120" i="2"/>
  <c r="M1128" i="2"/>
  <c r="M1136" i="2"/>
  <c r="M1144" i="2"/>
  <c r="M1152" i="2"/>
  <c r="M1160" i="2"/>
  <c r="M1168" i="2"/>
  <c r="M1176" i="2"/>
  <c r="M1184" i="2"/>
  <c r="M1192" i="2"/>
  <c r="M1200" i="2"/>
  <c r="M1208" i="2"/>
  <c r="M1216" i="2"/>
  <c r="M1224" i="2"/>
  <c r="M1232" i="2"/>
  <c r="M1240" i="2"/>
  <c r="M1248" i="2"/>
  <c r="M1256" i="2"/>
  <c r="M1264" i="2"/>
  <c r="M1272" i="2"/>
  <c r="M1280" i="2"/>
  <c r="M1288" i="2"/>
  <c r="M1296" i="2"/>
  <c r="M1304" i="2"/>
  <c r="M1312" i="2"/>
  <c r="M1320" i="2"/>
  <c r="M1328" i="2"/>
  <c r="M1336" i="2"/>
  <c r="M1344" i="2"/>
  <c r="M1352" i="2"/>
  <c r="M1360" i="2"/>
  <c r="M1368" i="2"/>
  <c r="M1376" i="2"/>
  <c r="M1384" i="2"/>
  <c r="M1392" i="2"/>
  <c r="M1400" i="2"/>
  <c r="M1408" i="2"/>
  <c r="M1416" i="2"/>
  <c r="M1424" i="2"/>
  <c r="M1432" i="2"/>
  <c r="M1440" i="2"/>
  <c r="M1448" i="2"/>
  <c r="M1456" i="2"/>
  <c r="M1464" i="2"/>
  <c r="M1472" i="2"/>
  <c r="M1480" i="2"/>
  <c r="M1488" i="2"/>
  <c r="M1496" i="2"/>
  <c r="M1504" i="2"/>
  <c r="M1512" i="2"/>
  <c r="M1520" i="2"/>
  <c r="M1528" i="2"/>
  <c r="M1536" i="2"/>
  <c r="M1544" i="2"/>
  <c r="M1552" i="2"/>
  <c r="M1560" i="2"/>
  <c r="M1568" i="2"/>
  <c r="M1576" i="2"/>
  <c r="M1584" i="2"/>
  <c r="M1592" i="2"/>
  <c r="M1600" i="2"/>
  <c r="M1608" i="2"/>
  <c r="M1616" i="2"/>
  <c r="M1624" i="2"/>
  <c r="M1632" i="2"/>
  <c r="M1640" i="2"/>
  <c r="M1648" i="2"/>
  <c r="M1656" i="2"/>
  <c r="M1664" i="2"/>
  <c r="M1672" i="2"/>
  <c r="M1680" i="2"/>
  <c r="M1688" i="2"/>
  <c r="M1696" i="2"/>
  <c r="M1704" i="2"/>
  <c r="M1712" i="2"/>
  <c r="M1720" i="2"/>
  <c r="M1728" i="2"/>
  <c r="M1736" i="2"/>
  <c r="M1744" i="2"/>
  <c r="M1752" i="2"/>
  <c r="M1760" i="2"/>
  <c r="M1768" i="2"/>
  <c r="M1776" i="2"/>
  <c r="M1784" i="2"/>
  <c r="M1792" i="2"/>
  <c r="M1800" i="2"/>
  <c r="M1808" i="2"/>
  <c r="M1816" i="2"/>
  <c r="M202" i="2"/>
  <c r="M225" i="2"/>
  <c r="M239" i="2"/>
  <c r="M251" i="2"/>
  <c r="M264" i="2"/>
  <c r="M276" i="2"/>
  <c r="M289" i="2"/>
  <c r="M301" i="2"/>
  <c r="M310" i="2"/>
  <c r="M319" i="2"/>
  <c r="M328" i="2"/>
  <c r="M337" i="2"/>
  <c r="M347" i="2"/>
  <c r="M356" i="2"/>
  <c r="M365" i="2"/>
  <c r="M374" i="2"/>
  <c r="M383" i="2"/>
  <c r="M392" i="2"/>
  <c r="M401" i="2"/>
  <c r="M409" i="2"/>
  <c r="M417" i="2"/>
  <c r="M425" i="2"/>
  <c r="M433" i="2"/>
  <c r="M441" i="2"/>
  <c r="M449" i="2"/>
  <c r="M457" i="2"/>
  <c r="M465" i="2"/>
  <c r="M473" i="2"/>
  <c r="M481" i="2"/>
  <c r="M489" i="2"/>
  <c r="M497" i="2"/>
  <c r="M505" i="2"/>
  <c r="M513" i="2"/>
  <c r="M521" i="2"/>
  <c r="M529" i="2"/>
  <c r="M537" i="2"/>
  <c r="M545" i="2"/>
  <c r="M553" i="2"/>
  <c r="M561" i="2"/>
  <c r="M569" i="2"/>
  <c r="M577" i="2"/>
  <c r="M585" i="2"/>
  <c r="M593" i="2"/>
  <c r="M601" i="2"/>
  <c r="M609" i="2"/>
  <c r="M617" i="2"/>
  <c r="M625" i="2"/>
  <c r="M633" i="2"/>
  <c r="M641" i="2"/>
  <c r="M649" i="2"/>
  <c r="M657" i="2"/>
  <c r="M665" i="2"/>
  <c r="M673" i="2"/>
  <c r="M681" i="2"/>
  <c r="M689" i="2"/>
  <c r="M697" i="2"/>
  <c r="M705" i="2"/>
  <c r="M713" i="2"/>
  <c r="M721" i="2"/>
  <c r="M729" i="2"/>
  <c r="M737" i="2"/>
  <c r="M745" i="2"/>
  <c r="M753" i="2"/>
  <c r="M761" i="2"/>
  <c r="M769" i="2"/>
  <c r="M777" i="2"/>
  <c r="M785" i="2"/>
  <c r="M793" i="2"/>
  <c r="M801" i="2"/>
  <c r="M809" i="2"/>
  <c r="M817" i="2"/>
  <c r="M825" i="2"/>
  <c r="M833" i="2"/>
  <c r="M841" i="2"/>
  <c r="M849" i="2"/>
  <c r="M857" i="2"/>
  <c r="M865" i="2"/>
  <c r="M873" i="2"/>
  <c r="M881" i="2"/>
  <c r="M889" i="2"/>
  <c r="M897" i="2"/>
  <c r="M905" i="2"/>
  <c r="M913" i="2"/>
  <c r="M921" i="2"/>
  <c r="M929" i="2"/>
  <c r="M937" i="2"/>
  <c r="M945" i="2"/>
  <c r="M953" i="2"/>
  <c r="M961" i="2"/>
  <c r="M969" i="2"/>
  <c r="M977" i="2"/>
  <c r="M985" i="2"/>
  <c r="M993" i="2"/>
  <c r="M1001" i="2"/>
  <c r="M1009" i="2"/>
  <c r="M1017" i="2"/>
  <c r="M1025" i="2"/>
  <c r="M1033" i="2"/>
  <c r="M1041" i="2"/>
  <c r="M1049" i="2"/>
  <c r="M1057" i="2"/>
  <c r="M1065" i="2"/>
  <c r="M1073" i="2"/>
  <c r="M1081" i="2"/>
  <c r="M1089" i="2"/>
  <c r="M1097" i="2"/>
  <c r="M1105" i="2"/>
  <c r="M1113" i="2"/>
  <c r="M1121" i="2"/>
  <c r="M1129" i="2"/>
  <c r="M1137" i="2"/>
  <c r="M1145" i="2"/>
  <c r="M1153" i="2"/>
  <c r="M1161" i="2"/>
  <c r="M1169" i="2"/>
  <c r="M1177" i="2"/>
  <c r="M1185" i="2"/>
  <c r="M1193" i="2"/>
  <c r="M1201" i="2"/>
  <c r="M1209" i="2"/>
  <c r="M1217" i="2"/>
  <c r="M1225" i="2"/>
  <c r="M1233" i="2"/>
  <c r="M1241" i="2"/>
  <c r="M1249" i="2"/>
  <c r="M1257" i="2"/>
  <c r="M1265" i="2"/>
  <c r="M1273" i="2"/>
  <c r="M1281" i="2"/>
  <c r="M1289" i="2"/>
  <c r="M1297" i="2"/>
  <c r="M1305" i="2"/>
  <c r="M1313" i="2"/>
  <c r="M1321" i="2"/>
  <c r="M1329" i="2"/>
  <c r="M1337" i="2"/>
  <c r="M1345" i="2"/>
  <c r="M1353" i="2"/>
  <c r="M1361" i="2"/>
  <c r="M1369" i="2"/>
  <c r="M1377" i="2"/>
  <c r="M1385" i="2"/>
  <c r="M1393" i="2"/>
  <c r="M1401" i="2"/>
  <c r="M1409" i="2"/>
  <c r="M1417" i="2"/>
  <c r="M1425" i="2"/>
  <c r="M1433" i="2"/>
  <c r="M1441" i="2"/>
  <c r="M1449" i="2"/>
  <c r="M1457" i="2"/>
  <c r="M1465" i="2"/>
  <c r="M1473" i="2"/>
  <c r="M1481" i="2"/>
  <c r="M1489" i="2"/>
  <c r="M1497" i="2"/>
  <c r="M1505" i="2"/>
  <c r="M1513" i="2"/>
  <c r="M1521" i="2"/>
  <c r="M1529" i="2"/>
  <c r="M1537" i="2"/>
  <c r="M1545" i="2"/>
  <c r="M1553" i="2"/>
  <c r="M1561" i="2"/>
  <c r="M1569" i="2"/>
  <c r="M1577" i="2"/>
  <c r="M1585" i="2"/>
  <c r="M1593" i="2"/>
  <c r="M1601" i="2"/>
  <c r="M1609" i="2"/>
  <c r="M210" i="2"/>
  <c r="M227" i="2"/>
  <c r="M240" i="2"/>
  <c r="M252" i="2"/>
  <c r="M265" i="2"/>
  <c r="M279" i="2"/>
  <c r="M291" i="2"/>
  <c r="M302" i="2"/>
  <c r="M311" i="2"/>
  <c r="M320" i="2"/>
  <c r="M329" i="2"/>
  <c r="M339" i="2"/>
  <c r="M348" i="2"/>
  <c r="M357" i="2"/>
  <c r="M366" i="2"/>
  <c r="M375" i="2"/>
  <c r="M384" i="2"/>
  <c r="M393" i="2"/>
  <c r="M402" i="2"/>
  <c r="M410" i="2"/>
  <c r="M418" i="2"/>
  <c r="M426" i="2"/>
  <c r="M434" i="2"/>
  <c r="M442" i="2"/>
  <c r="M450" i="2"/>
  <c r="M458" i="2"/>
  <c r="M466" i="2"/>
  <c r="M474" i="2"/>
  <c r="M482" i="2"/>
  <c r="M490" i="2"/>
  <c r="M498" i="2"/>
  <c r="M506" i="2"/>
  <c r="M514" i="2"/>
  <c r="M522" i="2"/>
  <c r="M530" i="2"/>
  <c r="M538" i="2"/>
  <c r="M546" i="2"/>
  <c r="M554" i="2"/>
  <c r="M562" i="2"/>
  <c r="M570" i="2"/>
  <c r="M578" i="2"/>
  <c r="M586" i="2"/>
  <c r="M594" i="2"/>
  <c r="M602" i="2"/>
  <c r="M610" i="2"/>
  <c r="M618" i="2"/>
  <c r="M626" i="2"/>
  <c r="M634" i="2"/>
  <c r="M642" i="2"/>
  <c r="M650" i="2"/>
  <c r="M658" i="2"/>
  <c r="M666" i="2"/>
  <c r="M674" i="2"/>
  <c r="M682" i="2"/>
  <c r="M690" i="2"/>
  <c r="M698" i="2"/>
  <c r="M706" i="2"/>
  <c r="M714" i="2"/>
  <c r="M722" i="2"/>
  <c r="M730" i="2"/>
  <c r="M738" i="2"/>
  <c r="M746" i="2"/>
  <c r="M754" i="2"/>
  <c r="M762" i="2"/>
  <c r="M770" i="2"/>
  <c r="M778" i="2"/>
  <c r="M786" i="2"/>
  <c r="M794" i="2"/>
  <c r="M802" i="2"/>
  <c r="M810" i="2"/>
  <c r="M818" i="2"/>
  <c r="M826" i="2"/>
  <c r="M834" i="2"/>
  <c r="M842" i="2"/>
  <c r="M850" i="2"/>
  <c r="M858" i="2"/>
  <c r="M866" i="2"/>
  <c r="M874" i="2"/>
  <c r="M882" i="2"/>
  <c r="M890" i="2"/>
  <c r="M898" i="2"/>
  <c r="M906" i="2"/>
  <c r="M914" i="2"/>
  <c r="M922" i="2"/>
  <c r="M930" i="2"/>
  <c r="M938" i="2"/>
  <c r="M946" i="2"/>
  <c r="M954" i="2"/>
  <c r="M962" i="2"/>
  <c r="M970" i="2"/>
  <c r="M978" i="2"/>
  <c r="M986" i="2"/>
  <c r="M994" i="2"/>
  <c r="M1002" i="2"/>
  <c r="M1010" i="2"/>
  <c r="M1018" i="2"/>
  <c r="M1026" i="2"/>
  <c r="M1034" i="2"/>
  <c r="M1042" i="2"/>
  <c r="M1050" i="2"/>
  <c r="M1058" i="2"/>
  <c r="M1066" i="2"/>
  <c r="M1074" i="2"/>
  <c r="M1082" i="2"/>
  <c r="M1090" i="2"/>
  <c r="M1098" i="2"/>
  <c r="M1106" i="2"/>
  <c r="M1114" i="2"/>
  <c r="M1122" i="2"/>
  <c r="M1130" i="2"/>
  <c r="M1138" i="2"/>
  <c r="M1146" i="2"/>
  <c r="M1154" i="2"/>
  <c r="M1162" i="2"/>
  <c r="M1170" i="2"/>
  <c r="M1178" i="2"/>
  <c r="M1186" i="2"/>
  <c r="M1194" i="2"/>
  <c r="M1202" i="2"/>
  <c r="M1210" i="2"/>
  <c r="M1218" i="2"/>
  <c r="M168" i="2"/>
  <c r="M211" i="2"/>
  <c r="M228" i="2"/>
  <c r="M241" i="2"/>
  <c r="M255" i="2"/>
  <c r="M267" i="2"/>
  <c r="M280" i="2"/>
  <c r="M292" i="2"/>
  <c r="M303" i="2"/>
  <c r="M312" i="2"/>
  <c r="M321" i="2"/>
  <c r="M331" i="2"/>
  <c r="M340" i="2"/>
  <c r="M349" i="2"/>
  <c r="M358" i="2"/>
  <c r="M367" i="2"/>
  <c r="M376" i="2"/>
  <c r="M385" i="2"/>
  <c r="M395" i="2"/>
  <c r="M403" i="2"/>
  <c r="M411" i="2"/>
  <c r="M419" i="2"/>
  <c r="M427" i="2"/>
  <c r="M435" i="2"/>
  <c r="M443" i="2"/>
  <c r="M451" i="2"/>
  <c r="M459" i="2"/>
  <c r="M467" i="2"/>
  <c r="M475" i="2"/>
  <c r="M483" i="2"/>
  <c r="M491" i="2"/>
  <c r="M499" i="2"/>
  <c r="M507" i="2"/>
  <c r="M515" i="2"/>
  <c r="M523" i="2"/>
  <c r="M531" i="2"/>
  <c r="M539" i="2"/>
  <c r="M547" i="2"/>
  <c r="M555" i="2"/>
  <c r="M563" i="2"/>
  <c r="M571" i="2"/>
  <c r="M579" i="2"/>
  <c r="M587" i="2"/>
  <c r="M595" i="2"/>
  <c r="M603" i="2"/>
  <c r="M611" i="2"/>
  <c r="M619" i="2"/>
  <c r="M627" i="2"/>
  <c r="M635" i="2"/>
  <c r="M643" i="2"/>
  <c r="M651" i="2"/>
  <c r="M659" i="2"/>
  <c r="M667" i="2"/>
  <c r="M675" i="2"/>
  <c r="M683" i="2"/>
  <c r="M691" i="2"/>
  <c r="M699" i="2"/>
  <c r="M707" i="2"/>
  <c r="M715" i="2"/>
  <c r="M723" i="2"/>
  <c r="M731" i="2"/>
  <c r="M739" i="2"/>
  <c r="M747" i="2"/>
  <c r="M755" i="2"/>
  <c r="M763" i="2"/>
  <c r="M771" i="2"/>
  <c r="M779" i="2"/>
  <c r="M787" i="2"/>
  <c r="M795" i="2"/>
  <c r="M803" i="2"/>
  <c r="M811" i="2"/>
  <c r="M819" i="2"/>
  <c r="M827" i="2"/>
  <c r="M835" i="2"/>
  <c r="M843" i="2"/>
  <c r="M851" i="2"/>
  <c r="M859" i="2"/>
  <c r="M867" i="2"/>
  <c r="M875" i="2"/>
  <c r="M883" i="2"/>
  <c r="M891" i="2"/>
  <c r="M899" i="2"/>
  <c r="M907" i="2"/>
  <c r="M915" i="2"/>
  <c r="M923" i="2"/>
  <c r="M931" i="2"/>
  <c r="M939" i="2"/>
  <c r="M947" i="2"/>
  <c r="M955" i="2"/>
  <c r="M963" i="2"/>
  <c r="M971" i="2"/>
  <c r="M979" i="2"/>
  <c r="M987" i="2"/>
  <c r="M995" i="2"/>
  <c r="M1003" i="2"/>
  <c r="M1011" i="2"/>
  <c r="M1019" i="2"/>
  <c r="M1027" i="2"/>
  <c r="M1035" i="2"/>
  <c r="M1043" i="2"/>
  <c r="M1051" i="2"/>
  <c r="M1059" i="2"/>
  <c r="M1067" i="2"/>
  <c r="M1075" i="2"/>
  <c r="M1083" i="2"/>
  <c r="M1091" i="2"/>
  <c r="M1099" i="2"/>
  <c r="M1107" i="2"/>
  <c r="M1115" i="2"/>
  <c r="M1123" i="2"/>
  <c r="M1131" i="2"/>
  <c r="M1139" i="2"/>
  <c r="M1147" i="2"/>
  <c r="M1155" i="2"/>
  <c r="M1163" i="2"/>
  <c r="M1171" i="2"/>
  <c r="M1179" i="2"/>
  <c r="M1187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7" i="2"/>
  <c r="M1315" i="2"/>
  <c r="M1323" i="2"/>
  <c r="M1331" i="2"/>
  <c r="M1339" i="2"/>
  <c r="M1347" i="2"/>
  <c r="M1355" i="2"/>
  <c r="M1363" i="2"/>
  <c r="M1371" i="2"/>
  <c r="M1379" i="2"/>
  <c r="M1387" i="2"/>
  <c r="M1395" i="2"/>
  <c r="M1403" i="2"/>
  <c r="M1411" i="2"/>
  <c r="M1419" i="2"/>
  <c r="M1427" i="2"/>
  <c r="M1435" i="2"/>
  <c r="M1443" i="2"/>
  <c r="M1451" i="2"/>
  <c r="M1459" i="2"/>
  <c r="M1467" i="2"/>
  <c r="M1475" i="2"/>
  <c r="M1483" i="2"/>
  <c r="M1491" i="2"/>
  <c r="M1499" i="2"/>
  <c r="M1507" i="2"/>
  <c r="M1515" i="2"/>
  <c r="M1523" i="2"/>
  <c r="M1531" i="2"/>
  <c r="M1539" i="2"/>
  <c r="M1547" i="2"/>
  <c r="M1555" i="2"/>
  <c r="M1563" i="2"/>
  <c r="M1571" i="2"/>
  <c r="M1579" i="2"/>
  <c r="M1587" i="2"/>
  <c r="M1595" i="2"/>
  <c r="M1603" i="2"/>
  <c r="M1611" i="2"/>
  <c r="M1619" i="2"/>
  <c r="M1627" i="2"/>
  <c r="M1635" i="2"/>
  <c r="M1643" i="2"/>
  <c r="M1651" i="2"/>
  <c r="M179" i="2"/>
  <c r="M217" i="2"/>
  <c r="M231" i="2"/>
  <c r="M243" i="2"/>
  <c r="M256" i="2"/>
  <c r="M268" i="2"/>
  <c r="M281" i="2"/>
  <c r="M295" i="2"/>
  <c r="M304" i="2"/>
  <c r="M313" i="2"/>
  <c r="M323" i="2"/>
  <c r="M332" i="2"/>
  <c r="M341" i="2"/>
  <c r="M350" i="2"/>
  <c r="M359" i="2"/>
  <c r="M368" i="2"/>
  <c r="M377" i="2"/>
  <c r="M387" i="2"/>
  <c r="M396" i="2"/>
  <c r="M404" i="2"/>
  <c r="M412" i="2"/>
  <c r="M420" i="2"/>
  <c r="M428" i="2"/>
  <c r="M436" i="2"/>
  <c r="M444" i="2"/>
  <c r="M452" i="2"/>
  <c r="M460" i="2"/>
  <c r="M468" i="2"/>
  <c r="M476" i="2"/>
  <c r="M484" i="2"/>
  <c r="M492" i="2"/>
  <c r="M500" i="2"/>
  <c r="M508" i="2"/>
  <c r="M516" i="2"/>
  <c r="M524" i="2"/>
  <c r="M532" i="2"/>
  <c r="M540" i="2"/>
  <c r="M548" i="2"/>
  <c r="M556" i="2"/>
  <c r="M564" i="2"/>
  <c r="M572" i="2"/>
  <c r="M580" i="2"/>
  <c r="M588" i="2"/>
  <c r="M596" i="2"/>
  <c r="M604" i="2"/>
  <c r="M612" i="2"/>
  <c r="M620" i="2"/>
  <c r="M628" i="2"/>
  <c r="M636" i="2"/>
  <c r="M644" i="2"/>
  <c r="M652" i="2"/>
  <c r="M660" i="2"/>
  <c r="M668" i="2"/>
  <c r="M676" i="2"/>
  <c r="M684" i="2"/>
  <c r="M692" i="2"/>
  <c r="M700" i="2"/>
  <c r="M708" i="2"/>
  <c r="M716" i="2"/>
  <c r="M724" i="2"/>
  <c r="M732" i="2"/>
  <c r="M740" i="2"/>
  <c r="M748" i="2"/>
  <c r="M756" i="2"/>
  <c r="M764" i="2"/>
  <c r="M772" i="2"/>
  <c r="M780" i="2"/>
  <c r="M788" i="2"/>
  <c r="M796" i="2"/>
  <c r="M804" i="2"/>
  <c r="M812" i="2"/>
  <c r="M820" i="2"/>
  <c r="M828" i="2"/>
  <c r="M836" i="2"/>
  <c r="M844" i="2"/>
  <c r="M852" i="2"/>
  <c r="M860" i="2"/>
  <c r="M868" i="2"/>
  <c r="M876" i="2"/>
  <c r="M884" i="2"/>
  <c r="M892" i="2"/>
  <c r="M900" i="2"/>
  <c r="M908" i="2"/>
  <c r="M916" i="2"/>
  <c r="M924" i="2"/>
  <c r="M932" i="2"/>
  <c r="M940" i="2"/>
  <c r="M948" i="2"/>
  <c r="M956" i="2"/>
  <c r="M964" i="2"/>
  <c r="M972" i="2"/>
  <c r="M980" i="2"/>
  <c r="M988" i="2"/>
  <c r="M996" i="2"/>
  <c r="M1004" i="2"/>
  <c r="M1012" i="2"/>
  <c r="M1020" i="2"/>
  <c r="M1028" i="2"/>
  <c r="M1036" i="2"/>
  <c r="M1044" i="2"/>
  <c r="M1052" i="2"/>
  <c r="M1060" i="2"/>
  <c r="M1068" i="2"/>
  <c r="M1076" i="2"/>
  <c r="M1084" i="2"/>
  <c r="M1092" i="2"/>
  <c r="M1100" i="2"/>
  <c r="M1108" i="2"/>
  <c r="M1116" i="2"/>
  <c r="M1124" i="2"/>
  <c r="M1132" i="2"/>
  <c r="M1140" i="2"/>
  <c r="M1148" i="2"/>
  <c r="M1156" i="2"/>
  <c r="M1164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766" i="2"/>
  <c r="M798" i="2"/>
  <c r="M830" i="2"/>
  <c r="M862" i="2"/>
  <c r="M894" i="2"/>
  <c r="M926" i="2"/>
  <c r="M958" i="2"/>
  <c r="M990" i="2"/>
  <c r="M1022" i="2"/>
  <c r="M1054" i="2"/>
  <c r="M1086" i="2"/>
  <c r="M1118" i="2"/>
  <c r="M1150" i="2"/>
  <c r="M1182" i="2"/>
  <c r="M1207" i="2"/>
  <c r="M1229" i="2"/>
  <c r="M1245" i="2"/>
  <c r="M1261" i="2"/>
  <c r="M1276" i="2"/>
  <c r="M1287" i="2"/>
  <c r="M1301" i="2"/>
  <c r="M1314" i="2"/>
  <c r="M1326" i="2"/>
  <c r="M1340" i="2"/>
  <c r="M1351" i="2"/>
  <c r="M1365" i="2"/>
  <c r="M1378" i="2"/>
  <c r="M1390" i="2"/>
  <c r="M1404" i="2"/>
  <c r="M1415" i="2"/>
  <c r="M1429" i="2"/>
  <c r="M1442" i="2"/>
  <c r="M1454" i="2"/>
  <c r="M1468" i="2"/>
  <c r="M1479" i="2"/>
  <c r="M1493" i="2"/>
  <c r="M1506" i="2"/>
  <c r="M1518" i="2"/>
  <c r="M1532" i="2"/>
  <c r="M1543" i="2"/>
  <c r="M1557" i="2"/>
  <c r="M1570" i="2"/>
  <c r="M1582" i="2"/>
  <c r="M1596" i="2"/>
  <c r="M1607" i="2"/>
  <c r="M1620" i="2"/>
  <c r="M1630" i="2"/>
  <c r="M1641" i="2"/>
  <c r="M1652" i="2"/>
  <c r="M1661" i="2"/>
  <c r="M1670" i="2"/>
  <c r="M1679" i="2"/>
  <c r="M1689" i="2"/>
  <c r="M1698" i="2"/>
  <c r="M1707" i="2"/>
  <c r="M1716" i="2"/>
  <c r="M1725" i="2"/>
  <c r="M1734" i="2"/>
  <c r="M1743" i="2"/>
  <c r="M1753" i="2"/>
  <c r="M1762" i="2"/>
  <c r="M1771" i="2"/>
  <c r="M1780" i="2"/>
  <c r="M1789" i="2"/>
  <c r="M1798" i="2"/>
  <c r="M1807" i="2"/>
  <c r="M1817" i="2"/>
  <c r="M1825" i="2"/>
  <c r="M1833" i="2"/>
  <c r="M1841" i="2"/>
  <c r="M1849" i="2"/>
  <c r="M1857" i="2"/>
  <c r="M1865" i="2"/>
  <c r="M1873" i="2"/>
  <c r="M1881" i="2"/>
  <c r="M1889" i="2"/>
  <c r="M1897" i="2"/>
  <c r="M1905" i="2"/>
  <c r="M1913" i="2"/>
  <c r="M1921" i="2"/>
  <c r="M774" i="2"/>
  <c r="M806" i="2"/>
  <c r="M838" i="2"/>
  <c r="M870" i="2"/>
  <c r="M902" i="2"/>
  <c r="M934" i="2"/>
  <c r="M966" i="2"/>
  <c r="M998" i="2"/>
  <c r="M1030" i="2"/>
  <c r="M1062" i="2"/>
  <c r="M1094" i="2"/>
  <c r="M1126" i="2"/>
  <c r="M1158" i="2"/>
  <c r="M1190" i="2"/>
  <c r="M1214" i="2"/>
  <c r="M1231" i="2"/>
  <c r="M1247" i="2"/>
  <c r="M1263" i="2"/>
  <c r="M1278" i="2"/>
  <c r="M1292" i="2"/>
  <c r="M1303" i="2"/>
  <c r="M1317" i="2"/>
  <c r="M1330" i="2"/>
  <c r="M1342" i="2"/>
  <c r="M1356" i="2"/>
  <c r="M1367" i="2"/>
  <c r="M1381" i="2"/>
  <c r="M1394" i="2"/>
  <c r="M1406" i="2"/>
  <c r="M775" i="2"/>
  <c r="M807" i="2"/>
  <c r="M839" i="2"/>
  <c r="M871" i="2"/>
  <c r="M903" i="2"/>
  <c r="M935" i="2"/>
  <c r="M967" i="2"/>
  <c r="M999" i="2"/>
  <c r="M1031" i="2"/>
  <c r="M1063" i="2"/>
  <c r="M1095" i="2"/>
  <c r="M1127" i="2"/>
  <c r="M1159" i="2"/>
  <c r="M1191" i="2"/>
  <c r="M1215" i="2"/>
  <c r="M1234" i="2"/>
  <c r="M1250" i="2"/>
  <c r="M1266" i="2"/>
  <c r="M1279" i="2"/>
  <c r="M1293" i="2"/>
  <c r="M1306" i="2"/>
  <c r="M1318" i="2"/>
  <c r="M1332" i="2"/>
  <c r="M1343" i="2"/>
  <c r="M1357" i="2"/>
  <c r="M1370" i="2"/>
  <c r="M1382" i="2"/>
  <c r="M1396" i="2"/>
  <c r="M1407" i="2"/>
  <c r="M782" i="2"/>
  <c r="M814" i="2"/>
  <c r="M846" i="2"/>
  <c r="M878" i="2"/>
  <c r="M910" i="2"/>
  <c r="M942" i="2"/>
  <c r="M974" i="2"/>
  <c r="M1006" i="2"/>
  <c r="M1038" i="2"/>
  <c r="M1070" i="2"/>
  <c r="M1102" i="2"/>
  <c r="M1134" i="2"/>
  <c r="M1166" i="2"/>
  <c r="M1198" i="2"/>
  <c r="M1221" i="2"/>
  <c r="M1237" i="2"/>
  <c r="M1253" i="2"/>
  <c r="M1269" i="2"/>
  <c r="M1282" i="2"/>
  <c r="M1294" i="2"/>
  <c r="M1308" i="2"/>
  <c r="M1319" i="2"/>
  <c r="M1333" i="2"/>
  <c r="M1346" i="2"/>
  <c r="M1358" i="2"/>
  <c r="M1372" i="2"/>
  <c r="M1383" i="2"/>
  <c r="M1397" i="2"/>
  <c r="M1410" i="2"/>
  <c r="M1422" i="2"/>
  <c r="M1436" i="2"/>
  <c r="M1447" i="2"/>
  <c r="M1461" i="2"/>
  <c r="M1474" i="2"/>
  <c r="M1486" i="2"/>
  <c r="M1500" i="2"/>
  <c r="M1511" i="2"/>
  <c r="M1525" i="2"/>
  <c r="M1538" i="2"/>
  <c r="M1550" i="2"/>
  <c r="M1564" i="2"/>
  <c r="M1575" i="2"/>
  <c r="M1589" i="2"/>
  <c r="M1602" i="2"/>
  <c r="M1614" i="2"/>
  <c r="M1625" i="2"/>
  <c r="M1636" i="2"/>
  <c r="M1646" i="2"/>
  <c r="M1657" i="2"/>
  <c r="M1666" i="2"/>
  <c r="M1675" i="2"/>
  <c r="M1684" i="2"/>
  <c r="M1693" i="2"/>
  <c r="M1702" i="2"/>
  <c r="M1711" i="2"/>
  <c r="M1721" i="2"/>
  <c r="M1730" i="2"/>
  <c r="M1739" i="2"/>
  <c r="M1748" i="2"/>
  <c r="M1757" i="2"/>
  <c r="M1766" i="2"/>
  <c r="M1775" i="2"/>
  <c r="M1785" i="2"/>
  <c r="M1794" i="2"/>
  <c r="M1803" i="2"/>
  <c r="M1812" i="2"/>
  <c r="M1821" i="2"/>
  <c r="M1829" i="2"/>
  <c r="M1837" i="2"/>
  <c r="M1845" i="2"/>
  <c r="M1853" i="2"/>
  <c r="M1861" i="2"/>
  <c r="M1869" i="2"/>
  <c r="M1877" i="2"/>
  <c r="M1885" i="2"/>
  <c r="M1893" i="2"/>
  <c r="M1901" i="2"/>
  <c r="M1909" i="2"/>
  <c r="M1917" i="2"/>
  <c r="M1925" i="2"/>
  <c r="M783" i="2"/>
  <c r="M815" i="2"/>
  <c r="M847" i="2"/>
  <c r="M879" i="2"/>
  <c r="M911" i="2"/>
  <c r="M943" i="2"/>
  <c r="M975" i="2"/>
  <c r="M1007" i="2"/>
  <c r="M1039" i="2"/>
  <c r="M1071" i="2"/>
  <c r="M1103" i="2"/>
  <c r="M1135" i="2"/>
  <c r="M1167" i="2"/>
  <c r="M1199" i="2"/>
  <c r="M1222" i="2"/>
  <c r="M1238" i="2"/>
  <c r="M1254" i="2"/>
  <c r="M1270" i="2"/>
  <c r="M1284" i="2"/>
  <c r="M1295" i="2"/>
  <c r="M1309" i="2"/>
  <c r="M1322" i="2"/>
  <c r="M1334" i="2"/>
  <c r="M1348" i="2"/>
  <c r="M1359" i="2"/>
  <c r="M1373" i="2"/>
  <c r="M1386" i="2"/>
  <c r="M1398" i="2"/>
  <c r="M1412" i="2"/>
  <c r="M1423" i="2"/>
  <c r="M1437" i="2"/>
  <c r="M1450" i="2"/>
  <c r="M1462" i="2"/>
  <c r="M1476" i="2"/>
  <c r="M1487" i="2"/>
  <c r="M1501" i="2"/>
  <c r="M1514" i="2"/>
  <c r="M1526" i="2"/>
  <c r="M1540" i="2"/>
  <c r="M1551" i="2"/>
  <c r="M1565" i="2"/>
  <c r="M1578" i="2"/>
  <c r="M1590" i="2"/>
  <c r="M1604" i="2"/>
  <c r="M1615" i="2"/>
  <c r="M1626" i="2"/>
  <c r="M1637" i="2"/>
  <c r="M1647" i="2"/>
  <c r="M1658" i="2"/>
  <c r="M1667" i="2"/>
  <c r="M1676" i="2"/>
  <c r="M1685" i="2"/>
  <c r="M1694" i="2"/>
  <c r="M1703" i="2"/>
  <c r="M1713" i="2"/>
  <c r="M1722" i="2"/>
  <c r="M1731" i="2"/>
  <c r="M1740" i="2"/>
  <c r="M1749" i="2"/>
  <c r="M1758" i="2"/>
  <c r="M1767" i="2"/>
  <c r="M1777" i="2"/>
  <c r="M1786" i="2"/>
  <c r="M1795" i="2"/>
  <c r="M1804" i="2"/>
  <c r="M1813" i="2"/>
  <c r="M1822" i="2"/>
  <c r="M1830" i="2"/>
  <c r="M1838" i="2"/>
  <c r="M1846" i="2"/>
  <c r="M1854" i="2"/>
  <c r="M1862" i="2"/>
  <c r="M1870" i="2"/>
  <c r="M1878" i="2"/>
  <c r="M1886" i="2"/>
  <c r="M1894" i="2"/>
  <c r="M1902" i="2"/>
  <c r="M1910" i="2"/>
  <c r="M1918" i="2"/>
  <c r="M1926" i="2"/>
  <c r="M1934" i="2"/>
  <c r="M1942" i="2"/>
  <c r="M1950" i="2"/>
  <c r="M1958" i="2"/>
  <c r="M1966" i="2"/>
  <c r="M1974" i="2"/>
  <c r="M1982" i="2"/>
  <c r="M1990" i="2"/>
  <c r="M1998" i="2"/>
  <c r="M2006" i="2"/>
  <c r="M2014" i="2"/>
  <c r="M2022" i="2"/>
  <c r="M2030" i="2"/>
  <c r="M2038" i="2"/>
  <c r="M2046" i="2"/>
  <c r="M2054" i="2"/>
  <c r="M2062" i="2"/>
  <c r="M2070" i="2"/>
  <c r="M2078" i="2"/>
  <c r="M2086" i="2"/>
  <c r="M2094" i="2"/>
  <c r="M2102" i="2"/>
  <c r="M2110" i="2"/>
  <c r="M2118" i="2"/>
  <c r="M2126" i="2"/>
  <c r="M2134" i="2"/>
  <c r="M2142" i="2"/>
  <c r="M2150" i="2"/>
  <c r="M2158" i="2"/>
  <c r="M2166" i="2"/>
  <c r="M2174" i="2"/>
  <c r="M2182" i="2"/>
  <c r="M2190" i="2"/>
  <c r="M2198" i="2"/>
  <c r="M2206" i="2"/>
  <c r="M2214" i="2"/>
  <c r="M2222" i="2"/>
  <c r="M2230" i="2"/>
  <c r="M2238" i="2"/>
  <c r="M2246" i="2"/>
  <c r="M2254" i="2"/>
  <c r="M2262" i="2"/>
  <c r="M2270" i="2"/>
  <c r="M2278" i="2"/>
  <c r="M2286" i="2"/>
  <c r="M2294" i="2"/>
  <c r="M2302" i="2"/>
  <c r="M2310" i="2"/>
  <c r="M2318" i="2"/>
  <c r="M2326" i="2"/>
  <c r="M2334" i="2"/>
  <c r="M2342" i="2"/>
  <c r="M2350" i="2"/>
  <c r="M2358" i="2"/>
  <c r="M2366" i="2"/>
  <c r="M2374" i="2"/>
  <c r="M2382" i="2"/>
  <c r="M2390" i="2"/>
  <c r="M2398" i="2"/>
  <c r="M2406" i="2"/>
  <c r="M2414" i="2"/>
  <c r="M2422" i="2"/>
  <c r="M2430" i="2"/>
  <c r="M2438" i="2"/>
  <c r="M2446" i="2"/>
  <c r="M2454" i="2"/>
  <c r="M2462" i="2"/>
  <c r="M2470" i="2"/>
  <c r="M2478" i="2"/>
  <c r="M2486" i="2"/>
  <c r="M2494" i="2"/>
  <c r="M2502" i="2"/>
  <c r="M2510" i="2"/>
  <c r="M2518" i="2"/>
  <c r="M2526" i="2"/>
  <c r="M2534" i="2"/>
  <c r="M2542" i="2"/>
  <c r="M2550" i="2"/>
  <c r="M2558" i="2"/>
  <c r="M2566" i="2"/>
  <c r="M2574" i="2"/>
  <c r="M2582" i="2"/>
  <c r="M2590" i="2"/>
  <c r="M2598" i="2"/>
  <c r="M2606" i="2"/>
  <c r="M2614" i="2"/>
  <c r="M2622" i="2"/>
  <c r="M758" i="2"/>
  <c r="M790" i="2"/>
  <c r="M822" i="2"/>
  <c r="M854" i="2"/>
  <c r="M886" i="2"/>
  <c r="M918" i="2"/>
  <c r="M950" i="2"/>
  <c r="M982" i="2"/>
  <c r="M1014" i="2"/>
  <c r="M1046" i="2"/>
  <c r="M1078" i="2"/>
  <c r="M1110" i="2"/>
  <c r="M1142" i="2"/>
  <c r="M1174" i="2"/>
  <c r="M1205" i="2"/>
  <c r="M1223" i="2"/>
  <c r="M1239" i="2"/>
  <c r="M1255" i="2"/>
  <c r="M1271" i="2"/>
  <c r="M1285" i="2"/>
  <c r="M1298" i="2"/>
  <c r="M1310" i="2"/>
  <c r="M1324" i="2"/>
  <c r="M1335" i="2"/>
  <c r="M1349" i="2"/>
  <c r="M1362" i="2"/>
  <c r="M1374" i="2"/>
  <c r="M1388" i="2"/>
  <c r="M759" i="2"/>
  <c r="M791" i="2"/>
  <c r="M823" i="2"/>
  <c r="M855" i="2"/>
  <c r="M887" i="2"/>
  <c r="M919" i="2"/>
  <c r="M951" i="2"/>
  <c r="M983" i="2"/>
  <c r="M1015" i="2"/>
  <c r="M1047" i="2"/>
  <c r="M1079" i="2"/>
  <c r="M1111" i="2"/>
  <c r="M1143" i="2"/>
  <c r="M1175" i="2"/>
  <c r="M1206" i="2"/>
  <c r="M1226" i="2"/>
  <c r="M1242" i="2"/>
  <c r="M1258" i="2"/>
  <c r="M1274" i="2"/>
  <c r="M1286" i="2"/>
  <c r="M1300" i="2"/>
  <c r="M1311" i="2"/>
  <c r="M1325" i="2"/>
  <c r="M1338" i="2"/>
  <c r="M1350" i="2"/>
  <c r="M1364" i="2"/>
  <c r="M1375" i="2"/>
  <c r="M1389" i="2"/>
  <c r="M1402" i="2"/>
  <c r="M1414" i="2"/>
  <c r="M1428" i="2"/>
  <c r="M1439" i="2"/>
  <c r="M1453" i="2"/>
  <c r="M1466" i="2"/>
  <c r="M1478" i="2"/>
  <c r="M1492" i="2"/>
  <c r="M1503" i="2"/>
  <c r="M1517" i="2"/>
  <c r="M1530" i="2"/>
  <c r="M1542" i="2"/>
  <c r="M1556" i="2"/>
  <c r="M1567" i="2"/>
  <c r="M1581" i="2"/>
  <c r="M1594" i="2"/>
  <c r="M1606" i="2"/>
  <c r="M1618" i="2"/>
  <c r="M1629" i="2"/>
  <c r="M1639" i="2"/>
  <c r="M1650" i="2"/>
  <c r="M1660" i="2"/>
  <c r="M1669" i="2"/>
  <c r="M1678" i="2"/>
  <c r="M1687" i="2"/>
  <c r="M1697" i="2"/>
  <c r="M1706" i="2"/>
  <c r="M1715" i="2"/>
  <c r="M1724" i="2"/>
  <c r="M1733" i="2"/>
  <c r="M1742" i="2"/>
  <c r="M1751" i="2"/>
  <c r="M1761" i="2"/>
  <c r="M1770" i="2"/>
  <c r="M1779" i="2"/>
  <c r="M1788" i="2"/>
  <c r="M1797" i="2"/>
  <c r="M1806" i="2"/>
  <c r="M1815" i="2"/>
  <c r="M1824" i="2"/>
  <c r="M1832" i="2"/>
  <c r="M1840" i="2"/>
  <c r="M1848" i="2"/>
  <c r="M1856" i="2"/>
  <c r="M1864" i="2"/>
  <c r="M1872" i="2"/>
  <c r="M1880" i="2"/>
  <c r="M1888" i="2"/>
  <c r="M1896" i="2"/>
  <c r="M1904" i="2"/>
  <c r="M1912" i="2"/>
  <c r="M1920" i="2"/>
  <c r="M1928" i="2"/>
  <c r="M1936" i="2"/>
  <c r="M1944" i="2"/>
  <c r="M1952" i="2"/>
  <c r="M1960" i="2"/>
  <c r="M1968" i="2"/>
  <c r="M1976" i="2"/>
  <c r="M1984" i="2"/>
  <c r="M1992" i="2"/>
  <c r="M2000" i="2"/>
  <c r="M2008" i="2"/>
  <c r="M2016" i="2"/>
  <c r="M2024" i="2"/>
  <c r="M2032" i="2"/>
  <c r="M2040" i="2"/>
  <c r="M2048" i="2"/>
  <c r="M2056" i="2"/>
  <c r="M2064" i="2"/>
  <c r="M2072" i="2"/>
  <c r="M2080" i="2"/>
  <c r="M2088" i="2"/>
  <c r="M2096" i="2"/>
  <c r="M2104" i="2"/>
  <c r="M2112" i="2"/>
  <c r="M2120" i="2"/>
  <c r="M2128" i="2"/>
  <c r="M2136" i="2"/>
  <c r="M2144" i="2"/>
  <c r="M2152" i="2"/>
  <c r="M2160" i="2"/>
  <c r="M2168" i="2"/>
  <c r="M2176" i="2"/>
  <c r="M2184" i="2"/>
  <c r="M2192" i="2"/>
  <c r="M2200" i="2"/>
  <c r="M2208" i="2"/>
  <c r="M2216" i="2"/>
  <c r="M2224" i="2"/>
  <c r="M2232" i="2"/>
  <c r="M2240" i="2"/>
  <c r="M2248" i="2"/>
  <c r="M2256" i="2"/>
  <c r="M2264" i="2"/>
  <c r="M2272" i="2"/>
  <c r="M2280" i="2"/>
  <c r="M2288" i="2"/>
  <c r="M2296" i="2"/>
  <c r="M2304" i="2"/>
  <c r="M2312" i="2"/>
  <c r="M2320" i="2"/>
  <c r="M2328" i="2"/>
  <c r="M2336" i="2"/>
  <c r="M2344" i="2"/>
  <c r="M2352" i="2"/>
  <c r="M2360" i="2"/>
  <c r="M2368" i="2"/>
  <c r="M2376" i="2"/>
  <c r="M2384" i="2"/>
  <c r="M2392" i="2"/>
  <c r="M2400" i="2"/>
  <c r="M2408" i="2"/>
  <c r="M2416" i="2"/>
  <c r="M2424" i="2"/>
  <c r="M2432" i="2"/>
  <c r="M2440" i="2"/>
  <c r="M2448" i="2"/>
  <c r="M2456" i="2"/>
  <c r="M2464" i="2"/>
  <c r="M2472" i="2"/>
  <c r="M2480" i="2"/>
  <c r="M2488" i="2"/>
  <c r="M2496" i="2"/>
  <c r="M2504" i="2"/>
  <c r="M2512" i="2"/>
  <c r="M2520" i="2"/>
  <c r="M2528" i="2"/>
  <c r="M2536" i="2"/>
  <c r="M2544" i="2"/>
  <c r="M2552" i="2"/>
  <c r="M2560" i="2"/>
  <c r="M2568" i="2"/>
  <c r="M2576" i="2"/>
  <c r="M2584" i="2"/>
  <c r="M2592" i="2"/>
  <c r="M2600" i="2"/>
  <c r="M2608" i="2"/>
  <c r="M2616" i="2"/>
  <c r="M2624" i="2"/>
  <c r="M2632" i="2"/>
  <c r="M2640" i="2"/>
  <c r="M831" i="2"/>
  <c r="M1087" i="2"/>
  <c r="M1277" i="2"/>
  <c r="M1380" i="2"/>
  <c r="M1426" i="2"/>
  <c r="M1452" i="2"/>
  <c r="M1477" i="2"/>
  <c r="M1502" i="2"/>
  <c r="M1527" i="2"/>
  <c r="M1554" i="2"/>
  <c r="M1580" i="2"/>
  <c r="M1605" i="2"/>
  <c r="M1628" i="2"/>
  <c r="M1649" i="2"/>
  <c r="M1668" i="2"/>
  <c r="M1686" i="2"/>
  <c r="M1705" i="2"/>
  <c r="M1723" i="2"/>
  <c r="M1741" i="2"/>
  <c r="M1759" i="2"/>
  <c r="M1778" i="2"/>
  <c r="M1796" i="2"/>
  <c r="M1814" i="2"/>
  <c r="M1831" i="2"/>
  <c r="M1847" i="2"/>
  <c r="M1863" i="2"/>
  <c r="M1879" i="2"/>
  <c r="M1895" i="2"/>
  <c r="M1911" i="2"/>
  <c r="M1927" i="2"/>
  <c r="M1938" i="2"/>
  <c r="M1948" i="2"/>
  <c r="M1959" i="2"/>
  <c r="M1970" i="2"/>
  <c r="M1980" i="2"/>
  <c r="M1991" i="2"/>
  <c r="M2002" i="2"/>
  <c r="M2012" i="2"/>
  <c r="M2023" i="2"/>
  <c r="M2034" i="2"/>
  <c r="M2044" i="2"/>
  <c r="M2055" i="2"/>
  <c r="M2066" i="2"/>
  <c r="M2076" i="2"/>
  <c r="M2087" i="2"/>
  <c r="M2098" i="2"/>
  <c r="M2108" i="2"/>
  <c r="M2119" i="2"/>
  <c r="M2130" i="2"/>
  <c r="M2140" i="2"/>
  <c r="M2151" i="2"/>
  <c r="M2162" i="2"/>
  <c r="M2172" i="2"/>
  <c r="M2183" i="2"/>
  <c r="M2194" i="2"/>
  <c r="M2204" i="2"/>
  <c r="M2215" i="2"/>
  <c r="M2226" i="2"/>
  <c r="M2236" i="2"/>
  <c r="M2247" i="2"/>
  <c r="M2258" i="2"/>
  <c r="M2268" i="2"/>
  <c r="M2279" i="2"/>
  <c r="M2290" i="2"/>
  <c r="M2300" i="2"/>
  <c r="M2311" i="2"/>
  <c r="M2322" i="2"/>
  <c r="M2332" i="2"/>
  <c r="M2343" i="2"/>
  <c r="M2354" i="2"/>
  <c r="M2364" i="2"/>
  <c r="M2375" i="2"/>
  <c r="M2386" i="2"/>
  <c r="M2396" i="2"/>
  <c r="M2407" i="2"/>
  <c r="M2418" i="2"/>
  <c r="M2428" i="2"/>
  <c r="M2439" i="2"/>
  <c r="M2450" i="2"/>
  <c r="M2460" i="2"/>
  <c r="M2471" i="2"/>
  <c r="M2482" i="2"/>
  <c r="M2492" i="2"/>
  <c r="M2503" i="2"/>
  <c r="M2514" i="2"/>
  <c r="M2524" i="2"/>
  <c r="M2535" i="2"/>
  <c r="M2546" i="2"/>
  <c r="M2556" i="2"/>
  <c r="M2567" i="2"/>
  <c r="M2578" i="2"/>
  <c r="M2588" i="2"/>
  <c r="M2599" i="2"/>
  <c r="M2610" i="2"/>
  <c r="M2620" i="2"/>
  <c r="M2630" i="2"/>
  <c r="M2639" i="2"/>
  <c r="M2648" i="2"/>
  <c r="M2656" i="2"/>
  <c r="M2664" i="2"/>
  <c r="M2672" i="2"/>
  <c r="M2680" i="2"/>
  <c r="M2688" i="2"/>
  <c r="M2696" i="2"/>
  <c r="M2704" i="2"/>
  <c r="M2712" i="2"/>
  <c r="M2720" i="2"/>
  <c r="M2728" i="2"/>
  <c r="M2736" i="2"/>
  <c r="M2744" i="2"/>
  <c r="M2752" i="2"/>
  <c r="M2760" i="2"/>
  <c r="M2768" i="2"/>
  <c r="L8" i="2"/>
  <c r="L16" i="2"/>
  <c r="L24" i="2"/>
  <c r="L32" i="2"/>
  <c r="L40" i="2"/>
  <c r="L48" i="2"/>
  <c r="L56" i="2"/>
  <c r="L64" i="2"/>
  <c r="L72" i="2"/>
  <c r="L80" i="2"/>
  <c r="L88" i="2"/>
  <c r="L96" i="2"/>
  <c r="L104" i="2"/>
  <c r="L112" i="2"/>
  <c r="L120" i="2"/>
  <c r="L128" i="2"/>
  <c r="L136" i="2"/>
  <c r="L144" i="2"/>
  <c r="L152" i="2"/>
  <c r="L160" i="2"/>
  <c r="L168" i="2"/>
  <c r="L176" i="2"/>
  <c r="L184" i="2"/>
  <c r="L192" i="2"/>
  <c r="L200" i="2"/>
  <c r="L208" i="2"/>
  <c r="L216" i="2"/>
  <c r="L224" i="2"/>
  <c r="L232" i="2"/>
  <c r="L240" i="2"/>
  <c r="L248" i="2"/>
  <c r="L256" i="2"/>
  <c r="L264" i="2"/>
  <c r="L272" i="2"/>
  <c r="L280" i="2"/>
  <c r="L288" i="2"/>
  <c r="L296" i="2"/>
  <c r="L304" i="2"/>
  <c r="L312" i="2"/>
  <c r="L320" i="2"/>
  <c r="L328" i="2"/>
  <c r="L336" i="2"/>
  <c r="L344" i="2"/>
  <c r="L352" i="2"/>
  <c r="L360" i="2"/>
  <c r="L368" i="2"/>
  <c r="L376" i="2"/>
  <c r="L384" i="2"/>
  <c r="L392" i="2"/>
  <c r="L400" i="2"/>
  <c r="L408" i="2"/>
  <c r="L416" i="2"/>
  <c r="L424" i="2"/>
  <c r="L432" i="2"/>
  <c r="L440" i="2"/>
  <c r="L448" i="2"/>
  <c r="L456" i="2"/>
  <c r="M863" i="2"/>
  <c r="M1119" i="2"/>
  <c r="M1290" i="2"/>
  <c r="M1391" i="2"/>
  <c r="M1430" i="2"/>
  <c r="M1455" i="2"/>
  <c r="M1482" i="2"/>
  <c r="M1508" i="2"/>
  <c r="M1533" i="2"/>
  <c r="M1558" i="2"/>
  <c r="M1583" i="2"/>
  <c r="M1610" i="2"/>
  <c r="M1631" i="2"/>
  <c r="M1653" i="2"/>
  <c r="M1671" i="2"/>
  <c r="M1690" i="2"/>
  <c r="M1708" i="2"/>
  <c r="M1726" i="2"/>
  <c r="M1745" i="2"/>
  <c r="M1763" i="2"/>
  <c r="M1781" i="2"/>
  <c r="M1799" i="2"/>
  <c r="M1818" i="2"/>
  <c r="M1834" i="2"/>
  <c r="M1850" i="2"/>
  <c r="M1866" i="2"/>
  <c r="M1882" i="2"/>
  <c r="M1898" i="2"/>
  <c r="M1914" i="2"/>
  <c r="M1929" i="2"/>
  <c r="M1939" i="2"/>
  <c r="M1949" i="2"/>
  <c r="M1961" i="2"/>
  <c r="M1971" i="2"/>
  <c r="M1981" i="2"/>
  <c r="M1993" i="2"/>
  <c r="M2003" i="2"/>
  <c r="M2013" i="2"/>
  <c r="M2025" i="2"/>
  <c r="M2035" i="2"/>
  <c r="M2045" i="2"/>
  <c r="M2057" i="2"/>
  <c r="M2067" i="2"/>
  <c r="M2077" i="2"/>
  <c r="M2089" i="2"/>
  <c r="M2099" i="2"/>
  <c r="M2109" i="2"/>
  <c r="M2121" i="2"/>
  <c r="M2131" i="2"/>
  <c r="M2141" i="2"/>
  <c r="M2153" i="2"/>
  <c r="M2163" i="2"/>
  <c r="M2173" i="2"/>
  <c r="M2185" i="2"/>
  <c r="M2195" i="2"/>
  <c r="M2205" i="2"/>
  <c r="M2217" i="2"/>
  <c r="M2227" i="2"/>
  <c r="M2237" i="2"/>
  <c r="M2249" i="2"/>
  <c r="M2259" i="2"/>
  <c r="M2269" i="2"/>
  <c r="M2281" i="2"/>
  <c r="M2291" i="2"/>
  <c r="M2301" i="2"/>
  <c r="M2313" i="2"/>
  <c r="M2323" i="2"/>
  <c r="M2333" i="2"/>
  <c r="M2345" i="2"/>
  <c r="M2355" i="2"/>
  <c r="M2365" i="2"/>
  <c r="M2377" i="2"/>
  <c r="M2387" i="2"/>
  <c r="M2397" i="2"/>
  <c r="M2409" i="2"/>
  <c r="M2419" i="2"/>
  <c r="M2429" i="2"/>
  <c r="M2441" i="2"/>
  <c r="M2451" i="2"/>
  <c r="M2461" i="2"/>
  <c r="M2473" i="2"/>
  <c r="M2483" i="2"/>
  <c r="M2493" i="2"/>
  <c r="M2505" i="2"/>
  <c r="M2515" i="2"/>
  <c r="M2525" i="2"/>
  <c r="M2537" i="2"/>
  <c r="M2547" i="2"/>
  <c r="M2557" i="2"/>
  <c r="M2569" i="2"/>
  <c r="M895" i="2"/>
  <c r="M1151" i="2"/>
  <c r="M1302" i="2"/>
  <c r="M1399" i="2"/>
  <c r="M1431" i="2"/>
  <c r="M1458" i="2"/>
  <c r="M1484" i="2"/>
  <c r="M1509" i="2"/>
  <c r="M1534" i="2"/>
  <c r="M1559" i="2"/>
  <c r="M1586" i="2"/>
  <c r="M1612" i="2"/>
  <c r="M1633" i="2"/>
  <c r="M1654" i="2"/>
  <c r="M1673" i="2"/>
  <c r="M1691" i="2"/>
  <c r="M1709" i="2"/>
  <c r="M1727" i="2"/>
  <c r="M1746" i="2"/>
  <c r="M1764" i="2"/>
  <c r="M1782" i="2"/>
  <c r="M1801" i="2"/>
  <c r="M1819" i="2"/>
  <c r="M1835" i="2"/>
  <c r="M1851" i="2"/>
  <c r="M1867" i="2"/>
  <c r="M1883" i="2"/>
  <c r="M1899" i="2"/>
  <c r="M1915" i="2"/>
  <c r="M1930" i="2"/>
  <c r="M1940" i="2"/>
  <c r="M1951" i="2"/>
  <c r="M1962" i="2"/>
  <c r="M1972" i="2"/>
  <c r="M1983" i="2"/>
  <c r="M1994" i="2"/>
  <c r="M2004" i="2"/>
  <c r="M2015" i="2"/>
  <c r="M2026" i="2"/>
  <c r="M2036" i="2"/>
  <c r="M2047" i="2"/>
  <c r="M2058" i="2"/>
  <c r="M2068" i="2"/>
  <c r="M2079" i="2"/>
  <c r="M2090" i="2"/>
  <c r="M2100" i="2"/>
  <c r="M2111" i="2"/>
  <c r="M2122" i="2"/>
  <c r="M2132" i="2"/>
  <c r="M2143" i="2"/>
  <c r="M2154" i="2"/>
  <c r="M2164" i="2"/>
  <c r="M2175" i="2"/>
  <c r="M2186" i="2"/>
  <c r="M2196" i="2"/>
  <c r="M2207" i="2"/>
  <c r="M2218" i="2"/>
  <c r="M2228" i="2"/>
  <c r="M2239" i="2"/>
  <c r="M2250" i="2"/>
  <c r="M2260" i="2"/>
  <c r="M2271" i="2"/>
  <c r="M2282" i="2"/>
  <c r="M2292" i="2"/>
  <c r="M2303" i="2"/>
  <c r="M2314" i="2"/>
  <c r="M2324" i="2"/>
  <c r="M2335" i="2"/>
  <c r="M2346" i="2"/>
  <c r="M2356" i="2"/>
  <c r="M2367" i="2"/>
  <c r="M2378" i="2"/>
  <c r="M2388" i="2"/>
  <c r="M2399" i="2"/>
  <c r="M2410" i="2"/>
  <c r="M2420" i="2"/>
  <c r="M2431" i="2"/>
  <c r="M2442" i="2"/>
  <c r="M2452" i="2"/>
  <c r="M2463" i="2"/>
  <c r="M2474" i="2"/>
  <c r="M2484" i="2"/>
  <c r="M2495" i="2"/>
  <c r="M2506" i="2"/>
  <c r="M2516" i="2"/>
  <c r="M2527" i="2"/>
  <c r="M2538" i="2"/>
  <c r="M2548" i="2"/>
  <c r="M2559" i="2"/>
  <c r="M2570" i="2"/>
  <c r="M927" i="2"/>
  <c r="M1183" i="2"/>
  <c r="M1316" i="2"/>
  <c r="M1405" i="2"/>
  <c r="M1434" i="2"/>
  <c r="M1460" i="2"/>
  <c r="M1485" i="2"/>
  <c r="M1510" i="2"/>
  <c r="M1535" i="2"/>
  <c r="M1562" i="2"/>
  <c r="M1588" i="2"/>
  <c r="M1613" i="2"/>
  <c r="M1634" i="2"/>
  <c r="M1655" i="2"/>
  <c r="M1674" i="2"/>
  <c r="M1692" i="2"/>
  <c r="M1710" i="2"/>
  <c r="M1729" i="2"/>
  <c r="M1747" i="2"/>
  <c r="M1765" i="2"/>
  <c r="M1783" i="2"/>
  <c r="M1802" i="2"/>
  <c r="M1820" i="2"/>
  <c r="M1836" i="2"/>
  <c r="M1852" i="2"/>
  <c r="M1868" i="2"/>
  <c r="M1884" i="2"/>
  <c r="M1900" i="2"/>
  <c r="M1916" i="2"/>
  <c r="M1931" i="2"/>
  <c r="M1941" i="2"/>
  <c r="M1953" i="2"/>
  <c r="M1963" i="2"/>
  <c r="M1973" i="2"/>
  <c r="M1985" i="2"/>
  <c r="M1995" i="2"/>
  <c r="M2005" i="2"/>
  <c r="M2017" i="2"/>
  <c r="M2027" i="2"/>
  <c r="M2037" i="2"/>
  <c r="M2049" i="2"/>
  <c r="M2059" i="2"/>
  <c r="M2069" i="2"/>
  <c r="M2081" i="2"/>
  <c r="M2091" i="2"/>
  <c r="M2101" i="2"/>
  <c r="M2113" i="2"/>
  <c r="M2123" i="2"/>
  <c r="M2133" i="2"/>
  <c r="M2145" i="2"/>
  <c r="M2155" i="2"/>
  <c r="M2165" i="2"/>
  <c r="M2177" i="2"/>
  <c r="M2187" i="2"/>
  <c r="M2197" i="2"/>
  <c r="M2209" i="2"/>
  <c r="M2219" i="2"/>
  <c r="M2229" i="2"/>
  <c r="M2241" i="2"/>
  <c r="M2251" i="2"/>
  <c r="M2261" i="2"/>
  <c r="M2273" i="2"/>
  <c r="M2283" i="2"/>
  <c r="M2293" i="2"/>
  <c r="M2305" i="2"/>
  <c r="M2315" i="2"/>
  <c r="M2325" i="2"/>
  <c r="M2337" i="2"/>
  <c r="M2347" i="2"/>
  <c r="M2357" i="2"/>
  <c r="M2369" i="2"/>
  <c r="M2379" i="2"/>
  <c r="M2389" i="2"/>
  <c r="M2401" i="2"/>
  <c r="M2411" i="2"/>
  <c r="M2421" i="2"/>
  <c r="M2433" i="2"/>
  <c r="M2443" i="2"/>
  <c r="M2453" i="2"/>
  <c r="M2465" i="2"/>
  <c r="M2475" i="2"/>
  <c r="M2485" i="2"/>
  <c r="M2497" i="2"/>
  <c r="M2507" i="2"/>
  <c r="M2517" i="2"/>
  <c r="M2529" i="2"/>
  <c r="M2539" i="2"/>
  <c r="M2549" i="2"/>
  <c r="M2561" i="2"/>
  <c r="M2571" i="2"/>
  <c r="M2581" i="2"/>
  <c r="M2593" i="2"/>
  <c r="M2603" i="2"/>
  <c r="M2613" i="2"/>
  <c r="M2625" i="2"/>
  <c r="M2634" i="2"/>
  <c r="M2643" i="2"/>
  <c r="M2651" i="2"/>
  <c r="M2659" i="2"/>
  <c r="M2667" i="2"/>
  <c r="M2675" i="2"/>
  <c r="M2683" i="2"/>
  <c r="M2691" i="2"/>
  <c r="M2699" i="2"/>
  <c r="M2707" i="2"/>
  <c r="M2715" i="2"/>
  <c r="M2723" i="2"/>
  <c r="M2731" i="2"/>
  <c r="M2739" i="2"/>
  <c r="M2747" i="2"/>
  <c r="M2755" i="2"/>
  <c r="M2763" i="2"/>
  <c r="M2771" i="2"/>
  <c r="M3" i="2"/>
  <c r="L11" i="2"/>
  <c r="L19" i="2"/>
  <c r="L27" i="2"/>
  <c r="L35" i="2"/>
  <c r="L43" i="2"/>
  <c r="L51" i="2"/>
  <c r="L59" i="2"/>
  <c r="L67" i="2"/>
  <c r="L75" i="2"/>
  <c r="L83" i="2"/>
  <c r="L91" i="2"/>
  <c r="L99" i="2"/>
  <c r="L107" i="2"/>
  <c r="L115" i="2"/>
  <c r="L123" i="2"/>
  <c r="L131" i="2"/>
  <c r="L139" i="2"/>
  <c r="L147" i="2"/>
  <c r="L155" i="2"/>
  <c r="L163" i="2"/>
  <c r="L171" i="2"/>
  <c r="L179" i="2"/>
  <c r="L187" i="2"/>
  <c r="L195" i="2"/>
  <c r="L203" i="2"/>
  <c r="L211" i="2"/>
  <c r="L219" i="2"/>
  <c r="L227" i="2"/>
  <c r="L235" i="2"/>
  <c r="L243" i="2"/>
  <c r="L251" i="2"/>
  <c r="L259" i="2"/>
  <c r="L267" i="2"/>
  <c r="L275" i="2"/>
  <c r="L283" i="2"/>
  <c r="L291" i="2"/>
  <c r="L299" i="2"/>
  <c r="L307" i="2"/>
  <c r="L315" i="2"/>
  <c r="M959" i="2"/>
  <c r="M1213" i="2"/>
  <c r="M1327" i="2"/>
  <c r="M1413" i="2"/>
  <c r="M1438" i="2"/>
  <c r="M1463" i="2"/>
  <c r="M1490" i="2"/>
  <c r="M1516" i="2"/>
  <c r="M1541" i="2"/>
  <c r="M1566" i="2"/>
  <c r="M1591" i="2"/>
  <c r="M1617" i="2"/>
  <c r="M1638" i="2"/>
  <c r="M1659" i="2"/>
  <c r="M1677" i="2"/>
  <c r="M1695" i="2"/>
  <c r="M1714" i="2"/>
  <c r="M1732" i="2"/>
  <c r="M1750" i="2"/>
  <c r="M1769" i="2"/>
  <c r="M1787" i="2"/>
  <c r="M1805" i="2"/>
  <c r="M1823" i="2"/>
  <c r="M1839" i="2"/>
  <c r="M1855" i="2"/>
  <c r="M1871" i="2"/>
  <c r="M1887" i="2"/>
  <c r="M1903" i="2"/>
  <c r="M1919" i="2"/>
  <c r="M1932" i="2"/>
  <c r="M1943" i="2"/>
  <c r="M1954" i="2"/>
  <c r="M1964" i="2"/>
  <c r="M1975" i="2"/>
  <c r="M1986" i="2"/>
  <c r="M1996" i="2"/>
  <c r="M2007" i="2"/>
  <c r="M2018" i="2"/>
  <c r="M2028" i="2"/>
  <c r="M2039" i="2"/>
  <c r="M2050" i="2"/>
  <c r="M2060" i="2"/>
  <c r="M2071" i="2"/>
  <c r="M2082" i="2"/>
  <c r="M2092" i="2"/>
  <c r="M2103" i="2"/>
  <c r="M2114" i="2"/>
  <c r="M2124" i="2"/>
  <c r="M2135" i="2"/>
  <c r="M2146" i="2"/>
  <c r="M2156" i="2"/>
  <c r="M2167" i="2"/>
  <c r="M2178" i="2"/>
  <c r="M2188" i="2"/>
  <c r="M2199" i="2"/>
  <c r="M2210" i="2"/>
  <c r="M2220" i="2"/>
  <c r="M2231" i="2"/>
  <c r="M2242" i="2"/>
  <c r="M2252" i="2"/>
  <c r="M2263" i="2"/>
  <c r="M2274" i="2"/>
  <c r="M2284" i="2"/>
  <c r="M2295" i="2"/>
  <c r="M2306" i="2"/>
  <c r="M2316" i="2"/>
  <c r="M2327" i="2"/>
  <c r="M2338" i="2"/>
  <c r="M2348" i="2"/>
  <c r="M2359" i="2"/>
  <c r="M2370" i="2"/>
  <c r="M2380" i="2"/>
  <c r="M2391" i="2"/>
  <c r="M2402" i="2"/>
  <c r="M2412" i="2"/>
  <c r="M2423" i="2"/>
  <c r="M2434" i="2"/>
  <c r="M2444" i="2"/>
  <c r="M2455" i="2"/>
  <c r="M2466" i="2"/>
  <c r="M2476" i="2"/>
  <c r="M2487" i="2"/>
  <c r="M2498" i="2"/>
  <c r="M2508" i="2"/>
  <c r="M2519" i="2"/>
  <c r="M2530" i="2"/>
  <c r="M2540" i="2"/>
  <c r="M2551" i="2"/>
  <c r="M2562" i="2"/>
  <c r="M2572" i="2"/>
  <c r="M2583" i="2"/>
  <c r="M2594" i="2"/>
  <c r="M2604" i="2"/>
  <c r="M2615" i="2"/>
  <c r="M2626" i="2"/>
  <c r="M2635" i="2"/>
  <c r="M2644" i="2"/>
  <c r="M2652" i="2"/>
  <c r="M2660" i="2"/>
  <c r="M2668" i="2"/>
  <c r="M2676" i="2"/>
  <c r="M2684" i="2"/>
  <c r="M2692" i="2"/>
  <c r="M2700" i="2"/>
  <c r="M2708" i="2"/>
  <c r="M2716" i="2"/>
  <c r="M2724" i="2"/>
  <c r="M2732" i="2"/>
  <c r="M2740" i="2"/>
  <c r="M2748" i="2"/>
  <c r="M2756" i="2"/>
  <c r="M2764" i="2"/>
  <c r="M2772" i="2"/>
  <c r="L4" i="2"/>
  <c r="L12" i="2"/>
  <c r="L20" i="2"/>
  <c r="L28" i="2"/>
  <c r="L36" i="2"/>
  <c r="L44" i="2"/>
  <c r="L52" i="2"/>
  <c r="L60" i="2"/>
  <c r="L68" i="2"/>
  <c r="L76" i="2"/>
  <c r="L84" i="2"/>
  <c r="L92" i="2"/>
  <c r="L100" i="2"/>
  <c r="L108" i="2"/>
  <c r="L116" i="2"/>
  <c r="L124" i="2"/>
  <c r="L132" i="2"/>
  <c r="L140" i="2"/>
  <c r="L148" i="2"/>
  <c r="L156" i="2"/>
  <c r="L164" i="2"/>
  <c r="L172" i="2"/>
  <c r="L180" i="2"/>
  <c r="L188" i="2"/>
  <c r="L196" i="2"/>
  <c r="L204" i="2"/>
  <c r="L212" i="2"/>
  <c r="L220" i="2"/>
  <c r="L228" i="2"/>
  <c r="L236" i="2"/>
  <c r="L244" i="2"/>
  <c r="L252" i="2"/>
  <c r="L260" i="2"/>
  <c r="L268" i="2"/>
  <c r="L276" i="2"/>
  <c r="L284" i="2"/>
  <c r="L292" i="2"/>
  <c r="L300" i="2"/>
  <c r="L308" i="2"/>
  <c r="L316" i="2"/>
  <c r="L324" i="2"/>
  <c r="L332" i="2"/>
  <c r="L340" i="2"/>
  <c r="L348" i="2"/>
  <c r="L356" i="2"/>
  <c r="L364" i="2"/>
  <c r="L372" i="2"/>
  <c r="L380" i="2"/>
  <c r="L388" i="2"/>
  <c r="M991" i="2"/>
  <c r="M1230" i="2"/>
  <c r="M1341" i="2"/>
  <c r="M1418" i="2"/>
  <c r="M1444" i="2"/>
  <c r="M1469" i="2"/>
  <c r="M1494" i="2"/>
  <c r="M1519" i="2"/>
  <c r="M1546" i="2"/>
  <c r="M1572" i="2"/>
  <c r="M1597" i="2"/>
  <c r="M1621" i="2"/>
  <c r="M1642" i="2"/>
  <c r="M1662" i="2"/>
  <c r="M1681" i="2"/>
  <c r="M1699" i="2"/>
  <c r="M1717" i="2"/>
  <c r="M1735" i="2"/>
  <c r="M1754" i="2"/>
  <c r="M1772" i="2"/>
  <c r="M1790" i="2"/>
  <c r="M1809" i="2"/>
  <c r="M1826" i="2"/>
  <c r="M1842" i="2"/>
  <c r="M1858" i="2"/>
  <c r="M1874" i="2"/>
  <c r="M1890" i="2"/>
  <c r="M1906" i="2"/>
  <c r="M1922" i="2"/>
  <c r="M1933" i="2"/>
  <c r="M1945" i="2"/>
  <c r="M1955" i="2"/>
  <c r="M1965" i="2"/>
  <c r="M1977" i="2"/>
  <c r="M1987" i="2"/>
  <c r="M1997" i="2"/>
  <c r="M2009" i="2"/>
  <c r="M2019" i="2"/>
  <c r="M2029" i="2"/>
  <c r="M2041" i="2"/>
  <c r="M2051" i="2"/>
  <c r="M2061" i="2"/>
  <c r="M2073" i="2"/>
  <c r="M2083" i="2"/>
  <c r="M2093" i="2"/>
  <c r="M2105" i="2"/>
  <c r="M2115" i="2"/>
  <c r="M2125" i="2"/>
  <c r="M2137" i="2"/>
  <c r="M2147" i="2"/>
  <c r="M2157" i="2"/>
  <c r="M2169" i="2"/>
  <c r="M2179" i="2"/>
  <c r="M2189" i="2"/>
  <c r="M2201" i="2"/>
  <c r="M2211" i="2"/>
  <c r="M2221" i="2"/>
  <c r="M2233" i="2"/>
  <c r="M2243" i="2"/>
  <c r="M2253" i="2"/>
  <c r="M2265" i="2"/>
  <c r="M2275" i="2"/>
  <c r="M2285" i="2"/>
  <c r="M2297" i="2"/>
  <c r="M2307" i="2"/>
  <c r="M2317" i="2"/>
  <c r="M2329" i="2"/>
  <c r="M2339" i="2"/>
  <c r="M2349" i="2"/>
  <c r="M2361" i="2"/>
  <c r="M2371" i="2"/>
  <c r="M2381" i="2"/>
  <c r="M2393" i="2"/>
  <c r="M2403" i="2"/>
  <c r="M2413" i="2"/>
  <c r="M2425" i="2"/>
  <c r="M2435" i="2"/>
  <c r="M2445" i="2"/>
  <c r="M2457" i="2"/>
  <c r="M2467" i="2"/>
  <c r="M2477" i="2"/>
  <c r="M2489" i="2"/>
  <c r="M2499" i="2"/>
  <c r="M2509" i="2"/>
  <c r="M2521" i="2"/>
  <c r="M2531" i="2"/>
  <c r="M2541" i="2"/>
  <c r="M2553" i="2"/>
  <c r="M2563" i="2"/>
  <c r="M2573" i="2"/>
  <c r="M2585" i="2"/>
  <c r="M2595" i="2"/>
  <c r="M2605" i="2"/>
  <c r="M2617" i="2"/>
  <c r="M2627" i="2"/>
  <c r="M2636" i="2"/>
  <c r="M2645" i="2"/>
  <c r="M2653" i="2"/>
  <c r="M2661" i="2"/>
  <c r="M2669" i="2"/>
  <c r="M2677" i="2"/>
  <c r="M2685" i="2"/>
  <c r="M2693" i="2"/>
  <c r="M2701" i="2"/>
  <c r="M2709" i="2"/>
  <c r="M2717" i="2"/>
  <c r="M2725" i="2"/>
  <c r="M2733" i="2"/>
  <c r="M2741" i="2"/>
  <c r="M2749" i="2"/>
  <c r="M2757" i="2"/>
  <c r="M2765" i="2"/>
  <c r="M2773" i="2"/>
  <c r="L5" i="2"/>
  <c r="L13" i="2"/>
  <c r="L21" i="2"/>
  <c r="L29" i="2"/>
  <c r="L37" i="2"/>
  <c r="L45" i="2"/>
  <c r="L53" i="2"/>
  <c r="L61" i="2"/>
  <c r="L69" i="2"/>
  <c r="L77" i="2"/>
  <c r="L85" i="2"/>
  <c r="L93" i="2"/>
  <c r="L101" i="2"/>
  <c r="L109" i="2"/>
  <c r="L117" i="2"/>
  <c r="L125" i="2"/>
  <c r="L133" i="2"/>
  <c r="L141" i="2"/>
  <c r="L149" i="2"/>
  <c r="L157" i="2"/>
  <c r="L165" i="2"/>
  <c r="L173" i="2"/>
  <c r="L181" i="2"/>
  <c r="L189" i="2"/>
  <c r="L197" i="2"/>
  <c r="L205" i="2"/>
  <c r="L213" i="2"/>
  <c r="L221" i="2"/>
  <c r="L229" i="2"/>
  <c r="L237" i="2"/>
  <c r="L245" i="2"/>
  <c r="L253" i="2"/>
  <c r="L261" i="2"/>
  <c r="L269" i="2"/>
  <c r="L277" i="2"/>
  <c r="L285" i="2"/>
  <c r="L293" i="2"/>
  <c r="L301" i="2"/>
  <c r="L309" i="2"/>
  <c r="L317" i="2"/>
  <c r="L325" i="2"/>
  <c r="L333" i="2"/>
  <c r="L341" i="2"/>
  <c r="L349" i="2"/>
  <c r="L357" i="2"/>
  <c r="L365" i="2"/>
  <c r="L373" i="2"/>
  <c r="L381" i="2"/>
  <c r="L389" i="2"/>
  <c r="L397" i="2"/>
  <c r="L405" i="2"/>
  <c r="L413" i="2"/>
  <c r="L421" i="2"/>
  <c r="L429" i="2"/>
  <c r="L437" i="2"/>
  <c r="L445" i="2"/>
  <c r="M767" i="2"/>
  <c r="M1023" i="2"/>
  <c r="M1246" i="2"/>
  <c r="M1354" i="2"/>
  <c r="M1420" i="2"/>
  <c r="M1445" i="2"/>
  <c r="M1470" i="2"/>
  <c r="M1495" i="2"/>
  <c r="M1522" i="2"/>
  <c r="M1548" i="2"/>
  <c r="M1573" i="2"/>
  <c r="M1598" i="2"/>
  <c r="M1622" i="2"/>
  <c r="M1644" i="2"/>
  <c r="M1663" i="2"/>
  <c r="M1682" i="2"/>
  <c r="M1700" i="2"/>
  <c r="M1718" i="2"/>
  <c r="M1737" i="2"/>
  <c r="M1755" i="2"/>
  <c r="M1773" i="2"/>
  <c r="M1791" i="2"/>
  <c r="M1810" i="2"/>
  <c r="M1827" i="2"/>
  <c r="M1843" i="2"/>
  <c r="M1859" i="2"/>
  <c r="M1875" i="2"/>
  <c r="M1891" i="2"/>
  <c r="M1907" i="2"/>
  <c r="M1923" i="2"/>
  <c r="M1935" i="2"/>
  <c r="M1946" i="2"/>
  <c r="M1956" i="2"/>
  <c r="M1967" i="2"/>
  <c r="M1978" i="2"/>
  <c r="M1988" i="2"/>
  <c r="M1999" i="2"/>
  <c r="M2010" i="2"/>
  <c r="M2020" i="2"/>
  <c r="M2031" i="2"/>
  <c r="M2042" i="2"/>
  <c r="M2052" i="2"/>
  <c r="M2063" i="2"/>
  <c r="M2074" i="2"/>
  <c r="M2084" i="2"/>
  <c r="M2095" i="2"/>
  <c r="M2106" i="2"/>
  <c r="M2116" i="2"/>
  <c r="M2127" i="2"/>
  <c r="M2138" i="2"/>
  <c r="M2148" i="2"/>
  <c r="M2159" i="2"/>
  <c r="M2170" i="2"/>
  <c r="M2180" i="2"/>
  <c r="M2191" i="2"/>
  <c r="M2202" i="2"/>
  <c r="M2212" i="2"/>
  <c r="M2223" i="2"/>
  <c r="M2234" i="2"/>
  <c r="M2244" i="2"/>
  <c r="M2255" i="2"/>
  <c r="M2266" i="2"/>
  <c r="M2276" i="2"/>
  <c r="M2287" i="2"/>
  <c r="M2298" i="2"/>
  <c r="M2308" i="2"/>
  <c r="M2319" i="2"/>
  <c r="M2330" i="2"/>
  <c r="M2340" i="2"/>
  <c r="M2351" i="2"/>
  <c r="M2362" i="2"/>
  <c r="M2372" i="2"/>
  <c r="M2383" i="2"/>
  <c r="M2394" i="2"/>
  <c r="M2404" i="2"/>
  <c r="M2415" i="2"/>
  <c r="M2426" i="2"/>
  <c r="M2436" i="2"/>
  <c r="M2447" i="2"/>
  <c r="M2458" i="2"/>
  <c r="M2468" i="2"/>
  <c r="M2479" i="2"/>
  <c r="M2490" i="2"/>
  <c r="M2500" i="2"/>
  <c r="M2511" i="2"/>
  <c r="M2522" i="2"/>
  <c r="M2532" i="2"/>
  <c r="M2543" i="2"/>
  <c r="M2554" i="2"/>
  <c r="M2564" i="2"/>
  <c r="M2575" i="2"/>
  <c r="M2586" i="2"/>
  <c r="M2596" i="2"/>
  <c r="M2607" i="2"/>
  <c r="M2618" i="2"/>
  <c r="M2628" i="2"/>
  <c r="M2637" i="2"/>
  <c r="M2646" i="2"/>
  <c r="M2654" i="2"/>
  <c r="M2662" i="2"/>
  <c r="M2670" i="2"/>
  <c r="M2678" i="2"/>
  <c r="M2686" i="2"/>
  <c r="M2694" i="2"/>
  <c r="M2702" i="2"/>
  <c r="M2710" i="2"/>
  <c r="M2718" i="2"/>
  <c r="M2726" i="2"/>
  <c r="M2734" i="2"/>
  <c r="M2742" i="2"/>
  <c r="M2750" i="2"/>
  <c r="M2758" i="2"/>
  <c r="M2766" i="2"/>
  <c r="L6" i="2"/>
  <c r="L14" i="2"/>
  <c r="L22" i="2"/>
  <c r="L30" i="2"/>
  <c r="L38" i="2"/>
  <c r="L46" i="2"/>
  <c r="L54" i="2"/>
  <c r="L62" i="2"/>
  <c r="L70" i="2"/>
  <c r="L78" i="2"/>
  <c r="L86" i="2"/>
  <c r="L94" i="2"/>
  <c r="L102" i="2"/>
  <c r="L110" i="2"/>
  <c r="L118" i="2"/>
  <c r="L126" i="2"/>
  <c r="L134" i="2"/>
  <c r="L142" i="2"/>
  <c r="L150" i="2"/>
  <c r="L158" i="2"/>
  <c r="L166" i="2"/>
  <c r="L174" i="2"/>
  <c r="L182" i="2"/>
  <c r="L190" i="2"/>
  <c r="L198" i="2"/>
  <c r="L206" i="2"/>
  <c r="L214" i="2"/>
  <c r="L222" i="2"/>
  <c r="L230" i="2"/>
  <c r="L238" i="2"/>
  <c r="L246" i="2"/>
  <c r="L254" i="2"/>
  <c r="L262" i="2"/>
  <c r="L270" i="2"/>
  <c r="L278" i="2"/>
  <c r="L286" i="2"/>
  <c r="L294" i="2"/>
  <c r="L302" i="2"/>
  <c r="L310" i="2"/>
  <c r="L318" i="2"/>
  <c r="L326" i="2"/>
  <c r="M799" i="2"/>
  <c r="M1055" i="2"/>
  <c r="M1262" i="2"/>
  <c r="M1366" i="2"/>
  <c r="M1421" i="2"/>
  <c r="M1446" i="2"/>
  <c r="M1471" i="2"/>
  <c r="M1498" i="2"/>
  <c r="M1524" i="2"/>
  <c r="M1549" i="2"/>
  <c r="M1574" i="2"/>
  <c r="M1599" i="2"/>
  <c r="M1623" i="2"/>
  <c r="M1645" i="2"/>
  <c r="M1665" i="2"/>
  <c r="M1683" i="2"/>
  <c r="M1701" i="2"/>
  <c r="M1719" i="2"/>
  <c r="M1738" i="2"/>
  <c r="M1756" i="2"/>
  <c r="M1774" i="2"/>
  <c r="M1793" i="2"/>
  <c r="M1811" i="2"/>
  <c r="M1828" i="2"/>
  <c r="M1844" i="2"/>
  <c r="M1860" i="2"/>
  <c r="M1876" i="2"/>
  <c r="M1892" i="2"/>
  <c r="M1908" i="2"/>
  <c r="M1924" i="2"/>
  <c r="M1937" i="2"/>
  <c r="M1947" i="2"/>
  <c r="M1957" i="2"/>
  <c r="M1969" i="2"/>
  <c r="M1979" i="2"/>
  <c r="M1989" i="2"/>
  <c r="M2001" i="2"/>
  <c r="M2011" i="2"/>
  <c r="M2021" i="2"/>
  <c r="M2033" i="2"/>
  <c r="M2043" i="2"/>
  <c r="M2053" i="2"/>
  <c r="M2065" i="2"/>
  <c r="M2075" i="2"/>
  <c r="M2085" i="2"/>
  <c r="M2097" i="2"/>
  <c r="M2107" i="2"/>
  <c r="M2117" i="2"/>
  <c r="M2129" i="2"/>
  <c r="M2139" i="2"/>
  <c r="M2149" i="2"/>
  <c r="M2161" i="2"/>
  <c r="M2171" i="2"/>
  <c r="M2181" i="2"/>
  <c r="M2193" i="2"/>
  <c r="M2203" i="2"/>
  <c r="M2213" i="2"/>
  <c r="M2225" i="2"/>
  <c r="M2235" i="2"/>
  <c r="M2245" i="2"/>
  <c r="M2257" i="2"/>
  <c r="M2267" i="2"/>
  <c r="M2277" i="2"/>
  <c r="M2289" i="2"/>
  <c r="M2299" i="2"/>
  <c r="M2309" i="2"/>
  <c r="M2321" i="2"/>
  <c r="M2331" i="2"/>
  <c r="M2341" i="2"/>
  <c r="M2353" i="2"/>
  <c r="M2363" i="2"/>
  <c r="M2373" i="2"/>
  <c r="M2385" i="2"/>
  <c r="M2395" i="2"/>
  <c r="M2405" i="2"/>
  <c r="M2417" i="2"/>
  <c r="M2427" i="2"/>
  <c r="M2437" i="2"/>
  <c r="M2449" i="2"/>
  <c r="M2459" i="2"/>
  <c r="M2469" i="2"/>
  <c r="M2481" i="2"/>
  <c r="M2491" i="2"/>
  <c r="M2501" i="2"/>
  <c r="M2513" i="2"/>
  <c r="M2523" i="2"/>
  <c r="M2533" i="2"/>
  <c r="M2545" i="2"/>
  <c r="M2555" i="2"/>
  <c r="M2565" i="2"/>
  <c r="M2577" i="2"/>
  <c r="M2587" i="2"/>
  <c r="M2597" i="2"/>
  <c r="M2609" i="2"/>
  <c r="M2619" i="2"/>
  <c r="M2629" i="2"/>
  <c r="M2638" i="2"/>
  <c r="M2647" i="2"/>
  <c r="M2655" i="2"/>
  <c r="M2663" i="2"/>
  <c r="M2671" i="2"/>
  <c r="M2679" i="2"/>
  <c r="M2687" i="2"/>
  <c r="M2695" i="2"/>
  <c r="M2703" i="2"/>
  <c r="M2711" i="2"/>
  <c r="M2719" i="2"/>
  <c r="M2727" i="2"/>
  <c r="M2735" i="2"/>
  <c r="M2743" i="2"/>
  <c r="M2751" i="2"/>
  <c r="M2759" i="2"/>
  <c r="M2767" i="2"/>
  <c r="L7" i="2"/>
  <c r="L15" i="2"/>
  <c r="L23" i="2"/>
  <c r="L31" i="2"/>
  <c r="L39" i="2"/>
  <c r="L47" i="2"/>
  <c r="L55" i="2"/>
  <c r="L63" i="2"/>
  <c r="L71" i="2"/>
  <c r="L79" i="2"/>
  <c r="L87" i="2"/>
  <c r="L95" i="2"/>
  <c r="L103" i="2"/>
  <c r="L111" i="2"/>
  <c r="L119" i="2"/>
  <c r="L127" i="2"/>
  <c r="L135" i="2"/>
  <c r="L143" i="2"/>
  <c r="L151" i="2"/>
  <c r="L159" i="2"/>
  <c r="L167" i="2"/>
  <c r="L175" i="2"/>
  <c r="L183" i="2"/>
  <c r="L191" i="2"/>
  <c r="L199" i="2"/>
  <c r="L207" i="2"/>
  <c r="L215" i="2"/>
  <c r="L223" i="2"/>
  <c r="L231" i="2"/>
  <c r="L239" i="2"/>
  <c r="L247" i="2"/>
  <c r="L255" i="2"/>
  <c r="L263" i="2"/>
  <c r="L271" i="2"/>
  <c r="L279" i="2"/>
  <c r="L287" i="2"/>
  <c r="L295" i="2"/>
  <c r="L303" i="2"/>
  <c r="L311" i="2"/>
  <c r="L319" i="2"/>
  <c r="M2589" i="2"/>
  <c r="M2631" i="2"/>
  <c r="M2665" i="2"/>
  <c r="M2697" i="2"/>
  <c r="M2729" i="2"/>
  <c r="M2761" i="2"/>
  <c r="L34" i="2"/>
  <c r="L66" i="2"/>
  <c r="L98" i="2"/>
  <c r="L130" i="2"/>
  <c r="L162" i="2"/>
  <c r="L194" i="2"/>
  <c r="L226" i="2"/>
  <c r="L258" i="2"/>
  <c r="L290" i="2"/>
  <c r="L322" i="2"/>
  <c r="L337" i="2"/>
  <c r="L350" i="2"/>
  <c r="L362" i="2"/>
  <c r="L375" i="2"/>
  <c r="L387" i="2"/>
  <c r="L399" i="2"/>
  <c r="L410" i="2"/>
  <c r="L420" i="2"/>
  <c r="L431" i="2"/>
  <c r="L442" i="2"/>
  <c r="L452" i="2"/>
  <c r="L461" i="2"/>
  <c r="L469" i="2"/>
  <c r="L477" i="2"/>
  <c r="L485" i="2"/>
  <c r="L493" i="2"/>
  <c r="L501" i="2"/>
  <c r="L509" i="2"/>
  <c r="L517" i="2"/>
  <c r="L525" i="2"/>
  <c r="L533" i="2"/>
  <c r="L541" i="2"/>
  <c r="L549" i="2"/>
  <c r="L557" i="2"/>
  <c r="L565" i="2"/>
  <c r="L573" i="2"/>
  <c r="L581" i="2"/>
  <c r="L589" i="2"/>
  <c r="L597" i="2"/>
  <c r="L605" i="2"/>
  <c r="L613" i="2"/>
  <c r="L621" i="2"/>
  <c r="L629" i="2"/>
  <c r="L637" i="2"/>
  <c r="L645" i="2"/>
  <c r="L653" i="2"/>
  <c r="L661" i="2"/>
  <c r="L669" i="2"/>
  <c r="L677" i="2"/>
  <c r="L685" i="2"/>
  <c r="L693" i="2"/>
  <c r="L701" i="2"/>
  <c r="L709" i="2"/>
  <c r="L717" i="2"/>
  <c r="L725" i="2"/>
  <c r="L733" i="2"/>
  <c r="L741" i="2"/>
  <c r="L749" i="2"/>
  <c r="L757" i="2"/>
  <c r="L765" i="2"/>
  <c r="L773" i="2"/>
  <c r="L781" i="2"/>
  <c r="L789" i="2"/>
  <c r="L797" i="2"/>
  <c r="L805" i="2"/>
  <c r="L813" i="2"/>
  <c r="L821" i="2"/>
  <c r="L829" i="2"/>
  <c r="L837" i="2"/>
  <c r="L845" i="2"/>
  <c r="L853" i="2"/>
  <c r="L861" i="2"/>
  <c r="L869" i="2"/>
  <c r="L877" i="2"/>
  <c r="L885" i="2"/>
  <c r="L893" i="2"/>
  <c r="L901" i="2"/>
  <c r="L909" i="2"/>
  <c r="L917" i="2"/>
  <c r="L925" i="2"/>
  <c r="L933" i="2"/>
  <c r="L941" i="2"/>
  <c r="L949" i="2"/>
  <c r="L957" i="2"/>
  <c r="L965" i="2"/>
  <c r="L973" i="2"/>
  <c r="L981" i="2"/>
  <c r="L989" i="2"/>
  <c r="L997" i="2"/>
  <c r="L1005" i="2"/>
  <c r="L1013" i="2"/>
  <c r="L1021" i="2"/>
  <c r="L1029" i="2"/>
  <c r="L1037" i="2"/>
  <c r="L1045" i="2"/>
  <c r="L1053" i="2"/>
  <c r="L1061" i="2"/>
  <c r="L1069" i="2"/>
  <c r="L1077" i="2"/>
  <c r="L1085" i="2"/>
  <c r="L1093" i="2"/>
  <c r="L1101" i="2"/>
  <c r="L1109" i="2"/>
  <c r="L1117" i="2"/>
  <c r="L1125" i="2"/>
  <c r="L1133" i="2"/>
  <c r="L1141" i="2"/>
  <c r="L1149" i="2"/>
  <c r="L1157" i="2"/>
  <c r="L1165" i="2"/>
  <c r="L1173" i="2"/>
  <c r="L1181" i="2"/>
  <c r="L1189" i="2"/>
  <c r="L1197" i="2"/>
  <c r="L1205" i="2"/>
  <c r="L1213" i="2"/>
  <c r="L1221" i="2"/>
  <c r="L1229" i="2"/>
  <c r="L1237" i="2"/>
  <c r="L1245" i="2"/>
  <c r="L1253" i="2"/>
  <c r="L1261" i="2"/>
  <c r="L1269" i="2"/>
  <c r="L1277" i="2"/>
  <c r="L1285" i="2"/>
  <c r="L1293" i="2"/>
  <c r="L1301" i="2"/>
  <c r="L1309" i="2"/>
  <c r="L1317" i="2"/>
  <c r="L1325" i="2"/>
  <c r="L1333" i="2"/>
  <c r="L1341" i="2"/>
  <c r="L1349" i="2"/>
  <c r="L1357" i="2"/>
  <c r="L1365" i="2"/>
  <c r="L1373" i="2"/>
  <c r="L1381" i="2"/>
  <c r="L1389" i="2"/>
  <c r="L1397" i="2"/>
  <c r="L1405" i="2"/>
  <c r="L1413" i="2"/>
  <c r="L1421" i="2"/>
  <c r="L1429" i="2"/>
  <c r="L1437" i="2"/>
  <c r="L1445" i="2"/>
  <c r="L1453" i="2"/>
  <c r="L1461" i="2"/>
  <c r="L1469" i="2"/>
  <c r="L1477" i="2"/>
  <c r="L1485" i="2"/>
  <c r="L1493" i="2"/>
  <c r="L1501" i="2"/>
  <c r="L1509" i="2"/>
  <c r="L1517" i="2"/>
  <c r="L1525" i="2"/>
  <c r="L1533" i="2"/>
  <c r="L1541" i="2"/>
  <c r="L1549" i="2"/>
  <c r="L1557" i="2"/>
  <c r="L1565" i="2"/>
  <c r="L1573" i="2"/>
  <c r="L1581" i="2"/>
  <c r="L1589" i="2"/>
  <c r="L1597" i="2"/>
  <c r="L1605" i="2"/>
  <c r="L1613" i="2"/>
  <c r="L1621" i="2"/>
  <c r="L1629" i="2"/>
  <c r="L1637" i="2"/>
  <c r="L1645" i="2"/>
  <c r="L1653" i="2"/>
  <c r="L1661" i="2"/>
  <c r="L1669" i="2"/>
  <c r="L1677" i="2"/>
  <c r="L1685" i="2"/>
  <c r="L1693" i="2"/>
  <c r="L1701" i="2"/>
  <c r="L1709" i="2"/>
  <c r="L1717" i="2"/>
  <c r="L1725" i="2"/>
  <c r="L1733" i="2"/>
  <c r="L1741" i="2"/>
  <c r="L1749" i="2"/>
  <c r="L1757" i="2"/>
  <c r="L1765" i="2"/>
  <c r="L1773" i="2"/>
  <c r="L1781" i="2"/>
  <c r="L1789" i="2"/>
  <c r="L1797" i="2"/>
  <c r="L1805" i="2"/>
  <c r="L1813" i="2"/>
  <c r="L1821" i="2"/>
  <c r="L1829" i="2"/>
  <c r="M2591" i="2"/>
  <c r="M2633" i="2"/>
  <c r="M2666" i="2"/>
  <c r="M2698" i="2"/>
  <c r="M2730" i="2"/>
  <c r="M2762" i="2"/>
  <c r="L9" i="2"/>
  <c r="L41" i="2"/>
  <c r="L73" i="2"/>
  <c r="L105" i="2"/>
  <c r="L137" i="2"/>
  <c r="L169" i="2"/>
  <c r="L201" i="2"/>
  <c r="L233" i="2"/>
  <c r="L265" i="2"/>
  <c r="L297" i="2"/>
  <c r="L323" i="2"/>
  <c r="L338" i="2"/>
  <c r="L351" i="2"/>
  <c r="L363" i="2"/>
  <c r="L377" i="2"/>
  <c r="L390" i="2"/>
  <c r="L401" i="2"/>
  <c r="L411" i="2"/>
  <c r="L422" i="2"/>
  <c r="L433" i="2"/>
  <c r="L443" i="2"/>
  <c r="L453" i="2"/>
  <c r="L462" i="2"/>
  <c r="L470" i="2"/>
  <c r="L478" i="2"/>
  <c r="L486" i="2"/>
  <c r="L494" i="2"/>
  <c r="L502" i="2"/>
  <c r="L510" i="2"/>
  <c r="L518" i="2"/>
  <c r="L526" i="2"/>
  <c r="L534" i="2"/>
  <c r="L542" i="2"/>
  <c r="L550" i="2"/>
  <c r="L558" i="2"/>
  <c r="L566" i="2"/>
  <c r="L574" i="2"/>
  <c r="L582" i="2"/>
  <c r="L590" i="2"/>
  <c r="L598" i="2"/>
  <c r="L606" i="2"/>
  <c r="L614" i="2"/>
  <c r="L622" i="2"/>
  <c r="L630" i="2"/>
  <c r="L638" i="2"/>
  <c r="L646" i="2"/>
  <c r="L654" i="2"/>
  <c r="L662" i="2"/>
  <c r="L670" i="2"/>
  <c r="L678" i="2"/>
  <c r="L686" i="2"/>
  <c r="L694" i="2"/>
  <c r="L702" i="2"/>
  <c r="L710" i="2"/>
  <c r="L718" i="2"/>
  <c r="L726" i="2"/>
  <c r="L734" i="2"/>
  <c r="L742" i="2"/>
  <c r="L750" i="2"/>
  <c r="L758" i="2"/>
  <c r="L766" i="2"/>
  <c r="L774" i="2"/>
  <c r="L782" i="2"/>
  <c r="L790" i="2"/>
  <c r="L798" i="2"/>
  <c r="L806" i="2"/>
  <c r="L814" i="2"/>
  <c r="L822" i="2"/>
  <c r="L830" i="2"/>
  <c r="L838" i="2"/>
  <c r="L846" i="2"/>
  <c r="L854" i="2"/>
  <c r="L862" i="2"/>
  <c r="L870" i="2"/>
  <c r="L878" i="2"/>
  <c r="L886" i="2"/>
  <c r="L894" i="2"/>
  <c r="L902" i="2"/>
  <c r="L910" i="2"/>
  <c r="L918" i="2"/>
  <c r="L926" i="2"/>
  <c r="L934" i="2"/>
  <c r="L942" i="2"/>
  <c r="L950" i="2"/>
  <c r="L958" i="2"/>
  <c r="L966" i="2"/>
  <c r="L974" i="2"/>
  <c r="L982" i="2"/>
  <c r="L990" i="2"/>
  <c r="L998" i="2"/>
  <c r="L1006" i="2"/>
  <c r="L1014" i="2"/>
  <c r="L1022" i="2"/>
  <c r="L1030" i="2"/>
  <c r="L1038" i="2"/>
  <c r="L1046" i="2"/>
  <c r="L1054" i="2"/>
  <c r="L1062" i="2"/>
  <c r="L1070" i="2"/>
  <c r="L1078" i="2"/>
  <c r="L1086" i="2"/>
  <c r="L1094" i="2"/>
  <c r="L1102" i="2"/>
  <c r="L1110" i="2"/>
  <c r="L1118" i="2"/>
  <c r="L1126" i="2"/>
  <c r="L1134" i="2"/>
  <c r="L1142" i="2"/>
  <c r="L1150" i="2"/>
  <c r="L1158" i="2"/>
  <c r="L1166" i="2"/>
  <c r="L1174" i="2"/>
  <c r="L1182" i="2"/>
  <c r="L1190" i="2"/>
  <c r="L1198" i="2"/>
  <c r="L1206" i="2"/>
  <c r="L1214" i="2"/>
  <c r="L1222" i="2"/>
  <c r="L1230" i="2"/>
  <c r="L1238" i="2"/>
  <c r="L1246" i="2"/>
  <c r="L1254" i="2"/>
  <c r="L1262" i="2"/>
  <c r="L1270" i="2"/>
  <c r="L1278" i="2"/>
  <c r="L1286" i="2"/>
  <c r="L1294" i="2"/>
  <c r="L1302" i="2"/>
  <c r="L1310" i="2"/>
  <c r="L1318" i="2"/>
  <c r="L1326" i="2"/>
  <c r="L1334" i="2"/>
  <c r="L1342" i="2"/>
  <c r="L1350" i="2"/>
  <c r="L1358" i="2"/>
  <c r="L1366" i="2"/>
  <c r="L1374" i="2"/>
  <c r="L1382" i="2"/>
  <c r="L1390" i="2"/>
  <c r="L1398" i="2"/>
  <c r="L1406" i="2"/>
  <c r="L1414" i="2"/>
  <c r="L1422" i="2"/>
  <c r="L1430" i="2"/>
  <c r="L1438" i="2"/>
  <c r="L1446" i="2"/>
  <c r="L1454" i="2"/>
  <c r="L1462" i="2"/>
  <c r="L1470" i="2"/>
  <c r="L1478" i="2"/>
  <c r="L1486" i="2"/>
  <c r="L1494" i="2"/>
  <c r="L1502" i="2"/>
  <c r="L1510" i="2"/>
  <c r="L1518" i="2"/>
  <c r="L1526" i="2"/>
  <c r="L1534" i="2"/>
  <c r="L1542" i="2"/>
  <c r="L1550" i="2"/>
  <c r="M2601" i="2"/>
  <c r="M2641" i="2"/>
  <c r="M2673" i="2"/>
  <c r="M2705" i="2"/>
  <c r="M2737" i="2"/>
  <c r="M2769" i="2"/>
  <c r="L10" i="2"/>
  <c r="L42" i="2"/>
  <c r="L74" i="2"/>
  <c r="L106" i="2"/>
  <c r="L138" i="2"/>
  <c r="L170" i="2"/>
  <c r="L202" i="2"/>
  <c r="L234" i="2"/>
  <c r="L266" i="2"/>
  <c r="L298" i="2"/>
  <c r="L327" i="2"/>
  <c r="L339" i="2"/>
  <c r="L353" i="2"/>
  <c r="L366" i="2"/>
  <c r="L378" i="2"/>
  <c r="L391" i="2"/>
  <c r="L402" i="2"/>
  <c r="L412" i="2"/>
  <c r="L423" i="2"/>
  <c r="L434" i="2"/>
  <c r="L444" i="2"/>
  <c r="L454" i="2"/>
  <c r="L463" i="2"/>
  <c r="L471" i="2"/>
  <c r="L479" i="2"/>
  <c r="L487" i="2"/>
  <c r="L495" i="2"/>
  <c r="L503" i="2"/>
  <c r="L511" i="2"/>
  <c r="L519" i="2"/>
  <c r="L527" i="2"/>
  <c r="L535" i="2"/>
  <c r="L543" i="2"/>
  <c r="L551" i="2"/>
  <c r="L559" i="2"/>
  <c r="L567" i="2"/>
  <c r="L575" i="2"/>
  <c r="L583" i="2"/>
  <c r="L591" i="2"/>
  <c r="L599" i="2"/>
  <c r="L607" i="2"/>
  <c r="L615" i="2"/>
  <c r="L623" i="2"/>
  <c r="L631" i="2"/>
  <c r="L639" i="2"/>
  <c r="L647" i="2"/>
  <c r="L655" i="2"/>
  <c r="L663" i="2"/>
  <c r="L671" i="2"/>
  <c r="L679" i="2"/>
  <c r="L687" i="2"/>
  <c r="L695" i="2"/>
  <c r="L703" i="2"/>
  <c r="L711" i="2"/>
  <c r="L719" i="2"/>
  <c r="L727" i="2"/>
  <c r="L735" i="2"/>
  <c r="L743" i="2"/>
  <c r="L751" i="2"/>
  <c r="L759" i="2"/>
  <c r="L767" i="2"/>
  <c r="L775" i="2"/>
  <c r="L783" i="2"/>
  <c r="L791" i="2"/>
  <c r="L799" i="2"/>
  <c r="L807" i="2"/>
  <c r="L815" i="2"/>
  <c r="L823" i="2"/>
  <c r="L831" i="2"/>
  <c r="L839" i="2"/>
  <c r="L847" i="2"/>
  <c r="L855" i="2"/>
  <c r="L863" i="2"/>
  <c r="L871" i="2"/>
  <c r="L879" i="2"/>
  <c r="L887" i="2"/>
  <c r="L895" i="2"/>
  <c r="L903" i="2"/>
  <c r="L911" i="2"/>
  <c r="L919" i="2"/>
  <c r="L927" i="2"/>
  <c r="L935" i="2"/>
  <c r="L943" i="2"/>
  <c r="L951" i="2"/>
  <c r="L959" i="2"/>
  <c r="L967" i="2"/>
  <c r="L975" i="2"/>
  <c r="L983" i="2"/>
  <c r="L991" i="2"/>
  <c r="L999" i="2"/>
  <c r="L1007" i="2"/>
  <c r="L1015" i="2"/>
  <c r="L1023" i="2"/>
  <c r="L1031" i="2"/>
  <c r="L1039" i="2"/>
  <c r="L1047" i="2"/>
  <c r="L1055" i="2"/>
  <c r="L1063" i="2"/>
  <c r="L1071" i="2"/>
  <c r="L1079" i="2"/>
  <c r="L1087" i="2"/>
  <c r="L1095" i="2"/>
  <c r="L1103" i="2"/>
  <c r="L1111" i="2"/>
  <c r="L1119" i="2"/>
  <c r="L1127" i="2"/>
  <c r="L1135" i="2"/>
  <c r="L1143" i="2"/>
  <c r="L1151" i="2"/>
  <c r="L1159" i="2"/>
  <c r="L1167" i="2"/>
  <c r="L1175" i="2"/>
  <c r="L1183" i="2"/>
  <c r="L1191" i="2"/>
  <c r="L1199" i="2"/>
  <c r="L1207" i="2"/>
  <c r="L1215" i="2"/>
  <c r="L1223" i="2"/>
  <c r="L1231" i="2"/>
  <c r="L1239" i="2"/>
  <c r="L1247" i="2"/>
  <c r="L1255" i="2"/>
  <c r="L1263" i="2"/>
  <c r="L1271" i="2"/>
  <c r="L1279" i="2"/>
  <c r="L1287" i="2"/>
  <c r="L1295" i="2"/>
  <c r="L1303" i="2"/>
  <c r="L1311" i="2"/>
  <c r="L1319" i="2"/>
  <c r="L1327" i="2"/>
  <c r="L1335" i="2"/>
  <c r="L1343" i="2"/>
  <c r="L1351" i="2"/>
  <c r="L1359" i="2"/>
  <c r="L1367" i="2"/>
  <c r="L1375" i="2"/>
  <c r="L1383" i="2"/>
  <c r="L1391" i="2"/>
  <c r="L1399" i="2"/>
  <c r="L1407" i="2"/>
  <c r="L1415" i="2"/>
  <c r="L1423" i="2"/>
  <c r="L1431" i="2"/>
  <c r="L1439" i="2"/>
  <c r="L1447" i="2"/>
  <c r="L1455" i="2"/>
  <c r="L1463" i="2"/>
  <c r="L1471" i="2"/>
  <c r="L1479" i="2"/>
  <c r="L1487" i="2"/>
  <c r="L1495" i="2"/>
  <c r="L1503" i="2"/>
  <c r="L1511" i="2"/>
  <c r="L1519" i="2"/>
  <c r="L1527" i="2"/>
  <c r="L1535" i="2"/>
  <c r="L1543" i="2"/>
  <c r="L1551" i="2"/>
  <c r="L1559" i="2"/>
  <c r="L1567" i="2"/>
  <c r="L1575" i="2"/>
  <c r="L1583" i="2"/>
  <c r="L1591" i="2"/>
  <c r="M2602" i="2"/>
  <c r="M2642" i="2"/>
  <c r="M2674" i="2"/>
  <c r="M2706" i="2"/>
  <c r="M2738" i="2"/>
  <c r="M2770" i="2"/>
  <c r="L17" i="2"/>
  <c r="L49" i="2"/>
  <c r="L81" i="2"/>
  <c r="L113" i="2"/>
  <c r="L145" i="2"/>
  <c r="L177" i="2"/>
  <c r="L209" i="2"/>
  <c r="L241" i="2"/>
  <c r="L273" i="2"/>
  <c r="L305" i="2"/>
  <c r="L329" i="2"/>
  <c r="L342" i="2"/>
  <c r="L354" i="2"/>
  <c r="L367" i="2"/>
  <c r="L379" i="2"/>
  <c r="L393" i="2"/>
  <c r="L403" i="2"/>
  <c r="L414" i="2"/>
  <c r="L425" i="2"/>
  <c r="L435" i="2"/>
  <c r="L446" i="2"/>
  <c r="L455" i="2"/>
  <c r="L464" i="2"/>
  <c r="L472" i="2"/>
  <c r="L480" i="2"/>
  <c r="L488" i="2"/>
  <c r="L496" i="2"/>
  <c r="L504" i="2"/>
  <c r="L512" i="2"/>
  <c r="L520" i="2"/>
  <c r="L528" i="2"/>
  <c r="L536" i="2"/>
  <c r="L544" i="2"/>
  <c r="L552" i="2"/>
  <c r="L560" i="2"/>
  <c r="L568" i="2"/>
  <c r="L576" i="2"/>
  <c r="L584" i="2"/>
  <c r="L592" i="2"/>
  <c r="L600" i="2"/>
  <c r="L608" i="2"/>
  <c r="L616" i="2"/>
  <c r="L624" i="2"/>
  <c r="L632" i="2"/>
  <c r="L640" i="2"/>
  <c r="L648" i="2"/>
  <c r="L656" i="2"/>
  <c r="L664" i="2"/>
  <c r="L672" i="2"/>
  <c r="L680" i="2"/>
  <c r="L688" i="2"/>
  <c r="L696" i="2"/>
  <c r="L704" i="2"/>
  <c r="L712" i="2"/>
  <c r="L720" i="2"/>
  <c r="L728" i="2"/>
  <c r="L736" i="2"/>
  <c r="L744" i="2"/>
  <c r="L752" i="2"/>
  <c r="L760" i="2"/>
  <c r="L768" i="2"/>
  <c r="L776" i="2"/>
  <c r="L784" i="2"/>
  <c r="L792" i="2"/>
  <c r="L800" i="2"/>
  <c r="L808" i="2"/>
  <c r="L816" i="2"/>
  <c r="L824" i="2"/>
  <c r="L832" i="2"/>
  <c r="L840" i="2"/>
  <c r="L848" i="2"/>
  <c r="L856" i="2"/>
  <c r="L864" i="2"/>
  <c r="L872" i="2"/>
  <c r="L880" i="2"/>
  <c r="L888" i="2"/>
  <c r="L896" i="2"/>
  <c r="L904" i="2"/>
  <c r="L912" i="2"/>
  <c r="L920" i="2"/>
  <c r="L928" i="2"/>
  <c r="L936" i="2"/>
  <c r="L944" i="2"/>
  <c r="L952" i="2"/>
  <c r="L960" i="2"/>
  <c r="L968" i="2"/>
  <c r="L976" i="2"/>
  <c r="L984" i="2"/>
  <c r="L992" i="2"/>
  <c r="L1000" i="2"/>
  <c r="L1008" i="2"/>
  <c r="L1016" i="2"/>
  <c r="L1024" i="2"/>
  <c r="L1032" i="2"/>
  <c r="L1040" i="2"/>
  <c r="L1048" i="2"/>
  <c r="L1056" i="2"/>
  <c r="L1064" i="2"/>
  <c r="L1072" i="2"/>
  <c r="L1080" i="2"/>
  <c r="L1088" i="2"/>
  <c r="L1096" i="2"/>
  <c r="L1104" i="2"/>
  <c r="L1112" i="2"/>
  <c r="L1120" i="2"/>
  <c r="L1128" i="2"/>
  <c r="L1136" i="2"/>
  <c r="L1144" i="2"/>
  <c r="L1152" i="2"/>
  <c r="L1160" i="2"/>
  <c r="L1168" i="2"/>
  <c r="L1176" i="2"/>
  <c r="L1184" i="2"/>
  <c r="L1192" i="2"/>
  <c r="L1200" i="2"/>
  <c r="L1208" i="2"/>
  <c r="L1216" i="2"/>
  <c r="L1224" i="2"/>
  <c r="L1232" i="2"/>
  <c r="L1240" i="2"/>
  <c r="L1248" i="2"/>
  <c r="L1256" i="2"/>
  <c r="L1264" i="2"/>
  <c r="L1272" i="2"/>
  <c r="L1280" i="2"/>
  <c r="L1288" i="2"/>
  <c r="L1296" i="2"/>
  <c r="L1304" i="2"/>
  <c r="L1312" i="2"/>
  <c r="L1320" i="2"/>
  <c r="L1328" i="2"/>
  <c r="L1336" i="2"/>
  <c r="L1344" i="2"/>
  <c r="L1352" i="2"/>
  <c r="L1360" i="2"/>
  <c r="L1368" i="2"/>
  <c r="L1376" i="2"/>
  <c r="L1384" i="2"/>
  <c r="L1392" i="2"/>
  <c r="L1400" i="2"/>
  <c r="L1408" i="2"/>
  <c r="L1416" i="2"/>
  <c r="L1424" i="2"/>
  <c r="L1432" i="2"/>
  <c r="L1440" i="2"/>
  <c r="L1448" i="2"/>
  <c r="L1456" i="2"/>
  <c r="L1464" i="2"/>
  <c r="L1472" i="2"/>
  <c r="L1480" i="2"/>
  <c r="L1488" i="2"/>
  <c r="L1496" i="2"/>
  <c r="L1504" i="2"/>
  <c r="L1512" i="2"/>
  <c r="L1520" i="2"/>
  <c r="L1528" i="2"/>
  <c r="L1536" i="2"/>
  <c r="L1544" i="2"/>
  <c r="L1552" i="2"/>
  <c r="L1560" i="2"/>
  <c r="L1568" i="2"/>
  <c r="L1576" i="2"/>
  <c r="L1584" i="2"/>
  <c r="L1592" i="2"/>
  <c r="L1600" i="2"/>
  <c r="L1608" i="2"/>
  <c r="L1616" i="2"/>
  <c r="L1624" i="2"/>
  <c r="L1632" i="2"/>
  <c r="L1640" i="2"/>
  <c r="L1648" i="2"/>
  <c r="L1656" i="2"/>
  <c r="L1664" i="2"/>
  <c r="L1672" i="2"/>
  <c r="L1680" i="2"/>
  <c r="L1688" i="2"/>
  <c r="L1696" i="2"/>
  <c r="L1704" i="2"/>
  <c r="L1712" i="2"/>
  <c r="L1720" i="2"/>
  <c r="L1728" i="2"/>
  <c r="L1736" i="2"/>
  <c r="L1744" i="2"/>
  <c r="L1752" i="2"/>
  <c r="L1760" i="2"/>
  <c r="L1768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896" i="2"/>
  <c r="L1904" i="2"/>
  <c r="L1912" i="2"/>
  <c r="L1920" i="2"/>
  <c r="L1928" i="2"/>
  <c r="L1936" i="2"/>
  <c r="L1944" i="2"/>
  <c r="L1952" i="2"/>
  <c r="L1960" i="2"/>
  <c r="L1968" i="2"/>
  <c r="L1976" i="2"/>
  <c r="L1984" i="2"/>
  <c r="L1992" i="2"/>
  <c r="L2000" i="2"/>
  <c r="L2008" i="2"/>
  <c r="L2016" i="2"/>
  <c r="L2024" i="2"/>
  <c r="L2032" i="2"/>
  <c r="L2040" i="2"/>
  <c r="L2048" i="2"/>
  <c r="L2056" i="2"/>
  <c r="L2064" i="2"/>
  <c r="L2072" i="2"/>
  <c r="L2080" i="2"/>
  <c r="L2088" i="2"/>
  <c r="L2096" i="2"/>
  <c r="L2104" i="2"/>
  <c r="L2112" i="2"/>
  <c r="L2120" i="2"/>
  <c r="L2128" i="2"/>
  <c r="L2136" i="2"/>
  <c r="L2144" i="2"/>
  <c r="L2152" i="2"/>
  <c r="L2160" i="2"/>
  <c r="L2168" i="2"/>
  <c r="L2176" i="2"/>
  <c r="L2184" i="2"/>
  <c r="L2192" i="2"/>
  <c r="L2200" i="2"/>
  <c r="L2208" i="2"/>
  <c r="L2216" i="2"/>
  <c r="L2224" i="2"/>
  <c r="L2232" i="2"/>
  <c r="L2240" i="2"/>
  <c r="L2248" i="2"/>
  <c r="L2256" i="2"/>
  <c r="L2264" i="2"/>
  <c r="L2272" i="2"/>
  <c r="L2280" i="2"/>
  <c r="L2288" i="2"/>
  <c r="L2296" i="2"/>
  <c r="L2304" i="2"/>
  <c r="L2312" i="2"/>
  <c r="L2320" i="2"/>
  <c r="L2328" i="2"/>
  <c r="L2336" i="2"/>
  <c r="L2344" i="2"/>
  <c r="L2352" i="2"/>
  <c r="L2360" i="2"/>
  <c r="L2368" i="2"/>
  <c r="L2376" i="2"/>
  <c r="L2384" i="2"/>
  <c r="L2392" i="2"/>
  <c r="L2400" i="2"/>
  <c r="L2408" i="2"/>
  <c r="L2416" i="2"/>
  <c r="L2424" i="2"/>
  <c r="L2432" i="2"/>
  <c r="L2440" i="2"/>
  <c r="L2448" i="2"/>
  <c r="L2456" i="2"/>
  <c r="L2464" i="2"/>
  <c r="L2472" i="2"/>
  <c r="L2480" i="2"/>
  <c r="L2488" i="2"/>
  <c r="L2496" i="2"/>
  <c r="L2504" i="2"/>
  <c r="L2512" i="2"/>
  <c r="L2520" i="2"/>
  <c r="L2528" i="2"/>
  <c r="L2536" i="2"/>
  <c r="L2544" i="2"/>
  <c r="L2552" i="2"/>
  <c r="L2560" i="2"/>
  <c r="L2568" i="2"/>
  <c r="L2576" i="2"/>
  <c r="L2584" i="2"/>
  <c r="L2592" i="2"/>
  <c r="L2600" i="2"/>
  <c r="L2608" i="2"/>
  <c r="L2616" i="2"/>
  <c r="L2624" i="2"/>
  <c r="L2632" i="2"/>
  <c r="L2640" i="2"/>
  <c r="L2648" i="2"/>
  <c r="L2656" i="2"/>
  <c r="L2664" i="2"/>
  <c r="L2672" i="2"/>
  <c r="L2680" i="2"/>
  <c r="L2688" i="2"/>
  <c r="L2696" i="2"/>
  <c r="L2704" i="2"/>
  <c r="L2712" i="2"/>
  <c r="L2720" i="2"/>
  <c r="L2728" i="2"/>
  <c r="L2736" i="2"/>
  <c r="L2744" i="2"/>
  <c r="L2752" i="2"/>
  <c r="L2760" i="2"/>
  <c r="L2768" i="2"/>
  <c r="H29" i="2"/>
  <c r="H37" i="2"/>
  <c r="H45" i="2"/>
  <c r="H53" i="2"/>
  <c r="H61" i="2"/>
  <c r="H69" i="2"/>
  <c r="H77" i="2"/>
  <c r="H85" i="2"/>
  <c r="H93" i="2"/>
  <c r="H101" i="2"/>
  <c r="H109" i="2"/>
  <c r="H117" i="2"/>
  <c r="H125" i="2"/>
  <c r="H133" i="2"/>
  <c r="H141" i="2"/>
  <c r="H149" i="2"/>
  <c r="H157" i="2"/>
  <c r="H165" i="2"/>
  <c r="H173" i="2"/>
  <c r="H181" i="2"/>
  <c r="H189" i="2"/>
  <c r="M2611" i="2"/>
  <c r="M2649" i="2"/>
  <c r="M2681" i="2"/>
  <c r="M2713" i="2"/>
  <c r="M2745" i="2"/>
  <c r="L18" i="2"/>
  <c r="L50" i="2"/>
  <c r="L82" i="2"/>
  <c r="L114" i="2"/>
  <c r="L146" i="2"/>
  <c r="L178" i="2"/>
  <c r="L210" i="2"/>
  <c r="L242" i="2"/>
  <c r="L274" i="2"/>
  <c r="L306" i="2"/>
  <c r="L330" i="2"/>
  <c r="L343" i="2"/>
  <c r="L355" i="2"/>
  <c r="L369" i="2"/>
  <c r="L382" i="2"/>
  <c r="L394" i="2"/>
  <c r="L404" i="2"/>
  <c r="L415" i="2"/>
  <c r="L426" i="2"/>
  <c r="L436" i="2"/>
  <c r="L447" i="2"/>
  <c r="L457" i="2"/>
  <c r="L465" i="2"/>
  <c r="L473" i="2"/>
  <c r="L481" i="2"/>
  <c r="L489" i="2"/>
  <c r="L497" i="2"/>
  <c r="L505" i="2"/>
  <c r="L513" i="2"/>
  <c r="L521" i="2"/>
  <c r="L529" i="2"/>
  <c r="L537" i="2"/>
  <c r="L545" i="2"/>
  <c r="L553" i="2"/>
  <c r="L561" i="2"/>
  <c r="L569" i="2"/>
  <c r="L577" i="2"/>
  <c r="L585" i="2"/>
  <c r="L593" i="2"/>
  <c r="L601" i="2"/>
  <c r="L609" i="2"/>
  <c r="L617" i="2"/>
  <c r="L625" i="2"/>
  <c r="L633" i="2"/>
  <c r="L641" i="2"/>
  <c r="L649" i="2"/>
  <c r="L657" i="2"/>
  <c r="L665" i="2"/>
  <c r="L673" i="2"/>
  <c r="L681" i="2"/>
  <c r="L689" i="2"/>
  <c r="L697" i="2"/>
  <c r="L705" i="2"/>
  <c r="L713" i="2"/>
  <c r="L721" i="2"/>
  <c r="L729" i="2"/>
  <c r="L737" i="2"/>
  <c r="L745" i="2"/>
  <c r="L753" i="2"/>
  <c r="L761" i="2"/>
  <c r="L769" i="2"/>
  <c r="L777" i="2"/>
  <c r="L785" i="2"/>
  <c r="L793" i="2"/>
  <c r="L801" i="2"/>
  <c r="L809" i="2"/>
  <c r="L817" i="2"/>
  <c r="L825" i="2"/>
  <c r="L833" i="2"/>
  <c r="L841" i="2"/>
  <c r="L849" i="2"/>
  <c r="L857" i="2"/>
  <c r="L865" i="2"/>
  <c r="L873" i="2"/>
  <c r="L881" i="2"/>
  <c r="L889" i="2"/>
  <c r="L897" i="2"/>
  <c r="L905" i="2"/>
  <c r="L913" i="2"/>
  <c r="L921" i="2"/>
  <c r="L929" i="2"/>
  <c r="L937" i="2"/>
  <c r="L945" i="2"/>
  <c r="L953" i="2"/>
  <c r="L961" i="2"/>
  <c r="L969" i="2"/>
  <c r="L977" i="2"/>
  <c r="L985" i="2"/>
  <c r="L993" i="2"/>
  <c r="L1001" i="2"/>
  <c r="L1009" i="2"/>
  <c r="L1017" i="2"/>
  <c r="L1025" i="2"/>
  <c r="L1033" i="2"/>
  <c r="L1041" i="2"/>
  <c r="L1049" i="2"/>
  <c r="L1057" i="2"/>
  <c r="L1065" i="2"/>
  <c r="L1073" i="2"/>
  <c r="L1081" i="2"/>
  <c r="L1089" i="2"/>
  <c r="L1097" i="2"/>
  <c r="L1105" i="2"/>
  <c r="L1113" i="2"/>
  <c r="L1121" i="2"/>
  <c r="L1129" i="2"/>
  <c r="L1137" i="2"/>
  <c r="L1145" i="2"/>
  <c r="L1153" i="2"/>
  <c r="L1161" i="2"/>
  <c r="L1169" i="2"/>
  <c r="L1177" i="2"/>
  <c r="L1185" i="2"/>
  <c r="L1193" i="2"/>
  <c r="L1201" i="2"/>
  <c r="L1209" i="2"/>
  <c r="L1217" i="2"/>
  <c r="L1225" i="2"/>
  <c r="L1233" i="2"/>
  <c r="L1241" i="2"/>
  <c r="L1249" i="2"/>
  <c r="L1257" i="2"/>
  <c r="L1265" i="2"/>
  <c r="L1273" i="2"/>
  <c r="L1281" i="2"/>
  <c r="L1289" i="2"/>
  <c r="L1297" i="2"/>
  <c r="L1305" i="2"/>
  <c r="L1313" i="2"/>
  <c r="L1321" i="2"/>
  <c r="L1329" i="2"/>
  <c r="L1337" i="2"/>
  <c r="L1345" i="2"/>
  <c r="L1353" i="2"/>
  <c r="L1361" i="2"/>
  <c r="L1369" i="2"/>
  <c r="L1377" i="2"/>
  <c r="L1385" i="2"/>
  <c r="L1393" i="2"/>
  <c r="L1401" i="2"/>
  <c r="L1409" i="2"/>
  <c r="L1417" i="2"/>
  <c r="L1425" i="2"/>
  <c r="L1433" i="2"/>
  <c r="L1441" i="2"/>
  <c r="L1449" i="2"/>
  <c r="L1457" i="2"/>
  <c r="L1465" i="2"/>
  <c r="L1473" i="2"/>
  <c r="L1481" i="2"/>
  <c r="L1489" i="2"/>
  <c r="L1497" i="2"/>
  <c r="L1505" i="2"/>
  <c r="L1513" i="2"/>
  <c r="L1521" i="2"/>
  <c r="L1529" i="2"/>
  <c r="L1537" i="2"/>
  <c r="L1545" i="2"/>
  <c r="L1553" i="2"/>
  <c r="L1561" i="2"/>
  <c r="L1569" i="2"/>
  <c r="L1577" i="2"/>
  <c r="L1585" i="2"/>
  <c r="L1593" i="2"/>
  <c r="L1601" i="2"/>
  <c r="L1609" i="2"/>
  <c r="L1617" i="2"/>
  <c r="L1625" i="2"/>
  <c r="L1633" i="2"/>
  <c r="L1641" i="2"/>
  <c r="L1649" i="2"/>
  <c r="L1657" i="2"/>
  <c r="L1665" i="2"/>
  <c r="L1673" i="2"/>
  <c r="L1681" i="2"/>
  <c r="L1689" i="2"/>
  <c r="L1697" i="2"/>
  <c r="L1705" i="2"/>
  <c r="L1713" i="2"/>
  <c r="L1721" i="2"/>
  <c r="L1729" i="2"/>
  <c r="L1737" i="2"/>
  <c r="M2612" i="2"/>
  <c r="M2650" i="2"/>
  <c r="M2682" i="2"/>
  <c r="M2714" i="2"/>
  <c r="M2746" i="2"/>
  <c r="L25" i="2"/>
  <c r="L57" i="2"/>
  <c r="L89" i="2"/>
  <c r="L121" i="2"/>
  <c r="L153" i="2"/>
  <c r="L185" i="2"/>
  <c r="L217" i="2"/>
  <c r="L249" i="2"/>
  <c r="L281" i="2"/>
  <c r="L313" i="2"/>
  <c r="L331" i="2"/>
  <c r="L345" i="2"/>
  <c r="L358" i="2"/>
  <c r="L370" i="2"/>
  <c r="L383" i="2"/>
  <c r="L395" i="2"/>
  <c r="L406" i="2"/>
  <c r="L417" i="2"/>
  <c r="L427" i="2"/>
  <c r="L438" i="2"/>
  <c r="L449" i="2"/>
  <c r="L458" i="2"/>
  <c r="L466" i="2"/>
  <c r="L474" i="2"/>
  <c r="L482" i="2"/>
  <c r="L490" i="2"/>
  <c r="L498" i="2"/>
  <c r="L506" i="2"/>
  <c r="L514" i="2"/>
  <c r="L522" i="2"/>
  <c r="L530" i="2"/>
  <c r="L538" i="2"/>
  <c r="L546" i="2"/>
  <c r="L554" i="2"/>
  <c r="L562" i="2"/>
  <c r="L570" i="2"/>
  <c r="L578" i="2"/>
  <c r="L586" i="2"/>
  <c r="L594" i="2"/>
  <c r="L602" i="2"/>
  <c r="L610" i="2"/>
  <c r="L618" i="2"/>
  <c r="L626" i="2"/>
  <c r="L634" i="2"/>
  <c r="L642" i="2"/>
  <c r="L650" i="2"/>
  <c r="L658" i="2"/>
  <c r="L666" i="2"/>
  <c r="L674" i="2"/>
  <c r="L682" i="2"/>
  <c r="L690" i="2"/>
  <c r="L698" i="2"/>
  <c r="L706" i="2"/>
  <c r="L714" i="2"/>
  <c r="L722" i="2"/>
  <c r="L730" i="2"/>
  <c r="L738" i="2"/>
  <c r="L746" i="2"/>
  <c r="L754" i="2"/>
  <c r="L762" i="2"/>
  <c r="L770" i="2"/>
  <c r="L778" i="2"/>
  <c r="L786" i="2"/>
  <c r="L794" i="2"/>
  <c r="L802" i="2"/>
  <c r="L810" i="2"/>
  <c r="L818" i="2"/>
  <c r="L826" i="2"/>
  <c r="L834" i="2"/>
  <c r="L842" i="2"/>
  <c r="L850" i="2"/>
  <c r="L858" i="2"/>
  <c r="L866" i="2"/>
  <c r="L874" i="2"/>
  <c r="L882" i="2"/>
  <c r="L890" i="2"/>
  <c r="L898" i="2"/>
  <c r="L906" i="2"/>
  <c r="L914" i="2"/>
  <c r="L922" i="2"/>
  <c r="L930" i="2"/>
  <c r="L938" i="2"/>
  <c r="L946" i="2"/>
  <c r="L954" i="2"/>
  <c r="L962" i="2"/>
  <c r="L970" i="2"/>
  <c r="L978" i="2"/>
  <c r="L986" i="2"/>
  <c r="L994" i="2"/>
  <c r="L1002" i="2"/>
  <c r="L1010" i="2"/>
  <c r="L1018" i="2"/>
  <c r="L1026" i="2"/>
  <c r="L1034" i="2"/>
  <c r="L1042" i="2"/>
  <c r="L1050" i="2"/>
  <c r="L1058" i="2"/>
  <c r="L1066" i="2"/>
  <c r="L1074" i="2"/>
  <c r="L1082" i="2"/>
  <c r="L1090" i="2"/>
  <c r="L1098" i="2"/>
  <c r="L1106" i="2"/>
  <c r="L1114" i="2"/>
  <c r="L1122" i="2"/>
  <c r="L1130" i="2"/>
  <c r="L1138" i="2"/>
  <c r="L1146" i="2"/>
  <c r="L1154" i="2"/>
  <c r="L1162" i="2"/>
  <c r="L1170" i="2"/>
  <c r="L1178" i="2"/>
  <c r="L1186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6" i="2"/>
  <c r="L1314" i="2"/>
  <c r="L1322" i="2"/>
  <c r="L1330" i="2"/>
  <c r="L1338" i="2"/>
  <c r="L1346" i="2"/>
  <c r="L1354" i="2"/>
  <c r="L1362" i="2"/>
  <c r="L1370" i="2"/>
  <c r="L1378" i="2"/>
  <c r="L1386" i="2"/>
  <c r="L1394" i="2"/>
  <c r="L1402" i="2"/>
  <c r="L1410" i="2"/>
  <c r="L1418" i="2"/>
  <c r="L1426" i="2"/>
  <c r="L1434" i="2"/>
  <c r="L1442" i="2"/>
  <c r="L1450" i="2"/>
  <c r="L1458" i="2"/>
  <c r="L1466" i="2"/>
  <c r="L1474" i="2"/>
  <c r="L1482" i="2"/>
  <c r="L1490" i="2"/>
  <c r="L1498" i="2"/>
  <c r="L1506" i="2"/>
  <c r="L1514" i="2"/>
  <c r="L1522" i="2"/>
  <c r="L1530" i="2"/>
  <c r="L1538" i="2"/>
  <c r="L1546" i="2"/>
  <c r="L1554" i="2"/>
  <c r="L1562" i="2"/>
  <c r="L1570" i="2"/>
  <c r="L1578" i="2"/>
  <c r="L1586" i="2"/>
  <c r="L1594" i="2"/>
  <c r="L1602" i="2"/>
  <c r="L1610" i="2"/>
  <c r="L1618" i="2"/>
  <c r="L1626" i="2"/>
  <c r="L1634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M2579" i="2"/>
  <c r="M2621" i="2"/>
  <c r="M2657" i="2"/>
  <c r="M2689" i="2"/>
  <c r="M2721" i="2"/>
  <c r="M2753" i="2"/>
  <c r="L26" i="2"/>
  <c r="L58" i="2"/>
  <c r="L90" i="2"/>
  <c r="L122" i="2"/>
  <c r="L154" i="2"/>
  <c r="L186" i="2"/>
  <c r="L218" i="2"/>
  <c r="L250" i="2"/>
  <c r="L282" i="2"/>
  <c r="L314" i="2"/>
  <c r="L334" i="2"/>
  <c r="L346" i="2"/>
  <c r="L359" i="2"/>
  <c r="L371" i="2"/>
  <c r="L385" i="2"/>
  <c r="L396" i="2"/>
  <c r="L407" i="2"/>
  <c r="L418" i="2"/>
  <c r="L428" i="2"/>
  <c r="L439" i="2"/>
  <c r="L450" i="2"/>
  <c r="L459" i="2"/>
  <c r="L467" i="2"/>
  <c r="L475" i="2"/>
  <c r="L483" i="2"/>
  <c r="L491" i="2"/>
  <c r="L499" i="2"/>
  <c r="L507" i="2"/>
  <c r="L515" i="2"/>
  <c r="L523" i="2"/>
  <c r="L531" i="2"/>
  <c r="L539" i="2"/>
  <c r="L547" i="2"/>
  <c r="L555" i="2"/>
  <c r="L563" i="2"/>
  <c r="L571" i="2"/>
  <c r="L579" i="2"/>
  <c r="L587" i="2"/>
  <c r="L595" i="2"/>
  <c r="L603" i="2"/>
  <c r="L611" i="2"/>
  <c r="L619" i="2"/>
  <c r="L627" i="2"/>
  <c r="L635" i="2"/>
  <c r="L643" i="2"/>
  <c r="L651" i="2"/>
  <c r="L659" i="2"/>
  <c r="L667" i="2"/>
  <c r="L675" i="2"/>
  <c r="L683" i="2"/>
  <c r="L691" i="2"/>
  <c r="L699" i="2"/>
  <c r="L707" i="2"/>
  <c r="L715" i="2"/>
  <c r="L723" i="2"/>
  <c r="L731" i="2"/>
  <c r="L739" i="2"/>
  <c r="L747" i="2"/>
  <c r="L755" i="2"/>
  <c r="L763" i="2"/>
  <c r="L771" i="2"/>
  <c r="L779" i="2"/>
  <c r="L787" i="2"/>
  <c r="L795" i="2"/>
  <c r="L803" i="2"/>
  <c r="L811" i="2"/>
  <c r="L819" i="2"/>
  <c r="L827" i="2"/>
  <c r="L835" i="2"/>
  <c r="L843" i="2"/>
  <c r="L851" i="2"/>
  <c r="L859" i="2"/>
  <c r="L867" i="2"/>
  <c r="L875" i="2"/>
  <c r="L883" i="2"/>
  <c r="L891" i="2"/>
  <c r="L899" i="2"/>
  <c r="L907" i="2"/>
  <c r="L915" i="2"/>
  <c r="L923" i="2"/>
  <c r="L931" i="2"/>
  <c r="L939" i="2"/>
  <c r="L947" i="2"/>
  <c r="L955" i="2"/>
  <c r="L963" i="2"/>
  <c r="L971" i="2"/>
  <c r="L979" i="2"/>
  <c r="L987" i="2"/>
  <c r="L995" i="2"/>
  <c r="L1003" i="2"/>
  <c r="L1011" i="2"/>
  <c r="L1019" i="2"/>
  <c r="L1027" i="2"/>
  <c r="L1035" i="2"/>
  <c r="L1043" i="2"/>
  <c r="L1051" i="2"/>
  <c r="L1059" i="2"/>
  <c r="L1067" i="2"/>
  <c r="L1075" i="2"/>
  <c r="L1083" i="2"/>
  <c r="L1091" i="2"/>
  <c r="L1099" i="2"/>
  <c r="L1107" i="2"/>
  <c r="L1115" i="2"/>
  <c r="L1123" i="2"/>
  <c r="L1131" i="2"/>
  <c r="L1139" i="2"/>
  <c r="L1147" i="2"/>
  <c r="L1155" i="2"/>
  <c r="L1163" i="2"/>
  <c r="L1171" i="2"/>
  <c r="L1179" i="2"/>
  <c r="L1187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7" i="2"/>
  <c r="L1315" i="2"/>
  <c r="L1323" i="2"/>
  <c r="L1331" i="2"/>
  <c r="L1339" i="2"/>
  <c r="L1347" i="2"/>
  <c r="L1355" i="2"/>
  <c r="L1363" i="2"/>
  <c r="L1371" i="2"/>
  <c r="L1379" i="2"/>
  <c r="L1387" i="2"/>
  <c r="L1395" i="2"/>
  <c r="L1403" i="2"/>
  <c r="L1411" i="2"/>
  <c r="L1419" i="2"/>
  <c r="L1427" i="2"/>
  <c r="L1435" i="2"/>
  <c r="L1443" i="2"/>
  <c r="L1451" i="2"/>
  <c r="L1459" i="2"/>
  <c r="L1467" i="2"/>
  <c r="L1475" i="2"/>
  <c r="L1483" i="2"/>
  <c r="L1491" i="2"/>
  <c r="L1499" i="2"/>
  <c r="L1507" i="2"/>
  <c r="L1515" i="2"/>
  <c r="L1523" i="2"/>
  <c r="L1531" i="2"/>
  <c r="L1539" i="2"/>
  <c r="L1547" i="2"/>
  <c r="L1555" i="2"/>
  <c r="L1563" i="2"/>
  <c r="L1571" i="2"/>
  <c r="L1579" i="2"/>
  <c r="L1587" i="2"/>
  <c r="L1595" i="2"/>
  <c r="L1603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M2580" i="2"/>
  <c r="M2623" i="2"/>
  <c r="M2658" i="2"/>
  <c r="M2690" i="2"/>
  <c r="M2722" i="2"/>
  <c r="M2754" i="2"/>
  <c r="L33" i="2"/>
  <c r="L65" i="2"/>
  <c r="L97" i="2"/>
  <c r="L129" i="2"/>
  <c r="L161" i="2"/>
  <c r="L193" i="2"/>
  <c r="L225" i="2"/>
  <c r="L257" i="2"/>
  <c r="L289" i="2"/>
  <c r="L321" i="2"/>
  <c r="L335" i="2"/>
  <c r="L347" i="2"/>
  <c r="L361" i="2"/>
  <c r="L374" i="2"/>
  <c r="L386" i="2"/>
  <c r="L398" i="2"/>
  <c r="L409" i="2"/>
  <c r="L419" i="2"/>
  <c r="L430" i="2"/>
  <c r="L441" i="2"/>
  <c r="L451" i="2"/>
  <c r="L460" i="2"/>
  <c r="L468" i="2"/>
  <c r="L476" i="2"/>
  <c r="L484" i="2"/>
  <c r="L492" i="2"/>
  <c r="L500" i="2"/>
  <c r="L508" i="2"/>
  <c r="L516" i="2"/>
  <c r="L524" i="2"/>
  <c r="L532" i="2"/>
  <c r="L540" i="2"/>
  <c r="L548" i="2"/>
  <c r="L556" i="2"/>
  <c r="L564" i="2"/>
  <c r="L572" i="2"/>
  <c r="L580" i="2"/>
  <c r="L588" i="2"/>
  <c r="L596" i="2"/>
  <c r="L604" i="2"/>
  <c r="L612" i="2"/>
  <c r="L620" i="2"/>
  <c r="L628" i="2"/>
  <c r="L636" i="2"/>
  <c r="L644" i="2"/>
  <c r="L652" i="2"/>
  <c r="L660" i="2"/>
  <c r="L668" i="2"/>
  <c r="L676" i="2"/>
  <c r="L684" i="2"/>
  <c r="L692" i="2"/>
  <c r="L700" i="2"/>
  <c r="L708" i="2"/>
  <c r="L716" i="2"/>
  <c r="L724" i="2"/>
  <c r="L732" i="2"/>
  <c r="L740" i="2"/>
  <c r="L748" i="2"/>
  <c r="L756" i="2"/>
  <c r="L764" i="2"/>
  <c r="L772" i="2"/>
  <c r="L780" i="2"/>
  <c r="L788" i="2"/>
  <c r="L796" i="2"/>
  <c r="L804" i="2"/>
  <c r="L812" i="2"/>
  <c r="L820" i="2"/>
  <c r="L828" i="2"/>
  <c r="L836" i="2"/>
  <c r="L844" i="2"/>
  <c r="L852" i="2"/>
  <c r="L860" i="2"/>
  <c r="L868" i="2"/>
  <c r="L876" i="2"/>
  <c r="L884" i="2"/>
  <c r="L892" i="2"/>
  <c r="L900" i="2"/>
  <c r="L908" i="2"/>
  <c r="L916" i="2"/>
  <c r="L924" i="2"/>
  <c r="L932" i="2"/>
  <c r="L940" i="2"/>
  <c r="L948" i="2"/>
  <c r="L956" i="2"/>
  <c r="L964" i="2"/>
  <c r="L972" i="2"/>
  <c r="L980" i="2"/>
  <c r="L988" i="2"/>
  <c r="L996" i="2"/>
  <c r="L1004" i="2"/>
  <c r="L1012" i="2"/>
  <c r="L1020" i="2"/>
  <c r="L1028" i="2"/>
  <c r="L1036" i="2"/>
  <c r="L1044" i="2"/>
  <c r="L1052" i="2"/>
  <c r="L1060" i="2"/>
  <c r="L1068" i="2"/>
  <c r="L1076" i="2"/>
  <c r="L1084" i="2"/>
  <c r="L1092" i="2"/>
  <c r="L1100" i="2"/>
  <c r="L1108" i="2"/>
  <c r="L1116" i="2"/>
  <c r="L1124" i="2"/>
  <c r="L1132" i="2"/>
  <c r="L1140" i="2"/>
  <c r="L1148" i="2"/>
  <c r="L1156" i="2"/>
  <c r="L1164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6" i="2"/>
  <c r="L1324" i="2"/>
  <c r="L1332" i="2"/>
  <c r="L1340" i="2"/>
  <c r="L1348" i="2"/>
  <c r="L1356" i="2"/>
  <c r="L1364" i="2"/>
  <c r="L1372" i="2"/>
  <c r="L1380" i="2"/>
  <c r="L1388" i="2"/>
  <c r="L1396" i="2"/>
  <c r="L1404" i="2"/>
  <c r="L1412" i="2"/>
  <c r="L1420" i="2"/>
  <c r="L1428" i="2"/>
  <c r="L1436" i="2"/>
  <c r="L1444" i="2"/>
  <c r="L1452" i="2"/>
  <c r="L1460" i="2"/>
  <c r="L1468" i="2"/>
  <c r="L1476" i="2"/>
  <c r="L1484" i="2"/>
  <c r="L1492" i="2"/>
  <c r="L1500" i="2"/>
  <c r="L1508" i="2"/>
  <c r="L1516" i="2"/>
  <c r="L1524" i="2"/>
  <c r="L1532" i="2"/>
  <c r="L1540" i="2"/>
  <c r="L1548" i="2"/>
  <c r="L1556" i="2"/>
  <c r="L1564" i="2"/>
  <c r="L1572" i="2"/>
  <c r="L1580" i="2"/>
  <c r="L1588" i="2"/>
  <c r="L1596" i="2"/>
  <c r="L1604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2" i="2"/>
  <c r="L1780" i="2"/>
  <c r="L1788" i="2"/>
  <c r="L1796" i="2"/>
  <c r="L1804" i="2"/>
  <c r="L1812" i="2"/>
  <c r="L1820" i="2"/>
  <c r="L1828" i="2"/>
  <c r="L1836" i="2"/>
  <c r="L1844" i="2"/>
  <c r="L1852" i="2"/>
  <c r="L1860" i="2"/>
  <c r="L1868" i="2"/>
  <c r="L1876" i="2"/>
  <c r="L1884" i="2"/>
  <c r="L1892" i="2"/>
  <c r="L1900" i="2"/>
  <c r="L1908" i="2"/>
  <c r="L1916" i="2"/>
  <c r="L1924" i="2"/>
  <c r="L1932" i="2"/>
  <c r="L1940" i="2"/>
  <c r="L1948" i="2"/>
  <c r="L1956" i="2"/>
  <c r="L1964" i="2"/>
  <c r="L1972" i="2"/>
  <c r="L1980" i="2"/>
  <c r="L1988" i="2"/>
  <c r="L1996" i="2"/>
  <c r="L2004" i="2"/>
  <c r="L2012" i="2"/>
  <c r="L2020" i="2"/>
  <c r="L2028" i="2"/>
  <c r="L2036" i="2"/>
  <c r="L2044" i="2"/>
  <c r="L2052" i="2"/>
  <c r="L2060" i="2"/>
  <c r="L2068" i="2"/>
  <c r="L2076" i="2"/>
  <c r="L2084" i="2"/>
  <c r="L2092" i="2"/>
  <c r="L2100" i="2"/>
  <c r="L2108" i="2"/>
  <c r="L2116" i="2"/>
  <c r="L2124" i="2"/>
  <c r="L2132" i="2"/>
  <c r="L2140" i="2"/>
  <c r="L2148" i="2"/>
  <c r="L2156" i="2"/>
  <c r="L2164" i="2"/>
  <c r="L2172" i="2"/>
  <c r="L2180" i="2"/>
  <c r="L2188" i="2"/>
  <c r="L2196" i="2"/>
  <c r="L2204" i="2"/>
  <c r="L2212" i="2"/>
  <c r="L2220" i="2"/>
  <c r="L2228" i="2"/>
  <c r="L2236" i="2"/>
  <c r="L2244" i="2"/>
  <c r="L2252" i="2"/>
  <c r="L2260" i="2"/>
  <c r="L2268" i="2"/>
  <c r="L2276" i="2"/>
  <c r="L2284" i="2"/>
  <c r="L2292" i="2"/>
  <c r="L2300" i="2"/>
  <c r="L2308" i="2"/>
  <c r="L2316" i="2"/>
  <c r="L2324" i="2"/>
  <c r="L2332" i="2"/>
  <c r="L2340" i="2"/>
  <c r="L2348" i="2"/>
  <c r="L2356" i="2"/>
  <c r="L2364" i="2"/>
  <c r="L2372" i="2"/>
  <c r="L2380" i="2"/>
  <c r="L2388" i="2"/>
  <c r="L2396" i="2"/>
  <c r="L2404" i="2"/>
  <c r="L2412" i="2"/>
  <c r="L2420" i="2"/>
  <c r="L2428" i="2"/>
  <c r="L2436" i="2"/>
  <c r="L2444" i="2"/>
  <c r="L2452" i="2"/>
  <c r="L2460" i="2"/>
  <c r="L2468" i="2"/>
  <c r="L2476" i="2"/>
  <c r="L2484" i="2"/>
  <c r="L2492" i="2"/>
  <c r="L2500" i="2"/>
  <c r="L2508" i="2"/>
  <c r="L2516" i="2"/>
  <c r="L2524" i="2"/>
  <c r="L2532" i="2"/>
  <c r="L2540" i="2"/>
  <c r="L2548" i="2"/>
  <c r="L2556" i="2"/>
  <c r="L2564" i="2"/>
  <c r="L2572" i="2"/>
  <c r="L2580" i="2"/>
  <c r="L2588" i="2"/>
  <c r="L2596" i="2"/>
  <c r="L2604" i="2"/>
  <c r="L2612" i="2"/>
  <c r="L2620" i="2"/>
  <c r="L2628" i="2"/>
  <c r="L2636" i="2"/>
  <c r="L2644" i="2"/>
  <c r="L2652" i="2"/>
  <c r="L2660" i="2"/>
  <c r="L2668" i="2"/>
  <c r="L2676" i="2"/>
  <c r="L2684" i="2"/>
  <c r="L2692" i="2"/>
  <c r="L2700" i="2"/>
  <c r="L2708" i="2"/>
  <c r="L2716" i="2"/>
  <c r="L2724" i="2"/>
  <c r="L2732" i="2"/>
  <c r="L2740" i="2"/>
  <c r="L2748" i="2"/>
  <c r="L2756" i="2"/>
  <c r="L2764" i="2"/>
  <c r="L2772" i="2"/>
  <c r="H25" i="2"/>
  <c r="H33" i="2"/>
  <c r="H41" i="2"/>
  <c r="H49" i="2"/>
  <c r="H57" i="2"/>
  <c r="H65" i="2"/>
  <c r="H73" i="2"/>
  <c r="H81" i="2"/>
  <c r="H89" i="2"/>
  <c r="H97" i="2"/>
  <c r="H105" i="2"/>
  <c r="H113" i="2"/>
  <c r="H121" i="2"/>
  <c r="H129" i="2"/>
  <c r="H137" i="2"/>
  <c r="H145" i="2"/>
  <c r="H153" i="2"/>
  <c r="H161" i="2"/>
  <c r="H169" i="2"/>
  <c r="H177" i="2"/>
  <c r="H185" i="2"/>
  <c r="H193" i="2"/>
  <c r="L1598" i="2"/>
  <c r="L1630" i="2"/>
  <c r="L1662" i="2"/>
  <c r="L1694" i="2"/>
  <c r="L1726" i="2"/>
  <c r="L1750" i="2"/>
  <c r="L1762" i="2"/>
  <c r="L1775" i="2"/>
  <c r="L1787" i="2"/>
  <c r="L1801" i="2"/>
  <c r="L1814" i="2"/>
  <c r="L1826" i="2"/>
  <c r="L1838" i="2"/>
  <c r="L1849" i="2"/>
  <c r="L1859" i="2"/>
  <c r="L1870" i="2"/>
  <c r="L1881" i="2"/>
  <c r="L1891" i="2"/>
  <c r="L1902" i="2"/>
  <c r="L1913" i="2"/>
  <c r="L1923" i="2"/>
  <c r="L1934" i="2"/>
  <c r="L1945" i="2"/>
  <c r="L1955" i="2"/>
  <c r="L1966" i="2"/>
  <c r="L1977" i="2"/>
  <c r="L1987" i="2"/>
  <c r="L1998" i="2"/>
  <c r="L2009" i="2"/>
  <c r="L2019" i="2"/>
  <c r="L2030" i="2"/>
  <c r="L2041" i="2"/>
  <c r="L2051" i="2"/>
  <c r="L2062" i="2"/>
  <c r="L2073" i="2"/>
  <c r="L2083" i="2"/>
  <c r="L2094" i="2"/>
  <c r="L2105" i="2"/>
  <c r="L2115" i="2"/>
  <c r="L2126" i="2"/>
  <c r="L2137" i="2"/>
  <c r="L2147" i="2"/>
  <c r="L2158" i="2"/>
  <c r="L2169" i="2"/>
  <c r="L2179" i="2"/>
  <c r="L2190" i="2"/>
  <c r="L2201" i="2"/>
  <c r="L2211" i="2"/>
  <c r="L2222" i="2"/>
  <c r="L2233" i="2"/>
  <c r="L2243" i="2"/>
  <c r="L2254" i="2"/>
  <c r="L2265" i="2"/>
  <c r="L2275" i="2"/>
  <c r="L2286" i="2"/>
  <c r="L2297" i="2"/>
  <c r="L2307" i="2"/>
  <c r="L2318" i="2"/>
  <c r="L2329" i="2"/>
  <c r="L2339" i="2"/>
  <c r="L2350" i="2"/>
  <c r="L2361" i="2"/>
  <c r="L2371" i="2"/>
  <c r="L2382" i="2"/>
  <c r="L2393" i="2"/>
  <c r="L2403" i="2"/>
  <c r="L2414" i="2"/>
  <c r="L2425" i="2"/>
  <c r="L2435" i="2"/>
  <c r="L2446" i="2"/>
  <c r="L2457" i="2"/>
  <c r="L2467" i="2"/>
  <c r="L2478" i="2"/>
  <c r="L2489" i="2"/>
  <c r="L2499" i="2"/>
  <c r="L2510" i="2"/>
  <c r="L2521" i="2"/>
  <c r="L2531" i="2"/>
  <c r="L2542" i="2"/>
  <c r="L2553" i="2"/>
  <c r="L2563" i="2"/>
  <c r="L2574" i="2"/>
  <c r="L2585" i="2"/>
  <c r="L2595" i="2"/>
  <c r="L2606" i="2"/>
  <c r="L2617" i="2"/>
  <c r="L2627" i="2"/>
  <c r="L2638" i="2"/>
  <c r="L2649" i="2"/>
  <c r="L2659" i="2"/>
  <c r="L2670" i="2"/>
  <c r="L2681" i="2"/>
  <c r="L2691" i="2"/>
  <c r="L2702" i="2"/>
  <c r="L2713" i="2"/>
  <c r="L2723" i="2"/>
  <c r="L2734" i="2"/>
  <c r="L2745" i="2"/>
  <c r="L2755" i="2"/>
  <c r="L2766" i="2"/>
  <c r="H31" i="2"/>
  <c r="H42" i="2"/>
  <c r="H52" i="2"/>
  <c r="H63" i="2"/>
  <c r="H74" i="2"/>
  <c r="H84" i="2"/>
  <c r="H95" i="2"/>
  <c r="H106" i="2"/>
  <c r="H116" i="2"/>
  <c r="H127" i="2"/>
  <c r="H138" i="2"/>
  <c r="H148" i="2"/>
  <c r="H159" i="2"/>
  <c r="H170" i="2"/>
  <c r="H180" i="2"/>
  <c r="H191" i="2"/>
  <c r="H200" i="2"/>
  <c r="H208" i="2"/>
  <c r="H216" i="2"/>
  <c r="H224" i="2"/>
  <c r="H232" i="2"/>
  <c r="H240" i="2"/>
  <c r="H248" i="2"/>
  <c r="H256" i="2"/>
  <c r="H264" i="2"/>
  <c r="H272" i="2"/>
  <c r="H280" i="2"/>
  <c r="H288" i="2"/>
  <c r="H296" i="2"/>
  <c r="H304" i="2"/>
  <c r="H312" i="2"/>
  <c r="H320" i="2"/>
  <c r="H328" i="2"/>
  <c r="H336" i="2"/>
  <c r="H344" i="2"/>
  <c r="H352" i="2"/>
  <c r="H360" i="2"/>
  <c r="H368" i="2"/>
  <c r="H376" i="2"/>
  <c r="H384" i="2"/>
  <c r="H392" i="2"/>
  <c r="H400" i="2"/>
  <c r="H408" i="2"/>
  <c r="H416" i="2"/>
  <c r="H424" i="2"/>
  <c r="H432" i="2"/>
  <c r="H440" i="2"/>
  <c r="H448" i="2"/>
  <c r="H456" i="2"/>
  <c r="H464" i="2"/>
  <c r="H472" i="2"/>
  <c r="H480" i="2"/>
  <c r="H488" i="2"/>
  <c r="H496" i="2"/>
  <c r="H504" i="2"/>
  <c r="H512" i="2"/>
  <c r="H520" i="2"/>
  <c r="H528" i="2"/>
  <c r="H536" i="2"/>
  <c r="H544" i="2"/>
  <c r="H552" i="2"/>
  <c r="H560" i="2"/>
  <c r="H568" i="2"/>
  <c r="H576" i="2"/>
  <c r="H584" i="2"/>
  <c r="H592" i="2"/>
  <c r="H600" i="2"/>
  <c r="H608" i="2"/>
  <c r="H616" i="2"/>
  <c r="H624" i="2"/>
  <c r="H632" i="2"/>
  <c r="H640" i="2"/>
  <c r="H648" i="2"/>
  <c r="H656" i="2"/>
  <c r="H664" i="2"/>
  <c r="H672" i="2"/>
  <c r="H680" i="2"/>
  <c r="H688" i="2"/>
  <c r="H696" i="2"/>
  <c r="H704" i="2"/>
  <c r="H712" i="2"/>
  <c r="H720" i="2"/>
  <c r="H728" i="2"/>
  <c r="H736" i="2"/>
  <c r="H744" i="2"/>
  <c r="H752" i="2"/>
  <c r="H760" i="2"/>
  <c r="H768" i="2"/>
  <c r="H776" i="2"/>
  <c r="H784" i="2"/>
  <c r="H792" i="2"/>
  <c r="H800" i="2"/>
  <c r="H808" i="2"/>
  <c r="H816" i="2"/>
  <c r="H824" i="2"/>
  <c r="H832" i="2"/>
  <c r="H840" i="2"/>
  <c r="H848" i="2"/>
  <c r="H856" i="2"/>
  <c r="H864" i="2"/>
  <c r="H872" i="2"/>
  <c r="H880" i="2"/>
  <c r="H888" i="2"/>
  <c r="H896" i="2"/>
  <c r="H904" i="2"/>
  <c r="H912" i="2"/>
  <c r="H920" i="2"/>
  <c r="H928" i="2"/>
  <c r="H936" i="2"/>
  <c r="L1599" i="2"/>
  <c r="L1631" i="2"/>
  <c r="L1663" i="2"/>
  <c r="L1695" i="2"/>
  <c r="L1727" i="2"/>
  <c r="L1751" i="2"/>
  <c r="L1763" i="2"/>
  <c r="L1777" i="2"/>
  <c r="L1790" i="2"/>
  <c r="L1802" i="2"/>
  <c r="L1815" i="2"/>
  <c r="L1827" i="2"/>
  <c r="L1839" i="2"/>
  <c r="L1850" i="2"/>
  <c r="L1861" i="2"/>
  <c r="L1871" i="2"/>
  <c r="L1882" i="2"/>
  <c r="L1893" i="2"/>
  <c r="L1903" i="2"/>
  <c r="L1914" i="2"/>
  <c r="L1925" i="2"/>
  <c r="L1935" i="2"/>
  <c r="L1946" i="2"/>
  <c r="L1957" i="2"/>
  <c r="L1967" i="2"/>
  <c r="L1978" i="2"/>
  <c r="L1989" i="2"/>
  <c r="L1999" i="2"/>
  <c r="L2010" i="2"/>
  <c r="L2021" i="2"/>
  <c r="L2031" i="2"/>
  <c r="L2042" i="2"/>
  <c r="L2053" i="2"/>
  <c r="L2063" i="2"/>
  <c r="L2074" i="2"/>
  <c r="L2085" i="2"/>
  <c r="L2095" i="2"/>
  <c r="L2106" i="2"/>
  <c r="L2117" i="2"/>
  <c r="L2127" i="2"/>
  <c r="L2138" i="2"/>
  <c r="L2149" i="2"/>
  <c r="L2159" i="2"/>
  <c r="L2170" i="2"/>
  <c r="L2181" i="2"/>
  <c r="L2191" i="2"/>
  <c r="L2202" i="2"/>
  <c r="L2213" i="2"/>
  <c r="L2223" i="2"/>
  <c r="L2234" i="2"/>
  <c r="L2245" i="2"/>
  <c r="L2255" i="2"/>
  <c r="L2266" i="2"/>
  <c r="L2277" i="2"/>
  <c r="L2287" i="2"/>
  <c r="L2298" i="2"/>
  <c r="L2309" i="2"/>
  <c r="L2319" i="2"/>
  <c r="L2330" i="2"/>
  <c r="L2341" i="2"/>
  <c r="L2351" i="2"/>
  <c r="L2362" i="2"/>
  <c r="L2373" i="2"/>
  <c r="L2383" i="2"/>
  <c r="L2394" i="2"/>
  <c r="L2405" i="2"/>
  <c r="L2415" i="2"/>
  <c r="L2426" i="2"/>
  <c r="L2437" i="2"/>
  <c r="L2447" i="2"/>
  <c r="L2458" i="2"/>
  <c r="L2469" i="2"/>
  <c r="L2479" i="2"/>
  <c r="L2490" i="2"/>
  <c r="L2501" i="2"/>
  <c r="L2511" i="2"/>
  <c r="L2522" i="2"/>
  <c r="L2533" i="2"/>
  <c r="L2543" i="2"/>
  <c r="L2554" i="2"/>
  <c r="L2565" i="2"/>
  <c r="L2575" i="2"/>
  <c r="L2586" i="2"/>
  <c r="L2597" i="2"/>
  <c r="L2607" i="2"/>
  <c r="L2618" i="2"/>
  <c r="L2629" i="2"/>
  <c r="L2639" i="2"/>
  <c r="L2650" i="2"/>
  <c r="L2661" i="2"/>
  <c r="L2671" i="2"/>
  <c r="L2682" i="2"/>
  <c r="L2693" i="2"/>
  <c r="L2703" i="2"/>
  <c r="L2714" i="2"/>
  <c r="L2725" i="2"/>
  <c r="L2735" i="2"/>
  <c r="L2746" i="2"/>
  <c r="L2757" i="2"/>
  <c r="L2767" i="2"/>
  <c r="H32" i="2"/>
  <c r="H43" i="2"/>
  <c r="H54" i="2"/>
  <c r="H64" i="2"/>
  <c r="H75" i="2"/>
  <c r="H86" i="2"/>
  <c r="H96" i="2"/>
  <c r="H107" i="2"/>
  <c r="H118" i="2"/>
  <c r="H128" i="2"/>
  <c r="H139" i="2"/>
  <c r="H150" i="2"/>
  <c r="H160" i="2"/>
  <c r="H171" i="2"/>
  <c r="H182" i="2"/>
  <c r="H192" i="2"/>
  <c r="H201" i="2"/>
  <c r="H209" i="2"/>
  <c r="H217" i="2"/>
  <c r="H225" i="2"/>
  <c r="H233" i="2"/>
  <c r="H241" i="2"/>
  <c r="H249" i="2"/>
  <c r="H257" i="2"/>
  <c r="H265" i="2"/>
  <c r="H273" i="2"/>
  <c r="H281" i="2"/>
  <c r="H289" i="2"/>
  <c r="H297" i="2"/>
  <c r="H305" i="2"/>
  <c r="H313" i="2"/>
  <c r="H321" i="2"/>
  <c r="H329" i="2"/>
  <c r="H337" i="2"/>
  <c r="H345" i="2"/>
  <c r="H353" i="2"/>
  <c r="H361" i="2"/>
  <c r="H369" i="2"/>
  <c r="H377" i="2"/>
  <c r="H385" i="2"/>
  <c r="H393" i="2"/>
  <c r="H401" i="2"/>
  <c r="H409" i="2"/>
  <c r="H417" i="2"/>
  <c r="H425" i="2"/>
  <c r="H433" i="2"/>
  <c r="H441" i="2"/>
  <c r="H449" i="2"/>
  <c r="H457" i="2"/>
  <c r="H465" i="2"/>
  <c r="H473" i="2"/>
  <c r="H481" i="2"/>
  <c r="H489" i="2"/>
  <c r="H497" i="2"/>
  <c r="H505" i="2"/>
  <c r="H513" i="2"/>
  <c r="H521" i="2"/>
  <c r="H529" i="2"/>
  <c r="H537" i="2"/>
  <c r="H545" i="2"/>
  <c r="H553" i="2"/>
  <c r="H561" i="2"/>
  <c r="H569" i="2"/>
  <c r="H577" i="2"/>
  <c r="H585" i="2"/>
  <c r="H593" i="2"/>
  <c r="H601" i="2"/>
  <c r="H609" i="2"/>
  <c r="H617" i="2"/>
  <c r="H625" i="2"/>
  <c r="L1558" i="2"/>
  <c r="L1607" i="2"/>
  <c r="L1639" i="2"/>
  <c r="L1671" i="2"/>
  <c r="L1703" i="2"/>
  <c r="L1735" i="2"/>
  <c r="L1754" i="2"/>
  <c r="L1767" i="2"/>
  <c r="L1779" i="2"/>
  <c r="L1793" i="2"/>
  <c r="L1806" i="2"/>
  <c r="L1818" i="2"/>
  <c r="L1831" i="2"/>
  <c r="L1842" i="2"/>
  <c r="L1853" i="2"/>
  <c r="L1863" i="2"/>
  <c r="L1874" i="2"/>
  <c r="L1885" i="2"/>
  <c r="L1895" i="2"/>
  <c r="L1906" i="2"/>
  <c r="L1917" i="2"/>
  <c r="L1927" i="2"/>
  <c r="L1938" i="2"/>
  <c r="L1949" i="2"/>
  <c r="L1959" i="2"/>
  <c r="L1970" i="2"/>
  <c r="L1981" i="2"/>
  <c r="L1991" i="2"/>
  <c r="L2002" i="2"/>
  <c r="L2013" i="2"/>
  <c r="L2023" i="2"/>
  <c r="L2034" i="2"/>
  <c r="L2045" i="2"/>
  <c r="L2055" i="2"/>
  <c r="L2066" i="2"/>
  <c r="L2077" i="2"/>
  <c r="L2087" i="2"/>
  <c r="L2098" i="2"/>
  <c r="L2109" i="2"/>
  <c r="L2119" i="2"/>
  <c r="L2130" i="2"/>
  <c r="L2141" i="2"/>
  <c r="L2151" i="2"/>
  <c r="L2162" i="2"/>
  <c r="L2173" i="2"/>
  <c r="L2183" i="2"/>
  <c r="L2194" i="2"/>
  <c r="L2205" i="2"/>
  <c r="L2215" i="2"/>
  <c r="L2226" i="2"/>
  <c r="L2237" i="2"/>
  <c r="L2247" i="2"/>
  <c r="L2258" i="2"/>
  <c r="L2269" i="2"/>
  <c r="L2279" i="2"/>
  <c r="L2290" i="2"/>
  <c r="L2301" i="2"/>
  <c r="L2311" i="2"/>
  <c r="L2322" i="2"/>
  <c r="L2333" i="2"/>
  <c r="L2343" i="2"/>
  <c r="L2354" i="2"/>
  <c r="L2365" i="2"/>
  <c r="L2375" i="2"/>
  <c r="L2386" i="2"/>
  <c r="L2397" i="2"/>
  <c r="L2407" i="2"/>
  <c r="L2418" i="2"/>
  <c r="L2429" i="2"/>
  <c r="L2439" i="2"/>
  <c r="L2450" i="2"/>
  <c r="L2461" i="2"/>
  <c r="L2471" i="2"/>
  <c r="L2482" i="2"/>
  <c r="L2493" i="2"/>
  <c r="L2503" i="2"/>
  <c r="L2514" i="2"/>
  <c r="L2525" i="2"/>
  <c r="L2535" i="2"/>
  <c r="L2546" i="2"/>
  <c r="L2557" i="2"/>
  <c r="L2567" i="2"/>
  <c r="L2578" i="2"/>
  <c r="L2589" i="2"/>
  <c r="L2599" i="2"/>
  <c r="L2610" i="2"/>
  <c r="L2621" i="2"/>
  <c r="L2631" i="2"/>
  <c r="L2642" i="2"/>
  <c r="L2653" i="2"/>
  <c r="L2663" i="2"/>
  <c r="L2674" i="2"/>
  <c r="L2685" i="2"/>
  <c r="L2695" i="2"/>
  <c r="L2706" i="2"/>
  <c r="L2717" i="2"/>
  <c r="L2727" i="2"/>
  <c r="L2738" i="2"/>
  <c r="L2749" i="2"/>
  <c r="L2759" i="2"/>
  <c r="L2770" i="2"/>
  <c r="L3" i="2"/>
  <c r="H35" i="2"/>
  <c r="H46" i="2"/>
  <c r="H56" i="2"/>
  <c r="H67" i="2"/>
  <c r="H78" i="2"/>
  <c r="H88" i="2"/>
  <c r="H99" i="2"/>
  <c r="H110" i="2"/>
  <c r="H120" i="2"/>
  <c r="H131" i="2"/>
  <c r="H142" i="2"/>
  <c r="H152" i="2"/>
  <c r="H163" i="2"/>
  <c r="H174" i="2"/>
  <c r="H184" i="2"/>
  <c r="H195" i="2"/>
  <c r="H203" i="2"/>
  <c r="H211" i="2"/>
  <c r="H219" i="2"/>
  <c r="H227" i="2"/>
  <c r="H235" i="2"/>
  <c r="H243" i="2"/>
  <c r="H251" i="2"/>
  <c r="H259" i="2"/>
  <c r="H267" i="2"/>
  <c r="H275" i="2"/>
  <c r="H283" i="2"/>
  <c r="H291" i="2"/>
  <c r="H299" i="2"/>
  <c r="H307" i="2"/>
  <c r="H315" i="2"/>
  <c r="H323" i="2"/>
  <c r="H331" i="2"/>
  <c r="H339" i="2"/>
  <c r="H347" i="2"/>
  <c r="H355" i="2"/>
  <c r="H363" i="2"/>
  <c r="H371" i="2"/>
  <c r="H379" i="2"/>
  <c r="H387" i="2"/>
  <c r="H395" i="2"/>
  <c r="H403" i="2"/>
  <c r="H411" i="2"/>
  <c r="H419" i="2"/>
  <c r="H427" i="2"/>
  <c r="H435" i="2"/>
  <c r="H443" i="2"/>
  <c r="H451" i="2"/>
  <c r="H459" i="2"/>
  <c r="H467" i="2"/>
  <c r="H475" i="2"/>
  <c r="H483" i="2"/>
  <c r="H491" i="2"/>
  <c r="H499" i="2"/>
  <c r="H507" i="2"/>
  <c r="H515" i="2"/>
  <c r="H523" i="2"/>
  <c r="H531" i="2"/>
  <c r="H539" i="2"/>
  <c r="H547" i="2"/>
  <c r="H555" i="2"/>
  <c r="H563" i="2"/>
  <c r="H571" i="2"/>
  <c r="H579" i="2"/>
  <c r="H587" i="2"/>
  <c r="H595" i="2"/>
  <c r="H603" i="2"/>
  <c r="H611" i="2"/>
  <c r="H619" i="2"/>
  <c r="H627" i="2"/>
  <c r="H635" i="2"/>
  <c r="H643" i="2"/>
  <c r="H651" i="2"/>
  <c r="H659" i="2"/>
  <c r="H667" i="2"/>
  <c r="H675" i="2"/>
  <c r="H683" i="2"/>
  <c r="H691" i="2"/>
  <c r="H699" i="2"/>
  <c r="H707" i="2"/>
  <c r="H715" i="2"/>
  <c r="H723" i="2"/>
  <c r="H731" i="2"/>
  <c r="H739" i="2"/>
  <c r="H747" i="2"/>
  <c r="H755" i="2"/>
  <c r="H763" i="2"/>
  <c r="H771" i="2"/>
  <c r="H779" i="2"/>
  <c r="H787" i="2"/>
  <c r="H795" i="2"/>
  <c r="H803" i="2"/>
  <c r="H811" i="2"/>
  <c r="H819" i="2"/>
  <c r="H827" i="2"/>
  <c r="H835" i="2"/>
  <c r="H843" i="2"/>
  <c r="H851" i="2"/>
  <c r="H859" i="2"/>
  <c r="H867" i="2"/>
  <c r="H875" i="2"/>
  <c r="H883" i="2"/>
  <c r="H891" i="2"/>
  <c r="H899" i="2"/>
  <c r="H907" i="2"/>
  <c r="H915" i="2"/>
  <c r="L1566" i="2"/>
  <c r="L1614" i="2"/>
  <c r="L1646" i="2"/>
  <c r="L1678" i="2"/>
  <c r="L1710" i="2"/>
  <c r="L1742" i="2"/>
  <c r="L1755" i="2"/>
  <c r="L1769" i="2"/>
  <c r="L1782" i="2"/>
  <c r="L1794" i="2"/>
  <c r="L1807" i="2"/>
  <c r="L1819" i="2"/>
  <c r="L1833" i="2"/>
  <c r="L1843" i="2"/>
  <c r="L1854" i="2"/>
  <c r="L1865" i="2"/>
  <c r="L1875" i="2"/>
  <c r="L1886" i="2"/>
  <c r="L1897" i="2"/>
  <c r="L1907" i="2"/>
  <c r="L1918" i="2"/>
  <c r="L1929" i="2"/>
  <c r="L1939" i="2"/>
  <c r="L1950" i="2"/>
  <c r="L1961" i="2"/>
  <c r="L1971" i="2"/>
  <c r="L1982" i="2"/>
  <c r="L1993" i="2"/>
  <c r="L2003" i="2"/>
  <c r="L2014" i="2"/>
  <c r="L2025" i="2"/>
  <c r="L2035" i="2"/>
  <c r="L2046" i="2"/>
  <c r="L2057" i="2"/>
  <c r="L2067" i="2"/>
  <c r="L2078" i="2"/>
  <c r="L2089" i="2"/>
  <c r="L2099" i="2"/>
  <c r="L2110" i="2"/>
  <c r="L2121" i="2"/>
  <c r="L2131" i="2"/>
  <c r="L2142" i="2"/>
  <c r="L2153" i="2"/>
  <c r="L2163" i="2"/>
  <c r="L2174" i="2"/>
  <c r="L2185" i="2"/>
  <c r="L2195" i="2"/>
  <c r="L2206" i="2"/>
  <c r="L2217" i="2"/>
  <c r="L2227" i="2"/>
  <c r="L2238" i="2"/>
  <c r="L2249" i="2"/>
  <c r="L2259" i="2"/>
  <c r="L2270" i="2"/>
  <c r="L2281" i="2"/>
  <c r="L2291" i="2"/>
  <c r="L2302" i="2"/>
  <c r="L2313" i="2"/>
  <c r="L2323" i="2"/>
  <c r="L2334" i="2"/>
  <c r="L2345" i="2"/>
  <c r="L2355" i="2"/>
  <c r="L2366" i="2"/>
  <c r="L2377" i="2"/>
  <c r="L2387" i="2"/>
  <c r="L2398" i="2"/>
  <c r="L2409" i="2"/>
  <c r="L2419" i="2"/>
  <c r="L2430" i="2"/>
  <c r="L2441" i="2"/>
  <c r="L2451" i="2"/>
  <c r="L2462" i="2"/>
  <c r="L2473" i="2"/>
  <c r="L2483" i="2"/>
  <c r="L2494" i="2"/>
  <c r="L2505" i="2"/>
  <c r="L2515" i="2"/>
  <c r="L2526" i="2"/>
  <c r="L2537" i="2"/>
  <c r="L2547" i="2"/>
  <c r="L2558" i="2"/>
  <c r="L2569" i="2"/>
  <c r="L2579" i="2"/>
  <c r="L2590" i="2"/>
  <c r="L2601" i="2"/>
  <c r="L2611" i="2"/>
  <c r="L2622" i="2"/>
  <c r="L2633" i="2"/>
  <c r="L2643" i="2"/>
  <c r="L2654" i="2"/>
  <c r="L2665" i="2"/>
  <c r="L2675" i="2"/>
  <c r="L2686" i="2"/>
  <c r="L2697" i="2"/>
  <c r="L2707" i="2"/>
  <c r="L2718" i="2"/>
  <c r="L2729" i="2"/>
  <c r="L2739" i="2"/>
  <c r="L2750" i="2"/>
  <c r="L2761" i="2"/>
  <c r="L2771" i="2"/>
  <c r="H26" i="2"/>
  <c r="H36" i="2"/>
  <c r="H47" i="2"/>
  <c r="H58" i="2"/>
  <c r="H68" i="2"/>
  <c r="H79" i="2"/>
  <c r="H90" i="2"/>
  <c r="H100" i="2"/>
  <c r="H111" i="2"/>
  <c r="H122" i="2"/>
  <c r="H132" i="2"/>
  <c r="H143" i="2"/>
  <c r="H154" i="2"/>
  <c r="H164" i="2"/>
  <c r="H175" i="2"/>
  <c r="H186" i="2"/>
  <c r="H196" i="2"/>
  <c r="H204" i="2"/>
  <c r="H212" i="2"/>
  <c r="H220" i="2"/>
  <c r="H228" i="2"/>
  <c r="H236" i="2"/>
  <c r="H244" i="2"/>
  <c r="H252" i="2"/>
  <c r="H260" i="2"/>
  <c r="H268" i="2"/>
  <c r="H276" i="2"/>
  <c r="H284" i="2"/>
  <c r="H292" i="2"/>
  <c r="H300" i="2"/>
  <c r="H308" i="2"/>
  <c r="H316" i="2"/>
  <c r="H324" i="2"/>
  <c r="H332" i="2"/>
  <c r="H340" i="2"/>
  <c r="H348" i="2"/>
  <c r="H356" i="2"/>
  <c r="H364" i="2"/>
  <c r="H372" i="2"/>
  <c r="H380" i="2"/>
  <c r="H388" i="2"/>
  <c r="H396" i="2"/>
  <c r="H404" i="2"/>
  <c r="H412" i="2"/>
  <c r="H420" i="2"/>
  <c r="H428" i="2"/>
  <c r="H436" i="2"/>
  <c r="H444" i="2"/>
  <c r="H452" i="2"/>
  <c r="H460" i="2"/>
  <c r="H468" i="2"/>
  <c r="H476" i="2"/>
  <c r="H484" i="2"/>
  <c r="H492" i="2"/>
  <c r="H500" i="2"/>
  <c r="H508" i="2"/>
  <c r="H516" i="2"/>
  <c r="H524" i="2"/>
  <c r="H532" i="2"/>
  <c r="H540" i="2"/>
  <c r="H548" i="2"/>
  <c r="H556" i="2"/>
  <c r="H564" i="2"/>
  <c r="H572" i="2"/>
  <c r="H580" i="2"/>
  <c r="H588" i="2"/>
  <c r="H596" i="2"/>
  <c r="H604" i="2"/>
  <c r="H612" i="2"/>
  <c r="H620" i="2"/>
  <c r="H628" i="2"/>
  <c r="H636" i="2"/>
  <c r="H644" i="2"/>
  <c r="H652" i="2"/>
  <c r="L1574" i="2"/>
  <c r="L1615" i="2"/>
  <c r="L1647" i="2"/>
  <c r="L1679" i="2"/>
  <c r="L1711" i="2"/>
  <c r="L1743" i="2"/>
  <c r="L1758" i="2"/>
  <c r="L1770" i="2"/>
  <c r="L1783" i="2"/>
  <c r="L1795" i="2"/>
  <c r="L1809" i="2"/>
  <c r="L1822" i="2"/>
  <c r="L1834" i="2"/>
  <c r="L1845" i="2"/>
  <c r="L1855" i="2"/>
  <c r="L1866" i="2"/>
  <c r="L1877" i="2"/>
  <c r="L1887" i="2"/>
  <c r="L1898" i="2"/>
  <c r="L1909" i="2"/>
  <c r="L1919" i="2"/>
  <c r="L1930" i="2"/>
  <c r="L1941" i="2"/>
  <c r="L1951" i="2"/>
  <c r="L1962" i="2"/>
  <c r="L1973" i="2"/>
  <c r="L1983" i="2"/>
  <c r="L1994" i="2"/>
  <c r="L2005" i="2"/>
  <c r="L2015" i="2"/>
  <c r="L2026" i="2"/>
  <c r="L2037" i="2"/>
  <c r="L2047" i="2"/>
  <c r="L2058" i="2"/>
  <c r="L2069" i="2"/>
  <c r="L2079" i="2"/>
  <c r="L2090" i="2"/>
  <c r="L2101" i="2"/>
  <c r="L2111" i="2"/>
  <c r="L2122" i="2"/>
  <c r="L2133" i="2"/>
  <c r="L2143" i="2"/>
  <c r="L2154" i="2"/>
  <c r="L2165" i="2"/>
  <c r="L2175" i="2"/>
  <c r="L2186" i="2"/>
  <c r="L2197" i="2"/>
  <c r="L2207" i="2"/>
  <c r="L2218" i="2"/>
  <c r="L2229" i="2"/>
  <c r="L2239" i="2"/>
  <c r="L2250" i="2"/>
  <c r="L2261" i="2"/>
  <c r="L2271" i="2"/>
  <c r="L2282" i="2"/>
  <c r="L2293" i="2"/>
  <c r="L2303" i="2"/>
  <c r="L2314" i="2"/>
  <c r="L2325" i="2"/>
  <c r="L2335" i="2"/>
  <c r="L2346" i="2"/>
  <c r="L2357" i="2"/>
  <c r="L2367" i="2"/>
  <c r="L2378" i="2"/>
  <c r="L2389" i="2"/>
  <c r="L2399" i="2"/>
  <c r="L2410" i="2"/>
  <c r="L2421" i="2"/>
  <c r="L2431" i="2"/>
  <c r="L2442" i="2"/>
  <c r="L2453" i="2"/>
  <c r="L2463" i="2"/>
  <c r="L2474" i="2"/>
  <c r="L2485" i="2"/>
  <c r="L2495" i="2"/>
  <c r="L2506" i="2"/>
  <c r="L2517" i="2"/>
  <c r="L2527" i="2"/>
  <c r="L2538" i="2"/>
  <c r="L2549" i="2"/>
  <c r="L2559" i="2"/>
  <c r="L2570" i="2"/>
  <c r="L2581" i="2"/>
  <c r="L2591" i="2"/>
  <c r="L2602" i="2"/>
  <c r="L2613" i="2"/>
  <c r="L2623" i="2"/>
  <c r="L2634" i="2"/>
  <c r="L2645" i="2"/>
  <c r="L2655" i="2"/>
  <c r="L2666" i="2"/>
  <c r="L2677" i="2"/>
  <c r="L2687" i="2"/>
  <c r="L2698" i="2"/>
  <c r="L2709" i="2"/>
  <c r="L2719" i="2"/>
  <c r="L2730" i="2"/>
  <c r="L2741" i="2"/>
  <c r="L2751" i="2"/>
  <c r="L2762" i="2"/>
  <c r="L2773" i="2"/>
  <c r="H27" i="2"/>
  <c r="H38" i="2"/>
  <c r="H48" i="2"/>
  <c r="H59" i="2"/>
  <c r="H70" i="2"/>
  <c r="H80" i="2"/>
  <c r="H91" i="2"/>
  <c r="H102" i="2"/>
  <c r="H112" i="2"/>
  <c r="H123" i="2"/>
  <c r="H134" i="2"/>
  <c r="H144" i="2"/>
  <c r="H155" i="2"/>
  <c r="H166" i="2"/>
  <c r="H176" i="2"/>
  <c r="H187" i="2"/>
  <c r="H197" i="2"/>
  <c r="H205" i="2"/>
  <c r="H213" i="2"/>
  <c r="H221" i="2"/>
  <c r="H229" i="2"/>
  <c r="H237" i="2"/>
  <c r="H245" i="2"/>
  <c r="H253" i="2"/>
  <c r="H261" i="2"/>
  <c r="H269" i="2"/>
  <c r="H277" i="2"/>
  <c r="H285" i="2"/>
  <c r="H293" i="2"/>
  <c r="H301" i="2"/>
  <c r="H309" i="2"/>
  <c r="H317" i="2"/>
  <c r="H325" i="2"/>
  <c r="H333" i="2"/>
  <c r="H341" i="2"/>
  <c r="H349" i="2"/>
  <c r="H357" i="2"/>
  <c r="H365" i="2"/>
  <c r="H373" i="2"/>
  <c r="H381" i="2"/>
  <c r="H389" i="2"/>
  <c r="H397" i="2"/>
  <c r="H405" i="2"/>
  <c r="H413" i="2"/>
  <c r="H421" i="2"/>
  <c r="H429" i="2"/>
  <c r="H437" i="2"/>
  <c r="H445" i="2"/>
  <c r="H453" i="2"/>
  <c r="H461" i="2"/>
  <c r="H469" i="2"/>
  <c r="H477" i="2"/>
  <c r="H485" i="2"/>
  <c r="H493" i="2"/>
  <c r="H501" i="2"/>
  <c r="H509" i="2"/>
  <c r="H517" i="2"/>
  <c r="H525" i="2"/>
  <c r="H533" i="2"/>
  <c r="H541" i="2"/>
  <c r="H549" i="2"/>
  <c r="H557" i="2"/>
  <c r="H565" i="2"/>
  <c r="H573" i="2"/>
  <c r="H581" i="2"/>
  <c r="H589" i="2"/>
  <c r="H597" i="2"/>
  <c r="H605" i="2"/>
  <c r="H613" i="2"/>
  <c r="H621" i="2"/>
  <c r="H629" i="2"/>
  <c r="H637" i="2"/>
  <c r="H645" i="2"/>
  <c r="H653" i="2"/>
  <c r="H661" i="2"/>
  <c r="H669" i="2"/>
  <c r="H677" i="2"/>
  <c r="H685" i="2"/>
  <c r="H693" i="2"/>
  <c r="H701" i="2"/>
  <c r="H709" i="2"/>
  <c r="H717" i="2"/>
  <c r="H725" i="2"/>
  <c r="H733" i="2"/>
  <c r="H741" i="2"/>
  <c r="H749" i="2"/>
  <c r="H757" i="2"/>
  <c r="H765" i="2"/>
  <c r="H773" i="2"/>
  <c r="H781" i="2"/>
  <c r="H789" i="2"/>
  <c r="H797" i="2"/>
  <c r="H805" i="2"/>
  <c r="H813" i="2"/>
  <c r="H821" i="2"/>
  <c r="H829" i="2"/>
  <c r="H837" i="2"/>
  <c r="H845" i="2"/>
  <c r="H853" i="2"/>
  <c r="H861" i="2"/>
  <c r="H869" i="2"/>
  <c r="H877" i="2"/>
  <c r="H885" i="2"/>
  <c r="H893" i="2"/>
  <c r="H901" i="2"/>
  <c r="H909" i="2"/>
  <c r="H917" i="2"/>
  <c r="H925" i="2"/>
  <c r="H933" i="2"/>
  <c r="H941" i="2"/>
  <c r="H949" i="2"/>
  <c r="H957" i="2"/>
  <c r="H965" i="2"/>
  <c r="H973" i="2"/>
  <c r="H981" i="2"/>
  <c r="H989" i="2"/>
  <c r="H997" i="2"/>
  <c r="H1005" i="2"/>
  <c r="H1013" i="2"/>
  <c r="H1021" i="2"/>
  <c r="H1029" i="2"/>
  <c r="H1037" i="2"/>
  <c r="H1045" i="2"/>
  <c r="H1053" i="2"/>
  <c r="H1061" i="2"/>
  <c r="H1069" i="2"/>
  <c r="H1077" i="2"/>
  <c r="H1085" i="2"/>
  <c r="H1093" i="2"/>
  <c r="H1101" i="2"/>
  <c r="H1109" i="2"/>
  <c r="H1117" i="2"/>
  <c r="H1125" i="2"/>
  <c r="H1133" i="2"/>
  <c r="H1141" i="2"/>
  <c r="H1149" i="2"/>
  <c r="H1157" i="2"/>
  <c r="H1165" i="2"/>
  <c r="H1173" i="2"/>
  <c r="H1181" i="2"/>
  <c r="H1189" i="2"/>
  <c r="H1197" i="2"/>
  <c r="H1205" i="2"/>
  <c r="H1213" i="2"/>
  <c r="H1221" i="2"/>
  <c r="H1229" i="2"/>
  <c r="H1237" i="2"/>
  <c r="H1245" i="2"/>
  <c r="H1253" i="2"/>
  <c r="H1261" i="2"/>
  <c r="L1582" i="2"/>
  <c r="L1622" i="2"/>
  <c r="L1654" i="2"/>
  <c r="L1686" i="2"/>
  <c r="L1718" i="2"/>
  <c r="L1745" i="2"/>
  <c r="L1759" i="2"/>
  <c r="L1771" i="2"/>
  <c r="L1785" i="2"/>
  <c r="L1798" i="2"/>
  <c r="L1810" i="2"/>
  <c r="L1823" i="2"/>
  <c r="L1835" i="2"/>
  <c r="L1846" i="2"/>
  <c r="L1857" i="2"/>
  <c r="L1867" i="2"/>
  <c r="L1878" i="2"/>
  <c r="L1889" i="2"/>
  <c r="L1899" i="2"/>
  <c r="L1910" i="2"/>
  <c r="L1921" i="2"/>
  <c r="L1931" i="2"/>
  <c r="L1942" i="2"/>
  <c r="L1953" i="2"/>
  <c r="L1963" i="2"/>
  <c r="L1974" i="2"/>
  <c r="L1985" i="2"/>
  <c r="L1995" i="2"/>
  <c r="L2006" i="2"/>
  <c r="L2017" i="2"/>
  <c r="L2027" i="2"/>
  <c r="L2038" i="2"/>
  <c r="L2049" i="2"/>
  <c r="L2059" i="2"/>
  <c r="L2070" i="2"/>
  <c r="L2081" i="2"/>
  <c r="L2091" i="2"/>
  <c r="L2102" i="2"/>
  <c r="L2113" i="2"/>
  <c r="L2123" i="2"/>
  <c r="L2134" i="2"/>
  <c r="L2145" i="2"/>
  <c r="L2155" i="2"/>
  <c r="L2166" i="2"/>
  <c r="L2177" i="2"/>
  <c r="L2187" i="2"/>
  <c r="L2198" i="2"/>
  <c r="L2209" i="2"/>
  <c r="L2219" i="2"/>
  <c r="L2230" i="2"/>
  <c r="L2241" i="2"/>
  <c r="L2251" i="2"/>
  <c r="L2262" i="2"/>
  <c r="L2273" i="2"/>
  <c r="L2283" i="2"/>
  <c r="L2294" i="2"/>
  <c r="L2305" i="2"/>
  <c r="L2315" i="2"/>
  <c r="L2326" i="2"/>
  <c r="L2337" i="2"/>
  <c r="L2347" i="2"/>
  <c r="L2358" i="2"/>
  <c r="L2369" i="2"/>
  <c r="L2379" i="2"/>
  <c r="L2390" i="2"/>
  <c r="L2401" i="2"/>
  <c r="L2411" i="2"/>
  <c r="L2422" i="2"/>
  <c r="L2433" i="2"/>
  <c r="L2443" i="2"/>
  <c r="L2454" i="2"/>
  <c r="L2465" i="2"/>
  <c r="L2475" i="2"/>
  <c r="L2486" i="2"/>
  <c r="L2497" i="2"/>
  <c r="L2507" i="2"/>
  <c r="L2518" i="2"/>
  <c r="L2529" i="2"/>
  <c r="L2539" i="2"/>
  <c r="L2550" i="2"/>
  <c r="L2561" i="2"/>
  <c r="L2571" i="2"/>
  <c r="L2582" i="2"/>
  <c r="L2593" i="2"/>
  <c r="L2603" i="2"/>
  <c r="L2614" i="2"/>
  <c r="L2625" i="2"/>
  <c r="L2635" i="2"/>
  <c r="L2646" i="2"/>
  <c r="L2657" i="2"/>
  <c r="L2667" i="2"/>
  <c r="L2678" i="2"/>
  <c r="L2689" i="2"/>
  <c r="L2699" i="2"/>
  <c r="L2710" i="2"/>
  <c r="L2721" i="2"/>
  <c r="L2731" i="2"/>
  <c r="L2742" i="2"/>
  <c r="L2753" i="2"/>
  <c r="L2763" i="2"/>
  <c r="H28" i="2"/>
  <c r="H39" i="2"/>
  <c r="H50" i="2"/>
  <c r="H60" i="2"/>
  <c r="H71" i="2"/>
  <c r="H82" i="2"/>
  <c r="H92" i="2"/>
  <c r="H103" i="2"/>
  <c r="H114" i="2"/>
  <c r="H124" i="2"/>
  <c r="H135" i="2"/>
  <c r="H146" i="2"/>
  <c r="H156" i="2"/>
  <c r="H167" i="2"/>
  <c r="H178" i="2"/>
  <c r="H188" i="2"/>
  <c r="H198" i="2"/>
  <c r="H206" i="2"/>
  <c r="H214" i="2"/>
  <c r="H222" i="2"/>
  <c r="H230" i="2"/>
  <c r="H238" i="2"/>
  <c r="H246" i="2"/>
  <c r="H254" i="2"/>
  <c r="H262" i="2"/>
  <c r="H270" i="2"/>
  <c r="H278" i="2"/>
  <c r="H286" i="2"/>
  <c r="H294" i="2"/>
  <c r="H302" i="2"/>
  <c r="H310" i="2"/>
  <c r="H318" i="2"/>
  <c r="H326" i="2"/>
  <c r="H334" i="2"/>
  <c r="H342" i="2"/>
  <c r="H350" i="2"/>
  <c r="H358" i="2"/>
  <c r="H366" i="2"/>
  <c r="H374" i="2"/>
  <c r="H382" i="2"/>
  <c r="H390" i="2"/>
  <c r="H398" i="2"/>
  <c r="H406" i="2"/>
  <c r="H414" i="2"/>
  <c r="H422" i="2"/>
  <c r="H430" i="2"/>
  <c r="H438" i="2"/>
  <c r="H446" i="2"/>
  <c r="H454" i="2"/>
  <c r="H462" i="2"/>
  <c r="H470" i="2"/>
  <c r="H478" i="2"/>
  <c r="H486" i="2"/>
  <c r="H494" i="2"/>
  <c r="H502" i="2"/>
  <c r="H510" i="2"/>
  <c r="H518" i="2"/>
  <c r="H526" i="2"/>
  <c r="H534" i="2"/>
  <c r="H542" i="2"/>
  <c r="H550" i="2"/>
  <c r="H558" i="2"/>
  <c r="H566" i="2"/>
  <c r="H574" i="2"/>
  <c r="H582" i="2"/>
  <c r="H590" i="2"/>
  <c r="H598" i="2"/>
  <c r="H606" i="2"/>
  <c r="H614" i="2"/>
  <c r="H622" i="2"/>
  <c r="H630" i="2"/>
  <c r="H638" i="2"/>
  <c r="H646" i="2"/>
  <c r="H654" i="2"/>
  <c r="H662" i="2"/>
  <c r="H670" i="2"/>
  <c r="H678" i="2"/>
  <c r="H686" i="2"/>
  <c r="H694" i="2"/>
  <c r="H702" i="2"/>
  <c r="H710" i="2"/>
  <c r="H718" i="2"/>
  <c r="H726" i="2"/>
  <c r="H734" i="2"/>
  <c r="H742" i="2"/>
  <c r="H750" i="2"/>
  <c r="H758" i="2"/>
  <c r="H766" i="2"/>
  <c r="H774" i="2"/>
  <c r="H782" i="2"/>
  <c r="H790" i="2"/>
  <c r="H798" i="2"/>
  <c r="H806" i="2"/>
  <c r="H814" i="2"/>
  <c r="H822" i="2"/>
  <c r="H830" i="2"/>
  <c r="H838" i="2"/>
  <c r="H846" i="2"/>
  <c r="H854" i="2"/>
  <c r="H862" i="2"/>
  <c r="H870" i="2"/>
  <c r="H878" i="2"/>
  <c r="H886" i="2"/>
  <c r="H894" i="2"/>
  <c r="H902" i="2"/>
  <c r="H910" i="2"/>
  <c r="H918" i="2"/>
  <c r="H926" i="2"/>
  <c r="H934" i="2"/>
  <c r="H942" i="2"/>
  <c r="H950" i="2"/>
  <c r="H958" i="2"/>
  <c r="H966" i="2"/>
  <c r="H974" i="2"/>
  <c r="H982" i="2"/>
  <c r="H990" i="2"/>
  <c r="H998" i="2"/>
  <c r="H1006" i="2"/>
  <c r="H1014" i="2"/>
  <c r="H1022" i="2"/>
  <c r="H1030" i="2"/>
  <c r="H1038" i="2"/>
  <c r="H1046" i="2"/>
  <c r="H1054" i="2"/>
  <c r="H1062" i="2"/>
  <c r="H1070" i="2"/>
  <c r="H1078" i="2"/>
  <c r="H1086" i="2"/>
  <c r="H1094" i="2"/>
  <c r="H1102" i="2"/>
  <c r="H1110" i="2"/>
  <c r="H1118" i="2"/>
  <c r="H1126" i="2"/>
  <c r="H1134" i="2"/>
  <c r="H1142" i="2"/>
  <c r="H1150" i="2"/>
  <c r="H1158" i="2"/>
  <c r="H1166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18" i="2"/>
  <c r="H1326" i="2"/>
  <c r="H1334" i="2"/>
  <c r="H1342" i="2"/>
  <c r="H1350" i="2"/>
  <c r="H1358" i="2"/>
  <c r="H1366" i="2"/>
  <c r="H1374" i="2"/>
  <c r="H1382" i="2"/>
  <c r="H1390" i="2"/>
  <c r="H1398" i="2"/>
  <c r="L1590" i="2"/>
  <c r="L1623" i="2"/>
  <c r="L1655" i="2"/>
  <c r="L1687" i="2"/>
  <c r="L1719" i="2"/>
  <c r="L1746" i="2"/>
  <c r="L1761" i="2"/>
  <c r="L1774" i="2"/>
  <c r="L1786" i="2"/>
  <c r="L1799" i="2"/>
  <c r="L1811" i="2"/>
  <c r="L1825" i="2"/>
  <c r="L1837" i="2"/>
  <c r="L1847" i="2"/>
  <c r="L1858" i="2"/>
  <c r="L1869" i="2"/>
  <c r="L1879" i="2"/>
  <c r="L1890" i="2"/>
  <c r="L1901" i="2"/>
  <c r="L1911" i="2"/>
  <c r="L1922" i="2"/>
  <c r="L1933" i="2"/>
  <c r="L1943" i="2"/>
  <c r="L1954" i="2"/>
  <c r="L1965" i="2"/>
  <c r="L1975" i="2"/>
  <c r="L1986" i="2"/>
  <c r="L1997" i="2"/>
  <c r="L2007" i="2"/>
  <c r="L2018" i="2"/>
  <c r="L2029" i="2"/>
  <c r="L2039" i="2"/>
  <c r="L2050" i="2"/>
  <c r="L2061" i="2"/>
  <c r="L2071" i="2"/>
  <c r="L2082" i="2"/>
  <c r="L2093" i="2"/>
  <c r="L2103" i="2"/>
  <c r="L2114" i="2"/>
  <c r="L2125" i="2"/>
  <c r="L2135" i="2"/>
  <c r="L2146" i="2"/>
  <c r="L2157" i="2"/>
  <c r="L2167" i="2"/>
  <c r="L2178" i="2"/>
  <c r="L2189" i="2"/>
  <c r="L2199" i="2"/>
  <c r="L2210" i="2"/>
  <c r="L2221" i="2"/>
  <c r="L2231" i="2"/>
  <c r="L2242" i="2"/>
  <c r="L2253" i="2"/>
  <c r="L2263" i="2"/>
  <c r="L2274" i="2"/>
  <c r="L2285" i="2"/>
  <c r="L2295" i="2"/>
  <c r="L2306" i="2"/>
  <c r="L2317" i="2"/>
  <c r="L2327" i="2"/>
  <c r="L2338" i="2"/>
  <c r="L2349" i="2"/>
  <c r="L2359" i="2"/>
  <c r="L2370" i="2"/>
  <c r="L2381" i="2"/>
  <c r="L2391" i="2"/>
  <c r="L2402" i="2"/>
  <c r="L2413" i="2"/>
  <c r="L2423" i="2"/>
  <c r="L2434" i="2"/>
  <c r="L2445" i="2"/>
  <c r="L2455" i="2"/>
  <c r="L2466" i="2"/>
  <c r="L2477" i="2"/>
  <c r="L2487" i="2"/>
  <c r="L2498" i="2"/>
  <c r="L2509" i="2"/>
  <c r="L2519" i="2"/>
  <c r="L2530" i="2"/>
  <c r="L2541" i="2"/>
  <c r="L2551" i="2"/>
  <c r="L2562" i="2"/>
  <c r="L2573" i="2"/>
  <c r="L2583" i="2"/>
  <c r="L2594" i="2"/>
  <c r="L2605" i="2"/>
  <c r="L2615" i="2"/>
  <c r="L2626" i="2"/>
  <c r="L2637" i="2"/>
  <c r="L2647" i="2"/>
  <c r="L2658" i="2"/>
  <c r="L2669" i="2"/>
  <c r="L2679" i="2"/>
  <c r="L2690" i="2"/>
  <c r="L2701" i="2"/>
  <c r="L2711" i="2"/>
  <c r="L2722" i="2"/>
  <c r="L2733" i="2"/>
  <c r="L2743" i="2"/>
  <c r="L2754" i="2"/>
  <c r="L2765" i="2"/>
  <c r="H30" i="2"/>
  <c r="H40" i="2"/>
  <c r="H51" i="2"/>
  <c r="H62" i="2"/>
  <c r="H72" i="2"/>
  <c r="H83" i="2"/>
  <c r="H94" i="2"/>
  <c r="H104" i="2"/>
  <c r="H115" i="2"/>
  <c r="H126" i="2"/>
  <c r="H136" i="2"/>
  <c r="H147" i="2"/>
  <c r="H158" i="2"/>
  <c r="H168" i="2"/>
  <c r="H179" i="2"/>
  <c r="H190" i="2"/>
  <c r="H199" i="2"/>
  <c r="H207" i="2"/>
  <c r="H215" i="2"/>
  <c r="H223" i="2"/>
  <c r="H231" i="2"/>
  <c r="H239" i="2"/>
  <c r="H247" i="2"/>
  <c r="H255" i="2"/>
  <c r="H263" i="2"/>
  <c r="H271" i="2"/>
  <c r="H279" i="2"/>
  <c r="H287" i="2"/>
  <c r="H295" i="2"/>
  <c r="H303" i="2"/>
  <c r="H311" i="2"/>
  <c r="H319" i="2"/>
  <c r="H327" i="2"/>
  <c r="H335" i="2"/>
  <c r="H343" i="2"/>
  <c r="H351" i="2"/>
  <c r="H359" i="2"/>
  <c r="H367" i="2"/>
  <c r="H375" i="2"/>
  <c r="H383" i="2"/>
  <c r="H391" i="2"/>
  <c r="H399" i="2"/>
  <c r="H407" i="2"/>
  <c r="H415" i="2"/>
  <c r="H423" i="2"/>
  <c r="H431" i="2"/>
  <c r="H439" i="2"/>
  <c r="H447" i="2"/>
  <c r="H455" i="2"/>
  <c r="H463" i="2"/>
  <c r="H471" i="2"/>
  <c r="H479" i="2"/>
  <c r="H487" i="2"/>
  <c r="H495" i="2"/>
  <c r="H503" i="2"/>
  <c r="H511" i="2"/>
  <c r="H519" i="2"/>
  <c r="H527" i="2"/>
  <c r="H535" i="2"/>
  <c r="H543" i="2"/>
  <c r="H551" i="2"/>
  <c r="H559" i="2"/>
  <c r="H567" i="2"/>
  <c r="H575" i="2"/>
  <c r="H583" i="2"/>
  <c r="H591" i="2"/>
  <c r="H599" i="2"/>
  <c r="H607" i="2"/>
  <c r="H615" i="2"/>
  <c r="H623" i="2"/>
  <c r="H631" i="2"/>
  <c r="H639" i="2"/>
  <c r="H647" i="2"/>
  <c r="H655" i="2"/>
  <c r="H663" i="2"/>
  <c r="H671" i="2"/>
  <c r="H679" i="2"/>
  <c r="H687" i="2"/>
  <c r="H695" i="2"/>
  <c r="H703" i="2"/>
  <c r="H711" i="2"/>
  <c r="H719" i="2"/>
  <c r="H727" i="2"/>
  <c r="H735" i="2"/>
  <c r="H743" i="2"/>
  <c r="H751" i="2"/>
  <c r="H759" i="2"/>
  <c r="H767" i="2"/>
  <c r="H775" i="2"/>
  <c r="H783" i="2"/>
  <c r="H791" i="2"/>
  <c r="H799" i="2"/>
  <c r="H807" i="2"/>
  <c r="H815" i="2"/>
  <c r="H823" i="2"/>
  <c r="H831" i="2"/>
  <c r="H839" i="2"/>
  <c r="H847" i="2"/>
  <c r="H855" i="2"/>
  <c r="H863" i="2"/>
  <c r="H871" i="2"/>
  <c r="H879" i="2"/>
  <c r="H887" i="2"/>
  <c r="H895" i="2"/>
  <c r="H903" i="2"/>
  <c r="H911" i="2"/>
  <c r="H919" i="2"/>
  <c r="H927" i="2"/>
  <c r="H935" i="2"/>
  <c r="H943" i="2"/>
  <c r="H951" i="2"/>
  <c r="H959" i="2"/>
  <c r="H967" i="2"/>
  <c r="H975" i="2"/>
  <c r="H983" i="2"/>
  <c r="H991" i="2"/>
  <c r="H999" i="2"/>
  <c r="H1007" i="2"/>
  <c r="H1015" i="2"/>
  <c r="H1023" i="2"/>
  <c r="H1031" i="2"/>
  <c r="H1039" i="2"/>
  <c r="H1047" i="2"/>
  <c r="H1055" i="2"/>
  <c r="H1063" i="2"/>
  <c r="H1071" i="2"/>
  <c r="H1079" i="2"/>
  <c r="H1087" i="2"/>
  <c r="H1095" i="2"/>
  <c r="H1103" i="2"/>
  <c r="H1111" i="2"/>
  <c r="H1119" i="2"/>
  <c r="H1127" i="2"/>
  <c r="H1135" i="2"/>
  <c r="H1143" i="2"/>
  <c r="H1151" i="2"/>
  <c r="H1159" i="2"/>
  <c r="H1167" i="2"/>
  <c r="H1175" i="2"/>
  <c r="H1183" i="2"/>
  <c r="H1191" i="2"/>
  <c r="H1199" i="2"/>
  <c r="H1207" i="2"/>
  <c r="H1215" i="2"/>
  <c r="H1223" i="2"/>
  <c r="H1231" i="2"/>
  <c r="H1239" i="2"/>
  <c r="H1247" i="2"/>
  <c r="H1255" i="2"/>
  <c r="H1263" i="2"/>
  <c r="H1271" i="2"/>
  <c r="H1279" i="2"/>
  <c r="H1287" i="2"/>
  <c r="H1295" i="2"/>
  <c r="H1303" i="2"/>
  <c r="H1311" i="2"/>
  <c r="H1319" i="2"/>
  <c r="H1327" i="2"/>
  <c r="H1335" i="2"/>
  <c r="H1343" i="2"/>
  <c r="H1351" i="2"/>
  <c r="H1359" i="2"/>
  <c r="H1367" i="2"/>
  <c r="H1375" i="2"/>
  <c r="H1383" i="2"/>
  <c r="H1391" i="2"/>
  <c r="H1399" i="2"/>
  <c r="L1753" i="2"/>
  <c r="L1851" i="2"/>
  <c r="L1937" i="2"/>
  <c r="L2022" i="2"/>
  <c r="L2107" i="2"/>
  <c r="L2193" i="2"/>
  <c r="L2278" i="2"/>
  <c r="L2363" i="2"/>
  <c r="L2449" i="2"/>
  <c r="L2534" i="2"/>
  <c r="L2619" i="2"/>
  <c r="L2705" i="2"/>
  <c r="H76" i="2"/>
  <c r="H162" i="2"/>
  <c r="H234" i="2"/>
  <c r="H298" i="2"/>
  <c r="H362" i="2"/>
  <c r="H426" i="2"/>
  <c r="H490" i="2"/>
  <c r="H554" i="2"/>
  <c r="H618" i="2"/>
  <c r="H657" i="2"/>
  <c r="H676" i="2"/>
  <c r="H698" i="2"/>
  <c r="H721" i="2"/>
  <c r="H740" i="2"/>
  <c r="H762" i="2"/>
  <c r="H785" i="2"/>
  <c r="H804" i="2"/>
  <c r="H826" i="2"/>
  <c r="H849" i="2"/>
  <c r="H868" i="2"/>
  <c r="H890" i="2"/>
  <c r="H913" i="2"/>
  <c r="H930" i="2"/>
  <c r="H945" i="2"/>
  <c r="H956" i="2"/>
  <c r="H970" i="2"/>
  <c r="H984" i="2"/>
  <c r="H995" i="2"/>
  <c r="H1009" i="2"/>
  <c r="H1020" i="2"/>
  <c r="H1034" i="2"/>
  <c r="H1048" i="2"/>
  <c r="H1059" i="2"/>
  <c r="H1073" i="2"/>
  <c r="H1084" i="2"/>
  <c r="H1098" i="2"/>
  <c r="H1112" i="2"/>
  <c r="H1123" i="2"/>
  <c r="H1137" i="2"/>
  <c r="H1148" i="2"/>
  <c r="H1162" i="2"/>
  <c r="H1176" i="2"/>
  <c r="H1187" i="2"/>
  <c r="H1201" i="2"/>
  <c r="H1212" i="2"/>
  <c r="H1226" i="2"/>
  <c r="H1240" i="2"/>
  <c r="H1251" i="2"/>
  <c r="H1265" i="2"/>
  <c r="H1275" i="2"/>
  <c r="H1285" i="2"/>
  <c r="H1297" i="2"/>
  <c r="H1307" i="2"/>
  <c r="H1317" i="2"/>
  <c r="H1329" i="2"/>
  <c r="H1339" i="2"/>
  <c r="H1349" i="2"/>
  <c r="H1361" i="2"/>
  <c r="H1371" i="2"/>
  <c r="H1381" i="2"/>
  <c r="H1393" i="2"/>
  <c r="H1403" i="2"/>
  <c r="H1411" i="2"/>
  <c r="H1419" i="2"/>
  <c r="H1427" i="2"/>
  <c r="H1435" i="2"/>
  <c r="H1443" i="2"/>
  <c r="H1451" i="2"/>
  <c r="H1459" i="2"/>
  <c r="H1467" i="2"/>
  <c r="H1475" i="2"/>
  <c r="H1483" i="2"/>
  <c r="H1491" i="2"/>
  <c r="H1499" i="2"/>
  <c r="H1507" i="2"/>
  <c r="H1515" i="2"/>
  <c r="H1523" i="2"/>
  <c r="H1531" i="2"/>
  <c r="H1539" i="2"/>
  <c r="H1547" i="2"/>
  <c r="H1555" i="2"/>
  <c r="H1563" i="2"/>
  <c r="H1571" i="2"/>
  <c r="H1579" i="2"/>
  <c r="H1587" i="2"/>
  <c r="H1595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763" i="2"/>
  <c r="H1771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07" i="2"/>
  <c r="H1915" i="2"/>
  <c r="H1923" i="2"/>
  <c r="H1931" i="2"/>
  <c r="H1939" i="2"/>
  <c r="H1947" i="2"/>
  <c r="H1955" i="2"/>
  <c r="H1963" i="2"/>
  <c r="H1971" i="2"/>
  <c r="H1979" i="2"/>
  <c r="H1987" i="2"/>
  <c r="H1995" i="2"/>
  <c r="H2003" i="2"/>
  <c r="H2011" i="2"/>
  <c r="H2019" i="2"/>
  <c r="H2027" i="2"/>
  <c r="H2035" i="2"/>
  <c r="H2043" i="2"/>
  <c r="H2051" i="2"/>
  <c r="H2059" i="2"/>
  <c r="H2067" i="2"/>
  <c r="H2075" i="2"/>
  <c r="H2083" i="2"/>
  <c r="H2091" i="2"/>
  <c r="H2099" i="2"/>
  <c r="H2107" i="2"/>
  <c r="H2115" i="2"/>
  <c r="H2123" i="2"/>
  <c r="H2131" i="2"/>
  <c r="H2139" i="2"/>
  <c r="H2147" i="2"/>
  <c r="H2155" i="2"/>
  <c r="H2163" i="2"/>
  <c r="H2171" i="2"/>
  <c r="H2179" i="2"/>
  <c r="H2187" i="2"/>
  <c r="H2195" i="2"/>
  <c r="H2203" i="2"/>
  <c r="H2211" i="2"/>
  <c r="H2219" i="2"/>
  <c r="H2227" i="2"/>
  <c r="H2235" i="2"/>
  <c r="H2243" i="2"/>
  <c r="H2251" i="2"/>
  <c r="H2259" i="2"/>
  <c r="H2267" i="2"/>
  <c r="H2275" i="2"/>
  <c r="H2283" i="2"/>
  <c r="H2291" i="2"/>
  <c r="H2299" i="2"/>
  <c r="H2307" i="2"/>
  <c r="H2315" i="2"/>
  <c r="H2323" i="2"/>
  <c r="H2331" i="2"/>
  <c r="H2339" i="2"/>
  <c r="H2347" i="2"/>
  <c r="H2355" i="2"/>
  <c r="H2363" i="2"/>
  <c r="H2371" i="2"/>
  <c r="H2379" i="2"/>
  <c r="H2387" i="2"/>
  <c r="H2395" i="2"/>
  <c r="H2403" i="2"/>
  <c r="H2411" i="2"/>
  <c r="H2419" i="2"/>
  <c r="H2427" i="2"/>
  <c r="H2435" i="2"/>
  <c r="H2443" i="2"/>
  <c r="H2451" i="2"/>
  <c r="H2459" i="2"/>
  <c r="H2467" i="2"/>
  <c r="H2475" i="2"/>
  <c r="H2483" i="2"/>
  <c r="H2491" i="2"/>
  <c r="H2499" i="2"/>
  <c r="H2507" i="2"/>
  <c r="H2515" i="2"/>
  <c r="H2523" i="2"/>
  <c r="H2531" i="2"/>
  <c r="H2539" i="2"/>
  <c r="H2547" i="2"/>
  <c r="H2555" i="2"/>
  <c r="H2563" i="2"/>
  <c r="H2571" i="2"/>
  <c r="H2579" i="2"/>
  <c r="H2587" i="2"/>
  <c r="H2595" i="2"/>
  <c r="H2603" i="2"/>
  <c r="H2611" i="2"/>
  <c r="H2619" i="2"/>
  <c r="H2627" i="2"/>
  <c r="H2635" i="2"/>
  <c r="H2643" i="2"/>
  <c r="H2651" i="2"/>
  <c r="H2659" i="2"/>
  <c r="H2667" i="2"/>
  <c r="H2675" i="2"/>
  <c r="H2683" i="2"/>
  <c r="H2691" i="2"/>
  <c r="H2699" i="2"/>
  <c r="H2707" i="2"/>
  <c r="H2715" i="2"/>
  <c r="H2723" i="2"/>
  <c r="H2731" i="2"/>
  <c r="H2739" i="2"/>
  <c r="H2747" i="2"/>
  <c r="H2755" i="2"/>
  <c r="H2763" i="2"/>
  <c r="H2771" i="2"/>
  <c r="H2779" i="2"/>
  <c r="H24" i="2"/>
  <c r="G16" i="2"/>
  <c r="AJ17" i="2" s="1"/>
  <c r="G24" i="2"/>
  <c r="AJ25" i="2" s="1"/>
  <c r="G32" i="2"/>
  <c r="AJ33" i="2" s="1"/>
  <c r="G40" i="2"/>
  <c r="AJ41" i="2" s="1"/>
  <c r="G48" i="2"/>
  <c r="AJ49" i="2" s="1"/>
  <c r="G56" i="2"/>
  <c r="AJ57" i="2" s="1"/>
  <c r="G64" i="2"/>
  <c r="AJ65" i="2" s="1"/>
  <c r="G72" i="2"/>
  <c r="AJ73" i="2" s="1"/>
  <c r="G80" i="2"/>
  <c r="AJ81" i="2" s="1"/>
  <c r="G88" i="2"/>
  <c r="AJ89" i="2" s="1"/>
  <c r="G96" i="2"/>
  <c r="AJ97" i="2" s="1"/>
  <c r="G104" i="2"/>
  <c r="AJ105" i="2" s="1"/>
  <c r="G112" i="2"/>
  <c r="AJ113" i="2" s="1"/>
  <c r="G120" i="2"/>
  <c r="AJ121" i="2" s="1"/>
  <c r="G128" i="2"/>
  <c r="AJ129" i="2" s="1"/>
  <c r="G136" i="2"/>
  <c r="AJ137" i="2" s="1"/>
  <c r="G144" i="2"/>
  <c r="AJ145" i="2" s="1"/>
  <c r="G152" i="2"/>
  <c r="AJ153" i="2" s="1"/>
  <c r="G160" i="2"/>
  <c r="AJ161" i="2" s="1"/>
  <c r="L1766" i="2"/>
  <c r="L1862" i="2"/>
  <c r="L1947" i="2"/>
  <c r="L2033" i="2"/>
  <c r="L2118" i="2"/>
  <c r="L2203" i="2"/>
  <c r="L2289" i="2"/>
  <c r="L2374" i="2"/>
  <c r="L2459" i="2"/>
  <c r="L2545" i="2"/>
  <c r="L2630" i="2"/>
  <c r="L2715" i="2"/>
  <c r="H87" i="2"/>
  <c r="H172" i="2"/>
  <c r="H242" i="2"/>
  <c r="H306" i="2"/>
  <c r="H370" i="2"/>
  <c r="H434" i="2"/>
  <c r="H498" i="2"/>
  <c r="H562" i="2"/>
  <c r="H626" i="2"/>
  <c r="H658" i="2"/>
  <c r="H681" i="2"/>
  <c r="H700" i="2"/>
  <c r="H722" i="2"/>
  <c r="H745" i="2"/>
  <c r="H764" i="2"/>
  <c r="H786" i="2"/>
  <c r="H809" i="2"/>
  <c r="H828" i="2"/>
  <c r="H850" i="2"/>
  <c r="H873" i="2"/>
  <c r="H892" i="2"/>
  <c r="H914" i="2"/>
  <c r="H931" i="2"/>
  <c r="H946" i="2"/>
  <c r="H960" i="2"/>
  <c r="H971" i="2"/>
  <c r="H985" i="2"/>
  <c r="H996" i="2"/>
  <c r="H1010" i="2"/>
  <c r="H1024" i="2"/>
  <c r="H1035" i="2"/>
  <c r="H1049" i="2"/>
  <c r="H1060" i="2"/>
  <c r="H1074" i="2"/>
  <c r="H1088" i="2"/>
  <c r="H1099" i="2"/>
  <c r="H1113" i="2"/>
  <c r="H1124" i="2"/>
  <c r="H1138" i="2"/>
  <c r="H1152" i="2"/>
  <c r="H1163" i="2"/>
  <c r="H1177" i="2"/>
  <c r="H1188" i="2"/>
  <c r="H1202" i="2"/>
  <c r="H1216" i="2"/>
  <c r="H1227" i="2"/>
  <c r="H1241" i="2"/>
  <c r="H1252" i="2"/>
  <c r="H1266" i="2"/>
  <c r="H1276" i="2"/>
  <c r="H1288" i="2"/>
  <c r="H1298" i="2"/>
  <c r="H1308" i="2"/>
  <c r="H1320" i="2"/>
  <c r="H1330" i="2"/>
  <c r="H1340" i="2"/>
  <c r="H1352" i="2"/>
  <c r="H1362" i="2"/>
  <c r="H1372" i="2"/>
  <c r="H1384" i="2"/>
  <c r="H1394" i="2"/>
  <c r="H1404" i="2"/>
  <c r="H1412" i="2"/>
  <c r="H1420" i="2"/>
  <c r="H1428" i="2"/>
  <c r="H1436" i="2"/>
  <c r="H1444" i="2"/>
  <c r="H1452" i="2"/>
  <c r="H1460" i="2"/>
  <c r="H1468" i="2"/>
  <c r="H1476" i="2"/>
  <c r="H1484" i="2"/>
  <c r="H1492" i="2"/>
  <c r="H1500" i="2"/>
  <c r="H1508" i="2"/>
  <c r="H1516" i="2"/>
  <c r="H1524" i="2"/>
  <c r="H1532" i="2"/>
  <c r="H1540" i="2"/>
  <c r="H1548" i="2"/>
  <c r="H1556" i="2"/>
  <c r="H1564" i="2"/>
  <c r="H1572" i="2"/>
  <c r="H1580" i="2"/>
  <c r="H1588" i="2"/>
  <c r="H1596" i="2"/>
  <c r="H1604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72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00" i="2"/>
  <c r="H1908" i="2"/>
  <c r="H1916" i="2"/>
  <c r="H1924" i="2"/>
  <c r="H1932" i="2"/>
  <c r="H1940" i="2"/>
  <c r="H1948" i="2"/>
  <c r="H1956" i="2"/>
  <c r="H1964" i="2"/>
  <c r="H1972" i="2"/>
  <c r="H1980" i="2"/>
  <c r="H1988" i="2"/>
  <c r="H1996" i="2"/>
  <c r="H2004" i="2"/>
  <c r="H2012" i="2"/>
  <c r="H2020" i="2"/>
  <c r="H2028" i="2"/>
  <c r="H2036" i="2"/>
  <c r="H2044" i="2"/>
  <c r="H2052" i="2"/>
  <c r="H2060" i="2"/>
  <c r="H2068" i="2"/>
  <c r="H2076" i="2"/>
  <c r="H2084" i="2"/>
  <c r="H2092" i="2"/>
  <c r="H2100" i="2"/>
  <c r="H2108" i="2"/>
  <c r="H2116" i="2"/>
  <c r="H2124" i="2"/>
  <c r="H2132" i="2"/>
  <c r="H2140" i="2"/>
  <c r="H2148" i="2"/>
  <c r="H2156" i="2"/>
  <c r="H2164" i="2"/>
  <c r="H2172" i="2"/>
  <c r="H2180" i="2"/>
  <c r="H2188" i="2"/>
  <c r="H2196" i="2"/>
  <c r="H2204" i="2"/>
  <c r="H2212" i="2"/>
  <c r="H2220" i="2"/>
  <c r="H2228" i="2"/>
  <c r="H2236" i="2"/>
  <c r="H2244" i="2"/>
  <c r="H2252" i="2"/>
  <c r="H2260" i="2"/>
  <c r="H2268" i="2"/>
  <c r="H2276" i="2"/>
  <c r="H2284" i="2"/>
  <c r="H2292" i="2"/>
  <c r="H2300" i="2"/>
  <c r="H2308" i="2"/>
  <c r="H2316" i="2"/>
  <c r="H2324" i="2"/>
  <c r="H2332" i="2"/>
  <c r="H2340" i="2"/>
  <c r="H2348" i="2"/>
  <c r="H2356" i="2"/>
  <c r="H2364" i="2"/>
  <c r="H2372" i="2"/>
  <c r="H2380" i="2"/>
  <c r="H2388" i="2"/>
  <c r="H2396" i="2"/>
  <c r="H2404" i="2"/>
  <c r="H2412" i="2"/>
  <c r="H2420" i="2"/>
  <c r="H2428" i="2"/>
  <c r="H2436" i="2"/>
  <c r="H2444" i="2"/>
  <c r="H2452" i="2"/>
  <c r="H2460" i="2"/>
  <c r="H2468" i="2"/>
  <c r="H2476" i="2"/>
  <c r="H2484" i="2"/>
  <c r="H2492" i="2"/>
  <c r="H2500" i="2"/>
  <c r="H2508" i="2"/>
  <c r="H2516" i="2"/>
  <c r="H2524" i="2"/>
  <c r="H2532" i="2"/>
  <c r="H2540" i="2"/>
  <c r="H2548" i="2"/>
  <c r="H2556" i="2"/>
  <c r="H2564" i="2"/>
  <c r="H2572" i="2"/>
  <c r="H2580" i="2"/>
  <c r="H2588" i="2"/>
  <c r="H2596" i="2"/>
  <c r="H2604" i="2"/>
  <c r="H2612" i="2"/>
  <c r="H2620" i="2"/>
  <c r="H2628" i="2"/>
  <c r="H2636" i="2"/>
  <c r="H2644" i="2"/>
  <c r="H2652" i="2"/>
  <c r="H2660" i="2"/>
  <c r="H2668" i="2"/>
  <c r="H2676" i="2"/>
  <c r="H2684" i="2"/>
  <c r="H2692" i="2"/>
  <c r="H2700" i="2"/>
  <c r="H2708" i="2"/>
  <c r="L1778" i="2"/>
  <c r="L1873" i="2"/>
  <c r="L1958" i="2"/>
  <c r="L2043" i="2"/>
  <c r="L2129" i="2"/>
  <c r="L2214" i="2"/>
  <c r="L2299" i="2"/>
  <c r="L2385" i="2"/>
  <c r="L2470" i="2"/>
  <c r="L2555" i="2"/>
  <c r="L2641" i="2"/>
  <c r="L2726" i="2"/>
  <c r="H98" i="2"/>
  <c r="H183" i="2"/>
  <c r="H250" i="2"/>
  <c r="H314" i="2"/>
  <c r="H378" i="2"/>
  <c r="H442" i="2"/>
  <c r="H506" i="2"/>
  <c r="H570" i="2"/>
  <c r="H633" i="2"/>
  <c r="H660" i="2"/>
  <c r="H682" i="2"/>
  <c r="H705" i="2"/>
  <c r="H724" i="2"/>
  <c r="H746" i="2"/>
  <c r="H769" i="2"/>
  <c r="H788" i="2"/>
  <c r="H810" i="2"/>
  <c r="H833" i="2"/>
  <c r="H852" i="2"/>
  <c r="H874" i="2"/>
  <c r="H897" i="2"/>
  <c r="H916" i="2"/>
  <c r="H932" i="2"/>
  <c r="H947" i="2"/>
  <c r="H961" i="2"/>
  <c r="H972" i="2"/>
  <c r="H986" i="2"/>
  <c r="H1000" i="2"/>
  <c r="H1011" i="2"/>
  <c r="H1025" i="2"/>
  <c r="H1036" i="2"/>
  <c r="H1050" i="2"/>
  <c r="H1064" i="2"/>
  <c r="H1075" i="2"/>
  <c r="H1089" i="2"/>
  <c r="H1100" i="2"/>
  <c r="H1114" i="2"/>
  <c r="H1128" i="2"/>
  <c r="H1139" i="2"/>
  <c r="H1153" i="2"/>
  <c r="H1164" i="2"/>
  <c r="H1178" i="2"/>
  <c r="H1192" i="2"/>
  <c r="H1203" i="2"/>
  <c r="H1217" i="2"/>
  <c r="H1228" i="2"/>
  <c r="H1242" i="2"/>
  <c r="H1256" i="2"/>
  <c r="H1267" i="2"/>
  <c r="H1277" i="2"/>
  <c r="H1289" i="2"/>
  <c r="H1299" i="2"/>
  <c r="H1309" i="2"/>
  <c r="H1321" i="2"/>
  <c r="H1331" i="2"/>
  <c r="H1341" i="2"/>
  <c r="H1353" i="2"/>
  <c r="H1363" i="2"/>
  <c r="H1373" i="2"/>
  <c r="H1385" i="2"/>
  <c r="H1395" i="2"/>
  <c r="H1405" i="2"/>
  <c r="H1413" i="2"/>
  <c r="H1421" i="2"/>
  <c r="H1429" i="2"/>
  <c r="H1437" i="2"/>
  <c r="H1445" i="2"/>
  <c r="H1453" i="2"/>
  <c r="H1461" i="2"/>
  <c r="H1469" i="2"/>
  <c r="H1477" i="2"/>
  <c r="H1485" i="2"/>
  <c r="H1493" i="2"/>
  <c r="H1501" i="2"/>
  <c r="H1509" i="2"/>
  <c r="H1517" i="2"/>
  <c r="H1525" i="2"/>
  <c r="H1533" i="2"/>
  <c r="H1541" i="2"/>
  <c r="H1549" i="2"/>
  <c r="H1557" i="2"/>
  <c r="H1565" i="2"/>
  <c r="H1573" i="2"/>
  <c r="H1581" i="2"/>
  <c r="H1589" i="2"/>
  <c r="H1597" i="2"/>
  <c r="H1605" i="2"/>
  <c r="H1613" i="2"/>
  <c r="H1621" i="2"/>
  <c r="H1629" i="2"/>
  <c r="H1637" i="2"/>
  <c r="H1645" i="2"/>
  <c r="H1653" i="2"/>
  <c r="H1661" i="2"/>
  <c r="H1669" i="2"/>
  <c r="H1677" i="2"/>
  <c r="H1685" i="2"/>
  <c r="H1693" i="2"/>
  <c r="H1701" i="2"/>
  <c r="H1709" i="2"/>
  <c r="H1717" i="2"/>
  <c r="H1725" i="2"/>
  <c r="H1733" i="2"/>
  <c r="H1741" i="2"/>
  <c r="H1749" i="2"/>
  <c r="H1757" i="2"/>
  <c r="H1765" i="2"/>
  <c r="H1773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7" i="2"/>
  <c r="H1885" i="2"/>
  <c r="H1893" i="2"/>
  <c r="H1901" i="2"/>
  <c r="H1909" i="2"/>
  <c r="H1917" i="2"/>
  <c r="H1925" i="2"/>
  <c r="H1933" i="2"/>
  <c r="H1941" i="2"/>
  <c r="H1949" i="2"/>
  <c r="H1957" i="2"/>
  <c r="H1965" i="2"/>
  <c r="H1973" i="2"/>
  <c r="H1981" i="2"/>
  <c r="H1989" i="2"/>
  <c r="H1997" i="2"/>
  <c r="H2005" i="2"/>
  <c r="H2013" i="2"/>
  <c r="H2021" i="2"/>
  <c r="H2029" i="2"/>
  <c r="H2037" i="2"/>
  <c r="H2045" i="2"/>
  <c r="H2053" i="2"/>
  <c r="H2061" i="2"/>
  <c r="H2069" i="2"/>
  <c r="H2077" i="2"/>
  <c r="H2085" i="2"/>
  <c r="H2093" i="2"/>
  <c r="H2101" i="2"/>
  <c r="H2109" i="2"/>
  <c r="H2117" i="2"/>
  <c r="H2125" i="2"/>
  <c r="H2133" i="2"/>
  <c r="H2141" i="2"/>
  <c r="H2149" i="2"/>
  <c r="H2157" i="2"/>
  <c r="H2165" i="2"/>
  <c r="H2173" i="2"/>
  <c r="H2181" i="2"/>
  <c r="H2189" i="2"/>
  <c r="H2197" i="2"/>
  <c r="H2205" i="2"/>
  <c r="H2213" i="2"/>
  <c r="H2221" i="2"/>
  <c r="H2229" i="2"/>
  <c r="H2237" i="2"/>
  <c r="H2245" i="2"/>
  <c r="H2253" i="2"/>
  <c r="H2261" i="2"/>
  <c r="H2269" i="2"/>
  <c r="H2277" i="2"/>
  <c r="H2285" i="2"/>
  <c r="H2293" i="2"/>
  <c r="H2301" i="2"/>
  <c r="H2309" i="2"/>
  <c r="H2317" i="2"/>
  <c r="H2325" i="2"/>
  <c r="H2333" i="2"/>
  <c r="H2341" i="2"/>
  <c r="H2349" i="2"/>
  <c r="H2357" i="2"/>
  <c r="H2365" i="2"/>
  <c r="H2373" i="2"/>
  <c r="H2381" i="2"/>
  <c r="H2389" i="2"/>
  <c r="H2397" i="2"/>
  <c r="H2405" i="2"/>
  <c r="H2413" i="2"/>
  <c r="H2421" i="2"/>
  <c r="H2429" i="2"/>
  <c r="H2437" i="2"/>
  <c r="H2445" i="2"/>
  <c r="H2453" i="2"/>
  <c r="H2461" i="2"/>
  <c r="H2469" i="2"/>
  <c r="H2477" i="2"/>
  <c r="H2485" i="2"/>
  <c r="H2493" i="2"/>
  <c r="H2501" i="2"/>
  <c r="H2509" i="2"/>
  <c r="H2517" i="2"/>
  <c r="H2525" i="2"/>
  <c r="H2533" i="2"/>
  <c r="H2541" i="2"/>
  <c r="H2549" i="2"/>
  <c r="H2557" i="2"/>
  <c r="H2565" i="2"/>
  <c r="H2573" i="2"/>
  <c r="H2581" i="2"/>
  <c r="H2589" i="2"/>
  <c r="H2597" i="2"/>
  <c r="H2605" i="2"/>
  <c r="H2613" i="2"/>
  <c r="H2621" i="2"/>
  <c r="H2629" i="2"/>
  <c r="H2637" i="2"/>
  <c r="H2645" i="2"/>
  <c r="H2653" i="2"/>
  <c r="H2661" i="2"/>
  <c r="H2669" i="2"/>
  <c r="H2677" i="2"/>
  <c r="H2685" i="2"/>
  <c r="H2693" i="2"/>
  <c r="H2701" i="2"/>
  <c r="H2709" i="2"/>
  <c r="H2717" i="2"/>
  <c r="H2725" i="2"/>
  <c r="H2733" i="2"/>
  <c r="H2741" i="2"/>
  <c r="H2749" i="2"/>
  <c r="H2757" i="2"/>
  <c r="H2765" i="2"/>
  <c r="H2773" i="2"/>
  <c r="H2781" i="2"/>
  <c r="G10" i="2"/>
  <c r="AJ11" i="2" s="1"/>
  <c r="G18" i="2"/>
  <c r="AJ19" i="2" s="1"/>
  <c r="G26" i="2"/>
  <c r="AJ27" i="2" s="1"/>
  <c r="G34" i="2"/>
  <c r="AJ35" i="2" s="1"/>
  <c r="G42" i="2"/>
  <c r="AJ43" i="2" s="1"/>
  <c r="G50" i="2"/>
  <c r="AJ51" i="2" s="1"/>
  <c r="G58" i="2"/>
  <c r="AJ59" i="2" s="1"/>
  <c r="G66" i="2"/>
  <c r="AJ67" i="2" s="1"/>
  <c r="G74" i="2"/>
  <c r="AJ75" i="2" s="1"/>
  <c r="G82" i="2"/>
  <c r="AJ83" i="2" s="1"/>
  <c r="G90" i="2"/>
  <c r="AJ91" i="2" s="1"/>
  <c r="G98" i="2"/>
  <c r="AJ99" i="2" s="1"/>
  <c r="G106" i="2"/>
  <c r="AJ107" i="2" s="1"/>
  <c r="G114" i="2"/>
  <c r="AJ115" i="2" s="1"/>
  <c r="G122" i="2"/>
  <c r="AJ123" i="2" s="1"/>
  <c r="G130" i="2"/>
  <c r="AJ131" i="2" s="1"/>
  <c r="G138" i="2"/>
  <c r="AJ139" i="2" s="1"/>
  <c r="G146" i="2"/>
  <c r="AJ147" i="2" s="1"/>
  <c r="G154" i="2"/>
  <c r="AJ155" i="2" s="1"/>
  <c r="G162" i="2"/>
  <c r="AJ163" i="2" s="1"/>
  <c r="G170" i="2"/>
  <c r="AJ171" i="2" s="1"/>
  <c r="L1606" i="2"/>
  <c r="L1791" i="2"/>
  <c r="L1883" i="2"/>
  <c r="L1969" i="2"/>
  <c r="L2054" i="2"/>
  <c r="L2139" i="2"/>
  <c r="L2225" i="2"/>
  <c r="L2310" i="2"/>
  <c r="L2395" i="2"/>
  <c r="L2481" i="2"/>
  <c r="L2566" i="2"/>
  <c r="L2651" i="2"/>
  <c r="L2737" i="2"/>
  <c r="H108" i="2"/>
  <c r="H194" i="2"/>
  <c r="H258" i="2"/>
  <c r="H322" i="2"/>
  <c r="H386" i="2"/>
  <c r="H450" i="2"/>
  <c r="H514" i="2"/>
  <c r="H578" i="2"/>
  <c r="H634" i="2"/>
  <c r="H665" i="2"/>
  <c r="H684" i="2"/>
  <c r="H706" i="2"/>
  <c r="H729" i="2"/>
  <c r="H748" i="2"/>
  <c r="H770" i="2"/>
  <c r="H793" i="2"/>
  <c r="H812" i="2"/>
  <c r="H834" i="2"/>
  <c r="H857" i="2"/>
  <c r="H876" i="2"/>
  <c r="H898" i="2"/>
  <c r="H921" i="2"/>
  <c r="H937" i="2"/>
  <c r="H948" i="2"/>
  <c r="H962" i="2"/>
  <c r="H976" i="2"/>
  <c r="H987" i="2"/>
  <c r="H1001" i="2"/>
  <c r="H1012" i="2"/>
  <c r="H1026" i="2"/>
  <c r="H1040" i="2"/>
  <c r="H1051" i="2"/>
  <c r="H1065" i="2"/>
  <c r="H1076" i="2"/>
  <c r="H1090" i="2"/>
  <c r="H1104" i="2"/>
  <c r="H1115" i="2"/>
  <c r="H1129" i="2"/>
  <c r="H1140" i="2"/>
  <c r="H1154" i="2"/>
  <c r="H1168" i="2"/>
  <c r="H1179" i="2"/>
  <c r="H1193" i="2"/>
  <c r="H1204" i="2"/>
  <c r="H1218" i="2"/>
  <c r="H1232" i="2"/>
  <c r="H1243" i="2"/>
  <c r="H1257" i="2"/>
  <c r="H1268" i="2"/>
  <c r="H1280" i="2"/>
  <c r="H1290" i="2"/>
  <c r="H1300" i="2"/>
  <c r="H1312" i="2"/>
  <c r="H1322" i="2"/>
  <c r="H1332" i="2"/>
  <c r="H1344" i="2"/>
  <c r="H1354" i="2"/>
  <c r="H1364" i="2"/>
  <c r="H1376" i="2"/>
  <c r="H1386" i="2"/>
  <c r="H1396" i="2"/>
  <c r="H1406" i="2"/>
  <c r="H1414" i="2"/>
  <c r="H1422" i="2"/>
  <c r="H1430" i="2"/>
  <c r="H1438" i="2"/>
  <c r="H1446" i="2"/>
  <c r="H1454" i="2"/>
  <c r="H1462" i="2"/>
  <c r="H1470" i="2"/>
  <c r="H1478" i="2"/>
  <c r="H1486" i="2"/>
  <c r="H1494" i="2"/>
  <c r="H1502" i="2"/>
  <c r="H1510" i="2"/>
  <c r="H1518" i="2"/>
  <c r="H1526" i="2"/>
  <c r="H1534" i="2"/>
  <c r="H1542" i="2"/>
  <c r="H1550" i="2"/>
  <c r="H1558" i="2"/>
  <c r="H1566" i="2"/>
  <c r="H1574" i="2"/>
  <c r="H1582" i="2"/>
  <c r="H1590" i="2"/>
  <c r="H1598" i="2"/>
  <c r="H1606" i="2"/>
  <c r="H1614" i="2"/>
  <c r="H1622" i="2"/>
  <c r="H1630" i="2"/>
  <c r="H1638" i="2"/>
  <c r="H1646" i="2"/>
  <c r="H1654" i="2"/>
  <c r="H1662" i="2"/>
  <c r="H1670" i="2"/>
  <c r="H1678" i="2"/>
  <c r="H1686" i="2"/>
  <c r="H1694" i="2"/>
  <c r="H1702" i="2"/>
  <c r="H1710" i="2"/>
  <c r="H1718" i="2"/>
  <c r="H1726" i="2"/>
  <c r="H1734" i="2"/>
  <c r="H1742" i="2"/>
  <c r="H1750" i="2"/>
  <c r="H1758" i="2"/>
  <c r="H1766" i="2"/>
  <c r="H1774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8" i="2"/>
  <c r="H1886" i="2"/>
  <c r="H1894" i="2"/>
  <c r="H1902" i="2"/>
  <c r="H1910" i="2"/>
  <c r="H1918" i="2"/>
  <c r="H1926" i="2"/>
  <c r="H1934" i="2"/>
  <c r="H1942" i="2"/>
  <c r="H1950" i="2"/>
  <c r="H1958" i="2"/>
  <c r="H1966" i="2"/>
  <c r="H1974" i="2"/>
  <c r="H1982" i="2"/>
  <c r="H1990" i="2"/>
  <c r="H1998" i="2"/>
  <c r="H2006" i="2"/>
  <c r="H2014" i="2"/>
  <c r="H2022" i="2"/>
  <c r="H2030" i="2"/>
  <c r="H2038" i="2"/>
  <c r="H2046" i="2"/>
  <c r="H2054" i="2"/>
  <c r="H2062" i="2"/>
  <c r="H2070" i="2"/>
  <c r="H2078" i="2"/>
  <c r="H2086" i="2"/>
  <c r="H2094" i="2"/>
  <c r="H2102" i="2"/>
  <c r="H2110" i="2"/>
  <c r="H2118" i="2"/>
  <c r="H2126" i="2"/>
  <c r="H2134" i="2"/>
  <c r="H2142" i="2"/>
  <c r="H2150" i="2"/>
  <c r="H2158" i="2"/>
  <c r="H2166" i="2"/>
  <c r="H2174" i="2"/>
  <c r="H2182" i="2"/>
  <c r="H2190" i="2"/>
  <c r="H2198" i="2"/>
  <c r="H2206" i="2"/>
  <c r="H2214" i="2"/>
  <c r="H2222" i="2"/>
  <c r="H2230" i="2"/>
  <c r="H2238" i="2"/>
  <c r="H2246" i="2"/>
  <c r="H2254" i="2"/>
  <c r="H2262" i="2"/>
  <c r="H2270" i="2"/>
  <c r="H2278" i="2"/>
  <c r="H2286" i="2"/>
  <c r="H2294" i="2"/>
  <c r="H2302" i="2"/>
  <c r="H2310" i="2"/>
  <c r="H2318" i="2"/>
  <c r="H2326" i="2"/>
  <c r="H2334" i="2"/>
  <c r="H2342" i="2"/>
  <c r="H2350" i="2"/>
  <c r="H2358" i="2"/>
  <c r="H2366" i="2"/>
  <c r="H2374" i="2"/>
  <c r="H2382" i="2"/>
  <c r="H2390" i="2"/>
  <c r="H2398" i="2"/>
  <c r="H2406" i="2"/>
  <c r="H2414" i="2"/>
  <c r="H2422" i="2"/>
  <c r="H2430" i="2"/>
  <c r="H2438" i="2"/>
  <c r="H2446" i="2"/>
  <c r="H2454" i="2"/>
  <c r="H2462" i="2"/>
  <c r="H2470" i="2"/>
  <c r="H2478" i="2"/>
  <c r="H2486" i="2"/>
  <c r="H2494" i="2"/>
  <c r="H2502" i="2"/>
  <c r="H2510" i="2"/>
  <c r="H2518" i="2"/>
  <c r="H2526" i="2"/>
  <c r="H2534" i="2"/>
  <c r="H2542" i="2"/>
  <c r="H2550" i="2"/>
  <c r="H2558" i="2"/>
  <c r="H2566" i="2"/>
  <c r="H2574" i="2"/>
  <c r="H2582" i="2"/>
  <c r="H2590" i="2"/>
  <c r="H2598" i="2"/>
  <c r="H2606" i="2"/>
  <c r="H2614" i="2"/>
  <c r="H2622" i="2"/>
  <c r="H2630" i="2"/>
  <c r="H2638" i="2"/>
  <c r="H2646" i="2"/>
  <c r="H2654" i="2"/>
  <c r="H2662" i="2"/>
  <c r="H2670" i="2"/>
  <c r="H2678" i="2"/>
  <c r="H2686" i="2"/>
  <c r="H2694" i="2"/>
  <c r="H2702" i="2"/>
  <c r="H2710" i="2"/>
  <c r="H2718" i="2"/>
  <c r="H2726" i="2"/>
  <c r="H2734" i="2"/>
  <c r="H2742" i="2"/>
  <c r="H2750" i="2"/>
  <c r="H2758" i="2"/>
  <c r="H2766" i="2"/>
  <c r="H2774" i="2"/>
  <c r="H2782" i="2"/>
  <c r="G11" i="2"/>
  <c r="AJ12" i="2" s="1"/>
  <c r="G19" i="2"/>
  <c r="AJ20" i="2" s="1"/>
  <c r="G27" i="2"/>
  <c r="AJ28" i="2" s="1"/>
  <c r="G35" i="2"/>
  <c r="AJ36" i="2" s="1"/>
  <c r="G43" i="2"/>
  <c r="AJ44" i="2" s="1"/>
  <c r="G51" i="2"/>
  <c r="AJ52" i="2" s="1"/>
  <c r="G59" i="2"/>
  <c r="AJ60" i="2" s="1"/>
  <c r="G67" i="2"/>
  <c r="AJ68" i="2" s="1"/>
  <c r="G75" i="2"/>
  <c r="AJ76" i="2" s="1"/>
  <c r="G83" i="2"/>
  <c r="AJ84" i="2" s="1"/>
  <c r="G91" i="2"/>
  <c r="AJ92" i="2" s="1"/>
  <c r="G99" i="2"/>
  <c r="AJ100" i="2" s="1"/>
  <c r="G107" i="2"/>
  <c r="AJ108" i="2" s="1"/>
  <c r="G115" i="2"/>
  <c r="AJ116" i="2" s="1"/>
  <c r="G123" i="2"/>
  <c r="AJ124" i="2" s="1"/>
  <c r="G131" i="2"/>
  <c r="AJ132" i="2" s="1"/>
  <c r="G139" i="2"/>
  <c r="AJ140" i="2" s="1"/>
  <c r="G147" i="2"/>
  <c r="AJ148" i="2" s="1"/>
  <c r="G155" i="2"/>
  <c r="AJ156" i="2" s="1"/>
  <c r="G163" i="2"/>
  <c r="AJ164" i="2" s="1"/>
  <c r="G171" i="2"/>
  <c r="AJ172" i="2" s="1"/>
  <c r="G179" i="2"/>
  <c r="AJ180" i="2" s="1"/>
  <c r="G187" i="2"/>
  <c r="AJ188" i="2" s="1"/>
  <c r="G195" i="2"/>
  <c r="AJ196" i="2" s="1"/>
  <c r="G203" i="2"/>
  <c r="AJ204" i="2" s="1"/>
  <c r="G211" i="2"/>
  <c r="AJ212" i="2" s="1"/>
  <c r="G219" i="2"/>
  <c r="AJ220" i="2" s="1"/>
  <c r="G227" i="2"/>
  <c r="AJ228" i="2" s="1"/>
  <c r="G235" i="2"/>
  <c r="AJ236" i="2" s="1"/>
  <c r="G243" i="2"/>
  <c r="AJ244" i="2" s="1"/>
  <c r="G251" i="2"/>
  <c r="AJ252" i="2" s="1"/>
  <c r="G259" i="2"/>
  <c r="AJ260" i="2" s="1"/>
  <c r="G267" i="2"/>
  <c r="AJ268" i="2" s="1"/>
  <c r="G275" i="2"/>
  <c r="AJ276" i="2" s="1"/>
  <c r="G283" i="2"/>
  <c r="AJ284" i="2" s="1"/>
  <c r="G291" i="2"/>
  <c r="AJ292" i="2" s="1"/>
  <c r="G299" i="2"/>
  <c r="AJ300" i="2" s="1"/>
  <c r="G307" i="2"/>
  <c r="AJ308" i="2" s="1"/>
  <c r="G315" i="2"/>
  <c r="AJ316" i="2" s="1"/>
  <c r="G323" i="2"/>
  <c r="AJ324" i="2" s="1"/>
  <c r="G331" i="2"/>
  <c r="AJ332" i="2" s="1"/>
  <c r="G339" i="2"/>
  <c r="AJ340" i="2" s="1"/>
  <c r="G347" i="2"/>
  <c r="AJ348" i="2" s="1"/>
  <c r="G355" i="2"/>
  <c r="AJ356" i="2" s="1"/>
  <c r="G363" i="2"/>
  <c r="AJ364" i="2" s="1"/>
  <c r="G371" i="2"/>
  <c r="AJ372" i="2" s="1"/>
  <c r="G379" i="2"/>
  <c r="AJ380" i="2" s="1"/>
  <c r="G387" i="2"/>
  <c r="AJ388" i="2" s="1"/>
  <c r="G395" i="2"/>
  <c r="AJ396" i="2" s="1"/>
  <c r="G403" i="2"/>
  <c r="AJ404" i="2" s="1"/>
  <c r="G411" i="2"/>
  <c r="AJ412" i="2" s="1"/>
  <c r="G419" i="2"/>
  <c r="AJ420" i="2" s="1"/>
  <c r="G427" i="2"/>
  <c r="AJ428" i="2" s="1"/>
  <c r="G435" i="2"/>
  <c r="AJ436" i="2" s="1"/>
  <c r="G443" i="2"/>
  <c r="AJ444" i="2" s="1"/>
  <c r="G451" i="2"/>
  <c r="AJ452" i="2" s="1"/>
  <c r="G459" i="2"/>
  <c r="AJ460" i="2" s="1"/>
  <c r="G467" i="2"/>
  <c r="AJ468" i="2" s="1"/>
  <c r="G475" i="2"/>
  <c r="AJ476" i="2" s="1"/>
  <c r="G483" i="2"/>
  <c r="AJ484" i="2" s="1"/>
  <c r="G491" i="2"/>
  <c r="AJ492" i="2" s="1"/>
  <c r="G499" i="2"/>
  <c r="AJ500" i="2" s="1"/>
  <c r="G507" i="2"/>
  <c r="AJ508" i="2" s="1"/>
  <c r="G515" i="2"/>
  <c r="AJ516" i="2" s="1"/>
  <c r="G523" i="2"/>
  <c r="AJ524" i="2" s="1"/>
  <c r="G531" i="2"/>
  <c r="AJ532" i="2" s="1"/>
  <c r="G539" i="2"/>
  <c r="AJ540" i="2" s="1"/>
  <c r="G547" i="2"/>
  <c r="AJ548" i="2" s="1"/>
  <c r="G555" i="2"/>
  <c r="AJ556" i="2" s="1"/>
  <c r="G563" i="2"/>
  <c r="AJ564" i="2" s="1"/>
  <c r="G571" i="2"/>
  <c r="AJ572" i="2" s="1"/>
  <c r="G579" i="2"/>
  <c r="AJ580" i="2" s="1"/>
  <c r="G587" i="2"/>
  <c r="AJ588" i="2" s="1"/>
  <c r="G595" i="2"/>
  <c r="AJ596" i="2" s="1"/>
  <c r="G603" i="2"/>
  <c r="AJ604" i="2" s="1"/>
  <c r="G611" i="2"/>
  <c r="AJ612" i="2" s="1"/>
  <c r="G619" i="2"/>
  <c r="AJ620" i="2" s="1"/>
  <c r="G627" i="2"/>
  <c r="AJ628" i="2" s="1"/>
  <c r="G635" i="2"/>
  <c r="AJ636" i="2" s="1"/>
  <c r="G643" i="2"/>
  <c r="AJ644" i="2" s="1"/>
  <c r="G651" i="2"/>
  <c r="AJ652" i="2" s="1"/>
  <c r="G659" i="2"/>
  <c r="AJ660" i="2" s="1"/>
  <c r="G667" i="2"/>
  <c r="AJ668" i="2" s="1"/>
  <c r="G675" i="2"/>
  <c r="AJ676" i="2" s="1"/>
  <c r="G683" i="2"/>
  <c r="AJ684" i="2" s="1"/>
  <c r="G691" i="2"/>
  <c r="AJ692" i="2" s="1"/>
  <c r="G699" i="2"/>
  <c r="AJ700" i="2" s="1"/>
  <c r="G707" i="2"/>
  <c r="AJ708" i="2" s="1"/>
  <c r="G715" i="2"/>
  <c r="AJ716" i="2" s="1"/>
  <c r="G723" i="2"/>
  <c r="AJ724" i="2" s="1"/>
  <c r="G731" i="2"/>
  <c r="AJ732" i="2" s="1"/>
  <c r="G739" i="2"/>
  <c r="AJ740" i="2" s="1"/>
  <c r="G747" i="2"/>
  <c r="AJ748" i="2" s="1"/>
  <c r="L1638" i="2"/>
  <c r="L1803" i="2"/>
  <c r="L1894" i="2"/>
  <c r="L1979" i="2"/>
  <c r="L2065" i="2"/>
  <c r="L2150" i="2"/>
  <c r="L2235" i="2"/>
  <c r="L2321" i="2"/>
  <c r="L2406" i="2"/>
  <c r="L2491" i="2"/>
  <c r="L2577" i="2"/>
  <c r="L2662" i="2"/>
  <c r="L2747" i="2"/>
  <c r="H34" i="2"/>
  <c r="H119" i="2"/>
  <c r="H202" i="2"/>
  <c r="H266" i="2"/>
  <c r="H330" i="2"/>
  <c r="H394" i="2"/>
  <c r="H458" i="2"/>
  <c r="H522" i="2"/>
  <c r="H586" i="2"/>
  <c r="H641" i="2"/>
  <c r="H666" i="2"/>
  <c r="H689" i="2"/>
  <c r="H708" i="2"/>
  <c r="H730" i="2"/>
  <c r="H753" i="2"/>
  <c r="H772" i="2"/>
  <c r="H794" i="2"/>
  <c r="H817" i="2"/>
  <c r="H836" i="2"/>
  <c r="H858" i="2"/>
  <c r="H881" i="2"/>
  <c r="H900" i="2"/>
  <c r="H922" i="2"/>
  <c r="H938" i="2"/>
  <c r="H952" i="2"/>
  <c r="H963" i="2"/>
  <c r="H977" i="2"/>
  <c r="H988" i="2"/>
  <c r="H1002" i="2"/>
  <c r="H1016" i="2"/>
  <c r="H1027" i="2"/>
  <c r="H1041" i="2"/>
  <c r="H1052" i="2"/>
  <c r="H1066" i="2"/>
  <c r="H1080" i="2"/>
  <c r="H1091" i="2"/>
  <c r="H1105" i="2"/>
  <c r="H1116" i="2"/>
  <c r="H1130" i="2"/>
  <c r="H1144" i="2"/>
  <c r="H1155" i="2"/>
  <c r="H1169" i="2"/>
  <c r="H1180" i="2"/>
  <c r="H1194" i="2"/>
  <c r="H1208" i="2"/>
  <c r="H1219" i="2"/>
  <c r="H1233" i="2"/>
  <c r="H1244" i="2"/>
  <c r="H1258" i="2"/>
  <c r="H1269" i="2"/>
  <c r="H1281" i="2"/>
  <c r="H1291" i="2"/>
  <c r="H1301" i="2"/>
  <c r="H1313" i="2"/>
  <c r="H1323" i="2"/>
  <c r="H1333" i="2"/>
  <c r="H1345" i="2"/>
  <c r="H1355" i="2"/>
  <c r="H1365" i="2"/>
  <c r="H1377" i="2"/>
  <c r="H1387" i="2"/>
  <c r="H1397" i="2"/>
  <c r="H1407" i="2"/>
  <c r="H1415" i="2"/>
  <c r="H1423" i="2"/>
  <c r="H1431" i="2"/>
  <c r="H1439" i="2"/>
  <c r="H1447" i="2"/>
  <c r="H1455" i="2"/>
  <c r="H1463" i="2"/>
  <c r="H1471" i="2"/>
  <c r="H1479" i="2"/>
  <c r="H1487" i="2"/>
  <c r="H1495" i="2"/>
  <c r="H1503" i="2"/>
  <c r="H1511" i="2"/>
  <c r="H1519" i="2"/>
  <c r="H1527" i="2"/>
  <c r="H1535" i="2"/>
  <c r="H1543" i="2"/>
  <c r="H1551" i="2"/>
  <c r="H1559" i="2"/>
  <c r="H1567" i="2"/>
  <c r="H1575" i="2"/>
  <c r="H1583" i="2"/>
  <c r="H1591" i="2"/>
  <c r="H1599" i="2"/>
  <c r="H1607" i="2"/>
  <c r="H1615" i="2"/>
  <c r="H1623" i="2"/>
  <c r="H1631" i="2"/>
  <c r="H1639" i="2"/>
  <c r="H1647" i="2"/>
  <c r="H1655" i="2"/>
  <c r="H1663" i="2"/>
  <c r="H1671" i="2"/>
  <c r="H1679" i="2"/>
  <c r="H1687" i="2"/>
  <c r="H1695" i="2"/>
  <c r="H1703" i="2"/>
  <c r="H1711" i="2"/>
  <c r="H1719" i="2"/>
  <c r="H1727" i="2"/>
  <c r="H1735" i="2"/>
  <c r="H1743" i="2"/>
  <c r="H1751" i="2"/>
  <c r="H1759" i="2"/>
  <c r="H1767" i="2"/>
  <c r="H1775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5" i="2"/>
  <c r="H1903" i="2"/>
  <c r="H1911" i="2"/>
  <c r="H1919" i="2"/>
  <c r="H1927" i="2"/>
  <c r="H1935" i="2"/>
  <c r="H1943" i="2"/>
  <c r="H1951" i="2"/>
  <c r="H1959" i="2"/>
  <c r="H1967" i="2"/>
  <c r="H1975" i="2"/>
  <c r="H1983" i="2"/>
  <c r="H1991" i="2"/>
  <c r="H1999" i="2"/>
  <c r="H2007" i="2"/>
  <c r="H2015" i="2"/>
  <c r="H2023" i="2"/>
  <c r="H2031" i="2"/>
  <c r="H2039" i="2"/>
  <c r="H2047" i="2"/>
  <c r="H2055" i="2"/>
  <c r="H2063" i="2"/>
  <c r="H2071" i="2"/>
  <c r="H2079" i="2"/>
  <c r="H2087" i="2"/>
  <c r="H2095" i="2"/>
  <c r="H2103" i="2"/>
  <c r="H2111" i="2"/>
  <c r="H2119" i="2"/>
  <c r="H2127" i="2"/>
  <c r="H2135" i="2"/>
  <c r="H2143" i="2"/>
  <c r="H2151" i="2"/>
  <c r="H2159" i="2"/>
  <c r="H2167" i="2"/>
  <c r="H2175" i="2"/>
  <c r="H2183" i="2"/>
  <c r="H2191" i="2"/>
  <c r="H2199" i="2"/>
  <c r="H2207" i="2"/>
  <c r="H2215" i="2"/>
  <c r="H2223" i="2"/>
  <c r="H2231" i="2"/>
  <c r="H2239" i="2"/>
  <c r="H2247" i="2"/>
  <c r="H2255" i="2"/>
  <c r="H2263" i="2"/>
  <c r="H2271" i="2"/>
  <c r="H2279" i="2"/>
  <c r="H2287" i="2"/>
  <c r="H2295" i="2"/>
  <c r="H2303" i="2"/>
  <c r="H2311" i="2"/>
  <c r="H2319" i="2"/>
  <c r="H2327" i="2"/>
  <c r="H2335" i="2"/>
  <c r="H2343" i="2"/>
  <c r="H2351" i="2"/>
  <c r="H2359" i="2"/>
  <c r="H2367" i="2"/>
  <c r="H2375" i="2"/>
  <c r="H2383" i="2"/>
  <c r="H2391" i="2"/>
  <c r="H2399" i="2"/>
  <c r="H2407" i="2"/>
  <c r="H2415" i="2"/>
  <c r="H2423" i="2"/>
  <c r="H2431" i="2"/>
  <c r="H2439" i="2"/>
  <c r="H2447" i="2"/>
  <c r="H2455" i="2"/>
  <c r="H2463" i="2"/>
  <c r="H2471" i="2"/>
  <c r="H2479" i="2"/>
  <c r="H2487" i="2"/>
  <c r="H2495" i="2"/>
  <c r="H2503" i="2"/>
  <c r="H2511" i="2"/>
  <c r="H2519" i="2"/>
  <c r="H2527" i="2"/>
  <c r="H2535" i="2"/>
  <c r="H2543" i="2"/>
  <c r="H2551" i="2"/>
  <c r="H2559" i="2"/>
  <c r="H2567" i="2"/>
  <c r="H2575" i="2"/>
  <c r="H2583" i="2"/>
  <c r="H2591" i="2"/>
  <c r="H2599" i="2"/>
  <c r="H2607" i="2"/>
  <c r="H2615" i="2"/>
  <c r="H2623" i="2"/>
  <c r="H2631" i="2"/>
  <c r="H2639" i="2"/>
  <c r="H2647" i="2"/>
  <c r="H2655" i="2"/>
  <c r="H2663" i="2"/>
  <c r="H2671" i="2"/>
  <c r="H2679" i="2"/>
  <c r="H2687" i="2"/>
  <c r="H2695" i="2"/>
  <c r="H2703" i="2"/>
  <c r="H2711" i="2"/>
  <c r="H2719" i="2"/>
  <c r="H2727" i="2"/>
  <c r="H2735" i="2"/>
  <c r="H2743" i="2"/>
  <c r="H2751" i="2"/>
  <c r="H2759" i="2"/>
  <c r="H2767" i="2"/>
  <c r="H2775" i="2"/>
  <c r="H2783" i="2"/>
  <c r="G12" i="2"/>
  <c r="AJ13" i="2" s="1"/>
  <c r="G20" i="2"/>
  <c r="AJ21" i="2" s="1"/>
  <c r="G28" i="2"/>
  <c r="AJ29" i="2" s="1"/>
  <c r="G36" i="2"/>
  <c r="AJ37" i="2" s="1"/>
  <c r="G44" i="2"/>
  <c r="AJ45" i="2" s="1"/>
  <c r="G52" i="2"/>
  <c r="AJ53" i="2" s="1"/>
  <c r="G60" i="2"/>
  <c r="AJ61" i="2" s="1"/>
  <c r="G68" i="2"/>
  <c r="AJ69" i="2" s="1"/>
  <c r="G76" i="2"/>
  <c r="AJ77" i="2" s="1"/>
  <c r="G84" i="2"/>
  <c r="AJ85" i="2" s="1"/>
  <c r="G92" i="2"/>
  <c r="AJ93" i="2" s="1"/>
  <c r="G100" i="2"/>
  <c r="AJ101" i="2" s="1"/>
  <c r="G108" i="2"/>
  <c r="AJ109" i="2" s="1"/>
  <c r="G116" i="2"/>
  <c r="AJ117" i="2" s="1"/>
  <c r="G124" i="2"/>
  <c r="AJ125" i="2" s="1"/>
  <c r="G132" i="2"/>
  <c r="AJ133" i="2" s="1"/>
  <c r="G140" i="2"/>
  <c r="AJ141" i="2" s="1"/>
  <c r="G148" i="2"/>
  <c r="AJ149" i="2" s="1"/>
  <c r="G156" i="2"/>
  <c r="AJ157" i="2" s="1"/>
  <c r="G164" i="2"/>
  <c r="AJ165" i="2" s="1"/>
  <c r="G172" i="2"/>
  <c r="AJ173" i="2" s="1"/>
  <c r="G180" i="2"/>
  <c r="AJ181" i="2" s="1"/>
  <c r="G188" i="2"/>
  <c r="AJ189" i="2" s="1"/>
  <c r="G196" i="2"/>
  <c r="AJ197" i="2" s="1"/>
  <c r="G204" i="2"/>
  <c r="AJ205" i="2" s="1"/>
  <c r="G212" i="2"/>
  <c r="AJ213" i="2" s="1"/>
  <c r="G220" i="2"/>
  <c r="AJ221" i="2" s="1"/>
  <c r="G228" i="2"/>
  <c r="AJ229" i="2" s="1"/>
  <c r="G236" i="2"/>
  <c r="AJ237" i="2" s="1"/>
  <c r="G244" i="2"/>
  <c r="AJ245" i="2" s="1"/>
  <c r="G252" i="2"/>
  <c r="AJ253" i="2" s="1"/>
  <c r="G260" i="2"/>
  <c r="AJ261" i="2" s="1"/>
  <c r="G268" i="2"/>
  <c r="AJ269" i="2" s="1"/>
  <c r="G276" i="2"/>
  <c r="AJ277" i="2" s="1"/>
  <c r="G284" i="2"/>
  <c r="AJ285" i="2" s="1"/>
  <c r="G292" i="2"/>
  <c r="AJ293" i="2" s="1"/>
  <c r="G300" i="2"/>
  <c r="AJ301" i="2" s="1"/>
  <c r="G308" i="2"/>
  <c r="AJ309" i="2" s="1"/>
  <c r="G316" i="2"/>
  <c r="AJ317" i="2" s="1"/>
  <c r="L1670" i="2"/>
  <c r="L1817" i="2"/>
  <c r="L1905" i="2"/>
  <c r="L1990" i="2"/>
  <c r="L2075" i="2"/>
  <c r="L2161" i="2"/>
  <c r="L2246" i="2"/>
  <c r="L2331" i="2"/>
  <c r="L2417" i="2"/>
  <c r="L2502" i="2"/>
  <c r="L2587" i="2"/>
  <c r="L2673" i="2"/>
  <c r="L2758" i="2"/>
  <c r="H44" i="2"/>
  <c r="H130" i="2"/>
  <c r="H210" i="2"/>
  <c r="H274" i="2"/>
  <c r="H338" i="2"/>
  <c r="H402" i="2"/>
  <c r="H466" i="2"/>
  <c r="H530" i="2"/>
  <c r="H594" i="2"/>
  <c r="H642" i="2"/>
  <c r="H668" i="2"/>
  <c r="H690" i="2"/>
  <c r="H713" i="2"/>
  <c r="H732" i="2"/>
  <c r="H754" i="2"/>
  <c r="H777" i="2"/>
  <c r="H796" i="2"/>
  <c r="H818" i="2"/>
  <c r="H841" i="2"/>
  <c r="H860" i="2"/>
  <c r="H882" i="2"/>
  <c r="H905" i="2"/>
  <c r="H923" i="2"/>
  <c r="H939" i="2"/>
  <c r="H953" i="2"/>
  <c r="H964" i="2"/>
  <c r="H978" i="2"/>
  <c r="H992" i="2"/>
  <c r="H1003" i="2"/>
  <c r="H1017" i="2"/>
  <c r="H1028" i="2"/>
  <c r="H1042" i="2"/>
  <c r="H1056" i="2"/>
  <c r="H1067" i="2"/>
  <c r="H1081" i="2"/>
  <c r="H1092" i="2"/>
  <c r="H1106" i="2"/>
  <c r="H1120" i="2"/>
  <c r="H1131" i="2"/>
  <c r="H1145" i="2"/>
  <c r="H1156" i="2"/>
  <c r="H1170" i="2"/>
  <c r="H1184" i="2"/>
  <c r="H1195" i="2"/>
  <c r="H1209" i="2"/>
  <c r="H1220" i="2"/>
  <c r="H1234" i="2"/>
  <c r="H1248" i="2"/>
  <c r="H1259" i="2"/>
  <c r="H1272" i="2"/>
  <c r="H1282" i="2"/>
  <c r="H1292" i="2"/>
  <c r="H1304" i="2"/>
  <c r="H1314" i="2"/>
  <c r="H1324" i="2"/>
  <c r="H1336" i="2"/>
  <c r="H1346" i="2"/>
  <c r="H1356" i="2"/>
  <c r="H1368" i="2"/>
  <c r="H1378" i="2"/>
  <c r="H1388" i="2"/>
  <c r="H1400" i="2"/>
  <c r="H1408" i="2"/>
  <c r="H1416" i="2"/>
  <c r="H1424" i="2"/>
  <c r="H1432" i="2"/>
  <c r="H1440" i="2"/>
  <c r="H1448" i="2"/>
  <c r="H1456" i="2"/>
  <c r="H1464" i="2"/>
  <c r="H1472" i="2"/>
  <c r="H1480" i="2"/>
  <c r="H1488" i="2"/>
  <c r="H1496" i="2"/>
  <c r="H1504" i="2"/>
  <c r="H1512" i="2"/>
  <c r="H1520" i="2"/>
  <c r="H1528" i="2"/>
  <c r="H1536" i="2"/>
  <c r="H1544" i="2"/>
  <c r="H1552" i="2"/>
  <c r="H1560" i="2"/>
  <c r="H1568" i="2"/>
  <c r="H1576" i="2"/>
  <c r="H1584" i="2"/>
  <c r="H1592" i="2"/>
  <c r="H1600" i="2"/>
  <c r="H1608" i="2"/>
  <c r="H1616" i="2"/>
  <c r="H1624" i="2"/>
  <c r="H1632" i="2"/>
  <c r="H1640" i="2"/>
  <c r="H1648" i="2"/>
  <c r="H1656" i="2"/>
  <c r="H1664" i="2"/>
  <c r="H1672" i="2"/>
  <c r="H1680" i="2"/>
  <c r="H1688" i="2"/>
  <c r="H1696" i="2"/>
  <c r="H1704" i="2"/>
  <c r="H1712" i="2"/>
  <c r="H1720" i="2"/>
  <c r="H1728" i="2"/>
  <c r="H1736" i="2"/>
  <c r="H1744" i="2"/>
  <c r="H1752" i="2"/>
  <c r="H1760" i="2"/>
  <c r="H1768" i="2"/>
  <c r="H1776" i="2"/>
  <c r="H1784" i="2"/>
  <c r="H1792" i="2"/>
  <c r="H1800" i="2"/>
  <c r="H1808" i="2"/>
  <c r="H1816" i="2"/>
  <c r="H1824" i="2"/>
  <c r="H1832" i="2"/>
  <c r="H1840" i="2"/>
  <c r="H1848" i="2"/>
  <c r="H1856" i="2"/>
  <c r="H1864" i="2"/>
  <c r="H1872" i="2"/>
  <c r="H1880" i="2"/>
  <c r="H1888" i="2"/>
  <c r="H1896" i="2"/>
  <c r="H1904" i="2"/>
  <c r="H1912" i="2"/>
  <c r="H1920" i="2"/>
  <c r="H1928" i="2"/>
  <c r="H1936" i="2"/>
  <c r="H1944" i="2"/>
  <c r="H1952" i="2"/>
  <c r="H1960" i="2"/>
  <c r="H1968" i="2"/>
  <c r="H1976" i="2"/>
  <c r="H1984" i="2"/>
  <c r="H1992" i="2"/>
  <c r="H2000" i="2"/>
  <c r="H2008" i="2"/>
  <c r="H2016" i="2"/>
  <c r="H2024" i="2"/>
  <c r="H2032" i="2"/>
  <c r="H2040" i="2"/>
  <c r="H2048" i="2"/>
  <c r="H2056" i="2"/>
  <c r="H2064" i="2"/>
  <c r="H2072" i="2"/>
  <c r="H2080" i="2"/>
  <c r="H2088" i="2"/>
  <c r="H2096" i="2"/>
  <c r="H2104" i="2"/>
  <c r="H2112" i="2"/>
  <c r="H2120" i="2"/>
  <c r="H2128" i="2"/>
  <c r="H2136" i="2"/>
  <c r="H2144" i="2"/>
  <c r="H2152" i="2"/>
  <c r="H2160" i="2"/>
  <c r="H2168" i="2"/>
  <c r="H2176" i="2"/>
  <c r="H2184" i="2"/>
  <c r="H2192" i="2"/>
  <c r="H2200" i="2"/>
  <c r="H2208" i="2"/>
  <c r="H2216" i="2"/>
  <c r="H2224" i="2"/>
  <c r="H2232" i="2"/>
  <c r="H2240" i="2"/>
  <c r="H2248" i="2"/>
  <c r="H2256" i="2"/>
  <c r="H2264" i="2"/>
  <c r="H2272" i="2"/>
  <c r="H2280" i="2"/>
  <c r="H2288" i="2"/>
  <c r="H2296" i="2"/>
  <c r="H2304" i="2"/>
  <c r="H2312" i="2"/>
  <c r="H2320" i="2"/>
  <c r="H2328" i="2"/>
  <c r="H2336" i="2"/>
  <c r="H2344" i="2"/>
  <c r="H2352" i="2"/>
  <c r="H2360" i="2"/>
  <c r="H2368" i="2"/>
  <c r="H2376" i="2"/>
  <c r="H2384" i="2"/>
  <c r="H2392" i="2"/>
  <c r="H2400" i="2"/>
  <c r="H2408" i="2"/>
  <c r="H2416" i="2"/>
  <c r="H2424" i="2"/>
  <c r="H2432" i="2"/>
  <c r="H2440" i="2"/>
  <c r="H2448" i="2"/>
  <c r="H2456" i="2"/>
  <c r="H2464" i="2"/>
  <c r="H2472" i="2"/>
  <c r="H2480" i="2"/>
  <c r="H2488" i="2"/>
  <c r="H2496" i="2"/>
  <c r="H2504" i="2"/>
  <c r="H2512" i="2"/>
  <c r="H2520" i="2"/>
  <c r="H2528" i="2"/>
  <c r="H2536" i="2"/>
  <c r="H2544" i="2"/>
  <c r="H2552" i="2"/>
  <c r="H2560" i="2"/>
  <c r="H2568" i="2"/>
  <c r="H2576" i="2"/>
  <c r="H2584" i="2"/>
  <c r="H2592" i="2"/>
  <c r="H2600" i="2"/>
  <c r="H2608" i="2"/>
  <c r="H2616" i="2"/>
  <c r="H2624" i="2"/>
  <c r="H2632" i="2"/>
  <c r="H2640" i="2"/>
  <c r="H2648" i="2"/>
  <c r="L1702" i="2"/>
  <c r="L1830" i="2"/>
  <c r="L1915" i="2"/>
  <c r="L2001" i="2"/>
  <c r="L2086" i="2"/>
  <c r="L2171" i="2"/>
  <c r="L2257" i="2"/>
  <c r="L2342" i="2"/>
  <c r="L2427" i="2"/>
  <c r="L2513" i="2"/>
  <c r="L2598" i="2"/>
  <c r="L2683" i="2"/>
  <c r="L2769" i="2"/>
  <c r="H55" i="2"/>
  <c r="H140" i="2"/>
  <c r="H218" i="2"/>
  <c r="H282" i="2"/>
  <c r="H346" i="2"/>
  <c r="H410" i="2"/>
  <c r="H474" i="2"/>
  <c r="H538" i="2"/>
  <c r="H602" i="2"/>
  <c r="H649" i="2"/>
  <c r="H673" i="2"/>
  <c r="H692" i="2"/>
  <c r="H714" i="2"/>
  <c r="H737" i="2"/>
  <c r="H756" i="2"/>
  <c r="H778" i="2"/>
  <c r="H801" i="2"/>
  <c r="H820" i="2"/>
  <c r="H842" i="2"/>
  <c r="H865" i="2"/>
  <c r="H884" i="2"/>
  <c r="H906" i="2"/>
  <c r="H924" i="2"/>
  <c r="H940" i="2"/>
  <c r="H954" i="2"/>
  <c r="H968" i="2"/>
  <c r="H979" i="2"/>
  <c r="H993" i="2"/>
  <c r="H1004" i="2"/>
  <c r="H1018" i="2"/>
  <c r="H1032" i="2"/>
  <c r="H1043" i="2"/>
  <c r="H1057" i="2"/>
  <c r="H1068" i="2"/>
  <c r="H1082" i="2"/>
  <c r="H1096" i="2"/>
  <c r="H1107" i="2"/>
  <c r="H1121" i="2"/>
  <c r="H1132" i="2"/>
  <c r="H1146" i="2"/>
  <c r="H1160" i="2"/>
  <c r="H1171" i="2"/>
  <c r="H1185" i="2"/>
  <c r="H1196" i="2"/>
  <c r="H1210" i="2"/>
  <c r="H1224" i="2"/>
  <c r="H1235" i="2"/>
  <c r="H1249" i="2"/>
  <c r="H1260" i="2"/>
  <c r="H1273" i="2"/>
  <c r="H1283" i="2"/>
  <c r="H1293" i="2"/>
  <c r="H1305" i="2"/>
  <c r="H1315" i="2"/>
  <c r="H1325" i="2"/>
  <c r="H1337" i="2"/>
  <c r="H1347" i="2"/>
  <c r="H1357" i="2"/>
  <c r="H1369" i="2"/>
  <c r="H1379" i="2"/>
  <c r="H1389" i="2"/>
  <c r="H1401" i="2"/>
  <c r="H1409" i="2"/>
  <c r="H1417" i="2"/>
  <c r="H1425" i="2"/>
  <c r="H1433" i="2"/>
  <c r="H1441" i="2"/>
  <c r="H1449" i="2"/>
  <c r="H1457" i="2"/>
  <c r="H1465" i="2"/>
  <c r="H1473" i="2"/>
  <c r="H1481" i="2"/>
  <c r="H1489" i="2"/>
  <c r="H1497" i="2"/>
  <c r="H1505" i="2"/>
  <c r="H1513" i="2"/>
  <c r="H1521" i="2"/>
  <c r="H1529" i="2"/>
  <c r="H1537" i="2"/>
  <c r="H1545" i="2"/>
  <c r="H1553" i="2"/>
  <c r="H1561" i="2"/>
  <c r="H1569" i="2"/>
  <c r="H1577" i="2"/>
  <c r="H1585" i="2"/>
  <c r="H1593" i="2"/>
  <c r="H1601" i="2"/>
  <c r="H1609" i="2"/>
  <c r="H1617" i="2"/>
  <c r="H1625" i="2"/>
  <c r="H1633" i="2"/>
  <c r="H1641" i="2"/>
  <c r="H1649" i="2"/>
  <c r="H1657" i="2"/>
  <c r="H1665" i="2"/>
  <c r="H1673" i="2"/>
  <c r="H1681" i="2"/>
  <c r="H1689" i="2"/>
  <c r="H1697" i="2"/>
  <c r="H1705" i="2"/>
  <c r="H1713" i="2"/>
  <c r="H1721" i="2"/>
  <c r="H1729" i="2"/>
  <c r="H1737" i="2"/>
  <c r="H1745" i="2"/>
  <c r="H1753" i="2"/>
  <c r="H1761" i="2"/>
  <c r="H1769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05" i="2"/>
  <c r="H1913" i="2"/>
  <c r="H1921" i="2"/>
  <c r="H1929" i="2"/>
  <c r="H1937" i="2"/>
  <c r="H1945" i="2"/>
  <c r="H1953" i="2"/>
  <c r="H1961" i="2"/>
  <c r="H1969" i="2"/>
  <c r="H1977" i="2"/>
  <c r="H1985" i="2"/>
  <c r="H1993" i="2"/>
  <c r="H2001" i="2"/>
  <c r="H2009" i="2"/>
  <c r="H2017" i="2"/>
  <c r="H2025" i="2"/>
  <c r="H2033" i="2"/>
  <c r="H2041" i="2"/>
  <c r="H2049" i="2"/>
  <c r="H2057" i="2"/>
  <c r="H2065" i="2"/>
  <c r="H2073" i="2"/>
  <c r="H2081" i="2"/>
  <c r="H2089" i="2"/>
  <c r="H2097" i="2"/>
  <c r="H2105" i="2"/>
  <c r="H2113" i="2"/>
  <c r="H2121" i="2"/>
  <c r="H2129" i="2"/>
  <c r="H2137" i="2"/>
  <c r="H2145" i="2"/>
  <c r="H2153" i="2"/>
  <c r="H2161" i="2"/>
  <c r="H2169" i="2"/>
  <c r="H2177" i="2"/>
  <c r="H2185" i="2"/>
  <c r="H2193" i="2"/>
  <c r="H2201" i="2"/>
  <c r="H2209" i="2"/>
  <c r="H2217" i="2"/>
  <c r="H2225" i="2"/>
  <c r="H2233" i="2"/>
  <c r="H2241" i="2"/>
  <c r="H2249" i="2"/>
  <c r="H2257" i="2"/>
  <c r="H2265" i="2"/>
  <c r="H2273" i="2"/>
  <c r="H2281" i="2"/>
  <c r="H2289" i="2"/>
  <c r="H2297" i="2"/>
  <c r="H2305" i="2"/>
  <c r="H2313" i="2"/>
  <c r="H2321" i="2"/>
  <c r="H2329" i="2"/>
  <c r="H2337" i="2"/>
  <c r="H2345" i="2"/>
  <c r="H2353" i="2"/>
  <c r="H2361" i="2"/>
  <c r="H2369" i="2"/>
  <c r="H2377" i="2"/>
  <c r="H2385" i="2"/>
  <c r="H2393" i="2"/>
  <c r="H2401" i="2"/>
  <c r="H2409" i="2"/>
  <c r="H2417" i="2"/>
  <c r="H2425" i="2"/>
  <c r="H2433" i="2"/>
  <c r="H2441" i="2"/>
  <c r="H2449" i="2"/>
  <c r="H2457" i="2"/>
  <c r="H2465" i="2"/>
  <c r="H2473" i="2"/>
  <c r="H2481" i="2"/>
  <c r="H2489" i="2"/>
  <c r="H2497" i="2"/>
  <c r="H2505" i="2"/>
  <c r="H2513" i="2"/>
  <c r="H2521" i="2"/>
  <c r="H2529" i="2"/>
  <c r="H2537" i="2"/>
  <c r="H2545" i="2"/>
  <c r="H2553" i="2"/>
  <c r="H2561" i="2"/>
  <c r="H2569" i="2"/>
  <c r="H2577" i="2"/>
  <c r="H2585" i="2"/>
  <c r="H2593" i="2"/>
  <c r="H2601" i="2"/>
  <c r="H2609" i="2"/>
  <c r="H2617" i="2"/>
  <c r="H2625" i="2"/>
  <c r="H2633" i="2"/>
  <c r="H2641" i="2"/>
  <c r="H2649" i="2"/>
  <c r="H2657" i="2"/>
  <c r="H2665" i="2"/>
  <c r="H2673" i="2"/>
  <c r="H2681" i="2"/>
  <c r="H2689" i="2"/>
  <c r="H2697" i="2"/>
  <c r="H2705" i="2"/>
  <c r="H2713" i="2"/>
  <c r="H2721" i="2"/>
  <c r="H2729" i="2"/>
  <c r="H2737" i="2"/>
  <c r="H2745" i="2"/>
  <c r="H2753" i="2"/>
  <c r="H2761" i="2"/>
  <c r="H2769" i="2"/>
  <c r="H2777" i="2"/>
  <c r="H2785" i="2"/>
  <c r="G14" i="2"/>
  <c r="AJ15" i="2" s="1"/>
  <c r="G22" i="2"/>
  <c r="AJ23" i="2" s="1"/>
  <c r="G30" i="2"/>
  <c r="AJ31" i="2" s="1"/>
  <c r="G38" i="2"/>
  <c r="AJ39" i="2" s="1"/>
  <c r="G46" i="2"/>
  <c r="AJ47" i="2" s="1"/>
  <c r="G54" i="2"/>
  <c r="AJ55" i="2" s="1"/>
  <c r="G62" i="2"/>
  <c r="AJ63" i="2" s="1"/>
  <c r="G70" i="2"/>
  <c r="AJ71" i="2" s="1"/>
  <c r="G78" i="2"/>
  <c r="AJ79" i="2" s="1"/>
  <c r="G86" i="2"/>
  <c r="AJ87" i="2" s="1"/>
  <c r="G94" i="2"/>
  <c r="AJ95" i="2" s="1"/>
  <c r="G102" i="2"/>
  <c r="AJ103" i="2" s="1"/>
  <c r="G110" i="2"/>
  <c r="AJ111" i="2" s="1"/>
  <c r="G118" i="2"/>
  <c r="AJ119" i="2" s="1"/>
  <c r="G126" i="2"/>
  <c r="AJ127" i="2" s="1"/>
  <c r="G134" i="2"/>
  <c r="AJ135" i="2" s="1"/>
  <c r="G142" i="2"/>
  <c r="AJ143" i="2" s="1"/>
  <c r="G150" i="2"/>
  <c r="AJ151" i="2" s="1"/>
  <c r="G158" i="2"/>
  <c r="AJ159" i="2" s="1"/>
  <c r="G166" i="2"/>
  <c r="AJ167" i="2" s="1"/>
  <c r="G174" i="2"/>
  <c r="AJ175" i="2" s="1"/>
  <c r="G182" i="2"/>
  <c r="AJ183" i="2" s="1"/>
  <c r="G190" i="2"/>
  <c r="AJ191" i="2" s="1"/>
  <c r="G198" i="2"/>
  <c r="AJ199" i="2" s="1"/>
  <c r="G206" i="2"/>
  <c r="AJ207" i="2" s="1"/>
  <c r="G214" i="2"/>
  <c r="AJ215" i="2" s="1"/>
  <c r="G222" i="2"/>
  <c r="AJ223" i="2" s="1"/>
  <c r="G230" i="2"/>
  <c r="AJ231" i="2" s="1"/>
  <c r="G238" i="2"/>
  <c r="AJ239" i="2" s="1"/>
  <c r="G246" i="2"/>
  <c r="AJ247" i="2" s="1"/>
  <c r="G254" i="2"/>
  <c r="AJ255" i="2" s="1"/>
  <c r="G262" i="2"/>
  <c r="AJ263" i="2" s="1"/>
  <c r="G270" i="2"/>
  <c r="AJ271" i="2" s="1"/>
  <c r="G278" i="2"/>
  <c r="AJ279" i="2" s="1"/>
  <c r="G286" i="2"/>
  <c r="AJ287" i="2" s="1"/>
  <c r="G294" i="2"/>
  <c r="AJ295" i="2" s="1"/>
  <c r="G302" i="2"/>
  <c r="AJ303" i="2" s="1"/>
  <c r="G310" i="2"/>
  <c r="AJ311" i="2" s="1"/>
  <c r="G318" i="2"/>
  <c r="AJ319" i="2" s="1"/>
  <c r="G326" i="2"/>
  <c r="AJ327" i="2" s="1"/>
  <c r="G334" i="2"/>
  <c r="AJ335" i="2" s="1"/>
  <c r="G342" i="2"/>
  <c r="AJ343" i="2" s="1"/>
  <c r="G350" i="2"/>
  <c r="AJ351" i="2" s="1"/>
  <c r="G358" i="2"/>
  <c r="AJ359" i="2" s="1"/>
  <c r="G366" i="2"/>
  <c r="AJ367" i="2" s="1"/>
  <c r="G374" i="2"/>
  <c r="AJ375" i="2" s="1"/>
  <c r="G382" i="2"/>
  <c r="AJ383" i="2" s="1"/>
  <c r="G390" i="2"/>
  <c r="AJ391" i="2" s="1"/>
  <c r="G398" i="2"/>
  <c r="AJ399" i="2" s="1"/>
  <c r="G406" i="2"/>
  <c r="AJ407" i="2" s="1"/>
  <c r="G414" i="2"/>
  <c r="AJ415" i="2" s="1"/>
  <c r="G422" i="2"/>
  <c r="AJ423" i="2" s="1"/>
  <c r="G430" i="2"/>
  <c r="AJ431" i="2" s="1"/>
  <c r="G438" i="2"/>
  <c r="AJ439" i="2" s="1"/>
  <c r="G446" i="2"/>
  <c r="AJ447" i="2" s="1"/>
  <c r="G454" i="2"/>
  <c r="AJ455" i="2" s="1"/>
  <c r="G462" i="2"/>
  <c r="AJ463" i="2" s="1"/>
  <c r="G470" i="2"/>
  <c r="AJ471" i="2" s="1"/>
  <c r="G478" i="2"/>
  <c r="AJ479" i="2" s="1"/>
  <c r="G486" i="2"/>
  <c r="AJ487" i="2" s="1"/>
  <c r="G494" i="2"/>
  <c r="AJ495" i="2" s="1"/>
  <c r="G502" i="2"/>
  <c r="AJ503" i="2" s="1"/>
  <c r="G510" i="2"/>
  <c r="AJ511" i="2" s="1"/>
  <c r="G518" i="2"/>
  <c r="AJ519" i="2" s="1"/>
  <c r="G526" i="2"/>
  <c r="AJ527" i="2" s="1"/>
  <c r="G534" i="2"/>
  <c r="AJ535" i="2" s="1"/>
  <c r="G542" i="2"/>
  <c r="AJ543" i="2" s="1"/>
  <c r="G550" i="2"/>
  <c r="AJ551" i="2" s="1"/>
  <c r="G558" i="2"/>
  <c r="AJ559" i="2" s="1"/>
  <c r="G566" i="2"/>
  <c r="AJ567" i="2" s="1"/>
  <c r="G574" i="2"/>
  <c r="AJ575" i="2" s="1"/>
  <c r="G582" i="2"/>
  <c r="AJ583" i="2" s="1"/>
  <c r="G590" i="2"/>
  <c r="AJ591" i="2" s="1"/>
  <c r="G598" i="2"/>
  <c r="AJ599" i="2" s="1"/>
  <c r="G606" i="2"/>
  <c r="AJ607" i="2" s="1"/>
  <c r="G614" i="2"/>
  <c r="AJ615" i="2" s="1"/>
  <c r="G622" i="2"/>
  <c r="AJ623" i="2" s="1"/>
  <c r="G630" i="2"/>
  <c r="AJ631" i="2" s="1"/>
  <c r="G638" i="2"/>
  <c r="AJ639" i="2" s="1"/>
  <c r="G646" i="2"/>
  <c r="AJ647" i="2" s="1"/>
  <c r="G654" i="2"/>
  <c r="AJ655" i="2" s="1"/>
  <c r="G662" i="2"/>
  <c r="AJ663" i="2" s="1"/>
  <c r="G670" i="2"/>
  <c r="AJ671" i="2" s="1"/>
  <c r="G678" i="2"/>
  <c r="AJ679" i="2" s="1"/>
  <c r="G686" i="2"/>
  <c r="AJ687" i="2" s="1"/>
  <c r="G694" i="2"/>
  <c r="AJ695" i="2" s="1"/>
  <c r="G702" i="2"/>
  <c r="AJ703" i="2" s="1"/>
  <c r="G710" i="2"/>
  <c r="AJ711" i="2" s="1"/>
  <c r="G718" i="2"/>
  <c r="AJ719" i="2" s="1"/>
  <c r="G726" i="2"/>
  <c r="AJ727" i="2" s="1"/>
  <c r="G734" i="2"/>
  <c r="AJ735" i="2" s="1"/>
  <c r="G742" i="2"/>
  <c r="AJ743" i="2" s="1"/>
  <c r="G750" i="2"/>
  <c r="AJ751" i="2" s="1"/>
  <c r="L1734" i="2"/>
  <c r="L1841" i="2"/>
  <c r="L1926" i="2"/>
  <c r="L2011" i="2"/>
  <c r="L2097" i="2"/>
  <c r="L2182" i="2"/>
  <c r="L2267" i="2"/>
  <c r="L2353" i="2"/>
  <c r="L2438" i="2"/>
  <c r="L2523" i="2"/>
  <c r="L2609" i="2"/>
  <c r="L2694" i="2"/>
  <c r="H66" i="2"/>
  <c r="H151" i="2"/>
  <c r="H226" i="2"/>
  <c r="H290" i="2"/>
  <c r="H354" i="2"/>
  <c r="H418" i="2"/>
  <c r="H482" i="2"/>
  <c r="H546" i="2"/>
  <c r="H610" i="2"/>
  <c r="H650" i="2"/>
  <c r="H674" i="2"/>
  <c r="H697" i="2"/>
  <c r="H716" i="2"/>
  <c r="H738" i="2"/>
  <c r="H761" i="2"/>
  <c r="H780" i="2"/>
  <c r="H802" i="2"/>
  <c r="H825" i="2"/>
  <c r="H844" i="2"/>
  <c r="H866" i="2"/>
  <c r="H889" i="2"/>
  <c r="H908" i="2"/>
  <c r="H929" i="2"/>
  <c r="H944" i="2"/>
  <c r="H955" i="2"/>
  <c r="H969" i="2"/>
  <c r="H980" i="2"/>
  <c r="H994" i="2"/>
  <c r="H1008" i="2"/>
  <c r="H1019" i="2"/>
  <c r="H1033" i="2"/>
  <c r="H1044" i="2"/>
  <c r="H1058" i="2"/>
  <c r="H1072" i="2"/>
  <c r="H1083" i="2"/>
  <c r="H1097" i="2"/>
  <c r="H1108" i="2"/>
  <c r="H1122" i="2"/>
  <c r="H1136" i="2"/>
  <c r="H1147" i="2"/>
  <c r="H1161" i="2"/>
  <c r="H1172" i="2"/>
  <c r="H1186" i="2"/>
  <c r="H1200" i="2"/>
  <c r="H1211" i="2"/>
  <c r="H1225" i="2"/>
  <c r="H1316" i="2"/>
  <c r="H1402" i="2"/>
  <c r="H1466" i="2"/>
  <c r="H1530" i="2"/>
  <c r="H1594" i="2"/>
  <c r="H1658" i="2"/>
  <c r="H1722" i="2"/>
  <c r="H1786" i="2"/>
  <c r="H1850" i="2"/>
  <c r="H1914" i="2"/>
  <c r="H1978" i="2"/>
  <c r="H2042" i="2"/>
  <c r="H2106" i="2"/>
  <c r="H2170" i="2"/>
  <c r="H2234" i="2"/>
  <c r="H2298" i="2"/>
  <c r="H2362" i="2"/>
  <c r="H2426" i="2"/>
  <c r="H2490" i="2"/>
  <c r="H2554" i="2"/>
  <c r="H2618" i="2"/>
  <c r="H2666" i="2"/>
  <c r="H2698" i="2"/>
  <c r="H2724" i="2"/>
  <c r="H2746" i="2"/>
  <c r="H2768" i="2"/>
  <c r="G9" i="2"/>
  <c r="AJ10" i="2" s="1"/>
  <c r="G31" i="2"/>
  <c r="AJ32" i="2" s="1"/>
  <c r="G53" i="2"/>
  <c r="AJ54" i="2" s="1"/>
  <c r="G73" i="2"/>
  <c r="AJ74" i="2" s="1"/>
  <c r="G95" i="2"/>
  <c r="AJ96" i="2" s="1"/>
  <c r="G117" i="2"/>
  <c r="AJ118" i="2" s="1"/>
  <c r="G137" i="2"/>
  <c r="AJ138" i="2" s="1"/>
  <c r="G159" i="2"/>
  <c r="AJ160" i="2" s="1"/>
  <c r="G176" i="2"/>
  <c r="AJ177" i="2" s="1"/>
  <c r="G189" i="2"/>
  <c r="AJ190" i="2" s="1"/>
  <c r="G201" i="2"/>
  <c r="AJ202" i="2" s="1"/>
  <c r="G215" i="2"/>
  <c r="AJ216" i="2" s="1"/>
  <c r="G226" i="2"/>
  <c r="AJ227" i="2" s="1"/>
  <c r="G240" i="2"/>
  <c r="AJ241" i="2" s="1"/>
  <c r="G253" i="2"/>
  <c r="AJ254" i="2" s="1"/>
  <c r="G265" i="2"/>
  <c r="AJ266" i="2" s="1"/>
  <c r="G279" i="2"/>
  <c r="AJ280" i="2" s="1"/>
  <c r="G290" i="2"/>
  <c r="AJ291" i="2" s="1"/>
  <c r="G304" i="2"/>
  <c r="AJ305" i="2" s="1"/>
  <c r="G317" i="2"/>
  <c r="AJ318" i="2" s="1"/>
  <c r="G328" i="2"/>
  <c r="AJ329" i="2" s="1"/>
  <c r="G338" i="2"/>
  <c r="AJ339" i="2" s="1"/>
  <c r="G349" i="2"/>
  <c r="AJ350" i="2" s="1"/>
  <c r="G360" i="2"/>
  <c r="AJ361" i="2" s="1"/>
  <c r="G370" i="2"/>
  <c r="AJ371" i="2" s="1"/>
  <c r="G381" i="2"/>
  <c r="AJ382" i="2" s="1"/>
  <c r="G392" i="2"/>
  <c r="AJ393" i="2" s="1"/>
  <c r="G402" i="2"/>
  <c r="AJ403" i="2" s="1"/>
  <c r="G413" i="2"/>
  <c r="AJ414" i="2" s="1"/>
  <c r="G424" i="2"/>
  <c r="AJ425" i="2" s="1"/>
  <c r="G434" i="2"/>
  <c r="AJ435" i="2" s="1"/>
  <c r="G445" i="2"/>
  <c r="AJ446" i="2" s="1"/>
  <c r="G456" i="2"/>
  <c r="AJ457" i="2" s="1"/>
  <c r="G466" i="2"/>
  <c r="AJ467" i="2" s="1"/>
  <c r="G477" i="2"/>
  <c r="AJ478" i="2" s="1"/>
  <c r="G488" i="2"/>
  <c r="AJ489" i="2" s="1"/>
  <c r="G498" i="2"/>
  <c r="AJ499" i="2" s="1"/>
  <c r="G509" i="2"/>
  <c r="AJ510" i="2" s="1"/>
  <c r="G520" i="2"/>
  <c r="AJ521" i="2" s="1"/>
  <c r="G530" i="2"/>
  <c r="AJ531" i="2" s="1"/>
  <c r="G541" i="2"/>
  <c r="AJ542" i="2" s="1"/>
  <c r="G552" i="2"/>
  <c r="AJ553" i="2" s="1"/>
  <c r="G562" i="2"/>
  <c r="AJ563" i="2" s="1"/>
  <c r="G573" i="2"/>
  <c r="AJ574" i="2" s="1"/>
  <c r="G584" i="2"/>
  <c r="AJ585" i="2" s="1"/>
  <c r="G594" i="2"/>
  <c r="AJ595" i="2" s="1"/>
  <c r="G605" i="2"/>
  <c r="AJ606" i="2" s="1"/>
  <c r="G616" i="2"/>
  <c r="AJ617" i="2" s="1"/>
  <c r="G626" i="2"/>
  <c r="AJ627" i="2" s="1"/>
  <c r="G637" i="2"/>
  <c r="AJ638" i="2" s="1"/>
  <c r="G648" i="2"/>
  <c r="AJ649" i="2" s="1"/>
  <c r="G658" i="2"/>
  <c r="AJ659" i="2" s="1"/>
  <c r="G669" i="2"/>
  <c r="AJ670" i="2" s="1"/>
  <c r="G680" i="2"/>
  <c r="AJ681" i="2" s="1"/>
  <c r="G690" i="2"/>
  <c r="AJ691" i="2" s="1"/>
  <c r="G701" i="2"/>
  <c r="AJ702" i="2" s="1"/>
  <c r="G712" i="2"/>
  <c r="AJ713" i="2" s="1"/>
  <c r="G722" i="2"/>
  <c r="AJ723" i="2" s="1"/>
  <c r="G733" i="2"/>
  <c r="AJ734" i="2" s="1"/>
  <c r="G744" i="2"/>
  <c r="AJ745" i="2" s="1"/>
  <c r="G754" i="2"/>
  <c r="AJ755" i="2" s="1"/>
  <c r="G762" i="2"/>
  <c r="AJ763" i="2" s="1"/>
  <c r="G770" i="2"/>
  <c r="AJ771" i="2" s="1"/>
  <c r="G778" i="2"/>
  <c r="AJ779" i="2" s="1"/>
  <c r="G786" i="2"/>
  <c r="AJ787" i="2" s="1"/>
  <c r="G794" i="2"/>
  <c r="AJ795" i="2" s="1"/>
  <c r="G802" i="2"/>
  <c r="AJ803" i="2" s="1"/>
  <c r="G810" i="2"/>
  <c r="AJ811" i="2" s="1"/>
  <c r="G818" i="2"/>
  <c r="AJ819" i="2" s="1"/>
  <c r="G826" i="2"/>
  <c r="AJ827" i="2" s="1"/>
  <c r="G834" i="2"/>
  <c r="AJ835" i="2" s="1"/>
  <c r="G842" i="2"/>
  <c r="AJ843" i="2" s="1"/>
  <c r="G850" i="2"/>
  <c r="AJ851" i="2" s="1"/>
  <c r="G858" i="2"/>
  <c r="AJ859" i="2" s="1"/>
  <c r="G866" i="2"/>
  <c r="AJ867" i="2" s="1"/>
  <c r="G874" i="2"/>
  <c r="AJ875" i="2" s="1"/>
  <c r="G882" i="2"/>
  <c r="AJ883" i="2" s="1"/>
  <c r="G890" i="2"/>
  <c r="AJ891" i="2" s="1"/>
  <c r="G898" i="2"/>
  <c r="AJ899" i="2" s="1"/>
  <c r="G906" i="2"/>
  <c r="AJ907" i="2" s="1"/>
  <c r="G914" i="2"/>
  <c r="AJ915" i="2" s="1"/>
  <c r="G922" i="2"/>
  <c r="AJ923" i="2" s="1"/>
  <c r="G930" i="2"/>
  <c r="AJ931" i="2" s="1"/>
  <c r="G938" i="2"/>
  <c r="AJ939" i="2" s="1"/>
  <c r="G946" i="2"/>
  <c r="AJ947" i="2" s="1"/>
  <c r="G954" i="2"/>
  <c r="AJ955" i="2" s="1"/>
  <c r="G962" i="2"/>
  <c r="AJ963" i="2" s="1"/>
  <c r="G970" i="2"/>
  <c r="AJ971" i="2" s="1"/>
  <c r="G978" i="2"/>
  <c r="AJ979" i="2" s="1"/>
  <c r="G986" i="2"/>
  <c r="AJ987" i="2" s="1"/>
  <c r="G994" i="2"/>
  <c r="AJ995" i="2" s="1"/>
  <c r="G1002" i="2"/>
  <c r="AJ1003" i="2" s="1"/>
  <c r="G1010" i="2"/>
  <c r="AJ1011" i="2" s="1"/>
  <c r="G1018" i="2"/>
  <c r="AJ1019" i="2" s="1"/>
  <c r="G1026" i="2"/>
  <c r="AJ1027" i="2" s="1"/>
  <c r="G1034" i="2"/>
  <c r="AJ1035" i="2" s="1"/>
  <c r="G1042" i="2"/>
  <c r="AJ1043" i="2" s="1"/>
  <c r="G1050" i="2"/>
  <c r="AJ1051" i="2" s="1"/>
  <c r="G1058" i="2"/>
  <c r="AJ1059" i="2" s="1"/>
  <c r="G1066" i="2"/>
  <c r="AJ1067" i="2" s="1"/>
  <c r="G1074" i="2"/>
  <c r="AJ1075" i="2" s="1"/>
  <c r="G1082" i="2"/>
  <c r="AJ1083" i="2" s="1"/>
  <c r="G1090" i="2"/>
  <c r="AJ1091" i="2" s="1"/>
  <c r="G1098" i="2"/>
  <c r="AJ1099" i="2" s="1"/>
  <c r="G1106" i="2"/>
  <c r="AJ1107" i="2" s="1"/>
  <c r="G1114" i="2"/>
  <c r="AJ1115" i="2" s="1"/>
  <c r="G1122" i="2"/>
  <c r="AJ1123" i="2" s="1"/>
  <c r="G1130" i="2"/>
  <c r="AJ1131" i="2" s="1"/>
  <c r="G1138" i="2"/>
  <c r="AJ1139" i="2" s="1"/>
  <c r="G1146" i="2"/>
  <c r="AJ1147" i="2" s="1"/>
  <c r="G1154" i="2"/>
  <c r="AJ1155" i="2" s="1"/>
  <c r="G1162" i="2"/>
  <c r="AJ1163" i="2" s="1"/>
  <c r="G1170" i="2"/>
  <c r="AJ1171" i="2" s="1"/>
  <c r="G1178" i="2"/>
  <c r="AJ1179" i="2" s="1"/>
  <c r="G1186" i="2"/>
  <c r="AJ1187" i="2" s="1"/>
  <c r="G1194" i="2"/>
  <c r="AJ1195" i="2" s="1"/>
  <c r="G1202" i="2"/>
  <c r="AJ1203" i="2" s="1"/>
  <c r="G1210" i="2"/>
  <c r="AJ1211" i="2" s="1"/>
  <c r="G1218" i="2"/>
  <c r="AJ1219" i="2" s="1"/>
  <c r="G1226" i="2"/>
  <c r="AJ1227" i="2" s="1"/>
  <c r="G1234" i="2"/>
  <c r="AJ1235" i="2" s="1"/>
  <c r="G1242" i="2"/>
  <c r="AJ1243" i="2" s="1"/>
  <c r="G1250" i="2"/>
  <c r="AJ1251" i="2" s="1"/>
  <c r="G1258" i="2"/>
  <c r="AJ1259" i="2" s="1"/>
  <c r="G1266" i="2"/>
  <c r="AJ1267" i="2" s="1"/>
  <c r="G1274" i="2"/>
  <c r="AJ1275" i="2" s="1"/>
  <c r="G1282" i="2"/>
  <c r="AJ1283" i="2" s="1"/>
  <c r="G1290" i="2"/>
  <c r="AJ1291" i="2" s="1"/>
  <c r="G1298" i="2"/>
  <c r="AJ1299" i="2" s="1"/>
  <c r="G1306" i="2"/>
  <c r="AJ1307" i="2" s="1"/>
  <c r="G1314" i="2"/>
  <c r="AJ1315" i="2" s="1"/>
  <c r="G1322" i="2"/>
  <c r="AJ1323" i="2" s="1"/>
  <c r="G1330" i="2"/>
  <c r="AJ1331" i="2" s="1"/>
  <c r="G1338" i="2"/>
  <c r="AJ1339" i="2" s="1"/>
  <c r="G1346" i="2"/>
  <c r="AJ1347" i="2" s="1"/>
  <c r="G1354" i="2"/>
  <c r="AJ1355" i="2" s="1"/>
  <c r="G1362" i="2"/>
  <c r="AJ1363" i="2" s="1"/>
  <c r="G1370" i="2"/>
  <c r="AJ1371" i="2" s="1"/>
  <c r="G1378" i="2"/>
  <c r="AJ1379" i="2" s="1"/>
  <c r="G1386" i="2"/>
  <c r="AJ1387" i="2" s="1"/>
  <c r="G1394" i="2"/>
  <c r="AJ1395" i="2" s="1"/>
  <c r="G1402" i="2"/>
  <c r="AJ1403" i="2" s="1"/>
  <c r="G1410" i="2"/>
  <c r="AJ1411" i="2" s="1"/>
  <c r="G1418" i="2"/>
  <c r="AJ1419" i="2" s="1"/>
  <c r="G1426" i="2"/>
  <c r="AJ1427" i="2" s="1"/>
  <c r="G1434" i="2"/>
  <c r="AJ1435" i="2" s="1"/>
  <c r="G1442" i="2"/>
  <c r="AJ1443" i="2" s="1"/>
  <c r="G1450" i="2"/>
  <c r="AJ1451" i="2" s="1"/>
  <c r="G1458" i="2"/>
  <c r="AJ1459" i="2" s="1"/>
  <c r="G1466" i="2"/>
  <c r="AJ1467" i="2" s="1"/>
  <c r="G1474" i="2"/>
  <c r="AJ1475" i="2" s="1"/>
  <c r="G1482" i="2"/>
  <c r="AJ1483" i="2" s="1"/>
  <c r="G1490" i="2"/>
  <c r="AJ1491" i="2" s="1"/>
  <c r="G1498" i="2"/>
  <c r="AJ1499" i="2" s="1"/>
  <c r="G1506" i="2"/>
  <c r="AJ1507" i="2" s="1"/>
  <c r="G1514" i="2"/>
  <c r="AJ1515" i="2" s="1"/>
  <c r="G1522" i="2"/>
  <c r="AJ1523" i="2" s="1"/>
  <c r="G1530" i="2"/>
  <c r="AJ1531" i="2" s="1"/>
  <c r="G1538" i="2"/>
  <c r="AJ1539" i="2" s="1"/>
  <c r="G1546" i="2"/>
  <c r="AJ1547" i="2" s="1"/>
  <c r="G1554" i="2"/>
  <c r="AJ1555" i="2" s="1"/>
  <c r="G1562" i="2"/>
  <c r="AJ1563" i="2" s="1"/>
  <c r="G1570" i="2"/>
  <c r="AJ1571" i="2" s="1"/>
  <c r="G1578" i="2"/>
  <c r="AJ1579" i="2" s="1"/>
  <c r="G1586" i="2"/>
  <c r="AJ1587" i="2" s="1"/>
  <c r="G1594" i="2"/>
  <c r="AJ1595" i="2" s="1"/>
  <c r="G1602" i="2"/>
  <c r="AJ1603" i="2" s="1"/>
  <c r="G1610" i="2"/>
  <c r="AJ1611" i="2" s="1"/>
  <c r="G1618" i="2"/>
  <c r="AJ1619" i="2" s="1"/>
  <c r="G1626" i="2"/>
  <c r="AJ1627" i="2" s="1"/>
  <c r="G1634" i="2"/>
  <c r="AJ1635" i="2" s="1"/>
  <c r="G1642" i="2"/>
  <c r="AJ1643" i="2" s="1"/>
  <c r="G1650" i="2"/>
  <c r="AJ1651" i="2" s="1"/>
  <c r="G1658" i="2"/>
  <c r="AJ1659" i="2" s="1"/>
  <c r="G1666" i="2"/>
  <c r="AJ1667" i="2" s="1"/>
  <c r="G1674" i="2"/>
  <c r="AJ1675" i="2" s="1"/>
  <c r="G1682" i="2"/>
  <c r="AJ1683" i="2" s="1"/>
  <c r="G1690" i="2"/>
  <c r="AJ1691" i="2" s="1"/>
  <c r="G1698" i="2"/>
  <c r="AJ1699" i="2" s="1"/>
  <c r="G1706" i="2"/>
  <c r="AJ1707" i="2" s="1"/>
  <c r="G1714" i="2"/>
  <c r="AJ1715" i="2" s="1"/>
  <c r="G1722" i="2"/>
  <c r="AJ1723" i="2" s="1"/>
  <c r="G1730" i="2"/>
  <c r="AJ1731" i="2" s="1"/>
  <c r="G1738" i="2"/>
  <c r="AJ1739" i="2" s="1"/>
  <c r="G1746" i="2"/>
  <c r="AJ1747" i="2" s="1"/>
  <c r="G1754" i="2"/>
  <c r="AJ1755" i="2" s="1"/>
  <c r="G1762" i="2"/>
  <c r="AJ1763" i="2" s="1"/>
  <c r="G1770" i="2"/>
  <c r="AJ1771" i="2" s="1"/>
  <c r="G1778" i="2"/>
  <c r="AJ1779" i="2" s="1"/>
  <c r="G1786" i="2"/>
  <c r="AJ1787" i="2" s="1"/>
  <c r="G1794" i="2"/>
  <c r="AJ1795" i="2" s="1"/>
  <c r="G1802" i="2"/>
  <c r="AJ1803" i="2" s="1"/>
  <c r="G1810" i="2"/>
  <c r="AJ1811" i="2" s="1"/>
  <c r="G1818" i="2"/>
  <c r="AJ1819" i="2" s="1"/>
  <c r="G1826" i="2"/>
  <c r="AJ1827" i="2" s="1"/>
  <c r="G1834" i="2"/>
  <c r="AJ1835" i="2" s="1"/>
  <c r="G1842" i="2"/>
  <c r="AJ1843" i="2" s="1"/>
  <c r="G1850" i="2"/>
  <c r="AJ1851" i="2" s="1"/>
  <c r="G1858" i="2"/>
  <c r="AJ1859" i="2" s="1"/>
  <c r="G1866" i="2"/>
  <c r="AJ1867" i="2" s="1"/>
  <c r="G1874" i="2"/>
  <c r="AJ1875" i="2" s="1"/>
  <c r="G1882" i="2"/>
  <c r="AJ1883" i="2" s="1"/>
  <c r="G1890" i="2"/>
  <c r="AJ1891" i="2" s="1"/>
  <c r="G1898" i="2"/>
  <c r="AJ1899" i="2" s="1"/>
  <c r="G1906" i="2"/>
  <c r="AJ1907" i="2" s="1"/>
  <c r="G1914" i="2"/>
  <c r="AJ1915" i="2" s="1"/>
  <c r="G1922" i="2"/>
  <c r="AJ1923" i="2" s="1"/>
  <c r="G1930" i="2"/>
  <c r="AJ1931" i="2" s="1"/>
  <c r="G1938" i="2"/>
  <c r="AJ1939" i="2" s="1"/>
  <c r="G1946" i="2"/>
  <c r="AJ1947" i="2" s="1"/>
  <c r="G1954" i="2"/>
  <c r="AJ1955" i="2" s="1"/>
  <c r="G1962" i="2"/>
  <c r="AJ1963" i="2" s="1"/>
  <c r="G1970" i="2"/>
  <c r="AJ1971" i="2" s="1"/>
  <c r="G1978" i="2"/>
  <c r="AJ1979" i="2" s="1"/>
  <c r="G1986" i="2"/>
  <c r="AJ1987" i="2" s="1"/>
  <c r="G1994" i="2"/>
  <c r="AJ1995" i="2" s="1"/>
  <c r="G2002" i="2"/>
  <c r="AJ2003" i="2" s="1"/>
  <c r="G2010" i="2"/>
  <c r="AJ2011" i="2" s="1"/>
  <c r="G2018" i="2"/>
  <c r="AJ2019" i="2" s="1"/>
  <c r="G2026" i="2"/>
  <c r="AJ2027" i="2" s="1"/>
  <c r="G2034" i="2"/>
  <c r="AJ2035" i="2" s="1"/>
  <c r="G2042" i="2"/>
  <c r="AJ2043" i="2" s="1"/>
  <c r="G2050" i="2"/>
  <c r="AJ2051" i="2" s="1"/>
  <c r="G2058" i="2"/>
  <c r="AJ2059" i="2" s="1"/>
  <c r="G2066" i="2"/>
  <c r="AJ2067" i="2" s="1"/>
  <c r="G2074" i="2"/>
  <c r="AJ2075" i="2" s="1"/>
  <c r="G2082" i="2"/>
  <c r="AJ2083" i="2" s="1"/>
  <c r="G2090" i="2"/>
  <c r="AJ2091" i="2" s="1"/>
  <c r="G2098" i="2"/>
  <c r="AJ2099" i="2" s="1"/>
  <c r="G2106" i="2"/>
  <c r="AJ2107" i="2" s="1"/>
  <c r="G2114" i="2"/>
  <c r="AJ2115" i="2" s="1"/>
  <c r="G2122" i="2"/>
  <c r="AJ2123" i="2" s="1"/>
  <c r="G2130" i="2"/>
  <c r="AJ2131" i="2" s="1"/>
  <c r="G2138" i="2"/>
  <c r="AJ2139" i="2" s="1"/>
  <c r="G2146" i="2"/>
  <c r="AJ2147" i="2" s="1"/>
  <c r="G2154" i="2"/>
  <c r="AJ2155" i="2" s="1"/>
  <c r="G2162" i="2"/>
  <c r="AJ2163" i="2" s="1"/>
  <c r="G2170" i="2"/>
  <c r="AJ2171" i="2" s="1"/>
  <c r="G2178" i="2"/>
  <c r="AJ2179" i="2" s="1"/>
  <c r="G2186" i="2"/>
  <c r="AJ2187" i="2" s="1"/>
  <c r="G2194" i="2"/>
  <c r="AJ2195" i="2" s="1"/>
  <c r="G2202" i="2"/>
  <c r="AJ2203" i="2" s="1"/>
  <c r="G2210" i="2"/>
  <c r="AJ2211" i="2" s="1"/>
  <c r="G2218" i="2"/>
  <c r="AJ2219" i="2" s="1"/>
  <c r="G2226" i="2"/>
  <c r="AJ2227" i="2" s="1"/>
  <c r="G2234" i="2"/>
  <c r="AJ2235" i="2" s="1"/>
  <c r="G2242" i="2"/>
  <c r="AJ2243" i="2" s="1"/>
  <c r="G2250" i="2"/>
  <c r="AJ2251" i="2" s="1"/>
  <c r="G2258" i="2"/>
  <c r="AJ2259" i="2" s="1"/>
  <c r="G2266" i="2"/>
  <c r="AJ2267" i="2" s="1"/>
  <c r="G2274" i="2"/>
  <c r="AJ2275" i="2" s="1"/>
  <c r="G2282" i="2"/>
  <c r="AJ2283" i="2" s="1"/>
  <c r="G2290" i="2"/>
  <c r="AJ2291" i="2" s="1"/>
  <c r="G2298" i="2"/>
  <c r="AJ2299" i="2" s="1"/>
  <c r="G2306" i="2"/>
  <c r="AJ2307" i="2" s="1"/>
  <c r="G2314" i="2"/>
  <c r="AJ2315" i="2" s="1"/>
  <c r="G2322" i="2"/>
  <c r="AJ2323" i="2" s="1"/>
  <c r="G2330" i="2"/>
  <c r="AJ2331" i="2" s="1"/>
  <c r="G2338" i="2"/>
  <c r="AJ2339" i="2" s="1"/>
  <c r="G2346" i="2"/>
  <c r="AJ2347" i="2" s="1"/>
  <c r="G2354" i="2"/>
  <c r="AJ2355" i="2" s="1"/>
  <c r="G2362" i="2"/>
  <c r="AJ2363" i="2" s="1"/>
  <c r="G2370" i="2"/>
  <c r="AJ2371" i="2" s="1"/>
  <c r="G2378" i="2"/>
  <c r="AJ2379" i="2" s="1"/>
  <c r="G2386" i="2"/>
  <c r="AJ2387" i="2" s="1"/>
  <c r="G2394" i="2"/>
  <c r="AJ2395" i="2" s="1"/>
  <c r="G2402" i="2"/>
  <c r="AJ2403" i="2" s="1"/>
  <c r="G2410" i="2"/>
  <c r="AJ2411" i="2" s="1"/>
  <c r="G2418" i="2"/>
  <c r="AJ2419" i="2" s="1"/>
  <c r="G2426" i="2"/>
  <c r="AJ2427" i="2" s="1"/>
  <c r="G2434" i="2"/>
  <c r="AJ2435" i="2" s="1"/>
  <c r="G2442" i="2"/>
  <c r="AJ2443" i="2" s="1"/>
  <c r="G2450" i="2"/>
  <c r="AJ2451" i="2" s="1"/>
  <c r="G2458" i="2"/>
  <c r="AJ2459" i="2" s="1"/>
  <c r="G2466" i="2"/>
  <c r="AJ2467" i="2" s="1"/>
  <c r="G2474" i="2"/>
  <c r="AJ2475" i="2" s="1"/>
  <c r="G2482" i="2"/>
  <c r="AJ2483" i="2" s="1"/>
  <c r="G2490" i="2"/>
  <c r="AJ2491" i="2" s="1"/>
  <c r="G2498" i="2"/>
  <c r="AJ2499" i="2" s="1"/>
  <c r="G2506" i="2"/>
  <c r="AJ2507" i="2" s="1"/>
  <c r="G2514" i="2"/>
  <c r="AJ2515" i="2" s="1"/>
  <c r="G2522" i="2"/>
  <c r="AJ2523" i="2" s="1"/>
  <c r="G2530" i="2"/>
  <c r="AJ2531" i="2" s="1"/>
  <c r="G2538" i="2"/>
  <c r="AJ2539" i="2" s="1"/>
  <c r="G2546" i="2"/>
  <c r="AJ2547" i="2" s="1"/>
  <c r="G2554" i="2"/>
  <c r="AJ2555" i="2" s="1"/>
  <c r="G2562" i="2"/>
  <c r="AJ2563" i="2" s="1"/>
  <c r="G2570" i="2"/>
  <c r="AJ2571" i="2" s="1"/>
  <c r="G2578" i="2"/>
  <c r="AJ2579" i="2" s="1"/>
  <c r="G2586" i="2"/>
  <c r="AJ2587" i="2" s="1"/>
  <c r="G2594" i="2"/>
  <c r="AJ2595" i="2" s="1"/>
  <c r="G2602" i="2"/>
  <c r="AJ2603" i="2" s="1"/>
  <c r="G2610" i="2"/>
  <c r="AJ2611" i="2" s="1"/>
  <c r="G2618" i="2"/>
  <c r="AJ2619" i="2" s="1"/>
  <c r="G2626" i="2"/>
  <c r="AJ2627" i="2" s="1"/>
  <c r="G2634" i="2"/>
  <c r="AJ2635" i="2" s="1"/>
  <c r="G2642" i="2"/>
  <c r="AJ2643" i="2" s="1"/>
  <c r="G2650" i="2"/>
  <c r="AJ2651" i="2" s="1"/>
  <c r="G2658" i="2"/>
  <c r="AJ2659" i="2" s="1"/>
  <c r="G2666" i="2"/>
  <c r="AJ2667" i="2" s="1"/>
  <c r="G2674" i="2"/>
  <c r="AJ2675" i="2" s="1"/>
  <c r="G2682" i="2"/>
  <c r="AJ2683" i="2" s="1"/>
  <c r="G2690" i="2"/>
  <c r="AJ2691" i="2" s="1"/>
  <c r="G2698" i="2"/>
  <c r="AJ2699" i="2" s="1"/>
  <c r="G2706" i="2"/>
  <c r="AJ2707" i="2" s="1"/>
  <c r="G2714" i="2"/>
  <c r="AJ2715" i="2" s="1"/>
  <c r="G2722" i="2"/>
  <c r="AJ2723" i="2" s="1"/>
  <c r="G2730" i="2"/>
  <c r="AJ2731" i="2" s="1"/>
  <c r="G2738" i="2"/>
  <c r="AJ2739" i="2" s="1"/>
  <c r="G2746" i="2"/>
  <c r="AJ2747" i="2" s="1"/>
  <c r="G2754" i="2"/>
  <c r="AJ2755" i="2" s="1"/>
  <c r="G2762" i="2"/>
  <c r="AJ2763" i="2" s="1"/>
  <c r="G2770" i="2"/>
  <c r="AJ2771" i="2" s="1"/>
  <c r="G2387" i="2"/>
  <c r="AJ2388" i="2" s="1"/>
  <c r="H1236" i="2"/>
  <c r="H1328" i="2"/>
  <c r="H1410" i="2"/>
  <c r="H1474" i="2"/>
  <c r="H1538" i="2"/>
  <c r="H1602" i="2"/>
  <c r="H1666" i="2"/>
  <c r="H1730" i="2"/>
  <c r="H1794" i="2"/>
  <c r="H1858" i="2"/>
  <c r="H1922" i="2"/>
  <c r="H1986" i="2"/>
  <c r="H2050" i="2"/>
  <c r="H2114" i="2"/>
  <c r="H2178" i="2"/>
  <c r="H2242" i="2"/>
  <c r="H2306" i="2"/>
  <c r="H2370" i="2"/>
  <c r="H2434" i="2"/>
  <c r="H2498" i="2"/>
  <c r="H2562" i="2"/>
  <c r="H2626" i="2"/>
  <c r="H2672" i="2"/>
  <c r="H2704" i="2"/>
  <c r="H2728" i="2"/>
  <c r="H2748" i="2"/>
  <c r="H2770" i="2"/>
  <c r="G13" i="2"/>
  <c r="AJ14" i="2" s="1"/>
  <c r="G33" i="2"/>
  <c r="AJ34" i="2" s="1"/>
  <c r="G55" i="2"/>
  <c r="AJ56" i="2" s="1"/>
  <c r="G77" i="2"/>
  <c r="AJ78" i="2" s="1"/>
  <c r="G97" i="2"/>
  <c r="AJ98" i="2" s="1"/>
  <c r="G119" i="2"/>
  <c r="AJ120" i="2" s="1"/>
  <c r="G141" i="2"/>
  <c r="AJ142" i="2" s="1"/>
  <c r="G161" i="2"/>
  <c r="AJ162" i="2" s="1"/>
  <c r="G177" i="2"/>
  <c r="AJ178" i="2" s="1"/>
  <c r="G191" i="2"/>
  <c r="AJ192" i="2" s="1"/>
  <c r="G202" i="2"/>
  <c r="AJ203" i="2" s="1"/>
  <c r="G216" i="2"/>
  <c r="AJ217" i="2" s="1"/>
  <c r="G229" i="2"/>
  <c r="AJ230" i="2" s="1"/>
  <c r="G241" i="2"/>
  <c r="AJ242" i="2" s="1"/>
  <c r="G255" i="2"/>
  <c r="AJ256" i="2" s="1"/>
  <c r="G266" i="2"/>
  <c r="AJ267" i="2" s="1"/>
  <c r="G280" i="2"/>
  <c r="AJ281" i="2" s="1"/>
  <c r="G293" i="2"/>
  <c r="AJ294" i="2" s="1"/>
  <c r="G305" i="2"/>
  <c r="AJ306" i="2" s="1"/>
  <c r="G319" i="2"/>
  <c r="AJ320" i="2" s="1"/>
  <c r="G329" i="2"/>
  <c r="AJ330" i="2" s="1"/>
  <c r="G340" i="2"/>
  <c r="AJ341" i="2" s="1"/>
  <c r="G351" i="2"/>
  <c r="AJ352" i="2" s="1"/>
  <c r="G361" i="2"/>
  <c r="AJ362" i="2" s="1"/>
  <c r="G372" i="2"/>
  <c r="AJ373" i="2" s="1"/>
  <c r="G383" i="2"/>
  <c r="AJ384" i="2" s="1"/>
  <c r="G393" i="2"/>
  <c r="AJ394" i="2" s="1"/>
  <c r="G404" i="2"/>
  <c r="AJ405" i="2" s="1"/>
  <c r="G415" i="2"/>
  <c r="AJ416" i="2" s="1"/>
  <c r="G425" i="2"/>
  <c r="AJ426" i="2" s="1"/>
  <c r="G436" i="2"/>
  <c r="AJ437" i="2" s="1"/>
  <c r="G447" i="2"/>
  <c r="AJ448" i="2" s="1"/>
  <c r="G457" i="2"/>
  <c r="AJ458" i="2" s="1"/>
  <c r="G468" i="2"/>
  <c r="AJ469" i="2" s="1"/>
  <c r="G479" i="2"/>
  <c r="AJ480" i="2" s="1"/>
  <c r="G489" i="2"/>
  <c r="AJ490" i="2" s="1"/>
  <c r="G500" i="2"/>
  <c r="AJ501" i="2" s="1"/>
  <c r="G511" i="2"/>
  <c r="AJ512" i="2" s="1"/>
  <c r="G521" i="2"/>
  <c r="AJ522" i="2" s="1"/>
  <c r="G532" i="2"/>
  <c r="AJ533" i="2" s="1"/>
  <c r="G543" i="2"/>
  <c r="AJ544" i="2" s="1"/>
  <c r="G553" i="2"/>
  <c r="AJ554" i="2" s="1"/>
  <c r="G564" i="2"/>
  <c r="AJ565" i="2" s="1"/>
  <c r="G575" i="2"/>
  <c r="AJ576" i="2" s="1"/>
  <c r="G585" i="2"/>
  <c r="AJ586" i="2" s="1"/>
  <c r="G596" i="2"/>
  <c r="AJ597" i="2" s="1"/>
  <c r="G607" i="2"/>
  <c r="AJ608" i="2" s="1"/>
  <c r="G617" i="2"/>
  <c r="AJ618" i="2" s="1"/>
  <c r="G628" i="2"/>
  <c r="AJ629" i="2" s="1"/>
  <c r="G639" i="2"/>
  <c r="AJ640" i="2" s="1"/>
  <c r="G649" i="2"/>
  <c r="AJ650" i="2" s="1"/>
  <c r="G660" i="2"/>
  <c r="AJ661" i="2" s="1"/>
  <c r="G671" i="2"/>
  <c r="AJ672" i="2" s="1"/>
  <c r="G681" i="2"/>
  <c r="AJ682" i="2" s="1"/>
  <c r="G692" i="2"/>
  <c r="AJ693" i="2" s="1"/>
  <c r="G703" i="2"/>
  <c r="AJ704" i="2" s="1"/>
  <c r="G713" i="2"/>
  <c r="AJ714" i="2" s="1"/>
  <c r="G724" i="2"/>
  <c r="AJ725" i="2" s="1"/>
  <c r="G735" i="2"/>
  <c r="AJ736" i="2" s="1"/>
  <c r="G745" i="2"/>
  <c r="AJ746" i="2" s="1"/>
  <c r="G755" i="2"/>
  <c r="AJ756" i="2" s="1"/>
  <c r="G763" i="2"/>
  <c r="AJ764" i="2" s="1"/>
  <c r="G771" i="2"/>
  <c r="AJ772" i="2" s="1"/>
  <c r="G779" i="2"/>
  <c r="AJ780" i="2" s="1"/>
  <c r="G787" i="2"/>
  <c r="AJ788" i="2" s="1"/>
  <c r="G795" i="2"/>
  <c r="AJ796" i="2" s="1"/>
  <c r="G803" i="2"/>
  <c r="AJ804" i="2" s="1"/>
  <c r="G811" i="2"/>
  <c r="AJ812" i="2" s="1"/>
  <c r="G819" i="2"/>
  <c r="AJ820" i="2" s="1"/>
  <c r="G827" i="2"/>
  <c r="AJ828" i="2" s="1"/>
  <c r="G835" i="2"/>
  <c r="AJ836" i="2" s="1"/>
  <c r="G843" i="2"/>
  <c r="AJ844" i="2" s="1"/>
  <c r="G851" i="2"/>
  <c r="AJ852" i="2" s="1"/>
  <c r="G859" i="2"/>
  <c r="AJ860" i="2" s="1"/>
  <c r="G867" i="2"/>
  <c r="AJ868" i="2" s="1"/>
  <c r="G875" i="2"/>
  <c r="AJ876" i="2" s="1"/>
  <c r="G883" i="2"/>
  <c r="AJ884" i="2" s="1"/>
  <c r="G891" i="2"/>
  <c r="AJ892" i="2" s="1"/>
  <c r="G899" i="2"/>
  <c r="AJ900" i="2" s="1"/>
  <c r="G907" i="2"/>
  <c r="AJ908" i="2" s="1"/>
  <c r="G915" i="2"/>
  <c r="AJ916" i="2" s="1"/>
  <c r="G923" i="2"/>
  <c r="AJ924" i="2" s="1"/>
  <c r="G931" i="2"/>
  <c r="AJ932" i="2" s="1"/>
  <c r="G939" i="2"/>
  <c r="AJ940" i="2" s="1"/>
  <c r="G947" i="2"/>
  <c r="AJ948" i="2" s="1"/>
  <c r="G955" i="2"/>
  <c r="AJ956" i="2" s="1"/>
  <c r="G963" i="2"/>
  <c r="AJ964" i="2" s="1"/>
  <c r="G971" i="2"/>
  <c r="AJ972" i="2" s="1"/>
  <c r="G979" i="2"/>
  <c r="AJ980" i="2" s="1"/>
  <c r="G987" i="2"/>
  <c r="AJ988" i="2" s="1"/>
  <c r="G995" i="2"/>
  <c r="AJ996" i="2" s="1"/>
  <c r="G1003" i="2"/>
  <c r="AJ1004" i="2" s="1"/>
  <c r="G1011" i="2"/>
  <c r="AJ1012" i="2" s="1"/>
  <c r="G1019" i="2"/>
  <c r="AJ1020" i="2" s="1"/>
  <c r="G1027" i="2"/>
  <c r="AJ1028" i="2" s="1"/>
  <c r="G1035" i="2"/>
  <c r="AJ1036" i="2" s="1"/>
  <c r="G1043" i="2"/>
  <c r="AJ1044" i="2" s="1"/>
  <c r="G1051" i="2"/>
  <c r="AJ1052" i="2" s="1"/>
  <c r="G1059" i="2"/>
  <c r="AJ1060" i="2" s="1"/>
  <c r="G1067" i="2"/>
  <c r="AJ1068" i="2" s="1"/>
  <c r="G1075" i="2"/>
  <c r="AJ1076" i="2" s="1"/>
  <c r="G1083" i="2"/>
  <c r="AJ1084" i="2" s="1"/>
  <c r="G1091" i="2"/>
  <c r="AJ1092" i="2" s="1"/>
  <c r="G1099" i="2"/>
  <c r="AJ1100" i="2" s="1"/>
  <c r="G1107" i="2"/>
  <c r="AJ1108" i="2" s="1"/>
  <c r="G1115" i="2"/>
  <c r="AJ1116" i="2" s="1"/>
  <c r="G1123" i="2"/>
  <c r="AJ1124" i="2" s="1"/>
  <c r="G1131" i="2"/>
  <c r="AJ1132" i="2" s="1"/>
  <c r="G1139" i="2"/>
  <c r="AJ1140" i="2" s="1"/>
  <c r="G1147" i="2"/>
  <c r="AJ1148" i="2" s="1"/>
  <c r="G1155" i="2"/>
  <c r="AJ1156" i="2" s="1"/>
  <c r="G1163" i="2"/>
  <c r="AJ1164" i="2" s="1"/>
  <c r="G1171" i="2"/>
  <c r="AJ1172" i="2" s="1"/>
  <c r="G1179" i="2"/>
  <c r="AJ1180" i="2" s="1"/>
  <c r="G1187" i="2"/>
  <c r="AJ1188" i="2" s="1"/>
  <c r="G1195" i="2"/>
  <c r="AJ1196" i="2" s="1"/>
  <c r="G1203" i="2"/>
  <c r="AJ1204" i="2" s="1"/>
  <c r="G1211" i="2"/>
  <c r="AJ1212" i="2" s="1"/>
  <c r="G1219" i="2"/>
  <c r="AJ1220" i="2" s="1"/>
  <c r="G1227" i="2"/>
  <c r="AJ1228" i="2" s="1"/>
  <c r="G1235" i="2"/>
  <c r="AJ1236" i="2" s="1"/>
  <c r="G1243" i="2"/>
  <c r="AJ1244" i="2" s="1"/>
  <c r="G1251" i="2"/>
  <c r="AJ1252" i="2" s="1"/>
  <c r="G1259" i="2"/>
  <c r="AJ1260" i="2" s="1"/>
  <c r="G1267" i="2"/>
  <c r="AJ1268" i="2" s="1"/>
  <c r="G1275" i="2"/>
  <c r="AJ1276" i="2" s="1"/>
  <c r="G1283" i="2"/>
  <c r="AJ1284" i="2" s="1"/>
  <c r="G1291" i="2"/>
  <c r="AJ1292" i="2" s="1"/>
  <c r="G1299" i="2"/>
  <c r="AJ1300" i="2" s="1"/>
  <c r="G1307" i="2"/>
  <c r="AJ1308" i="2" s="1"/>
  <c r="G1315" i="2"/>
  <c r="AJ1316" i="2" s="1"/>
  <c r="G1323" i="2"/>
  <c r="AJ1324" i="2" s="1"/>
  <c r="G1331" i="2"/>
  <c r="AJ1332" i="2" s="1"/>
  <c r="G1339" i="2"/>
  <c r="AJ1340" i="2" s="1"/>
  <c r="G1347" i="2"/>
  <c r="AJ1348" i="2" s="1"/>
  <c r="G1355" i="2"/>
  <c r="AJ1356" i="2" s="1"/>
  <c r="G1363" i="2"/>
  <c r="AJ1364" i="2" s="1"/>
  <c r="G1371" i="2"/>
  <c r="AJ1372" i="2" s="1"/>
  <c r="G1379" i="2"/>
  <c r="AJ1380" i="2" s="1"/>
  <c r="G1387" i="2"/>
  <c r="AJ1388" i="2" s="1"/>
  <c r="G1395" i="2"/>
  <c r="AJ1396" i="2" s="1"/>
  <c r="G1403" i="2"/>
  <c r="AJ1404" i="2" s="1"/>
  <c r="G1411" i="2"/>
  <c r="AJ1412" i="2" s="1"/>
  <c r="G1419" i="2"/>
  <c r="AJ1420" i="2" s="1"/>
  <c r="G1427" i="2"/>
  <c r="AJ1428" i="2" s="1"/>
  <c r="G1435" i="2"/>
  <c r="AJ1436" i="2" s="1"/>
  <c r="G1443" i="2"/>
  <c r="AJ1444" i="2" s="1"/>
  <c r="G1451" i="2"/>
  <c r="AJ1452" i="2" s="1"/>
  <c r="G1459" i="2"/>
  <c r="AJ1460" i="2" s="1"/>
  <c r="G1467" i="2"/>
  <c r="AJ1468" i="2" s="1"/>
  <c r="G1475" i="2"/>
  <c r="AJ1476" i="2" s="1"/>
  <c r="G1483" i="2"/>
  <c r="AJ1484" i="2" s="1"/>
  <c r="G1491" i="2"/>
  <c r="AJ1492" i="2" s="1"/>
  <c r="G1499" i="2"/>
  <c r="AJ1500" i="2" s="1"/>
  <c r="G1507" i="2"/>
  <c r="AJ1508" i="2" s="1"/>
  <c r="G1515" i="2"/>
  <c r="AJ1516" i="2" s="1"/>
  <c r="G1523" i="2"/>
  <c r="AJ1524" i="2" s="1"/>
  <c r="G1531" i="2"/>
  <c r="AJ1532" i="2" s="1"/>
  <c r="G1539" i="2"/>
  <c r="AJ1540" i="2" s="1"/>
  <c r="G1547" i="2"/>
  <c r="AJ1548" i="2" s="1"/>
  <c r="G1555" i="2"/>
  <c r="AJ1556" i="2" s="1"/>
  <c r="G1563" i="2"/>
  <c r="AJ1564" i="2" s="1"/>
  <c r="G1571" i="2"/>
  <c r="AJ1572" i="2" s="1"/>
  <c r="G1579" i="2"/>
  <c r="AJ1580" i="2" s="1"/>
  <c r="G1587" i="2"/>
  <c r="AJ1588" i="2" s="1"/>
  <c r="G1595" i="2"/>
  <c r="AJ1596" i="2" s="1"/>
  <c r="G1603" i="2"/>
  <c r="AJ1604" i="2" s="1"/>
  <c r="G1611" i="2"/>
  <c r="AJ1612" i="2" s="1"/>
  <c r="G1619" i="2"/>
  <c r="AJ1620" i="2" s="1"/>
  <c r="G1627" i="2"/>
  <c r="AJ1628" i="2" s="1"/>
  <c r="G1635" i="2"/>
  <c r="AJ1636" i="2" s="1"/>
  <c r="G1643" i="2"/>
  <c r="AJ1644" i="2" s="1"/>
  <c r="G1651" i="2"/>
  <c r="AJ1652" i="2" s="1"/>
  <c r="G1659" i="2"/>
  <c r="AJ1660" i="2" s="1"/>
  <c r="G1667" i="2"/>
  <c r="AJ1668" i="2" s="1"/>
  <c r="G1675" i="2"/>
  <c r="AJ1676" i="2" s="1"/>
  <c r="G1683" i="2"/>
  <c r="AJ1684" i="2" s="1"/>
  <c r="G1691" i="2"/>
  <c r="AJ1692" i="2" s="1"/>
  <c r="G1699" i="2"/>
  <c r="AJ1700" i="2" s="1"/>
  <c r="G1707" i="2"/>
  <c r="AJ1708" i="2" s="1"/>
  <c r="G1715" i="2"/>
  <c r="AJ1716" i="2" s="1"/>
  <c r="G1723" i="2"/>
  <c r="AJ1724" i="2" s="1"/>
  <c r="G1731" i="2"/>
  <c r="AJ1732" i="2" s="1"/>
  <c r="G1739" i="2"/>
  <c r="AJ1740" i="2" s="1"/>
  <c r="G1747" i="2"/>
  <c r="AJ1748" i="2" s="1"/>
  <c r="G1755" i="2"/>
  <c r="AJ1756" i="2" s="1"/>
  <c r="G1763" i="2"/>
  <c r="AJ1764" i="2" s="1"/>
  <c r="G1771" i="2"/>
  <c r="AJ1772" i="2" s="1"/>
  <c r="G1779" i="2"/>
  <c r="AJ1780" i="2" s="1"/>
  <c r="G1787" i="2"/>
  <c r="AJ1788" i="2" s="1"/>
  <c r="G1795" i="2"/>
  <c r="AJ1796" i="2" s="1"/>
  <c r="G1803" i="2"/>
  <c r="AJ1804" i="2" s="1"/>
  <c r="G1811" i="2"/>
  <c r="AJ1812" i="2" s="1"/>
  <c r="G1819" i="2"/>
  <c r="AJ1820" i="2" s="1"/>
  <c r="G1827" i="2"/>
  <c r="AJ1828" i="2" s="1"/>
  <c r="G1835" i="2"/>
  <c r="AJ1836" i="2" s="1"/>
  <c r="G1843" i="2"/>
  <c r="AJ1844" i="2" s="1"/>
  <c r="G1851" i="2"/>
  <c r="AJ1852" i="2" s="1"/>
  <c r="G1859" i="2"/>
  <c r="AJ1860" i="2" s="1"/>
  <c r="G1867" i="2"/>
  <c r="AJ1868" i="2" s="1"/>
  <c r="G1875" i="2"/>
  <c r="AJ1876" i="2" s="1"/>
  <c r="G1883" i="2"/>
  <c r="AJ1884" i="2" s="1"/>
  <c r="G1891" i="2"/>
  <c r="AJ1892" i="2" s="1"/>
  <c r="G1899" i="2"/>
  <c r="AJ1900" i="2" s="1"/>
  <c r="G1907" i="2"/>
  <c r="AJ1908" i="2" s="1"/>
  <c r="G1915" i="2"/>
  <c r="AJ1916" i="2" s="1"/>
  <c r="G1923" i="2"/>
  <c r="AJ1924" i="2" s="1"/>
  <c r="G1931" i="2"/>
  <c r="AJ1932" i="2" s="1"/>
  <c r="G1939" i="2"/>
  <c r="AJ1940" i="2" s="1"/>
  <c r="G1947" i="2"/>
  <c r="AJ1948" i="2" s="1"/>
  <c r="G1955" i="2"/>
  <c r="AJ1956" i="2" s="1"/>
  <c r="G1963" i="2"/>
  <c r="AJ1964" i="2" s="1"/>
  <c r="G1971" i="2"/>
  <c r="AJ1972" i="2" s="1"/>
  <c r="G1979" i="2"/>
  <c r="AJ1980" i="2" s="1"/>
  <c r="G1987" i="2"/>
  <c r="AJ1988" i="2" s="1"/>
  <c r="G1995" i="2"/>
  <c r="AJ1996" i="2" s="1"/>
  <c r="G2003" i="2"/>
  <c r="AJ2004" i="2" s="1"/>
  <c r="G2011" i="2"/>
  <c r="AJ2012" i="2" s="1"/>
  <c r="G2019" i="2"/>
  <c r="AJ2020" i="2" s="1"/>
  <c r="G2027" i="2"/>
  <c r="AJ2028" i="2" s="1"/>
  <c r="G2035" i="2"/>
  <c r="AJ2036" i="2" s="1"/>
  <c r="G2043" i="2"/>
  <c r="AJ2044" i="2" s="1"/>
  <c r="G2051" i="2"/>
  <c r="AJ2052" i="2" s="1"/>
  <c r="G2059" i="2"/>
  <c r="AJ2060" i="2" s="1"/>
  <c r="G2067" i="2"/>
  <c r="AJ2068" i="2" s="1"/>
  <c r="G2075" i="2"/>
  <c r="AJ2076" i="2" s="1"/>
  <c r="G2083" i="2"/>
  <c r="AJ2084" i="2" s="1"/>
  <c r="G2091" i="2"/>
  <c r="AJ2092" i="2" s="1"/>
  <c r="G2099" i="2"/>
  <c r="AJ2100" i="2" s="1"/>
  <c r="G2107" i="2"/>
  <c r="AJ2108" i="2" s="1"/>
  <c r="G2115" i="2"/>
  <c r="AJ2116" i="2" s="1"/>
  <c r="G2123" i="2"/>
  <c r="AJ2124" i="2" s="1"/>
  <c r="G2131" i="2"/>
  <c r="AJ2132" i="2" s="1"/>
  <c r="G2139" i="2"/>
  <c r="AJ2140" i="2" s="1"/>
  <c r="G2147" i="2"/>
  <c r="AJ2148" i="2" s="1"/>
  <c r="G2155" i="2"/>
  <c r="AJ2156" i="2" s="1"/>
  <c r="G2163" i="2"/>
  <c r="AJ2164" i="2" s="1"/>
  <c r="G2171" i="2"/>
  <c r="AJ2172" i="2" s="1"/>
  <c r="G2179" i="2"/>
  <c r="AJ2180" i="2" s="1"/>
  <c r="G2187" i="2"/>
  <c r="AJ2188" i="2" s="1"/>
  <c r="G2195" i="2"/>
  <c r="AJ2196" i="2" s="1"/>
  <c r="G2203" i="2"/>
  <c r="AJ2204" i="2" s="1"/>
  <c r="G2211" i="2"/>
  <c r="AJ2212" i="2" s="1"/>
  <c r="G2219" i="2"/>
  <c r="AJ2220" i="2" s="1"/>
  <c r="G2227" i="2"/>
  <c r="AJ2228" i="2" s="1"/>
  <c r="G2235" i="2"/>
  <c r="AJ2236" i="2" s="1"/>
  <c r="G2243" i="2"/>
  <c r="AJ2244" i="2" s="1"/>
  <c r="G2251" i="2"/>
  <c r="AJ2252" i="2" s="1"/>
  <c r="G2259" i="2"/>
  <c r="AJ2260" i="2" s="1"/>
  <c r="G2267" i="2"/>
  <c r="AJ2268" i="2" s="1"/>
  <c r="G2275" i="2"/>
  <c r="AJ2276" i="2" s="1"/>
  <c r="G2283" i="2"/>
  <c r="AJ2284" i="2" s="1"/>
  <c r="G2291" i="2"/>
  <c r="AJ2292" i="2" s="1"/>
  <c r="G2299" i="2"/>
  <c r="AJ2300" i="2" s="1"/>
  <c r="G2307" i="2"/>
  <c r="AJ2308" i="2" s="1"/>
  <c r="G2315" i="2"/>
  <c r="AJ2316" i="2" s="1"/>
  <c r="G2323" i="2"/>
  <c r="AJ2324" i="2" s="1"/>
  <c r="G2331" i="2"/>
  <c r="AJ2332" i="2" s="1"/>
  <c r="G2339" i="2"/>
  <c r="AJ2340" i="2" s="1"/>
  <c r="G2347" i="2"/>
  <c r="AJ2348" i="2" s="1"/>
  <c r="G2355" i="2"/>
  <c r="AJ2356" i="2" s="1"/>
  <c r="G2363" i="2"/>
  <c r="AJ2364" i="2" s="1"/>
  <c r="G2371" i="2"/>
  <c r="AJ2372" i="2" s="1"/>
  <c r="G2379" i="2"/>
  <c r="AJ2380" i="2" s="1"/>
  <c r="G2395" i="2"/>
  <c r="AJ2396" i="2" s="1"/>
  <c r="G2403" i="2"/>
  <c r="AJ2404" i="2" s="1"/>
  <c r="G2411" i="2"/>
  <c r="AJ2412" i="2" s="1"/>
  <c r="H1250" i="2"/>
  <c r="H1338" i="2"/>
  <c r="H1418" i="2"/>
  <c r="H1482" i="2"/>
  <c r="H1546" i="2"/>
  <c r="H1610" i="2"/>
  <c r="H1674" i="2"/>
  <c r="H1738" i="2"/>
  <c r="H1802" i="2"/>
  <c r="H1866" i="2"/>
  <c r="H1930" i="2"/>
  <c r="H1994" i="2"/>
  <c r="H2058" i="2"/>
  <c r="H2122" i="2"/>
  <c r="H2186" i="2"/>
  <c r="H2250" i="2"/>
  <c r="H2314" i="2"/>
  <c r="H2378" i="2"/>
  <c r="H2442" i="2"/>
  <c r="H2506" i="2"/>
  <c r="H2570" i="2"/>
  <c r="H2634" i="2"/>
  <c r="H2674" i="2"/>
  <c r="H2706" i="2"/>
  <c r="H2730" i="2"/>
  <c r="H2752" i="2"/>
  <c r="H2772" i="2"/>
  <c r="G15" i="2"/>
  <c r="AJ16" i="2" s="1"/>
  <c r="G37" i="2"/>
  <c r="AJ38" i="2" s="1"/>
  <c r="G57" i="2"/>
  <c r="AJ58" i="2" s="1"/>
  <c r="G79" i="2"/>
  <c r="AJ80" i="2" s="1"/>
  <c r="G101" i="2"/>
  <c r="AJ102" i="2" s="1"/>
  <c r="G121" i="2"/>
  <c r="AJ122" i="2" s="1"/>
  <c r="G143" i="2"/>
  <c r="AJ144" i="2" s="1"/>
  <c r="G165" i="2"/>
  <c r="AJ166" i="2" s="1"/>
  <c r="G178" i="2"/>
  <c r="AJ179" i="2" s="1"/>
  <c r="G192" i="2"/>
  <c r="AJ193" i="2" s="1"/>
  <c r="G205" i="2"/>
  <c r="AJ206" i="2" s="1"/>
  <c r="G217" i="2"/>
  <c r="AJ218" i="2" s="1"/>
  <c r="G231" i="2"/>
  <c r="AJ232" i="2" s="1"/>
  <c r="G242" i="2"/>
  <c r="AJ243" i="2" s="1"/>
  <c r="G256" i="2"/>
  <c r="AJ257" i="2" s="1"/>
  <c r="G269" i="2"/>
  <c r="AJ270" i="2" s="1"/>
  <c r="G281" i="2"/>
  <c r="AJ282" i="2" s="1"/>
  <c r="G295" i="2"/>
  <c r="AJ296" i="2" s="1"/>
  <c r="G306" i="2"/>
  <c r="AJ307" i="2" s="1"/>
  <c r="G320" i="2"/>
  <c r="AJ321" i="2" s="1"/>
  <c r="G330" i="2"/>
  <c r="AJ331" i="2" s="1"/>
  <c r="G341" i="2"/>
  <c r="AJ342" i="2" s="1"/>
  <c r="G352" i="2"/>
  <c r="AJ353" i="2" s="1"/>
  <c r="G362" i="2"/>
  <c r="AJ363" i="2" s="1"/>
  <c r="G373" i="2"/>
  <c r="AJ374" i="2" s="1"/>
  <c r="G384" i="2"/>
  <c r="AJ385" i="2" s="1"/>
  <c r="G394" i="2"/>
  <c r="AJ395" i="2" s="1"/>
  <c r="G405" i="2"/>
  <c r="AJ406" i="2" s="1"/>
  <c r="G416" i="2"/>
  <c r="AJ417" i="2" s="1"/>
  <c r="G426" i="2"/>
  <c r="AJ427" i="2" s="1"/>
  <c r="G437" i="2"/>
  <c r="AJ438" i="2" s="1"/>
  <c r="G448" i="2"/>
  <c r="AJ449" i="2" s="1"/>
  <c r="G458" i="2"/>
  <c r="AJ459" i="2" s="1"/>
  <c r="G469" i="2"/>
  <c r="AJ470" i="2" s="1"/>
  <c r="G480" i="2"/>
  <c r="AJ481" i="2" s="1"/>
  <c r="G490" i="2"/>
  <c r="AJ491" i="2" s="1"/>
  <c r="G501" i="2"/>
  <c r="AJ502" i="2" s="1"/>
  <c r="G512" i="2"/>
  <c r="AJ513" i="2" s="1"/>
  <c r="G522" i="2"/>
  <c r="AJ523" i="2" s="1"/>
  <c r="G533" i="2"/>
  <c r="AJ534" i="2" s="1"/>
  <c r="G544" i="2"/>
  <c r="AJ545" i="2" s="1"/>
  <c r="G554" i="2"/>
  <c r="AJ555" i="2" s="1"/>
  <c r="G565" i="2"/>
  <c r="AJ566" i="2" s="1"/>
  <c r="G576" i="2"/>
  <c r="AJ577" i="2" s="1"/>
  <c r="G586" i="2"/>
  <c r="AJ587" i="2" s="1"/>
  <c r="G597" i="2"/>
  <c r="AJ598" i="2" s="1"/>
  <c r="G608" i="2"/>
  <c r="AJ609" i="2" s="1"/>
  <c r="G618" i="2"/>
  <c r="AJ619" i="2" s="1"/>
  <c r="G629" i="2"/>
  <c r="AJ630" i="2" s="1"/>
  <c r="G640" i="2"/>
  <c r="AJ641" i="2" s="1"/>
  <c r="G650" i="2"/>
  <c r="AJ651" i="2" s="1"/>
  <c r="G661" i="2"/>
  <c r="AJ662" i="2" s="1"/>
  <c r="G672" i="2"/>
  <c r="AJ673" i="2" s="1"/>
  <c r="G682" i="2"/>
  <c r="AJ683" i="2" s="1"/>
  <c r="G693" i="2"/>
  <c r="AJ694" i="2" s="1"/>
  <c r="G704" i="2"/>
  <c r="AJ705" i="2" s="1"/>
  <c r="G714" i="2"/>
  <c r="AJ715" i="2" s="1"/>
  <c r="G725" i="2"/>
  <c r="AJ726" i="2" s="1"/>
  <c r="G736" i="2"/>
  <c r="AJ737" i="2" s="1"/>
  <c r="G746" i="2"/>
  <c r="AJ747" i="2" s="1"/>
  <c r="G756" i="2"/>
  <c r="AJ757" i="2" s="1"/>
  <c r="G764" i="2"/>
  <c r="AJ765" i="2" s="1"/>
  <c r="G772" i="2"/>
  <c r="AJ773" i="2" s="1"/>
  <c r="G780" i="2"/>
  <c r="AJ781" i="2" s="1"/>
  <c r="G788" i="2"/>
  <c r="AJ789" i="2" s="1"/>
  <c r="G796" i="2"/>
  <c r="AJ797" i="2" s="1"/>
  <c r="G804" i="2"/>
  <c r="AJ805" i="2" s="1"/>
  <c r="G812" i="2"/>
  <c r="AJ813" i="2" s="1"/>
  <c r="G820" i="2"/>
  <c r="AJ821" i="2" s="1"/>
  <c r="G828" i="2"/>
  <c r="AJ829" i="2" s="1"/>
  <c r="G836" i="2"/>
  <c r="AJ837" i="2" s="1"/>
  <c r="G844" i="2"/>
  <c r="AJ845" i="2" s="1"/>
  <c r="G852" i="2"/>
  <c r="AJ853" i="2" s="1"/>
  <c r="G860" i="2"/>
  <c r="AJ861" i="2" s="1"/>
  <c r="G868" i="2"/>
  <c r="AJ869" i="2" s="1"/>
  <c r="G876" i="2"/>
  <c r="AJ877" i="2" s="1"/>
  <c r="G884" i="2"/>
  <c r="AJ885" i="2" s="1"/>
  <c r="G892" i="2"/>
  <c r="AJ893" i="2" s="1"/>
  <c r="G900" i="2"/>
  <c r="AJ901" i="2" s="1"/>
  <c r="G908" i="2"/>
  <c r="AJ909" i="2" s="1"/>
  <c r="G916" i="2"/>
  <c r="AJ917" i="2" s="1"/>
  <c r="G924" i="2"/>
  <c r="AJ925" i="2" s="1"/>
  <c r="G932" i="2"/>
  <c r="AJ933" i="2" s="1"/>
  <c r="G940" i="2"/>
  <c r="AJ941" i="2" s="1"/>
  <c r="G948" i="2"/>
  <c r="AJ949" i="2" s="1"/>
  <c r="G956" i="2"/>
  <c r="AJ957" i="2" s="1"/>
  <c r="G964" i="2"/>
  <c r="AJ965" i="2" s="1"/>
  <c r="G972" i="2"/>
  <c r="AJ973" i="2" s="1"/>
  <c r="G980" i="2"/>
  <c r="AJ981" i="2" s="1"/>
  <c r="G988" i="2"/>
  <c r="AJ989" i="2" s="1"/>
  <c r="G996" i="2"/>
  <c r="AJ997" i="2" s="1"/>
  <c r="G1004" i="2"/>
  <c r="AJ1005" i="2" s="1"/>
  <c r="G1012" i="2"/>
  <c r="AJ1013" i="2" s="1"/>
  <c r="G1020" i="2"/>
  <c r="AJ1021" i="2" s="1"/>
  <c r="G1028" i="2"/>
  <c r="AJ1029" i="2" s="1"/>
  <c r="G1036" i="2"/>
  <c r="AJ1037" i="2" s="1"/>
  <c r="G1044" i="2"/>
  <c r="AJ1045" i="2" s="1"/>
  <c r="G1052" i="2"/>
  <c r="AJ1053" i="2" s="1"/>
  <c r="G1060" i="2"/>
  <c r="AJ1061" i="2" s="1"/>
  <c r="G1068" i="2"/>
  <c r="AJ1069" i="2" s="1"/>
  <c r="G1076" i="2"/>
  <c r="AJ1077" i="2" s="1"/>
  <c r="G1084" i="2"/>
  <c r="AJ1085" i="2" s="1"/>
  <c r="G1092" i="2"/>
  <c r="AJ1093" i="2" s="1"/>
  <c r="G1100" i="2"/>
  <c r="AJ1101" i="2" s="1"/>
  <c r="G1108" i="2"/>
  <c r="AJ1109" i="2" s="1"/>
  <c r="G1116" i="2"/>
  <c r="AJ1117" i="2" s="1"/>
  <c r="G1124" i="2"/>
  <c r="AJ1125" i="2" s="1"/>
  <c r="G1132" i="2"/>
  <c r="AJ1133" i="2" s="1"/>
  <c r="G1140" i="2"/>
  <c r="AJ1141" i="2" s="1"/>
  <c r="G1148" i="2"/>
  <c r="AJ1149" i="2" s="1"/>
  <c r="G1156" i="2"/>
  <c r="AJ1157" i="2" s="1"/>
  <c r="G1164" i="2"/>
  <c r="AJ1165" i="2" s="1"/>
  <c r="G1172" i="2"/>
  <c r="AJ1173" i="2" s="1"/>
  <c r="G1180" i="2"/>
  <c r="AJ1181" i="2" s="1"/>
  <c r="G1188" i="2"/>
  <c r="AJ1189" i="2" s="1"/>
  <c r="G1196" i="2"/>
  <c r="AJ1197" i="2" s="1"/>
  <c r="G1204" i="2"/>
  <c r="AJ1205" i="2" s="1"/>
  <c r="G1212" i="2"/>
  <c r="AJ1213" i="2" s="1"/>
  <c r="G1220" i="2"/>
  <c r="AJ1221" i="2" s="1"/>
  <c r="G1228" i="2"/>
  <c r="AJ1229" i="2" s="1"/>
  <c r="G1236" i="2"/>
  <c r="AJ1237" i="2" s="1"/>
  <c r="G1244" i="2"/>
  <c r="AJ1245" i="2" s="1"/>
  <c r="G1252" i="2"/>
  <c r="AJ1253" i="2" s="1"/>
  <c r="G1260" i="2"/>
  <c r="AJ1261" i="2" s="1"/>
  <c r="G1268" i="2"/>
  <c r="AJ1269" i="2" s="1"/>
  <c r="G1276" i="2"/>
  <c r="AJ1277" i="2" s="1"/>
  <c r="G1284" i="2"/>
  <c r="AJ1285" i="2" s="1"/>
  <c r="G1292" i="2"/>
  <c r="AJ1293" i="2" s="1"/>
  <c r="G1300" i="2"/>
  <c r="AJ1301" i="2" s="1"/>
  <c r="G1308" i="2"/>
  <c r="AJ1309" i="2" s="1"/>
  <c r="G1316" i="2"/>
  <c r="AJ1317" i="2" s="1"/>
  <c r="G1324" i="2"/>
  <c r="AJ1325" i="2" s="1"/>
  <c r="G1332" i="2"/>
  <c r="AJ1333" i="2" s="1"/>
  <c r="G1340" i="2"/>
  <c r="AJ1341" i="2" s="1"/>
  <c r="G1348" i="2"/>
  <c r="AJ1349" i="2" s="1"/>
  <c r="G1356" i="2"/>
  <c r="AJ1357" i="2" s="1"/>
  <c r="G1364" i="2"/>
  <c r="AJ1365" i="2" s="1"/>
  <c r="G1372" i="2"/>
  <c r="AJ1373" i="2" s="1"/>
  <c r="G1380" i="2"/>
  <c r="AJ1381" i="2" s="1"/>
  <c r="G1388" i="2"/>
  <c r="AJ1389" i="2" s="1"/>
  <c r="G1396" i="2"/>
  <c r="AJ1397" i="2" s="1"/>
  <c r="G1404" i="2"/>
  <c r="AJ1405" i="2" s="1"/>
  <c r="G1412" i="2"/>
  <c r="AJ1413" i="2" s="1"/>
  <c r="G1420" i="2"/>
  <c r="AJ1421" i="2" s="1"/>
  <c r="G1428" i="2"/>
  <c r="AJ1429" i="2" s="1"/>
  <c r="G1436" i="2"/>
  <c r="AJ1437" i="2" s="1"/>
  <c r="G1444" i="2"/>
  <c r="AJ1445" i="2" s="1"/>
  <c r="G1452" i="2"/>
  <c r="AJ1453" i="2" s="1"/>
  <c r="G1460" i="2"/>
  <c r="AJ1461" i="2" s="1"/>
  <c r="G1468" i="2"/>
  <c r="AJ1469" i="2" s="1"/>
  <c r="G1476" i="2"/>
  <c r="AJ1477" i="2" s="1"/>
  <c r="G1484" i="2"/>
  <c r="AJ1485" i="2" s="1"/>
  <c r="G1492" i="2"/>
  <c r="AJ1493" i="2" s="1"/>
  <c r="G1500" i="2"/>
  <c r="AJ1501" i="2" s="1"/>
  <c r="G1508" i="2"/>
  <c r="AJ1509" i="2" s="1"/>
  <c r="G1516" i="2"/>
  <c r="AJ1517" i="2" s="1"/>
  <c r="G1524" i="2"/>
  <c r="AJ1525" i="2" s="1"/>
  <c r="G1532" i="2"/>
  <c r="AJ1533" i="2" s="1"/>
  <c r="G1540" i="2"/>
  <c r="AJ1541" i="2" s="1"/>
  <c r="G1548" i="2"/>
  <c r="AJ1549" i="2" s="1"/>
  <c r="G1556" i="2"/>
  <c r="AJ1557" i="2" s="1"/>
  <c r="G1564" i="2"/>
  <c r="AJ1565" i="2" s="1"/>
  <c r="G1572" i="2"/>
  <c r="AJ1573" i="2" s="1"/>
  <c r="G1580" i="2"/>
  <c r="AJ1581" i="2" s="1"/>
  <c r="G1588" i="2"/>
  <c r="AJ1589" i="2" s="1"/>
  <c r="G1596" i="2"/>
  <c r="AJ1597" i="2" s="1"/>
  <c r="G1604" i="2"/>
  <c r="AJ1605" i="2" s="1"/>
  <c r="G1612" i="2"/>
  <c r="AJ1613" i="2" s="1"/>
  <c r="G1620" i="2"/>
  <c r="AJ1621" i="2" s="1"/>
  <c r="G1628" i="2"/>
  <c r="AJ1629" i="2" s="1"/>
  <c r="G1636" i="2"/>
  <c r="AJ1637" i="2" s="1"/>
  <c r="G1644" i="2"/>
  <c r="AJ1645" i="2" s="1"/>
  <c r="G1652" i="2"/>
  <c r="AJ1653" i="2" s="1"/>
  <c r="G1660" i="2"/>
  <c r="AJ1661" i="2" s="1"/>
  <c r="G1668" i="2"/>
  <c r="AJ1669" i="2" s="1"/>
  <c r="G1676" i="2"/>
  <c r="AJ1677" i="2" s="1"/>
  <c r="G1684" i="2"/>
  <c r="AJ1685" i="2" s="1"/>
  <c r="G1692" i="2"/>
  <c r="AJ1693" i="2" s="1"/>
  <c r="G1700" i="2"/>
  <c r="AJ1701" i="2" s="1"/>
  <c r="G1708" i="2"/>
  <c r="AJ1709" i="2" s="1"/>
  <c r="G1716" i="2"/>
  <c r="AJ1717" i="2" s="1"/>
  <c r="G1724" i="2"/>
  <c r="AJ1725" i="2" s="1"/>
  <c r="G1732" i="2"/>
  <c r="AJ1733" i="2" s="1"/>
  <c r="G1740" i="2"/>
  <c r="AJ1741" i="2" s="1"/>
  <c r="G1748" i="2"/>
  <c r="AJ1749" i="2" s="1"/>
  <c r="G1756" i="2"/>
  <c r="AJ1757" i="2" s="1"/>
  <c r="G1764" i="2"/>
  <c r="AJ1765" i="2" s="1"/>
  <c r="G1772" i="2"/>
  <c r="AJ1773" i="2" s="1"/>
  <c r="G1780" i="2"/>
  <c r="AJ1781" i="2" s="1"/>
  <c r="G1788" i="2"/>
  <c r="AJ1789" i="2" s="1"/>
  <c r="G1796" i="2"/>
  <c r="AJ1797" i="2" s="1"/>
  <c r="G1804" i="2"/>
  <c r="AJ1805" i="2" s="1"/>
  <c r="G1812" i="2"/>
  <c r="AJ1813" i="2" s="1"/>
  <c r="G1820" i="2"/>
  <c r="AJ1821" i="2" s="1"/>
  <c r="G1828" i="2"/>
  <c r="AJ1829" i="2" s="1"/>
  <c r="G1836" i="2"/>
  <c r="AJ1837" i="2" s="1"/>
  <c r="G1844" i="2"/>
  <c r="AJ1845" i="2" s="1"/>
  <c r="G1852" i="2"/>
  <c r="AJ1853" i="2" s="1"/>
  <c r="G1860" i="2"/>
  <c r="AJ1861" i="2" s="1"/>
  <c r="G1868" i="2"/>
  <c r="AJ1869" i="2" s="1"/>
  <c r="G1876" i="2"/>
  <c r="AJ1877" i="2" s="1"/>
  <c r="G1884" i="2"/>
  <c r="AJ1885" i="2" s="1"/>
  <c r="G1892" i="2"/>
  <c r="AJ1893" i="2" s="1"/>
  <c r="G1900" i="2"/>
  <c r="AJ1901" i="2" s="1"/>
  <c r="G1908" i="2"/>
  <c r="AJ1909" i="2" s="1"/>
  <c r="G1916" i="2"/>
  <c r="AJ1917" i="2" s="1"/>
  <c r="G1924" i="2"/>
  <c r="AJ1925" i="2" s="1"/>
  <c r="G1932" i="2"/>
  <c r="AJ1933" i="2" s="1"/>
  <c r="G1940" i="2"/>
  <c r="AJ1941" i="2" s="1"/>
  <c r="G1948" i="2"/>
  <c r="AJ1949" i="2" s="1"/>
  <c r="G1956" i="2"/>
  <c r="AJ1957" i="2" s="1"/>
  <c r="G1964" i="2"/>
  <c r="AJ1965" i="2" s="1"/>
  <c r="G1972" i="2"/>
  <c r="AJ1973" i="2" s="1"/>
  <c r="G1980" i="2"/>
  <c r="AJ1981" i="2" s="1"/>
  <c r="G1988" i="2"/>
  <c r="AJ1989" i="2" s="1"/>
  <c r="G1996" i="2"/>
  <c r="AJ1997" i="2" s="1"/>
  <c r="G2004" i="2"/>
  <c r="AJ2005" i="2" s="1"/>
  <c r="G2012" i="2"/>
  <c r="AJ2013" i="2" s="1"/>
  <c r="G2020" i="2"/>
  <c r="AJ2021" i="2" s="1"/>
  <c r="G2028" i="2"/>
  <c r="AJ2029" i="2" s="1"/>
  <c r="G2036" i="2"/>
  <c r="AJ2037" i="2" s="1"/>
  <c r="G2044" i="2"/>
  <c r="AJ2045" i="2" s="1"/>
  <c r="G2052" i="2"/>
  <c r="AJ2053" i="2" s="1"/>
  <c r="G2060" i="2"/>
  <c r="AJ2061" i="2" s="1"/>
  <c r="G2068" i="2"/>
  <c r="AJ2069" i="2" s="1"/>
  <c r="G2076" i="2"/>
  <c r="AJ2077" i="2" s="1"/>
  <c r="G2084" i="2"/>
  <c r="AJ2085" i="2" s="1"/>
  <c r="G2092" i="2"/>
  <c r="AJ2093" i="2" s="1"/>
  <c r="G2100" i="2"/>
  <c r="AJ2101" i="2" s="1"/>
  <c r="G2108" i="2"/>
  <c r="AJ2109" i="2" s="1"/>
  <c r="G2116" i="2"/>
  <c r="AJ2117" i="2" s="1"/>
  <c r="G2124" i="2"/>
  <c r="AJ2125" i="2" s="1"/>
  <c r="G2132" i="2"/>
  <c r="AJ2133" i="2" s="1"/>
  <c r="G2140" i="2"/>
  <c r="AJ2141" i="2" s="1"/>
  <c r="G2148" i="2"/>
  <c r="AJ2149" i="2" s="1"/>
  <c r="G2156" i="2"/>
  <c r="AJ2157" i="2" s="1"/>
  <c r="G2164" i="2"/>
  <c r="AJ2165" i="2" s="1"/>
  <c r="G2172" i="2"/>
  <c r="AJ2173" i="2" s="1"/>
  <c r="G2180" i="2"/>
  <c r="AJ2181" i="2" s="1"/>
  <c r="G2188" i="2"/>
  <c r="AJ2189" i="2" s="1"/>
  <c r="G2196" i="2"/>
  <c r="AJ2197" i="2" s="1"/>
  <c r="G2204" i="2"/>
  <c r="AJ2205" i="2" s="1"/>
  <c r="G2212" i="2"/>
  <c r="AJ2213" i="2" s="1"/>
  <c r="G2220" i="2"/>
  <c r="AJ2221" i="2" s="1"/>
  <c r="G2228" i="2"/>
  <c r="AJ2229" i="2" s="1"/>
  <c r="G2236" i="2"/>
  <c r="AJ2237" i="2" s="1"/>
  <c r="G2244" i="2"/>
  <c r="AJ2245" i="2" s="1"/>
  <c r="G2252" i="2"/>
  <c r="AJ2253" i="2" s="1"/>
  <c r="G2260" i="2"/>
  <c r="AJ2261" i="2" s="1"/>
  <c r="G2268" i="2"/>
  <c r="AJ2269" i="2" s="1"/>
  <c r="G2276" i="2"/>
  <c r="AJ2277" i="2" s="1"/>
  <c r="G2284" i="2"/>
  <c r="AJ2285" i="2" s="1"/>
  <c r="G2292" i="2"/>
  <c r="AJ2293" i="2" s="1"/>
  <c r="G2300" i="2"/>
  <c r="AJ2301" i="2" s="1"/>
  <c r="G2308" i="2"/>
  <c r="AJ2309" i="2" s="1"/>
  <c r="G2316" i="2"/>
  <c r="AJ2317" i="2" s="1"/>
  <c r="G2324" i="2"/>
  <c r="AJ2325" i="2" s="1"/>
  <c r="G2332" i="2"/>
  <c r="AJ2333" i="2" s="1"/>
  <c r="G2340" i="2"/>
  <c r="AJ2341" i="2" s="1"/>
  <c r="G2348" i="2"/>
  <c r="AJ2349" i="2" s="1"/>
  <c r="G2356" i="2"/>
  <c r="AJ2357" i="2" s="1"/>
  <c r="G2364" i="2"/>
  <c r="AJ2365" i="2" s="1"/>
  <c r="G2372" i="2"/>
  <c r="AJ2373" i="2" s="1"/>
  <c r="G2380" i="2"/>
  <c r="AJ2381" i="2" s="1"/>
  <c r="G2388" i="2"/>
  <c r="AJ2389" i="2" s="1"/>
  <c r="G2396" i="2"/>
  <c r="AJ2397" i="2" s="1"/>
  <c r="G2404" i="2"/>
  <c r="AJ2405" i="2" s="1"/>
  <c r="G2412" i="2"/>
  <c r="AJ2413" i="2" s="1"/>
  <c r="G2420" i="2"/>
  <c r="AJ2421" i="2" s="1"/>
  <c r="G2428" i="2"/>
  <c r="AJ2429" i="2" s="1"/>
  <c r="G2436" i="2"/>
  <c r="AJ2437" i="2" s="1"/>
  <c r="G2444" i="2"/>
  <c r="AJ2445" i="2" s="1"/>
  <c r="G2452" i="2"/>
  <c r="AJ2453" i="2" s="1"/>
  <c r="G2460" i="2"/>
  <c r="AJ2461" i="2" s="1"/>
  <c r="H1264" i="2"/>
  <c r="H1348" i="2"/>
  <c r="H1426" i="2"/>
  <c r="H1490" i="2"/>
  <c r="H1554" i="2"/>
  <c r="H1618" i="2"/>
  <c r="H1682" i="2"/>
  <c r="H1746" i="2"/>
  <c r="H1810" i="2"/>
  <c r="H1874" i="2"/>
  <c r="H1938" i="2"/>
  <c r="H2002" i="2"/>
  <c r="H2066" i="2"/>
  <c r="H2130" i="2"/>
  <c r="H2194" i="2"/>
  <c r="H2258" i="2"/>
  <c r="H2322" i="2"/>
  <c r="H2386" i="2"/>
  <c r="H2450" i="2"/>
  <c r="H2514" i="2"/>
  <c r="H2578" i="2"/>
  <c r="H2642" i="2"/>
  <c r="H2680" i="2"/>
  <c r="H2712" i="2"/>
  <c r="H2732" i="2"/>
  <c r="H2754" i="2"/>
  <c r="H2776" i="2"/>
  <c r="G17" i="2"/>
  <c r="AJ18" i="2" s="1"/>
  <c r="G39" i="2"/>
  <c r="AJ40" i="2" s="1"/>
  <c r="G61" i="2"/>
  <c r="AJ62" i="2" s="1"/>
  <c r="G81" i="2"/>
  <c r="AJ82" i="2" s="1"/>
  <c r="G103" i="2"/>
  <c r="AJ104" i="2" s="1"/>
  <c r="G125" i="2"/>
  <c r="AJ126" i="2" s="1"/>
  <c r="G145" i="2"/>
  <c r="AJ146" i="2" s="1"/>
  <c r="G167" i="2"/>
  <c r="AJ168" i="2" s="1"/>
  <c r="G181" i="2"/>
  <c r="AJ182" i="2" s="1"/>
  <c r="G193" i="2"/>
  <c r="AJ194" i="2" s="1"/>
  <c r="G207" i="2"/>
  <c r="AJ208" i="2" s="1"/>
  <c r="G218" i="2"/>
  <c r="AJ219" i="2" s="1"/>
  <c r="G232" i="2"/>
  <c r="AJ233" i="2" s="1"/>
  <c r="G245" i="2"/>
  <c r="AJ246" i="2" s="1"/>
  <c r="G257" i="2"/>
  <c r="AJ258" i="2" s="1"/>
  <c r="G271" i="2"/>
  <c r="AJ272" i="2" s="1"/>
  <c r="G282" i="2"/>
  <c r="AJ283" i="2" s="1"/>
  <c r="G296" i="2"/>
  <c r="AJ297" i="2" s="1"/>
  <c r="G309" i="2"/>
  <c r="AJ310" i="2" s="1"/>
  <c r="G321" i="2"/>
  <c r="AJ322" i="2" s="1"/>
  <c r="G332" i="2"/>
  <c r="AJ333" i="2" s="1"/>
  <c r="G343" i="2"/>
  <c r="AJ344" i="2" s="1"/>
  <c r="G353" i="2"/>
  <c r="AJ354" i="2" s="1"/>
  <c r="G364" i="2"/>
  <c r="AJ365" i="2" s="1"/>
  <c r="G375" i="2"/>
  <c r="AJ376" i="2" s="1"/>
  <c r="G385" i="2"/>
  <c r="AJ386" i="2" s="1"/>
  <c r="G396" i="2"/>
  <c r="AJ397" i="2" s="1"/>
  <c r="G407" i="2"/>
  <c r="AJ408" i="2" s="1"/>
  <c r="G417" i="2"/>
  <c r="AJ418" i="2" s="1"/>
  <c r="G428" i="2"/>
  <c r="AJ429" i="2" s="1"/>
  <c r="G439" i="2"/>
  <c r="AJ440" i="2" s="1"/>
  <c r="G449" i="2"/>
  <c r="AJ450" i="2" s="1"/>
  <c r="G460" i="2"/>
  <c r="AJ461" i="2" s="1"/>
  <c r="G471" i="2"/>
  <c r="AJ472" i="2" s="1"/>
  <c r="G481" i="2"/>
  <c r="AJ482" i="2" s="1"/>
  <c r="G492" i="2"/>
  <c r="AJ493" i="2" s="1"/>
  <c r="G503" i="2"/>
  <c r="AJ504" i="2" s="1"/>
  <c r="G513" i="2"/>
  <c r="AJ514" i="2" s="1"/>
  <c r="G524" i="2"/>
  <c r="AJ525" i="2" s="1"/>
  <c r="G535" i="2"/>
  <c r="AJ536" i="2" s="1"/>
  <c r="G545" i="2"/>
  <c r="AJ546" i="2" s="1"/>
  <c r="G556" i="2"/>
  <c r="AJ557" i="2" s="1"/>
  <c r="G567" i="2"/>
  <c r="AJ568" i="2" s="1"/>
  <c r="G577" i="2"/>
  <c r="AJ578" i="2" s="1"/>
  <c r="G588" i="2"/>
  <c r="AJ589" i="2" s="1"/>
  <c r="G599" i="2"/>
  <c r="AJ600" i="2" s="1"/>
  <c r="G609" i="2"/>
  <c r="AJ610" i="2" s="1"/>
  <c r="G620" i="2"/>
  <c r="AJ621" i="2" s="1"/>
  <c r="G631" i="2"/>
  <c r="AJ632" i="2" s="1"/>
  <c r="G641" i="2"/>
  <c r="AJ642" i="2" s="1"/>
  <c r="G652" i="2"/>
  <c r="AJ653" i="2" s="1"/>
  <c r="G663" i="2"/>
  <c r="AJ664" i="2" s="1"/>
  <c r="G673" i="2"/>
  <c r="AJ674" i="2" s="1"/>
  <c r="G684" i="2"/>
  <c r="AJ685" i="2" s="1"/>
  <c r="G695" i="2"/>
  <c r="AJ696" i="2" s="1"/>
  <c r="G705" i="2"/>
  <c r="AJ706" i="2" s="1"/>
  <c r="G716" i="2"/>
  <c r="AJ717" i="2" s="1"/>
  <c r="G727" i="2"/>
  <c r="AJ728" i="2" s="1"/>
  <c r="G737" i="2"/>
  <c r="AJ738" i="2" s="1"/>
  <c r="G748" i="2"/>
  <c r="AJ749" i="2" s="1"/>
  <c r="G757" i="2"/>
  <c r="AJ758" i="2" s="1"/>
  <c r="G765" i="2"/>
  <c r="AJ766" i="2" s="1"/>
  <c r="G773" i="2"/>
  <c r="AJ774" i="2" s="1"/>
  <c r="G781" i="2"/>
  <c r="AJ782" i="2" s="1"/>
  <c r="G789" i="2"/>
  <c r="AJ790" i="2" s="1"/>
  <c r="G797" i="2"/>
  <c r="AJ798" i="2" s="1"/>
  <c r="G805" i="2"/>
  <c r="AJ806" i="2" s="1"/>
  <c r="G813" i="2"/>
  <c r="AJ814" i="2" s="1"/>
  <c r="G821" i="2"/>
  <c r="AJ822" i="2" s="1"/>
  <c r="G829" i="2"/>
  <c r="AJ830" i="2" s="1"/>
  <c r="G837" i="2"/>
  <c r="AJ838" i="2" s="1"/>
  <c r="G845" i="2"/>
  <c r="AJ846" i="2" s="1"/>
  <c r="G853" i="2"/>
  <c r="AJ854" i="2" s="1"/>
  <c r="G861" i="2"/>
  <c r="AJ862" i="2" s="1"/>
  <c r="G869" i="2"/>
  <c r="AJ870" i="2" s="1"/>
  <c r="G877" i="2"/>
  <c r="AJ878" i="2" s="1"/>
  <c r="G885" i="2"/>
  <c r="AJ886" i="2" s="1"/>
  <c r="G893" i="2"/>
  <c r="AJ894" i="2" s="1"/>
  <c r="G901" i="2"/>
  <c r="AJ902" i="2" s="1"/>
  <c r="G909" i="2"/>
  <c r="AJ910" i="2" s="1"/>
  <c r="G917" i="2"/>
  <c r="AJ918" i="2" s="1"/>
  <c r="G925" i="2"/>
  <c r="AJ926" i="2" s="1"/>
  <c r="G933" i="2"/>
  <c r="AJ934" i="2" s="1"/>
  <c r="G941" i="2"/>
  <c r="AJ942" i="2" s="1"/>
  <c r="G949" i="2"/>
  <c r="AJ950" i="2" s="1"/>
  <c r="G957" i="2"/>
  <c r="AJ958" i="2" s="1"/>
  <c r="G965" i="2"/>
  <c r="AJ966" i="2" s="1"/>
  <c r="G973" i="2"/>
  <c r="AJ974" i="2" s="1"/>
  <c r="G981" i="2"/>
  <c r="AJ982" i="2" s="1"/>
  <c r="G989" i="2"/>
  <c r="AJ990" i="2" s="1"/>
  <c r="G997" i="2"/>
  <c r="AJ998" i="2" s="1"/>
  <c r="G1005" i="2"/>
  <c r="AJ1006" i="2" s="1"/>
  <c r="G1013" i="2"/>
  <c r="AJ1014" i="2" s="1"/>
  <c r="G1021" i="2"/>
  <c r="AJ1022" i="2" s="1"/>
  <c r="G1029" i="2"/>
  <c r="AJ1030" i="2" s="1"/>
  <c r="G1037" i="2"/>
  <c r="AJ1038" i="2" s="1"/>
  <c r="G1045" i="2"/>
  <c r="AJ1046" i="2" s="1"/>
  <c r="G1053" i="2"/>
  <c r="AJ1054" i="2" s="1"/>
  <c r="G1061" i="2"/>
  <c r="AJ1062" i="2" s="1"/>
  <c r="G1069" i="2"/>
  <c r="AJ1070" i="2" s="1"/>
  <c r="G1077" i="2"/>
  <c r="AJ1078" i="2" s="1"/>
  <c r="G1085" i="2"/>
  <c r="AJ1086" i="2" s="1"/>
  <c r="G1093" i="2"/>
  <c r="AJ1094" i="2" s="1"/>
  <c r="G1101" i="2"/>
  <c r="AJ1102" i="2" s="1"/>
  <c r="G1109" i="2"/>
  <c r="AJ1110" i="2" s="1"/>
  <c r="G1117" i="2"/>
  <c r="AJ1118" i="2" s="1"/>
  <c r="G1125" i="2"/>
  <c r="AJ1126" i="2" s="1"/>
  <c r="G1133" i="2"/>
  <c r="AJ1134" i="2" s="1"/>
  <c r="G1141" i="2"/>
  <c r="AJ1142" i="2" s="1"/>
  <c r="G1149" i="2"/>
  <c r="AJ1150" i="2" s="1"/>
  <c r="G1157" i="2"/>
  <c r="AJ1158" i="2" s="1"/>
  <c r="G1165" i="2"/>
  <c r="AJ1166" i="2" s="1"/>
  <c r="G1173" i="2"/>
  <c r="AJ1174" i="2" s="1"/>
  <c r="G1181" i="2"/>
  <c r="AJ1182" i="2" s="1"/>
  <c r="G1189" i="2"/>
  <c r="AJ1190" i="2" s="1"/>
  <c r="G1197" i="2"/>
  <c r="AJ1198" i="2" s="1"/>
  <c r="G1205" i="2"/>
  <c r="AJ1206" i="2" s="1"/>
  <c r="G1213" i="2"/>
  <c r="AJ1214" i="2" s="1"/>
  <c r="G1221" i="2"/>
  <c r="AJ1222" i="2" s="1"/>
  <c r="G1229" i="2"/>
  <c r="AJ1230" i="2" s="1"/>
  <c r="G1237" i="2"/>
  <c r="AJ1238" i="2" s="1"/>
  <c r="G1245" i="2"/>
  <c r="AJ1246" i="2" s="1"/>
  <c r="G1253" i="2"/>
  <c r="AJ1254" i="2" s="1"/>
  <c r="G1261" i="2"/>
  <c r="AJ1262" i="2" s="1"/>
  <c r="G1269" i="2"/>
  <c r="AJ1270" i="2" s="1"/>
  <c r="G1277" i="2"/>
  <c r="AJ1278" i="2" s="1"/>
  <c r="G1285" i="2"/>
  <c r="AJ1286" i="2" s="1"/>
  <c r="G1293" i="2"/>
  <c r="AJ1294" i="2" s="1"/>
  <c r="G1301" i="2"/>
  <c r="AJ1302" i="2" s="1"/>
  <c r="G1309" i="2"/>
  <c r="AJ1310" i="2" s="1"/>
  <c r="G1317" i="2"/>
  <c r="AJ1318" i="2" s="1"/>
  <c r="G1325" i="2"/>
  <c r="AJ1326" i="2" s="1"/>
  <c r="G1333" i="2"/>
  <c r="AJ1334" i="2" s="1"/>
  <c r="G1341" i="2"/>
  <c r="AJ1342" i="2" s="1"/>
  <c r="G1349" i="2"/>
  <c r="AJ1350" i="2" s="1"/>
  <c r="G1357" i="2"/>
  <c r="AJ1358" i="2" s="1"/>
  <c r="G1365" i="2"/>
  <c r="AJ1366" i="2" s="1"/>
  <c r="G1373" i="2"/>
  <c r="AJ1374" i="2" s="1"/>
  <c r="G1381" i="2"/>
  <c r="AJ1382" i="2" s="1"/>
  <c r="G1389" i="2"/>
  <c r="AJ1390" i="2" s="1"/>
  <c r="G1397" i="2"/>
  <c r="AJ1398" i="2" s="1"/>
  <c r="G1405" i="2"/>
  <c r="AJ1406" i="2" s="1"/>
  <c r="G1413" i="2"/>
  <c r="AJ1414" i="2" s="1"/>
  <c r="G1421" i="2"/>
  <c r="AJ1422" i="2" s="1"/>
  <c r="G1429" i="2"/>
  <c r="AJ1430" i="2" s="1"/>
  <c r="G1437" i="2"/>
  <c r="AJ1438" i="2" s="1"/>
  <c r="G1445" i="2"/>
  <c r="AJ1446" i="2" s="1"/>
  <c r="G1453" i="2"/>
  <c r="AJ1454" i="2" s="1"/>
  <c r="G1461" i="2"/>
  <c r="AJ1462" i="2" s="1"/>
  <c r="G1469" i="2"/>
  <c r="AJ1470" i="2" s="1"/>
  <c r="G1477" i="2"/>
  <c r="AJ1478" i="2" s="1"/>
  <c r="G1485" i="2"/>
  <c r="AJ1486" i="2" s="1"/>
  <c r="G1493" i="2"/>
  <c r="AJ1494" i="2" s="1"/>
  <c r="G1501" i="2"/>
  <c r="AJ1502" i="2" s="1"/>
  <c r="G1509" i="2"/>
  <c r="AJ1510" i="2" s="1"/>
  <c r="G1517" i="2"/>
  <c r="AJ1518" i="2" s="1"/>
  <c r="G1525" i="2"/>
  <c r="AJ1526" i="2" s="1"/>
  <c r="G1533" i="2"/>
  <c r="AJ1534" i="2" s="1"/>
  <c r="G1541" i="2"/>
  <c r="AJ1542" i="2" s="1"/>
  <c r="G1549" i="2"/>
  <c r="AJ1550" i="2" s="1"/>
  <c r="G1557" i="2"/>
  <c r="AJ1558" i="2" s="1"/>
  <c r="G1565" i="2"/>
  <c r="AJ1566" i="2" s="1"/>
  <c r="G1573" i="2"/>
  <c r="AJ1574" i="2" s="1"/>
  <c r="G1581" i="2"/>
  <c r="AJ1582" i="2" s="1"/>
  <c r="G1589" i="2"/>
  <c r="AJ1590" i="2" s="1"/>
  <c r="G1597" i="2"/>
  <c r="AJ1598" i="2" s="1"/>
  <c r="G1605" i="2"/>
  <c r="AJ1606" i="2" s="1"/>
  <c r="G1613" i="2"/>
  <c r="AJ1614" i="2" s="1"/>
  <c r="G1621" i="2"/>
  <c r="AJ1622" i="2" s="1"/>
  <c r="G1629" i="2"/>
  <c r="AJ1630" i="2" s="1"/>
  <c r="G1637" i="2"/>
  <c r="AJ1638" i="2" s="1"/>
  <c r="G1645" i="2"/>
  <c r="AJ1646" i="2" s="1"/>
  <c r="G1653" i="2"/>
  <c r="AJ1654" i="2" s="1"/>
  <c r="G1661" i="2"/>
  <c r="AJ1662" i="2" s="1"/>
  <c r="G1669" i="2"/>
  <c r="AJ1670" i="2" s="1"/>
  <c r="G1677" i="2"/>
  <c r="AJ1678" i="2" s="1"/>
  <c r="G1685" i="2"/>
  <c r="AJ1686" i="2" s="1"/>
  <c r="G1693" i="2"/>
  <c r="AJ1694" i="2" s="1"/>
  <c r="G1701" i="2"/>
  <c r="AJ1702" i="2" s="1"/>
  <c r="G1709" i="2"/>
  <c r="AJ1710" i="2" s="1"/>
  <c r="G1717" i="2"/>
  <c r="AJ1718" i="2" s="1"/>
  <c r="G1725" i="2"/>
  <c r="AJ1726" i="2" s="1"/>
  <c r="G1733" i="2"/>
  <c r="AJ1734" i="2" s="1"/>
  <c r="G1741" i="2"/>
  <c r="AJ1742" i="2" s="1"/>
  <c r="G1749" i="2"/>
  <c r="AJ1750" i="2" s="1"/>
  <c r="G1757" i="2"/>
  <c r="AJ1758" i="2" s="1"/>
  <c r="G1765" i="2"/>
  <c r="AJ1766" i="2" s="1"/>
  <c r="G1773" i="2"/>
  <c r="AJ1774" i="2" s="1"/>
  <c r="G1781" i="2"/>
  <c r="AJ1782" i="2" s="1"/>
  <c r="G1789" i="2"/>
  <c r="AJ1790" i="2" s="1"/>
  <c r="G1797" i="2"/>
  <c r="AJ1798" i="2" s="1"/>
  <c r="G1805" i="2"/>
  <c r="AJ1806" i="2" s="1"/>
  <c r="G1813" i="2"/>
  <c r="AJ1814" i="2" s="1"/>
  <c r="G1821" i="2"/>
  <c r="AJ1822" i="2" s="1"/>
  <c r="G1829" i="2"/>
  <c r="AJ1830" i="2" s="1"/>
  <c r="G1837" i="2"/>
  <c r="AJ1838" i="2" s="1"/>
  <c r="G1845" i="2"/>
  <c r="AJ1846" i="2" s="1"/>
  <c r="G1853" i="2"/>
  <c r="AJ1854" i="2" s="1"/>
  <c r="G1861" i="2"/>
  <c r="AJ1862" i="2" s="1"/>
  <c r="G1869" i="2"/>
  <c r="AJ1870" i="2" s="1"/>
  <c r="G1877" i="2"/>
  <c r="AJ1878" i="2" s="1"/>
  <c r="G1885" i="2"/>
  <c r="AJ1886" i="2" s="1"/>
  <c r="G1893" i="2"/>
  <c r="AJ1894" i="2" s="1"/>
  <c r="G1901" i="2"/>
  <c r="AJ1902" i="2" s="1"/>
  <c r="G1909" i="2"/>
  <c r="AJ1910" i="2" s="1"/>
  <c r="G1917" i="2"/>
  <c r="AJ1918" i="2" s="1"/>
  <c r="G1925" i="2"/>
  <c r="AJ1926" i="2" s="1"/>
  <c r="G1933" i="2"/>
  <c r="AJ1934" i="2" s="1"/>
  <c r="G1941" i="2"/>
  <c r="AJ1942" i="2" s="1"/>
  <c r="G1949" i="2"/>
  <c r="AJ1950" i="2" s="1"/>
  <c r="G1957" i="2"/>
  <c r="AJ1958" i="2" s="1"/>
  <c r="G1965" i="2"/>
  <c r="AJ1966" i="2" s="1"/>
  <c r="G1973" i="2"/>
  <c r="AJ1974" i="2" s="1"/>
  <c r="G1981" i="2"/>
  <c r="AJ1982" i="2" s="1"/>
  <c r="G1989" i="2"/>
  <c r="AJ1990" i="2" s="1"/>
  <c r="G1997" i="2"/>
  <c r="AJ1998" i="2" s="1"/>
  <c r="G2005" i="2"/>
  <c r="AJ2006" i="2" s="1"/>
  <c r="G2013" i="2"/>
  <c r="AJ2014" i="2" s="1"/>
  <c r="G2021" i="2"/>
  <c r="AJ2022" i="2" s="1"/>
  <c r="G2029" i="2"/>
  <c r="AJ2030" i="2" s="1"/>
  <c r="G2037" i="2"/>
  <c r="AJ2038" i="2" s="1"/>
  <c r="G2045" i="2"/>
  <c r="AJ2046" i="2" s="1"/>
  <c r="G2053" i="2"/>
  <c r="AJ2054" i="2" s="1"/>
  <c r="G2061" i="2"/>
  <c r="AJ2062" i="2" s="1"/>
  <c r="G2069" i="2"/>
  <c r="AJ2070" i="2" s="1"/>
  <c r="G2077" i="2"/>
  <c r="AJ2078" i="2" s="1"/>
  <c r="G2085" i="2"/>
  <c r="AJ2086" i="2" s="1"/>
  <c r="G2093" i="2"/>
  <c r="AJ2094" i="2" s="1"/>
  <c r="G2101" i="2"/>
  <c r="AJ2102" i="2" s="1"/>
  <c r="G2109" i="2"/>
  <c r="AJ2110" i="2" s="1"/>
  <c r="G2117" i="2"/>
  <c r="AJ2118" i="2" s="1"/>
  <c r="G2125" i="2"/>
  <c r="AJ2126" i="2" s="1"/>
  <c r="G2133" i="2"/>
  <c r="AJ2134" i="2" s="1"/>
  <c r="G2141" i="2"/>
  <c r="AJ2142" i="2" s="1"/>
  <c r="G2149" i="2"/>
  <c r="AJ2150" i="2" s="1"/>
  <c r="G2157" i="2"/>
  <c r="AJ2158" i="2" s="1"/>
  <c r="G2165" i="2"/>
  <c r="AJ2166" i="2" s="1"/>
  <c r="G2173" i="2"/>
  <c r="AJ2174" i="2" s="1"/>
  <c r="G2181" i="2"/>
  <c r="AJ2182" i="2" s="1"/>
  <c r="G2189" i="2"/>
  <c r="AJ2190" i="2" s="1"/>
  <c r="G2197" i="2"/>
  <c r="AJ2198" i="2" s="1"/>
  <c r="G2205" i="2"/>
  <c r="AJ2206" i="2" s="1"/>
  <c r="G2213" i="2"/>
  <c r="AJ2214" i="2" s="1"/>
  <c r="G2221" i="2"/>
  <c r="AJ2222" i="2" s="1"/>
  <c r="G2229" i="2"/>
  <c r="AJ2230" i="2" s="1"/>
  <c r="G2237" i="2"/>
  <c r="AJ2238" i="2" s="1"/>
  <c r="G2245" i="2"/>
  <c r="AJ2246" i="2" s="1"/>
  <c r="G2253" i="2"/>
  <c r="AJ2254" i="2" s="1"/>
  <c r="G2261" i="2"/>
  <c r="AJ2262" i="2" s="1"/>
  <c r="G2269" i="2"/>
  <c r="AJ2270" i="2" s="1"/>
  <c r="G2277" i="2"/>
  <c r="AJ2278" i="2" s="1"/>
  <c r="G2285" i="2"/>
  <c r="AJ2286" i="2" s="1"/>
  <c r="G2293" i="2"/>
  <c r="AJ2294" i="2" s="1"/>
  <c r="G2301" i="2"/>
  <c r="AJ2302" i="2" s="1"/>
  <c r="G2309" i="2"/>
  <c r="AJ2310" i="2" s="1"/>
  <c r="G2317" i="2"/>
  <c r="AJ2318" i="2" s="1"/>
  <c r="G2325" i="2"/>
  <c r="AJ2326" i="2" s="1"/>
  <c r="G2333" i="2"/>
  <c r="AJ2334" i="2" s="1"/>
  <c r="G2341" i="2"/>
  <c r="AJ2342" i="2" s="1"/>
  <c r="G2349" i="2"/>
  <c r="AJ2350" i="2" s="1"/>
  <c r="G2357" i="2"/>
  <c r="AJ2358" i="2" s="1"/>
  <c r="G2365" i="2"/>
  <c r="AJ2366" i="2" s="1"/>
  <c r="G2373" i="2"/>
  <c r="AJ2374" i="2" s="1"/>
  <c r="G2381" i="2"/>
  <c r="AJ2382" i="2" s="1"/>
  <c r="G2389" i="2"/>
  <c r="AJ2390" i="2" s="1"/>
  <c r="G2397" i="2"/>
  <c r="AJ2398" i="2" s="1"/>
  <c r="G2405" i="2"/>
  <c r="AJ2406" i="2" s="1"/>
  <c r="G2413" i="2"/>
  <c r="AJ2414" i="2" s="1"/>
  <c r="G2421" i="2"/>
  <c r="AJ2422" i="2" s="1"/>
  <c r="G2429" i="2"/>
  <c r="AJ2430" i="2" s="1"/>
  <c r="G2437" i="2"/>
  <c r="AJ2438" i="2" s="1"/>
  <c r="G2445" i="2"/>
  <c r="AJ2446" i="2" s="1"/>
  <c r="G2453" i="2"/>
  <c r="AJ2454" i="2" s="1"/>
  <c r="G2461" i="2"/>
  <c r="AJ2462" i="2" s="1"/>
  <c r="G2469" i="2"/>
  <c r="AJ2470" i="2" s="1"/>
  <c r="G2477" i="2"/>
  <c r="AJ2478" i="2" s="1"/>
  <c r="G2485" i="2"/>
  <c r="AJ2486" i="2" s="1"/>
  <c r="G2493" i="2"/>
  <c r="AJ2494" i="2" s="1"/>
  <c r="G2501" i="2"/>
  <c r="AJ2502" i="2" s="1"/>
  <c r="G2509" i="2"/>
  <c r="AJ2510" i="2" s="1"/>
  <c r="G2517" i="2"/>
  <c r="AJ2518" i="2" s="1"/>
  <c r="G2525" i="2"/>
  <c r="AJ2526" i="2" s="1"/>
  <c r="G2533" i="2"/>
  <c r="AJ2534" i="2" s="1"/>
  <c r="G2541" i="2"/>
  <c r="AJ2542" i="2" s="1"/>
  <c r="G2549" i="2"/>
  <c r="AJ2550" i="2" s="1"/>
  <c r="G2557" i="2"/>
  <c r="AJ2558" i="2" s="1"/>
  <c r="G2565" i="2"/>
  <c r="AJ2566" i="2" s="1"/>
  <c r="G2573" i="2"/>
  <c r="AJ2574" i="2" s="1"/>
  <c r="G2581" i="2"/>
  <c r="AJ2582" i="2" s="1"/>
  <c r="G2589" i="2"/>
  <c r="AJ2590" i="2" s="1"/>
  <c r="H1274" i="2"/>
  <c r="H1360" i="2"/>
  <c r="H1434" i="2"/>
  <c r="H1498" i="2"/>
  <c r="H1562" i="2"/>
  <c r="H1626" i="2"/>
  <c r="H1690" i="2"/>
  <c r="H1754" i="2"/>
  <c r="H1818" i="2"/>
  <c r="H1882" i="2"/>
  <c r="H1946" i="2"/>
  <c r="H2010" i="2"/>
  <c r="H2074" i="2"/>
  <c r="H2138" i="2"/>
  <c r="H2202" i="2"/>
  <c r="H2266" i="2"/>
  <c r="H2330" i="2"/>
  <c r="H2394" i="2"/>
  <c r="H2458" i="2"/>
  <c r="H2522" i="2"/>
  <c r="H2586" i="2"/>
  <c r="H2650" i="2"/>
  <c r="H2682" i="2"/>
  <c r="H2714" i="2"/>
  <c r="H2736" i="2"/>
  <c r="H2756" i="2"/>
  <c r="H2778" i="2"/>
  <c r="G21" i="2"/>
  <c r="AJ22" i="2" s="1"/>
  <c r="G41" i="2"/>
  <c r="AJ42" i="2" s="1"/>
  <c r="G63" i="2"/>
  <c r="AJ64" i="2" s="1"/>
  <c r="G85" i="2"/>
  <c r="AJ86" i="2" s="1"/>
  <c r="G105" i="2"/>
  <c r="AJ106" i="2" s="1"/>
  <c r="G127" i="2"/>
  <c r="AJ128" i="2" s="1"/>
  <c r="G149" i="2"/>
  <c r="AJ150" i="2" s="1"/>
  <c r="G168" i="2"/>
  <c r="AJ169" i="2" s="1"/>
  <c r="G183" i="2"/>
  <c r="AJ184" i="2" s="1"/>
  <c r="G194" i="2"/>
  <c r="AJ195" i="2" s="1"/>
  <c r="G208" i="2"/>
  <c r="AJ209" i="2" s="1"/>
  <c r="G221" i="2"/>
  <c r="AJ222" i="2" s="1"/>
  <c r="G233" i="2"/>
  <c r="AJ234" i="2" s="1"/>
  <c r="G247" i="2"/>
  <c r="AJ248" i="2" s="1"/>
  <c r="G258" i="2"/>
  <c r="AJ259" i="2" s="1"/>
  <c r="G272" i="2"/>
  <c r="AJ273" i="2" s="1"/>
  <c r="G285" i="2"/>
  <c r="AJ286" i="2" s="1"/>
  <c r="G297" i="2"/>
  <c r="AJ298" i="2" s="1"/>
  <c r="G311" i="2"/>
  <c r="AJ312" i="2" s="1"/>
  <c r="G322" i="2"/>
  <c r="AJ323" i="2" s="1"/>
  <c r="G333" i="2"/>
  <c r="AJ334" i="2" s="1"/>
  <c r="G344" i="2"/>
  <c r="AJ345" i="2" s="1"/>
  <c r="G354" i="2"/>
  <c r="AJ355" i="2" s="1"/>
  <c r="G365" i="2"/>
  <c r="AJ366" i="2" s="1"/>
  <c r="G376" i="2"/>
  <c r="AJ377" i="2" s="1"/>
  <c r="G386" i="2"/>
  <c r="AJ387" i="2" s="1"/>
  <c r="G397" i="2"/>
  <c r="AJ398" i="2" s="1"/>
  <c r="G408" i="2"/>
  <c r="AJ409" i="2" s="1"/>
  <c r="G418" i="2"/>
  <c r="AJ419" i="2" s="1"/>
  <c r="G429" i="2"/>
  <c r="AJ430" i="2" s="1"/>
  <c r="G440" i="2"/>
  <c r="AJ441" i="2" s="1"/>
  <c r="G450" i="2"/>
  <c r="AJ451" i="2" s="1"/>
  <c r="G461" i="2"/>
  <c r="AJ462" i="2" s="1"/>
  <c r="G472" i="2"/>
  <c r="AJ473" i="2" s="1"/>
  <c r="G482" i="2"/>
  <c r="AJ483" i="2" s="1"/>
  <c r="G493" i="2"/>
  <c r="AJ494" i="2" s="1"/>
  <c r="G504" i="2"/>
  <c r="AJ505" i="2" s="1"/>
  <c r="G514" i="2"/>
  <c r="AJ515" i="2" s="1"/>
  <c r="G525" i="2"/>
  <c r="AJ526" i="2" s="1"/>
  <c r="G536" i="2"/>
  <c r="AJ537" i="2" s="1"/>
  <c r="G546" i="2"/>
  <c r="AJ547" i="2" s="1"/>
  <c r="G557" i="2"/>
  <c r="AJ558" i="2" s="1"/>
  <c r="G568" i="2"/>
  <c r="AJ569" i="2" s="1"/>
  <c r="G578" i="2"/>
  <c r="AJ579" i="2" s="1"/>
  <c r="G589" i="2"/>
  <c r="AJ590" i="2" s="1"/>
  <c r="G600" i="2"/>
  <c r="AJ601" i="2" s="1"/>
  <c r="G610" i="2"/>
  <c r="AJ611" i="2" s="1"/>
  <c r="G621" i="2"/>
  <c r="AJ622" i="2" s="1"/>
  <c r="G632" i="2"/>
  <c r="AJ633" i="2" s="1"/>
  <c r="G642" i="2"/>
  <c r="AJ643" i="2" s="1"/>
  <c r="G653" i="2"/>
  <c r="AJ654" i="2" s="1"/>
  <c r="G664" i="2"/>
  <c r="AJ665" i="2" s="1"/>
  <c r="G674" i="2"/>
  <c r="AJ675" i="2" s="1"/>
  <c r="G685" i="2"/>
  <c r="AJ686" i="2" s="1"/>
  <c r="G696" i="2"/>
  <c r="AJ697" i="2" s="1"/>
  <c r="G706" i="2"/>
  <c r="AJ707" i="2" s="1"/>
  <c r="G717" i="2"/>
  <c r="AJ718" i="2" s="1"/>
  <c r="G728" i="2"/>
  <c r="AJ729" i="2" s="1"/>
  <c r="G738" i="2"/>
  <c r="AJ739" i="2" s="1"/>
  <c r="G749" i="2"/>
  <c r="AJ750" i="2" s="1"/>
  <c r="G758" i="2"/>
  <c r="AJ759" i="2" s="1"/>
  <c r="G766" i="2"/>
  <c r="AJ767" i="2" s="1"/>
  <c r="G774" i="2"/>
  <c r="AJ775" i="2" s="1"/>
  <c r="G782" i="2"/>
  <c r="AJ783" i="2" s="1"/>
  <c r="G790" i="2"/>
  <c r="AJ791" i="2" s="1"/>
  <c r="G798" i="2"/>
  <c r="AJ799" i="2" s="1"/>
  <c r="G806" i="2"/>
  <c r="AJ807" i="2" s="1"/>
  <c r="G814" i="2"/>
  <c r="AJ815" i="2" s="1"/>
  <c r="G822" i="2"/>
  <c r="AJ823" i="2" s="1"/>
  <c r="G830" i="2"/>
  <c r="AJ831" i="2" s="1"/>
  <c r="G838" i="2"/>
  <c r="AJ839" i="2" s="1"/>
  <c r="G846" i="2"/>
  <c r="AJ847" i="2" s="1"/>
  <c r="G854" i="2"/>
  <c r="AJ855" i="2" s="1"/>
  <c r="G862" i="2"/>
  <c r="AJ863" i="2" s="1"/>
  <c r="G870" i="2"/>
  <c r="AJ871" i="2" s="1"/>
  <c r="G878" i="2"/>
  <c r="AJ879" i="2" s="1"/>
  <c r="G886" i="2"/>
  <c r="AJ887" i="2" s="1"/>
  <c r="G894" i="2"/>
  <c r="AJ895" i="2" s="1"/>
  <c r="G902" i="2"/>
  <c r="AJ903" i="2" s="1"/>
  <c r="G910" i="2"/>
  <c r="AJ911" i="2" s="1"/>
  <c r="G918" i="2"/>
  <c r="AJ919" i="2" s="1"/>
  <c r="G926" i="2"/>
  <c r="AJ927" i="2" s="1"/>
  <c r="G934" i="2"/>
  <c r="AJ935" i="2" s="1"/>
  <c r="G942" i="2"/>
  <c r="AJ943" i="2" s="1"/>
  <c r="G950" i="2"/>
  <c r="AJ951" i="2" s="1"/>
  <c r="G958" i="2"/>
  <c r="AJ959" i="2" s="1"/>
  <c r="G966" i="2"/>
  <c r="AJ967" i="2" s="1"/>
  <c r="G974" i="2"/>
  <c r="AJ975" i="2" s="1"/>
  <c r="G982" i="2"/>
  <c r="AJ983" i="2" s="1"/>
  <c r="G990" i="2"/>
  <c r="AJ991" i="2" s="1"/>
  <c r="G998" i="2"/>
  <c r="AJ999" i="2" s="1"/>
  <c r="G1006" i="2"/>
  <c r="AJ1007" i="2" s="1"/>
  <c r="G1014" i="2"/>
  <c r="AJ1015" i="2" s="1"/>
  <c r="G1022" i="2"/>
  <c r="AJ1023" i="2" s="1"/>
  <c r="G1030" i="2"/>
  <c r="AJ1031" i="2" s="1"/>
  <c r="G1038" i="2"/>
  <c r="AJ1039" i="2" s="1"/>
  <c r="G1046" i="2"/>
  <c r="AJ1047" i="2" s="1"/>
  <c r="G1054" i="2"/>
  <c r="AJ1055" i="2" s="1"/>
  <c r="G1062" i="2"/>
  <c r="AJ1063" i="2" s="1"/>
  <c r="G1070" i="2"/>
  <c r="AJ1071" i="2" s="1"/>
  <c r="G1078" i="2"/>
  <c r="AJ1079" i="2" s="1"/>
  <c r="G1086" i="2"/>
  <c r="AJ1087" i="2" s="1"/>
  <c r="G1094" i="2"/>
  <c r="AJ1095" i="2" s="1"/>
  <c r="G1102" i="2"/>
  <c r="AJ1103" i="2" s="1"/>
  <c r="G1110" i="2"/>
  <c r="AJ1111" i="2" s="1"/>
  <c r="G1118" i="2"/>
  <c r="AJ1119" i="2" s="1"/>
  <c r="G1126" i="2"/>
  <c r="AJ1127" i="2" s="1"/>
  <c r="G1134" i="2"/>
  <c r="AJ1135" i="2" s="1"/>
  <c r="G1142" i="2"/>
  <c r="AJ1143" i="2" s="1"/>
  <c r="G1150" i="2"/>
  <c r="AJ1151" i="2" s="1"/>
  <c r="G1158" i="2"/>
  <c r="AJ1159" i="2" s="1"/>
  <c r="G1166" i="2"/>
  <c r="AJ1167" i="2" s="1"/>
  <c r="G1174" i="2"/>
  <c r="AJ1175" i="2" s="1"/>
  <c r="G1182" i="2"/>
  <c r="AJ1183" i="2" s="1"/>
  <c r="G1190" i="2"/>
  <c r="AJ1191" i="2" s="1"/>
  <c r="G1198" i="2"/>
  <c r="AJ1199" i="2" s="1"/>
  <c r="G1206" i="2"/>
  <c r="AJ1207" i="2" s="1"/>
  <c r="G1214" i="2"/>
  <c r="AJ1215" i="2" s="1"/>
  <c r="G1222" i="2"/>
  <c r="AJ1223" i="2" s="1"/>
  <c r="G1230" i="2"/>
  <c r="AJ1231" i="2" s="1"/>
  <c r="G1238" i="2"/>
  <c r="AJ1239" i="2" s="1"/>
  <c r="G1246" i="2"/>
  <c r="AJ1247" i="2" s="1"/>
  <c r="G1254" i="2"/>
  <c r="AJ1255" i="2" s="1"/>
  <c r="G1262" i="2"/>
  <c r="AJ1263" i="2" s="1"/>
  <c r="G1270" i="2"/>
  <c r="AJ1271" i="2" s="1"/>
  <c r="G1278" i="2"/>
  <c r="AJ1279" i="2" s="1"/>
  <c r="G1286" i="2"/>
  <c r="AJ1287" i="2" s="1"/>
  <c r="G1294" i="2"/>
  <c r="AJ1295" i="2" s="1"/>
  <c r="G1302" i="2"/>
  <c r="AJ1303" i="2" s="1"/>
  <c r="G1310" i="2"/>
  <c r="AJ1311" i="2" s="1"/>
  <c r="G1318" i="2"/>
  <c r="AJ1319" i="2" s="1"/>
  <c r="G1326" i="2"/>
  <c r="AJ1327" i="2" s="1"/>
  <c r="G1334" i="2"/>
  <c r="AJ1335" i="2" s="1"/>
  <c r="G1342" i="2"/>
  <c r="AJ1343" i="2" s="1"/>
  <c r="G1350" i="2"/>
  <c r="AJ1351" i="2" s="1"/>
  <c r="G1358" i="2"/>
  <c r="AJ1359" i="2" s="1"/>
  <c r="G1366" i="2"/>
  <c r="AJ1367" i="2" s="1"/>
  <c r="G1374" i="2"/>
  <c r="AJ1375" i="2" s="1"/>
  <c r="G1382" i="2"/>
  <c r="AJ1383" i="2" s="1"/>
  <c r="G1390" i="2"/>
  <c r="AJ1391" i="2" s="1"/>
  <c r="G1398" i="2"/>
  <c r="AJ1399" i="2" s="1"/>
  <c r="G1406" i="2"/>
  <c r="AJ1407" i="2" s="1"/>
  <c r="G1414" i="2"/>
  <c r="AJ1415" i="2" s="1"/>
  <c r="G1422" i="2"/>
  <c r="AJ1423" i="2" s="1"/>
  <c r="G1430" i="2"/>
  <c r="AJ1431" i="2" s="1"/>
  <c r="G1438" i="2"/>
  <c r="AJ1439" i="2" s="1"/>
  <c r="G1446" i="2"/>
  <c r="AJ1447" i="2" s="1"/>
  <c r="G1454" i="2"/>
  <c r="AJ1455" i="2" s="1"/>
  <c r="G1462" i="2"/>
  <c r="AJ1463" i="2" s="1"/>
  <c r="G1470" i="2"/>
  <c r="AJ1471" i="2" s="1"/>
  <c r="G1478" i="2"/>
  <c r="AJ1479" i="2" s="1"/>
  <c r="G1486" i="2"/>
  <c r="AJ1487" i="2" s="1"/>
  <c r="G1494" i="2"/>
  <c r="AJ1495" i="2" s="1"/>
  <c r="G1502" i="2"/>
  <c r="AJ1503" i="2" s="1"/>
  <c r="G1510" i="2"/>
  <c r="AJ1511" i="2" s="1"/>
  <c r="G1518" i="2"/>
  <c r="AJ1519" i="2" s="1"/>
  <c r="G1526" i="2"/>
  <c r="AJ1527" i="2" s="1"/>
  <c r="G1534" i="2"/>
  <c r="AJ1535" i="2" s="1"/>
  <c r="G1542" i="2"/>
  <c r="AJ1543" i="2" s="1"/>
  <c r="G1550" i="2"/>
  <c r="AJ1551" i="2" s="1"/>
  <c r="G1558" i="2"/>
  <c r="AJ1559" i="2" s="1"/>
  <c r="G1566" i="2"/>
  <c r="AJ1567" i="2" s="1"/>
  <c r="G1574" i="2"/>
  <c r="AJ1575" i="2" s="1"/>
  <c r="G1582" i="2"/>
  <c r="AJ1583" i="2" s="1"/>
  <c r="G1590" i="2"/>
  <c r="AJ1591" i="2" s="1"/>
  <c r="G1598" i="2"/>
  <c r="AJ1599" i="2" s="1"/>
  <c r="G1606" i="2"/>
  <c r="AJ1607" i="2" s="1"/>
  <c r="G1614" i="2"/>
  <c r="AJ1615" i="2" s="1"/>
  <c r="G1622" i="2"/>
  <c r="AJ1623" i="2" s="1"/>
  <c r="G1630" i="2"/>
  <c r="AJ1631" i="2" s="1"/>
  <c r="G1638" i="2"/>
  <c r="AJ1639" i="2" s="1"/>
  <c r="G1646" i="2"/>
  <c r="AJ1647" i="2" s="1"/>
  <c r="G1654" i="2"/>
  <c r="AJ1655" i="2" s="1"/>
  <c r="G1662" i="2"/>
  <c r="AJ1663" i="2" s="1"/>
  <c r="G1670" i="2"/>
  <c r="AJ1671" i="2" s="1"/>
  <c r="G1678" i="2"/>
  <c r="AJ1679" i="2" s="1"/>
  <c r="G1686" i="2"/>
  <c r="AJ1687" i="2" s="1"/>
  <c r="G1694" i="2"/>
  <c r="AJ1695" i="2" s="1"/>
  <c r="G1702" i="2"/>
  <c r="AJ1703" i="2" s="1"/>
  <c r="G1710" i="2"/>
  <c r="AJ1711" i="2" s="1"/>
  <c r="G1718" i="2"/>
  <c r="AJ1719" i="2" s="1"/>
  <c r="G1726" i="2"/>
  <c r="AJ1727" i="2" s="1"/>
  <c r="G1734" i="2"/>
  <c r="AJ1735" i="2" s="1"/>
  <c r="G1742" i="2"/>
  <c r="AJ1743" i="2" s="1"/>
  <c r="G1750" i="2"/>
  <c r="AJ1751" i="2" s="1"/>
  <c r="G1758" i="2"/>
  <c r="AJ1759" i="2" s="1"/>
  <c r="G1766" i="2"/>
  <c r="AJ1767" i="2" s="1"/>
  <c r="G1774" i="2"/>
  <c r="AJ1775" i="2" s="1"/>
  <c r="G1782" i="2"/>
  <c r="AJ1783" i="2" s="1"/>
  <c r="G1790" i="2"/>
  <c r="AJ1791" i="2" s="1"/>
  <c r="G1798" i="2"/>
  <c r="AJ1799" i="2" s="1"/>
  <c r="G1806" i="2"/>
  <c r="AJ1807" i="2" s="1"/>
  <c r="G1814" i="2"/>
  <c r="AJ1815" i="2" s="1"/>
  <c r="G1822" i="2"/>
  <c r="AJ1823" i="2" s="1"/>
  <c r="G1830" i="2"/>
  <c r="AJ1831" i="2" s="1"/>
  <c r="G1838" i="2"/>
  <c r="AJ1839" i="2" s="1"/>
  <c r="G1846" i="2"/>
  <c r="AJ1847" i="2" s="1"/>
  <c r="G1854" i="2"/>
  <c r="AJ1855" i="2" s="1"/>
  <c r="G1862" i="2"/>
  <c r="AJ1863" i="2" s="1"/>
  <c r="G1870" i="2"/>
  <c r="AJ1871" i="2" s="1"/>
  <c r="G1878" i="2"/>
  <c r="AJ1879" i="2" s="1"/>
  <c r="G1886" i="2"/>
  <c r="AJ1887" i="2" s="1"/>
  <c r="G1894" i="2"/>
  <c r="AJ1895" i="2" s="1"/>
  <c r="G1902" i="2"/>
  <c r="AJ1903" i="2" s="1"/>
  <c r="G1910" i="2"/>
  <c r="AJ1911" i="2" s="1"/>
  <c r="G1918" i="2"/>
  <c r="AJ1919" i="2" s="1"/>
  <c r="G1926" i="2"/>
  <c r="AJ1927" i="2" s="1"/>
  <c r="G1934" i="2"/>
  <c r="AJ1935" i="2" s="1"/>
  <c r="G1942" i="2"/>
  <c r="AJ1943" i="2" s="1"/>
  <c r="G1950" i="2"/>
  <c r="AJ1951" i="2" s="1"/>
  <c r="G1958" i="2"/>
  <c r="AJ1959" i="2" s="1"/>
  <c r="G1966" i="2"/>
  <c r="AJ1967" i="2" s="1"/>
  <c r="G1974" i="2"/>
  <c r="AJ1975" i="2" s="1"/>
  <c r="G1982" i="2"/>
  <c r="AJ1983" i="2" s="1"/>
  <c r="G1990" i="2"/>
  <c r="AJ1991" i="2" s="1"/>
  <c r="G1998" i="2"/>
  <c r="AJ1999" i="2" s="1"/>
  <c r="G2006" i="2"/>
  <c r="AJ2007" i="2" s="1"/>
  <c r="G2014" i="2"/>
  <c r="AJ2015" i="2" s="1"/>
  <c r="G2022" i="2"/>
  <c r="AJ2023" i="2" s="1"/>
  <c r="G2030" i="2"/>
  <c r="AJ2031" i="2" s="1"/>
  <c r="G2038" i="2"/>
  <c r="AJ2039" i="2" s="1"/>
  <c r="G2046" i="2"/>
  <c r="AJ2047" i="2" s="1"/>
  <c r="G2054" i="2"/>
  <c r="AJ2055" i="2" s="1"/>
  <c r="G2062" i="2"/>
  <c r="AJ2063" i="2" s="1"/>
  <c r="G2070" i="2"/>
  <c r="AJ2071" i="2" s="1"/>
  <c r="G2078" i="2"/>
  <c r="AJ2079" i="2" s="1"/>
  <c r="G2086" i="2"/>
  <c r="AJ2087" i="2" s="1"/>
  <c r="G2094" i="2"/>
  <c r="AJ2095" i="2" s="1"/>
  <c r="G2102" i="2"/>
  <c r="AJ2103" i="2" s="1"/>
  <c r="G2110" i="2"/>
  <c r="AJ2111" i="2" s="1"/>
  <c r="G2118" i="2"/>
  <c r="AJ2119" i="2" s="1"/>
  <c r="G2126" i="2"/>
  <c r="AJ2127" i="2" s="1"/>
  <c r="G2134" i="2"/>
  <c r="AJ2135" i="2" s="1"/>
  <c r="G2142" i="2"/>
  <c r="AJ2143" i="2" s="1"/>
  <c r="G2150" i="2"/>
  <c r="AJ2151" i="2" s="1"/>
  <c r="G2158" i="2"/>
  <c r="AJ2159" i="2" s="1"/>
  <c r="G2166" i="2"/>
  <c r="AJ2167" i="2" s="1"/>
  <c r="G2174" i="2"/>
  <c r="AJ2175" i="2" s="1"/>
  <c r="G2182" i="2"/>
  <c r="AJ2183" i="2" s="1"/>
  <c r="G2190" i="2"/>
  <c r="AJ2191" i="2" s="1"/>
  <c r="G2198" i="2"/>
  <c r="AJ2199" i="2" s="1"/>
  <c r="G2206" i="2"/>
  <c r="AJ2207" i="2" s="1"/>
  <c r="G2214" i="2"/>
  <c r="AJ2215" i="2" s="1"/>
  <c r="G2222" i="2"/>
  <c r="AJ2223" i="2" s="1"/>
  <c r="G2230" i="2"/>
  <c r="AJ2231" i="2" s="1"/>
  <c r="G2238" i="2"/>
  <c r="AJ2239" i="2" s="1"/>
  <c r="G2246" i="2"/>
  <c r="AJ2247" i="2" s="1"/>
  <c r="G2254" i="2"/>
  <c r="AJ2255" i="2" s="1"/>
  <c r="G2262" i="2"/>
  <c r="AJ2263" i="2" s="1"/>
  <c r="G2270" i="2"/>
  <c r="AJ2271" i="2" s="1"/>
  <c r="G2278" i="2"/>
  <c r="AJ2279" i="2" s="1"/>
  <c r="G2286" i="2"/>
  <c r="AJ2287" i="2" s="1"/>
  <c r="G2294" i="2"/>
  <c r="AJ2295" i="2" s="1"/>
  <c r="G2302" i="2"/>
  <c r="AJ2303" i="2" s="1"/>
  <c r="G2310" i="2"/>
  <c r="AJ2311" i="2" s="1"/>
  <c r="G2318" i="2"/>
  <c r="AJ2319" i="2" s="1"/>
  <c r="G2326" i="2"/>
  <c r="AJ2327" i="2" s="1"/>
  <c r="G2334" i="2"/>
  <c r="AJ2335" i="2" s="1"/>
  <c r="G2342" i="2"/>
  <c r="AJ2343" i="2" s="1"/>
  <c r="G2350" i="2"/>
  <c r="AJ2351" i="2" s="1"/>
  <c r="G2358" i="2"/>
  <c r="AJ2359" i="2" s="1"/>
  <c r="G2366" i="2"/>
  <c r="AJ2367" i="2" s="1"/>
  <c r="G2374" i="2"/>
  <c r="AJ2375" i="2" s="1"/>
  <c r="G2382" i="2"/>
  <c r="AJ2383" i="2" s="1"/>
  <c r="G2390" i="2"/>
  <c r="AJ2391" i="2" s="1"/>
  <c r="G2398" i="2"/>
  <c r="AJ2399" i="2" s="1"/>
  <c r="G2406" i="2"/>
  <c r="AJ2407" i="2" s="1"/>
  <c r="G2414" i="2"/>
  <c r="AJ2415" i="2" s="1"/>
  <c r="G2422" i="2"/>
  <c r="AJ2423" i="2" s="1"/>
  <c r="G2430" i="2"/>
  <c r="AJ2431" i="2" s="1"/>
  <c r="G2438" i="2"/>
  <c r="AJ2439" i="2" s="1"/>
  <c r="G2446" i="2"/>
  <c r="AJ2447" i="2" s="1"/>
  <c r="G2454" i="2"/>
  <c r="AJ2455" i="2" s="1"/>
  <c r="G2462" i="2"/>
  <c r="AJ2463" i="2" s="1"/>
  <c r="G2470" i="2"/>
  <c r="AJ2471" i="2" s="1"/>
  <c r="G2478" i="2"/>
  <c r="AJ2479" i="2" s="1"/>
  <c r="G2486" i="2"/>
  <c r="AJ2487" i="2" s="1"/>
  <c r="G2494" i="2"/>
  <c r="AJ2495" i="2" s="1"/>
  <c r="G2502" i="2"/>
  <c r="AJ2503" i="2" s="1"/>
  <c r="G2510" i="2"/>
  <c r="AJ2511" i="2" s="1"/>
  <c r="G2518" i="2"/>
  <c r="AJ2519" i="2" s="1"/>
  <c r="G2526" i="2"/>
  <c r="AJ2527" i="2" s="1"/>
  <c r="G2534" i="2"/>
  <c r="AJ2535" i="2" s="1"/>
  <c r="G2542" i="2"/>
  <c r="AJ2543" i="2" s="1"/>
  <c r="G2550" i="2"/>
  <c r="AJ2551" i="2" s="1"/>
  <c r="G2558" i="2"/>
  <c r="AJ2559" i="2" s="1"/>
  <c r="G2566" i="2"/>
  <c r="AJ2567" i="2" s="1"/>
  <c r="G2574" i="2"/>
  <c r="AJ2575" i="2" s="1"/>
  <c r="G2582" i="2"/>
  <c r="AJ2583" i="2" s="1"/>
  <c r="G2590" i="2"/>
  <c r="AJ2591" i="2" s="1"/>
  <c r="G2598" i="2"/>
  <c r="AJ2599" i="2" s="1"/>
  <c r="G2606" i="2"/>
  <c r="AJ2607" i="2" s="1"/>
  <c r="G2614" i="2"/>
  <c r="AJ2615" i="2" s="1"/>
  <c r="G2622" i="2"/>
  <c r="AJ2623" i="2" s="1"/>
  <c r="G2630" i="2"/>
  <c r="AJ2631" i="2" s="1"/>
  <c r="G2638" i="2"/>
  <c r="AJ2639" i="2" s="1"/>
  <c r="G2646" i="2"/>
  <c r="AJ2647" i="2" s="1"/>
  <c r="G2654" i="2"/>
  <c r="AJ2655" i="2" s="1"/>
  <c r="G2662" i="2"/>
  <c r="AJ2663" i="2" s="1"/>
  <c r="G2670" i="2"/>
  <c r="AJ2671" i="2" s="1"/>
  <c r="G2678" i="2"/>
  <c r="AJ2679" i="2" s="1"/>
  <c r="G2686" i="2"/>
  <c r="AJ2687" i="2" s="1"/>
  <c r="G2694" i="2"/>
  <c r="AJ2695" i="2" s="1"/>
  <c r="G2702" i="2"/>
  <c r="AJ2703" i="2" s="1"/>
  <c r="G2710" i="2"/>
  <c r="AJ2711" i="2" s="1"/>
  <c r="G2718" i="2"/>
  <c r="AJ2719" i="2" s="1"/>
  <c r="G2726" i="2"/>
  <c r="AJ2727" i="2" s="1"/>
  <c r="G2734" i="2"/>
  <c r="AJ2735" i="2" s="1"/>
  <c r="G2742" i="2"/>
  <c r="AJ2743" i="2" s="1"/>
  <c r="G2750" i="2"/>
  <c r="AJ2751" i="2" s="1"/>
  <c r="G2758" i="2"/>
  <c r="AJ2759" i="2" s="1"/>
  <c r="G2766" i="2"/>
  <c r="AJ2767" i="2" s="1"/>
  <c r="G2774" i="2"/>
  <c r="AJ2775" i="2" s="1"/>
  <c r="G2543" i="2"/>
  <c r="AJ2544" i="2" s="1"/>
  <c r="H1284" i="2"/>
  <c r="H1370" i="2"/>
  <c r="H1442" i="2"/>
  <c r="H1506" i="2"/>
  <c r="H1570" i="2"/>
  <c r="H1634" i="2"/>
  <c r="H1698" i="2"/>
  <c r="H1762" i="2"/>
  <c r="H1826" i="2"/>
  <c r="H1890" i="2"/>
  <c r="H1954" i="2"/>
  <c r="H2018" i="2"/>
  <c r="H2082" i="2"/>
  <c r="H2146" i="2"/>
  <c r="H2210" i="2"/>
  <c r="H2274" i="2"/>
  <c r="H2338" i="2"/>
  <c r="H2402" i="2"/>
  <c r="H2466" i="2"/>
  <c r="H2530" i="2"/>
  <c r="H2594" i="2"/>
  <c r="H2656" i="2"/>
  <c r="H2688" i="2"/>
  <c r="H2716" i="2"/>
  <c r="H2738" i="2"/>
  <c r="H2760" i="2"/>
  <c r="H2780" i="2"/>
  <c r="G23" i="2"/>
  <c r="AJ24" i="2" s="1"/>
  <c r="G45" i="2"/>
  <c r="AJ46" i="2" s="1"/>
  <c r="G65" i="2"/>
  <c r="AJ66" i="2" s="1"/>
  <c r="G87" i="2"/>
  <c r="AJ88" i="2" s="1"/>
  <c r="G109" i="2"/>
  <c r="AJ110" i="2" s="1"/>
  <c r="G129" i="2"/>
  <c r="AJ130" i="2" s="1"/>
  <c r="G151" i="2"/>
  <c r="AJ152" i="2" s="1"/>
  <c r="G169" i="2"/>
  <c r="AJ170" i="2" s="1"/>
  <c r="G184" i="2"/>
  <c r="AJ185" i="2" s="1"/>
  <c r="G197" i="2"/>
  <c r="AJ198" i="2" s="1"/>
  <c r="G209" i="2"/>
  <c r="AJ210" i="2" s="1"/>
  <c r="G223" i="2"/>
  <c r="AJ224" i="2" s="1"/>
  <c r="G234" i="2"/>
  <c r="AJ235" i="2" s="1"/>
  <c r="G248" i="2"/>
  <c r="AJ249" i="2" s="1"/>
  <c r="G261" i="2"/>
  <c r="AJ262" i="2" s="1"/>
  <c r="G273" i="2"/>
  <c r="AJ274" i="2" s="1"/>
  <c r="G287" i="2"/>
  <c r="AJ288" i="2" s="1"/>
  <c r="G298" i="2"/>
  <c r="AJ299" i="2" s="1"/>
  <c r="G312" i="2"/>
  <c r="AJ313" i="2" s="1"/>
  <c r="G324" i="2"/>
  <c r="AJ325" i="2" s="1"/>
  <c r="G335" i="2"/>
  <c r="AJ336" i="2" s="1"/>
  <c r="G345" i="2"/>
  <c r="AJ346" i="2" s="1"/>
  <c r="G356" i="2"/>
  <c r="AJ357" i="2" s="1"/>
  <c r="G367" i="2"/>
  <c r="AJ368" i="2" s="1"/>
  <c r="G377" i="2"/>
  <c r="AJ378" i="2" s="1"/>
  <c r="G388" i="2"/>
  <c r="AJ389" i="2" s="1"/>
  <c r="G399" i="2"/>
  <c r="AJ400" i="2" s="1"/>
  <c r="G409" i="2"/>
  <c r="AJ410" i="2" s="1"/>
  <c r="G420" i="2"/>
  <c r="AJ421" i="2" s="1"/>
  <c r="G431" i="2"/>
  <c r="AJ432" i="2" s="1"/>
  <c r="G441" i="2"/>
  <c r="AJ442" i="2" s="1"/>
  <c r="G452" i="2"/>
  <c r="AJ453" i="2" s="1"/>
  <c r="G463" i="2"/>
  <c r="AJ464" i="2" s="1"/>
  <c r="G473" i="2"/>
  <c r="AJ474" i="2" s="1"/>
  <c r="G484" i="2"/>
  <c r="AJ485" i="2" s="1"/>
  <c r="G495" i="2"/>
  <c r="AJ496" i="2" s="1"/>
  <c r="G505" i="2"/>
  <c r="AJ506" i="2" s="1"/>
  <c r="G516" i="2"/>
  <c r="AJ517" i="2" s="1"/>
  <c r="G527" i="2"/>
  <c r="AJ528" i="2" s="1"/>
  <c r="G537" i="2"/>
  <c r="AJ538" i="2" s="1"/>
  <c r="G548" i="2"/>
  <c r="AJ549" i="2" s="1"/>
  <c r="G559" i="2"/>
  <c r="AJ560" i="2" s="1"/>
  <c r="G569" i="2"/>
  <c r="AJ570" i="2" s="1"/>
  <c r="G580" i="2"/>
  <c r="AJ581" i="2" s="1"/>
  <c r="G591" i="2"/>
  <c r="AJ592" i="2" s="1"/>
  <c r="G601" i="2"/>
  <c r="AJ602" i="2" s="1"/>
  <c r="G612" i="2"/>
  <c r="AJ613" i="2" s="1"/>
  <c r="G623" i="2"/>
  <c r="AJ624" i="2" s="1"/>
  <c r="G633" i="2"/>
  <c r="AJ634" i="2" s="1"/>
  <c r="G644" i="2"/>
  <c r="AJ645" i="2" s="1"/>
  <c r="G655" i="2"/>
  <c r="AJ656" i="2" s="1"/>
  <c r="G665" i="2"/>
  <c r="AJ666" i="2" s="1"/>
  <c r="G676" i="2"/>
  <c r="AJ677" i="2" s="1"/>
  <c r="G687" i="2"/>
  <c r="AJ688" i="2" s="1"/>
  <c r="G697" i="2"/>
  <c r="AJ698" i="2" s="1"/>
  <c r="G708" i="2"/>
  <c r="AJ709" i="2" s="1"/>
  <c r="G719" i="2"/>
  <c r="AJ720" i="2" s="1"/>
  <c r="G729" i="2"/>
  <c r="AJ730" i="2" s="1"/>
  <c r="G740" i="2"/>
  <c r="AJ741" i="2" s="1"/>
  <c r="G751" i="2"/>
  <c r="AJ752" i="2" s="1"/>
  <c r="G759" i="2"/>
  <c r="AJ760" i="2" s="1"/>
  <c r="G767" i="2"/>
  <c r="AJ768" i="2" s="1"/>
  <c r="G775" i="2"/>
  <c r="AJ776" i="2" s="1"/>
  <c r="G783" i="2"/>
  <c r="AJ784" i="2" s="1"/>
  <c r="G791" i="2"/>
  <c r="AJ792" i="2" s="1"/>
  <c r="G799" i="2"/>
  <c r="AJ800" i="2" s="1"/>
  <c r="G807" i="2"/>
  <c r="AJ808" i="2" s="1"/>
  <c r="G815" i="2"/>
  <c r="AJ816" i="2" s="1"/>
  <c r="G823" i="2"/>
  <c r="AJ824" i="2" s="1"/>
  <c r="G831" i="2"/>
  <c r="AJ832" i="2" s="1"/>
  <c r="G839" i="2"/>
  <c r="AJ840" i="2" s="1"/>
  <c r="G847" i="2"/>
  <c r="AJ848" i="2" s="1"/>
  <c r="G855" i="2"/>
  <c r="AJ856" i="2" s="1"/>
  <c r="G863" i="2"/>
  <c r="AJ864" i="2" s="1"/>
  <c r="G871" i="2"/>
  <c r="AJ872" i="2" s="1"/>
  <c r="G879" i="2"/>
  <c r="AJ880" i="2" s="1"/>
  <c r="G887" i="2"/>
  <c r="AJ888" i="2" s="1"/>
  <c r="G895" i="2"/>
  <c r="AJ896" i="2" s="1"/>
  <c r="G903" i="2"/>
  <c r="AJ904" i="2" s="1"/>
  <c r="G911" i="2"/>
  <c r="AJ912" i="2" s="1"/>
  <c r="G919" i="2"/>
  <c r="AJ920" i="2" s="1"/>
  <c r="G927" i="2"/>
  <c r="AJ928" i="2" s="1"/>
  <c r="G935" i="2"/>
  <c r="AJ936" i="2" s="1"/>
  <c r="G943" i="2"/>
  <c r="AJ944" i="2" s="1"/>
  <c r="G951" i="2"/>
  <c r="AJ952" i="2" s="1"/>
  <c r="G959" i="2"/>
  <c r="AJ960" i="2" s="1"/>
  <c r="G967" i="2"/>
  <c r="AJ968" i="2" s="1"/>
  <c r="G975" i="2"/>
  <c r="AJ976" i="2" s="1"/>
  <c r="G983" i="2"/>
  <c r="AJ984" i="2" s="1"/>
  <c r="G991" i="2"/>
  <c r="AJ992" i="2" s="1"/>
  <c r="G999" i="2"/>
  <c r="AJ1000" i="2" s="1"/>
  <c r="G1007" i="2"/>
  <c r="AJ1008" i="2" s="1"/>
  <c r="G1015" i="2"/>
  <c r="AJ1016" i="2" s="1"/>
  <c r="G1023" i="2"/>
  <c r="AJ1024" i="2" s="1"/>
  <c r="G1031" i="2"/>
  <c r="AJ1032" i="2" s="1"/>
  <c r="G1039" i="2"/>
  <c r="AJ1040" i="2" s="1"/>
  <c r="G1047" i="2"/>
  <c r="AJ1048" i="2" s="1"/>
  <c r="G1055" i="2"/>
  <c r="AJ1056" i="2" s="1"/>
  <c r="G1063" i="2"/>
  <c r="AJ1064" i="2" s="1"/>
  <c r="G1071" i="2"/>
  <c r="AJ1072" i="2" s="1"/>
  <c r="G1079" i="2"/>
  <c r="AJ1080" i="2" s="1"/>
  <c r="G1087" i="2"/>
  <c r="AJ1088" i="2" s="1"/>
  <c r="G1095" i="2"/>
  <c r="AJ1096" i="2" s="1"/>
  <c r="G1103" i="2"/>
  <c r="AJ1104" i="2" s="1"/>
  <c r="G1111" i="2"/>
  <c r="AJ1112" i="2" s="1"/>
  <c r="G1119" i="2"/>
  <c r="AJ1120" i="2" s="1"/>
  <c r="G1127" i="2"/>
  <c r="AJ1128" i="2" s="1"/>
  <c r="G1135" i="2"/>
  <c r="AJ1136" i="2" s="1"/>
  <c r="G1143" i="2"/>
  <c r="AJ1144" i="2" s="1"/>
  <c r="G1151" i="2"/>
  <c r="AJ1152" i="2" s="1"/>
  <c r="G1159" i="2"/>
  <c r="AJ1160" i="2" s="1"/>
  <c r="G1167" i="2"/>
  <c r="AJ1168" i="2" s="1"/>
  <c r="G1175" i="2"/>
  <c r="AJ1176" i="2" s="1"/>
  <c r="G1183" i="2"/>
  <c r="AJ1184" i="2" s="1"/>
  <c r="G1191" i="2"/>
  <c r="AJ1192" i="2" s="1"/>
  <c r="G1199" i="2"/>
  <c r="AJ1200" i="2" s="1"/>
  <c r="G1207" i="2"/>
  <c r="AJ1208" i="2" s="1"/>
  <c r="G1215" i="2"/>
  <c r="AJ1216" i="2" s="1"/>
  <c r="G1223" i="2"/>
  <c r="AJ1224" i="2" s="1"/>
  <c r="G1231" i="2"/>
  <c r="AJ1232" i="2" s="1"/>
  <c r="G1239" i="2"/>
  <c r="AJ1240" i="2" s="1"/>
  <c r="G1247" i="2"/>
  <c r="AJ1248" i="2" s="1"/>
  <c r="G1255" i="2"/>
  <c r="AJ1256" i="2" s="1"/>
  <c r="G1263" i="2"/>
  <c r="AJ1264" i="2" s="1"/>
  <c r="G1271" i="2"/>
  <c r="AJ1272" i="2" s="1"/>
  <c r="G1279" i="2"/>
  <c r="AJ1280" i="2" s="1"/>
  <c r="G1287" i="2"/>
  <c r="AJ1288" i="2" s="1"/>
  <c r="G1295" i="2"/>
  <c r="AJ1296" i="2" s="1"/>
  <c r="G1303" i="2"/>
  <c r="AJ1304" i="2" s="1"/>
  <c r="G1311" i="2"/>
  <c r="AJ1312" i="2" s="1"/>
  <c r="G1319" i="2"/>
  <c r="AJ1320" i="2" s="1"/>
  <c r="G1327" i="2"/>
  <c r="AJ1328" i="2" s="1"/>
  <c r="G1335" i="2"/>
  <c r="AJ1336" i="2" s="1"/>
  <c r="G1343" i="2"/>
  <c r="AJ1344" i="2" s="1"/>
  <c r="G1351" i="2"/>
  <c r="AJ1352" i="2" s="1"/>
  <c r="G1359" i="2"/>
  <c r="AJ1360" i="2" s="1"/>
  <c r="G1367" i="2"/>
  <c r="AJ1368" i="2" s="1"/>
  <c r="G1375" i="2"/>
  <c r="AJ1376" i="2" s="1"/>
  <c r="G1383" i="2"/>
  <c r="AJ1384" i="2" s="1"/>
  <c r="G1391" i="2"/>
  <c r="AJ1392" i="2" s="1"/>
  <c r="G1399" i="2"/>
  <c r="AJ1400" i="2" s="1"/>
  <c r="G1407" i="2"/>
  <c r="AJ1408" i="2" s="1"/>
  <c r="G1415" i="2"/>
  <c r="AJ1416" i="2" s="1"/>
  <c r="G1423" i="2"/>
  <c r="AJ1424" i="2" s="1"/>
  <c r="G1431" i="2"/>
  <c r="AJ1432" i="2" s="1"/>
  <c r="G1439" i="2"/>
  <c r="AJ1440" i="2" s="1"/>
  <c r="G1447" i="2"/>
  <c r="AJ1448" i="2" s="1"/>
  <c r="G1455" i="2"/>
  <c r="AJ1456" i="2" s="1"/>
  <c r="G1463" i="2"/>
  <c r="AJ1464" i="2" s="1"/>
  <c r="G1471" i="2"/>
  <c r="AJ1472" i="2" s="1"/>
  <c r="G1479" i="2"/>
  <c r="AJ1480" i="2" s="1"/>
  <c r="G1487" i="2"/>
  <c r="AJ1488" i="2" s="1"/>
  <c r="G1495" i="2"/>
  <c r="AJ1496" i="2" s="1"/>
  <c r="G1503" i="2"/>
  <c r="AJ1504" i="2" s="1"/>
  <c r="G1511" i="2"/>
  <c r="AJ1512" i="2" s="1"/>
  <c r="G1519" i="2"/>
  <c r="AJ1520" i="2" s="1"/>
  <c r="G1527" i="2"/>
  <c r="AJ1528" i="2" s="1"/>
  <c r="G1535" i="2"/>
  <c r="AJ1536" i="2" s="1"/>
  <c r="G1543" i="2"/>
  <c r="AJ1544" i="2" s="1"/>
  <c r="G1551" i="2"/>
  <c r="AJ1552" i="2" s="1"/>
  <c r="G1559" i="2"/>
  <c r="AJ1560" i="2" s="1"/>
  <c r="G1567" i="2"/>
  <c r="AJ1568" i="2" s="1"/>
  <c r="G1575" i="2"/>
  <c r="AJ1576" i="2" s="1"/>
  <c r="G1583" i="2"/>
  <c r="AJ1584" i="2" s="1"/>
  <c r="G1591" i="2"/>
  <c r="AJ1592" i="2" s="1"/>
  <c r="G1599" i="2"/>
  <c r="AJ1600" i="2" s="1"/>
  <c r="G1607" i="2"/>
  <c r="AJ1608" i="2" s="1"/>
  <c r="G1615" i="2"/>
  <c r="AJ1616" i="2" s="1"/>
  <c r="G1623" i="2"/>
  <c r="AJ1624" i="2" s="1"/>
  <c r="G1631" i="2"/>
  <c r="AJ1632" i="2" s="1"/>
  <c r="G1639" i="2"/>
  <c r="AJ1640" i="2" s="1"/>
  <c r="G1647" i="2"/>
  <c r="AJ1648" i="2" s="1"/>
  <c r="G1655" i="2"/>
  <c r="AJ1656" i="2" s="1"/>
  <c r="G1663" i="2"/>
  <c r="AJ1664" i="2" s="1"/>
  <c r="G1671" i="2"/>
  <c r="AJ1672" i="2" s="1"/>
  <c r="G1679" i="2"/>
  <c r="AJ1680" i="2" s="1"/>
  <c r="G1687" i="2"/>
  <c r="AJ1688" i="2" s="1"/>
  <c r="G1695" i="2"/>
  <c r="AJ1696" i="2" s="1"/>
  <c r="G1703" i="2"/>
  <c r="AJ1704" i="2" s="1"/>
  <c r="G1711" i="2"/>
  <c r="AJ1712" i="2" s="1"/>
  <c r="G1719" i="2"/>
  <c r="AJ1720" i="2" s="1"/>
  <c r="G1727" i="2"/>
  <c r="AJ1728" i="2" s="1"/>
  <c r="G1735" i="2"/>
  <c r="AJ1736" i="2" s="1"/>
  <c r="G1743" i="2"/>
  <c r="AJ1744" i="2" s="1"/>
  <c r="G1751" i="2"/>
  <c r="AJ1752" i="2" s="1"/>
  <c r="G1759" i="2"/>
  <c r="AJ1760" i="2" s="1"/>
  <c r="G1767" i="2"/>
  <c r="AJ1768" i="2" s="1"/>
  <c r="G1775" i="2"/>
  <c r="AJ1776" i="2" s="1"/>
  <c r="G1783" i="2"/>
  <c r="AJ1784" i="2" s="1"/>
  <c r="G1791" i="2"/>
  <c r="AJ1792" i="2" s="1"/>
  <c r="G1799" i="2"/>
  <c r="AJ1800" i="2" s="1"/>
  <c r="G1807" i="2"/>
  <c r="AJ1808" i="2" s="1"/>
  <c r="G1815" i="2"/>
  <c r="AJ1816" i="2" s="1"/>
  <c r="G1823" i="2"/>
  <c r="AJ1824" i="2" s="1"/>
  <c r="G1831" i="2"/>
  <c r="AJ1832" i="2" s="1"/>
  <c r="G1839" i="2"/>
  <c r="AJ1840" i="2" s="1"/>
  <c r="G1847" i="2"/>
  <c r="AJ1848" i="2" s="1"/>
  <c r="G1855" i="2"/>
  <c r="AJ1856" i="2" s="1"/>
  <c r="G1863" i="2"/>
  <c r="AJ1864" i="2" s="1"/>
  <c r="G1871" i="2"/>
  <c r="AJ1872" i="2" s="1"/>
  <c r="G1879" i="2"/>
  <c r="AJ1880" i="2" s="1"/>
  <c r="G1887" i="2"/>
  <c r="AJ1888" i="2" s="1"/>
  <c r="G1895" i="2"/>
  <c r="AJ1896" i="2" s="1"/>
  <c r="G1903" i="2"/>
  <c r="AJ1904" i="2" s="1"/>
  <c r="G1911" i="2"/>
  <c r="AJ1912" i="2" s="1"/>
  <c r="G1919" i="2"/>
  <c r="AJ1920" i="2" s="1"/>
  <c r="G1927" i="2"/>
  <c r="AJ1928" i="2" s="1"/>
  <c r="G1935" i="2"/>
  <c r="AJ1936" i="2" s="1"/>
  <c r="G1943" i="2"/>
  <c r="AJ1944" i="2" s="1"/>
  <c r="G1951" i="2"/>
  <c r="AJ1952" i="2" s="1"/>
  <c r="G1959" i="2"/>
  <c r="AJ1960" i="2" s="1"/>
  <c r="G1967" i="2"/>
  <c r="AJ1968" i="2" s="1"/>
  <c r="G1975" i="2"/>
  <c r="AJ1976" i="2" s="1"/>
  <c r="G1983" i="2"/>
  <c r="AJ1984" i="2" s="1"/>
  <c r="G1991" i="2"/>
  <c r="AJ1992" i="2" s="1"/>
  <c r="G1999" i="2"/>
  <c r="AJ2000" i="2" s="1"/>
  <c r="G2007" i="2"/>
  <c r="AJ2008" i="2" s="1"/>
  <c r="G2015" i="2"/>
  <c r="AJ2016" i="2" s="1"/>
  <c r="G2023" i="2"/>
  <c r="AJ2024" i="2" s="1"/>
  <c r="G2031" i="2"/>
  <c r="AJ2032" i="2" s="1"/>
  <c r="G2039" i="2"/>
  <c r="AJ2040" i="2" s="1"/>
  <c r="G2047" i="2"/>
  <c r="AJ2048" i="2" s="1"/>
  <c r="G2055" i="2"/>
  <c r="AJ2056" i="2" s="1"/>
  <c r="G2063" i="2"/>
  <c r="AJ2064" i="2" s="1"/>
  <c r="G2071" i="2"/>
  <c r="AJ2072" i="2" s="1"/>
  <c r="G2079" i="2"/>
  <c r="AJ2080" i="2" s="1"/>
  <c r="G2087" i="2"/>
  <c r="AJ2088" i="2" s="1"/>
  <c r="G2095" i="2"/>
  <c r="AJ2096" i="2" s="1"/>
  <c r="G2103" i="2"/>
  <c r="AJ2104" i="2" s="1"/>
  <c r="G2111" i="2"/>
  <c r="AJ2112" i="2" s="1"/>
  <c r="G2119" i="2"/>
  <c r="AJ2120" i="2" s="1"/>
  <c r="G2127" i="2"/>
  <c r="AJ2128" i="2" s="1"/>
  <c r="G2135" i="2"/>
  <c r="AJ2136" i="2" s="1"/>
  <c r="G2143" i="2"/>
  <c r="AJ2144" i="2" s="1"/>
  <c r="G2151" i="2"/>
  <c r="AJ2152" i="2" s="1"/>
  <c r="G2159" i="2"/>
  <c r="AJ2160" i="2" s="1"/>
  <c r="G2167" i="2"/>
  <c r="AJ2168" i="2" s="1"/>
  <c r="G2175" i="2"/>
  <c r="AJ2176" i="2" s="1"/>
  <c r="G2183" i="2"/>
  <c r="AJ2184" i="2" s="1"/>
  <c r="G2191" i="2"/>
  <c r="AJ2192" i="2" s="1"/>
  <c r="G2199" i="2"/>
  <c r="AJ2200" i="2" s="1"/>
  <c r="G2207" i="2"/>
  <c r="AJ2208" i="2" s="1"/>
  <c r="G2215" i="2"/>
  <c r="AJ2216" i="2" s="1"/>
  <c r="G2223" i="2"/>
  <c r="AJ2224" i="2" s="1"/>
  <c r="G2231" i="2"/>
  <c r="AJ2232" i="2" s="1"/>
  <c r="G2239" i="2"/>
  <c r="AJ2240" i="2" s="1"/>
  <c r="G2247" i="2"/>
  <c r="AJ2248" i="2" s="1"/>
  <c r="G2255" i="2"/>
  <c r="AJ2256" i="2" s="1"/>
  <c r="G2263" i="2"/>
  <c r="AJ2264" i="2" s="1"/>
  <c r="G2271" i="2"/>
  <c r="AJ2272" i="2" s="1"/>
  <c r="G2279" i="2"/>
  <c r="AJ2280" i="2" s="1"/>
  <c r="G2287" i="2"/>
  <c r="AJ2288" i="2" s="1"/>
  <c r="G2295" i="2"/>
  <c r="AJ2296" i="2" s="1"/>
  <c r="G2303" i="2"/>
  <c r="AJ2304" i="2" s="1"/>
  <c r="G2311" i="2"/>
  <c r="AJ2312" i="2" s="1"/>
  <c r="G2319" i="2"/>
  <c r="AJ2320" i="2" s="1"/>
  <c r="G2327" i="2"/>
  <c r="AJ2328" i="2" s="1"/>
  <c r="G2335" i="2"/>
  <c r="AJ2336" i="2" s="1"/>
  <c r="G2343" i="2"/>
  <c r="AJ2344" i="2" s="1"/>
  <c r="G2351" i="2"/>
  <c r="AJ2352" i="2" s="1"/>
  <c r="G2359" i="2"/>
  <c r="AJ2360" i="2" s="1"/>
  <c r="G2367" i="2"/>
  <c r="AJ2368" i="2" s="1"/>
  <c r="G2375" i="2"/>
  <c r="AJ2376" i="2" s="1"/>
  <c r="G2383" i="2"/>
  <c r="AJ2384" i="2" s="1"/>
  <c r="G2391" i="2"/>
  <c r="AJ2392" i="2" s="1"/>
  <c r="G2399" i="2"/>
  <c r="AJ2400" i="2" s="1"/>
  <c r="G2407" i="2"/>
  <c r="AJ2408" i="2" s="1"/>
  <c r="G2415" i="2"/>
  <c r="AJ2416" i="2" s="1"/>
  <c r="G2423" i="2"/>
  <c r="AJ2424" i="2" s="1"/>
  <c r="G2431" i="2"/>
  <c r="AJ2432" i="2" s="1"/>
  <c r="G2439" i="2"/>
  <c r="AJ2440" i="2" s="1"/>
  <c r="G2447" i="2"/>
  <c r="AJ2448" i="2" s="1"/>
  <c r="G2455" i="2"/>
  <c r="AJ2456" i="2" s="1"/>
  <c r="G2463" i="2"/>
  <c r="AJ2464" i="2" s="1"/>
  <c r="G2471" i="2"/>
  <c r="AJ2472" i="2" s="1"/>
  <c r="G2479" i="2"/>
  <c r="AJ2480" i="2" s="1"/>
  <c r="G2487" i="2"/>
  <c r="AJ2488" i="2" s="1"/>
  <c r="G2495" i="2"/>
  <c r="AJ2496" i="2" s="1"/>
  <c r="G2503" i="2"/>
  <c r="AJ2504" i="2" s="1"/>
  <c r="G2511" i="2"/>
  <c r="AJ2512" i="2" s="1"/>
  <c r="G2519" i="2"/>
  <c r="AJ2520" i="2" s="1"/>
  <c r="G2527" i="2"/>
  <c r="AJ2528" i="2" s="1"/>
  <c r="G2535" i="2"/>
  <c r="AJ2536" i="2" s="1"/>
  <c r="G2551" i="2"/>
  <c r="AJ2552" i="2" s="1"/>
  <c r="G2559" i="2"/>
  <c r="AJ2560" i="2" s="1"/>
  <c r="G2567" i="2"/>
  <c r="AJ2568" i="2" s="1"/>
  <c r="G2575" i="2"/>
  <c r="AJ2576" i="2" s="1"/>
  <c r="H1296" i="2"/>
  <c r="H1380" i="2"/>
  <c r="H1450" i="2"/>
  <c r="H1514" i="2"/>
  <c r="H1578" i="2"/>
  <c r="H1642" i="2"/>
  <c r="H1706" i="2"/>
  <c r="H1770" i="2"/>
  <c r="H1834" i="2"/>
  <c r="H1898" i="2"/>
  <c r="H1962" i="2"/>
  <c r="H2026" i="2"/>
  <c r="H2090" i="2"/>
  <c r="H2154" i="2"/>
  <c r="H2218" i="2"/>
  <c r="H2282" i="2"/>
  <c r="H2346" i="2"/>
  <c r="H2410" i="2"/>
  <c r="H2474" i="2"/>
  <c r="H2538" i="2"/>
  <c r="H2602" i="2"/>
  <c r="H2658" i="2"/>
  <c r="H2690" i="2"/>
  <c r="H2720" i="2"/>
  <c r="H2740" i="2"/>
  <c r="H2762" i="2"/>
  <c r="H2784" i="2"/>
  <c r="G25" i="2"/>
  <c r="AJ26" i="2" s="1"/>
  <c r="G47" i="2"/>
  <c r="AJ48" i="2" s="1"/>
  <c r="G69" i="2"/>
  <c r="AJ70" i="2" s="1"/>
  <c r="G89" i="2"/>
  <c r="AJ90" i="2" s="1"/>
  <c r="G111" i="2"/>
  <c r="AJ112" i="2" s="1"/>
  <c r="G133" i="2"/>
  <c r="AJ134" i="2" s="1"/>
  <c r="G153" i="2"/>
  <c r="AJ154" i="2" s="1"/>
  <c r="G173" i="2"/>
  <c r="AJ174" i="2" s="1"/>
  <c r="G185" i="2"/>
  <c r="AJ186" i="2" s="1"/>
  <c r="G199" i="2"/>
  <c r="AJ200" i="2" s="1"/>
  <c r="G210" i="2"/>
  <c r="AJ211" i="2" s="1"/>
  <c r="G224" i="2"/>
  <c r="AJ225" i="2" s="1"/>
  <c r="G237" i="2"/>
  <c r="AJ238" i="2" s="1"/>
  <c r="G249" i="2"/>
  <c r="AJ250" i="2" s="1"/>
  <c r="G263" i="2"/>
  <c r="AJ264" i="2" s="1"/>
  <c r="G274" i="2"/>
  <c r="AJ275" i="2" s="1"/>
  <c r="G288" i="2"/>
  <c r="AJ289" i="2" s="1"/>
  <c r="G301" i="2"/>
  <c r="AJ302" i="2" s="1"/>
  <c r="G313" i="2"/>
  <c r="AJ314" i="2" s="1"/>
  <c r="G325" i="2"/>
  <c r="AJ326" i="2" s="1"/>
  <c r="G336" i="2"/>
  <c r="AJ337" i="2" s="1"/>
  <c r="G346" i="2"/>
  <c r="AJ347" i="2" s="1"/>
  <c r="G357" i="2"/>
  <c r="AJ358" i="2" s="1"/>
  <c r="G368" i="2"/>
  <c r="AJ369" i="2" s="1"/>
  <c r="G378" i="2"/>
  <c r="AJ379" i="2" s="1"/>
  <c r="G389" i="2"/>
  <c r="AJ390" i="2" s="1"/>
  <c r="G400" i="2"/>
  <c r="AJ401" i="2" s="1"/>
  <c r="G410" i="2"/>
  <c r="AJ411" i="2" s="1"/>
  <c r="G421" i="2"/>
  <c r="AJ422" i="2" s="1"/>
  <c r="G432" i="2"/>
  <c r="AJ433" i="2" s="1"/>
  <c r="G442" i="2"/>
  <c r="AJ443" i="2" s="1"/>
  <c r="G453" i="2"/>
  <c r="AJ454" i="2" s="1"/>
  <c r="G464" i="2"/>
  <c r="AJ465" i="2" s="1"/>
  <c r="G474" i="2"/>
  <c r="AJ475" i="2" s="1"/>
  <c r="G485" i="2"/>
  <c r="AJ486" i="2" s="1"/>
  <c r="G496" i="2"/>
  <c r="AJ497" i="2" s="1"/>
  <c r="G506" i="2"/>
  <c r="AJ507" i="2" s="1"/>
  <c r="G517" i="2"/>
  <c r="AJ518" i="2" s="1"/>
  <c r="G528" i="2"/>
  <c r="AJ529" i="2" s="1"/>
  <c r="G538" i="2"/>
  <c r="AJ539" i="2" s="1"/>
  <c r="G549" i="2"/>
  <c r="AJ550" i="2" s="1"/>
  <c r="G560" i="2"/>
  <c r="AJ561" i="2" s="1"/>
  <c r="G570" i="2"/>
  <c r="AJ571" i="2" s="1"/>
  <c r="G581" i="2"/>
  <c r="AJ582" i="2" s="1"/>
  <c r="G592" i="2"/>
  <c r="AJ593" i="2" s="1"/>
  <c r="G602" i="2"/>
  <c r="AJ603" i="2" s="1"/>
  <c r="G613" i="2"/>
  <c r="AJ614" i="2" s="1"/>
  <c r="G624" i="2"/>
  <c r="AJ625" i="2" s="1"/>
  <c r="G634" i="2"/>
  <c r="AJ635" i="2" s="1"/>
  <c r="G645" i="2"/>
  <c r="AJ646" i="2" s="1"/>
  <c r="G656" i="2"/>
  <c r="AJ657" i="2" s="1"/>
  <c r="G666" i="2"/>
  <c r="AJ667" i="2" s="1"/>
  <c r="G677" i="2"/>
  <c r="AJ678" i="2" s="1"/>
  <c r="G688" i="2"/>
  <c r="AJ689" i="2" s="1"/>
  <c r="G698" i="2"/>
  <c r="AJ699" i="2" s="1"/>
  <c r="G709" i="2"/>
  <c r="AJ710" i="2" s="1"/>
  <c r="G720" i="2"/>
  <c r="AJ721" i="2" s="1"/>
  <c r="G730" i="2"/>
  <c r="AJ731" i="2" s="1"/>
  <c r="G741" i="2"/>
  <c r="AJ742" i="2" s="1"/>
  <c r="G752" i="2"/>
  <c r="AJ753" i="2" s="1"/>
  <c r="G760" i="2"/>
  <c r="AJ761" i="2" s="1"/>
  <c r="G768" i="2"/>
  <c r="AJ769" i="2" s="1"/>
  <c r="G776" i="2"/>
  <c r="AJ777" i="2" s="1"/>
  <c r="G784" i="2"/>
  <c r="AJ785" i="2" s="1"/>
  <c r="G792" i="2"/>
  <c r="AJ793" i="2" s="1"/>
  <c r="G800" i="2"/>
  <c r="AJ801" i="2" s="1"/>
  <c r="G808" i="2"/>
  <c r="AJ809" i="2" s="1"/>
  <c r="G816" i="2"/>
  <c r="AJ817" i="2" s="1"/>
  <c r="G824" i="2"/>
  <c r="AJ825" i="2" s="1"/>
  <c r="G832" i="2"/>
  <c r="AJ833" i="2" s="1"/>
  <c r="G840" i="2"/>
  <c r="AJ841" i="2" s="1"/>
  <c r="G848" i="2"/>
  <c r="AJ849" i="2" s="1"/>
  <c r="G856" i="2"/>
  <c r="AJ857" i="2" s="1"/>
  <c r="G864" i="2"/>
  <c r="AJ865" i="2" s="1"/>
  <c r="G872" i="2"/>
  <c r="AJ873" i="2" s="1"/>
  <c r="G880" i="2"/>
  <c r="AJ881" i="2" s="1"/>
  <c r="G888" i="2"/>
  <c r="AJ889" i="2" s="1"/>
  <c r="G896" i="2"/>
  <c r="AJ897" i="2" s="1"/>
  <c r="G904" i="2"/>
  <c r="AJ905" i="2" s="1"/>
  <c r="G912" i="2"/>
  <c r="AJ913" i="2" s="1"/>
  <c r="G920" i="2"/>
  <c r="AJ921" i="2" s="1"/>
  <c r="G928" i="2"/>
  <c r="AJ929" i="2" s="1"/>
  <c r="G936" i="2"/>
  <c r="AJ937" i="2" s="1"/>
  <c r="G944" i="2"/>
  <c r="AJ945" i="2" s="1"/>
  <c r="G952" i="2"/>
  <c r="AJ953" i="2" s="1"/>
  <c r="G960" i="2"/>
  <c r="AJ961" i="2" s="1"/>
  <c r="G968" i="2"/>
  <c r="AJ969" i="2" s="1"/>
  <c r="G976" i="2"/>
  <c r="AJ977" i="2" s="1"/>
  <c r="G984" i="2"/>
  <c r="AJ985" i="2" s="1"/>
  <c r="G992" i="2"/>
  <c r="AJ993" i="2" s="1"/>
  <c r="G1000" i="2"/>
  <c r="AJ1001" i="2" s="1"/>
  <c r="G1008" i="2"/>
  <c r="AJ1009" i="2" s="1"/>
  <c r="G1016" i="2"/>
  <c r="AJ1017" i="2" s="1"/>
  <c r="G1024" i="2"/>
  <c r="AJ1025" i="2" s="1"/>
  <c r="G1032" i="2"/>
  <c r="AJ1033" i="2" s="1"/>
  <c r="G1040" i="2"/>
  <c r="AJ1041" i="2" s="1"/>
  <c r="G1048" i="2"/>
  <c r="AJ1049" i="2" s="1"/>
  <c r="G1056" i="2"/>
  <c r="AJ1057" i="2" s="1"/>
  <c r="G1064" i="2"/>
  <c r="AJ1065" i="2" s="1"/>
  <c r="G1072" i="2"/>
  <c r="AJ1073" i="2" s="1"/>
  <c r="G1080" i="2"/>
  <c r="AJ1081" i="2" s="1"/>
  <c r="G1088" i="2"/>
  <c r="AJ1089" i="2" s="1"/>
  <c r="G1096" i="2"/>
  <c r="AJ1097" i="2" s="1"/>
  <c r="G1104" i="2"/>
  <c r="AJ1105" i="2" s="1"/>
  <c r="G1112" i="2"/>
  <c r="AJ1113" i="2" s="1"/>
  <c r="G1120" i="2"/>
  <c r="AJ1121" i="2" s="1"/>
  <c r="G1128" i="2"/>
  <c r="AJ1129" i="2" s="1"/>
  <c r="G1136" i="2"/>
  <c r="AJ1137" i="2" s="1"/>
  <c r="G1144" i="2"/>
  <c r="AJ1145" i="2" s="1"/>
  <c r="G1152" i="2"/>
  <c r="AJ1153" i="2" s="1"/>
  <c r="G1160" i="2"/>
  <c r="AJ1161" i="2" s="1"/>
  <c r="G1168" i="2"/>
  <c r="AJ1169" i="2" s="1"/>
  <c r="G1176" i="2"/>
  <c r="AJ1177" i="2" s="1"/>
  <c r="G1184" i="2"/>
  <c r="AJ1185" i="2" s="1"/>
  <c r="G1192" i="2"/>
  <c r="AJ1193" i="2" s="1"/>
  <c r="G1200" i="2"/>
  <c r="AJ1201" i="2" s="1"/>
  <c r="G1208" i="2"/>
  <c r="AJ1209" i="2" s="1"/>
  <c r="G1216" i="2"/>
  <c r="AJ1217" i="2" s="1"/>
  <c r="G1224" i="2"/>
  <c r="AJ1225" i="2" s="1"/>
  <c r="G1232" i="2"/>
  <c r="AJ1233" i="2" s="1"/>
  <c r="G1240" i="2"/>
  <c r="AJ1241" i="2" s="1"/>
  <c r="G1248" i="2"/>
  <c r="AJ1249" i="2" s="1"/>
  <c r="G1256" i="2"/>
  <c r="AJ1257" i="2" s="1"/>
  <c r="G1264" i="2"/>
  <c r="AJ1265" i="2" s="1"/>
  <c r="G1272" i="2"/>
  <c r="AJ1273" i="2" s="1"/>
  <c r="G1280" i="2"/>
  <c r="AJ1281" i="2" s="1"/>
  <c r="G1288" i="2"/>
  <c r="AJ1289" i="2" s="1"/>
  <c r="G1296" i="2"/>
  <c r="AJ1297" i="2" s="1"/>
  <c r="G1304" i="2"/>
  <c r="AJ1305" i="2" s="1"/>
  <c r="G1312" i="2"/>
  <c r="AJ1313" i="2" s="1"/>
  <c r="G1320" i="2"/>
  <c r="AJ1321" i="2" s="1"/>
  <c r="G1328" i="2"/>
  <c r="AJ1329" i="2" s="1"/>
  <c r="G1336" i="2"/>
  <c r="AJ1337" i="2" s="1"/>
  <c r="G1344" i="2"/>
  <c r="AJ1345" i="2" s="1"/>
  <c r="G1352" i="2"/>
  <c r="AJ1353" i="2" s="1"/>
  <c r="G1360" i="2"/>
  <c r="AJ1361" i="2" s="1"/>
  <c r="G1368" i="2"/>
  <c r="AJ1369" i="2" s="1"/>
  <c r="G1376" i="2"/>
  <c r="AJ1377" i="2" s="1"/>
  <c r="G1384" i="2"/>
  <c r="AJ1385" i="2" s="1"/>
  <c r="G1392" i="2"/>
  <c r="AJ1393" i="2" s="1"/>
  <c r="G1400" i="2"/>
  <c r="AJ1401" i="2" s="1"/>
  <c r="G1408" i="2"/>
  <c r="AJ1409" i="2" s="1"/>
  <c r="G1416" i="2"/>
  <c r="AJ1417" i="2" s="1"/>
  <c r="G1424" i="2"/>
  <c r="AJ1425" i="2" s="1"/>
  <c r="G1432" i="2"/>
  <c r="AJ1433" i="2" s="1"/>
  <c r="G1440" i="2"/>
  <c r="AJ1441" i="2" s="1"/>
  <c r="G1448" i="2"/>
  <c r="AJ1449" i="2" s="1"/>
  <c r="G1456" i="2"/>
  <c r="AJ1457" i="2" s="1"/>
  <c r="G1464" i="2"/>
  <c r="AJ1465" i="2" s="1"/>
  <c r="G1472" i="2"/>
  <c r="AJ1473" i="2" s="1"/>
  <c r="G1480" i="2"/>
  <c r="AJ1481" i="2" s="1"/>
  <c r="G1488" i="2"/>
  <c r="AJ1489" i="2" s="1"/>
  <c r="G1496" i="2"/>
  <c r="AJ1497" i="2" s="1"/>
  <c r="G1504" i="2"/>
  <c r="AJ1505" i="2" s="1"/>
  <c r="G1512" i="2"/>
  <c r="AJ1513" i="2" s="1"/>
  <c r="G1520" i="2"/>
  <c r="AJ1521" i="2" s="1"/>
  <c r="G1528" i="2"/>
  <c r="AJ1529" i="2" s="1"/>
  <c r="G1536" i="2"/>
  <c r="AJ1537" i="2" s="1"/>
  <c r="G1544" i="2"/>
  <c r="AJ1545" i="2" s="1"/>
  <c r="G1552" i="2"/>
  <c r="AJ1553" i="2" s="1"/>
  <c r="G1560" i="2"/>
  <c r="AJ1561" i="2" s="1"/>
  <c r="G1568" i="2"/>
  <c r="AJ1569" i="2" s="1"/>
  <c r="G1576" i="2"/>
  <c r="AJ1577" i="2" s="1"/>
  <c r="G1584" i="2"/>
  <c r="AJ1585" i="2" s="1"/>
  <c r="G1592" i="2"/>
  <c r="AJ1593" i="2" s="1"/>
  <c r="G1600" i="2"/>
  <c r="AJ1601" i="2" s="1"/>
  <c r="G1608" i="2"/>
  <c r="AJ1609" i="2" s="1"/>
  <c r="G1616" i="2"/>
  <c r="AJ1617" i="2" s="1"/>
  <c r="G1624" i="2"/>
  <c r="AJ1625" i="2" s="1"/>
  <c r="G1632" i="2"/>
  <c r="AJ1633" i="2" s="1"/>
  <c r="G1640" i="2"/>
  <c r="AJ1641" i="2" s="1"/>
  <c r="G1648" i="2"/>
  <c r="AJ1649" i="2" s="1"/>
  <c r="G1656" i="2"/>
  <c r="AJ1657" i="2" s="1"/>
  <c r="G1664" i="2"/>
  <c r="AJ1665" i="2" s="1"/>
  <c r="G1672" i="2"/>
  <c r="AJ1673" i="2" s="1"/>
  <c r="G1680" i="2"/>
  <c r="AJ1681" i="2" s="1"/>
  <c r="G1688" i="2"/>
  <c r="AJ1689" i="2" s="1"/>
  <c r="G1696" i="2"/>
  <c r="AJ1697" i="2" s="1"/>
  <c r="G1704" i="2"/>
  <c r="AJ1705" i="2" s="1"/>
  <c r="G1712" i="2"/>
  <c r="AJ1713" i="2" s="1"/>
  <c r="G1720" i="2"/>
  <c r="AJ1721" i="2" s="1"/>
  <c r="G1728" i="2"/>
  <c r="AJ1729" i="2" s="1"/>
  <c r="G1736" i="2"/>
  <c r="AJ1737" i="2" s="1"/>
  <c r="G1744" i="2"/>
  <c r="AJ1745" i="2" s="1"/>
  <c r="G1752" i="2"/>
  <c r="AJ1753" i="2" s="1"/>
  <c r="G1760" i="2"/>
  <c r="AJ1761" i="2" s="1"/>
  <c r="G1768" i="2"/>
  <c r="AJ1769" i="2" s="1"/>
  <c r="G1776" i="2"/>
  <c r="AJ1777" i="2" s="1"/>
  <c r="G1784" i="2"/>
  <c r="AJ1785" i="2" s="1"/>
  <c r="G1792" i="2"/>
  <c r="AJ1793" i="2" s="1"/>
  <c r="G1800" i="2"/>
  <c r="AJ1801" i="2" s="1"/>
  <c r="G1808" i="2"/>
  <c r="AJ1809" i="2" s="1"/>
  <c r="G1816" i="2"/>
  <c r="AJ1817" i="2" s="1"/>
  <c r="G1824" i="2"/>
  <c r="AJ1825" i="2" s="1"/>
  <c r="G1832" i="2"/>
  <c r="AJ1833" i="2" s="1"/>
  <c r="G1840" i="2"/>
  <c r="AJ1841" i="2" s="1"/>
  <c r="G1848" i="2"/>
  <c r="AJ1849" i="2" s="1"/>
  <c r="G1856" i="2"/>
  <c r="AJ1857" i="2" s="1"/>
  <c r="G1864" i="2"/>
  <c r="AJ1865" i="2" s="1"/>
  <c r="G1872" i="2"/>
  <c r="AJ1873" i="2" s="1"/>
  <c r="G1880" i="2"/>
  <c r="AJ1881" i="2" s="1"/>
  <c r="G1888" i="2"/>
  <c r="AJ1889" i="2" s="1"/>
  <c r="G1896" i="2"/>
  <c r="AJ1897" i="2" s="1"/>
  <c r="G1904" i="2"/>
  <c r="AJ1905" i="2" s="1"/>
  <c r="G1912" i="2"/>
  <c r="AJ1913" i="2" s="1"/>
  <c r="G1920" i="2"/>
  <c r="AJ1921" i="2" s="1"/>
  <c r="G1928" i="2"/>
  <c r="AJ1929" i="2" s="1"/>
  <c r="G1936" i="2"/>
  <c r="AJ1937" i="2" s="1"/>
  <c r="G1944" i="2"/>
  <c r="AJ1945" i="2" s="1"/>
  <c r="G1952" i="2"/>
  <c r="AJ1953" i="2" s="1"/>
  <c r="G1960" i="2"/>
  <c r="AJ1961" i="2" s="1"/>
  <c r="G1968" i="2"/>
  <c r="AJ1969" i="2" s="1"/>
  <c r="G1976" i="2"/>
  <c r="AJ1977" i="2" s="1"/>
  <c r="G1984" i="2"/>
  <c r="AJ1985" i="2" s="1"/>
  <c r="G1992" i="2"/>
  <c r="AJ1993" i="2" s="1"/>
  <c r="G2000" i="2"/>
  <c r="AJ2001" i="2" s="1"/>
  <c r="G2008" i="2"/>
  <c r="AJ2009" i="2" s="1"/>
  <c r="G2016" i="2"/>
  <c r="AJ2017" i="2" s="1"/>
  <c r="G2024" i="2"/>
  <c r="AJ2025" i="2" s="1"/>
  <c r="G2032" i="2"/>
  <c r="AJ2033" i="2" s="1"/>
  <c r="G2040" i="2"/>
  <c r="AJ2041" i="2" s="1"/>
  <c r="G2048" i="2"/>
  <c r="AJ2049" i="2" s="1"/>
  <c r="G2056" i="2"/>
  <c r="AJ2057" i="2" s="1"/>
  <c r="G2064" i="2"/>
  <c r="AJ2065" i="2" s="1"/>
  <c r="G2072" i="2"/>
  <c r="AJ2073" i="2" s="1"/>
  <c r="G2080" i="2"/>
  <c r="AJ2081" i="2" s="1"/>
  <c r="G2088" i="2"/>
  <c r="AJ2089" i="2" s="1"/>
  <c r="G2096" i="2"/>
  <c r="AJ2097" i="2" s="1"/>
  <c r="G2104" i="2"/>
  <c r="AJ2105" i="2" s="1"/>
  <c r="G2112" i="2"/>
  <c r="AJ2113" i="2" s="1"/>
  <c r="G2120" i="2"/>
  <c r="AJ2121" i="2" s="1"/>
  <c r="G2128" i="2"/>
  <c r="AJ2129" i="2" s="1"/>
  <c r="G2136" i="2"/>
  <c r="AJ2137" i="2" s="1"/>
  <c r="G2144" i="2"/>
  <c r="AJ2145" i="2" s="1"/>
  <c r="G2152" i="2"/>
  <c r="AJ2153" i="2" s="1"/>
  <c r="G2160" i="2"/>
  <c r="AJ2161" i="2" s="1"/>
  <c r="G2168" i="2"/>
  <c r="AJ2169" i="2" s="1"/>
  <c r="G2176" i="2"/>
  <c r="AJ2177" i="2" s="1"/>
  <c r="G2184" i="2"/>
  <c r="AJ2185" i="2" s="1"/>
  <c r="G2192" i="2"/>
  <c r="AJ2193" i="2" s="1"/>
  <c r="G2200" i="2"/>
  <c r="AJ2201" i="2" s="1"/>
  <c r="G2208" i="2"/>
  <c r="AJ2209" i="2" s="1"/>
  <c r="G2216" i="2"/>
  <c r="AJ2217" i="2" s="1"/>
  <c r="G2224" i="2"/>
  <c r="AJ2225" i="2" s="1"/>
  <c r="G2232" i="2"/>
  <c r="AJ2233" i="2" s="1"/>
  <c r="G2240" i="2"/>
  <c r="AJ2241" i="2" s="1"/>
  <c r="G2248" i="2"/>
  <c r="AJ2249" i="2" s="1"/>
  <c r="G2256" i="2"/>
  <c r="AJ2257" i="2" s="1"/>
  <c r="G2264" i="2"/>
  <c r="AJ2265" i="2" s="1"/>
  <c r="G2272" i="2"/>
  <c r="AJ2273" i="2" s="1"/>
  <c r="G2280" i="2"/>
  <c r="AJ2281" i="2" s="1"/>
  <c r="G2288" i="2"/>
  <c r="AJ2289" i="2" s="1"/>
  <c r="G2296" i="2"/>
  <c r="AJ2297" i="2" s="1"/>
  <c r="G2304" i="2"/>
  <c r="AJ2305" i="2" s="1"/>
  <c r="G2312" i="2"/>
  <c r="AJ2313" i="2" s="1"/>
  <c r="G2320" i="2"/>
  <c r="AJ2321" i="2" s="1"/>
  <c r="G2328" i="2"/>
  <c r="AJ2329" i="2" s="1"/>
  <c r="G2336" i="2"/>
  <c r="AJ2337" i="2" s="1"/>
  <c r="G2344" i="2"/>
  <c r="AJ2345" i="2" s="1"/>
  <c r="G2352" i="2"/>
  <c r="AJ2353" i="2" s="1"/>
  <c r="G2360" i="2"/>
  <c r="AJ2361" i="2" s="1"/>
  <c r="G2368" i="2"/>
  <c r="AJ2369" i="2" s="1"/>
  <c r="G2376" i="2"/>
  <c r="AJ2377" i="2" s="1"/>
  <c r="G2384" i="2"/>
  <c r="AJ2385" i="2" s="1"/>
  <c r="G2392" i="2"/>
  <c r="AJ2393" i="2" s="1"/>
  <c r="G2400" i="2"/>
  <c r="AJ2401" i="2" s="1"/>
  <c r="G2408" i="2"/>
  <c r="AJ2409" i="2" s="1"/>
  <c r="G2416" i="2"/>
  <c r="AJ2417" i="2" s="1"/>
  <c r="G2424" i="2"/>
  <c r="AJ2425" i="2" s="1"/>
  <c r="G2432" i="2"/>
  <c r="AJ2433" i="2" s="1"/>
  <c r="G2440" i="2"/>
  <c r="AJ2441" i="2" s="1"/>
  <c r="G2448" i="2"/>
  <c r="AJ2449" i="2" s="1"/>
  <c r="G2456" i="2"/>
  <c r="AJ2457" i="2" s="1"/>
  <c r="G2464" i="2"/>
  <c r="AJ2465" i="2" s="1"/>
  <c r="G2472" i="2"/>
  <c r="AJ2473" i="2" s="1"/>
  <c r="G2480" i="2"/>
  <c r="AJ2481" i="2" s="1"/>
  <c r="G2488" i="2"/>
  <c r="AJ2489" i="2" s="1"/>
  <c r="G2496" i="2"/>
  <c r="AJ2497" i="2" s="1"/>
  <c r="G2504" i="2"/>
  <c r="AJ2505" i="2" s="1"/>
  <c r="G2512" i="2"/>
  <c r="AJ2513" i="2" s="1"/>
  <c r="G2520" i="2"/>
  <c r="AJ2521" i="2" s="1"/>
  <c r="G2528" i="2"/>
  <c r="AJ2529" i="2" s="1"/>
  <c r="G2536" i="2"/>
  <c r="AJ2537" i="2" s="1"/>
  <c r="G2544" i="2"/>
  <c r="AJ2545" i="2" s="1"/>
  <c r="G2552" i="2"/>
  <c r="AJ2553" i="2" s="1"/>
  <c r="G2560" i="2"/>
  <c r="AJ2561" i="2" s="1"/>
  <c r="G2568" i="2"/>
  <c r="AJ2569" i="2" s="1"/>
  <c r="G2576" i="2"/>
  <c r="AJ2577" i="2" s="1"/>
  <c r="G2584" i="2"/>
  <c r="AJ2585" i="2" s="1"/>
  <c r="G2592" i="2"/>
  <c r="AJ2593" i="2" s="1"/>
  <c r="G2600" i="2"/>
  <c r="AJ2601" i="2" s="1"/>
  <c r="G2608" i="2"/>
  <c r="AJ2609" i="2" s="1"/>
  <c r="G2616" i="2"/>
  <c r="AJ2617" i="2" s="1"/>
  <c r="G2624" i="2"/>
  <c r="AJ2625" i="2" s="1"/>
  <c r="G2632" i="2"/>
  <c r="AJ2633" i="2" s="1"/>
  <c r="G2640" i="2"/>
  <c r="AJ2641" i="2" s="1"/>
  <c r="G2648" i="2"/>
  <c r="AJ2649" i="2" s="1"/>
  <c r="G2656" i="2"/>
  <c r="AJ2657" i="2" s="1"/>
  <c r="G2664" i="2"/>
  <c r="AJ2665" i="2" s="1"/>
  <c r="G2672" i="2"/>
  <c r="AJ2673" i="2" s="1"/>
  <c r="G2680" i="2"/>
  <c r="AJ2681" i="2" s="1"/>
  <c r="G2688" i="2"/>
  <c r="AJ2689" i="2" s="1"/>
  <c r="G2696" i="2"/>
  <c r="AJ2697" i="2" s="1"/>
  <c r="G2704" i="2"/>
  <c r="AJ2705" i="2" s="1"/>
  <c r="G2712" i="2"/>
  <c r="AJ2713" i="2" s="1"/>
  <c r="G2720" i="2"/>
  <c r="AJ2721" i="2" s="1"/>
  <c r="G2728" i="2"/>
  <c r="AJ2729" i="2" s="1"/>
  <c r="G2736" i="2"/>
  <c r="AJ2737" i="2" s="1"/>
  <c r="G2744" i="2"/>
  <c r="AJ2745" i="2" s="1"/>
  <c r="G2752" i="2"/>
  <c r="AJ2753" i="2" s="1"/>
  <c r="G2760" i="2"/>
  <c r="AJ2761" i="2" s="1"/>
  <c r="G2768" i="2"/>
  <c r="AJ2769" i="2" s="1"/>
  <c r="G2776" i="2"/>
  <c r="AJ2777" i="2" s="1"/>
  <c r="H1306" i="2"/>
  <c r="H1392" i="2"/>
  <c r="H1458" i="2"/>
  <c r="H1522" i="2"/>
  <c r="H1586" i="2"/>
  <c r="H1650" i="2"/>
  <c r="H1714" i="2"/>
  <c r="H1778" i="2"/>
  <c r="H1842" i="2"/>
  <c r="H1906" i="2"/>
  <c r="H1970" i="2"/>
  <c r="H2034" i="2"/>
  <c r="H2098" i="2"/>
  <c r="H2162" i="2"/>
  <c r="H2226" i="2"/>
  <c r="H2290" i="2"/>
  <c r="H2354" i="2"/>
  <c r="H2418" i="2"/>
  <c r="H2482" i="2"/>
  <c r="H2546" i="2"/>
  <c r="H2610" i="2"/>
  <c r="H2664" i="2"/>
  <c r="H2696" i="2"/>
  <c r="H2722" i="2"/>
  <c r="H2744" i="2"/>
  <c r="H2764" i="2"/>
  <c r="H2786" i="2"/>
  <c r="G29" i="2"/>
  <c r="AJ30" i="2" s="1"/>
  <c r="G49" i="2"/>
  <c r="AJ50" i="2" s="1"/>
  <c r="G71" i="2"/>
  <c r="AJ72" i="2" s="1"/>
  <c r="G93" i="2"/>
  <c r="AJ94" i="2" s="1"/>
  <c r="G113" i="2"/>
  <c r="AJ114" i="2" s="1"/>
  <c r="G135" i="2"/>
  <c r="AJ136" i="2" s="1"/>
  <c r="G157" i="2"/>
  <c r="AJ158" i="2" s="1"/>
  <c r="G175" i="2"/>
  <c r="AJ176" i="2" s="1"/>
  <c r="G186" i="2"/>
  <c r="AJ187" i="2" s="1"/>
  <c r="G200" i="2"/>
  <c r="AJ201" i="2" s="1"/>
  <c r="G213" i="2"/>
  <c r="AJ214" i="2" s="1"/>
  <c r="G225" i="2"/>
  <c r="AJ226" i="2" s="1"/>
  <c r="G239" i="2"/>
  <c r="AJ240" i="2" s="1"/>
  <c r="G250" i="2"/>
  <c r="AJ251" i="2" s="1"/>
  <c r="G264" i="2"/>
  <c r="AJ265" i="2" s="1"/>
  <c r="G277" i="2"/>
  <c r="AJ278" i="2" s="1"/>
  <c r="G289" i="2"/>
  <c r="AJ290" i="2" s="1"/>
  <c r="G303" i="2"/>
  <c r="AJ304" i="2" s="1"/>
  <c r="G314" i="2"/>
  <c r="AJ315" i="2" s="1"/>
  <c r="G327" i="2"/>
  <c r="AJ328" i="2" s="1"/>
  <c r="G337" i="2"/>
  <c r="AJ338" i="2" s="1"/>
  <c r="G348" i="2"/>
  <c r="AJ349" i="2" s="1"/>
  <c r="G359" i="2"/>
  <c r="AJ360" i="2" s="1"/>
  <c r="G369" i="2"/>
  <c r="AJ370" i="2" s="1"/>
  <c r="G380" i="2"/>
  <c r="AJ381" i="2" s="1"/>
  <c r="G391" i="2"/>
  <c r="AJ392" i="2" s="1"/>
  <c r="G401" i="2"/>
  <c r="AJ402" i="2" s="1"/>
  <c r="G412" i="2"/>
  <c r="AJ413" i="2" s="1"/>
  <c r="G423" i="2"/>
  <c r="AJ424" i="2" s="1"/>
  <c r="G433" i="2"/>
  <c r="AJ434" i="2" s="1"/>
  <c r="G444" i="2"/>
  <c r="AJ445" i="2" s="1"/>
  <c r="G455" i="2"/>
  <c r="AJ456" i="2" s="1"/>
  <c r="G465" i="2"/>
  <c r="AJ466" i="2" s="1"/>
  <c r="G476" i="2"/>
  <c r="AJ477" i="2" s="1"/>
  <c r="G487" i="2"/>
  <c r="AJ488" i="2" s="1"/>
  <c r="G497" i="2"/>
  <c r="AJ498" i="2" s="1"/>
  <c r="G508" i="2"/>
  <c r="AJ509" i="2" s="1"/>
  <c r="G519" i="2"/>
  <c r="AJ520" i="2" s="1"/>
  <c r="G529" i="2"/>
  <c r="AJ530" i="2" s="1"/>
  <c r="G540" i="2"/>
  <c r="AJ541" i="2" s="1"/>
  <c r="G551" i="2"/>
  <c r="AJ552" i="2" s="1"/>
  <c r="G561" i="2"/>
  <c r="AJ562" i="2" s="1"/>
  <c r="G572" i="2"/>
  <c r="AJ573" i="2" s="1"/>
  <c r="G583" i="2"/>
  <c r="AJ584" i="2" s="1"/>
  <c r="G593" i="2"/>
  <c r="AJ594" i="2" s="1"/>
  <c r="G604" i="2"/>
  <c r="AJ605" i="2" s="1"/>
  <c r="G615" i="2"/>
  <c r="AJ616" i="2" s="1"/>
  <c r="G625" i="2"/>
  <c r="AJ626" i="2" s="1"/>
  <c r="G636" i="2"/>
  <c r="AJ637" i="2" s="1"/>
  <c r="G647" i="2"/>
  <c r="AJ648" i="2" s="1"/>
  <c r="G657" i="2"/>
  <c r="AJ658" i="2" s="1"/>
  <c r="G668" i="2"/>
  <c r="AJ669" i="2" s="1"/>
  <c r="G679" i="2"/>
  <c r="AJ680" i="2" s="1"/>
  <c r="G689" i="2"/>
  <c r="AJ690" i="2" s="1"/>
  <c r="G700" i="2"/>
  <c r="AJ701" i="2" s="1"/>
  <c r="G711" i="2"/>
  <c r="AJ712" i="2" s="1"/>
  <c r="G721" i="2"/>
  <c r="AJ722" i="2" s="1"/>
  <c r="G732" i="2"/>
  <c r="AJ733" i="2" s="1"/>
  <c r="G743" i="2"/>
  <c r="AJ744" i="2" s="1"/>
  <c r="G753" i="2"/>
  <c r="AJ754" i="2" s="1"/>
  <c r="G761" i="2"/>
  <c r="AJ762" i="2" s="1"/>
  <c r="G769" i="2"/>
  <c r="AJ770" i="2" s="1"/>
  <c r="G777" i="2"/>
  <c r="AJ778" i="2" s="1"/>
  <c r="G785" i="2"/>
  <c r="AJ786" i="2" s="1"/>
  <c r="G793" i="2"/>
  <c r="AJ794" i="2" s="1"/>
  <c r="G801" i="2"/>
  <c r="AJ802" i="2" s="1"/>
  <c r="G809" i="2"/>
  <c r="AJ810" i="2" s="1"/>
  <c r="G817" i="2"/>
  <c r="AJ818" i="2" s="1"/>
  <c r="G825" i="2"/>
  <c r="AJ826" i="2" s="1"/>
  <c r="G833" i="2"/>
  <c r="AJ834" i="2" s="1"/>
  <c r="G841" i="2"/>
  <c r="AJ842" i="2" s="1"/>
  <c r="G849" i="2"/>
  <c r="AJ850" i="2" s="1"/>
  <c r="G857" i="2"/>
  <c r="AJ858" i="2" s="1"/>
  <c r="G865" i="2"/>
  <c r="AJ866" i="2" s="1"/>
  <c r="G873" i="2"/>
  <c r="AJ874" i="2" s="1"/>
  <c r="G881" i="2"/>
  <c r="AJ882" i="2" s="1"/>
  <c r="G889" i="2"/>
  <c r="AJ890" i="2" s="1"/>
  <c r="G897" i="2"/>
  <c r="AJ898" i="2" s="1"/>
  <c r="G905" i="2"/>
  <c r="AJ906" i="2" s="1"/>
  <c r="G913" i="2"/>
  <c r="AJ914" i="2" s="1"/>
  <c r="G921" i="2"/>
  <c r="AJ922" i="2" s="1"/>
  <c r="G929" i="2"/>
  <c r="AJ930" i="2" s="1"/>
  <c r="G937" i="2"/>
  <c r="AJ938" i="2" s="1"/>
  <c r="G945" i="2"/>
  <c r="AJ946" i="2" s="1"/>
  <c r="G953" i="2"/>
  <c r="AJ954" i="2" s="1"/>
  <c r="G961" i="2"/>
  <c r="AJ962" i="2" s="1"/>
  <c r="G969" i="2"/>
  <c r="AJ970" i="2" s="1"/>
  <c r="G977" i="2"/>
  <c r="AJ978" i="2" s="1"/>
  <c r="G985" i="2"/>
  <c r="AJ986" i="2" s="1"/>
  <c r="G993" i="2"/>
  <c r="AJ994" i="2" s="1"/>
  <c r="G1001" i="2"/>
  <c r="AJ1002" i="2" s="1"/>
  <c r="G1009" i="2"/>
  <c r="AJ1010" i="2" s="1"/>
  <c r="G1017" i="2"/>
  <c r="AJ1018" i="2" s="1"/>
  <c r="G1025" i="2"/>
  <c r="AJ1026" i="2" s="1"/>
  <c r="G1033" i="2"/>
  <c r="AJ1034" i="2" s="1"/>
  <c r="G1041" i="2"/>
  <c r="AJ1042" i="2" s="1"/>
  <c r="G1049" i="2"/>
  <c r="AJ1050" i="2" s="1"/>
  <c r="G1057" i="2"/>
  <c r="AJ1058" i="2" s="1"/>
  <c r="G1065" i="2"/>
  <c r="AJ1066" i="2" s="1"/>
  <c r="G1073" i="2"/>
  <c r="AJ1074" i="2" s="1"/>
  <c r="G1081" i="2"/>
  <c r="AJ1082" i="2" s="1"/>
  <c r="G1089" i="2"/>
  <c r="AJ1090" i="2" s="1"/>
  <c r="G1097" i="2"/>
  <c r="AJ1098" i="2" s="1"/>
  <c r="G1105" i="2"/>
  <c r="AJ1106" i="2" s="1"/>
  <c r="G1113" i="2"/>
  <c r="AJ1114" i="2" s="1"/>
  <c r="G1121" i="2"/>
  <c r="AJ1122" i="2" s="1"/>
  <c r="G1129" i="2"/>
  <c r="AJ1130" i="2" s="1"/>
  <c r="G1137" i="2"/>
  <c r="AJ1138" i="2" s="1"/>
  <c r="G1145" i="2"/>
  <c r="AJ1146" i="2" s="1"/>
  <c r="G1153" i="2"/>
  <c r="AJ1154" i="2" s="1"/>
  <c r="G1161" i="2"/>
  <c r="AJ1162" i="2" s="1"/>
  <c r="G1169" i="2"/>
  <c r="AJ1170" i="2" s="1"/>
  <c r="G1177" i="2"/>
  <c r="AJ1178" i="2" s="1"/>
  <c r="G1185" i="2"/>
  <c r="AJ1186" i="2" s="1"/>
  <c r="G1193" i="2"/>
  <c r="AJ1194" i="2" s="1"/>
  <c r="G1201" i="2"/>
  <c r="AJ1202" i="2" s="1"/>
  <c r="G1209" i="2"/>
  <c r="AJ1210" i="2" s="1"/>
  <c r="G1217" i="2"/>
  <c r="AJ1218" i="2" s="1"/>
  <c r="G1225" i="2"/>
  <c r="AJ1226" i="2" s="1"/>
  <c r="G1233" i="2"/>
  <c r="AJ1234" i="2" s="1"/>
  <c r="G1241" i="2"/>
  <c r="AJ1242" i="2" s="1"/>
  <c r="G1249" i="2"/>
  <c r="AJ1250" i="2" s="1"/>
  <c r="G1257" i="2"/>
  <c r="AJ1258" i="2" s="1"/>
  <c r="G1265" i="2"/>
  <c r="AJ1266" i="2" s="1"/>
  <c r="G1273" i="2"/>
  <c r="AJ1274" i="2" s="1"/>
  <c r="G1281" i="2"/>
  <c r="AJ1282" i="2" s="1"/>
  <c r="G1289" i="2"/>
  <c r="AJ1290" i="2" s="1"/>
  <c r="G1297" i="2"/>
  <c r="AJ1298" i="2" s="1"/>
  <c r="G1305" i="2"/>
  <c r="AJ1306" i="2" s="1"/>
  <c r="G1313" i="2"/>
  <c r="AJ1314" i="2" s="1"/>
  <c r="G1321" i="2"/>
  <c r="AJ1322" i="2" s="1"/>
  <c r="G1329" i="2"/>
  <c r="AJ1330" i="2" s="1"/>
  <c r="G1337" i="2"/>
  <c r="AJ1338" i="2" s="1"/>
  <c r="G1345" i="2"/>
  <c r="AJ1346" i="2" s="1"/>
  <c r="G1353" i="2"/>
  <c r="AJ1354" i="2" s="1"/>
  <c r="G1361" i="2"/>
  <c r="AJ1362" i="2" s="1"/>
  <c r="G1369" i="2"/>
  <c r="AJ1370" i="2" s="1"/>
  <c r="G1377" i="2"/>
  <c r="AJ1378" i="2" s="1"/>
  <c r="G1385" i="2"/>
  <c r="AJ1386" i="2" s="1"/>
  <c r="G1393" i="2"/>
  <c r="AJ1394" i="2" s="1"/>
  <c r="G1401" i="2"/>
  <c r="AJ1402" i="2" s="1"/>
  <c r="G1409" i="2"/>
  <c r="AJ1410" i="2" s="1"/>
  <c r="G1417" i="2"/>
  <c r="AJ1418" i="2" s="1"/>
  <c r="G1425" i="2"/>
  <c r="AJ1426" i="2" s="1"/>
  <c r="G1433" i="2"/>
  <c r="AJ1434" i="2" s="1"/>
  <c r="G1441" i="2"/>
  <c r="AJ1442" i="2" s="1"/>
  <c r="G1449" i="2"/>
  <c r="AJ1450" i="2" s="1"/>
  <c r="G1457" i="2"/>
  <c r="AJ1458" i="2" s="1"/>
  <c r="G1465" i="2"/>
  <c r="AJ1466" i="2" s="1"/>
  <c r="G1473" i="2"/>
  <c r="AJ1474" i="2" s="1"/>
  <c r="G1481" i="2"/>
  <c r="AJ1482" i="2" s="1"/>
  <c r="G1489" i="2"/>
  <c r="AJ1490" i="2" s="1"/>
  <c r="G1497" i="2"/>
  <c r="AJ1498" i="2" s="1"/>
  <c r="G1505" i="2"/>
  <c r="AJ1506" i="2" s="1"/>
  <c r="G1513" i="2"/>
  <c r="AJ1514" i="2" s="1"/>
  <c r="G1521" i="2"/>
  <c r="AJ1522" i="2" s="1"/>
  <c r="G1529" i="2"/>
  <c r="AJ1530" i="2" s="1"/>
  <c r="G1537" i="2"/>
  <c r="AJ1538" i="2" s="1"/>
  <c r="G1545" i="2"/>
  <c r="AJ1546" i="2" s="1"/>
  <c r="G1553" i="2"/>
  <c r="AJ1554" i="2" s="1"/>
  <c r="G1561" i="2"/>
  <c r="AJ1562" i="2" s="1"/>
  <c r="G1569" i="2"/>
  <c r="AJ1570" i="2" s="1"/>
  <c r="G1585" i="2"/>
  <c r="AJ1586" i="2" s="1"/>
  <c r="G1593" i="2"/>
  <c r="AJ1594" i="2" s="1"/>
  <c r="G1601" i="2"/>
  <c r="AJ1602" i="2" s="1"/>
  <c r="G1609" i="2"/>
  <c r="AJ1610" i="2" s="1"/>
  <c r="G1617" i="2"/>
  <c r="AJ1618" i="2" s="1"/>
  <c r="G1577" i="2"/>
  <c r="AJ1578" i="2" s="1"/>
  <c r="G1745" i="2"/>
  <c r="AJ1746" i="2" s="1"/>
  <c r="G1809" i="2"/>
  <c r="AJ1810" i="2" s="1"/>
  <c r="G1937" i="2"/>
  <c r="AJ1938" i="2" s="1"/>
  <c r="G2065" i="2"/>
  <c r="AJ2066" i="2" s="1"/>
  <c r="G2257" i="2"/>
  <c r="AJ2258" i="2" s="1"/>
  <c r="G2433" i="2"/>
  <c r="AJ2434" i="2" s="1"/>
  <c r="G2507" i="2"/>
  <c r="AJ2508" i="2" s="1"/>
  <c r="G2571" i="2"/>
  <c r="AJ2572" i="2" s="1"/>
  <c r="G2603" i="2"/>
  <c r="AJ2604" i="2" s="1"/>
  <c r="G2628" i="2"/>
  <c r="AJ2629" i="2" s="1"/>
  <c r="G2667" i="2"/>
  <c r="AJ2668" i="2" s="1"/>
  <c r="G2692" i="2"/>
  <c r="AJ2693" i="2" s="1"/>
  <c r="G2717" i="2"/>
  <c r="AJ2718" i="2" s="1"/>
  <c r="G2743" i="2"/>
  <c r="AJ2744" i="2" s="1"/>
  <c r="G1753" i="2"/>
  <c r="AJ1754" i="2" s="1"/>
  <c r="G2073" i="2"/>
  <c r="AJ2074" i="2" s="1"/>
  <c r="G2265" i="2"/>
  <c r="AJ2266" i="2" s="1"/>
  <c r="G2435" i="2"/>
  <c r="AJ2436" i="2" s="1"/>
  <c r="G2508" i="2"/>
  <c r="AJ2509" i="2" s="1"/>
  <c r="G2553" i="2"/>
  <c r="AJ2554" i="2" s="1"/>
  <c r="G2604" i="2"/>
  <c r="AJ2605" i="2" s="1"/>
  <c r="G2643" i="2"/>
  <c r="AJ2644" i="2" s="1"/>
  <c r="G2668" i="2"/>
  <c r="AJ2669" i="2" s="1"/>
  <c r="G2707" i="2"/>
  <c r="AJ2708" i="2" s="1"/>
  <c r="G2757" i="2"/>
  <c r="AJ2758" i="2" s="1"/>
  <c r="G2644" i="2"/>
  <c r="AJ2645" i="2" s="1"/>
  <c r="G2708" i="2"/>
  <c r="AJ2709" i="2" s="1"/>
  <c r="G1625" i="2"/>
  <c r="AJ1626" i="2" s="1"/>
  <c r="G1817" i="2"/>
  <c r="AJ1818" i="2" s="1"/>
  <c r="G1881" i="2"/>
  <c r="AJ1882" i="2" s="1"/>
  <c r="G1945" i="2"/>
  <c r="AJ1946" i="2" s="1"/>
  <c r="G2137" i="2"/>
  <c r="AJ2138" i="2" s="1"/>
  <c r="G2329" i="2"/>
  <c r="AJ2330" i="2" s="1"/>
  <c r="G2489" i="2"/>
  <c r="AJ2490" i="2" s="1"/>
  <c r="G2572" i="2"/>
  <c r="AJ2573" i="2" s="1"/>
  <c r="G2617" i="2"/>
  <c r="AJ2618" i="2" s="1"/>
  <c r="G2655" i="2"/>
  <c r="AJ2656" i="2" s="1"/>
  <c r="G2693" i="2"/>
  <c r="AJ2694" i="2" s="1"/>
  <c r="G2732" i="2"/>
  <c r="AJ2733" i="2" s="1"/>
  <c r="G2657" i="2"/>
  <c r="AJ2658" i="2" s="1"/>
  <c r="G2721" i="2"/>
  <c r="AJ2722" i="2" s="1"/>
  <c r="G1633" i="2"/>
  <c r="AJ1634" i="2" s="1"/>
  <c r="G1697" i="2"/>
  <c r="AJ1698" i="2" s="1"/>
  <c r="G1761" i="2"/>
  <c r="AJ1762" i="2" s="1"/>
  <c r="G1825" i="2"/>
  <c r="AJ1826" i="2" s="1"/>
  <c r="G1889" i="2"/>
  <c r="AJ1890" i="2" s="1"/>
  <c r="G1953" i="2"/>
  <c r="AJ1954" i="2" s="1"/>
  <c r="G2017" i="2"/>
  <c r="AJ2018" i="2" s="1"/>
  <c r="G2081" i="2"/>
  <c r="AJ2082" i="2" s="1"/>
  <c r="G2145" i="2"/>
  <c r="AJ2146" i="2" s="1"/>
  <c r="G2209" i="2"/>
  <c r="AJ2210" i="2" s="1"/>
  <c r="G2273" i="2"/>
  <c r="AJ2274" i="2" s="1"/>
  <c r="G2337" i="2"/>
  <c r="AJ2338" i="2" s="1"/>
  <c r="G2401" i="2"/>
  <c r="AJ2402" i="2" s="1"/>
  <c r="G2441" i="2"/>
  <c r="AJ2442" i="2" s="1"/>
  <c r="G2468" i="2"/>
  <c r="AJ2469" i="2" s="1"/>
  <c r="G2491" i="2"/>
  <c r="AJ2492" i="2" s="1"/>
  <c r="G2513" i="2"/>
  <c r="AJ2514" i="2" s="1"/>
  <c r="G2532" i="2"/>
  <c r="AJ2533" i="2" s="1"/>
  <c r="G2555" i="2"/>
  <c r="AJ2556" i="2" s="1"/>
  <c r="G2577" i="2"/>
  <c r="AJ2578" i="2" s="1"/>
  <c r="G2593" i="2"/>
  <c r="AJ2594" i="2" s="1"/>
  <c r="G2605" i="2"/>
  <c r="AJ2606" i="2" s="1"/>
  <c r="G2619" i="2"/>
  <c r="AJ2620" i="2" s="1"/>
  <c r="G2631" i="2"/>
  <c r="AJ2632" i="2" s="1"/>
  <c r="G2683" i="2"/>
  <c r="AJ2684" i="2" s="1"/>
  <c r="G2695" i="2"/>
  <c r="AJ2696" i="2" s="1"/>
  <c r="G2733" i="2"/>
  <c r="AJ2734" i="2" s="1"/>
  <c r="G1641" i="2"/>
  <c r="AJ1642" i="2" s="1"/>
  <c r="G1705" i="2"/>
  <c r="AJ1706" i="2" s="1"/>
  <c r="G1769" i="2"/>
  <c r="AJ1770" i="2" s="1"/>
  <c r="G1833" i="2"/>
  <c r="AJ1834" i="2" s="1"/>
  <c r="G1897" i="2"/>
  <c r="AJ1898" i="2" s="1"/>
  <c r="G1961" i="2"/>
  <c r="AJ1962" i="2" s="1"/>
  <c r="G2025" i="2"/>
  <c r="AJ2026" i="2" s="1"/>
  <c r="G2089" i="2"/>
  <c r="AJ2090" i="2" s="1"/>
  <c r="G2153" i="2"/>
  <c r="AJ2154" i="2" s="1"/>
  <c r="G2217" i="2"/>
  <c r="AJ2218" i="2" s="1"/>
  <c r="G2281" i="2"/>
  <c r="AJ2282" i="2" s="1"/>
  <c r="G2345" i="2"/>
  <c r="AJ2346" i="2" s="1"/>
  <c r="G2409" i="2"/>
  <c r="AJ2410" i="2" s="1"/>
  <c r="G2443" i="2"/>
  <c r="AJ2444" i="2" s="1"/>
  <c r="G2473" i="2"/>
  <c r="AJ2474" i="2" s="1"/>
  <c r="G2492" i="2"/>
  <c r="AJ2493" i="2" s="1"/>
  <c r="G2515" i="2"/>
  <c r="AJ2516" i="2" s="1"/>
  <c r="G2537" i="2"/>
  <c r="AJ2538" i="2" s="1"/>
  <c r="G2556" i="2"/>
  <c r="AJ2557" i="2" s="1"/>
  <c r="G2579" i="2"/>
  <c r="AJ2580" i="2" s="1"/>
  <c r="G2595" i="2"/>
  <c r="AJ2596" i="2" s="1"/>
  <c r="G2607" i="2"/>
  <c r="AJ2608" i="2" s="1"/>
  <c r="G2620" i="2"/>
  <c r="AJ2621" i="2" s="1"/>
  <c r="G2633" i="2"/>
  <c r="AJ2634" i="2" s="1"/>
  <c r="G2645" i="2"/>
  <c r="AJ2646" i="2" s="1"/>
  <c r="G2659" i="2"/>
  <c r="AJ2660" i="2" s="1"/>
  <c r="G2671" i="2"/>
  <c r="AJ2672" i="2" s="1"/>
  <c r="G2684" i="2"/>
  <c r="AJ2685" i="2" s="1"/>
  <c r="G2697" i="2"/>
  <c r="AJ2698" i="2" s="1"/>
  <c r="G2709" i="2"/>
  <c r="AJ2710" i="2" s="1"/>
  <c r="G2723" i="2"/>
  <c r="AJ2724" i="2" s="1"/>
  <c r="G2735" i="2"/>
  <c r="AJ2736" i="2" s="1"/>
  <c r="G2748" i="2"/>
  <c r="AJ2749" i="2" s="1"/>
  <c r="G2761" i="2"/>
  <c r="AJ2762" i="2" s="1"/>
  <c r="G2773" i="2"/>
  <c r="AJ2774" i="2" s="1"/>
  <c r="G1713" i="2"/>
  <c r="AJ1714" i="2" s="1"/>
  <c r="G1905" i="2"/>
  <c r="AJ1906" i="2" s="1"/>
  <c r="G2033" i="2"/>
  <c r="AJ2034" i="2" s="1"/>
  <c r="G2161" i="2"/>
  <c r="AJ2162" i="2" s="1"/>
  <c r="G2225" i="2"/>
  <c r="AJ2226" i="2" s="1"/>
  <c r="G2353" i="2"/>
  <c r="AJ2354" i="2" s="1"/>
  <c r="G2417" i="2"/>
  <c r="AJ2418" i="2" s="1"/>
  <c r="G2475" i="2"/>
  <c r="AJ2476" i="2" s="1"/>
  <c r="G2497" i="2"/>
  <c r="AJ2498" i="2" s="1"/>
  <c r="G2539" i="2"/>
  <c r="AJ2540" i="2" s="1"/>
  <c r="G2561" i="2"/>
  <c r="AJ2562" i="2" s="1"/>
  <c r="G2596" i="2"/>
  <c r="AJ2597" i="2" s="1"/>
  <c r="G2621" i="2"/>
  <c r="AJ2622" i="2" s="1"/>
  <c r="G2647" i="2"/>
  <c r="AJ2648" i="2" s="1"/>
  <c r="G2660" i="2"/>
  <c r="AJ2661" i="2" s="1"/>
  <c r="G2685" i="2"/>
  <c r="AJ2686" i="2" s="1"/>
  <c r="G2711" i="2"/>
  <c r="AJ2712" i="2" s="1"/>
  <c r="G2737" i="2"/>
  <c r="AJ2738" i="2" s="1"/>
  <c r="G2763" i="2"/>
  <c r="AJ2764" i="2" s="1"/>
  <c r="G2775" i="2"/>
  <c r="AJ2776" i="2" s="1"/>
  <c r="G1657" i="2"/>
  <c r="AJ1658" i="2" s="1"/>
  <c r="G1785" i="2"/>
  <c r="AJ1786" i="2" s="1"/>
  <c r="G1977" i="2"/>
  <c r="AJ1978" i="2" s="1"/>
  <c r="G2105" i="2"/>
  <c r="AJ2106" i="2" s="1"/>
  <c r="G2233" i="2"/>
  <c r="AJ2234" i="2" s="1"/>
  <c r="G2361" i="2"/>
  <c r="AJ2362" i="2" s="1"/>
  <c r="G2451" i="2"/>
  <c r="AJ2452" i="2" s="1"/>
  <c r="G2499" i="2"/>
  <c r="AJ2500" i="2" s="1"/>
  <c r="G2563" i="2"/>
  <c r="AJ2564" i="2" s="1"/>
  <c r="G2597" i="2"/>
  <c r="AJ2598" i="2" s="1"/>
  <c r="G2611" i="2"/>
  <c r="AJ2612" i="2" s="1"/>
  <c r="G2649" i="2"/>
  <c r="AJ2650" i="2" s="1"/>
  <c r="G2675" i="2"/>
  <c r="AJ2676" i="2" s="1"/>
  <c r="G2713" i="2"/>
  <c r="AJ2714" i="2" s="1"/>
  <c r="G2751" i="2"/>
  <c r="AJ2752" i="2" s="1"/>
  <c r="G2545" i="2"/>
  <c r="AJ2546" i="2" s="1"/>
  <c r="G2637" i="2"/>
  <c r="AJ2638" i="2" s="1"/>
  <c r="G2689" i="2"/>
  <c r="AJ2690" i="2" s="1"/>
  <c r="G2740" i="2"/>
  <c r="AJ2741" i="2" s="1"/>
  <c r="G2747" i="2"/>
  <c r="AJ2748" i="2" s="1"/>
  <c r="G1649" i="2"/>
  <c r="AJ1650" i="2" s="1"/>
  <c r="G1777" i="2"/>
  <c r="AJ1778" i="2" s="1"/>
  <c r="G1841" i="2"/>
  <c r="AJ1842" i="2" s="1"/>
  <c r="G1969" i="2"/>
  <c r="AJ1970" i="2" s="1"/>
  <c r="G2097" i="2"/>
  <c r="AJ2098" i="2" s="1"/>
  <c r="G2289" i="2"/>
  <c r="AJ2290" i="2" s="1"/>
  <c r="G2449" i="2"/>
  <c r="AJ2450" i="2" s="1"/>
  <c r="G2516" i="2"/>
  <c r="AJ2517" i="2" s="1"/>
  <c r="G2580" i="2"/>
  <c r="AJ2581" i="2" s="1"/>
  <c r="G2609" i="2"/>
  <c r="AJ2610" i="2" s="1"/>
  <c r="G2635" i="2"/>
  <c r="AJ2636" i="2" s="1"/>
  <c r="G2673" i="2"/>
  <c r="AJ2674" i="2" s="1"/>
  <c r="G2699" i="2"/>
  <c r="AJ2700" i="2" s="1"/>
  <c r="G2724" i="2"/>
  <c r="AJ2725" i="2" s="1"/>
  <c r="G2749" i="2"/>
  <c r="AJ2750" i="2" s="1"/>
  <c r="G1721" i="2"/>
  <c r="AJ1722" i="2" s="1"/>
  <c r="G1913" i="2"/>
  <c r="AJ1914" i="2" s="1"/>
  <c r="G2041" i="2"/>
  <c r="AJ2042" i="2" s="1"/>
  <c r="G2169" i="2"/>
  <c r="AJ2170" i="2" s="1"/>
  <c r="G2297" i="2"/>
  <c r="AJ2298" i="2" s="1"/>
  <c r="G2419" i="2"/>
  <c r="AJ2420" i="2" s="1"/>
  <c r="G2476" i="2"/>
  <c r="AJ2477" i="2" s="1"/>
  <c r="G2540" i="2"/>
  <c r="AJ2541" i="2" s="1"/>
  <c r="G2583" i="2"/>
  <c r="AJ2584" i="2" s="1"/>
  <c r="G2623" i="2"/>
  <c r="AJ2624" i="2" s="1"/>
  <c r="G2661" i="2"/>
  <c r="AJ2662" i="2" s="1"/>
  <c r="G2700" i="2"/>
  <c r="AJ2701" i="2" s="1"/>
  <c r="G2739" i="2"/>
  <c r="AJ2740" i="2" s="1"/>
  <c r="G2764" i="2"/>
  <c r="AJ2765" i="2" s="1"/>
  <c r="G2585" i="2"/>
  <c r="AJ2586" i="2" s="1"/>
  <c r="G2663" i="2"/>
  <c r="AJ2664" i="2" s="1"/>
  <c r="G2701" i="2"/>
  <c r="AJ2702" i="2" s="1"/>
  <c r="G2753" i="2"/>
  <c r="AJ2754" i="2" s="1"/>
  <c r="G2759" i="2"/>
  <c r="AJ2760" i="2" s="1"/>
  <c r="G1849" i="2"/>
  <c r="AJ1850" i="2" s="1"/>
  <c r="G2521" i="2"/>
  <c r="AJ2522" i="2" s="1"/>
  <c r="G2636" i="2"/>
  <c r="AJ2637" i="2" s="1"/>
  <c r="G2687" i="2"/>
  <c r="AJ2688" i="2" s="1"/>
  <c r="G2725" i="2"/>
  <c r="AJ2726" i="2" s="1"/>
  <c r="G2625" i="2"/>
  <c r="AJ2626" i="2" s="1"/>
  <c r="G2715" i="2"/>
  <c r="AJ2716" i="2" s="1"/>
  <c r="G2765" i="2"/>
  <c r="AJ2766" i="2" s="1"/>
  <c r="G1665" i="2"/>
  <c r="AJ1666" i="2" s="1"/>
  <c r="G1729" i="2"/>
  <c r="AJ1730" i="2" s="1"/>
  <c r="G1793" i="2"/>
  <c r="AJ1794" i="2" s="1"/>
  <c r="G1857" i="2"/>
  <c r="AJ1858" i="2" s="1"/>
  <c r="G1921" i="2"/>
  <c r="AJ1922" i="2" s="1"/>
  <c r="G1985" i="2"/>
  <c r="AJ1986" i="2" s="1"/>
  <c r="G2049" i="2"/>
  <c r="AJ2050" i="2" s="1"/>
  <c r="G2113" i="2"/>
  <c r="AJ2114" i="2" s="1"/>
  <c r="G2177" i="2"/>
  <c r="AJ2178" i="2" s="1"/>
  <c r="G2241" i="2"/>
  <c r="AJ2242" i="2" s="1"/>
  <c r="G2305" i="2"/>
  <c r="AJ2306" i="2" s="1"/>
  <c r="G2369" i="2"/>
  <c r="AJ2370" i="2" s="1"/>
  <c r="G2425" i="2"/>
  <c r="AJ2426" i="2" s="1"/>
  <c r="G2457" i="2"/>
  <c r="AJ2458" i="2" s="1"/>
  <c r="G2481" i="2"/>
  <c r="AJ2482" i="2" s="1"/>
  <c r="G2500" i="2"/>
  <c r="AJ2501" i="2" s="1"/>
  <c r="G2523" i="2"/>
  <c r="AJ2524" i="2" s="1"/>
  <c r="G2564" i="2"/>
  <c r="AJ2565" i="2" s="1"/>
  <c r="G2599" i="2"/>
  <c r="AJ2600" i="2" s="1"/>
  <c r="G2612" i="2"/>
  <c r="AJ2613" i="2" s="1"/>
  <c r="G2651" i="2"/>
  <c r="AJ2652" i="2" s="1"/>
  <c r="G2676" i="2"/>
  <c r="AJ2677" i="2" s="1"/>
  <c r="G2727" i="2"/>
  <c r="AJ2728" i="2" s="1"/>
  <c r="G1673" i="2"/>
  <c r="AJ1674" i="2" s="1"/>
  <c r="G1737" i="2"/>
  <c r="AJ1738" i="2" s="1"/>
  <c r="G1801" i="2"/>
  <c r="AJ1802" i="2" s="1"/>
  <c r="G1865" i="2"/>
  <c r="AJ1866" i="2" s="1"/>
  <c r="G1929" i="2"/>
  <c r="AJ1930" i="2" s="1"/>
  <c r="G1993" i="2"/>
  <c r="AJ1994" i="2" s="1"/>
  <c r="G2057" i="2"/>
  <c r="AJ2058" i="2" s="1"/>
  <c r="G2121" i="2"/>
  <c r="AJ2122" i="2" s="1"/>
  <c r="G2185" i="2"/>
  <c r="AJ2186" i="2" s="1"/>
  <c r="G2249" i="2"/>
  <c r="AJ2250" i="2" s="1"/>
  <c r="G2313" i="2"/>
  <c r="AJ2314" i="2" s="1"/>
  <c r="G2377" i="2"/>
  <c r="AJ2378" i="2" s="1"/>
  <c r="G2427" i="2"/>
  <c r="AJ2428" i="2" s="1"/>
  <c r="G2459" i="2"/>
  <c r="AJ2460" i="2" s="1"/>
  <c r="G2483" i="2"/>
  <c r="AJ2484" i="2" s="1"/>
  <c r="G2505" i="2"/>
  <c r="AJ2506" i="2" s="1"/>
  <c r="G2524" i="2"/>
  <c r="AJ2525" i="2" s="1"/>
  <c r="G2547" i="2"/>
  <c r="AJ2548" i="2" s="1"/>
  <c r="G2569" i="2"/>
  <c r="AJ2570" i="2" s="1"/>
  <c r="G2587" i="2"/>
  <c r="AJ2588" i="2" s="1"/>
  <c r="G2601" i="2"/>
  <c r="AJ2602" i="2" s="1"/>
  <c r="G2613" i="2"/>
  <c r="AJ2614" i="2" s="1"/>
  <c r="G2627" i="2"/>
  <c r="AJ2628" i="2" s="1"/>
  <c r="G2639" i="2"/>
  <c r="AJ2640" i="2" s="1"/>
  <c r="G2652" i="2"/>
  <c r="AJ2653" i="2" s="1"/>
  <c r="G2665" i="2"/>
  <c r="AJ2666" i="2" s="1"/>
  <c r="G2677" i="2"/>
  <c r="AJ2678" i="2" s="1"/>
  <c r="G2691" i="2"/>
  <c r="AJ2692" i="2" s="1"/>
  <c r="G2703" i="2"/>
  <c r="AJ2704" i="2" s="1"/>
  <c r="G2716" i="2"/>
  <c r="AJ2717" i="2" s="1"/>
  <c r="G2729" i="2"/>
  <c r="AJ2730" i="2" s="1"/>
  <c r="G2741" i="2"/>
  <c r="AJ2742" i="2" s="1"/>
  <c r="G2755" i="2"/>
  <c r="AJ2756" i="2" s="1"/>
  <c r="G2767" i="2"/>
  <c r="AJ2768" i="2" s="1"/>
  <c r="G8" i="2"/>
  <c r="AJ9" i="2" s="1"/>
  <c r="G1681" i="2"/>
  <c r="AJ1682" i="2" s="1"/>
  <c r="G1873" i="2"/>
  <c r="AJ1874" i="2" s="1"/>
  <c r="G2001" i="2"/>
  <c r="AJ2002" i="2" s="1"/>
  <c r="G2129" i="2"/>
  <c r="AJ2130" i="2" s="1"/>
  <c r="G2193" i="2"/>
  <c r="AJ2194" i="2" s="1"/>
  <c r="G2321" i="2"/>
  <c r="AJ2322" i="2" s="1"/>
  <c r="G2385" i="2"/>
  <c r="AJ2386" i="2" s="1"/>
  <c r="G2465" i="2"/>
  <c r="AJ2466" i="2" s="1"/>
  <c r="G2484" i="2"/>
  <c r="AJ2485" i="2" s="1"/>
  <c r="G2529" i="2"/>
  <c r="AJ2530" i="2" s="1"/>
  <c r="G2548" i="2"/>
  <c r="AJ2549" i="2" s="1"/>
  <c r="G2588" i="2"/>
  <c r="AJ2589" i="2" s="1"/>
  <c r="G2615" i="2"/>
  <c r="AJ2616" i="2" s="1"/>
  <c r="G2641" i="2"/>
  <c r="AJ2642" i="2" s="1"/>
  <c r="G2653" i="2"/>
  <c r="AJ2654" i="2" s="1"/>
  <c r="G2679" i="2"/>
  <c r="AJ2680" i="2" s="1"/>
  <c r="G2705" i="2"/>
  <c r="AJ2706" i="2" s="1"/>
  <c r="G2731" i="2"/>
  <c r="AJ2732" i="2" s="1"/>
  <c r="G2756" i="2"/>
  <c r="AJ2757" i="2" s="1"/>
  <c r="G2769" i="2"/>
  <c r="AJ2770" i="2" s="1"/>
  <c r="G2" i="5"/>
  <c r="G1689" i="2"/>
  <c r="AJ1690" i="2" s="1"/>
  <c r="G2009" i="2"/>
  <c r="AJ2010" i="2" s="1"/>
  <c r="G2201" i="2"/>
  <c r="AJ2202" i="2" s="1"/>
  <c r="G2393" i="2"/>
  <c r="AJ2394" i="2" s="1"/>
  <c r="G2467" i="2"/>
  <c r="AJ2468" i="2" s="1"/>
  <c r="G2531" i="2"/>
  <c r="AJ2532" i="2" s="1"/>
  <c r="G2591" i="2"/>
  <c r="AJ2592" i="2" s="1"/>
  <c r="G2629" i="2"/>
  <c r="AJ2630" i="2" s="1"/>
  <c r="G2681" i="2"/>
  <c r="AJ2682" i="2" s="1"/>
  <c r="G2719" i="2"/>
  <c r="AJ2720" i="2" s="1"/>
  <c r="G2745" i="2"/>
  <c r="AJ2746" i="2" s="1"/>
  <c r="G2771" i="2"/>
  <c r="AJ2772" i="2" s="1"/>
  <c r="G2669" i="2"/>
  <c r="AJ2670" i="2" s="1"/>
  <c r="G2772" i="2"/>
  <c r="AJ2773" i="2" s="1"/>
  <c r="S7" i="2"/>
  <c r="S15" i="2"/>
  <c r="S23" i="2"/>
  <c r="S31" i="2"/>
  <c r="S39" i="2"/>
  <c r="S47" i="2"/>
  <c r="S55" i="2"/>
  <c r="S63" i="2"/>
  <c r="S71" i="2"/>
  <c r="S79" i="2"/>
  <c r="S87" i="2"/>
  <c r="S95" i="2"/>
  <c r="S103" i="2"/>
  <c r="S111" i="2"/>
  <c r="S119" i="2"/>
  <c r="S127" i="2"/>
  <c r="S135" i="2"/>
  <c r="S143" i="2"/>
  <c r="S151" i="2"/>
  <c r="S159" i="2"/>
  <c r="S167" i="2"/>
  <c r="S175" i="2"/>
  <c r="S183" i="2"/>
  <c r="S191" i="2"/>
  <c r="S199" i="2"/>
  <c r="S207" i="2"/>
  <c r="S215" i="2"/>
  <c r="S223" i="2"/>
  <c r="S231" i="2"/>
  <c r="S239" i="2"/>
  <c r="S247" i="2"/>
  <c r="S255" i="2"/>
  <c r="S263" i="2"/>
  <c r="S271" i="2"/>
  <c r="S279" i="2"/>
  <c r="S287" i="2"/>
  <c r="S295" i="2"/>
  <c r="S303" i="2"/>
  <c r="S311" i="2"/>
  <c r="S319" i="2"/>
  <c r="S327" i="2"/>
  <c r="S335" i="2"/>
  <c r="S343" i="2"/>
  <c r="S351" i="2"/>
  <c r="S359" i="2"/>
  <c r="S367" i="2"/>
  <c r="S375" i="2"/>
  <c r="S383" i="2"/>
  <c r="S391" i="2"/>
  <c r="S399" i="2"/>
  <c r="S407" i="2"/>
  <c r="S415" i="2"/>
  <c r="S423" i="2"/>
  <c r="S431" i="2"/>
  <c r="S439" i="2"/>
  <c r="S447" i="2"/>
  <c r="S455" i="2"/>
  <c r="S463" i="2"/>
  <c r="S471" i="2"/>
  <c r="S479" i="2"/>
  <c r="S487" i="2"/>
  <c r="S495" i="2"/>
  <c r="S503" i="2"/>
  <c r="S511" i="2"/>
  <c r="S519" i="2"/>
  <c r="S527" i="2"/>
  <c r="S535" i="2"/>
  <c r="S8" i="2"/>
  <c r="S16" i="2"/>
  <c r="S24" i="2"/>
  <c r="S32" i="2"/>
  <c r="S40" i="2"/>
  <c r="S48" i="2"/>
  <c r="S56" i="2"/>
  <c r="S64" i="2"/>
  <c r="S72" i="2"/>
  <c r="S80" i="2"/>
  <c r="S88" i="2"/>
  <c r="S96" i="2"/>
  <c r="S104" i="2"/>
  <c r="S112" i="2"/>
  <c r="S120" i="2"/>
  <c r="S128" i="2"/>
  <c r="S136" i="2"/>
  <c r="S144" i="2"/>
  <c r="S152" i="2"/>
  <c r="S160" i="2"/>
  <c r="S168" i="2"/>
  <c r="S176" i="2"/>
  <c r="S184" i="2"/>
  <c r="S192" i="2"/>
  <c r="S200" i="2"/>
  <c r="S208" i="2"/>
  <c r="S216" i="2"/>
  <c r="S224" i="2"/>
  <c r="S232" i="2"/>
  <c r="S240" i="2"/>
  <c r="S248" i="2"/>
  <c r="S256" i="2"/>
  <c r="S264" i="2"/>
  <c r="S272" i="2"/>
  <c r="S280" i="2"/>
  <c r="S288" i="2"/>
  <c r="S296" i="2"/>
  <c r="S304" i="2"/>
  <c r="S312" i="2"/>
  <c r="S320" i="2"/>
  <c r="S328" i="2"/>
  <c r="S336" i="2"/>
  <c r="S344" i="2"/>
  <c r="S352" i="2"/>
  <c r="S360" i="2"/>
  <c r="S368" i="2"/>
  <c r="S376" i="2"/>
  <c r="S384" i="2"/>
  <c r="S392" i="2"/>
  <c r="S400" i="2"/>
  <c r="S408" i="2"/>
  <c r="S416" i="2"/>
  <c r="S424" i="2"/>
  <c r="S432" i="2"/>
  <c r="S440" i="2"/>
  <c r="S448" i="2"/>
  <c r="S456" i="2"/>
  <c r="S464" i="2"/>
  <c r="S472" i="2"/>
  <c r="S480" i="2"/>
  <c r="S488" i="2"/>
  <c r="S496" i="2"/>
  <c r="S504" i="2"/>
  <c r="S512" i="2"/>
  <c r="S520" i="2"/>
  <c r="S528" i="2"/>
  <c r="S536" i="2"/>
  <c r="S9" i="2"/>
  <c r="S17" i="2"/>
  <c r="S25" i="2"/>
  <c r="S33" i="2"/>
  <c r="S41" i="2"/>
  <c r="S49" i="2"/>
  <c r="S57" i="2"/>
  <c r="S65" i="2"/>
  <c r="S73" i="2"/>
  <c r="S81" i="2"/>
  <c r="S89" i="2"/>
  <c r="S97" i="2"/>
  <c r="S105" i="2"/>
  <c r="S113" i="2"/>
  <c r="S121" i="2"/>
  <c r="S129" i="2"/>
  <c r="S137" i="2"/>
  <c r="S145" i="2"/>
  <c r="S153" i="2"/>
  <c r="S161" i="2"/>
  <c r="S169" i="2"/>
  <c r="S177" i="2"/>
  <c r="S185" i="2"/>
  <c r="S193" i="2"/>
  <c r="S201" i="2"/>
  <c r="S209" i="2"/>
  <c r="S217" i="2"/>
  <c r="S225" i="2"/>
  <c r="S233" i="2"/>
  <c r="S241" i="2"/>
  <c r="S249" i="2"/>
  <c r="S257" i="2"/>
  <c r="S265" i="2"/>
  <c r="S273" i="2"/>
  <c r="S281" i="2"/>
  <c r="S289" i="2"/>
  <c r="S297" i="2"/>
  <c r="S305" i="2"/>
  <c r="S313" i="2"/>
  <c r="S321" i="2"/>
  <c r="S329" i="2"/>
  <c r="S337" i="2"/>
  <c r="S345" i="2"/>
  <c r="S353" i="2"/>
  <c r="S361" i="2"/>
  <c r="S369" i="2"/>
  <c r="S377" i="2"/>
  <c r="S385" i="2"/>
  <c r="S393" i="2"/>
  <c r="S401" i="2"/>
  <c r="S409" i="2"/>
  <c r="S417" i="2"/>
  <c r="S425" i="2"/>
  <c r="S433" i="2"/>
  <c r="S441" i="2"/>
  <c r="S449" i="2"/>
  <c r="S457" i="2"/>
  <c r="S465" i="2"/>
  <c r="S473" i="2"/>
  <c r="S481" i="2"/>
  <c r="S489" i="2"/>
  <c r="S497" i="2"/>
  <c r="S505" i="2"/>
  <c r="S513" i="2"/>
  <c r="S521" i="2"/>
  <c r="S529" i="2"/>
  <c r="S537" i="2"/>
  <c r="S545" i="2"/>
  <c r="S553" i="2"/>
  <c r="S561" i="2"/>
  <c r="S10" i="2"/>
  <c r="S18" i="2"/>
  <c r="S26" i="2"/>
  <c r="S34" i="2"/>
  <c r="S42" i="2"/>
  <c r="S50" i="2"/>
  <c r="S58" i="2"/>
  <c r="S66" i="2"/>
  <c r="S74" i="2"/>
  <c r="S82" i="2"/>
  <c r="S90" i="2"/>
  <c r="S98" i="2"/>
  <c r="S106" i="2"/>
  <c r="S114" i="2"/>
  <c r="S122" i="2"/>
  <c r="S130" i="2"/>
  <c r="S138" i="2"/>
  <c r="S146" i="2"/>
  <c r="S154" i="2"/>
  <c r="S162" i="2"/>
  <c r="S170" i="2"/>
  <c r="S178" i="2"/>
  <c r="S186" i="2"/>
  <c r="S194" i="2"/>
  <c r="S202" i="2"/>
  <c r="S210" i="2"/>
  <c r="S218" i="2"/>
  <c r="S226" i="2"/>
  <c r="S234" i="2"/>
  <c r="S242" i="2"/>
  <c r="S250" i="2"/>
  <c r="S258" i="2"/>
  <c r="S266" i="2"/>
  <c r="S274" i="2"/>
  <c r="S282" i="2"/>
  <c r="S290" i="2"/>
  <c r="S298" i="2"/>
  <c r="S306" i="2"/>
  <c r="S314" i="2"/>
  <c r="S322" i="2"/>
  <c r="S330" i="2"/>
  <c r="S338" i="2"/>
  <c r="S346" i="2"/>
  <c r="S354" i="2"/>
  <c r="S362" i="2"/>
  <c r="S370" i="2"/>
  <c r="S378" i="2"/>
  <c r="S386" i="2"/>
  <c r="S394" i="2"/>
  <c r="S402" i="2"/>
  <c r="S410" i="2"/>
  <c r="S418" i="2"/>
  <c r="S426" i="2"/>
  <c r="S434" i="2"/>
  <c r="S442" i="2"/>
  <c r="S450" i="2"/>
  <c r="S458" i="2"/>
  <c r="S466" i="2"/>
  <c r="S474" i="2"/>
  <c r="S482" i="2"/>
  <c r="S490" i="2"/>
  <c r="S498" i="2"/>
  <c r="S506" i="2"/>
  <c r="S514" i="2"/>
  <c r="S522" i="2"/>
  <c r="S530" i="2"/>
  <c r="S538" i="2"/>
  <c r="S3" i="2"/>
  <c r="S11" i="2"/>
  <c r="S19" i="2"/>
  <c r="S27" i="2"/>
  <c r="S35" i="2"/>
  <c r="S43" i="2"/>
  <c r="S51" i="2"/>
  <c r="S59" i="2"/>
  <c r="S67" i="2"/>
  <c r="S75" i="2"/>
  <c r="S83" i="2"/>
  <c r="S91" i="2"/>
  <c r="S99" i="2"/>
  <c r="S107" i="2"/>
  <c r="S115" i="2"/>
  <c r="S123" i="2"/>
  <c r="S131" i="2"/>
  <c r="S139" i="2"/>
  <c r="S147" i="2"/>
  <c r="S155" i="2"/>
  <c r="S163" i="2"/>
  <c r="S171" i="2"/>
  <c r="S179" i="2"/>
  <c r="S187" i="2"/>
  <c r="S195" i="2"/>
  <c r="S203" i="2"/>
  <c r="S211" i="2"/>
  <c r="S219" i="2"/>
  <c r="S227" i="2"/>
  <c r="S235" i="2"/>
  <c r="S243" i="2"/>
  <c r="S251" i="2"/>
  <c r="S259" i="2"/>
  <c r="S267" i="2"/>
  <c r="S275" i="2"/>
  <c r="S283" i="2"/>
  <c r="S291" i="2"/>
  <c r="S299" i="2"/>
  <c r="S307" i="2"/>
  <c r="S315" i="2"/>
  <c r="S323" i="2"/>
  <c r="S331" i="2"/>
  <c r="S339" i="2"/>
  <c r="S347" i="2"/>
  <c r="S355" i="2"/>
  <c r="S363" i="2"/>
  <c r="S371" i="2"/>
  <c r="S379" i="2"/>
  <c r="S387" i="2"/>
  <c r="S395" i="2"/>
  <c r="S403" i="2"/>
  <c r="S411" i="2"/>
  <c r="S419" i="2"/>
  <c r="S427" i="2"/>
  <c r="S435" i="2"/>
  <c r="S443" i="2"/>
  <c r="S451" i="2"/>
  <c r="S459" i="2"/>
  <c r="S467" i="2"/>
  <c r="S475" i="2"/>
  <c r="S483" i="2"/>
  <c r="S491" i="2"/>
  <c r="S499" i="2"/>
  <c r="S507" i="2"/>
  <c r="S515" i="2"/>
  <c r="S523" i="2"/>
  <c r="S531" i="2"/>
  <c r="S4" i="2"/>
  <c r="S12" i="2"/>
  <c r="S20" i="2"/>
  <c r="S28" i="2"/>
  <c r="S36" i="2"/>
  <c r="S44" i="2"/>
  <c r="S52" i="2"/>
  <c r="S60" i="2"/>
  <c r="S68" i="2"/>
  <c r="S76" i="2"/>
  <c r="S84" i="2"/>
  <c r="S92" i="2"/>
  <c r="S100" i="2"/>
  <c r="S108" i="2"/>
  <c r="S116" i="2"/>
  <c r="S124" i="2"/>
  <c r="S132" i="2"/>
  <c r="S140" i="2"/>
  <c r="S148" i="2"/>
  <c r="S156" i="2"/>
  <c r="S164" i="2"/>
  <c r="S172" i="2"/>
  <c r="S180" i="2"/>
  <c r="S188" i="2"/>
  <c r="S196" i="2"/>
  <c r="S204" i="2"/>
  <c r="S212" i="2"/>
  <c r="S220" i="2"/>
  <c r="S228" i="2"/>
  <c r="S236" i="2"/>
  <c r="S244" i="2"/>
  <c r="S252" i="2"/>
  <c r="S260" i="2"/>
  <c r="S268" i="2"/>
  <c r="S276" i="2"/>
  <c r="S284" i="2"/>
  <c r="S292" i="2"/>
  <c r="S300" i="2"/>
  <c r="S308" i="2"/>
  <c r="S316" i="2"/>
  <c r="S324" i="2"/>
  <c r="S332" i="2"/>
  <c r="S340" i="2"/>
  <c r="S348" i="2"/>
  <c r="S356" i="2"/>
  <c r="S364" i="2"/>
  <c r="S372" i="2"/>
  <c r="S380" i="2"/>
  <c r="S388" i="2"/>
  <c r="S396" i="2"/>
  <c r="S404" i="2"/>
  <c r="S412" i="2"/>
  <c r="S420" i="2"/>
  <c r="S428" i="2"/>
  <c r="S436" i="2"/>
  <c r="S444" i="2"/>
  <c r="S452" i="2"/>
  <c r="S460" i="2"/>
  <c r="S468" i="2"/>
  <c r="S476" i="2"/>
  <c r="S484" i="2"/>
  <c r="S492" i="2"/>
  <c r="S500" i="2"/>
  <c r="S508" i="2"/>
  <c r="S516" i="2"/>
  <c r="S524" i="2"/>
  <c r="S532" i="2"/>
  <c r="S540" i="2"/>
  <c r="S5" i="2"/>
  <c r="S13" i="2"/>
  <c r="S21" i="2"/>
  <c r="S29" i="2"/>
  <c r="S37" i="2"/>
  <c r="S45" i="2"/>
  <c r="S53" i="2"/>
  <c r="S61" i="2"/>
  <c r="S69" i="2"/>
  <c r="S77" i="2"/>
  <c r="S85" i="2"/>
  <c r="S93" i="2"/>
  <c r="S101" i="2"/>
  <c r="S109" i="2"/>
  <c r="S117" i="2"/>
  <c r="S125" i="2"/>
  <c r="S133" i="2"/>
  <c r="S141" i="2"/>
  <c r="S149" i="2"/>
  <c r="S157" i="2"/>
  <c r="S165" i="2"/>
  <c r="S173" i="2"/>
  <c r="S181" i="2"/>
  <c r="S189" i="2"/>
  <c r="S197" i="2"/>
  <c r="S205" i="2"/>
  <c r="S213" i="2"/>
  <c r="S221" i="2"/>
  <c r="S229" i="2"/>
  <c r="S237" i="2"/>
  <c r="S245" i="2"/>
  <c r="S253" i="2"/>
  <c r="S261" i="2"/>
  <c r="S269" i="2"/>
  <c r="S277" i="2"/>
  <c r="S285" i="2"/>
  <c r="S293" i="2"/>
  <c r="S301" i="2"/>
  <c r="S309" i="2"/>
  <c r="S317" i="2"/>
  <c r="S325" i="2"/>
  <c r="S333" i="2"/>
  <c r="S341" i="2"/>
  <c r="S349" i="2"/>
  <c r="S357" i="2"/>
  <c r="S365" i="2"/>
  <c r="S373" i="2"/>
  <c r="S381" i="2"/>
  <c r="S389" i="2"/>
  <c r="S397" i="2"/>
  <c r="S405" i="2"/>
  <c r="S413" i="2"/>
  <c r="S421" i="2"/>
  <c r="S429" i="2"/>
  <c r="S437" i="2"/>
  <c r="S445" i="2"/>
  <c r="S453" i="2"/>
  <c r="S461" i="2"/>
  <c r="S469" i="2"/>
  <c r="S477" i="2"/>
  <c r="S485" i="2"/>
  <c r="S493" i="2"/>
  <c r="S501" i="2"/>
  <c r="S509" i="2"/>
  <c r="S517" i="2"/>
  <c r="S525" i="2"/>
  <c r="S533" i="2"/>
  <c r="S38" i="2"/>
  <c r="S102" i="2"/>
  <c r="S166" i="2"/>
  <c r="S230" i="2"/>
  <c r="S294" i="2"/>
  <c r="S358" i="2"/>
  <c r="S422" i="2"/>
  <c r="S486" i="2"/>
  <c r="S541" i="2"/>
  <c r="S550" i="2"/>
  <c r="S46" i="2"/>
  <c r="S110" i="2"/>
  <c r="S174" i="2"/>
  <c r="S238" i="2"/>
  <c r="S302" i="2"/>
  <c r="S366" i="2"/>
  <c r="S430" i="2"/>
  <c r="S494" i="2"/>
  <c r="S542" i="2"/>
  <c r="S551" i="2"/>
  <c r="S560" i="2"/>
  <c r="S569" i="2"/>
  <c r="S577" i="2"/>
  <c r="S585" i="2"/>
  <c r="S593" i="2"/>
  <c r="S601" i="2"/>
  <c r="S609" i="2"/>
  <c r="S617" i="2"/>
  <c r="S625" i="2"/>
  <c r="S633" i="2"/>
  <c r="S641" i="2"/>
  <c r="S649" i="2"/>
  <c r="S657" i="2"/>
  <c r="S665" i="2"/>
  <c r="S673" i="2"/>
  <c r="S681" i="2"/>
  <c r="S689" i="2"/>
  <c r="S697" i="2"/>
  <c r="S705" i="2"/>
  <c r="S713" i="2"/>
  <c r="S721" i="2"/>
  <c r="S729" i="2"/>
  <c r="S737" i="2"/>
  <c r="S745" i="2"/>
  <c r="S753" i="2"/>
  <c r="S761" i="2"/>
  <c r="S769" i="2"/>
  <c r="S777" i="2"/>
  <c r="S785" i="2"/>
  <c r="S793" i="2"/>
  <c r="S801" i="2"/>
  <c r="S809" i="2"/>
  <c r="S817" i="2"/>
  <c r="S825" i="2"/>
  <c r="S833" i="2"/>
  <c r="S841" i="2"/>
  <c r="S849" i="2"/>
  <c r="S857" i="2"/>
  <c r="S865" i="2"/>
  <c r="S873" i="2"/>
  <c r="S881" i="2"/>
  <c r="S889" i="2"/>
  <c r="S897" i="2"/>
  <c r="S905" i="2"/>
  <c r="S913" i="2"/>
  <c r="S921" i="2"/>
  <c r="S929" i="2"/>
  <c r="S937" i="2"/>
  <c r="S945" i="2"/>
  <c r="S953" i="2"/>
  <c r="S961" i="2"/>
  <c r="S969" i="2"/>
  <c r="S977" i="2"/>
  <c r="S985" i="2"/>
  <c r="S993" i="2"/>
  <c r="S1001" i="2"/>
  <c r="S1009" i="2"/>
  <c r="S1017" i="2"/>
  <c r="S1025" i="2"/>
  <c r="S1033" i="2"/>
  <c r="S1041" i="2"/>
  <c r="S1049" i="2"/>
  <c r="S1057" i="2"/>
  <c r="S1065" i="2"/>
  <c r="S1073" i="2"/>
  <c r="S1081" i="2"/>
  <c r="S1089" i="2"/>
  <c r="S1097" i="2"/>
  <c r="S1105" i="2"/>
  <c r="S1113" i="2"/>
  <c r="S1121" i="2"/>
  <c r="S54" i="2"/>
  <c r="S118" i="2"/>
  <c r="S182" i="2"/>
  <c r="S246" i="2"/>
  <c r="S310" i="2"/>
  <c r="S374" i="2"/>
  <c r="S438" i="2"/>
  <c r="S502" i="2"/>
  <c r="S543" i="2"/>
  <c r="S552" i="2"/>
  <c r="S562" i="2"/>
  <c r="S570" i="2"/>
  <c r="S578" i="2"/>
  <c r="S586" i="2"/>
  <c r="S594" i="2"/>
  <c r="S602" i="2"/>
  <c r="S610" i="2"/>
  <c r="S618" i="2"/>
  <c r="S626" i="2"/>
  <c r="S634" i="2"/>
  <c r="S642" i="2"/>
  <c r="S650" i="2"/>
  <c r="S658" i="2"/>
  <c r="S666" i="2"/>
  <c r="S674" i="2"/>
  <c r="S682" i="2"/>
  <c r="S690" i="2"/>
  <c r="S698" i="2"/>
  <c r="S706" i="2"/>
  <c r="S714" i="2"/>
  <c r="S722" i="2"/>
  <c r="S730" i="2"/>
  <c r="S738" i="2"/>
  <c r="S746" i="2"/>
  <c r="S754" i="2"/>
  <c r="S762" i="2"/>
  <c r="S770" i="2"/>
  <c r="S778" i="2"/>
  <c r="S786" i="2"/>
  <c r="S794" i="2"/>
  <c r="S802" i="2"/>
  <c r="S810" i="2"/>
  <c r="S818" i="2"/>
  <c r="S826" i="2"/>
  <c r="S834" i="2"/>
  <c r="S842" i="2"/>
  <c r="S850" i="2"/>
  <c r="S858" i="2"/>
  <c r="S866" i="2"/>
  <c r="S874" i="2"/>
  <c r="S882" i="2"/>
  <c r="S890" i="2"/>
  <c r="S898" i="2"/>
  <c r="S906" i="2"/>
  <c r="S914" i="2"/>
  <c r="S922" i="2"/>
  <c r="S930" i="2"/>
  <c r="S938" i="2"/>
  <c r="S946" i="2"/>
  <c r="S954" i="2"/>
  <c r="S962" i="2"/>
  <c r="S970" i="2"/>
  <c r="S978" i="2"/>
  <c r="S986" i="2"/>
  <c r="S994" i="2"/>
  <c r="S1002" i="2"/>
  <c r="S1010" i="2"/>
  <c r="S1018" i="2"/>
  <c r="S1026" i="2"/>
  <c r="S1034" i="2"/>
  <c r="S1042" i="2"/>
  <c r="S1050" i="2"/>
  <c r="S1058" i="2"/>
  <c r="S1066" i="2"/>
  <c r="S1074" i="2"/>
  <c r="S1082" i="2"/>
  <c r="S1090" i="2"/>
  <c r="S1098" i="2"/>
  <c r="S1106" i="2"/>
  <c r="S6" i="2"/>
  <c r="S70" i="2"/>
  <c r="S134" i="2"/>
  <c r="S198" i="2"/>
  <c r="S262" i="2"/>
  <c r="S326" i="2"/>
  <c r="S390" i="2"/>
  <c r="S454" i="2"/>
  <c r="S518" i="2"/>
  <c r="S546" i="2"/>
  <c r="S14" i="2"/>
  <c r="S78" i="2"/>
  <c r="S142" i="2"/>
  <c r="S206" i="2"/>
  <c r="S270" i="2"/>
  <c r="S334" i="2"/>
  <c r="S398" i="2"/>
  <c r="S462" i="2"/>
  <c r="S526" i="2"/>
  <c r="S547" i="2"/>
  <c r="S556" i="2"/>
  <c r="S565" i="2"/>
  <c r="S573" i="2"/>
  <c r="S581" i="2"/>
  <c r="S589" i="2"/>
  <c r="S597" i="2"/>
  <c r="S605" i="2"/>
  <c r="S613" i="2"/>
  <c r="S621" i="2"/>
  <c r="S629" i="2"/>
  <c r="S637" i="2"/>
  <c r="S645" i="2"/>
  <c r="S653" i="2"/>
  <c r="S661" i="2"/>
  <c r="S669" i="2"/>
  <c r="S677" i="2"/>
  <c r="S685" i="2"/>
  <c r="S693" i="2"/>
  <c r="S701" i="2"/>
  <c r="S709" i="2"/>
  <c r="S717" i="2"/>
  <c r="S725" i="2"/>
  <c r="S733" i="2"/>
  <c r="S741" i="2"/>
  <c r="S749" i="2"/>
  <c r="S757" i="2"/>
  <c r="S765" i="2"/>
  <c r="S773" i="2"/>
  <c r="S781" i="2"/>
  <c r="S789" i="2"/>
  <c r="S797" i="2"/>
  <c r="S805" i="2"/>
  <c r="S813" i="2"/>
  <c r="S821" i="2"/>
  <c r="S829" i="2"/>
  <c r="S837" i="2"/>
  <c r="S845" i="2"/>
  <c r="S853" i="2"/>
  <c r="S861" i="2"/>
  <c r="S869" i="2"/>
  <c r="S877" i="2"/>
  <c r="S885" i="2"/>
  <c r="S893" i="2"/>
  <c r="S901" i="2"/>
  <c r="S909" i="2"/>
  <c r="S917" i="2"/>
  <c r="S925" i="2"/>
  <c r="S933" i="2"/>
  <c r="S941" i="2"/>
  <c r="S949" i="2"/>
  <c r="S957" i="2"/>
  <c r="S965" i="2"/>
  <c r="S973" i="2"/>
  <c r="S981" i="2"/>
  <c r="S989" i="2"/>
  <c r="S997" i="2"/>
  <c r="S1005" i="2"/>
  <c r="S1013" i="2"/>
  <c r="S1021" i="2"/>
  <c r="S1029" i="2"/>
  <c r="S1037" i="2"/>
  <c r="S1045" i="2"/>
  <c r="S1053" i="2"/>
  <c r="S1061" i="2"/>
  <c r="S1069" i="2"/>
  <c r="S1077" i="2"/>
  <c r="S1085" i="2"/>
  <c r="S1093" i="2"/>
  <c r="S1101" i="2"/>
  <c r="S1109" i="2"/>
  <c r="S1117" i="2"/>
  <c r="S1125" i="2"/>
  <c r="S1133" i="2"/>
  <c r="S94" i="2"/>
  <c r="S278" i="2"/>
  <c r="S446" i="2"/>
  <c r="S549" i="2"/>
  <c r="S566" i="2"/>
  <c r="S579" i="2"/>
  <c r="S591" i="2"/>
  <c r="S604" i="2"/>
  <c r="S616" i="2"/>
  <c r="S630" i="2"/>
  <c r="S643" i="2"/>
  <c r="S655" i="2"/>
  <c r="S668" i="2"/>
  <c r="S680" i="2"/>
  <c r="S694" i="2"/>
  <c r="S707" i="2"/>
  <c r="S719" i="2"/>
  <c r="S732" i="2"/>
  <c r="S744" i="2"/>
  <c r="S758" i="2"/>
  <c r="S771" i="2"/>
  <c r="S783" i="2"/>
  <c r="S796" i="2"/>
  <c r="S808" i="2"/>
  <c r="S822" i="2"/>
  <c r="S835" i="2"/>
  <c r="S847" i="2"/>
  <c r="S860" i="2"/>
  <c r="S872" i="2"/>
  <c r="S886" i="2"/>
  <c r="S899" i="2"/>
  <c r="S911" i="2"/>
  <c r="S924" i="2"/>
  <c r="S936" i="2"/>
  <c r="S950" i="2"/>
  <c r="S963" i="2"/>
  <c r="S975" i="2"/>
  <c r="S988" i="2"/>
  <c r="S1000" i="2"/>
  <c r="S1014" i="2"/>
  <c r="S1027" i="2"/>
  <c r="S1039" i="2"/>
  <c r="S1052" i="2"/>
  <c r="S1064" i="2"/>
  <c r="S1078" i="2"/>
  <c r="S1091" i="2"/>
  <c r="S1103" i="2"/>
  <c r="S1115" i="2"/>
  <c r="S1126" i="2"/>
  <c r="S1135" i="2"/>
  <c r="S1143" i="2"/>
  <c r="S1151" i="2"/>
  <c r="S1159" i="2"/>
  <c r="S1167" i="2"/>
  <c r="S1175" i="2"/>
  <c r="S1183" i="2"/>
  <c r="S1191" i="2"/>
  <c r="S1199" i="2"/>
  <c r="S1207" i="2"/>
  <c r="S1215" i="2"/>
  <c r="S1223" i="2"/>
  <c r="S1231" i="2"/>
  <c r="S1239" i="2"/>
  <c r="S1247" i="2"/>
  <c r="S1255" i="2"/>
  <c r="S1263" i="2"/>
  <c r="S1271" i="2"/>
  <c r="S1279" i="2"/>
  <c r="S1287" i="2"/>
  <c r="S1295" i="2"/>
  <c r="S1303" i="2"/>
  <c r="S1311" i="2"/>
  <c r="S1319" i="2"/>
  <c r="S1327" i="2"/>
  <c r="S1335" i="2"/>
  <c r="S1343" i="2"/>
  <c r="S1351" i="2"/>
  <c r="S1359" i="2"/>
  <c r="S1367" i="2"/>
  <c r="S1375" i="2"/>
  <c r="S1383" i="2"/>
  <c r="S1391" i="2"/>
  <c r="S1399" i="2"/>
  <c r="S1407" i="2"/>
  <c r="S1415" i="2"/>
  <c r="S1423" i="2"/>
  <c r="S1431" i="2"/>
  <c r="S1439" i="2"/>
  <c r="S1447" i="2"/>
  <c r="S1455" i="2"/>
  <c r="S1463" i="2"/>
  <c r="S1471" i="2"/>
  <c r="S1479" i="2"/>
  <c r="S126" i="2"/>
  <c r="S286" i="2"/>
  <c r="S470" i="2"/>
  <c r="S554" i="2"/>
  <c r="S567" i="2"/>
  <c r="S580" i="2"/>
  <c r="S592" i="2"/>
  <c r="S606" i="2"/>
  <c r="S619" i="2"/>
  <c r="S631" i="2"/>
  <c r="S644" i="2"/>
  <c r="S656" i="2"/>
  <c r="S670" i="2"/>
  <c r="S683" i="2"/>
  <c r="S695" i="2"/>
  <c r="S708" i="2"/>
  <c r="S720" i="2"/>
  <c r="S734" i="2"/>
  <c r="S747" i="2"/>
  <c r="S759" i="2"/>
  <c r="S772" i="2"/>
  <c r="S784" i="2"/>
  <c r="S798" i="2"/>
  <c r="S811" i="2"/>
  <c r="S823" i="2"/>
  <c r="S836" i="2"/>
  <c r="S848" i="2"/>
  <c r="S862" i="2"/>
  <c r="S875" i="2"/>
  <c r="S887" i="2"/>
  <c r="S900" i="2"/>
  <c r="S912" i="2"/>
  <c r="S926" i="2"/>
  <c r="S939" i="2"/>
  <c r="S951" i="2"/>
  <c r="S964" i="2"/>
  <c r="S976" i="2"/>
  <c r="S990" i="2"/>
  <c r="S1003" i="2"/>
  <c r="S1015" i="2"/>
  <c r="S1028" i="2"/>
  <c r="S1040" i="2"/>
  <c r="S1054" i="2"/>
  <c r="S1067" i="2"/>
  <c r="S1079" i="2"/>
  <c r="S1092" i="2"/>
  <c r="S1104" i="2"/>
  <c r="S1116" i="2"/>
  <c r="S1127" i="2"/>
  <c r="S1136" i="2"/>
  <c r="S1144" i="2"/>
  <c r="S1152" i="2"/>
  <c r="S1160" i="2"/>
  <c r="S1168" i="2"/>
  <c r="S1176" i="2"/>
  <c r="S1184" i="2"/>
  <c r="S1192" i="2"/>
  <c r="S1200" i="2"/>
  <c r="S1208" i="2"/>
  <c r="S1216" i="2"/>
  <c r="S1224" i="2"/>
  <c r="S1232" i="2"/>
  <c r="S1240" i="2"/>
  <c r="S1248" i="2"/>
  <c r="S1256" i="2"/>
  <c r="S1264" i="2"/>
  <c r="S1272" i="2"/>
  <c r="S1280" i="2"/>
  <c r="S1288" i="2"/>
  <c r="S1296" i="2"/>
  <c r="S1304" i="2"/>
  <c r="S1312" i="2"/>
  <c r="S1320" i="2"/>
  <c r="S1328" i="2"/>
  <c r="S1336" i="2"/>
  <c r="S1344" i="2"/>
  <c r="S1352" i="2"/>
  <c r="S1360" i="2"/>
  <c r="S1368" i="2"/>
  <c r="S1376" i="2"/>
  <c r="S1384" i="2"/>
  <c r="S1392" i="2"/>
  <c r="S1400" i="2"/>
  <c r="S1408" i="2"/>
  <c r="S1416" i="2"/>
  <c r="S1424" i="2"/>
  <c r="S1432" i="2"/>
  <c r="S1440" i="2"/>
  <c r="S1448" i="2"/>
  <c r="S1456" i="2"/>
  <c r="S1464" i="2"/>
  <c r="S1472" i="2"/>
  <c r="S1480" i="2"/>
  <c r="S1488" i="2"/>
  <c r="S150" i="2"/>
  <c r="S318" i="2"/>
  <c r="S478" i="2"/>
  <c r="S555" i="2"/>
  <c r="S568" i="2"/>
  <c r="S582" i="2"/>
  <c r="S595" i="2"/>
  <c r="S607" i="2"/>
  <c r="S620" i="2"/>
  <c r="S632" i="2"/>
  <c r="S646" i="2"/>
  <c r="S659" i="2"/>
  <c r="S671" i="2"/>
  <c r="S684" i="2"/>
  <c r="S696" i="2"/>
  <c r="S710" i="2"/>
  <c r="S723" i="2"/>
  <c r="S735" i="2"/>
  <c r="S748" i="2"/>
  <c r="S760" i="2"/>
  <c r="S774" i="2"/>
  <c r="S787" i="2"/>
  <c r="S799" i="2"/>
  <c r="S812" i="2"/>
  <c r="S824" i="2"/>
  <c r="S838" i="2"/>
  <c r="S851" i="2"/>
  <c r="S863" i="2"/>
  <c r="S876" i="2"/>
  <c r="S888" i="2"/>
  <c r="S902" i="2"/>
  <c r="S915" i="2"/>
  <c r="S927" i="2"/>
  <c r="S940" i="2"/>
  <c r="S952" i="2"/>
  <c r="S966" i="2"/>
  <c r="S979" i="2"/>
  <c r="S991" i="2"/>
  <c r="S1004" i="2"/>
  <c r="S1016" i="2"/>
  <c r="S1030" i="2"/>
  <c r="S1043" i="2"/>
  <c r="S1055" i="2"/>
  <c r="S1068" i="2"/>
  <c r="S1080" i="2"/>
  <c r="S1094" i="2"/>
  <c r="S1107" i="2"/>
  <c r="S1118" i="2"/>
  <c r="S1128" i="2"/>
  <c r="S1137" i="2"/>
  <c r="S1145" i="2"/>
  <c r="S1153" i="2"/>
  <c r="S1161" i="2"/>
  <c r="S1169" i="2"/>
  <c r="S1177" i="2"/>
  <c r="S1185" i="2"/>
  <c r="S1193" i="2"/>
  <c r="S1201" i="2"/>
  <c r="S1209" i="2"/>
  <c r="S1217" i="2"/>
  <c r="S1225" i="2"/>
  <c r="S1233" i="2"/>
  <c r="S1241" i="2"/>
  <c r="S1249" i="2"/>
  <c r="S1257" i="2"/>
  <c r="S1265" i="2"/>
  <c r="S1273" i="2"/>
  <c r="S1281" i="2"/>
  <c r="S1289" i="2"/>
  <c r="S1297" i="2"/>
  <c r="S1305" i="2"/>
  <c r="S1313" i="2"/>
  <c r="S1321" i="2"/>
  <c r="S1329" i="2"/>
  <c r="S1337" i="2"/>
  <c r="S1345" i="2"/>
  <c r="S1353" i="2"/>
  <c r="S1361" i="2"/>
  <c r="S1369" i="2"/>
  <c r="S1377" i="2"/>
  <c r="S1385" i="2"/>
  <c r="S1393" i="2"/>
  <c r="S1401" i="2"/>
  <c r="S1409" i="2"/>
  <c r="S1417" i="2"/>
  <c r="S1425" i="2"/>
  <c r="S1433" i="2"/>
  <c r="S1441" i="2"/>
  <c r="S1449" i="2"/>
  <c r="S1457" i="2"/>
  <c r="S1465" i="2"/>
  <c r="S1473" i="2"/>
  <c r="S1481" i="2"/>
  <c r="S1489" i="2"/>
  <c r="S1497" i="2"/>
  <c r="S1505" i="2"/>
  <c r="S1513" i="2"/>
  <c r="S1521" i="2"/>
  <c r="S1529" i="2"/>
  <c r="S1537" i="2"/>
  <c r="S1545" i="2"/>
  <c r="S1553" i="2"/>
  <c r="S1561" i="2"/>
  <c r="S1569" i="2"/>
  <c r="S1577" i="2"/>
  <c r="S1585" i="2"/>
  <c r="S1593" i="2"/>
  <c r="S1601" i="2"/>
  <c r="S1609" i="2"/>
  <c r="S1617" i="2"/>
  <c r="S1625" i="2"/>
  <c r="S1633" i="2"/>
  <c r="S1641" i="2"/>
  <c r="S1649" i="2"/>
  <c r="S1657" i="2"/>
  <c r="S1665" i="2"/>
  <c r="S1673" i="2"/>
  <c r="S1681" i="2"/>
  <c r="S1689" i="2"/>
  <c r="S1697" i="2"/>
  <c r="S1705" i="2"/>
  <c r="S1713" i="2"/>
  <c r="S1721" i="2"/>
  <c r="S1729" i="2"/>
  <c r="S1737" i="2"/>
  <c r="S1745" i="2"/>
  <c r="S1753" i="2"/>
  <c r="S1761" i="2"/>
  <c r="S1769" i="2"/>
  <c r="S1777" i="2"/>
  <c r="S1785" i="2"/>
  <c r="S1793" i="2"/>
  <c r="S1801" i="2"/>
  <c r="S1809" i="2"/>
  <c r="S1817" i="2"/>
  <c r="S1825" i="2"/>
  <c r="S1833" i="2"/>
  <c r="S1841" i="2"/>
  <c r="S1849" i="2"/>
  <c r="S1857" i="2"/>
  <c r="S1865" i="2"/>
  <c r="S1873" i="2"/>
  <c r="S1881" i="2"/>
  <c r="S1889" i="2"/>
  <c r="S1897" i="2"/>
  <c r="S1905" i="2"/>
  <c r="S1913" i="2"/>
  <c r="S1921" i="2"/>
  <c r="S1929" i="2"/>
  <c r="S1937" i="2"/>
  <c r="S1945" i="2"/>
  <c r="S1953" i="2"/>
  <c r="S1961" i="2"/>
  <c r="S1969" i="2"/>
  <c r="S1977" i="2"/>
  <c r="S1985" i="2"/>
  <c r="S1993" i="2"/>
  <c r="S2001" i="2"/>
  <c r="S2009" i="2"/>
  <c r="S2017" i="2"/>
  <c r="S2025" i="2"/>
  <c r="S2033" i="2"/>
  <c r="S2041" i="2"/>
  <c r="S2049" i="2"/>
  <c r="S2057" i="2"/>
  <c r="S2065" i="2"/>
  <c r="S2073" i="2"/>
  <c r="S2081" i="2"/>
  <c r="S2089" i="2"/>
  <c r="S158" i="2"/>
  <c r="S342" i="2"/>
  <c r="S510" i="2"/>
  <c r="S557" i="2"/>
  <c r="S571" i="2"/>
  <c r="S583" i="2"/>
  <c r="S596" i="2"/>
  <c r="S608" i="2"/>
  <c r="S622" i="2"/>
  <c r="S635" i="2"/>
  <c r="S647" i="2"/>
  <c r="S660" i="2"/>
  <c r="S672" i="2"/>
  <c r="S686" i="2"/>
  <c r="S699" i="2"/>
  <c r="S711" i="2"/>
  <c r="S724" i="2"/>
  <c r="S736" i="2"/>
  <c r="S750" i="2"/>
  <c r="S763" i="2"/>
  <c r="S775" i="2"/>
  <c r="S788" i="2"/>
  <c r="S800" i="2"/>
  <c r="S814" i="2"/>
  <c r="S827" i="2"/>
  <c r="S839" i="2"/>
  <c r="S852" i="2"/>
  <c r="S864" i="2"/>
  <c r="S878" i="2"/>
  <c r="S891" i="2"/>
  <c r="S903" i="2"/>
  <c r="S916" i="2"/>
  <c r="S928" i="2"/>
  <c r="S942" i="2"/>
  <c r="S955" i="2"/>
  <c r="S967" i="2"/>
  <c r="S980" i="2"/>
  <c r="S992" i="2"/>
  <c r="S1006" i="2"/>
  <c r="S1019" i="2"/>
  <c r="S1031" i="2"/>
  <c r="S1044" i="2"/>
  <c r="S1056" i="2"/>
  <c r="S1070" i="2"/>
  <c r="S1083" i="2"/>
  <c r="S1095" i="2"/>
  <c r="S1108" i="2"/>
  <c r="S1119" i="2"/>
  <c r="S1129" i="2"/>
  <c r="S1138" i="2"/>
  <c r="S1146" i="2"/>
  <c r="S1154" i="2"/>
  <c r="S1162" i="2"/>
  <c r="S1170" i="2"/>
  <c r="S1178" i="2"/>
  <c r="S1186" i="2"/>
  <c r="S1194" i="2"/>
  <c r="S1202" i="2"/>
  <c r="S1210" i="2"/>
  <c r="S1218" i="2"/>
  <c r="S1226" i="2"/>
  <c r="S1234" i="2"/>
  <c r="S1242" i="2"/>
  <c r="S1250" i="2"/>
  <c r="S1258" i="2"/>
  <c r="S1266" i="2"/>
  <c r="S1274" i="2"/>
  <c r="S1282" i="2"/>
  <c r="S1290" i="2"/>
  <c r="S1298" i="2"/>
  <c r="S1306" i="2"/>
  <c r="S1314" i="2"/>
  <c r="S1322" i="2"/>
  <c r="S1330" i="2"/>
  <c r="S1338" i="2"/>
  <c r="S1346" i="2"/>
  <c r="S1354" i="2"/>
  <c r="S1362" i="2"/>
  <c r="S1370" i="2"/>
  <c r="S1378" i="2"/>
  <c r="S1386" i="2"/>
  <c r="S1394" i="2"/>
  <c r="S1402" i="2"/>
  <c r="S1410" i="2"/>
  <c r="S1418" i="2"/>
  <c r="S1426" i="2"/>
  <c r="S1434" i="2"/>
  <c r="S1442" i="2"/>
  <c r="S1450" i="2"/>
  <c r="S1458" i="2"/>
  <c r="S1466" i="2"/>
  <c r="S1474" i="2"/>
  <c r="S1482" i="2"/>
  <c r="S1490" i="2"/>
  <c r="S1498" i="2"/>
  <c r="S1506" i="2"/>
  <c r="S1514" i="2"/>
  <c r="S1522" i="2"/>
  <c r="S1530" i="2"/>
  <c r="S1538" i="2"/>
  <c r="S1546" i="2"/>
  <c r="S1554" i="2"/>
  <c r="S1562" i="2"/>
  <c r="S1570" i="2"/>
  <c r="S1578" i="2"/>
  <c r="S1586" i="2"/>
  <c r="S1594" i="2"/>
  <c r="S1602" i="2"/>
  <c r="S1610" i="2"/>
  <c r="S1618" i="2"/>
  <c r="S1626" i="2"/>
  <c r="S1634" i="2"/>
  <c r="S1642" i="2"/>
  <c r="S1650" i="2"/>
  <c r="S1658" i="2"/>
  <c r="S1666" i="2"/>
  <c r="S1674" i="2"/>
  <c r="S1682" i="2"/>
  <c r="S1690" i="2"/>
  <c r="S1698" i="2"/>
  <c r="S1706" i="2"/>
  <c r="S1714" i="2"/>
  <c r="S1722" i="2"/>
  <c r="S1730" i="2"/>
  <c r="S1738" i="2"/>
  <c r="S1746" i="2"/>
  <c r="S1754" i="2"/>
  <c r="S1762" i="2"/>
  <c r="S1770" i="2"/>
  <c r="S1778" i="2"/>
  <c r="S1786" i="2"/>
  <c r="S1794" i="2"/>
  <c r="S1802" i="2"/>
  <c r="S1810" i="2"/>
  <c r="S1818" i="2"/>
  <c r="S1826" i="2"/>
  <c r="S1834" i="2"/>
  <c r="S1842" i="2"/>
  <c r="S1850" i="2"/>
  <c r="S1858" i="2"/>
  <c r="S1866" i="2"/>
  <c r="S1874" i="2"/>
  <c r="S1882" i="2"/>
  <c r="S1890" i="2"/>
  <c r="S1898" i="2"/>
  <c r="S1906" i="2"/>
  <c r="S1914" i="2"/>
  <c r="S1922" i="2"/>
  <c r="S1930" i="2"/>
  <c r="S1938" i="2"/>
  <c r="S1946" i="2"/>
  <c r="S1954" i="2"/>
  <c r="S1962" i="2"/>
  <c r="S1970" i="2"/>
  <c r="S1978" i="2"/>
  <c r="S1986" i="2"/>
  <c r="S1994" i="2"/>
  <c r="S2002" i="2"/>
  <c r="S2010" i="2"/>
  <c r="S2018" i="2"/>
  <c r="S2026" i="2"/>
  <c r="S2034" i="2"/>
  <c r="S2042" i="2"/>
  <c r="S2050" i="2"/>
  <c r="S2058" i="2"/>
  <c r="S2066" i="2"/>
  <c r="S2074" i="2"/>
  <c r="S2082" i="2"/>
  <c r="S2090" i="2"/>
  <c r="S22" i="2"/>
  <c r="S190" i="2"/>
  <c r="S350" i="2"/>
  <c r="S534" i="2"/>
  <c r="S558" i="2"/>
  <c r="S572" i="2"/>
  <c r="S584" i="2"/>
  <c r="S598" i="2"/>
  <c r="S611" i="2"/>
  <c r="S623" i="2"/>
  <c r="S636" i="2"/>
  <c r="S648" i="2"/>
  <c r="S662" i="2"/>
  <c r="S675" i="2"/>
  <c r="S687" i="2"/>
  <c r="S700" i="2"/>
  <c r="S712" i="2"/>
  <c r="S726" i="2"/>
  <c r="S739" i="2"/>
  <c r="S751" i="2"/>
  <c r="S764" i="2"/>
  <c r="S776" i="2"/>
  <c r="S790" i="2"/>
  <c r="S803" i="2"/>
  <c r="S815" i="2"/>
  <c r="S828" i="2"/>
  <c r="S840" i="2"/>
  <c r="S854" i="2"/>
  <c r="S867" i="2"/>
  <c r="S879" i="2"/>
  <c r="S892" i="2"/>
  <c r="S904" i="2"/>
  <c r="S918" i="2"/>
  <c r="S931" i="2"/>
  <c r="S943" i="2"/>
  <c r="S956" i="2"/>
  <c r="S968" i="2"/>
  <c r="S982" i="2"/>
  <c r="S995" i="2"/>
  <c r="S1007" i="2"/>
  <c r="S1020" i="2"/>
  <c r="S1032" i="2"/>
  <c r="S1046" i="2"/>
  <c r="S1059" i="2"/>
  <c r="S1071" i="2"/>
  <c r="S1084" i="2"/>
  <c r="S1096" i="2"/>
  <c r="S1110" i="2"/>
  <c r="S1120" i="2"/>
  <c r="S1130" i="2"/>
  <c r="S1139" i="2"/>
  <c r="S1147" i="2"/>
  <c r="S1155" i="2"/>
  <c r="S1163" i="2"/>
  <c r="S1171" i="2"/>
  <c r="S1179" i="2"/>
  <c r="S1187" i="2"/>
  <c r="S1195" i="2"/>
  <c r="S1203" i="2"/>
  <c r="S1211" i="2"/>
  <c r="S1219" i="2"/>
  <c r="S1227" i="2"/>
  <c r="S1235" i="2"/>
  <c r="S1243" i="2"/>
  <c r="S1251" i="2"/>
  <c r="S1259" i="2"/>
  <c r="S1267" i="2"/>
  <c r="S1275" i="2"/>
  <c r="S1283" i="2"/>
  <c r="S1291" i="2"/>
  <c r="S1299" i="2"/>
  <c r="S1307" i="2"/>
  <c r="S1315" i="2"/>
  <c r="S1323" i="2"/>
  <c r="S1331" i="2"/>
  <c r="S1339" i="2"/>
  <c r="S1347" i="2"/>
  <c r="S1355" i="2"/>
  <c r="S1363" i="2"/>
  <c r="S1371" i="2"/>
  <c r="S1379" i="2"/>
  <c r="S1387" i="2"/>
  <c r="S1395" i="2"/>
  <c r="S1403" i="2"/>
  <c r="S1411" i="2"/>
  <c r="S1419" i="2"/>
  <c r="S1427" i="2"/>
  <c r="S1435" i="2"/>
  <c r="S1443" i="2"/>
  <c r="S1451" i="2"/>
  <c r="S1459" i="2"/>
  <c r="S1467" i="2"/>
  <c r="S1475" i="2"/>
  <c r="S1483" i="2"/>
  <c r="S1491" i="2"/>
  <c r="S1499" i="2"/>
  <c r="S1507" i="2"/>
  <c r="S1515" i="2"/>
  <c r="S1523" i="2"/>
  <c r="S1531" i="2"/>
  <c r="S1539" i="2"/>
  <c r="S1547" i="2"/>
  <c r="S1555" i="2"/>
  <c r="S1563" i="2"/>
  <c r="S1571" i="2"/>
  <c r="S1579" i="2"/>
  <c r="S1587" i="2"/>
  <c r="S1595" i="2"/>
  <c r="S1603" i="2"/>
  <c r="S1611" i="2"/>
  <c r="S1619" i="2"/>
  <c r="S1627" i="2"/>
  <c r="S1635" i="2"/>
  <c r="S1643" i="2"/>
  <c r="S1651" i="2"/>
  <c r="S1659" i="2"/>
  <c r="S1667" i="2"/>
  <c r="S1675" i="2"/>
  <c r="S1683" i="2"/>
  <c r="S1691" i="2"/>
  <c r="S1699" i="2"/>
  <c r="S1707" i="2"/>
  <c r="S1715" i="2"/>
  <c r="S1723" i="2"/>
  <c r="S1731" i="2"/>
  <c r="S1739" i="2"/>
  <c r="S1747" i="2"/>
  <c r="S1755" i="2"/>
  <c r="S1763" i="2"/>
  <c r="S1771" i="2"/>
  <c r="S1779" i="2"/>
  <c r="S1787" i="2"/>
  <c r="S1795" i="2"/>
  <c r="S1803" i="2"/>
  <c r="S1811" i="2"/>
  <c r="S1819" i="2"/>
  <c r="S1827" i="2"/>
  <c r="S1835" i="2"/>
  <c r="S1843" i="2"/>
  <c r="S1851" i="2"/>
  <c r="S1859" i="2"/>
  <c r="S1867" i="2"/>
  <c r="S1875" i="2"/>
  <c r="S1883" i="2"/>
  <c r="S1891" i="2"/>
  <c r="S1899" i="2"/>
  <c r="S1907" i="2"/>
  <c r="S1915" i="2"/>
  <c r="S1923" i="2"/>
  <c r="S1931" i="2"/>
  <c r="S1939" i="2"/>
  <c r="S1947" i="2"/>
  <c r="S1955" i="2"/>
  <c r="S1963" i="2"/>
  <c r="S1971" i="2"/>
  <c r="S1979" i="2"/>
  <c r="S1987" i="2"/>
  <c r="S1995" i="2"/>
  <c r="S2003" i="2"/>
  <c r="S2011" i="2"/>
  <c r="S2019" i="2"/>
  <c r="S2027" i="2"/>
  <c r="S2035" i="2"/>
  <c r="S62" i="2"/>
  <c r="S222" i="2"/>
  <c r="S406" i="2"/>
  <c r="S544" i="2"/>
  <c r="S563" i="2"/>
  <c r="S575" i="2"/>
  <c r="S588" i="2"/>
  <c r="S600" i="2"/>
  <c r="S614" i="2"/>
  <c r="S627" i="2"/>
  <c r="S639" i="2"/>
  <c r="S652" i="2"/>
  <c r="S664" i="2"/>
  <c r="S678" i="2"/>
  <c r="S691" i="2"/>
  <c r="S703" i="2"/>
  <c r="S716" i="2"/>
  <c r="S728" i="2"/>
  <c r="S742" i="2"/>
  <c r="S755" i="2"/>
  <c r="S767" i="2"/>
  <c r="S780" i="2"/>
  <c r="S792" i="2"/>
  <c r="S806" i="2"/>
  <c r="S819" i="2"/>
  <c r="S831" i="2"/>
  <c r="S844" i="2"/>
  <c r="S856" i="2"/>
  <c r="S870" i="2"/>
  <c r="S883" i="2"/>
  <c r="S895" i="2"/>
  <c r="S908" i="2"/>
  <c r="S920" i="2"/>
  <c r="S934" i="2"/>
  <c r="S947" i="2"/>
  <c r="S959" i="2"/>
  <c r="S972" i="2"/>
  <c r="S984" i="2"/>
  <c r="S998" i="2"/>
  <c r="S1011" i="2"/>
  <c r="S1023" i="2"/>
  <c r="S1036" i="2"/>
  <c r="S1048" i="2"/>
  <c r="S1062" i="2"/>
  <c r="S1075" i="2"/>
  <c r="S1087" i="2"/>
  <c r="S1100" i="2"/>
  <c r="S1112" i="2"/>
  <c r="S1123" i="2"/>
  <c r="S1132" i="2"/>
  <c r="S1141" i="2"/>
  <c r="S1149" i="2"/>
  <c r="S1157" i="2"/>
  <c r="S1165" i="2"/>
  <c r="S1173" i="2"/>
  <c r="S1181" i="2"/>
  <c r="S1189" i="2"/>
  <c r="S1197" i="2"/>
  <c r="S1205" i="2"/>
  <c r="S1213" i="2"/>
  <c r="S1221" i="2"/>
  <c r="S1229" i="2"/>
  <c r="S1237" i="2"/>
  <c r="S1245" i="2"/>
  <c r="S1253" i="2"/>
  <c r="S1261" i="2"/>
  <c r="S1269" i="2"/>
  <c r="S1277" i="2"/>
  <c r="S1285" i="2"/>
  <c r="S1293" i="2"/>
  <c r="S1301" i="2"/>
  <c r="S1309" i="2"/>
  <c r="S1317" i="2"/>
  <c r="S1325" i="2"/>
  <c r="S1333" i="2"/>
  <c r="S1341" i="2"/>
  <c r="S1349" i="2"/>
  <c r="S1357" i="2"/>
  <c r="S1365" i="2"/>
  <c r="S1373" i="2"/>
  <c r="S1381" i="2"/>
  <c r="S1389" i="2"/>
  <c r="S1397" i="2"/>
  <c r="S1405" i="2"/>
  <c r="S1413" i="2"/>
  <c r="S1421" i="2"/>
  <c r="S1429" i="2"/>
  <c r="S1437" i="2"/>
  <c r="S1445" i="2"/>
  <c r="S1453" i="2"/>
  <c r="S1461" i="2"/>
  <c r="S1469" i="2"/>
  <c r="S1477" i="2"/>
  <c r="S1485" i="2"/>
  <c r="S1493" i="2"/>
  <c r="S1501" i="2"/>
  <c r="S1509" i="2"/>
  <c r="S1517" i="2"/>
  <c r="S1525" i="2"/>
  <c r="S1533" i="2"/>
  <c r="S1541" i="2"/>
  <c r="S1549" i="2"/>
  <c r="S1557" i="2"/>
  <c r="S1565" i="2"/>
  <c r="S1573" i="2"/>
  <c r="S1581" i="2"/>
  <c r="S1589" i="2"/>
  <c r="S1597" i="2"/>
  <c r="S1605" i="2"/>
  <c r="S1613" i="2"/>
  <c r="S1621" i="2"/>
  <c r="S1629" i="2"/>
  <c r="S1637" i="2"/>
  <c r="S1645" i="2"/>
  <c r="S1653" i="2"/>
  <c r="S1661" i="2"/>
  <c r="S1669" i="2"/>
  <c r="S1677" i="2"/>
  <c r="S1685" i="2"/>
  <c r="S1693" i="2"/>
  <c r="S1701" i="2"/>
  <c r="S1709" i="2"/>
  <c r="S1717" i="2"/>
  <c r="S1725" i="2"/>
  <c r="S1733" i="2"/>
  <c r="S1741" i="2"/>
  <c r="S1749" i="2"/>
  <c r="S1757" i="2"/>
  <c r="S1765" i="2"/>
  <c r="S1773" i="2"/>
  <c r="S1781" i="2"/>
  <c r="S1789" i="2"/>
  <c r="S1797" i="2"/>
  <c r="S1805" i="2"/>
  <c r="S1813" i="2"/>
  <c r="S1821" i="2"/>
  <c r="S1829" i="2"/>
  <c r="S1837" i="2"/>
  <c r="S1845" i="2"/>
  <c r="S1853" i="2"/>
  <c r="S1861" i="2"/>
  <c r="S1869" i="2"/>
  <c r="S1877" i="2"/>
  <c r="S1885" i="2"/>
  <c r="S1893" i="2"/>
  <c r="S1901" i="2"/>
  <c r="S1909" i="2"/>
  <c r="S1917" i="2"/>
  <c r="S1925" i="2"/>
  <c r="S1933" i="2"/>
  <c r="S1941" i="2"/>
  <c r="S1949" i="2"/>
  <c r="S1957" i="2"/>
  <c r="S1965" i="2"/>
  <c r="S1973" i="2"/>
  <c r="S1981" i="2"/>
  <c r="S1989" i="2"/>
  <c r="S1997" i="2"/>
  <c r="S2005" i="2"/>
  <c r="S2013" i="2"/>
  <c r="S2021" i="2"/>
  <c r="S2029" i="2"/>
  <c r="S2037" i="2"/>
  <c r="S2045" i="2"/>
  <c r="S2053" i="2"/>
  <c r="S2061" i="2"/>
  <c r="S2069" i="2"/>
  <c r="S2077" i="2"/>
  <c r="S2085" i="2"/>
  <c r="S214" i="2"/>
  <c r="S574" i="2"/>
  <c r="S624" i="2"/>
  <c r="S676" i="2"/>
  <c r="S727" i="2"/>
  <c r="S779" i="2"/>
  <c r="S830" i="2"/>
  <c r="S880" i="2"/>
  <c r="S932" i="2"/>
  <c r="S983" i="2"/>
  <c r="S1035" i="2"/>
  <c r="S1086" i="2"/>
  <c r="S1131" i="2"/>
  <c r="S1164" i="2"/>
  <c r="S1196" i="2"/>
  <c r="S1228" i="2"/>
  <c r="S1260" i="2"/>
  <c r="S1292" i="2"/>
  <c r="S1324" i="2"/>
  <c r="S1356" i="2"/>
  <c r="S1388" i="2"/>
  <c r="S1420" i="2"/>
  <c r="S1452" i="2"/>
  <c r="S1484" i="2"/>
  <c r="S1502" i="2"/>
  <c r="S1518" i="2"/>
  <c r="S1534" i="2"/>
  <c r="S1550" i="2"/>
  <c r="S1566" i="2"/>
  <c r="S1582" i="2"/>
  <c r="S1598" i="2"/>
  <c r="S1614" i="2"/>
  <c r="S1630" i="2"/>
  <c r="S1646" i="2"/>
  <c r="S1662" i="2"/>
  <c r="S1678" i="2"/>
  <c r="S1694" i="2"/>
  <c r="S1710" i="2"/>
  <c r="S1726" i="2"/>
  <c r="S1742" i="2"/>
  <c r="S1758" i="2"/>
  <c r="S1774" i="2"/>
  <c r="S1790" i="2"/>
  <c r="S1806" i="2"/>
  <c r="S1822" i="2"/>
  <c r="S1838" i="2"/>
  <c r="S1854" i="2"/>
  <c r="S1870" i="2"/>
  <c r="S1886" i="2"/>
  <c r="S1902" i="2"/>
  <c r="S1918" i="2"/>
  <c r="S1934" i="2"/>
  <c r="S1950" i="2"/>
  <c r="S1966" i="2"/>
  <c r="S1982" i="2"/>
  <c r="S1998" i="2"/>
  <c r="S2014" i="2"/>
  <c r="S2030" i="2"/>
  <c r="S2044" i="2"/>
  <c r="S2056" i="2"/>
  <c r="S2070" i="2"/>
  <c r="S2083" i="2"/>
  <c r="S2094" i="2"/>
  <c r="S2102" i="2"/>
  <c r="S2110" i="2"/>
  <c r="S2118" i="2"/>
  <c r="S2126" i="2"/>
  <c r="S2134" i="2"/>
  <c r="S2142" i="2"/>
  <c r="S2150" i="2"/>
  <c r="S2158" i="2"/>
  <c r="S2166" i="2"/>
  <c r="S2174" i="2"/>
  <c r="S2182" i="2"/>
  <c r="S2190" i="2"/>
  <c r="S2198" i="2"/>
  <c r="S2206" i="2"/>
  <c r="S2214" i="2"/>
  <c r="S2222" i="2"/>
  <c r="S2230" i="2"/>
  <c r="S2238" i="2"/>
  <c r="S2246" i="2"/>
  <c r="S2254" i="2"/>
  <c r="S2262" i="2"/>
  <c r="S2270" i="2"/>
  <c r="S2278" i="2"/>
  <c r="S2286" i="2"/>
  <c r="S2294" i="2"/>
  <c r="S2302" i="2"/>
  <c r="S2310" i="2"/>
  <c r="S2318" i="2"/>
  <c r="S2326" i="2"/>
  <c r="S2334" i="2"/>
  <c r="S2342" i="2"/>
  <c r="S2350" i="2"/>
  <c r="S2358" i="2"/>
  <c r="S2366" i="2"/>
  <c r="S2374" i="2"/>
  <c r="S2382" i="2"/>
  <c r="S2390" i="2"/>
  <c r="S2398" i="2"/>
  <c r="S2406" i="2"/>
  <c r="S2414" i="2"/>
  <c r="S2422" i="2"/>
  <c r="S2430" i="2"/>
  <c r="S2438" i="2"/>
  <c r="S2446" i="2"/>
  <c r="S2454" i="2"/>
  <c r="S2462" i="2"/>
  <c r="S2470" i="2"/>
  <c r="S2478" i="2"/>
  <c r="S2486" i="2"/>
  <c r="S2494" i="2"/>
  <c r="S2502" i="2"/>
  <c r="S2510" i="2"/>
  <c r="S2518" i="2"/>
  <c r="S2526" i="2"/>
  <c r="S2534" i="2"/>
  <c r="S2542" i="2"/>
  <c r="S2550" i="2"/>
  <c r="S2558" i="2"/>
  <c r="S2566" i="2"/>
  <c r="S2574" i="2"/>
  <c r="S2582" i="2"/>
  <c r="S2590" i="2"/>
  <c r="S2598" i="2"/>
  <c r="S2606" i="2"/>
  <c r="S2614" i="2"/>
  <c r="S2622" i="2"/>
  <c r="S2630" i="2"/>
  <c r="S2638" i="2"/>
  <c r="S2646" i="2"/>
  <c r="S2654" i="2"/>
  <c r="S2662" i="2"/>
  <c r="S2670" i="2"/>
  <c r="S2678" i="2"/>
  <c r="S2686" i="2"/>
  <c r="S2694" i="2"/>
  <c r="S2702" i="2"/>
  <c r="S2710" i="2"/>
  <c r="S2718" i="2"/>
  <c r="S2726" i="2"/>
  <c r="S2734" i="2"/>
  <c r="S2742" i="2"/>
  <c r="S2750" i="2"/>
  <c r="S2758" i="2"/>
  <c r="S2766" i="2"/>
  <c r="S254" i="2"/>
  <c r="S576" i="2"/>
  <c r="S628" i="2"/>
  <c r="S679" i="2"/>
  <c r="S731" i="2"/>
  <c r="S782" i="2"/>
  <c r="S832" i="2"/>
  <c r="S884" i="2"/>
  <c r="S935" i="2"/>
  <c r="S987" i="2"/>
  <c r="S1038" i="2"/>
  <c r="S1088" i="2"/>
  <c r="S1134" i="2"/>
  <c r="S1166" i="2"/>
  <c r="S1198" i="2"/>
  <c r="S1230" i="2"/>
  <c r="S1262" i="2"/>
  <c r="S1294" i="2"/>
  <c r="S1326" i="2"/>
  <c r="S1358" i="2"/>
  <c r="S1390" i="2"/>
  <c r="S1422" i="2"/>
  <c r="S1454" i="2"/>
  <c r="S1486" i="2"/>
  <c r="S1503" i="2"/>
  <c r="S1519" i="2"/>
  <c r="S1535" i="2"/>
  <c r="S1551" i="2"/>
  <c r="S1567" i="2"/>
  <c r="S1583" i="2"/>
  <c r="S1599" i="2"/>
  <c r="S1615" i="2"/>
  <c r="S1631" i="2"/>
  <c r="S1647" i="2"/>
  <c r="S1663" i="2"/>
  <c r="S1679" i="2"/>
  <c r="S1695" i="2"/>
  <c r="S1711" i="2"/>
  <c r="S1727" i="2"/>
  <c r="S1743" i="2"/>
  <c r="S1759" i="2"/>
  <c r="S1775" i="2"/>
  <c r="S1791" i="2"/>
  <c r="S1807" i="2"/>
  <c r="S1823" i="2"/>
  <c r="S1839" i="2"/>
  <c r="S1855" i="2"/>
  <c r="S1871" i="2"/>
  <c r="S1887" i="2"/>
  <c r="S1903" i="2"/>
  <c r="S1919" i="2"/>
  <c r="S1935" i="2"/>
  <c r="S1951" i="2"/>
  <c r="S1967" i="2"/>
  <c r="S1983" i="2"/>
  <c r="S1999" i="2"/>
  <c r="S2015" i="2"/>
  <c r="S2031" i="2"/>
  <c r="S2046" i="2"/>
  <c r="S2059" i="2"/>
  <c r="S2071" i="2"/>
  <c r="S2084" i="2"/>
  <c r="S2095" i="2"/>
  <c r="S2103" i="2"/>
  <c r="S2111" i="2"/>
  <c r="S2119" i="2"/>
  <c r="S2127" i="2"/>
  <c r="S2135" i="2"/>
  <c r="S2143" i="2"/>
  <c r="S2151" i="2"/>
  <c r="S2159" i="2"/>
  <c r="S2167" i="2"/>
  <c r="S2175" i="2"/>
  <c r="S2183" i="2"/>
  <c r="S2191" i="2"/>
  <c r="S2199" i="2"/>
  <c r="S2207" i="2"/>
  <c r="S2215" i="2"/>
  <c r="S2223" i="2"/>
  <c r="S2231" i="2"/>
  <c r="S2239" i="2"/>
  <c r="S2247" i="2"/>
  <c r="S2255" i="2"/>
  <c r="S2263" i="2"/>
  <c r="S2271" i="2"/>
  <c r="S2279" i="2"/>
  <c r="S2287" i="2"/>
  <c r="S2295" i="2"/>
  <c r="S2303" i="2"/>
  <c r="S2311" i="2"/>
  <c r="S2319" i="2"/>
  <c r="S2327" i="2"/>
  <c r="S2335" i="2"/>
  <c r="S2343" i="2"/>
  <c r="S2351" i="2"/>
  <c r="S2359" i="2"/>
  <c r="S2367" i="2"/>
  <c r="S2375" i="2"/>
  <c r="S2383" i="2"/>
  <c r="S2391" i="2"/>
  <c r="S2399" i="2"/>
  <c r="S2407" i="2"/>
  <c r="S2415" i="2"/>
  <c r="S2423" i="2"/>
  <c r="S2431" i="2"/>
  <c r="S2439" i="2"/>
  <c r="S2447" i="2"/>
  <c r="S2455" i="2"/>
  <c r="S2463" i="2"/>
  <c r="S2471" i="2"/>
  <c r="S2479" i="2"/>
  <c r="S2487" i="2"/>
  <c r="S2495" i="2"/>
  <c r="S2503" i="2"/>
  <c r="S2511" i="2"/>
  <c r="S2519" i="2"/>
  <c r="S2527" i="2"/>
  <c r="S2535" i="2"/>
  <c r="S2543" i="2"/>
  <c r="S2551" i="2"/>
  <c r="S2559" i="2"/>
  <c r="S2567" i="2"/>
  <c r="S2575" i="2"/>
  <c r="S2583" i="2"/>
  <c r="S2591" i="2"/>
  <c r="S2599" i="2"/>
  <c r="S2607" i="2"/>
  <c r="S2615" i="2"/>
  <c r="S2623" i="2"/>
  <c r="S2631" i="2"/>
  <c r="S2639" i="2"/>
  <c r="S2647" i="2"/>
  <c r="S2655" i="2"/>
  <c r="S2663" i="2"/>
  <c r="S2671" i="2"/>
  <c r="S2679" i="2"/>
  <c r="S2687" i="2"/>
  <c r="S2695" i="2"/>
  <c r="S2703" i="2"/>
  <c r="S2711" i="2"/>
  <c r="S2719" i="2"/>
  <c r="S2727" i="2"/>
  <c r="S2735" i="2"/>
  <c r="S2743" i="2"/>
  <c r="S2751" i="2"/>
  <c r="S2759" i="2"/>
  <c r="S2767" i="2"/>
  <c r="S382" i="2"/>
  <c r="S587" i="2"/>
  <c r="S638" i="2"/>
  <c r="S688" i="2"/>
  <c r="S740" i="2"/>
  <c r="S791" i="2"/>
  <c r="S843" i="2"/>
  <c r="S894" i="2"/>
  <c r="S944" i="2"/>
  <c r="S996" i="2"/>
  <c r="S1047" i="2"/>
  <c r="S1099" i="2"/>
  <c r="S1140" i="2"/>
  <c r="S1172" i="2"/>
  <c r="S1204" i="2"/>
  <c r="S1236" i="2"/>
  <c r="S1268" i="2"/>
  <c r="S1300" i="2"/>
  <c r="S1332" i="2"/>
  <c r="S1364" i="2"/>
  <c r="S1396" i="2"/>
  <c r="S1428" i="2"/>
  <c r="S1460" i="2"/>
  <c r="S1487" i="2"/>
  <c r="S1504" i="2"/>
  <c r="S1520" i="2"/>
  <c r="S1536" i="2"/>
  <c r="S1552" i="2"/>
  <c r="S1568" i="2"/>
  <c r="S1584" i="2"/>
  <c r="S1600" i="2"/>
  <c r="S1616" i="2"/>
  <c r="S1632" i="2"/>
  <c r="S1648" i="2"/>
  <c r="S1664" i="2"/>
  <c r="S1680" i="2"/>
  <c r="S1696" i="2"/>
  <c r="S1712" i="2"/>
  <c r="S1728" i="2"/>
  <c r="S1744" i="2"/>
  <c r="S1760" i="2"/>
  <c r="S1776" i="2"/>
  <c r="S1792" i="2"/>
  <c r="S1808" i="2"/>
  <c r="S1824" i="2"/>
  <c r="S1840" i="2"/>
  <c r="S1856" i="2"/>
  <c r="S1872" i="2"/>
  <c r="S1888" i="2"/>
  <c r="S1904" i="2"/>
  <c r="S1920" i="2"/>
  <c r="S1936" i="2"/>
  <c r="S1952" i="2"/>
  <c r="S1968" i="2"/>
  <c r="S1984" i="2"/>
  <c r="S2000" i="2"/>
  <c r="S2016" i="2"/>
  <c r="S2032" i="2"/>
  <c r="S2047" i="2"/>
  <c r="S2060" i="2"/>
  <c r="S2072" i="2"/>
  <c r="S2086" i="2"/>
  <c r="S2096" i="2"/>
  <c r="S2104" i="2"/>
  <c r="S2112" i="2"/>
  <c r="S2120" i="2"/>
  <c r="S2128" i="2"/>
  <c r="S2136" i="2"/>
  <c r="S2144" i="2"/>
  <c r="S2152" i="2"/>
  <c r="S2160" i="2"/>
  <c r="S2168" i="2"/>
  <c r="S2176" i="2"/>
  <c r="S2184" i="2"/>
  <c r="S2192" i="2"/>
  <c r="S2200" i="2"/>
  <c r="S2208" i="2"/>
  <c r="S2216" i="2"/>
  <c r="S2224" i="2"/>
  <c r="S2232" i="2"/>
  <c r="S2240" i="2"/>
  <c r="S2248" i="2"/>
  <c r="S2256" i="2"/>
  <c r="S2264" i="2"/>
  <c r="S2272" i="2"/>
  <c r="S2280" i="2"/>
  <c r="S2288" i="2"/>
  <c r="S2296" i="2"/>
  <c r="S2304" i="2"/>
  <c r="S2312" i="2"/>
  <c r="S2320" i="2"/>
  <c r="S2328" i="2"/>
  <c r="S2336" i="2"/>
  <c r="S2344" i="2"/>
  <c r="S2352" i="2"/>
  <c r="S2360" i="2"/>
  <c r="S2368" i="2"/>
  <c r="S2376" i="2"/>
  <c r="S2384" i="2"/>
  <c r="S2392" i="2"/>
  <c r="S2400" i="2"/>
  <c r="S2408" i="2"/>
  <c r="S2416" i="2"/>
  <c r="S2424" i="2"/>
  <c r="S2432" i="2"/>
  <c r="S2440" i="2"/>
  <c r="S2448" i="2"/>
  <c r="S2456" i="2"/>
  <c r="S2464" i="2"/>
  <c r="S2472" i="2"/>
  <c r="S2480" i="2"/>
  <c r="S2488" i="2"/>
  <c r="S2496" i="2"/>
  <c r="S2504" i="2"/>
  <c r="S2512" i="2"/>
  <c r="S2520" i="2"/>
  <c r="S2528" i="2"/>
  <c r="S2536" i="2"/>
  <c r="S2544" i="2"/>
  <c r="S2552" i="2"/>
  <c r="S2560" i="2"/>
  <c r="S2568" i="2"/>
  <c r="S2576" i="2"/>
  <c r="S2584" i="2"/>
  <c r="S2592" i="2"/>
  <c r="S2600" i="2"/>
  <c r="S2608" i="2"/>
  <c r="S2616" i="2"/>
  <c r="S2624" i="2"/>
  <c r="S2632" i="2"/>
  <c r="S2640" i="2"/>
  <c r="S2648" i="2"/>
  <c r="S2656" i="2"/>
  <c r="S2664" i="2"/>
  <c r="S2672" i="2"/>
  <c r="S2680" i="2"/>
  <c r="S2688" i="2"/>
  <c r="S2696" i="2"/>
  <c r="S2704" i="2"/>
  <c r="S2712" i="2"/>
  <c r="S2720" i="2"/>
  <c r="S2728" i="2"/>
  <c r="S2736" i="2"/>
  <c r="S2744" i="2"/>
  <c r="S2752" i="2"/>
  <c r="S2760" i="2"/>
  <c r="S2768" i="2"/>
  <c r="S414" i="2"/>
  <c r="S590" i="2"/>
  <c r="S640" i="2"/>
  <c r="S692" i="2"/>
  <c r="S743" i="2"/>
  <c r="S795" i="2"/>
  <c r="S846" i="2"/>
  <c r="S896" i="2"/>
  <c r="S948" i="2"/>
  <c r="S999" i="2"/>
  <c r="S1051" i="2"/>
  <c r="S1102" i="2"/>
  <c r="S1142" i="2"/>
  <c r="S1174" i="2"/>
  <c r="S1206" i="2"/>
  <c r="S1238" i="2"/>
  <c r="S1270" i="2"/>
  <c r="S1302" i="2"/>
  <c r="S1334" i="2"/>
  <c r="S1366" i="2"/>
  <c r="S1398" i="2"/>
  <c r="S1430" i="2"/>
  <c r="S1462" i="2"/>
  <c r="S1492" i="2"/>
  <c r="S1508" i="2"/>
  <c r="S1524" i="2"/>
  <c r="S1540" i="2"/>
  <c r="S1556" i="2"/>
  <c r="S1572" i="2"/>
  <c r="S1588" i="2"/>
  <c r="S1604" i="2"/>
  <c r="S1620" i="2"/>
  <c r="S1636" i="2"/>
  <c r="S1652" i="2"/>
  <c r="S1668" i="2"/>
  <c r="S1684" i="2"/>
  <c r="S1700" i="2"/>
  <c r="S1716" i="2"/>
  <c r="S1732" i="2"/>
  <c r="S1748" i="2"/>
  <c r="S1764" i="2"/>
  <c r="S1780" i="2"/>
  <c r="S1796" i="2"/>
  <c r="S1812" i="2"/>
  <c r="S1828" i="2"/>
  <c r="S1844" i="2"/>
  <c r="S1860" i="2"/>
  <c r="S1876" i="2"/>
  <c r="S1892" i="2"/>
  <c r="S1908" i="2"/>
  <c r="S1924" i="2"/>
  <c r="S1940" i="2"/>
  <c r="S1956" i="2"/>
  <c r="S1972" i="2"/>
  <c r="S1988" i="2"/>
  <c r="S2004" i="2"/>
  <c r="S2020" i="2"/>
  <c r="S2036" i="2"/>
  <c r="S2048" i="2"/>
  <c r="S2062" i="2"/>
  <c r="S2075" i="2"/>
  <c r="S2087" i="2"/>
  <c r="S2097" i="2"/>
  <c r="S2105" i="2"/>
  <c r="S2113" i="2"/>
  <c r="S2121" i="2"/>
  <c r="S2129" i="2"/>
  <c r="S2137" i="2"/>
  <c r="S2145" i="2"/>
  <c r="S2153" i="2"/>
  <c r="S2161" i="2"/>
  <c r="S2169" i="2"/>
  <c r="S2177" i="2"/>
  <c r="S2185" i="2"/>
  <c r="S2193" i="2"/>
  <c r="S2201" i="2"/>
  <c r="S2209" i="2"/>
  <c r="S2217" i="2"/>
  <c r="S2225" i="2"/>
  <c r="S2233" i="2"/>
  <c r="S2241" i="2"/>
  <c r="S2249" i="2"/>
  <c r="S2257" i="2"/>
  <c r="S2265" i="2"/>
  <c r="S2273" i="2"/>
  <c r="S2281" i="2"/>
  <c r="S2289" i="2"/>
  <c r="S2297" i="2"/>
  <c r="S2305" i="2"/>
  <c r="S2313" i="2"/>
  <c r="S2321" i="2"/>
  <c r="S2329" i="2"/>
  <c r="S2337" i="2"/>
  <c r="S2345" i="2"/>
  <c r="S2353" i="2"/>
  <c r="S2361" i="2"/>
  <c r="S2369" i="2"/>
  <c r="S2377" i="2"/>
  <c r="S2385" i="2"/>
  <c r="S2393" i="2"/>
  <c r="S2401" i="2"/>
  <c r="S2409" i="2"/>
  <c r="S2417" i="2"/>
  <c r="S2425" i="2"/>
  <c r="S2433" i="2"/>
  <c r="S2441" i="2"/>
  <c r="S2449" i="2"/>
  <c r="S2457" i="2"/>
  <c r="S2465" i="2"/>
  <c r="S2473" i="2"/>
  <c r="S2481" i="2"/>
  <c r="S2489" i="2"/>
  <c r="S2497" i="2"/>
  <c r="S2505" i="2"/>
  <c r="S2513" i="2"/>
  <c r="S2521" i="2"/>
  <c r="S2529" i="2"/>
  <c r="S2537" i="2"/>
  <c r="S2545" i="2"/>
  <c r="S2553" i="2"/>
  <c r="S2561" i="2"/>
  <c r="S2569" i="2"/>
  <c r="S2577" i="2"/>
  <c r="S2585" i="2"/>
  <c r="S2593" i="2"/>
  <c r="S2601" i="2"/>
  <c r="S2609" i="2"/>
  <c r="S2617" i="2"/>
  <c r="S2625" i="2"/>
  <c r="S2633" i="2"/>
  <c r="S2641" i="2"/>
  <c r="S2649" i="2"/>
  <c r="S2657" i="2"/>
  <c r="S2665" i="2"/>
  <c r="S2673" i="2"/>
  <c r="S2681" i="2"/>
  <c r="S2689" i="2"/>
  <c r="S2697" i="2"/>
  <c r="S2705" i="2"/>
  <c r="S2713" i="2"/>
  <c r="S2721" i="2"/>
  <c r="S2729" i="2"/>
  <c r="S2737" i="2"/>
  <c r="S2745" i="2"/>
  <c r="S2753" i="2"/>
  <c r="S2761" i="2"/>
  <c r="S2769" i="2"/>
  <c r="S539" i="2"/>
  <c r="S599" i="2"/>
  <c r="S651" i="2"/>
  <c r="S702" i="2"/>
  <c r="S752" i="2"/>
  <c r="S804" i="2"/>
  <c r="S855" i="2"/>
  <c r="S907" i="2"/>
  <c r="S958" i="2"/>
  <c r="S1008" i="2"/>
  <c r="S1060" i="2"/>
  <c r="S1111" i="2"/>
  <c r="S1148" i="2"/>
  <c r="S1180" i="2"/>
  <c r="S1212" i="2"/>
  <c r="S1244" i="2"/>
  <c r="S1276" i="2"/>
  <c r="S1308" i="2"/>
  <c r="S1340" i="2"/>
  <c r="S1372" i="2"/>
  <c r="S1404" i="2"/>
  <c r="S1436" i="2"/>
  <c r="S1468" i="2"/>
  <c r="S1494" i="2"/>
  <c r="S1510" i="2"/>
  <c r="S1526" i="2"/>
  <c r="S1542" i="2"/>
  <c r="S1558" i="2"/>
  <c r="S1574" i="2"/>
  <c r="S1590" i="2"/>
  <c r="S1606" i="2"/>
  <c r="S1622" i="2"/>
  <c r="S1638" i="2"/>
  <c r="S1654" i="2"/>
  <c r="S1670" i="2"/>
  <c r="S1686" i="2"/>
  <c r="S1702" i="2"/>
  <c r="S1718" i="2"/>
  <c r="S1734" i="2"/>
  <c r="S1750" i="2"/>
  <c r="S1766" i="2"/>
  <c r="S1782" i="2"/>
  <c r="S1798" i="2"/>
  <c r="S1814" i="2"/>
  <c r="S1830" i="2"/>
  <c r="S1846" i="2"/>
  <c r="S1862" i="2"/>
  <c r="S1878" i="2"/>
  <c r="S1894" i="2"/>
  <c r="S1910" i="2"/>
  <c r="S1926" i="2"/>
  <c r="S1942" i="2"/>
  <c r="S1958" i="2"/>
  <c r="S1974" i="2"/>
  <c r="S1990" i="2"/>
  <c r="S2006" i="2"/>
  <c r="S2022" i="2"/>
  <c r="S2038" i="2"/>
  <c r="S2051" i="2"/>
  <c r="S2063" i="2"/>
  <c r="S2076" i="2"/>
  <c r="S2088" i="2"/>
  <c r="S2098" i="2"/>
  <c r="S2106" i="2"/>
  <c r="S2114" i="2"/>
  <c r="S2122" i="2"/>
  <c r="S2130" i="2"/>
  <c r="S2138" i="2"/>
  <c r="S2146" i="2"/>
  <c r="S2154" i="2"/>
  <c r="S2162" i="2"/>
  <c r="S2170" i="2"/>
  <c r="S2178" i="2"/>
  <c r="S2186" i="2"/>
  <c r="S2194" i="2"/>
  <c r="S2202" i="2"/>
  <c r="S2210" i="2"/>
  <c r="S2218" i="2"/>
  <c r="S2226" i="2"/>
  <c r="S2234" i="2"/>
  <c r="S2242" i="2"/>
  <c r="S2250" i="2"/>
  <c r="S2258" i="2"/>
  <c r="S2266" i="2"/>
  <c r="S2274" i="2"/>
  <c r="S2282" i="2"/>
  <c r="S2290" i="2"/>
  <c r="S2298" i="2"/>
  <c r="S2306" i="2"/>
  <c r="S2314" i="2"/>
  <c r="S2322" i="2"/>
  <c r="S2330" i="2"/>
  <c r="S2338" i="2"/>
  <c r="S2346" i="2"/>
  <c r="S2354" i="2"/>
  <c r="S2362" i="2"/>
  <c r="S2370" i="2"/>
  <c r="S2378" i="2"/>
  <c r="S2386" i="2"/>
  <c r="S2394" i="2"/>
  <c r="S2402" i="2"/>
  <c r="S2410" i="2"/>
  <c r="S2418" i="2"/>
  <c r="S2426" i="2"/>
  <c r="S2434" i="2"/>
  <c r="S2442" i="2"/>
  <c r="S2450" i="2"/>
  <c r="S2458" i="2"/>
  <c r="S2466" i="2"/>
  <c r="S2474" i="2"/>
  <c r="S2482" i="2"/>
  <c r="S2490" i="2"/>
  <c r="S2498" i="2"/>
  <c r="S2506" i="2"/>
  <c r="S2514" i="2"/>
  <c r="S2522" i="2"/>
  <c r="S2530" i="2"/>
  <c r="S2538" i="2"/>
  <c r="S2546" i="2"/>
  <c r="S2554" i="2"/>
  <c r="S2562" i="2"/>
  <c r="S2570" i="2"/>
  <c r="S2578" i="2"/>
  <c r="S2586" i="2"/>
  <c r="S2594" i="2"/>
  <c r="S2602" i="2"/>
  <c r="S2610" i="2"/>
  <c r="S2618" i="2"/>
  <c r="S2626" i="2"/>
  <c r="S2634" i="2"/>
  <c r="S2642" i="2"/>
  <c r="S2650" i="2"/>
  <c r="S2658" i="2"/>
  <c r="S2666" i="2"/>
  <c r="S2674" i="2"/>
  <c r="S2682" i="2"/>
  <c r="S2690" i="2"/>
  <c r="S2698" i="2"/>
  <c r="S2706" i="2"/>
  <c r="S2714" i="2"/>
  <c r="S2722" i="2"/>
  <c r="S2730" i="2"/>
  <c r="S2738" i="2"/>
  <c r="S2746" i="2"/>
  <c r="S2754" i="2"/>
  <c r="S2762" i="2"/>
  <c r="S2770" i="2"/>
  <c r="S548" i="2"/>
  <c r="S603" i="2"/>
  <c r="S654" i="2"/>
  <c r="S704" i="2"/>
  <c r="S756" i="2"/>
  <c r="S807" i="2"/>
  <c r="S859" i="2"/>
  <c r="S910" i="2"/>
  <c r="S960" i="2"/>
  <c r="S1012" i="2"/>
  <c r="S1063" i="2"/>
  <c r="S1114" i="2"/>
  <c r="S1150" i="2"/>
  <c r="S1182" i="2"/>
  <c r="S1214" i="2"/>
  <c r="S1246" i="2"/>
  <c r="S1278" i="2"/>
  <c r="S1310" i="2"/>
  <c r="S1342" i="2"/>
  <c r="S1374" i="2"/>
  <c r="S1406" i="2"/>
  <c r="S1438" i="2"/>
  <c r="S1470" i="2"/>
  <c r="S1495" i="2"/>
  <c r="S1511" i="2"/>
  <c r="S1527" i="2"/>
  <c r="S1543" i="2"/>
  <c r="S1559" i="2"/>
  <c r="S1575" i="2"/>
  <c r="S1591" i="2"/>
  <c r="S1607" i="2"/>
  <c r="S1623" i="2"/>
  <c r="S1639" i="2"/>
  <c r="S1655" i="2"/>
  <c r="S1671" i="2"/>
  <c r="S1687" i="2"/>
  <c r="S1703" i="2"/>
  <c r="S1719" i="2"/>
  <c r="S1735" i="2"/>
  <c r="S1751" i="2"/>
  <c r="S1767" i="2"/>
  <c r="S1783" i="2"/>
  <c r="S1799" i="2"/>
  <c r="S1815" i="2"/>
  <c r="S1831" i="2"/>
  <c r="S1847" i="2"/>
  <c r="S1863" i="2"/>
  <c r="S1879" i="2"/>
  <c r="S1895" i="2"/>
  <c r="S1911" i="2"/>
  <c r="S1927" i="2"/>
  <c r="S1943" i="2"/>
  <c r="S1959" i="2"/>
  <c r="S1975" i="2"/>
  <c r="S1991" i="2"/>
  <c r="S2007" i="2"/>
  <c r="S2023" i="2"/>
  <c r="S2039" i="2"/>
  <c r="S2052" i="2"/>
  <c r="S2064" i="2"/>
  <c r="S2078" i="2"/>
  <c r="S2091" i="2"/>
  <c r="S2099" i="2"/>
  <c r="S2107" i="2"/>
  <c r="S2115" i="2"/>
  <c r="S2123" i="2"/>
  <c r="S2131" i="2"/>
  <c r="S2139" i="2"/>
  <c r="S2147" i="2"/>
  <c r="S2155" i="2"/>
  <c r="S2163" i="2"/>
  <c r="S2171" i="2"/>
  <c r="S2179" i="2"/>
  <c r="S2187" i="2"/>
  <c r="S2195" i="2"/>
  <c r="S2203" i="2"/>
  <c r="S2211" i="2"/>
  <c r="S2219" i="2"/>
  <c r="S2227" i="2"/>
  <c r="S2235" i="2"/>
  <c r="S2243" i="2"/>
  <c r="S2251" i="2"/>
  <c r="S2259" i="2"/>
  <c r="S2267" i="2"/>
  <c r="S2275" i="2"/>
  <c r="S2283" i="2"/>
  <c r="S2291" i="2"/>
  <c r="S2299" i="2"/>
  <c r="S2307" i="2"/>
  <c r="S2315" i="2"/>
  <c r="S2323" i="2"/>
  <c r="S2331" i="2"/>
  <c r="S2339" i="2"/>
  <c r="S2347" i="2"/>
  <c r="S2355" i="2"/>
  <c r="S2363" i="2"/>
  <c r="S2371" i="2"/>
  <c r="S2379" i="2"/>
  <c r="S2387" i="2"/>
  <c r="S2395" i="2"/>
  <c r="S2403" i="2"/>
  <c r="S2411" i="2"/>
  <c r="S2419" i="2"/>
  <c r="S2427" i="2"/>
  <c r="S2435" i="2"/>
  <c r="S2443" i="2"/>
  <c r="S2451" i="2"/>
  <c r="S2459" i="2"/>
  <c r="S2467" i="2"/>
  <c r="S2475" i="2"/>
  <c r="S2483" i="2"/>
  <c r="S2491" i="2"/>
  <c r="S2499" i="2"/>
  <c r="S2507" i="2"/>
  <c r="S2515" i="2"/>
  <c r="S2523" i="2"/>
  <c r="S2531" i="2"/>
  <c r="S2539" i="2"/>
  <c r="S2547" i="2"/>
  <c r="S2555" i="2"/>
  <c r="S2563" i="2"/>
  <c r="S2571" i="2"/>
  <c r="S2579" i="2"/>
  <c r="S2587" i="2"/>
  <c r="S2595" i="2"/>
  <c r="S2603" i="2"/>
  <c r="S2611" i="2"/>
  <c r="S2619" i="2"/>
  <c r="S2627" i="2"/>
  <c r="S2635" i="2"/>
  <c r="S2643" i="2"/>
  <c r="S2651" i="2"/>
  <c r="S2659" i="2"/>
  <c r="S2667" i="2"/>
  <c r="S2675" i="2"/>
  <c r="S2683" i="2"/>
  <c r="S2691" i="2"/>
  <c r="S2699" i="2"/>
  <c r="S2707" i="2"/>
  <c r="S2715" i="2"/>
  <c r="S2723" i="2"/>
  <c r="S2731" i="2"/>
  <c r="S2739" i="2"/>
  <c r="S2747" i="2"/>
  <c r="S2755" i="2"/>
  <c r="S2763" i="2"/>
  <c r="S2771" i="2"/>
  <c r="S30" i="2"/>
  <c r="S559" i="2"/>
  <c r="S612" i="2"/>
  <c r="S663" i="2"/>
  <c r="S715" i="2"/>
  <c r="S766" i="2"/>
  <c r="S816" i="2"/>
  <c r="S868" i="2"/>
  <c r="S919" i="2"/>
  <c r="S971" i="2"/>
  <c r="S1022" i="2"/>
  <c r="S1072" i="2"/>
  <c r="S1122" i="2"/>
  <c r="S1156" i="2"/>
  <c r="S1188" i="2"/>
  <c r="S1220" i="2"/>
  <c r="S1252" i="2"/>
  <c r="S1284" i="2"/>
  <c r="S1316" i="2"/>
  <c r="S1348" i="2"/>
  <c r="S1380" i="2"/>
  <c r="S1412" i="2"/>
  <c r="S1444" i="2"/>
  <c r="S1476" i="2"/>
  <c r="S1496" i="2"/>
  <c r="S1512" i="2"/>
  <c r="S1528" i="2"/>
  <c r="S1544" i="2"/>
  <c r="S1560" i="2"/>
  <c r="S1576" i="2"/>
  <c r="S1592" i="2"/>
  <c r="S1608" i="2"/>
  <c r="S1624" i="2"/>
  <c r="S1640" i="2"/>
  <c r="S1656" i="2"/>
  <c r="S1672" i="2"/>
  <c r="S1688" i="2"/>
  <c r="S1704" i="2"/>
  <c r="S1720" i="2"/>
  <c r="S1736" i="2"/>
  <c r="S1752" i="2"/>
  <c r="S1768" i="2"/>
  <c r="S1784" i="2"/>
  <c r="S1800" i="2"/>
  <c r="S1816" i="2"/>
  <c r="S1832" i="2"/>
  <c r="S1848" i="2"/>
  <c r="S1864" i="2"/>
  <c r="S1880" i="2"/>
  <c r="S1896" i="2"/>
  <c r="S1912" i="2"/>
  <c r="S1928" i="2"/>
  <c r="S1944" i="2"/>
  <c r="S1960" i="2"/>
  <c r="S1976" i="2"/>
  <c r="S1992" i="2"/>
  <c r="S2008" i="2"/>
  <c r="S2024" i="2"/>
  <c r="S2040" i="2"/>
  <c r="S2054" i="2"/>
  <c r="S2067" i="2"/>
  <c r="S2079" i="2"/>
  <c r="S2092" i="2"/>
  <c r="S2100" i="2"/>
  <c r="S2108" i="2"/>
  <c r="S2116" i="2"/>
  <c r="S2124" i="2"/>
  <c r="S2132" i="2"/>
  <c r="S2140" i="2"/>
  <c r="S2148" i="2"/>
  <c r="S2156" i="2"/>
  <c r="S2164" i="2"/>
  <c r="S2172" i="2"/>
  <c r="S2180" i="2"/>
  <c r="S2188" i="2"/>
  <c r="S2196" i="2"/>
  <c r="S2204" i="2"/>
  <c r="S2212" i="2"/>
  <c r="S2220" i="2"/>
  <c r="S2228" i="2"/>
  <c r="S2236" i="2"/>
  <c r="S2244" i="2"/>
  <c r="S2252" i="2"/>
  <c r="S2260" i="2"/>
  <c r="S2268" i="2"/>
  <c r="S2276" i="2"/>
  <c r="S2284" i="2"/>
  <c r="S2292" i="2"/>
  <c r="S2300" i="2"/>
  <c r="S2308" i="2"/>
  <c r="S2316" i="2"/>
  <c r="S2324" i="2"/>
  <c r="S2332" i="2"/>
  <c r="S2340" i="2"/>
  <c r="S2348" i="2"/>
  <c r="S2356" i="2"/>
  <c r="S2364" i="2"/>
  <c r="S2372" i="2"/>
  <c r="S2380" i="2"/>
  <c r="S2388" i="2"/>
  <c r="S2396" i="2"/>
  <c r="S2404" i="2"/>
  <c r="S2412" i="2"/>
  <c r="S2420" i="2"/>
  <c r="S2428" i="2"/>
  <c r="S2436" i="2"/>
  <c r="S2444" i="2"/>
  <c r="S2452" i="2"/>
  <c r="S2460" i="2"/>
  <c r="S2468" i="2"/>
  <c r="S2476" i="2"/>
  <c r="S2484" i="2"/>
  <c r="S2492" i="2"/>
  <c r="S2500" i="2"/>
  <c r="S2508" i="2"/>
  <c r="S2516" i="2"/>
  <c r="S2524" i="2"/>
  <c r="S2532" i="2"/>
  <c r="S2540" i="2"/>
  <c r="S2548" i="2"/>
  <c r="S2556" i="2"/>
  <c r="S2564" i="2"/>
  <c r="S2572" i="2"/>
  <c r="S2580" i="2"/>
  <c r="S2588" i="2"/>
  <c r="S2596" i="2"/>
  <c r="S2604" i="2"/>
  <c r="S2612" i="2"/>
  <c r="S2620" i="2"/>
  <c r="S2628" i="2"/>
  <c r="S2636" i="2"/>
  <c r="S2644" i="2"/>
  <c r="S2652" i="2"/>
  <c r="S2660" i="2"/>
  <c r="S2668" i="2"/>
  <c r="S2676" i="2"/>
  <c r="S2684" i="2"/>
  <c r="S2692" i="2"/>
  <c r="S2700" i="2"/>
  <c r="S2708" i="2"/>
  <c r="S2716" i="2"/>
  <c r="S2724" i="2"/>
  <c r="S2732" i="2"/>
  <c r="S2740" i="2"/>
  <c r="S2748" i="2"/>
  <c r="S2756" i="2"/>
  <c r="S2764" i="2"/>
  <c r="S2772" i="2"/>
  <c r="S667" i="2"/>
  <c r="S1076" i="2"/>
  <c r="S1350" i="2"/>
  <c r="S1548" i="2"/>
  <c r="S1676" i="2"/>
  <c r="S1804" i="2"/>
  <c r="S1932" i="2"/>
  <c r="S2055" i="2"/>
  <c r="S2133" i="2"/>
  <c r="S2197" i="2"/>
  <c r="S2261" i="2"/>
  <c r="S2325" i="2"/>
  <c r="S2389" i="2"/>
  <c r="S2453" i="2"/>
  <c r="S2517" i="2"/>
  <c r="S2581" i="2"/>
  <c r="S2645" i="2"/>
  <c r="S2709" i="2"/>
  <c r="S718" i="2"/>
  <c r="S1124" i="2"/>
  <c r="S1382" i="2"/>
  <c r="S1564" i="2"/>
  <c r="S1692" i="2"/>
  <c r="S1820" i="2"/>
  <c r="S1948" i="2"/>
  <c r="S2068" i="2"/>
  <c r="S2141" i="2"/>
  <c r="S2205" i="2"/>
  <c r="S2269" i="2"/>
  <c r="S2333" i="2"/>
  <c r="S2397" i="2"/>
  <c r="S2461" i="2"/>
  <c r="S2525" i="2"/>
  <c r="S2589" i="2"/>
  <c r="S2653" i="2"/>
  <c r="S2717" i="2"/>
  <c r="S768" i="2"/>
  <c r="S1158" i="2"/>
  <c r="S1414" i="2"/>
  <c r="S1580" i="2"/>
  <c r="S1708" i="2"/>
  <c r="S1836" i="2"/>
  <c r="S1964" i="2"/>
  <c r="S2080" i="2"/>
  <c r="S2149" i="2"/>
  <c r="S2213" i="2"/>
  <c r="S2277" i="2"/>
  <c r="S2341" i="2"/>
  <c r="S2405" i="2"/>
  <c r="S2469" i="2"/>
  <c r="S2533" i="2"/>
  <c r="S2597" i="2"/>
  <c r="S2661" i="2"/>
  <c r="S2725" i="2"/>
  <c r="S820" i="2"/>
  <c r="S1190" i="2"/>
  <c r="S1446" i="2"/>
  <c r="S1596" i="2"/>
  <c r="S1724" i="2"/>
  <c r="S1852" i="2"/>
  <c r="S1980" i="2"/>
  <c r="S2093" i="2"/>
  <c r="S2157" i="2"/>
  <c r="S2221" i="2"/>
  <c r="S2285" i="2"/>
  <c r="S2349" i="2"/>
  <c r="S2413" i="2"/>
  <c r="S2477" i="2"/>
  <c r="S2541" i="2"/>
  <c r="S2605" i="2"/>
  <c r="S2669" i="2"/>
  <c r="S2733" i="2"/>
  <c r="S871" i="2"/>
  <c r="S1222" i="2"/>
  <c r="S1478" i="2"/>
  <c r="S1612" i="2"/>
  <c r="S1740" i="2"/>
  <c r="S1868" i="2"/>
  <c r="S1996" i="2"/>
  <c r="S2101" i="2"/>
  <c r="S2165" i="2"/>
  <c r="S2229" i="2"/>
  <c r="S2293" i="2"/>
  <c r="S2357" i="2"/>
  <c r="S2421" i="2"/>
  <c r="S2485" i="2"/>
  <c r="S2549" i="2"/>
  <c r="S2613" i="2"/>
  <c r="S2677" i="2"/>
  <c r="S2741" i="2"/>
  <c r="S86" i="2"/>
  <c r="S923" i="2"/>
  <c r="S1254" i="2"/>
  <c r="S1500" i="2"/>
  <c r="S1628" i="2"/>
  <c r="S1756" i="2"/>
  <c r="S1884" i="2"/>
  <c r="S2012" i="2"/>
  <c r="S2109" i="2"/>
  <c r="S2173" i="2"/>
  <c r="S2237" i="2"/>
  <c r="S2301" i="2"/>
  <c r="S2365" i="2"/>
  <c r="S2429" i="2"/>
  <c r="S2493" i="2"/>
  <c r="S2557" i="2"/>
  <c r="S2621" i="2"/>
  <c r="S2685" i="2"/>
  <c r="S2749" i="2"/>
  <c r="S564" i="2"/>
  <c r="S974" i="2"/>
  <c r="S1286" i="2"/>
  <c r="S1516" i="2"/>
  <c r="S1644" i="2"/>
  <c r="S1772" i="2"/>
  <c r="S1900" i="2"/>
  <c r="S2028" i="2"/>
  <c r="S2117" i="2"/>
  <c r="S2181" i="2"/>
  <c r="S2245" i="2"/>
  <c r="S2309" i="2"/>
  <c r="S2373" i="2"/>
  <c r="S2437" i="2"/>
  <c r="S2501" i="2"/>
  <c r="S2565" i="2"/>
  <c r="S2629" i="2"/>
  <c r="S2693" i="2"/>
  <c r="S2757" i="2"/>
  <c r="S1532" i="2"/>
  <c r="S2317" i="2"/>
  <c r="S1660" i="2"/>
  <c r="S2381" i="2"/>
  <c r="S1788" i="2"/>
  <c r="S2445" i="2"/>
  <c r="S1916" i="2"/>
  <c r="S2509" i="2"/>
  <c r="S2043" i="2"/>
  <c r="S2573" i="2"/>
  <c r="S615" i="2"/>
  <c r="S2125" i="2"/>
  <c r="S2637" i="2"/>
  <c r="S1024" i="2"/>
  <c r="S2189" i="2"/>
  <c r="S2701" i="2"/>
  <c r="S1318" i="2"/>
  <c r="S2253" i="2"/>
  <c r="S2765" i="2"/>
  <c r="P10" i="2"/>
  <c r="Q10" i="2" s="1"/>
  <c r="P18" i="2"/>
  <c r="Q18" i="2" s="1"/>
  <c r="P26" i="2"/>
  <c r="Q26" i="2" s="1"/>
  <c r="P34" i="2"/>
  <c r="Q34" i="2" s="1"/>
  <c r="P42" i="2"/>
  <c r="Q42" i="2" s="1"/>
  <c r="P50" i="2"/>
  <c r="Q50" i="2" s="1"/>
  <c r="P58" i="2"/>
  <c r="Q58" i="2" s="1"/>
  <c r="P66" i="2"/>
  <c r="Q66" i="2" s="1"/>
  <c r="P74" i="2"/>
  <c r="Q74" i="2" s="1"/>
  <c r="P82" i="2"/>
  <c r="Q82" i="2" s="1"/>
  <c r="P90" i="2"/>
  <c r="Q90" i="2" s="1"/>
  <c r="P98" i="2"/>
  <c r="Q98" i="2" s="1"/>
  <c r="P106" i="2"/>
  <c r="Q106" i="2" s="1"/>
  <c r="P114" i="2"/>
  <c r="Q114" i="2" s="1"/>
  <c r="P122" i="2"/>
  <c r="Q122" i="2" s="1"/>
  <c r="P130" i="2"/>
  <c r="Q130" i="2" s="1"/>
  <c r="P138" i="2"/>
  <c r="Q138" i="2" s="1"/>
  <c r="P146" i="2"/>
  <c r="P154" i="2"/>
  <c r="Q154" i="2" s="1"/>
  <c r="P162" i="2"/>
  <c r="Q162" i="2" s="1"/>
  <c r="P170" i="2"/>
  <c r="Q170" i="2" s="1"/>
  <c r="P178" i="2"/>
  <c r="Q178" i="2" s="1"/>
  <c r="P186" i="2"/>
  <c r="Q186" i="2" s="1"/>
  <c r="P194" i="2"/>
  <c r="Q194" i="2" s="1"/>
  <c r="P202" i="2"/>
  <c r="Q202" i="2" s="1"/>
  <c r="P210" i="2"/>
  <c r="Q210" i="2" s="1"/>
  <c r="P218" i="2"/>
  <c r="Q218" i="2" s="1"/>
  <c r="P226" i="2"/>
  <c r="Q226" i="2" s="1"/>
  <c r="P234" i="2"/>
  <c r="Q234" i="2" s="1"/>
  <c r="P242" i="2"/>
  <c r="Q242" i="2" s="1"/>
  <c r="P250" i="2"/>
  <c r="Q250" i="2" s="1"/>
  <c r="P258" i="2"/>
  <c r="Q258" i="2" s="1"/>
  <c r="P266" i="2"/>
  <c r="Q266" i="2" s="1"/>
  <c r="P274" i="2"/>
  <c r="Q274" i="2" s="1"/>
  <c r="P282" i="2"/>
  <c r="Q282" i="2" s="1"/>
  <c r="P290" i="2"/>
  <c r="Q290" i="2" s="1"/>
  <c r="P298" i="2"/>
  <c r="Q298" i="2" s="1"/>
  <c r="P306" i="2"/>
  <c r="Q306" i="2" s="1"/>
  <c r="P314" i="2"/>
  <c r="Q314" i="2" s="1"/>
  <c r="P322" i="2"/>
  <c r="Q322" i="2" s="1"/>
  <c r="P330" i="2"/>
  <c r="Q330" i="2" s="1"/>
  <c r="P338" i="2"/>
  <c r="Q338" i="2" s="1"/>
  <c r="P346" i="2"/>
  <c r="Q346" i="2" s="1"/>
  <c r="P354" i="2"/>
  <c r="Q354" i="2" s="1"/>
  <c r="P362" i="2"/>
  <c r="Q362" i="2" s="1"/>
  <c r="P370" i="2"/>
  <c r="Q370" i="2" s="1"/>
  <c r="P378" i="2"/>
  <c r="Q378" i="2" s="1"/>
  <c r="P386" i="2"/>
  <c r="Q386" i="2" s="1"/>
  <c r="P394" i="2"/>
  <c r="Q394" i="2" s="1"/>
  <c r="P402" i="2"/>
  <c r="Q402" i="2" s="1"/>
  <c r="P410" i="2"/>
  <c r="Q410" i="2" s="1"/>
  <c r="P418" i="2"/>
  <c r="Q418" i="2" s="1"/>
  <c r="P426" i="2"/>
  <c r="Q426" i="2" s="1"/>
  <c r="P434" i="2"/>
  <c r="Q434" i="2" s="1"/>
  <c r="P442" i="2"/>
  <c r="Q442" i="2" s="1"/>
  <c r="P450" i="2"/>
  <c r="Q450" i="2" s="1"/>
  <c r="P458" i="2"/>
  <c r="Q458" i="2" s="1"/>
  <c r="P466" i="2"/>
  <c r="Q466" i="2" s="1"/>
  <c r="P474" i="2"/>
  <c r="Q474" i="2" s="1"/>
  <c r="P482" i="2"/>
  <c r="Q482" i="2" s="1"/>
  <c r="P490" i="2"/>
  <c r="Q490" i="2" s="1"/>
  <c r="P498" i="2"/>
  <c r="Q498" i="2" s="1"/>
  <c r="P506" i="2"/>
  <c r="Q506" i="2" s="1"/>
  <c r="P514" i="2"/>
  <c r="Q514" i="2" s="1"/>
  <c r="P522" i="2"/>
  <c r="Q522" i="2" s="1"/>
  <c r="P530" i="2"/>
  <c r="Q530" i="2" s="1"/>
  <c r="P538" i="2"/>
  <c r="Q538" i="2" s="1"/>
  <c r="P546" i="2"/>
  <c r="Q546" i="2" s="1"/>
  <c r="P554" i="2"/>
  <c r="Q554" i="2" s="1"/>
  <c r="P562" i="2"/>
  <c r="Q562" i="2" s="1"/>
  <c r="P570" i="2"/>
  <c r="Q570" i="2" s="1"/>
  <c r="P578" i="2"/>
  <c r="Q578" i="2" s="1"/>
  <c r="P586" i="2"/>
  <c r="Q586" i="2" s="1"/>
  <c r="P594" i="2"/>
  <c r="Q594" i="2" s="1"/>
  <c r="P602" i="2"/>
  <c r="Q602" i="2" s="1"/>
  <c r="P610" i="2"/>
  <c r="Q610" i="2" s="1"/>
  <c r="P618" i="2"/>
  <c r="Q618" i="2" s="1"/>
  <c r="P626" i="2"/>
  <c r="Q626" i="2" s="1"/>
  <c r="P634" i="2"/>
  <c r="Q634" i="2" s="1"/>
  <c r="P642" i="2"/>
  <c r="Q642" i="2" s="1"/>
  <c r="P650" i="2"/>
  <c r="Q650" i="2" s="1"/>
  <c r="P658" i="2"/>
  <c r="Q658" i="2" s="1"/>
  <c r="P666" i="2"/>
  <c r="Q666" i="2" s="1"/>
  <c r="P674" i="2"/>
  <c r="Q674" i="2" s="1"/>
  <c r="P682" i="2"/>
  <c r="Q682" i="2" s="1"/>
  <c r="P690" i="2"/>
  <c r="Q690" i="2" s="1"/>
  <c r="P698" i="2"/>
  <c r="Q698" i="2" s="1"/>
  <c r="P706" i="2"/>
  <c r="Q706" i="2" s="1"/>
  <c r="P714" i="2"/>
  <c r="Q714" i="2" s="1"/>
  <c r="P722" i="2"/>
  <c r="Q722" i="2" s="1"/>
  <c r="P730" i="2"/>
  <c r="Q730" i="2" s="1"/>
  <c r="P738" i="2"/>
  <c r="Q738" i="2" s="1"/>
  <c r="P746" i="2"/>
  <c r="Q746" i="2" s="1"/>
  <c r="P754" i="2"/>
  <c r="Q754" i="2" s="1"/>
  <c r="P762" i="2"/>
  <c r="Q762" i="2" s="1"/>
  <c r="P770" i="2"/>
  <c r="Q770" i="2" s="1"/>
  <c r="P778" i="2"/>
  <c r="Q778" i="2" s="1"/>
  <c r="P786" i="2"/>
  <c r="Q786" i="2" s="1"/>
  <c r="P794" i="2"/>
  <c r="Q794" i="2" s="1"/>
  <c r="P802" i="2"/>
  <c r="Q802" i="2" s="1"/>
  <c r="P810" i="2"/>
  <c r="Q810" i="2" s="1"/>
  <c r="P818" i="2"/>
  <c r="Q818" i="2" s="1"/>
  <c r="P826" i="2"/>
  <c r="Q826" i="2" s="1"/>
  <c r="P834" i="2"/>
  <c r="Q834" i="2" s="1"/>
  <c r="P842" i="2"/>
  <c r="Q842" i="2" s="1"/>
  <c r="P850" i="2"/>
  <c r="Q850" i="2" s="1"/>
  <c r="P858" i="2"/>
  <c r="Q858" i="2" s="1"/>
  <c r="P866" i="2"/>
  <c r="Q866" i="2" s="1"/>
  <c r="P874" i="2"/>
  <c r="Q874" i="2" s="1"/>
  <c r="P882" i="2"/>
  <c r="Q882" i="2" s="1"/>
  <c r="P890" i="2"/>
  <c r="Q890" i="2" s="1"/>
  <c r="P898" i="2"/>
  <c r="Q898" i="2" s="1"/>
  <c r="P906" i="2"/>
  <c r="Q906" i="2" s="1"/>
  <c r="P914" i="2"/>
  <c r="Q914" i="2" s="1"/>
  <c r="P922" i="2"/>
  <c r="Q922" i="2" s="1"/>
  <c r="P930" i="2"/>
  <c r="Q930" i="2" s="1"/>
  <c r="P938" i="2"/>
  <c r="Q938" i="2" s="1"/>
  <c r="P946" i="2"/>
  <c r="Q946" i="2" s="1"/>
  <c r="P954" i="2"/>
  <c r="Q954" i="2" s="1"/>
  <c r="P962" i="2"/>
  <c r="Q962" i="2" s="1"/>
  <c r="P970" i="2"/>
  <c r="Q970" i="2" s="1"/>
  <c r="P978" i="2"/>
  <c r="Q978" i="2" s="1"/>
  <c r="P986" i="2"/>
  <c r="Q986" i="2" s="1"/>
  <c r="P994" i="2"/>
  <c r="Q994" i="2" s="1"/>
  <c r="P1002" i="2"/>
  <c r="Q1002" i="2" s="1"/>
  <c r="P1010" i="2"/>
  <c r="Q1010" i="2" s="1"/>
  <c r="P1018" i="2"/>
  <c r="Q1018" i="2" s="1"/>
  <c r="P1026" i="2"/>
  <c r="Q1026" i="2" s="1"/>
  <c r="P1034" i="2"/>
  <c r="Q1034" i="2" s="1"/>
  <c r="P1042" i="2"/>
  <c r="Q1042" i="2" s="1"/>
  <c r="P1050" i="2"/>
  <c r="Q1050" i="2" s="1"/>
  <c r="P1058" i="2"/>
  <c r="Q1058" i="2" s="1"/>
  <c r="P1066" i="2"/>
  <c r="Q1066" i="2" s="1"/>
  <c r="P1074" i="2"/>
  <c r="Q1074" i="2" s="1"/>
  <c r="P1082" i="2"/>
  <c r="Q1082" i="2" s="1"/>
  <c r="P1090" i="2"/>
  <c r="Q1090" i="2" s="1"/>
  <c r="P1098" i="2"/>
  <c r="Q1098" i="2" s="1"/>
  <c r="P1106" i="2"/>
  <c r="Q1106" i="2" s="1"/>
  <c r="P1114" i="2"/>
  <c r="Q1114" i="2" s="1"/>
  <c r="P1122" i="2"/>
  <c r="Q1122" i="2" s="1"/>
  <c r="P1130" i="2"/>
  <c r="Q1130" i="2" s="1"/>
  <c r="P1138" i="2"/>
  <c r="Q1138" i="2" s="1"/>
  <c r="P1146" i="2"/>
  <c r="Q1146" i="2" s="1"/>
  <c r="P1154" i="2"/>
  <c r="Q1154" i="2" s="1"/>
  <c r="P1162" i="2"/>
  <c r="Q1162" i="2" s="1"/>
  <c r="P1170" i="2"/>
  <c r="Q1170" i="2" s="1"/>
  <c r="P1178" i="2"/>
  <c r="Q1178" i="2" s="1"/>
  <c r="P1186" i="2"/>
  <c r="Q1186" i="2" s="1"/>
  <c r="P1194" i="2"/>
  <c r="Q1194" i="2" s="1"/>
  <c r="P1202" i="2"/>
  <c r="Q1202" i="2" s="1"/>
  <c r="P1210" i="2"/>
  <c r="Q1210" i="2" s="1"/>
  <c r="P1218" i="2"/>
  <c r="Q1218" i="2" s="1"/>
  <c r="P1226" i="2"/>
  <c r="Q1226" i="2" s="1"/>
  <c r="P1234" i="2"/>
  <c r="Q1234" i="2" s="1"/>
  <c r="P1242" i="2"/>
  <c r="Q1242" i="2" s="1"/>
  <c r="P1250" i="2"/>
  <c r="Q1250" i="2" s="1"/>
  <c r="P1258" i="2"/>
  <c r="Q1258" i="2" s="1"/>
  <c r="P1266" i="2"/>
  <c r="Q1266" i="2" s="1"/>
  <c r="P1274" i="2"/>
  <c r="Q1274" i="2" s="1"/>
  <c r="P1282" i="2"/>
  <c r="Q1282" i="2" s="1"/>
  <c r="P1290" i="2"/>
  <c r="Q1290" i="2" s="1"/>
  <c r="P1298" i="2"/>
  <c r="Q1298" i="2" s="1"/>
  <c r="P1306" i="2"/>
  <c r="Q1306" i="2" s="1"/>
  <c r="P1314" i="2"/>
  <c r="Q1314" i="2" s="1"/>
  <c r="P1322" i="2"/>
  <c r="Q1322" i="2" s="1"/>
  <c r="P1330" i="2"/>
  <c r="Q1330" i="2" s="1"/>
  <c r="P1338" i="2"/>
  <c r="Q1338" i="2" s="1"/>
  <c r="P1346" i="2"/>
  <c r="Q1346" i="2" s="1"/>
  <c r="P1354" i="2"/>
  <c r="Q1354" i="2" s="1"/>
  <c r="P1362" i="2"/>
  <c r="P1370" i="2"/>
  <c r="Q1370" i="2" s="1"/>
  <c r="P1378" i="2"/>
  <c r="Q1378" i="2" s="1"/>
  <c r="P1386" i="2"/>
  <c r="Q1386" i="2" s="1"/>
  <c r="P1394" i="2"/>
  <c r="Q1394" i="2" s="1"/>
  <c r="P1402" i="2"/>
  <c r="Q1402" i="2" s="1"/>
  <c r="P1410" i="2"/>
  <c r="Q1410" i="2" s="1"/>
  <c r="P1418" i="2"/>
  <c r="Q1418" i="2" s="1"/>
  <c r="P1426" i="2"/>
  <c r="P1434" i="2"/>
  <c r="Q1434" i="2" s="1"/>
  <c r="P1442" i="2"/>
  <c r="Q1442" i="2" s="1"/>
  <c r="P1450" i="2"/>
  <c r="Q1450" i="2" s="1"/>
  <c r="P1458" i="2"/>
  <c r="Q1458" i="2" s="1"/>
  <c r="P1466" i="2"/>
  <c r="Q1466" i="2" s="1"/>
  <c r="P1474" i="2"/>
  <c r="Q1474" i="2" s="1"/>
  <c r="P1482" i="2"/>
  <c r="Q1482" i="2" s="1"/>
  <c r="P1490" i="2"/>
  <c r="P1498" i="2"/>
  <c r="Q1498" i="2" s="1"/>
  <c r="P1506" i="2"/>
  <c r="Q1506" i="2" s="1"/>
  <c r="P1514" i="2"/>
  <c r="Q1514" i="2" s="1"/>
  <c r="P1522" i="2"/>
  <c r="Q1522" i="2" s="1"/>
  <c r="P1530" i="2"/>
  <c r="Q1530" i="2" s="1"/>
  <c r="P1538" i="2"/>
  <c r="Q1538" i="2" s="1"/>
  <c r="P1546" i="2"/>
  <c r="Q1546" i="2" s="1"/>
  <c r="P1554" i="2"/>
  <c r="P1562" i="2"/>
  <c r="Q1562" i="2" s="1"/>
  <c r="P1570" i="2"/>
  <c r="Q1570" i="2" s="1"/>
  <c r="P1578" i="2"/>
  <c r="Q1578" i="2" s="1"/>
  <c r="P1586" i="2"/>
  <c r="Q1586" i="2" s="1"/>
  <c r="P1594" i="2"/>
  <c r="Q1594" i="2" s="1"/>
  <c r="P1602" i="2"/>
  <c r="Q1602" i="2" s="1"/>
  <c r="P1610" i="2"/>
  <c r="Q1610" i="2" s="1"/>
  <c r="P1618" i="2"/>
  <c r="P1626" i="2"/>
  <c r="Q1626" i="2" s="1"/>
  <c r="P1634" i="2"/>
  <c r="Q1634" i="2" s="1"/>
  <c r="P1642" i="2"/>
  <c r="Q1642" i="2" s="1"/>
  <c r="P1650" i="2"/>
  <c r="Q1650" i="2" s="1"/>
  <c r="P1658" i="2"/>
  <c r="Q1658" i="2" s="1"/>
  <c r="P1666" i="2"/>
  <c r="Q1666" i="2" s="1"/>
  <c r="P1674" i="2"/>
  <c r="Q1674" i="2" s="1"/>
  <c r="P1682" i="2"/>
  <c r="P1690" i="2"/>
  <c r="Q1690" i="2" s="1"/>
  <c r="P1698" i="2"/>
  <c r="Q1698" i="2" s="1"/>
  <c r="P1706" i="2"/>
  <c r="Q1706" i="2" s="1"/>
  <c r="P1714" i="2"/>
  <c r="Q1714" i="2" s="1"/>
  <c r="P1722" i="2"/>
  <c r="Q1722" i="2" s="1"/>
  <c r="P1730" i="2"/>
  <c r="Q1730" i="2" s="1"/>
  <c r="P1738" i="2"/>
  <c r="Q1738" i="2" s="1"/>
  <c r="P1746" i="2"/>
  <c r="P1754" i="2"/>
  <c r="Q1754" i="2" s="1"/>
  <c r="P1762" i="2"/>
  <c r="Q1762" i="2" s="1"/>
  <c r="P1770" i="2"/>
  <c r="Q1770" i="2" s="1"/>
  <c r="P1778" i="2"/>
  <c r="Q1778" i="2" s="1"/>
  <c r="P1786" i="2"/>
  <c r="Q1786" i="2" s="1"/>
  <c r="P1794" i="2"/>
  <c r="Q1794" i="2" s="1"/>
  <c r="P1802" i="2"/>
  <c r="Q1802" i="2" s="1"/>
  <c r="P1810" i="2"/>
  <c r="Q1810" i="2" s="1"/>
  <c r="P1818" i="2"/>
  <c r="Q1818" i="2" s="1"/>
  <c r="P1826" i="2"/>
  <c r="Q1826" i="2" s="1"/>
  <c r="P1834" i="2"/>
  <c r="Q1834" i="2" s="1"/>
  <c r="P1842" i="2"/>
  <c r="Q1842" i="2" s="1"/>
  <c r="P1850" i="2"/>
  <c r="Q1850" i="2" s="1"/>
  <c r="P1858" i="2"/>
  <c r="Q1858" i="2" s="1"/>
  <c r="P1866" i="2"/>
  <c r="Q1866" i="2" s="1"/>
  <c r="P1874" i="2"/>
  <c r="P1882" i="2"/>
  <c r="Q1882" i="2" s="1"/>
  <c r="P1890" i="2"/>
  <c r="Q1890" i="2" s="1"/>
  <c r="P1898" i="2"/>
  <c r="Q1898" i="2" s="1"/>
  <c r="P1906" i="2"/>
  <c r="Q1906" i="2" s="1"/>
  <c r="P1914" i="2"/>
  <c r="Q1914" i="2" s="1"/>
  <c r="P1922" i="2"/>
  <c r="Q1922" i="2" s="1"/>
  <c r="P1930" i="2"/>
  <c r="Q1930" i="2" s="1"/>
  <c r="P1938" i="2"/>
  <c r="P1946" i="2"/>
  <c r="Q1946" i="2" s="1"/>
  <c r="P1954" i="2"/>
  <c r="Q1954" i="2" s="1"/>
  <c r="P1962" i="2"/>
  <c r="Q1962" i="2" s="1"/>
  <c r="P1970" i="2"/>
  <c r="Q1970" i="2" s="1"/>
  <c r="P1978" i="2"/>
  <c r="Q1978" i="2" s="1"/>
  <c r="P1986" i="2"/>
  <c r="Q1986" i="2" s="1"/>
  <c r="P1994" i="2"/>
  <c r="Q1994" i="2" s="1"/>
  <c r="P2002" i="2"/>
  <c r="Q1746" i="2"/>
  <c r="P3" i="2"/>
  <c r="Q3" i="2" s="1"/>
  <c r="P11" i="2"/>
  <c r="Q11" i="2" s="1"/>
  <c r="P19" i="2"/>
  <c r="Q19" i="2" s="1"/>
  <c r="P27" i="2"/>
  <c r="Q27" i="2" s="1"/>
  <c r="P35" i="2"/>
  <c r="Q35" i="2" s="1"/>
  <c r="P43" i="2"/>
  <c r="Q43" i="2" s="1"/>
  <c r="P51" i="2"/>
  <c r="Q51" i="2" s="1"/>
  <c r="P59" i="2"/>
  <c r="Q59" i="2" s="1"/>
  <c r="P67" i="2"/>
  <c r="Q67" i="2" s="1"/>
  <c r="P75" i="2"/>
  <c r="Q75" i="2" s="1"/>
  <c r="P83" i="2"/>
  <c r="Q83" i="2" s="1"/>
  <c r="P91" i="2"/>
  <c r="Q91" i="2" s="1"/>
  <c r="P99" i="2"/>
  <c r="Q99" i="2" s="1"/>
  <c r="P107" i="2"/>
  <c r="Q107" i="2" s="1"/>
  <c r="P115" i="2"/>
  <c r="Q115" i="2" s="1"/>
  <c r="P123" i="2"/>
  <c r="Q123" i="2" s="1"/>
  <c r="P131" i="2"/>
  <c r="Q131" i="2" s="1"/>
  <c r="P139" i="2"/>
  <c r="Q139" i="2" s="1"/>
  <c r="P147" i="2"/>
  <c r="Q147" i="2" s="1"/>
  <c r="P155" i="2"/>
  <c r="Q155" i="2" s="1"/>
  <c r="P163" i="2"/>
  <c r="Q163" i="2" s="1"/>
  <c r="P171" i="2"/>
  <c r="Q171" i="2" s="1"/>
  <c r="P179" i="2"/>
  <c r="Q179" i="2" s="1"/>
  <c r="P187" i="2"/>
  <c r="Q187" i="2" s="1"/>
  <c r="P195" i="2"/>
  <c r="Q195" i="2" s="1"/>
  <c r="P203" i="2"/>
  <c r="Q203" i="2" s="1"/>
  <c r="P211" i="2"/>
  <c r="Q211" i="2" s="1"/>
  <c r="P219" i="2"/>
  <c r="Q219" i="2" s="1"/>
  <c r="P227" i="2"/>
  <c r="Q227" i="2" s="1"/>
  <c r="P235" i="2"/>
  <c r="Q235" i="2" s="1"/>
  <c r="P243" i="2"/>
  <c r="Q243" i="2" s="1"/>
  <c r="P251" i="2"/>
  <c r="Q251" i="2" s="1"/>
  <c r="P259" i="2"/>
  <c r="Q259" i="2" s="1"/>
  <c r="P267" i="2"/>
  <c r="Q267" i="2" s="1"/>
  <c r="P275" i="2"/>
  <c r="Q275" i="2" s="1"/>
  <c r="P283" i="2"/>
  <c r="Q283" i="2" s="1"/>
  <c r="P291" i="2"/>
  <c r="Q291" i="2" s="1"/>
  <c r="P299" i="2"/>
  <c r="Q299" i="2" s="1"/>
  <c r="P307" i="2"/>
  <c r="Q307" i="2" s="1"/>
  <c r="P315" i="2"/>
  <c r="Q315" i="2" s="1"/>
  <c r="P323" i="2"/>
  <c r="Q323" i="2" s="1"/>
  <c r="P331" i="2"/>
  <c r="Q331" i="2" s="1"/>
  <c r="P339" i="2"/>
  <c r="Q339" i="2" s="1"/>
  <c r="P347" i="2"/>
  <c r="Q347" i="2" s="1"/>
  <c r="P355" i="2"/>
  <c r="Q355" i="2" s="1"/>
  <c r="P363" i="2"/>
  <c r="Q363" i="2" s="1"/>
  <c r="P371" i="2"/>
  <c r="Q371" i="2" s="1"/>
  <c r="P379" i="2"/>
  <c r="Q379" i="2" s="1"/>
  <c r="P387" i="2"/>
  <c r="Q387" i="2" s="1"/>
  <c r="P395" i="2"/>
  <c r="Q395" i="2" s="1"/>
  <c r="P403" i="2"/>
  <c r="Q403" i="2" s="1"/>
  <c r="P411" i="2"/>
  <c r="Q411" i="2" s="1"/>
  <c r="P419" i="2"/>
  <c r="Q419" i="2" s="1"/>
  <c r="P427" i="2"/>
  <c r="Q427" i="2" s="1"/>
  <c r="P435" i="2"/>
  <c r="Q435" i="2" s="1"/>
  <c r="P443" i="2"/>
  <c r="Q443" i="2" s="1"/>
  <c r="P451" i="2"/>
  <c r="Q451" i="2" s="1"/>
  <c r="P459" i="2"/>
  <c r="Q459" i="2" s="1"/>
  <c r="P467" i="2"/>
  <c r="Q467" i="2" s="1"/>
  <c r="P475" i="2"/>
  <c r="Q475" i="2" s="1"/>
  <c r="P483" i="2"/>
  <c r="Q483" i="2" s="1"/>
  <c r="P491" i="2"/>
  <c r="Q491" i="2" s="1"/>
  <c r="P499" i="2"/>
  <c r="Q499" i="2" s="1"/>
  <c r="P507" i="2"/>
  <c r="Q507" i="2" s="1"/>
  <c r="P515" i="2"/>
  <c r="Q515" i="2" s="1"/>
  <c r="P523" i="2"/>
  <c r="Q523" i="2" s="1"/>
  <c r="P531" i="2"/>
  <c r="Q531" i="2" s="1"/>
  <c r="P539" i="2"/>
  <c r="Q539" i="2" s="1"/>
  <c r="P547" i="2"/>
  <c r="Q547" i="2" s="1"/>
  <c r="P555" i="2"/>
  <c r="Q555" i="2" s="1"/>
  <c r="P563" i="2"/>
  <c r="Q563" i="2" s="1"/>
  <c r="P571" i="2"/>
  <c r="Q571" i="2" s="1"/>
  <c r="P579" i="2"/>
  <c r="Q579" i="2" s="1"/>
  <c r="P587" i="2"/>
  <c r="Q587" i="2" s="1"/>
  <c r="P595" i="2"/>
  <c r="Q595" i="2" s="1"/>
  <c r="P603" i="2"/>
  <c r="Q603" i="2" s="1"/>
  <c r="P611" i="2"/>
  <c r="Q611" i="2" s="1"/>
  <c r="P619" i="2"/>
  <c r="Q619" i="2" s="1"/>
  <c r="P627" i="2"/>
  <c r="Q627" i="2" s="1"/>
  <c r="P635" i="2"/>
  <c r="Q635" i="2" s="1"/>
  <c r="P643" i="2"/>
  <c r="Q643" i="2" s="1"/>
  <c r="P651" i="2"/>
  <c r="Q651" i="2" s="1"/>
  <c r="P659" i="2"/>
  <c r="Q659" i="2" s="1"/>
  <c r="P667" i="2"/>
  <c r="Q667" i="2" s="1"/>
  <c r="P675" i="2"/>
  <c r="Q675" i="2" s="1"/>
  <c r="P683" i="2"/>
  <c r="Q683" i="2" s="1"/>
  <c r="P691" i="2"/>
  <c r="Q691" i="2" s="1"/>
  <c r="P699" i="2"/>
  <c r="Q699" i="2" s="1"/>
  <c r="P707" i="2"/>
  <c r="Q707" i="2" s="1"/>
  <c r="P715" i="2"/>
  <c r="Q715" i="2" s="1"/>
  <c r="P723" i="2"/>
  <c r="Q723" i="2" s="1"/>
  <c r="P731" i="2"/>
  <c r="Q731" i="2" s="1"/>
  <c r="P739" i="2"/>
  <c r="Q739" i="2" s="1"/>
  <c r="P747" i="2"/>
  <c r="Q747" i="2" s="1"/>
  <c r="P755" i="2"/>
  <c r="Q755" i="2" s="1"/>
  <c r="P763" i="2"/>
  <c r="Q763" i="2" s="1"/>
  <c r="P771" i="2"/>
  <c r="Q771" i="2" s="1"/>
  <c r="P779" i="2"/>
  <c r="Q779" i="2" s="1"/>
  <c r="P787" i="2"/>
  <c r="Q787" i="2" s="1"/>
  <c r="P795" i="2"/>
  <c r="Q795" i="2" s="1"/>
  <c r="P803" i="2"/>
  <c r="Q803" i="2" s="1"/>
  <c r="P811" i="2"/>
  <c r="Q811" i="2" s="1"/>
  <c r="P819" i="2"/>
  <c r="Q819" i="2" s="1"/>
  <c r="P827" i="2"/>
  <c r="Q827" i="2" s="1"/>
  <c r="P835" i="2"/>
  <c r="Q835" i="2" s="1"/>
  <c r="P843" i="2"/>
  <c r="Q843" i="2" s="1"/>
  <c r="P851" i="2"/>
  <c r="Q851" i="2" s="1"/>
  <c r="P859" i="2"/>
  <c r="Q859" i="2" s="1"/>
  <c r="P867" i="2"/>
  <c r="Q867" i="2" s="1"/>
  <c r="P875" i="2"/>
  <c r="Q875" i="2" s="1"/>
  <c r="P883" i="2"/>
  <c r="Q883" i="2" s="1"/>
  <c r="P891" i="2"/>
  <c r="Q891" i="2" s="1"/>
  <c r="P899" i="2"/>
  <c r="Q899" i="2" s="1"/>
  <c r="P907" i="2"/>
  <c r="Q907" i="2" s="1"/>
  <c r="P915" i="2"/>
  <c r="Q915" i="2" s="1"/>
  <c r="P923" i="2"/>
  <c r="Q923" i="2" s="1"/>
  <c r="P931" i="2"/>
  <c r="Q931" i="2" s="1"/>
  <c r="P939" i="2"/>
  <c r="Q939" i="2" s="1"/>
  <c r="P947" i="2"/>
  <c r="Q947" i="2" s="1"/>
  <c r="P955" i="2"/>
  <c r="Q955" i="2" s="1"/>
  <c r="P963" i="2"/>
  <c r="Q963" i="2" s="1"/>
  <c r="P971" i="2"/>
  <c r="Q971" i="2" s="1"/>
  <c r="P979" i="2"/>
  <c r="Q979" i="2" s="1"/>
  <c r="P987" i="2"/>
  <c r="Q987" i="2" s="1"/>
  <c r="P995" i="2"/>
  <c r="Q995" i="2" s="1"/>
  <c r="P1003" i="2"/>
  <c r="Q1003" i="2" s="1"/>
  <c r="P1011" i="2"/>
  <c r="Q1011" i="2" s="1"/>
  <c r="P1019" i="2"/>
  <c r="Q1019" i="2" s="1"/>
  <c r="P1027" i="2"/>
  <c r="Q1027" i="2" s="1"/>
  <c r="P1035" i="2"/>
  <c r="Q1035" i="2" s="1"/>
  <c r="P1043" i="2"/>
  <c r="Q1043" i="2" s="1"/>
  <c r="P1051" i="2"/>
  <c r="Q1051" i="2" s="1"/>
  <c r="P1059" i="2"/>
  <c r="Q1059" i="2" s="1"/>
  <c r="P1067" i="2"/>
  <c r="Q1067" i="2" s="1"/>
  <c r="P1075" i="2"/>
  <c r="Q1075" i="2" s="1"/>
  <c r="P1083" i="2"/>
  <c r="Q1083" i="2" s="1"/>
  <c r="P1091" i="2"/>
  <c r="Q1091" i="2" s="1"/>
  <c r="P1099" i="2"/>
  <c r="Q1099" i="2" s="1"/>
  <c r="P1107" i="2"/>
  <c r="Q1107" i="2" s="1"/>
  <c r="P1115" i="2"/>
  <c r="Q1115" i="2" s="1"/>
  <c r="P1123" i="2"/>
  <c r="P1131" i="2"/>
  <c r="Q1131" i="2" s="1"/>
  <c r="P1139" i="2"/>
  <c r="Q1139" i="2" s="1"/>
  <c r="P1147" i="2"/>
  <c r="Q1147" i="2" s="1"/>
  <c r="P1155" i="2"/>
  <c r="Q1155" i="2" s="1"/>
  <c r="P1163" i="2"/>
  <c r="Q1163" i="2" s="1"/>
  <c r="P1171" i="2"/>
  <c r="Q1171" i="2" s="1"/>
  <c r="P1179" i="2"/>
  <c r="Q1179" i="2" s="1"/>
  <c r="P1187" i="2"/>
  <c r="Q1187" i="2" s="1"/>
  <c r="P1195" i="2"/>
  <c r="Q1195" i="2" s="1"/>
  <c r="P1203" i="2"/>
  <c r="Q1203" i="2" s="1"/>
  <c r="P1211" i="2"/>
  <c r="Q1211" i="2" s="1"/>
  <c r="P1219" i="2"/>
  <c r="Q1219" i="2" s="1"/>
  <c r="P1227" i="2"/>
  <c r="Q1227" i="2" s="1"/>
  <c r="P1235" i="2"/>
  <c r="Q1235" i="2" s="1"/>
  <c r="P1243" i="2"/>
  <c r="Q1243" i="2" s="1"/>
  <c r="P1251" i="2"/>
  <c r="Q1251" i="2" s="1"/>
  <c r="P1259" i="2"/>
  <c r="Q1259" i="2" s="1"/>
  <c r="P1267" i="2"/>
  <c r="Q1267" i="2" s="1"/>
  <c r="P1275" i="2"/>
  <c r="Q1275" i="2" s="1"/>
  <c r="P1283" i="2"/>
  <c r="Q1283" i="2" s="1"/>
  <c r="P1291" i="2"/>
  <c r="Q1291" i="2" s="1"/>
  <c r="P1299" i="2"/>
  <c r="Q1299" i="2" s="1"/>
  <c r="P1307" i="2"/>
  <c r="Q1307" i="2" s="1"/>
  <c r="P1315" i="2"/>
  <c r="Q1315" i="2" s="1"/>
  <c r="P1323" i="2"/>
  <c r="Q1323" i="2" s="1"/>
  <c r="P1331" i="2"/>
  <c r="Q1331" i="2" s="1"/>
  <c r="P1339" i="2"/>
  <c r="Q1339" i="2" s="1"/>
  <c r="P1347" i="2"/>
  <c r="Q1347" i="2" s="1"/>
  <c r="P1355" i="2"/>
  <c r="Q1355" i="2" s="1"/>
  <c r="P1363" i="2"/>
  <c r="Q1363" i="2" s="1"/>
  <c r="P1371" i="2"/>
  <c r="Q1371" i="2" s="1"/>
  <c r="P1379" i="2"/>
  <c r="Q1379" i="2" s="1"/>
  <c r="P1387" i="2"/>
  <c r="Q1387" i="2" s="1"/>
  <c r="P1395" i="2"/>
  <c r="Q1395" i="2" s="1"/>
  <c r="P1403" i="2"/>
  <c r="Q1403" i="2" s="1"/>
  <c r="P1411" i="2"/>
  <c r="Q1411" i="2" s="1"/>
  <c r="P1419" i="2"/>
  <c r="Q1419" i="2" s="1"/>
  <c r="P1427" i="2"/>
  <c r="Q1427" i="2" s="1"/>
  <c r="P1435" i="2"/>
  <c r="Q1435" i="2" s="1"/>
  <c r="P1443" i="2"/>
  <c r="Q1443" i="2" s="1"/>
  <c r="P1451" i="2"/>
  <c r="Q1451" i="2" s="1"/>
  <c r="P1459" i="2"/>
  <c r="Q1459" i="2" s="1"/>
  <c r="P1467" i="2"/>
  <c r="Q1467" i="2" s="1"/>
  <c r="P1475" i="2"/>
  <c r="Q1475" i="2" s="1"/>
  <c r="P1483" i="2"/>
  <c r="Q1483" i="2" s="1"/>
  <c r="P1491" i="2"/>
  <c r="Q1491" i="2" s="1"/>
  <c r="P1499" i="2"/>
  <c r="Q1499" i="2" s="1"/>
  <c r="P1507" i="2"/>
  <c r="Q1507" i="2" s="1"/>
  <c r="P1515" i="2"/>
  <c r="Q1515" i="2" s="1"/>
  <c r="P1523" i="2"/>
  <c r="Q1523" i="2" s="1"/>
  <c r="P1531" i="2"/>
  <c r="Q1531" i="2" s="1"/>
  <c r="P1539" i="2"/>
  <c r="Q1539" i="2" s="1"/>
  <c r="P1547" i="2"/>
  <c r="Q1547" i="2" s="1"/>
  <c r="P1555" i="2"/>
  <c r="Q1555" i="2" s="1"/>
  <c r="P1563" i="2"/>
  <c r="Q1563" i="2" s="1"/>
  <c r="P1571" i="2"/>
  <c r="Q1571" i="2" s="1"/>
  <c r="P1579" i="2"/>
  <c r="Q1579" i="2" s="1"/>
  <c r="P1587" i="2"/>
  <c r="Q1587" i="2" s="1"/>
  <c r="P1595" i="2"/>
  <c r="Q1595" i="2" s="1"/>
  <c r="P1603" i="2"/>
  <c r="Q1603" i="2" s="1"/>
  <c r="P1611" i="2"/>
  <c r="Q1611" i="2" s="1"/>
  <c r="P1619" i="2"/>
  <c r="Q1619" i="2" s="1"/>
  <c r="P1627" i="2"/>
  <c r="Q1627" i="2" s="1"/>
  <c r="P1635" i="2"/>
  <c r="Q1635" i="2" s="1"/>
  <c r="P1643" i="2"/>
  <c r="Q1643" i="2" s="1"/>
  <c r="P1651" i="2"/>
  <c r="Q1651" i="2" s="1"/>
  <c r="P1659" i="2"/>
  <c r="Q1659" i="2" s="1"/>
  <c r="P1667" i="2"/>
  <c r="Q1667" i="2" s="1"/>
  <c r="P1675" i="2"/>
  <c r="Q1675" i="2" s="1"/>
  <c r="P1683" i="2"/>
  <c r="Q1683" i="2" s="1"/>
  <c r="P1691" i="2"/>
  <c r="Q1691" i="2" s="1"/>
  <c r="P1699" i="2"/>
  <c r="P1707" i="2"/>
  <c r="Q1707" i="2" s="1"/>
  <c r="P1715" i="2"/>
  <c r="Q1715" i="2" s="1"/>
  <c r="P1723" i="2"/>
  <c r="Q1723" i="2" s="1"/>
  <c r="P1731" i="2"/>
  <c r="Q1731" i="2" s="1"/>
  <c r="P1739" i="2"/>
  <c r="Q1739" i="2" s="1"/>
  <c r="P1747" i="2"/>
  <c r="Q1747" i="2" s="1"/>
  <c r="P1755" i="2"/>
  <c r="Q1755" i="2" s="1"/>
  <c r="P1763" i="2"/>
  <c r="Q1763" i="2" s="1"/>
  <c r="P1771" i="2"/>
  <c r="Q1771" i="2" s="1"/>
  <c r="P1779" i="2"/>
  <c r="Q1779" i="2" s="1"/>
  <c r="P1787" i="2"/>
  <c r="Q1787" i="2" s="1"/>
  <c r="P1795" i="2"/>
  <c r="Q1795" i="2" s="1"/>
  <c r="P1803" i="2"/>
  <c r="Q1803" i="2" s="1"/>
  <c r="P1811" i="2"/>
  <c r="Q1811" i="2" s="1"/>
  <c r="P1819" i="2"/>
  <c r="Q1819" i="2" s="1"/>
  <c r="P1827" i="2"/>
  <c r="Q1682" i="2"/>
  <c r="P4" i="2"/>
  <c r="Q4" i="2" s="1"/>
  <c r="P12" i="2"/>
  <c r="Q12" i="2" s="1"/>
  <c r="P20" i="2"/>
  <c r="Q20" i="2" s="1"/>
  <c r="P28" i="2"/>
  <c r="Q28" i="2" s="1"/>
  <c r="P36" i="2"/>
  <c r="Q36" i="2" s="1"/>
  <c r="P44" i="2"/>
  <c r="Q44" i="2" s="1"/>
  <c r="P52" i="2"/>
  <c r="Q52" i="2" s="1"/>
  <c r="P60" i="2"/>
  <c r="Q60" i="2" s="1"/>
  <c r="P68" i="2"/>
  <c r="Q68" i="2" s="1"/>
  <c r="P76" i="2"/>
  <c r="Q76" i="2" s="1"/>
  <c r="P84" i="2"/>
  <c r="Q84" i="2" s="1"/>
  <c r="P92" i="2"/>
  <c r="Q92" i="2" s="1"/>
  <c r="P100" i="2"/>
  <c r="Q100" i="2" s="1"/>
  <c r="P108" i="2"/>
  <c r="Q108" i="2" s="1"/>
  <c r="P116" i="2"/>
  <c r="Q116" i="2" s="1"/>
  <c r="P124" i="2"/>
  <c r="Q124" i="2" s="1"/>
  <c r="P132" i="2"/>
  <c r="Q132" i="2" s="1"/>
  <c r="P140" i="2"/>
  <c r="Q140" i="2" s="1"/>
  <c r="P148" i="2"/>
  <c r="Q148" i="2" s="1"/>
  <c r="P156" i="2"/>
  <c r="Q156" i="2" s="1"/>
  <c r="P164" i="2"/>
  <c r="Q164" i="2" s="1"/>
  <c r="P172" i="2"/>
  <c r="Q172" i="2" s="1"/>
  <c r="P180" i="2"/>
  <c r="Q180" i="2" s="1"/>
  <c r="P188" i="2"/>
  <c r="Q188" i="2" s="1"/>
  <c r="P196" i="2"/>
  <c r="Q196" i="2" s="1"/>
  <c r="P204" i="2"/>
  <c r="Q204" i="2" s="1"/>
  <c r="P212" i="2"/>
  <c r="Q212" i="2" s="1"/>
  <c r="P220" i="2"/>
  <c r="Q220" i="2" s="1"/>
  <c r="P228" i="2"/>
  <c r="Q228" i="2" s="1"/>
  <c r="P236" i="2"/>
  <c r="Q236" i="2" s="1"/>
  <c r="P244" i="2"/>
  <c r="Q244" i="2" s="1"/>
  <c r="P252" i="2"/>
  <c r="Q252" i="2" s="1"/>
  <c r="P260" i="2"/>
  <c r="Q260" i="2" s="1"/>
  <c r="P268" i="2"/>
  <c r="Q268" i="2" s="1"/>
  <c r="P276" i="2"/>
  <c r="Q276" i="2" s="1"/>
  <c r="P284" i="2"/>
  <c r="Q284" i="2" s="1"/>
  <c r="P292" i="2"/>
  <c r="Q292" i="2" s="1"/>
  <c r="P300" i="2"/>
  <c r="Q300" i="2" s="1"/>
  <c r="P308" i="2"/>
  <c r="Q308" i="2" s="1"/>
  <c r="P316" i="2"/>
  <c r="Q316" i="2" s="1"/>
  <c r="P324" i="2"/>
  <c r="Q324" i="2" s="1"/>
  <c r="P332" i="2"/>
  <c r="Q332" i="2" s="1"/>
  <c r="P340" i="2"/>
  <c r="Q340" i="2" s="1"/>
  <c r="P348" i="2"/>
  <c r="Q348" i="2" s="1"/>
  <c r="P356" i="2"/>
  <c r="Q356" i="2" s="1"/>
  <c r="P364" i="2"/>
  <c r="Q364" i="2" s="1"/>
  <c r="P372" i="2"/>
  <c r="Q372" i="2" s="1"/>
  <c r="P380" i="2"/>
  <c r="Q380" i="2" s="1"/>
  <c r="P388" i="2"/>
  <c r="Q388" i="2" s="1"/>
  <c r="P396" i="2"/>
  <c r="Q396" i="2" s="1"/>
  <c r="P404" i="2"/>
  <c r="Q404" i="2" s="1"/>
  <c r="P412" i="2"/>
  <c r="Q412" i="2" s="1"/>
  <c r="P420" i="2"/>
  <c r="Q420" i="2" s="1"/>
  <c r="P428" i="2"/>
  <c r="P436" i="2"/>
  <c r="Q436" i="2" s="1"/>
  <c r="P444" i="2"/>
  <c r="Q444" i="2" s="1"/>
  <c r="P452" i="2"/>
  <c r="Q452" i="2" s="1"/>
  <c r="P460" i="2"/>
  <c r="Q460" i="2" s="1"/>
  <c r="P468" i="2"/>
  <c r="Q468" i="2" s="1"/>
  <c r="P476" i="2"/>
  <c r="Q476" i="2" s="1"/>
  <c r="P484" i="2"/>
  <c r="Q484" i="2" s="1"/>
  <c r="P492" i="2"/>
  <c r="Q492" i="2" s="1"/>
  <c r="P500" i="2"/>
  <c r="Q500" i="2" s="1"/>
  <c r="P508" i="2"/>
  <c r="Q508" i="2" s="1"/>
  <c r="P516" i="2"/>
  <c r="Q516" i="2" s="1"/>
  <c r="P524" i="2"/>
  <c r="Q524" i="2" s="1"/>
  <c r="P532" i="2"/>
  <c r="Q532" i="2" s="1"/>
  <c r="P540" i="2"/>
  <c r="Q540" i="2" s="1"/>
  <c r="P548" i="2"/>
  <c r="Q548" i="2" s="1"/>
  <c r="P556" i="2"/>
  <c r="Q556" i="2" s="1"/>
  <c r="P564" i="2"/>
  <c r="Q564" i="2" s="1"/>
  <c r="P572" i="2"/>
  <c r="Q572" i="2" s="1"/>
  <c r="P580" i="2"/>
  <c r="Q580" i="2" s="1"/>
  <c r="P588" i="2"/>
  <c r="Q588" i="2" s="1"/>
  <c r="P596" i="2"/>
  <c r="Q596" i="2" s="1"/>
  <c r="P604" i="2"/>
  <c r="Q604" i="2" s="1"/>
  <c r="P612" i="2"/>
  <c r="Q612" i="2" s="1"/>
  <c r="P620" i="2"/>
  <c r="P628" i="2"/>
  <c r="Q628" i="2" s="1"/>
  <c r="P636" i="2"/>
  <c r="Q636" i="2" s="1"/>
  <c r="P644" i="2"/>
  <c r="Q644" i="2" s="1"/>
  <c r="P652" i="2"/>
  <c r="Q652" i="2" s="1"/>
  <c r="P660" i="2"/>
  <c r="Q660" i="2" s="1"/>
  <c r="P668" i="2"/>
  <c r="Q668" i="2" s="1"/>
  <c r="P676" i="2"/>
  <c r="Q676" i="2" s="1"/>
  <c r="P684" i="2"/>
  <c r="Q684" i="2" s="1"/>
  <c r="P692" i="2"/>
  <c r="Q692" i="2" s="1"/>
  <c r="P700" i="2"/>
  <c r="Q700" i="2" s="1"/>
  <c r="P708" i="2"/>
  <c r="Q708" i="2" s="1"/>
  <c r="P716" i="2"/>
  <c r="Q716" i="2" s="1"/>
  <c r="P724" i="2"/>
  <c r="Q724" i="2" s="1"/>
  <c r="P732" i="2"/>
  <c r="Q732" i="2" s="1"/>
  <c r="P740" i="2"/>
  <c r="Q740" i="2" s="1"/>
  <c r="P748" i="2"/>
  <c r="Q748" i="2" s="1"/>
  <c r="P756" i="2"/>
  <c r="Q756" i="2" s="1"/>
  <c r="P764" i="2"/>
  <c r="Q764" i="2" s="1"/>
  <c r="P772" i="2"/>
  <c r="Q772" i="2" s="1"/>
  <c r="P780" i="2"/>
  <c r="Q780" i="2" s="1"/>
  <c r="P788" i="2"/>
  <c r="Q788" i="2" s="1"/>
  <c r="P796" i="2"/>
  <c r="Q796" i="2" s="1"/>
  <c r="P804" i="2"/>
  <c r="Q804" i="2" s="1"/>
  <c r="P812" i="2"/>
  <c r="Q812" i="2" s="1"/>
  <c r="P820" i="2"/>
  <c r="Q820" i="2" s="1"/>
  <c r="P828" i="2"/>
  <c r="Q828" i="2" s="1"/>
  <c r="P836" i="2"/>
  <c r="Q836" i="2" s="1"/>
  <c r="P844" i="2"/>
  <c r="Q844" i="2" s="1"/>
  <c r="P852" i="2"/>
  <c r="Q852" i="2" s="1"/>
  <c r="P860" i="2"/>
  <c r="Q860" i="2" s="1"/>
  <c r="P868" i="2"/>
  <c r="Q868" i="2" s="1"/>
  <c r="P876" i="2"/>
  <c r="Q876" i="2" s="1"/>
  <c r="P884" i="2"/>
  <c r="Q884" i="2" s="1"/>
  <c r="P892" i="2"/>
  <c r="Q892" i="2" s="1"/>
  <c r="P900" i="2"/>
  <c r="Q900" i="2" s="1"/>
  <c r="P908" i="2"/>
  <c r="Q908" i="2" s="1"/>
  <c r="P916" i="2"/>
  <c r="Q916" i="2" s="1"/>
  <c r="P924" i="2"/>
  <c r="Q924" i="2" s="1"/>
  <c r="P932" i="2"/>
  <c r="Q932" i="2" s="1"/>
  <c r="P940" i="2"/>
  <c r="Q940" i="2" s="1"/>
  <c r="P948" i="2"/>
  <c r="Q948" i="2" s="1"/>
  <c r="P956" i="2"/>
  <c r="Q956" i="2" s="1"/>
  <c r="P964" i="2"/>
  <c r="Q964" i="2" s="1"/>
  <c r="P972" i="2"/>
  <c r="Q972" i="2" s="1"/>
  <c r="P980" i="2"/>
  <c r="Q980" i="2" s="1"/>
  <c r="P988" i="2"/>
  <c r="Q988" i="2" s="1"/>
  <c r="P996" i="2"/>
  <c r="Q996" i="2" s="1"/>
  <c r="P1004" i="2"/>
  <c r="Q1004" i="2" s="1"/>
  <c r="P1012" i="2"/>
  <c r="Q1012" i="2" s="1"/>
  <c r="P1020" i="2"/>
  <c r="Q1020" i="2" s="1"/>
  <c r="P1028" i="2"/>
  <c r="Q1028" i="2" s="1"/>
  <c r="P1036" i="2"/>
  <c r="Q1036" i="2" s="1"/>
  <c r="P1044" i="2"/>
  <c r="Q1044" i="2" s="1"/>
  <c r="P1052" i="2"/>
  <c r="Q1052" i="2" s="1"/>
  <c r="P1060" i="2"/>
  <c r="Q1060" i="2" s="1"/>
  <c r="P1068" i="2"/>
  <c r="P1076" i="2"/>
  <c r="Q1076" i="2" s="1"/>
  <c r="P1084" i="2"/>
  <c r="Q1084" i="2" s="1"/>
  <c r="P1092" i="2"/>
  <c r="Q1092" i="2" s="1"/>
  <c r="P1100" i="2"/>
  <c r="Q1100" i="2" s="1"/>
  <c r="P1108" i="2"/>
  <c r="Q1108" i="2" s="1"/>
  <c r="P1116" i="2"/>
  <c r="Q1116" i="2" s="1"/>
  <c r="P1124" i="2"/>
  <c r="Q1124" i="2" s="1"/>
  <c r="P1132" i="2"/>
  <c r="P1140" i="2"/>
  <c r="Q1140" i="2" s="1"/>
  <c r="P1148" i="2"/>
  <c r="Q1148" i="2" s="1"/>
  <c r="P1156" i="2"/>
  <c r="Q1156" i="2" s="1"/>
  <c r="P1164" i="2"/>
  <c r="Q1164" i="2" s="1"/>
  <c r="P1172" i="2"/>
  <c r="Q1172" i="2" s="1"/>
  <c r="P1180" i="2"/>
  <c r="Q1180" i="2" s="1"/>
  <c r="P1188" i="2"/>
  <c r="Q1188" i="2" s="1"/>
  <c r="P1196" i="2"/>
  <c r="Q1196" i="2" s="1"/>
  <c r="P1204" i="2"/>
  <c r="Q1204" i="2" s="1"/>
  <c r="P1212" i="2"/>
  <c r="Q1212" i="2" s="1"/>
  <c r="P1220" i="2"/>
  <c r="Q1220" i="2" s="1"/>
  <c r="P1228" i="2"/>
  <c r="P1236" i="2"/>
  <c r="Q1236" i="2" s="1"/>
  <c r="P1244" i="2"/>
  <c r="Q1244" i="2" s="1"/>
  <c r="P1252" i="2"/>
  <c r="Q1252" i="2" s="1"/>
  <c r="P1260" i="2"/>
  <c r="Q1260" i="2" s="1"/>
  <c r="P1268" i="2"/>
  <c r="Q1268" i="2" s="1"/>
  <c r="P1276" i="2"/>
  <c r="Q1276" i="2" s="1"/>
  <c r="P1284" i="2"/>
  <c r="Q1284" i="2" s="1"/>
  <c r="P1292" i="2"/>
  <c r="Q1292" i="2" s="1"/>
  <c r="P1300" i="2"/>
  <c r="Q1300" i="2" s="1"/>
  <c r="P1308" i="2"/>
  <c r="Q1308" i="2" s="1"/>
  <c r="P1316" i="2"/>
  <c r="Q1316" i="2" s="1"/>
  <c r="P1324" i="2"/>
  <c r="Q1324" i="2" s="1"/>
  <c r="P1332" i="2"/>
  <c r="Q1332" i="2" s="1"/>
  <c r="P1340" i="2"/>
  <c r="Q1340" i="2" s="1"/>
  <c r="P1348" i="2"/>
  <c r="Q1348" i="2" s="1"/>
  <c r="P1356" i="2"/>
  <c r="Q1356" i="2" s="1"/>
  <c r="P1364" i="2"/>
  <c r="Q1364" i="2" s="1"/>
  <c r="P1372" i="2"/>
  <c r="Q1372" i="2" s="1"/>
  <c r="P1380" i="2"/>
  <c r="Q1380" i="2" s="1"/>
  <c r="P1388" i="2"/>
  <c r="Q1388" i="2" s="1"/>
  <c r="P1396" i="2"/>
  <c r="Q1396" i="2" s="1"/>
  <c r="P1404" i="2"/>
  <c r="Q1404" i="2" s="1"/>
  <c r="P1412" i="2"/>
  <c r="Q1412" i="2" s="1"/>
  <c r="P1420" i="2"/>
  <c r="Q1420" i="2" s="1"/>
  <c r="P1428" i="2"/>
  <c r="Q1428" i="2" s="1"/>
  <c r="P1436" i="2"/>
  <c r="Q1436" i="2" s="1"/>
  <c r="P1444" i="2"/>
  <c r="Q1444" i="2" s="1"/>
  <c r="P1452" i="2"/>
  <c r="Q1452" i="2" s="1"/>
  <c r="P1460" i="2"/>
  <c r="Q1460" i="2" s="1"/>
  <c r="P1468" i="2"/>
  <c r="Q1468" i="2" s="1"/>
  <c r="P1476" i="2"/>
  <c r="Q1476" i="2" s="1"/>
  <c r="P1484" i="2"/>
  <c r="Q1484" i="2" s="1"/>
  <c r="P1492" i="2"/>
  <c r="Q1492" i="2" s="1"/>
  <c r="P1500" i="2"/>
  <c r="Q1500" i="2" s="1"/>
  <c r="P1508" i="2"/>
  <c r="Q1508" i="2" s="1"/>
  <c r="P1516" i="2"/>
  <c r="Q1516" i="2" s="1"/>
  <c r="P1524" i="2"/>
  <c r="Q1524" i="2" s="1"/>
  <c r="P1532" i="2"/>
  <c r="Q1532" i="2" s="1"/>
  <c r="P1540" i="2"/>
  <c r="Q1540" i="2" s="1"/>
  <c r="P1548" i="2"/>
  <c r="Q1548" i="2" s="1"/>
  <c r="P1556" i="2"/>
  <c r="Q1556" i="2" s="1"/>
  <c r="P1564" i="2"/>
  <c r="Q1564" i="2" s="1"/>
  <c r="P1572" i="2"/>
  <c r="Q1572" i="2" s="1"/>
  <c r="P1580" i="2"/>
  <c r="Q1580" i="2" s="1"/>
  <c r="P1588" i="2"/>
  <c r="Q1588" i="2" s="1"/>
  <c r="P1596" i="2"/>
  <c r="Q1596" i="2" s="1"/>
  <c r="P1604" i="2"/>
  <c r="Q1604" i="2" s="1"/>
  <c r="P1612" i="2"/>
  <c r="Q1612" i="2" s="1"/>
  <c r="P1620" i="2"/>
  <c r="Q1620" i="2" s="1"/>
  <c r="P1628" i="2"/>
  <c r="Q1628" i="2" s="1"/>
  <c r="P1636" i="2"/>
  <c r="Q1636" i="2" s="1"/>
  <c r="P1644" i="2"/>
  <c r="Q1644" i="2" s="1"/>
  <c r="P1652" i="2"/>
  <c r="Q1652" i="2" s="1"/>
  <c r="P1660" i="2"/>
  <c r="Q1660" i="2" s="1"/>
  <c r="P1668" i="2"/>
  <c r="Q1668" i="2" s="1"/>
  <c r="P1676" i="2"/>
  <c r="Q1676" i="2" s="1"/>
  <c r="P1684" i="2"/>
  <c r="Q1684" i="2" s="1"/>
  <c r="P1692" i="2"/>
  <c r="Q1692" i="2" s="1"/>
  <c r="P1700" i="2"/>
  <c r="Q1700" i="2" s="1"/>
  <c r="P1708" i="2"/>
  <c r="Q1708" i="2" s="1"/>
  <c r="P1716" i="2"/>
  <c r="Q1716" i="2" s="1"/>
  <c r="P1724" i="2"/>
  <c r="Q1724" i="2" s="1"/>
  <c r="P1732" i="2"/>
  <c r="Q1732" i="2" s="1"/>
  <c r="P1740" i="2"/>
  <c r="Q1740" i="2" s="1"/>
  <c r="P1748" i="2"/>
  <c r="Q1748" i="2" s="1"/>
  <c r="P1756" i="2"/>
  <c r="Q1756" i="2" s="1"/>
  <c r="P1764" i="2"/>
  <c r="Q1764" i="2" s="1"/>
  <c r="P1772" i="2"/>
  <c r="Q1772" i="2" s="1"/>
  <c r="P1780" i="2"/>
  <c r="Q1780" i="2" s="1"/>
  <c r="P1788" i="2"/>
  <c r="Q1788" i="2" s="1"/>
  <c r="P1796" i="2"/>
  <c r="Q1796" i="2" s="1"/>
  <c r="P1804" i="2"/>
  <c r="Q1804" i="2" s="1"/>
  <c r="P1812" i="2"/>
  <c r="Q1812" i="2" s="1"/>
  <c r="P1820" i="2"/>
  <c r="Q1820" i="2" s="1"/>
  <c r="P1828" i="2"/>
  <c r="Q1828" i="2" s="1"/>
  <c r="P1836" i="2"/>
  <c r="Q1836" i="2" s="1"/>
  <c r="P1844" i="2"/>
  <c r="Q1844" i="2" s="1"/>
  <c r="P1852" i="2"/>
  <c r="Q1852" i="2" s="1"/>
  <c r="P1860" i="2"/>
  <c r="Q1860" i="2" s="1"/>
  <c r="P1868" i="2"/>
  <c r="Q1868" i="2" s="1"/>
  <c r="P1876" i="2"/>
  <c r="Q1876" i="2" s="1"/>
  <c r="P1884" i="2"/>
  <c r="Q1884" i="2" s="1"/>
  <c r="P1892" i="2"/>
  <c r="Q1892" i="2" s="1"/>
  <c r="P1900" i="2"/>
  <c r="Q1900" i="2" s="1"/>
  <c r="P1908" i="2"/>
  <c r="Q1908" i="2" s="1"/>
  <c r="P1916" i="2"/>
  <c r="Q1916" i="2" s="1"/>
  <c r="P1924" i="2"/>
  <c r="Q1924" i="2" s="1"/>
  <c r="P1932" i="2"/>
  <c r="Q1932" i="2" s="1"/>
  <c r="P1940" i="2"/>
  <c r="Q1940" i="2" s="1"/>
  <c r="P1948" i="2"/>
  <c r="Q1948" i="2" s="1"/>
  <c r="P1956" i="2"/>
  <c r="Q1956" i="2" s="1"/>
  <c r="P1964" i="2"/>
  <c r="P1972" i="2"/>
  <c r="Q1972" i="2" s="1"/>
  <c r="P1980" i="2"/>
  <c r="Q1980" i="2" s="1"/>
  <c r="P1988" i="2"/>
  <c r="Q1988" i="2" s="1"/>
  <c r="P1996" i="2"/>
  <c r="Q1996" i="2" s="1"/>
  <c r="P2004" i="2"/>
  <c r="Q2004" i="2" s="1"/>
  <c r="P2012" i="2"/>
  <c r="Q2012" i="2" s="1"/>
  <c r="P2020" i="2"/>
  <c r="Q2020" i="2" s="1"/>
  <c r="P2028" i="2"/>
  <c r="P2036" i="2"/>
  <c r="Q2036" i="2" s="1"/>
  <c r="P2044" i="2"/>
  <c r="Q2044" i="2" s="1"/>
  <c r="P2052" i="2"/>
  <c r="Q2052" i="2" s="1"/>
  <c r="P2060" i="2"/>
  <c r="Q2060" i="2" s="1"/>
  <c r="P2068" i="2"/>
  <c r="Q2068" i="2" s="1"/>
  <c r="Q1618" i="2"/>
  <c r="P5" i="2"/>
  <c r="Q5" i="2" s="1"/>
  <c r="P13" i="2"/>
  <c r="Q13" i="2" s="1"/>
  <c r="P21" i="2"/>
  <c r="Q21" i="2" s="1"/>
  <c r="P29" i="2"/>
  <c r="Q29" i="2" s="1"/>
  <c r="P37" i="2"/>
  <c r="Q37" i="2" s="1"/>
  <c r="P45" i="2"/>
  <c r="Q45" i="2" s="1"/>
  <c r="P53" i="2"/>
  <c r="Q53" i="2" s="1"/>
  <c r="P61" i="2"/>
  <c r="Q61" i="2" s="1"/>
  <c r="P69" i="2"/>
  <c r="Q69" i="2" s="1"/>
  <c r="P77" i="2"/>
  <c r="Q77" i="2" s="1"/>
  <c r="P85" i="2"/>
  <c r="Q85" i="2" s="1"/>
  <c r="P93" i="2"/>
  <c r="Q93" i="2" s="1"/>
  <c r="P101" i="2"/>
  <c r="Q101" i="2" s="1"/>
  <c r="P109" i="2"/>
  <c r="Q109" i="2" s="1"/>
  <c r="P117" i="2"/>
  <c r="Q117" i="2" s="1"/>
  <c r="P125" i="2"/>
  <c r="Q125" i="2" s="1"/>
  <c r="P133" i="2"/>
  <c r="Q133" i="2" s="1"/>
  <c r="P141" i="2"/>
  <c r="Q141" i="2" s="1"/>
  <c r="P149" i="2"/>
  <c r="Q149" i="2" s="1"/>
  <c r="P157" i="2"/>
  <c r="Q157" i="2" s="1"/>
  <c r="P165" i="2"/>
  <c r="Q165" i="2" s="1"/>
  <c r="P173" i="2"/>
  <c r="Q173" i="2" s="1"/>
  <c r="P181" i="2"/>
  <c r="Q181" i="2" s="1"/>
  <c r="P189" i="2"/>
  <c r="Q189" i="2" s="1"/>
  <c r="P197" i="2"/>
  <c r="Q197" i="2" s="1"/>
  <c r="P205" i="2"/>
  <c r="Q205" i="2" s="1"/>
  <c r="P213" i="2"/>
  <c r="Q213" i="2" s="1"/>
  <c r="P221" i="2"/>
  <c r="Q221" i="2" s="1"/>
  <c r="P229" i="2"/>
  <c r="Q229" i="2" s="1"/>
  <c r="P237" i="2"/>
  <c r="Q237" i="2" s="1"/>
  <c r="P245" i="2"/>
  <c r="Q245" i="2" s="1"/>
  <c r="P253" i="2"/>
  <c r="Q253" i="2" s="1"/>
  <c r="P261" i="2"/>
  <c r="Q261" i="2" s="1"/>
  <c r="P269" i="2"/>
  <c r="Q269" i="2" s="1"/>
  <c r="P277" i="2"/>
  <c r="Q277" i="2" s="1"/>
  <c r="P285" i="2"/>
  <c r="Q285" i="2" s="1"/>
  <c r="P293" i="2"/>
  <c r="Q293" i="2" s="1"/>
  <c r="P301" i="2"/>
  <c r="Q301" i="2" s="1"/>
  <c r="P309" i="2"/>
  <c r="Q309" i="2" s="1"/>
  <c r="P317" i="2"/>
  <c r="Q317" i="2" s="1"/>
  <c r="P325" i="2"/>
  <c r="Q325" i="2" s="1"/>
  <c r="P333" i="2"/>
  <c r="Q333" i="2" s="1"/>
  <c r="P341" i="2"/>
  <c r="Q341" i="2" s="1"/>
  <c r="P349" i="2"/>
  <c r="Q349" i="2" s="1"/>
  <c r="P357" i="2"/>
  <c r="Q357" i="2" s="1"/>
  <c r="P365" i="2"/>
  <c r="Q365" i="2" s="1"/>
  <c r="P373" i="2"/>
  <c r="Q373" i="2" s="1"/>
  <c r="P381" i="2"/>
  <c r="Q381" i="2" s="1"/>
  <c r="P389" i="2"/>
  <c r="Q389" i="2" s="1"/>
  <c r="P397" i="2"/>
  <c r="Q397" i="2" s="1"/>
  <c r="P405" i="2"/>
  <c r="Q405" i="2" s="1"/>
  <c r="P413" i="2"/>
  <c r="Q413" i="2" s="1"/>
  <c r="P421" i="2"/>
  <c r="Q421" i="2" s="1"/>
  <c r="P429" i="2"/>
  <c r="Q429" i="2" s="1"/>
  <c r="P437" i="2"/>
  <c r="Q437" i="2" s="1"/>
  <c r="P445" i="2"/>
  <c r="Q445" i="2" s="1"/>
  <c r="P453" i="2"/>
  <c r="Q453" i="2" s="1"/>
  <c r="P461" i="2"/>
  <c r="Q461" i="2" s="1"/>
  <c r="P469" i="2"/>
  <c r="Q469" i="2" s="1"/>
  <c r="P477" i="2"/>
  <c r="Q477" i="2" s="1"/>
  <c r="P485" i="2"/>
  <c r="Q485" i="2" s="1"/>
  <c r="P493" i="2"/>
  <c r="Q493" i="2" s="1"/>
  <c r="P501" i="2"/>
  <c r="Q501" i="2" s="1"/>
  <c r="P509" i="2"/>
  <c r="Q509" i="2" s="1"/>
  <c r="P517" i="2"/>
  <c r="Q517" i="2" s="1"/>
  <c r="P525" i="2"/>
  <c r="Q525" i="2" s="1"/>
  <c r="P533" i="2"/>
  <c r="Q533" i="2" s="1"/>
  <c r="P541" i="2"/>
  <c r="Q541" i="2" s="1"/>
  <c r="P549" i="2"/>
  <c r="Q549" i="2" s="1"/>
  <c r="P557" i="2"/>
  <c r="Q557" i="2" s="1"/>
  <c r="P565" i="2"/>
  <c r="Q565" i="2" s="1"/>
  <c r="P573" i="2"/>
  <c r="Q573" i="2" s="1"/>
  <c r="P581" i="2"/>
  <c r="Q581" i="2" s="1"/>
  <c r="P589" i="2"/>
  <c r="Q589" i="2" s="1"/>
  <c r="P597" i="2"/>
  <c r="Q597" i="2" s="1"/>
  <c r="P605" i="2"/>
  <c r="Q605" i="2" s="1"/>
  <c r="P613" i="2"/>
  <c r="Q613" i="2" s="1"/>
  <c r="P621" i="2"/>
  <c r="Q621" i="2" s="1"/>
  <c r="P629" i="2"/>
  <c r="Q629" i="2" s="1"/>
  <c r="P637" i="2"/>
  <c r="Q637" i="2" s="1"/>
  <c r="P645" i="2"/>
  <c r="Q645" i="2" s="1"/>
  <c r="P653" i="2"/>
  <c r="Q653" i="2" s="1"/>
  <c r="P661" i="2"/>
  <c r="Q661" i="2" s="1"/>
  <c r="P669" i="2"/>
  <c r="Q669" i="2" s="1"/>
  <c r="P677" i="2"/>
  <c r="Q677" i="2" s="1"/>
  <c r="P685" i="2"/>
  <c r="Q685" i="2" s="1"/>
  <c r="P693" i="2"/>
  <c r="Q693" i="2" s="1"/>
  <c r="P701" i="2"/>
  <c r="Q701" i="2" s="1"/>
  <c r="P709" i="2"/>
  <c r="Q709" i="2" s="1"/>
  <c r="P717" i="2"/>
  <c r="Q717" i="2" s="1"/>
  <c r="P725" i="2"/>
  <c r="Q725" i="2" s="1"/>
  <c r="P733" i="2"/>
  <c r="Q733" i="2" s="1"/>
  <c r="P741" i="2"/>
  <c r="Q741" i="2" s="1"/>
  <c r="P749" i="2"/>
  <c r="Q749" i="2" s="1"/>
  <c r="P757" i="2"/>
  <c r="Q757" i="2" s="1"/>
  <c r="P765" i="2"/>
  <c r="Q765" i="2" s="1"/>
  <c r="P773" i="2"/>
  <c r="Q773" i="2" s="1"/>
  <c r="P781" i="2"/>
  <c r="Q781" i="2" s="1"/>
  <c r="P789" i="2"/>
  <c r="Q789" i="2" s="1"/>
  <c r="P797" i="2"/>
  <c r="Q797" i="2" s="1"/>
  <c r="P805" i="2"/>
  <c r="Q805" i="2" s="1"/>
  <c r="P813" i="2"/>
  <c r="Q813" i="2" s="1"/>
  <c r="P821" i="2"/>
  <c r="Q821" i="2" s="1"/>
  <c r="P829" i="2"/>
  <c r="Q829" i="2" s="1"/>
  <c r="P837" i="2"/>
  <c r="Q837" i="2" s="1"/>
  <c r="P845" i="2"/>
  <c r="Q845" i="2" s="1"/>
  <c r="P853" i="2"/>
  <c r="Q853" i="2" s="1"/>
  <c r="P861" i="2"/>
  <c r="Q861" i="2" s="1"/>
  <c r="P869" i="2"/>
  <c r="Q869" i="2" s="1"/>
  <c r="P877" i="2"/>
  <c r="Q877" i="2" s="1"/>
  <c r="P885" i="2"/>
  <c r="Q885" i="2" s="1"/>
  <c r="P893" i="2"/>
  <c r="Q893" i="2" s="1"/>
  <c r="P901" i="2"/>
  <c r="Q901" i="2" s="1"/>
  <c r="P909" i="2"/>
  <c r="Q909" i="2" s="1"/>
  <c r="P917" i="2"/>
  <c r="Q917" i="2" s="1"/>
  <c r="P925" i="2"/>
  <c r="Q925" i="2" s="1"/>
  <c r="P933" i="2"/>
  <c r="Q933" i="2" s="1"/>
  <c r="P941" i="2"/>
  <c r="Q941" i="2" s="1"/>
  <c r="P949" i="2"/>
  <c r="Q949" i="2" s="1"/>
  <c r="P957" i="2"/>
  <c r="Q957" i="2" s="1"/>
  <c r="P965" i="2"/>
  <c r="Q965" i="2" s="1"/>
  <c r="P973" i="2"/>
  <c r="Q973" i="2" s="1"/>
  <c r="P981" i="2"/>
  <c r="Q981" i="2" s="1"/>
  <c r="P989" i="2"/>
  <c r="Q989" i="2" s="1"/>
  <c r="P997" i="2"/>
  <c r="Q997" i="2" s="1"/>
  <c r="P1005" i="2"/>
  <c r="Q1005" i="2" s="1"/>
  <c r="P1013" i="2"/>
  <c r="Q1013" i="2" s="1"/>
  <c r="P1021" i="2"/>
  <c r="Q1021" i="2" s="1"/>
  <c r="P1029" i="2"/>
  <c r="Q1029" i="2" s="1"/>
  <c r="P1037" i="2"/>
  <c r="Q1037" i="2" s="1"/>
  <c r="P1045" i="2"/>
  <c r="Q1045" i="2" s="1"/>
  <c r="P1053" i="2"/>
  <c r="Q1053" i="2" s="1"/>
  <c r="P1061" i="2"/>
  <c r="Q1061" i="2" s="1"/>
  <c r="P1069" i="2"/>
  <c r="Q1069" i="2" s="1"/>
  <c r="P1077" i="2"/>
  <c r="Q1077" i="2" s="1"/>
  <c r="P1085" i="2"/>
  <c r="Q1085" i="2" s="1"/>
  <c r="P1093" i="2"/>
  <c r="Q1093" i="2" s="1"/>
  <c r="P1101" i="2"/>
  <c r="Q1101" i="2" s="1"/>
  <c r="P1109" i="2"/>
  <c r="Q1109" i="2" s="1"/>
  <c r="P1117" i="2"/>
  <c r="Q1117" i="2" s="1"/>
  <c r="P1125" i="2"/>
  <c r="Q1125" i="2" s="1"/>
  <c r="P1133" i="2"/>
  <c r="Q1133" i="2" s="1"/>
  <c r="P1141" i="2"/>
  <c r="Q1141" i="2" s="1"/>
  <c r="P1149" i="2"/>
  <c r="Q1149" i="2" s="1"/>
  <c r="P1157" i="2"/>
  <c r="Q1157" i="2" s="1"/>
  <c r="P1165" i="2"/>
  <c r="Q1165" i="2" s="1"/>
  <c r="P1173" i="2"/>
  <c r="Q1173" i="2" s="1"/>
  <c r="P1181" i="2"/>
  <c r="Q1181" i="2" s="1"/>
  <c r="P1189" i="2"/>
  <c r="Q1189" i="2" s="1"/>
  <c r="P1197" i="2"/>
  <c r="Q1197" i="2" s="1"/>
  <c r="P1205" i="2"/>
  <c r="Q1205" i="2" s="1"/>
  <c r="P1213" i="2"/>
  <c r="Q1213" i="2" s="1"/>
  <c r="P1221" i="2"/>
  <c r="Q1221" i="2" s="1"/>
  <c r="P1229" i="2"/>
  <c r="Q1229" i="2" s="1"/>
  <c r="P1237" i="2"/>
  <c r="Q1237" i="2" s="1"/>
  <c r="P1245" i="2"/>
  <c r="Q1245" i="2" s="1"/>
  <c r="P1253" i="2"/>
  <c r="Q1253" i="2" s="1"/>
  <c r="P1261" i="2"/>
  <c r="Q1261" i="2" s="1"/>
  <c r="P1269" i="2"/>
  <c r="Q1269" i="2" s="1"/>
  <c r="P1277" i="2"/>
  <c r="Q1277" i="2" s="1"/>
  <c r="P1285" i="2"/>
  <c r="Q1285" i="2" s="1"/>
  <c r="P1293" i="2"/>
  <c r="Q1293" i="2" s="1"/>
  <c r="P1301" i="2"/>
  <c r="Q1301" i="2" s="1"/>
  <c r="P1309" i="2"/>
  <c r="Q1309" i="2" s="1"/>
  <c r="P1317" i="2"/>
  <c r="Q1317" i="2" s="1"/>
  <c r="P1325" i="2"/>
  <c r="Q1325" i="2" s="1"/>
  <c r="P1333" i="2"/>
  <c r="Q1333" i="2" s="1"/>
  <c r="P1341" i="2"/>
  <c r="Q1341" i="2" s="1"/>
  <c r="P1349" i="2"/>
  <c r="Q1349" i="2" s="1"/>
  <c r="P1357" i="2"/>
  <c r="Q1357" i="2" s="1"/>
  <c r="P1365" i="2"/>
  <c r="Q1365" i="2" s="1"/>
  <c r="P1373" i="2"/>
  <c r="Q1373" i="2" s="1"/>
  <c r="P1381" i="2"/>
  <c r="Q1381" i="2" s="1"/>
  <c r="P1389" i="2"/>
  <c r="Q1389" i="2" s="1"/>
  <c r="P1397" i="2"/>
  <c r="Q1397" i="2" s="1"/>
  <c r="P1405" i="2"/>
  <c r="Q1405" i="2" s="1"/>
  <c r="P1413" i="2"/>
  <c r="Q1413" i="2" s="1"/>
  <c r="P1421" i="2"/>
  <c r="Q1421" i="2" s="1"/>
  <c r="P1429" i="2"/>
  <c r="Q1429" i="2" s="1"/>
  <c r="P1437" i="2"/>
  <c r="Q1437" i="2" s="1"/>
  <c r="P1445" i="2"/>
  <c r="Q1445" i="2" s="1"/>
  <c r="P1453" i="2"/>
  <c r="Q1453" i="2" s="1"/>
  <c r="P1461" i="2"/>
  <c r="Q1461" i="2" s="1"/>
  <c r="P1469" i="2"/>
  <c r="Q1469" i="2" s="1"/>
  <c r="P1477" i="2"/>
  <c r="Q1477" i="2" s="1"/>
  <c r="P1485" i="2"/>
  <c r="Q1485" i="2" s="1"/>
  <c r="P1493" i="2"/>
  <c r="Q1493" i="2" s="1"/>
  <c r="P1501" i="2"/>
  <c r="Q1501" i="2" s="1"/>
  <c r="P1509" i="2"/>
  <c r="Q1509" i="2" s="1"/>
  <c r="P1517" i="2"/>
  <c r="Q1517" i="2" s="1"/>
  <c r="P1525" i="2"/>
  <c r="Q1525" i="2" s="1"/>
  <c r="P1533" i="2"/>
  <c r="Q1533" i="2" s="1"/>
  <c r="P1541" i="2"/>
  <c r="Q1541" i="2" s="1"/>
  <c r="P1549" i="2"/>
  <c r="Q1549" i="2" s="1"/>
  <c r="P1557" i="2"/>
  <c r="Q1557" i="2" s="1"/>
  <c r="P1565" i="2"/>
  <c r="Q1565" i="2" s="1"/>
  <c r="P1573" i="2"/>
  <c r="Q1573" i="2" s="1"/>
  <c r="P1581" i="2"/>
  <c r="Q1581" i="2" s="1"/>
  <c r="P1589" i="2"/>
  <c r="Q1589" i="2" s="1"/>
  <c r="P1597" i="2"/>
  <c r="Q1597" i="2" s="1"/>
  <c r="P1605" i="2"/>
  <c r="Q1605" i="2" s="1"/>
  <c r="P1613" i="2"/>
  <c r="Q1613" i="2" s="1"/>
  <c r="P1621" i="2"/>
  <c r="Q1621" i="2" s="1"/>
  <c r="P1629" i="2"/>
  <c r="Q1629" i="2" s="1"/>
  <c r="P1637" i="2"/>
  <c r="Q1637" i="2" s="1"/>
  <c r="P1645" i="2"/>
  <c r="Q1645" i="2" s="1"/>
  <c r="P1653" i="2"/>
  <c r="Q1653" i="2" s="1"/>
  <c r="P1661" i="2"/>
  <c r="Q1661" i="2" s="1"/>
  <c r="P1669" i="2"/>
  <c r="Q1669" i="2" s="1"/>
  <c r="P1677" i="2"/>
  <c r="Q1677" i="2" s="1"/>
  <c r="P1685" i="2"/>
  <c r="Q1685" i="2" s="1"/>
  <c r="P1693" i="2"/>
  <c r="Q1693" i="2" s="1"/>
  <c r="P1701" i="2"/>
  <c r="Q1701" i="2" s="1"/>
  <c r="P1709" i="2"/>
  <c r="Q1709" i="2" s="1"/>
  <c r="P1717" i="2"/>
  <c r="Q1717" i="2" s="1"/>
  <c r="P1725" i="2"/>
  <c r="Q1725" i="2" s="1"/>
  <c r="P1733" i="2"/>
  <c r="Q1733" i="2" s="1"/>
  <c r="P1741" i="2"/>
  <c r="Q1741" i="2" s="1"/>
  <c r="P1749" i="2"/>
  <c r="Q1749" i="2" s="1"/>
  <c r="P1757" i="2"/>
  <c r="Q1757" i="2" s="1"/>
  <c r="P1765" i="2"/>
  <c r="Q1765" i="2" s="1"/>
  <c r="P1773" i="2"/>
  <c r="Q1773" i="2" s="1"/>
  <c r="P1781" i="2"/>
  <c r="Q1781" i="2" s="1"/>
  <c r="P1789" i="2"/>
  <c r="Q1789" i="2" s="1"/>
  <c r="P1797" i="2"/>
  <c r="Q1797" i="2" s="1"/>
  <c r="P1805" i="2"/>
  <c r="Q1805" i="2" s="1"/>
  <c r="P1813" i="2"/>
  <c r="Q1813" i="2" s="1"/>
  <c r="P1821" i="2"/>
  <c r="Q1821" i="2" s="1"/>
  <c r="P1829" i="2"/>
  <c r="Q1829" i="2" s="1"/>
  <c r="P1837" i="2"/>
  <c r="Q1837" i="2" s="1"/>
  <c r="P1845" i="2"/>
  <c r="Q1845" i="2" s="1"/>
  <c r="P1853" i="2"/>
  <c r="Q1853" i="2" s="1"/>
  <c r="P1861" i="2"/>
  <c r="Q1861" i="2" s="1"/>
  <c r="P1869" i="2"/>
  <c r="Q1869" i="2" s="1"/>
  <c r="P1877" i="2"/>
  <c r="Q1877" i="2" s="1"/>
  <c r="P1885" i="2"/>
  <c r="Q1885" i="2" s="1"/>
  <c r="P1893" i="2"/>
  <c r="Q1893" i="2" s="1"/>
  <c r="P1901" i="2"/>
  <c r="Q1901" i="2" s="1"/>
  <c r="P1909" i="2"/>
  <c r="Q1909" i="2" s="1"/>
  <c r="P1917" i="2"/>
  <c r="Q1917" i="2" s="1"/>
  <c r="P1925" i="2"/>
  <c r="Q1925" i="2" s="1"/>
  <c r="P1933" i="2"/>
  <c r="Q1933" i="2" s="1"/>
  <c r="P1941" i="2"/>
  <c r="Q1941" i="2" s="1"/>
  <c r="P1949" i="2"/>
  <c r="Q1949" i="2" s="1"/>
  <c r="P1957" i="2"/>
  <c r="Q1957" i="2" s="1"/>
  <c r="P1965" i="2"/>
  <c r="Q1965" i="2" s="1"/>
  <c r="P1973" i="2"/>
  <c r="Q1973" i="2" s="1"/>
  <c r="P1981" i="2"/>
  <c r="Q1981" i="2" s="1"/>
  <c r="P1989" i="2"/>
  <c r="Q1989" i="2" s="1"/>
  <c r="P1997" i="2"/>
  <c r="Q1997" i="2" s="1"/>
  <c r="P2005" i="2"/>
  <c r="Q2005" i="2" s="1"/>
  <c r="P2013" i="2"/>
  <c r="Q2013" i="2" s="1"/>
  <c r="P2021" i="2"/>
  <c r="Q2021" i="2" s="1"/>
  <c r="P2029" i="2"/>
  <c r="Q2029" i="2" s="1"/>
  <c r="P2037" i="2"/>
  <c r="Q2037" i="2" s="1"/>
  <c r="P2045" i="2"/>
  <c r="Q2045" i="2" s="1"/>
  <c r="P2053" i="2"/>
  <c r="Q2053" i="2" s="1"/>
  <c r="P2061" i="2"/>
  <c r="Q2061" i="2" s="1"/>
  <c r="P2069" i="2"/>
  <c r="Q2069" i="2" s="1"/>
  <c r="Q428" i="2"/>
  <c r="Q1554" i="2"/>
  <c r="Q1827" i="2"/>
  <c r="P6" i="2"/>
  <c r="Q6" i="2" s="1"/>
  <c r="P14" i="2"/>
  <c r="Q14" i="2" s="1"/>
  <c r="P22" i="2"/>
  <c r="Q22" i="2" s="1"/>
  <c r="P30" i="2"/>
  <c r="Q30" i="2" s="1"/>
  <c r="P38" i="2"/>
  <c r="Q38" i="2" s="1"/>
  <c r="P46" i="2"/>
  <c r="Q46" i="2" s="1"/>
  <c r="P54" i="2"/>
  <c r="Q54" i="2" s="1"/>
  <c r="P62" i="2"/>
  <c r="Q62" i="2" s="1"/>
  <c r="P70" i="2"/>
  <c r="Q70" i="2" s="1"/>
  <c r="P78" i="2"/>
  <c r="Q78" i="2" s="1"/>
  <c r="P86" i="2"/>
  <c r="Q86" i="2" s="1"/>
  <c r="P94" i="2"/>
  <c r="Q94" i="2" s="1"/>
  <c r="P102" i="2"/>
  <c r="Q102" i="2" s="1"/>
  <c r="P110" i="2"/>
  <c r="Q110" i="2" s="1"/>
  <c r="P118" i="2"/>
  <c r="Q118" i="2" s="1"/>
  <c r="P126" i="2"/>
  <c r="Q126" i="2" s="1"/>
  <c r="P134" i="2"/>
  <c r="Q134" i="2" s="1"/>
  <c r="P142" i="2"/>
  <c r="Q142" i="2" s="1"/>
  <c r="P150" i="2"/>
  <c r="Q150" i="2" s="1"/>
  <c r="P158" i="2"/>
  <c r="Q158" i="2" s="1"/>
  <c r="P166" i="2"/>
  <c r="Q166" i="2" s="1"/>
  <c r="P174" i="2"/>
  <c r="Q174" i="2" s="1"/>
  <c r="P182" i="2"/>
  <c r="Q182" i="2" s="1"/>
  <c r="P190" i="2"/>
  <c r="Q190" i="2" s="1"/>
  <c r="P198" i="2"/>
  <c r="Q198" i="2" s="1"/>
  <c r="P206" i="2"/>
  <c r="Q206" i="2" s="1"/>
  <c r="P214" i="2"/>
  <c r="Q214" i="2" s="1"/>
  <c r="P222" i="2"/>
  <c r="Q222" i="2" s="1"/>
  <c r="P230" i="2"/>
  <c r="Q230" i="2" s="1"/>
  <c r="P238" i="2"/>
  <c r="Q238" i="2" s="1"/>
  <c r="P246" i="2"/>
  <c r="Q246" i="2" s="1"/>
  <c r="P254" i="2"/>
  <c r="Q254" i="2" s="1"/>
  <c r="P262" i="2"/>
  <c r="Q262" i="2" s="1"/>
  <c r="P270" i="2"/>
  <c r="Q270" i="2" s="1"/>
  <c r="P278" i="2"/>
  <c r="Q278" i="2" s="1"/>
  <c r="P286" i="2"/>
  <c r="Q286" i="2" s="1"/>
  <c r="P294" i="2"/>
  <c r="Q294" i="2" s="1"/>
  <c r="P302" i="2"/>
  <c r="Q302" i="2" s="1"/>
  <c r="P310" i="2"/>
  <c r="Q310" i="2" s="1"/>
  <c r="P318" i="2"/>
  <c r="Q318" i="2" s="1"/>
  <c r="P326" i="2"/>
  <c r="Q326" i="2" s="1"/>
  <c r="P334" i="2"/>
  <c r="Q334" i="2" s="1"/>
  <c r="P342" i="2"/>
  <c r="Q342" i="2" s="1"/>
  <c r="P350" i="2"/>
  <c r="Q350" i="2" s="1"/>
  <c r="P358" i="2"/>
  <c r="Q358" i="2" s="1"/>
  <c r="P366" i="2"/>
  <c r="Q366" i="2" s="1"/>
  <c r="P374" i="2"/>
  <c r="Q374" i="2" s="1"/>
  <c r="P382" i="2"/>
  <c r="Q382" i="2" s="1"/>
  <c r="P390" i="2"/>
  <c r="Q390" i="2" s="1"/>
  <c r="P398" i="2"/>
  <c r="Q398" i="2" s="1"/>
  <c r="P406" i="2"/>
  <c r="Q406" i="2" s="1"/>
  <c r="P414" i="2"/>
  <c r="Q414" i="2" s="1"/>
  <c r="P422" i="2"/>
  <c r="Q422" i="2" s="1"/>
  <c r="P430" i="2"/>
  <c r="Q430" i="2" s="1"/>
  <c r="P438" i="2"/>
  <c r="Q438" i="2" s="1"/>
  <c r="P446" i="2"/>
  <c r="Q446" i="2" s="1"/>
  <c r="P454" i="2"/>
  <c r="Q454" i="2" s="1"/>
  <c r="P462" i="2"/>
  <c r="Q462" i="2" s="1"/>
  <c r="P470" i="2"/>
  <c r="Q470" i="2" s="1"/>
  <c r="P478" i="2"/>
  <c r="Q478" i="2" s="1"/>
  <c r="P486" i="2"/>
  <c r="Q486" i="2" s="1"/>
  <c r="P494" i="2"/>
  <c r="Q494" i="2" s="1"/>
  <c r="P502" i="2"/>
  <c r="Q502" i="2" s="1"/>
  <c r="P510" i="2"/>
  <c r="Q510" i="2" s="1"/>
  <c r="P518" i="2"/>
  <c r="Q518" i="2" s="1"/>
  <c r="P526" i="2"/>
  <c r="Q526" i="2" s="1"/>
  <c r="P534" i="2"/>
  <c r="Q534" i="2" s="1"/>
  <c r="P542" i="2"/>
  <c r="Q542" i="2" s="1"/>
  <c r="P550" i="2"/>
  <c r="Q550" i="2" s="1"/>
  <c r="P558" i="2"/>
  <c r="Q558" i="2" s="1"/>
  <c r="P566" i="2"/>
  <c r="Q566" i="2" s="1"/>
  <c r="P574" i="2"/>
  <c r="Q574" i="2" s="1"/>
  <c r="P582" i="2"/>
  <c r="Q582" i="2" s="1"/>
  <c r="P590" i="2"/>
  <c r="Q590" i="2" s="1"/>
  <c r="P598" i="2"/>
  <c r="Q598" i="2" s="1"/>
  <c r="P606" i="2"/>
  <c r="Q606" i="2" s="1"/>
  <c r="P614" i="2"/>
  <c r="Q614" i="2" s="1"/>
  <c r="P622" i="2"/>
  <c r="Q622" i="2" s="1"/>
  <c r="P630" i="2"/>
  <c r="Q630" i="2" s="1"/>
  <c r="P638" i="2"/>
  <c r="Q638" i="2" s="1"/>
  <c r="P646" i="2"/>
  <c r="Q646" i="2" s="1"/>
  <c r="P654" i="2"/>
  <c r="Q654" i="2" s="1"/>
  <c r="P662" i="2"/>
  <c r="Q662" i="2" s="1"/>
  <c r="P670" i="2"/>
  <c r="Q670" i="2" s="1"/>
  <c r="P678" i="2"/>
  <c r="Q678" i="2" s="1"/>
  <c r="P686" i="2"/>
  <c r="Q686" i="2" s="1"/>
  <c r="P694" i="2"/>
  <c r="Q694" i="2" s="1"/>
  <c r="P702" i="2"/>
  <c r="Q702" i="2" s="1"/>
  <c r="P710" i="2"/>
  <c r="Q710" i="2" s="1"/>
  <c r="P718" i="2"/>
  <c r="Q718" i="2" s="1"/>
  <c r="P726" i="2"/>
  <c r="Q726" i="2" s="1"/>
  <c r="P734" i="2"/>
  <c r="Q734" i="2" s="1"/>
  <c r="P742" i="2"/>
  <c r="Q742" i="2" s="1"/>
  <c r="P750" i="2"/>
  <c r="Q750" i="2" s="1"/>
  <c r="P758" i="2"/>
  <c r="Q758" i="2" s="1"/>
  <c r="P766" i="2"/>
  <c r="Q766" i="2" s="1"/>
  <c r="P774" i="2"/>
  <c r="Q774" i="2" s="1"/>
  <c r="P782" i="2"/>
  <c r="Q782" i="2" s="1"/>
  <c r="P790" i="2"/>
  <c r="Q790" i="2" s="1"/>
  <c r="P798" i="2"/>
  <c r="Q798" i="2" s="1"/>
  <c r="P806" i="2"/>
  <c r="Q806" i="2" s="1"/>
  <c r="P814" i="2"/>
  <c r="Q814" i="2" s="1"/>
  <c r="Q1228" i="2"/>
  <c r="Q1490" i="2"/>
  <c r="Q1964" i="2"/>
  <c r="P7" i="2"/>
  <c r="Q7" i="2" s="1"/>
  <c r="P15" i="2"/>
  <c r="Q15" i="2" s="1"/>
  <c r="P23" i="2"/>
  <c r="Q23" i="2" s="1"/>
  <c r="P31" i="2"/>
  <c r="Q31" i="2" s="1"/>
  <c r="P39" i="2"/>
  <c r="Q39" i="2" s="1"/>
  <c r="P47" i="2"/>
  <c r="Q47" i="2" s="1"/>
  <c r="P55" i="2"/>
  <c r="Q55" i="2" s="1"/>
  <c r="P63" i="2"/>
  <c r="Q63" i="2" s="1"/>
  <c r="P71" i="2"/>
  <c r="Q71" i="2" s="1"/>
  <c r="P79" i="2"/>
  <c r="Q79" i="2" s="1"/>
  <c r="P87" i="2"/>
  <c r="Q87" i="2" s="1"/>
  <c r="P95" i="2"/>
  <c r="Q95" i="2" s="1"/>
  <c r="P103" i="2"/>
  <c r="Q103" i="2" s="1"/>
  <c r="P111" i="2"/>
  <c r="Q111" i="2" s="1"/>
  <c r="P119" i="2"/>
  <c r="Q119" i="2" s="1"/>
  <c r="P127" i="2"/>
  <c r="Q127" i="2" s="1"/>
  <c r="P135" i="2"/>
  <c r="Q135" i="2" s="1"/>
  <c r="P143" i="2"/>
  <c r="Q143" i="2" s="1"/>
  <c r="P151" i="2"/>
  <c r="Q151" i="2" s="1"/>
  <c r="P159" i="2"/>
  <c r="Q159" i="2" s="1"/>
  <c r="P167" i="2"/>
  <c r="Q167" i="2" s="1"/>
  <c r="P175" i="2"/>
  <c r="Q175" i="2" s="1"/>
  <c r="P183" i="2"/>
  <c r="Q183" i="2" s="1"/>
  <c r="P191" i="2"/>
  <c r="Q191" i="2" s="1"/>
  <c r="P199" i="2"/>
  <c r="Q199" i="2" s="1"/>
  <c r="P207" i="2"/>
  <c r="Q207" i="2" s="1"/>
  <c r="P215" i="2"/>
  <c r="Q215" i="2" s="1"/>
  <c r="P223" i="2"/>
  <c r="Q223" i="2" s="1"/>
  <c r="P231" i="2"/>
  <c r="Q231" i="2" s="1"/>
  <c r="P239" i="2"/>
  <c r="Q239" i="2" s="1"/>
  <c r="P247" i="2"/>
  <c r="Q247" i="2" s="1"/>
  <c r="P255" i="2"/>
  <c r="Q255" i="2" s="1"/>
  <c r="P263" i="2"/>
  <c r="Q263" i="2" s="1"/>
  <c r="P271" i="2"/>
  <c r="Q271" i="2" s="1"/>
  <c r="P279" i="2"/>
  <c r="Q279" i="2" s="1"/>
  <c r="P287" i="2"/>
  <c r="Q287" i="2" s="1"/>
  <c r="P295" i="2"/>
  <c r="Q295" i="2" s="1"/>
  <c r="P303" i="2"/>
  <c r="Q303" i="2" s="1"/>
  <c r="P311" i="2"/>
  <c r="Q311" i="2" s="1"/>
  <c r="P319" i="2"/>
  <c r="Q319" i="2" s="1"/>
  <c r="P327" i="2"/>
  <c r="Q327" i="2" s="1"/>
  <c r="P335" i="2"/>
  <c r="Q335" i="2" s="1"/>
  <c r="P343" i="2"/>
  <c r="Q343" i="2" s="1"/>
  <c r="P351" i="2"/>
  <c r="Q351" i="2" s="1"/>
  <c r="P359" i="2"/>
  <c r="Q359" i="2" s="1"/>
  <c r="P367" i="2"/>
  <c r="Q367" i="2" s="1"/>
  <c r="P375" i="2"/>
  <c r="Q375" i="2" s="1"/>
  <c r="P383" i="2"/>
  <c r="Q383" i="2" s="1"/>
  <c r="P391" i="2"/>
  <c r="Q391" i="2" s="1"/>
  <c r="P399" i="2"/>
  <c r="Q399" i="2" s="1"/>
  <c r="P407" i="2"/>
  <c r="Q407" i="2" s="1"/>
  <c r="P415" i="2"/>
  <c r="Q415" i="2" s="1"/>
  <c r="P423" i="2"/>
  <c r="Q423" i="2" s="1"/>
  <c r="P431" i="2"/>
  <c r="Q431" i="2" s="1"/>
  <c r="P439" i="2"/>
  <c r="Q439" i="2" s="1"/>
  <c r="P447" i="2"/>
  <c r="Q447" i="2" s="1"/>
  <c r="P455" i="2"/>
  <c r="Q455" i="2" s="1"/>
  <c r="P463" i="2"/>
  <c r="Q463" i="2" s="1"/>
  <c r="P471" i="2"/>
  <c r="Q471" i="2" s="1"/>
  <c r="P479" i="2"/>
  <c r="Q479" i="2" s="1"/>
  <c r="P487" i="2"/>
  <c r="Q487" i="2" s="1"/>
  <c r="P495" i="2"/>
  <c r="Q495" i="2" s="1"/>
  <c r="P503" i="2"/>
  <c r="Q503" i="2" s="1"/>
  <c r="P511" i="2"/>
  <c r="Q511" i="2" s="1"/>
  <c r="P519" i="2"/>
  <c r="Q519" i="2" s="1"/>
  <c r="P527" i="2"/>
  <c r="Q527" i="2" s="1"/>
  <c r="P535" i="2"/>
  <c r="Q535" i="2" s="1"/>
  <c r="P543" i="2"/>
  <c r="Q543" i="2" s="1"/>
  <c r="P551" i="2"/>
  <c r="Q551" i="2" s="1"/>
  <c r="P559" i="2"/>
  <c r="Q559" i="2" s="1"/>
  <c r="P567" i="2"/>
  <c r="Q567" i="2" s="1"/>
  <c r="P575" i="2"/>
  <c r="Q575" i="2" s="1"/>
  <c r="P583" i="2"/>
  <c r="Q583" i="2" s="1"/>
  <c r="P591" i="2"/>
  <c r="Q591" i="2" s="1"/>
  <c r="P599" i="2"/>
  <c r="Q599" i="2" s="1"/>
  <c r="P607" i="2"/>
  <c r="Q607" i="2" s="1"/>
  <c r="P615" i="2"/>
  <c r="Q615" i="2" s="1"/>
  <c r="P623" i="2"/>
  <c r="Q623" i="2" s="1"/>
  <c r="P631" i="2"/>
  <c r="Q631" i="2" s="1"/>
  <c r="P639" i="2"/>
  <c r="Q639" i="2" s="1"/>
  <c r="P647" i="2"/>
  <c r="Q647" i="2" s="1"/>
  <c r="P655" i="2"/>
  <c r="Q655" i="2" s="1"/>
  <c r="P663" i="2"/>
  <c r="Q663" i="2" s="1"/>
  <c r="P671" i="2"/>
  <c r="Q671" i="2" s="1"/>
  <c r="P679" i="2"/>
  <c r="Q679" i="2" s="1"/>
  <c r="P687" i="2"/>
  <c r="Q687" i="2" s="1"/>
  <c r="P695" i="2"/>
  <c r="Q695" i="2" s="1"/>
  <c r="P703" i="2"/>
  <c r="Q703" i="2" s="1"/>
  <c r="P711" i="2"/>
  <c r="Q711" i="2" s="1"/>
  <c r="P719" i="2"/>
  <c r="Q719" i="2" s="1"/>
  <c r="P727" i="2"/>
  <c r="Q727" i="2" s="1"/>
  <c r="P735" i="2"/>
  <c r="Q735" i="2" s="1"/>
  <c r="P743" i="2"/>
  <c r="Q743" i="2" s="1"/>
  <c r="P751" i="2"/>
  <c r="Q751" i="2" s="1"/>
  <c r="P759" i="2"/>
  <c r="Q759" i="2" s="1"/>
  <c r="P767" i="2"/>
  <c r="Q767" i="2" s="1"/>
  <c r="P775" i="2"/>
  <c r="Q775" i="2" s="1"/>
  <c r="P783" i="2"/>
  <c r="Q783" i="2" s="1"/>
  <c r="P791" i="2"/>
  <c r="Q791" i="2" s="1"/>
  <c r="P799" i="2"/>
  <c r="Q799" i="2" s="1"/>
  <c r="P807" i="2"/>
  <c r="Q807" i="2" s="1"/>
  <c r="P815" i="2"/>
  <c r="Q815" i="2" s="1"/>
  <c r="P823" i="2"/>
  <c r="Q823" i="2" s="1"/>
  <c r="P831" i="2"/>
  <c r="Q831" i="2" s="1"/>
  <c r="P839" i="2"/>
  <c r="Q839" i="2" s="1"/>
  <c r="P847" i="2"/>
  <c r="Q847" i="2" s="1"/>
  <c r="P855" i="2"/>
  <c r="Q855" i="2" s="1"/>
  <c r="P863" i="2"/>
  <c r="Q863" i="2" s="1"/>
  <c r="P871" i="2"/>
  <c r="Q871" i="2" s="1"/>
  <c r="P879" i="2"/>
  <c r="Q879" i="2" s="1"/>
  <c r="P887" i="2"/>
  <c r="Q887" i="2" s="1"/>
  <c r="P895" i="2"/>
  <c r="Q895" i="2" s="1"/>
  <c r="P903" i="2"/>
  <c r="Q903" i="2" s="1"/>
  <c r="P911" i="2"/>
  <c r="Q911" i="2" s="1"/>
  <c r="P919" i="2"/>
  <c r="Q919" i="2" s="1"/>
  <c r="P927" i="2"/>
  <c r="Q927" i="2" s="1"/>
  <c r="P935" i="2"/>
  <c r="Q935" i="2" s="1"/>
  <c r="P943" i="2"/>
  <c r="Q943" i="2" s="1"/>
  <c r="P951" i="2"/>
  <c r="Q951" i="2" s="1"/>
  <c r="P959" i="2"/>
  <c r="Q959" i="2" s="1"/>
  <c r="P967" i="2"/>
  <c r="Q967" i="2" s="1"/>
  <c r="P975" i="2"/>
  <c r="Q975" i="2" s="1"/>
  <c r="P983" i="2"/>
  <c r="Q983" i="2" s="1"/>
  <c r="P991" i="2"/>
  <c r="Q991" i="2" s="1"/>
  <c r="P999" i="2"/>
  <c r="Q999" i="2" s="1"/>
  <c r="P1007" i="2"/>
  <c r="Q1007" i="2" s="1"/>
  <c r="P1015" i="2"/>
  <c r="Q1015" i="2" s="1"/>
  <c r="P1023" i="2"/>
  <c r="Q1023" i="2" s="1"/>
  <c r="P1031" i="2"/>
  <c r="Q1031" i="2" s="1"/>
  <c r="P1039" i="2"/>
  <c r="Q1039" i="2" s="1"/>
  <c r="P1047" i="2"/>
  <c r="Q1047" i="2" s="1"/>
  <c r="P1055" i="2"/>
  <c r="Q1055" i="2" s="1"/>
  <c r="P1063" i="2"/>
  <c r="Q1063" i="2" s="1"/>
  <c r="P1071" i="2"/>
  <c r="Q1071" i="2" s="1"/>
  <c r="P1079" i="2"/>
  <c r="Q1079" i="2" s="1"/>
  <c r="P1087" i="2"/>
  <c r="Q1087" i="2" s="1"/>
  <c r="P1095" i="2"/>
  <c r="Q1095" i="2" s="1"/>
  <c r="P1103" i="2"/>
  <c r="Q1103" i="2" s="1"/>
  <c r="P1111" i="2"/>
  <c r="Q1111" i="2" s="1"/>
  <c r="P1119" i="2"/>
  <c r="Q1119" i="2" s="1"/>
  <c r="P1127" i="2"/>
  <c r="Q1127" i="2" s="1"/>
  <c r="P1135" i="2"/>
  <c r="Q1135" i="2" s="1"/>
  <c r="P1143" i="2"/>
  <c r="Q1143" i="2" s="1"/>
  <c r="P1151" i="2"/>
  <c r="Q1151" i="2" s="1"/>
  <c r="P1159" i="2"/>
  <c r="Q1159" i="2" s="1"/>
  <c r="P1167" i="2"/>
  <c r="Q1167" i="2" s="1"/>
  <c r="P1175" i="2"/>
  <c r="Q1175" i="2" s="1"/>
  <c r="P1183" i="2"/>
  <c r="Q1183" i="2" s="1"/>
  <c r="P1191" i="2"/>
  <c r="Q1191" i="2" s="1"/>
  <c r="P1199" i="2"/>
  <c r="Q1199" i="2" s="1"/>
  <c r="P1207" i="2"/>
  <c r="Q1207" i="2" s="1"/>
  <c r="P1215" i="2"/>
  <c r="Q1215" i="2" s="1"/>
  <c r="P1223" i="2"/>
  <c r="Q1223" i="2" s="1"/>
  <c r="P1231" i="2"/>
  <c r="Q1231" i="2" s="1"/>
  <c r="P1239" i="2"/>
  <c r="Q1239" i="2" s="1"/>
  <c r="P1247" i="2"/>
  <c r="Q1247" i="2" s="1"/>
  <c r="P1255" i="2"/>
  <c r="Q1255" i="2" s="1"/>
  <c r="P1263" i="2"/>
  <c r="Q1263" i="2" s="1"/>
  <c r="P1271" i="2"/>
  <c r="Q1271" i="2" s="1"/>
  <c r="P1279" i="2"/>
  <c r="Q1279" i="2" s="1"/>
  <c r="P1287" i="2"/>
  <c r="Q1287" i="2" s="1"/>
  <c r="P1295" i="2"/>
  <c r="Q1295" i="2" s="1"/>
  <c r="P1303" i="2"/>
  <c r="Q1303" i="2" s="1"/>
  <c r="P1311" i="2"/>
  <c r="Q1311" i="2" s="1"/>
  <c r="P1319" i="2"/>
  <c r="Q1319" i="2" s="1"/>
  <c r="P1327" i="2"/>
  <c r="Q1327" i="2" s="1"/>
  <c r="P1335" i="2"/>
  <c r="Q1335" i="2" s="1"/>
  <c r="P1343" i="2"/>
  <c r="Q1343" i="2" s="1"/>
  <c r="P1351" i="2"/>
  <c r="Q1351" i="2" s="1"/>
  <c r="P1359" i="2"/>
  <c r="Q1359" i="2" s="1"/>
  <c r="P1367" i="2"/>
  <c r="Q1367" i="2" s="1"/>
  <c r="P1375" i="2"/>
  <c r="Q1375" i="2" s="1"/>
  <c r="P1383" i="2"/>
  <c r="Q1383" i="2" s="1"/>
  <c r="P1391" i="2"/>
  <c r="Q1391" i="2" s="1"/>
  <c r="P1399" i="2"/>
  <c r="Q1399" i="2" s="1"/>
  <c r="Q1068" i="2"/>
  <c r="Q1123" i="2"/>
  <c r="Q1426" i="2"/>
  <c r="Q1699" i="2"/>
  <c r="Q1938" i="2"/>
  <c r="P8" i="2"/>
  <c r="Q8" i="2" s="1"/>
  <c r="P16" i="2"/>
  <c r="Q16" i="2" s="1"/>
  <c r="P24" i="2"/>
  <c r="Q24" i="2" s="1"/>
  <c r="P32" i="2"/>
  <c r="Q32" i="2" s="1"/>
  <c r="P40" i="2"/>
  <c r="Q40" i="2" s="1"/>
  <c r="P48" i="2"/>
  <c r="Q48" i="2" s="1"/>
  <c r="P56" i="2"/>
  <c r="Q56" i="2" s="1"/>
  <c r="P64" i="2"/>
  <c r="Q64" i="2" s="1"/>
  <c r="P72" i="2"/>
  <c r="Q72" i="2" s="1"/>
  <c r="P80" i="2"/>
  <c r="Q80" i="2" s="1"/>
  <c r="P88" i="2"/>
  <c r="Q88" i="2" s="1"/>
  <c r="P96" i="2"/>
  <c r="Q96" i="2" s="1"/>
  <c r="P104" i="2"/>
  <c r="Q104" i="2" s="1"/>
  <c r="P112" i="2"/>
  <c r="Q112" i="2" s="1"/>
  <c r="P120" i="2"/>
  <c r="Q120" i="2" s="1"/>
  <c r="P128" i="2"/>
  <c r="Q128" i="2" s="1"/>
  <c r="P136" i="2"/>
  <c r="Q136" i="2" s="1"/>
  <c r="P144" i="2"/>
  <c r="Q144" i="2" s="1"/>
  <c r="P152" i="2"/>
  <c r="Q152" i="2" s="1"/>
  <c r="P160" i="2"/>
  <c r="Q160" i="2" s="1"/>
  <c r="P168" i="2"/>
  <c r="Q168" i="2" s="1"/>
  <c r="P176" i="2"/>
  <c r="Q176" i="2" s="1"/>
  <c r="P184" i="2"/>
  <c r="Q184" i="2" s="1"/>
  <c r="P192" i="2"/>
  <c r="Q192" i="2" s="1"/>
  <c r="P200" i="2"/>
  <c r="Q200" i="2" s="1"/>
  <c r="P208" i="2"/>
  <c r="Q208" i="2" s="1"/>
  <c r="P216" i="2"/>
  <c r="Q216" i="2" s="1"/>
  <c r="P224" i="2"/>
  <c r="Q224" i="2" s="1"/>
  <c r="P232" i="2"/>
  <c r="Q232" i="2" s="1"/>
  <c r="P240" i="2"/>
  <c r="Q240" i="2" s="1"/>
  <c r="P248" i="2"/>
  <c r="Q248" i="2" s="1"/>
  <c r="P256" i="2"/>
  <c r="Q256" i="2" s="1"/>
  <c r="P264" i="2"/>
  <c r="Q264" i="2" s="1"/>
  <c r="P272" i="2"/>
  <c r="Q272" i="2" s="1"/>
  <c r="P280" i="2"/>
  <c r="Q280" i="2" s="1"/>
  <c r="P288" i="2"/>
  <c r="Q288" i="2" s="1"/>
  <c r="P296" i="2"/>
  <c r="Q296" i="2" s="1"/>
  <c r="P304" i="2"/>
  <c r="Q304" i="2" s="1"/>
  <c r="P312" i="2"/>
  <c r="Q312" i="2" s="1"/>
  <c r="P320" i="2"/>
  <c r="Q320" i="2" s="1"/>
  <c r="P328" i="2"/>
  <c r="Q328" i="2" s="1"/>
  <c r="P336" i="2"/>
  <c r="Q336" i="2" s="1"/>
  <c r="P344" i="2"/>
  <c r="Q344" i="2" s="1"/>
  <c r="P352" i="2"/>
  <c r="Q352" i="2" s="1"/>
  <c r="P360" i="2"/>
  <c r="Q360" i="2" s="1"/>
  <c r="P368" i="2"/>
  <c r="Q368" i="2" s="1"/>
  <c r="P376" i="2"/>
  <c r="Q376" i="2" s="1"/>
  <c r="P384" i="2"/>
  <c r="Q384" i="2" s="1"/>
  <c r="P392" i="2"/>
  <c r="Q392" i="2" s="1"/>
  <c r="P400" i="2"/>
  <c r="Q400" i="2" s="1"/>
  <c r="P408" i="2"/>
  <c r="Q408" i="2" s="1"/>
  <c r="P416" i="2"/>
  <c r="Q416" i="2" s="1"/>
  <c r="P424" i="2"/>
  <c r="Q424" i="2" s="1"/>
  <c r="P432" i="2"/>
  <c r="Q432" i="2" s="1"/>
  <c r="P440" i="2"/>
  <c r="Q440" i="2" s="1"/>
  <c r="P448" i="2"/>
  <c r="Q448" i="2" s="1"/>
  <c r="P456" i="2"/>
  <c r="Q456" i="2" s="1"/>
  <c r="P464" i="2"/>
  <c r="Q464" i="2" s="1"/>
  <c r="P472" i="2"/>
  <c r="Q472" i="2" s="1"/>
  <c r="P480" i="2"/>
  <c r="Q480" i="2" s="1"/>
  <c r="P488" i="2"/>
  <c r="Q488" i="2" s="1"/>
  <c r="P496" i="2"/>
  <c r="Q496" i="2" s="1"/>
  <c r="P504" i="2"/>
  <c r="Q504" i="2" s="1"/>
  <c r="P512" i="2"/>
  <c r="Q512" i="2" s="1"/>
  <c r="P520" i="2"/>
  <c r="Q520" i="2" s="1"/>
  <c r="P528" i="2"/>
  <c r="Q528" i="2" s="1"/>
  <c r="P536" i="2"/>
  <c r="Q536" i="2" s="1"/>
  <c r="P544" i="2"/>
  <c r="Q544" i="2" s="1"/>
  <c r="P552" i="2"/>
  <c r="Q552" i="2" s="1"/>
  <c r="P560" i="2"/>
  <c r="Q560" i="2" s="1"/>
  <c r="P568" i="2"/>
  <c r="Q568" i="2" s="1"/>
  <c r="P576" i="2"/>
  <c r="Q576" i="2" s="1"/>
  <c r="P584" i="2"/>
  <c r="Q584" i="2" s="1"/>
  <c r="P592" i="2"/>
  <c r="Q592" i="2" s="1"/>
  <c r="P600" i="2"/>
  <c r="Q600" i="2" s="1"/>
  <c r="P608" i="2"/>
  <c r="Q608" i="2" s="1"/>
  <c r="P616" i="2"/>
  <c r="Q616" i="2" s="1"/>
  <c r="P624" i="2"/>
  <c r="Q624" i="2" s="1"/>
  <c r="P632" i="2"/>
  <c r="Q632" i="2" s="1"/>
  <c r="P640" i="2"/>
  <c r="Q640" i="2" s="1"/>
  <c r="P648" i="2"/>
  <c r="Q648" i="2" s="1"/>
  <c r="P656" i="2"/>
  <c r="Q656" i="2" s="1"/>
  <c r="P664" i="2"/>
  <c r="Q664" i="2" s="1"/>
  <c r="P672" i="2"/>
  <c r="Q672" i="2" s="1"/>
  <c r="P680" i="2"/>
  <c r="Q680" i="2" s="1"/>
  <c r="P688" i="2"/>
  <c r="Q688" i="2" s="1"/>
  <c r="P696" i="2"/>
  <c r="Q696" i="2" s="1"/>
  <c r="P704" i="2"/>
  <c r="Q704" i="2" s="1"/>
  <c r="P712" i="2"/>
  <c r="Q712" i="2" s="1"/>
  <c r="P720" i="2"/>
  <c r="Q720" i="2" s="1"/>
  <c r="P728" i="2"/>
  <c r="Q728" i="2" s="1"/>
  <c r="P736" i="2"/>
  <c r="Q736" i="2" s="1"/>
  <c r="P744" i="2"/>
  <c r="Q744" i="2" s="1"/>
  <c r="P752" i="2"/>
  <c r="Q752" i="2" s="1"/>
  <c r="P760" i="2"/>
  <c r="Q760" i="2" s="1"/>
  <c r="P768" i="2"/>
  <c r="Q768" i="2" s="1"/>
  <c r="P776" i="2"/>
  <c r="Q776" i="2" s="1"/>
  <c r="P784" i="2"/>
  <c r="Q784" i="2" s="1"/>
  <c r="P792" i="2"/>
  <c r="Q792" i="2" s="1"/>
  <c r="P800" i="2"/>
  <c r="Q800" i="2" s="1"/>
  <c r="P808" i="2"/>
  <c r="Q808" i="2" s="1"/>
  <c r="P816" i="2"/>
  <c r="Q816" i="2" s="1"/>
  <c r="P824" i="2"/>
  <c r="Q824" i="2" s="1"/>
  <c r="P832" i="2"/>
  <c r="Q832" i="2" s="1"/>
  <c r="P840" i="2"/>
  <c r="Q840" i="2" s="1"/>
  <c r="P848" i="2"/>
  <c r="Q848" i="2" s="1"/>
  <c r="P856" i="2"/>
  <c r="Q856" i="2" s="1"/>
  <c r="P864" i="2"/>
  <c r="Q864" i="2" s="1"/>
  <c r="P872" i="2"/>
  <c r="Q872" i="2" s="1"/>
  <c r="P880" i="2"/>
  <c r="Q880" i="2" s="1"/>
  <c r="P888" i="2"/>
  <c r="Q888" i="2" s="1"/>
  <c r="P896" i="2"/>
  <c r="Q896" i="2" s="1"/>
  <c r="P904" i="2"/>
  <c r="Q904" i="2" s="1"/>
  <c r="P912" i="2"/>
  <c r="Q912" i="2" s="1"/>
  <c r="P920" i="2"/>
  <c r="Q920" i="2" s="1"/>
  <c r="P928" i="2"/>
  <c r="Q928" i="2" s="1"/>
  <c r="P936" i="2"/>
  <c r="Q936" i="2" s="1"/>
  <c r="P944" i="2"/>
  <c r="Q944" i="2" s="1"/>
  <c r="P952" i="2"/>
  <c r="Q952" i="2" s="1"/>
  <c r="P960" i="2"/>
  <c r="Q960" i="2" s="1"/>
  <c r="P968" i="2"/>
  <c r="Q968" i="2" s="1"/>
  <c r="P976" i="2"/>
  <c r="Q976" i="2" s="1"/>
  <c r="P984" i="2"/>
  <c r="Q984" i="2" s="1"/>
  <c r="P992" i="2"/>
  <c r="Q992" i="2" s="1"/>
  <c r="P1000" i="2"/>
  <c r="Q1000" i="2" s="1"/>
  <c r="P1008" i="2"/>
  <c r="Q1008" i="2" s="1"/>
  <c r="P1016" i="2"/>
  <c r="Q1016" i="2" s="1"/>
  <c r="P1024" i="2"/>
  <c r="Q1024" i="2" s="1"/>
  <c r="P1032" i="2"/>
  <c r="Q1032" i="2" s="1"/>
  <c r="P1040" i="2"/>
  <c r="Q1040" i="2" s="1"/>
  <c r="P1048" i="2"/>
  <c r="Q1048" i="2" s="1"/>
  <c r="P1056" i="2"/>
  <c r="Q1056" i="2" s="1"/>
  <c r="P1064" i="2"/>
  <c r="Q1064" i="2" s="1"/>
  <c r="P1072" i="2"/>
  <c r="Q1072" i="2" s="1"/>
  <c r="P1080" i="2"/>
  <c r="Q1080" i="2" s="1"/>
  <c r="P1088" i="2"/>
  <c r="Q1088" i="2" s="1"/>
  <c r="P1096" i="2"/>
  <c r="Q1096" i="2" s="1"/>
  <c r="P1104" i="2"/>
  <c r="Q1104" i="2" s="1"/>
  <c r="P1112" i="2"/>
  <c r="Q1112" i="2" s="1"/>
  <c r="P1120" i="2"/>
  <c r="Q1120" i="2" s="1"/>
  <c r="P1128" i="2"/>
  <c r="Q1128" i="2" s="1"/>
  <c r="P1136" i="2"/>
  <c r="Q1136" i="2" s="1"/>
  <c r="P1144" i="2"/>
  <c r="Q1144" i="2" s="1"/>
  <c r="P1152" i="2"/>
  <c r="Q1152" i="2" s="1"/>
  <c r="P1160" i="2"/>
  <c r="Q1160" i="2" s="1"/>
  <c r="P1168" i="2"/>
  <c r="Q1168" i="2" s="1"/>
  <c r="P1176" i="2"/>
  <c r="Q1176" i="2" s="1"/>
  <c r="P1184" i="2"/>
  <c r="Q1184" i="2" s="1"/>
  <c r="P1192" i="2"/>
  <c r="Q1192" i="2" s="1"/>
  <c r="P1200" i="2"/>
  <c r="Q1200" i="2" s="1"/>
  <c r="P1208" i="2"/>
  <c r="Q1208" i="2" s="1"/>
  <c r="P1216" i="2"/>
  <c r="Q1216" i="2" s="1"/>
  <c r="P1224" i="2"/>
  <c r="Q1224" i="2" s="1"/>
  <c r="P1232" i="2"/>
  <c r="Q1232" i="2" s="1"/>
  <c r="P1240" i="2"/>
  <c r="Q1240" i="2" s="1"/>
  <c r="P1248" i="2"/>
  <c r="Q1248" i="2" s="1"/>
  <c r="P1256" i="2"/>
  <c r="Q1256" i="2" s="1"/>
  <c r="P1264" i="2"/>
  <c r="Q1264" i="2" s="1"/>
  <c r="P1272" i="2"/>
  <c r="Q1272" i="2" s="1"/>
  <c r="P1280" i="2"/>
  <c r="Q1280" i="2" s="1"/>
  <c r="P1288" i="2"/>
  <c r="Q1288" i="2" s="1"/>
  <c r="P1296" i="2"/>
  <c r="Q1296" i="2" s="1"/>
  <c r="P1304" i="2"/>
  <c r="Q1304" i="2" s="1"/>
  <c r="P1312" i="2"/>
  <c r="Q1312" i="2" s="1"/>
  <c r="P1320" i="2"/>
  <c r="Q1320" i="2" s="1"/>
  <c r="P1328" i="2"/>
  <c r="Q1328" i="2" s="1"/>
  <c r="P1336" i="2"/>
  <c r="Q1336" i="2" s="1"/>
  <c r="P1344" i="2"/>
  <c r="Q1344" i="2" s="1"/>
  <c r="P1352" i="2"/>
  <c r="Q1352" i="2" s="1"/>
  <c r="P1360" i="2"/>
  <c r="Q1360" i="2" s="1"/>
  <c r="P1368" i="2"/>
  <c r="Q1368" i="2" s="1"/>
  <c r="P1376" i="2"/>
  <c r="Q1376" i="2" s="1"/>
  <c r="P1384" i="2"/>
  <c r="Q1384" i="2" s="1"/>
  <c r="P1392" i="2"/>
  <c r="Q1392" i="2" s="1"/>
  <c r="P1400" i="2"/>
  <c r="Q1400" i="2" s="1"/>
  <c r="P1408" i="2"/>
  <c r="Q1408" i="2" s="1"/>
  <c r="P1416" i="2"/>
  <c r="Q1416" i="2" s="1"/>
  <c r="P1424" i="2"/>
  <c r="Q1424" i="2" s="1"/>
  <c r="P1432" i="2"/>
  <c r="Q1432" i="2" s="1"/>
  <c r="Q146" i="2"/>
  <c r="Q620" i="2"/>
  <c r="P41" i="2"/>
  <c r="Q41" i="2" s="1"/>
  <c r="P105" i="2"/>
  <c r="Q105" i="2" s="1"/>
  <c r="P169" i="2"/>
  <c r="Q169" i="2" s="1"/>
  <c r="P233" i="2"/>
  <c r="Q233" i="2" s="1"/>
  <c r="P297" i="2"/>
  <c r="Q297" i="2" s="1"/>
  <c r="P361" i="2"/>
  <c r="Q361" i="2" s="1"/>
  <c r="P425" i="2"/>
  <c r="Q425" i="2" s="1"/>
  <c r="P489" i="2"/>
  <c r="Q489" i="2" s="1"/>
  <c r="P553" i="2"/>
  <c r="Q553" i="2" s="1"/>
  <c r="P617" i="2"/>
  <c r="Q617" i="2" s="1"/>
  <c r="P681" i="2"/>
  <c r="Q681" i="2" s="1"/>
  <c r="P745" i="2"/>
  <c r="Q745" i="2" s="1"/>
  <c r="P809" i="2"/>
  <c r="Q809" i="2" s="1"/>
  <c r="P846" i="2"/>
  <c r="Q846" i="2" s="1"/>
  <c r="P878" i="2"/>
  <c r="Q878" i="2" s="1"/>
  <c r="P910" i="2"/>
  <c r="Q910" i="2" s="1"/>
  <c r="P942" i="2"/>
  <c r="Q942" i="2" s="1"/>
  <c r="P974" i="2"/>
  <c r="Q974" i="2" s="1"/>
  <c r="P1006" i="2"/>
  <c r="Q1006" i="2" s="1"/>
  <c r="P1038" i="2"/>
  <c r="Q1038" i="2" s="1"/>
  <c r="P1070" i="2"/>
  <c r="Q1070" i="2" s="1"/>
  <c r="P1102" i="2"/>
  <c r="Q1102" i="2" s="1"/>
  <c r="P1134" i="2"/>
  <c r="Q1134" i="2" s="1"/>
  <c r="P1166" i="2"/>
  <c r="Q1166" i="2" s="1"/>
  <c r="P1198" i="2"/>
  <c r="Q1198" i="2" s="1"/>
  <c r="P1230" i="2"/>
  <c r="Q1230" i="2" s="1"/>
  <c r="P1262" i="2"/>
  <c r="Q1262" i="2" s="1"/>
  <c r="P1294" i="2"/>
  <c r="Q1294" i="2" s="1"/>
  <c r="P1326" i="2"/>
  <c r="Q1326" i="2" s="1"/>
  <c r="P1358" i="2"/>
  <c r="Q1358" i="2" s="1"/>
  <c r="P1390" i="2"/>
  <c r="Q1390" i="2" s="1"/>
  <c r="P1415" i="2"/>
  <c r="Q1415" i="2" s="1"/>
  <c r="P1438" i="2"/>
  <c r="Q1438" i="2" s="1"/>
  <c r="P1454" i="2"/>
  <c r="Q1454" i="2" s="1"/>
  <c r="P1470" i="2"/>
  <c r="Q1470" i="2" s="1"/>
  <c r="P1486" i="2"/>
  <c r="Q1486" i="2" s="1"/>
  <c r="P1502" i="2"/>
  <c r="Q1502" i="2" s="1"/>
  <c r="P1518" i="2"/>
  <c r="Q1518" i="2" s="1"/>
  <c r="P1534" i="2"/>
  <c r="Q1534" i="2" s="1"/>
  <c r="P1550" i="2"/>
  <c r="Q1550" i="2" s="1"/>
  <c r="P1566" i="2"/>
  <c r="Q1566" i="2" s="1"/>
  <c r="P1582" i="2"/>
  <c r="Q1582" i="2" s="1"/>
  <c r="P1598" i="2"/>
  <c r="Q1598" i="2" s="1"/>
  <c r="P1614" i="2"/>
  <c r="Q1614" i="2" s="1"/>
  <c r="P1630" i="2"/>
  <c r="Q1630" i="2" s="1"/>
  <c r="P1646" i="2"/>
  <c r="Q1646" i="2" s="1"/>
  <c r="P1662" i="2"/>
  <c r="Q1662" i="2" s="1"/>
  <c r="P1678" i="2"/>
  <c r="Q1678" i="2" s="1"/>
  <c r="P1694" i="2"/>
  <c r="Q1694" i="2" s="1"/>
  <c r="P1710" i="2"/>
  <c r="Q1710" i="2" s="1"/>
  <c r="P1726" i="2"/>
  <c r="Q1726" i="2" s="1"/>
  <c r="P1742" i="2"/>
  <c r="Q1742" i="2" s="1"/>
  <c r="P1758" i="2"/>
  <c r="Q1758" i="2" s="1"/>
  <c r="P1774" i="2"/>
  <c r="Q1774" i="2" s="1"/>
  <c r="P1790" i="2"/>
  <c r="Q1790" i="2" s="1"/>
  <c r="P1806" i="2"/>
  <c r="Q1806" i="2" s="1"/>
  <c r="P1822" i="2"/>
  <c r="Q1822" i="2" s="1"/>
  <c r="P1835" i="2"/>
  <c r="Q1835" i="2" s="1"/>
  <c r="P1848" i="2"/>
  <c r="Q1848" i="2" s="1"/>
  <c r="P1862" i="2"/>
  <c r="Q1862" i="2" s="1"/>
  <c r="P1873" i="2"/>
  <c r="Q1873" i="2" s="1"/>
  <c r="P1887" i="2"/>
  <c r="Q1887" i="2" s="1"/>
  <c r="P1899" i="2"/>
  <c r="Q1899" i="2" s="1"/>
  <c r="P1912" i="2"/>
  <c r="Q1912" i="2" s="1"/>
  <c r="P1926" i="2"/>
  <c r="Q1926" i="2" s="1"/>
  <c r="P1937" i="2"/>
  <c r="Q1937" i="2" s="1"/>
  <c r="P1951" i="2"/>
  <c r="Q1951" i="2" s="1"/>
  <c r="P1963" i="2"/>
  <c r="Q1963" i="2" s="1"/>
  <c r="P1976" i="2"/>
  <c r="Q1976" i="2" s="1"/>
  <c r="P1990" i="2"/>
  <c r="Q1990" i="2" s="1"/>
  <c r="P2001" i="2"/>
  <c r="Q2001" i="2" s="1"/>
  <c r="P2014" i="2"/>
  <c r="Q2014" i="2" s="1"/>
  <c r="P2024" i="2"/>
  <c r="Q2024" i="2" s="1"/>
  <c r="P2034" i="2"/>
  <c r="Q2034" i="2" s="1"/>
  <c r="P2046" i="2"/>
  <c r="Q2046" i="2" s="1"/>
  <c r="P2056" i="2"/>
  <c r="Q2056" i="2" s="1"/>
  <c r="P2066" i="2"/>
  <c r="Q2066" i="2" s="1"/>
  <c r="P2076" i="2"/>
  <c r="Q2076" i="2" s="1"/>
  <c r="P2084" i="2"/>
  <c r="Q2084" i="2" s="1"/>
  <c r="P2092" i="2"/>
  <c r="Q2092" i="2" s="1"/>
  <c r="P2100" i="2"/>
  <c r="Q2100" i="2" s="1"/>
  <c r="P2108" i="2"/>
  <c r="Q2108" i="2" s="1"/>
  <c r="P2116" i="2"/>
  <c r="Q2116" i="2" s="1"/>
  <c r="P2124" i="2"/>
  <c r="Q2124" i="2" s="1"/>
  <c r="P2132" i="2"/>
  <c r="Q2132" i="2" s="1"/>
  <c r="P2140" i="2"/>
  <c r="Q2140" i="2" s="1"/>
  <c r="P2148" i="2"/>
  <c r="Q2148" i="2" s="1"/>
  <c r="P2156" i="2"/>
  <c r="Q2156" i="2" s="1"/>
  <c r="P2164" i="2"/>
  <c r="Q2164" i="2" s="1"/>
  <c r="P2172" i="2"/>
  <c r="Q2172" i="2" s="1"/>
  <c r="P2180" i="2"/>
  <c r="Q2180" i="2" s="1"/>
  <c r="P2188" i="2"/>
  <c r="Q2188" i="2" s="1"/>
  <c r="P2196" i="2"/>
  <c r="Q2196" i="2" s="1"/>
  <c r="P2204" i="2"/>
  <c r="Q2204" i="2" s="1"/>
  <c r="P2212" i="2"/>
  <c r="Q2212" i="2" s="1"/>
  <c r="P2220" i="2"/>
  <c r="Q2220" i="2" s="1"/>
  <c r="P2228" i="2"/>
  <c r="Q2228" i="2" s="1"/>
  <c r="P2236" i="2"/>
  <c r="Q2236" i="2" s="1"/>
  <c r="P2244" i="2"/>
  <c r="Q2244" i="2" s="1"/>
  <c r="P2252" i="2"/>
  <c r="Q2252" i="2" s="1"/>
  <c r="P2260" i="2"/>
  <c r="Q2260" i="2" s="1"/>
  <c r="P2268" i="2"/>
  <c r="Q2268" i="2" s="1"/>
  <c r="P2276" i="2"/>
  <c r="Q2276" i="2" s="1"/>
  <c r="P2284" i="2"/>
  <c r="Q2284" i="2" s="1"/>
  <c r="P2292" i="2"/>
  <c r="Q2292" i="2" s="1"/>
  <c r="P2300" i="2"/>
  <c r="Q2300" i="2" s="1"/>
  <c r="P2308" i="2"/>
  <c r="Q2308" i="2" s="1"/>
  <c r="P2316" i="2"/>
  <c r="Q2316" i="2" s="1"/>
  <c r="P2324" i="2"/>
  <c r="Q2324" i="2" s="1"/>
  <c r="P2332" i="2"/>
  <c r="Q2332" i="2" s="1"/>
  <c r="P2340" i="2"/>
  <c r="Q2340" i="2" s="1"/>
  <c r="P2348" i="2"/>
  <c r="Q2348" i="2" s="1"/>
  <c r="P2356" i="2"/>
  <c r="Q2356" i="2" s="1"/>
  <c r="P2364" i="2"/>
  <c r="Q2364" i="2" s="1"/>
  <c r="P2372" i="2"/>
  <c r="Q2372" i="2" s="1"/>
  <c r="P2380" i="2"/>
  <c r="Q2380" i="2" s="1"/>
  <c r="P2388" i="2"/>
  <c r="Q2388" i="2" s="1"/>
  <c r="P2396" i="2"/>
  <c r="Q2396" i="2" s="1"/>
  <c r="P2404" i="2"/>
  <c r="Q2404" i="2" s="1"/>
  <c r="P2412" i="2"/>
  <c r="Q2412" i="2" s="1"/>
  <c r="P2420" i="2"/>
  <c r="Q2420" i="2" s="1"/>
  <c r="P2428" i="2"/>
  <c r="Q2428" i="2" s="1"/>
  <c r="P2436" i="2"/>
  <c r="Q2436" i="2" s="1"/>
  <c r="P2444" i="2"/>
  <c r="Q2444" i="2" s="1"/>
  <c r="P2452" i="2"/>
  <c r="Q2452" i="2" s="1"/>
  <c r="P2460" i="2"/>
  <c r="Q2460" i="2" s="1"/>
  <c r="P2468" i="2"/>
  <c r="Q2468" i="2" s="1"/>
  <c r="P2476" i="2"/>
  <c r="Q2476" i="2" s="1"/>
  <c r="P2484" i="2"/>
  <c r="Q2484" i="2" s="1"/>
  <c r="P2492" i="2"/>
  <c r="Q2492" i="2" s="1"/>
  <c r="P2500" i="2"/>
  <c r="Q2500" i="2" s="1"/>
  <c r="P2508" i="2"/>
  <c r="Q2508" i="2" s="1"/>
  <c r="P2516" i="2"/>
  <c r="Q2516" i="2" s="1"/>
  <c r="P2524" i="2"/>
  <c r="Q2524" i="2" s="1"/>
  <c r="P2532" i="2"/>
  <c r="Q2532" i="2" s="1"/>
  <c r="P2540" i="2"/>
  <c r="Q2540" i="2" s="1"/>
  <c r="P2548" i="2"/>
  <c r="Q2548" i="2" s="1"/>
  <c r="P2556" i="2"/>
  <c r="Q2556" i="2" s="1"/>
  <c r="P2564" i="2"/>
  <c r="Q2564" i="2" s="1"/>
  <c r="P2572" i="2"/>
  <c r="Q2572" i="2" s="1"/>
  <c r="P2580" i="2"/>
  <c r="Q2580" i="2" s="1"/>
  <c r="P2588" i="2"/>
  <c r="Q2588" i="2" s="1"/>
  <c r="P2596" i="2"/>
  <c r="Q2596" i="2" s="1"/>
  <c r="P2604" i="2"/>
  <c r="Q2604" i="2" s="1"/>
  <c r="P2612" i="2"/>
  <c r="Q2612" i="2" s="1"/>
  <c r="P2620" i="2"/>
  <c r="Q2620" i="2" s="1"/>
  <c r="P2628" i="2"/>
  <c r="Q2628" i="2" s="1"/>
  <c r="P2636" i="2"/>
  <c r="Q2636" i="2" s="1"/>
  <c r="P2644" i="2"/>
  <c r="Q2644" i="2" s="1"/>
  <c r="P2652" i="2"/>
  <c r="Q2652" i="2" s="1"/>
  <c r="P2660" i="2"/>
  <c r="Q2660" i="2" s="1"/>
  <c r="P2668" i="2"/>
  <c r="Q2668" i="2" s="1"/>
  <c r="P2676" i="2"/>
  <c r="Q2676" i="2" s="1"/>
  <c r="P2684" i="2"/>
  <c r="Q2684" i="2" s="1"/>
  <c r="P2692" i="2"/>
  <c r="Q2692" i="2" s="1"/>
  <c r="P2700" i="2"/>
  <c r="Q2700" i="2" s="1"/>
  <c r="P2708" i="2"/>
  <c r="Q2708" i="2" s="1"/>
  <c r="P2716" i="2"/>
  <c r="Q2716" i="2" s="1"/>
  <c r="P2724" i="2"/>
  <c r="Q2724" i="2" s="1"/>
  <c r="P2732" i="2"/>
  <c r="Q2732" i="2" s="1"/>
  <c r="P2740" i="2"/>
  <c r="Q2740" i="2" s="1"/>
  <c r="P2748" i="2"/>
  <c r="Q2748" i="2" s="1"/>
  <c r="P2756" i="2"/>
  <c r="Q2756" i="2" s="1"/>
  <c r="P2764" i="2"/>
  <c r="Q2764" i="2" s="1"/>
  <c r="P2772" i="2"/>
  <c r="Q2772" i="2" s="1"/>
  <c r="Q1132" i="2"/>
  <c r="Q2002" i="2"/>
  <c r="P49" i="2"/>
  <c r="Q49" i="2" s="1"/>
  <c r="P113" i="2"/>
  <c r="Q113" i="2" s="1"/>
  <c r="P177" i="2"/>
  <c r="Q177" i="2" s="1"/>
  <c r="P241" i="2"/>
  <c r="Q241" i="2" s="1"/>
  <c r="P305" i="2"/>
  <c r="Q305" i="2" s="1"/>
  <c r="P369" i="2"/>
  <c r="Q369" i="2" s="1"/>
  <c r="P433" i="2"/>
  <c r="Q433" i="2" s="1"/>
  <c r="P497" i="2"/>
  <c r="Q497" i="2" s="1"/>
  <c r="P561" i="2"/>
  <c r="Q561" i="2" s="1"/>
  <c r="P625" i="2"/>
  <c r="Q625" i="2" s="1"/>
  <c r="P689" i="2"/>
  <c r="Q689" i="2" s="1"/>
  <c r="P753" i="2"/>
  <c r="Q753" i="2" s="1"/>
  <c r="P817" i="2"/>
  <c r="Q817" i="2" s="1"/>
  <c r="P849" i="2"/>
  <c r="Q849" i="2" s="1"/>
  <c r="P881" i="2"/>
  <c r="Q881" i="2" s="1"/>
  <c r="P913" i="2"/>
  <c r="Q913" i="2" s="1"/>
  <c r="P945" i="2"/>
  <c r="Q945" i="2" s="1"/>
  <c r="P977" i="2"/>
  <c r="Q977" i="2" s="1"/>
  <c r="P1009" i="2"/>
  <c r="Q1009" i="2" s="1"/>
  <c r="P1041" i="2"/>
  <c r="Q1041" i="2" s="1"/>
  <c r="P1073" i="2"/>
  <c r="Q1073" i="2" s="1"/>
  <c r="P1105" i="2"/>
  <c r="Q1105" i="2" s="1"/>
  <c r="P1137" i="2"/>
  <c r="Q1137" i="2" s="1"/>
  <c r="P1169" i="2"/>
  <c r="Q1169" i="2" s="1"/>
  <c r="P1201" i="2"/>
  <c r="Q1201" i="2" s="1"/>
  <c r="P1233" i="2"/>
  <c r="Q1233" i="2" s="1"/>
  <c r="P1265" i="2"/>
  <c r="Q1265" i="2" s="1"/>
  <c r="P1297" i="2"/>
  <c r="Q1297" i="2" s="1"/>
  <c r="P1329" i="2"/>
  <c r="Q1329" i="2" s="1"/>
  <c r="P1361" i="2"/>
  <c r="Q1361" i="2" s="1"/>
  <c r="P1393" i="2"/>
  <c r="Q1393" i="2" s="1"/>
  <c r="P1417" i="2"/>
  <c r="Q1417" i="2" s="1"/>
  <c r="P1439" i="2"/>
  <c r="Q1439" i="2" s="1"/>
  <c r="P1455" i="2"/>
  <c r="Q1455" i="2" s="1"/>
  <c r="P1471" i="2"/>
  <c r="Q1471" i="2" s="1"/>
  <c r="P1487" i="2"/>
  <c r="Q1487" i="2" s="1"/>
  <c r="P1503" i="2"/>
  <c r="Q1503" i="2" s="1"/>
  <c r="P1519" i="2"/>
  <c r="Q1519" i="2" s="1"/>
  <c r="P1535" i="2"/>
  <c r="Q1535" i="2" s="1"/>
  <c r="P1551" i="2"/>
  <c r="Q1551" i="2" s="1"/>
  <c r="P1567" i="2"/>
  <c r="Q1567" i="2" s="1"/>
  <c r="P1583" i="2"/>
  <c r="Q1583" i="2" s="1"/>
  <c r="P1599" i="2"/>
  <c r="Q1599" i="2" s="1"/>
  <c r="P1615" i="2"/>
  <c r="Q1615" i="2" s="1"/>
  <c r="P1631" i="2"/>
  <c r="Q1631" i="2" s="1"/>
  <c r="P1647" i="2"/>
  <c r="Q1647" i="2" s="1"/>
  <c r="P1663" i="2"/>
  <c r="Q1663" i="2" s="1"/>
  <c r="P1679" i="2"/>
  <c r="Q1679" i="2" s="1"/>
  <c r="P1695" i="2"/>
  <c r="Q1695" i="2" s="1"/>
  <c r="P1711" i="2"/>
  <c r="Q1711" i="2" s="1"/>
  <c r="P1727" i="2"/>
  <c r="Q1727" i="2" s="1"/>
  <c r="P1743" i="2"/>
  <c r="Q1743" i="2" s="1"/>
  <c r="P1759" i="2"/>
  <c r="Q1759" i="2" s="1"/>
  <c r="P1775" i="2"/>
  <c r="Q1775" i="2" s="1"/>
  <c r="P1791" i="2"/>
  <c r="Q1791" i="2" s="1"/>
  <c r="P1807" i="2"/>
  <c r="Q1807" i="2" s="1"/>
  <c r="P1823" i="2"/>
  <c r="Q1823" i="2" s="1"/>
  <c r="P1838" i="2"/>
  <c r="Q1838" i="2" s="1"/>
  <c r="P1849" i="2"/>
  <c r="Q1849" i="2" s="1"/>
  <c r="P1863" i="2"/>
  <c r="Q1863" i="2" s="1"/>
  <c r="P1875" i="2"/>
  <c r="Q1875" i="2" s="1"/>
  <c r="P1888" i="2"/>
  <c r="Q1888" i="2" s="1"/>
  <c r="P1902" i="2"/>
  <c r="Q1902" i="2" s="1"/>
  <c r="P1913" i="2"/>
  <c r="Q1913" i="2" s="1"/>
  <c r="P1927" i="2"/>
  <c r="Q1927" i="2" s="1"/>
  <c r="P1939" i="2"/>
  <c r="Q1939" i="2" s="1"/>
  <c r="P1952" i="2"/>
  <c r="Q1952" i="2" s="1"/>
  <c r="P1966" i="2"/>
  <c r="Q1966" i="2" s="1"/>
  <c r="P1977" i="2"/>
  <c r="Q1977" i="2" s="1"/>
  <c r="P1991" i="2"/>
  <c r="Q1991" i="2" s="1"/>
  <c r="P2003" i="2"/>
  <c r="Q2003" i="2" s="1"/>
  <c r="P2015" i="2"/>
  <c r="Q2015" i="2" s="1"/>
  <c r="P2025" i="2"/>
  <c r="Q2025" i="2" s="1"/>
  <c r="P2035" i="2"/>
  <c r="Q2035" i="2" s="1"/>
  <c r="P2047" i="2"/>
  <c r="Q2047" i="2" s="1"/>
  <c r="P2057" i="2"/>
  <c r="Q2057" i="2" s="1"/>
  <c r="P2067" i="2"/>
  <c r="Q2067" i="2" s="1"/>
  <c r="P2077" i="2"/>
  <c r="Q2077" i="2" s="1"/>
  <c r="P2085" i="2"/>
  <c r="Q2085" i="2" s="1"/>
  <c r="P2093" i="2"/>
  <c r="Q2093" i="2" s="1"/>
  <c r="P2101" i="2"/>
  <c r="Q2101" i="2" s="1"/>
  <c r="P2109" i="2"/>
  <c r="Q2109" i="2" s="1"/>
  <c r="P2117" i="2"/>
  <c r="Q2117" i="2" s="1"/>
  <c r="P2125" i="2"/>
  <c r="Q2125" i="2" s="1"/>
  <c r="P2133" i="2"/>
  <c r="Q2133" i="2" s="1"/>
  <c r="P2141" i="2"/>
  <c r="Q2141" i="2" s="1"/>
  <c r="P2149" i="2"/>
  <c r="Q2149" i="2" s="1"/>
  <c r="P2157" i="2"/>
  <c r="Q2157" i="2" s="1"/>
  <c r="P2165" i="2"/>
  <c r="Q2165" i="2" s="1"/>
  <c r="P2173" i="2"/>
  <c r="Q2173" i="2" s="1"/>
  <c r="P2181" i="2"/>
  <c r="Q2181" i="2" s="1"/>
  <c r="P2189" i="2"/>
  <c r="Q2189" i="2" s="1"/>
  <c r="P2197" i="2"/>
  <c r="Q2197" i="2" s="1"/>
  <c r="P2205" i="2"/>
  <c r="Q2205" i="2" s="1"/>
  <c r="P2213" i="2"/>
  <c r="Q2213" i="2" s="1"/>
  <c r="P2221" i="2"/>
  <c r="Q2221" i="2" s="1"/>
  <c r="P2229" i="2"/>
  <c r="Q2229" i="2" s="1"/>
  <c r="P2237" i="2"/>
  <c r="Q2237" i="2" s="1"/>
  <c r="P2245" i="2"/>
  <c r="Q2245" i="2" s="1"/>
  <c r="P2253" i="2"/>
  <c r="Q2253" i="2" s="1"/>
  <c r="P2261" i="2"/>
  <c r="Q2261" i="2" s="1"/>
  <c r="P2269" i="2"/>
  <c r="Q2269" i="2" s="1"/>
  <c r="P2277" i="2"/>
  <c r="Q2277" i="2" s="1"/>
  <c r="P2285" i="2"/>
  <c r="Q2285" i="2" s="1"/>
  <c r="P2293" i="2"/>
  <c r="Q2293" i="2" s="1"/>
  <c r="P2301" i="2"/>
  <c r="Q2301" i="2" s="1"/>
  <c r="P2309" i="2"/>
  <c r="Q2309" i="2" s="1"/>
  <c r="P2317" i="2"/>
  <c r="Q2317" i="2" s="1"/>
  <c r="P2325" i="2"/>
  <c r="Q2325" i="2" s="1"/>
  <c r="P2333" i="2"/>
  <c r="Q2333" i="2" s="1"/>
  <c r="P2341" i="2"/>
  <c r="Q2341" i="2" s="1"/>
  <c r="P2349" i="2"/>
  <c r="Q2349" i="2" s="1"/>
  <c r="P2357" i="2"/>
  <c r="Q2357" i="2" s="1"/>
  <c r="P2365" i="2"/>
  <c r="Q2365" i="2" s="1"/>
  <c r="P2373" i="2"/>
  <c r="Q2373" i="2" s="1"/>
  <c r="P2381" i="2"/>
  <c r="Q2381" i="2" s="1"/>
  <c r="P2389" i="2"/>
  <c r="Q2389" i="2" s="1"/>
  <c r="P2397" i="2"/>
  <c r="Q2397" i="2" s="1"/>
  <c r="P2405" i="2"/>
  <c r="Q2405" i="2" s="1"/>
  <c r="P2413" i="2"/>
  <c r="Q2413" i="2" s="1"/>
  <c r="P2421" i="2"/>
  <c r="Q2421" i="2" s="1"/>
  <c r="P2429" i="2"/>
  <c r="Q2429" i="2" s="1"/>
  <c r="P2437" i="2"/>
  <c r="Q2437" i="2" s="1"/>
  <c r="P2445" i="2"/>
  <c r="Q2445" i="2" s="1"/>
  <c r="P2453" i="2"/>
  <c r="Q2453" i="2" s="1"/>
  <c r="P2461" i="2"/>
  <c r="Q2461" i="2" s="1"/>
  <c r="P2469" i="2"/>
  <c r="Q2469" i="2" s="1"/>
  <c r="P2477" i="2"/>
  <c r="Q2477" i="2" s="1"/>
  <c r="P2485" i="2"/>
  <c r="Q2485" i="2" s="1"/>
  <c r="P2493" i="2"/>
  <c r="Q2493" i="2" s="1"/>
  <c r="P2501" i="2"/>
  <c r="Q2501" i="2" s="1"/>
  <c r="P2509" i="2"/>
  <c r="Q2509" i="2" s="1"/>
  <c r="P2517" i="2"/>
  <c r="Q2517" i="2" s="1"/>
  <c r="P2525" i="2"/>
  <c r="Q2525" i="2" s="1"/>
  <c r="P2533" i="2"/>
  <c r="Q2533" i="2" s="1"/>
  <c r="P2541" i="2"/>
  <c r="Q2541" i="2" s="1"/>
  <c r="P2549" i="2"/>
  <c r="Q2549" i="2" s="1"/>
  <c r="P2557" i="2"/>
  <c r="Q2557" i="2" s="1"/>
  <c r="P2565" i="2"/>
  <c r="Q2565" i="2" s="1"/>
  <c r="P2573" i="2"/>
  <c r="Q2573" i="2" s="1"/>
  <c r="P2581" i="2"/>
  <c r="Q2581" i="2" s="1"/>
  <c r="P2589" i="2"/>
  <c r="Q2589" i="2" s="1"/>
  <c r="P2597" i="2"/>
  <c r="Q2597" i="2" s="1"/>
  <c r="P2605" i="2"/>
  <c r="Q2605" i="2" s="1"/>
  <c r="P2613" i="2"/>
  <c r="Q2613" i="2" s="1"/>
  <c r="P2621" i="2"/>
  <c r="Q2621" i="2" s="1"/>
  <c r="P2629" i="2"/>
  <c r="Q2629" i="2" s="1"/>
  <c r="P2637" i="2"/>
  <c r="Q2637" i="2" s="1"/>
  <c r="P2645" i="2"/>
  <c r="Q2645" i="2" s="1"/>
  <c r="P2653" i="2"/>
  <c r="Q2653" i="2" s="1"/>
  <c r="P2661" i="2"/>
  <c r="Q2661" i="2" s="1"/>
  <c r="P2669" i="2"/>
  <c r="Q2669" i="2" s="1"/>
  <c r="P2677" i="2"/>
  <c r="Q2677" i="2" s="1"/>
  <c r="P2685" i="2"/>
  <c r="Q2685" i="2" s="1"/>
  <c r="P2693" i="2"/>
  <c r="Q2693" i="2" s="1"/>
  <c r="P2701" i="2"/>
  <c r="Q2701" i="2" s="1"/>
  <c r="P2709" i="2"/>
  <c r="Q2709" i="2" s="1"/>
  <c r="P2717" i="2"/>
  <c r="Q2717" i="2" s="1"/>
  <c r="P2725" i="2"/>
  <c r="Q2725" i="2" s="1"/>
  <c r="P2733" i="2"/>
  <c r="Q2733" i="2" s="1"/>
  <c r="P2741" i="2"/>
  <c r="Q2741" i="2" s="1"/>
  <c r="P2749" i="2"/>
  <c r="Q2749" i="2" s="1"/>
  <c r="P2757" i="2"/>
  <c r="Q2757" i="2" s="1"/>
  <c r="P2765" i="2"/>
  <c r="Q2765" i="2" s="1"/>
  <c r="P2" i="2"/>
  <c r="Q2" i="2" s="1"/>
  <c r="Q2028" i="2"/>
  <c r="P57" i="2"/>
  <c r="Q57" i="2" s="1"/>
  <c r="P121" i="2"/>
  <c r="Q121" i="2" s="1"/>
  <c r="P185" i="2"/>
  <c r="Q185" i="2" s="1"/>
  <c r="P249" i="2"/>
  <c r="Q249" i="2" s="1"/>
  <c r="P313" i="2"/>
  <c r="Q313" i="2" s="1"/>
  <c r="P377" i="2"/>
  <c r="Q377" i="2" s="1"/>
  <c r="P441" i="2"/>
  <c r="Q441" i="2" s="1"/>
  <c r="P505" i="2"/>
  <c r="Q505" i="2" s="1"/>
  <c r="P569" i="2"/>
  <c r="Q569" i="2" s="1"/>
  <c r="P633" i="2"/>
  <c r="Q633" i="2" s="1"/>
  <c r="P697" i="2"/>
  <c r="Q697" i="2" s="1"/>
  <c r="P761" i="2"/>
  <c r="Q761" i="2" s="1"/>
  <c r="P822" i="2"/>
  <c r="Q822" i="2" s="1"/>
  <c r="P854" i="2"/>
  <c r="Q854" i="2" s="1"/>
  <c r="P886" i="2"/>
  <c r="Q886" i="2" s="1"/>
  <c r="P918" i="2"/>
  <c r="Q918" i="2" s="1"/>
  <c r="P950" i="2"/>
  <c r="Q950" i="2" s="1"/>
  <c r="P982" i="2"/>
  <c r="Q982" i="2" s="1"/>
  <c r="P1014" i="2"/>
  <c r="Q1014" i="2" s="1"/>
  <c r="P1046" i="2"/>
  <c r="Q1046" i="2" s="1"/>
  <c r="P1078" i="2"/>
  <c r="Q1078" i="2" s="1"/>
  <c r="P1110" i="2"/>
  <c r="Q1110" i="2" s="1"/>
  <c r="P1142" i="2"/>
  <c r="Q1142" i="2" s="1"/>
  <c r="P1174" i="2"/>
  <c r="Q1174" i="2" s="1"/>
  <c r="P1206" i="2"/>
  <c r="Q1206" i="2" s="1"/>
  <c r="P1238" i="2"/>
  <c r="Q1238" i="2" s="1"/>
  <c r="P1270" i="2"/>
  <c r="Q1270" i="2" s="1"/>
  <c r="P1302" i="2"/>
  <c r="Q1302" i="2" s="1"/>
  <c r="P1334" i="2"/>
  <c r="Q1334" i="2" s="1"/>
  <c r="P1366" i="2"/>
  <c r="Q1366" i="2" s="1"/>
  <c r="P1398" i="2"/>
  <c r="P1422" i="2"/>
  <c r="Q1422" i="2" s="1"/>
  <c r="P1440" i="2"/>
  <c r="Q1440" i="2" s="1"/>
  <c r="P1456" i="2"/>
  <c r="Q1456" i="2" s="1"/>
  <c r="P1472" i="2"/>
  <c r="Q1472" i="2" s="1"/>
  <c r="P1488" i="2"/>
  <c r="Q1488" i="2" s="1"/>
  <c r="P1504" i="2"/>
  <c r="Q1504" i="2" s="1"/>
  <c r="P1520" i="2"/>
  <c r="Q1520" i="2" s="1"/>
  <c r="P1536" i="2"/>
  <c r="Q1536" i="2" s="1"/>
  <c r="P1552" i="2"/>
  <c r="Q1552" i="2" s="1"/>
  <c r="P1568" i="2"/>
  <c r="Q1568" i="2" s="1"/>
  <c r="P1584" i="2"/>
  <c r="Q1584" i="2" s="1"/>
  <c r="P1600" i="2"/>
  <c r="Q1600" i="2" s="1"/>
  <c r="P1616" i="2"/>
  <c r="Q1616" i="2" s="1"/>
  <c r="P1632" i="2"/>
  <c r="Q1632" i="2" s="1"/>
  <c r="P1648" i="2"/>
  <c r="Q1648" i="2" s="1"/>
  <c r="P1664" i="2"/>
  <c r="Q1664" i="2" s="1"/>
  <c r="P1680" i="2"/>
  <c r="Q1680" i="2" s="1"/>
  <c r="P1696" i="2"/>
  <c r="Q1696" i="2" s="1"/>
  <c r="P1712" i="2"/>
  <c r="Q1712" i="2" s="1"/>
  <c r="P1728" i="2"/>
  <c r="Q1728" i="2" s="1"/>
  <c r="P1744" i="2"/>
  <c r="Q1744" i="2" s="1"/>
  <c r="P1760" i="2"/>
  <c r="Q1760" i="2" s="1"/>
  <c r="P1776" i="2"/>
  <c r="Q1776" i="2" s="1"/>
  <c r="P1792" i="2"/>
  <c r="Q1792" i="2" s="1"/>
  <c r="P1808" i="2"/>
  <c r="Q1808" i="2" s="1"/>
  <c r="P1824" i="2"/>
  <c r="Q1824" i="2" s="1"/>
  <c r="P1839" i="2"/>
  <c r="Q1839" i="2" s="1"/>
  <c r="P1851" i="2"/>
  <c r="Q1851" i="2" s="1"/>
  <c r="P1864" i="2"/>
  <c r="Q1864" i="2" s="1"/>
  <c r="P1878" i="2"/>
  <c r="Q1878" i="2" s="1"/>
  <c r="P1889" i="2"/>
  <c r="Q1889" i="2" s="1"/>
  <c r="P1903" i="2"/>
  <c r="Q1903" i="2" s="1"/>
  <c r="P1915" i="2"/>
  <c r="Q1915" i="2" s="1"/>
  <c r="P1928" i="2"/>
  <c r="Q1928" i="2" s="1"/>
  <c r="P1942" i="2"/>
  <c r="Q1942" i="2" s="1"/>
  <c r="P1953" i="2"/>
  <c r="Q1953" i="2" s="1"/>
  <c r="P1967" i="2"/>
  <c r="Q1967" i="2" s="1"/>
  <c r="P1979" i="2"/>
  <c r="Q1979" i="2" s="1"/>
  <c r="P1992" i="2"/>
  <c r="Q1992" i="2" s="1"/>
  <c r="P2006" i="2"/>
  <c r="Q2006" i="2" s="1"/>
  <c r="P2016" i="2"/>
  <c r="Q2016" i="2" s="1"/>
  <c r="P2026" i="2"/>
  <c r="Q2026" i="2" s="1"/>
  <c r="P2038" i="2"/>
  <c r="Q2038" i="2" s="1"/>
  <c r="P2048" i="2"/>
  <c r="Q2048" i="2" s="1"/>
  <c r="P2058" i="2"/>
  <c r="Q2058" i="2" s="1"/>
  <c r="P2070" i="2"/>
  <c r="Q2070" i="2" s="1"/>
  <c r="P2078" i="2"/>
  <c r="Q2078" i="2" s="1"/>
  <c r="P2086" i="2"/>
  <c r="Q2086" i="2" s="1"/>
  <c r="P2094" i="2"/>
  <c r="Q2094" i="2" s="1"/>
  <c r="P2102" i="2"/>
  <c r="Q2102" i="2" s="1"/>
  <c r="P2110" i="2"/>
  <c r="Q2110" i="2" s="1"/>
  <c r="P2118" i="2"/>
  <c r="Q2118" i="2" s="1"/>
  <c r="P2126" i="2"/>
  <c r="Q2126" i="2" s="1"/>
  <c r="P2134" i="2"/>
  <c r="Q2134" i="2" s="1"/>
  <c r="P2142" i="2"/>
  <c r="Q2142" i="2" s="1"/>
  <c r="P2150" i="2"/>
  <c r="Q2150" i="2" s="1"/>
  <c r="P2158" i="2"/>
  <c r="Q2158" i="2" s="1"/>
  <c r="P2166" i="2"/>
  <c r="Q2166" i="2" s="1"/>
  <c r="P2174" i="2"/>
  <c r="Q2174" i="2" s="1"/>
  <c r="P2182" i="2"/>
  <c r="Q2182" i="2" s="1"/>
  <c r="P2190" i="2"/>
  <c r="Q2190" i="2" s="1"/>
  <c r="P2198" i="2"/>
  <c r="Q2198" i="2" s="1"/>
  <c r="P2206" i="2"/>
  <c r="Q2206" i="2" s="1"/>
  <c r="P2214" i="2"/>
  <c r="Q2214" i="2" s="1"/>
  <c r="P2222" i="2"/>
  <c r="Q2222" i="2" s="1"/>
  <c r="P2230" i="2"/>
  <c r="Q2230" i="2" s="1"/>
  <c r="P2238" i="2"/>
  <c r="Q2238" i="2" s="1"/>
  <c r="P2246" i="2"/>
  <c r="Q2246" i="2" s="1"/>
  <c r="P2254" i="2"/>
  <c r="Q2254" i="2" s="1"/>
  <c r="P2262" i="2"/>
  <c r="Q2262" i="2" s="1"/>
  <c r="P2270" i="2"/>
  <c r="Q2270" i="2" s="1"/>
  <c r="P2278" i="2"/>
  <c r="Q2278" i="2" s="1"/>
  <c r="P2286" i="2"/>
  <c r="Q2286" i="2" s="1"/>
  <c r="P2294" i="2"/>
  <c r="Q2294" i="2" s="1"/>
  <c r="P2302" i="2"/>
  <c r="Q2302" i="2" s="1"/>
  <c r="P2310" i="2"/>
  <c r="Q2310" i="2" s="1"/>
  <c r="P2318" i="2"/>
  <c r="Q2318" i="2" s="1"/>
  <c r="P2326" i="2"/>
  <c r="Q2326" i="2" s="1"/>
  <c r="P2334" i="2"/>
  <c r="Q2334" i="2" s="1"/>
  <c r="P2342" i="2"/>
  <c r="Q2342" i="2" s="1"/>
  <c r="P2350" i="2"/>
  <c r="Q2350" i="2" s="1"/>
  <c r="P2358" i="2"/>
  <c r="Q2358" i="2" s="1"/>
  <c r="P2366" i="2"/>
  <c r="Q2366" i="2" s="1"/>
  <c r="P2374" i="2"/>
  <c r="Q2374" i="2" s="1"/>
  <c r="P2382" i="2"/>
  <c r="Q2382" i="2" s="1"/>
  <c r="P2390" i="2"/>
  <c r="Q2390" i="2" s="1"/>
  <c r="P2398" i="2"/>
  <c r="Q2398" i="2" s="1"/>
  <c r="P2406" i="2"/>
  <c r="Q2406" i="2" s="1"/>
  <c r="P2414" i="2"/>
  <c r="Q2414" i="2" s="1"/>
  <c r="P2422" i="2"/>
  <c r="Q2422" i="2" s="1"/>
  <c r="P2430" i="2"/>
  <c r="Q2430" i="2" s="1"/>
  <c r="P2438" i="2"/>
  <c r="Q2438" i="2" s="1"/>
  <c r="P2446" i="2"/>
  <c r="Q2446" i="2" s="1"/>
  <c r="P2454" i="2"/>
  <c r="Q2454" i="2" s="1"/>
  <c r="P2462" i="2"/>
  <c r="Q2462" i="2" s="1"/>
  <c r="P2470" i="2"/>
  <c r="Q2470" i="2" s="1"/>
  <c r="P2478" i="2"/>
  <c r="Q2478" i="2" s="1"/>
  <c r="P2486" i="2"/>
  <c r="Q2486" i="2" s="1"/>
  <c r="P2494" i="2"/>
  <c r="Q2494" i="2" s="1"/>
  <c r="P2502" i="2"/>
  <c r="Q2502" i="2" s="1"/>
  <c r="P2510" i="2"/>
  <c r="Q2510" i="2" s="1"/>
  <c r="P2518" i="2"/>
  <c r="Q2518" i="2" s="1"/>
  <c r="P2526" i="2"/>
  <c r="Q2526" i="2" s="1"/>
  <c r="P2534" i="2"/>
  <c r="Q2534" i="2" s="1"/>
  <c r="P2542" i="2"/>
  <c r="Q2542" i="2" s="1"/>
  <c r="P2550" i="2"/>
  <c r="Q2550" i="2" s="1"/>
  <c r="P2558" i="2"/>
  <c r="Q2558" i="2" s="1"/>
  <c r="P2566" i="2"/>
  <c r="Q2566" i="2" s="1"/>
  <c r="P2574" i="2"/>
  <c r="Q2574" i="2" s="1"/>
  <c r="P2582" i="2"/>
  <c r="Q2582" i="2" s="1"/>
  <c r="P2590" i="2"/>
  <c r="Q2590" i="2" s="1"/>
  <c r="P2598" i="2"/>
  <c r="Q2598" i="2" s="1"/>
  <c r="P2606" i="2"/>
  <c r="Q2606" i="2" s="1"/>
  <c r="P2614" i="2"/>
  <c r="Q2614" i="2" s="1"/>
  <c r="P2622" i="2"/>
  <c r="Q2622" i="2" s="1"/>
  <c r="P2630" i="2"/>
  <c r="Q2630" i="2" s="1"/>
  <c r="P2638" i="2"/>
  <c r="Q2638" i="2" s="1"/>
  <c r="P2646" i="2"/>
  <c r="Q2646" i="2" s="1"/>
  <c r="P2654" i="2"/>
  <c r="Q2654" i="2" s="1"/>
  <c r="P2662" i="2"/>
  <c r="Q2662" i="2" s="1"/>
  <c r="P2670" i="2"/>
  <c r="Q2670" i="2" s="1"/>
  <c r="P2678" i="2"/>
  <c r="Q2678" i="2" s="1"/>
  <c r="P2686" i="2"/>
  <c r="Q2686" i="2" s="1"/>
  <c r="P2694" i="2"/>
  <c r="Q2694" i="2" s="1"/>
  <c r="P2702" i="2"/>
  <c r="Q2702" i="2" s="1"/>
  <c r="P2710" i="2"/>
  <c r="Q2710" i="2" s="1"/>
  <c r="P2718" i="2"/>
  <c r="Q2718" i="2" s="1"/>
  <c r="P2726" i="2"/>
  <c r="Q2726" i="2" s="1"/>
  <c r="P2734" i="2"/>
  <c r="Q2734" i="2" s="1"/>
  <c r="P2742" i="2"/>
  <c r="Q2742" i="2" s="1"/>
  <c r="P2750" i="2"/>
  <c r="Q2750" i="2" s="1"/>
  <c r="P2758" i="2"/>
  <c r="Q2758" i="2" s="1"/>
  <c r="P2766" i="2"/>
  <c r="Q2766" i="2" s="1"/>
  <c r="P33" i="2"/>
  <c r="Q33" i="2" s="1"/>
  <c r="S2" i="2"/>
  <c r="P65" i="2"/>
  <c r="Q65" i="2" s="1"/>
  <c r="P129" i="2"/>
  <c r="Q129" i="2" s="1"/>
  <c r="P193" i="2"/>
  <c r="Q193" i="2" s="1"/>
  <c r="P257" i="2"/>
  <c r="Q257" i="2" s="1"/>
  <c r="P321" i="2"/>
  <c r="Q321" i="2" s="1"/>
  <c r="P385" i="2"/>
  <c r="Q385" i="2" s="1"/>
  <c r="P449" i="2"/>
  <c r="Q449" i="2" s="1"/>
  <c r="P513" i="2"/>
  <c r="Q513" i="2" s="1"/>
  <c r="P577" i="2"/>
  <c r="Q577" i="2" s="1"/>
  <c r="P641" i="2"/>
  <c r="Q641" i="2" s="1"/>
  <c r="P705" i="2"/>
  <c r="Q705" i="2" s="1"/>
  <c r="P769" i="2"/>
  <c r="Q769" i="2" s="1"/>
  <c r="P825" i="2"/>
  <c r="Q825" i="2" s="1"/>
  <c r="P857" i="2"/>
  <c r="Q857" i="2" s="1"/>
  <c r="P889" i="2"/>
  <c r="Q889" i="2" s="1"/>
  <c r="P921" i="2"/>
  <c r="Q921" i="2" s="1"/>
  <c r="P953" i="2"/>
  <c r="Q953" i="2" s="1"/>
  <c r="P985" i="2"/>
  <c r="Q985" i="2" s="1"/>
  <c r="P1017" i="2"/>
  <c r="Q1017" i="2" s="1"/>
  <c r="P1049" i="2"/>
  <c r="Q1049" i="2" s="1"/>
  <c r="P1081" i="2"/>
  <c r="Q1081" i="2" s="1"/>
  <c r="P1113" i="2"/>
  <c r="Q1113" i="2" s="1"/>
  <c r="P1145" i="2"/>
  <c r="Q1145" i="2" s="1"/>
  <c r="P1177" i="2"/>
  <c r="Q1177" i="2" s="1"/>
  <c r="P1209" i="2"/>
  <c r="Q1209" i="2" s="1"/>
  <c r="P1241" i="2"/>
  <c r="Q1241" i="2" s="1"/>
  <c r="P1273" i="2"/>
  <c r="Q1273" i="2" s="1"/>
  <c r="P1305" i="2"/>
  <c r="Q1305" i="2" s="1"/>
  <c r="P1337" i="2"/>
  <c r="Q1337" i="2" s="1"/>
  <c r="P1369" i="2"/>
  <c r="Q1369" i="2" s="1"/>
  <c r="P1401" i="2"/>
  <c r="Q1401" i="2" s="1"/>
  <c r="P1423" i="2"/>
  <c r="Q1423" i="2" s="1"/>
  <c r="P1441" i="2"/>
  <c r="Q1441" i="2" s="1"/>
  <c r="P1457" i="2"/>
  <c r="Q1457" i="2" s="1"/>
  <c r="P1473" i="2"/>
  <c r="Q1473" i="2" s="1"/>
  <c r="P1489" i="2"/>
  <c r="Q1489" i="2" s="1"/>
  <c r="P1505" i="2"/>
  <c r="Q1505" i="2" s="1"/>
  <c r="P1521" i="2"/>
  <c r="Q1521" i="2" s="1"/>
  <c r="P1537" i="2"/>
  <c r="Q1537" i="2" s="1"/>
  <c r="P1553" i="2"/>
  <c r="Q1553" i="2" s="1"/>
  <c r="P1569" i="2"/>
  <c r="Q1569" i="2" s="1"/>
  <c r="P1585" i="2"/>
  <c r="Q1585" i="2" s="1"/>
  <c r="P1601" i="2"/>
  <c r="Q1601" i="2" s="1"/>
  <c r="P1617" i="2"/>
  <c r="Q1617" i="2" s="1"/>
  <c r="P1633" i="2"/>
  <c r="Q1633" i="2" s="1"/>
  <c r="P1649" i="2"/>
  <c r="Q1649" i="2" s="1"/>
  <c r="P1665" i="2"/>
  <c r="Q1665" i="2" s="1"/>
  <c r="P1681" i="2"/>
  <c r="Q1681" i="2" s="1"/>
  <c r="P1697" i="2"/>
  <c r="Q1697" i="2" s="1"/>
  <c r="P1713" i="2"/>
  <c r="Q1713" i="2" s="1"/>
  <c r="P1729" i="2"/>
  <c r="Q1729" i="2" s="1"/>
  <c r="P1745" i="2"/>
  <c r="Q1745" i="2" s="1"/>
  <c r="P1761" i="2"/>
  <c r="Q1761" i="2" s="1"/>
  <c r="P1777" i="2"/>
  <c r="Q1777" i="2" s="1"/>
  <c r="P1793" i="2"/>
  <c r="Q1793" i="2" s="1"/>
  <c r="P1809" i="2"/>
  <c r="Q1809" i="2" s="1"/>
  <c r="P1825" i="2"/>
  <c r="Q1825" i="2" s="1"/>
  <c r="P1840" i="2"/>
  <c r="Q1840" i="2" s="1"/>
  <c r="P1854" i="2"/>
  <c r="Q1854" i="2" s="1"/>
  <c r="P1865" i="2"/>
  <c r="Q1865" i="2" s="1"/>
  <c r="P1879" i="2"/>
  <c r="Q1879" i="2" s="1"/>
  <c r="P1891" i="2"/>
  <c r="Q1891" i="2" s="1"/>
  <c r="P1904" i="2"/>
  <c r="Q1904" i="2" s="1"/>
  <c r="P1918" i="2"/>
  <c r="Q1918" i="2" s="1"/>
  <c r="P1929" i="2"/>
  <c r="Q1929" i="2" s="1"/>
  <c r="P1943" i="2"/>
  <c r="Q1943" i="2" s="1"/>
  <c r="P1955" i="2"/>
  <c r="Q1955" i="2" s="1"/>
  <c r="P1968" i="2"/>
  <c r="Q1968" i="2" s="1"/>
  <c r="P1982" i="2"/>
  <c r="Q1982" i="2" s="1"/>
  <c r="P1993" i="2"/>
  <c r="Q1993" i="2" s="1"/>
  <c r="P2007" i="2"/>
  <c r="Q2007" i="2" s="1"/>
  <c r="P2017" i="2"/>
  <c r="Q2017" i="2" s="1"/>
  <c r="P2027" i="2"/>
  <c r="Q2027" i="2" s="1"/>
  <c r="P2039" i="2"/>
  <c r="Q2039" i="2" s="1"/>
  <c r="P2049" i="2"/>
  <c r="Q2049" i="2" s="1"/>
  <c r="P2059" i="2"/>
  <c r="Q2059" i="2" s="1"/>
  <c r="P2071" i="2"/>
  <c r="Q2071" i="2" s="1"/>
  <c r="P2079" i="2"/>
  <c r="Q2079" i="2" s="1"/>
  <c r="P2087" i="2"/>
  <c r="Q2087" i="2" s="1"/>
  <c r="P2095" i="2"/>
  <c r="Q2095" i="2" s="1"/>
  <c r="P2103" i="2"/>
  <c r="Q2103" i="2" s="1"/>
  <c r="P2111" i="2"/>
  <c r="Q2111" i="2" s="1"/>
  <c r="P2119" i="2"/>
  <c r="Q2119" i="2" s="1"/>
  <c r="P2127" i="2"/>
  <c r="Q2127" i="2" s="1"/>
  <c r="P2135" i="2"/>
  <c r="Q2135" i="2" s="1"/>
  <c r="P2143" i="2"/>
  <c r="Q2143" i="2" s="1"/>
  <c r="P2151" i="2"/>
  <c r="Q2151" i="2" s="1"/>
  <c r="P2159" i="2"/>
  <c r="Q2159" i="2" s="1"/>
  <c r="P2167" i="2"/>
  <c r="Q2167" i="2" s="1"/>
  <c r="P2175" i="2"/>
  <c r="Q2175" i="2" s="1"/>
  <c r="P2183" i="2"/>
  <c r="Q2183" i="2" s="1"/>
  <c r="P2191" i="2"/>
  <c r="Q2191" i="2" s="1"/>
  <c r="P2199" i="2"/>
  <c r="Q2199" i="2" s="1"/>
  <c r="P2207" i="2"/>
  <c r="Q2207" i="2" s="1"/>
  <c r="P2215" i="2"/>
  <c r="Q2215" i="2" s="1"/>
  <c r="P2223" i="2"/>
  <c r="Q2223" i="2" s="1"/>
  <c r="P2231" i="2"/>
  <c r="Q2231" i="2" s="1"/>
  <c r="P2239" i="2"/>
  <c r="Q2239" i="2" s="1"/>
  <c r="P2247" i="2"/>
  <c r="Q2247" i="2" s="1"/>
  <c r="P2255" i="2"/>
  <c r="Q2255" i="2" s="1"/>
  <c r="P2263" i="2"/>
  <c r="Q2263" i="2" s="1"/>
  <c r="P2271" i="2"/>
  <c r="Q2271" i="2" s="1"/>
  <c r="P2279" i="2"/>
  <c r="Q2279" i="2" s="1"/>
  <c r="P2287" i="2"/>
  <c r="Q2287" i="2" s="1"/>
  <c r="P2295" i="2"/>
  <c r="Q2295" i="2" s="1"/>
  <c r="P2303" i="2"/>
  <c r="Q2303" i="2" s="1"/>
  <c r="P2311" i="2"/>
  <c r="Q2311" i="2" s="1"/>
  <c r="P2319" i="2"/>
  <c r="Q2319" i="2" s="1"/>
  <c r="P2327" i="2"/>
  <c r="Q2327" i="2" s="1"/>
  <c r="P2335" i="2"/>
  <c r="Q2335" i="2" s="1"/>
  <c r="P2343" i="2"/>
  <c r="Q2343" i="2" s="1"/>
  <c r="P2351" i="2"/>
  <c r="Q2351" i="2" s="1"/>
  <c r="P2359" i="2"/>
  <c r="Q2359" i="2" s="1"/>
  <c r="P2367" i="2"/>
  <c r="Q2367" i="2" s="1"/>
  <c r="P2375" i="2"/>
  <c r="Q2375" i="2" s="1"/>
  <c r="P2383" i="2"/>
  <c r="Q2383" i="2" s="1"/>
  <c r="P2391" i="2"/>
  <c r="Q2391" i="2" s="1"/>
  <c r="P2399" i="2"/>
  <c r="Q2399" i="2" s="1"/>
  <c r="P2407" i="2"/>
  <c r="Q2407" i="2" s="1"/>
  <c r="P2415" i="2"/>
  <c r="Q2415" i="2" s="1"/>
  <c r="P2423" i="2"/>
  <c r="Q2423" i="2" s="1"/>
  <c r="P2431" i="2"/>
  <c r="Q2431" i="2" s="1"/>
  <c r="P2439" i="2"/>
  <c r="Q2439" i="2" s="1"/>
  <c r="P2447" i="2"/>
  <c r="Q2447" i="2" s="1"/>
  <c r="P2455" i="2"/>
  <c r="Q2455" i="2" s="1"/>
  <c r="P2463" i="2"/>
  <c r="Q2463" i="2" s="1"/>
  <c r="P2471" i="2"/>
  <c r="Q2471" i="2" s="1"/>
  <c r="P2479" i="2"/>
  <c r="Q2479" i="2" s="1"/>
  <c r="P2487" i="2"/>
  <c r="Q2487" i="2" s="1"/>
  <c r="P2495" i="2"/>
  <c r="Q2495" i="2" s="1"/>
  <c r="P2503" i="2"/>
  <c r="Q2503" i="2" s="1"/>
  <c r="P2511" i="2"/>
  <c r="Q2511" i="2" s="1"/>
  <c r="P2519" i="2"/>
  <c r="Q2519" i="2" s="1"/>
  <c r="P2527" i="2"/>
  <c r="Q2527" i="2" s="1"/>
  <c r="P2535" i="2"/>
  <c r="Q2535" i="2" s="1"/>
  <c r="P2543" i="2"/>
  <c r="Q2543" i="2" s="1"/>
  <c r="P2551" i="2"/>
  <c r="Q2551" i="2" s="1"/>
  <c r="P2559" i="2"/>
  <c r="Q2559" i="2" s="1"/>
  <c r="P2567" i="2"/>
  <c r="Q2567" i="2" s="1"/>
  <c r="P2575" i="2"/>
  <c r="Q2575" i="2" s="1"/>
  <c r="P2583" i="2"/>
  <c r="Q2583" i="2" s="1"/>
  <c r="P2591" i="2"/>
  <c r="Q2591" i="2" s="1"/>
  <c r="P2599" i="2"/>
  <c r="Q2599" i="2" s="1"/>
  <c r="P2607" i="2"/>
  <c r="Q2607" i="2" s="1"/>
  <c r="P2615" i="2"/>
  <c r="Q2615" i="2" s="1"/>
  <c r="P2623" i="2"/>
  <c r="Q2623" i="2" s="1"/>
  <c r="P2631" i="2"/>
  <c r="Q2631" i="2" s="1"/>
  <c r="P2639" i="2"/>
  <c r="Q2639" i="2" s="1"/>
  <c r="P2647" i="2"/>
  <c r="Q2647" i="2" s="1"/>
  <c r="P2655" i="2"/>
  <c r="Q2655" i="2" s="1"/>
  <c r="P2663" i="2"/>
  <c r="Q2663" i="2" s="1"/>
  <c r="P2671" i="2"/>
  <c r="Q2671" i="2" s="1"/>
  <c r="P2679" i="2"/>
  <c r="Q2679" i="2" s="1"/>
  <c r="P2687" i="2"/>
  <c r="Q2687" i="2" s="1"/>
  <c r="P2695" i="2"/>
  <c r="Q2695" i="2" s="1"/>
  <c r="P2703" i="2"/>
  <c r="Q2703" i="2" s="1"/>
  <c r="P2711" i="2"/>
  <c r="Q2711" i="2" s="1"/>
  <c r="P2719" i="2"/>
  <c r="Q2719" i="2" s="1"/>
  <c r="P2727" i="2"/>
  <c r="Q2727" i="2" s="1"/>
  <c r="P2735" i="2"/>
  <c r="Q2735" i="2" s="1"/>
  <c r="P2743" i="2"/>
  <c r="Q2743" i="2" s="1"/>
  <c r="P2751" i="2"/>
  <c r="Q2751" i="2" s="1"/>
  <c r="P2759" i="2"/>
  <c r="Q2759" i="2" s="1"/>
  <c r="P2767" i="2"/>
  <c r="Q2767" i="2" s="1"/>
  <c r="P161" i="2"/>
  <c r="Q161" i="2" s="1"/>
  <c r="P417" i="2"/>
  <c r="Q417" i="2" s="1"/>
  <c r="P673" i="2"/>
  <c r="Q673" i="2" s="1"/>
  <c r="P873" i="2"/>
  <c r="Q873" i="2" s="1"/>
  <c r="P1001" i="2"/>
  <c r="Q1001" i="2" s="1"/>
  <c r="P1097" i="2"/>
  <c r="Q1097" i="2" s="1"/>
  <c r="P1225" i="2"/>
  <c r="Q1225" i="2" s="1"/>
  <c r="P1353" i="2"/>
  <c r="Q1353" i="2" s="1"/>
  <c r="P1449" i="2"/>
  <c r="Q1449" i="2" s="1"/>
  <c r="P1513" i="2"/>
  <c r="Q1513" i="2" s="1"/>
  <c r="P1577" i="2"/>
  <c r="Q1577" i="2" s="1"/>
  <c r="P1641" i="2"/>
  <c r="Q1641" i="2" s="1"/>
  <c r="P1705" i="2"/>
  <c r="Q1705" i="2" s="1"/>
  <c r="P1769" i="2"/>
  <c r="Q1769" i="2" s="1"/>
  <c r="P1833" i="2"/>
  <c r="Q1833" i="2" s="1"/>
  <c r="P1886" i="2"/>
  <c r="Q1886" i="2" s="1"/>
  <c r="P1936" i="2"/>
  <c r="Q1936" i="2" s="1"/>
  <c r="P1975" i="2"/>
  <c r="Q1975" i="2" s="1"/>
  <c r="P2023" i="2"/>
  <c r="Q2023" i="2" s="1"/>
  <c r="P2065" i="2"/>
  <c r="Q2065" i="2" s="1"/>
  <c r="P2099" i="2"/>
  <c r="Q2099" i="2" s="1"/>
  <c r="P2131" i="2"/>
  <c r="Q2131" i="2" s="1"/>
  <c r="P2163" i="2"/>
  <c r="Q2163" i="2" s="1"/>
  <c r="P2195" i="2"/>
  <c r="Q2195" i="2" s="1"/>
  <c r="P2235" i="2"/>
  <c r="Q2235" i="2" s="1"/>
  <c r="P2267" i="2"/>
  <c r="Q2267" i="2" s="1"/>
  <c r="P2299" i="2"/>
  <c r="Q2299" i="2" s="1"/>
  <c r="P2331" i="2"/>
  <c r="Q2331" i="2" s="1"/>
  <c r="P2355" i="2"/>
  <c r="Q2355" i="2" s="1"/>
  <c r="P2387" i="2"/>
  <c r="Q2387" i="2" s="1"/>
  <c r="P2419" i="2"/>
  <c r="Q2419" i="2" s="1"/>
  <c r="P2443" i="2"/>
  <c r="Q2443" i="2" s="1"/>
  <c r="P2475" i="2"/>
  <c r="Q2475" i="2" s="1"/>
  <c r="P2507" i="2"/>
  <c r="Q2507" i="2" s="1"/>
  <c r="P2539" i="2"/>
  <c r="Q2539" i="2" s="1"/>
  <c r="P2571" i="2"/>
  <c r="Q2571" i="2" s="1"/>
  <c r="P2603" i="2"/>
  <c r="Q2603" i="2" s="1"/>
  <c r="P2635" i="2"/>
  <c r="Q2635" i="2" s="1"/>
  <c r="P2659" i="2"/>
  <c r="Q2659" i="2" s="1"/>
  <c r="P2691" i="2"/>
  <c r="Q2691" i="2" s="1"/>
  <c r="P2731" i="2"/>
  <c r="Q2731" i="2" s="1"/>
  <c r="P2763" i="2"/>
  <c r="Q2763" i="2" s="1"/>
  <c r="P9" i="2"/>
  <c r="Q9" i="2" s="1"/>
  <c r="P73" i="2"/>
  <c r="Q73" i="2" s="1"/>
  <c r="P137" i="2"/>
  <c r="Q137" i="2" s="1"/>
  <c r="P201" i="2"/>
  <c r="Q201" i="2" s="1"/>
  <c r="P265" i="2"/>
  <c r="Q265" i="2" s="1"/>
  <c r="P329" i="2"/>
  <c r="Q329" i="2" s="1"/>
  <c r="P393" i="2"/>
  <c r="Q393" i="2" s="1"/>
  <c r="P457" i="2"/>
  <c r="Q457" i="2" s="1"/>
  <c r="P521" i="2"/>
  <c r="Q521" i="2" s="1"/>
  <c r="P585" i="2"/>
  <c r="Q585" i="2" s="1"/>
  <c r="P649" i="2"/>
  <c r="Q649" i="2" s="1"/>
  <c r="P713" i="2"/>
  <c r="Q713" i="2" s="1"/>
  <c r="P777" i="2"/>
  <c r="Q777" i="2" s="1"/>
  <c r="P830" i="2"/>
  <c r="Q830" i="2" s="1"/>
  <c r="P862" i="2"/>
  <c r="Q862" i="2" s="1"/>
  <c r="P894" i="2"/>
  <c r="Q894" i="2" s="1"/>
  <c r="P926" i="2"/>
  <c r="Q926" i="2" s="1"/>
  <c r="P958" i="2"/>
  <c r="Q958" i="2" s="1"/>
  <c r="P990" i="2"/>
  <c r="Q990" i="2" s="1"/>
  <c r="P1022" i="2"/>
  <c r="Q1022" i="2" s="1"/>
  <c r="P1054" i="2"/>
  <c r="Q1054" i="2" s="1"/>
  <c r="P1086" i="2"/>
  <c r="Q1086" i="2" s="1"/>
  <c r="P1118" i="2"/>
  <c r="Q1118" i="2" s="1"/>
  <c r="P1150" i="2"/>
  <c r="Q1150" i="2" s="1"/>
  <c r="P1182" i="2"/>
  <c r="Q1182" i="2" s="1"/>
  <c r="P1214" i="2"/>
  <c r="Q1214" i="2" s="1"/>
  <c r="P1246" i="2"/>
  <c r="Q1246" i="2" s="1"/>
  <c r="P1278" i="2"/>
  <c r="Q1278" i="2" s="1"/>
  <c r="P1310" i="2"/>
  <c r="Q1310" i="2" s="1"/>
  <c r="P1342" i="2"/>
  <c r="Q1342" i="2" s="1"/>
  <c r="P1374" i="2"/>
  <c r="Q1374" i="2" s="1"/>
  <c r="P1406" i="2"/>
  <c r="Q1406" i="2" s="1"/>
  <c r="P1425" i="2"/>
  <c r="Q1425" i="2" s="1"/>
  <c r="P1446" i="2"/>
  <c r="Q1446" i="2" s="1"/>
  <c r="P1462" i="2"/>
  <c r="Q1462" i="2" s="1"/>
  <c r="P1478" i="2"/>
  <c r="Q1478" i="2" s="1"/>
  <c r="P1494" i="2"/>
  <c r="Q1494" i="2" s="1"/>
  <c r="P1510" i="2"/>
  <c r="Q1510" i="2" s="1"/>
  <c r="P1526" i="2"/>
  <c r="Q1526" i="2" s="1"/>
  <c r="P1542" i="2"/>
  <c r="Q1542" i="2" s="1"/>
  <c r="P1558" i="2"/>
  <c r="Q1558" i="2" s="1"/>
  <c r="P1574" i="2"/>
  <c r="Q1574" i="2" s="1"/>
  <c r="P1590" i="2"/>
  <c r="Q1590" i="2" s="1"/>
  <c r="P1606" i="2"/>
  <c r="Q1606" i="2" s="1"/>
  <c r="P1622" i="2"/>
  <c r="Q1622" i="2" s="1"/>
  <c r="P1638" i="2"/>
  <c r="Q1638" i="2" s="1"/>
  <c r="P1654" i="2"/>
  <c r="Q1654" i="2" s="1"/>
  <c r="P1670" i="2"/>
  <c r="Q1670" i="2" s="1"/>
  <c r="P1686" i="2"/>
  <c r="Q1686" i="2" s="1"/>
  <c r="P1702" i="2"/>
  <c r="Q1702" i="2" s="1"/>
  <c r="P1718" i="2"/>
  <c r="Q1718" i="2" s="1"/>
  <c r="P1734" i="2"/>
  <c r="Q1734" i="2" s="1"/>
  <c r="P1750" i="2"/>
  <c r="Q1750" i="2" s="1"/>
  <c r="P1766" i="2"/>
  <c r="Q1766" i="2" s="1"/>
  <c r="P1782" i="2"/>
  <c r="Q1782" i="2" s="1"/>
  <c r="P1798" i="2"/>
  <c r="Q1798" i="2" s="1"/>
  <c r="P1814" i="2"/>
  <c r="Q1814" i="2" s="1"/>
  <c r="P1830" i="2"/>
  <c r="Q1830" i="2" s="1"/>
  <c r="P1841" i="2"/>
  <c r="Q1841" i="2" s="1"/>
  <c r="P1855" i="2"/>
  <c r="Q1855" i="2" s="1"/>
  <c r="P1867" i="2"/>
  <c r="Q1867" i="2" s="1"/>
  <c r="P1880" i="2"/>
  <c r="Q1880" i="2" s="1"/>
  <c r="P1894" i="2"/>
  <c r="Q1894" i="2" s="1"/>
  <c r="P1905" i="2"/>
  <c r="Q1905" i="2" s="1"/>
  <c r="P1919" i="2"/>
  <c r="Q1919" i="2" s="1"/>
  <c r="P1931" i="2"/>
  <c r="Q1931" i="2" s="1"/>
  <c r="P1944" i="2"/>
  <c r="Q1944" i="2" s="1"/>
  <c r="P1958" i="2"/>
  <c r="Q1958" i="2" s="1"/>
  <c r="P1969" i="2"/>
  <c r="Q1969" i="2" s="1"/>
  <c r="P1983" i="2"/>
  <c r="Q1983" i="2" s="1"/>
  <c r="P1995" i="2"/>
  <c r="Q1995" i="2" s="1"/>
  <c r="P2008" i="2"/>
  <c r="Q2008" i="2" s="1"/>
  <c r="P2018" i="2"/>
  <c r="Q2018" i="2" s="1"/>
  <c r="P2030" i="2"/>
  <c r="Q2030" i="2" s="1"/>
  <c r="P2040" i="2"/>
  <c r="Q2040" i="2" s="1"/>
  <c r="P2050" i="2"/>
  <c r="Q2050" i="2" s="1"/>
  <c r="P2062" i="2"/>
  <c r="Q2062" i="2" s="1"/>
  <c r="P2072" i="2"/>
  <c r="Q2072" i="2" s="1"/>
  <c r="P2080" i="2"/>
  <c r="Q2080" i="2" s="1"/>
  <c r="P2088" i="2"/>
  <c r="Q2088" i="2" s="1"/>
  <c r="P2096" i="2"/>
  <c r="Q2096" i="2" s="1"/>
  <c r="P2104" i="2"/>
  <c r="Q2104" i="2" s="1"/>
  <c r="P2112" i="2"/>
  <c r="Q2112" i="2" s="1"/>
  <c r="P2120" i="2"/>
  <c r="Q2120" i="2" s="1"/>
  <c r="P2128" i="2"/>
  <c r="Q2128" i="2" s="1"/>
  <c r="P2136" i="2"/>
  <c r="Q2136" i="2" s="1"/>
  <c r="P2144" i="2"/>
  <c r="Q2144" i="2" s="1"/>
  <c r="P2152" i="2"/>
  <c r="Q2152" i="2" s="1"/>
  <c r="P2160" i="2"/>
  <c r="Q2160" i="2" s="1"/>
  <c r="P2168" i="2"/>
  <c r="Q2168" i="2" s="1"/>
  <c r="P2176" i="2"/>
  <c r="Q2176" i="2" s="1"/>
  <c r="P2184" i="2"/>
  <c r="Q2184" i="2" s="1"/>
  <c r="P2192" i="2"/>
  <c r="Q2192" i="2" s="1"/>
  <c r="P2200" i="2"/>
  <c r="Q2200" i="2" s="1"/>
  <c r="P2208" i="2"/>
  <c r="Q2208" i="2" s="1"/>
  <c r="P2216" i="2"/>
  <c r="Q2216" i="2" s="1"/>
  <c r="P2224" i="2"/>
  <c r="Q2224" i="2" s="1"/>
  <c r="P2232" i="2"/>
  <c r="Q2232" i="2" s="1"/>
  <c r="P2240" i="2"/>
  <c r="Q2240" i="2" s="1"/>
  <c r="P2248" i="2"/>
  <c r="Q2248" i="2" s="1"/>
  <c r="P2256" i="2"/>
  <c r="Q2256" i="2" s="1"/>
  <c r="P2264" i="2"/>
  <c r="Q2264" i="2" s="1"/>
  <c r="P2272" i="2"/>
  <c r="Q2272" i="2" s="1"/>
  <c r="P2280" i="2"/>
  <c r="Q2280" i="2" s="1"/>
  <c r="P2288" i="2"/>
  <c r="Q2288" i="2" s="1"/>
  <c r="P2296" i="2"/>
  <c r="Q2296" i="2" s="1"/>
  <c r="P2304" i="2"/>
  <c r="Q2304" i="2" s="1"/>
  <c r="P2312" i="2"/>
  <c r="Q2312" i="2" s="1"/>
  <c r="P2320" i="2"/>
  <c r="Q2320" i="2" s="1"/>
  <c r="P2328" i="2"/>
  <c r="Q2328" i="2" s="1"/>
  <c r="P2336" i="2"/>
  <c r="Q2336" i="2" s="1"/>
  <c r="P2344" i="2"/>
  <c r="Q2344" i="2" s="1"/>
  <c r="P2352" i="2"/>
  <c r="Q2352" i="2" s="1"/>
  <c r="P2360" i="2"/>
  <c r="Q2360" i="2" s="1"/>
  <c r="P2368" i="2"/>
  <c r="Q2368" i="2" s="1"/>
  <c r="P2376" i="2"/>
  <c r="Q2376" i="2" s="1"/>
  <c r="P2384" i="2"/>
  <c r="Q2384" i="2" s="1"/>
  <c r="P2392" i="2"/>
  <c r="Q2392" i="2" s="1"/>
  <c r="P2400" i="2"/>
  <c r="Q2400" i="2" s="1"/>
  <c r="P2408" i="2"/>
  <c r="Q2408" i="2" s="1"/>
  <c r="P2416" i="2"/>
  <c r="Q2416" i="2" s="1"/>
  <c r="P2424" i="2"/>
  <c r="Q2424" i="2" s="1"/>
  <c r="P2432" i="2"/>
  <c r="Q2432" i="2" s="1"/>
  <c r="P2440" i="2"/>
  <c r="Q2440" i="2" s="1"/>
  <c r="P2448" i="2"/>
  <c r="Q2448" i="2" s="1"/>
  <c r="P2456" i="2"/>
  <c r="Q2456" i="2" s="1"/>
  <c r="P2464" i="2"/>
  <c r="Q2464" i="2" s="1"/>
  <c r="P2472" i="2"/>
  <c r="Q2472" i="2" s="1"/>
  <c r="P2480" i="2"/>
  <c r="Q2480" i="2" s="1"/>
  <c r="P2488" i="2"/>
  <c r="Q2488" i="2" s="1"/>
  <c r="P2496" i="2"/>
  <c r="Q2496" i="2" s="1"/>
  <c r="P2504" i="2"/>
  <c r="Q2504" i="2" s="1"/>
  <c r="P2512" i="2"/>
  <c r="Q2512" i="2" s="1"/>
  <c r="P2520" i="2"/>
  <c r="Q2520" i="2" s="1"/>
  <c r="P2528" i="2"/>
  <c r="Q2528" i="2" s="1"/>
  <c r="P2536" i="2"/>
  <c r="Q2536" i="2" s="1"/>
  <c r="P2544" i="2"/>
  <c r="Q2544" i="2" s="1"/>
  <c r="P2552" i="2"/>
  <c r="Q2552" i="2" s="1"/>
  <c r="P2560" i="2"/>
  <c r="Q2560" i="2" s="1"/>
  <c r="P2568" i="2"/>
  <c r="Q2568" i="2" s="1"/>
  <c r="P2576" i="2"/>
  <c r="Q2576" i="2" s="1"/>
  <c r="P2584" i="2"/>
  <c r="Q2584" i="2" s="1"/>
  <c r="P2592" i="2"/>
  <c r="Q2592" i="2" s="1"/>
  <c r="P2600" i="2"/>
  <c r="Q2600" i="2" s="1"/>
  <c r="P2608" i="2"/>
  <c r="Q2608" i="2" s="1"/>
  <c r="P2616" i="2"/>
  <c r="Q2616" i="2" s="1"/>
  <c r="P2624" i="2"/>
  <c r="Q2624" i="2" s="1"/>
  <c r="P2632" i="2"/>
  <c r="Q2632" i="2" s="1"/>
  <c r="P2640" i="2"/>
  <c r="Q2640" i="2" s="1"/>
  <c r="P2648" i="2"/>
  <c r="Q2648" i="2" s="1"/>
  <c r="P2656" i="2"/>
  <c r="Q2656" i="2" s="1"/>
  <c r="P2664" i="2"/>
  <c r="Q2664" i="2" s="1"/>
  <c r="P2672" i="2"/>
  <c r="Q2672" i="2" s="1"/>
  <c r="P2680" i="2"/>
  <c r="Q2680" i="2" s="1"/>
  <c r="P2688" i="2"/>
  <c r="Q2688" i="2" s="1"/>
  <c r="P2696" i="2"/>
  <c r="Q2696" i="2" s="1"/>
  <c r="P2704" i="2"/>
  <c r="Q2704" i="2" s="1"/>
  <c r="P2712" i="2"/>
  <c r="Q2712" i="2" s="1"/>
  <c r="P2720" i="2"/>
  <c r="Q2720" i="2" s="1"/>
  <c r="P2728" i="2"/>
  <c r="Q2728" i="2" s="1"/>
  <c r="P2736" i="2"/>
  <c r="Q2736" i="2" s="1"/>
  <c r="P2744" i="2"/>
  <c r="Q2744" i="2" s="1"/>
  <c r="P2752" i="2"/>
  <c r="Q2752" i="2" s="1"/>
  <c r="P2760" i="2"/>
  <c r="Q2760" i="2" s="1"/>
  <c r="P2768" i="2"/>
  <c r="Q2768" i="2" s="1"/>
  <c r="Q1398" i="2"/>
  <c r="P289" i="2"/>
  <c r="Q289" i="2" s="1"/>
  <c r="P545" i="2"/>
  <c r="Q545" i="2" s="1"/>
  <c r="P801" i="2"/>
  <c r="Q801" i="2" s="1"/>
  <c r="P937" i="2"/>
  <c r="Q937" i="2" s="1"/>
  <c r="P1065" i="2"/>
  <c r="Q1065" i="2" s="1"/>
  <c r="P1193" i="2"/>
  <c r="Q1193" i="2" s="1"/>
  <c r="P1289" i="2"/>
  <c r="Q1289" i="2" s="1"/>
  <c r="P1414" i="2"/>
  <c r="Q1414" i="2" s="1"/>
  <c r="P1481" i="2"/>
  <c r="Q1481" i="2" s="1"/>
  <c r="P1545" i="2"/>
  <c r="Q1545" i="2" s="1"/>
  <c r="P1609" i="2"/>
  <c r="Q1609" i="2" s="1"/>
  <c r="P1689" i="2"/>
  <c r="Q1689" i="2" s="1"/>
  <c r="P1753" i="2"/>
  <c r="Q1753" i="2" s="1"/>
  <c r="P1817" i="2"/>
  <c r="Q1817" i="2" s="1"/>
  <c r="P1872" i="2"/>
  <c r="Q1872" i="2" s="1"/>
  <c r="P1923" i="2"/>
  <c r="Q1923" i="2" s="1"/>
  <c r="P1987" i="2"/>
  <c r="Q1987" i="2" s="1"/>
  <c r="P2043" i="2"/>
  <c r="Q2043" i="2" s="1"/>
  <c r="P2083" i="2"/>
  <c r="Q2083" i="2" s="1"/>
  <c r="P2123" i="2"/>
  <c r="Q2123" i="2" s="1"/>
  <c r="P2155" i="2"/>
  <c r="Q2155" i="2" s="1"/>
  <c r="P2187" i="2"/>
  <c r="Q2187" i="2" s="1"/>
  <c r="P2219" i="2"/>
  <c r="Q2219" i="2" s="1"/>
  <c r="P2251" i="2"/>
  <c r="Q2251" i="2" s="1"/>
  <c r="P2283" i="2"/>
  <c r="Q2283" i="2" s="1"/>
  <c r="P2315" i="2"/>
  <c r="Q2315" i="2" s="1"/>
  <c r="P2347" i="2"/>
  <c r="Q2347" i="2" s="1"/>
  <c r="P2371" i="2"/>
  <c r="Q2371" i="2" s="1"/>
  <c r="P2403" i="2"/>
  <c r="Q2403" i="2" s="1"/>
  <c r="P2435" i="2"/>
  <c r="Q2435" i="2" s="1"/>
  <c r="P2467" i="2"/>
  <c r="Q2467" i="2" s="1"/>
  <c r="P2499" i="2"/>
  <c r="Q2499" i="2" s="1"/>
  <c r="P2531" i="2"/>
  <c r="Q2531" i="2" s="1"/>
  <c r="P2563" i="2"/>
  <c r="Q2563" i="2" s="1"/>
  <c r="P2587" i="2"/>
  <c r="Q2587" i="2" s="1"/>
  <c r="P2619" i="2"/>
  <c r="Q2619" i="2" s="1"/>
  <c r="P2651" i="2"/>
  <c r="Q2651" i="2" s="1"/>
  <c r="P2675" i="2"/>
  <c r="Q2675" i="2" s="1"/>
  <c r="P2707" i="2"/>
  <c r="Q2707" i="2" s="1"/>
  <c r="P2739" i="2"/>
  <c r="Q2739" i="2" s="1"/>
  <c r="P2771" i="2"/>
  <c r="Q2771" i="2" s="1"/>
  <c r="Q1874" i="2"/>
  <c r="P17" i="2"/>
  <c r="Q17" i="2" s="1"/>
  <c r="P81" i="2"/>
  <c r="Q81" i="2" s="1"/>
  <c r="P145" i="2"/>
  <c r="Q145" i="2" s="1"/>
  <c r="P209" i="2"/>
  <c r="Q209" i="2" s="1"/>
  <c r="P273" i="2"/>
  <c r="Q273" i="2" s="1"/>
  <c r="P337" i="2"/>
  <c r="Q337" i="2" s="1"/>
  <c r="P401" i="2"/>
  <c r="Q401" i="2" s="1"/>
  <c r="P465" i="2"/>
  <c r="Q465" i="2" s="1"/>
  <c r="P529" i="2"/>
  <c r="Q529" i="2" s="1"/>
  <c r="P593" i="2"/>
  <c r="Q593" i="2" s="1"/>
  <c r="P657" i="2"/>
  <c r="Q657" i="2" s="1"/>
  <c r="P721" i="2"/>
  <c r="Q721" i="2" s="1"/>
  <c r="P785" i="2"/>
  <c r="Q785" i="2" s="1"/>
  <c r="P833" i="2"/>
  <c r="Q833" i="2" s="1"/>
  <c r="P865" i="2"/>
  <c r="Q865" i="2" s="1"/>
  <c r="P897" i="2"/>
  <c r="Q897" i="2" s="1"/>
  <c r="P929" i="2"/>
  <c r="Q929" i="2" s="1"/>
  <c r="P961" i="2"/>
  <c r="Q961" i="2" s="1"/>
  <c r="P993" i="2"/>
  <c r="Q993" i="2" s="1"/>
  <c r="P1025" i="2"/>
  <c r="Q1025" i="2" s="1"/>
  <c r="P1057" i="2"/>
  <c r="Q1057" i="2" s="1"/>
  <c r="P1089" i="2"/>
  <c r="Q1089" i="2" s="1"/>
  <c r="P1121" i="2"/>
  <c r="Q1121" i="2" s="1"/>
  <c r="P1153" i="2"/>
  <c r="Q1153" i="2" s="1"/>
  <c r="P1185" i="2"/>
  <c r="Q1185" i="2" s="1"/>
  <c r="P1217" i="2"/>
  <c r="Q1217" i="2" s="1"/>
  <c r="P1249" i="2"/>
  <c r="Q1249" i="2" s="1"/>
  <c r="P1281" i="2"/>
  <c r="Q1281" i="2" s="1"/>
  <c r="P1313" i="2"/>
  <c r="Q1313" i="2" s="1"/>
  <c r="P1345" i="2"/>
  <c r="Q1345" i="2" s="1"/>
  <c r="P1377" i="2"/>
  <c r="Q1377" i="2" s="1"/>
  <c r="P1407" i="2"/>
  <c r="Q1407" i="2" s="1"/>
  <c r="P1430" i="2"/>
  <c r="Q1430" i="2" s="1"/>
  <c r="P1447" i="2"/>
  <c r="Q1447" i="2" s="1"/>
  <c r="P1463" i="2"/>
  <c r="Q1463" i="2" s="1"/>
  <c r="P1479" i="2"/>
  <c r="Q1479" i="2" s="1"/>
  <c r="P1495" i="2"/>
  <c r="Q1495" i="2" s="1"/>
  <c r="P1511" i="2"/>
  <c r="Q1511" i="2" s="1"/>
  <c r="P1527" i="2"/>
  <c r="Q1527" i="2" s="1"/>
  <c r="P1543" i="2"/>
  <c r="Q1543" i="2" s="1"/>
  <c r="P1559" i="2"/>
  <c r="Q1559" i="2" s="1"/>
  <c r="P1575" i="2"/>
  <c r="Q1575" i="2" s="1"/>
  <c r="P1591" i="2"/>
  <c r="Q1591" i="2" s="1"/>
  <c r="P1607" i="2"/>
  <c r="Q1607" i="2" s="1"/>
  <c r="P1623" i="2"/>
  <c r="Q1623" i="2" s="1"/>
  <c r="P1639" i="2"/>
  <c r="Q1639" i="2" s="1"/>
  <c r="P1655" i="2"/>
  <c r="Q1655" i="2" s="1"/>
  <c r="P1671" i="2"/>
  <c r="Q1671" i="2" s="1"/>
  <c r="P1687" i="2"/>
  <c r="Q1687" i="2" s="1"/>
  <c r="P1703" i="2"/>
  <c r="Q1703" i="2" s="1"/>
  <c r="P1719" i="2"/>
  <c r="Q1719" i="2" s="1"/>
  <c r="P1735" i="2"/>
  <c r="Q1735" i="2" s="1"/>
  <c r="P1751" i="2"/>
  <c r="Q1751" i="2" s="1"/>
  <c r="P1767" i="2"/>
  <c r="Q1767" i="2" s="1"/>
  <c r="P1783" i="2"/>
  <c r="Q1783" i="2" s="1"/>
  <c r="P1799" i="2"/>
  <c r="Q1799" i="2" s="1"/>
  <c r="P1815" i="2"/>
  <c r="Q1815" i="2" s="1"/>
  <c r="P1831" i="2"/>
  <c r="Q1831" i="2" s="1"/>
  <c r="P1843" i="2"/>
  <c r="Q1843" i="2" s="1"/>
  <c r="P1856" i="2"/>
  <c r="Q1856" i="2" s="1"/>
  <c r="P1870" i="2"/>
  <c r="Q1870" i="2" s="1"/>
  <c r="P1881" i="2"/>
  <c r="Q1881" i="2" s="1"/>
  <c r="P1895" i="2"/>
  <c r="Q1895" i="2" s="1"/>
  <c r="P1907" i="2"/>
  <c r="Q1907" i="2" s="1"/>
  <c r="P1920" i="2"/>
  <c r="Q1920" i="2" s="1"/>
  <c r="P1934" i="2"/>
  <c r="Q1934" i="2" s="1"/>
  <c r="P1945" i="2"/>
  <c r="Q1945" i="2" s="1"/>
  <c r="P1959" i="2"/>
  <c r="Q1959" i="2" s="1"/>
  <c r="P1971" i="2"/>
  <c r="Q1971" i="2" s="1"/>
  <c r="P1984" i="2"/>
  <c r="Q1984" i="2" s="1"/>
  <c r="P1998" i="2"/>
  <c r="Q1998" i="2" s="1"/>
  <c r="P2009" i="2"/>
  <c r="Q2009" i="2" s="1"/>
  <c r="P2019" i="2"/>
  <c r="Q2019" i="2" s="1"/>
  <c r="P2031" i="2"/>
  <c r="Q2031" i="2" s="1"/>
  <c r="P2041" i="2"/>
  <c r="Q2041" i="2" s="1"/>
  <c r="P2051" i="2"/>
  <c r="Q2051" i="2" s="1"/>
  <c r="P2063" i="2"/>
  <c r="Q2063" i="2" s="1"/>
  <c r="P2073" i="2"/>
  <c r="Q2073" i="2" s="1"/>
  <c r="P2081" i="2"/>
  <c r="Q2081" i="2" s="1"/>
  <c r="P2089" i="2"/>
  <c r="Q2089" i="2" s="1"/>
  <c r="P2097" i="2"/>
  <c r="Q2097" i="2" s="1"/>
  <c r="P2105" i="2"/>
  <c r="Q2105" i="2" s="1"/>
  <c r="P2113" i="2"/>
  <c r="Q2113" i="2" s="1"/>
  <c r="P2121" i="2"/>
  <c r="Q2121" i="2" s="1"/>
  <c r="P2129" i="2"/>
  <c r="Q2129" i="2" s="1"/>
  <c r="P2137" i="2"/>
  <c r="Q2137" i="2" s="1"/>
  <c r="P2145" i="2"/>
  <c r="Q2145" i="2" s="1"/>
  <c r="P2153" i="2"/>
  <c r="Q2153" i="2" s="1"/>
  <c r="P2161" i="2"/>
  <c r="Q2161" i="2" s="1"/>
  <c r="P2169" i="2"/>
  <c r="Q2169" i="2" s="1"/>
  <c r="P2177" i="2"/>
  <c r="Q2177" i="2" s="1"/>
  <c r="P2185" i="2"/>
  <c r="Q2185" i="2" s="1"/>
  <c r="P2193" i="2"/>
  <c r="Q2193" i="2" s="1"/>
  <c r="P2201" i="2"/>
  <c r="Q2201" i="2" s="1"/>
  <c r="P2209" i="2"/>
  <c r="Q2209" i="2" s="1"/>
  <c r="P2217" i="2"/>
  <c r="Q2217" i="2" s="1"/>
  <c r="P2225" i="2"/>
  <c r="Q2225" i="2" s="1"/>
  <c r="P2233" i="2"/>
  <c r="Q2233" i="2" s="1"/>
  <c r="P2241" i="2"/>
  <c r="Q2241" i="2" s="1"/>
  <c r="P2249" i="2"/>
  <c r="Q2249" i="2" s="1"/>
  <c r="P2257" i="2"/>
  <c r="Q2257" i="2" s="1"/>
  <c r="P2265" i="2"/>
  <c r="Q2265" i="2" s="1"/>
  <c r="P2273" i="2"/>
  <c r="Q2273" i="2" s="1"/>
  <c r="P2281" i="2"/>
  <c r="Q2281" i="2" s="1"/>
  <c r="P2289" i="2"/>
  <c r="Q2289" i="2" s="1"/>
  <c r="P2297" i="2"/>
  <c r="Q2297" i="2" s="1"/>
  <c r="P2305" i="2"/>
  <c r="Q2305" i="2" s="1"/>
  <c r="P2313" i="2"/>
  <c r="Q2313" i="2" s="1"/>
  <c r="P2321" i="2"/>
  <c r="Q2321" i="2" s="1"/>
  <c r="P2329" i="2"/>
  <c r="Q2329" i="2" s="1"/>
  <c r="P2337" i="2"/>
  <c r="Q2337" i="2" s="1"/>
  <c r="P2345" i="2"/>
  <c r="Q2345" i="2" s="1"/>
  <c r="P2353" i="2"/>
  <c r="Q2353" i="2" s="1"/>
  <c r="P2361" i="2"/>
  <c r="Q2361" i="2" s="1"/>
  <c r="P2369" i="2"/>
  <c r="Q2369" i="2" s="1"/>
  <c r="P2377" i="2"/>
  <c r="Q2377" i="2" s="1"/>
  <c r="P2385" i="2"/>
  <c r="Q2385" i="2" s="1"/>
  <c r="P2393" i="2"/>
  <c r="Q2393" i="2" s="1"/>
  <c r="P2401" i="2"/>
  <c r="Q2401" i="2" s="1"/>
  <c r="P2409" i="2"/>
  <c r="Q2409" i="2" s="1"/>
  <c r="P2417" i="2"/>
  <c r="Q2417" i="2" s="1"/>
  <c r="P2425" i="2"/>
  <c r="Q2425" i="2" s="1"/>
  <c r="P2433" i="2"/>
  <c r="Q2433" i="2" s="1"/>
  <c r="P2441" i="2"/>
  <c r="Q2441" i="2" s="1"/>
  <c r="P2449" i="2"/>
  <c r="Q2449" i="2" s="1"/>
  <c r="P2457" i="2"/>
  <c r="Q2457" i="2" s="1"/>
  <c r="P2465" i="2"/>
  <c r="Q2465" i="2" s="1"/>
  <c r="P2473" i="2"/>
  <c r="Q2473" i="2" s="1"/>
  <c r="P2481" i="2"/>
  <c r="Q2481" i="2" s="1"/>
  <c r="P2489" i="2"/>
  <c r="Q2489" i="2" s="1"/>
  <c r="P2497" i="2"/>
  <c r="Q2497" i="2" s="1"/>
  <c r="P2505" i="2"/>
  <c r="Q2505" i="2" s="1"/>
  <c r="P2513" i="2"/>
  <c r="Q2513" i="2" s="1"/>
  <c r="P2521" i="2"/>
  <c r="Q2521" i="2" s="1"/>
  <c r="P2529" i="2"/>
  <c r="Q2529" i="2" s="1"/>
  <c r="P2537" i="2"/>
  <c r="Q2537" i="2" s="1"/>
  <c r="P2545" i="2"/>
  <c r="Q2545" i="2" s="1"/>
  <c r="P2553" i="2"/>
  <c r="Q2553" i="2" s="1"/>
  <c r="P2561" i="2"/>
  <c r="Q2561" i="2" s="1"/>
  <c r="P2569" i="2"/>
  <c r="Q2569" i="2" s="1"/>
  <c r="P2577" i="2"/>
  <c r="Q2577" i="2" s="1"/>
  <c r="P2585" i="2"/>
  <c r="Q2585" i="2" s="1"/>
  <c r="P2593" i="2"/>
  <c r="Q2593" i="2" s="1"/>
  <c r="P2601" i="2"/>
  <c r="Q2601" i="2" s="1"/>
  <c r="P2609" i="2"/>
  <c r="Q2609" i="2" s="1"/>
  <c r="P2617" i="2"/>
  <c r="Q2617" i="2" s="1"/>
  <c r="P2625" i="2"/>
  <c r="Q2625" i="2" s="1"/>
  <c r="P2633" i="2"/>
  <c r="Q2633" i="2" s="1"/>
  <c r="P2641" i="2"/>
  <c r="Q2641" i="2" s="1"/>
  <c r="P2649" i="2"/>
  <c r="Q2649" i="2" s="1"/>
  <c r="P2657" i="2"/>
  <c r="Q2657" i="2" s="1"/>
  <c r="P2665" i="2"/>
  <c r="Q2665" i="2" s="1"/>
  <c r="P2673" i="2"/>
  <c r="Q2673" i="2" s="1"/>
  <c r="P2681" i="2"/>
  <c r="Q2681" i="2" s="1"/>
  <c r="P2689" i="2"/>
  <c r="Q2689" i="2" s="1"/>
  <c r="P2697" i="2"/>
  <c r="Q2697" i="2" s="1"/>
  <c r="P2705" i="2"/>
  <c r="Q2705" i="2" s="1"/>
  <c r="P2713" i="2"/>
  <c r="Q2713" i="2" s="1"/>
  <c r="P2721" i="2"/>
  <c r="Q2721" i="2" s="1"/>
  <c r="P2729" i="2"/>
  <c r="Q2729" i="2" s="1"/>
  <c r="P2737" i="2"/>
  <c r="Q2737" i="2" s="1"/>
  <c r="P2745" i="2"/>
  <c r="Q2745" i="2" s="1"/>
  <c r="P2753" i="2"/>
  <c r="Q2753" i="2" s="1"/>
  <c r="P2761" i="2"/>
  <c r="Q2761" i="2" s="1"/>
  <c r="P2769" i="2"/>
  <c r="Q2769" i="2" s="1"/>
  <c r="P225" i="2"/>
  <c r="Q225" i="2" s="1"/>
  <c r="P481" i="2"/>
  <c r="Q481" i="2" s="1"/>
  <c r="P737" i="2"/>
  <c r="Q737" i="2" s="1"/>
  <c r="P905" i="2"/>
  <c r="Q905" i="2" s="1"/>
  <c r="P1033" i="2"/>
  <c r="Q1033" i="2" s="1"/>
  <c r="P1161" i="2"/>
  <c r="Q1161" i="2" s="1"/>
  <c r="P1321" i="2"/>
  <c r="Q1321" i="2" s="1"/>
  <c r="P1433" i="2"/>
  <c r="Q1433" i="2" s="1"/>
  <c r="P1497" i="2"/>
  <c r="Q1497" i="2" s="1"/>
  <c r="P1561" i="2"/>
  <c r="Q1561" i="2" s="1"/>
  <c r="P1625" i="2"/>
  <c r="Q1625" i="2" s="1"/>
  <c r="P1673" i="2"/>
  <c r="Q1673" i="2" s="1"/>
  <c r="P1737" i="2"/>
  <c r="Q1737" i="2" s="1"/>
  <c r="P1801" i="2"/>
  <c r="Q1801" i="2" s="1"/>
  <c r="P1859" i="2"/>
  <c r="Q1859" i="2" s="1"/>
  <c r="P1911" i="2"/>
  <c r="Q1911" i="2" s="1"/>
  <c r="P1961" i="2"/>
  <c r="Q1961" i="2" s="1"/>
  <c r="P2011" i="2"/>
  <c r="Q2011" i="2" s="1"/>
  <c r="P2055" i="2"/>
  <c r="Q2055" i="2" s="1"/>
  <c r="P2091" i="2"/>
  <c r="Q2091" i="2" s="1"/>
  <c r="P2115" i="2"/>
  <c r="Q2115" i="2" s="1"/>
  <c r="P2147" i="2"/>
  <c r="Q2147" i="2" s="1"/>
  <c r="P2179" i="2"/>
  <c r="Q2179" i="2" s="1"/>
  <c r="P2211" i="2"/>
  <c r="Q2211" i="2" s="1"/>
  <c r="P2243" i="2"/>
  <c r="Q2243" i="2" s="1"/>
  <c r="P2275" i="2"/>
  <c r="Q2275" i="2" s="1"/>
  <c r="P2307" i="2"/>
  <c r="Q2307" i="2" s="1"/>
  <c r="P2339" i="2"/>
  <c r="Q2339" i="2" s="1"/>
  <c r="P2363" i="2"/>
  <c r="Q2363" i="2" s="1"/>
  <c r="P2395" i="2"/>
  <c r="Q2395" i="2" s="1"/>
  <c r="P2427" i="2"/>
  <c r="Q2427" i="2" s="1"/>
  <c r="P2459" i="2"/>
  <c r="Q2459" i="2" s="1"/>
  <c r="P2491" i="2"/>
  <c r="Q2491" i="2" s="1"/>
  <c r="P2523" i="2"/>
  <c r="Q2523" i="2" s="1"/>
  <c r="P2555" i="2"/>
  <c r="Q2555" i="2" s="1"/>
  <c r="P2595" i="2"/>
  <c r="Q2595" i="2" s="1"/>
  <c r="P2627" i="2"/>
  <c r="Q2627" i="2" s="1"/>
  <c r="P2667" i="2"/>
  <c r="Q2667" i="2" s="1"/>
  <c r="P2699" i="2"/>
  <c r="Q2699" i="2" s="1"/>
  <c r="P2723" i="2"/>
  <c r="Q2723" i="2" s="1"/>
  <c r="P2755" i="2"/>
  <c r="Q2755" i="2" s="1"/>
  <c r="Q1362" i="2"/>
  <c r="P25" i="2"/>
  <c r="Q25" i="2" s="1"/>
  <c r="P89" i="2"/>
  <c r="Q89" i="2" s="1"/>
  <c r="P153" i="2"/>
  <c r="Q153" i="2" s="1"/>
  <c r="P217" i="2"/>
  <c r="Q217" i="2" s="1"/>
  <c r="P281" i="2"/>
  <c r="Q281" i="2" s="1"/>
  <c r="P345" i="2"/>
  <c r="Q345" i="2" s="1"/>
  <c r="P409" i="2"/>
  <c r="Q409" i="2" s="1"/>
  <c r="P473" i="2"/>
  <c r="Q473" i="2" s="1"/>
  <c r="P537" i="2"/>
  <c r="Q537" i="2" s="1"/>
  <c r="P601" i="2"/>
  <c r="Q601" i="2" s="1"/>
  <c r="P665" i="2"/>
  <c r="Q665" i="2" s="1"/>
  <c r="P729" i="2"/>
  <c r="Q729" i="2" s="1"/>
  <c r="P793" i="2"/>
  <c r="Q793" i="2" s="1"/>
  <c r="P838" i="2"/>
  <c r="Q838" i="2" s="1"/>
  <c r="P870" i="2"/>
  <c r="Q870" i="2" s="1"/>
  <c r="P902" i="2"/>
  <c r="Q902" i="2" s="1"/>
  <c r="P934" i="2"/>
  <c r="Q934" i="2" s="1"/>
  <c r="P966" i="2"/>
  <c r="Q966" i="2" s="1"/>
  <c r="P998" i="2"/>
  <c r="Q998" i="2" s="1"/>
  <c r="P1030" i="2"/>
  <c r="Q1030" i="2" s="1"/>
  <c r="P1062" i="2"/>
  <c r="Q1062" i="2" s="1"/>
  <c r="P1094" i="2"/>
  <c r="Q1094" i="2" s="1"/>
  <c r="P1126" i="2"/>
  <c r="Q1126" i="2" s="1"/>
  <c r="P1158" i="2"/>
  <c r="Q1158" i="2" s="1"/>
  <c r="P1190" i="2"/>
  <c r="Q1190" i="2" s="1"/>
  <c r="P1222" i="2"/>
  <c r="Q1222" i="2" s="1"/>
  <c r="P1254" i="2"/>
  <c r="Q1254" i="2" s="1"/>
  <c r="P1286" i="2"/>
  <c r="Q1286" i="2" s="1"/>
  <c r="P1318" i="2"/>
  <c r="Q1318" i="2" s="1"/>
  <c r="P1350" i="2"/>
  <c r="Q1350" i="2" s="1"/>
  <c r="P1382" i="2"/>
  <c r="Q1382" i="2" s="1"/>
  <c r="P1409" i="2"/>
  <c r="Q1409" i="2" s="1"/>
  <c r="P1431" i="2"/>
  <c r="Q1431" i="2" s="1"/>
  <c r="P1448" i="2"/>
  <c r="Q1448" i="2" s="1"/>
  <c r="P1464" i="2"/>
  <c r="Q1464" i="2" s="1"/>
  <c r="P1480" i="2"/>
  <c r="Q1480" i="2" s="1"/>
  <c r="P1496" i="2"/>
  <c r="Q1496" i="2" s="1"/>
  <c r="P1512" i="2"/>
  <c r="Q1512" i="2" s="1"/>
  <c r="P1528" i="2"/>
  <c r="Q1528" i="2" s="1"/>
  <c r="P1544" i="2"/>
  <c r="Q1544" i="2" s="1"/>
  <c r="P1560" i="2"/>
  <c r="Q1560" i="2" s="1"/>
  <c r="P1576" i="2"/>
  <c r="Q1576" i="2" s="1"/>
  <c r="P1592" i="2"/>
  <c r="Q1592" i="2" s="1"/>
  <c r="P1608" i="2"/>
  <c r="Q1608" i="2" s="1"/>
  <c r="P1624" i="2"/>
  <c r="Q1624" i="2" s="1"/>
  <c r="P1640" i="2"/>
  <c r="Q1640" i="2" s="1"/>
  <c r="P1656" i="2"/>
  <c r="Q1656" i="2" s="1"/>
  <c r="P1672" i="2"/>
  <c r="Q1672" i="2" s="1"/>
  <c r="P1688" i="2"/>
  <c r="Q1688" i="2" s="1"/>
  <c r="P1704" i="2"/>
  <c r="Q1704" i="2" s="1"/>
  <c r="P1720" i="2"/>
  <c r="Q1720" i="2" s="1"/>
  <c r="P1736" i="2"/>
  <c r="Q1736" i="2" s="1"/>
  <c r="P1752" i="2"/>
  <c r="Q1752" i="2" s="1"/>
  <c r="P1768" i="2"/>
  <c r="Q1768" i="2" s="1"/>
  <c r="P1784" i="2"/>
  <c r="Q1784" i="2" s="1"/>
  <c r="P1800" i="2"/>
  <c r="Q1800" i="2" s="1"/>
  <c r="P1816" i="2"/>
  <c r="Q1816" i="2" s="1"/>
  <c r="P1832" i="2"/>
  <c r="Q1832" i="2" s="1"/>
  <c r="P1846" i="2"/>
  <c r="Q1846" i="2" s="1"/>
  <c r="P1857" i="2"/>
  <c r="Q1857" i="2" s="1"/>
  <c r="P1871" i="2"/>
  <c r="Q1871" i="2" s="1"/>
  <c r="P1883" i="2"/>
  <c r="Q1883" i="2" s="1"/>
  <c r="P1896" i="2"/>
  <c r="Q1896" i="2" s="1"/>
  <c r="P1910" i="2"/>
  <c r="Q1910" i="2" s="1"/>
  <c r="P1921" i="2"/>
  <c r="Q1921" i="2" s="1"/>
  <c r="P1935" i="2"/>
  <c r="Q1935" i="2" s="1"/>
  <c r="P1947" i="2"/>
  <c r="Q1947" i="2" s="1"/>
  <c r="P1960" i="2"/>
  <c r="Q1960" i="2" s="1"/>
  <c r="P1974" i="2"/>
  <c r="Q1974" i="2" s="1"/>
  <c r="P1985" i="2"/>
  <c r="Q1985" i="2" s="1"/>
  <c r="P1999" i="2"/>
  <c r="Q1999" i="2" s="1"/>
  <c r="P2010" i="2"/>
  <c r="Q2010" i="2" s="1"/>
  <c r="P2022" i="2"/>
  <c r="Q2022" i="2" s="1"/>
  <c r="P2032" i="2"/>
  <c r="Q2032" i="2" s="1"/>
  <c r="P2042" i="2"/>
  <c r="Q2042" i="2" s="1"/>
  <c r="P2054" i="2"/>
  <c r="Q2054" i="2" s="1"/>
  <c r="P2064" i="2"/>
  <c r="Q2064" i="2" s="1"/>
  <c r="P2074" i="2"/>
  <c r="Q2074" i="2" s="1"/>
  <c r="P2082" i="2"/>
  <c r="Q2082" i="2" s="1"/>
  <c r="P2090" i="2"/>
  <c r="Q2090" i="2" s="1"/>
  <c r="P2098" i="2"/>
  <c r="Q2098" i="2" s="1"/>
  <c r="P2106" i="2"/>
  <c r="Q2106" i="2" s="1"/>
  <c r="P2114" i="2"/>
  <c r="Q2114" i="2" s="1"/>
  <c r="P2122" i="2"/>
  <c r="Q2122" i="2" s="1"/>
  <c r="P2130" i="2"/>
  <c r="Q2130" i="2" s="1"/>
  <c r="P2138" i="2"/>
  <c r="Q2138" i="2" s="1"/>
  <c r="P2146" i="2"/>
  <c r="Q2146" i="2" s="1"/>
  <c r="P2154" i="2"/>
  <c r="Q2154" i="2" s="1"/>
  <c r="P2162" i="2"/>
  <c r="Q2162" i="2" s="1"/>
  <c r="P2170" i="2"/>
  <c r="Q2170" i="2" s="1"/>
  <c r="P2178" i="2"/>
  <c r="Q2178" i="2" s="1"/>
  <c r="P2186" i="2"/>
  <c r="Q2186" i="2" s="1"/>
  <c r="P2194" i="2"/>
  <c r="Q2194" i="2" s="1"/>
  <c r="P2202" i="2"/>
  <c r="Q2202" i="2" s="1"/>
  <c r="P2210" i="2"/>
  <c r="Q2210" i="2" s="1"/>
  <c r="P2218" i="2"/>
  <c r="Q2218" i="2" s="1"/>
  <c r="P2226" i="2"/>
  <c r="Q2226" i="2" s="1"/>
  <c r="P2234" i="2"/>
  <c r="Q2234" i="2" s="1"/>
  <c r="P2242" i="2"/>
  <c r="Q2242" i="2" s="1"/>
  <c r="P2250" i="2"/>
  <c r="Q2250" i="2" s="1"/>
  <c r="P2258" i="2"/>
  <c r="Q2258" i="2" s="1"/>
  <c r="P2266" i="2"/>
  <c r="Q2266" i="2" s="1"/>
  <c r="P2274" i="2"/>
  <c r="Q2274" i="2" s="1"/>
  <c r="P2282" i="2"/>
  <c r="Q2282" i="2" s="1"/>
  <c r="P2290" i="2"/>
  <c r="Q2290" i="2" s="1"/>
  <c r="P2298" i="2"/>
  <c r="Q2298" i="2" s="1"/>
  <c r="P2306" i="2"/>
  <c r="Q2306" i="2" s="1"/>
  <c r="P2314" i="2"/>
  <c r="Q2314" i="2" s="1"/>
  <c r="P2322" i="2"/>
  <c r="Q2322" i="2" s="1"/>
  <c r="P2330" i="2"/>
  <c r="Q2330" i="2" s="1"/>
  <c r="P2338" i="2"/>
  <c r="Q2338" i="2" s="1"/>
  <c r="P2346" i="2"/>
  <c r="Q2346" i="2" s="1"/>
  <c r="P2354" i="2"/>
  <c r="Q2354" i="2" s="1"/>
  <c r="P2362" i="2"/>
  <c r="Q2362" i="2" s="1"/>
  <c r="P2370" i="2"/>
  <c r="Q2370" i="2" s="1"/>
  <c r="P2378" i="2"/>
  <c r="Q2378" i="2" s="1"/>
  <c r="P2386" i="2"/>
  <c r="Q2386" i="2" s="1"/>
  <c r="P2394" i="2"/>
  <c r="Q2394" i="2" s="1"/>
  <c r="P2402" i="2"/>
  <c r="Q2402" i="2" s="1"/>
  <c r="P2410" i="2"/>
  <c r="Q2410" i="2" s="1"/>
  <c r="P2418" i="2"/>
  <c r="Q2418" i="2" s="1"/>
  <c r="P2426" i="2"/>
  <c r="Q2426" i="2" s="1"/>
  <c r="P2434" i="2"/>
  <c r="Q2434" i="2" s="1"/>
  <c r="P2442" i="2"/>
  <c r="Q2442" i="2" s="1"/>
  <c r="P2450" i="2"/>
  <c r="Q2450" i="2" s="1"/>
  <c r="P2458" i="2"/>
  <c r="Q2458" i="2" s="1"/>
  <c r="P2466" i="2"/>
  <c r="Q2466" i="2" s="1"/>
  <c r="P2474" i="2"/>
  <c r="Q2474" i="2" s="1"/>
  <c r="P2482" i="2"/>
  <c r="Q2482" i="2" s="1"/>
  <c r="P2490" i="2"/>
  <c r="Q2490" i="2" s="1"/>
  <c r="P2498" i="2"/>
  <c r="Q2498" i="2" s="1"/>
  <c r="P2506" i="2"/>
  <c r="Q2506" i="2" s="1"/>
  <c r="P2514" i="2"/>
  <c r="Q2514" i="2" s="1"/>
  <c r="P2522" i="2"/>
  <c r="Q2522" i="2" s="1"/>
  <c r="P2530" i="2"/>
  <c r="Q2530" i="2" s="1"/>
  <c r="P2538" i="2"/>
  <c r="Q2538" i="2" s="1"/>
  <c r="P2546" i="2"/>
  <c r="Q2546" i="2" s="1"/>
  <c r="P2554" i="2"/>
  <c r="Q2554" i="2" s="1"/>
  <c r="P2562" i="2"/>
  <c r="Q2562" i="2" s="1"/>
  <c r="P2570" i="2"/>
  <c r="Q2570" i="2" s="1"/>
  <c r="P2578" i="2"/>
  <c r="Q2578" i="2" s="1"/>
  <c r="P2586" i="2"/>
  <c r="Q2586" i="2" s="1"/>
  <c r="P2594" i="2"/>
  <c r="Q2594" i="2" s="1"/>
  <c r="P2602" i="2"/>
  <c r="Q2602" i="2" s="1"/>
  <c r="P2610" i="2"/>
  <c r="Q2610" i="2" s="1"/>
  <c r="P2618" i="2"/>
  <c r="Q2618" i="2" s="1"/>
  <c r="P2626" i="2"/>
  <c r="Q2626" i="2" s="1"/>
  <c r="P2634" i="2"/>
  <c r="Q2634" i="2" s="1"/>
  <c r="P2642" i="2"/>
  <c r="Q2642" i="2" s="1"/>
  <c r="P2650" i="2"/>
  <c r="Q2650" i="2" s="1"/>
  <c r="P2658" i="2"/>
  <c r="Q2658" i="2" s="1"/>
  <c r="P2666" i="2"/>
  <c r="Q2666" i="2" s="1"/>
  <c r="P2674" i="2"/>
  <c r="Q2674" i="2" s="1"/>
  <c r="P2682" i="2"/>
  <c r="Q2682" i="2" s="1"/>
  <c r="P2690" i="2"/>
  <c r="Q2690" i="2" s="1"/>
  <c r="P2698" i="2"/>
  <c r="Q2698" i="2" s="1"/>
  <c r="P2706" i="2"/>
  <c r="Q2706" i="2" s="1"/>
  <c r="P2714" i="2"/>
  <c r="Q2714" i="2" s="1"/>
  <c r="P2722" i="2"/>
  <c r="Q2722" i="2" s="1"/>
  <c r="P2730" i="2"/>
  <c r="Q2730" i="2" s="1"/>
  <c r="P2738" i="2"/>
  <c r="Q2738" i="2" s="1"/>
  <c r="P2746" i="2"/>
  <c r="Q2746" i="2" s="1"/>
  <c r="P2754" i="2"/>
  <c r="Q2754" i="2" s="1"/>
  <c r="P2762" i="2"/>
  <c r="Q2762" i="2" s="1"/>
  <c r="P2770" i="2"/>
  <c r="Q2770" i="2" s="1"/>
  <c r="P97" i="2"/>
  <c r="Q97" i="2" s="1"/>
  <c r="P353" i="2"/>
  <c r="Q353" i="2" s="1"/>
  <c r="P609" i="2"/>
  <c r="Q609" i="2" s="1"/>
  <c r="P841" i="2"/>
  <c r="Q841" i="2" s="1"/>
  <c r="P969" i="2"/>
  <c r="Q969" i="2" s="1"/>
  <c r="P1129" i="2"/>
  <c r="Q1129" i="2" s="1"/>
  <c r="P1257" i="2"/>
  <c r="Q1257" i="2" s="1"/>
  <c r="P1385" i="2"/>
  <c r="Q1385" i="2" s="1"/>
  <c r="P1465" i="2"/>
  <c r="Q1465" i="2" s="1"/>
  <c r="P1529" i="2"/>
  <c r="Q1529" i="2" s="1"/>
  <c r="P1593" i="2"/>
  <c r="Q1593" i="2" s="1"/>
  <c r="P1657" i="2"/>
  <c r="Q1657" i="2" s="1"/>
  <c r="P1721" i="2"/>
  <c r="Q1721" i="2" s="1"/>
  <c r="P1785" i="2"/>
  <c r="Q1785" i="2" s="1"/>
  <c r="P1847" i="2"/>
  <c r="Q1847" i="2" s="1"/>
  <c r="P1897" i="2"/>
  <c r="Q1897" i="2" s="1"/>
  <c r="P1950" i="2"/>
  <c r="Q1950" i="2" s="1"/>
  <c r="P2000" i="2"/>
  <c r="Q2000" i="2" s="1"/>
  <c r="P2033" i="2"/>
  <c r="Q2033" i="2" s="1"/>
  <c r="P2075" i="2"/>
  <c r="Q2075" i="2" s="1"/>
  <c r="P2107" i="2"/>
  <c r="Q2107" i="2" s="1"/>
  <c r="P2139" i="2"/>
  <c r="Q2139" i="2" s="1"/>
  <c r="P2171" i="2"/>
  <c r="Q2171" i="2" s="1"/>
  <c r="P2203" i="2"/>
  <c r="Q2203" i="2" s="1"/>
  <c r="P2227" i="2"/>
  <c r="Q2227" i="2" s="1"/>
  <c r="P2259" i="2"/>
  <c r="Q2259" i="2" s="1"/>
  <c r="P2291" i="2"/>
  <c r="Q2291" i="2" s="1"/>
  <c r="P2323" i="2"/>
  <c r="Q2323" i="2" s="1"/>
  <c r="P2379" i="2"/>
  <c r="Q2379" i="2" s="1"/>
  <c r="P2411" i="2"/>
  <c r="Q2411" i="2" s="1"/>
  <c r="P2451" i="2"/>
  <c r="Q2451" i="2" s="1"/>
  <c r="P2483" i="2"/>
  <c r="Q2483" i="2" s="1"/>
  <c r="P2515" i="2"/>
  <c r="Q2515" i="2" s="1"/>
  <c r="P2547" i="2"/>
  <c r="Q2547" i="2" s="1"/>
  <c r="P2579" i="2"/>
  <c r="Q2579" i="2" s="1"/>
  <c r="P2611" i="2"/>
  <c r="Q2611" i="2" s="1"/>
  <c r="P2643" i="2"/>
  <c r="Q2643" i="2" s="1"/>
  <c r="P2683" i="2"/>
  <c r="Q2683" i="2" s="1"/>
  <c r="P2715" i="2"/>
  <c r="Q2715" i="2" s="1"/>
  <c r="P2747" i="2"/>
  <c r="Q2747" i="2" s="1"/>
  <c r="A1" i="2"/>
  <c r="F1" i="5"/>
  <c r="D1" i="5" a="1"/>
  <c r="D1" i="5" s="1"/>
  <c r="E3" i="5"/>
  <c r="AX32" i="2" l="1"/>
  <c r="AX523" i="2"/>
  <c r="AX572" i="2"/>
  <c r="AX148" i="2"/>
  <c r="AX169" i="2"/>
  <c r="AX73" i="2"/>
  <c r="AX456" i="2"/>
  <c r="AX392" i="2"/>
  <c r="AX328" i="2"/>
  <c r="AX264" i="2"/>
  <c r="AX102" i="2"/>
  <c r="AX165" i="2"/>
  <c r="AX84" i="2"/>
  <c r="AX362" i="2"/>
  <c r="AX316" i="2"/>
  <c r="AX188" i="2"/>
  <c r="AX250" i="2"/>
  <c r="AX526" i="2"/>
  <c r="AX97" i="2"/>
  <c r="AX850" i="2"/>
  <c r="AY858" i="2" s="1"/>
  <c r="AZ858" i="2" s="1"/>
  <c r="AX911" i="2"/>
  <c r="AY914" i="2" s="1"/>
  <c r="AZ914" i="2" s="1"/>
  <c r="AX793" i="2"/>
  <c r="AX1010" i="2"/>
  <c r="AY1010" i="2" s="1"/>
  <c r="AZ1010" i="2" s="1"/>
  <c r="AX1007" i="2"/>
  <c r="AY1012" i="2" s="1"/>
  <c r="AZ1012" i="2" s="1"/>
  <c r="AX921" i="2"/>
  <c r="AX1038" i="2"/>
  <c r="AX878" i="2"/>
  <c r="AY885" i="2" s="1"/>
  <c r="AZ885" i="2" s="1"/>
  <c r="AX772" i="2"/>
  <c r="AX708" i="2"/>
  <c r="AY712" i="2" s="1"/>
  <c r="AZ712" i="2" s="1"/>
  <c r="AX786" i="2"/>
  <c r="AX722" i="2"/>
  <c r="AY730" i="2" s="1"/>
  <c r="AZ730" i="2" s="1"/>
  <c r="AX1035" i="2"/>
  <c r="AX1003" i="2"/>
  <c r="AX971" i="2"/>
  <c r="AX939" i="2"/>
  <c r="AY947" i="2" s="1"/>
  <c r="AZ947" i="2" s="1"/>
  <c r="AX907" i="2"/>
  <c r="AX875" i="2"/>
  <c r="AX843" i="2"/>
  <c r="AX811" i="2"/>
  <c r="AY816" i="2" s="1"/>
  <c r="AZ816" i="2" s="1"/>
  <c r="AX782" i="2"/>
  <c r="G1" i="5"/>
  <c r="AX1042" i="2"/>
  <c r="AX975" i="2"/>
  <c r="AY976" i="2" s="1"/>
  <c r="AZ976" i="2" s="1"/>
  <c r="AX889" i="2"/>
  <c r="AX761" i="2"/>
  <c r="AY763" i="2" s="1"/>
  <c r="AZ763" i="2" s="1"/>
  <c r="AX1071" i="2"/>
  <c r="AX985" i="2"/>
  <c r="AY991" i="2" s="1"/>
  <c r="AZ991" i="2" s="1"/>
  <c r="AX729" i="2"/>
  <c r="AX1030" i="2"/>
  <c r="AY1037" i="2" s="1"/>
  <c r="AZ1037" i="2" s="1"/>
  <c r="AX870" i="2"/>
  <c r="AX818" i="2"/>
  <c r="AY825" i="2" s="1"/>
  <c r="AZ825" i="2" s="1"/>
  <c r="AX765" i="2"/>
  <c r="AX701" i="2"/>
  <c r="AY704" i="2" s="1"/>
  <c r="AZ704" i="2" s="1"/>
  <c r="AX774" i="2"/>
  <c r="AX815" i="2"/>
  <c r="AY820" i="2" s="1"/>
  <c r="AZ820" i="2" s="1"/>
  <c r="AX978" i="2"/>
  <c r="AY986" i="2" s="1"/>
  <c r="AZ986" i="2" s="1"/>
  <c r="AX1039" i="2"/>
  <c r="AY1047" i="2" s="1"/>
  <c r="AZ1047" i="2" s="1"/>
  <c r="AX953" i="2"/>
  <c r="AX882" i="2"/>
  <c r="AY888" i="2" s="1"/>
  <c r="AZ888" i="2" s="1"/>
  <c r="AX1049" i="2"/>
  <c r="AY1055" i="2" s="1"/>
  <c r="AZ1055" i="2" s="1"/>
  <c r="AX879" i="2"/>
  <c r="AY887" i="2" s="1"/>
  <c r="AZ887" i="2" s="1"/>
  <c r="AX1022" i="2"/>
  <c r="AX926" i="2"/>
  <c r="AY931" i="2" s="1"/>
  <c r="AZ931" i="2" s="1"/>
  <c r="AX804" i="2"/>
  <c r="AX740" i="2"/>
  <c r="AY748" i="2" s="1"/>
  <c r="AZ748" i="2" s="1"/>
  <c r="AX669" i="2"/>
  <c r="AX754" i="2"/>
  <c r="AY761" i="2" s="1"/>
  <c r="AZ761" i="2" s="1"/>
  <c r="AX690" i="2"/>
  <c r="AY698" i="2" s="1"/>
  <c r="AZ698" i="2" s="1"/>
  <c r="AX644" i="2"/>
  <c r="AY651" i="2" s="1"/>
  <c r="AZ651" i="2" s="1"/>
  <c r="AX825" i="2"/>
  <c r="AX637" i="2"/>
  <c r="AY641" i="2" s="1"/>
  <c r="AZ641" i="2" s="1"/>
  <c r="AX766" i="2"/>
  <c r="AX670" i="2"/>
  <c r="AY677" i="2" s="1"/>
  <c r="AZ677" i="2" s="1"/>
  <c r="AX1067" i="2"/>
  <c r="AY922" i="2"/>
  <c r="AZ922" i="2" s="1"/>
  <c r="AX1070" i="2"/>
  <c r="AX790" i="2"/>
  <c r="AY798" i="2" s="1"/>
  <c r="AZ798" i="2" s="1"/>
  <c r="AX678" i="2"/>
  <c r="AY684" i="2" s="1"/>
  <c r="AZ684" i="2" s="1"/>
  <c r="AX346" i="2"/>
  <c r="AX569" i="2"/>
  <c r="AX505" i="2"/>
  <c r="AX441" i="2"/>
  <c r="AX377" i="2"/>
  <c r="AX313" i="2"/>
  <c r="AX440" i="2"/>
  <c r="AX376" i="2"/>
  <c r="AX312" i="2"/>
  <c r="AX458" i="2"/>
  <c r="AX486" i="2"/>
  <c r="AX550" i="2"/>
  <c r="AX576" i="2"/>
  <c r="AX170" i="2"/>
  <c r="AX500" i="2"/>
  <c r="AX389" i="2"/>
  <c r="AX579" i="2"/>
  <c r="AX325" i="2"/>
  <c r="AX396" i="2"/>
  <c r="AX98" i="2"/>
  <c r="AX390" i="2"/>
  <c r="AX436" i="2"/>
  <c r="AX89" i="2"/>
  <c r="AX88" i="2"/>
  <c r="R2" i="2"/>
  <c r="R2775" i="2"/>
  <c r="T2775" i="2" s="1"/>
  <c r="U2775" i="2" s="1"/>
  <c r="AX515" i="2"/>
  <c r="AX204" i="2"/>
  <c r="AX81" i="2"/>
  <c r="AX80" i="2"/>
  <c r="AL2764" i="2"/>
  <c r="AL2700" i="2"/>
  <c r="AL2636" i="2"/>
  <c r="AL2572" i="2"/>
  <c r="AL2508" i="2"/>
  <c r="AL2444" i="2"/>
  <c r="AL2380" i="2"/>
  <c r="AL2316" i="2"/>
  <c r="AL2252" i="2"/>
  <c r="AL2188" i="2"/>
  <c r="AL2124" i="2"/>
  <c r="AL2060" i="2"/>
  <c r="AL1996" i="2"/>
  <c r="AL1932" i="2"/>
  <c r="AL1868" i="2"/>
  <c r="AL1804" i="2"/>
  <c r="AL1740" i="2"/>
  <c r="AL1676" i="2"/>
  <c r="AL1612" i="2"/>
  <c r="AL1548" i="2"/>
  <c r="AL1484" i="2"/>
  <c r="AL2771" i="2"/>
  <c r="AL2707" i="2"/>
  <c r="AL2643" i="2"/>
  <c r="AL2579" i="2"/>
  <c r="AL2515" i="2"/>
  <c r="AL2451" i="2"/>
  <c r="AL2387" i="2"/>
  <c r="AL2323" i="2"/>
  <c r="AL2259" i="2"/>
  <c r="AL2195" i="2"/>
  <c r="AL2131" i="2"/>
  <c r="AL2067" i="2"/>
  <c r="AL2003" i="2"/>
  <c r="AL1939" i="2"/>
  <c r="AL1875" i="2"/>
  <c r="AL1811" i="2"/>
  <c r="AL1747" i="2"/>
  <c r="AL1683" i="2"/>
  <c r="AL1619" i="2"/>
  <c r="AL1555" i="2"/>
  <c r="AL1491" i="2"/>
  <c r="AY2075" i="2"/>
  <c r="AZ2075" i="2" s="1"/>
  <c r="AX2419" i="2"/>
  <c r="AX2246" i="2"/>
  <c r="AY1682" i="2"/>
  <c r="AZ1682" i="2" s="1"/>
  <c r="AX2099" i="2"/>
  <c r="AY1254" i="2"/>
  <c r="AZ1254" i="2" s="1"/>
  <c r="AX2573" i="2"/>
  <c r="AY2579" i="2" s="1"/>
  <c r="AY1554" i="2"/>
  <c r="AZ1554" i="2" s="1"/>
  <c r="AX1914" i="2"/>
  <c r="AX1748" i="2"/>
  <c r="AY1050" i="2"/>
  <c r="AZ1050" i="2" s="1"/>
  <c r="AX2424" i="2"/>
  <c r="AX2360" i="2"/>
  <c r="AX2296" i="2"/>
  <c r="AX2232" i="2"/>
  <c r="AX2168" i="2"/>
  <c r="AX2104" i="2"/>
  <c r="AX2040" i="2"/>
  <c r="AX1976" i="2"/>
  <c r="AX1912" i="2"/>
  <c r="AX2631" i="2"/>
  <c r="AX2567" i="2"/>
  <c r="AX2503" i="2"/>
  <c r="AX1664" i="2"/>
  <c r="AY1159" i="2"/>
  <c r="AZ1159" i="2" s="1"/>
  <c r="AX2260" i="2"/>
  <c r="AX1698" i="2"/>
  <c r="AY1704" i="2" s="1"/>
  <c r="AZ1704" i="2" s="1"/>
  <c r="AX1191" i="2"/>
  <c r="AX849" i="2"/>
  <c r="AY851" i="2" s="1"/>
  <c r="AZ851" i="2" s="1"/>
  <c r="AX1233" i="2"/>
  <c r="AY1238" i="2" s="1"/>
  <c r="AZ1238" i="2" s="1"/>
  <c r="AX1737" i="2"/>
  <c r="AX1353" i="2"/>
  <c r="AX966" i="2"/>
  <c r="AY974" i="2" s="1"/>
  <c r="AZ974" i="2" s="1"/>
  <c r="AX1283" i="2"/>
  <c r="AX1219" i="2"/>
  <c r="AY1222" i="2" s="1"/>
  <c r="AZ1222" i="2" s="1"/>
  <c r="AX1155" i="2"/>
  <c r="AX1091" i="2"/>
  <c r="AY1095" i="2" s="1"/>
  <c r="AZ1095" i="2" s="1"/>
  <c r="AX1027" i="2"/>
  <c r="AX963" i="2"/>
  <c r="AY968" i="2" s="1"/>
  <c r="AZ968" i="2" s="1"/>
  <c r="AX899" i="2"/>
  <c r="AY903" i="2" s="1"/>
  <c r="AZ903" i="2" s="1"/>
  <c r="AX835" i="2"/>
  <c r="AY835" i="2" s="1"/>
  <c r="AZ835" i="2" s="1"/>
  <c r="AX796" i="2"/>
  <c r="AY2662" i="2"/>
  <c r="AZ2662" i="2" s="1"/>
  <c r="AX2566" i="2"/>
  <c r="AX2437" i="2"/>
  <c r="AX2748" i="2"/>
  <c r="AX2678" i="2"/>
  <c r="AX2035" i="2"/>
  <c r="AX2695" i="2"/>
  <c r="AX1767" i="2"/>
  <c r="AX1472" i="2"/>
  <c r="AX1699" i="2"/>
  <c r="AX1868" i="2"/>
  <c r="AX1506" i="2"/>
  <c r="AX1169" i="2"/>
  <c r="AX999" i="2"/>
  <c r="AY1004" i="2" s="1"/>
  <c r="AZ1004" i="2" s="1"/>
  <c r="AX1665" i="2"/>
  <c r="AX1269" i="2"/>
  <c r="AX1130" i="2"/>
  <c r="AX958" i="2"/>
  <c r="AY964" i="2" s="1"/>
  <c r="AZ964" i="2" s="1"/>
  <c r="AX721" i="2"/>
  <c r="AX746" i="2"/>
  <c r="AY752" i="2" s="1"/>
  <c r="AZ752" i="2" s="1"/>
  <c r="AX2372" i="2"/>
  <c r="AX2116" i="2"/>
  <c r="AX2052" i="2"/>
  <c r="AX1988" i="2"/>
  <c r="AX1924" i="2"/>
  <c r="AX977" i="2"/>
  <c r="AY984" i="2" s="1"/>
  <c r="AZ984" i="2" s="1"/>
  <c r="AX1593" i="2"/>
  <c r="AX1258" i="2"/>
  <c r="AX938" i="2"/>
  <c r="AX822" i="2"/>
  <c r="AY830" i="2" s="1"/>
  <c r="AZ830" i="2" s="1"/>
  <c r="AY2323" i="2"/>
  <c r="AZ2323" i="2" s="1"/>
  <c r="AX2720" i="2"/>
  <c r="AX1523" i="2"/>
  <c r="AY1531" i="2" s="1"/>
  <c r="AZ1531" i="2" s="1"/>
  <c r="AX2355" i="2"/>
  <c r="AY1490" i="2"/>
  <c r="AZ1490" i="2" s="1"/>
  <c r="AX1907" i="2"/>
  <c r="AX2509" i="2"/>
  <c r="AX2402" i="2"/>
  <c r="AX1890" i="2"/>
  <c r="AX1826" i="2"/>
  <c r="AX2385" i="2"/>
  <c r="AY2387" i="2" s="1"/>
  <c r="AZ2387" i="2" s="1"/>
  <c r="AX2321" i="2"/>
  <c r="AX2257" i="2"/>
  <c r="AY2259" i="2" s="1"/>
  <c r="AZ2259" i="2" s="1"/>
  <c r="AX2193" i="2"/>
  <c r="AX2129" i="2"/>
  <c r="AX2065" i="2"/>
  <c r="AX2001" i="2"/>
  <c r="AX1937" i="2"/>
  <c r="AX2656" i="2"/>
  <c r="AX2592" i="2"/>
  <c r="AX2528" i="2"/>
  <c r="AX2464" i="2"/>
  <c r="AX1762" i="2"/>
  <c r="AY1762" i="2" s="1"/>
  <c r="AZ1762" i="2" s="1"/>
  <c r="AX1600" i="2"/>
  <c r="AX1792" i="2"/>
  <c r="AY1798" i="2" s="1"/>
  <c r="AZ1798" i="2" s="1"/>
  <c r="AX1314" i="2"/>
  <c r="AX2684" i="2"/>
  <c r="AX2620" i="2"/>
  <c r="AY2621" i="2" s="1"/>
  <c r="AZ2621" i="2" s="1"/>
  <c r="AX2556" i="2"/>
  <c r="AY2557" i="2" s="1"/>
  <c r="AZ2557" i="2" s="1"/>
  <c r="AX2492" i="2"/>
  <c r="AY2493" i="2" s="1"/>
  <c r="AZ2493" i="2" s="1"/>
  <c r="AX2428" i="2"/>
  <c r="AX1852" i="2"/>
  <c r="AX1780" i="2"/>
  <c r="AY1787" i="2" s="1"/>
  <c r="AX1634" i="2"/>
  <c r="AX1127" i="2"/>
  <c r="AX1393" i="2"/>
  <c r="AX693" i="2"/>
  <c r="AX1272" i="2"/>
  <c r="AX1208" i="2"/>
  <c r="AX1144" i="2"/>
  <c r="AX1080" i="2"/>
  <c r="AX1016" i="2"/>
  <c r="AY1017" i="2" s="1"/>
  <c r="AZ1017" i="2" s="1"/>
  <c r="AX952" i="2"/>
  <c r="AX888" i="2"/>
  <c r="AY893" i="2" s="1"/>
  <c r="AZ893" i="2" s="1"/>
  <c r="AX824" i="2"/>
  <c r="AX750" i="2"/>
  <c r="AY751" i="2" s="1"/>
  <c r="AZ751" i="2" s="1"/>
  <c r="AY1947" i="2"/>
  <c r="AZ1947" i="2" s="1"/>
  <c r="AY2301" i="2"/>
  <c r="AZ2301" i="2" s="1"/>
  <c r="AX2502" i="2"/>
  <c r="AY1318" i="2"/>
  <c r="AZ1318" i="2" s="1"/>
  <c r="AY1640" i="2"/>
  <c r="AZ1640" i="2" s="1"/>
  <c r="AY1746" i="2"/>
  <c r="AZ1746" i="2" s="1"/>
  <c r="AX2737" i="2"/>
  <c r="AX2202" i="2"/>
  <c r="AY2203" i="2" s="1"/>
  <c r="AZ2203" i="2" s="1"/>
  <c r="AX1895" i="2"/>
  <c r="AX1831" i="2"/>
  <c r="AX1408" i="2"/>
  <c r="AX1870" i="2"/>
  <c r="AX1442" i="2"/>
  <c r="AY1448" i="2" s="1"/>
  <c r="AZ1448" i="2" s="1"/>
  <c r="AX1255" i="2"/>
  <c r="AX1105" i="2"/>
  <c r="AX935" i="2"/>
  <c r="AY937" i="2" s="1"/>
  <c r="AZ937" i="2" s="1"/>
  <c r="AX1066" i="2"/>
  <c r="AX1062" i="2"/>
  <c r="AY1070" i="2" s="1"/>
  <c r="AZ1070" i="2" s="1"/>
  <c r="AX732" i="2"/>
  <c r="AL2778" i="2"/>
  <c r="AL2714" i="2"/>
  <c r="AL2650" i="2"/>
  <c r="AL2586" i="2"/>
  <c r="AL2522" i="2"/>
  <c r="AL2458" i="2"/>
  <c r="AL2394" i="2"/>
  <c r="AL2330" i="2"/>
  <c r="AL2266" i="2"/>
  <c r="AL2202" i="2"/>
  <c r="AL2138" i="2"/>
  <c r="AL2074" i="2"/>
  <c r="AL2010" i="2"/>
  <c r="AL1946" i="2"/>
  <c r="AL1882" i="2"/>
  <c r="AL1818" i="2"/>
  <c r="AL1754" i="2"/>
  <c r="AL1690" i="2"/>
  <c r="AL1626" i="2"/>
  <c r="AL1562" i="2"/>
  <c r="AL1498" i="2"/>
  <c r="AL1399" i="2"/>
  <c r="AL1335" i="2"/>
  <c r="AL1271" i="2"/>
  <c r="AL1207" i="2"/>
  <c r="AL1143" i="2"/>
  <c r="AL1079" i="2"/>
  <c r="AL1015" i="2"/>
  <c r="AL951" i="2"/>
  <c r="AL887" i="2"/>
  <c r="AL823" i="2"/>
  <c r="AL759" i="2"/>
  <c r="AL695" i="2"/>
  <c r="AL631" i="2"/>
  <c r="AY2011" i="2"/>
  <c r="AZ2011" i="2" s="1"/>
  <c r="AY1883" i="2"/>
  <c r="AZ1883" i="2" s="1"/>
  <c r="AY2139" i="2"/>
  <c r="AZ2139" i="2" s="1"/>
  <c r="AY2691" i="2"/>
  <c r="AZ2691" i="2" s="1"/>
  <c r="AX2310" i="2"/>
  <c r="AX2563" i="2"/>
  <c r="AX1459" i="2"/>
  <c r="AY1467" i="2" s="1"/>
  <c r="AZ1467" i="2" s="1"/>
  <c r="AY1776" i="2"/>
  <c r="AZ1776" i="2" s="1"/>
  <c r="AX2779" i="2"/>
  <c r="AX2429" i="2"/>
  <c r="AX2637" i="2"/>
  <c r="AY2643" i="2" s="1"/>
  <c r="AZ2643" i="2" s="1"/>
  <c r="AX2467" i="2"/>
  <c r="AX2258" i="2"/>
  <c r="AX1938" i="2"/>
  <c r="AX1691" i="2"/>
  <c r="AX1787" i="2"/>
  <c r="AX2399" i="2"/>
  <c r="AX2335" i="2"/>
  <c r="AX2271" i="2"/>
  <c r="AX2207" i="2"/>
  <c r="AX2143" i="2"/>
  <c r="AX2079" i="2"/>
  <c r="AX2015" i="2"/>
  <c r="AX1951" i="2"/>
  <c r="AX1728" i="2"/>
  <c r="AX2182" i="2"/>
  <c r="AX2118" i="2"/>
  <c r="AX2054" i="2"/>
  <c r="AX1990" i="2"/>
  <c r="AX1926" i="2"/>
  <c r="AX2229" i="2"/>
  <c r="AX1845" i="2"/>
  <c r="AX913" i="2"/>
  <c r="AX1308" i="2"/>
  <c r="AX1781" i="2"/>
  <c r="AX1717" i="2"/>
  <c r="AY1723" i="2" s="1"/>
  <c r="AZ1723" i="2" s="1"/>
  <c r="AX1653" i="2"/>
  <c r="AY1659" i="2" s="1"/>
  <c r="AZ1659" i="2" s="1"/>
  <c r="AX1589" i="2"/>
  <c r="AX1525" i="2"/>
  <c r="AX1461" i="2"/>
  <c r="AX1397" i="2"/>
  <c r="AX1333" i="2"/>
  <c r="AY1339" i="2" s="1"/>
  <c r="AZ1339" i="2" s="1"/>
  <c r="AX1505" i="2"/>
  <c r="AY1512" i="2" s="1"/>
  <c r="AZ1512" i="2" s="1"/>
  <c r="AX874" i="2"/>
  <c r="AY881" i="2" s="1"/>
  <c r="AZ881" i="2" s="1"/>
  <c r="AX862" i="2"/>
  <c r="AX785" i="2"/>
  <c r="AY786" i="2" s="1"/>
  <c r="AZ786" i="2" s="1"/>
  <c r="AX810" i="2"/>
  <c r="AO2776" i="2"/>
  <c r="AN2776" i="2"/>
  <c r="AY2278" i="2"/>
  <c r="AZ2278" i="2" s="1"/>
  <c r="AY1362" i="2"/>
  <c r="AZ1362" i="2" s="1"/>
  <c r="AX2630" i="2"/>
  <c r="AX2291" i="2"/>
  <c r="AX2227" i="2"/>
  <c r="AY1618" i="2"/>
  <c r="AZ1618" i="2" s="1"/>
  <c r="AX2771" i="2"/>
  <c r="AX2579" i="2"/>
  <c r="AX1587" i="2"/>
  <c r="AY1595" i="2" s="1"/>
  <c r="AZ1595" i="2" s="1"/>
  <c r="AX2762" i="2"/>
  <c r="AX1395" i="2"/>
  <c r="AY1403" i="2" s="1"/>
  <c r="AZ1403" i="2" s="1"/>
  <c r="AX2445" i="2"/>
  <c r="AY2451" i="2" s="1"/>
  <c r="AZ2451" i="2" s="1"/>
  <c r="AX2634" i="2"/>
  <c r="AX2570" i="2"/>
  <c r="AX2506" i="2"/>
  <c r="AX2442" i="2"/>
  <c r="AX1536" i="2"/>
  <c r="AX2276" i="2"/>
  <c r="AX1570" i="2"/>
  <c r="AY1576" i="2" s="1"/>
  <c r="AZ1576" i="2" s="1"/>
  <c r="AX1703" i="2"/>
  <c r="AX1639" i="2"/>
  <c r="AX1575" i="2"/>
  <c r="AX1511" i="2"/>
  <c r="AX1447" i="2"/>
  <c r="AX1383" i="2"/>
  <c r="AY1384" i="2" s="1"/>
  <c r="AZ1384" i="2" s="1"/>
  <c r="AX1319" i="2"/>
  <c r="AX1063" i="2"/>
  <c r="AY1071" i="2" s="1"/>
  <c r="AZ1071" i="2" s="1"/>
  <c r="AX1297" i="2"/>
  <c r="AX1194" i="2"/>
  <c r="AX1174" i="2"/>
  <c r="AY1178" i="2" s="1"/>
  <c r="AZ1178" i="2" s="1"/>
  <c r="AX668" i="2"/>
  <c r="AY671" i="2" s="1"/>
  <c r="AZ671" i="2" s="1"/>
  <c r="AX662" i="2"/>
  <c r="AL2785" i="2"/>
  <c r="AL2721" i="2"/>
  <c r="AL2657" i="2"/>
  <c r="AL2593" i="2"/>
  <c r="AL2529" i="2"/>
  <c r="AL2465" i="2"/>
  <c r="AL2401" i="2"/>
  <c r="AL2337" i="2"/>
  <c r="AL2273" i="2"/>
  <c r="AL2209" i="2"/>
  <c r="AL2145" i="2"/>
  <c r="AL2081" i="2"/>
  <c r="AL2017" i="2"/>
  <c r="AL1953" i="2"/>
  <c r="AL1889" i="2"/>
  <c r="AL1825" i="2"/>
  <c r="AL1761" i="2"/>
  <c r="AL1697" i="2"/>
  <c r="AL1633" i="2"/>
  <c r="AL1569" i="2"/>
  <c r="AL1505" i="2"/>
  <c r="AL1441" i="2"/>
  <c r="AL2728" i="2"/>
  <c r="AL2664" i="2"/>
  <c r="AL2600" i="2"/>
  <c r="AL2536" i="2"/>
  <c r="AL2472" i="2"/>
  <c r="AL2408" i="2"/>
  <c r="AL2344" i="2"/>
  <c r="AL2280" i="2"/>
  <c r="AL2216" i="2"/>
  <c r="AL2152" i="2"/>
  <c r="AL2088" i="2"/>
  <c r="AL2024" i="2"/>
  <c r="AL1960" i="2"/>
  <c r="AL1896" i="2"/>
  <c r="AL1832" i="2"/>
  <c r="AL1768" i="2"/>
  <c r="AL1704" i="2"/>
  <c r="AL1640" i="2"/>
  <c r="AL1414" i="2"/>
  <c r="AL1350" i="2"/>
  <c r="AL1286" i="2"/>
  <c r="AL1222" i="2"/>
  <c r="AL1158" i="2"/>
  <c r="AL1094" i="2"/>
  <c r="AL1030" i="2"/>
  <c r="AL966" i="2"/>
  <c r="AL902" i="2"/>
  <c r="AL838" i="2"/>
  <c r="AL774" i="2"/>
  <c r="AL710" i="2"/>
  <c r="AL646" i="2"/>
  <c r="AL1576" i="2"/>
  <c r="AL1512" i="2"/>
  <c r="AL1448" i="2"/>
  <c r="AL2735" i="2"/>
  <c r="AL2671" i="2"/>
  <c r="AL2607" i="2"/>
  <c r="AL2543" i="2"/>
  <c r="AL2479" i="2"/>
  <c r="AL2415" i="2"/>
  <c r="AL2351" i="2"/>
  <c r="AL2287" i="2"/>
  <c r="AL2223" i="2"/>
  <c r="AL2159" i="2"/>
  <c r="AL2095" i="2"/>
  <c r="AL2031" i="2"/>
  <c r="AL1967" i="2"/>
  <c r="AL1373" i="2"/>
  <c r="AL1309" i="2"/>
  <c r="AL1245" i="2"/>
  <c r="AL1181" i="2"/>
  <c r="AL1117" i="2"/>
  <c r="AL1053" i="2"/>
  <c r="AL989" i="2"/>
  <c r="AL925" i="2"/>
  <c r="AL861" i="2"/>
  <c r="AL797" i="2"/>
  <c r="AL733" i="2"/>
  <c r="AL669" i="2"/>
  <c r="AY1114" i="2"/>
  <c r="AZ1114" i="2" s="1"/>
  <c r="AX412" i="2"/>
  <c r="AY2515" i="2"/>
  <c r="AZ2515" i="2" s="1"/>
  <c r="AY2534" i="2"/>
  <c r="AZ2534" i="2" s="1"/>
  <c r="AX138" i="2"/>
  <c r="AX555" i="2"/>
  <c r="AX582" i="2"/>
  <c r="AX599" i="2"/>
  <c r="AX518" i="2"/>
  <c r="AX365" i="2"/>
  <c r="AX146" i="2"/>
  <c r="AX577" i="2"/>
  <c r="AX513" i="2"/>
  <c r="AX449" i="2"/>
  <c r="AX385" i="2"/>
  <c r="AX321" i="2"/>
  <c r="AX257" i="2"/>
  <c r="AX65" i="2"/>
  <c r="AX448" i="2"/>
  <c r="AX384" i="2"/>
  <c r="AX320" i="2"/>
  <c r="AX256" i="2"/>
  <c r="AX108" i="2"/>
  <c r="AX44" i="2"/>
  <c r="AY2429" i="2"/>
  <c r="AZ2429" i="2" s="1"/>
  <c r="AY2365" i="2"/>
  <c r="AX493" i="2"/>
  <c r="AX557" i="2"/>
  <c r="AX554" i="2"/>
  <c r="AX581" i="2"/>
  <c r="AX308" i="2"/>
  <c r="AX177" i="2"/>
  <c r="AX240" i="2"/>
  <c r="AX112" i="2"/>
  <c r="AX223" i="2"/>
  <c r="AX95" i="2"/>
  <c r="AY2680" i="2"/>
  <c r="AZ2680" i="2" s="1"/>
  <c r="AY2406" i="2"/>
  <c r="AZ2406" i="2" s="1"/>
  <c r="AX552" i="2"/>
  <c r="AX607" i="2"/>
  <c r="AX430" i="2"/>
  <c r="AL1899" i="2"/>
  <c r="AL1835" i="2"/>
  <c r="AL1771" i="2"/>
  <c r="AL1707" i="2"/>
  <c r="AL1643" i="2"/>
  <c r="AL1579" i="2"/>
  <c r="AL1515" i="2"/>
  <c r="AL1451" i="2"/>
  <c r="AL2738" i="2"/>
  <c r="AL2674" i="2"/>
  <c r="AL2610" i="2"/>
  <c r="AL2546" i="2"/>
  <c r="AL2482" i="2"/>
  <c r="AL2418" i="2"/>
  <c r="AL2354" i="2"/>
  <c r="AL2290" i="2"/>
  <c r="AL2226" i="2"/>
  <c r="AL2162" i="2"/>
  <c r="AL2098" i="2"/>
  <c r="AL2034" i="2"/>
  <c r="AL1970" i="2"/>
  <c r="AL1906" i="2"/>
  <c r="AL1842" i="2"/>
  <c r="AL1778" i="2"/>
  <c r="AL1714" i="2"/>
  <c r="AL1650" i="2"/>
  <c r="AL1586" i="2"/>
  <c r="AL1522" i="2"/>
  <c r="AL1458" i="2"/>
  <c r="AL2745" i="2"/>
  <c r="AL2681" i="2"/>
  <c r="AL2617" i="2"/>
  <c r="AL2553" i="2"/>
  <c r="AL2489" i="2"/>
  <c r="AL2425" i="2"/>
  <c r="AL2361" i="2"/>
  <c r="AL2297" i="2"/>
  <c r="AL2233" i="2"/>
  <c r="AL2169" i="2"/>
  <c r="AL2105" i="2"/>
  <c r="AL2041" i="2"/>
  <c r="AL1977" i="2"/>
  <c r="AL1913" i="2"/>
  <c r="AL1849" i="2"/>
  <c r="AL1785" i="2"/>
  <c r="AL1721" i="2"/>
  <c r="AL1657" i="2"/>
  <c r="AL1593" i="2"/>
  <c r="AL1529" i="2"/>
  <c r="AL1465" i="2"/>
  <c r="AL1423" i="2"/>
  <c r="AL1359" i="2"/>
  <c r="AL1295" i="2"/>
  <c r="AL1231" i="2"/>
  <c r="AL1167" i="2"/>
  <c r="AL1103" i="2"/>
  <c r="AL1039" i="2"/>
  <c r="AL975" i="2"/>
  <c r="AL911" i="2"/>
  <c r="AL847" i="2"/>
  <c r="AL783" i="2"/>
  <c r="AL719" i="2"/>
  <c r="AL655" i="2"/>
  <c r="AL1374" i="2"/>
  <c r="AL1310" i="2"/>
  <c r="AL1246" i="2"/>
  <c r="AL1182" i="2"/>
  <c r="AL1118" i="2"/>
  <c r="AL1054" i="2"/>
  <c r="AL990" i="2"/>
  <c r="AL926" i="2"/>
  <c r="AL862" i="2"/>
  <c r="AL798" i="2"/>
  <c r="AL734" i="2"/>
  <c r="AL670" i="2"/>
  <c r="AY2702" i="2"/>
  <c r="AZ2702" i="2" s="1"/>
  <c r="AX348" i="2"/>
  <c r="AX604" i="2"/>
  <c r="AX512" i="2"/>
  <c r="AX290" i="2"/>
  <c r="AX476" i="2"/>
  <c r="AX122" i="2"/>
  <c r="AX517" i="2"/>
  <c r="AX244" i="2"/>
  <c r="AX602" i="2"/>
  <c r="AX284" i="2"/>
  <c r="AX199" i="2"/>
  <c r="AX135" i="2"/>
  <c r="AX71" i="2"/>
  <c r="AX85" i="2"/>
  <c r="AX83" i="2"/>
  <c r="AY2752" i="2"/>
  <c r="AY2342" i="2"/>
  <c r="AZ2342" i="2" s="1"/>
  <c r="AX2356" i="2"/>
  <c r="AX566" i="2"/>
  <c r="AX373" i="2"/>
  <c r="AX499" i="2"/>
  <c r="AX560" i="2"/>
  <c r="AX484" i="2"/>
  <c r="AX64" i="2"/>
  <c r="AX62" i="2"/>
  <c r="AL1903" i="2"/>
  <c r="AL1839" i="2"/>
  <c r="AL1775" i="2"/>
  <c r="AL1711" i="2"/>
  <c r="AL1647" i="2"/>
  <c r="AL1583" i="2"/>
  <c r="AL1519" i="2"/>
  <c r="AL1455" i="2"/>
  <c r="AL2742" i="2"/>
  <c r="AL2678" i="2"/>
  <c r="AL2614" i="2"/>
  <c r="AL2550" i="2"/>
  <c r="AL2486" i="2"/>
  <c r="AL2422" i="2"/>
  <c r="AL2358" i="2"/>
  <c r="AL2294" i="2"/>
  <c r="AL2230" i="2"/>
  <c r="AL2166" i="2"/>
  <c r="AL2102" i="2"/>
  <c r="AL2038" i="2"/>
  <c r="AL1974" i="2"/>
  <c r="AL1910" i="2"/>
  <c r="AL1846" i="2"/>
  <c r="AL1782" i="2"/>
  <c r="AL1718" i="2"/>
  <c r="AL1654" i="2"/>
  <c r="AL1590" i="2"/>
  <c r="AL1526" i="2"/>
  <c r="AL1462" i="2"/>
  <c r="AL2749" i="2"/>
  <c r="AL2685" i="2"/>
  <c r="AL2621" i="2"/>
  <c r="AL2557" i="2"/>
  <c r="AL2493" i="2"/>
  <c r="AL2429" i="2"/>
  <c r="AL2365" i="2"/>
  <c r="AL2301" i="2"/>
  <c r="AL2237" i="2"/>
  <c r="AL2173" i="2"/>
  <c r="AL2109" i="2"/>
  <c r="AL2045" i="2"/>
  <c r="AL1981" i="2"/>
  <c r="AL1917" i="2"/>
  <c r="AL1853" i="2"/>
  <c r="AL1789" i="2"/>
  <c r="AL1725" i="2"/>
  <c r="AL1661" i="2"/>
  <c r="AL1597" i="2"/>
  <c r="AL1533" i="2"/>
  <c r="AL1469" i="2"/>
  <c r="AO2725" i="2"/>
  <c r="AN2725" i="2"/>
  <c r="AO2661" i="2"/>
  <c r="AN2661" i="2"/>
  <c r="AO2597" i="2"/>
  <c r="AN2597" i="2"/>
  <c r="AO2533" i="2"/>
  <c r="AN2533" i="2"/>
  <c r="AO2469" i="2"/>
  <c r="AN2469" i="2"/>
  <c r="AO2405" i="2"/>
  <c r="AN2405" i="2"/>
  <c r="AO2341" i="2"/>
  <c r="AN2341" i="2"/>
  <c r="AO2277" i="2"/>
  <c r="AN2277" i="2"/>
  <c r="AN2740" i="2"/>
  <c r="AO2740" i="2"/>
  <c r="AN2676" i="2"/>
  <c r="AO2676" i="2"/>
  <c r="AN2612" i="2"/>
  <c r="AO2612" i="2"/>
  <c r="AN2548" i="2"/>
  <c r="AO2548" i="2"/>
  <c r="AN2484" i="2"/>
  <c r="AO2484" i="2"/>
  <c r="AN2420" i="2"/>
  <c r="AO2420" i="2"/>
  <c r="AN2356" i="2"/>
  <c r="AO2356" i="2"/>
  <c r="AN2292" i="2"/>
  <c r="AO2292" i="2"/>
  <c r="AL1437" i="2"/>
  <c r="AO2763" i="2"/>
  <c r="AN2763" i="2"/>
  <c r="AO2699" i="2"/>
  <c r="AN2699" i="2"/>
  <c r="AO2635" i="2"/>
  <c r="AN2635" i="2"/>
  <c r="AO2571" i="2"/>
  <c r="AN2571" i="2"/>
  <c r="AO2507" i="2"/>
  <c r="AN2507" i="2"/>
  <c r="AO2443" i="2"/>
  <c r="AN2443" i="2"/>
  <c r="AO2379" i="2"/>
  <c r="AN2379" i="2"/>
  <c r="AO2315" i="2"/>
  <c r="AN2315" i="2"/>
  <c r="AO2251" i="2"/>
  <c r="AN2251" i="2"/>
  <c r="AL1388" i="2"/>
  <c r="AL1324" i="2"/>
  <c r="AL1260" i="2"/>
  <c r="AL1196" i="2"/>
  <c r="AL1132" i="2"/>
  <c r="AL1068" i="2"/>
  <c r="AL1004" i="2"/>
  <c r="AL940" i="2"/>
  <c r="AL876" i="2"/>
  <c r="AL812" i="2"/>
  <c r="AL748" i="2"/>
  <c r="AL684" i="2"/>
  <c r="AO2770" i="2"/>
  <c r="AN2770" i="2"/>
  <c r="AO2706" i="2"/>
  <c r="AN2706" i="2"/>
  <c r="AO2642" i="2"/>
  <c r="AN2642" i="2"/>
  <c r="AO2578" i="2"/>
  <c r="AN2578" i="2"/>
  <c r="AO2514" i="2"/>
  <c r="AN2514" i="2"/>
  <c r="AO2450" i="2"/>
  <c r="AN2450" i="2"/>
  <c r="AO2386" i="2"/>
  <c r="AN2386" i="2"/>
  <c r="AO2322" i="2"/>
  <c r="AN2322" i="2"/>
  <c r="AO2258" i="2"/>
  <c r="AN2258" i="2"/>
  <c r="AL1395" i="2"/>
  <c r="AL1331" i="2"/>
  <c r="AL1267" i="2"/>
  <c r="AL1203" i="2"/>
  <c r="AL1139" i="2"/>
  <c r="AL1075" i="2"/>
  <c r="AL1011" i="2"/>
  <c r="AL947" i="2"/>
  <c r="AL883" i="2"/>
  <c r="AL819" i="2"/>
  <c r="AL755" i="2"/>
  <c r="AX478" i="2"/>
  <c r="AX488" i="2"/>
  <c r="AX218" i="2"/>
  <c r="AX50" i="2"/>
  <c r="AX558" i="2"/>
  <c r="AX474" i="2"/>
  <c r="AX349" i="2"/>
  <c r="AX121" i="2"/>
  <c r="AX551" i="2"/>
  <c r="AX487" i="2"/>
  <c r="AX423" i="2"/>
  <c r="AX359" i="2"/>
  <c r="AX295" i="2"/>
  <c r="AX310" i="2"/>
  <c r="AX309" i="2"/>
  <c r="AX100" i="2"/>
  <c r="AX36" i="2"/>
  <c r="AX435" i="2"/>
  <c r="AX371" i="2"/>
  <c r="AX307" i="2"/>
  <c r="R2773" i="2"/>
  <c r="T2773" i="2" s="1"/>
  <c r="U2773" i="2" s="1"/>
  <c r="AL2756" i="2"/>
  <c r="AL2692" i="2"/>
  <c r="AL2628" i="2"/>
  <c r="AL2564" i="2"/>
  <c r="AL2500" i="2"/>
  <c r="AL2436" i="2"/>
  <c r="AL2372" i="2"/>
  <c r="AL2308" i="2"/>
  <c r="AL2244" i="2"/>
  <c r="AL2180" i="2"/>
  <c r="AL2116" i="2"/>
  <c r="AL2052" i="2"/>
  <c r="AL1988" i="2"/>
  <c r="AL1924" i="2"/>
  <c r="AL1860" i="2"/>
  <c r="AL1796" i="2"/>
  <c r="AL1732" i="2"/>
  <c r="AL1668" i="2"/>
  <c r="AL1604" i="2"/>
  <c r="AL1540" i="2"/>
  <c r="AL1476" i="2"/>
  <c r="AL2763" i="2"/>
  <c r="AL2699" i="2"/>
  <c r="AL2635" i="2"/>
  <c r="AL2571" i="2"/>
  <c r="AL2507" i="2"/>
  <c r="AL2443" i="2"/>
  <c r="AL2379" i="2"/>
  <c r="AL2315" i="2"/>
  <c r="AL2251" i="2"/>
  <c r="AL2187" i="2"/>
  <c r="AL2123" i="2"/>
  <c r="AL2059" i="2"/>
  <c r="AL1995" i="2"/>
  <c r="AL1931" i="2"/>
  <c r="AL1867" i="2"/>
  <c r="AL1803" i="2"/>
  <c r="AL1739" i="2"/>
  <c r="AL1675" i="2"/>
  <c r="AL1611" i="2"/>
  <c r="AL1547" i="2"/>
  <c r="AL1483" i="2"/>
  <c r="AL2770" i="2"/>
  <c r="AL2706" i="2"/>
  <c r="AL2642" i="2"/>
  <c r="AL2578" i="2"/>
  <c r="AL2514" i="2"/>
  <c r="AL2450" i="2"/>
  <c r="AL2386" i="2"/>
  <c r="AL2322" i="2"/>
  <c r="AL2258" i="2"/>
  <c r="AL2194" i="2"/>
  <c r="AL2130" i="2"/>
  <c r="AL2066" i="2"/>
  <c r="AL2002" i="2"/>
  <c r="AL1938" i="2"/>
  <c r="AL1874" i="2"/>
  <c r="AL1810" i="2"/>
  <c r="AL1746" i="2"/>
  <c r="AL1682" i="2"/>
  <c r="AL1618" i="2"/>
  <c r="AL1554" i="2"/>
  <c r="AL1490" i="2"/>
  <c r="AL2777" i="2"/>
  <c r="AL2713" i="2"/>
  <c r="AL2649" i="2"/>
  <c r="AL2585" i="2"/>
  <c r="AL2521" i="2"/>
  <c r="AL2457" i="2"/>
  <c r="AL2393" i="2"/>
  <c r="AL2329" i="2"/>
  <c r="AL2265" i="2"/>
  <c r="AL2201" i="2"/>
  <c r="AL2137" i="2"/>
  <c r="AL2073" i="2"/>
  <c r="AL2009" i="2"/>
  <c r="AL1945" i="2"/>
  <c r="AL1881" i="2"/>
  <c r="AL1817" i="2"/>
  <c r="AL1753" i="2"/>
  <c r="AL1689" i="2"/>
  <c r="AL1625" i="2"/>
  <c r="AL1561" i="2"/>
  <c r="AL1497" i="2"/>
  <c r="AL2784" i="2"/>
  <c r="AL2720" i="2"/>
  <c r="AL2656" i="2"/>
  <c r="AL2592" i="2"/>
  <c r="AL2528" i="2"/>
  <c r="AL2464" i="2"/>
  <c r="AL2400" i="2"/>
  <c r="AL2336" i="2"/>
  <c r="AL2272" i="2"/>
  <c r="AL2208" i="2"/>
  <c r="AL2144" i="2"/>
  <c r="AL2080" i="2"/>
  <c r="AL2016" i="2"/>
  <c r="AL1952" i="2"/>
  <c r="AL1888" i="2"/>
  <c r="AL1824" i="2"/>
  <c r="AL1760" i="2"/>
  <c r="AL1696" i="2"/>
  <c r="AL1632" i="2"/>
  <c r="AL1568" i="2"/>
  <c r="AL1504" i="2"/>
  <c r="AL1440" i="2"/>
  <c r="AL2727" i="2"/>
  <c r="AL2663" i="2"/>
  <c r="AL2599" i="2"/>
  <c r="AL2535" i="2"/>
  <c r="AL2471" i="2"/>
  <c r="AL2407" i="2"/>
  <c r="AL2343" i="2"/>
  <c r="AL2279" i="2"/>
  <c r="AL2215" i="2"/>
  <c r="AL2151" i="2"/>
  <c r="AL2087" i="2"/>
  <c r="AL2023" i="2"/>
  <c r="AL1959" i="2"/>
  <c r="AL1895" i="2"/>
  <c r="AL1831" i="2"/>
  <c r="AL1767" i="2"/>
  <c r="AL1703" i="2"/>
  <c r="AL1639" i="2"/>
  <c r="AL1575" i="2"/>
  <c r="AL1511" i="2"/>
  <c r="AL1447" i="2"/>
  <c r="AL2734" i="2"/>
  <c r="AL2670" i="2"/>
  <c r="AL2606" i="2"/>
  <c r="AL2542" i="2"/>
  <c r="AL2478" i="2"/>
  <c r="AL2414" i="2"/>
  <c r="AL2350" i="2"/>
  <c r="AL2286" i="2"/>
  <c r="AL2222" i="2"/>
  <c r="AL2158" i="2"/>
  <c r="AL2094" i="2"/>
  <c r="AL2030" i="2"/>
  <c r="AL1966" i="2"/>
  <c r="AL1902" i="2"/>
  <c r="AL1838" i="2"/>
  <c r="AL1774" i="2"/>
  <c r="AL1710" i="2"/>
  <c r="AL1646" i="2"/>
  <c r="AL1582" i="2"/>
  <c r="AL1518" i="2"/>
  <c r="AL1454" i="2"/>
  <c r="AL2741" i="2"/>
  <c r="AL2677" i="2"/>
  <c r="AL2613" i="2"/>
  <c r="AL2549" i="2"/>
  <c r="AL2485" i="2"/>
  <c r="AL2421" i="2"/>
  <c r="AL2357" i="2"/>
  <c r="AL2293" i="2"/>
  <c r="AL2229" i="2"/>
  <c r="AL2165" i="2"/>
  <c r="AL2101" i="2"/>
  <c r="AL2037" i="2"/>
  <c r="AL1973" i="2"/>
  <c r="AL1909" i="2"/>
  <c r="AL1845" i="2"/>
  <c r="AL1781" i="2"/>
  <c r="AL1717" i="2"/>
  <c r="AL1653" i="2"/>
  <c r="AL1589" i="2"/>
  <c r="AL1525" i="2"/>
  <c r="AL1461" i="2"/>
  <c r="AL1391" i="2"/>
  <c r="AL1327" i="2"/>
  <c r="AL1263" i="2"/>
  <c r="AL1199" i="2"/>
  <c r="AL1135" i="2"/>
  <c r="AL1071" i="2"/>
  <c r="AL1007" i="2"/>
  <c r="AL943" i="2"/>
  <c r="AL879" i="2"/>
  <c r="AL815" i="2"/>
  <c r="AL751" i="2"/>
  <c r="AL687" i="2"/>
  <c r="AL623" i="2"/>
  <c r="AN2717" i="2"/>
  <c r="AO2717" i="2"/>
  <c r="AN2653" i="2"/>
  <c r="AO2653" i="2"/>
  <c r="AN2589" i="2"/>
  <c r="AO2589" i="2"/>
  <c r="AN2525" i="2"/>
  <c r="AO2525" i="2"/>
  <c r="AN2461" i="2"/>
  <c r="AO2461" i="2"/>
  <c r="AN2397" i="2"/>
  <c r="AO2397" i="2"/>
  <c r="AN2333" i="2"/>
  <c r="AO2333" i="2"/>
  <c r="AN2269" i="2"/>
  <c r="AO2269" i="2"/>
  <c r="AL1406" i="2"/>
  <c r="AL1342" i="2"/>
  <c r="AL1278" i="2"/>
  <c r="AL1214" i="2"/>
  <c r="AL1150" i="2"/>
  <c r="AL1086" i="2"/>
  <c r="AL1022" i="2"/>
  <c r="AL958" i="2"/>
  <c r="AL894" i="2"/>
  <c r="AL830" i="2"/>
  <c r="AL766" i="2"/>
  <c r="AL702" i="2"/>
  <c r="AL638" i="2"/>
  <c r="AO2732" i="2"/>
  <c r="AN2732" i="2"/>
  <c r="AO2668" i="2"/>
  <c r="AN2668" i="2"/>
  <c r="AO2604" i="2"/>
  <c r="AN2604" i="2"/>
  <c r="AO2540" i="2"/>
  <c r="AN2540" i="2"/>
  <c r="AO2476" i="2"/>
  <c r="AN2476" i="2"/>
  <c r="AO2412" i="2"/>
  <c r="AN2412" i="2"/>
  <c r="AO2348" i="2"/>
  <c r="AN2348" i="2"/>
  <c r="AO2284" i="2"/>
  <c r="AN2284" i="2"/>
  <c r="AL1429" i="2"/>
  <c r="AL1365" i="2"/>
  <c r="AL1301" i="2"/>
  <c r="AL1237" i="2"/>
  <c r="AL1173" i="2"/>
  <c r="AL1109" i="2"/>
  <c r="AL1045" i="2"/>
  <c r="AL981" i="2"/>
  <c r="AL917" i="2"/>
  <c r="AL853" i="2"/>
  <c r="AL789" i="2"/>
  <c r="AL725" i="2"/>
  <c r="AL661" i="2"/>
  <c r="AO2755" i="2"/>
  <c r="AN2755" i="2"/>
  <c r="AO2691" i="2"/>
  <c r="AN2691" i="2"/>
  <c r="AO2627" i="2"/>
  <c r="AN2627" i="2"/>
  <c r="AO2563" i="2"/>
  <c r="AN2563" i="2"/>
  <c r="AO2499" i="2"/>
  <c r="AN2499" i="2"/>
  <c r="AO2435" i="2"/>
  <c r="AN2435" i="2"/>
  <c r="AO2371" i="2"/>
  <c r="AN2371" i="2"/>
  <c r="AO2307" i="2"/>
  <c r="AN2307" i="2"/>
  <c r="AO2243" i="2"/>
  <c r="AN2243" i="2"/>
  <c r="AL1380" i="2"/>
  <c r="AL1316" i="2"/>
  <c r="AL1252" i="2"/>
  <c r="AL1188" i="2"/>
  <c r="AL1124" i="2"/>
  <c r="AL1060" i="2"/>
  <c r="AL996" i="2"/>
  <c r="AL932" i="2"/>
  <c r="AL868" i="2"/>
  <c r="AL804" i="2"/>
  <c r="AL740" i="2"/>
  <c r="AL676" i="2"/>
  <c r="AO2762" i="2"/>
  <c r="AN2762" i="2"/>
  <c r="AO2698" i="2"/>
  <c r="AN2698" i="2"/>
  <c r="AO2634" i="2"/>
  <c r="AN2634" i="2"/>
  <c r="AO2570" i="2"/>
  <c r="AN2570" i="2"/>
  <c r="AO2506" i="2"/>
  <c r="AN2506" i="2"/>
  <c r="AO2442" i="2"/>
  <c r="AN2442" i="2"/>
  <c r="AO2378" i="2"/>
  <c r="AN2378" i="2"/>
  <c r="AO2314" i="2"/>
  <c r="AN2314" i="2"/>
  <c r="AO2250" i="2"/>
  <c r="AN2250" i="2"/>
  <c r="AL1387" i="2"/>
  <c r="AL1323" i="2"/>
  <c r="AL1259" i="2"/>
  <c r="AL1195" i="2"/>
  <c r="AL1131" i="2"/>
  <c r="AL1067" i="2"/>
  <c r="AL1003" i="2"/>
  <c r="AL939" i="2"/>
  <c r="AL875" i="2"/>
  <c r="AL811" i="2"/>
  <c r="AL747" i="2"/>
  <c r="AX546" i="2"/>
  <c r="AX612" i="2"/>
  <c r="AX438" i="2"/>
  <c r="AX292" i="2"/>
  <c r="AX563" i="2"/>
  <c r="AX477" i="2"/>
  <c r="AX356" i="2"/>
  <c r="AX124" i="2"/>
  <c r="AX186" i="2"/>
  <c r="AX539" i="2"/>
  <c r="AX548" i="2"/>
  <c r="AX332" i="2"/>
  <c r="AX241" i="2"/>
  <c r="AX49" i="2"/>
  <c r="AX159" i="2"/>
  <c r="AX238" i="2"/>
  <c r="AX174" i="2"/>
  <c r="AX46" i="2"/>
  <c r="AX109" i="2"/>
  <c r="AX45" i="2"/>
  <c r="AX427" i="2"/>
  <c r="AX363" i="2"/>
  <c r="AX299" i="2"/>
  <c r="AL2748" i="2"/>
  <c r="AL2684" i="2"/>
  <c r="AL2620" i="2"/>
  <c r="AL2556" i="2"/>
  <c r="AL2492" i="2"/>
  <c r="AL2428" i="2"/>
  <c r="AL2364" i="2"/>
  <c r="AL2300" i="2"/>
  <c r="AL2236" i="2"/>
  <c r="AL2172" i="2"/>
  <c r="AL2108" i="2"/>
  <c r="AL2044" i="2"/>
  <c r="AL1980" i="2"/>
  <c r="AL1916" i="2"/>
  <c r="AL1852" i="2"/>
  <c r="AL1788" i="2"/>
  <c r="AL1724" i="2"/>
  <c r="AL1660" i="2"/>
  <c r="AL1596" i="2"/>
  <c r="AL1532" i="2"/>
  <c r="AL1468" i="2"/>
  <c r="AL2755" i="2"/>
  <c r="AL2691" i="2"/>
  <c r="AL2627" i="2"/>
  <c r="AL2563" i="2"/>
  <c r="AL2499" i="2"/>
  <c r="AL2435" i="2"/>
  <c r="AL2371" i="2"/>
  <c r="AL2307" i="2"/>
  <c r="AL2243" i="2"/>
  <c r="AL2179" i="2"/>
  <c r="AL2115" i="2"/>
  <c r="AL2051" i="2"/>
  <c r="AL1987" i="2"/>
  <c r="AL1923" i="2"/>
  <c r="AL1859" i="2"/>
  <c r="AL1795" i="2"/>
  <c r="AL1731" i="2"/>
  <c r="AL1667" i="2"/>
  <c r="AL1603" i="2"/>
  <c r="AL1539" i="2"/>
  <c r="AL1475" i="2"/>
  <c r="AL2762" i="2"/>
  <c r="AL2698" i="2"/>
  <c r="AL2634" i="2"/>
  <c r="AL2570" i="2"/>
  <c r="AL2506" i="2"/>
  <c r="AL2442" i="2"/>
  <c r="AL2378" i="2"/>
  <c r="AL2314" i="2"/>
  <c r="AL2250" i="2"/>
  <c r="AL2186" i="2"/>
  <c r="AL2122" i="2"/>
  <c r="AL2058" i="2"/>
  <c r="AL1994" i="2"/>
  <c r="AL1930" i="2"/>
  <c r="AL1866" i="2"/>
  <c r="AL1802" i="2"/>
  <c r="AL1738" i="2"/>
  <c r="AL1674" i="2"/>
  <c r="AL1610" i="2"/>
  <c r="AL1546" i="2"/>
  <c r="AL1482" i="2"/>
  <c r="AL2769" i="2"/>
  <c r="AL2705" i="2"/>
  <c r="AL2641" i="2"/>
  <c r="AL2577" i="2"/>
  <c r="AL2513" i="2"/>
  <c r="AL2449" i="2"/>
  <c r="AL2385" i="2"/>
  <c r="AL2321" i="2"/>
  <c r="AL2257" i="2"/>
  <c r="AL2193" i="2"/>
  <c r="AL2129" i="2"/>
  <c r="AL2065" i="2"/>
  <c r="AL2001" i="2"/>
  <c r="AL1937" i="2"/>
  <c r="AL1873" i="2"/>
  <c r="AL1809" i="2"/>
  <c r="AL1745" i="2"/>
  <c r="AL1681" i="2"/>
  <c r="AL1617" i="2"/>
  <c r="AL1553" i="2"/>
  <c r="AL1489" i="2"/>
  <c r="AL2776" i="2"/>
  <c r="AL2712" i="2"/>
  <c r="AL2648" i="2"/>
  <c r="AL2584" i="2"/>
  <c r="AL2520" i="2"/>
  <c r="AL2456" i="2"/>
  <c r="AL2392" i="2"/>
  <c r="AL2328" i="2"/>
  <c r="AL2264" i="2"/>
  <c r="AL2200" i="2"/>
  <c r="AL2136" i="2"/>
  <c r="AL2072" i="2"/>
  <c r="AL2008" i="2"/>
  <c r="AL1944" i="2"/>
  <c r="AL1880" i="2"/>
  <c r="AL1816" i="2"/>
  <c r="AL1752" i="2"/>
  <c r="AL1688" i="2"/>
  <c r="AL1624" i="2"/>
  <c r="AL1560" i="2"/>
  <c r="AL1496" i="2"/>
  <c r="AL2783" i="2"/>
  <c r="AL2719" i="2"/>
  <c r="AL2655" i="2"/>
  <c r="AL2591" i="2"/>
  <c r="AL2527" i="2"/>
  <c r="AL2463" i="2"/>
  <c r="AL2399" i="2"/>
  <c r="AL2335" i="2"/>
  <c r="AL2271" i="2"/>
  <c r="AL2207" i="2"/>
  <c r="AL2143" i="2"/>
  <c r="AL2079" i="2"/>
  <c r="AL2015" i="2"/>
  <c r="AL1951" i="2"/>
  <c r="AL1887" i="2"/>
  <c r="AL1823" i="2"/>
  <c r="AL1759" i="2"/>
  <c r="AL1695" i="2"/>
  <c r="AL1631" i="2"/>
  <c r="AL1567" i="2"/>
  <c r="AL1503" i="2"/>
  <c r="AL1439" i="2"/>
  <c r="AL2726" i="2"/>
  <c r="AL2662" i="2"/>
  <c r="AL2598" i="2"/>
  <c r="AL2534" i="2"/>
  <c r="AL2470" i="2"/>
  <c r="AL2406" i="2"/>
  <c r="AL2342" i="2"/>
  <c r="AL2278" i="2"/>
  <c r="AL2214" i="2"/>
  <c r="AL2150" i="2"/>
  <c r="AL2086" i="2"/>
  <c r="AL2022" i="2"/>
  <c r="AL1958" i="2"/>
  <c r="AL1894" i="2"/>
  <c r="AL1830" i="2"/>
  <c r="AL1766" i="2"/>
  <c r="AL1702" i="2"/>
  <c r="AL1638" i="2"/>
  <c r="AL1574" i="2"/>
  <c r="AL1510" i="2"/>
  <c r="AL1446" i="2"/>
  <c r="AL2733" i="2"/>
  <c r="AL2669" i="2"/>
  <c r="AL2605" i="2"/>
  <c r="AL2541" i="2"/>
  <c r="AL2477" i="2"/>
  <c r="AL2413" i="2"/>
  <c r="AL2349" i="2"/>
  <c r="AL2285" i="2"/>
  <c r="AL2221" i="2"/>
  <c r="AL2157" i="2"/>
  <c r="AL2093" i="2"/>
  <c r="AL2029" i="2"/>
  <c r="AL1965" i="2"/>
  <c r="AL1901" i="2"/>
  <c r="AL1837" i="2"/>
  <c r="AL1773" i="2"/>
  <c r="AL1709" i="2"/>
  <c r="AL1645" i="2"/>
  <c r="AL1581" i="2"/>
  <c r="AL1517" i="2"/>
  <c r="AL1453" i="2"/>
  <c r="AL1383" i="2"/>
  <c r="AL1319" i="2"/>
  <c r="AL1255" i="2"/>
  <c r="AL1191" i="2"/>
  <c r="AL1127" i="2"/>
  <c r="AL1063" i="2"/>
  <c r="AL999" i="2"/>
  <c r="AL935" i="2"/>
  <c r="AL871" i="2"/>
  <c r="AL807" i="2"/>
  <c r="AL743" i="2"/>
  <c r="AL679" i="2"/>
  <c r="AO2773" i="2"/>
  <c r="AN2773" i="2"/>
  <c r="AO2709" i="2"/>
  <c r="AN2709" i="2"/>
  <c r="AO2645" i="2"/>
  <c r="AN2645" i="2"/>
  <c r="AO2581" i="2"/>
  <c r="AN2581" i="2"/>
  <c r="AO2517" i="2"/>
  <c r="AN2517" i="2"/>
  <c r="AO2453" i="2"/>
  <c r="AN2453" i="2"/>
  <c r="AO2389" i="2"/>
  <c r="AN2389" i="2"/>
  <c r="AO2325" i="2"/>
  <c r="AN2325" i="2"/>
  <c r="AO2261" i="2"/>
  <c r="AN2261" i="2"/>
  <c r="AL1398" i="2"/>
  <c r="AL1334" i="2"/>
  <c r="AL1270" i="2"/>
  <c r="AL1206" i="2"/>
  <c r="AL1142" i="2"/>
  <c r="AL1078" i="2"/>
  <c r="AL1014" i="2"/>
  <c r="AL950" i="2"/>
  <c r="AL886" i="2"/>
  <c r="AL822" i="2"/>
  <c r="AL758" i="2"/>
  <c r="AL694" i="2"/>
  <c r="AL630" i="2"/>
  <c r="AO2724" i="2"/>
  <c r="AN2724" i="2"/>
  <c r="AO2660" i="2"/>
  <c r="AN2660" i="2"/>
  <c r="AO2596" i="2"/>
  <c r="AN2596" i="2"/>
  <c r="AO2532" i="2"/>
  <c r="AN2532" i="2"/>
  <c r="AO2468" i="2"/>
  <c r="AN2468" i="2"/>
  <c r="AO2404" i="2"/>
  <c r="AN2404" i="2"/>
  <c r="AO2340" i="2"/>
  <c r="AN2340" i="2"/>
  <c r="AO2276" i="2"/>
  <c r="AN2276" i="2"/>
  <c r="AL1421" i="2"/>
  <c r="AL1357" i="2"/>
  <c r="AL1293" i="2"/>
  <c r="AL1229" i="2"/>
  <c r="AL1165" i="2"/>
  <c r="AL1101" i="2"/>
  <c r="AL1037" i="2"/>
  <c r="AL973" i="2"/>
  <c r="AL909" i="2"/>
  <c r="AL845" i="2"/>
  <c r="AL781" i="2"/>
  <c r="AL717" i="2"/>
  <c r="AL653" i="2"/>
  <c r="AO2747" i="2"/>
  <c r="AN2747" i="2"/>
  <c r="AO2683" i="2"/>
  <c r="AN2683" i="2"/>
  <c r="AO2619" i="2"/>
  <c r="AN2619" i="2"/>
  <c r="AO2555" i="2"/>
  <c r="AN2555" i="2"/>
  <c r="AO2491" i="2"/>
  <c r="AN2491" i="2"/>
  <c r="AO2427" i="2"/>
  <c r="AN2427" i="2"/>
  <c r="AO2363" i="2"/>
  <c r="AN2363" i="2"/>
  <c r="AO2299" i="2"/>
  <c r="AN2299" i="2"/>
  <c r="AL1436" i="2"/>
  <c r="AL1372" i="2"/>
  <c r="AL1308" i="2"/>
  <c r="AL1244" i="2"/>
  <c r="AL1180" i="2"/>
  <c r="AL1116" i="2"/>
  <c r="AL1052" i="2"/>
  <c r="AL988" i="2"/>
  <c r="AL924" i="2"/>
  <c r="AL860" i="2"/>
  <c r="AL796" i="2"/>
  <c r="AL732" i="2"/>
  <c r="AL668" i="2"/>
  <c r="AN2754" i="2"/>
  <c r="AO2754" i="2"/>
  <c r="AN2690" i="2"/>
  <c r="AO2690" i="2"/>
  <c r="AO2626" i="2"/>
  <c r="AN2626" i="2"/>
  <c r="AO2562" i="2"/>
  <c r="AN2562" i="2"/>
  <c r="AO2498" i="2"/>
  <c r="AN2498" i="2"/>
  <c r="AN2434" i="2"/>
  <c r="AO2434" i="2"/>
  <c r="AO2370" i="2"/>
  <c r="AN2370" i="2"/>
  <c r="AO2306" i="2"/>
  <c r="AN2306" i="2"/>
  <c r="AO2242" i="2"/>
  <c r="AN2242" i="2"/>
  <c r="AL1379" i="2"/>
  <c r="AL1315" i="2"/>
  <c r="AL1251" i="2"/>
  <c r="AL1187" i="2"/>
  <c r="AL1123" i="2"/>
  <c r="AL1059" i="2"/>
  <c r="AL995" i="2"/>
  <c r="AL931" i="2"/>
  <c r="AL867" i="2"/>
  <c r="AL803" i="2"/>
  <c r="AX268" i="2"/>
  <c r="AX472" i="2"/>
  <c r="AX442" i="2"/>
  <c r="AY448" i="2" s="1"/>
  <c r="AZ448" i="2" s="1"/>
  <c r="AX603" i="2"/>
  <c r="AX542" i="2"/>
  <c r="AX615" i="2"/>
  <c r="AX40" i="2"/>
  <c r="AX227" i="2"/>
  <c r="AL2740" i="2"/>
  <c r="AL2676" i="2"/>
  <c r="AL2612" i="2"/>
  <c r="AL2548" i="2"/>
  <c r="AL2484" i="2"/>
  <c r="AL2420" i="2"/>
  <c r="AL2356" i="2"/>
  <c r="AL2292" i="2"/>
  <c r="AL2228" i="2"/>
  <c r="AL2164" i="2"/>
  <c r="AL2100" i="2"/>
  <c r="AL2036" i="2"/>
  <c r="AL1972" i="2"/>
  <c r="AL1908" i="2"/>
  <c r="AL1844" i="2"/>
  <c r="AL1780" i="2"/>
  <c r="AL1716" i="2"/>
  <c r="AL1652" i="2"/>
  <c r="AL1588" i="2"/>
  <c r="AL1524" i="2"/>
  <c r="AL1460" i="2"/>
  <c r="AL2747" i="2"/>
  <c r="AL2683" i="2"/>
  <c r="AL2619" i="2"/>
  <c r="AL2555" i="2"/>
  <c r="AL2491" i="2"/>
  <c r="AL2427" i="2"/>
  <c r="AL2363" i="2"/>
  <c r="AL2299" i="2"/>
  <c r="AL2235" i="2"/>
  <c r="AL2171" i="2"/>
  <c r="AL2107" i="2"/>
  <c r="AL2043" i="2"/>
  <c r="AL1979" i="2"/>
  <c r="AL1915" i="2"/>
  <c r="AL1851" i="2"/>
  <c r="AL1787" i="2"/>
  <c r="AL1723" i="2"/>
  <c r="AL1659" i="2"/>
  <c r="AL1595" i="2"/>
  <c r="AL1531" i="2"/>
  <c r="AL1467" i="2"/>
  <c r="AL2754" i="2"/>
  <c r="AL2690" i="2"/>
  <c r="AL2626" i="2"/>
  <c r="AL2562" i="2"/>
  <c r="AL2498" i="2"/>
  <c r="AL2434" i="2"/>
  <c r="AL2370" i="2"/>
  <c r="AL2306" i="2"/>
  <c r="AL2242" i="2"/>
  <c r="AL2178" i="2"/>
  <c r="AL2114" i="2"/>
  <c r="AL2050" i="2"/>
  <c r="AL1986" i="2"/>
  <c r="AL1922" i="2"/>
  <c r="AL1858" i="2"/>
  <c r="AL1794" i="2"/>
  <c r="AL1730" i="2"/>
  <c r="AL1666" i="2"/>
  <c r="AL1602" i="2"/>
  <c r="AL1538" i="2"/>
  <c r="AL1474" i="2"/>
  <c r="AL2761" i="2"/>
  <c r="AL2697" i="2"/>
  <c r="AL2633" i="2"/>
  <c r="AL2569" i="2"/>
  <c r="AL2505" i="2"/>
  <c r="AL2441" i="2"/>
  <c r="AL2377" i="2"/>
  <c r="AL2313" i="2"/>
  <c r="AL2249" i="2"/>
  <c r="AL2185" i="2"/>
  <c r="AL2121" i="2"/>
  <c r="AL2057" i="2"/>
  <c r="AL1993" i="2"/>
  <c r="AL1929" i="2"/>
  <c r="AL1865" i="2"/>
  <c r="AL1801" i="2"/>
  <c r="AL1737" i="2"/>
  <c r="AL1673" i="2"/>
  <c r="AL1609" i="2"/>
  <c r="AL1545" i="2"/>
  <c r="AL1481" i="2"/>
  <c r="AL2768" i="2"/>
  <c r="AL2704" i="2"/>
  <c r="AL2640" i="2"/>
  <c r="AL2576" i="2"/>
  <c r="AL2512" i="2"/>
  <c r="AL2448" i="2"/>
  <c r="AL2384" i="2"/>
  <c r="AL2320" i="2"/>
  <c r="AL2256" i="2"/>
  <c r="AL2192" i="2"/>
  <c r="AL2128" i="2"/>
  <c r="AL2064" i="2"/>
  <c r="AL2000" i="2"/>
  <c r="AL1936" i="2"/>
  <c r="AL1872" i="2"/>
  <c r="AL1808" i="2"/>
  <c r="AL1744" i="2"/>
  <c r="AL1680" i="2"/>
  <c r="AL1616" i="2"/>
  <c r="AL1552" i="2"/>
  <c r="AL1488" i="2"/>
  <c r="AL2775" i="2"/>
  <c r="AL2711" i="2"/>
  <c r="AL2647" i="2"/>
  <c r="AL2583" i="2"/>
  <c r="AL2519" i="2"/>
  <c r="AL2455" i="2"/>
  <c r="AL2391" i="2"/>
  <c r="AL2327" i="2"/>
  <c r="AL2263" i="2"/>
  <c r="AL2199" i="2"/>
  <c r="AL2135" i="2"/>
  <c r="AL2071" i="2"/>
  <c r="AL2007" i="2"/>
  <c r="AL1943" i="2"/>
  <c r="AL1879" i="2"/>
  <c r="AL1815" i="2"/>
  <c r="AL1751" i="2"/>
  <c r="AL1687" i="2"/>
  <c r="AL1623" i="2"/>
  <c r="AL1559" i="2"/>
  <c r="AL1495" i="2"/>
  <c r="AL2782" i="2"/>
  <c r="AL2718" i="2"/>
  <c r="AL2654" i="2"/>
  <c r="AL2590" i="2"/>
  <c r="AL2526" i="2"/>
  <c r="AL2462" i="2"/>
  <c r="AL2398" i="2"/>
  <c r="AL2334" i="2"/>
  <c r="AL2270" i="2"/>
  <c r="AL2206" i="2"/>
  <c r="AL2142" i="2"/>
  <c r="AL2078" i="2"/>
  <c r="AL2014" i="2"/>
  <c r="AL1950" i="2"/>
  <c r="AL1886" i="2"/>
  <c r="AL1822" i="2"/>
  <c r="AL1758" i="2"/>
  <c r="AL1694" i="2"/>
  <c r="AL1630" i="2"/>
  <c r="AL1566" i="2"/>
  <c r="AL1502" i="2"/>
  <c r="AL1438" i="2"/>
  <c r="AL2725" i="2"/>
  <c r="AL2661" i="2"/>
  <c r="AL2597" i="2"/>
  <c r="AL2533" i="2"/>
  <c r="AL2469" i="2"/>
  <c r="AL2405" i="2"/>
  <c r="AL2341" i="2"/>
  <c r="AL2277" i="2"/>
  <c r="AL2213" i="2"/>
  <c r="AL2149" i="2"/>
  <c r="AL2085" i="2"/>
  <c r="AL2021" i="2"/>
  <c r="AL1957" i="2"/>
  <c r="AL1893" i="2"/>
  <c r="AL1829" i="2"/>
  <c r="AL1765" i="2"/>
  <c r="AL1701" i="2"/>
  <c r="AL1637" i="2"/>
  <c r="AL1573" i="2"/>
  <c r="AL1509" i="2"/>
  <c r="AL1445" i="2"/>
  <c r="AL1375" i="2"/>
  <c r="AL1311" i="2"/>
  <c r="AL1247" i="2"/>
  <c r="AL1183" i="2"/>
  <c r="AL1119" i="2"/>
  <c r="AL1055" i="2"/>
  <c r="AL991" i="2"/>
  <c r="AL927" i="2"/>
  <c r="AL863" i="2"/>
  <c r="AL799" i="2"/>
  <c r="AL735" i="2"/>
  <c r="AL671" i="2"/>
  <c r="AO2765" i="2"/>
  <c r="AN2765" i="2"/>
  <c r="AN2701" i="2"/>
  <c r="AO2701" i="2"/>
  <c r="AN2637" i="2"/>
  <c r="AO2637" i="2"/>
  <c r="AO2573" i="2"/>
  <c r="AN2573" i="2"/>
  <c r="AO2509" i="2"/>
  <c r="AN2509" i="2"/>
  <c r="AO2445" i="2"/>
  <c r="AN2445" i="2"/>
  <c r="AO2381" i="2"/>
  <c r="AN2381" i="2"/>
  <c r="AO2317" i="2"/>
  <c r="AN2317" i="2"/>
  <c r="AO2253" i="2"/>
  <c r="AN2253" i="2"/>
  <c r="AL1390" i="2"/>
  <c r="AL1326" i="2"/>
  <c r="AL1262" i="2"/>
  <c r="AL1198" i="2"/>
  <c r="AL1134" i="2"/>
  <c r="AL1070" i="2"/>
  <c r="AL1006" i="2"/>
  <c r="AL942" i="2"/>
  <c r="AL878" i="2"/>
  <c r="AL814" i="2"/>
  <c r="AL750" i="2"/>
  <c r="AL686" i="2"/>
  <c r="AL622" i="2"/>
  <c r="AO2716" i="2"/>
  <c r="AN2716" i="2"/>
  <c r="AN2652" i="2"/>
  <c r="AO2652" i="2"/>
  <c r="AO2588" i="2"/>
  <c r="AN2588" i="2"/>
  <c r="AO2524" i="2"/>
  <c r="AN2524" i="2"/>
  <c r="AO2460" i="2"/>
  <c r="AN2460" i="2"/>
  <c r="AO2396" i="2"/>
  <c r="AN2396" i="2"/>
  <c r="AO2332" i="2"/>
  <c r="AN2332" i="2"/>
  <c r="AO2268" i="2"/>
  <c r="AN2268" i="2"/>
  <c r="AL1413" i="2"/>
  <c r="AL1349" i="2"/>
  <c r="AL1285" i="2"/>
  <c r="AL1221" i="2"/>
  <c r="AL1157" i="2"/>
  <c r="AL1093" i="2"/>
  <c r="AL1029" i="2"/>
  <c r="AL965" i="2"/>
  <c r="AL901" i="2"/>
  <c r="AL837" i="2"/>
  <c r="AL773" i="2"/>
  <c r="AL709" i="2"/>
  <c r="AL645" i="2"/>
  <c r="AO2739" i="2"/>
  <c r="AN2739" i="2"/>
  <c r="AO2675" i="2"/>
  <c r="AN2675" i="2"/>
  <c r="AO2611" i="2"/>
  <c r="AN2611" i="2"/>
  <c r="AO2547" i="2"/>
  <c r="AN2547" i="2"/>
  <c r="AO2483" i="2"/>
  <c r="AN2483" i="2"/>
  <c r="AO2419" i="2"/>
  <c r="AN2419" i="2"/>
  <c r="AO2355" i="2"/>
  <c r="AN2355" i="2"/>
  <c r="AO2291" i="2"/>
  <c r="AN2291" i="2"/>
  <c r="AL1428" i="2"/>
  <c r="AL1364" i="2"/>
  <c r="AL1300" i="2"/>
  <c r="AL1236" i="2"/>
  <c r="AL1172" i="2"/>
  <c r="AL1108" i="2"/>
  <c r="AL1044" i="2"/>
  <c r="AL980" i="2"/>
  <c r="AL916" i="2"/>
  <c r="AL852" i="2"/>
  <c r="AL788" i="2"/>
  <c r="AL724" i="2"/>
  <c r="AL660" i="2"/>
  <c r="AO2746" i="2"/>
  <c r="AN2746" i="2"/>
  <c r="AO2682" i="2"/>
  <c r="AN2682" i="2"/>
  <c r="AO2618" i="2"/>
  <c r="AN2618" i="2"/>
  <c r="AO2554" i="2"/>
  <c r="AN2554" i="2"/>
  <c r="AO2490" i="2"/>
  <c r="AN2490" i="2"/>
  <c r="AO2426" i="2"/>
  <c r="AN2426" i="2"/>
  <c r="AO2362" i="2"/>
  <c r="AN2362" i="2"/>
  <c r="AO2298" i="2"/>
  <c r="AN2298" i="2"/>
  <c r="AL1435" i="2"/>
  <c r="AL1371" i="2"/>
  <c r="AL1307" i="2"/>
  <c r="AL1243" i="2"/>
  <c r="AL1179" i="2"/>
  <c r="AL1115" i="2"/>
  <c r="AL1051" i="2"/>
  <c r="AL987" i="2"/>
  <c r="AL923" i="2"/>
  <c r="AL859" i="2"/>
  <c r="AL795" i="2"/>
  <c r="AX524" i="2"/>
  <c r="AX228" i="2"/>
  <c r="AX437" i="2"/>
  <c r="AX541" i="2"/>
  <c r="AX429" i="2"/>
  <c r="AX207" i="2"/>
  <c r="AX143" i="2"/>
  <c r="AX79" i="2"/>
  <c r="AX93" i="2"/>
  <c r="AX76" i="2"/>
  <c r="AX411" i="2"/>
  <c r="AX347" i="2"/>
  <c r="AX283" i="2"/>
  <c r="AL2732" i="2"/>
  <c r="AL2668" i="2"/>
  <c r="AL2604" i="2"/>
  <c r="AL2540" i="2"/>
  <c r="AL2476" i="2"/>
  <c r="AL2412" i="2"/>
  <c r="AL2348" i="2"/>
  <c r="AL2284" i="2"/>
  <c r="AL2220" i="2"/>
  <c r="AL2156" i="2"/>
  <c r="AL2092" i="2"/>
  <c r="AL2028" i="2"/>
  <c r="AL1964" i="2"/>
  <c r="AL1900" i="2"/>
  <c r="AL1836" i="2"/>
  <c r="AL1772" i="2"/>
  <c r="AL1708" i="2"/>
  <c r="AL1644" i="2"/>
  <c r="AL1580" i="2"/>
  <c r="AL1516" i="2"/>
  <c r="AL1452" i="2"/>
  <c r="AL2739" i="2"/>
  <c r="AL2675" i="2"/>
  <c r="AL2611" i="2"/>
  <c r="AL2547" i="2"/>
  <c r="AL2483" i="2"/>
  <c r="AL2419" i="2"/>
  <c r="AL2355" i="2"/>
  <c r="AL2291" i="2"/>
  <c r="AL2227" i="2"/>
  <c r="AL2163" i="2"/>
  <c r="AL2099" i="2"/>
  <c r="AL2035" i="2"/>
  <c r="AL1971" i="2"/>
  <c r="AL1907" i="2"/>
  <c r="AL1843" i="2"/>
  <c r="AL1779" i="2"/>
  <c r="AL1715" i="2"/>
  <c r="AL1651" i="2"/>
  <c r="AL1587" i="2"/>
  <c r="AL1523" i="2"/>
  <c r="AL1459" i="2"/>
  <c r="AL2746" i="2"/>
  <c r="AL2682" i="2"/>
  <c r="AL2618" i="2"/>
  <c r="AL2554" i="2"/>
  <c r="AL2490" i="2"/>
  <c r="AL2426" i="2"/>
  <c r="AL2362" i="2"/>
  <c r="AL2298" i="2"/>
  <c r="AL2234" i="2"/>
  <c r="AL2170" i="2"/>
  <c r="AL2106" i="2"/>
  <c r="AL2042" i="2"/>
  <c r="AL1978" i="2"/>
  <c r="AL1914" i="2"/>
  <c r="AL1850" i="2"/>
  <c r="AL1786" i="2"/>
  <c r="AL1722" i="2"/>
  <c r="AL1658" i="2"/>
  <c r="AL1594" i="2"/>
  <c r="AL1530" i="2"/>
  <c r="AL1466" i="2"/>
  <c r="AL2753" i="2"/>
  <c r="AL2689" i="2"/>
  <c r="AL2625" i="2"/>
  <c r="AL2561" i="2"/>
  <c r="AL2497" i="2"/>
  <c r="AL2433" i="2"/>
  <c r="AL2369" i="2"/>
  <c r="AL2305" i="2"/>
  <c r="AL2241" i="2"/>
  <c r="AL2177" i="2"/>
  <c r="AL2113" i="2"/>
  <c r="AL2049" i="2"/>
  <c r="AL1985" i="2"/>
  <c r="AL1921" i="2"/>
  <c r="AL1857" i="2"/>
  <c r="AL1793" i="2"/>
  <c r="AL1729" i="2"/>
  <c r="AL1665" i="2"/>
  <c r="AL1601" i="2"/>
  <c r="AL1537" i="2"/>
  <c r="AL1473" i="2"/>
  <c r="AL2760" i="2"/>
  <c r="AL2696" i="2"/>
  <c r="AL2632" i="2"/>
  <c r="AL2568" i="2"/>
  <c r="AL2504" i="2"/>
  <c r="AL2440" i="2"/>
  <c r="AL2376" i="2"/>
  <c r="AL2312" i="2"/>
  <c r="AL2248" i="2"/>
  <c r="AL2184" i="2"/>
  <c r="AL2120" i="2"/>
  <c r="AL2056" i="2"/>
  <c r="AL1992" i="2"/>
  <c r="AL1928" i="2"/>
  <c r="AL1864" i="2"/>
  <c r="AL1800" i="2"/>
  <c r="AL1736" i="2"/>
  <c r="AL1672" i="2"/>
  <c r="AL1608" i="2"/>
  <c r="AL1544" i="2"/>
  <c r="AL1480" i="2"/>
  <c r="AL2767" i="2"/>
  <c r="AL2703" i="2"/>
  <c r="AL2639" i="2"/>
  <c r="AL2575" i="2"/>
  <c r="AL2511" i="2"/>
  <c r="AL2447" i="2"/>
  <c r="AL2383" i="2"/>
  <c r="AL2319" i="2"/>
  <c r="AL2255" i="2"/>
  <c r="AL2191" i="2"/>
  <c r="AL2127" i="2"/>
  <c r="AL2063" i="2"/>
  <c r="AL1999" i="2"/>
  <c r="AL1935" i="2"/>
  <c r="AL1871" i="2"/>
  <c r="AL1807" i="2"/>
  <c r="AL1743" i="2"/>
  <c r="AL1679" i="2"/>
  <c r="AL1615" i="2"/>
  <c r="AL1551" i="2"/>
  <c r="AL1487" i="2"/>
  <c r="AL2774" i="2"/>
  <c r="AL2710" i="2"/>
  <c r="AL2646" i="2"/>
  <c r="AL2582" i="2"/>
  <c r="AL2518" i="2"/>
  <c r="AL2454" i="2"/>
  <c r="AL2390" i="2"/>
  <c r="AL2326" i="2"/>
  <c r="AL2262" i="2"/>
  <c r="AL2198" i="2"/>
  <c r="AL2134" i="2"/>
  <c r="AL2070" i="2"/>
  <c r="AL2006" i="2"/>
  <c r="AL1942" i="2"/>
  <c r="AL1878" i="2"/>
  <c r="AL1814" i="2"/>
  <c r="AL1750" i="2"/>
  <c r="AL1686" i="2"/>
  <c r="AL1622" i="2"/>
  <c r="AL1558" i="2"/>
  <c r="AL1494" i="2"/>
  <c r="AL2781" i="2"/>
  <c r="AL2717" i="2"/>
  <c r="AL2653" i="2"/>
  <c r="AL2589" i="2"/>
  <c r="AL2525" i="2"/>
  <c r="AL2461" i="2"/>
  <c r="AL2397" i="2"/>
  <c r="AL2333" i="2"/>
  <c r="AL2269" i="2"/>
  <c r="AL2205" i="2"/>
  <c r="AL2141" i="2"/>
  <c r="AL2077" i="2"/>
  <c r="AL2013" i="2"/>
  <c r="AL1949" i="2"/>
  <c r="AL1885" i="2"/>
  <c r="AL1821" i="2"/>
  <c r="AL1757" i="2"/>
  <c r="AL1693" i="2"/>
  <c r="AL1629" i="2"/>
  <c r="AL1565" i="2"/>
  <c r="AL1501" i="2"/>
  <c r="AL1431" i="2"/>
  <c r="AL1367" i="2"/>
  <c r="AL1303" i="2"/>
  <c r="AL1239" i="2"/>
  <c r="AL1175" i="2"/>
  <c r="AL1111" i="2"/>
  <c r="AL1047" i="2"/>
  <c r="AL983" i="2"/>
  <c r="AL919" i="2"/>
  <c r="AL855" i="2"/>
  <c r="AL791" i="2"/>
  <c r="AL727" i="2"/>
  <c r="AL663" i="2"/>
  <c r="AN2757" i="2"/>
  <c r="AO2757" i="2"/>
  <c r="AO2693" i="2"/>
  <c r="AN2693" i="2"/>
  <c r="AO2629" i="2"/>
  <c r="AN2629" i="2"/>
  <c r="AO2565" i="2"/>
  <c r="AN2565" i="2"/>
  <c r="AO2501" i="2"/>
  <c r="AN2501" i="2"/>
  <c r="AO2437" i="2"/>
  <c r="AN2437" i="2"/>
  <c r="AO2373" i="2"/>
  <c r="AN2373" i="2"/>
  <c r="AO2309" i="2"/>
  <c r="AN2309" i="2"/>
  <c r="AO2245" i="2"/>
  <c r="AN2245" i="2"/>
  <c r="AL1382" i="2"/>
  <c r="AL1318" i="2"/>
  <c r="AL1254" i="2"/>
  <c r="AL1190" i="2"/>
  <c r="AL1126" i="2"/>
  <c r="AL1062" i="2"/>
  <c r="AL998" i="2"/>
  <c r="AL934" i="2"/>
  <c r="AL870" i="2"/>
  <c r="AL806" i="2"/>
  <c r="AL742" i="2"/>
  <c r="AL678" i="2"/>
  <c r="AO2772" i="2"/>
  <c r="AN2772" i="2"/>
  <c r="AO2708" i="2"/>
  <c r="AN2708" i="2"/>
  <c r="AN2644" i="2"/>
  <c r="AO2644" i="2"/>
  <c r="AN2580" i="2"/>
  <c r="AO2580" i="2"/>
  <c r="AN2516" i="2"/>
  <c r="AO2516" i="2"/>
  <c r="AN2452" i="2"/>
  <c r="AO2452" i="2"/>
  <c r="AN2388" i="2"/>
  <c r="AO2388" i="2"/>
  <c r="AN2324" i="2"/>
  <c r="AO2324" i="2"/>
  <c r="AN2260" i="2"/>
  <c r="AO2260" i="2"/>
  <c r="AL1405" i="2"/>
  <c r="AL1341" i="2"/>
  <c r="AL1277" i="2"/>
  <c r="AL1213" i="2"/>
  <c r="AL1149" i="2"/>
  <c r="AL1085" i="2"/>
  <c r="AL1021" i="2"/>
  <c r="AL957" i="2"/>
  <c r="AL893" i="2"/>
  <c r="AL829" i="2"/>
  <c r="AL765" i="2"/>
  <c r="AL701" i="2"/>
  <c r="AL637" i="2"/>
  <c r="AO2731" i="2"/>
  <c r="AN2731" i="2"/>
  <c r="AO2667" i="2"/>
  <c r="AN2667" i="2"/>
  <c r="AO2603" i="2"/>
  <c r="AN2603" i="2"/>
  <c r="AO2539" i="2"/>
  <c r="AN2539" i="2"/>
  <c r="AO2475" i="2"/>
  <c r="AN2475" i="2"/>
  <c r="AO2411" i="2"/>
  <c r="AN2411" i="2"/>
  <c r="AO2347" i="2"/>
  <c r="AN2347" i="2"/>
  <c r="AO2283" i="2"/>
  <c r="AN2283" i="2"/>
  <c r="AL1420" i="2"/>
  <c r="AL1356" i="2"/>
  <c r="AL1292" i="2"/>
  <c r="AL1228" i="2"/>
  <c r="AL1164" i="2"/>
  <c r="AL1100" i="2"/>
  <c r="AL1036" i="2"/>
  <c r="AL972" i="2"/>
  <c r="AL908" i="2"/>
  <c r="AL844" i="2"/>
  <c r="AL780" i="2"/>
  <c r="AL716" i="2"/>
  <c r="AL652" i="2"/>
  <c r="AN2738" i="2"/>
  <c r="AO2738" i="2"/>
  <c r="AO2674" i="2"/>
  <c r="AN2674" i="2"/>
  <c r="AO2610" i="2"/>
  <c r="AN2610" i="2"/>
  <c r="AO2546" i="2"/>
  <c r="AN2546" i="2"/>
  <c r="AO2482" i="2"/>
  <c r="AN2482" i="2"/>
  <c r="AO2418" i="2"/>
  <c r="AN2418" i="2"/>
  <c r="AO2354" i="2"/>
  <c r="AN2354" i="2"/>
  <c r="AO2290" i="2"/>
  <c r="AN2290" i="2"/>
  <c r="AL1427" i="2"/>
  <c r="AL1363" i="2"/>
  <c r="AL1299" i="2"/>
  <c r="AL1235" i="2"/>
  <c r="AL1171" i="2"/>
  <c r="AL1107" i="2"/>
  <c r="AL1043" i="2"/>
  <c r="AL979" i="2"/>
  <c r="AL915" i="2"/>
  <c r="AL851" i="2"/>
  <c r="AL787" i="2"/>
  <c r="AL2724" i="2"/>
  <c r="AL2660" i="2"/>
  <c r="AL2596" i="2"/>
  <c r="AL2532" i="2"/>
  <c r="AL2468" i="2"/>
  <c r="AL2404" i="2"/>
  <c r="AL2340" i="2"/>
  <c r="AL2276" i="2"/>
  <c r="AL2212" i="2"/>
  <c r="AL2148" i="2"/>
  <c r="AL2084" i="2"/>
  <c r="AL2020" i="2"/>
  <c r="AL1956" i="2"/>
  <c r="AL1892" i="2"/>
  <c r="AL1828" i="2"/>
  <c r="AL1764" i="2"/>
  <c r="AL1700" i="2"/>
  <c r="AL1636" i="2"/>
  <c r="AL1572" i="2"/>
  <c r="AL1508" i="2"/>
  <c r="AL1444" i="2"/>
  <c r="AL2731" i="2"/>
  <c r="AL2667" i="2"/>
  <c r="AL2603" i="2"/>
  <c r="AL2539" i="2"/>
  <c r="AL2475" i="2"/>
  <c r="AL2411" i="2"/>
  <c r="AL2347" i="2"/>
  <c r="AL2283" i="2"/>
  <c r="AL2219" i="2"/>
  <c r="AL2155" i="2"/>
  <c r="AL2091" i="2"/>
  <c r="AL2027" i="2"/>
  <c r="AL1963" i="2"/>
  <c r="AL2752" i="2"/>
  <c r="AL2688" i="2"/>
  <c r="AL2624" i="2"/>
  <c r="AL2560" i="2"/>
  <c r="AL2496" i="2"/>
  <c r="AL2432" i="2"/>
  <c r="AL2368" i="2"/>
  <c r="AL2304" i="2"/>
  <c r="AL2240" i="2"/>
  <c r="AL2176" i="2"/>
  <c r="AL2112" i="2"/>
  <c r="AL2048" i="2"/>
  <c r="AL1984" i="2"/>
  <c r="AL1920" i="2"/>
  <c r="AL1856" i="2"/>
  <c r="AL1792" i="2"/>
  <c r="AL1728" i="2"/>
  <c r="AL1664" i="2"/>
  <c r="AL1600" i="2"/>
  <c r="AL1536" i="2"/>
  <c r="AL1472" i="2"/>
  <c r="AL2759" i="2"/>
  <c r="AL2695" i="2"/>
  <c r="AL2631" i="2"/>
  <c r="AL2567" i="2"/>
  <c r="AL2503" i="2"/>
  <c r="AL2439" i="2"/>
  <c r="AL2375" i="2"/>
  <c r="AL2311" i="2"/>
  <c r="AL2247" i="2"/>
  <c r="AL2183" i="2"/>
  <c r="AL2119" i="2"/>
  <c r="AL2055" i="2"/>
  <c r="AL1991" i="2"/>
  <c r="AL1927" i="2"/>
  <c r="AL1863" i="2"/>
  <c r="AL1799" i="2"/>
  <c r="AL1735" i="2"/>
  <c r="AL1671" i="2"/>
  <c r="AL1607" i="2"/>
  <c r="AL1543" i="2"/>
  <c r="AL1479" i="2"/>
  <c r="AL2766" i="2"/>
  <c r="AL2702" i="2"/>
  <c r="AL2638" i="2"/>
  <c r="AL2574" i="2"/>
  <c r="AL2510" i="2"/>
  <c r="AL2446" i="2"/>
  <c r="AL2382" i="2"/>
  <c r="AL2318" i="2"/>
  <c r="AL2254" i="2"/>
  <c r="AL2190" i="2"/>
  <c r="AL2126" i="2"/>
  <c r="AL2062" i="2"/>
  <c r="AL1998" i="2"/>
  <c r="AL1934" i="2"/>
  <c r="AL1870" i="2"/>
  <c r="AL1806" i="2"/>
  <c r="AL1742" i="2"/>
  <c r="AL1678" i="2"/>
  <c r="AL1614" i="2"/>
  <c r="AL1550" i="2"/>
  <c r="AL1486" i="2"/>
  <c r="AL2773" i="2"/>
  <c r="AL2709" i="2"/>
  <c r="AL2645" i="2"/>
  <c r="AL2581" i="2"/>
  <c r="AL2517" i="2"/>
  <c r="AL2453" i="2"/>
  <c r="AL2389" i="2"/>
  <c r="AL2325" i="2"/>
  <c r="AL2261" i="2"/>
  <c r="AL2197" i="2"/>
  <c r="AL2133" i="2"/>
  <c r="AL2069" i="2"/>
  <c r="AL2005" i="2"/>
  <c r="AL1941" i="2"/>
  <c r="AL1877" i="2"/>
  <c r="AL1813" i="2"/>
  <c r="AL1749" i="2"/>
  <c r="AL1685" i="2"/>
  <c r="AL1621" i="2"/>
  <c r="AL1557" i="2"/>
  <c r="AL1493" i="2"/>
  <c r="AO2749" i="2"/>
  <c r="AN2749" i="2"/>
  <c r="AN2685" i="2"/>
  <c r="AO2685" i="2"/>
  <c r="AN2621" i="2"/>
  <c r="AO2621" i="2"/>
  <c r="AN2557" i="2"/>
  <c r="AO2557" i="2"/>
  <c r="AN2493" i="2"/>
  <c r="AO2493" i="2"/>
  <c r="AN2429" i="2"/>
  <c r="AO2429" i="2"/>
  <c r="AN2365" i="2"/>
  <c r="AO2365" i="2"/>
  <c r="AN2301" i="2"/>
  <c r="AO2301" i="2"/>
  <c r="AN2237" i="2"/>
  <c r="AO2237" i="2"/>
  <c r="AO2764" i="2"/>
  <c r="AN2764" i="2"/>
  <c r="AO2700" i="2"/>
  <c r="AN2700" i="2"/>
  <c r="AO2636" i="2"/>
  <c r="AN2636" i="2"/>
  <c r="AO2572" i="2"/>
  <c r="AN2572" i="2"/>
  <c r="AO2508" i="2"/>
  <c r="AN2508" i="2"/>
  <c r="AO2444" i="2"/>
  <c r="AN2444" i="2"/>
  <c r="AO2380" i="2"/>
  <c r="AN2380" i="2"/>
  <c r="AO2316" i="2"/>
  <c r="AN2316" i="2"/>
  <c r="AO2252" i="2"/>
  <c r="AN2252" i="2"/>
  <c r="AL1397" i="2"/>
  <c r="AL1333" i="2"/>
  <c r="AL1269" i="2"/>
  <c r="AL1205" i="2"/>
  <c r="AL1141" i="2"/>
  <c r="AL1077" i="2"/>
  <c r="AL1013" i="2"/>
  <c r="AL949" i="2"/>
  <c r="AL885" i="2"/>
  <c r="AL821" i="2"/>
  <c r="AL757" i="2"/>
  <c r="AL693" i="2"/>
  <c r="AL629" i="2"/>
  <c r="AO2723" i="2"/>
  <c r="AN2723" i="2"/>
  <c r="AO2659" i="2"/>
  <c r="AN2659" i="2"/>
  <c r="AO2595" i="2"/>
  <c r="AN2595" i="2"/>
  <c r="AO2531" i="2"/>
  <c r="AN2531" i="2"/>
  <c r="AO2467" i="2"/>
  <c r="AN2467" i="2"/>
  <c r="AO2403" i="2"/>
  <c r="AN2403" i="2"/>
  <c r="AO2339" i="2"/>
  <c r="AN2339" i="2"/>
  <c r="AO2275" i="2"/>
  <c r="AN2275" i="2"/>
  <c r="AL1412" i="2"/>
  <c r="AL1348" i="2"/>
  <c r="AL1284" i="2"/>
  <c r="AL1220" i="2"/>
  <c r="AL1156" i="2"/>
  <c r="AL1092" i="2"/>
  <c r="AL1028" i="2"/>
  <c r="AL964" i="2"/>
  <c r="AL900" i="2"/>
  <c r="AL836" i="2"/>
  <c r="AL772" i="2"/>
  <c r="AL708" i="2"/>
  <c r="AL644" i="2"/>
  <c r="AO2730" i="2"/>
  <c r="AN2730" i="2"/>
  <c r="AO2666" i="2"/>
  <c r="AN2666" i="2"/>
  <c r="AN2602" i="2"/>
  <c r="AO2602" i="2"/>
  <c r="AN2538" i="2"/>
  <c r="AO2538" i="2"/>
  <c r="AN2474" i="2"/>
  <c r="AO2474" i="2"/>
  <c r="AN2410" i="2"/>
  <c r="AO2410" i="2"/>
  <c r="AN2346" i="2"/>
  <c r="AO2346" i="2"/>
  <c r="AN2282" i="2"/>
  <c r="AO2282" i="2"/>
  <c r="AL1419" i="2"/>
  <c r="AL1355" i="2"/>
  <c r="AL1291" i="2"/>
  <c r="AL1227" i="2"/>
  <c r="AL1163" i="2"/>
  <c r="AL1099" i="2"/>
  <c r="AL1035" i="2"/>
  <c r="AL971" i="2"/>
  <c r="AL907" i="2"/>
  <c r="AL843" i="2"/>
  <c r="AL779" i="2"/>
  <c r="AL715" i="2"/>
  <c r="AL651" i="2"/>
  <c r="AO2737" i="2"/>
  <c r="AN2737" i="2"/>
  <c r="AO2673" i="2"/>
  <c r="AN2673" i="2"/>
  <c r="AO2609" i="2"/>
  <c r="AN2609" i="2"/>
  <c r="AO2545" i="2"/>
  <c r="AN2545" i="2"/>
  <c r="AO2481" i="2"/>
  <c r="AN2481" i="2"/>
  <c r="AO2417" i="2"/>
  <c r="AN2417" i="2"/>
  <c r="AO2353" i="2"/>
  <c r="AN2353" i="2"/>
  <c r="AO2289" i="2"/>
  <c r="AN2289" i="2"/>
  <c r="AL1426" i="2"/>
  <c r="AL1362" i="2"/>
  <c r="AL1298" i="2"/>
  <c r="AL1234" i="2"/>
  <c r="AL1170" i="2"/>
  <c r="AL1106" i="2"/>
  <c r="AL1042" i="2"/>
  <c r="AL978" i="2"/>
  <c r="AL914" i="2"/>
  <c r="AL850" i="2"/>
  <c r="AL786" i="2"/>
  <c r="AL722" i="2"/>
  <c r="AL658" i="2"/>
  <c r="AN2744" i="2"/>
  <c r="AO2744" i="2"/>
  <c r="AN2680" i="2"/>
  <c r="AO2680" i="2"/>
  <c r="AN2616" i="2"/>
  <c r="AO2616" i="2"/>
  <c r="AN2552" i="2"/>
  <c r="AO2552" i="2"/>
  <c r="AN2488" i="2"/>
  <c r="AO2488" i="2"/>
  <c r="AN2424" i="2"/>
  <c r="AO2424" i="2"/>
  <c r="AN2360" i="2"/>
  <c r="AO2360" i="2"/>
  <c r="AN2296" i="2"/>
  <c r="AO2296" i="2"/>
  <c r="AL1433" i="2"/>
  <c r="AL1369" i="2"/>
  <c r="AL1305" i="2"/>
  <c r="AL1241" i="2"/>
  <c r="AL1177" i="2"/>
  <c r="AL1113" i="2"/>
  <c r="AL1049" i="2"/>
  <c r="AL985" i="2"/>
  <c r="AL921" i="2"/>
  <c r="AL857" i="2"/>
  <c r="AL793" i="2"/>
  <c r="AL729" i="2"/>
  <c r="AL665" i="2"/>
  <c r="AN2759" i="2"/>
  <c r="AO2759" i="2"/>
  <c r="AN2695" i="2"/>
  <c r="AO2695" i="2"/>
  <c r="AN2631" i="2"/>
  <c r="AO2631" i="2"/>
  <c r="AN2567" i="2"/>
  <c r="AO2567" i="2"/>
  <c r="AN2503" i="2"/>
  <c r="AO2503" i="2"/>
  <c r="AN2439" i="2"/>
  <c r="AO2439" i="2"/>
  <c r="AN2375" i="2"/>
  <c r="AO2375" i="2"/>
  <c r="AN2311" i="2"/>
  <c r="AO2311" i="2"/>
  <c r="AN2247" i="2"/>
  <c r="AO2247" i="2"/>
  <c r="AL1384" i="2"/>
  <c r="AL1320" i="2"/>
  <c r="AL1256" i="2"/>
  <c r="AL1192" i="2"/>
  <c r="AL1128" i="2"/>
  <c r="AL1064" i="2"/>
  <c r="AL1000" i="2"/>
  <c r="AL936" i="2"/>
  <c r="AL872" i="2"/>
  <c r="AL808" i="2"/>
  <c r="AL744" i="2"/>
  <c r="AX502" i="2"/>
  <c r="AX394" i="2"/>
  <c r="AX202" i="2"/>
  <c r="AX374" i="2"/>
  <c r="AX164" i="2"/>
  <c r="AX420" i="2"/>
  <c r="AX252" i="2"/>
  <c r="AX496" i="2"/>
  <c r="AX206" i="2"/>
  <c r="AX60" i="2"/>
  <c r="AL2780" i="2"/>
  <c r="AL2716" i="2"/>
  <c r="AL2652" i="2"/>
  <c r="AL2588" i="2"/>
  <c r="AL2524" i="2"/>
  <c r="AL2460" i="2"/>
  <c r="AL2396" i="2"/>
  <c r="AL2332" i="2"/>
  <c r="AL2268" i="2"/>
  <c r="AL2204" i="2"/>
  <c r="AL2140" i="2"/>
  <c r="AL2076" i="2"/>
  <c r="AL2012" i="2"/>
  <c r="AL1948" i="2"/>
  <c r="AL1884" i="2"/>
  <c r="AL1820" i="2"/>
  <c r="AL1756" i="2"/>
  <c r="AL1692" i="2"/>
  <c r="AL1628" i="2"/>
  <c r="AL1564" i="2"/>
  <c r="AL1500" i="2"/>
  <c r="AL2723" i="2"/>
  <c r="AL2659" i="2"/>
  <c r="AL2595" i="2"/>
  <c r="AL2531" i="2"/>
  <c r="AL2467" i="2"/>
  <c r="AL2403" i="2"/>
  <c r="AL2339" i="2"/>
  <c r="AL2275" i="2"/>
  <c r="AL2211" i="2"/>
  <c r="AL2147" i="2"/>
  <c r="AL2083" i="2"/>
  <c r="AL2019" i="2"/>
  <c r="AL1955" i="2"/>
  <c r="AL1891" i="2"/>
  <c r="AL1827" i="2"/>
  <c r="AL1763" i="2"/>
  <c r="AL1699" i="2"/>
  <c r="AL1635" i="2"/>
  <c r="AL1571" i="2"/>
  <c r="AL1507" i="2"/>
  <c r="AL1443" i="2"/>
  <c r="AL2730" i="2"/>
  <c r="AL2666" i="2"/>
  <c r="AL2602" i="2"/>
  <c r="AL2538" i="2"/>
  <c r="AL2474" i="2"/>
  <c r="AL2410" i="2"/>
  <c r="AL2346" i="2"/>
  <c r="AL2282" i="2"/>
  <c r="AL2218" i="2"/>
  <c r="AL2154" i="2"/>
  <c r="AL2090" i="2"/>
  <c r="AL2026" i="2"/>
  <c r="AL1962" i="2"/>
  <c r="AL1898" i="2"/>
  <c r="AL1834" i="2"/>
  <c r="AL1770" i="2"/>
  <c r="AL1706" i="2"/>
  <c r="AL1642" i="2"/>
  <c r="AL1578" i="2"/>
  <c r="AL1514" i="2"/>
  <c r="AL1450" i="2"/>
  <c r="AL2737" i="2"/>
  <c r="AL2673" i="2"/>
  <c r="AL2609" i="2"/>
  <c r="AL2545" i="2"/>
  <c r="AL2481" i="2"/>
  <c r="AL2417" i="2"/>
  <c r="AL2353" i="2"/>
  <c r="AL2289" i="2"/>
  <c r="AL2225" i="2"/>
  <c r="AL2161" i="2"/>
  <c r="AL2097" i="2"/>
  <c r="AL2033" i="2"/>
  <c r="AL1969" i="2"/>
  <c r="AL1905" i="2"/>
  <c r="AL1841" i="2"/>
  <c r="AL1777" i="2"/>
  <c r="AL1713" i="2"/>
  <c r="AL1649" i="2"/>
  <c r="AL1585" i="2"/>
  <c r="AL1521" i="2"/>
  <c r="AL1457" i="2"/>
  <c r="AL2744" i="2"/>
  <c r="AL2680" i="2"/>
  <c r="AL2616" i="2"/>
  <c r="AL2552" i="2"/>
  <c r="AL2488" i="2"/>
  <c r="AL2424" i="2"/>
  <c r="AL2360" i="2"/>
  <c r="AL2296" i="2"/>
  <c r="AL2232" i="2"/>
  <c r="AL2168" i="2"/>
  <c r="AL2104" i="2"/>
  <c r="AL2040" i="2"/>
  <c r="AL1976" i="2"/>
  <c r="AL1912" i="2"/>
  <c r="AL1848" i="2"/>
  <c r="AL1784" i="2"/>
  <c r="AL1720" i="2"/>
  <c r="AL1656" i="2"/>
  <c r="AL1592" i="2"/>
  <c r="AL1528" i="2"/>
  <c r="AL1464" i="2"/>
  <c r="AL2751" i="2"/>
  <c r="AL2687" i="2"/>
  <c r="AL2623" i="2"/>
  <c r="AL2559" i="2"/>
  <c r="AL2495" i="2"/>
  <c r="AL2431" i="2"/>
  <c r="AL2367" i="2"/>
  <c r="AL2303" i="2"/>
  <c r="AL2239" i="2"/>
  <c r="AL2175" i="2"/>
  <c r="AL2111" i="2"/>
  <c r="AL2047" i="2"/>
  <c r="AL1983" i="2"/>
  <c r="AL1919" i="2"/>
  <c r="AL1855" i="2"/>
  <c r="AL1791" i="2"/>
  <c r="AL1727" i="2"/>
  <c r="AL1663" i="2"/>
  <c r="AL1599" i="2"/>
  <c r="AL1535" i="2"/>
  <c r="AL1471" i="2"/>
  <c r="AL2758" i="2"/>
  <c r="AL2694" i="2"/>
  <c r="AL2630" i="2"/>
  <c r="AL2566" i="2"/>
  <c r="AL2502" i="2"/>
  <c r="AL2438" i="2"/>
  <c r="AL2374" i="2"/>
  <c r="AL2310" i="2"/>
  <c r="AL2246" i="2"/>
  <c r="AL2182" i="2"/>
  <c r="AL2118" i="2"/>
  <c r="AL2054" i="2"/>
  <c r="AL1990" i="2"/>
  <c r="AL1926" i="2"/>
  <c r="AL1862" i="2"/>
  <c r="AL1798" i="2"/>
  <c r="AL1734" i="2"/>
  <c r="AL1670" i="2"/>
  <c r="AL1606" i="2"/>
  <c r="AL1542" i="2"/>
  <c r="AL1478" i="2"/>
  <c r="AL2765" i="2"/>
  <c r="AL2701" i="2"/>
  <c r="AL2637" i="2"/>
  <c r="AL2573" i="2"/>
  <c r="AL2509" i="2"/>
  <c r="AL2445" i="2"/>
  <c r="AL2381" i="2"/>
  <c r="AL2317" i="2"/>
  <c r="AL2253" i="2"/>
  <c r="AL2189" i="2"/>
  <c r="AL2125" i="2"/>
  <c r="AL2061" i="2"/>
  <c r="AL1997" i="2"/>
  <c r="AL1933" i="2"/>
  <c r="AL1869" i="2"/>
  <c r="AL1805" i="2"/>
  <c r="AL1741" i="2"/>
  <c r="AL1677" i="2"/>
  <c r="AL1613" i="2"/>
  <c r="AL1549" i="2"/>
  <c r="AL1485" i="2"/>
  <c r="AL1415" i="2"/>
  <c r="AL1351" i="2"/>
  <c r="AL1287" i="2"/>
  <c r="AL1223" i="2"/>
  <c r="AL1159" i="2"/>
  <c r="AL1095" i="2"/>
  <c r="AL1031" i="2"/>
  <c r="AL967" i="2"/>
  <c r="AL903" i="2"/>
  <c r="AL839" i="2"/>
  <c r="AL775" i="2"/>
  <c r="AL711" i="2"/>
  <c r="AL647" i="2"/>
  <c r="AN2741" i="2"/>
  <c r="AO2741" i="2"/>
  <c r="AN2677" i="2"/>
  <c r="AO2677" i="2"/>
  <c r="AO2613" i="2"/>
  <c r="AN2613" i="2"/>
  <c r="AO2549" i="2"/>
  <c r="AN2549" i="2"/>
  <c r="AO2485" i="2"/>
  <c r="AN2485" i="2"/>
  <c r="AO2421" i="2"/>
  <c r="AN2421" i="2"/>
  <c r="AO2357" i="2"/>
  <c r="AN2357" i="2"/>
  <c r="AO2293" i="2"/>
  <c r="AN2293" i="2"/>
  <c r="AL1430" i="2"/>
  <c r="AL1366" i="2"/>
  <c r="AL1302" i="2"/>
  <c r="AL1238" i="2"/>
  <c r="AL1174" i="2"/>
  <c r="AL1110" i="2"/>
  <c r="AL1046" i="2"/>
  <c r="AL982" i="2"/>
  <c r="AL918" i="2"/>
  <c r="AL854" i="2"/>
  <c r="AL790" i="2"/>
  <c r="AL726" i="2"/>
  <c r="AL662" i="2"/>
  <c r="AO2756" i="2"/>
  <c r="AN2756" i="2"/>
  <c r="AO2692" i="2"/>
  <c r="AN2692" i="2"/>
  <c r="AO2628" i="2"/>
  <c r="AN2628" i="2"/>
  <c r="AO2564" i="2"/>
  <c r="AN2564" i="2"/>
  <c r="AO2500" i="2"/>
  <c r="AN2500" i="2"/>
  <c r="AO2436" i="2"/>
  <c r="AN2436" i="2"/>
  <c r="AO2372" i="2"/>
  <c r="AN2372" i="2"/>
  <c r="AO2308" i="2"/>
  <c r="AN2308" i="2"/>
  <c r="AO2244" i="2"/>
  <c r="AN2244" i="2"/>
  <c r="AL1389" i="2"/>
  <c r="AL1325" i="2"/>
  <c r="AL1261" i="2"/>
  <c r="AL1197" i="2"/>
  <c r="AL1133" i="2"/>
  <c r="AL1069" i="2"/>
  <c r="AL1005" i="2"/>
  <c r="AL941" i="2"/>
  <c r="AL877" i="2"/>
  <c r="AL813" i="2"/>
  <c r="AL749" i="2"/>
  <c r="AL685" i="2"/>
  <c r="AL621" i="2"/>
  <c r="AO2715" i="2"/>
  <c r="AN2715" i="2"/>
  <c r="AO2651" i="2"/>
  <c r="AN2651" i="2"/>
  <c r="AO2587" i="2"/>
  <c r="AN2587" i="2"/>
  <c r="AO2523" i="2"/>
  <c r="AN2523" i="2"/>
  <c r="AO2459" i="2"/>
  <c r="AN2459" i="2"/>
  <c r="AO2395" i="2"/>
  <c r="AN2395" i="2"/>
  <c r="AO2331" i="2"/>
  <c r="AN2331" i="2"/>
  <c r="AO2267" i="2"/>
  <c r="AN2267" i="2"/>
  <c r="AL1404" i="2"/>
  <c r="AL1340" i="2"/>
  <c r="AL1276" i="2"/>
  <c r="AL1212" i="2"/>
  <c r="AL1148" i="2"/>
  <c r="AL1084" i="2"/>
  <c r="AL1020" i="2"/>
  <c r="AL956" i="2"/>
  <c r="AL892" i="2"/>
  <c r="AL828" i="2"/>
  <c r="AL764" i="2"/>
  <c r="AL700" i="2"/>
  <c r="AL636" i="2"/>
  <c r="AO2722" i="2"/>
  <c r="AN2722" i="2"/>
  <c r="AO2658" i="2"/>
  <c r="AN2658" i="2"/>
  <c r="AO2594" i="2"/>
  <c r="AN2594" i="2"/>
  <c r="AO2530" i="2"/>
  <c r="AN2530" i="2"/>
  <c r="AO2466" i="2"/>
  <c r="AN2466" i="2"/>
  <c r="AO2402" i="2"/>
  <c r="AN2402" i="2"/>
  <c r="AO2338" i="2"/>
  <c r="AN2338" i="2"/>
  <c r="AO2274" i="2"/>
  <c r="AN2274" i="2"/>
  <c r="AL1411" i="2"/>
  <c r="AL1347" i="2"/>
  <c r="AL1283" i="2"/>
  <c r="AL1219" i="2"/>
  <c r="AL1155" i="2"/>
  <c r="AL1091" i="2"/>
  <c r="AL1027" i="2"/>
  <c r="AL963" i="2"/>
  <c r="AL899" i="2"/>
  <c r="AL835" i="2"/>
  <c r="AL771" i="2"/>
  <c r="AL707" i="2"/>
  <c r="AL643" i="2"/>
  <c r="AO2729" i="2"/>
  <c r="AN2729" i="2"/>
  <c r="AO2665" i="2"/>
  <c r="AN2665" i="2"/>
  <c r="AO2601" i="2"/>
  <c r="AN2601" i="2"/>
  <c r="AO2537" i="2"/>
  <c r="AN2537" i="2"/>
  <c r="AO2473" i="2"/>
  <c r="AN2473" i="2"/>
  <c r="AO2409" i="2"/>
  <c r="AN2409" i="2"/>
  <c r="AO2345" i="2"/>
  <c r="AN2345" i="2"/>
  <c r="AO2281" i="2"/>
  <c r="AN2281" i="2"/>
  <c r="AL1418" i="2"/>
  <c r="AL1354" i="2"/>
  <c r="AL1290" i="2"/>
  <c r="AL1226" i="2"/>
  <c r="AL1162" i="2"/>
  <c r="AL1098" i="2"/>
  <c r="AL1034" i="2"/>
  <c r="AL970" i="2"/>
  <c r="AL906" i="2"/>
  <c r="AL842" i="2"/>
  <c r="AL778" i="2"/>
  <c r="AL714" i="2"/>
  <c r="AL650" i="2"/>
  <c r="AO2736" i="2"/>
  <c r="AN2736" i="2"/>
  <c r="AO2672" i="2"/>
  <c r="AN2672" i="2"/>
  <c r="AO2608" i="2"/>
  <c r="AN2608" i="2"/>
  <c r="AO2544" i="2"/>
  <c r="AN2544" i="2"/>
  <c r="AO2480" i="2"/>
  <c r="AN2480" i="2"/>
  <c r="AO2416" i="2"/>
  <c r="AN2416" i="2"/>
  <c r="AO2352" i="2"/>
  <c r="AN2352" i="2"/>
  <c r="AO2288" i="2"/>
  <c r="AN2288" i="2"/>
  <c r="AL1425" i="2"/>
  <c r="AL1361" i="2"/>
  <c r="AL1297" i="2"/>
  <c r="AL1233" i="2"/>
  <c r="AL1169" i="2"/>
  <c r="AL1105" i="2"/>
  <c r="AL1041" i="2"/>
  <c r="AL977" i="2"/>
  <c r="AL913" i="2"/>
  <c r="AL849" i="2"/>
  <c r="AL785" i="2"/>
  <c r="AL721" i="2"/>
  <c r="AL657" i="2"/>
  <c r="AO2751" i="2"/>
  <c r="AN2751" i="2"/>
  <c r="AO2687" i="2"/>
  <c r="AN2687" i="2"/>
  <c r="AO2623" i="2"/>
  <c r="AN2623" i="2"/>
  <c r="AO2559" i="2"/>
  <c r="AN2559" i="2"/>
  <c r="AO2495" i="2"/>
  <c r="AN2495" i="2"/>
  <c r="AO2431" i="2"/>
  <c r="AN2431" i="2"/>
  <c r="AO2367" i="2"/>
  <c r="AN2367" i="2"/>
  <c r="AO2303" i="2"/>
  <c r="AN2303" i="2"/>
  <c r="AO2239" i="2"/>
  <c r="AN2239" i="2"/>
  <c r="AL1376" i="2"/>
  <c r="AL1312" i="2"/>
  <c r="AL1248" i="2"/>
  <c r="AL1184" i="2"/>
  <c r="AL1120" i="2"/>
  <c r="AL1056" i="2"/>
  <c r="AL992" i="2"/>
  <c r="AL928" i="2"/>
  <c r="AL864" i="2"/>
  <c r="AL800" i="2"/>
  <c r="AL736" i="2"/>
  <c r="AL672" i="2"/>
  <c r="AO2766" i="2"/>
  <c r="AN2766" i="2"/>
  <c r="AN2702" i="2"/>
  <c r="AO2702" i="2"/>
  <c r="AN2638" i="2"/>
  <c r="AO2638" i="2"/>
  <c r="AO2574" i="2"/>
  <c r="AN2574" i="2"/>
  <c r="AO2510" i="2"/>
  <c r="AN2510" i="2"/>
  <c r="AO2446" i="2"/>
  <c r="AN2446" i="2"/>
  <c r="AO2382" i="2"/>
  <c r="AN2382" i="2"/>
  <c r="AO2318" i="2"/>
  <c r="AN2318" i="2"/>
  <c r="AN2254" i="2"/>
  <c r="AO2254" i="2"/>
  <c r="AO2191" i="2"/>
  <c r="AN2191" i="2"/>
  <c r="AO2127" i="2"/>
  <c r="AN2127" i="2"/>
  <c r="AO2063" i="2"/>
  <c r="AN2063" i="2"/>
  <c r="AO1999" i="2"/>
  <c r="AN1999" i="2"/>
  <c r="AO1935" i="2"/>
  <c r="AN1935" i="2"/>
  <c r="AO1871" i="2"/>
  <c r="AN1871" i="2"/>
  <c r="AO1807" i="2"/>
  <c r="AN1807" i="2"/>
  <c r="AO1743" i="2"/>
  <c r="AN1743" i="2"/>
  <c r="AO1679" i="2"/>
  <c r="AN1679" i="2"/>
  <c r="AO1615" i="2"/>
  <c r="AN1615" i="2"/>
  <c r="AO1551" i="2"/>
  <c r="AN1551" i="2"/>
  <c r="AO1487" i="2"/>
  <c r="AN1487" i="2"/>
  <c r="AO1423" i="2"/>
  <c r="AN1423" i="2"/>
  <c r="AO1359" i="2"/>
  <c r="AN1359" i="2"/>
  <c r="AO1295" i="2"/>
  <c r="AN1295" i="2"/>
  <c r="AN1231" i="2"/>
  <c r="AO1231" i="2"/>
  <c r="AO1167" i="2"/>
  <c r="AN1167" i="2"/>
  <c r="AO1103" i="2"/>
  <c r="AN1103" i="2"/>
  <c r="AO1039" i="2"/>
  <c r="AN1039" i="2"/>
  <c r="AO854" i="2"/>
  <c r="AN854" i="2"/>
  <c r="AN2198" i="2"/>
  <c r="AO2198" i="2"/>
  <c r="AN2134" i="2"/>
  <c r="AO2134" i="2"/>
  <c r="AN2070" i="2"/>
  <c r="AO2070" i="2"/>
  <c r="AN2006" i="2"/>
  <c r="AO2006" i="2"/>
  <c r="AN1942" i="2"/>
  <c r="AO1942" i="2"/>
  <c r="AN1878" i="2"/>
  <c r="AO1878" i="2"/>
  <c r="AN1814" i="2"/>
  <c r="AO1814" i="2"/>
  <c r="AO1750" i="2"/>
  <c r="AN1750" i="2"/>
  <c r="AX536" i="2"/>
  <c r="AX460" i="2"/>
  <c r="AX565" i="2"/>
  <c r="AX366" i="2"/>
  <c r="AX494" i="2"/>
  <c r="AX178" i="2"/>
  <c r="AX137" i="2"/>
  <c r="AX567" i="2"/>
  <c r="AX503" i="2"/>
  <c r="AX439" i="2"/>
  <c r="AX375" i="2"/>
  <c r="AX311" i="2"/>
  <c r="AX247" i="2"/>
  <c r="AX183" i="2"/>
  <c r="AX119" i="2"/>
  <c r="AX55" i="2"/>
  <c r="AX326" i="2"/>
  <c r="AX262" i="2"/>
  <c r="AX261" i="2"/>
  <c r="AX133" i="2"/>
  <c r="AY138" i="2" s="1"/>
  <c r="AZ138" i="2" s="1"/>
  <c r="AX69" i="2"/>
  <c r="AX116" i="2"/>
  <c r="AX52" i="2"/>
  <c r="AX451" i="2"/>
  <c r="AX387" i="2"/>
  <c r="AX323" i="2"/>
  <c r="AX259" i="2"/>
  <c r="R2774" i="2"/>
  <c r="T2774" i="2" s="1"/>
  <c r="U2774" i="2" s="1"/>
  <c r="AL2772" i="2"/>
  <c r="AL2708" i="2"/>
  <c r="AL2644" i="2"/>
  <c r="AL2580" i="2"/>
  <c r="AL2516" i="2"/>
  <c r="AL2452" i="2"/>
  <c r="AL2388" i="2"/>
  <c r="AL2324" i="2"/>
  <c r="AL2260" i="2"/>
  <c r="AL2196" i="2"/>
  <c r="AL2132" i="2"/>
  <c r="AL2068" i="2"/>
  <c r="AL2004" i="2"/>
  <c r="AL1940" i="2"/>
  <c r="AL1876" i="2"/>
  <c r="AL1812" i="2"/>
  <c r="AL1748" i="2"/>
  <c r="AL1684" i="2"/>
  <c r="AL1620" i="2"/>
  <c r="AL1556" i="2"/>
  <c r="AL1492" i="2"/>
  <c r="AL2779" i="2"/>
  <c r="AL2715" i="2"/>
  <c r="AL2651" i="2"/>
  <c r="AL2587" i="2"/>
  <c r="AL2523" i="2"/>
  <c r="AL2459" i="2"/>
  <c r="AL2395" i="2"/>
  <c r="AL2331" i="2"/>
  <c r="AL2267" i="2"/>
  <c r="AL2203" i="2"/>
  <c r="AL2139" i="2"/>
  <c r="AL2075" i="2"/>
  <c r="AL2011" i="2"/>
  <c r="AL1947" i="2"/>
  <c r="AL1883" i="2"/>
  <c r="AL1819" i="2"/>
  <c r="AL1755" i="2"/>
  <c r="AL1691" i="2"/>
  <c r="AL1627" i="2"/>
  <c r="AL1563" i="2"/>
  <c r="AL1499" i="2"/>
  <c r="AL2786" i="2"/>
  <c r="AL2722" i="2"/>
  <c r="AL2658" i="2"/>
  <c r="AL2594" i="2"/>
  <c r="AL2530" i="2"/>
  <c r="AL2466" i="2"/>
  <c r="AL2402" i="2"/>
  <c r="AL2338" i="2"/>
  <c r="AL2274" i="2"/>
  <c r="AL2210" i="2"/>
  <c r="AL2146" i="2"/>
  <c r="AL2082" i="2"/>
  <c r="AL2018" i="2"/>
  <c r="AL1954" i="2"/>
  <c r="AL1890" i="2"/>
  <c r="AL1826" i="2"/>
  <c r="AL1762" i="2"/>
  <c r="AL1698" i="2"/>
  <c r="AL1634" i="2"/>
  <c r="AL1570" i="2"/>
  <c r="AL1506" i="2"/>
  <c r="AL1442" i="2"/>
  <c r="AL2729" i="2"/>
  <c r="AL2665" i="2"/>
  <c r="AL2601" i="2"/>
  <c r="AL2537" i="2"/>
  <c r="AL2473" i="2"/>
  <c r="AL2409" i="2"/>
  <c r="AL2345" i="2"/>
  <c r="AL2281" i="2"/>
  <c r="AL2217" i="2"/>
  <c r="AL2153" i="2"/>
  <c r="AL2089" i="2"/>
  <c r="AL2025" i="2"/>
  <c r="AL1961" i="2"/>
  <c r="AL1897" i="2"/>
  <c r="AL1833" i="2"/>
  <c r="AL1769" i="2"/>
  <c r="AL1705" i="2"/>
  <c r="AL1641" i="2"/>
  <c r="AL1577" i="2"/>
  <c r="AL1513" i="2"/>
  <c r="AL1449" i="2"/>
  <c r="AL2736" i="2"/>
  <c r="AL2672" i="2"/>
  <c r="AL2608" i="2"/>
  <c r="AL2544" i="2"/>
  <c r="AL2480" i="2"/>
  <c r="AL2416" i="2"/>
  <c r="AL2352" i="2"/>
  <c r="AL2288" i="2"/>
  <c r="AL2224" i="2"/>
  <c r="AL2160" i="2"/>
  <c r="AL2096" i="2"/>
  <c r="AL2032" i="2"/>
  <c r="AL1968" i="2"/>
  <c r="AL1904" i="2"/>
  <c r="AL1840" i="2"/>
  <c r="AL1776" i="2"/>
  <c r="AL1712" i="2"/>
  <c r="AL1648" i="2"/>
  <c r="AL1584" i="2"/>
  <c r="AL1520" i="2"/>
  <c r="AL1456" i="2"/>
  <c r="AL2743" i="2"/>
  <c r="AL2679" i="2"/>
  <c r="AL2615" i="2"/>
  <c r="AL2551" i="2"/>
  <c r="AL2487" i="2"/>
  <c r="AL2423" i="2"/>
  <c r="AL2359" i="2"/>
  <c r="AL2295" i="2"/>
  <c r="AL2231" i="2"/>
  <c r="AL2167" i="2"/>
  <c r="AL2103" i="2"/>
  <c r="AL2039" i="2"/>
  <c r="AL1975" i="2"/>
  <c r="AL1911" i="2"/>
  <c r="AL1847" i="2"/>
  <c r="AL1783" i="2"/>
  <c r="AL1719" i="2"/>
  <c r="AL1655" i="2"/>
  <c r="AL1591" i="2"/>
  <c r="AL1527" i="2"/>
  <c r="AL1463" i="2"/>
  <c r="AL2750" i="2"/>
  <c r="AL2686" i="2"/>
  <c r="AL2622" i="2"/>
  <c r="AL2558" i="2"/>
  <c r="AL2494" i="2"/>
  <c r="AL2430" i="2"/>
  <c r="AL2366" i="2"/>
  <c r="AL2302" i="2"/>
  <c r="AL2238" i="2"/>
  <c r="AL2174" i="2"/>
  <c r="AL2110" i="2"/>
  <c r="AL2046" i="2"/>
  <c r="AL1982" i="2"/>
  <c r="AL1918" i="2"/>
  <c r="AL1854" i="2"/>
  <c r="AL1790" i="2"/>
  <c r="AL1726" i="2"/>
  <c r="AL1662" i="2"/>
  <c r="AL1598" i="2"/>
  <c r="AL1534" i="2"/>
  <c r="AL1470" i="2"/>
  <c r="AL2757" i="2"/>
  <c r="AL2693" i="2"/>
  <c r="AL2629" i="2"/>
  <c r="AL2565" i="2"/>
  <c r="AL2501" i="2"/>
  <c r="AL2437" i="2"/>
  <c r="AL2373" i="2"/>
  <c r="AL2309" i="2"/>
  <c r="AL2245" i="2"/>
  <c r="AL2181" i="2"/>
  <c r="AL2117" i="2"/>
  <c r="AL2053" i="2"/>
  <c r="AL1989" i="2"/>
  <c r="AL1925" i="2"/>
  <c r="AL1861" i="2"/>
  <c r="AL1797" i="2"/>
  <c r="AL1733" i="2"/>
  <c r="AL1669" i="2"/>
  <c r="AL1605" i="2"/>
  <c r="AL1541" i="2"/>
  <c r="AL1477" i="2"/>
  <c r="AL1407" i="2"/>
  <c r="AL1343" i="2"/>
  <c r="AL1279" i="2"/>
  <c r="AL1215" i="2"/>
  <c r="AL1151" i="2"/>
  <c r="AL1087" i="2"/>
  <c r="AL1023" i="2"/>
  <c r="AL959" i="2"/>
  <c r="AL895" i="2"/>
  <c r="AL831" i="2"/>
  <c r="AL767" i="2"/>
  <c r="AL703" i="2"/>
  <c r="AL639" i="2"/>
  <c r="AO2733" i="2"/>
  <c r="AN2733" i="2"/>
  <c r="AO2669" i="2"/>
  <c r="AN2669" i="2"/>
  <c r="AO2605" i="2"/>
  <c r="AN2605" i="2"/>
  <c r="AO2541" i="2"/>
  <c r="AN2541" i="2"/>
  <c r="AO2477" i="2"/>
  <c r="AN2477" i="2"/>
  <c r="AO2413" i="2"/>
  <c r="AN2413" i="2"/>
  <c r="AO2349" i="2"/>
  <c r="AN2349" i="2"/>
  <c r="AO2285" i="2"/>
  <c r="AN2285" i="2"/>
  <c r="AL1422" i="2"/>
  <c r="AL1358" i="2"/>
  <c r="AL1294" i="2"/>
  <c r="AL1230" i="2"/>
  <c r="AL1166" i="2"/>
  <c r="AL1102" i="2"/>
  <c r="AL1038" i="2"/>
  <c r="AL974" i="2"/>
  <c r="AL910" i="2"/>
  <c r="AL846" i="2"/>
  <c r="AL782" i="2"/>
  <c r="AL718" i="2"/>
  <c r="AL654" i="2"/>
  <c r="AN2748" i="2"/>
  <c r="AO2748" i="2"/>
  <c r="AN2684" i="2"/>
  <c r="AO2684" i="2"/>
  <c r="AO2620" i="2"/>
  <c r="AN2620" i="2"/>
  <c r="AO2556" i="2"/>
  <c r="AN2556" i="2"/>
  <c r="AO2492" i="2"/>
  <c r="AN2492" i="2"/>
  <c r="AO2428" i="2"/>
  <c r="AN2428" i="2"/>
  <c r="AO2364" i="2"/>
  <c r="AN2364" i="2"/>
  <c r="AO2300" i="2"/>
  <c r="AN2300" i="2"/>
  <c r="AO2236" i="2"/>
  <c r="AN2236" i="2"/>
  <c r="AL1381" i="2"/>
  <c r="AL1317" i="2"/>
  <c r="AL1253" i="2"/>
  <c r="AL1189" i="2"/>
  <c r="AL1125" i="2"/>
  <c r="AL1061" i="2"/>
  <c r="AL997" i="2"/>
  <c r="AL933" i="2"/>
  <c r="AL869" i="2"/>
  <c r="AL805" i="2"/>
  <c r="AL741" i="2"/>
  <c r="AL677" i="2"/>
  <c r="AO2771" i="2"/>
  <c r="AN2771" i="2"/>
  <c r="AO2707" i="2"/>
  <c r="AN2707" i="2"/>
  <c r="AO2643" i="2"/>
  <c r="AN2643" i="2"/>
  <c r="AO2579" i="2"/>
  <c r="AN2579" i="2"/>
  <c r="AO2515" i="2"/>
  <c r="AN2515" i="2"/>
  <c r="AO2451" i="2"/>
  <c r="AN2451" i="2"/>
  <c r="AO2387" i="2"/>
  <c r="AN2387" i="2"/>
  <c r="AO2323" i="2"/>
  <c r="AN2323" i="2"/>
  <c r="AO2259" i="2"/>
  <c r="AN2259" i="2"/>
  <c r="AL1396" i="2"/>
  <c r="AL1332" i="2"/>
  <c r="AL1268" i="2"/>
  <c r="AL1204" i="2"/>
  <c r="AL1140" i="2"/>
  <c r="AL1076" i="2"/>
  <c r="AL1012" i="2"/>
  <c r="AL948" i="2"/>
  <c r="AL884" i="2"/>
  <c r="AL820" i="2"/>
  <c r="AL756" i="2"/>
  <c r="AL692" i="2"/>
  <c r="AL628" i="2"/>
  <c r="AO2714" i="2"/>
  <c r="AN2714" i="2"/>
  <c r="AO2650" i="2"/>
  <c r="AN2650" i="2"/>
  <c r="AN2586" i="2"/>
  <c r="AO2586" i="2"/>
  <c r="AN2522" i="2"/>
  <c r="AO2522" i="2"/>
  <c r="AN2458" i="2"/>
  <c r="AO2458" i="2"/>
  <c r="AN2394" i="2"/>
  <c r="AO2394" i="2"/>
  <c r="AN2330" i="2"/>
  <c r="AO2330" i="2"/>
  <c r="AN2266" i="2"/>
  <c r="AO2266" i="2"/>
  <c r="AL1403" i="2"/>
  <c r="AL1339" i="2"/>
  <c r="AL1275" i="2"/>
  <c r="AL1211" i="2"/>
  <c r="AL1147" i="2"/>
  <c r="AL1083" i="2"/>
  <c r="AL1019" i="2"/>
  <c r="AL955" i="2"/>
  <c r="AL891" i="2"/>
  <c r="AL827" i="2"/>
  <c r="AL763" i="2"/>
  <c r="AL691" i="2"/>
  <c r="AL627" i="2"/>
  <c r="AO2713" i="2"/>
  <c r="AN2713" i="2"/>
  <c r="AO2649" i="2"/>
  <c r="AN2649" i="2"/>
  <c r="AO2585" i="2"/>
  <c r="AN2585" i="2"/>
  <c r="AO2521" i="2"/>
  <c r="AN2521" i="2"/>
  <c r="AO2457" i="2"/>
  <c r="AN2457" i="2"/>
  <c r="AO2393" i="2"/>
  <c r="AN2393" i="2"/>
  <c r="AO2329" i="2"/>
  <c r="AN2329" i="2"/>
  <c r="AO2265" i="2"/>
  <c r="AN2265" i="2"/>
  <c r="AL1402" i="2"/>
  <c r="AL1338" i="2"/>
  <c r="AL1274" i="2"/>
  <c r="AL1210" i="2"/>
  <c r="AL1146" i="2"/>
  <c r="AL1082" i="2"/>
  <c r="AL1018" i="2"/>
  <c r="AL954" i="2"/>
  <c r="AL890" i="2"/>
  <c r="AL826" i="2"/>
  <c r="AL762" i="2"/>
  <c r="AL698" i="2"/>
  <c r="AL634" i="2"/>
  <c r="AO2720" i="2"/>
  <c r="AN2720" i="2"/>
  <c r="AO2656" i="2"/>
  <c r="AN2656" i="2"/>
  <c r="AO2592" i="2"/>
  <c r="AN2592" i="2"/>
  <c r="AO2528" i="2"/>
  <c r="AN2528" i="2"/>
  <c r="AO2464" i="2"/>
  <c r="AN2464" i="2"/>
  <c r="AO2400" i="2"/>
  <c r="AN2400" i="2"/>
  <c r="AO2336" i="2"/>
  <c r="AN2336" i="2"/>
  <c r="AO2272" i="2"/>
  <c r="AN2272" i="2"/>
  <c r="AL1409" i="2"/>
  <c r="AL1345" i="2"/>
  <c r="AL1281" i="2"/>
  <c r="AL1217" i="2"/>
  <c r="AL1153" i="2"/>
  <c r="AL1089" i="2"/>
  <c r="AL1025" i="2"/>
  <c r="AL961" i="2"/>
  <c r="AL897" i="2"/>
  <c r="AL833" i="2"/>
  <c r="AL769" i="2"/>
  <c r="AL705" i="2"/>
  <c r="AL641" i="2"/>
  <c r="AO2735" i="2"/>
  <c r="AN2735" i="2"/>
  <c r="AO2671" i="2"/>
  <c r="AN2671" i="2"/>
  <c r="AO2607" i="2"/>
  <c r="AN2607" i="2"/>
  <c r="AO2543" i="2"/>
  <c r="AN2543" i="2"/>
  <c r="AO2479" i="2"/>
  <c r="AN2479" i="2"/>
  <c r="AO2415" i="2"/>
  <c r="AN2415" i="2"/>
  <c r="AO2351" i="2"/>
  <c r="AN2351" i="2"/>
  <c r="AO2287" i="2"/>
  <c r="AN2287" i="2"/>
  <c r="AL1424" i="2"/>
  <c r="AL1360" i="2"/>
  <c r="AL1296" i="2"/>
  <c r="AL1232" i="2"/>
  <c r="AL1168" i="2"/>
  <c r="AL1104" i="2"/>
  <c r="AL1040" i="2"/>
  <c r="AL976" i="2"/>
  <c r="AL912" i="2"/>
  <c r="AL848" i="2"/>
  <c r="AL784" i="2"/>
  <c r="AL720" i="2"/>
  <c r="AL656" i="2"/>
  <c r="AO2750" i="2"/>
  <c r="AN2750" i="2"/>
  <c r="AN2686" i="2"/>
  <c r="AO2686" i="2"/>
  <c r="AO2622" i="2"/>
  <c r="AN2622" i="2"/>
  <c r="AO2558" i="2"/>
  <c r="AN2558" i="2"/>
  <c r="AO2494" i="2"/>
  <c r="AN2494" i="2"/>
  <c r="AO2430" i="2"/>
  <c r="AN2430" i="2"/>
  <c r="AO2366" i="2"/>
  <c r="AN2366" i="2"/>
  <c r="AO2302" i="2"/>
  <c r="AN2302" i="2"/>
  <c r="AO2238" i="2"/>
  <c r="AN2238" i="2"/>
  <c r="AO2175" i="2"/>
  <c r="AN2175" i="2"/>
  <c r="AO2111" i="2"/>
  <c r="AN2111" i="2"/>
  <c r="AO2047" i="2"/>
  <c r="AN2047" i="2"/>
  <c r="AO1983" i="2"/>
  <c r="AN1983" i="2"/>
  <c r="AO1919" i="2"/>
  <c r="AN1919" i="2"/>
  <c r="AO1855" i="2"/>
  <c r="AN1855" i="2"/>
  <c r="AO1791" i="2"/>
  <c r="AN1791" i="2"/>
  <c r="AO1727" i="2"/>
  <c r="AN1727" i="2"/>
  <c r="AO1663" i="2"/>
  <c r="AN1663" i="2"/>
  <c r="AO1599" i="2"/>
  <c r="AN1599" i="2"/>
  <c r="AO1535" i="2"/>
  <c r="AN1535" i="2"/>
  <c r="AO1471" i="2"/>
  <c r="AN1471" i="2"/>
  <c r="AO1407" i="2"/>
  <c r="AN1407" i="2"/>
  <c r="AO1343" i="2"/>
  <c r="AN1343" i="2"/>
  <c r="AO1279" i="2"/>
  <c r="AN1279" i="2"/>
  <c r="AO1215" i="2"/>
  <c r="AN1215" i="2"/>
  <c r="AO1151" i="2"/>
  <c r="AN1151" i="2"/>
  <c r="AO1087" i="2"/>
  <c r="AN1087" i="2"/>
  <c r="AO1023" i="2"/>
  <c r="AN1023" i="2"/>
  <c r="AO790" i="2"/>
  <c r="AN790" i="2"/>
  <c r="AO2182" i="2"/>
  <c r="AN2182" i="2"/>
  <c r="AO2118" i="2"/>
  <c r="AN2118" i="2"/>
  <c r="AO2054" i="2"/>
  <c r="AN2054" i="2"/>
  <c r="AN1990" i="2"/>
  <c r="AO1990" i="2"/>
  <c r="AO1926" i="2"/>
  <c r="AN1926" i="2"/>
  <c r="AN1862" i="2"/>
  <c r="AO1862" i="2"/>
  <c r="AO1798" i="2"/>
  <c r="AN1798" i="2"/>
  <c r="AO1734" i="2"/>
  <c r="AN1734" i="2"/>
  <c r="AO1670" i="2"/>
  <c r="AN1670" i="2"/>
  <c r="AO1606" i="2"/>
  <c r="AN1606" i="2"/>
  <c r="AO1542" i="2"/>
  <c r="AN1542" i="2"/>
  <c r="AO1478" i="2"/>
  <c r="AN1478" i="2"/>
  <c r="AO1414" i="2"/>
  <c r="AN1414" i="2"/>
  <c r="AO1350" i="2"/>
  <c r="AN1350" i="2"/>
  <c r="AO1286" i="2"/>
  <c r="AN1286" i="2"/>
  <c r="AO1222" i="2"/>
  <c r="AN1222" i="2"/>
  <c r="AO1158" i="2"/>
  <c r="AN1158" i="2"/>
  <c r="AO1094" i="2"/>
  <c r="AN1094" i="2"/>
  <c r="AO1030" i="2"/>
  <c r="AN1030" i="2"/>
  <c r="AO818" i="2"/>
  <c r="AN818" i="2"/>
  <c r="AO2189" i="2"/>
  <c r="AN2189" i="2"/>
  <c r="AO2125" i="2"/>
  <c r="AN2125" i="2"/>
  <c r="AO2061" i="2"/>
  <c r="AN2061" i="2"/>
  <c r="AO1997" i="2"/>
  <c r="AN1997" i="2"/>
  <c r="AO1933" i="2"/>
  <c r="AN1933" i="2"/>
  <c r="AO1869" i="2"/>
  <c r="AN1869" i="2"/>
  <c r="AO1805" i="2"/>
  <c r="AN1805" i="2"/>
  <c r="AO1741" i="2"/>
  <c r="AN1741" i="2"/>
  <c r="AO1677" i="2"/>
  <c r="AN1677" i="2"/>
  <c r="AO1613" i="2"/>
  <c r="AN1613" i="2"/>
  <c r="AO1549" i="2"/>
  <c r="AN1549" i="2"/>
  <c r="AO1485" i="2"/>
  <c r="AN1485" i="2"/>
  <c r="AO1421" i="2"/>
  <c r="AN1421" i="2"/>
  <c r="AO1357" i="2"/>
  <c r="AN1357" i="2"/>
  <c r="AO1293" i="2"/>
  <c r="AN1293" i="2"/>
  <c r="AO1229" i="2"/>
  <c r="AN1229" i="2"/>
  <c r="AO1165" i="2"/>
  <c r="AN1165" i="2"/>
  <c r="AO1101" i="2"/>
  <c r="AN1101" i="2"/>
  <c r="AO1037" i="2"/>
  <c r="AN1037" i="2"/>
  <c r="AO846" i="2"/>
  <c r="AN846" i="2"/>
  <c r="AO2204" i="2"/>
  <c r="AN2204" i="2"/>
  <c r="AO2140" i="2"/>
  <c r="AN2140" i="2"/>
  <c r="AO2076" i="2"/>
  <c r="AN2076" i="2"/>
  <c r="AO2012" i="2"/>
  <c r="AN2012" i="2"/>
  <c r="AO1948" i="2"/>
  <c r="AN1948" i="2"/>
  <c r="AO1884" i="2"/>
  <c r="AN1884" i="2"/>
  <c r="AO1820" i="2"/>
  <c r="AN1820" i="2"/>
  <c r="AO1756" i="2"/>
  <c r="AN1756" i="2"/>
  <c r="AO1692" i="2"/>
  <c r="AN1692" i="2"/>
  <c r="AO1628" i="2"/>
  <c r="AN1628" i="2"/>
  <c r="AO1564" i="2"/>
  <c r="AN1564" i="2"/>
  <c r="AO1500" i="2"/>
  <c r="AN1500" i="2"/>
  <c r="AN1436" i="2"/>
  <c r="AO1436" i="2"/>
  <c r="AN1372" i="2"/>
  <c r="AO1372" i="2"/>
  <c r="AO1308" i="2"/>
  <c r="AN1308" i="2"/>
  <c r="AO1244" i="2"/>
  <c r="AN1244" i="2"/>
  <c r="AN1180" i="2"/>
  <c r="AO1180" i="2"/>
  <c r="AO1116" i="2"/>
  <c r="AN1116" i="2"/>
  <c r="AO1052" i="2"/>
  <c r="AN1052" i="2"/>
  <c r="AO906" i="2"/>
  <c r="AN906" i="2"/>
  <c r="AO650" i="2"/>
  <c r="AN650" i="2"/>
  <c r="AO2227" i="2"/>
  <c r="AN2227" i="2"/>
  <c r="AO2163" i="2"/>
  <c r="AN2163" i="2"/>
  <c r="AO2099" i="2"/>
  <c r="AN2099" i="2"/>
  <c r="AN2035" i="2"/>
  <c r="AO2035" i="2"/>
  <c r="AN1971" i="2"/>
  <c r="AO1971" i="2"/>
  <c r="AO1907" i="2"/>
  <c r="AN1907" i="2"/>
  <c r="AN1843" i="2"/>
  <c r="AO1843" i="2"/>
  <c r="AO1779" i="2"/>
  <c r="AN1779" i="2"/>
  <c r="AO1715" i="2"/>
  <c r="AN1715" i="2"/>
  <c r="AO1651" i="2"/>
  <c r="AN1651" i="2"/>
  <c r="AO1587" i="2"/>
  <c r="AN1587" i="2"/>
  <c r="AO1523" i="2"/>
  <c r="AN1523" i="2"/>
  <c r="AO1459" i="2"/>
  <c r="AN1459" i="2"/>
  <c r="AO1395" i="2"/>
  <c r="AN1395" i="2"/>
  <c r="AO1331" i="2"/>
  <c r="AN1331" i="2"/>
  <c r="AO1267" i="2"/>
  <c r="AN1267" i="2"/>
  <c r="AO1203" i="2"/>
  <c r="AN1203" i="2"/>
  <c r="AO1139" i="2"/>
  <c r="AN1139" i="2"/>
  <c r="AO1075" i="2"/>
  <c r="AN1075" i="2"/>
  <c r="AO998" i="2"/>
  <c r="AN998" i="2"/>
  <c r="AO742" i="2"/>
  <c r="AN742" i="2"/>
  <c r="AO2186" i="2"/>
  <c r="AN2186" i="2"/>
  <c r="AO2122" i="2"/>
  <c r="AN2122" i="2"/>
  <c r="AO2058" i="2"/>
  <c r="AN2058" i="2"/>
  <c r="AO1994" i="2"/>
  <c r="AN1994" i="2"/>
  <c r="AO1930" i="2"/>
  <c r="AN1930" i="2"/>
  <c r="AO1866" i="2"/>
  <c r="AN1866" i="2"/>
  <c r="AO1802" i="2"/>
  <c r="AN1802" i="2"/>
  <c r="AO1738" i="2"/>
  <c r="AN1738" i="2"/>
  <c r="AO1674" i="2"/>
  <c r="AN1674" i="2"/>
  <c r="AO1610" i="2"/>
  <c r="AN1610" i="2"/>
  <c r="AO1546" i="2"/>
  <c r="AN1546" i="2"/>
  <c r="AO1482" i="2"/>
  <c r="AN1482" i="2"/>
  <c r="AO1418" i="2"/>
  <c r="AN1418" i="2"/>
  <c r="AO1354" i="2"/>
  <c r="AN1354" i="2"/>
  <c r="AO1290" i="2"/>
  <c r="AN1290" i="2"/>
  <c r="AO1226" i="2"/>
  <c r="AN1226" i="2"/>
  <c r="AO1162" i="2"/>
  <c r="AN1162" i="2"/>
  <c r="AO1098" i="2"/>
  <c r="AN1098" i="2"/>
  <c r="AO1034" i="2"/>
  <c r="AN1034" i="2"/>
  <c r="AO834" i="2"/>
  <c r="AN834" i="2"/>
  <c r="AO2209" i="2"/>
  <c r="AN2209" i="2"/>
  <c r="AO2145" i="2"/>
  <c r="AN2145" i="2"/>
  <c r="AO2081" i="2"/>
  <c r="AN2081" i="2"/>
  <c r="AO2017" i="2"/>
  <c r="AN2017" i="2"/>
  <c r="AO1953" i="2"/>
  <c r="AN1953" i="2"/>
  <c r="AO1889" i="2"/>
  <c r="AN1889" i="2"/>
  <c r="AO1825" i="2"/>
  <c r="AN1825" i="2"/>
  <c r="AO1761" i="2"/>
  <c r="AN1761" i="2"/>
  <c r="AO1697" i="2"/>
  <c r="AN1697" i="2"/>
  <c r="AN1633" i="2"/>
  <c r="AO1633" i="2"/>
  <c r="AN1569" i="2"/>
  <c r="AO1569" i="2"/>
  <c r="AN1505" i="2"/>
  <c r="AO1505" i="2"/>
  <c r="AN1441" i="2"/>
  <c r="AO1441" i="2"/>
  <c r="AN1377" i="2"/>
  <c r="AO1377" i="2"/>
  <c r="AN1313" i="2"/>
  <c r="AO1313" i="2"/>
  <c r="AN1249" i="2"/>
  <c r="AO1249" i="2"/>
  <c r="AN1185" i="2"/>
  <c r="AO1185" i="2"/>
  <c r="AN1121" i="2"/>
  <c r="AO1121" i="2"/>
  <c r="AN1057" i="2"/>
  <c r="AO1057" i="2"/>
  <c r="AO926" i="2"/>
  <c r="AN926" i="2"/>
  <c r="AO670" i="2"/>
  <c r="AN670" i="2"/>
  <c r="AO2216" i="2"/>
  <c r="AN2216" i="2"/>
  <c r="AO2152" i="2"/>
  <c r="AN2152" i="2"/>
  <c r="AO2088" i="2"/>
  <c r="AN2088" i="2"/>
  <c r="AO2024" i="2"/>
  <c r="AN2024" i="2"/>
  <c r="AO1960" i="2"/>
  <c r="AN1960" i="2"/>
  <c r="AO1896" i="2"/>
  <c r="AN1896" i="2"/>
  <c r="AO1832" i="2"/>
  <c r="AN1832" i="2"/>
  <c r="AO1768" i="2"/>
  <c r="AN1768" i="2"/>
  <c r="AO1704" i="2"/>
  <c r="AN1704" i="2"/>
  <c r="AO1640" i="2"/>
  <c r="AN1640" i="2"/>
  <c r="AO1576" i="2"/>
  <c r="AN1576" i="2"/>
  <c r="AO1512" i="2"/>
  <c r="AN1512" i="2"/>
  <c r="AO1448" i="2"/>
  <c r="AN1448" i="2"/>
  <c r="AO1384" i="2"/>
  <c r="AN1384" i="2"/>
  <c r="AO1320" i="2"/>
  <c r="AN1320" i="2"/>
  <c r="AO1256" i="2"/>
  <c r="AN1256" i="2"/>
  <c r="AO1192" i="2"/>
  <c r="AN1192" i="2"/>
  <c r="AO1128" i="2"/>
  <c r="AN1128" i="2"/>
  <c r="AO1064" i="2"/>
  <c r="AN1064" i="2"/>
  <c r="AO954" i="2"/>
  <c r="AN954" i="2"/>
  <c r="AO698" i="2"/>
  <c r="AN698" i="2"/>
  <c r="AO1000" i="2"/>
  <c r="AN1000" i="2"/>
  <c r="AO936" i="2"/>
  <c r="AN936" i="2"/>
  <c r="AO872" i="2"/>
  <c r="AN872" i="2"/>
  <c r="AO808" i="2"/>
  <c r="AN808" i="2"/>
  <c r="AO744" i="2"/>
  <c r="AN744" i="2"/>
  <c r="AO680" i="2"/>
  <c r="AN680" i="2"/>
  <c r="AO616" i="2"/>
  <c r="AN616" i="2"/>
  <c r="AO983" i="2"/>
  <c r="AN983" i="2"/>
  <c r="AO919" i="2"/>
  <c r="AN919" i="2"/>
  <c r="AO855" i="2"/>
  <c r="AN855" i="2"/>
  <c r="AO791" i="2"/>
  <c r="AN791" i="2"/>
  <c r="AO727" i="2"/>
  <c r="AN727" i="2"/>
  <c r="AO663" i="2"/>
  <c r="AN663" i="2"/>
  <c r="AO1013" i="2"/>
  <c r="AN1013" i="2"/>
  <c r="AO949" i="2"/>
  <c r="AN949" i="2"/>
  <c r="AO885" i="2"/>
  <c r="AN885" i="2"/>
  <c r="AO821" i="2"/>
  <c r="AN821" i="2"/>
  <c r="AO757" i="2"/>
  <c r="AN757" i="2"/>
  <c r="AO693" i="2"/>
  <c r="AN693" i="2"/>
  <c r="AO629" i="2"/>
  <c r="AN629" i="2"/>
  <c r="AO988" i="2"/>
  <c r="AN988" i="2"/>
  <c r="AO924" i="2"/>
  <c r="AN924" i="2"/>
  <c r="AO860" i="2"/>
  <c r="AN860" i="2"/>
  <c r="AO796" i="2"/>
  <c r="AN796" i="2"/>
  <c r="AO732" i="2"/>
  <c r="AN732" i="2"/>
  <c r="AO668" i="2"/>
  <c r="AN668" i="2"/>
  <c r="AO963" i="2"/>
  <c r="AN963" i="2"/>
  <c r="AO899" i="2"/>
  <c r="AN899" i="2"/>
  <c r="AO835" i="2"/>
  <c r="AN835" i="2"/>
  <c r="AO771" i="2"/>
  <c r="AN771" i="2"/>
  <c r="AO707" i="2"/>
  <c r="AN707" i="2"/>
  <c r="AO643" i="2"/>
  <c r="AN643" i="2"/>
  <c r="AO953" i="2"/>
  <c r="AN953" i="2"/>
  <c r="AO889" i="2"/>
  <c r="AN889" i="2"/>
  <c r="AO825" i="2"/>
  <c r="AN825" i="2"/>
  <c r="AO761" i="2"/>
  <c r="AN761" i="2"/>
  <c r="AO697" i="2"/>
  <c r="AN697" i="2"/>
  <c r="AO633" i="2"/>
  <c r="AN633" i="2"/>
  <c r="AY2720" i="2"/>
  <c r="AZ2720" i="2" s="1"/>
  <c r="AY2743" i="2"/>
  <c r="AZ2743" i="2" s="1"/>
  <c r="AY2661" i="2"/>
  <c r="AZ2661" i="2" s="1"/>
  <c r="AY2491" i="2"/>
  <c r="AZ2491" i="2" s="1"/>
  <c r="AY2318" i="2"/>
  <c r="AZ2318" i="2" s="1"/>
  <c r="AY1939" i="2"/>
  <c r="AZ1939" i="2" s="1"/>
  <c r="AY2758" i="2"/>
  <c r="AZ2758" i="2" s="1"/>
  <c r="AY2688" i="2"/>
  <c r="AY2531" i="2"/>
  <c r="AZ2531" i="2" s="1"/>
  <c r="AY2358" i="2"/>
  <c r="AZ2358" i="2" s="1"/>
  <c r="AY2059" i="2"/>
  <c r="AZ2059" i="2" s="1"/>
  <c r="AY2773" i="2"/>
  <c r="AZ2773" i="2" s="1"/>
  <c r="AY2709" i="2"/>
  <c r="AY2571" i="2"/>
  <c r="AZ2571" i="2" s="1"/>
  <c r="AY2398" i="2"/>
  <c r="AZ2398" i="2" s="1"/>
  <c r="AY2179" i="2"/>
  <c r="AZ2179" i="2" s="1"/>
  <c r="AY2724" i="2"/>
  <c r="AZ2724" i="2" s="1"/>
  <c r="AY2611" i="2"/>
  <c r="AZ2611" i="2" s="1"/>
  <c r="AY2438" i="2"/>
  <c r="AZ2438" i="2" s="1"/>
  <c r="AY2269" i="2"/>
  <c r="AY2723" i="2"/>
  <c r="AZ2723" i="2" s="1"/>
  <c r="AY2606" i="2"/>
  <c r="AZ2606" i="2" s="1"/>
  <c r="AY2437" i="2"/>
  <c r="AZ2437" i="2" s="1"/>
  <c r="AY2267" i="2"/>
  <c r="AZ2267" i="2" s="1"/>
  <c r="AY2778" i="2"/>
  <c r="AZ2778" i="2" s="1"/>
  <c r="AY2714" i="2"/>
  <c r="AZ2714" i="2" s="1"/>
  <c r="AY2582" i="2"/>
  <c r="AZ2582" i="2" s="1"/>
  <c r="AY2413" i="2"/>
  <c r="AZ2413" i="2" s="1"/>
  <c r="AY2219" i="2"/>
  <c r="AZ2219" i="2" s="1"/>
  <c r="AY2737" i="2"/>
  <c r="AY2645" i="2"/>
  <c r="AZ2645" i="2" s="1"/>
  <c r="AY2475" i="2"/>
  <c r="AZ2475" i="2" s="1"/>
  <c r="AY2302" i="2"/>
  <c r="AZ2302" i="2" s="1"/>
  <c r="AY1891" i="2"/>
  <c r="AZ1891" i="2" s="1"/>
  <c r="AY2650" i="2"/>
  <c r="AZ2650" i="2" s="1"/>
  <c r="AY2586" i="2"/>
  <c r="AZ2586" i="2" s="1"/>
  <c r="AY2522" i="2"/>
  <c r="AZ2522" i="2" s="1"/>
  <c r="AY2458" i="2"/>
  <c r="AZ2458" i="2" s="1"/>
  <c r="AY2394" i="2"/>
  <c r="AZ2394" i="2" s="1"/>
  <c r="AY2330" i="2"/>
  <c r="AZ2330" i="2" s="1"/>
  <c r="AY2266" i="2"/>
  <c r="AZ2266" i="2" s="1"/>
  <c r="AY2202" i="2"/>
  <c r="AZ2202" i="2" s="1"/>
  <c r="AY2138" i="2"/>
  <c r="AZ2138" i="2" s="1"/>
  <c r="AY2074" i="2"/>
  <c r="AZ2074" i="2" s="1"/>
  <c r="AY2010" i="2"/>
  <c r="AZ2010" i="2" s="1"/>
  <c r="AY1946" i="2"/>
  <c r="AZ1946" i="2" s="1"/>
  <c r="AY1882" i="2"/>
  <c r="AZ1882" i="2" s="1"/>
  <c r="AY1818" i="2"/>
  <c r="AZ1818" i="2" s="1"/>
  <c r="AY1699" i="2"/>
  <c r="AZ1699" i="2" s="1"/>
  <c r="AY1530" i="2"/>
  <c r="AZ1530" i="2" s="1"/>
  <c r="AY1360" i="2"/>
  <c r="AZ1360" i="2" s="1"/>
  <c r="AY2697" i="2"/>
  <c r="AY2633" i="2"/>
  <c r="AY2569" i="2"/>
  <c r="AY2505" i="2"/>
  <c r="AZ2505" i="2" s="1"/>
  <c r="AY2441" i="2"/>
  <c r="AZ2441" i="2" s="1"/>
  <c r="AY2377" i="2"/>
  <c r="AZ2377" i="2" s="1"/>
  <c r="AY2313" i="2"/>
  <c r="AZ2313" i="2" s="1"/>
  <c r="AY2249" i="2"/>
  <c r="AZ2249" i="2" s="1"/>
  <c r="AY2185" i="2"/>
  <c r="AY2121" i="2"/>
  <c r="AY2057" i="2"/>
  <c r="AY1993" i="2"/>
  <c r="AY1929" i="2"/>
  <c r="AY1865" i="2"/>
  <c r="AY1795" i="2"/>
  <c r="AZ1795" i="2" s="1"/>
  <c r="AY1656" i="2"/>
  <c r="AZ1656" i="2" s="1"/>
  <c r="AY1483" i="2"/>
  <c r="AZ1483" i="2" s="1"/>
  <c r="AY1310" i="2"/>
  <c r="AZ1310" i="2" s="1"/>
  <c r="AY2648" i="2"/>
  <c r="AZ2648" i="2" s="1"/>
  <c r="AY2584" i="2"/>
  <c r="AZ2584" i="2" s="1"/>
  <c r="AY2520" i="2"/>
  <c r="AZ2520" i="2" s="1"/>
  <c r="AY2456" i="2"/>
  <c r="AZ2456" i="2" s="1"/>
  <c r="AY2392" i="2"/>
  <c r="AZ2392" i="2" s="1"/>
  <c r="AY2328" i="2"/>
  <c r="AZ2328" i="2" s="1"/>
  <c r="AY2264" i="2"/>
  <c r="AZ2264" i="2" s="1"/>
  <c r="AY2200" i="2"/>
  <c r="AZ2200" i="2" s="1"/>
  <c r="AY2136" i="2"/>
  <c r="AZ2136" i="2" s="1"/>
  <c r="AY2072" i="2"/>
  <c r="AZ2072" i="2" s="1"/>
  <c r="AY2008" i="2"/>
  <c r="AZ2008" i="2" s="1"/>
  <c r="AY1944" i="2"/>
  <c r="AZ1944" i="2" s="1"/>
  <c r="AY1880" i="2"/>
  <c r="AZ1880" i="2" s="1"/>
  <c r="AY1815" i="2"/>
  <c r="AZ1815" i="2" s="1"/>
  <c r="AY1696" i="2"/>
  <c r="AZ1696" i="2" s="1"/>
  <c r="AY1523" i="2"/>
  <c r="AZ1523" i="2" s="1"/>
  <c r="AY1354" i="2"/>
  <c r="AZ1354" i="2" s="1"/>
  <c r="AY2663" i="2"/>
  <c r="AZ2663" i="2" s="1"/>
  <c r="AY2599" i="2"/>
  <c r="AZ2599" i="2" s="1"/>
  <c r="AY2535" i="2"/>
  <c r="AZ2535" i="2" s="1"/>
  <c r="AY2471" i="2"/>
  <c r="AZ2471" i="2" s="1"/>
  <c r="AY2407" i="2"/>
  <c r="AY2343" i="2"/>
  <c r="AZ2343" i="2" s="1"/>
  <c r="AY2279" i="2"/>
  <c r="AZ2279" i="2" s="1"/>
  <c r="AY2215" i="2"/>
  <c r="AZ2215" i="2" s="1"/>
  <c r="AY2151" i="2"/>
  <c r="AZ2151" i="2" s="1"/>
  <c r="AY2087" i="2"/>
  <c r="AZ2087" i="2" s="1"/>
  <c r="AY2023" i="2"/>
  <c r="AZ2023" i="2" s="1"/>
  <c r="AY1959" i="2"/>
  <c r="AZ1959" i="2" s="1"/>
  <c r="AY1895" i="2"/>
  <c r="AZ1895" i="2" s="1"/>
  <c r="AY1831" i="2"/>
  <c r="AZ1831" i="2" s="1"/>
  <c r="AY1736" i="2"/>
  <c r="AZ1736" i="2" s="1"/>
  <c r="AY1563" i="2"/>
  <c r="AZ1563" i="2" s="1"/>
  <c r="AY1394" i="2"/>
  <c r="AZ1394" i="2" s="1"/>
  <c r="AY2190" i="2"/>
  <c r="AZ2190" i="2" s="1"/>
  <c r="AY2126" i="2"/>
  <c r="AZ2126" i="2" s="1"/>
  <c r="AY2062" i="2"/>
  <c r="AZ2062" i="2" s="1"/>
  <c r="AY1998" i="2"/>
  <c r="AZ1998" i="2" s="1"/>
  <c r="AY1934" i="2"/>
  <c r="AZ1934" i="2" s="1"/>
  <c r="AY1870" i="2"/>
  <c r="AZ1870" i="2" s="1"/>
  <c r="AY1802" i="2"/>
  <c r="AZ1802" i="2" s="1"/>
  <c r="AY1667" i="2"/>
  <c r="AZ1667" i="2" s="1"/>
  <c r="AY1498" i="2"/>
  <c r="AZ1498" i="2" s="1"/>
  <c r="AY1328" i="2"/>
  <c r="AZ1328" i="2" s="1"/>
  <c r="AY2237" i="2"/>
  <c r="AY2173" i="2"/>
  <c r="AY2109" i="2"/>
  <c r="AY2045" i="2"/>
  <c r="AZ2045" i="2" s="1"/>
  <c r="AY1981" i="2"/>
  <c r="AY1917" i="2"/>
  <c r="AY1853" i="2"/>
  <c r="AY1779" i="2"/>
  <c r="AZ1779" i="2" s="1"/>
  <c r="AY1624" i="2"/>
  <c r="AZ1624" i="2" s="1"/>
  <c r="AY1451" i="2"/>
  <c r="AZ1451" i="2" s="1"/>
  <c r="AY1268" i="2"/>
  <c r="AZ1268" i="2" s="1"/>
  <c r="AY2676" i="2"/>
  <c r="AZ2676" i="2" s="1"/>
  <c r="AY2612" i="2"/>
  <c r="AZ2612" i="2" s="1"/>
  <c r="AY2548" i="2"/>
  <c r="AZ2548" i="2" s="1"/>
  <c r="AY2484" i="2"/>
  <c r="AZ2484" i="2" s="1"/>
  <c r="AY2420" i="2"/>
  <c r="AZ2420" i="2" s="1"/>
  <c r="AY2356" i="2"/>
  <c r="AZ2356" i="2" s="1"/>
  <c r="AY2292" i="2"/>
  <c r="AZ2292" i="2" s="1"/>
  <c r="AY2228" i="2"/>
  <c r="AZ2228" i="2" s="1"/>
  <c r="AY2164" i="2"/>
  <c r="AZ2164" i="2" s="1"/>
  <c r="AY2100" i="2"/>
  <c r="AZ2100" i="2" s="1"/>
  <c r="AY2036" i="2"/>
  <c r="AZ2036" i="2" s="1"/>
  <c r="AY1972" i="2"/>
  <c r="AZ1972" i="2" s="1"/>
  <c r="AY1908" i="2"/>
  <c r="AZ1908" i="2" s="1"/>
  <c r="AY1844" i="2"/>
  <c r="AZ1844" i="2" s="1"/>
  <c r="AY1763" i="2"/>
  <c r="AZ1763" i="2" s="1"/>
  <c r="AY1600" i="2"/>
  <c r="AZ1600" i="2" s="1"/>
  <c r="AY1427" i="2"/>
  <c r="AZ1427" i="2" s="1"/>
  <c r="AY1719" i="2"/>
  <c r="AZ1719" i="2" s="1"/>
  <c r="AY1655" i="2"/>
  <c r="AZ1655" i="2" s="1"/>
  <c r="AY1591" i="2"/>
  <c r="AZ1591" i="2" s="1"/>
  <c r="AY1527" i="2"/>
  <c r="AZ1527" i="2" s="1"/>
  <c r="AY1463" i="2"/>
  <c r="AZ1463" i="2" s="1"/>
  <c r="AY1399" i="2"/>
  <c r="AZ1399" i="2" s="1"/>
  <c r="AY1335" i="2"/>
  <c r="AZ1335" i="2" s="1"/>
  <c r="AY1250" i="2"/>
  <c r="AZ1250" i="2" s="1"/>
  <c r="AY1090" i="2"/>
  <c r="AZ1090" i="2" s="1"/>
  <c r="AY1766" i="2"/>
  <c r="AZ1766" i="2" s="1"/>
  <c r="AY1702" i="2"/>
  <c r="AZ1702" i="2" s="1"/>
  <c r="AY1638" i="2"/>
  <c r="AZ1638" i="2" s="1"/>
  <c r="AY1574" i="2"/>
  <c r="AZ1574" i="2" s="1"/>
  <c r="AY1510" i="2"/>
  <c r="AZ1510" i="2" s="1"/>
  <c r="AY1446" i="2"/>
  <c r="AZ1446" i="2" s="1"/>
  <c r="AY1382" i="2"/>
  <c r="AZ1382" i="2" s="1"/>
  <c r="AY1316" i="2"/>
  <c r="AZ1316" i="2" s="1"/>
  <c r="AY1217" i="2"/>
  <c r="AY874" i="2"/>
  <c r="AZ874" i="2" s="1"/>
  <c r="AY1789" i="2"/>
  <c r="AZ1789" i="2" s="1"/>
  <c r="AY1725" i="2"/>
  <c r="AY1661" i="2"/>
  <c r="AY1597" i="2"/>
  <c r="AY1533" i="2"/>
  <c r="AY1469" i="2"/>
  <c r="AY1405" i="2"/>
  <c r="AY1341" i="2"/>
  <c r="AZ1341" i="2" s="1"/>
  <c r="AY1261" i="2"/>
  <c r="AY1106" i="2"/>
  <c r="AZ1106" i="2" s="1"/>
  <c r="AY1740" i="2"/>
  <c r="AZ1740" i="2" s="1"/>
  <c r="AY1676" i="2"/>
  <c r="AZ1676" i="2" s="1"/>
  <c r="AY1612" i="2"/>
  <c r="AZ1612" i="2" s="1"/>
  <c r="AY1548" i="2"/>
  <c r="AZ1548" i="2" s="1"/>
  <c r="AY1484" i="2"/>
  <c r="AZ1484" i="2" s="1"/>
  <c r="AY1420" i="2"/>
  <c r="AZ1420" i="2" s="1"/>
  <c r="AY1356" i="2"/>
  <c r="AZ1356" i="2" s="1"/>
  <c r="AY1281" i="2"/>
  <c r="AZ1281" i="2" s="1"/>
  <c r="AY1146" i="2"/>
  <c r="AZ1146" i="2" s="1"/>
  <c r="AY1145" i="2"/>
  <c r="AY1143" i="2"/>
  <c r="AZ1143" i="2" s="1"/>
  <c r="AY1769" i="2"/>
  <c r="AY1705" i="2"/>
  <c r="AY1641" i="2"/>
  <c r="AY1577" i="2"/>
  <c r="AY1513" i="2"/>
  <c r="AZ1513" i="2" s="1"/>
  <c r="AY1449" i="2"/>
  <c r="AY1385" i="2"/>
  <c r="AY1319" i="2"/>
  <c r="AZ1319" i="2" s="1"/>
  <c r="AY1223" i="2"/>
  <c r="AZ1223" i="2" s="1"/>
  <c r="AY1190" i="2"/>
  <c r="AZ1190" i="2" s="1"/>
  <c r="AY1126" i="2"/>
  <c r="AZ1126" i="2" s="1"/>
  <c r="AY1062" i="2"/>
  <c r="AY998" i="2"/>
  <c r="AZ998" i="2" s="1"/>
  <c r="AY934" i="2"/>
  <c r="AZ934" i="2" s="1"/>
  <c r="AY870" i="2"/>
  <c r="AZ870" i="2" s="1"/>
  <c r="AY797" i="2"/>
  <c r="AZ797" i="2" s="1"/>
  <c r="AY660" i="2"/>
  <c r="AZ660" i="2" s="1"/>
  <c r="AY1229" i="2"/>
  <c r="AY1165" i="2"/>
  <c r="AY1101" i="2"/>
  <c r="AY973" i="2"/>
  <c r="AZ973" i="2" s="1"/>
  <c r="AY909" i="2"/>
  <c r="AY845" i="2"/>
  <c r="AZ845" i="2" s="1"/>
  <c r="AY1204" i="2"/>
  <c r="AZ1204" i="2" s="1"/>
  <c r="AY1140" i="2"/>
  <c r="AZ1140" i="2" s="1"/>
  <c r="AY1076" i="2"/>
  <c r="AZ1076" i="2" s="1"/>
  <c r="AY948" i="2"/>
  <c r="AZ948" i="2" s="1"/>
  <c r="AY1315" i="2"/>
  <c r="AZ1315" i="2" s="1"/>
  <c r="AY1251" i="2"/>
  <c r="AZ1251" i="2" s="1"/>
  <c r="AY1187" i="2"/>
  <c r="AZ1187" i="2" s="1"/>
  <c r="AY1123" i="2"/>
  <c r="AZ1123" i="2" s="1"/>
  <c r="AY1059" i="2"/>
  <c r="AZ1059" i="2" s="1"/>
  <c r="AY995" i="2"/>
  <c r="AZ995" i="2" s="1"/>
  <c r="AY867" i="2"/>
  <c r="AZ867" i="2" s="1"/>
  <c r="AY652" i="2"/>
  <c r="AZ652" i="2" s="1"/>
  <c r="AY692" i="2"/>
  <c r="AZ692" i="2" s="1"/>
  <c r="AY833" i="2"/>
  <c r="AY1264" i="2"/>
  <c r="AZ1264" i="2" s="1"/>
  <c r="AY1200" i="2"/>
  <c r="AZ1200" i="2" s="1"/>
  <c r="AY1136" i="2"/>
  <c r="AZ1136" i="2" s="1"/>
  <c r="AY1072" i="2"/>
  <c r="AZ1072" i="2" s="1"/>
  <c r="AY1008" i="2"/>
  <c r="AZ1008" i="2" s="1"/>
  <c r="AY685" i="2"/>
  <c r="AZ685" i="2" s="1"/>
  <c r="AY681" i="2"/>
  <c r="AZ681" i="2" s="1"/>
  <c r="AY784" i="2"/>
  <c r="AZ784" i="2" s="1"/>
  <c r="AY720" i="2"/>
  <c r="AZ720" i="2" s="1"/>
  <c r="AY656" i="2"/>
  <c r="AZ656" i="2" s="1"/>
  <c r="AY767" i="2"/>
  <c r="AZ767" i="2" s="1"/>
  <c r="AY806" i="2"/>
  <c r="AZ806" i="2" s="1"/>
  <c r="AY678" i="2"/>
  <c r="AZ678" i="2" s="1"/>
  <c r="AY731" i="2"/>
  <c r="AZ731" i="2" s="1"/>
  <c r="AY667" i="2"/>
  <c r="AZ667" i="2" s="1"/>
  <c r="AL683" i="2"/>
  <c r="AO2769" i="2"/>
  <c r="AN2769" i="2"/>
  <c r="AO2705" i="2"/>
  <c r="AN2705" i="2"/>
  <c r="AO2641" i="2"/>
  <c r="AN2641" i="2"/>
  <c r="AO2577" i="2"/>
  <c r="AN2577" i="2"/>
  <c r="AO2513" i="2"/>
  <c r="AN2513" i="2"/>
  <c r="AO2449" i="2"/>
  <c r="AN2449" i="2"/>
  <c r="AO2385" i="2"/>
  <c r="AN2385" i="2"/>
  <c r="AO2321" i="2"/>
  <c r="AN2321" i="2"/>
  <c r="AO2257" i="2"/>
  <c r="AN2257" i="2"/>
  <c r="AL1394" i="2"/>
  <c r="AL1330" i="2"/>
  <c r="AL1266" i="2"/>
  <c r="AL1202" i="2"/>
  <c r="AL1138" i="2"/>
  <c r="AL1074" i="2"/>
  <c r="AL1010" i="2"/>
  <c r="AL946" i="2"/>
  <c r="AL882" i="2"/>
  <c r="AL818" i="2"/>
  <c r="AL754" i="2"/>
  <c r="AL690" i="2"/>
  <c r="AL626" i="2"/>
  <c r="AN2712" i="2"/>
  <c r="AO2712" i="2"/>
  <c r="AN2648" i="2"/>
  <c r="AO2648" i="2"/>
  <c r="AN2584" i="2"/>
  <c r="AO2584" i="2"/>
  <c r="AN2520" i="2"/>
  <c r="AO2520" i="2"/>
  <c r="AN2456" i="2"/>
  <c r="AO2456" i="2"/>
  <c r="AN2392" i="2"/>
  <c r="AO2392" i="2"/>
  <c r="AN2328" i="2"/>
  <c r="AO2328" i="2"/>
  <c r="AN2264" i="2"/>
  <c r="AO2264" i="2"/>
  <c r="AL1401" i="2"/>
  <c r="AL1337" i="2"/>
  <c r="AL1273" i="2"/>
  <c r="AL1209" i="2"/>
  <c r="AL1145" i="2"/>
  <c r="AL1081" i="2"/>
  <c r="AL1017" i="2"/>
  <c r="AL953" i="2"/>
  <c r="AL889" i="2"/>
  <c r="AL825" i="2"/>
  <c r="AL761" i="2"/>
  <c r="AL697" i="2"/>
  <c r="AL633" i="2"/>
  <c r="AN2727" i="2"/>
  <c r="AO2727" i="2"/>
  <c r="AN2663" i="2"/>
  <c r="AO2663" i="2"/>
  <c r="AN2599" i="2"/>
  <c r="AO2599" i="2"/>
  <c r="AN2535" i="2"/>
  <c r="AO2535" i="2"/>
  <c r="AN2471" i="2"/>
  <c r="AO2471" i="2"/>
  <c r="AN2407" i="2"/>
  <c r="AO2407" i="2"/>
  <c r="AN2343" i="2"/>
  <c r="AO2343" i="2"/>
  <c r="AN2279" i="2"/>
  <c r="AO2279" i="2"/>
  <c r="AL1416" i="2"/>
  <c r="AL1352" i="2"/>
  <c r="AL1288" i="2"/>
  <c r="AL1224" i="2"/>
  <c r="AL1160" i="2"/>
  <c r="AL1096" i="2"/>
  <c r="AL1032" i="2"/>
  <c r="AL968" i="2"/>
  <c r="AL904" i="2"/>
  <c r="AL840" i="2"/>
  <c r="AL776" i="2"/>
  <c r="AL712" i="2"/>
  <c r="AL648" i="2"/>
  <c r="AO2742" i="2"/>
  <c r="AN2742" i="2"/>
  <c r="AO2678" i="2"/>
  <c r="AN2678" i="2"/>
  <c r="AN2614" i="2"/>
  <c r="AO2614" i="2"/>
  <c r="AN2550" i="2"/>
  <c r="AO2550" i="2"/>
  <c r="AN2486" i="2"/>
  <c r="AO2486" i="2"/>
  <c r="AN2422" i="2"/>
  <c r="AO2422" i="2"/>
  <c r="AN2358" i="2"/>
  <c r="AO2358" i="2"/>
  <c r="AN2294" i="2"/>
  <c r="AO2294" i="2"/>
  <c r="AO2231" i="2"/>
  <c r="AN2231" i="2"/>
  <c r="AO2167" i="2"/>
  <c r="AN2167" i="2"/>
  <c r="AO2103" i="2"/>
  <c r="AN2103" i="2"/>
  <c r="AO2039" i="2"/>
  <c r="AN2039" i="2"/>
  <c r="AO1975" i="2"/>
  <c r="AN1975" i="2"/>
  <c r="AO1911" i="2"/>
  <c r="AN1911" i="2"/>
  <c r="AO1847" i="2"/>
  <c r="AN1847" i="2"/>
  <c r="AO1783" i="2"/>
  <c r="AN1783" i="2"/>
  <c r="AO1719" i="2"/>
  <c r="AN1719" i="2"/>
  <c r="AO1655" i="2"/>
  <c r="AN1655" i="2"/>
  <c r="AO1591" i="2"/>
  <c r="AN1591" i="2"/>
  <c r="AO1527" i="2"/>
  <c r="AN1527" i="2"/>
  <c r="AO1463" i="2"/>
  <c r="AN1463" i="2"/>
  <c r="AO1399" i="2"/>
  <c r="AN1399" i="2"/>
  <c r="AO1335" i="2"/>
  <c r="AN1335" i="2"/>
  <c r="AO1271" i="2"/>
  <c r="AN1271" i="2"/>
  <c r="AO1207" i="2"/>
  <c r="AN1207" i="2"/>
  <c r="AO1143" i="2"/>
  <c r="AN1143" i="2"/>
  <c r="AN1079" i="2"/>
  <c r="AO1079" i="2"/>
  <c r="AO1014" i="2"/>
  <c r="AN1014" i="2"/>
  <c r="AO758" i="2"/>
  <c r="AN758" i="2"/>
  <c r="AO2174" i="2"/>
  <c r="AN2174" i="2"/>
  <c r="AO2110" i="2"/>
  <c r="AN2110" i="2"/>
  <c r="AO2046" i="2"/>
  <c r="AN2046" i="2"/>
  <c r="AO1982" i="2"/>
  <c r="AN1982" i="2"/>
  <c r="AO1918" i="2"/>
  <c r="AN1918" i="2"/>
  <c r="AO1854" i="2"/>
  <c r="AN1854" i="2"/>
  <c r="AO1790" i="2"/>
  <c r="AN1790" i="2"/>
  <c r="AO1726" i="2"/>
  <c r="AN1726" i="2"/>
  <c r="AO1662" i="2"/>
  <c r="AN1662" i="2"/>
  <c r="AO1598" i="2"/>
  <c r="AN1598" i="2"/>
  <c r="AO1534" i="2"/>
  <c r="AN1534" i="2"/>
  <c r="AO1470" i="2"/>
  <c r="AN1470" i="2"/>
  <c r="AO1406" i="2"/>
  <c r="AN1406" i="2"/>
  <c r="AO1342" i="2"/>
  <c r="AN1342" i="2"/>
  <c r="AO1278" i="2"/>
  <c r="AN1278" i="2"/>
  <c r="AO1214" i="2"/>
  <c r="AN1214" i="2"/>
  <c r="AO1150" i="2"/>
  <c r="AN1150" i="2"/>
  <c r="AO1086" i="2"/>
  <c r="AN1086" i="2"/>
  <c r="AO1022" i="2"/>
  <c r="AN1022" i="2"/>
  <c r="AO786" i="2"/>
  <c r="AN786" i="2"/>
  <c r="AO2181" i="2"/>
  <c r="AN2181" i="2"/>
  <c r="AO2117" i="2"/>
  <c r="AN2117" i="2"/>
  <c r="AO2053" i="2"/>
  <c r="AN2053" i="2"/>
  <c r="AO1989" i="2"/>
  <c r="AN1989" i="2"/>
  <c r="AO1925" i="2"/>
  <c r="AN1925" i="2"/>
  <c r="AO1861" i="2"/>
  <c r="AN1861" i="2"/>
  <c r="AO1797" i="2"/>
  <c r="AN1797" i="2"/>
  <c r="AO1733" i="2"/>
  <c r="AN1733" i="2"/>
  <c r="AO1669" i="2"/>
  <c r="AN1669" i="2"/>
  <c r="AO1605" i="2"/>
  <c r="AN1605" i="2"/>
  <c r="AO1541" i="2"/>
  <c r="AN1541" i="2"/>
  <c r="AO1477" i="2"/>
  <c r="AN1477" i="2"/>
  <c r="AO1413" i="2"/>
  <c r="AN1413" i="2"/>
  <c r="AO1349" i="2"/>
  <c r="AN1349" i="2"/>
  <c r="AO1285" i="2"/>
  <c r="AN1285" i="2"/>
  <c r="AO1221" i="2"/>
  <c r="AN1221" i="2"/>
  <c r="AO1157" i="2"/>
  <c r="AN1157" i="2"/>
  <c r="AO1093" i="2"/>
  <c r="AN1093" i="2"/>
  <c r="AO1029" i="2"/>
  <c r="AN1029" i="2"/>
  <c r="AO814" i="2"/>
  <c r="AN814" i="2"/>
  <c r="AN2196" i="2"/>
  <c r="AO2196" i="2"/>
  <c r="AN2132" i="2"/>
  <c r="AO2132" i="2"/>
  <c r="AN2068" i="2"/>
  <c r="AO2068" i="2"/>
  <c r="AN2004" i="2"/>
  <c r="AO2004" i="2"/>
  <c r="AN1940" i="2"/>
  <c r="AO1940" i="2"/>
  <c r="AO1876" i="2"/>
  <c r="AN1876" i="2"/>
  <c r="AO1812" i="2"/>
  <c r="AN1812" i="2"/>
  <c r="AO1748" i="2"/>
  <c r="AN1748" i="2"/>
  <c r="AN1684" i="2"/>
  <c r="AO1684" i="2"/>
  <c r="AN1620" i="2"/>
  <c r="AO1620" i="2"/>
  <c r="AN1556" i="2"/>
  <c r="AO1556" i="2"/>
  <c r="AN1492" i="2"/>
  <c r="AO1492" i="2"/>
  <c r="AO1428" i="2"/>
  <c r="AN1428" i="2"/>
  <c r="AN1364" i="2"/>
  <c r="AO1364" i="2"/>
  <c r="AO1300" i="2"/>
  <c r="AN1300" i="2"/>
  <c r="AN1236" i="2"/>
  <c r="AO1236" i="2"/>
  <c r="AN1172" i="2"/>
  <c r="AO1172" i="2"/>
  <c r="AN1108" i="2"/>
  <c r="AO1108" i="2"/>
  <c r="AN1044" i="2"/>
  <c r="AO1044" i="2"/>
  <c r="AO874" i="2"/>
  <c r="AN874" i="2"/>
  <c r="AO618" i="2"/>
  <c r="AN618" i="2"/>
  <c r="AO2219" i="2"/>
  <c r="AN2219" i="2"/>
  <c r="AO2155" i="2"/>
  <c r="AN2155" i="2"/>
  <c r="AO2091" i="2"/>
  <c r="AN2091" i="2"/>
  <c r="AO2027" i="2"/>
  <c r="AN2027" i="2"/>
  <c r="AO1963" i="2"/>
  <c r="AN1963" i="2"/>
  <c r="AN1899" i="2"/>
  <c r="AO1899" i="2"/>
  <c r="AN1835" i="2"/>
  <c r="AO1835" i="2"/>
  <c r="AN1771" i="2"/>
  <c r="AO1771" i="2"/>
  <c r="AO1707" i="2"/>
  <c r="AN1707" i="2"/>
  <c r="AO1643" i="2"/>
  <c r="AN1643" i="2"/>
  <c r="AO1579" i="2"/>
  <c r="AN1579" i="2"/>
  <c r="AO1515" i="2"/>
  <c r="AN1515" i="2"/>
  <c r="AO1451" i="2"/>
  <c r="AN1451" i="2"/>
  <c r="AO1387" i="2"/>
  <c r="AN1387" i="2"/>
  <c r="AO1323" i="2"/>
  <c r="AN1323" i="2"/>
  <c r="AO1259" i="2"/>
  <c r="AN1259" i="2"/>
  <c r="AO1195" i="2"/>
  <c r="AN1195" i="2"/>
  <c r="AO1131" i="2"/>
  <c r="AN1131" i="2"/>
  <c r="AO1067" i="2"/>
  <c r="AN1067" i="2"/>
  <c r="AO966" i="2"/>
  <c r="AN966" i="2"/>
  <c r="AO710" i="2"/>
  <c r="AN710" i="2"/>
  <c r="AO2178" i="2"/>
  <c r="AN2178" i="2"/>
  <c r="AO2114" i="2"/>
  <c r="AN2114" i="2"/>
  <c r="AO2050" i="2"/>
  <c r="AN2050" i="2"/>
  <c r="AO1986" i="2"/>
  <c r="AN1986" i="2"/>
  <c r="AO1922" i="2"/>
  <c r="AN1922" i="2"/>
  <c r="AO1858" i="2"/>
  <c r="AN1858" i="2"/>
  <c r="AO1794" i="2"/>
  <c r="AN1794" i="2"/>
  <c r="AO1730" i="2"/>
  <c r="AN1730" i="2"/>
  <c r="AO1666" i="2"/>
  <c r="AN1666" i="2"/>
  <c r="AO1602" i="2"/>
  <c r="AN1602" i="2"/>
  <c r="AO1538" i="2"/>
  <c r="AN1538" i="2"/>
  <c r="AO1474" i="2"/>
  <c r="AN1474" i="2"/>
  <c r="AN1410" i="2"/>
  <c r="AO1410" i="2"/>
  <c r="AO1346" i="2"/>
  <c r="AN1346" i="2"/>
  <c r="AO1282" i="2"/>
  <c r="AN1282" i="2"/>
  <c r="AO1218" i="2"/>
  <c r="AN1218" i="2"/>
  <c r="AO1154" i="2"/>
  <c r="AN1154" i="2"/>
  <c r="AO1090" i="2"/>
  <c r="AN1090" i="2"/>
  <c r="AO1026" i="2"/>
  <c r="AN1026" i="2"/>
  <c r="AO802" i="2"/>
  <c r="AN802" i="2"/>
  <c r="AO2201" i="2"/>
  <c r="AN2201" i="2"/>
  <c r="AO2137" i="2"/>
  <c r="AN2137" i="2"/>
  <c r="AO2073" i="2"/>
  <c r="AN2073" i="2"/>
  <c r="AO2009" i="2"/>
  <c r="AN2009" i="2"/>
  <c r="AO1945" i="2"/>
  <c r="AN1945" i="2"/>
  <c r="AN1881" i="2"/>
  <c r="AO1881" i="2"/>
  <c r="AN1817" i="2"/>
  <c r="AO1817" i="2"/>
  <c r="AN1753" i="2"/>
  <c r="AO1753" i="2"/>
  <c r="AN1689" i="2"/>
  <c r="AO1689" i="2"/>
  <c r="AN1625" i="2"/>
  <c r="AO1625" i="2"/>
  <c r="AN1561" i="2"/>
  <c r="AO1561" i="2"/>
  <c r="AO1497" i="2"/>
  <c r="AN1497" i="2"/>
  <c r="AO1433" i="2"/>
  <c r="AN1433" i="2"/>
  <c r="AO1369" i="2"/>
  <c r="AN1369" i="2"/>
  <c r="AO1305" i="2"/>
  <c r="AN1305" i="2"/>
  <c r="AO1241" i="2"/>
  <c r="AN1241" i="2"/>
  <c r="AO1177" i="2"/>
  <c r="AN1177" i="2"/>
  <c r="AO1113" i="2"/>
  <c r="AN1113" i="2"/>
  <c r="AO1049" i="2"/>
  <c r="AN1049" i="2"/>
  <c r="AO894" i="2"/>
  <c r="AN894" i="2"/>
  <c r="AO638" i="2"/>
  <c r="AN638" i="2"/>
  <c r="AO2208" i="2"/>
  <c r="AN2208" i="2"/>
  <c r="AO2144" i="2"/>
  <c r="AN2144" i="2"/>
  <c r="AO2080" i="2"/>
  <c r="AN2080" i="2"/>
  <c r="AO2016" i="2"/>
  <c r="AN2016" i="2"/>
  <c r="AO1952" i="2"/>
  <c r="AN1952" i="2"/>
  <c r="AO1888" i="2"/>
  <c r="AN1888" i="2"/>
  <c r="AO1824" i="2"/>
  <c r="AN1824" i="2"/>
  <c r="AO1760" i="2"/>
  <c r="AN1760" i="2"/>
  <c r="AN1696" i="2"/>
  <c r="AO1696" i="2"/>
  <c r="AN1632" i="2"/>
  <c r="AO1632" i="2"/>
  <c r="AN1568" i="2"/>
  <c r="AO1568" i="2"/>
  <c r="AN1504" i="2"/>
  <c r="AO1504" i="2"/>
  <c r="AN1440" i="2"/>
  <c r="AO1440" i="2"/>
  <c r="AN1376" i="2"/>
  <c r="AO1376" i="2"/>
  <c r="AO1312" i="2"/>
  <c r="AN1312" i="2"/>
  <c r="AO1248" i="2"/>
  <c r="AN1248" i="2"/>
  <c r="AO1184" i="2"/>
  <c r="AN1184" i="2"/>
  <c r="AO1120" i="2"/>
  <c r="AN1120" i="2"/>
  <c r="AO1056" i="2"/>
  <c r="AN1056" i="2"/>
  <c r="AO922" i="2"/>
  <c r="AN922" i="2"/>
  <c r="AO666" i="2"/>
  <c r="AN666" i="2"/>
  <c r="AO992" i="2"/>
  <c r="AN992" i="2"/>
  <c r="AO928" i="2"/>
  <c r="AN928" i="2"/>
  <c r="AO864" i="2"/>
  <c r="AN864" i="2"/>
  <c r="AO800" i="2"/>
  <c r="AN800" i="2"/>
  <c r="AO736" i="2"/>
  <c r="AN736" i="2"/>
  <c r="AO672" i="2"/>
  <c r="AN672" i="2"/>
  <c r="AO608" i="2"/>
  <c r="AN608" i="2"/>
  <c r="AO975" i="2"/>
  <c r="AN975" i="2"/>
  <c r="AO911" i="2"/>
  <c r="AN911" i="2"/>
  <c r="AO847" i="2"/>
  <c r="AN847" i="2"/>
  <c r="AO783" i="2"/>
  <c r="AN783" i="2"/>
  <c r="AO719" i="2"/>
  <c r="AN719" i="2"/>
  <c r="AO655" i="2"/>
  <c r="AN655" i="2"/>
  <c r="AO1005" i="2"/>
  <c r="AN1005" i="2"/>
  <c r="AO941" i="2"/>
  <c r="AN941" i="2"/>
  <c r="AO877" i="2"/>
  <c r="AN877" i="2"/>
  <c r="AO813" i="2"/>
  <c r="AN813" i="2"/>
  <c r="AO749" i="2"/>
  <c r="AN749" i="2"/>
  <c r="AN685" i="2"/>
  <c r="AO685" i="2"/>
  <c r="AO621" i="2"/>
  <c r="AN621" i="2"/>
  <c r="AN980" i="2"/>
  <c r="AO980" i="2"/>
  <c r="AN916" i="2"/>
  <c r="AO916" i="2"/>
  <c r="AN852" i="2"/>
  <c r="AO852" i="2"/>
  <c r="AN788" i="2"/>
  <c r="AO788" i="2"/>
  <c r="AN724" i="2"/>
  <c r="AO724" i="2"/>
  <c r="AN660" i="2"/>
  <c r="AO660" i="2"/>
  <c r="AO955" i="2"/>
  <c r="AN955" i="2"/>
  <c r="AO891" i="2"/>
  <c r="AN891" i="2"/>
  <c r="AO827" i="2"/>
  <c r="AN827" i="2"/>
  <c r="AO763" i="2"/>
  <c r="AN763" i="2"/>
  <c r="AO699" i="2"/>
  <c r="AN699" i="2"/>
  <c r="AO635" i="2"/>
  <c r="AN635" i="2"/>
  <c r="AO1009" i="2"/>
  <c r="AN1009" i="2"/>
  <c r="AO945" i="2"/>
  <c r="AN945" i="2"/>
  <c r="AO881" i="2"/>
  <c r="AN881" i="2"/>
  <c r="AO817" i="2"/>
  <c r="AN817" i="2"/>
  <c r="AO753" i="2"/>
  <c r="AN753" i="2"/>
  <c r="AO689" i="2"/>
  <c r="AN689" i="2"/>
  <c r="AO625" i="2"/>
  <c r="AN625" i="2"/>
  <c r="AY2598" i="2"/>
  <c r="AZ2598" i="2" s="1"/>
  <c r="AY2776" i="2"/>
  <c r="AZ2776" i="2" s="1"/>
  <c r="AY2735" i="2"/>
  <c r="AZ2735" i="2" s="1"/>
  <c r="AY2638" i="2"/>
  <c r="AZ2638" i="2" s="1"/>
  <c r="AY2469" i="2"/>
  <c r="AZ2469" i="2" s="1"/>
  <c r="AY2299" i="2"/>
  <c r="AZ2299" i="2" s="1"/>
  <c r="AY1875" i="2"/>
  <c r="AZ1875" i="2" s="1"/>
  <c r="AY2750" i="2"/>
  <c r="AZ2750" i="2" s="1"/>
  <c r="AY2678" i="2"/>
  <c r="AZ2678" i="2" s="1"/>
  <c r="AY2509" i="2"/>
  <c r="AY2339" i="2"/>
  <c r="AZ2339" i="2" s="1"/>
  <c r="AY1995" i="2"/>
  <c r="AZ1995" i="2" s="1"/>
  <c r="AY2765" i="2"/>
  <c r="AZ2765" i="2" s="1"/>
  <c r="AY2698" i="2"/>
  <c r="AZ2698" i="2" s="1"/>
  <c r="AY2549" i="2"/>
  <c r="AZ2549" i="2" s="1"/>
  <c r="AY2379" i="2"/>
  <c r="AZ2379" i="2" s="1"/>
  <c r="AY2115" i="2"/>
  <c r="AZ2115" i="2" s="1"/>
  <c r="AY1289" i="2"/>
  <c r="AY2780" i="2"/>
  <c r="AZ2780" i="2" s="1"/>
  <c r="AY2716" i="2"/>
  <c r="AZ2716" i="2" s="1"/>
  <c r="AY2589" i="2"/>
  <c r="AZ2589" i="2" s="1"/>
  <c r="AY2419" i="2"/>
  <c r="AZ2419" i="2" s="1"/>
  <c r="AY2235" i="2"/>
  <c r="AZ2235" i="2" s="1"/>
  <c r="AY2779" i="2"/>
  <c r="AZ2779" i="2" s="1"/>
  <c r="AY2715" i="2"/>
  <c r="AZ2715" i="2" s="1"/>
  <c r="AY2587" i="2"/>
  <c r="AZ2587" i="2" s="1"/>
  <c r="AY2414" i="2"/>
  <c r="AZ2414" i="2" s="1"/>
  <c r="AY2227" i="2"/>
  <c r="AZ2227" i="2" s="1"/>
  <c r="AY2770" i="2"/>
  <c r="AZ2770" i="2" s="1"/>
  <c r="AY2704" i="2"/>
  <c r="AZ2704" i="2" s="1"/>
  <c r="AY2563" i="2"/>
  <c r="AZ2563" i="2" s="1"/>
  <c r="AY2390" i="2"/>
  <c r="AZ2390" i="2" s="1"/>
  <c r="AY2155" i="2"/>
  <c r="AZ2155" i="2" s="1"/>
  <c r="AY2729" i="2"/>
  <c r="AZ2729" i="2" s="1"/>
  <c r="AY2622" i="2"/>
  <c r="AY2453" i="2"/>
  <c r="AZ2453" i="2" s="1"/>
  <c r="AY2283" i="2"/>
  <c r="AZ2283" i="2" s="1"/>
  <c r="AY1827" i="2"/>
  <c r="AZ1827" i="2" s="1"/>
  <c r="AY2642" i="2"/>
  <c r="AZ2642" i="2" s="1"/>
  <c r="AY2578" i="2"/>
  <c r="AZ2578" i="2" s="1"/>
  <c r="AY2514" i="2"/>
  <c r="AZ2514" i="2" s="1"/>
  <c r="AY2450" i="2"/>
  <c r="AZ2450" i="2" s="1"/>
  <c r="AY2386" i="2"/>
  <c r="AZ2386" i="2" s="1"/>
  <c r="AY2322" i="2"/>
  <c r="AZ2322" i="2" s="1"/>
  <c r="AY2258" i="2"/>
  <c r="AZ2258" i="2" s="1"/>
  <c r="AY2194" i="2"/>
  <c r="AZ2194" i="2" s="1"/>
  <c r="AY2130" i="2"/>
  <c r="AZ2130" i="2" s="1"/>
  <c r="AY2066" i="2"/>
  <c r="AZ2066" i="2" s="1"/>
  <c r="AY2002" i="2"/>
  <c r="AZ2002" i="2" s="1"/>
  <c r="AY1938" i="2"/>
  <c r="AZ1938" i="2" s="1"/>
  <c r="AY1874" i="2"/>
  <c r="AZ1874" i="2" s="1"/>
  <c r="AY1807" i="2"/>
  <c r="AZ1807" i="2" s="1"/>
  <c r="AY1680" i="2"/>
  <c r="AZ1680" i="2" s="1"/>
  <c r="AY1507" i="2"/>
  <c r="AZ1507" i="2" s="1"/>
  <c r="AY1338" i="2"/>
  <c r="AZ1338" i="2" s="1"/>
  <c r="AY2689" i="2"/>
  <c r="AZ2689" i="2" s="1"/>
  <c r="AY2625" i="2"/>
  <c r="AZ2625" i="2" s="1"/>
  <c r="AY2561" i="2"/>
  <c r="AZ2561" i="2" s="1"/>
  <c r="AY2497" i="2"/>
  <c r="AZ2497" i="2" s="1"/>
  <c r="AY2433" i="2"/>
  <c r="AZ2433" i="2" s="1"/>
  <c r="AY2369" i="2"/>
  <c r="AZ2369" i="2" s="1"/>
  <c r="AY2305" i="2"/>
  <c r="AZ2305" i="2" s="1"/>
  <c r="AY2241" i="2"/>
  <c r="AZ2241" i="2" s="1"/>
  <c r="AY2177" i="2"/>
  <c r="AZ2177" i="2" s="1"/>
  <c r="AY2113" i="2"/>
  <c r="AZ2113" i="2" s="1"/>
  <c r="AY2049" i="2"/>
  <c r="AZ2049" i="2" s="1"/>
  <c r="AY1985" i="2"/>
  <c r="AZ1985" i="2" s="1"/>
  <c r="AY1921" i="2"/>
  <c r="AZ1921" i="2" s="1"/>
  <c r="AY1857" i="2"/>
  <c r="AZ1857" i="2" s="1"/>
  <c r="AY1784" i="2"/>
  <c r="AZ1784" i="2" s="1"/>
  <c r="AY1634" i="2"/>
  <c r="AZ1634" i="2" s="1"/>
  <c r="AY1464" i="2"/>
  <c r="AZ1464" i="2" s="1"/>
  <c r="AY1279" i="2"/>
  <c r="AZ1279" i="2" s="1"/>
  <c r="AY2640" i="2"/>
  <c r="AZ2640" i="2" s="1"/>
  <c r="AY2576" i="2"/>
  <c r="AZ2576" i="2" s="1"/>
  <c r="AY2512" i="2"/>
  <c r="AZ2512" i="2" s="1"/>
  <c r="AY2448" i="2"/>
  <c r="AZ2448" i="2" s="1"/>
  <c r="AY2384" i="2"/>
  <c r="AZ2384" i="2" s="1"/>
  <c r="AY2320" i="2"/>
  <c r="AZ2320" i="2" s="1"/>
  <c r="AY2256" i="2"/>
  <c r="AZ2256" i="2" s="1"/>
  <c r="AY2192" i="2"/>
  <c r="AZ2192" i="2" s="1"/>
  <c r="AY2128" i="2"/>
  <c r="AZ2128" i="2" s="1"/>
  <c r="AY2064" i="2"/>
  <c r="AZ2064" i="2" s="1"/>
  <c r="AY2000" i="2"/>
  <c r="AZ2000" i="2" s="1"/>
  <c r="AY1936" i="2"/>
  <c r="AZ1936" i="2" s="1"/>
  <c r="AY1872" i="2"/>
  <c r="AZ1872" i="2" s="1"/>
  <c r="AY1804" i="2"/>
  <c r="AZ1804" i="2" s="1"/>
  <c r="AY1674" i="2"/>
  <c r="AZ1674" i="2" s="1"/>
  <c r="AY1504" i="2"/>
  <c r="AZ1504" i="2" s="1"/>
  <c r="AY1331" i="2"/>
  <c r="AZ1331" i="2" s="1"/>
  <c r="AY2655" i="2"/>
  <c r="AZ2655" i="2" s="1"/>
  <c r="AY2591" i="2"/>
  <c r="AZ2591" i="2" s="1"/>
  <c r="AY2527" i="2"/>
  <c r="AZ2527" i="2" s="1"/>
  <c r="AY2463" i="2"/>
  <c r="AZ2463" i="2" s="1"/>
  <c r="AY2399" i="2"/>
  <c r="AZ2399" i="2" s="1"/>
  <c r="AY2335" i="2"/>
  <c r="AZ2335" i="2" s="1"/>
  <c r="AY2271" i="2"/>
  <c r="AZ2271" i="2" s="1"/>
  <c r="AY2207" i="2"/>
  <c r="AZ2207" i="2" s="1"/>
  <c r="AY2143" i="2"/>
  <c r="AZ2143" i="2" s="1"/>
  <c r="AY2079" i="2"/>
  <c r="AZ2079" i="2" s="1"/>
  <c r="AY2015" i="2"/>
  <c r="AZ2015" i="2" s="1"/>
  <c r="AY1951" i="2"/>
  <c r="AZ1951" i="2" s="1"/>
  <c r="AY1887" i="2"/>
  <c r="AZ1887" i="2" s="1"/>
  <c r="AY1823" i="2"/>
  <c r="AZ1823" i="2" s="1"/>
  <c r="AY1714" i="2"/>
  <c r="AZ1714" i="2" s="1"/>
  <c r="AY1544" i="2"/>
  <c r="AZ1544" i="2" s="1"/>
  <c r="AY1371" i="2"/>
  <c r="AZ1371" i="2" s="1"/>
  <c r="AY2246" i="2"/>
  <c r="AZ2246" i="2" s="1"/>
  <c r="AY2182" i="2"/>
  <c r="AZ2182" i="2" s="1"/>
  <c r="AY2118" i="2"/>
  <c r="AZ2118" i="2" s="1"/>
  <c r="AY2054" i="2"/>
  <c r="AZ2054" i="2" s="1"/>
  <c r="AY1990" i="2"/>
  <c r="AZ1990" i="2" s="1"/>
  <c r="AY1926" i="2"/>
  <c r="AZ1926" i="2" s="1"/>
  <c r="AY1862" i="2"/>
  <c r="AZ1862" i="2" s="1"/>
  <c r="AY1791" i="2"/>
  <c r="AZ1791" i="2" s="1"/>
  <c r="AY1648" i="2"/>
  <c r="AZ1648" i="2" s="1"/>
  <c r="AY1475" i="2"/>
  <c r="AZ1475" i="2" s="1"/>
  <c r="AY1300" i="2"/>
  <c r="AZ1300" i="2" s="1"/>
  <c r="AY2229" i="2"/>
  <c r="AZ2229" i="2" s="1"/>
  <c r="AY2165" i="2"/>
  <c r="AZ2165" i="2" s="1"/>
  <c r="AY2101" i="2"/>
  <c r="AZ2101" i="2" s="1"/>
  <c r="AY2037" i="2"/>
  <c r="AZ2037" i="2" s="1"/>
  <c r="AY1973" i="2"/>
  <c r="AZ1973" i="2" s="1"/>
  <c r="AY1909" i="2"/>
  <c r="AZ1909" i="2" s="1"/>
  <c r="AY1845" i="2"/>
  <c r="AZ1845" i="2" s="1"/>
  <c r="AY1764" i="2"/>
  <c r="AZ1764" i="2" s="1"/>
  <c r="AY1602" i="2"/>
  <c r="AZ1602" i="2" s="1"/>
  <c r="AY1432" i="2"/>
  <c r="AZ1432" i="2" s="1"/>
  <c r="AY1137" i="2"/>
  <c r="AZ1137" i="2" s="1"/>
  <c r="AY2668" i="2"/>
  <c r="AZ2668" i="2" s="1"/>
  <c r="AY2604" i="2"/>
  <c r="AZ2604" i="2" s="1"/>
  <c r="AY2540" i="2"/>
  <c r="AZ2540" i="2" s="1"/>
  <c r="AY2476" i="2"/>
  <c r="AZ2476" i="2" s="1"/>
  <c r="AY2412" i="2"/>
  <c r="AZ2412" i="2" s="1"/>
  <c r="AY2348" i="2"/>
  <c r="AZ2348" i="2" s="1"/>
  <c r="AY2284" i="2"/>
  <c r="AZ2284" i="2" s="1"/>
  <c r="AY2220" i="2"/>
  <c r="AZ2220" i="2" s="1"/>
  <c r="AY2156" i="2"/>
  <c r="AZ2156" i="2" s="1"/>
  <c r="AY2092" i="2"/>
  <c r="AZ2092" i="2" s="1"/>
  <c r="AY2028" i="2"/>
  <c r="AZ2028" i="2" s="1"/>
  <c r="AY1964" i="2"/>
  <c r="AZ1964" i="2" s="1"/>
  <c r="AY1900" i="2"/>
  <c r="AZ1900" i="2" s="1"/>
  <c r="AY1836" i="2"/>
  <c r="AZ1836" i="2" s="1"/>
  <c r="AY1747" i="2"/>
  <c r="AZ1747" i="2" s="1"/>
  <c r="AY1578" i="2"/>
  <c r="AZ1578" i="2" s="1"/>
  <c r="AY1408" i="2"/>
  <c r="AZ1408" i="2" s="1"/>
  <c r="AY945" i="2"/>
  <c r="AZ945" i="2" s="1"/>
  <c r="AY1711" i="2"/>
  <c r="AZ1711" i="2" s="1"/>
  <c r="AY1647" i="2"/>
  <c r="AZ1647" i="2" s="1"/>
  <c r="AY1583" i="2"/>
  <c r="AZ1583" i="2" s="1"/>
  <c r="AY1519" i="2"/>
  <c r="AZ1519" i="2" s="1"/>
  <c r="AY1455" i="2"/>
  <c r="AZ1455" i="2" s="1"/>
  <c r="AY1391" i="2"/>
  <c r="AZ1391" i="2" s="1"/>
  <c r="AY1327" i="2"/>
  <c r="AZ1327" i="2" s="1"/>
  <c r="AY1234" i="2"/>
  <c r="AZ1234" i="2" s="1"/>
  <c r="AY898" i="2"/>
  <c r="AZ898" i="2" s="1"/>
  <c r="AY1758" i="2"/>
  <c r="AZ1758" i="2" s="1"/>
  <c r="AY1694" i="2"/>
  <c r="AZ1694" i="2" s="1"/>
  <c r="AY1630" i="2"/>
  <c r="AZ1630" i="2" s="1"/>
  <c r="AY1566" i="2"/>
  <c r="AZ1566" i="2" s="1"/>
  <c r="AY1502" i="2"/>
  <c r="AZ1502" i="2" s="1"/>
  <c r="AY1438" i="2"/>
  <c r="AZ1438" i="2" s="1"/>
  <c r="AY1374" i="2"/>
  <c r="AZ1374" i="2" s="1"/>
  <c r="AY1305" i="2"/>
  <c r="AY1194" i="2"/>
  <c r="AZ1194" i="2" s="1"/>
  <c r="AY1025" i="2"/>
  <c r="AZ1025" i="2" s="1"/>
  <c r="AY855" i="2"/>
  <c r="AZ855" i="2" s="1"/>
  <c r="AY1781" i="2"/>
  <c r="AZ1781" i="2" s="1"/>
  <c r="AY1717" i="2"/>
  <c r="AZ1717" i="2" s="1"/>
  <c r="AY1653" i="2"/>
  <c r="AZ1653" i="2" s="1"/>
  <c r="AY1589" i="2"/>
  <c r="AZ1589" i="2" s="1"/>
  <c r="AY1525" i="2"/>
  <c r="AZ1525" i="2" s="1"/>
  <c r="AY1461" i="2"/>
  <c r="AZ1461" i="2" s="1"/>
  <c r="AY1397" i="2"/>
  <c r="AZ1397" i="2" s="1"/>
  <c r="AY1333" i="2"/>
  <c r="AZ1333" i="2" s="1"/>
  <c r="AY1247" i="2"/>
  <c r="AZ1247" i="2" s="1"/>
  <c r="AY1087" i="2"/>
  <c r="AZ1087" i="2" s="1"/>
  <c r="AY1732" i="2"/>
  <c r="AZ1732" i="2" s="1"/>
  <c r="AY1668" i="2"/>
  <c r="AZ1668" i="2" s="1"/>
  <c r="AY1604" i="2"/>
  <c r="AZ1604" i="2" s="1"/>
  <c r="AY1540" i="2"/>
  <c r="AZ1540" i="2" s="1"/>
  <c r="AY1476" i="2"/>
  <c r="AZ1476" i="2" s="1"/>
  <c r="AY1412" i="2"/>
  <c r="AZ1412" i="2" s="1"/>
  <c r="AY1348" i="2"/>
  <c r="AZ1348" i="2" s="1"/>
  <c r="AY1270" i="2"/>
  <c r="AZ1270" i="2" s="1"/>
  <c r="AY1127" i="2"/>
  <c r="AZ1127" i="2" s="1"/>
  <c r="AY954" i="2"/>
  <c r="AZ954" i="2" s="1"/>
  <c r="AY1122" i="2"/>
  <c r="AZ1122" i="2" s="1"/>
  <c r="AY953" i="2"/>
  <c r="AZ953" i="2" s="1"/>
  <c r="AY1121" i="2"/>
  <c r="AY951" i="2"/>
  <c r="AZ951" i="2" s="1"/>
  <c r="AY1761" i="2"/>
  <c r="AZ1761" i="2" s="1"/>
  <c r="AY1697" i="2"/>
  <c r="AZ1697" i="2" s="1"/>
  <c r="AY1633" i="2"/>
  <c r="AZ1633" i="2" s="1"/>
  <c r="AY1569" i="2"/>
  <c r="AZ1569" i="2" s="1"/>
  <c r="AY1505" i="2"/>
  <c r="AZ1505" i="2" s="1"/>
  <c r="AY1441" i="2"/>
  <c r="AZ1441" i="2" s="1"/>
  <c r="AY1377" i="2"/>
  <c r="AZ1377" i="2" s="1"/>
  <c r="AY1309" i="2"/>
  <c r="AZ1309" i="2" s="1"/>
  <c r="AY1202" i="2"/>
  <c r="AZ1202" i="2" s="1"/>
  <c r="AY863" i="2"/>
  <c r="AZ863" i="2" s="1"/>
  <c r="AY1182" i="2"/>
  <c r="AZ1182" i="2" s="1"/>
  <c r="AY1118" i="2"/>
  <c r="AZ1118" i="2" s="1"/>
  <c r="AY1054" i="2"/>
  <c r="AZ1054" i="2" s="1"/>
  <c r="AY926" i="2"/>
  <c r="AZ926" i="2" s="1"/>
  <c r="AY862" i="2"/>
  <c r="AZ862" i="2" s="1"/>
  <c r="AY781" i="2"/>
  <c r="AZ781" i="2" s="1"/>
  <c r="AY1221" i="2"/>
  <c r="AZ1221" i="2" s="1"/>
  <c r="AY1157" i="2"/>
  <c r="AZ1157" i="2" s="1"/>
  <c r="AY1093" i="2"/>
  <c r="AZ1093" i="2" s="1"/>
  <c r="AY1029" i="2"/>
  <c r="AZ1029" i="2" s="1"/>
  <c r="AY901" i="2"/>
  <c r="AZ901" i="2" s="1"/>
  <c r="AY732" i="2"/>
  <c r="AZ732" i="2" s="1"/>
  <c r="AY1196" i="2"/>
  <c r="AZ1196" i="2" s="1"/>
  <c r="AY1132" i="2"/>
  <c r="AZ1132" i="2" s="1"/>
  <c r="AY1068" i="2"/>
  <c r="AZ1068" i="2" s="1"/>
  <c r="AY810" i="2"/>
  <c r="AZ810" i="2" s="1"/>
  <c r="AY1307" i="2"/>
  <c r="AZ1307" i="2" s="1"/>
  <c r="AY1243" i="2"/>
  <c r="AZ1243" i="2" s="1"/>
  <c r="AY1179" i="2"/>
  <c r="AZ1179" i="2" s="1"/>
  <c r="AY1115" i="2"/>
  <c r="AZ1115" i="2" s="1"/>
  <c r="AY1051" i="2"/>
  <c r="AZ1051" i="2" s="1"/>
  <c r="AY923" i="2"/>
  <c r="AZ923" i="2" s="1"/>
  <c r="AY859" i="2"/>
  <c r="AZ859" i="2" s="1"/>
  <c r="AY777" i="2"/>
  <c r="AY805" i="2"/>
  <c r="AY669" i="2"/>
  <c r="AZ669" i="2" s="1"/>
  <c r="AY708" i="2"/>
  <c r="AZ708" i="2" s="1"/>
  <c r="AY1320" i="2"/>
  <c r="AZ1320" i="2" s="1"/>
  <c r="AY1256" i="2"/>
  <c r="AZ1256" i="2" s="1"/>
  <c r="AY1192" i="2"/>
  <c r="AZ1192" i="2" s="1"/>
  <c r="AY1128" i="2"/>
  <c r="AZ1128" i="2" s="1"/>
  <c r="AY1064" i="2"/>
  <c r="AZ1064" i="2" s="1"/>
  <c r="AY1000" i="2"/>
  <c r="AZ1000" i="2" s="1"/>
  <c r="AY872" i="2"/>
  <c r="AZ872" i="2" s="1"/>
  <c r="AY802" i="2"/>
  <c r="AZ802" i="2" s="1"/>
  <c r="AY666" i="2"/>
  <c r="AZ666" i="2" s="1"/>
  <c r="AY776" i="2"/>
  <c r="AZ776" i="2" s="1"/>
  <c r="AY648" i="2"/>
  <c r="AZ648" i="2" s="1"/>
  <c r="AY695" i="2"/>
  <c r="AZ695" i="2" s="1"/>
  <c r="AY734" i="2"/>
  <c r="AZ734" i="2" s="1"/>
  <c r="AY659" i="2"/>
  <c r="AZ659" i="2" s="1"/>
  <c r="AL739" i="2"/>
  <c r="AL675" i="2"/>
  <c r="AO2761" i="2"/>
  <c r="AN2761" i="2"/>
  <c r="AO2697" i="2"/>
  <c r="AN2697" i="2"/>
  <c r="AO2633" i="2"/>
  <c r="AN2633" i="2"/>
  <c r="AO2569" i="2"/>
  <c r="AN2569" i="2"/>
  <c r="AO2505" i="2"/>
  <c r="AN2505" i="2"/>
  <c r="AO2441" i="2"/>
  <c r="AN2441" i="2"/>
  <c r="AO2377" i="2"/>
  <c r="AN2377" i="2"/>
  <c r="AO2313" i="2"/>
  <c r="AN2313" i="2"/>
  <c r="AO2249" i="2"/>
  <c r="AN2249" i="2"/>
  <c r="AL1386" i="2"/>
  <c r="AL1322" i="2"/>
  <c r="AL1258" i="2"/>
  <c r="AL1194" i="2"/>
  <c r="AL1130" i="2"/>
  <c r="AL1066" i="2"/>
  <c r="AL1002" i="2"/>
  <c r="AL938" i="2"/>
  <c r="AL874" i="2"/>
  <c r="AL810" i="2"/>
  <c r="AL746" i="2"/>
  <c r="AL682" i="2"/>
  <c r="AO2768" i="2"/>
  <c r="AN2768" i="2"/>
  <c r="AO2704" i="2"/>
  <c r="AN2704" i="2"/>
  <c r="AO2640" i="2"/>
  <c r="AN2640" i="2"/>
  <c r="AO2576" i="2"/>
  <c r="AN2576" i="2"/>
  <c r="AO2512" i="2"/>
  <c r="AN2512" i="2"/>
  <c r="AO2448" i="2"/>
  <c r="AN2448" i="2"/>
  <c r="AO2384" i="2"/>
  <c r="AN2384" i="2"/>
  <c r="AO2320" i="2"/>
  <c r="AN2320" i="2"/>
  <c r="AO2256" i="2"/>
  <c r="AN2256" i="2"/>
  <c r="AL1393" i="2"/>
  <c r="AL1329" i="2"/>
  <c r="AL1265" i="2"/>
  <c r="AL1201" i="2"/>
  <c r="AL1137" i="2"/>
  <c r="AL1073" i="2"/>
  <c r="AL1009" i="2"/>
  <c r="AL945" i="2"/>
  <c r="AL881" i="2"/>
  <c r="AL817" i="2"/>
  <c r="AL753" i="2"/>
  <c r="AL689" i="2"/>
  <c r="AL625" i="2"/>
  <c r="AO2719" i="2"/>
  <c r="AN2719" i="2"/>
  <c r="AO2655" i="2"/>
  <c r="AN2655" i="2"/>
  <c r="AO2591" i="2"/>
  <c r="AN2591" i="2"/>
  <c r="AO2527" i="2"/>
  <c r="AN2527" i="2"/>
  <c r="AO2463" i="2"/>
  <c r="AN2463" i="2"/>
  <c r="AO2399" i="2"/>
  <c r="AN2399" i="2"/>
  <c r="AO2335" i="2"/>
  <c r="AN2335" i="2"/>
  <c r="AO2271" i="2"/>
  <c r="AN2271" i="2"/>
  <c r="AL1408" i="2"/>
  <c r="AL1344" i="2"/>
  <c r="AL1280" i="2"/>
  <c r="AL1216" i="2"/>
  <c r="AL1152" i="2"/>
  <c r="AL1088" i="2"/>
  <c r="AL1024" i="2"/>
  <c r="AL960" i="2"/>
  <c r="AL896" i="2"/>
  <c r="AL832" i="2"/>
  <c r="AL768" i="2"/>
  <c r="AL704" i="2"/>
  <c r="AL640" i="2"/>
  <c r="AO2734" i="2"/>
  <c r="AN2734" i="2"/>
  <c r="AO2670" i="2"/>
  <c r="AN2670" i="2"/>
  <c r="AO2606" i="2"/>
  <c r="AN2606" i="2"/>
  <c r="AO2542" i="2"/>
  <c r="AN2542" i="2"/>
  <c r="AO2478" i="2"/>
  <c r="AN2478" i="2"/>
  <c r="AO2414" i="2"/>
  <c r="AN2414" i="2"/>
  <c r="AO2350" i="2"/>
  <c r="AN2350" i="2"/>
  <c r="AN2286" i="2"/>
  <c r="AO2286" i="2"/>
  <c r="AO2223" i="2"/>
  <c r="AN2223" i="2"/>
  <c r="AO2159" i="2"/>
  <c r="AN2159" i="2"/>
  <c r="AO2095" i="2"/>
  <c r="AN2095" i="2"/>
  <c r="AO2031" i="2"/>
  <c r="AN2031" i="2"/>
  <c r="AO1967" i="2"/>
  <c r="AN1967" i="2"/>
  <c r="AO1903" i="2"/>
  <c r="AN1903" i="2"/>
  <c r="AO1839" i="2"/>
  <c r="AN1839" i="2"/>
  <c r="AO1775" i="2"/>
  <c r="AN1775" i="2"/>
  <c r="AO1711" i="2"/>
  <c r="AN1711" i="2"/>
  <c r="AN1647" i="2"/>
  <c r="AO1647" i="2"/>
  <c r="AN1583" i="2"/>
  <c r="AO1583" i="2"/>
  <c r="AN1519" i="2"/>
  <c r="AO1519" i="2"/>
  <c r="AN1455" i="2"/>
  <c r="AO1455" i="2"/>
  <c r="AN1391" i="2"/>
  <c r="AO1391" i="2"/>
  <c r="AN1327" i="2"/>
  <c r="AO1327" i="2"/>
  <c r="AN1263" i="2"/>
  <c r="AO1263" i="2"/>
  <c r="AO1199" i="2"/>
  <c r="AN1199" i="2"/>
  <c r="AO1135" i="2"/>
  <c r="AN1135" i="2"/>
  <c r="AO1071" i="2"/>
  <c r="AN1071" i="2"/>
  <c r="AO982" i="2"/>
  <c r="AN982" i="2"/>
  <c r="AO726" i="2"/>
  <c r="AN726" i="2"/>
  <c r="AN2230" i="2"/>
  <c r="AO2230" i="2"/>
  <c r="AN2166" i="2"/>
  <c r="AO2166" i="2"/>
  <c r="AN2102" i="2"/>
  <c r="AO2102" i="2"/>
  <c r="AN2038" i="2"/>
  <c r="AO2038" i="2"/>
  <c r="AN1974" i="2"/>
  <c r="AO1974" i="2"/>
  <c r="AN1910" i="2"/>
  <c r="AO1910" i="2"/>
  <c r="AN1846" i="2"/>
  <c r="AO1846" i="2"/>
  <c r="AN1782" i="2"/>
  <c r="AO1782" i="2"/>
  <c r="AO1718" i="2"/>
  <c r="AN1718" i="2"/>
  <c r="AO1654" i="2"/>
  <c r="AN1654" i="2"/>
  <c r="AO1590" i="2"/>
  <c r="AN1590" i="2"/>
  <c r="AO1526" i="2"/>
  <c r="AN1526" i="2"/>
  <c r="AO1462" i="2"/>
  <c r="AN1462" i="2"/>
  <c r="AO1398" i="2"/>
  <c r="AN1398" i="2"/>
  <c r="AO1334" i="2"/>
  <c r="AN1334" i="2"/>
  <c r="AO1270" i="2"/>
  <c r="AN1270" i="2"/>
  <c r="AO1206" i="2"/>
  <c r="AN1206" i="2"/>
  <c r="AO1142" i="2"/>
  <c r="AN1142" i="2"/>
  <c r="AO1078" i="2"/>
  <c r="AN1078" i="2"/>
  <c r="AO1010" i="2"/>
  <c r="AN1010" i="2"/>
  <c r="AO754" i="2"/>
  <c r="AN754" i="2"/>
  <c r="AN2173" i="2"/>
  <c r="AO2173" i="2"/>
  <c r="AN2109" i="2"/>
  <c r="AO2109" i="2"/>
  <c r="AN2045" i="2"/>
  <c r="AO2045" i="2"/>
  <c r="AN1981" i="2"/>
  <c r="AO1981" i="2"/>
  <c r="AN1917" i="2"/>
  <c r="AO1917" i="2"/>
  <c r="AO1853" i="2"/>
  <c r="AN1853" i="2"/>
  <c r="AO1789" i="2"/>
  <c r="AN1789" i="2"/>
  <c r="AO1725" i="2"/>
  <c r="AN1725" i="2"/>
  <c r="AO1661" i="2"/>
  <c r="AN1661" i="2"/>
  <c r="AO1597" i="2"/>
  <c r="AN1597" i="2"/>
  <c r="AO1533" i="2"/>
  <c r="AN1533" i="2"/>
  <c r="AO1469" i="2"/>
  <c r="AN1469" i="2"/>
  <c r="AO1405" i="2"/>
  <c r="AN1405" i="2"/>
  <c r="AO1341" i="2"/>
  <c r="AN1341" i="2"/>
  <c r="AO1277" i="2"/>
  <c r="AN1277" i="2"/>
  <c r="AO1213" i="2"/>
  <c r="AN1213" i="2"/>
  <c r="AO1149" i="2"/>
  <c r="AN1149" i="2"/>
  <c r="AO1085" i="2"/>
  <c r="AN1085" i="2"/>
  <c r="AO1021" i="2"/>
  <c r="AN1021" i="2"/>
  <c r="AO782" i="2"/>
  <c r="AN782" i="2"/>
  <c r="AO2188" i="2"/>
  <c r="AN2188" i="2"/>
  <c r="AO2124" i="2"/>
  <c r="AN2124" i="2"/>
  <c r="AO2060" i="2"/>
  <c r="AN2060" i="2"/>
  <c r="AO1996" i="2"/>
  <c r="AN1996" i="2"/>
  <c r="AO1932" i="2"/>
  <c r="AN1932" i="2"/>
  <c r="AO1868" i="2"/>
  <c r="AN1868" i="2"/>
  <c r="AO1804" i="2"/>
  <c r="AN1804" i="2"/>
  <c r="AO1740" i="2"/>
  <c r="AN1740" i="2"/>
  <c r="AN1676" i="2"/>
  <c r="AO1676" i="2"/>
  <c r="AN1612" i="2"/>
  <c r="AO1612" i="2"/>
  <c r="AN1548" i="2"/>
  <c r="AO1548" i="2"/>
  <c r="AN1484" i="2"/>
  <c r="AO1484" i="2"/>
  <c r="AO1420" i="2"/>
  <c r="AN1420" i="2"/>
  <c r="AO1356" i="2"/>
  <c r="AN1356" i="2"/>
  <c r="AO1292" i="2"/>
  <c r="AN1292" i="2"/>
  <c r="AO1228" i="2"/>
  <c r="AN1228" i="2"/>
  <c r="AO1164" i="2"/>
  <c r="AN1164" i="2"/>
  <c r="AO1100" i="2"/>
  <c r="AN1100" i="2"/>
  <c r="AO1036" i="2"/>
  <c r="AN1036" i="2"/>
  <c r="AO842" i="2"/>
  <c r="AN842" i="2"/>
  <c r="AO2211" i="2"/>
  <c r="AN2211" i="2"/>
  <c r="AO2147" i="2"/>
  <c r="AN2147" i="2"/>
  <c r="AO2083" i="2"/>
  <c r="AN2083" i="2"/>
  <c r="AO2019" i="2"/>
  <c r="AN2019" i="2"/>
  <c r="AO1955" i="2"/>
  <c r="AN1955" i="2"/>
  <c r="AO1891" i="2"/>
  <c r="AN1891" i="2"/>
  <c r="AO1827" i="2"/>
  <c r="AN1827" i="2"/>
  <c r="AO1763" i="2"/>
  <c r="AN1763" i="2"/>
  <c r="AO1699" i="2"/>
  <c r="AN1699" i="2"/>
  <c r="AO1635" i="2"/>
  <c r="AN1635" i="2"/>
  <c r="AO1571" i="2"/>
  <c r="AN1571" i="2"/>
  <c r="AO1507" i="2"/>
  <c r="AN1507" i="2"/>
  <c r="AO1443" i="2"/>
  <c r="AN1443" i="2"/>
  <c r="AO1379" i="2"/>
  <c r="AN1379" i="2"/>
  <c r="AO1315" i="2"/>
  <c r="AN1315" i="2"/>
  <c r="AO1251" i="2"/>
  <c r="AN1251" i="2"/>
  <c r="AO1187" i="2"/>
  <c r="AN1187" i="2"/>
  <c r="AO1123" i="2"/>
  <c r="AN1123" i="2"/>
  <c r="AO1059" i="2"/>
  <c r="AN1059" i="2"/>
  <c r="AO934" i="2"/>
  <c r="AN934" i="2"/>
  <c r="AO678" i="2"/>
  <c r="AN678" i="2"/>
  <c r="AO2234" i="2"/>
  <c r="AN2234" i="2"/>
  <c r="AO2170" i="2"/>
  <c r="AN2170" i="2"/>
  <c r="AO2106" i="2"/>
  <c r="AN2106" i="2"/>
  <c r="AO2042" i="2"/>
  <c r="AN2042" i="2"/>
  <c r="AO1978" i="2"/>
  <c r="AN1978" i="2"/>
  <c r="AO1914" i="2"/>
  <c r="AN1914" i="2"/>
  <c r="AO1850" i="2"/>
  <c r="AN1850" i="2"/>
  <c r="AO1786" i="2"/>
  <c r="AN1786" i="2"/>
  <c r="AO1722" i="2"/>
  <c r="AN1722" i="2"/>
  <c r="AO1658" i="2"/>
  <c r="AN1658" i="2"/>
  <c r="AO1594" i="2"/>
  <c r="AN1594" i="2"/>
  <c r="AO1530" i="2"/>
  <c r="AN1530" i="2"/>
  <c r="AO1466" i="2"/>
  <c r="AN1466" i="2"/>
  <c r="AO1402" i="2"/>
  <c r="AN1402" i="2"/>
  <c r="AO1338" i="2"/>
  <c r="AN1338" i="2"/>
  <c r="AO1274" i="2"/>
  <c r="AN1274" i="2"/>
  <c r="AO1210" i="2"/>
  <c r="AN1210" i="2"/>
  <c r="AO1146" i="2"/>
  <c r="AN1146" i="2"/>
  <c r="AO1082" i="2"/>
  <c r="AN1082" i="2"/>
  <c r="AO1018" i="2"/>
  <c r="AN1018" i="2"/>
  <c r="AO770" i="2"/>
  <c r="AN770" i="2"/>
  <c r="AO2193" i="2"/>
  <c r="AN2193" i="2"/>
  <c r="AO2129" i="2"/>
  <c r="AN2129" i="2"/>
  <c r="AO2065" i="2"/>
  <c r="AN2065" i="2"/>
  <c r="AO2001" i="2"/>
  <c r="AN2001" i="2"/>
  <c r="AO1937" i="2"/>
  <c r="AN1937" i="2"/>
  <c r="AO1873" i="2"/>
  <c r="AN1873" i="2"/>
  <c r="AO1809" i="2"/>
  <c r="AN1809" i="2"/>
  <c r="AO1745" i="2"/>
  <c r="AN1745" i="2"/>
  <c r="AN1681" i="2"/>
  <c r="AO1681" i="2"/>
  <c r="AN1617" i="2"/>
  <c r="AO1617" i="2"/>
  <c r="AN1553" i="2"/>
  <c r="AO1553" i="2"/>
  <c r="AN1489" i="2"/>
  <c r="AO1489" i="2"/>
  <c r="AO1425" i="2"/>
  <c r="AN1425" i="2"/>
  <c r="AO1361" i="2"/>
  <c r="AN1361" i="2"/>
  <c r="AO1297" i="2"/>
  <c r="AN1297" i="2"/>
  <c r="AO1233" i="2"/>
  <c r="AN1233" i="2"/>
  <c r="AO1169" i="2"/>
  <c r="AN1169" i="2"/>
  <c r="AO1105" i="2"/>
  <c r="AN1105" i="2"/>
  <c r="AO1041" i="2"/>
  <c r="AN1041" i="2"/>
  <c r="AO862" i="2"/>
  <c r="AN862" i="2"/>
  <c r="AN2200" i="2"/>
  <c r="AO2200" i="2"/>
  <c r="AN2136" i="2"/>
  <c r="AO2136" i="2"/>
  <c r="AN2072" i="2"/>
  <c r="AO2072" i="2"/>
  <c r="AN2008" i="2"/>
  <c r="AO2008" i="2"/>
  <c r="AN1944" i="2"/>
  <c r="AO1944" i="2"/>
  <c r="AN1880" i="2"/>
  <c r="AO1880" i="2"/>
  <c r="AN1816" i="2"/>
  <c r="AO1816" i="2"/>
  <c r="AN1752" i="2"/>
  <c r="AO1752" i="2"/>
  <c r="AO1688" i="2"/>
  <c r="AN1688" i="2"/>
  <c r="AO1624" i="2"/>
  <c r="AN1624" i="2"/>
  <c r="AO1560" i="2"/>
  <c r="AN1560" i="2"/>
  <c r="AO1496" i="2"/>
  <c r="AN1496" i="2"/>
  <c r="AO1432" i="2"/>
  <c r="AN1432" i="2"/>
  <c r="AO1368" i="2"/>
  <c r="AN1368" i="2"/>
  <c r="AO1304" i="2"/>
  <c r="AN1304" i="2"/>
  <c r="AO1240" i="2"/>
  <c r="AN1240" i="2"/>
  <c r="AO1176" i="2"/>
  <c r="AN1176" i="2"/>
  <c r="AO1112" i="2"/>
  <c r="AN1112" i="2"/>
  <c r="AO1048" i="2"/>
  <c r="AN1048" i="2"/>
  <c r="AO890" i="2"/>
  <c r="AN890" i="2"/>
  <c r="AO634" i="2"/>
  <c r="AN634" i="2"/>
  <c r="AO984" i="2"/>
  <c r="AN984" i="2"/>
  <c r="AO920" i="2"/>
  <c r="AN920" i="2"/>
  <c r="AO856" i="2"/>
  <c r="AN856" i="2"/>
  <c r="AO792" i="2"/>
  <c r="AN792" i="2"/>
  <c r="AO728" i="2"/>
  <c r="AN728" i="2"/>
  <c r="AO664" i="2"/>
  <c r="AN664" i="2"/>
  <c r="AO967" i="2"/>
  <c r="AN967" i="2"/>
  <c r="AO903" i="2"/>
  <c r="AN903" i="2"/>
  <c r="AO839" i="2"/>
  <c r="AN839" i="2"/>
  <c r="AO775" i="2"/>
  <c r="AN775" i="2"/>
  <c r="AO711" i="2"/>
  <c r="AN711" i="2"/>
  <c r="AO647" i="2"/>
  <c r="AN647" i="2"/>
  <c r="AO997" i="2"/>
  <c r="AN997" i="2"/>
  <c r="AO933" i="2"/>
  <c r="AN933" i="2"/>
  <c r="AO869" i="2"/>
  <c r="AN869" i="2"/>
  <c r="AO805" i="2"/>
  <c r="AN805" i="2"/>
  <c r="AO741" i="2"/>
  <c r="AN741" i="2"/>
  <c r="AO677" i="2"/>
  <c r="AN677" i="2"/>
  <c r="AO613" i="2"/>
  <c r="AN613" i="2"/>
  <c r="AO972" i="2"/>
  <c r="AN972" i="2"/>
  <c r="AO908" i="2"/>
  <c r="AN908" i="2"/>
  <c r="AO844" i="2"/>
  <c r="AN844" i="2"/>
  <c r="AO780" i="2"/>
  <c r="AN780" i="2"/>
  <c r="AO716" i="2"/>
  <c r="AN716" i="2"/>
  <c r="AO652" i="2"/>
  <c r="AN652" i="2"/>
  <c r="AO1011" i="2"/>
  <c r="AN1011" i="2"/>
  <c r="AO947" i="2"/>
  <c r="AN947" i="2"/>
  <c r="AO883" i="2"/>
  <c r="AN883" i="2"/>
  <c r="AO819" i="2"/>
  <c r="AN819" i="2"/>
  <c r="AO755" i="2"/>
  <c r="AN755" i="2"/>
  <c r="AO691" i="2"/>
  <c r="AN691" i="2"/>
  <c r="AO627" i="2"/>
  <c r="AN627" i="2"/>
  <c r="AO1001" i="2"/>
  <c r="AN1001" i="2"/>
  <c r="AO937" i="2"/>
  <c r="AN937" i="2"/>
  <c r="AO873" i="2"/>
  <c r="AN873" i="2"/>
  <c r="AO809" i="2"/>
  <c r="AN809" i="2"/>
  <c r="AO745" i="2"/>
  <c r="AN745" i="2"/>
  <c r="AO681" i="2"/>
  <c r="AN681" i="2"/>
  <c r="AO617" i="2"/>
  <c r="AN617" i="2"/>
  <c r="AY2712" i="2"/>
  <c r="AZ2712" i="2" s="1"/>
  <c r="AY2727" i="2"/>
  <c r="AZ2727" i="2" s="1"/>
  <c r="AY2619" i="2"/>
  <c r="AZ2619" i="2" s="1"/>
  <c r="AY2446" i="2"/>
  <c r="AZ2446" i="2" s="1"/>
  <c r="AZ2269" i="2"/>
  <c r="AY2277" i="2"/>
  <c r="AZ2277" i="2" s="1"/>
  <c r="AY2742" i="2"/>
  <c r="AZ2742" i="2" s="1"/>
  <c r="AY2659" i="2"/>
  <c r="AZ2659" i="2" s="1"/>
  <c r="AY2486" i="2"/>
  <c r="AZ2486" i="2" s="1"/>
  <c r="AY2317" i="2"/>
  <c r="AZ2317" i="2" s="1"/>
  <c r="AY1931" i="2"/>
  <c r="AZ1931" i="2" s="1"/>
  <c r="AY2757" i="2"/>
  <c r="AZ2757" i="2" s="1"/>
  <c r="AY2687" i="2"/>
  <c r="AZ2687" i="2" s="1"/>
  <c r="AY2526" i="2"/>
  <c r="AZ2526" i="2" s="1"/>
  <c r="AY2357" i="2"/>
  <c r="AZ2357" i="2" s="1"/>
  <c r="AY2051" i="2"/>
  <c r="AZ2051" i="2" s="1"/>
  <c r="AY2772" i="2"/>
  <c r="AZ2772" i="2" s="1"/>
  <c r="AY2707" i="2"/>
  <c r="AZ2707" i="2" s="1"/>
  <c r="AY2566" i="2"/>
  <c r="AZ2566" i="2" s="1"/>
  <c r="AY2397" i="2"/>
  <c r="AZ2397" i="2" s="1"/>
  <c r="AY2171" i="2"/>
  <c r="AZ2171" i="2" s="1"/>
  <c r="AY2771" i="2"/>
  <c r="AZ2771" i="2" s="1"/>
  <c r="AY2706" i="2"/>
  <c r="AZ2706" i="2" s="1"/>
  <c r="AY2565" i="2"/>
  <c r="AZ2565" i="2" s="1"/>
  <c r="AY2395" i="2"/>
  <c r="AZ2395" i="2" s="1"/>
  <c r="AY2163" i="2"/>
  <c r="AZ2163" i="2" s="1"/>
  <c r="AY2762" i="2"/>
  <c r="AZ2762" i="2" s="1"/>
  <c r="AY2694" i="2"/>
  <c r="AZ2694" i="2" s="1"/>
  <c r="AY2541" i="2"/>
  <c r="AZ2541" i="2" s="1"/>
  <c r="AY2371" i="2"/>
  <c r="AZ2371" i="2" s="1"/>
  <c r="AY2091" i="2"/>
  <c r="AZ2091" i="2" s="1"/>
  <c r="AY2785" i="2"/>
  <c r="AZ2785" i="2" s="1"/>
  <c r="AY2721" i="2"/>
  <c r="AZ2721" i="2" s="1"/>
  <c r="AY2603" i="2"/>
  <c r="AZ2603" i="2" s="1"/>
  <c r="AY2430" i="2"/>
  <c r="AZ2430" i="2" s="1"/>
  <c r="AY2261" i="2"/>
  <c r="AZ2261" i="2" s="1"/>
  <c r="AY2634" i="2"/>
  <c r="AZ2634" i="2" s="1"/>
  <c r="AY2570" i="2"/>
  <c r="AZ2570" i="2" s="1"/>
  <c r="AY2506" i="2"/>
  <c r="AZ2506" i="2" s="1"/>
  <c r="AY2442" i="2"/>
  <c r="AZ2442" i="2" s="1"/>
  <c r="AY2378" i="2"/>
  <c r="AZ2378" i="2" s="1"/>
  <c r="AY2314" i="2"/>
  <c r="AZ2314" i="2" s="1"/>
  <c r="AY2250" i="2"/>
  <c r="AZ2250" i="2" s="1"/>
  <c r="AY2186" i="2"/>
  <c r="AZ2186" i="2" s="1"/>
  <c r="AY2122" i="2"/>
  <c r="AZ2122" i="2" s="1"/>
  <c r="AY2058" i="2"/>
  <c r="AZ2058" i="2" s="1"/>
  <c r="AY1994" i="2"/>
  <c r="AZ1994" i="2" s="1"/>
  <c r="AY1930" i="2"/>
  <c r="AZ1930" i="2" s="1"/>
  <c r="AY1866" i="2"/>
  <c r="AZ1866" i="2" s="1"/>
  <c r="AY1796" i="2"/>
  <c r="AZ1796" i="2" s="1"/>
  <c r="AY1658" i="2"/>
  <c r="AZ1658" i="2" s="1"/>
  <c r="AY1488" i="2"/>
  <c r="AZ1488" i="2" s="1"/>
  <c r="AY1311" i="2"/>
  <c r="AZ1311" i="2" s="1"/>
  <c r="AY2681" i="2"/>
  <c r="AZ2681" i="2" s="1"/>
  <c r="AY2617" i="2"/>
  <c r="AZ2617" i="2" s="1"/>
  <c r="AY2553" i="2"/>
  <c r="AZ2553" i="2" s="1"/>
  <c r="AY2489" i="2"/>
  <c r="AZ2489" i="2" s="1"/>
  <c r="AY2425" i="2"/>
  <c r="AZ2425" i="2" s="1"/>
  <c r="AY2361" i="2"/>
  <c r="AZ2361" i="2" s="1"/>
  <c r="AY2297" i="2"/>
  <c r="AZ2297" i="2" s="1"/>
  <c r="AY2233" i="2"/>
  <c r="AZ2233" i="2" s="1"/>
  <c r="AY2169" i="2"/>
  <c r="AZ2169" i="2" s="1"/>
  <c r="AY2105" i="2"/>
  <c r="AZ2105" i="2" s="1"/>
  <c r="AY2041" i="2"/>
  <c r="AZ2041" i="2" s="1"/>
  <c r="AY1977" i="2"/>
  <c r="AZ1977" i="2" s="1"/>
  <c r="AY1913" i="2"/>
  <c r="AZ1913" i="2" s="1"/>
  <c r="AY1849" i="2"/>
  <c r="AZ1849" i="2" s="1"/>
  <c r="AY1772" i="2"/>
  <c r="AZ1772" i="2" s="1"/>
  <c r="AY1611" i="2"/>
  <c r="AZ1611" i="2" s="1"/>
  <c r="AY1442" i="2"/>
  <c r="AZ1442" i="2" s="1"/>
  <c r="AY2632" i="2"/>
  <c r="AZ2632" i="2" s="1"/>
  <c r="AY2568" i="2"/>
  <c r="AZ2568" i="2" s="1"/>
  <c r="AY2504" i="2"/>
  <c r="AZ2504" i="2" s="1"/>
  <c r="AY2440" i="2"/>
  <c r="AZ2440" i="2" s="1"/>
  <c r="AY2376" i="2"/>
  <c r="AZ2376" i="2" s="1"/>
  <c r="AY2312" i="2"/>
  <c r="AZ2312" i="2" s="1"/>
  <c r="AY2248" i="2"/>
  <c r="AZ2248" i="2" s="1"/>
  <c r="AY2184" i="2"/>
  <c r="AZ2184" i="2" s="1"/>
  <c r="AY2120" i="2"/>
  <c r="AZ2120" i="2" s="1"/>
  <c r="AY2056" i="2"/>
  <c r="AZ2056" i="2" s="1"/>
  <c r="AY1992" i="2"/>
  <c r="AZ1992" i="2" s="1"/>
  <c r="AY1928" i="2"/>
  <c r="AZ1928" i="2" s="1"/>
  <c r="AY1864" i="2"/>
  <c r="AZ1864" i="2" s="1"/>
  <c r="AY1794" i="2"/>
  <c r="AZ1794" i="2" s="1"/>
  <c r="AY1651" i="2"/>
  <c r="AZ1651" i="2" s="1"/>
  <c r="AY1482" i="2"/>
  <c r="AZ1482" i="2" s="1"/>
  <c r="AY1308" i="2"/>
  <c r="AZ1308" i="2" s="1"/>
  <c r="AY2647" i="2"/>
  <c r="AZ2647" i="2" s="1"/>
  <c r="AY2583" i="2"/>
  <c r="AZ2583" i="2" s="1"/>
  <c r="AY2519" i="2"/>
  <c r="AZ2519" i="2" s="1"/>
  <c r="AY2455" i="2"/>
  <c r="AZ2455" i="2" s="1"/>
  <c r="AY2391" i="2"/>
  <c r="AZ2391" i="2" s="1"/>
  <c r="AY2327" i="2"/>
  <c r="AZ2327" i="2" s="1"/>
  <c r="AY2263" i="2"/>
  <c r="AZ2263" i="2" s="1"/>
  <c r="AY2199" i="2"/>
  <c r="AZ2199" i="2" s="1"/>
  <c r="AY2135" i="2"/>
  <c r="AZ2135" i="2" s="1"/>
  <c r="AY2071" i="2"/>
  <c r="AZ2071" i="2" s="1"/>
  <c r="AY2007" i="2"/>
  <c r="AZ2007" i="2" s="1"/>
  <c r="AY1943" i="2"/>
  <c r="AZ1943" i="2" s="1"/>
  <c r="AY1879" i="2"/>
  <c r="AZ1879" i="2" s="1"/>
  <c r="AY1814" i="2"/>
  <c r="AZ1814" i="2" s="1"/>
  <c r="AY1691" i="2"/>
  <c r="AZ1691" i="2" s="1"/>
  <c r="AY1522" i="2"/>
  <c r="AZ1522" i="2" s="1"/>
  <c r="AY1352" i="2"/>
  <c r="AZ1352" i="2" s="1"/>
  <c r="AY2238" i="2"/>
  <c r="AZ2238" i="2" s="1"/>
  <c r="AY2174" i="2"/>
  <c r="AZ2174" i="2" s="1"/>
  <c r="AY2110" i="2"/>
  <c r="AZ2110" i="2" s="1"/>
  <c r="AY2046" i="2"/>
  <c r="AZ2046" i="2" s="1"/>
  <c r="AY1982" i="2"/>
  <c r="AZ1982" i="2" s="1"/>
  <c r="AY1918" i="2"/>
  <c r="AZ1918" i="2" s="1"/>
  <c r="AY1854" i="2"/>
  <c r="AZ1854" i="2" s="1"/>
  <c r="AY1780" i="2"/>
  <c r="AZ1780" i="2" s="1"/>
  <c r="AY1626" i="2"/>
  <c r="AZ1626" i="2" s="1"/>
  <c r="AY1456" i="2"/>
  <c r="AZ1456" i="2" s="1"/>
  <c r="AY1269" i="2"/>
  <c r="AZ1261" i="2"/>
  <c r="AY2221" i="2"/>
  <c r="AZ2221" i="2" s="1"/>
  <c r="AY2157" i="2"/>
  <c r="AZ2157" i="2" s="1"/>
  <c r="AY2093" i="2"/>
  <c r="AZ2093" i="2" s="1"/>
  <c r="AY2029" i="2"/>
  <c r="AZ2029" i="2" s="1"/>
  <c r="AY1965" i="2"/>
  <c r="AZ1965" i="2" s="1"/>
  <c r="AY1901" i="2"/>
  <c r="AZ1901" i="2" s="1"/>
  <c r="AY1837" i="2"/>
  <c r="AZ1837" i="2" s="1"/>
  <c r="AY1748" i="2"/>
  <c r="AZ1748" i="2" s="1"/>
  <c r="AY1579" i="2"/>
  <c r="AZ1579" i="2" s="1"/>
  <c r="AY1410" i="2"/>
  <c r="AZ1410" i="2" s="1"/>
  <c r="AY2660" i="2"/>
  <c r="AZ2660" i="2" s="1"/>
  <c r="AY2596" i="2"/>
  <c r="AZ2596" i="2" s="1"/>
  <c r="AY2532" i="2"/>
  <c r="AZ2532" i="2" s="1"/>
  <c r="AY2468" i="2"/>
  <c r="AZ2468" i="2" s="1"/>
  <c r="AY2404" i="2"/>
  <c r="AZ2404" i="2" s="1"/>
  <c r="AY2340" i="2"/>
  <c r="AZ2340" i="2" s="1"/>
  <c r="AY2276" i="2"/>
  <c r="AZ2276" i="2" s="1"/>
  <c r="AY2212" i="2"/>
  <c r="AZ2212" i="2" s="1"/>
  <c r="AY2148" i="2"/>
  <c r="AZ2148" i="2" s="1"/>
  <c r="AY2084" i="2"/>
  <c r="AZ2084" i="2" s="1"/>
  <c r="AY2020" i="2"/>
  <c r="AZ2020" i="2" s="1"/>
  <c r="AY1956" i="2"/>
  <c r="AZ1956" i="2" s="1"/>
  <c r="AY1892" i="2"/>
  <c r="AZ1892" i="2" s="1"/>
  <c r="AY1828" i="2"/>
  <c r="AZ1828" i="2" s="1"/>
  <c r="AY1728" i="2"/>
  <c r="AZ1728" i="2" s="1"/>
  <c r="AY1555" i="2"/>
  <c r="AZ1555" i="2" s="1"/>
  <c r="AY1386" i="2"/>
  <c r="AZ1386" i="2" s="1"/>
  <c r="AY1767" i="2"/>
  <c r="AZ1767" i="2" s="1"/>
  <c r="AY1703" i="2"/>
  <c r="AZ1703" i="2" s="1"/>
  <c r="AY1639" i="2"/>
  <c r="AZ1639" i="2" s="1"/>
  <c r="AY1575" i="2"/>
  <c r="AZ1575" i="2" s="1"/>
  <c r="AY1511" i="2"/>
  <c r="AZ1511" i="2" s="1"/>
  <c r="AY1447" i="2"/>
  <c r="AZ1447" i="2" s="1"/>
  <c r="AY1383" i="2"/>
  <c r="AZ1383" i="2" s="1"/>
  <c r="AY1317" i="2"/>
  <c r="AZ1317" i="2" s="1"/>
  <c r="AY1218" i="2"/>
  <c r="AZ1218" i="2" s="1"/>
  <c r="AY1049" i="2"/>
  <c r="AY879" i="2"/>
  <c r="AZ879" i="2" s="1"/>
  <c r="AY1750" i="2"/>
  <c r="AZ1750" i="2" s="1"/>
  <c r="AY1686" i="2"/>
  <c r="AZ1686" i="2" s="1"/>
  <c r="AY1622" i="2"/>
  <c r="AZ1622" i="2" s="1"/>
  <c r="AY1558" i="2"/>
  <c r="AZ1558" i="2" s="1"/>
  <c r="AY1494" i="2"/>
  <c r="AZ1494" i="2" s="1"/>
  <c r="AY1430" i="2"/>
  <c r="AZ1430" i="2" s="1"/>
  <c r="AY1366" i="2"/>
  <c r="AZ1366" i="2" s="1"/>
  <c r="AY1294" i="2"/>
  <c r="AZ1294" i="2" s="1"/>
  <c r="AY1175" i="2"/>
  <c r="AZ1175" i="2" s="1"/>
  <c r="AY801" i="2"/>
  <c r="AY1773" i="2"/>
  <c r="AZ1773" i="2" s="1"/>
  <c r="AY1709" i="2"/>
  <c r="AZ1709" i="2" s="1"/>
  <c r="AY1645" i="2"/>
  <c r="AZ1645" i="2" s="1"/>
  <c r="AY1581" i="2"/>
  <c r="AZ1581" i="2" s="1"/>
  <c r="AY1517" i="2"/>
  <c r="AZ1517" i="2" s="1"/>
  <c r="AY1453" i="2"/>
  <c r="AZ1453" i="2" s="1"/>
  <c r="AY1389" i="2"/>
  <c r="AZ1389" i="2" s="1"/>
  <c r="AY1325" i="2"/>
  <c r="AZ1325" i="2" s="1"/>
  <c r="AY1231" i="2"/>
  <c r="AZ1231" i="2" s="1"/>
  <c r="AY1065" i="2"/>
  <c r="AZ1065" i="2" s="1"/>
  <c r="AY895" i="2"/>
  <c r="AZ895" i="2" s="1"/>
  <c r="AY1724" i="2"/>
  <c r="AZ1724" i="2" s="1"/>
  <c r="AY1660" i="2"/>
  <c r="AZ1660" i="2" s="1"/>
  <c r="AY1596" i="2"/>
  <c r="AZ1596" i="2" s="1"/>
  <c r="AY1532" i="2"/>
  <c r="AZ1532" i="2" s="1"/>
  <c r="AY1468" i="2"/>
  <c r="AZ1468" i="2" s="1"/>
  <c r="AY1404" i="2"/>
  <c r="AZ1404" i="2" s="1"/>
  <c r="AY1340" i="2"/>
  <c r="AZ1340" i="2" s="1"/>
  <c r="AY1260" i="2"/>
  <c r="AZ1260" i="2" s="1"/>
  <c r="AY1105" i="2"/>
  <c r="AY935" i="2"/>
  <c r="AZ935" i="2" s="1"/>
  <c r="AY1258" i="2"/>
  <c r="AZ1258" i="2" s="1"/>
  <c r="AY1103" i="2"/>
  <c r="AZ1103" i="2" s="1"/>
  <c r="AY1257" i="2"/>
  <c r="AY1098" i="2"/>
  <c r="AZ1098" i="2" s="1"/>
  <c r="AY1817" i="2"/>
  <c r="AY1753" i="2"/>
  <c r="AZ1753" i="2" s="1"/>
  <c r="AY1689" i="2"/>
  <c r="AZ1689" i="2" s="1"/>
  <c r="AY1625" i="2"/>
  <c r="AZ1625" i="2" s="1"/>
  <c r="AY1561" i="2"/>
  <c r="AZ1561" i="2" s="1"/>
  <c r="AY1497" i="2"/>
  <c r="AZ1497" i="2" s="1"/>
  <c r="AY1433" i="2"/>
  <c r="AZ1433" i="2" s="1"/>
  <c r="AY1369" i="2"/>
  <c r="AZ1369" i="2" s="1"/>
  <c r="AY1298" i="2"/>
  <c r="AZ1298" i="2" s="1"/>
  <c r="AY1183" i="2"/>
  <c r="AZ1183" i="2" s="1"/>
  <c r="AY831" i="2"/>
  <c r="AZ831" i="2" s="1"/>
  <c r="AY1174" i="2"/>
  <c r="AZ1174" i="2" s="1"/>
  <c r="AY1110" i="2"/>
  <c r="AZ1110" i="2" s="1"/>
  <c r="AY1046" i="2"/>
  <c r="AZ1046" i="2" s="1"/>
  <c r="AY918" i="2"/>
  <c r="AZ918" i="2" s="1"/>
  <c r="AY765" i="2"/>
  <c r="AZ765" i="2" s="1"/>
  <c r="AY1213" i="2"/>
  <c r="AZ1213" i="2" s="1"/>
  <c r="AY1149" i="2"/>
  <c r="AZ1149" i="2" s="1"/>
  <c r="AY1085" i="2"/>
  <c r="AZ1085" i="2" s="1"/>
  <c r="AY957" i="2"/>
  <c r="AZ957" i="2" s="1"/>
  <c r="AY829" i="2"/>
  <c r="AZ829" i="2" s="1"/>
  <c r="AY1252" i="2"/>
  <c r="AZ1252" i="2" s="1"/>
  <c r="AY1188" i="2"/>
  <c r="AZ1188" i="2" s="1"/>
  <c r="AY1124" i="2"/>
  <c r="AZ1124" i="2" s="1"/>
  <c r="AY1060" i="2"/>
  <c r="AZ1060" i="2" s="1"/>
  <c r="AY996" i="2"/>
  <c r="AZ996" i="2" s="1"/>
  <c r="AY868" i="2"/>
  <c r="AZ868" i="2" s="1"/>
  <c r="AY653" i="2"/>
  <c r="AZ653" i="2" s="1"/>
  <c r="AY1299" i="2"/>
  <c r="AZ1299" i="2" s="1"/>
  <c r="AY1235" i="2"/>
  <c r="AZ1235" i="2" s="1"/>
  <c r="AY1171" i="2"/>
  <c r="AZ1171" i="2" s="1"/>
  <c r="AY1107" i="2"/>
  <c r="AZ1107" i="2" s="1"/>
  <c r="AY979" i="2"/>
  <c r="AZ979" i="2" s="1"/>
  <c r="AY650" i="2"/>
  <c r="AZ650" i="2" s="1"/>
  <c r="AY690" i="2"/>
  <c r="AZ690" i="2" s="1"/>
  <c r="AY1312" i="2"/>
  <c r="AZ1312" i="2" s="1"/>
  <c r="AY1248" i="2"/>
  <c r="AZ1248" i="2" s="1"/>
  <c r="AY1184" i="2"/>
  <c r="AZ1184" i="2" s="1"/>
  <c r="AY1120" i="2"/>
  <c r="AZ1120" i="2" s="1"/>
  <c r="AY1056" i="2"/>
  <c r="AZ1056" i="2" s="1"/>
  <c r="AY992" i="2"/>
  <c r="AZ992" i="2" s="1"/>
  <c r="AY864" i="2"/>
  <c r="AZ864" i="2" s="1"/>
  <c r="AY644" i="2"/>
  <c r="AZ644" i="2" s="1"/>
  <c r="AY665" i="2"/>
  <c r="AZ665" i="2" s="1"/>
  <c r="AY768" i="2"/>
  <c r="AZ768" i="2" s="1"/>
  <c r="AY640" i="2"/>
  <c r="AZ640" i="2" s="1"/>
  <c r="AY687" i="2"/>
  <c r="AZ687" i="2" s="1"/>
  <c r="AY662" i="2"/>
  <c r="AZ662" i="2" s="1"/>
  <c r="AY779" i="2"/>
  <c r="AZ779" i="2" s="1"/>
  <c r="AY715" i="2"/>
  <c r="AZ715" i="2" s="1"/>
  <c r="AL731" i="2"/>
  <c r="AL667" i="2"/>
  <c r="AO2753" i="2"/>
  <c r="AN2753" i="2"/>
  <c r="AO2689" i="2"/>
  <c r="AN2689" i="2"/>
  <c r="AO2625" i="2"/>
  <c r="AN2625" i="2"/>
  <c r="AO2561" i="2"/>
  <c r="AN2561" i="2"/>
  <c r="AO2497" i="2"/>
  <c r="AN2497" i="2"/>
  <c r="AO2433" i="2"/>
  <c r="AN2433" i="2"/>
  <c r="AO2369" i="2"/>
  <c r="AN2369" i="2"/>
  <c r="AO2305" i="2"/>
  <c r="AN2305" i="2"/>
  <c r="AO2241" i="2"/>
  <c r="AN2241" i="2"/>
  <c r="AL1378" i="2"/>
  <c r="AL1314" i="2"/>
  <c r="AL1250" i="2"/>
  <c r="AL1186" i="2"/>
  <c r="AL1122" i="2"/>
  <c r="AL1058" i="2"/>
  <c r="AL994" i="2"/>
  <c r="AL930" i="2"/>
  <c r="AL866" i="2"/>
  <c r="AL802" i="2"/>
  <c r="AL738" i="2"/>
  <c r="AL674" i="2"/>
  <c r="AO2760" i="2"/>
  <c r="AN2760" i="2"/>
  <c r="AO2696" i="2"/>
  <c r="AN2696" i="2"/>
  <c r="AO2632" i="2"/>
  <c r="AN2632" i="2"/>
  <c r="AO2568" i="2"/>
  <c r="AN2568" i="2"/>
  <c r="AO2504" i="2"/>
  <c r="AN2504" i="2"/>
  <c r="AO2440" i="2"/>
  <c r="AN2440" i="2"/>
  <c r="AO2376" i="2"/>
  <c r="AN2376" i="2"/>
  <c r="AO2312" i="2"/>
  <c r="AN2312" i="2"/>
  <c r="AO2248" i="2"/>
  <c r="AN2248" i="2"/>
  <c r="AL1385" i="2"/>
  <c r="AL1321" i="2"/>
  <c r="AL1257" i="2"/>
  <c r="AL1193" i="2"/>
  <c r="AL1129" i="2"/>
  <c r="AL1065" i="2"/>
  <c r="AL1001" i="2"/>
  <c r="AL937" i="2"/>
  <c r="AL873" i="2"/>
  <c r="AL809" i="2"/>
  <c r="AL745" i="2"/>
  <c r="AL681" i="2"/>
  <c r="AO2775" i="2"/>
  <c r="AN2775" i="2"/>
  <c r="AO2711" i="2"/>
  <c r="AN2711" i="2"/>
  <c r="AO2647" i="2"/>
  <c r="AN2647" i="2"/>
  <c r="AO2583" i="2"/>
  <c r="AN2583" i="2"/>
  <c r="AO2519" i="2"/>
  <c r="AN2519" i="2"/>
  <c r="AO2455" i="2"/>
  <c r="AN2455" i="2"/>
  <c r="AO2391" i="2"/>
  <c r="AN2391" i="2"/>
  <c r="AO2327" i="2"/>
  <c r="AN2327" i="2"/>
  <c r="AO2263" i="2"/>
  <c r="AN2263" i="2"/>
  <c r="AL1400" i="2"/>
  <c r="AL1336" i="2"/>
  <c r="AL1272" i="2"/>
  <c r="AL1208" i="2"/>
  <c r="AL1144" i="2"/>
  <c r="AL1080" i="2"/>
  <c r="AL1016" i="2"/>
  <c r="AL952" i="2"/>
  <c r="AL888" i="2"/>
  <c r="AL824" i="2"/>
  <c r="AL760" i="2"/>
  <c r="AL696" i="2"/>
  <c r="AL632" i="2"/>
  <c r="AN2726" i="2"/>
  <c r="AO2726" i="2"/>
  <c r="AO2662" i="2"/>
  <c r="AN2662" i="2"/>
  <c r="AN2598" i="2"/>
  <c r="AO2598" i="2"/>
  <c r="AO2534" i="2"/>
  <c r="AN2534" i="2"/>
  <c r="AO2470" i="2"/>
  <c r="AN2470" i="2"/>
  <c r="AO2406" i="2"/>
  <c r="AN2406" i="2"/>
  <c r="AO2342" i="2"/>
  <c r="AN2342" i="2"/>
  <c r="AO2278" i="2"/>
  <c r="AN2278" i="2"/>
  <c r="AN2215" i="2"/>
  <c r="AO2215" i="2"/>
  <c r="AN2151" i="2"/>
  <c r="AO2151" i="2"/>
  <c r="AN2087" i="2"/>
  <c r="AO2087" i="2"/>
  <c r="AN2023" i="2"/>
  <c r="AO2023" i="2"/>
  <c r="AN1959" i="2"/>
  <c r="AO1959" i="2"/>
  <c r="AN1895" i="2"/>
  <c r="AO1895" i="2"/>
  <c r="AN1831" i="2"/>
  <c r="AO1831" i="2"/>
  <c r="AN1767" i="2"/>
  <c r="AO1767" i="2"/>
  <c r="AN1703" i="2"/>
  <c r="AO1703" i="2"/>
  <c r="AO1639" i="2"/>
  <c r="AN1639" i="2"/>
  <c r="AO1575" i="2"/>
  <c r="AN1575" i="2"/>
  <c r="AO1511" i="2"/>
  <c r="AN1511" i="2"/>
  <c r="AO1447" i="2"/>
  <c r="AN1447" i="2"/>
  <c r="AO1383" i="2"/>
  <c r="AN1383" i="2"/>
  <c r="AO1319" i="2"/>
  <c r="AN1319" i="2"/>
  <c r="AO1255" i="2"/>
  <c r="AN1255" i="2"/>
  <c r="AO1191" i="2"/>
  <c r="AN1191" i="2"/>
  <c r="AO1127" i="2"/>
  <c r="AN1127" i="2"/>
  <c r="AO1063" i="2"/>
  <c r="AN1063" i="2"/>
  <c r="AO950" i="2"/>
  <c r="AN950" i="2"/>
  <c r="AO694" i="2"/>
  <c r="AN694" i="2"/>
  <c r="AN2222" i="2"/>
  <c r="AO2222" i="2"/>
  <c r="AN2158" i="2"/>
  <c r="AO2158" i="2"/>
  <c r="AN2094" i="2"/>
  <c r="AO2094" i="2"/>
  <c r="AN2030" i="2"/>
  <c r="AO2030" i="2"/>
  <c r="AO1966" i="2"/>
  <c r="AN1966" i="2"/>
  <c r="AN1902" i="2"/>
  <c r="AO1902" i="2"/>
  <c r="AO1838" i="2"/>
  <c r="AN1838" i="2"/>
  <c r="AN1774" i="2"/>
  <c r="AO1774" i="2"/>
  <c r="AN1710" i="2"/>
  <c r="AO1710" i="2"/>
  <c r="AN1646" i="2"/>
  <c r="AO1646" i="2"/>
  <c r="AN1582" i="2"/>
  <c r="AO1582" i="2"/>
  <c r="AN1518" i="2"/>
  <c r="AO1518" i="2"/>
  <c r="AN1454" i="2"/>
  <c r="AO1454" i="2"/>
  <c r="AN1390" i="2"/>
  <c r="AO1390" i="2"/>
  <c r="AN1326" i="2"/>
  <c r="AO1326" i="2"/>
  <c r="AN1262" i="2"/>
  <c r="AO1262" i="2"/>
  <c r="AN1198" i="2"/>
  <c r="AO1198" i="2"/>
  <c r="AN1134" i="2"/>
  <c r="AO1134" i="2"/>
  <c r="AN1070" i="2"/>
  <c r="AO1070" i="2"/>
  <c r="AO978" i="2"/>
  <c r="AN978" i="2"/>
  <c r="AO722" i="2"/>
  <c r="AN722" i="2"/>
  <c r="AO2229" i="2"/>
  <c r="AN2229" i="2"/>
  <c r="AO2165" i="2"/>
  <c r="AN2165" i="2"/>
  <c r="AO2101" i="2"/>
  <c r="AN2101" i="2"/>
  <c r="AO2037" i="2"/>
  <c r="AN2037" i="2"/>
  <c r="AO1973" i="2"/>
  <c r="AN1973" i="2"/>
  <c r="AO1909" i="2"/>
  <c r="AN1909" i="2"/>
  <c r="AO1845" i="2"/>
  <c r="AN1845" i="2"/>
  <c r="AO1781" i="2"/>
  <c r="AN1781" i="2"/>
  <c r="AO1717" i="2"/>
  <c r="AN1717" i="2"/>
  <c r="AO1653" i="2"/>
  <c r="AN1653" i="2"/>
  <c r="AO1589" i="2"/>
  <c r="AN1589" i="2"/>
  <c r="AO1525" i="2"/>
  <c r="AN1525" i="2"/>
  <c r="AO1461" i="2"/>
  <c r="AN1461" i="2"/>
  <c r="AO1397" i="2"/>
  <c r="AN1397" i="2"/>
  <c r="AO1333" i="2"/>
  <c r="AN1333" i="2"/>
  <c r="AO1269" i="2"/>
  <c r="AN1269" i="2"/>
  <c r="AO1205" i="2"/>
  <c r="AN1205" i="2"/>
  <c r="AO1141" i="2"/>
  <c r="AN1141" i="2"/>
  <c r="AO1077" i="2"/>
  <c r="AN1077" i="2"/>
  <c r="AN1006" i="2"/>
  <c r="AO1006" i="2"/>
  <c r="AO750" i="2"/>
  <c r="AN750" i="2"/>
  <c r="AO2180" i="2"/>
  <c r="AN2180" i="2"/>
  <c r="AO2116" i="2"/>
  <c r="AN2116" i="2"/>
  <c r="AO2052" i="2"/>
  <c r="AN2052" i="2"/>
  <c r="AO1988" i="2"/>
  <c r="AN1988" i="2"/>
  <c r="AO1924" i="2"/>
  <c r="AN1924" i="2"/>
  <c r="AO1860" i="2"/>
  <c r="AN1860" i="2"/>
  <c r="AO1796" i="2"/>
  <c r="AN1796" i="2"/>
  <c r="AO1732" i="2"/>
  <c r="AN1732" i="2"/>
  <c r="AN1668" i="2"/>
  <c r="AO1668" i="2"/>
  <c r="AN1604" i="2"/>
  <c r="AO1604" i="2"/>
  <c r="AN1540" i="2"/>
  <c r="AO1540" i="2"/>
  <c r="AN1476" i="2"/>
  <c r="AO1476" i="2"/>
  <c r="AN1412" i="2"/>
  <c r="AO1412" i="2"/>
  <c r="AN1348" i="2"/>
  <c r="AO1348" i="2"/>
  <c r="AO1284" i="2"/>
  <c r="AN1284" i="2"/>
  <c r="AN1220" i="2"/>
  <c r="AO1220" i="2"/>
  <c r="AO1156" i="2"/>
  <c r="AN1156" i="2"/>
  <c r="AO1092" i="2"/>
  <c r="AN1092" i="2"/>
  <c r="AO1028" i="2"/>
  <c r="AN1028" i="2"/>
  <c r="AO810" i="2"/>
  <c r="AN810" i="2"/>
  <c r="AO2203" i="2"/>
  <c r="AN2203" i="2"/>
  <c r="AO2139" i="2"/>
  <c r="AN2139" i="2"/>
  <c r="AO2075" i="2"/>
  <c r="AN2075" i="2"/>
  <c r="AN2011" i="2"/>
  <c r="AO2011" i="2"/>
  <c r="AN1947" i="2"/>
  <c r="AO1947" i="2"/>
  <c r="AN1883" i="2"/>
  <c r="AO1883" i="2"/>
  <c r="AN1819" i="2"/>
  <c r="AO1819" i="2"/>
  <c r="AN1755" i="2"/>
  <c r="AO1755" i="2"/>
  <c r="AO1691" i="2"/>
  <c r="AN1691" i="2"/>
  <c r="AO1627" i="2"/>
  <c r="AN1627" i="2"/>
  <c r="AO1563" i="2"/>
  <c r="AN1563" i="2"/>
  <c r="AO1499" i="2"/>
  <c r="AN1499" i="2"/>
  <c r="AO1435" i="2"/>
  <c r="AN1435" i="2"/>
  <c r="AO1371" i="2"/>
  <c r="AN1371" i="2"/>
  <c r="AO1307" i="2"/>
  <c r="AN1307" i="2"/>
  <c r="AO1243" i="2"/>
  <c r="AN1243" i="2"/>
  <c r="AO1179" i="2"/>
  <c r="AN1179" i="2"/>
  <c r="AO1115" i="2"/>
  <c r="AN1115" i="2"/>
  <c r="AO1051" i="2"/>
  <c r="AN1051" i="2"/>
  <c r="AO902" i="2"/>
  <c r="AN902" i="2"/>
  <c r="AO646" i="2"/>
  <c r="AN646" i="2"/>
  <c r="AO2226" i="2"/>
  <c r="AN2226" i="2"/>
  <c r="AO2162" i="2"/>
  <c r="AN2162" i="2"/>
  <c r="AO2098" i="2"/>
  <c r="AN2098" i="2"/>
  <c r="AO2034" i="2"/>
  <c r="AN2034" i="2"/>
  <c r="AO1970" i="2"/>
  <c r="AN1970" i="2"/>
  <c r="AO1906" i="2"/>
  <c r="AN1906" i="2"/>
  <c r="AO1842" i="2"/>
  <c r="AN1842" i="2"/>
  <c r="AO1778" i="2"/>
  <c r="AN1778" i="2"/>
  <c r="AO1714" i="2"/>
  <c r="AN1714" i="2"/>
  <c r="AO1650" i="2"/>
  <c r="AN1650" i="2"/>
  <c r="AO1586" i="2"/>
  <c r="AN1586" i="2"/>
  <c r="AO1522" i="2"/>
  <c r="AN1522" i="2"/>
  <c r="AO1458" i="2"/>
  <c r="AN1458" i="2"/>
  <c r="AO1394" i="2"/>
  <c r="AN1394" i="2"/>
  <c r="AO1330" i="2"/>
  <c r="AN1330" i="2"/>
  <c r="AO1266" i="2"/>
  <c r="AN1266" i="2"/>
  <c r="AO1202" i="2"/>
  <c r="AN1202" i="2"/>
  <c r="AO1138" i="2"/>
  <c r="AN1138" i="2"/>
  <c r="AO1074" i="2"/>
  <c r="AN1074" i="2"/>
  <c r="AO994" i="2"/>
  <c r="AN994" i="2"/>
  <c r="AO738" i="2"/>
  <c r="AN738" i="2"/>
  <c r="AO2185" i="2"/>
  <c r="AN2185" i="2"/>
  <c r="AO2121" i="2"/>
  <c r="AN2121" i="2"/>
  <c r="AO2057" i="2"/>
  <c r="AN2057" i="2"/>
  <c r="AO1993" i="2"/>
  <c r="AN1993" i="2"/>
  <c r="AO1929" i="2"/>
  <c r="AN1929" i="2"/>
  <c r="AO1865" i="2"/>
  <c r="AN1865" i="2"/>
  <c r="AO1801" i="2"/>
  <c r="AN1801" i="2"/>
  <c r="AO1737" i="2"/>
  <c r="AN1737" i="2"/>
  <c r="AN1673" i="2"/>
  <c r="AO1673" i="2"/>
  <c r="AN1609" i="2"/>
  <c r="AO1609" i="2"/>
  <c r="AN1545" i="2"/>
  <c r="AO1545" i="2"/>
  <c r="AO1481" i="2"/>
  <c r="AN1481" i="2"/>
  <c r="AO1417" i="2"/>
  <c r="AN1417" i="2"/>
  <c r="AO1353" i="2"/>
  <c r="AN1353" i="2"/>
  <c r="AO1289" i="2"/>
  <c r="AN1289" i="2"/>
  <c r="AO1225" i="2"/>
  <c r="AN1225" i="2"/>
  <c r="AO1161" i="2"/>
  <c r="AN1161" i="2"/>
  <c r="AO1097" i="2"/>
  <c r="AN1097" i="2"/>
  <c r="AO1033" i="2"/>
  <c r="AN1033" i="2"/>
  <c r="AO830" i="2"/>
  <c r="AN830" i="2"/>
  <c r="AO2192" i="2"/>
  <c r="AN2192" i="2"/>
  <c r="AO2128" i="2"/>
  <c r="AN2128" i="2"/>
  <c r="AO2064" i="2"/>
  <c r="AN2064" i="2"/>
  <c r="AO2000" i="2"/>
  <c r="AN2000" i="2"/>
  <c r="AO1936" i="2"/>
  <c r="AN1936" i="2"/>
  <c r="AO1872" i="2"/>
  <c r="AN1872" i="2"/>
  <c r="AO1808" i="2"/>
  <c r="AN1808" i="2"/>
  <c r="AO1744" i="2"/>
  <c r="AN1744" i="2"/>
  <c r="AO1680" i="2"/>
  <c r="AN1680" i="2"/>
  <c r="AO1616" i="2"/>
  <c r="AN1616" i="2"/>
  <c r="AO1552" i="2"/>
  <c r="AN1552" i="2"/>
  <c r="AO1488" i="2"/>
  <c r="AN1488" i="2"/>
  <c r="AO1424" i="2"/>
  <c r="AN1424" i="2"/>
  <c r="AO1360" i="2"/>
  <c r="AN1360" i="2"/>
  <c r="AO1296" i="2"/>
  <c r="AN1296" i="2"/>
  <c r="AO1232" i="2"/>
  <c r="AN1232" i="2"/>
  <c r="AO1168" i="2"/>
  <c r="AN1168" i="2"/>
  <c r="AO1104" i="2"/>
  <c r="AN1104" i="2"/>
  <c r="AO1040" i="2"/>
  <c r="AN1040" i="2"/>
  <c r="AO858" i="2"/>
  <c r="AN858" i="2"/>
  <c r="AO976" i="2"/>
  <c r="AN976" i="2"/>
  <c r="AO912" i="2"/>
  <c r="AN912" i="2"/>
  <c r="AO848" i="2"/>
  <c r="AN848" i="2"/>
  <c r="AO784" i="2"/>
  <c r="AN784" i="2"/>
  <c r="AO720" i="2"/>
  <c r="AN720" i="2"/>
  <c r="AO656" i="2"/>
  <c r="AN656" i="2"/>
  <c r="AO959" i="2"/>
  <c r="AN959" i="2"/>
  <c r="AO895" i="2"/>
  <c r="AN895" i="2"/>
  <c r="AO831" i="2"/>
  <c r="AN831" i="2"/>
  <c r="AO767" i="2"/>
  <c r="AN767" i="2"/>
  <c r="AO703" i="2"/>
  <c r="AN703" i="2"/>
  <c r="AO639" i="2"/>
  <c r="AN639" i="2"/>
  <c r="AO989" i="2"/>
  <c r="AN989" i="2"/>
  <c r="AO925" i="2"/>
  <c r="AN925" i="2"/>
  <c r="AO861" i="2"/>
  <c r="AN861" i="2"/>
  <c r="AO797" i="2"/>
  <c r="AN797" i="2"/>
  <c r="AO733" i="2"/>
  <c r="AN733" i="2"/>
  <c r="AN669" i="2"/>
  <c r="AO669" i="2"/>
  <c r="AO964" i="2"/>
  <c r="AN964" i="2"/>
  <c r="AO900" i="2"/>
  <c r="AN900" i="2"/>
  <c r="AO836" i="2"/>
  <c r="AN836" i="2"/>
  <c r="AO772" i="2"/>
  <c r="AN772" i="2"/>
  <c r="AO708" i="2"/>
  <c r="AN708" i="2"/>
  <c r="AO644" i="2"/>
  <c r="AN644" i="2"/>
  <c r="AO1003" i="2"/>
  <c r="AN1003" i="2"/>
  <c r="AO939" i="2"/>
  <c r="AN939" i="2"/>
  <c r="AO875" i="2"/>
  <c r="AN875" i="2"/>
  <c r="AO811" i="2"/>
  <c r="AN811" i="2"/>
  <c r="AO747" i="2"/>
  <c r="AN747" i="2"/>
  <c r="AO683" i="2"/>
  <c r="AN683" i="2"/>
  <c r="AO619" i="2"/>
  <c r="AN619" i="2"/>
  <c r="AN993" i="2"/>
  <c r="AO993" i="2"/>
  <c r="AN929" i="2"/>
  <c r="AO929" i="2"/>
  <c r="AN865" i="2"/>
  <c r="AO865" i="2"/>
  <c r="AN801" i="2"/>
  <c r="AO801" i="2"/>
  <c r="AN737" i="2"/>
  <c r="AO737" i="2"/>
  <c r="AN673" i="2"/>
  <c r="AO673" i="2"/>
  <c r="AN609" i="2"/>
  <c r="AO609" i="2"/>
  <c r="AY2744" i="2"/>
  <c r="AZ2744" i="2" s="1"/>
  <c r="AY2783" i="2"/>
  <c r="AZ2783" i="2" s="1"/>
  <c r="AY2719" i="2"/>
  <c r="AZ2719" i="2" s="1"/>
  <c r="AY2597" i="2"/>
  <c r="AY2427" i="2"/>
  <c r="AZ2427" i="2" s="1"/>
  <c r="AY2254" i="2"/>
  <c r="AZ2254" i="2" s="1"/>
  <c r="AY2734" i="2"/>
  <c r="AZ2734" i="2" s="1"/>
  <c r="AY2637" i="2"/>
  <c r="AZ2637" i="2" s="1"/>
  <c r="AY2467" i="2"/>
  <c r="AZ2467" i="2" s="1"/>
  <c r="AY2294" i="2"/>
  <c r="AZ2294" i="2" s="1"/>
  <c r="AY1867" i="2"/>
  <c r="AZ1867" i="2" s="1"/>
  <c r="AY2749" i="2"/>
  <c r="AZ2749" i="2" s="1"/>
  <c r="AY2677" i="2"/>
  <c r="AZ2677" i="2" s="1"/>
  <c r="AY2507" i="2"/>
  <c r="AZ2507" i="2" s="1"/>
  <c r="AY2334" i="2"/>
  <c r="AZ2334" i="2" s="1"/>
  <c r="AY1987" i="2"/>
  <c r="AZ1987" i="2" s="1"/>
  <c r="AY2764" i="2"/>
  <c r="AZ2764" i="2" s="1"/>
  <c r="AZ2688" i="2"/>
  <c r="AY2696" i="2"/>
  <c r="AZ2696" i="2" s="1"/>
  <c r="AY2547" i="2"/>
  <c r="AZ2547" i="2" s="1"/>
  <c r="AY2374" i="2"/>
  <c r="AZ2374" i="2" s="1"/>
  <c r="AY2107" i="2"/>
  <c r="AZ2107" i="2" s="1"/>
  <c r="AY2763" i="2"/>
  <c r="AZ2763" i="2" s="1"/>
  <c r="AY2695" i="2"/>
  <c r="AZ2695" i="2" s="1"/>
  <c r="AY2542" i="2"/>
  <c r="AZ2542" i="2" s="1"/>
  <c r="AZ2365" i="2"/>
  <c r="AY2373" i="2"/>
  <c r="AZ2373" i="2" s="1"/>
  <c r="AY2099" i="2"/>
  <c r="AZ2099" i="2" s="1"/>
  <c r="AY2754" i="2"/>
  <c r="AZ2754" i="2" s="1"/>
  <c r="AY2683" i="2"/>
  <c r="AZ2683" i="2" s="1"/>
  <c r="AY2518" i="2"/>
  <c r="AZ2518" i="2" s="1"/>
  <c r="AY2349" i="2"/>
  <c r="AZ2349" i="2" s="1"/>
  <c r="AY2027" i="2"/>
  <c r="AZ2027" i="2" s="1"/>
  <c r="AY2777" i="2"/>
  <c r="AZ2777" i="2" s="1"/>
  <c r="AY2713" i="2"/>
  <c r="AZ2713" i="2" s="1"/>
  <c r="AY2581" i="2"/>
  <c r="AZ2581" i="2" s="1"/>
  <c r="AY2411" i="2"/>
  <c r="AZ2411" i="2" s="1"/>
  <c r="AY2211" i="2"/>
  <c r="AZ2211" i="2" s="1"/>
  <c r="AY2626" i="2"/>
  <c r="AZ2626" i="2" s="1"/>
  <c r="AY2562" i="2"/>
  <c r="AZ2562" i="2" s="1"/>
  <c r="AY2498" i="2"/>
  <c r="AZ2498" i="2" s="1"/>
  <c r="AY2434" i="2"/>
  <c r="AZ2434" i="2" s="1"/>
  <c r="AY2370" i="2"/>
  <c r="AZ2370" i="2" s="1"/>
  <c r="AY2306" i="2"/>
  <c r="AZ2306" i="2" s="1"/>
  <c r="AY2242" i="2"/>
  <c r="AZ2242" i="2" s="1"/>
  <c r="AY2178" i="2"/>
  <c r="AZ2178" i="2" s="1"/>
  <c r="AY2114" i="2"/>
  <c r="AZ2114" i="2" s="1"/>
  <c r="AY2050" i="2"/>
  <c r="AZ2050" i="2" s="1"/>
  <c r="AY1986" i="2"/>
  <c r="AZ1986" i="2" s="1"/>
  <c r="AY1922" i="2"/>
  <c r="AZ1922" i="2" s="1"/>
  <c r="AY1858" i="2"/>
  <c r="AZ1858" i="2" s="1"/>
  <c r="AY1786" i="2"/>
  <c r="AZ1786" i="2" s="1"/>
  <c r="AY1635" i="2"/>
  <c r="AZ1635" i="2" s="1"/>
  <c r="AY1466" i="2"/>
  <c r="AZ1466" i="2" s="1"/>
  <c r="AY1286" i="2"/>
  <c r="AZ1286" i="2" s="1"/>
  <c r="AY2673" i="2"/>
  <c r="AZ2673" i="2" s="1"/>
  <c r="AY2609" i="2"/>
  <c r="AZ2609" i="2" s="1"/>
  <c r="AY2545" i="2"/>
  <c r="AZ2545" i="2" s="1"/>
  <c r="AY2481" i="2"/>
  <c r="AZ2481" i="2" s="1"/>
  <c r="AY2417" i="2"/>
  <c r="AZ2417" i="2" s="1"/>
  <c r="AY2353" i="2"/>
  <c r="AZ2353" i="2" s="1"/>
  <c r="AY2289" i="2"/>
  <c r="AZ2289" i="2" s="1"/>
  <c r="AY2225" i="2"/>
  <c r="AZ2225" i="2" s="1"/>
  <c r="AY2161" i="2"/>
  <c r="AZ2161" i="2" s="1"/>
  <c r="AY2097" i="2"/>
  <c r="AZ2097" i="2" s="1"/>
  <c r="AY2033" i="2"/>
  <c r="AZ2033" i="2" s="1"/>
  <c r="AY1969" i="2"/>
  <c r="AZ1969" i="2" s="1"/>
  <c r="AY1905" i="2"/>
  <c r="AZ1905" i="2" s="1"/>
  <c r="AY1841" i="2"/>
  <c r="AZ1841" i="2" s="1"/>
  <c r="AY1756" i="2"/>
  <c r="AZ1756" i="2" s="1"/>
  <c r="AY1592" i="2"/>
  <c r="AZ1592" i="2" s="1"/>
  <c r="AY1419" i="2"/>
  <c r="AZ1419" i="2" s="1"/>
  <c r="AY2624" i="2"/>
  <c r="AZ2624" i="2" s="1"/>
  <c r="AY2560" i="2"/>
  <c r="AZ2560" i="2" s="1"/>
  <c r="AY2496" i="2"/>
  <c r="AZ2496" i="2" s="1"/>
  <c r="AY2432" i="2"/>
  <c r="AZ2432" i="2" s="1"/>
  <c r="AY2368" i="2"/>
  <c r="AZ2368" i="2" s="1"/>
  <c r="AY2304" i="2"/>
  <c r="AZ2304" i="2" s="1"/>
  <c r="AY2240" i="2"/>
  <c r="AZ2240" i="2" s="1"/>
  <c r="AY2176" i="2"/>
  <c r="AZ2176" i="2" s="1"/>
  <c r="AY2112" i="2"/>
  <c r="AZ2112" i="2" s="1"/>
  <c r="AY2048" i="2"/>
  <c r="AZ2048" i="2" s="1"/>
  <c r="AY1984" i="2"/>
  <c r="AZ1984" i="2" s="1"/>
  <c r="AY1920" i="2"/>
  <c r="AZ1920" i="2" s="1"/>
  <c r="AY1856" i="2"/>
  <c r="AZ1856" i="2" s="1"/>
  <c r="AY1783" i="2"/>
  <c r="AZ1783" i="2" s="1"/>
  <c r="AY1632" i="2"/>
  <c r="AZ1632" i="2" s="1"/>
  <c r="AY1459" i="2"/>
  <c r="AZ1459" i="2" s="1"/>
  <c r="AY1278" i="2"/>
  <c r="AZ1278" i="2" s="1"/>
  <c r="AY2639" i="2"/>
  <c r="AZ2639" i="2" s="1"/>
  <c r="AY2575" i="2"/>
  <c r="AZ2575" i="2" s="1"/>
  <c r="AY2511" i="2"/>
  <c r="AZ2511" i="2" s="1"/>
  <c r="AY2447" i="2"/>
  <c r="AZ2447" i="2" s="1"/>
  <c r="AY2383" i="2"/>
  <c r="AZ2383" i="2" s="1"/>
  <c r="AY2319" i="2"/>
  <c r="AZ2319" i="2" s="1"/>
  <c r="AY2255" i="2"/>
  <c r="AZ2255" i="2" s="1"/>
  <c r="AY2191" i="2"/>
  <c r="AZ2191" i="2" s="1"/>
  <c r="AY2127" i="2"/>
  <c r="AZ2127" i="2" s="1"/>
  <c r="AY2063" i="2"/>
  <c r="AZ2063" i="2" s="1"/>
  <c r="AY1999" i="2"/>
  <c r="AZ1999" i="2" s="1"/>
  <c r="AY1935" i="2"/>
  <c r="AZ1935" i="2" s="1"/>
  <c r="AY1871" i="2"/>
  <c r="AZ1871" i="2" s="1"/>
  <c r="AY1803" i="2"/>
  <c r="AZ1803" i="2" s="1"/>
  <c r="AY1672" i="2"/>
  <c r="AZ1672" i="2" s="1"/>
  <c r="AY1499" i="2"/>
  <c r="AZ1499" i="2" s="1"/>
  <c r="AY1330" i="2"/>
  <c r="AZ1330" i="2" s="1"/>
  <c r="AY2230" i="2"/>
  <c r="AZ2230" i="2" s="1"/>
  <c r="AY2166" i="2"/>
  <c r="AZ2166" i="2" s="1"/>
  <c r="AY2102" i="2"/>
  <c r="AZ2102" i="2" s="1"/>
  <c r="AY2038" i="2"/>
  <c r="AZ2038" i="2" s="1"/>
  <c r="AY1974" i="2"/>
  <c r="AZ1974" i="2" s="1"/>
  <c r="AY1910" i="2"/>
  <c r="AZ1910" i="2" s="1"/>
  <c r="AY1846" i="2"/>
  <c r="AZ1846" i="2" s="1"/>
  <c r="AY1768" i="2"/>
  <c r="AZ1768" i="2" s="1"/>
  <c r="AY1603" i="2"/>
  <c r="AZ1603" i="2" s="1"/>
  <c r="AY1434" i="2"/>
  <c r="AZ1434" i="2" s="1"/>
  <c r="AY2213" i="2"/>
  <c r="AZ2213" i="2" s="1"/>
  <c r="AY2149" i="2"/>
  <c r="AZ2149" i="2" s="1"/>
  <c r="AY2085" i="2"/>
  <c r="AZ2085" i="2" s="1"/>
  <c r="AY2021" i="2"/>
  <c r="AZ2021" i="2" s="1"/>
  <c r="AY1957" i="2"/>
  <c r="AZ1957" i="2" s="1"/>
  <c r="AY1893" i="2"/>
  <c r="AZ1893" i="2" s="1"/>
  <c r="AY1829" i="2"/>
  <c r="AZ1829" i="2" s="1"/>
  <c r="AY1730" i="2"/>
  <c r="AZ1730" i="2" s="1"/>
  <c r="AY1560" i="2"/>
  <c r="AZ1560" i="2" s="1"/>
  <c r="AY1387" i="2"/>
  <c r="AZ1387" i="2" s="1"/>
  <c r="AY2652" i="2"/>
  <c r="AZ2652" i="2" s="1"/>
  <c r="AY2588" i="2"/>
  <c r="AZ2588" i="2" s="1"/>
  <c r="AY2524" i="2"/>
  <c r="AZ2524" i="2" s="1"/>
  <c r="AY2460" i="2"/>
  <c r="AZ2460" i="2" s="1"/>
  <c r="AY2396" i="2"/>
  <c r="AZ2396" i="2" s="1"/>
  <c r="AY2332" i="2"/>
  <c r="AZ2332" i="2" s="1"/>
  <c r="AY2268" i="2"/>
  <c r="AZ2268" i="2" s="1"/>
  <c r="AY2204" i="2"/>
  <c r="AZ2204" i="2" s="1"/>
  <c r="AY2140" i="2"/>
  <c r="AZ2140" i="2" s="1"/>
  <c r="AY2076" i="2"/>
  <c r="AZ2076" i="2" s="1"/>
  <c r="AY2012" i="2"/>
  <c r="AZ2012" i="2" s="1"/>
  <c r="AY1948" i="2"/>
  <c r="AZ1948" i="2" s="1"/>
  <c r="AY1884" i="2"/>
  <c r="AZ1884" i="2" s="1"/>
  <c r="AY1820" i="2"/>
  <c r="AZ1820" i="2" s="1"/>
  <c r="AY1706" i="2"/>
  <c r="AZ1706" i="2" s="1"/>
  <c r="AY1536" i="2"/>
  <c r="AZ1536" i="2" s="1"/>
  <c r="AY1363" i="2"/>
  <c r="AZ1363" i="2" s="1"/>
  <c r="AY1759" i="2"/>
  <c r="AZ1759" i="2" s="1"/>
  <c r="AY1695" i="2"/>
  <c r="AZ1695" i="2" s="1"/>
  <c r="AY1631" i="2"/>
  <c r="AZ1631" i="2" s="1"/>
  <c r="AY1567" i="2"/>
  <c r="AZ1567" i="2" s="1"/>
  <c r="AY1503" i="2"/>
  <c r="AZ1503" i="2" s="1"/>
  <c r="AY1439" i="2"/>
  <c r="AZ1439" i="2" s="1"/>
  <c r="AY1375" i="2"/>
  <c r="AZ1375" i="2" s="1"/>
  <c r="AY1306" i="2"/>
  <c r="AZ1306" i="2" s="1"/>
  <c r="AY1199" i="2"/>
  <c r="AZ1199" i="2" s="1"/>
  <c r="AY1026" i="2"/>
  <c r="AZ1026" i="2" s="1"/>
  <c r="AY857" i="2"/>
  <c r="AZ857" i="2" s="1"/>
  <c r="AY1742" i="2"/>
  <c r="AZ1742" i="2" s="1"/>
  <c r="AY1678" i="2"/>
  <c r="AZ1678" i="2" s="1"/>
  <c r="AY1614" i="2"/>
  <c r="AZ1614" i="2" s="1"/>
  <c r="AY1550" i="2"/>
  <c r="AZ1550" i="2" s="1"/>
  <c r="AY1486" i="2"/>
  <c r="AZ1486" i="2" s="1"/>
  <c r="AY1422" i="2"/>
  <c r="AZ1422" i="2" s="1"/>
  <c r="AY1358" i="2"/>
  <c r="AZ1358" i="2" s="1"/>
  <c r="AY1284" i="2"/>
  <c r="AZ1284" i="2" s="1"/>
  <c r="AY1153" i="2"/>
  <c r="AZ1153" i="2" s="1"/>
  <c r="AZ1145" i="2"/>
  <c r="AY661" i="2"/>
  <c r="AZ661" i="2" s="1"/>
  <c r="AY1765" i="2"/>
  <c r="AZ1765" i="2" s="1"/>
  <c r="AY1701" i="2"/>
  <c r="AZ1701" i="2" s="1"/>
  <c r="AY1637" i="2"/>
  <c r="AZ1637" i="2" s="1"/>
  <c r="AY1573" i="2"/>
  <c r="AZ1573" i="2" s="1"/>
  <c r="AY1509" i="2"/>
  <c r="AZ1509" i="2" s="1"/>
  <c r="AY1445" i="2"/>
  <c r="AZ1445" i="2" s="1"/>
  <c r="AY1381" i="2"/>
  <c r="AZ1381" i="2" s="1"/>
  <c r="AY1314" i="2"/>
  <c r="AZ1314" i="2" s="1"/>
  <c r="AY1215" i="2"/>
  <c r="AZ1215" i="2" s="1"/>
  <c r="AY1042" i="2"/>
  <c r="AZ1042" i="2" s="1"/>
  <c r="AY873" i="2"/>
  <c r="AZ873" i="2" s="1"/>
  <c r="AY1716" i="2"/>
  <c r="AZ1716" i="2" s="1"/>
  <c r="AY1652" i="2"/>
  <c r="AZ1652" i="2" s="1"/>
  <c r="AY1588" i="2"/>
  <c r="AZ1588" i="2" s="1"/>
  <c r="AY1524" i="2"/>
  <c r="AZ1524" i="2" s="1"/>
  <c r="AY1460" i="2"/>
  <c r="AZ1460" i="2" s="1"/>
  <c r="AY1396" i="2"/>
  <c r="AZ1396" i="2" s="1"/>
  <c r="AY1332" i="2"/>
  <c r="AZ1332" i="2" s="1"/>
  <c r="AY1246" i="2"/>
  <c r="AZ1246" i="2" s="1"/>
  <c r="AY1082" i="2"/>
  <c r="AZ1082" i="2" s="1"/>
  <c r="AY1242" i="2"/>
  <c r="AZ1242" i="2" s="1"/>
  <c r="AY1081" i="2"/>
  <c r="AY911" i="2"/>
  <c r="AZ911" i="2" s="1"/>
  <c r="AY1241" i="2"/>
  <c r="AY1079" i="2"/>
  <c r="AZ1079" i="2" s="1"/>
  <c r="AY906" i="2"/>
  <c r="AZ906" i="2" s="1"/>
  <c r="AY1809" i="2"/>
  <c r="AZ1809" i="2" s="1"/>
  <c r="AY1745" i="2"/>
  <c r="AZ1745" i="2" s="1"/>
  <c r="AY1681" i="2"/>
  <c r="AZ1681" i="2" s="1"/>
  <c r="AY1617" i="2"/>
  <c r="AZ1617" i="2" s="1"/>
  <c r="AY1553" i="2"/>
  <c r="AZ1553" i="2" s="1"/>
  <c r="AY1489" i="2"/>
  <c r="AZ1489" i="2" s="1"/>
  <c r="AY1425" i="2"/>
  <c r="AZ1425" i="2" s="1"/>
  <c r="AY1361" i="2"/>
  <c r="AZ1361" i="2" s="1"/>
  <c r="AY1287" i="2"/>
  <c r="AZ1287" i="2" s="1"/>
  <c r="AY1161" i="2"/>
  <c r="AY1166" i="2"/>
  <c r="AZ1166" i="2" s="1"/>
  <c r="AY1102" i="2"/>
  <c r="AZ1102" i="2" s="1"/>
  <c r="AY910" i="2"/>
  <c r="AZ910" i="2" s="1"/>
  <c r="AY846" i="2"/>
  <c r="AZ846" i="2" s="1"/>
  <c r="AY1205" i="2"/>
  <c r="AZ1205" i="2" s="1"/>
  <c r="AY1141" i="2"/>
  <c r="AZ1141" i="2" s="1"/>
  <c r="AY1077" i="2"/>
  <c r="AZ1077" i="2" s="1"/>
  <c r="AY949" i="2"/>
  <c r="AZ949" i="2" s="1"/>
  <c r="AY821" i="2"/>
  <c r="AZ821" i="2" s="1"/>
  <c r="AY700" i="2"/>
  <c r="AZ700" i="2" s="1"/>
  <c r="AY1244" i="2"/>
  <c r="AZ1244" i="2" s="1"/>
  <c r="AY1180" i="2"/>
  <c r="AZ1180" i="2" s="1"/>
  <c r="AY1116" i="2"/>
  <c r="AZ1116" i="2" s="1"/>
  <c r="AY1052" i="2"/>
  <c r="AZ1052" i="2" s="1"/>
  <c r="AY860" i="2"/>
  <c r="AZ860" i="2" s="1"/>
  <c r="AY778" i="2"/>
  <c r="AZ778" i="2" s="1"/>
  <c r="AY1291" i="2"/>
  <c r="AZ1291" i="2" s="1"/>
  <c r="AY1227" i="2"/>
  <c r="AZ1227" i="2" s="1"/>
  <c r="AY1163" i="2"/>
  <c r="AZ1163" i="2" s="1"/>
  <c r="AY1099" i="2"/>
  <c r="AZ1099" i="2" s="1"/>
  <c r="AY907" i="2"/>
  <c r="AZ907" i="2" s="1"/>
  <c r="AY843" i="2"/>
  <c r="AZ843" i="2" s="1"/>
  <c r="AY773" i="2"/>
  <c r="AZ773" i="2" s="1"/>
  <c r="AY804" i="2"/>
  <c r="AZ804" i="2" s="1"/>
  <c r="AY668" i="2"/>
  <c r="AZ668" i="2" s="1"/>
  <c r="AY1304" i="2"/>
  <c r="AZ1304" i="2" s="1"/>
  <c r="AY1240" i="2"/>
  <c r="AZ1240" i="2" s="1"/>
  <c r="AY1176" i="2"/>
  <c r="AZ1176" i="2" s="1"/>
  <c r="AY1112" i="2"/>
  <c r="AZ1112" i="2" s="1"/>
  <c r="AY1048" i="2"/>
  <c r="AZ1048" i="2" s="1"/>
  <c r="AY920" i="2"/>
  <c r="AZ920" i="2" s="1"/>
  <c r="AY856" i="2"/>
  <c r="AZ856" i="2" s="1"/>
  <c r="AY770" i="2"/>
  <c r="AZ770" i="2" s="1"/>
  <c r="AY657" i="2"/>
  <c r="AZ657" i="2" s="1"/>
  <c r="AY696" i="2"/>
  <c r="AZ696" i="2" s="1"/>
  <c r="AY807" i="2"/>
  <c r="AZ807" i="2" s="1"/>
  <c r="AY743" i="2"/>
  <c r="AZ743" i="2" s="1"/>
  <c r="AY679" i="2"/>
  <c r="AZ679" i="2" s="1"/>
  <c r="AY782" i="2"/>
  <c r="AZ782" i="2" s="1"/>
  <c r="AY718" i="2"/>
  <c r="AZ718" i="2" s="1"/>
  <c r="AY654" i="2"/>
  <c r="AZ654" i="2" s="1"/>
  <c r="AY771" i="2"/>
  <c r="AZ771" i="2" s="1"/>
  <c r="AY707" i="2"/>
  <c r="AZ707" i="2" s="1"/>
  <c r="AL723" i="2"/>
  <c r="AL659" i="2"/>
  <c r="AO2745" i="2"/>
  <c r="AN2745" i="2"/>
  <c r="AO2681" i="2"/>
  <c r="AN2681" i="2"/>
  <c r="AO2617" i="2"/>
  <c r="AN2617" i="2"/>
  <c r="AO2553" i="2"/>
  <c r="AN2553" i="2"/>
  <c r="AO2489" i="2"/>
  <c r="AN2489" i="2"/>
  <c r="AO2425" i="2"/>
  <c r="AN2425" i="2"/>
  <c r="AO2361" i="2"/>
  <c r="AN2361" i="2"/>
  <c r="AO2297" i="2"/>
  <c r="AN2297" i="2"/>
  <c r="AL1434" i="2"/>
  <c r="AL1370" i="2"/>
  <c r="AL1306" i="2"/>
  <c r="AL1242" i="2"/>
  <c r="AL1178" i="2"/>
  <c r="AL1114" i="2"/>
  <c r="AL1050" i="2"/>
  <c r="AL986" i="2"/>
  <c r="AL922" i="2"/>
  <c r="AL858" i="2"/>
  <c r="AL794" i="2"/>
  <c r="AL730" i="2"/>
  <c r="AL666" i="2"/>
  <c r="AO2752" i="2"/>
  <c r="AN2752" i="2"/>
  <c r="AO2688" i="2"/>
  <c r="AN2688" i="2"/>
  <c r="AO2624" i="2"/>
  <c r="AN2624" i="2"/>
  <c r="AO2560" i="2"/>
  <c r="AN2560" i="2"/>
  <c r="AO2496" i="2"/>
  <c r="AN2496" i="2"/>
  <c r="AO2432" i="2"/>
  <c r="AN2432" i="2"/>
  <c r="AO2368" i="2"/>
  <c r="AN2368" i="2"/>
  <c r="AO2304" i="2"/>
  <c r="AN2304" i="2"/>
  <c r="AO2240" i="2"/>
  <c r="AN2240" i="2"/>
  <c r="AL1377" i="2"/>
  <c r="AL1313" i="2"/>
  <c r="AL1249" i="2"/>
  <c r="AL1185" i="2"/>
  <c r="AL1121" i="2"/>
  <c r="AL1057" i="2"/>
  <c r="AL993" i="2"/>
  <c r="AL929" i="2"/>
  <c r="AL865" i="2"/>
  <c r="AL801" i="2"/>
  <c r="AL737" i="2"/>
  <c r="AL673" i="2"/>
  <c r="AO2767" i="2"/>
  <c r="AN2767" i="2"/>
  <c r="AO2703" i="2"/>
  <c r="AN2703" i="2"/>
  <c r="AO2639" i="2"/>
  <c r="AN2639" i="2"/>
  <c r="AO2575" i="2"/>
  <c r="AN2575" i="2"/>
  <c r="AO2511" i="2"/>
  <c r="AN2511" i="2"/>
  <c r="AO2447" i="2"/>
  <c r="AN2447" i="2"/>
  <c r="AO2383" i="2"/>
  <c r="AN2383" i="2"/>
  <c r="AO2319" i="2"/>
  <c r="AN2319" i="2"/>
  <c r="AO2255" i="2"/>
  <c r="AN2255" i="2"/>
  <c r="AL1392" i="2"/>
  <c r="AL1328" i="2"/>
  <c r="AL1264" i="2"/>
  <c r="AL1200" i="2"/>
  <c r="AL1136" i="2"/>
  <c r="AL1072" i="2"/>
  <c r="AL1008" i="2"/>
  <c r="AL944" i="2"/>
  <c r="AL880" i="2"/>
  <c r="AL816" i="2"/>
  <c r="AL752" i="2"/>
  <c r="AL688" i="2"/>
  <c r="AL624" i="2"/>
  <c r="AO2718" i="2"/>
  <c r="AN2718" i="2"/>
  <c r="AN2654" i="2"/>
  <c r="AO2654" i="2"/>
  <c r="AO2590" i="2"/>
  <c r="AN2590" i="2"/>
  <c r="AO2526" i="2"/>
  <c r="AN2526" i="2"/>
  <c r="AO2462" i="2"/>
  <c r="AN2462" i="2"/>
  <c r="AO2398" i="2"/>
  <c r="AN2398" i="2"/>
  <c r="AO2334" i="2"/>
  <c r="AN2334" i="2"/>
  <c r="AO2270" i="2"/>
  <c r="AN2270" i="2"/>
  <c r="AO2207" i="2"/>
  <c r="AN2207" i="2"/>
  <c r="AO2143" i="2"/>
  <c r="AN2143" i="2"/>
  <c r="AO2079" i="2"/>
  <c r="AN2079" i="2"/>
  <c r="AO2015" i="2"/>
  <c r="AN2015" i="2"/>
  <c r="AO1951" i="2"/>
  <c r="AN1951" i="2"/>
  <c r="AO1887" i="2"/>
  <c r="AN1887" i="2"/>
  <c r="AO1823" i="2"/>
  <c r="AN1823" i="2"/>
  <c r="AO1759" i="2"/>
  <c r="AN1759" i="2"/>
  <c r="AO1695" i="2"/>
  <c r="AN1695" i="2"/>
  <c r="AO1631" i="2"/>
  <c r="AN1631" i="2"/>
  <c r="AO1567" i="2"/>
  <c r="AN1567" i="2"/>
  <c r="AO1503" i="2"/>
  <c r="AN1503" i="2"/>
  <c r="AO1439" i="2"/>
  <c r="AN1439" i="2"/>
  <c r="AO1375" i="2"/>
  <c r="AN1375" i="2"/>
  <c r="AO1311" i="2"/>
  <c r="AN1311" i="2"/>
  <c r="AO1247" i="2"/>
  <c r="AN1247" i="2"/>
  <c r="AO1183" i="2"/>
  <c r="AN1183" i="2"/>
  <c r="AO1119" i="2"/>
  <c r="AN1119" i="2"/>
  <c r="AO1055" i="2"/>
  <c r="AN1055" i="2"/>
  <c r="AO918" i="2"/>
  <c r="AN918" i="2"/>
  <c r="AO662" i="2"/>
  <c r="AN662" i="2"/>
  <c r="AO2214" i="2"/>
  <c r="AN2214" i="2"/>
  <c r="AO2150" i="2"/>
  <c r="AN2150" i="2"/>
  <c r="AO2086" i="2"/>
  <c r="AN2086" i="2"/>
  <c r="AO2022" i="2"/>
  <c r="AN2022" i="2"/>
  <c r="AO1958" i="2"/>
  <c r="AN1958" i="2"/>
  <c r="AO1894" i="2"/>
  <c r="AN1894" i="2"/>
  <c r="AO1830" i="2"/>
  <c r="AN1830" i="2"/>
  <c r="AO1766" i="2"/>
  <c r="AN1766" i="2"/>
  <c r="AO1702" i="2"/>
  <c r="AN1702" i="2"/>
  <c r="AO1638" i="2"/>
  <c r="AN1638" i="2"/>
  <c r="AO1574" i="2"/>
  <c r="AN1574" i="2"/>
  <c r="AO1510" i="2"/>
  <c r="AN1510" i="2"/>
  <c r="AO1446" i="2"/>
  <c r="AN1446" i="2"/>
  <c r="AO1382" i="2"/>
  <c r="AN1382" i="2"/>
  <c r="AO1318" i="2"/>
  <c r="AN1318" i="2"/>
  <c r="AO1254" i="2"/>
  <c r="AN1254" i="2"/>
  <c r="AO1190" i="2"/>
  <c r="AN1190" i="2"/>
  <c r="AO1126" i="2"/>
  <c r="AN1126" i="2"/>
  <c r="AO1062" i="2"/>
  <c r="AN1062" i="2"/>
  <c r="AO946" i="2"/>
  <c r="AN946" i="2"/>
  <c r="AO690" i="2"/>
  <c r="AN690" i="2"/>
  <c r="AO2221" i="2"/>
  <c r="AN2221" i="2"/>
  <c r="AO2157" i="2"/>
  <c r="AN2157" i="2"/>
  <c r="AO2093" i="2"/>
  <c r="AN2093" i="2"/>
  <c r="AO2029" i="2"/>
  <c r="AN2029" i="2"/>
  <c r="AO1965" i="2"/>
  <c r="AN1965" i="2"/>
  <c r="AO1901" i="2"/>
  <c r="AN1901" i="2"/>
  <c r="AO1837" i="2"/>
  <c r="AN1837" i="2"/>
  <c r="AO1773" i="2"/>
  <c r="AN1773" i="2"/>
  <c r="AO1709" i="2"/>
  <c r="AN1709" i="2"/>
  <c r="AO1645" i="2"/>
  <c r="AN1645" i="2"/>
  <c r="AO1581" i="2"/>
  <c r="AN1581" i="2"/>
  <c r="AO1517" i="2"/>
  <c r="AN1517" i="2"/>
  <c r="AO1453" i="2"/>
  <c r="AN1453" i="2"/>
  <c r="AO1389" i="2"/>
  <c r="AN1389" i="2"/>
  <c r="AO1325" i="2"/>
  <c r="AN1325" i="2"/>
  <c r="AO1261" i="2"/>
  <c r="AN1261" i="2"/>
  <c r="AO1197" i="2"/>
  <c r="AN1197" i="2"/>
  <c r="AO1133" i="2"/>
  <c r="AN1133" i="2"/>
  <c r="AO1069" i="2"/>
  <c r="AN1069" i="2"/>
  <c r="AN974" i="2"/>
  <c r="AO974" i="2"/>
  <c r="AO718" i="2"/>
  <c r="AN718" i="2"/>
  <c r="AO2172" i="2"/>
  <c r="AN2172" i="2"/>
  <c r="AO2108" i="2"/>
  <c r="AN2108" i="2"/>
  <c r="AO2044" i="2"/>
  <c r="AN2044" i="2"/>
  <c r="AO1980" i="2"/>
  <c r="AN1980" i="2"/>
  <c r="AO1916" i="2"/>
  <c r="AN1916" i="2"/>
  <c r="AO1852" i="2"/>
  <c r="AN1852" i="2"/>
  <c r="AO1788" i="2"/>
  <c r="AN1788" i="2"/>
  <c r="AO1724" i="2"/>
  <c r="AN1724" i="2"/>
  <c r="AO1660" i="2"/>
  <c r="AN1660" i="2"/>
  <c r="AO1596" i="2"/>
  <c r="AN1596" i="2"/>
  <c r="AO1532" i="2"/>
  <c r="AN1532" i="2"/>
  <c r="AN1468" i="2"/>
  <c r="AO1468" i="2"/>
  <c r="AO1404" i="2"/>
  <c r="AN1404" i="2"/>
  <c r="AO1340" i="2"/>
  <c r="AN1340" i="2"/>
  <c r="AO1276" i="2"/>
  <c r="AN1276" i="2"/>
  <c r="AO1212" i="2"/>
  <c r="AN1212" i="2"/>
  <c r="AO1148" i="2"/>
  <c r="AN1148" i="2"/>
  <c r="AO1084" i="2"/>
  <c r="AN1084" i="2"/>
  <c r="AO1020" i="2"/>
  <c r="AN1020" i="2"/>
  <c r="AO778" i="2"/>
  <c r="AN778" i="2"/>
  <c r="AO2195" i="2"/>
  <c r="AN2195" i="2"/>
  <c r="AO2131" i="2"/>
  <c r="AN2131" i="2"/>
  <c r="AO2067" i="2"/>
  <c r="AN2067" i="2"/>
  <c r="AN2003" i="2"/>
  <c r="AO2003" i="2"/>
  <c r="AO1939" i="2"/>
  <c r="AN1939" i="2"/>
  <c r="AO1875" i="2"/>
  <c r="AN1875" i="2"/>
  <c r="AO1811" i="2"/>
  <c r="AN1811" i="2"/>
  <c r="AO1747" i="2"/>
  <c r="AN1747" i="2"/>
  <c r="AO1683" i="2"/>
  <c r="AN1683" i="2"/>
  <c r="AO1619" i="2"/>
  <c r="AN1619" i="2"/>
  <c r="AO1555" i="2"/>
  <c r="AN1555" i="2"/>
  <c r="AO1491" i="2"/>
  <c r="AN1491" i="2"/>
  <c r="AO1427" i="2"/>
  <c r="AN1427" i="2"/>
  <c r="AO1363" i="2"/>
  <c r="AN1363" i="2"/>
  <c r="AO1299" i="2"/>
  <c r="AN1299" i="2"/>
  <c r="AO1235" i="2"/>
  <c r="AN1235" i="2"/>
  <c r="AO1171" i="2"/>
  <c r="AN1171" i="2"/>
  <c r="AO1107" i="2"/>
  <c r="AN1107" i="2"/>
  <c r="AO1043" i="2"/>
  <c r="AN1043" i="2"/>
  <c r="AO870" i="2"/>
  <c r="AN870" i="2"/>
  <c r="AO614" i="2"/>
  <c r="AN614" i="2"/>
  <c r="AN2218" i="2"/>
  <c r="AO2218" i="2"/>
  <c r="AN2154" i="2"/>
  <c r="AO2154" i="2"/>
  <c r="AN2090" i="2"/>
  <c r="AO2090" i="2"/>
  <c r="AN2026" i="2"/>
  <c r="AO2026" i="2"/>
  <c r="AN1962" i="2"/>
  <c r="AO1962" i="2"/>
  <c r="AN1898" i="2"/>
  <c r="AO1898" i="2"/>
  <c r="AO1834" i="2"/>
  <c r="AN1834" i="2"/>
  <c r="AN1770" i="2"/>
  <c r="AO1770" i="2"/>
  <c r="AN1706" i="2"/>
  <c r="AO1706" i="2"/>
  <c r="AN1642" i="2"/>
  <c r="AO1642" i="2"/>
  <c r="AO1578" i="2"/>
  <c r="AN1578" i="2"/>
  <c r="AO1514" i="2"/>
  <c r="AN1514" i="2"/>
  <c r="AO1450" i="2"/>
  <c r="AN1450" i="2"/>
  <c r="AO1386" i="2"/>
  <c r="AN1386" i="2"/>
  <c r="AO1322" i="2"/>
  <c r="AN1322" i="2"/>
  <c r="AO1258" i="2"/>
  <c r="AN1258" i="2"/>
  <c r="AO1194" i="2"/>
  <c r="AN1194" i="2"/>
  <c r="AO1130" i="2"/>
  <c r="AN1130" i="2"/>
  <c r="AO1066" i="2"/>
  <c r="AN1066" i="2"/>
  <c r="AO962" i="2"/>
  <c r="AN962" i="2"/>
  <c r="AO706" i="2"/>
  <c r="AN706" i="2"/>
  <c r="AO2177" i="2"/>
  <c r="AN2177" i="2"/>
  <c r="AO2113" i="2"/>
  <c r="AN2113" i="2"/>
  <c r="AO2049" i="2"/>
  <c r="AN2049" i="2"/>
  <c r="AO1985" i="2"/>
  <c r="AN1985" i="2"/>
  <c r="AO1921" i="2"/>
  <c r="AN1921" i="2"/>
  <c r="AO1857" i="2"/>
  <c r="AN1857" i="2"/>
  <c r="AO1793" i="2"/>
  <c r="AN1793" i="2"/>
  <c r="AO1729" i="2"/>
  <c r="AN1729" i="2"/>
  <c r="AN1665" i="2"/>
  <c r="AO1665" i="2"/>
  <c r="AN1601" i="2"/>
  <c r="AO1601" i="2"/>
  <c r="AN1537" i="2"/>
  <c r="AO1537" i="2"/>
  <c r="AN1473" i="2"/>
  <c r="AO1473" i="2"/>
  <c r="AN1409" i="2"/>
  <c r="AO1409" i="2"/>
  <c r="AN1345" i="2"/>
  <c r="AO1345" i="2"/>
  <c r="AN1281" i="2"/>
  <c r="AO1281" i="2"/>
  <c r="AN1217" i="2"/>
  <c r="AO1217" i="2"/>
  <c r="AN1153" i="2"/>
  <c r="AO1153" i="2"/>
  <c r="AN1089" i="2"/>
  <c r="AO1089" i="2"/>
  <c r="AN1025" i="2"/>
  <c r="AO1025" i="2"/>
  <c r="AO798" i="2"/>
  <c r="AN798" i="2"/>
  <c r="AO2184" i="2"/>
  <c r="AN2184" i="2"/>
  <c r="AO2120" i="2"/>
  <c r="AN2120" i="2"/>
  <c r="AO2056" i="2"/>
  <c r="AN2056" i="2"/>
  <c r="AO1992" i="2"/>
  <c r="AN1992" i="2"/>
  <c r="AO1928" i="2"/>
  <c r="AN1928" i="2"/>
  <c r="AO1864" i="2"/>
  <c r="AN1864" i="2"/>
  <c r="AO1800" i="2"/>
  <c r="AN1800" i="2"/>
  <c r="AO1736" i="2"/>
  <c r="AN1736" i="2"/>
  <c r="AO1672" i="2"/>
  <c r="AN1672" i="2"/>
  <c r="AO1608" i="2"/>
  <c r="AN1608" i="2"/>
  <c r="AO1544" i="2"/>
  <c r="AN1544" i="2"/>
  <c r="AO1480" i="2"/>
  <c r="AN1480" i="2"/>
  <c r="AO1416" i="2"/>
  <c r="AN1416" i="2"/>
  <c r="AO1352" i="2"/>
  <c r="AN1352" i="2"/>
  <c r="AO1288" i="2"/>
  <c r="AN1288" i="2"/>
  <c r="AO1224" i="2"/>
  <c r="AN1224" i="2"/>
  <c r="AO1160" i="2"/>
  <c r="AN1160" i="2"/>
  <c r="AO1096" i="2"/>
  <c r="AN1096" i="2"/>
  <c r="AO1032" i="2"/>
  <c r="AN1032" i="2"/>
  <c r="AO826" i="2"/>
  <c r="AN826" i="2"/>
  <c r="AO968" i="2"/>
  <c r="AN968" i="2"/>
  <c r="AO904" i="2"/>
  <c r="AN904" i="2"/>
  <c r="AO840" i="2"/>
  <c r="AN840" i="2"/>
  <c r="AO776" i="2"/>
  <c r="AN776" i="2"/>
  <c r="AO712" i="2"/>
  <c r="AN712" i="2"/>
  <c r="AO648" i="2"/>
  <c r="AN648" i="2"/>
  <c r="AO1015" i="2"/>
  <c r="AN1015" i="2"/>
  <c r="AN951" i="2"/>
  <c r="AO951" i="2"/>
  <c r="AO887" i="2"/>
  <c r="AN887" i="2"/>
  <c r="AN823" i="2"/>
  <c r="AO823" i="2"/>
  <c r="AN759" i="2"/>
  <c r="AO759" i="2"/>
  <c r="AO695" i="2"/>
  <c r="AN695" i="2"/>
  <c r="AO631" i="2"/>
  <c r="AN631" i="2"/>
  <c r="AO981" i="2"/>
  <c r="AN981" i="2"/>
  <c r="AO917" i="2"/>
  <c r="AN917" i="2"/>
  <c r="AO853" i="2"/>
  <c r="AN853" i="2"/>
  <c r="AO789" i="2"/>
  <c r="AN789" i="2"/>
  <c r="AO725" i="2"/>
  <c r="AN725" i="2"/>
  <c r="AO661" i="2"/>
  <c r="AN661" i="2"/>
  <c r="AO956" i="2"/>
  <c r="AN956" i="2"/>
  <c r="AO892" i="2"/>
  <c r="AN892" i="2"/>
  <c r="AO828" i="2"/>
  <c r="AN828" i="2"/>
  <c r="AO764" i="2"/>
  <c r="AN764" i="2"/>
  <c r="AO700" i="2"/>
  <c r="AN700" i="2"/>
  <c r="AO636" i="2"/>
  <c r="AN636" i="2"/>
  <c r="AO995" i="2"/>
  <c r="AN995" i="2"/>
  <c r="AO931" i="2"/>
  <c r="AN931" i="2"/>
  <c r="AO867" i="2"/>
  <c r="AN867" i="2"/>
  <c r="AO803" i="2"/>
  <c r="AN803" i="2"/>
  <c r="AO739" i="2"/>
  <c r="AN739" i="2"/>
  <c r="AO675" i="2"/>
  <c r="AN675" i="2"/>
  <c r="AO611" i="2"/>
  <c r="AN611" i="2"/>
  <c r="AO985" i="2"/>
  <c r="AN985" i="2"/>
  <c r="AO921" i="2"/>
  <c r="AN921" i="2"/>
  <c r="AO857" i="2"/>
  <c r="AN857" i="2"/>
  <c r="AO793" i="2"/>
  <c r="AN793" i="2"/>
  <c r="AO729" i="2"/>
  <c r="AN729" i="2"/>
  <c r="AO665" i="2"/>
  <c r="AN665" i="2"/>
  <c r="AY2736" i="2"/>
  <c r="AZ2736" i="2" s="1"/>
  <c r="AY2768" i="2"/>
  <c r="AZ2768" i="2" s="1"/>
  <c r="AY2775" i="2"/>
  <c r="AZ2775" i="2" s="1"/>
  <c r="AY2711" i="2"/>
  <c r="AZ2711" i="2" s="1"/>
  <c r="AY2574" i="2"/>
  <c r="AZ2574" i="2" s="1"/>
  <c r="AY2405" i="2"/>
  <c r="AZ2405" i="2" s="1"/>
  <c r="AY2195" i="2"/>
  <c r="AZ2195" i="2" s="1"/>
  <c r="AY2726" i="2"/>
  <c r="AZ2726" i="2" s="1"/>
  <c r="AY2614" i="2"/>
  <c r="AZ2614" i="2" s="1"/>
  <c r="AY2445" i="2"/>
  <c r="AZ2445" i="2" s="1"/>
  <c r="AY2275" i="2"/>
  <c r="AZ2275" i="2" s="1"/>
  <c r="AY2741" i="2"/>
  <c r="AZ2741" i="2" s="1"/>
  <c r="AY2654" i="2"/>
  <c r="AZ2654" i="2" s="1"/>
  <c r="AY2485" i="2"/>
  <c r="AZ2485" i="2" s="1"/>
  <c r="AY2315" i="2"/>
  <c r="AZ2315" i="2" s="1"/>
  <c r="AY1923" i="2"/>
  <c r="AZ1923" i="2" s="1"/>
  <c r="AY2756" i="2"/>
  <c r="AZ2756" i="2" s="1"/>
  <c r="AY2686" i="2"/>
  <c r="AZ2686" i="2" s="1"/>
  <c r="AY2525" i="2"/>
  <c r="AZ2525" i="2" s="1"/>
  <c r="AY2355" i="2"/>
  <c r="AZ2355" i="2" s="1"/>
  <c r="AY2043" i="2"/>
  <c r="AZ2043" i="2" s="1"/>
  <c r="AY2755" i="2"/>
  <c r="AZ2755" i="2" s="1"/>
  <c r="AY2685" i="2"/>
  <c r="AZ2685" i="2" s="1"/>
  <c r="AY2523" i="2"/>
  <c r="AZ2523" i="2" s="1"/>
  <c r="AY2350" i="2"/>
  <c r="AZ2350" i="2" s="1"/>
  <c r="AY2035" i="2"/>
  <c r="AZ2035" i="2" s="1"/>
  <c r="AY2746" i="2"/>
  <c r="AZ2746" i="2" s="1"/>
  <c r="AY2669" i="2"/>
  <c r="AZ2669" i="2" s="1"/>
  <c r="AY2499" i="2"/>
  <c r="AZ2499" i="2" s="1"/>
  <c r="AY2326" i="2"/>
  <c r="AZ2326" i="2" s="1"/>
  <c r="AY1963" i="2"/>
  <c r="AZ1963" i="2" s="1"/>
  <c r="AY2769" i="2"/>
  <c r="AZ2769" i="2" s="1"/>
  <c r="AY2703" i="2"/>
  <c r="AZ2703" i="2" s="1"/>
  <c r="AY2558" i="2"/>
  <c r="AZ2558" i="2" s="1"/>
  <c r="AY2389" i="2"/>
  <c r="AZ2389" i="2" s="1"/>
  <c r="AY2147" i="2"/>
  <c r="AZ2147" i="2" s="1"/>
  <c r="AY2618" i="2"/>
  <c r="AZ2618" i="2" s="1"/>
  <c r="AY2554" i="2"/>
  <c r="AZ2554" i="2" s="1"/>
  <c r="AY2490" i="2"/>
  <c r="AZ2490" i="2" s="1"/>
  <c r="AY2426" i="2"/>
  <c r="AZ2426" i="2" s="1"/>
  <c r="AY2362" i="2"/>
  <c r="AZ2362" i="2" s="1"/>
  <c r="AY2298" i="2"/>
  <c r="AZ2298" i="2" s="1"/>
  <c r="AY2234" i="2"/>
  <c r="AZ2234" i="2" s="1"/>
  <c r="AY2170" i="2"/>
  <c r="AZ2170" i="2" s="1"/>
  <c r="AY2106" i="2"/>
  <c r="AZ2106" i="2" s="1"/>
  <c r="AY2042" i="2"/>
  <c r="AZ2042" i="2" s="1"/>
  <c r="AY1978" i="2"/>
  <c r="AZ1978" i="2" s="1"/>
  <c r="AY1914" i="2"/>
  <c r="AZ1914" i="2" s="1"/>
  <c r="AY1850" i="2"/>
  <c r="AZ1850" i="2" s="1"/>
  <c r="AY1775" i="2"/>
  <c r="AZ1775" i="2" s="1"/>
  <c r="AY1616" i="2"/>
  <c r="AZ1616" i="2" s="1"/>
  <c r="AY1443" i="2"/>
  <c r="AZ1443" i="2" s="1"/>
  <c r="AY2665" i="2"/>
  <c r="AZ2665" i="2" s="1"/>
  <c r="AY2601" i="2"/>
  <c r="AZ2601" i="2" s="1"/>
  <c r="AY2537" i="2"/>
  <c r="AZ2537" i="2" s="1"/>
  <c r="AY2473" i="2"/>
  <c r="AZ2473" i="2" s="1"/>
  <c r="AY2409" i="2"/>
  <c r="AZ2409" i="2" s="1"/>
  <c r="AY2345" i="2"/>
  <c r="AZ2345" i="2" s="1"/>
  <c r="AY2281" i="2"/>
  <c r="AZ2281" i="2" s="1"/>
  <c r="AY2217" i="2"/>
  <c r="AZ2217" i="2" s="1"/>
  <c r="AY2153" i="2"/>
  <c r="AZ2153" i="2" s="1"/>
  <c r="AY2089" i="2"/>
  <c r="AZ2089" i="2" s="1"/>
  <c r="AY2025" i="2"/>
  <c r="AZ2025" i="2" s="1"/>
  <c r="AY1961" i="2"/>
  <c r="AZ1961" i="2" s="1"/>
  <c r="AY1897" i="2"/>
  <c r="AZ1897" i="2" s="1"/>
  <c r="AY1833" i="2"/>
  <c r="AZ1833" i="2" s="1"/>
  <c r="AY1739" i="2"/>
  <c r="AZ1739" i="2" s="1"/>
  <c r="AY1570" i="2"/>
  <c r="AZ1570" i="2" s="1"/>
  <c r="AY1400" i="2"/>
  <c r="AZ1400" i="2" s="1"/>
  <c r="AY2616" i="2"/>
  <c r="AZ2616" i="2" s="1"/>
  <c r="AY2552" i="2"/>
  <c r="AZ2552" i="2" s="1"/>
  <c r="AY2488" i="2"/>
  <c r="AZ2488" i="2" s="1"/>
  <c r="AY2424" i="2"/>
  <c r="AZ2424" i="2" s="1"/>
  <c r="AY2360" i="2"/>
  <c r="AZ2360" i="2" s="1"/>
  <c r="AY2296" i="2"/>
  <c r="AZ2296" i="2" s="1"/>
  <c r="AY2232" i="2"/>
  <c r="AZ2232" i="2" s="1"/>
  <c r="AY2168" i="2"/>
  <c r="AZ2168" i="2" s="1"/>
  <c r="AY2104" i="2"/>
  <c r="AZ2104" i="2" s="1"/>
  <c r="AY2040" i="2"/>
  <c r="AZ2040" i="2" s="1"/>
  <c r="AY1976" i="2"/>
  <c r="AZ1976" i="2" s="1"/>
  <c r="AY1912" i="2"/>
  <c r="AZ1912" i="2" s="1"/>
  <c r="AY1848" i="2"/>
  <c r="AZ1848" i="2" s="1"/>
  <c r="AY1771" i="2"/>
  <c r="AZ1771" i="2" s="1"/>
  <c r="AY1610" i="2"/>
  <c r="AZ1610" i="2" s="1"/>
  <c r="AY1440" i="2"/>
  <c r="AZ1440" i="2" s="1"/>
  <c r="AY1201" i="2"/>
  <c r="AY2631" i="2"/>
  <c r="AZ2631" i="2" s="1"/>
  <c r="AY2567" i="2"/>
  <c r="AZ2567" i="2" s="1"/>
  <c r="AY2503" i="2"/>
  <c r="AZ2503" i="2" s="1"/>
  <c r="AY2439" i="2"/>
  <c r="AZ2439" i="2" s="1"/>
  <c r="AY2375" i="2"/>
  <c r="AZ2375" i="2" s="1"/>
  <c r="AY2311" i="2"/>
  <c r="AZ2311" i="2" s="1"/>
  <c r="AY2247" i="2"/>
  <c r="AZ2247" i="2" s="1"/>
  <c r="AY2183" i="2"/>
  <c r="AZ2183" i="2" s="1"/>
  <c r="AY2119" i="2"/>
  <c r="AZ2119" i="2" s="1"/>
  <c r="AY2055" i="2"/>
  <c r="AZ2055" i="2" s="1"/>
  <c r="AY1991" i="2"/>
  <c r="AZ1991" i="2" s="1"/>
  <c r="AY1927" i="2"/>
  <c r="AZ1927" i="2" s="1"/>
  <c r="AY1863" i="2"/>
  <c r="AZ1863" i="2" s="1"/>
  <c r="AY1792" i="2"/>
  <c r="AZ1792" i="2" s="1"/>
  <c r="AY1650" i="2"/>
  <c r="AZ1650" i="2" s="1"/>
  <c r="AY1480" i="2"/>
  <c r="AZ1480" i="2" s="1"/>
  <c r="AY1301" i="2"/>
  <c r="AZ1301" i="2" s="1"/>
  <c r="AY2222" i="2"/>
  <c r="AZ2222" i="2" s="1"/>
  <c r="AY2158" i="2"/>
  <c r="AZ2158" i="2" s="1"/>
  <c r="AY2094" i="2"/>
  <c r="AZ2094" i="2" s="1"/>
  <c r="AY2030" i="2"/>
  <c r="AZ2030" i="2" s="1"/>
  <c r="AY1966" i="2"/>
  <c r="AZ1966" i="2" s="1"/>
  <c r="AY1902" i="2"/>
  <c r="AZ1902" i="2" s="1"/>
  <c r="AY1838" i="2"/>
  <c r="AZ1838" i="2" s="1"/>
  <c r="AY1752" i="2"/>
  <c r="AZ1752" i="2" s="1"/>
  <c r="AY1584" i="2"/>
  <c r="AZ1584" i="2" s="1"/>
  <c r="AY1411" i="2"/>
  <c r="AZ1411" i="2" s="1"/>
  <c r="AY2205" i="2"/>
  <c r="AZ2205" i="2" s="1"/>
  <c r="AY2141" i="2"/>
  <c r="AZ2141" i="2" s="1"/>
  <c r="AY2077" i="2"/>
  <c r="AZ2077" i="2" s="1"/>
  <c r="AY2013" i="2"/>
  <c r="AZ2013" i="2" s="1"/>
  <c r="AY1949" i="2"/>
  <c r="AZ1949" i="2" s="1"/>
  <c r="AY1885" i="2"/>
  <c r="AZ1885" i="2" s="1"/>
  <c r="AY1821" i="2"/>
  <c r="AZ1821" i="2" s="1"/>
  <c r="AY1707" i="2"/>
  <c r="AZ1707" i="2" s="1"/>
  <c r="AY1538" i="2"/>
  <c r="AZ1538" i="2" s="1"/>
  <c r="AY1368" i="2"/>
  <c r="AZ1368" i="2" s="1"/>
  <c r="AY2708" i="2"/>
  <c r="AZ2708" i="2" s="1"/>
  <c r="AY2644" i="2"/>
  <c r="AZ2644" i="2" s="1"/>
  <c r="AY2580" i="2"/>
  <c r="AZ2580" i="2" s="1"/>
  <c r="AY2516" i="2"/>
  <c r="AZ2516" i="2" s="1"/>
  <c r="AY2452" i="2"/>
  <c r="AZ2452" i="2" s="1"/>
  <c r="AY2388" i="2"/>
  <c r="AZ2388" i="2" s="1"/>
  <c r="AY2324" i="2"/>
  <c r="AZ2324" i="2" s="1"/>
  <c r="AY2260" i="2"/>
  <c r="AZ2260" i="2" s="1"/>
  <c r="AY2196" i="2"/>
  <c r="AZ2196" i="2" s="1"/>
  <c r="AY2132" i="2"/>
  <c r="AZ2132" i="2" s="1"/>
  <c r="AY2068" i="2"/>
  <c r="AZ2068" i="2" s="1"/>
  <c r="AY2004" i="2"/>
  <c r="AZ2004" i="2" s="1"/>
  <c r="AY1940" i="2"/>
  <c r="AZ1940" i="2" s="1"/>
  <c r="AY1876" i="2"/>
  <c r="AZ1876" i="2" s="1"/>
  <c r="AY1810" i="2"/>
  <c r="AZ1810" i="2" s="1"/>
  <c r="AY1683" i="2"/>
  <c r="AZ1683" i="2" s="1"/>
  <c r="AY1514" i="2"/>
  <c r="AZ1514" i="2" s="1"/>
  <c r="AY1344" i="2"/>
  <c r="AZ1344" i="2" s="1"/>
  <c r="AY1751" i="2"/>
  <c r="AZ1751" i="2" s="1"/>
  <c r="AY1687" i="2"/>
  <c r="AZ1687" i="2" s="1"/>
  <c r="AY1623" i="2"/>
  <c r="AZ1623" i="2" s="1"/>
  <c r="AY1559" i="2"/>
  <c r="AZ1559" i="2" s="1"/>
  <c r="AY1495" i="2"/>
  <c r="AZ1495" i="2" s="1"/>
  <c r="AY1431" i="2"/>
  <c r="AZ1431" i="2" s="1"/>
  <c r="AY1367" i="2"/>
  <c r="AZ1367" i="2" s="1"/>
  <c r="AY1295" i="2"/>
  <c r="AZ1295" i="2" s="1"/>
  <c r="AY1177" i="2"/>
  <c r="AY1734" i="2"/>
  <c r="AZ1734" i="2" s="1"/>
  <c r="AY1670" i="2"/>
  <c r="AZ1670" i="2" s="1"/>
  <c r="AY1606" i="2"/>
  <c r="AZ1606" i="2" s="1"/>
  <c r="AY1542" i="2"/>
  <c r="AZ1542" i="2" s="1"/>
  <c r="AY1478" i="2"/>
  <c r="AZ1478" i="2" s="1"/>
  <c r="AY1414" i="2"/>
  <c r="AZ1414" i="2" s="1"/>
  <c r="AY1350" i="2"/>
  <c r="AZ1350" i="2" s="1"/>
  <c r="AY1273" i="2"/>
  <c r="AZ1273" i="2" s="1"/>
  <c r="AY1130" i="2"/>
  <c r="AZ1130" i="2" s="1"/>
  <c r="AY1757" i="2"/>
  <c r="AZ1757" i="2" s="1"/>
  <c r="AY1693" i="2"/>
  <c r="AZ1693" i="2" s="1"/>
  <c r="AY1629" i="2"/>
  <c r="AZ1629" i="2" s="1"/>
  <c r="AY1565" i="2"/>
  <c r="AZ1565" i="2" s="1"/>
  <c r="AY1501" i="2"/>
  <c r="AZ1501" i="2" s="1"/>
  <c r="AY1437" i="2"/>
  <c r="AZ1437" i="2" s="1"/>
  <c r="AY1373" i="2"/>
  <c r="AZ1373" i="2" s="1"/>
  <c r="AY1303" i="2"/>
  <c r="AZ1303" i="2" s="1"/>
  <c r="AY1193" i="2"/>
  <c r="AZ1193" i="2" s="1"/>
  <c r="AY1708" i="2"/>
  <c r="AZ1708" i="2" s="1"/>
  <c r="AY1644" i="2"/>
  <c r="AZ1644" i="2" s="1"/>
  <c r="AY1580" i="2"/>
  <c r="AZ1580" i="2" s="1"/>
  <c r="AY1516" i="2"/>
  <c r="AZ1516" i="2" s="1"/>
  <c r="AY1452" i="2"/>
  <c r="AZ1452" i="2" s="1"/>
  <c r="AY1388" i="2"/>
  <c r="AZ1388" i="2" s="1"/>
  <c r="AY1324" i="2"/>
  <c r="AZ1324" i="2" s="1"/>
  <c r="AY1230" i="2"/>
  <c r="AZ1230" i="2" s="1"/>
  <c r="AY1063" i="2"/>
  <c r="AY1226" i="2"/>
  <c r="AZ1226" i="2" s="1"/>
  <c r="AY1058" i="2"/>
  <c r="AZ1058" i="2" s="1"/>
  <c r="AY889" i="2"/>
  <c r="AZ1217" i="2"/>
  <c r="AY1225" i="2"/>
  <c r="AY1057" i="2"/>
  <c r="AZ1057" i="2" s="1"/>
  <c r="AZ1049" i="2"/>
  <c r="AY1801" i="2"/>
  <c r="AZ1801" i="2" s="1"/>
  <c r="AY1737" i="2"/>
  <c r="AZ1737" i="2" s="1"/>
  <c r="AY1673" i="2"/>
  <c r="AZ1673" i="2" s="1"/>
  <c r="AY1609" i="2"/>
  <c r="AZ1609" i="2" s="1"/>
  <c r="AY1545" i="2"/>
  <c r="AZ1545" i="2" s="1"/>
  <c r="AY1481" i="2"/>
  <c r="AZ1481" i="2" s="1"/>
  <c r="AY1417" i="2"/>
  <c r="AZ1417" i="2" s="1"/>
  <c r="AY1353" i="2"/>
  <c r="AZ1353" i="2" s="1"/>
  <c r="AZ1269" i="2"/>
  <c r="AY1277" i="2"/>
  <c r="AZ1277" i="2" s="1"/>
  <c r="AY1138" i="2"/>
  <c r="AZ1138" i="2" s="1"/>
  <c r="AY1158" i="2"/>
  <c r="AZ1158" i="2" s="1"/>
  <c r="AY1094" i="2"/>
  <c r="AZ1094" i="2" s="1"/>
  <c r="AY1030" i="2"/>
  <c r="AZ1030" i="2" s="1"/>
  <c r="AY902" i="2"/>
  <c r="AZ902" i="2" s="1"/>
  <c r="AY733" i="2"/>
  <c r="AY1197" i="2"/>
  <c r="AZ1197" i="2" s="1"/>
  <c r="AY1133" i="2"/>
  <c r="AZ1133" i="2" s="1"/>
  <c r="AY1069" i="2"/>
  <c r="AZ1069" i="2" s="1"/>
  <c r="AY1005" i="2"/>
  <c r="AZ1005" i="2" s="1"/>
  <c r="AY1236" i="2"/>
  <c r="AZ1236" i="2" s="1"/>
  <c r="AY1172" i="2"/>
  <c r="AZ1172" i="2" s="1"/>
  <c r="AY1108" i="2"/>
  <c r="AZ1108" i="2" s="1"/>
  <c r="AY980" i="2"/>
  <c r="AZ980" i="2" s="1"/>
  <c r="AY1283" i="2"/>
  <c r="AZ1283" i="2" s="1"/>
  <c r="AY1219" i="2"/>
  <c r="AZ1219" i="2" s="1"/>
  <c r="AY1155" i="2"/>
  <c r="AZ1155" i="2" s="1"/>
  <c r="AY1091" i="2"/>
  <c r="AZ1091" i="2" s="1"/>
  <c r="AY963" i="2"/>
  <c r="AZ963" i="2" s="1"/>
  <c r="AY899" i="2"/>
  <c r="AZ899" i="2" s="1"/>
  <c r="AY645" i="2"/>
  <c r="AZ645" i="2" s="1"/>
  <c r="AY1296" i="2"/>
  <c r="AZ1296" i="2" s="1"/>
  <c r="AY1232" i="2"/>
  <c r="AZ1232" i="2" s="1"/>
  <c r="AY1168" i="2"/>
  <c r="AZ1168" i="2" s="1"/>
  <c r="AY1104" i="2"/>
  <c r="AZ1104" i="2" s="1"/>
  <c r="AY848" i="2"/>
  <c r="AZ848" i="2" s="1"/>
  <c r="AY649" i="2"/>
  <c r="AZ649" i="2" s="1"/>
  <c r="AY688" i="2"/>
  <c r="AZ688" i="2" s="1"/>
  <c r="AY799" i="2"/>
  <c r="AZ799" i="2" s="1"/>
  <c r="AY735" i="2"/>
  <c r="AZ735" i="2" s="1"/>
  <c r="AY774" i="2"/>
  <c r="AZ774" i="2" s="1"/>
  <c r="AY646" i="2"/>
  <c r="AZ646" i="2" s="1"/>
  <c r="AY699" i="2"/>
  <c r="AZ699" i="2" s="1"/>
  <c r="AL680" i="2"/>
  <c r="AO2774" i="2"/>
  <c r="AN2774" i="2"/>
  <c r="AO2710" i="2"/>
  <c r="AN2710" i="2"/>
  <c r="AO2646" i="2"/>
  <c r="AN2646" i="2"/>
  <c r="AN2582" i="2"/>
  <c r="AO2582" i="2"/>
  <c r="AN2518" i="2"/>
  <c r="AO2518" i="2"/>
  <c r="AN2454" i="2"/>
  <c r="AO2454" i="2"/>
  <c r="AN2390" i="2"/>
  <c r="AO2390" i="2"/>
  <c r="AN2326" i="2"/>
  <c r="AO2326" i="2"/>
  <c r="AN2262" i="2"/>
  <c r="AO2262" i="2"/>
  <c r="AO2199" i="2"/>
  <c r="AN2199" i="2"/>
  <c r="AO2135" i="2"/>
  <c r="AN2135" i="2"/>
  <c r="AO2071" i="2"/>
  <c r="AN2071" i="2"/>
  <c r="AO2007" i="2"/>
  <c r="AN2007" i="2"/>
  <c r="AO1943" i="2"/>
  <c r="AN1943" i="2"/>
  <c r="AO1879" i="2"/>
  <c r="AN1879" i="2"/>
  <c r="AO1815" i="2"/>
  <c r="AN1815" i="2"/>
  <c r="AO1751" i="2"/>
  <c r="AN1751" i="2"/>
  <c r="AO1687" i="2"/>
  <c r="AN1687" i="2"/>
  <c r="AO1623" i="2"/>
  <c r="AN1623" i="2"/>
  <c r="AO1559" i="2"/>
  <c r="AN1559" i="2"/>
  <c r="AO1495" i="2"/>
  <c r="AN1495" i="2"/>
  <c r="AO1431" i="2"/>
  <c r="AN1431" i="2"/>
  <c r="AO1367" i="2"/>
  <c r="AN1367" i="2"/>
  <c r="AO1303" i="2"/>
  <c r="AN1303" i="2"/>
  <c r="AO1239" i="2"/>
  <c r="AN1239" i="2"/>
  <c r="AO1175" i="2"/>
  <c r="AN1175" i="2"/>
  <c r="AO1111" i="2"/>
  <c r="AN1111" i="2"/>
  <c r="AO1047" i="2"/>
  <c r="AN1047" i="2"/>
  <c r="AO886" i="2"/>
  <c r="AN886" i="2"/>
  <c r="AO630" i="2"/>
  <c r="AN630" i="2"/>
  <c r="AO2206" i="2"/>
  <c r="AN2206" i="2"/>
  <c r="AO2142" i="2"/>
  <c r="AN2142" i="2"/>
  <c r="AO2078" i="2"/>
  <c r="AN2078" i="2"/>
  <c r="AO2014" i="2"/>
  <c r="AN2014" i="2"/>
  <c r="AO1950" i="2"/>
  <c r="AN1950" i="2"/>
  <c r="AO1886" i="2"/>
  <c r="AN1886" i="2"/>
  <c r="AO1822" i="2"/>
  <c r="AN1822" i="2"/>
  <c r="AO1758" i="2"/>
  <c r="AN1758" i="2"/>
  <c r="AO1694" i="2"/>
  <c r="AN1694" i="2"/>
  <c r="AO1630" i="2"/>
  <c r="AN1630" i="2"/>
  <c r="AO1566" i="2"/>
  <c r="AN1566" i="2"/>
  <c r="AO1502" i="2"/>
  <c r="AN1502" i="2"/>
  <c r="AO1438" i="2"/>
  <c r="AN1438" i="2"/>
  <c r="AO1374" i="2"/>
  <c r="AN1374" i="2"/>
  <c r="AO1310" i="2"/>
  <c r="AN1310" i="2"/>
  <c r="AO1246" i="2"/>
  <c r="AN1246" i="2"/>
  <c r="AO1182" i="2"/>
  <c r="AN1182" i="2"/>
  <c r="AO1118" i="2"/>
  <c r="AN1118" i="2"/>
  <c r="AO1054" i="2"/>
  <c r="AN1054" i="2"/>
  <c r="AO914" i="2"/>
  <c r="AN914" i="2"/>
  <c r="AO658" i="2"/>
  <c r="AN658" i="2"/>
  <c r="AO2213" i="2"/>
  <c r="AN2213" i="2"/>
  <c r="AO2149" i="2"/>
  <c r="AN2149" i="2"/>
  <c r="AO2085" i="2"/>
  <c r="AN2085" i="2"/>
  <c r="AO2021" i="2"/>
  <c r="AN2021" i="2"/>
  <c r="AO1957" i="2"/>
  <c r="AN1957" i="2"/>
  <c r="AO1893" i="2"/>
  <c r="AN1893" i="2"/>
  <c r="AO1829" i="2"/>
  <c r="AN1829" i="2"/>
  <c r="AO1765" i="2"/>
  <c r="AN1765" i="2"/>
  <c r="AO1701" i="2"/>
  <c r="AN1701" i="2"/>
  <c r="AO1637" i="2"/>
  <c r="AN1637" i="2"/>
  <c r="AO1573" i="2"/>
  <c r="AN1573" i="2"/>
  <c r="AO1509" i="2"/>
  <c r="AN1509" i="2"/>
  <c r="AO1445" i="2"/>
  <c r="AN1445" i="2"/>
  <c r="AO1381" i="2"/>
  <c r="AN1381" i="2"/>
  <c r="AO1317" i="2"/>
  <c r="AN1317" i="2"/>
  <c r="AO1253" i="2"/>
  <c r="AN1253" i="2"/>
  <c r="AO1189" i="2"/>
  <c r="AN1189" i="2"/>
  <c r="AO1125" i="2"/>
  <c r="AN1125" i="2"/>
  <c r="AO1061" i="2"/>
  <c r="AN1061" i="2"/>
  <c r="AN942" i="2"/>
  <c r="AO942" i="2"/>
  <c r="AO686" i="2"/>
  <c r="AN686" i="2"/>
  <c r="AN2228" i="2"/>
  <c r="AO2228" i="2"/>
  <c r="AN2164" i="2"/>
  <c r="AO2164" i="2"/>
  <c r="AN2100" i="2"/>
  <c r="AO2100" i="2"/>
  <c r="AN2036" i="2"/>
  <c r="AO2036" i="2"/>
  <c r="AN1972" i="2"/>
  <c r="AO1972" i="2"/>
  <c r="AO1908" i="2"/>
  <c r="AN1908" i="2"/>
  <c r="AO1844" i="2"/>
  <c r="AN1844" i="2"/>
  <c r="AO1780" i="2"/>
  <c r="AN1780" i="2"/>
  <c r="AN1716" i="2"/>
  <c r="AO1716" i="2"/>
  <c r="AN1652" i="2"/>
  <c r="AO1652" i="2"/>
  <c r="AN1588" i="2"/>
  <c r="AO1588" i="2"/>
  <c r="AN1524" i="2"/>
  <c r="AO1524" i="2"/>
  <c r="AO1460" i="2"/>
  <c r="AN1460" i="2"/>
  <c r="AO1396" i="2"/>
  <c r="AN1396" i="2"/>
  <c r="AN1332" i="2"/>
  <c r="AO1332" i="2"/>
  <c r="AN1268" i="2"/>
  <c r="AO1268" i="2"/>
  <c r="AN1204" i="2"/>
  <c r="AO1204" i="2"/>
  <c r="AO1140" i="2"/>
  <c r="AN1140" i="2"/>
  <c r="AO1076" i="2"/>
  <c r="AN1076" i="2"/>
  <c r="AO1002" i="2"/>
  <c r="AN1002" i="2"/>
  <c r="AO746" i="2"/>
  <c r="AN746" i="2"/>
  <c r="AO2187" i="2"/>
  <c r="AN2187" i="2"/>
  <c r="AO2123" i="2"/>
  <c r="AN2123" i="2"/>
  <c r="AO2059" i="2"/>
  <c r="AN2059" i="2"/>
  <c r="AO1995" i="2"/>
  <c r="AN1995" i="2"/>
  <c r="AN1931" i="2"/>
  <c r="AO1931" i="2"/>
  <c r="AN1867" i="2"/>
  <c r="AO1867" i="2"/>
  <c r="AN1803" i="2"/>
  <c r="AO1803" i="2"/>
  <c r="AN1739" i="2"/>
  <c r="AO1739" i="2"/>
  <c r="AO1675" i="2"/>
  <c r="AN1675" i="2"/>
  <c r="AO1611" i="2"/>
  <c r="AN1611" i="2"/>
  <c r="AO1547" i="2"/>
  <c r="AN1547" i="2"/>
  <c r="AO1483" i="2"/>
  <c r="AN1483" i="2"/>
  <c r="AO1419" i="2"/>
  <c r="AN1419" i="2"/>
  <c r="AO1355" i="2"/>
  <c r="AN1355" i="2"/>
  <c r="AO1291" i="2"/>
  <c r="AN1291" i="2"/>
  <c r="AO1227" i="2"/>
  <c r="AN1227" i="2"/>
  <c r="AO1163" i="2"/>
  <c r="AN1163" i="2"/>
  <c r="AO1099" i="2"/>
  <c r="AN1099" i="2"/>
  <c r="AO1035" i="2"/>
  <c r="AN1035" i="2"/>
  <c r="AO838" i="2"/>
  <c r="AN838" i="2"/>
  <c r="AO2210" i="2"/>
  <c r="AN2210" i="2"/>
  <c r="AO2146" i="2"/>
  <c r="AN2146" i="2"/>
  <c r="AO2082" i="2"/>
  <c r="AN2082" i="2"/>
  <c r="AO2018" i="2"/>
  <c r="AN2018" i="2"/>
  <c r="AO1954" i="2"/>
  <c r="AN1954" i="2"/>
  <c r="AO1890" i="2"/>
  <c r="AN1890" i="2"/>
  <c r="AO1826" i="2"/>
  <c r="AN1826" i="2"/>
  <c r="AO1762" i="2"/>
  <c r="AN1762" i="2"/>
  <c r="AO1698" i="2"/>
  <c r="AN1698" i="2"/>
  <c r="AO1634" i="2"/>
  <c r="AN1634" i="2"/>
  <c r="AO1570" i="2"/>
  <c r="AN1570" i="2"/>
  <c r="AO1506" i="2"/>
  <c r="AN1506" i="2"/>
  <c r="AO1442" i="2"/>
  <c r="AN1442" i="2"/>
  <c r="AN1378" i="2"/>
  <c r="AO1378" i="2"/>
  <c r="AO1314" i="2"/>
  <c r="AN1314" i="2"/>
  <c r="AO1250" i="2"/>
  <c r="AN1250" i="2"/>
  <c r="AO1186" i="2"/>
  <c r="AN1186" i="2"/>
  <c r="AO1122" i="2"/>
  <c r="AN1122" i="2"/>
  <c r="AO1058" i="2"/>
  <c r="AN1058" i="2"/>
  <c r="AO930" i="2"/>
  <c r="AN930" i="2"/>
  <c r="AO674" i="2"/>
  <c r="AN674" i="2"/>
  <c r="AO2233" i="2"/>
  <c r="AN2233" i="2"/>
  <c r="AO2169" i="2"/>
  <c r="AN2169" i="2"/>
  <c r="AO2105" i="2"/>
  <c r="AN2105" i="2"/>
  <c r="AO2041" i="2"/>
  <c r="AN2041" i="2"/>
  <c r="AO1977" i="2"/>
  <c r="AN1977" i="2"/>
  <c r="AO1913" i="2"/>
  <c r="AN1913" i="2"/>
  <c r="AO1849" i="2"/>
  <c r="AN1849" i="2"/>
  <c r="AO1785" i="2"/>
  <c r="AN1785" i="2"/>
  <c r="AO1721" i="2"/>
  <c r="AN1721" i="2"/>
  <c r="AN1657" i="2"/>
  <c r="AO1657" i="2"/>
  <c r="AN1593" i="2"/>
  <c r="AO1593" i="2"/>
  <c r="AN1529" i="2"/>
  <c r="AO1529" i="2"/>
  <c r="AN1465" i="2"/>
  <c r="AO1465" i="2"/>
  <c r="AO1401" i="2"/>
  <c r="AN1401" i="2"/>
  <c r="AO1337" i="2"/>
  <c r="AN1337" i="2"/>
  <c r="AO1273" i="2"/>
  <c r="AN1273" i="2"/>
  <c r="AO1209" i="2"/>
  <c r="AN1209" i="2"/>
  <c r="AO1145" i="2"/>
  <c r="AN1145" i="2"/>
  <c r="AO1081" i="2"/>
  <c r="AN1081" i="2"/>
  <c r="AO1017" i="2"/>
  <c r="AN1017" i="2"/>
  <c r="AO766" i="2"/>
  <c r="AN766" i="2"/>
  <c r="AO2176" i="2"/>
  <c r="AN2176" i="2"/>
  <c r="AO2112" i="2"/>
  <c r="AN2112" i="2"/>
  <c r="AO2048" i="2"/>
  <c r="AN2048" i="2"/>
  <c r="AO1984" i="2"/>
  <c r="AN1984" i="2"/>
  <c r="AO1920" i="2"/>
  <c r="AN1920" i="2"/>
  <c r="AO1856" i="2"/>
  <c r="AN1856" i="2"/>
  <c r="AO1792" i="2"/>
  <c r="AN1792" i="2"/>
  <c r="AO1728" i="2"/>
  <c r="AN1728" i="2"/>
  <c r="AN1664" i="2"/>
  <c r="AO1664" i="2"/>
  <c r="AN1600" i="2"/>
  <c r="AO1600" i="2"/>
  <c r="AN1536" i="2"/>
  <c r="AO1536" i="2"/>
  <c r="AN1472" i="2"/>
  <c r="AO1472" i="2"/>
  <c r="AN1408" i="2"/>
  <c r="AO1408" i="2"/>
  <c r="AN1344" i="2"/>
  <c r="AO1344" i="2"/>
  <c r="AO1280" i="2"/>
  <c r="AN1280" i="2"/>
  <c r="AO1216" i="2"/>
  <c r="AN1216" i="2"/>
  <c r="AO1152" i="2"/>
  <c r="AN1152" i="2"/>
  <c r="AO1088" i="2"/>
  <c r="AN1088" i="2"/>
  <c r="AO1024" i="2"/>
  <c r="AN1024" i="2"/>
  <c r="AO794" i="2"/>
  <c r="AN794" i="2"/>
  <c r="AO960" i="2"/>
  <c r="AN960" i="2"/>
  <c r="AO896" i="2"/>
  <c r="AN896" i="2"/>
  <c r="AO832" i="2"/>
  <c r="AN832" i="2"/>
  <c r="AO768" i="2"/>
  <c r="AN768" i="2"/>
  <c r="AO704" i="2"/>
  <c r="AN704" i="2"/>
  <c r="AO640" i="2"/>
  <c r="AN640" i="2"/>
  <c r="AO1007" i="2"/>
  <c r="AN1007" i="2"/>
  <c r="AO943" i="2"/>
  <c r="AN943" i="2"/>
  <c r="AO879" i="2"/>
  <c r="AN879" i="2"/>
  <c r="AO815" i="2"/>
  <c r="AN815" i="2"/>
  <c r="AO751" i="2"/>
  <c r="AN751" i="2"/>
  <c r="AO687" i="2"/>
  <c r="AN687" i="2"/>
  <c r="AO623" i="2"/>
  <c r="AN623" i="2"/>
  <c r="AO973" i="2"/>
  <c r="AN973" i="2"/>
  <c r="AO909" i="2"/>
  <c r="AN909" i="2"/>
  <c r="AO845" i="2"/>
  <c r="AN845" i="2"/>
  <c r="AO781" i="2"/>
  <c r="AN781" i="2"/>
  <c r="AO717" i="2"/>
  <c r="AN717" i="2"/>
  <c r="AO653" i="2"/>
  <c r="AN653" i="2"/>
  <c r="AO1012" i="2"/>
  <c r="AN1012" i="2"/>
  <c r="AO948" i="2"/>
  <c r="AN948" i="2"/>
  <c r="AO884" i="2"/>
  <c r="AN884" i="2"/>
  <c r="AO820" i="2"/>
  <c r="AN820" i="2"/>
  <c r="AO756" i="2"/>
  <c r="AN756" i="2"/>
  <c r="AO692" i="2"/>
  <c r="AN692" i="2"/>
  <c r="AN628" i="2"/>
  <c r="AO628" i="2"/>
  <c r="AO987" i="2"/>
  <c r="AN987" i="2"/>
  <c r="AO923" i="2"/>
  <c r="AN923" i="2"/>
  <c r="AO859" i="2"/>
  <c r="AN859" i="2"/>
  <c r="AO795" i="2"/>
  <c r="AN795" i="2"/>
  <c r="AO731" i="2"/>
  <c r="AN731" i="2"/>
  <c r="AN667" i="2"/>
  <c r="AO667" i="2"/>
  <c r="AO977" i="2"/>
  <c r="AN977" i="2"/>
  <c r="AO913" i="2"/>
  <c r="AN913" i="2"/>
  <c r="AO849" i="2"/>
  <c r="AN849" i="2"/>
  <c r="AO785" i="2"/>
  <c r="AN785" i="2"/>
  <c r="AO721" i="2"/>
  <c r="AN721" i="2"/>
  <c r="AO657" i="2"/>
  <c r="AN657" i="2"/>
  <c r="AY2767" i="2"/>
  <c r="AZ2767" i="2" s="1"/>
  <c r="AY2701" i="2"/>
  <c r="AZ2701" i="2" s="1"/>
  <c r="AY2555" i="2"/>
  <c r="AZ2555" i="2" s="1"/>
  <c r="AY2382" i="2"/>
  <c r="AZ2382" i="2" s="1"/>
  <c r="AY2131" i="2"/>
  <c r="AZ2131" i="2" s="1"/>
  <c r="AY2782" i="2"/>
  <c r="AZ2782" i="2" s="1"/>
  <c r="AY2718" i="2"/>
  <c r="AZ2718" i="2" s="1"/>
  <c r="AY2595" i="2"/>
  <c r="AZ2595" i="2" s="1"/>
  <c r="AY2422" i="2"/>
  <c r="AZ2422" i="2" s="1"/>
  <c r="AY2251" i="2"/>
  <c r="AZ2251" i="2" s="1"/>
  <c r="AY2733" i="2"/>
  <c r="AZ2733" i="2" s="1"/>
  <c r="AY2635" i="2"/>
  <c r="AZ2635" i="2" s="1"/>
  <c r="AY2462" i="2"/>
  <c r="AZ2462" i="2" s="1"/>
  <c r="AY2293" i="2"/>
  <c r="AZ2293" i="2" s="1"/>
  <c r="AY1859" i="2"/>
  <c r="AZ1859" i="2" s="1"/>
  <c r="AY2748" i="2"/>
  <c r="AZ2748" i="2" s="1"/>
  <c r="AY2675" i="2"/>
  <c r="AZ2675" i="2" s="1"/>
  <c r="AY2502" i="2"/>
  <c r="AZ2502" i="2" s="1"/>
  <c r="AY2333" i="2"/>
  <c r="AY1979" i="2"/>
  <c r="AZ1979" i="2" s="1"/>
  <c r="AY2747" i="2"/>
  <c r="AZ2747" i="2" s="1"/>
  <c r="AY2670" i="2"/>
  <c r="AZ2670" i="2" s="1"/>
  <c r="AY2501" i="2"/>
  <c r="AZ2501" i="2" s="1"/>
  <c r="AY2331" i="2"/>
  <c r="AZ2331" i="2" s="1"/>
  <c r="AY1971" i="2"/>
  <c r="AZ1971" i="2" s="1"/>
  <c r="AY2738" i="2"/>
  <c r="AZ2738" i="2" s="1"/>
  <c r="AY2646" i="2"/>
  <c r="AZ2646" i="2" s="1"/>
  <c r="AY2477" i="2"/>
  <c r="AZ2477" i="2" s="1"/>
  <c r="AY2307" i="2"/>
  <c r="AZ2307" i="2" s="1"/>
  <c r="AY1899" i="2"/>
  <c r="AZ1899" i="2" s="1"/>
  <c r="AY2761" i="2"/>
  <c r="AZ2761" i="2" s="1"/>
  <c r="AY2693" i="2"/>
  <c r="AZ2693" i="2" s="1"/>
  <c r="AY2539" i="2"/>
  <c r="AZ2539" i="2" s="1"/>
  <c r="AY2366" i="2"/>
  <c r="AZ2366" i="2" s="1"/>
  <c r="AY2083" i="2"/>
  <c r="AZ2083" i="2" s="1"/>
  <c r="AY2674" i="2"/>
  <c r="AY2610" i="2"/>
  <c r="AZ2610" i="2" s="1"/>
  <c r="AY2546" i="2"/>
  <c r="AZ2546" i="2" s="1"/>
  <c r="AY2482" i="2"/>
  <c r="AZ2482" i="2" s="1"/>
  <c r="AY2418" i="2"/>
  <c r="AZ2418" i="2" s="1"/>
  <c r="AY2354" i="2"/>
  <c r="AZ2354" i="2" s="1"/>
  <c r="AY2290" i="2"/>
  <c r="AZ2290" i="2" s="1"/>
  <c r="AY2226" i="2"/>
  <c r="AZ2226" i="2" s="1"/>
  <c r="AY2162" i="2"/>
  <c r="AZ2162" i="2" s="1"/>
  <c r="AY2098" i="2"/>
  <c r="AZ2098" i="2" s="1"/>
  <c r="AY2034" i="2"/>
  <c r="AZ2034" i="2" s="1"/>
  <c r="AY1970" i="2"/>
  <c r="AZ1970" i="2" s="1"/>
  <c r="AY1906" i="2"/>
  <c r="AZ1906" i="2" s="1"/>
  <c r="AY1842" i="2"/>
  <c r="AZ1842" i="2" s="1"/>
  <c r="AY1760" i="2"/>
  <c r="AZ1760" i="2" s="1"/>
  <c r="AY1594" i="2"/>
  <c r="AZ1594" i="2" s="1"/>
  <c r="AY1424" i="2"/>
  <c r="AZ1424" i="2" s="1"/>
  <c r="AY1073" i="2"/>
  <c r="AZ1073" i="2" s="1"/>
  <c r="AY2657" i="2"/>
  <c r="AZ2657" i="2" s="1"/>
  <c r="AY2593" i="2"/>
  <c r="AZ2593" i="2" s="1"/>
  <c r="AY2529" i="2"/>
  <c r="AZ2529" i="2" s="1"/>
  <c r="AY2465" i="2"/>
  <c r="AZ2465" i="2" s="1"/>
  <c r="AY2401" i="2"/>
  <c r="AZ2401" i="2" s="1"/>
  <c r="AY2337" i="2"/>
  <c r="AZ2337" i="2" s="1"/>
  <c r="AY2273" i="2"/>
  <c r="AZ2273" i="2" s="1"/>
  <c r="AY2209" i="2"/>
  <c r="AZ2209" i="2" s="1"/>
  <c r="AY2145" i="2"/>
  <c r="AZ2145" i="2" s="1"/>
  <c r="AY2081" i="2"/>
  <c r="AZ2081" i="2" s="1"/>
  <c r="AY2017" i="2"/>
  <c r="AZ2017" i="2" s="1"/>
  <c r="AY1953" i="2"/>
  <c r="AZ1953" i="2" s="1"/>
  <c r="AY1889" i="2"/>
  <c r="AZ1889" i="2" s="1"/>
  <c r="AY1825" i="2"/>
  <c r="AZ1825" i="2" s="1"/>
  <c r="AZ1817" i="2"/>
  <c r="AY1720" i="2"/>
  <c r="AZ1720" i="2" s="1"/>
  <c r="AY1547" i="2"/>
  <c r="AZ1547" i="2" s="1"/>
  <c r="AY1378" i="2"/>
  <c r="AZ1378" i="2" s="1"/>
  <c r="AY2672" i="2"/>
  <c r="AZ2672" i="2" s="1"/>
  <c r="AY2608" i="2"/>
  <c r="AZ2608" i="2" s="1"/>
  <c r="AY2544" i="2"/>
  <c r="AZ2544" i="2" s="1"/>
  <c r="AY2480" i="2"/>
  <c r="AZ2480" i="2" s="1"/>
  <c r="AY2416" i="2"/>
  <c r="AZ2416" i="2" s="1"/>
  <c r="AY2352" i="2"/>
  <c r="AZ2352" i="2" s="1"/>
  <c r="AY2288" i="2"/>
  <c r="AZ2288" i="2" s="1"/>
  <c r="AY2224" i="2"/>
  <c r="AZ2224" i="2" s="1"/>
  <c r="AY2160" i="2"/>
  <c r="AZ2160" i="2" s="1"/>
  <c r="AY2096" i="2"/>
  <c r="AZ2096" i="2" s="1"/>
  <c r="AY2032" i="2"/>
  <c r="AZ2032" i="2" s="1"/>
  <c r="AY1968" i="2"/>
  <c r="AZ1968" i="2" s="1"/>
  <c r="AY1904" i="2"/>
  <c r="AZ1904" i="2" s="1"/>
  <c r="AY1840" i="2"/>
  <c r="AZ1840" i="2" s="1"/>
  <c r="AY1755" i="2"/>
  <c r="AZ1755" i="2" s="1"/>
  <c r="AY1587" i="2"/>
  <c r="AZ1587" i="2" s="1"/>
  <c r="AY1418" i="2"/>
  <c r="AZ1418" i="2" s="1"/>
  <c r="AY2623" i="2"/>
  <c r="AZ2623" i="2" s="1"/>
  <c r="AY2559" i="2"/>
  <c r="AZ2559" i="2" s="1"/>
  <c r="AY2495" i="2"/>
  <c r="AZ2495" i="2" s="1"/>
  <c r="AY2431" i="2"/>
  <c r="AZ2431" i="2" s="1"/>
  <c r="AY2367" i="2"/>
  <c r="AZ2367" i="2" s="1"/>
  <c r="AY2303" i="2"/>
  <c r="AZ2303" i="2" s="1"/>
  <c r="AY2239" i="2"/>
  <c r="AZ2239" i="2" s="1"/>
  <c r="AY2175" i="2"/>
  <c r="AZ2175" i="2" s="1"/>
  <c r="AY2111" i="2"/>
  <c r="AZ2111" i="2" s="1"/>
  <c r="AY2047" i="2"/>
  <c r="AZ2047" i="2" s="1"/>
  <c r="AY1983" i="2"/>
  <c r="AZ1983" i="2" s="1"/>
  <c r="AY1919" i="2"/>
  <c r="AZ1919" i="2" s="1"/>
  <c r="AY1855" i="2"/>
  <c r="AZ1855" i="2" s="1"/>
  <c r="AY1782" i="2"/>
  <c r="AZ1782" i="2" s="1"/>
  <c r="AY1627" i="2"/>
  <c r="AZ1627" i="2" s="1"/>
  <c r="AY1458" i="2"/>
  <c r="AZ1458" i="2" s="1"/>
  <c r="AY1276" i="2"/>
  <c r="AZ1276" i="2" s="1"/>
  <c r="AY2214" i="2"/>
  <c r="AZ2214" i="2" s="1"/>
  <c r="AY2150" i="2"/>
  <c r="AZ2150" i="2" s="1"/>
  <c r="AY2086" i="2"/>
  <c r="AZ2086" i="2" s="1"/>
  <c r="AY2022" i="2"/>
  <c r="AZ2022" i="2" s="1"/>
  <c r="AY1958" i="2"/>
  <c r="AZ1958" i="2" s="1"/>
  <c r="AY1894" i="2"/>
  <c r="AZ1894" i="2" s="1"/>
  <c r="AY1830" i="2"/>
  <c r="AZ1830" i="2" s="1"/>
  <c r="AY1731" i="2"/>
  <c r="AZ1731" i="2" s="1"/>
  <c r="AY1562" i="2"/>
  <c r="AZ1562" i="2" s="1"/>
  <c r="AY1392" i="2"/>
  <c r="AZ1392" i="2" s="1"/>
  <c r="AY2197" i="2"/>
  <c r="AZ2197" i="2" s="1"/>
  <c r="AY2133" i="2"/>
  <c r="AZ2133" i="2" s="1"/>
  <c r="AY2069" i="2"/>
  <c r="AZ2069" i="2" s="1"/>
  <c r="AY2005" i="2"/>
  <c r="AZ2005" i="2" s="1"/>
  <c r="AY1941" i="2"/>
  <c r="AZ1941" i="2" s="1"/>
  <c r="AY1877" i="2"/>
  <c r="AZ1877" i="2" s="1"/>
  <c r="AY1811" i="2"/>
  <c r="AZ1811" i="2" s="1"/>
  <c r="AY1688" i="2"/>
  <c r="AZ1688" i="2" s="1"/>
  <c r="AY1515" i="2"/>
  <c r="AZ1515" i="2" s="1"/>
  <c r="AY1346" i="2"/>
  <c r="AZ1346" i="2" s="1"/>
  <c r="AY2700" i="2"/>
  <c r="AZ2700" i="2" s="1"/>
  <c r="AY2636" i="2"/>
  <c r="AZ2636" i="2" s="1"/>
  <c r="AY2572" i="2"/>
  <c r="AZ2572" i="2" s="1"/>
  <c r="AY2508" i="2"/>
  <c r="AZ2508" i="2" s="1"/>
  <c r="AY2444" i="2"/>
  <c r="AZ2444" i="2" s="1"/>
  <c r="AY2380" i="2"/>
  <c r="AZ2380" i="2" s="1"/>
  <c r="AY2316" i="2"/>
  <c r="AZ2316" i="2" s="1"/>
  <c r="AY2252" i="2"/>
  <c r="AZ2252" i="2" s="1"/>
  <c r="AY2188" i="2"/>
  <c r="AZ2188" i="2" s="1"/>
  <c r="AY2124" i="2"/>
  <c r="AZ2124" i="2" s="1"/>
  <c r="AY2060" i="2"/>
  <c r="AZ2060" i="2" s="1"/>
  <c r="AY1996" i="2"/>
  <c r="AZ1996" i="2" s="1"/>
  <c r="AY1932" i="2"/>
  <c r="AZ1932" i="2" s="1"/>
  <c r="AY1868" i="2"/>
  <c r="AZ1868" i="2" s="1"/>
  <c r="AY1799" i="2"/>
  <c r="AZ1799" i="2" s="1"/>
  <c r="AY1664" i="2"/>
  <c r="AZ1664" i="2" s="1"/>
  <c r="AY1491" i="2"/>
  <c r="AZ1491" i="2" s="1"/>
  <c r="AY1321" i="2"/>
  <c r="AY1743" i="2"/>
  <c r="AZ1743" i="2" s="1"/>
  <c r="AY1679" i="2"/>
  <c r="AZ1679" i="2" s="1"/>
  <c r="AY1615" i="2"/>
  <c r="AZ1615" i="2" s="1"/>
  <c r="AY1551" i="2"/>
  <c r="AZ1551" i="2" s="1"/>
  <c r="AY1487" i="2"/>
  <c r="AZ1487" i="2" s="1"/>
  <c r="AY1423" i="2"/>
  <c r="AZ1423" i="2" s="1"/>
  <c r="AY1359" i="2"/>
  <c r="AZ1359" i="2" s="1"/>
  <c r="AY1285" i="2"/>
  <c r="AZ1285" i="2" s="1"/>
  <c r="AY1154" i="2"/>
  <c r="AZ1154" i="2" s="1"/>
  <c r="AY1726" i="2"/>
  <c r="AZ1726" i="2" s="1"/>
  <c r="AY1662" i="2"/>
  <c r="AZ1662" i="2" s="1"/>
  <c r="AY1598" i="2"/>
  <c r="AZ1598" i="2" s="1"/>
  <c r="AY1534" i="2"/>
  <c r="AZ1534" i="2" s="1"/>
  <c r="AY1470" i="2"/>
  <c r="AZ1470" i="2" s="1"/>
  <c r="AY1406" i="2"/>
  <c r="AZ1406" i="2" s="1"/>
  <c r="AY1342" i="2"/>
  <c r="AZ1342" i="2" s="1"/>
  <c r="AY1262" i="2"/>
  <c r="AZ1262" i="2" s="1"/>
  <c r="AY1111" i="2"/>
  <c r="AZ1111" i="2" s="1"/>
  <c r="AY938" i="2"/>
  <c r="AZ938" i="2" s="1"/>
  <c r="AY1813" i="2"/>
  <c r="AZ1813" i="2" s="1"/>
  <c r="AY1749" i="2"/>
  <c r="AZ1749" i="2" s="1"/>
  <c r="AY1685" i="2"/>
  <c r="AZ1685" i="2" s="1"/>
  <c r="AY1621" i="2"/>
  <c r="AZ1621" i="2" s="1"/>
  <c r="AY1557" i="2"/>
  <c r="AZ1557" i="2" s="1"/>
  <c r="AY1493" i="2"/>
  <c r="AZ1493" i="2" s="1"/>
  <c r="AY1429" i="2"/>
  <c r="AZ1429" i="2" s="1"/>
  <c r="AY1365" i="2"/>
  <c r="AZ1365" i="2" s="1"/>
  <c r="AY1293" i="2"/>
  <c r="AZ1293" i="2" s="1"/>
  <c r="AY1170" i="2"/>
  <c r="AZ1170" i="2" s="1"/>
  <c r="AZ777" i="2"/>
  <c r="AY1700" i="2"/>
  <c r="AZ1700" i="2" s="1"/>
  <c r="AY1636" i="2"/>
  <c r="AZ1636" i="2" s="1"/>
  <c r="AY1572" i="2"/>
  <c r="AZ1572" i="2" s="1"/>
  <c r="AY1508" i="2"/>
  <c r="AZ1508" i="2" s="1"/>
  <c r="AY1444" i="2"/>
  <c r="AZ1444" i="2" s="1"/>
  <c r="AY1380" i="2"/>
  <c r="AZ1380" i="2" s="1"/>
  <c r="AY1313" i="2"/>
  <c r="AZ1313" i="2" s="1"/>
  <c r="AZ1305" i="2"/>
  <c r="AY1210" i="2"/>
  <c r="AZ1210" i="2" s="1"/>
  <c r="AY1041" i="2"/>
  <c r="AZ1041" i="2" s="1"/>
  <c r="AY871" i="2"/>
  <c r="AZ871" i="2" s="1"/>
  <c r="AZ1201" i="2"/>
  <c r="AY1209" i="2"/>
  <c r="AZ1209" i="2" s="1"/>
  <c r="AY1039" i="2"/>
  <c r="AZ1039" i="2" s="1"/>
  <c r="AY866" i="2"/>
  <c r="AZ866" i="2" s="1"/>
  <c r="AY1207" i="2"/>
  <c r="AZ1207" i="2" s="1"/>
  <c r="AY865" i="2"/>
  <c r="AZ865" i="2" s="1"/>
  <c r="AY1793" i="2"/>
  <c r="AZ1793" i="2" s="1"/>
  <c r="AY1729" i="2"/>
  <c r="AZ1729" i="2" s="1"/>
  <c r="AY1665" i="2"/>
  <c r="AZ1665" i="2" s="1"/>
  <c r="AY1601" i="2"/>
  <c r="AZ1601" i="2" s="1"/>
  <c r="AY1537" i="2"/>
  <c r="AZ1537" i="2" s="1"/>
  <c r="AY1473" i="2"/>
  <c r="AZ1473" i="2" s="1"/>
  <c r="AY1409" i="2"/>
  <c r="AZ1409" i="2" s="1"/>
  <c r="AY1345" i="2"/>
  <c r="AZ1345" i="2" s="1"/>
  <c r="AY1266" i="2"/>
  <c r="AZ1266" i="2" s="1"/>
  <c r="AY1119" i="2"/>
  <c r="AZ1119" i="2" s="1"/>
  <c r="AY1214" i="2"/>
  <c r="AZ1214" i="2" s="1"/>
  <c r="AY1150" i="2"/>
  <c r="AZ1150" i="2" s="1"/>
  <c r="AY1086" i="2"/>
  <c r="AZ1086" i="2" s="1"/>
  <c r="AY894" i="2"/>
  <c r="AZ894" i="2" s="1"/>
  <c r="AY717" i="2"/>
  <c r="AZ717" i="2" s="1"/>
  <c r="AY1253" i="2"/>
  <c r="AZ1253" i="2" s="1"/>
  <c r="AY1189" i="2"/>
  <c r="AZ1189" i="2" s="1"/>
  <c r="AY1125" i="2"/>
  <c r="AZ1125" i="2" s="1"/>
  <c r="AY1061" i="2"/>
  <c r="AZ1061" i="2" s="1"/>
  <c r="AY997" i="2"/>
  <c r="AZ997" i="2" s="1"/>
  <c r="AY869" i="2"/>
  <c r="AZ869" i="2" s="1"/>
  <c r="AY796" i="2"/>
  <c r="AZ796" i="2" s="1"/>
  <c r="AY658" i="2"/>
  <c r="AZ658" i="2" s="1"/>
  <c r="AY1228" i="2"/>
  <c r="AZ1228" i="2" s="1"/>
  <c r="AY1164" i="2"/>
  <c r="AZ1164" i="2" s="1"/>
  <c r="AY1100" i="2"/>
  <c r="AZ1100" i="2" s="1"/>
  <c r="AY1036" i="2"/>
  <c r="AZ1036" i="2" s="1"/>
  <c r="AY908" i="2"/>
  <c r="AZ908" i="2" s="1"/>
  <c r="AY844" i="2"/>
  <c r="AZ844" i="2" s="1"/>
  <c r="AY1275" i="2"/>
  <c r="AZ1275" i="2" s="1"/>
  <c r="AY1211" i="2"/>
  <c r="AZ1211" i="2" s="1"/>
  <c r="AY1147" i="2"/>
  <c r="AZ1147" i="2" s="1"/>
  <c r="AY1083" i="2"/>
  <c r="AZ1083" i="2" s="1"/>
  <c r="AY955" i="2"/>
  <c r="AZ955" i="2" s="1"/>
  <c r="AY891" i="2"/>
  <c r="AZ891" i="2" s="1"/>
  <c r="AY713" i="2"/>
  <c r="AZ713" i="2" s="1"/>
  <c r="AZ733" i="2"/>
  <c r="AY741" i="2"/>
  <c r="AZ741" i="2" s="1"/>
  <c r="AY772" i="2"/>
  <c r="AZ772" i="2" s="1"/>
  <c r="AY1288" i="2"/>
  <c r="AZ1288" i="2" s="1"/>
  <c r="AY1224" i="2"/>
  <c r="AZ1224" i="2" s="1"/>
  <c r="AY1160" i="2"/>
  <c r="AZ1160" i="2" s="1"/>
  <c r="AY1096" i="2"/>
  <c r="AZ1096" i="2" s="1"/>
  <c r="AY904" i="2"/>
  <c r="AZ904" i="2" s="1"/>
  <c r="AY738" i="2"/>
  <c r="AZ738" i="2" s="1"/>
  <c r="AY808" i="2"/>
  <c r="AZ808" i="2" s="1"/>
  <c r="AY744" i="2"/>
  <c r="AZ744" i="2" s="1"/>
  <c r="AY680" i="2"/>
  <c r="AZ680" i="2" s="1"/>
  <c r="AY663" i="2"/>
  <c r="AZ663" i="2" s="1"/>
  <c r="AY766" i="2"/>
  <c r="AZ766" i="2" s="1"/>
  <c r="AY702" i="2"/>
  <c r="AZ702" i="2" s="1"/>
  <c r="AY691" i="2"/>
  <c r="AZ691" i="2" s="1"/>
  <c r="AO1686" i="2"/>
  <c r="AN1686" i="2"/>
  <c r="AO1622" i="2"/>
  <c r="AN1622" i="2"/>
  <c r="AO1558" i="2"/>
  <c r="AN1558" i="2"/>
  <c r="AO1494" i="2"/>
  <c r="AN1494" i="2"/>
  <c r="AO1430" i="2"/>
  <c r="AN1430" i="2"/>
  <c r="AO1366" i="2"/>
  <c r="AN1366" i="2"/>
  <c r="AO1302" i="2"/>
  <c r="AN1302" i="2"/>
  <c r="AO1238" i="2"/>
  <c r="AN1238" i="2"/>
  <c r="AO1174" i="2"/>
  <c r="AN1174" i="2"/>
  <c r="AO1110" i="2"/>
  <c r="AN1110" i="2"/>
  <c r="AO1046" i="2"/>
  <c r="AN1046" i="2"/>
  <c r="AO882" i="2"/>
  <c r="AN882" i="2"/>
  <c r="AO626" i="2"/>
  <c r="AN626" i="2"/>
  <c r="AN2205" i="2"/>
  <c r="AO2205" i="2"/>
  <c r="AN2141" i="2"/>
  <c r="AO2141" i="2"/>
  <c r="AN2077" i="2"/>
  <c r="AO2077" i="2"/>
  <c r="AN2013" i="2"/>
  <c r="AO2013" i="2"/>
  <c r="AN1949" i="2"/>
  <c r="AO1949" i="2"/>
  <c r="AO1885" i="2"/>
  <c r="AN1885" i="2"/>
  <c r="AO1821" i="2"/>
  <c r="AN1821" i="2"/>
  <c r="AO1757" i="2"/>
  <c r="AN1757" i="2"/>
  <c r="AO1693" i="2"/>
  <c r="AN1693" i="2"/>
  <c r="AO1629" i="2"/>
  <c r="AN1629" i="2"/>
  <c r="AO1565" i="2"/>
  <c r="AN1565" i="2"/>
  <c r="AO1501" i="2"/>
  <c r="AN1501" i="2"/>
  <c r="AO1437" i="2"/>
  <c r="AN1437" i="2"/>
  <c r="AO1373" i="2"/>
  <c r="AN1373" i="2"/>
  <c r="AN1309" i="2"/>
  <c r="AO1309" i="2"/>
  <c r="AO1245" i="2"/>
  <c r="AN1245" i="2"/>
  <c r="AO1181" i="2"/>
  <c r="AN1181" i="2"/>
  <c r="AO1117" i="2"/>
  <c r="AN1117" i="2"/>
  <c r="AO1053" i="2"/>
  <c r="AN1053" i="2"/>
  <c r="AN910" i="2"/>
  <c r="AO910" i="2"/>
  <c r="AO654" i="2"/>
  <c r="AN654" i="2"/>
  <c r="AO2220" i="2"/>
  <c r="AN2220" i="2"/>
  <c r="AO2156" i="2"/>
  <c r="AN2156" i="2"/>
  <c r="AO2092" i="2"/>
  <c r="AN2092" i="2"/>
  <c r="AO2028" i="2"/>
  <c r="AN2028" i="2"/>
  <c r="AO1964" i="2"/>
  <c r="AN1964" i="2"/>
  <c r="AO1900" i="2"/>
  <c r="AN1900" i="2"/>
  <c r="AO1836" i="2"/>
  <c r="AN1836" i="2"/>
  <c r="AO1772" i="2"/>
  <c r="AN1772" i="2"/>
  <c r="AN1708" i="2"/>
  <c r="AO1708" i="2"/>
  <c r="AN1644" i="2"/>
  <c r="AO1644" i="2"/>
  <c r="AN1580" i="2"/>
  <c r="AO1580" i="2"/>
  <c r="AN1516" i="2"/>
  <c r="AO1516" i="2"/>
  <c r="AO1452" i="2"/>
  <c r="AN1452" i="2"/>
  <c r="AO1388" i="2"/>
  <c r="AN1388" i="2"/>
  <c r="AO1324" i="2"/>
  <c r="AN1324" i="2"/>
  <c r="AO1260" i="2"/>
  <c r="AN1260" i="2"/>
  <c r="AO1196" i="2"/>
  <c r="AN1196" i="2"/>
  <c r="AO1132" i="2"/>
  <c r="AN1132" i="2"/>
  <c r="AO1068" i="2"/>
  <c r="AN1068" i="2"/>
  <c r="AO970" i="2"/>
  <c r="AN970" i="2"/>
  <c r="AO714" i="2"/>
  <c r="AN714" i="2"/>
  <c r="AO2179" i="2"/>
  <c r="AN2179" i="2"/>
  <c r="AO2115" i="2"/>
  <c r="AN2115" i="2"/>
  <c r="AO2051" i="2"/>
  <c r="AN2051" i="2"/>
  <c r="AN1987" i="2"/>
  <c r="AO1987" i="2"/>
  <c r="AO1923" i="2"/>
  <c r="AN1923" i="2"/>
  <c r="AO1859" i="2"/>
  <c r="AN1859" i="2"/>
  <c r="AO1795" i="2"/>
  <c r="AN1795" i="2"/>
  <c r="AO1731" i="2"/>
  <c r="AN1731" i="2"/>
  <c r="AO1667" i="2"/>
  <c r="AN1667" i="2"/>
  <c r="AO1603" i="2"/>
  <c r="AN1603" i="2"/>
  <c r="AO1539" i="2"/>
  <c r="AN1539" i="2"/>
  <c r="AO1475" i="2"/>
  <c r="AN1475" i="2"/>
  <c r="AO1411" i="2"/>
  <c r="AN1411" i="2"/>
  <c r="AO1347" i="2"/>
  <c r="AN1347" i="2"/>
  <c r="AO1283" i="2"/>
  <c r="AN1283" i="2"/>
  <c r="AO1219" i="2"/>
  <c r="AN1219" i="2"/>
  <c r="AO1155" i="2"/>
  <c r="AN1155" i="2"/>
  <c r="AO1091" i="2"/>
  <c r="AN1091" i="2"/>
  <c r="AO1027" i="2"/>
  <c r="AN1027" i="2"/>
  <c r="AO806" i="2"/>
  <c r="AN806" i="2"/>
  <c r="AN2202" i="2"/>
  <c r="AO2202" i="2"/>
  <c r="AN2138" i="2"/>
  <c r="AO2138" i="2"/>
  <c r="AN2074" i="2"/>
  <c r="AO2074" i="2"/>
  <c r="AN2010" i="2"/>
  <c r="AO2010" i="2"/>
  <c r="AN1946" i="2"/>
  <c r="AO1946" i="2"/>
  <c r="AN1882" i="2"/>
  <c r="AO1882" i="2"/>
  <c r="AN1818" i="2"/>
  <c r="AO1818" i="2"/>
  <c r="AN1754" i="2"/>
  <c r="AO1754" i="2"/>
  <c r="AO1690" i="2"/>
  <c r="AN1690" i="2"/>
  <c r="AN1626" i="2"/>
  <c r="AO1626" i="2"/>
  <c r="AN1562" i="2"/>
  <c r="AO1562" i="2"/>
  <c r="AO1498" i="2"/>
  <c r="AN1498" i="2"/>
  <c r="AO1434" i="2"/>
  <c r="AN1434" i="2"/>
  <c r="AO1370" i="2"/>
  <c r="AN1370" i="2"/>
  <c r="AO1306" i="2"/>
  <c r="AN1306" i="2"/>
  <c r="AO1242" i="2"/>
  <c r="AN1242" i="2"/>
  <c r="AO1178" i="2"/>
  <c r="AN1178" i="2"/>
  <c r="AO1114" i="2"/>
  <c r="AN1114" i="2"/>
  <c r="AO1050" i="2"/>
  <c r="AN1050" i="2"/>
  <c r="AO898" i="2"/>
  <c r="AN898" i="2"/>
  <c r="AO642" i="2"/>
  <c r="AN642" i="2"/>
  <c r="AO2225" i="2"/>
  <c r="AN2225" i="2"/>
  <c r="AO2161" i="2"/>
  <c r="AN2161" i="2"/>
  <c r="AO2097" i="2"/>
  <c r="AN2097" i="2"/>
  <c r="AO2033" i="2"/>
  <c r="AN2033" i="2"/>
  <c r="AO1969" i="2"/>
  <c r="AN1969" i="2"/>
  <c r="AO1905" i="2"/>
  <c r="AN1905" i="2"/>
  <c r="AO1841" i="2"/>
  <c r="AN1841" i="2"/>
  <c r="AO1777" i="2"/>
  <c r="AN1777" i="2"/>
  <c r="AO1713" i="2"/>
  <c r="AN1713" i="2"/>
  <c r="AN1649" i="2"/>
  <c r="AO1649" i="2"/>
  <c r="AO1585" i="2"/>
  <c r="AN1585" i="2"/>
  <c r="AO1521" i="2"/>
  <c r="AN1521" i="2"/>
  <c r="AO1457" i="2"/>
  <c r="AN1457" i="2"/>
  <c r="AO1393" i="2"/>
  <c r="AN1393" i="2"/>
  <c r="AO1329" i="2"/>
  <c r="AN1329" i="2"/>
  <c r="AO1265" i="2"/>
  <c r="AN1265" i="2"/>
  <c r="AO1201" i="2"/>
  <c r="AN1201" i="2"/>
  <c r="AO1137" i="2"/>
  <c r="AN1137" i="2"/>
  <c r="AO1073" i="2"/>
  <c r="AN1073" i="2"/>
  <c r="AO990" i="2"/>
  <c r="AN990" i="2"/>
  <c r="AO734" i="2"/>
  <c r="AN734" i="2"/>
  <c r="AN2232" i="2"/>
  <c r="AO2232" i="2"/>
  <c r="AN2168" i="2"/>
  <c r="AO2168" i="2"/>
  <c r="AN2104" i="2"/>
  <c r="AO2104" i="2"/>
  <c r="AN2040" i="2"/>
  <c r="AO2040" i="2"/>
  <c r="AN1976" i="2"/>
  <c r="AO1976" i="2"/>
  <c r="AO1912" i="2"/>
  <c r="AN1912" i="2"/>
  <c r="AO1848" i="2"/>
  <c r="AN1848" i="2"/>
  <c r="AO1784" i="2"/>
  <c r="AN1784" i="2"/>
  <c r="AO1720" i="2"/>
  <c r="AN1720" i="2"/>
  <c r="AO1656" i="2"/>
  <c r="AN1656" i="2"/>
  <c r="AO1592" i="2"/>
  <c r="AN1592" i="2"/>
  <c r="AO1528" i="2"/>
  <c r="AN1528" i="2"/>
  <c r="AO1464" i="2"/>
  <c r="AN1464" i="2"/>
  <c r="AO1400" i="2"/>
  <c r="AN1400" i="2"/>
  <c r="AO1336" i="2"/>
  <c r="AN1336" i="2"/>
  <c r="AO1272" i="2"/>
  <c r="AN1272" i="2"/>
  <c r="AO1208" i="2"/>
  <c r="AN1208" i="2"/>
  <c r="AO1144" i="2"/>
  <c r="AN1144" i="2"/>
  <c r="AO1080" i="2"/>
  <c r="AN1080" i="2"/>
  <c r="AO1016" i="2"/>
  <c r="AN1016" i="2"/>
  <c r="AO762" i="2"/>
  <c r="AN762" i="2"/>
  <c r="AO952" i="2"/>
  <c r="AN952" i="2"/>
  <c r="AO888" i="2"/>
  <c r="AN888" i="2"/>
  <c r="AO824" i="2"/>
  <c r="AN824" i="2"/>
  <c r="AO760" i="2"/>
  <c r="AN760" i="2"/>
  <c r="AO696" i="2"/>
  <c r="AN696" i="2"/>
  <c r="AO632" i="2"/>
  <c r="AN632" i="2"/>
  <c r="AO999" i="2"/>
  <c r="AN999" i="2"/>
  <c r="AO935" i="2"/>
  <c r="AN935" i="2"/>
  <c r="AO871" i="2"/>
  <c r="AN871" i="2"/>
  <c r="AO807" i="2"/>
  <c r="AN807" i="2"/>
  <c r="AO743" i="2"/>
  <c r="AN743" i="2"/>
  <c r="AO679" i="2"/>
  <c r="AN679" i="2"/>
  <c r="AO615" i="2"/>
  <c r="AN615" i="2"/>
  <c r="AO965" i="2"/>
  <c r="AN965" i="2"/>
  <c r="AO901" i="2"/>
  <c r="AN901" i="2"/>
  <c r="AO837" i="2"/>
  <c r="AN837" i="2"/>
  <c r="AO773" i="2"/>
  <c r="AN773" i="2"/>
  <c r="AO709" i="2"/>
  <c r="AN709" i="2"/>
  <c r="AO645" i="2"/>
  <c r="AN645" i="2"/>
  <c r="AO1004" i="2"/>
  <c r="AN1004" i="2"/>
  <c r="AO940" i="2"/>
  <c r="AN940" i="2"/>
  <c r="AO876" i="2"/>
  <c r="AN876" i="2"/>
  <c r="AO812" i="2"/>
  <c r="AN812" i="2"/>
  <c r="AO748" i="2"/>
  <c r="AN748" i="2"/>
  <c r="AO684" i="2"/>
  <c r="AN684" i="2"/>
  <c r="AO620" i="2"/>
  <c r="AN620" i="2"/>
  <c r="AO979" i="2"/>
  <c r="AN979" i="2"/>
  <c r="AO915" i="2"/>
  <c r="AN915" i="2"/>
  <c r="AO851" i="2"/>
  <c r="AN851" i="2"/>
  <c r="AO787" i="2"/>
  <c r="AN787" i="2"/>
  <c r="AO723" i="2"/>
  <c r="AN723" i="2"/>
  <c r="AO659" i="2"/>
  <c r="AN659" i="2"/>
  <c r="AO969" i="2"/>
  <c r="AN969" i="2"/>
  <c r="AO905" i="2"/>
  <c r="AN905" i="2"/>
  <c r="AO841" i="2"/>
  <c r="AN841" i="2"/>
  <c r="AO777" i="2"/>
  <c r="AN777" i="2"/>
  <c r="AO713" i="2"/>
  <c r="AN713" i="2"/>
  <c r="AO649" i="2"/>
  <c r="AN649" i="2"/>
  <c r="AY2470" i="2"/>
  <c r="AZ2470" i="2" s="1"/>
  <c r="AY2728" i="2"/>
  <c r="AZ2728" i="2" s="1"/>
  <c r="AY2759" i="2"/>
  <c r="AZ2759" i="2" s="1"/>
  <c r="AY2690" i="2"/>
  <c r="AZ2690" i="2" s="1"/>
  <c r="AY2533" i="2"/>
  <c r="AZ2533" i="2" s="1"/>
  <c r="AY2363" i="2"/>
  <c r="AZ2363" i="2" s="1"/>
  <c r="AY2067" i="2"/>
  <c r="AZ2067" i="2" s="1"/>
  <c r="AY2774" i="2"/>
  <c r="AZ2774" i="2" s="1"/>
  <c r="AY2710" i="2"/>
  <c r="AZ2710" i="2" s="1"/>
  <c r="AY2573" i="2"/>
  <c r="AZ2573" i="2" s="1"/>
  <c r="AY2403" i="2"/>
  <c r="AZ2403" i="2" s="1"/>
  <c r="AY2187" i="2"/>
  <c r="AZ2187" i="2" s="1"/>
  <c r="AY2725" i="2"/>
  <c r="AZ2725" i="2" s="1"/>
  <c r="AY2613" i="2"/>
  <c r="AZ2613" i="2" s="1"/>
  <c r="AY2443" i="2"/>
  <c r="AZ2443" i="2" s="1"/>
  <c r="AY2270" i="2"/>
  <c r="AZ2270" i="2" s="1"/>
  <c r="AY2740" i="2"/>
  <c r="AZ2740" i="2" s="1"/>
  <c r="AY2653" i="2"/>
  <c r="AZ2653" i="2" s="1"/>
  <c r="AY2483" i="2"/>
  <c r="AZ2483" i="2" s="1"/>
  <c r="AY2310" i="2"/>
  <c r="AZ2310" i="2" s="1"/>
  <c r="AY1915" i="2"/>
  <c r="AZ1915" i="2" s="1"/>
  <c r="AY2739" i="2"/>
  <c r="AZ2739" i="2" s="1"/>
  <c r="AY2651" i="2"/>
  <c r="AZ2651" i="2" s="1"/>
  <c r="AY2478" i="2"/>
  <c r="AZ2478" i="2" s="1"/>
  <c r="AY2309" i="2"/>
  <c r="AZ2309" i="2" s="1"/>
  <c r="AY1907" i="2"/>
  <c r="AZ1907" i="2" s="1"/>
  <c r="AY2730" i="2"/>
  <c r="AZ2730" i="2" s="1"/>
  <c r="AY2627" i="2"/>
  <c r="AZ2627" i="2" s="1"/>
  <c r="AY2454" i="2"/>
  <c r="AZ2454" i="2" s="1"/>
  <c r="AY2285" i="2"/>
  <c r="AZ2285" i="2" s="1"/>
  <c r="AY1835" i="2"/>
  <c r="AZ1835" i="2" s="1"/>
  <c r="AY2753" i="2"/>
  <c r="AZ2753" i="2" s="1"/>
  <c r="AZ2674" i="2"/>
  <c r="AY2682" i="2"/>
  <c r="AZ2682" i="2" s="1"/>
  <c r="AZ2509" i="2"/>
  <c r="AY2517" i="2"/>
  <c r="AZ2517" i="2" s="1"/>
  <c r="AY2347" i="2"/>
  <c r="AZ2347" i="2" s="1"/>
  <c r="AY2019" i="2"/>
  <c r="AZ2019" i="2" s="1"/>
  <c r="AY2666" i="2"/>
  <c r="AZ2666" i="2" s="1"/>
  <c r="AY2602" i="2"/>
  <c r="AZ2602" i="2" s="1"/>
  <c r="AY2538" i="2"/>
  <c r="AZ2538" i="2" s="1"/>
  <c r="AY2474" i="2"/>
  <c r="AZ2474" i="2" s="1"/>
  <c r="AY2410" i="2"/>
  <c r="AZ2410" i="2" s="1"/>
  <c r="AY2346" i="2"/>
  <c r="AZ2346" i="2" s="1"/>
  <c r="AY2282" i="2"/>
  <c r="AZ2282" i="2" s="1"/>
  <c r="AY2218" i="2"/>
  <c r="AZ2218" i="2" s="1"/>
  <c r="AY2154" i="2"/>
  <c r="AZ2154" i="2" s="1"/>
  <c r="AY2090" i="2"/>
  <c r="AZ2090" i="2" s="1"/>
  <c r="AY2026" i="2"/>
  <c r="AZ2026" i="2" s="1"/>
  <c r="AY1962" i="2"/>
  <c r="AZ1962" i="2" s="1"/>
  <c r="AY1898" i="2"/>
  <c r="AZ1898" i="2" s="1"/>
  <c r="AY1834" i="2"/>
  <c r="AZ1834" i="2" s="1"/>
  <c r="AY1744" i="2"/>
  <c r="AZ1744" i="2" s="1"/>
  <c r="AY1571" i="2"/>
  <c r="AZ1571" i="2" s="1"/>
  <c r="AY1402" i="2"/>
  <c r="AZ1402" i="2" s="1"/>
  <c r="AY2649" i="2"/>
  <c r="AZ2649" i="2" s="1"/>
  <c r="AY2585" i="2"/>
  <c r="AZ2585" i="2" s="1"/>
  <c r="AY2521" i="2"/>
  <c r="AZ2521" i="2" s="1"/>
  <c r="AY2457" i="2"/>
  <c r="AZ2457" i="2" s="1"/>
  <c r="AY2393" i="2"/>
  <c r="AZ2393" i="2" s="1"/>
  <c r="AY2329" i="2"/>
  <c r="AZ2329" i="2" s="1"/>
  <c r="AY2265" i="2"/>
  <c r="AZ2265" i="2" s="1"/>
  <c r="AY2201" i="2"/>
  <c r="AZ2201" i="2" s="1"/>
  <c r="AY2137" i="2"/>
  <c r="AZ2137" i="2" s="1"/>
  <c r="AY2073" i="2"/>
  <c r="AZ2073" i="2" s="1"/>
  <c r="AY2009" i="2"/>
  <c r="AZ2009" i="2" s="1"/>
  <c r="AY1945" i="2"/>
  <c r="AZ1945" i="2" s="1"/>
  <c r="AY1881" i="2"/>
  <c r="AZ1881" i="2" s="1"/>
  <c r="AY1816" i="2"/>
  <c r="AZ1816" i="2" s="1"/>
  <c r="AY1698" i="2"/>
  <c r="AZ1698" i="2" s="1"/>
  <c r="AY1528" i="2"/>
  <c r="AZ1528" i="2" s="1"/>
  <c r="AY1355" i="2"/>
  <c r="AZ1355" i="2" s="1"/>
  <c r="AY2664" i="2"/>
  <c r="AZ2664" i="2" s="1"/>
  <c r="AY2600" i="2"/>
  <c r="AZ2600" i="2" s="1"/>
  <c r="AY2536" i="2"/>
  <c r="AZ2536" i="2" s="1"/>
  <c r="AY2472" i="2"/>
  <c r="AZ2472" i="2" s="1"/>
  <c r="AY2408" i="2"/>
  <c r="AZ2408" i="2" s="1"/>
  <c r="AY2344" i="2"/>
  <c r="AZ2344" i="2" s="1"/>
  <c r="AY2280" i="2"/>
  <c r="AZ2280" i="2" s="1"/>
  <c r="AY2216" i="2"/>
  <c r="AZ2216" i="2" s="1"/>
  <c r="AY2152" i="2"/>
  <c r="AZ2152" i="2" s="1"/>
  <c r="AY2088" i="2"/>
  <c r="AZ2088" i="2" s="1"/>
  <c r="AY2024" i="2"/>
  <c r="AZ2024" i="2" s="1"/>
  <c r="AY1960" i="2"/>
  <c r="AZ1960" i="2" s="1"/>
  <c r="AY1896" i="2"/>
  <c r="AZ1896" i="2" s="1"/>
  <c r="AY1832" i="2"/>
  <c r="AZ1832" i="2" s="1"/>
  <c r="AY1738" i="2"/>
  <c r="AZ1738" i="2" s="1"/>
  <c r="AY1568" i="2"/>
  <c r="AZ1568" i="2" s="1"/>
  <c r="AY1395" i="2"/>
  <c r="AZ1395" i="2" s="1"/>
  <c r="AY2615" i="2"/>
  <c r="AZ2615" i="2" s="1"/>
  <c r="AY2551" i="2"/>
  <c r="AZ2551" i="2" s="1"/>
  <c r="AY2487" i="2"/>
  <c r="AZ2487" i="2" s="1"/>
  <c r="AY2423" i="2"/>
  <c r="AZ2423" i="2" s="1"/>
  <c r="AY2359" i="2"/>
  <c r="AZ2359" i="2" s="1"/>
  <c r="AY2295" i="2"/>
  <c r="AZ2295" i="2" s="1"/>
  <c r="AY2231" i="2"/>
  <c r="AZ2231" i="2" s="1"/>
  <c r="AY2167" i="2"/>
  <c r="AZ2167" i="2" s="1"/>
  <c r="AY2103" i="2"/>
  <c r="AZ2103" i="2" s="1"/>
  <c r="AY2039" i="2"/>
  <c r="AZ2039" i="2" s="1"/>
  <c r="AY1975" i="2"/>
  <c r="AZ1975" i="2" s="1"/>
  <c r="AY1911" i="2"/>
  <c r="AZ1911" i="2" s="1"/>
  <c r="AY1847" i="2"/>
  <c r="AZ1847" i="2" s="1"/>
  <c r="AY1770" i="2"/>
  <c r="AZ1770" i="2" s="1"/>
  <c r="AY1608" i="2"/>
  <c r="AZ1608" i="2" s="1"/>
  <c r="AY1435" i="2"/>
  <c r="AZ1435" i="2" s="1"/>
  <c r="AY2206" i="2"/>
  <c r="AZ2206" i="2" s="1"/>
  <c r="AY2142" i="2"/>
  <c r="AZ2142" i="2" s="1"/>
  <c r="AY2078" i="2"/>
  <c r="AZ2078" i="2" s="1"/>
  <c r="AY2014" i="2"/>
  <c r="AZ2014" i="2" s="1"/>
  <c r="AY1950" i="2"/>
  <c r="AZ1950" i="2" s="1"/>
  <c r="AY1886" i="2"/>
  <c r="AZ1886" i="2" s="1"/>
  <c r="AY1822" i="2"/>
  <c r="AZ1822" i="2" s="1"/>
  <c r="AY1712" i="2"/>
  <c r="AZ1712" i="2" s="1"/>
  <c r="AY1539" i="2"/>
  <c r="AZ1539" i="2" s="1"/>
  <c r="AY1370" i="2"/>
  <c r="AZ1370" i="2" s="1"/>
  <c r="AY2253" i="2"/>
  <c r="AZ2253" i="2" s="1"/>
  <c r="AY2189" i="2"/>
  <c r="AZ2189" i="2" s="1"/>
  <c r="AY2125" i="2"/>
  <c r="AZ2125" i="2" s="1"/>
  <c r="AY2061" i="2"/>
  <c r="AZ2061" i="2" s="1"/>
  <c r="AY1997" i="2"/>
  <c r="AZ1997" i="2" s="1"/>
  <c r="AY1933" i="2"/>
  <c r="AZ1933" i="2" s="1"/>
  <c r="AY1869" i="2"/>
  <c r="AZ1869" i="2" s="1"/>
  <c r="AY1800" i="2"/>
  <c r="AZ1800" i="2" s="1"/>
  <c r="AY1666" i="2"/>
  <c r="AZ1666" i="2" s="1"/>
  <c r="AY1496" i="2"/>
  <c r="AZ1496" i="2" s="1"/>
  <c r="AY1322" i="2"/>
  <c r="AZ1322" i="2" s="1"/>
  <c r="AY2692" i="2"/>
  <c r="AZ2692" i="2" s="1"/>
  <c r="AY2628" i="2"/>
  <c r="AZ2628" i="2" s="1"/>
  <c r="AY2564" i="2"/>
  <c r="AZ2564" i="2" s="1"/>
  <c r="AY2500" i="2"/>
  <c r="AZ2500" i="2" s="1"/>
  <c r="AY2436" i="2"/>
  <c r="AZ2436" i="2" s="1"/>
  <c r="AY2372" i="2"/>
  <c r="AZ2372" i="2" s="1"/>
  <c r="AY2308" i="2"/>
  <c r="AZ2308" i="2" s="1"/>
  <c r="AY2244" i="2"/>
  <c r="AZ2244" i="2" s="1"/>
  <c r="AY2180" i="2"/>
  <c r="AZ2180" i="2" s="1"/>
  <c r="AY2116" i="2"/>
  <c r="AZ2116" i="2" s="1"/>
  <c r="AY2052" i="2"/>
  <c r="AZ2052" i="2" s="1"/>
  <c r="AY1988" i="2"/>
  <c r="AZ1988" i="2" s="1"/>
  <c r="AY1924" i="2"/>
  <c r="AZ1924" i="2" s="1"/>
  <c r="AY1860" i="2"/>
  <c r="AZ1860" i="2" s="1"/>
  <c r="AY1788" i="2"/>
  <c r="AZ1788" i="2" s="1"/>
  <c r="AY1642" i="2"/>
  <c r="AZ1642" i="2" s="1"/>
  <c r="AY1472" i="2"/>
  <c r="AZ1472" i="2" s="1"/>
  <c r="AY1290" i="2"/>
  <c r="AZ1290" i="2" s="1"/>
  <c r="AY1735" i="2"/>
  <c r="AZ1735" i="2" s="1"/>
  <c r="AY1671" i="2"/>
  <c r="AZ1671" i="2" s="1"/>
  <c r="AY1607" i="2"/>
  <c r="AZ1607" i="2" s="1"/>
  <c r="AY1543" i="2"/>
  <c r="AZ1543" i="2" s="1"/>
  <c r="AY1479" i="2"/>
  <c r="AZ1479" i="2" s="1"/>
  <c r="AY1415" i="2"/>
  <c r="AZ1415" i="2" s="1"/>
  <c r="AY1351" i="2"/>
  <c r="AZ1351" i="2" s="1"/>
  <c r="AY1274" i="2"/>
  <c r="AZ1274" i="2" s="1"/>
  <c r="AY1135" i="2"/>
  <c r="AZ1135" i="2" s="1"/>
  <c r="AY1718" i="2"/>
  <c r="AZ1718" i="2" s="1"/>
  <c r="AY1654" i="2"/>
  <c r="AZ1654" i="2" s="1"/>
  <c r="AY1590" i="2"/>
  <c r="AZ1590" i="2" s="1"/>
  <c r="AY1526" i="2"/>
  <c r="AZ1526" i="2" s="1"/>
  <c r="AY1462" i="2"/>
  <c r="AZ1462" i="2" s="1"/>
  <c r="AY1398" i="2"/>
  <c r="AZ1398" i="2" s="1"/>
  <c r="AY1334" i="2"/>
  <c r="AZ1334" i="2" s="1"/>
  <c r="AY1249" i="2"/>
  <c r="AZ1249" i="2" s="1"/>
  <c r="AZ1241" i="2"/>
  <c r="AY1089" i="2"/>
  <c r="AZ1089" i="2" s="1"/>
  <c r="AZ1081" i="2"/>
  <c r="AY919" i="2"/>
  <c r="AZ919" i="2" s="1"/>
  <c r="AY1805" i="2"/>
  <c r="AZ1805" i="2" s="1"/>
  <c r="AY1741" i="2"/>
  <c r="AZ1741" i="2" s="1"/>
  <c r="AY1677" i="2"/>
  <c r="AZ1677" i="2" s="1"/>
  <c r="AY1613" i="2"/>
  <c r="AZ1613" i="2" s="1"/>
  <c r="AY1549" i="2"/>
  <c r="AZ1549" i="2" s="1"/>
  <c r="AY1485" i="2"/>
  <c r="AZ1485" i="2" s="1"/>
  <c r="AY1421" i="2"/>
  <c r="AZ1421" i="2" s="1"/>
  <c r="AY1357" i="2"/>
  <c r="AZ1357" i="2" s="1"/>
  <c r="AY1282" i="2"/>
  <c r="AZ1282" i="2" s="1"/>
  <c r="AY1151" i="2"/>
  <c r="AZ1151" i="2" s="1"/>
  <c r="AY978" i="2"/>
  <c r="AZ978" i="2" s="1"/>
  <c r="AY1692" i="2"/>
  <c r="AZ1692" i="2" s="1"/>
  <c r="AY1628" i="2"/>
  <c r="AZ1628" i="2" s="1"/>
  <c r="AY1564" i="2"/>
  <c r="AZ1564" i="2" s="1"/>
  <c r="AY1500" i="2"/>
  <c r="AZ1500" i="2" s="1"/>
  <c r="AY1436" i="2"/>
  <c r="AZ1436" i="2" s="1"/>
  <c r="AY1372" i="2"/>
  <c r="AZ1372" i="2" s="1"/>
  <c r="AY1302" i="2"/>
  <c r="AZ1302" i="2" s="1"/>
  <c r="AY1191" i="2"/>
  <c r="AZ1191" i="2" s="1"/>
  <c r="AY1186" i="2"/>
  <c r="AZ1186" i="2" s="1"/>
  <c r="AY847" i="2"/>
  <c r="AZ847" i="2" s="1"/>
  <c r="AY1185" i="2"/>
  <c r="AZ1185" i="2" s="1"/>
  <c r="AZ1177" i="2"/>
  <c r="AY1785" i="2"/>
  <c r="AZ1785" i="2" s="1"/>
  <c r="AY1721" i="2"/>
  <c r="AZ1721" i="2" s="1"/>
  <c r="AY1657" i="2"/>
  <c r="AZ1657" i="2" s="1"/>
  <c r="AY1593" i="2"/>
  <c r="AZ1593" i="2" s="1"/>
  <c r="AY1529" i="2"/>
  <c r="AZ1529" i="2" s="1"/>
  <c r="AY1465" i="2"/>
  <c r="AZ1465" i="2" s="1"/>
  <c r="AY1401" i="2"/>
  <c r="AZ1401" i="2" s="1"/>
  <c r="AY1337" i="2"/>
  <c r="AZ1337" i="2" s="1"/>
  <c r="AY1255" i="2"/>
  <c r="AZ1255" i="2" s="1"/>
  <c r="AY1097" i="2"/>
  <c r="AZ1097" i="2" s="1"/>
  <c r="AY1206" i="2"/>
  <c r="AZ1206" i="2" s="1"/>
  <c r="AY1142" i="2"/>
  <c r="AZ1142" i="2" s="1"/>
  <c r="AY1078" i="2"/>
  <c r="AZ1078" i="2" s="1"/>
  <c r="AY950" i="2"/>
  <c r="AZ950" i="2" s="1"/>
  <c r="AY886" i="2"/>
  <c r="AZ886" i="2" s="1"/>
  <c r="AY701" i="2"/>
  <c r="AZ701" i="2" s="1"/>
  <c r="AY1245" i="2"/>
  <c r="AZ1245" i="2" s="1"/>
  <c r="AY1181" i="2"/>
  <c r="AZ1181" i="2" s="1"/>
  <c r="AY1117" i="2"/>
  <c r="AZ1117" i="2" s="1"/>
  <c r="AY1053" i="2"/>
  <c r="AZ1053" i="2" s="1"/>
  <c r="AY925" i="2"/>
  <c r="AZ925" i="2" s="1"/>
  <c r="AY861" i="2"/>
  <c r="AZ861" i="2" s="1"/>
  <c r="AY780" i="2"/>
  <c r="AZ780" i="2" s="1"/>
  <c r="AY1220" i="2"/>
  <c r="AZ1220" i="2" s="1"/>
  <c r="AY1156" i="2"/>
  <c r="AZ1156" i="2" s="1"/>
  <c r="AY1092" i="2"/>
  <c r="AZ1092" i="2" s="1"/>
  <c r="AY900" i="2"/>
  <c r="AZ900" i="2" s="1"/>
  <c r="AY836" i="2"/>
  <c r="AZ836" i="2" s="1"/>
  <c r="AY1267" i="2"/>
  <c r="AZ1267" i="2" s="1"/>
  <c r="AY1203" i="2"/>
  <c r="AZ1203" i="2" s="1"/>
  <c r="AY1139" i="2"/>
  <c r="AZ1139" i="2" s="1"/>
  <c r="AY1075" i="2"/>
  <c r="AZ1075" i="2" s="1"/>
  <c r="AY883" i="2"/>
  <c r="AZ883" i="2" s="1"/>
  <c r="AY693" i="2"/>
  <c r="AZ693" i="2" s="1"/>
  <c r="AY834" i="2"/>
  <c r="AZ834" i="2" s="1"/>
  <c r="AY756" i="2"/>
  <c r="AZ756" i="2" s="1"/>
  <c r="AY1280" i="2"/>
  <c r="AZ1280" i="2" s="1"/>
  <c r="AY1216" i="2"/>
  <c r="AZ1216" i="2" s="1"/>
  <c r="AY1152" i="2"/>
  <c r="AZ1152" i="2" s="1"/>
  <c r="AY1088" i="2"/>
  <c r="AZ1088" i="2" s="1"/>
  <c r="AY896" i="2"/>
  <c r="AZ896" i="2" s="1"/>
  <c r="AY832" i="2"/>
  <c r="AZ832" i="2" s="1"/>
  <c r="AY697" i="2"/>
  <c r="AZ697" i="2" s="1"/>
  <c r="AY800" i="2"/>
  <c r="AZ800" i="2" s="1"/>
  <c r="AY736" i="2"/>
  <c r="AZ736" i="2" s="1"/>
  <c r="AY783" i="2"/>
  <c r="AZ783" i="2" s="1"/>
  <c r="AY719" i="2"/>
  <c r="AZ719" i="2" s="1"/>
  <c r="AY655" i="2"/>
  <c r="AZ655" i="2" s="1"/>
  <c r="AY694" i="2"/>
  <c r="AZ694" i="2" s="1"/>
  <c r="AY747" i="2"/>
  <c r="AZ747" i="2" s="1"/>
  <c r="AY683" i="2"/>
  <c r="AZ683" i="2" s="1"/>
  <c r="AL699" i="2"/>
  <c r="AL635" i="2"/>
  <c r="AO2721" i="2"/>
  <c r="AN2721" i="2"/>
  <c r="AO2657" i="2"/>
  <c r="AN2657" i="2"/>
  <c r="AO2593" i="2"/>
  <c r="AN2593" i="2"/>
  <c r="AO2529" i="2"/>
  <c r="AN2529" i="2"/>
  <c r="AO2465" i="2"/>
  <c r="AN2465" i="2"/>
  <c r="AO2401" i="2"/>
  <c r="AN2401" i="2"/>
  <c r="AO2337" i="2"/>
  <c r="AN2337" i="2"/>
  <c r="AO2273" i="2"/>
  <c r="AN2273" i="2"/>
  <c r="AL1410" i="2"/>
  <c r="AL1346" i="2"/>
  <c r="AL1282" i="2"/>
  <c r="AL1218" i="2"/>
  <c r="AL1154" i="2"/>
  <c r="AL1090" i="2"/>
  <c r="AL1026" i="2"/>
  <c r="AL962" i="2"/>
  <c r="AL898" i="2"/>
  <c r="AL834" i="2"/>
  <c r="AL770" i="2"/>
  <c r="AL706" i="2"/>
  <c r="AL642" i="2"/>
  <c r="AO2728" i="2"/>
  <c r="AN2728" i="2"/>
  <c r="AO2664" i="2"/>
  <c r="AN2664" i="2"/>
  <c r="AO2600" i="2"/>
  <c r="AN2600" i="2"/>
  <c r="AO2536" i="2"/>
  <c r="AN2536" i="2"/>
  <c r="AO2472" i="2"/>
  <c r="AN2472" i="2"/>
  <c r="AO2408" i="2"/>
  <c r="AN2408" i="2"/>
  <c r="AO2344" i="2"/>
  <c r="AN2344" i="2"/>
  <c r="AO2280" i="2"/>
  <c r="AN2280" i="2"/>
  <c r="AL1417" i="2"/>
  <c r="AL1353" i="2"/>
  <c r="AL1289" i="2"/>
  <c r="AL1225" i="2"/>
  <c r="AL1161" i="2"/>
  <c r="AL1097" i="2"/>
  <c r="AL1033" i="2"/>
  <c r="AL969" i="2"/>
  <c r="AL905" i="2"/>
  <c r="AL841" i="2"/>
  <c r="AL777" i="2"/>
  <c r="AL713" i="2"/>
  <c r="AL649" i="2"/>
  <c r="AO2743" i="2"/>
  <c r="AN2743" i="2"/>
  <c r="AO2679" i="2"/>
  <c r="AN2679" i="2"/>
  <c r="AO2615" i="2"/>
  <c r="AN2615" i="2"/>
  <c r="AO2551" i="2"/>
  <c r="AN2551" i="2"/>
  <c r="AO2487" i="2"/>
  <c r="AN2487" i="2"/>
  <c r="AO2423" i="2"/>
  <c r="AN2423" i="2"/>
  <c r="AO2359" i="2"/>
  <c r="AN2359" i="2"/>
  <c r="AO2295" i="2"/>
  <c r="AN2295" i="2"/>
  <c r="AL1432" i="2"/>
  <c r="AL1368" i="2"/>
  <c r="AL1304" i="2"/>
  <c r="AL1240" i="2"/>
  <c r="AL1176" i="2"/>
  <c r="AL1112" i="2"/>
  <c r="AL1048" i="2"/>
  <c r="AL984" i="2"/>
  <c r="AL920" i="2"/>
  <c r="AL856" i="2"/>
  <c r="AL792" i="2"/>
  <c r="AL728" i="2"/>
  <c r="AL664" i="2"/>
  <c r="AN2758" i="2"/>
  <c r="AO2758" i="2"/>
  <c r="AO2694" i="2"/>
  <c r="AN2694" i="2"/>
  <c r="AO2630" i="2"/>
  <c r="AN2630" i="2"/>
  <c r="AO2566" i="2"/>
  <c r="AN2566" i="2"/>
  <c r="AO2502" i="2"/>
  <c r="AN2502" i="2"/>
  <c r="AO2438" i="2"/>
  <c r="AN2438" i="2"/>
  <c r="AO2374" i="2"/>
  <c r="AN2374" i="2"/>
  <c r="AO2310" i="2"/>
  <c r="AN2310" i="2"/>
  <c r="AO2246" i="2"/>
  <c r="AN2246" i="2"/>
  <c r="AN2183" i="2"/>
  <c r="AO2183" i="2"/>
  <c r="AN2119" i="2"/>
  <c r="AO2119" i="2"/>
  <c r="AN2055" i="2"/>
  <c r="AO2055" i="2"/>
  <c r="AN1991" i="2"/>
  <c r="AO1991" i="2"/>
  <c r="AN1927" i="2"/>
  <c r="AO1927" i="2"/>
  <c r="AN1863" i="2"/>
  <c r="AO1863" i="2"/>
  <c r="AN1799" i="2"/>
  <c r="AO1799" i="2"/>
  <c r="AN1735" i="2"/>
  <c r="AO1735" i="2"/>
  <c r="AO1671" i="2"/>
  <c r="AN1671" i="2"/>
  <c r="AO1607" i="2"/>
  <c r="AN1607" i="2"/>
  <c r="AO1543" i="2"/>
  <c r="AN1543" i="2"/>
  <c r="AO1479" i="2"/>
  <c r="AN1479" i="2"/>
  <c r="AO1415" i="2"/>
  <c r="AN1415" i="2"/>
  <c r="AO1351" i="2"/>
  <c r="AN1351" i="2"/>
  <c r="AO1287" i="2"/>
  <c r="AN1287" i="2"/>
  <c r="AO1223" i="2"/>
  <c r="AN1223" i="2"/>
  <c r="AO1159" i="2"/>
  <c r="AN1159" i="2"/>
  <c r="AO1095" i="2"/>
  <c r="AN1095" i="2"/>
  <c r="AO1031" i="2"/>
  <c r="AN1031" i="2"/>
  <c r="AO822" i="2"/>
  <c r="AN822" i="2"/>
  <c r="AN2190" i="2"/>
  <c r="AO2190" i="2"/>
  <c r="AN2126" i="2"/>
  <c r="AO2126" i="2"/>
  <c r="AO2062" i="2"/>
  <c r="AN2062" i="2"/>
  <c r="AO1998" i="2"/>
  <c r="AN1998" i="2"/>
  <c r="AO1934" i="2"/>
  <c r="AN1934" i="2"/>
  <c r="AO1870" i="2"/>
  <c r="AN1870" i="2"/>
  <c r="AO1806" i="2"/>
  <c r="AN1806" i="2"/>
  <c r="AN1742" i="2"/>
  <c r="AO1742" i="2"/>
  <c r="AN1678" i="2"/>
  <c r="AO1678" i="2"/>
  <c r="AN1614" i="2"/>
  <c r="AO1614" i="2"/>
  <c r="AN1550" i="2"/>
  <c r="AO1550" i="2"/>
  <c r="AN1486" i="2"/>
  <c r="AO1486" i="2"/>
  <c r="AN1422" i="2"/>
  <c r="AO1422" i="2"/>
  <c r="AN1358" i="2"/>
  <c r="AO1358" i="2"/>
  <c r="AN1294" i="2"/>
  <c r="AO1294" i="2"/>
  <c r="AN1230" i="2"/>
  <c r="AO1230" i="2"/>
  <c r="AN1166" i="2"/>
  <c r="AO1166" i="2"/>
  <c r="AN1102" i="2"/>
  <c r="AO1102" i="2"/>
  <c r="AN1038" i="2"/>
  <c r="AO1038" i="2"/>
  <c r="AO850" i="2"/>
  <c r="AN850" i="2"/>
  <c r="AO2197" i="2"/>
  <c r="AN2197" i="2"/>
  <c r="AO2133" i="2"/>
  <c r="AN2133" i="2"/>
  <c r="AO2069" i="2"/>
  <c r="AN2069" i="2"/>
  <c r="AO2005" i="2"/>
  <c r="AN2005" i="2"/>
  <c r="AO1941" i="2"/>
  <c r="AN1941" i="2"/>
  <c r="AO1877" i="2"/>
  <c r="AN1877" i="2"/>
  <c r="AO1813" i="2"/>
  <c r="AN1813" i="2"/>
  <c r="AO1749" i="2"/>
  <c r="AN1749" i="2"/>
  <c r="AO1685" i="2"/>
  <c r="AN1685" i="2"/>
  <c r="AO1621" i="2"/>
  <c r="AN1621" i="2"/>
  <c r="AO1557" i="2"/>
  <c r="AN1557" i="2"/>
  <c r="AO1493" i="2"/>
  <c r="AN1493" i="2"/>
  <c r="AO1429" i="2"/>
  <c r="AN1429" i="2"/>
  <c r="AO1365" i="2"/>
  <c r="AN1365" i="2"/>
  <c r="AO1301" i="2"/>
  <c r="AN1301" i="2"/>
  <c r="AO1237" i="2"/>
  <c r="AN1237" i="2"/>
  <c r="AO1173" i="2"/>
  <c r="AN1173" i="2"/>
  <c r="AO1109" i="2"/>
  <c r="AN1109" i="2"/>
  <c r="AO1045" i="2"/>
  <c r="AN1045" i="2"/>
  <c r="AN878" i="2"/>
  <c r="AO878" i="2"/>
  <c r="AO622" i="2"/>
  <c r="AN622" i="2"/>
  <c r="AO2212" i="2"/>
  <c r="AN2212" i="2"/>
  <c r="AO2148" i="2"/>
  <c r="AN2148" i="2"/>
  <c r="AO2084" i="2"/>
  <c r="AN2084" i="2"/>
  <c r="AO2020" i="2"/>
  <c r="AN2020" i="2"/>
  <c r="AO1956" i="2"/>
  <c r="AN1956" i="2"/>
  <c r="AN1892" i="2"/>
  <c r="AO1892" i="2"/>
  <c r="AN1828" i="2"/>
  <c r="AO1828" i="2"/>
  <c r="AN1764" i="2"/>
  <c r="AO1764" i="2"/>
  <c r="AN1700" i="2"/>
  <c r="AO1700" i="2"/>
  <c r="AN1636" i="2"/>
  <c r="AO1636" i="2"/>
  <c r="AN1572" i="2"/>
  <c r="AO1572" i="2"/>
  <c r="AN1508" i="2"/>
  <c r="AO1508" i="2"/>
  <c r="AO1444" i="2"/>
  <c r="AN1444" i="2"/>
  <c r="AN1380" i="2"/>
  <c r="AO1380" i="2"/>
  <c r="AO1316" i="2"/>
  <c r="AN1316" i="2"/>
  <c r="AO1252" i="2"/>
  <c r="AN1252" i="2"/>
  <c r="AN1188" i="2"/>
  <c r="AO1188" i="2"/>
  <c r="AN1124" i="2"/>
  <c r="AO1124" i="2"/>
  <c r="AN1060" i="2"/>
  <c r="AO1060" i="2"/>
  <c r="AO938" i="2"/>
  <c r="AN938" i="2"/>
  <c r="AO682" i="2"/>
  <c r="AN682" i="2"/>
  <c r="AO2235" i="2"/>
  <c r="AN2235" i="2"/>
  <c r="AO2171" i="2"/>
  <c r="AN2171" i="2"/>
  <c r="AO2107" i="2"/>
  <c r="AN2107" i="2"/>
  <c r="AN2043" i="2"/>
  <c r="AO2043" i="2"/>
  <c r="AO1979" i="2"/>
  <c r="AN1979" i="2"/>
  <c r="AN1915" i="2"/>
  <c r="AO1915" i="2"/>
  <c r="AN1851" i="2"/>
  <c r="AO1851" i="2"/>
  <c r="AN1787" i="2"/>
  <c r="AO1787" i="2"/>
  <c r="AO1723" i="2"/>
  <c r="AN1723" i="2"/>
  <c r="AO1659" i="2"/>
  <c r="AN1659" i="2"/>
  <c r="AO1595" i="2"/>
  <c r="AN1595" i="2"/>
  <c r="AO1531" i="2"/>
  <c r="AN1531" i="2"/>
  <c r="AO1467" i="2"/>
  <c r="AN1467" i="2"/>
  <c r="AO1403" i="2"/>
  <c r="AN1403" i="2"/>
  <c r="AO1339" i="2"/>
  <c r="AN1339" i="2"/>
  <c r="AN1275" i="2"/>
  <c r="AO1275" i="2"/>
  <c r="AO1211" i="2"/>
  <c r="AN1211" i="2"/>
  <c r="AO1147" i="2"/>
  <c r="AN1147" i="2"/>
  <c r="AO1083" i="2"/>
  <c r="AN1083" i="2"/>
  <c r="AO1019" i="2"/>
  <c r="AN1019" i="2"/>
  <c r="AO774" i="2"/>
  <c r="AN774" i="2"/>
  <c r="AO2194" i="2"/>
  <c r="AN2194" i="2"/>
  <c r="AO2130" i="2"/>
  <c r="AN2130" i="2"/>
  <c r="AO2066" i="2"/>
  <c r="AN2066" i="2"/>
  <c r="AO2002" i="2"/>
  <c r="AN2002" i="2"/>
  <c r="AO1938" i="2"/>
  <c r="AN1938" i="2"/>
  <c r="AO1874" i="2"/>
  <c r="AN1874" i="2"/>
  <c r="AO1810" i="2"/>
  <c r="AN1810" i="2"/>
  <c r="AO1746" i="2"/>
  <c r="AN1746" i="2"/>
  <c r="AO1682" i="2"/>
  <c r="AN1682" i="2"/>
  <c r="AO1618" i="2"/>
  <c r="AN1618" i="2"/>
  <c r="AO1554" i="2"/>
  <c r="AN1554" i="2"/>
  <c r="AN1490" i="2"/>
  <c r="AO1490" i="2"/>
  <c r="AO1426" i="2"/>
  <c r="AN1426" i="2"/>
  <c r="AO1362" i="2"/>
  <c r="AN1362" i="2"/>
  <c r="AO1298" i="2"/>
  <c r="AN1298" i="2"/>
  <c r="AN1234" i="2"/>
  <c r="AO1234" i="2"/>
  <c r="AO1170" i="2"/>
  <c r="AN1170" i="2"/>
  <c r="AO1106" i="2"/>
  <c r="AN1106" i="2"/>
  <c r="AO1042" i="2"/>
  <c r="AN1042" i="2"/>
  <c r="AO866" i="2"/>
  <c r="AN866" i="2"/>
  <c r="AO610" i="2"/>
  <c r="AN610" i="2"/>
  <c r="AO2217" i="2"/>
  <c r="AN2217" i="2"/>
  <c r="AO2153" i="2"/>
  <c r="AN2153" i="2"/>
  <c r="AO2089" i="2"/>
  <c r="AN2089" i="2"/>
  <c r="AO2025" i="2"/>
  <c r="AN2025" i="2"/>
  <c r="AO1961" i="2"/>
  <c r="AN1961" i="2"/>
  <c r="AO1897" i="2"/>
  <c r="AN1897" i="2"/>
  <c r="AO1833" i="2"/>
  <c r="AN1833" i="2"/>
  <c r="AO1769" i="2"/>
  <c r="AN1769" i="2"/>
  <c r="AN1705" i="2"/>
  <c r="AO1705" i="2"/>
  <c r="AN1641" i="2"/>
  <c r="AO1641" i="2"/>
  <c r="AN1577" i="2"/>
  <c r="AO1577" i="2"/>
  <c r="AN1513" i="2"/>
  <c r="AO1513" i="2"/>
  <c r="AO1449" i="2"/>
  <c r="AN1449" i="2"/>
  <c r="AO1385" i="2"/>
  <c r="AN1385" i="2"/>
  <c r="AO1321" i="2"/>
  <c r="AN1321" i="2"/>
  <c r="AO1257" i="2"/>
  <c r="AN1257" i="2"/>
  <c r="AO1193" i="2"/>
  <c r="AN1193" i="2"/>
  <c r="AO1129" i="2"/>
  <c r="AN1129" i="2"/>
  <c r="AO1065" i="2"/>
  <c r="AN1065" i="2"/>
  <c r="AO958" i="2"/>
  <c r="AN958" i="2"/>
  <c r="AO702" i="2"/>
  <c r="AN702" i="2"/>
  <c r="AO2224" i="2"/>
  <c r="AN2224" i="2"/>
  <c r="AO2160" i="2"/>
  <c r="AN2160" i="2"/>
  <c r="AO2096" i="2"/>
  <c r="AN2096" i="2"/>
  <c r="AO2032" i="2"/>
  <c r="AN2032" i="2"/>
  <c r="AO1968" i="2"/>
  <c r="AN1968" i="2"/>
  <c r="AO1904" i="2"/>
  <c r="AN1904" i="2"/>
  <c r="AO1840" i="2"/>
  <c r="AN1840" i="2"/>
  <c r="AO1776" i="2"/>
  <c r="AN1776" i="2"/>
  <c r="AO1712" i="2"/>
  <c r="AN1712" i="2"/>
  <c r="AO1648" i="2"/>
  <c r="AN1648" i="2"/>
  <c r="AO1584" i="2"/>
  <c r="AN1584" i="2"/>
  <c r="AO1520" i="2"/>
  <c r="AN1520" i="2"/>
  <c r="AO1456" i="2"/>
  <c r="AN1456" i="2"/>
  <c r="AO1392" i="2"/>
  <c r="AN1392" i="2"/>
  <c r="AO1328" i="2"/>
  <c r="AN1328" i="2"/>
  <c r="AO1264" i="2"/>
  <c r="AN1264" i="2"/>
  <c r="AO1200" i="2"/>
  <c r="AN1200" i="2"/>
  <c r="AO1136" i="2"/>
  <c r="AN1136" i="2"/>
  <c r="AO1072" i="2"/>
  <c r="AN1072" i="2"/>
  <c r="AO986" i="2"/>
  <c r="AN986" i="2"/>
  <c r="AO730" i="2"/>
  <c r="AN730" i="2"/>
  <c r="AO1008" i="2"/>
  <c r="AN1008" i="2"/>
  <c r="AO944" i="2"/>
  <c r="AN944" i="2"/>
  <c r="AO880" i="2"/>
  <c r="AN880" i="2"/>
  <c r="AO816" i="2"/>
  <c r="AN816" i="2"/>
  <c r="AO752" i="2"/>
  <c r="AN752" i="2"/>
  <c r="AO688" i="2"/>
  <c r="AN688" i="2"/>
  <c r="AO624" i="2"/>
  <c r="AN624" i="2"/>
  <c r="AO991" i="2"/>
  <c r="AN991" i="2"/>
  <c r="AO927" i="2"/>
  <c r="AN927" i="2"/>
  <c r="AO863" i="2"/>
  <c r="AN863" i="2"/>
  <c r="AO799" i="2"/>
  <c r="AN799" i="2"/>
  <c r="AO735" i="2"/>
  <c r="AN735" i="2"/>
  <c r="AO671" i="2"/>
  <c r="AN671" i="2"/>
  <c r="AO957" i="2"/>
  <c r="AN957" i="2"/>
  <c r="AO893" i="2"/>
  <c r="AN893" i="2"/>
  <c r="AO829" i="2"/>
  <c r="AN829" i="2"/>
  <c r="AO765" i="2"/>
  <c r="AN765" i="2"/>
  <c r="AO701" i="2"/>
  <c r="AN701" i="2"/>
  <c r="AO637" i="2"/>
  <c r="AN637" i="2"/>
  <c r="AN996" i="2"/>
  <c r="AO996" i="2"/>
  <c r="AN932" i="2"/>
  <c r="AO932" i="2"/>
  <c r="AN868" i="2"/>
  <c r="AO868" i="2"/>
  <c r="AN804" i="2"/>
  <c r="AO804" i="2"/>
  <c r="AN740" i="2"/>
  <c r="AO740" i="2"/>
  <c r="AO676" i="2"/>
  <c r="AN676" i="2"/>
  <c r="AO612" i="2"/>
  <c r="AN612" i="2"/>
  <c r="AO971" i="2"/>
  <c r="AN971" i="2"/>
  <c r="AO907" i="2"/>
  <c r="AN907" i="2"/>
  <c r="AO843" i="2"/>
  <c r="AN843" i="2"/>
  <c r="AO779" i="2"/>
  <c r="AN779" i="2"/>
  <c r="AO715" i="2"/>
  <c r="AN715" i="2"/>
  <c r="AN651" i="2"/>
  <c r="AO651" i="2"/>
  <c r="AN961" i="2"/>
  <c r="AO961" i="2"/>
  <c r="AN897" i="2"/>
  <c r="AO897" i="2"/>
  <c r="AN833" i="2"/>
  <c r="AO833" i="2"/>
  <c r="AN769" i="2"/>
  <c r="AO769" i="2"/>
  <c r="AN705" i="2"/>
  <c r="AO705" i="2"/>
  <c r="AN641" i="2"/>
  <c r="AO641" i="2"/>
  <c r="AY2784" i="2"/>
  <c r="AZ2784" i="2" s="1"/>
  <c r="AZ2752" i="2"/>
  <c r="AY2760" i="2"/>
  <c r="AZ2760" i="2" s="1"/>
  <c r="AY2751" i="2"/>
  <c r="AZ2751" i="2" s="1"/>
  <c r="AY2679" i="2"/>
  <c r="AZ2679" i="2" s="1"/>
  <c r="AY2510" i="2"/>
  <c r="AZ2510" i="2" s="1"/>
  <c r="AZ2333" i="2"/>
  <c r="AY2341" i="2"/>
  <c r="AZ2341" i="2" s="1"/>
  <c r="AY2003" i="2"/>
  <c r="AZ2003" i="2" s="1"/>
  <c r="AY2766" i="2"/>
  <c r="AZ2766" i="2" s="1"/>
  <c r="AY2699" i="2"/>
  <c r="AZ2699" i="2" s="1"/>
  <c r="AY2550" i="2"/>
  <c r="AZ2550" i="2" s="1"/>
  <c r="AY2381" i="2"/>
  <c r="AZ2381" i="2" s="1"/>
  <c r="AY2123" i="2"/>
  <c r="AZ2123" i="2" s="1"/>
  <c r="AY2781" i="2"/>
  <c r="AZ2781" i="2" s="1"/>
  <c r="AZ2709" i="2"/>
  <c r="AY2717" i="2"/>
  <c r="AZ2717" i="2" s="1"/>
  <c r="AY2590" i="2"/>
  <c r="AZ2590" i="2" s="1"/>
  <c r="AY2421" i="2"/>
  <c r="AZ2421" i="2" s="1"/>
  <c r="AY2243" i="2"/>
  <c r="AZ2243" i="2" s="1"/>
  <c r="AY2732" i="2"/>
  <c r="AZ2732" i="2" s="1"/>
  <c r="AZ2622" i="2"/>
  <c r="AY2630" i="2"/>
  <c r="AZ2630" i="2" s="1"/>
  <c r="AY2461" i="2"/>
  <c r="AZ2461" i="2" s="1"/>
  <c r="AY2291" i="2"/>
  <c r="AZ2291" i="2" s="1"/>
  <c r="AY1851" i="2"/>
  <c r="AZ1851" i="2" s="1"/>
  <c r="AY2731" i="2"/>
  <c r="AZ2731" i="2" s="1"/>
  <c r="AY2629" i="2"/>
  <c r="AZ2629" i="2" s="1"/>
  <c r="AY2459" i="2"/>
  <c r="AZ2459" i="2" s="1"/>
  <c r="AY2286" i="2"/>
  <c r="AZ2286" i="2" s="1"/>
  <c r="AY1843" i="2"/>
  <c r="AZ1843" i="2" s="1"/>
  <c r="AY2786" i="2"/>
  <c r="AZ2786" i="2" s="1"/>
  <c r="AY2722" i="2"/>
  <c r="AZ2722" i="2" s="1"/>
  <c r="AZ2597" i="2"/>
  <c r="AY2605" i="2"/>
  <c r="AZ2605" i="2" s="1"/>
  <c r="AY2435" i="2"/>
  <c r="AZ2435" i="2" s="1"/>
  <c r="AY2262" i="2"/>
  <c r="AZ2262" i="2" s="1"/>
  <c r="AZ2737" i="2"/>
  <c r="AY2745" i="2"/>
  <c r="AZ2745" i="2" s="1"/>
  <c r="AY2667" i="2"/>
  <c r="AZ2667" i="2" s="1"/>
  <c r="AY2494" i="2"/>
  <c r="AZ2494" i="2" s="1"/>
  <c r="AY2325" i="2"/>
  <c r="AZ2325" i="2" s="1"/>
  <c r="AY1955" i="2"/>
  <c r="AZ1955" i="2" s="1"/>
  <c r="AY2658" i="2"/>
  <c r="AZ2658" i="2" s="1"/>
  <c r="AY2594" i="2"/>
  <c r="AZ2594" i="2" s="1"/>
  <c r="AY2530" i="2"/>
  <c r="AZ2530" i="2" s="1"/>
  <c r="AY2466" i="2"/>
  <c r="AZ2466" i="2" s="1"/>
  <c r="AY2402" i="2"/>
  <c r="AZ2402" i="2" s="1"/>
  <c r="AY2338" i="2"/>
  <c r="AZ2338" i="2" s="1"/>
  <c r="AY2274" i="2"/>
  <c r="AZ2274" i="2" s="1"/>
  <c r="AY2210" i="2"/>
  <c r="AZ2210" i="2" s="1"/>
  <c r="AY2146" i="2"/>
  <c r="AZ2146" i="2" s="1"/>
  <c r="AY2082" i="2"/>
  <c r="AZ2082" i="2" s="1"/>
  <c r="AY2018" i="2"/>
  <c r="AZ2018" i="2" s="1"/>
  <c r="AY1954" i="2"/>
  <c r="AZ1954" i="2" s="1"/>
  <c r="AY1890" i="2"/>
  <c r="AZ1890" i="2" s="1"/>
  <c r="AY1826" i="2"/>
  <c r="AZ1826" i="2" s="1"/>
  <c r="AY1722" i="2"/>
  <c r="AZ1722" i="2" s="1"/>
  <c r="AY1552" i="2"/>
  <c r="AZ1552" i="2" s="1"/>
  <c r="AY1379" i="2"/>
  <c r="AZ1379" i="2" s="1"/>
  <c r="AZ2697" i="2"/>
  <c r="AY2705" i="2"/>
  <c r="AZ2705" i="2" s="1"/>
  <c r="AY2641" i="2"/>
  <c r="AZ2641" i="2" s="1"/>
  <c r="AZ2633" i="2"/>
  <c r="AZ2569" i="2"/>
  <c r="AY2577" i="2"/>
  <c r="AZ2577" i="2" s="1"/>
  <c r="AY2513" i="2"/>
  <c r="AZ2513" i="2" s="1"/>
  <c r="AY2449" i="2"/>
  <c r="AZ2449" i="2" s="1"/>
  <c r="AY2385" i="2"/>
  <c r="AZ2385" i="2" s="1"/>
  <c r="AY2321" i="2"/>
  <c r="AZ2321" i="2" s="1"/>
  <c r="AY2257" i="2"/>
  <c r="AZ2257" i="2" s="1"/>
  <c r="AZ2185" i="2"/>
  <c r="AY2193" i="2"/>
  <c r="AZ2193" i="2" s="1"/>
  <c r="AZ2121" i="2"/>
  <c r="AY2129" i="2"/>
  <c r="AZ2129" i="2" s="1"/>
  <c r="AZ2057" i="2"/>
  <c r="AY2065" i="2"/>
  <c r="AZ2065" i="2" s="1"/>
  <c r="AZ1993" i="2"/>
  <c r="AY2001" i="2"/>
  <c r="AZ2001" i="2" s="1"/>
  <c r="AZ1929" i="2"/>
  <c r="AY1937" i="2"/>
  <c r="AZ1937" i="2" s="1"/>
  <c r="AZ1865" i="2"/>
  <c r="AY1873" i="2"/>
  <c r="AZ1873" i="2" s="1"/>
  <c r="AY1806" i="2"/>
  <c r="AZ1806" i="2" s="1"/>
  <c r="AY1675" i="2"/>
  <c r="AZ1675" i="2" s="1"/>
  <c r="AY1506" i="2"/>
  <c r="AZ1506" i="2" s="1"/>
  <c r="AY1336" i="2"/>
  <c r="AZ1336" i="2" s="1"/>
  <c r="AY2656" i="2"/>
  <c r="AZ2656" i="2" s="1"/>
  <c r="AY2592" i="2"/>
  <c r="AZ2592" i="2" s="1"/>
  <c r="AY2528" i="2"/>
  <c r="AZ2528" i="2" s="1"/>
  <c r="AY2464" i="2"/>
  <c r="AZ2464" i="2" s="1"/>
  <c r="AY2400" i="2"/>
  <c r="AZ2400" i="2" s="1"/>
  <c r="AY2336" i="2"/>
  <c r="AZ2336" i="2" s="1"/>
  <c r="AY2272" i="2"/>
  <c r="AZ2272" i="2" s="1"/>
  <c r="AY2208" i="2"/>
  <c r="AZ2208" i="2" s="1"/>
  <c r="AY2144" i="2"/>
  <c r="AZ2144" i="2" s="1"/>
  <c r="AY2080" i="2"/>
  <c r="AZ2080" i="2" s="1"/>
  <c r="AY2016" i="2"/>
  <c r="AZ2016" i="2" s="1"/>
  <c r="AY1952" i="2"/>
  <c r="AZ1952" i="2" s="1"/>
  <c r="AY1888" i="2"/>
  <c r="AZ1888" i="2" s="1"/>
  <c r="AY1824" i="2"/>
  <c r="AZ1824" i="2" s="1"/>
  <c r="AY1715" i="2"/>
  <c r="AZ1715" i="2" s="1"/>
  <c r="AY1546" i="2"/>
  <c r="AZ1546" i="2" s="1"/>
  <c r="AY1376" i="2"/>
  <c r="AZ1376" i="2" s="1"/>
  <c r="AY2671" i="2"/>
  <c r="AZ2671" i="2" s="1"/>
  <c r="AY2607" i="2"/>
  <c r="AZ2607" i="2" s="1"/>
  <c r="AY2543" i="2"/>
  <c r="AZ2543" i="2" s="1"/>
  <c r="AY2479" i="2"/>
  <c r="AZ2479" i="2" s="1"/>
  <c r="AZ2407" i="2"/>
  <c r="AY2415" i="2"/>
  <c r="AZ2415" i="2" s="1"/>
  <c r="AY2351" i="2"/>
  <c r="AZ2351" i="2" s="1"/>
  <c r="AY2287" i="2"/>
  <c r="AZ2287" i="2" s="1"/>
  <c r="AY2223" i="2"/>
  <c r="AZ2223" i="2" s="1"/>
  <c r="AY2159" i="2"/>
  <c r="AZ2159" i="2" s="1"/>
  <c r="AY2095" i="2"/>
  <c r="AZ2095" i="2" s="1"/>
  <c r="AY2031" i="2"/>
  <c r="AZ2031" i="2" s="1"/>
  <c r="AY1967" i="2"/>
  <c r="AZ1967" i="2" s="1"/>
  <c r="AY1903" i="2"/>
  <c r="AZ1903" i="2" s="1"/>
  <c r="AY1839" i="2"/>
  <c r="AZ1839" i="2" s="1"/>
  <c r="AY1754" i="2"/>
  <c r="AZ1754" i="2" s="1"/>
  <c r="AY1586" i="2"/>
  <c r="AZ1586" i="2" s="1"/>
  <c r="AY1416" i="2"/>
  <c r="AZ1416" i="2" s="1"/>
  <c r="AY1009" i="2"/>
  <c r="AZ1009" i="2" s="1"/>
  <c r="AY2198" i="2"/>
  <c r="AZ2198" i="2" s="1"/>
  <c r="AY2134" i="2"/>
  <c r="AZ2134" i="2" s="1"/>
  <c r="AY2070" i="2"/>
  <c r="AZ2070" i="2" s="1"/>
  <c r="AY2006" i="2"/>
  <c r="AZ2006" i="2" s="1"/>
  <c r="AY1942" i="2"/>
  <c r="AZ1942" i="2" s="1"/>
  <c r="AY1878" i="2"/>
  <c r="AZ1878" i="2" s="1"/>
  <c r="AY1812" i="2"/>
  <c r="AZ1812" i="2" s="1"/>
  <c r="AY1690" i="2"/>
  <c r="AZ1690" i="2" s="1"/>
  <c r="AY1520" i="2"/>
  <c r="AZ1520" i="2" s="1"/>
  <c r="AY1347" i="2"/>
  <c r="AZ1347" i="2" s="1"/>
  <c r="AZ2237" i="2"/>
  <c r="AY2245" i="2"/>
  <c r="AZ2245" i="2" s="1"/>
  <c r="AZ2173" i="2"/>
  <c r="AY2181" i="2"/>
  <c r="AZ2181" i="2" s="1"/>
  <c r="AZ2109" i="2"/>
  <c r="AY2117" i="2"/>
  <c r="AZ2117" i="2" s="1"/>
  <c r="AY2053" i="2"/>
  <c r="AZ2053" i="2" s="1"/>
  <c r="AZ1981" i="2"/>
  <c r="AY1989" i="2"/>
  <c r="AZ1989" i="2" s="1"/>
  <c r="AZ1917" i="2"/>
  <c r="AY1925" i="2"/>
  <c r="AZ1925" i="2" s="1"/>
  <c r="AZ1853" i="2"/>
  <c r="AY1861" i="2"/>
  <c r="AZ1861" i="2" s="1"/>
  <c r="AY1790" i="2"/>
  <c r="AZ1790" i="2" s="1"/>
  <c r="AY1643" i="2"/>
  <c r="AZ1643" i="2" s="1"/>
  <c r="AY1474" i="2"/>
  <c r="AZ1474" i="2" s="1"/>
  <c r="AZ1289" i="2"/>
  <c r="AY1297" i="2"/>
  <c r="AZ1297" i="2" s="1"/>
  <c r="AY2684" i="2"/>
  <c r="AZ2684" i="2" s="1"/>
  <c r="AY2620" i="2"/>
  <c r="AZ2620" i="2" s="1"/>
  <c r="AY2556" i="2"/>
  <c r="AZ2556" i="2" s="1"/>
  <c r="AY2492" i="2"/>
  <c r="AZ2492" i="2" s="1"/>
  <c r="AY2428" i="2"/>
  <c r="AZ2428" i="2" s="1"/>
  <c r="AY2364" i="2"/>
  <c r="AZ2364" i="2" s="1"/>
  <c r="AY2300" i="2"/>
  <c r="AZ2300" i="2" s="1"/>
  <c r="AY2236" i="2"/>
  <c r="AZ2236" i="2" s="1"/>
  <c r="AY2172" i="2"/>
  <c r="AZ2172" i="2" s="1"/>
  <c r="AY2108" i="2"/>
  <c r="AZ2108" i="2" s="1"/>
  <c r="AY2044" i="2"/>
  <c r="AZ2044" i="2" s="1"/>
  <c r="AY1980" i="2"/>
  <c r="AZ1980" i="2" s="1"/>
  <c r="AY1916" i="2"/>
  <c r="AZ1916" i="2" s="1"/>
  <c r="AY1852" i="2"/>
  <c r="AZ1852" i="2" s="1"/>
  <c r="AY1778" i="2"/>
  <c r="AZ1778" i="2" s="1"/>
  <c r="AY1619" i="2"/>
  <c r="AZ1619" i="2" s="1"/>
  <c r="AY1450" i="2"/>
  <c r="AZ1450" i="2" s="1"/>
  <c r="AZ1257" i="2"/>
  <c r="AY1265" i="2"/>
  <c r="AZ1265" i="2" s="1"/>
  <c r="AY1727" i="2"/>
  <c r="AZ1727" i="2" s="1"/>
  <c r="AY1663" i="2"/>
  <c r="AZ1663" i="2" s="1"/>
  <c r="AY1599" i="2"/>
  <c r="AZ1599" i="2" s="1"/>
  <c r="AY1535" i="2"/>
  <c r="AZ1535" i="2" s="1"/>
  <c r="AY1471" i="2"/>
  <c r="AZ1471" i="2" s="1"/>
  <c r="AY1407" i="2"/>
  <c r="AZ1407" i="2" s="1"/>
  <c r="AY1343" i="2"/>
  <c r="AZ1343" i="2" s="1"/>
  <c r="AY1263" i="2"/>
  <c r="AZ1263" i="2" s="1"/>
  <c r="AZ1105" i="2"/>
  <c r="AY1113" i="2"/>
  <c r="AZ1113" i="2" s="1"/>
  <c r="AY1774" i="2"/>
  <c r="AZ1774" i="2" s="1"/>
  <c r="AY1710" i="2"/>
  <c r="AZ1710" i="2" s="1"/>
  <c r="AY1646" i="2"/>
  <c r="AZ1646" i="2" s="1"/>
  <c r="AY1582" i="2"/>
  <c r="AZ1582" i="2" s="1"/>
  <c r="AY1518" i="2"/>
  <c r="AZ1518" i="2" s="1"/>
  <c r="AY1454" i="2"/>
  <c r="AZ1454" i="2" s="1"/>
  <c r="AY1390" i="2"/>
  <c r="AZ1390" i="2" s="1"/>
  <c r="AY1326" i="2"/>
  <c r="AZ1326" i="2" s="1"/>
  <c r="AZ1225" i="2"/>
  <c r="AY1233" i="2"/>
  <c r="AZ1233" i="2" s="1"/>
  <c r="AY1066" i="2"/>
  <c r="AZ1066" i="2" s="1"/>
  <c r="AY897" i="2"/>
  <c r="AZ897" i="2" s="1"/>
  <c r="AZ889" i="2"/>
  <c r="AY1797" i="2"/>
  <c r="AZ1797" i="2" s="1"/>
  <c r="AZ1725" i="2"/>
  <c r="AY1733" i="2"/>
  <c r="AZ1733" i="2" s="1"/>
  <c r="AZ1661" i="2"/>
  <c r="AY1669" i="2"/>
  <c r="AZ1669" i="2" s="1"/>
  <c r="AZ1597" i="2"/>
  <c r="AY1605" i="2"/>
  <c r="AZ1605" i="2" s="1"/>
  <c r="AZ1533" i="2"/>
  <c r="AY1541" i="2"/>
  <c r="AZ1541" i="2" s="1"/>
  <c r="AZ1469" i="2"/>
  <c r="AY1477" i="2"/>
  <c r="AZ1477" i="2" s="1"/>
  <c r="AZ1405" i="2"/>
  <c r="AY1413" i="2"/>
  <c r="AZ1413" i="2" s="1"/>
  <c r="AY1349" i="2"/>
  <c r="AZ1349" i="2" s="1"/>
  <c r="AY1271" i="2"/>
  <c r="AZ1271" i="2" s="1"/>
  <c r="AZ1121" i="2"/>
  <c r="AY1129" i="2"/>
  <c r="AZ1129" i="2" s="1"/>
  <c r="AY1684" i="2"/>
  <c r="AZ1684" i="2" s="1"/>
  <c r="AY1620" i="2"/>
  <c r="AZ1620" i="2" s="1"/>
  <c r="AY1556" i="2"/>
  <c r="AZ1556" i="2" s="1"/>
  <c r="AY1492" i="2"/>
  <c r="AZ1492" i="2" s="1"/>
  <c r="AY1428" i="2"/>
  <c r="AZ1428" i="2" s="1"/>
  <c r="AY1364" i="2"/>
  <c r="AZ1364" i="2" s="1"/>
  <c r="AY1292" i="2"/>
  <c r="AZ1292" i="2" s="1"/>
  <c r="AZ1161" i="2"/>
  <c r="AY1169" i="2"/>
  <c r="AZ1169" i="2" s="1"/>
  <c r="AY999" i="2"/>
  <c r="AZ999" i="2" s="1"/>
  <c r="AY769" i="2"/>
  <c r="AZ769" i="2" s="1"/>
  <c r="AY1167" i="2"/>
  <c r="AZ1167" i="2" s="1"/>
  <c r="AY994" i="2"/>
  <c r="AZ994" i="2" s="1"/>
  <c r="AY1162" i="2"/>
  <c r="AZ1162" i="2" s="1"/>
  <c r="AY993" i="2"/>
  <c r="AZ993" i="2" s="1"/>
  <c r="AY737" i="2"/>
  <c r="AZ737" i="2" s="1"/>
  <c r="AZ1769" i="2"/>
  <c r="AY1777" i="2"/>
  <c r="AZ1777" i="2" s="1"/>
  <c r="AZ1705" i="2"/>
  <c r="AY1713" i="2"/>
  <c r="AZ1713" i="2" s="1"/>
  <c r="AZ1641" i="2"/>
  <c r="AY1649" i="2"/>
  <c r="AZ1649" i="2" s="1"/>
  <c r="AZ1577" i="2"/>
  <c r="AY1585" i="2"/>
  <c r="AZ1585" i="2" s="1"/>
  <c r="AY1521" i="2"/>
  <c r="AZ1521" i="2" s="1"/>
  <c r="AZ1449" i="2"/>
  <c r="AY1457" i="2"/>
  <c r="AZ1457" i="2" s="1"/>
  <c r="AZ1385" i="2"/>
  <c r="AY1393" i="2"/>
  <c r="AZ1393" i="2" s="1"/>
  <c r="AZ1321" i="2"/>
  <c r="AY1329" i="2"/>
  <c r="AZ1329" i="2" s="1"/>
  <c r="AY1239" i="2"/>
  <c r="AZ1239" i="2" s="1"/>
  <c r="AY1074" i="2"/>
  <c r="AZ1074" i="2" s="1"/>
  <c r="AY905" i="2"/>
  <c r="AZ905" i="2" s="1"/>
  <c r="AY1198" i="2"/>
  <c r="AZ1198" i="2" s="1"/>
  <c r="AY1134" i="2"/>
  <c r="AZ1134" i="2" s="1"/>
  <c r="AY1006" i="2"/>
  <c r="AZ1006" i="2" s="1"/>
  <c r="AZ805" i="2"/>
  <c r="AY682" i="2"/>
  <c r="AZ682" i="2" s="1"/>
  <c r="AY1237" i="2"/>
  <c r="AZ1237" i="2" s="1"/>
  <c r="AZ1229" i="2"/>
  <c r="AY1173" i="2"/>
  <c r="AZ1173" i="2" s="1"/>
  <c r="AZ1165" i="2"/>
  <c r="AY1109" i="2"/>
  <c r="AZ1109" i="2" s="1"/>
  <c r="AZ1101" i="2"/>
  <c r="AY981" i="2"/>
  <c r="AZ981" i="2" s="1"/>
  <c r="AY917" i="2"/>
  <c r="AZ917" i="2" s="1"/>
  <c r="AZ909" i="2"/>
  <c r="AY853" i="2"/>
  <c r="AZ853" i="2" s="1"/>
  <c r="AY764" i="2"/>
  <c r="AZ764" i="2" s="1"/>
  <c r="AY1212" i="2"/>
  <c r="AZ1212" i="2" s="1"/>
  <c r="AY1148" i="2"/>
  <c r="AZ1148" i="2" s="1"/>
  <c r="AY1084" i="2"/>
  <c r="AZ1084" i="2" s="1"/>
  <c r="AY956" i="2"/>
  <c r="AZ956" i="2" s="1"/>
  <c r="AY892" i="2"/>
  <c r="AZ892" i="2" s="1"/>
  <c r="AY714" i="2"/>
  <c r="AZ714" i="2" s="1"/>
  <c r="AY1323" i="2"/>
  <c r="AZ1323" i="2" s="1"/>
  <c r="AY1259" i="2"/>
  <c r="AZ1259" i="2" s="1"/>
  <c r="AY1195" i="2"/>
  <c r="AZ1195" i="2" s="1"/>
  <c r="AY1131" i="2"/>
  <c r="AZ1131" i="2" s="1"/>
  <c r="AY1067" i="2"/>
  <c r="AZ1067" i="2" s="1"/>
  <c r="AY875" i="2"/>
  <c r="AZ875" i="2" s="1"/>
  <c r="AZ801" i="2"/>
  <c r="AY809" i="2"/>
  <c r="AZ809" i="2" s="1"/>
  <c r="AY826" i="2"/>
  <c r="AZ826" i="2" s="1"/>
  <c r="AY709" i="2"/>
  <c r="AZ709" i="2" s="1"/>
  <c r="AZ833" i="2"/>
  <c r="AY841" i="2"/>
  <c r="AZ841" i="2" s="1"/>
  <c r="AY740" i="2"/>
  <c r="AZ740" i="2" s="1"/>
  <c r="AY1272" i="2"/>
  <c r="AZ1272" i="2" s="1"/>
  <c r="AY1208" i="2"/>
  <c r="AZ1208" i="2" s="1"/>
  <c r="AY1144" i="2"/>
  <c r="AZ1144" i="2" s="1"/>
  <c r="AY1080" i="2"/>
  <c r="AZ1080" i="2" s="1"/>
  <c r="AY952" i="2"/>
  <c r="AZ952" i="2" s="1"/>
  <c r="AY824" i="2"/>
  <c r="AZ824" i="2" s="1"/>
  <c r="AY706" i="2"/>
  <c r="AZ706" i="2" s="1"/>
  <c r="AY689" i="2"/>
  <c r="AZ689" i="2" s="1"/>
  <c r="AY664" i="2"/>
  <c r="AZ664" i="2" s="1"/>
  <c r="AY775" i="2"/>
  <c r="AZ775" i="2" s="1"/>
  <c r="AY711" i="2"/>
  <c r="AZ711" i="2" s="1"/>
  <c r="AY750" i="2"/>
  <c r="AZ750" i="2" s="1"/>
  <c r="AY686" i="2"/>
  <c r="AZ686" i="2" s="1"/>
  <c r="AY803" i="2"/>
  <c r="AZ803" i="2" s="1"/>
  <c r="AY739" i="2"/>
  <c r="AZ739" i="2" s="1"/>
  <c r="AY675" i="2"/>
  <c r="AZ675" i="2" s="1"/>
  <c r="AX104" i="2"/>
  <c r="AX414" i="2"/>
  <c r="AX606" i="2"/>
  <c r="AX527" i="2"/>
  <c r="AX463" i="2"/>
  <c r="AX399" i="2"/>
  <c r="AX335" i="2"/>
  <c r="AX271" i="2"/>
  <c r="AX286" i="2"/>
  <c r="AX285" i="2"/>
  <c r="AX514" i="2"/>
  <c r="AX413" i="2"/>
  <c r="AX601" i="2"/>
  <c r="AX537" i="2"/>
  <c r="AX473" i="2"/>
  <c r="AX409" i="2"/>
  <c r="AX345" i="2"/>
  <c r="AX281" i="2"/>
  <c r="AX408" i="2"/>
  <c r="AX344" i="2"/>
  <c r="AX280" i="2"/>
  <c r="AX586" i="2"/>
  <c r="AX600" i="2"/>
  <c r="AX588" i="2"/>
  <c r="AX210" i="2"/>
  <c r="AX209" i="2"/>
  <c r="AX591" i="2"/>
  <c r="AX282" i="2"/>
  <c r="AX585" i="2"/>
  <c r="AX521" i="2"/>
  <c r="AX457" i="2"/>
  <c r="AX393" i="2"/>
  <c r="AX329" i="2"/>
  <c r="AX265" i="2"/>
  <c r="AX616" i="2"/>
  <c r="AX42" i="2"/>
  <c r="AX561" i="2"/>
  <c r="AX497" i="2"/>
  <c r="AX433" i="2"/>
  <c r="AX369" i="2"/>
  <c r="AX305" i="2"/>
  <c r="AX432" i="2"/>
  <c r="AX368" i="2"/>
  <c r="AX304" i="2"/>
  <c r="AX543" i="2"/>
  <c r="AX479" i="2"/>
  <c r="AY483" i="2" s="1"/>
  <c r="AZ483" i="2" s="1"/>
  <c r="AX415" i="2"/>
  <c r="AX351" i="2"/>
  <c r="AX287" i="2"/>
  <c r="AX302" i="2"/>
  <c r="AX301" i="2"/>
  <c r="AX538" i="2"/>
  <c r="AX617" i="2"/>
  <c r="AX553" i="2"/>
  <c r="AX489" i="2"/>
  <c r="AX425" i="2"/>
  <c r="AX361" i="2"/>
  <c r="AX297" i="2"/>
  <c r="AX41" i="2"/>
  <c r="AX424" i="2"/>
  <c r="AY428" i="2" s="1"/>
  <c r="AZ428" i="2" s="1"/>
  <c r="AX360" i="2"/>
  <c r="AX296" i="2"/>
  <c r="AX232" i="2"/>
  <c r="AX535" i="2"/>
  <c r="AX471" i="2"/>
  <c r="AY479" i="2" s="1"/>
  <c r="AX407" i="2"/>
  <c r="AX343" i="2"/>
  <c r="AX279" i="2"/>
  <c r="AX294" i="2"/>
  <c r="AX230" i="2"/>
  <c r="AX38" i="2"/>
  <c r="AX293" i="2"/>
  <c r="AX419" i="2"/>
  <c r="AX355" i="2"/>
  <c r="AX291" i="2"/>
  <c r="AX609" i="2"/>
  <c r="AY610" i="2" s="1"/>
  <c r="AZ610" i="2" s="1"/>
  <c r="AX545" i="2"/>
  <c r="AY552" i="2" s="1"/>
  <c r="AZ552" i="2" s="1"/>
  <c r="AX481" i="2"/>
  <c r="AX417" i="2"/>
  <c r="AX353" i="2"/>
  <c r="AX289" i="2"/>
  <c r="AX225" i="2"/>
  <c r="AX416" i="2"/>
  <c r="AX352" i="2"/>
  <c r="AX288" i="2"/>
  <c r="AX224" i="2"/>
  <c r="AX418" i="2"/>
  <c r="AX129" i="2"/>
  <c r="AY137" i="2" s="1"/>
  <c r="AZ137" i="2" s="1"/>
  <c r="AX128" i="2"/>
  <c r="AX533" i="2"/>
  <c r="AX341" i="2"/>
  <c r="AX113" i="2"/>
  <c r="AX176" i="2"/>
  <c r="AX110" i="2"/>
  <c r="AX92" i="2"/>
  <c r="AX534" i="2"/>
  <c r="AX260" i="2"/>
  <c r="AX528" i="2"/>
  <c r="AX105" i="2"/>
  <c r="AX426" i="2"/>
  <c r="AX266" i="2"/>
  <c r="AX406" i="2"/>
  <c r="AX452" i="2"/>
  <c r="AX598" i="2"/>
  <c r="AX595" i="2"/>
  <c r="AX531" i="2"/>
  <c r="AX464" i="2"/>
  <c r="AX597" i="2"/>
  <c r="AX516" i="2"/>
  <c r="AX519" i="2"/>
  <c r="AX455" i="2"/>
  <c r="AX391" i="2"/>
  <c r="AY397" i="2" s="1"/>
  <c r="AZ397" i="2" s="1"/>
  <c r="AX327" i="2"/>
  <c r="AX263" i="2"/>
  <c r="AX278" i="2"/>
  <c r="AX86" i="2"/>
  <c r="AX277" i="2"/>
  <c r="AX467" i="2"/>
  <c r="AX403" i="2"/>
  <c r="AX339" i="2"/>
  <c r="AX275" i="2"/>
  <c r="AL302" i="2"/>
  <c r="AL605" i="2"/>
  <c r="AL541" i="2"/>
  <c r="AL477" i="2"/>
  <c r="AL413" i="2"/>
  <c r="AL349" i="2"/>
  <c r="AL285" i="2"/>
  <c r="AL221" i="2"/>
  <c r="AL157" i="2"/>
  <c r="AL93" i="2"/>
  <c r="AL39" i="2"/>
  <c r="AL78" i="2"/>
  <c r="AL580" i="2"/>
  <c r="AL516" i="2"/>
  <c r="AL452" i="2"/>
  <c r="AL388" i="2"/>
  <c r="AL324" i="2"/>
  <c r="AL260" i="2"/>
  <c r="AL196" i="2"/>
  <c r="AL132" i="2"/>
  <c r="AL20" i="2"/>
  <c r="AL563" i="2"/>
  <c r="AL499" i="2"/>
  <c r="AL371" i="2"/>
  <c r="AL307" i="2"/>
  <c r="AL243" i="2"/>
  <c r="AL179" i="2"/>
  <c r="AL115" i="2"/>
  <c r="AL51" i="2"/>
  <c r="AL478" i="2"/>
  <c r="AL616" i="2"/>
  <c r="AX592" i="2"/>
  <c r="AX405" i="2"/>
  <c r="AX450" i="2"/>
  <c r="AX314" i="2"/>
  <c r="AX580" i="2"/>
  <c r="AX506" i="2"/>
  <c r="AY509" i="2" s="1"/>
  <c r="AZ509" i="2" s="1"/>
  <c r="AX593" i="2"/>
  <c r="AX529" i="2"/>
  <c r="AX465" i="2"/>
  <c r="AX401" i="2"/>
  <c r="AX337" i="2"/>
  <c r="AX273" i="2"/>
  <c r="AX400" i="2"/>
  <c r="AX336" i="2"/>
  <c r="AX272" i="2"/>
  <c r="AX583" i="2"/>
  <c r="AX220" i="2"/>
  <c r="AX200" i="2"/>
  <c r="AX198" i="2"/>
  <c r="AX195" i="2"/>
  <c r="AX578" i="2"/>
  <c r="AX469" i="2"/>
  <c r="AX342" i="2"/>
  <c r="AX162" i="2"/>
  <c r="AX388" i="2"/>
  <c r="AX114" i="2"/>
  <c r="AX193" i="2"/>
  <c r="AX192" i="2"/>
  <c r="AX239" i="2"/>
  <c r="AX175" i="2"/>
  <c r="AX111" i="2"/>
  <c r="AX47" i="2"/>
  <c r="AX61" i="2"/>
  <c r="AL550" i="2"/>
  <c r="AL158" i="2"/>
  <c r="AL581" i="2"/>
  <c r="AL517" i="2"/>
  <c r="AL453" i="2"/>
  <c r="AL389" i="2"/>
  <c r="AL325" i="2"/>
  <c r="AL261" i="2"/>
  <c r="AL197" i="2"/>
  <c r="AL133" i="2"/>
  <c r="AL69" i="2"/>
  <c r="AL438" i="2"/>
  <c r="AL556" i="2"/>
  <c r="AL492" i="2"/>
  <c r="AL428" i="2"/>
  <c r="AL364" i="2"/>
  <c r="AL300" i="2"/>
  <c r="AL236" i="2"/>
  <c r="AL172" i="2"/>
  <c r="AL108" i="2"/>
  <c r="AO364" i="2"/>
  <c r="AN364" i="2"/>
  <c r="AL294" i="2"/>
  <c r="AL37" i="2"/>
  <c r="AL603" i="2"/>
  <c r="AL539" i="2"/>
  <c r="AL475" i="2"/>
  <c r="AL411" i="2"/>
  <c r="AL347" i="2"/>
  <c r="AL283" i="2"/>
  <c r="AL219" i="2"/>
  <c r="AL155" i="2"/>
  <c r="AL91" i="2"/>
  <c r="AO332" i="2"/>
  <c r="AN332" i="2"/>
  <c r="AL310" i="2"/>
  <c r="AL27" i="2"/>
  <c r="AL570" i="2"/>
  <c r="AL506" i="2"/>
  <c r="AL442" i="2"/>
  <c r="AL378" i="2"/>
  <c r="AL314" i="2"/>
  <c r="AL250" i="2"/>
  <c r="AL186" i="2"/>
  <c r="AL122" i="2"/>
  <c r="AL58" i="2"/>
  <c r="AL526" i="2"/>
  <c r="AL102" i="2"/>
  <c r="AL609" i="2"/>
  <c r="AL545" i="2"/>
  <c r="AL481" i="2"/>
  <c r="AL417" i="2"/>
  <c r="AL353" i="2"/>
  <c r="AL289" i="2"/>
  <c r="AL225" i="2"/>
  <c r="AL161" i="2"/>
  <c r="AL97" i="2"/>
  <c r="AO524" i="2"/>
  <c r="AN524" i="2"/>
  <c r="AL326" i="2"/>
  <c r="AL592" i="2"/>
  <c r="AL528" i="2"/>
  <c r="AL464" i="2"/>
  <c r="AL400" i="2"/>
  <c r="AL336" i="2"/>
  <c r="AL272" i="2"/>
  <c r="AL208" i="2"/>
  <c r="AL144" i="2"/>
  <c r="AL80" i="2"/>
  <c r="AL518" i="2"/>
  <c r="AL94" i="2"/>
  <c r="AL24" i="2"/>
  <c r="AL559" i="2"/>
  <c r="AL495" i="2"/>
  <c r="AL431" i="2"/>
  <c r="AL367" i="2"/>
  <c r="AL303" i="2"/>
  <c r="AL239" i="2"/>
  <c r="AL175" i="2"/>
  <c r="AL111" i="2"/>
  <c r="AO4" i="2"/>
  <c r="AN4" i="2"/>
  <c r="AO554" i="2"/>
  <c r="AN554" i="2"/>
  <c r="AO298" i="2"/>
  <c r="AN298" i="2"/>
  <c r="AO42" i="2"/>
  <c r="AN42" i="2"/>
  <c r="AO484" i="2"/>
  <c r="AN484" i="2"/>
  <c r="AO228" i="2"/>
  <c r="AN228" i="2"/>
  <c r="AO25" i="2"/>
  <c r="AN25" i="2"/>
  <c r="AO418" i="2"/>
  <c r="AN418" i="2"/>
  <c r="AO162" i="2"/>
  <c r="AN162" i="2"/>
  <c r="AO604" i="2"/>
  <c r="AN604" i="2"/>
  <c r="AO348" i="2"/>
  <c r="AN348" i="2"/>
  <c r="AO92" i="2"/>
  <c r="AN92" i="2"/>
  <c r="AO538" i="2"/>
  <c r="AN538" i="2"/>
  <c r="AO282" i="2"/>
  <c r="AN282" i="2"/>
  <c r="AN30" i="2"/>
  <c r="AO30" i="2"/>
  <c r="AO468" i="2"/>
  <c r="AN468" i="2"/>
  <c r="AO212" i="2"/>
  <c r="AN212" i="2"/>
  <c r="AO13" i="2"/>
  <c r="AN13" i="2"/>
  <c r="AO402" i="2"/>
  <c r="AN402" i="2"/>
  <c r="AO146" i="2"/>
  <c r="AN146" i="2"/>
  <c r="AO571" i="2"/>
  <c r="AN571" i="2"/>
  <c r="AO507" i="2"/>
  <c r="AN507" i="2"/>
  <c r="AO443" i="2"/>
  <c r="AN443" i="2"/>
  <c r="AO379" i="2"/>
  <c r="AN379" i="2"/>
  <c r="AO315" i="2"/>
  <c r="AN315" i="2"/>
  <c r="AO251" i="2"/>
  <c r="AN251" i="2"/>
  <c r="AO187" i="2"/>
  <c r="AN187" i="2"/>
  <c r="AO123" i="2"/>
  <c r="AN123" i="2"/>
  <c r="AO59" i="2"/>
  <c r="AN59" i="2"/>
  <c r="AO561" i="2"/>
  <c r="AN561" i="2"/>
  <c r="AO497" i="2"/>
  <c r="AN497" i="2"/>
  <c r="AO433" i="2"/>
  <c r="AN433" i="2"/>
  <c r="AO369" i="2"/>
  <c r="AN369" i="2"/>
  <c r="AO305" i="2"/>
  <c r="AN305" i="2"/>
  <c r="AO241" i="2"/>
  <c r="AN241" i="2"/>
  <c r="AO177" i="2"/>
  <c r="AN177" i="2"/>
  <c r="AO113" i="2"/>
  <c r="AN113" i="2"/>
  <c r="AO49" i="2"/>
  <c r="AN49" i="2"/>
  <c r="AO552" i="2"/>
  <c r="AN552" i="2"/>
  <c r="AO488" i="2"/>
  <c r="AN488" i="2"/>
  <c r="AO424" i="2"/>
  <c r="AN424" i="2"/>
  <c r="AO360" i="2"/>
  <c r="AN360" i="2"/>
  <c r="AO296" i="2"/>
  <c r="AN296" i="2"/>
  <c r="AO232" i="2"/>
  <c r="AN232" i="2"/>
  <c r="AO168" i="2"/>
  <c r="AN168" i="2"/>
  <c r="AO104" i="2"/>
  <c r="AN104" i="2"/>
  <c r="AO40" i="2"/>
  <c r="AN40" i="2"/>
  <c r="AO551" i="2"/>
  <c r="AN551" i="2"/>
  <c r="AO487" i="2"/>
  <c r="AN487" i="2"/>
  <c r="AO423" i="2"/>
  <c r="AN423" i="2"/>
  <c r="AO359" i="2"/>
  <c r="AN359" i="2"/>
  <c r="AO295" i="2"/>
  <c r="AN295" i="2"/>
  <c r="AO231" i="2"/>
  <c r="AN231" i="2"/>
  <c r="AO167" i="2"/>
  <c r="AN167" i="2"/>
  <c r="AO103" i="2"/>
  <c r="AN103" i="2"/>
  <c r="AO39" i="2"/>
  <c r="AN39" i="2"/>
  <c r="AO550" i="2"/>
  <c r="AN550" i="2"/>
  <c r="AO486" i="2"/>
  <c r="AN486" i="2"/>
  <c r="AO422" i="2"/>
  <c r="AN422" i="2"/>
  <c r="AO358" i="2"/>
  <c r="AN358" i="2"/>
  <c r="AO294" i="2"/>
  <c r="AN294" i="2"/>
  <c r="AO230" i="2"/>
  <c r="AN230" i="2"/>
  <c r="AO166" i="2"/>
  <c r="AN166" i="2"/>
  <c r="AO102" i="2"/>
  <c r="AN102" i="2"/>
  <c r="AO38" i="2"/>
  <c r="AN38" i="2"/>
  <c r="AO549" i="2"/>
  <c r="AN549" i="2"/>
  <c r="AO485" i="2"/>
  <c r="AN485" i="2"/>
  <c r="AO421" i="2"/>
  <c r="AN421" i="2"/>
  <c r="AO357" i="2"/>
  <c r="AN357" i="2"/>
  <c r="AO293" i="2"/>
  <c r="AN293" i="2"/>
  <c r="AO229" i="2"/>
  <c r="AN229" i="2"/>
  <c r="AO165" i="2"/>
  <c r="AN165" i="2"/>
  <c r="AO101" i="2"/>
  <c r="AN101" i="2"/>
  <c r="AO37" i="2"/>
  <c r="AN37" i="2"/>
  <c r="AX402" i="2"/>
  <c r="AY449" i="2"/>
  <c r="AZ449" i="2" s="1"/>
  <c r="AX57" i="2"/>
  <c r="AX248" i="2"/>
  <c r="AX184" i="2"/>
  <c r="AX120" i="2"/>
  <c r="AX56" i="2"/>
  <c r="AX246" i="2"/>
  <c r="AX182" i="2"/>
  <c r="AX118" i="2"/>
  <c r="AX54" i="2"/>
  <c r="AX245" i="2"/>
  <c r="AX181" i="2"/>
  <c r="AX117" i="2"/>
  <c r="AX243" i="2"/>
  <c r="AX179" i="2"/>
  <c r="AX115" i="2"/>
  <c r="AX51" i="2"/>
  <c r="AL510" i="2"/>
  <c r="AL110" i="2"/>
  <c r="AL573" i="2"/>
  <c r="AL509" i="2"/>
  <c r="AL445" i="2"/>
  <c r="AL381" i="2"/>
  <c r="AL317" i="2"/>
  <c r="AL253" i="2"/>
  <c r="AL189" i="2"/>
  <c r="AL125" i="2"/>
  <c r="AL61" i="2"/>
  <c r="AL382" i="2"/>
  <c r="AL612" i="2"/>
  <c r="AL548" i="2"/>
  <c r="AL484" i="2"/>
  <c r="AL420" i="2"/>
  <c r="AL356" i="2"/>
  <c r="AL292" i="2"/>
  <c r="AL228" i="2"/>
  <c r="AL164" i="2"/>
  <c r="AL100" i="2"/>
  <c r="AO108" i="2"/>
  <c r="AN108" i="2"/>
  <c r="AL254" i="2"/>
  <c r="AL21" i="2"/>
  <c r="AL595" i="2"/>
  <c r="AL531" i="2"/>
  <c r="AL467" i="2"/>
  <c r="AL403" i="2"/>
  <c r="AL339" i="2"/>
  <c r="AL275" i="2"/>
  <c r="AL211" i="2"/>
  <c r="AL147" i="2"/>
  <c r="AL83" i="2"/>
  <c r="AO76" i="2"/>
  <c r="AN76" i="2"/>
  <c r="AL246" i="2"/>
  <c r="AL19" i="2"/>
  <c r="AL562" i="2"/>
  <c r="AL498" i="2"/>
  <c r="AL434" i="2"/>
  <c r="AL370" i="2"/>
  <c r="AL306" i="2"/>
  <c r="AL242" i="2"/>
  <c r="AL178" i="2"/>
  <c r="AL114" i="2"/>
  <c r="AL50" i="2"/>
  <c r="AL470" i="2"/>
  <c r="AL54" i="2"/>
  <c r="AL601" i="2"/>
  <c r="AL537" i="2"/>
  <c r="AL473" i="2"/>
  <c r="AL409" i="2"/>
  <c r="AL345" i="2"/>
  <c r="AL281" i="2"/>
  <c r="AL217" i="2"/>
  <c r="AL153" i="2"/>
  <c r="AL89" i="2"/>
  <c r="AO268" i="2"/>
  <c r="AN268" i="2"/>
  <c r="AL270" i="2"/>
  <c r="AL584" i="2"/>
  <c r="AL520" i="2"/>
  <c r="AL456" i="2"/>
  <c r="AL392" i="2"/>
  <c r="AL328" i="2"/>
  <c r="AL264" i="2"/>
  <c r="AL200" i="2"/>
  <c r="AL136" i="2"/>
  <c r="AL72" i="2"/>
  <c r="AL462" i="2"/>
  <c r="AL62" i="2"/>
  <c r="AL615" i="2"/>
  <c r="AL551" i="2"/>
  <c r="AL487" i="2"/>
  <c r="AL423" i="2"/>
  <c r="AL359" i="2"/>
  <c r="AL295" i="2"/>
  <c r="AL231" i="2"/>
  <c r="AL167" i="2"/>
  <c r="AL103" i="2"/>
  <c r="AO460" i="2"/>
  <c r="AN460" i="2"/>
  <c r="AO522" i="2"/>
  <c r="AN522" i="2"/>
  <c r="AO266" i="2"/>
  <c r="AN266" i="2"/>
  <c r="AO34" i="2"/>
  <c r="AN34" i="2"/>
  <c r="AO452" i="2"/>
  <c r="AN452" i="2"/>
  <c r="AO196" i="2"/>
  <c r="AN196" i="2"/>
  <c r="AN17" i="2"/>
  <c r="AO17" i="2"/>
  <c r="AO386" i="2"/>
  <c r="AN386" i="2"/>
  <c r="AO130" i="2"/>
  <c r="AN130" i="2"/>
  <c r="AO572" i="2"/>
  <c r="AN572" i="2"/>
  <c r="AO316" i="2"/>
  <c r="AN316" i="2"/>
  <c r="AO60" i="2"/>
  <c r="AN60" i="2"/>
  <c r="AO506" i="2"/>
  <c r="AN506" i="2"/>
  <c r="AO250" i="2"/>
  <c r="AN250" i="2"/>
  <c r="AN22" i="2"/>
  <c r="AO22" i="2"/>
  <c r="AO436" i="2"/>
  <c r="AN436" i="2"/>
  <c r="AO180" i="2"/>
  <c r="AN180" i="2"/>
  <c r="AO5" i="2"/>
  <c r="AN5" i="2"/>
  <c r="AO370" i="2"/>
  <c r="AN370" i="2"/>
  <c r="AO114" i="2"/>
  <c r="AN114" i="2"/>
  <c r="AO563" i="2"/>
  <c r="AN563" i="2"/>
  <c r="AO499" i="2"/>
  <c r="AN499" i="2"/>
  <c r="AO435" i="2"/>
  <c r="AN435" i="2"/>
  <c r="AO371" i="2"/>
  <c r="AN371" i="2"/>
  <c r="AO307" i="2"/>
  <c r="AN307" i="2"/>
  <c r="AO243" i="2"/>
  <c r="AN243" i="2"/>
  <c r="AO179" i="2"/>
  <c r="AN179" i="2"/>
  <c r="AO115" i="2"/>
  <c r="AN115" i="2"/>
  <c r="AO51" i="2"/>
  <c r="AN51" i="2"/>
  <c r="AO553" i="2"/>
  <c r="AN553" i="2"/>
  <c r="AO489" i="2"/>
  <c r="AN489" i="2"/>
  <c r="AO425" i="2"/>
  <c r="AN425" i="2"/>
  <c r="AO361" i="2"/>
  <c r="AN361" i="2"/>
  <c r="AO297" i="2"/>
  <c r="AN297" i="2"/>
  <c r="AO233" i="2"/>
  <c r="AN233" i="2"/>
  <c r="AO169" i="2"/>
  <c r="AN169" i="2"/>
  <c r="AO105" i="2"/>
  <c r="AN105" i="2"/>
  <c r="AO41" i="2"/>
  <c r="AN41" i="2"/>
  <c r="AO544" i="2"/>
  <c r="AN544" i="2"/>
  <c r="AO480" i="2"/>
  <c r="AN480" i="2"/>
  <c r="AO416" i="2"/>
  <c r="AN416" i="2"/>
  <c r="AO352" i="2"/>
  <c r="AN352" i="2"/>
  <c r="AO288" i="2"/>
  <c r="AN288" i="2"/>
  <c r="AO224" i="2"/>
  <c r="AN224" i="2"/>
  <c r="AO160" i="2"/>
  <c r="AN160" i="2"/>
  <c r="AO96" i="2"/>
  <c r="AN96" i="2"/>
  <c r="AO607" i="2"/>
  <c r="AN607" i="2"/>
  <c r="AO543" i="2"/>
  <c r="AN543" i="2"/>
  <c r="AO479" i="2"/>
  <c r="AN479" i="2"/>
  <c r="AO415" i="2"/>
  <c r="AN415" i="2"/>
  <c r="AO351" i="2"/>
  <c r="AN351" i="2"/>
  <c r="AO287" i="2"/>
  <c r="AN287" i="2"/>
  <c r="AO223" i="2"/>
  <c r="AN223" i="2"/>
  <c r="AO159" i="2"/>
  <c r="AN159" i="2"/>
  <c r="AO95" i="2"/>
  <c r="AN95" i="2"/>
  <c r="AO606" i="2"/>
  <c r="AN606" i="2"/>
  <c r="AO542" i="2"/>
  <c r="AN542" i="2"/>
  <c r="AO478" i="2"/>
  <c r="AN478" i="2"/>
  <c r="AO414" i="2"/>
  <c r="AN414" i="2"/>
  <c r="AO350" i="2"/>
  <c r="AN350" i="2"/>
  <c r="AO286" i="2"/>
  <c r="AN286" i="2"/>
  <c r="AO222" i="2"/>
  <c r="AN222" i="2"/>
  <c r="AO158" i="2"/>
  <c r="AN158" i="2"/>
  <c r="AO94" i="2"/>
  <c r="AN94" i="2"/>
  <c r="AN605" i="2"/>
  <c r="AO605" i="2"/>
  <c r="AO541" i="2"/>
  <c r="AN541" i="2"/>
  <c r="AO477" i="2"/>
  <c r="AN477" i="2"/>
  <c r="AO413" i="2"/>
  <c r="AN413" i="2"/>
  <c r="AO349" i="2"/>
  <c r="AN349" i="2"/>
  <c r="AO285" i="2"/>
  <c r="AN285" i="2"/>
  <c r="AO221" i="2"/>
  <c r="AN221" i="2"/>
  <c r="AO157" i="2"/>
  <c r="AN157" i="2"/>
  <c r="AO93" i="2"/>
  <c r="AN93" i="2"/>
  <c r="AX498" i="2"/>
  <c r="AY502" i="2" s="1"/>
  <c r="AZ502" i="2" s="1"/>
  <c r="AX386" i="2"/>
  <c r="AX237" i="2"/>
  <c r="AX173" i="2"/>
  <c r="AX235" i="2"/>
  <c r="AX171" i="2"/>
  <c r="AX107" i="2"/>
  <c r="AX43" i="2"/>
  <c r="AL454" i="2"/>
  <c r="AO172" i="2"/>
  <c r="AN172" i="2"/>
  <c r="AL565" i="2"/>
  <c r="AL501" i="2"/>
  <c r="AL437" i="2"/>
  <c r="AL373" i="2"/>
  <c r="AL309" i="2"/>
  <c r="AL245" i="2"/>
  <c r="AL181" i="2"/>
  <c r="AL117" i="2"/>
  <c r="AL53" i="2"/>
  <c r="AL318" i="2"/>
  <c r="AL604" i="2"/>
  <c r="AL540" i="2"/>
  <c r="AL476" i="2"/>
  <c r="AL412" i="2"/>
  <c r="AL348" i="2"/>
  <c r="AL284" i="2"/>
  <c r="AL220" i="2"/>
  <c r="AL156" i="2"/>
  <c r="AL92" i="2"/>
  <c r="AL614" i="2"/>
  <c r="AL206" i="2"/>
  <c r="AL44" i="2"/>
  <c r="AL587" i="2"/>
  <c r="AL523" i="2"/>
  <c r="AL459" i="2"/>
  <c r="AL395" i="2"/>
  <c r="AL331" i="2"/>
  <c r="AL267" i="2"/>
  <c r="AL203" i="2"/>
  <c r="AL139" i="2"/>
  <c r="AL75" i="2"/>
  <c r="AL190" i="2"/>
  <c r="AL618" i="2"/>
  <c r="AL554" i="2"/>
  <c r="AL490" i="2"/>
  <c r="AL426" i="2"/>
  <c r="AL362" i="2"/>
  <c r="AL298" i="2"/>
  <c r="AL234" i="2"/>
  <c r="AL170" i="2"/>
  <c r="AL106" i="2"/>
  <c r="AN28" i="2"/>
  <c r="AO28" i="2"/>
  <c r="AL406" i="2"/>
  <c r="AL16" i="2"/>
  <c r="AL593" i="2"/>
  <c r="AL529" i="2"/>
  <c r="AL465" i="2"/>
  <c r="AL401" i="2"/>
  <c r="AL337" i="2"/>
  <c r="AL273" i="2"/>
  <c r="AL209" i="2"/>
  <c r="AL145" i="2"/>
  <c r="AL81" i="2"/>
  <c r="AL47" i="2"/>
  <c r="AL198" i="2"/>
  <c r="AL576" i="2"/>
  <c r="AL512" i="2"/>
  <c r="AL448" i="2"/>
  <c r="AL384" i="2"/>
  <c r="AL320" i="2"/>
  <c r="AL256" i="2"/>
  <c r="AL192" i="2"/>
  <c r="AL128" i="2"/>
  <c r="AL64" i="2"/>
  <c r="AL414" i="2"/>
  <c r="AL41" i="2"/>
  <c r="AL607" i="2"/>
  <c r="AL543" i="2"/>
  <c r="AL479" i="2"/>
  <c r="AL415" i="2"/>
  <c r="AL351" i="2"/>
  <c r="AL287" i="2"/>
  <c r="AL223" i="2"/>
  <c r="AL159" i="2"/>
  <c r="AL95" i="2"/>
  <c r="AO204" i="2"/>
  <c r="AN204" i="2"/>
  <c r="AO490" i="2"/>
  <c r="AN490" i="2"/>
  <c r="AO234" i="2"/>
  <c r="AN234" i="2"/>
  <c r="AO26" i="2"/>
  <c r="AN26" i="2"/>
  <c r="AO420" i="2"/>
  <c r="AN420" i="2"/>
  <c r="AO164" i="2"/>
  <c r="AN164" i="2"/>
  <c r="AO9" i="2"/>
  <c r="AN9" i="2"/>
  <c r="AO354" i="2"/>
  <c r="AN354" i="2"/>
  <c r="AO98" i="2"/>
  <c r="AN98" i="2"/>
  <c r="AO540" i="2"/>
  <c r="AN540" i="2"/>
  <c r="AO284" i="2"/>
  <c r="AN284" i="2"/>
  <c r="AO31" i="2"/>
  <c r="AN31" i="2"/>
  <c r="AO474" i="2"/>
  <c r="AN474" i="2"/>
  <c r="AO218" i="2"/>
  <c r="AN218" i="2"/>
  <c r="AN14" i="2"/>
  <c r="AO14" i="2"/>
  <c r="AO404" i="2"/>
  <c r="AN404" i="2"/>
  <c r="AO148" i="2"/>
  <c r="AN148" i="2"/>
  <c r="AO594" i="2"/>
  <c r="AN594" i="2"/>
  <c r="AO338" i="2"/>
  <c r="AN338" i="2"/>
  <c r="AO82" i="2"/>
  <c r="AN82" i="2"/>
  <c r="AN555" i="2"/>
  <c r="AO555" i="2"/>
  <c r="AN491" i="2"/>
  <c r="AO491" i="2"/>
  <c r="AO427" i="2"/>
  <c r="AN427" i="2"/>
  <c r="AN363" i="2"/>
  <c r="AO363" i="2"/>
  <c r="AN299" i="2"/>
  <c r="AO299" i="2"/>
  <c r="AN235" i="2"/>
  <c r="AO235" i="2"/>
  <c r="AN171" i="2"/>
  <c r="AO171" i="2"/>
  <c r="AN107" i="2"/>
  <c r="AO107" i="2"/>
  <c r="AN43" i="2"/>
  <c r="AO43" i="2"/>
  <c r="AO545" i="2"/>
  <c r="AN545" i="2"/>
  <c r="AO481" i="2"/>
  <c r="AN481" i="2"/>
  <c r="AO417" i="2"/>
  <c r="AN417" i="2"/>
  <c r="AO353" i="2"/>
  <c r="AN353" i="2"/>
  <c r="AO289" i="2"/>
  <c r="AN289" i="2"/>
  <c r="AO225" i="2"/>
  <c r="AN225" i="2"/>
  <c r="AO161" i="2"/>
  <c r="AN161" i="2"/>
  <c r="AO97" i="2"/>
  <c r="AN97" i="2"/>
  <c r="AO600" i="2"/>
  <c r="AN600" i="2"/>
  <c r="AO536" i="2"/>
  <c r="AN536" i="2"/>
  <c r="AO472" i="2"/>
  <c r="AN472" i="2"/>
  <c r="AO408" i="2"/>
  <c r="AN408" i="2"/>
  <c r="AO344" i="2"/>
  <c r="AN344" i="2"/>
  <c r="AO280" i="2"/>
  <c r="AN280" i="2"/>
  <c r="AO216" i="2"/>
  <c r="AN216" i="2"/>
  <c r="AO152" i="2"/>
  <c r="AN152" i="2"/>
  <c r="AO88" i="2"/>
  <c r="AN88" i="2"/>
  <c r="AO599" i="2"/>
  <c r="AN599" i="2"/>
  <c r="AO535" i="2"/>
  <c r="AN535" i="2"/>
  <c r="AO471" i="2"/>
  <c r="AN471" i="2"/>
  <c r="AO407" i="2"/>
  <c r="AN407" i="2"/>
  <c r="AO343" i="2"/>
  <c r="AN343" i="2"/>
  <c r="AO279" i="2"/>
  <c r="AN279" i="2"/>
  <c r="AO215" i="2"/>
  <c r="AN215" i="2"/>
  <c r="AO151" i="2"/>
  <c r="AN151" i="2"/>
  <c r="AO87" i="2"/>
  <c r="AN87" i="2"/>
  <c r="AO598" i="2"/>
  <c r="AN598" i="2"/>
  <c r="AO534" i="2"/>
  <c r="AN534" i="2"/>
  <c r="AO470" i="2"/>
  <c r="AN470" i="2"/>
  <c r="AO406" i="2"/>
  <c r="AN406" i="2"/>
  <c r="AO342" i="2"/>
  <c r="AN342" i="2"/>
  <c r="AO278" i="2"/>
  <c r="AN278" i="2"/>
  <c r="AO214" i="2"/>
  <c r="AN214" i="2"/>
  <c r="AO150" i="2"/>
  <c r="AN150" i="2"/>
  <c r="AO86" i="2"/>
  <c r="AN86" i="2"/>
  <c r="AO597" i="2"/>
  <c r="AN597" i="2"/>
  <c r="AO533" i="2"/>
  <c r="AN533" i="2"/>
  <c r="AO469" i="2"/>
  <c r="AN469" i="2"/>
  <c r="AO405" i="2"/>
  <c r="AN405" i="2"/>
  <c r="AO341" i="2"/>
  <c r="AN341" i="2"/>
  <c r="AO277" i="2"/>
  <c r="AN277" i="2"/>
  <c r="AO213" i="2"/>
  <c r="AN213" i="2"/>
  <c r="AO149" i="2"/>
  <c r="AN149" i="2"/>
  <c r="AO85" i="2"/>
  <c r="AN85" i="2"/>
  <c r="AX322" i="2"/>
  <c r="AX466" i="2"/>
  <c r="AX370" i="2"/>
  <c r="AX306" i="2"/>
  <c r="AY639" i="2"/>
  <c r="AZ639" i="2" s="1"/>
  <c r="AY636" i="2"/>
  <c r="AZ636" i="2" s="1"/>
  <c r="AX99" i="2"/>
  <c r="AL398" i="2"/>
  <c r="AL38" i="2"/>
  <c r="AL557" i="2"/>
  <c r="AL493" i="2"/>
  <c r="AL429" i="2"/>
  <c r="AL365" i="2"/>
  <c r="AL301" i="2"/>
  <c r="AL237" i="2"/>
  <c r="AL173" i="2"/>
  <c r="AL109" i="2"/>
  <c r="AO396" i="2"/>
  <c r="AN396" i="2"/>
  <c r="AL238" i="2"/>
  <c r="AL596" i="2"/>
  <c r="AL532" i="2"/>
  <c r="AL468" i="2"/>
  <c r="AL404" i="2"/>
  <c r="AL340" i="2"/>
  <c r="AL276" i="2"/>
  <c r="AL212" i="2"/>
  <c r="AL148" i="2"/>
  <c r="AL84" i="2"/>
  <c r="AL558" i="2"/>
  <c r="AL150" i="2"/>
  <c r="AL36" i="2"/>
  <c r="AL579" i="2"/>
  <c r="AL515" i="2"/>
  <c r="AL451" i="2"/>
  <c r="AL387" i="2"/>
  <c r="AL323" i="2"/>
  <c r="AL259" i="2"/>
  <c r="AL195" i="2"/>
  <c r="AL131" i="2"/>
  <c r="AL67" i="2"/>
  <c r="AL574" i="2"/>
  <c r="AL126" i="2"/>
  <c r="AL610" i="2"/>
  <c r="AL546" i="2"/>
  <c r="AL482" i="2"/>
  <c r="AL418" i="2"/>
  <c r="AL354" i="2"/>
  <c r="AL290" i="2"/>
  <c r="AL226" i="2"/>
  <c r="AL162" i="2"/>
  <c r="AL98" i="2"/>
  <c r="AO556" i="2"/>
  <c r="AN556" i="2"/>
  <c r="AL350" i="2"/>
  <c r="AL42" i="2"/>
  <c r="AL585" i="2"/>
  <c r="AL521" i="2"/>
  <c r="AL457" i="2"/>
  <c r="AL393" i="2"/>
  <c r="AL329" i="2"/>
  <c r="AL265" i="2"/>
  <c r="AL201" i="2"/>
  <c r="AL137" i="2"/>
  <c r="AL73" i="2"/>
  <c r="AL590" i="2"/>
  <c r="AL86" i="2"/>
  <c r="AL568" i="2"/>
  <c r="AL504" i="2"/>
  <c r="AL440" i="2"/>
  <c r="AL376" i="2"/>
  <c r="AL312" i="2"/>
  <c r="AL248" i="2"/>
  <c r="AL184" i="2"/>
  <c r="AL120" i="2"/>
  <c r="AL56" i="2"/>
  <c r="AL358" i="2"/>
  <c r="AL599" i="2"/>
  <c r="AL535" i="2"/>
  <c r="AL471" i="2"/>
  <c r="AL407" i="2"/>
  <c r="AL343" i="2"/>
  <c r="AL279" i="2"/>
  <c r="AL215" i="2"/>
  <c r="AL151" i="2"/>
  <c r="AL87" i="2"/>
  <c r="AO35" i="2"/>
  <c r="AN35" i="2"/>
  <c r="AO458" i="2"/>
  <c r="AN458" i="2"/>
  <c r="AO202" i="2"/>
  <c r="AN202" i="2"/>
  <c r="AO18" i="2"/>
  <c r="AN18" i="2"/>
  <c r="AO388" i="2"/>
  <c r="AN388" i="2"/>
  <c r="AO132" i="2"/>
  <c r="AN132" i="2"/>
  <c r="AO578" i="2"/>
  <c r="AN578" i="2"/>
  <c r="AO322" i="2"/>
  <c r="AN322" i="2"/>
  <c r="AO66" i="2"/>
  <c r="AN66" i="2"/>
  <c r="AO508" i="2"/>
  <c r="AN508" i="2"/>
  <c r="AO252" i="2"/>
  <c r="AN252" i="2"/>
  <c r="AO23" i="2"/>
  <c r="AN23" i="2"/>
  <c r="AO442" i="2"/>
  <c r="AN442" i="2"/>
  <c r="AO186" i="2"/>
  <c r="AN186" i="2"/>
  <c r="AO6" i="2"/>
  <c r="AN6" i="2"/>
  <c r="AO372" i="2"/>
  <c r="AN372" i="2"/>
  <c r="AO116" i="2"/>
  <c r="AN116" i="2"/>
  <c r="AO562" i="2"/>
  <c r="AN562" i="2"/>
  <c r="AO306" i="2"/>
  <c r="AN306" i="2"/>
  <c r="AO50" i="2"/>
  <c r="AN50" i="2"/>
  <c r="AO547" i="2"/>
  <c r="AN547" i="2"/>
  <c r="AN483" i="2"/>
  <c r="AO483" i="2"/>
  <c r="AO419" i="2"/>
  <c r="AN419" i="2"/>
  <c r="AN355" i="2"/>
  <c r="AO355" i="2"/>
  <c r="AO291" i="2"/>
  <c r="AN291" i="2"/>
  <c r="AN227" i="2"/>
  <c r="AO227" i="2"/>
  <c r="AO163" i="2"/>
  <c r="AN163" i="2"/>
  <c r="AN99" i="2"/>
  <c r="AO99" i="2"/>
  <c r="AO601" i="2"/>
  <c r="AN601" i="2"/>
  <c r="AO537" i="2"/>
  <c r="AN537" i="2"/>
  <c r="AO473" i="2"/>
  <c r="AN473" i="2"/>
  <c r="AO409" i="2"/>
  <c r="AN409" i="2"/>
  <c r="AO345" i="2"/>
  <c r="AN345" i="2"/>
  <c r="AO281" i="2"/>
  <c r="AN281" i="2"/>
  <c r="AO217" i="2"/>
  <c r="AN217" i="2"/>
  <c r="AO153" i="2"/>
  <c r="AN153" i="2"/>
  <c r="AO89" i="2"/>
  <c r="AN89" i="2"/>
  <c r="AO592" i="2"/>
  <c r="AN592" i="2"/>
  <c r="AO528" i="2"/>
  <c r="AN528" i="2"/>
  <c r="AO464" i="2"/>
  <c r="AN464" i="2"/>
  <c r="AO400" i="2"/>
  <c r="AN400" i="2"/>
  <c r="AO336" i="2"/>
  <c r="AN336" i="2"/>
  <c r="AO272" i="2"/>
  <c r="AN272" i="2"/>
  <c r="AO208" i="2"/>
  <c r="AN208" i="2"/>
  <c r="AO144" i="2"/>
  <c r="AN144" i="2"/>
  <c r="AO80" i="2"/>
  <c r="AN80" i="2"/>
  <c r="AO591" i="2"/>
  <c r="AN591" i="2"/>
  <c r="AO527" i="2"/>
  <c r="AN527" i="2"/>
  <c r="AO463" i="2"/>
  <c r="AN463" i="2"/>
  <c r="AO399" i="2"/>
  <c r="AN399" i="2"/>
  <c r="AO335" i="2"/>
  <c r="AN335" i="2"/>
  <c r="AO271" i="2"/>
  <c r="AN271" i="2"/>
  <c r="AO207" i="2"/>
  <c r="AN207" i="2"/>
  <c r="AO143" i="2"/>
  <c r="AN143" i="2"/>
  <c r="AO79" i="2"/>
  <c r="AN79" i="2"/>
  <c r="AO590" i="2"/>
  <c r="AN590" i="2"/>
  <c r="AO526" i="2"/>
  <c r="AN526" i="2"/>
  <c r="AO462" i="2"/>
  <c r="AN462" i="2"/>
  <c r="AO398" i="2"/>
  <c r="AN398" i="2"/>
  <c r="AO334" i="2"/>
  <c r="AN334" i="2"/>
  <c r="AO270" i="2"/>
  <c r="AN270" i="2"/>
  <c r="AO206" i="2"/>
  <c r="AN206" i="2"/>
  <c r="AO142" i="2"/>
  <c r="AN142" i="2"/>
  <c r="AO78" i="2"/>
  <c r="AN78" i="2"/>
  <c r="AO589" i="2"/>
  <c r="AN589" i="2"/>
  <c r="AO525" i="2"/>
  <c r="AN525" i="2"/>
  <c r="AO461" i="2"/>
  <c r="AN461" i="2"/>
  <c r="AO397" i="2"/>
  <c r="AN397" i="2"/>
  <c r="AO333" i="2"/>
  <c r="AN333" i="2"/>
  <c r="AO269" i="2"/>
  <c r="AN269" i="2"/>
  <c r="AO205" i="2"/>
  <c r="AN205" i="2"/>
  <c r="AO141" i="2"/>
  <c r="AN141" i="2"/>
  <c r="AO77" i="2"/>
  <c r="AN77" i="2"/>
  <c r="AX594" i="2"/>
  <c r="AY634" i="2"/>
  <c r="AZ634" i="2" s="1"/>
  <c r="AX562" i="2"/>
  <c r="AX354" i="2"/>
  <c r="AX274" i="2"/>
  <c r="AX96" i="2"/>
  <c r="AY631" i="2"/>
  <c r="AZ631" i="2" s="1"/>
  <c r="AX222" i="2"/>
  <c r="AX158" i="2"/>
  <c r="AX94" i="2"/>
  <c r="AX221" i="2"/>
  <c r="AX157" i="2"/>
  <c r="AY628" i="2"/>
  <c r="AZ628" i="2" s="1"/>
  <c r="AX219" i="2"/>
  <c r="AX155" i="2"/>
  <c r="AX91" i="2"/>
  <c r="AL342" i="2"/>
  <c r="AL613" i="2"/>
  <c r="AL549" i="2"/>
  <c r="AL485" i="2"/>
  <c r="AL421" i="2"/>
  <c r="AL357" i="2"/>
  <c r="AL293" i="2"/>
  <c r="AL229" i="2"/>
  <c r="AL165" i="2"/>
  <c r="AL101" i="2"/>
  <c r="AO140" i="2"/>
  <c r="AN140" i="2"/>
  <c r="AL166" i="2"/>
  <c r="AL588" i="2"/>
  <c r="AL524" i="2"/>
  <c r="AL460" i="2"/>
  <c r="AL396" i="2"/>
  <c r="AL332" i="2"/>
  <c r="AL268" i="2"/>
  <c r="AL204" i="2"/>
  <c r="AL140" i="2"/>
  <c r="AL76" i="2"/>
  <c r="AL502" i="2"/>
  <c r="AL118" i="2"/>
  <c r="AL28" i="2"/>
  <c r="AL571" i="2"/>
  <c r="AL507" i="2"/>
  <c r="AL443" i="2"/>
  <c r="AL379" i="2"/>
  <c r="AL315" i="2"/>
  <c r="AL251" i="2"/>
  <c r="AL187" i="2"/>
  <c r="AL123" i="2"/>
  <c r="AL59" i="2"/>
  <c r="AL534" i="2"/>
  <c r="AL70" i="2"/>
  <c r="AL602" i="2"/>
  <c r="AL538" i="2"/>
  <c r="AL474" i="2"/>
  <c r="AL410" i="2"/>
  <c r="AL346" i="2"/>
  <c r="AL282" i="2"/>
  <c r="AL218" i="2"/>
  <c r="AL154" i="2"/>
  <c r="AL90" i="2"/>
  <c r="AO300" i="2"/>
  <c r="AN300" i="2"/>
  <c r="AL278" i="2"/>
  <c r="AL33" i="2"/>
  <c r="AL34" i="2"/>
  <c r="AL577" i="2"/>
  <c r="AL513" i="2"/>
  <c r="AL449" i="2"/>
  <c r="AL385" i="2"/>
  <c r="AL321" i="2"/>
  <c r="AL257" i="2"/>
  <c r="AL193" i="2"/>
  <c r="AL129" i="2"/>
  <c r="AL65" i="2"/>
  <c r="AL542" i="2"/>
  <c r="AL25" i="2"/>
  <c r="AL560" i="2"/>
  <c r="AL496" i="2"/>
  <c r="AL432" i="2"/>
  <c r="AL368" i="2"/>
  <c r="AL304" i="2"/>
  <c r="AL240" i="2"/>
  <c r="AL176" i="2"/>
  <c r="AL112" i="2"/>
  <c r="AN12" i="2"/>
  <c r="AO12" i="2"/>
  <c r="AL286" i="2"/>
  <c r="AL17" i="2"/>
  <c r="AL591" i="2"/>
  <c r="AL527" i="2"/>
  <c r="AL463" i="2"/>
  <c r="AL399" i="2"/>
  <c r="AL335" i="2"/>
  <c r="AL271" i="2"/>
  <c r="AL207" i="2"/>
  <c r="AL143" i="2"/>
  <c r="AL79" i="2"/>
  <c r="AO27" i="2"/>
  <c r="AN27" i="2"/>
  <c r="AO426" i="2"/>
  <c r="AN426" i="2"/>
  <c r="AO170" i="2"/>
  <c r="AN170" i="2"/>
  <c r="AO10" i="2"/>
  <c r="AN10" i="2"/>
  <c r="AO356" i="2"/>
  <c r="AN356" i="2"/>
  <c r="AO100" i="2"/>
  <c r="AN100" i="2"/>
  <c r="AO546" i="2"/>
  <c r="AN546" i="2"/>
  <c r="AO290" i="2"/>
  <c r="AN290" i="2"/>
  <c r="AN32" i="2"/>
  <c r="AO32" i="2"/>
  <c r="AO476" i="2"/>
  <c r="AN476" i="2"/>
  <c r="AO220" i="2"/>
  <c r="AN220" i="2"/>
  <c r="AO15" i="2"/>
  <c r="AN15" i="2"/>
  <c r="AO410" i="2"/>
  <c r="AN410" i="2"/>
  <c r="AO154" i="2"/>
  <c r="AN154" i="2"/>
  <c r="AO596" i="2"/>
  <c r="AN596" i="2"/>
  <c r="AO340" i="2"/>
  <c r="AN340" i="2"/>
  <c r="AO84" i="2"/>
  <c r="AN84" i="2"/>
  <c r="AO530" i="2"/>
  <c r="AN530" i="2"/>
  <c r="AO274" i="2"/>
  <c r="AN274" i="2"/>
  <c r="AN603" i="2"/>
  <c r="AO603" i="2"/>
  <c r="AO539" i="2"/>
  <c r="AN539" i="2"/>
  <c r="AO475" i="2"/>
  <c r="AN475" i="2"/>
  <c r="AO411" i="2"/>
  <c r="AN411" i="2"/>
  <c r="AO347" i="2"/>
  <c r="AN347" i="2"/>
  <c r="AO283" i="2"/>
  <c r="AN283" i="2"/>
  <c r="AO219" i="2"/>
  <c r="AN219" i="2"/>
  <c r="AO155" i="2"/>
  <c r="AN155" i="2"/>
  <c r="AO91" i="2"/>
  <c r="AN91" i="2"/>
  <c r="AO593" i="2"/>
  <c r="AN593" i="2"/>
  <c r="AO529" i="2"/>
  <c r="AN529" i="2"/>
  <c r="AO465" i="2"/>
  <c r="AN465" i="2"/>
  <c r="AO401" i="2"/>
  <c r="AN401" i="2"/>
  <c r="AO337" i="2"/>
  <c r="AN337" i="2"/>
  <c r="AO273" i="2"/>
  <c r="AN273" i="2"/>
  <c r="AO209" i="2"/>
  <c r="AN209" i="2"/>
  <c r="AO145" i="2"/>
  <c r="AN145" i="2"/>
  <c r="AO81" i="2"/>
  <c r="AN81" i="2"/>
  <c r="AO584" i="2"/>
  <c r="AN584" i="2"/>
  <c r="AO520" i="2"/>
  <c r="AN520" i="2"/>
  <c r="AO456" i="2"/>
  <c r="AN456" i="2"/>
  <c r="AO392" i="2"/>
  <c r="AN392" i="2"/>
  <c r="AO328" i="2"/>
  <c r="AN328" i="2"/>
  <c r="AO264" i="2"/>
  <c r="AN264" i="2"/>
  <c r="AO200" i="2"/>
  <c r="AN200" i="2"/>
  <c r="AO136" i="2"/>
  <c r="AN136" i="2"/>
  <c r="AO72" i="2"/>
  <c r="AN72" i="2"/>
  <c r="AO583" i="2"/>
  <c r="AN583" i="2"/>
  <c r="AO519" i="2"/>
  <c r="AN519" i="2"/>
  <c r="AO455" i="2"/>
  <c r="AN455" i="2"/>
  <c r="AO391" i="2"/>
  <c r="AN391" i="2"/>
  <c r="AO327" i="2"/>
  <c r="AN327" i="2"/>
  <c r="AO263" i="2"/>
  <c r="AN263" i="2"/>
  <c r="AO199" i="2"/>
  <c r="AN199" i="2"/>
  <c r="AO135" i="2"/>
  <c r="AN135" i="2"/>
  <c r="AO71" i="2"/>
  <c r="AN71" i="2"/>
  <c r="AO582" i="2"/>
  <c r="AN582" i="2"/>
  <c r="AO518" i="2"/>
  <c r="AN518" i="2"/>
  <c r="AO454" i="2"/>
  <c r="AN454" i="2"/>
  <c r="AO390" i="2"/>
  <c r="AN390" i="2"/>
  <c r="AO326" i="2"/>
  <c r="AN326" i="2"/>
  <c r="AO262" i="2"/>
  <c r="AN262" i="2"/>
  <c r="AO198" i="2"/>
  <c r="AN198" i="2"/>
  <c r="AO134" i="2"/>
  <c r="AN134" i="2"/>
  <c r="AO70" i="2"/>
  <c r="AN70" i="2"/>
  <c r="AO581" i="2"/>
  <c r="AN581" i="2"/>
  <c r="AO517" i="2"/>
  <c r="AN517" i="2"/>
  <c r="AO453" i="2"/>
  <c r="AN453" i="2"/>
  <c r="AO389" i="2"/>
  <c r="AN389" i="2"/>
  <c r="AO325" i="2"/>
  <c r="AN325" i="2"/>
  <c r="AO261" i="2"/>
  <c r="AN261" i="2"/>
  <c r="AO197" i="2"/>
  <c r="AN197" i="2"/>
  <c r="AO133" i="2"/>
  <c r="AN133" i="2"/>
  <c r="AO69" i="2"/>
  <c r="AN69" i="2"/>
  <c r="AU15" i="2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AU37" i="2" s="1"/>
  <c r="AU38" i="2" s="1"/>
  <c r="AU39" i="2" s="1"/>
  <c r="AU40" i="2" s="1"/>
  <c r="AU41" i="2" s="1"/>
  <c r="AU42" i="2" s="1"/>
  <c r="AU43" i="2" s="1"/>
  <c r="AU44" i="2" s="1"/>
  <c r="AU45" i="2" s="1"/>
  <c r="AU46" i="2" s="1"/>
  <c r="AU47" i="2" s="1"/>
  <c r="AU48" i="2" s="1"/>
  <c r="AU49" i="2" s="1"/>
  <c r="AU50" i="2" s="1"/>
  <c r="AU51" i="2" s="1"/>
  <c r="AU52" i="2" s="1"/>
  <c r="AU53" i="2" s="1"/>
  <c r="AU54" i="2" s="1"/>
  <c r="AU55" i="2" s="1"/>
  <c r="AU56" i="2" s="1"/>
  <c r="AU57" i="2" s="1"/>
  <c r="AU58" i="2" s="1"/>
  <c r="AU59" i="2" s="1"/>
  <c r="AU60" i="2" s="1"/>
  <c r="AU61" i="2" s="1"/>
  <c r="AU62" i="2" s="1"/>
  <c r="AU63" i="2" s="1"/>
  <c r="AU64" i="2" s="1"/>
  <c r="AU65" i="2" s="1"/>
  <c r="AU66" i="2" s="1"/>
  <c r="AU67" i="2" s="1"/>
  <c r="AU68" i="2" s="1"/>
  <c r="AU69" i="2" s="1"/>
  <c r="AU70" i="2" s="1"/>
  <c r="AU71" i="2" s="1"/>
  <c r="AU72" i="2" s="1"/>
  <c r="AU73" i="2" s="1"/>
  <c r="AU74" i="2" s="1"/>
  <c r="AU75" i="2" s="1"/>
  <c r="AU76" i="2" s="1"/>
  <c r="AU77" i="2" s="1"/>
  <c r="AU78" i="2" s="1"/>
  <c r="AU79" i="2" s="1"/>
  <c r="AU80" i="2" s="1"/>
  <c r="AU81" i="2" s="1"/>
  <c r="AU82" i="2" s="1"/>
  <c r="AU83" i="2" s="1"/>
  <c r="AU84" i="2" s="1"/>
  <c r="AU85" i="2" s="1"/>
  <c r="AU86" i="2" s="1"/>
  <c r="AU87" i="2" s="1"/>
  <c r="AU88" i="2" s="1"/>
  <c r="AU89" i="2" s="1"/>
  <c r="AU90" i="2" s="1"/>
  <c r="AU91" i="2" s="1"/>
  <c r="AU92" i="2" s="1"/>
  <c r="AU93" i="2" s="1"/>
  <c r="AU94" i="2" s="1"/>
  <c r="AU95" i="2" s="1"/>
  <c r="AU96" i="2" s="1"/>
  <c r="AU97" i="2" s="1"/>
  <c r="AU98" i="2" s="1"/>
  <c r="AU99" i="2" s="1"/>
  <c r="AU100" i="2" s="1"/>
  <c r="AU101" i="2" s="1"/>
  <c r="AU102" i="2" s="1"/>
  <c r="AU103" i="2" s="1"/>
  <c r="AU104" i="2" s="1"/>
  <c r="AU105" i="2" s="1"/>
  <c r="AU106" i="2" s="1"/>
  <c r="AU107" i="2" s="1"/>
  <c r="AU108" i="2" s="1"/>
  <c r="AU109" i="2" s="1"/>
  <c r="AU110" i="2" s="1"/>
  <c r="AU111" i="2" s="1"/>
  <c r="AU112" i="2" s="1"/>
  <c r="AU113" i="2" s="1"/>
  <c r="AU114" i="2" s="1"/>
  <c r="AU115" i="2" s="1"/>
  <c r="AU116" i="2" s="1"/>
  <c r="AU117" i="2" s="1"/>
  <c r="AU118" i="2" s="1"/>
  <c r="AU119" i="2" s="1"/>
  <c r="AU120" i="2" s="1"/>
  <c r="AU121" i="2" s="1"/>
  <c r="AU122" i="2" s="1"/>
  <c r="AU123" i="2" s="1"/>
  <c r="AU124" i="2" s="1"/>
  <c r="AU125" i="2" s="1"/>
  <c r="AU126" i="2" s="1"/>
  <c r="AU127" i="2" s="1"/>
  <c r="AU128" i="2" s="1"/>
  <c r="AU129" i="2" s="1"/>
  <c r="AU130" i="2" s="1"/>
  <c r="AU131" i="2" s="1"/>
  <c r="AU132" i="2" s="1"/>
  <c r="AU133" i="2" s="1"/>
  <c r="AU134" i="2" s="1"/>
  <c r="AU135" i="2" s="1"/>
  <c r="AU136" i="2" s="1"/>
  <c r="AU137" i="2" s="1"/>
  <c r="AU138" i="2" s="1"/>
  <c r="AU139" i="2" s="1"/>
  <c r="AU140" i="2" s="1"/>
  <c r="AU141" i="2" s="1"/>
  <c r="AU142" i="2" s="1"/>
  <c r="AU143" i="2" s="1"/>
  <c r="AU144" i="2" s="1"/>
  <c r="AU145" i="2" s="1"/>
  <c r="AU146" i="2" s="1"/>
  <c r="AU147" i="2" s="1"/>
  <c r="AU148" i="2" s="1"/>
  <c r="AU149" i="2" s="1"/>
  <c r="AU150" i="2" s="1"/>
  <c r="AU151" i="2" s="1"/>
  <c r="AU152" i="2" s="1"/>
  <c r="AU153" i="2" s="1"/>
  <c r="AU154" i="2" s="1"/>
  <c r="AU155" i="2" s="1"/>
  <c r="AU156" i="2" s="1"/>
  <c r="AU157" i="2" s="1"/>
  <c r="AU158" i="2" s="1"/>
  <c r="AU159" i="2" s="1"/>
  <c r="AU160" i="2" s="1"/>
  <c r="AU161" i="2" s="1"/>
  <c r="AU162" i="2" s="1"/>
  <c r="AU163" i="2" s="1"/>
  <c r="AU164" i="2" s="1"/>
  <c r="AU165" i="2" s="1"/>
  <c r="AU166" i="2" s="1"/>
  <c r="AU167" i="2" s="1"/>
  <c r="AU168" i="2" s="1"/>
  <c r="AU169" i="2" s="1"/>
  <c r="AU170" i="2" s="1"/>
  <c r="AU171" i="2" s="1"/>
  <c r="AU172" i="2" s="1"/>
  <c r="AU173" i="2" s="1"/>
  <c r="AU174" i="2" s="1"/>
  <c r="AU175" i="2" s="1"/>
  <c r="AU176" i="2" s="1"/>
  <c r="AU177" i="2" s="1"/>
  <c r="AU178" i="2" s="1"/>
  <c r="AU179" i="2" s="1"/>
  <c r="AU180" i="2" s="1"/>
  <c r="AU181" i="2" s="1"/>
  <c r="AU182" i="2" s="1"/>
  <c r="AU183" i="2" s="1"/>
  <c r="AU184" i="2" s="1"/>
  <c r="AU185" i="2" s="1"/>
  <c r="AU186" i="2" s="1"/>
  <c r="AU187" i="2" s="1"/>
  <c r="AU188" i="2" s="1"/>
  <c r="AU189" i="2" s="1"/>
  <c r="AU190" i="2" s="1"/>
  <c r="AU191" i="2" s="1"/>
  <c r="AU192" i="2" s="1"/>
  <c r="AU193" i="2" s="1"/>
  <c r="AU194" i="2" s="1"/>
  <c r="AU195" i="2" s="1"/>
  <c r="AU196" i="2" s="1"/>
  <c r="AU197" i="2" s="1"/>
  <c r="AU198" i="2" s="1"/>
  <c r="AU199" i="2" s="1"/>
  <c r="AU200" i="2" s="1"/>
  <c r="AU201" i="2" s="1"/>
  <c r="AU202" i="2" s="1"/>
  <c r="AU203" i="2" s="1"/>
  <c r="AU204" i="2" s="1"/>
  <c r="AU205" i="2" s="1"/>
  <c r="AU206" i="2" s="1"/>
  <c r="AU207" i="2" s="1"/>
  <c r="AU208" i="2" s="1"/>
  <c r="AU209" i="2" s="1"/>
  <c r="AU210" i="2" s="1"/>
  <c r="AU211" i="2" s="1"/>
  <c r="AU212" i="2" s="1"/>
  <c r="AU213" i="2" s="1"/>
  <c r="AU214" i="2" s="1"/>
  <c r="AU215" i="2" s="1"/>
  <c r="AU216" i="2" s="1"/>
  <c r="AU217" i="2" s="1"/>
  <c r="AU218" i="2" s="1"/>
  <c r="AU219" i="2" s="1"/>
  <c r="AU220" i="2" s="1"/>
  <c r="AU221" i="2" s="1"/>
  <c r="AU222" i="2" s="1"/>
  <c r="AU223" i="2" s="1"/>
  <c r="AU224" i="2" s="1"/>
  <c r="AU225" i="2" s="1"/>
  <c r="AU226" i="2" s="1"/>
  <c r="AU227" i="2" s="1"/>
  <c r="AU228" i="2" s="1"/>
  <c r="AU229" i="2" s="1"/>
  <c r="AU230" i="2" s="1"/>
  <c r="AU231" i="2" s="1"/>
  <c r="AU232" i="2" s="1"/>
  <c r="AU233" i="2" s="1"/>
  <c r="AU234" i="2" s="1"/>
  <c r="AU235" i="2" s="1"/>
  <c r="AU236" i="2" s="1"/>
  <c r="AU237" i="2" s="1"/>
  <c r="AU238" i="2" s="1"/>
  <c r="AU239" i="2" s="1"/>
  <c r="AU240" i="2" s="1"/>
  <c r="AU241" i="2" s="1"/>
  <c r="AU242" i="2" s="1"/>
  <c r="AU243" i="2" s="1"/>
  <c r="AU244" i="2" s="1"/>
  <c r="AU245" i="2" s="1"/>
  <c r="AU246" i="2" s="1"/>
  <c r="AU247" i="2" s="1"/>
  <c r="AU248" i="2" s="1"/>
  <c r="AU249" i="2" s="1"/>
  <c r="AU250" i="2" s="1"/>
  <c r="AU251" i="2" s="1"/>
  <c r="AU252" i="2" s="1"/>
  <c r="AU253" i="2" s="1"/>
  <c r="AU254" i="2" s="1"/>
  <c r="AU255" i="2" s="1"/>
  <c r="AU256" i="2" s="1"/>
  <c r="AU257" i="2" s="1"/>
  <c r="AU258" i="2" s="1"/>
  <c r="AU259" i="2" s="1"/>
  <c r="AU260" i="2" s="1"/>
  <c r="AU261" i="2" s="1"/>
  <c r="AU262" i="2" s="1"/>
  <c r="AU263" i="2" s="1"/>
  <c r="AU264" i="2" s="1"/>
  <c r="AU265" i="2" s="1"/>
  <c r="AU266" i="2" s="1"/>
  <c r="AU267" i="2" s="1"/>
  <c r="AU268" i="2" s="1"/>
  <c r="AU269" i="2" s="1"/>
  <c r="AU270" i="2" s="1"/>
  <c r="AU271" i="2" s="1"/>
  <c r="AU272" i="2" s="1"/>
  <c r="AU273" i="2" s="1"/>
  <c r="AU274" i="2" s="1"/>
  <c r="AU275" i="2" s="1"/>
  <c r="AU276" i="2" s="1"/>
  <c r="AU277" i="2" s="1"/>
  <c r="AU278" i="2" s="1"/>
  <c r="AU279" i="2" s="1"/>
  <c r="AU280" i="2" s="1"/>
  <c r="AU281" i="2" s="1"/>
  <c r="AU282" i="2" s="1"/>
  <c r="AU283" i="2" s="1"/>
  <c r="AU284" i="2" s="1"/>
  <c r="AU285" i="2" s="1"/>
  <c r="AU286" i="2" s="1"/>
  <c r="AU287" i="2" s="1"/>
  <c r="AU288" i="2" s="1"/>
  <c r="AU289" i="2" s="1"/>
  <c r="AU290" i="2" s="1"/>
  <c r="AU291" i="2" s="1"/>
  <c r="AU292" i="2" s="1"/>
  <c r="AU293" i="2" s="1"/>
  <c r="AU294" i="2" s="1"/>
  <c r="AU295" i="2" s="1"/>
  <c r="AU296" i="2" s="1"/>
  <c r="AU297" i="2" s="1"/>
  <c r="AU298" i="2" s="1"/>
  <c r="AU299" i="2" s="1"/>
  <c r="AU300" i="2" s="1"/>
  <c r="AU301" i="2" s="1"/>
  <c r="AU302" i="2" s="1"/>
  <c r="AU303" i="2" s="1"/>
  <c r="AU304" i="2" s="1"/>
  <c r="AU305" i="2" s="1"/>
  <c r="AU306" i="2" s="1"/>
  <c r="AU307" i="2" s="1"/>
  <c r="AU308" i="2" s="1"/>
  <c r="AU309" i="2" s="1"/>
  <c r="AU310" i="2" s="1"/>
  <c r="AU311" i="2" s="1"/>
  <c r="AU312" i="2" s="1"/>
  <c r="AU313" i="2" s="1"/>
  <c r="AU314" i="2" s="1"/>
  <c r="AU315" i="2" s="1"/>
  <c r="AU316" i="2" s="1"/>
  <c r="AU317" i="2" s="1"/>
  <c r="AU318" i="2" s="1"/>
  <c r="AU319" i="2" s="1"/>
  <c r="AU320" i="2" s="1"/>
  <c r="AU321" i="2" s="1"/>
  <c r="AU322" i="2" s="1"/>
  <c r="AU323" i="2" s="1"/>
  <c r="AU324" i="2" s="1"/>
  <c r="AU325" i="2" s="1"/>
  <c r="AU326" i="2" s="1"/>
  <c r="AU327" i="2" s="1"/>
  <c r="AU328" i="2" s="1"/>
  <c r="AU329" i="2" s="1"/>
  <c r="AU330" i="2" s="1"/>
  <c r="AU331" i="2" s="1"/>
  <c r="AU332" i="2" s="1"/>
  <c r="AU333" i="2" s="1"/>
  <c r="AU334" i="2" s="1"/>
  <c r="AU335" i="2" s="1"/>
  <c r="AU336" i="2" s="1"/>
  <c r="AU337" i="2" s="1"/>
  <c r="AU338" i="2" s="1"/>
  <c r="AU339" i="2" s="1"/>
  <c r="AU340" i="2" s="1"/>
  <c r="AU341" i="2" s="1"/>
  <c r="AU342" i="2" s="1"/>
  <c r="AU343" i="2" s="1"/>
  <c r="AU344" i="2" s="1"/>
  <c r="AU345" i="2" s="1"/>
  <c r="AU346" i="2" s="1"/>
  <c r="AU347" i="2" s="1"/>
  <c r="AU348" i="2" s="1"/>
  <c r="AU349" i="2" s="1"/>
  <c r="AU350" i="2" s="1"/>
  <c r="AU351" i="2" s="1"/>
  <c r="AU352" i="2" s="1"/>
  <c r="AU353" i="2" s="1"/>
  <c r="AU354" i="2" s="1"/>
  <c r="AU355" i="2" s="1"/>
  <c r="AU356" i="2" s="1"/>
  <c r="AU357" i="2" s="1"/>
  <c r="AU358" i="2" s="1"/>
  <c r="AU359" i="2" s="1"/>
  <c r="AU360" i="2" s="1"/>
  <c r="AU361" i="2" s="1"/>
  <c r="AU362" i="2" s="1"/>
  <c r="AU363" i="2" s="1"/>
  <c r="AU364" i="2" s="1"/>
  <c r="AU365" i="2" s="1"/>
  <c r="AU366" i="2" s="1"/>
  <c r="AU367" i="2" s="1"/>
  <c r="AU368" i="2" s="1"/>
  <c r="AU369" i="2" s="1"/>
  <c r="AU370" i="2" s="1"/>
  <c r="AU371" i="2" s="1"/>
  <c r="AU372" i="2" s="1"/>
  <c r="AU373" i="2" s="1"/>
  <c r="AU374" i="2" s="1"/>
  <c r="AU375" i="2" s="1"/>
  <c r="AU376" i="2" s="1"/>
  <c r="AU377" i="2" s="1"/>
  <c r="AU378" i="2" s="1"/>
  <c r="AU379" i="2" s="1"/>
  <c r="AU380" i="2" s="1"/>
  <c r="AU381" i="2" s="1"/>
  <c r="AU382" i="2" s="1"/>
  <c r="AU383" i="2" s="1"/>
  <c r="AU384" i="2" s="1"/>
  <c r="AU385" i="2" s="1"/>
  <c r="AU386" i="2" s="1"/>
  <c r="AU387" i="2" s="1"/>
  <c r="AU388" i="2" s="1"/>
  <c r="AU389" i="2" s="1"/>
  <c r="AU390" i="2" s="1"/>
  <c r="AU391" i="2" s="1"/>
  <c r="AU392" i="2" s="1"/>
  <c r="AU393" i="2" s="1"/>
  <c r="AU394" i="2" s="1"/>
  <c r="AU395" i="2" s="1"/>
  <c r="AU396" i="2" s="1"/>
  <c r="AU397" i="2" s="1"/>
  <c r="AU398" i="2" s="1"/>
  <c r="AU399" i="2" s="1"/>
  <c r="AU400" i="2" s="1"/>
  <c r="AU401" i="2" s="1"/>
  <c r="AU402" i="2" s="1"/>
  <c r="AU403" i="2" s="1"/>
  <c r="AU404" i="2" s="1"/>
  <c r="AU405" i="2" s="1"/>
  <c r="AU406" i="2" s="1"/>
  <c r="AU407" i="2" s="1"/>
  <c r="AU408" i="2" s="1"/>
  <c r="AU409" i="2" s="1"/>
  <c r="AU410" i="2" s="1"/>
  <c r="AU411" i="2" s="1"/>
  <c r="AU412" i="2" s="1"/>
  <c r="AU413" i="2" s="1"/>
  <c r="AU414" i="2" s="1"/>
  <c r="AU415" i="2" s="1"/>
  <c r="AU416" i="2" s="1"/>
  <c r="AU417" i="2" s="1"/>
  <c r="AU418" i="2" s="1"/>
  <c r="AU419" i="2" s="1"/>
  <c r="AU420" i="2" s="1"/>
  <c r="AU421" i="2" s="1"/>
  <c r="AU422" i="2" s="1"/>
  <c r="AU423" i="2" s="1"/>
  <c r="AU424" i="2" s="1"/>
  <c r="AU425" i="2" s="1"/>
  <c r="AU426" i="2" s="1"/>
  <c r="AU427" i="2" s="1"/>
  <c r="AU428" i="2" s="1"/>
  <c r="AU429" i="2" s="1"/>
  <c r="AU430" i="2" s="1"/>
  <c r="AU431" i="2" s="1"/>
  <c r="AU432" i="2" s="1"/>
  <c r="AU433" i="2" s="1"/>
  <c r="AU434" i="2" s="1"/>
  <c r="AU435" i="2" s="1"/>
  <c r="AU436" i="2" s="1"/>
  <c r="AU437" i="2" s="1"/>
  <c r="AU438" i="2" s="1"/>
  <c r="AU439" i="2" s="1"/>
  <c r="AU440" i="2" s="1"/>
  <c r="AU441" i="2" s="1"/>
  <c r="AU442" i="2" s="1"/>
  <c r="AU443" i="2" s="1"/>
  <c r="AU444" i="2" s="1"/>
  <c r="AU445" i="2" s="1"/>
  <c r="AU446" i="2" s="1"/>
  <c r="AU447" i="2" s="1"/>
  <c r="AU448" i="2" s="1"/>
  <c r="AU449" i="2" s="1"/>
  <c r="AU450" i="2" s="1"/>
  <c r="AU451" i="2" s="1"/>
  <c r="AU452" i="2" s="1"/>
  <c r="AU453" i="2" s="1"/>
  <c r="AU454" i="2" s="1"/>
  <c r="AU455" i="2" s="1"/>
  <c r="AU456" i="2" s="1"/>
  <c r="AU457" i="2" s="1"/>
  <c r="AU458" i="2" s="1"/>
  <c r="AU459" i="2" s="1"/>
  <c r="AU460" i="2" s="1"/>
  <c r="AU461" i="2" s="1"/>
  <c r="AU462" i="2" s="1"/>
  <c r="AU463" i="2" s="1"/>
  <c r="AU464" i="2" s="1"/>
  <c r="AU465" i="2" s="1"/>
  <c r="AU466" i="2" s="1"/>
  <c r="AU467" i="2" s="1"/>
  <c r="AU468" i="2" s="1"/>
  <c r="AU469" i="2" s="1"/>
  <c r="AU470" i="2" s="1"/>
  <c r="AU471" i="2" s="1"/>
  <c r="AU472" i="2" s="1"/>
  <c r="AU473" i="2" s="1"/>
  <c r="AU474" i="2" s="1"/>
  <c r="AU475" i="2" s="1"/>
  <c r="AU476" i="2" s="1"/>
  <c r="AU477" i="2" s="1"/>
  <c r="AU478" i="2" s="1"/>
  <c r="AU479" i="2" s="1"/>
  <c r="AU480" i="2" s="1"/>
  <c r="AU481" i="2" s="1"/>
  <c r="AU482" i="2" s="1"/>
  <c r="AU483" i="2" s="1"/>
  <c r="AU484" i="2" s="1"/>
  <c r="AU485" i="2" s="1"/>
  <c r="AU486" i="2" s="1"/>
  <c r="AU487" i="2" s="1"/>
  <c r="AU488" i="2" s="1"/>
  <c r="AU489" i="2" s="1"/>
  <c r="AU490" i="2" s="1"/>
  <c r="AU491" i="2" s="1"/>
  <c r="AU492" i="2" s="1"/>
  <c r="AU493" i="2" s="1"/>
  <c r="AU494" i="2" s="1"/>
  <c r="AU495" i="2" s="1"/>
  <c r="AU496" i="2" s="1"/>
  <c r="AU497" i="2" s="1"/>
  <c r="AU498" i="2" s="1"/>
  <c r="AU499" i="2" s="1"/>
  <c r="AU500" i="2" s="1"/>
  <c r="AU501" i="2" s="1"/>
  <c r="AU502" i="2" s="1"/>
  <c r="AU503" i="2" s="1"/>
  <c r="AU504" i="2" s="1"/>
  <c r="AU505" i="2" s="1"/>
  <c r="AU506" i="2" s="1"/>
  <c r="AU507" i="2" s="1"/>
  <c r="AU508" i="2" s="1"/>
  <c r="AU509" i="2" s="1"/>
  <c r="AU510" i="2" s="1"/>
  <c r="AU511" i="2" s="1"/>
  <c r="AU512" i="2" s="1"/>
  <c r="AU513" i="2" s="1"/>
  <c r="AU514" i="2" s="1"/>
  <c r="AU515" i="2" s="1"/>
  <c r="AU516" i="2" s="1"/>
  <c r="AU517" i="2" s="1"/>
  <c r="AU518" i="2" s="1"/>
  <c r="AU519" i="2" s="1"/>
  <c r="AU520" i="2" s="1"/>
  <c r="AU521" i="2" s="1"/>
  <c r="AU522" i="2" s="1"/>
  <c r="AU523" i="2" s="1"/>
  <c r="AU524" i="2" s="1"/>
  <c r="AU525" i="2" s="1"/>
  <c r="AU526" i="2" s="1"/>
  <c r="AU527" i="2" s="1"/>
  <c r="AU528" i="2" s="1"/>
  <c r="AU529" i="2" s="1"/>
  <c r="AU530" i="2" s="1"/>
  <c r="AU531" i="2" s="1"/>
  <c r="AU532" i="2" s="1"/>
  <c r="AU533" i="2" s="1"/>
  <c r="AU534" i="2" s="1"/>
  <c r="AU535" i="2" s="1"/>
  <c r="AU536" i="2" s="1"/>
  <c r="AU537" i="2" s="1"/>
  <c r="AU538" i="2" s="1"/>
  <c r="AU539" i="2" s="1"/>
  <c r="AU540" i="2" s="1"/>
  <c r="AU541" i="2" s="1"/>
  <c r="AU542" i="2" s="1"/>
  <c r="AU543" i="2" s="1"/>
  <c r="AU544" i="2" s="1"/>
  <c r="AU545" i="2" s="1"/>
  <c r="AU546" i="2" s="1"/>
  <c r="AU547" i="2" s="1"/>
  <c r="AU548" i="2" s="1"/>
  <c r="AU549" i="2" s="1"/>
  <c r="AU550" i="2" s="1"/>
  <c r="AU551" i="2" s="1"/>
  <c r="AU552" i="2" s="1"/>
  <c r="AU553" i="2" s="1"/>
  <c r="AU554" i="2" s="1"/>
  <c r="AU555" i="2" s="1"/>
  <c r="AU556" i="2" s="1"/>
  <c r="AU557" i="2" s="1"/>
  <c r="AU558" i="2" s="1"/>
  <c r="AU559" i="2" s="1"/>
  <c r="AU560" i="2" s="1"/>
  <c r="AU561" i="2" s="1"/>
  <c r="AU562" i="2" s="1"/>
  <c r="AU563" i="2" s="1"/>
  <c r="AU564" i="2" s="1"/>
  <c r="AU565" i="2" s="1"/>
  <c r="AU566" i="2" s="1"/>
  <c r="AU567" i="2" s="1"/>
  <c r="AU568" i="2" s="1"/>
  <c r="AU569" i="2" s="1"/>
  <c r="AU570" i="2" s="1"/>
  <c r="AU571" i="2" s="1"/>
  <c r="AU572" i="2" s="1"/>
  <c r="AU573" i="2" s="1"/>
  <c r="AU574" i="2" s="1"/>
  <c r="AU575" i="2" s="1"/>
  <c r="AU576" i="2" s="1"/>
  <c r="AU577" i="2" s="1"/>
  <c r="AU578" i="2" s="1"/>
  <c r="AU579" i="2" s="1"/>
  <c r="AU580" i="2" s="1"/>
  <c r="AU581" i="2" s="1"/>
  <c r="AU582" i="2" s="1"/>
  <c r="AU583" i="2" s="1"/>
  <c r="AU584" i="2" s="1"/>
  <c r="AU585" i="2" s="1"/>
  <c r="AU586" i="2" s="1"/>
  <c r="AU587" i="2" s="1"/>
  <c r="AU588" i="2" s="1"/>
  <c r="AU589" i="2" s="1"/>
  <c r="AU590" i="2" s="1"/>
  <c r="AU591" i="2" s="1"/>
  <c r="AU592" i="2" s="1"/>
  <c r="AU593" i="2" s="1"/>
  <c r="AU594" i="2" s="1"/>
  <c r="AU595" i="2" s="1"/>
  <c r="AU596" i="2" s="1"/>
  <c r="AU597" i="2" s="1"/>
  <c r="AU598" i="2" s="1"/>
  <c r="AU599" i="2" s="1"/>
  <c r="AU600" i="2" s="1"/>
  <c r="AU601" i="2" s="1"/>
  <c r="AU602" i="2" s="1"/>
  <c r="AU603" i="2" s="1"/>
  <c r="AU604" i="2" s="1"/>
  <c r="AU605" i="2" s="1"/>
  <c r="AU606" i="2" s="1"/>
  <c r="AU607" i="2" s="1"/>
  <c r="AU608" i="2" s="1"/>
  <c r="AU609" i="2" s="1"/>
  <c r="AU610" i="2" s="1"/>
  <c r="AU611" i="2" s="1"/>
  <c r="AU612" i="2" s="1"/>
  <c r="AU613" i="2" s="1"/>
  <c r="AU614" i="2" s="1"/>
  <c r="AU615" i="2" s="1"/>
  <c r="AU616" i="2" s="1"/>
  <c r="AU617" i="2" s="1"/>
  <c r="AU618" i="2" s="1"/>
  <c r="AU619" i="2" s="1"/>
  <c r="AU620" i="2" s="1"/>
  <c r="AU621" i="2" s="1"/>
  <c r="AU622" i="2" s="1"/>
  <c r="AU623" i="2" s="1"/>
  <c r="AU624" i="2" s="1"/>
  <c r="AU625" i="2" s="1"/>
  <c r="AU626" i="2" s="1"/>
  <c r="AU627" i="2" s="1"/>
  <c r="AU628" i="2" s="1"/>
  <c r="AU629" i="2" s="1"/>
  <c r="AU630" i="2" s="1"/>
  <c r="AU631" i="2" s="1"/>
  <c r="AU632" i="2" s="1"/>
  <c r="AU633" i="2" s="1"/>
  <c r="AU634" i="2" s="1"/>
  <c r="AU635" i="2" s="1"/>
  <c r="AU636" i="2" s="1"/>
  <c r="AU637" i="2" s="1"/>
  <c r="AU638" i="2" s="1"/>
  <c r="AU639" i="2" s="1"/>
  <c r="AU640" i="2" s="1"/>
  <c r="AU641" i="2" s="1"/>
  <c r="AU642" i="2" s="1"/>
  <c r="AU643" i="2" s="1"/>
  <c r="AU644" i="2" s="1"/>
  <c r="AU645" i="2" s="1"/>
  <c r="AU646" i="2" s="1"/>
  <c r="AU647" i="2" s="1"/>
  <c r="AU648" i="2" s="1"/>
  <c r="AU649" i="2" s="1"/>
  <c r="AU650" i="2" s="1"/>
  <c r="AU651" i="2" s="1"/>
  <c r="AU652" i="2" s="1"/>
  <c r="AU653" i="2" s="1"/>
  <c r="AU654" i="2" s="1"/>
  <c r="AU655" i="2" s="1"/>
  <c r="AU656" i="2" s="1"/>
  <c r="AU657" i="2" s="1"/>
  <c r="AU658" i="2" s="1"/>
  <c r="AU659" i="2" s="1"/>
  <c r="AU660" i="2" s="1"/>
  <c r="AU661" i="2" s="1"/>
  <c r="AU662" i="2" s="1"/>
  <c r="AU663" i="2" s="1"/>
  <c r="AU664" i="2" s="1"/>
  <c r="AU665" i="2" s="1"/>
  <c r="AU666" i="2" s="1"/>
  <c r="AU667" i="2" s="1"/>
  <c r="AU668" i="2" s="1"/>
  <c r="AU669" i="2" s="1"/>
  <c r="AU670" i="2" s="1"/>
  <c r="AU671" i="2" s="1"/>
  <c r="AU672" i="2" s="1"/>
  <c r="AU673" i="2" s="1"/>
  <c r="AU674" i="2" s="1"/>
  <c r="AU675" i="2" s="1"/>
  <c r="AU676" i="2" s="1"/>
  <c r="AU677" i="2" s="1"/>
  <c r="AU678" i="2" s="1"/>
  <c r="AU679" i="2" s="1"/>
  <c r="AU680" i="2" s="1"/>
  <c r="AU681" i="2" s="1"/>
  <c r="AU682" i="2" s="1"/>
  <c r="AU683" i="2" s="1"/>
  <c r="AU684" i="2" s="1"/>
  <c r="AU685" i="2" s="1"/>
  <c r="AU686" i="2" s="1"/>
  <c r="AU687" i="2" s="1"/>
  <c r="AU688" i="2" s="1"/>
  <c r="AU689" i="2" s="1"/>
  <c r="AU690" i="2" s="1"/>
  <c r="AU691" i="2" s="1"/>
  <c r="AU692" i="2" s="1"/>
  <c r="AU693" i="2" s="1"/>
  <c r="AU694" i="2" s="1"/>
  <c r="AU695" i="2" s="1"/>
  <c r="AU696" i="2" s="1"/>
  <c r="AU697" i="2" s="1"/>
  <c r="AU698" i="2" s="1"/>
  <c r="AU699" i="2" s="1"/>
  <c r="AU700" i="2" s="1"/>
  <c r="AU701" i="2" s="1"/>
  <c r="AU702" i="2" s="1"/>
  <c r="AU703" i="2" s="1"/>
  <c r="AU704" i="2" s="1"/>
  <c r="AU705" i="2" s="1"/>
  <c r="AU706" i="2" s="1"/>
  <c r="AU707" i="2" s="1"/>
  <c r="AU708" i="2" s="1"/>
  <c r="AU709" i="2" s="1"/>
  <c r="AU710" i="2" s="1"/>
  <c r="AU711" i="2" s="1"/>
  <c r="AU712" i="2" s="1"/>
  <c r="AU713" i="2" s="1"/>
  <c r="AU714" i="2" s="1"/>
  <c r="AU715" i="2" s="1"/>
  <c r="AU716" i="2" s="1"/>
  <c r="AU717" i="2" s="1"/>
  <c r="AU718" i="2" s="1"/>
  <c r="AU719" i="2" s="1"/>
  <c r="AU720" i="2" s="1"/>
  <c r="AU721" i="2" s="1"/>
  <c r="AU722" i="2" s="1"/>
  <c r="AU723" i="2" s="1"/>
  <c r="AU724" i="2" s="1"/>
  <c r="AU725" i="2" s="1"/>
  <c r="AU726" i="2" s="1"/>
  <c r="AU727" i="2" s="1"/>
  <c r="AU728" i="2" s="1"/>
  <c r="AU729" i="2" s="1"/>
  <c r="AU730" i="2" s="1"/>
  <c r="AU731" i="2" s="1"/>
  <c r="AU732" i="2" s="1"/>
  <c r="AU733" i="2" s="1"/>
  <c r="AU734" i="2" s="1"/>
  <c r="AU735" i="2" s="1"/>
  <c r="AU736" i="2" s="1"/>
  <c r="AU737" i="2" s="1"/>
  <c r="AU738" i="2" s="1"/>
  <c r="AU739" i="2" s="1"/>
  <c r="AU740" i="2" s="1"/>
  <c r="AU741" i="2" s="1"/>
  <c r="AU742" i="2" s="1"/>
  <c r="AU743" i="2" s="1"/>
  <c r="AU744" i="2" s="1"/>
  <c r="AU745" i="2" s="1"/>
  <c r="AU746" i="2" s="1"/>
  <c r="AU747" i="2" s="1"/>
  <c r="AU748" i="2" s="1"/>
  <c r="AU749" i="2" s="1"/>
  <c r="AU750" i="2" s="1"/>
  <c r="AU751" i="2" s="1"/>
  <c r="AU752" i="2" s="1"/>
  <c r="AU753" i="2" s="1"/>
  <c r="AU754" i="2" s="1"/>
  <c r="AU755" i="2" s="1"/>
  <c r="AU756" i="2" s="1"/>
  <c r="AU757" i="2" s="1"/>
  <c r="AU758" i="2" s="1"/>
  <c r="AU759" i="2" s="1"/>
  <c r="AU760" i="2" s="1"/>
  <c r="AU761" i="2" s="1"/>
  <c r="AU762" i="2" s="1"/>
  <c r="AU763" i="2" s="1"/>
  <c r="AU764" i="2" s="1"/>
  <c r="AU765" i="2" s="1"/>
  <c r="AU766" i="2" s="1"/>
  <c r="AU767" i="2" s="1"/>
  <c r="AU768" i="2" s="1"/>
  <c r="AU769" i="2" s="1"/>
  <c r="AU770" i="2" s="1"/>
  <c r="AU771" i="2" s="1"/>
  <c r="AU772" i="2" s="1"/>
  <c r="AU773" i="2" s="1"/>
  <c r="AU774" i="2" s="1"/>
  <c r="AU775" i="2" s="1"/>
  <c r="AU776" i="2" s="1"/>
  <c r="AU777" i="2" s="1"/>
  <c r="AU778" i="2" s="1"/>
  <c r="AU779" i="2" s="1"/>
  <c r="AU780" i="2" s="1"/>
  <c r="AU781" i="2" s="1"/>
  <c r="AU782" i="2" s="1"/>
  <c r="AU783" i="2" s="1"/>
  <c r="AU784" i="2" s="1"/>
  <c r="AU785" i="2" s="1"/>
  <c r="AU786" i="2" s="1"/>
  <c r="AU787" i="2" s="1"/>
  <c r="AU788" i="2" s="1"/>
  <c r="AU789" i="2" s="1"/>
  <c r="AU790" i="2" s="1"/>
  <c r="AU791" i="2" s="1"/>
  <c r="AU792" i="2" s="1"/>
  <c r="AU793" i="2" s="1"/>
  <c r="AU794" i="2" s="1"/>
  <c r="AU795" i="2" s="1"/>
  <c r="AU796" i="2" s="1"/>
  <c r="AU797" i="2" s="1"/>
  <c r="AU798" i="2" s="1"/>
  <c r="AU799" i="2" s="1"/>
  <c r="AU800" i="2" s="1"/>
  <c r="AU801" i="2" s="1"/>
  <c r="AU802" i="2" s="1"/>
  <c r="AU803" i="2" s="1"/>
  <c r="AU804" i="2" s="1"/>
  <c r="AU805" i="2" s="1"/>
  <c r="AU806" i="2" s="1"/>
  <c r="AU807" i="2" s="1"/>
  <c r="AU808" i="2" s="1"/>
  <c r="AU809" i="2" s="1"/>
  <c r="AU810" i="2" s="1"/>
  <c r="AU811" i="2" s="1"/>
  <c r="AU812" i="2" s="1"/>
  <c r="AU813" i="2" s="1"/>
  <c r="AU814" i="2" s="1"/>
  <c r="AU815" i="2" s="1"/>
  <c r="AU816" i="2" s="1"/>
  <c r="AU817" i="2" s="1"/>
  <c r="AU818" i="2" s="1"/>
  <c r="AU819" i="2" s="1"/>
  <c r="AU820" i="2" s="1"/>
  <c r="AU821" i="2" s="1"/>
  <c r="AU822" i="2" s="1"/>
  <c r="AU823" i="2" s="1"/>
  <c r="AU824" i="2" s="1"/>
  <c r="AU825" i="2" s="1"/>
  <c r="AU826" i="2" s="1"/>
  <c r="AU827" i="2" s="1"/>
  <c r="AU828" i="2" s="1"/>
  <c r="AU829" i="2" s="1"/>
  <c r="AU830" i="2" s="1"/>
  <c r="AU831" i="2" s="1"/>
  <c r="AU832" i="2" s="1"/>
  <c r="AU833" i="2" s="1"/>
  <c r="AU834" i="2" s="1"/>
  <c r="AU835" i="2" s="1"/>
  <c r="AU836" i="2" s="1"/>
  <c r="AU837" i="2" s="1"/>
  <c r="AU838" i="2" s="1"/>
  <c r="AU839" i="2" s="1"/>
  <c r="AU840" i="2" s="1"/>
  <c r="AU841" i="2" s="1"/>
  <c r="AU842" i="2" s="1"/>
  <c r="AU843" i="2" s="1"/>
  <c r="AU844" i="2" s="1"/>
  <c r="AU845" i="2" s="1"/>
  <c r="AU846" i="2" s="1"/>
  <c r="AU847" i="2" s="1"/>
  <c r="AU848" i="2" s="1"/>
  <c r="AU849" i="2" s="1"/>
  <c r="AU850" i="2" s="1"/>
  <c r="AU851" i="2" s="1"/>
  <c r="AU852" i="2" s="1"/>
  <c r="AU853" i="2" s="1"/>
  <c r="AU854" i="2" s="1"/>
  <c r="AU855" i="2" s="1"/>
  <c r="AU856" i="2" s="1"/>
  <c r="AU857" i="2" s="1"/>
  <c r="AU858" i="2" s="1"/>
  <c r="AU859" i="2" s="1"/>
  <c r="AU860" i="2" s="1"/>
  <c r="AU861" i="2" s="1"/>
  <c r="AU862" i="2" s="1"/>
  <c r="AU863" i="2" s="1"/>
  <c r="AU864" i="2" s="1"/>
  <c r="AU865" i="2" s="1"/>
  <c r="AU866" i="2" s="1"/>
  <c r="AU867" i="2" s="1"/>
  <c r="AU868" i="2" s="1"/>
  <c r="AU869" i="2" s="1"/>
  <c r="AU870" i="2" s="1"/>
  <c r="AU871" i="2" s="1"/>
  <c r="AU872" i="2" s="1"/>
  <c r="AU873" i="2" s="1"/>
  <c r="AU874" i="2" s="1"/>
  <c r="AU875" i="2" s="1"/>
  <c r="AU876" i="2" s="1"/>
  <c r="AU877" i="2" s="1"/>
  <c r="AU878" i="2" s="1"/>
  <c r="AU879" i="2" s="1"/>
  <c r="AU880" i="2" s="1"/>
  <c r="AU881" i="2" s="1"/>
  <c r="AU882" i="2" s="1"/>
  <c r="AU883" i="2" s="1"/>
  <c r="AU884" i="2" s="1"/>
  <c r="AU885" i="2" s="1"/>
  <c r="AU886" i="2" s="1"/>
  <c r="AU887" i="2" s="1"/>
  <c r="AU888" i="2" s="1"/>
  <c r="AU889" i="2" s="1"/>
  <c r="AU890" i="2" s="1"/>
  <c r="AU891" i="2" s="1"/>
  <c r="AU892" i="2" s="1"/>
  <c r="AU893" i="2" s="1"/>
  <c r="AU894" i="2" s="1"/>
  <c r="AU895" i="2" s="1"/>
  <c r="AU896" i="2" s="1"/>
  <c r="AU897" i="2" s="1"/>
  <c r="AU898" i="2" s="1"/>
  <c r="AU899" i="2" s="1"/>
  <c r="AU900" i="2" s="1"/>
  <c r="AU901" i="2" s="1"/>
  <c r="AU902" i="2" s="1"/>
  <c r="AU903" i="2" s="1"/>
  <c r="AU904" i="2" s="1"/>
  <c r="AU905" i="2" s="1"/>
  <c r="AU906" i="2" s="1"/>
  <c r="AU907" i="2" s="1"/>
  <c r="AU908" i="2" s="1"/>
  <c r="AU909" i="2" s="1"/>
  <c r="AU910" i="2" s="1"/>
  <c r="AU911" i="2" s="1"/>
  <c r="AU912" i="2" s="1"/>
  <c r="AU913" i="2" s="1"/>
  <c r="AU914" i="2" s="1"/>
  <c r="AU915" i="2" s="1"/>
  <c r="AU916" i="2" s="1"/>
  <c r="AU917" i="2" s="1"/>
  <c r="AU918" i="2" s="1"/>
  <c r="AU919" i="2" s="1"/>
  <c r="AU920" i="2" s="1"/>
  <c r="AU921" i="2" s="1"/>
  <c r="AU922" i="2" s="1"/>
  <c r="AU923" i="2" s="1"/>
  <c r="AU924" i="2" s="1"/>
  <c r="AU925" i="2" s="1"/>
  <c r="AU926" i="2" s="1"/>
  <c r="AU927" i="2" s="1"/>
  <c r="AU928" i="2" s="1"/>
  <c r="AU929" i="2" s="1"/>
  <c r="AU930" i="2" s="1"/>
  <c r="AU931" i="2" s="1"/>
  <c r="AU932" i="2" s="1"/>
  <c r="AU933" i="2" s="1"/>
  <c r="AU934" i="2" s="1"/>
  <c r="AU935" i="2" s="1"/>
  <c r="AU936" i="2" s="1"/>
  <c r="AU937" i="2" s="1"/>
  <c r="AU938" i="2" s="1"/>
  <c r="AU939" i="2" s="1"/>
  <c r="AU940" i="2" s="1"/>
  <c r="AU941" i="2" s="1"/>
  <c r="AU942" i="2" s="1"/>
  <c r="AU943" i="2" s="1"/>
  <c r="AU944" i="2" s="1"/>
  <c r="AU945" i="2" s="1"/>
  <c r="AU946" i="2" s="1"/>
  <c r="AU947" i="2" s="1"/>
  <c r="AU948" i="2" s="1"/>
  <c r="AU949" i="2" s="1"/>
  <c r="AU950" i="2" s="1"/>
  <c r="AU951" i="2" s="1"/>
  <c r="AU952" i="2" s="1"/>
  <c r="AU953" i="2" s="1"/>
  <c r="AU954" i="2" s="1"/>
  <c r="AU955" i="2" s="1"/>
  <c r="AU956" i="2" s="1"/>
  <c r="AU957" i="2" s="1"/>
  <c r="AU958" i="2" s="1"/>
  <c r="AU959" i="2" s="1"/>
  <c r="AU960" i="2" s="1"/>
  <c r="AU961" i="2" s="1"/>
  <c r="AU962" i="2" s="1"/>
  <c r="AU963" i="2" s="1"/>
  <c r="AU964" i="2" s="1"/>
  <c r="AU965" i="2" s="1"/>
  <c r="AU966" i="2" s="1"/>
  <c r="AU967" i="2" s="1"/>
  <c r="AU968" i="2" s="1"/>
  <c r="AU969" i="2" s="1"/>
  <c r="AU970" i="2" s="1"/>
  <c r="AU971" i="2" s="1"/>
  <c r="AU972" i="2" s="1"/>
  <c r="AU973" i="2" s="1"/>
  <c r="AU974" i="2" s="1"/>
  <c r="AU975" i="2" s="1"/>
  <c r="AU976" i="2" s="1"/>
  <c r="AU977" i="2" s="1"/>
  <c r="AU978" i="2" s="1"/>
  <c r="AU979" i="2" s="1"/>
  <c r="AU980" i="2" s="1"/>
  <c r="AU981" i="2" s="1"/>
  <c r="AU982" i="2" s="1"/>
  <c r="AU983" i="2" s="1"/>
  <c r="AU984" i="2" s="1"/>
  <c r="AU985" i="2" s="1"/>
  <c r="AU986" i="2" s="1"/>
  <c r="AU987" i="2" s="1"/>
  <c r="AU988" i="2" s="1"/>
  <c r="AU989" i="2" s="1"/>
  <c r="AU990" i="2" s="1"/>
  <c r="AU991" i="2" s="1"/>
  <c r="AU992" i="2" s="1"/>
  <c r="AU993" i="2" s="1"/>
  <c r="AU994" i="2" s="1"/>
  <c r="AU995" i="2" s="1"/>
  <c r="AU996" i="2" s="1"/>
  <c r="AU997" i="2" s="1"/>
  <c r="AU998" i="2" s="1"/>
  <c r="AU999" i="2" s="1"/>
  <c r="AU1000" i="2" s="1"/>
  <c r="AU1001" i="2" s="1"/>
  <c r="AU1002" i="2" s="1"/>
  <c r="AU1003" i="2" s="1"/>
  <c r="AU1004" i="2" s="1"/>
  <c r="AU1005" i="2" s="1"/>
  <c r="AU1006" i="2" s="1"/>
  <c r="AU1007" i="2" s="1"/>
  <c r="AU1008" i="2" s="1"/>
  <c r="AU1009" i="2" s="1"/>
  <c r="AU1010" i="2" s="1"/>
  <c r="AU1011" i="2" s="1"/>
  <c r="AU1012" i="2" s="1"/>
  <c r="AU1013" i="2" s="1"/>
  <c r="AU1014" i="2" s="1"/>
  <c r="AU1015" i="2" s="1"/>
  <c r="AU1016" i="2" s="1"/>
  <c r="AU1017" i="2" s="1"/>
  <c r="AU1018" i="2" s="1"/>
  <c r="AU1019" i="2" s="1"/>
  <c r="AU1020" i="2" s="1"/>
  <c r="AU1021" i="2" s="1"/>
  <c r="AU1022" i="2" s="1"/>
  <c r="AU1023" i="2" s="1"/>
  <c r="AU1024" i="2" s="1"/>
  <c r="AU1025" i="2" s="1"/>
  <c r="AU1026" i="2" s="1"/>
  <c r="AU1027" i="2" s="1"/>
  <c r="AU1028" i="2" s="1"/>
  <c r="AU1029" i="2" s="1"/>
  <c r="AU1030" i="2" s="1"/>
  <c r="AU1031" i="2" s="1"/>
  <c r="AU1032" i="2" s="1"/>
  <c r="AU1033" i="2" s="1"/>
  <c r="AU1034" i="2" s="1"/>
  <c r="AU1035" i="2" s="1"/>
  <c r="AU1036" i="2" s="1"/>
  <c r="AU1037" i="2" s="1"/>
  <c r="AU1038" i="2" s="1"/>
  <c r="AU1039" i="2" s="1"/>
  <c r="AU1040" i="2" s="1"/>
  <c r="AU1041" i="2" s="1"/>
  <c r="AU1042" i="2" s="1"/>
  <c r="AU1043" i="2" s="1"/>
  <c r="AU1044" i="2" s="1"/>
  <c r="AU1045" i="2" s="1"/>
  <c r="AU1046" i="2" s="1"/>
  <c r="AU1047" i="2" s="1"/>
  <c r="AU1048" i="2" s="1"/>
  <c r="AU1049" i="2" s="1"/>
  <c r="AU1050" i="2" s="1"/>
  <c r="AU1051" i="2" s="1"/>
  <c r="AU1052" i="2" s="1"/>
  <c r="AU1053" i="2" s="1"/>
  <c r="AU1054" i="2" s="1"/>
  <c r="AU1055" i="2" s="1"/>
  <c r="AU1056" i="2" s="1"/>
  <c r="AU1057" i="2" s="1"/>
  <c r="AU1058" i="2" s="1"/>
  <c r="AU1059" i="2" s="1"/>
  <c r="AU1060" i="2" s="1"/>
  <c r="AU1061" i="2" s="1"/>
  <c r="AU1062" i="2" s="1"/>
  <c r="AU1063" i="2" s="1"/>
  <c r="AU1064" i="2" s="1"/>
  <c r="AU1065" i="2" s="1"/>
  <c r="AU1066" i="2" s="1"/>
  <c r="AU1067" i="2" s="1"/>
  <c r="AU1068" i="2" s="1"/>
  <c r="AU1069" i="2" s="1"/>
  <c r="AU1070" i="2" s="1"/>
  <c r="AU1071" i="2" s="1"/>
  <c r="AU1072" i="2" s="1"/>
  <c r="AU1073" i="2" s="1"/>
  <c r="AU1074" i="2" s="1"/>
  <c r="AU1075" i="2" s="1"/>
  <c r="AU1076" i="2" s="1"/>
  <c r="AU1077" i="2" s="1"/>
  <c r="AU1078" i="2" s="1"/>
  <c r="AU1079" i="2" s="1"/>
  <c r="AU1080" i="2" s="1"/>
  <c r="AU1081" i="2" s="1"/>
  <c r="AU1082" i="2" s="1"/>
  <c r="AU1083" i="2" s="1"/>
  <c r="AU1084" i="2" s="1"/>
  <c r="AU1085" i="2" s="1"/>
  <c r="AU1086" i="2" s="1"/>
  <c r="AU1087" i="2" s="1"/>
  <c r="AU1088" i="2" s="1"/>
  <c r="AU1089" i="2" s="1"/>
  <c r="AU1090" i="2" s="1"/>
  <c r="AU1091" i="2" s="1"/>
  <c r="AU1092" i="2" s="1"/>
  <c r="AU1093" i="2" s="1"/>
  <c r="AU1094" i="2" s="1"/>
  <c r="AU1095" i="2" s="1"/>
  <c r="AU1096" i="2" s="1"/>
  <c r="AU1097" i="2" s="1"/>
  <c r="AU1098" i="2" s="1"/>
  <c r="AU1099" i="2" s="1"/>
  <c r="AU1100" i="2" s="1"/>
  <c r="AU1101" i="2" s="1"/>
  <c r="AU1102" i="2" s="1"/>
  <c r="AU1103" i="2" s="1"/>
  <c r="AU1104" i="2" s="1"/>
  <c r="AU1105" i="2" s="1"/>
  <c r="AU1106" i="2" s="1"/>
  <c r="AU1107" i="2" s="1"/>
  <c r="AU1108" i="2" s="1"/>
  <c r="AU1109" i="2" s="1"/>
  <c r="AU1110" i="2" s="1"/>
  <c r="AU1111" i="2" s="1"/>
  <c r="AU1112" i="2" s="1"/>
  <c r="AU1113" i="2" s="1"/>
  <c r="AU1114" i="2" s="1"/>
  <c r="AU1115" i="2" s="1"/>
  <c r="AU1116" i="2" s="1"/>
  <c r="AU1117" i="2" s="1"/>
  <c r="AU1118" i="2" s="1"/>
  <c r="AU1119" i="2" s="1"/>
  <c r="AU1120" i="2" s="1"/>
  <c r="AU1121" i="2" s="1"/>
  <c r="AU1122" i="2" s="1"/>
  <c r="AU1123" i="2" s="1"/>
  <c r="AU1124" i="2" s="1"/>
  <c r="AU1125" i="2" s="1"/>
  <c r="AU1126" i="2" s="1"/>
  <c r="AU1127" i="2" s="1"/>
  <c r="AU1128" i="2" s="1"/>
  <c r="AU1129" i="2" s="1"/>
  <c r="AU1130" i="2" s="1"/>
  <c r="AU1131" i="2" s="1"/>
  <c r="AU1132" i="2" s="1"/>
  <c r="AU1133" i="2" s="1"/>
  <c r="AU1134" i="2" s="1"/>
  <c r="AU1135" i="2" s="1"/>
  <c r="AU1136" i="2" s="1"/>
  <c r="AU1137" i="2" s="1"/>
  <c r="AU1138" i="2" s="1"/>
  <c r="AU1139" i="2" s="1"/>
  <c r="AU1140" i="2" s="1"/>
  <c r="AU1141" i="2" s="1"/>
  <c r="AU1142" i="2" s="1"/>
  <c r="AU1143" i="2" s="1"/>
  <c r="AU1144" i="2" s="1"/>
  <c r="AU1145" i="2" s="1"/>
  <c r="AU1146" i="2" s="1"/>
  <c r="AU1147" i="2" s="1"/>
  <c r="AU1148" i="2" s="1"/>
  <c r="AU1149" i="2" s="1"/>
  <c r="AU1150" i="2" s="1"/>
  <c r="AU1151" i="2" s="1"/>
  <c r="AU1152" i="2" s="1"/>
  <c r="AU1153" i="2" s="1"/>
  <c r="AU1154" i="2" s="1"/>
  <c r="AU1155" i="2" s="1"/>
  <c r="AU1156" i="2" s="1"/>
  <c r="AU1157" i="2" s="1"/>
  <c r="AU1158" i="2" s="1"/>
  <c r="AU1159" i="2" s="1"/>
  <c r="AU1160" i="2" s="1"/>
  <c r="AU1161" i="2" s="1"/>
  <c r="AU1162" i="2" s="1"/>
  <c r="AU1163" i="2" s="1"/>
  <c r="AU1164" i="2" s="1"/>
  <c r="AU1165" i="2" s="1"/>
  <c r="AU1166" i="2" s="1"/>
  <c r="AU1167" i="2" s="1"/>
  <c r="AU1168" i="2" s="1"/>
  <c r="AU1169" i="2" s="1"/>
  <c r="AU1170" i="2" s="1"/>
  <c r="AU1171" i="2" s="1"/>
  <c r="AU1172" i="2" s="1"/>
  <c r="AU1173" i="2" s="1"/>
  <c r="AU1174" i="2" s="1"/>
  <c r="AU1175" i="2" s="1"/>
  <c r="AU1176" i="2" s="1"/>
  <c r="AU1177" i="2" s="1"/>
  <c r="AU1178" i="2" s="1"/>
  <c r="AU1179" i="2" s="1"/>
  <c r="AU1180" i="2" s="1"/>
  <c r="AU1181" i="2" s="1"/>
  <c r="AU1182" i="2" s="1"/>
  <c r="AU1183" i="2" s="1"/>
  <c r="AU1184" i="2" s="1"/>
  <c r="AU1185" i="2" s="1"/>
  <c r="AU1186" i="2" s="1"/>
  <c r="AU1187" i="2" s="1"/>
  <c r="AU1188" i="2" s="1"/>
  <c r="AU1189" i="2" s="1"/>
  <c r="AU1190" i="2" s="1"/>
  <c r="AU1191" i="2" s="1"/>
  <c r="AU1192" i="2" s="1"/>
  <c r="AU1193" i="2" s="1"/>
  <c r="AU1194" i="2" s="1"/>
  <c r="AU1195" i="2" s="1"/>
  <c r="AU1196" i="2" s="1"/>
  <c r="AU1197" i="2" s="1"/>
  <c r="AU1198" i="2" s="1"/>
  <c r="AU1199" i="2" s="1"/>
  <c r="AU1200" i="2" s="1"/>
  <c r="AU1201" i="2" s="1"/>
  <c r="AU1202" i="2" s="1"/>
  <c r="AU1203" i="2" s="1"/>
  <c r="AU1204" i="2" s="1"/>
  <c r="AU1205" i="2" s="1"/>
  <c r="AU1206" i="2" s="1"/>
  <c r="AU1207" i="2" s="1"/>
  <c r="AU1208" i="2" s="1"/>
  <c r="AU1209" i="2" s="1"/>
  <c r="AU1210" i="2" s="1"/>
  <c r="AU1211" i="2" s="1"/>
  <c r="AU1212" i="2" s="1"/>
  <c r="AU1213" i="2" s="1"/>
  <c r="AU1214" i="2" s="1"/>
  <c r="AU1215" i="2" s="1"/>
  <c r="AU1216" i="2" s="1"/>
  <c r="AU1217" i="2" s="1"/>
  <c r="AU1218" i="2" s="1"/>
  <c r="AU1219" i="2" s="1"/>
  <c r="AU1220" i="2" s="1"/>
  <c r="AU1221" i="2" s="1"/>
  <c r="AU1222" i="2" s="1"/>
  <c r="AU1223" i="2" s="1"/>
  <c r="AU1224" i="2" s="1"/>
  <c r="AU1225" i="2" s="1"/>
  <c r="AU1226" i="2" s="1"/>
  <c r="AU1227" i="2" s="1"/>
  <c r="AU1228" i="2" s="1"/>
  <c r="AU1229" i="2" s="1"/>
  <c r="AU1230" i="2" s="1"/>
  <c r="AU1231" i="2" s="1"/>
  <c r="AU1232" i="2" s="1"/>
  <c r="AU1233" i="2" s="1"/>
  <c r="AU1234" i="2" s="1"/>
  <c r="AU1235" i="2" s="1"/>
  <c r="AU1236" i="2" s="1"/>
  <c r="AU1237" i="2" s="1"/>
  <c r="AU1238" i="2" s="1"/>
  <c r="AU1239" i="2" s="1"/>
  <c r="AU1240" i="2" s="1"/>
  <c r="AU1241" i="2" s="1"/>
  <c r="AU1242" i="2" s="1"/>
  <c r="AU1243" i="2" s="1"/>
  <c r="AU1244" i="2" s="1"/>
  <c r="AU1245" i="2" s="1"/>
  <c r="AU1246" i="2" s="1"/>
  <c r="AU1247" i="2" s="1"/>
  <c r="AU1248" i="2" s="1"/>
  <c r="AU1249" i="2" s="1"/>
  <c r="AU1250" i="2" s="1"/>
  <c r="AU1251" i="2" s="1"/>
  <c r="AU1252" i="2" s="1"/>
  <c r="AU1253" i="2" s="1"/>
  <c r="AU1254" i="2" s="1"/>
  <c r="AU1255" i="2" s="1"/>
  <c r="AU1256" i="2" s="1"/>
  <c r="AU1257" i="2" s="1"/>
  <c r="AU1258" i="2" s="1"/>
  <c r="AU1259" i="2" s="1"/>
  <c r="AU1260" i="2" s="1"/>
  <c r="AU1261" i="2" s="1"/>
  <c r="AU1262" i="2" s="1"/>
  <c r="AU1263" i="2" s="1"/>
  <c r="AU1264" i="2" s="1"/>
  <c r="AU1265" i="2" s="1"/>
  <c r="AU1266" i="2" s="1"/>
  <c r="AU1267" i="2" s="1"/>
  <c r="AU1268" i="2" s="1"/>
  <c r="AU1269" i="2" s="1"/>
  <c r="AU1270" i="2" s="1"/>
  <c r="AU1271" i="2" s="1"/>
  <c r="AU1272" i="2" s="1"/>
  <c r="AU1273" i="2" s="1"/>
  <c r="AU1274" i="2" s="1"/>
  <c r="AU1275" i="2" s="1"/>
  <c r="AU1276" i="2" s="1"/>
  <c r="AU1277" i="2" s="1"/>
  <c r="AU1278" i="2" s="1"/>
  <c r="AU1279" i="2" s="1"/>
  <c r="AU1280" i="2" s="1"/>
  <c r="AU1281" i="2" s="1"/>
  <c r="AU1282" i="2" s="1"/>
  <c r="AU1283" i="2" s="1"/>
  <c r="AU1284" i="2" s="1"/>
  <c r="AU1285" i="2" s="1"/>
  <c r="AU1286" i="2" s="1"/>
  <c r="AU1287" i="2" s="1"/>
  <c r="AU1288" i="2" s="1"/>
  <c r="AU1289" i="2" s="1"/>
  <c r="AU1290" i="2" s="1"/>
  <c r="AU1291" i="2" s="1"/>
  <c r="AU1292" i="2" s="1"/>
  <c r="AU1293" i="2" s="1"/>
  <c r="AU1294" i="2" s="1"/>
  <c r="AU1295" i="2" s="1"/>
  <c r="AU1296" i="2" s="1"/>
  <c r="AU1297" i="2" s="1"/>
  <c r="AU1298" i="2" s="1"/>
  <c r="AU1299" i="2" s="1"/>
  <c r="AU1300" i="2" s="1"/>
  <c r="AU1301" i="2" s="1"/>
  <c r="AU1302" i="2" s="1"/>
  <c r="AU1303" i="2" s="1"/>
  <c r="AU1304" i="2" s="1"/>
  <c r="AU1305" i="2" s="1"/>
  <c r="AU1306" i="2" s="1"/>
  <c r="AU1307" i="2" s="1"/>
  <c r="AU1308" i="2" s="1"/>
  <c r="AU1309" i="2" s="1"/>
  <c r="AU1310" i="2" s="1"/>
  <c r="AU1311" i="2" s="1"/>
  <c r="AU1312" i="2" s="1"/>
  <c r="AU1313" i="2" s="1"/>
  <c r="AU1314" i="2" s="1"/>
  <c r="AU1315" i="2" s="1"/>
  <c r="AU1316" i="2" s="1"/>
  <c r="AU1317" i="2" s="1"/>
  <c r="AU1318" i="2" s="1"/>
  <c r="AU1319" i="2" s="1"/>
  <c r="AU1320" i="2" s="1"/>
  <c r="AU1321" i="2" s="1"/>
  <c r="AU1322" i="2" s="1"/>
  <c r="AU1323" i="2" s="1"/>
  <c r="AU1324" i="2" s="1"/>
  <c r="AU1325" i="2" s="1"/>
  <c r="AU1326" i="2" s="1"/>
  <c r="AU1327" i="2" s="1"/>
  <c r="AU1328" i="2" s="1"/>
  <c r="AU1329" i="2" s="1"/>
  <c r="AU1330" i="2" s="1"/>
  <c r="AU1331" i="2" s="1"/>
  <c r="AU1332" i="2" s="1"/>
  <c r="AU1333" i="2" s="1"/>
  <c r="AU1334" i="2" s="1"/>
  <c r="AU1335" i="2" s="1"/>
  <c r="AU1336" i="2" s="1"/>
  <c r="AU1337" i="2" s="1"/>
  <c r="AU1338" i="2" s="1"/>
  <c r="AU1339" i="2" s="1"/>
  <c r="AU1340" i="2" s="1"/>
  <c r="AU1341" i="2" s="1"/>
  <c r="AU1342" i="2" s="1"/>
  <c r="AU1343" i="2" s="1"/>
  <c r="AU1344" i="2" s="1"/>
  <c r="AU1345" i="2" s="1"/>
  <c r="AU1346" i="2" s="1"/>
  <c r="AU1347" i="2" s="1"/>
  <c r="AU1348" i="2" s="1"/>
  <c r="AU1349" i="2" s="1"/>
  <c r="AU1350" i="2" s="1"/>
  <c r="AU1351" i="2" s="1"/>
  <c r="AU1352" i="2" s="1"/>
  <c r="AU1353" i="2" s="1"/>
  <c r="AU1354" i="2" s="1"/>
  <c r="AU1355" i="2" s="1"/>
  <c r="AU1356" i="2" s="1"/>
  <c r="AU1357" i="2" s="1"/>
  <c r="AU1358" i="2" s="1"/>
  <c r="AU1359" i="2" s="1"/>
  <c r="AU1360" i="2" s="1"/>
  <c r="AU1361" i="2" s="1"/>
  <c r="AU1362" i="2" s="1"/>
  <c r="AU1363" i="2" s="1"/>
  <c r="AU1364" i="2" s="1"/>
  <c r="AU1365" i="2" s="1"/>
  <c r="AU1366" i="2" s="1"/>
  <c r="AU1367" i="2" s="1"/>
  <c r="AU1368" i="2" s="1"/>
  <c r="AU1369" i="2" s="1"/>
  <c r="AU1370" i="2" s="1"/>
  <c r="AU1371" i="2" s="1"/>
  <c r="AU1372" i="2" s="1"/>
  <c r="AU1373" i="2" s="1"/>
  <c r="AU1374" i="2" s="1"/>
  <c r="AU1375" i="2" s="1"/>
  <c r="AU1376" i="2" s="1"/>
  <c r="AU1377" i="2" s="1"/>
  <c r="AU1378" i="2" s="1"/>
  <c r="AU1379" i="2" s="1"/>
  <c r="AU1380" i="2" s="1"/>
  <c r="AU1381" i="2" s="1"/>
  <c r="AU1382" i="2" s="1"/>
  <c r="AU1383" i="2" s="1"/>
  <c r="AU1384" i="2" s="1"/>
  <c r="AU1385" i="2" s="1"/>
  <c r="AU1386" i="2" s="1"/>
  <c r="AU1387" i="2" s="1"/>
  <c r="AU1388" i="2" s="1"/>
  <c r="AU1389" i="2" s="1"/>
  <c r="AU1390" i="2" s="1"/>
  <c r="AU1391" i="2" s="1"/>
  <c r="AU1392" i="2" s="1"/>
  <c r="AU1393" i="2" s="1"/>
  <c r="AU1394" i="2" s="1"/>
  <c r="AU1395" i="2" s="1"/>
  <c r="AU1396" i="2" s="1"/>
  <c r="AU1397" i="2" s="1"/>
  <c r="AU1398" i="2" s="1"/>
  <c r="AU1399" i="2" s="1"/>
  <c r="AU1400" i="2" s="1"/>
  <c r="AU1401" i="2" s="1"/>
  <c r="AU1402" i="2" s="1"/>
  <c r="AU1403" i="2" s="1"/>
  <c r="AU1404" i="2" s="1"/>
  <c r="AU1405" i="2" s="1"/>
  <c r="AU1406" i="2" s="1"/>
  <c r="AU1407" i="2" s="1"/>
  <c r="AU1408" i="2" s="1"/>
  <c r="AU1409" i="2" s="1"/>
  <c r="AU1410" i="2" s="1"/>
  <c r="AU1411" i="2" s="1"/>
  <c r="AU1412" i="2" s="1"/>
  <c r="AU1413" i="2" s="1"/>
  <c r="AU1414" i="2" s="1"/>
  <c r="AU1415" i="2" s="1"/>
  <c r="AU1416" i="2" s="1"/>
  <c r="AU1417" i="2" s="1"/>
  <c r="AU1418" i="2" s="1"/>
  <c r="AU1419" i="2" s="1"/>
  <c r="AU1420" i="2" s="1"/>
  <c r="AU1421" i="2" s="1"/>
  <c r="AU1422" i="2" s="1"/>
  <c r="AU1423" i="2" s="1"/>
  <c r="AU1424" i="2" s="1"/>
  <c r="AU1425" i="2" s="1"/>
  <c r="AU1426" i="2" s="1"/>
  <c r="AU1427" i="2" s="1"/>
  <c r="AU1428" i="2" s="1"/>
  <c r="AU1429" i="2" s="1"/>
  <c r="AU1430" i="2" s="1"/>
  <c r="AU1431" i="2" s="1"/>
  <c r="AU1432" i="2" s="1"/>
  <c r="AU1433" i="2" s="1"/>
  <c r="AU1434" i="2" s="1"/>
  <c r="AU1435" i="2" s="1"/>
  <c r="AU1436" i="2" s="1"/>
  <c r="AU1437" i="2" s="1"/>
  <c r="AU1438" i="2" s="1"/>
  <c r="AU1439" i="2" s="1"/>
  <c r="AU1440" i="2" s="1"/>
  <c r="AU1441" i="2" s="1"/>
  <c r="AU1442" i="2" s="1"/>
  <c r="AU1443" i="2" s="1"/>
  <c r="AU1444" i="2" s="1"/>
  <c r="AU1445" i="2" s="1"/>
  <c r="AU1446" i="2" s="1"/>
  <c r="AU1447" i="2" s="1"/>
  <c r="AU1448" i="2" s="1"/>
  <c r="AU1449" i="2" s="1"/>
  <c r="AU1450" i="2" s="1"/>
  <c r="AU1451" i="2" s="1"/>
  <c r="AU1452" i="2" s="1"/>
  <c r="AU1453" i="2" s="1"/>
  <c r="AU1454" i="2" s="1"/>
  <c r="AU1455" i="2" s="1"/>
  <c r="AU1456" i="2" s="1"/>
  <c r="AU1457" i="2" s="1"/>
  <c r="AU1458" i="2" s="1"/>
  <c r="AU1459" i="2" s="1"/>
  <c r="AU1460" i="2" s="1"/>
  <c r="AU1461" i="2" s="1"/>
  <c r="AU1462" i="2" s="1"/>
  <c r="AU1463" i="2" s="1"/>
  <c r="AU1464" i="2" s="1"/>
  <c r="AU1465" i="2" s="1"/>
  <c r="AU1466" i="2" s="1"/>
  <c r="AU1467" i="2" s="1"/>
  <c r="AU1468" i="2" s="1"/>
  <c r="AU1469" i="2" s="1"/>
  <c r="AU1470" i="2" s="1"/>
  <c r="AU1471" i="2" s="1"/>
  <c r="AU1472" i="2" s="1"/>
  <c r="AU1473" i="2" s="1"/>
  <c r="AU1474" i="2" s="1"/>
  <c r="AU1475" i="2" s="1"/>
  <c r="AU1476" i="2" s="1"/>
  <c r="AU1477" i="2" s="1"/>
  <c r="AU1478" i="2" s="1"/>
  <c r="AU1479" i="2" s="1"/>
  <c r="AU1480" i="2" s="1"/>
  <c r="AU1481" i="2" s="1"/>
  <c r="AU1482" i="2" s="1"/>
  <c r="AU1483" i="2" s="1"/>
  <c r="AU1484" i="2" s="1"/>
  <c r="AU1485" i="2" s="1"/>
  <c r="AU1486" i="2" s="1"/>
  <c r="AU1487" i="2" s="1"/>
  <c r="AU1488" i="2" s="1"/>
  <c r="AU1489" i="2" s="1"/>
  <c r="AU1490" i="2" s="1"/>
  <c r="AU1491" i="2" s="1"/>
  <c r="AU1492" i="2" s="1"/>
  <c r="AU1493" i="2" s="1"/>
  <c r="AU1494" i="2" s="1"/>
  <c r="AU1495" i="2" s="1"/>
  <c r="AU1496" i="2" s="1"/>
  <c r="AU1497" i="2" s="1"/>
  <c r="AU1498" i="2" s="1"/>
  <c r="AU1499" i="2" s="1"/>
  <c r="AU1500" i="2" s="1"/>
  <c r="AU1501" i="2" s="1"/>
  <c r="AU1502" i="2" s="1"/>
  <c r="AU1503" i="2" s="1"/>
  <c r="AU1504" i="2" s="1"/>
  <c r="AU1505" i="2" s="1"/>
  <c r="AU1506" i="2" s="1"/>
  <c r="AU1507" i="2" s="1"/>
  <c r="AU1508" i="2" s="1"/>
  <c r="AU1509" i="2" s="1"/>
  <c r="AU1510" i="2" s="1"/>
  <c r="AU1511" i="2" s="1"/>
  <c r="AU1512" i="2" s="1"/>
  <c r="AU1513" i="2" s="1"/>
  <c r="AU1514" i="2" s="1"/>
  <c r="AU1515" i="2" s="1"/>
  <c r="AU1516" i="2" s="1"/>
  <c r="AU1517" i="2" s="1"/>
  <c r="AU1518" i="2" s="1"/>
  <c r="AU1519" i="2" s="1"/>
  <c r="AU1520" i="2" s="1"/>
  <c r="AU1521" i="2" s="1"/>
  <c r="AU1522" i="2" s="1"/>
  <c r="AU1523" i="2" s="1"/>
  <c r="AU1524" i="2" s="1"/>
  <c r="AU1525" i="2" s="1"/>
  <c r="AU1526" i="2" s="1"/>
  <c r="AU1527" i="2" s="1"/>
  <c r="AU1528" i="2" s="1"/>
  <c r="AU1529" i="2" s="1"/>
  <c r="AU1530" i="2" s="1"/>
  <c r="AU1531" i="2" s="1"/>
  <c r="AU1532" i="2" s="1"/>
  <c r="AU1533" i="2" s="1"/>
  <c r="AU1534" i="2" s="1"/>
  <c r="AU1535" i="2" s="1"/>
  <c r="AU1536" i="2" s="1"/>
  <c r="AU1537" i="2" s="1"/>
  <c r="AU1538" i="2" s="1"/>
  <c r="AU1539" i="2" s="1"/>
  <c r="AU1540" i="2" s="1"/>
  <c r="AU1541" i="2" s="1"/>
  <c r="AU1542" i="2" s="1"/>
  <c r="AU1543" i="2" s="1"/>
  <c r="AU1544" i="2" s="1"/>
  <c r="AU1545" i="2" s="1"/>
  <c r="AU1546" i="2" s="1"/>
  <c r="AU1547" i="2" s="1"/>
  <c r="AU1548" i="2" s="1"/>
  <c r="AU1549" i="2" s="1"/>
  <c r="AU1550" i="2" s="1"/>
  <c r="AU1551" i="2" s="1"/>
  <c r="AU1552" i="2" s="1"/>
  <c r="AU1553" i="2" s="1"/>
  <c r="AU1554" i="2" s="1"/>
  <c r="AU1555" i="2" s="1"/>
  <c r="AU1556" i="2" s="1"/>
  <c r="AU1557" i="2" s="1"/>
  <c r="AU1558" i="2" s="1"/>
  <c r="AU1559" i="2" s="1"/>
  <c r="AU1560" i="2" s="1"/>
  <c r="AU1561" i="2" s="1"/>
  <c r="AU1562" i="2" s="1"/>
  <c r="AU1563" i="2" s="1"/>
  <c r="AU1564" i="2" s="1"/>
  <c r="AU1565" i="2" s="1"/>
  <c r="AU1566" i="2" s="1"/>
  <c r="AU1567" i="2" s="1"/>
  <c r="AU1568" i="2" s="1"/>
  <c r="AU1569" i="2" s="1"/>
  <c r="AU1570" i="2" s="1"/>
  <c r="AU1571" i="2" s="1"/>
  <c r="AU1572" i="2" s="1"/>
  <c r="AU1573" i="2" s="1"/>
  <c r="AU1574" i="2" s="1"/>
  <c r="AU1575" i="2" s="1"/>
  <c r="AU1576" i="2" s="1"/>
  <c r="AU1577" i="2" s="1"/>
  <c r="AU1578" i="2" s="1"/>
  <c r="AU1579" i="2" s="1"/>
  <c r="AU1580" i="2" s="1"/>
  <c r="AU1581" i="2" s="1"/>
  <c r="AU1582" i="2" s="1"/>
  <c r="AU1583" i="2" s="1"/>
  <c r="AU1584" i="2" s="1"/>
  <c r="AU1585" i="2" s="1"/>
  <c r="AU1586" i="2" s="1"/>
  <c r="AU1587" i="2" s="1"/>
  <c r="AU1588" i="2" s="1"/>
  <c r="AU1589" i="2" s="1"/>
  <c r="AU1590" i="2" s="1"/>
  <c r="AU1591" i="2" s="1"/>
  <c r="AU1592" i="2" s="1"/>
  <c r="AU1593" i="2" s="1"/>
  <c r="AU1594" i="2" s="1"/>
  <c r="AU1595" i="2" s="1"/>
  <c r="AU1596" i="2" s="1"/>
  <c r="AU1597" i="2" s="1"/>
  <c r="AU1598" i="2" s="1"/>
  <c r="AU1599" i="2" s="1"/>
  <c r="AU1600" i="2" s="1"/>
  <c r="AU1601" i="2" s="1"/>
  <c r="AU1602" i="2" s="1"/>
  <c r="AU1603" i="2" s="1"/>
  <c r="AU1604" i="2" s="1"/>
  <c r="AU1605" i="2" s="1"/>
  <c r="AU1606" i="2" s="1"/>
  <c r="AU1607" i="2" s="1"/>
  <c r="AU1608" i="2" s="1"/>
  <c r="AU1609" i="2" s="1"/>
  <c r="AU1610" i="2" s="1"/>
  <c r="AU1611" i="2" s="1"/>
  <c r="AU1612" i="2" s="1"/>
  <c r="AU1613" i="2" s="1"/>
  <c r="AU1614" i="2" s="1"/>
  <c r="AU1615" i="2" s="1"/>
  <c r="AU1616" i="2" s="1"/>
  <c r="AU1617" i="2" s="1"/>
  <c r="AU1618" i="2" s="1"/>
  <c r="AU1619" i="2" s="1"/>
  <c r="AU1620" i="2" s="1"/>
  <c r="AU1621" i="2" s="1"/>
  <c r="AU1622" i="2" s="1"/>
  <c r="AU1623" i="2" s="1"/>
  <c r="AU1624" i="2" s="1"/>
  <c r="AU1625" i="2" s="1"/>
  <c r="AU1626" i="2" s="1"/>
  <c r="AU1627" i="2" s="1"/>
  <c r="AU1628" i="2" s="1"/>
  <c r="AU1629" i="2" s="1"/>
  <c r="AU1630" i="2" s="1"/>
  <c r="AU1631" i="2" s="1"/>
  <c r="AU1632" i="2" s="1"/>
  <c r="AU1633" i="2" s="1"/>
  <c r="AU1634" i="2" s="1"/>
  <c r="AU1635" i="2" s="1"/>
  <c r="AU1636" i="2" s="1"/>
  <c r="AU1637" i="2" s="1"/>
  <c r="AU1638" i="2" s="1"/>
  <c r="AU1639" i="2" s="1"/>
  <c r="AU1640" i="2" s="1"/>
  <c r="AU1641" i="2" s="1"/>
  <c r="AU1642" i="2" s="1"/>
  <c r="AU1643" i="2" s="1"/>
  <c r="AU1644" i="2" s="1"/>
  <c r="AU1645" i="2" s="1"/>
  <c r="AU1646" i="2" s="1"/>
  <c r="AU1647" i="2" s="1"/>
  <c r="AU1648" i="2" s="1"/>
  <c r="AU1649" i="2" s="1"/>
  <c r="AU1650" i="2" s="1"/>
  <c r="AU1651" i="2" s="1"/>
  <c r="AU1652" i="2" s="1"/>
  <c r="AU1653" i="2" s="1"/>
  <c r="AU1654" i="2" s="1"/>
  <c r="AU1655" i="2" s="1"/>
  <c r="AU1656" i="2" s="1"/>
  <c r="AU1657" i="2" s="1"/>
  <c r="AU1658" i="2" s="1"/>
  <c r="AU1659" i="2" s="1"/>
  <c r="AU1660" i="2" s="1"/>
  <c r="AU1661" i="2" s="1"/>
  <c r="AU1662" i="2" s="1"/>
  <c r="AU1663" i="2" s="1"/>
  <c r="AU1664" i="2" s="1"/>
  <c r="AU1665" i="2" s="1"/>
  <c r="AU1666" i="2" s="1"/>
  <c r="AU1667" i="2" s="1"/>
  <c r="AU1668" i="2" s="1"/>
  <c r="AU1669" i="2" s="1"/>
  <c r="AU1670" i="2" s="1"/>
  <c r="AU1671" i="2" s="1"/>
  <c r="AU1672" i="2" s="1"/>
  <c r="AU1673" i="2" s="1"/>
  <c r="AU1674" i="2" s="1"/>
  <c r="AU1675" i="2" s="1"/>
  <c r="AU1676" i="2" s="1"/>
  <c r="AU1677" i="2" s="1"/>
  <c r="AU1678" i="2" s="1"/>
  <c r="AU1679" i="2" s="1"/>
  <c r="AU1680" i="2" s="1"/>
  <c r="AU1681" i="2" s="1"/>
  <c r="AU1682" i="2" s="1"/>
  <c r="AU1683" i="2" s="1"/>
  <c r="AU1684" i="2" s="1"/>
  <c r="AU1685" i="2" s="1"/>
  <c r="AU1686" i="2" s="1"/>
  <c r="AU1687" i="2" s="1"/>
  <c r="AU1688" i="2" s="1"/>
  <c r="AU1689" i="2" s="1"/>
  <c r="AU1690" i="2" s="1"/>
  <c r="AU1691" i="2" s="1"/>
  <c r="AU1692" i="2" s="1"/>
  <c r="AU1693" i="2" s="1"/>
  <c r="AU1694" i="2" s="1"/>
  <c r="AU1695" i="2" s="1"/>
  <c r="AU1696" i="2" s="1"/>
  <c r="AU1697" i="2" s="1"/>
  <c r="AU1698" i="2" s="1"/>
  <c r="AU1699" i="2" s="1"/>
  <c r="AU1700" i="2" s="1"/>
  <c r="AU1701" i="2" s="1"/>
  <c r="AU1702" i="2" s="1"/>
  <c r="AU1703" i="2" s="1"/>
  <c r="AU1704" i="2" s="1"/>
  <c r="AU1705" i="2" s="1"/>
  <c r="AU1706" i="2" s="1"/>
  <c r="AU1707" i="2" s="1"/>
  <c r="AU1708" i="2" s="1"/>
  <c r="AU1709" i="2" s="1"/>
  <c r="AU1710" i="2" s="1"/>
  <c r="AU1711" i="2" s="1"/>
  <c r="AU1712" i="2" s="1"/>
  <c r="AU1713" i="2" s="1"/>
  <c r="AU1714" i="2" s="1"/>
  <c r="AU1715" i="2" s="1"/>
  <c r="AU1716" i="2" s="1"/>
  <c r="AU1717" i="2" s="1"/>
  <c r="AU1718" i="2" s="1"/>
  <c r="AU1719" i="2" s="1"/>
  <c r="AU1720" i="2" s="1"/>
  <c r="AU1721" i="2" s="1"/>
  <c r="AU1722" i="2" s="1"/>
  <c r="AU1723" i="2" s="1"/>
  <c r="AU1724" i="2" s="1"/>
  <c r="AU1725" i="2" s="1"/>
  <c r="AU1726" i="2" s="1"/>
  <c r="AU1727" i="2" s="1"/>
  <c r="AU1728" i="2" s="1"/>
  <c r="AU1729" i="2" s="1"/>
  <c r="AU1730" i="2" s="1"/>
  <c r="AU1731" i="2" s="1"/>
  <c r="AU1732" i="2" s="1"/>
  <c r="AU1733" i="2" s="1"/>
  <c r="AU1734" i="2" s="1"/>
  <c r="AU1735" i="2" s="1"/>
  <c r="AU1736" i="2" s="1"/>
  <c r="AU1737" i="2" s="1"/>
  <c r="AU1738" i="2" s="1"/>
  <c r="AU1739" i="2" s="1"/>
  <c r="AU1740" i="2" s="1"/>
  <c r="AU1741" i="2" s="1"/>
  <c r="AU1742" i="2" s="1"/>
  <c r="AU1743" i="2" s="1"/>
  <c r="AU1744" i="2" s="1"/>
  <c r="AU1745" i="2" s="1"/>
  <c r="AU1746" i="2" s="1"/>
  <c r="AU1747" i="2" s="1"/>
  <c r="AU1748" i="2" s="1"/>
  <c r="AU1749" i="2" s="1"/>
  <c r="AU1750" i="2" s="1"/>
  <c r="AU1751" i="2" s="1"/>
  <c r="AU1752" i="2" s="1"/>
  <c r="AU1753" i="2" s="1"/>
  <c r="AU1754" i="2" s="1"/>
  <c r="AU1755" i="2" s="1"/>
  <c r="AU1756" i="2" s="1"/>
  <c r="AU1757" i="2" s="1"/>
  <c r="AU1758" i="2" s="1"/>
  <c r="AU1759" i="2" s="1"/>
  <c r="AU1760" i="2" s="1"/>
  <c r="AU1761" i="2" s="1"/>
  <c r="AU1762" i="2" s="1"/>
  <c r="AU1763" i="2" s="1"/>
  <c r="AU1764" i="2" s="1"/>
  <c r="AU1765" i="2" s="1"/>
  <c r="AU1766" i="2" s="1"/>
  <c r="AU1767" i="2" s="1"/>
  <c r="AU1768" i="2" s="1"/>
  <c r="AU1769" i="2" s="1"/>
  <c r="AU1770" i="2" s="1"/>
  <c r="AU1771" i="2" s="1"/>
  <c r="AU1772" i="2" s="1"/>
  <c r="AU1773" i="2" s="1"/>
  <c r="AU1774" i="2" s="1"/>
  <c r="AU1775" i="2" s="1"/>
  <c r="AU1776" i="2" s="1"/>
  <c r="AU1777" i="2" s="1"/>
  <c r="AU1778" i="2" s="1"/>
  <c r="AU1779" i="2" s="1"/>
  <c r="AU1780" i="2" s="1"/>
  <c r="AU1781" i="2" s="1"/>
  <c r="AU1782" i="2" s="1"/>
  <c r="AU1783" i="2" s="1"/>
  <c r="AU1784" i="2" s="1"/>
  <c r="AU1785" i="2" s="1"/>
  <c r="AU1786" i="2" s="1"/>
  <c r="AU1787" i="2" s="1"/>
  <c r="AU1788" i="2" s="1"/>
  <c r="AU1789" i="2" s="1"/>
  <c r="AU1790" i="2" s="1"/>
  <c r="AU1791" i="2" s="1"/>
  <c r="AU1792" i="2" s="1"/>
  <c r="AU1793" i="2" s="1"/>
  <c r="AU1794" i="2" s="1"/>
  <c r="AU1795" i="2" s="1"/>
  <c r="AU1796" i="2" s="1"/>
  <c r="AU1797" i="2" s="1"/>
  <c r="AU1798" i="2" s="1"/>
  <c r="AU1799" i="2" s="1"/>
  <c r="AU1800" i="2" s="1"/>
  <c r="AU1801" i="2" s="1"/>
  <c r="AU1802" i="2" s="1"/>
  <c r="AU1803" i="2" s="1"/>
  <c r="AU1804" i="2" s="1"/>
  <c r="AU1805" i="2" s="1"/>
  <c r="AU1806" i="2" s="1"/>
  <c r="AU1807" i="2" s="1"/>
  <c r="AU1808" i="2" s="1"/>
  <c r="AU1809" i="2" s="1"/>
  <c r="AU1810" i="2" s="1"/>
  <c r="AU1811" i="2" s="1"/>
  <c r="AU1812" i="2" s="1"/>
  <c r="AU1813" i="2" s="1"/>
  <c r="AU1814" i="2" s="1"/>
  <c r="AU1815" i="2" s="1"/>
  <c r="AU1816" i="2" s="1"/>
  <c r="AU1817" i="2" s="1"/>
  <c r="AU1818" i="2" s="1"/>
  <c r="AU1819" i="2" s="1"/>
  <c r="AU1820" i="2" s="1"/>
  <c r="AU1821" i="2" s="1"/>
  <c r="AU1822" i="2" s="1"/>
  <c r="AU1823" i="2" s="1"/>
  <c r="AU1824" i="2" s="1"/>
  <c r="AU1825" i="2" s="1"/>
  <c r="AU1826" i="2" s="1"/>
  <c r="AU1827" i="2" s="1"/>
  <c r="AU1828" i="2" s="1"/>
  <c r="AU1829" i="2" s="1"/>
  <c r="AU1830" i="2" s="1"/>
  <c r="AU1831" i="2" s="1"/>
  <c r="AU1832" i="2" s="1"/>
  <c r="AU1833" i="2" s="1"/>
  <c r="AU1834" i="2" s="1"/>
  <c r="AU1835" i="2" s="1"/>
  <c r="AU1836" i="2" s="1"/>
  <c r="AU1837" i="2" s="1"/>
  <c r="AU1838" i="2" s="1"/>
  <c r="AU1839" i="2" s="1"/>
  <c r="AU1840" i="2" s="1"/>
  <c r="AU1841" i="2" s="1"/>
  <c r="AU1842" i="2" s="1"/>
  <c r="AU1843" i="2" s="1"/>
  <c r="AU1844" i="2" s="1"/>
  <c r="AU1845" i="2" s="1"/>
  <c r="AU1846" i="2" s="1"/>
  <c r="AU1847" i="2" s="1"/>
  <c r="AU1848" i="2" s="1"/>
  <c r="AU1849" i="2" s="1"/>
  <c r="AU1850" i="2" s="1"/>
  <c r="AU1851" i="2" s="1"/>
  <c r="AU1852" i="2" s="1"/>
  <c r="AU1853" i="2" s="1"/>
  <c r="AU1854" i="2" s="1"/>
  <c r="AU1855" i="2" s="1"/>
  <c r="AU1856" i="2" s="1"/>
  <c r="AU1857" i="2" s="1"/>
  <c r="AU1858" i="2" s="1"/>
  <c r="AU1859" i="2" s="1"/>
  <c r="AU1860" i="2" s="1"/>
  <c r="AU1861" i="2" s="1"/>
  <c r="AU1862" i="2" s="1"/>
  <c r="AU1863" i="2" s="1"/>
  <c r="AU1864" i="2" s="1"/>
  <c r="AU1865" i="2" s="1"/>
  <c r="AU1866" i="2" s="1"/>
  <c r="AU1867" i="2" s="1"/>
  <c r="AU1868" i="2" s="1"/>
  <c r="AU1869" i="2" s="1"/>
  <c r="AU1870" i="2" s="1"/>
  <c r="AU1871" i="2" s="1"/>
  <c r="AU1872" i="2" s="1"/>
  <c r="AU1873" i="2" s="1"/>
  <c r="AU1874" i="2" s="1"/>
  <c r="AU1875" i="2" s="1"/>
  <c r="AU1876" i="2" s="1"/>
  <c r="AU1877" i="2" s="1"/>
  <c r="AU1878" i="2" s="1"/>
  <c r="AU1879" i="2" s="1"/>
  <c r="AU1880" i="2" s="1"/>
  <c r="AU1881" i="2" s="1"/>
  <c r="AU1882" i="2" s="1"/>
  <c r="AU1883" i="2" s="1"/>
  <c r="AU1884" i="2" s="1"/>
  <c r="AU1885" i="2" s="1"/>
  <c r="AU1886" i="2" s="1"/>
  <c r="AU1887" i="2" s="1"/>
  <c r="AU1888" i="2" s="1"/>
  <c r="AU1889" i="2" s="1"/>
  <c r="AU1890" i="2" s="1"/>
  <c r="AU1891" i="2" s="1"/>
  <c r="AU1892" i="2" s="1"/>
  <c r="AU1893" i="2" s="1"/>
  <c r="AU1894" i="2" s="1"/>
  <c r="AU1895" i="2" s="1"/>
  <c r="AU1896" i="2" s="1"/>
  <c r="AU1897" i="2" s="1"/>
  <c r="AU1898" i="2" s="1"/>
  <c r="AU1899" i="2" s="1"/>
  <c r="AU1900" i="2" s="1"/>
  <c r="AU1901" i="2" s="1"/>
  <c r="AU1902" i="2" s="1"/>
  <c r="AU1903" i="2" s="1"/>
  <c r="AU1904" i="2" s="1"/>
  <c r="AU1905" i="2" s="1"/>
  <c r="AU1906" i="2" s="1"/>
  <c r="AU1907" i="2" s="1"/>
  <c r="AU1908" i="2" s="1"/>
  <c r="AU1909" i="2" s="1"/>
  <c r="AU1910" i="2" s="1"/>
  <c r="AU1911" i="2" s="1"/>
  <c r="AU1912" i="2" s="1"/>
  <c r="AU1913" i="2" s="1"/>
  <c r="AU1914" i="2" s="1"/>
  <c r="AU1915" i="2" s="1"/>
  <c r="AU1916" i="2" s="1"/>
  <c r="AU1917" i="2" s="1"/>
  <c r="AU1918" i="2" s="1"/>
  <c r="AU1919" i="2" s="1"/>
  <c r="AU1920" i="2" s="1"/>
  <c r="AU1921" i="2" s="1"/>
  <c r="AU1922" i="2" s="1"/>
  <c r="AU1923" i="2" s="1"/>
  <c r="AU1924" i="2" s="1"/>
  <c r="AU1925" i="2" s="1"/>
  <c r="AU1926" i="2" s="1"/>
  <c r="AU1927" i="2" s="1"/>
  <c r="AU1928" i="2" s="1"/>
  <c r="AU1929" i="2" s="1"/>
  <c r="AU1930" i="2" s="1"/>
  <c r="AU1931" i="2" s="1"/>
  <c r="AU1932" i="2" s="1"/>
  <c r="AU1933" i="2" s="1"/>
  <c r="AU1934" i="2" s="1"/>
  <c r="AU1935" i="2" s="1"/>
  <c r="AU1936" i="2" s="1"/>
  <c r="AU1937" i="2" s="1"/>
  <c r="AU1938" i="2" s="1"/>
  <c r="AU1939" i="2" s="1"/>
  <c r="AU1940" i="2" s="1"/>
  <c r="AU1941" i="2" s="1"/>
  <c r="AU1942" i="2" s="1"/>
  <c r="AU1943" i="2" s="1"/>
  <c r="AU1944" i="2" s="1"/>
  <c r="AU1945" i="2" s="1"/>
  <c r="AU1946" i="2" s="1"/>
  <c r="AU1947" i="2" s="1"/>
  <c r="AU1948" i="2" s="1"/>
  <c r="AU1949" i="2" s="1"/>
  <c r="AU1950" i="2" s="1"/>
  <c r="AU1951" i="2" s="1"/>
  <c r="AU1952" i="2" s="1"/>
  <c r="AU1953" i="2" s="1"/>
  <c r="AU1954" i="2" s="1"/>
  <c r="AU1955" i="2" s="1"/>
  <c r="AU1956" i="2" s="1"/>
  <c r="AU1957" i="2" s="1"/>
  <c r="AU1958" i="2" s="1"/>
  <c r="AU1959" i="2" s="1"/>
  <c r="AU1960" i="2" s="1"/>
  <c r="AU1961" i="2" s="1"/>
  <c r="AU1962" i="2" s="1"/>
  <c r="AU1963" i="2" s="1"/>
  <c r="AU1964" i="2" s="1"/>
  <c r="AU1965" i="2" s="1"/>
  <c r="AU1966" i="2" s="1"/>
  <c r="AU1967" i="2" s="1"/>
  <c r="AU1968" i="2" s="1"/>
  <c r="AU1969" i="2" s="1"/>
  <c r="AU1970" i="2" s="1"/>
  <c r="AU1971" i="2" s="1"/>
  <c r="AU1972" i="2" s="1"/>
  <c r="AU1973" i="2" s="1"/>
  <c r="AU1974" i="2" s="1"/>
  <c r="AU1975" i="2" s="1"/>
  <c r="AU1976" i="2" s="1"/>
  <c r="AU1977" i="2" s="1"/>
  <c r="AU1978" i="2" s="1"/>
  <c r="AU1979" i="2" s="1"/>
  <c r="AU1980" i="2" s="1"/>
  <c r="AU1981" i="2" s="1"/>
  <c r="AU1982" i="2" s="1"/>
  <c r="AU1983" i="2" s="1"/>
  <c r="AU1984" i="2" s="1"/>
  <c r="AU1985" i="2" s="1"/>
  <c r="AU1986" i="2" s="1"/>
  <c r="AU1987" i="2" s="1"/>
  <c r="AU1988" i="2" s="1"/>
  <c r="AU1989" i="2" s="1"/>
  <c r="AU1990" i="2" s="1"/>
  <c r="AU1991" i="2" s="1"/>
  <c r="AU1992" i="2" s="1"/>
  <c r="AU1993" i="2" s="1"/>
  <c r="AU1994" i="2" s="1"/>
  <c r="AU1995" i="2" s="1"/>
  <c r="AU1996" i="2" s="1"/>
  <c r="AU1997" i="2" s="1"/>
  <c r="AU1998" i="2" s="1"/>
  <c r="AU1999" i="2" s="1"/>
  <c r="AU2000" i="2" s="1"/>
  <c r="AU2001" i="2" s="1"/>
  <c r="AU2002" i="2" s="1"/>
  <c r="AU2003" i="2" s="1"/>
  <c r="AU2004" i="2" s="1"/>
  <c r="AU2005" i="2" s="1"/>
  <c r="AU2006" i="2" s="1"/>
  <c r="AU2007" i="2" s="1"/>
  <c r="AU2008" i="2" s="1"/>
  <c r="AU2009" i="2" s="1"/>
  <c r="AU2010" i="2" s="1"/>
  <c r="AU2011" i="2" s="1"/>
  <c r="AU2012" i="2" s="1"/>
  <c r="AU2013" i="2" s="1"/>
  <c r="AU2014" i="2" s="1"/>
  <c r="AU2015" i="2" s="1"/>
  <c r="AU2016" i="2" s="1"/>
  <c r="AU2017" i="2" s="1"/>
  <c r="AU2018" i="2" s="1"/>
  <c r="AU2019" i="2" s="1"/>
  <c r="AU2020" i="2" s="1"/>
  <c r="AU2021" i="2" s="1"/>
  <c r="AU2022" i="2" s="1"/>
  <c r="AU2023" i="2" s="1"/>
  <c r="AU2024" i="2" s="1"/>
  <c r="AU2025" i="2" s="1"/>
  <c r="AU2026" i="2" s="1"/>
  <c r="AU2027" i="2" s="1"/>
  <c r="AU2028" i="2" s="1"/>
  <c r="AU2029" i="2" s="1"/>
  <c r="AU2030" i="2" s="1"/>
  <c r="AU2031" i="2" s="1"/>
  <c r="AU2032" i="2" s="1"/>
  <c r="AU2033" i="2" s="1"/>
  <c r="AU2034" i="2" s="1"/>
  <c r="AU2035" i="2" s="1"/>
  <c r="AU2036" i="2" s="1"/>
  <c r="AU2037" i="2" s="1"/>
  <c r="AU2038" i="2" s="1"/>
  <c r="AU2039" i="2" s="1"/>
  <c r="AU2040" i="2" s="1"/>
  <c r="AU2041" i="2" s="1"/>
  <c r="AU2042" i="2" s="1"/>
  <c r="AU2043" i="2" s="1"/>
  <c r="AU2044" i="2" s="1"/>
  <c r="AU2045" i="2" s="1"/>
  <c r="AU2046" i="2" s="1"/>
  <c r="AU2047" i="2" s="1"/>
  <c r="AU2048" i="2" s="1"/>
  <c r="AU2049" i="2" s="1"/>
  <c r="AU2050" i="2" s="1"/>
  <c r="AU2051" i="2" s="1"/>
  <c r="AU2052" i="2" s="1"/>
  <c r="AU2053" i="2" s="1"/>
  <c r="AU2054" i="2" s="1"/>
  <c r="AU2055" i="2" s="1"/>
  <c r="AU2056" i="2" s="1"/>
  <c r="AU2057" i="2" s="1"/>
  <c r="AU2058" i="2" s="1"/>
  <c r="AU2059" i="2" s="1"/>
  <c r="AU2060" i="2" s="1"/>
  <c r="AU2061" i="2" s="1"/>
  <c r="AU2062" i="2" s="1"/>
  <c r="AU2063" i="2" s="1"/>
  <c r="AU2064" i="2" s="1"/>
  <c r="AU2065" i="2" s="1"/>
  <c r="AU2066" i="2" s="1"/>
  <c r="AU2067" i="2" s="1"/>
  <c r="AU2068" i="2" s="1"/>
  <c r="AU2069" i="2" s="1"/>
  <c r="AU2070" i="2" s="1"/>
  <c r="AU2071" i="2" s="1"/>
  <c r="AU2072" i="2" s="1"/>
  <c r="AU2073" i="2" s="1"/>
  <c r="AU2074" i="2" s="1"/>
  <c r="AU2075" i="2" s="1"/>
  <c r="AU2076" i="2" s="1"/>
  <c r="AU2077" i="2" s="1"/>
  <c r="AU2078" i="2" s="1"/>
  <c r="AU2079" i="2" s="1"/>
  <c r="AU2080" i="2" s="1"/>
  <c r="AU2081" i="2" s="1"/>
  <c r="AU2082" i="2" s="1"/>
  <c r="AU2083" i="2" s="1"/>
  <c r="AU2084" i="2" s="1"/>
  <c r="AU2085" i="2" s="1"/>
  <c r="AU2086" i="2" s="1"/>
  <c r="AU2087" i="2" s="1"/>
  <c r="AU2088" i="2" s="1"/>
  <c r="AU2089" i="2" s="1"/>
  <c r="AU2090" i="2" s="1"/>
  <c r="AU2091" i="2" s="1"/>
  <c r="AU2092" i="2" s="1"/>
  <c r="AU2093" i="2" s="1"/>
  <c r="AU2094" i="2" s="1"/>
  <c r="AU2095" i="2" s="1"/>
  <c r="AU2096" i="2" s="1"/>
  <c r="AU2097" i="2" s="1"/>
  <c r="AU2098" i="2" s="1"/>
  <c r="AU2099" i="2" s="1"/>
  <c r="AU2100" i="2" s="1"/>
  <c r="AU2101" i="2" s="1"/>
  <c r="AU2102" i="2" s="1"/>
  <c r="AU2103" i="2" s="1"/>
  <c r="AU2104" i="2" s="1"/>
  <c r="AU2105" i="2" s="1"/>
  <c r="AU2106" i="2" s="1"/>
  <c r="AU2107" i="2" s="1"/>
  <c r="AU2108" i="2" s="1"/>
  <c r="AU2109" i="2" s="1"/>
  <c r="AU2110" i="2" s="1"/>
  <c r="AU2111" i="2" s="1"/>
  <c r="AU2112" i="2" s="1"/>
  <c r="AU2113" i="2" s="1"/>
  <c r="AU2114" i="2" s="1"/>
  <c r="AU2115" i="2" s="1"/>
  <c r="AU2116" i="2" s="1"/>
  <c r="AU2117" i="2" s="1"/>
  <c r="AU2118" i="2" s="1"/>
  <c r="AU2119" i="2" s="1"/>
  <c r="AU2120" i="2" s="1"/>
  <c r="AU2121" i="2" s="1"/>
  <c r="AU2122" i="2" s="1"/>
  <c r="AU2123" i="2" s="1"/>
  <c r="AU2124" i="2" s="1"/>
  <c r="AU2125" i="2" s="1"/>
  <c r="AU2126" i="2" s="1"/>
  <c r="AU2127" i="2" s="1"/>
  <c r="AU2128" i="2" s="1"/>
  <c r="AU2129" i="2" s="1"/>
  <c r="AU2130" i="2" s="1"/>
  <c r="AU2131" i="2" s="1"/>
  <c r="AU2132" i="2" s="1"/>
  <c r="AU2133" i="2" s="1"/>
  <c r="AU2134" i="2" s="1"/>
  <c r="AU2135" i="2" s="1"/>
  <c r="AU2136" i="2" s="1"/>
  <c r="AU2137" i="2" s="1"/>
  <c r="AU2138" i="2" s="1"/>
  <c r="AU2139" i="2" s="1"/>
  <c r="AU2140" i="2" s="1"/>
  <c r="AU2141" i="2" s="1"/>
  <c r="AU2142" i="2" s="1"/>
  <c r="AU2143" i="2" s="1"/>
  <c r="AU2144" i="2" s="1"/>
  <c r="AU2145" i="2" s="1"/>
  <c r="AU2146" i="2" s="1"/>
  <c r="AU2147" i="2" s="1"/>
  <c r="AU2148" i="2" s="1"/>
  <c r="AU2149" i="2" s="1"/>
  <c r="AU2150" i="2" s="1"/>
  <c r="AU2151" i="2" s="1"/>
  <c r="AU2152" i="2" s="1"/>
  <c r="AU2153" i="2" s="1"/>
  <c r="AU2154" i="2" s="1"/>
  <c r="AU2155" i="2" s="1"/>
  <c r="AU2156" i="2" s="1"/>
  <c r="AU2157" i="2" s="1"/>
  <c r="AU2158" i="2" s="1"/>
  <c r="AU2159" i="2" s="1"/>
  <c r="AU2160" i="2" s="1"/>
  <c r="AU2161" i="2" s="1"/>
  <c r="AU2162" i="2" s="1"/>
  <c r="AU2163" i="2" s="1"/>
  <c r="AU2164" i="2" s="1"/>
  <c r="AU2165" i="2" s="1"/>
  <c r="AU2166" i="2" s="1"/>
  <c r="AU2167" i="2" s="1"/>
  <c r="AU2168" i="2" s="1"/>
  <c r="AU2169" i="2" s="1"/>
  <c r="AU2170" i="2" s="1"/>
  <c r="AU2171" i="2" s="1"/>
  <c r="AU2172" i="2" s="1"/>
  <c r="AU2173" i="2" s="1"/>
  <c r="AU2174" i="2" s="1"/>
  <c r="AU2175" i="2" s="1"/>
  <c r="AU2176" i="2" s="1"/>
  <c r="AU2177" i="2" s="1"/>
  <c r="AU2178" i="2" s="1"/>
  <c r="AU2179" i="2" s="1"/>
  <c r="AU2180" i="2" s="1"/>
  <c r="AU2181" i="2" s="1"/>
  <c r="AU2182" i="2" s="1"/>
  <c r="AU2183" i="2" s="1"/>
  <c r="AU2184" i="2" s="1"/>
  <c r="AU2185" i="2" s="1"/>
  <c r="AU2186" i="2" s="1"/>
  <c r="AU2187" i="2" s="1"/>
  <c r="AU2188" i="2" s="1"/>
  <c r="AU2189" i="2" s="1"/>
  <c r="AU2190" i="2" s="1"/>
  <c r="AU2191" i="2" s="1"/>
  <c r="AU2192" i="2" s="1"/>
  <c r="AU2193" i="2" s="1"/>
  <c r="AU2194" i="2" s="1"/>
  <c r="AU2195" i="2" s="1"/>
  <c r="AU2196" i="2" s="1"/>
  <c r="AU2197" i="2" s="1"/>
  <c r="AU2198" i="2" s="1"/>
  <c r="AU2199" i="2" s="1"/>
  <c r="AU2200" i="2" s="1"/>
  <c r="AU2201" i="2" s="1"/>
  <c r="AU2202" i="2" s="1"/>
  <c r="AU2203" i="2" s="1"/>
  <c r="AU2204" i="2" s="1"/>
  <c r="AU2205" i="2" s="1"/>
  <c r="AU2206" i="2" s="1"/>
  <c r="AU2207" i="2" s="1"/>
  <c r="AU2208" i="2" s="1"/>
  <c r="AU2209" i="2" s="1"/>
  <c r="AU2210" i="2" s="1"/>
  <c r="AU2211" i="2" s="1"/>
  <c r="AU2212" i="2" s="1"/>
  <c r="AU2213" i="2" s="1"/>
  <c r="AU2214" i="2" s="1"/>
  <c r="AU2215" i="2" s="1"/>
  <c r="AU2216" i="2" s="1"/>
  <c r="AU2217" i="2" s="1"/>
  <c r="AU2218" i="2" s="1"/>
  <c r="AU2219" i="2" s="1"/>
  <c r="AU2220" i="2" s="1"/>
  <c r="AU2221" i="2" s="1"/>
  <c r="AU2222" i="2" s="1"/>
  <c r="AU2223" i="2" s="1"/>
  <c r="AU2224" i="2" s="1"/>
  <c r="AU2225" i="2" s="1"/>
  <c r="AU2226" i="2" s="1"/>
  <c r="AU2227" i="2" s="1"/>
  <c r="AU2228" i="2" s="1"/>
  <c r="AU2229" i="2" s="1"/>
  <c r="AU2230" i="2" s="1"/>
  <c r="AU2231" i="2" s="1"/>
  <c r="AU2232" i="2" s="1"/>
  <c r="AU2233" i="2" s="1"/>
  <c r="AU2234" i="2" s="1"/>
  <c r="AU2235" i="2" s="1"/>
  <c r="AU2236" i="2" s="1"/>
  <c r="AU2237" i="2" s="1"/>
  <c r="AU2238" i="2" s="1"/>
  <c r="AU2239" i="2" s="1"/>
  <c r="AU2240" i="2" s="1"/>
  <c r="AU2241" i="2" s="1"/>
  <c r="AU2242" i="2" s="1"/>
  <c r="AU2243" i="2" s="1"/>
  <c r="AU2244" i="2" s="1"/>
  <c r="AU2245" i="2" s="1"/>
  <c r="AU2246" i="2" s="1"/>
  <c r="AU2247" i="2" s="1"/>
  <c r="AU2248" i="2" s="1"/>
  <c r="AU2249" i="2" s="1"/>
  <c r="AU2250" i="2" s="1"/>
  <c r="AU2251" i="2" s="1"/>
  <c r="AU2252" i="2" s="1"/>
  <c r="AU2253" i="2" s="1"/>
  <c r="AU2254" i="2" s="1"/>
  <c r="AU2255" i="2" s="1"/>
  <c r="AU2256" i="2" s="1"/>
  <c r="AU2257" i="2" s="1"/>
  <c r="AU2258" i="2" s="1"/>
  <c r="AU2259" i="2" s="1"/>
  <c r="AU2260" i="2" s="1"/>
  <c r="AU2261" i="2" s="1"/>
  <c r="AU2262" i="2" s="1"/>
  <c r="AU2263" i="2" s="1"/>
  <c r="AU2264" i="2" s="1"/>
  <c r="AU2265" i="2" s="1"/>
  <c r="AU2266" i="2" s="1"/>
  <c r="AU2267" i="2" s="1"/>
  <c r="AU2268" i="2" s="1"/>
  <c r="AU2269" i="2" s="1"/>
  <c r="AU2270" i="2" s="1"/>
  <c r="AU2271" i="2" s="1"/>
  <c r="AU2272" i="2" s="1"/>
  <c r="AU2273" i="2" s="1"/>
  <c r="AU2274" i="2" s="1"/>
  <c r="AU2275" i="2" s="1"/>
  <c r="AU2276" i="2" s="1"/>
  <c r="AU2277" i="2" s="1"/>
  <c r="AU2278" i="2" s="1"/>
  <c r="AU2279" i="2" s="1"/>
  <c r="AU2280" i="2" s="1"/>
  <c r="AU2281" i="2" s="1"/>
  <c r="AU2282" i="2" s="1"/>
  <c r="AU2283" i="2" s="1"/>
  <c r="AU2284" i="2" s="1"/>
  <c r="AU2285" i="2" s="1"/>
  <c r="AU2286" i="2" s="1"/>
  <c r="AU2287" i="2" s="1"/>
  <c r="AU2288" i="2" s="1"/>
  <c r="AU2289" i="2" s="1"/>
  <c r="AU2290" i="2" s="1"/>
  <c r="AU2291" i="2" s="1"/>
  <c r="AU2292" i="2" s="1"/>
  <c r="AU2293" i="2" s="1"/>
  <c r="AU2294" i="2" s="1"/>
  <c r="AU2295" i="2" s="1"/>
  <c r="AU2296" i="2" s="1"/>
  <c r="AU2297" i="2" s="1"/>
  <c r="AU2298" i="2" s="1"/>
  <c r="AU2299" i="2" s="1"/>
  <c r="AU2300" i="2" s="1"/>
  <c r="AU2301" i="2" s="1"/>
  <c r="AU2302" i="2" s="1"/>
  <c r="AU2303" i="2" s="1"/>
  <c r="AU2304" i="2" s="1"/>
  <c r="AU2305" i="2" s="1"/>
  <c r="AU2306" i="2" s="1"/>
  <c r="AU2307" i="2" s="1"/>
  <c r="AU2308" i="2" s="1"/>
  <c r="AU2309" i="2" s="1"/>
  <c r="AU2310" i="2" s="1"/>
  <c r="AU2311" i="2" s="1"/>
  <c r="AU2312" i="2" s="1"/>
  <c r="AU2313" i="2" s="1"/>
  <c r="AU2314" i="2" s="1"/>
  <c r="AU2315" i="2" s="1"/>
  <c r="AU2316" i="2" s="1"/>
  <c r="AU2317" i="2" s="1"/>
  <c r="AU2318" i="2" s="1"/>
  <c r="AU2319" i="2" s="1"/>
  <c r="AU2320" i="2" s="1"/>
  <c r="AU2321" i="2" s="1"/>
  <c r="AU2322" i="2" s="1"/>
  <c r="AU2323" i="2" s="1"/>
  <c r="AU2324" i="2" s="1"/>
  <c r="AU2325" i="2" s="1"/>
  <c r="AU2326" i="2" s="1"/>
  <c r="AU2327" i="2" s="1"/>
  <c r="AU2328" i="2" s="1"/>
  <c r="AU2329" i="2" s="1"/>
  <c r="AU2330" i="2" s="1"/>
  <c r="AU2331" i="2" s="1"/>
  <c r="AU2332" i="2" s="1"/>
  <c r="AU2333" i="2" s="1"/>
  <c r="AU2334" i="2" s="1"/>
  <c r="AU2335" i="2" s="1"/>
  <c r="AU2336" i="2" s="1"/>
  <c r="AU2337" i="2" s="1"/>
  <c r="AU2338" i="2" s="1"/>
  <c r="AU2339" i="2" s="1"/>
  <c r="AU2340" i="2" s="1"/>
  <c r="AU2341" i="2" s="1"/>
  <c r="AU2342" i="2" s="1"/>
  <c r="AU2343" i="2" s="1"/>
  <c r="AU2344" i="2" s="1"/>
  <c r="AU2345" i="2" s="1"/>
  <c r="AU2346" i="2" s="1"/>
  <c r="AU2347" i="2" s="1"/>
  <c r="AU2348" i="2" s="1"/>
  <c r="AU2349" i="2" s="1"/>
  <c r="AU2350" i="2" s="1"/>
  <c r="AU2351" i="2" s="1"/>
  <c r="AU2352" i="2" s="1"/>
  <c r="AU2353" i="2" s="1"/>
  <c r="AU2354" i="2" s="1"/>
  <c r="AU2355" i="2" s="1"/>
  <c r="AU2356" i="2" s="1"/>
  <c r="AU2357" i="2" s="1"/>
  <c r="AU2358" i="2" s="1"/>
  <c r="AU2359" i="2" s="1"/>
  <c r="AU2360" i="2" s="1"/>
  <c r="AU2361" i="2" s="1"/>
  <c r="AU2362" i="2" s="1"/>
  <c r="AU2363" i="2" s="1"/>
  <c r="AU2364" i="2" s="1"/>
  <c r="AU2365" i="2" s="1"/>
  <c r="AU2366" i="2" s="1"/>
  <c r="AU2367" i="2" s="1"/>
  <c r="AU2368" i="2" s="1"/>
  <c r="AU2369" i="2" s="1"/>
  <c r="AU2370" i="2" s="1"/>
  <c r="AU2371" i="2" s="1"/>
  <c r="AU2372" i="2" s="1"/>
  <c r="AU2373" i="2" s="1"/>
  <c r="AU2374" i="2" s="1"/>
  <c r="AU2375" i="2" s="1"/>
  <c r="AU2376" i="2" s="1"/>
  <c r="AU2377" i="2" s="1"/>
  <c r="AU2378" i="2" s="1"/>
  <c r="AU2379" i="2" s="1"/>
  <c r="AU2380" i="2" s="1"/>
  <c r="AU2381" i="2" s="1"/>
  <c r="AU2382" i="2" s="1"/>
  <c r="AU2383" i="2" s="1"/>
  <c r="AU2384" i="2" s="1"/>
  <c r="AU2385" i="2" s="1"/>
  <c r="AU2386" i="2" s="1"/>
  <c r="AU2387" i="2" s="1"/>
  <c r="AU2388" i="2" s="1"/>
  <c r="AU2389" i="2" s="1"/>
  <c r="AU2390" i="2" s="1"/>
  <c r="AU2391" i="2" s="1"/>
  <c r="AU2392" i="2" s="1"/>
  <c r="AU2393" i="2" s="1"/>
  <c r="AU2394" i="2" s="1"/>
  <c r="AU2395" i="2" s="1"/>
  <c r="AU2396" i="2" s="1"/>
  <c r="AU2397" i="2" s="1"/>
  <c r="AU2398" i="2" s="1"/>
  <c r="AU2399" i="2" s="1"/>
  <c r="AU2400" i="2" s="1"/>
  <c r="AU2401" i="2" s="1"/>
  <c r="AU2402" i="2" s="1"/>
  <c r="AU2403" i="2" s="1"/>
  <c r="AU2404" i="2" s="1"/>
  <c r="AU2405" i="2" s="1"/>
  <c r="AU2406" i="2" s="1"/>
  <c r="AU2407" i="2" s="1"/>
  <c r="AU2408" i="2" s="1"/>
  <c r="AU2409" i="2" s="1"/>
  <c r="AU2410" i="2" s="1"/>
  <c r="AU2411" i="2" s="1"/>
  <c r="AU2412" i="2" s="1"/>
  <c r="AU2413" i="2" s="1"/>
  <c r="AU2414" i="2" s="1"/>
  <c r="AU2415" i="2" s="1"/>
  <c r="AU2416" i="2" s="1"/>
  <c r="AU2417" i="2" s="1"/>
  <c r="AU2418" i="2" s="1"/>
  <c r="AU2419" i="2" s="1"/>
  <c r="AU2420" i="2" s="1"/>
  <c r="AU2421" i="2" s="1"/>
  <c r="AU2422" i="2" s="1"/>
  <c r="AU2423" i="2" s="1"/>
  <c r="AU2424" i="2" s="1"/>
  <c r="AU2425" i="2" s="1"/>
  <c r="AU2426" i="2" s="1"/>
  <c r="AU2427" i="2" s="1"/>
  <c r="AU2428" i="2" s="1"/>
  <c r="AU2429" i="2" s="1"/>
  <c r="AU2430" i="2" s="1"/>
  <c r="AU2431" i="2" s="1"/>
  <c r="AU2432" i="2" s="1"/>
  <c r="AU2433" i="2" s="1"/>
  <c r="AU2434" i="2" s="1"/>
  <c r="AU2435" i="2" s="1"/>
  <c r="AU2436" i="2" s="1"/>
  <c r="AU2437" i="2" s="1"/>
  <c r="AU2438" i="2" s="1"/>
  <c r="AU2439" i="2" s="1"/>
  <c r="AU2440" i="2" s="1"/>
  <c r="AU2441" i="2" s="1"/>
  <c r="AU2442" i="2" s="1"/>
  <c r="AU2443" i="2" s="1"/>
  <c r="AU2444" i="2" s="1"/>
  <c r="AU2445" i="2" s="1"/>
  <c r="AU2446" i="2" s="1"/>
  <c r="AU2447" i="2" s="1"/>
  <c r="AU2448" i="2" s="1"/>
  <c r="AU2449" i="2" s="1"/>
  <c r="AU2450" i="2" s="1"/>
  <c r="AU2451" i="2" s="1"/>
  <c r="AU2452" i="2" s="1"/>
  <c r="AU2453" i="2" s="1"/>
  <c r="AU2454" i="2" s="1"/>
  <c r="AU2455" i="2" s="1"/>
  <c r="AU2456" i="2" s="1"/>
  <c r="AU2457" i="2" s="1"/>
  <c r="AU2458" i="2" s="1"/>
  <c r="AU2459" i="2" s="1"/>
  <c r="AU2460" i="2" s="1"/>
  <c r="AU2461" i="2" s="1"/>
  <c r="AU2462" i="2" s="1"/>
  <c r="AU2463" i="2" s="1"/>
  <c r="AU2464" i="2" s="1"/>
  <c r="AU2465" i="2" s="1"/>
  <c r="AU2466" i="2" s="1"/>
  <c r="AU2467" i="2" s="1"/>
  <c r="AU2468" i="2" s="1"/>
  <c r="AU2469" i="2" s="1"/>
  <c r="AU2470" i="2" s="1"/>
  <c r="AU2471" i="2" s="1"/>
  <c r="AU2472" i="2" s="1"/>
  <c r="AU2473" i="2" s="1"/>
  <c r="AU2474" i="2" s="1"/>
  <c r="AU2475" i="2" s="1"/>
  <c r="AU2476" i="2" s="1"/>
  <c r="AU2477" i="2" s="1"/>
  <c r="AU2478" i="2" s="1"/>
  <c r="AU2479" i="2" s="1"/>
  <c r="AU2480" i="2" s="1"/>
  <c r="AU2481" i="2" s="1"/>
  <c r="AU2482" i="2" s="1"/>
  <c r="AU2483" i="2" s="1"/>
  <c r="AU2484" i="2" s="1"/>
  <c r="AU2485" i="2" s="1"/>
  <c r="AU2486" i="2" s="1"/>
  <c r="AU2487" i="2" s="1"/>
  <c r="AU2488" i="2" s="1"/>
  <c r="AU2489" i="2" s="1"/>
  <c r="AU2490" i="2" s="1"/>
  <c r="AU2491" i="2" s="1"/>
  <c r="AU2492" i="2" s="1"/>
  <c r="AU2493" i="2" s="1"/>
  <c r="AU2494" i="2" s="1"/>
  <c r="AU2495" i="2" s="1"/>
  <c r="AU2496" i="2" s="1"/>
  <c r="AU2497" i="2" s="1"/>
  <c r="AU2498" i="2" s="1"/>
  <c r="AU2499" i="2" s="1"/>
  <c r="AU2500" i="2" s="1"/>
  <c r="AU2501" i="2" s="1"/>
  <c r="AU2502" i="2" s="1"/>
  <c r="AU2503" i="2" s="1"/>
  <c r="AU2504" i="2" s="1"/>
  <c r="AU2505" i="2" s="1"/>
  <c r="AU2506" i="2" s="1"/>
  <c r="AU2507" i="2" s="1"/>
  <c r="AU2508" i="2" s="1"/>
  <c r="AU2509" i="2" s="1"/>
  <c r="AU2510" i="2" s="1"/>
  <c r="AU2511" i="2" s="1"/>
  <c r="AU2512" i="2" s="1"/>
  <c r="AU2513" i="2" s="1"/>
  <c r="AU2514" i="2" s="1"/>
  <c r="AU2515" i="2" s="1"/>
  <c r="AU2516" i="2" s="1"/>
  <c r="AU2517" i="2" s="1"/>
  <c r="AU2518" i="2" s="1"/>
  <c r="AU2519" i="2" s="1"/>
  <c r="AU2520" i="2" s="1"/>
  <c r="AU2521" i="2" s="1"/>
  <c r="AU2522" i="2" s="1"/>
  <c r="AU2523" i="2" s="1"/>
  <c r="AU2524" i="2" s="1"/>
  <c r="AU2525" i="2" s="1"/>
  <c r="AU2526" i="2" s="1"/>
  <c r="AU2527" i="2" s="1"/>
  <c r="AU2528" i="2" s="1"/>
  <c r="AU2529" i="2" s="1"/>
  <c r="AU2530" i="2" s="1"/>
  <c r="AU2531" i="2" s="1"/>
  <c r="AU2532" i="2" s="1"/>
  <c r="AU2533" i="2" s="1"/>
  <c r="AU2534" i="2" s="1"/>
  <c r="AU2535" i="2" s="1"/>
  <c r="AU2536" i="2" s="1"/>
  <c r="AU2537" i="2" s="1"/>
  <c r="AU2538" i="2" s="1"/>
  <c r="AU2539" i="2" s="1"/>
  <c r="AU2540" i="2" s="1"/>
  <c r="AU2541" i="2" s="1"/>
  <c r="AU2542" i="2" s="1"/>
  <c r="AU2543" i="2" s="1"/>
  <c r="AU2544" i="2" s="1"/>
  <c r="AU2545" i="2" s="1"/>
  <c r="AU2546" i="2" s="1"/>
  <c r="AU2547" i="2" s="1"/>
  <c r="AU2548" i="2" s="1"/>
  <c r="AU2549" i="2" s="1"/>
  <c r="AU2550" i="2" s="1"/>
  <c r="AU2551" i="2" s="1"/>
  <c r="AU2552" i="2" s="1"/>
  <c r="AU2553" i="2" s="1"/>
  <c r="AU2554" i="2" s="1"/>
  <c r="AU2555" i="2" s="1"/>
  <c r="AU2556" i="2" s="1"/>
  <c r="AU2557" i="2" s="1"/>
  <c r="AU2558" i="2" s="1"/>
  <c r="AU2559" i="2" s="1"/>
  <c r="AU2560" i="2" s="1"/>
  <c r="AU2561" i="2" s="1"/>
  <c r="AU2562" i="2" s="1"/>
  <c r="AU2563" i="2" s="1"/>
  <c r="AU2564" i="2" s="1"/>
  <c r="AU2565" i="2" s="1"/>
  <c r="AU2566" i="2" s="1"/>
  <c r="AU2567" i="2" s="1"/>
  <c r="AU2568" i="2" s="1"/>
  <c r="AU2569" i="2" s="1"/>
  <c r="AU2570" i="2" s="1"/>
  <c r="AU2571" i="2" s="1"/>
  <c r="AU2572" i="2" s="1"/>
  <c r="AU2573" i="2" s="1"/>
  <c r="AU2574" i="2" s="1"/>
  <c r="AU2575" i="2" s="1"/>
  <c r="AU2576" i="2" s="1"/>
  <c r="AU2577" i="2" s="1"/>
  <c r="AU2578" i="2" s="1"/>
  <c r="AU2579" i="2" s="1"/>
  <c r="AU2580" i="2" s="1"/>
  <c r="AU2581" i="2" s="1"/>
  <c r="AU2582" i="2" s="1"/>
  <c r="AU2583" i="2" s="1"/>
  <c r="AU2584" i="2" s="1"/>
  <c r="AU2585" i="2" s="1"/>
  <c r="AU2586" i="2" s="1"/>
  <c r="AU2587" i="2" s="1"/>
  <c r="AU2588" i="2" s="1"/>
  <c r="AU2589" i="2" s="1"/>
  <c r="AU2590" i="2" s="1"/>
  <c r="AU2591" i="2" s="1"/>
  <c r="AU2592" i="2" s="1"/>
  <c r="AU2593" i="2" s="1"/>
  <c r="AU2594" i="2" s="1"/>
  <c r="AU2595" i="2" s="1"/>
  <c r="AU2596" i="2" s="1"/>
  <c r="AU2597" i="2" s="1"/>
  <c r="AU2598" i="2" s="1"/>
  <c r="AU2599" i="2" s="1"/>
  <c r="AU2600" i="2" s="1"/>
  <c r="AU2601" i="2" s="1"/>
  <c r="AU2602" i="2" s="1"/>
  <c r="AU2603" i="2" s="1"/>
  <c r="AU2604" i="2" s="1"/>
  <c r="AU2605" i="2" s="1"/>
  <c r="AU2606" i="2" s="1"/>
  <c r="AU2607" i="2" s="1"/>
  <c r="AU2608" i="2" s="1"/>
  <c r="AU2609" i="2" s="1"/>
  <c r="AU2610" i="2" s="1"/>
  <c r="AU2611" i="2" s="1"/>
  <c r="AU2612" i="2" s="1"/>
  <c r="AU2613" i="2" s="1"/>
  <c r="AU2614" i="2" s="1"/>
  <c r="AU2615" i="2" s="1"/>
  <c r="AU2616" i="2" s="1"/>
  <c r="AU2617" i="2" s="1"/>
  <c r="AU2618" i="2" s="1"/>
  <c r="AU2619" i="2" s="1"/>
  <c r="AU2620" i="2" s="1"/>
  <c r="AU2621" i="2" s="1"/>
  <c r="AU2622" i="2" s="1"/>
  <c r="AU2623" i="2" s="1"/>
  <c r="AU2624" i="2" s="1"/>
  <c r="AU2625" i="2" s="1"/>
  <c r="AU2626" i="2" s="1"/>
  <c r="AU2627" i="2" s="1"/>
  <c r="AU2628" i="2" s="1"/>
  <c r="AU2629" i="2" s="1"/>
  <c r="AU2630" i="2" s="1"/>
  <c r="AU2631" i="2" s="1"/>
  <c r="AU2632" i="2" s="1"/>
  <c r="AU2633" i="2" s="1"/>
  <c r="AU2634" i="2" s="1"/>
  <c r="AU2635" i="2" s="1"/>
  <c r="AU2636" i="2" s="1"/>
  <c r="AU2637" i="2" s="1"/>
  <c r="AU2638" i="2" s="1"/>
  <c r="AU2639" i="2" s="1"/>
  <c r="AU2640" i="2" s="1"/>
  <c r="AU2641" i="2" s="1"/>
  <c r="AU2642" i="2" s="1"/>
  <c r="AU2643" i="2" s="1"/>
  <c r="AU2644" i="2" s="1"/>
  <c r="AU2645" i="2" s="1"/>
  <c r="AU2646" i="2" s="1"/>
  <c r="AU2647" i="2" s="1"/>
  <c r="AU2648" i="2" s="1"/>
  <c r="AU2649" i="2" s="1"/>
  <c r="AU2650" i="2" s="1"/>
  <c r="AU2651" i="2" s="1"/>
  <c r="AU2652" i="2" s="1"/>
  <c r="AU2653" i="2" s="1"/>
  <c r="AU2654" i="2" s="1"/>
  <c r="AU2655" i="2" s="1"/>
  <c r="AU2656" i="2" s="1"/>
  <c r="AU2657" i="2" s="1"/>
  <c r="AU2658" i="2" s="1"/>
  <c r="AU2659" i="2" s="1"/>
  <c r="AU2660" i="2" s="1"/>
  <c r="AU2661" i="2" s="1"/>
  <c r="AU2662" i="2" s="1"/>
  <c r="AU2663" i="2" s="1"/>
  <c r="AU2664" i="2" s="1"/>
  <c r="AU2665" i="2" s="1"/>
  <c r="AU2666" i="2" s="1"/>
  <c r="AU2667" i="2" s="1"/>
  <c r="AU2668" i="2" s="1"/>
  <c r="AU2669" i="2" s="1"/>
  <c r="AU2670" i="2" s="1"/>
  <c r="AU2671" i="2" s="1"/>
  <c r="AU2672" i="2" s="1"/>
  <c r="AU2673" i="2" s="1"/>
  <c r="AU2674" i="2" s="1"/>
  <c r="AU2675" i="2" s="1"/>
  <c r="AU2676" i="2" s="1"/>
  <c r="AU2677" i="2" s="1"/>
  <c r="AU2678" i="2" s="1"/>
  <c r="AU2679" i="2" s="1"/>
  <c r="AU2680" i="2" s="1"/>
  <c r="AU2681" i="2" s="1"/>
  <c r="AU2682" i="2" s="1"/>
  <c r="AU2683" i="2" s="1"/>
  <c r="AU2684" i="2" s="1"/>
  <c r="AU2685" i="2" s="1"/>
  <c r="AU2686" i="2" s="1"/>
  <c r="AU2687" i="2" s="1"/>
  <c r="AU2688" i="2" s="1"/>
  <c r="AU2689" i="2" s="1"/>
  <c r="AU2690" i="2" s="1"/>
  <c r="AU2691" i="2" s="1"/>
  <c r="AU2692" i="2" s="1"/>
  <c r="AU2693" i="2" s="1"/>
  <c r="AU2694" i="2" s="1"/>
  <c r="AU2695" i="2" s="1"/>
  <c r="AU2696" i="2" s="1"/>
  <c r="AU2697" i="2" s="1"/>
  <c r="AU2698" i="2" s="1"/>
  <c r="AU2699" i="2" s="1"/>
  <c r="AU2700" i="2" s="1"/>
  <c r="AU2701" i="2" s="1"/>
  <c r="AU2702" i="2" s="1"/>
  <c r="AU2703" i="2" s="1"/>
  <c r="AU2704" i="2" s="1"/>
  <c r="AU2705" i="2" s="1"/>
  <c r="AU2706" i="2" s="1"/>
  <c r="AU2707" i="2" s="1"/>
  <c r="AU2708" i="2" s="1"/>
  <c r="AU2709" i="2" s="1"/>
  <c r="AU2710" i="2" s="1"/>
  <c r="AU2711" i="2" s="1"/>
  <c r="AU2712" i="2" s="1"/>
  <c r="AU2713" i="2" s="1"/>
  <c r="AU2714" i="2" s="1"/>
  <c r="AU2715" i="2" s="1"/>
  <c r="AU2716" i="2" s="1"/>
  <c r="AU2717" i="2" s="1"/>
  <c r="AU2718" i="2" s="1"/>
  <c r="AU2719" i="2" s="1"/>
  <c r="AU2720" i="2" s="1"/>
  <c r="AU2721" i="2" s="1"/>
  <c r="AU2722" i="2" s="1"/>
  <c r="AU2723" i="2" s="1"/>
  <c r="AU2724" i="2" s="1"/>
  <c r="AU2725" i="2" s="1"/>
  <c r="AU2726" i="2" s="1"/>
  <c r="AU2727" i="2" s="1"/>
  <c r="AU2728" i="2" s="1"/>
  <c r="AU2729" i="2" s="1"/>
  <c r="AU2730" i="2" s="1"/>
  <c r="AU2731" i="2" s="1"/>
  <c r="AU2732" i="2" s="1"/>
  <c r="AU2733" i="2" s="1"/>
  <c r="AU2734" i="2" s="1"/>
  <c r="AU2735" i="2" s="1"/>
  <c r="AU2736" i="2" s="1"/>
  <c r="AU2737" i="2" s="1"/>
  <c r="AU2738" i="2" s="1"/>
  <c r="AU2739" i="2" s="1"/>
  <c r="AU2740" i="2" s="1"/>
  <c r="AU2741" i="2" s="1"/>
  <c r="AU2742" i="2" s="1"/>
  <c r="AU2743" i="2" s="1"/>
  <c r="AU2744" i="2" s="1"/>
  <c r="AU2745" i="2" s="1"/>
  <c r="AU2746" i="2" s="1"/>
  <c r="AU2747" i="2" s="1"/>
  <c r="AU2748" i="2" s="1"/>
  <c r="AU2749" i="2" s="1"/>
  <c r="AU2750" i="2" s="1"/>
  <c r="AU2751" i="2" s="1"/>
  <c r="AU2752" i="2" s="1"/>
  <c r="AU2753" i="2" s="1"/>
  <c r="AU2754" i="2" s="1"/>
  <c r="AU2755" i="2" s="1"/>
  <c r="AU2756" i="2" s="1"/>
  <c r="AU2757" i="2" s="1"/>
  <c r="AU2758" i="2" s="1"/>
  <c r="AU2759" i="2" s="1"/>
  <c r="AU2760" i="2" s="1"/>
  <c r="AU2761" i="2" s="1"/>
  <c r="AU2762" i="2" s="1"/>
  <c r="AU2763" i="2" s="1"/>
  <c r="AU2764" i="2" s="1"/>
  <c r="AU2765" i="2" s="1"/>
  <c r="AU2766" i="2" s="1"/>
  <c r="AU2767" i="2" s="1"/>
  <c r="AU2768" i="2" s="1"/>
  <c r="AU2769" i="2" s="1"/>
  <c r="AU2770" i="2" s="1"/>
  <c r="AU2771" i="2" s="1"/>
  <c r="AU2772" i="2" s="1"/>
  <c r="AU2773" i="2" s="1"/>
  <c r="AU2774" i="2" s="1"/>
  <c r="AU2775" i="2" s="1"/>
  <c r="AU2776" i="2" s="1"/>
  <c r="AU2777" i="2" s="1"/>
  <c r="AU2778" i="2" s="1"/>
  <c r="AU2779" i="2" s="1"/>
  <c r="AU2780" i="2" s="1"/>
  <c r="AU2781" i="2" s="1"/>
  <c r="AU2782" i="2" s="1"/>
  <c r="AU2783" i="2" s="1"/>
  <c r="AU2784" i="2" s="1"/>
  <c r="AU2785" i="2" s="1"/>
  <c r="AU2786" i="2" s="1"/>
  <c r="AX410" i="2"/>
  <c r="AX522" i="2"/>
  <c r="AY526" i="2" s="1"/>
  <c r="AZ526" i="2" s="1"/>
  <c r="AX258" i="2"/>
  <c r="AX338" i="2"/>
  <c r="AY633" i="2"/>
  <c r="AZ633" i="2" s="1"/>
  <c r="AX216" i="2"/>
  <c r="AX152" i="2"/>
  <c r="AY632" i="2"/>
  <c r="AZ632" i="2" s="1"/>
  <c r="AX214" i="2"/>
  <c r="AX150" i="2"/>
  <c r="AY638" i="2"/>
  <c r="AZ638" i="2" s="1"/>
  <c r="AX213" i="2"/>
  <c r="AX149" i="2"/>
  <c r="AY637" i="2"/>
  <c r="AZ637" i="2" s="1"/>
  <c r="AX211" i="2"/>
  <c r="AX147" i="2"/>
  <c r="AY635" i="2"/>
  <c r="AZ635" i="2" s="1"/>
  <c r="AL68" i="2"/>
  <c r="AL446" i="2"/>
  <c r="AO428" i="2"/>
  <c r="AN428" i="2"/>
  <c r="AL435" i="2"/>
  <c r="AL46" i="2"/>
  <c r="AL594" i="2"/>
  <c r="AL530" i="2"/>
  <c r="AL466" i="2"/>
  <c r="AL402" i="2"/>
  <c r="AL338" i="2"/>
  <c r="AL274" i="2"/>
  <c r="AL210" i="2"/>
  <c r="AL146" i="2"/>
  <c r="AL82" i="2"/>
  <c r="AO44" i="2"/>
  <c r="AN44" i="2"/>
  <c r="AL230" i="2"/>
  <c r="AL26" i="2"/>
  <c r="AL569" i="2"/>
  <c r="AL505" i="2"/>
  <c r="AL441" i="2"/>
  <c r="AL377" i="2"/>
  <c r="AL313" i="2"/>
  <c r="AL249" i="2"/>
  <c r="AL185" i="2"/>
  <c r="AL121" i="2"/>
  <c r="AL57" i="2"/>
  <c r="AL486" i="2"/>
  <c r="AL552" i="2"/>
  <c r="AL488" i="2"/>
  <c r="AL424" i="2"/>
  <c r="AL360" i="2"/>
  <c r="AL296" i="2"/>
  <c r="AL232" i="2"/>
  <c r="AL168" i="2"/>
  <c r="AL104" i="2"/>
  <c r="AO492" i="2"/>
  <c r="AN492" i="2"/>
  <c r="AL222" i="2"/>
  <c r="AL48" i="2"/>
  <c r="AL583" i="2"/>
  <c r="AL519" i="2"/>
  <c r="AL455" i="2"/>
  <c r="AL391" i="2"/>
  <c r="AL327" i="2"/>
  <c r="AL263" i="2"/>
  <c r="AL199" i="2"/>
  <c r="AL135" i="2"/>
  <c r="AL71" i="2"/>
  <c r="AO19" i="2"/>
  <c r="AN19" i="2"/>
  <c r="AO394" i="2"/>
  <c r="AN394" i="2"/>
  <c r="AO138" i="2"/>
  <c r="AN138" i="2"/>
  <c r="AO580" i="2"/>
  <c r="AN580" i="2"/>
  <c r="AO324" i="2"/>
  <c r="AN324" i="2"/>
  <c r="AO68" i="2"/>
  <c r="AN68" i="2"/>
  <c r="AO514" i="2"/>
  <c r="AN514" i="2"/>
  <c r="AO258" i="2"/>
  <c r="AN258" i="2"/>
  <c r="AO24" i="2"/>
  <c r="AN24" i="2"/>
  <c r="AO444" i="2"/>
  <c r="AN444" i="2"/>
  <c r="AO188" i="2"/>
  <c r="AN188" i="2"/>
  <c r="AO7" i="2"/>
  <c r="AN7" i="2"/>
  <c r="AO378" i="2"/>
  <c r="AN378" i="2"/>
  <c r="AO122" i="2"/>
  <c r="AN122" i="2"/>
  <c r="AO564" i="2"/>
  <c r="AN564" i="2"/>
  <c r="AO308" i="2"/>
  <c r="AN308" i="2"/>
  <c r="AO52" i="2"/>
  <c r="AN52" i="2"/>
  <c r="AO498" i="2"/>
  <c r="AN498" i="2"/>
  <c r="AO242" i="2"/>
  <c r="AN242" i="2"/>
  <c r="AO595" i="2"/>
  <c r="AN595" i="2"/>
  <c r="AO531" i="2"/>
  <c r="AN531" i="2"/>
  <c r="AO467" i="2"/>
  <c r="AN467" i="2"/>
  <c r="AO403" i="2"/>
  <c r="AN403" i="2"/>
  <c r="AO339" i="2"/>
  <c r="AN339" i="2"/>
  <c r="AO275" i="2"/>
  <c r="AN275" i="2"/>
  <c r="AO211" i="2"/>
  <c r="AN211" i="2"/>
  <c r="AO147" i="2"/>
  <c r="AN147" i="2"/>
  <c r="AO83" i="2"/>
  <c r="AN83" i="2"/>
  <c r="AO585" i="2"/>
  <c r="AN585" i="2"/>
  <c r="AO521" i="2"/>
  <c r="AN521" i="2"/>
  <c r="AO457" i="2"/>
  <c r="AN457" i="2"/>
  <c r="AO393" i="2"/>
  <c r="AN393" i="2"/>
  <c r="AO329" i="2"/>
  <c r="AN329" i="2"/>
  <c r="AO265" i="2"/>
  <c r="AN265" i="2"/>
  <c r="AO201" i="2"/>
  <c r="AN201" i="2"/>
  <c r="AO137" i="2"/>
  <c r="AN137" i="2"/>
  <c r="AO73" i="2"/>
  <c r="AN73" i="2"/>
  <c r="AO576" i="2"/>
  <c r="AN576" i="2"/>
  <c r="AO512" i="2"/>
  <c r="AN512" i="2"/>
  <c r="AO448" i="2"/>
  <c r="AN448" i="2"/>
  <c r="AO384" i="2"/>
  <c r="AN384" i="2"/>
  <c r="AO320" i="2"/>
  <c r="AN320" i="2"/>
  <c r="AO256" i="2"/>
  <c r="AN256" i="2"/>
  <c r="AO192" i="2"/>
  <c r="AN192" i="2"/>
  <c r="AO128" i="2"/>
  <c r="AN128" i="2"/>
  <c r="AO64" i="2"/>
  <c r="AN64" i="2"/>
  <c r="AO575" i="2"/>
  <c r="AN575" i="2"/>
  <c r="AO511" i="2"/>
  <c r="AN511" i="2"/>
  <c r="AO447" i="2"/>
  <c r="AN447" i="2"/>
  <c r="AO383" i="2"/>
  <c r="AN383" i="2"/>
  <c r="AO319" i="2"/>
  <c r="AN319" i="2"/>
  <c r="AO255" i="2"/>
  <c r="AN255" i="2"/>
  <c r="AO191" i="2"/>
  <c r="AN191" i="2"/>
  <c r="AO127" i="2"/>
  <c r="AN127" i="2"/>
  <c r="AO63" i="2"/>
  <c r="AN63" i="2"/>
  <c r="AO574" i="2"/>
  <c r="AN574" i="2"/>
  <c r="AO510" i="2"/>
  <c r="AN510" i="2"/>
  <c r="AO446" i="2"/>
  <c r="AN446" i="2"/>
  <c r="AO382" i="2"/>
  <c r="AN382" i="2"/>
  <c r="AO318" i="2"/>
  <c r="AN318" i="2"/>
  <c r="AO254" i="2"/>
  <c r="AN254" i="2"/>
  <c r="AO190" i="2"/>
  <c r="AN190" i="2"/>
  <c r="AO126" i="2"/>
  <c r="AN126" i="2"/>
  <c r="AO62" i="2"/>
  <c r="AN62" i="2"/>
  <c r="AO573" i="2"/>
  <c r="AN573" i="2"/>
  <c r="AO509" i="2"/>
  <c r="AN509" i="2"/>
  <c r="AO445" i="2"/>
  <c r="AN445" i="2"/>
  <c r="AO381" i="2"/>
  <c r="AN381" i="2"/>
  <c r="AO317" i="2"/>
  <c r="AN317" i="2"/>
  <c r="AO253" i="2"/>
  <c r="AN253" i="2"/>
  <c r="AO189" i="2"/>
  <c r="AN189" i="2"/>
  <c r="AO125" i="2"/>
  <c r="AN125" i="2"/>
  <c r="AO61" i="2"/>
  <c r="AN61" i="2"/>
  <c r="AY555" i="2"/>
  <c r="AZ555" i="2" s="1"/>
  <c r="AY510" i="2"/>
  <c r="AZ510" i="2" s="1"/>
  <c r="AY548" i="2"/>
  <c r="AZ548" i="2" s="1"/>
  <c r="AY626" i="2"/>
  <c r="AZ626" i="2" s="1"/>
  <c r="AY514" i="2"/>
  <c r="AZ514" i="2" s="1"/>
  <c r="AX78" i="2"/>
  <c r="AY630" i="2"/>
  <c r="AZ630" i="2" s="1"/>
  <c r="AX205" i="2"/>
  <c r="AX141" i="2"/>
  <c r="AY629" i="2"/>
  <c r="AZ629" i="2" s="1"/>
  <c r="AX203" i="2"/>
  <c r="AX139" i="2"/>
  <c r="AY139" i="2" s="1"/>
  <c r="AX75" i="2"/>
  <c r="AY627" i="2"/>
  <c r="AZ627" i="2" s="1"/>
  <c r="AL262" i="2"/>
  <c r="AL597" i="2"/>
  <c r="AL533" i="2"/>
  <c r="AL469" i="2"/>
  <c r="AL405" i="2"/>
  <c r="AL341" i="2"/>
  <c r="AL277" i="2"/>
  <c r="AL213" i="2"/>
  <c r="AL149" i="2"/>
  <c r="AL85" i="2"/>
  <c r="AL582" i="2"/>
  <c r="AL22" i="2"/>
  <c r="AL572" i="2"/>
  <c r="AL508" i="2"/>
  <c r="AL444" i="2"/>
  <c r="AL380" i="2"/>
  <c r="AL316" i="2"/>
  <c r="AL252" i="2"/>
  <c r="AL188" i="2"/>
  <c r="AL124" i="2"/>
  <c r="AL60" i="2"/>
  <c r="AL390" i="2"/>
  <c r="AL30" i="2"/>
  <c r="AL619" i="2"/>
  <c r="AL555" i="2"/>
  <c r="AL491" i="2"/>
  <c r="AL427" i="2"/>
  <c r="AL363" i="2"/>
  <c r="AL299" i="2"/>
  <c r="AL235" i="2"/>
  <c r="AL171" i="2"/>
  <c r="AL107" i="2"/>
  <c r="AN3" i="2"/>
  <c r="AO3" i="2"/>
  <c r="AL422" i="2"/>
  <c r="AL43" i="2"/>
  <c r="AL586" i="2"/>
  <c r="AL522" i="2"/>
  <c r="AL458" i="2"/>
  <c r="AL394" i="2"/>
  <c r="AL330" i="2"/>
  <c r="AL266" i="2"/>
  <c r="AL202" i="2"/>
  <c r="AL138" i="2"/>
  <c r="AL74" i="2"/>
  <c r="AL23" i="2"/>
  <c r="AL182" i="2"/>
  <c r="AL18" i="2"/>
  <c r="AL561" i="2"/>
  <c r="AL497" i="2"/>
  <c r="AL433" i="2"/>
  <c r="AL369" i="2"/>
  <c r="AL305" i="2"/>
  <c r="AL241" i="2"/>
  <c r="AL177" i="2"/>
  <c r="AL113" i="2"/>
  <c r="AL49" i="2"/>
  <c r="AL430" i="2"/>
  <c r="AL608" i="2"/>
  <c r="AL544" i="2"/>
  <c r="AL480" i="2"/>
  <c r="AL416" i="2"/>
  <c r="AL352" i="2"/>
  <c r="AL288" i="2"/>
  <c r="AL224" i="2"/>
  <c r="AL160" i="2"/>
  <c r="AL96" i="2"/>
  <c r="AO236" i="2"/>
  <c r="AN236" i="2"/>
  <c r="AL174" i="2"/>
  <c r="AL40" i="2"/>
  <c r="AL575" i="2"/>
  <c r="AL511" i="2"/>
  <c r="AL447" i="2"/>
  <c r="AL383" i="2"/>
  <c r="AL319" i="2"/>
  <c r="AL255" i="2"/>
  <c r="AL191" i="2"/>
  <c r="AL127" i="2"/>
  <c r="AL63" i="2"/>
  <c r="AN11" i="2"/>
  <c r="AO11" i="2"/>
  <c r="AO362" i="2"/>
  <c r="AN362" i="2"/>
  <c r="AO106" i="2"/>
  <c r="AN106" i="2"/>
  <c r="AO548" i="2"/>
  <c r="AN548" i="2"/>
  <c r="AO292" i="2"/>
  <c r="AN292" i="2"/>
  <c r="AO36" i="2"/>
  <c r="AN36" i="2"/>
  <c r="AO482" i="2"/>
  <c r="AN482" i="2"/>
  <c r="AO226" i="2"/>
  <c r="AN226" i="2"/>
  <c r="AO16" i="2"/>
  <c r="AN16" i="2"/>
  <c r="AO412" i="2"/>
  <c r="AN412" i="2"/>
  <c r="AO156" i="2"/>
  <c r="AN156" i="2"/>
  <c r="AO602" i="2"/>
  <c r="AN602" i="2"/>
  <c r="AO346" i="2"/>
  <c r="AN346" i="2"/>
  <c r="AO90" i="2"/>
  <c r="AN90" i="2"/>
  <c r="AO532" i="2"/>
  <c r="AN532" i="2"/>
  <c r="AO276" i="2"/>
  <c r="AN276" i="2"/>
  <c r="AO29" i="2"/>
  <c r="AN29" i="2"/>
  <c r="AO466" i="2"/>
  <c r="AN466" i="2"/>
  <c r="AO210" i="2"/>
  <c r="AN210" i="2"/>
  <c r="AN587" i="2"/>
  <c r="AO587" i="2"/>
  <c r="AO523" i="2"/>
  <c r="AN523" i="2"/>
  <c r="AN459" i="2"/>
  <c r="AO459" i="2"/>
  <c r="AO395" i="2"/>
  <c r="AN395" i="2"/>
  <c r="AN331" i="2"/>
  <c r="AO331" i="2"/>
  <c r="AO267" i="2"/>
  <c r="AN267" i="2"/>
  <c r="AN203" i="2"/>
  <c r="AO203" i="2"/>
  <c r="AO139" i="2"/>
  <c r="AN139" i="2"/>
  <c r="AN75" i="2"/>
  <c r="AO75" i="2"/>
  <c r="AO577" i="2"/>
  <c r="AN577" i="2"/>
  <c r="AO513" i="2"/>
  <c r="AN513" i="2"/>
  <c r="AO449" i="2"/>
  <c r="AN449" i="2"/>
  <c r="AO385" i="2"/>
  <c r="AN385" i="2"/>
  <c r="AO321" i="2"/>
  <c r="AN321" i="2"/>
  <c r="AO257" i="2"/>
  <c r="AN257" i="2"/>
  <c r="AO193" i="2"/>
  <c r="AN193" i="2"/>
  <c r="AO129" i="2"/>
  <c r="AN129" i="2"/>
  <c r="AO65" i="2"/>
  <c r="AN65" i="2"/>
  <c r="AO568" i="2"/>
  <c r="AN568" i="2"/>
  <c r="AO504" i="2"/>
  <c r="AN504" i="2"/>
  <c r="AO440" i="2"/>
  <c r="AN440" i="2"/>
  <c r="AO376" i="2"/>
  <c r="AN376" i="2"/>
  <c r="AO312" i="2"/>
  <c r="AN312" i="2"/>
  <c r="AO248" i="2"/>
  <c r="AN248" i="2"/>
  <c r="AO184" i="2"/>
  <c r="AN184" i="2"/>
  <c r="AO120" i="2"/>
  <c r="AN120" i="2"/>
  <c r="AO56" i="2"/>
  <c r="AN56" i="2"/>
  <c r="AO567" i="2"/>
  <c r="AN567" i="2"/>
  <c r="AO503" i="2"/>
  <c r="AN503" i="2"/>
  <c r="AO439" i="2"/>
  <c r="AN439" i="2"/>
  <c r="AO375" i="2"/>
  <c r="AN375" i="2"/>
  <c r="AO311" i="2"/>
  <c r="AN311" i="2"/>
  <c r="AO247" i="2"/>
  <c r="AN247" i="2"/>
  <c r="AO183" i="2"/>
  <c r="AN183" i="2"/>
  <c r="AO119" i="2"/>
  <c r="AN119" i="2"/>
  <c r="AO55" i="2"/>
  <c r="AN55" i="2"/>
  <c r="AO566" i="2"/>
  <c r="AN566" i="2"/>
  <c r="AO502" i="2"/>
  <c r="AN502" i="2"/>
  <c r="AO438" i="2"/>
  <c r="AN438" i="2"/>
  <c r="AO374" i="2"/>
  <c r="AN374" i="2"/>
  <c r="AO310" i="2"/>
  <c r="AN310" i="2"/>
  <c r="AO246" i="2"/>
  <c r="AN246" i="2"/>
  <c r="AO182" i="2"/>
  <c r="AN182" i="2"/>
  <c r="AO118" i="2"/>
  <c r="AN118" i="2"/>
  <c r="AO54" i="2"/>
  <c r="AN54" i="2"/>
  <c r="AO565" i="2"/>
  <c r="AN565" i="2"/>
  <c r="AO501" i="2"/>
  <c r="AN501" i="2"/>
  <c r="AO437" i="2"/>
  <c r="AN437" i="2"/>
  <c r="AO373" i="2"/>
  <c r="AN373" i="2"/>
  <c r="AO309" i="2"/>
  <c r="AN309" i="2"/>
  <c r="AO245" i="2"/>
  <c r="AN245" i="2"/>
  <c r="AO181" i="2"/>
  <c r="AN181" i="2"/>
  <c r="AO117" i="2"/>
  <c r="AN117" i="2"/>
  <c r="AO53" i="2"/>
  <c r="AN53" i="2"/>
  <c r="AY500" i="2"/>
  <c r="AZ500" i="2" s="1"/>
  <c r="AX378" i="2"/>
  <c r="AY508" i="2"/>
  <c r="AZ508" i="2" s="1"/>
  <c r="AX194" i="2"/>
  <c r="AX530" i="2"/>
  <c r="AX434" i="2"/>
  <c r="AY511" i="2"/>
  <c r="AZ511" i="2" s="1"/>
  <c r="AY447" i="2"/>
  <c r="AZ447" i="2" s="1"/>
  <c r="AX70" i="2"/>
  <c r="AX67" i="2"/>
  <c r="AL606" i="2"/>
  <c r="AL214" i="2"/>
  <c r="AL589" i="2"/>
  <c r="AL525" i="2"/>
  <c r="AL461" i="2"/>
  <c r="AL397" i="2"/>
  <c r="AL333" i="2"/>
  <c r="AL269" i="2"/>
  <c r="AL205" i="2"/>
  <c r="AL141" i="2"/>
  <c r="AL77" i="2"/>
  <c r="AL494" i="2"/>
  <c r="AL29" i="2"/>
  <c r="AL564" i="2"/>
  <c r="AL500" i="2"/>
  <c r="AL436" i="2"/>
  <c r="AL372" i="2"/>
  <c r="AL308" i="2"/>
  <c r="AL244" i="2"/>
  <c r="AL180" i="2"/>
  <c r="AL116" i="2"/>
  <c r="AL52" i="2"/>
  <c r="AL334" i="2"/>
  <c r="AL45" i="2"/>
  <c r="AL611" i="2"/>
  <c r="AL547" i="2"/>
  <c r="AL483" i="2"/>
  <c r="AL419" i="2"/>
  <c r="AL355" i="2"/>
  <c r="AL291" i="2"/>
  <c r="AL227" i="2"/>
  <c r="AL163" i="2"/>
  <c r="AL99" i="2"/>
  <c r="AO588" i="2"/>
  <c r="AN588" i="2"/>
  <c r="AL366" i="2"/>
  <c r="AL35" i="2"/>
  <c r="AL578" i="2"/>
  <c r="AL514" i="2"/>
  <c r="AL450" i="2"/>
  <c r="AL386" i="2"/>
  <c r="AL322" i="2"/>
  <c r="AL258" i="2"/>
  <c r="AL194" i="2"/>
  <c r="AL130" i="2"/>
  <c r="AL66" i="2"/>
  <c r="AL598" i="2"/>
  <c r="AL142" i="2"/>
  <c r="AL617" i="2"/>
  <c r="AL553" i="2"/>
  <c r="AL489" i="2"/>
  <c r="AL425" i="2"/>
  <c r="AL361" i="2"/>
  <c r="AL297" i="2"/>
  <c r="AL233" i="2"/>
  <c r="AL169" i="2"/>
  <c r="AL105" i="2"/>
  <c r="AO20" i="2"/>
  <c r="AN20" i="2"/>
  <c r="AL374" i="2"/>
  <c r="AL600" i="2"/>
  <c r="AL536" i="2"/>
  <c r="AL472" i="2"/>
  <c r="AL408" i="2"/>
  <c r="AL344" i="2"/>
  <c r="AL280" i="2"/>
  <c r="AL216" i="2"/>
  <c r="AL152" i="2"/>
  <c r="AL88" i="2"/>
  <c r="AL566" i="2"/>
  <c r="AL134" i="2"/>
  <c r="AL31" i="2"/>
  <c r="AL32" i="2"/>
  <c r="AL567" i="2"/>
  <c r="AL503" i="2"/>
  <c r="AL439" i="2"/>
  <c r="AL375" i="2"/>
  <c r="AL311" i="2"/>
  <c r="AL247" i="2"/>
  <c r="AL183" i="2"/>
  <c r="AL119" i="2"/>
  <c r="AL55" i="2"/>
  <c r="AO586" i="2"/>
  <c r="AN586" i="2"/>
  <c r="AO330" i="2"/>
  <c r="AN330" i="2"/>
  <c r="AO74" i="2"/>
  <c r="AN74" i="2"/>
  <c r="AO516" i="2"/>
  <c r="AN516" i="2"/>
  <c r="AO260" i="2"/>
  <c r="AN260" i="2"/>
  <c r="AO33" i="2"/>
  <c r="AN33" i="2"/>
  <c r="AO450" i="2"/>
  <c r="AN450" i="2"/>
  <c r="AO194" i="2"/>
  <c r="AN194" i="2"/>
  <c r="AO8" i="2"/>
  <c r="AN8" i="2"/>
  <c r="AO380" i="2"/>
  <c r="AN380" i="2"/>
  <c r="AO124" i="2"/>
  <c r="AN124" i="2"/>
  <c r="AO570" i="2"/>
  <c r="AN570" i="2"/>
  <c r="AO314" i="2"/>
  <c r="AN314" i="2"/>
  <c r="AO58" i="2"/>
  <c r="AN58" i="2"/>
  <c r="AO500" i="2"/>
  <c r="AN500" i="2"/>
  <c r="AO244" i="2"/>
  <c r="AN244" i="2"/>
  <c r="AO21" i="2"/>
  <c r="AN21" i="2"/>
  <c r="AO434" i="2"/>
  <c r="AN434" i="2"/>
  <c r="AO178" i="2"/>
  <c r="AN178" i="2"/>
  <c r="AN579" i="2"/>
  <c r="AO579" i="2"/>
  <c r="AO515" i="2"/>
  <c r="AN515" i="2"/>
  <c r="AN451" i="2"/>
  <c r="AO451" i="2"/>
  <c r="AO387" i="2"/>
  <c r="AN387" i="2"/>
  <c r="AO323" i="2"/>
  <c r="AN323" i="2"/>
  <c r="AO259" i="2"/>
  <c r="AN259" i="2"/>
  <c r="AO195" i="2"/>
  <c r="AN195" i="2"/>
  <c r="AO131" i="2"/>
  <c r="AN131" i="2"/>
  <c r="AO67" i="2"/>
  <c r="AN67" i="2"/>
  <c r="AO569" i="2"/>
  <c r="AN569" i="2"/>
  <c r="AO505" i="2"/>
  <c r="AN505" i="2"/>
  <c r="AO441" i="2"/>
  <c r="AN441" i="2"/>
  <c r="AO377" i="2"/>
  <c r="AN377" i="2"/>
  <c r="AO313" i="2"/>
  <c r="AN313" i="2"/>
  <c r="AO249" i="2"/>
  <c r="AN249" i="2"/>
  <c r="AO185" i="2"/>
  <c r="AN185" i="2"/>
  <c r="AO121" i="2"/>
  <c r="AN121" i="2"/>
  <c r="AO57" i="2"/>
  <c r="AN57" i="2"/>
  <c r="AO560" i="2"/>
  <c r="AN560" i="2"/>
  <c r="AO496" i="2"/>
  <c r="AN496" i="2"/>
  <c r="AO432" i="2"/>
  <c r="AN432" i="2"/>
  <c r="AO368" i="2"/>
  <c r="AN368" i="2"/>
  <c r="AO304" i="2"/>
  <c r="AN304" i="2"/>
  <c r="AO240" i="2"/>
  <c r="AN240" i="2"/>
  <c r="AO176" i="2"/>
  <c r="AN176" i="2"/>
  <c r="AO112" i="2"/>
  <c r="AN112" i="2"/>
  <c r="AO48" i="2"/>
  <c r="AN48" i="2"/>
  <c r="AO559" i="2"/>
  <c r="AN559" i="2"/>
  <c r="AO495" i="2"/>
  <c r="AN495" i="2"/>
  <c r="AO431" i="2"/>
  <c r="AN431" i="2"/>
  <c r="AO367" i="2"/>
  <c r="AN367" i="2"/>
  <c r="AO303" i="2"/>
  <c r="AN303" i="2"/>
  <c r="AO239" i="2"/>
  <c r="AN239" i="2"/>
  <c r="AO175" i="2"/>
  <c r="AN175" i="2"/>
  <c r="AO111" i="2"/>
  <c r="AN111" i="2"/>
  <c r="AO47" i="2"/>
  <c r="AN47" i="2"/>
  <c r="AO558" i="2"/>
  <c r="AN558" i="2"/>
  <c r="AO494" i="2"/>
  <c r="AN494" i="2"/>
  <c r="AO430" i="2"/>
  <c r="AN430" i="2"/>
  <c r="AO366" i="2"/>
  <c r="AN366" i="2"/>
  <c r="AO302" i="2"/>
  <c r="AN302" i="2"/>
  <c r="AO238" i="2"/>
  <c r="AN238" i="2"/>
  <c r="AO174" i="2"/>
  <c r="AN174" i="2"/>
  <c r="AO110" i="2"/>
  <c r="AN110" i="2"/>
  <c r="AO46" i="2"/>
  <c r="AN46" i="2"/>
  <c r="AO557" i="2"/>
  <c r="AN557" i="2"/>
  <c r="AO493" i="2"/>
  <c r="AN493" i="2"/>
  <c r="AO429" i="2"/>
  <c r="AN429" i="2"/>
  <c r="AO365" i="2"/>
  <c r="AN365" i="2"/>
  <c r="AO301" i="2"/>
  <c r="AN301" i="2"/>
  <c r="AO237" i="2"/>
  <c r="AN237" i="2"/>
  <c r="AO173" i="2"/>
  <c r="AN173" i="2"/>
  <c r="AO109" i="2"/>
  <c r="AN109" i="2"/>
  <c r="AO45" i="2"/>
  <c r="AN45" i="2"/>
  <c r="AX330" i="2"/>
  <c r="AY381" i="2"/>
  <c r="AZ381" i="2" s="1"/>
  <c r="AY507" i="2"/>
  <c r="AZ507" i="2" s="1"/>
  <c r="AX35" i="2"/>
  <c r="AX570" i="2"/>
  <c r="AY326" i="2"/>
  <c r="AZ326" i="2" s="1"/>
  <c r="AX254" i="2"/>
  <c r="AX190" i="2"/>
  <c r="AX126" i="2"/>
  <c r="AY325" i="2"/>
  <c r="AZ325" i="2" s="1"/>
  <c r="AX253" i="2"/>
  <c r="AX189" i="2"/>
  <c r="AX125" i="2"/>
  <c r="AY323" i="2"/>
  <c r="AZ323" i="2" s="1"/>
  <c r="AX251" i="2"/>
  <c r="AX187" i="2"/>
  <c r="AX123" i="2"/>
  <c r="AX59" i="2"/>
  <c r="T2" i="2"/>
  <c r="R2491" i="2"/>
  <c r="T2491" i="2" s="1"/>
  <c r="U2491" i="2" s="1"/>
  <c r="R2427" i="2"/>
  <c r="T2427" i="2" s="1"/>
  <c r="U2427" i="2" s="1"/>
  <c r="R10" i="2"/>
  <c r="T10" i="2" s="1"/>
  <c r="U10" i="2" s="1"/>
  <c r="R74" i="2"/>
  <c r="T74" i="2" s="1"/>
  <c r="U74" i="2" s="1"/>
  <c r="R138" i="2"/>
  <c r="T138" i="2" s="1"/>
  <c r="U138" i="2" s="1"/>
  <c r="R59" i="2"/>
  <c r="T59" i="2" s="1"/>
  <c r="U59" i="2" s="1"/>
  <c r="R45" i="2"/>
  <c r="T45" i="2" s="1"/>
  <c r="U45" i="2" s="1"/>
  <c r="R109" i="2"/>
  <c r="T109" i="2" s="1"/>
  <c r="U109" i="2" s="1"/>
  <c r="R173" i="2"/>
  <c r="T173" i="2" s="1"/>
  <c r="U173" i="2" s="1"/>
  <c r="R52" i="2"/>
  <c r="T52" i="2" s="1"/>
  <c r="U52" i="2" s="1"/>
  <c r="R140" i="2"/>
  <c r="T140" i="2" s="1"/>
  <c r="U140" i="2" s="1"/>
  <c r="R214" i="2"/>
  <c r="T214" i="2" s="1"/>
  <c r="U214" i="2" s="1"/>
  <c r="R278" i="2"/>
  <c r="T278" i="2" s="1"/>
  <c r="U278" i="2" s="1"/>
  <c r="R342" i="2"/>
  <c r="T342" i="2" s="1"/>
  <c r="U342" i="2" s="1"/>
  <c r="R406" i="2"/>
  <c r="T406" i="2" s="1"/>
  <c r="U406" i="2" s="1"/>
  <c r="R470" i="2"/>
  <c r="T470" i="2" s="1"/>
  <c r="U470" i="2" s="1"/>
  <c r="R534" i="2"/>
  <c r="T534" i="2" s="1"/>
  <c r="U534" i="2" s="1"/>
  <c r="R598" i="2"/>
  <c r="T598" i="2" s="1"/>
  <c r="U598" i="2" s="1"/>
  <c r="R662" i="2"/>
  <c r="T662" i="2" s="1"/>
  <c r="U662" i="2" s="1"/>
  <c r="R726" i="2"/>
  <c r="T726" i="2" s="1"/>
  <c r="U726" i="2" s="1"/>
  <c r="R790" i="2"/>
  <c r="T790" i="2" s="1"/>
  <c r="U790" i="2" s="1"/>
  <c r="R854" i="2"/>
  <c r="T854" i="2" s="1"/>
  <c r="U854" i="2" s="1"/>
  <c r="R918" i="2"/>
  <c r="T918" i="2" s="1"/>
  <c r="U918" i="2" s="1"/>
  <c r="R982" i="2"/>
  <c r="T982" i="2" s="1"/>
  <c r="U982" i="2" s="1"/>
  <c r="R1046" i="2"/>
  <c r="T1046" i="2" s="1"/>
  <c r="U1046" i="2" s="1"/>
  <c r="R68" i="2"/>
  <c r="T68" i="2" s="1"/>
  <c r="U68" i="2" s="1"/>
  <c r="R153" i="2"/>
  <c r="T153" i="2" s="1"/>
  <c r="U153" i="2" s="1"/>
  <c r="R224" i="2"/>
  <c r="T224" i="2" s="1"/>
  <c r="U224" i="2" s="1"/>
  <c r="R288" i="2"/>
  <c r="T288" i="2" s="1"/>
  <c r="U288" i="2" s="1"/>
  <c r="R352" i="2"/>
  <c r="T352" i="2" s="1"/>
  <c r="U352" i="2" s="1"/>
  <c r="R416" i="2"/>
  <c r="T416" i="2" s="1"/>
  <c r="U416" i="2" s="1"/>
  <c r="R480" i="2"/>
  <c r="T480" i="2" s="1"/>
  <c r="U480" i="2" s="1"/>
  <c r="R544" i="2"/>
  <c r="T544" i="2" s="1"/>
  <c r="U544" i="2" s="1"/>
  <c r="R608" i="2"/>
  <c r="T608" i="2" s="1"/>
  <c r="U608" i="2" s="1"/>
  <c r="R672" i="2"/>
  <c r="T672" i="2" s="1"/>
  <c r="U672" i="2" s="1"/>
  <c r="R736" i="2"/>
  <c r="T736" i="2" s="1"/>
  <c r="U736" i="2" s="1"/>
  <c r="R800" i="2"/>
  <c r="T800" i="2" s="1"/>
  <c r="U800" i="2" s="1"/>
  <c r="R864" i="2"/>
  <c r="T864" i="2" s="1"/>
  <c r="U864" i="2" s="1"/>
  <c r="R928" i="2"/>
  <c r="T928" i="2" s="1"/>
  <c r="U928" i="2" s="1"/>
  <c r="R992" i="2"/>
  <c r="T992" i="2" s="1"/>
  <c r="U992" i="2" s="1"/>
  <c r="R1056" i="2"/>
  <c r="T1056" i="2" s="1"/>
  <c r="U1056" i="2" s="1"/>
  <c r="R1120" i="2"/>
  <c r="T1120" i="2" s="1"/>
  <c r="U1120" i="2" s="1"/>
  <c r="R44" i="2"/>
  <c r="T44" i="2" s="1"/>
  <c r="U44" i="2" s="1"/>
  <c r="R134" i="2"/>
  <c r="T134" i="2" s="1"/>
  <c r="U134" i="2" s="1"/>
  <c r="R209" i="2"/>
  <c r="T209" i="2" s="1"/>
  <c r="U209" i="2" s="1"/>
  <c r="R273" i="2"/>
  <c r="T273" i="2" s="1"/>
  <c r="U273" i="2" s="1"/>
  <c r="R337" i="2"/>
  <c r="T337" i="2" s="1"/>
  <c r="U337" i="2" s="1"/>
  <c r="R401" i="2"/>
  <c r="T401" i="2" s="1"/>
  <c r="U401" i="2" s="1"/>
  <c r="R465" i="2"/>
  <c r="T465" i="2" s="1"/>
  <c r="U465" i="2" s="1"/>
  <c r="R529" i="2"/>
  <c r="T529" i="2" s="1"/>
  <c r="U529" i="2" s="1"/>
  <c r="R593" i="2"/>
  <c r="T593" i="2" s="1"/>
  <c r="U593" i="2" s="1"/>
  <c r="R657" i="2"/>
  <c r="T657" i="2" s="1"/>
  <c r="U657" i="2" s="1"/>
  <c r="R721" i="2"/>
  <c r="T721" i="2" s="1"/>
  <c r="U721" i="2" s="1"/>
  <c r="R785" i="2"/>
  <c r="T785" i="2" s="1"/>
  <c r="U785" i="2" s="1"/>
  <c r="R849" i="2"/>
  <c r="T849" i="2" s="1"/>
  <c r="U849" i="2" s="1"/>
  <c r="R913" i="2"/>
  <c r="T913" i="2" s="1"/>
  <c r="U913" i="2" s="1"/>
  <c r="R977" i="2"/>
  <c r="T977" i="2" s="1"/>
  <c r="U977" i="2" s="1"/>
  <c r="R1041" i="2"/>
  <c r="T1041" i="2" s="1"/>
  <c r="U1041" i="2" s="1"/>
  <c r="R1105" i="2"/>
  <c r="T1105" i="2" s="1"/>
  <c r="U1105" i="2" s="1"/>
  <c r="R1169" i="2"/>
  <c r="T1169" i="2" s="1"/>
  <c r="U1169" i="2" s="1"/>
  <c r="R1233" i="2"/>
  <c r="T1233" i="2" s="1"/>
  <c r="U1233" i="2" s="1"/>
  <c r="R57" i="2"/>
  <c r="T57" i="2" s="1"/>
  <c r="U57" i="2" s="1"/>
  <c r="R145" i="2"/>
  <c r="T145" i="2" s="1"/>
  <c r="U145" i="2" s="1"/>
  <c r="R218" i="2"/>
  <c r="T218" i="2" s="1"/>
  <c r="U218" i="2" s="1"/>
  <c r="R282" i="2"/>
  <c r="T282" i="2" s="1"/>
  <c r="U282" i="2" s="1"/>
  <c r="R346" i="2"/>
  <c r="T346" i="2" s="1"/>
  <c r="U346" i="2" s="1"/>
  <c r="R410" i="2"/>
  <c r="T410" i="2" s="1"/>
  <c r="U410" i="2" s="1"/>
  <c r="R474" i="2"/>
  <c r="T474" i="2" s="1"/>
  <c r="U474" i="2" s="1"/>
  <c r="R538" i="2"/>
  <c r="T538" i="2" s="1"/>
  <c r="U538" i="2" s="1"/>
  <c r="R602" i="2"/>
  <c r="T602" i="2" s="1"/>
  <c r="U602" i="2" s="1"/>
  <c r="R666" i="2"/>
  <c r="T666" i="2" s="1"/>
  <c r="U666" i="2" s="1"/>
  <c r="R730" i="2"/>
  <c r="T730" i="2" s="1"/>
  <c r="U730" i="2" s="1"/>
  <c r="R794" i="2"/>
  <c r="T794" i="2" s="1"/>
  <c r="U794" i="2" s="1"/>
  <c r="R858" i="2"/>
  <c r="T858" i="2" s="1"/>
  <c r="U858" i="2" s="1"/>
  <c r="R922" i="2"/>
  <c r="T922" i="2" s="1"/>
  <c r="U922" i="2" s="1"/>
  <c r="R986" i="2"/>
  <c r="T986" i="2" s="1"/>
  <c r="U986" i="2" s="1"/>
  <c r="R1050" i="2"/>
  <c r="T1050" i="2" s="1"/>
  <c r="U1050" i="2" s="1"/>
  <c r="R1114" i="2"/>
  <c r="T1114" i="2" s="1"/>
  <c r="U1114" i="2" s="1"/>
  <c r="R1178" i="2"/>
  <c r="T1178" i="2" s="1"/>
  <c r="U1178" i="2" s="1"/>
  <c r="R1242" i="2"/>
  <c r="T1242" i="2" s="1"/>
  <c r="U1242" i="2" s="1"/>
  <c r="R18" i="2"/>
  <c r="T18" i="2" s="1"/>
  <c r="U18" i="2" s="1"/>
  <c r="R82" i="2"/>
  <c r="T82" i="2" s="1"/>
  <c r="U82" i="2" s="1"/>
  <c r="R146" i="2"/>
  <c r="T146" i="2" s="1"/>
  <c r="U146" i="2" s="1"/>
  <c r="R3" i="2"/>
  <c r="T3" i="2" s="1"/>
  <c r="U3" i="2" s="1"/>
  <c r="R67" i="2"/>
  <c r="T67" i="2" s="1"/>
  <c r="U67" i="2" s="1"/>
  <c r="R53" i="2"/>
  <c r="T53" i="2" s="1"/>
  <c r="U53" i="2" s="1"/>
  <c r="R117" i="2"/>
  <c r="T117" i="2" s="1"/>
  <c r="U117" i="2" s="1"/>
  <c r="R64" i="2"/>
  <c r="T64" i="2" s="1"/>
  <c r="U64" i="2" s="1"/>
  <c r="R151" i="2"/>
  <c r="T151" i="2" s="1"/>
  <c r="U151" i="2" s="1"/>
  <c r="R222" i="2"/>
  <c r="T222" i="2" s="1"/>
  <c r="U222" i="2" s="1"/>
  <c r="R286" i="2"/>
  <c r="T286" i="2" s="1"/>
  <c r="U286" i="2" s="1"/>
  <c r="R350" i="2"/>
  <c r="T350" i="2" s="1"/>
  <c r="U350" i="2" s="1"/>
  <c r="R414" i="2"/>
  <c r="T414" i="2" s="1"/>
  <c r="U414" i="2" s="1"/>
  <c r="R478" i="2"/>
  <c r="T478" i="2" s="1"/>
  <c r="U478" i="2" s="1"/>
  <c r="R542" i="2"/>
  <c r="T542" i="2" s="1"/>
  <c r="U542" i="2" s="1"/>
  <c r="R606" i="2"/>
  <c r="T606" i="2" s="1"/>
  <c r="U606" i="2" s="1"/>
  <c r="R670" i="2"/>
  <c r="T670" i="2" s="1"/>
  <c r="U670" i="2" s="1"/>
  <c r="R734" i="2"/>
  <c r="T734" i="2" s="1"/>
  <c r="U734" i="2" s="1"/>
  <c r="R798" i="2"/>
  <c r="T798" i="2" s="1"/>
  <c r="U798" i="2" s="1"/>
  <c r="R862" i="2"/>
  <c r="T862" i="2" s="1"/>
  <c r="U862" i="2" s="1"/>
  <c r="R926" i="2"/>
  <c r="T926" i="2" s="1"/>
  <c r="U926" i="2" s="1"/>
  <c r="R990" i="2"/>
  <c r="T990" i="2" s="1"/>
  <c r="U990" i="2" s="1"/>
  <c r="R1054" i="2"/>
  <c r="T1054" i="2" s="1"/>
  <c r="U1054" i="2" s="1"/>
  <c r="R79" i="2"/>
  <c r="T79" i="2" s="1"/>
  <c r="U79" i="2" s="1"/>
  <c r="R164" i="2"/>
  <c r="T164" i="2" s="1"/>
  <c r="U164" i="2" s="1"/>
  <c r="R232" i="2"/>
  <c r="T232" i="2" s="1"/>
  <c r="U232" i="2" s="1"/>
  <c r="R296" i="2"/>
  <c r="T296" i="2" s="1"/>
  <c r="U296" i="2" s="1"/>
  <c r="R360" i="2"/>
  <c r="T360" i="2" s="1"/>
  <c r="U360" i="2" s="1"/>
  <c r="R424" i="2"/>
  <c r="T424" i="2" s="1"/>
  <c r="U424" i="2" s="1"/>
  <c r="R488" i="2"/>
  <c r="T488" i="2" s="1"/>
  <c r="U488" i="2" s="1"/>
  <c r="R552" i="2"/>
  <c r="T552" i="2" s="1"/>
  <c r="U552" i="2" s="1"/>
  <c r="R616" i="2"/>
  <c r="T616" i="2" s="1"/>
  <c r="U616" i="2" s="1"/>
  <c r="R680" i="2"/>
  <c r="T680" i="2" s="1"/>
  <c r="U680" i="2" s="1"/>
  <c r="R744" i="2"/>
  <c r="T744" i="2" s="1"/>
  <c r="U744" i="2" s="1"/>
  <c r="R808" i="2"/>
  <c r="T808" i="2" s="1"/>
  <c r="U808" i="2" s="1"/>
  <c r="R872" i="2"/>
  <c r="T872" i="2" s="1"/>
  <c r="U872" i="2" s="1"/>
  <c r="R936" i="2"/>
  <c r="T936" i="2" s="1"/>
  <c r="U936" i="2" s="1"/>
  <c r="R1000" i="2"/>
  <c r="T1000" i="2" s="1"/>
  <c r="U1000" i="2" s="1"/>
  <c r="R1064" i="2"/>
  <c r="T1064" i="2" s="1"/>
  <c r="U1064" i="2" s="1"/>
  <c r="R1128" i="2"/>
  <c r="T1128" i="2" s="1"/>
  <c r="U1128" i="2" s="1"/>
  <c r="R56" i="2"/>
  <c r="T56" i="2" s="1"/>
  <c r="U56" i="2" s="1"/>
  <c r="R144" i="2"/>
  <c r="T144" i="2" s="1"/>
  <c r="U144" i="2" s="1"/>
  <c r="R217" i="2"/>
  <c r="T217" i="2" s="1"/>
  <c r="U217" i="2" s="1"/>
  <c r="R281" i="2"/>
  <c r="T281" i="2" s="1"/>
  <c r="U281" i="2" s="1"/>
  <c r="R345" i="2"/>
  <c r="T345" i="2" s="1"/>
  <c r="U345" i="2" s="1"/>
  <c r="R409" i="2"/>
  <c r="T409" i="2" s="1"/>
  <c r="U409" i="2" s="1"/>
  <c r="R473" i="2"/>
  <c r="T473" i="2" s="1"/>
  <c r="U473" i="2" s="1"/>
  <c r="R537" i="2"/>
  <c r="T537" i="2" s="1"/>
  <c r="U537" i="2" s="1"/>
  <c r="R601" i="2"/>
  <c r="T601" i="2" s="1"/>
  <c r="U601" i="2" s="1"/>
  <c r="R665" i="2"/>
  <c r="T665" i="2" s="1"/>
  <c r="U665" i="2" s="1"/>
  <c r="R729" i="2"/>
  <c r="T729" i="2" s="1"/>
  <c r="U729" i="2" s="1"/>
  <c r="R793" i="2"/>
  <c r="T793" i="2" s="1"/>
  <c r="U793" i="2" s="1"/>
  <c r="R857" i="2"/>
  <c r="T857" i="2" s="1"/>
  <c r="U857" i="2" s="1"/>
  <c r="R921" i="2"/>
  <c r="T921" i="2" s="1"/>
  <c r="U921" i="2" s="1"/>
  <c r="R985" i="2"/>
  <c r="T985" i="2" s="1"/>
  <c r="U985" i="2" s="1"/>
  <c r="R1049" i="2"/>
  <c r="T1049" i="2" s="1"/>
  <c r="U1049" i="2" s="1"/>
  <c r="R1113" i="2"/>
  <c r="T1113" i="2" s="1"/>
  <c r="U1113" i="2" s="1"/>
  <c r="R1177" i="2"/>
  <c r="T1177" i="2" s="1"/>
  <c r="U1177" i="2" s="1"/>
  <c r="R26" i="2"/>
  <c r="T26" i="2" s="1"/>
  <c r="U26" i="2" s="1"/>
  <c r="R90" i="2"/>
  <c r="T90" i="2" s="1"/>
  <c r="U90" i="2" s="1"/>
  <c r="R154" i="2"/>
  <c r="T154" i="2" s="1"/>
  <c r="U154" i="2" s="1"/>
  <c r="R11" i="2"/>
  <c r="T11" i="2" s="1"/>
  <c r="U11" i="2" s="1"/>
  <c r="R61" i="2"/>
  <c r="T61" i="2" s="1"/>
  <c r="U61" i="2" s="1"/>
  <c r="R125" i="2"/>
  <c r="T125" i="2" s="1"/>
  <c r="U125" i="2" s="1"/>
  <c r="R76" i="2"/>
  <c r="T76" i="2" s="1"/>
  <c r="U76" i="2" s="1"/>
  <c r="R161" i="2"/>
  <c r="T161" i="2" s="1"/>
  <c r="U161" i="2" s="1"/>
  <c r="R230" i="2"/>
  <c r="T230" i="2" s="1"/>
  <c r="U230" i="2" s="1"/>
  <c r="R294" i="2"/>
  <c r="T294" i="2" s="1"/>
  <c r="U294" i="2" s="1"/>
  <c r="R358" i="2"/>
  <c r="T358" i="2" s="1"/>
  <c r="U358" i="2" s="1"/>
  <c r="R422" i="2"/>
  <c r="T422" i="2" s="1"/>
  <c r="U422" i="2" s="1"/>
  <c r="R486" i="2"/>
  <c r="T486" i="2" s="1"/>
  <c r="U486" i="2" s="1"/>
  <c r="R550" i="2"/>
  <c r="T550" i="2" s="1"/>
  <c r="U550" i="2" s="1"/>
  <c r="R614" i="2"/>
  <c r="T614" i="2" s="1"/>
  <c r="U614" i="2" s="1"/>
  <c r="R678" i="2"/>
  <c r="T678" i="2" s="1"/>
  <c r="U678" i="2" s="1"/>
  <c r="R742" i="2"/>
  <c r="T742" i="2" s="1"/>
  <c r="U742" i="2" s="1"/>
  <c r="R806" i="2"/>
  <c r="T806" i="2" s="1"/>
  <c r="U806" i="2" s="1"/>
  <c r="R870" i="2"/>
  <c r="T870" i="2" s="1"/>
  <c r="U870" i="2" s="1"/>
  <c r="R934" i="2"/>
  <c r="T934" i="2" s="1"/>
  <c r="U934" i="2" s="1"/>
  <c r="R998" i="2"/>
  <c r="T998" i="2" s="1"/>
  <c r="U998" i="2" s="1"/>
  <c r="R1062" i="2"/>
  <c r="T1062" i="2" s="1"/>
  <c r="U1062" i="2" s="1"/>
  <c r="R89" i="2"/>
  <c r="T89" i="2" s="1"/>
  <c r="U89" i="2" s="1"/>
  <c r="R175" i="2"/>
  <c r="T175" i="2" s="1"/>
  <c r="U175" i="2" s="1"/>
  <c r="R240" i="2"/>
  <c r="T240" i="2" s="1"/>
  <c r="U240" i="2" s="1"/>
  <c r="R304" i="2"/>
  <c r="T304" i="2" s="1"/>
  <c r="U304" i="2" s="1"/>
  <c r="R368" i="2"/>
  <c r="T368" i="2" s="1"/>
  <c r="U368" i="2" s="1"/>
  <c r="R432" i="2"/>
  <c r="T432" i="2" s="1"/>
  <c r="U432" i="2" s="1"/>
  <c r="R496" i="2"/>
  <c r="T496" i="2" s="1"/>
  <c r="U496" i="2" s="1"/>
  <c r="R560" i="2"/>
  <c r="T560" i="2" s="1"/>
  <c r="U560" i="2" s="1"/>
  <c r="R624" i="2"/>
  <c r="T624" i="2" s="1"/>
  <c r="U624" i="2" s="1"/>
  <c r="R688" i="2"/>
  <c r="T688" i="2" s="1"/>
  <c r="U688" i="2" s="1"/>
  <c r="R752" i="2"/>
  <c r="T752" i="2" s="1"/>
  <c r="U752" i="2" s="1"/>
  <c r="R816" i="2"/>
  <c r="T816" i="2" s="1"/>
  <c r="U816" i="2" s="1"/>
  <c r="R880" i="2"/>
  <c r="T880" i="2" s="1"/>
  <c r="U880" i="2" s="1"/>
  <c r="R944" i="2"/>
  <c r="T944" i="2" s="1"/>
  <c r="U944" i="2" s="1"/>
  <c r="R1008" i="2"/>
  <c r="T1008" i="2" s="1"/>
  <c r="U1008" i="2" s="1"/>
  <c r="R1072" i="2"/>
  <c r="T1072" i="2" s="1"/>
  <c r="U1072" i="2" s="1"/>
  <c r="R1136" i="2"/>
  <c r="T1136" i="2" s="1"/>
  <c r="U1136" i="2" s="1"/>
  <c r="R70" i="2"/>
  <c r="T70" i="2" s="1"/>
  <c r="U70" i="2" s="1"/>
  <c r="R155" i="2"/>
  <c r="T155" i="2" s="1"/>
  <c r="U155" i="2" s="1"/>
  <c r="R225" i="2"/>
  <c r="T225" i="2" s="1"/>
  <c r="U225" i="2" s="1"/>
  <c r="R289" i="2"/>
  <c r="T289" i="2" s="1"/>
  <c r="U289" i="2" s="1"/>
  <c r="R353" i="2"/>
  <c r="T353" i="2" s="1"/>
  <c r="U353" i="2" s="1"/>
  <c r="R417" i="2"/>
  <c r="T417" i="2" s="1"/>
  <c r="U417" i="2" s="1"/>
  <c r="R481" i="2"/>
  <c r="T481" i="2" s="1"/>
  <c r="U481" i="2" s="1"/>
  <c r="R545" i="2"/>
  <c r="T545" i="2" s="1"/>
  <c r="U545" i="2" s="1"/>
  <c r="R609" i="2"/>
  <c r="T609" i="2" s="1"/>
  <c r="U609" i="2" s="1"/>
  <c r="R673" i="2"/>
  <c r="T673" i="2" s="1"/>
  <c r="U673" i="2" s="1"/>
  <c r="R737" i="2"/>
  <c r="T737" i="2" s="1"/>
  <c r="U737" i="2" s="1"/>
  <c r="R801" i="2"/>
  <c r="T801" i="2" s="1"/>
  <c r="U801" i="2" s="1"/>
  <c r="R865" i="2"/>
  <c r="T865" i="2" s="1"/>
  <c r="U865" i="2" s="1"/>
  <c r="R929" i="2"/>
  <c r="T929" i="2" s="1"/>
  <c r="U929" i="2" s="1"/>
  <c r="R993" i="2"/>
  <c r="T993" i="2" s="1"/>
  <c r="U993" i="2" s="1"/>
  <c r="R1057" i="2"/>
  <c r="T1057" i="2" s="1"/>
  <c r="U1057" i="2" s="1"/>
  <c r="R1121" i="2"/>
  <c r="T1121" i="2" s="1"/>
  <c r="U1121" i="2" s="1"/>
  <c r="R1185" i="2"/>
  <c r="T1185" i="2" s="1"/>
  <c r="U1185" i="2" s="1"/>
  <c r="R81" i="2"/>
  <c r="T81" i="2" s="1"/>
  <c r="U81" i="2" s="1"/>
  <c r="R167" i="2"/>
  <c r="T167" i="2" s="1"/>
  <c r="U167" i="2" s="1"/>
  <c r="R234" i="2"/>
  <c r="T234" i="2" s="1"/>
  <c r="U234" i="2" s="1"/>
  <c r="R298" i="2"/>
  <c r="T298" i="2" s="1"/>
  <c r="U298" i="2" s="1"/>
  <c r="R362" i="2"/>
  <c r="T362" i="2" s="1"/>
  <c r="U362" i="2" s="1"/>
  <c r="R426" i="2"/>
  <c r="T426" i="2" s="1"/>
  <c r="U426" i="2" s="1"/>
  <c r="R490" i="2"/>
  <c r="T490" i="2" s="1"/>
  <c r="U490" i="2" s="1"/>
  <c r="R554" i="2"/>
  <c r="T554" i="2" s="1"/>
  <c r="U554" i="2" s="1"/>
  <c r="R618" i="2"/>
  <c r="T618" i="2" s="1"/>
  <c r="U618" i="2" s="1"/>
  <c r="R682" i="2"/>
  <c r="T682" i="2" s="1"/>
  <c r="U682" i="2" s="1"/>
  <c r="R746" i="2"/>
  <c r="T746" i="2" s="1"/>
  <c r="U746" i="2" s="1"/>
  <c r="R810" i="2"/>
  <c r="T810" i="2" s="1"/>
  <c r="U810" i="2" s="1"/>
  <c r="R874" i="2"/>
  <c r="T874" i="2" s="1"/>
  <c r="U874" i="2" s="1"/>
  <c r="R938" i="2"/>
  <c r="T938" i="2" s="1"/>
  <c r="U938" i="2" s="1"/>
  <c r="R1002" i="2"/>
  <c r="T1002" i="2" s="1"/>
  <c r="U1002" i="2" s="1"/>
  <c r="R1066" i="2"/>
  <c r="T1066" i="2" s="1"/>
  <c r="U1066" i="2" s="1"/>
  <c r="R1130" i="2"/>
  <c r="T1130" i="2" s="1"/>
  <c r="U1130" i="2" s="1"/>
  <c r="R1194" i="2"/>
  <c r="T1194" i="2" s="1"/>
  <c r="U1194" i="2" s="1"/>
  <c r="R1258" i="2"/>
  <c r="T1258" i="2" s="1"/>
  <c r="U1258" i="2" s="1"/>
  <c r="R60" i="2"/>
  <c r="T60" i="2" s="1"/>
  <c r="U60" i="2" s="1"/>
  <c r="R147" i="2"/>
  <c r="T147" i="2" s="1"/>
  <c r="U147" i="2" s="1"/>
  <c r="R219" i="2"/>
  <c r="T219" i="2" s="1"/>
  <c r="U219" i="2" s="1"/>
  <c r="R283" i="2"/>
  <c r="T283" i="2" s="1"/>
  <c r="U283" i="2" s="1"/>
  <c r="R347" i="2"/>
  <c r="T347" i="2" s="1"/>
  <c r="U347" i="2" s="1"/>
  <c r="R411" i="2"/>
  <c r="T411" i="2" s="1"/>
  <c r="U411" i="2" s="1"/>
  <c r="R475" i="2"/>
  <c r="T475" i="2" s="1"/>
  <c r="U475" i="2" s="1"/>
  <c r="R539" i="2"/>
  <c r="T539" i="2" s="1"/>
  <c r="U539" i="2" s="1"/>
  <c r="R603" i="2"/>
  <c r="T603" i="2" s="1"/>
  <c r="U603" i="2" s="1"/>
  <c r="R667" i="2"/>
  <c r="T667" i="2" s="1"/>
  <c r="U667" i="2" s="1"/>
  <c r="R731" i="2"/>
  <c r="T731" i="2" s="1"/>
  <c r="U731" i="2" s="1"/>
  <c r="R795" i="2"/>
  <c r="T795" i="2" s="1"/>
  <c r="U795" i="2" s="1"/>
  <c r="R859" i="2"/>
  <c r="T859" i="2" s="1"/>
  <c r="U859" i="2" s="1"/>
  <c r="R923" i="2"/>
  <c r="T923" i="2" s="1"/>
  <c r="U923" i="2" s="1"/>
  <c r="R987" i="2"/>
  <c r="T987" i="2" s="1"/>
  <c r="U987" i="2" s="1"/>
  <c r="R1051" i="2"/>
  <c r="T1051" i="2" s="1"/>
  <c r="U1051" i="2" s="1"/>
  <c r="R1115" i="2"/>
  <c r="T1115" i="2" s="1"/>
  <c r="U1115" i="2" s="1"/>
  <c r="R1179" i="2"/>
  <c r="T1179" i="2" s="1"/>
  <c r="U1179" i="2" s="1"/>
  <c r="R1243" i="2"/>
  <c r="T1243" i="2" s="1"/>
  <c r="U1243" i="2" s="1"/>
  <c r="R62" i="2"/>
  <c r="T62" i="2" s="1"/>
  <c r="U62" i="2" s="1"/>
  <c r="R261" i="2"/>
  <c r="T261" i="2" s="1"/>
  <c r="U261" i="2" s="1"/>
  <c r="R431" i="2"/>
  <c r="T431" i="2" s="1"/>
  <c r="U431" i="2" s="1"/>
  <c r="R604" i="2"/>
  <c r="T604" i="2" s="1"/>
  <c r="U604" i="2" s="1"/>
  <c r="R773" i="2"/>
  <c r="T773" i="2" s="1"/>
  <c r="U773" i="2" s="1"/>
  <c r="R943" i="2"/>
  <c r="T943" i="2" s="1"/>
  <c r="U943" i="2" s="1"/>
  <c r="R1111" i="2"/>
  <c r="T1111" i="2" s="1"/>
  <c r="U1111" i="2" s="1"/>
  <c r="R1222" i="2"/>
  <c r="T1222" i="2" s="1"/>
  <c r="U1222" i="2" s="1"/>
  <c r="R1298" i="2"/>
  <c r="T1298" i="2" s="1"/>
  <c r="U1298" i="2" s="1"/>
  <c r="R1362" i="2"/>
  <c r="T1362" i="2" s="1"/>
  <c r="U1362" i="2" s="1"/>
  <c r="R1426" i="2"/>
  <c r="T1426" i="2" s="1"/>
  <c r="U1426" i="2" s="1"/>
  <c r="R1490" i="2"/>
  <c r="T1490" i="2" s="1"/>
  <c r="U1490" i="2" s="1"/>
  <c r="R1554" i="2"/>
  <c r="T1554" i="2" s="1"/>
  <c r="U1554" i="2" s="1"/>
  <c r="R1618" i="2"/>
  <c r="T1618" i="2" s="1"/>
  <c r="U1618" i="2" s="1"/>
  <c r="R1682" i="2"/>
  <c r="T1682" i="2" s="1"/>
  <c r="U1682" i="2" s="1"/>
  <c r="R1746" i="2"/>
  <c r="T1746" i="2" s="1"/>
  <c r="U1746" i="2" s="1"/>
  <c r="R1810" i="2"/>
  <c r="T1810" i="2" s="1"/>
  <c r="U1810" i="2" s="1"/>
  <c r="R1874" i="2"/>
  <c r="T1874" i="2" s="1"/>
  <c r="U1874" i="2" s="1"/>
  <c r="R1938" i="2"/>
  <c r="T1938" i="2" s="1"/>
  <c r="U1938" i="2" s="1"/>
  <c r="R2002" i="2"/>
  <c r="T2002" i="2" s="1"/>
  <c r="U2002" i="2" s="1"/>
  <c r="R2066" i="2"/>
  <c r="T2066" i="2" s="1"/>
  <c r="U2066" i="2" s="1"/>
  <c r="R34" i="2"/>
  <c r="T34" i="2" s="1"/>
  <c r="U34" i="2" s="1"/>
  <c r="R98" i="2"/>
  <c r="T98" i="2" s="1"/>
  <c r="U98" i="2" s="1"/>
  <c r="R162" i="2"/>
  <c r="T162" i="2" s="1"/>
  <c r="U162" i="2" s="1"/>
  <c r="R19" i="2"/>
  <c r="T19" i="2" s="1"/>
  <c r="U19" i="2" s="1"/>
  <c r="R5" i="2"/>
  <c r="T5" i="2" s="1"/>
  <c r="U5" i="2" s="1"/>
  <c r="R69" i="2"/>
  <c r="T69" i="2" s="1"/>
  <c r="U69" i="2" s="1"/>
  <c r="R133" i="2"/>
  <c r="T133" i="2" s="1"/>
  <c r="U133" i="2" s="1"/>
  <c r="R87" i="2"/>
  <c r="T87" i="2" s="1"/>
  <c r="U87" i="2" s="1"/>
  <c r="R172" i="2"/>
  <c r="T172" i="2" s="1"/>
  <c r="U172" i="2" s="1"/>
  <c r="R238" i="2"/>
  <c r="T238" i="2" s="1"/>
  <c r="U238" i="2" s="1"/>
  <c r="R302" i="2"/>
  <c r="T302" i="2" s="1"/>
  <c r="U302" i="2" s="1"/>
  <c r="R366" i="2"/>
  <c r="T366" i="2" s="1"/>
  <c r="U366" i="2" s="1"/>
  <c r="R430" i="2"/>
  <c r="T430" i="2" s="1"/>
  <c r="U430" i="2" s="1"/>
  <c r="R494" i="2"/>
  <c r="T494" i="2" s="1"/>
  <c r="U494" i="2" s="1"/>
  <c r="R558" i="2"/>
  <c r="T558" i="2" s="1"/>
  <c r="U558" i="2" s="1"/>
  <c r="R622" i="2"/>
  <c r="T622" i="2" s="1"/>
  <c r="U622" i="2" s="1"/>
  <c r="R686" i="2"/>
  <c r="T686" i="2" s="1"/>
  <c r="U686" i="2" s="1"/>
  <c r="R750" i="2"/>
  <c r="T750" i="2" s="1"/>
  <c r="U750" i="2" s="1"/>
  <c r="R814" i="2"/>
  <c r="T814" i="2" s="1"/>
  <c r="U814" i="2" s="1"/>
  <c r="R878" i="2"/>
  <c r="T878" i="2" s="1"/>
  <c r="U878" i="2" s="1"/>
  <c r="R942" i="2"/>
  <c r="T942" i="2" s="1"/>
  <c r="U942" i="2" s="1"/>
  <c r="R1006" i="2"/>
  <c r="T1006" i="2" s="1"/>
  <c r="U1006" i="2" s="1"/>
  <c r="R1070" i="2"/>
  <c r="T1070" i="2" s="1"/>
  <c r="U1070" i="2" s="1"/>
  <c r="R100" i="2"/>
  <c r="T100" i="2" s="1"/>
  <c r="U100" i="2" s="1"/>
  <c r="R184" i="2"/>
  <c r="T184" i="2" s="1"/>
  <c r="U184" i="2" s="1"/>
  <c r="R248" i="2"/>
  <c r="T248" i="2" s="1"/>
  <c r="U248" i="2" s="1"/>
  <c r="R312" i="2"/>
  <c r="T312" i="2" s="1"/>
  <c r="U312" i="2" s="1"/>
  <c r="R376" i="2"/>
  <c r="T376" i="2" s="1"/>
  <c r="U376" i="2" s="1"/>
  <c r="R440" i="2"/>
  <c r="T440" i="2" s="1"/>
  <c r="U440" i="2" s="1"/>
  <c r="R504" i="2"/>
  <c r="T504" i="2" s="1"/>
  <c r="U504" i="2" s="1"/>
  <c r="R568" i="2"/>
  <c r="T568" i="2" s="1"/>
  <c r="U568" i="2" s="1"/>
  <c r="R632" i="2"/>
  <c r="T632" i="2" s="1"/>
  <c r="U632" i="2" s="1"/>
  <c r="R696" i="2"/>
  <c r="T696" i="2" s="1"/>
  <c r="U696" i="2" s="1"/>
  <c r="R760" i="2"/>
  <c r="T760" i="2" s="1"/>
  <c r="U760" i="2" s="1"/>
  <c r="R824" i="2"/>
  <c r="T824" i="2" s="1"/>
  <c r="U824" i="2" s="1"/>
  <c r="R888" i="2"/>
  <c r="T888" i="2" s="1"/>
  <c r="U888" i="2" s="1"/>
  <c r="R952" i="2"/>
  <c r="T952" i="2" s="1"/>
  <c r="U952" i="2" s="1"/>
  <c r="R1016" i="2"/>
  <c r="T1016" i="2" s="1"/>
  <c r="U1016" i="2" s="1"/>
  <c r="R1080" i="2"/>
  <c r="T1080" i="2" s="1"/>
  <c r="U1080" i="2" s="1"/>
  <c r="R1144" i="2"/>
  <c r="T1144" i="2" s="1"/>
  <c r="U1144" i="2" s="1"/>
  <c r="R80" i="2"/>
  <c r="T80" i="2" s="1"/>
  <c r="U80" i="2" s="1"/>
  <c r="R166" i="2"/>
  <c r="T166" i="2" s="1"/>
  <c r="U166" i="2" s="1"/>
  <c r="R233" i="2"/>
  <c r="T233" i="2" s="1"/>
  <c r="U233" i="2" s="1"/>
  <c r="R297" i="2"/>
  <c r="T297" i="2" s="1"/>
  <c r="U297" i="2" s="1"/>
  <c r="R361" i="2"/>
  <c r="T361" i="2" s="1"/>
  <c r="U361" i="2" s="1"/>
  <c r="R425" i="2"/>
  <c r="T425" i="2" s="1"/>
  <c r="U425" i="2" s="1"/>
  <c r="R489" i="2"/>
  <c r="T489" i="2" s="1"/>
  <c r="U489" i="2" s="1"/>
  <c r="R553" i="2"/>
  <c r="T553" i="2" s="1"/>
  <c r="U553" i="2" s="1"/>
  <c r="R617" i="2"/>
  <c r="T617" i="2" s="1"/>
  <c r="U617" i="2" s="1"/>
  <c r="R681" i="2"/>
  <c r="T681" i="2" s="1"/>
  <c r="U681" i="2" s="1"/>
  <c r="R745" i="2"/>
  <c r="T745" i="2" s="1"/>
  <c r="U745" i="2" s="1"/>
  <c r="R809" i="2"/>
  <c r="T809" i="2" s="1"/>
  <c r="U809" i="2" s="1"/>
  <c r="R873" i="2"/>
  <c r="T873" i="2" s="1"/>
  <c r="U873" i="2" s="1"/>
  <c r="R937" i="2"/>
  <c r="T937" i="2" s="1"/>
  <c r="U937" i="2" s="1"/>
  <c r="R1001" i="2"/>
  <c r="T1001" i="2" s="1"/>
  <c r="U1001" i="2" s="1"/>
  <c r="R1065" i="2"/>
  <c r="T1065" i="2" s="1"/>
  <c r="U1065" i="2" s="1"/>
  <c r="R1129" i="2"/>
  <c r="T1129" i="2" s="1"/>
  <c r="U1129" i="2" s="1"/>
  <c r="R1193" i="2"/>
  <c r="T1193" i="2" s="1"/>
  <c r="U1193" i="2" s="1"/>
  <c r="R92" i="2"/>
  <c r="T92" i="2" s="1"/>
  <c r="U92" i="2" s="1"/>
  <c r="R177" i="2"/>
  <c r="T177" i="2" s="1"/>
  <c r="U177" i="2" s="1"/>
  <c r="R242" i="2"/>
  <c r="T242" i="2" s="1"/>
  <c r="U242" i="2" s="1"/>
  <c r="R306" i="2"/>
  <c r="T306" i="2" s="1"/>
  <c r="U306" i="2" s="1"/>
  <c r="R370" i="2"/>
  <c r="T370" i="2" s="1"/>
  <c r="U370" i="2" s="1"/>
  <c r="R434" i="2"/>
  <c r="T434" i="2" s="1"/>
  <c r="U434" i="2" s="1"/>
  <c r="R498" i="2"/>
  <c r="T498" i="2" s="1"/>
  <c r="U498" i="2" s="1"/>
  <c r="R562" i="2"/>
  <c r="T562" i="2" s="1"/>
  <c r="U562" i="2" s="1"/>
  <c r="R626" i="2"/>
  <c r="T626" i="2" s="1"/>
  <c r="U626" i="2" s="1"/>
  <c r="R690" i="2"/>
  <c r="T690" i="2" s="1"/>
  <c r="U690" i="2" s="1"/>
  <c r="R754" i="2"/>
  <c r="T754" i="2" s="1"/>
  <c r="U754" i="2" s="1"/>
  <c r="R818" i="2"/>
  <c r="T818" i="2" s="1"/>
  <c r="U818" i="2" s="1"/>
  <c r="R882" i="2"/>
  <c r="T882" i="2" s="1"/>
  <c r="U882" i="2" s="1"/>
  <c r="R946" i="2"/>
  <c r="T946" i="2" s="1"/>
  <c r="U946" i="2" s="1"/>
  <c r="R1010" i="2"/>
  <c r="T1010" i="2" s="1"/>
  <c r="U1010" i="2" s="1"/>
  <c r="R1074" i="2"/>
  <c r="T1074" i="2" s="1"/>
  <c r="U1074" i="2" s="1"/>
  <c r="R1138" i="2"/>
  <c r="T1138" i="2" s="1"/>
  <c r="U1138" i="2" s="1"/>
  <c r="R1202" i="2"/>
  <c r="T1202" i="2" s="1"/>
  <c r="U1202" i="2" s="1"/>
  <c r="R42" i="2"/>
  <c r="T42" i="2" s="1"/>
  <c r="U42" i="2" s="1"/>
  <c r="R106" i="2"/>
  <c r="T106" i="2" s="1"/>
  <c r="U106" i="2" s="1"/>
  <c r="R170" i="2"/>
  <c r="T170" i="2" s="1"/>
  <c r="U170" i="2" s="1"/>
  <c r="R27" i="2"/>
  <c r="T27" i="2" s="1"/>
  <c r="U27" i="2" s="1"/>
  <c r="R13" i="2"/>
  <c r="T13" i="2" s="1"/>
  <c r="U13" i="2" s="1"/>
  <c r="R77" i="2"/>
  <c r="T77" i="2" s="1"/>
  <c r="U77" i="2" s="1"/>
  <c r="R141" i="2"/>
  <c r="T141" i="2" s="1"/>
  <c r="U141" i="2" s="1"/>
  <c r="R97" i="2"/>
  <c r="T97" i="2" s="1"/>
  <c r="U97" i="2" s="1"/>
  <c r="R182" i="2"/>
  <c r="T182" i="2" s="1"/>
  <c r="U182" i="2" s="1"/>
  <c r="R246" i="2"/>
  <c r="T246" i="2" s="1"/>
  <c r="U246" i="2" s="1"/>
  <c r="R310" i="2"/>
  <c r="T310" i="2" s="1"/>
  <c r="U310" i="2" s="1"/>
  <c r="R374" i="2"/>
  <c r="T374" i="2" s="1"/>
  <c r="U374" i="2" s="1"/>
  <c r="R438" i="2"/>
  <c r="T438" i="2" s="1"/>
  <c r="U438" i="2" s="1"/>
  <c r="R502" i="2"/>
  <c r="T502" i="2" s="1"/>
  <c r="U502" i="2" s="1"/>
  <c r="R566" i="2"/>
  <c r="T566" i="2" s="1"/>
  <c r="U566" i="2" s="1"/>
  <c r="R630" i="2"/>
  <c r="T630" i="2" s="1"/>
  <c r="U630" i="2" s="1"/>
  <c r="R694" i="2"/>
  <c r="T694" i="2" s="1"/>
  <c r="U694" i="2" s="1"/>
  <c r="R758" i="2"/>
  <c r="T758" i="2" s="1"/>
  <c r="U758" i="2" s="1"/>
  <c r="R822" i="2"/>
  <c r="T822" i="2" s="1"/>
  <c r="U822" i="2" s="1"/>
  <c r="R886" i="2"/>
  <c r="T886" i="2" s="1"/>
  <c r="U886" i="2" s="1"/>
  <c r="R950" i="2"/>
  <c r="T950" i="2" s="1"/>
  <c r="U950" i="2" s="1"/>
  <c r="R1014" i="2"/>
  <c r="T1014" i="2" s="1"/>
  <c r="U1014" i="2" s="1"/>
  <c r="R1078" i="2"/>
  <c r="T1078" i="2" s="1"/>
  <c r="U1078" i="2" s="1"/>
  <c r="R16" i="2"/>
  <c r="T16" i="2" s="1"/>
  <c r="U16" i="2" s="1"/>
  <c r="R111" i="2"/>
  <c r="T111" i="2" s="1"/>
  <c r="U111" i="2" s="1"/>
  <c r="R192" i="2"/>
  <c r="T192" i="2" s="1"/>
  <c r="U192" i="2" s="1"/>
  <c r="R256" i="2"/>
  <c r="T256" i="2" s="1"/>
  <c r="U256" i="2" s="1"/>
  <c r="R320" i="2"/>
  <c r="T320" i="2" s="1"/>
  <c r="U320" i="2" s="1"/>
  <c r="R384" i="2"/>
  <c r="T384" i="2" s="1"/>
  <c r="U384" i="2" s="1"/>
  <c r="R448" i="2"/>
  <c r="T448" i="2" s="1"/>
  <c r="U448" i="2" s="1"/>
  <c r="R512" i="2"/>
  <c r="T512" i="2" s="1"/>
  <c r="U512" i="2" s="1"/>
  <c r="R576" i="2"/>
  <c r="T576" i="2" s="1"/>
  <c r="U576" i="2" s="1"/>
  <c r="R640" i="2"/>
  <c r="T640" i="2" s="1"/>
  <c r="U640" i="2" s="1"/>
  <c r="R704" i="2"/>
  <c r="T704" i="2" s="1"/>
  <c r="U704" i="2" s="1"/>
  <c r="R768" i="2"/>
  <c r="T768" i="2" s="1"/>
  <c r="U768" i="2" s="1"/>
  <c r="R832" i="2"/>
  <c r="T832" i="2" s="1"/>
  <c r="U832" i="2" s="1"/>
  <c r="R896" i="2"/>
  <c r="T896" i="2" s="1"/>
  <c r="U896" i="2" s="1"/>
  <c r="R960" i="2"/>
  <c r="T960" i="2" s="1"/>
  <c r="U960" i="2" s="1"/>
  <c r="R1024" i="2"/>
  <c r="T1024" i="2" s="1"/>
  <c r="U1024" i="2" s="1"/>
  <c r="R1088" i="2"/>
  <c r="T1088" i="2" s="1"/>
  <c r="U1088" i="2" s="1"/>
  <c r="R91" i="2"/>
  <c r="T91" i="2" s="1"/>
  <c r="U91" i="2" s="1"/>
  <c r="R176" i="2"/>
  <c r="T176" i="2" s="1"/>
  <c r="U176" i="2" s="1"/>
  <c r="R241" i="2"/>
  <c r="T241" i="2" s="1"/>
  <c r="U241" i="2" s="1"/>
  <c r="R305" i="2"/>
  <c r="T305" i="2" s="1"/>
  <c r="U305" i="2" s="1"/>
  <c r="R369" i="2"/>
  <c r="T369" i="2" s="1"/>
  <c r="U369" i="2" s="1"/>
  <c r="R433" i="2"/>
  <c r="T433" i="2" s="1"/>
  <c r="U433" i="2" s="1"/>
  <c r="R497" i="2"/>
  <c r="T497" i="2" s="1"/>
  <c r="U497" i="2" s="1"/>
  <c r="R561" i="2"/>
  <c r="T561" i="2" s="1"/>
  <c r="U561" i="2" s="1"/>
  <c r="R625" i="2"/>
  <c r="T625" i="2" s="1"/>
  <c r="U625" i="2" s="1"/>
  <c r="R689" i="2"/>
  <c r="T689" i="2" s="1"/>
  <c r="U689" i="2" s="1"/>
  <c r="R753" i="2"/>
  <c r="T753" i="2" s="1"/>
  <c r="U753" i="2" s="1"/>
  <c r="R817" i="2"/>
  <c r="T817" i="2" s="1"/>
  <c r="U817" i="2" s="1"/>
  <c r="R881" i="2"/>
  <c r="T881" i="2" s="1"/>
  <c r="U881" i="2" s="1"/>
  <c r="R945" i="2"/>
  <c r="T945" i="2" s="1"/>
  <c r="U945" i="2" s="1"/>
  <c r="R1009" i="2"/>
  <c r="T1009" i="2" s="1"/>
  <c r="U1009" i="2" s="1"/>
  <c r="R1073" i="2"/>
  <c r="T1073" i="2" s="1"/>
  <c r="U1073" i="2" s="1"/>
  <c r="R1137" i="2"/>
  <c r="T1137" i="2" s="1"/>
  <c r="U1137" i="2" s="1"/>
  <c r="R1201" i="2"/>
  <c r="T1201" i="2" s="1"/>
  <c r="U1201" i="2" s="1"/>
  <c r="R6" i="2"/>
  <c r="T6" i="2" s="1"/>
  <c r="U6" i="2" s="1"/>
  <c r="R103" i="2"/>
  <c r="T103" i="2" s="1"/>
  <c r="U103" i="2" s="1"/>
  <c r="R186" i="2"/>
  <c r="T186" i="2" s="1"/>
  <c r="U186" i="2" s="1"/>
  <c r="R250" i="2"/>
  <c r="T250" i="2" s="1"/>
  <c r="U250" i="2" s="1"/>
  <c r="R314" i="2"/>
  <c r="T314" i="2" s="1"/>
  <c r="U314" i="2" s="1"/>
  <c r="R378" i="2"/>
  <c r="T378" i="2" s="1"/>
  <c r="U378" i="2" s="1"/>
  <c r="R442" i="2"/>
  <c r="T442" i="2" s="1"/>
  <c r="U442" i="2" s="1"/>
  <c r="R506" i="2"/>
  <c r="T506" i="2" s="1"/>
  <c r="U506" i="2" s="1"/>
  <c r="R570" i="2"/>
  <c r="T570" i="2" s="1"/>
  <c r="U570" i="2" s="1"/>
  <c r="R634" i="2"/>
  <c r="T634" i="2" s="1"/>
  <c r="U634" i="2" s="1"/>
  <c r="R698" i="2"/>
  <c r="T698" i="2" s="1"/>
  <c r="U698" i="2" s="1"/>
  <c r="R762" i="2"/>
  <c r="T762" i="2" s="1"/>
  <c r="U762" i="2" s="1"/>
  <c r="R826" i="2"/>
  <c r="T826" i="2" s="1"/>
  <c r="U826" i="2" s="1"/>
  <c r="R890" i="2"/>
  <c r="T890" i="2" s="1"/>
  <c r="U890" i="2" s="1"/>
  <c r="R954" i="2"/>
  <c r="T954" i="2" s="1"/>
  <c r="U954" i="2" s="1"/>
  <c r="R1018" i="2"/>
  <c r="T1018" i="2" s="1"/>
  <c r="U1018" i="2" s="1"/>
  <c r="R1082" i="2"/>
  <c r="T1082" i="2" s="1"/>
  <c r="U1082" i="2" s="1"/>
  <c r="R1146" i="2"/>
  <c r="T1146" i="2" s="1"/>
  <c r="U1146" i="2" s="1"/>
  <c r="R1210" i="2"/>
  <c r="T1210" i="2" s="1"/>
  <c r="U1210" i="2" s="1"/>
  <c r="R83" i="2"/>
  <c r="T83" i="2" s="1"/>
  <c r="U83" i="2" s="1"/>
  <c r="R168" i="2"/>
  <c r="T168" i="2" s="1"/>
  <c r="U168" i="2" s="1"/>
  <c r="R235" i="2"/>
  <c r="T235" i="2" s="1"/>
  <c r="U235" i="2" s="1"/>
  <c r="R299" i="2"/>
  <c r="T299" i="2" s="1"/>
  <c r="U299" i="2" s="1"/>
  <c r="R363" i="2"/>
  <c r="T363" i="2" s="1"/>
  <c r="U363" i="2" s="1"/>
  <c r="R427" i="2"/>
  <c r="T427" i="2" s="1"/>
  <c r="U427" i="2" s="1"/>
  <c r="R491" i="2"/>
  <c r="T491" i="2" s="1"/>
  <c r="U491" i="2" s="1"/>
  <c r="R555" i="2"/>
  <c r="T555" i="2" s="1"/>
  <c r="U555" i="2" s="1"/>
  <c r="R619" i="2"/>
  <c r="T619" i="2" s="1"/>
  <c r="U619" i="2" s="1"/>
  <c r="R683" i="2"/>
  <c r="T683" i="2" s="1"/>
  <c r="U683" i="2" s="1"/>
  <c r="R747" i="2"/>
  <c r="T747" i="2" s="1"/>
  <c r="U747" i="2" s="1"/>
  <c r="R811" i="2"/>
  <c r="T811" i="2" s="1"/>
  <c r="U811" i="2" s="1"/>
  <c r="R875" i="2"/>
  <c r="T875" i="2" s="1"/>
  <c r="U875" i="2" s="1"/>
  <c r="R939" i="2"/>
  <c r="T939" i="2" s="1"/>
  <c r="U939" i="2" s="1"/>
  <c r="R1003" i="2"/>
  <c r="T1003" i="2" s="1"/>
  <c r="U1003" i="2" s="1"/>
  <c r="R1067" i="2"/>
  <c r="T1067" i="2" s="1"/>
  <c r="U1067" i="2" s="1"/>
  <c r="R1131" i="2"/>
  <c r="T1131" i="2" s="1"/>
  <c r="U1131" i="2" s="1"/>
  <c r="R1195" i="2"/>
  <c r="T1195" i="2" s="1"/>
  <c r="U1195" i="2" s="1"/>
  <c r="R1259" i="2"/>
  <c r="T1259" i="2" s="1"/>
  <c r="U1259" i="2" s="1"/>
  <c r="R118" i="2"/>
  <c r="T118" i="2" s="1"/>
  <c r="U118" i="2" s="1"/>
  <c r="R303" i="2"/>
  <c r="T303" i="2" s="1"/>
  <c r="U303" i="2" s="1"/>
  <c r="R476" i="2"/>
  <c r="T476" i="2" s="1"/>
  <c r="U476" i="2" s="1"/>
  <c r="R645" i="2"/>
  <c r="T645" i="2" s="1"/>
  <c r="U645" i="2" s="1"/>
  <c r="R815" i="2"/>
  <c r="T815" i="2" s="1"/>
  <c r="U815" i="2" s="1"/>
  <c r="R988" i="2"/>
  <c r="T988" i="2" s="1"/>
  <c r="U988" i="2" s="1"/>
  <c r="R1143" i="2"/>
  <c r="T1143" i="2" s="1"/>
  <c r="U1143" i="2" s="1"/>
  <c r="R1246" i="2"/>
  <c r="T1246" i="2" s="1"/>
  <c r="U1246" i="2" s="1"/>
  <c r="R1314" i="2"/>
  <c r="T1314" i="2" s="1"/>
  <c r="U1314" i="2" s="1"/>
  <c r="R1378" i="2"/>
  <c r="T1378" i="2" s="1"/>
  <c r="U1378" i="2" s="1"/>
  <c r="R1442" i="2"/>
  <c r="T1442" i="2" s="1"/>
  <c r="U1442" i="2" s="1"/>
  <c r="R1506" i="2"/>
  <c r="T1506" i="2" s="1"/>
  <c r="U1506" i="2" s="1"/>
  <c r="R1570" i="2"/>
  <c r="T1570" i="2" s="1"/>
  <c r="U1570" i="2" s="1"/>
  <c r="R1634" i="2"/>
  <c r="T1634" i="2" s="1"/>
  <c r="U1634" i="2" s="1"/>
  <c r="R1698" i="2"/>
  <c r="T1698" i="2" s="1"/>
  <c r="U1698" i="2" s="1"/>
  <c r="R1762" i="2"/>
  <c r="T1762" i="2" s="1"/>
  <c r="U1762" i="2" s="1"/>
  <c r="R1826" i="2"/>
  <c r="T1826" i="2" s="1"/>
  <c r="U1826" i="2" s="1"/>
  <c r="R1890" i="2"/>
  <c r="T1890" i="2" s="1"/>
  <c r="U1890" i="2" s="1"/>
  <c r="R1954" i="2"/>
  <c r="T1954" i="2" s="1"/>
  <c r="U1954" i="2" s="1"/>
  <c r="R2018" i="2"/>
  <c r="T2018" i="2" s="1"/>
  <c r="U2018" i="2" s="1"/>
  <c r="R2082" i="2"/>
  <c r="T2082" i="2" s="1"/>
  <c r="U2082" i="2" s="1"/>
  <c r="R63" i="2"/>
  <c r="T63" i="2" s="1"/>
  <c r="U63" i="2" s="1"/>
  <c r="R263" i="2"/>
  <c r="T263" i="2" s="1"/>
  <c r="U263" i="2" s="1"/>
  <c r="R223" i="2"/>
  <c r="T223" i="2" s="1"/>
  <c r="U223" i="2" s="1"/>
  <c r="R396" i="2"/>
  <c r="T396" i="2" s="1"/>
  <c r="U396" i="2" s="1"/>
  <c r="R565" i="2"/>
  <c r="T565" i="2" s="1"/>
  <c r="U565" i="2" s="1"/>
  <c r="R735" i="2"/>
  <c r="T735" i="2" s="1"/>
  <c r="U735" i="2" s="1"/>
  <c r="R908" i="2"/>
  <c r="T908" i="2" s="1"/>
  <c r="U908" i="2" s="1"/>
  <c r="R1077" i="2"/>
  <c r="T1077" i="2" s="1"/>
  <c r="U1077" i="2" s="1"/>
  <c r="R1199" i="2"/>
  <c r="T1199" i="2" s="1"/>
  <c r="U1199" i="2" s="1"/>
  <c r="R1284" i="2"/>
  <c r="T1284" i="2" s="1"/>
  <c r="U1284" i="2" s="1"/>
  <c r="R1348" i="2"/>
  <c r="T1348" i="2" s="1"/>
  <c r="U1348" i="2" s="1"/>
  <c r="R1412" i="2"/>
  <c r="T1412" i="2" s="1"/>
  <c r="U1412" i="2" s="1"/>
  <c r="R1476" i="2"/>
  <c r="T1476" i="2" s="1"/>
  <c r="U1476" i="2" s="1"/>
  <c r="R1540" i="2"/>
  <c r="T1540" i="2" s="1"/>
  <c r="U1540" i="2" s="1"/>
  <c r="R1604" i="2"/>
  <c r="T1604" i="2" s="1"/>
  <c r="U1604" i="2" s="1"/>
  <c r="R1668" i="2"/>
  <c r="T1668" i="2" s="1"/>
  <c r="U1668" i="2" s="1"/>
  <c r="R1732" i="2"/>
  <c r="T1732" i="2" s="1"/>
  <c r="U1732" i="2" s="1"/>
  <c r="R1796" i="2"/>
  <c r="T1796" i="2" s="1"/>
  <c r="U1796" i="2" s="1"/>
  <c r="R1860" i="2"/>
  <c r="T1860" i="2" s="1"/>
  <c r="U1860" i="2" s="1"/>
  <c r="R1924" i="2"/>
  <c r="T1924" i="2" s="1"/>
  <c r="U1924" i="2" s="1"/>
  <c r="R1988" i="2"/>
  <c r="T1988" i="2" s="1"/>
  <c r="U1988" i="2" s="1"/>
  <c r="R2052" i="2"/>
  <c r="T2052" i="2" s="1"/>
  <c r="U2052" i="2" s="1"/>
  <c r="R2116" i="2"/>
  <c r="T2116" i="2" s="1"/>
  <c r="U2116" i="2" s="1"/>
  <c r="R128" i="2"/>
  <c r="T128" i="2" s="1"/>
  <c r="U128" i="2" s="1"/>
  <c r="R311" i="2"/>
  <c r="T311" i="2" s="1"/>
  <c r="U311" i="2" s="1"/>
  <c r="R484" i="2"/>
  <c r="T484" i="2" s="1"/>
  <c r="U484" i="2" s="1"/>
  <c r="R653" i="2"/>
  <c r="T653" i="2" s="1"/>
  <c r="U653" i="2" s="1"/>
  <c r="R823" i="2"/>
  <c r="T823" i="2" s="1"/>
  <c r="U823" i="2" s="1"/>
  <c r="R996" i="2"/>
  <c r="T996" i="2" s="1"/>
  <c r="U996" i="2" s="1"/>
  <c r="R1150" i="2"/>
  <c r="T1150" i="2" s="1"/>
  <c r="U1150" i="2" s="1"/>
  <c r="R1249" i="2"/>
  <c r="T1249" i="2" s="1"/>
  <c r="U1249" i="2" s="1"/>
  <c r="R1317" i="2"/>
  <c r="T1317" i="2" s="1"/>
  <c r="U1317" i="2" s="1"/>
  <c r="R1381" i="2"/>
  <c r="T1381" i="2" s="1"/>
  <c r="U1381" i="2" s="1"/>
  <c r="R1445" i="2"/>
  <c r="T1445" i="2" s="1"/>
  <c r="U1445" i="2" s="1"/>
  <c r="R50" i="2"/>
  <c r="T50" i="2" s="1"/>
  <c r="U50" i="2" s="1"/>
  <c r="R114" i="2"/>
  <c r="T114" i="2" s="1"/>
  <c r="U114" i="2" s="1"/>
  <c r="R178" i="2"/>
  <c r="T178" i="2" s="1"/>
  <c r="U178" i="2" s="1"/>
  <c r="R35" i="2"/>
  <c r="T35" i="2" s="1"/>
  <c r="U35" i="2" s="1"/>
  <c r="R4" i="2"/>
  <c r="T4" i="2" s="1"/>
  <c r="U4" i="2" s="1"/>
  <c r="R21" i="2"/>
  <c r="T21" i="2" s="1"/>
  <c r="U21" i="2" s="1"/>
  <c r="R85" i="2"/>
  <c r="T85" i="2" s="1"/>
  <c r="U85" i="2" s="1"/>
  <c r="R149" i="2"/>
  <c r="T149" i="2" s="1"/>
  <c r="U149" i="2" s="1"/>
  <c r="R14" i="2"/>
  <c r="T14" i="2" s="1"/>
  <c r="U14" i="2" s="1"/>
  <c r="R108" i="2"/>
  <c r="T108" i="2" s="1"/>
  <c r="U108" i="2" s="1"/>
  <c r="R190" i="2"/>
  <c r="T190" i="2" s="1"/>
  <c r="U190" i="2" s="1"/>
  <c r="R254" i="2"/>
  <c r="T254" i="2" s="1"/>
  <c r="U254" i="2" s="1"/>
  <c r="R318" i="2"/>
  <c r="T318" i="2" s="1"/>
  <c r="U318" i="2" s="1"/>
  <c r="R382" i="2"/>
  <c r="T382" i="2" s="1"/>
  <c r="U382" i="2" s="1"/>
  <c r="R446" i="2"/>
  <c r="T446" i="2" s="1"/>
  <c r="U446" i="2" s="1"/>
  <c r="R510" i="2"/>
  <c r="T510" i="2" s="1"/>
  <c r="U510" i="2" s="1"/>
  <c r="R574" i="2"/>
  <c r="T574" i="2" s="1"/>
  <c r="U574" i="2" s="1"/>
  <c r="R638" i="2"/>
  <c r="T638" i="2" s="1"/>
  <c r="U638" i="2" s="1"/>
  <c r="R702" i="2"/>
  <c r="T702" i="2" s="1"/>
  <c r="U702" i="2" s="1"/>
  <c r="R766" i="2"/>
  <c r="T766" i="2" s="1"/>
  <c r="U766" i="2" s="1"/>
  <c r="R830" i="2"/>
  <c r="T830" i="2" s="1"/>
  <c r="U830" i="2" s="1"/>
  <c r="R894" i="2"/>
  <c r="T894" i="2" s="1"/>
  <c r="U894" i="2" s="1"/>
  <c r="R958" i="2"/>
  <c r="T958" i="2" s="1"/>
  <c r="U958" i="2" s="1"/>
  <c r="R1022" i="2"/>
  <c r="T1022" i="2" s="1"/>
  <c r="U1022" i="2" s="1"/>
  <c r="R1086" i="2"/>
  <c r="T1086" i="2" s="1"/>
  <c r="U1086" i="2" s="1"/>
  <c r="R30" i="2"/>
  <c r="T30" i="2" s="1"/>
  <c r="U30" i="2" s="1"/>
  <c r="R121" i="2"/>
  <c r="T121" i="2" s="1"/>
  <c r="U121" i="2" s="1"/>
  <c r="R200" i="2"/>
  <c r="T200" i="2" s="1"/>
  <c r="U200" i="2" s="1"/>
  <c r="R264" i="2"/>
  <c r="T264" i="2" s="1"/>
  <c r="U264" i="2" s="1"/>
  <c r="R328" i="2"/>
  <c r="T328" i="2" s="1"/>
  <c r="U328" i="2" s="1"/>
  <c r="R392" i="2"/>
  <c r="T392" i="2" s="1"/>
  <c r="U392" i="2" s="1"/>
  <c r="R456" i="2"/>
  <c r="T456" i="2" s="1"/>
  <c r="U456" i="2" s="1"/>
  <c r="R520" i="2"/>
  <c r="T520" i="2" s="1"/>
  <c r="U520" i="2" s="1"/>
  <c r="R584" i="2"/>
  <c r="T584" i="2" s="1"/>
  <c r="U584" i="2" s="1"/>
  <c r="R648" i="2"/>
  <c r="T648" i="2" s="1"/>
  <c r="U648" i="2" s="1"/>
  <c r="R712" i="2"/>
  <c r="T712" i="2" s="1"/>
  <c r="U712" i="2" s="1"/>
  <c r="R776" i="2"/>
  <c r="T776" i="2" s="1"/>
  <c r="U776" i="2" s="1"/>
  <c r="R840" i="2"/>
  <c r="T840" i="2" s="1"/>
  <c r="U840" i="2" s="1"/>
  <c r="R904" i="2"/>
  <c r="T904" i="2" s="1"/>
  <c r="U904" i="2" s="1"/>
  <c r="R968" i="2"/>
  <c r="T968" i="2" s="1"/>
  <c r="U968" i="2" s="1"/>
  <c r="R1032" i="2"/>
  <c r="T1032" i="2" s="1"/>
  <c r="U1032" i="2" s="1"/>
  <c r="R1096" i="2"/>
  <c r="T1096" i="2" s="1"/>
  <c r="U1096" i="2" s="1"/>
  <c r="R102" i="2"/>
  <c r="T102" i="2" s="1"/>
  <c r="U102" i="2" s="1"/>
  <c r="R185" i="2"/>
  <c r="T185" i="2" s="1"/>
  <c r="U185" i="2" s="1"/>
  <c r="R249" i="2"/>
  <c r="T249" i="2" s="1"/>
  <c r="U249" i="2" s="1"/>
  <c r="R313" i="2"/>
  <c r="T313" i="2" s="1"/>
  <c r="U313" i="2" s="1"/>
  <c r="R377" i="2"/>
  <c r="T377" i="2" s="1"/>
  <c r="U377" i="2" s="1"/>
  <c r="R441" i="2"/>
  <c r="T441" i="2" s="1"/>
  <c r="U441" i="2" s="1"/>
  <c r="R505" i="2"/>
  <c r="T505" i="2" s="1"/>
  <c r="U505" i="2" s="1"/>
  <c r="R569" i="2"/>
  <c r="T569" i="2" s="1"/>
  <c r="U569" i="2" s="1"/>
  <c r="R633" i="2"/>
  <c r="T633" i="2" s="1"/>
  <c r="U633" i="2" s="1"/>
  <c r="R697" i="2"/>
  <c r="T697" i="2" s="1"/>
  <c r="U697" i="2" s="1"/>
  <c r="R761" i="2"/>
  <c r="T761" i="2" s="1"/>
  <c r="U761" i="2" s="1"/>
  <c r="R825" i="2"/>
  <c r="T825" i="2" s="1"/>
  <c r="U825" i="2" s="1"/>
  <c r="R889" i="2"/>
  <c r="T889" i="2" s="1"/>
  <c r="U889" i="2" s="1"/>
  <c r="R953" i="2"/>
  <c r="T953" i="2" s="1"/>
  <c r="U953" i="2" s="1"/>
  <c r="R1017" i="2"/>
  <c r="T1017" i="2" s="1"/>
  <c r="U1017" i="2" s="1"/>
  <c r="R1081" i="2"/>
  <c r="T1081" i="2" s="1"/>
  <c r="U1081" i="2" s="1"/>
  <c r="R1145" i="2"/>
  <c r="T1145" i="2" s="1"/>
  <c r="U1145" i="2" s="1"/>
  <c r="R1209" i="2"/>
  <c r="T1209" i="2" s="1"/>
  <c r="U1209" i="2" s="1"/>
  <c r="R20" i="2"/>
  <c r="T20" i="2" s="1"/>
  <c r="U20" i="2" s="1"/>
  <c r="R113" i="2"/>
  <c r="T113" i="2" s="1"/>
  <c r="U113" i="2" s="1"/>
  <c r="R194" i="2"/>
  <c r="T194" i="2" s="1"/>
  <c r="U194" i="2" s="1"/>
  <c r="R258" i="2"/>
  <c r="T258" i="2" s="1"/>
  <c r="U258" i="2" s="1"/>
  <c r="R322" i="2"/>
  <c r="T322" i="2" s="1"/>
  <c r="U322" i="2" s="1"/>
  <c r="R386" i="2"/>
  <c r="T386" i="2" s="1"/>
  <c r="U386" i="2" s="1"/>
  <c r="R450" i="2"/>
  <c r="T450" i="2" s="1"/>
  <c r="U450" i="2" s="1"/>
  <c r="R514" i="2"/>
  <c r="T514" i="2" s="1"/>
  <c r="U514" i="2" s="1"/>
  <c r="R578" i="2"/>
  <c r="T578" i="2" s="1"/>
  <c r="U578" i="2" s="1"/>
  <c r="R642" i="2"/>
  <c r="T642" i="2" s="1"/>
  <c r="U642" i="2" s="1"/>
  <c r="R706" i="2"/>
  <c r="T706" i="2" s="1"/>
  <c r="U706" i="2" s="1"/>
  <c r="R770" i="2"/>
  <c r="T770" i="2" s="1"/>
  <c r="U770" i="2" s="1"/>
  <c r="R834" i="2"/>
  <c r="T834" i="2" s="1"/>
  <c r="U834" i="2" s="1"/>
  <c r="R898" i="2"/>
  <c r="T898" i="2" s="1"/>
  <c r="U898" i="2" s="1"/>
  <c r="R962" i="2"/>
  <c r="T962" i="2" s="1"/>
  <c r="U962" i="2" s="1"/>
  <c r="R1026" i="2"/>
  <c r="T1026" i="2" s="1"/>
  <c r="U1026" i="2" s="1"/>
  <c r="R1090" i="2"/>
  <c r="T1090" i="2" s="1"/>
  <c r="U1090" i="2" s="1"/>
  <c r="R1154" i="2"/>
  <c r="T1154" i="2" s="1"/>
  <c r="U1154" i="2" s="1"/>
  <c r="R1218" i="2"/>
  <c r="T1218" i="2" s="1"/>
  <c r="U1218" i="2" s="1"/>
  <c r="R94" i="2"/>
  <c r="T94" i="2" s="1"/>
  <c r="U94" i="2" s="1"/>
  <c r="R179" i="2"/>
  <c r="T179" i="2" s="1"/>
  <c r="U179" i="2" s="1"/>
  <c r="R243" i="2"/>
  <c r="T243" i="2" s="1"/>
  <c r="U243" i="2" s="1"/>
  <c r="R58" i="2"/>
  <c r="T58" i="2" s="1"/>
  <c r="U58" i="2" s="1"/>
  <c r="R122" i="2"/>
  <c r="T122" i="2" s="1"/>
  <c r="U122" i="2" s="1"/>
  <c r="R43" i="2"/>
  <c r="T43" i="2" s="1"/>
  <c r="U43" i="2" s="1"/>
  <c r="R12" i="2"/>
  <c r="T12" i="2" s="1"/>
  <c r="U12" i="2" s="1"/>
  <c r="R29" i="2"/>
  <c r="T29" i="2" s="1"/>
  <c r="U29" i="2" s="1"/>
  <c r="R66" i="2"/>
  <c r="T66" i="2" s="1"/>
  <c r="U66" i="2" s="1"/>
  <c r="R130" i="2"/>
  <c r="T130" i="2" s="1"/>
  <c r="U130" i="2" s="1"/>
  <c r="R51" i="2"/>
  <c r="T51" i="2" s="1"/>
  <c r="U51" i="2" s="1"/>
  <c r="R93" i="2"/>
  <c r="T93" i="2" s="1"/>
  <c r="U93" i="2" s="1"/>
  <c r="R25" i="2"/>
  <c r="T25" i="2" s="1"/>
  <c r="U25" i="2" s="1"/>
  <c r="R326" i="2"/>
  <c r="T326" i="2" s="1"/>
  <c r="U326" i="2" s="1"/>
  <c r="R582" i="2"/>
  <c r="T582" i="2" s="1"/>
  <c r="U582" i="2" s="1"/>
  <c r="R838" i="2"/>
  <c r="T838" i="2" s="1"/>
  <c r="U838" i="2" s="1"/>
  <c r="R1094" i="2"/>
  <c r="T1094" i="2" s="1"/>
  <c r="U1094" i="2" s="1"/>
  <c r="R132" i="2"/>
  <c r="T132" i="2" s="1"/>
  <c r="U132" i="2" s="1"/>
  <c r="R400" i="2"/>
  <c r="T400" i="2" s="1"/>
  <c r="U400" i="2" s="1"/>
  <c r="R656" i="2"/>
  <c r="T656" i="2" s="1"/>
  <c r="U656" i="2" s="1"/>
  <c r="R912" i="2"/>
  <c r="T912" i="2" s="1"/>
  <c r="U912" i="2" s="1"/>
  <c r="R257" i="2"/>
  <c r="T257" i="2" s="1"/>
  <c r="U257" i="2" s="1"/>
  <c r="R513" i="2"/>
  <c r="T513" i="2" s="1"/>
  <c r="U513" i="2" s="1"/>
  <c r="R769" i="2"/>
  <c r="T769" i="2" s="1"/>
  <c r="U769" i="2" s="1"/>
  <c r="R1025" i="2"/>
  <c r="T1025" i="2" s="1"/>
  <c r="U1025" i="2" s="1"/>
  <c r="R156" i="2"/>
  <c r="T156" i="2" s="1"/>
  <c r="U156" i="2" s="1"/>
  <c r="R338" i="2"/>
  <c r="T338" i="2" s="1"/>
  <c r="U338" i="2" s="1"/>
  <c r="R522" i="2"/>
  <c r="T522" i="2" s="1"/>
  <c r="U522" i="2" s="1"/>
  <c r="R674" i="2"/>
  <c r="T674" i="2" s="1"/>
  <c r="U674" i="2" s="1"/>
  <c r="R850" i="2"/>
  <c r="T850" i="2" s="1"/>
  <c r="U850" i="2" s="1"/>
  <c r="R1034" i="2"/>
  <c r="T1034" i="2" s="1"/>
  <c r="U1034" i="2" s="1"/>
  <c r="R1186" i="2"/>
  <c r="T1186" i="2" s="1"/>
  <c r="U1186" i="2" s="1"/>
  <c r="R22" i="2"/>
  <c r="T22" i="2" s="1"/>
  <c r="U22" i="2" s="1"/>
  <c r="R158" i="2"/>
  <c r="T158" i="2" s="1"/>
  <c r="U158" i="2" s="1"/>
  <c r="R267" i="2"/>
  <c r="T267" i="2" s="1"/>
  <c r="U267" i="2" s="1"/>
  <c r="R355" i="2"/>
  <c r="T355" i="2" s="1"/>
  <c r="U355" i="2" s="1"/>
  <c r="R443" i="2"/>
  <c r="T443" i="2" s="1"/>
  <c r="U443" i="2" s="1"/>
  <c r="R523" i="2"/>
  <c r="T523" i="2" s="1"/>
  <c r="U523" i="2" s="1"/>
  <c r="R611" i="2"/>
  <c r="T611" i="2" s="1"/>
  <c r="U611" i="2" s="1"/>
  <c r="R699" i="2"/>
  <c r="T699" i="2" s="1"/>
  <c r="U699" i="2" s="1"/>
  <c r="R779" i="2"/>
  <c r="T779" i="2" s="1"/>
  <c r="U779" i="2" s="1"/>
  <c r="R867" i="2"/>
  <c r="T867" i="2" s="1"/>
  <c r="U867" i="2" s="1"/>
  <c r="R955" i="2"/>
  <c r="T955" i="2" s="1"/>
  <c r="U955" i="2" s="1"/>
  <c r="R1035" i="2"/>
  <c r="T1035" i="2" s="1"/>
  <c r="U1035" i="2" s="1"/>
  <c r="R1123" i="2"/>
  <c r="T1123" i="2" s="1"/>
  <c r="U1123" i="2" s="1"/>
  <c r="R1211" i="2"/>
  <c r="T1211" i="2" s="1"/>
  <c r="U1211" i="2" s="1"/>
  <c r="R284" i="2"/>
  <c r="T284" i="2" s="1"/>
  <c r="U284" i="2" s="1"/>
  <c r="R517" i="2"/>
  <c r="T517" i="2" s="1"/>
  <c r="U517" i="2" s="1"/>
  <c r="R732" i="2"/>
  <c r="T732" i="2" s="1"/>
  <c r="U732" i="2" s="1"/>
  <c r="R965" i="2"/>
  <c r="T965" i="2" s="1"/>
  <c r="U965" i="2" s="1"/>
  <c r="R1172" i="2"/>
  <c r="T1172" i="2" s="1"/>
  <c r="U1172" i="2" s="1"/>
  <c r="R1282" i="2"/>
  <c r="T1282" i="2" s="1"/>
  <c r="U1282" i="2" s="1"/>
  <c r="R1370" i="2"/>
  <c r="T1370" i="2" s="1"/>
  <c r="U1370" i="2" s="1"/>
  <c r="R1458" i="2"/>
  <c r="T1458" i="2" s="1"/>
  <c r="U1458" i="2" s="1"/>
  <c r="R1538" i="2"/>
  <c r="T1538" i="2" s="1"/>
  <c r="U1538" i="2" s="1"/>
  <c r="R1626" i="2"/>
  <c r="T1626" i="2" s="1"/>
  <c r="U1626" i="2" s="1"/>
  <c r="R1714" i="2"/>
  <c r="T1714" i="2" s="1"/>
  <c r="U1714" i="2" s="1"/>
  <c r="R1794" i="2"/>
  <c r="T1794" i="2" s="1"/>
  <c r="U1794" i="2" s="1"/>
  <c r="R1882" i="2"/>
  <c r="T1882" i="2" s="1"/>
  <c r="U1882" i="2" s="1"/>
  <c r="R1970" i="2"/>
  <c r="T1970" i="2" s="1"/>
  <c r="U1970" i="2" s="1"/>
  <c r="R2050" i="2"/>
  <c r="T2050" i="2" s="1"/>
  <c r="U2050" i="2" s="1"/>
  <c r="R244" i="2"/>
  <c r="T244" i="2" s="1"/>
  <c r="U244" i="2" s="1"/>
  <c r="R245" i="2"/>
  <c r="T245" i="2" s="1"/>
  <c r="U245" i="2" s="1"/>
  <c r="R437" i="2"/>
  <c r="T437" i="2" s="1"/>
  <c r="U437" i="2" s="1"/>
  <c r="R629" i="2"/>
  <c r="T629" i="2" s="1"/>
  <c r="U629" i="2" s="1"/>
  <c r="R821" i="2"/>
  <c r="T821" i="2" s="1"/>
  <c r="U821" i="2" s="1"/>
  <c r="R1013" i="2"/>
  <c r="T1013" i="2" s="1"/>
  <c r="U1013" i="2" s="1"/>
  <c r="R1174" i="2"/>
  <c r="T1174" i="2" s="1"/>
  <c r="U1174" i="2" s="1"/>
  <c r="R1276" i="2"/>
  <c r="T1276" i="2" s="1"/>
  <c r="U1276" i="2" s="1"/>
  <c r="R1356" i="2"/>
  <c r="T1356" i="2" s="1"/>
  <c r="U1356" i="2" s="1"/>
  <c r="R1428" i="2"/>
  <c r="T1428" i="2" s="1"/>
  <c r="U1428" i="2" s="1"/>
  <c r="R1500" i="2"/>
  <c r="T1500" i="2" s="1"/>
  <c r="U1500" i="2" s="1"/>
  <c r="R1572" i="2"/>
  <c r="T1572" i="2" s="1"/>
  <c r="U1572" i="2" s="1"/>
  <c r="R1644" i="2"/>
  <c r="T1644" i="2" s="1"/>
  <c r="U1644" i="2" s="1"/>
  <c r="R1716" i="2"/>
  <c r="T1716" i="2" s="1"/>
  <c r="U1716" i="2" s="1"/>
  <c r="R1788" i="2"/>
  <c r="T1788" i="2" s="1"/>
  <c r="U1788" i="2" s="1"/>
  <c r="R1868" i="2"/>
  <c r="T1868" i="2" s="1"/>
  <c r="U1868" i="2" s="1"/>
  <c r="R1940" i="2"/>
  <c r="T1940" i="2" s="1"/>
  <c r="U1940" i="2" s="1"/>
  <c r="R2012" i="2"/>
  <c r="T2012" i="2" s="1"/>
  <c r="U2012" i="2" s="1"/>
  <c r="R2084" i="2"/>
  <c r="T2084" i="2" s="1"/>
  <c r="U2084" i="2" s="1"/>
  <c r="R38" i="2"/>
  <c r="T38" i="2" s="1"/>
  <c r="U38" i="2" s="1"/>
  <c r="R269" i="2"/>
  <c r="T269" i="2" s="1"/>
  <c r="U269" i="2" s="1"/>
  <c r="R461" i="2"/>
  <c r="T461" i="2" s="1"/>
  <c r="U461" i="2" s="1"/>
  <c r="R676" i="2"/>
  <c r="T676" i="2" s="1"/>
  <c r="U676" i="2" s="1"/>
  <c r="R868" i="2"/>
  <c r="T868" i="2" s="1"/>
  <c r="U868" i="2" s="1"/>
  <c r="R1060" i="2"/>
  <c r="T1060" i="2" s="1"/>
  <c r="U1060" i="2" s="1"/>
  <c r="R1200" i="2"/>
  <c r="T1200" i="2" s="1"/>
  <c r="U1200" i="2" s="1"/>
  <c r="R1293" i="2"/>
  <c r="T1293" i="2" s="1"/>
  <c r="U1293" i="2" s="1"/>
  <c r="R1365" i="2"/>
  <c r="T1365" i="2" s="1"/>
  <c r="U1365" i="2" s="1"/>
  <c r="R1437" i="2"/>
  <c r="T1437" i="2" s="1"/>
  <c r="U1437" i="2" s="1"/>
  <c r="R1509" i="2"/>
  <c r="T1509" i="2" s="1"/>
  <c r="U1509" i="2" s="1"/>
  <c r="R1573" i="2"/>
  <c r="T1573" i="2" s="1"/>
  <c r="U1573" i="2" s="1"/>
  <c r="R1637" i="2"/>
  <c r="T1637" i="2" s="1"/>
  <c r="U1637" i="2" s="1"/>
  <c r="R1701" i="2"/>
  <c r="T1701" i="2" s="1"/>
  <c r="U1701" i="2" s="1"/>
  <c r="R1765" i="2"/>
  <c r="T1765" i="2" s="1"/>
  <c r="U1765" i="2" s="1"/>
  <c r="R1829" i="2"/>
  <c r="T1829" i="2" s="1"/>
  <c r="U1829" i="2" s="1"/>
  <c r="R1893" i="2"/>
  <c r="T1893" i="2" s="1"/>
  <c r="U1893" i="2" s="1"/>
  <c r="R1957" i="2"/>
  <c r="T1957" i="2" s="1"/>
  <c r="U1957" i="2" s="1"/>
  <c r="R2021" i="2"/>
  <c r="T2021" i="2" s="1"/>
  <c r="U2021" i="2" s="1"/>
  <c r="R207" i="2"/>
  <c r="T207" i="2" s="1"/>
  <c r="U207" i="2" s="1"/>
  <c r="R380" i="2"/>
  <c r="T380" i="2" s="1"/>
  <c r="U380" i="2" s="1"/>
  <c r="R549" i="2"/>
  <c r="T549" i="2" s="1"/>
  <c r="U549" i="2" s="1"/>
  <c r="R719" i="2"/>
  <c r="T719" i="2" s="1"/>
  <c r="U719" i="2" s="1"/>
  <c r="R892" i="2"/>
  <c r="T892" i="2" s="1"/>
  <c r="U892" i="2" s="1"/>
  <c r="R1061" i="2"/>
  <c r="T1061" i="2" s="1"/>
  <c r="U1061" i="2" s="1"/>
  <c r="R1190" i="2"/>
  <c r="T1190" i="2" s="1"/>
  <c r="U1190" i="2" s="1"/>
  <c r="R1278" i="2"/>
  <c r="T1278" i="2" s="1"/>
  <c r="U1278" i="2" s="1"/>
  <c r="R1342" i="2"/>
  <c r="T1342" i="2" s="1"/>
  <c r="U1342" i="2" s="1"/>
  <c r="R1406" i="2"/>
  <c r="T1406" i="2" s="1"/>
  <c r="U1406" i="2" s="1"/>
  <c r="R1470" i="2"/>
  <c r="T1470" i="2" s="1"/>
  <c r="U1470" i="2" s="1"/>
  <c r="R1534" i="2"/>
  <c r="T1534" i="2" s="1"/>
  <c r="U1534" i="2" s="1"/>
  <c r="R1598" i="2"/>
  <c r="T1598" i="2" s="1"/>
  <c r="U1598" i="2" s="1"/>
  <c r="R1662" i="2"/>
  <c r="T1662" i="2" s="1"/>
  <c r="U1662" i="2" s="1"/>
  <c r="R1726" i="2"/>
  <c r="T1726" i="2" s="1"/>
  <c r="U1726" i="2" s="1"/>
  <c r="R1790" i="2"/>
  <c r="T1790" i="2" s="1"/>
  <c r="U1790" i="2" s="1"/>
  <c r="R1854" i="2"/>
  <c r="T1854" i="2" s="1"/>
  <c r="U1854" i="2" s="1"/>
  <c r="R1918" i="2"/>
  <c r="T1918" i="2" s="1"/>
  <c r="U1918" i="2" s="1"/>
  <c r="R1982" i="2"/>
  <c r="T1982" i="2" s="1"/>
  <c r="U1982" i="2" s="1"/>
  <c r="R2046" i="2"/>
  <c r="T2046" i="2" s="1"/>
  <c r="U2046" i="2" s="1"/>
  <c r="R2110" i="2"/>
  <c r="T2110" i="2" s="1"/>
  <c r="U2110" i="2" s="1"/>
  <c r="R107" i="2"/>
  <c r="T107" i="2" s="1"/>
  <c r="U107" i="2" s="1"/>
  <c r="R295" i="2"/>
  <c r="T295" i="2" s="1"/>
  <c r="U295" i="2" s="1"/>
  <c r="R468" i="2"/>
  <c r="T468" i="2" s="1"/>
  <c r="U468" i="2" s="1"/>
  <c r="R637" i="2"/>
  <c r="T637" i="2" s="1"/>
  <c r="U637" i="2" s="1"/>
  <c r="R807" i="2"/>
  <c r="T807" i="2" s="1"/>
  <c r="U807" i="2" s="1"/>
  <c r="R980" i="2"/>
  <c r="T980" i="2" s="1"/>
  <c r="U980" i="2" s="1"/>
  <c r="R1140" i="2"/>
  <c r="T1140" i="2" s="1"/>
  <c r="U1140" i="2" s="1"/>
  <c r="R1241" i="2"/>
  <c r="T1241" i="2" s="1"/>
  <c r="U1241" i="2" s="1"/>
  <c r="R1311" i="2"/>
  <c r="T1311" i="2" s="1"/>
  <c r="U1311" i="2" s="1"/>
  <c r="R1375" i="2"/>
  <c r="T1375" i="2" s="1"/>
  <c r="U1375" i="2" s="1"/>
  <c r="R1439" i="2"/>
  <c r="T1439" i="2" s="1"/>
  <c r="U1439" i="2" s="1"/>
  <c r="R1503" i="2"/>
  <c r="T1503" i="2" s="1"/>
  <c r="U1503" i="2" s="1"/>
  <c r="R1567" i="2"/>
  <c r="T1567" i="2" s="1"/>
  <c r="U1567" i="2" s="1"/>
  <c r="R1631" i="2"/>
  <c r="T1631" i="2" s="1"/>
  <c r="U1631" i="2" s="1"/>
  <c r="R1695" i="2"/>
  <c r="T1695" i="2" s="1"/>
  <c r="U1695" i="2" s="1"/>
  <c r="R1759" i="2"/>
  <c r="T1759" i="2" s="1"/>
  <c r="U1759" i="2" s="1"/>
  <c r="R1823" i="2"/>
  <c r="T1823" i="2" s="1"/>
  <c r="U1823" i="2" s="1"/>
  <c r="R1887" i="2"/>
  <c r="T1887" i="2" s="1"/>
  <c r="U1887" i="2" s="1"/>
  <c r="R1951" i="2"/>
  <c r="T1951" i="2" s="1"/>
  <c r="U1951" i="2" s="1"/>
  <c r="R2015" i="2"/>
  <c r="T2015" i="2" s="1"/>
  <c r="U2015" i="2" s="1"/>
  <c r="R2079" i="2"/>
  <c r="T2079" i="2" s="1"/>
  <c r="U2079" i="2" s="1"/>
  <c r="R428" i="2"/>
  <c r="T428" i="2" s="1"/>
  <c r="U428" i="2" s="1"/>
  <c r="R877" i="2"/>
  <c r="T877" i="2" s="1"/>
  <c r="U877" i="2" s="1"/>
  <c r="R1247" i="2"/>
  <c r="T1247" i="2" s="1"/>
  <c r="U1247" i="2" s="1"/>
  <c r="R1424" i="2"/>
  <c r="T1424" i="2" s="1"/>
  <c r="U1424" i="2" s="1"/>
  <c r="R1593" i="2"/>
  <c r="T1593" i="2" s="1"/>
  <c r="U1593" i="2" s="1"/>
  <c r="R1763" i="2"/>
  <c r="T1763" i="2" s="1"/>
  <c r="U1763" i="2" s="1"/>
  <c r="R1936" i="2"/>
  <c r="T1936" i="2" s="1"/>
  <c r="U1936" i="2" s="1"/>
  <c r="R2096" i="2"/>
  <c r="T2096" i="2" s="1"/>
  <c r="U2096" i="2" s="1"/>
  <c r="R2172" i="2"/>
  <c r="T2172" i="2" s="1"/>
  <c r="U2172" i="2" s="1"/>
  <c r="R2236" i="2"/>
  <c r="T2236" i="2" s="1"/>
  <c r="U2236" i="2" s="1"/>
  <c r="R2300" i="2"/>
  <c r="T2300" i="2" s="1"/>
  <c r="U2300" i="2" s="1"/>
  <c r="R2364" i="2"/>
  <c r="T2364" i="2" s="1"/>
  <c r="U2364" i="2" s="1"/>
  <c r="R2428" i="2"/>
  <c r="T2428" i="2" s="1"/>
  <c r="U2428" i="2" s="1"/>
  <c r="R2492" i="2"/>
  <c r="T2492" i="2" s="1"/>
  <c r="U2492" i="2" s="1"/>
  <c r="R2556" i="2"/>
  <c r="T2556" i="2" s="1"/>
  <c r="U2556" i="2" s="1"/>
  <c r="R2620" i="2"/>
  <c r="T2620" i="2" s="1"/>
  <c r="U2620" i="2" s="1"/>
  <c r="R2684" i="2"/>
  <c r="T2684" i="2" s="1"/>
  <c r="U2684" i="2" s="1"/>
  <c r="R2748" i="2"/>
  <c r="T2748" i="2" s="1"/>
  <c r="U2748" i="2" s="1"/>
  <c r="R429" i="2"/>
  <c r="T429" i="2" s="1"/>
  <c r="U429" i="2" s="1"/>
  <c r="R884" i="2"/>
  <c r="T884" i="2" s="1"/>
  <c r="U884" i="2" s="1"/>
  <c r="R1254" i="2"/>
  <c r="T1254" i="2" s="1"/>
  <c r="U1254" i="2" s="1"/>
  <c r="R1425" i="2"/>
  <c r="T1425" i="2" s="1"/>
  <c r="U1425" i="2" s="1"/>
  <c r="R1595" i="2"/>
  <c r="T1595" i="2" s="1"/>
  <c r="U1595" i="2" s="1"/>
  <c r="R1768" i="2"/>
  <c r="T1768" i="2" s="1"/>
  <c r="U1768" i="2" s="1"/>
  <c r="R1937" i="2"/>
  <c r="T1937" i="2" s="1"/>
  <c r="U1937" i="2" s="1"/>
  <c r="R2097" i="2"/>
  <c r="T2097" i="2" s="1"/>
  <c r="U2097" i="2" s="1"/>
  <c r="R2173" i="2"/>
  <c r="T2173" i="2" s="1"/>
  <c r="U2173" i="2" s="1"/>
  <c r="R2237" i="2"/>
  <c r="T2237" i="2" s="1"/>
  <c r="U2237" i="2" s="1"/>
  <c r="R2301" i="2"/>
  <c r="T2301" i="2" s="1"/>
  <c r="U2301" i="2" s="1"/>
  <c r="R2365" i="2"/>
  <c r="T2365" i="2" s="1"/>
  <c r="U2365" i="2" s="1"/>
  <c r="R2429" i="2"/>
  <c r="T2429" i="2" s="1"/>
  <c r="U2429" i="2" s="1"/>
  <c r="R2493" i="2"/>
  <c r="T2493" i="2" s="1"/>
  <c r="U2493" i="2" s="1"/>
  <c r="R2557" i="2"/>
  <c r="T2557" i="2" s="1"/>
  <c r="U2557" i="2" s="1"/>
  <c r="R2621" i="2"/>
  <c r="T2621" i="2" s="1"/>
  <c r="U2621" i="2" s="1"/>
  <c r="R2685" i="2"/>
  <c r="T2685" i="2" s="1"/>
  <c r="U2685" i="2" s="1"/>
  <c r="R2749" i="2"/>
  <c r="T2749" i="2" s="1"/>
  <c r="U2749" i="2" s="1"/>
  <c r="R101" i="2"/>
  <c r="T101" i="2" s="1"/>
  <c r="U101" i="2" s="1"/>
  <c r="R39" i="2"/>
  <c r="T39" i="2" s="1"/>
  <c r="U39" i="2" s="1"/>
  <c r="R334" i="2"/>
  <c r="T334" i="2" s="1"/>
  <c r="U334" i="2" s="1"/>
  <c r="R590" i="2"/>
  <c r="T590" i="2" s="1"/>
  <c r="U590" i="2" s="1"/>
  <c r="R846" i="2"/>
  <c r="T846" i="2" s="1"/>
  <c r="U846" i="2" s="1"/>
  <c r="R1102" i="2"/>
  <c r="T1102" i="2" s="1"/>
  <c r="U1102" i="2" s="1"/>
  <c r="R143" i="2"/>
  <c r="T143" i="2" s="1"/>
  <c r="U143" i="2" s="1"/>
  <c r="R408" i="2"/>
  <c r="T408" i="2" s="1"/>
  <c r="U408" i="2" s="1"/>
  <c r="R664" i="2"/>
  <c r="T664" i="2" s="1"/>
  <c r="U664" i="2" s="1"/>
  <c r="R920" i="2"/>
  <c r="T920" i="2" s="1"/>
  <c r="U920" i="2" s="1"/>
  <c r="R265" i="2"/>
  <c r="T265" i="2" s="1"/>
  <c r="U265" i="2" s="1"/>
  <c r="R521" i="2"/>
  <c r="T521" i="2" s="1"/>
  <c r="U521" i="2" s="1"/>
  <c r="R777" i="2"/>
  <c r="T777" i="2" s="1"/>
  <c r="U777" i="2" s="1"/>
  <c r="R1033" i="2"/>
  <c r="T1033" i="2" s="1"/>
  <c r="U1033" i="2" s="1"/>
  <c r="R202" i="2"/>
  <c r="T202" i="2" s="1"/>
  <c r="U202" i="2" s="1"/>
  <c r="R354" i="2"/>
  <c r="T354" i="2" s="1"/>
  <c r="U354" i="2" s="1"/>
  <c r="R530" i="2"/>
  <c r="T530" i="2" s="1"/>
  <c r="U530" i="2" s="1"/>
  <c r="R714" i="2"/>
  <c r="T714" i="2" s="1"/>
  <c r="U714" i="2" s="1"/>
  <c r="R866" i="2"/>
  <c r="T866" i="2" s="1"/>
  <c r="U866" i="2" s="1"/>
  <c r="R1042" i="2"/>
  <c r="T1042" i="2" s="1"/>
  <c r="U1042" i="2" s="1"/>
  <c r="R1226" i="2"/>
  <c r="T1226" i="2" s="1"/>
  <c r="U1226" i="2" s="1"/>
  <c r="R33" i="2"/>
  <c r="T33" i="2" s="1"/>
  <c r="U33" i="2" s="1"/>
  <c r="R187" i="2"/>
  <c r="T187" i="2" s="1"/>
  <c r="U187" i="2" s="1"/>
  <c r="R275" i="2"/>
  <c r="T275" i="2" s="1"/>
  <c r="U275" i="2" s="1"/>
  <c r="R371" i="2"/>
  <c r="T371" i="2" s="1"/>
  <c r="U371" i="2" s="1"/>
  <c r="R451" i="2"/>
  <c r="T451" i="2" s="1"/>
  <c r="U451" i="2" s="1"/>
  <c r="R531" i="2"/>
  <c r="T531" i="2" s="1"/>
  <c r="U531" i="2" s="1"/>
  <c r="R627" i="2"/>
  <c r="T627" i="2" s="1"/>
  <c r="U627" i="2" s="1"/>
  <c r="R707" i="2"/>
  <c r="T707" i="2" s="1"/>
  <c r="U707" i="2" s="1"/>
  <c r="R787" i="2"/>
  <c r="T787" i="2" s="1"/>
  <c r="U787" i="2" s="1"/>
  <c r="R883" i="2"/>
  <c r="T883" i="2" s="1"/>
  <c r="U883" i="2" s="1"/>
  <c r="R963" i="2"/>
  <c r="T963" i="2" s="1"/>
  <c r="U963" i="2" s="1"/>
  <c r="R1043" i="2"/>
  <c r="T1043" i="2" s="1"/>
  <c r="U1043" i="2" s="1"/>
  <c r="R1139" i="2"/>
  <c r="T1139" i="2" s="1"/>
  <c r="U1139" i="2" s="1"/>
  <c r="R1219" i="2"/>
  <c r="T1219" i="2" s="1"/>
  <c r="U1219" i="2" s="1"/>
  <c r="R24" i="2"/>
  <c r="T24" i="2" s="1"/>
  <c r="U24" i="2" s="1"/>
  <c r="R325" i="2"/>
  <c r="T325" i="2" s="1"/>
  <c r="U325" i="2" s="1"/>
  <c r="R540" i="2"/>
  <c r="T540" i="2" s="1"/>
  <c r="U540" i="2" s="1"/>
  <c r="R751" i="2"/>
  <c r="T751" i="2" s="1"/>
  <c r="U751" i="2" s="1"/>
  <c r="R1007" i="2"/>
  <c r="T1007" i="2" s="1"/>
  <c r="U1007" i="2" s="1"/>
  <c r="R1183" i="2"/>
  <c r="T1183" i="2" s="1"/>
  <c r="U1183" i="2" s="1"/>
  <c r="R1290" i="2"/>
  <c r="T1290" i="2" s="1"/>
  <c r="U1290" i="2" s="1"/>
  <c r="R1386" i="2"/>
  <c r="T1386" i="2" s="1"/>
  <c r="U1386" i="2" s="1"/>
  <c r="R1466" i="2"/>
  <c r="T1466" i="2" s="1"/>
  <c r="U1466" i="2" s="1"/>
  <c r="R1546" i="2"/>
  <c r="T1546" i="2" s="1"/>
  <c r="U1546" i="2" s="1"/>
  <c r="R1642" i="2"/>
  <c r="T1642" i="2" s="1"/>
  <c r="U1642" i="2" s="1"/>
  <c r="R1722" i="2"/>
  <c r="T1722" i="2" s="1"/>
  <c r="U1722" i="2" s="1"/>
  <c r="R1802" i="2"/>
  <c r="T1802" i="2" s="1"/>
  <c r="U1802" i="2" s="1"/>
  <c r="R1898" i="2"/>
  <c r="T1898" i="2" s="1"/>
  <c r="U1898" i="2" s="1"/>
  <c r="R1978" i="2"/>
  <c r="T1978" i="2" s="1"/>
  <c r="U1978" i="2" s="1"/>
  <c r="R2058" i="2"/>
  <c r="T2058" i="2" s="1"/>
  <c r="U2058" i="2" s="1"/>
  <c r="R28" i="2"/>
  <c r="T28" i="2" s="1"/>
  <c r="U28" i="2" s="1"/>
  <c r="R285" i="2"/>
  <c r="T285" i="2" s="1"/>
  <c r="U285" i="2" s="1"/>
  <c r="R36" i="2"/>
  <c r="T36" i="2" s="1"/>
  <c r="U36" i="2" s="1"/>
  <c r="R268" i="2"/>
  <c r="T268" i="2" s="1"/>
  <c r="U268" i="2" s="1"/>
  <c r="R460" i="2"/>
  <c r="T460" i="2" s="1"/>
  <c r="U460" i="2" s="1"/>
  <c r="R652" i="2"/>
  <c r="T652" i="2" s="1"/>
  <c r="U652" i="2" s="1"/>
  <c r="R844" i="2"/>
  <c r="T844" i="2" s="1"/>
  <c r="U844" i="2" s="1"/>
  <c r="R1036" i="2"/>
  <c r="T1036" i="2" s="1"/>
  <c r="U1036" i="2" s="1"/>
  <c r="R1188" i="2"/>
  <c r="T1188" i="2" s="1"/>
  <c r="U1188" i="2" s="1"/>
  <c r="R1292" i="2"/>
  <c r="T1292" i="2" s="1"/>
  <c r="U1292" i="2" s="1"/>
  <c r="R1364" i="2"/>
  <c r="T1364" i="2" s="1"/>
  <c r="U1364" i="2" s="1"/>
  <c r="R1436" i="2"/>
  <c r="T1436" i="2" s="1"/>
  <c r="U1436" i="2" s="1"/>
  <c r="R1508" i="2"/>
  <c r="T1508" i="2" s="1"/>
  <c r="U1508" i="2" s="1"/>
  <c r="R1580" i="2"/>
  <c r="T1580" i="2" s="1"/>
  <c r="U1580" i="2" s="1"/>
  <c r="R1652" i="2"/>
  <c r="T1652" i="2" s="1"/>
  <c r="U1652" i="2" s="1"/>
  <c r="R1724" i="2"/>
  <c r="T1724" i="2" s="1"/>
  <c r="U1724" i="2" s="1"/>
  <c r="R1804" i="2"/>
  <c r="T1804" i="2" s="1"/>
  <c r="U1804" i="2" s="1"/>
  <c r="R1876" i="2"/>
  <c r="T1876" i="2" s="1"/>
  <c r="U1876" i="2" s="1"/>
  <c r="R1948" i="2"/>
  <c r="T1948" i="2" s="1"/>
  <c r="U1948" i="2" s="1"/>
  <c r="R2020" i="2"/>
  <c r="T2020" i="2" s="1"/>
  <c r="U2020" i="2" s="1"/>
  <c r="R2092" i="2"/>
  <c r="T2092" i="2" s="1"/>
  <c r="U2092" i="2" s="1"/>
  <c r="R73" i="2"/>
  <c r="T73" i="2" s="1"/>
  <c r="U73" i="2" s="1"/>
  <c r="R292" i="2"/>
  <c r="T292" i="2" s="1"/>
  <c r="U292" i="2" s="1"/>
  <c r="R503" i="2"/>
  <c r="T503" i="2" s="1"/>
  <c r="U503" i="2" s="1"/>
  <c r="R695" i="2"/>
  <c r="T695" i="2" s="1"/>
  <c r="U695" i="2" s="1"/>
  <c r="R887" i="2"/>
  <c r="T887" i="2" s="1"/>
  <c r="U887" i="2" s="1"/>
  <c r="R1079" i="2"/>
  <c r="T1079" i="2" s="1"/>
  <c r="U1079" i="2" s="1"/>
  <c r="R1214" i="2"/>
  <c r="T1214" i="2" s="1"/>
  <c r="U1214" i="2" s="1"/>
  <c r="R1301" i="2"/>
  <c r="T1301" i="2" s="1"/>
  <c r="U1301" i="2" s="1"/>
  <c r="R1373" i="2"/>
  <c r="T1373" i="2" s="1"/>
  <c r="U1373" i="2" s="1"/>
  <c r="R1453" i="2"/>
  <c r="T1453" i="2" s="1"/>
  <c r="U1453" i="2" s="1"/>
  <c r="R1517" i="2"/>
  <c r="T1517" i="2" s="1"/>
  <c r="U1517" i="2" s="1"/>
  <c r="R1581" i="2"/>
  <c r="T1581" i="2" s="1"/>
  <c r="U1581" i="2" s="1"/>
  <c r="R1645" i="2"/>
  <c r="T1645" i="2" s="1"/>
  <c r="U1645" i="2" s="1"/>
  <c r="R1709" i="2"/>
  <c r="T1709" i="2" s="1"/>
  <c r="U1709" i="2" s="1"/>
  <c r="R1773" i="2"/>
  <c r="T1773" i="2" s="1"/>
  <c r="U1773" i="2" s="1"/>
  <c r="R1837" i="2"/>
  <c r="T1837" i="2" s="1"/>
  <c r="U1837" i="2" s="1"/>
  <c r="R1901" i="2"/>
  <c r="T1901" i="2" s="1"/>
  <c r="U1901" i="2" s="1"/>
  <c r="R1965" i="2"/>
  <c r="T1965" i="2" s="1"/>
  <c r="U1965" i="2" s="1"/>
  <c r="R2029" i="2"/>
  <c r="T2029" i="2" s="1"/>
  <c r="U2029" i="2" s="1"/>
  <c r="R8" i="2"/>
  <c r="T8" i="2" s="1"/>
  <c r="U8" i="2" s="1"/>
  <c r="R229" i="2"/>
  <c r="T229" i="2" s="1"/>
  <c r="U229" i="2" s="1"/>
  <c r="R399" i="2"/>
  <c r="T399" i="2" s="1"/>
  <c r="U399" i="2" s="1"/>
  <c r="R572" i="2"/>
  <c r="T572" i="2" s="1"/>
  <c r="U572" i="2" s="1"/>
  <c r="R741" i="2"/>
  <c r="T741" i="2" s="1"/>
  <c r="U741" i="2" s="1"/>
  <c r="R911" i="2"/>
  <c r="T911" i="2" s="1"/>
  <c r="U911" i="2" s="1"/>
  <c r="R1084" i="2"/>
  <c r="T1084" i="2" s="1"/>
  <c r="U1084" i="2" s="1"/>
  <c r="R1204" i="2"/>
  <c r="T1204" i="2" s="1"/>
  <c r="U1204" i="2" s="1"/>
  <c r="R1286" i="2"/>
  <c r="T1286" i="2" s="1"/>
  <c r="U1286" i="2" s="1"/>
  <c r="R1350" i="2"/>
  <c r="T1350" i="2" s="1"/>
  <c r="U1350" i="2" s="1"/>
  <c r="R1414" i="2"/>
  <c r="T1414" i="2" s="1"/>
  <c r="U1414" i="2" s="1"/>
  <c r="R1478" i="2"/>
  <c r="T1478" i="2" s="1"/>
  <c r="U1478" i="2" s="1"/>
  <c r="R1542" i="2"/>
  <c r="T1542" i="2" s="1"/>
  <c r="U1542" i="2" s="1"/>
  <c r="R1606" i="2"/>
  <c r="T1606" i="2" s="1"/>
  <c r="U1606" i="2" s="1"/>
  <c r="R1670" i="2"/>
  <c r="T1670" i="2" s="1"/>
  <c r="U1670" i="2" s="1"/>
  <c r="R1734" i="2"/>
  <c r="T1734" i="2" s="1"/>
  <c r="U1734" i="2" s="1"/>
  <c r="R1798" i="2"/>
  <c r="T1798" i="2" s="1"/>
  <c r="U1798" i="2" s="1"/>
  <c r="R1862" i="2"/>
  <c r="T1862" i="2" s="1"/>
  <c r="U1862" i="2" s="1"/>
  <c r="R1926" i="2"/>
  <c r="T1926" i="2" s="1"/>
  <c r="U1926" i="2" s="1"/>
  <c r="R1990" i="2"/>
  <c r="T1990" i="2" s="1"/>
  <c r="U1990" i="2" s="1"/>
  <c r="R2054" i="2"/>
  <c r="T2054" i="2" s="1"/>
  <c r="U2054" i="2" s="1"/>
  <c r="R2118" i="2"/>
  <c r="T2118" i="2" s="1"/>
  <c r="U2118" i="2" s="1"/>
  <c r="R137" i="2"/>
  <c r="T137" i="2" s="1"/>
  <c r="U137" i="2" s="1"/>
  <c r="R317" i="2"/>
  <c r="T317" i="2" s="1"/>
  <c r="U317" i="2" s="1"/>
  <c r="R487" i="2"/>
  <c r="T487" i="2" s="1"/>
  <c r="U487" i="2" s="1"/>
  <c r="R660" i="2"/>
  <c r="T660" i="2" s="1"/>
  <c r="U660" i="2" s="1"/>
  <c r="R829" i="2"/>
  <c r="T829" i="2" s="1"/>
  <c r="U829" i="2" s="1"/>
  <c r="R999" i="2"/>
  <c r="T999" i="2" s="1"/>
  <c r="U999" i="2" s="1"/>
  <c r="R1152" i="2"/>
  <c r="T1152" i="2" s="1"/>
  <c r="U1152" i="2" s="1"/>
  <c r="R1253" i="2"/>
  <c r="T1253" i="2" s="1"/>
  <c r="U1253" i="2" s="1"/>
  <c r="R1319" i="2"/>
  <c r="T1319" i="2" s="1"/>
  <c r="U1319" i="2" s="1"/>
  <c r="R1383" i="2"/>
  <c r="T1383" i="2" s="1"/>
  <c r="U1383" i="2" s="1"/>
  <c r="R1447" i="2"/>
  <c r="T1447" i="2" s="1"/>
  <c r="U1447" i="2" s="1"/>
  <c r="R1511" i="2"/>
  <c r="T1511" i="2" s="1"/>
  <c r="U1511" i="2" s="1"/>
  <c r="R1575" i="2"/>
  <c r="T1575" i="2" s="1"/>
  <c r="U1575" i="2" s="1"/>
  <c r="R1639" i="2"/>
  <c r="T1639" i="2" s="1"/>
  <c r="U1639" i="2" s="1"/>
  <c r="R1703" i="2"/>
  <c r="T1703" i="2" s="1"/>
  <c r="U1703" i="2" s="1"/>
  <c r="R1767" i="2"/>
  <c r="T1767" i="2" s="1"/>
  <c r="U1767" i="2" s="1"/>
  <c r="R1831" i="2"/>
  <c r="T1831" i="2" s="1"/>
  <c r="U1831" i="2" s="1"/>
  <c r="R1895" i="2"/>
  <c r="T1895" i="2" s="1"/>
  <c r="U1895" i="2" s="1"/>
  <c r="R1959" i="2"/>
  <c r="T1959" i="2" s="1"/>
  <c r="U1959" i="2" s="1"/>
  <c r="R2023" i="2"/>
  <c r="T2023" i="2" s="1"/>
  <c r="U2023" i="2" s="1"/>
  <c r="R2087" i="2"/>
  <c r="T2087" i="2" s="1"/>
  <c r="U2087" i="2" s="1"/>
  <c r="R477" i="2"/>
  <c r="T477" i="2" s="1"/>
  <c r="U477" i="2" s="1"/>
  <c r="R940" i="2"/>
  <c r="T940" i="2" s="1"/>
  <c r="U940" i="2" s="1"/>
  <c r="R1273" i="2"/>
  <c r="T1273" i="2" s="1"/>
  <c r="U1273" i="2" s="1"/>
  <c r="R1443" i="2"/>
  <c r="T1443" i="2" s="1"/>
  <c r="U1443" i="2" s="1"/>
  <c r="R1616" i="2"/>
  <c r="T1616" i="2" s="1"/>
  <c r="U1616" i="2" s="1"/>
  <c r="R1785" i="2"/>
  <c r="T1785" i="2" s="1"/>
  <c r="U1785" i="2" s="1"/>
  <c r="R1955" i="2"/>
  <c r="T1955" i="2" s="1"/>
  <c r="U1955" i="2" s="1"/>
  <c r="R2111" i="2"/>
  <c r="T2111" i="2" s="1"/>
  <c r="U2111" i="2" s="1"/>
  <c r="R2180" i="2"/>
  <c r="T2180" i="2" s="1"/>
  <c r="U2180" i="2" s="1"/>
  <c r="R2244" i="2"/>
  <c r="T2244" i="2" s="1"/>
  <c r="U2244" i="2" s="1"/>
  <c r="R2308" i="2"/>
  <c r="T2308" i="2" s="1"/>
  <c r="U2308" i="2" s="1"/>
  <c r="R2372" i="2"/>
  <c r="T2372" i="2" s="1"/>
  <c r="U2372" i="2" s="1"/>
  <c r="R2436" i="2"/>
  <c r="T2436" i="2" s="1"/>
  <c r="U2436" i="2" s="1"/>
  <c r="R2500" i="2"/>
  <c r="T2500" i="2" s="1"/>
  <c r="U2500" i="2" s="1"/>
  <c r="R2564" i="2"/>
  <c r="T2564" i="2" s="1"/>
  <c r="U2564" i="2" s="1"/>
  <c r="R2628" i="2"/>
  <c r="T2628" i="2" s="1"/>
  <c r="U2628" i="2" s="1"/>
  <c r="R2692" i="2"/>
  <c r="T2692" i="2" s="1"/>
  <c r="U2692" i="2" s="1"/>
  <c r="R2756" i="2"/>
  <c r="T2756" i="2" s="1"/>
  <c r="U2756" i="2" s="1"/>
  <c r="R492" i="2"/>
  <c r="T492" i="2" s="1"/>
  <c r="U492" i="2" s="1"/>
  <c r="R941" i="2"/>
  <c r="T941" i="2" s="1"/>
  <c r="U941" i="2" s="1"/>
  <c r="R1275" i="2"/>
  <c r="T1275" i="2" s="1"/>
  <c r="U1275" i="2" s="1"/>
  <c r="R157" i="2"/>
  <c r="T157" i="2" s="1"/>
  <c r="U157" i="2" s="1"/>
  <c r="R119" i="2"/>
  <c r="T119" i="2" s="1"/>
  <c r="U119" i="2" s="1"/>
  <c r="R390" i="2"/>
  <c r="T390" i="2" s="1"/>
  <c r="U390" i="2" s="1"/>
  <c r="R646" i="2"/>
  <c r="T646" i="2" s="1"/>
  <c r="U646" i="2" s="1"/>
  <c r="R902" i="2"/>
  <c r="T902" i="2" s="1"/>
  <c r="U902" i="2" s="1"/>
  <c r="R208" i="2"/>
  <c r="T208" i="2" s="1"/>
  <c r="U208" i="2" s="1"/>
  <c r="R464" i="2"/>
  <c r="T464" i="2" s="1"/>
  <c r="U464" i="2" s="1"/>
  <c r="R720" i="2"/>
  <c r="T720" i="2" s="1"/>
  <c r="U720" i="2" s="1"/>
  <c r="R976" i="2"/>
  <c r="T976" i="2" s="1"/>
  <c r="U976" i="2" s="1"/>
  <c r="R17" i="2"/>
  <c r="T17" i="2" s="1"/>
  <c r="U17" i="2" s="1"/>
  <c r="R321" i="2"/>
  <c r="T321" i="2" s="1"/>
  <c r="U321" i="2" s="1"/>
  <c r="R577" i="2"/>
  <c r="T577" i="2" s="1"/>
  <c r="U577" i="2" s="1"/>
  <c r="R833" i="2"/>
  <c r="T833" i="2" s="1"/>
  <c r="U833" i="2" s="1"/>
  <c r="R1089" i="2"/>
  <c r="T1089" i="2" s="1"/>
  <c r="U1089" i="2" s="1"/>
  <c r="R210" i="2"/>
  <c r="T210" i="2" s="1"/>
  <c r="U210" i="2" s="1"/>
  <c r="R394" i="2"/>
  <c r="T394" i="2" s="1"/>
  <c r="U394" i="2" s="1"/>
  <c r="R546" i="2"/>
  <c r="T546" i="2" s="1"/>
  <c r="U546" i="2" s="1"/>
  <c r="R722" i="2"/>
  <c r="T722" i="2" s="1"/>
  <c r="U722" i="2" s="1"/>
  <c r="R906" i="2"/>
  <c r="T906" i="2" s="1"/>
  <c r="U906" i="2" s="1"/>
  <c r="R1058" i="2"/>
  <c r="T1058" i="2" s="1"/>
  <c r="U1058" i="2" s="1"/>
  <c r="R1234" i="2"/>
  <c r="T1234" i="2" s="1"/>
  <c r="U1234" i="2" s="1"/>
  <c r="R47" i="2"/>
  <c r="T47" i="2" s="1"/>
  <c r="U47" i="2" s="1"/>
  <c r="R195" i="2"/>
  <c r="T195" i="2" s="1"/>
  <c r="U195" i="2" s="1"/>
  <c r="R291" i="2"/>
  <c r="T291" i="2" s="1"/>
  <c r="U291" i="2" s="1"/>
  <c r="R379" i="2"/>
  <c r="T379" i="2" s="1"/>
  <c r="U379" i="2" s="1"/>
  <c r="R459" i="2"/>
  <c r="T459" i="2" s="1"/>
  <c r="U459" i="2" s="1"/>
  <c r="R547" i="2"/>
  <c r="T547" i="2" s="1"/>
  <c r="U547" i="2" s="1"/>
  <c r="R635" i="2"/>
  <c r="T635" i="2" s="1"/>
  <c r="U635" i="2" s="1"/>
  <c r="R715" i="2"/>
  <c r="T715" i="2" s="1"/>
  <c r="U715" i="2" s="1"/>
  <c r="R803" i="2"/>
  <c r="T803" i="2" s="1"/>
  <c r="U803" i="2" s="1"/>
  <c r="R891" i="2"/>
  <c r="T891" i="2" s="1"/>
  <c r="U891" i="2" s="1"/>
  <c r="R971" i="2"/>
  <c r="T971" i="2" s="1"/>
  <c r="U971" i="2" s="1"/>
  <c r="R1059" i="2"/>
  <c r="T1059" i="2" s="1"/>
  <c r="U1059" i="2" s="1"/>
  <c r="R1147" i="2"/>
  <c r="T1147" i="2" s="1"/>
  <c r="U1147" i="2" s="1"/>
  <c r="R1227" i="2"/>
  <c r="T1227" i="2" s="1"/>
  <c r="U1227" i="2" s="1"/>
  <c r="R88" i="2"/>
  <c r="T88" i="2" s="1"/>
  <c r="U88" i="2" s="1"/>
  <c r="R348" i="2"/>
  <c r="T348" i="2" s="1"/>
  <c r="U348" i="2" s="1"/>
  <c r="R559" i="2"/>
  <c r="T559" i="2" s="1"/>
  <c r="U559" i="2" s="1"/>
  <c r="R796" i="2"/>
  <c r="T796" i="2" s="1"/>
  <c r="U796" i="2" s="1"/>
  <c r="R1029" i="2"/>
  <c r="T1029" i="2" s="1"/>
  <c r="U1029" i="2" s="1"/>
  <c r="R1197" i="2"/>
  <c r="T1197" i="2" s="1"/>
  <c r="U1197" i="2" s="1"/>
  <c r="R1306" i="2"/>
  <c r="T1306" i="2" s="1"/>
  <c r="U1306" i="2" s="1"/>
  <c r="R1394" i="2"/>
  <c r="T1394" i="2" s="1"/>
  <c r="U1394" i="2" s="1"/>
  <c r="R1474" i="2"/>
  <c r="T1474" i="2" s="1"/>
  <c r="U1474" i="2" s="1"/>
  <c r="R1562" i="2"/>
  <c r="T1562" i="2" s="1"/>
  <c r="U1562" i="2" s="1"/>
  <c r="R1650" i="2"/>
  <c r="T1650" i="2" s="1"/>
  <c r="U1650" i="2" s="1"/>
  <c r="R1730" i="2"/>
  <c r="T1730" i="2" s="1"/>
  <c r="U1730" i="2" s="1"/>
  <c r="R1818" i="2"/>
  <c r="T1818" i="2" s="1"/>
  <c r="U1818" i="2" s="1"/>
  <c r="R1906" i="2"/>
  <c r="T1906" i="2" s="1"/>
  <c r="U1906" i="2" s="1"/>
  <c r="R1986" i="2"/>
  <c r="T1986" i="2" s="1"/>
  <c r="U1986" i="2" s="1"/>
  <c r="R2074" i="2"/>
  <c r="T2074" i="2" s="1"/>
  <c r="U2074" i="2" s="1"/>
  <c r="R95" i="2"/>
  <c r="T95" i="2" s="1"/>
  <c r="U95" i="2" s="1"/>
  <c r="R308" i="2"/>
  <c r="T308" i="2" s="1"/>
  <c r="U308" i="2" s="1"/>
  <c r="R65" i="2"/>
  <c r="T65" i="2" s="1"/>
  <c r="U65" i="2" s="1"/>
  <c r="R287" i="2"/>
  <c r="T287" i="2" s="1"/>
  <c r="U287" i="2" s="1"/>
  <c r="R479" i="2"/>
  <c r="T479" i="2" s="1"/>
  <c r="U479" i="2" s="1"/>
  <c r="R671" i="2"/>
  <c r="T671" i="2" s="1"/>
  <c r="U671" i="2" s="1"/>
  <c r="R863" i="2"/>
  <c r="T863" i="2" s="1"/>
  <c r="U863" i="2" s="1"/>
  <c r="R1055" i="2"/>
  <c r="T1055" i="2" s="1"/>
  <c r="U1055" i="2" s="1"/>
  <c r="R1213" i="2"/>
  <c r="T1213" i="2" s="1"/>
  <c r="U1213" i="2" s="1"/>
  <c r="R1300" i="2"/>
  <c r="T1300" i="2" s="1"/>
  <c r="U1300" i="2" s="1"/>
  <c r="R1372" i="2"/>
  <c r="T1372" i="2" s="1"/>
  <c r="U1372" i="2" s="1"/>
  <c r="R1444" i="2"/>
  <c r="T1444" i="2" s="1"/>
  <c r="U1444" i="2" s="1"/>
  <c r="R1516" i="2"/>
  <c r="T1516" i="2" s="1"/>
  <c r="U1516" i="2" s="1"/>
  <c r="R1588" i="2"/>
  <c r="T1588" i="2" s="1"/>
  <c r="U1588" i="2" s="1"/>
  <c r="R1660" i="2"/>
  <c r="T1660" i="2" s="1"/>
  <c r="U1660" i="2" s="1"/>
  <c r="R1740" i="2"/>
  <c r="T1740" i="2" s="1"/>
  <c r="U1740" i="2" s="1"/>
  <c r="R1812" i="2"/>
  <c r="T1812" i="2" s="1"/>
  <c r="U1812" i="2" s="1"/>
  <c r="R1884" i="2"/>
  <c r="T1884" i="2" s="1"/>
  <c r="U1884" i="2" s="1"/>
  <c r="R1956" i="2"/>
  <c r="T1956" i="2" s="1"/>
  <c r="U1956" i="2" s="1"/>
  <c r="R2028" i="2"/>
  <c r="T2028" i="2" s="1"/>
  <c r="U2028" i="2" s="1"/>
  <c r="R2100" i="2"/>
  <c r="T2100" i="2" s="1"/>
  <c r="U2100" i="2" s="1"/>
  <c r="R99" i="2"/>
  <c r="T99" i="2" s="1"/>
  <c r="U99" i="2" s="1"/>
  <c r="R333" i="2"/>
  <c r="T333" i="2" s="1"/>
  <c r="U333" i="2" s="1"/>
  <c r="R525" i="2"/>
  <c r="T525" i="2" s="1"/>
  <c r="U525" i="2" s="1"/>
  <c r="R717" i="2"/>
  <c r="T717" i="2" s="1"/>
  <c r="U717" i="2" s="1"/>
  <c r="R909" i="2"/>
  <c r="T909" i="2" s="1"/>
  <c r="U909" i="2" s="1"/>
  <c r="R1101" i="2"/>
  <c r="T1101" i="2" s="1"/>
  <c r="U1101" i="2" s="1"/>
  <c r="R1228" i="2"/>
  <c r="T1228" i="2" s="1"/>
  <c r="U1228" i="2" s="1"/>
  <c r="R1309" i="2"/>
  <c r="T1309" i="2" s="1"/>
  <c r="U1309" i="2" s="1"/>
  <c r="R1389" i="2"/>
  <c r="T1389" i="2" s="1"/>
  <c r="U1389" i="2" s="1"/>
  <c r="R1461" i="2"/>
  <c r="T1461" i="2" s="1"/>
  <c r="U1461" i="2" s="1"/>
  <c r="R1525" i="2"/>
  <c r="T1525" i="2" s="1"/>
  <c r="U1525" i="2" s="1"/>
  <c r="R1589" i="2"/>
  <c r="T1589" i="2" s="1"/>
  <c r="U1589" i="2" s="1"/>
  <c r="R1653" i="2"/>
  <c r="T1653" i="2" s="1"/>
  <c r="U1653" i="2" s="1"/>
  <c r="R1717" i="2"/>
  <c r="T1717" i="2" s="1"/>
  <c r="U1717" i="2" s="1"/>
  <c r="R1781" i="2"/>
  <c r="T1781" i="2" s="1"/>
  <c r="U1781" i="2" s="1"/>
  <c r="R1845" i="2"/>
  <c r="T1845" i="2" s="1"/>
  <c r="U1845" i="2" s="1"/>
  <c r="R1909" i="2"/>
  <c r="T1909" i="2" s="1"/>
  <c r="U1909" i="2" s="1"/>
  <c r="R1973" i="2"/>
  <c r="T1973" i="2" s="1"/>
  <c r="U1973" i="2" s="1"/>
  <c r="R2037" i="2"/>
  <c r="T2037" i="2" s="1"/>
  <c r="U2037" i="2" s="1"/>
  <c r="R40" i="2"/>
  <c r="T40" i="2" s="1"/>
  <c r="U40" i="2" s="1"/>
  <c r="R252" i="2"/>
  <c r="T252" i="2" s="1"/>
  <c r="U252" i="2" s="1"/>
  <c r="R421" i="2"/>
  <c r="T421" i="2" s="1"/>
  <c r="U421" i="2" s="1"/>
  <c r="R591" i="2"/>
  <c r="T591" i="2" s="1"/>
  <c r="U591" i="2" s="1"/>
  <c r="R764" i="2"/>
  <c r="T764" i="2" s="1"/>
  <c r="U764" i="2" s="1"/>
  <c r="R933" i="2"/>
  <c r="T933" i="2" s="1"/>
  <c r="U933" i="2" s="1"/>
  <c r="R1103" i="2"/>
  <c r="T1103" i="2" s="1"/>
  <c r="U1103" i="2" s="1"/>
  <c r="R1215" i="2"/>
  <c r="T1215" i="2" s="1"/>
  <c r="U1215" i="2" s="1"/>
  <c r="R1294" i="2"/>
  <c r="T1294" i="2" s="1"/>
  <c r="U1294" i="2" s="1"/>
  <c r="R1358" i="2"/>
  <c r="T1358" i="2" s="1"/>
  <c r="U1358" i="2" s="1"/>
  <c r="R1422" i="2"/>
  <c r="T1422" i="2" s="1"/>
  <c r="U1422" i="2" s="1"/>
  <c r="R1486" i="2"/>
  <c r="T1486" i="2" s="1"/>
  <c r="U1486" i="2" s="1"/>
  <c r="R1550" i="2"/>
  <c r="T1550" i="2" s="1"/>
  <c r="U1550" i="2" s="1"/>
  <c r="R1614" i="2"/>
  <c r="T1614" i="2" s="1"/>
  <c r="U1614" i="2" s="1"/>
  <c r="R1678" i="2"/>
  <c r="T1678" i="2" s="1"/>
  <c r="U1678" i="2" s="1"/>
  <c r="R1742" i="2"/>
  <c r="T1742" i="2" s="1"/>
  <c r="U1742" i="2" s="1"/>
  <c r="R1806" i="2"/>
  <c r="T1806" i="2" s="1"/>
  <c r="U1806" i="2" s="1"/>
  <c r="R1870" i="2"/>
  <c r="T1870" i="2" s="1"/>
  <c r="U1870" i="2" s="1"/>
  <c r="R1934" i="2"/>
  <c r="T1934" i="2" s="1"/>
  <c r="U1934" i="2" s="1"/>
  <c r="R1998" i="2"/>
  <c r="T1998" i="2" s="1"/>
  <c r="U1998" i="2" s="1"/>
  <c r="R2062" i="2"/>
  <c r="T2062" i="2" s="1"/>
  <c r="U2062" i="2" s="1"/>
  <c r="R163" i="2"/>
  <c r="T163" i="2" s="1"/>
  <c r="U163" i="2" s="1"/>
  <c r="R340" i="2"/>
  <c r="T340" i="2" s="1"/>
  <c r="U340" i="2" s="1"/>
  <c r="R509" i="2"/>
  <c r="T509" i="2" s="1"/>
  <c r="U509" i="2" s="1"/>
  <c r="R679" i="2"/>
  <c r="T679" i="2" s="1"/>
  <c r="U679" i="2" s="1"/>
  <c r="R852" i="2"/>
  <c r="T852" i="2" s="1"/>
  <c r="U852" i="2" s="1"/>
  <c r="R1021" i="2"/>
  <c r="T1021" i="2" s="1"/>
  <c r="U1021" i="2" s="1"/>
  <c r="R1166" i="2"/>
  <c r="T1166" i="2" s="1"/>
  <c r="U1166" i="2" s="1"/>
  <c r="R1263" i="2"/>
  <c r="T1263" i="2" s="1"/>
  <c r="U1263" i="2" s="1"/>
  <c r="R1327" i="2"/>
  <c r="T1327" i="2" s="1"/>
  <c r="U1327" i="2" s="1"/>
  <c r="R1391" i="2"/>
  <c r="T1391" i="2" s="1"/>
  <c r="U1391" i="2" s="1"/>
  <c r="R1455" i="2"/>
  <c r="T1455" i="2" s="1"/>
  <c r="U1455" i="2" s="1"/>
  <c r="R1519" i="2"/>
  <c r="T1519" i="2" s="1"/>
  <c r="U1519" i="2" s="1"/>
  <c r="R1583" i="2"/>
  <c r="T1583" i="2" s="1"/>
  <c r="U1583" i="2" s="1"/>
  <c r="R1647" i="2"/>
  <c r="T1647" i="2" s="1"/>
  <c r="U1647" i="2" s="1"/>
  <c r="R1711" i="2"/>
  <c r="T1711" i="2" s="1"/>
  <c r="U1711" i="2" s="1"/>
  <c r="R1775" i="2"/>
  <c r="T1775" i="2" s="1"/>
  <c r="U1775" i="2" s="1"/>
  <c r="R1839" i="2"/>
  <c r="T1839" i="2" s="1"/>
  <c r="U1839" i="2" s="1"/>
  <c r="R1903" i="2"/>
  <c r="T1903" i="2" s="1"/>
  <c r="U1903" i="2" s="1"/>
  <c r="R165" i="2"/>
  <c r="T165" i="2" s="1"/>
  <c r="U165" i="2" s="1"/>
  <c r="R129" i="2"/>
  <c r="T129" i="2" s="1"/>
  <c r="U129" i="2" s="1"/>
  <c r="R398" i="2"/>
  <c r="T398" i="2" s="1"/>
  <c r="U398" i="2" s="1"/>
  <c r="R654" i="2"/>
  <c r="T654" i="2" s="1"/>
  <c r="U654" i="2" s="1"/>
  <c r="R910" i="2"/>
  <c r="T910" i="2" s="1"/>
  <c r="U910" i="2" s="1"/>
  <c r="R216" i="2"/>
  <c r="T216" i="2" s="1"/>
  <c r="U216" i="2" s="1"/>
  <c r="R472" i="2"/>
  <c r="T472" i="2" s="1"/>
  <c r="U472" i="2" s="1"/>
  <c r="R728" i="2"/>
  <c r="T728" i="2" s="1"/>
  <c r="U728" i="2" s="1"/>
  <c r="R984" i="2"/>
  <c r="T984" i="2" s="1"/>
  <c r="U984" i="2" s="1"/>
  <c r="R31" i="2"/>
  <c r="T31" i="2" s="1"/>
  <c r="U31" i="2" s="1"/>
  <c r="R329" i="2"/>
  <c r="T329" i="2" s="1"/>
  <c r="U329" i="2" s="1"/>
  <c r="R585" i="2"/>
  <c r="T585" i="2" s="1"/>
  <c r="U585" i="2" s="1"/>
  <c r="R841" i="2"/>
  <c r="T841" i="2" s="1"/>
  <c r="U841" i="2" s="1"/>
  <c r="R1097" i="2"/>
  <c r="T1097" i="2" s="1"/>
  <c r="U1097" i="2" s="1"/>
  <c r="R32" i="2"/>
  <c r="T32" i="2" s="1"/>
  <c r="U32" i="2" s="1"/>
  <c r="R226" i="2"/>
  <c r="T226" i="2" s="1"/>
  <c r="U226" i="2" s="1"/>
  <c r="R402" i="2"/>
  <c r="T402" i="2" s="1"/>
  <c r="U402" i="2" s="1"/>
  <c r="R586" i="2"/>
  <c r="T586" i="2" s="1"/>
  <c r="U586" i="2" s="1"/>
  <c r="R738" i="2"/>
  <c r="T738" i="2" s="1"/>
  <c r="U738" i="2" s="1"/>
  <c r="R914" i="2"/>
  <c r="T914" i="2" s="1"/>
  <c r="U914" i="2" s="1"/>
  <c r="R1098" i="2"/>
  <c r="T1098" i="2" s="1"/>
  <c r="U1098" i="2" s="1"/>
  <c r="R1250" i="2"/>
  <c r="T1250" i="2" s="1"/>
  <c r="U1250" i="2" s="1"/>
  <c r="R72" i="2"/>
  <c r="T72" i="2" s="1"/>
  <c r="U72" i="2" s="1"/>
  <c r="R203" i="2"/>
  <c r="T203" i="2" s="1"/>
  <c r="U203" i="2" s="1"/>
  <c r="R307" i="2"/>
  <c r="T307" i="2" s="1"/>
  <c r="U307" i="2" s="1"/>
  <c r="R387" i="2"/>
  <c r="T387" i="2" s="1"/>
  <c r="U387" i="2" s="1"/>
  <c r="R467" i="2"/>
  <c r="T467" i="2" s="1"/>
  <c r="U467" i="2" s="1"/>
  <c r="R563" i="2"/>
  <c r="T563" i="2" s="1"/>
  <c r="U563" i="2" s="1"/>
  <c r="R643" i="2"/>
  <c r="T643" i="2" s="1"/>
  <c r="U643" i="2" s="1"/>
  <c r="R723" i="2"/>
  <c r="T723" i="2" s="1"/>
  <c r="U723" i="2" s="1"/>
  <c r="R819" i="2"/>
  <c r="T819" i="2" s="1"/>
  <c r="U819" i="2" s="1"/>
  <c r="R899" i="2"/>
  <c r="T899" i="2" s="1"/>
  <c r="U899" i="2" s="1"/>
  <c r="R979" i="2"/>
  <c r="T979" i="2" s="1"/>
  <c r="U979" i="2" s="1"/>
  <c r="R1075" i="2"/>
  <c r="T1075" i="2" s="1"/>
  <c r="U1075" i="2" s="1"/>
  <c r="R1155" i="2"/>
  <c r="T1155" i="2" s="1"/>
  <c r="U1155" i="2" s="1"/>
  <c r="R1235" i="2"/>
  <c r="T1235" i="2" s="1"/>
  <c r="U1235" i="2" s="1"/>
  <c r="R148" i="2"/>
  <c r="T148" i="2" s="1"/>
  <c r="U148" i="2" s="1"/>
  <c r="R367" i="2"/>
  <c r="T367" i="2" s="1"/>
  <c r="U367" i="2" s="1"/>
  <c r="R581" i="2"/>
  <c r="T581" i="2" s="1"/>
  <c r="U581" i="2" s="1"/>
  <c r="R837" i="2"/>
  <c r="T837" i="2" s="1"/>
  <c r="U837" i="2" s="1"/>
  <c r="R1052" i="2"/>
  <c r="T1052" i="2" s="1"/>
  <c r="U1052" i="2" s="1"/>
  <c r="R1208" i="2"/>
  <c r="T1208" i="2" s="1"/>
  <c r="U1208" i="2" s="1"/>
  <c r="R1322" i="2"/>
  <c r="T1322" i="2" s="1"/>
  <c r="U1322" i="2" s="1"/>
  <c r="R1402" i="2"/>
  <c r="T1402" i="2" s="1"/>
  <c r="U1402" i="2" s="1"/>
  <c r="R1482" i="2"/>
  <c r="T1482" i="2" s="1"/>
  <c r="U1482" i="2" s="1"/>
  <c r="R1578" i="2"/>
  <c r="T1578" i="2" s="1"/>
  <c r="U1578" i="2" s="1"/>
  <c r="R1658" i="2"/>
  <c r="T1658" i="2" s="1"/>
  <c r="U1658" i="2" s="1"/>
  <c r="R1738" i="2"/>
  <c r="T1738" i="2" s="1"/>
  <c r="U1738" i="2" s="1"/>
  <c r="R1834" i="2"/>
  <c r="T1834" i="2" s="1"/>
  <c r="U1834" i="2" s="1"/>
  <c r="R1914" i="2"/>
  <c r="T1914" i="2" s="1"/>
  <c r="U1914" i="2" s="1"/>
  <c r="R1994" i="2"/>
  <c r="T1994" i="2" s="1"/>
  <c r="U1994" i="2" s="1"/>
  <c r="R2090" i="2"/>
  <c r="T2090" i="2" s="1"/>
  <c r="U2090" i="2" s="1"/>
  <c r="R120" i="2"/>
  <c r="T120" i="2" s="1"/>
  <c r="U120" i="2" s="1"/>
  <c r="R327" i="2"/>
  <c r="T327" i="2" s="1"/>
  <c r="U327" i="2" s="1"/>
  <c r="R96" i="2"/>
  <c r="T96" i="2" s="1"/>
  <c r="U96" i="2" s="1"/>
  <c r="R309" i="2"/>
  <c r="T309" i="2" s="1"/>
  <c r="U309" i="2" s="1"/>
  <c r="R501" i="2"/>
  <c r="T501" i="2" s="1"/>
  <c r="U501" i="2" s="1"/>
  <c r="R693" i="2"/>
  <c r="T693" i="2" s="1"/>
  <c r="U693" i="2" s="1"/>
  <c r="R885" i="2"/>
  <c r="T885" i="2" s="1"/>
  <c r="U885" i="2" s="1"/>
  <c r="R1100" i="2"/>
  <c r="T1100" i="2" s="1"/>
  <c r="U1100" i="2" s="1"/>
  <c r="R1224" i="2"/>
  <c r="T1224" i="2" s="1"/>
  <c r="U1224" i="2" s="1"/>
  <c r="R1308" i="2"/>
  <c r="T1308" i="2" s="1"/>
  <c r="U1308" i="2" s="1"/>
  <c r="R1380" i="2"/>
  <c r="T1380" i="2" s="1"/>
  <c r="U1380" i="2" s="1"/>
  <c r="R1452" i="2"/>
  <c r="T1452" i="2" s="1"/>
  <c r="U1452" i="2" s="1"/>
  <c r="R1524" i="2"/>
  <c r="T1524" i="2" s="1"/>
  <c r="U1524" i="2" s="1"/>
  <c r="R1596" i="2"/>
  <c r="T1596" i="2" s="1"/>
  <c r="U1596" i="2" s="1"/>
  <c r="R1676" i="2"/>
  <c r="T1676" i="2" s="1"/>
  <c r="U1676" i="2" s="1"/>
  <c r="R1748" i="2"/>
  <c r="T1748" i="2" s="1"/>
  <c r="U1748" i="2" s="1"/>
  <c r="R1820" i="2"/>
  <c r="T1820" i="2" s="1"/>
  <c r="U1820" i="2" s="1"/>
  <c r="R1892" i="2"/>
  <c r="T1892" i="2" s="1"/>
  <c r="U1892" i="2" s="1"/>
  <c r="R1964" i="2"/>
  <c r="T1964" i="2" s="1"/>
  <c r="U1964" i="2" s="1"/>
  <c r="R2036" i="2"/>
  <c r="T2036" i="2" s="1"/>
  <c r="U2036" i="2" s="1"/>
  <c r="R2108" i="2"/>
  <c r="T2108" i="2" s="1"/>
  <c r="U2108" i="2" s="1"/>
  <c r="R159" i="2"/>
  <c r="T159" i="2" s="1"/>
  <c r="U159" i="2" s="1"/>
  <c r="R356" i="2"/>
  <c r="T356" i="2" s="1"/>
  <c r="U356" i="2" s="1"/>
  <c r="R548" i="2"/>
  <c r="T548" i="2" s="1"/>
  <c r="U548" i="2" s="1"/>
  <c r="R740" i="2"/>
  <c r="T740" i="2" s="1"/>
  <c r="U740" i="2" s="1"/>
  <c r="R932" i="2"/>
  <c r="T932" i="2" s="1"/>
  <c r="U932" i="2" s="1"/>
  <c r="R1118" i="2"/>
  <c r="T1118" i="2" s="1"/>
  <c r="U1118" i="2" s="1"/>
  <c r="R1239" i="2"/>
  <c r="T1239" i="2" s="1"/>
  <c r="U1239" i="2" s="1"/>
  <c r="R1325" i="2"/>
  <c r="T1325" i="2" s="1"/>
  <c r="U1325" i="2" s="1"/>
  <c r="R1397" i="2"/>
  <c r="T1397" i="2" s="1"/>
  <c r="U1397" i="2" s="1"/>
  <c r="R1469" i="2"/>
  <c r="T1469" i="2" s="1"/>
  <c r="U1469" i="2" s="1"/>
  <c r="R1533" i="2"/>
  <c r="T1533" i="2" s="1"/>
  <c r="U1533" i="2" s="1"/>
  <c r="R1597" i="2"/>
  <c r="T1597" i="2" s="1"/>
  <c r="U1597" i="2" s="1"/>
  <c r="R1661" i="2"/>
  <c r="T1661" i="2" s="1"/>
  <c r="U1661" i="2" s="1"/>
  <c r="R1725" i="2"/>
  <c r="T1725" i="2" s="1"/>
  <c r="U1725" i="2" s="1"/>
  <c r="R1789" i="2"/>
  <c r="T1789" i="2" s="1"/>
  <c r="U1789" i="2" s="1"/>
  <c r="R1853" i="2"/>
  <c r="T1853" i="2" s="1"/>
  <c r="U1853" i="2" s="1"/>
  <c r="R1917" i="2"/>
  <c r="T1917" i="2" s="1"/>
  <c r="U1917" i="2" s="1"/>
  <c r="R1981" i="2"/>
  <c r="T1981" i="2" s="1"/>
  <c r="U1981" i="2" s="1"/>
  <c r="R2045" i="2"/>
  <c r="T2045" i="2" s="1"/>
  <c r="U2045" i="2" s="1"/>
  <c r="R75" i="2"/>
  <c r="T75" i="2" s="1"/>
  <c r="U75" i="2" s="1"/>
  <c r="R271" i="2"/>
  <c r="T271" i="2" s="1"/>
  <c r="U271" i="2" s="1"/>
  <c r="R444" i="2"/>
  <c r="T444" i="2" s="1"/>
  <c r="U444" i="2" s="1"/>
  <c r="R613" i="2"/>
  <c r="T613" i="2" s="1"/>
  <c r="U613" i="2" s="1"/>
  <c r="R783" i="2"/>
  <c r="T783" i="2" s="1"/>
  <c r="U783" i="2" s="1"/>
  <c r="R956" i="2"/>
  <c r="T956" i="2" s="1"/>
  <c r="U956" i="2" s="1"/>
  <c r="R1119" i="2"/>
  <c r="T1119" i="2" s="1"/>
  <c r="U1119" i="2" s="1"/>
  <c r="R1229" i="2"/>
  <c r="T1229" i="2" s="1"/>
  <c r="U1229" i="2" s="1"/>
  <c r="R1302" i="2"/>
  <c r="T1302" i="2" s="1"/>
  <c r="U1302" i="2" s="1"/>
  <c r="R1366" i="2"/>
  <c r="T1366" i="2" s="1"/>
  <c r="U1366" i="2" s="1"/>
  <c r="R1430" i="2"/>
  <c r="T1430" i="2" s="1"/>
  <c r="U1430" i="2" s="1"/>
  <c r="R1494" i="2"/>
  <c r="T1494" i="2" s="1"/>
  <c r="U1494" i="2" s="1"/>
  <c r="R1558" i="2"/>
  <c r="T1558" i="2" s="1"/>
  <c r="U1558" i="2" s="1"/>
  <c r="R1622" i="2"/>
  <c r="T1622" i="2" s="1"/>
  <c r="U1622" i="2" s="1"/>
  <c r="R1686" i="2"/>
  <c r="T1686" i="2" s="1"/>
  <c r="U1686" i="2" s="1"/>
  <c r="R1750" i="2"/>
  <c r="T1750" i="2" s="1"/>
  <c r="U1750" i="2" s="1"/>
  <c r="R1814" i="2"/>
  <c r="T1814" i="2" s="1"/>
  <c r="U1814" i="2" s="1"/>
  <c r="R1878" i="2"/>
  <c r="T1878" i="2" s="1"/>
  <c r="U1878" i="2" s="1"/>
  <c r="R1942" i="2"/>
  <c r="T1942" i="2" s="1"/>
  <c r="U1942" i="2" s="1"/>
  <c r="R2006" i="2"/>
  <c r="T2006" i="2" s="1"/>
  <c r="U2006" i="2" s="1"/>
  <c r="R2070" i="2"/>
  <c r="T2070" i="2" s="1"/>
  <c r="U2070" i="2" s="1"/>
  <c r="R189" i="2"/>
  <c r="T189" i="2" s="1"/>
  <c r="U189" i="2" s="1"/>
  <c r="R359" i="2"/>
  <c r="T359" i="2" s="1"/>
  <c r="U359" i="2" s="1"/>
  <c r="R532" i="2"/>
  <c r="T532" i="2" s="1"/>
  <c r="U532" i="2" s="1"/>
  <c r="R701" i="2"/>
  <c r="T701" i="2" s="1"/>
  <c r="U701" i="2" s="1"/>
  <c r="R871" i="2"/>
  <c r="T871" i="2" s="1"/>
  <c r="U871" i="2" s="1"/>
  <c r="R1044" i="2"/>
  <c r="T1044" i="2" s="1"/>
  <c r="U1044" i="2" s="1"/>
  <c r="R1180" i="2"/>
  <c r="T1180" i="2" s="1"/>
  <c r="U1180" i="2" s="1"/>
  <c r="R1271" i="2"/>
  <c r="T1271" i="2" s="1"/>
  <c r="U1271" i="2" s="1"/>
  <c r="R1335" i="2"/>
  <c r="T1335" i="2" s="1"/>
  <c r="U1335" i="2" s="1"/>
  <c r="R1399" i="2"/>
  <c r="T1399" i="2" s="1"/>
  <c r="U1399" i="2" s="1"/>
  <c r="R1463" i="2"/>
  <c r="T1463" i="2" s="1"/>
  <c r="U1463" i="2" s="1"/>
  <c r="R1527" i="2"/>
  <c r="T1527" i="2" s="1"/>
  <c r="U1527" i="2" s="1"/>
  <c r="R1591" i="2"/>
  <c r="T1591" i="2" s="1"/>
  <c r="U1591" i="2" s="1"/>
  <c r="R1655" i="2"/>
  <c r="T1655" i="2" s="1"/>
  <c r="U1655" i="2" s="1"/>
  <c r="R1719" i="2"/>
  <c r="T1719" i="2" s="1"/>
  <c r="U1719" i="2" s="1"/>
  <c r="R1783" i="2"/>
  <c r="T1783" i="2" s="1"/>
  <c r="U1783" i="2" s="1"/>
  <c r="R1847" i="2"/>
  <c r="T1847" i="2" s="1"/>
  <c r="U1847" i="2" s="1"/>
  <c r="R1911" i="2"/>
  <c r="T1911" i="2" s="1"/>
  <c r="U1911" i="2" s="1"/>
  <c r="R1975" i="2"/>
  <c r="T1975" i="2" s="1"/>
  <c r="U1975" i="2" s="1"/>
  <c r="R2039" i="2"/>
  <c r="T2039" i="2" s="1"/>
  <c r="U2039" i="2" s="1"/>
  <c r="R2103" i="2"/>
  <c r="T2103" i="2" s="1"/>
  <c r="U2103" i="2" s="1"/>
  <c r="R597" i="2"/>
  <c r="T597" i="2" s="1"/>
  <c r="U597" i="2" s="1"/>
  <c r="R1047" i="2"/>
  <c r="T1047" i="2" s="1"/>
  <c r="U1047" i="2" s="1"/>
  <c r="R1315" i="2"/>
  <c r="T1315" i="2" s="1"/>
  <c r="U1315" i="2" s="1"/>
  <c r="R1488" i="2"/>
  <c r="T1488" i="2" s="1"/>
  <c r="U1488" i="2" s="1"/>
  <c r="R1657" i="2"/>
  <c r="T1657" i="2" s="1"/>
  <c r="U1657" i="2" s="1"/>
  <c r="R1827" i="2"/>
  <c r="T1827" i="2" s="1"/>
  <c r="U1827" i="2" s="1"/>
  <c r="R2000" i="2"/>
  <c r="T2000" i="2" s="1"/>
  <c r="U2000" i="2" s="1"/>
  <c r="R2131" i="2"/>
  <c r="T2131" i="2" s="1"/>
  <c r="U2131" i="2" s="1"/>
  <c r="R2196" i="2"/>
  <c r="T2196" i="2" s="1"/>
  <c r="U2196" i="2" s="1"/>
  <c r="R2260" i="2"/>
  <c r="T2260" i="2" s="1"/>
  <c r="U2260" i="2" s="1"/>
  <c r="R2324" i="2"/>
  <c r="T2324" i="2" s="1"/>
  <c r="U2324" i="2" s="1"/>
  <c r="R2388" i="2"/>
  <c r="T2388" i="2" s="1"/>
  <c r="U2388" i="2" s="1"/>
  <c r="R2452" i="2"/>
  <c r="T2452" i="2" s="1"/>
  <c r="U2452" i="2" s="1"/>
  <c r="R2516" i="2"/>
  <c r="T2516" i="2" s="1"/>
  <c r="U2516" i="2" s="1"/>
  <c r="R2580" i="2"/>
  <c r="T2580" i="2" s="1"/>
  <c r="U2580" i="2" s="1"/>
  <c r="R2644" i="2"/>
  <c r="T2644" i="2" s="1"/>
  <c r="U2644" i="2" s="1"/>
  <c r="R2708" i="2"/>
  <c r="T2708" i="2" s="1"/>
  <c r="U2708" i="2" s="1"/>
  <c r="R2772" i="2"/>
  <c r="T2772" i="2" s="1"/>
  <c r="U2772" i="2" s="1"/>
  <c r="R599" i="2"/>
  <c r="T599" i="2" s="1"/>
  <c r="U599" i="2" s="1"/>
  <c r="R1053" i="2"/>
  <c r="T1053" i="2" s="1"/>
  <c r="U1053" i="2" s="1"/>
  <c r="R1320" i="2"/>
  <c r="T1320" i="2" s="1"/>
  <c r="U1320" i="2" s="1"/>
  <c r="R1489" i="2"/>
  <c r="T1489" i="2" s="1"/>
  <c r="U1489" i="2" s="1"/>
  <c r="R1659" i="2"/>
  <c r="T1659" i="2" s="1"/>
  <c r="U1659" i="2" s="1"/>
  <c r="R1832" i="2"/>
  <c r="T1832" i="2" s="1"/>
  <c r="U1832" i="2" s="1"/>
  <c r="R2001" i="2"/>
  <c r="T2001" i="2" s="1"/>
  <c r="U2001" i="2" s="1"/>
  <c r="R2133" i="2"/>
  <c r="T2133" i="2" s="1"/>
  <c r="U2133" i="2" s="1"/>
  <c r="R2197" i="2"/>
  <c r="T2197" i="2" s="1"/>
  <c r="U2197" i="2" s="1"/>
  <c r="R2261" i="2"/>
  <c r="T2261" i="2" s="1"/>
  <c r="U2261" i="2" s="1"/>
  <c r="R2325" i="2"/>
  <c r="T2325" i="2" s="1"/>
  <c r="U2325" i="2" s="1"/>
  <c r="R2389" i="2"/>
  <c r="T2389" i="2" s="1"/>
  <c r="U2389" i="2" s="1"/>
  <c r="R2453" i="2"/>
  <c r="T2453" i="2" s="1"/>
  <c r="U2453" i="2" s="1"/>
  <c r="R2517" i="2"/>
  <c r="T2517" i="2" s="1"/>
  <c r="U2517" i="2" s="1"/>
  <c r="R2581" i="2"/>
  <c r="T2581" i="2" s="1"/>
  <c r="U2581" i="2" s="1"/>
  <c r="R2645" i="2"/>
  <c r="T2645" i="2" s="1"/>
  <c r="U2645" i="2" s="1"/>
  <c r="R2709" i="2"/>
  <c r="T2709" i="2" s="1"/>
  <c r="U2709" i="2" s="1"/>
  <c r="R279" i="2"/>
  <c r="T279" i="2" s="1"/>
  <c r="U279" i="2" s="1"/>
  <c r="R775" i="2"/>
  <c r="T775" i="2" s="1"/>
  <c r="U775" i="2" s="1"/>
  <c r="R1192" i="2"/>
  <c r="T1192" i="2" s="1"/>
  <c r="U1192" i="2" s="1"/>
  <c r="R1385" i="2"/>
  <c r="T1385" i="2" s="1"/>
  <c r="U1385" i="2" s="1"/>
  <c r="R1555" i="2"/>
  <c r="T1555" i="2" s="1"/>
  <c r="U1555" i="2" s="1"/>
  <c r="R1728" i="2"/>
  <c r="T1728" i="2" s="1"/>
  <c r="U1728" i="2" s="1"/>
  <c r="R1897" i="2"/>
  <c r="T1897" i="2" s="1"/>
  <c r="U1897" i="2" s="1"/>
  <c r="R2067" i="2"/>
  <c r="T2067" i="2" s="1"/>
  <c r="U2067" i="2" s="1"/>
  <c r="R2158" i="2"/>
  <c r="T2158" i="2" s="1"/>
  <c r="U2158" i="2" s="1"/>
  <c r="R2222" i="2"/>
  <c r="T2222" i="2" s="1"/>
  <c r="U2222" i="2" s="1"/>
  <c r="R2286" i="2"/>
  <c r="T2286" i="2" s="1"/>
  <c r="U2286" i="2" s="1"/>
  <c r="R2350" i="2"/>
  <c r="T2350" i="2" s="1"/>
  <c r="U2350" i="2" s="1"/>
  <c r="R2414" i="2"/>
  <c r="T2414" i="2" s="1"/>
  <c r="U2414" i="2" s="1"/>
  <c r="R2478" i="2"/>
  <c r="T2478" i="2" s="1"/>
  <c r="U2478" i="2" s="1"/>
  <c r="R2542" i="2"/>
  <c r="T2542" i="2" s="1"/>
  <c r="U2542" i="2" s="1"/>
  <c r="R2606" i="2"/>
  <c r="T2606" i="2" s="1"/>
  <c r="U2606" i="2" s="1"/>
  <c r="R2670" i="2"/>
  <c r="T2670" i="2" s="1"/>
  <c r="U2670" i="2" s="1"/>
  <c r="R2734" i="2"/>
  <c r="T2734" i="2" s="1"/>
  <c r="U2734" i="2" s="1"/>
  <c r="R110" i="2"/>
  <c r="T110" i="2" s="1"/>
  <c r="U110" i="2" s="1"/>
  <c r="R669" i="2"/>
  <c r="T669" i="2" s="1"/>
  <c r="U669" i="2" s="1"/>
  <c r="R1125" i="2"/>
  <c r="T1125" i="2" s="1"/>
  <c r="U1125" i="2" s="1"/>
  <c r="R1345" i="2"/>
  <c r="T1345" i="2" s="1"/>
  <c r="U1345" i="2" s="1"/>
  <c r="R1515" i="2"/>
  <c r="T1515" i="2" s="1"/>
  <c r="U1515" i="2" s="1"/>
  <c r="R1688" i="2"/>
  <c r="T1688" i="2" s="1"/>
  <c r="U1688" i="2" s="1"/>
  <c r="R1857" i="2"/>
  <c r="T1857" i="2" s="1"/>
  <c r="U1857" i="2" s="1"/>
  <c r="R2027" i="2"/>
  <c r="T2027" i="2" s="1"/>
  <c r="U2027" i="2" s="1"/>
  <c r="R2143" i="2"/>
  <c r="T2143" i="2" s="1"/>
  <c r="U2143" i="2" s="1"/>
  <c r="R2207" i="2"/>
  <c r="T2207" i="2" s="1"/>
  <c r="U2207" i="2" s="1"/>
  <c r="R2271" i="2"/>
  <c r="T2271" i="2" s="1"/>
  <c r="U2271" i="2" s="1"/>
  <c r="R2335" i="2"/>
  <c r="T2335" i="2" s="1"/>
  <c r="U2335" i="2" s="1"/>
  <c r="R2399" i="2"/>
  <c r="T2399" i="2" s="1"/>
  <c r="U2399" i="2" s="1"/>
  <c r="R2463" i="2"/>
  <c r="T2463" i="2" s="1"/>
  <c r="U2463" i="2" s="1"/>
  <c r="R2527" i="2"/>
  <c r="T2527" i="2" s="1"/>
  <c r="U2527" i="2" s="1"/>
  <c r="R2591" i="2"/>
  <c r="T2591" i="2" s="1"/>
  <c r="U2591" i="2" s="1"/>
  <c r="R2655" i="2"/>
  <c r="T2655" i="2" s="1"/>
  <c r="U2655" i="2" s="1"/>
  <c r="R2719" i="2"/>
  <c r="T2719" i="2" s="1"/>
  <c r="U2719" i="2" s="1"/>
  <c r="R215" i="2"/>
  <c r="T215" i="2" s="1"/>
  <c r="U215" i="2" s="1"/>
  <c r="R733" i="2"/>
  <c r="T733" i="2" s="1"/>
  <c r="U733" i="2" s="1"/>
  <c r="R1167" i="2"/>
  <c r="T1167" i="2" s="1"/>
  <c r="U1167" i="2" s="1"/>
  <c r="R1369" i="2"/>
  <c r="T1369" i="2" s="1"/>
  <c r="U1369" i="2" s="1"/>
  <c r="R1539" i="2"/>
  <c r="T1539" i="2" s="1"/>
  <c r="U1539" i="2" s="1"/>
  <c r="R1712" i="2"/>
  <c r="T1712" i="2" s="1"/>
  <c r="U1712" i="2" s="1"/>
  <c r="R1881" i="2"/>
  <c r="T1881" i="2" s="1"/>
  <c r="U1881" i="2" s="1"/>
  <c r="R2051" i="2"/>
  <c r="T2051" i="2" s="1"/>
  <c r="U2051" i="2" s="1"/>
  <c r="R2152" i="2"/>
  <c r="T2152" i="2" s="1"/>
  <c r="U2152" i="2" s="1"/>
  <c r="R2216" i="2"/>
  <c r="T2216" i="2" s="1"/>
  <c r="U2216" i="2" s="1"/>
  <c r="R2280" i="2"/>
  <c r="T2280" i="2" s="1"/>
  <c r="U2280" i="2" s="1"/>
  <c r="R2344" i="2"/>
  <c r="T2344" i="2" s="1"/>
  <c r="U2344" i="2" s="1"/>
  <c r="R2408" i="2"/>
  <c r="T2408" i="2" s="1"/>
  <c r="U2408" i="2" s="1"/>
  <c r="R2472" i="2"/>
  <c r="T2472" i="2" s="1"/>
  <c r="U2472" i="2" s="1"/>
  <c r="R2536" i="2"/>
  <c r="T2536" i="2" s="1"/>
  <c r="U2536" i="2" s="1"/>
  <c r="R2600" i="2"/>
  <c r="T2600" i="2" s="1"/>
  <c r="U2600" i="2" s="1"/>
  <c r="R2664" i="2"/>
  <c r="T2664" i="2" s="1"/>
  <c r="U2664" i="2" s="1"/>
  <c r="R2728" i="2"/>
  <c r="T2728" i="2" s="1"/>
  <c r="U2728" i="2" s="1"/>
  <c r="R139" i="2"/>
  <c r="T139" i="2" s="1"/>
  <c r="U139" i="2" s="1"/>
  <c r="R685" i="2"/>
  <c r="T685" i="2" s="1"/>
  <c r="U685" i="2" s="1"/>
  <c r="R1132" i="2"/>
  <c r="T1132" i="2" s="1"/>
  <c r="U1132" i="2" s="1"/>
  <c r="R1352" i="2"/>
  <c r="T1352" i="2" s="1"/>
  <c r="U1352" i="2" s="1"/>
  <c r="R1521" i="2"/>
  <c r="T1521" i="2" s="1"/>
  <c r="U1521" i="2" s="1"/>
  <c r="R1691" i="2"/>
  <c r="T1691" i="2" s="1"/>
  <c r="U1691" i="2" s="1"/>
  <c r="R1864" i="2"/>
  <c r="T1864" i="2" s="1"/>
  <c r="U1864" i="2" s="1"/>
  <c r="R2033" i="2"/>
  <c r="T2033" i="2" s="1"/>
  <c r="U2033" i="2" s="1"/>
  <c r="R2145" i="2"/>
  <c r="T2145" i="2" s="1"/>
  <c r="U2145" i="2" s="1"/>
  <c r="R2209" i="2"/>
  <c r="T2209" i="2" s="1"/>
  <c r="U2209" i="2" s="1"/>
  <c r="R2273" i="2"/>
  <c r="T2273" i="2" s="1"/>
  <c r="U2273" i="2" s="1"/>
  <c r="R2337" i="2"/>
  <c r="T2337" i="2" s="1"/>
  <c r="U2337" i="2" s="1"/>
  <c r="R2401" i="2"/>
  <c r="T2401" i="2" s="1"/>
  <c r="U2401" i="2" s="1"/>
  <c r="R2465" i="2"/>
  <c r="T2465" i="2" s="1"/>
  <c r="U2465" i="2" s="1"/>
  <c r="R2529" i="2"/>
  <c r="T2529" i="2" s="1"/>
  <c r="U2529" i="2" s="1"/>
  <c r="R2593" i="2"/>
  <c r="T2593" i="2" s="1"/>
  <c r="U2593" i="2" s="1"/>
  <c r="R2657" i="2"/>
  <c r="T2657" i="2" s="1"/>
  <c r="U2657" i="2" s="1"/>
  <c r="R2721" i="2"/>
  <c r="T2721" i="2" s="1"/>
  <c r="U2721" i="2" s="1"/>
  <c r="R407" i="2"/>
  <c r="T407" i="2" s="1"/>
  <c r="U407" i="2" s="1"/>
  <c r="R861" i="2"/>
  <c r="T861" i="2" s="1"/>
  <c r="U861" i="2" s="1"/>
  <c r="R1244" i="2"/>
  <c r="T1244" i="2" s="1"/>
  <c r="U1244" i="2" s="1"/>
  <c r="R1417" i="2"/>
  <c r="T1417" i="2" s="1"/>
  <c r="U1417" i="2" s="1"/>
  <c r="R1587" i="2"/>
  <c r="T1587" i="2" s="1"/>
  <c r="U1587" i="2" s="1"/>
  <c r="R1760" i="2"/>
  <c r="T1760" i="2" s="1"/>
  <c r="U1760" i="2" s="1"/>
  <c r="R1929" i="2"/>
  <c r="T1929" i="2" s="1"/>
  <c r="U1929" i="2" s="1"/>
  <c r="R2091" i="2"/>
  <c r="T2091" i="2" s="1"/>
  <c r="U2091" i="2" s="1"/>
  <c r="R2170" i="2"/>
  <c r="T2170" i="2" s="1"/>
  <c r="U2170" i="2" s="1"/>
  <c r="R2234" i="2"/>
  <c r="T2234" i="2" s="1"/>
  <c r="U2234" i="2" s="1"/>
  <c r="R2298" i="2"/>
  <c r="T2298" i="2" s="1"/>
  <c r="U2298" i="2" s="1"/>
  <c r="R2362" i="2"/>
  <c r="T2362" i="2" s="1"/>
  <c r="U2362" i="2" s="1"/>
  <c r="R2426" i="2"/>
  <c r="T2426" i="2" s="1"/>
  <c r="U2426" i="2" s="1"/>
  <c r="R2490" i="2"/>
  <c r="T2490" i="2" s="1"/>
  <c r="U2490" i="2" s="1"/>
  <c r="R2554" i="2"/>
  <c r="T2554" i="2" s="1"/>
  <c r="U2554" i="2" s="1"/>
  <c r="R2618" i="2"/>
  <c r="T2618" i="2" s="1"/>
  <c r="U2618" i="2" s="1"/>
  <c r="R2682" i="2"/>
  <c r="T2682" i="2" s="1"/>
  <c r="U2682" i="2" s="1"/>
  <c r="R2746" i="2"/>
  <c r="T2746" i="2" s="1"/>
  <c r="U2746" i="2" s="1"/>
  <c r="R1272" i="2"/>
  <c r="T1272" i="2" s="1"/>
  <c r="U1272" i="2" s="1"/>
  <c r="R2307" i="2"/>
  <c r="T2307" i="2" s="1"/>
  <c r="U2307" i="2" s="1"/>
  <c r="R983" i="2"/>
  <c r="T983" i="2" s="1"/>
  <c r="U983" i="2" s="1"/>
  <c r="R2251" i="2"/>
  <c r="T2251" i="2" s="1"/>
  <c r="U2251" i="2" s="1"/>
  <c r="R2763" i="2"/>
  <c r="T2763" i="2" s="1"/>
  <c r="U2763" i="2" s="1"/>
  <c r="R2130" i="2"/>
  <c r="T2130" i="2" s="1"/>
  <c r="U2130" i="2" s="1"/>
  <c r="R2643" i="2"/>
  <c r="T2643" i="2" s="1"/>
  <c r="U2643" i="2" s="1"/>
  <c r="R1675" i="2"/>
  <c r="T1675" i="2" s="1"/>
  <c r="U1675" i="2" s="1"/>
  <c r="R2459" i="2"/>
  <c r="T2459" i="2" s="1"/>
  <c r="U2459" i="2" s="1"/>
  <c r="R198" i="2"/>
  <c r="T198" i="2" s="1"/>
  <c r="U198" i="2" s="1"/>
  <c r="R454" i="2"/>
  <c r="T454" i="2" s="1"/>
  <c r="U454" i="2" s="1"/>
  <c r="R710" i="2"/>
  <c r="T710" i="2" s="1"/>
  <c r="U710" i="2" s="1"/>
  <c r="R966" i="2"/>
  <c r="T966" i="2" s="1"/>
  <c r="U966" i="2" s="1"/>
  <c r="R272" i="2"/>
  <c r="T272" i="2" s="1"/>
  <c r="U272" i="2" s="1"/>
  <c r="R528" i="2"/>
  <c r="T528" i="2" s="1"/>
  <c r="U528" i="2" s="1"/>
  <c r="R784" i="2"/>
  <c r="T784" i="2" s="1"/>
  <c r="U784" i="2" s="1"/>
  <c r="R1040" i="2"/>
  <c r="T1040" i="2" s="1"/>
  <c r="U1040" i="2" s="1"/>
  <c r="R112" i="2"/>
  <c r="T112" i="2" s="1"/>
  <c r="U112" i="2" s="1"/>
  <c r="R385" i="2"/>
  <c r="T385" i="2" s="1"/>
  <c r="U385" i="2" s="1"/>
  <c r="R641" i="2"/>
  <c r="T641" i="2" s="1"/>
  <c r="U641" i="2" s="1"/>
  <c r="R897" i="2"/>
  <c r="T897" i="2" s="1"/>
  <c r="U897" i="2" s="1"/>
  <c r="R1153" i="2"/>
  <c r="T1153" i="2" s="1"/>
  <c r="U1153" i="2" s="1"/>
  <c r="R46" i="2"/>
  <c r="T46" i="2" s="1"/>
  <c r="U46" i="2" s="1"/>
  <c r="R266" i="2"/>
  <c r="T266" i="2" s="1"/>
  <c r="U266" i="2" s="1"/>
  <c r="R418" i="2"/>
  <c r="T418" i="2" s="1"/>
  <c r="U418" i="2" s="1"/>
  <c r="R594" i="2"/>
  <c r="T594" i="2" s="1"/>
  <c r="U594" i="2" s="1"/>
  <c r="R778" i="2"/>
  <c r="T778" i="2" s="1"/>
  <c r="U778" i="2" s="1"/>
  <c r="R930" i="2"/>
  <c r="T930" i="2" s="1"/>
  <c r="U930" i="2" s="1"/>
  <c r="R1106" i="2"/>
  <c r="T1106" i="2" s="1"/>
  <c r="U1106" i="2" s="1"/>
  <c r="R104" i="2"/>
  <c r="T104" i="2" s="1"/>
  <c r="U104" i="2" s="1"/>
  <c r="R211" i="2"/>
  <c r="T211" i="2" s="1"/>
  <c r="U211" i="2" s="1"/>
  <c r="R315" i="2"/>
  <c r="T315" i="2" s="1"/>
  <c r="U315" i="2" s="1"/>
  <c r="R395" i="2"/>
  <c r="T395" i="2" s="1"/>
  <c r="U395" i="2" s="1"/>
  <c r="R483" i="2"/>
  <c r="T483" i="2" s="1"/>
  <c r="U483" i="2" s="1"/>
  <c r="R571" i="2"/>
  <c r="T571" i="2" s="1"/>
  <c r="U571" i="2" s="1"/>
  <c r="R651" i="2"/>
  <c r="T651" i="2" s="1"/>
  <c r="U651" i="2" s="1"/>
  <c r="R739" i="2"/>
  <c r="T739" i="2" s="1"/>
  <c r="U739" i="2" s="1"/>
  <c r="R827" i="2"/>
  <c r="T827" i="2" s="1"/>
  <c r="U827" i="2" s="1"/>
  <c r="R907" i="2"/>
  <c r="T907" i="2" s="1"/>
  <c r="U907" i="2" s="1"/>
  <c r="R995" i="2"/>
  <c r="T995" i="2" s="1"/>
  <c r="U995" i="2" s="1"/>
  <c r="R1083" i="2"/>
  <c r="T1083" i="2" s="1"/>
  <c r="U1083" i="2" s="1"/>
  <c r="R1163" i="2"/>
  <c r="T1163" i="2" s="1"/>
  <c r="U1163" i="2" s="1"/>
  <c r="R1251" i="2"/>
  <c r="T1251" i="2" s="1"/>
  <c r="U1251" i="2" s="1"/>
  <c r="R174" i="2"/>
  <c r="T174" i="2" s="1"/>
  <c r="U174" i="2" s="1"/>
  <c r="R389" i="2"/>
  <c r="T389" i="2" s="1"/>
  <c r="U389" i="2" s="1"/>
  <c r="R623" i="2"/>
  <c r="T623" i="2" s="1"/>
  <c r="U623" i="2" s="1"/>
  <c r="R860" i="2"/>
  <c r="T860" i="2" s="1"/>
  <c r="U860" i="2" s="1"/>
  <c r="R1071" i="2"/>
  <c r="T1071" i="2" s="1"/>
  <c r="U1071" i="2" s="1"/>
  <c r="R1236" i="2"/>
  <c r="T1236" i="2" s="1"/>
  <c r="U1236" i="2" s="1"/>
  <c r="R1330" i="2"/>
  <c r="T1330" i="2" s="1"/>
  <c r="U1330" i="2" s="1"/>
  <c r="R1410" i="2"/>
  <c r="T1410" i="2" s="1"/>
  <c r="U1410" i="2" s="1"/>
  <c r="R1498" i="2"/>
  <c r="T1498" i="2" s="1"/>
  <c r="U1498" i="2" s="1"/>
  <c r="R1586" i="2"/>
  <c r="T1586" i="2" s="1"/>
  <c r="U1586" i="2" s="1"/>
  <c r="R1666" i="2"/>
  <c r="T1666" i="2" s="1"/>
  <c r="U1666" i="2" s="1"/>
  <c r="R1754" i="2"/>
  <c r="T1754" i="2" s="1"/>
  <c r="U1754" i="2" s="1"/>
  <c r="R1842" i="2"/>
  <c r="T1842" i="2" s="1"/>
  <c r="U1842" i="2" s="1"/>
  <c r="R1922" i="2"/>
  <c r="T1922" i="2" s="1"/>
  <c r="U1922" i="2" s="1"/>
  <c r="R2010" i="2"/>
  <c r="T2010" i="2" s="1"/>
  <c r="U2010" i="2" s="1"/>
  <c r="R2098" i="2"/>
  <c r="T2098" i="2" s="1"/>
  <c r="U2098" i="2" s="1"/>
  <c r="R150" i="2"/>
  <c r="T150" i="2" s="1"/>
  <c r="U150" i="2" s="1"/>
  <c r="R349" i="2"/>
  <c r="T349" i="2" s="1"/>
  <c r="U349" i="2" s="1"/>
  <c r="R127" i="2"/>
  <c r="T127" i="2" s="1"/>
  <c r="U127" i="2" s="1"/>
  <c r="R332" i="2"/>
  <c r="T332" i="2" s="1"/>
  <c r="U332" i="2" s="1"/>
  <c r="R524" i="2"/>
  <c r="T524" i="2" s="1"/>
  <c r="U524" i="2" s="1"/>
  <c r="R716" i="2"/>
  <c r="T716" i="2" s="1"/>
  <c r="U716" i="2" s="1"/>
  <c r="R927" i="2"/>
  <c r="T927" i="2" s="1"/>
  <c r="U927" i="2" s="1"/>
  <c r="R1117" i="2"/>
  <c r="T1117" i="2" s="1"/>
  <c r="U1117" i="2" s="1"/>
  <c r="R1238" i="2"/>
  <c r="T1238" i="2" s="1"/>
  <c r="U1238" i="2" s="1"/>
  <c r="R1316" i="2"/>
  <c r="T1316" i="2" s="1"/>
  <c r="U1316" i="2" s="1"/>
  <c r="R1388" i="2"/>
  <c r="T1388" i="2" s="1"/>
  <c r="U1388" i="2" s="1"/>
  <c r="R1460" i="2"/>
  <c r="T1460" i="2" s="1"/>
  <c r="U1460" i="2" s="1"/>
  <c r="R1532" i="2"/>
  <c r="T1532" i="2" s="1"/>
  <c r="U1532" i="2" s="1"/>
  <c r="R1612" i="2"/>
  <c r="T1612" i="2" s="1"/>
  <c r="U1612" i="2" s="1"/>
  <c r="R1684" i="2"/>
  <c r="T1684" i="2" s="1"/>
  <c r="U1684" i="2" s="1"/>
  <c r="R1756" i="2"/>
  <c r="T1756" i="2" s="1"/>
  <c r="U1756" i="2" s="1"/>
  <c r="R1828" i="2"/>
  <c r="T1828" i="2" s="1"/>
  <c r="U1828" i="2" s="1"/>
  <c r="R1900" i="2"/>
  <c r="T1900" i="2" s="1"/>
  <c r="U1900" i="2" s="1"/>
  <c r="R1972" i="2"/>
  <c r="T1972" i="2" s="1"/>
  <c r="U1972" i="2" s="1"/>
  <c r="R2044" i="2"/>
  <c r="T2044" i="2" s="1"/>
  <c r="U2044" i="2" s="1"/>
  <c r="R2124" i="2"/>
  <c r="T2124" i="2" s="1"/>
  <c r="U2124" i="2" s="1"/>
  <c r="R183" i="2"/>
  <c r="T183" i="2" s="1"/>
  <c r="U183" i="2" s="1"/>
  <c r="R375" i="2"/>
  <c r="T375" i="2" s="1"/>
  <c r="U375" i="2" s="1"/>
  <c r="R567" i="2"/>
  <c r="T567" i="2" s="1"/>
  <c r="U567" i="2" s="1"/>
  <c r="R759" i="2"/>
  <c r="T759" i="2" s="1"/>
  <c r="U759" i="2" s="1"/>
  <c r="R951" i="2"/>
  <c r="T951" i="2" s="1"/>
  <c r="U951" i="2" s="1"/>
  <c r="R1134" i="2"/>
  <c r="T1134" i="2" s="1"/>
  <c r="U1134" i="2" s="1"/>
  <c r="R1261" i="2"/>
  <c r="T1261" i="2" s="1"/>
  <c r="U1261" i="2" s="1"/>
  <c r="R1333" i="2"/>
  <c r="T1333" i="2" s="1"/>
  <c r="U1333" i="2" s="1"/>
  <c r="R1405" i="2"/>
  <c r="T1405" i="2" s="1"/>
  <c r="U1405" i="2" s="1"/>
  <c r="R1477" i="2"/>
  <c r="T1477" i="2" s="1"/>
  <c r="U1477" i="2" s="1"/>
  <c r="R1541" i="2"/>
  <c r="T1541" i="2" s="1"/>
  <c r="U1541" i="2" s="1"/>
  <c r="R1605" i="2"/>
  <c r="T1605" i="2" s="1"/>
  <c r="U1605" i="2" s="1"/>
  <c r="R1669" i="2"/>
  <c r="T1669" i="2" s="1"/>
  <c r="U1669" i="2" s="1"/>
  <c r="R1733" i="2"/>
  <c r="T1733" i="2" s="1"/>
  <c r="U1733" i="2" s="1"/>
  <c r="R1797" i="2"/>
  <c r="T1797" i="2" s="1"/>
  <c r="U1797" i="2" s="1"/>
  <c r="R1861" i="2"/>
  <c r="T1861" i="2" s="1"/>
  <c r="U1861" i="2" s="1"/>
  <c r="R1925" i="2"/>
  <c r="T1925" i="2" s="1"/>
  <c r="U1925" i="2" s="1"/>
  <c r="R1989" i="2"/>
  <c r="T1989" i="2" s="1"/>
  <c r="U1989" i="2" s="1"/>
  <c r="R2053" i="2"/>
  <c r="T2053" i="2" s="1"/>
  <c r="U2053" i="2" s="1"/>
  <c r="R105" i="2"/>
  <c r="T105" i="2" s="1"/>
  <c r="U105" i="2" s="1"/>
  <c r="R293" i="2"/>
  <c r="T293" i="2" s="1"/>
  <c r="U293" i="2" s="1"/>
  <c r="R463" i="2"/>
  <c r="T463" i="2" s="1"/>
  <c r="U463" i="2" s="1"/>
  <c r="R636" i="2"/>
  <c r="T636" i="2" s="1"/>
  <c r="U636" i="2" s="1"/>
  <c r="R805" i="2"/>
  <c r="T805" i="2" s="1"/>
  <c r="U805" i="2" s="1"/>
  <c r="R975" i="2"/>
  <c r="T975" i="2" s="1"/>
  <c r="U975" i="2" s="1"/>
  <c r="R1135" i="2"/>
  <c r="T1135" i="2" s="1"/>
  <c r="U1135" i="2" s="1"/>
  <c r="R1240" i="2"/>
  <c r="T1240" i="2" s="1"/>
  <c r="U1240" i="2" s="1"/>
  <c r="R1310" i="2"/>
  <c r="T1310" i="2" s="1"/>
  <c r="U1310" i="2" s="1"/>
  <c r="R1374" i="2"/>
  <c r="T1374" i="2" s="1"/>
  <c r="U1374" i="2" s="1"/>
  <c r="R1438" i="2"/>
  <c r="T1438" i="2" s="1"/>
  <c r="U1438" i="2" s="1"/>
  <c r="R1502" i="2"/>
  <c r="T1502" i="2" s="1"/>
  <c r="U1502" i="2" s="1"/>
  <c r="R1566" i="2"/>
  <c r="T1566" i="2" s="1"/>
  <c r="U1566" i="2" s="1"/>
  <c r="R1630" i="2"/>
  <c r="T1630" i="2" s="1"/>
  <c r="U1630" i="2" s="1"/>
  <c r="R1694" i="2"/>
  <c r="T1694" i="2" s="1"/>
  <c r="U1694" i="2" s="1"/>
  <c r="R1758" i="2"/>
  <c r="T1758" i="2" s="1"/>
  <c r="U1758" i="2" s="1"/>
  <c r="R1822" i="2"/>
  <c r="T1822" i="2" s="1"/>
  <c r="U1822" i="2" s="1"/>
  <c r="R1886" i="2"/>
  <c r="T1886" i="2" s="1"/>
  <c r="U1886" i="2" s="1"/>
  <c r="R1950" i="2"/>
  <c r="T1950" i="2" s="1"/>
  <c r="U1950" i="2" s="1"/>
  <c r="R2014" i="2"/>
  <c r="T2014" i="2" s="1"/>
  <c r="U2014" i="2" s="1"/>
  <c r="R2078" i="2"/>
  <c r="T2078" i="2" s="1"/>
  <c r="U2078" i="2" s="1"/>
  <c r="R212" i="2"/>
  <c r="T212" i="2" s="1"/>
  <c r="U212" i="2" s="1"/>
  <c r="R381" i="2"/>
  <c r="T381" i="2" s="1"/>
  <c r="U381" i="2" s="1"/>
  <c r="R551" i="2"/>
  <c r="T551" i="2" s="1"/>
  <c r="U551" i="2" s="1"/>
  <c r="R724" i="2"/>
  <c r="T724" i="2" s="1"/>
  <c r="U724" i="2" s="1"/>
  <c r="R893" i="2"/>
  <c r="T893" i="2" s="1"/>
  <c r="U893" i="2" s="1"/>
  <c r="R1063" i="2"/>
  <c r="T1063" i="2" s="1"/>
  <c r="U1063" i="2" s="1"/>
  <c r="R1191" i="2"/>
  <c r="T1191" i="2" s="1"/>
  <c r="U1191" i="2" s="1"/>
  <c r="R1279" i="2"/>
  <c r="T1279" i="2" s="1"/>
  <c r="U1279" i="2" s="1"/>
  <c r="R1343" i="2"/>
  <c r="T1343" i="2" s="1"/>
  <c r="U1343" i="2" s="1"/>
  <c r="R1407" i="2"/>
  <c r="T1407" i="2" s="1"/>
  <c r="U1407" i="2" s="1"/>
  <c r="R1471" i="2"/>
  <c r="T1471" i="2" s="1"/>
  <c r="U1471" i="2" s="1"/>
  <c r="R1535" i="2"/>
  <c r="T1535" i="2" s="1"/>
  <c r="U1535" i="2" s="1"/>
  <c r="R1599" i="2"/>
  <c r="T1599" i="2" s="1"/>
  <c r="U1599" i="2" s="1"/>
  <c r="R1663" i="2"/>
  <c r="T1663" i="2" s="1"/>
  <c r="U1663" i="2" s="1"/>
  <c r="R1727" i="2"/>
  <c r="T1727" i="2" s="1"/>
  <c r="U1727" i="2" s="1"/>
  <c r="R1791" i="2"/>
  <c r="T1791" i="2" s="1"/>
  <c r="U1791" i="2" s="1"/>
  <c r="R1855" i="2"/>
  <c r="T1855" i="2" s="1"/>
  <c r="U1855" i="2" s="1"/>
  <c r="R1919" i="2"/>
  <c r="T1919" i="2" s="1"/>
  <c r="U1919" i="2" s="1"/>
  <c r="R1983" i="2"/>
  <c r="T1983" i="2" s="1"/>
  <c r="U1983" i="2" s="1"/>
  <c r="R2047" i="2"/>
  <c r="T2047" i="2" s="1"/>
  <c r="U2047" i="2" s="1"/>
  <c r="R54" i="2"/>
  <c r="T54" i="2" s="1"/>
  <c r="U54" i="2" s="1"/>
  <c r="R647" i="2"/>
  <c r="T647" i="2" s="1"/>
  <c r="U647" i="2" s="1"/>
  <c r="R1109" i="2"/>
  <c r="T1109" i="2" s="1"/>
  <c r="U1109" i="2" s="1"/>
  <c r="R1337" i="2"/>
  <c r="T1337" i="2" s="1"/>
  <c r="U1337" i="2" s="1"/>
  <c r="R1507" i="2"/>
  <c r="T1507" i="2" s="1"/>
  <c r="U1507" i="2" s="1"/>
  <c r="R1680" i="2"/>
  <c r="T1680" i="2" s="1"/>
  <c r="U1680" i="2" s="1"/>
  <c r="R1849" i="2"/>
  <c r="T1849" i="2" s="1"/>
  <c r="U1849" i="2" s="1"/>
  <c r="R2019" i="2"/>
  <c r="T2019" i="2" s="1"/>
  <c r="U2019" i="2" s="1"/>
  <c r="R2140" i="2"/>
  <c r="T2140" i="2" s="1"/>
  <c r="U2140" i="2" s="1"/>
  <c r="R2204" i="2"/>
  <c r="T2204" i="2" s="1"/>
  <c r="U2204" i="2" s="1"/>
  <c r="R2268" i="2"/>
  <c r="T2268" i="2" s="1"/>
  <c r="U2268" i="2" s="1"/>
  <c r="R2332" i="2"/>
  <c r="T2332" i="2" s="1"/>
  <c r="U2332" i="2" s="1"/>
  <c r="R2396" i="2"/>
  <c r="T2396" i="2" s="1"/>
  <c r="U2396" i="2" s="1"/>
  <c r="R2460" i="2"/>
  <c r="T2460" i="2" s="1"/>
  <c r="U2460" i="2" s="1"/>
  <c r="R2524" i="2"/>
  <c r="T2524" i="2" s="1"/>
  <c r="U2524" i="2" s="1"/>
  <c r="R2588" i="2"/>
  <c r="T2588" i="2" s="1"/>
  <c r="U2588" i="2" s="1"/>
  <c r="R2652" i="2"/>
  <c r="T2652" i="2" s="1"/>
  <c r="U2652" i="2" s="1"/>
  <c r="R2716" i="2"/>
  <c r="T2716" i="2" s="1"/>
  <c r="U2716" i="2" s="1"/>
  <c r="R84" i="2"/>
  <c r="T84" i="2" s="1"/>
  <c r="U84" i="2" s="1"/>
  <c r="R661" i="2"/>
  <c r="T661" i="2" s="1"/>
  <c r="U661" i="2" s="1"/>
  <c r="R1110" i="2"/>
  <c r="T1110" i="2" s="1"/>
  <c r="U1110" i="2" s="1"/>
  <c r="R1339" i="2"/>
  <c r="T1339" i="2" s="1"/>
  <c r="U1339" i="2" s="1"/>
  <c r="R1512" i="2"/>
  <c r="T1512" i="2" s="1"/>
  <c r="U1512" i="2" s="1"/>
  <c r="R1681" i="2"/>
  <c r="T1681" i="2" s="1"/>
  <c r="U1681" i="2" s="1"/>
  <c r="R1851" i="2"/>
  <c r="T1851" i="2" s="1"/>
  <c r="U1851" i="2" s="1"/>
  <c r="R2024" i="2"/>
  <c r="T2024" i="2" s="1"/>
  <c r="U2024" i="2" s="1"/>
  <c r="R2141" i="2"/>
  <c r="T2141" i="2" s="1"/>
  <c r="U2141" i="2" s="1"/>
  <c r="R2205" i="2"/>
  <c r="T2205" i="2" s="1"/>
  <c r="U2205" i="2" s="1"/>
  <c r="R2269" i="2"/>
  <c r="T2269" i="2" s="1"/>
  <c r="U2269" i="2" s="1"/>
  <c r="R2333" i="2"/>
  <c r="T2333" i="2" s="1"/>
  <c r="U2333" i="2" s="1"/>
  <c r="R2397" i="2"/>
  <c r="T2397" i="2" s="1"/>
  <c r="U2397" i="2" s="1"/>
  <c r="R2461" i="2"/>
  <c r="T2461" i="2" s="1"/>
  <c r="U2461" i="2" s="1"/>
  <c r="R2525" i="2"/>
  <c r="T2525" i="2" s="1"/>
  <c r="U2525" i="2" s="1"/>
  <c r="R2589" i="2"/>
  <c r="T2589" i="2" s="1"/>
  <c r="U2589" i="2" s="1"/>
  <c r="R2653" i="2"/>
  <c r="T2653" i="2" s="1"/>
  <c r="U2653" i="2" s="1"/>
  <c r="R2717" i="2"/>
  <c r="T2717" i="2" s="1"/>
  <c r="U2717" i="2" s="1"/>
  <c r="R365" i="2"/>
  <c r="T365" i="2" s="1"/>
  <c r="U365" i="2" s="1"/>
  <c r="R836" i="2"/>
  <c r="T836" i="2" s="1"/>
  <c r="U836" i="2" s="1"/>
  <c r="R1223" i="2"/>
  <c r="T1223" i="2" s="1"/>
  <c r="U1223" i="2" s="1"/>
  <c r="R1408" i="2"/>
  <c r="T1408" i="2" s="1"/>
  <c r="U1408" i="2" s="1"/>
  <c r="R1577" i="2"/>
  <c r="T1577" i="2" s="1"/>
  <c r="U1577" i="2" s="1"/>
  <c r="R1747" i="2"/>
  <c r="T1747" i="2" s="1"/>
  <c r="U1747" i="2" s="1"/>
  <c r="R1920" i="2"/>
  <c r="T1920" i="2" s="1"/>
  <c r="U1920" i="2" s="1"/>
  <c r="R2083" i="2"/>
  <c r="T2083" i="2" s="1"/>
  <c r="U2083" i="2" s="1"/>
  <c r="R2166" i="2"/>
  <c r="T2166" i="2" s="1"/>
  <c r="U2166" i="2" s="1"/>
  <c r="R2230" i="2"/>
  <c r="T2230" i="2" s="1"/>
  <c r="U2230" i="2" s="1"/>
  <c r="R2294" i="2"/>
  <c r="T2294" i="2" s="1"/>
  <c r="U2294" i="2" s="1"/>
  <c r="R2358" i="2"/>
  <c r="T2358" i="2" s="1"/>
  <c r="U2358" i="2" s="1"/>
  <c r="R2422" i="2"/>
  <c r="T2422" i="2" s="1"/>
  <c r="U2422" i="2" s="1"/>
  <c r="R2486" i="2"/>
  <c r="T2486" i="2" s="1"/>
  <c r="U2486" i="2" s="1"/>
  <c r="R2550" i="2"/>
  <c r="T2550" i="2" s="1"/>
  <c r="U2550" i="2" s="1"/>
  <c r="R2614" i="2"/>
  <c r="T2614" i="2" s="1"/>
  <c r="U2614" i="2" s="1"/>
  <c r="R2678" i="2"/>
  <c r="T2678" i="2" s="1"/>
  <c r="U2678" i="2" s="1"/>
  <c r="R2742" i="2"/>
  <c r="T2742" i="2" s="1"/>
  <c r="U2742" i="2" s="1"/>
  <c r="R213" i="2"/>
  <c r="T213" i="2" s="1"/>
  <c r="U213" i="2" s="1"/>
  <c r="R727" i="2"/>
  <c r="T727" i="2" s="1"/>
  <c r="U727" i="2" s="1"/>
  <c r="R1159" i="2"/>
  <c r="T1159" i="2" s="1"/>
  <c r="U1159" i="2" s="1"/>
  <c r="R1368" i="2"/>
  <c r="T1368" i="2" s="1"/>
  <c r="U1368" i="2" s="1"/>
  <c r="R1537" i="2"/>
  <c r="T1537" i="2" s="1"/>
  <c r="U1537" i="2" s="1"/>
  <c r="R1707" i="2"/>
  <c r="T1707" i="2" s="1"/>
  <c r="U1707" i="2" s="1"/>
  <c r="R1880" i="2"/>
  <c r="T1880" i="2" s="1"/>
  <c r="U1880" i="2" s="1"/>
  <c r="R2049" i="2"/>
  <c r="T2049" i="2" s="1"/>
  <c r="U2049" i="2" s="1"/>
  <c r="R2151" i="2"/>
  <c r="T2151" i="2" s="1"/>
  <c r="U2151" i="2" s="1"/>
  <c r="R2215" i="2"/>
  <c r="T2215" i="2" s="1"/>
  <c r="U2215" i="2" s="1"/>
  <c r="R2279" i="2"/>
  <c r="T2279" i="2" s="1"/>
  <c r="U2279" i="2" s="1"/>
  <c r="R2343" i="2"/>
  <c r="T2343" i="2" s="1"/>
  <c r="U2343" i="2" s="1"/>
  <c r="R2407" i="2"/>
  <c r="T2407" i="2" s="1"/>
  <c r="U2407" i="2" s="1"/>
  <c r="R2471" i="2"/>
  <c r="T2471" i="2" s="1"/>
  <c r="U2471" i="2" s="1"/>
  <c r="R2535" i="2"/>
  <c r="T2535" i="2" s="1"/>
  <c r="U2535" i="2" s="1"/>
  <c r="R2599" i="2"/>
  <c r="T2599" i="2" s="1"/>
  <c r="U2599" i="2" s="1"/>
  <c r="R2663" i="2"/>
  <c r="T2663" i="2" s="1"/>
  <c r="U2663" i="2" s="1"/>
  <c r="R2727" i="2"/>
  <c r="T2727" i="2" s="1"/>
  <c r="U2727" i="2" s="1"/>
  <c r="R301" i="2"/>
  <c r="T301" i="2" s="1"/>
  <c r="U301" i="2" s="1"/>
  <c r="R791" i="2"/>
  <c r="T791" i="2" s="1"/>
  <c r="U791" i="2" s="1"/>
  <c r="R1198" i="2"/>
  <c r="T1198" i="2" s="1"/>
  <c r="U1198" i="2" s="1"/>
  <c r="R1392" i="2"/>
  <c r="T1392" i="2" s="1"/>
  <c r="U1392" i="2" s="1"/>
  <c r="R1561" i="2"/>
  <c r="T1561" i="2" s="1"/>
  <c r="U1561" i="2" s="1"/>
  <c r="R1731" i="2"/>
  <c r="T1731" i="2" s="1"/>
  <c r="U1731" i="2" s="1"/>
  <c r="R1904" i="2"/>
  <c r="T1904" i="2" s="1"/>
  <c r="U1904" i="2" s="1"/>
  <c r="R2072" i="2"/>
  <c r="T2072" i="2" s="1"/>
  <c r="U2072" i="2" s="1"/>
  <c r="R2160" i="2"/>
  <c r="T2160" i="2" s="1"/>
  <c r="U2160" i="2" s="1"/>
  <c r="R2224" i="2"/>
  <c r="T2224" i="2" s="1"/>
  <c r="U2224" i="2" s="1"/>
  <c r="R2288" i="2"/>
  <c r="T2288" i="2" s="1"/>
  <c r="U2288" i="2" s="1"/>
  <c r="R2352" i="2"/>
  <c r="T2352" i="2" s="1"/>
  <c r="U2352" i="2" s="1"/>
  <c r="R2416" i="2"/>
  <c r="T2416" i="2" s="1"/>
  <c r="U2416" i="2" s="1"/>
  <c r="R2480" i="2"/>
  <c r="T2480" i="2" s="1"/>
  <c r="U2480" i="2" s="1"/>
  <c r="R2544" i="2"/>
  <c r="T2544" i="2" s="1"/>
  <c r="U2544" i="2" s="1"/>
  <c r="R2608" i="2"/>
  <c r="T2608" i="2" s="1"/>
  <c r="U2608" i="2" s="1"/>
  <c r="R2672" i="2"/>
  <c r="T2672" i="2" s="1"/>
  <c r="U2672" i="2" s="1"/>
  <c r="R2736" i="2"/>
  <c r="T2736" i="2" s="1"/>
  <c r="U2736" i="2" s="1"/>
  <c r="R236" i="2"/>
  <c r="T236" i="2" s="1"/>
  <c r="U236" i="2" s="1"/>
  <c r="R748" i="2"/>
  <c r="T748" i="2" s="1"/>
  <c r="U748" i="2" s="1"/>
  <c r="R1168" i="2"/>
  <c r="T1168" i="2" s="1"/>
  <c r="U1168" i="2" s="1"/>
  <c r="R1371" i="2"/>
  <c r="T1371" i="2" s="1"/>
  <c r="U1371" i="2" s="1"/>
  <c r="R1544" i="2"/>
  <c r="T1544" i="2" s="1"/>
  <c r="U1544" i="2" s="1"/>
  <c r="R1713" i="2"/>
  <c r="T1713" i="2" s="1"/>
  <c r="U1713" i="2" s="1"/>
  <c r="R1883" i="2"/>
  <c r="T1883" i="2" s="1"/>
  <c r="U1883" i="2" s="1"/>
  <c r="R2056" i="2"/>
  <c r="T2056" i="2" s="1"/>
  <c r="U2056" i="2" s="1"/>
  <c r="R2153" i="2"/>
  <c r="T2153" i="2" s="1"/>
  <c r="U2153" i="2" s="1"/>
  <c r="R2217" i="2"/>
  <c r="T2217" i="2" s="1"/>
  <c r="U2217" i="2" s="1"/>
  <c r="R2281" i="2"/>
  <c r="T2281" i="2" s="1"/>
  <c r="U2281" i="2" s="1"/>
  <c r="R2345" i="2"/>
  <c r="T2345" i="2" s="1"/>
  <c r="U2345" i="2" s="1"/>
  <c r="R2409" i="2"/>
  <c r="T2409" i="2" s="1"/>
  <c r="U2409" i="2" s="1"/>
  <c r="R2473" i="2"/>
  <c r="T2473" i="2" s="1"/>
  <c r="U2473" i="2" s="1"/>
  <c r="R2537" i="2"/>
  <c r="T2537" i="2" s="1"/>
  <c r="U2537" i="2" s="1"/>
  <c r="R2601" i="2"/>
  <c r="T2601" i="2" s="1"/>
  <c r="U2601" i="2" s="1"/>
  <c r="R2665" i="2"/>
  <c r="T2665" i="2" s="1"/>
  <c r="U2665" i="2" s="1"/>
  <c r="R2729" i="2"/>
  <c r="T2729" i="2" s="1"/>
  <c r="U2729" i="2" s="1"/>
  <c r="R469" i="2"/>
  <c r="T469" i="2" s="1"/>
  <c r="U469" i="2" s="1"/>
  <c r="R919" i="2"/>
  <c r="T919" i="2" s="1"/>
  <c r="U919" i="2" s="1"/>
  <c r="R1267" i="2"/>
  <c r="T1267" i="2" s="1"/>
  <c r="U1267" i="2" s="1"/>
  <c r="R1440" i="2"/>
  <c r="T1440" i="2" s="1"/>
  <c r="U1440" i="2" s="1"/>
  <c r="R1609" i="2"/>
  <c r="T1609" i="2" s="1"/>
  <c r="U1609" i="2" s="1"/>
  <c r="R1779" i="2"/>
  <c r="T1779" i="2" s="1"/>
  <c r="U1779" i="2" s="1"/>
  <c r="R1952" i="2"/>
  <c r="T1952" i="2" s="1"/>
  <c r="U1952" i="2" s="1"/>
  <c r="R2107" i="2"/>
  <c r="T2107" i="2" s="1"/>
  <c r="U2107" i="2" s="1"/>
  <c r="R2178" i="2"/>
  <c r="T2178" i="2" s="1"/>
  <c r="U2178" i="2" s="1"/>
  <c r="R2242" i="2"/>
  <c r="T2242" i="2" s="1"/>
  <c r="U2242" i="2" s="1"/>
  <c r="R2306" i="2"/>
  <c r="T2306" i="2" s="1"/>
  <c r="U2306" i="2" s="1"/>
  <c r="R2370" i="2"/>
  <c r="T2370" i="2" s="1"/>
  <c r="U2370" i="2" s="1"/>
  <c r="R2434" i="2"/>
  <c r="T2434" i="2" s="1"/>
  <c r="U2434" i="2" s="1"/>
  <c r="R2498" i="2"/>
  <c r="T2498" i="2" s="1"/>
  <c r="U2498" i="2" s="1"/>
  <c r="R2562" i="2"/>
  <c r="T2562" i="2" s="1"/>
  <c r="U2562" i="2" s="1"/>
  <c r="R2626" i="2"/>
  <c r="T2626" i="2" s="1"/>
  <c r="U2626" i="2" s="1"/>
  <c r="R2690" i="2"/>
  <c r="T2690" i="2" s="1"/>
  <c r="U2690" i="2" s="1"/>
  <c r="R2754" i="2"/>
  <c r="T2754" i="2" s="1"/>
  <c r="U2754" i="2" s="1"/>
  <c r="R1441" i="2"/>
  <c r="T1441" i="2" s="1"/>
  <c r="U1441" i="2" s="1"/>
  <c r="R2371" i="2"/>
  <c r="T2371" i="2" s="1"/>
  <c r="U2371" i="2" s="1"/>
  <c r="R1291" i="2"/>
  <c r="T1291" i="2" s="1"/>
  <c r="U1291" i="2" s="1"/>
  <c r="R2315" i="2"/>
  <c r="T2315" i="2" s="1"/>
  <c r="U2315" i="2" s="1"/>
  <c r="R583" i="2"/>
  <c r="T583" i="2" s="1"/>
  <c r="U583" i="2" s="1"/>
  <c r="R2195" i="2"/>
  <c r="T2195" i="2" s="1"/>
  <c r="U2195" i="2" s="1"/>
  <c r="R2707" i="2"/>
  <c r="T2707" i="2" s="1"/>
  <c r="U2707" i="2" s="1"/>
  <c r="R1848" i="2"/>
  <c r="T1848" i="2" s="1"/>
  <c r="U1848" i="2" s="1"/>
  <c r="R2523" i="2"/>
  <c r="T2523" i="2" s="1"/>
  <c r="U2523" i="2" s="1"/>
  <c r="R1697" i="2"/>
  <c r="T1697" i="2" s="1"/>
  <c r="U1697" i="2" s="1"/>
  <c r="R2467" i="2"/>
  <c r="T2467" i="2" s="1"/>
  <c r="U2467" i="2" s="1"/>
  <c r="R1181" i="2"/>
  <c r="T1181" i="2" s="1"/>
  <c r="U1181" i="2" s="1"/>
  <c r="R2283" i="2"/>
  <c r="T2283" i="2" s="1"/>
  <c r="U2283" i="2" s="1"/>
  <c r="R206" i="2"/>
  <c r="T206" i="2" s="1"/>
  <c r="U206" i="2" s="1"/>
  <c r="R462" i="2"/>
  <c r="T462" i="2" s="1"/>
  <c r="U462" i="2" s="1"/>
  <c r="R718" i="2"/>
  <c r="T718" i="2" s="1"/>
  <c r="U718" i="2" s="1"/>
  <c r="R974" i="2"/>
  <c r="T974" i="2" s="1"/>
  <c r="U974" i="2" s="1"/>
  <c r="R280" i="2"/>
  <c r="T280" i="2" s="1"/>
  <c r="U280" i="2" s="1"/>
  <c r="R536" i="2"/>
  <c r="T536" i="2" s="1"/>
  <c r="U536" i="2" s="1"/>
  <c r="R792" i="2"/>
  <c r="T792" i="2" s="1"/>
  <c r="U792" i="2" s="1"/>
  <c r="R1048" i="2"/>
  <c r="T1048" i="2" s="1"/>
  <c r="U1048" i="2" s="1"/>
  <c r="R123" i="2"/>
  <c r="T123" i="2" s="1"/>
  <c r="U123" i="2" s="1"/>
  <c r="R393" i="2"/>
  <c r="T393" i="2" s="1"/>
  <c r="U393" i="2" s="1"/>
  <c r="R649" i="2"/>
  <c r="T649" i="2" s="1"/>
  <c r="U649" i="2" s="1"/>
  <c r="R905" i="2"/>
  <c r="T905" i="2" s="1"/>
  <c r="U905" i="2" s="1"/>
  <c r="R1161" i="2"/>
  <c r="T1161" i="2" s="1"/>
  <c r="U1161" i="2" s="1"/>
  <c r="R71" i="2"/>
  <c r="T71" i="2" s="1"/>
  <c r="U71" i="2" s="1"/>
  <c r="R274" i="2"/>
  <c r="T274" i="2" s="1"/>
  <c r="U274" i="2" s="1"/>
  <c r="R458" i="2"/>
  <c r="T458" i="2" s="1"/>
  <c r="U458" i="2" s="1"/>
  <c r="R610" i="2"/>
  <c r="T610" i="2" s="1"/>
  <c r="U610" i="2" s="1"/>
  <c r="R786" i="2"/>
  <c r="T786" i="2" s="1"/>
  <c r="U786" i="2" s="1"/>
  <c r="R970" i="2"/>
  <c r="T970" i="2" s="1"/>
  <c r="U970" i="2" s="1"/>
  <c r="R1122" i="2"/>
  <c r="T1122" i="2" s="1"/>
  <c r="U1122" i="2" s="1"/>
  <c r="R115" i="2"/>
  <c r="T115" i="2" s="1"/>
  <c r="U115" i="2" s="1"/>
  <c r="R227" i="2"/>
  <c r="T227" i="2" s="1"/>
  <c r="U227" i="2" s="1"/>
  <c r="R323" i="2"/>
  <c r="T323" i="2" s="1"/>
  <c r="U323" i="2" s="1"/>
  <c r="R403" i="2"/>
  <c r="T403" i="2" s="1"/>
  <c r="U403" i="2" s="1"/>
  <c r="R499" i="2"/>
  <c r="T499" i="2" s="1"/>
  <c r="U499" i="2" s="1"/>
  <c r="R579" i="2"/>
  <c r="T579" i="2" s="1"/>
  <c r="U579" i="2" s="1"/>
  <c r="R659" i="2"/>
  <c r="T659" i="2" s="1"/>
  <c r="U659" i="2" s="1"/>
  <c r="R755" i="2"/>
  <c r="T755" i="2" s="1"/>
  <c r="U755" i="2" s="1"/>
  <c r="R835" i="2"/>
  <c r="T835" i="2" s="1"/>
  <c r="U835" i="2" s="1"/>
  <c r="R915" i="2"/>
  <c r="T915" i="2" s="1"/>
  <c r="U915" i="2" s="1"/>
  <c r="R1011" i="2"/>
  <c r="T1011" i="2" s="1"/>
  <c r="U1011" i="2" s="1"/>
  <c r="R1091" i="2"/>
  <c r="T1091" i="2" s="1"/>
  <c r="U1091" i="2" s="1"/>
  <c r="R1171" i="2"/>
  <c r="T1171" i="2" s="1"/>
  <c r="U1171" i="2" s="1"/>
  <c r="R197" i="2"/>
  <c r="T197" i="2" s="1"/>
  <c r="U197" i="2" s="1"/>
  <c r="R412" i="2"/>
  <c r="T412" i="2" s="1"/>
  <c r="U412" i="2" s="1"/>
  <c r="R668" i="2"/>
  <c r="T668" i="2" s="1"/>
  <c r="U668" i="2" s="1"/>
  <c r="R879" i="2"/>
  <c r="T879" i="2" s="1"/>
  <c r="U879" i="2" s="1"/>
  <c r="R1093" i="2"/>
  <c r="T1093" i="2" s="1"/>
  <c r="U1093" i="2" s="1"/>
  <c r="R1256" i="2"/>
  <c r="T1256" i="2" s="1"/>
  <c r="U1256" i="2" s="1"/>
  <c r="R1338" i="2"/>
  <c r="T1338" i="2" s="1"/>
  <c r="U1338" i="2" s="1"/>
  <c r="R1418" i="2"/>
  <c r="T1418" i="2" s="1"/>
  <c r="U1418" i="2" s="1"/>
  <c r="R1514" i="2"/>
  <c r="T1514" i="2" s="1"/>
  <c r="U1514" i="2" s="1"/>
  <c r="R1594" i="2"/>
  <c r="T1594" i="2" s="1"/>
  <c r="U1594" i="2" s="1"/>
  <c r="R1674" i="2"/>
  <c r="T1674" i="2" s="1"/>
  <c r="U1674" i="2" s="1"/>
  <c r="R1770" i="2"/>
  <c r="T1770" i="2" s="1"/>
  <c r="U1770" i="2" s="1"/>
  <c r="R1850" i="2"/>
  <c r="T1850" i="2" s="1"/>
  <c r="U1850" i="2" s="1"/>
  <c r="R1930" i="2"/>
  <c r="T1930" i="2" s="1"/>
  <c r="U1930" i="2" s="1"/>
  <c r="R2026" i="2"/>
  <c r="T2026" i="2" s="1"/>
  <c r="U2026" i="2" s="1"/>
  <c r="R2106" i="2"/>
  <c r="T2106" i="2" s="1"/>
  <c r="U2106" i="2" s="1"/>
  <c r="R180" i="2"/>
  <c r="T180" i="2" s="1"/>
  <c r="U180" i="2" s="1"/>
  <c r="R372" i="2"/>
  <c r="T372" i="2" s="1"/>
  <c r="U372" i="2" s="1"/>
  <c r="R152" i="2"/>
  <c r="T152" i="2" s="1"/>
  <c r="U152" i="2" s="1"/>
  <c r="R351" i="2"/>
  <c r="T351" i="2" s="1"/>
  <c r="U351" i="2" s="1"/>
  <c r="R543" i="2"/>
  <c r="T543" i="2" s="1"/>
  <c r="U543" i="2" s="1"/>
  <c r="R757" i="2"/>
  <c r="T757" i="2" s="1"/>
  <c r="U757" i="2" s="1"/>
  <c r="R949" i="2"/>
  <c r="T949" i="2" s="1"/>
  <c r="U949" i="2" s="1"/>
  <c r="R1133" i="2"/>
  <c r="T1133" i="2" s="1"/>
  <c r="U1133" i="2" s="1"/>
  <c r="R1248" i="2"/>
  <c r="T1248" i="2" s="1"/>
  <c r="U1248" i="2" s="1"/>
  <c r="R1324" i="2"/>
  <c r="T1324" i="2" s="1"/>
  <c r="U1324" i="2" s="1"/>
  <c r="R1396" i="2"/>
  <c r="T1396" i="2" s="1"/>
  <c r="U1396" i="2" s="1"/>
  <c r="R1468" i="2"/>
  <c r="T1468" i="2" s="1"/>
  <c r="U1468" i="2" s="1"/>
  <c r="R1548" i="2"/>
  <c r="T1548" i="2" s="1"/>
  <c r="U1548" i="2" s="1"/>
  <c r="R1620" i="2"/>
  <c r="T1620" i="2" s="1"/>
  <c r="U1620" i="2" s="1"/>
  <c r="R1692" i="2"/>
  <c r="T1692" i="2" s="1"/>
  <c r="U1692" i="2" s="1"/>
  <c r="R1764" i="2"/>
  <c r="T1764" i="2" s="1"/>
  <c r="U1764" i="2" s="1"/>
  <c r="R1836" i="2"/>
  <c r="T1836" i="2" s="1"/>
  <c r="U1836" i="2" s="1"/>
  <c r="R1908" i="2"/>
  <c r="T1908" i="2" s="1"/>
  <c r="U1908" i="2" s="1"/>
  <c r="R1980" i="2"/>
  <c r="T1980" i="2" s="1"/>
  <c r="U1980" i="2" s="1"/>
  <c r="R2060" i="2"/>
  <c r="T2060" i="2" s="1"/>
  <c r="U2060" i="2" s="1"/>
  <c r="R2132" i="2"/>
  <c r="T2132" i="2" s="1"/>
  <c r="U2132" i="2" s="1"/>
  <c r="R205" i="2"/>
  <c r="T205" i="2" s="1"/>
  <c r="U205" i="2" s="1"/>
  <c r="R397" i="2"/>
  <c r="T397" i="2" s="1"/>
  <c r="U397" i="2" s="1"/>
  <c r="R589" i="2"/>
  <c r="T589" i="2" s="1"/>
  <c r="U589" i="2" s="1"/>
  <c r="R781" i="2"/>
  <c r="T781" i="2" s="1"/>
  <c r="U781" i="2" s="1"/>
  <c r="R973" i="2"/>
  <c r="T973" i="2" s="1"/>
  <c r="U973" i="2" s="1"/>
  <c r="R1164" i="2"/>
  <c r="T1164" i="2" s="1"/>
  <c r="U1164" i="2" s="1"/>
  <c r="R1269" i="2"/>
  <c r="T1269" i="2" s="1"/>
  <c r="U1269" i="2" s="1"/>
  <c r="R1341" i="2"/>
  <c r="T1341" i="2" s="1"/>
  <c r="U1341" i="2" s="1"/>
  <c r="R1413" i="2"/>
  <c r="T1413" i="2" s="1"/>
  <c r="U1413" i="2" s="1"/>
  <c r="R1485" i="2"/>
  <c r="T1485" i="2" s="1"/>
  <c r="U1485" i="2" s="1"/>
  <c r="R1549" i="2"/>
  <c r="T1549" i="2" s="1"/>
  <c r="U1549" i="2" s="1"/>
  <c r="R1613" i="2"/>
  <c r="T1613" i="2" s="1"/>
  <c r="U1613" i="2" s="1"/>
  <c r="R1677" i="2"/>
  <c r="T1677" i="2" s="1"/>
  <c r="U1677" i="2" s="1"/>
  <c r="R1741" i="2"/>
  <c r="T1741" i="2" s="1"/>
  <c r="U1741" i="2" s="1"/>
  <c r="R1805" i="2"/>
  <c r="T1805" i="2" s="1"/>
  <c r="U1805" i="2" s="1"/>
  <c r="R1869" i="2"/>
  <c r="T1869" i="2" s="1"/>
  <c r="U1869" i="2" s="1"/>
  <c r="R1933" i="2"/>
  <c r="T1933" i="2" s="1"/>
  <c r="U1933" i="2" s="1"/>
  <c r="R1997" i="2"/>
  <c r="T1997" i="2" s="1"/>
  <c r="U1997" i="2" s="1"/>
  <c r="R2061" i="2"/>
  <c r="T2061" i="2" s="1"/>
  <c r="U2061" i="2" s="1"/>
  <c r="R131" i="2"/>
  <c r="T131" i="2" s="1"/>
  <c r="U131" i="2" s="1"/>
  <c r="R316" i="2"/>
  <c r="T316" i="2" s="1"/>
  <c r="U316" i="2" s="1"/>
  <c r="R485" i="2"/>
  <c r="T485" i="2" s="1"/>
  <c r="U485" i="2" s="1"/>
  <c r="R655" i="2"/>
  <c r="T655" i="2" s="1"/>
  <c r="U655" i="2" s="1"/>
  <c r="R828" i="2"/>
  <c r="T828" i="2" s="1"/>
  <c r="U828" i="2" s="1"/>
  <c r="R997" i="2"/>
  <c r="T997" i="2" s="1"/>
  <c r="U997" i="2" s="1"/>
  <c r="R1151" i="2"/>
  <c r="T1151" i="2" s="1"/>
  <c r="U1151" i="2" s="1"/>
  <c r="R1252" i="2"/>
  <c r="T1252" i="2" s="1"/>
  <c r="U1252" i="2" s="1"/>
  <c r="R1318" i="2"/>
  <c r="T1318" i="2" s="1"/>
  <c r="U1318" i="2" s="1"/>
  <c r="R1382" i="2"/>
  <c r="T1382" i="2" s="1"/>
  <c r="U1382" i="2" s="1"/>
  <c r="R1446" i="2"/>
  <c r="T1446" i="2" s="1"/>
  <c r="U1446" i="2" s="1"/>
  <c r="R1510" i="2"/>
  <c r="T1510" i="2" s="1"/>
  <c r="U1510" i="2" s="1"/>
  <c r="R1574" i="2"/>
  <c r="T1574" i="2" s="1"/>
  <c r="U1574" i="2" s="1"/>
  <c r="R1638" i="2"/>
  <c r="T1638" i="2" s="1"/>
  <c r="U1638" i="2" s="1"/>
  <c r="R1702" i="2"/>
  <c r="T1702" i="2" s="1"/>
  <c r="U1702" i="2" s="1"/>
  <c r="R1766" i="2"/>
  <c r="T1766" i="2" s="1"/>
  <c r="U1766" i="2" s="1"/>
  <c r="R1830" i="2"/>
  <c r="T1830" i="2" s="1"/>
  <c r="U1830" i="2" s="1"/>
  <c r="R1894" i="2"/>
  <c r="T1894" i="2" s="1"/>
  <c r="U1894" i="2" s="1"/>
  <c r="R1958" i="2"/>
  <c r="T1958" i="2" s="1"/>
  <c r="U1958" i="2" s="1"/>
  <c r="R2022" i="2"/>
  <c r="T2022" i="2" s="1"/>
  <c r="U2022" i="2" s="1"/>
  <c r="R2086" i="2"/>
  <c r="T2086" i="2" s="1"/>
  <c r="U2086" i="2" s="1"/>
  <c r="R9" i="2"/>
  <c r="T9" i="2" s="1"/>
  <c r="U9" i="2" s="1"/>
  <c r="R231" i="2"/>
  <c r="T231" i="2" s="1"/>
  <c r="U231" i="2" s="1"/>
  <c r="R404" i="2"/>
  <c r="T404" i="2" s="1"/>
  <c r="U404" i="2" s="1"/>
  <c r="R573" i="2"/>
  <c r="T573" i="2" s="1"/>
  <c r="U573" i="2" s="1"/>
  <c r="R743" i="2"/>
  <c r="T743" i="2" s="1"/>
  <c r="U743" i="2" s="1"/>
  <c r="R916" i="2"/>
  <c r="T916" i="2" s="1"/>
  <c r="U916" i="2" s="1"/>
  <c r="R1085" i="2"/>
  <c r="T1085" i="2" s="1"/>
  <c r="U1085" i="2" s="1"/>
  <c r="R1205" i="2"/>
  <c r="T1205" i="2" s="1"/>
  <c r="U1205" i="2" s="1"/>
  <c r="R1287" i="2"/>
  <c r="T1287" i="2" s="1"/>
  <c r="U1287" i="2" s="1"/>
  <c r="R1351" i="2"/>
  <c r="T1351" i="2" s="1"/>
  <c r="U1351" i="2" s="1"/>
  <c r="R1415" i="2"/>
  <c r="T1415" i="2" s="1"/>
  <c r="U1415" i="2" s="1"/>
  <c r="R1479" i="2"/>
  <c r="T1479" i="2" s="1"/>
  <c r="U1479" i="2" s="1"/>
  <c r="R1543" i="2"/>
  <c r="T1543" i="2" s="1"/>
  <c r="U1543" i="2" s="1"/>
  <c r="R1607" i="2"/>
  <c r="T1607" i="2" s="1"/>
  <c r="U1607" i="2" s="1"/>
  <c r="R1671" i="2"/>
  <c r="T1671" i="2" s="1"/>
  <c r="U1671" i="2" s="1"/>
  <c r="R1735" i="2"/>
  <c r="T1735" i="2" s="1"/>
  <c r="U1735" i="2" s="1"/>
  <c r="R1799" i="2"/>
  <c r="T1799" i="2" s="1"/>
  <c r="U1799" i="2" s="1"/>
  <c r="R1863" i="2"/>
  <c r="T1863" i="2" s="1"/>
  <c r="U1863" i="2" s="1"/>
  <c r="R1927" i="2"/>
  <c r="T1927" i="2" s="1"/>
  <c r="U1927" i="2" s="1"/>
  <c r="R1991" i="2"/>
  <c r="T1991" i="2" s="1"/>
  <c r="U1991" i="2" s="1"/>
  <c r="R2055" i="2"/>
  <c r="T2055" i="2" s="1"/>
  <c r="U2055" i="2" s="1"/>
  <c r="R171" i="2"/>
  <c r="T171" i="2" s="1"/>
  <c r="U171" i="2" s="1"/>
  <c r="R708" i="2"/>
  <c r="T708" i="2" s="1"/>
  <c r="U708" i="2" s="1"/>
  <c r="R1148" i="2"/>
  <c r="T1148" i="2" s="1"/>
  <c r="U1148" i="2" s="1"/>
  <c r="R1360" i="2"/>
  <c r="T1360" i="2" s="1"/>
  <c r="U1360" i="2" s="1"/>
  <c r="R1529" i="2"/>
  <c r="T1529" i="2" s="1"/>
  <c r="U1529" i="2" s="1"/>
  <c r="R1699" i="2"/>
  <c r="T1699" i="2" s="1"/>
  <c r="U1699" i="2" s="1"/>
  <c r="R1872" i="2"/>
  <c r="T1872" i="2" s="1"/>
  <c r="U1872" i="2" s="1"/>
  <c r="R2041" i="2"/>
  <c r="T2041" i="2" s="1"/>
  <c r="U2041" i="2" s="1"/>
  <c r="R2148" i="2"/>
  <c r="T2148" i="2" s="1"/>
  <c r="U2148" i="2" s="1"/>
  <c r="R2212" i="2"/>
  <c r="T2212" i="2" s="1"/>
  <c r="U2212" i="2" s="1"/>
  <c r="R2276" i="2"/>
  <c r="T2276" i="2" s="1"/>
  <c r="U2276" i="2" s="1"/>
  <c r="R2340" i="2"/>
  <c r="T2340" i="2" s="1"/>
  <c r="U2340" i="2" s="1"/>
  <c r="R2404" i="2"/>
  <c r="T2404" i="2" s="1"/>
  <c r="U2404" i="2" s="1"/>
  <c r="R2468" i="2"/>
  <c r="T2468" i="2" s="1"/>
  <c r="U2468" i="2" s="1"/>
  <c r="R2532" i="2"/>
  <c r="T2532" i="2" s="1"/>
  <c r="U2532" i="2" s="1"/>
  <c r="R2596" i="2"/>
  <c r="T2596" i="2" s="1"/>
  <c r="U2596" i="2" s="1"/>
  <c r="R2660" i="2"/>
  <c r="T2660" i="2" s="1"/>
  <c r="U2660" i="2" s="1"/>
  <c r="R2724" i="2"/>
  <c r="T2724" i="2" s="1"/>
  <c r="U2724" i="2" s="1"/>
  <c r="R191" i="2"/>
  <c r="T191" i="2" s="1"/>
  <c r="U191" i="2" s="1"/>
  <c r="R711" i="2"/>
  <c r="T711" i="2" s="1"/>
  <c r="U711" i="2" s="1"/>
  <c r="R1156" i="2"/>
  <c r="T1156" i="2" s="1"/>
  <c r="U1156" i="2" s="1"/>
  <c r="R1361" i="2"/>
  <c r="T1361" i="2" s="1"/>
  <c r="U1361" i="2" s="1"/>
  <c r="R1531" i="2"/>
  <c r="T1531" i="2" s="1"/>
  <c r="U1531" i="2" s="1"/>
  <c r="R1704" i="2"/>
  <c r="T1704" i="2" s="1"/>
  <c r="U1704" i="2" s="1"/>
  <c r="R1873" i="2"/>
  <c r="T1873" i="2" s="1"/>
  <c r="U1873" i="2" s="1"/>
  <c r="R2043" i="2"/>
  <c r="T2043" i="2" s="1"/>
  <c r="U2043" i="2" s="1"/>
  <c r="R2149" i="2"/>
  <c r="T2149" i="2" s="1"/>
  <c r="U2149" i="2" s="1"/>
  <c r="R2213" i="2"/>
  <c r="T2213" i="2" s="1"/>
  <c r="U2213" i="2" s="1"/>
  <c r="R2277" i="2"/>
  <c r="T2277" i="2" s="1"/>
  <c r="U2277" i="2" s="1"/>
  <c r="R2341" i="2"/>
  <c r="T2341" i="2" s="1"/>
  <c r="U2341" i="2" s="1"/>
  <c r="R2405" i="2"/>
  <c r="T2405" i="2" s="1"/>
  <c r="U2405" i="2" s="1"/>
  <c r="R2469" i="2"/>
  <c r="T2469" i="2" s="1"/>
  <c r="U2469" i="2" s="1"/>
  <c r="R2533" i="2"/>
  <c r="T2533" i="2" s="1"/>
  <c r="U2533" i="2" s="1"/>
  <c r="R2597" i="2"/>
  <c r="T2597" i="2" s="1"/>
  <c r="U2597" i="2" s="1"/>
  <c r="R2661" i="2"/>
  <c r="T2661" i="2" s="1"/>
  <c r="U2661" i="2" s="1"/>
  <c r="R2725" i="2"/>
  <c r="T2725" i="2" s="1"/>
  <c r="U2725" i="2" s="1"/>
  <c r="R436" i="2"/>
  <c r="T436" i="2" s="1"/>
  <c r="U436" i="2" s="1"/>
  <c r="R895" i="2"/>
  <c r="T895" i="2" s="1"/>
  <c r="U895" i="2" s="1"/>
  <c r="R1255" i="2"/>
  <c r="T1255" i="2" s="1"/>
  <c r="U1255" i="2" s="1"/>
  <c r="R1427" i="2"/>
  <c r="T1427" i="2" s="1"/>
  <c r="U1427" i="2" s="1"/>
  <c r="R1600" i="2"/>
  <c r="T1600" i="2" s="1"/>
  <c r="U1600" i="2" s="1"/>
  <c r="R1769" i="2"/>
  <c r="T1769" i="2" s="1"/>
  <c r="U1769" i="2" s="1"/>
  <c r="R1939" i="2"/>
  <c r="T1939" i="2" s="1"/>
  <c r="U1939" i="2" s="1"/>
  <c r="R2099" i="2"/>
  <c r="T2099" i="2" s="1"/>
  <c r="U2099" i="2" s="1"/>
  <c r="R2174" i="2"/>
  <c r="T2174" i="2" s="1"/>
  <c r="U2174" i="2" s="1"/>
  <c r="R2238" i="2"/>
  <c r="T2238" i="2" s="1"/>
  <c r="U2238" i="2" s="1"/>
  <c r="R2302" i="2"/>
  <c r="T2302" i="2" s="1"/>
  <c r="U2302" i="2" s="1"/>
  <c r="R2366" i="2"/>
  <c r="T2366" i="2" s="1"/>
  <c r="U2366" i="2" s="1"/>
  <c r="R2430" i="2"/>
  <c r="T2430" i="2" s="1"/>
  <c r="U2430" i="2" s="1"/>
  <c r="R2494" i="2"/>
  <c r="T2494" i="2" s="1"/>
  <c r="U2494" i="2" s="1"/>
  <c r="R2558" i="2"/>
  <c r="T2558" i="2" s="1"/>
  <c r="U2558" i="2" s="1"/>
  <c r="R2622" i="2"/>
  <c r="T2622" i="2" s="1"/>
  <c r="U2622" i="2" s="1"/>
  <c r="R2686" i="2"/>
  <c r="T2686" i="2" s="1"/>
  <c r="U2686" i="2" s="1"/>
  <c r="R2750" i="2"/>
  <c r="T2750" i="2" s="1"/>
  <c r="U2750" i="2" s="1"/>
  <c r="R300" i="2"/>
  <c r="T300" i="2" s="1"/>
  <c r="U300" i="2" s="1"/>
  <c r="R789" i="2"/>
  <c r="T789" i="2" s="1"/>
  <c r="U789" i="2" s="1"/>
  <c r="R1196" i="2"/>
  <c r="T1196" i="2" s="1"/>
  <c r="U1196" i="2" s="1"/>
  <c r="R1387" i="2"/>
  <c r="T1387" i="2" s="1"/>
  <c r="U1387" i="2" s="1"/>
  <c r="R1560" i="2"/>
  <c r="T1560" i="2" s="1"/>
  <c r="U1560" i="2" s="1"/>
  <c r="R1729" i="2"/>
  <c r="T1729" i="2" s="1"/>
  <c r="U1729" i="2" s="1"/>
  <c r="R1899" i="2"/>
  <c r="T1899" i="2" s="1"/>
  <c r="U1899" i="2" s="1"/>
  <c r="R2069" i="2"/>
  <c r="T2069" i="2" s="1"/>
  <c r="U2069" i="2" s="1"/>
  <c r="R2159" i="2"/>
  <c r="T2159" i="2" s="1"/>
  <c r="U2159" i="2" s="1"/>
  <c r="R2223" i="2"/>
  <c r="T2223" i="2" s="1"/>
  <c r="U2223" i="2" s="1"/>
  <c r="R2287" i="2"/>
  <c r="T2287" i="2" s="1"/>
  <c r="U2287" i="2" s="1"/>
  <c r="R2351" i="2"/>
  <c r="T2351" i="2" s="1"/>
  <c r="U2351" i="2" s="1"/>
  <c r="R2415" i="2"/>
  <c r="T2415" i="2" s="1"/>
  <c r="U2415" i="2" s="1"/>
  <c r="R2479" i="2"/>
  <c r="T2479" i="2" s="1"/>
  <c r="U2479" i="2" s="1"/>
  <c r="R2543" i="2"/>
  <c r="T2543" i="2" s="1"/>
  <c r="U2543" i="2" s="1"/>
  <c r="R2607" i="2"/>
  <c r="T2607" i="2" s="1"/>
  <c r="U2607" i="2" s="1"/>
  <c r="R2671" i="2"/>
  <c r="T2671" i="2" s="1"/>
  <c r="U2671" i="2" s="1"/>
  <c r="R2735" i="2"/>
  <c r="T2735" i="2" s="1"/>
  <c r="U2735" i="2" s="1"/>
  <c r="R388" i="2"/>
  <c r="T388" i="2" s="1"/>
  <c r="U388" i="2" s="1"/>
  <c r="R853" i="2"/>
  <c r="T853" i="2" s="1"/>
  <c r="U853" i="2" s="1"/>
  <c r="R1232" i="2"/>
  <c r="T1232" i="2" s="1"/>
  <c r="U1232" i="2" s="1"/>
  <c r="R1411" i="2"/>
  <c r="T1411" i="2" s="1"/>
  <c r="U1411" i="2" s="1"/>
  <c r="R1584" i="2"/>
  <c r="T1584" i="2" s="1"/>
  <c r="U1584" i="2" s="1"/>
  <c r="R1753" i="2"/>
  <c r="T1753" i="2" s="1"/>
  <c r="U1753" i="2" s="1"/>
  <c r="R1923" i="2"/>
  <c r="T1923" i="2" s="1"/>
  <c r="U1923" i="2" s="1"/>
  <c r="R2088" i="2"/>
  <c r="T2088" i="2" s="1"/>
  <c r="U2088" i="2" s="1"/>
  <c r="R2168" i="2"/>
  <c r="T2168" i="2" s="1"/>
  <c r="U2168" i="2" s="1"/>
  <c r="R2232" i="2"/>
  <c r="T2232" i="2" s="1"/>
  <c r="U2232" i="2" s="1"/>
  <c r="R2296" i="2"/>
  <c r="T2296" i="2" s="1"/>
  <c r="U2296" i="2" s="1"/>
  <c r="R2360" i="2"/>
  <c r="T2360" i="2" s="1"/>
  <c r="U2360" i="2" s="1"/>
  <c r="R2424" i="2"/>
  <c r="T2424" i="2" s="1"/>
  <c r="U2424" i="2" s="1"/>
  <c r="R2488" i="2"/>
  <c r="T2488" i="2" s="1"/>
  <c r="U2488" i="2" s="1"/>
  <c r="R2552" i="2"/>
  <c r="T2552" i="2" s="1"/>
  <c r="U2552" i="2" s="1"/>
  <c r="R2616" i="2"/>
  <c r="T2616" i="2" s="1"/>
  <c r="U2616" i="2" s="1"/>
  <c r="R2680" i="2"/>
  <c r="T2680" i="2" s="1"/>
  <c r="U2680" i="2" s="1"/>
  <c r="R2744" i="2"/>
  <c r="T2744" i="2" s="1"/>
  <c r="U2744" i="2" s="1"/>
  <c r="R319" i="2"/>
  <c r="T319" i="2" s="1"/>
  <c r="U319" i="2" s="1"/>
  <c r="R797" i="2"/>
  <c r="T797" i="2" s="1"/>
  <c r="U797" i="2" s="1"/>
  <c r="R1206" i="2"/>
  <c r="T1206" i="2" s="1"/>
  <c r="U1206" i="2" s="1"/>
  <c r="R1393" i="2"/>
  <c r="T1393" i="2" s="1"/>
  <c r="U1393" i="2" s="1"/>
  <c r="R1563" i="2"/>
  <c r="T1563" i="2" s="1"/>
  <c r="U1563" i="2" s="1"/>
  <c r="R1736" i="2"/>
  <c r="T1736" i="2" s="1"/>
  <c r="U1736" i="2" s="1"/>
  <c r="R1905" i="2"/>
  <c r="T1905" i="2" s="1"/>
  <c r="U1905" i="2" s="1"/>
  <c r="R2073" i="2"/>
  <c r="T2073" i="2" s="1"/>
  <c r="U2073" i="2" s="1"/>
  <c r="R2161" i="2"/>
  <c r="T2161" i="2" s="1"/>
  <c r="U2161" i="2" s="1"/>
  <c r="R2225" i="2"/>
  <c r="T2225" i="2" s="1"/>
  <c r="U2225" i="2" s="1"/>
  <c r="R2289" i="2"/>
  <c r="T2289" i="2" s="1"/>
  <c r="U2289" i="2" s="1"/>
  <c r="R2353" i="2"/>
  <c r="T2353" i="2" s="1"/>
  <c r="U2353" i="2" s="1"/>
  <c r="R2417" i="2"/>
  <c r="T2417" i="2" s="1"/>
  <c r="U2417" i="2" s="1"/>
  <c r="R2481" i="2"/>
  <c r="T2481" i="2" s="1"/>
  <c r="U2481" i="2" s="1"/>
  <c r="R2545" i="2"/>
  <c r="T2545" i="2" s="1"/>
  <c r="U2545" i="2" s="1"/>
  <c r="R2609" i="2"/>
  <c r="T2609" i="2" s="1"/>
  <c r="U2609" i="2" s="1"/>
  <c r="R2673" i="2"/>
  <c r="T2673" i="2" s="1"/>
  <c r="U2673" i="2" s="1"/>
  <c r="R2737" i="2"/>
  <c r="T2737" i="2" s="1"/>
  <c r="U2737" i="2" s="1"/>
  <c r="R519" i="2"/>
  <c r="T519" i="2" s="1"/>
  <c r="U519" i="2" s="1"/>
  <c r="R981" i="2"/>
  <c r="T981" i="2" s="1"/>
  <c r="U981" i="2" s="1"/>
  <c r="R1289" i="2"/>
  <c r="T1289" i="2" s="1"/>
  <c r="U1289" i="2" s="1"/>
  <c r="R1459" i="2"/>
  <c r="T1459" i="2" s="1"/>
  <c r="U1459" i="2" s="1"/>
  <c r="R1632" i="2"/>
  <c r="T1632" i="2" s="1"/>
  <c r="U1632" i="2" s="1"/>
  <c r="R1801" i="2"/>
  <c r="T1801" i="2" s="1"/>
  <c r="U1801" i="2" s="1"/>
  <c r="R1971" i="2"/>
  <c r="T1971" i="2" s="1"/>
  <c r="U1971" i="2" s="1"/>
  <c r="R2120" i="2"/>
  <c r="T2120" i="2" s="1"/>
  <c r="U2120" i="2" s="1"/>
  <c r="R2186" i="2"/>
  <c r="T2186" i="2" s="1"/>
  <c r="U2186" i="2" s="1"/>
  <c r="R2250" i="2"/>
  <c r="T2250" i="2" s="1"/>
  <c r="U2250" i="2" s="1"/>
  <c r="R2314" i="2"/>
  <c r="T2314" i="2" s="1"/>
  <c r="U2314" i="2" s="1"/>
  <c r="R2378" i="2"/>
  <c r="T2378" i="2" s="1"/>
  <c r="U2378" i="2" s="1"/>
  <c r="R2442" i="2"/>
  <c r="T2442" i="2" s="1"/>
  <c r="U2442" i="2" s="1"/>
  <c r="R2506" i="2"/>
  <c r="T2506" i="2" s="1"/>
  <c r="U2506" i="2" s="1"/>
  <c r="R2570" i="2"/>
  <c r="T2570" i="2" s="1"/>
  <c r="U2570" i="2" s="1"/>
  <c r="R2634" i="2"/>
  <c r="T2634" i="2" s="1"/>
  <c r="U2634" i="2" s="1"/>
  <c r="R2698" i="2"/>
  <c r="T2698" i="2" s="1"/>
  <c r="U2698" i="2" s="1"/>
  <c r="R2762" i="2"/>
  <c r="T2762" i="2" s="1"/>
  <c r="U2762" i="2" s="1"/>
  <c r="R1611" i="2"/>
  <c r="T1611" i="2" s="1"/>
  <c r="U1611" i="2" s="1"/>
  <c r="R2435" i="2"/>
  <c r="T2435" i="2" s="1"/>
  <c r="U2435" i="2" s="1"/>
  <c r="R1464" i="2"/>
  <c r="T1464" i="2" s="1"/>
  <c r="U1464" i="2" s="1"/>
  <c r="R2379" i="2"/>
  <c r="T2379" i="2" s="1"/>
  <c r="U2379" i="2" s="1"/>
  <c r="R1045" i="2"/>
  <c r="T1045" i="2" s="1"/>
  <c r="U1045" i="2" s="1"/>
  <c r="R2259" i="2"/>
  <c r="T2259" i="2" s="1"/>
  <c r="U2259" i="2" s="1"/>
  <c r="R2771" i="2"/>
  <c r="T2771" i="2" s="1"/>
  <c r="U2771" i="2" s="1"/>
  <c r="R2017" i="2"/>
  <c r="T2017" i="2" s="1"/>
  <c r="U2017" i="2" s="1"/>
  <c r="R2587" i="2"/>
  <c r="T2587" i="2" s="1"/>
  <c r="U2587" i="2" s="1"/>
  <c r="R1867" i="2"/>
  <c r="T1867" i="2" s="1"/>
  <c r="U1867" i="2" s="1"/>
  <c r="R2531" i="2"/>
  <c r="T2531" i="2" s="1"/>
  <c r="U2531" i="2" s="1"/>
  <c r="R262" i="2"/>
  <c r="T262" i="2" s="1"/>
  <c r="U262" i="2" s="1"/>
  <c r="R518" i="2"/>
  <c r="T518" i="2" s="1"/>
  <c r="U518" i="2" s="1"/>
  <c r="R774" i="2"/>
  <c r="T774" i="2" s="1"/>
  <c r="U774" i="2" s="1"/>
  <c r="R1030" i="2"/>
  <c r="T1030" i="2" s="1"/>
  <c r="U1030" i="2" s="1"/>
  <c r="R41" i="2"/>
  <c r="T41" i="2" s="1"/>
  <c r="U41" i="2" s="1"/>
  <c r="R336" i="2"/>
  <c r="T336" i="2" s="1"/>
  <c r="U336" i="2" s="1"/>
  <c r="R592" i="2"/>
  <c r="T592" i="2" s="1"/>
  <c r="U592" i="2" s="1"/>
  <c r="R848" i="2"/>
  <c r="T848" i="2" s="1"/>
  <c r="U848" i="2" s="1"/>
  <c r="R1104" i="2"/>
  <c r="T1104" i="2" s="1"/>
  <c r="U1104" i="2" s="1"/>
  <c r="R193" i="2"/>
  <c r="T193" i="2" s="1"/>
  <c r="U193" i="2" s="1"/>
  <c r="R449" i="2"/>
  <c r="T449" i="2" s="1"/>
  <c r="U449" i="2" s="1"/>
  <c r="R705" i="2"/>
  <c r="T705" i="2" s="1"/>
  <c r="U705" i="2" s="1"/>
  <c r="R961" i="2"/>
  <c r="T961" i="2" s="1"/>
  <c r="U961" i="2" s="1"/>
  <c r="R1217" i="2"/>
  <c r="T1217" i="2" s="1"/>
  <c r="U1217" i="2" s="1"/>
  <c r="R124" i="2"/>
  <c r="T124" i="2" s="1"/>
  <c r="U124" i="2" s="1"/>
  <c r="R290" i="2"/>
  <c r="T290" i="2" s="1"/>
  <c r="U290" i="2" s="1"/>
  <c r="R466" i="2"/>
  <c r="T466" i="2" s="1"/>
  <c r="U466" i="2" s="1"/>
  <c r="R650" i="2"/>
  <c r="T650" i="2" s="1"/>
  <c r="U650" i="2" s="1"/>
  <c r="R802" i="2"/>
  <c r="T802" i="2" s="1"/>
  <c r="U802" i="2" s="1"/>
  <c r="R978" i="2"/>
  <c r="T978" i="2" s="1"/>
  <c r="U978" i="2" s="1"/>
  <c r="R1162" i="2"/>
  <c r="T1162" i="2" s="1"/>
  <c r="U1162" i="2" s="1"/>
  <c r="R126" i="2"/>
  <c r="T126" i="2" s="1"/>
  <c r="U126" i="2" s="1"/>
  <c r="R251" i="2"/>
  <c r="T251" i="2" s="1"/>
  <c r="U251" i="2" s="1"/>
  <c r="R331" i="2"/>
  <c r="T331" i="2" s="1"/>
  <c r="U331" i="2" s="1"/>
  <c r="R419" i="2"/>
  <c r="T419" i="2" s="1"/>
  <c r="U419" i="2" s="1"/>
  <c r="R507" i="2"/>
  <c r="T507" i="2" s="1"/>
  <c r="U507" i="2" s="1"/>
  <c r="R587" i="2"/>
  <c r="T587" i="2" s="1"/>
  <c r="U587" i="2" s="1"/>
  <c r="R675" i="2"/>
  <c r="T675" i="2" s="1"/>
  <c r="U675" i="2" s="1"/>
  <c r="R763" i="2"/>
  <c r="T763" i="2" s="1"/>
  <c r="U763" i="2" s="1"/>
  <c r="R843" i="2"/>
  <c r="T843" i="2" s="1"/>
  <c r="U843" i="2" s="1"/>
  <c r="R931" i="2"/>
  <c r="T931" i="2" s="1"/>
  <c r="U931" i="2" s="1"/>
  <c r="R1019" i="2"/>
  <c r="T1019" i="2" s="1"/>
  <c r="U1019" i="2" s="1"/>
  <c r="R1099" i="2"/>
  <c r="T1099" i="2" s="1"/>
  <c r="U1099" i="2" s="1"/>
  <c r="R1187" i="2"/>
  <c r="T1187" i="2" s="1"/>
  <c r="U1187" i="2" s="1"/>
  <c r="R220" i="2"/>
  <c r="T220" i="2" s="1"/>
  <c r="U220" i="2" s="1"/>
  <c r="R453" i="2"/>
  <c r="T453" i="2" s="1"/>
  <c r="U453" i="2" s="1"/>
  <c r="R687" i="2"/>
  <c r="T687" i="2" s="1"/>
  <c r="U687" i="2" s="1"/>
  <c r="R901" i="2"/>
  <c r="T901" i="2" s="1"/>
  <c r="U901" i="2" s="1"/>
  <c r="R1127" i="2"/>
  <c r="T1127" i="2" s="1"/>
  <c r="U1127" i="2" s="1"/>
  <c r="R1266" i="2"/>
  <c r="T1266" i="2" s="1"/>
  <c r="U1266" i="2" s="1"/>
  <c r="R1346" i="2"/>
  <c r="T1346" i="2" s="1"/>
  <c r="U1346" i="2" s="1"/>
  <c r="R1434" i="2"/>
  <c r="T1434" i="2" s="1"/>
  <c r="U1434" i="2" s="1"/>
  <c r="R1522" i="2"/>
  <c r="T1522" i="2" s="1"/>
  <c r="U1522" i="2" s="1"/>
  <c r="R1602" i="2"/>
  <c r="T1602" i="2" s="1"/>
  <c r="U1602" i="2" s="1"/>
  <c r="R1690" i="2"/>
  <c r="T1690" i="2" s="1"/>
  <c r="U1690" i="2" s="1"/>
  <c r="R1778" i="2"/>
  <c r="T1778" i="2" s="1"/>
  <c r="U1778" i="2" s="1"/>
  <c r="R1858" i="2"/>
  <c r="T1858" i="2" s="1"/>
  <c r="U1858" i="2" s="1"/>
  <c r="R1946" i="2"/>
  <c r="T1946" i="2" s="1"/>
  <c r="U1946" i="2" s="1"/>
  <c r="R2034" i="2"/>
  <c r="T2034" i="2" s="1"/>
  <c r="U2034" i="2" s="1"/>
  <c r="R2114" i="2"/>
  <c r="T2114" i="2" s="1"/>
  <c r="U2114" i="2" s="1"/>
  <c r="R199" i="2"/>
  <c r="T199" i="2" s="1"/>
  <c r="U199" i="2" s="1"/>
  <c r="R391" i="2"/>
  <c r="T391" i="2" s="1"/>
  <c r="U391" i="2" s="1"/>
  <c r="R181" i="2"/>
  <c r="T181" i="2" s="1"/>
  <c r="U181" i="2" s="1"/>
  <c r="R373" i="2"/>
  <c r="T373" i="2" s="1"/>
  <c r="U373" i="2" s="1"/>
  <c r="R588" i="2"/>
  <c r="T588" i="2" s="1"/>
  <c r="U588" i="2" s="1"/>
  <c r="R780" i="2"/>
  <c r="T780" i="2" s="1"/>
  <c r="U780" i="2" s="1"/>
  <c r="R972" i="2"/>
  <c r="T972" i="2" s="1"/>
  <c r="U972" i="2" s="1"/>
  <c r="R1149" i="2"/>
  <c r="T1149" i="2" s="1"/>
  <c r="U1149" i="2" s="1"/>
  <c r="R1260" i="2"/>
  <c r="T1260" i="2" s="1"/>
  <c r="U1260" i="2" s="1"/>
  <c r="R1332" i="2"/>
  <c r="T1332" i="2" s="1"/>
  <c r="U1332" i="2" s="1"/>
  <c r="R1404" i="2"/>
  <c r="T1404" i="2" s="1"/>
  <c r="U1404" i="2" s="1"/>
  <c r="R1484" i="2"/>
  <c r="T1484" i="2" s="1"/>
  <c r="U1484" i="2" s="1"/>
  <c r="R1556" i="2"/>
  <c r="T1556" i="2" s="1"/>
  <c r="U1556" i="2" s="1"/>
  <c r="R1628" i="2"/>
  <c r="T1628" i="2" s="1"/>
  <c r="U1628" i="2" s="1"/>
  <c r="R1700" i="2"/>
  <c r="T1700" i="2" s="1"/>
  <c r="U1700" i="2" s="1"/>
  <c r="R1772" i="2"/>
  <c r="T1772" i="2" s="1"/>
  <c r="U1772" i="2" s="1"/>
  <c r="R1844" i="2"/>
  <c r="T1844" i="2" s="1"/>
  <c r="U1844" i="2" s="1"/>
  <c r="R1916" i="2"/>
  <c r="T1916" i="2" s="1"/>
  <c r="U1916" i="2" s="1"/>
  <c r="R1996" i="2"/>
  <c r="T1996" i="2" s="1"/>
  <c r="U1996" i="2" s="1"/>
  <c r="R2068" i="2"/>
  <c r="T2068" i="2" s="1"/>
  <c r="U2068" i="2" s="1"/>
  <c r="R228" i="2"/>
  <c r="T228" i="2" s="1"/>
  <c r="U228" i="2" s="1"/>
  <c r="R420" i="2"/>
  <c r="T420" i="2" s="1"/>
  <c r="U420" i="2" s="1"/>
  <c r="R612" i="2"/>
  <c r="T612" i="2" s="1"/>
  <c r="U612" i="2" s="1"/>
  <c r="R804" i="2"/>
  <c r="T804" i="2" s="1"/>
  <c r="U804" i="2" s="1"/>
  <c r="R1015" i="2"/>
  <c r="T1015" i="2" s="1"/>
  <c r="U1015" i="2" s="1"/>
  <c r="R1175" i="2"/>
  <c r="T1175" i="2" s="1"/>
  <c r="U1175" i="2" s="1"/>
  <c r="R1277" i="2"/>
  <c r="T1277" i="2" s="1"/>
  <c r="U1277" i="2" s="1"/>
  <c r="R1349" i="2"/>
  <c r="T1349" i="2" s="1"/>
  <c r="U1349" i="2" s="1"/>
  <c r="R1421" i="2"/>
  <c r="T1421" i="2" s="1"/>
  <c r="U1421" i="2" s="1"/>
  <c r="R1493" i="2"/>
  <c r="T1493" i="2" s="1"/>
  <c r="U1493" i="2" s="1"/>
  <c r="R1557" i="2"/>
  <c r="T1557" i="2" s="1"/>
  <c r="U1557" i="2" s="1"/>
  <c r="R1621" i="2"/>
  <c r="T1621" i="2" s="1"/>
  <c r="U1621" i="2" s="1"/>
  <c r="R1685" i="2"/>
  <c r="T1685" i="2" s="1"/>
  <c r="U1685" i="2" s="1"/>
  <c r="R1749" i="2"/>
  <c r="T1749" i="2" s="1"/>
  <c r="U1749" i="2" s="1"/>
  <c r="R1813" i="2"/>
  <c r="T1813" i="2" s="1"/>
  <c r="U1813" i="2" s="1"/>
  <c r="R1877" i="2"/>
  <c r="T1877" i="2" s="1"/>
  <c r="U1877" i="2" s="1"/>
  <c r="R1941" i="2"/>
  <c r="T1941" i="2" s="1"/>
  <c r="U1941" i="2" s="1"/>
  <c r="R2005" i="2"/>
  <c r="T2005" i="2" s="1"/>
  <c r="U2005" i="2" s="1"/>
  <c r="R160" i="2"/>
  <c r="T160" i="2" s="1"/>
  <c r="U160" i="2" s="1"/>
  <c r="R335" i="2"/>
  <c r="T335" i="2" s="1"/>
  <c r="U335" i="2" s="1"/>
  <c r="R508" i="2"/>
  <c r="T508" i="2" s="1"/>
  <c r="U508" i="2" s="1"/>
  <c r="R677" i="2"/>
  <c r="T677" i="2" s="1"/>
  <c r="U677" i="2" s="1"/>
  <c r="R847" i="2"/>
  <c r="T847" i="2" s="1"/>
  <c r="U847" i="2" s="1"/>
  <c r="R1020" i="2"/>
  <c r="T1020" i="2" s="1"/>
  <c r="U1020" i="2" s="1"/>
  <c r="R1165" i="2"/>
  <c r="T1165" i="2" s="1"/>
  <c r="U1165" i="2" s="1"/>
  <c r="R1262" i="2"/>
  <c r="T1262" i="2" s="1"/>
  <c r="U1262" i="2" s="1"/>
  <c r="R1326" i="2"/>
  <c r="T1326" i="2" s="1"/>
  <c r="U1326" i="2" s="1"/>
  <c r="R1390" i="2"/>
  <c r="T1390" i="2" s="1"/>
  <c r="U1390" i="2" s="1"/>
  <c r="R1454" i="2"/>
  <c r="T1454" i="2" s="1"/>
  <c r="U1454" i="2" s="1"/>
  <c r="R1518" i="2"/>
  <c r="T1518" i="2" s="1"/>
  <c r="U1518" i="2" s="1"/>
  <c r="R1582" i="2"/>
  <c r="T1582" i="2" s="1"/>
  <c r="U1582" i="2" s="1"/>
  <c r="R1646" i="2"/>
  <c r="T1646" i="2" s="1"/>
  <c r="U1646" i="2" s="1"/>
  <c r="R1710" i="2"/>
  <c r="T1710" i="2" s="1"/>
  <c r="U1710" i="2" s="1"/>
  <c r="R1774" i="2"/>
  <c r="T1774" i="2" s="1"/>
  <c r="U1774" i="2" s="1"/>
  <c r="R1838" i="2"/>
  <c r="T1838" i="2" s="1"/>
  <c r="U1838" i="2" s="1"/>
  <c r="R1902" i="2"/>
  <c r="T1902" i="2" s="1"/>
  <c r="U1902" i="2" s="1"/>
  <c r="R1966" i="2"/>
  <c r="T1966" i="2" s="1"/>
  <c r="U1966" i="2" s="1"/>
  <c r="R2030" i="2"/>
  <c r="T2030" i="2" s="1"/>
  <c r="U2030" i="2" s="1"/>
  <c r="R2094" i="2"/>
  <c r="T2094" i="2" s="1"/>
  <c r="U2094" i="2" s="1"/>
  <c r="R48" i="2"/>
  <c r="T48" i="2" s="1"/>
  <c r="U48" i="2" s="1"/>
  <c r="R253" i="2"/>
  <c r="T253" i="2" s="1"/>
  <c r="U253" i="2" s="1"/>
  <c r="R423" i="2"/>
  <c r="T423" i="2" s="1"/>
  <c r="U423" i="2" s="1"/>
  <c r="R596" i="2"/>
  <c r="T596" i="2" s="1"/>
  <c r="U596" i="2" s="1"/>
  <c r="R765" i="2"/>
  <c r="T765" i="2" s="1"/>
  <c r="U765" i="2" s="1"/>
  <c r="R935" i="2"/>
  <c r="T935" i="2" s="1"/>
  <c r="U935" i="2" s="1"/>
  <c r="R1108" i="2"/>
  <c r="T1108" i="2" s="1"/>
  <c r="U1108" i="2" s="1"/>
  <c r="R1216" i="2"/>
  <c r="T1216" i="2" s="1"/>
  <c r="U1216" i="2" s="1"/>
  <c r="R1295" i="2"/>
  <c r="T1295" i="2" s="1"/>
  <c r="U1295" i="2" s="1"/>
  <c r="R1359" i="2"/>
  <c r="T1359" i="2" s="1"/>
  <c r="U1359" i="2" s="1"/>
  <c r="R1423" i="2"/>
  <c r="T1423" i="2" s="1"/>
  <c r="U1423" i="2" s="1"/>
  <c r="R1487" i="2"/>
  <c r="T1487" i="2" s="1"/>
  <c r="U1487" i="2" s="1"/>
  <c r="R1551" i="2"/>
  <c r="T1551" i="2" s="1"/>
  <c r="U1551" i="2" s="1"/>
  <c r="R1615" i="2"/>
  <c r="T1615" i="2" s="1"/>
  <c r="U1615" i="2" s="1"/>
  <c r="R1679" i="2"/>
  <c r="T1679" i="2" s="1"/>
  <c r="U1679" i="2" s="1"/>
  <c r="R1743" i="2"/>
  <c r="T1743" i="2" s="1"/>
  <c r="U1743" i="2" s="1"/>
  <c r="R1807" i="2"/>
  <c r="T1807" i="2" s="1"/>
  <c r="U1807" i="2" s="1"/>
  <c r="R1871" i="2"/>
  <c r="T1871" i="2" s="1"/>
  <c r="U1871" i="2" s="1"/>
  <c r="R1935" i="2"/>
  <c r="T1935" i="2" s="1"/>
  <c r="U1935" i="2" s="1"/>
  <c r="R1999" i="2"/>
  <c r="T1999" i="2" s="1"/>
  <c r="U1999" i="2" s="1"/>
  <c r="R2063" i="2"/>
  <c r="T2063" i="2" s="1"/>
  <c r="U2063" i="2" s="1"/>
  <c r="R260" i="2"/>
  <c r="T260" i="2" s="1"/>
  <c r="U260" i="2" s="1"/>
  <c r="R767" i="2"/>
  <c r="T767" i="2" s="1"/>
  <c r="U767" i="2" s="1"/>
  <c r="R1182" i="2"/>
  <c r="T1182" i="2" s="1"/>
  <c r="U1182" i="2" s="1"/>
  <c r="R1379" i="2"/>
  <c r="T1379" i="2" s="1"/>
  <c r="U1379" i="2" s="1"/>
  <c r="R1552" i="2"/>
  <c r="T1552" i="2" s="1"/>
  <c r="U1552" i="2" s="1"/>
  <c r="R1721" i="2"/>
  <c r="T1721" i="2" s="1"/>
  <c r="U1721" i="2" s="1"/>
  <c r="R1891" i="2"/>
  <c r="T1891" i="2" s="1"/>
  <c r="U1891" i="2" s="1"/>
  <c r="R2064" i="2"/>
  <c r="T2064" i="2" s="1"/>
  <c r="U2064" i="2" s="1"/>
  <c r="R2156" i="2"/>
  <c r="T2156" i="2" s="1"/>
  <c r="U2156" i="2" s="1"/>
  <c r="R2220" i="2"/>
  <c r="T2220" i="2" s="1"/>
  <c r="U2220" i="2" s="1"/>
  <c r="R2284" i="2"/>
  <c r="T2284" i="2" s="1"/>
  <c r="U2284" i="2" s="1"/>
  <c r="R2348" i="2"/>
  <c r="T2348" i="2" s="1"/>
  <c r="U2348" i="2" s="1"/>
  <c r="R2412" i="2"/>
  <c r="T2412" i="2" s="1"/>
  <c r="U2412" i="2" s="1"/>
  <c r="R2476" i="2"/>
  <c r="T2476" i="2" s="1"/>
  <c r="U2476" i="2" s="1"/>
  <c r="R2540" i="2"/>
  <c r="T2540" i="2" s="1"/>
  <c r="U2540" i="2" s="1"/>
  <c r="R2604" i="2"/>
  <c r="T2604" i="2" s="1"/>
  <c r="U2604" i="2" s="1"/>
  <c r="R2668" i="2"/>
  <c r="T2668" i="2" s="1"/>
  <c r="U2668" i="2" s="1"/>
  <c r="R2732" i="2"/>
  <c r="T2732" i="2" s="1"/>
  <c r="U2732" i="2" s="1"/>
  <c r="R277" i="2"/>
  <c r="T277" i="2" s="1"/>
  <c r="U277" i="2" s="1"/>
  <c r="R772" i="2"/>
  <c r="T772" i="2" s="1"/>
  <c r="U772" i="2" s="1"/>
  <c r="R1184" i="2"/>
  <c r="T1184" i="2" s="1"/>
  <c r="U1184" i="2" s="1"/>
  <c r="R1384" i="2"/>
  <c r="T1384" i="2" s="1"/>
  <c r="U1384" i="2" s="1"/>
  <c r="R1553" i="2"/>
  <c r="T1553" i="2" s="1"/>
  <c r="U1553" i="2" s="1"/>
  <c r="R1723" i="2"/>
  <c r="T1723" i="2" s="1"/>
  <c r="U1723" i="2" s="1"/>
  <c r="R1896" i="2"/>
  <c r="T1896" i="2" s="1"/>
  <c r="U1896" i="2" s="1"/>
  <c r="R2065" i="2"/>
  <c r="T2065" i="2" s="1"/>
  <c r="U2065" i="2" s="1"/>
  <c r="R2157" i="2"/>
  <c r="T2157" i="2" s="1"/>
  <c r="U2157" i="2" s="1"/>
  <c r="R2221" i="2"/>
  <c r="T2221" i="2" s="1"/>
  <c r="U2221" i="2" s="1"/>
  <c r="R2285" i="2"/>
  <c r="T2285" i="2" s="1"/>
  <c r="U2285" i="2" s="1"/>
  <c r="R2349" i="2"/>
  <c r="T2349" i="2" s="1"/>
  <c r="U2349" i="2" s="1"/>
  <c r="R2413" i="2"/>
  <c r="T2413" i="2" s="1"/>
  <c r="U2413" i="2" s="1"/>
  <c r="R2477" i="2"/>
  <c r="T2477" i="2" s="1"/>
  <c r="U2477" i="2" s="1"/>
  <c r="R2541" i="2"/>
  <c r="T2541" i="2" s="1"/>
  <c r="U2541" i="2" s="1"/>
  <c r="R2605" i="2"/>
  <c r="T2605" i="2" s="1"/>
  <c r="U2605" i="2" s="1"/>
  <c r="R2669" i="2"/>
  <c r="T2669" i="2" s="1"/>
  <c r="U2669" i="2" s="1"/>
  <c r="R2733" i="2"/>
  <c r="T2733" i="2" s="1"/>
  <c r="U2733" i="2" s="1"/>
  <c r="R493" i="2"/>
  <c r="T493" i="2" s="1"/>
  <c r="U493" i="2" s="1"/>
  <c r="R948" i="2"/>
  <c r="T948" i="2" s="1"/>
  <c r="U948" i="2" s="1"/>
  <c r="R1280" i="2"/>
  <c r="T1280" i="2" s="1"/>
  <c r="U1280" i="2" s="1"/>
  <c r="R1449" i="2"/>
  <c r="T1449" i="2" s="1"/>
  <c r="U1449" i="2" s="1"/>
  <c r="R1619" i="2"/>
  <c r="T1619" i="2" s="1"/>
  <c r="U1619" i="2" s="1"/>
  <c r="R1792" i="2"/>
  <c r="T1792" i="2" s="1"/>
  <c r="U1792" i="2" s="1"/>
  <c r="R1961" i="2"/>
  <c r="T1961" i="2" s="1"/>
  <c r="U1961" i="2" s="1"/>
  <c r="R2113" i="2"/>
  <c r="T2113" i="2" s="1"/>
  <c r="U2113" i="2" s="1"/>
  <c r="R2182" i="2"/>
  <c r="T2182" i="2" s="1"/>
  <c r="U2182" i="2" s="1"/>
  <c r="R2246" i="2"/>
  <c r="T2246" i="2" s="1"/>
  <c r="U2246" i="2" s="1"/>
  <c r="R2310" i="2"/>
  <c r="T2310" i="2" s="1"/>
  <c r="U2310" i="2" s="1"/>
  <c r="R2374" i="2"/>
  <c r="T2374" i="2" s="1"/>
  <c r="U2374" i="2" s="1"/>
  <c r="R2438" i="2"/>
  <c r="T2438" i="2" s="1"/>
  <c r="U2438" i="2" s="1"/>
  <c r="R2502" i="2"/>
  <c r="T2502" i="2" s="1"/>
  <c r="U2502" i="2" s="1"/>
  <c r="R2566" i="2"/>
  <c r="T2566" i="2" s="1"/>
  <c r="U2566" i="2" s="1"/>
  <c r="R2630" i="2"/>
  <c r="T2630" i="2" s="1"/>
  <c r="U2630" i="2" s="1"/>
  <c r="R2694" i="2"/>
  <c r="T2694" i="2" s="1"/>
  <c r="U2694" i="2" s="1"/>
  <c r="R2758" i="2"/>
  <c r="T2758" i="2" s="1"/>
  <c r="U2758" i="2" s="1"/>
  <c r="R383" i="2"/>
  <c r="T383" i="2" s="1"/>
  <c r="U383" i="2" s="1"/>
  <c r="R839" i="2"/>
  <c r="T839" i="2" s="1"/>
  <c r="U839" i="2" s="1"/>
  <c r="R1231" i="2"/>
  <c r="T1231" i="2" s="1"/>
  <c r="U1231" i="2" s="1"/>
  <c r="R1409" i="2"/>
  <c r="T1409" i="2" s="1"/>
  <c r="U1409" i="2" s="1"/>
  <c r="R1579" i="2"/>
  <c r="T1579" i="2" s="1"/>
  <c r="U1579" i="2" s="1"/>
  <c r="R1752" i="2"/>
  <c r="T1752" i="2" s="1"/>
  <c r="U1752" i="2" s="1"/>
  <c r="R1921" i="2"/>
  <c r="T1921" i="2" s="1"/>
  <c r="U1921" i="2" s="1"/>
  <c r="R2085" i="2"/>
  <c r="T2085" i="2" s="1"/>
  <c r="U2085" i="2" s="1"/>
  <c r="R2167" i="2"/>
  <c r="T2167" i="2" s="1"/>
  <c r="U2167" i="2" s="1"/>
  <c r="R2231" i="2"/>
  <c r="T2231" i="2" s="1"/>
  <c r="U2231" i="2" s="1"/>
  <c r="R2295" i="2"/>
  <c r="T2295" i="2" s="1"/>
  <c r="U2295" i="2" s="1"/>
  <c r="R2359" i="2"/>
  <c r="T2359" i="2" s="1"/>
  <c r="U2359" i="2" s="1"/>
  <c r="R2423" i="2"/>
  <c r="T2423" i="2" s="1"/>
  <c r="U2423" i="2" s="1"/>
  <c r="R2487" i="2"/>
  <c r="T2487" i="2" s="1"/>
  <c r="U2487" i="2" s="1"/>
  <c r="R2551" i="2"/>
  <c r="T2551" i="2" s="1"/>
  <c r="U2551" i="2" s="1"/>
  <c r="R2615" i="2"/>
  <c r="T2615" i="2" s="1"/>
  <c r="U2615" i="2" s="1"/>
  <c r="R2679" i="2"/>
  <c r="T2679" i="2" s="1"/>
  <c r="U2679" i="2" s="1"/>
  <c r="R2743" i="2"/>
  <c r="T2743" i="2" s="1"/>
  <c r="U2743" i="2" s="1"/>
  <c r="R452" i="2"/>
  <c r="T452" i="2" s="1"/>
  <c r="U452" i="2" s="1"/>
  <c r="R903" i="2"/>
  <c r="T903" i="2" s="1"/>
  <c r="U903" i="2" s="1"/>
  <c r="R1264" i="2"/>
  <c r="T1264" i="2" s="1"/>
  <c r="U1264" i="2" s="1"/>
  <c r="R1433" i="2"/>
  <c r="T1433" i="2" s="1"/>
  <c r="U1433" i="2" s="1"/>
  <c r="R1603" i="2"/>
  <c r="T1603" i="2" s="1"/>
  <c r="U1603" i="2" s="1"/>
  <c r="R1776" i="2"/>
  <c r="T1776" i="2" s="1"/>
  <c r="U1776" i="2" s="1"/>
  <c r="R1945" i="2"/>
  <c r="T1945" i="2" s="1"/>
  <c r="U1945" i="2" s="1"/>
  <c r="R2104" i="2"/>
  <c r="T2104" i="2" s="1"/>
  <c r="U2104" i="2" s="1"/>
  <c r="R2176" i="2"/>
  <c r="T2176" i="2" s="1"/>
  <c r="U2176" i="2" s="1"/>
  <c r="R2240" i="2"/>
  <c r="T2240" i="2" s="1"/>
  <c r="U2240" i="2" s="1"/>
  <c r="R2304" i="2"/>
  <c r="T2304" i="2" s="1"/>
  <c r="U2304" i="2" s="1"/>
  <c r="R2368" i="2"/>
  <c r="T2368" i="2" s="1"/>
  <c r="U2368" i="2" s="1"/>
  <c r="R2432" i="2"/>
  <c r="T2432" i="2" s="1"/>
  <c r="U2432" i="2" s="1"/>
  <c r="R2496" i="2"/>
  <c r="T2496" i="2" s="1"/>
  <c r="U2496" i="2" s="1"/>
  <c r="R2560" i="2"/>
  <c r="T2560" i="2" s="1"/>
  <c r="U2560" i="2" s="1"/>
  <c r="R2624" i="2"/>
  <c r="T2624" i="2" s="1"/>
  <c r="U2624" i="2" s="1"/>
  <c r="R2688" i="2"/>
  <c r="T2688" i="2" s="1"/>
  <c r="U2688" i="2" s="1"/>
  <c r="R2752" i="2"/>
  <c r="T2752" i="2" s="1"/>
  <c r="U2752" i="2" s="1"/>
  <c r="R405" i="2"/>
  <c r="T405" i="2" s="1"/>
  <c r="U405" i="2" s="1"/>
  <c r="R855" i="2"/>
  <c r="T855" i="2" s="1"/>
  <c r="U855" i="2" s="1"/>
  <c r="R1237" i="2"/>
  <c r="T1237" i="2" s="1"/>
  <c r="U1237" i="2" s="1"/>
  <c r="R1416" i="2"/>
  <c r="T1416" i="2" s="1"/>
  <c r="U1416" i="2" s="1"/>
  <c r="R1585" i="2"/>
  <c r="T1585" i="2" s="1"/>
  <c r="U1585" i="2" s="1"/>
  <c r="R1755" i="2"/>
  <c r="T1755" i="2" s="1"/>
  <c r="U1755" i="2" s="1"/>
  <c r="R1928" i="2"/>
  <c r="T1928" i="2" s="1"/>
  <c r="U1928" i="2" s="1"/>
  <c r="R2089" i="2"/>
  <c r="T2089" i="2" s="1"/>
  <c r="U2089" i="2" s="1"/>
  <c r="R2169" i="2"/>
  <c r="T2169" i="2" s="1"/>
  <c r="U2169" i="2" s="1"/>
  <c r="R2233" i="2"/>
  <c r="T2233" i="2" s="1"/>
  <c r="U2233" i="2" s="1"/>
  <c r="R2297" i="2"/>
  <c r="T2297" i="2" s="1"/>
  <c r="U2297" i="2" s="1"/>
  <c r="R2361" i="2"/>
  <c r="T2361" i="2" s="1"/>
  <c r="U2361" i="2" s="1"/>
  <c r="R2425" i="2"/>
  <c r="T2425" i="2" s="1"/>
  <c r="U2425" i="2" s="1"/>
  <c r="R2489" i="2"/>
  <c r="T2489" i="2" s="1"/>
  <c r="U2489" i="2" s="1"/>
  <c r="R2553" i="2"/>
  <c r="T2553" i="2" s="1"/>
  <c r="U2553" i="2" s="1"/>
  <c r="R2617" i="2"/>
  <c r="T2617" i="2" s="1"/>
  <c r="U2617" i="2" s="1"/>
  <c r="R2681" i="2"/>
  <c r="T2681" i="2" s="1"/>
  <c r="U2681" i="2" s="1"/>
  <c r="R2745" i="2"/>
  <c r="T2745" i="2" s="1"/>
  <c r="U2745" i="2" s="1"/>
  <c r="R37" i="2"/>
  <c r="T37" i="2" s="1"/>
  <c r="U37" i="2" s="1"/>
  <c r="R270" i="2"/>
  <c r="T270" i="2" s="1"/>
  <c r="U270" i="2" s="1"/>
  <c r="R526" i="2"/>
  <c r="T526" i="2" s="1"/>
  <c r="U526" i="2" s="1"/>
  <c r="R782" i="2"/>
  <c r="T782" i="2" s="1"/>
  <c r="U782" i="2" s="1"/>
  <c r="R1038" i="2"/>
  <c r="T1038" i="2" s="1"/>
  <c r="U1038" i="2" s="1"/>
  <c r="R55" i="2"/>
  <c r="T55" i="2" s="1"/>
  <c r="U55" i="2" s="1"/>
  <c r="R344" i="2"/>
  <c r="T344" i="2" s="1"/>
  <c r="U344" i="2" s="1"/>
  <c r="R600" i="2"/>
  <c r="T600" i="2" s="1"/>
  <c r="U600" i="2" s="1"/>
  <c r="R856" i="2"/>
  <c r="T856" i="2" s="1"/>
  <c r="U856" i="2" s="1"/>
  <c r="R1112" i="2"/>
  <c r="T1112" i="2" s="1"/>
  <c r="U1112" i="2" s="1"/>
  <c r="R201" i="2"/>
  <c r="T201" i="2" s="1"/>
  <c r="U201" i="2" s="1"/>
  <c r="R457" i="2"/>
  <c r="T457" i="2" s="1"/>
  <c r="U457" i="2" s="1"/>
  <c r="R713" i="2"/>
  <c r="T713" i="2" s="1"/>
  <c r="U713" i="2" s="1"/>
  <c r="R969" i="2"/>
  <c r="T969" i="2" s="1"/>
  <c r="U969" i="2" s="1"/>
  <c r="R1225" i="2"/>
  <c r="T1225" i="2" s="1"/>
  <c r="U1225" i="2" s="1"/>
  <c r="R135" i="2"/>
  <c r="T135" i="2" s="1"/>
  <c r="U135" i="2" s="1"/>
  <c r="R330" i="2"/>
  <c r="T330" i="2" s="1"/>
  <c r="U330" i="2" s="1"/>
  <c r="R482" i="2"/>
  <c r="T482" i="2" s="1"/>
  <c r="U482" i="2" s="1"/>
  <c r="R658" i="2"/>
  <c r="T658" i="2" s="1"/>
  <c r="U658" i="2" s="1"/>
  <c r="R842" i="2"/>
  <c r="T842" i="2" s="1"/>
  <c r="U842" i="2" s="1"/>
  <c r="R994" i="2"/>
  <c r="T994" i="2" s="1"/>
  <c r="U994" i="2" s="1"/>
  <c r="R1170" i="2"/>
  <c r="T1170" i="2" s="1"/>
  <c r="U1170" i="2" s="1"/>
  <c r="R7" i="2"/>
  <c r="T7" i="2" s="1"/>
  <c r="U7" i="2" s="1"/>
  <c r="R136" i="2"/>
  <c r="T136" i="2" s="1"/>
  <c r="U136" i="2" s="1"/>
  <c r="R259" i="2"/>
  <c r="T259" i="2" s="1"/>
  <c r="U259" i="2" s="1"/>
  <c r="R339" i="2"/>
  <c r="T339" i="2" s="1"/>
  <c r="U339" i="2" s="1"/>
  <c r="R435" i="2"/>
  <c r="T435" i="2" s="1"/>
  <c r="U435" i="2" s="1"/>
  <c r="R515" i="2"/>
  <c r="T515" i="2" s="1"/>
  <c r="U515" i="2" s="1"/>
  <c r="R595" i="2"/>
  <c r="T595" i="2" s="1"/>
  <c r="U595" i="2" s="1"/>
  <c r="R691" i="2"/>
  <c r="T691" i="2" s="1"/>
  <c r="U691" i="2" s="1"/>
  <c r="R771" i="2"/>
  <c r="T771" i="2" s="1"/>
  <c r="U771" i="2" s="1"/>
  <c r="R851" i="2"/>
  <c r="T851" i="2" s="1"/>
  <c r="U851" i="2" s="1"/>
  <c r="R947" i="2"/>
  <c r="T947" i="2" s="1"/>
  <c r="U947" i="2" s="1"/>
  <c r="R1027" i="2"/>
  <c r="T1027" i="2" s="1"/>
  <c r="U1027" i="2" s="1"/>
  <c r="R1107" i="2"/>
  <c r="T1107" i="2" s="1"/>
  <c r="U1107" i="2" s="1"/>
  <c r="R1203" i="2"/>
  <c r="T1203" i="2" s="1"/>
  <c r="U1203" i="2" s="1"/>
  <c r="R239" i="2"/>
  <c r="T239" i="2" s="1"/>
  <c r="U239" i="2" s="1"/>
  <c r="R495" i="2"/>
  <c r="T495" i="2" s="1"/>
  <c r="U495" i="2" s="1"/>
  <c r="R709" i="2"/>
  <c r="T709" i="2" s="1"/>
  <c r="U709" i="2" s="1"/>
  <c r="R924" i="2"/>
  <c r="T924" i="2" s="1"/>
  <c r="U924" i="2" s="1"/>
  <c r="R1158" i="2"/>
  <c r="T1158" i="2" s="1"/>
  <c r="U1158" i="2" s="1"/>
  <c r="R1274" i="2"/>
  <c r="T1274" i="2" s="1"/>
  <c r="U1274" i="2" s="1"/>
  <c r="R1354" i="2"/>
  <c r="T1354" i="2" s="1"/>
  <c r="U1354" i="2" s="1"/>
  <c r="R1450" i="2"/>
  <c r="T1450" i="2" s="1"/>
  <c r="U1450" i="2" s="1"/>
  <c r="R1530" i="2"/>
  <c r="T1530" i="2" s="1"/>
  <c r="U1530" i="2" s="1"/>
  <c r="R1610" i="2"/>
  <c r="T1610" i="2" s="1"/>
  <c r="U1610" i="2" s="1"/>
  <c r="R1706" i="2"/>
  <c r="T1706" i="2" s="1"/>
  <c r="U1706" i="2" s="1"/>
  <c r="R1786" i="2"/>
  <c r="T1786" i="2" s="1"/>
  <c r="U1786" i="2" s="1"/>
  <c r="R1866" i="2"/>
  <c r="T1866" i="2" s="1"/>
  <c r="U1866" i="2" s="1"/>
  <c r="R1962" i="2"/>
  <c r="T1962" i="2" s="1"/>
  <c r="U1962" i="2" s="1"/>
  <c r="R2042" i="2"/>
  <c r="T2042" i="2" s="1"/>
  <c r="U2042" i="2" s="1"/>
  <c r="R221" i="2"/>
  <c r="T221" i="2" s="1"/>
  <c r="U221" i="2" s="1"/>
  <c r="R204" i="2"/>
  <c r="T204" i="2" s="1"/>
  <c r="U204" i="2" s="1"/>
  <c r="R415" i="2"/>
  <c r="T415" i="2" s="1"/>
  <c r="U415" i="2" s="1"/>
  <c r="R607" i="2"/>
  <c r="T607" i="2" s="1"/>
  <c r="U607" i="2" s="1"/>
  <c r="R799" i="2"/>
  <c r="T799" i="2" s="1"/>
  <c r="U799" i="2" s="1"/>
  <c r="R991" i="2"/>
  <c r="T991" i="2" s="1"/>
  <c r="U991" i="2" s="1"/>
  <c r="R1160" i="2"/>
  <c r="T1160" i="2" s="1"/>
  <c r="U1160" i="2" s="1"/>
  <c r="R1268" i="2"/>
  <c r="T1268" i="2" s="1"/>
  <c r="U1268" i="2" s="1"/>
  <c r="R1340" i="2"/>
  <c r="T1340" i="2" s="1"/>
  <c r="U1340" i="2" s="1"/>
  <c r="R1420" i="2"/>
  <c r="T1420" i="2" s="1"/>
  <c r="U1420" i="2" s="1"/>
  <c r="R1492" i="2"/>
  <c r="T1492" i="2" s="1"/>
  <c r="U1492" i="2" s="1"/>
  <c r="R1564" i="2"/>
  <c r="T1564" i="2" s="1"/>
  <c r="U1564" i="2" s="1"/>
  <c r="R1636" i="2"/>
  <c r="T1636" i="2" s="1"/>
  <c r="U1636" i="2" s="1"/>
  <c r="R1708" i="2"/>
  <c r="T1708" i="2" s="1"/>
  <c r="U1708" i="2" s="1"/>
  <c r="R1780" i="2"/>
  <c r="T1780" i="2" s="1"/>
  <c r="U1780" i="2" s="1"/>
  <c r="R1852" i="2"/>
  <c r="T1852" i="2" s="1"/>
  <c r="U1852" i="2" s="1"/>
  <c r="R1932" i="2"/>
  <c r="T1932" i="2" s="1"/>
  <c r="U1932" i="2" s="1"/>
  <c r="R2004" i="2"/>
  <c r="T2004" i="2" s="1"/>
  <c r="U2004" i="2" s="1"/>
  <c r="R2076" i="2"/>
  <c r="T2076" i="2" s="1"/>
  <c r="U2076" i="2" s="1"/>
  <c r="R247" i="2"/>
  <c r="T247" i="2" s="1"/>
  <c r="U247" i="2" s="1"/>
  <c r="R439" i="2"/>
  <c r="T439" i="2" s="1"/>
  <c r="U439" i="2" s="1"/>
  <c r="R631" i="2"/>
  <c r="T631" i="2" s="1"/>
  <c r="U631" i="2" s="1"/>
  <c r="R845" i="2"/>
  <c r="T845" i="2" s="1"/>
  <c r="U845" i="2" s="1"/>
  <c r="R1037" i="2"/>
  <c r="T1037" i="2" s="1"/>
  <c r="U1037" i="2" s="1"/>
  <c r="R1189" i="2"/>
  <c r="T1189" i="2" s="1"/>
  <c r="U1189" i="2" s="1"/>
  <c r="R1285" i="2"/>
  <c r="T1285" i="2" s="1"/>
  <c r="U1285" i="2" s="1"/>
  <c r="R1357" i="2"/>
  <c r="T1357" i="2" s="1"/>
  <c r="U1357" i="2" s="1"/>
  <c r="R1429" i="2"/>
  <c r="T1429" i="2" s="1"/>
  <c r="U1429" i="2" s="1"/>
  <c r="R1501" i="2"/>
  <c r="T1501" i="2" s="1"/>
  <c r="U1501" i="2" s="1"/>
  <c r="R1565" i="2"/>
  <c r="T1565" i="2" s="1"/>
  <c r="U1565" i="2" s="1"/>
  <c r="R1629" i="2"/>
  <c r="T1629" i="2" s="1"/>
  <c r="U1629" i="2" s="1"/>
  <c r="R1693" i="2"/>
  <c r="T1693" i="2" s="1"/>
  <c r="U1693" i="2" s="1"/>
  <c r="R1757" i="2"/>
  <c r="T1757" i="2" s="1"/>
  <c r="U1757" i="2" s="1"/>
  <c r="R1821" i="2"/>
  <c r="T1821" i="2" s="1"/>
  <c r="U1821" i="2" s="1"/>
  <c r="R1885" i="2"/>
  <c r="T1885" i="2" s="1"/>
  <c r="U1885" i="2" s="1"/>
  <c r="R1949" i="2"/>
  <c r="T1949" i="2" s="1"/>
  <c r="U1949" i="2" s="1"/>
  <c r="R2013" i="2"/>
  <c r="T2013" i="2" s="1"/>
  <c r="U2013" i="2" s="1"/>
  <c r="R188" i="2"/>
  <c r="T188" i="2" s="1"/>
  <c r="U188" i="2" s="1"/>
  <c r="R357" i="2"/>
  <c r="T357" i="2" s="1"/>
  <c r="U357" i="2" s="1"/>
  <c r="R527" i="2"/>
  <c r="T527" i="2" s="1"/>
  <c r="U527" i="2" s="1"/>
  <c r="R700" i="2"/>
  <c r="T700" i="2" s="1"/>
  <c r="U700" i="2" s="1"/>
  <c r="R869" i="2"/>
  <c r="T869" i="2" s="1"/>
  <c r="U869" i="2" s="1"/>
  <c r="R1039" i="2"/>
  <c r="T1039" i="2" s="1"/>
  <c r="U1039" i="2" s="1"/>
  <c r="R1176" i="2"/>
  <c r="T1176" i="2" s="1"/>
  <c r="U1176" i="2" s="1"/>
  <c r="R1270" i="2"/>
  <c r="T1270" i="2" s="1"/>
  <c r="U1270" i="2" s="1"/>
  <c r="R1334" i="2"/>
  <c r="T1334" i="2" s="1"/>
  <c r="U1334" i="2" s="1"/>
  <c r="R1398" i="2"/>
  <c r="T1398" i="2" s="1"/>
  <c r="U1398" i="2" s="1"/>
  <c r="R1462" i="2"/>
  <c r="T1462" i="2" s="1"/>
  <c r="U1462" i="2" s="1"/>
  <c r="R1526" i="2"/>
  <c r="T1526" i="2" s="1"/>
  <c r="U1526" i="2" s="1"/>
  <c r="R1590" i="2"/>
  <c r="T1590" i="2" s="1"/>
  <c r="U1590" i="2" s="1"/>
  <c r="R1654" i="2"/>
  <c r="T1654" i="2" s="1"/>
  <c r="U1654" i="2" s="1"/>
  <c r="R1718" i="2"/>
  <c r="T1718" i="2" s="1"/>
  <c r="U1718" i="2" s="1"/>
  <c r="R1782" i="2"/>
  <c r="T1782" i="2" s="1"/>
  <c r="U1782" i="2" s="1"/>
  <c r="R1846" i="2"/>
  <c r="T1846" i="2" s="1"/>
  <c r="U1846" i="2" s="1"/>
  <c r="R1910" i="2"/>
  <c r="T1910" i="2" s="1"/>
  <c r="U1910" i="2" s="1"/>
  <c r="R1974" i="2"/>
  <c r="T1974" i="2" s="1"/>
  <c r="U1974" i="2" s="1"/>
  <c r="R2038" i="2"/>
  <c r="T2038" i="2" s="1"/>
  <c r="U2038" i="2" s="1"/>
  <c r="R2102" i="2"/>
  <c r="T2102" i="2" s="1"/>
  <c r="U2102" i="2" s="1"/>
  <c r="R78" i="2"/>
  <c r="T78" i="2" s="1"/>
  <c r="U78" i="2" s="1"/>
  <c r="R276" i="2"/>
  <c r="T276" i="2" s="1"/>
  <c r="U276" i="2" s="1"/>
  <c r="R445" i="2"/>
  <c r="T445" i="2" s="1"/>
  <c r="U445" i="2" s="1"/>
  <c r="R615" i="2"/>
  <c r="T615" i="2" s="1"/>
  <c r="U615" i="2" s="1"/>
  <c r="R788" i="2"/>
  <c r="T788" i="2" s="1"/>
  <c r="U788" i="2" s="1"/>
  <c r="R957" i="2"/>
  <c r="T957" i="2" s="1"/>
  <c r="U957" i="2" s="1"/>
  <c r="R1124" i="2"/>
  <c r="T1124" i="2" s="1"/>
  <c r="U1124" i="2" s="1"/>
  <c r="R1230" i="2"/>
  <c r="T1230" i="2" s="1"/>
  <c r="U1230" i="2" s="1"/>
  <c r="R1303" i="2"/>
  <c r="T1303" i="2" s="1"/>
  <c r="U1303" i="2" s="1"/>
  <c r="R1367" i="2"/>
  <c r="T1367" i="2" s="1"/>
  <c r="U1367" i="2" s="1"/>
  <c r="R1431" i="2"/>
  <c r="T1431" i="2" s="1"/>
  <c r="U1431" i="2" s="1"/>
  <c r="R1495" i="2"/>
  <c r="T1495" i="2" s="1"/>
  <c r="U1495" i="2" s="1"/>
  <c r="R1559" i="2"/>
  <c r="T1559" i="2" s="1"/>
  <c r="U1559" i="2" s="1"/>
  <c r="R1623" i="2"/>
  <c r="T1623" i="2" s="1"/>
  <c r="U1623" i="2" s="1"/>
  <c r="R1687" i="2"/>
  <c r="T1687" i="2" s="1"/>
  <c r="U1687" i="2" s="1"/>
  <c r="R1751" i="2"/>
  <c r="T1751" i="2" s="1"/>
  <c r="U1751" i="2" s="1"/>
  <c r="R1815" i="2"/>
  <c r="T1815" i="2" s="1"/>
  <c r="U1815" i="2" s="1"/>
  <c r="R1879" i="2"/>
  <c r="T1879" i="2" s="1"/>
  <c r="U1879" i="2" s="1"/>
  <c r="R1943" i="2"/>
  <c r="T1943" i="2" s="1"/>
  <c r="U1943" i="2" s="1"/>
  <c r="R2007" i="2"/>
  <c r="T2007" i="2" s="1"/>
  <c r="U2007" i="2" s="1"/>
  <c r="R2071" i="2"/>
  <c r="T2071" i="2" s="1"/>
  <c r="U2071" i="2" s="1"/>
  <c r="R343" i="2"/>
  <c r="T343" i="2" s="1"/>
  <c r="U343" i="2" s="1"/>
  <c r="R820" i="2"/>
  <c r="T820" i="2" s="1"/>
  <c r="U820" i="2" s="1"/>
  <c r="R1220" i="2"/>
  <c r="T1220" i="2" s="1"/>
  <c r="U1220" i="2" s="1"/>
  <c r="R1401" i="2"/>
  <c r="T1401" i="2" s="1"/>
  <c r="U1401" i="2" s="1"/>
  <c r="R1571" i="2"/>
  <c r="T1571" i="2" s="1"/>
  <c r="U1571" i="2" s="1"/>
  <c r="R1744" i="2"/>
  <c r="T1744" i="2" s="1"/>
  <c r="U1744" i="2" s="1"/>
  <c r="R1913" i="2"/>
  <c r="T1913" i="2" s="1"/>
  <c r="U1913" i="2" s="1"/>
  <c r="R2080" i="2"/>
  <c r="T2080" i="2" s="1"/>
  <c r="U2080" i="2" s="1"/>
  <c r="R2164" i="2"/>
  <c r="T2164" i="2" s="1"/>
  <c r="U2164" i="2" s="1"/>
  <c r="R2228" i="2"/>
  <c r="T2228" i="2" s="1"/>
  <c r="U2228" i="2" s="1"/>
  <c r="R2292" i="2"/>
  <c r="T2292" i="2" s="1"/>
  <c r="U2292" i="2" s="1"/>
  <c r="R2356" i="2"/>
  <c r="T2356" i="2" s="1"/>
  <c r="U2356" i="2" s="1"/>
  <c r="R2420" i="2"/>
  <c r="T2420" i="2" s="1"/>
  <c r="U2420" i="2" s="1"/>
  <c r="R2484" i="2"/>
  <c r="T2484" i="2" s="1"/>
  <c r="U2484" i="2" s="1"/>
  <c r="R2548" i="2"/>
  <c r="T2548" i="2" s="1"/>
  <c r="U2548" i="2" s="1"/>
  <c r="R2612" i="2"/>
  <c r="T2612" i="2" s="1"/>
  <c r="U2612" i="2" s="1"/>
  <c r="R2676" i="2"/>
  <c r="T2676" i="2" s="1"/>
  <c r="U2676" i="2" s="1"/>
  <c r="R2740" i="2"/>
  <c r="T2740" i="2" s="1"/>
  <c r="U2740" i="2" s="1"/>
  <c r="R364" i="2"/>
  <c r="T364" i="2" s="1"/>
  <c r="U364" i="2" s="1"/>
  <c r="R831" i="2"/>
  <c r="T831" i="2" s="1"/>
  <c r="U831" i="2" s="1"/>
  <c r="R1221" i="2"/>
  <c r="T1221" i="2" s="1"/>
  <c r="U1221" i="2" s="1"/>
  <c r="R1403" i="2"/>
  <c r="T1403" i="2" s="1"/>
  <c r="U1403" i="2" s="1"/>
  <c r="R1576" i="2"/>
  <c r="T1576" i="2" s="1"/>
  <c r="U1576" i="2" s="1"/>
  <c r="R1745" i="2"/>
  <c r="T1745" i="2" s="1"/>
  <c r="U1745" i="2" s="1"/>
  <c r="R1915" i="2"/>
  <c r="T1915" i="2" s="1"/>
  <c r="U1915" i="2" s="1"/>
  <c r="R2081" i="2"/>
  <c r="T2081" i="2" s="1"/>
  <c r="U2081" i="2" s="1"/>
  <c r="R2165" i="2"/>
  <c r="T2165" i="2" s="1"/>
  <c r="U2165" i="2" s="1"/>
  <c r="R2229" i="2"/>
  <c r="T2229" i="2" s="1"/>
  <c r="U2229" i="2" s="1"/>
  <c r="R2293" i="2"/>
  <c r="T2293" i="2" s="1"/>
  <c r="U2293" i="2" s="1"/>
  <c r="R2357" i="2"/>
  <c r="T2357" i="2" s="1"/>
  <c r="U2357" i="2" s="1"/>
  <c r="R2421" i="2"/>
  <c r="T2421" i="2" s="1"/>
  <c r="U2421" i="2" s="1"/>
  <c r="R2485" i="2"/>
  <c r="T2485" i="2" s="1"/>
  <c r="U2485" i="2" s="1"/>
  <c r="R2549" i="2"/>
  <c r="T2549" i="2" s="1"/>
  <c r="U2549" i="2" s="1"/>
  <c r="R2613" i="2"/>
  <c r="T2613" i="2" s="1"/>
  <c r="U2613" i="2" s="1"/>
  <c r="R2677" i="2"/>
  <c r="T2677" i="2" s="1"/>
  <c r="U2677" i="2" s="1"/>
  <c r="R2741" i="2"/>
  <c r="T2741" i="2" s="1"/>
  <c r="U2741" i="2" s="1"/>
  <c r="R556" i="2"/>
  <c r="T556" i="2" s="1"/>
  <c r="U556" i="2" s="1"/>
  <c r="R1005" i="2"/>
  <c r="T1005" i="2" s="1"/>
  <c r="U1005" i="2" s="1"/>
  <c r="R1299" i="2"/>
  <c r="T1299" i="2" s="1"/>
  <c r="U1299" i="2" s="1"/>
  <c r="R1472" i="2"/>
  <c r="T1472" i="2" s="1"/>
  <c r="U1472" i="2" s="1"/>
  <c r="R1641" i="2"/>
  <c r="T1641" i="2" s="1"/>
  <c r="U1641" i="2" s="1"/>
  <c r="R1811" i="2"/>
  <c r="T1811" i="2" s="1"/>
  <c r="U1811" i="2" s="1"/>
  <c r="R1984" i="2"/>
  <c r="T1984" i="2" s="1"/>
  <c r="U1984" i="2" s="1"/>
  <c r="R2125" i="2"/>
  <c r="T2125" i="2" s="1"/>
  <c r="U2125" i="2" s="1"/>
  <c r="R2190" i="2"/>
  <c r="T2190" i="2" s="1"/>
  <c r="U2190" i="2" s="1"/>
  <c r="R2254" i="2"/>
  <c r="T2254" i="2" s="1"/>
  <c r="U2254" i="2" s="1"/>
  <c r="R2318" i="2"/>
  <c r="T2318" i="2" s="1"/>
  <c r="U2318" i="2" s="1"/>
  <c r="R2382" i="2"/>
  <c r="T2382" i="2" s="1"/>
  <c r="U2382" i="2" s="1"/>
  <c r="R2446" i="2"/>
  <c r="T2446" i="2" s="1"/>
  <c r="U2446" i="2" s="1"/>
  <c r="R2510" i="2"/>
  <c r="T2510" i="2" s="1"/>
  <c r="U2510" i="2" s="1"/>
  <c r="R2574" i="2"/>
  <c r="T2574" i="2" s="1"/>
  <c r="U2574" i="2" s="1"/>
  <c r="R2638" i="2"/>
  <c r="T2638" i="2" s="1"/>
  <c r="U2638" i="2" s="1"/>
  <c r="R2702" i="2"/>
  <c r="T2702" i="2" s="1"/>
  <c r="U2702" i="2" s="1"/>
  <c r="R2766" i="2"/>
  <c r="T2766" i="2" s="1"/>
  <c r="U2766" i="2" s="1"/>
  <c r="R447" i="2"/>
  <c r="T447" i="2" s="1"/>
  <c r="U447" i="2" s="1"/>
  <c r="R900" i="2"/>
  <c r="T900" i="2" s="1"/>
  <c r="U900" i="2" s="1"/>
  <c r="R1257" i="2"/>
  <c r="T1257" i="2" s="1"/>
  <c r="U1257" i="2" s="1"/>
  <c r="R1432" i="2"/>
  <c r="T1432" i="2" s="1"/>
  <c r="U1432" i="2" s="1"/>
  <c r="R1601" i="2"/>
  <c r="T1601" i="2" s="1"/>
  <c r="U1601" i="2" s="1"/>
  <c r="R1771" i="2"/>
  <c r="T1771" i="2" s="1"/>
  <c r="U1771" i="2" s="1"/>
  <c r="R1944" i="2"/>
  <c r="T1944" i="2" s="1"/>
  <c r="U1944" i="2" s="1"/>
  <c r="R2101" i="2"/>
  <c r="T2101" i="2" s="1"/>
  <c r="U2101" i="2" s="1"/>
  <c r="R2175" i="2"/>
  <c r="T2175" i="2" s="1"/>
  <c r="U2175" i="2" s="1"/>
  <c r="R2239" i="2"/>
  <c r="T2239" i="2" s="1"/>
  <c r="U2239" i="2" s="1"/>
  <c r="R2303" i="2"/>
  <c r="T2303" i="2" s="1"/>
  <c r="U2303" i="2" s="1"/>
  <c r="R2367" i="2"/>
  <c r="T2367" i="2" s="1"/>
  <c r="U2367" i="2" s="1"/>
  <c r="R2431" i="2"/>
  <c r="T2431" i="2" s="1"/>
  <c r="U2431" i="2" s="1"/>
  <c r="R2495" i="2"/>
  <c r="T2495" i="2" s="1"/>
  <c r="U2495" i="2" s="1"/>
  <c r="R2559" i="2"/>
  <c r="T2559" i="2" s="1"/>
  <c r="U2559" i="2" s="1"/>
  <c r="R2623" i="2"/>
  <c r="T2623" i="2" s="1"/>
  <c r="U2623" i="2" s="1"/>
  <c r="R2687" i="2"/>
  <c r="T2687" i="2" s="1"/>
  <c r="U2687" i="2" s="1"/>
  <c r="R2751" i="2"/>
  <c r="T2751" i="2" s="1"/>
  <c r="U2751" i="2" s="1"/>
  <c r="R511" i="2"/>
  <c r="T511" i="2" s="1"/>
  <c r="U511" i="2" s="1"/>
  <c r="R964" i="2"/>
  <c r="T964" i="2" s="1"/>
  <c r="U964" i="2" s="1"/>
  <c r="R1283" i="2"/>
  <c r="T1283" i="2" s="1"/>
  <c r="U1283" i="2" s="1"/>
  <c r="R1456" i="2"/>
  <c r="T1456" i="2" s="1"/>
  <c r="U1456" i="2" s="1"/>
  <c r="R1625" i="2"/>
  <c r="T1625" i="2" s="1"/>
  <c r="U1625" i="2" s="1"/>
  <c r="R1795" i="2"/>
  <c r="T1795" i="2" s="1"/>
  <c r="U1795" i="2" s="1"/>
  <c r="R1968" i="2"/>
  <c r="T1968" i="2" s="1"/>
  <c r="U1968" i="2" s="1"/>
  <c r="R2117" i="2"/>
  <c r="T2117" i="2" s="1"/>
  <c r="U2117" i="2" s="1"/>
  <c r="R2184" i="2"/>
  <c r="T2184" i="2" s="1"/>
  <c r="U2184" i="2" s="1"/>
  <c r="R2248" i="2"/>
  <c r="T2248" i="2" s="1"/>
  <c r="U2248" i="2" s="1"/>
  <c r="R2312" i="2"/>
  <c r="T2312" i="2" s="1"/>
  <c r="U2312" i="2" s="1"/>
  <c r="R2376" i="2"/>
  <c r="T2376" i="2" s="1"/>
  <c r="U2376" i="2" s="1"/>
  <c r="R2440" i="2"/>
  <c r="T2440" i="2" s="1"/>
  <c r="U2440" i="2" s="1"/>
  <c r="R2504" i="2"/>
  <c r="T2504" i="2" s="1"/>
  <c r="U2504" i="2" s="1"/>
  <c r="R2568" i="2"/>
  <c r="T2568" i="2" s="1"/>
  <c r="U2568" i="2" s="1"/>
  <c r="R2632" i="2"/>
  <c r="T2632" i="2" s="1"/>
  <c r="U2632" i="2" s="1"/>
  <c r="R2696" i="2"/>
  <c r="T2696" i="2" s="1"/>
  <c r="U2696" i="2" s="1"/>
  <c r="R2031" i="2"/>
  <c r="T2031" i="2" s="1"/>
  <c r="U2031" i="2" s="1"/>
  <c r="R1977" i="2"/>
  <c r="T1977" i="2" s="1"/>
  <c r="U1977" i="2" s="1"/>
  <c r="R2572" i="2"/>
  <c r="T2572" i="2" s="1"/>
  <c r="U2572" i="2" s="1"/>
  <c r="R1467" i="2"/>
  <c r="T1467" i="2" s="1"/>
  <c r="U1467" i="2" s="1"/>
  <c r="R2123" i="2"/>
  <c r="T2123" i="2" s="1"/>
  <c r="U2123" i="2" s="1"/>
  <c r="R2381" i="2"/>
  <c r="T2381" i="2" s="1"/>
  <c r="U2381" i="2" s="1"/>
  <c r="R2637" i="2"/>
  <c r="T2637" i="2" s="1"/>
  <c r="U2637" i="2" s="1"/>
  <c r="R86" i="2"/>
  <c r="T86" i="2" s="1"/>
  <c r="U86" i="2" s="1"/>
  <c r="R1321" i="2"/>
  <c r="T1321" i="2" s="1"/>
  <c r="U1321" i="2" s="1"/>
  <c r="R1705" i="2"/>
  <c r="T1705" i="2" s="1"/>
  <c r="U1705" i="2" s="1"/>
  <c r="R2142" i="2"/>
  <c r="T2142" i="2" s="1"/>
  <c r="U2142" i="2" s="1"/>
  <c r="R2326" i="2"/>
  <c r="T2326" i="2" s="1"/>
  <c r="U2326" i="2" s="1"/>
  <c r="R2470" i="2"/>
  <c r="T2470" i="2" s="1"/>
  <c r="U2470" i="2" s="1"/>
  <c r="R2654" i="2"/>
  <c r="T2654" i="2" s="1"/>
  <c r="U2654" i="2" s="1"/>
  <c r="R1304" i="2"/>
  <c r="T1304" i="2" s="1"/>
  <c r="U1304" i="2" s="1"/>
  <c r="R1793" i="2"/>
  <c r="T1793" i="2" s="1"/>
  <c r="U1793" i="2" s="1"/>
  <c r="R2135" i="2"/>
  <c r="T2135" i="2" s="1"/>
  <c r="U2135" i="2" s="1"/>
  <c r="R2319" i="2"/>
  <c r="T2319" i="2" s="1"/>
  <c r="U2319" i="2" s="1"/>
  <c r="R2503" i="2"/>
  <c r="T2503" i="2" s="1"/>
  <c r="U2503" i="2" s="1"/>
  <c r="R2647" i="2"/>
  <c r="T2647" i="2" s="1"/>
  <c r="U2647" i="2" s="1"/>
  <c r="R621" i="2"/>
  <c r="T621" i="2" s="1"/>
  <c r="U621" i="2" s="1"/>
  <c r="R1475" i="2"/>
  <c r="T1475" i="2" s="1"/>
  <c r="U1475" i="2" s="1"/>
  <c r="R1859" i="2"/>
  <c r="T1859" i="2" s="1"/>
  <c r="U1859" i="2" s="1"/>
  <c r="R2200" i="2"/>
  <c r="T2200" i="2" s="1"/>
  <c r="U2200" i="2" s="1"/>
  <c r="R2384" i="2"/>
  <c r="T2384" i="2" s="1"/>
  <c r="U2384" i="2" s="1"/>
  <c r="R2528" i="2"/>
  <c r="T2528" i="2" s="1"/>
  <c r="U2528" i="2" s="1"/>
  <c r="R2712" i="2"/>
  <c r="T2712" i="2" s="1"/>
  <c r="U2712" i="2" s="1"/>
  <c r="R575" i="2"/>
  <c r="T575" i="2" s="1"/>
  <c r="U575" i="2" s="1"/>
  <c r="R1307" i="2"/>
  <c r="T1307" i="2" s="1"/>
  <c r="U1307" i="2" s="1"/>
  <c r="R1649" i="2"/>
  <c r="T1649" i="2" s="1"/>
  <c r="U1649" i="2" s="1"/>
  <c r="R1992" i="2"/>
  <c r="T1992" i="2" s="1"/>
  <c r="U1992" i="2" s="1"/>
  <c r="R2193" i="2"/>
  <c r="T2193" i="2" s="1"/>
  <c r="U2193" i="2" s="1"/>
  <c r="R2321" i="2"/>
  <c r="T2321" i="2" s="1"/>
  <c r="U2321" i="2" s="1"/>
  <c r="R2449" i="2"/>
  <c r="T2449" i="2" s="1"/>
  <c r="U2449" i="2" s="1"/>
  <c r="R2577" i="2"/>
  <c r="T2577" i="2" s="1"/>
  <c r="U2577" i="2" s="1"/>
  <c r="R2705" i="2"/>
  <c r="T2705" i="2" s="1"/>
  <c r="U2705" i="2" s="1"/>
  <c r="R142" i="2"/>
  <c r="T142" i="2" s="1"/>
  <c r="U142" i="2" s="1"/>
  <c r="R1031" i="2"/>
  <c r="T1031" i="2" s="1"/>
  <c r="U1031" i="2" s="1"/>
  <c r="R1376" i="2"/>
  <c r="T1376" i="2" s="1"/>
  <c r="U1376" i="2" s="1"/>
  <c r="R1673" i="2"/>
  <c r="T1673" i="2" s="1"/>
  <c r="U1673" i="2" s="1"/>
  <c r="R1907" i="2"/>
  <c r="T1907" i="2" s="1"/>
  <c r="U1907" i="2" s="1"/>
  <c r="R2146" i="2"/>
  <c r="T2146" i="2" s="1"/>
  <c r="U2146" i="2" s="1"/>
  <c r="R2258" i="2"/>
  <c r="T2258" i="2" s="1"/>
  <c r="U2258" i="2" s="1"/>
  <c r="R2346" i="2"/>
  <c r="T2346" i="2" s="1"/>
  <c r="U2346" i="2" s="1"/>
  <c r="R2458" i="2"/>
  <c r="T2458" i="2" s="1"/>
  <c r="U2458" i="2" s="1"/>
  <c r="R2546" i="2"/>
  <c r="T2546" i="2" s="1"/>
  <c r="U2546" i="2" s="1"/>
  <c r="R2658" i="2"/>
  <c r="T2658" i="2" s="1"/>
  <c r="U2658" i="2" s="1"/>
  <c r="R2770" i="2"/>
  <c r="T2770" i="2" s="1"/>
  <c r="U2770" i="2" s="1"/>
  <c r="R2243" i="2"/>
  <c r="T2243" i="2" s="1"/>
  <c r="U2243" i="2" s="1"/>
  <c r="R2121" i="2"/>
  <c r="T2121" i="2" s="1"/>
  <c r="U2121" i="2" s="1"/>
  <c r="R1483" i="2"/>
  <c r="T1483" i="2" s="1"/>
  <c r="U1483" i="2" s="1"/>
  <c r="R2579" i="2"/>
  <c r="T2579" i="2" s="1"/>
  <c r="U2579" i="2" s="1"/>
  <c r="R2267" i="2"/>
  <c r="T2267" i="2" s="1"/>
  <c r="U2267" i="2" s="1"/>
  <c r="R2040" i="2"/>
  <c r="T2040" i="2" s="1"/>
  <c r="U2040" i="2" s="1"/>
  <c r="R2723" i="2"/>
  <c r="T2723" i="2" s="1"/>
  <c r="U2723" i="2" s="1"/>
  <c r="R1720" i="2"/>
  <c r="T1720" i="2" s="1"/>
  <c r="U1720" i="2" s="1"/>
  <c r="R2539" i="2"/>
  <c r="T2539" i="2" s="1"/>
  <c r="U2539" i="2" s="1"/>
  <c r="R341" i="2"/>
  <c r="T341" i="2" s="1"/>
  <c r="U341" i="2" s="1"/>
  <c r="R2163" i="2"/>
  <c r="T2163" i="2" s="1"/>
  <c r="U2163" i="2" s="1"/>
  <c r="R2675" i="2"/>
  <c r="T2675" i="2" s="1"/>
  <c r="U2675" i="2" s="1"/>
  <c r="R1931" i="2"/>
  <c r="T1931" i="2" s="1"/>
  <c r="U1931" i="2" s="1"/>
  <c r="R2171" i="2"/>
  <c r="T2171" i="2" s="1"/>
  <c r="U2171" i="2" s="1"/>
  <c r="R1245" i="2"/>
  <c r="T1245" i="2" s="1"/>
  <c r="U1245" i="2" s="1"/>
  <c r="R2095" i="2"/>
  <c r="T2095" i="2" s="1"/>
  <c r="U2095" i="2" s="1"/>
  <c r="R2122" i="2"/>
  <c r="T2122" i="2" s="1"/>
  <c r="U2122" i="2" s="1"/>
  <c r="R2636" i="2"/>
  <c r="T2636" i="2" s="1"/>
  <c r="U2636" i="2" s="1"/>
  <c r="R1617" i="2"/>
  <c r="T1617" i="2" s="1"/>
  <c r="U1617" i="2" s="1"/>
  <c r="R2181" i="2"/>
  <c r="T2181" i="2" s="1"/>
  <c r="U2181" i="2" s="1"/>
  <c r="R2437" i="2"/>
  <c r="T2437" i="2" s="1"/>
  <c r="U2437" i="2" s="1"/>
  <c r="R2693" i="2"/>
  <c r="T2693" i="2" s="1"/>
  <c r="U2693" i="2" s="1"/>
  <c r="R196" i="2"/>
  <c r="T196" i="2" s="1"/>
  <c r="U196" i="2" s="1"/>
  <c r="R1344" i="2"/>
  <c r="T1344" i="2" s="1"/>
  <c r="U1344" i="2" s="1"/>
  <c r="R1833" i="2"/>
  <c r="T1833" i="2" s="1"/>
  <c r="U1833" i="2" s="1"/>
  <c r="R2150" i="2"/>
  <c r="T2150" i="2" s="1"/>
  <c r="U2150" i="2" s="1"/>
  <c r="R2334" i="2"/>
  <c r="T2334" i="2" s="1"/>
  <c r="U2334" i="2" s="1"/>
  <c r="R2518" i="2"/>
  <c r="T2518" i="2" s="1"/>
  <c r="U2518" i="2" s="1"/>
  <c r="R2662" i="2"/>
  <c r="T2662" i="2" s="1"/>
  <c r="U2662" i="2" s="1"/>
  <c r="R500" i="2"/>
  <c r="T500" i="2" s="1"/>
  <c r="U500" i="2" s="1"/>
  <c r="R1323" i="2"/>
  <c r="T1323" i="2" s="1"/>
  <c r="U1323" i="2" s="1"/>
  <c r="R1816" i="2"/>
  <c r="T1816" i="2" s="1"/>
  <c r="U1816" i="2" s="1"/>
  <c r="R2183" i="2"/>
  <c r="T2183" i="2" s="1"/>
  <c r="U2183" i="2" s="1"/>
  <c r="R2327" i="2"/>
  <c r="T2327" i="2" s="1"/>
  <c r="U2327" i="2" s="1"/>
  <c r="R2511" i="2"/>
  <c r="T2511" i="2" s="1"/>
  <c r="U2511" i="2" s="1"/>
  <c r="R2695" i="2"/>
  <c r="T2695" i="2" s="1"/>
  <c r="U2695" i="2" s="1"/>
  <c r="R684" i="2"/>
  <c r="T684" i="2" s="1"/>
  <c r="U684" i="2" s="1"/>
  <c r="R1497" i="2"/>
  <c r="T1497" i="2" s="1"/>
  <c r="U1497" i="2" s="1"/>
  <c r="R1987" i="2"/>
  <c r="T1987" i="2" s="1"/>
  <c r="U1987" i="2" s="1"/>
  <c r="R2208" i="2"/>
  <c r="T2208" i="2" s="1"/>
  <c r="U2208" i="2" s="1"/>
  <c r="R2392" i="2"/>
  <c r="T2392" i="2" s="1"/>
  <c r="U2392" i="2" s="1"/>
  <c r="R2576" i="2"/>
  <c r="T2576" i="2" s="1"/>
  <c r="U2576" i="2" s="1"/>
  <c r="R2720" i="2"/>
  <c r="T2720" i="2" s="1"/>
  <c r="U2720" i="2" s="1"/>
  <c r="R628" i="2"/>
  <c r="T628" i="2" s="1"/>
  <c r="U628" i="2" s="1"/>
  <c r="R1329" i="2"/>
  <c r="T1329" i="2" s="1"/>
  <c r="U1329" i="2" s="1"/>
  <c r="R1672" i="2"/>
  <c r="T1672" i="2" s="1"/>
  <c r="U1672" i="2" s="1"/>
  <c r="R2011" i="2"/>
  <c r="T2011" i="2" s="1"/>
  <c r="U2011" i="2" s="1"/>
  <c r="R2201" i="2"/>
  <c r="T2201" i="2" s="1"/>
  <c r="U2201" i="2" s="1"/>
  <c r="R2329" i="2"/>
  <c r="T2329" i="2" s="1"/>
  <c r="U2329" i="2" s="1"/>
  <c r="R2457" i="2"/>
  <c r="T2457" i="2" s="1"/>
  <c r="U2457" i="2" s="1"/>
  <c r="R2585" i="2"/>
  <c r="T2585" i="2" s="1"/>
  <c r="U2585" i="2" s="1"/>
  <c r="R2713" i="2"/>
  <c r="T2713" i="2" s="1"/>
  <c r="U2713" i="2" s="1"/>
  <c r="R237" i="2"/>
  <c r="T237" i="2" s="1"/>
  <c r="U237" i="2" s="1"/>
  <c r="R1092" i="2"/>
  <c r="T1092" i="2" s="1"/>
  <c r="U1092" i="2" s="1"/>
  <c r="R1395" i="2"/>
  <c r="T1395" i="2" s="1"/>
  <c r="U1395" i="2" s="1"/>
  <c r="R1696" i="2"/>
  <c r="T1696" i="2" s="1"/>
  <c r="U1696" i="2" s="1"/>
  <c r="R1993" i="2"/>
  <c r="T1993" i="2" s="1"/>
  <c r="U1993" i="2" s="1"/>
  <c r="R2154" i="2"/>
  <c r="T2154" i="2" s="1"/>
  <c r="U2154" i="2" s="1"/>
  <c r="R2266" i="2"/>
  <c r="T2266" i="2" s="1"/>
  <c r="U2266" i="2" s="1"/>
  <c r="R2354" i="2"/>
  <c r="T2354" i="2" s="1"/>
  <c r="U2354" i="2" s="1"/>
  <c r="R2466" i="2"/>
  <c r="T2466" i="2" s="1"/>
  <c r="U2466" i="2" s="1"/>
  <c r="R2578" i="2"/>
  <c r="T2578" i="2" s="1"/>
  <c r="U2578" i="2" s="1"/>
  <c r="R2666" i="2"/>
  <c r="T2666" i="2" s="1"/>
  <c r="U2666" i="2" s="1"/>
  <c r="R2499" i="2"/>
  <c r="T2499" i="2" s="1"/>
  <c r="U2499" i="2" s="1"/>
  <c r="R2187" i="2"/>
  <c r="T2187" i="2" s="1"/>
  <c r="U2187" i="2" s="1"/>
  <c r="R1656" i="2"/>
  <c r="T1656" i="2" s="1"/>
  <c r="U1656" i="2" s="1"/>
  <c r="R49" i="2"/>
  <c r="T49" i="2" s="1"/>
  <c r="U49" i="2" s="1"/>
  <c r="R2331" i="2"/>
  <c r="T2331" i="2" s="1"/>
  <c r="U2331" i="2" s="1"/>
  <c r="R2147" i="2"/>
  <c r="T2147" i="2" s="1"/>
  <c r="U2147" i="2" s="1"/>
  <c r="R1889" i="2"/>
  <c r="T1889" i="2" s="1"/>
  <c r="U1889" i="2" s="1"/>
  <c r="R2603" i="2"/>
  <c r="T2603" i="2" s="1"/>
  <c r="U2603" i="2" s="1"/>
  <c r="R813" i="2"/>
  <c r="T813" i="2" s="1"/>
  <c r="U813" i="2" s="1"/>
  <c r="R2227" i="2"/>
  <c r="T2227" i="2" s="1"/>
  <c r="U2227" i="2" s="1"/>
  <c r="R2739" i="2"/>
  <c r="T2739" i="2" s="1"/>
  <c r="U2739" i="2" s="1"/>
  <c r="R2555" i="2"/>
  <c r="T2555" i="2" s="1"/>
  <c r="U2555" i="2" s="1"/>
  <c r="R2683" i="2"/>
  <c r="T2683" i="2" s="1"/>
  <c r="U2683" i="2" s="1"/>
  <c r="R2299" i="2"/>
  <c r="T2299" i="2" s="1"/>
  <c r="U2299" i="2" s="1"/>
  <c r="R1592" i="2"/>
  <c r="T1592" i="2" s="1"/>
  <c r="U1592" i="2" s="1"/>
  <c r="R535" i="2"/>
  <c r="T535" i="2" s="1"/>
  <c r="U535" i="2" s="1"/>
  <c r="R2188" i="2"/>
  <c r="T2188" i="2" s="1"/>
  <c r="U2188" i="2" s="1"/>
  <c r="R2700" i="2"/>
  <c r="T2700" i="2" s="1"/>
  <c r="U2700" i="2" s="1"/>
  <c r="R1640" i="2"/>
  <c r="T1640" i="2" s="1"/>
  <c r="U1640" i="2" s="1"/>
  <c r="R2189" i="2"/>
  <c r="T2189" i="2" s="1"/>
  <c r="U2189" i="2" s="1"/>
  <c r="R2445" i="2"/>
  <c r="T2445" i="2" s="1"/>
  <c r="U2445" i="2" s="1"/>
  <c r="R2701" i="2"/>
  <c r="T2701" i="2" s="1"/>
  <c r="U2701" i="2" s="1"/>
  <c r="R605" i="2"/>
  <c r="T605" i="2" s="1"/>
  <c r="U605" i="2" s="1"/>
  <c r="R1363" i="2"/>
  <c r="T1363" i="2" s="1"/>
  <c r="U1363" i="2" s="1"/>
  <c r="R1856" i="2"/>
  <c r="T1856" i="2" s="1"/>
  <c r="U1856" i="2" s="1"/>
  <c r="R2198" i="2"/>
  <c r="T2198" i="2" s="1"/>
  <c r="U2198" i="2" s="1"/>
  <c r="R2342" i="2"/>
  <c r="T2342" i="2" s="1"/>
  <c r="U2342" i="2" s="1"/>
  <c r="R2526" i="2"/>
  <c r="T2526" i="2" s="1"/>
  <c r="U2526" i="2" s="1"/>
  <c r="R2710" i="2"/>
  <c r="T2710" i="2" s="1"/>
  <c r="U2710" i="2" s="1"/>
  <c r="R557" i="2"/>
  <c r="T557" i="2" s="1"/>
  <c r="U557" i="2" s="1"/>
  <c r="R1451" i="2"/>
  <c r="T1451" i="2" s="1"/>
  <c r="U1451" i="2" s="1"/>
  <c r="R1835" i="2"/>
  <c r="T1835" i="2" s="1"/>
  <c r="U1835" i="2" s="1"/>
  <c r="R2191" i="2"/>
  <c r="T2191" i="2" s="1"/>
  <c r="U2191" i="2" s="1"/>
  <c r="R2375" i="2"/>
  <c r="T2375" i="2" s="1"/>
  <c r="U2375" i="2" s="1"/>
  <c r="R2519" i="2"/>
  <c r="T2519" i="2" s="1"/>
  <c r="U2519" i="2" s="1"/>
  <c r="R2703" i="2"/>
  <c r="T2703" i="2" s="1"/>
  <c r="U2703" i="2" s="1"/>
  <c r="R1023" i="2"/>
  <c r="T1023" i="2" s="1"/>
  <c r="U1023" i="2" s="1"/>
  <c r="R1520" i="2"/>
  <c r="T1520" i="2" s="1"/>
  <c r="U1520" i="2" s="1"/>
  <c r="R2009" i="2"/>
  <c r="T2009" i="2" s="1"/>
  <c r="U2009" i="2" s="1"/>
  <c r="R2256" i="2"/>
  <c r="T2256" i="2" s="1"/>
  <c r="U2256" i="2" s="1"/>
  <c r="R2400" i="2"/>
  <c r="T2400" i="2" s="1"/>
  <c r="U2400" i="2" s="1"/>
  <c r="R2584" i="2"/>
  <c r="T2584" i="2" s="1"/>
  <c r="U2584" i="2" s="1"/>
  <c r="R2760" i="2"/>
  <c r="T2760" i="2" s="1"/>
  <c r="U2760" i="2" s="1"/>
  <c r="R917" i="2"/>
  <c r="T917" i="2" s="1"/>
  <c r="U917" i="2" s="1"/>
  <c r="R1435" i="2"/>
  <c r="T1435" i="2" s="1"/>
  <c r="U1435" i="2" s="1"/>
  <c r="R1777" i="2"/>
  <c r="T1777" i="2" s="1"/>
  <c r="U1777" i="2" s="1"/>
  <c r="R2105" i="2"/>
  <c r="T2105" i="2" s="1"/>
  <c r="U2105" i="2" s="1"/>
  <c r="R2241" i="2"/>
  <c r="T2241" i="2" s="1"/>
  <c r="U2241" i="2" s="1"/>
  <c r="R2369" i="2"/>
  <c r="T2369" i="2" s="1"/>
  <c r="U2369" i="2" s="1"/>
  <c r="R2497" i="2"/>
  <c r="T2497" i="2" s="1"/>
  <c r="U2497" i="2" s="1"/>
  <c r="R2625" i="2"/>
  <c r="T2625" i="2" s="1"/>
  <c r="U2625" i="2" s="1"/>
  <c r="R2753" i="2"/>
  <c r="T2753" i="2" s="1"/>
  <c r="U2753" i="2" s="1"/>
  <c r="R324" i="2"/>
  <c r="T324" i="2" s="1"/>
  <c r="U324" i="2" s="1"/>
  <c r="R1141" i="2"/>
  <c r="T1141" i="2" s="1"/>
  <c r="U1141" i="2" s="1"/>
  <c r="R1481" i="2"/>
  <c r="T1481" i="2" s="1"/>
  <c r="U1481" i="2" s="1"/>
  <c r="R1715" i="2"/>
  <c r="T1715" i="2" s="1"/>
  <c r="U1715" i="2" s="1"/>
  <c r="R2016" i="2"/>
  <c r="T2016" i="2" s="1"/>
  <c r="U2016" i="2" s="1"/>
  <c r="R2162" i="2"/>
  <c r="T2162" i="2" s="1"/>
  <c r="U2162" i="2" s="1"/>
  <c r="R2274" i="2"/>
  <c r="T2274" i="2" s="1"/>
  <c r="U2274" i="2" s="1"/>
  <c r="R2386" i="2"/>
  <c r="T2386" i="2" s="1"/>
  <c r="U2386" i="2" s="1"/>
  <c r="R2474" i="2"/>
  <c r="T2474" i="2" s="1"/>
  <c r="U2474" i="2" s="1"/>
  <c r="R2586" i="2"/>
  <c r="T2586" i="2" s="1"/>
  <c r="U2586" i="2" s="1"/>
  <c r="R2674" i="2"/>
  <c r="T2674" i="2" s="1"/>
  <c r="U2674" i="2" s="1"/>
  <c r="R471" i="2"/>
  <c r="T471" i="2" s="1"/>
  <c r="U471" i="2" s="1"/>
  <c r="R2563" i="2"/>
  <c r="T2563" i="2" s="1"/>
  <c r="U2563" i="2" s="1"/>
  <c r="R2443" i="2"/>
  <c r="T2443" i="2" s="1"/>
  <c r="U2443" i="2" s="1"/>
  <c r="R1825" i="2"/>
  <c r="T1825" i="2" s="1"/>
  <c r="U1825" i="2" s="1"/>
  <c r="R644" i="2"/>
  <c r="T644" i="2" s="1"/>
  <c r="U644" i="2" s="1"/>
  <c r="R2395" i="2"/>
  <c r="T2395" i="2" s="1"/>
  <c r="U2395" i="2" s="1"/>
  <c r="R2211" i="2"/>
  <c r="T2211" i="2" s="1"/>
  <c r="U2211" i="2" s="1"/>
  <c r="R2059" i="2"/>
  <c r="T2059" i="2" s="1"/>
  <c r="U2059" i="2" s="1"/>
  <c r="R2667" i="2"/>
  <c r="T2667" i="2" s="1"/>
  <c r="U2667" i="2" s="1"/>
  <c r="R1212" i="2"/>
  <c r="T1212" i="2" s="1"/>
  <c r="U1212" i="2" s="1"/>
  <c r="R2291" i="2"/>
  <c r="T2291" i="2" s="1"/>
  <c r="U2291" i="2" s="1"/>
  <c r="R2093" i="2"/>
  <c r="T2093" i="2" s="1"/>
  <c r="U2093" i="2" s="1"/>
  <c r="R876" i="2"/>
  <c r="T876" i="2" s="1"/>
  <c r="U876" i="2" s="1"/>
  <c r="R989" i="2"/>
  <c r="T989" i="2" s="1"/>
  <c r="U989" i="2" s="1"/>
  <c r="R2252" i="2"/>
  <c r="T2252" i="2" s="1"/>
  <c r="U2252" i="2" s="1"/>
  <c r="R2764" i="2"/>
  <c r="T2764" i="2" s="1"/>
  <c r="U2764" i="2" s="1"/>
  <c r="R1787" i="2"/>
  <c r="T1787" i="2" s="1"/>
  <c r="U1787" i="2" s="1"/>
  <c r="R2245" i="2"/>
  <c r="T2245" i="2" s="1"/>
  <c r="U2245" i="2" s="1"/>
  <c r="R2501" i="2"/>
  <c r="T2501" i="2" s="1"/>
  <c r="U2501" i="2" s="1"/>
  <c r="R2757" i="2"/>
  <c r="T2757" i="2" s="1"/>
  <c r="U2757" i="2" s="1"/>
  <c r="R663" i="2"/>
  <c r="T663" i="2" s="1"/>
  <c r="U663" i="2" s="1"/>
  <c r="R1491" i="2"/>
  <c r="T1491" i="2" s="1"/>
  <c r="U1491" i="2" s="1"/>
  <c r="R1875" i="2"/>
  <c r="T1875" i="2" s="1"/>
  <c r="U1875" i="2" s="1"/>
  <c r="R2206" i="2"/>
  <c r="T2206" i="2" s="1"/>
  <c r="U2206" i="2" s="1"/>
  <c r="R2390" i="2"/>
  <c r="T2390" i="2" s="1"/>
  <c r="U2390" i="2" s="1"/>
  <c r="R2534" i="2"/>
  <c r="T2534" i="2" s="1"/>
  <c r="U2534" i="2" s="1"/>
  <c r="R2718" i="2"/>
  <c r="T2718" i="2" s="1"/>
  <c r="U2718" i="2" s="1"/>
  <c r="R620" i="2"/>
  <c r="T620" i="2" s="1"/>
  <c r="U620" i="2" s="1"/>
  <c r="R1473" i="2"/>
  <c r="T1473" i="2" s="1"/>
  <c r="U1473" i="2" s="1"/>
  <c r="R1963" i="2"/>
  <c r="T1963" i="2" s="1"/>
  <c r="U1963" i="2" s="1"/>
  <c r="R2199" i="2"/>
  <c r="T2199" i="2" s="1"/>
  <c r="U2199" i="2" s="1"/>
  <c r="R2383" i="2"/>
  <c r="T2383" i="2" s="1"/>
  <c r="U2383" i="2" s="1"/>
  <c r="R2567" i="2"/>
  <c r="T2567" i="2" s="1"/>
  <c r="U2567" i="2" s="1"/>
  <c r="R2711" i="2"/>
  <c r="T2711" i="2" s="1"/>
  <c r="U2711" i="2" s="1"/>
  <c r="R1076" i="2"/>
  <c r="T1076" i="2" s="1"/>
  <c r="U1076" i="2" s="1"/>
  <c r="R1648" i="2"/>
  <c r="T1648" i="2" s="1"/>
  <c r="U1648" i="2" s="1"/>
  <c r="R2032" i="2"/>
  <c r="T2032" i="2" s="1"/>
  <c r="U2032" i="2" s="1"/>
  <c r="R2264" i="2"/>
  <c r="T2264" i="2" s="1"/>
  <c r="U2264" i="2" s="1"/>
  <c r="R2448" i="2"/>
  <c r="T2448" i="2" s="1"/>
  <c r="U2448" i="2" s="1"/>
  <c r="R2592" i="2"/>
  <c r="T2592" i="2" s="1"/>
  <c r="U2592" i="2" s="1"/>
  <c r="R2768" i="2"/>
  <c r="T2768" i="2" s="1"/>
  <c r="U2768" i="2" s="1"/>
  <c r="R967" i="2"/>
  <c r="T967" i="2" s="1"/>
  <c r="U967" i="2" s="1"/>
  <c r="R1457" i="2"/>
  <c r="T1457" i="2" s="1"/>
  <c r="U1457" i="2" s="1"/>
  <c r="R1800" i="2"/>
  <c r="T1800" i="2" s="1"/>
  <c r="U1800" i="2" s="1"/>
  <c r="R2119" i="2"/>
  <c r="T2119" i="2" s="1"/>
  <c r="U2119" i="2" s="1"/>
  <c r="R2249" i="2"/>
  <c r="T2249" i="2" s="1"/>
  <c r="U2249" i="2" s="1"/>
  <c r="R2377" i="2"/>
  <c r="T2377" i="2" s="1"/>
  <c r="U2377" i="2" s="1"/>
  <c r="R2505" i="2"/>
  <c r="T2505" i="2" s="1"/>
  <c r="U2505" i="2" s="1"/>
  <c r="R2633" i="2"/>
  <c r="T2633" i="2" s="1"/>
  <c r="U2633" i="2" s="1"/>
  <c r="R2761" i="2"/>
  <c r="T2761" i="2" s="1"/>
  <c r="U2761" i="2" s="1"/>
  <c r="R580" i="2"/>
  <c r="T580" i="2" s="1"/>
  <c r="U580" i="2" s="1"/>
  <c r="R1173" i="2"/>
  <c r="T1173" i="2" s="1"/>
  <c r="U1173" i="2" s="1"/>
  <c r="R1504" i="2"/>
  <c r="T1504" i="2" s="1"/>
  <c r="U1504" i="2" s="1"/>
  <c r="R1737" i="2"/>
  <c r="T1737" i="2" s="1"/>
  <c r="U1737" i="2" s="1"/>
  <c r="R2035" i="2"/>
  <c r="T2035" i="2" s="1"/>
  <c r="U2035" i="2" s="1"/>
  <c r="R2194" i="2"/>
  <c r="T2194" i="2" s="1"/>
  <c r="U2194" i="2" s="1"/>
  <c r="R2282" i="2"/>
  <c r="T2282" i="2" s="1"/>
  <c r="U2282" i="2" s="1"/>
  <c r="R2394" i="2"/>
  <c r="T2394" i="2" s="1"/>
  <c r="U2394" i="2" s="1"/>
  <c r="R2482" i="2"/>
  <c r="T2482" i="2" s="1"/>
  <c r="U2482" i="2" s="1"/>
  <c r="R2594" i="2"/>
  <c r="T2594" i="2" s="1"/>
  <c r="U2594" i="2" s="1"/>
  <c r="R2706" i="2"/>
  <c r="T2706" i="2" s="1"/>
  <c r="U2706" i="2" s="1"/>
  <c r="R925" i="2"/>
  <c r="T925" i="2" s="1"/>
  <c r="U925" i="2" s="1"/>
  <c r="R2627" i="2"/>
  <c r="T2627" i="2" s="1"/>
  <c r="U2627" i="2" s="1"/>
  <c r="R2507" i="2"/>
  <c r="T2507" i="2" s="1"/>
  <c r="U2507" i="2" s="1"/>
  <c r="R1995" i="2"/>
  <c r="T1995" i="2" s="1"/>
  <c r="U1995" i="2" s="1"/>
  <c r="R1095" i="2"/>
  <c r="T1095" i="2" s="1"/>
  <c r="U1095" i="2" s="1"/>
  <c r="R2651" i="2"/>
  <c r="T2651" i="2" s="1"/>
  <c r="U2651" i="2" s="1"/>
  <c r="R169" i="2"/>
  <c r="T169" i="2" s="1"/>
  <c r="U169" i="2" s="1"/>
  <c r="R2275" i="2"/>
  <c r="T2275" i="2" s="1"/>
  <c r="U2275" i="2" s="1"/>
  <c r="R2155" i="2"/>
  <c r="T2155" i="2" s="1"/>
  <c r="U2155" i="2" s="1"/>
  <c r="R2731" i="2"/>
  <c r="T2731" i="2" s="1"/>
  <c r="U2731" i="2" s="1"/>
  <c r="R1400" i="2"/>
  <c r="T1400" i="2" s="1"/>
  <c r="U1400" i="2" s="1"/>
  <c r="R2355" i="2"/>
  <c r="T2355" i="2" s="1"/>
  <c r="U2355" i="2" s="1"/>
  <c r="R2619" i="2"/>
  <c r="T2619" i="2" s="1"/>
  <c r="U2619" i="2" s="1"/>
  <c r="R2235" i="2"/>
  <c r="T2235" i="2" s="1"/>
  <c r="U2235" i="2" s="1"/>
  <c r="R1296" i="2"/>
  <c r="T1296" i="2" s="1"/>
  <c r="U1296" i="2" s="1"/>
  <c r="R2316" i="2"/>
  <c r="T2316" i="2" s="1"/>
  <c r="U2316" i="2" s="1"/>
  <c r="R541" i="2"/>
  <c r="T541" i="2" s="1"/>
  <c r="U541" i="2" s="1"/>
  <c r="R1809" i="2"/>
  <c r="T1809" i="2" s="1"/>
  <c r="U1809" i="2" s="1"/>
  <c r="R2253" i="2"/>
  <c r="T2253" i="2" s="1"/>
  <c r="U2253" i="2" s="1"/>
  <c r="R2509" i="2"/>
  <c r="T2509" i="2" s="1"/>
  <c r="U2509" i="2" s="1"/>
  <c r="R2765" i="2"/>
  <c r="T2765" i="2" s="1"/>
  <c r="U2765" i="2" s="1"/>
  <c r="R725" i="2"/>
  <c r="T725" i="2" s="1"/>
  <c r="U725" i="2" s="1"/>
  <c r="R1513" i="2"/>
  <c r="T1513" i="2" s="1"/>
  <c r="U1513" i="2" s="1"/>
  <c r="R2003" i="2"/>
  <c r="T2003" i="2" s="1"/>
  <c r="U2003" i="2" s="1"/>
  <c r="R2214" i="2"/>
  <c r="T2214" i="2" s="1"/>
  <c r="U2214" i="2" s="1"/>
  <c r="R2398" i="2"/>
  <c r="T2398" i="2" s="1"/>
  <c r="U2398" i="2" s="1"/>
  <c r="R2582" i="2"/>
  <c r="T2582" i="2" s="1"/>
  <c r="U2582" i="2" s="1"/>
  <c r="R2726" i="2"/>
  <c r="T2726" i="2" s="1"/>
  <c r="U2726" i="2" s="1"/>
  <c r="R959" i="2"/>
  <c r="T959" i="2" s="1"/>
  <c r="U959" i="2" s="1"/>
  <c r="R1496" i="2"/>
  <c r="T1496" i="2" s="1"/>
  <c r="U1496" i="2" s="1"/>
  <c r="R1985" i="2"/>
  <c r="T1985" i="2" s="1"/>
  <c r="U1985" i="2" s="1"/>
  <c r="R2247" i="2"/>
  <c r="T2247" i="2" s="1"/>
  <c r="U2247" i="2" s="1"/>
  <c r="R2391" i="2"/>
  <c r="T2391" i="2" s="1"/>
  <c r="U2391" i="2" s="1"/>
  <c r="R2575" i="2"/>
  <c r="T2575" i="2" s="1"/>
  <c r="U2575" i="2" s="1"/>
  <c r="R2759" i="2"/>
  <c r="T2759" i="2" s="1"/>
  <c r="U2759" i="2" s="1"/>
  <c r="R1126" i="2"/>
  <c r="T1126" i="2" s="1"/>
  <c r="U1126" i="2" s="1"/>
  <c r="R1667" i="2"/>
  <c r="T1667" i="2" s="1"/>
  <c r="U1667" i="2" s="1"/>
  <c r="R2127" i="2"/>
  <c r="T2127" i="2" s="1"/>
  <c r="U2127" i="2" s="1"/>
  <c r="R2272" i="2"/>
  <c r="T2272" i="2" s="1"/>
  <c r="U2272" i="2" s="1"/>
  <c r="R2456" i="2"/>
  <c r="T2456" i="2" s="1"/>
  <c r="U2456" i="2" s="1"/>
  <c r="R2640" i="2"/>
  <c r="T2640" i="2" s="1"/>
  <c r="U2640" i="2" s="1"/>
  <c r="R1028" i="2"/>
  <c r="T1028" i="2" s="1"/>
  <c r="U1028" i="2" s="1"/>
  <c r="R1480" i="2"/>
  <c r="T1480" i="2" s="1"/>
  <c r="U1480" i="2" s="1"/>
  <c r="R1819" i="2"/>
  <c r="T1819" i="2" s="1"/>
  <c r="U1819" i="2" s="1"/>
  <c r="R2128" i="2"/>
  <c r="T2128" i="2" s="1"/>
  <c r="U2128" i="2" s="1"/>
  <c r="R2257" i="2"/>
  <c r="T2257" i="2" s="1"/>
  <c r="U2257" i="2" s="1"/>
  <c r="R2385" i="2"/>
  <c r="T2385" i="2" s="1"/>
  <c r="U2385" i="2" s="1"/>
  <c r="R2513" i="2"/>
  <c r="T2513" i="2" s="1"/>
  <c r="U2513" i="2" s="1"/>
  <c r="R2641" i="2"/>
  <c r="T2641" i="2" s="1"/>
  <c r="U2641" i="2" s="1"/>
  <c r="R2769" i="2"/>
  <c r="T2769" i="2" s="1"/>
  <c r="U2769" i="2" s="1"/>
  <c r="R639" i="2"/>
  <c r="T639" i="2" s="1"/>
  <c r="U639" i="2" s="1"/>
  <c r="R1207" i="2"/>
  <c r="T1207" i="2" s="1"/>
  <c r="U1207" i="2" s="1"/>
  <c r="R1523" i="2"/>
  <c r="T1523" i="2" s="1"/>
  <c r="U1523" i="2" s="1"/>
  <c r="R1824" i="2"/>
  <c r="T1824" i="2" s="1"/>
  <c r="U1824" i="2" s="1"/>
  <c r="R2057" i="2"/>
  <c r="T2057" i="2" s="1"/>
  <c r="U2057" i="2" s="1"/>
  <c r="R2202" i="2"/>
  <c r="T2202" i="2" s="1"/>
  <c r="U2202" i="2" s="1"/>
  <c r="R2290" i="2"/>
  <c r="T2290" i="2" s="1"/>
  <c r="U2290" i="2" s="1"/>
  <c r="R2402" i="2"/>
  <c r="T2402" i="2" s="1"/>
  <c r="U2402" i="2" s="1"/>
  <c r="R2514" i="2"/>
  <c r="T2514" i="2" s="1"/>
  <c r="U2514" i="2" s="1"/>
  <c r="R2602" i="2"/>
  <c r="T2602" i="2" s="1"/>
  <c r="U2602" i="2" s="1"/>
  <c r="R2714" i="2"/>
  <c r="T2714" i="2" s="1"/>
  <c r="U2714" i="2" s="1"/>
  <c r="R1784" i="2"/>
  <c r="T1784" i="2" s="1"/>
  <c r="U1784" i="2" s="1"/>
  <c r="R2691" i="2"/>
  <c r="T2691" i="2" s="1"/>
  <c r="U2691" i="2" s="1"/>
  <c r="R533" i="2"/>
  <c r="T533" i="2" s="1"/>
  <c r="U533" i="2" s="1"/>
  <c r="R2571" i="2"/>
  <c r="T2571" i="2" s="1"/>
  <c r="U2571" i="2" s="1"/>
  <c r="R2323" i="2"/>
  <c r="T2323" i="2" s="1"/>
  <c r="U2323" i="2" s="1"/>
  <c r="R1336" i="2"/>
  <c r="T1336" i="2" s="1"/>
  <c r="U1336" i="2" s="1"/>
  <c r="R2715" i="2"/>
  <c r="T2715" i="2" s="1"/>
  <c r="U2715" i="2" s="1"/>
  <c r="R703" i="2"/>
  <c r="T703" i="2" s="1"/>
  <c r="U703" i="2" s="1"/>
  <c r="R2339" i="2"/>
  <c r="T2339" i="2" s="1"/>
  <c r="U2339" i="2" s="1"/>
  <c r="R255" i="2"/>
  <c r="T255" i="2" s="1"/>
  <c r="U255" i="2" s="1"/>
  <c r="R2219" i="2"/>
  <c r="T2219" i="2" s="1"/>
  <c r="U2219" i="2" s="1"/>
  <c r="R1569" i="2"/>
  <c r="T1569" i="2" s="1"/>
  <c r="U1569" i="2" s="1"/>
  <c r="R2419" i="2"/>
  <c r="T2419" i="2" s="1"/>
  <c r="U2419" i="2" s="1"/>
  <c r="R2747" i="2"/>
  <c r="T2747" i="2" s="1"/>
  <c r="U2747" i="2" s="1"/>
  <c r="R1465" i="2"/>
  <c r="T1465" i="2" s="1"/>
  <c r="U1465" i="2" s="1"/>
  <c r="R2380" i="2"/>
  <c r="T2380" i="2" s="1"/>
  <c r="U2380" i="2" s="1"/>
  <c r="R1004" i="2"/>
  <c r="T1004" i="2" s="1"/>
  <c r="U1004" i="2" s="1"/>
  <c r="R1960" i="2"/>
  <c r="T1960" i="2" s="1"/>
  <c r="U1960" i="2" s="1"/>
  <c r="R2309" i="2"/>
  <c r="T2309" i="2" s="1"/>
  <c r="U2309" i="2" s="1"/>
  <c r="R2565" i="2"/>
  <c r="T2565" i="2" s="1"/>
  <c r="U2565" i="2" s="1"/>
  <c r="R1068" i="2"/>
  <c r="T1068" i="2" s="1"/>
  <c r="U1068" i="2" s="1"/>
  <c r="R1536" i="2"/>
  <c r="T1536" i="2" s="1"/>
  <c r="U1536" i="2" s="1"/>
  <c r="R2025" i="2"/>
  <c r="T2025" i="2" s="1"/>
  <c r="U2025" i="2" s="1"/>
  <c r="R2262" i="2"/>
  <c r="T2262" i="2" s="1"/>
  <c r="U2262" i="2" s="1"/>
  <c r="R2406" i="2"/>
  <c r="T2406" i="2" s="1"/>
  <c r="U2406" i="2" s="1"/>
  <c r="R2590" i="2"/>
  <c r="T2590" i="2" s="1"/>
  <c r="U2590" i="2" s="1"/>
  <c r="R1012" i="2"/>
  <c r="T1012" i="2" s="1"/>
  <c r="U1012" i="2" s="1"/>
  <c r="R1624" i="2"/>
  <c r="T1624" i="2" s="1"/>
  <c r="U1624" i="2" s="1"/>
  <c r="R2008" i="2"/>
  <c r="T2008" i="2" s="1"/>
  <c r="U2008" i="2" s="1"/>
  <c r="R2255" i="2"/>
  <c r="T2255" i="2" s="1"/>
  <c r="U2255" i="2" s="1"/>
  <c r="R2439" i="2"/>
  <c r="T2439" i="2" s="1"/>
  <c r="U2439" i="2" s="1"/>
  <c r="R2583" i="2"/>
  <c r="T2583" i="2" s="1"/>
  <c r="U2583" i="2" s="1"/>
  <c r="R2767" i="2"/>
  <c r="T2767" i="2" s="1"/>
  <c r="U2767" i="2" s="1"/>
  <c r="R1305" i="2"/>
  <c r="T1305" i="2" s="1"/>
  <c r="U1305" i="2" s="1"/>
  <c r="R1689" i="2"/>
  <c r="T1689" i="2" s="1"/>
  <c r="U1689" i="2" s="1"/>
  <c r="R2136" i="2"/>
  <c r="T2136" i="2" s="1"/>
  <c r="U2136" i="2" s="1"/>
  <c r="R2320" i="2"/>
  <c r="T2320" i="2" s="1"/>
  <c r="U2320" i="2" s="1"/>
  <c r="R2464" i="2"/>
  <c r="T2464" i="2" s="1"/>
  <c r="U2464" i="2" s="1"/>
  <c r="R2648" i="2"/>
  <c r="T2648" i="2" s="1"/>
  <c r="U2648" i="2" s="1"/>
  <c r="R15" i="2"/>
  <c r="T15" i="2" s="1"/>
  <c r="U15" i="2" s="1"/>
  <c r="R1087" i="2"/>
  <c r="T1087" i="2" s="1"/>
  <c r="U1087" i="2" s="1"/>
  <c r="R1499" i="2"/>
  <c r="T1499" i="2" s="1"/>
  <c r="U1499" i="2" s="1"/>
  <c r="R1841" i="2"/>
  <c r="T1841" i="2" s="1"/>
  <c r="U1841" i="2" s="1"/>
  <c r="R2137" i="2"/>
  <c r="T2137" i="2" s="1"/>
  <c r="U2137" i="2" s="1"/>
  <c r="R2265" i="2"/>
  <c r="T2265" i="2" s="1"/>
  <c r="U2265" i="2" s="1"/>
  <c r="R2393" i="2"/>
  <c r="T2393" i="2" s="1"/>
  <c r="U2393" i="2" s="1"/>
  <c r="R2521" i="2"/>
  <c r="T2521" i="2" s="1"/>
  <c r="U2521" i="2" s="1"/>
  <c r="R2649" i="2"/>
  <c r="T2649" i="2" s="1"/>
  <c r="U2649" i="2" s="1"/>
  <c r="R692" i="2"/>
  <c r="T692" i="2" s="1"/>
  <c r="U692" i="2" s="1"/>
  <c r="R1312" i="2"/>
  <c r="T1312" i="2" s="1"/>
  <c r="U1312" i="2" s="1"/>
  <c r="R1545" i="2"/>
  <c r="T1545" i="2" s="1"/>
  <c r="U1545" i="2" s="1"/>
  <c r="R1843" i="2"/>
  <c r="T1843" i="2" s="1"/>
  <c r="U1843" i="2" s="1"/>
  <c r="R2075" i="2"/>
  <c r="T2075" i="2" s="1"/>
  <c r="U2075" i="2" s="1"/>
  <c r="R2210" i="2"/>
  <c r="T2210" i="2" s="1"/>
  <c r="U2210" i="2" s="1"/>
  <c r="R2322" i="2"/>
  <c r="T2322" i="2" s="1"/>
  <c r="U2322" i="2" s="1"/>
  <c r="R2410" i="2"/>
  <c r="T2410" i="2" s="1"/>
  <c r="U2410" i="2" s="1"/>
  <c r="R2522" i="2"/>
  <c r="T2522" i="2" s="1"/>
  <c r="U2522" i="2" s="1"/>
  <c r="R2610" i="2"/>
  <c r="T2610" i="2" s="1"/>
  <c r="U2610" i="2" s="1"/>
  <c r="R2722" i="2"/>
  <c r="T2722" i="2" s="1"/>
  <c r="U2722" i="2" s="1"/>
  <c r="R1953" i="2"/>
  <c r="T1953" i="2" s="1"/>
  <c r="U1953" i="2" s="1"/>
  <c r="R2755" i="2"/>
  <c r="T2755" i="2" s="1"/>
  <c r="U2755" i="2" s="1"/>
  <c r="R1633" i="2"/>
  <c r="T1633" i="2" s="1"/>
  <c r="U1633" i="2" s="1"/>
  <c r="R2635" i="2"/>
  <c r="T2635" i="2" s="1"/>
  <c r="U2635" i="2" s="1"/>
  <c r="R2387" i="2"/>
  <c r="T2387" i="2" s="1"/>
  <c r="U2387" i="2" s="1"/>
  <c r="R1505" i="2"/>
  <c r="T1505" i="2" s="1"/>
  <c r="U1505" i="2" s="1"/>
  <c r="R1142" i="2"/>
  <c r="T1142" i="2" s="1"/>
  <c r="U1142" i="2" s="1"/>
  <c r="R2403" i="2"/>
  <c r="T2403" i="2" s="1"/>
  <c r="U2403" i="2" s="1"/>
  <c r="R756" i="2"/>
  <c r="T756" i="2" s="1"/>
  <c r="U756" i="2" s="1"/>
  <c r="R2347" i="2"/>
  <c r="T2347" i="2" s="1"/>
  <c r="U2347" i="2" s="1"/>
  <c r="R1739" i="2"/>
  <c r="T1739" i="2" s="1"/>
  <c r="U1739" i="2" s="1"/>
  <c r="R2483" i="2"/>
  <c r="T2483" i="2" s="1"/>
  <c r="U2483" i="2" s="1"/>
  <c r="R1419" i="2"/>
  <c r="T1419" i="2" s="1"/>
  <c r="U1419" i="2" s="1"/>
  <c r="R1761" i="2"/>
  <c r="T1761" i="2" s="1"/>
  <c r="U1761" i="2" s="1"/>
  <c r="R1635" i="2"/>
  <c r="T1635" i="2" s="1"/>
  <c r="U1635" i="2" s="1"/>
  <c r="R2444" i="2"/>
  <c r="T2444" i="2" s="1"/>
  <c r="U2444" i="2" s="1"/>
  <c r="R1297" i="2"/>
  <c r="T1297" i="2" s="1"/>
  <c r="U1297" i="2" s="1"/>
  <c r="R1979" i="2"/>
  <c r="T1979" i="2" s="1"/>
  <c r="U1979" i="2" s="1"/>
  <c r="R2317" i="2"/>
  <c r="T2317" i="2" s="1"/>
  <c r="U2317" i="2" s="1"/>
  <c r="R2573" i="2"/>
  <c r="T2573" i="2" s="1"/>
  <c r="U2573" i="2" s="1"/>
  <c r="R1116" i="2"/>
  <c r="T1116" i="2" s="1"/>
  <c r="U1116" i="2" s="1"/>
  <c r="R1664" i="2"/>
  <c r="T1664" i="2" s="1"/>
  <c r="U1664" i="2" s="1"/>
  <c r="R2048" i="2"/>
  <c r="T2048" i="2" s="1"/>
  <c r="U2048" i="2" s="1"/>
  <c r="R2270" i="2"/>
  <c r="T2270" i="2" s="1"/>
  <c r="U2270" i="2" s="1"/>
  <c r="R2454" i="2"/>
  <c r="T2454" i="2" s="1"/>
  <c r="U2454" i="2" s="1"/>
  <c r="R2598" i="2"/>
  <c r="T2598" i="2" s="1"/>
  <c r="U2598" i="2" s="1"/>
  <c r="R1069" i="2"/>
  <c r="T1069" i="2" s="1"/>
  <c r="U1069" i="2" s="1"/>
  <c r="R1643" i="2"/>
  <c r="T1643" i="2" s="1"/>
  <c r="U1643" i="2" s="1"/>
  <c r="R2115" i="2"/>
  <c r="T2115" i="2" s="1"/>
  <c r="U2115" i="2" s="1"/>
  <c r="R2263" i="2"/>
  <c r="T2263" i="2" s="1"/>
  <c r="U2263" i="2" s="1"/>
  <c r="R2447" i="2"/>
  <c r="T2447" i="2" s="1"/>
  <c r="U2447" i="2" s="1"/>
  <c r="R2631" i="2"/>
  <c r="T2631" i="2" s="1"/>
  <c r="U2631" i="2" s="1"/>
  <c r="R116" i="2"/>
  <c r="T116" i="2" s="1"/>
  <c r="U116" i="2" s="1"/>
  <c r="R1328" i="2"/>
  <c r="T1328" i="2" s="1"/>
  <c r="U1328" i="2" s="1"/>
  <c r="R1817" i="2"/>
  <c r="T1817" i="2" s="1"/>
  <c r="U1817" i="2" s="1"/>
  <c r="R2144" i="2"/>
  <c r="T2144" i="2" s="1"/>
  <c r="U2144" i="2" s="1"/>
  <c r="R2328" i="2"/>
  <c r="T2328" i="2" s="1"/>
  <c r="U2328" i="2" s="1"/>
  <c r="R2512" i="2"/>
  <c r="T2512" i="2" s="1"/>
  <c r="U2512" i="2" s="1"/>
  <c r="R2656" i="2"/>
  <c r="T2656" i="2" s="1"/>
  <c r="U2656" i="2" s="1"/>
  <c r="R455" i="2"/>
  <c r="T455" i="2" s="1"/>
  <c r="U455" i="2" s="1"/>
  <c r="R1265" i="2"/>
  <c r="T1265" i="2" s="1"/>
  <c r="U1265" i="2" s="1"/>
  <c r="R1608" i="2"/>
  <c r="T1608" i="2" s="1"/>
  <c r="U1608" i="2" s="1"/>
  <c r="R1947" i="2"/>
  <c r="T1947" i="2" s="1"/>
  <c r="U1947" i="2" s="1"/>
  <c r="R2177" i="2"/>
  <c r="T2177" i="2" s="1"/>
  <c r="U2177" i="2" s="1"/>
  <c r="R2305" i="2"/>
  <c r="T2305" i="2" s="1"/>
  <c r="U2305" i="2" s="1"/>
  <c r="R2433" i="2"/>
  <c r="T2433" i="2" s="1"/>
  <c r="U2433" i="2" s="1"/>
  <c r="R2561" i="2"/>
  <c r="T2561" i="2" s="1"/>
  <c r="U2561" i="2" s="1"/>
  <c r="R2689" i="2"/>
  <c r="T2689" i="2" s="1"/>
  <c r="U2689" i="2" s="1"/>
  <c r="R749" i="2"/>
  <c r="T749" i="2" s="1"/>
  <c r="U749" i="2" s="1"/>
  <c r="R1331" i="2"/>
  <c r="T1331" i="2" s="1"/>
  <c r="U1331" i="2" s="1"/>
  <c r="R1568" i="2"/>
  <c r="T1568" i="2" s="1"/>
  <c r="U1568" i="2" s="1"/>
  <c r="R1865" i="2"/>
  <c r="T1865" i="2" s="1"/>
  <c r="U1865" i="2" s="1"/>
  <c r="R2129" i="2"/>
  <c r="T2129" i="2" s="1"/>
  <c r="U2129" i="2" s="1"/>
  <c r="R2218" i="2"/>
  <c r="T2218" i="2" s="1"/>
  <c r="U2218" i="2" s="1"/>
  <c r="R2330" i="2"/>
  <c r="T2330" i="2" s="1"/>
  <c r="U2330" i="2" s="1"/>
  <c r="R2418" i="2"/>
  <c r="T2418" i="2" s="1"/>
  <c r="U2418" i="2" s="1"/>
  <c r="R2530" i="2"/>
  <c r="T2530" i="2" s="1"/>
  <c r="U2530" i="2" s="1"/>
  <c r="R2642" i="2"/>
  <c r="T2642" i="2" s="1"/>
  <c r="U2642" i="2" s="1"/>
  <c r="R2730" i="2"/>
  <c r="T2730" i="2" s="1"/>
  <c r="U2730" i="2" s="1"/>
  <c r="R2109" i="2"/>
  <c r="T2109" i="2" s="1"/>
  <c r="U2109" i="2" s="1"/>
  <c r="R1803" i="2"/>
  <c r="T1803" i="2" s="1"/>
  <c r="U1803" i="2" s="1"/>
  <c r="R2699" i="2"/>
  <c r="T2699" i="2" s="1"/>
  <c r="U2699" i="2" s="1"/>
  <c r="R2451" i="2"/>
  <c r="T2451" i="2" s="1"/>
  <c r="U2451" i="2" s="1"/>
  <c r="R2139" i="2"/>
  <c r="T2139" i="2" s="1"/>
  <c r="U2139" i="2" s="1"/>
  <c r="R1355" i="2"/>
  <c r="T1355" i="2" s="1"/>
  <c r="U1355" i="2" s="1"/>
  <c r="R2595" i="2"/>
  <c r="T2595" i="2" s="1"/>
  <c r="U2595" i="2" s="1"/>
  <c r="R1377" i="2"/>
  <c r="T1377" i="2" s="1"/>
  <c r="U1377" i="2" s="1"/>
  <c r="R2411" i="2"/>
  <c r="T2411" i="2" s="1"/>
  <c r="U2411" i="2" s="1"/>
  <c r="R1912" i="2"/>
  <c r="T1912" i="2" s="1"/>
  <c r="U1912" i="2" s="1"/>
  <c r="R2547" i="2"/>
  <c r="T2547" i="2" s="1"/>
  <c r="U2547" i="2" s="1"/>
  <c r="R2363" i="2"/>
  <c r="T2363" i="2" s="1"/>
  <c r="U2363" i="2" s="1"/>
  <c r="R1967" i="2"/>
  <c r="T1967" i="2" s="1"/>
  <c r="U1967" i="2" s="1"/>
  <c r="R1808" i="2"/>
  <c r="T1808" i="2" s="1"/>
  <c r="U1808" i="2" s="1"/>
  <c r="R2508" i="2"/>
  <c r="T2508" i="2" s="1"/>
  <c r="U2508" i="2" s="1"/>
  <c r="R1448" i="2"/>
  <c r="T1448" i="2" s="1"/>
  <c r="U1448" i="2" s="1"/>
  <c r="R2112" i="2"/>
  <c r="T2112" i="2" s="1"/>
  <c r="U2112" i="2" s="1"/>
  <c r="R2373" i="2"/>
  <c r="T2373" i="2" s="1"/>
  <c r="U2373" i="2" s="1"/>
  <c r="R2629" i="2"/>
  <c r="T2629" i="2" s="1"/>
  <c r="U2629" i="2" s="1"/>
  <c r="R1157" i="2"/>
  <c r="T1157" i="2" s="1"/>
  <c r="U1157" i="2" s="1"/>
  <c r="R1683" i="2"/>
  <c r="T1683" i="2" s="1"/>
  <c r="U1683" i="2" s="1"/>
  <c r="R2134" i="2"/>
  <c r="T2134" i="2" s="1"/>
  <c r="U2134" i="2" s="1"/>
  <c r="R2278" i="2"/>
  <c r="T2278" i="2" s="1"/>
  <c r="U2278" i="2" s="1"/>
  <c r="R2462" i="2"/>
  <c r="T2462" i="2" s="1"/>
  <c r="U2462" i="2" s="1"/>
  <c r="R2646" i="2"/>
  <c r="T2646" i="2" s="1"/>
  <c r="U2646" i="2" s="1"/>
  <c r="R1281" i="2"/>
  <c r="T1281" i="2" s="1"/>
  <c r="U1281" i="2" s="1"/>
  <c r="R1665" i="2"/>
  <c r="T1665" i="2" s="1"/>
  <c r="U1665" i="2" s="1"/>
  <c r="R2126" i="2"/>
  <c r="T2126" i="2" s="1"/>
  <c r="U2126" i="2" s="1"/>
  <c r="R2311" i="2"/>
  <c r="T2311" i="2" s="1"/>
  <c r="U2311" i="2" s="1"/>
  <c r="R2455" i="2"/>
  <c r="T2455" i="2" s="1"/>
  <c r="U2455" i="2" s="1"/>
  <c r="R2639" i="2"/>
  <c r="T2639" i="2" s="1"/>
  <c r="U2639" i="2" s="1"/>
  <c r="R564" i="2"/>
  <c r="T564" i="2" s="1"/>
  <c r="U564" i="2" s="1"/>
  <c r="R1347" i="2"/>
  <c r="T1347" i="2" s="1"/>
  <c r="U1347" i="2" s="1"/>
  <c r="R1840" i="2"/>
  <c r="T1840" i="2" s="1"/>
  <c r="U1840" i="2" s="1"/>
  <c r="R2192" i="2"/>
  <c r="T2192" i="2" s="1"/>
  <c r="U2192" i="2" s="1"/>
  <c r="R2336" i="2"/>
  <c r="T2336" i="2" s="1"/>
  <c r="U2336" i="2" s="1"/>
  <c r="R2520" i="2"/>
  <c r="T2520" i="2" s="1"/>
  <c r="U2520" i="2" s="1"/>
  <c r="R2704" i="2"/>
  <c r="T2704" i="2" s="1"/>
  <c r="U2704" i="2" s="1"/>
  <c r="R516" i="2"/>
  <c r="T516" i="2" s="1"/>
  <c r="U516" i="2" s="1"/>
  <c r="R1288" i="2"/>
  <c r="T1288" i="2" s="1"/>
  <c r="U1288" i="2" s="1"/>
  <c r="R1627" i="2"/>
  <c r="T1627" i="2" s="1"/>
  <c r="U1627" i="2" s="1"/>
  <c r="R1969" i="2"/>
  <c r="T1969" i="2" s="1"/>
  <c r="U1969" i="2" s="1"/>
  <c r="R2185" i="2"/>
  <c r="T2185" i="2" s="1"/>
  <c r="U2185" i="2" s="1"/>
  <c r="R2313" i="2"/>
  <c r="T2313" i="2" s="1"/>
  <c r="U2313" i="2" s="1"/>
  <c r="R2441" i="2"/>
  <c r="T2441" i="2" s="1"/>
  <c r="U2441" i="2" s="1"/>
  <c r="R2569" i="2"/>
  <c r="T2569" i="2" s="1"/>
  <c r="U2569" i="2" s="1"/>
  <c r="R2697" i="2"/>
  <c r="T2697" i="2" s="1"/>
  <c r="U2697" i="2" s="1"/>
  <c r="R23" i="2"/>
  <c r="T23" i="2" s="1"/>
  <c r="U23" i="2" s="1"/>
  <c r="R812" i="2"/>
  <c r="T812" i="2" s="1"/>
  <c r="U812" i="2" s="1"/>
  <c r="R1353" i="2"/>
  <c r="T1353" i="2" s="1"/>
  <c r="U1353" i="2" s="1"/>
  <c r="R1651" i="2"/>
  <c r="T1651" i="2" s="1"/>
  <c r="U1651" i="2" s="1"/>
  <c r="R1888" i="2"/>
  <c r="T1888" i="2" s="1"/>
  <c r="U1888" i="2" s="1"/>
  <c r="R2138" i="2"/>
  <c r="T2138" i="2" s="1"/>
  <c r="U2138" i="2" s="1"/>
  <c r="R2226" i="2"/>
  <c r="T2226" i="2" s="1"/>
  <c r="U2226" i="2" s="1"/>
  <c r="R2338" i="2"/>
  <c r="T2338" i="2" s="1"/>
  <c r="U2338" i="2" s="1"/>
  <c r="R2450" i="2"/>
  <c r="T2450" i="2" s="1"/>
  <c r="U2450" i="2" s="1"/>
  <c r="R2538" i="2"/>
  <c r="T2538" i="2" s="1"/>
  <c r="U2538" i="2" s="1"/>
  <c r="R2650" i="2"/>
  <c r="T2650" i="2" s="1"/>
  <c r="U2650" i="2" s="1"/>
  <c r="R2738" i="2"/>
  <c r="T2738" i="2" s="1"/>
  <c r="U2738" i="2" s="1"/>
  <c r="R2179" i="2"/>
  <c r="T2179" i="2" s="1"/>
  <c r="U2179" i="2" s="1"/>
  <c r="R1976" i="2"/>
  <c r="T1976" i="2" s="1"/>
  <c r="U1976" i="2" s="1"/>
  <c r="R1313" i="2"/>
  <c r="T1313" i="2" s="1"/>
  <c r="U1313" i="2" s="1"/>
  <c r="R2515" i="2"/>
  <c r="T2515" i="2" s="1"/>
  <c r="U2515" i="2" s="1"/>
  <c r="R2203" i="2"/>
  <c r="T2203" i="2" s="1"/>
  <c r="U2203" i="2" s="1"/>
  <c r="R1528" i="2"/>
  <c r="T1528" i="2" s="1"/>
  <c r="U1528" i="2" s="1"/>
  <c r="R2659" i="2"/>
  <c r="T2659" i="2" s="1"/>
  <c r="U2659" i="2" s="1"/>
  <c r="R1547" i="2"/>
  <c r="T1547" i="2" s="1"/>
  <c r="U1547" i="2" s="1"/>
  <c r="R2475" i="2"/>
  <c r="T2475" i="2" s="1"/>
  <c r="U2475" i="2" s="1"/>
  <c r="R2077" i="2"/>
  <c r="T2077" i="2" s="1"/>
  <c r="U2077" i="2" s="1"/>
  <c r="R2611" i="2"/>
  <c r="T2611" i="2" s="1"/>
  <c r="U2611" i="2" s="1"/>
  <c r="R413" i="2"/>
  <c r="T413" i="2" s="1"/>
  <c r="U413" i="2" s="1"/>
  <c r="AY445" i="2" l="1"/>
  <c r="AZ445" i="2" s="1"/>
  <c r="AY446" i="2"/>
  <c r="AZ446" i="2" s="1"/>
  <c r="AY136" i="2"/>
  <c r="AZ136" i="2" s="1"/>
  <c r="AY942" i="2"/>
  <c r="AZ942" i="2" s="1"/>
  <c r="AY811" i="2"/>
  <c r="AZ811" i="2" s="1"/>
  <c r="AY960" i="2"/>
  <c r="AZ960" i="2" s="1"/>
  <c r="AY819" i="2"/>
  <c r="AZ819" i="2" s="1"/>
  <c r="AY822" i="2"/>
  <c r="AZ822" i="2" s="1"/>
  <c r="AY849" i="2"/>
  <c r="AZ849" i="2" s="1"/>
  <c r="AY962" i="2"/>
  <c r="AZ962" i="2" s="1"/>
  <c r="AY840" i="2"/>
  <c r="AZ840" i="2" s="1"/>
  <c r="AY827" i="2"/>
  <c r="AZ827" i="2" s="1"/>
  <c r="AY746" i="2"/>
  <c r="AZ746" i="2" s="1"/>
  <c r="AY958" i="2"/>
  <c r="AZ958" i="2" s="1"/>
  <c r="AY946" i="2"/>
  <c r="AZ946" i="2" s="1"/>
  <c r="AY710" i="2"/>
  <c r="AZ710" i="2" s="1"/>
  <c r="AY754" i="2"/>
  <c r="AZ754" i="2" s="1"/>
  <c r="AY1040" i="2"/>
  <c r="AZ1040" i="2" s="1"/>
  <c r="AY916" i="2"/>
  <c r="AZ916" i="2" s="1"/>
  <c r="AY941" i="2"/>
  <c r="AZ941" i="2" s="1"/>
  <c r="AY966" i="2"/>
  <c r="AZ966" i="2" s="1"/>
  <c r="AY969" i="2"/>
  <c r="AZ969" i="2" s="1"/>
  <c r="AY890" i="2"/>
  <c r="AZ890" i="2" s="1"/>
  <c r="AY961" i="2"/>
  <c r="AZ961" i="2" s="1"/>
  <c r="AY643" i="2"/>
  <c r="AZ643" i="2" s="1"/>
  <c r="AY745" i="2"/>
  <c r="AZ745" i="2" s="1"/>
  <c r="AY1013" i="2"/>
  <c r="AZ1013" i="2" s="1"/>
  <c r="AY749" i="2"/>
  <c r="AZ749" i="2" s="1"/>
  <c r="AY1038" i="2"/>
  <c r="AZ1038" i="2" s="1"/>
  <c r="AY913" i="2"/>
  <c r="AZ913" i="2" s="1"/>
  <c r="AY815" i="2"/>
  <c r="AZ815" i="2" s="1"/>
  <c r="AY928" i="2"/>
  <c r="AZ928" i="2" s="1"/>
  <c r="AY817" i="2"/>
  <c r="AZ817" i="2" s="1"/>
  <c r="AY915" i="2"/>
  <c r="AZ915" i="2" s="1"/>
  <c r="AY794" i="2"/>
  <c r="AZ794" i="2" s="1"/>
  <c r="AY716" i="2"/>
  <c r="AZ716" i="2" s="1"/>
  <c r="AY854" i="2"/>
  <c r="AZ854" i="2" s="1"/>
  <c r="AY670" i="2"/>
  <c r="AZ670" i="2" s="1"/>
  <c r="AY759" i="2"/>
  <c r="AZ759" i="2" s="1"/>
  <c r="AY673" i="2"/>
  <c r="AZ673" i="2" s="1"/>
  <c r="AY936" i="2"/>
  <c r="AZ936" i="2" s="1"/>
  <c r="AY676" i="2"/>
  <c r="AZ676" i="2" s="1"/>
  <c r="AY837" i="2"/>
  <c r="AZ837" i="2" s="1"/>
  <c r="AY795" i="2"/>
  <c r="AZ795" i="2" s="1"/>
  <c r="AY703" i="2"/>
  <c r="AZ703" i="2" s="1"/>
  <c r="AY944" i="2"/>
  <c r="AZ944" i="2" s="1"/>
  <c r="AY818" i="2"/>
  <c r="AZ818" i="2" s="1"/>
  <c r="AY884" i="2"/>
  <c r="AZ884" i="2" s="1"/>
  <c r="AY970" i="2"/>
  <c r="AZ970" i="2" s="1"/>
  <c r="AY977" i="2"/>
  <c r="AZ977" i="2" s="1"/>
  <c r="AY921" i="2"/>
  <c r="AZ921" i="2" s="1"/>
  <c r="AY814" i="2"/>
  <c r="AZ814" i="2" s="1"/>
  <c r="AY642" i="2"/>
  <c r="AZ642" i="2" s="1"/>
  <c r="AY724" i="2"/>
  <c r="AZ724" i="2" s="1"/>
  <c r="C7" i="5"/>
  <c r="AY438" i="2"/>
  <c r="AZ438" i="2" s="1"/>
  <c r="AY383" i="2"/>
  <c r="AZ383" i="2" s="1"/>
  <c r="AY399" i="2"/>
  <c r="AZ399" i="2" s="1"/>
  <c r="AY324" i="2"/>
  <c r="AZ324" i="2" s="1"/>
  <c r="AY462" i="2"/>
  <c r="AZ462" i="2" s="1"/>
  <c r="AY495" i="2"/>
  <c r="AZ495" i="2" s="1"/>
  <c r="AY515" i="2"/>
  <c r="AZ515" i="2" s="1"/>
  <c r="AY647" i="2"/>
  <c r="AZ647" i="2" s="1"/>
  <c r="AY674" i="2"/>
  <c r="AZ674" i="2" s="1"/>
  <c r="AY939" i="2"/>
  <c r="AZ939" i="2" s="1"/>
  <c r="AY828" i="2"/>
  <c r="AZ828" i="2" s="1"/>
  <c r="AY1045" i="2"/>
  <c r="AZ1045" i="2" s="1"/>
  <c r="AY813" i="2"/>
  <c r="AZ813" i="2" s="1"/>
  <c r="AZ1062" i="2"/>
  <c r="AY943" i="2"/>
  <c r="AZ943" i="2" s="1"/>
  <c r="AY758" i="2"/>
  <c r="AZ758" i="2" s="1"/>
  <c r="AY672" i="2"/>
  <c r="AZ672" i="2" s="1"/>
  <c r="AY989" i="2"/>
  <c r="AZ989" i="2" s="1"/>
  <c r="AY839" i="2"/>
  <c r="AZ839" i="2" s="1"/>
  <c r="AY842" i="2"/>
  <c r="AZ842" i="2" s="1"/>
  <c r="AY1001" i="2"/>
  <c r="AZ1001" i="2" s="1"/>
  <c r="AY705" i="2"/>
  <c r="AZ705" i="2" s="1"/>
  <c r="AY912" i="2"/>
  <c r="AZ912" i="2" s="1"/>
  <c r="AY757" i="2"/>
  <c r="AZ757" i="2" s="1"/>
  <c r="AY762" i="2"/>
  <c r="AZ762" i="2" s="1"/>
  <c r="AY1044" i="2"/>
  <c r="AZ1044" i="2" s="1"/>
  <c r="AY838" i="2"/>
  <c r="AZ838" i="2" s="1"/>
  <c r="AY850" i="2"/>
  <c r="AZ850" i="2" s="1"/>
  <c r="AY1007" i="2"/>
  <c r="AZ1007" i="2" s="1"/>
  <c r="AY760" i="2"/>
  <c r="AZ760" i="2" s="1"/>
  <c r="AY924" i="2"/>
  <c r="AZ924" i="2" s="1"/>
  <c r="AY983" i="2"/>
  <c r="AZ983" i="2" s="1"/>
  <c r="AY1043" i="2"/>
  <c r="AZ1043" i="2" s="1"/>
  <c r="AY932" i="2"/>
  <c r="AZ932" i="2" s="1"/>
  <c r="AY982" i="2"/>
  <c r="AZ982" i="2" s="1"/>
  <c r="AY930" i="2"/>
  <c r="AZ930" i="2" s="1"/>
  <c r="AY987" i="2"/>
  <c r="AZ987" i="2" s="1"/>
  <c r="AY940" i="2"/>
  <c r="AZ940" i="2" s="1"/>
  <c r="AY965" i="2"/>
  <c r="AZ965" i="2" s="1"/>
  <c r="AY990" i="2"/>
  <c r="AZ990" i="2" s="1"/>
  <c r="AY742" i="2"/>
  <c r="AZ742" i="2" s="1"/>
  <c r="AY975" i="2"/>
  <c r="AZ975" i="2" s="1"/>
  <c r="AY823" i="2"/>
  <c r="AZ823" i="2" s="1"/>
  <c r="AY512" i="2"/>
  <c r="AZ512" i="2" s="1"/>
  <c r="AY231" i="2"/>
  <c r="AZ231" i="2" s="1"/>
  <c r="AY1003" i="2"/>
  <c r="AZ1003" i="2" s="1"/>
  <c r="AY753" i="2"/>
  <c r="AZ753" i="2" s="1"/>
  <c r="AY959" i="2"/>
  <c r="AZ959" i="2" s="1"/>
  <c r="AY1011" i="2"/>
  <c r="AZ1011" i="2" s="1"/>
  <c r="AY1014" i="2"/>
  <c r="AZ1014" i="2" s="1"/>
  <c r="AY927" i="2"/>
  <c r="AZ927" i="2" s="1"/>
  <c r="AY1015" i="2"/>
  <c r="AZ1015" i="2" s="1"/>
  <c r="AY755" i="2"/>
  <c r="AZ755" i="2" s="1"/>
  <c r="AY1019" i="2"/>
  <c r="AZ1019" i="2" s="1"/>
  <c r="AY972" i="2"/>
  <c r="AZ972" i="2" s="1"/>
  <c r="AY933" i="2"/>
  <c r="AZ933" i="2" s="1"/>
  <c r="AY985" i="2"/>
  <c r="AZ985" i="2" s="1"/>
  <c r="AY852" i="2"/>
  <c r="AZ852" i="2" s="1"/>
  <c r="AY812" i="2"/>
  <c r="AZ812" i="2" s="1"/>
  <c r="AY971" i="2"/>
  <c r="AZ971" i="2" s="1"/>
  <c r="AY988" i="2"/>
  <c r="AZ988" i="2" s="1"/>
  <c r="AY929" i="2"/>
  <c r="AZ929" i="2" s="1"/>
  <c r="AY1002" i="2"/>
  <c r="AZ1002" i="2" s="1"/>
  <c r="AY880" i="2"/>
  <c r="AZ880" i="2" s="1"/>
  <c r="AY790" i="2"/>
  <c r="AZ790" i="2" s="1"/>
  <c r="AY1031" i="2"/>
  <c r="AZ1031" i="2" s="1"/>
  <c r="AZ479" i="2"/>
  <c r="U2" i="2"/>
  <c r="AY393" i="2"/>
  <c r="AZ393" i="2" s="1"/>
  <c r="AY328" i="2"/>
  <c r="AZ328" i="2" s="1"/>
  <c r="AY603" i="2"/>
  <c r="AZ603" i="2" s="1"/>
  <c r="AY421" i="2"/>
  <c r="AZ421" i="2" s="1"/>
  <c r="AY475" i="2"/>
  <c r="AZ475" i="2" s="1"/>
  <c r="AY366" i="2"/>
  <c r="AZ366" i="2" s="1"/>
  <c r="AY311" i="2"/>
  <c r="AZ311" i="2" s="1"/>
  <c r="AY460" i="2"/>
  <c r="AZ460" i="2" s="1"/>
  <c r="AY233" i="2"/>
  <c r="AZ233" i="2" s="1"/>
  <c r="AY480" i="2"/>
  <c r="AZ480" i="2" s="1"/>
  <c r="AY567" i="2"/>
  <c r="AZ567" i="2" s="1"/>
  <c r="AY485" i="2"/>
  <c r="AZ485" i="2" s="1"/>
  <c r="AY444" i="2"/>
  <c r="AZ444" i="2" s="1"/>
  <c r="AY178" i="2"/>
  <c r="AZ178" i="2" s="1"/>
  <c r="AY319" i="2"/>
  <c r="AZ319" i="2" s="1"/>
  <c r="AY329" i="2"/>
  <c r="AZ329" i="2" s="1"/>
  <c r="AY68" i="2"/>
  <c r="AZ68" i="2" s="1"/>
  <c r="AY234" i="2"/>
  <c r="AZ234" i="2" s="1"/>
  <c r="AY481" i="2"/>
  <c r="AZ481" i="2" s="1"/>
  <c r="AY497" i="2"/>
  <c r="AZ497" i="2" s="1"/>
  <c r="AY168" i="2"/>
  <c r="AZ168" i="2" s="1"/>
  <c r="AY878" i="2"/>
  <c r="AZ878" i="2" s="1"/>
  <c r="AY727" i="2"/>
  <c r="AZ727" i="2" s="1"/>
  <c r="AY729" i="2"/>
  <c r="AZ729" i="2" s="1"/>
  <c r="AZ1063" i="2"/>
  <c r="AY723" i="2"/>
  <c r="AZ723" i="2" s="1"/>
  <c r="AY498" i="2"/>
  <c r="AY499" i="2"/>
  <c r="AZ499" i="2" s="1"/>
  <c r="AY315" i="2"/>
  <c r="AZ315" i="2" s="1"/>
  <c r="AY728" i="2"/>
  <c r="AZ728" i="2" s="1"/>
  <c r="AY1016" i="2"/>
  <c r="AZ1016" i="2" s="1"/>
  <c r="AY722" i="2"/>
  <c r="AZ722" i="2" s="1"/>
  <c r="AY1018" i="2"/>
  <c r="AZ1018" i="2" s="1"/>
  <c r="AY791" i="2"/>
  <c r="AZ791" i="2" s="1"/>
  <c r="AY1022" i="2"/>
  <c r="AZ1022" i="2" s="1"/>
  <c r="AY721" i="2"/>
  <c r="AZ721" i="2" s="1"/>
  <c r="AY787" i="2"/>
  <c r="AZ787" i="2" s="1"/>
  <c r="AY477" i="2"/>
  <c r="AZ477" i="2" s="1"/>
  <c r="AY232" i="2"/>
  <c r="AZ232" i="2" s="1"/>
  <c r="AY443" i="2"/>
  <c r="AZ443" i="2" s="1"/>
  <c r="AY476" i="2"/>
  <c r="AZ476" i="2" s="1"/>
  <c r="AY557" i="2"/>
  <c r="AZ557" i="2" s="1"/>
  <c r="AY792" i="2"/>
  <c r="AZ792" i="2" s="1"/>
  <c r="AY1028" i="2"/>
  <c r="AZ1028" i="2" s="1"/>
  <c r="AY1032" i="2"/>
  <c r="AZ1032" i="2" s="1"/>
  <c r="AY1034" i="2"/>
  <c r="AZ1034" i="2" s="1"/>
  <c r="AY1023" i="2"/>
  <c r="AZ1023" i="2" s="1"/>
  <c r="AY1021" i="2"/>
  <c r="AZ1021" i="2" s="1"/>
  <c r="AY793" i="2"/>
  <c r="AZ793" i="2" s="1"/>
  <c r="AY503" i="2"/>
  <c r="AZ503" i="2" s="1"/>
  <c r="AY334" i="2"/>
  <c r="AZ334" i="2" s="1"/>
  <c r="AY463" i="2"/>
  <c r="AZ463" i="2" s="1"/>
  <c r="AY494" i="2"/>
  <c r="AZ494" i="2" s="1"/>
  <c r="AY236" i="2"/>
  <c r="AZ236" i="2" s="1"/>
  <c r="AY1020" i="2"/>
  <c r="AZ1020" i="2" s="1"/>
  <c r="AY725" i="2"/>
  <c r="AZ725" i="2" s="1"/>
  <c r="AY789" i="2"/>
  <c r="AZ789" i="2" s="1"/>
  <c r="AY1033" i="2"/>
  <c r="AZ1033" i="2" s="1"/>
  <c r="AY882" i="2"/>
  <c r="AZ882" i="2" s="1"/>
  <c r="AY504" i="2"/>
  <c r="AZ504" i="2" s="1"/>
  <c r="AY264" i="2"/>
  <c r="AZ264" i="2" s="1"/>
  <c r="AY473" i="2"/>
  <c r="AZ473" i="2" s="1"/>
  <c r="AY318" i="2"/>
  <c r="AZ318" i="2" s="1"/>
  <c r="AY785" i="2"/>
  <c r="AZ785" i="2" s="1"/>
  <c r="AY1024" i="2"/>
  <c r="AZ1024" i="2" s="1"/>
  <c r="AY1027" i="2"/>
  <c r="AZ1027" i="2" s="1"/>
  <c r="AY877" i="2"/>
  <c r="AZ877" i="2" s="1"/>
  <c r="AY1035" i="2"/>
  <c r="AZ1035" i="2" s="1"/>
  <c r="AY726" i="2"/>
  <c r="AZ726" i="2" s="1"/>
  <c r="AY876" i="2"/>
  <c r="AZ876" i="2" s="1"/>
  <c r="AY493" i="2"/>
  <c r="AZ493" i="2" s="1"/>
  <c r="AY788" i="2"/>
  <c r="AZ788" i="2" s="1"/>
  <c r="AY327" i="2"/>
  <c r="AZ327" i="2" s="1"/>
  <c r="AY322" i="2"/>
  <c r="AY235" i="2"/>
  <c r="AY967" i="2"/>
  <c r="AZ967" i="2" s="1"/>
  <c r="AZ2579" i="2"/>
  <c r="AY424" i="2"/>
  <c r="AZ424" i="2" s="1"/>
  <c r="AZ1787" i="2"/>
  <c r="AY461" i="2"/>
  <c r="AZ461" i="2" s="1"/>
  <c r="AY501" i="2"/>
  <c r="AZ501" i="2" s="1"/>
  <c r="AY482" i="2"/>
  <c r="AZ482" i="2" s="1"/>
  <c r="AY288" i="2"/>
  <c r="AZ288" i="2" s="1"/>
  <c r="AY180" i="2"/>
  <c r="AZ180" i="2" s="1"/>
  <c r="AY287" i="2"/>
  <c r="AZ287" i="2" s="1"/>
  <c r="AY238" i="2"/>
  <c r="AZ238" i="2" s="1"/>
  <c r="AY186" i="2"/>
  <c r="AZ186" i="2" s="1"/>
  <c r="AY344" i="2"/>
  <c r="AZ344" i="2" s="1"/>
  <c r="AY454" i="2"/>
  <c r="AZ454" i="2" s="1"/>
  <c r="AY286" i="2"/>
  <c r="AZ286" i="2" s="1"/>
  <c r="AY471" i="2"/>
  <c r="AZ471" i="2" s="1"/>
  <c r="AY113" i="2"/>
  <c r="AZ113" i="2" s="1"/>
  <c r="AY349" i="2"/>
  <c r="AZ349" i="2" s="1"/>
  <c r="AY423" i="2"/>
  <c r="AZ423" i="2" s="1"/>
  <c r="AY350" i="2"/>
  <c r="AZ350" i="2" s="1"/>
  <c r="AY304" i="2"/>
  <c r="AZ304" i="2" s="1"/>
  <c r="AY620" i="2"/>
  <c r="AZ620" i="2" s="1"/>
  <c r="AY593" i="2"/>
  <c r="AZ593" i="2" s="1"/>
  <c r="AY611" i="2"/>
  <c r="AZ611" i="2" s="1"/>
  <c r="AY554" i="2"/>
  <c r="AZ554" i="2" s="1"/>
  <c r="AY513" i="2"/>
  <c r="AZ513" i="2" s="1"/>
  <c r="AY97" i="2"/>
  <c r="AZ97" i="2" s="1"/>
  <c r="AY556" i="2"/>
  <c r="AZ556" i="2" s="1"/>
  <c r="AY459" i="2"/>
  <c r="AZ459" i="2" s="1"/>
  <c r="AY484" i="2"/>
  <c r="AY89" i="2"/>
  <c r="AZ89" i="2" s="1"/>
  <c r="AY559" i="2"/>
  <c r="AZ559" i="2" s="1"/>
  <c r="AY389" i="2"/>
  <c r="AZ389" i="2" s="1"/>
  <c r="AY580" i="2"/>
  <c r="AZ580" i="2" s="1"/>
  <c r="AY76" i="2"/>
  <c r="AZ76" i="2" s="1"/>
  <c r="AY55" i="2"/>
  <c r="AZ55" i="2" s="1"/>
  <c r="AY387" i="2"/>
  <c r="AZ387" i="2" s="1"/>
  <c r="AY607" i="2"/>
  <c r="AZ607" i="2" s="1"/>
  <c r="AY490" i="2"/>
  <c r="AZ490" i="2" s="1"/>
  <c r="AY464" i="2"/>
  <c r="AZ464" i="2" s="1"/>
  <c r="AY608" i="2"/>
  <c r="AZ608" i="2" s="1"/>
  <c r="AY622" i="2"/>
  <c r="AZ622" i="2" s="1"/>
  <c r="AY167" i="2"/>
  <c r="AZ167" i="2" s="1"/>
  <c r="AY451" i="2"/>
  <c r="AZ451" i="2" s="1"/>
  <c r="AY492" i="2"/>
  <c r="AZ492" i="2" s="1"/>
  <c r="AY465" i="2"/>
  <c r="AZ465" i="2" s="1"/>
  <c r="AY616" i="2"/>
  <c r="AZ616" i="2" s="1"/>
  <c r="AY220" i="2"/>
  <c r="AZ220" i="2" s="1"/>
  <c r="AY489" i="2"/>
  <c r="AZ489" i="2" s="1"/>
  <c r="AY112" i="2"/>
  <c r="AZ112" i="2" s="1"/>
  <c r="AY348" i="2"/>
  <c r="AZ348" i="2" s="1"/>
  <c r="AY496" i="2"/>
  <c r="AZ496" i="2" s="1"/>
  <c r="AY456" i="2"/>
  <c r="AZ456" i="2" s="1"/>
  <c r="AZ484" i="2"/>
  <c r="AY200" i="2"/>
  <c r="AZ200" i="2" s="1"/>
  <c r="AY209" i="2"/>
  <c r="AZ209" i="2" s="1"/>
  <c r="AY455" i="2"/>
  <c r="AZ455" i="2" s="1"/>
  <c r="AY472" i="2"/>
  <c r="AZ472" i="2" s="1"/>
  <c r="AY105" i="2"/>
  <c r="AZ105" i="2" s="1"/>
  <c r="AY305" i="2"/>
  <c r="AZ305" i="2" s="1"/>
  <c r="AY487" i="2"/>
  <c r="AZ487" i="2" s="1"/>
  <c r="AY575" i="2"/>
  <c r="AZ575" i="2" s="1"/>
  <c r="AY468" i="2"/>
  <c r="AZ468" i="2" s="1"/>
  <c r="AY467" i="2"/>
  <c r="AZ467" i="2" s="1"/>
  <c r="AY88" i="2"/>
  <c r="AZ88" i="2" s="1"/>
  <c r="AY558" i="2"/>
  <c r="AZ558" i="2" s="1"/>
  <c r="AY419" i="2"/>
  <c r="AZ419" i="2" s="1"/>
  <c r="AY87" i="2"/>
  <c r="AZ87" i="2" s="1"/>
  <c r="AY614" i="2"/>
  <c r="AZ614" i="2" s="1"/>
  <c r="AY560" i="2"/>
  <c r="AZ560" i="2" s="1"/>
  <c r="AY486" i="2"/>
  <c r="AZ486" i="2" s="1"/>
  <c r="AY613" i="2"/>
  <c r="AZ613" i="2" s="1"/>
  <c r="AY420" i="2"/>
  <c r="AZ420" i="2" s="1"/>
  <c r="AY458" i="2"/>
  <c r="AZ458" i="2" s="1"/>
  <c r="AY422" i="2"/>
  <c r="AZ422" i="2" s="1"/>
  <c r="AY252" i="2"/>
  <c r="AZ252" i="2" s="1"/>
  <c r="AY90" i="2"/>
  <c r="AZ90" i="2" s="1"/>
  <c r="AY452" i="2"/>
  <c r="AZ452" i="2" s="1"/>
  <c r="AY491" i="2"/>
  <c r="AZ491" i="2" s="1"/>
  <c r="AY214" i="2"/>
  <c r="AZ214" i="2" s="1"/>
  <c r="AY597" i="2"/>
  <c r="AZ597" i="2" s="1"/>
  <c r="AY109" i="2"/>
  <c r="AZ109" i="2" s="1"/>
  <c r="AY390" i="2"/>
  <c r="AZ390" i="2" s="1"/>
  <c r="AY582" i="2"/>
  <c r="AZ582" i="2" s="1"/>
  <c r="AY457" i="2"/>
  <c r="AZ457" i="2" s="1"/>
  <c r="AY488" i="2"/>
  <c r="AZ488" i="2" s="1"/>
  <c r="AY308" i="2"/>
  <c r="AZ308" i="2" s="1"/>
  <c r="AY612" i="2"/>
  <c r="AZ612" i="2" s="1"/>
  <c r="AY110" i="2"/>
  <c r="AZ110" i="2" s="1"/>
  <c r="AY450" i="2"/>
  <c r="AZ450" i="2" s="1"/>
  <c r="AY609" i="2"/>
  <c r="AZ609" i="2" s="1"/>
  <c r="AY312" i="2"/>
  <c r="AZ312" i="2" s="1"/>
  <c r="AY303" i="2"/>
  <c r="AZ303" i="2" s="1"/>
  <c r="AY196" i="2"/>
  <c r="AZ196" i="2" s="1"/>
  <c r="AY106" i="2"/>
  <c r="AZ106" i="2" s="1"/>
  <c r="AY453" i="2"/>
  <c r="AZ453" i="2" s="1"/>
  <c r="AY44" i="2"/>
  <c r="AZ44" i="2" s="1"/>
  <c r="AY581" i="2"/>
  <c r="AZ581" i="2" s="1"/>
  <c r="AY478" i="2"/>
  <c r="AZ478" i="2" s="1"/>
  <c r="AY615" i="2"/>
  <c r="AZ615" i="2" s="1"/>
  <c r="AY114" i="2"/>
  <c r="AZ114" i="2" s="1"/>
  <c r="AY321" i="2"/>
  <c r="AZ321" i="2" s="1"/>
  <c r="AY52" i="2"/>
  <c r="AZ52" i="2" s="1"/>
  <c r="AY583" i="2"/>
  <c r="AZ583" i="2" s="1"/>
  <c r="AY347" i="2"/>
  <c r="AZ347" i="2" s="1"/>
  <c r="AY605" i="2"/>
  <c r="AZ605" i="2" s="1"/>
  <c r="AY370" i="2"/>
  <c r="AZ370" i="2" s="1"/>
  <c r="AY596" i="2"/>
  <c r="AZ596" i="2" s="1"/>
  <c r="AY417" i="2"/>
  <c r="AZ417" i="2" s="1"/>
  <c r="AY272" i="2"/>
  <c r="AZ272" i="2" s="1"/>
  <c r="AY201" i="2"/>
  <c r="AZ201" i="2" s="1"/>
  <c r="AY81" i="2"/>
  <c r="AZ81" i="2" s="1"/>
  <c r="AY116" i="2"/>
  <c r="AZ116" i="2" s="1"/>
  <c r="AY317" i="2"/>
  <c r="AZ317" i="2" s="1"/>
  <c r="AY316" i="2"/>
  <c r="AZ316" i="2" s="1"/>
  <c r="AY241" i="2"/>
  <c r="AZ241" i="2" s="1"/>
  <c r="AY250" i="2"/>
  <c r="AZ250" i="2" s="1"/>
  <c r="AY96" i="2"/>
  <c r="AY320" i="2"/>
  <c r="AZ320" i="2" s="1"/>
  <c r="AY539" i="2"/>
  <c r="AZ539" i="2" s="1"/>
  <c r="AY426" i="2"/>
  <c r="AZ426" i="2" s="1"/>
  <c r="AY351" i="2"/>
  <c r="AZ351" i="2" s="1"/>
  <c r="AY533" i="2"/>
  <c r="AZ533" i="2" s="1"/>
  <c r="AY591" i="2"/>
  <c r="AZ591" i="2" s="1"/>
  <c r="AY207" i="2"/>
  <c r="AZ207" i="2" s="1"/>
  <c r="AY594" i="2"/>
  <c r="AY353" i="2"/>
  <c r="AZ353" i="2" s="1"/>
  <c r="AY429" i="2"/>
  <c r="AZ429" i="2" s="1"/>
  <c r="AY161" i="2"/>
  <c r="AZ161" i="2" s="1"/>
  <c r="AY606" i="2"/>
  <c r="AZ606" i="2" s="1"/>
  <c r="AY237" i="2"/>
  <c r="AZ237" i="2" s="1"/>
  <c r="AY48" i="2"/>
  <c r="AZ48" i="2" s="1"/>
  <c r="AY369" i="2"/>
  <c r="AZ369" i="2" s="1"/>
  <c r="AY430" i="2"/>
  <c r="AZ430" i="2" s="1"/>
  <c r="AY541" i="2"/>
  <c r="AZ541" i="2" s="1"/>
  <c r="AY169" i="2"/>
  <c r="AZ169" i="2" s="1"/>
  <c r="AY361" i="2"/>
  <c r="AZ361" i="2" s="1"/>
  <c r="AY46" i="2"/>
  <c r="AZ46" i="2" s="1"/>
  <c r="AY433" i="2"/>
  <c r="AZ433" i="2" s="1"/>
  <c r="AY120" i="2"/>
  <c r="AZ120" i="2" s="1"/>
  <c r="AY140" i="2"/>
  <c r="AZ140" i="2" s="1"/>
  <c r="AY339" i="2"/>
  <c r="AZ339" i="2" s="1"/>
  <c r="AY375" i="2"/>
  <c r="AZ375" i="2" s="1"/>
  <c r="AY392" i="2"/>
  <c r="AZ392" i="2" s="1"/>
  <c r="AY358" i="2"/>
  <c r="AZ358" i="2" s="1"/>
  <c r="AY396" i="2"/>
  <c r="AZ396" i="2" s="1"/>
  <c r="AY586" i="2"/>
  <c r="AZ586" i="2" s="1"/>
  <c r="AY135" i="2"/>
  <c r="AZ135" i="2" s="1"/>
  <c r="AY409" i="2"/>
  <c r="AZ409" i="2" s="1"/>
  <c r="AY91" i="2"/>
  <c r="AY604" i="2"/>
  <c r="AZ604" i="2" s="1"/>
  <c r="AY355" i="2"/>
  <c r="AZ355" i="2" s="1"/>
  <c r="AY540" i="2"/>
  <c r="AZ540" i="2" s="1"/>
  <c r="AY589" i="2"/>
  <c r="AZ589" i="2" s="1"/>
  <c r="AY240" i="2"/>
  <c r="AZ240" i="2" s="1"/>
  <c r="AY401" i="2"/>
  <c r="AZ401" i="2" s="1"/>
  <c r="AY283" i="2"/>
  <c r="AZ283" i="2" s="1"/>
  <c r="AY518" i="2"/>
  <c r="AZ518" i="2" s="1"/>
  <c r="AY267" i="2"/>
  <c r="AZ267" i="2" s="1"/>
  <c r="AY183" i="2"/>
  <c r="AZ183" i="2" s="1"/>
  <c r="AY294" i="2"/>
  <c r="AZ294" i="2" s="1"/>
  <c r="AY297" i="2"/>
  <c r="AZ297" i="2" s="1"/>
  <c r="AY365" i="2"/>
  <c r="AZ365" i="2" s="1"/>
  <c r="AY623" i="2"/>
  <c r="AZ623" i="2" s="1"/>
  <c r="AY551" i="2"/>
  <c r="AZ551" i="2" s="1"/>
  <c r="AY568" i="2"/>
  <c r="AZ568" i="2" s="1"/>
  <c r="AY345" i="2"/>
  <c r="AZ345" i="2" s="1"/>
  <c r="AY599" i="2"/>
  <c r="AZ599" i="2" s="1"/>
  <c r="AY600" i="2"/>
  <c r="AZ600" i="2" s="1"/>
  <c r="AY154" i="2"/>
  <c r="AZ154" i="2" s="1"/>
  <c r="AY94" i="2"/>
  <c r="AZ94" i="2" s="1"/>
  <c r="AY398" i="2"/>
  <c r="AZ398" i="2" s="1"/>
  <c r="AY425" i="2"/>
  <c r="AZ425" i="2" s="1"/>
  <c r="AY432" i="2"/>
  <c r="AZ432" i="2" s="1"/>
  <c r="AY542" i="2"/>
  <c r="AZ542" i="2" s="1"/>
  <c r="AY53" i="2"/>
  <c r="AZ53" i="2" s="1"/>
  <c r="AY505" i="2"/>
  <c r="AZ505" i="2" s="1"/>
  <c r="AY43" i="2"/>
  <c r="AZ43" i="2" s="1"/>
  <c r="AY372" i="2"/>
  <c r="AZ372" i="2" s="1"/>
  <c r="AY529" i="2"/>
  <c r="AZ529" i="2" s="1"/>
  <c r="AY374" i="2"/>
  <c r="AZ374" i="2" s="1"/>
  <c r="AY391" i="2"/>
  <c r="AZ391" i="2" s="1"/>
  <c r="AY601" i="2"/>
  <c r="AZ601" i="2" s="1"/>
  <c r="AY427" i="2"/>
  <c r="AZ427" i="2" s="1"/>
  <c r="AY49" i="2"/>
  <c r="AZ49" i="2" s="1"/>
  <c r="AY117" i="2"/>
  <c r="AZ117" i="2" s="1"/>
  <c r="AY342" i="2"/>
  <c r="AZ342" i="2" s="1"/>
  <c r="AY373" i="2"/>
  <c r="AZ373" i="2" s="1"/>
  <c r="AY590" i="2"/>
  <c r="AZ590" i="2" s="1"/>
  <c r="AY395" i="2"/>
  <c r="AZ395" i="2" s="1"/>
  <c r="AY352" i="2"/>
  <c r="AZ352" i="2" s="1"/>
  <c r="AY592" i="2"/>
  <c r="AZ592" i="2" s="1"/>
  <c r="AY274" i="2"/>
  <c r="AY431" i="2"/>
  <c r="AZ431" i="2" s="1"/>
  <c r="AY170" i="2"/>
  <c r="AZ170" i="2" s="1"/>
  <c r="AY413" i="2"/>
  <c r="AZ413" i="2" s="1"/>
  <c r="AY45" i="2"/>
  <c r="AZ45" i="2" s="1"/>
  <c r="AY403" i="2"/>
  <c r="AZ403" i="2" s="1"/>
  <c r="AY217" i="2"/>
  <c r="AZ217" i="2" s="1"/>
  <c r="AY405" i="2"/>
  <c r="AZ405" i="2" s="1"/>
  <c r="AY528" i="2"/>
  <c r="AZ528" i="2" s="1"/>
  <c r="AY523" i="2"/>
  <c r="AZ523" i="2" s="1"/>
  <c r="AY93" i="2"/>
  <c r="AZ93" i="2" s="1"/>
  <c r="AY368" i="2"/>
  <c r="AZ368" i="2" s="1"/>
  <c r="AY284" i="2"/>
  <c r="AZ284" i="2" s="1"/>
  <c r="AY246" i="2"/>
  <c r="AZ246" i="2" s="1"/>
  <c r="AY248" i="2"/>
  <c r="AZ248" i="2" s="1"/>
  <c r="AY547" i="2"/>
  <c r="AZ547" i="2" s="1"/>
  <c r="AY124" i="2"/>
  <c r="AZ124" i="2" s="1"/>
  <c r="AY247" i="2"/>
  <c r="AZ247" i="2" s="1"/>
  <c r="AY521" i="2"/>
  <c r="AZ521" i="2" s="1"/>
  <c r="AY517" i="2"/>
  <c r="AZ517" i="2" s="1"/>
  <c r="AY584" i="2"/>
  <c r="AZ584" i="2" s="1"/>
  <c r="AY519" i="2"/>
  <c r="AZ519" i="2" s="1"/>
  <c r="AY281" i="2"/>
  <c r="AZ281" i="2" s="1"/>
  <c r="AY271" i="2"/>
  <c r="AZ271" i="2" s="1"/>
  <c r="AY164" i="2"/>
  <c r="AZ164" i="2" s="1"/>
  <c r="AY296" i="2"/>
  <c r="AZ296" i="2" s="1"/>
  <c r="AY360" i="2"/>
  <c r="AZ360" i="2" s="1"/>
  <c r="AY549" i="2"/>
  <c r="AZ549" i="2" s="1"/>
  <c r="AY520" i="2"/>
  <c r="AZ520" i="2" s="1"/>
  <c r="AY121" i="2"/>
  <c r="AZ121" i="2" s="1"/>
  <c r="AY624" i="2"/>
  <c r="AZ624" i="2" s="1"/>
  <c r="AY470" i="2"/>
  <c r="AZ470" i="2" s="1"/>
  <c r="AY162" i="2"/>
  <c r="AZ162" i="2" s="1"/>
  <c r="AY301" i="2"/>
  <c r="AZ301" i="2" s="1"/>
  <c r="AY561" i="2"/>
  <c r="AZ561" i="2" s="1"/>
  <c r="AY239" i="2"/>
  <c r="AZ239" i="2" s="1"/>
  <c r="AY249" i="2"/>
  <c r="AZ249" i="2" s="1"/>
  <c r="AY300" i="2"/>
  <c r="AZ300" i="2" s="1"/>
  <c r="AY367" i="2"/>
  <c r="AZ367" i="2" s="1"/>
  <c r="AY69" i="2"/>
  <c r="AZ69" i="2" s="1"/>
  <c r="AY585" i="2"/>
  <c r="AZ585" i="2" s="1"/>
  <c r="AY122" i="2"/>
  <c r="AZ122" i="2" s="1"/>
  <c r="AY244" i="2"/>
  <c r="AZ244" i="2" s="1"/>
  <c r="AY205" i="2"/>
  <c r="AZ205" i="2" s="1"/>
  <c r="AY400" i="2"/>
  <c r="AZ400" i="2" s="1"/>
  <c r="AY579" i="2"/>
  <c r="AZ579" i="2" s="1"/>
  <c r="AY79" i="2"/>
  <c r="AZ79" i="2" s="1"/>
  <c r="AY278" i="2"/>
  <c r="AZ278" i="2" s="1"/>
  <c r="AY216" i="2"/>
  <c r="AZ216" i="2" s="1"/>
  <c r="AY402" i="2"/>
  <c r="AY215" i="2"/>
  <c r="AZ215" i="2" s="1"/>
  <c r="AY285" i="2"/>
  <c r="AZ285" i="2" s="1"/>
  <c r="AY406" i="2"/>
  <c r="AZ406" i="2" s="1"/>
  <c r="AY292" i="2"/>
  <c r="AZ292" i="2" s="1"/>
  <c r="AY404" i="2"/>
  <c r="AZ404" i="2" s="1"/>
  <c r="AY293" i="2"/>
  <c r="AZ293" i="2" s="1"/>
  <c r="AY279" i="2"/>
  <c r="AZ279" i="2" s="1"/>
  <c r="AY553" i="2"/>
  <c r="AZ553" i="2" s="1"/>
  <c r="AY298" i="2"/>
  <c r="AZ298" i="2" s="1"/>
  <c r="AY299" i="2"/>
  <c r="AZ299" i="2" s="1"/>
  <c r="AY543" i="2"/>
  <c r="AZ543" i="2" s="1"/>
  <c r="AY625" i="2"/>
  <c r="AZ625" i="2" s="1"/>
  <c r="AY621" i="2"/>
  <c r="AZ621" i="2" s="1"/>
  <c r="AY295" i="2"/>
  <c r="AZ295" i="2" s="1"/>
  <c r="AY516" i="2"/>
  <c r="AZ516" i="2" s="1"/>
  <c r="AY132" i="2"/>
  <c r="AZ132" i="2" s="1"/>
  <c r="AY563" i="2"/>
  <c r="AZ563" i="2" s="1"/>
  <c r="AY269" i="2"/>
  <c r="AZ269" i="2" s="1"/>
  <c r="AY290" i="2"/>
  <c r="AZ290" i="2" s="1"/>
  <c r="AY145" i="2"/>
  <c r="AZ145" i="2" s="1"/>
  <c r="AY280" i="2"/>
  <c r="AZ280" i="2" s="1"/>
  <c r="AY527" i="2"/>
  <c r="AZ527" i="2" s="1"/>
  <c r="AY545" i="2"/>
  <c r="AZ545" i="2" s="1"/>
  <c r="AY291" i="2"/>
  <c r="AZ291" i="2" s="1"/>
  <c r="AY100" i="2"/>
  <c r="AZ100" i="2" s="1"/>
  <c r="AY407" i="2"/>
  <c r="AZ407" i="2" s="1"/>
  <c r="AY617" i="2"/>
  <c r="AZ617" i="2" s="1"/>
  <c r="AY569" i="2"/>
  <c r="AZ569" i="2" s="1"/>
  <c r="AY363" i="2"/>
  <c r="AZ363" i="2" s="1"/>
  <c r="AY550" i="2"/>
  <c r="AZ550" i="2" s="1"/>
  <c r="AY184" i="2"/>
  <c r="AZ184" i="2" s="1"/>
  <c r="AY56" i="2"/>
  <c r="AZ56" i="2" s="1"/>
  <c r="AY439" i="2"/>
  <c r="AZ439" i="2" s="1"/>
  <c r="AY270" i="2"/>
  <c r="AZ270" i="2" s="1"/>
  <c r="AY273" i="2"/>
  <c r="AZ273" i="2" s="1"/>
  <c r="AY587" i="2"/>
  <c r="AZ587" i="2" s="1"/>
  <c r="AY544" i="2"/>
  <c r="AZ544" i="2" s="1"/>
  <c r="AY275" i="2"/>
  <c r="AZ275" i="2" s="1"/>
  <c r="AY277" i="2"/>
  <c r="AZ277" i="2" s="1"/>
  <c r="AY408" i="2"/>
  <c r="AZ408" i="2" s="1"/>
  <c r="AY588" i="2"/>
  <c r="AZ588" i="2" s="1"/>
  <c r="AY153" i="2"/>
  <c r="AZ153" i="2" s="1"/>
  <c r="AY618" i="2"/>
  <c r="AZ618" i="2" s="1"/>
  <c r="AY242" i="2"/>
  <c r="AZ242" i="2" s="1"/>
  <c r="AY225" i="2"/>
  <c r="AZ225" i="2" s="1"/>
  <c r="AY619" i="2"/>
  <c r="AZ619" i="2" s="1"/>
  <c r="AY302" i="2"/>
  <c r="AZ302" i="2" s="1"/>
  <c r="AY546" i="2"/>
  <c r="AZ546" i="2" s="1"/>
  <c r="AY268" i="2"/>
  <c r="AZ268" i="2" s="1"/>
  <c r="AY364" i="2"/>
  <c r="AZ364" i="2" s="1"/>
  <c r="AY119" i="2"/>
  <c r="AZ119" i="2" s="1"/>
  <c r="AY218" i="2"/>
  <c r="AZ218" i="2" s="1"/>
  <c r="AY289" i="2"/>
  <c r="AZ289" i="2" s="1"/>
  <c r="AY118" i="2"/>
  <c r="AZ118" i="2" s="1"/>
  <c r="AY191" i="2"/>
  <c r="AZ191" i="2" s="1"/>
  <c r="AY144" i="2"/>
  <c r="AZ144" i="2" s="1"/>
  <c r="AY382" i="2"/>
  <c r="AZ382" i="2" s="1"/>
  <c r="AY37" i="2"/>
  <c r="AZ37" i="2" s="1"/>
  <c r="AY203" i="2"/>
  <c r="AZ203" i="2" s="1"/>
  <c r="AY141" i="2"/>
  <c r="AZ141" i="2" s="1"/>
  <c r="AY208" i="2"/>
  <c r="AZ208" i="2" s="1"/>
  <c r="AY85" i="2"/>
  <c r="AZ85" i="2" s="1"/>
  <c r="AY150" i="2"/>
  <c r="AZ150" i="2" s="1"/>
  <c r="AY185" i="2"/>
  <c r="AZ185" i="2" s="1"/>
  <c r="AY36" i="2"/>
  <c r="AZ36" i="2" s="1"/>
  <c r="AY309" i="2"/>
  <c r="AZ309" i="2" s="1"/>
  <c r="AY258" i="2"/>
  <c r="AZ258" i="2" s="1"/>
  <c r="AY148" i="2"/>
  <c r="AZ148" i="2" s="1"/>
  <c r="AY524" i="2"/>
  <c r="AZ524" i="2" s="1"/>
  <c r="AY576" i="2"/>
  <c r="AZ576" i="2" s="1"/>
  <c r="AY174" i="2"/>
  <c r="AZ174" i="2" s="1"/>
  <c r="AY388" i="2"/>
  <c r="AZ388" i="2" s="1"/>
  <c r="AY156" i="2"/>
  <c r="AZ156" i="2" s="1"/>
  <c r="AY182" i="2"/>
  <c r="AZ182" i="2" s="1"/>
  <c r="AY469" i="2"/>
  <c r="AZ469" i="2" s="1"/>
  <c r="AY146" i="2"/>
  <c r="AZ146" i="2" s="1"/>
  <c r="AY142" i="2"/>
  <c r="AZ142" i="2" s="1"/>
  <c r="AY152" i="2"/>
  <c r="AZ152" i="2" s="1"/>
  <c r="AY111" i="2"/>
  <c r="AZ111" i="2" s="1"/>
  <c r="AY206" i="2"/>
  <c r="AZ206" i="2" s="1"/>
  <c r="AY40" i="2"/>
  <c r="AZ40" i="2" s="1"/>
  <c r="AY82" i="2"/>
  <c r="AZ82" i="2" s="1"/>
  <c r="AY223" i="2"/>
  <c r="AZ223" i="2" s="1"/>
  <c r="AY77" i="2"/>
  <c r="AZ77" i="2" s="1"/>
  <c r="AY228" i="2"/>
  <c r="AZ228" i="2" s="1"/>
  <c r="AY143" i="2"/>
  <c r="AZ143" i="2" s="1"/>
  <c r="AY440" i="2"/>
  <c r="AZ440" i="2" s="1"/>
  <c r="AY195" i="2"/>
  <c r="AZ195" i="2" s="1"/>
  <c r="AY261" i="2"/>
  <c r="AZ261" i="2" s="1"/>
  <c r="AY265" i="2"/>
  <c r="AZ265" i="2" s="1"/>
  <c r="AY127" i="2"/>
  <c r="AZ127" i="2" s="1"/>
  <c r="AY80" i="2"/>
  <c r="AZ80" i="2" s="1"/>
  <c r="AY336" i="2"/>
  <c r="AZ336" i="2" s="1"/>
  <c r="AY412" i="2"/>
  <c r="AZ412" i="2" s="1"/>
  <c r="AY386" i="2"/>
  <c r="AZ386" i="2" s="1"/>
  <c r="AY263" i="2"/>
  <c r="AZ263" i="2" s="1"/>
  <c r="AY188" i="2"/>
  <c r="AZ188" i="2" s="1"/>
  <c r="AY260" i="2"/>
  <c r="AZ260" i="2" s="1"/>
  <c r="AY172" i="2"/>
  <c r="AZ172" i="2" s="1"/>
  <c r="AY210" i="2"/>
  <c r="AZ210" i="2" s="1"/>
  <c r="AY411" i="2"/>
  <c r="AZ411" i="2" s="1"/>
  <c r="AY416" i="2"/>
  <c r="AZ416" i="2" s="1"/>
  <c r="AY346" i="2"/>
  <c r="AZ346" i="2" s="1"/>
  <c r="AZ91" i="2"/>
  <c r="AY99" i="2"/>
  <c r="AZ99" i="2" s="1"/>
  <c r="AY229" i="2"/>
  <c r="AZ229" i="2" s="1"/>
  <c r="AY535" i="2"/>
  <c r="AZ535" i="2" s="1"/>
  <c r="AY437" i="2"/>
  <c r="AZ437" i="2" s="1"/>
  <c r="AY362" i="2"/>
  <c r="AZ362" i="2" s="1"/>
  <c r="AY107" i="2"/>
  <c r="AZ107" i="2" s="1"/>
  <c r="AY378" i="2"/>
  <c r="AZ378" i="2" s="1"/>
  <c r="AY307" i="2"/>
  <c r="AZ307" i="2" s="1"/>
  <c r="AY54" i="2"/>
  <c r="AZ54" i="2" s="1"/>
  <c r="AY310" i="2"/>
  <c r="AZ310" i="2" s="1"/>
  <c r="AY57" i="2"/>
  <c r="AZ57" i="2" s="1"/>
  <c r="AY313" i="2"/>
  <c r="AZ313" i="2" s="1"/>
  <c r="AY38" i="2"/>
  <c r="AZ38" i="2" s="1"/>
  <c r="AY190" i="2"/>
  <c r="AZ190" i="2" s="1"/>
  <c r="AY175" i="2"/>
  <c r="AZ175" i="2" s="1"/>
  <c r="AY192" i="2"/>
  <c r="AZ192" i="2" s="1"/>
  <c r="AY65" i="2"/>
  <c r="AZ65" i="2" s="1"/>
  <c r="AY98" i="2"/>
  <c r="AZ98" i="2" s="1"/>
  <c r="AY259" i="2"/>
  <c r="AZ259" i="2" s="1"/>
  <c r="AY60" i="2"/>
  <c r="AZ60" i="2" s="1"/>
  <c r="AY86" i="2"/>
  <c r="AZ86" i="2" s="1"/>
  <c r="AY530" i="2"/>
  <c r="AZ530" i="2" s="1"/>
  <c r="AY163" i="2"/>
  <c r="AZ163" i="2" s="1"/>
  <c r="AY171" i="2"/>
  <c r="AZ171" i="2" s="1"/>
  <c r="AY176" i="2"/>
  <c r="AZ176" i="2" s="1"/>
  <c r="AY474" i="2"/>
  <c r="AZ474" i="2" s="1"/>
  <c r="AY306" i="2"/>
  <c r="AZ306" i="2" s="1"/>
  <c r="AY333" i="2"/>
  <c r="AZ333" i="2" s="1"/>
  <c r="AY59" i="2"/>
  <c r="AZ59" i="2" s="1"/>
  <c r="AY125" i="2"/>
  <c r="AZ125" i="2" s="1"/>
  <c r="AY254" i="2"/>
  <c r="AZ254" i="2" s="1"/>
  <c r="AY256" i="2"/>
  <c r="AZ256" i="2" s="1"/>
  <c r="AY129" i="2"/>
  <c r="AZ129" i="2" s="1"/>
  <c r="AY385" i="2"/>
  <c r="AZ385" i="2" s="1"/>
  <c r="AY35" i="2"/>
  <c r="AZ35" i="2" s="1"/>
  <c r="AY39" i="2"/>
  <c r="AZ39" i="2" s="1"/>
  <c r="AY73" i="2"/>
  <c r="AZ73" i="2" s="1"/>
  <c r="AY578" i="2"/>
  <c r="AZ578" i="2" s="1"/>
  <c r="AY442" i="2"/>
  <c r="AZ442" i="2" s="1"/>
  <c r="AY83" i="2"/>
  <c r="AZ83" i="2" s="1"/>
  <c r="AY71" i="2"/>
  <c r="AZ71" i="2" s="1"/>
  <c r="AY155" i="2"/>
  <c r="AZ155" i="2" s="1"/>
  <c r="AY157" i="2"/>
  <c r="AZ157" i="2" s="1"/>
  <c r="AY158" i="2"/>
  <c r="AZ158" i="2" s="1"/>
  <c r="AY160" i="2"/>
  <c r="AZ160" i="2" s="1"/>
  <c r="AY227" i="2"/>
  <c r="AZ227" i="2" s="1"/>
  <c r="AY343" i="2"/>
  <c r="AZ343" i="2" s="1"/>
  <c r="AZ96" i="2"/>
  <c r="AY104" i="2"/>
  <c r="AZ104" i="2" s="1"/>
  <c r="AY534" i="2"/>
  <c r="AZ534" i="2" s="1"/>
  <c r="AY525" i="2"/>
  <c r="AZ525" i="2" s="1"/>
  <c r="AZ594" i="2"/>
  <c r="AY602" i="2"/>
  <c r="AZ602" i="2" s="1"/>
  <c r="AY536" i="2"/>
  <c r="AZ536" i="2" s="1"/>
  <c r="AY371" i="2"/>
  <c r="AZ371" i="2" s="1"/>
  <c r="AY103" i="2"/>
  <c r="AZ103" i="2" s="1"/>
  <c r="AY359" i="2"/>
  <c r="AZ359" i="2" s="1"/>
  <c r="AY377" i="2"/>
  <c r="AZ377" i="2" s="1"/>
  <c r="AY50" i="2"/>
  <c r="AZ50" i="2" s="1"/>
  <c r="AY194" i="2"/>
  <c r="AZ194" i="2" s="1"/>
  <c r="AY123" i="2"/>
  <c r="AZ123" i="2" s="1"/>
  <c r="AY189" i="2"/>
  <c r="AZ189" i="2" s="1"/>
  <c r="AY58" i="2"/>
  <c r="AZ58" i="2" s="1"/>
  <c r="AY226" i="2"/>
  <c r="AZ226" i="2" s="1"/>
  <c r="AY332" i="2"/>
  <c r="AZ332" i="2" s="1"/>
  <c r="AY354" i="2"/>
  <c r="AZ354" i="2" s="1"/>
  <c r="AY70" i="2"/>
  <c r="AZ70" i="2" s="1"/>
  <c r="AY574" i="2"/>
  <c r="AZ574" i="2" s="1"/>
  <c r="AY331" i="2"/>
  <c r="AZ331" i="2" s="1"/>
  <c r="AY538" i="2"/>
  <c r="AZ538" i="2" s="1"/>
  <c r="AY573" i="2"/>
  <c r="AZ573" i="2" s="1"/>
  <c r="AY42" i="2"/>
  <c r="AZ42" i="2" s="1"/>
  <c r="AZ139" i="2"/>
  <c r="AY147" i="2"/>
  <c r="AZ147" i="2" s="1"/>
  <c r="AY149" i="2"/>
  <c r="AZ149" i="2" s="1"/>
  <c r="AY219" i="2"/>
  <c r="AZ219" i="2" s="1"/>
  <c r="AY221" i="2"/>
  <c r="AZ221" i="2" s="1"/>
  <c r="AY222" i="2"/>
  <c r="AZ222" i="2" s="1"/>
  <c r="AY224" i="2"/>
  <c r="AZ224" i="2" s="1"/>
  <c r="AY84" i="2"/>
  <c r="AZ84" i="2" s="1"/>
  <c r="AY102" i="2"/>
  <c r="AZ102" i="2" s="1"/>
  <c r="AY570" i="2"/>
  <c r="AZ570" i="2" s="1"/>
  <c r="AY356" i="2"/>
  <c r="AZ356" i="2" s="1"/>
  <c r="AP16" i="2"/>
  <c r="AY173" i="2"/>
  <c r="AZ173" i="2" s="1"/>
  <c r="AY466" i="2"/>
  <c r="AZ466" i="2" s="1"/>
  <c r="AY436" i="2"/>
  <c r="AZ436" i="2" s="1"/>
  <c r="AY187" i="2"/>
  <c r="AZ187" i="2" s="1"/>
  <c r="AY253" i="2"/>
  <c r="AZ253" i="2" s="1"/>
  <c r="AY193" i="2"/>
  <c r="AZ193" i="2" s="1"/>
  <c r="AY357" i="2"/>
  <c r="AZ357" i="2" s="1"/>
  <c r="AY380" i="2"/>
  <c r="AZ380" i="2" s="1"/>
  <c r="AY72" i="2"/>
  <c r="AZ72" i="2" s="1"/>
  <c r="AY75" i="2"/>
  <c r="AZ75" i="2" s="1"/>
  <c r="AY255" i="2"/>
  <c r="AZ255" i="2" s="1"/>
  <c r="AY211" i="2"/>
  <c r="AZ211" i="2" s="1"/>
  <c r="AY213" i="2"/>
  <c r="AZ213" i="2" s="1"/>
  <c r="AY537" i="2"/>
  <c r="AZ537" i="2" s="1"/>
  <c r="AY212" i="2"/>
  <c r="AZ212" i="2" s="1"/>
  <c r="AY204" i="2"/>
  <c r="AZ204" i="2" s="1"/>
  <c r="AY166" i="2"/>
  <c r="AZ166" i="2" s="1"/>
  <c r="AY151" i="2"/>
  <c r="AZ151" i="2" s="1"/>
  <c r="AZ322" i="2"/>
  <c r="AY330" i="2"/>
  <c r="AZ330" i="2" s="1"/>
  <c r="AY51" i="2"/>
  <c r="AZ51" i="2" s="1"/>
  <c r="AY435" i="2"/>
  <c r="AZ435" i="2" s="1"/>
  <c r="AY181" i="2"/>
  <c r="AZ181" i="2" s="1"/>
  <c r="AY376" i="2"/>
  <c r="AZ376" i="2" s="1"/>
  <c r="AY441" i="2"/>
  <c r="AZ441" i="2" s="1"/>
  <c r="AY340" i="2"/>
  <c r="AZ340" i="2" s="1"/>
  <c r="AY394" i="2"/>
  <c r="AZ394" i="2" s="1"/>
  <c r="AY251" i="2"/>
  <c r="AZ251" i="2" s="1"/>
  <c r="AY47" i="2"/>
  <c r="AZ47" i="2" s="1"/>
  <c r="AY384" i="2"/>
  <c r="AZ384" i="2" s="1"/>
  <c r="AY341" i="2"/>
  <c r="AZ341" i="2" s="1"/>
  <c r="AZ402" i="2"/>
  <c r="AY410" i="2"/>
  <c r="AZ410" i="2" s="1"/>
  <c r="G3" i="5"/>
  <c r="AY134" i="2"/>
  <c r="AZ134" i="2" s="1"/>
  <c r="AY338" i="2"/>
  <c r="AZ338" i="2" s="1"/>
  <c r="AY78" i="2"/>
  <c r="AZ78" i="2" s="1"/>
  <c r="AY101" i="2"/>
  <c r="AZ101" i="2" s="1"/>
  <c r="AY230" i="2"/>
  <c r="AZ230" i="2" s="1"/>
  <c r="AY434" i="2"/>
  <c r="AZ434" i="2" s="1"/>
  <c r="AY92" i="2"/>
  <c r="AZ92" i="2" s="1"/>
  <c r="AY95" i="2"/>
  <c r="AZ95" i="2" s="1"/>
  <c r="AY74" i="2"/>
  <c r="AZ74" i="2" s="1"/>
  <c r="AY531" i="2"/>
  <c r="AZ531" i="2" s="1"/>
  <c r="AY595" i="2"/>
  <c r="AZ595" i="2" s="1"/>
  <c r="AY115" i="2"/>
  <c r="AZ115" i="2" s="1"/>
  <c r="AY245" i="2"/>
  <c r="AZ245" i="2" s="1"/>
  <c r="AZ498" i="2"/>
  <c r="AY506" i="2"/>
  <c r="AZ506" i="2" s="1"/>
  <c r="AY41" i="2"/>
  <c r="AZ41" i="2" s="1"/>
  <c r="AY108" i="2"/>
  <c r="AZ108" i="2" s="1"/>
  <c r="AY257" i="2"/>
  <c r="AZ257" i="2" s="1"/>
  <c r="AY67" i="2"/>
  <c r="AZ67" i="2" s="1"/>
  <c r="AY133" i="2"/>
  <c r="AZ133" i="2" s="1"/>
  <c r="AY198" i="2"/>
  <c r="AZ198" i="2" s="1"/>
  <c r="AY63" i="2"/>
  <c r="AZ63" i="2" s="1"/>
  <c r="AY337" i="2"/>
  <c r="AZ337" i="2" s="1"/>
  <c r="AY202" i="2"/>
  <c r="AZ202" i="2" s="1"/>
  <c r="AQ16" i="2"/>
  <c r="AY199" i="2"/>
  <c r="AZ199" i="2" s="1"/>
  <c r="AY335" i="2"/>
  <c r="AZ335" i="2" s="1"/>
  <c r="AY66" i="2"/>
  <c r="AZ66" i="2" s="1"/>
  <c r="AY266" i="2"/>
  <c r="AZ266" i="2" s="1"/>
  <c r="AY418" i="2"/>
  <c r="AZ418" i="2" s="1"/>
  <c r="AY130" i="2"/>
  <c r="AZ130" i="2" s="1"/>
  <c r="AY414" i="2"/>
  <c r="AZ414" i="2" s="1"/>
  <c r="AY179" i="2"/>
  <c r="AZ179" i="2" s="1"/>
  <c r="AY571" i="2"/>
  <c r="AZ571" i="2" s="1"/>
  <c r="AY62" i="2"/>
  <c r="AZ62" i="2" s="1"/>
  <c r="AY64" i="2"/>
  <c r="AZ64" i="2" s="1"/>
  <c r="AY564" i="2"/>
  <c r="AZ564" i="2" s="1"/>
  <c r="AY131" i="2"/>
  <c r="AZ131" i="2" s="1"/>
  <c r="AY197" i="2"/>
  <c r="AZ197" i="2" s="1"/>
  <c r="AY262" i="2"/>
  <c r="AZ262" i="2" s="1"/>
  <c r="AY522" i="2"/>
  <c r="AZ522" i="2" s="1"/>
  <c r="AY165" i="2"/>
  <c r="AZ165" i="2" s="1"/>
  <c r="AZ274" i="2"/>
  <c r="AY282" i="2"/>
  <c r="AZ282" i="2" s="1"/>
  <c r="AY532" i="2"/>
  <c r="AZ532" i="2" s="1"/>
  <c r="AY159" i="2"/>
  <c r="AZ159" i="2" s="1"/>
  <c r="AY415" i="2"/>
  <c r="AZ415" i="2" s="1"/>
  <c r="AY177" i="2"/>
  <c r="AZ177" i="2" s="1"/>
  <c r="AY314" i="2"/>
  <c r="AZ314" i="2" s="1"/>
  <c r="AY276" i="2"/>
  <c r="AZ276" i="2" s="1"/>
  <c r="AZ235" i="2"/>
  <c r="AY243" i="2"/>
  <c r="AZ243" i="2" s="1"/>
  <c r="AY562" i="2"/>
  <c r="AZ562" i="2" s="1"/>
  <c r="AY565" i="2"/>
  <c r="AZ565" i="2" s="1"/>
  <c r="AY379" i="2"/>
  <c r="AZ379" i="2" s="1"/>
  <c r="AY61" i="2"/>
  <c r="AZ61" i="2" s="1"/>
  <c r="AY126" i="2"/>
  <c r="AZ126" i="2" s="1"/>
  <c r="AY128" i="2"/>
  <c r="AZ128" i="2" s="1"/>
  <c r="AY577" i="2"/>
  <c r="AZ577" i="2" s="1"/>
  <c r="AY566" i="2"/>
  <c r="AZ566" i="2" s="1"/>
  <c r="AY598" i="2"/>
  <c r="AZ598" i="2" s="1"/>
  <c r="AY572" i="2"/>
  <c r="AZ572" i="2" s="1"/>
  <c r="AI28" i="2"/>
  <c r="AH28" i="2"/>
  <c r="AI27" i="2"/>
  <c r="AH27" i="2"/>
  <c r="AI26" i="2"/>
  <c r="AH26" i="2"/>
  <c r="AI25" i="2"/>
  <c r="AH25" i="2"/>
  <c r="AI24" i="2"/>
  <c r="AH24" i="2"/>
  <c r="AI23" i="2"/>
  <c r="AH23" i="2"/>
  <c r="AI22" i="2"/>
  <c r="AH22" i="2"/>
  <c r="AI21" i="2"/>
  <c r="AH21" i="2"/>
  <c r="AI20" i="2"/>
  <c r="AH20" i="2"/>
  <c r="AI19" i="2"/>
  <c r="AH19" i="2"/>
  <c r="AI18" i="2"/>
  <c r="AH18" i="2"/>
  <c r="AI17" i="2"/>
  <c r="AH17" i="2"/>
  <c r="AI16" i="2"/>
  <c r="AH16" i="2"/>
  <c r="AI15" i="2"/>
  <c r="AH15" i="2"/>
  <c r="AI14" i="2"/>
  <c r="AH14" i="2"/>
  <c r="AI13" i="2"/>
  <c r="AH13" i="2"/>
  <c r="AI12" i="2"/>
  <c r="AH12" i="2"/>
  <c r="AI11" i="2"/>
  <c r="AH11" i="2"/>
  <c r="AI10" i="2"/>
  <c r="AH10" i="2"/>
  <c r="AI9" i="2"/>
  <c r="AH9" i="2"/>
  <c r="AI8" i="2"/>
  <c r="AH8" i="2"/>
  <c r="AI7" i="2"/>
  <c r="AH7" i="2"/>
  <c r="AI6" i="2"/>
  <c r="AH6" i="2"/>
  <c r="AI5" i="2"/>
  <c r="AH5" i="2"/>
  <c r="AI4" i="2"/>
  <c r="AH4" i="2"/>
  <c r="AI3" i="2"/>
  <c r="AH3" i="2"/>
  <c r="AI2" i="2"/>
  <c r="AH2" i="2"/>
  <c r="C3" i="5"/>
  <c r="AP17" i="2" l="1"/>
  <c r="AR16" i="2"/>
  <c r="AS16" i="2" s="1"/>
  <c r="AQ17" i="2"/>
  <c r="I3" i="2" a="1"/>
  <c r="I3" i="2" s="1"/>
  <c r="J3" i="2"/>
  <c r="K3" i="2"/>
  <c r="N3" i="2"/>
  <c r="O3" i="2" s="1"/>
  <c r="I4" i="2" a="1"/>
  <c r="I4" i="2" s="1"/>
  <c r="N4" i="2"/>
  <c r="O4" i="2" s="1"/>
  <c r="I5" i="2" a="1"/>
  <c r="I5" i="2" s="1"/>
  <c r="N5" i="2"/>
  <c r="O5" i="2" s="1"/>
  <c r="I6" i="2" a="1"/>
  <c r="I6" i="2" s="1"/>
  <c r="N6" i="2"/>
  <c r="O6" i="2" s="1"/>
  <c r="N7" i="2"/>
  <c r="O7" i="2" s="1"/>
  <c r="D6" i="1"/>
  <c r="O3" i="3"/>
  <c r="K3" i="3"/>
  <c r="G3" i="3"/>
  <c r="C3" i="3"/>
  <c r="A3" i="3" a="1"/>
  <c r="A3" i="3" s="1"/>
  <c r="C4" i="6" l="1"/>
  <c r="D4" i="6"/>
  <c r="B4" i="6"/>
  <c r="E4" i="6"/>
  <c r="F4" i="6"/>
  <c r="AQ18" i="2"/>
  <c r="AP18" i="2"/>
  <c r="AP19" i="2" s="1"/>
  <c r="AP20" i="2" s="1"/>
  <c r="AR17" i="2"/>
  <c r="AS17" i="2" s="1"/>
  <c r="J4" i="2"/>
  <c r="J5" i="2" s="1"/>
  <c r="K4" i="2"/>
  <c r="Q3" i="3"/>
  <c r="H3" i="3"/>
  <c r="I3" i="3"/>
  <c r="P3" i="3"/>
  <c r="M3" i="3"/>
  <c r="E3" i="3"/>
  <c r="D3" i="3"/>
  <c r="L3" i="3"/>
  <c r="AR18" i="2" l="1"/>
  <c r="AS18" i="2" s="1"/>
  <c r="AQ19" i="2"/>
  <c r="AP21" i="2"/>
  <c r="AP22" i="2" s="1"/>
  <c r="K6" i="2"/>
  <c r="J6" i="2"/>
  <c r="K5" i="2"/>
  <c r="D5" i="1"/>
  <c r="D3" i="1"/>
  <c r="D2" i="1"/>
  <c r="D4" i="1"/>
  <c r="AR19" i="2" l="1"/>
  <c r="AS19" i="2" s="1"/>
  <c r="AQ20" i="2"/>
  <c r="AP23" i="2"/>
  <c r="AP24" i="2" s="1"/>
  <c r="X4" i="2"/>
  <c r="X12" i="2"/>
  <c r="X20" i="2"/>
  <c r="X28" i="2"/>
  <c r="X36" i="2"/>
  <c r="X44" i="2"/>
  <c r="X52" i="2"/>
  <c r="X60" i="2"/>
  <c r="X68" i="2"/>
  <c r="X76" i="2"/>
  <c r="X84" i="2"/>
  <c r="X92" i="2"/>
  <c r="X100" i="2"/>
  <c r="X108" i="2"/>
  <c r="X116" i="2"/>
  <c r="X124" i="2"/>
  <c r="X132" i="2"/>
  <c r="X140" i="2"/>
  <c r="X148" i="2"/>
  <c r="X156" i="2"/>
  <c r="X164" i="2"/>
  <c r="X172" i="2"/>
  <c r="X180" i="2"/>
  <c r="X188" i="2"/>
  <c r="X196" i="2"/>
  <c r="X204" i="2"/>
  <c r="X212" i="2"/>
  <c r="X220" i="2"/>
  <c r="X228" i="2"/>
  <c r="X236" i="2"/>
  <c r="X244" i="2"/>
  <c r="X252" i="2"/>
  <c r="X260" i="2"/>
  <c r="X268" i="2"/>
  <c r="X276" i="2"/>
  <c r="X284" i="2"/>
  <c r="X292" i="2"/>
  <c r="X300" i="2"/>
  <c r="X308" i="2"/>
  <c r="X316" i="2"/>
  <c r="X324" i="2"/>
  <c r="X332" i="2"/>
  <c r="X340" i="2"/>
  <c r="X348" i="2"/>
  <c r="X356" i="2"/>
  <c r="X364" i="2"/>
  <c r="X372" i="2"/>
  <c r="X380" i="2"/>
  <c r="X388" i="2"/>
  <c r="X396" i="2"/>
  <c r="X404" i="2"/>
  <c r="X412" i="2"/>
  <c r="X420" i="2"/>
  <c r="X428" i="2"/>
  <c r="X436" i="2"/>
  <c r="X444" i="2"/>
  <c r="X452" i="2"/>
  <c r="X460" i="2"/>
  <c r="X468" i="2"/>
  <c r="X476" i="2"/>
  <c r="X484" i="2"/>
  <c r="X492" i="2"/>
  <c r="X500" i="2"/>
  <c r="X5" i="2"/>
  <c r="X13" i="2"/>
  <c r="X21" i="2"/>
  <c r="X29" i="2"/>
  <c r="X37" i="2"/>
  <c r="X45" i="2"/>
  <c r="X53" i="2"/>
  <c r="X61" i="2"/>
  <c r="X69" i="2"/>
  <c r="X77" i="2"/>
  <c r="X85" i="2"/>
  <c r="X93" i="2"/>
  <c r="X101" i="2"/>
  <c r="X109" i="2"/>
  <c r="X117" i="2"/>
  <c r="X125" i="2"/>
  <c r="X133" i="2"/>
  <c r="X141" i="2"/>
  <c r="X149" i="2"/>
  <c r="X157" i="2"/>
  <c r="X165" i="2"/>
  <c r="X173" i="2"/>
  <c r="X181" i="2"/>
  <c r="X189" i="2"/>
  <c r="X197" i="2"/>
  <c r="X205" i="2"/>
  <c r="X213" i="2"/>
  <c r="X221" i="2"/>
  <c r="X229" i="2"/>
  <c r="X237" i="2"/>
  <c r="X245" i="2"/>
  <c r="X253" i="2"/>
  <c r="X261" i="2"/>
  <c r="X269" i="2"/>
  <c r="X277" i="2"/>
  <c r="X285" i="2"/>
  <c r="X293" i="2"/>
  <c r="X301" i="2"/>
  <c r="X309" i="2"/>
  <c r="X317" i="2"/>
  <c r="X325" i="2"/>
  <c r="X333" i="2"/>
  <c r="X341" i="2"/>
  <c r="X349" i="2"/>
  <c r="X357" i="2"/>
  <c r="X365" i="2"/>
  <c r="X373" i="2"/>
  <c r="X381" i="2"/>
  <c r="X389" i="2"/>
  <c r="X397" i="2"/>
  <c r="X405" i="2"/>
  <c r="X413" i="2"/>
  <c r="X421" i="2"/>
  <c r="X429" i="2"/>
  <c r="X437" i="2"/>
  <c r="X445" i="2"/>
  <c r="X453" i="2"/>
  <c r="X461" i="2"/>
  <c r="X469" i="2"/>
  <c r="X477" i="2"/>
  <c r="X485" i="2"/>
  <c r="X493" i="2"/>
  <c r="X501" i="2"/>
  <c r="X6" i="2"/>
  <c r="X14" i="2"/>
  <c r="X22" i="2"/>
  <c r="X30" i="2"/>
  <c r="X38" i="2"/>
  <c r="X46" i="2"/>
  <c r="X54" i="2"/>
  <c r="X62" i="2"/>
  <c r="X70" i="2"/>
  <c r="X78" i="2"/>
  <c r="X86" i="2"/>
  <c r="X94" i="2"/>
  <c r="X102" i="2"/>
  <c r="X110" i="2"/>
  <c r="X118" i="2"/>
  <c r="X126" i="2"/>
  <c r="X134" i="2"/>
  <c r="X142" i="2"/>
  <c r="X150" i="2"/>
  <c r="X158" i="2"/>
  <c r="X166" i="2"/>
  <c r="X174" i="2"/>
  <c r="X182" i="2"/>
  <c r="X190" i="2"/>
  <c r="X198" i="2"/>
  <c r="X7" i="2"/>
  <c r="X15" i="2"/>
  <c r="X23" i="2"/>
  <c r="X31" i="2"/>
  <c r="X39" i="2"/>
  <c r="X47" i="2"/>
  <c r="X55" i="2"/>
  <c r="X63" i="2"/>
  <c r="X71" i="2"/>
  <c r="X79" i="2"/>
  <c r="X87" i="2"/>
  <c r="X95" i="2"/>
  <c r="X103" i="2"/>
  <c r="X111" i="2"/>
  <c r="X119" i="2"/>
  <c r="X127" i="2"/>
  <c r="X135" i="2"/>
  <c r="X143" i="2"/>
  <c r="X151" i="2"/>
  <c r="X159" i="2"/>
  <c r="X167" i="2"/>
  <c r="X175" i="2"/>
  <c r="X183" i="2"/>
  <c r="X191" i="2"/>
  <c r="X199" i="2"/>
  <c r="X207" i="2"/>
  <c r="X215" i="2"/>
  <c r="X223" i="2"/>
  <c r="X231" i="2"/>
  <c r="X239" i="2"/>
  <c r="X247" i="2"/>
  <c r="X255" i="2"/>
  <c r="X263" i="2"/>
  <c r="X271" i="2"/>
  <c r="X279" i="2"/>
  <c r="X287" i="2"/>
  <c r="X295" i="2"/>
  <c r="X303" i="2"/>
  <c r="X311" i="2"/>
  <c r="X319" i="2"/>
  <c r="X327" i="2"/>
  <c r="X335" i="2"/>
  <c r="X343" i="2"/>
  <c r="X351" i="2"/>
  <c r="X359" i="2"/>
  <c r="X367" i="2"/>
  <c r="X375" i="2"/>
  <c r="X383" i="2"/>
  <c r="X391" i="2"/>
  <c r="X399" i="2"/>
  <c r="X407" i="2"/>
  <c r="X415" i="2"/>
  <c r="X423" i="2"/>
  <c r="X431" i="2"/>
  <c r="X439" i="2"/>
  <c r="X447" i="2"/>
  <c r="X455" i="2"/>
  <c r="X463" i="2"/>
  <c r="X471" i="2"/>
  <c r="X479" i="2"/>
  <c r="X487" i="2"/>
  <c r="X495" i="2"/>
  <c r="X503" i="2"/>
  <c r="X511" i="2"/>
  <c r="X519" i="2"/>
  <c r="X527" i="2"/>
  <c r="X535" i="2"/>
  <c r="X543" i="2"/>
  <c r="X551" i="2"/>
  <c r="X559" i="2"/>
  <c r="X567" i="2"/>
  <c r="X575" i="2"/>
  <c r="X583" i="2"/>
  <c r="X591" i="2"/>
  <c r="X599" i="2"/>
  <c r="X607" i="2"/>
  <c r="X615" i="2"/>
  <c r="X623" i="2"/>
  <c r="X631" i="2"/>
  <c r="X639" i="2"/>
  <c r="X647" i="2"/>
  <c r="X655" i="2"/>
  <c r="X663" i="2"/>
  <c r="X671" i="2"/>
  <c r="X8" i="2"/>
  <c r="X16" i="2"/>
  <c r="X24" i="2"/>
  <c r="X32" i="2"/>
  <c r="X40" i="2"/>
  <c r="X48" i="2"/>
  <c r="X56" i="2"/>
  <c r="X64" i="2"/>
  <c r="X72" i="2"/>
  <c r="X80" i="2"/>
  <c r="X88" i="2"/>
  <c r="X96" i="2"/>
  <c r="X104" i="2"/>
  <c r="X112" i="2"/>
  <c r="X120" i="2"/>
  <c r="X128" i="2"/>
  <c r="X136" i="2"/>
  <c r="X144" i="2"/>
  <c r="X152" i="2"/>
  <c r="X160" i="2"/>
  <c r="X168" i="2"/>
  <c r="X176" i="2"/>
  <c r="X184" i="2"/>
  <c r="X192" i="2"/>
  <c r="X200" i="2"/>
  <c r="X208" i="2"/>
  <c r="X216" i="2"/>
  <c r="X224" i="2"/>
  <c r="X232" i="2"/>
  <c r="X240" i="2"/>
  <c r="X248" i="2"/>
  <c r="X256" i="2"/>
  <c r="X264" i="2"/>
  <c r="X272" i="2"/>
  <c r="X280" i="2"/>
  <c r="X288" i="2"/>
  <c r="X296" i="2"/>
  <c r="X304" i="2"/>
  <c r="X312" i="2"/>
  <c r="X320" i="2"/>
  <c r="X328" i="2"/>
  <c r="X336" i="2"/>
  <c r="X344" i="2"/>
  <c r="X352" i="2"/>
  <c r="X360" i="2"/>
  <c r="X368" i="2"/>
  <c r="X376" i="2"/>
  <c r="X384" i="2"/>
  <c r="X392" i="2"/>
  <c r="X400" i="2"/>
  <c r="X408" i="2"/>
  <c r="X416" i="2"/>
  <c r="X424" i="2"/>
  <c r="X432" i="2"/>
  <c r="X440" i="2"/>
  <c r="X448" i="2"/>
  <c r="X456" i="2"/>
  <c r="X464" i="2"/>
  <c r="X472" i="2"/>
  <c r="X480" i="2"/>
  <c r="X488" i="2"/>
  <c r="X496" i="2"/>
  <c r="X504" i="2"/>
  <c r="X512" i="2"/>
  <c r="X520" i="2"/>
  <c r="X528" i="2"/>
  <c r="X536" i="2"/>
  <c r="X544" i="2"/>
  <c r="X552" i="2"/>
  <c r="X560" i="2"/>
  <c r="X568" i="2"/>
  <c r="X576" i="2"/>
  <c r="X584" i="2"/>
  <c r="X592" i="2"/>
  <c r="X600" i="2"/>
  <c r="X608" i="2"/>
  <c r="X616" i="2"/>
  <c r="X624" i="2"/>
  <c r="X632" i="2"/>
  <c r="X10" i="2"/>
  <c r="X18" i="2"/>
  <c r="X26" i="2"/>
  <c r="X34" i="2"/>
  <c r="X42" i="2"/>
  <c r="X50" i="2"/>
  <c r="X58" i="2"/>
  <c r="X66" i="2"/>
  <c r="X74" i="2"/>
  <c r="X82" i="2"/>
  <c r="X90" i="2"/>
  <c r="X98" i="2"/>
  <c r="X106" i="2"/>
  <c r="X114" i="2"/>
  <c r="X122" i="2"/>
  <c r="X130" i="2"/>
  <c r="X138" i="2"/>
  <c r="X146" i="2"/>
  <c r="X154" i="2"/>
  <c r="X162" i="2"/>
  <c r="X170" i="2"/>
  <c r="X178" i="2"/>
  <c r="X186" i="2"/>
  <c r="X194" i="2"/>
  <c r="X202" i="2"/>
  <c r="X210" i="2"/>
  <c r="X218" i="2"/>
  <c r="X226" i="2"/>
  <c r="X234" i="2"/>
  <c r="X242" i="2"/>
  <c r="X250" i="2"/>
  <c r="X258" i="2"/>
  <c r="X266" i="2"/>
  <c r="X274" i="2"/>
  <c r="X282" i="2"/>
  <c r="X290" i="2"/>
  <c r="X298" i="2"/>
  <c r="X306" i="2"/>
  <c r="X314" i="2"/>
  <c r="X322" i="2"/>
  <c r="X330" i="2"/>
  <c r="X338" i="2"/>
  <c r="X346" i="2"/>
  <c r="X354" i="2"/>
  <c r="X362" i="2"/>
  <c r="X370" i="2"/>
  <c r="X378" i="2"/>
  <c r="X386" i="2"/>
  <c r="X394" i="2"/>
  <c r="X402" i="2"/>
  <c r="X410" i="2"/>
  <c r="X418" i="2"/>
  <c r="X426" i="2"/>
  <c r="X434" i="2"/>
  <c r="X442" i="2"/>
  <c r="X450" i="2"/>
  <c r="X458" i="2"/>
  <c r="X466" i="2"/>
  <c r="X474" i="2"/>
  <c r="X482" i="2"/>
  <c r="X490" i="2"/>
  <c r="X498" i="2"/>
  <c r="X506" i="2"/>
  <c r="X514" i="2"/>
  <c r="X522" i="2"/>
  <c r="X530" i="2"/>
  <c r="X538" i="2"/>
  <c r="X546" i="2"/>
  <c r="X554" i="2"/>
  <c r="X562" i="2"/>
  <c r="X570" i="2"/>
  <c r="X578" i="2"/>
  <c r="X586" i="2"/>
  <c r="X594" i="2"/>
  <c r="X602" i="2"/>
  <c r="X610" i="2"/>
  <c r="X618" i="2"/>
  <c r="X626" i="2"/>
  <c r="X634" i="2"/>
  <c r="X642" i="2"/>
  <c r="X650" i="2"/>
  <c r="X658" i="2"/>
  <c r="X666" i="2"/>
  <c r="X674" i="2"/>
  <c r="X682" i="2"/>
  <c r="X9" i="2"/>
  <c r="X41" i="2"/>
  <c r="X73" i="2"/>
  <c r="X105" i="2"/>
  <c r="X137" i="2"/>
  <c r="X169" i="2"/>
  <c r="X201" i="2"/>
  <c r="X222" i="2"/>
  <c r="X243" i="2"/>
  <c r="X265" i="2"/>
  <c r="X286" i="2"/>
  <c r="X307" i="2"/>
  <c r="X329" i="2"/>
  <c r="X350" i="2"/>
  <c r="X371" i="2"/>
  <c r="X393" i="2"/>
  <c r="X414" i="2"/>
  <c r="X435" i="2"/>
  <c r="X457" i="2"/>
  <c r="X478" i="2"/>
  <c r="X499" i="2"/>
  <c r="X515" i="2"/>
  <c r="X526" i="2"/>
  <c r="X540" i="2"/>
  <c r="X553" i="2"/>
  <c r="X565" i="2"/>
  <c r="X579" i="2"/>
  <c r="X590" i="2"/>
  <c r="X604" i="2"/>
  <c r="X617" i="2"/>
  <c r="X629" i="2"/>
  <c r="X641" i="2"/>
  <c r="X652" i="2"/>
  <c r="X662" i="2"/>
  <c r="X673" i="2"/>
  <c r="X683" i="2"/>
  <c r="X691" i="2"/>
  <c r="X699" i="2"/>
  <c r="X707" i="2"/>
  <c r="X715" i="2"/>
  <c r="X723" i="2"/>
  <c r="X731" i="2"/>
  <c r="X739" i="2"/>
  <c r="X747" i="2"/>
  <c r="X755" i="2"/>
  <c r="X763" i="2"/>
  <c r="X771" i="2"/>
  <c r="X779" i="2"/>
  <c r="X787" i="2"/>
  <c r="X795" i="2"/>
  <c r="X803" i="2"/>
  <c r="X811" i="2"/>
  <c r="X819" i="2"/>
  <c r="X827" i="2"/>
  <c r="X835" i="2"/>
  <c r="X843" i="2"/>
  <c r="X851" i="2"/>
  <c r="X859" i="2"/>
  <c r="X867" i="2"/>
  <c r="X875" i="2"/>
  <c r="X883" i="2"/>
  <c r="X891" i="2"/>
  <c r="X899" i="2"/>
  <c r="X907" i="2"/>
  <c r="X915" i="2"/>
  <c r="X923" i="2"/>
  <c r="X931" i="2"/>
  <c r="X939" i="2"/>
  <c r="X947" i="2"/>
  <c r="X955" i="2"/>
  <c r="X963" i="2"/>
  <c r="X971" i="2"/>
  <c r="X979" i="2"/>
  <c r="X987" i="2"/>
  <c r="X995" i="2"/>
  <c r="X1003" i="2"/>
  <c r="X1011" i="2"/>
  <c r="X1019" i="2"/>
  <c r="X1027" i="2"/>
  <c r="X1035" i="2"/>
  <c r="X1043" i="2"/>
  <c r="X1051" i="2"/>
  <c r="X1059" i="2"/>
  <c r="X1067" i="2"/>
  <c r="X1075" i="2"/>
  <c r="X11" i="2"/>
  <c r="X43" i="2"/>
  <c r="X75" i="2"/>
  <c r="X107" i="2"/>
  <c r="X139" i="2"/>
  <c r="X171" i="2"/>
  <c r="X203" i="2"/>
  <c r="X225" i="2"/>
  <c r="X246" i="2"/>
  <c r="X267" i="2"/>
  <c r="X289" i="2"/>
  <c r="X310" i="2"/>
  <c r="X331" i="2"/>
  <c r="X353" i="2"/>
  <c r="X374" i="2"/>
  <c r="X395" i="2"/>
  <c r="X417" i="2"/>
  <c r="X438" i="2"/>
  <c r="X459" i="2"/>
  <c r="X481" i="2"/>
  <c r="X502" i="2"/>
  <c r="X516" i="2"/>
  <c r="X529" i="2"/>
  <c r="X541" i="2"/>
  <c r="X555" i="2"/>
  <c r="X566" i="2"/>
  <c r="X580" i="2"/>
  <c r="X593" i="2"/>
  <c r="X605" i="2"/>
  <c r="X619" i="2"/>
  <c r="X630" i="2"/>
  <c r="X643" i="2"/>
  <c r="X653" i="2"/>
  <c r="X664" i="2"/>
  <c r="X675" i="2"/>
  <c r="X684" i="2"/>
  <c r="X692" i="2"/>
  <c r="X700" i="2"/>
  <c r="X708" i="2"/>
  <c r="X716" i="2"/>
  <c r="X724" i="2"/>
  <c r="X732" i="2"/>
  <c r="X740" i="2"/>
  <c r="X748" i="2"/>
  <c r="X756" i="2"/>
  <c r="X764" i="2"/>
  <c r="X772" i="2"/>
  <c r="X780" i="2"/>
  <c r="X788" i="2"/>
  <c r="X796" i="2"/>
  <c r="X804" i="2"/>
  <c r="X812" i="2"/>
  <c r="X820" i="2"/>
  <c r="X828" i="2"/>
  <c r="X836" i="2"/>
  <c r="X844" i="2"/>
  <c r="X852" i="2"/>
  <c r="X860" i="2"/>
  <c r="X868" i="2"/>
  <c r="X876" i="2"/>
  <c r="X884" i="2"/>
  <c r="X892" i="2"/>
  <c r="X900" i="2"/>
  <c r="X908" i="2"/>
  <c r="X916" i="2"/>
  <c r="X924" i="2"/>
  <c r="X932" i="2"/>
  <c r="X940" i="2"/>
  <c r="X948" i="2"/>
  <c r="X956" i="2"/>
  <c r="X964" i="2"/>
  <c r="X972" i="2"/>
  <c r="X980" i="2"/>
  <c r="X988" i="2"/>
  <c r="X996" i="2"/>
  <c r="X1004" i="2"/>
  <c r="X1012" i="2"/>
  <c r="X1020" i="2"/>
  <c r="X1028" i="2"/>
  <c r="X1036" i="2"/>
  <c r="X1044" i="2"/>
  <c r="X1052" i="2"/>
  <c r="X1060" i="2"/>
  <c r="X1068" i="2"/>
  <c r="X1076" i="2"/>
  <c r="X17" i="2"/>
  <c r="X49" i="2"/>
  <c r="X81" i="2"/>
  <c r="X113" i="2"/>
  <c r="X145" i="2"/>
  <c r="X177" i="2"/>
  <c r="X206" i="2"/>
  <c r="X227" i="2"/>
  <c r="X249" i="2"/>
  <c r="X270" i="2"/>
  <c r="X291" i="2"/>
  <c r="X313" i="2"/>
  <c r="X334" i="2"/>
  <c r="X355" i="2"/>
  <c r="X377" i="2"/>
  <c r="X398" i="2"/>
  <c r="X419" i="2"/>
  <c r="X441" i="2"/>
  <c r="X462" i="2"/>
  <c r="X483" i="2"/>
  <c r="X505" i="2"/>
  <c r="X517" i="2"/>
  <c r="X531" i="2"/>
  <c r="X542" i="2"/>
  <c r="X556" i="2"/>
  <c r="X569" i="2"/>
  <c r="X581" i="2"/>
  <c r="X595" i="2"/>
  <c r="X606" i="2"/>
  <c r="X620" i="2"/>
  <c r="X633" i="2"/>
  <c r="X644" i="2"/>
  <c r="X654" i="2"/>
  <c r="X665" i="2"/>
  <c r="X676" i="2"/>
  <c r="X685" i="2"/>
  <c r="X693" i="2"/>
  <c r="X701" i="2"/>
  <c r="X709" i="2"/>
  <c r="X717" i="2"/>
  <c r="X725" i="2"/>
  <c r="X733" i="2"/>
  <c r="X741" i="2"/>
  <c r="X749" i="2"/>
  <c r="X757" i="2"/>
  <c r="X765" i="2"/>
  <c r="X773" i="2"/>
  <c r="X781" i="2"/>
  <c r="X789" i="2"/>
  <c r="X797" i="2"/>
  <c r="X805" i="2"/>
  <c r="X813" i="2"/>
  <c r="X821" i="2"/>
  <c r="X829" i="2"/>
  <c r="X837" i="2"/>
  <c r="X845" i="2"/>
  <c r="X853" i="2"/>
  <c r="X861" i="2"/>
  <c r="X869" i="2"/>
  <c r="X877" i="2"/>
  <c r="X885" i="2"/>
  <c r="X893" i="2"/>
  <c r="X901" i="2"/>
  <c r="X909" i="2"/>
  <c r="X917" i="2"/>
  <c r="X925" i="2"/>
  <c r="X933" i="2"/>
  <c r="X941" i="2"/>
  <c r="X949" i="2"/>
  <c r="X957" i="2"/>
  <c r="X965" i="2"/>
  <c r="X973" i="2"/>
  <c r="X981" i="2"/>
  <c r="X989" i="2"/>
  <c r="X997" i="2"/>
  <c r="X1005" i="2"/>
  <c r="X1013" i="2"/>
  <c r="X1021" i="2"/>
  <c r="X1029" i="2"/>
  <c r="X1037" i="2"/>
  <c r="X1045" i="2"/>
  <c r="X1053" i="2"/>
  <c r="X1061" i="2"/>
  <c r="X1069" i="2"/>
  <c r="X1077" i="2"/>
  <c r="X19" i="2"/>
  <c r="X51" i="2"/>
  <c r="X83" i="2"/>
  <c r="X115" i="2"/>
  <c r="X147" i="2"/>
  <c r="X179" i="2"/>
  <c r="X209" i="2"/>
  <c r="X230" i="2"/>
  <c r="X251" i="2"/>
  <c r="X273" i="2"/>
  <c r="X294" i="2"/>
  <c r="X315" i="2"/>
  <c r="X337" i="2"/>
  <c r="X358" i="2"/>
  <c r="X379" i="2"/>
  <c r="X401" i="2"/>
  <c r="X422" i="2"/>
  <c r="X443" i="2"/>
  <c r="X465" i="2"/>
  <c r="X486" i="2"/>
  <c r="X507" i="2"/>
  <c r="X518" i="2"/>
  <c r="X532" i="2"/>
  <c r="X545" i="2"/>
  <c r="X557" i="2"/>
  <c r="X571" i="2"/>
  <c r="X582" i="2"/>
  <c r="X596" i="2"/>
  <c r="X609" i="2"/>
  <c r="X621" i="2"/>
  <c r="X635" i="2"/>
  <c r="X645" i="2"/>
  <c r="X656" i="2"/>
  <c r="X667" i="2"/>
  <c r="X677" i="2"/>
  <c r="X686" i="2"/>
  <c r="X694" i="2"/>
  <c r="X702" i="2"/>
  <c r="X710" i="2"/>
  <c r="X718" i="2"/>
  <c r="X726" i="2"/>
  <c r="X734" i="2"/>
  <c r="X742" i="2"/>
  <c r="X750" i="2"/>
  <c r="X758" i="2"/>
  <c r="X766" i="2"/>
  <c r="X774" i="2"/>
  <c r="X782" i="2"/>
  <c r="X790" i="2"/>
  <c r="X798" i="2"/>
  <c r="X806" i="2"/>
  <c r="X814" i="2"/>
  <c r="X822" i="2"/>
  <c r="X830" i="2"/>
  <c r="X838" i="2"/>
  <c r="X846" i="2"/>
  <c r="X854" i="2"/>
  <c r="X862" i="2"/>
  <c r="X870" i="2"/>
  <c r="X878" i="2"/>
  <c r="X886" i="2"/>
  <c r="X894" i="2"/>
  <c r="X902" i="2"/>
  <c r="X910" i="2"/>
  <c r="X918" i="2"/>
  <c r="X926" i="2"/>
  <c r="X934" i="2"/>
  <c r="X942" i="2"/>
  <c r="X950" i="2"/>
  <c r="X958" i="2"/>
  <c r="X966" i="2"/>
  <c r="X974" i="2"/>
  <c r="X982" i="2"/>
  <c r="X990" i="2"/>
  <c r="X998" i="2"/>
  <c r="X1006" i="2"/>
  <c r="X1014" i="2"/>
  <c r="X1022" i="2"/>
  <c r="X1030" i="2"/>
  <c r="X1038" i="2"/>
  <c r="X25" i="2"/>
  <c r="X57" i="2"/>
  <c r="X89" i="2"/>
  <c r="X121" i="2"/>
  <c r="X153" i="2"/>
  <c r="X185" i="2"/>
  <c r="X211" i="2"/>
  <c r="X233" i="2"/>
  <c r="X254" i="2"/>
  <c r="X275" i="2"/>
  <c r="X297" i="2"/>
  <c r="X318" i="2"/>
  <c r="X339" i="2"/>
  <c r="X361" i="2"/>
  <c r="X382" i="2"/>
  <c r="X403" i="2"/>
  <c r="X425" i="2"/>
  <c r="X446" i="2"/>
  <c r="X467" i="2"/>
  <c r="X489" i="2"/>
  <c r="X508" i="2"/>
  <c r="X521" i="2"/>
  <c r="X533" i="2"/>
  <c r="X547" i="2"/>
  <c r="X558" i="2"/>
  <c r="X572" i="2"/>
  <c r="X585" i="2"/>
  <c r="X597" i="2"/>
  <c r="X611" i="2"/>
  <c r="X622" i="2"/>
  <c r="X636" i="2"/>
  <c r="X646" i="2"/>
  <c r="X657" i="2"/>
  <c r="X668" i="2"/>
  <c r="X678" i="2"/>
  <c r="X687" i="2"/>
  <c r="X695" i="2"/>
  <c r="X703" i="2"/>
  <c r="X711" i="2"/>
  <c r="X719" i="2"/>
  <c r="X727" i="2"/>
  <c r="X735" i="2"/>
  <c r="X743" i="2"/>
  <c r="X751" i="2"/>
  <c r="X759" i="2"/>
  <c r="X767" i="2"/>
  <c r="X775" i="2"/>
  <c r="X783" i="2"/>
  <c r="X791" i="2"/>
  <c r="X799" i="2"/>
  <c r="X807" i="2"/>
  <c r="X815" i="2"/>
  <c r="X823" i="2"/>
  <c r="X831" i="2"/>
  <c r="X839" i="2"/>
  <c r="X847" i="2"/>
  <c r="X855" i="2"/>
  <c r="X863" i="2"/>
  <c r="X871" i="2"/>
  <c r="X879" i="2"/>
  <c r="X887" i="2"/>
  <c r="X895" i="2"/>
  <c r="X903" i="2"/>
  <c r="X911" i="2"/>
  <c r="X919" i="2"/>
  <c r="X927" i="2"/>
  <c r="X935" i="2"/>
  <c r="X943" i="2"/>
  <c r="X951" i="2"/>
  <c r="X959" i="2"/>
  <c r="X967" i="2"/>
  <c r="X975" i="2"/>
  <c r="X983" i="2"/>
  <c r="X991" i="2"/>
  <c r="X999" i="2"/>
  <c r="X1007" i="2"/>
  <c r="X1015" i="2"/>
  <c r="X1023" i="2"/>
  <c r="X1031" i="2"/>
  <c r="X1039" i="2"/>
  <c r="X33" i="2"/>
  <c r="X65" i="2"/>
  <c r="X97" i="2"/>
  <c r="X129" i="2"/>
  <c r="X161" i="2"/>
  <c r="X193" i="2"/>
  <c r="X217" i="2"/>
  <c r="X238" i="2"/>
  <c r="X259" i="2"/>
  <c r="X281" i="2"/>
  <c r="X302" i="2"/>
  <c r="X323" i="2"/>
  <c r="X345" i="2"/>
  <c r="X366" i="2"/>
  <c r="X387" i="2"/>
  <c r="X409" i="2"/>
  <c r="X430" i="2"/>
  <c r="X451" i="2"/>
  <c r="X473" i="2"/>
  <c r="X494" i="2"/>
  <c r="X510" i="2"/>
  <c r="X524" i="2"/>
  <c r="X537" i="2"/>
  <c r="X549" i="2"/>
  <c r="X563" i="2"/>
  <c r="X574" i="2"/>
  <c r="X588" i="2"/>
  <c r="X601" i="2"/>
  <c r="X613" i="2"/>
  <c r="X627" i="2"/>
  <c r="X638" i="2"/>
  <c r="X649" i="2"/>
  <c r="X660" i="2"/>
  <c r="X670" i="2"/>
  <c r="X680" i="2"/>
  <c r="X689" i="2"/>
  <c r="X697" i="2"/>
  <c r="X705" i="2"/>
  <c r="X713" i="2"/>
  <c r="X721" i="2"/>
  <c r="X729" i="2"/>
  <c r="X737" i="2"/>
  <c r="X745" i="2"/>
  <c r="X753" i="2"/>
  <c r="X761" i="2"/>
  <c r="X769" i="2"/>
  <c r="X777" i="2"/>
  <c r="X785" i="2"/>
  <c r="X793" i="2"/>
  <c r="X801" i="2"/>
  <c r="X809" i="2"/>
  <c r="X817" i="2"/>
  <c r="X825" i="2"/>
  <c r="X833" i="2"/>
  <c r="X841" i="2"/>
  <c r="X849" i="2"/>
  <c r="X857" i="2"/>
  <c r="X865" i="2"/>
  <c r="X873" i="2"/>
  <c r="X881" i="2"/>
  <c r="X889" i="2"/>
  <c r="X897" i="2"/>
  <c r="X905" i="2"/>
  <c r="X913" i="2"/>
  <c r="X921" i="2"/>
  <c r="X929" i="2"/>
  <c r="X937" i="2"/>
  <c r="X945" i="2"/>
  <c r="X953" i="2"/>
  <c r="X961" i="2"/>
  <c r="X969" i="2"/>
  <c r="X977" i="2"/>
  <c r="X985" i="2"/>
  <c r="X993" i="2"/>
  <c r="X1001" i="2"/>
  <c r="X1009" i="2"/>
  <c r="X1017" i="2"/>
  <c r="X1025" i="2"/>
  <c r="X1033" i="2"/>
  <c r="X1041" i="2"/>
  <c r="X1049" i="2"/>
  <c r="X1057" i="2"/>
  <c r="X1065" i="2"/>
  <c r="X1073" i="2"/>
  <c r="X35" i="2"/>
  <c r="X67" i="2"/>
  <c r="X99" i="2"/>
  <c r="X131" i="2"/>
  <c r="X163" i="2"/>
  <c r="X195" i="2"/>
  <c r="X219" i="2"/>
  <c r="X241" i="2"/>
  <c r="X262" i="2"/>
  <c r="X283" i="2"/>
  <c r="X305" i="2"/>
  <c r="X326" i="2"/>
  <c r="X347" i="2"/>
  <c r="X369" i="2"/>
  <c r="X390" i="2"/>
  <c r="X411" i="2"/>
  <c r="X433" i="2"/>
  <c r="X454" i="2"/>
  <c r="X475" i="2"/>
  <c r="X497" i="2"/>
  <c r="X513" i="2"/>
  <c r="X525" i="2"/>
  <c r="X539" i="2"/>
  <c r="X550" i="2"/>
  <c r="X564" i="2"/>
  <c r="X577" i="2"/>
  <c r="X589" i="2"/>
  <c r="X603" i="2"/>
  <c r="X614" i="2"/>
  <c r="X628" i="2"/>
  <c r="X640" i="2"/>
  <c r="X651" i="2"/>
  <c r="X661" i="2"/>
  <c r="X672" i="2"/>
  <c r="X681" i="2"/>
  <c r="X690" i="2"/>
  <c r="X698" i="2"/>
  <c r="X706" i="2"/>
  <c r="X714" i="2"/>
  <c r="X722" i="2"/>
  <c r="X730" i="2"/>
  <c r="X738" i="2"/>
  <c r="X746" i="2"/>
  <c r="X754" i="2"/>
  <c r="X762" i="2"/>
  <c r="X770" i="2"/>
  <c r="X778" i="2"/>
  <c r="X786" i="2"/>
  <c r="X794" i="2"/>
  <c r="X802" i="2"/>
  <c r="X810" i="2"/>
  <c r="X818" i="2"/>
  <c r="X826" i="2"/>
  <c r="X834" i="2"/>
  <c r="X842" i="2"/>
  <c r="X850" i="2"/>
  <c r="X858" i="2"/>
  <c r="X866" i="2"/>
  <c r="X874" i="2"/>
  <c r="X882" i="2"/>
  <c r="X890" i="2"/>
  <c r="X898" i="2"/>
  <c r="X906" i="2"/>
  <c r="X914" i="2"/>
  <c r="X922" i="2"/>
  <c r="X930" i="2"/>
  <c r="X938" i="2"/>
  <c r="X946" i="2"/>
  <c r="X954" i="2"/>
  <c r="X962" i="2"/>
  <c r="X970" i="2"/>
  <c r="X978" i="2"/>
  <c r="X986" i="2"/>
  <c r="X994" i="2"/>
  <c r="X1002" i="2"/>
  <c r="X1010" i="2"/>
  <c r="X1018" i="2"/>
  <c r="X1026" i="2"/>
  <c r="X1034" i="2"/>
  <c r="X1042" i="2"/>
  <c r="X1050" i="2"/>
  <c r="X1058" i="2"/>
  <c r="X1066" i="2"/>
  <c r="X1074" i="2"/>
  <c r="X27" i="2"/>
  <c r="X257" i="2"/>
  <c r="X427" i="2"/>
  <c r="X561" i="2"/>
  <c r="X659" i="2"/>
  <c r="X728" i="2"/>
  <c r="X792" i="2"/>
  <c r="X856" i="2"/>
  <c r="X920" i="2"/>
  <c r="X984" i="2"/>
  <c r="X1046" i="2"/>
  <c r="X1064" i="2"/>
  <c r="X1082" i="2"/>
  <c r="X1090" i="2"/>
  <c r="X1098" i="2"/>
  <c r="X1106" i="2"/>
  <c r="X1114" i="2"/>
  <c r="X1122" i="2"/>
  <c r="X1130" i="2"/>
  <c r="X1138" i="2"/>
  <c r="X1146" i="2"/>
  <c r="X1154" i="2"/>
  <c r="X1162" i="2"/>
  <c r="X1170" i="2"/>
  <c r="X1178" i="2"/>
  <c r="X1186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6" i="2"/>
  <c r="X1314" i="2"/>
  <c r="X1322" i="2"/>
  <c r="X1330" i="2"/>
  <c r="X1338" i="2"/>
  <c r="X1346" i="2"/>
  <c r="X1354" i="2"/>
  <c r="X1362" i="2"/>
  <c r="X1370" i="2"/>
  <c r="X1378" i="2"/>
  <c r="X1386" i="2"/>
  <c r="X1394" i="2"/>
  <c r="X1402" i="2"/>
  <c r="X1410" i="2"/>
  <c r="X1418" i="2"/>
  <c r="X1426" i="2"/>
  <c r="X1434" i="2"/>
  <c r="X1442" i="2"/>
  <c r="X1450" i="2"/>
  <c r="X1458" i="2"/>
  <c r="X1466" i="2"/>
  <c r="X1474" i="2"/>
  <c r="X1482" i="2"/>
  <c r="X1490" i="2"/>
  <c r="X1498" i="2"/>
  <c r="X1506" i="2"/>
  <c r="X1514" i="2"/>
  <c r="X1522" i="2"/>
  <c r="X1530" i="2"/>
  <c r="X1538" i="2"/>
  <c r="X1546" i="2"/>
  <c r="X1554" i="2"/>
  <c r="X1562" i="2"/>
  <c r="X1570" i="2"/>
  <c r="X1578" i="2"/>
  <c r="X1586" i="2"/>
  <c r="X1594" i="2"/>
  <c r="X1602" i="2"/>
  <c r="X1610" i="2"/>
  <c r="X1618" i="2"/>
  <c r="X1626" i="2"/>
  <c r="X1634" i="2"/>
  <c r="X1642" i="2"/>
  <c r="X1650" i="2"/>
  <c r="X1658" i="2"/>
  <c r="X59" i="2"/>
  <c r="X278" i="2"/>
  <c r="X449" i="2"/>
  <c r="X573" i="2"/>
  <c r="X669" i="2"/>
  <c r="X736" i="2"/>
  <c r="X800" i="2"/>
  <c r="X864" i="2"/>
  <c r="X928" i="2"/>
  <c r="X992" i="2"/>
  <c r="X1047" i="2"/>
  <c r="X1070" i="2"/>
  <c r="X1083" i="2"/>
  <c r="X1091" i="2"/>
  <c r="X1099" i="2"/>
  <c r="X1107" i="2"/>
  <c r="X1115" i="2"/>
  <c r="X1123" i="2"/>
  <c r="X1131" i="2"/>
  <c r="X1139" i="2"/>
  <c r="X1147" i="2"/>
  <c r="X1155" i="2"/>
  <c r="X1163" i="2"/>
  <c r="X1171" i="2"/>
  <c r="X1179" i="2"/>
  <c r="X1187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7" i="2"/>
  <c r="X1315" i="2"/>
  <c r="X1323" i="2"/>
  <c r="X1331" i="2"/>
  <c r="X1339" i="2"/>
  <c r="X1347" i="2"/>
  <c r="X1355" i="2"/>
  <c r="X1363" i="2"/>
  <c r="X1371" i="2"/>
  <c r="X1379" i="2"/>
  <c r="X1387" i="2"/>
  <c r="X1395" i="2"/>
  <c r="X1403" i="2"/>
  <c r="X1411" i="2"/>
  <c r="X1419" i="2"/>
  <c r="X1427" i="2"/>
  <c r="X1435" i="2"/>
  <c r="X1443" i="2"/>
  <c r="X1451" i="2"/>
  <c r="X1459" i="2"/>
  <c r="X1467" i="2"/>
  <c r="X1475" i="2"/>
  <c r="X1483" i="2"/>
  <c r="X1491" i="2"/>
  <c r="X1499" i="2"/>
  <c r="X1507" i="2"/>
  <c r="X1515" i="2"/>
  <c r="X1523" i="2"/>
  <c r="X1531" i="2"/>
  <c r="X1539" i="2"/>
  <c r="X1547" i="2"/>
  <c r="X1555" i="2"/>
  <c r="X1563" i="2"/>
  <c r="X1571" i="2"/>
  <c r="X1579" i="2"/>
  <c r="X1587" i="2"/>
  <c r="X1595" i="2"/>
  <c r="X1603" i="2"/>
  <c r="X1611" i="2"/>
  <c r="X1619" i="2"/>
  <c r="X1627" i="2"/>
  <c r="X1635" i="2"/>
  <c r="X1643" i="2"/>
  <c r="X1651" i="2"/>
  <c r="X1659" i="2"/>
  <c r="X91" i="2"/>
  <c r="X299" i="2"/>
  <c r="X470" i="2"/>
  <c r="X587" i="2"/>
  <c r="X679" i="2"/>
  <c r="X744" i="2"/>
  <c r="X808" i="2"/>
  <c r="X872" i="2"/>
  <c r="X936" i="2"/>
  <c r="X1000" i="2"/>
  <c r="X1048" i="2"/>
  <c r="X1071" i="2"/>
  <c r="X1084" i="2"/>
  <c r="X1092" i="2"/>
  <c r="X1100" i="2"/>
  <c r="X1108" i="2"/>
  <c r="X1116" i="2"/>
  <c r="X1124" i="2"/>
  <c r="X1132" i="2"/>
  <c r="X1140" i="2"/>
  <c r="X1148" i="2"/>
  <c r="X1156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6" i="2"/>
  <c r="X1324" i="2"/>
  <c r="X1332" i="2"/>
  <c r="X1340" i="2"/>
  <c r="X1348" i="2"/>
  <c r="X1356" i="2"/>
  <c r="X1364" i="2"/>
  <c r="X1372" i="2"/>
  <c r="X1380" i="2"/>
  <c r="X1388" i="2"/>
  <c r="X1396" i="2"/>
  <c r="X1404" i="2"/>
  <c r="X1412" i="2"/>
  <c r="X1420" i="2"/>
  <c r="X1428" i="2"/>
  <c r="X1436" i="2"/>
  <c r="X1444" i="2"/>
  <c r="X1452" i="2"/>
  <c r="X1460" i="2"/>
  <c r="X1468" i="2"/>
  <c r="X1476" i="2"/>
  <c r="X1484" i="2"/>
  <c r="X1492" i="2"/>
  <c r="X1500" i="2"/>
  <c r="X1508" i="2"/>
  <c r="X1516" i="2"/>
  <c r="X1524" i="2"/>
  <c r="X1532" i="2"/>
  <c r="X1540" i="2"/>
  <c r="X1548" i="2"/>
  <c r="X1556" i="2"/>
  <c r="X1564" i="2"/>
  <c r="X1572" i="2"/>
  <c r="X1580" i="2"/>
  <c r="X1588" i="2"/>
  <c r="X1596" i="2"/>
  <c r="X1604" i="2"/>
  <c r="X1612" i="2"/>
  <c r="X1620" i="2"/>
  <c r="X1628" i="2"/>
  <c r="X1636" i="2"/>
  <c r="X1644" i="2"/>
  <c r="X1652" i="2"/>
  <c r="X1660" i="2"/>
  <c r="X123" i="2"/>
  <c r="X321" i="2"/>
  <c r="X491" i="2"/>
  <c r="X598" i="2"/>
  <c r="X688" i="2"/>
  <c r="X752" i="2"/>
  <c r="X816" i="2"/>
  <c r="X880" i="2"/>
  <c r="X944" i="2"/>
  <c r="X1008" i="2"/>
  <c r="X1054" i="2"/>
  <c r="X1072" i="2"/>
  <c r="X1085" i="2"/>
  <c r="X1093" i="2"/>
  <c r="X1101" i="2"/>
  <c r="X1109" i="2"/>
  <c r="X1117" i="2"/>
  <c r="X1125" i="2"/>
  <c r="X1133" i="2"/>
  <c r="X1141" i="2"/>
  <c r="X1149" i="2"/>
  <c r="X1157" i="2"/>
  <c r="X1165" i="2"/>
  <c r="X1173" i="2"/>
  <c r="X1181" i="2"/>
  <c r="X1189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7" i="2"/>
  <c r="X1325" i="2"/>
  <c r="X1333" i="2"/>
  <c r="X1341" i="2"/>
  <c r="X1349" i="2"/>
  <c r="X1357" i="2"/>
  <c r="X1365" i="2"/>
  <c r="X1373" i="2"/>
  <c r="X1381" i="2"/>
  <c r="X1389" i="2"/>
  <c r="X1397" i="2"/>
  <c r="X1405" i="2"/>
  <c r="X1413" i="2"/>
  <c r="X1421" i="2"/>
  <c r="X1429" i="2"/>
  <c r="X1437" i="2"/>
  <c r="X1445" i="2"/>
  <c r="X1453" i="2"/>
  <c r="X1461" i="2"/>
  <c r="X1469" i="2"/>
  <c r="X1477" i="2"/>
  <c r="X1485" i="2"/>
  <c r="X1493" i="2"/>
  <c r="X1501" i="2"/>
  <c r="X1509" i="2"/>
  <c r="X1517" i="2"/>
  <c r="X1525" i="2"/>
  <c r="X1533" i="2"/>
  <c r="X1541" i="2"/>
  <c r="X1549" i="2"/>
  <c r="X1557" i="2"/>
  <c r="X1565" i="2"/>
  <c r="X1573" i="2"/>
  <c r="X1581" i="2"/>
  <c r="X1589" i="2"/>
  <c r="X1597" i="2"/>
  <c r="X1605" i="2"/>
  <c r="X1613" i="2"/>
  <c r="X1621" i="2"/>
  <c r="X1629" i="2"/>
  <c r="X1637" i="2"/>
  <c r="X1645" i="2"/>
  <c r="X1653" i="2"/>
  <c r="X155" i="2"/>
  <c r="X342" i="2"/>
  <c r="X509" i="2"/>
  <c r="X612" i="2"/>
  <c r="X696" i="2"/>
  <c r="X760" i="2"/>
  <c r="X824" i="2"/>
  <c r="X888" i="2"/>
  <c r="X952" i="2"/>
  <c r="X1016" i="2"/>
  <c r="X1055" i="2"/>
  <c r="X1078" i="2"/>
  <c r="X1086" i="2"/>
  <c r="X1094" i="2"/>
  <c r="X1102" i="2"/>
  <c r="X1110" i="2"/>
  <c r="X1118" i="2"/>
  <c r="X1126" i="2"/>
  <c r="X1134" i="2"/>
  <c r="X1142" i="2"/>
  <c r="X1150" i="2"/>
  <c r="X1158" i="2"/>
  <c r="X1166" i="2"/>
  <c r="X1174" i="2"/>
  <c r="X1182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18" i="2"/>
  <c r="X1326" i="2"/>
  <c r="X1334" i="2"/>
  <c r="X1342" i="2"/>
  <c r="X1350" i="2"/>
  <c r="X1358" i="2"/>
  <c r="X1366" i="2"/>
  <c r="X1374" i="2"/>
  <c r="X1382" i="2"/>
  <c r="X1390" i="2"/>
  <c r="X1398" i="2"/>
  <c r="X1406" i="2"/>
  <c r="X1414" i="2"/>
  <c r="X1422" i="2"/>
  <c r="X1430" i="2"/>
  <c r="X1438" i="2"/>
  <c r="X1446" i="2"/>
  <c r="X1454" i="2"/>
  <c r="X1462" i="2"/>
  <c r="X1470" i="2"/>
  <c r="X1478" i="2"/>
  <c r="X1486" i="2"/>
  <c r="X1494" i="2"/>
  <c r="X1502" i="2"/>
  <c r="X1510" i="2"/>
  <c r="X1518" i="2"/>
  <c r="X1526" i="2"/>
  <c r="X1534" i="2"/>
  <c r="X1542" i="2"/>
  <c r="X187" i="2"/>
  <c r="X363" i="2"/>
  <c r="X523" i="2"/>
  <c r="X625" i="2"/>
  <c r="X704" i="2"/>
  <c r="X768" i="2"/>
  <c r="X832" i="2"/>
  <c r="X896" i="2"/>
  <c r="X960" i="2"/>
  <c r="X1024" i="2"/>
  <c r="X1056" i="2"/>
  <c r="X1079" i="2"/>
  <c r="X1087" i="2"/>
  <c r="X1095" i="2"/>
  <c r="X1103" i="2"/>
  <c r="X1111" i="2"/>
  <c r="X1119" i="2"/>
  <c r="X1127" i="2"/>
  <c r="X1135" i="2"/>
  <c r="X1143" i="2"/>
  <c r="X1151" i="2"/>
  <c r="X1159" i="2"/>
  <c r="X1167" i="2"/>
  <c r="X1175" i="2"/>
  <c r="X1183" i="2"/>
  <c r="X1191" i="2"/>
  <c r="X1199" i="2"/>
  <c r="X1207" i="2"/>
  <c r="X1215" i="2"/>
  <c r="X1223" i="2"/>
  <c r="X1231" i="2"/>
  <c r="X1239" i="2"/>
  <c r="X1247" i="2"/>
  <c r="X1255" i="2"/>
  <c r="X1263" i="2"/>
  <c r="X1271" i="2"/>
  <c r="X1279" i="2"/>
  <c r="X1287" i="2"/>
  <c r="X1295" i="2"/>
  <c r="X1303" i="2"/>
  <c r="X1311" i="2"/>
  <c r="X1319" i="2"/>
  <c r="X1327" i="2"/>
  <c r="X1335" i="2"/>
  <c r="X1343" i="2"/>
  <c r="X1351" i="2"/>
  <c r="X1359" i="2"/>
  <c r="X1367" i="2"/>
  <c r="X1375" i="2"/>
  <c r="X1383" i="2"/>
  <c r="X1391" i="2"/>
  <c r="X1399" i="2"/>
  <c r="X1407" i="2"/>
  <c r="X1415" i="2"/>
  <c r="X1423" i="2"/>
  <c r="X1431" i="2"/>
  <c r="X1439" i="2"/>
  <c r="X1447" i="2"/>
  <c r="X1455" i="2"/>
  <c r="X1463" i="2"/>
  <c r="X1471" i="2"/>
  <c r="X1479" i="2"/>
  <c r="X1487" i="2"/>
  <c r="X1495" i="2"/>
  <c r="X1503" i="2"/>
  <c r="X1511" i="2"/>
  <c r="X1519" i="2"/>
  <c r="X1527" i="2"/>
  <c r="X1535" i="2"/>
  <c r="X1543" i="2"/>
  <c r="X214" i="2"/>
  <c r="X385" i="2"/>
  <c r="X534" i="2"/>
  <c r="X637" i="2"/>
  <c r="X712" i="2"/>
  <c r="X776" i="2"/>
  <c r="X840" i="2"/>
  <c r="X904" i="2"/>
  <c r="X968" i="2"/>
  <c r="X1032" i="2"/>
  <c r="X1062" i="2"/>
  <c r="X1080" i="2"/>
  <c r="X1088" i="2"/>
  <c r="X1096" i="2"/>
  <c r="X1104" i="2"/>
  <c r="X1112" i="2"/>
  <c r="X1120" i="2"/>
  <c r="X1128" i="2"/>
  <c r="X1136" i="2"/>
  <c r="X1144" i="2"/>
  <c r="X1152" i="2"/>
  <c r="X1160" i="2"/>
  <c r="X1168" i="2"/>
  <c r="X1176" i="2"/>
  <c r="X1184" i="2"/>
  <c r="X1192" i="2"/>
  <c r="X1200" i="2"/>
  <c r="X1208" i="2"/>
  <c r="X1216" i="2"/>
  <c r="X1224" i="2"/>
  <c r="X1232" i="2"/>
  <c r="X1240" i="2"/>
  <c r="X1248" i="2"/>
  <c r="X1256" i="2"/>
  <c r="X1264" i="2"/>
  <c r="X1272" i="2"/>
  <c r="X1280" i="2"/>
  <c r="X1288" i="2"/>
  <c r="X1296" i="2"/>
  <c r="X1304" i="2"/>
  <c r="X1312" i="2"/>
  <c r="X1320" i="2"/>
  <c r="X1328" i="2"/>
  <c r="X1336" i="2"/>
  <c r="X1344" i="2"/>
  <c r="X1352" i="2"/>
  <c r="X1360" i="2"/>
  <c r="X1368" i="2"/>
  <c r="X1376" i="2"/>
  <c r="X1384" i="2"/>
  <c r="X1392" i="2"/>
  <c r="X1400" i="2"/>
  <c r="X1408" i="2"/>
  <c r="X1416" i="2"/>
  <c r="X1424" i="2"/>
  <c r="X1432" i="2"/>
  <c r="X1440" i="2"/>
  <c r="X1448" i="2"/>
  <c r="X1456" i="2"/>
  <c r="X1464" i="2"/>
  <c r="X1472" i="2"/>
  <c r="X1480" i="2"/>
  <c r="X1488" i="2"/>
  <c r="X1496" i="2"/>
  <c r="X1504" i="2"/>
  <c r="X1512" i="2"/>
  <c r="X1520" i="2"/>
  <c r="X1528" i="2"/>
  <c r="X1536" i="2"/>
  <c r="X1544" i="2"/>
  <c r="X1552" i="2"/>
  <c r="X1560" i="2"/>
  <c r="X1568" i="2"/>
  <c r="X1576" i="2"/>
  <c r="X1584" i="2"/>
  <c r="X1592" i="2"/>
  <c r="X235" i="2"/>
  <c r="X976" i="2"/>
  <c r="X1121" i="2"/>
  <c r="X1185" i="2"/>
  <c r="X1249" i="2"/>
  <c r="X1313" i="2"/>
  <c r="X1377" i="2"/>
  <c r="X1441" i="2"/>
  <c r="X1505" i="2"/>
  <c r="X1553" i="2"/>
  <c r="X1575" i="2"/>
  <c r="X1598" i="2"/>
  <c r="X1614" i="2"/>
  <c r="X1630" i="2"/>
  <c r="X1646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81" i="2"/>
  <c r="X1789" i="2"/>
  <c r="X1797" i="2"/>
  <c r="X1805" i="2"/>
  <c r="X1813" i="2"/>
  <c r="X1821" i="2"/>
  <c r="X1829" i="2"/>
  <c r="X1837" i="2"/>
  <c r="X1845" i="2"/>
  <c r="X1853" i="2"/>
  <c r="X1861" i="2"/>
  <c r="X1869" i="2"/>
  <c r="X1877" i="2"/>
  <c r="X1885" i="2"/>
  <c r="X1893" i="2"/>
  <c r="X1901" i="2"/>
  <c r="X1909" i="2"/>
  <c r="X1917" i="2"/>
  <c r="X1925" i="2"/>
  <c r="X1933" i="2"/>
  <c r="X1941" i="2"/>
  <c r="X1949" i="2"/>
  <c r="X1957" i="2"/>
  <c r="X1965" i="2"/>
  <c r="X1973" i="2"/>
  <c r="X1981" i="2"/>
  <c r="X1989" i="2"/>
  <c r="X1997" i="2"/>
  <c r="X2005" i="2"/>
  <c r="X2013" i="2"/>
  <c r="X2021" i="2"/>
  <c r="X2029" i="2"/>
  <c r="X2037" i="2"/>
  <c r="X2045" i="2"/>
  <c r="X2053" i="2"/>
  <c r="X2061" i="2"/>
  <c r="X2069" i="2"/>
  <c r="X2077" i="2"/>
  <c r="X2085" i="2"/>
  <c r="X2093" i="2"/>
  <c r="X2101" i="2"/>
  <c r="X2109" i="2"/>
  <c r="X2117" i="2"/>
  <c r="X2125" i="2"/>
  <c r="X2133" i="2"/>
  <c r="X2141" i="2"/>
  <c r="X2149" i="2"/>
  <c r="X2157" i="2"/>
  <c r="X2165" i="2"/>
  <c r="X2173" i="2"/>
  <c r="X2181" i="2"/>
  <c r="X2189" i="2"/>
  <c r="X2197" i="2"/>
  <c r="X2205" i="2"/>
  <c r="X2213" i="2"/>
  <c r="X2221" i="2"/>
  <c r="X2229" i="2"/>
  <c r="X2237" i="2"/>
  <c r="X2245" i="2"/>
  <c r="X2253" i="2"/>
  <c r="X2261" i="2"/>
  <c r="X2269" i="2"/>
  <c r="X2277" i="2"/>
  <c r="X2285" i="2"/>
  <c r="X2293" i="2"/>
  <c r="X2301" i="2"/>
  <c r="X2309" i="2"/>
  <c r="X2317" i="2"/>
  <c r="X2325" i="2"/>
  <c r="X548" i="2"/>
  <c r="X1063" i="2"/>
  <c r="X1137" i="2"/>
  <c r="X1201" i="2"/>
  <c r="X1265" i="2"/>
  <c r="X1329" i="2"/>
  <c r="X1393" i="2"/>
  <c r="X1457" i="2"/>
  <c r="X1521" i="2"/>
  <c r="X1559" i="2"/>
  <c r="X1582" i="2"/>
  <c r="X1600" i="2"/>
  <c r="X1616" i="2"/>
  <c r="X1632" i="2"/>
  <c r="X1648" i="2"/>
  <c r="X1663" i="2"/>
  <c r="X1671" i="2"/>
  <c r="X1679" i="2"/>
  <c r="X1687" i="2"/>
  <c r="X1695" i="2"/>
  <c r="X1703" i="2"/>
  <c r="X1711" i="2"/>
  <c r="X1719" i="2"/>
  <c r="X1727" i="2"/>
  <c r="X1735" i="2"/>
  <c r="X1743" i="2"/>
  <c r="X1751" i="2"/>
  <c r="X1759" i="2"/>
  <c r="X1767" i="2"/>
  <c r="X1775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895" i="2"/>
  <c r="X1903" i="2"/>
  <c r="X1911" i="2"/>
  <c r="X1919" i="2"/>
  <c r="X1927" i="2"/>
  <c r="X1935" i="2"/>
  <c r="X1943" i="2"/>
  <c r="X1951" i="2"/>
  <c r="X1959" i="2"/>
  <c r="X1967" i="2"/>
  <c r="X1975" i="2"/>
  <c r="X1983" i="2"/>
  <c r="X1991" i="2"/>
  <c r="X1999" i="2"/>
  <c r="X2007" i="2"/>
  <c r="X2015" i="2"/>
  <c r="X2023" i="2"/>
  <c r="X2031" i="2"/>
  <c r="X2039" i="2"/>
  <c r="X2047" i="2"/>
  <c r="X2055" i="2"/>
  <c r="X648" i="2"/>
  <c r="X1081" i="2"/>
  <c r="X1145" i="2"/>
  <c r="X1209" i="2"/>
  <c r="X1273" i="2"/>
  <c r="X1337" i="2"/>
  <c r="X1401" i="2"/>
  <c r="X1465" i="2"/>
  <c r="X1529" i="2"/>
  <c r="X1561" i="2"/>
  <c r="X1583" i="2"/>
  <c r="X1601" i="2"/>
  <c r="X1617" i="2"/>
  <c r="X1633" i="2"/>
  <c r="X1649" i="2"/>
  <c r="X1664" i="2"/>
  <c r="X1672" i="2"/>
  <c r="X1680" i="2"/>
  <c r="X1688" i="2"/>
  <c r="X1696" i="2"/>
  <c r="X1704" i="2"/>
  <c r="X1712" i="2"/>
  <c r="X1720" i="2"/>
  <c r="X1728" i="2"/>
  <c r="X1736" i="2"/>
  <c r="X1744" i="2"/>
  <c r="X1752" i="2"/>
  <c r="X1760" i="2"/>
  <c r="X1768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6" i="2"/>
  <c r="X1904" i="2"/>
  <c r="X1912" i="2"/>
  <c r="X1920" i="2"/>
  <c r="X1928" i="2"/>
  <c r="X1936" i="2"/>
  <c r="X1944" i="2"/>
  <c r="X1952" i="2"/>
  <c r="X1960" i="2"/>
  <c r="X1968" i="2"/>
  <c r="X1976" i="2"/>
  <c r="X1984" i="2"/>
  <c r="X1992" i="2"/>
  <c r="X2000" i="2"/>
  <c r="X2008" i="2"/>
  <c r="X2016" i="2"/>
  <c r="X2024" i="2"/>
  <c r="X2032" i="2"/>
  <c r="X2040" i="2"/>
  <c r="X2048" i="2"/>
  <c r="X2056" i="2"/>
  <c r="X2064" i="2"/>
  <c r="X2072" i="2"/>
  <c r="X2080" i="2"/>
  <c r="X2088" i="2"/>
  <c r="X2096" i="2"/>
  <c r="X2104" i="2"/>
  <c r="X2112" i="2"/>
  <c r="X2120" i="2"/>
  <c r="X2128" i="2"/>
  <c r="X2136" i="2"/>
  <c r="X2144" i="2"/>
  <c r="X2152" i="2"/>
  <c r="X2160" i="2"/>
  <c r="X2168" i="2"/>
  <c r="X2176" i="2"/>
  <c r="X2184" i="2"/>
  <c r="X2192" i="2"/>
  <c r="X2200" i="2"/>
  <c r="X2208" i="2"/>
  <c r="X2216" i="2"/>
  <c r="X720" i="2"/>
  <c r="X1089" i="2"/>
  <c r="X1153" i="2"/>
  <c r="X1217" i="2"/>
  <c r="X1281" i="2"/>
  <c r="X1345" i="2"/>
  <c r="X1409" i="2"/>
  <c r="X1473" i="2"/>
  <c r="X1537" i="2"/>
  <c r="X1566" i="2"/>
  <c r="X1585" i="2"/>
  <c r="X1606" i="2"/>
  <c r="X1622" i="2"/>
  <c r="X1638" i="2"/>
  <c r="X1654" i="2"/>
  <c r="X1665" i="2"/>
  <c r="X1673" i="2"/>
  <c r="X1681" i="2"/>
  <c r="X1689" i="2"/>
  <c r="X1697" i="2"/>
  <c r="X1705" i="2"/>
  <c r="X1713" i="2"/>
  <c r="X1721" i="2"/>
  <c r="X1729" i="2"/>
  <c r="X1737" i="2"/>
  <c r="X1745" i="2"/>
  <c r="X1753" i="2"/>
  <c r="X1761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05" i="2"/>
  <c r="X1913" i="2"/>
  <c r="X1921" i="2"/>
  <c r="X1929" i="2"/>
  <c r="X1937" i="2"/>
  <c r="X1945" i="2"/>
  <c r="X1953" i="2"/>
  <c r="X1961" i="2"/>
  <c r="X1969" i="2"/>
  <c r="X1977" i="2"/>
  <c r="X1985" i="2"/>
  <c r="X1993" i="2"/>
  <c r="X2001" i="2"/>
  <c r="X2009" i="2"/>
  <c r="X2017" i="2"/>
  <c r="X2025" i="2"/>
  <c r="X2033" i="2"/>
  <c r="X2041" i="2"/>
  <c r="X2049" i="2"/>
  <c r="X2057" i="2"/>
  <c r="X2065" i="2"/>
  <c r="X2073" i="2"/>
  <c r="X2081" i="2"/>
  <c r="X2089" i="2"/>
  <c r="X2097" i="2"/>
  <c r="X2105" i="2"/>
  <c r="X2113" i="2"/>
  <c r="X2121" i="2"/>
  <c r="X2129" i="2"/>
  <c r="X2137" i="2"/>
  <c r="X2145" i="2"/>
  <c r="X2153" i="2"/>
  <c r="X2161" i="2"/>
  <c r="X784" i="2"/>
  <c r="X1097" i="2"/>
  <c r="X1161" i="2"/>
  <c r="X1225" i="2"/>
  <c r="X1289" i="2"/>
  <c r="X1353" i="2"/>
  <c r="X1417" i="2"/>
  <c r="X1481" i="2"/>
  <c r="X1545" i="2"/>
  <c r="X1567" i="2"/>
  <c r="X1590" i="2"/>
  <c r="X1607" i="2"/>
  <c r="X1623" i="2"/>
  <c r="X1639" i="2"/>
  <c r="X1655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62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6" i="2"/>
  <c r="X1914" i="2"/>
  <c r="X1922" i="2"/>
  <c r="X1930" i="2"/>
  <c r="X1938" i="2"/>
  <c r="X1946" i="2"/>
  <c r="X1954" i="2"/>
  <c r="X1962" i="2"/>
  <c r="X1970" i="2"/>
  <c r="X1978" i="2"/>
  <c r="X1986" i="2"/>
  <c r="X1994" i="2"/>
  <c r="X2002" i="2"/>
  <c r="X2010" i="2"/>
  <c r="X2018" i="2"/>
  <c r="X2026" i="2"/>
  <c r="X2034" i="2"/>
  <c r="X2042" i="2"/>
  <c r="X2050" i="2"/>
  <c r="X2058" i="2"/>
  <c r="X2066" i="2"/>
  <c r="X2074" i="2"/>
  <c r="X2082" i="2"/>
  <c r="X2090" i="2"/>
  <c r="X2098" i="2"/>
  <c r="X2106" i="2"/>
  <c r="X2114" i="2"/>
  <c r="X2122" i="2"/>
  <c r="X2130" i="2"/>
  <c r="X2138" i="2"/>
  <c r="X2146" i="2"/>
  <c r="X2154" i="2"/>
  <c r="X2162" i="2"/>
  <c r="X2170" i="2"/>
  <c r="X2178" i="2"/>
  <c r="X2186" i="2"/>
  <c r="X2194" i="2"/>
  <c r="X848" i="2"/>
  <c r="X1105" i="2"/>
  <c r="X1169" i="2"/>
  <c r="X1233" i="2"/>
  <c r="X1297" i="2"/>
  <c r="X1361" i="2"/>
  <c r="X1425" i="2"/>
  <c r="X1489" i="2"/>
  <c r="X1550" i="2"/>
  <c r="X1569" i="2"/>
  <c r="X1591" i="2"/>
  <c r="X1608" i="2"/>
  <c r="X1624" i="2"/>
  <c r="X1640" i="2"/>
  <c r="X1656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07" i="2"/>
  <c r="X1915" i="2"/>
  <c r="X1923" i="2"/>
  <c r="X1931" i="2"/>
  <c r="X1939" i="2"/>
  <c r="X1947" i="2"/>
  <c r="X1955" i="2"/>
  <c r="X1963" i="2"/>
  <c r="X1971" i="2"/>
  <c r="X1979" i="2"/>
  <c r="X1987" i="2"/>
  <c r="X1995" i="2"/>
  <c r="X2003" i="2"/>
  <c r="X2011" i="2"/>
  <c r="X2019" i="2"/>
  <c r="X2027" i="2"/>
  <c r="X2035" i="2"/>
  <c r="X2043" i="2"/>
  <c r="X2051" i="2"/>
  <c r="X2059" i="2"/>
  <c r="X2067" i="2"/>
  <c r="X2075" i="2"/>
  <c r="X2083" i="2"/>
  <c r="X2091" i="2"/>
  <c r="X2099" i="2"/>
  <c r="X2107" i="2"/>
  <c r="X2115" i="2"/>
  <c r="X2123" i="2"/>
  <c r="X2131" i="2"/>
  <c r="X2139" i="2"/>
  <c r="X2147" i="2"/>
  <c r="X2155" i="2"/>
  <c r="X2163" i="2"/>
  <c r="X2171" i="2"/>
  <c r="X2179" i="2"/>
  <c r="X2187" i="2"/>
  <c r="X2195" i="2"/>
  <c r="X2203" i="2"/>
  <c r="X2211" i="2"/>
  <c r="X2219" i="2"/>
  <c r="X2227" i="2"/>
  <c r="X2235" i="2"/>
  <c r="X2243" i="2"/>
  <c r="X2251" i="2"/>
  <c r="X2259" i="2"/>
  <c r="X2267" i="2"/>
  <c r="X406" i="2"/>
  <c r="X1257" i="2"/>
  <c r="X1513" i="2"/>
  <c r="X1615" i="2"/>
  <c r="X1670" i="2"/>
  <c r="X1702" i="2"/>
  <c r="X1734" i="2"/>
  <c r="X1766" i="2"/>
  <c r="X1798" i="2"/>
  <c r="X1830" i="2"/>
  <c r="X1862" i="2"/>
  <c r="X1894" i="2"/>
  <c r="X1926" i="2"/>
  <c r="X1958" i="2"/>
  <c r="X1990" i="2"/>
  <c r="X2022" i="2"/>
  <c r="X2054" i="2"/>
  <c r="X2078" i="2"/>
  <c r="X2100" i="2"/>
  <c r="X2119" i="2"/>
  <c r="X2142" i="2"/>
  <c r="X2164" i="2"/>
  <c r="X2180" i="2"/>
  <c r="X2196" i="2"/>
  <c r="X2209" i="2"/>
  <c r="X2222" i="2"/>
  <c r="X2232" i="2"/>
  <c r="X2242" i="2"/>
  <c r="X2254" i="2"/>
  <c r="X2264" i="2"/>
  <c r="X2274" i="2"/>
  <c r="X2283" i="2"/>
  <c r="X2292" i="2"/>
  <c r="X2302" i="2"/>
  <c r="X2311" i="2"/>
  <c r="X2320" i="2"/>
  <c r="X2329" i="2"/>
  <c r="X2337" i="2"/>
  <c r="X2345" i="2"/>
  <c r="X2353" i="2"/>
  <c r="X2361" i="2"/>
  <c r="X2369" i="2"/>
  <c r="X2377" i="2"/>
  <c r="X2385" i="2"/>
  <c r="X2393" i="2"/>
  <c r="X2401" i="2"/>
  <c r="X2409" i="2"/>
  <c r="X2417" i="2"/>
  <c r="X2425" i="2"/>
  <c r="X2433" i="2"/>
  <c r="X2441" i="2"/>
  <c r="X2449" i="2"/>
  <c r="X2457" i="2"/>
  <c r="X2465" i="2"/>
  <c r="X2473" i="2"/>
  <c r="X2481" i="2"/>
  <c r="X2489" i="2"/>
  <c r="X2497" i="2"/>
  <c r="X2505" i="2"/>
  <c r="X2513" i="2"/>
  <c r="X2521" i="2"/>
  <c r="X2529" i="2"/>
  <c r="X2537" i="2"/>
  <c r="X2545" i="2"/>
  <c r="X2553" i="2"/>
  <c r="X2561" i="2"/>
  <c r="X2569" i="2"/>
  <c r="X2577" i="2"/>
  <c r="X2585" i="2"/>
  <c r="X2593" i="2"/>
  <c r="X2601" i="2"/>
  <c r="X2609" i="2"/>
  <c r="X2617" i="2"/>
  <c r="X2625" i="2"/>
  <c r="X2633" i="2"/>
  <c r="X2641" i="2"/>
  <c r="X2649" i="2"/>
  <c r="X2657" i="2"/>
  <c r="X2665" i="2"/>
  <c r="X2673" i="2"/>
  <c r="X2681" i="2"/>
  <c r="X2689" i="2"/>
  <c r="X2697" i="2"/>
  <c r="X2705" i="2"/>
  <c r="X2713" i="2"/>
  <c r="X2721" i="2"/>
  <c r="X2729" i="2"/>
  <c r="X2737" i="2"/>
  <c r="X2745" i="2"/>
  <c r="X2753" i="2"/>
  <c r="X2761" i="2"/>
  <c r="X2769" i="2"/>
  <c r="X2777" i="2"/>
  <c r="X2785" i="2"/>
  <c r="X912" i="2"/>
  <c r="X1305" i="2"/>
  <c r="X1551" i="2"/>
  <c r="X1625" i="2"/>
  <c r="X1676" i="2"/>
  <c r="X1708" i="2"/>
  <c r="X1740" i="2"/>
  <c r="X1772" i="2"/>
  <c r="X1804" i="2"/>
  <c r="X1836" i="2"/>
  <c r="X1868" i="2"/>
  <c r="X1900" i="2"/>
  <c r="X1932" i="2"/>
  <c r="X1964" i="2"/>
  <c r="X1996" i="2"/>
  <c r="X2028" i="2"/>
  <c r="X2060" i="2"/>
  <c r="X2079" i="2"/>
  <c r="X2102" i="2"/>
  <c r="X2124" i="2"/>
  <c r="X2143" i="2"/>
  <c r="X2166" i="2"/>
  <c r="X2182" i="2"/>
  <c r="X2198" i="2"/>
  <c r="X2210" i="2"/>
  <c r="X2223" i="2"/>
  <c r="X2233" i="2"/>
  <c r="X2244" i="2"/>
  <c r="X2255" i="2"/>
  <c r="X2265" i="2"/>
  <c r="X2275" i="2"/>
  <c r="X2284" i="2"/>
  <c r="X2294" i="2"/>
  <c r="X2303" i="2"/>
  <c r="X2312" i="2"/>
  <c r="X2321" i="2"/>
  <c r="X2330" i="2"/>
  <c r="X2338" i="2"/>
  <c r="X2346" i="2"/>
  <c r="X2354" i="2"/>
  <c r="X2362" i="2"/>
  <c r="X2370" i="2"/>
  <c r="X2378" i="2"/>
  <c r="X2386" i="2"/>
  <c r="X2394" i="2"/>
  <c r="X2402" i="2"/>
  <c r="X2410" i="2"/>
  <c r="X2418" i="2"/>
  <c r="X2426" i="2"/>
  <c r="X2434" i="2"/>
  <c r="X2442" i="2"/>
  <c r="X2450" i="2"/>
  <c r="X2458" i="2"/>
  <c r="X2466" i="2"/>
  <c r="X2474" i="2"/>
  <c r="X2482" i="2"/>
  <c r="X2490" i="2"/>
  <c r="X2498" i="2"/>
  <c r="X2506" i="2"/>
  <c r="X2514" i="2"/>
  <c r="X2522" i="2"/>
  <c r="X2530" i="2"/>
  <c r="X2538" i="2"/>
  <c r="X2546" i="2"/>
  <c r="X2554" i="2"/>
  <c r="X2562" i="2"/>
  <c r="X2570" i="2"/>
  <c r="X2578" i="2"/>
  <c r="X2586" i="2"/>
  <c r="X2594" i="2"/>
  <c r="X2602" i="2"/>
  <c r="X2610" i="2"/>
  <c r="X2618" i="2"/>
  <c r="X2626" i="2"/>
  <c r="X2634" i="2"/>
  <c r="X2642" i="2"/>
  <c r="X2650" i="2"/>
  <c r="X2658" i="2"/>
  <c r="X2666" i="2"/>
  <c r="X2674" i="2"/>
  <c r="X2682" i="2"/>
  <c r="X2690" i="2"/>
  <c r="X2698" i="2"/>
  <c r="X2706" i="2"/>
  <c r="X2714" i="2"/>
  <c r="X2722" i="2"/>
  <c r="X2730" i="2"/>
  <c r="X2738" i="2"/>
  <c r="X2746" i="2"/>
  <c r="X2754" i="2"/>
  <c r="X2762" i="2"/>
  <c r="X2770" i="2"/>
  <c r="X2778" i="2"/>
  <c r="X2786" i="2"/>
  <c r="X1040" i="2"/>
  <c r="X1321" i="2"/>
  <c r="X1558" i="2"/>
  <c r="X1631" i="2"/>
  <c r="X1678" i="2"/>
  <c r="X1710" i="2"/>
  <c r="X1742" i="2"/>
  <c r="X1774" i="2"/>
  <c r="X1806" i="2"/>
  <c r="X1838" i="2"/>
  <c r="X1870" i="2"/>
  <c r="X1902" i="2"/>
  <c r="X1934" i="2"/>
  <c r="X1966" i="2"/>
  <c r="X1998" i="2"/>
  <c r="X2030" i="2"/>
  <c r="X2062" i="2"/>
  <c r="X2084" i="2"/>
  <c r="X2103" i="2"/>
  <c r="X2126" i="2"/>
  <c r="X2148" i="2"/>
  <c r="X1113" i="2"/>
  <c r="X1369" i="2"/>
  <c r="X1574" i="2"/>
  <c r="X1641" i="2"/>
  <c r="X1684" i="2"/>
  <c r="X1716" i="2"/>
  <c r="X1748" i="2"/>
  <c r="X1780" i="2"/>
  <c r="X1812" i="2"/>
  <c r="X1844" i="2"/>
  <c r="X1876" i="2"/>
  <c r="X1908" i="2"/>
  <c r="X1940" i="2"/>
  <c r="X1972" i="2"/>
  <c r="X2004" i="2"/>
  <c r="X2036" i="2"/>
  <c r="X2063" i="2"/>
  <c r="X2086" i="2"/>
  <c r="X2108" i="2"/>
  <c r="X2127" i="2"/>
  <c r="X2150" i="2"/>
  <c r="X2169" i="2"/>
  <c r="X2185" i="2"/>
  <c r="X2201" i="2"/>
  <c r="X2214" i="2"/>
  <c r="X2225" i="2"/>
  <c r="X2236" i="2"/>
  <c r="X2247" i="2"/>
  <c r="X2257" i="2"/>
  <c r="X2268" i="2"/>
  <c r="X2278" i="2"/>
  <c r="X2287" i="2"/>
  <c r="X2296" i="2"/>
  <c r="X2305" i="2"/>
  <c r="X2314" i="2"/>
  <c r="X2323" i="2"/>
  <c r="X2332" i="2"/>
  <c r="X2340" i="2"/>
  <c r="X2348" i="2"/>
  <c r="X2356" i="2"/>
  <c r="X2364" i="2"/>
  <c r="X2372" i="2"/>
  <c r="X2380" i="2"/>
  <c r="X2388" i="2"/>
  <c r="X2396" i="2"/>
  <c r="X2404" i="2"/>
  <c r="X2412" i="2"/>
  <c r="X2420" i="2"/>
  <c r="X2428" i="2"/>
  <c r="X2436" i="2"/>
  <c r="X2444" i="2"/>
  <c r="X2452" i="2"/>
  <c r="X2460" i="2"/>
  <c r="X2468" i="2"/>
  <c r="X2476" i="2"/>
  <c r="X2484" i="2"/>
  <c r="X2492" i="2"/>
  <c r="X2500" i="2"/>
  <c r="X2508" i="2"/>
  <c r="X2516" i="2"/>
  <c r="X2524" i="2"/>
  <c r="X2532" i="2"/>
  <c r="X2540" i="2"/>
  <c r="X2548" i="2"/>
  <c r="X2556" i="2"/>
  <c r="X2564" i="2"/>
  <c r="X2572" i="2"/>
  <c r="X2580" i="2"/>
  <c r="X2588" i="2"/>
  <c r="X2596" i="2"/>
  <c r="X2604" i="2"/>
  <c r="X2612" i="2"/>
  <c r="X2620" i="2"/>
  <c r="X2628" i="2"/>
  <c r="X2636" i="2"/>
  <c r="X2644" i="2"/>
  <c r="X2652" i="2"/>
  <c r="X2660" i="2"/>
  <c r="X2668" i="2"/>
  <c r="X2676" i="2"/>
  <c r="X2684" i="2"/>
  <c r="X2692" i="2"/>
  <c r="X2700" i="2"/>
  <c r="X2708" i="2"/>
  <c r="X2716" i="2"/>
  <c r="X2724" i="2"/>
  <c r="X2732" i="2"/>
  <c r="X2740" i="2"/>
  <c r="X1129" i="2"/>
  <c r="X1385" i="2"/>
  <c r="X1577" i="2"/>
  <c r="X1647" i="2"/>
  <c r="X1686" i="2"/>
  <c r="X1718" i="2"/>
  <c r="X1750" i="2"/>
  <c r="X1782" i="2"/>
  <c r="X1814" i="2"/>
  <c r="X1846" i="2"/>
  <c r="X1878" i="2"/>
  <c r="X1910" i="2"/>
  <c r="X1942" i="2"/>
  <c r="X1974" i="2"/>
  <c r="X2006" i="2"/>
  <c r="X2038" i="2"/>
  <c r="X2068" i="2"/>
  <c r="X2087" i="2"/>
  <c r="X2110" i="2"/>
  <c r="X2132" i="2"/>
  <c r="X2151" i="2"/>
  <c r="X2172" i="2"/>
  <c r="X2188" i="2"/>
  <c r="X2202" i="2"/>
  <c r="X2215" i="2"/>
  <c r="X2226" i="2"/>
  <c r="X2238" i="2"/>
  <c r="X2248" i="2"/>
  <c r="X2258" i="2"/>
  <c r="X2270" i="2"/>
  <c r="X2279" i="2"/>
  <c r="X2288" i="2"/>
  <c r="X2297" i="2"/>
  <c r="X2306" i="2"/>
  <c r="X2315" i="2"/>
  <c r="X2324" i="2"/>
  <c r="X2333" i="2"/>
  <c r="X2341" i="2"/>
  <c r="X2349" i="2"/>
  <c r="X2357" i="2"/>
  <c r="X2365" i="2"/>
  <c r="X2373" i="2"/>
  <c r="X2381" i="2"/>
  <c r="X2389" i="2"/>
  <c r="X2397" i="2"/>
  <c r="X2405" i="2"/>
  <c r="X2413" i="2"/>
  <c r="X2421" i="2"/>
  <c r="X2429" i="2"/>
  <c r="X2437" i="2"/>
  <c r="X2445" i="2"/>
  <c r="X2453" i="2"/>
  <c r="X2461" i="2"/>
  <c r="X2469" i="2"/>
  <c r="X2477" i="2"/>
  <c r="X2485" i="2"/>
  <c r="X2493" i="2"/>
  <c r="X2501" i="2"/>
  <c r="X2509" i="2"/>
  <c r="X2517" i="2"/>
  <c r="X2525" i="2"/>
  <c r="X2533" i="2"/>
  <c r="X2541" i="2"/>
  <c r="X2549" i="2"/>
  <c r="X2557" i="2"/>
  <c r="X2565" i="2"/>
  <c r="X2573" i="2"/>
  <c r="X2581" i="2"/>
  <c r="X2589" i="2"/>
  <c r="X2597" i="2"/>
  <c r="X2605" i="2"/>
  <c r="X2613" i="2"/>
  <c r="X2621" i="2"/>
  <c r="X2629" i="2"/>
  <c r="X2637" i="2"/>
  <c r="X2645" i="2"/>
  <c r="X2653" i="2"/>
  <c r="X2661" i="2"/>
  <c r="X2669" i="2"/>
  <c r="X2677" i="2"/>
  <c r="X2685" i="2"/>
  <c r="X2693" i="2"/>
  <c r="X2701" i="2"/>
  <c r="X2709" i="2"/>
  <c r="X2717" i="2"/>
  <c r="X1193" i="2"/>
  <c r="X1449" i="2"/>
  <c r="X1599" i="2"/>
  <c r="X1662" i="2"/>
  <c r="X1694" i="2"/>
  <c r="X1726" i="2"/>
  <c r="X1758" i="2"/>
  <c r="X1790" i="2"/>
  <c r="X1822" i="2"/>
  <c r="X1854" i="2"/>
  <c r="X1886" i="2"/>
  <c r="X1918" i="2"/>
  <c r="X1950" i="2"/>
  <c r="X1982" i="2"/>
  <c r="X2014" i="2"/>
  <c r="X2046" i="2"/>
  <c r="X2071" i="2"/>
  <c r="X2094" i="2"/>
  <c r="X2116" i="2"/>
  <c r="X2135" i="2"/>
  <c r="X2158" i="2"/>
  <c r="X2175" i="2"/>
  <c r="X2191" i="2"/>
  <c r="X2206" i="2"/>
  <c r="X2218" i="2"/>
  <c r="X2230" i="2"/>
  <c r="X2240" i="2"/>
  <c r="X2250" i="2"/>
  <c r="X2262" i="2"/>
  <c r="X2272" i="2"/>
  <c r="X2281" i="2"/>
  <c r="X2290" i="2"/>
  <c r="X2299" i="2"/>
  <c r="X2308" i="2"/>
  <c r="X2318" i="2"/>
  <c r="X2327" i="2"/>
  <c r="X2335" i="2"/>
  <c r="X2343" i="2"/>
  <c r="X2351" i="2"/>
  <c r="X2359" i="2"/>
  <c r="X2367" i="2"/>
  <c r="X2375" i="2"/>
  <c r="X2383" i="2"/>
  <c r="X2391" i="2"/>
  <c r="X2399" i="2"/>
  <c r="X2407" i="2"/>
  <c r="X2415" i="2"/>
  <c r="X2423" i="2"/>
  <c r="X2431" i="2"/>
  <c r="X2439" i="2"/>
  <c r="X2447" i="2"/>
  <c r="X2455" i="2"/>
  <c r="X2463" i="2"/>
  <c r="X2471" i="2"/>
  <c r="X2479" i="2"/>
  <c r="X2487" i="2"/>
  <c r="X2495" i="2"/>
  <c r="X2503" i="2"/>
  <c r="X2511" i="2"/>
  <c r="X2519" i="2"/>
  <c r="X2527" i="2"/>
  <c r="X2535" i="2"/>
  <c r="X2543" i="2"/>
  <c r="X2551" i="2"/>
  <c r="X2559" i="2"/>
  <c r="X2567" i="2"/>
  <c r="X2575" i="2"/>
  <c r="X2583" i="2"/>
  <c r="X2591" i="2"/>
  <c r="X2599" i="2"/>
  <c r="X2607" i="2"/>
  <c r="X2615" i="2"/>
  <c r="X2623" i="2"/>
  <c r="X2631" i="2"/>
  <c r="X2639" i="2"/>
  <c r="X2647" i="2"/>
  <c r="X2655" i="2"/>
  <c r="X2663" i="2"/>
  <c r="X2671" i="2"/>
  <c r="X2679" i="2"/>
  <c r="X2687" i="2"/>
  <c r="X2695" i="2"/>
  <c r="X2703" i="2"/>
  <c r="X2711" i="2"/>
  <c r="X2719" i="2"/>
  <c r="X2727" i="2"/>
  <c r="X2735" i="2"/>
  <c r="X2743" i="2"/>
  <c r="X2751" i="2"/>
  <c r="X2759" i="2"/>
  <c r="X2767" i="2"/>
  <c r="X2775" i="2"/>
  <c r="X2783" i="2"/>
  <c r="X1241" i="2"/>
  <c r="X1497" i="2"/>
  <c r="X1609" i="2"/>
  <c r="X1668" i="2"/>
  <c r="X1700" i="2"/>
  <c r="X1732" i="2"/>
  <c r="X1764" i="2"/>
  <c r="X1796" i="2"/>
  <c r="X1828" i="2"/>
  <c r="X1860" i="2"/>
  <c r="X1892" i="2"/>
  <c r="X1177" i="2"/>
  <c r="X1820" i="2"/>
  <c r="X1988" i="2"/>
  <c r="X2095" i="2"/>
  <c r="X2174" i="2"/>
  <c r="X2212" i="2"/>
  <c r="X2241" i="2"/>
  <c r="X2271" i="2"/>
  <c r="X2295" i="2"/>
  <c r="X2319" i="2"/>
  <c r="X2342" i="2"/>
  <c r="X2363" i="2"/>
  <c r="X2384" i="2"/>
  <c r="X2406" i="2"/>
  <c r="X2427" i="2"/>
  <c r="X2448" i="2"/>
  <c r="X2470" i="2"/>
  <c r="X2491" i="2"/>
  <c r="X2512" i="2"/>
  <c r="X2534" i="2"/>
  <c r="X2555" i="2"/>
  <c r="X2576" i="2"/>
  <c r="X2598" i="2"/>
  <c r="X2619" i="2"/>
  <c r="X2640" i="2"/>
  <c r="X2662" i="2"/>
  <c r="X2683" i="2"/>
  <c r="X2704" i="2"/>
  <c r="X2725" i="2"/>
  <c r="X2741" i="2"/>
  <c r="X2755" i="2"/>
  <c r="X2766" i="2"/>
  <c r="X2780" i="2"/>
  <c r="X1433" i="2"/>
  <c r="X1852" i="2"/>
  <c r="X2012" i="2"/>
  <c r="X2111" i="2"/>
  <c r="X2177" i="2"/>
  <c r="X2217" i="2"/>
  <c r="X2246" i="2"/>
  <c r="X2273" i="2"/>
  <c r="X2298" i="2"/>
  <c r="X2322" i="2"/>
  <c r="X2344" i="2"/>
  <c r="X2366" i="2"/>
  <c r="X2387" i="2"/>
  <c r="X2408" i="2"/>
  <c r="X2430" i="2"/>
  <c r="X2451" i="2"/>
  <c r="X2472" i="2"/>
  <c r="X2494" i="2"/>
  <c r="X2515" i="2"/>
  <c r="X2536" i="2"/>
  <c r="X2558" i="2"/>
  <c r="X2579" i="2"/>
  <c r="X2600" i="2"/>
  <c r="X2622" i="2"/>
  <c r="X2643" i="2"/>
  <c r="X2664" i="2"/>
  <c r="X2686" i="2"/>
  <c r="X2707" i="2"/>
  <c r="X2726" i="2"/>
  <c r="X2742" i="2"/>
  <c r="X2756" i="2"/>
  <c r="X2768" i="2"/>
  <c r="X2781" i="2"/>
  <c r="X1593" i="2"/>
  <c r="X1884" i="2"/>
  <c r="X2020" i="2"/>
  <c r="X2118" i="2"/>
  <c r="X2183" i="2"/>
  <c r="X2220" i="2"/>
  <c r="X2249" i="2"/>
  <c r="X2276" i="2"/>
  <c r="X2300" i="2"/>
  <c r="X2326" i="2"/>
  <c r="X2347" i="2"/>
  <c r="X2368" i="2"/>
  <c r="X2390" i="2"/>
  <c r="X2411" i="2"/>
  <c r="X2432" i="2"/>
  <c r="X2454" i="2"/>
  <c r="X2475" i="2"/>
  <c r="X2496" i="2"/>
  <c r="X2518" i="2"/>
  <c r="X2539" i="2"/>
  <c r="X2560" i="2"/>
  <c r="X2582" i="2"/>
  <c r="X2603" i="2"/>
  <c r="X2624" i="2"/>
  <c r="X2646" i="2"/>
  <c r="X2667" i="2"/>
  <c r="X2688" i="2"/>
  <c r="X2710" i="2"/>
  <c r="X2728" i="2"/>
  <c r="X2744" i="2"/>
  <c r="X2757" i="2"/>
  <c r="X2771" i="2"/>
  <c r="X2782" i="2"/>
  <c r="X1657" i="2"/>
  <c r="X1916" i="2"/>
  <c r="X2044" i="2"/>
  <c r="X2134" i="2"/>
  <c r="X2190" i="2"/>
  <c r="X2224" i="2"/>
  <c r="X2252" i="2"/>
  <c r="X2280" i="2"/>
  <c r="X2304" i="2"/>
  <c r="X2328" i="2"/>
  <c r="X2350" i="2"/>
  <c r="X2371" i="2"/>
  <c r="X2392" i="2"/>
  <c r="X2414" i="2"/>
  <c r="X2435" i="2"/>
  <c r="X2456" i="2"/>
  <c r="X2478" i="2"/>
  <c r="X2499" i="2"/>
  <c r="X2520" i="2"/>
  <c r="X2542" i="2"/>
  <c r="X2563" i="2"/>
  <c r="X2584" i="2"/>
  <c r="X2606" i="2"/>
  <c r="X2627" i="2"/>
  <c r="X2648" i="2"/>
  <c r="X2670" i="2"/>
  <c r="X2691" i="2"/>
  <c r="X2712" i="2"/>
  <c r="X2731" i="2"/>
  <c r="X2747" i="2"/>
  <c r="X2758" i="2"/>
  <c r="X2772" i="2"/>
  <c r="X2784" i="2"/>
  <c r="X1692" i="2"/>
  <c r="X1924" i="2"/>
  <c r="X2052" i="2"/>
  <c r="X2140" i="2"/>
  <c r="X2193" i="2"/>
  <c r="X2228" i="2"/>
  <c r="X2256" i="2"/>
  <c r="X2282" i="2"/>
  <c r="X2307" i="2"/>
  <c r="X2331" i="2"/>
  <c r="X2352" i="2"/>
  <c r="X2374" i="2"/>
  <c r="X2395" i="2"/>
  <c r="X2416" i="2"/>
  <c r="X2438" i="2"/>
  <c r="X2459" i="2"/>
  <c r="X2480" i="2"/>
  <c r="X2502" i="2"/>
  <c r="X2523" i="2"/>
  <c r="X2544" i="2"/>
  <c r="X2566" i="2"/>
  <c r="X2587" i="2"/>
  <c r="X2608" i="2"/>
  <c r="X2630" i="2"/>
  <c r="X2651" i="2"/>
  <c r="X2672" i="2"/>
  <c r="X2694" i="2"/>
  <c r="X2715" i="2"/>
  <c r="X2733" i="2"/>
  <c r="X2748" i="2"/>
  <c r="X2760" i="2"/>
  <c r="X2773" i="2"/>
  <c r="X1724" i="2"/>
  <c r="X1948" i="2"/>
  <c r="X2070" i="2"/>
  <c r="X2156" i="2"/>
  <c r="X2199" i="2"/>
  <c r="X2231" i="2"/>
  <c r="X2260" i="2"/>
  <c r="X2286" i="2"/>
  <c r="X2310" i="2"/>
  <c r="X2334" i="2"/>
  <c r="X2355" i="2"/>
  <c r="X2376" i="2"/>
  <c r="X2398" i="2"/>
  <c r="X2419" i="2"/>
  <c r="X2440" i="2"/>
  <c r="X2462" i="2"/>
  <c r="X2483" i="2"/>
  <c r="X2504" i="2"/>
  <c r="X2526" i="2"/>
  <c r="X2547" i="2"/>
  <c r="X2568" i="2"/>
  <c r="X2590" i="2"/>
  <c r="X2611" i="2"/>
  <c r="X2632" i="2"/>
  <c r="X2654" i="2"/>
  <c r="X2675" i="2"/>
  <c r="X2696" i="2"/>
  <c r="X2718" i="2"/>
  <c r="X2734" i="2"/>
  <c r="X2749" i="2"/>
  <c r="X2763" i="2"/>
  <c r="X2774" i="2"/>
  <c r="X1756" i="2"/>
  <c r="X1956" i="2"/>
  <c r="X2076" i="2"/>
  <c r="X2159" i="2"/>
  <c r="X2204" i="2"/>
  <c r="X2234" i="2"/>
  <c r="X2263" i="2"/>
  <c r="X2289" i="2"/>
  <c r="X2313" i="2"/>
  <c r="X2336" i="2"/>
  <c r="X2358" i="2"/>
  <c r="X2379" i="2"/>
  <c r="X2400" i="2"/>
  <c r="X2422" i="2"/>
  <c r="X2443" i="2"/>
  <c r="X2464" i="2"/>
  <c r="X2486" i="2"/>
  <c r="X2507" i="2"/>
  <c r="X2528" i="2"/>
  <c r="X2550" i="2"/>
  <c r="X2571" i="2"/>
  <c r="X2592" i="2"/>
  <c r="X2614" i="2"/>
  <c r="X2635" i="2"/>
  <c r="X2656" i="2"/>
  <c r="X2678" i="2"/>
  <c r="X2699" i="2"/>
  <c r="X2720" i="2"/>
  <c r="X2736" i="2"/>
  <c r="X2750" i="2"/>
  <c r="X2764" i="2"/>
  <c r="X2776" i="2"/>
  <c r="X1788" i="2"/>
  <c r="X2316" i="2"/>
  <c r="X2488" i="2"/>
  <c r="X2659" i="2"/>
  <c r="X1980" i="2"/>
  <c r="X2339" i="2"/>
  <c r="X2510" i="2"/>
  <c r="X2680" i="2"/>
  <c r="X2092" i="2"/>
  <c r="X2360" i="2"/>
  <c r="X2531" i="2"/>
  <c r="X2702" i="2"/>
  <c r="X2167" i="2"/>
  <c r="X2382" i="2"/>
  <c r="X2552" i="2"/>
  <c r="X2723" i="2"/>
  <c r="X2207" i="2"/>
  <c r="X2403" i="2"/>
  <c r="X2574" i="2"/>
  <c r="X2739" i="2"/>
  <c r="X2239" i="2"/>
  <c r="X2424" i="2"/>
  <c r="X2595" i="2"/>
  <c r="X2752" i="2"/>
  <c r="X2266" i="2"/>
  <c r="X2446" i="2"/>
  <c r="X2616" i="2"/>
  <c r="X2765" i="2"/>
  <c r="X2291" i="2"/>
  <c r="W10" i="2"/>
  <c r="W18" i="2"/>
  <c r="W26" i="2"/>
  <c r="W34" i="2"/>
  <c r="W42" i="2"/>
  <c r="W50" i="2"/>
  <c r="W58" i="2"/>
  <c r="W66" i="2"/>
  <c r="W74" i="2"/>
  <c r="W82" i="2"/>
  <c r="W90" i="2"/>
  <c r="W98" i="2"/>
  <c r="W106" i="2"/>
  <c r="W114" i="2"/>
  <c r="W122" i="2"/>
  <c r="W130" i="2"/>
  <c r="W138" i="2"/>
  <c r="W146" i="2"/>
  <c r="X2467" i="2"/>
  <c r="X3" i="2"/>
  <c r="W11" i="2"/>
  <c r="W19" i="2"/>
  <c r="W27" i="2"/>
  <c r="W35" i="2"/>
  <c r="W43" i="2"/>
  <c r="W51" i="2"/>
  <c r="W59" i="2"/>
  <c r="W67" i="2"/>
  <c r="W75" i="2"/>
  <c r="W83" i="2"/>
  <c r="W91" i="2"/>
  <c r="W99" i="2"/>
  <c r="W107" i="2"/>
  <c r="W115" i="2"/>
  <c r="W123" i="2"/>
  <c r="W131" i="2"/>
  <c r="W139" i="2"/>
  <c r="W147" i="2"/>
  <c r="X2638" i="2"/>
  <c r="W4" i="2"/>
  <c r="W12" i="2"/>
  <c r="W20" i="2"/>
  <c r="W28" i="2"/>
  <c r="W36" i="2"/>
  <c r="W44" i="2"/>
  <c r="W52" i="2"/>
  <c r="W60" i="2"/>
  <c r="W68" i="2"/>
  <c r="W76" i="2"/>
  <c r="W84" i="2"/>
  <c r="W92" i="2"/>
  <c r="W100" i="2"/>
  <c r="W108" i="2"/>
  <c r="W116" i="2"/>
  <c r="W124" i="2"/>
  <c r="W132" i="2"/>
  <c r="W140" i="2"/>
  <c r="W148" i="2"/>
  <c r="X2779" i="2"/>
  <c r="W5" i="2"/>
  <c r="W13" i="2"/>
  <c r="W21" i="2"/>
  <c r="W29" i="2"/>
  <c r="W37" i="2"/>
  <c r="W45" i="2"/>
  <c r="W6" i="2"/>
  <c r="W14" i="2"/>
  <c r="W22" i="2"/>
  <c r="W30" i="2"/>
  <c r="W38" i="2"/>
  <c r="W46" i="2"/>
  <c r="W54" i="2"/>
  <c r="W62" i="2"/>
  <c r="W70" i="2"/>
  <c r="W78" i="2"/>
  <c r="W86" i="2"/>
  <c r="W7" i="2"/>
  <c r="W15" i="2"/>
  <c r="W23" i="2"/>
  <c r="W31" i="2"/>
  <c r="W39" i="2"/>
  <c r="W47" i="2"/>
  <c r="W55" i="2"/>
  <c r="W63" i="2"/>
  <c r="W71" i="2"/>
  <c r="W79" i="2"/>
  <c r="W87" i="2"/>
  <c r="W95" i="2"/>
  <c r="W8" i="2"/>
  <c r="W16" i="2"/>
  <c r="W24" i="2"/>
  <c r="W32" i="2"/>
  <c r="W40" i="2"/>
  <c r="W48" i="2"/>
  <c r="W56" i="2"/>
  <c r="W64" i="2"/>
  <c r="W72" i="2"/>
  <c r="W80" i="2"/>
  <c r="W88" i="2"/>
  <c r="W96" i="2"/>
  <c r="W104" i="2"/>
  <c r="W112" i="2"/>
  <c r="W120" i="2"/>
  <c r="W128" i="2"/>
  <c r="W136" i="2"/>
  <c r="W144" i="2"/>
  <c r="W152" i="2"/>
  <c r="W17" i="2"/>
  <c r="W65" i="2"/>
  <c r="W94" i="2"/>
  <c r="W111" i="2"/>
  <c r="W127" i="2"/>
  <c r="W143" i="2"/>
  <c r="W156" i="2"/>
  <c r="W164" i="2"/>
  <c r="W172" i="2"/>
  <c r="W180" i="2"/>
  <c r="W188" i="2"/>
  <c r="W196" i="2"/>
  <c r="W204" i="2"/>
  <c r="W212" i="2"/>
  <c r="W220" i="2"/>
  <c r="W228" i="2"/>
  <c r="W236" i="2"/>
  <c r="W244" i="2"/>
  <c r="W252" i="2"/>
  <c r="W260" i="2"/>
  <c r="W268" i="2"/>
  <c r="W276" i="2"/>
  <c r="W284" i="2"/>
  <c r="W292" i="2"/>
  <c r="W300" i="2"/>
  <c r="W308" i="2"/>
  <c r="W316" i="2"/>
  <c r="W324" i="2"/>
  <c r="W332" i="2"/>
  <c r="W340" i="2"/>
  <c r="W348" i="2"/>
  <c r="W356" i="2"/>
  <c r="W364" i="2"/>
  <c r="W372" i="2"/>
  <c r="W380" i="2"/>
  <c r="W388" i="2"/>
  <c r="W396" i="2"/>
  <c r="W404" i="2"/>
  <c r="W412" i="2"/>
  <c r="W420" i="2"/>
  <c r="W428" i="2"/>
  <c r="W436" i="2"/>
  <c r="W444" i="2"/>
  <c r="W452" i="2"/>
  <c r="W460" i="2"/>
  <c r="W468" i="2"/>
  <c r="W476" i="2"/>
  <c r="W484" i="2"/>
  <c r="W492" i="2"/>
  <c r="W500" i="2"/>
  <c r="W508" i="2"/>
  <c r="W516" i="2"/>
  <c r="W524" i="2"/>
  <c r="W532" i="2"/>
  <c r="W540" i="2"/>
  <c r="W548" i="2"/>
  <c r="W556" i="2"/>
  <c r="W564" i="2"/>
  <c r="W572" i="2"/>
  <c r="W580" i="2"/>
  <c r="W588" i="2"/>
  <c r="W596" i="2"/>
  <c r="W604" i="2"/>
  <c r="W612" i="2"/>
  <c r="W620" i="2"/>
  <c r="W628" i="2"/>
  <c r="W636" i="2"/>
  <c r="W644" i="2"/>
  <c r="W652" i="2"/>
  <c r="W660" i="2"/>
  <c r="W668" i="2"/>
  <c r="W676" i="2"/>
  <c r="W684" i="2"/>
  <c r="W692" i="2"/>
  <c r="W700" i="2"/>
  <c r="W708" i="2"/>
  <c r="W716" i="2"/>
  <c r="W724" i="2"/>
  <c r="W732" i="2"/>
  <c r="W740" i="2"/>
  <c r="W748" i="2"/>
  <c r="W756" i="2"/>
  <c r="W764" i="2"/>
  <c r="W772" i="2"/>
  <c r="W780" i="2"/>
  <c r="W788" i="2"/>
  <c r="W796" i="2"/>
  <c r="W804" i="2"/>
  <c r="W812" i="2"/>
  <c r="W820" i="2"/>
  <c r="W828" i="2"/>
  <c r="W836" i="2"/>
  <c r="W844" i="2"/>
  <c r="W852" i="2"/>
  <c r="W860" i="2"/>
  <c r="W868" i="2"/>
  <c r="W876" i="2"/>
  <c r="W884" i="2"/>
  <c r="W892" i="2"/>
  <c r="W900" i="2"/>
  <c r="W908" i="2"/>
  <c r="W916" i="2"/>
  <c r="W924" i="2"/>
  <c r="W932" i="2"/>
  <c r="W940" i="2"/>
  <c r="W948" i="2"/>
  <c r="W956" i="2"/>
  <c r="W964" i="2"/>
  <c r="W972" i="2"/>
  <c r="W980" i="2"/>
  <c r="W988" i="2"/>
  <c r="W996" i="2"/>
  <c r="W1004" i="2"/>
  <c r="W1012" i="2"/>
  <c r="W1020" i="2"/>
  <c r="W1028" i="2"/>
  <c r="W1036" i="2"/>
  <c r="W1044" i="2"/>
  <c r="W1052" i="2"/>
  <c r="W1060" i="2"/>
  <c r="W1068" i="2"/>
  <c r="W1076" i="2"/>
  <c r="W1084" i="2"/>
  <c r="W1092" i="2"/>
  <c r="W1100" i="2"/>
  <c r="W1108" i="2"/>
  <c r="W1116" i="2"/>
  <c r="W1124" i="2"/>
  <c r="W1132" i="2"/>
  <c r="W1140" i="2"/>
  <c r="W1148" i="2"/>
  <c r="W1156" i="2"/>
  <c r="W1164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25" i="2"/>
  <c r="W69" i="2"/>
  <c r="W97" i="2"/>
  <c r="W113" i="2"/>
  <c r="W129" i="2"/>
  <c r="W145" i="2"/>
  <c r="W157" i="2"/>
  <c r="W165" i="2"/>
  <c r="W173" i="2"/>
  <c r="W181" i="2"/>
  <c r="W189" i="2"/>
  <c r="W197" i="2"/>
  <c r="W205" i="2"/>
  <c r="W213" i="2"/>
  <c r="W221" i="2"/>
  <c r="W229" i="2"/>
  <c r="W237" i="2"/>
  <c r="W245" i="2"/>
  <c r="W253" i="2"/>
  <c r="W261" i="2"/>
  <c r="W269" i="2"/>
  <c r="W277" i="2"/>
  <c r="W285" i="2"/>
  <c r="W293" i="2"/>
  <c r="W301" i="2"/>
  <c r="W309" i="2"/>
  <c r="W317" i="2"/>
  <c r="W325" i="2"/>
  <c r="W333" i="2"/>
  <c r="W341" i="2"/>
  <c r="W349" i="2"/>
  <c r="W357" i="2"/>
  <c r="W365" i="2"/>
  <c r="W373" i="2"/>
  <c r="W381" i="2"/>
  <c r="W389" i="2"/>
  <c r="W397" i="2"/>
  <c r="W405" i="2"/>
  <c r="W413" i="2"/>
  <c r="W421" i="2"/>
  <c r="W429" i="2"/>
  <c r="W437" i="2"/>
  <c r="W445" i="2"/>
  <c r="W453" i="2"/>
  <c r="W461" i="2"/>
  <c r="W469" i="2"/>
  <c r="W477" i="2"/>
  <c r="W485" i="2"/>
  <c r="W493" i="2"/>
  <c r="W501" i="2"/>
  <c r="W509" i="2"/>
  <c r="W517" i="2"/>
  <c r="W525" i="2"/>
  <c r="W533" i="2"/>
  <c r="W541" i="2"/>
  <c r="W549" i="2"/>
  <c r="W557" i="2"/>
  <c r="W565" i="2"/>
  <c r="W573" i="2"/>
  <c r="W581" i="2"/>
  <c r="W589" i="2"/>
  <c r="W597" i="2"/>
  <c r="W605" i="2"/>
  <c r="W613" i="2"/>
  <c r="W621" i="2"/>
  <c r="W629" i="2"/>
  <c r="W637" i="2"/>
  <c r="W645" i="2"/>
  <c r="W653" i="2"/>
  <c r="W661" i="2"/>
  <c r="W669" i="2"/>
  <c r="W677" i="2"/>
  <c r="W685" i="2"/>
  <c r="W693" i="2"/>
  <c r="W701" i="2"/>
  <c r="W709" i="2"/>
  <c r="W717" i="2"/>
  <c r="W725" i="2"/>
  <c r="W733" i="2"/>
  <c r="W741" i="2"/>
  <c r="W749" i="2"/>
  <c r="W757" i="2"/>
  <c r="W765" i="2"/>
  <c r="W773" i="2"/>
  <c r="W781" i="2"/>
  <c r="W789" i="2"/>
  <c r="W797" i="2"/>
  <c r="W805" i="2"/>
  <c r="W813" i="2"/>
  <c r="W821" i="2"/>
  <c r="W829" i="2"/>
  <c r="W837" i="2"/>
  <c r="W845" i="2"/>
  <c r="W853" i="2"/>
  <c r="W861" i="2"/>
  <c r="W869" i="2"/>
  <c r="W877" i="2"/>
  <c r="W885" i="2"/>
  <c r="W893" i="2"/>
  <c r="W901" i="2"/>
  <c r="W909" i="2"/>
  <c r="W917" i="2"/>
  <c r="W925" i="2"/>
  <c r="W933" i="2"/>
  <c r="W941" i="2"/>
  <c r="W949" i="2"/>
  <c r="W957" i="2"/>
  <c r="W965" i="2"/>
  <c r="W973" i="2"/>
  <c r="W981" i="2"/>
  <c r="W989" i="2"/>
  <c r="W997" i="2"/>
  <c r="W1005" i="2"/>
  <c r="W1013" i="2"/>
  <c r="W1021" i="2"/>
  <c r="W1029" i="2"/>
  <c r="W1037" i="2"/>
  <c r="W1045" i="2"/>
  <c r="W1053" i="2"/>
  <c r="W1061" i="2"/>
  <c r="W1069" i="2"/>
  <c r="W1077" i="2"/>
  <c r="W1085" i="2"/>
  <c r="W1093" i="2"/>
  <c r="W1101" i="2"/>
  <c r="W1109" i="2"/>
  <c r="W1117" i="2"/>
  <c r="W1125" i="2"/>
  <c r="W1133" i="2"/>
  <c r="W1141" i="2"/>
  <c r="W1149" i="2"/>
  <c r="W1157" i="2"/>
  <c r="W1165" i="2"/>
  <c r="W1173" i="2"/>
  <c r="W1181" i="2"/>
  <c r="W1189" i="2"/>
  <c r="W1197" i="2"/>
  <c r="W1205" i="2"/>
  <c r="W1213" i="2"/>
  <c r="W1221" i="2"/>
  <c r="W1229" i="2"/>
  <c r="W1237" i="2"/>
  <c r="W1245" i="2"/>
  <c r="W1253" i="2"/>
  <c r="W1261" i="2"/>
  <c r="W1269" i="2"/>
  <c r="W33" i="2"/>
  <c r="W73" i="2"/>
  <c r="W101" i="2"/>
  <c r="W117" i="2"/>
  <c r="W133" i="2"/>
  <c r="W149" i="2"/>
  <c r="W158" i="2"/>
  <c r="W166" i="2"/>
  <c r="W174" i="2"/>
  <c r="W182" i="2"/>
  <c r="W190" i="2"/>
  <c r="W198" i="2"/>
  <c r="W206" i="2"/>
  <c r="W214" i="2"/>
  <c r="W222" i="2"/>
  <c r="W230" i="2"/>
  <c r="W238" i="2"/>
  <c r="W246" i="2"/>
  <c r="W254" i="2"/>
  <c r="W262" i="2"/>
  <c r="W270" i="2"/>
  <c r="W278" i="2"/>
  <c r="W286" i="2"/>
  <c r="W294" i="2"/>
  <c r="W302" i="2"/>
  <c r="W310" i="2"/>
  <c r="W318" i="2"/>
  <c r="W326" i="2"/>
  <c r="W334" i="2"/>
  <c r="W342" i="2"/>
  <c r="W350" i="2"/>
  <c r="W358" i="2"/>
  <c r="W366" i="2"/>
  <c r="W374" i="2"/>
  <c r="W382" i="2"/>
  <c r="W390" i="2"/>
  <c r="W398" i="2"/>
  <c r="W406" i="2"/>
  <c r="W414" i="2"/>
  <c r="W422" i="2"/>
  <c r="W430" i="2"/>
  <c r="W438" i="2"/>
  <c r="W446" i="2"/>
  <c r="W454" i="2"/>
  <c r="W462" i="2"/>
  <c r="W470" i="2"/>
  <c r="W478" i="2"/>
  <c r="W486" i="2"/>
  <c r="W494" i="2"/>
  <c r="W502" i="2"/>
  <c r="W510" i="2"/>
  <c r="W518" i="2"/>
  <c r="W526" i="2"/>
  <c r="W534" i="2"/>
  <c r="W542" i="2"/>
  <c r="W550" i="2"/>
  <c r="W558" i="2"/>
  <c r="W566" i="2"/>
  <c r="W574" i="2"/>
  <c r="W582" i="2"/>
  <c r="W590" i="2"/>
  <c r="W598" i="2"/>
  <c r="W606" i="2"/>
  <c r="W614" i="2"/>
  <c r="W622" i="2"/>
  <c r="W630" i="2"/>
  <c r="W638" i="2"/>
  <c r="W646" i="2"/>
  <c r="W654" i="2"/>
  <c r="W662" i="2"/>
  <c r="W670" i="2"/>
  <c r="W678" i="2"/>
  <c r="W686" i="2"/>
  <c r="W694" i="2"/>
  <c r="W702" i="2"/>
  <c r="W710" i="2"/>
  <c r="W718" i="2"/>
  <c r="W726" i="2"/>
  <c r="W734" i="2"/>
  <c r="W742" i="2"/>
  <c r="W750" i="2"/>
  <c r="W758" i="2"/>
  <c r="W766" i="2"/>
  <c r="W774" i="2"/>
  <c r="W782" i="2"/>
  <c r="W790" i="2"/>
  <c r="W798" i="2"/>
  <c r="W806" i="2"/>
  <c r="W814" i="2"/>
  <c r="W822" i="2"/>
  <c r="W830" i="2"/>
  <c r="W838" i="2"/>
  <c r="W846" i="2"/>
  <c r="W854" i="2"/>
  <c r="W862" i="2"/>
  <c r="W870" i="2"/>
  <c r="W878" i="2"/>
  <c r="W886" i="2"/>
  <c r="W894" i="2"/>
  <c r="W902" i="2"/>
  <c r="W910" i="2"/>
  <c r="W918" i="2"/>
  <c r="W926" i="2"/>
  <c r="W934" i="2"/>
  <c r="W942" i="2"/>
  <c r="W950" i="2"/>
  <c r="W958" i="2"/>
  <c r="W966" i="2"/>
  <c r="W974" i="2"/>
  <c r="W982" i="2"/>
  <c r="W990" i="2"/>
  <c r="W998" i="2"/>
  <c r="W1006" i="2"/>
  <c r="W1014" i="2"/>
  <c r="W1022" i="2"/>
  <c r="W1030" i="2"/>
  <c r="W1038" i="2"/>
  <c r="W1046" i="2"/>
  <c r="W1054" i="2"/>
  <c r="W1062" i="2"/>
  <c r="W1070" i="2"/>
  <c r="W1078" i="2"/>
  <c r="W1086" i="2"/>
  <c r="W1094" i="2"/>
  <c r="W1102" i="2"/>
  <c r="W1110" i="2"/>
  <c r="W1118" i="2"/>
  <c r="W1126" i="2"/>
  <c r="W1134" i="2"/>
  <c r="W1142" i="2"/>
  <c r="W1150" i="2"/>
  <c r="W1158" i="2"/>
  <c r="W1166" i="2"/>
  <c r="W1174" i="2"/>
  <c r="W1182" i="2"/>
  <c r="W1190" i="2"/>
  <c r="W1198" i="2"/>
  <c r="W1206" i="2"/>
  <c r="W41" i="2"/>
  <c r="W77" i="2"/>
  <c r="W102" i="2"/>
  <c r="W118" i="2"/>
  <c r="W134" i="2"/>
  <c r="W150" i="2"/>
  <c r="W159" i="2"/>
  <c r="W167" i="2"/>
  <c r="W175" i="2"/>
  <c r="W183" i="2"/>
  <c r="W191" i="2"/>
  <c r="W199" i="2"/>
  <c r="W207" i="2"/>
  <c r="W215" i="2"/>
  <c r="W223" i="2"/>
  <c r="W231" i="2"/>
  <c r="W239" i="2"/>
  <c r="W247" i="2"/>
  <c r="W255" i="2"/>
  <c r="W263" i="2"/>
  <c r="W271" i="2"/>
  <c r="W279" i="2"/>
  <c r="W287" i="2"/>
  <c r="W295" i="2"/>
  <c r="W303" i="2"/>
  <c r="W311" i="2"/>
  <c r="W319" i="2"/>
  <c r="W327" i="2"/>
  <c r="W335" i="2"/>
  <c r="W343" i="2"/>
  <c r="W351" i="2"/>
  <c r="W359" i="2"/>
  <c r="W367" i="2"/>
  <c r="W375" i="2"/>
  <c r="W383" i="2"/>
  <c r="W391" i="2"/>
  <c r="W399" i="2"/>
  <c r="W407" i="2"/>
  <c r="W415" i="2"/>
  <c r="W423" i="2"/>
  <c r="W431" i="2"/>
  <c r="W439" i="2"/>
  <c r="W447" i="2"/>
  <c r="W455" i="2"/>
  <c r="W463" i="2"/>
  <c r="W471" i="2"/>
  <c r="W479" i="2"/>
  <c r="W487" i="2"/>
  <c r="W495" i="2"/>
  <c r="W503" i="2"/>
  <c r="W511" i="2"/>
  <c r="W519" i="2"/>
  <c r="W527" i="2"/>
  <c r="W535" i="2"/>
  <c r="W543" i="2"/>
  <c r="W551" i="2"/>
  <c r="W559" i="2"/>
  <c r="W567" i="2"/>
  <c r="W575" i="2"/>
  <c r="W583" i="2"/>
  <c r="W591" i="2"/>
  <c r="W599" i="2"/>
  <c r="W607" i="2"/>
  <c r="W615" i="2"/>
  <c r="W623" i="2"/>
  <c r="W631" i="2"/>
  <c r="W639" i="2"/>
  <c r="W647" i="2"/>
  <c r="W655" i="2"/>
  <c r="W663" i="2"/>
  <c r="W671" i="2"/>
  <c r="W679" i="2"/>
  <c r="W687" i="2"/>
  <c r="W695" i="2"/>
  <c r="W703" i="2"/>
  <c r="W711" i="2"/>
  <c r="W719" i="2"/>
  <c r="W727" i="2"/>
  <c r="W735" i="2"/>
  <c r="W743" i="2"/>
  <c r="W751" i="2"/>
  <c r="W759" i="2"/>
  <c r="W767" i="2"/>
  <c r="W775" i="2"/>
  <c r="W783" i="2"/>
  <c r="W791" i="2"/>
  <c r="W799" i="2"/>
  <c r="W807" i="2"/>
  <c r="W815" i="2"/>
  <c r="W823" i="2"/>
  <c r="W831" i="2"/>
  <c r="W839" i="2"/>
  <c r="W847" i="2"/>
  <c r="W855" i="2"/>
  <c r="W863" i="2"/>
  <c r="W871" i="2"/>
  <c r="W879" i="2"/>
  <c r="W887" i="2"/>
  <c r="W895" i="2"/>
  <c r="W903" i="2"/>
  <c r="W911" i="2"/>
  <c r="W919" i="2"/>
  <c r="W927" i="2"/>
  <c r="W935" i="2"/>
  <c r="W943" i="2"/>
  <c r="W951" i="2"/>
  <c r="W959" i="2"/>
  <c r="W967" i="2"/>
  <c r="W975" i="2"/>
  <c r="W983" i="2"/>
  <c r="W991" i="2"/>
  <c r="W999" i="2"/>
  <c r="W1007" i="2"/>
  <c r="W1015" i="2"/>
  <c r="W1023" i="2"/>
  <c r="W1031" i="2"/>
  <c r="W1039" i="2"/>
  <c r="W1047" i="2"/>
  <c r="W1055" i="2"/>
  <c r="W1063" i="2"/>
  <c r="W1071" i="2"/>
  <c r="W1079" i="2"/>
  <c r="W1087" i="2"/>
  <c r="W1095" i="2"/>
  <c r="W1103" i="2"/>
  <c r="W1111" i="2"/>
  <c r="W1119" i="2"/>
  <c r="W1127" i="2"/>
  <c r="W1135" i="2"/>
  <c r="W1143" i="2"/>
  <c r="W1151" i="2"/>
  <c r="W1159" i="2"/>
  <c r="W1167" i="2"/>
  <c r="W1175" i="2"/>
  <c r="W1183" i="2"/>
  <c r="W49" i="2"/>
  <c r="W81" i="2"/>
  <c r="W103" i="2"/>
  <c r="W119" i="2"/>
  <c r="W135" i="2"/>
  <c r="W151" i="2"/>
  <c r="W160" i="2"/>
  <c r="W168" i="2"/>
  <c r="W176" i="2"/>
  <c r="W184" i="2"/>
  <c r="W192" i="2"/>
  <c r="W200" i="2"/>
  <c r="W208" i="2"/>
  <c r="W216" i="2"/>
  <c r="W224" i="2"/>
  <c r="W232" i="2"/>
  <c r="W240" i="2"/>
  <c r="W248" i="2"/>
  <c r="W256" i="2"/>
  <c r="W264" i="2"/>
  <c r="W272" i="2"/>
  <c r="W280" i="2"/>
  <c r="W288" i="2"/>
  <c r="W296" i="2"/>
  <c r="W304" i="2"/>
  <c r="W312" i="2"/>
  <c r="W320" i="2"/>
  <c r="W328" i="2"/>
  <c r="W336" i="2"/>
  <c r="W344" i="2"/>
  <c r="W352" i="2"/>
  <c r="W360" i="2"/>
  <c r="W368" i="2"/>
  <c r="W376" i="2"/>
  <c r="W384" i="2"/>
  <c r="W392" i="2"/>
  <c r="W400" i="2"/>
  <c r="W408" i="2"/>
  <c r="W416" i="2"/>
  <c r="W424" i="2"/>
  <c r="W432" i="2"/>
  <c r="W440" i="2"/>
  <c r="W448" i="2"/>
  <c r="W456" i="2"/>
  <c r="W464" i="2"/>
  <c r="W472" i="2"/>
  <c r="W480" i="2"/>
  <c r="W488" i="2"/>
  <c r="W496" i="2"/>
  <c r="W504" i="2"/>
  <c r="W512" i="2"/>
  <c r="W520" i="2"/>
  <c r="W528" i="2"/>
  <c r="W536" i="2"/>
  <c r="W544" i="2"/>
  <c r="W552" i="2"/>
  <c r="W560" i="2"/>
  <c r="W568" i="2"/>
  <c r="W576" i="2"/>
  <c r="W584" i="2"/>
  <c r="W592" i="2"/>
  <c r="W600" i="2"/>
  <c r="W608" i="2"/>
  <c r="W616" i="2"/>
  <c r="W624" i="2"/>
  <c r="W632" i="2"/>
  <c r="W640" i="2"/>
  <c r="W648" i="2"/>
  <c r="W656" i="2"/>
  <c r="W664" i="2"/>
  <c r="W672" i="2"/>
  <c r="W680" i="2"/>
  <c r="W688" i="2"/>
  <c r="W696" i="2"/>
  <c r="W704" i="2"/>
  <c r="W712" i="2"/>
  <c r="W720" i="2"/>
  <c r="W728" i="2"/>
  <c r="W736" i="2"/>
  <c r="W744" i="2"/>
  <c r="W752" i="2"/>
  <c r="W760" i="2"/>
  <c r="W768" i="2"/>
  <c r="W776" i="2"/>
  <c r="W784" i="2"/>
  <c r="W792" i="2"/>
  <c r="W800" i="2"/>
  <c r="W808" i="2"/>
  <c r="W816" i="2"/>
  <c r="W824" i="2"/>
  <c r="W832" i="2"/>
  <c r="W840" i="2"/>
  <c r="W848" i="2"/>
  <c r="W856" i="2"/>
  <c r="W864" i="2"/>
  <c r="W872" i="2"/>
  <c r="W880" i="2"/>
  <c r="W888" i="2"/>
  <c r="W896" i="2"/>
  <c r="W904" i="2"/>
  <c r="W912" i="2"/>
  <c r="W920" i="2"/>
  <c r="W928" i="2"/>
  <c r="W936" i="2"/>
  <c r="W944" i="2"/>
  <c r="W952" i="2"/>
  <c r="W960" i="2"/>
  <c r="W968" i="2"/>
  <c r="W976" i="2"/>
  <c r="W984" i="2"/>
  <c r="W992" i="2"/>
  <c r="W1000" i="2"/>
  <c r="W1008" i="2"/>
  <c r="W1016" i="2"/>
  <c r="W1024" i="2"/>
  <c r="W1032" i="2"/>
  <c r="W1040" i="2"/>
  <c r="W1048" i="2"/>
  <c r="W1056" i="2"/>
  <c r="W1064" i="2"/>
  <c r="W1072" i="2"/>
  <c r="W1080" i="2"/>
  <c r="W1088" i="2"/>
  <c r="W1096" i="2"/>
  <c r="W1104" i="2"/>
  <c r="W1112" i="2"/>
  <c r="W1120" i="2"/>
  <c r="W1128" i="2"/>
  <c r="W1136" i="2"/>
  <c r="W1144" i="2"/>
  <c r="W1152" i="2"/>
  <c r="W1160" i="2"/>
  <c r="W1168" i="2"/>
  <c r="W1176" i="2"/>
  <c r="W1184" i="2"/>
  <c r="W1192" i="2"/>
  <c r="W1200" i="2"/>
  <c r="W1208" i="2"/>
  <c r="W1216" i="2"/>
  <c r="W1224" i="2"/>
  <c r="W1232" i="2"/>
  <c r="W1240" i="2"/>
  <c r="W1248" i="2"/>
  <c r="W1256" i="2"/>
  <c r="W1264" i="2"/>
  <c r="W1272" i="2"/>
  <c r="W53" i="2"/>
  <c r="W85" i="2"/>
  <c r="W105" i="2"/>
  <c r="W121" i="2"/>
  <c r="W137" i="2"/>
  <c r="W153" i="2"/>
  <c r="W161" i="2"/>
  <c r="W169" i="2"/>
  <c r="W177" i="2"/>
  <c r="W185" i="2"/>
  <c r="W193" i="2"/>
  <c r="W201" i="2"/>
  <c r="W209" i="2"/>
  <c r="W217" i="2"/>
  <c r="W225" i="2"/>
  <c r="W233" i="2"/>
  <c r="W241" i="2"/>
  <c r="W249" i="2"/>
  <c r="W257" i="2"/>
  <c r="W265" i="2"/>
  <c r="W273" i="2"/>
  <c r="W281" i="2"/>
  <c r="W289" i="2"/>
  <c r="W297" i="2"/>
  <c r="W305" i="2"/>
  <c r="W313" i="2"/>
  <c r="W321" i="2"/>
  <c r="W329" i="2"/>
  <c r="W337" i="2"/>
  <c r="W345" i="2"/>
  <c r="W353" i="2"/>
  <c r="W361" i="2"/>
  <c r="W369" i="2"/>
  <c r="W377" i="2"/>
  <c r="W385" i="2"/>
  <c r="W393" i="2"/>
  <c r="W401" i="2"/>
  <c r="W409" i="2"/>
  <c r="W417" i="2"/>
  <c r="W425" i="2"/>
  <c r="W433" i="2"/>
  <c r="W441" i="2"/>
  <c r="W449" i="2"/>
  <c r="W457" i="2"/>
  <c r="W465" i="2"/>
  <c r="W473" i="2"/>
  <c r="W481" i="2"/>
  <c r="W489" i="2"/>
  <c r="W497" i="2"/>
  <c r="W505" i="2"/>
  <c r="W513" i="2"/>
  <c r="W521" i="2"/>
  <c r="W529" i="2"/>
  <c r="W537" i="2"/>
  <c r="W545" i="2"/>
  <c r="W553" i="2"/>
  <c r="W561" i="2"/>
  <c r="W569" i="2"/>
  <c r="W577" i="2"/>
  <c r="W585" i="2"/>
  <c r="W593" i="2"/>
  <c r="W601" i="2"/>
  <c r="W609" i="2"/>
  <c r="W617" i="2"/>
  <c r="W625" i="2"/>
  <c r="W633" i="2"/>
  <c r="W641" i="2"/>
  <c r="W649" i="2"/>
  <c r="W657" i="2"/>
  <c r="W665" i="2"/>
  <c r="W673" i="2"/>
  <c r="W681" i="2"/>
  <c r="W689" i="2"/>
  <c r="W697" i="2"/>
  <c r="W705" i="2"/>
  <c r="W713" i="2"/>
  <c r="W721" i="2"/>
  <c r="W729" i="2"/>
  <c r="W737" i="2"/>
  <c r="W745" i="2"/>
  <c r="W753" i="2"/>
  <c r="W761" i="2"/>
  <c r="W769" i="2"/>
  <c r="W777" i="2"/>
  <c r="W785" i="2"/>
  <c r="W793" i="2"/>
  <c r="W801" i="2"/>
  <c r="W809" i="2"/>
  <c r="W817" i="2"/>
  <c r="W825" i="2"/>
  <c r="W833" i="2"/>
  <c r="W841" i="2"/>
  <c r="W849" i="2"/>
  <c r="W857" i="2"/>
  <c r="W865" i="2"/>
  <c r="W873" i="2"/>
  <c r="W881" i="2"/>
  <c r="W889" i="2"/>
  <c r="W897" i="2"/>
  <c r="W905" i="2"/>
  <c r="W913" i="2"/>
  <c r="W921" i="2"/>
  <c r="W929" i="2"/>
  <c r="W937" i="2"/>
  <c r="W945" i="2"/>
  <c r="W953" i="2"/>
  <c r="W961" i="2"/>
  <c r="W969" i="2"/>
  <c r="W977" i="2"/>
  <c r="W985" i="2"/>
  <c r="W993" i="2"/>
  <c r="W1001" i="2"/>
  <c r="W1009" i="2"/>
  <c r="W1017" i="2"/>
  <c r="W1025" i="2"/>
  <c r="W1033" i="2"/>
  <c r="W1041" i="2"/>
  <c r="W1049" i="2"/>
  <c r="W1057" i="2"/>
  <c r="W1065" i="2"/>
  <c r="W1073" i="2"/>
  <c r="W1081" i="2"/>
  <c r="W1089" i="2"/>
  <c r="W1097" i="2"/>
  <c r="W1105" i="2"/>
  <c r="W1113" i="2"/>
  <c r="W1121" i="2"/>
  <c r="W1129" i="2"/>
  <c r="W1137" i="2"/>
  <c r="W1145" i="2"/>
  <c r="W1153" i="2"/>
  <c r="W1161" i="2"/>
  <c r="W1169" i="2"/>
  <c r="W1177" i="2"/>
  <c r="W1185" i="2"/>
  <c r="W1193" i="2"/>
  <c r="W1201" i="2"/>
  <c r="W1209" i="2"/>
  <c r="W1217" i="2"/>
  <c r="W1225" i="2"/>
  <c r="W1233" i="2"/>
  <c r="W1241" i="2"/>
  <c r="W1249" i="2"/>
  <c r="W1257" i="2"/>
  <c r="W1265" i="2"/>
  <c r="W1273" i="2"/>
  <c r="W1281" i="2"/>
  <c r="W1289" i="2"/>
  <c r="W1297" i="2"/>
  <c r="W1305" i="2"/>
  <c r="W1313" i="2"/>
  <c r="W61" i="2"/>
  <c r="W142" i="2"/>
  <c r="W179" i="2"/>
  <c r="W211" i="2"/>
  <c r="W243" i="2"/>
  <c r="W275" i="2"/>
  <c r="W307" i="2"/>
  <c r="W339" i="2"/>
  <c r="W371" i="2"/>
  <c r="W403" i="2"/>
  <c r="W435" i="2"/>
  <c r="W467" i="2"/>
  <c r="W499" i="2"/>
  <c r="W531" i="2"/>
  <c r="W563" i="2"/>
  <c r="W595" i="2"/>
  <c r="W627" i="2"/>
  <c r="W659" i="2"/>
  <c r="W691" i="2"/>
  <c r="W723" i="2"/>
  <c r="W755" i="2"/>
  <c r="W787" i="2"/>
  <c r="W819" i="2"/>
  <c r="W851" i="2"/>
  <c r="W883" i="2"/>
  <c r="W915" i="2"/>
  <c r="W947" i="2"/>
  <c r="W979" i="2"/>
  <c r="W1011" i="2"/>
  <c r="W1043" i="2"/>
  <c r="W1075" i="2"/>
  <c r="W1107" i="2"/>
  <c r="W1139" i="2"/>
  <c r="W1171" i="2"/>
  <c r="W1199" i="2"/>
  <c r="W1218" i="2"/>
  <c r="W1234" i="2"/>
  <c r="W1250" i="2"/>
  <c r="W1266" i="2"/>
  <c r="W1279" i="2"/>
  <c r="W1288" i="2"/>
  <c r="W1298" i="2"/>
  <c r="W1307" i="2"/>
  <c r="W1316" i="2"/>
  <c r="W1324" i="2"/>
  <c r="W1332" i="2"/>
  <c r="W1340" i="2"/>
  <c r="W1348" i="2"/>
  <c r="W1356" i="2"/>
  <c r="W1364" i="2"/>
  <c r="W1372" i="2"/>
  <c r="W1380" i="2"/>
  <c r="W1388" i="2"/>
  <c r="W1396" i="2"/>
  <c r="W1404" i="2"/>
  <c r="W1412" i="2"/>
  <c r="W1420" i="2"/>
  <c r="W1428" i="2"/>
  <c r="W1436" i="2"/>
  <c r="W1444" i="2"/>
  <c r="W1452" i="2"/>
  <c r="W1460" i="2"/>
  <c r="W1468" i="2"/>
  <c r="W1476" i="2"/>
  <c r="W1484" i="2"/>
  <c r="W1492" i="2"/>
  <c r="W1500" i="2"/>
  <c r="W1508" i="2"/>
  <c r="W1516" i="2"/>
  <c r="W1524" i="2"/>
  <c r="W1532" i="2"/>
  <c r="W1540" i="2"/>
  <c r="W1548" i="2"/>
  <c r="W1556" i="2"/>
  <c r="W1564" i="2"/>
  <c r="W1572" i="2"/>
  <c r="W1580" i="2"/>
  <c r="W1588" i="2"/>
  <c r="W1596" i="2"/>
  <c r="W1604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4" i="2"/>
  <c r="W177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08" i="2"/>
  <c r="W1916" i="2"/>
  <c r="W1924" i="2"/>
  <c r="W1932" i="2"/>
  <c r="W1940" i="2"/>
  <c r="W1948" i="2"/>
  <c r="W1956" i="2"/>
  <c r="W1964" i="2"/>
  <c r="W1972" i="2"/>
  <c r="W1980" i="2"/>
  <c r="W1988" i="2"/>
  <c r="W1996" i="2"/>
  <c r="W2004" i="2"/>
  <c r="W2012" i="2"/>
  <c r="W2020" i="2"/>
  <c r="W2028" i="2"/>
  <c r="W2036" i="2"/>
  <c r="W2044" i="2"/>
  <c r="W2052" i="2"/>
  <c r="W2060" i="2"/>
  <c r="W2068" i="2"/>
  <c r="W2076" i="2"/>
  <c r="W2084" i="2"/>
  <c r="W2092" i="2"/>
  <c r="W2100" i="2"/>
  <c r="W2108" i="2"/>
  <c r="W2116" i="2"/>
  <c r="W2124" i="2"/>
  <c r="W2132" i="2"/>
  <c r="W2140" i="2"/>
  <c r="W2148" i="2"/>
  <c r="W2156" i="2"/>
  <c r="W2164" i="2"/>
  <c r="W2172" i="2"/>
  <c r="W2180" i="2"/>
  <c r="W2188" i="2"/>
  <c r="W2196" i="2"/>
  <c r="W2204" i="2"/>
  <c r="W2212" i="2"/>
  <c r="W2220" i="2"/>
  <c r="W2228" i="2"/>
  <c r="W2236" i="2"/>
  <c r="W2244" i="2"/>
  <c r="W2252" i="2"/>
  <c r="W2260" i="2"/>
  <c r="W2268" i="2"/>
  <c r="W2276" i="2"/>
  <c r="W2284" i="2"/>
  <c r="W89" i="2"/>
  <c r="W154" i="2"/>
  <c r="W186" i="2"/>
  <c r="W218" i="2"/>
  <c r="W250" i="2"/>
  <c r="W282" i="2"/>
  <c r="W314" i="2"/>
  <c r="W346" i="2"/>
  <c r="W378" i="2"/>
  <c r="W410" i="2"/>
  <c r="W442" i="2"/>
  <c r="W474" i="2"/>
  <c r="W506" i="2"/>
  <c r="W538" i="2"/>
  <c r="W570" i="2"/>
  <c r="W602" i="2"/>
  <c r="W634" i="2"/>
  <c r="W666" i="2"/>
  <c r="W698" i="2"/>
  <c r="W730" i="2"/>
  <c r="W762" i="2"/>
  <c r="W794" i="2"/>
  <c r="W826" i="2"/>
  <c r="W858" i="2"/>
  <c r="W890" i="2"/>
  <c r="W922" i="2"/>
  <c r="W954" i="2"/>
  <c r="W986" i="2"/>
  <c r="W1018" i="2"/>
  <c r="W1050" i="2"/>
  <c r="W1082" i="2"/>
  <c r="W1114" i="2"/>
  <c r="W1146" i="2"/>
  <c r="W1178" i="2"/>
  <c r="W1202" i="2"/>
  <c r="W1219" i="2"/>
  <c r="W1235" i="2"/>
  <c r="W1251" i="2"/>
  <c r="W1267" i="2"/>
  <c r="W1280" i="2"/>
  <c r="W1290" i="2"/>
  <c r="W1299" i="2"/>
  <c r="W1308" i="2"/>
  <c r="W1317" i="2"/>
  <c r="W1325" i="2"/>
  <c r="W1333" i="2"/>
  <c r="W1341" i="2"/>
  <c r="W1349" i="2"/>
  <c r="W1357" i="2"/>
  <c r="W1365" i="2"/>
  <c r="W1373" i="2"/>
  <c r="W1381" i="2"/>
  <c r="W1389" i="2"/>
  <c r="W1397" i="2"/>
  <c r="W1405" i="2"/>
  <c r="W1413" i="2"/>
  <c r="W1421" i="2"/>
  <c r="W1429" i="2"/>
  <c r="W1437" i="2"/>
  <c r="W1445" i="2"/>
  <c r="W1453" i="2"/>
  <c r="W1461" i="2"/>
  <c r="W1469" i="2"/>
  <c r="W1477" i="2"/>
  <c r="W1485" i="2"/>
  <c r="W1493" i="2"/>
  <c r="W1501" i="2"/>
  <c r="W1509" i="2"/>
  <c r="W1517" i="2"/>
  <c r="W1525" i="2"/>
  <c r="W1533" i="2"/>
  <c r="W1541" i="2"/>
  <c r="W1549" i="2"/>
  <c r="W1557" i="2"/>
  <c r="W1565" i="2"/>
  <c r="W1573" i="2"/>
  <c r="W1581" i="2"/>
  <c r="W1589" i="2"/>
  <c r="W1597" i="2"/>
  <c r="W1605" i="2"/>
  <c r="W1613" i="2"/>
  <c r="W1621" i="2"/>
  <c r="W1629" i="2"/>
  <c r="W1637" i="2"/>
  <c r="W1645" i="2"/>
  <c r="W1653" i="2"/>
  <c r="W1661" i="2"/>
  <c r="W1669" i="2"/>
  <c r="W1677" i="2"/>
  <c r="W1685" i="2"/>
  <c r="W1693" i="2"/>
  <c r="W1701" i="2"/>
  <c r="W1709" i="2"/>
  <c r="W1717" i="2"/>
  <c r="W1725" i="2"/>
  <c r="W1733" i="2"/>
  <c r="W1741" i="2"/>
  <c r="W1749" i="2"/>
  <c r="W1757" i="2"/>
  <c r="W1765" i="2"/>
  <c r="W1773" i="2"/>
  <c r="W1781" i="2"/>
  <c r="W1789" i="2"/>
  <c r="W1797" i="2"/>
  <c r="W1805" i="2"/>
  <c r="W1813" i="2"/>
  <c r="W1821" i="2"/>
  <c r="W1829" i="2"/>
  <c r="W1837" i="2"/>
  <c r="W1845" i="2"/>
  <c r="W1853" i="2"/>
  <c r="W1861" i="2"/>
  <c r="W1869" i="2"/>
  <c r="W1877" i="2"/>
  <c r="W1885" i="2"/>
  <c r="W1893" i="2"/>
  <c r="W1901" i="2"/>
  <c r="W1909" i="2"/>
  <c r="W1917" i="2"/>
  <c r="W1925" i="2"/>
  <c r="W1933" i="2"/>
  <c r="W1941" i="2"/>
  <c r="W1949" i="2"/>
  <c r="W1957" i="2"/>
  <c r="W1965" i="2"/>
  <c r="W1973" i="2"/>
  <c r="W1981" i="2"/>
  <c r="W1989" i="2"/>
  <c r="W1997" i="2"/>
  <c r="W2005" i="2"/>
  <c r="W2013" i="2"/>
  <c r="W2021" i="2"/>
  <c r="W2029" i="2"/>
  <c r="W2037" i="2"/>
  <c r="W2045" i="2"/>
  <c r="W2053" i="2"/>
  <c r="W2061" i="2"/>
  <c r="W2069" i="2"/>
  <c r="W2077" i="2"/>
  <c r="W2085" i="2"/>
  <c r="W2093" i="2"/>
  <c r="W2101" i="2"/>
  <c r="W2109" i="2"/>
  <c r="W2117" i="2"/>
  <c r="W2125" i="2"/>
  <c r="W2133" i="2"/>
  <c r="W2141" i="2"/>
  <c r="W2149" i="2"/>
  <c r="W2157" i="2"/>
  <c r="W2165" i="2"/>
  <c r="W2173" i="2"/>
  <c r="W2181" i="2"/>
  <c r="W2189" i="2"/>
  <c r="W2197" i="2"/>
  <c r="W2205" i="2"/>
  <c r="W2213" i="2"/>
  <c r="W2221" i="2"/>
  <c r="W2229" i="2"/>
  <c r="W2237" i="2"/>
  <c r="W2245" i="2"/>
  <c r="W2253" i="2"/>
  <c r="W2261" i="2"/>
  <c r="W2269" i="2"/>
  <c r="W2277" i="2"/>
  <c r="W2285" i="2"/>
  <c r="W2293" i="2"/>
  <c r="W93" i="2"/>
  <c r="W155" i="2"/>
  <c r="W187" i="2"/>
  <c r="W219" i="2"/>
  <c r="W251" i="2"/>
  <c r="W283" i="2"/>
  <c r="W315" i="2"/>
  <c r="W347" i="2"/>
  <c r="W379" i="2"/>
  <c r="W411" i="2"/>
  <c r="W443" i="2"/>
  <c r="W475" i="2"/>
  <c r="W507" i="2"/>
  <c r="W539" i="2"/>
  <c r="W571" i="2"/>
  <c r="W603" i="2"/>
  <c r="W635" i="2"/>
  <c r="W667" i="2"/>
  <c r="W699" i="2"/>
  <c r="W731" i="2"/>
  <c r="W763" i="2"/>
  <c r="W795" i="2"/>
  <c r="W827" i="2"/>
  <c r="W859" i="2"/>
  <c r="W891" i="2"/>
  <c r="W923" i="2"/>
  <c r="W955" i="2"/>
  <c r="W987" i="2"/>
  <c r="W1019" i="2"/>
  <c r="W1051" i="2"/>
  <c r="W1083" i="2"/>
  <c r="W1115" i="2"/>
  <c r="W1147" i="2"/>
  <c r="W1179" i="2"/>
  <c r="W1203" i="2"/>
  <c r="W1222" i="2"/>
  <c r="W1238" i="2"/>
  <c r="W1254" i="2"/>
  <c r="W1270" i="2"/>
  <c r="W1282" i="2"/>
  <c r="W1291" i="2"/>
  <c r="W1300" i="2"/>
  <c r="W1309" i="2"/>
  <c r="W1318" i="2"/>
  <c r="W1326" i="2"/>
  <c r="W1334" i="2"/>
  <c r="W1342" i="2"/>
  <c r="W1350" i="2"/>
  <c r="W1358" i="2"/>
  <c r="W1366" i="2"/>
  <c r="W1374" i="2"/>
  <c r="W1382" i="2"/>
  <c r="W1390" i="2"/>
  <c r="W1398" i="2"/>
  <c r="W1406" i="2"/>
  <c r="W1414" i="2"/>
  <c r="W1422" i="2"/>
  <c r="W1430" i="2"/>
  <c r="W1438" i="2"/>
  <c r="W1446" i="2"/>
  <c r="W1454" i="2"/>
  <c r="W1462" i="2"/>
  <c r="W1470" i="2"/>
  <c r="W1478" i="2"/>
  <c r="W1486" i="2"/>
  <c r="W1494" i="2"/>
  <c r="W1502" i="2"/>
  <c r="W1510" i="2"/>
  <c r="W1518" i="2"/>
  <c r="W1526" i="2"/>
  <c r="W1534" i="2"/>
  <c r="W1542" i="2"/>
  <c r="W1550" i="2"/>
  <c r="W1558" i="2"/>
  <c r="W1566" i="2"/>
  <c r="W1574" i="2"/>
  <c r="W1582" i="2"/>
  <c r="W1590" i="2"/>
  <c r="W1598" i="2"/>
  <c r="W1606" i="2"/>
  <c r="W1614" i="2"/>
  <c r="W1622" i="2"/>
  <c r="W1630" i="2"/>
  <c r="W1638" i="2"/>
  <c r="W1646" i="2"/>
  <c r="W1654" i="2"/>
  <c r="W1662" i="2"/>
  <c r="W1670" i="2"/>
  <c r="W1678" i="2"/>
  <c r="W1686" i="2"/>
  <c r="W1694" i="2"/>
  <c r="W1702" i="2"/>
  <c r="W1710" i="2"/>
  <c r="W1718" i="2"/>
  <c r="W1726" i="2"/>
  <c r="W1734" i="2"/>
  <c r="W1742" i="2"/>
  <c r="W1750" i="2"/>
  <c r="W109" i="2"/>
  <c r="W162" i="2"/>
  <c r="W194" i="2"/>
  <c r="W226" i="2"/>
  <c r="W258" i="2"/>
  <c r="W290" i="2"/>
  <c r="W322" i="2"/>
  <c r="W354" i="2"/>
  <c r="W386" i="2"/>
  <c r="W418" i="2"/>
  <c r="W450" i="2"/>
  <c r="W482" i="2"/>
  <c r="W514" i="2"/>
  <c r="W546" i="2"/>
  <c r="W578" i="2"/>
  <c r="W610" i="2"/>
  <c r="W642" i="2"/>
  <c r="W674" i="2"/>
  <c r="W706" i="2"/>
  <c r="W738" i="2"/>
  <c r="W770" i="2"/>
  <c r="W802" i="2"/>
  <c r="W834" i="2"/>
  <c r="W866" i="2"/>
  <c r="W898" i="2"/>
  <c r="W930" i="2"/>
  <c r="W962" i="2"/>
  <c r="W994" i="2"/>
  <c r="W1026" i="2"/>
  <c r="W1058" i="2"/>
  <c r="W1090" i="2"/>
  <c r="W1122" i="2"/>
  <c r="W1154" i="2"/>
  <c r="W1186" i="2"/>
  <c r="W1207" i="2"/>
  <c r="W1223" i="2"/>
  <c r="W1239" i="2"/>
  <c r="W1255" i="2"/>
  <c r="W1271" i="2"/>
  <c r="W1283" i="2"/>
  <c r="W1292" i="2"/>
  <c r="W1301" i="2"/>
  <c r="W1310" i="2"/>
  <c r="W1319" i="2"/>
  <c r="W1327" i="2"/>
  <c r="W1335" i="2"/>
  <c r="W1343" i="2"/>
  <c r="W1351" i="2"/>
  <c r="W1359" i="2"/>
  <c r="W1367" i="2"/>
  <c r="W1375" i="2"/>
  <c r="W1383" i="2"/>
  <c r="W1391" i="2"/>
  <c r="W1399" i="2"/>
  <c r="W1407" i="2"/>
  <c r="W1415" i="2"/>
  <c r="W1423" i="2"/>
  <c r="W1431" i="2"/>
  <c r="W1439" i="2"/>
  <c r="W1447" i="2"/>
  <c r="W1455" i="2"/>
  <c r="W1463" i="2"/>
  <c r="W1471" i="2"/>
  <c r="W1479" i="2"/>
  <c r="W1487" i="2"/>
  <c r="W1495" i="2"/>
  <c r="W1503" i="2"/>
  <c r="W1511" i="2"/>
  <c r="W1519" i="2"/>
  <c r="W1527" i="2"/>
  <c r="W1535" i="2"/>
  <c r="W1543" i="2"/>
  <c r="W1551" i="2"/>
  <c r="W1559" i="2"/>
  <c r="W1567" i="2"/>
  <c r="W1575" i="2"/>
  <c r="W1583" i="2"/>
  <c r="W1591" i="2"/>
  <c r="W1599" i="2"/>
  <c r="W1607" i="2"/>
  <c r="W1615" i="2"/>
  <c r="W1623" i="2"/>
  <c r="W1631" i="2"/>
  <c r="W1639" i="2"/>
  <c r="W1647" i="2"/>
  <c r="W1655" i="2"/>
  <c r="W1663" i="2"/>
  <c r="W1671" i="2"/>
  <c r="W1679" i="2"/>
  <c r="W1687" i="2"/>
  <c r="W1695" i="2"/>
  <c r="W1703" i="2"/>
  <c r="W1711" i="2"/>
  <c r="W1719" i="2"/>
  <c r="W1727" i="2"/>
  <c r="W1735" i="2"/>
  <c r="W1743" i="2"/>
  <c r="W1751" i="2"/>
  <c r="W1759" i="2"/>
  <c r="W1767" i="2"/>
  <c r="W1775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895" i="2"/>
  <c r="W1903" i="2"/>
  <c r="W1911" i="2"/>
  <c r="W1919" i="2"/>
  <c r="W1927" i="2"/>
  <c r="W1935" i="2"/>
  <c r="W1943" i="2"/>
  <c r="W1951" i="2"/>
  <c r="W1959" i="2"/>
  <c r="W1967" i="2"/>
  <c r="W1975" i="2"/>
  <c r="W1983" i="2"/>
  <c r="W1991" i="2"/>
  <c r="W1999" i="2"/>
  <c r="W2007" i="2"/>
  <c r="W2015" i="2"/>
  <c r="W2023" i="2"/>
  <c r="W2031" i="2"/>
  <c r="W2039" i="2"/>
  <c r="W2047" i="2"/>
  <c r="W110" i="2"/>
  <c r="W163" i="2"/>
  <c r="W195" i="2"/>
  <c r="W227" i="2"/>
  <c r="W259" i="2"/>
  <c r="W291" i="2"/>
  <c r="W323" i="2"/>
  <c r="W355" i="2"/>
  <c r="W387" i="2"/>
  <c r="W419" i="2"/>
  <c r="W451" i="2"/>
  <c r="W483" i="2"/>
  <c r="W515" i="2"/>
  <c r="W547" i="2"/>
  <c r="W579" i="2"/>
  <c r="W611" i="2"/>
  <c r="W643" i="2"/>
  <c r="W675" i="2"/>
  <c r="W707" i="2"/>
  <c r="W739" i="2"/>
  <c r="W771" i="2"/>
  <c r="W803" i="2"/>
  <c r="W835" i="2"/>
  <c r="W867" i="2"/>
  <c r="W899" i="2"/>
  <c r="W931" i="2"/>
  <c r="W963" i="2"/>
  <c r="W995" i="2"/>
  <c r="W1027" i="2"/>
  <c r="W1059" i="2"/>
  <c r="W1091" i="2"/>
  <c r="W1123" i="2"/>
  <c r="W1155" i="2"/>
  <c r="W1187" i="2"/>
  <c r="W1210" i="2"/>
  <c r="W1226" i="2"/>
  <c r="W1242" i="2"/>
  <c r="W1258" i="2"/>
  <c r="W1274" i="2"/>
  <c r="W1284" i="2"/>
  <c r="W1293" i="2"/>
  <c r="W1302" i="2"/>
  <c r="W1311" i="2"/>
  <c r="W1320" i="2"/>
  <c r="W1328" i="2"/>
  <c r="W1336" i="2"/>
  <c r="W1344" i="2"/>
  <c r="W1352" i="2"/>
  <c r="W1360" i="2"/>
  <c r="W1368" i="2"/>
  <c r="W1376" i="2"/>
  <c r="W1384" i="2"/>
  <c r="W1392" i="2"/>
  <c r="W1400" i="2"/>
  <c r="W1408" i="2"/>
  <c r="W1416" i="2"/>
  <c r="W1424" i="2"/>
  <c r="W1432" i="2"/>
  <c r="W1440" i="2"/>
  <c r="W1448" i="2"/>
  <c r="W1456" i="2"/>
  <c r="W1464" i="2"/>
  <c r="W1472" i="2"/>
  <c r="W1480" i="2"/>
  <c r="W1488" i="2"/>
  <c r="W1496" i="2"/>
  <c r="W1504" i="2"/>
  <c r="W1512" i="2"/>
  <c r="W1520" i="2"/>
  <c r="W1528" i="2"/>
  <c r="W1536" i="2"/>
  <c r="W1544" i="2"/>
  <c r="W1552" i="2"/>
  <c r="W1560" i="2"/>
  <c r="W1568" i="2"/>
  <c r="W1576" i="2"/>
  <c r="W1584" i="2"/>
  <c r="W1592" i="2"/>
  <c r="W1600" i="2"/>
  <c r="W1608" i="2"/>
  <c r="W1616" i="2"/>
  <c r="W1624" i="2"/>
  <c r="W1632" i="2"/>
  <c r="W1640" i="2"/>
  <c r="W1648" i="2"/>
  <c r="W1656" i="2"/>
  <c r="W1664" i="2"/>
  <c r="W1672" i="2"/>
  <c r="W1680" i="2"/>
  <c r="W1688" i="2"/>
  <c r="W1696" i="2"/>
  <c r="W1704" i="2"/>
  <c r="W1712" i="2"/>
  <c r="W1720" i="2"/>
  <c r="W1728" i="2"/>
  <c r="W1736" i="2"/>
  <c r="W1744" i="2"/>
  <c r="W1752" i="2"/>
  <c r="W1760" i="2"/>
  <c r="W1768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896" i="2"/>
  <c r="W1904" i="2"/>
  <c r="W1912" i="2"/>
  <c r="W1920" i="2"/>
  <c r="W1928" i="2"/>
  <c r="W1936" i="2"/>
  <c r="W1944" i="2"/>
  <c r="W1952" i="2"/>
  <c r="W1960" i="2"/>
  <c r="W1968" i="2"/>
  <c r="W1976" i="2"/>
  <c r="W1984" i="2"/>
  <c r="W1992" i="2"/>
  <c r="W2000" i="2"/>
  <c r="W2008" i="2"/>
  <c r="W2016" i="2"/>
  <c r="W2024" i="2"/>
  <c r="W2032" i="2"/>
  <c r="W2040" i="2"/>
  <c r="W2048" i="2"/>
  <c r="W2056" i="2"/>
  <c r="W125" i="2"/>
  <c r="W170" i="2"/>
  <c r="W202" i="2"/>
  <c r="W234" i="2"/>
  <c r="W266" i="2"/>
  <c r="W298" i="2"/>
  <c r="W330" i="2"/>
  <c r="W362" i="2"/>
  <c r="W394" i="2"/>
  <c r="W426" i="2"/>
  <c r="W458" i="2"/>
  <c r="W490" i="2"/>
  <c r="W522" i="2"/>
  <c r="W554" i="2"/>
  <c r="W586" i="2"/>
  <c r="W618" i="2"/>
  <c r="W650" i="2"/>
  <c r="W682" i="2"/>
  <c r="W714" i="2"/>
  <c r="W746" i="2"/>
  <c r="W778" i="2"/>
  <c r="W810" i="2"/>
  <c r="W842" i="2"/>
  <c r="W874" i="2"/>
  <c r="W906" i="2"/>
  <c r="W938" i="2"/>
  <c r="W970" i="2"/>
  <c r="W1002" i="2"/>
  <c r="W1034" i="2"/>
  <c r="W1066" i="2"/>
  <c r="W1098" i="2"/>
  <c r="W1130" i="2"/>
  <c r="W1162" i="2"/>
  <c r="W1191" i="2"/>
  <c r="W1211" i="2"/>
  <c r="W1227" i="2"/>
  <c r="W1243" i="2"/>
  <c r="W1259" i="2"/>
  <c r="W1275" i="2"/>
  <c r="W1285" i="2"/>
  <c r="W1294" i="2"/>
  <c r="W1303" i="2"/>
  <c r="W1312" i="2"/>
  <c r="W1321" i="2"/>
  <c r="W1329" i="2"/>
  <c r="W1337" i="2"/>
  <c r="W1345" i="2"/>
  <c r="W1353" i="2"/>
  <c r="W1361" i="2"/>
  <c r="W1369" i="2"/>
  <c r="W1377" i="2"/>
  <c r="W1385" i="2"/>
  <c r="W1393" i="2"/>
  <c r="W1401" i="2"/>
  <c r="W1409" i="2"/>
  <c r="W1417" i="2"/>
  <c r="W1425" i="2"/>
  <c r="W1433" i="2"/>
  <c r="W1441" i="2"/>
  <c r="W1449" i="2"/>
  <c r="W1457" i="2"/>
  <c r="W1465" i="2"/>
  <c r="W1473" i="2"/>
  <c r="W1481" i="2"/>
  <c r="W1489" i="2"/>
  <c r="W1497" i="2"/>
  <c r="W1505" i="2"/>
  <c r="W1513" i="2"/>
  <c r="W1521" i="2"/>
  <c r="W1529" i="2"/>
  <c r="W1537" i="2"/>
  <c r="W1545" i="2"/>
  <c r="W1553" i="2"/>
  <c r="W1561" i="2"/>
  <c r="W1569" i="2"/>
  <c r="W1577" i="2"/>
  <c r="W1585" i="2"/>
  <c r="W1593" i="2"/>
  <c r="W1601" i="2"/>
  <c r="W1609" i="2"/>
  <c r="W1617" i="2"/>
  <c r="W1625" i="2"/>
  <c r="W1633" i="2"/>
  <c r="W1641" i="2"/>
  <c r="W1649" i="2"/>
  <c r="W1657" i="2"/>
  <c r="W1665" i="2"/>
  <c r="W1673" i="2"/>
  <c r="W1681" i="2"/>
  <c r="W1689" i="2"/>
  <c r="W1697" i="2"/>
  <c r="W1705" i="2"/>
  <c r="W1713" i="2"/>
  <c r="W1721" i="2"/>
  <c r="W1729" i="2"/>
  <c r="W1737" i="2"/>
  <c r="W1745" i="2"/>
  <c r="W1753" i="2"/>
  <c r="W1761" i="2"/>
  <c r="W1769" i="2"/>
  <c r="W1777" i="2"/>
  <c r="W1785" i="2"/>
  <c r="W1793" i="2"/>
  <c r="W1801" i="2"/>
  <c r="W1809" i="2"/>
  <c r="W1817" i="2"/>
  <c r="W1825" i="2"/>
  <c r="W1833" i="2"/>
  <c r="W1841" i="2"/>
  <c r="W1849" i="2"/>
  <c r="W1857" i="2"/>
  <c r="W1865" i="2"/>
  <c r="W1873" i="2"/>
  <c r="W1881" i="2"/>
  <c r="W1889" i="2"/>
  <c r="W1897" i="2"/>
  <c r="W1905" i="2"/>
  <c r="W1913" i="2"/>
  <c r="W1921" i="2"/>
  <c r="W1929" i="2"/>
  <c r="W1937" i="2"/>
  <c r="W1945" i="2"/>
  <c r="W1953" i="2"/>
  <c r="W1961" i="2"/>
  <c r="W1969" i="2"/>
  <c r="W1977" i="2"/>
  <c r="W1985" i="2"/>
  <c r="W1993" i="2"/>
  <c r="W2001" i="2"/>
  <c r="W2009" i="2"/>
  <c r="W2017" i="2"/>
  <c r="W2025" i="2"/>
  <c r="W2033" i="2"/>
  <c r="W2041" i="2"/>
  <c r="W2049" i="2"/>
  <c r="W2057" i="2"/>
  <c r="W2065" i="2"/>
  <c r="W2073" i="2"/>
  <c r="W210" i="2"/>
  <c r="W338" i="2"/>
  <c r="W466" i="2"/>
  <c r="W594" i="2"/>
  <c r="W722" i="2"/>
  <c r="W850" i="2"/>
  <c r="W978" i="2"/>
  <c r="W1106" i="2"/>
  <c r="W1215" i="2"/>
  <c r="W1278" i="2"/>
  <c r="W1315" i="2"/>
  <c r="W1347" i="2"/>
  <c r="W1379" i="2"/>
  <c r="W1411" i="2"/>
  <c r="W1443" i="2"/>
  <c r="W1475" i="2"/>
  <c r="W1507" i="2"/>
  <c r="W1539" i="2"/>
  <c r="W1571" i="2"/>
  <c r="W1603" i="2"/>
  <c r="W1635" i="2"/>
  <c r="W1667" i="2"/>
  <c r="W1699" i="2"/>
  <c r="W1731" i="2"/>
  <c r="W1762" i="2"/>
  <c r="W1782" i="2"/>
  <c r="W1803" i="2"/>
  <c r="W1826" i="2"/>
  <c r="W1846" i="2"/>
  <c r="W1867" i="2"/>
  <c r="W1890" i="2"/>
  <c r="W1910" i="2"/>
  <c r="W1931" i="2"/>
  <c r="W1954" i="2"/>
  <c r="W1974" i="2"/>
  <c r="W1995" i="2"/>
  <c r="W2018" i="2"/>
  <c r="W2038" i="2"/>
  <c r="W2058" i="2"/>
  <c r="W2071" i="2"/>
  <c r="W2082" i="2"/>
  <c r="W2094" i="2"/>
  <c r="W2104" i="2"/>
  <c r="W2114" i="2"/>
  <c r="W2126" i="2"/>
  <c r="W2136" i="2"/>
  <c r="W2146" i="2"/>
  <c r="W2158" i="2"/>
  <c r="W2168" i="2"/>
  <c r="W2178" i="2"/>
  <c r="W2190" i="2"/>
  <c r="W2200" i="2"/>
  <c r="W2210" i="2"/>
  <c r="W2222" i="2"/>
  <c r="W2232" i="2"/>
  <c r="W2242" i="2"/>
  <c r="W2254" i="2"/>
  <c r="W2264" i="2"/>
  <c r="W2274" i="2"/>
  <c r="W2286" i="2"/>
  <c r="W2295" i="2"/>
  <c r="W2303" i="2"/>
  <c r="W2311" i="2"/>
  <c r="W2319" i="2"/>
  <c r="W2327" i="2"/>
  <c r="W2335" i="2"/>
  <c r="W2343" i="2"/>
  <c r="W2351" i="2"/>
  <c r="W2359" i="2"/>
  <c r="W2367" i="2"/>
  <c r="W2375" i="2"/>
  <c r="W2383" i="2"/>
  <c r="W2391" i="2"/>
  <c r="W2399" i="2"/>
  <c r="W2407" i="2"/>
  <c r="W2415" i="2"/>
  <c r="W2423" i="2"/>
  <c r="W2431" i="2"/>
  <c r="W2439" i="2"/>
  <c r="W2447" i="2"/>
  <c r="W2455" i="2"/>
  <c r="W2463" i="2"/>
  <c r="W2471" i="2"/>
  <c r="W2479" i="2"/>
  <c r="W2487" i="2"/>
  <c r="W2495" i="2"/>
  <c r="W2503" i="2"/>
  <c r="W2511" i="2"/>
  <c r="W2519" i="2"/>
  <c r="W2527" i="2"/>
  <c r="W2535" i="2"/>
  <c r="W2543" i="2"/>
  <c r="W2551" i="2"/>
  <c r="W2559" i="2"/>
  <c r="W2567" i="2"/>
  <c r="W2575" i="2"/>
  <c r="W2583" i="2"/>
  <c r="W2591" i="2"/>
  <c r="W2599" i="2"/>
  <c r="W2607" i="2"/>
  <c r="W2615" i="2"/>
  <c r="W2623" i="2"/>
  <c r="W2631" i="2"/>
  <c r="W2639" i="2"/>
  <c r="W2647" i="2"/>
  <c r="W2655" i="2"/>
  <c r="W2663" i="2"/>
  <c r="W2671" i="2"/>
  <c r="W2679" i="2"/>
  <c r="W2687" i="2"/>
  <c r="W2695" i="2"/>
  <c r="W9" i="2"/>
  <c r="W235" i="2"/>
  <c r="W363" i="2"/>
  <c r="W491" i="2"/>
  <c r="W619" i="2"/>
  <c r="W747" i="2"/>
  <c r="W875" i="2"/>
  <c r="W1003" i="2"/>
  <c r="W1131" i="2"/>
  <c r="W1230" i="2"/>
  <c r="W1286" i="2"/>
  <c r="W1322" i="2"/>
  <c r="W1354" i="2"/>
  <c r="W1386" i="2"/>
  <c r="W1418" i="2"/>
  <c r="W1450" i="2"/>
  <c r="W1482" i="2"/>
  <c r="W1514" i="2"/>
  <c r="W1546" i="2"/>
  <c r="W1578" i="2"/>
  <c r="W1610" i="2"/>
  <c r="W1642" i="2"/>
  <c r="W1674" i="2"/>
  <c r="W1706" i="2"/>
  <c r="W1738" i="2"/>
  <c r="W1763" i="2"/>
  <c r="W1786" i="2"/>
  <c r="W1806" i="2"/>
  <c r="W1827" i="2"/>
  <c r="W1850" i="2"/>
  <c r="W1870" i="2"/>
  <c r="W1891" i="2"/>
  <c r="W1914" i="2"/>
  <c r="W1934" i="2"/>
  <c r="W1955" i="2"/>
  <c r="W1978" i="2"/>
  <c r="W1998" i="2"/>
  <c r="W2019" i="2"/>
  <c r="W2042" i="2"/>
  <c r="W2059" i="2"/>
  <c r="W2072" i="2"/>
  <c r="W2083" i="2"/>
  <c r="W2095" i="2"/>
  <c r="W2105" i="2"/>
  <c r="W2115" i="2"/>
  <c r="W2127" i="2"/>
  <c r="W2137" i="2"/>
  <c r="W2147" i="2"/>
  <c r="W2159" i="2"/>
  <c r="W2169" i="2"/>
  <c r="W2179" i="2"/>
  <c r="W2191" i="2"/>
  <c r="W2201" i="2"/>
  <c r="W2211" i="2"/>
  <c r="W2223" i="2"/>
  <c r="W2233" i="2"/>
  <c r="W2243" i="2"/>
  <c r="W2255" i="2"/>
  <c r="W2265" i="2"/>
  <c r="W2275" i="2"/>
  <c r="W2287" i="2"/>
  <c r="W2296" i="2"/>
  <c r="W2304" i="2"/>
  <c r="W2312" i="2"/>
  <c r="W2320" i="2"/>
  <c r="W2328" i="2"/>
  <c r="W2336" i="2"/>
  <c r="W2344" i="2"/>
  <c r="W2352" i="2"/>
  <c r="W2360" i="2"/>
  <c r="W2368" i="2"/>
  <c r="W2376" i="2"/>
  <c r="W2384" i="2"/>
  <c r="W2392" i="2"/>
  <c r="W2400" i="2"/>
  <c r="W2408" i="2"/>
  <c r="W2416" i="2"/>
  <c r="W2424" i="2"/>
  <c r="W2432" i="2"/>
  <c r="W2440" i="2"/>
  <c r="W2448" i="2"/>
  <c r="W2456" i="2"/>
  <c r="W2464" i="2"/>
  <c r="W2472" i="2"/>
  <c r="W2480" i="2"/>
  <c r="W2488" i="2"/>
  <c r="W2496" i="2"/>
  <c r="W2504" i="2"/>
  <c r="W2512" i="2"/>
  <c r="W2520" i="2"/>
  <c r="W2528" i="2"/>
  <c r="W2536" i="2"/>
  <c r="W2544" i="2"/>
  <c r="W2552" i="2"/>
  <c r="W2560" i="2"/>
  <c r="W2568" i="2"/>
  <c r="W2576" i="2"/>
  <c r="W2584" i="2"/>
  <c r="W2592" i="2"/>
  <c r="W2600" i="2"/>
  <c r="W2608" i="2"/>
  <c r="W2616" i="2"/>
  <c r="W2624" i="2"/>
  <c r="W2632" i="2"/>
  <c r="W2640" i="2"/>
  <c r="W2648" i="2"/>
  <c r="W2656" i="2"/>
  <c r="W57" i="2"/>
  <c r="W242" i="2"/>
  <c r="W370" i="2"/>
  <c r="W498" i="2"/>
  <c r="W626" i="2"/>
  <c r="W754" i="2"/>
  <c r="W882" i="2"/>
  <c r="W1010" i="2"/>
  <c r="W1138" i="2"/>
  <c r="W1231" i="2"/>
  <c r="W1287" i="2"/>
  <c r="W1323" i="2"/>
  <c r="W1355" i="2"/>
  <c r="W1387" i="2"/>
  <c r="W1419" i="2"/>
  <c r="W1451" i="2"/>
  <c r="W1483" i="2"/>
  <c r="W1515" i="2"/>
  <c r="W1547" i="2"/>
  <c r="W1579" i="2"/>
  <c r="W1611" i="2"/>
  <c r="W1643" i="2"/>
  <c r="W1675" i="2"/>
  <c r="W1707" i="2"/>
  <c r="W1739" i="2"/>
  <c r="W1766" i="2"/>
  <c r="W1787" i="2"/>
  <c r="W1810" i="2"/>
  <c r="W1830" i="2"/>
  <c r="W1851" i="2"/>
  <c r="W1874" i="2"/>
  <c r="W1894" i="2"/>
  <c r="W1915" i="2"/>
  <c r="W1938" i="2"/>
  <c r="W1958" i="2"/>
  <c r="W1979" i="2"/>
  <c r="W2002" i="2"/>
  <c r="W2022" i="2"/>
  <c r="W2043" i="2"/>
  <c r="W2062" i="2"/>
  <c r="W2074" i="2"/>
  <c r="W2086" i="2"/>
  <c r="W2096" i="2"/>
  <c r="W2106" i="2"/>
  <c r="W2118" i="2"/>
  <c r="W2128" i="2"/>
  <c r="W2138" i="2"/>
  <c r="W2150" i="2"/>
  <c r="W2160" i="2"/>
  <c r="W2170" i="2"/>
  <c r="W2182" i="2"/>
  <c r="W2192" i="2"/>
  <c r="W2202" i="2"/>
  <c r="W2214" i="2"/>
  <c r="W2224" i="2"/>
  <c r="W2234" i="2"/>
  <c r="W2246" i="2"/>
  <c r="W2256" i="2"/>
  <c r="W2266" i="2"/>
  <c r="W2278" i="2"/>
  <c r="W2288" i="2"/>
  <c r="W2297" i="2"/>
  <c r="W2305" i="2"/>
  <c r="W2313" i="2"/>
  <c r="W2321" i="2"/>
  <c r="W2329" i="2"/>
  <c r="W2337" i="2"/>
  <c r="W2345" i="2"/>
  <c r="W2353" i="2"/>
  <c r="W2361" i="2"/>
  <c r="W2369" i="2"/>
  <c r="W2377" i="2"/>
  <c r="W2385" i="2"/>
  <c r="W2393" i="2"/>
  <c r="W2401" i="2"/>
  <c r="W2409" i="2"/>
  <c r="W2417" i="2"/>
  <c r="W2425" i="2"/>
  <c r="W2433" i="2"/>
  <c r="W2441" i="2"/>
  <c r="W2449" i="2"/>
  <c r="W2457" i="2"/>
  <c r="W2465" i="2"/>
  <c r="W2473" i="2"/>
  <c r="W2481" i="2"/>
  <c r="W2489" i="2"/>
  <c r="W2497" i="2"/>
  <c r="W2505" i="2"/>
  <c r="W2513" i="2"/>
  <c r="W2521" i="2"/>
  <c r="W2529" i="2"/>
  <c r="W2537" i="2"/>
  <c r="W2545" i="2"/>
  <c r="W2553" i="2"/>
  <c r="W2561" i="2"/>
  <c r="W2569" i="2"/>
  <c r="W2577" i="2"/>
  <c r="W2585" i="2"/>
  <c r="W2593" i="2"/>
  <c r="W2601" i="2"/>
  <c r="W2609" i="2"/>
  <c r="W2617" i="2"/>
  <c r="W2625" i="2"/>
  <c r="W2633" i="2"/>
  <c r="W2641" i="2"/>
  <c r="W2649" i="2"/>
  <c r="W2657" i="2"/>
  <c r="W126" i="2"/>
  <c r="W267" i="2"/>
  <c r="W395" i="2"/>
  <c r="W523" i="2"/>
  <c r="W651" i="2"/>
  <c r="W779" i="2"/>
  <c r="W907" i="2"/>
  <c r="W1035" i="2"/>
  <c r="W1163" i="2"/>
  <c r="W1246" i="2"/>
  <c r="W1295" i="2"/>
  <c r="W1330" i="2"/>
  <c r="W1362" i="2"/>
  <c r="W1394" i="2"/>
  <c r="W1426" i="2"/>
  <c r="W1458" i="2"/>
  <c r="W1490" i="2"/>
  <c r="W1522" i="2"/>
  <c r="W1554" i="2"/>
  <c r="W1586" i="2"/>
  <c r="W1618" i="2"/>
  <c r="W1650" i="2"/>
  <c r="W1682" i="2"/>
  <c r="W1714" i="2"/>
  <c r="W1746" i="2"/>
  <c r="W1770" i="2"/>
  <c r="W1790" i="2"/>
  <c r="W1811" i="2"/>
  <c r="W1834" i="2"/>
  <c r="W1854" i="2"/>
  <c r="W1875" i="2"/>
  <c r="W1898" i="2"/>
  <c r="W1918" i="2"/>
  <c r="W1939" i="2"/>
  <c r="W1962" i="2"/>
  <c r="W1982" i="2"/>
  <c r="W2003" i="2"/>
  <c r="W2026" i="2"/>
  <c r="W2046" i="2"/>
  <c r="W2063" i="2"/>
  <c r="W2075" i="2"/>
  <c r="W2087" i="2"/>
  <c r="W2097" i="2"/>
  <c r="W2107" i="2"/>
  <c r="W2119" i="2"/>
  <c r="W2129" i="2"/>
  <c r="W2139" i="2"/>
  <c r="W2151" i="2"/>
  <c r="W2161" i="2"/>
  <c r="W2171" i="2"/>
  <c r="W2183" i="2"/>
  <c r="W2193" i="2"/>
  <c r="W2203" i="2"/>
  <c r="W2215" i="2"/>
  <c r="W2225" i="2"/>
  <c r="W2235" i="2"/>
  <c r="W2247" i="2"/>
  <c r="W2257" i="2"/>
  <c r="W2267" i="2"/>
  <c r="W2279" i="2"/>
  <c r="W2289" i="2"/>
  <c r="W2298" i="2"/>
  <c r="W2306" i="2"/>
  <c r="W2314" i="2"/>
  <c r="W2322" i="2"/>
  <c r="W2330" i="2"/>
  <c r="W2338" i="2"/>
  <c r="W2346" i="2"/>
  <c r="W2354" i="2"/>
  <c r="W2362" i="2"/>
  <c r="W2370" i="2"/>
  <c r="W2378" i="2"/>
  <c r="W2386" i="2"/>
  <c r="W2394" i="2"/>
  <c r="W2402" i="2"/>
  <c r="W2410" i="2"/>
  <c r="W2418" i="2"/>
  <c r="W2426" i="2"/>
  <c r="W2434" i="2"/>
  <c r="W2442" i="2"/>
  <c r="W2450" i="2"/>
  <c r="W2458" i="2"/>
  <c r="W2466" i="2"/>
  <c r="W141" i="2"/>
  <c r="W274" i="2"/>
  <c r="W402" i="2"/>
  <c r="W530" i="2"/>
  <c r="W658" i="2"/>
  <c r="W786" i="2"/>
  <c r="W914" i="2"/>
  <c r="W1042" i="2"/>
  <c r="W1170" i="2"/>
  <c r="W1247" i="2"/>
  <c r="W1296" i="2"/>
  <c r="W1331" i="2"/>
  <c r="W1363" i="2"/>
  <c r="W1395" i="2"/>
  <c r="W1427" i="2"/>
  <c r="W1459" i="2"/>
  <c r="W1491" i="2"/>
  <c r="W1523" i="2"/>
  <c r="W1555" i="2"/>
  <c r="W1587" i="2"/>
  <c r="W1619" i="2"/>
  <c r="W1651" i="2"/>
  <c r="W1683" i="2"/>
  <c r="W1715" i="2"/>
  <c r="W1747" i="2"/>
  <c r="W1771" i="2"/>
  <c r="W1794" i="2"/>
  <c r="W1814" i="2"/>
  <c r="W1835" i="2"/>
  <c r="W1858" i="2"/>
  <c r="W1878" i="2"/>
  <c r="W1899" i="2"/>
  <c r="W1922" i="2"/>
  <c r="W1942" i="2"/>
  <c r="W1963" i="2"/>
  <c r="W1986" i="2"/>
  <c r="W2006" i="2"/>
  <c r="W2027" i="2"/>
  <c r="W2050" i="2"/>
  <c r="W2064" i="2"/>
  <c r="W2078" i="2"/>
  <c r="W2088" i="2"/>
  <c r="W2098" i="2"/>
  <c r="W2110" i="2"/>
  <c r="W2120" i="2"/>
  <c r="W2130" i="2"/>
  <c r="W2142" i="2"/>
  <c r="W2152" i="2"/>
  <c r="W2162" i="2"/>
  <c r="W2174" i="2"/>
  <c r="W2184" i="2"/>
  <c r="W2194" i="2"/>
  <c r="W2206" i="2"/>
  <c r="W2216" i="2"/>
  <c r="W2226" i="2"/>
  <c r="W2238" i="2"/>
  <c r="W2248" i="2"/>
  <c r="W2258" i="2"/>
  <c r="W2270" i="2"/>
  <c r="W2280" i="2"/>
  <c r="W2290" i="2"/>
  <c r="W2299" i="2"/>
  <c r="W2307" i="2"/>
  <c r="W2315" i="2"/>
  <c r="W2323" i="2"/>
  <c r="W2331" i="2"/>
  <c r="W2339" i="2"/>
  <c r="W2347" i="2"/>
  <c r="W2355" i="2"/>
  <c r="W2363" i="2"/>
  <c r="W2371" i="2"/>
  <c r="W2379" i="2"/>
  <c r="W2387" i="2"/>
  <c r="W2395" i="2"/>
  <c r="W2403" i="2"/>
  <c r="W2411" i="2"/>
  <c r="W2419" i="2"/>
  <c r="W2427" i="2"/>
  <c r="W2435" i="2"/>
  <c r="W2443" i="2"/>
  <c r="W2451" i="2"/>
  <c r="W2459" i="2"/>
  <c r="W2467" i="2"/>
  <c r="W178" i="2"/>
  <c r="W306" i="2"/>
  <c r="W434" i="2"/>
  <c r="W562" i="2"/>
  <c r="W690" i="2"/>
  <c r="W818" i="2"/>
  <c r="W946" i="2"/>
  <c r="W1074" i="2"/>
  <c r="W1195" i="2"/>
  <c r="W1263" i="2"/>
  <c r="W1306" i="2"/>
  <c r="W1339" i="2"/>
  <c r="W1371" i="2"/>
  <c r="W1403" i="2"/>
  <c r="W1435" i="2"/>
  <c r="W1467" i="2"/>
  <c r="W1499" i="2"/>
  <c r="W1531" i="2"/>
  <c r="W1563" i="2"/>
  <c r="W1595" i="2"/>
  <c r="W1627" i="2"/>
  <c r="W1659" i="2"/>
  <c r="W1691" i="2"/>
  <c r="W1723" i="2"/>
  <c r="W1755" i="2"/>
  <c r="W1778" i="2"/>
  <c r="W1798" i="2"/>
  <c r="W1819" i="2"/>
  <c r="W1842" i="2"/>
  <c r="W1862" i="2"/>
  <c r="W1883" i="2"/>
  <c r="W1906" i="2"/>
  <c r="W1926" i="2"/>
  <c r="W1947" i="2"/>
  <c r="W1970" i="2"/>
  <c r="W1990" i="2"/>
  <c r="W2011" i="2"/>
  <c r="W2034" i="2"/>
  <c r="W2054" i="2"/>
  <c r="W2067" i="2"/>
  <c r="W2080" i="2"/>
  <c r="W2090" i="2"/>
  <c r="W2102" i="2"/>
  <c r="W2112" i="2"/>
  <c r="W2122" i="2"/>
  <c r="W2134" i="2"/>
  <c r="W2144" i="2"/>
  <c r="W2154" i="2"/>
  <c r="W2166" i="2"/>
  <c r="W2176" i="2"/>
  <c r="W2186" i="2"/>
  <c r="W2198" i="2"/>
  <c r="W2208" i="2"/>
  <c r="W2218" i="2"/>
  <c r="W2230" i="2"/>
  <c r="W2240" i="2"/>
  <c r="W2250" i="2"/>
  <c r="W2262" i="2"/>
  <c r="W2272" i="2"/>
  <c r="W2282" i="2"/>
  <c r="W2292" i="2"/>
  <c r="W2301" i="2"/>
  <c r="W2309" i="2"/>
  <c r="W2317" i="2"/>
  <c r="W2325" i="2"/>
  <c r="W2333" i="2"/>
  <c r="W2341" i="2"/>
  <c r="W2349" i="2"/>
  <c r="W2357" i="2"/>
  <c r="W2365" i="2"/>
  <c r="W2373" i="2"/>
  <c r="W2381" i="2"/>
  <c r="W2389" i="2"/>
  <c r="W2397" i="2"/>
  <c r="W2405" i="2"/>
  <c r="W2413" i="2"/>
  <c r="W2421" i="2"/>
  <c r="W2429" i="2"/>
  <c r="W2437" i="2"/>
  <c r="W2445" i="2"/>
  <c r="W2453" i="2"/>
  <c r="W2461" i="2"/>
  <c r="W2469" i="2"/>
  <c r="W2477" i="2"/>
  <c r="W2485" i="2"/>
  <c r="W2493" i="2"/>
  <c r="W2501" i="2"/>
  <c r="W2509" i="2"/>
  <c r="W2517" i="2"/>
  <c r="W2525" i="2"/>
  <c r="W2533" i="2"/>
  <c r="W2541" i="2"/>
  <c r="W2549" i="2"/>
  <c r="W2557" i="2"/>
  <c r="W2565" i="2"/>
  <c r="W2573" i="2"/>
  <c r="W2581" i="2"/>
  <c r="W2589" i="2"/>
  <c r="W2597" i="2"/>
  <c r="W2605" i="2"/>
  <c r="W2613" i="2"/>
  <c r="W2621" i="2"/>
  <c r="W2629" i="2"/>
  <c r="W2637" i="2"/>
  <c r="W2645" i="2"/>
  <c r="W2653" i="2"/>
  <c r="W2661" i="2"/>
  <c r="W2669" i="2"/>
  <c r="W2677" i="2"/>
  <c r="W2685" i="2"/>
  <c r="W2693" i="2"/>
  <c r="W2701" i="2"/>
  <c r="W2709" i="2"/>
  <c r="W2717" i="2"/>
  <c r="W203" i="2"/>
  <c r="W331" i="2"/>
  <c r="W459" i="2"/>
  <c r="W587" i="2"/>
  <c r="W715" i="2"/>
  <c r="W843" i="2"/>
  <c r="W971" i="2"/>
  <c r="W1099" i="2"/>
  <c r="W1214" i="2"/>
  <c r="W1277" i="2"/>
  <c r="W1314" i="2"/>
  <c r="W1346" i="2"/>
  <c r="W1378" i="2"/>
  <c r="W1410" i="2"/>
  <c r="W1442" i="2"/>
  <c r="W1474" i="2"/>
  <c r="W1506" i="2"/>
  <c r="W1538" i="2"/>
  <c r="W1570" i="2"/>
  <c r="W1602" i="2"/>
  <c r="W1634" i="2"/>
  <c r="W1666" i="2"/>
  <c r="W1698" i="2"/>
  <c r="W1730" i="2"/>
  <c r="W1758" i="2"/>
  <c r="W1779" i="2"/>
  <c r="W1802" i="2"/>
  <c r="W1822" i="2"/>
  <c r="W1843" i="2"/>
  <c r="W1866" i="2"/>
  <c r="W1886" i="2"/>
  <c r="W1907" i="2"/>
  <c r="W1930" i="2"/>
  <c r="W1950" i="2"/>
  <c r="W1971" i="2"/>
  <c r="W1994" i="2"/>
  <c r="W2014" i="2"/>
  <c r="W2035" i="2"/>
  <c r="W2055" i="2"/>
  <c r="W2070" i="2"/>
  <c r="W2081" i="2"/>
  <c r="W2091" i="2"/>
  <c r="W2103" i="2"/>
  <c r="W2113" i="2"/>
  <c r="W2123" i="2"/>
  <c r="W2135" i="2"/>
  <c r="W2145" i="2"/>
  <c r="W2155" i="2"/>
  <c r="W2167" i="2"/>
  <c r="W2177" i="2"/>
  <c r="W2187" i="2"/>
  <c r="W2199" i="2"/>
  <c r="W2209" i="2"/>
  <c r="W2219" i="2"/>
  <c r="W2231" i="2"/>
  <c r="W2241" i="2"/>
  <c r="W2251" i="2"/>
  <c r="W2263" i="2"/>
  <c r="W2273" i="2"/>
  <c r="W2283" i="2"/>
  <c r="W2294" i="2"/>
  <c r="W2302" i="2"/>
  <c r="W2310" i="2"/>
  <c r="W2318" i="2"/>
  <c r="W2326" i="2"/>
  <c r="W2334" i="2"/>
  <c r="W2342" i="2"/>
  <c r="W2350" i="2"/>
  <c r="W2358" i="2"/>
  <c r="W2366" i="2"/>
  <c r="W2374" i="2"/>
  <c r="W2382" i="2"/>
  <c r="W2390" i="2"/>
  <c r="W2398" i="2"/>
  <c r="W2406" i="2"/>
  <c r="W2414" i="2"/>
  <c r="W2422" i="2"/>
  <c r="W2430" i="2"/>
  <c r="W2438" i="2"/>
  <c r="W2446" i="2"/>
  <c r="W2454" i="2"/>
  <c r="W2462" i="2"/>
  <c r="W2470" i="2"/>
  <c r="W2478" i="2"/>
  <c r="W939" i="2"/>
  <c r="W1434" i="2"/>
  <c r="W1690" i="2"/>
  <c r="W1882" i="2"/>
  <c r="W2051" i="2"/>
  <c r="W2143" i="2"/>
  <c r="W2227" i="2"/>
  <c r="W2308" i="2"/>
  <c r="W2372" i="2"/>
  <c r="W2436" i="2"/>
  <c r="W2482" i="2"/>
  <c r="W2498" i="2"/>
  <c r="W2514" i="2"/>
  <c r="W2530" i="2"/>
  <c r="W2546" i="2"/>
  <c r="W2562" i="2"/>
  <c r="W2578" i="2"/>
  <c r="W2594" i="2"/>
  <c r="W2610" i="2"/>
  <c r="W2626" i="2"/>
  <c r="W2642" i="2"/>
  <c r="W2658" i="2"/>
  <c r="W2668" i="2"/>
  <c r="W2680" i="2"/>
  <c r="W2690" i="2"/>
  <c r="W2700" i="2"/>
  <c r="W2710" i="2"/>
  <c r="W2719" i="2"/>
  <c r="W2727" i="2"/>
  <c r="W2735" i="2"/>
  <c r="W2743" i="2"/>
  <c r="W2751" i="2"/>
  <c r="W2759" i="2"/>
  <c r="W2767" i="2"/>
  <c r="W2775" i="2"/>
  <c r="W2783" i="2"/>
  <c r="W1067" i="2"/>
  <c r="W1466" i="2"/>
  <c r="W1722" i="2"/>
  <c r="W1902" i="2"/>
  <c r="W2066" i="2"/>
  <c r="W2153" i="2"/>
  <c r="W2239" i="2"/>
  <c r="W2316" i="2"/>
  <c r="W2380" i="2"/>
  <c r="W2444" i="2"/>
  <c r="W2483" i="2"/>
  <c r="W2499" i="2"/>
  <c r="W2515" i="2"/>
  <c r="W2531" i="2"/>
  <c r="W2547" i="2"/>
  <c r="W2563" i="2"/>
  <c r="W2579" i="2"/>
  <c r="W2595" i="2"/>
  <c r="W2611" i="2"/>
  <c r="W2627" i="2"/>
  <c r="W2643" i="2"/>
  <c r="W2659" i="2"/>
  <c r="W2670" i="2"/>
  <c r="W2681" i="2"/>
  <c r="W2691" i="2"/>
  <c r="W2702" i="2"/>
  <c r="W2711" i="2"/>
  <c r="W2720" i="2"/>
  <c r="W2728" i="2"/>
  <c r="W2736" i="2"/>
  <c r="W2744" i="2"/>
  <c r="W2752" i="2"/>
  <c r="W2760" i="2"/>
  <c r="W2768" i="2"/>
  <c r="W2776" i="2"/>
  <c r="W2784" i="2"/>
  <c r="W171" i="2"/>
  <c r="W1194" i="2"/>
  <c r="W1498" i="2"/>
  <c r="W1754" i="2"/>
  <c r="W1923" i="2"/>
  <c r="W2079" i="2"/>
  <c r="W2163" i="2"/>
  <c r="W2249" i="2"/>
  <c r="W2324" i="2"/>
  <c r="W2388" i="2"/>
  <c r="W2452" i="2"/>
  <c r="W2484" i="2"/>
  <c r="W2500" i="2"/>
  <c r="W2516" i="2"/>
  <c r="W2532" i="2"/>
  <c r="W2548" i="2"/>
  <c r="W2564" i="2"/>
  <c r="W2580" i="2"/>
  <c r="W2596" i="2"/>
  <c r="W2612" i="2"/>
  <c r="W2628" i="2"/>
  <c r="W2644" i="2"/>
  <c r="W2660" i="2"/>
  <c r="W2672" i="2"/>
  <c r="W2682" i="2"/>
  <c r="W2692" i="2"/>
  <c r="W2703" i="2"/>
  <c r="W2712" i="2"/>
  <c r="W2721" i="2"/>
  <c r="W2729" i="2"/>
  <c r="W2737" i="2"/>
  <c r="W2745" i="2"/>
  <c r="W2753" i="2"/>
  <c r="W2761" i="2"/>
  <c r="W2769" i="2"/>
  <c r="W2777" i="2"/>
  <c r="W2785" i="2"/>
  <c r="W299" i="2"/>
  <c r="W1262" i="2"/>
  <c r="W1530" i="2"/>
  <c r="W1774" i="2"/>
  <c r="W1946" i="2"/>
  <c r="W2089" i="2"/>
  <c r="W2175" i="2"/>
  <c r="W2259" i="2"/>
  <c r="W2332" i="2"/>
  <c r="W2396" i="2"/>
  <c r="W2460" i="2"/>
  <c r="W2486" i="2"/>
  <c r="W2502" i="2"/>
  <c r="W2518" i="2"/>
  <c r="W2534" i="2"/>
  <c r="W2550" i="2"/>
  <c r="W2566" i="2"/>
  <c r="W2582" i="2"/>
  <c r="W2598" i="2"/>
  <c r="W2614" i="2"/>
  <c r="W2630" i="2"/>
  <c r="W2646" i="2"/>
  <c r="W2662" i="2"/>
  <c r="W2673" i="2"/>
  <c r="W2683" i="2"/>
  <c r="W2694" i="2"/>
  <c r="W2704" i="2"/>
  <c r="W2713" i="2"/>
  <c r="W2722" i="2"/>
  <c r="W2730" i="2"/>
  <c r="W2738" i="2"/>
  <c r="W2746" i="2"/>
  <c r="W2754" i="2"/>
  <c r="W2762" i="2"/>
  <c r="W2770" i="2"/>
  <c r="W2778" i="2"/>
  <c r="W2786" i="2"/>
  <c r="W427" i="2"/>
  <c r="W1304" i="2"/>
  <c r="W1562" i="2"/>
  <c r="W1795" i="2"/>
  <c r="W1966" i="2"/>
  <c r="W2099" i="2"/>
  <c r="W2185" i="2"/>
  <c r="W2271" i="2"/>
  <c r="W2340" i="2"/>
  <c r="W2404" i="2"/>
  <c r="W2468" i="2"/>
  <c r="W2490" i="2"/>
  <c r="W2506" i="2"/>
  <c r="W2522" i="2"/>
  <c r="W2538" i="2"/>
  <c r="W2554" i="2"/>
  <c r="W2570" i="2"/>
  <c r="W2586" i="2"/>
  <c r="W2602" i="2"/>
  <c r="W2618" i="2"/>
  <c r="W2634" i="2"/>
  <c r="W2650" i="2"/>
  <c r="W2664" i="2"/>
  <c r="W2674" i="2"/>
  <c r="W2684" i="2"/>
  <c r="W2696" i="2"/>
  <c r="W2705" i="2"/>
  <c r="W2714" i="2"/>
  <c r="W2723" i="2"/>
  <c r="W2731" i="2"/>
  <c r="W2739" i="2"/>
  <c r="W2747" i="2"/>
  <c r="W2755" i="2"/>
  <c r="W2763" i="2"/>
  <c r="W2771" i="2"/>
  <c r="W2779" i="2"/>
  <c r="W555" i="2"/>
  <c r="W1338" i="2"/>
  <c r="W1594" i="2"/>
  <c r="W1818" i="2"/>
  <c r="W1987" i="2"/>
  <c r="W2111" i="2"/>
  <c r="W2195" i="2"/>
  <c r="W2281" i="2"/>
  <c r="W2348" i="2"/>
  <c r="W2412" i="2"/>
  <c r="W2474" i="2"/>
  <c r="W2491" i="2"/>
  <c r="W2507" i="2"/>
  <c r="W2523" i="2"/>
  <c r="W2539" i="2"/>
  <c r="W2555" i="2"/>
  <c r="W2571" i="2"/>
  <c r="W2587" i="2"/>
  <c r="W2603" i="2"/>
  <c r="W2619" i="2"/>
  <c r="W2635" i="2"/>
  <c r="W2651" i="2"/>
  <c r="W2665" i="2"/>
  <c r="W2675" i="2"/>
  <c r="W2686" i="2"/>
  <c r="W2697" i="2"/>
  <c r="W2706" i="2"/>
  <c r="W2715" i="2"/>
  <c r="W2724" i="2"/>
  <c r="W2732" i="2"/>
  <c r="W2740" i="2"/>
  <c r="W2748" i="2"/>
  <c r="W2756" i="2"/>
  <c r="W2764" i="2"/>
  <c r="W2772" i="2"/>
  <c r="W2780" i="2"/>
  <c r="W683" i="2"/>
  <c r="W1370" i="2"/>
  <c r="W1626" i="2"/>
  <c r="W1838" i="2"/>
  <c r="W2010" i="2"/>
  <c r="W2121" i="2"/>
  <c r="W2207" i="2"/>
  <c r="W2291" i="2"/>
  <c r="W2356" i="2"/>
  <c r="W2420" i="2"/>
  <c r="W2475" i="2"/>
  <c r="W2492" i="2"/>
  <c r="W2508" i="2"/>
  <c r="W2524" i="2"/>
  <c r="W2540" i="2"/>
  <c r="W2556" i="2"/>
  <c r="W2572" i="2"/>
  <c r="W2588" i="2"/>
  <c r="W2604" i="2"/>
  <c r="W2620" i="2"/>
  <c r="W2636" i="2"/>
  <c r="W2652" i="2"/>
  <c r="W2666" i="2"/>
  <c r="W2676" i="2"/>
  <c r="W2688" i="2"/>
  <c r="W2698" i="2"/>
  <c r="W2707" i="2"/>
  <c r="W2716" i="2"/>
  <c r="W2725" i="2"/>
  <c r="W2733" i="2"/>
  <c r="W2741" i="2"/>
  <c r="W2749" i="2"/>
  <c r="W2757" i="2"/>
  <c r="W2765" i="2"/>
  <c r="W2773" i="2"/>
  <c r="W2781" i="2"/>
  <c r="W2300" i="2"/>
  <c r="W2558" i="2"/>
  <c r="W2678" i="2"/>
  <c r="W2750" i="2"/>
  <c r="W811" i="2"/>
  <c r="W2364" i="2"/>
  <c r="W2574" i="2"/>
  <c r="W2689" i="2"/>
  <c r="W2758" i="2"/>
  <c r="W1402" i="2"/>
  <c r="W2428" i="2"/>
  <c r="W2590" i="2"/>
  <c r="W2699" i="2"/>
  <c r="W2766" i="2"/>
  <c r="W1658" i="2"/>
  <c r="W2476" i="2"/>
  <c r="W2606" i="2"/>
  <c r="W2708" i="2"/>
  <c r="W2774" i="2"/>
  <c r="W1859" i="2"/>
  <c r="W2494" i="2"/>
  <c r="W2622" i="2"/>
  <c r="W2718" i="2"/>
  <c r="W2782" i="2"/>
  <c r="W2030" i="2"/>
  <c r="W2510" i="2"/>
  <c r="W2638" i="2"/>
  <c r="W2726" i="2"/>
  <c r="W2131" i="2"/>
  <c r="W2526" i="2"/>
  <c r="W2654" i="2"/>
  <c r="W2734" i="2"/>
  <c r="V10" i="2"/>
  <c r="V18" i="2"/>
  <c r="V26" i="2"/>
  <c r="V34" i="2"/>
  <c r="V42" i="2"/>
  <c r="V50" i="2"/>
  <c r="V58" i="2"/>
  <c r="V66" i="2"/>
  <c r="V74" i="2"/>
  <c r="V82" i="2"/>
  <c r="W2217" i="2"/>
  <c r="W3" i="2"/>
  <c r="V11" i="2"/>
  <c r="V19" i="2"/>
  <c r="V27" i="2"/>
  <c r="V35" i="2"/>
  <c r="V43" i="2"/>
  <c r="V51" i="2"/>
  <c r="V59" i="2"/>
  <c r="V67" i="2"/>
  <c r="V75" i="2"/>
  <c r="V83" i="2"/>
  <c r="V91" i="2"/>
  <c r="V99" i="2"/>
  <c r="V107" i="2"/>
  <c r="V115" i="2"/>
  <c r="V123" i="2"/>
  <c r="V131" i="2"/>
  <c r="V139" i="2"/>
  <c r="V147" i="2"/>
  <c r="V155" i="2"/>
  <c r="V163" i="2"/>
  <c r="V171" i="2"/>
  <c r="V179" i="2"/>
  <c r="V187" i="2"/>
  <c r="V195" i="2"/>
  <c r="V203" i="2"/>
  <c r="V211" i="2"/>
  <c r="V219" i="2"/>
  <c r="V227" i="2"/>
  <c r="V235" i="2"/>
  <c r="V243" i="2"/>
  <c r="V251" i="2"/>
  <c r="V259" i="2"/>
  <c r="V267" i="2"/>
  <c r="V275" i="2"/>
  <c r="V283" i="2"/>
  <c r="V291" i="2"/>
  <c r="V299" i="2"/>
  <c r="V307" i="2"/>
  <c r="V315" i="2"/>
  <c r="V323" i="2"/>
  <c r="V331" i="2"/>
  <c r="V339" i="2"/>
  <c r="V347" i="2"/>
  <c r="V355" i="2"/>
  <c r="V363" i="2"/>
  <c r="V371" i="2"/>
  <c r="V379" i="2"/>
  <c r="V387" i="2"/>
  <c r="V395" i="2"/>
  <c r="V403" i="2"/>
  <c r="V411" i="2"/>
  <c r="V419" i="2"/>
  <c r="V427" i="2"/>
  <c r="V435" i="2"/>
  <c r="V443" i="2"/>
  <c r="V451" i="2"/>
  <c r="V459" i="2"/>
  <c r="V467" i="2"/>
  <c r="V475" i="2"/>
  <c r="V483" i="2"/>
  <c r="V491" i="2"/>
  <c r="V499" i="2"/>
  <c r="V507" i="2"/>
  <c r="V515" i="2"/>
  <c r="V523" i="2"/>
  <c r="V531" i="2"/>
  <c r="V539" i="2"/>
  <c r="V547" i="2"/>
  <c r="V555" i="2"/>
  <c r="V563" i="2"/>
  <c r="V571" i="2"/>
  <c r="V579" i="2"/>
  <c r="V587" i="2"/>
  <c r="V595" i="2"/>
  <c r="V603" i="2"/>
  <c r="V611" i="2"/>
  <c r="V619" i="2"/>
  <c r="V627" i="2"/>
  <c r="V635" i="2"/>
  <c r="V643" i="2"/>
  <c r="V651" i="2"/>
  <c r="V659" i="2"/>
  <c r="V667" i="2"/>
  <c r="V675" i="2"/>
  <c r="V683" i="2"/>
  <c r="V691" i="2"/>
  <c r="V699" i="2"/>
  <c r="V707" i="2"/>
  <c r="V715" i="2"/>
  <c r="V723" i="2"/>
  <c r="V731" i="2"/>
  <c r="V739" i="2"/>
  <c r="V747" i="2"/>
  <c r="V755" i="2"/>
  <c r="V763" i="2"/>
  <c r="V771" i="2"/>
  <c r="V779" i="2"/>
  <c r="V787" i="2"/>
  <c r="V795" i="2"/>
  <c r="V803" i="2"/>
  <c r="V811" i="2"/>
  <c r="V819" i="2"/>
  <c r="V827" i="2"/>
  <c r="V835" i="2"/>
  <c r="V843" i="2"/>
  <c r="V851" i="2"/>
  <c r="V859" i="2"/>
  <c r="V867" i="2"/>
  <c r="V875" i="2"/>
  <c r="V883" i="2"/>
  <c r="V891" i="2"/>
  <c r="V899" i="2"/>
  <c r="V907" i="2"/>
  <c r="V915" i="2"/>
  <c r="V923" i="2"/>
  <c r="V931" i="2"/>
  <c r="V939" i="2"/>
  <c r="V947" i="2"/>
  <c r="V955" i="2"/>
  <c r="V963" i="2"/>
  <c r="V971" i="2"/>
  <c r="V979" i="2"/>
  <c r="V987" i="2"/>
  <c r="V995" i="2"/>
  <c r="V1003" i="2"/>
  <c r="V1011" i="2"/>
  <c r="V1019" i="2"/>
  <c r="V1027" i="2"/>
  <c r="V1035" i="2"/>
  <c r="V1043" i="2"/>
  <c r="V1051" i="2"/>
  <c r="W2542" i="2"/>
  <c r="V4" i="2"/>
  <c r="V12" i="2"/>
  <c r="V20" i="2"/>
  <c r="V28" i="2"/>
  <c r="V36" i="2"/>
  <c r="V44" i="2"/>
  <c r="V52" i="2"/>
  <c r="V60" i="2"/>
  <c r="V68" i="2"/>
  <c r="V76" i="2"/>
  <c r="V84" i="2"/>
  <c r="V92" i="2"/>
  <c r="V100" i="2"/>
  <c r="V108" i="2"/>
  <c r="V116" i="2"/>
  <c r="V124" i="2"/>
  <c r="V132" i="2"/>
  <c r="V140" i="2"/>
  <c r="V148" i="2"/>
  <c r="V156" i="2"/>
  <c r="V164" i="2"/>
  <c r="V172" i="2"/>
  <c r="V180" i="2"/>
  <c r="V188" i="2"/>
  <c r="V196" i="2"/>
  <c r="V204" i="2"/>
  <c r="V212" i="2"/>
  <c r="V220" i="2"/>
  <c r="V228" i="2"/>
  <c r="V236" i="2"/>
  <c r="V244" i="2"/>
  <c r="V252" i="2"/>
  <c r="V260" i="2"/>
  <c r="V268" i="2"/>
  <c r="V276" i="2"/>
  <c r="V284" i="2"/>
  <c r="V292" i="2"/>
  <c r="V300" i="2"/>
  <c r="V308" i="2"/>
  <c r="V316" i="2"/>
  <c r="V324" i="2"/>
  <c r="V332" i="2"/>
  <c r="V340" i="2"/>
  <c r="V348" i="2"/>
  <c r="V356" i="2"/>
  <c r="V364" i="2"/>
  <c r="V372" i="2"/>
  <c r="V380" i="2"/>
  <c r="V388" i="2"/>
  <c r="V396" i="2"/>
  <c r="V404" i="2"/>
  <c r="V412" i="2"/>
  <c r="V420" i="2"/>
  <c r="V428" i="2"/>
  <c r="V436" i="2"/>
  <c r="V444" i="2"/>
  <c r="V452" i="2"/>
  <c r="V460" i="2"/>
  <c r="V468" i="2"/>
  <c r="V476" i="2"/>
  <c r="V484" i="2"/>
  <c r="V492" i="2"/>
  <c r="V500" i="2"/>
  <c r="V508" i="2"/>
  <c r="V516" i="2"/>
  <c r="V524" i="2"/>
  <c r="V532" i="2"/>
  <c r="V540" i="2"/>
  <c r="V548" i="2"/>
  <c r="V556" i="2"/>
  <c r="V564" i="2"/>
  <c r="V572" i="2"/>
  <c r="V580" i="2"/>
  <c r="V588" i="2"/>
  <c r="V596" i="2"/>
  <c r="V604" i="2"/>
  <c r="V612" i="2"/>
  <c r="V620" i="2"/>
  <c r="V628" i="2"/>
  <c r="V636" i="2"/>
  <c r="V644" i="2"/>
  <c r="V652" i="2"/>
  <c r="V660" i="2"/>
  <c r="V668" i="2"/>
  <c r="V676" i="2"/>
  <c r="V684" i="2"/>
  <c r="V692" i="2"/>
  <c r="V700" i="2"/>
  <c r="V708" i="2"/>
  <c r="V716" i="2"/>
  <c r="V724" i="2"/>
  <c r="V732" i="2"/>
  <c r="V740" i="2"/>
  <c r="V748" i="2"/>
  <c r="V756" i="2"/>
  <c r="V764" i="2"/>
  <c r="V772" i="2"/>
  <c r="V780" i="2"/>
  <c r="V788" i="2"/>
  <c r="V796" i="2"/>
  <c r="V804" i="2"/>
  <c r="V812" i="2"/>
  <c r="V820" i="2"/>
  <c r="V828" i="2"/>
  <c r="V836" i="2"/>
  <c r="V844" i="2"/>
  <c r="V852" i="2"/>
  <c r="V860" i="2"/>
  <c r="V868" i="2"/>
  <c r="V876" i="2"/>
  <c r="V884" i="2"/>
  <c r="V892" i="2"/>
  <c r="V900" i="2"/>
  <c r="V908" i="2"/>
  <c r="V916" i="2"/>
  <c r="V924" i="2"/>
  <c r="V932" i="2"/>
  <c r="V940" i="2"/>
  <c r="V948" i="2"/>
  <c r="V956" i="2"/>
  <c r="V964" i="2"/>
  <c r="V972" i="2"/>
  <c r="V980" i="2"/>
  <c r="V988" i="2"/>
  <c r="V996" i="2"/>
  <c r="V1004" i="2"/>
  <c r="V1012" i="2"/>
  <c r="V1020" i="2"/>
  <c r="V1028" i="2"/>
  <c r="V1036" i="2"/>
  <c r="W2667" i="2"/>
  <c r="V5" i="2"/>
  <c r="V13" i="2"/>
  <c r="V21" i="2"/>
  <c r="V29" i="2"/>
  <c r="V37" i="2"/>
  <c r="V45" i="2"/>
  <c r="V53" i="2"/>
  <c r="V61" i="2"/>
  <c r="V69" i="2"/>
  <c r="V77" i="2"/>
  <c r="V85" i="2"/>
  <c r="V93" i="2"/>
  <c r="V101" i="2"/>
  <c r="V109" i="2"/>
  <c r="V117" i="2"/>
  <c r="V125" i="2"/>
  <c r="V133" i="2"/>
  <c r="V141" i="2"/>
  <c r="V149" i="2"/>
  <c r="V157" i="2"/>
  <c r="V165" i="2"/>
  <c r="V173" i="2"/>
  <c r="V181" i="2"/>
  <c r="V189" i="2"/>
  <c r="V197" i="2"/>
  <c r="V205" i="2"/>
  <c r="V213" i="2"/>
  <c r="V221" i="2"/>
  <c r="V229" i="2"/>
  <c r="V237" i="2"/>
  <c r="V245" i="2"/>
  <c r="V253" i="2"/>
  <c r="V261" i="2"/>
  <c r="V269" i="2"/>
  <c r="V277" i="2"/>
  <c r="V285" i="2"/>
  <c r="V293" i="2"/>
  <c r="V301" i="2"/>
  <c r="V309" i="2"/>
  <c r="V317" i="2"/>
  <c r="V325" i="2"/>
  <c r="V333" i="2"/>
  <c r="V341" i="2"/>
  <c r="V349" i="2"/>
  <c r="V357" i="2"/>
  <c r="V365" i="2"/>
  <c r="V373" i="2"/>
  <c r="V381" i="2"/>
  <c r="V389" i="2"/>
  <c r="V397" i="2"/>
  <c r="V405" i="2"/>
  <c r="V413" i="2"/>
  <c r="V421" i="2"/>
  <c r="V429" i="2"/>
  <c r="V437" i="2"/>
  <c r="V445" i="2"/>
  <c r="V453" i="2"/>
  <c r="V461" i="2"/>
  <c r="V469" i="2"/>
  <c r="V477" i="2"/>
  <c r="V485" i="2"/>
  <c r="V493" i="2"/>
  <c r="V501" i="2"/>
  <c r="V509" i="2"/>
  <c r="V517" i="2"/>
  <c r="V525" i="2"/>
  <c r="V533" i="2"/>
  <c r="V541" i="2"/>
  <c r="V549" i="2"/>
  <c r="V557" i="2"/>
  <c r="V565" i="2"/>
  <c r="V573" i="2"/>
  <c r="V581" i="2"/>
  <c r="V589" i="2"/>
  <c r="V597" i="2"/>
  <c r="V605" i="2"/>
  <c r="V613" i="2"/>
  <c r="V621" i="2"/>
  <c r="V629" i="2"/>
  <c r="V637" i="2"/>
  <c r="V645" i="2"/>
  <c r="V653" i="2"/>
  <c r="V661" i="2"/>
  <c r="V669" i="2"/>
  <c r="V677" i="2"/>
  <c r="V685" i="2"/>
  <c r="V693" i="2"/>
  <c r="V701" i="2"/>
  <c r="V709" i="2"/>
  <c r="V717" i="2"/>
  <c r="V725" i="2"/>
  <c r="V733" i="2"/>
  <c r="V741" i="2"/>
  <c r="V749" i="2"/>
  <c r="V757" i="2"/>
  <c r="V765" i="2"/>
  <c r="V773" i="2"/>
  <c r="V781" i="2"/>
  <c r="V789" i="2"/>
  <c r="V797" i="2"/>
  <c r="V805" i="2"/>
  <c r="V813" i="2"/>
  <c r="V821" i="2"/>
  <c r="V829" i="2"/>
  <c r="V837" i="2"/>
  <c r="V845" i="2"/>
  <c r="V853" i="2"/>
  <c r="V861" i="2"/>
  <c r="V869" i="2"/>
  <c r="W2742" i="2"/>
  <c r="V6" i="2"/>
  <c r="V14" i="2"/>
  <c r="V22" i="2"/>
  <c r="V30" i="2"/>
  <c r="V38" i="2"/>
  <c r="V46" i="2"/>
  <c r="V54" i="2"/>
  <c r="V62" i="2"/>
  <c r="V70" i="2"/>
  <c r="V78" i="2"/>
  <c r="V86" i="2"/>
  <c r="V94" i="2"/>
  <c r="V102" i="2"/>
  <c r="V110" i="2"/>
  <c r="V118" i="2"/>
  <c r="V126" i="2"/>
  <c r="V134" i="2"/>
  <c r="V142" i="2"/>
  <c r="V150" i="2"/>
  <c r="V158" i="2"/>
  <c r="V166" i="2"/>
  <c r="V174" i="2"/>
  <c r="V182" i="2"/>
  <c r="V190" i="2"/>
  <c r="V198" i="2"/>
  <c r="V206" i="2"/>
  <c r="V214" i="2"/>
  <c r="V222" i="2"/>
  <c r="V230" i="2"/>
  <c r="V238" i="2"/>
  <c r="V246" i="2"/>
  <c r="V254" i="2"/>
  <c r="V262" i="2"/>
  <c r="V270" i="2"/>
  <c r="V278" i="2"/>
  <c r="V286" i="2"/>
  <c r="V294" i="2"/>
  <c r="V302" i="2"/>
  <c r="V310" i="2"/>
  <c r="V318" i="2"/>
  <c r="V326" i="2"/>
  <c r="V334" i="2"/>
  <c r="V342" i="2"/>
  <c r="V350" i="2"/>
  <c r="V358" i="2"/>
  <c r="V366" i="2"/>
  <c r="V374" i="2"/>
  <c r="V382" i="2"/>
  <c r="V390" i="2"/>
  <c r="V398" i="2"/>
  <c r="V406" i="2"/>
  <c r="V414" i="2"/>
  <c r="V422" i="2"/>
  <c r="V430" i="2"/>
  <c r="V438" i="2"/>
  <c r="V446" i="2"/>
  <c r="V454" i="2"/>
  <c r="V462" i="2"/>
  <c r="V470" i="2"/>
  <c r="V478" i="2"/>
  <c r="V486" i="2"/>
  <c r="V494" i="2"/>
  <c r="V502" i="2"/>
  <c r="V510" i="2"/>
  <c r="V518" i="2"/>
  <c r="V526" i="2"/>
  <c r="V534" i="2"/>
  <c r="V542" i="2"/>
  <c r="V550" i="2"/>
  <c r="V558" i="2"/>
  <c r="V566" i="2"/>
  <c r="V574" i="2"/>
  <c r="V582" i="2"/>
  <c r="V590" i="2"/>
  <c r="V598" i="2"/>
  <c r="V606" i="2"/>
  <c r="V614" i="2"/>
  <c r="V622" i="2"/>
  <c r="V630" i="2"/>
  <c r="V638" i="2"/>
  <c r="V646" i="2"/>
  <c r="V654" i="2"/>
  <c r="V662" i="2"/>
  <c r="V670" i="2"/>
  <c r="V678" i="2"/>
  <c r="V686" i="2"/>
  <c r="V694" i="2"/>
  <c r="V702" i="2"/>
  <c r="V710" i="2"/>
  <c r="V718" i="2"/>
  <c r="V726" i="2"/>
  <c r="V734" i="2"/>
  <c r="V742" i="2"/>
  <c r="V750" i="2"/>
  <c r="V758" i="2"/>
  <c r="V766" i="2"/>
  <c r="V774" i="2"/>
  <c r="V782" i="2"/>
  <c r="V7" i="2"/>
  <c r="V15" i="2"/>
  <c r="V23" i="2"/>
  <c r="V31" i="2"/>
  <c r="V39" i="2"/>
  <c r="V47" i="2"/>
  <c r="V55" i="2"/>
  <c r="V63" i="2"/>
  <c r="V71" i="2"/>
  <c r="V79" i="2"/>
  <c r="V87" i="2"/>
  <c r="V95" i="2"/>
  <c r="V103" i="2"/>
  <c r="V111" i="2"/>
  <c r="V119" i="2"/>
  <c r="V127" i="2"/>
  <c r="V135" i="2"/>
  <c r="V143" i="2"/>
  <c r="V151" i="2"/>
  <c r="V159" i="2"/>
  <c r="V167" i="2"/>
  <c r="V175" i="2"/>
  <c r="V183" i="2"/>
  <c r="V191" i="2"/>
  <c r="V199" i="2"/>
  <c r="V207" i="2"/>
  <c r="V215" i="2"/>
  <c r="V223" i="2"/>
  <c r="V231" i="2"/>
  <c r="V239" i="2"/>
  <c r="V247" i="2"/>
  <c r="V255" i="2"/>
  <c r="V263" i="2"/>
  <c r="V271" i="2"/>
  <c r="V279" i="2"/>
  <c r="V287" i="2"/>
  <c r="V295" i="2"/>
  <c r="V303" i="2"/>
  <c r="V311" i="2"/>
  <c r="V319" i="2"/>
  <c r="V327" i="2"/>
  <c r="V335" i="2"/>
  <c r="V343" i="2"/>
  <c r="V351" i="2"/>
  <c r="V359" i="2"/>
  <c r="V367" i="2"/>
  <c r="V375" i="2"/>
  <c r="V383" i="2"/>
  <c r="V391" i="2"/>
  <c r="V399" i="2"/>
  <c r="V407" i="2"/>
  <c r="V415" i="2"/>
  <c r="V423" i="2"/>
  <c r="V431" i="2"/>
  <c r="V439" i="2"/>
  <c r="V447" i="2"/>
  <c r="V455" i="2"/>
  <c r="V463" i="2"/>
  <c r="V471" i="2"/>
  <c r="V479" i="2"/>
  <c r="V487" i="2"/>
  <c r="V495" i="2"/>
  <c r="V503" i="2"/>
  <c r="V511" i="2"/>
  <c r="V519" i="2"/>
  <c r="V527" i="2"/>
  <c r="V535" i="2"/>
  <c r="V543" i="2"/>
  <c r="V551" i="2"/>
  <c r="V559" i="2"/>
  <c r="V567" i="2"/>
  <c r="V575" i="2"/>
  <c r="V583" i="2"/>
  <c r="V591" i="2"/>
  <c r="V599" i="2"/>
  <c r="V607" i="2"/>
  <c r="V615" i="2"/>
  <c r="V623" i="2"/>
  <c r="V631" i="2"/>
  <c r="V639" i="2"/>
  <c r="V647" i="2"/>
  <c r="V655" i="2"/>
  <c r="V663" i="2"/>
  <c r="V671" i="2"/>
  <c r="V679" i="2"/>
  <c r="V687" i="2"/>
  <c r="V695" i="2"/>
  <c r="V703" i="2"/>
  <c r="V711" i="2"/>
  <c r="V719" i="2"/>
  <c r="V727" i="2"/>
  <c r="V735" i="2"/>
  <c r="V743" i="2"/>
  <c r="V751" i="2"/>
  <c r="V759" i="2"/>
  <c r="V767" i="2"/>
  <c r="V775" i="2"/>
  <c r="V783" i="2"/>
  <c r="V791" i="2"/>
  <c r="V799" i="2"/>
  <c r="V807" i="2"/>
  <c r="V815" i="2"/>
  <c r="V823" i="2"/>
  <c r="V831" i="2"/>
  <c r="V839" i="2"/>
  <c r="V847" i="2"/>
  <c r="V855" i="2"/>
  <c r="V863" i="2"/>
  <c r="V871" i="2"/>
  <c r="V879" i="2"/>
  <c r="V887" i="2"/>
  <c r="V8" i="2"/>
  <c r="V16" i="2"/>
  <c r="V24" i="2"/>
  <c r="V32" i="2"/>
  <c r="V40" i="2"/>
  <c r="V48" i="2"/>
  <c r="V56" i="2"/>
  <c r="V64" i="2"/>
  <c r="V72" i="2"/>
  <c r="V80" i="2"/>
  <c r="V88" i="2"/>
  <c r="V96" i="2"/>
  <c r="V104" i="2"/>
  <c r="V112" i="2"/>
  <c r="V120" i="2"/>
  <c r="V128" i="2"/>
  <c r="V136" i="2"/>
  <c r="V144" i="2"/>
  <c r="V152" i="2"/>
  <c r="V160" i="2"/>
  <c r="V168" i="2"/>
  <c r="V176" i="2"/>
  <c r="V184" i="2"/>
  <c r="V192" i="2"/>
  <c r="V200" i="2"/>
  <c r="V208" i="2"/>
  <c r="V216" i="2"/>
  <c r="V224" i="2"/>
  <c r="V232" i="2"/>
  <c r="V240" i="2"/>
  <c r="V248" i="2"/>
  <c r="V256" i="2"/>
  <c r="V264" i="2"/>
  <c r="V272" i="2"/>
  <c r="V280" i="2"/>
  <c r="V288" i="2"/>
  <c r="V296" i="2"/>
  <c r="V304" i="2"/>
  <c r="V312" i="2"/>
  <c r="V320" i="2"/>
  <c r="V328" i="2"/>
  <c r="V336" i="2"/>
  <c r="V344" i="2"/>
  <c r="V352" i="2"/>
  <c r="V360" i="2"/>
  <c r="V368" i="2"/>
  <c r="V376" i="2"/>
  <c r="V384" i="2"/>
  <c r="V392" i="2"/>
  <c r="V400" i="2"/>
  <c r="V408" i="2"/>
  <c r="V416" i="2"/>
  <c r="V424" i="2"/>
  <c r="V432" i="2"/>
  <c r="V440" i="2"/>
  <c r="V448" i="2"/>
  <c r="V456" i="2"/>
  <c r="V464" i="2"/>
  <c r="V472" i="2"/>
  <c r="V480" i="2"/>
  <c r="V488" i="2"/>
  <c r="V496" i="2"/>
  <c r="V504" i="2"/>
  <c r="V512" i="2"/>
  <c r="V520" i="2"/>
  <c r="V528" i="2"/>
  <c r="V536" i="2"/>
  <c r="V544" i="2"/>
  <c r="V552" i="2"/>
  <c r="V560" i="2"/>
  <c r="V568" i="2"/>
  <c r="V576" i="2"/>
  <c r="V584" i="2"/>
  <c r="V592" i="2"/>
  <c r="V600" i="2"/>
  <c r="V608" i="2"/>
  <c r="V616" i="2"/>
  <c r="V624" i="2"/>
  <c r="V632" i="2"/>
  <c r="V640" i="2"/>
  <c r="V648" i="2"/>
  <c r="V656" i="2"/>
  <c r="V664" i="2"/>
  <c r="V672" i="2"/>
  <c r="V680" i="2"/>
  <c r="V688" i="2"/>
  <c r="V696" i="2"/>
  <c r="V704" i="2"/>
  <c r="V712" i="2"/>
  <c r="V720" i="2"/>
  <c r="V728" i="2"/>
  <c r="V736" i="2"/>
  <c r="V744" i="2"/>
  <c r="V752" i="2"/>
  <c r="V760" i="2"/>
  <c r="V768" i="2"/>
  <c r="V776" i="2"/>
  <c r="V784" i="2"/>
  <c r="V792" i="2"/>
  <c r="V800" i="2"/>
  <c r="V808" i="2"/>
  <c r="V816" i="2"/>
  <c r="V824" i="2"/>
  <c r="V832" i="2"/>
  <c r="V840" i="2"/>
  <c r="V848" i="2"/>
  <c r="V856" i="2"/>
  <c r="V864" i="2"/>
  <c r="V872" i="2"/>
  <c r="V880" i="2"/>
  <c r="V888" i="2"/>
  <c r="V896" i="2"/>
  <c r="V904" i="2"/>
  <c r="V912" i="2"/>
  <c r="V920" i="2"/>
  <c r="V928" i="2"/>
  <c r="V936" i="2"/>
  <c r="V944" i="2"/>
  <c r="V952" i="2"/>
  <c r="V960" i="2"/>
  <c r="V968" i="2"/>
  <c r="V976" i="2"/>
  <c r="V984" i="2"/>
  <c r="V992" i="2"/>
  <c r="V1000" i="2"/>
  <c r="V1008" i="2"/>
  <c r="V1016" i="2"/>
  <c r="V1024" i="2"/>
  <c r="V33" i="2"/>
  <c r="V90" i="2"/>
  <c r="V122" i="2"/>
  <c r="V154" i="2"/>
  <c r="V186" i="2"/>
  <c r="V218" i="2"/>
  <c r="V250" i="2"/>
  <c r="V282" i="2"/>
  <c r="V314" i="2"/>
  <c r="V346" i="2"/>
  <c r="V378" i="2"/>
  <c r="V410" i="2"/>
  <c r="V442" i="2"/>
  <c r="V474" i="2"/>
  <c r="V506" i="2"/>
  <c r="V538" i="2"/>
  <c r="V570" i="2"/>
  <c r="V602" i="2"/>
  <c r="V634" i="2"/>
  <c r="V666" i="2"/>
  <c r="V698" i="2"/>
  <c r="V730" i="2"/>
  <c r="V762" i="2"/>
  <c r="V793" i="2"/>
  <c r="V814" i="2"/>
  <c r="V834" i="2"/>
  <c r="V857" i="2"/>
  <c r="V877" i="2"/>
  <c r="V893" i="2"/>
  <c r="V905" i="2"/>
  <c r="V918" i="2"/>
  <c r="V930" i="2"/>
  <c r="V943" i="2"/>
  <c r="V957" i="2"/>
  <c r="V969" i="2"/>
  <c r="V982" i="2"/>
  <c r="V994" i="2"/>
  <c r="V1007" i="2"/>
  <c r="V1021" i="2"/>
  <c r="V1032" i="2"/>
  <c r="V1042" i="2"/>
  <c r="V1052" i="2"/>
  <c r="V1060" i="2"/>
  <c r="V1068" i="2"/>
  <c r="V1076" i="2"/>
  <c r="V1084" i="2"/>
  <c r="V1092" i="2"/>
  <c r="V1100" i="2"/>
  <c r="V1108" i="2"/>
  <c r="V1116" i="2"/>
  <c r="V1124" i="2"/>
  <c r="V1132" i="2"/>
  <c r="V1140" i="2"/>
  <c r="V1148" i="2"/>
  <c r="V1156" i="2"/>
  <c r="V1164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6" i="2"/>
  <c r="V1324" i="2"/>
  <c r="V1332" i="2"/>
  <c r="V1340" i="2"/>
  <c r="V1348" i="2"/>
  <c r="V1356" i="2"/>
  <c r="V1364" i="2"/>
  <c r="V1372" i="2"/>
  <c r="V1380" i="2"/>
  <c r="V1388" i="2"/>
  <c r="V1396" i="2"/>
  <c r="V1404" i="2"/>
  <c r="V1412" i="2"/>
  <c r="V1420" i="2"/>
  <c r="V1428" i="2"/>
  <c r="V1436" i="2"/>
  <c r="V1444" i="2"/>
  <c r="V1452" i="2"/>
  <c r="V1460" i="2"/>
  <c r="V1468" i="2"/>
  <c r="V1476" i="2"/>
  <c r="V1484" i="2"/>
  <c r="V1492" i="2"/>
  <c r="V1500" i="2"/>
  <c r="V1508" i="2"/>
  <c r="V1516" i="2"/>
  <c r="V1524" i="2"/>
  <c r="V1532" i="2"/>
  <c r="V1540" i="2"/>
  <c r="V1548" i="2"/>
  <c r="V1556" i="2"/>
  <c r="V1564" i="2"/>
  <c r="V1572" i="2"/>
  <c r="V1580" i="2"/>
  <c r="V1588" i="2"/>
  <c r="V1596" i="2"/>
  <c r="V1604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08" i="2"/>
  <c r="V1916" i="2"/>
  <c r="V1924" i="2"/>
  <c r="V1932" i="2"/>
  <c r="V1940" i="2"/>
  <c r="V1948" i="2"/>
  <c r="V1956" i="2"/>
  <c r="V1964" i="2"/>
  <c r="V1972" i="2"/>
  <c r="V1980" i="2"/>
  <c r="V1988" i="2"/>
  <c r="V1996" i="2"/>
  <c r="V2004" i="2"/>
  <c r="V2012" i="2"/>
  <c r="V2020" i="2"/>
  <c r="V2028" i="2"/>
  <c r="V2036" i="2"/>
  <c r="V2044" i="2"/>
  <c r="V2052" i="2"/>
  <c r="V2060" i="2"/>
  <c r="V2068" i="2"/>
  <c r="V2076" i="2"/>
  <c r="V2084" i="2"/>
  <c r="V2092" i="2"/>
  <c r="V2100" i="2"/>
  <c r="V2108" i="2"/>
  <c r="V2116" i="2"/>
  <c r="V2124" i="2"/>
  <c r="V2132" i="2"/>
  <c r="V2140" i="2"/>
  <c r="V2148" i="2"/>
  <c r="V2156" i="2"/>
  <c r="V2164" i="2"/>
  <c r="V2172" i="2"/>
  <c r="V2180" i="2"/>
  <c r="V2188" i="2"/>
  <c r="V2196" i="2"/>
  <c r="V2204" i="2"/>
  <c r="V2212" i="2"/>
  <c r="V2220" i="2"/>
  <c r="V2228" i="2"/>
  <c r="V2236" i="2"/>
  <c r="V2244" i="2"/>
  <c r="V2252" i="2"/>
  <c r="V2260" i="2"/>
  <c r="V2268" i="2"/>
  <c r="V2276" i="2"/>
  <c r="V2284" i="2"/>
  <c r="V2292" i="2"/>
  <c r="V2300" i="2"/>
  <c r="V2308" i="2"/>
  <c r="V2316" i="2"/>
  <c r="V2324" i="2"/>
  <c r="V2332" i="2"/>
  <c r="V2340" i="2"/>
  <c r="V2348" i="2"/>
  <c r="V2356" i="2"/>
  <c r="V2364" i="2"/>
  <c r="V2372" i="2"/>
  <c r="V2380" i="2"/>
  <c r="V2388" i="2"/>
  <c r="V2396" i="2"/>
  <c r="V2404" i="2"/>
  <c r="V2412" i="2"/>
  <c r="V2420" i="2"/>
  <c r="V2428" i="2"/>
  <c r="V2436" i="2"/>
  <c r="V2444" i="2"/>
  <c r="V2452" i="2"/>
  <c r="V2460" i="2"/>
  <c r="V2468" i="2"/>
  <c r="V2476" i="2"/>
  <c r="V2484" i="2"/>
  <c r="V2492" i="2"/>
  <c r="V2500" i="2"/>
  <c r="V2508" i="2"/>
  <c r="V2516" i="2"/>
  <c r="V2524" i="2"/>
  <c r="V2532" i="2"/>
  <c r="V2540" i="2"/>
  <c r="V2548" i="2"/>
  <c r="V2556" i="2"/>
  <c r="V2564" i="2"/>
  <c r="V2572" i="2"/>
  <c r="V2580" i="2"/>
  <c r="V2588" i="2"/>
  <c r="V2596" i="2"/>
  <c r="V2604" i="2"/>
  <c r="V2612" i="2"/>
  <c r="V2620" i="2"/>
  <c r="V2628" i="2"/>
  <c r="V2636" i="2"/>
  <c r="V2644" i="2"/>
  <c r="V2652" i="2"/>
  <c r="V2660" i="2"/>
  <c r="V2668" i="2"/>
  <c r="V2676" i="2"/>
  <c r="V2684" i="2"/>
  <c r="V2692" i="2"/>
  <c r="V2700" i="2"/>
  <c r="V2708" i="2"/>
  <c r="V2716" i="2"/>
  <c r="V2724" i="2"/>
  <c r="V2732" i="2"/>
  <c r="V2740" i="2"/>
  <c r="V2748" i="2"/>
  <c r="V2756" i="2"/>
  <c r="V2764" i="2"/>
  <c r="V2772" i="2"/>
  <c r="V2780" i="2"/>
  <c r="V41" i="2"/>
  <c r="V97" i="2"/>
  <c r="V129" i="2"/>
  <c r="V161" i="2"/>
  <c r="V193" i="2"/>
  <c r="V225" i="2"/>
  <c r="V257" i="2"/>
  <c r="V289" i="2"/>
  <c r="V321" i="2"/>
  <c r="V353" i="2"/>
  <c r="V385" i="2"/>
  <c r="V417" i="2"/>
  <c r="V449" i="2"/>
  <c r="V481" i="2"/>
  <c r="V513" i="2"/>
  <c r="V545" i="2"/>
  <c r="V577" i="2"/>
  <c r="V609" i="2"/>
  <c r="V641" i="2"/>
  <c r="V673" i="2"/>
  <c r="V705" i="2"/>
  <c r="V737" i="2"/>
  <c r="V769" i="2"/>
  <c r="V794" i="2"/>
  <c r="V817" i="2"/>
  <c r="V838" i="2"/>
  <c r="V858" i="2"/>
  <c r="V878" i="2"/>
  <c r="V894" i="2"/>
  <c r="V906" i="2"/>
  <c r="V919" i="2"/>
  <c r="V933" i="2"/>
  <c r="V945" i="2"/>
  <c r="V958" i="2"/>
  <c r="V970" i="2"/>
  <c r="V983" i="2"/>
  <c r="V997" i="2"/>
  <c r="V1009" i="2"/>
  <c r="V1022" i="2"/>
  <c r="V1033" i="2"/>
  <c r="V1044" i="2"/>
  <c r="V1053" i="2"/>
  <c r="V1061" i="2"/>
  <c r="V1069" i="2"/>
  <c r="V1077" i="2"/>
  <c r="V1085" i="2"/>
  <c r="V1093" i="2"/>
  <c r="V1101" i="2"/>
  <c r="V1109" i="2"/>
  <c r="V1117" i="2"/>
  <c r="V1125" i="2"/>
  <c r="V1133" i="2"/>
  <c r="V1141" i="2"/>
  <c r="V1149" i="2"/>
  <c r="V1157" i="2"/>
  <c r="V1165" i="2"/>
  <c r="V1173" i="2"/>
  <c r="V1181" i="2"/>
  <c r="V1189" i="2"/>
  <c r="V1197" i="2"/>
  <c r="V1205" i="2"/>
  <c r="V1213" i="2"/>
  <c r="V1221" i="2"/>
  <c r="V1229" i="2"/>
  <c r="V1237" i="2"/>
  <c r="V1245" i="2"/>
  <c r="V1253" i="2"/>
  <c r="V1261" i="2"/>
  <c r="V1269" i="2"/>
  <c r="V1277" i="2"/>
  <c r="V1285" i="2"/>
  <c r="V1293" i="2"/>
  <c r="V1301" i="2"/>
  <c r="V1309" i="2"/>
  <c r="V1317" i="2"/>
  <c r="V1325" i="2"/>
  <c r="V1333" i="2"/>
  <c r="V1341" i="2"/>
  <c r="V1349" i="2"/>
  <c r="V1357" i="2"/>
  <c r="V1365" i="2"/>
  <c r="V1373" i="2"/>
  <c r="V1381" i="2"/>
  <c r="V1389" i="2"/>
  <c r="V1397" i="2"/>
  <c r="V1405" i="2"/>
  <c r="V1413" i="2"/>
  <c r="V1421" i="2"/>
  <c r="V1429" i="2"/>
  <c r="V1437" i="2"/>
  <c r="V1445" i="2"/>
  <c r="V1453" i="2"/>
  <c r="V1461" i="2"/>
  <c r="V1469" i="2"/>
  <c r="V1477" i="2"/>
  <c r="V1485" i="2"/>
  <c r="V1493" i="2"/>
  <c r="V1501" i="2"/>
  <c r="V1509" i="2"/>
  <c r="V1517" i="2"/>
  <c r="V1525" i="2"/>
  <c r="V1533" i="2"/>
  <c r="V1541" i="2"/>
  <c r="V1549" i="2"/>
  <c r="V1557" i="2"/>
  <c r="V1565" i="2"/>
  <c r="V1573" i="2"/>
  <c r="V1581" i="2"/>
  <c r="V1589" i="2"/>
  <c r="V1597" i="2"/>
  <c r="V1605" i="2"/>
  <c r="V1613" i="2"/>
  <c r="V1621" i="2"/>
  <c r="V1629" i="2"/>
  <c r="V1637" i="2"/>
  <c r="V1645" i="2"/>
  <c r="V1653" i="2"/>
  <c r="V1661" i="2"/>
  <c r="V1669" i="2"/>
  <c r="V1677" i="2"/>
  <c r="V1685" i="2"/>
  <c r="V1693" i="2"/>
  <c r="V1701" i="2"/>
  <c r="V1709" i="2"/>
  <c r="V1717" i="2"/>
  <c r="V1725" i="2"/>
  <c r="V1733" i="2"/>
  <c r="V1741" i="2"/>
  <c r="V1749" i="2"/>
  <c r="V1757" i="2"/>
  <c r="V1765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7" i="2"/>
  <c r="V1885" i="2"/>
  <c r="V1893" i="2"/>
  <c r="V1901" i="2"/>
  <c r="V1909" i="2"/>
  <c r="V1917" i="2"/>
  <c r="V1925" i="2"/>
  <c r="V1933" i="2"/>
  <c r="V1941" i="2"/>
  <c r="V1949" i="2"/>
  <c r="V1957" i="2"/>
  <c r="V1965" i="2"/>
  <c r="V1973" i="2"/>
  <c r="V1981" i="2"/>
  <c r="V1989" i="2"/>
  <c r="V1997" i="2"/>
  <c r="V2005" i="2"/>
  <c r="V2013" i="2"/>
  <c r="V2021" i="2"/>
  <c r="V2029" i="2"/>
  <c r="V2037" i="2"/>
  <c r="V2045" i="2"/>
  <c r="V2053" i="2"/>
  <c r="V2061" i="2"/>
  <c r="V2069" i="2"/>
  <c r="V2077" i="2"/>
  <c r="V2085" i="2"/>
  <c r="V2093" i="2"/>
  <c r="V2101" i="2"/>
  <c r="V2109" i="2"/>
  <c r="V2117" i="2"/>
  <c r="V2125" i="2"/>
  <c r="V2133" i="2"/>
  <c r="V2141" i="2"/>
  <c r="V2149" i="2"/>
  <c r="V2157" i="2"/>
  <c r="V2165" i="2"/>
  <c r="V2173" i="2"/>
  <c r="V2181" i="2"/>
  <c r="V2189" i="2"/>
  <c r="V2197" i="2"/>
  <c r="V2205" i="2"/>
  <c r="V2213" i="2"/>
  <c r="V2221" i="2"/>
  <c r="V2229" i="2"/>
  <c r="V2237" i="2"/>
  <c r="V2245" i="2"/>
  <c r="V2253" i="2"/>
  <c r="V2261" i="2"/>
  <c r="V2269" i="2"/>
  <c r="V2277" i="2"/>
  <c r="V2285" i="2"/>
  <c r="V2293" i="2"/>
  <c r="V2301" i="2"/>
  <c r="V2309" i="2"/>
  <c r="V2317" i="2"/>
  <c r="V2325" i="2"/>
  <c r="V2333" i="2"/>
  <c r="V2341" i="2"/>
  <c r="V2349" i="2"/>
  <c r="V2357" i="2"/>
  <c r="V2365" i="2"/>
  <c r="V2373" i="2"/>
  <c r="V2381" i="2"/>
  <c r="V2389" i="2"/>
  <c r="V2397" i="2"/>
  <c r="V2405" i="2"/>
  <c r="V2413" i="2"/>
  <c r="V2421" i="2"/>
  <c r="V2429" i="2"/>
  <c r="V2437" i="2"/>
  <c r="V2445" i="2"/>
  <c r="V2453" i="2"/>
  <c r="V2461" i="2"/>
  <c r="V2469" i="2"/>
  <c r="V2477" i="2"/>
  <c r="V2485" i="2"/>
  <c r="V2493" i="2"/>
  <c r="V2501" i="2"/>
  <c r="V2509" i="2"/>
  <c r="V2517" i="2"/>
  <c r="V2525" i="2"/>
  <c r="V2533" i="2"/>
  <c r="V2541" i="2"/>
  <c r="V2549" i="2"/>
  <c r="V2557" i="2"/>
  <c r="V2565" i="2"/>
  <c r="V2573" i="2"/>
  <c r="V2581" i="2"/>
  <c r="V2589" i="2"/>
  <c r="V2597" i="2"/>
  <c r="V2605" i="2"/>
  <c r="V49" i="2"/>
  <c r="V98" i="2"/>
  <c r="V130" i="2"/>
  <c r="V162" i="2"/>
  <c r="V194" i="2"/>
  <c r="V226" i="2"/>
  <c r="V258" i="2"/>
  <c r="V290" i="2"/>
  <c r="V322" i="2"/>
  <c r="V354" i="2"/>
  <c r="V386" i="2"/>
  <c r="V418" i="2"/>
  <c r="V450" i="2"/>
  <c r="V482" i="2"/>
  <c r="V514" i="2"/>
  <c r="V546" i="2"/>
  <c r="V578" i="2"/>
  <c r="V610" i="2"/>
  <c r="V642" i="2"/>
  <c r="V674" i="2"/>
  <c r="V706" i="2"/>
  <c r="V738" i="2"/>
  <c r="V770" i="2"/>
  <c r="V798" i="2"/>
  <c r="V818" i="2"/>
  <c r="V841" i="2"/>
  <c r="V862" i="2"/>
  <c r="V881" i="2"/>
  <c r="V895" i="2"/>
  <c r="V909" i="2"/>
  <c r="V921" i="2"/>
  <c r="V934" i="2"/>
  <c r="V946" i="2"/>
  <c r="V959" i="2"/>
  <c r="V973" i="2"/>
  <c r="V985" i="2"/>
  <c r="V998" i="2"/>
  <c r="V1010" i="2"/>
  <c r="V1023" i="2"/>
  <c r="V1034" i="2"/>
  <c r="V1045" i="2"/>
  <c r="V1054" i="2"/>
  <c r="V1062" i="2"/>
  <c r="V1070" i="2"/>
  <c r="V1078" i="2"/>
  <c r="V1086" i="2"/>
  <c r="V1094" i="2"/>
  <c r="V1102" i="2"/>
  <c r="V1110" i="2"/>
  <c r="V1118" i="2"/>
  <c r="V1126" i="2"/>
  <c r="V1134" i="2"/>
  <c r="V1142" i="2"/>
  <c r="V1150" i="2"/>
  <c r="V1158" i="2"/>
  <c r="V1166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18" i="2"/>
  <c r="V1326" i="2"/>
  <c r="V1334" i="2"/>
  <c r="V1342" i="2"/>
  <c r="V1350" i="2"/>
  <c r="V1358" i="2"/>
  <c r="V1366" i="2"/>
  <c r="V1374" i="2"/>
  <c r="V1382" i="2"/>
  <c r="V1390" i="2"/>
  <c r="V1398" i="2"/>
  <c r="V1406" i="2"/>
  <c r="V1414" i="2"/>
  <c r="V1422" i="2"/>
  <c r="V1430" i="2"/>
  <c r="V1438" i="2"/>
  <c r="V1446" i="2"/>
  <c r="V1454" i="2"/>
  <c r="V1462" i="2"/>
  <c r="V1470" i="2"/>
  <c r="V1478" i="2"/>
  <c r="V1486" i="2"/>
  <c r="V1494" i="2"/>
  <c r="V1502" i="2"/>
  <c r="V1510" i="2"/>
  <c r="V1518" i="2"/>
  <c r="V1526" i="2"/>
  <c r="V1534" i="2"/>
  <c r="V1542" i="2"/>
  <c r="V1550" i="2"/>
  <c r="V1558" i="2"/>
  <c r="V1566" i="2"/>
  <c r="V1574" i="2"/>
  <c r="V1582" i="2"/>
  <c r="V1590" i="2"/>
  <c r="V1598" i="2"/>
  <c r="V1606" i="2"/>
  <c r="V1614" i="2"/>
  <c r="V1622" i="2"/>
  <c r="V1630" i="2"/>
  <c r="V1638" i="2"/>
  <c r="V1646" i="2"/>
  <c r="V1654" i="2"/>
  <c r="V1662" i="2"/>
  <c r="V1670" i="2"/>
  <c r="V1678" i="2"/>
  <c r="V1686" i="2"/>
  <c r="V1694" i="2"/>
  <c r="V1702" i="2"/>
  <c r="V1710" i="2"/>
  <c r="V1718" i="2"/>
  <c r="V1726" i="2"/>
  <c r="V1734" i="2"/>
  <c r="V1742" i="2"/>
  <c r="V1750" i="2"/>
  <c r="V1758" i="2"/>
  <c r="V1766" i="2"/>
  <c r="V1774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8" i="2"/>
  <c r="V1886" i="2"/>
  <c r="V1894" i="2"/>
  <c r="V1902" i="2"/>
  <c r="V1910" i="2"/>
  <c r="V1918" i="2"/>
  <c r="V1926" i="2"/>
  <c r="V1934" i="2"/>
  <c r="V1942" i="2"/>
  <c r="V1950" i="2"/>
  <c r="V1958" i="2"/>
  <c r="V1966" i="2"/>
  <c r="V1974" i="2"/>
  <c r="V1982" i="2"/>
  <c r="V1990" i="2"/>
  <c r="V1998" i="2"/>
  <c r="V2006" i="2"/>
  <c r="V2014" i="2"/>
  <c r="V2022" i="2"/>
  <c r="V2030" i="2"/>
  <c r="V2038" i="2"/>
  <c r="V2046" i="2"/>
  <c r="V2054" i="2"/>
  <c r="V2062" i="2"/>
  <c r="V2070" i="2"/>
  <c r="V2078" i="2"/>
  <c r="V2086" i="2"/>
  <c r="V2094" i="2"/>
  <c r="V2102" i="2"/>
  <c r="V2110" i="2"/>
  <c r="V2118" i="2"/>
  <c r="V2126" i="2"/>
  <c r="V2134" i="2"/>
  <c r="V2142" i="2"/>
  <c r="V2150" i="2"/>
  <c r="V2158" i="2"/>
  <c r="V2166" i="2"/>
  <c r="V2174" i="2"/>
  <c r="V2182" i="2"/>
  <c r="V2190" i="2"/>
  <c r="V2198" i="2"/>
  <c r="V2206" i="2"/>
  <c r="V2214" i="2"/>
  <c r="V2222" i="2"/>
  <c r="V2230" i="2"/>
  <c r="V2238" i="2"/>
  <c r="V2246" i="2"/>
  <c r="V2254" i="2"/>
  <c r="V2262" i="2"/>
  <c r="V2270" i="2"/>
  <c r="V2278" i="2"/>
  <c r="V2286" i="2"/>
  <c r="V2294" i="2"/>
  <c r="V2302" i="2"/>
  <c r="V2310" i="2"/>
  <c r="V2318" i="2"/>
  <c r="V2326" i="2"/>
  <c r="V2334" i="2"/>
  <c r="V2342" i="2"/>
  <c r="V2350" i="2"/>
  <c r="V2358" i="2"/>
  <c r="V2366" i="2"/>
  <c r="V2374" i="2"/>
  <c r="V2382" i="2"/>
  <c r="V2390" i="2"/>
  <c r="V2398" i="2"/>
  <c r="V2406" i="2"/>
  <c r="V2414" i="2"/>
  <c r="V2422" i="2"/>
  <c r="V2430" i="2"/>
  <c r="V2438" i="2"/>
  <c r="V2446" i="2"/>
  <c r="V2454" i="2"/>
  <c r="V2462" i="2"/>
  <c r="V2470" i="2"/>
  <c r="V2478" i="2"/>
  <c r="V2486" i="2"/>
  <c r="V2494" i="2"/>
  <c r="V2502" i="2"/>
  <c r="V2510" i="2"/>
  <c r="V2518" i="2"/>
  <c r="V2526" i="2"/>
  <c r="V2534" i="2"/>
  <c r="V2542" i="2"/>
  <c r="V2550" i="2"/>
  <c r="V2558" i="2"/>
  <c r="V2566" i="2"/>
  <c r="V2574" i="2"/>
  <c r="V2582" i="2"/>
  <c r="V2590" i="2"/>
  <c r="V2598" i="2"/>
  <c r="V2606" i="2"/>
  <c r="V2614" i="2"/>
  <c r="V2622" i="2"/>
  <c r="V57" i="2"/>
  <c r="V105" i="2"/>
  <c r="V137" i="2"/>
  <c r="V169" i="2"/>
  <c r="V201" i="2"/>
  <c r="V233" i="2"/>
  <c r="V265" i="2"/>
  <c r="V297" i="2"/>
  <c r="V329" i="2"/>
  <c r="V361" i="2"/>
  <c r="V393" i="2"/>
  <c r="V425" i="2"/>
  <c r="V457" i="2"/>
  <c r="V489" i="2"/>
  <c r="V521" i="2"/>
  <c r="V553" i="2"/>
  <c r="V585" i="2"/>
  <c r="V617" i="2"/>
  <c r="V649" i="2"/>
  <c r="V681" i="2"/>
  <c r="V713" i="2"/>
  <c r="V745" i="2"/>
  <c r="V777" i="2"/>
  <c r="V801" i="2"/>
  <c r="V822" i="2"/>
  <c r="V842" i="2"/>
  <c r="V865" i="2"/>
  <c r="V882" i="2"/>
  <c r="V897" i="2"/>
  <c r="V910" i="2"/>
  <c r="V922" i="2"/>
  <c r="V935" i="2"/>
  <c r="V949" i="2"/>
  <c r="V961" i="2"/>
  <c r="V974" i="2"/>
  <c r="V986" i="2"/>
  <c r="V999" i="2"/>
  <c r="V1013" i="2"/>
  <c r="V1025" i="2"/>
  <c r="V1037" i="2"/>
  <c r="V1046" i="2"/>
  <c r="V1055" i="2"/>
  <c r="V1063" i="2"/>
  <c r="V1071" i="2"/>
  <c r="V1079" i="2"/>
  <c r="V1087" i="2"/>
  <c r="V1095" i="2"/>
  <c r="V1103" i="2"/>
  <c r="V1111" i="2"/>
  <c r="V1119" i="2"/>
  <c r="V1127" i="2"/>
  <c r="V1135" i="2"/>
  <c r="V1143" i="2"/>
  <c r="V1151" i="2"/>
  <c r="V1159" i="2"/>
  <c r="V1167" i="2"/>
  <c r="V1175" i="2"/>
  <c r="V1183" i="2"/>
  <c r="V1191" i="2"/>
  <c r="V1199" i="2"/>
  <c r="V1207" i="2"/>
  <c r="V1215" i="2"/>
  <c r="V1223" i="2"/>
  <c r="V1231" i="2"/>
  <c r="V1239" i="2"/>
  <c r="V1247" i="2"/>
  <c r="V1255" i="2"/>
  <c r="V1263" i="2"/>
  <c r="V1271" i="2"/>
  <c r="V1279" i="2"/>
  <c r="V1287" i="2"/>
  <c r="V1295" i="2"/>
  <c r="V1303" i="2"/>
  <c r="V1311" i="2"/>
  <c r="V1319" i="2"/>
  <c r="V1327" i="2"/>
  <c r="V1335" i="2"/>
  <c r="V1343" i="2"/>
  <c r="V1351" i="2"/>
  <c r="V1359" i="2"/>
  <c r="V1367" i="2"/>
  <c r="V1375" i="2"/>
  <c r="V1383" i="2"/>
  <c r="V1391" i="2"/>
  <c r="V1399" i="2"/>
  <c r="V1407" i="2"/>
  <c r="V1415" i="2"/>
  <c r="V1423" i="2"/>
  <c r="V1431" i="2"/>
  <c r="V1439" i="2"/>
  <c r="V1447" i="2"/>
  <c r="V1455" i="2"/>
  <c r="V1463" i="2"/>
  <c r="V1471" i="2"/>
  <c r="V1479" i="2"/>
  <c r="V1487" i="2"/>
  <c r="V1495" i="2"/>
  <c r="V1503" i="2"/>
  <c r="V1511" i="2"/>
  <c r="V1519" i="2"/>
  <c r="V1527" i="2"/>
  <c r="V1535" i="2"/>
  <c r="V1543" i="2"/>
  <c r="V1551" i="2"/>
  <c r="V1559" i="2"/>
  <c r="V1567" i="2"/>
  <c r="V1575" i="2"/>
  <c r="V1583" i="2"/>
  <c r="V1591" i="2"/>
  <c r="V1599" i="2"/>
  <c r="V1607" i="2"/>
  <c r="V1615" i="2"/>
  <c r="V1623" i="2"/>
  <c r="V1631" i="2"/>
  <c r="V1639" i="2"/>
  <c r="V1647" i="2"/>
  <c r="V1655" i="2"/>
  <c r="V1663" i="2"/>
  <c r="V1671" i="2"/>
  <c r="V1679" i="2"/>
  <c r="V1687" i="2"/>
  <c r="V1695" i="2"/>
  <c r="V1703" i="2"/>
  <c r="V1711" i="2"/>
  <c r="V1719" i="2"/>
  <c r="V1727" i="2"/>
  <c r="V1735" i="2"/>
  <c r="V1743" i="2"/>
  <c r="V1751" i="2"/>
  <c r="V1759" i="2"/>
  <c r="V1767" i="2"/>
  <c r="V1775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895" i="2"/>
  <c r="V1903" i="2"/>
  <c r="V1911" i="2"/>
  <c r="V1919" i="2"/>
  <c r="V1927" i="2"/>
  <c r="V1935" i="2"/>
  <c r="V1943" i="2"/>
  <c r="V1951" i="2"/>
  <c r="V1959" i="2"/>
  <c r="V1967" i="2"/>
  <c r="V1975" i="2"/>
  <c r="V1983" i="2"/>
  <c r="V1991" i="2"/>
  <c r="V1999" i="2"/>
  <c r="V2007" i="2"/>
  <c r="V2015" i="2"/>
  <c r="V2023" i="2"/>
  <c r="V2031" i="2"/>
  <c r="V2039" i="2"/>
  <c r="V2047" i="2"/>
  <c r="V2055" i="2"/>
  <c r="V2063" i="2"/>
  <c r="V2071" i="2"/>
  <c r="V2079" i="2"/>
  <c r="V2087" i="2"/>
  <c r="V2095" i="2"/>
  <c r="V2103" i="2"/>
  <c r="V2111" i="2"/>
  <c r="V2119" i="2"/>
  <c r="V2127" i="2"/>
  <c r="V2135" i="2"/>
  <c r="V2143" i="2"/>
  <c r="V2151" i="2"/>
  <c r="V2159" i="2"/>
  <c r="V2167" i="2"/>
  <c r="V2175" i="2"/>
  <c r="V2183" i="2"/>
  <c r="V2191" i="2"/>
  <c r="V2199" i="2"/>
  <c r="V2207" i="2"/>
  <c r="V2215" i="2"/>
  <c r="V2223" i="2"/>
  <c r="V2231" i="2"/>
  <c r="V2239" i="2"/>
  <c r="V2247" i="2"/>
  <c r="V2255" i="2"/>
  <c r="V2263" i="2"/>
  <c r="V2271" i="2"/>
  <c r="V2279" i="2"/>
  <c r="V2287" i="2"/>
  <c r="V2295" i="2"/>
  <c r="V2303" i="2"/>
  <c r="V2311" i="2"/>
  <c r="V2319" i="2"/>
  <c r="V2327" i="2"/>
  <c r="V2335" i="2"/>
  <c r="V2343" i="2"/>
  <c r="V2351" i="2"/>
  <c r="V65" i="2"/>
  <c r="V106" i="2"/>
  <c r="V138" i="2"/>
  <c r="V170" i="2"/>
  <c r="V202" i="2"/>
  <c r="V234" i="2"/>
  <c r="V266" i="2"/>
  <c r="V298" i="2"/>
  <c r="V330" i="2"/>
  <c r="V362" i="2"/>
  <c r="V394" i="2"/>
  <c r="V426" i="2"/>
  <c r="V458" i="2"/>
  <c r="V490" i="2"/>
  <c r="V522" i="2"/>
  <c r="V554" i="2"/>
  <c r="V586" i="2"/>
  <c r="V618" i="2"/>
  <c r="V650" i="2"/>
  <c r="V682" i="2"/>
  <c r="V714" i="2"/>
  <c r="V746" i="2"/>
  <c r="V778" i="2"/>
  <c r="V802" i="2"/>
  <c r="V825" i="2"/>
  <c r="V846" i="2"/>
  <c r="V866" i="2"/>
  <c r="V885" i="2"/>
  <c r="V898" i="2"/>
  <c r="V911" i="2"/>
  <c r="V925" i="2"/>
  <c r="V937" i="2"/>
  <c r="V950" i="2"/>
  <c r="V962" i="2"/>
  <c r="V975" i="2"/>
  <c r="V989" i="2"/>
  <c r="V1001" i="2"/>
  <c r="V1014" i="2"/>
  <c r="V1026" i="2"/>
  <c r="V1038" i="2"/>
  <c r="V1047" i="2"/>
  <c r="V1056" i="2"/>
  <c r="V1064" i="2"/>
  <c r="V1072" i="2"/>
  <c r="V1080" i="2"/>
  <c r="V1088" i="2"/>
  <c r="V1096" i="2"/>
  <c r="V1104" i="2"/>
  <c r="V1112" i="2"/>
  <c r="V1120" i="2"/>
  <c r="V1128" i="2"/>
  <c r="V1136" i="2"/>
  <c r="V1144" i="2"/>
  <c r="V1152" i="2"/>
  <c r="V1160" i="2"/>
  <c r="V1168" i="2"/>
  <c r="V1176" i="2"/>
  <c r="V1184" i="2"/>
  <c r="V1192" i="2"/>
  <c r="V1200" i="2"/>
  <c r="V1208" i="2"/>
  <c r="V1216" i="2"/>
  <c r="V1224" i="2"/>
  <c r="V1232" i="2"/>
  <c r="V1240" i="2"/>
  <c r="V1248" i="2"/>
  <c r="V1256" i="2"/>
  <c r="V1264" i="2"/>
  <c r="V1272" i="2"/>
  <c r="V1280" i="2"/>
  <c r="V1288" i="2"/>
  <c r="V1296" i="2"/>
  <c r="V1304" i="2"/>
  <c r="V1312" i="2"/>
  <c r="V1320" i="2"/>
  <c r="V1328" i="2"/>
  <c r="V1336" i="2"/>
  <c r="V1344" i="2"/>
  <c r="V1352" i="2"/>
  <c r="V1360" i="2"/>
  <c r="V1368" i="2"/>
  <c r="V1376" i="2"/>
  <c r="V1384" i="2"/>
  <c r="V1392" i="2"/>
  <c r="V1400" i="2"/>
  <c r="V1408" i="2"/>
  <c r="V1416" i="2"/>
  <c r="V1424" i="2"/>
  <c r="V1432" i="2"/>
  <c r="V1440" i="2"/>
  <c r="V1448" i="2"/>
  <c r="V1456" i="2"/>
  <c r="V1464" i="2"/>
  <c r="V1472" i="2"/>
  <c r="V1480" i="2"/>
  <c r="V1488" i="2"/>
  <c r="V1496" i="2"/>
  <c r="V1504" i="2"/>
  <c r="V1512" i="2"/>
  <c r="V1520" i="2"/>
  <c r="V1528" i="2"/>
  <c r="V1536" i="2"/>
  <c r="V1544" i="2"/>
  <c r="V1552" i="2"/>
  <c r="V1560" i="2"/>
  <c r="V1568" i="2"/>
  <c r="V1576" i="2"/>
  <c r="V1584" i="2"/>
  <c r="V1592" i="2"/>
  <c r="V17" i="2"/>
  <c r="V81" i="2"/>
  <c r="V114" i="2"/>
  <c r="V146" i="2"/>
  <c r="V178" i="2"/>
  <c r="V210" i="2"/>
  <c r="V242" i="2"/>
  <c r="V274" i="2"/>
  <c r="V306" i="2"/>
  <c r="V338" i="2"/>
  <c r="V370" i="2"/>
  <c r="V402" i="2"/>
  <c r="V434" i="2"/>
  <c r="V466" i="2"/>
  <c r="V498" i="2"/>
  <c r="V530" i="2"/>
  <c r="V562" i="2"/>
  <c r="V594" i="2"/>
  <c r="V626" i="2"/>
  <c r="V658" i="2"/>
  <c r="V690" i="2"/>
  <c r="V722" i="2"/>
  <c r="V754" i="2"/>
  <c r="V786" i="2"/>
  <c r="V809" i="2"/>
  <c r="V830" i="2"/>
  <c r="V850" i="2"/>
  <c r="V873" i="2"/>
  <c r="V889" i="2"/>
  <c r="V902" i="2"/>
  <c r="V914" i="2"/>
  <c r="V927" i="2"/>
  <c r="V941" i="2"/>
  <c r="V953" i="2"/>
  <c r="V966" i="2"/>
  <c r="V978" i="2"/>
  <c r="V991" i="2"/>
  <c r="V1005" i="2"/>
  <c r="V1017" i="2"/>
  <c r="V1030" i="2"/>
  <c r="V1040" i="2"/>
  <c r="V1049" i="2"/>
  <c r="V1058" i="2"/>
  <c r="V1066" i="2"/>
  <c r="V1074" i="2"/>
  <c r="V1082" i="2"/>
  <c r="V1090" i="2"/>
  <c r="V1098" i="2"/>
  <c r="V1106" i="2"/>
  <c r="V1114" i="2"/>
  <c r="V1122" i="2"/>
  <c r="V1130" i="2"/>
  <c r="V1138" i="2"/>
  <c r="V1146" i="2"/>
  <c r="V1154" i="2"/>
  <c r="V1162" i="2"/>
  <c r="V1170" i="2"/>
  <c r="V1178" i="2"/>
  <c r="V1186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6" i="2"/>
  <c r="V1314" i="2"/>
  <c r="V1322" i="2"/>
  <c r="V1330" i="2"/>
  <c r="V1338" i="2"/>
  <c r="V1346" i="2"/>
  <c r="V1354" i="2"/>
  <c r="V1362" i="2"/>
  <c r="V1370" i="2"/>
  <c r="V1378" i="2"/>
  <c r="V1386" i="2"/>
  <c r="V1394" i="2"/>
  <c r="V1402" i="2"/>
  <c r="V1410" i="2"/>
  <c r="V1418" i="2"/>
  <c r="V1426" i="2"/>
  <c r="V1434" i="2"/>
  <c r="V1442" i="2"/>
  <c r="V1450" i="2"/>
  <c r="V1458" i="2"/>
  <c r="V1466" i="2"/>
  <c r="V1474" i="2"/>
  <c r="V1482" i="2"/>
  <c r="V1490" i="2"/>
  <c r="V1498" i="2"/>
  <c r="V1506" i="2"/>
  <c r="V1514" i="2"/>
  <c r="V1522" i="2"/>
  <c r="V1530" i="2"/>
  <c r="V1538" i="2"/>
  <c r="V1546" i="2"/>
  <c r="V1554" i="2"/>
  <c r="V1562" i="2"/>
  <c r="V1570" i="2"/>
  <c r="V1578" i="2"/>
  <c r="V1586" i="2"/>
  <c r="V1594" i="2"/>
  <c r="V1602" i="2"/>
  <c r="V1610" i="2"/>
  <c r="V1618" i="2"/>
  <c r="V1626" i="2"/>
  <c r="V1634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762" i="2"/>
  <c r="V1770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898" i="2"/>
  <c r="V1906" i="2"/>
  <c r="V1914" i="2"/>
  <c r="V1922" i="2"/>
  <c r="V1930" i="2"/>
  <c r="V1938" i="2"/>
  <c r="V1946" i="2"/>
  <c r="V1954" i="2"/>
  <c r="V1962" i="2"/>
  <c r="V1970" i="2"/>
  <c r="V1978" i="2"/>
  <c r="V1986" i="2"/>
  <c r="V1994" i="2"/>
  <c r="V2002" i="2"/>
  <c r="V2010" i="2"/>
  <c r="V2018" i="2"/>
  <c r="V2026" i="2"/>
  <c r="V2034" i="2"/>
  <c r="V2042" i="2"/>
  <c r="V2050" i="2"/>
  <c r="V2058" i="2"/>
  <c r="V2066" i="2"/>
  <c r="V2074" i="2"/>
  <c r="V2082" i="2"/>
  <c r="V2090" i="2"/>
  <c r="V2098" i="2"/>
  <c r="V2106" i="2"/>
  <c r="V2114" i="2"/>
  <c r="V2122" i="2"/>
  <c r="V2130" i="2"/>
  <c r="V2138" i="2"/>
  <c r="V2146" i="2"/>
  <c r="V2154" i="2"/>
  <c r="V2162" i="2"/>
  <c r="V2170" i="2"/>
  <c r="V2178" i="2"/>
  <c r="V2186" i="2"/>
  <c r="V2194" i="2"/>
  <c r="V2202" i="2"/>
  <c r="V2210" i="2"/>
  <c r="V2218" i="2"/>
  <c r="V2226" i="2"/>
  <c r="V2234" i="2"/>
  <c r="V2242" i="2"/>
  <c r="V2250" i="2"/>
  <c r="V2258" i="2"/>
  <c r="V2266" i="2"/>
  <c r="V2274" i="2"/>
  <c r="V2282" i="2"/>
  <c r="V2290" i="2"/>
  <c r="V2298" i="2"/>
  <c r="V2306" i="2"/>
  <c r="V2314" i="2"/>
  <c r="V2322" i="2"/>
  <c r="V2330" i="2"/>
  <c r="V2338" i="2"/>
  <c r="V2346" i="2"/>
  <c r="V2354" i="2"/>
  <c r="V2362" i="2"/>
  <c r="V2370" i="2"/>
  <c r="V2378" i="2"/>
  <c r="V2386" i="2"/>
  <c r="V2394" i="2"/>
  <c r="V2402" i="2"/>
  <c r="V2410" i="2"/>
  <c r="V2418" i="2"/>
  <c r="V2426" i="2"/>
  <c r="V2434" i="2"/>
  <c r="V2442" i="2"/>
  <c r="V2450" i="2"/>
  <c r="V2458" i="2"/>
  <c r="V2466" i="2"/>
  <c r="V2474" i="2"/>
  <c r="V2482" i="2"/>
  <c r="V2490" i="2"/>
  <c r="V2498" i="2"/>
  <c r="V2506" i="2"/>
  <c r="V2514" i="2"/>
  <c r="V2522" i="2"/>
  <c r="V2530" i="2"/>
  <c r="V2538" i="2"/>
  <c r="V2546" i="2"/>
  <c r="V2554" i="2"/>
  <c r="V2562" i="2"/>
  <c r="V2570" i="2"/>
  <c r="V2578" i="2"/>
  <c r="V2586" i="2"/>
  <c r="V2594" i="2"/>
  <c r="V2602" i="2"/>
  <c r="V2610" i="2"/>
  <c r="V2618" i="2"/>
  <c r="V2626" i="2"/>
  <c r="V2634" i="2"/>
  <c r="V2642" i="2"/>
  <c r="V2650" i="2"/>
  <c r="V2658" i="2"/>
  <c r="V25" i="2"/>
  <c r="V89" i="2"/>
  <c r="V121" i="2"/>
  <c r="V153" i="2"/>
  <c r="V185" i="2"/>
  <c r="V217" i="2"/>
  <c r="V249" i="2"/>
  <c r="V281" i="2"/>
  <c r="V313" i="2"/>
  <c r="V345" i="2"/>
  <c r="V377" i="2"/>
  <c r="V409" i="2"/>
  <c r="V441" i="2"/>
  <c r="V473" i="2"/>
  <c r="V505" i="2"/>
  <c r="V537" i="2"/>
  <c r="V569" i="2"/>
  <c r="V601" i="2"/>
  <c r="V633" i="2"/>
  <c r="V665" i="2"/>
  <c r="V697" i="2"/>
  <c r="V729" i="2"/>
  <c r="V761" i="2"/>
  <c r="V790" i="2"/>
  <c r="V810" i="2"/>
  <c r="V833" i="2"/>
  <c r="V854" i="2"/>
  <c r="V874" i="2"/>
  <c r="V890" i="2"/>
  <c r="V903" i="2"/>
  <c r="V917" i="2"/>
  <c r="V929" i="2"/>
  <c r="V942" i="2"/>
  <c r="V954" i="2"/>
  <c r="V967" i="2"/>
  <c r="V981" i="2"/>
  <c r="V993" i="2"/>
  <c r="V1006" i="2"/>
  <c r="V1018" i="2"/>
  <c r="V1031" i="2"/>
  <c r="V1041" i="2"/>
  <c r="V1050" i="2"/>
  <c r="V1059" i="2"/>
  <c r="V1067" i="2"/>
  <c r="V1075" i="2"/>
  <c r="V1083" i="2"/>
  <c r="V1091" i="2"/>
  <c r="V1099" i="2"/>
  <c r="V1107" i="2"/>
  <c r="V1115" i="2"/>
  <c r="V1123" i="2"/>
  <c r="V1131" i="2"/>
  <c r="V1139" i="2"/>
  <c r="V1147" i="2"/>
  <c r="V1155" i="2"/>
  <c r="V1163" i="2"/>
  <c r="V1171" i="2"/>
  <c r="V1179" i="2"/>
  <c r="V1187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7" i="2"/>
  <c r="V1315" i="2"/>
  <c r="V1323" i="2"/>
  <c r="V1331" i="2"/>
  <c r="V1339" i="2"/>
  <c r="V1347" i="2"/>
  <c r="V1355" i="2"/>
  <c r="V1363" i="2"/>
  <c r="V1371" i="2"/>
  <c r="V1379" i="2"/>
  <c r="V1387" i="2"/>
  <c r="V1395" i="2"/>
  <c r="V1403" i="2"/>
  <c r="V1411" i="2"/>
  <c r="V1419" i="2"/>
  <c r="V1427" i="2"/>
  <c r="V1435" i="2"/>
  <c r="V1443" i="2"/>
  <c r="V1451" i="2"/>
  <c r="V1459" i="2"/>
  <c r="V1467" i="2"/>
  <c r="V1475" i="2"/>
  <c r="V1483" i="2"/>
  <c r="V1491" i="2"/>
  <c r="V1499" i="2"/>
  <c r="V1507" i="2"/>
  <c r="V1515" i="2"/>
  <c r="V1523" i="2"/>
  <c r="V1531" i="2"/>
  <c r="V1539" i="2"/>
  <c r="V1547" i="2"/>
  <c r="V1555" i="2"/>
  <c r="V1563" i="2"/>
  <c r="V1571" i="2"/>
  <c r="V1579" i="2"/>
  <c r="V1587" i="2"/>
  <c r="V1595" i="2"/>
  <c r="V1603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63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7" i="2"/>
  <c r="V1915" i="2"/>
  <c r="V1923" i="2"/>
  <c r="V1931" i="2"/>
  <c r="V1939" i="2"/>
  <c r="V1947" i="2"/>
  <c r="V1955" i="2"/>
  <c r="V1963" i="2"/>
  <c r="V1971" i="2"/>
  <c r="V1979" i="2"/>
  <c r="V1987" i="2"/>
  <c r="V1995" i="2"/>
  <c r="V2003" i="2"/>
  <c r="V2011" i="2"/>
  <c r="V2019" i="2"/>
  <c r="V273" i="2"/>
  <c r="V529" i="2"/>
  <c r="V785" i="2"/>
  <c r="V926" i="2"/>
  <c r="V1029" i="2"/>
  <c r="V1097" i="2"/>
  <c r="V1161" i="2"/>
  <c r="V1225" i="2"/>
  <c r="V1289" i="2"/>
  <c r="V1353" i="2"/>
  <c r="V1417" i="2"/>
  <c r="V1481" i="2"/>
  <c r="V1545" i="2"/>
  <c r="V1601" i="2"/>
  <c r="V1633" i="2"/>
  <c r="V1665" i="2"/>
  <c r="V1697" i="2"/>
  <c r="V1729" i="2"/>
  <c r="V1761" i="2"/>
  <c r="V1793" i="2"/>
  <c r="V1825" i="2"/>
  <c r="V1857" i="2"/>
  <c r="V1889" i="2"/>
  <c r="V1921" i="2"/>
  <c r="V1953" i="2"/>
  <c r="V1985" i="2"/>
  <c r="V2017" i="2"/>
  <c r="V2041" i="2"/>
  <c r="V2064" i="2"/>
  <c r="V2083" i="2"/>
  <c r="V2105" i="2"/>
  <c r="V2128" i="2"/>
  <c r="V2147" i="2"/>
  <c r="V2169" i="2"/>
  <c r="V2192" i="2"/>
  <c r="V2211" i="2"/>
  <c r="V2233" i="2"/>
  <c r="V2256" i="2"/>
  <c r="V2275" i="2"/>
  <c r="V2297" i="2"/>
  <c r="V2320" i="2"/>
  <c r="V2339" i="2"/>
  <c r="V2360" i="2"/>
  <c r="V2376" i="2"/>
  <c r="V2392" i="2"/>
  <c r="V2408" i="2"/>
  <c r="V2424" i="2"/>
  <c r="V2440" i="2"/>
  <c r="V2456" i="2"/>
  <c r="V2472" i="2"/>
  <c r="V2488" i="2"/>
  <c r="V2504" i="2"/>
  <c r="V2520" i="2"/>
  <c r="V2536" i="2"/>
  <c r="V2552" i="2"/>
  <c r="V2568" i="2"/>
  <c r="V2584" i="2"/>
  <c r="V2600" i="2"/>
  <c r="V2615" i="2"/>
  <c r="V2627" i="2"/>
  <c r="V2638" i="2"/>
  <c r="V2648" i="2"/>
  <c r="V2659" i="2"/>
  <c r="V2669" i="2"/>
  <c r="V2678" i="2"/>
  <c r="V2687" i="2"/>
  <c r="V2696" i="2"/>
  <c r="V2705" i="2"/>
  <c r="V2714" i="2"/>
  <c r="V2723" i="2"/>
  <c r="V2733" i="2"/>
  <c r="V2742" i="2"/>
  <c r="V2751" i="2"/>
  <c r="V2760" i="2"/>
  <c r="V2769" i="2"/>
  <c r="V2778" i="2"/>
  <c r="V9" i="2"/>
  <c r="V305" i="2"/>
  <c r="V561" i="2"/>
  <c r="V806" i="2"/>
  <c r="V938" i="2"/>
  <c r="V1039" i="2"/>
  <c r="V1105" i="2"/>
  <c r="V1169" i="2"/>
  <c r="V1233" i="2"/>
  <c r="V1297" i="2"/>
  <c r="V1361" i="2"/>
  <c r="V1425" i="2"/>
  <c r="V1489" i="2"/>
  <c r="V1553" i="2"/>
  <c r="V1608" i="2"/>
  <c r="V1640" i="2"/>
  <c r="V1672" i="2"/>
  <c r="V1704" i="2"/>
  <c r="V1736" i="2"/>
  <c r="V1768" i="2"/>
  <c r="V1800" i="2"/>
  <c r="V1832" i="2"/>
  <c r="V1864" i="2"/>
  <c r="V1896" i="2"/>
  <c r="V1928" i="2"/>
  <c r="V1960" i="2"/>
  <c r="V1992" i="2"/>
  <c r="V2024" i="2"/>
  <c r="V2043" i="2"/>
  <c r="V2065" i="2"/>
  <c r="V2088" i="2"/>
  <c r="V2107" i="2"/>
  <c r="V2129" i="2"/>
  <c r="V2152" i="2"/>
  <c r="V2171" i="2"/>
  <c r="V2193" i="2"/>
  <c r="V2216" i="2"/>
  <c r="V2235" i="2"/>
  <c r="V2257" i="2"/>
  <c r="V2280" i="2"/>
  <c r="V2299" i="2"/>
  <c r="V2321" i="2"/>
  <c r="V2344" i="2"/>
  <c r="V2361" i="2"/>
  <c r="V2377" i="2"/>
  <c r="V2393" i="2"/>
  <c r="V2409" i="2"/>
  <c r="V2425" i="2"/>
  <c r="V2441" i="2"/>
  <c r="V2457" i="2"/>
  <c r="V2473" i="2"/>
  <c r="V2489" i="2"/>
  <c r="V2505" i="2"/>
  <c r="V2521" i="2"/>
  <c r="V2537" i="2"/>
  <c r="V2553" i="2"/>
  <c r="V2569" i="2"/>
  <c r="V2585" i="2"/>
  <c r="V2601" i="2"/>
  <c r="V2616" i="2"/>
  <c r="V2629" i="2"/>
  <c r="V2639" i="2"/>
  <c r="V2649" i="2"/>
  <c r="V2661" i="2"/>
  <c r="V2670" i="2"/>
  <c r="V2679" i="2"/>
  <c r="V2688" i="2"/>
  <c r="V2697" i="2"/>
  <c r="V2706" i="2"/>
  <c r="V2715" i="2"/>
  <c r="V2725" i="2"/>
  <c r="V2734" i="2"/>
  <c r="V2743" i="2"/>
  <c r="V2752" i="2"/>
  <c r="V2761" i="2"/>
  <c r="V2770" i="2"/>
  <c r="V2779" i="2"/>
  <c r="V73" i="2"/>
  <c r="V337" i="2"/>
  <c r="V593" i="2"/>
  <c r="V826" i="2"/>
  <c r="V951" i="2"/>
  <c r="V1048" i="2"/>
  <c r="V1113" i="2"/>
  <c r="V1177" i="2"/>
  <c r="V1241" i="2"/>
  <c r="V1305" i="2"/>
  <c r="V1369" i="2"/>
  <c r="V1433" i="2"/>
  <c r="V1497" i="2"/>
  <c r="V1561" i="2"/>
  <c r="V1609" i="2"/>
  <c r="V1641" i="2"/>
  <c r="V1673" i="2"/>
  <c r="V1705" i="2"/>
  <c r="V1737" i="2"/>
  <c r="V1769" i="2"/>
  <c r="V1801" i="2"/>
  <c r="V1833" i="2"/>
  <c r="V1865" i="2"/>
  <c r="V1897" i="2"/>
  <c r="V1929" i="2"/>
  <c r="V1961" i="2"/>
  <c r="V1993" i="2"/>
  <c r="V2025" i="2"/>
  <c r="V2048" i="2"/>
  <c r="V2067" i="2"/>
  <c r="V2089" i="2"/>
  <c r="V2112" i="2"/>
  <c r="V2131" i="2"/>
  <c r="V2153" i="2"/>
  <c r="V2176" i="2"/>
  <c r="V2195" i="2"/>
  <c r="V2217" i="2"/>
  <c r="V2240" i="2"/>
  <c r="V2259" i="2"/>
  <c r="V2281" i="2"/>
  <c r="V2304" i="2"/>
  <c r="V2323" i="2"/>
  <c r="V2345" i="2"/>
  <c r="V2363" i="2"/>
  <c r="V2379" i="2"/>
  <c r="V2395" i="2"/>
  <c r="V2411" i="2"/>
  <c r="V2427" i="2"/>
  <c r="V2443" i="2"/>
  <c r="V2459" i="2"/>
  <c r="V2475" i="2"/>
  <c r="V2491" i="2"/>
  <c r="V2507" i="2"/>
  <c r="V2523" i="2"/>
  <c r="V2539" i="2"/>
  <c r="V2555" i="2"/>
  <c r="V2571" i="2"/>
  <c r="V2587" i="2"/>
  <c r="V2603" i="2"/>
  <c r="V2617" i="2"/>
  <c r="V2630" i="2"/>
  <c r="V2640" i="2"/>
  <c r="V2651" i="2"/>
  <c r="V2662" i="2"/>
  <c r="V2671" i="2"/>
  <c r="V2680" i="2"/>
  <c r="V2689" i="2"/>
  <c r="V2698" i="2"/>
  <c r="V2707" i="2"/>
  <c r="V2717" i="2"/>
  <c r="V2726" i="2"/>
  <c r="V2735" i="2"/>
  <c r="V2744" i="2"/>
  <c r="V2753" i="2"/>
  <c r="V2762" i="2"/>
  <c r="V2771" i="2"/>
  <c r="V2781" i="2"/>
  <c r="V113" i="2"/>
  <c r="V369" i="2"/>
  <c r="V625" i="2"/>
  <c r="V849" i="2"/>
  <c r="V965" i="2"/>
  <c r="V1057" i="2"/>
  <c r="V1121" i="2"/>
  <c r="V1185" i="2"/>
  <c r="V1249" i="2"/>
  <c r="V1313" i="2"/>
  <c r="V1377" i="2"/>
  <c r="V1441" i="2"/>
  <c r="V1505" i="2"/>
  <c r="V1569" i="2"/>
  <c r="V1616" i="2"/>
  <c r="V1648" i="2"/>
  <c r="V1680" i="2"/>
  <c r="V1712" i="2"/>
  <c r="V1744" i="2"/>
  <c r="V1776" i="2"/>
  <c r="V1808" i="2"/>
  <c r="V1840" i="2"/>
  <c r="V1872" i="2"/>
  <c r="V1904" i="2"/>
  <c r="V1936" i="2"/>
  <c r="V1968" i="2"/>
  <c r="V2000" i="2"/>
  <c r="V2027" i="2"/>
  <c r="V2049" i="2"/>
  <c r="V2072" i="2"/>
  <c r="V2091" i="2"/>
  <c r="V2113" i="2"/>
  <c r="V2136" i="2"/>
  <c r="V2155" i="2"/>
  <c r="V2177" i="2"/>
  <c r="V2200" i="2"/>
  <c r="V2219" i="2"/>
  <c r="V2241" i="2"/>
  <c r="V2264" i="2"/>
  <c r="V2283" i="2"/>
  <c r="V2305" i="2"/>
  <c r="V2328" i="2"/>
  <c r="V2347" i="2"/>
  <c r="V2367" i="2"/>
  <c r="V2383" i="2"/>
  <c r="V2399" i="2"/>
  <c r="V2415" i="2"/>
  <c r="V2431" i="2"/>
  <c r="V2447" i="2"/>
  <c r="V2463" i="2"/>
  <c r="V2479" i="2"/>
  <c r="V2495" i="2"/>
  <c r="V2511" i="2"/>
  <c r="V2527" i="2"/>
  <c r="V2543" i="2"/>
  <c r="V2559" i="2"/>
  <c r="V2575" i="2"/>
  <c r="V2591" i="2"/>
  <c r="V2607" i="2"/>
  <c r="V2619" i="2"/>
  <c r="V2631" i="2"/>
  <c r="V2641" i="2"/>
  <c r="V2653" i="2"/>
  <c r="V2663" i="2"/>
  <c r="V2672" i="2"/>
  <c r="V2681" i="2"/>
  <c r="V2690" i="2"/>
  <c r="V2699" i="2"/>
  <c r="V2709" i="2"/>
  <c r="V2718" i="2"/>
  <c r="V2727" i="2"/>
  <c r="V2736" i="2"/>
  <c r="V2745" i="2"/>
  <c r="V2754" i="2"/>
  <c r="V2763" i="2"/>
  <c r="V2773" i="2"/>
  <c r="V2782" i="2"/>
  <c r="V145" i="2"/>
  <c r="V401" i="2"/>
  <c r="V657" i="2"/>
  <c r="V870" i="2"/>
  <c r="V977" i="2"/>
  <c r="V1065" i="2"/>
  <c r="V1129" i="2"/>
  <c r="V1193" i="2"/>
  <c r="V1257" i="2"/>
  <c r="V1321" i="2"/>
  <c r="V1385" i="2"/>
  <c r="V1449" i="2"/>
  <c r="V1513" i="2"/>
  <c r="V1577" i="2"/>
  <c r="V1617" i="2"/>
  <c r="V1649" i="2"/>
  <c r="V1681" i="2"/>
  <c r="V1713" i="2"/>
  <c r="V1745" i="2"/>
  <c r="V1777" i="2"/>
  <c r="V1809" i="2"/>
  <c r="V1841" i="2"/>
  <c r="V1873" i="2"/>
  <c r="V1905" i="2"/>
  <c r="V1937" i="2"/>
  <c r="V1969" i="2"/>
  <c r="V2001" i="2"/>
  <c r="V2032" i="2"/>
  <c r="V2051" i="2"/>
  <c r="V2073" i="2"/>
  <c r="V2096" i="2"/>
  <c r="V2115" i="2"/>
  <c r="V2137" i="2"/>
  <c r="V2160" i="2"/>
  <c r="V2179" i="2"/>
  <c r="V2201" i="2"/>
  <c r="V2224" i="2"/>
  <c r="V2243" i="2"/>
  <c r="V2265" i="2"/>
  <c r="V2288" i="2"/>
  <c r="V2307" i="2"/>
  <c r="V2329" i="2"/>
  <c r="V2352" i="2"/>
  <c r="V2368" i="2"/>
  <c r="V2384" i="2"/>
  <c r="V2400" i="2"/>
  <c r="V2416" i="2"/>
  <c r="V2432" i="2"/>
  <c r="V2448" i="2"/>
  <c r="V2464" i="2"/>
  <c r="V2480" i="2"/>
  <c r="V2496" i="2"/>
  <c r="V2512" i="2"/>
  <c r="V2528" i="2"/>
  <c r="V2544" i="2"/>
  <c r="V2560" i="2"/>
  <c r="V2576" i="2"/>
  <c r="V2592" i="2"/>
  <c r="V2608" i="2"/>
  <c r="V2621" i="2"/>
  <c r="V2632" i="2"/>
  <c r="V2643" i="2"/>
  <c r="V2654" i="2"/>
  <c r="V2664" i="2"/>
  <c r="V2673" i="2"/>
  <c r="V2682" i="2"/>
  <c r="V2691" i="2"/>
  <c r="V2701" i="2"/>
  <c r="V2710" i="2"/>
  <c r="V2719" i="2"/>
  <c r="V2728" i="2"/>
  <c r="V2737" i="2"/>
  <c r="V2746" i="2"/>
  <c r="V2755" i="2"/>
  <c r="V2765" i="2"/>
  <c r="V2774" i="2"/>
  <c r="V2783" i="2"/>
  <c r="V177" i="2"/>
  <c r="V433" i="2"/>
  <c r="V689" i="2"/>
  <c r="V886" i="2"/>
  <c r="V990" i="2"/>
  <c r="V1073" i="2"/>
  <c r="V1137" i="2"/>
  <c r="V1201" i="2"/>
  <c r="V1265" i="2"/>
  <c r="V1329" i="2"/>
  <c r="V1393" i="2"/>
  <c r="V1457" i="2"/>
  <c r="V1521" i="2"/>
  <c r="V1585" i="2"/>
  <c r="V1624" i="2"/>
  <c r="V1656" i="2"/>
  <c r="V1688" i="2"/>
  <c r="V1720" i="2"/>
  <c r="V1752" i="2"/>
  <c r="V1784" i="2"/>
  <c r="V1816" i="2"/>
  <c r="V1848" i="2"/>
  <c r="V1880" i="2"/>
  <c r="V1912" i="2"/>
  <c r="V1944" i="2"/>
  <c r="V1976" i="2"/>
  <c r="V2008" i="2"/>
  <c r="V2033" i="2"/>
  <c r="V2056" i="2"/>
  <c r="V2075" i="2"/>
  <c r="V2097" i="2"/>
  <c r="V2120" i="2"/>
  <c r="V2139" i="2"/>
  <c r="V2161" i="2"/>
  <c r="V2184" i="2"/>
  <c r="V2203" i="2"/>
  <c r="V2225" i="2"/>
  <c r="V2248" i="2"/>
  <c r="V2267" i="2"/>
  <c r="V2289" i="2"/>
  <c r="V2312" i="2"/>
  <c r="V2331" i="2"/>
  <c r="V2353" i="2"/>
  <c r="V2369" i="2"/>
  <c r="V2385" i="2"/>
  <c r="V2401" i="2"/>
  <c r="V2417" i="2"/>
  <c r="V2433" i="2"/>
  <c r="V2449" i="2"/>
  <c r="V2465" i="2"/>
  <c r="V2481" i="2"/>
  <c r="V2497" i="2"/>
  <c r="V2513" i="2"/>
  <c r="V2529" i="2"/>
  <c r="V2545" i="2"/>
  <c r="V2561" i="2"/>
  <c r="V2577" i="2"/>
  <c r="V2593" i="2"/>
  <c r="V2609" i="2"/>
  <c r="V2623" i="2"/>
  <c r="V2633" i="2"/>
  <c r="V2645" i="2"/>
  <c r="V2655" i="2"/>
  <c r="V2665" i="2"/>
  <c r="V2674" i="2"/>
  <c r="V2683" i="2"/>
  <c r="V2693" i="2"/>
  <c r="V2702" i="2"/>
  <c r="V2711" i="2"/>
  <c r="V2720" i="2"/>
  <c r="V2729" i="2"/>
  <c r="V2738" i="2"/>
  <c r="V2747" i="2"/>
  <c r="V2757" i="2"/>
  <c r="V2766" i="2"/>
  <c r="V2775" i="2"/>
  <c r="V2784" i="2"/>
  <c r="V209" i="2"/>
  <c r="V465" i="2"/>
  <c r="V721" i="2"/>
  <c r="V901" i="2"/>
  <c r="V1002" i="2"/>
  <c r="V1081" i="2"/>
  <c r="V1145" i="2"/>
  <c r="V1209" i="2"/>
  <c r="V1273" i="2"/>
  <c r="V1337" i="2"/>
  <c r="V1401" i="2"/>
  <c r="V1465" i="2"/>
  <c r="V1529" i="2"/>
  <c r="V1593" i="2"/>
  <c r="V1625" i="2"/>
  <c r="V1657" i="2"/>
  <c r="V1689" i="2"/>
  <c r="V1721" i="2"/>
  <c r="V1753" i="2"/>
  <c r="V1785" i="2"/>
  <c r="V1817" i="2"/>
  <c r="V1849" i="2"/>
  <c r="V1881" i="2"/>
  <c r="V1913" i="2"/>
  <c r="V1945" i="2"/>
  <c r="V1977" i="2"/>
  <c r="V2009" i="2"/>
  <c r="V2035" i="2"/>
  <c r="V2057" i="2"/>
  <c r="V2080" i="2"/>
  <c r="V2099" i="2"/>
  <c r="V2121" i="2"/>
  <c r="V2144" i="2"/>
  <c r="V2163" i="2"/>
  <c r="V2185" i="2"/>
  <c r="V2208" i="2"/>
  <c r="V2227" i="2"/>
  <c r="V2249" i="2"/>
  <c r="V2272" i="2"/>
  <c r="V2291" i="2"/>
  <c r="V2313" i="2"/>
  <c r="V2336" i="2"/>
  <c r="V2355" i="2"/>
  <c r="V2371" i="2"/>
  <c r="V2387" i="2"/>
  <c r="V2403" i="2"/>
  <c r="V2419" i="2"/>
  <c r="V2435" i="2"/>
  <c r="V2451" i="2"/>
  <c r="V2467" i="2"/>
  <c r="V2483" i="2"/>
  <c r="V2499" i="2"/>
  <c r="V2515" i="2"/>
  <c r="V2531" i="2"/>
  <c r="V2547" i="2"/>
  <c r="V2563" i="2"/>
  <c r="V2579" i="2"/>
  <c r="V2595" i="2"/>
  <c r="V2611" i="2"/>
  <c r="V2624" i="2"/>
  <c r="V2635" i="2"/>
  <c r="V2646" i="2"/>
  <c r="V2656" i="2"/>
  <c r="V2666" i="2"/>
  <c r="V2675" i="2"/>
  <c r="V2685" i="2"/>
  <c r="V2694" i="2"/>
  <c r="V2703" i="2"/>
  <c r="V2712" i="2"/>
  <c r="V2721" i="2"/>
  <c r="V2730" i="2"/>
  <c r="V2739" i="2"/>
  <c r="V2749" i="2"/>
  <c r="V2758" i="2"/>
  <c r="V2767" i="2"/>
  <c r="V2776" i="2"/>
  <c r="V2785" i="2"/>
  <c r="V1089" i="2"/>
  <c r="V1600" i="2"/>
  <c r="V1856" i="2"/>
  <c r="V2081" i="2"/>
  <c r="V2251" i="2"/>
  <c r="V2407" i="2"/>
  <c r="V2535" i="2"/>
  <c r="V2647" i="2"/>
  <c r="V2722" i="2"/>
  <c r="V1153" i="2"/>
  <c r="V1632" i="2"/>
  <c r="V1888" i="2"/>
  <c r="V2104" i="2"/>
  <c r="V2273" i="2"/>
  <c r="V2423" i="2"/>
  <c r="V2551" i="2"/>
  <c r="V2657" i="2"/>
  <c r="V2731" i="2"/>
  <c r="V1537" i="2"/>
  <c r="V1217" i="2"/>
  <c r="V1664" i="2"/>
  <c r="V1920" i="2"/>
  <c r="V2123" i="2"/>
  <c r="V2296" i="2"/>
  <c r="V2439" i="2"/>
  <c r="V2567" i="2"/>
  <c r="V2667" i="2"/>
  <c r="V2741" i="2"/>
  <c r="V2232" i="2"/>
  <c r="V241" i="2"/>
  <c r="V1281" i="2"/>
  <c r="V1696" i="2"/>
  <c r="V1952" i="2"/>
  <c r="V2145" i="2"/>
  <c r="V2315" i="2"/>
  <c r="V2455" i="2"/>
  <c r="V2583" i="2"/>
  <c r="V2677" i="2"/>
  <c r="V2750" i="2"/>
  <c r="V2713" i="2"/>
  <c r="V497" i="2"/>
  <c r="V1345" i="2"/>
  <c r="V1728" i="2"/>
  <c r="V1984" i="2"/>
  <c r="V2168" i="2"/>
  <c r="V2337" i="2"/>
  <c r="V2471" i="2"/>
  <c r="V2599" i="2"/>
  <c r="V2686" i="2"/>
  <c r="V2759" i="2"/>
  <c r="V3" i="2"/>
  <c r="V753" i="2"/>
  <c r="V1409" i="2"/>
  <c r="V1760" i="2"/>
  <c r="V2016" i="2"/>
  <c r="V2187" i="2"/>
  <c r="V2359" i="2"/>
  <c r="V2487" i="2"/>
  <c r="V2613" i="2"/>
  <c r="V2695" i="2"/>
  <c r="V2768" i="2"/>
  <c r="V1015" i="2"/>
  <c r="V913" i="2"/>
  <c r="V1473" i="2"/>
  <c r="V1792" i="2"/>
  <c r="V2040" i="2"/>
  <c r="V2209" i="2"/>
  <c r="V2375" i="2"/>
  <c r="V2503" i="2"/>
  <c r="V2625" i="2"/>
  <c r="V2704" i="2"/>
  <c r="V2777" i="2"/>
  <c r="V1824" i="2"/>
  <c r="V2059" i="2"/>
  <c r="V2391" i="2"/>
  <c r="V2519" i="2"/>
  <c r="V2637" i="2"/>
  <c r="V2786" i="2"/>
  <c r="N129" i="2"/>
  <c r="O129" i="2" s="1"/>
  <c r="N63" i="2"/>
  <c r="O63" i="2" s="1"/>
  <c r="N118" i="2"/>
  <c r="O118" i="2" s="1"/>
  <c r="N380" i="2"/>
  <c r="O380" i="2" s="1"/>
  <c r="N419" i="2"/>
  <c r="O419" i="2" s="1"/>
  <c r="N431" i="2"/>
  <c r="O431" i="2" s="1"/>
  <c r="N351" i="2"/>
  <c r="O351" i="2" s="1"/>
  <c r="N448" i="2"/>
  <c r="O448" i="2" s="1"/>
  <c r="N452" i="2"/>
  <c r="O452" i="2" s="1"/>
  <c r="N456" i="2"/>
  <c r="O456" i="2" s="1"/>
  <c r="N550" i="2"/>
  <c r="O550" i="2" s="1"/>
  <c r="N620" i="2"/>
  <c r="O620" i="2" s="1"/>
  <c r="N652" i="2"/>
  <c r="O652" i="2" s="1"/>
  <c r="N787" i="2"/>
  <c r="O787" i="2" s="1"/>
  <c r="N791" i="2"/>
  <c r="O791" i="2" s="1"/>
  <c r="N831" i="2"/>
  <c r="O831" i="2" s="1"/>
  <c r="N833" i="2"/>
  <c r="O833" i="2" s="1"/>
  <c r="N839" i="2"/>
  <c r="O839" i="2" s="1"/>
  <c r="N853" i="2"/>
  <c r="O853" i="2" s="1"/>
  <c r="N863" i="2"/>
  <c r="O863" i="2" s="1"/>
  <c r="N785" i="2"/>
  <c r="O785" i="2" s="1"/>
  <c r="N744" i="2"/>
  <c r="O744" i="2" s="1"/>
  <c r="N869" i="2"/>
  <c r="O869" i="2" s="1"/>
  <c r="N1176" i="2"/>
  <c r="O1176" i="2" s="1"/>
  <c r="N1180" i="2"/>
  <c r="O1180" i="2" s="1"/>
  <c r="N1182" i="2"/>
  <c r="O1182" i="2" s="1"/>
  <c r="N764" i="2"/>
  <c r="O764" i="2" s="1"/>
  <c r="N1013" i="2"/>
  <c r="O1013" i="2" s="1"/>
  <c r="N1262" i="2"/>
  <c r="O1262" i="2" s="1"/>
  <c r="N1294" i="2"/>
  <c r="O1294" i="2" s="1"/>
  <c r="N1318" i="2"/>
  <c r="O1318" i="2" s="1"/>
  <c r="N768" i="2"/>
  <c r="O768" i="2" s="1"/>
  <c r="N1238" i="2"/>
  <c r="O1238" i="2" s="1"/>
  <c r="N1627" i="2"/>
  <c r="O1627" i="2" s="1"/>
  <c r="N1990" i="2"/>
  <c r="O1990" i="2" s="1"/>
  <c r="N2349" i="2"/>
  <c r="O2349" i="2" s="1"/>
  <c r="N2576" i="2"/>
  <c r="O2576" i="2" s="1"/>
  <c r="N2580" i="2"/>
  <c r="O2580" i="2" s="1"/>
  <c r="N2584" i="2"/>
  <c r="O2584" i="2" s="1"/>
  <c r="N2783" i="2"/>
  <c r="O2783" i="2" s="1"/>
  <c r="N2785" i="2"/>
  <c r="O2785" i="2" s="1"/>
  <c r="N2751" i="2"/>
  <c r="O2751" i="2" s="1"/>
  <c r="N2753" i="2"/>
  <c r="O2753" i="2" s="1"/>
  <c r="N2759" i="2"/>
  <c r="O2759" i="2" s="1"/>
  <c r="N2761" i="2"/>
  <c r="O2761" i="2" s="1"/>
  <c r="K7" i="2"/>
  <c r="J7" i="2"/>
  <c r="AP25" i="2" l="1"/>
  <c r="AP26" i="2" s="1"/>
  <c r="AP27" i="2" s="1"/>
  <c r="AP28" i="2" s="1"/>
  <c r="AQ21" i="2"/>
  <c r="AR20" i="2"/>
  <c r="AS20" i="2" s="1"/>
  <c r="N837" i="2"/>
  <c r="O837" i="2" s="1"/>
  <c r="N2745" i="2"/>
  <c r="O2745" i="2" s="1"/>
  <c r="N989" i="2"/>
  <c r="O989" i="2" s="1"/>
  <c r="Y766" i="2"/>
  <c r="Y510" i="2"/>
  <c r="N1291" i="2"/>
  <c r="O1291" i="2" s="1"/>
  <c r="N2743" i="2"/>
  <c r="O2743" i="2" s="1"/>
  <c r="I329" i="2" a="1"/>
  <c r="I329" i="2" s="1"/>
  <c r="Y2053" i="2"/>
  <c r="Z2555" i="2"/>
  <c r="Z440" i="2"/>
  <c r="N2508" i="2"/>
  <c r="O2508" i="2" s="1"/>
  <c r="N1346" i="2"/>
  <c r="O1346" i="2" s="1"/>
  <c r="N752" i="2"/>
  <c r="O752" i="2" s="1"/>
  <c r="Z184" i="2"/>
  <c r="Z1479" i="2"/>
  <c r="Z344" i="2"/>
  <c r="Z70" i="2"/>
  <c r="N1002" i="2"/>
  <c r="O1002" i="2" s="1"/>
  <c r="N2056" i="2"/>
  <c r="O2056" i="2" s="1"/>
  <c r="AA2220" i="2"/>
  <c r="N1563" i="2"/>
  <c r="O1563" i="2" s="1"/>
  <c r="N1988" i="2"/>
  <c r="O1988" i="2" s="1"/>
  <c r="I1307" i="2" a="1"/>
  <c r="I1307" i="2" s="1"/>
  <c r="Z2603" i="2"/>
  <c r="Z2571" i="2"/>
  <c r="Z1851" i="2"/>
  <c r="Z1831" i="2"/>
  <c r="Z2064" i="2"/>
  <c r="Z1963" i="2"/>
  <c r="Z1792" i="2"/>
  <c r="Z1551" i="2"/>
  <c r="Z1290" i="2"/>
  <c r="Z703" i="2"/>
  <c r="Z1183" i="2"/>
  <c r="Z154" i="2"/>
  <c r="Z1151" i="2"/>
  <c r="Z735" i="2"/>
  <c r="AA2108" i="2"/>
  <c r="N760" i="2"/>
  <c r="O760" i="2" s="1"/>
  <c r="N134" i="2"/>
  <c r="O134" i="2" s="1"/>
  <c r="Z2043" i="2"/>
  <c r="N1259" i="2"/>
  <c r="O1259" i="2" s="1"/>
  <c r="N1140" i="2"/>
  <c r="O1140" i="2" s="1"/>
  <c r="Z511" i="2"/>
  <c r="I2775" i="2" a="1"/>
  <c r="I2775" i="2" s="1"/>
  <c r="N658" i="2"/>
  <c r="O658" i="2" s="1"/>
  <c r="Z2377" i="2"/>
  <c r="Z383" i="2"/>
  <c r="N299" i="2"/>
  <c r="O299" i="2" s="1"/>
  <c r="Z2230" i="2"/>
  <c r="AA2180" i="2"/>
  <c r="AA2352" i="2"/>
  <c r="AA1737" i="2"/>
  <c r="AA1937" i="2"/>
  <c r="AA2033" i="2"/>
  <c r="AA1777" i="2"/>
  <c r="AA1398" i="2"/>
  <c r="AA1382" i="2"/>
  <c r="AA1526" i="2"/>
  <c r="AA547" i="2"/>
  <c r="AA200" i="2"/>
  <c r="AA504" i="2"/>
  <c r="AA382" i="2"/>
  <c r="AA208" i="2"/>
  <c r="Z2441" i="2"/>
  <c r="Z1023" i="2"/>
  <c r="AA2480" i="2"/>
  <c r="Z2635" i="2"/>
  <c r="Z895" i="2"/>
  <c r="AA2608" i="2"/>
  <c r="AA227" i="2"/>
  <c r="Z2507" i="2"/>
  <c r="Z767" i="2"/>
  <c r="Z1979" i="2"/>
  <c r="Z191" i="2"/>
  <c r="Z639" i="2"/>
  <c r="AA2252" i="2"/>
  <c r="AA2736" i="2"/>
  <c r="Y574" i="2"/>
  <c r="Z255" i="2"/>
  <c r="AA611" i="2"/>
  <c r="Z2048" i="2"/>
  <c r="Z1984" i="2"/>
  <c r="AA2065" i="2"/>
  <c r="AA1809" i="2"/>
  <c r="Y2532" i="2"/>
  <c r="Y1422" i="2"/>
  <c r="Y1358" i="2"/>
  <c r="Y1965" i="2"/>
  <c r="Y2580" i="2"/>
  <c r="Y2564" i="2"/>
  <c r="Y702" i="2"/>
  <c r="Y22" i="2"/>
  <c r="Y742" i="2"/>
  <c r="Y486" i="2"/>
  <c r="Y230" i="2"/>
  <c r="Y2436" i="2"/>
  <c r="Y446" i="2"/>
  <c r="Y190" i="2"/>
  <c r="Y670" i="2"/>
  <c r="Y254" i="2"/>
  <c r="Y2117" i="2"/>
  <c r="Y414" i="2"/>
  <c r="Y158" i="2"/>
  <c r="Y350" i="2"/>
  <c r="Y2181" i="2"/>
  <c r="Y318" i="2"/>
  <c r="N823" i="2"/>
  <c r="O823" i="2" s="1"/>
  <c r="N807" i="2"/>
  <c r="O807" i="2" s="1"/>
  <c r="N690" i="2"/>
  <c r="O690" i="2" s="1"/>
  <c r="N722" i="2"/>
  <c r="O722" i="2" s="1"/>
  <c r="Y964" i="2"/>
  <c r="Z2313" i="2"/>
  <c r="Z447" i="2"/>
  <c r="N781" i="2"/>
  <c r="O781" i="2" s="1"/>
  <c r="N626" i="2"/>
  <c r="O626" i="2" s="1"/>
  <c r="N594" i="2"/>
  <c r="O594" i="2" s="1"/>
  <c r="Y606" i="2"/>
  <c r="N371" i="2"/>
  <c r="O371" i="2" s="1"/>
  <c r="N187" i="2"/>
  <c r="O187" i="2" s="1"/>
  <c r="I1302" i="2" a="1"/>
  <c r="I1302" i="2" s="1"/>
  <c r="N1230" i="2"/>
  <c r="O1230" i="2" s="1"/>
  <c r="N435" i="2"/>
  <c r="O435" i="2" s="1"/>
  <c r="Z959" i="2"/>
  <c r="N784" i="2"/>
  <c r="O784" i="2" s="1"/>
  <c r="N500" i="2"/>
  <c r="O500" i="2" s="1"/>
  <c r="I1890" i="2" a="1"/>
  <c r="I1890" i="2" s="1"/>
  <c r="Y2404" i="2"/>
  <c r="Y1805" i="2"/>
  <c r="Y16" i="2"/>
  <c r="Y2072" i="2"/>
  <c r="I285" i="2" a="1"/>
  <c r="I285" i="2" s="1"/>
  <c r="Y1837" i="2"/>
  <c r="Y2717" i="2"/>
  <c r="Y926" i="2"/>
  <c r="N1499" i="2"/>
  <c r="O1499" i="2" s="1"/>
  <c r="N736" i="2"/>
  <c r="O736" i="2" s="1"/>
  <c r="N973" i="2"/>
  <c r="O973" i="2" s="1"/>
  <c r="I1278" i="2" a="1"/>
  <c r="I1278" i="2" s="1"/>
  <c r="N1582" i="2"/>
  <c r="O1582" i="2" s="1"/>
  <c r="N301" i="2"/>
  <c r="O301" i="2" s="1"/>
  <c r="Y1709" i="2"/>
  <c r="Y2452" i="2"/>
  <c r="Y2548" i="2"/>
  <c r="Y883" i="2"/>
  <c r="Y1518" i="2"/>
  <c r="Y978" i="2"/>
  <c r="Y542" i="2"/>
  <c r="Y710" i="2"/>
  <c r="Y454" i="2"/>
  <c r="Y198" i="2"/>
  <c r="Z2651" i="2"/>
  <c r="Z1639" i="2"/>
  <c r="Z1607" i="2"/>
  <c r="Z1080" i="2"/>
  <c r="Z1895" i="2"/>
  <c r="Z1943" i="2"/>
  <c r="Z1771" i="2"/>
  <c r="Z1519" i="2"/>
  <c r="Z1227" i="2"/>
  <c r="Z216" i="2"/>
  <c r="Z575" i="2"/>
  <c r="Z1055" i="2"/>
  <c r="Z607" i="2"/>
  <c r="AA1993" i="2"/>
  <c r="AA2089" i="2"/>
  <c r="AA1705" i="2"/>
  <c r="AA1897" i="2"/>
  <c r="AA2001" i="2"/>
  <c r="AA1745" i="2"/>
  <c r="AA1142" i="2"/>
  <c r="AA1126" i="2"/>
  <c r="AA1270" i="2"/>
  <c r="AA398" i="2"/>
  <c r="AA334" i="2"/>
  <c r="AA586" i="2"/>
  <c r="AA40" i="2"/>
  <c r="AA360" i="2"/>
  <c r="AA176" i="2"/>
  <c r="Y1486" i="2"/>
  <c r="Y2612" i="2"/>
  <c r="Y2763" i="2"/>
  <c r="Y1294" i="2"/>
  <c r="Y2309" i="2"/>
  <c r="Y2286" i="2"/>
  <c r="Y2420" i="2"/>
  <c r="Y1398" i="2"/>
  <c r="Y862" i="2"/>
  <c r="Y839" i="2"/>
  <c r="Y286" i="2"/>
  <c r="Y678" i="2"/>
  <c r="Y422" i="2"/>
  <c r="Y166" i="2"/>
  <c r="Z2523" i="2"/>
  <c r="Z1415" i="2"/>
  <c r="Z1383" i="2"/>
  <c r="Z1351" i="2"/>
  <c r="Z1959" i="2"/>
  <c r="Z2176" i="2"/>
  <c r="Z2329" i="2"/>
  <c r="Z1703" i="2"/>
  <c r="Z1920" i="2"/>
  <c r="Z1743" i="2"/>
  <c r="Z1487" i="2"/>
  <c r="Z1112" i="2"/>
  <c r="Z1983" i="2"/>
  <c r="Z1811" i="2"/>
  <c r="Z1576" i="2"/>
  <c r="Z1319" i="2"/>
  <c r="Z927" i="2"/>
  <c r="Z479" i="2"/>
  <c r="AA16" i="2"/>
  <c r="AA2304" i="2"/>
  <c r="AA2715" i="2"/>
  <c r="AA1969" i="2"/>
  <c r="AA1606" i="2"/>
  <c r="AA1833" i="2"/>
  <c r="AA1713" i="2"/>
  <c r="AA419" i="2"/>
  <c r="AA661" i="2"/>
  <c r="AA1076" i="2"/>
  <c r="AA136" i="2"/>
  <c r="AA462" i="2"/>
  <c r="AA339" i="2"/>
  <c r="AA144" i="2"/>
  <c r="Y2500" i="2"/>
  <c r="Y2484" i="2"/>
  <c r="Y2136" i="2"/>
  <c r="Y2264" i="2"/>
  <c r="Y638" i="2"/>
  <c r="Y867" i="2"/>
  <c r="Y646" i="2"/>
  <c r="Y390" i="2"/>
  <c r="Y134" i="2"/>
  <c r="Z2755" i="2"/>
  <c r="Z2680" i="2"/>
  <c r="Z2539" i="2"/>
  <c r="Z696" i="2"/>
  <c r="Z568" i="2"/>
  <c r="Z1787" i="2"/>
  <c r="Z1447" i="2"/>
  <c r="Z1899" i="2"/>
  <c r="Z1711" i="2"/>
  <c r="Z1455" i="2"/>
  <c r="Z984" i="2"/>
  <c r="Z1276" i="2"/>
  <c r="Z319" i="2"/>
  <c r="Z799" i="2"/>
  <c r="Z351" i="2"/>
  <c r="Z123" i="2"/>
  <c r="Z74" i="2"/>
  <c r="AA2437" i="2"/>
  <c r="AA2544" i="2"/>
  <c r="AA2672" i="2"/>
  <c r="AA1769" i="2"/>
  <c r="AA1190" i="2"/>
  <c r="AA1681" i="2"/>
  <c r="AA1462" i="2"/>
  <c r="AA1318" i="2"/>
  <c r="AA561" i="2"/>
  <c r="AA291" i="2"/>
  <c r="AA488" i="2"/>
  <c r="AA318" i="2"/>
  <c r="AA112" i="2"/>
  <c r="Y1028" i="2"/>
  <c r="Y2372" i="2"/>
  <c r="Y2350" i="2"/>
  <c r="Y2726" i="2"/>
  <c r="Y2596" i="2"/>
  <c r="Y2245" i="2"/>
  <c r="Y1933" i="2"/>
  <c r="Y1550" i="2"/>
  <c r="Y1901" i="2"/>
  <c r="Y2094" i="2"/>
  <c r="Y734" i="2"/>
  <c r="Y382" i="2"/>
  <c r="Y846" i="2"/>
  <c r="Y614" i="2"/>
  <c r="Y358" i="2"/>
  <c r="Y102" i="2"/>
  <c r="Z16" i="2"/>
  <c r="Z2144" i="2"/>
  <c r="Z1872" i="2"/>
  <c r="Z2619" i="2"/>
  <c r="Z1543" i="2"/>
  <c r="Z1936" i="2"/>
  <c r="Z952" i="2"/>
  <c r="Z2443" i="2"/>
  <c r="Z1879" i="2"/>
  <c r="Z1679" i="2"/>
  <c r="Z1423" i="2"/>
  <c r="Z856" i="2"/>
  <c r="Z1208" i="2"/>
  <c r="Z671" i="2"/>
  <c r="Z1176" i="2"/>
  <c r="Z139" i="2"/>
  <c r="Z22" i="2"/>
  <c r="Z1228" i="2"/>
  <c r="Z223" i="2"/>
  <c r="AA2778" i="2"/>
  <c r="AA2587" i="2"/>
  <c r="AA2373" i="2"/>
  <c r="AA2501" i="2"/>
  <c r="AA1905" i="2"/>
  <c r="AA1622" i="2"/>
  <c r="AA1206" i="2"/>
  <c r="AA1571" i="2"/>
  <c r="AA925" i="2"/>
  <c r="AA1470" i="2"/>
  <c r="AA522" i="2"/>
  <c r="AA829" i="2"/>
  <c r="AA72" i="2"/>
  <c r="AA467" i="2"/>
  <c r="AA296" i="2"/>
  <c r="AA80" i="2"/>
  <c r="AA379" i="2"/>
  <c r="AA206" i="2"/>
  <c r="Y2516" i="2"/>
  <c r="Y2200" i="2"/>
  <c r="Y2468" i="2"/>
  <c r="Y1677" i="2"/>
  <c r="Y1645" i="2"/>
  <c r="Y1869" i="2"/>
  <c r="Y478" i="2"/>
  <c r="Y126" i="2"/>
  <c r="Y86" i="2"/>
  <c r="Y819" i="2"/>
  <c r="Y823" i="2"/>
  <c r="Y582" i="2"/>
  <c r="Y326" i="2"/>
  <c r="Y38" i="2"/>
  <c r="Z2489" i="2"/>
  <c r="Z2587" i="2"/>
  <c r="Z1808" i="2"/>
  <c r="Z1275" i="2"/>
  <c r="Z1767" i="2"/>
  <c r="Z2027" i="2"/>
  <c r="Z1856" i="2"/>
  <c r="Z1647" i="2"/>
  <c r="Z1391" i="2"/>
  <c r="Z728" i="2"/>
  <c r="Z1087" i="2"/>
  <c r="Z543" i="2"/>
  <c r="Z1119" i="2"/>
  <c r="AA2629" i="2"/>
  <c r="AA2416" i="2"/>
  <c r="AA2105" i="2"/>
  <c r="AA2329" i="2"/>
  <c r="AA1670" i="2"/>
  <c r="AA1873" i="2"/>
  <c r="AA1510" i="2"/>
  <c r="AA1334" i="2"/>
  <c r="AA861" i="2"/>
  <c r="AA1174" i="2"/>
  <c r="AA733" i="2"/>
  <c r="AA1350" i="2"/>
  <c r="AA989" i="2"/>
  <c r="AA355" i="2"/>
  <c r="AA483" i="2"/>
  <c r="AA877" i="2"/>
  <c r="AA672" i="2"/>
  <c r="AA446" i="2"/>
  <c r="AC446" i="2" s="1"/>
  <c r="AA275" i="2"/>
  <c r="AA48" i="2"/>
  <c r="Y2388" i="2"/>
  <c r="Y2029" i="2"/>
  <c r="Y1997" i="2"/>
  <c r="Y2328" i="2"/>
  <c r="Y1230" i="2"/>
  <c r="Y1166" i="2"/>
  <c r="Y1613" i="2"/>
  <c r="Y222" i="2"/>
  <c r="Y803" i="2"/>
  <c r="Y550" i="2"/>
  <c r="Y294" i="2"/>
  <c r="Z1671" i="2"/>
  <c r="Z1575" i="2"/>
  <c r="Z2345" i="2"/>
  <c r="Z312" i="2"/>
  <c r="Z1511" i="2"/>
  <c r="Z1915" i="2"/>
  <c r="Z2240" i="2"/>
  <c r="Z2007" i="2"/>
  <c r="Z1835" i="2"/>
  <c r="Z1615" i="2"/>
  <c r="Z1359" i="2"/>
  <c r="Z600" i="2"/>
  <c r="Z1896" i="2"/>
  <c r="Z1704" i="2"/>
  <c r="Z1448" i="2"/>
  <c r="Z415" i="2"/>
  <c r="Z991" i="2"/>
  <c r="Z106" i="2"/>
  <c r="AA2459" i="2"/>
  <c r="AA2565" i="2"/>
  <c r="AA2693" i="2"/>
  <c r="AA1801" i="2"/>
  <c r="AA2153" i="2"/>
  <c r="AA1865" i="2"/>
  <c r="AA1841" i="2"/>
  <c r="AA1254" i="2"/>
  <c r="AA1053" i="2"/>
  <c r="AA248" i="2"/>
  <c r="AA536" i="2"/>
  <c r="AA965" i="2"/>
  <c r="AA168" i="2"/>
  <c r="AA312" i="2"/>
  <c r="AA424" i="2"/>
  <c r="AA254" i="2"/>
  <c r="Y2650" i="2"/>
  <c r="Y2222" i="2"/>
  <c r="Y1773" i="2"/>
  <c r="Y1741" i="2"/>
  <c r="Y2158" i="2"/>
  <c r="Y1102" i="2"/>
  <c r="Y899" i="2"/>
  <c r="Y774" i="2"/>
  <c r="Y518" i="2"/>
  <c r="Y262" i="2"/>
  <c r="Z824" i="2"/>
  <c r="Z2023" i="2"/>
  <c r="Z2000" i="2"/>
  <c r="Z1317" i="2"/>
  <c r="Z1207" i="2"/>
  <c r="Z1735" i="2"/>
  <c r="Z1815" i="2"/>
  <c r="Z1583" i="2"/>
  <c r="Z1327" i="2"/>
  <c r="Z472" i="2"/>
  <c r="Z831" i="2"/>
  <c r="Z1260" i="2"/>
  <c r="Z287" i="2"/>
  <c r="Z1244" i="2"/>
  <c r="Z863" i="2"/>
  <c r="AA2651" i="2"/>
  <c r="AA2279" i="2"/>
  <c r="AA2395" i="2"/>
  <c r="AA2523" i="2"/>
  <c r="AA2131" i="2"/>
  <c r="AA1446" i="2"/>
  <c r="AA1590" i="2"/>
  <c r="AA797" i="2"/>
  <c r="AA376" i="2"/>
  <c r="AA104" i="2"/>
  <c r="AA440" i="2"/>
  <c r="AA403" i="2"/>
  <c r="AA232" i="2"/>
  <c r="I792" i="2" a="1"/>
  <c r="I792" i="2" s="1"/>
  <c r="Y2781" i="2"/>
  <c r="Y2772" i="2"/>
  <c r="Y2660" i="2"/>
  <c r="Y2743" i="2"/>
  <c r="Y2669" i="2"/>
  <c r="Y2560" i="2"/>
  <c r="Y2432" i="2"/>
  <c r="Y2285" i="2"/>
  <c r="Y2112" i="2"/>
  <c r="Y1894" i="2"/>
  <c r="Y1638" i="2"/>
  <c r="Y1158" i="2"/>
  <c r="Y2779" i="2"/>
  <c r="Y2706" i="2"/>
  <c r="Y2622" i="2"/>
  <c r="Y2494" i="2"/>
  <c r="Y2366" i="2"/>
  <c r="Y2197" i="2"/>
  <c r="Y2021" i="2"/>
  <c r="Y1765" i="2"/>
  <c r="Y1406" i="2"/>
  <c r="Y2723" i="2"/>
  <c r="Y2645" i="2"/>
  <c r="Y2525" i="2"/>
  <c r="Y2397" i="2"/>
  <c r="Y2237" i="2"/>
  <c r="Y2064" i="2"/>
  <c r="Y1822" i="2"/>
  <c r="Y1526" i="2"/>
  <c r="Y990" i="2"/>
  <c r="Y2731" i="2"/>
  <c r="Y2654" i="2"/>
  <c r="Y2540" i="2"/>
  <c r="Y2412" i="2"/>
  <c r="Y2254" i="2"/>
  <c r="Y2085" i="2"/>
  <c r="Y1853" i="2"/>
  <c r="Y1582" i="2"/>
  <c r="Y1070" i="2"/>
  <c r="Y2730" i="2"/>
  <c r="Y2653" i="2"/>
  <c r="Y2536" i="2"/>
  <c r="Y2408" i="2"/>
  <c r="Y2253" i="2"/>
  <c r="Y2080" i="2"/>
  <c r="Y1846" i="2"/>
  <c r="Y1574" i="2"/>
  <c r="Y1061" i="2"/>
  <c r="Y2756" i="2"/>
  <c r="Y2683" i="2"/>
  <c r="Y2582" i="2"/>
  <c r="Y2454" i="2"/>
  <c r="Y2312" i="2"/>
  <c r="Y2142" i="2"/>
  <c r="Y1941" i="2"/>
  <c r="Y1685" i="2"/>
  <c r="Y1246" i="2"/>
  <c r="Y2782" i="2"/>
  <c r="Y2709" i="2"/>
  <c r="Y2628" i="2"/>
  <c r="Y2501" i="2"/>
  <c r="Y2373" i="2"/>
  <c r="Y2205" i="2"/>
  <c r="Y2030" i="2"/>
  <c r="Y1774" i="2"/>
  <c r="Y1430" i="2"/>
  <c r="Y798" i="2"/>
  <c r="Y1992" i="2"/>
  <c r="Y1928" i="2"/>
  <c r="Y1864" i="2"/>
  <c r="Y1800" i="2"/>
  <c r="Y1736" i="2"/>
  <c r="Y1672" i="2"/>
  <c r="Y1608" i="2"/>
  <c r="Y1544" i="2"/>
  <c r="Y1480" i="2"/>
  <c r="Y1416" i="2"/>
  <c r="Y1352" i="2"/>
  <c r="Y1288" i="2"/>
  <c r="Y1224" i="2"/>
  <c r="Y1160" i="2"/>
  <c r="Y1096" i="2"/>
  <c r="Y1019" i="2"/>
  <c r="Y916" i="2"/>
  <c r="Y2647" i="2"/>
  <c r="Y2583" i="2"/>
  <c r="Y2519" i="2"/>
  <c r="Y2455" i="2"/>
  <c r="Y2391" i="2"/>
  <c r="Y2327" i="2"/>
  <c r="Y2263" i="2"/>
  <c r="Y2199" i="2"/>
  <c r="Y2135" i="2"/>
  <c r="Y2071" i="2"/>
  <c r="Y2007" i="2"/>
  <c r="Y1943" i="2"/>
  <c r="Y1879" i="2"/>
  <c r="Y1815" i="2"/>
  <c r="Y1751" i="2"/>
  <c r="Y1687" i="2"/>
  <c r="Y1623" i="2"/>
  <c r="Y1559" i="2"/>
  <c r="Y1495" i="2"/>
  <c r="Y1431" i="2"/>
  <c r="Y1367" i="2"/>
  <c r="Y1303" i="2"/>
  <c r="Y1239" i="2"/>
  <c r="Y1175" i="2"/>
  <c r="Y1111" i="2"/>
  <c r="Y1043" i="2"/>
  <c r="Y940" i="2"/>
  <c r="Y799" i="2"/>
  <c r="Y543" i="2"/>
  <c r="Y287" i="2"/>
  <c r="Y1597" i="2"/>
  <c r="Y1533" i="2"/>
  <c r="Y1469" i="2"/>
  <c r="Y1405" i="2"/>
  <c r="Y1341" i="2"/>
  <c r="Y1277" i="2"/>
  <c r="Y1213" i="2"/>
  <c r="Y1149" i="2"/>
  <c r="Y1085" i="2"/>
  <c r="Y1002" i="2"/>
  <c r="Y898" i="2"/>
  <c r="Y695" i="2"/>
  <c r="Y439" i="2"/>
  <c r="Y183" i="2"/>
  <c r="Y2324" i="2"/>
  <c r="Y2260" i="2"/>
  <c r="Y2196" i="2"/>
  <c r="Y2132" i="2"/>
  <c r="Y2068" i="2"/>
  <c r="Y2004" i="2"/>
  <c r="Y1940" i="2"/>
  <c r="Y1876" i="2"/>
  <c r="Y1812" i="2"/>
  <c r="Y1748" i="2"/>
  <c r="Y1684" i="2"/>
  <c r="Y1620" i="2"/>
  <c r="Y1556" i="2"/>
  <c r="Y1492" i="2"/>
  <c r="Y1428" i="2"/>
  <c r="Y1364" i="2"/>
  <c r="Y1300" i="2"/>
  <c r="Y1236" i="2"/>
  <c r="Y1172" i="2"/>
  <c r="Y1108" i="2"/>
  <c r="Y1038" i="2"/>
  <c r="Y935" i="2"/>
  <c r="Y790" i="2"/>
  <c r="Y534" i="2"/>
  <c r="Y278" i="2"/>
  <c r="Y2627" i="2"/>
  <c r="Y2563" i="2"/>
  <c r="Y2499" i="2"/>
  <c r="Y2435" i="2"/>
  <c r="Y2371" i="2"/>
  <c r="Y2307" i="2"/>
  <c r="Y2243" i="2"/>
  <c r="Y2179" i="2"/>
  <c r="Y2115" i="2"/>
  <c r="Y2051" i="2"/>
  <c r="Y1987" i="2"/>
  <c r="Y1923" i="2"/>
  <c r="Y1859" i="2"/>
  <c r="Y1795" i="2"/>
  <c r="Y1731" i="2"/>
  <c r="Y1667" i="2"/>
  <c r="Y1603" i="2"/>
  <c r="Y1539" i="2"/>
  <c r="Y1475" i="2"/>
  <c r="Y1411" i="2"/>
  <c r="Y1347" i="2"/>
  <c r="Y1283" i="2"/>
  <c r="Y1219" i="2"/>
  <c r="Y1155" i="2"/>
  <c r="Y1091" i="2"/>
  <c r="Y1011" i="2"/>
  <c r="Y908" i="2"/>
  <c r="Y719" i="2"/>
  <c r="Y463" i="2"/>
  <c r="Y207" i="2"/>
  <c r="Y2594" i="2"/>
  <c r="Y2530" i="2"/>
  <c r="Y2466" i="2"/>
  <c r="Y2402" i="2"/>
  <c r="Y2338" i="2"/>
  <c r="Y2274" i="2"/>
  <c r="Y2210" i="2"/>
  <c r="Y2146" i="2"/>
  <c r="Y2082" i="2"/>
  <c r="Y2018" i="2"/>
  <c r="Y1954" i="2"/>
  <c r="Y1890" i="2"/>
  <c r="Y1826" i="2"/>
  <c r="Y1762" i="2"/>
  <c r="Y1698" i="2"/>
  <c r="Y1634" i="2"/>
  <c r="Y1570" i="2"/>
  <c r="Y1506" i="2"/>
  <c r="Y1442" i="2"/>
  <c r="Y1378" i="2"/>
  <c r="Y1314" i="2"/>
  <c r="Y1250" i="2"/>
  <c r="Y1186" i="2"/>
  <c r="Y1122" i="2"/>
  <c r="Y1057" i="2"/>
  <c r="Y958" i="2"/>
  <c r="Y830" i="2"/>
  <c r="Y590" i="2"/>
  <c r="Y334" i="2"/>
  <c r="Y54" i="2"/>
  <c r="Y2737" i="2"/>
  <c r="Y2673" i="2"/>
  <c r="Y2609" i="2"/>
  <c r="Y2545" i="2"/>
  <c r="Y2481" i="2"/>
  <c r="Y2417" i="2"/>
  <c r="Y2353" i="2"/>
  <c r="Y2289" i="2"/>
  <c r="Y2225" i="2"/>
  <c r="Y2161" i="2"/>
  <c r="Y2097" i="2"/>
  <c r="Y2033" i="2"/>
  <c r="Y1969" i="2"/>
  <c r="Y1905" i="2"/>
  <c r="Y1841" i="2"/>
  <c r="Y1777" i="2"/>
  <c r="Y1713" i="2"/>
  <c r="Y1649" i="2"/>
  <c r="Y1585" i="2"/>
  <c r="Y1521" i="2"/>
  <c r="Y1457" i="2"/>
  <c r="Y1393" i="2"/>
  <c r="Y1329" i="2"/>
  <c r="Y1265" i="2"/>
  <c r="Y1201" i="2"/>
  <c r="Y1137" i="2"/>
  <c r="Y1073" i="2"/>
  <c r="Y982" i="2"/>
  <c r="Y870" i="2"/>
  <c r="Y647" i="2"/>
  <c r="Y391" i="2"/>
  <c r="Y135" i="2"/>
  <c r="Y989" i="2"/>
  <c r="Y925" i="2"/>
  <c r="Y861" i="2"/>
  <c r="Y797" i="2"/>
  <c r="Y733" i="2"/>
  <c r="Y669" i="2"/>
  <c r="Y605" i="2"/>
  <c r="Y541" i="2"/>
  <c r="Y477" i="2"/>
  <c r="Y413" i="2"/>
  <c r="Y349" i="2"/>
  <c r="Y285" i="2"/>
  <c r="Y221" i="2"/>
  <c r="Y157" i="2"/>
  <c r="Y93" i="2"/>
  <c r="Y29" i="2"/>
  <c r="Y876" i="2"/>
  <c r="Y812" i="2"/>
  <c r="Y748" i="2"/>
  <c r="Y684" i="2"/>
  <c r="Y620" i="2"/>
  <c r="Y556" i="2"/>
  <c r="Y492" i="2"/>
  <c r="Y428" i="2"/>
  <c r="Y364" i="2"/>
  <c r="Y300" i="2"/>
  <c r="Y236" i="2"/>
  <c r="Y172" i="2"/>
  <c r="Y108" i="2"/>
  <c r="Y2708" i="2"/>
  <c r="Y2699" i="2"/>
  <c r="Y2734" i="2"/>
  <c r="Y2659" i="2"/>
  <c r="Y2544" i="2"/>
  <c r="Y2416" i="2"/>
  <c r="Y2262" i="2"/>
  <c r="Y2093" i="2"/>
  <c r="Y1862" i="2"/>
  <c r="Y1606" i="2"/>
  <c r="Y1094" i="2"/>
  <c r="Y2770" i="2"/>
  <c r="Y2696" i="2"/>
  <c r="Y2606" i="2"/>
  <c r="Y2478" i="2"/>
  <c r="Y2344" i="2"/>
  <c r="Y2174" i="2"/>
  <c r="Y1989" i="2"/>
  <c r="Y1733" i="2"/>
  <c r="Y1342" i="2"/>
  <c r="Y2714" i="2"/>
  <c r="Y2634" i="2"/>
  <c r="Y2509" i="2"/>
  <c r="Y2381" i="2"/>
  <c r="Y2214" i="2"/>
  <c r="Y2045" i="2"/>
  <c r="Y1790" i="2"/>
  <c r="Y1462" i="2"/>
  <c r="Y2722" i="2"/>
  <c r="Y2644" i="2"/>
  <c r="Y2524" i="2"/>
  <c r="Y2396" i="2"/>
  <c r="Y2232" i="2"/>
  <c r="Y2062" i="2"/>
  <c r="Y1821" i="2"/>
  <c r="Y2720" i="2"/>
  <c r="Y2643" i="2"/>
  <c r="Y2520" i="2"/>
  <c r="Y2392" i="2"/>
  <c r="Y2230" i="2"/>
  <c r="Y2061" i="2"/>
  <c r="Y1814" i="2"/>
  <c r="Y1510" i="2"/>
  <c r="Y2747" i="2"/>
  <c r="Y2674" i="2"/>
  <c r="Y2566" i="2"/>
  <c r="Y2438" i="2"/>
  <c r="Y2293" i="2"/>
  <c r="Y2120" i="2"/>
  <c r="Y1909" i="2"/>
  <c r="Y1653" i="2"/>
  <c r="Y1182" i="2"/>
  <c r="Y2773" i="2"/>
  <c r="Y2700" i="2"/>
  <c r="Y2613" i="2"/>
  <c r="Y2485" i="2"/>
  <c r="Y2352" i="2"/>
  <c r="Y2182" i="2"/>
  <c r="Y1998" i="2"/>
  <c r="Y1742" i="2"/>
  <c r="Y1366" i="2"/>
  <c r="Y1984" i="2"/>
  <c r="Y1920" i="2"/>
  <c r="Y1856" i="2"/>
  <c r="Y1792" i="2"/>
  <c r="Y1728" i="2"/>
  <c r="Y1664" i="2"/>
  <c r="Y1600" i="2"/>
  <c r="Y1536" i="2"/>
  <c r="Y1472" i="2"/>
  <c r="Y1408" i="2"/>
  <c r="Y1344" i="2"/>
  <c r="Y1280" i="2"/>
  <c r="Y1216" i="2"/>
  <c r="Y1152" i="2"/>
  <c r="Y1088" i="2"/>
  <c r="Y1006" i="2"/>
  <c r="Y903" i="2"/>
  <c r="Y2639" i="2"/>
  <c r="Y2575" i="2"/>
  <c r="Y2511" i="2"/>
  <c r="Y2447" i="2"/>
  <c r="Y2383" i="2"/>
  <c r="Y2319" i="2"/>
  <c r="Y2255" i="2"/>
  <c r="Y2191" i="2"/>
  <c r="Y2127" i="2"/>
  <c r="Y2063" i="2"/>
  <c r="Y1999" i="2"/>
  <c r="Y1935" i="2"/>
  <c r="Y1871" i="2"/>
  <c r="Y1807" i="2"/>
  <c r="Y1743" i="2"/>
  <c r="Y1679" i="2"/>
  <c r="Y1615" i="2"/>
  <c r="Y1551" i="2"/>
  <c r="Y1487" i="2"/>
  <c r="Y1423" i="2"/>
  <c r="Y1359" i="2"/>
  <c r="Y1295" i="2"/>
  <c r="Y1231" i="2"/>
  <c r="Y1167" i="2"/>
  <c r="Y1103" i="2"/>
  <c r="Y1030" i="2"/>
  <c r="Y927" i="2"/>
  <c r="Y767" i="2"/>
  <c r="Y511" i="2"/>
  <c r="Y255" i="2"/>
  <c r="Y1589" i="2"/>
  <c r="Y1525" i="2"/>
  <c r="Y1461" i="2"/>
  <c r="Y1397" i="2"/>
  <c r="Y1333" i="2"/>
  <c r="Y1269" i="2"/>
  <c r="Y1205" i="2"/>
  <c r="Y1141" i="2"/>
  <c r="Y1077" i="2"/>
  <c r="Y988" i="2"/>
  <c r="Y879" i="2"/>
  <c r="Y663" i="2"/>
  <c r="Y407" i="2"/>
  <c r="Y151" i="2"/>
  <c r="Y2316" i="2"/>
  <c r="Y2252" i="2"/>
  <c r="Y2188" i="2"/>
  <c r="Y2124" i="2"/>
  <c r="Y2060" i="2"/>
  <c r="Y1996" i="2"/>
  <c r="Y1932" i="2"/>
  <c r="Y1868" i="2"/>
  <c r="Y1804" i="2"/>
  <c r="Y1740" i="2"/>
  <c r="Y1676" i="2"/>
  <c r="Y1612" i="2"/>
  <c r="Y1548" i="2"/>
  <c r="Y1484" i="2"/>
  <c r="Y1420" i="2"/>
  <c r="Y1356" i="2"/>
  <c r="Y1292" i="2"/>
  <c r="Y1228" i="2"/>
  <c r="Y1164" i="2"/>
  <c r="Y1100" i="2"/>
  <c r="Y1026" i="2"/>
  <c r="Y923" i="2"/>
  <c r="Y758" i="2"/>
  <c r="Y502" i="2"/>
  <c r="Y246" i="2"/>
  <c r="Y2619" i="2"/>
  <c r="Y2555" i="2"/>
  <c r="Y2491" i="2"/>
  <c r="Y2427" i="2"/>
  <c r="Y2363" i="2"/>
  <c r="Y2299" i="2"/>
  <c r="Y2235" i="2"/>
  <c r="Y2171" i="2"/>
  <c r="Y2107" i="2"/>
  <c r="Y2043" i="2"/>
  <c r="Y1979" i="2"/>
  <c r="Y1915" i="2"/>
  <c r="Y1851" i="2"/>
  <c r="Y1787" i="2"/>
  <c r="Y1723" i="2"/>
  <c r="Y1659" i="2"/>
  <c r="Y1595" i="2"/>
  <c r="Y1531" i="2"/>
  <c r="Y1467" i="2"/>
  <c r="Y1403" i="2"/>
  <c r="Y1339" i="2"/>
  <c r="Y1275" i="2"/>
  <c r="Y1211" i="2"/>
  <c r="Y1147" i="2"/>
  <c r="Y1083" i="2"/>
  <c r="Y998" i="2"/>
  <c r="Y894" i="2"/>
  <c r="Y687" i="2"/>
  <c r="Y431" i="2"/>
  <c r="Y175" i="2"/>
  <c r="Y2586" i="2"/>
  <c r="Y2522" i="2"/>
  <c r="Y2458" i="2"/>
  <c r="Y2394" i="2"/>
  <c r="Y2330" i="2"/>
  <c r="Y2266" i="2"/>
  <c r="Y2202" i="2"/>
  <c r="Y2138" i="2"/>
  <c r="Y2074" i="2"/>
  <c r="Y2010" i="2"/>
  <c r="Y1946" i="2"/>
  <c r="Y1882" i="2"/>
  <c r="Y1818" i="2"/>
  <c r="Y1754" i="2"/>
  <c r="Y1690" i="2"/>
  <c r="Y1626" i="2"/>
  <c r="Y1562" i="2"/>
  <c r="Y1498" i="2"/>
  <c r="Y1434" i="2"/>
  <c r="Y1370" i="2"/>
  <c r="Y1306" i="2"/>
  <c r="Y1242" i="2"/>
  <c r="Y1178" i="2"/>
  <c r="Y1114" i="2"/>
  <c r="Y1046" i="2"/>
  <c r="Y946" i="2"/>
  <c r="Y807" i="2"/>
  <c r="Y558" i="2"/>
  <c r="Y302" i="2"/>
  <c r="Y2729" i="2"/>
  <c r="Y2665" i="2"/>
  <c r="Y2601" i="2"/>
  <c r="Y2537" i="2"/>
  <c r="Y2473" i="2"/>
  <c r="Y2409" i="2"/>
  <c r="Y2345" i="2"/>
  <c r="Y2281" i="2"/>
  <c r="Y2217" i="2"/>
  <c r="Y2153" i="2"/>
  <c r="Y2089" i="2"/>
  <c r="Y2025" i="2"/>
  <c r="Y1961" i="2"/>
  <c r="Y1897" i="2"/>
  <c r="Y1833" i="2"/>
  <c r="Y1769" i="2"/>
  <c r="Y1705" i="2"/>
  <c r="Y1641" i="2"/>
  <c r="Y1577" i="2"/>
  <c r="Y1513" i="2"/>
  <c r="Y1449" i="2"/>
  <c r="Y1385" i="2"/>
  <c r="Y1321" i="2"/>
  <c r="Y1257" i="2"/>
  <c r="Y1193" i="2"/>
  <c r="Y1129" i="2"/>
  <c r="Y1065" i="2"/>
  <c r="Y970" i="2"/>
  <c r="Y847" i="2"/>
  <c r="Y615" i="2"/>
  <c r="Y359" i="2"/>
  <c r="Y103" i="2"/>
  <c r="Y981" i="2"/>
  <c r="Y917" i="2"/>
  <c r="Y853" i="2"/>
  <c r="Y789" i="2"/>
  <c r="Y725" i="2"/>
  <c r="Y661" i="2"/>
  <c r="Y597" i="2"/>
  <c r="Y533" i="2"/>
  <c r="Y469" i="2"/>
  <c r="Y405" i="2"/>
  <c r="Y341" i="2"/>
  <c r="Y277" i="2"/>
  <c r="Y213" i="2"/>
  <c r="Y149" i="2"/>
  <c r="Y85" i="2"/>
  <c r="Y21" i="2"/>
  <c r="Y868" i="2"/>
  <c r="Y804" i="2"/>
  <c r="Y740" i="2"/>
  <c r="Y676" i="2"/>
  <c r="Y612" i="2"/>
  <c r="Y548" i="2"/>
  <c r="Y484" i="2"/>
  <c r="Y420" i="2"/>
  <c r="Y356" i="2"/>
  <c r="Y292" i="2"/>
  <c r="Y228" i="2"/>
  <c r="Y164" i="2"/>
  <c r="Y100" i="2"/>
  <c r="Y36" i="2"/>
  <c r="Y2626" i="2"/>
  <c r="Y2725" i="2"/>
  <c r="Y2648" i="2"/>
  <c r="Y2528" i="2"/>
  <c r="Y2400" i="2"/>
  <c r="Y2240" i="2"/>
  <c r="Y2070" i="2"/>
  <c r="Y1830" i="2"/>
  <c r="Y1542" i="2"/>
  <c r="Y1015" i="2"/>
  <c r="Y2760" i="2"/>
  <c r="Y2687" i="2"/>
  <c r="Y2590" i="2"/>
  <c r="Y2462" i="2"/>
  <c r="Y2325" i="2"/>
  <c r="Y2152" i="2"/>
  <c r="Y1957" i="2"/>
  <c r="Y1701" i="2"/>
  <c r="Y1278" i="2"/>
  <c r="Y2778" i="2"/>
  <c r="Y2704" i="2"/>
  <c r="Y2621" i="2"/>
  <c r="Y2493" i="2"/>
  <c r="Y2365" i="2"/>
  <c r="Y2192" i="2"/>
  <c r="Y2014" i="2"/>
  <c r="Y1758" i="2"/>
  <c r="Y2786" i="2"/>
  <c r="Y2712" i="2"/>
  <c r="Y2632" i="2"/>
  <c r="Y2508" i="2"/>
  <c r="Y2380" i="2"/>
  <c r="Y2213" i="2"/>
  <c r="Y2040" i="2"/>
  <c r="Y1789" i="2"/>
  <c r="Y1454" i="2"/>
  <c r="Y2784" i="2"/>
  <c r="Y2711" i="2"/>
  <c r="Y2630" i="2"/>
  <c r="Y2504" i="2"/>
  <c r="Y2376" i="2"/>
  <c r="Y2208" i="2"/>
  <c r="Y2038" i="2"/>
  <c r="Y1782" i="2"/>
  <c r="Y1446" i="2"/>
  <c r="Y2738" i="2"/>
  <c r="Y2662" i="2"/>
  <c r="Y2550" i="2"/>
  <c r="Y2422" i="2"/>
  <c r="Y2270" i="2"/>
  <c r="Y2101" i="2"/>
  <c r="Y1877" i="2"/>
  <c r="Y1621" i="2"/>
  <c r="Y1118" i="2"/>
  <c r="Y2764" i="2"/>
  <c r="Y2691" i="2"/>
  <c r="Y2597" i="2"/>
  <c r="Y2469" i="2"/>
  <c r="Y2333" i="2"/>
  <c r="Y2160" i="2"/>
  <c r="Y1966" i="2"/>
  <c r="Y1710" i="2"/>
  <c r="Y1302" i="2"/>
  <c r="Y1976" i="2"/>
  <c r="Y1912" i="2"/>
  <c r="Y1848" i="2"/>
  <c r="Y1784" i="2"/>
  <c r="Y1720" i="2"/>
  <c r="Y1656" i="2"/>
  <c r="Y1592" i="2"/>
  <c r="Y1528" i="2"/>
  <c r="Y1464" i="2"/>
  <c r="Y1400" i="2"/>
  <c r="Y1336" i="2"/>
  <c r="Y1272" i="2"/>
  <c r="Y1208" i="2"/>
  <c r="Y1144" i="2"/>
  <c r="Y1080" i="2"/>
  <c r="Y994" i="2"/>
  <c r="Y887" i="2"/>
  <c r="Y2631" i="2"/>
  <c r="Y2567" i="2"/>
  <c r="Y2503" i="2"/>
  <c r="Y2439" i="2"/>
  <c r="Y2375" i="2"/>
  <c r="Y2311" i="2"/>
  <c r="Y2247" i="2"/>
  <c r="Y2183" i="2"/>
  <c r="Y2119" i="2"/>
  <c r="Y2055" i="2"/>
  <c r="Y1991" i="2"/>
  <c r="Y1927" i="2"/>
  <c r="Y1863" i="2"/>
  <c r="Y1799" i="2"/>
  <c r="Y1735" i="2"/>
  <c r="Y1671" i="2"/>
  <c r="Y1607" i="2"/>
  <c r="Y1543" i="2"/>
  <c r="Y1479" i="2"/>
  <c r="Y1415" i="2"/>
  <c r="Y1351" i="2"/>
  <c r="Y1287" i="2"/>
  <c r="Y1223" i="2"/>
  <c r="Y1159" i="2"/>
  <c r="Y1095" i="2"/>
  <c r="Y1018" i="2"/>
  <c r="Y915" i="2"/>
  <c r="Y735" i="2"/>
  <c r="Y479" i="2"/>
  <c r="Y223" i="2"/>
  <c r="Y1581" i="2"/>
  <c r="Y1517" i="2"/>
  <c r="Y1453" i="2"/>
  <c r="Y1389" i="2"/>
  <c r="Y1325" i="2"/>
  <c r="Y1261" i="2"/>
  <c r="Y1197" i="2"/>
  <c r="Y1133" i="2"/>
  <c r="Y1069" i="2"/>
  <c r="Y975" i="2"/>
  <c r="Y859" i="2"/>
  <c r="Y631" i="2"/>
  <c r="Y375" i="2"/>
  <c r="Y119" i="2"/>
  <c r="Y2308" i="2"/>
  <c r="Y2244" i="2"/>
  <c r="Y2180" i="2"/>
  <c r="Y2116" i="2"/>
  <c r="Y2052" i="2"/>
  <c r="Y1988" i="2"/>
  <c r="Y1924" i="2"/>
  <c r="Y1860" i="2"/>
  <c r="Y1796" i="2"/>
  <c r="Y1732" i="2"/>
  <c r="Y1668" i="2"/>
  <c r="Y1604" i="2"/>
  <c r="Y1540" i="2"/>
  <c r="Y1476" i="2"/>
  <c r="Y1412" i="2"/>
  <c r="Y1348" i="2"/>
  <c r="Y1284" i="2"/>
  <c r="Y1220" i="2"/>
  <c r="Y1156" i="2"/>
  <c r="Y1092" i="2"/>
  <c r="Y1012" i="2"/>
  <c r="Y910" i="2"/>
  <c r="Y726" i="2"/>
  <c r="Y470" i="2"/>
  <c r="Y214" i="2"/>
  <c r="Y2611" i="2"/>
  <c r="Y2547" i="2"/>
  <c r="Y2483" i="2"/>
  <c r="Y2419" i="2"/>
  <c r="Y2355" i="2"/>
  <c r="Y2291" i="2"/>
  <c r="Y2227" i="2"/>
  <c r="Y2163" i="2"/>
  <c r="Y2099" i="2"/>
  <c r="Y2035" i="2"/>
  <c r="Y1971" i="2"/>
  <c r="Y1907" i="2"/>
  <c r="Y1843" i="2"/>
  <c r="Y1779" i="2"/>
  <c r="Y1715" i="2"/>
  <c r="Y1651" i="2"/>
  <c r="Y1587" i="2"/>
  <c r="Y1523" i="2"/>
  <c r="Y1459" i="2"/>
  <c r="Y1395" i="2"/>
  <c r="Y1331" i="2"/>
  <c r="Y1267" i="2"/>
  <c r="Y1203" i="2"/>
  <c r="Y1139" i="2"/>
  <c r="Y1075" i="2"/>
  <c r="Y986" i="2"/>
  <c r="Y875" i="2"/>
  <c r="Y655" i="2"/>
  <c r="Y399" i="2"/>
  <c r="Y143" i="2"/>
  <c r="Y2578" i="2"/>
  <c r="Y2514" i="2"/>
  <c r="Y2450" i="2"/>
  <c r="Y2386" i="2"/>
  <c r="Y2322" i="2"/>
  <c r="Y2258" i="2"/>
  <c r="Y2194" i="2"/>
  <c r="Y2130" i="2"/>
  <c r="Y2066" i="2"/>
  <c r="Y2002" i="2"/>
  <c r="Y1938" i="2"/>
  <c r="Y1874" i="2"/>
  <c r="Y1810" i="2"/>
  <c r="Y1746" i="2"/>
  <c r="Y1682" i="2"/>
  <c r="Y1618" i="2"/>
  <c r="Y1554" i="2"/>
  <c r="Y1490" i="2"/>
  <c r="Y1426" i="2"/>
  <c r="Y1362" i="2"/>
  <c r="Y1298" i="2"/>
  <c r="Y1234" i="2"/>
  <c r="Y1170" i="2"/>
  <c r="Y1106" i="2"/>
  <c r="Y1035" i="2"/>
  <c r="Y932" i="2"/>
  <c r="Y782" i="2"/>
  <c r="Y526" i="2"/>
  <c r="Y270" i="2"/>
  <c r="Y2785" i="2"/>
  <c r="Y2721" i="2"/>
  <c r="Y2657" i="2"/>
  <c r="Y2593" i="2"/>
  <c r="Y2529" i="2"/>
  <c r="Y2465" i="2"/>
  <c r="Y2401" i="2"/>
  <c r="Y2337" i="2"/>
  <c r="Y2273" i="2"/>
  <c r="Y2209" i="2"/>
  <c r="Y2145" i="2"/>
  <c r="Y2081" i="2"/>
  <c r="Y2017" i="2"/>
  <c r="Y1953" i="2"/>
  <c r="Y1889" i="2"/>
  <c r="Y1825" i="2"/>
  <c r="Y1761" i="2"/>
  <c r="Y1697" i="2"/>
  <c r="Y1633" i="2"/>
  <c r="Y1569" i="2"/>
  <c r="Y1505" i="2"/>
  <c r="Y1441" i="2"/>
  <c r="Y1377" i="2"/>
  <c r="Y1313" i="2"/>
  <c r="Y1249" i="2"/>
  <c r="Y1185" i="2"/>
  <c r="Y1121" i="2"/>
  <c r="Y1055" i="2"/>
  <c r="Y956" i="2"/>
  <c r="Y827" i="2"/>
  <c r="Y583" i="2"/>
  <c r="Y327" i="2"/>
  <c r="Y46" i="2"/>
  <c r="Y1037" i="2"/>
  <c r="Y973" i="2"/>
  <c r="Y909" i="2"/>
  <c r="Y845" i="2"/>
  <c r="Y781" i="2"/>
  <c r="Y717" i="2"/>
  <c r="Y653" i="2"/>
  <c r="Y589" i="2"/>
  <c r="Y525" i="2"/>
  <c r="Y461" i="2"/>
  <c r="Y397" i="2"/>
  <c r="Y333" i="2"/>
  <c r="Y269" i="2"/>
  <c r="Y205" i="2"/>
  <c r="Y141" i="2"/>
  <c r="Y77" i="2"/>
  <c r="Y860" i="2"/>
  <c r="Y796" i="2"/>
  <c r="Y732" i="2"/>
  <c r="Y668" i="2"/>
  <c r="Y604" i="2"/>
  <c r="Y540" i="2"/>
  <c r="Y476" i="2"/>
  <c r="Y412" i="2"/>
  <c r="Y348" i="2"/>
  <c r="Y284" i="2"/>
  <c r="Y220" i="2"/>
  <c r="Y156" i="2"/>
  <c r="Y92" i="2"/>
  <c r="Y28" i="2"/>
  <c r="Y771" i="2"/>
  <c r="Y707" i="2"/>
  <c r="Y643" i="2"/>
  <c r="Y579" i="2"/>
  <c r="Y515" i="2"/>
  <c r="Y451" i="2"/>
  <c r="Y387" i="2"/>
  <c r="Y323" i="2"/>
  <c r="Y259" i="2"/>
  <c r="Y195" i="2"/>
  <c r="Y131" i="2"/>
  <c r="Y67" i="2"/>
  <c r="Y834" i="2"/>
  <c r="Y2690" i="2"/>
  <c r="Y2716" i="2"/>
  <c r="Y2637" i="2"/>
  <c r="Y2512" i="2"/>
  <c r="Y2384" i="2"/>
  <c r="Y2221" i="2"/>
  <c r="Y2048" i="2"/>
  <c r="Y1798" i="2"/>
  <c r="Y1478" i="2"/>
  <c r="Y914" i="2"/>
  <c r="Y2751" i="2"/>
  <c r="Y2678" i="2"/>
  <c r="Y2574" i="2"/>
  <c r="Y2446" i="2"/>
  <c r="Y2302" i="2"/>
  <c r="Y2133" i="2"/>
  <c r="Y1925" i="2"/>
  <c r="Y1669" i="2"/>
  <c r="Y1214" i="2"/>
  <c r="Y2768" i="2"/>
  <c r="Y2695" i="2"/>
  <c r="Y2605" i="2"/>
  <c r="Y2477" i="2"/>
  <c r="Y2342" i="2"/>
  <c r="Y2173" i="2"/>
  <c r="Y1982" i="2"/>
  <c r="Y1726" i="2"/>
  <c r="Y1334" i="2"/>
  <c r="Y2776" i="2"/>
  <c r="Y2703" i="2"/>
  <c r="Y2620" i="2"/>
  <c r="Y2492" i="2"/>
  <c r="Y2360" i="2"/>
  <c r="Y2190" i="2"/>
  <c r="Y2013" i="2"/>
  <c r="Y1757" i="2"/>
  <c r="Y1390" i="2"/>
  <c r="Y2775" i="2"/>
  <c r="Y2702" i="2"/>
  <c r="Y2616" i="2"/>
  <c r="Y2488" i="2"/>
  <c r="Y2358" i="2"/>
  <c r="Y2189" i="2"/>
  <c r="Y2006" i="2"/>
  <c r="Y1750" i="2"/>
  <c r="Y1382" i="2"/>
  <c r="Y2728" i="2"/>
  <c r="Y2652" i="2"/>
  <c r="Y2534" i="2"/>
  <c r="Y2406" i="2"/>
  <c r="Y2248" i="2"/>
  <c r="Y2078" i="2"/>
  <c r="Y1845" i="2"/>
  <c r="Y1566" i="2"/>
  <c r="Y1052" i="2"/>
  <c r="Y2755" i="2"/>
  <c r="Y2682" i="2"/>
  <c r="Y2581" i="2"/>
  <c r="Y2453" i="2"/>
  <c r="Y2310" i="2"/>
  <c r="Y2141" i="2"/>
  <c r="Y1934" i="2"/>
  <c r="Y1678" i="2"/>
  <c r="Y1238" i="2"/>
  <c r="Y2032" i="2"/>
  <c r="Y1968" i="2"/>
  <c r="Y1904" i="2"/>
  <c r="Y1840" i="2"/>
  <c r="Y1776" i="2"/>
  <c r="Y1712" i="2"/>
  <c r="Y1648" i="2"/>
  <c r="Y1584" i="2"/>
  <c r="Y1520" i="2"/>
  <c r="Y1456" i="2"/>
  <c r="Y1392" i="2"/>
  <c r="Y1328" i="2"/>
  <c r="Y1264" i="2"/>
  <c r="Y1200" i="2"/>
  <c r="Y1136" i="2"/>
  <c r="Y1072" i="2"/>
  <c r="Y980" i="2"/>
  <c r="Y2623" i="2"/>
  <c r="Y2559" i="2"/>
  <c r="Y2495" i="2"/>
  <c r="Y2431" i="2"/>
  <c r="Y2367" i="2"/>
  <c r="Y2303" i="2"/>
  <c r="Y2239" i="2"/>
  <c r="Y2175" i="2"/>
  <c r="Y2111" i="2"/>
  <c r="Y2047" i="2"/>
  <c r="Y1983" i="2"/>
  <c r="Y1919" i="2"/>
  <c r="Y1855" i="2"/>
  <c r="Y1791" i="2"/>
  <c r="Y1727" i="2"/>
  <c r="Y1663" i="2"/>
  <c r="Y1599" i="2"/>
  <c r="Y1535" i="2"/>
  <c r="Y1471" i="2"/>
  <c r="Y1407" i="2"/>
  <c r="Y1343" i="2"/>
  <c r="Y1279" i="2"/>
  <c r="Y1215" i="2"/>
  <c r="Y1151" i="2"/>
  <c r="Y1087" i="2"/>
  <c r="Y1004" i="2"/>
  <c r="Y902" i="2"/>
  <c r="Y703" i="2"/>
  <c r="Y447" i="2"/>
  <c r="Y191" i="2"/>
  <c r="Y1573" i="2"/>
  <c r="Y1509" i="2"/>
  <c r="Y1445" i="2"/>
  <c r="Y1381" i="2"/>
  <c r="Y1317" i="2"/>
  <c r="Y1253" i="2"/>
  <c r="Y1189" i="2"/>
  <c r="Y1125" i="2"/>
  <c r="Y1060" i="2"/>
  <c r="Y963" i="2"/>
  <c r="Y838" i="2"/>
  <c r="Y599" i="2"/>
  <c r="Y343" i="2"/>
  <c r="Y78" i="2"/>
  <c r="Y2364" i="2"/>
  <c r="Y2300" i="2"/>
  <c r="Y2236" i="2"/>
  <c r="Y2172" i="2"/>
  <c r="Y2108" i="2"/>
  <c r="Y2044" i="2"/>
  <c r="Y1980" i="2"/>
  <c r="Y1916" i="2"/>
  <c r="Y1852" i="2"/>
  <c r="Y1788" i="2"/>
  <c r="Y1724" i="2"/>
  <c r="Y1660" i="2"/>
  <c r="Y1596" i="2"/>
  <c r="Y1532" i="2"/>
  <c r="Y1468" i="2"/>
  <c r="Y1404" i="2"/>
  <c r="Y1340" i="2"/>
  <c r="Y1276" i="2"/>
  <c r="Y1212" i="2"/>
  <c r="Y1148" i="2"/>
  <c r="Y1084" i="2"/>
  <c r="Y999" i="2"/>
  <c r="Y895" i="2"/>
  <c r="Y694" i="2"/>
  <c r="Y438" i="2"/>
  <c r="Y182" i="2"/>
  <c r="Y2603" i="2"/>
  <c r="Y2539" i="2"/>
  <c r="Y2475" i="2"/>
  <c r="Y2411" i="2"/>
  <c r="Y2347" i="2"/>
  <c r="Y2283" i="2"/>
  <c r="Y2219" i="2"/>
  <c r="Y2155" i="2"/>
  <c r="Y2091" i="2"/>
  <c r="Y2027" i="2"/>
  <c r="Y1963" i="2"/>
  <c r="Y1899" i="2"/>
  <c r="Y1835" i="2"/>
  <c r="Y1771" i="2"/>
  <c r="Y1707" i="2"/>
  <c r="Y1643" i="2"/>
  <c r="Y1579" i="2"/>
  <c r="Y1515" i="2"/>
  <c r="Y1451" i="2"/>
  <c r="Y1387" i="2"/>
  <c r="Y1323" i="2"/>
  <c r="Y1259" i="2"/>
  <c r="Y1195" i="2"/>
  <c r="Y1131" i="2"/>
  <c r="Y1067" i="2"/>
  <c r="Y972" i="2"/>
  <c r="Y854" i="2"/>
  <c r="Y623" i="2"/>
  <c r="Y367" i="2"/>
  <c r="Y111" i="2"/>
  <c r="Y2570" i="2"/>
  <c r="Y2506" i="2"/>
  <c r="Y2442" i="2"/>
  <c r="Y2378" i="2"/>
  <c r="Y2314" i="2"/>
  <c r="Y2250" i="2"/>
  <c r="Y2186" i="2"/>
  <c r="Y2122" i="2"/>
  <c r="Y2058" i="2"/>
  <c r="Y1994" i="2"/>
  <c r="Y1930" i="2"/>
  <c r="Y1866" i="2"/>
  <c r="Y1802" i="2"/>
  <c r="Y1738" i="2"/>
  <c r="Y1674" i="2"/>
  <c r="Y1610" i="2"/>
  <c r="Y1546" i="2"/>
  <c r="Y1482" i="2"/>
  <c r="Y1418" i="2"/>
  <c r="Y1354" i="2"/>
  <c r="Y1290" i="2"/>
  <c r="Y1226" i="2"/>
  <c r="Y1162" i="2"/>
  <c r="Y1098" i="2"/>
  <c r="Y1022" i="2"/>
  <c r="Y919" i="2"/>
  <c r="Y750" i="2"/>
  <c r="Y494" i="2"/>
  <c r="Y238" i="2"/>
  <c r="Y2777" i="2"/>
  <c r="Y2713" i="2"/>
  <c r="Y2649" i="2"/>
  <c r="Y2585" i="2"/>
  <c r="Y2521" i="2"/>
  <c r="Y2457" i="2"/>
  <c r="Y2393" i="2"/>
  <c r="Y2329" i="2"/>
  <c r="Y2265" i="2"/>
  <c r="Y2201" i="2"/>
  <c r="Y2137" i="2"/>
  <c r="Y2073" i="2"/>
  <c r="Y2009" i="2"/>
  <c r="Y1945" i="2"/>
  <c r="Y1881" i="2"/>
  <c r="Y1817" i="2"/>
  <c r="Y1753" i="2"/>
  <c r="Y1689" i="2"/>
  <c r="Y1625" i="2"/>
  <c r="Y1561" i="2"/>
  <c r="Y1497" i="2"/>
  <c r="Y1433" i="2"/>
  <c r="Y1369" i="2"/>
  <c r="Y1305" i="2"/>
  <c r="Y1241" i="2"/>
  <c r="Y1177" i="2"/>
  <c r="Y1113" i="2"/>
  <c r="Y1045" i="2"/>
  <c r="Y943" i="2"/>
  <c r="Y806" i="2"/>
  <c r="Y551" i="2"/>
  <c r="Y295" i="2"/>
  <c r="Y1029" i="2"/>
  <c r="Y965" i="2"/>
  <c r="Y901" i="2"/>
  <c r="Y837" i="2"/>
  <c r="Y773" i="2"/>
  <c r="Y709" i="2"/>
  <c r="Y645" i="2"/>
  <c r="Y581" i="2"/>
  <c r="Y517" i="2"/>
  <c r="Y453" i="2"/>
  <c r="Y389" i="2"/>
  <c r="Y325" i="2"/>
  <c r="Y261" i="2"/>
  <c r="Y197" i="2"/>
  <c r="Y133" i="2"/>
  <c r="Y69" i="2"/>
  <c r="Y852" i="2"/>
  <c r="Y788" i="2"/>
  <c r="Y724" i="2"/>
  <c r="Y660" i="2"/>
  <c r="Y596" i="2"/>
  <c r="Y532" i="2"/>
  <c r="Y468" i="2"/>
  <c r="Y404" i="2"/>
  <c r="Y340" i="2"/>
  <c r="Y276" i="2"/>
  <c r="Y212" i="2"/>
  <c r="Y148" i="2"/>
  <c r="Y84" i="2"/>
  <c r="Y2638" i="2"/>
  <c r="Y2780" i="2"/>
  <c r="Y2707" i="2"/>
  <c r="Y2624" i="2"/>
  <c r="Y2496" i="2"/>
  <c r="Y2368" i="2"/>
  <c r="Y2198" i="2"/>
  <c r="Y2022" i="2"/>
  <c r="Y1766" i="2"/>
  <c r="Y1414" i="2"/>
  <c r="Y2742" i="2"/>
  <c r="Y2668" i="2"/>
  <c r="Y2558" i="2"/>
  <c r="Y2430" i="2"/>
  <c r="Y2280" i="2"/>
  <c r="Y2110" i="2"/>
  <c r="Y1893" i="2"/>
  <c r="Y1637" i="2"/>
  <c r="Y1150" i="2"/>
  <c r="Y2759" i="2"/>
  <c r="Y2686" i="2"/>
  <c r="Y2589" i="2"/>
  <c r="Y2461" i="2"/>
  <c r="Y2320" i="2"/>
  <c r="Y2150" i="2"/>
  <c r="Y1950" i="2"/>
  <c r="Y1694" i="2"/>
  <c r="Y1270" i="2"/>
  <c r="Y2767" i="2"/>
  <c r="Y2694" i="2"/>
  <c r="Y2604" i="2"/>
  <c r="Y2476" i="2"/>
  <c r="Y2341" i="2"/>
  <c r="Y2168" i="2"/>
  <c r="Y1981" i="2"/>
  <c r="Y1725" i="2"/>
  <c r="Y1326" i="2"/>
  <c r="Y2766" i="2"/>
  <c r="Y2693" i="2"/>
  <c r="Y2600" i="2"/>
  <c r="Y2472" i="2"/>
  <c r="Y2336" i="2"/>
  <c r="Y2166" i="2"/>
  <c r="Y1974" i="2"/>
  <c r="Y1718" i="2"/>
  <c r="Y1318" i="2"/>
  <c r="Y2719" i="2"/>
  <c r="Y2642" i="2"/>
  <c r="Y2518" i="2"/>
  <c r="Y2390" i="2"/>
  <c r="Y2229" i="2"/>
  <c r="Y2056" i="2"/>
  <c r="Y1813" i="2"/>
  <c r="Y1502" i="2"/>
  <c r="Y951" i="2"/>
  <c r="Y2746" i="2"/>
  <c r="Y2672" i="2"/>
  <c r="Y2565" i="2"/>
  <c r="Y2437" i="2"/>
  <c r="Y2288" i="2"/>
  <c r="Y2118" i="2"/>
  <c r="Y1902" i="2"/>
  <c r="Y1646" i="2"/>
  <c r="Y1174" i="2"/>
  <c r="Y2024" i="2"/>
  <c r="Y1960" i="2"/>
  <c r="Y1896" i="2"/>
  <c r="Y1832" i="2"/>
  <c r="Y1768" i="2"/>
  <c r="Y1704" i="2"/>
  <c r="Y1640" i="2"/>
  <c r="Y1576" i="2"/>
  <c r="Y1512" i="2"/>
  <c r="Y1448" i="2"/>
  <c r="Y1384" i="2"/>
  <c r="Y1320" i="2"/>
  <c r="Y1256" i="2"/>
  <c r="Y1192" i="2"/>
  <c r="Y1128" i="2"/>
  <c r="Y1063" i="2"/>
  <c r="Y967" i="2"/>
  <c r="Y2615" i="2"/>
  <c r="Y2551" i="2"/>
  <c r="Y2487" i="2"/>
  <c r="Y2423" i="2"/>
  <c r="Y2359" i="2"/>
  <c r="Y2295" i="2"/>
  <c r="Y2231" i="2"/>
  <c r="Y2167" i="2"/>
  <c r="Y2103" i="2"/>
  <c r="Y2039" i="2"/>
  <c r="Y1975" i="2"/>
  <c r="Y1911" i="2"/>
  <c r="Y1847" i="2"/>
  <c r="Y1783" i="2"/>
  <c r="Y1719" i="2"/>
  <c r="Y1655" i="2"/>
  <c r="Y1591" i="2"/>
  <c r="Y1527" i="2"/>
  <c r="Y1463" i="2"/>
  <c r="Y1399" i="2"/>
  <c r="Y1335" i="2"/>
  <c r="Y1271" i="2"/>
  <c r="Y1207" i="2"/>
  <c r="Y1143" i="2"/>
  <c r="Y1079" i="2"/>
  <c r="Y991" i="2"/>
  <c r="Y886" i="2"/>
  <c r="Y671" i="2"/>
  <c r="Y415" i="2"/>
  <c r="Y159" i="2"/>
  <c r="Y1565" i="2"/>
  <c r="Y1501" i="2"/>
  <c r="Y1437" i="2"/>
  <c r="Y1373" i="2"/>
  <c r="Y1309" i="2"/>
  <c r="Y1245" i="2"/>
  <c r="Y1181" i="2"/>
  <c r="Y1117" i="2"/>
  <c r="Y1051" i="2"/>
  <c r="Y950" i="2"/>
  <c r="Y815" i="2"/>
  <c r="Y567" i="2"/>
  <c r="Y311" i="2"/>
  <c r="Y2356" i="2"/>
  <c r="Y2292" i="2"/>
  <c r="Y2228" i="2"/>
  <c r="Y2164" i="2"/>
  <c r="Y2100" i="2"/>
  <c r="Y2036" i="2"/>
  <c r="Y1972" i="2"/>
  <c r="Y1908" i="2"/>
  <c r="Y1844" i="2"/>
  <c r="Y1780" i="2"/>
  <c r="Y1716" i="2"/>
  <c r="Y1652" i="2"/>
  <c r="Y1588" i="2"/>
  <c r="Y1524" i="2"/>
  <c r="Y1460" i="2"/>
  <c r="Y1396" i="2"/>
  <c r="Y1332" i="2"/>
  <c r="Y1268" i="2"/>
  <c r="Y1204" i="2"/>
  <c r="Y1140" i="2"/>
  <c r="Y1076" i="2"/>
  <c r="Y987" i="2"/>
  <c r="Y878" i="2"/>
  <c r="Y662" i="2"/>
  <c r="Y406" i="2"/>
  <c r="Y150" i="2"/>
  <c r="Y2595" i="2"/>
  <c r="Y2531" i="2"/>
  <c r="Y2467" i="2"/>
  <c r="Y2403" i="2"/>
  <c r="Y2339" i="2"/>
  <c r="Y2275" i="2"/>
  <c r="Y2211" i="2"/>
  <c r="Y2147" i="2"/>
  <c r="Y2083" i="2"/>
  <c r="Y2019" i="2"/>
  <c r="Y1955" i="2"/>
  <c r="Y1891" i="2"/>
  <c r="Y1827" i="2"/>
  <c r="Y1763" i="2"/>
  <c r="Y1699" i="2"/>
  <c r="Y1635" i="2"/>
  <c r="Y1571" i="2"/>
  <c r="Y1507" i="2"/>
  <c r="Y1443" i="2"/>
  <c r="Y1379" i="2"/>
  <c r="Y1315" i="2"/>
  <c r="Y1251" i="2"/>
  <c r="Y1187" i="2"/>
  <c r="Y1123" i="2"/>
  <c r="Y1058" i="2"/>
  <c r="Y959" i="2"/>
  <c r="Y831" i="2"/>
  <c r="Y591" i="2"/>
  <c r="Y335" i="2"/>
  <c r="Y62" i="2"/>
  <c r="Y2562" i="2"/>
  <c r="Y2498" i="2"/>
  <c r="Y2434" i="2"/>
  <c r="Y2370" i="2"/>
  <c r="Y2306" i="2"/>
  <c r="Y2242" i="2"/>
  <c r="Y2178" i="2"/>
  <c r="Y2114" i="2"/>
  <c r="Y2050" i="2"/>
  <c r="Y1986" i="2"/>
  <c r="Y1922" i="2"/>
  <c r="Y1858" i="2"/>
  <c r="Y1794" i="2"/>
  <c r="Y1730" i="2"/>
  <c r="Y1666" i="2"/>
  <c r="Y1602" i="2"/>
  <c r="Y1538" i="2"/>
  <c r="Y1474" i="2"/>
  <c r="Y1410" i="2"/>
  <c r="Y1346" i="2"/>
  <c r="Y1282" i="2"/>
  <c r="Y1218" i="2"/>
  <c r="Y1154" i="2"/>
  <c r="Y1090" i="2"/>
  <c r="Y1010" i="2"/>
  <c r="Y907" i="2"/>
  <c r="Y718" i="2"/>
  <c r="Y462" i="2"/>
  <c r="Y206" i="2"/>
  <c r="Y2769" i="2"/>
  <c r="Y2705" i="2"/>
  <c r="Y2641" i="2"/>
  <c r="Y2577" i="2"/>
  <c r="Y2513" i="2"/>
  <c r="Y2449" i="2"/>
  <c r="Y2385" i="2"/>
  <c r="Y2321" i="2"/>
  <c r="Y2257" i="2"/>
  <c r="Y2193" i="2"/>
  <c r="Y2129" i="2"/>
  <c r="Y2065" i="2"/>
  <c r="Y2001" i="2"/>
  <c r="Y1937" i="2"/>
  <c r="Y1873" i="2"/>
  <c r="Y1809" i="2"/>
  <c r="Y1745" i="2"/>
  <c r="Y1681" i="2"/>
  <c r="Y1617" i="2"/>
  <c r="Y1553" i="2"/>
  <c r="Y1489" i="2"/>
  <c r="Y1425" i="2"/>
  <c r="Y1361" i="2"/>
  <c r="Y1297" i="2"/>
  <c r="Y1233" i="2"/>
  <c r="Y1169" i="2"/>
  <c r="Y1105" i="2"/>
  <c r="Y1034" i="2"/>
  <c r="Y931" i="2"/>
  <c r="Y775" i="2"/>
  <c r="Y519" i="2"/>
  <c r="Y263" i="2"/>
  <c r="Y1021" i="2"/>
  <c r="Y957" i="2"/>
  <c r="Y893" i="2"/>
  <c r="Y829" i="2"/>
  <c r="Y765" i="2"/>
  <c r="Y701" i="2"/>
  <c r="Y637" i="2"/>
  <c r="Y573" i="2"/>
  <c r="Y509" i="2"/>
  <c r="Y445" i="2"/>
  <c r="Y381" i="2"/>
  <c r="Y317" i="2"/>
  <c r="Y253" i="2"/>
  <c r="Y189" i="2"/>
  <c r="Y125" i="2"/>
  <c r="Y61" i="2"/>
  <c r="Y844" i="2"/>
  <c r="Y780" i="2"/>
  <c r="Y716" i="2"/>
  <c r="Y652" i="2"/>
  <c r="Y588" i="2"/>
  <c r="Y524" i="2"/>
  <c r="Y460" i="2"/>
  <c r="Y396" i="2"/>
  <c r="Y332" i="2"/>
  <c r="Y268" i="2"/>
  <c r="Y204" i="2"/>
  <c r="Y140" i="2"/>
  <c r="Y76" i="2"/>
  <c r="Y2771" i="2"/>
  <c r="Y2698" i="2"/>
  <c r="Y2608" i="2"/>
  <c r="Y2480" i="2"/>
  <c r="Y2349" i="2"/>
  <c r="Y2176" i="2"/>
  <c r="Y1990" i="2"/>
  <c r="Y1734" i="2"/>
  <c r="Y1350" i="2"/>
  <c r="Y2733" i="2"/>
  <c r="Y2658" i="2"/>
  <c r="Y2542" i="2"/>
  <c r="Y2414" i="2"/>
  <c r="Y2261" i="2"/>
  <c r="Y2088" i="2"/>
  <c r="Y1861" i="2"/>
  <c r="Y1598" i="2"/>
  <c r="Y1086" i="2"/>
  <c r="Y2750" i="2"/>
  <c r="Y2677" i="2"/>
  <c r="Y2573" i="2"/>
  <c r="Y2445" i="2"/>
  <c r="Y2301" i="2"/>
  <c r="Y2128" i="2"/>
  <c r="Y1918" i="2"/>
  <c r="Y1662" i="2"/>
  <c r="Y1206" i="2"/>
  <c r="Y2758" i="2"/>
  <c r="Y2685" i="2"/>
  <c r="Y2588" i="2"/>
  <c r="Y2460" i="2"/>
  <c r="Y2318" i="2"/>
  <c r="Y2149" i="2"/>
  <c r="Y1949" i="2"/>
  <c r="Y1693" i="2"/>
  <c r="Y1262" i="2"/>
  <c r="Y2757" i="2"/>
  <c r="Y2684" i="2"/>
  <c r="Y2584" i="2"/>
  <c r="Y2456" i="2"/>
  <c r="Y2317" i="2"/>
  <c r="Y2144" i="2"/>
  <c r="Y1942" i="2"/>
  <c r="Y1686" i="2"/>
  <c r="Y1254" i="2"/>
  <c r="Y2783" i="2"/>
  <c r="Y2710" i="2"/>
  <c r="Y2629" i="2"/>
  <c r="Y2502" i="2"/>
  <c r="Y2374" i="2"/>
  <c r="Y2206" i="2"/>
  <c r="Y2037" i="2"/>
  <c r="Y1781" i="2"/>
  <c r="Y1438" i="2"/>
  <c r="Y2736" i="2"/>
  <c r="Y2661" i="2"/>
  <c r="Y2549" i="2"/>
  <c r="Y2421" i="2"/>
  <c r="Y2269" i="2"/>
  <c r="Y2096" i="2"/>
  <c r="Y1870" i="2"/>
  <c r="Y1614" i="2"/>
  <c r="Y1110" i="2"/>
  <c r="Y2016" i="2"/>
  <c r="Y1952" i="2"/>
  <c r="Y1888" i="2"/>
  <c r="Y1824" i="2"/>
  <c r="Y1760" i="2"/>
  <c r="Y1696" i="2"/>
  <c r="Y1632" i="2"/>
  <c r="Y1568" i="2"/>
  <c r="Y1504" i="2"/>
  <c r="Y1440" i="2"/>
  <c r="Y1376" i="2"/>
  <c r="Y1312" i="2"/>
  <c r="Y1248" i="2"/>
  <c r="Y1184" i="2"/>
  <c r="Y1120" i="2"/>
  <c r="Y1054" i="2"/>
  <c r="Y955" i="2"/>
  <c r="Y2671" i="2"/>
  <c r="Y2607" i="2"/>
  <c r="Y2543" i="2"/>
  <c r="Y2479" i="2"/>
  <c r="Y2415" i="2"/>
  <c r="Y2351" i="2"/>
  <c r="Y2287" i="2"/>
  <c r="Y2223" i="2"/>
  <c r="Y2159" i="2"/>
  <c r="Y2095" i="2"/>
  <c r="Y2031" i="2"/>
  <c r="Y1967" i="2"/>
  <c r="Y1903" i="2"/>
  <c r="Y1839" i="2"/>
  <c r="Y1775" i="2"/>
  <c r="Y1711" i="2"/>
  <c r="Y1647" i="2"/>
  <c r="Y1583" i="2"/>
  <c r="Y1519" i="2"/>
  <c r="Y1455" i="2"/>
  <c r="Y1391" i="2"/>
  <c r="Y1327" i="2"/>
  <c r="Y1263" i="2"/>
  <c r="Y1199" i="2"/>
  <c r="Y1135" i="2"/>
  <c r="Y1071" i="2"/>
  <c r="Y979" i="2"/>
  <c r="Y863" i="2"/>
  <c r="Y639" i="2"/>
  <c r="Y383" i="2"/>
  <c r="Y127" i="2"/>
  <c r="Y1557" i="2"/>
  <c r="Y1493" i="2"/>
  <c r="Y1429" i="2"/>
  <c r="Y1365" i="2"/>
  <c r="Y1301" i="2"/>
  <c r="Y1237" i="2"/>
  <c r="Y1173" i="2"/>
  <c r="Y1109" i="2"/>
  <c r="Y1039" i="2"/>
  <c r="Y938" i="2"/>
  <c r="Y791" i="2"/>
  <c r="Y535" i="2"/>
  <c r="Y279" i="2"/>
  <c r="Y2348" i="2"/>
  <c r="Y2284" i="2"/>
  <c r="Y2220" i="2"/>
  <c r="Y2156" i="2"/>
  <c r="Y2092" i="2"/>
  <c r="Y2028" i="2"/>
  <c r="Y1964" i="2"/>
  <c r="Y1900" i="2"/>
  <c r="Y1836" i="2"/>
  <c r="Y1772" i="2"/>
  <c r="Y1708" i="2"/>
  <c r="Y1644" i="2"/>
  <c r="Y1580" i="2"/>
  <c r="Y1516" i="2"/>
  <c r="Y1452" i="2"/>
  <c r="Y1388" i="2"/>
  <c r="Y1324" i="2"/>
  <c r="Y1260" i="2"/>
  <c r="Y1196" i="2"/>
  <c r="Y1132" i="2"/>
  <c r="Y1068" i="2"/>
  <c r="Y974" i="2"/>
  <c r="Y855" i="2"/>
  <c r="Y630" i="2"/>
  <c r="Y374" i="2"/>
  <c r="Y118" i="2"/>
  <c r="Y2587" i="2"/>
  <c r="Y2523" i="2"/>
  <c r="Y2459" i="2"/>
  <c r="Y2395" i="2"/>
  <c r="Y2331" i="2"/>
  <c r="Y2267" i="2"/>
  <c r="Y2203" i="2"/>
  <c r="Y2139" i="2"/>
  <c r="Y2075" i="2"/>
  <c r="Y2011" i="2"/>
  <c r="Y1947" i="2"/>
  <c r="Y1883" i="2"/>
  <c r="Y1819" i="2"/>
  <c r="Y1755" i="2"/>
  <c r="Y1691" i="2"/>
  <c r="Y1627" i="2"/>
  <c r="Y1563" i="2"/>
  <c r="Y1499" i="2"/>
  <c r="Y1435" i="2"/>
  <c r="Y1371" i="2"/>
  <c r="Y1307" i="2"/>
  <c r="Y1243" i="2"/>
  <c r="Y1179" i="2"/>
  <c r="Y1115" i="2"/>
  <c r="Y1047" i="2"/>
  <c r="Y947" i="2"/>
  <c r="Y811" i="2"/>
  <c r="Y559" i="2"/>
  <c r="Y303" i="2"/>
  <c r="Y2618" i="2"/>
  <c r="Y2554" i="2"/>
  <c r="Y2490" i="2"/>
  <c r="Y2426" i="2"/>
  <c r="Y2362" i="2"/>
  <c r="Y2298" i="2"/>
  <c r="Y2234" i="2"/>
  <c r="Y2170" i="2"/>
  <c r="Y2106" i="2"/>
  <c r="Y2042" i="2"/>
  <c r="Y1978" i="2"/>
  <c r="Y1914" i="2"/>
  <c r="Y1850" i="2"/>
  <c r="Y1786" i="2"/>
  <c r="Y1722" i="2"/>
  <c r="Y1658" i="2"/>
  <c r="Y1594" i="2"/>
  <c r="Y1530" i="2"/>
  <c r="Y1466" i="2"/>
  <c r="Y1402" i="2"/>
  <c r="Y1338" i="2"/>
  <c r="Y1274" i="2"/>
  <c r="Y1210" i="2"/>
  <c r="Y1146" i="2"/>
  <c r="Y1082" i="2"/>
  <c r="Y996" i="2"/>
  <c r="Y891" i="2"/>
  <c r="Y686" i="2"/>
  <c r="Y430" i="2"/>
  <c r="Y174" i="2"/>
  <c r="Y2761" i="2"/>
  <c r="Y2697" i="2"/>
  <c r="Y2633" i="2"/>
  <c r="Y2569" i="2"/>
  <c r="Y2505" i="2"/>
  <c r="Y2441" i="2"/>
  <c r="Y2377" i="2"/>
  <c r="Y2313" i="2"/>
  <c r="Y2249" i="2"/>
  <c r="Y2185" i="2"/>
  <c r="Y2121" i="2"/>
  <c r="Y2057" i="2"/>
  <c r="Y1993" i="2"/>
  <c r="Y1929" i="2"/>
  <c r="Y1865" i="2"/>
  <c r="Y1801" i="2"/>
  <c r="Y1737" i="2"/>
  <c r="Y1673" i="2"/>
  <c r="Y1609" i="2"/>
  <c r="Y1545" i="2"/>
  <c r="Y1481" i="2"/>
  <c r="Y1417" i="2"/>
  <c r="Y1353" i="2"/>
  <c r="Y1289" i="2"/>
  <c r="Y1225" i="2"/>
  <c r="Y1161" i="2"/>
  <c r="Y1097" i="2"/>
  <c r="Y1020" i="2"/>
  <c r="Y918" i="2"/>
  <c r="Y743" i="2"/>
  <c r="Y487" i="2"/>
  <c r="Y231" i="2"/>
  <c r="Y1013" i="2"/>
  <c r="Y949" i="2"/>
  <c r="Y885" i="2"/>
  <c r="Y821" i="2"/>
  <c r="Y757" i="2"/>
  <c r="Y693" i="2"/>
  <c r="Y629" i="2"/>
  <c r="Y565" i="2"/>
  <c r="Y501" i="2"/>
  <c r="Y437" i="2"/>
  <c r="Y373" i="2"/>
  <c r="Y309" i="2"/>
  <c r="Y245" i="2"/>
  <c r="Y181" i="2"/>
  <c r="Y117" i="2"/>
  <c r="Y53" i="2"/>
  <c r="Y900" i="2"/>
  <c r="Y836" i="2"/>
  <c r="Y772" i="2"/>
  <c r="Y708" i="2"/>
  <c r="Y644" i="2"/>
  <c r="Y580" i="2"/>
  <c r="Y516" i="2"/>
  <c r="Y452" i="2"/>
  <c r="Y388" i="2"/>
  <c r="Y324" i="2"/>
  <c r="Y260" i="2"/>
  <c r="Y196" i="2"/>
  <c r="Y132" i="2"/>
  <c r="Y68" i="2"/>
  <c r="N1334" i="2"/>
  <c r="O1334" i="2" s="1"/>
  <c r="Y2754" i="2"/>
  <c r="Y2744" i="2"/>
  <c r="Y2762" i="2"/>
  <c r="Y2688" i="2"/>
  <c r="Y2592" i="2"/>
  <c r="Y2464" i="2"/>
  <c r="Y2326" i="2"/>
  <c r="Y2157" i="2"/>
  <c r="Y1958" i="2"/>
  <c r="Y1702" i="2"/>
  <c r="Y1286" i="2"/>
  <c r="Y2724" i="2"/>
  <c r="Y2646" i="2"/>
  <c r="Y2526" i="2"/>
  <c r="Y2398" i="2"/>
  <c r="Y2238" i="2"/>
  <c r="Y2069" i="2"/>
  <c r="Y1829" i="2"/>
  <c r="Y1534" i="2"/>
  <c r="Y1003" i="2"/>
  <c r="Y2741" i="2"/>
  <c r="Y2667" i="2"/>
  <c r="Y2557" i="2"/>
  <c r="Y2429" i="2"/>
  <c r="Y2278" i="2"/>
  <c r="Y2109" i="2"/>
  <c r="Y1886" i="2"/>
  <c r="Y1630" i="2"/>
  <c r="Y1142" i="2"/>
  <c r="Y2749" i="2"/>
  <c r="Y2676" i="2"/>
  <c r="Y2572" i="2"/>
  <c r="Y2444" i="2"/>
  <c r="Y2296" i="2"/>
  <c r="Y2126" i="2"/>
  <c r="Y1917" i="2"/>
  <c r="Y1661" i="2"/>
  <c r="Y1198" i="2"/>
  <c r="Y2748" i="2"/>
  <c r="Y2675" i="2"/>
  <c r="Y2568" i="2"/>
  <c r="Y2440" i="2"/>
  <c r="Y2294" i="2"/>
  <c r="Y2125" i="2"/>
  <c r="Y1910" i="2"/>
  <c r="Y1654" i="2"/>
  <c r="Y1190" i="2"/>
  <c r="Y2774" i="2"/>
  <c r="Y2701" i="2"/>
  <c r="Y2614" i="2"/>
  <c r="Y2486" i="2"/>
  <c r="Y2357" i="2"/>
  <c r="Y2184" i="2"/>
  <c r="Y2005" i="2"/>
  <c r="Y1749" i="2"/>
  <c r="Y1374" i="2"/>
  <c r="Y2727" i="2"/>
  <c r="Y2651" i="2"/>
  <c r="Y2533" i="2"/>
  <c r="Y2405" i="2"/>
  <c r="Y2246" i="2"/>
  <c r="Y2077" i="2"/>
  <c r="Y1838" i="2"/>
  <c r="Y1558" i="2"/>
  <c r="Y1042" i="2"/>
  <c r="Y2008" i="2"/>
  <c r="Y1944" i="2"/>
  <c r="Y1880" i="2"/>
  <c r="Y1816" i="2"/>
  <c r="Y1752" i="2"/>
  <c r="Y1688" i="2"/>
  <c r="Y1624" i="2"/>
  <c r="Y1560" i="2"/>
  <c r="Y1496" i="2"/>
  <c r="Y1432" i="2"/>
  <c r="Y1368" i="2"/>
  <c r="Y1304" i="2"/>
  <c r="Y1240" i="2"/>
  <c r="Y1176" i="2"/>
  <c r="Y1112" i="2"/>
  <c r="Y1044" i="2"/>
  <c r="Y942" i="2"/>
  <c r="Y2663" i="2"/>
  <c r="Y2599" i="2"/>
  <c r="Y2535" i="2"/>
  <c r="Y2471" i="2"/>
  <c r="Y2407" i="2"/>
  <c r="Y2343" i="2"/>
  <c r="Y2279" i="2"/>
  <c r="Y2215" i="2"/>
  <c r="Y2151" i="2"/>
  <c r="Y2087" i="2"/>
  <c r="Y2023" i="2"/>
  <c r="Y1959" i="2"/>
  <c r="Y1895" i="2"/>
  <c r="Y1831" i="2"/>
  <c r="Y1767" i="2"/>
  <c r="Y1703" i="2"/>
  <c r="Y1639" i="2"/>
  <c r="Y1575" i="2"/>
  <c r="Y1511" i="2"/>
  <c r="Y1447" i="2"/>
  <c r="Y1383" i="2"/>
  <c r="Y1319" i="2"/>
  <c r="Y1255" i="2"/>
  <c r="Y1191" i="2"/>
  <c r="Y1127" i="2"/>
  <c r="Y1062" i="2"/>
  <c r="Y966" i="2"/>
  <c r="Y843" i="2"/>
  <c r="Y607" i="2"/>
  <c r="Y351" i="2"/>
  <c r="Y94" i="2"/>
  <c r="Y1549" i="2"/>
  <c r="Y1485" i="2"/>
  <c r="Y1421" i="2"/>
  <c r="Y1357" i="2"/>
  <c r="Y1293" i="2"/>
  <c r="Y1229" i="2"/>
  <c r="Y1165" i="2"/>
  <c r="Y1101" i="2"/>
  <c r="Y1027" i="2"/>
  <c r="Y924" i="2"/>
  <c r="Y759" i="2"/>
  <c r="Y503" i="2"/>
  <c r="Y247" i="2"/>
  <c r="Y2340" i="2"/>
  <c r="Y2276" i="2"/>
  <c r="Y2212" i="2"/>
  <c r="Y2148" i="2"/>
  <c r="Y2084" i="2"/>
  <c r="Y2020" i="2"/>
  <c r="Y1956" i="2"/>
  <c r="Y1892" i="2"/>
  <c r="Y1828" i="2"/>
  <c r="Y1764" i="2"/>
  <c r="Y1700" i="2"/>
  <c r="Y1636" i="2"/>
  <c r="Y1572" i="2"/>
  <c r="Y1508" i="2"/>
  <c r="Y1444" i="2"/>
  <c r="Y1380" i="2"/>
  <c r="Y1316" i="2"/>
  <c r="Y1252" i="2"/>
  <c r="Y1188" i="2"/>
  <c r="Y1124" i="2"/>
  <c r="Y1059" i="2"/>
  <c r="Y962" i="2"/>
  <c r="Y835" i="2"/>
  <c r="Y598" i="2"/>
  <c r="Y342" i="2"/>
  <c r="Y70" i="2"/>
  <c r="Y2579" i="2"/>
  <c r="Y2515" i="2"/>
  <c r="Y2451" i="2"/>
  <c r="Y2387" i="2"/>
  <c r="Y2323" i="2"/>
  <c r="Y2259" i="2"/>
  <c r="Y2195" i="2"/>
  <c r="Y2131" i="2"/>
  <c r="Y2067" i="2"/>
  <c r="Y2003" i="2"/>
  <c r="Y1939" i="2"/>
  <c r="Y1875" i="2"/>
  <c r="Y1811" i="2"/>
  <c r="Y1747" i="2"/>
  <c r="Y1683" i="2"/>
  <c r="Y1619" i="2"/>
  <c r="Y1555" i="2"/>
  <c r="Y1491" i="2"/>
  <c r="Y1427" i="2"/>
  <c r="Y1363" i="2"/>
  <c r="Y1299" i="2"/>
  <c r="Y1235" i="2"/>
  <c r="Y1171" i="2"/>
  <c r="Y1107" i="2"/>
  <c r="Y1036" i="2"/>
  <c r="Y934" i="2"/>
  <c r="Y783" i="2"/>
  <c r="Y527" i="2"/>
  <c r="Y271" i="2"/>
  <c r="Y2610" i="2"/>
  <c r="Y2546" i="2"/>
  <c r="Y2482" i="2"/>
  <c r="Y2418" i="2"/>
  <c r="Y2354" i="2"/>
  <c r="Y2290" i="2"/>
  <c r="Y2226" i="2"/>
  <c r="Y2162" i="2"/>
  <c r="Y2098" i="2"/>
  <c r="Y2034" i="2"/>
  <c r="Y1970" i="2"/>
  <c r="Y1906" i="2"/>
  <c r="Y1842" i="2"/>
  <c r="Y1778" i="2"/>
  <c r="Y1714" i="2"/>
  <c r="Y1650" i="2"/>
  <c r="Y1586" i="2"/>
  <c r="Y1522" i="2"/>
  <c r="Y1458" i="2"/>
  <c r="Y1394" i="2"/>
  <c r="Y1330" i="2"/>
  <c r="Y1266" i="2"/>
  <c r="Y1202" i="2"/>
  <c r="Y1138" i="2"/>
  <c r="Y1074" i="2"/>
  <c r="Y983" i="2"/>
  <c r="Y871" i="2"/>
  <c r="Y654" i="2"/>
  <c r="Y398" i="2"/>
  <c r="Y142" i="2"/>
  <c r="Y2753" i="2"/>
  <c r="Y2689" i="2"/>
  <c r="Y2625" i="2"/>
  <c r="Y2561" i="2"/>
  <c r="Y2497" i="2"/>
  <c r="Y2433" i="2"/>
  <c r="Y2369" i="2"/>
  <c r="Y2305" i="2"/>
  <c r="Y2241" i="2"/>
  <c r="Y2177" i="2"/>
  <c r="Y2113" i="2"/>
  <c r="Y2049" i="2"/>
  <c r="Y1985" i="2"/>
  <c r="Y1921" i="2"/>
  <c r="Y1857" i="2"/>
  <c r="Y1793" i="2"/>
  <c r="Y1729" i="2"/>
  <c r="Y1665" i="2"/>
  <c r="Y1601" i="2"/>
  <c r="Y1537" i="2"/>
  <c r="Y1473" i="2"/>
  <c r="Y1409" i="2"/>
  <c r="Y1345" i="2"/>
  <c r="Y1281" i="2"/>
  <c r="Y1217" i="2"/>
  <c r="Y1153" i="2"/>
  <c r="Y1089" i="2"/>
  <c r="Y1007" i="2"/>
  <c r="Y906" i="2"/>
  <c r="Y711" i="2"/>
  <c r="Y455" i="2"/>
  <c r="Y199" i="2"/>
  <c r="Y1005" i="2"/>
  <c r="Y941" i="2"/>
  <c r="Y877" i="2"/>
  <c r="Y813" i="2"/>
  <c r="Y749" i="2"/>
  <c r="Y685" i="2"/>
  <c r="Y621" i="2"/>
  <c r="Y557" i="2"/>
  <c r="Y493" i="2"/>
  <c r="Y429" i="2"/>
  <c r="Y365" i="2"/>
  <c r="Y301" i="2"/>
  <c r="Y237" i="2"/>
  <c r="Y173" i="2"/>
  <c r="Y109" i="2"/>
  <c r="Y45" i="2"/>
  <c r="Y892" i="2"/>
  <c r="Y828" i="2"/>
  <c r="Y764" i="2"/>
  <c r="Y700" i="2"/>
  <c r="Y636" i="2"/>
  <c r="Y572" i="2"/>
  <c r="Y508" i="2"/>
  <c r="Y444" i="2"/>
  <c r="Y380" i="2"/>
  <c r="Y316" i="2"/>
  <c r="Y252" i="2"/>
  <c r="Y188" i="2"/>
  <c r="Y124" i="2"/>
  <c r="Y60" i="2"/>
  <c r="Y739" i="2"/>
  <c r="Y675" i="2"/>
  <c r="Y611" i="2"/>
  <c r="Y547" i="2"/>
  <c r="Y483" i="2"/>
  <c r="Y419" i="2"/>
  <c r="Y355" i="2"/>
  <c r="Y291" i="2"/>
  <c r="Y227" i="2"/>
  <c r="Y163" i="2"/>
  <c r="Y99" i="2"/>
  <c r="Y2680" i="2"/>
  <c r="Y2670" i="2"/>
  <c r="Y2735" i="2"/>
  <c r="Y2752" i="2"/>
  <c r="Y2679" i="2"/>
  <c r="Y2576" i="2"/>
  <c r="Y2448" i="2"/>
  <c r="Y2304" i="2"/>
  <c r="Y2134" i="2"/>
  <c r="Y1926" i="2"/>
  <c r="Y1670" i="2"/>
  <c r="Y1222" i="2"/>
  <c r="Y2715" i="2"/>
  <c r="Y2636" i="2"/>
  <c r="Y2510" i="2"/>
  <c r="Y2382" i="2"/>
  <c r="Y2216" i="2"/>
  <c r="Y2046" i="2"/>
  <c r="Y1797" i="2"/>
  <c r="Y1470" i="2"/>
  <c r="Y2732" i="2"/>
  <c r="Y2656" i="2"/>
  <c r="Y2541" i="2"/>
  <c r="Y2413" i="2"/>
  <c r="Y2256" i="2"/>
  <c r="Y2086" i="2"/>
  <c r="Y1854" i="2"/>
  <c r="Y1590" i="2"/>
  <c r="Y1078" i="2"/>
  <c r="Y2740" i="2"/>
  <c r="Y2666" i="2"/>
  <c r="Y2556" i="2"/>
  <c r="Y2428" i="2"/>
  <c r="Y2277" i="2"/>
  <c r="Y2104" i="2"/>
  <c r="Y1885" i="2"/>
  <c r="Y1629" i="2"/>
  <c r="Y1134" i="2"/>
  <c r="Y2739" i="2"/>
  <c r="Y2664" i="2"/>
  <c r="Y2552" i="2"/>
  <c r="Y2424" i="2"/>
  <c r="Y2272" i="2"/>
  <c r="Y2102" i="2"/>
  <c r="Y1878" i="2"/>
  <c r="Y1622" i="2"/>
  <c r="Y1126" i="2"/>
  <c r="Y2765" i="2"/>
  <c r="Y2692" i="2"/>
  <c r="Y2598" i="2"/>
  <c r="Y2470" i="2"/>
  <c r="Y2334" i="2"/>
  <c r="Y2165" i="2"/>
  <c r="Y1973" i="2"/>
  <c r="Y1717" i="2"/>
  <c r="Y1310" i="2"/>
  <c r="Y2718" i="2"/>
  <c r="Y2640" i="2"/>
  <c r="Y2517" i="2"/>
  <c r="Y2389" i="2"/>
  <c r="Y2224" i="2"/>
  <c r="Y2054" i="2"/>
  <c r="Y1806" i="2"/>
  <c r="Y1494" i="2"/>
  <c r="Y939" i="2"/>
  <c r="Y2000" i="2"/>
  <c r="Y1936" i="2"/>
  <c r="Y1872" i="2"/>
  <c r="Y1808" i="2"/>
  <c r="Y1744" i="2"/>
  <c r="Y1680" i="2"/>
  <c r="Y1616" i="2"/>
  <c r="Y1552" i="2"/>
  <c r="Y1488" i="2"/>
  <c r="Y1424" i="2"/>
  <c r="Y1360" i="2"/>
  <c r="Y1296" i="2"/>
  <c r="Y1232" i="2"/>
  <c r="Y1168" i="2"/>
  <c r="Y1104" i="2"/>
  <c r="Y1031" i="2"/>
  <c r="Y930" i="2"/>
  <c r="Y2655" i="2"/>
  <c r="Y2591" i="2"/>
  <c r="Y2527" i="2"/>
  <c r="Y2463" i="2"/>
  <c r="Y2399" i="2"/>
  <c r="Y2335" i="2"/>
  <c r="Y2271" i="2"/>
  <c r="Y2207" i="2"/>
  <c r="Y2143" i="2"/>
  <c r="Y2079" i="2"/>
  <c r="Y2015" i="2"/>
  <c r="Y1951" i="2"/>
  <c r="Y1887" i="2"/>
  <c r="Y1823" i="2"/>
  <c r="Y1759" i="2"/>
  <c r="Y1695" i="2"/>
  <c r="Y1631" i="2"/>
  <c r="Y1567" i="2"/>
  <c r="Y1503" i="2"/>
  <c r="Y1439" i="2"/>
  <c r="Y1375" i="2"/>
  <c r="Y1311" i="2"/>
  <c r="Y1247" i="2"/>
  <c r="Y1183" i="2"/>
  <c r="Y1119" i="2"/>
  <c r="Y1053" i="2"/>
  <c r="Y954" i="2"/>
  <c r="Y822" i="2"/>
  <c r="Y575" i="2"/>
  <c r="Y319" i="2"/>
  <c r="Y30" i="2"/>
  <c r="Y1605" i="2"/>
  <c r="Y1541" i="2"/>
  <c r="Y1477" i="2"/>
  <c r="Y1413" i="2"/>
  <c r="Y1349" i="2"/>
  <c r="Y1285" i="2"/>
  <c r="Y1221" i="2"/>
  <c r="Y1157" i="2"/>
  <c r="Y1093" i="2"/>
  <c r="Y1014" i="2"/>
  <c r="Y911" i="2"/>
  <c r="Y727" i="2"/>
  <c r="Y471" i="2"/>
  <c r="Y215" i="2"/>
  <c r="Y2332" i="2"/>
  <c r="Y2268" i="2"/>
  <c r="Y2204" i="2"/>
  <c r="Y2140" i="2"/>
  <c r="Y2076" i="2"/>
  <c r="Y2012" i="2"/>
  <c r="Y1948" i="2"/>
  <c r="Y1884" i="2"/>
  <c r="Y1820" i="2"/>
  <c r="Y1756" i="2"/>
  <c r="Y1692" i="2"/>
  <c r="Y1628" i="2"/>
  <c r="Y1564" i="2"/>
  <c r="Y1500" i="2"/>
  <c r="Y1436" i="2"/>
  <c r="Y1372" i="2"/>
  <c r="Y1308" i="2"/>
  <c r="Y1244" i="2"/>
  <c r="Y1180" i="2"/>
  <c r="Y1116" i="2"/>
  <c r="Y1050" i="2"/>
  <c r="Y948" i="2"/>
  <c r="Y814" i="2"/>
  <c r="Y566" i="2"/>
  <c r="Y310" i="2"/>
  <c r="Y2635" i="2"/>
  <c r="Y2571" i="2"/>
  <c r="Y2507" i="2"/>
  <c r="Y2443" i="2"/>
  <c r="Y2379" i="2"/>
  <c r="Y2315" i="2"/>
  <c r="Y2251" i="2"/>
  <c r="Y2187" i="2"/>
  <c r="Y2123" i="2"/>
  <c r="Y2059" i="2"/>
  <c r="Y1995" i="2"/>
  <c r="Y1931" i="2"/>
  <c r="Y1867" i="2"/>
  <c r="Y1803" i="2"/>
  <c r="Y1739" i="2"/>
  <c r="Y1675" i="2"/>
  <c r="Y1611" i="2"/>
  <c r="Y1547" i="2"/>
  <c r="Y1483" i="2"/>
  <c r="Y1419" i="2"/>
  <c r="Y1355" i="2"/>
  <c r="Y1291" i="2"/>
  <c r="Y1227" i="2"/>
  <c r="Y1163" i="2"/>
  <c r="Y1099" i="2"/>
  <c r="Y1023" i="2"/>
  <c r="Y922" i="2"/>
  <c r="Y751" i="2"/>
  <c r="Y495" i="2"/>
  <c r="Y239" i="2"/>
  <c r="Y2602" i="2"/>
  <c r="Y2538" i="2"/>
  <c r="Y2474" i="2"/>
  <c r="Y2410" i="2"/>
  <c r="Y2346" i="2"/>
  <c r="Y2282" i="2"/>
  <c r="Y2218" i="2"/>
  <c r="Y2154" i="2"/>
  <c r="Y2090" i="2"/>
  <c r="Y2026" i="2"/>
  <c r="Y1962" i="2"/>
  <c r="Y1898" i="2"/>
  <c r="Y1834" i="2"/>
  <c r="Y1770" i="2"/>
  <c r="Y1706" i="2"/>
  <c r="Y1642" i="2"/>
  <c r="Y1578" i="2"/>
  <c r="Y1514" i="2"/>
  <c r="Y1450" i="2"/>
  <c r="Y1386" i="2"/>
  <c r="Y1322" i="2"/>
  <c r="Y1258" i="2"/>
  <c r="Y1194" i="2"/>
  <c r="Y1130" i="2"/>
  <c r="Y1066" i="2"/>
  <c r="Y971" i="2"/>
  <c r="Y851" i="2"/>
  <c r="Y622" i="2"/>
  <c r="Y366" i="2"/>
  <c r="Y110" i="2"/>
  <c r="Y2745" i="2"/>
  <c r="Y2681" i="2"/>
  <c r="Y2617" i="2"/>
  <c r="Y2553" i="2"/>
  <c r="Y2489" i="2"/>
  <c r="Y2425" i="2"/>
  <c r="Y2361" i="2"/>
  <c r="Y2297" i="2"/>
  <c r="Y2233" i="2"/>
  <c r="Y2169" i="2"/>
  <c r="Y2105" i="2"/>
  <c r="Y2041" i="2"/>
  <c r="Y1977" i="2"/>
  <c r="Y1913" i="2"/>
  <c r="Y1849" i="2"/>
  <c r="Y1785" i="2"/>
  <c r="Y1721" i="2"/>
  <c r="Y1657" i="2"/>
  <c r="Y1593" i="2"/>
  <c r="Y1529" i="2"/>
  <c r="Y1465" i="2"/>
  <c r="Y1401" i="2"/>
  <c r="Y1337" i="2"/>
  <c r="Y1273" i="2"/>
  <c r="Y1209" i="2"/>
  <c r="Y1145" i="2"/>
  <c r="Y1081" i="2"/>
  <c r="Y995" i="2"/>
  <c r="Y890" i="2"/>
  <c r="Y679" i="2"/>
  <c r="Y423" i="2"/>
  <c r="Y167" i="2"/>
  <c r="Y997" i="2"/>
  <c r="Y933" i="2"/>
  <c r="Y869" i="2"/>
  <c r="Y805" i="2"/>
  <c r="Y741" i="2"/>
  <c r="Y677" i="2"/>
  <c r="Y613" i="2"/>
  <c r="Y549" i="2"/>
  <c r="Y485" i="2"/>
  <c r="Y421" i="2"/>
  <c r="Y357" i="2"/>
  <c r="Y293" i="2"/>
  <c r="Y229" i="2"/>
  <c r="Y165" i="2"/>
  <c r="Y101" i="2"/>
  <c r="Y37" i="2"/>
  <c r="Y884" i="2"/>
  <c r="Y820" i="2"/>
  <c r="Y756" i="2"/>
  <c r="Y692" i="2"/>
  <c r="Y628" i="2"/>
  <c r="Y564" i="2"/>
  <c r="Y500" i="2"/>
  <c r="Y436" i="2"/>
  <c r="Y372" i="2"/>
  <c r="Y308" i="2"/>
  <c r="Y244" i="2"/>
  <c r="Y180" i="2"/>
  <c r="Y116" i="2"/>
  <c r="Y52" i="2"/>
  <c r="Y44" i="2"/>
  <c r="Y787" i="2"/>
  <c r="Y723" i="2"/>
  <c r="Y659" i="2"/>
  <c r="Y595" i="2"/>
  <c r="Y531" i="2"/>
  <c r="Y467" i="2"/>
  <c r="Y403" i="2"/>
  <c r="Y339" i="2"/>
  <c r="Y275" i="2"/>
  <c r="Y211" i="2"/>
  <c r="Y147" i="2"/>
  <c r="Y83" i="2"/>
  <c r="Y19" i="2"/>
  <c r="Y850" i="2"/>
  <c r="Y786" i="2"/>
  <c r="Y722" i="2"/>
  <c r="Y658" i="2"/>
  <c r="Y594" i="2"/>
  <c r="Y530" i="2"/>
  <c r="Y466" i="2"/>
  <c r="Y402" i="2"/>
  <c r="Y338" i="2"/>
  <c r="Y274" i="2"/>
  <c r="Y210" i="2"/>
  <c r="Y146" i="2"/>
  <c r="Y82" i="2"/>
  <c r="Y18" i="2"/>
  <c r="Y1017" i="2"/>
  <c r="Y953" i="2"/>
  <c r="Y889" i="2"/>
  <c r="Y825" i="2"/>
  <c r="Y761" i="2"/>
  <c r="Y697" i="2"/>
  <c r="Y633" i="2"/>
  <c r="Y569" i="2"/>
  <c r="Y505" i="2"/>
  <c r="Y441" i="2"/>
  <c r="Y377" i="2"/>
  <c r="Y313" i="2"/>
  <c r="Y249" i="2"/>
  <c r="Y185" i="2"/>
  <c r="Y121" i="2"/>
  <c r="Y57" i="2"/>
  <c r="Y1008" i="2"/>
  <c r="Y944" i="2"/>
  <c r="Y880" i="2"/>
  <c r="Y816" i="2"/>
  <c r="Y752" i="2"/>
  <c r="Y688" i="2"/>
  <c r="Y624" i="2"/>
  <c r="Y560" i="2"/>
  <c r="Y496" i="2"/>
  <c r="Y432" i="2"/>
  <c r="Y368" i="2"/>
  <c r="Y304" i="2"/>
  <c r="Y240" i="2"/>
  <c r="Y176" i="2"/>
  <c r="Y112" i="2"/>
  <c r="Y48" i="2"/>
  <c r="Y95" i="2"/>
  <c r="Y31" i="2"/>
  <c r="Z2739" i="2"/>
  <c r="Z2729" i="2"/>
  <c r="AB2729" i="2" s="1"/>
  <c r="Z2633" i="2"/>
  <c r="AB2633" i="2" s="1"/>
  <c r="Z2505" i="2"/>
  <c r="Z2728" i="2"/>
  <c r="AB2728" i="2" s="1"/>
  <c r="Z2632" i="2"/>
  <c r="AB2632" i="2" s="1"/>
  <c r="Z2504" i="2"/>
  <c r="AB2504" i="2" s="1"/>
  <c r="Z2768" i="2"/>
  <c r="AB2768" i="2" s="1"/>
  <c r="Z2697" i="2"/>
  <c r="Z2583" i="2"/>
  <c r="AB2583" i="2" s="1"/>
  <c r="Z2353" i="2"/>
  <c r="AB2353" i="2" s="1"/>
  <c r="Z2751" i="2"/>
  <c r="AB2751" i="2" s="1"/>
  <c r="Z2675" i="2"/>
  <c r="AB2675" i="2" s="1"/>
  <c r="Z2547" i="2"/>
  <c r="AB2547" i="2" s="1"/>
  <c r="Z2188" i="2"/>
  <c r="AB2188" i="2" s="1"/>
  <c r="Z2766" i="2"/>
  <c r="AB2766" i="2" s="1"/>
  <c r="Z2695" i="2"/>
  <c r="AB2695" i="2" s="1"/>
  <c r="Z2577" i="2"/>
  <c r="AB2577" i="2" s="1"/>
  <c r="Z2337" i="2"/>
  <c r="AB2337" i="2" s="1"/>
  <c r="Z2781" i="2"/>
  <c r="AB2781" i="2" s="1"/>
  <c r="Z2715" i="2"/>
  <c r="AB2715" i="2" s="1"/>
  <c r="Z2608" i="2"/>
  <c r="Z2457" i="2"/>
  <c r="AB2457" i="2" s="1"/>
  <c r="Z2740" i="2"/>
  <c r="Z2655" i="2"/>
  <c r="Z2527" i="2"/>
  <c r="Z2475" i="2"/>
  <c r="AB2475" i="2" s="1"/>
  <c r="Z2411" i="2"/>
  <c r="AB2411" i="2" s="1"/>
  <c r="Z2347" i="2"/>
  <c r="AB2347" i="2" s="1"/>
  <c r="Z2276" i="2"/>
  <c r="AB2276" i="2" s="1"/>
  <c r="Z2190" i="2"/>
  <c r="AB2190" i="2" s="1"/>
  <c r="Z2104" i="2"/>
  <c r="Z2690" i="2"/>
  <c r="AB2690" i="2" s="1"/>
  <c r="Z2626" i="2"/>
  <c r="AB2626" i="2" s="1"/>
  <c r="Z2562" i="2"/>
  <c r="AB2562" i="2" s="1"/>
  <c r="Z2498" i="2"/>
  <c r="AB2498" i="2" s="1"/>
  <c r="Z2434" i="2"/>
  <c r="AB2434" i="2" s="1"/>
  <c r="Z2370" i="2"/>
  <c r="AB2370" i="2" s="1"/>
  <c r="Z2305" i="2"/>
  <c r="AB2305" i="2" s="1"/>
  <c r="Z2221" i="2"/>
  <c r="AB2221" i="2" s="1"/>
  <c r="Z2135" i="2"/>
  <c r="AB2135" i="2" s="1"/>
  <c r="Z2024" i="2"/>
  <c r="Z1855" i="2"/>
  <c r="AB1855" i="2" s="1"/>
  <c r="Z1640" i="2"/>
  <c r="AB1640" i="2" s="1"/>
  <c r="Z1384" i="2"/>
  <c r="AB1384" i="2" s="1"/>
  <c r="Z2464" i="2"/>
  <c r="Z2400" i="2"/>
  <c r="AB2400" i="2" s="1"/>
  <c r="Z2336" i="2"/>
  <c r="AB2336" i="2" s="1"/>
  <c r="Z2261" i="2"/>
  <c r="Z2175" i="2"/>
  <c r="AB2175" i="2" s="1"/>
  <c r="Z2091" i="2"/>
  <c r="Z1935" i="2"/>
  <c r="AB1935" i="2" s="1"/>
  <c r="Z1760" i="2"/>
  <c r="AB1760" i="2" s="1"/>
  <c r="Z1504" i="2"/>
  <c r="AB1504" i="2" s="1"/>
  <c r="Z2431" i="2"/>
  <c r="AB2431" i="2" s="1"/>
  <c r="Z2367" i="2"/>
  <c r="AB2367" i="2" s="1"/>
  <c r="Z2302" i="2"/>
  <c r="AB2302" i="2" s="1"/>
  <c r="Z2216" i="2"/>
  <c r="AB2216" i="2" s="1"/>
  <c r="Z2132" i="2"/>
  <c r="AB2132" i="2" s="1"/>
  <c r="Z2016" i="2"/>
  <c r="AB2016" i="2" s="1"/>
  <c r="Z1847" i="2"/>
  <c r="AB1847" i="2" s="1"/>
  <c r="Z1631" i="2"/>
  <c r="Z1375" i="2"/>
  <c r="AB1375" i="2" s="1"/>
  <c r="Z664" i="2"/>
  <c r="Z2654" i="2"/>
  <c r="AB2654" i="2" s="1"/>
  <c r="Z2590" i="2"/>
  <c r="AB2590" i="2" s="1"/>
  <c r="Z2526" i="2"/>
  <c r="AB2526" i="2" s="1"/>
  <c r="Z2462" i="2"/>
  <c r="AB2462" i="2" s="1"/>
  <c r="Z2398" i="2"/>
  <c r="Z2334" i="2"/>
  <c r="AB2334" i="2" s="1"/>
  <c r="Z2259" i="2"/>
  <c r="Z2173" i="2"/>
  <c r="AB2173" i="2" s="1"/>
  <c r="Z2087" i="2"/>
  <c r="Z1928" i="2"/>
  <c r="AB1928" i="2" s="1"/>
  <c r="Z1752" i="2"/>
  <c r="AB1752" i="2" s="1"/>
  <c r="Z1496" i="2"/>
  <c r="AB1496" i="2" s="1"/>
  <c r="Z2621" i="2"/>
  <c r="AB2621" i="2" s="1"/>
  <c r="Z2557" i="2"/>
  <c r="Z2493" i="2"/>
  <c r="AB2493" i="2" s="1"/>
  <c r="Z2429" i="2"/>
  <c r="AB2429" i="2" s="1"/>
  <c r="Z2365" i="2"/>
  <c r="AB2365" i="2" s="1"/>
  <c r="Z2300" i="2"/>
  <c r="AB2300" i="2" s="1"/>
  <c r="Z2214" i="2"/>
  <c r="AB2214" i="2" s="1"/>
  <c r="Z2128" i="2"/>
  <c r="AB2128" i="2" s="1"/>
  <c r="Z2011" i="2"/>
  <c r="AB2011" i="2" s="1"/>
  <c r="Z1840" i="2"/>
  <c r="AB1840" i="2" s="1"/>
  <c r="Z1623" i="2"/>
  <c r="AB1623" i="2" s="1"/>
  <c r="Z1367" i="2"/>
  <c r="AB1367" i="2" s="1"/>
  <c r="Z632" i="2"/>
  <c r="Z2692" i="2"/>
  <c r="AB2692" i="2" s="1"/>
  <c r="Z2628" i="2"/>
  <c r="AB2628" i="2" s="1"/>
  <c r="Z2564" i="2"/>
  <c r="AB2564" i="2" s="1"/>
  <c r="Z2500" i="2"/>
  <c r="Z2436" i="2"/>
  <c r="AB2436" i="2" s="1"/>
  <c r="Z2372" i="2"/>
  <c r="AB2372" i="2" s="1"/>
  <c r="Z2308" i="2"/>
  <c r="AB2308" i="2" s="1"/>
  <c r="Z2223" i="2"/>
  <c r="AB2223" i="2" s="1"/>
  <c r="Z2139" i="2"/>
  <c r="AB2139" i="2" s="1"/>
  <c r="Z2031" i="2"/>
  <c r="Z1859" i="2"/>
  <c r="AB1859" i="2" s="1"/>
  <c r="Z1648" i="2"/>
  <c r="AB1648" i="2" s="1"/>
  <c r="Z1392" i="2"/>
  <c r="AB1392" i="2" s="1"/>
  <c r="Z2070" i="2"/>
  <c r="AB2070" i="2" s="1"/>
  <c r="Z2006" i="2"/>
  <c r="AB2006" i="2" s="1"/>
  <c r="Z1942" i="2"/>
  <c r="Z1878" i="2"/>
  <c r="AB1878" i="2" s="1"/>
  <c r="Z1814" i="2"/>
  <c r="AB1814" i="2" s="1"/>
  <c r="Z1750" i="2"/>
  <c r="AB1750" i="2" s="1"/>
  <c r="Z1686" i="2"/>
  <c r="AB1686" i="2" s="1"/>
  <c r="Z1622" i="2"/>
  <c r="AB1622" i="2" s="1"/>
  <c r="Z1558" i="2"/>
  <c r="AB1558" i="2" s="1"/>
  <c r="Z1494" i="2"/>
  <c r="AB1494" i="2" s="1"/>
  <c r="Z1430" i="2"/>
  <c r="Z1366" i="2"/>
  <c r="AB1366" i="2" s="1"/>
  <c r="Z1298" i="2"/>
  <c r="AB1298" i="2" s="1"/>
  <c r="Z1143" i="2"/>
  <c r="Z887" i="2"/>
  <c r="AB887" i="2" s="1"/>
  <c r="Z631" i="2"/>
  <c r="AB631" i="2" s="1"/>
  <c r="Z375" i="2"/>
  <c r="AB375" i="2" s="1"/>
  <c r="Z2037" i="2"/>
  <c r="AB2037" i="2" s="1"/>
  <c r="Z1973" i="2"/>
  <c r="AB1973" i="2" s="1"/>
  <c r="Z1909" i="2"/>
  <c r="AB1909" i="2" s="1"/>
  <c r="Z1845" i="2"/>
  <c r="AB1845" i="2" s="1"/>
  <c r="Z1781" i="2"/>
  <c r="AB1781" i="2" s="1"/>
  <c r="Z1717" i="2"/>
  <c r="Z1653" i="2"/>
  <c r="AB1653" i="2" s="1"/>
  <c r="Z1589" i="2"/>
  <c r="AB1589" i="2" s="1"/>
  <c r="Z1525" i="2"/>
  <c r="AB1525" i="2" s="1"/>
  <c r="Z1461" i="2"/>
  <c r="AB1461" i="2" s="1"/>
  <c r="Z1397" i="2"/>
  <c r="Z1333" i="2"/>
  <c r="AB1333" i="2" s="1"/>
  <c r="Z1239" i="2"/>
  <c r="AB1239" i="2" s="1"/>
  <c r="Z1008" i="2"/>
  <c r="Z752" i="2"/>
  <c r="Z496" i="2"/>
  <c r="AB496" i="2" s="1"/>
  <c r="Z240" i="2"/>
  <c r="Z2004" i="2"/>
  <c r="AB2004" i="2" s="1"/>
  <c r="Z1940" i="2"/>
  <c r="AB1940" i="2" s="1"/>
  <c r="Z1876" i="2"/>
  <c r="AB1876" i="2" s="1"/>
  <c r="Z1812" i="2"/>
  <c r="AB1812" i="2" s="1"/>
  <c r="Z1748" i="2"/>
  <c r="Z1684" i="2"/>
  <c r="AB1684" i="2" s="1"/>
  <c r="Z1620" i="2"/>
  <c r="AB1620" i="2" s="1"/>
  <c r="Z1556" i="2"/>
  <c r="AB1556" i="2" s="1"/>
  <c r="Z1492" i="2"/>
  <c r="AB1492" i="2" s="1"/>
  <c r="Z1428" i="2"/>
  <c r="AB1428" i="2" s="1"/>
  <c r="Z1364" i="2"/>
  <c r="AB1364" i="2" s="1"/>
  <c r="Z1296" i="2"/>
  <c r="AB1296" i="2" s="1"/>
  <c r="Z1135" i="2"/>
  <c r="AB1135" i="2" s="1"/>
  <c r="Z879" i="2"/>
  <c r="AB879" i="2" s="1"/>
  <c r="Z623" i="2"/>
  <c r="AB623" i="2" s="1"/>
  <c r="Z367" i="2"/>
  <c r="AB367" i="2" s="1"/>
  <c r="Z1739" i="2"/>
  <c r="Z1675" i="2"/>
  <c r="AB1675" i="2" s="1"/>
  <c r="Z1611" i="2"/>
  <c r="AB1611" i="2" s="1"/>
  <c r="Z1547" i="2"/>
  <c r="Z1483" i="2"/>
  <c r="Z1419" i="2"/>
  <c r="AB1419" i="2" s="1"/>
  <c r="Z1355" i="2"/>
  <c r="AB1355" i="2" s="1"/>
  <c r="Z1283" i="2"/>
  <c r="AB1283" i="2" s="1"/>
  <c r="Z1096" i="2"/>
  <c r="Z840" i="2"/>
  <c r="Z584" i="2"/>
  <c r="Z328" i="2"/>
  <c r="Z2274" i="2"/>
  <c r="AB2274" i="2" s="1"/>
  <c r="Z2210" i="2"/>
  <c r="AB2210" i="2" s="1"/>
  <c r="Z2146" i="2"/>
  <c r="AB2146" i="2" s="1"/>
  <c r="Z2082" i="2"/>
  <c r="AB2082" i="2" s="1"/>
  <c r="Z2018" i="2"/>
  <c r="AB2018" i="2" s="1"/>
  <c r="Z1954" i="2"/>
  <c r="Z1890" i="2"/>
  <c r="AB1890" i="2" s="1"/>
  <c r="Z1826" i="2"/>
  <c r="AB1826" i="2" s="1"/>
  <c r="Z1762" i="2"/>
  <c r="AB1762" i="2" s="1"/>
  <c r="Z1698" i="2"/>
  <c r="AB1698" i="2" s="1"/>
  <c r="Z1634" i="2"/>
  <c r="AB1634" i="2" s="1"/>
  <c r="Z1570" i="2"/>
  <c r="AB1570" i="2" s="1"/>
  <c r="Z1506" i="2"/>
  <c r="AB1506" i="2" s="1"/>
  <c r="Z1442" i="2"/>
  <c r="Z1378" i="2"/>
  <c r="AB1378" i="2" s="1"/>
  <c r="Z1312" i="2"/>
  <c r="Z1191" i="2"/>
  <c r="AB1191" i="2" s="1"/>
  <c r="Z935" i="2"/>
  <c r="AB935" i="2" s="1"/>
  <c r="Z679" i="2"/>
  <c r="Z423" i="2"/>
  <c r="Z167" i="2"/>
  <c r="Z2289" i="2"/>
  <c r="AB2289" i="2" s="1"/>
  <c r="Z2225" i="2"/>
  <c r="AB2225" i="2" s="1"/>
  <c r="Z2161" i="2"/>
  <c r="AB2161" i="2" s="1"/>
  <c r="Z2097" i="2"/>
  <c r="AB2097" i="2" s="1"/>
  <c r="Z2033" i="2"/>
  <c r="AB2033" i="2" s="1"/>
  <c r="Z1969" i="2"/>
  <c r="AB1969" i="2" s="1"/>
  <c r="Z1905" i="2"/>
  <c r="AB1905" i="2" s="1"/>
  <c r="Z1841" i="2"/>
  <c r="AB1841" i="2" s="1"/>
  <c r="Z1777" i="2"/>
  <c r="AB1777" i="2" s="1"/>
  <c r="Z1713" i="2"/>
  <c r="AB1713" i="2" s="1"/>
  <c r="Z1649" i="2"/>
  <c r="AB1649" i="2" s="1"/>
  <c r="Z1585" i="2"/>
  <c r="AB1585" i="2" s="1"/>
  <c r="Z1521" i="2"/>
  <c r="AB1521" i="2" s="1"/>
  <c r="Z1457" i="2"/>
  <c r="AB1457" i="2" s="1"/>
  <c r="Z1393" i="2"/>
  <c r="AB1393" i="2" s="1"/>
  <c r="Z1329" i="2"/>
  <c r="AB1329" i="2" s="1"/>
  <c r="Z1231" i="2"/>
  <c r="AB1231" i="2" s="1"/>
  <c r="Z992" i="2"/>
  <c r="Z736" i="2"/>
  <c r="Z480" i="2"/>
  <c r="Z224" i="2"/>
  <c r="Z1270" i="2"/>
  <c r="AB1270" i="2" s="1"/>
  <c r="Z1206" i="2"/>
  <c r="Z1142" i="2"/>
  <c r="AB1142" i="2" s="1"/>
  <c r="Z1078" i="2"/>
  <c r="AB1078" i="2" s="1"/>
  <c r="Z1014" i="2"/>
  <c r="AB1014" i="2" s="1"/>
  <c r="Z950" i="2"/>
  <c r="Z886" i="2"/>
  <c r="AB886" i="2" s="1"/>
  <c r="Z822" i="2"/>
  <c r="AB822" i="2" s="1"/>
  <c r="Z758" i="2"/>
  <c r="AB758" i="2" s="1"/>
  <c r="Z694" i="2"/>
  <c r="Z630" i="2"/>
  <c r="AB630" i="2" s="1"/>
  <c r="Z566" i="2"/>
  <c r="Z502" i="2"/>
  <c r="AB502" i="2" s="1"/>
  <c r="Z438" i="2"/>
  <c r="AB438" i="2" s="1"/>
  <c r="Z374" i="2"/>
  <c r="AB374" i="2" s="1"/>
  <c r="Z310" i="2"/>
  <c r="Z246" i="2"/>
  <c r="AB246" i="2" s="1"/>
  <c r="Z182" i="2"/>
  <c r="AB182" i="2" s="1"/>
  <c r="Z1245" i="2"/>
  <c r="AB1245" i="2" s="1"/>
  <c r="Z1181" i="2"/>
  <c r="AB1181" i="2" s="1"/>
  <c r="Z1117" i="2"/>
  <c r="AB1117" i="2" s="1"/>
  <c r="Z1053" i="2"/>
  <c r="AB1053" i="2" s="1"/>
  <c r="Z989" i="2"/>
  <c r="AB989" i="2" s="1"/>
  <c r="Z925" i="2"/>
  <c r="Z861" i="2"/>
  <c r="AB861" i="2" s="1"/>
  <c r="Z797" i="2"/>
  <c r="AB797" i="2" s="1"/>
  <c r="Z733" i="2"/>
  <c r="Z669" i="2"/>
  <c r="AB669" i="2" s="1"/>
  <c r="Z605" i="2"/>
  <c r="AB605" i="2" s="1"/>
  <c r="Z541" i="2"/>
  <c r="AB541" i="2" s="1"/>
  <c r="Z477" i="2"/>
  <c r="AB477" i="2" s="1"/>
  <c r="Z413" i="2"/>
  <c r="Z349" i="2"/>
  <c r="AB349" i="2" s="1"/>
  <c r="Z285" i="2"/>
  <c r="AB285" i="2" s="1"/>
  <c r="Z221" i="2"/>
  <c r="Z148" i="2"/>
  <c r="Z1196" i="2"/>
  <c r="AB1196" i="2" s="1"/>
  <c r="Z1132" i="2"/>
  <c r="AB1132" i="2" s="1"/>
  <c r="Z1068" i="2"/>
  <c r="AB1068" i="2" s="1"/>
  <c r="Z1004" i="2"/>
  <c r="AB1004" i="2" s="1"/>
  <c r="Z940" i="2"/>
  <c r="Z876" i="2"/>
  <c r="AB876" i="2" s="1"/>
  <c r="Z812" i="2"/>
  <c r="Z748" i="2"/>
  <c r="AB748" i="2" s="1"/>
  <c r="Z684" i="2"/>
  <c r="AB684" i="2" s="1"/>
  <c r="Z620" i="2"/>
  <c r="Z556" i="2"/>
  <c r="Z492" i="2"/>
  <c r="AB492" i="2" s="1"/>
  <c r="Z428" i="2"/>
  <c r="AB428" i="2" s="1"/>
  <c r="Z364" i="2"/>
  <c r="AB364" i="2" s="1"/>
  <c r="Z300" i="2"/>
  <c r="Z236" i="2"/>
  <c r="AB236" i="2" s="1"/>
  <c r="Z172" i="2"/>
  <c r="AB172" i="2" s="1"/>
  <c r="Z1171" i="2"/>
  <c r="Z1107" i="2"/>
  <c r="AB1107" i="2" s="1"/>
  <c r="Z1043" i="2"/>
  <c r="AB1043" i="2" s="1"/>
  <c r="Z979" i="2"/>
  <c r="AB979" i="2" s="1"/>
  <c r="Z915" i="2"/>
  <c r="AB915" i="2" s="1"/>
  <c r="Z851" i="2"/>
  <c r="AB851" i="2" s="1"/>
  <c r="Z787" i="2"/>
  <c r="Z723" i="2"/>
  <c r="AB723" i="2" s="1"/>
  <c r="Z659" i="2"/>
  <c r="AB659" i="2" s="1"/>
  <c r="Z595" i="2"/>
  <c r="Z531" i="2"/>
  <c r="Z467" i="2"/>
  <c r="Z403" i="2"/>
  <c r="Z339" i="2"/>
  <c r="Z275" i="2"/>
  <c r="Z211" i="2"/>
  <c r="AB211" i="2" s="1"/>
  <c r="Z130" i="2"/>
  <c r="Z1274" i="2"/>
  <c r="AB1274" i="2" s="1"/>
  <c r="Z1210" i="2"/>
  <c r="AB1210" i="2" s="1"/>
  <c r="Z1146" i="2"/>
  <c r="AB1146" i="2" s="1"/>
  <c r="Z1082" i="2"/>
  <c r="AB1082" i="2" s="1"/>
  <c r="Z1018" i="2"/>
  <c r="AB1018" i="2" s="1"/>
  <c r="Z954" i="2"/>
  <c r="AB954" i="2" s="1"/>
  <c r="Z890" i="2"/>
  <c r="Z826" i="2"/>
  <c r="Z762" i="2"/>
  <c r="Z698" i="2"/>
  <c r="Z634" i="2"/>
  <c r="Z570" i="2"/>
  <c r="Z506" i="2"/>
  <c r="Z442" i="2"/>
  <c r="Z378" i="2"/>
  <c r="Z314" i="2"/>
  <c r="Z250" i="2"/>
  <c r="Z186" i="2"/>
  <c r="Y779" i="2"/>
  <c r="Y715" i="2"/>
  <c r="Y651" i="2"/>
  <c r="Y587" i="2"/>
  <c r="Y523" i="2"/>
  <c r="Y459" i="2"/>
  <c r="Y395" i="2"/>
  <c r="Y331" i="2"/>
  <c r="Y267" i="2"/>
  <c r="Y203" i="2"/>
  <c r="Y139" i="2"/>
  <c r="Y75" i="2"/>
  <c r="Y842" i="2"/>
  <c r="Y778" i="2"/>
  <c r="Y714" i="2"/>
  <c r="Y650" i="2"/>
  <c r="Y586" i="2"/>
  <c r="Y522" i="2"/>
  <c r="Y458" i="2"/>
  <c r="Y394" i="2"/>
  <c r="Y330" i="2"/>
  <c r="Y266" i="2"/>
  <c r="Y202" i="2"/>
  <c r="Y138" i="2"/>
  <c r="Y74" i="2"/>
  <c r="Y1009" i="2"/>
  <c r="Y945" i="2"/>
  <c r="Y881" i="2"/>
  <c r="Y817" i="2"/>
  <c r="Y753" i="2"/>
  <c r="Y689" i="2"/>
  <c r="Y625" i="2"/>
  <c r="Y561" i="2"/>
  <c r="Y497" i="2"/>
  <c r="Y433" i="2"/>
  <c r="Y369" i="2"/>
  <c r="Y305" i="2"/>
  <c r="Y241" i="2"/>
  <c r="Y177" i="2"/>
  <c r="Y113" i="2"/>
  <c r="Y49" i="2"/>
  <c r="Y1064" i="2"/>
  <c r="Y1000" i="2"/>
  <c r="Y936" i="2"/>
  <c r="Y872" i="2"/>
  <c r="Y808" i="2"/>
  <c r="Y744" i="2"/>
  <c r="Y680" i="2"/>
  <c r="Y616" i="2"/>
  <c r="Y552" i="2"/>
  <c r="Y488" i="2"/>
  <c r="Y424" i="2"/>
  <c r="Y360" i="2"/>
  <c r="Y296" i="2"/>
  <c r="Y232" i="2"/>
  <c r="Y168" i="2"/>
  <c r="Y104" i="2"/>
  <c r="Y40" i="2"/>
  <c r="Y87" i="2"/>
  <c r="Y23" i="2"/>
  <c r="Z2747" i="2"/>
  <c r="AB2747" i="2" s="1"/>
  <c r="Z2731" i="2"/>
  <c r="AB2731" i="2" s="1"/>
  <c r="Z2786" i="2"/>
  <c r="Z2720" i="2"/>
  <c r="AB2720" i="2" s="1"/>
  <c r="Z2617" i="2"/>
  <c r="AB2617" i="2" s="1"/>
  <c r="Z2488" i="2"/>
  <c r="AB2488" i="2" s="1"/>
  <c r="Z2785" i="2"/>
  <c r="AB2785" i="2" s="1"/>
  <c r="Z2719" i="2"/>
  <c r="AB2719" i="2" s="1"/>
  <c r="Z2616" i="2"/>
  <c r="Z2487" i="2"/>
  <c r="AB2487" i="2" s="1"/>
  <c r="Z2760" i="2"/>
  <c r="AB2760" i="2" s="1"/>
  <c r="Z2687" i="2"/>
  <c r="Z2567" i="2"/>
  <c r="AB2567" i="2" s="1"/>
  <c r="Z2284" i="2"/>
  <c r="AB2284" i="2" s="1"/>
  <c r="Z2743" i="2"/>
  <c r="AB2743" i="2" s="1"/>
  <c r="Z2659" i="2"/>
  <c r="AB2659" i="2" s="1"/>
  <c r="Z2531" i="2"/>
  <c r="AB2531" i="2" s="1"/>
  <c r="Z2102" i="2"/>
  <c r="AB2102" i="2" s="1"/>
  <c r="Z2758" i="2"/>
  <c r="AB2758" i="2" s="1"/>
  <c r="Z2685" i="2"/>
  <c r="AB2685" i="2" s="1"/>
  <c r="Z2561" i="2"/>
  <c r="Z2262" i="2"/>
  <c r="AB2262" i="2" s="1"/>
  <c r="Z2773" i="2"/>
  <c r="AB2773" i="2" s="1"/>
  <c r="Z2704" i="2"/>
  <c r="AB2704" i="2" s="1"/>
  <c r="Z2592" i="2"/>
  <c r="AB2592" i="2" s="1"/>
  <c r="Z2393" i="2"/>
  <c r="AB2393" i="2" s="1"/>
  <c r="Z2732" i="2"/>
  <c r="AB2732" i="2" s="1"/>
  <c r="Z2639" i="2"/>
  <c r="AB2639" i="2" s="1"/>
  <c r="Z2511" i="2"/>
  <c r="AB2511" i="2" s="1"/>
  <c r="Z2467" i="2"/>
  <c r="Z2403" i="2"/>
  <c r="AB2403" i="2" s="1"/>
  <c r="Z2339" i="2"/>
  <c r="AB2339" i="2" s="1"/>
  <c r="Z2264" i="2"/>
  <c r="AB2264" i="2" s="1"/>
  <c r="Z2180" i="2"/>
  <c r="AB2180" i="2" s="1"/>
  <c r="Z2094" i="2"/>
  <c r="Z2682" i="2"/>
  <c r="AB2682" i="2" s="1"/>
  <c r="Z2618" i="2"/>
  <c r="AB2618" i="2" s="1"/>
  <c r="Z2554" i="2"/>
  <c r="AB2554" i="2" s="1"/>
  <c r="Z2490" i="2"/>
  <c r="Z2426" i="2"/>
  <c r="AB2426" i="2" s="1"/>
  <c r="Z2362" i="2"/>
  <c r="AB2362" i="2" s="1"/>
  <c r="Z2295" i="2"/>
  <c r="AB2295" i="2" s="1"/>
  <c r="Z2211" i="2"/>
  <c r="AB2211" i="2" s="1"/>
  <c r="Z2125" i="2"/>
  <c r="AB2125" i="2" s="1"/>
  <c r="Z2003" i="2"/>
  <c r="AB2003" i="2" s="1"/>
  <c r="Z1832" i="2"/>
  <c r="AB1832" i="2" s="1"/>
  <c r="Z1608" i="2"/>
  <c r="Z1352" i="2"/>
  <c r="AB1352" i="2" s="1"/>
  <c r="Z2456" i="2"/>
  <c r="AB2456" i="2" s="1"/>
  <c r="Z2392" i="2"/>
  <c r="AB2392" i="2" s="1"/>
  <c r="Z2328" i="2"/>
  <c r="AB2328" i="2" s="1"/>
  <c r="Z2251" i="2"/>
  <c r="Z2165" i="2"/>
  <c r="AB2165" i="2" s="1"/>
  <c r="Z2077" i="2"/>
  <c r="Z1912" i="2"/>
  <c r="AB1912" i="2" s="1"/>
  <c r="Z1728" i="2"/>
  <c r="AB1728" i="2" s="1"/>
  <c r="Z1472" i="2"/>
  <c r="AB1472" i="2" s="1"/>
  <c r="Z2423" i="2"/>
  <c r="AB2423" i="2" s="1"/>
  <c r="Z2359" i="2"/>
  <c r="AB2359" i="2" s="1"/>
  <c r="Z2292" i="2"/>
  <c r="AB2292" i="2" s="1"/>
  <c r="Z2206" i="2"/>
  <c r="AB2206" i="2" s="1"/>
  <c r="Z2120" i="2"/>
  <c r="AB2120" i="2" s="1"/>
  <c r="Z1995" i="2"/>
  <c r="Z1824" i="2"/>
  <c r="Z1599" i="2"/>
  <c r="AB1599" i="2" s="1"/>
  <c r="Z1343" i="2"/>
  <c r="AB1343" i="2" s="1"/>
  <c r="Z536" i="2"/>
  <c r="Z2646" i="2"/>
  <c r="AB2646" i="2" s="1"/>
  <c r="Z2582" i="2"/>
  <c r="AB2582" i="2" s="1"/>
  <c r="Z2518" i="2"/>
  <c r="Z2454" i="2"/>
  <c r="AB2454" i="2" s="1"/>
  <c r="Z2390" i="2"/>
  <c r="AB2390" i="2" s="1"/>
  <c r="Z2326" i="2"/>
  <c r="AB2326" i="2" s="1"/>
  <c r="Z2247" i="2"/>
  <c r="AB2247" i="2" s="1"/>
  <c r="Z2163" i="2"/>
  <c r="AB2163" i="2" s="1"/>
  <c r="Z2075" i="2"/>
  <c r="Z1907" i="2"/>
  <c r="AB1907" i="2" s="1"/>
  <c r="Z1720" i="2"/>
  <c r="Z1464" i="2"/>
  <c r="AB1464" i="2" s="1"/>
  <c r="Z2613" i="2"/>
  <c r="AB2613" i="2" s="1"/>
  <c r="Z2549" i="2"/>
  <c r="AB2549" i="2" s="1"/>
  <c r="Z2485" i="2"/>
  <c r="Z2421" i="2"/>
  <c r="AB2421" i="2" s="1"/>
  <c r="Z2357" i="2"/>
  <c r="AB2357" i="2" s="1"/>
  <c r="Z2288" i="2"/>
  <c r="AB2288" i="2" s="1"/>
  <c r="Z2204" i="2"/>
  <c r="Z2118" i="2"/>
  <c r="AB2118" i="2" s="1"/>
  <c r="Z1991" i="2"/>
  <c r="AB1991" i="2" s="1"/>
  <c r="Z1819" i="2"/>
  <c r="Z1591" i="2"/>
  <c r="AB1591" i="2" s="1"/>
  <c r="Z1335" i="2"/>
  <c r="AB1335" i="2" s="1"/>
  <c r="Z504" i="2"/>
  <c r="Z2684" i="2"/>
  <c r="Z2620" i="2"/>
  <c r="AB2620" i="2" s="1"/>
  <c r="Z2556" i="2"/>
  <c r="AB2556" i="2" s="1"/>
  <c r="Z2492" i="2"/>
  <c r="Z2428" i="2"/>
  <c r="AB2428" i="2" s="1"/>
  <c r="Z2364" i="2"/>
  <c r="AB2364" i="2" s="1"/>
  <c r="Z2299" i="2"/>
  <c r="AB2299" i="2" s="1"/>
  <c r="Z2213" i="2"/>
  <c r="AB2213" i="2" s="1"/>
  <c r="Z2127" i="2"/>
  <c r="AB2127" i="2" s="1"/>
  <c r="Z2008" i="2"/>
  <c r="AB2008" i="2" s="1"/>
  <c r="Z1839" i="2"/>
  <c r="Z1616" i="2"/>
  <c r="AB1616" i="2" s="1"/>
  <c r="Z1360" i="2"/>
  <c r="AB1360" i="2" s="1"/>
  <c r="Z2062" i="2"/>
  <c r="AB2062" i="2" s="1"/>
  <c r="Z1998" i="2"/>
  <c r="AB1998" i="2" s="1"/>
  <c r="Z1934" i="2"/>
  <c r="AB1934" i="2" s="1"/>
  <c r="Z1870" i="2"/>
  <c r="AB1870" i="2" s="1"/>
  <c r="Z1806" i="2"/>
  <c r="Z1742" i="2"/>
  <c r="AB1742" i="2" s="1"/>
  <c r="Z1678" i="2"/>
  <c r="AB1678" i="2" s="1"/>
  <c r="Z1614" i="2"/>
  <c r="AB1614" i="2" s="1"/>
  <c r="Z1550" i="2"/>
  <c r="AB1550" i="2" s="1"/>
  <c r="Z1486" i="2"/>
  <c r="AB1486" i="2" s="1"/>
  <c r="Z1422" i="2"/>
  <c r="AB1422" i="2" s="1"/>
  <c r="Z1358" i="2"/>
  <c r="AB1358" i="2" s="1"/>
  <c r="Z1288" i="2"/>
  <c r="AB1288" i="2" s="1"/>
  <c r="Z1111" i="2"/>
  <c r="AB1111" i="2" s="1"/>
  <c r="Z855" i="2"/>
  <c r="Z599" i="2"/>
  <c r="AB599" i="2" s="1"/>
  <c r="Z343" i="2"/>
  <c r="AB343" i="2" s="1"/>
  <c r="Z2029" i="2"/>
  <c r="AB2029" i="2" s="1"/>
  <c r="Z1965" i="2"/>
  <c r="AB1965" i="2" s="1"/>
  <c r="Z1901" i="2"/>
  <c r="AB1901" i="2" s="1"/>
  <c r="Z1837" i="2"/>
  <c r="AB1837" i="2" s="1"/>
  <c r="Z1773" i="2"/>
  <c r="AB1773" i="2" s="1"/>
  <c r="Z1709" i="2"/>
  <c r="AB1709" i="2" s="1"/>
  <c r="Z1645" i="2"/>
  <c r="Z1581" i="2"/>
  <c r="AB1581" i="2" s="1"/>
  <c r="Z1517" i="2"/>
  <c r="AB1517" i="2" s="1"/>
  <c r="Z1453" i="2"/>
  <c r="AB1453" i="2" s="1"/>
  <c r="Z1389" i="2"/>
  <c r="AB1389" i="2" s="1"/>
  <c r="Z1324" i="2"/>
  <c r="AB1324" i="2" s="1"/>
  <c r="Z1223" i="2"/>
  <c r="AB1223" i="2" s="1"/>
  <c r="Z976" i="2"/>
  <c r="Z720" i="2"/>
  <c r="Z464" i="2"/>
  <c r="Z208" i="2"/>
  <c r="Z2060" i="2"/>
  <c r="AB2060" i="2" s="1"/>
  <c r="Z1996" i="2"/>
  <c r="AB1996" i="2" s="1"/>
  <c r="Z1932" i="2"/>
  <c r="AB1932" i="2" s="1"/>
  <c r="Z1868" i="2"/>
  <c r="AB1868" i="2" s="1"/>
  <c r="Z1804" i="2"/>
  <c r="AB1804" i="2" s="1"/>
  <c r="Z1740" i="2"/>
  <c r="AB1740" i="2" s="1"/>
  <c r="Z1676" i="2"/>
  <c r="AB1676" i="2" s="1"/>
  <c r="Z1612" i="2"/>
  <c r="AB1612" i="2" s="1"/>
  <c r="Z1548" i="2"/>
  <c r="AB1548" i="2" s="1"/>
  <c r="Z1484" i="2"/>
  <c r="AB1484" i="2" s="1"/>
  <c r="Z1420" i="2"/>
  <c r="AB1420" i="2" s="1"/>
  <c r="Z1356" i="2"/>
  <c r="AB1356" i="2" s="1"/>
  <c r="Z1284" i="2"/>
  <c r="AB1284" i="2" s="1"/>
  <c r="Z1103" i="2"/>
  <c r="AB1103" i="2" s="1"/>
  <c r="Z847" i="2"/>
  <c r="AB847" i="2" s="1"/>
  <c r="Z591" i="2"/>
  <c r="Z335" i="2"/>
  <c r="AB335" i="2" s="1"/>
  <c r="Z1731" i="2"/>
  <c r="AB1731" i="2" s="1"/>
  <c r="Z1667" i="2"/>
  <c r="AB1667" i="2" s="1"/>
  <c r="Z1603" i="2"/>
  <c r="Z1539" i="2"/>
  <c r="AB1539" i="2" s="1"/>
  <c r="Z1475" i="2"/>
  <c r="AB1475" i="2" s="1"/>
  <c r="Z1411" i="2"/>
  <c r="AB1411" i="2" s="1"/>
  <c r="Z1347" i="2"/>
  <c r="AB1347" i="2" s="1"/>
  <c r="Z1267" i="2"/>
  <c r="AB1267" i="2" s="1"/>
  <c r="Z1064" i="2"/>
  <c r="Z808" i="2"/>
  <c r="Z552" i="2"/>
  <c r="Z296" i="2"/>
  <c r="Z2266" i="2"/>
  <c r="AB2266" i="2" s="1"/>
  <c r="Z2202" i="2"/>
  <c r="Z2138" i="2"/>
  <c r="AB2138" i="2" s="1"/>
  <c r="Z2074" i="2"/>
  <c r="AB2074" i="2" s="1"/>
  <c r="Z2010" i="2"/>
  <c r="AB2010" i="2" s="1"/>
  <c r="Z1946" i="2"/>
  <c r="AB1946" i="2" s="1"/>
  <c r="Z1882" i="2"/>
  <c r="AB1882" i="2" s="1"/>
  <c r="Z1818" i="2"/>
  <c r="AB1818" i="2" s="1"/>
  <c r="Z1754" i="2"/>
  <c r="AB1754" i="2" s="1"/>
  <c r="Z1690" i="2"/>
  <c r="Z1626" i="2"/>
  <c r="AB1626" i="2" s="1"/>
  <c r="Z1562" i="2"/>
  <c r="AB1562" i="2" s="1"/>
  <c r="Z1498" i="2"/>
  <c r="AB1498" i="2" s="1"/>
  <c r="Z1434" i="2"/>
  <c r="AB1434" i="2" s="1"/>
  <c r="Z1370" i="2"/>
  <c r="AB1370" i="2" s="1"/>
  <c r="Z1303" i="2"/>
  <c r="Z1159" i="2"/>
  <c r="AB1159" i="2" s="1"/>
  <c r="Z903" i="2"/>
  <c r="AB903" i="2" s="1"/>
  <c r="Z647" i="2"/>
  <c r="AB647" i="2" s="1"/>
  <c r="Z391" i="2"/>
  <c r="AB391" i="2" s="1"/>
  <c r="Z102" i="2"/>
  <c r="AB102" i="2" s="1"/>
  <c r="Z2281" i="2"/>
  <c r="AB2281" i="2" s="1"/>
  <c r="Z2217" i="2"/>
  <c r="AB2217" i="2" s="1"/>
  <c r="Z2153" i="2"/>
  <c r="Z2089" i="2"/>
  <c r="AB2089" i="2" s="1"/>
  <c r="Z2025" i="2"/>
  <c r="AB2025" i="2" s="1"/>
  <c r="Z1961" i="2"/>
  <c r="AB1961" i="2" s="1"/>
  <c r="Z1897" i="2"/>
  <c r="AB1897" i="2" s="1"/>
  <c r="Z1833" i="2"/>
  <c r="AB1833" i="2" s="1"/>
  <c r="Z1769" i="2"/>
  <c r="AB1769" i="2" s="1"/>
  <c r="Z1705" i="2"/>
  <c r="AB1705" i="2" s="1"/>
  <c r="Z1641" i="2"/>
  <c r="Z1577" i="2"/>
  <c r="AB1577" i="2" s="1"/>
  <c r="Z1513" i="2"/>
  <c r="AB1513" i="2" s="1"/>
  <c r="Z1449" i="2"/>
  <c r="AB1449" i="2" s="1"/>
  <c r="Z1385" i="2"/>
  <c r="AB1385" i="2" s="1"/>
  <c r="Z1320" i="2"/>
  <c r="AB1320" i="2" s="1"/>
  <c r="Z1212" i="2"/>
  <c r="Z960" i="2"/>
  <c r="Z704" i="2"/>
  <c r="Z448" i="2"/>
  <c r="Z192" i="2"/>
  <c r="Z1326" i="2"/>
  <c r="AB1326" i="2" s="1"/>
  <c r="Z1262" i="2"/>
  <c r="AB1262" i="2" s="1"/>
  <c r="Z1198" i="2"/>
  <c r="Z1134" i="2"/>
  <c r="AB1134" i="2" s="1"/>
  <c r="Z1070" i="2"/>
  <c r="AB1070" i="2" s="1"/>
  <c r="Z1006" i="2"/>
  <c r="Z942" i="2"/>
  <c r="AB942" i="2" s="1"/>
  <c r="Z878" i="2"/>
  <c r="AB878" i="2" s="1"/>
  <c r="Z814" i="2"/>
  <c r="AB814" i="2" s="1"/>
  <c r="Z750" i="2"/>
  <c r="Z686" i="2"/>
  <c r="Z622" i="2"/>
  <c r="Z558" i="2"/>
  <c r="Z494" i="2"/>
  <c r="Z430" i="2"/>
  <c r="Z366" i="2"/>
  <c r="Z302" i="2"/>
  <c r="AB302" i="2" s="1"/>
  <c r="Z238" i="2"/>
  <c r="AB238" i="2" s="1"/>
  <c r="Z174" i="2"/>
  <c r="Z1237" i="2"/>
  <c r="AB1237" i="2" s="1"/>
  <c r="Z1173" i="2"/>
  <c r="Z1109" i="2"/>
  <c r="AB1109" i="2" s="1"/>
  <c r="Z1045" i="2"/>
  <c r="AB1045" i="2" s="1"/>
  <c r="Z981" i="2"/>
  <c r="AB981" i="2" s="1"/>
  <c r="Z917" i="2"/>
  <c r="Z853" i="2"/>
  <c r="AB853" i="2" s="1"/>
  <c r="Z789" i="2"/>
  <c r="AB789" i="2" s="1"/>
  <c r="Z725" i="2"/>
  <c r="AB725" i="2" s="1"/>
  <c r="Z661" i="2"/>
  <c r="AB661" i="2" s="1"/>
  <c r="Z597" i="2"/>
  <c r="Z533" i="2"/>
  <c r="AB533" i="2" s="1"/>
  <c r="Z469" i="2"/>
  <c r="AB469" i="2" s="1"/>
  <c r="Z405" i="2"/>
  <c r="Z341" i="2"/>
  <c r="Z277" i="2"/>
  <c r="AB277" i="2" s="1"/>
  <c r="Z213" i="2"/>
  <c r="AB213" i="2" s="1"/>
  <c r="Z132" i="2"/>
  <c r="Z1188" i="2"/>
  <c r="AB1188" i="2" s="1"/>
  <c r="Z1124" i="2"/>
  <c r="AB1124" i="2" s="1"/>
  <c r="Z1060" i="2"/>
  <c r="Z996" i="2"/>
  <c r="AB996" i="2" s="1"/>
  <c r="Z932" i="2"/>
  <c r="AB932" i="2" s="1"/>
  <c r="Z868" i="2"/>
  <c r="AB868" i="2" s="1"/>
  <c r="Z804" i="2"/>
  <c r="Z740" i="2"/>
  <c r="AB740" i="2" s="1"/>
  <c r="Z676" i="2"/>
  <c r="AB676" i="2" s="1"/>
  <c r="Z612" i="2"/>
  <c r="AB612" i="2" s="1"/>
  <c r="Z548" i="2"/>
  <c r="AB548" i="2" s="1"/>
  <c r="Z484" i="2"/>
  <c r="Z420" i="2"/>
  <c r="AB420" i="2" s="1"/>
  <c r="Z356" i="2"/>
  <c r="AB356" i="2" s="1"/>
  <c r="Z292" i="2"/>
  <c r="Z228" i="2"/>
  <c r="Z163" i="2"/>
  <c r="Z1163" i="2"/>
  <c r="AB1163" i="2" s="1"/>
  <c r="Z1099" i="2"/>
  <c r="AB1099" i="2" s="1"/>
  <c r="Z1035" i="2"/>
  <c r="Z971" i="2"/>
  <c r="Z907" i="2"/>
  <c r="Z843" i="2"/>
  <c r="AB843" i="2" s="1"/>
  <c r="Z779" i="2"/>
  <c r="Z715" i="2"/>
  <c r="Z651" i="2"/>
  <c r="Z587" i="2"/>
  <c r="Z523" i="2"/>
  <c r="Z459" i="2"/>
  <c r="Z395" i="2"/>
  <c r="Z331" i="2"/>
  <c r="AB331" i="2" s="1"/>
  <c r="Z267" i="2"/>
  <c r="Z203" i="2"/>
  <c r="Z114" i="2"/>
  <c r="Z1266" i="2"/>
  <c r="Z1202" i="2"/>
  <c r="AB1202" i="2" s="1"/>
  <c r="Z1138" i="2"/>
  <c r="AB1138" i="2" s="1"/>
  <c r="Z1074" i="2"/>
  <c r="Z1010" i="2"/>
  <c r="AB1010" i="2" s="1"/>
  <c r="Z946" i="2"/>
  <c r="AB946" i="2" s="1"/>
  <c r="Y770" i="2"/>
  <c r="Y706" i="2"/>
  <c r="Y642" i="2"/>
  <c r="Y578" i="2"/>
  <c r="Y514" i="2"/>
  <c r="Y450" i="2"/>
  <c r="Y386" i="2"/>
  <c r="Y322" i="2"/>
  <c r="Y258" i="2"/>
  <c r="Y194" i="2"/>
  <c r="Y130" i="2"/>
  <c r="Y66" i="2"/>
  <c r="Y1001" i="2"/>
  <c r="Y937" i="2"/>
  <c r="Y873" i="2"/>
  <c r="Y809" i="2"/>
  <c r="Y745" i="2"/>
  <c r="Y681" i="2"/>
  <c r="Y617" i="2"/>
  <c r="Y553" i="2"/>
  <c r="Y489" i="2"/>
  <c r="Y425" i="2"/>
  <c r="Y361" i="2"/>
  <c r="Y297" i="2"/>
  <c r="Y233" i="2"/>
  <c r="Y169" i="2"/>
  <c r="Y105" i="2"/>
  <c r="Y41" i="2"/>
  <c r="Y1056" i="2"/>
  <c r="Y992" i="2"/>
  <c r="Y928" i="2"/>
  <c r="Y864" i="2"/>
  <c r="Y800" i="2"/>
  <c r="Y736" i="2"/>
  <c r="Y672" i="2"/>
  <c r="Y608" i="2"/>
  <c r="Y544" i="2"/>
  <c r="Y480" i="2"/>
  <c r="Y416" i="2"/>
  <c r="Y352" i="2"/>
  <c r="Y288" i="2"/>
  <c r="Y224" i="2"/>
  <c r="Y160" i="2"/>
  <c r="Y96" i="2"/>
  <c r="Y32" i="2"/>
  <c r="Y79" i="2"/>
  <c r="Z2667" i="2"/>
  <c r="AB2667" i="2" s="1"/>
  <c r="Z2778" i="2"/>
  <c r="Z2711" i="2"/>
  <c r="AB2711" i="2" s="1"/>
  <c r="Z2601" i="2"/>
  <c r="AB2601" i="2" s="1"/>
  <c r="Z2433" i="2"/>
  <c r="AB2433" i="2" s="1"/>
  <c r="Z2777" i="2"/>
  <c r="AB2777" i="2" s="1"/>
  <c r="Z2710" i="2"/>
  <c r="AB2710" i="2" s="1"/>
  <c r="Z2600" i="2"/>
  <c r="AB2600" i="2" s="1"/>
  <c r="Z2425" i="2"/>
  <c r="Z2752" i="2"/>
  <c r="AB2752" i="2" s="1"/>
  <c r="Z2677" i="2"/>
  <c r="AB2677" i="2" s="1"/>
  <c r="Z2551" i="2"/>
  <c r="AB2551" i="2" s="1"/>
  <c r="Z2198" i="2"/>
  <c r="AB2198" i="2" s="1"/>
  <c r="Z2735" i="2"/>
  <c r="Z2643" i="2"/>
  <c r="AB2643" i="2" s="1"/>
  <c r="Z2515" i="2"/>
  <c r="AB2515" i="2" s="1"/>
  <c r="Z2750" i="2"/>
  <c r="Z2673" i="2"/>
  <c r="AB2673" i="2" s="1"/>
  <c r="Z2545" i="2"/>
  <c r="AB2545" i="2" s="1"/>
  <c r="Z2765" i="2"/>
  <c r="AB2765" i="2" s="1"/>
  <c r="Z2694" i="2"/>
  <c r="AB2694" i="2" s="1"/>
  <c r="Z2576" i="2"/>
  <c r="AB2576" i="2" s="1"/>
  <c r="Z2723" i="2"/>
  <c r="AB2723" i="2" s="1"/>
  <c r="Z2623" i="2"/>
  <c r="AB2623" i="2" s="1"/>
  <c r="Z2495" i="2"/>
  <c r="AB2495" i="2" s="1"/>
  <c r="Z2459" i="2"/>
  <c r="AB2459" i="2" s="1"/>
  <c r="Z2395" i="2"/>
  <c r="AB2395" i="2" s="1"/>
  <c r="Z2331" i="2"/>
  <c r="Z2254" i="2"/>
  <c r="AB2254" i="2" s="1"/>
  <c r="Z2168" i="2"/>
  <c r="AB2168" i="2" s="1"/>
  <c r="Z2083" i="2"/>
  <c r="AB2083" i="2" s="1"/>
  <c r="Z2674" i="2"/>
  <c r="AB2674" i="2" s="1"/>
  <c r="Z2610" i="2"/>
  <c r="AB2610" i="2" s="1"/>
  <c r="Z2546" i="2"/>
  <c r="Z2482" i="2"/>
  <c r="AB2482" i="2" s="1"/>
  <c r="Z2418" i="2"/>
  <c r="AB2418" i="2" s="1"/>
  <c r="Z2354" i="2"/>
  <c r="AB2354" i="2" s="1"/>
  <c r="Z2285" i="2"/>
  <c r="AB2285" i="2" s="1"/>
  <c r="Z2199" i="2"/>
  <c r="AB2199" i="2" s="1"/>
  <c r="Z2115" i="2"/>
  <c r="AB2115" i="2" s="1"/>
  <c r="Z2448" i="2"/>
  <c r="Z2384" i="2"/>
  <c r="AB2384" i="2" s="1"/>
  <c r="Z2320" i="2"/>
  <c r="AB2320" i="2" s="1"/>
  <c r="Z2239" i="2"/>
  <c r="Z2155" i="2"/>
  <c r="AB2155" i="2" s="1"/>
  <c r="Z2063" i="2"/>
  <c r="Z1891" i="2"/>
  <c r="AB1891" i="2" s="1"/>
  <c r="Z1696" i="2"/>
  <c r="AB1696" i="2" s="1"/>
  <c r="Z1440" i="2"/>
  <c r="AB1440" i="2" s="1"/>
  <c r="Z2479" i="2"/>
  <c r="AB2479" i="2" s="1"/>
  <c r="Z2415" i="2"/>
  <c r="AB2415" i="2" s="1"/>
  <c r="Z2351" i="2"/>
  <c r="AB2351" i="2" s="1"/>
  <c r="Z2280" i="2"/>
  <c r="AB2280" i="2" s="1"/>
  <c r="Z2196" i="2"/>
  <c r="AB2196" i="2" s="1"/>
  <c r="Z2110" i="2"/>
  <c r="AB2110" i="2" s="1"/>
  <c r="Z1975" i="2"/>
  <c r="AB1975" i="2" s="1"/>
  <c r="Z1803" i="2"/>
  <c r="AB1803" i="2" s="1"/>
  <c r="Z1567" i="2"/>
  <c r="AB1567" i="2" s="1"/>
  <c r="Z1308" i="2"/>
  <c r="AB1308" i="2" s="1"/>
  <c r="Z408" i="2"/>
  <c r="Z2638" i="2"/>
  <c r="Z2574" i="2"/>
  <c r="AB2574" i="2" s="1"/>
  <c r="Z2510" i="2"/>
  <c r="Z2446" i="2"/>
  <c r="AB2446" i="2" s="1"/>
  <c r="Z2382" i="2"/>
  <c r="AB2382" i="2" s="1"/>
  <c r="Z2318" i="2"/>
  <c r="AB2318" i="2" s="1"/>
  <c r="Z2237" i="2"/>
  <c r="Z2151" i="2"/>
  <c r="Z2056" i="2"/>
  <c r="AB2056" i="2" s="1"/>
  <c r="Z1887" i="2"/>
  <c r="Z1688" i="2"/>
  <c r="AB1688" i="2" s="1"/>
  <c r="Z1432" i="2"/>
  <c r="AB1432" i="2" s="1"/>
  <c r="Z2669" i="2"/>
  <c r="AB2669" i="2" s="1"/>
  <c r="Z2605" i="2"/>
  <c r="AB2605" i="2" s="1"/>
  <c r="Z2541" i="2"/>
  <c r="Z2477" i="2"/>
  <c r="AB2477" i="2" s="1"/>
  <c r="Z2413" i="2"/>
  <c r="AB2413" i="2" s="1"/>
  <c r="Z2349" i="2"/>
  <c r="AB2349" i="2" s="1"/>
  <c r="Z2278" i="2"/>
  <c r="AB2278" i="2" s="1"/>
  <c r="Z2192" i="2"/>
  <c r="AB2192" i="2" s="1"/>
  <c r="Z2108" i="2"/>
  <c r="AB2108" i="2" s="1"/>
  <c r="Z1968" i="2"/>
  <c r="AB1968" i="2" s="1"/>
  <c r="Z1799" i="2"/>
  <c r="AB1799" i="2" s="1"/>
  <c r="Z1559" i="2"/>
  <c r="AB1559" i="2" s="1"/>
  <c r="Z1299" i="2"/>
  <c r="AB1299" i="2" s="1"/>
  <c r="Z376" i="2"/>
  <c r="Z2676" i="2"/>
  <c r="AB2676" i="2" s="1"/>
  <c r="Z2612" i="2"/>
  <c r="AB2612" i="2" s="1"/>
  <c r="Z2548" i="2"/>
  <c r="AB2548" i="2" s="1"/>
  <c r="Z2484" i="2"/>
  <c r="AB2484" i="2" s="1"/>
  <c r="Z2420" i="2"/>
  <c r="Z2356" i="2"/>
  <c r="AB2356" i="2" s="1"/>
  <c r="Z2287" i="2"/>
  <c r="AB2287" i="2" s="1"/>
  <c r="Z2203" i="2"/>
  <c r="AB2203" i="2" s="1"/>
  <c r="Z2117" i="2"/>
  <c r="AB2117" i="2" s="1"/>
  <c r="Z1987" i="2"/>
  <c r="AB1987" i="2" s="1"/>
  <c r="Z1816" i="2"/>
  <c r="AB1816" i="2" s="1"/>
  <c r="Z1584" i="2"/>
  <c r="Z1328" i="2"/>
  <c r="AB1328" i="2" s="1"/>
  <c r="Z2054" i="2"/>
  <c r="AB2054" i="2" s="1"/>
  <c r="Z1990" i="2"/>
  <c r="AB1990" i="2" s="1"/>
  <c r="Z1926" i="2"/>
  <c r="Z1862" i="2"/>
  <c r="AB1862" i="2" s="1"/>
  <c r="Z1798" i="2"/>
  <c r="AB1798" i="2" s="1"/>
  <c r="Z1734" i="2"/>
  <c r="AB1734" i="2" s="1"/>
  <c r="Z1670" i="2"/>
  <c r="Z1606" i="2"/>
  <c r="AB1606" i="2" s="1"/>
  <c r="Z1542" i="2"/>
  <c r="AB1542" i="2" s="1"/>
  <c r="Z1478" i="2"/>
  <c r="AB1478" i="2" s="1"/>
  <c r="Z1414" i="2"/>
  <c r="AB1414" i="2" s="1"/>
  <c r="Z1350" i="2"/>
  <c r="AB1350" i="2" s="1"/>
  <c r="Z1272" i="2"/>
  <c r="AB1272" i="2" s="1"/>
  <c r="Z1079" i="2"/>
  <c r="AB1079" i="2" s="1"/>
  <c r="Z823" i="2"/>
  <c r="AB823" i="2" s="1"/>
  <c r="Z567" i="2"/>
  <c r="AB567" i="2" s="1"/>
  <c r="Z311" i="2"/>
  <c r="AB311" i="2" s="1"/>
  <c r="Z2021" i="2"/>
  <c r="AB2021" i="2" s="1"/>
  <c r="Z1957" i="2"/>
  <c r="AB1957" i="2" s="1"/>
  <c r="Z1893" i="2"/>
  <c r="Z1829" i="2"/>
  <c r="AB1829" i="2" s="1"/>
  <c r="Z1765" i="2"/>
  <c r="AB1765" i="2" s="1"/>
  <c r="Z1701" i="2"/>
  <c r="AB1701" i="2" s="1"/>
  <c r="Z1637" i="2"/>
  <c r="AB1637" i="2" s="1"/>
  <c r="Z1573" i="2"/>
  <c r="Z1509" i="2"/>
  <c r="AB1509" i="2" s="1"/>
  <c r="Z1445" i="2"/>
  <c r="AB1445" i="2" s="1"/>
  <c r="Z1381" i="2"/>
  <c r="AB1381" i="2" s="1"/>
  <c r="Z1315" i="2"/>
  <c r="AB1315" i="2" s="1"/>
  <c r="Z1200" i="2"/>
  <c r="AB1200" i="2" s="1"/>
  <c r="Z944" i="2"/>
  <c r="Z688" i="2"/>
  <c r="Z432" i="2"/>
  <c r="Z176" i="2"/>
  <c r="AB176" i="2" s="1"/>
  <c r="Z2052" i="2"/>
  <c r="AB2052" i="2" s="1"/>
  <c r="Z1988" i="2"/>
  <c r="AB1988" i="2" s="1"/>
  <c r="Z1924" i="2"/>
  <c r="AB1924" i="2" s="1"/>
  <c r="Z1860" i="2"/>
  <c r="Z1796" i="2"/>
  <c r="AB1796" i="2" s="1"/>
  <c r="Z1732" i="2"/>
  <c r="AB1732" i="2" s="1"/>
  <c r="Z1668" i="2"/>
  <c r="AB1668" i="2" s="1"/>
  <c r="Z1604" i="2"/>
  <c r="AB1604" i="2" s="1"/>
  <c r="Z1540" i="2"/>
  <c r="AB1540" i="2" s="1"/>
  <c r="Z1476" i="2"/>
  <c r="AB1476" i="2" s="1"/>
  <c r="Z1412" i="2"/>
  <c r="AB1412" i="2" s="1"/>
  <c r="Z1348" i="2"/>
  <c r="Z1268" i="2"/>
  <c r="AB1268" i="2" s="1"/>
  <c r="Z1071" i="2"/>
  <c r="AB1071" i="2" s="1"/>
  <c r="Z815" i="2"/>
  <c r="AB815" i="2" s="1"/>
  <c r="Z559" i="2"/>
  <c r="AB559" i="2" s="1"/>
  <c r="Z303" i="2"/>
  <c r="Z1723" i="2"/>
  <c r="AB1723" i="2" s="1"/>
  <c r="Z1659" i="2"/>
  <c r="AB1659" i="2" s="1"/>
  <c r="Z1595" i="2"/>
  <c r="AB1595" i="2" s="1"/>
  <c r="Z1531" i="2"/>
  <c r="AB1531" i="2" s="1"/>
  <c r="Z1467" i="2"/>
  <c r="AB1467" i="2" s="1"/>
  <c r="Z1403" i="2"/>
  <c r="AB1403" i="2" s="1"/>
  <c r="Z1339" i="2"/>
  <c r="Z1251" i="2"/>
  <c r="AB1251" i="2" s="1"/>
  <c r="Z1032" i="2"/>
  <c r="Z776" i="2"/>
  <c r="Z520" i="2"/>
  <c r="Z264" i="2"/>
  <c r="Z2258" i="2"/>
  <c r="AB2258" i="2" s="1"/>
  <c r="Z2194" i="2"/>
  <c r="AB2194" i="2" s="1"/>
  <c r="Z2130" i="2"/>
  <c r="AB2130" i="2" s="1"/>
  <c r="Z2066" i="2"/>
  <c r="Z2002" i="2"/>
  <c r="AB2002" i="2" s="1"/>
  <c r="Z1938" i="2"/>
  <c r="AB1938" i="2" s="1"/>
  <c r="Z1874" i="2"/>
  <c r="AB1874" i="2" s="1"/>
  <c r="Z1810" i="2"/>
  <c r="AB1810" i="2" s="1"/>
  <c r="Z1746" i="2"/>
  <c r="AB1746" i="2" s="1"/>
  <c r="Z1682" i="2"/>
  <c r="AB1682" i="2" s="1"/>
  <c r="Z1618" i="2"/>
  <c r="AB1618" i="2" s="1"/>
  <c r="Z1554" i="2"/>
  <c r="Z1490" i="2"/>
  <c r="AB1490" i="2" s="1"/>
  <c r="Z1426" i="2"/>
  <c r="AB1426" i="2" s="1"/>
  <c r="Z1362" i="2"/>
  <c r="AB1362" i="2" s="1"/>
  <c r="Z1293" i="2"/>
  <c r="Z1127" i="2"/>
  <c r="Z871" i="2"/>
  <c r="Z615" i="2"/>
  <c r="AB615" i="2" s="1"/>
  <c r="Z359" i="2"/>
  <c r="Z2273" i="2"/>
  <c r="AB2273" i="2" s="1"/>
  <c r="Z2209" i="2"/>
  <c r="AB2209" i="2" s="1"/>
  <c r="Z2145" i="2"/>
  <c r="AB2145" i="2" s="1"/>
  <c r="Z2081" i="2"/>
  <c r="Z2017" i="2"/>
  <c r="AB2017" i="2" s="1"/>
  <c r="Z1953" i="2"/>
  <c r="AB1953" i="2" s="1"/>
  <c r="Z1889" i="2"/>
  <c r="AB1889" i="2" s="1"/>
  <c r="Z1825" i="2"/>
  <c r="AB1825" i="2" s="1"/>
  <c r="Z1761" i="2"/>
  <c r="AB1761" i="2" s="1"/>
  <c r="Z1697" i="2"/>
  <c r="AB1697" i="2" s="1"/>
  <c r="Z1633" i="2"/>
  <c r="AB1633" i="2" s="1"/>
  <c r="Z1569" i="2"/>
  <c r="Z1505" i="2"/>
  <c r="AB1505" i="2" s="1"/>
  <c r="Z1441" i="2"/>
  <c r="AB1441" i="2" s="1"/>
  <c r="Z1377" i="2"/>
  <c r="AB1377" i="2" s="1"/>
  <c r="Z1311" i="2"/>
  <c r="AB1311" i="2" s="1"/>
  <c r="Z1184" i="2"/>
  <c r="AB1184" i="2" s="1"/>
  <c r="Z928" i="2"/>
  <c r="Z672" i="2"/>
  <c r="Z416" i="2"/>
  <c r="Z155" i="2"/>
  <c r="Z1318" i="2"/>
  <c r="AB1318" i="2" s="1"/>
  <c r="Z1254" i="2"/>
  <c r="AB1254" i="2" s="1"/>
  <c r="Z1190" i="2"/>
  <c r="AB1190" i="2" s="1"/>
  <c r="Z1126" i="2"/>
  <c r="Z1062" i="2"/>
  <c r="AB1062" i="2" s="1"/>
  <c r="Z998" i="2"/>
  <c r="AB998" i="2" s="1"/>
  <c r="Z934" i="2"/>
  <c r="AB934" i="2" s="1"/>
  <c r="Z870" i="2"/>
  <c r="Z806" i="2"/>
  <c r="Z742" i="2"/>
  <c r="AB742" i="2" s="1"/>
  <c r="Z678" i="2"/>
  <c r="Z614" i="2"/>
  <c r="AB614" i="2" s="1"/>
  <c r="Z550" i="2"/>
  <c r="AB550" i="2" s="1"/>
  <c r="Z486" i="2"/>
  <c r="AB486" i="2" s="1"/>
  <c r="Z422" i="2"/>
  <c r="AB422" i="2" s="1"/>
  <c r="Z358" i="2"/>
  <c r="Z294" i="2"/>
  <c r="Z230" i="2"/>
  <c r="AB230" i="2" s="1"/>
  <c r="Z166" i="2"/>
  <c r="AB166" i="2" s="1"/>
  <c r="Z1229" i="2"/>
  <c r="AB1229" i="2" s="1"/>
  <c r="Z1165" i="2"/>
  <c r="AB1165" i="2" s="1"/>
  <c r="Z1101" i="2"/>
  <c r="AB1101" i="2" s="1"/>
  <c r="Z1037" i="2"/>
  <c r="AB1037" i="2" s="1"/>
  <c r="Z973" i="2"/>
  <c r="AB973" i="2" s="1"/>
  <c r="Z909" i="2"/>
  <c r="Z845" i="2"/>
  <c r="AB845" i="2" s="1"/>
  <c r="Z781" i="2"/>
  <c r="AB781" i="2" s="1"/>
  <c r="Z717" i="2"/>
  <c r="AB717" i="2" s="1"/>
  <c r="Z653" i="2"/>
  <c r="AB653" i="2" s="1"/>
  <c r="Z589" i="2"/>
  <c r="AB589" i="2" s="1"/>
  <c r="Z525" i="2"/>
  <c r="AB525" i="2" s="1"/>
  <c r="Z461" i="2"/>
  <c r="AB461" i="2" s="1"/>
  <c r="Z397" i="2"/>
  <c r="Z333" i="2"/>
  <c r="Z269" i="2"/>
  <c r="AB269" i="2" s="1"/>
  <c r="Z205" i="2"/>
  <c r="AB205" i="2" s="1"/>
  <c r="Z116" i="2"/>
  <c r="AB116" i="2" s="1"/>
  <c r="Z1180" i="2"/>
  <c r="AB1180" i="2" s="1"/>
  <c r="Z1116" i="2"/>
  <c r="Z1052" i="2"/>
  <c r="AB1052" i="2" s="1"/>
  <c r="Z988" i="2"/>
  <c r="AB988" i="2" s="1"/>
  <c r="Z924" i="2"/>
  <c r="Z860" i="2"/>
  <c r="AB860" i="2" s="1"/>
  <c r="Z796" i="2"/>
  <c r="AB796" i="2" s="1"/>
  <c r="Z732" i="2"/>
  <c r="AB732" i="2" s="1"/>
  <c r="Z668" i="2"/>
  <c r="AB668" i="2" s="1"/>
  <c r="Z604" i="2"/>
  <c r="AB604" i="2" s="1"/>
  <c r="Z540" i="2"/>
  <c r="AB540" i="2" s="1"/>
  <c r="Z476" i="2"/>
  <c r="AB476" i="2" s="1"/>
  <c r="Z412" i="2"/>
  <c r="AB412" i="2" s="1"/>
  <c r="Z348" i="2"/>
  <c r="AB348" i="2" s="1"/>
  <c r="Z284" i="2"/>
  <c r="AB284" i="2" s="1"/>
  <c r="Z220" i="2"/>
  <c r="AB220" i="2" s="1"/>
  <c r="Z147" i="2"/>
  <c r="AB147" i="2" s="1"/>
  <c r="Z1219" i="2"/>
  <c r="AB1219" i="2" s="1"/>
  <c r="Z1155" i="2"/>
  <c r="AB1155" i="2" s="1"/>
  <c r="Z1091" i="2"/>
  <c r="Z1027" i="2"/>
  <c r="AB1027" i="2" s="1"/>
  <c r="Z963" i="2"/>
  <c r="AB963" i="2" s="1"/>
  <c r="Z899" i="2"/>
  <c r="AB899" i="2" s="1"/>
  <c r="Z835" i="2"/>
  <c r="AB835" i="2" s="1"/>
  <c r="Z771" i="2"/>
  <c r="AB771" i="2" s="1"/>
  <c r="Z707" i="2"/>
  <c r="Z643" i="2"/>
  <c r="AB643" i="2" s="1"/>
  <c r="Z579" i="2"/>
  <c r="AB579" i="2" s="1"/>
  <c r="Z515" i="2"/>
  <c r="Z451" i="2"/>
  <c r="Z387" i="2"/>
  <c r="AB387" i="2" s="1"/>
  <c r="Z323" i="2"/>
  <c r="AB323" i="2" s="1"/>
  <c r="Z259" i="2"/>
  <c r="AB259" i="2" s="1"/>
  <c r="Z195" i="2"/>
  <c r="Z86" i="2"/>
  <c r="AB86" i="2" s="1"/>
  <c r="Z1258" i="2"/>
  <c r="AB1258" i="2" s="1"/>
  <c r="Z1194" i="2"/>
  <c r="AB1194" i="2" s="1"/>
  <c r="Z1130" i="2"/>
  <c r="AB1130" i="2" s="1"/>
  <c r="Z1066" i="2"/>
  <c r="Z1002" i="2"/>
  <c r="AB1002" i="2" s="1"/>
  <c r="Z938" i="2"/>
  <c r="AB938" i="2" s="1"/>
  <c r="Z874" i="2"/>
  <c r="Z810" i="2"/>
  <c r="Z746" i="2"/>
  <c r="Z682" i="2"/>
  <c r="Z618" i="2"/>
  <c r="Z554" i="2"/>
  <c r="Z490" i="2"/>
  <c r="Z426" i="2"/>
  <c r="Z362" i="2"/>
  <c r="Z298" i="2"/>
  <c r="Z234" i="2"/>
  <c r="Z170" i="2"/>
  <c r="Y20" i="2"/>
  <c r="Y763" i="2"/>
  <c r="Y699" i="2"/>
  <c r="Y635" i="2"/>
  <c r="Y571" i="2"/>
  <c r="Y507" i="2"/>
  <c r="Y443" i="2"/>
  <c r="Y379" i="2"/>
  <c r="Y315" i="2"/>
  <c r="Y251" i="2"/>
  <c r="Y187" i="2"/>
  <c r="Y123" i="2"/>
  <c r="Y59" i="2"/>
  <c r="Y826" i="2"/>
  <c r="Y762" i="2"/>
  <c r="Y698" i="2"/>
  <c r="Y634" i="2"/>
  <c r="Y570" i="2"/>
  <c r="Y506" i="2"/>
  <c r="Y442" i="2"/>
  <c r="Y378" i="2"/>
  <c r="Y314" i="2"/>
  <c r="Y250" i="2"/>
  <c r="Y186" i="2"/>
  <c r="Y122" i="2"/>
  <c r="Y58" i="2"/>
  <c r="Y993" i="2"/>
  <c r="Y929" i="2"/>
  <c r="Y865" i="2"/>
  <c r="Y801" i="2"/>
  <c r="Y737" i="2"/>
  <c r="Y673" i="2"/>
  <c r="Y609" i="2"/>
  <c r="Y545" i="2"/>
  <c r="Y481" i="2"/>
  <c r="Y417" i="2"/>
  <c r="Y353" i="2"/>
  <c r="Y289" i="2"/>
  <c r="Y225" i="2"/>
  <c r="Y161" i="2"/>
  <c r="Y97" i="2"/>
  <c r="Y33" i="2"/>
  <c r="Y1048" i="2"/>
  <c r="Y984" i="2"/>
  <c r="Y920" i="2"/>
  <c r="Y856" i="2"/>
  <c r="Y792" i="2"/>
  <c r="Y728" i="2"/>
  <c r="Y664" i="2"/>
  <c r="Y600" i="2"/>
  <c r="Y536" i="2"/>
  <c r="Y472" i="2"/>
  <c r="Y408" i="2"/>
  <c r="Y344" i="2"/>
  <c r="Y280" i="2"/>
  <c r="Y216" i="2"/>
  <c r="Y152" i="2"/>
  <c r="Y88" i="2"/>
  <c r="Y24" i="2"/>
  <c r="Y71" i="2"/>
  <c r="Z2721" i="2"/>
  <c r="AB2721" i="2" s="1"/>
  <c r="Z2771" i="2"/>
  <c r="AB2771" i="2" s="1"/>
  <c r="Z2770" i="2"/>
  <c r="AB2770" i="2" s="1"/>
  <c r="Z2701" i="2"/>
  <c r="AB2701" i="2" s="1"/>
  <c r="Z2585" i="2"/>
  <c r="AB2585" i="2" s="1"/>
  <c r="Z2369" i="2"/>
  <c r="AB2369" i="2" s="1"/>
  <c r="Z2769" i="2"/>
  <c r="AB2769" i="2" s="1"/>
  <c r="Z2699" i="2"/>
  <c r="AB2699" i="2" s="1"/>
  <c r="Z2584" i="2"/>
  <c r="AB2584" i="2" s="1"/>
  <c r="Z2361" i="2"/>
  <c r="AB2361" i="2" s="1"/>
  <c r="Z2744" i="2"/>
  <c r="AB2744" i="2" s="1"/>
  <c r="Z2663" i="2"/>
  <c r="Z2535" i="2"/>
  <c r="AB2535" i="2" s="1"/>
  <c r="Z2112" i="2"/>
  <c r="AB2112" i="2" s="1"/>
  <c r="Z2726" i="2"/>
  <c r="AB2726" i="2" s="1"/>
  <c r="Z2627" i="2"/>
  <c r="Z2499" i="2"/>
  <c r="AB2499" i="2" s="1"/>
  <c r="Z2742" i="2"/>
  <c r="AB2742" i="2" s="1"/>
  <c r="Z2657" i="2"/>
  <c r="AB2657" i="2" s="1"/>
  <c r="Z2529" i="2"/>
  <c r="AB2529" i="2" s="1"/>
  <c r="Z2092" i="2"/>
  <c r="AB2092" i="2" s="1"/>
  <c r="Z2757" i="2"/>
  <c r="AB2757" i="2" s="1"/>
  <c r="Z2683" i="2"/>
  <c r="AB2683" i="2" s="1"/>
  <c r="Z2560" i="2"/>
  <c r="AB2560" i="2" s="1"/>
  <c r="Z2252" i="2"/>
  <c r="AB2252" i="2" s="1"/>
  <c r="Z2780" i="2"/>
  <c r="AB2780" i="2" s="1"/>
  <c r="Z2713" i="2"/>
  <c r="AB2713" i="2" s="1"/>
  <c r="Z2607" i="2"/>
  <c r="AB2607" i="2" s="1"/>
  <c r="Z2449" i="2"/>
  <c r="AB2449" i="2" s="1"/>
  <c r="Z2451" i="2"/>
  <c r="Z2387" i="2"/>
  <c r="AB2387" i="2" s="1"/>
  <c r="Z2323" i="2"/>
  <c r="AB2323" i="2" s="1"/>
  <c r="Z2244" i="2"/>
  <c r="AB2244" i="2" s="1"/>
  <c r="Z2158" i="2"/>
  <c r="AB2158" i="2" s="1"/>
  <c r="Z2068" i="2"/>
  <c r="AB2068" i="2" s="1"/>
  <c r="Z2730" i="2"/>
  <c r="AB2730" i="2" s="1"/>
  <c r="Z2666" i="2"/>
  <c r="Z2602" i="2"/>
  <c r="Z2538" i="2"/>
  <c r="AB2538" i="2" s="1"/>
  <c r="Z2474" i="2"/>
  <c r="AB2474" i="2" s="1"/>
  <c r="Z2410" i="2"/>
  <c r="Z2346" i="2"/>
  <c r="AB2346" i="2" s="1"/>
  <c r="Z2275" i="2"/>
  <c r="AB2275" i="2" s="1"/>
  <c r="Z2189" i="2"/>
  <c r="AB2189" i="2" s="1"/>
  <c r="Z2103" i="2"/>
  <c r="AB2103" i="2" s="1"/>
  <c r="Z1960" i="2"/>
  <c r="AB1960" i="2" s="1"/>
  <c r="Z1791" i="2"/>
  <c r="AB1791" i="2" s="1"/>
  <c r="Z1544" i="2"/>
  <c r="AB1544" i="2" s="1"/>
  <c r="Z2440" i="2"/>
  <c r="AB2440" i="2" s="1"/>
  <c r="Z2376" i="2"/>
  <c r="AB2376" i="2" s="1"/>
  <c r="Z2312" i="2"/>
  <c r="AB2312" i="2" s="1"/>
  <c r="Z2229" i="2"/>
  <c r="AB2229" i="2" s="1"/>
  <c r="Z2143" i="2"/>
  <c r="Z2040" i="2"/>
  <c r="AB2040" i="2" s="1"/>
  <c r="Z1871" i="2"/>
  <c r="AB1871" i="2" s="1"/>
  <c r="Z1664" i="2"/>
  <c r="AB1664" i="2" s="1"/>
  <c r="Z1408" i="2"/>
  <c r="AB1408" i="2" s="1"/>
  <c r="Z2471" i="2"/>
  <c r="AB2471" i="2" s="1"/>
  <c r="Z2407" i="2"/>
  <c r="AB2407" i="2" s="1"/>
  <c r="Z2343" i="2"/>
  <c r="AB2343" i="2" s="1"/>
  <c r="Z2270" i="2"/>
  <c r="AB2270" i="2" s="1"/>
  <c r="Z2184" i="2"/>
  <c r="AB2184" i="2" s="1"/>
  <c r="Z2100" i="2"/>
  <c r="AB2100" i="2" s="1"/>
  <c r="Z1952" i="2"/>
  <c r="AB1952" i="2" s="1"/>
  <c r="Z1783" i="2"/>
  <c r="AB1783" i="2" s="1"/>
  <c r="Z1535" i="2"/>
  <c r="AB1535" i="2" s="1"/>
  <c r="Z1259" i="2"/>
  <c r="AB1259" i="2" s="1"/>
  <c r="Z280" i="2"/>
  <c r="Z2630" i="2"/>
  <c r="AB2630" i="2" s="1"/>
  <c r="Z2566" i="2"/>
  <c r="AB2566" i="2" s="1"/>
  <c r="Z2502" i="2"/>
  <c r="AB2502" i="2" s="1"/>
  <c r="Z2438" i="2"/>
  <c r="AB2438" i="2" s="1"/>
  <c r="Z2374" i="2"/>
  <c r="AB2374" i="2" s="1"/>
  <c r="Z2310" i="2"/>
  <c r="AB2310" i="2" s="1"/>
  <c r="Z2227" i="2"/>
  <c r="Z2141" i="2"/>
  <c r="AB2141" i="2" s="1"/>
  <c r="Z2035" i="2"/>
  <c r="AB2035" i="2" s="1"/>
  <c r="Z1864" i="2"/>
  <c r="AB1864" i="2" s="1"/>
  <c r="Z1656" i="2"/>
  <c r="AB1656" i="2" s="1"/>
  <c r="Z1400" i="2"/>
  <c r="AB1400" i="2" s="1"/>
  <c r="Z2661" i="2"/>
  <c r="AB2661" i="2" s="1"/>
  <c r="Z2597" i="2"/>
  <c r="AB2597" i="2" s="1"/>
  <c r="Z2533" i="2"/>
  <c r="Z2469" i="2"/>
  <c r="AB2469" i="2" s="1"/>
  <c r="Z2405" i="2"/>
  <c r="AB2405" i="2" s="1"/>
  <c r="Z2341" i="2"/>
  <c r="Z2268" i="2"/>
  <c r="AB2268" i="2" s="1"/>
  <c r="Z2182" i="2"/>
  <c r="AB2182" i="2" s="1"/>
  <c r="Z2096" i="2"/>
  <c r="AB2096" i="2" s="1"/>
  <c r="Z1947" i="2"/>
  <c r="AB1947" i="2" s="1"/>
  <c r="Z1776" i="2"/>
  <c r="AB1776" i="2" s="1"/>
  <c r="Z1527" i="2"/>
  <c r="AB1527" i="2" s="1"/>
  <c r="Z1243" i="2"/>
  <c r="AB1243" i="2" s="1"/>
  <c r="Z248" i="2"/>
  <c r="Z2668" i="2"/>
  <c r="AB2668" i="2" s="1"/>
  <c r="Z2604" i="2"/>
  <c r="AB2604" i="2" s="1"/>
  <c r="Z2540" i="2"/>
  <c r="AB2540" i="2" s="1"/>
  <c r="Z2476" i="2"/>
  <c r="AB2476" i="2" s="1"/>
  <c r="Z2412" i="2"/>
  <c r="Z2348" i="2"/>
  <c r="AB2348" i="2" s="1"/>
  <c r="Z2277" i="2"/>
  <c r="AB2277" i="2" s="1"/>
  <c r="Z2191" i="2"/>
  <c r="AB2191" i="2" s="1"/>
  <c r="Z2107" i="2"/>
  <c r="AB2107" i="2" s="1"/>
  <c r="Z1967" i="2"/>
  <c r="AB1967" i="2" s="1"/>
  <c r="Z1795" i="2"/>
  <c r="AB1795" i="2" s="1"/>
  <c r="Z1552" i="2"/>
  <c r="AB1552" i="2" s="1"/>
  <c r="Z1291" i="2"/>
  <c r="AB1291" i="2" s="1"/>
  <c r="Z2046" i="2"/>
  <c r="AB2046" i="2" s="1"/>
  <c r="Z1982" i="2"/>
  <c r="AB1982" i="2" s="1"/>
  <c r="Z1918" i="2"/>
  <c r="AB1918" i="2" s="1"/>
  <c r="Z1854" i="2"/>
  <c r="AB1854" i="2" s="1"/>
  <c r="Z1790" i="2"/>
  <c r="AB1790" i="2" s="1"/>
  <c r="Z1726" i="2"/>
  <c r="AB1726" i="2" s="1"/>
  <c r="Z1662" i="2"/>
  <c r="AB1662" i="2" s="1"/>
  <c r="Z1598" i="2"/>
  <c r="AB1598" i="2" s="1"/>
  <c r="Z1534" i="2"/>
  <c r="Z1470" i="2"/>
  <c r="AB1470" i="2" s="1"/>
  <c r="Z1406" i="2"/>
  <c r="AB1406" i="2" s="1"/>
  <c r="Z1342" i="2"/>
  <c r="AB1342" i="2" s="1"/>
  <c r="Z1256" i="2"/>
  <c r="AB1256" i="2" s="1"/>
  <c r="Z1047" i="2"/>
  <c r="AB1047" i="2" s="1"/>
  <c r="Z791" i="2"/>
  <c r="AB791" i="2" s="1"/>
  <c r="Z535" i="2"/>
  <c r="Z279" i="2"/>
  <c r="Z2013" i="2"/>
  <c r="AB2013" i="2" s="1"/>
  <c r="Z1949" i="2"/>
  <c r="AB1949" i="2" s="1"/>
  <c r="Z1885" i="2"/>
  <c r="AB1885" i="2" s="1"/>
  <c r="Z1821" i="2"/>
  <c r="AB1821" i="2" s="1"/>
  <c r="Z1757" i="2"/>
  <c r="AB1757" i="2" s="1"/>
  <c r="Z1693" i="2"/>
  <c r="Z1629" i="2"/>
  <c r="AB1629" i="2" s="1"/>
  <c r="Z1565" i="2"/>
  <c r="AB1565" i="2" s="1"/>
  <c r="Z1501" i="2"/>
  <c r="Z1437" i="2"/>
  <c r="AB1437" i="2" s="1"/>
  <c r="Z1373" i="2"/>
  <c r="AB1373" i="2" s="1"/>
  <c r="Z1306" i="2"/>
  <c r="AB1306" i="2" s="1"/>
  <c r="Z1168" i="2"/>
  <c r="Z912" i="2"/>
  <c r="Z656" i="2"/>
  <c r="Z400" i="2"/>
  <c r="Z2044" i="2"/>
  <c r="AB2044" i="2" s="1"/>
  <c r="Z1980" i="2"/>
  <c r="AB1980" i="2" s="1"/>
  <c r="Z1916" i="2"/>
  <c r="AB1916" i="2" s="1"/>
  <c r="Z1852" i="2"/>
  <c r="AB1852" i="2" s="1"/>
  <c r="Z1788" i="2"/>
  <c r="AB1788" i="2" s="1"/>
  <c r="Z1724" i="2"/>
  <c r="Z1660" i="2"/>
  <c r="AB1660" i="2" s="1"/>
  <c r="Z1596" i="2"/>
  <c r="AB1596" i="2" s="1"/>
  <c r="Z1532" i="2"/>
  <c r="AB1532" i="2" s="1"/>
  <c r="Z1468" i="2"/>
  <c r="AB1468" i="2" s="1"/>
  <c r="Z1404" i="2"/>
  <c r="AB1404" i="2" s="1"/>
  <c r="Z1340" i="2"/>
  <c r="AB1340" i="2" s="1"/>
  <c r="Z1252" i="2"/>
  <c r="AB1252" i="2" s="1"/>
  <c r="Z1039" i="2"/>
  <c r="Z783" i="2"/>
  <c r="Z527" i="2"/>
  <c r="Z271" i="2"/>
  <c r="AB271" i="2" s="1"/>
  <c r="Z1715" i="2"/>
  <c r="Z1651" i="2"/>
  <c r="AB1651" i="2" s="1"/>
  <c r="Z1587" i="2"/>
  <c r="AB1587" i="2" s="1"/>
  <c r="Z1523" i="2"/>
  <c r="AB1523" i="2" s="1"/>
  <c r="Z1459" i="2"/>
  <c r="AB1459" i="2" s="1"/>
  <c r="Z1395" i="2"/>
  <c r="AB1395" i="2" s="1"/>
  <c r="Z1331" i="2"/>
  <c r="AB1331" i="2" s="1"/>
  <c r="Z1235" i="2"/>
  <c r="AB1235" i="2" s="1"/>
  <c r="Z1000" i="2"/>
  <c r="AB1000" i="2" s="1"/>
  <c r="Z744" i="2"/>
  <c r="AB744" i="2" s="1"/>
  <c r="Z488" i="2"/>
  <c r="AB488" i="2" s="1"/>
  <c r="Z232" i="2"/>
  <c r="Z2250" i="2"/>
  <c r="AB2250" i="2" s="1"/>
  <c r="Z2186" i="2"/>
  <c r="AB2186" i="2" s="1"/>
  <c r="Z2122" i="2"/>
  <c r="AB2122" i="2" s="1"/>
  <c r="Z2058" i="2"/>
  <c r="AB2058" i="2" s="1"/>
  <c r="Z1994" i="2"/>
  <c r="AB1994" i="2" s="1"/>
  <c r="Z1930" i="2"/>
  <c r="AB1930" i="2" s="1"/>
  <c r="Z1866" i="2"/>
  <c r="AB1866" i="2" s="1"/>
  <c r="Z1802" i="2"/>
  <c r="AB1802" i="2" s="1"/>
  <c r="Z1738" i="2"/>
  <c r="AB1738" i="2" s="1"/>
  <c r="Z1674" i="2"/>
  <c r="AB1674" i="2" s="1"/>
  <c r="Z1610" i="2"/>
  <c r="AB1610" i="2" s="1"/>
  <c r="Z1546" i="2"/>
  <c r="AB1546" i="2" s="1"/>
  <c r="Z1482" i="2"/>
  <c r="AB1482" i="2" s="1"/>
  <c r="Z1418" i="2"/>
  <c r="AB1418" i="2" s="1"/>
  <c r="Z1354" i="2"/>
  <c r="AB1354" i="2" s="1"/>
  <c r="Z1280" i="2"/>
  <c r="AB1280" i="2" s="1"/>
  <c r="Z1095" i="2"/>
  <c r="AB1095" i="2" s="1"/>
  <c r="Z839" i="2"/>
  <c r="AB839" i="2" s="1"/>
  <c r="Z583" i="2"/>
  <c r="AB583" i="2" s="1"/>
  <c r="Z327" i="2"/>
  <c r="AB327" i="2" s="1"/>
  <c r="Z2265" i="2"/>
  <c r="AB2265" i="2" s="1"/>
  <c r="Z2201" i="2"/>
  <c r="AB2201" i="2" s="1"/>
  <c r="Z2137" i="2"/>
  <c r="AB2137" i="2" s="1"/>
  <c r="Z2073" i="2"/>
  <c r="AB2073" i="2" s="1"/>
  <c r="Z2009" i="2"/>
  <c r="AB2009" i="2" s="1"/>
  <c r="Z1945" i="2"/>
  <c r="Z1881" i="2"/>
  <c r="AB1881" i="2" s="1"/>
  <c r="Z1817" i="2"/>
  <c r="AB1817" i="2" s="1"/>
  <c r="Z1753" i="2"/>
  <c r="AB1753" i="2" s="1"/>
  <c r="Z1689" i="2"/>
  <c r="AB1689" i="2" s="1"/>
  <c r="Z1625" i="2"/>
  <c r="AB1625" i="2" s="1"/>
  <c r="Z1561" i="2"/>
  <c r="AB1561" i="2" s="1"/>
  <c r="Z1497" i="2"/>
  <c r="AB1497" i="2" s="1"/>
  <c r="Z1433" i="2"/>
  <c r="Z1369" i="2"/>
  <c r="AB1369" i="2" s="1"/>
  <c r="Z1301" i="2"/>
  <c r="AB1301" i="2" s="1"/>
  <c r="Z1152" i="2"/>
  <c r="AB1152" i="2" s="1"/>
  <c r="Z896" i="2"/>
  <c r="Z640" i="2"/>
  <c r="Z384" i="2"/>
  <c r="Z1310" i="2"/>
  <c r="AB1310" i="2" s="1"/>
  <c r="Z1246" i="2"/>
  <c r="AB1246" i="2" s="1"/>
  <c r="Z1182" i="2"/>
  <c r="AB1182" i="2" s="1"/>
  <c r="Z1118" i="2"/>
  <c r="AB1118" i="2" s="1"/>
  <c r="Z1054" i="2"/>
  <c r="AB1054" i="2" s="1"/>
  <c r="Z990" i="2"/>
  <c r="AB990" i="2" s="1"/>
  <c r="Z926" i="2"/>
  <c r="AB926" i="2" s="1"/>
  <c r="Z862" i="2"/>
  <c r="AB862" i="2" s="1"/>
  <c r="Z798" i="2"/>
  <c r="AB798" i="2" s="1"/>
  <c r="Z734" i="2"/>
  <c r="AB734" i="2" s="1"/>
  <c r="Z670" i="2"/>
  <c r="AB670" i="2" s="1"/>
  <c r="Z606" i="2"/>
  <c r="AB606" i="2" s="1"/>
  <c r="Z542" i="2"/>
  <c r="AB542" i="2" s="1"/>
  <c r="Z478" i="2"/>
  <c r="AB478" i="2" s="1"/>
  <c r="Z414" i="2"/>
  <c r="AB414" i="2" s="1"/>
  <c r="Z350" i="2"/>
  <c r="AB350" i="2" s="1"/>
  <c r="Z286" i="2"/>
  <c r="AB286" i="2" s="1"/>
  <c r="Z222" i="2"/>
  <c r="AB222" i="2" s="1"/>
  <c r="Z150" i="2"/>
  <c r="AB150" i="2" s="1"/>
  <c r="Z1285" i="2"/>
  <c r="Z1221" i="2"/>
  <c r="AB1221" i="2" s="1"/>
  <c r="Z1157" i="2"/>
  <c r="AB1157" i="2" s="1"/>
  <c r="Z1093" i="2"/>
  <c r="AB1093" i="2" s="1"/>
  <c r="Z1029" i="2"/>
  <c r="AB1029" i="2" s="1"/>
  <c r="Z965" i="2"/>
  <c r="AB965" i="2" s="1"/>
  <c r="Z901" i="2"/>
  <c r="Z837" i="2"/>
  <c r="AB837" i="2" s="1"/>
  <c r="Z773" i="2"/>
  <c r="AB773" i="2" s="1"/>
  <c r="Z709" i="2"/>
  <c r="Z645" i="2"/>
  <c r="AB645" i="2" s="1"/>
  <c r="Z581" i="2"/>
  <c r="AB581" i="2" s="1"/>
  <c r="Z517" i="2"/>
  <c r="AB517" i="2" s="1"/>
  <c r="Z453" i="2"/>
  <c r="AB453" i="2" s="1"/>
  <c r="Z389" i="2"/>
  <c r="Z325" i="2"/>
  <c r="AB325" i="2" s="1"/>
  <c r="Z261" i="2"/>
  <c r="AB261" i="2" s="1"/>
  <c r="Z197" i="2"/>
  <c r="Z94" i="2"/>
  <c r="AB94" i="2" s="1"/>
  <c r="Z1172" i="2"/>
  <c r="AB1172" i="2" s="1"/>
  <c r="Z1108" i="2"/>
  <c r="AB1108" i="2" s="1"/>
  <c r="Z1044" i="2"/>
  <c r="AB1044" i="2" s="1"/>
  <c r="Z980" i="2"/>
  <c r="AB980" i="2" s="1"/>
  <c r="Z916" i="2"/>
  <c r="AB916" i="2" s="1"/>
  <c r="Z852" i="2"/>
  <c r="AB852" i="2" s="1"/>
  <c r="Z788" i="2"/>
  <c r="AB788" i="2" s="1"/>
  <c r="Z724" i="2"/>
  <c r="Z660" i="2"/>
  <c r="AB660" i="2" s="1"/>
  <c r="Z596" i="2"/>
  <c r="AB596" i="2" s="1"/>
  <c r="Z532" i="2"/>
  <c r="Z468" i="2"/>
  <c r="AB468" i="2" s="1"/>
  <c r="Z404" i="2"/>
  <c r="AB404" i="2" s="1"/>
  <c r="Z340" i="2"/>
  <c r="AB340" i="2" s="1"/>
  <c r="Z276" i="2"/>
  <c r="AB276" i="2" s="1"/>
  <c r="Z212" i="2"/>
  <c r="Z131" i="2"/>
  <c r="AB131" i="2" s="1"/>
  <c r="Z1211" i="2"/>
  <c r="AB1211" i="2" s="1"/>
  <c r="Z1147" i="2"/>
  <c r="AB1147" i="2" s="1"/>
  <c r="Z1083" i="2"/>
  <c r="AB1083" i="2" s="1"/>
  <c r="Z1019" i="2"/>
  <c r="AB1019" i="2" s="1"/>
  <c r="Z955" i="2"/>
  <c r="Z891" i="2"/>
  <c r="AB891" i="2" s="1"/>
  <c r="Z827" i="2"/>
  <c r="AB827" i="2" s="1"/>
  <c r="Z763" i="2"/>
  <c r="AB763" i="2" s="1"/>
  <c r="Z699" i="2"/>
  <c r="Z635" i="2"/>
  <c r="Z571" i="2"/>
  <c r="Z507" i="2"/>
  <c r="Z443" i="2"/>
  <c r="Z379" i="2"/>
  <c r="Z315" i="2"/>
  <c r="Z251" i="2"/>
  <c r="AB251" i="2" s="1"/>
  <c r="Z187" i="2"/>
  <c r="Z46" i="2"/>
  <c r="Z1250" i="2"/>
  <c r="AB1250" i="2" s="1"/>
  <c r="Z1186" i="2"/>
  <c r="AB1186" i="2" s="1"/>
  <c r="Z1122" i="2"/>
  <c r="AB1122" i="2" s="1"/>
  <c r="Z1058" i="2"/>
  <c r="AB1058" i="2" s="1"/>
  <c r="Z994" i="2"/>
  <c r="AB994" i="2" s="1"/>
  <c r="Z930" i="2"/>
  <c r="AB930" i="2" s="1"/>
  <c r="Z866" i="2"/>
  <c r="Z802" i="2"/>
  <c r="Z738" i="2"/>
  <c r="Z674" i="2"/>
  <c r="Z610" i="2"/>
  <c r="Z546" i="2"/>
  <c r="Z482" i="2"/>
  <c r="Z418" i="2"/>
  <c r="Z354" i="2"/>
  <c r="Z290" i="2"/>
  <c r="Z226" i="2"/>
  <c r="Y755" i="2"/>
  <c r="Y691" i="2"/>
  <c r="Y627" i="2"/>
  <c r="Y563" i="2"/>
  <c r="Y499" i="2"/>
  <c r="Y435" i="2"/>
  <c r="Y371" i="2"/>
  <c r="Y307" i="2"/>
  <c r="Y243" i="2"/>
  <c r="Y179" i="2"/>
  <c r="Y115" i="2"/>
  <c r="Y51" i="2"/>
  <c r="Y882" i="2"/>
  <c r="Y818" i="2"/>
  <c r="Y754" i="2"/>
  <c r="Y690" i="2"/>
  <c r="Y626" i="2"/>
  <c r="Y562" i="2"/>
  <c r="Y498" i="2"/>
  <c r="Y434" i="2"/>
  <c r="Y370" i="2"/>
  <c r="Y306" i="2"/>
  <c r="Y242" i="2"/>
  <c r="Y178" i="2"/>
  <c r="Y114" i="2"/>
  <c r="Y50" i="2"/>
  <c r="Y1049" i="2"/>
  <c r="Y985" i="2"/>
  <c r="Y921" i="2"/>
  <c r="Y857" i="2"/>
  <c r="Y793" i="2"/>
  <c r="Y729" i="2"/>
  <c r="Y665" i="2"/>
  <c r="Y601" i="2"/>
  <c r="Y537" i="2"/>
  <c r="Y473" i="2"/>
  <c r="Y409" i="2"/>
  <c r="Y345" i="2"/>
  <c r="Y281" i="2"/>
  <c r="Y217" i="2"/>
  <c r="Y153" i="2"/>
  <c r="Y89" i="2"/>
  <c r="Y25" i="2"/>
  <c r="Y1040" i="2"/>
  <c r="Y976" i="2"/>
  <c r="Y912" i="2"/>
  <c r="Y848" i="2"/>
  <c r="Y784" i="2"/>
  <c r="Y720" i="2"/>
  <c r="Y656" i="2"/>
  <c r="Y592" i="2"/>
  <c r="Y528" i="2"/>
  <c r="Y464" i="2"/>
  <c r="Y400" i="2"/>
  <c r="Y336" i="2"/>
  <c r="Y272" i="2"/>
  <c r="Y208" i="2"/>
  <c r="Y144" i="2"/>
  <c r="Y80" i="2"/>
  <c r="Y63" i="2"/>
  <c r="Z2702" i="2"/>
  <c r="AB2702" i="2" s="1"/>
  <c r="Z2762" i="2"/>
  <c r="Z2689" i="2"/>
  <c r="AB2689" i="2" s="1"/>
  <c r="Z2569" i="2"/>
  <c r="AB2569" i="2" s="1"/>
  <c r="Z2304" i="2"/>
  <c r="AB2304" i="2" s="1"/>
  <c r="Z2761" i="2"/>
  <c r="AB2761" i="2" s="1"/>
  <c r="Z2688" i="2"/>
  <c r="AB2688" i="2" s="1"/>
  <c r="Z2568" i="2"/>
  <c r="AB2568" i="2" s="1"/>
  <c r="Z2294" i="2"/>
  <c r="Z2736" i="2"/>
  <c r="AB2736" i="2" s="1"/>
  <c r="Z2647" i="2"/>
  <c r="AB2647" i="2" s="1"/>
  <c r="Z2519" i="2"/>
  <c r="AB2519" i="2" s="1"/>
  <c r="Z2783" i="2"/>
  <c r="AB2783" i="2" s="1"/>
  <c r="Z2717" i="2"/>
  <c r="AB2717" i="2" s="1"/>
  <c r="Z2611" i="2"/>
  <c r="AB2611" i="2" s="1"/>
  <c r="Z2473" i="2"/>
  <c r="AB2473" i="2" s="1"/>
  <c r="Z2734" i="2"/>
  <c r="AB2734" i="2" s="1"/>
  <c r="Z2641" i="2"/>
  <c r="AB2641" i="2" s="1"/>
  <c r="Z2513" i="2"/>
  <c r="AB2513" i="2" s="1"/>
  <c r="Z2749" i="2"/>
  <c r="AB2749" i="2" s="1"/>
  <c r="Z2672" i="2"/>
  <c r="Z2544" i="2"/>
  <c r="AB2544" i="2" s="1"/>
  <c r="Z2166" i="2"/>
  <c r="AB2166" i="2" s="1"/>
  <c r="Z2772" i="2"/>
  <c r="AB2772" i="2" s="1"/>
  <c r="Z2703" i="2"/>
  <c r="AB2703" i="2" s="1"/>
  <c r="Z2591" i="2"/>
  <c r="AB2591" i="2" s="1"/>
  <c r="Z2385" i="2"/>
  <c r="AB2385" i="2" s="1"/>
  <c r="Z2379" i="2"/>
  <c r="AB2379" i="2" s="1"/>
  <c r="Z2315" i="2"/>
  <c r="AB2315" i="2" s="1"/>
  <c r="Z2232" i="2"/>
  <c r="AB2232" i="2" s="1"/>
  <c r="Z2148" i="2"/>
  <c r="AB2148" i="2" s="1"/>
  <c r="Z2722" i="2"/>
  <c r="AB2722" i="2" s="1"/>
  <c r="Z2658" i="2"/>
  <c r="Z2594" i="2"/>
  <c r="AB2594" i="2" s="1"/>
  <c r="Z2530" i="2"/>
  <c r="AB2530" i="2" s="1"/>
  <c r="Z2466" i="2"/>
  <c r="Z2402" i="2"/>
  <c r="AB2402" i="2" s="1"/>
  <c r="Z2338" i="2"/>
  <c r="AB2338" i="2" s="1"/>
  <c r="Z2263" i="2"/>
  <c r="AB2263" i="2" s="1"/>
  <c r="Z2179" i="2"/>
  <c r="AB2179" i="2" s="1"/>
  <c r="Z2093" i="2"/>
  <c r="Z1939" i="2"/>
  <c r="Z1768" i="2"/>
  <c r="AB1768" i="2" s="1"/>
  <c r="Z1512" i="2"/>
  <c r="Z2432" i="2"/>
  <c r="AB2432" i="2" s="1"/>
  <c r="Z2368" i="2"/>
  <c r="AB2368" i="2" s="1"/>
  <c r="Z2303" i="2"/>
  <c r="AB2303" i="2" s="1"/>
  <c r="Z2219" i="2"/>
  <c r="AB2219" i="2" s="1"/>
  <c r="Z2133" i="2"/>
  <c r="Z2019" i="2"/>
  <c r="AB2019" i="2" s="1"/>
  <c r="Z1848" i="2"/>
  <c r="AB1848" i="2" s="1"/>
  <c r="Z1632" i="2"/>
  <c r="AB1632" i="2" s="1"/>
  <c r="Z1376" i="2"/>
  <c r="AB1376" i="2" s="1"/>
  <c r="Z2463" i="2"/>
  <c r="AB2463" i="2" s="1"/>
  <c r="Z2399" i="2"/>
  <c r="Z2335" i="2"/>
  <c r="AB2335" i="2" s="1"/>
  <c r="Z2260" i="2"/>
  <c r="Z2174" i="2"/>
  <c r="AB2174" i="2" s="1"/>
  <c r="Z2088" i="2"/>
  <c r="AB2088" i="2" s="1"/>
  <c r="Z1931" i="2"/>
  <c r="AB1931" i="2" s="1"/>
  <c r="Z1759" i="2"/>
  <c r="AB1759" i="2" s="1"/>
  <c r="Z1503" i="2"/>
  <c r="AB1503" i="2" s="1"/>
  <c r="Z2622" i="2"/>
  <c r="AB2622" i="2" s="1"/>
  <c r="Z2558" i="2"/>
  <c r="AB2558" i="2" s="1"/>
  <c r="Z2494" i="2"/>
  <c r="AB2494" i="2" s="1"/>
  <c r="Z2430" i="2"/>
  <c r="AB2430" i="2" s="1"/>
  <c r="Z2366" i="2"/>
  <c r="AB2366" i="2" s="1"/>
  <c r="Z2301" i="2"/>
  <c r="AB2301" i="2" s="1"/>
  <c r="Z2215" i="2"/>
  <c r="AB2215" i="2" s="1"/>
  <c r="Z2131" i="2"/>
  <c r="AB2131" i="2" s="1"/>
  <c r="Z2015" i="2"/>
  <c r="AB2015" i="2" s="1"/>
  <c r="Z1843" i="2"/>
  <c r="AB1843" i="2" s="1"/>
  <c r="Z1624" i="2"/>
  <c r="AB1624" i="2" s="1"/>
  <c r="Z1368" i="2"/>
  <c r="AB1368" i="2" s="1"/>
  <c r="Z2653" i="2"/>
  <c r="AB2653" i="2" s="1"/>
  <c r="Z2589" i="2"/>
  <c r="AB2589" i="2" s="1"/>
  <c r="Z2525" i="2"/>
  <c r="AB2525" i="2" s="1"/>
  <c r="Z2461" i="2"/>
  <c r="AB2461" i="2" s="1"/>
  <c r="Z2397" i="2"/>
  <c r="AB2397" i="2" s="1"/>
  <c r="Z2333" i="2"/>
  <c r="AB2333" i="2" s="1"/>
  <c r="Z2256" i="2"/>
  <c r="AB2256" i="2" s="1"/>
  <c r="Z2172" i="2"/>
  <c r="AB2172" i="2" s="1"/>
  <c r="Z2085" i="2"/>
  <c r="AB2085" i="2" s="1"/>
  <c r="Z1927" i="2"/>
  <c r="Z1751" i="2"/>
  <c r="AB1751" i="2" s="1"/>
  <c r="Z1495" i="2"/>
  <c r="AB1495" i="2" s="1"/>
  <c r="Z1144" i="2"/>
  <c r="AB1144" i="2" s="1"/>
  <c r="Z2660" i="2"/>
  <c r="AB2660" i="2" s="1"/>
  <c r="Z2596" i="2"/>
  <c r="AB2596" i="2" s="1"/>
  <c r="Z2532" i="2"/>
  <c r="AB2532" i="2" s="1"/>
  <c r="Z2468" i="2"/>
  <c r="AB2468" i="2" s="1"/>
  <c r="Z2404" i="2"/>
  <c r="AB2404" i="2" s="1"/>
  <c r="Z2340" i="2"/>
  <c r="AB2340" i="2" s="1"/>
  <c r="Z2267" i="2"/>
  <c r="AB2267" i="2" s="1"/>
  <c r="Z2181" i="2"/>
  <c r="Z2095" i="2"/>
  <c r="AB2095" i="2" s="1"/>
  <c r="Z1944" i="2"/>
  <c r="Z1775" i="2"/>
  <c r="AB1775" i="2" s="1"/>
  <c r="Z1520" i="2"/>
  <c r="AB1520" i="2" s="1"/>
  <c r="Z2038" i="2"/>
  <c r="AB2038" i="2" s="1"/>
  <c r="Z1974" i="2"/>
  <c r="AB1974" i="2" s="1"/>
  <c r="Z1910" i="2"/>
  <c r="AB1910" i="2" s="1"/>
  <c r="Z1846" i="2"/>
  <c r="AB1846" i="2" s="1"/>
  <c r="Z1782" i="2"/>
  <c r="AB1782" i="2" s="1"/>
  <c r="Z1718" i="2"/>
  <c r="AB1718" i="2" s="1"/>
  <c r="Z1654" i="2"/>
  <c r="AB1654" i="2" s="1"/>
  <c r="Z1590" i="2"/>
  <c r="AB1590" i="2" s="1"/>
  <c r="Z1526" i="2"/>
  <c r="AB1526" i="2" s="1"/>
  <c r="Z1462" i="2"/>
  <c r="AB1462" i="2" s="1"/>
  <c r="Z1398" i="2"/>
  <c r="AB1398" i="2" s="1"/>
  <c r="Z1334" i="2"/>
  <c r="AB1334" i="2" s="1"/>
  <c r="Z1240" i="2"/>
  <c r="AB1240" i="2" s="1"/>
  <c r="Z1015" i="2"/>
  <c r="AB1015" i="2" s="1"/>
  <c r="Z759" i="2"/>
  <c r="AB759" i="2" s="1"/>
  <c r="Z503" i="2"/>
  <c r="AB503" i="2" s="1"/>
  <c r="Z247" i="2"/>
  <c r="AB247" i="2" s="1"/>
  <c r="Z2069" i="2"/>
  <c r="AB2069" i="2" s="1"/>
  <c r="Z2005" i="2"/>
  <c r="AB2005" i="2" s="1"/>
  <c r="Z1941" i="2"/>
  <c r="AB1941" i="2" s="1"/>
  <c r="Z1877" i="2"/>
  <c r="AB1877" i="2" s="1"/>
  <c r="Z1813" i="2"/>
  <c r="AB1813" i="2" s="1"/>
  <c r="Z1749" i="2"/>
  <c r="AB1749" i="2" s="1"/>
  <c r="Z1685" i="2"/>
  <c r="AB1685" i="2" s="1"/>
  <c r="Z1621" i="2"/>
  <c r="AB1621" i="2" s="1"/>
  <c r="Z1557" i="2"/>
  <c r="AB1557" i="2" s="1"/>
  <c r="Z1493" i="2"/>
  <c r="AB1493" i="2" s="1"/>
  <c r="Z1429" i="2"/>
  <c r="AB1429" i="2" s="1"/>
  <c r="Z1365" i="2"/>
  <c r="AB1365" i="2" s="1"/>
  <c r="Z1297" i="2"/>
  <c r="Z1136" i="2"/>
  <c r="AB1136" i="2" s="1"/>
  <c r="Z880" i="2"/>
  <c r="AB880" i="2" s="1"/>
  <c r="Z624" i="2"/>
  <c r="AB624" i="2" s="1"/>
  <c r="Z368" i="2"/>
  <c r="AB368" i="2" s="1"/>
  <c r="Z2036" i="2"/>
  <c r="AB2036" i="2" s="1"/>
  <c r="Z1972" i="2"/>
  <c r="AB1972" i="2" s="1"/>
  <c r="Z1908" i="2"/>
  <c r="AB1908" i="2" s="1"/>
  <c r="Z1844" i="2"/>
  <c r="AB1844" i="2" s="1"/>
  <c r="Z1780" i="2"/>
  <c r="AB1780" i="2" s="1"/>
  <c r="Z1716" i="2"/>
  <c r="AB1716" i="2" s="1"/>
  <c r="Z1652" i="2"/>
  <c r="AB1652" i="2" s="1"/>
  <c r="Z1588" i="2"/>
  <c r="Z1524" i="2"/>
  <c r="AB1524" i="2" s="1"/>
  <c r="Z1460" i="2"/>
  <c r="AB1460" i="2" s="1"/>
  <c r="Z1396" i="2"/>
  <c r="AB1396" i="2" s="1"/>
  <c r="Z1332" i="2"/>
  <c r="AB1332" i="2" s="1"/>
  <c r="Z1236" i="2"/>
  <c r="Z1007" i="2"/>
  <c r="AB1007" i="2" s="1"/>
  <c r="Z751" i="2"/>
  <c r="Z495" i="2"/>
  <c r="AB495" i="2" s="1"/>
  <c r="Z239" i="2"/>
  <c r="AB239" i="2" s="1"/>
  <c r="Z1707" i="2"/>
  <c r="AB1707" i="2" s="1"/>
  <c r="Z1643" i="2"/>
  <c r="AB1643" i="2" s="1"/>
  <c r="Z1579" i="2"/>
  <c r="Z1515" i="2"/>
  <c r="AB1515" i="2" s="1"/>
  <c r="Z1451" i="2"/>
  <c r="AB1451" i="2" s="1"/>
  <c r="Z1387" i="2"/>
  <c r="AB1387" i="2" s="1"/>
  <c r="Z1322" i="2"/>
  <c r="AB1322" i="2" s="1"/>
  <c r="Z1216" i="2"/>
  <c r="AB1216" i="2" s="1"/>
  <c r="Z968" i="2"/>
  <c r="Z712" i="2"/>
  <c r="Z456" i="2"/>
  <c r="Z200" i="2"/>
  <c r="Z2306" i="2"/>
  <c r="Z2242" i="2"/>
  <c r="AB2242" i="2" s="1"/>
  <c r="Z2178" i="2"/>
  <c r="AB2178" i="2" s="1"/>
  <c r="Z2114" i="2"/>
  <c r="AB2114" i="2" s="1"/>
  <c r="Z2050" i="2"/>
  <c r="AB2050" i="2" s="1"/>
  <c r="Z1986" i="2"/>
  <c r="AB1986" i="2" s="1"/>
  <c r="Z1922" i="2"/>
  <c r="AB1922" i="2" s="1"/>
  <c r="Z1858" i="2"/>
  <c r="AB1858" i="2" s="1"/>
  <c r="Z1794" i="2"/>
  <c r="Z1730" i="2"/>
  <c r="AB1730" i="2" s="1"/>
  <c r="Z1666" i="2"/>
  <c r="AB1666" i="2" s="1"/>
  <c r="Z1602" i="2"/>
  <c r="AB1602" i="2" s="1"/>
  <c r="Z1538" i="2"/>
  <c r="AB1538" i="2" s="1"/>
  <c r="Z1474" i="2"/>
  <c r="AB1474" i="2" s="1"/>
  <c r="Z1410" i="2"/>
  <c r="AB1410" i="2" s="1"/>
  <c r="Z1346" i="2"/>
  <c r="AB1346" i="2" s="1"/>
  <c r="Z1264" i="2"/>
  <c r="AB1264" i="2" s="1"/>
  <c r="Z1063" i="2"/>
  <c r="AB1063" i="2" s="1"/>
  <c r="Z807" i="2"/>
  <c r="AB807" i="2" s="1"/>
  <c r="Z551" i="2"/>
  <c r="AB551" i="2" s="1"/>
  <c r="Z295" i="2"/>
  <c r="AB295" i="2" s="1"/>
  <c r="Z2257" i="2"/>
  <c r="AB2257" i="2" s="1"/>
  <c r="Z2193" i="2"/>
  <c r="AB2193" i="2" s="1"/>
  <c r="Z2129" i="2"/>
  <c r="AB2129" i="2" s="1"/>
  <c r="Z2065" i="2"/>
  <c r="AB2065" i="2" s="1"/>
  <c r="Z2001" i="2"/>
  <c r="AB2001" i="2" s="1"/>
  <c r="Z1937" i="2"/>
  <c r="AB1937" i="2" s="1"/>
  <c r="Z1873" i="2"/>
  <c r="AB1873" i="2" s="1"/>
  <c r="Z1809" i="2"/>
  <c r="Z1745" i="2"/>
  <c r="AB1745" i="2" s="1"/>
  <c r="Z1681" i="2"/>
  <c r="AB1681" i="2" s="1"/>
  <c r="Z1617" i="2"/>
  <c r="AB1617" i="2" s="1"/>
  <c r="Z1553" i="2"/>
  <c r="AB1553" i="2" s="1"/>
  <c r="Z1489" i="2"/>
  <c r="AB1489" i="2" s="1"/>
  <c r="Z1425" i="2"/>
  <c r="AB1425" i="2" s="1"/>
  <c r="Z1361" i="2"/>
  <c r="AB1361" i="2" s="1"/>
  <c r="Z1292" i="2"/>
  <c r="AB1292" i="2" s="1"/>
  <c r="Z1120" i="2"/>
  <c r="AB1120" i="2" s="1"/>
  <c r="Z864" i="2"/>
  <c r="AB864" i="2" s="1"/>
  <c r="Z608" i="2"/>
  <c r="Z352" i="2"/>
  <c r="AB352" i="2" s="1"/>
  <c r="Z1302" i="2"/>
  <c r="AB1302" i="2" s="1"/>
  <c r="Z1238" i="2"/>
  <c r="Z1174" i="2"/>
  <c r="AB1174" i="2" s="1"/>
  <c r="Z1110" i="2"/>
  <c r="AB1110" i="2" s="1"/>
  <c r="Z1046" i="2"/>
  <c r="AB1046" i="2" s="1"/>
  <c r="Z982" i="2"/>
  <c r="AB982" i="2" s="1"/>
  <c r="Z918" i="2"/>
  <c r="AB918" i="2" s="1"/>
  <c r="Z854" i="2"/>
  <c r="AB854" i="2" s="1"/>
  <c r="Z790" i="2"/>
  <c r="AB790" i="2" s="1"/>
  <c r="Z726" i="2"/>
  <c r="AB726" i="2" s="1"/>
  <c r="Z662" i="2"/>
  <c r="AB662" i="2" s="1"/>
  <c r="Z598" i="2"/>
  <c r="AB598" i="2" s="1"/>
  <c r="Z534" i="2"/>
  <c r="AB534" i="2" s="1"/>
  <c r="Z470" i="2"/>
  <c r="Z406" i="2"/>
  <c r="AB406" i="2" s="1"/>
  <c r="Z342" i="2"/>
  <c r="AB342" i="2" s="1"/>
  <c r="Z278" i="2"/>
  <c r="AB278" i="2" s="1"/>
  <c r="Z214" i="2"/>
  <c r="AB214" i="2" s="1"/>
  <c r="Z134" i="2"/>
  <c r="Z1277" i="2"/>
  <c r="AB1277" i="2" s="1"/>
  <c r="Z1213" i="2"/>
  <c r="AB1213" i="2" s="1"/>
  <c r="Z1149" i="2"/>
  <c r="Z1085" i="2"/>
  <c r="AB1085" i="2" s="1"/>
  <c r="Z1021" i="2"/>
  <c r="AB1021" i="2" s="1"/>
  <c r="Z957" i="2"/>
  <c r="AB957" i="2" s="1"/>
  <c r="Z893" i="2"/>
  <c r="AB893" i="2" s="1"/>
  <c r="Z829" i="2"/>
  <c r="AB829" i="2" s="1"/>
  <c r="Z765" i="2"/>
  <c r="Z701" i="2"/>
  <c r="AB701" i="2" s="1"/>
  <c r="Z637" i="2"/>
  <c r="AB637" i="2" s="1"/>
  <c r="Z573" i="2"/>
  <c r="Z509" i="2"/>
  <c r="Z445" i="2"/>
  <c r="AB445" i="2" s="1"/>
  <c r="Z381" i="2"/>
  <c r="AB381" i="2" s="1"/>
  <c r="Z317" i="2"/>
  <c r="AB317" i="2" s="1"/>
  <c r="Z253" i="2"/>
  <c r="Z189" i="2"/>
  <c r="AB189" i="2" s="1"/>
  <c r="Z62" i="2"/>
  <c r="AB62" i="2" s="1"/>
  <c r="Z1164" i="2"/>
  <c r="AB1164" i="2" s="1"/>
  <c r="Z1100" i="2"/>
  <c r="AB1100" i="2" s="1"/>
  <c r="Z1036" i="2"/>
  <c r="AB1036" i="2" s="1"/>
  <c r="Z972" i="2"/>
  <c r="AB972" i="2" s="1"/>
  <c r="Z908" i="2"/>
  <c r="AB908" i="2" s="1"/>
  <c r="Z844" i="2"/>
  <c r="AB844" i="2" s="1"/>
  <c r="Z780" i="2"/>
  <c r="AB780" i="2" s="1"/>
  <c r="Z716" i="2"/>
  <c r="AB716" i="2" s="1"/>
  <c r="Z652" i="2"/>
  <c r="AB652" i="2" s="1"/>
  <c r="Z588" i="2"/>
  <c r="Z524" i="2"/>
  <c r="AB524" i="2" s="1"/>
  <c r="Z460" i="2"/>
  <c r="AB460" i="2" s="1"/>
  <c r="Z396" i="2"/>
  <c r="Z332" i="2"/>
  <c r="Z268" i="2"/>
  <c r="AB268" i="2" s="1"/>
  <c r="Z204" i="2"/>
  <c r="AB204" i="2" s="1"/>
  <c r="Z115" i="2"/>
  <c r="Z1203" i="2"/>
  <c r="Z1139" i="2"/>
  <c r="AB1139" i="2" s="1"/>
  <c r="Z1075" i="2"/>
  <c r="AB1075" i="2" s="1"/>
  <c r="Z1011" i="2"/>
  <c r="AB1011" i="2" s="1"/>
  <c r="Z947" i="2"/>
  <c r="Z883" i="2"/>
  <c r="AB883" i="2" s="1"/>
  <c r="Z819" i="2"/>
  <c r="AB819" i="2" s="1"/>
  <c r="Z755" i="2"/>
  <c r="Z691" i="2"/>
  <c r="AB691" i="2" s="1"/>
  <c r="Z627" i="2"/>
  <c r="Z563" i="2"/>
  <c r="Z499" i="2"/>
  <c r="Z435" i="2"/>
  <c r="Z371" i="2"/>
  <c r="Z307" i="2"/>
  <c r="Z243" i="2"/>
  <c r="Z179" i="2"/>
  <c r="Z1242" i="2"/>
  <c r="AB1242" i="2" s="1"/>
  <c r="Z1178" i="2"/>
  <c r="Z1114" i="2"/>
  <c r="AB1114" i="2" s="1"/>
  <c r="Z1050" i="2"/>
  <c r="Z986" i="2"/>
  <c r="AB986" i="2" s="1"/>
  <c r="Z922" i="2"/>
  <c r="AB922" i="2" s="1"/>
  <c r="Z858" i="2"/>
  <c r="Z794" i="2"/>
  <c r="Z730" i="2"/>
  <c r="Z666" i="2"/>
  <c r="Z602" i="2"/>
  <c r="Z538" i="2"/>
  <c r="Y747" i="2"/>
  <c r="Y683" i="2"/>
  <c r="Y619" i="2"/>
  <c r="Y555" i="2"/>
  <c r="Y491" i="2"/>
  <c r="Y427" i="2"/>
  <c r="Y363" i="2"/>
  <c r="Y299" i="2"/>
  <c r="Y235" i="2"/>
  <c r="Y171" i="2"/>
  <c r="Y107" i="2"/>
  <c r="Y43" i="2"/>
  <c r="Y874" i="2"/>
  <c r="Y810" i="2"/>
  <c r="Y746" i="2"/>
  <c r="Y682" i="2"/>
  <c r="Y618" i="2"/>
  <c r="Y554" i="2"/>
  <c r="Y490" i="2"/>
  <c r="Y426" i="2"/>
  <c r="Y362" i="2"/>
  <c r="Y298" i="2"/>
  <c r="Y234" i="2"/>
  <c r="Y170" i="2"/>
  <c r="Y106" i="2"/>
  <c r="Y42" i="2"/>
  <c r="Y1041" i="2"/>
  <c r="Y977" i="2"/>
  <c r="Y913" i="2"/>
  <c r="Y849" i="2"/>
  <c r="Y785" i="2"/>
  <c r="Y721" i="2"/>
  <c r="Y657" i="2"/>
  <c r="Y593" i="2"/>
  <c r="Y529" i="2"/>
  <c r="Y465" i="2"/>
  <c r="Y401" i="2"/>
  <c r="Y337" i="2"/>
  <c r="Y273" i="2"/>
  <c r="Y209" i="2"/>
  <c r="Y145" i="2"/>
  <c r="Y81" i="2"/>
  <c r="Y17" i="2"/>
  <c r="Y1032" i="2"/>
  <c r="Y968" i="2"/>
  <c r="Y904" i="2"/>
  <c r="Y840" i="2"/>
  <c r="Y776" i="2"/>
  <c r="Y712" i="2"/>
  <c r="Y648" i="2"/>
  <c r="Y584" i="2"/>
  <c r="Y520" i="2"/>
  <c r="Y456" i="2"/>
  <c r="Y392" i="2"/>
  <c r="Y328" i="2"/>
  <c r="Y264" i="2"/>
  <c r="Y200" i="2"/>
  <c r="Y136" i="2"/>
  <c r="Y72" i="2"/>
  <c r="Y55" i="2"/>
  <c r="Z2754" i="2"/>
  <c r="AB2754" i="2" s="1"/>
  <c r="Z2679" i="2"/>
  <c r="AB2679" i="2" s="1"/>
  <c r="Z2553" i="2"/>
  <c r="AB2553" i="2" s="1"/>
  <c r="Z2220" i="2"/>
  <c r="AB2220" i="2" s="1"/>
  <c r="Z2753" i="2"/>
  <c r="AB2753" i="2" s="1"/>
  <c r="Z2678" i="2"/>
  <c r="AB2678" i="2" s="1"/>
  <c r="Z2552" i="2"/>
  <c r="AB2552" i="2" s="1"/>
  <c r="Z2208" i="2"/>
  <c r="AB2208" i="2" s="1"/>
  <c r="Z2727" i="2"/>
  <c r="AB2727" i="2" s="1"/>
  <c r="Z2631" i="2"/>
  <c r="AB2631" i="2" s="1"/>
  <c r="Z2503" i="2"/>
  <c r="AB2503" i="2" s="1"/>
  <c r="Z2775" i="2"/>
  <c r="AB2775" i="2" s="1"/>
  <c r="Z2707" i="2"/>
  <c r="AB2707" i="2" s="1"/>
  <c r="Z2595" i="2"/>
  <c r="AB2595" i="2" s="1"/>
  <c r="Z2409" i="2"/>
  <c r="AB2409" i="2" s="1"/>
  <c r="Z2725" i="2"/>
  <c r="AB2725" i="2" s="1"/>
  <c r="Z2625" i="2"/>
  <c r="AB2625" i="2" s="1"/>
  <c r="Z2497" i="2"/>
  <c r="AB2497" i="2" s="1"/>
  <c r="Z2741" i="2"/>
  <c r="AB2741" i="2" s="1"/>
  <c r="Z2656" i="2"/>
  <c r="AB2656" i="2" s="1"/>
  <c r="Z2528" i="2"/>
  <c r="AB2528" i="2" s="1"/>
  <c r="Z2079" i="2"/>
  <c r="AB2079" i="2" s="1"/>
  <c r="Z2764" i="2"/>
  <c r="AB2764" i="2" s="1"/>
  <c r="Z2693" i="2"/>
  <c r="AB2693" i="2" s="1"/>
  <c r="Z2575" i="2"/>
  <c r="Z2321" i="2"/>
  <c r="Z2435" i="2"/>
  <c r="AB2435" i="2" s="1"/>
  <c r="Z2371" i="2"/>
  <c r="AB2371" i="2" s="1"/>
  <c r="Z2307" i="2"/>
  <c r="AB2307" i="2" s="1"/>
  <c r="Z2222" i="2"/>
  <c r="AB2222" i="2" s="1"/>
  <c r="Z2136" i="2"/>
  <c r="AB2136" i="2" s="1"/>
  <c r="Z2714" i="2"/>
  <c r="AB2714" i="2" s="1"/>
  <c r="Z2650" i="2"/>
  <c r="Z2586" i="2"/>
  <c r="AB2586" i="2" s="1"/>
  <c r="Z2522" i="2"/>
  <c r="AB2522" i="2" s="1"/>
  <c r="Z2458" i="2"/>
  <c r="AB2458" i="2" s="1"/>
  <c r="Z2394" i="2"/>
  <c r="AB2394" i="2" s="1"/>
  <c r="Z2330" i="2"/>
  <c r="AB2330" i="2" s="1"/>
  <c r="Z2253" i="2"/>
  <c r="AB2253" i="2" s="1"/>
  <c r="Z2167" i="2"/>
  <c r="Z2080" i="2"/>
  <c r="AB2080" i="2" s="1"/>
  <c r="Z1919" i="2"/>
  <c r="AB1919" i="2" s="1"/>
  <c r="Z1736" i="2"/>
  <c r="AB1736" i="2" s="1"/>
  <c r="Z1480" i="2"/>
  <c r="AB1480" i="2" s="1"/>
  <c r="Z2424" i="2"/>
  <c r="AB2424" i="2" s="1"/>
  <c r="Z2360" i="2"/>
  <c r="AB2360" i="2" s="1"/>
  <c r="Z2293" i="2"/>
  <c r="Z2207" i="2"/>
  <c r="AB2207" i="2" s="1"/>
  <c r="Z2123" i="2"/>
  <c r="AB2123" i="2" s="1"/>
  <c r="Z1999" i="2"/>
  <c r="AB1999" i="2" s="1"/>
  <c r="Z1827" i="2"/>
  <c r="AB1827" i="2" s="1"/>
  <c r="Z1600" i="2"/>
  <c r="AB1600" i="2" s="1"/>
  <c r="Z1344" i="2"/>
  <c r="AB1344" i="2" s="1"/>
  <c r="Z2455" i="2"/>
  <c r="AB2455" i="2" s="1"/>
  <c r="Z2391" i="2"/>
  <c r="AB2391" i="2" s="1"/>
  <c r="Z2327" i="2"/>
  <c r="Z2248" i="2"/>
  <c r="AB2248" i="2" s="1"/>
  <c r="Z2164" i="2"/>
  <c r="AB2164" i="2" s="1"/>
  <c r="Z2076" i="2"/>
  <c r="AB2076" i="2" s="1"/>
  <c r="Z1911" i="2"/>
  <c r="AB1911" i="2" s="1"/>
  <c r="Z1727" i="2"/>
  <c r="AB1727" i="2" s="1"/>
  <c r="Z1471" i="2"/>
  <c r="AB1471" i="2" s="1"/>
  <c r="Z1048" i="2"/>
  <c r="Z2614" i="2"/>
  <c r="AB2614" i="2" s="1"/>
  <c r="Z2550" i="2"/>
  <c r="AB2550" i="2" s="1"/>
  <c r="Z2486" i="2"/>
  <c r="Z2422" i="2"/>
  <c r="AB2422" i="2" s="1"/>
  <c r="Z2358" i="2"/>
  <c r="AB2358" i="2" s="1"/>
  <c r="Z2291" i="2"/>
  <c r="AB2291" i="2" s="1"/>
  <c r="Z2205" i="2"/>
  <c r="AB2205" i="2" s="1"/>
  <c r="Z2119" i="2"/>
  <c r="AB2119" i="2" s="1"/>
  <c r="Z1992" i="2"/>
  <c r="AB1992" i="2" s="1"/>
  <c r="Z1823" i="2"/>
  <c r="AB1823" i="2" s="1"/>
  <c r="Z1592" i="2"/>
  <c r="AB1592" i="2" s="1"/>
  <c r="Z1336" i="2"/>
  <c r="AB1336" i="2" s="1"/>
  <c r="Z2645" i="2"/>
  <c r="AB2645" i="2" s="1"/>
  <c r="Z2581" i="2"/>
  <c r="AB2581" i="2" s="1"/>
  <c r="Z2517" i="2"/>
  <c r="AB2517" i="2" s="1"/>
  <c r="Z2453" i="2"/>
  <c r="AB2453" i="2" s="1"/>
  <c r="Z2389" i="2"/>
  <c r="AB2389" i="2" s="1"/>
  <c r="Z2325" i="2"/>
  <c r="AB2325" i="2" s="1"/>
  <c r="Z2246" i="2"/>
  <c r="AB2246" i="2" s="1"/>
  <c r="Z2160" i="2"/>
  <c r="Z2072" i="2"/>
  <c r="AB2072" i="2" s="1"/>
  <c r="Z1904" i="2"/>
  <c r="AB1904" i="2" s="1"/>
  <c r="Z1719" i="2"/>
  <c r="AB1719" i="2" s="1"/>
  <c r="Z1463" i="2"/>
  <c r="AB1463" i="2" s="1"/>
  <c r="Z1016" i="2"/>
  <c r="Z2652" i="2"/>
  <c r="Z2588" i="2"/>
  <c r="AB2588" i="2" s="1"/>
  <c r="Z2524" i="2"/>
  <c r="AB2524" i="2" s="1"/>
  <c r="Z2460" i="2"/>
  <c r="AB2460" i="2" s="1"/>
  <c r="Z2396" i="2"/>
  <c r="AB2396" i="2" s="1"/>
  <c r="Z2332" i="2"/>
  <c r="AB2332" i="2" s="1"/>
  <c r="Z2255" i="2"/>
  <c r="AB2255" i="2" s="1"/>
  <c r="Z2171" i="2"/>
  <c r="AB2171" i="2" s="1"/>
  <c r="Z2084" i="2"/>
  <c r="Z1923" i="2"/>
  <c r="AB1923" i="2" s="1"/>
  <c r="Z1744" i="2"/>
  <c r="AB1744" i="2" s="1"/>
  <c r="Z1488" i="2"/>
  <c r="AB1488" i="2" s="1"/>
  <c r="Z2030" i="2"/>
  <c r="AB2030" i="2" s="1"/>
  <c r="Z1966" i="2"/>
  <c r="AB1966" i="2" s="1"/>
  <c r="Z1902" i="2"/>
  <c r="AB1902" i="2" s="1"/>
  <c r="Z1838" i="2"/>
  <c r="AB1838" i="2" s="1"/>
  <c r="Z1774" i="2"/>
  <c r="AB1774" i="2" s="1"/>
  <c r="Z1710" i="2"/>
  <c r="AB1710" i="2" s="1"/>
  <c r="Z1646" i="2"/>
  <c r="AB1646" i="2" s="1"/>
  <c r="Z1582" i="2"/>
  <c r="AB1582" i="2" s="1"/>
  <c r="Z1518" i="2"/>
  <c r="AB1518" i="2" s="1"/>
  <c r="Z1454" i="2"/>
  <c r="Z1390" i="2"/>
  <c r="AB1390" i="2" s="1"/>
  <c r="Z1325" i="2"/>
  <c r="AB1325" i="2" s="1"/>
  <c r="Z1224" i="2"/>
  <c r="AB1224" i="2" s="1"/>
  <c r="Z983" i="2"/>
  <c r="AB983" i="2" s="1"/>
  <c r="Z727" i="2"/>
  <c r="AB727" i="2" s="1"/>
  <c r="Z471" i="2"/>
  <c r="AB471" i="2" s="1"/>
  <c r="Z215" i="2"/>
  <c r="AB215" i="2" s="1"/>
  <c r="Z2061" i="2"/>
  <c r="AB2061" i="2" s="1"/>
  <c r="Z1997" i="2"/>
  <c r="AB1997" i="2" s="1"/>
  <c r="Z1933" i="2"/>
  <c r="AB1933" i="2" s="1"/>
  <c r="Z1869" i="2"/>
  <c r="AB1869" i="2" s="1"/>
  <c r="Z1805" i="2"/>
  <c r="AB1805" i="2" s="1"/>
  <c r="Z1741" i="2"/>
  <c r="AB1741" i="2" s="1"/>
  <c r="Z1677" i="2"/>
  <c r="AB1677" i="2" s="1"/>
  <c r="Z1613" i="2"/>
  <c r="AB1613" i="2" s="1"/>
  <c r="Z1549" i="2"/>
  <c r="AB1549" i="2" s="1"/>
  <c r="Z1485" i="2"/>
  <c r="Z1421" i="2"/>
  <c r="AB1421" i="2" s="1"/>
  <c r="Z1357" i="2"/>
  <c r="AB1357" i="2" s="1"/>
  <c r="Z1287" i="2"/>
  <c r="AB1287" i="2" s="1"/>
  <c r="Z1104" i="2"/>
  <c r="AB1104" i="2" s="1"/>
  <c r="Z848" i="2"/>
  <c r="Z592" i="2"/>
  <c r="AB592" i="2" s="1"/>
  <c r="Z336" i="2"/>
  <c r="Z2028" i="2"/>
  <c r="AB2028" i="2" s="1"/>
  <c r="Z1964" i="2"/>
  <c r="Z1900" i="2"/>
  <c r="AB1900" i="2" s="1"/>
  <c r="Z1836" i="2"/>
  <c r="AB1836" i="2" s="1"/>
  <c r="Z1772" i="2"/>
  <c r="AB1772" i="2" s="1"/>
  <c r="Z1708" i="2"/>
  <c r="AB1708" i="2" s="1"/>
  <c r="Z1644" i="2"/>
  <c r="AB1644" i="2" s="1"/>
  <c r="Z1580" i="2"/>
  <c r="AB1580" i="2" s="1"/>
  <c r="Z1516" i="2"/>
  <c r="AB1516" i="2" s="1"/>
  <c r="Z1452" i="2"/>
  <c r="Z1388" i="2"/>
  <c r="AB1388" i="2" s="1"/>
  <c r="Z1323" i="2"/>
  <c r="AB1323" i="2" s="1"/>
  <c r="Z1220" i="2"/>
  <c r="AB1220" i="2" s="1"/>
  <c r="Z975" i="2"/>
  <c r="AB975" i="2" s="1"/>
  <c r="Z719" i="2"/>
  <c r="AB719" i="2" s="1"/>
  <c r="Z463" i="2"/>
  <c r="AB463" i="2" s="1"/>
  <c r="Z207" i="2"/>
  <c r="AB207" i="2" s="1"/>
  <c r="Z1763" i="2"/>
  <c r="AB1763" i="2" s="1"/>
  <c r="Z1699" i="2"/>
  <c r="AB1699" i="2" s="1"/>
  <c r="Z1635" i="2"/>
  <c r="AB1635" i="2" s="1"/>
  <c r="Z1571" i="2"/>
  <c r="AB1571" i="2" s="1"/>
  <c r="Z1507" i="2"/>
  <c r="AB1507" i="2" s="1"/>
  <c r="Z1443" i="2"/>
  <c r="AB1443" i="2" s="1"/>
  <c r="Z1379" i="2"/>
  <c r="AB1379" i="2" s="1"/>
  <c r="Z1313" i="2"/>
  <c r="AB1313" i="2" s="1"/>
  <c r="Z1192" i="2"/>
  <c r="AB1192" i="2" s="1"/>
  <c r="Z936" i="2"/>
  <c r="AB936" i="2" s="1"/>
  <c r="Z680" i="2"/>
  <c r="AB680" i="2" s="1"/>
  <c r="Z424" i="2"/>
  <c r="AB424" i="2" s="1"/>
  <c r="Z168" i="2"/>
  <c r="AB168" i="2" s="1"/>
  <c r="Z2298" i="2"/>
  <c r="AB2298" i="2" s="1"/>
  <c r="Z2234" i="2"/>
  <c r="AB2234" i="2" s="1"/>
  <c r="Z2170" i="2"/>
  <c r="Z2106" i="2"/>
  <c r="AB2106" i="2" s="1"/>
  <c r="Z2042" i="2"/>
  <c r="AB2042" i="2" s="1"/>
  <c r="Z1978" i="2"/>
  <c r="AB1978" i="2" s="1"/>
  <c r="Z1914" i="2"/>
  <c r="AB1914" i="2" s="1"/>
  <c r="Z1850" i="2"/>
  <c r="AB1850" i="2" s="1"/>
  <c r="Z1786" i="2"/>
  <c r="AB1786" i="2" s="1"/>
  <c r="Z1722" i="2"/>
  <c r="AB1722" i="2" s="1"/>
  <c r="Z1658" i="2"/>
  <c r="Z1594" i="2"/>
  <c r="AB1594" i="2" s="1"/>
  <c r="Z1530" i="2"/>
  <c r="AB1530" i="2" s="1"/>
  <c r="Z1466" i="2"/>
  <c r="AB1466" i="2" s="1"/>
  <c r="Z1402" i="2"/>
  <c r="AB1402" i="2" s="1"/>
  <c r="Z1338" i="2"/>
  <c r="AB1338" i="2" s="1"/>
  <c r="Z1248" i="2"/>
  <c r="AB1248" i="2" s="1"/>
  <c r="Z1031" i="2"/>
  <c r="AB1031" i="2" s="1"/>
  <c r="Z775" i="2"/>
  <c r="AB775" i="2" s="1"/>
  <c r="Z519" i="2"/>
  <c r="AB519" i="2" s="1"/>
  <c r="Z263" i="2"/>
  <c r="Z2249" i="2"/>
  <c r="AB2249" i="2" s="1"/>
  <c r="Z2185" i="2"/>
  <c r="Z2121" i="2"/>
  <c r="AB2121" i="2" s="1"/>
  <c r="Z2057" i="2"/>
  <c r="AB2057" i="2" s="1"/>
  <c r="Z1993" i="2"/>
  <c r="AB1993" i="2" s="1"/>
  <c r="Z1929" i="2"/>
  <c r="AB1929" i="2" s="1"/>
  <c r="Z1865" i="2"/>
  <c r="AB1865" i="2" s="1"/>
  <c r="Z1801" i="2"/>
  <c r="AB1801" i="2" s="1"/>
  <c r="Z1737" i="2"/>
  <c r="AB1737" i="2" s="1"/>
  <c r="Z1673" i="2"/>
  <c r="Z1609" i="2"/>
  <c r="AB1609" i="2" s="1"/>
  <c r="Z1545" i="2"/>
  <c r="AB1545" i="2" s="1"/>
  <c r="Z1481" i="2"/>
  <c r="AB1481" i="2" s="1"/>
  <c r="Z1417" i="2"/>
  <c r="AB1417" i="2" s="1"/>
  <c r="Z1353" i="2"/>
  <c r="AB1353" i="2" s="1"/>
  <c r="Z1279" i="2"/>
  <c r="AB1279" i="2" s="1"/>
  <c r="Z1088" i="2"/>
  <c r="AB1088" i="2" s="1"/>
  <c r="Z832" i="2"/>
  <c r="Z576" i="2"/>
  <c r="Z320" i="2"/>
  <c r="Z1294" i="2"/>
  <c r="AB1294" i="2" s="1"/>
  <c r="Z1230" i="2"/>
  <c r="AB1230" i="2" s="1"/>
  <c r="Z1166" i="2"/>
  <c r="Z1102" i="2"/>
  <c r="AB1102" i="2" s="1"/>
  <c r="Z1038" i="2"/>
  <c r="AB1038" i="2" s="1"/>
  <c r="Z974" i="2"/>
  <c r="AB974" i="2" s="1"/>
  <c r="Z910" i="2"/>
  <c r="AB910" i="2" s="1"/>
  <c r="Z846" i="2"/>
  <c r="AB846" i="2" s="1"/>
  <c r="Z782" i="2"/>
  <c r="AB782" i="2" s="1"/>
  <c r="Z718" i="2"/>
  <c r="AB718" i="2" s="1"/>
  <c r="Z654" i="2"/>
  <c r="AB654" i="2" s="1"/>
  <c r="Z590" i="2"/>
  <c r="AB590" i="2" s="1"/>
  <c r="Z526" i="2"/>
  <c r="AB526" i="2" s="1"/>
  <c r="Z462" i="2"/>
  <c r="AB462" i="2" s="1"/>
  <c r="Z398" i="2"/>
  <c r="AB398" i="2" s="1"/>
  <c r="Z334" i="2"/>
  <c r="AB334" i="2" s="1"/>
  <c r="Z270" i="2"/>
  <c r="AB270" i="2" s="1"/>
  <c r="Z206" i="2"/>
  <c r="Z118" i="2"/>
  <c r="AB118" i="2" s="1"/>
  <c r="Z1269" i="2"/>
  <c r="AB1269" i="2" s="1"/>
  <c r="Z1205" i="2"/>
  <c r="AB1205" i="2" s="1"/>
  <c r="Z1141" i="2"/>
  <c r="AB1141" i="2" s="1"/>
  <c r="Z1077" i="2"/>
  <c r="AB1077" i="2" s="1"/>
  <c r="Z1013" i="2"/>
  <c r="AB1013" i="2" s="1"/>
  <c r="Z949" i="2"/>
  <c r="Z885" i="2"/>
  <c r="AB885" i="2" s="1"/>
  <c r="Z821" i="2"/>
  <c r="AB821" i="2" s="1"/>
  <c r="Z757" i="2"/>
  <c r="AB757" i="2" s="1"/>
  <c r="Z693" i="2"/>
  <c r="AB693" i="2" s="1"/>
  <c r="Z629" i="2"/>
  <c r="Z565" i="2"/>
  <c r="AB565" i="2" s="1"/>
  <c r="Z501" i="2"/>
  <c r="AB501" i="2" s="1"/>
  <c r="Z437" i="2"/>
  <c r="Z373" i="2"/>
  <c r="Z309" i="2"/>
  <c r="AB309" i="2" s="1"/>
  <c r="Z245" i="2"/>
  <c r="AB245" i="2" s="1"/>
  <c r="Z181" i="2"/>
  <c r="AB181" i="2" s="1"/>
  <c r="Z1156" i="2"/>
  <c r="AB1156" i="2" s="1"/>
  <c r="Z1092" i="2"/>
  <c r="AB1092" i="2" s="1"/>
  <c r="Z1028" i="2"/>
  <c r="AB1028" i="2" s="1"/>
  <c r="Z964" i="2"/>
  <c r="AB964" i="2" s="1"/>
  <c r="Z900" i="2"/>
  <c r="AB900" i="2" s="1"/>
  <c r="Z836" i="2"/>
  <c r="Z772" i="2"/>
  <c r="AB772" i="2" s="1"/>
  <c r="Z708" i="2"/>
  <c r="AB708" i="2" s="1"/>
  <c r="Z644" i="2"/>
  <c r="AB644" i="2" s="1"/>
  <c r="Z580" i="2"/>
  <c r="AB580" i="2" s="1"/>
  <c r="Z516" i="2"/>
  <c r="Z452" i="2"/>
  <c r="AB452" i="2" s="1"/>
  <c r="Z388" i="2"/>
  <c r="AB388" i="2" s="1"/>
  <c r="Z324" i="2"/>
  <c r="Z260" i="2"/>
  <c r="AB260" i="2" s="1"/>
  <c r="Z196" i="2"/>
  <c r="AB196" i="2" s="1"/>
  <c r="Z90" i="2"/>
  <c r="Z1195" i="2"/>
  <c r="AB1195" i="2" s="1"/>
  <c r="Z1131" i="2"/>
  <c r="AB1131" i="2" s="1"/>
  <c r="Z1067" i="2"/>
  <c r="Z1003" i="2"/>
  <c r="AB1003" i="2" s="1"/>
  <c r="Z939" i="2"/>
  <c r="AB939" i="2" s="1"/>
  <c r="Z875" i="2"/>
  <c r="AB875" i="2" s="1"/>
  <c r="Z811" i="2"/>
  <c r="AB811" i="2" s="1"/>
  <c r="Z747" i="2"/>
  <c r="Z683" i="2"/>
  <c r="Z619" i="2"/>
  <c r="Z555" i="2"/>
  <c r="Z491" i="2"/>
  <c r="Z427" i="2"/>
  <c r="Z363" i="2"/>
  <c r="Z299" i="2"/>
  <c r="AB299" i="2" s="1"/>
  <c r="Z235" i="2"/>
  <c r="Z171" i="2"/>
  <c r="Z1234" i="2"/>
  <c r="AB1234" i="2" s="1"/>
  <c r="Z1170" i="2"/>
  <c r="AB1170" i="2" s="1"/>
  <c r="Z1106" i="2"/>
  <c r="AB1106" i="2" s="1"/>
  <c r="Z1042" i="2"/>
  <c r="AB1042" i="2" s="1"/>
  <c r="Z978" i="2"/>
  <c r="AB978" i="2" s="1"/>
  <c r="Z914" i="2"/>
  <c r="AB914" i="2" s="1"/>
  <c r="Z850" i="2"/>
  <c r="AB850" i="2" s="1"/>
  <c r="Z786" i="2"/>
  <c r="AB786" i="2" s="1"/>
  <c r="Z722" i="2"/>
  <c r="AB722" i="2" s="1"/>
  <c r="Z658" i="2"/>
  <c r="AB658" i="2" s="1"/>
  <c r="Z594" i="2"/>
  <c r="AB594" i="2" s="1"/>
  <c r="Y35" i="2"/>
  <c r="Y866" i="2"/>
  <c r="Y802" i="2"/>
  <c r="Y738" i="2"/>
  <c r="Y674" i="2"/>
  <c r="Y610" i="2"/>
  <c r="Y546" i="2"/>
  <c r="Y482" i="2"/>
  <c r="Y418" i="2"/>
  <c r="Y354" i="2"/>
  <c r="Y290" i="2"/>
  <c r="Y226" i="2"/>
  <c r="Y162" i="2"/>
  <c r="Y98" i="2"/>
  <c r="Y34" i="2"/>
  <c r="Y1033" i="2"/>
  <c r="Y969" i="2"/>
  <c r="Y905" i="2"/>
  <c r="Y841" i="2"/>
  <c r="Y777" i="2"/>
  <c r="Y713" i="2"/>
  <c r="Y649" i="2"/>
  <c r="Y585" i="2"/>
  <c r="Y521" i="2"/>
  <c r="Y457" i="2"/>
  <c r="Y393" i="2"/>
  <c r="Y329" i="2"/>
  <c r="Y265" i="2"/>
  <c r="Y201" i="2"/>
  <c r="Y137" i="2"/>
  <c r="Y73" i="2"/>
  <c r="Y1024" i="2"/>
  <c r="Y960" i="2"/>
  <c r="Y896" i="2"/>
  <c r="Y832" i="2"/>
  <c r="Y768" i="2"/>
  <c r="Y704" i="2"/>
  <c r="Y640" i="2"/>
  <c r="Y576" i="2"/>
  <c r="Y512" i="2"/>
  <c r="Y448" i="2"/>
  <c r="Y384" i="2"/>
  <c r="Y320" i="2"/>
  <c r="Y256" i="2"/>
  <c r="Y192" i="2"/>
  <c r="Y128" i="2"/>
  <c r="Y64" i="2"/>
  <c r="Y47" i="2"/>
  <c r="Z2779" i="2"/>
  <c r="AB2779" i="2" s="1"/>
  <c r="Z2763" i="2"/>
  <c r="AB2763" i="2" s="1"/>
  <c r="Z2746" i="2"/>
  <c r="AB2746" i="2" s="1"/>
  <c r="Z2665" i="2"/>
  <c r="Z2537" i="2"/>
  <c r="AB2537" i="2" s="1"/>
  <c r="Z2134" i="2"/>
  <c r="AB2134" i="2" s="1"/>
  <c r="Z2745" i="2"/>
  <c r="AB2745" i="2" s="1"/>
  <c r="Z2664" i="2"/>
  <c r="AB2664" i="2" s="1"/>
  <c r="Z2536" i="2"/>
  <c r="Z2124" i="2"/>
  <c r="AB2124" i="2" s="1"/>
  <c r="Z2784" i="2"/>
  <c r="AB2784" i="2" s="1"/>
  <c r="Z2718" i="2"/>
  <c r="AB2718" i="2" s="1"/>
  <c r="Z2615" i="2"/>
  <c r="AB2615" i="2" s="1"/>
  <c r="Z2481" i="2"/>
  <c r="AB2481" i="2" s="1"/>
  <c r="Z2767" i="2"/>
  <c r="AB2767" i="2" s="1"/>
  <c r="Z2696" i="2"/>
  <c r="AB2696" i="2" s="1"/>
  <c r="Z2579" i="2"/>
  <c r="AB2579" i="2" s="1"/>
  <c r="Z2782" i="2"/>
  <c r="Z2716" i="2"/>
  <c r="AB2716" i="2" s="1"/>
  <c r="Z2609" i="2"/>
  <c r="AB2609" i="2" s="1"/>
  <c r="Z2465" i="2"/>
  <c r="AB2465" i="2" s="1"/>
  <c r="Z2733" i="2"/>
  <c r="AB2733" i="2" s="1"/>
  <c r="Z2640" i="2"/>
  <c r="AB2640" i="2" s="1"/>
  <c r="Z2512" i="2"/>
  <c r="AB2512" i="2" s="1"/>
  <c r="Z2756" i="2"/>
  <c r="AB2756" i="2" s="1"/>
  <c r="Z2681" i="2"/>
  <c r="AB2681" i="2" s="1"/>
  <c r="Z2559" i="2"/>
  <c r="AB2559" i="2" s="1"/>
  <c r="Z2491" i="2"/>
  <c r="AB2491" i="2" s="1"/>
  <c r="Z2427" i="2"/>
  <c r="AB2427" i="2" s="1"/>
  <c r="Z2363" i="2"/>
  <c r="AB2363" i="2" s="1"/>
  <c r="Z2296" i="2"/>
  <c r="AB2296" i="2" s="1"/>
  <c r="Z2212" i="2"/>
  <c r="AB2212" i="2" s="1"/>
  <c r="Z2126" i="2"/>
  <c r="Z2706" i="2"/>
  <c r="AB2706" i="2" s="1"/>
  <c r="Z2642" i="2"/>
  <c r="AB2642" i="2" s="1"/>
  <c r="Z2578" i="2"/>
  <c r="Z2514" i="2"/>
  <c r="AB2514" i="2" s="1"/>
  <c r="Z2450" i="2"/>
  <c r="AB2450" i="2" s="1"/>
  <c r="Z2386" i="2"/>
  <c r="AB2386" i="2" s="1"/>
  <c r="Z2322" i="2"/>
  <c r="AB2322" i="2" s="1"/>
  <c r="Z2243" i="2"/>
  <c r="AB2243" i="2" s="1"/>
  <c r="Z2157" i="2"/>
  <c r="AB2157" i="2" s="1"/>
  <c r="Z2067" i="2"/>
  <c r="AB2067" i="2" s="1"/>
  <c r="Z2480" i="2"/>
  <c r="AB2480" i="2" s="1"/>
  <c r="Z2416" i="2"/>
  <c r="AB2416" i="2" s="1"/>
  <c r="Z2352" i="2"/>
  <c r="AB2352" i="2" s="1"/>
  <c r="Z2283" i="2"/>
  <c r="AB2283" i="2" s="1"/>
  <c r="Z2197" i="2"/>
  <c r="Z2111" i="2"/>
  <c r="AB2111" i="2" s="1"/>
  <c r="Z1976" i="2"/>
  <c r="AB1976" i="2" s="1"/>
  <c r="Z1807" i="2"/>
  <c r="AB1807" i="2" s="1"/>
  <c r="Z1568" i="2"/>
  <c r="AB1568" i="2" s="1"/>
  <c r="Z1309" i="2"/>
  <c r="AB1309" i="2" s="1"/>
  <c r="Z2447" i="2"/>
  <c r="AB2447" i="2" s="1"/>
  <c r="Z2383" i="2"/>
  <c r="AB2383" i="2" s="1"/>
  <c r="Z2319" i="2"/>
  <c r="AB2319" i="2" s="1"/>
  <c r="Z2238" i="2"/>
  <c r="AB2238" i="2" s="1"/>
  <c r="Z2152" i="2"/>
  <c r="AB2152" i="2" s="1"/>
  <c r="Z2059" i="2"/>
  <c r="AB2059" i="2" s="1"/>
  <c r="Z1888" i="2"/>
  <c r="AB1888" i="2" s="1"/>
  <c r="Z1695" i="2"/>
  <c r="AB1695" i="2" s="1"/>
  <c r="Z1439" i="2"/>
  <c r="AB1439" i="2" s="1"/>
  <c r="Z920" i="2"/>
  <c r="AB920" i="2" s="1"/>
  <c r="Z2670" i="2"/>
  <c r="AB2670" i="2" s="1"/>
  <c r="Z2606" i="2"/>
  <c r="AB2606" i="2" s="1"/>
  <c r="Z2542" i="2"/>
  <c r="AB2542" i="2" s="1"/>
  <c r="Z2478" i="2"/>
  <c r="AB2478" i="2" s="1"/>
  <c r="Z2414" i="2"/>
  <c r="AB2414" i="2" s="1"/>
  <c r="Z2350" i="2"/>
  <c r="AB2350" i="2" s="1"/>
  <c r="Z2279" i="2"/>
  <c r="AB2279" i="2" s="1"/>
  <c r="Z2195" i="2"/>
  <c r="AB2195" i="2" s="1"/>
  <c r="Z2109" i="2"/>
  <c r="AB2109" i="2" s="1"/>
  <c r="Z1971" i="2"/>
  <c r="AB1971" i="2" s="1"/>
  <c r="Z1800" i="2"/>
  <c r="AB1800" i="2" s="1"/>
  <c r="Z1560" i="2"/>
  <c r="AB1560" i="2" s="1"/>
  <c r="Z1300" i="2"/>
  <c r="AB1300" i="2" s="1"/>
  <c r="Z2637" i="2"/>
  <c r="AB2637" i="2" s="1"/>
  <c r="Z2573" i="2"/>
  <c r="AB2573" i="2" s="1"/>
  <c r="Z2509" i="2"/>
  <c r="AB2509" i="2" s="1"/>
  <c r="Z2445" i="2"/>
  <c r="AB2445" i="2" s="1"/>
  <c r="Z2381" i="2"/>
  <c r="Z2317" i="2"/>
  <c r="AB2317" i="2" s="1"/>
  <c r="Z2236" i="2"/>
  <c r="Z2150" i="2"/>
  <c r="Z2055" i="2"/>
  <c r="AB2055" i="2" s="1"/>
  <c r="Z1883" i="2"/>
  <c r="AB1883" i="2" s="1"/>
  <c r="Z1687" i="2"/>
  <c r="AB1687" i="2" s="1"/>
  <c r="Z1431" i="2"/>
  <c r="AB1431" i="2" s="1"/>
  <c r="Z888" i="2"/>
  <c r="Z2708" i="2"/>
  <c r="AB2708" i="2" s="1"/>
  <c r="Z2644" i="2"/>
  <c r="AB2644" i="2" s="1"/>
  <c r="Z2580" i="2"/>
  <c r="Z2516" i="2"/>
  <c r="AB2516" i="2" s="1"/>
  <c r="Z2452" i="2"/>
  <c r="AB2452" i="2" s="1"/>
  <c r="Z2388" i="2"/>
  <c r="AB2388" i="2" s="1"/>
  <c r="Z2324" i="2"/>
  <c r="AB2324" i="2" s="1"/>
  <c r="Z2245" i="2"/>
  <c r="AB2245" i="2" s="1"/>
  <c r="Z2159" i="2"/>
  <c r="AB2159" i="2" s="1"/>
  <c r="Z2071" i="2"/>
  <c r="AB2071" i="2" s="1"/>
  <c r="Z1903" i="2"/>
  <c r="AB1903" i="2" s="1"/>
  <c r="Z1712" i="2"/>
  <c r="AB1712" i="2" s="1"/>
  <c r="Z1456" i="2"/>
  <c r="AB1456" i="2" s="1"/>
  <c r="Z2086" i="2"/>
  <c r="AB2086" i="2" s="1"/>
  <c r="Z2022" i="2"/>
  <c r="AB2022" i="2" s="1"/>
  <c r="Z1958" i="2"/>
  <c r="AB1958" i="2" s="1"/>
  <c r="Z1894" i="2"/>
  <c r="Z1830" i="2"/>
  <c r="AB1830" i="2" s="1"/>
  <c r="Z1766" i="2"/>
  <c r="Z1702" i="2"/>
  <c r="AB1702" i="2" s="1"/>
  <c r="Z1638" i="2"/>
  <c r="AB1638" i="2" s="1"/>
  <c r="Z1574" i="2"/>
  <c r="AB1574" i="2" s="1"/>
  <c r="Z1510" i="2"/>
  <c r="AB1510" i="2" s="1"/>
  <c r="Z1446" i="2"/>
  <c r="AB1446" i="2" s="1"/>
  <c r="Z1382" i="2"/>
  <c r="AB1382" i="2" s="1"/>
  <c r="Z1316" i="2"/>
  <c r="AB1316" i="2" s="1"/>
  <c r="Z1204" i="2"/>
  <c r="AB1204" i="2" s="1"/>
  <c r="Z951" i="2"/>
  <c r="AB951" i="2" s="1"/>
  <c r="Z695" i="2"/>
  <c r="AB695" i="2" s="1"/>
  <c r="Z439" i="2"/>
  <c r="AB439" i="2" s="1"/>
  <c r="Z183" i="2"/>
  <c r="AB183" i="2" s="1"/>
  <c r="Z2053" i="2"/>
  <c r="AB2053" i="2" s="1"/>
  <c r="Z1989" i="2"/>
  <c r="AB1989" i="2" s="1"/>
  <c r="Z1925" i="2"/>
  <c r="AB1925" i="2" s="1"/>
  <c r="Z1861" i="2"/>
  <c r="AB1861" i="2" s="1"/>
  <c r="Z1797" i="2"/>
  <c r="AB1797" i="2" s="1"/>
  <c r="Z1733" i="2"/>
  <c r="AB1733" i="2" s="1"/>
  <c r="Z1669" i="2"/>
  <c r="AB1669" i="2" s="1"/>
  <c r="Z1605" i="2"/>
  <c r="AB1605" i="2" s="1"/>
  <c r="Z1541" i="2"/>
  <c r="AB1541" i="2" s="1"/>
  <c r="Z1477" i="2"/>
  <c r="AB1477" i="2" s="1"/>
  <c r="Z1413" i="2"/>
  <c r="AB1413" i="2" s="1"/>
  <c r="Z1349" i="2"/>
  <c r="AB1349" i="2" s="1"/>
  <c r="Z1271" i="2"/>
  <c r="AB1271" i="2" s="1"/>
  <c r="Z1072" i="2"/>
  <c r="AB1072" i="2" s="1"/>
  <c r="Z816" i="2"/>
  <c r="AB816" i="2" s="1"/>
  <c r="Z560" i="2"/>
  <c r="AB560" i="2" s="1"/>
  <c r="Z304" i="2"/>
  <c r="AB304" i="2" s="1"/>
  <c r="Z2020" i="2"/>
  <c r="AB2020" i="2" s="1"/>
  <c r="Z1956" i="2"/>
  <c r="AB1956" i="2" s="1"/>
  <c r="Z1892" i="2"/>
  <c r="AB1892" i="2" s="1"/>
  <c r="Z1828" i="2"/>
  <c r="AB1828" i="2" s="1"/>
  <c r="Z1764" i="2"/>
  <c r="AB1764" i="2" s="1"/>
  <c r="Z1700" i="2"/>
  <c r="AB1700" i="2" s="1"/>
  <c r="Z1636" i="2"/>
  <c r="AB1636" i="2" s="1"/>
  <c r="Z1572" i="2"/>
  <c r="Z1508" i="2"/>
  <c r="AB1508" i="2" s="1"/>
  <c r="Z1444" i="2"/>
  <c r="AB1444" i="2" s="1"/>
  <c r="Z1380" i="2"/>
  <c r="AB1380" i="2" s="1"/>
  <c r="Z1314" i="2"/>
  <c r="AB1314" i="2" s="1"/>
  <c r="Z1199" i="2"/>
  <c r="AB1199" i="2" s="1"/>
  <c r="Z943" i="2"/>
  <c r="AB943" i="2" s="1"/>
  <c r="Z687" i="2"/>
  <c r="AB687" i="2" s="1"/>
  <c r="Z431" i="2"/>
  <c r="Z175" i="2"/>
  <c r="AB175" i="2" s="1"/>
  <c r="Z1755" i="2"/>
  <c r="AB1755" i="2" s="1"/>
  <c r="Z1691" i="2"/>
  <c r="AB1691" i="2" s="1"/>
  <c r="Z1627" i="2"/>
  <c r="AB1627" i="2" s="1"/>
  <c r="Z1563" i="2"/>
  <c r="AB1563" i="2" s="1"/>
  <c r="Z1499" i="2"/>
  <c r="AB1499" i="2" s="1"/>
  <c r="Z1435" i="2"/>
  <c r="AB1435" i="2" s="1"/>
  <c r="Z1371" i="2"/>
  <c r="AB1371" i="2" s="1"/>
  <c r="Z1304" i="2"/>
  <c r="AB1304" i="2" s="1"/>
  <c r="Z1160" i="2"/>
  <c r="AB1160" i="2" s="1"/>
  <c r="Z904" i="2"/>
  <c r="Z648" i="2"/>
  <c r="Z392" i="2"/>
  <c r="Z2290" i="2"/>
  <c r="Z2226" i="2"/>
  <c r="AB2226" i="2" s="1"/>
  <c r="Z2162" i="2"/>
  <c r="AB2162" i="2" s="1"/>
  <c r="Z2098" i="2"/>
  <c r="AB2098" i="2" s="1"/>
  <c r="Z2034" i="2"/>
  <c r="AB2034" i="2" s="1"/>
  <c r="Z1970" i="2"/>
  <c r="AB1970" i="2" s="1"/>
  <c r="Z1906" i="2"/>
  <c r="AB1906" i="2" s="1"/>
  <c r="Z1842" i="2"/>
  <c r="AB1842" i="2" s="1"/>
  <c r="Z1778" i="2"/>
  <c r="Z1714" i="2"/>
  <c r="AB1714" i="2" s="1"/>
  <c r="Z1650" i="2"/>
  <c r="AB1650" i="2" s="1"/>
  <c r="Z1586" i="2"/>
  <c r="AB1586" i="2" s="1"/>
  <c r="Z1522" i="2"/>
  <c r="AB1522" i="2" s="1"/>
  <c r="Z1458" i="2"/>
  <c r="AB1458" i="2" s="1"/>
  <c r="Z1394" i="2"/>
  <c r="AB1394" i="2" s="1"/>
  <c r="Z1330" i="2"/>
  <c r="AB1330" i="2" s="1"/>
  <c r="Z1232" i="2"/>
  <c r="AB1232" i="2" s="1"/>
  <c r="Z999" i="2"/>
  <c r="AB999" i="2" s="1"/>
  <c r="Z743" i="2"/>
  <c r="AB743" i="2" s="1"/>
  <c r="Z487" i="2"/>
  <c r="Z231" i="2"/>
  <c r="AB231" i="2" s="1"/>
  <c r="Z2241" i="2"/>
  <c r="AB2241" i="2" s="1"/>
  <c r="Z2177" i="2"/>
  <c r="AB2177" i="2" s="1"/>
  <c r="Z2113" i="2"/>
  <c r="AB2113" i="2" s="1"/>
  <c r="Z2049" i="2"/>
  <c r="AB2049" i="2" s="1"/>
  <c r="Z1985" i="2"/>
  <c r="AB1985" i="2" s="1"/>
  <c r="Z1921" i="2"/>
  <c r="AB1921" i="2" s="1"/>
  <c r="Z1857" i="2"/>
  <c r="AB1857" i="2" s="1"/>
  <c r="Z1793" i="2"/>
  <c r="Z1729" i="2"/>
  <c r="AB1729" i="2" s="1"/>
  <c r="Z1665" i="2"/>
  <c r="AB1665" i="2" s="1"/>
  <c r="Z1601" i="2"/>
  <c r="AB1601" i="2" s="1"/>
  <c r="Z1537" i="2"/>
  <c r="AB1537" i="2" s="1"/>
  <c r="Z1473" i="2"/>
  <c r="AB1473" i="2" s="1"/>
  <c r="Z1409" i="2"/>
  <c r="AB1409" i="2" s="1"/>
  <c r="Z1345" i="2"/>
  <c r="AB1345" i="2" s="1"/>
  <c r="Z1263" i="2"/>
  <c r="AB1263" i="2" s="1"/>
  <c r="Z1056" i="2"/>
  <c r="AB1056" i="2" s="1"/>
  <c r="Z800" i="2"/>
  <c r="AB800" i="2" s="1"/>
  <c r="Z544" i="2"/>
  <c r="AB544" i="2" s="1"/>
  <c r="Z288" i="2"/>
  <c r="AB288" i="2" s="1"/>
  <c r="Z1286" i="2"/>
  <c r="Z1222" i="2"/>
  <c r="AB1222" i="2" s="1"/>
  <c r="Z1158" i="2"/>
  <c r="AB1158" i="2" s="1"/>
  <c r="Z1094" i="2"/>
  <c r="AB1094" i="2" s="1"/>
  <c r="Z1030" i="2"/>
  <c r="Z966" i="2"/>
  <c r="AB966" i="2" s="1"/>
  <c r="Z902" i="2"/>
  <c r="AB902" i="2" s="1"/>
  <c r="Z838" i="2"/>
  <c r="AB838" i="2" s="1"/>
  <c r="Z774" i="2"/>
  <c r="AB774" i="2" s="1"/>
  <c r="Z710" i="2"/>
  <c r="AB710" i="2" s="1"/>
  <c r="Z646" i="2"/>
  <c r="AB646" i="2" s="1"/>
  <c r="Z582" i="2"/>
  <c r="AB582" i="2" s="1"/>
  <c r="Z518" i="2"/>
  <c r="Z454" i="2"/>
  <c r="AB454" i="2" s="1"/>
  <c r="Z390" i="2"/>
  <c r="AB390" i="2" s="1"/>
  <c r="Z326" i="2"/>
  <c r="Z262" i="2"/>
  <c r="AB262" i="2" s="1"/>
  <c r="Z198" i="2"/>
  <c r="AB198" i="2" s="1"/>
  <c r="Z98" i="2"/>
  <c r="Z1261" i="2"/>
  <c r="Z1197" i="2"/>
  <c r="AB1197" i="2" s="1"/>
  <c r="Z1133" i="2"/>
  <c r="AB1133" i="2" s="1"/>
  <c r="Z1069" i="2"/>
  <c r="AB1069" i="2" s="1"/>
  <c r="Z1005" i="2"/>
  <c r="AB1005" i="2" s="1"/>
  <c r="Z941" i="2"/>
  <c r="AB941" i="2" s="1"/>
  <c r="Z877" i="2"/>
  <c r="AB877" i="2" s="1"/>
  <c r="Z813" i="2"/>
  <c r="AB813" i="2" s="1"/>
  <c r="Z749" i="2"/>
  <c r="AB749" i="2" s="1"/>
  <c r="Z685" i="2"/>
  <c r="AB685" i="2" s="1"/>
  <c r="Z621" i="2"/>
  <c r="AB621" i="2" s="1"/>
  <c r="Z557" i="2"/>
  <c r="AB557" i="2" s="1"/>
  <c r="Z493" i="2"/>
  <c r="AB493" i="2" s="1"/>
  <c r="Z429" i="2"/>
  <c r="AB429" i="2" s="1"/>
  <c r="Z365" i="2"/>
  <c r="AB365" i="2" s="1"/>
  <c r="Z301" i="2"/>
  <c r="AB301" i="2" s="1"/>
  <c r="Z237" i="2"/>
  <c r="AB237" i="2" s="1"/>
  <c r="Z173" i="2"/>
  <c r="AB173" i="2" s="1"/>
  <c r="Z1148" i="2"/>
  <c r="AB1148" i="2" s="1"/>
  <c r="Z1084" i="2"/>
  <c r="AB1084" i="2" s="1"/>
  <c r="Z1020" i="2"/>
  <c r="AB1020" i="2" s="1"/>
  <c r="Z956" i="2"/>
  <c r="AB956" i="2" s="1"/>
  <c r="Z892" i="2"/>
  <c r="AB892" i="2" s="1"/>
  <c r="Z828" i="2"/>
  <c r="AB828" i="2" s="1"/>
  <c r="Z764" i="2"/>
  <c r="AB764" i="2" s="1"/>
  <c r="Z700" i="2"/>
  <c r="AB700" i="2" s="1"/>
  <c r="Z636" i="2"/>
  <c r="Z572" i="2"/>
  <c r="AB572" i="2" s="1"/>
  <c r="Z508" i="2"/>
  <c r="AB508" i="2" s="1"/>
  <c r="Z444" i="2"/>
  <c r="Z380" i="2"/>
  <c r="Z316" i="2"/>
  <c r="AB316" i="2" s="1"/>
  <c r="Z252" i="2"/>
  <c r="AB252" i="2" s="1"/>
  <c r="Z188" i="2"/>
  <c r="AB188" i="2" s="1"/>
  <c r="Z54" i="2"/>
  <c r="AB54" i="2" s="1"/>
  <c r="Z1187" i="2"/>
  <c r="AB1187" i="2" s="1"/>
  <c r="Z1123" i="2"/>
  <c r="AB1123" i="2" s="1"/>
  <c r="Z1059" i="2"/>
  <c r="Z995" i="2"/>
  <c r="AB995" i="2" s="1"/>
  <c r="Z931" i="2"/>
  <c r="AB931" i="2" s="1"/>
  <c r="Z867" i="2"/>
  <c r="AB867" i="2" s="1"/>
  <c r="Z803" i="2"/>
  <c r="AB803" i="2" s="1"/>
  <c r="Z739" i="2"/>
  <c r="AB739" i="2" s="1"/>
  <c r="Z675" i="2"/>
  <c r="AB675" i="2" s="1"/>
  <c r="Z611" i="2"/>
  <c r="AB611" i="2" s="1"/>
  <c r="Z547" i="2"/>
  <c r="AB547" i="2" s="1"/>
  <c r="Z483" i="2"/>
  <c r="AB483" i="2" s="1"/>
  <c r="Z419" i="2"/>
  <c r="AB419" i="2" s="1"/>
  <c r="Z355" i="2"/>
  <c r="AB355" i="2" s="1"/>
  <c r="Z291" i="2"/>
  <c r="AB291" i="2" s="1"/>
  <c r="Z227" i="2"/>
  <c r="AB227" i="2" s="1"/>
  <c r="Z162" i="2"/>
  <c r="Z1226" i="2"/>
  <c r="AB1226" i="2" s="1"/>
  <c r="Z1162" i="2"/>
  <c r="AB1162" i="2" s="1"/>
  <c r="Z1098" i="2"/>
  <c r="AB1098" i="2" s="1"/>
  <c r="Z1034" i="2"/>
  <c r="AB1034" i="2" s="1"/>
  <c r="Z970" i="2"/>
  <c r="AB970" i="2" s="1"/>
  <c r="Z906" i="2"/>
  <c r="Z842" i="2"/>
  <c r="AB842" i="2" s="1"/>
  <c r="Z778" i="2"/>
  <c r="Z714" i="2"/>
  <c r="AB714" i="2" s="1"/>
  <c r="Z650" i="2"/>
  <c r="AB650" i="2" s="1"/>
  <c r="Z586" i="2"/>
  <c r="Z522" i="2"/>
  <c r="AB522" i="2" s="1"/>
  <c r="Z458" i="2"/>
  <c r="AB458" i="2" s="1"/>
  <c r="Z394" i="2"/>
  <c r="AB394" i="2" s="1"/>
  <c r="Z330" i="2"/>
  <c r="AB330" i="2" s="1"/>
  <c r="Z266" i="2"/>
  <c r="Z202" i="2"/>
  <c r="AB202" i="2" s="1"/>
  <c r="Y795" i="2"/>
  <c r="Y731" i="2"/>
  <c r="Y667" i="2"/>
  <c r="Y603" i="2"/>
  <c r="Y539" i="2"/>
  <c r="Y475" i="2"/>
  <c r="Y411" i="2"/>
  <c r="Y347" i="2"/>
  <c r="Y283" i="2"/>
  <c r="Y219" i="2"/>
  <c r="Y155" i="2"/>
  <c r="Y91" i="2"/>
  <c r="Y27" i="2"/>
  <c r="Y858" i="2"/>
  <c r="Y794" i="2"/>
  <c r="Y730" i="2"/>
  <c r="Y666" i="2"/>
  <c r="Y602" i="2"/>
  <c r="Y538" i="2"/>
  <c r="Y474" i="2"/>
  <c r="Y410" i="2"/>
  <c r="Y346" i="2"/>
  <c r="Y282" i="2"/>
  <c r="Y218" i="2"/>
  <c r="Y154" i="2"/>
  <c r="Y90" i="2"/>
  <c r="Y26" i="2"/>
  <c r="Y1025" i="2"/>
  <c r="Y961" i="2"/>
  <c r="Y897" i="2"/>
  <c r="Y833" i="2"/>
  <c r="Y769" i="2"/>
  <c r="Y705" i="2"/>
  <c r="Y641" i="2"/>
  <c r="Y577" i="2"/>
  <c r="Y513" i="2"/>
  <c r="Y449" i="2"/>
  <c r="Y385" i="2"/>
  <c r="Y321" i="2"/>
  <c r="Y257" i="2"/>
  <c r="Y193" i="2"/>
  <c r="Y129" i="2"/>
  <c r="Y65" i="2"/>
  <c r="Y1016" i="2"/>
  <c r="Y952" i="2"/>
  <c r="Y888" i="2"/>
  <c r="Y824" i="2"/>
  <c r="Y760" i="2"/>
  <c r="Y696" i="2"/>
  <c r="Y632" i="2"/>
  <c r="Y568" i="2"/>
  <c r="Y504" i="2"/>
  <c r="Y440" i="2"/>
  <c r="Y376" i="2"/>
  <c r="Y312" i="2"/>
  <c r="Y248" i="2"/>
  <c r="Y184" i="2"/>
  <c r="Y120" i="2"/>
  <c r="Y56" i="2"/>
  <c r="Y39" i="2"/>
  <c r="Z2712" i="2"/>
  <c r="AB2712" i="2" s="1"/>
  <c r="Z2691" i="2"/>
  <c r="AB2691" i="2" s="1"/>
  <c r="Z2738" i="2"/>
  <c r="AB2738" i="2" s="1"/>
  <c r="Z2649" i="2"/>
  <c r="AB2649" i="2" s="1"/>
  <c r="Z2521" i="2"/>
  <c r="AB2521" i="2" s="1"/>
  <c r="Z2737" i="2"/>
  <c r="AB2737" i="2" s="1"/>
  <c r="Z2648" i="2"/>
  <c r="AB2648" i="2" s="1"/>
  <c r="Z2520" i="2"/>
  <c r="AB2520" i="2" s="1"/>
  <c r="Z2776" i="2"/>
  <c r="AB2776" i="2" s="1"/>
  <c r="Z2709" i="2"/>
  <c r="AB2709" i="2" s="1"/>
  <c r="Z2599" i="2"/>
  <c r="AB2599" i="2" s="1"/>
  <c r="Z2417" i="2"/>
  <c r="AB2417" i="2" s="1"/>
  <c r="Z2759" i="2"/>
  <c r="AB2759" i="2" s="1"/>
  <c r="Z2686" i="2"/>
  <c r="AB2686" i="2" s="1"/>
  <c r="Z2563" i="2"/>
  <c r="AB2563" i="2" s="1"/>
  <c r="Z2272" i="2"/>
  <c r="AB2272" i="2" s="1"/>
  <c r="Z2774" i="2"/>
  <c r="AB2774" i="2" s="1"/>
  <c r="Z2705" i="2"/>
  <c r="AB2705" i="2" s="1"/>
  <c r="Z2593" i="2"/>
  <c r="AB2593" i="2" s="1"/>
  <c r="Z2401" i="2"/>
  <c r="AB2401" i="2" s="1"/>
  <c r="Z2724" i="2"/>
  <c r="AB2724" i="2" s="1"/>
  <c r="Z2624" i="2"/>
  <c r="AB2624" i="2" s="1"/>
  <c r="Z2496" i="2"/>
  <c r="AB2496" i="2" s="1"/>
  <c r="Z2748" i="2"/>
  <c r="AB2748" i="2" s="1"/>
  <c r="Z2671" i="2"/>
  <c r="AB2671" i="2" s="1"/>
  <c r="Z2543" i="2"/>
  <c r="Z2156" i="2"/>
  <c r="AB2156" i="2" s="1"/>
  <c r="Z2483" i="2"/>
  <c r="AB2483" i="2" s="1"/>
  <c r="Z2419" i="2"/>
  <c r="AB2419" i="2" s="1"/>
  <c r="Z2355" i="2"/>
  <c r="AB2355" i="2" s="1"/>
  <c r="Z2286" i="2"/>
  <c r="AB2286" i="2" s="1"/>
  <c r="Z2200" i="2"/>
  <c r="AB2200" i="2" s="1"/>
  <c r="Z2116" i="2"/>
  <c r="AB2116" i="2" s="1"/>
  <c r="Z2698" i="2"/>
  <c r="AB2698" i="2" s="1"/>
  <c r="Z2634" i="2"/>
  <c r="AB2634" i="2" s="1"/>
  <c r="Z2570" i="2"/>
  <c r="AB2570" i="2" s="1"/>
  <c r="Z2506" i="2"/>
  <c r="AB2506" i="2" s="1"/>
  <c r="Z2442" i="2"/>
  <c r="Z2378" i="2"/>
  <c r="AB2378" i="2" s="1"/>
  <c r="Z2314" i="2"/>
  <c r="AB2314" i="2" s="1"/>
  <c r="Z2231" i="2"/>
  <c r="AB2231" i="2" s="1"/>
  <c r="Z2147" i="2"/>
  <c r="AB2147" i="2" s="1"/>
  <c r="Z2047" i="2"/>
  <c r="AB2047" i="2" s="1"/>
  <c r="Z1875" i="2"/>
  <c r="AB1875" i="2" s="1"/>
  <c r="Z1672" i="2"/>
  <c r="AB1672" i="2" s="1"/>
  <c r="Z1416" i="2"/>
  <c r="AB1416" i="2" s="1"/>
  <c r="Z2472" i="2"/>
  <c r="Z2408" i="2"/>
  <c r="AB2408" i="2" s="1"/>
  <c r="Z2344" i="2"/>
  <c r="Z2271" i="2"/>
  <c r="AB2271" i="2" s="1"/>
  <c r="Z2187" i="2"/>
  <c r="AB2187" i="2" s="1"/>
  <c r="Z2101" i="2"/>
  <c r="AB2101" i="2" s="1"/>
  <c r="Z1955" i="2"/>
  <c r="Z1784" i="2"/>
  <c r="AB1784" i="2" s="1"/>
  <c r="Z1536" i="2"/>
  <c r="AB1536" i="2" s="1"/>
  <c r="Z2439" i="2"/>
  <c r="Z2375" i="2"/>
  <c r="AB2375" i="2" s="1"/>
  <c r="Z2311" i="2"/>
  <c r="AB2311" i="2" s="1"/>
  <c r="Z2228" i="2"/>
  <c r="AB2228" i="2" s="1"/>
  <c r="Z2142" i="2"/>
  <c r="AB2142" i="2" s="1"/>
  <c r="Z2039" i="2"/>
  <c r="AB2039" i="2" s="1"/>
  <c r="Z1867" i="2"/>
  <c r="AB1867" i="2" s="1"/>
  <c r="Z1663" i="2"/>
  <c r="AB1663" i="2" s="1"/>
  <c r="Z1407" i="2"/>
  <c r="AB1407" i="2" s="1"/>
  <c r="Z792" i="2"/>
  <c r="AB792" i="2" s="1"/>
  <c r="Z2662" i="2"/>
  <c r="AB2662" i="2" s="1"/>
  <c r="Z2598" i="2"/>
  <c r="AB2598" i="2" s="1"/>
  <c r="Z2534" i="2"/>
  <c r="AB2534" i="2" s="1"/>
  <c r="Z2470" i="2"/>
  <c r="AB2470" i="2" s="1"/>
  <c r="Z2406" i="2"/>
  <c r="AB2406" i="2" s="1"/>
  <c r="Z2342" i="2"/>
  <c r="Z2269" i="2"/>
  <c r="Z2183" i="2"/>
  <c r="AB2183" i="2" s="1"/>
  <c r="Z2099" i="2"/>
  <c r="AB2099" i="2" s="1"/>
  <c r="Z1951" i="2"/>
  <c r="AB1951" i="2" s="1"/>
  <c r="Z1779" i="2"/>
  <c r="AB1779" i="2" s="1"/>
  <c r="Z1528" i="2"/>
  <c r="AB1528" i="2" s="1"/>
  <c r="Z2629" i="2"/>
  <c r="AB2629" i="2" s="1"/>
  <c r="Z2565" i="2"/>
  <c r="AB2565" i="2" s="1"/>
  <c r="Z2501" i="2"/>
  <c r="AB2501" i="2" s="1"/>
  <c r="Z2437" i="2"/>
  <c r="AB2437" i="2" s="1"/>
  <c r="Z2373" i="2"/>
  <c r="AB2373" i="2" s="1"/>
  <c r="Z2309" i="2"/>
  <c r="AB2309" i="2" s="1"/>
  <c r="Z2224" i="2"/>
  <c r="AB2224" i="2" s="1"/>
  <c r="Z2140" i="2"/>
  <c r="AB2140" i="2" s="1"/>
  <c r="Z2032" i="2"/>
  <c r="AB2032" i="2" s="1"/>
  <c r="Z1863" i="2"/>
  <c r="AB1863" i="2" s="1"/>
  <c r="Z1655" i="2"/>
  <c r="Z1399" i="2"/>
  <c r="AB1399" i="2" s="1"/>
  <c r="Z760" i="2"/>
  <c r="Z2700" i="2"/>
  <c r="AB2700" i="2" s="1"/>
  <c r="Z2636" i="2"/>
  <c r="AB2636" i="2" s="1"/>
  <c r="Z2572" i="2"/>
  <c r="AB2572" i="2" s="1"/>
  <c r="Z2508" i="2"/>
  <c r="AB2508" i="2" s="1"/>
  <c r="Z2444" i="2"/>
  <c r="AB2444" i="2" s="1"/>
  <c r="Z2380" i="2"/>
  <c r="AB2380" i="2" s="1"/>
  <c r="Z2316" i="2"/>
  <c r="AB2316" i="2" s="1"/>
  <c r="Z2235" i="2"/>
  <c r="AB2235" i="2" s="1"/>
  <c r="Z2149" i="2"/>
  <c r="AB2149" i="2" s="1"/>
  <c r="Z2051" i="2"/>
  <c r="AB2051" i="2" s="1"/>
  <c r="Z1880" i="2"/>
  <c r="AB1880" i="2" s="1"/>
  <c r="Z1680" i="2"/>
  <c r="Z1424" i="2"/>
  <c r="AB1424" i="2" s="1"/>
  <c r="Z2078" i="2"/>
  <c r="AB2078" i="2" s="1"/>
  <c r="Z2014" i="2"/>
  <c r="AB2014" i="2" s="1"/>
  <c r="Z1950" i="2"/>
  <c r="AB1950" i="2" s="1"/>
  <c r="Z1886" i="2"/>
  <c r="AB1886" i="2" s="1"/>
  <c r="Z1822" i="2"/>
  <c r="AB1822" i="2" s="1"/>
  <c r="Z1758" i="2"/>
  <c r="AB1758" i="2" s="1"/>
  <c r="Z1694" i="2"/>
  <c r="AB1694" i="2" s="1"/>
  <c r="Z1630" i="2"/>
  <c r="AB1630" i="2" s="1"/>
  <c r="Z1566" i="2"/>
  <c r="AB1566" i="2" s="1"/>
  <c r="Z1502" i="2"/>
  <c r="AB1502" i="2" s="1"/>
  <c r="Z1438" i="2"/>
  <c r="AB1438" i="2" s="1"/>
  <c r="Z1374" i="2"/>
  <c r="AB1374" i="2" s="1"/>
  <c r="Z1307" i="2"/>
  <c r="Z1175" i="2"/>
  <c r="AB1175" i="2" s="1"/>
  <c r="Z919" i="2"/>
  <c r="AB919" i="2" s="1"/>
  <c r="Z663" i="2"/>
  <c r="Z407" i="2"/>
  <c r="AB407" i="2" s="1"/>
  <c r="Z138" i="2"/>
  <c r="AB138" i="2" s="1"/>
  <c r="Z2045" i="2"/>
  <c r="AB2045" i="2" s="1"/>
  <c r="Z1981" i="2"/>
  <c r="AB1981" i="2" s="1"/>
  <c r="Z1917" i="2"/>
  <c r="AB1917" i="2" s="1"/>
  <c r="Z1853" i="2"/>
  <c r="AB1853" i="2" s="1"/>
  <c r="Z1789" i="2"/>
  <c r="AB1789" i="2" s="1"/>
  <c r="Z1725" i="2"/>
  <c r="AB1725" i="2" s="1"/>
  <c r="Z1661" i="2"/>
  <c r="AB1661" i="2" s="1"/>
  <c r="Z1597" i="2"/>
  <c r="AB1597" i="2" s="1"/>
  <c r="Z1533" i="2"/>
  <c r="AB1533" i="2" s="1"/>
  <c r="Z1469" i="2"/>
  <c r="AB1469" i="2" s="1"/>
  <c r="Z1405" i="2"/>
  <c r="AB1405" i="2" s="1"/>
  <c r="Z1341" i="2"/>
  <c r="AB1341" i="2" s="1"/>
  <c r="Z1255" i="2"/>
  <c r="AB1255" i="2" s="1"/>
  <c r="Z1040" i="2"/>
  <c r="Z784" i="2"/>
  <c r="Z528" i="2"/>
  <c r="Z272" i="2"/>
  <c r="Z2012" i="2"/>
  <c r="AB2012" i="2" s="1"/>
  <c r="Z1948" i="2"/>
  <c r="AB1948" i="2" s="1"/>
  <c r="Z1884" i="2"/>
  <c r="Z1820" i="2"/>
  <c r="AB1820" i="2" s="1"/>
  <c r="Z1756" i="2"/>
  <c r="AB1756" i="2" s="1"/>
  <c r="Z1692" i="2"/>
  <c r="AB1692" i="2" s="1"/>
  <c r="Z1628" i="2"/>
  <c r="AB1628" i="2" s="1"/>
  <c r="Z1564" i="2"/>
  <c r="AB1564" i="2" s="1"/>
  <c r="Z1500" i="2"/>
  <c r="AB1500" i="2" s="1"/>
  <c r="Z1436" i="2"/>
  <c r="AB1436" i="2" s="1"/>
  <c r="Z1372" i="2"/>
  <c r="Z1305" i="2"/>
  <c r="AB1305" i="2" s="1"/>
  <c r="Z1167" i="2"/>
  <c r="AB1167" i="2" s="1"/>
  <c r="Z911" i="2"/>
  <c r="AB911" i="2" s="1"/>
  <c r="Z655" i="2"/>
  <c r="AB655" i="2" s="1"/>
  <c r="Z399" i="2"/>
  <c r="AB399" i="2" s="1"/>
  <c r="Z122" i="2"/>
  <c r="AB122" i="2" s="1"/>
  <c r="Z1747" i="2"/>
  <c r="AB1747" i="2" s="1"/>
  <c r="Z1683" i="2"/>
  <c r="AB1683" i="2" s="1"/>
  <c r="Z1619" i="2"/>
  <c r="AB1619" i="2" s="1"/>
  <c r="Z1555" i="2"/>
  <c r="AB1555" i="2" s="1"/>
  <c r="Z1491" i="2"/>
  <c r="AB1491" i="2" s="1"/>
  <c r="Z1427" i="2"/>
  <c r="Z1363" i="2"/>
  <c r="AB1363" i="2" s="1"/>
  <c r="Z1295" i="2"/>
  <c r="AB1295" i="2" s="1"/>
  <c r="Z1128" i="2"/>
  <c r="AB1128" i="2" s="1"/>
  <c r="Z872" i="2"/>
  <c r="AB872" i="2" s="1"/>
  <c r="Z616" i="2"/>
  <c r="Z360" i="2"/>
  <c r="AB360" i="2" s="1"/>
  <c r="Z2282" i="2"/>
  <c r="AB2282" i="2" s="1"/>
  <c r="Z2218" i="2"/>
  <c r="AB2218" i="2" s="1"/>
  <c r="Z2154" i="2"/>
  <c r="AB2154" i="2" s="1"/>
  <c r="Z2090" i="2"/>
  <c r="AB2090" i="2" s="1"/>
  <c r="Z2026" i="2"/>
  <c r="AB2026" i="2" s="1"/>
  <c r="Z1962" i="2"/>
  <c r="AB1962" i="2" s="1"/>
  <c r="Z1898" i="2"/>
  <c r="AB1898" i="2" s="1"/>
  <c r="Z1834" i="2"/>
  <c r="AB1834" i="2" s="1"/>
  <c r="Z1770" i="2"/>
  <c r="AB1770" i="2" s="1"/>
  <c r="Z1706" i="2"/>
  <c r="AB1706" i="2" s="1"/>
  <c r="Z1642" i="2"/>
  <c r="AB1642" i="2" s="1"/>
  <c r="Z1578" i="2"/>
  <c r="AB1578" i="2" s="1"/>
  <c r="Z1514" i="2"/>
  <c r="AB1514" i="2" s="1"/>
  <c r="Z1450" i="2"/>
  <c r="AB1450" i="2" s="1"/>
  <c r="Z1386" i="2"/>
  <c r="AB1386" i="2" s="1"/>
  <c r="Z1321" i="2"/>
  <c r="AB1321" i="2" s="1"/>
  <c r="Z1215" i="2"/>
  <c r="Z967" i="2"/>
  <c r="Z711" i="2"/>
  <c r="AB711" i="2" s="1"/>
  <c r="Z455" i="2"/>
  <c r="AB455" i="2" s="1"/>
  <c r="Z199" i="2"/>
  <c r="Z2297" i="2"/>
  <c r="AB2297" i="2" s="1"/>
  <c r="Z2233" i="2"/>
  <c r="AB2233" i="2" s="1"/>
  <c r="Z2169" i="2"/>
  <c r="AB2169" i="2" s="1"/>
  <c r="Z2105" i="2"/>
  <c r="Z2041" i="2"/>
  <c r="AB2041" i="2" s="1"/>
  <c r="Z1977" i="2"/>
  <c r="AB1977" i="2" s="1"/>
  <c r="Z1913" i="2"/>
  <c r="AB1913" i="2" s="1"/>
  <c r="Z1849" i="2"/>
  <c r="AB1849" i="2" s="1"/>
  <c r="Z1785" i="2"/>
  <c r="AB1785" i="2" s="1"/>
  <c r="Z1721" i="2"/>
  <c r="AB1721" i="2" s="1"/>
  <c r="Z1657" i="2"/>
  <c r="AB1657" i="2" s="1"/>
  <c r="Z1593" i="2"/>
  <c r="Z1529" i="2"/>
  <c r="AB1529" i="2" s="1"/>
  <c r="Z1465" i="2"/>
  <c r="AB1465" i="2" s="1"/>
  <c r="Z1401" i="2"/>
  <c r="AB1401" i="2" s="1"/>
  <c r="Z1337" i="2"/>
  <c r="AB1337" i="2" s="1"/>
  <c r="Z1247" i="2"/>
  <c r="AB1247" i="2" s="1"/>
  <c r="Z1024" i="2"/>
  <c r="AB1024" i="2" s="1"/>
  <c r="Z768" i="2"/>
  <c r="AB768" i="2" s="1"/>
  <c r="Z512" i="2"/>
  <c r="Z256" i="2"/>
  <c r="AB256" i="2" s="1"/>
  <c r="Z1278" i="2"/>
  <c r="AB1278" i="2" s="1"/>
  <c r="Z1214" i="2"/>
  <c r="AB1214" i="2" s="1"/>
  <c r="Z1150" i="2"/>
  <c r="AB1150" i="2" s="1"/>
  <c r="Z1086" i="2"/>
  <c r="AB1086" i="2" s="1"/>
  <c r="Z1022" i="2"/>
  <c r="AB1022" i="2" s="1"/>
  <c r="Z958" i="2"/>
  <c r="AB958" i="2" s="1"/>
  <c r="Z894" i="2"/>
  <c r="AB894" i="2" s="1"/>
  <c r="Z830" i="2"/>
  <c r="Z766" i="2"/>
  <c r="AB766" i="2" s="1"/>
  <c r="Z702" i="2"/>
  <c r="AB702" i="2" s="1"/>
  <c r="Z638" i="2"/>
  <c r="AB638" i="2" s="1"/>
  <c r="Z574" i="2"/>
  <c r="AB574" i="2" s="1"/>
  <c r="Z510" i="2"/>
  <c r="AB510" i="2" s="1"/>
  <c r="Z446" i="2"/>
  <c r="Z382" i="2"/>
  <c r="AB382" i="2" s="1"/>
  <c r="Z318" i="2"/>
  <c r="AB318" i="2" s="1"/>
  <c r="Z254" i="2"/>
  <c r="AB254" i="2" s="1"/>
  <c r="Z190" i="2"/>
  <c r="AB190" i="2" s="1"/>
  <c r="Z66" i="2"/>
  <c r="AB66" i="2" s="1"/>
  <c r="Z1253" i="2"/>
  <c r="AB1253" i="2" s="1"/>
  <c r="Z1189" i="2"/>
  <c r="AB1189" i="2" s="1"/>
  <c r="Z1125" i="2"/>
  <c r="AB1125" i="2" s="1"/>
  <c r="Z1061" i="2"/>
  <c r="AB1061" i="2" s="1"/>
  <c r="Z997" i="2"/>
  <c r="AB997" i="2" s="1"/>
  <c r="Z933" i="2"/>
  <c r="AB933" i="2" s="1"/>
  <c r="Z869" i="2"/>
  <c r="AB869" i="2" s="1"/>
  <c r="Z805" i="2"/>
  <c r="AB805" i="2" s="1"/>
  <c r="Z741" i="2"/>
  <c r="AB741" i="2" s="1"/>
  <c r="Z677" i="2"/>
  <c r="AB677" i="2" s="1"/>
  <c r="Z613" i="2"/>
  <c r="AB613" i="2" s="1"/>
  <c r="Z549" i="2"/>
  <c r="AB549" i="2" s="1"/>
  <c r="Z485" i="2"/>
  <c r="AB485" i="2" s="1"/>
  <c r="Z421" i="2"/>
  <c r="AB421" i="2" s="1"/>
  <c r="Z357" i="2"/>
  <c r="AB357" i="2" s="1"/>
  <c r="Z293" i="2"/>
  <c r="AB293" i="2" s="1"/>
  <c r="Z229" i="2"/>
  <c r="AB229" i="2" s="1"/>
  <c r="Z164" i="2"/>
  <c r="AB164" i="2" s="1"/>
  <c r="Z1140" i="2"/>
  <c r="AB1140" i="2" s="1"/>
  <c r="Z1076" i="2"/>
  <c r="Z1012" i="2"/>
  <c r="AB1012" i="2" s="1"/>
  <c r="Z948" i="2"/>
  <c r="AB948" i="2" s="1"/>
  <c r="Z884" i="2"/>
  <c r="AB884" i="2" s="1"/>
  <c r="Z820" i="2"/>
  <c r="AB820" i="2" s="1"/>
  <c r="Z756" i="2"/>
  <c r="Z692" i="2"/>
  <c r="AB692" i="2" s="1"/>
  <c r="Z628" i="2"/>
  <c r="AB628" i="2" s="1"/>
  <c r="Z564" i="2"/>
  <c r="AB564" i="2" s="1"/>
  <c r="Z500" i="2"/>
  <c r="AB500" i="2" s="1"/>
  <c r="Z436" i="2"/>
  <c r="Z372" i="2"/>
  <c r="AB372" i="2" s="1"/>
  <c r="Z308" i="2"/>
  <c r="AB308" i="2" s="1"/>
  <c r="Z244" i="2"/>
  <c r="Z180" i="2"/>
  <c r="Z1179" i="2"/>
  <c r="AB1179" i="2" s="1"/>
  <c r="Z1115" i="2"/>
  <c r="AB1115" i="2" s="1"/>
  <c r="Z1051" i="2"/>
  <c r="AB1051" i="2" s="1"/>
  <c r="Z987" i="2"/>
  <c r="AB987" i="2" s="1"/>
  <c r="Z923" i="2"/>
  <c r="AB923" i="2" s="1"/>
  <c r="Z859" i="2"/>
  <c r="AB859" i="2" s="1"/>
  <c r="Z795" i="2"/>
  <c r="AB795" i="2" s="1"/>
  <c r="Z731" i="2"/>
  <c r="AB731" i="2" s="1"/>
  <c r="Z667" i="2"/>
  <c r="AB667" i="2" s="1"/>
  <c r="Z603" i="2"/>
  <c r="AB603" i="2" s="1"/>
  <c r="Z539" i="2"/>
  <c r="AB539" i="2" s="1"/>
  <c r="Z475" i="2"/>
  <c r="AB475" i="2" s="1"/>
  <c r="Z411" i="2"/>
  <c r="AB411" i="2" s="1"/>
  <c r="Z347" i="2"/>
  <c r="AB347" i="2" s="1"/>
  <c r="Z283" i="2"/>
  <c r="AB283" i="2" s="1"/>
  <c r="Z219" i="2"/>
  <c r="AB219" i="2" s="1"/>
  <c r="Z146" i="2"/>
  <c r="Z1282" i="2"/>
  <c r="Z1218" i="2"/>
  <c r="AB1218" i="2" s="1"/>
  <c r="Z1154" i="2"/>
  <c r="AB1154" i="2" s="1"/>
  <c r="Z1090" i="2"/>
  <c r="AB1090" i="2" s="1"/>
  <c r="Z1026" i="2"/>
  <c r="AB1026" i="2" s="1"/>
  <c r="Z962" i="2"/>
  <c r="AB962" i="2" s="1"/>
  <c r="Z898" i="2"/>
  <c r="AB898" i="2" s="1"/>
  <c r="Z38" i="2"/>
  <c r="AB38" i="2" s="1"/>
  <c r="Z1257" i="2"/>
  <c r="AB1257" i="2" s="1"/>
  <c r="Z1193" i="2"/>
  <c r="AB1193" i="2" s="1"/>
  <c r="Z1129" i="2"/>
  <c r="Z1065" i="2"/>
  <c r="AB1065" i="2" s="1"/>
  <c r="Z1001" i="2"/>
  <c r="AB1001" i="2" s="1"/>
  <c r="Z937" i="2"/>
  <c r="Z873" i="2"/>
  <c r="AB873" i="2" s="1"/>
  <c r="Z809" i="2"/>
  <c r="AB809" i="2" s="1"/>
  <c r="Z745" i="2"/>
  <c r="AB745" i="2" s="1"/>
  <c r="Z681" i="2"/>
  <c r="AB681" i="2" s="1"/>
  <c r="Z617" i="2"/>
  <c r="Z553" i="2"/>
  <c r="AB553" i="2" s="1"/>
  <c r="Z489" i="2"/>
  <c r="AB489" i="2" s="1"/>
  <c r="Z425" i="2"/>
  <c r="Z361" i="2"/>
  <c r="Z297" i="2"/>
  <c r="AB297" i="2" s="1"/>
  <c r="Z233" i="2"/>
  <c r="AB233" i="2" s="1"/>
  <c r="Z169" i="2"/>
  <c r="AB169" i="2" s="1"/>
  <c r="Z117" i="2"/>
  <c r="AB117" i="2" s="1"/>
  <c r="Z53" i="2"/>
  <c r="AB53" i="2" s="1"/>
  <c r="Z76" i="2"/>
  <c r="AB76" i="2" s="1"/>
  <c r="Z91" i="2"/>
  <c r="Z27" i="2"/>
  <c r="Z145" i="2"/>
  <c r="Z81" i="2"/>
  <c r="Z17" i="2"/>
  <c r="Z160" i="2"/>
  <c r="Z96" i="2"/>
  <c r="AB96" i="2" s="1"/>
  <c r="Z32" i="2"/>
  <c r="AB32" i="2" s="1"/>
  <c r="Z111" i="2"/>
  <c r="AB111" i="2" s="1"/>
  <c r="Z47" i="2"/>
  <c r="AB47" i="2" s="1"/>
  <c r="AA2733" i="2"/>
  <c r="AC2733" i="2" s="1"/>
  <c r="AA2563" i="2"/>
  <c r="AC2563" i="2" s="1"/>
  <c r="AA2392" i="2"/>
  <c r="AC2392" i="2" s="1"/>
  <c r="AA2172" i="2"/>
  <c r="AC2172" i="2" s="1"/>
  <c r="AA2667" i="2"/>
  <c r="AC2667" i="2" s="1"/>
  <c r="AA2496" i="2"/>
  <c r="AC2496" i="2" s="1"/>
  <c r="AA2323" i="2"/>
  <c r="AC2323" i="2" s="1"/>
  <c r="AA2685" i="2"/>
  <c r="AC2685" i="2" s="1"/>
  <c r="AA2515" i="2"/>
  <c r="AC2515" i="2" s="1"/>
  <c r="AA2344" i="2"/>
  <c r="AA2760" i="2"/>
  <c r="AC2760" i="2" s="1"/>
  <c r="AA2597" i="2"/>
  <c r="AC2597" i="2" s="1"/>
  <c r="AA2427" i="2"/>
  <c r="AC2427" i="2" s="1"/>
  <c r="AA2237" i="2"/>
  <c r="AA2701" i="2"/>
  <c r="AC2701" i="2" s="1"/>
  <c r="AA2531" i="2"/>
  <c r="AC2531" i="2" s="1"/>
  <c r="AA2360" i="2"/>
  <c r="AC2360" i="2" s="1"/>
  <c r="AA2781" i="2"/>
  <c r="AC2781" i="2" s="1"/>
  <c r="AA2635" i="2"/>
  <c r="AC2635" i="2" s="1"/>
  <c r="AA2464" i="2"/>
  <c r="AC2464" i="2" s="1"/>
  <c r="AA2286" i="2"/>
  <c r="AC2286" i="2" s="1"/>
  <c r="AA2717" i="2"/>
  <c r="AC2717" i="2" s="1"/>
  <c r="AA2547" i="2"/>
  <c r="AC2547" i="2" s="1"/>
  <c r="AA2376" i="2"/>
  <c r="AC2376" i="2" s="1"/>
  <c r="AA2732" i="2"/>
  <c r="AC2732" i="2" s="1"/>
  <c r="AA2668" i="2"/>
  <c r="AC2668" i="2" s="1"/>
  <c r="AA2604" i="2"/>
  <c r="AC2604" i="2" s="1"/>
  <c r="AA2540" i="2"/>
  <c r="AC2540" i="2" s="1"/>
  <c r="AA2476" i="2"/>
  <c r="AC2476" i="2" s="1"/>
  <c r="AA2412" i="2"/>
  <c r="AA2348" i="2"/>
  <c r="AC2348" i="2" s="1"/>
  <c r="AA2275" i="2"/>
  <c r="AC2275" i="2" s="1"/>
  <c r="AA2171" i="2"/>
  <c r="AC2171" i="2" s="1"/>
  <c r="AA1963" i="2"/>
  <c r="AC1963" i="2" s="1"/>
  <c r="AA1707" i="2"/>
  <c r="AC1707" i="2" s="1"/>
  <c r="AA2706" i="2"/>
  <c r="AC2706" i="2" s="1"/>
  <c r="AA2642" i="2"/>
  <c r="AC2642" i="2" s="1"/>
  <c r="AA2578" i="2"/>
  <c r="AA2514" i="2"/>
  <c r="AC2514" i="2" s="1"/>
  <c r="AA2450" i="2"/>
  <c r="AC2450" i="2" s="1"/>
  <c r="AA2386" i="2"/>
  <c r="AC2386" i="2" s="1"/>
  <c r="AA2319" i="2"/>
  <c r="AC2319" i="2" s="1"/>
  <c r="AA2239" i="2"/>
  <c r="AA2100" i="2"/>
  <c r="AA1859" i="2"/>
  <c r="AC1859" i="2" s="1"/>
  <c r="AA2705" i="2"/>
  <c r="AC2705" i="2" s="1"/>
  <c r="AA2641" i="2"/>
  <c r="AC2641" i="2" s="1"/>
  <c r="AA2577" i="2"/>
  <c r="AC2577" i="2" s="1"/>
  <c r="AA2513" i="2"/>
  <c r="AC2513" i="2" s="1"/>
  <c r="AA2449" i="2"/>
  <c r="AC2449" i="2" s="1"/>
  <c r="AA2385" i="2"/>
  <c r="AC2385" i="2" s="1"/>
  <c r="AA2318" i="2"/>
  <c r="AC2318" i="2" s="1"/>
  <c r="AA2238" i="2"/>
  <c r="AC2238" i="2" s="1"/>
  <c r="AA2099" i="2"/>
  <c r="AC2099" i="2" s="1"/>
  <c r="AA1857" i="2"/>
  <c r="AC1857" i="2" s="1"/>
  <c r="AA2011" i="2"/>
  <c r="AC2011" i="2" s="1"/>
  <c r="AA1755" i="2"/>
  <c r="AC1755" i="2" s="1"/>
  <c r="AA2727" i="2"/>
  <c r="AC2727" i="2" s="1"/>
  <c r="AA2663" i="2"/>
  <c r="AA2599" i="2"/>
  <c r="AC2599" i="2" s="1"/>
  <c r="AA2535" i="2"/>
  <c r="AC2535" i="2" s="1"/>
  <c r="AA2471" i="2"/>
  <c r="AC2471" i="2" s="1"/>
  <c r="AA2407" i="2"/>
  <c r="AC2407" i="2" s="1"/>
  <c r="AA2343" i="2"/>
  <c r="AC2343" i="2" s="1"/>
  <c r="AA2268" i="2"/>
  <c r="AC2268" i="2" s="1"/>
  <c r="AA2156" i="2"/>
  <c r="AC2156" i="2" s="1"/>
  <c r="AA1945" i="2"/>
  <c r="AA1689" i="2"/>
  <c r="AC1689" i="2" s="1"/>
  <c r="AA2774" i="2"/>
  <c r="AC2774" i="2" s="1"/>
  <c r="AA2710" i="2"/>
  <c r="AC2710" i="2" s="1"/>
  <c r="AA2646" i="2"/>
  <c r="AC2646" i="2" s="1"/>
  <c r="AA2582" i="2"/>
  <c r="AC2582" i="2" s="1"/>
  <c r="AA2518" i="2"/>
  <c r="AA2454" i="2"/>
  <c r="AC2454" i="2" s="1"/>
  <c r="AA2390" i="2"/>
  <c r="AC2390" i="2" s="1"/>
  <c r="AA2324" i="2"/>
  <c r="AC2324" i="2" s="1"/>
  <c r="AA2245" i="2"/>
  <c r="AC2245" i="2" s="1"/>
  <c r="AA2113" i="2"/>
  <c r="AC2113" i="2" s="1"/>
  <c r="AA1875" i="2"/>
  <c r="AC1875" i="2" s="1"/>
  <c r="AA2240" i="2"/>
  <c r="AC2240" i="2" s="1"/>
  <c r="AA2176" i="2"/>
  <c r="AC2176" i="2" s="1"/>
  <c r="AA2112" i="2"/>
  <c r="AC2112" i="2" s="1"/>
  <c r="AA2048" i="2"/>
  <c r="AC2048" i="2" s="1"/>
  <c r="AA1984" i="2"/>
  <c r="AC1984" i="2" s="1"/>
  <c r="AA1920" i="2"/>
  <c r="AC1920" i="2" s="1"/>
  <c r="AA1856" i="2"/>
  <c r="AA1792" i="2"/>
  <c r="AC1792" i="2" s="1"/>
  <c r="AA1728" i="2"/>
  <c r="AC1728" i="2" s="1"/>
  <c r="AA1653" i="2"/>
  <c r="AC1653" i="2" s="1"/>
  <c r="AA1374" i="2"/>
  <c r="AC1374" i="2" s="1"/>
  <c r="AA2191" i="2"/>
  <c r="AC2191" i="2" s="1"/>
  <c r="AA2127" i="2"/>
  <c r="AC2127" i="2" s="1"/>
  <c r="AA2063" i="2"/>
  <c r="AC2063" i="2" s="1"/>
  <c r="AA1999" i="2"/>
  <c r="AC1999" i="2" s="1"/>
  <c r="AA1935" i="2"/>
  <c r="AC1935" i="2" s="1"/>
  <c r="AA1871" i="2"/>
  <c r="AC1871" i="2" s="1"/>
  <c r="AA1807" i="2"/>
  <c r="AC1807" i="2" s="1"/>
  <c r="AA1743" i="2"/>
  <c r="AC1743" i="2" s="1"/>
  <c r="AA1679" i="2"/>
  <c r="AC1679" i="2" s="1"/>
  <c r="AA1494" i="2"/>
  <c r="AC1494" i="2" s="1"/>
  <c r="AA2174" i="2"/>
  <c r="AC2174" i="2" s="1"/>
  <c r="AA2110" i="2"/>
  <c r="AC2110" i="2" s="1"/>
  <c r="AA2046" i="2"/>
  <c r="AC2046" i="2" s="1"/>
  <c r="AA1982" i="2"/>
  <c r="AC1982" i="2" s="1"/>
  <c r="AA1918" i="2"/>
  <c r="AC1918" i="2" s="1"/>
  <c r="AA1854" i="2"/>
  <c r="AC1854" i="2" s="1"/>
  <c r="AA1790" i="2"/>
  <c r="AC1790" i="2" s="1"/>
  <c r="AA1726" i="2"/>
  <c r="AC1726" i="2" s="1"/>
  <c r="AA1651" i="2"/>
  <c r="AC1651" i="2" s="1"/>
  <c r="AA1358" i="2"/>
  <c r="AC1358" i="2" s="1"/>
  <c r="AA2213" i="2"/>
  <c r="AC2213" i="2" s="1"/>
  <c r="AA2149" i="2"/>
  <c r="AC2149" i="2" s="1"/>
  <c r="AA2085" i="2"/>
  <c r="AC2085" i="2" s="1"/>
  <c r="AA2021" i="2"/>
  <c r="AC2021" i="2" s="1"/>
  <c r="AA1957" i="2"/>
  <c r="AC1957" i="2" s="1"/>
  <c r="AA1893" i="2"/>
  <c r="AA1829" i="2"/>
  <c r="AC1829" i="2" s="1"/>
  <c r="AA1765" i="2"/>
  <c r="AC1765" i="2" s="1"/>
  <c r="AA1701" i="2"/>
  <c r="AC1701" i="2" s="1"/>
  <c r="AA1596" i="2"/>
  <c r="AC1596" i="2" s="1"/>
  <c r="AA1158" i="2"/>
  <c r="AC1158" i="2" s="1"/>
  <c r="AA2028" i="2"/>
  <c r="AC2028" i="2" s="1"/>
  <c r="AA1964" i="2"/>
  <c r="AA1900" i="2"/>
  <c r="AC1900" i="2" s="1"/>
  <c r="AA1836" i="2"/>
  <c r="AC1836" i="2" s="1"/>
  <c r="AA1772" i="2"/>
  <c r="AC1772" i="2" s="1"/>
  <c r="AA1708" i="2"/>
  <c r="AC1708" i="2" s="1"/>
  <c r="AA1613" i="2"/>
  <c r="AC1613" i="2" s="1"/>
  <c r="AA1214" i="2"/>
  <c r="AC1214" i="2" s="1"/>
  <c r="AA2306" i="2"/>
  <c r="AA2242" i="2"/>
  <c r="AC2242" i="2" s="1"/>
  <c r="AA2178" i="2"/>
  <c r="AC2178" i="2" s="1"/>
  <c r="AA2114" i="2"/>
  <c r="AC2114" i="2" s="1"/>
  <c r="AA2050" i="2"/>
  <c r="AC2050" i="2" s="1"/>
  <c r="AA1986" i="2"/>
  <c r="AC1986" i="2" s="1"/>
  <c r="AA1922" i="2"/>
  <c r="AC1922" i="2" s="1"/>
  <c r="AA1858" i="2"/>
  <c r="AC1858" i="2" s="1"/>
  <c r="AA1794" i="2"/>
  <c r="AA1730" i="2"/>
  <c r="AC1730" i="2" s="1"/>
  <c r="AA1659" i="2"/>
  <c r="AC1659" i="2" s="1"/>
  <c r="AA1390" i="2"/>
  <c r="AC1390" i="2" s="1"/>
  <c r="AA1597" i="2"/>
  <c r="AC1597" i="2" s="1"/>
  <c r="AA1533" i="2"/>
  <c r="AC1533" i="2" s="1"/>
  <c r="AA1469" i="2"/>
  <c r="AC1469" i="2" s="1"/>
  <c r="AA1405" i="2"/>
  <c r="AC1405" i="2" s="1"/>
  <c r="AA1341" i="2"/>
  <c r="AC1341" i="2" s="1"/>
  <c r="AA1277" i="2"/>
  <c r="AC1277" i="2" s="1"/>
  <c r="AA1213" i="2"/>
  <c r="AC1213" i="2" s="1"/>
  <c r="AA1149" i="2"/>
  <c r="AC1149" i="2" s="1"/>
  <c r="AA1075" i="2"/>
  <c r="AC1075" i="2" s="1"/>
  <c r="AA1516" i="2"/>
  <c r="AC1516" i="2" s="1"/>
  <c r="AA1452" i="2"/>
  <c r="AA1388" i="2"/>
  <c r="AC1388" i="2" s="1"/>
  <c r="AA1324" i="2"/>
  <c r="AC1324" i="2" s="1"/>
  <c r="AA1260" i="2"/>
  <c r="AC1260" i="2" s="1"/>
  <c r="AA1196" i="2"/>
  <c r="AC1196" i="2" s="1"/>
  <c r="AA1132" i="2"/>
  <c r="AC1132" i="2" s="1"/>
  <c r="AA973" i="2"/>
  <c r="AC973" i="2" s="1"/>
  <c r="AA1499" i="2"/>
  <c r="AC1499" i="2" s="1"/>
  <c r="AA1435" i="2"/>
  <c r="AC1435" i="2" s="1"/>
  <c r="AA1371" i="2"/>
  <c r="AC1371" i="2" s="1"/>
  <c r="AA1307" i="2"/>
  <c r="AA1243" i="2"/>
  <c r="AC1243" i="2" s="1"/>
  <c r="AA1179" i="2"/>
  <c r="AC1179" i="2" s="1"/>
  <c r="AA1115" i="2"/>
  <c r="AC1115" i="2" s="1"/>
  <c r="AA837" i="2"/>
  <c r="AC837" i="2" s="1"/>
  <c r="AA1658" i="2"/>
  <c r="AA1594" i="2"/>
  <c r="AC1594" i="2" s="1"/>
  <c r="AA1530" i="2"/>
  <c r="AC1530" i="2" s="1"/>
  <c r="AA1466" i="2"/>
  <c r="AC1466" i="2" s="1"/>
  <c r="AA1402" i="2"/>
  <c r="AC1402" i="2" s="1"/>
  <c r="AA1338" i="2"/>
  <c r="AC1338" i="2" s="1"/>
  <c r="AA1274" i="2"/>
  <c r="AC1274" i="2" s="1"/>
  <c r="AA1210" i="2"/>
  <c r="AC1210" i="2" s="1"/>
  <c r="AA1146" i="2"/>
  <c r="AA1067" i="2"/>
  <c r="AA1633" i="2"/>
  <c r="AC1633" i="2" s="1"/>
  <c r="AA1569" i="2"/>
  <c r="AA1505" i="2"/>
  <c r="AC1505" i="2" s="1"/>
  <c r="AA1441" i="2"/>
  <c r="AC1441" i="2" s="1"/>
  <c r="AA1377" i="2"/>
  <c r="AC1377" i="2" s="1"/>
  <c r="AA1313" i="2"/>
  <c r="AC1313" i="2" s="1"/>
  <c r="AA1249" i="2"/>
  <c r="AC1249" i="2" s="1"/>
  <c r="AA1185" i="2"/>
  <c r="AC1185" i="2" s="1"/>
  <c r="AA1121" i="2"/>
  <c r="AC1121" i="2" s="1"/>
  <c r="AA885" i="2"/>
  <c r="AC885" i="2" s="1"/>
  <c r="AA1672" i="2"/>
  <c r="AC1672" i="2" s="1"/>
  <c r="AA1608" i="2"/>
  <c r="AA1544" i="2"/>
  <c r="AC1544" i="2" s="1"/>
  <c r="AA1480" i="2"/>
  <c r="AC1480" i="2" s="1"/>
  <c r="AA1416" i="2"/>
  <c r="AC1416" i="2" s="1"/>
  <c r="AA1352" i="2"/>
  <c r="AC1352" i="2" s="1"/>
  <c r="AA1288" i="2"/>
  <c r="AC1288" i="2" s="1"/>
  <c r="AA1224" i="2"/>
  <c r="AC1224" i="2" s="1"/>
  <c r="AA1160" i="2"/>
  <c r="AC1160" i="2" s="1"/>
  <c r="AA1096" i="2"/>
  <c r="AA682" i="2"/>
  <c r="AC682" i="2" s="1"/>
  <c r="AA1647" i="2"/>
  <c r="AC1647" i="2" s="1"/>
  <c r="AA1583" i="2"/>
  <c r="AC1583" i="2" s="1"/>
  <c r="AA1519" i="2"/>
  <c r="AA1455" i="2"/>
  <c r="AC1455" i="2" s="1"/>
  <c r="AA1391" i="2"/>
  <c r="AC1391" i="2" s="1"/>
  <c r="AA1327" i="2"/>
  <c r="AC1327" i="2" s="1"/>
  <c r="AA1263" i="2"/>
  <c r="AC1263" i="2" s="1"/>
  <c r="AA1199" i="2"/>
  <c r="AC1199" i="2" s="1"/>
  <c r="AA1135" i="2"/>
  <c r="AC1135" i="2" s="1"/>
  <c r="AA997" i="2"/>
  <c r="AC997" i="2" s="1"/>
  <c r="AA270" i="2"/>
  <c r="AC270" i="2" s="1"/>
  <c r="AA1039" i="2"/>
  <c r="AC1039" i="2" s="1"/>
  <c r="AA975" i="2"/>
  <c r="AC975" i="2" s="1"/>
  <c r="AA911" i="2"/>
  <c r="AC911" i="2" s="1"/>
  <c r="AA847" i="2"/>
  <c r="AC847" i="2" s="1"/>
  <c r="AA783" i="2"/>
  <c r="AC783" i="2" s="1"/>
  <c r="AA719" i="2"/>
  <c r="AC719" i="2" s="1"/>
  <c r="AA641" i="2"/>
  <c r="AA538" i="2"/>
  <c r="AA1070" i="2"/>
  <c r="AC1070" i="2" s="1"/>
  <c r="AA1006" i="2"/>
  <c r="AC1006" i="2" s="1"/>
  <c r="AA942" i="2"/>
  <c r="AC942" i="2" s="1"/>
  <c r="AA878" i="2"/>
  <c r="AC878" i="2" s="1"/>
  <c r="AA814" i="2"/>
  <c r="AC814" i="2" s="1"/>
  <c r="AA750" i="2"/>
  <c r="AA683" i="2"/>
  <c r="AA587" i="2"/>
  <c r="AC587" i="2" s="1"/>
  <c r="AA464" i="2"/>
  <c r="AC464" i="2" s="1"/>
  <c r="AA294" i="2"/>
  <c r="AC294" i="2" s="1"/>
  <c r="AA78" i="2"/>
  <c r="AC78" i="2" s="1"/>
  <c r="AA1004" i="2"/>
  <c r="AC1004" i="2" s="1"/>
  <c r="AA940" i="2"/>
  <c r="AC940" i="2" s="1"/>
  <c r="AA876" i="2"/>
  <c r="AC876" i="2" s="1"/>
  <c r="AA812" i="2"/>
  <c r="AC812" i="2" s="1"/>
  <c r="AA748" i="2"/>
  <c r="AC748" i="2" s="1"/>
  <c r="AA681" i="2"/>
  <c r="AC681" i="2" s="1"/>
  <c r="AA585" i="2"/>
  <c r="AA459" i="2"/>
  <c r="AA288" i="2"/>
  <c r="AC288" i="2" s="1"/>
  <c r="AA70" i="2"/>
  <c r="AC70" i="2" s="1"/>
  <c r="AA1003" i="2"/>
  <c r="AC1003" i="2" s="1"/>
  <c r="AA939" i="2"/>
  <c r="AC939" i="2" s="1"/>
  <c r="AA875" i="2"/>
  <c r="AC875" i="2" s="1"/>
  <c r="AA811" i="2"/>
  <c r="AC811" i="2" s="1"/>
  <c r="AA747" i="2"/>
  <c r="AA680" i="2"/>
  <c r="AC680" i="2" s="1"/>
  <c r="AA584" i="2"/>
  <c r="AA456" i="2"/>
  <c r="AA286" i="2"/>
  <c r="AC286" i="2" s="1"/>
  <c r="AA64" i="2"/>
  <c r="AA1042" i="2"/>
  <c r="AC1042" i="2" s="1"/>
  <c r="AA978" i="2"/>
  <c r="AC978" i="2" s="1"/>
  <c r="AA914" i="2"/>
  <c r="AC914" i="2" s="1"/>
  <c r="AA850" i="2"/>
  <c r="AC850" i="2" s="1"/>
  <c r="AA786" i="2"/>
  <c r="AC786" i="2" s="1"/>
  <c r="AA722" i="2"/>
  <c r="AC722" i="2" s="1"/>
  <c r="AA646" i="2"/>
  <c r="AC646" i="2" s="1"/>
  <c r="AA544" i="2"/>
  <c r="AC544" i="2" s="1"/>
  <c r="AA390" i="2"/>
  <c r="AC390" i="2" s="1"/>
  <c r="AA219" i="2"/>
  <c r="AC219" i="2" s="1"/>
  <c r="AA1081" i="2"/>
  <c r="AA1017" i="2"/>
  <c r="AA953" i="2"/>
  <c r="AC953" i="2" s="1"/>
  <c r="AA889" i="2"/>
  <c r="AC889" i="2" s="1"/>
  <c r="AA825" i="2"/>
  <c r="AC825" i="2" s="1"/>
  <c r="AA761" i="2"/>
  <c r="AC761" i="2" s="1"/>
  <c r="AA697" i="2"/>
  <c r="AA606" i="2"/>
  <c r="AC606" i="2" s="1"/>
  <c r="AA494" i="2"/>
  <c r="AC494" i="2" s="1"/>
  <c r="AA323" i="2"/>
  <c r="AC323" i="2" s="1"/>
  <c r="AA120" i="2"/>
  <c r="AA1056" i="2"/>
  <c r="AC1056" i="2" s="1"/>
  <c r="AA992" i="2"/>
  <c r="AA928" i="2"/>
  <c r="AC928" i="2" s="1"/>
  <c r="AA864" i="2"/>
  <c r="AC864" i="2" s="1"/>
  <c r="AA800" i="2"/>
  <c r="AC800" i="2" s="1"/>
  <c r="AA736" i="2"/>
  <c r="AC736" i="2" s="1"/>
  <c r="AA665" i="2"/>
  <c r="AA566" i="2"/>
  <c r="AA427" i="2"/>
  <c r="AA256" i="2"/>
  <c r="AC256" i="2" s="1"/>
  <c r="AA22" i="2"/>
  <c r="AC22" i="2" s="1"/>
  <c r="AA639" i="2"/>
  <c r="AC639" i="2" s="1"/>
  <c r="AA575" i="2"/>
  <c r="AA511" i="2"/>
  <c r="AC511" i="2" s="1"/>
  <c r="AA447" i="2"/>
  <c r="AC447" i="2" s="1"/>
  <c r="AA383" i="2"/>
  <c r="AC383" i="2" s="1"/>
  <c r="AA319" i="2"/>
  <c r="AA255" i="2"/>
  <c r="AC255" i="2" s="1"/>
  <c r="AA191" i="2"/>
  <c r="AC191" i="2" s="1"/>
  <c r="AA127" i="2"/>
  <c r="AC127" i="2" s="1"/>
  <c r="AA63" i="2"/>
  <c r="AA629" i="2"/>
  <c r="AC629" i="2" s="1"/>
  <c r="AA565" i="2"/>
  <c r="AC565" i="2" s="1"/>
  <c r="AA501" i="2"/>
  <c r="AC501" i="2" s="1"/>
  <c r="AA437" i="2"/>
  <c r="AC437" i="2" s="1"/>
  <c r="AA373" i="2"/>
  <c r="AC373" i="2" s="1"/>
  <c r="AA309" i="2"/>
  <c r="AC309" i="2" s="1"/>
  <c r="AA245" i="2"/>
  <c r="AC245" i="2" s="1"/>
  <c r="AA181" i="2"/>
  <c r="AC181" i="2" s="1"/>
  <c r="AA117" i="2"/>
  <c r="AC117" i="2" s="1"/>
  <c r="AA53" i="2"/>
  <c r="AC53" i="2" s="1"/>
  <c r="AA660" i="2"/>
  <c r="AC660" i="2" s="1"/>
  <c r="AA596" i="2"/>
  <c r="AC596" i="2" s="1"/>
  <c r="AA532" i="2"/>
  <c r="AA468" i="2"/>
  <c r="AC468" i="2" s="1"/>
  <c r="AA404" i="2"/>
  <c r="AC404" i="2" s="1"/>
  <c r="AA340" i="2"/>
  <c r="AC340" i="2" s="1"/>
  <c r="AA276" i="2"/>
  <c r="AC276" i="2" s="1"/>
  <c r="AA212" i="2"/>
  <c r="AC212" i="2" s="1"/>
  <c r="AA148" i="2"/>
  <c r="AC148" i="2" s="1"/>
  <c r="AA84" i="2"/>
  <c r="AC84" i="2" s="1"/>
  <c r="AA20" i="2"/>
  <c r="AC20" i="2" s="1"/>
  <c r="AA155" i="2"/>
  <c r="AA91" i="2"/>
  <c r="AA27" i="2"/>
  <c r="AC27" i="2" s="1"/>
  <c r="AA466" i="2"/>
  <c r="AA402" i="2"/>
  <c r="AC402" i="2" s="1"/>
  <c r="AA338" i="2"/>
  <c r="AC338" i="2" s="1"/>
  <c r="AA274" i="2"/>
  <c r="AC274" i="2" s="1"/>
  <c r="AA210" i="2"/>
  <c r="AC210" i="2" s="1"/>
  <c r="AA146" i="2"/>
  <c r="AC146" i="2" s="1"/>
  <c r="AA82" i="2"/>
  <c r="AC82" i="2" s="1"/>
  <c r="AA18" i="2"/>
  <c r="AC18" i="2" s="1"/>
  <c r="AA457" i="2"/>
  <c r="AA393" i="2"/>
  <c r="AA329" i="2"/>
  <c r="AA265" i="2"/>
  <c r="AA201" i="2"/>
  <c r="AC201" i="2" s="1"/>
  <c r="AA137" i="2"/>
  <c r="AA73" i="2"/>
  <c r="Z882" i="2"/>
  <c r="AB882" i="2" s="1"/>
  <c r="Z818" i="2"/>
  <c r="Z754" i="2"/>
  <c r="AB754" i="2" s="1"/>
  <c r="Z690" i="2"/>
  <c r="AB690" i="2" s="1"/>
  <c r="Z626" i="2"/>
  <c r="Z562" i="2"/>
  <c r="AB562" i="2" s="1"/>
  <c r="Z498" i="2"/>
  <c r="AB498" i="2" s="1"/>
  <c r="Z434" i="2"/>
  <c r="Z370" i="2"/>
  <c r="AB370" i="2" s="1"/>
  <c r="Z306" i="2"/>
  <c r="Z242" i="2"/>
  <c r="AB242" i="2" s="1"/>
  <c r="Z178" i="2"/>
  <c r="Z1249" i="2"/>
  <c r="AB1249" i="2" s="1"/>
  <c r="Z1185" i="2"/>
  <c r="AB1185" i="2" s="1"/>
  <c r="Z1121" i="2"/>
  <c r="AB1121" i="2" s="1"/>
  <c r="Z1057" i="2"/>
  <c r="AB1057" i="2" s="1"/>
  <c r="Z993" i="2"/>
  <c r="Z929" i="2"/>
  <c r="AB929" i="2" s="1"/>
  <c r="Z865" i="2"/>
  <c r="AB865" i="2" s="1"/>
  <c r="Z801" i="2"/>
  <c r="AB801" i="2" s="1"/>
  <c r="Z737" i="2"/>
  <c r="AB737" i="2" s="1"/>
  <c r="Z673" i="2"/>
  <c r="AB673" i="2" s="1"/>
  <c r="Z609" i="2"/>
  <c r="AB609" i="2" s="1"/>
  <c r="Z545" i="2"/>
  <c r="AB545" i="2" s="1"/>
  <c r="Z481" i="2"/>
  <c r="Z417" i="2"/>
  <c r="Z353" i="2"/>
  <c r="AB353" i="2" s="1"/>
  <c r="Z289" i="2"/>
  <c r="AB289" i="2" s="1"/>
  <c r="Z225" i="2"/>
  <c r="AB225" i="2" s="1"/>
  <c r="Z156" i="2"/>
  <c r="AB156" i="2" s="1"/>
  <c r="Z109" i="2"/>
  <c r="AB109" i="2" s="1"/>
  <c r="Z45" i="2"/>
  <c r="Z68" i="2"/>
  <c r="AB68" i="2" s="1"/>
  <c r="Z83" i="2"/>
  <c r="Z19" i="2"/>
  <c r="AB19" i="2" s="1"/>
  <c r="Z58" i="2"/>
  <c r="AB58" i="2" s="1"/>
  <c r="Z137" i="2"/>
  <c r="AB137" i="2" s="1"/>
  <c r="Z73" i="2"/>
  <c r="AB73" i="2" s="1"/>
  <c r="Z152" i="2"/>
  <c r="AB152" i="2" s="1"/>
  <c r="Z88" i="2"/>
  <c r="AB88" i="2" s="1"/>
  <c r="Z24" i="2"/>
  <c r="Z103" i="2"/>
  <c r="AB103" i="2" s="1"/>
  <c r="Z39" i="2"/>
  <c r="AA2765" i="2"/>
  <c r="AC2765" i="2" s="1"/>
  <c r="AA2712" i="2"/>
  <c r="AC2712" i="2" s="1"/>
  <c r="AA2541" i="2"/>
  <c r="AA2371" i="2"/>
  <c r="AC2371" i="2" s="1"/>
  <c r="AA2645" i="2"/>
  <c r="AC2645" i="2" s="1"/>
  <c r="AA2475" i="2"/>
  <c r="AC2475" i="2" s="1"/>
  <c r="AA2299" i="2"/>
  <c r="AC2299" i="2" s="1"/>
  <c r="AA2664" i="2"/>
  <c r="AC2664" i="2" s="1"/>
  <c r="AA2493" i="2"/>
  <c r="AC2493" i="2" s="1"/>
  <c r="AA2320" i="2"/>
  <c r="AC2320" i="2" s="1"/>
  <c r="AA2744" i="2"/>
  <c r="AC2744" i="2" s="1"/>
  <c r="AA2576" i="2"/>
  <c r="AC2576" i="2" s="1"/>
  <c r="AA2405" i="2"/>
  <c r="AC2405" i="2" s="1"/>
  <c r="AA2203" i="2"/>
  <c r="AC2203" i="2" s="1"/>
  <c r="AA2680" i="2"/>
  <c r="AC2680" i="2" s="1"/>
  <c r="AA2509" i="2"/>
  <c r="AC2509" i="2" s="1"/>
  <c r="AA2339" i="2"/>
  <c r="AC2339" i="2" s="1"/>
  <c r="AA2769" i="2"/>
  <c r="AC2769" i="2" s="1"/>
  <c r="AA2613" i="2"/>
  <c r="AC2613" i="2" s="1"/>
  <c r="AA2443" i="2"/>
  <c r="AC2443" i="2" s="1"/>
  <c r="AA2259" i="2"/>
  <c r="AC2259" i="2" s="1"/>
  <c r="AA2696" i="2"/>
  <c r="AC2696" i="2" s="1"/>
  <c r="AA2525" i="2"/>
  <c r="AC2525" i="2" s="1"/>
  <c r="AA2355" i="2"/>
  <c r="AC2355" i="2" s="1"/>
  <c r="AA2724" i="2"/>
  <c r="AC2724" i="2" s="1"/>
  <c r="AA2660" i="2"/>
  <c r="AC2660" i="2" s="1"/>
  <c r="AA2596" i="2"/>
  <c r="AC2596" i="2" s="1"/>
  <c r="AA2532" i="2"/>
  <c r="AC2532" i="2" s="1"/>
  <c r="AA2468" i="2"/>
  <c r="AC2468" i="2" s="1"/>
  <c r="AA2404" i="2"/>
  <c r="AC2404" i="2" s="1"/>
  <c r="AA2340" i="2"/>
  <c r="AC2340" i="2" s="1"/>
  <c r="AA2263" i="2"/>
  <c r="AC2263" i="2" s="1"/>
  <c r="AA2148" i="2"/>
  <c r="AC2148" i="2" s="1"/>
  <c r="AA1931" i="2"/>
  <c r="AC1931" i="2" s="1"/>
  <c r="AA1675" i="2"/>
  <c r="AC1675" i="2" s="1"/>
  <c r="AA2698" i="2"/>
  <c r="AC2698" i="2" s="1"/>
  <c r="AA2634" i="2"/>
  <c r="AC2634" i="2" s="1"/>
  <c r="AA2570" i="2"/>
  <c r="AC2570" i="2" s="1"/>
  <c r="AA2506" i="2"/>
  <c r="AC2506" i="2" s="1"/>
  <c r="AA2442" i="2"/>
  <c r="AA2378" i="2"/>
  <c r="AC2378" i="2" s="1"/>
  <c r="AA2310" i="2"/>
  <c r="AC2310" i="2" s="1"/>
  <c r="AA2228" i="2"/>
  <c r="AC2228" i="2" s="1"/>
  <c r="AA2081" i="2"/>
  <c r="AA1827" i="2"/>
  <c r="AC1827" i="2" s="1"/>
  <c r="AA2697" i="2"/>
  <c r="AA2633" i="2"/>
  <c r="AC2633" i="2" s="1"/>
  <c r="AA2569" i="2"/>
  <c r="AC2569" i="2" s="1"/>
  <c r="AA2505" i="2"/>
  <c r="AC2505" i="2" s="1"/>
  <c r="AA2441" i="2"/>
  <c r="AC2441" i="2" s="1"/>
  <c r="AA2377" i="2"/>
  <c r="AC2377" i="2" s="1"/>
  <c r="AA2309" i="2"/>
  <c r="AC2309" i="2" s="1"/>
  <c r="AA2227" i="2"/>
  <c r="AA2076" i="2"/>
  <c r="AC2076" i="2" s="1"/>
  <c r="AA1825" i="2"/>
  <c r="AC1825" i="2" s="1"/>
  <c r="AA1979" i="2"/>
  <c r="AC1979" i="2" s="1"/>
  <c r="AA1723" i="2"/>
  <c r="AC1723" i="2" s="1"/>
  <c r="AA2783" i="2"/>
  <c r="AC2783" i="2" s="1"/>
  <c r="AA2719" i="2"/>
  <c r="AC2719" i="2" s="1"/>
  <c r="AA2655" i="2"/>
  <c r="AC2655" i="2" s="1"/>
  <c r="AA2591" i="2"/>
  <c r="AC2591" i="2" s="1"/>
  <c r="AA2527" i="2"/>
  <c r="AC2527" i="2" s="1"/>
  <c r="AA2463" i="2"/>
  <c r="AC2463" i="2" s="1"/>
  <c r="AA2399" i="2"/>
  <c r="AA2334" i="2"/>
  <c r="AC2334" i="2" s="1"/>
  <c r="AA2257" i="2"/>
  <c r="AC2257" i="2" s="1"/>
  <c r="AA2137" i="2"/>
  <c r="AC2137" i="2" s="1"/>
  <c r="AA1913" i="2"/>
  <c r="AC1913" i="2" s="1"/>
  <c r="AA1638" i="2"/>
  <c r="AC1638" i="2" s="1"/>
  <c r="AA2766" i="2"/>
  <c r="AC2766" i="2" s="1"/>
  <c r="AA2702" i="2"/>
  <c r="AC2702" i="2" s="1"/>
  <c r="AA2638" i="2"/>
  <c r="AA2574" i="2"/>
  <c r="AC2574" i="2" s="1"/>
  <c r="AA2510" i="2"/>
  <c r="AC2510" i="2" s="1"/>
  <c r="AA2446" i="2"/>
  <c r="AC2446" i="2" s="1"/>
  <c r="AA2382" i="2"/>
  <c r="AC2382" i="2" s="1"/>
  <c r="AA2315" i="2"/>
  <c r="AC2315" i="2" s="1"/>
  <c r="AA2235" i="2"/>
  <c r="AC2235" i="2" s="1"/>
  <c r="AA2091" i="2"/>
  <c r="AA1843" i="2"/>
  <c r="AC1843" i="2" s="1"/>
  <c r="AA2232" i="2"/>
  <c r="AC2232" i="2" s="1"/>
  <c r="AA2168" i="2"/>
  <c r="AC2168" i="2" s="1"/>
  <c r="AA2104" i="2"/>
  <c r="AC2104" i="2" s="1"/>
  <c r="AA2040" i="2"/>
  <c r="AC2040" i="2" s="1"/>
  <c r="AA1976" i="2"/>
  <c r="AC1976" i="2" s="1"/>
  <c r="AA1912" i="2"/>
  <c r="AC1912" i="2" s="1"/>
  <c r="AA1848" i="2"/>
  <c r="AC1848" i="2" s="1"/>
  <c r="AA1784" i="2"/>
  <c r="AC1784" i="2" s="1"/>
  <c r="AA1720" i="2"/>
  <c r="AA1637" i="2"/>
  <c r="AC1637" i="2" s="1"/>
  <c r="AA1310" i="2"/>
  <c r="AC1310" i="2" s="1"/>
  <c r="AA2183" i="2"/>
  <c r="AC2183" i="2" s="1"/>
  <c r="AA2119" i="2"/>
  <c r="AC2119" i="2" s="1"/>
  <c r="AA2055" i="2"/>
  <c r="AC2055" i="2" s="1"/>
  <c r="AA1991" i="2"/>
  <c r="AC1991" i="2" s="1"/>
  <c r="AA1927" i="2"/>
  <c r="AA1863" i="2"/>
  <c r="AC1863" i="2" s="1"/>
  <c r="AA1799" i="2"/>
  <c r="AC1799" i="2" s="1"/>
  <c r="AA1735" i="2"/>
  <c r="AC1735" i="2" s="1"/>
  <c r="AA1668" i="2"/>
  <c r="AC1668" i="2" s="1"/>
  <c r="AA1430" i="2"/>
  <c r="AA2166" i="2"/>
  <c r="AC2166" i="2" s="1"/>
  <c r="AA2102" i="2"/>
  <c r="AC2102" i="2" s="1"/>
  <c r="AA2038" i="2"/>
  <c r="AC2038" i="2" s="1"/>
  <c r="AA1974" i="2"/>
  <c r="AC1974" i="2" s="1"/>
  <c r="AA1910" i="2"/>
  <c r="AC1910" i="2" s="1"/>
  <c r="AA1846" i="2"/>
  <c r="AC1846" i="2" s="1"/>
  <c r="AA1782" i="2"/>
  <c r="AA1718" i="2"/>
  <c r="AC1718" i="2" s="1"/>
  <c r="AA1635" i="2"/>
  <c r="AC1635" i="2" s="1"/>
  <c r="AA1294" i="2"/>
  <c r="AC1294" i="2" s="1"/>
  <c r="AA2205" i="2"/>
  <c r="AC2205" i="2" s="1"/>
  <c r="AA2141" i="2"/>
  <c r="AC2141" i="2" s="1"/>
  <c r="AA2077" i="2"/>
  <c r="AC2077" i="2" s="1"/>
  <c r="AA2013" i="2"/>
  <c r="AC2013" i="2" s="1"/>
  <c r="AA1949" i="2"/>
  <c r="AC1949" i="2" s="1"/>
  <c r="AA1885" i="2"/>
  <c r="AC1885" i="2" s="1"/>
  <c r="AA1821" i="2"/>
  <c r="AC1821" i="2" s="1"/>
  <c r="AA1757" i="2"/>
  <c r="AC1757" i="2" s="1"/>
  <c r="AA1693" i="2"/>
  <c r="AA1574" i="2"/>
  <c r="AC1574" i="2" s="1"/>
  <c r="AA1094" i="2"/>
  <c r="AC1094" i="2" s="1"/>
  <c r="AA2020" i="2"/>
  <c r="AC2020" i="2" s="1"/>
  <c r="AA1956" i="2"/>
  <c r="AC1956" i="2" s="1"/>
  <c r="AA1892" i="2"/>
  <c r="AC1892" i="2" s="1"/>
  <c r="AA1828" i="2"/>
  <c r="AC1828" i="2" s="1"/>
  <c r="AA1764" i="2"/>
  <c r="AC1764" i="2" s="1"/>
  <c r="AA1700" i="2"/>
  <c r="AC1700" i="2" s="1"/>
  <c r="AA1595" i="2"/>
  <c r="AC1595" i="2" s="1"/>
  <c r="AA1150" i="2"/>
  <c r="AC1150" i="2" s="1"/>
  <c r="AA2298" i="2"/>
  <c r="AC2298" i="2" s="1"/>
  <c r="AA2234" i="2"/>
  <c r="AC2234" i="2" s="1"/>
  <c r="AA2170" i="2"/>
  <c r="AA2106" i="2"/>
  <c r="AC2106" i="2" s="1"/>
  <c r="AA2042" i="2"/>
  <c r="AC2042" i="2" s="1"/>
  <c r="AA1978" i="2"/>
  <c r="AC1978" i="2" s="1"/>
  <c r="AA1914" i="2"/>
  <c r="AC1914" i="2" s="1"/>
  <c r="AA1850" i="2"/>
  <c r="AC1850" i="2" s="1"/>
  <c r="AA1786" i="2"/>
  <c r="AC1786" i="2" s="1"/>
  <c r="AA1722" i="2"/>
  <c r="AC1722" i="2" s="1"/>
  <c r="AA1643" i="2"/>
  <c r="AC1643" i="2" s="1"/>
  <c r="AA1326" i="2"/>
  <c r="AC1326" i="2" s="1"/>
  <c r="AA1589" i="2"/>
  <c r="AC1589" i="2" s="1"/>
  <c r="AA1525" i="2"/>
  <c r="AC1525" i="2" s="1"/>
  <c r="AA1461" i="2"/>
  <c r="AC1461" i="2" s="1"/>
  <c r="AA1397" i="2"/>
  <c r="AC1397" i="2" s="1"/>
  <c r="AA1333" i="2"/>
  <c r="AC1333" i="2" s="1"/>
  <c r="AA1269" i="2"/>
  <c r="AC1269" i="2" s="1"/>
  <c r="AA1205" i="2"/>
  <c r="AC1205" i="2" s="1"/>
  <c r="AA1141" i="2"/>
  <c r="AC1141" i="2" s="1"/>
  <c r="AA1045" i="2"/>
  <c r="AC1045" i="2" s="1"/>
  <c r="AA1508" i="2"/>
  <c r="AC1508" i="2" s="1"/>
  <c r="AA1444" i="2"/>
  <c r="AC1444" i="2" s="1"/>
  <c r="AA1380" i="2"/>
  <c r="AC1380" i="2" s="1"/>
  <c r="AA1316" i="2"/>
  <c r="AC1316" i="2" s="1"/>
  <c r="AA1252" i="2"/>
  <c r="AC1252" i="2" s="1"/>
  <c r="AA1188" i="2"/>
  <c r="AC1188" i="2" s="1"/>
  <c r="AA1124" i="2"/>
  <c r="AC1124" i="2" s="1"/>
  <c r="AA909" i="2"/>
  <c r="AA1555" i="2"/>
  <c r="AC1555" i="2" s="1"/>
  <c r="AA1491" i="2"/>
  <c r="AC1491" i="2" s="1"/>
  <c r="AA1427" i="2"/>
  <c r="AC1427" i="2" s="1"/>
  <c r="AA1363" i="2"/>
  <c r="AC1363" i="2" s="1"/>
  <c r="AA1299" i="2"/>
  <c r="AC1299" i="2" s="1"/>
  <c r="AA1235" i="2"/>
  <c r="AC1235" i="2" s="1"/>
  <c r="AA1171" i="2"/>
  <c r="AC1171" i="2" s="1"/>
  <c r="AA1107" i="2"/>
  <c r="AC1107" i="2" s="1"/>
  <c r="AA773" i="2"/>
  <c r="AC773" i="2" s="1"/>
  <c r="AA1650" i="2"/>
  <c r="AC1650" i="2" s="1"/>
  <c r="AA1586" i="2"/>
  <c r="AC1586" i="2" s="1"/>
  <c r="AA1522" i="2"/>
  <c r="AC1522" i="2" s="1"/>
  <c r="AA1458" i="2"/>
  <c r="AC1458" i="2" s="1"/>
  <c r="AA1394" i="2"/>
  <c r="AC1394" i="2" s="1"/>
  <c r="AA1330" i="2"/>
  <c r="AC1330" i="2" s="1"/>
  <c r="AA1266" i="2"/>
  <c r="AA1202" i="2"/>
  <c r="AC1202" i="2" s="1"/>
  <c r="AA1138" i="2"/>
  <c r="AC1138" i="2" s="1"/>
  <c r="AA1021" i="2"/>
  <c r="AC1021" i="2" s="1"/>
  <c r="AA1625" i="2"/>
  <c r="AC1625" i="2" s="1"/>
  <c r="AA1561" i="2"/>
  <c r="AC1561" i="2" s="1"/>
  <c r="AA1497" i="2"/>
  <c r="AC1497" i="2" s="1"/>
  <c r="AA1433" i="2"/>
  <c r="AA1369" i="2"/>
  <c r="AC1369" i="2" s="1"/>
  <c r="AA1305" i="2"/>
  <c r="AC1305" i="2" s="1"/>
  <c r="AA1241" i="2"/>
  <c r="AC1241" i="2" s="1"/>
  <c r="AA1177" i="2"/>
  <c r="AC1177" i="2" s="1"/>
  <c r="AA1113" i="2"/>
  <c r="AC1113" i="2" s="1"/>
  <c r="AA821" i="2"/>
  <c r="AC821" i="2" s="1"/>
  <c r="AA1664" i="2"/>
  <c r="AC1664" i="2" s="1"/>
  <c r="AA1600" i="2"/>
  <c r="AC1600" i="2" s="1"/>
  <c r="AA1536" i="2"/>
  <c r="AC1536" i="2" s="1"/>
  <c r="AA1472" i="2"/>
  <c r="AC1472" i="2" s="1"/>
  <c r="AA1408" i="2"/>
  <c r="AC1408" i="2" s="1"/>
  <c r="AA1344" i="2"/>
  <c r="AC1344" i="2" s="1"/>
  <c r="AA1280" i="2"/>
  <c r="AC1280" i="2" s="1"/>
  <c r="AA1216" i="2"/>
  <c r="AC1216" i="2" s="1"/>
  <c r="AA1152" i="2"/>
  <c r="AC1152" i="2" s="1"/>
  <c r="AA1083" i="2"/>
  <c r="AC1083" i="2" s="1"/>
  <c r="AA1639" i="2"/>
  <c r="AA1575" i="2"/>
  <c r="AC1575" i="2" s="1"/>
  <c r="AA1511" i="2"/>
  <c r="AC1511" i="2" s="1"/>
  <c r="AA1447" i="2"/>
  <c r="AC1447" i="2" s="1"/>
  <c r="AA1383" i="2"/>
  <c r="AC1383" i="2" s="1"/>
  <c r="AA1319" i="2"/>
  <c r="AC1319" i="2" s="1"/>
  <c r="AA1255" i="2"/>
  <c r="AC1255" i="2" s="1"/>
  <c r="AA1191" i="2"/>
  <c r="AC1191" i="2" s="1"/>
  <c r="AA1127" i="2"/>
  <c r="AA933" i="2"/>
  <c r="AC933" i="2" s="1"/>
  <c r="AA1031" i="2"/>
  <c r="AC1031" i="2" s="1"/>
  <c r="AA967" i="2"/>
  <c r="AC967" i="2" s="1"/>
  <c r="AA903" i="2"/>
  <c r="AC903" i="2" s="1"/>
  <c r="AA839" i="2"/>
  <c r="AC839" i="2" s="1"/>
  <c r="AA775" i="2"/>
  <c r="AC775" i="2" s="1"/>
  <c r="AA711" i="2"/>
  <c r="AC711" i="2" s="1"/>
  <c r="AA627" i="2"/>
  <c r="AC627" i="2" s="1"/>
  <c r="AA526" i="2"/>
  <c r="AC526" i="2" s="1"/>
  <c r="AA1062" i="2"/>
  <c r="AC1062" i="2" s="1"/>
  <c r="AA998" i="2"/>
  <c r="AC998" i="2" s="1"/>
  <c r="AA934" i="2"/>
  <c r="AC934" i="2" s="1"/>
  <c r="AA870" i="2"/>
  <c r="AA806" i="2"/>
  <c r="AA742" i="2"/>
  <c r="AC742" i="2" s="1"/>
  <c r="AA673" i="2"/>
  <c r="AC673" i="2" s="1"/>
  <c r="AA576" i="2"/>
  <c r="AA443" i="2"/>
  <c r="AC443" i="2" s="1"/>
  <c r="AA272" i="2"/>
  <c r="AC272" i="2" s="1"/>
  <c r="AA46" i="2"/>
  <c r="AC46" i="2" s="1"/>
  <c r="AA996" i="2"/>
  <c r="AC996" i="2" s="1"/>
  <c r="AA932" i="2"/>
  <c r="AC932" i="2" s="1"/>
  <c r="AA868" i="2"/>
  <c r="AC868" i="2" s="1"/>
  <c r="AA804" i="2"/>
  <c r="AA740" i="2"/>
  <c r="AC740" i="2" s="1"/>
  <c r="AA670" i="2"/>
  <c r="AC670" i="2" s="1"/>
  <c r="AA571" i="2"/>
  <c r="AC571" i="2" s="1"/>
  <c r="AA438" i="2"/>
  <c r="AC438" i="2" s="1"/>
  <c r="AA267" i="2"/>
  <c r="AA38" i="2"/>
  <c r="AC38" i="2" s="1"/>
  <c r="AA995" i="2"/>
  <c r="AC995" i="2" s="1"/>
  <c r="AA931" i="2"/>
  <c r="AC931" i="2" s="1"/>
  <c r="AA867" i="2"/>
  <c r="AC867" i="2" s="1"/>
  <c r="AA803" i="2"/>
  <c r="AC803" i="2" s="1"/>
  <c r="AA739" i="2"/>
  <c r="AC739" i="2" s="1"/>
  <c r="AA669" i="2"/>
  <c r="AC669" i="2" s="1"/>
  <c r="AA570" i="2"/>
  <c r="AC570" i="2" s="1"/>
  <c r="AA435" i="2"/>
  <c r="AC435" i="2" s="1"/>
  <c r="AA264" i="2"/>
  <c r="AC264" i="2" s="1"/>
  <c r="AA32" i="2"/>
  <c r="AC32" i="2" s="1"/>
  <c r="AA1034" i="2"/>
  <c r="AC1034" i="2" s="1"/>
  <c r="AA970" i="2"/>
  <c r="AC970" i="2" s="1"/>
  <c r="AA906" i="2"/>
  <c r="AC906" i="2" s="1"/>
  <c r="AA842" i="2"/>
  <c r="AC842" i="2" s="1"/>
  <c r="AA778" i="2"/>
  <c r="AC778" i="2" s="1"/>
  <c r="AA714" i="2"/>
  <c r="AC714" i="2" s="1"/>
  <c r="AA633" i="2"/>
  <c r="AC633" i="2" s="1"/>
  <c r="AA530" i="2"/>
  <c r="AC530" i="2" s="1"/>
  <c r="AA368" i="2"/>
  <c r="AC368" i="2" s="1"/>
  <c r="AA190" i="2"/>
  <c r="AC190" i="2" s="1"/>
  <c r="AA1073" i="2"/>
  <c r="AC1073" i="2" s="1"/>
  <c r="AA1009" i="2"/>
  <c r="AC1009" i="2" s="1"/>
  <c r="AA945" i="2"/>
  <c r="AC945" i="2" s="1"/>
  <c r="AA881" i="2"/>
  <c r="AC881" i="2" s="1"/>
  <c r="AA817" i="2"/>
  <c r="AC817" i="2" s="1"/>
  <c r="AA753" i="2"/>
  <c r="AC753" i="2" s="1"/>
  <c r="AA688" i="2"/>
  <c r="AC688" i="2" s="1"/>
  <c r="AA593" i="2"/>
  <c r="AA472" i="2"/>
  <c r="AA302" i="2"/>
  <c r="AC302" i="2" s="1"/>
  <c r="AA88" i="2"/>
  <c r="AC88" i="2" s="1"/>
  <c r="AA1048" i="2"/>
  <c r="AA984" i="2"/>
  <c r="AC984" i="2" s="1"/>
  <c r="AA920" i="2"/>
  <c r="AC920" i="2" s="1"/>
  <c r="AA856" i="2"/>
  <c r="AC856" i="2" s="1"/>
  <c r="AA792" i="2"/>
  <c r="AC792" i="2" s="1"/>
  <c r="AA728" i="2"/>
  <c r="AA654" i="2"/>
  <c r="AC654" i="2" s="1"/>
  <c r="AA553" i="2"/>
  <c r="AC553" i="2" s="1"/>
  <c r="AA406" i="2"/>
  <c r="AC406" i="2" s="1"/>
  <c r="AA235" i="2"/>
  <c r="AA695" i="2"/>
  <c r="AC695" i="2" s="1"/>
  <c r="AA631" i="2"/>
  <c r="AC631" i="2" s="1"/>
  <c r="AA567" i="2"/>
  <c r="AC567" i="2" s="1"/>
  <c r="AA503" i="2"/>
  <c r="AC503" i="2" s="1"/>
  <c r="AA439" i="2"/>
  <c r="AC439" i="2" s="1"/>
  <c r="AA375" i="2"/>
  <c r="AC375" i="2" s="1"/>
  <c r="AA311" i="2"/>
  <c r="AC311" i="2" s="1"/>
  <c r="AA247" i="2"/>
  <c r="AC247" i="2" s="1"/>
  <c r="AA183" i="2"/>
  <c r="AC183" i="2" s="1"/>
  <c r="AA119" i="2"/>
  <c r="AA55" i="2"/>
  <c r="AC55" i="2" s="1"/>
  <c r="AA621" i="2"/>
  <c r="AC621" i="2" s="1"/>
  <c r="AA557" i="2"/>
  <c r="AA493" i="2"/>
  <c r="AC493" i="2" s="1"/>
  <c r="AA429" i="2"/>
  <c r="AC429" i="2" s="1"/>
  <c r="AA365" i="2"/>
  <c r="AC365" i="2" s="1"/>
  <c r="AA301" i="2"/>
  <c r="AC301" i="2" s="1"/>
  <c r="AA237" i="2"/>
  <c r="AC237" i="2" s="1"/>
  <c r="AA173" i="2"/>
  <c r="AC173" i="2" s="1"/>
  <c r="AA109" i="2"/>
  <c r="AC109" i="2" s="1"/>
  <c r="AA45" i="2"/>
  <c r="AA652" i="2"/>
  <c r="AC652" i="2" s="1"/>
  <c r="AA588" i="2"/>
  <c r="AC588" i="2" s="1"/>
  <c r="AA524" i="2"/>
  <c r="AC524" i="2" s="1"/>
  <c r="AA460" i="2"/>
  <c r="AC460" i="2" s="1"/>
  <c r="AA396" i="2"/>
  <c r="AA332" i="2"/>
  <c r="AC332" i="2" s="1"/>
  <c r="AA268" i="2"/>
  <c r="AC268" i="2" s="1"/>
  <c r="AA204" i="2"/>
  <c r="AC204" i="2" s="1"/>
  <c r="AA140" i="2"/>
  <c r="AC140" i="2" s="1"/>
  <c r="AA76" i="2"/>
  <c r="AC76" i="2" s="1"/>
  <c r="AA211" i="2"/>
  <c r="AC211" i="2" s="1"/>
  <c r="AA147" i="2"/>
  <c r="AC147" i="2" s="1"/>
  <c r="AA83" i="2"/>
  <c r="AA19" i="2"/>
  <c r="AC19" i="2" s="1"/>
  <c r="AA458" i="2"/>
  <c r="AC458" i="2" s="1"/>
  <c r="AA394" i="2"/>
  <c r="AC394" i="2" s="1"/>
  <c r="AA330" i="2"/>
  <c r="AC330" i="2" s="1"/>
  <c r="AA266" i="2"/>
  <c r="AC266" i="2" s="1"/>
  <c r="AA202" i="2"/>
  <c r="AC202" i="2" s="1"/>
  <c r="AA138" i="2"/>
  <c r="AC138" i="2" s="1"/>
  <c r="AA74" i="2"/>
  <c r="AA513" i="2"/>
  <c r="AA449" i="2"/>
  <c r="AC449" i="2" s="1"/>
  <c r="AA385" i="2"/>
  <c r="AC385" i="2" s="1"/>
  <c r="AA321" i="2"/>
  <c r="AA257" i="2"/>
  <c r="AA193" i="2"/>
  <c r="AC193" i="2" s="1"/>
  <c r="AA129" i="2"/>
  <c r="AA65" i="2"/>
  <c r="Z1241" i="2"/>
  <c r="AB1241" i="2" s="1"/>
  <c r="Z1177" i="2"/>
  <c r="AB1177" i="2" s="1"/>
  <c r="Z1113" i="2"/>
  <c r="AB1113" i="2" s="1"/>
  <c r="Z1049" i="2"/>
  <c r="AB1049" i="2" s="1"/>
  <c r="Z985" i="2"/>
  <c r="Z921" i="2"/>
  <c r="AB921" i="2" s="1"/>
  <c r="Z857" i="2"/>
  <c r="AB857" i="2" s="1"/>
  <c r="Z793" i="2"/>
  <c r="AB793" i="2" s="1"/>
  <c r="Z729" i="2"/>
  <c r="AB729" i="2" s="1"/>
  <c r="Z665" i="2"/>
  <c r="Z601" i="2"/>
  <c r="AB601" i="2" s="1"/>
  <c r="Z537" i="2"/>
  <c r="AB537" i="2" s="1"/>
  <c r="Z473" i="2"/>
  <c r="Z409" i="2"/>
  <c r="AB409" i="2" s="1"/>
  <c r="Z345" i="2"/>
  <c r="AB345" i="2" s="1"/>
  <c r="Z281" i="2"/>
  <c r="AB281" i="2" s="1"/>
  <c r="Z217" i="2"/>
  <c r="AB217" i="2" s="1"/>
  <c r="Z140" i="2"/>
  <c r="AB140" i="2" s="1"/>
  <c r="Z165" i="2"/>
  <c r="AB165" i="2" s="1"/>
  <c r="Z101" i="2"/>
  <c r="AB101" i="2" s="1"/>
  <c r="Z37" i="2"/>
  <c r="AB37" i="2" s="1"/>
  <c r="Z60" i="2"/>
  <c r="AB60" i="2" s="1"/>
  <c r="Z75" i="2"/>
  <c r="AB75" i="2" s="1"/>
  <c r="Z50" i="2"/>
  <c r="AB50" i="2" s="1"/>
  <c r="Z129" i="2"/>
  <c r="Z65" i="2"/>
  <c r="Z144" i="2"/>
  <c r="AB144" i="2" s="1"/>
  <c r="Z80" i="2"/>
  <c r="AB80" i="2" s="1"/>
  <c r="Z159" i="2"/>
  <c r="AB159" i="2" s="1"/>
  <c r="Z95" i="2"/>
  <c r="Z31" i="2"/>
  <c r="AB31" i="2" s="1"/>
  <c r="AA2691" i="2"/>
  <c r="AC2691" i="2" s="1"/>
  <c r="AA2520" i="2"/>
  <c r="AC2520" i="2" s="1"/>
  <c r="AA2349" i="2"/>
  <c r="AC2349" i="2" s="1"/>
  <c r="AA2776" i="2"/>
  <c r="AC2776" i="2" s="1"/>
  <c r="AA2624" i="2"/>
  <c r="AC2624" i="2" s="1"/>
  <c r="AA2453" i="2"/>
  <c r="AC2453" i="2" s="1"/>
  <c r="AA2273" i="2"/>
  <c r="AC2273" i="2" s="1"/>
  <c r="AA2786" i="2"/>
  <c r="AA2643" i="2"/>
  <c r="AC2643" i="2" s="1"/>
  <c r="AA2472" i="2"/>
  <c r="AA2295" i="2"/>
  <c r="AC2295" i="2" s="1"/>
  <c r="AA2725" i="2"/>
  <c r="AC2725" i="2" s="1"/>
  <c r="AA2555" i="2"/>
  <c r="AC2555" i="2" s="1"/>
  <c r="AA2384" i="2"/>
  <c r="AC2384" i="2" s="1"/>
  <c r="AA2147" i="2"/>
  <c r="AC2147" i="2" s="1"/>
  <c r="AA2659" i="2"/>
  <c r="AC2659" i="2" s="1"/>
  <c r="AA2488" i="2"/>
  <c r="AC2488" i="2" s="1"/>
  <c r="AA2313" i="2"/>
  <c r="AC2313" i="2" s="1"/>
  <c r="AA2755" i="2"/>
  <c r="AC2755" i="2" s="1"/>
  <c r="AA2592" i="2"/>
  <c r="AC2592" i="2" s="1"/>
  <c r="AA2421" i="2"/>
  <c r="AC2421" i="2" s="1"/>
  <c r="AA2230" i="2"/>
  <c r="AA2675" i="2"/>
  <c r="AC2675" i="2" s="1"/>
  <c r="AA2504" i="2"/>
  <c r="AC2504" i="2" s="1"/>
  <c r="AA2332" i="2"/>
  <c r="AC2332" i="2" s="1"/>
  <c r="AA2780" i="2"/>
  <c r="AC2780" i="2" s="1"/>
  <c r="AA2716" i="2"/>
  <c r="AC2716" i="2" s="1"/>
  <c r="AA2652" i="2"/>
  <c r="AA2588" i="2"/>
  <c r="AC2588" i="2" s="1"/>
  <c r="AA2524" i="2"/>
  <c r="AC2524" i="2" s="1"/>
  <c r="AA2460" i="2"/>
  <c r="AC2460" i="2" s="1"/>
  <c r="AA2396" i="2"/>
  <c r="AA2331" i="2"/>
  <c r="AA2253" i="2"/>
  <c r="AC2253" i="2" s="1"/>
  <c r="AA2129" i="2"/>
  <c r="AC2129" i="2" s="1"/>
  <c r="AA1899" i="2"/>
  <c r="AC1899" i="2" s="1"/>
  <c r="AA1612" i="2"/>
  <c r="AC1612" i="2" s="1"/>
  <c r="AA2690" i="2"/>
  <c r="AC2690" i="2" s="1"/>
  <c r="AA2626" i="2"/>
  <c r="AC2626" i="2" s="1"/>
  <c r="AA2562" i="2"/>
  <c r="AC2562" i="2" s="1"/>
  <c r="AA2498" i="2"/>
  <c r="AC2498" i="2" s="1"/>
  <c r="AA2434" i="2"/>
  <c r="AC2434" i="2" s="1"/>
  <c r="AA2370" i="2"/>
  <c r="AC2370" i="2" s="1"/>
  <c r="AA2301" i="2"/>
  <c r="AC2301" i="2" s="1"/>
  <c r="AA2215" i="2"/>
  <c r="AC2215" i="2" s="1"/>
  <c r="AA2051" i="2"/>
  <c r="AC2051" i="2" s="1"/>
  <c r="AA1795" i="2"/>
  <c r="AC1795" i="2" s="1"/>
  <c r="AA2753" i="2"/>
  <c r="AC2753" i="2" s="1"/>
  <c r="AA2689" i="2"/>
  <c r="AC2689" i="2" s="1"/>
  <c r="AA2625" i="2"/>
  <c r="AC2625" i="2" s="1"/>
  <c r="AA2561" i="2"/>
  <c r="AC2561" i="2" s="1"/>
  <c r="AA2497" i="2"/>
  <c r="AC2497" i="2" s="1"/>
  <c r="AA2433" i="2"/>
  <c r="AC2433" i="2" s="1"/>
  <c r="AA2369" i="2"/>
  <c r="AC2369" i="2" s="1"/>
  <c r="AA2300" i="2"/>
  <c r="AC2300" i="2" s="1"/>
  <c r="AA2214" i="2"/>
  <c r="AC2214" i="2" s="1"/>
  <c r="AA2049" i="2"/>
  <c r="AC2049" i="2" s="1"/>
  <c r="AA1793" i="2"/>
  <c r="AA2161" i="2"/>
  <c r="AC2161" i="2" s="1"/>
  <c r="AA1947" i="2"/>
  <c r="AC1947" i="2" s="1"/>
  <c r="AA1691" i="2"/>
  <c r="AC1691" i="2" s="1"/>
  <c r="AA2775" i="2"/>
  <c r="AC2775" i="2" s="1"/>
  <c r="AA2711" i="2"/>
  <c r="AC2711" i="2" s="1"/>
  <c r="AA2647" i="2"/>
  <c r="AC2647" i="2" s="1"/>
  <c r="AA2583" i="2"/>
  <c r="AC2583" i="2" s="1"/>
  <c r="AA2519" i="2"/>
  <c r="AC2519" i="2" s="1"/>
  <c r="AA2455" i="2"/>
  <c r="AC2455" i="2" s="1"/>
  <c r="AA2391" i="2"/>
  <c r="AC2391" i="2" s="1"/>
  <c r="AA2325" i="2"/>
  <c r="AC2325" i="2" s="1"/>
  <c r="AA2246" i="2"/>
  <c r="AC2246" i="2" s="1"/>
  <c r="AA2115" i="2"/>
  <c r="AA1881" i="2"/>
  <c r="AC1881" i="2" s="1"/>
  <c r="AA1564" i="2"/>
  <c r="AC1564" i="2" s="1"/>
  <c r="AA2758" i="2"/>
  <c r="AC2758" i="2" s="1"/>
  <c r="AA2694" i="2"/>
  <c r="AC2694" i="2" s="1"/>
  <c r="AA2630" i="2"/>
  <c r="AC2630" i="2" s="1"/>
  <c r="AA2566" i="2"/>
  <c r="AC2566" i="2" s="1"/>
  <c r="AA2502" i="2"/>
  <c r="AC2502" i="2" s="1"/>
  <c r="AA2438" i="2"/>
  <c r="AC2438" i="2" s="1"/>
  <c r="AA2374" i="2"/>
  <c r="AC2374" i="2" s="1"/>
  <c r="AA2305" i="2"/>
  <c r="AA2222" i="2"/>
  <c r="AC2222" i="2" s="1"/>
  <c r="AA2067" i="2"/>
  <c r="AC2067" i="2" s="1"/>
  <c r="AA1811" i="2"/>
  <c r="AC1811" i="2" s="1"/>
  <c r="AA2224" i="2"/>
  <c r="AC2224" i="2" s="1"/>
  <c r="AA2160" i="2"/>
  <c r="AA2096" i="2"/>
  <c r="AC2096" i="2" s="1"/>
  <c r="AA2032" i="2"/>
  <c r="AC2032" i="2" s="1"/>
  <c r="AA1968" i="2"/>
  <c r="AC1968" i="2" s="1"/>
  <c r="AA1904" i="2"/>
  <c r="AC1904" i="2" s="1"/>
  <c r="AA1840" i="2"/>
  <c r="AC1840" i="2" s="1"/>
  <c r="AA1776" i="2"/>
  <c r="AC1776" i="2" s="1"/>
  <c r="AA1712" i="2"/>
  <c r="AC1712" i="2" s="1"/>
  <c r="AA1621" i="2"/>
  <c r="AC1621" i="2" s="1"/>
  <c r="AA1246" i="2"/>
  <c r="AC1246" i="2" s="1"/>
  <c r="AA2175" i="2"/>
  <c r="AC2175" i="2" s="1"/>
  <c r="AA2111" i="2"/>
  <c r="AC2111" i="2" s="1"/>
  <c r="AA2047" i="2"/>
  <c r="AC2047" i="2" s="1"/>
  <c r="AA1983" i="2"/>
  <c r="AC1983" i="2" s="1"/>
  <c r="AA1919" i="2"/>
  <c r="AC1919" i="2" s="1"/>
  <c r="AA1855" i="2"/>
  <c r="AC1855" i="2" s="1"/>
  <c r="AA1791" i="2"/>
  <c r="AC1791" i="2" s="1"/>
  <c r="AA1727" i="2"/>
  <c r="AA1652" i="2"/>
  <c r="AC1652" i="2" s="1"/>
  <c r="AA1366" i="2"/>
  <c r="AC1366" i="2" s="1"/>
  <c r="AA2158" i="2"/>
  <c r="AC2158" i="2" s="1"/>
  <c r="AA2094" i="2"/>
  <c r="AC2094" i="2" s="1"/>
  <c r="AA2030" i="2"/>
  <c r="AC2030" i="2" s="1"/>
  <c r="AA1966" i="2"/>
  <c r="AC1966" i="2" s="1"/>
  <c r="AA1902" i="2"/>
  <c r="AC1902" i="2" s="1"/>
  <c r="AA1838" i="2"/>
  <c r="AC1838" i="2" s="1"/>
  <c r="AA1774" i="2"/>
  <c r="AC1774" i="2" s="1"/>
  <c r="AA1710" i="2"/>
  <c r="AC1710" i="2" s="1"/>
  <c r="AA1619" i="2"/>
  <c r="AC1619" i="2" s="1"/>
  <c r="AA1230" i="2"/>
  <c r="AC1230" i="2" s="1"/>
  <c r="AA2197" i="2"/>
  <c r="AA2133" i="2"/>
  <c r="AA2069" i="2"/>
  <c r="AC2069" i="2" s="1"/>
  <c r="AA2005" i="2"/>
  <c r="AC2005" i="2" s="1"/>
  <c r="AA1941" i="2"/>
  <c r="AC1941" i="2" s="1"/>
  <c r="AA1877" i="2"/>
  <c r="AA1813" i="2"/>
  <c r="AC1813" i="2" s="1"/>
  <c r="AA1749" i="2"/>
  <c r="AC1749" i="2" s="1"/>
  <c r="AA1685" i="2"/>
  <c r="AC1685" i="2" s="1"/>
  <c r="AA1542" i="2"/>
  <c r="AC1542" i="2" s="1"/>
  <c r="AA2012" i="2"/>
  <c r="AC2012" i="2" s="1"/>
  <c r="AA1948" i="2"/>
  <c r="AC1948" i="2" s="1"/>
  <c r="AA1884" i="2"/>
  <c r="AA1820" i="2"/>
  <c r="AC1820" i="2" s="1"/>
  <c r="AA1756" i="2"/>
  <c r="AC1756" i="2" s="1"/>
  <c r="AA1692" i="2"/>
  <c r="AC1692" i="2" s="1"/>
  <c r="AA1572" i="2"/>
  <c r="AA2290" i="2"/>
  <c r="AA2226" i="2"/>
  <c r="AC2226" i="2" s="1"/>
  <c r="AA2162" i="2"/>
  <c r="AC2162" i="2" s="1"/>
  <c r="AA2098" i="2"/>
  <c r="AC2098" i="2" s="1"/>
  <c r="AA2034" i="2"/>
  <c r="AC2034" i="2" s="1"/>
  <c r="AA1970" i="2"/>
  <c r="AC1970" i="2" s="1"/>
  <c r="AA1906" i="2"/>
  <c r="AC1906" i="2" s="1"/>
  <c r="AA1842" i="2"/>
  <c r="AC1842" i="2" s="1"/>
  <c r="AA1778" i="2"/>
  <c r="AA1714" i="2"/>
  <c r="AC1714" i="2" s="1"/>
  <c r="AA1627" i="2"/>
  <c r="AC1627" i="2" s="1"/>
  <c r="AA1262" i="2"/>
  <c r="AC1262" i="2" s="1"/>
  <c r="AA1581" i="2"/>
  <c r="AC1581" i="2" s="1"/>
  <c r="AA1517" i="2"/>
  <c r="AC1517" i="2" s="1"/>
  <c r="AA1453" i="2"/>
  <c r="AC1453" i="2" s="1"/>
  <c r="AA1389" i="2"/>
  <c r="AC1389" i="2" s="1"/>
  <c r="AA1325" i="2"/>
  <c r="AC1325" i="2" s="1"/>
  <c r="AA1261" i="2"/>
  <c r="AA1197" i="2"/>
  <c r="AC1197" i="2" s="1"/>
  <c r="AA1133" i="2"/>
  <c r="AC1133" i="2" s="1"/>
  <c r="AA981" i="2"/>
  <c r="AC981" i="2" s="1"/>
  <c r="AA1500" i="2"/>
  <c r="AC1500" i="2" s="1"/>
  <c r="AA1436" i="2"/>
  <c r="AC1436" i="2" s="1"/>
  <c r="AA1372" i="2"/>
  <c r="AA1308" i="2"/>
  <c r="AC1308" i="2" s="1"/>
  <c r="AA1244" i="2"/>
  <c r="AC1244" i="2" s="1"/>
  <c r="AA1180" i="2"/>
  <c r="AC1180" i="2" s="1"/>
  <c r="AA1116" i="2"/>
  <c r="AC1116" i="2" s="1"/>
  <c r="AA845" i="2"/>
  <c r="AC845" i="2" s="1"/>
  <c r="AA1547" i="2"/>
  <c r="AC1547" i="2" s="1"/>
  <c r="AA1483" i="2"/>
  <c r="AC1483" i="2" s="1"/>
  <c r="AA1419" i="2"/>
  <c r="AC1419" i="2" s="1"/>
  <c r="AA1355" i="2"/>
  <c r="AC1355" i="2" s="1"/>
  <c r="AA1291" i="2"/>
  <c r="AC1291" i="2" s="1"/>
  <c r="AA1227" i="2"/>
  <c r="AA1163" i="2"/>
  <c r="AC1163" i="2" s="1"/>
  <c r="AA1099" i="2"/>
  <c r="AC1099" i="2" s="1"/>
  <c r="AA709" i="2"/>
  <c r="AA1642" i="2"/>
  <c r="AC1642" i="2" s="1"/>
  <c r="AA1578" i="2"/>
  <c r="AA1514" i="2"/>
  <c r="AC1514" i="2" s="1"/>
  <c r="AA1450" i="2"/>
  <c r="AC1450" i="2" s="1"/>
  <c r="AA1386" i="2"/>
  <c r="AC1386" i="2" s="1"/>
  <c r="AA1322" i="2"/>
  <c r="AC1322" i="2" s="1"/>
  <c r="AA1258" i="2"/>
  <c r="AC1258" i="2" s="1"/>
  <c r="AA1194" i="2"/>
  <c r="AC1194" i="2" s="1"/>
  <c r="AA1130" i="2"/>
  <c r="AC1130" i="2" s="1"/>
  <c r="AA957" i="2"/>
  <c r="AC957" i="2" s="1"/>
  <c r="AA1617" i="2"/>
  <c r="AC1617" i="2" s="1"/>
  <c r="AA1553" i="2"/>
  <c r="AC1553" i="2" s="1"/>
  <c r="AA1489" i="2"/>
  <c r="AC1489" i="2" s="1"/>
  <c r="AA1425" i="2"/>
  <c r="AC1425" i="2" s="1"/>
  <c r="AA1361" i="2"/>
  <c r="AC1361" i="2" s="1"/>
  <c r="AA1297" i="2"/>
  <c r="AA1233" i="2"/>
  <c r="AC1233" i="2" s="1"/>
  <c r="AA1169" i="2"/>
  <c r="AC1169" i="2" s="1"/>
  <c r="AA1105" i="2"/>
  <c r="AC1105" i="2" s="1"/>
  <c r="AA757" i="2"/>
  <c r="AC757" i="2" s="1"/>
  <c r="AA1656" i="2"/>
  <c r="AC1656" i="2" s="1"/>
  <c r="AA1592" i="2"/>
  <c r="AC1592" i="2" s="1"/>
  <c r="AA1528" i="2"/>
  <c r="AC1528" i="2" s="1"/>
  <c r="AA1464" i="2"/>
  <c r="AC1464" i="2" s="1"/>
  <c r="AA1400" i="2"/>
  <c r="AC1400" i="2" s="1"/>
  <c r="AA1336" i="2"/>
  <c r="AC1336" i="2" s="1"/>
  <c r="AA1272" i="2"/>
  <c r="AC1272" i="2" s="1"/>
  <c r="AA1208" i="2"/>
  <c r="AA1144" i="2"/>
  <c r="AC1144" i="2" s="1"/>
  <c r="AA1060" i="2"/>
  <c r="AA1631" i="2"/>
  <c r="AC1631" i="2" s="1"/>
  <c r="AA1567" i="2"/>
  <c r="AC1567" i="2" s="1"/>
  <c r="AA1503" i="2"/>
  <c r="AC1503" i="2" s="1"/>
  <c r="AA1439" i="2"/>
  <c r="AC1439" i="2" s="1"/>
  <c r="AA1375" i="2"/>
  <c r="AA1311" i="2"/>
  <c r="AC1311" i="2" s="1"/>
  <c r="AA1247" i="2"/>
  <c r="AC1247" i="2" s="1"/>
  <c r="AA1183" i="2"/>
  <c r="AC1183" i="2" s="1"/>
  <c r="AA1119" i="2"/>
  <c r="AC1119" i="2" s="1"/>
  <c r="AA869" i="2"/>
  <c r="AA1087" i="2"/>
  <c r="AC1087" i="2" s="1"/>
  <c r="AA1023" i="2"/>
  <c r="AC1023" i="2" s="1"/>
  <c r="AA959" i="2"/>
  <c r="AC959" i="2" s="1"/>
  <c r="AA895" i="2"/>
  <c r="AC895" i="2" s="1"/>
  <c r="AA831" i="2"/>
  <c r="AA767" i="2"/>
  <c r="AC767" i="2" s="1"/>
  <c r="AA703" i="2"/>
  <c r="AC703" i="2" s="1"/>
  <c r="AA616" i="2"/>
  <c r="AA510" i="2"/>
  <c r="AC510" i="2" s="1"/>
  <c r="AA1054" i="2"/>
  <c r="AC1054" i="2" s="1"/>
  <c r="AA990" i="2"/>
  <c r="AC990" i="2" s="1"/>
  <c r="AA926" i="2"/>
  <c r="AC926" i="2" s="1"/>
  <c r="AA862" i="2"/>
  <c r="AC862" i="2" s="1"/>
  <c r="AA798" i="2"/>
  <c r="AC798" i="2" s="1"/>
  <c r="AA734" i="2"/>
  <c r="AC734" i="2" s="1"/>
  <c r="AA662" i="2"/>
  <c r="AC662" i="2" s="1"/>
  <c r="AA562" i="2"/>
  <c r="AC562" i="2" s="1"/>
  <c r="AA422" i="2"/>
  <c r="AC422" i="2" s="1"/>
  <c r="AA251" i="2"/>
  <c r="AC251" i="2" s="1"/>
  <c r="AA1052" i="2"/>
  <c r="AC1052" i="2" s="1"/>
  <c r="AA988" i="2"/>
  <c r="AC988" i="2" s="1"/>
  <c r="AA924" i="2"/>
  <c r="AA860" i="2"/>
  <c r="AC860" i="2" s="1"/>
  <c r="AA796" i="2"/>
  <c r="AC796" i="2" s="1"/>
  <c r="AA732" i="2"/>
  <c r="AC732" i="2" s="1"/>
  <c r="AA659" i="2"/>
  <c r="AC659" i="2" s="1"/>
  <c r="AA560" i="2"/>
  <c r="AC560" i="2" s="1"/>
  <c r="AA416" i="2"/>
  <c r="AA246" i="2"/>
  <c r="AC246" i="2" s="1"/>
  <c r="AA1051" i="2"/>
  <c r="AC1051" i="2" s="1"/>
  <c r="AA987" i="2"/>
  <c r="AC987" i="2" s="1"/>
  <c r="AA923" i="2"/>
  <c r="AA859" i="2"/>
  <c r="AC859" i="2" s="1"/>
  <c r="AA795" i="2"/>
  <c r="AC795" i="2" s="1"/>
  <c r="AA731" i="2"/>
  <c r="AC731" i="2" s="1"/>
  <c r="AA658" i="2"/>
  <c r="AC658" i="2" s="1"/>
  <c r="AA558" i="2"/>
  <c r="AC558" i="2" s="1"/>
  <c r="AA414" i="2"/>
  <c r="AC414" i="2" s="1"/>
  <c r="AA243" i="2"/>
  <c r="AA1090" i="2"/>
  <c r="AC1090" i="2" s="1"/>
  <c r="AA1026" i="2"/>
  <c r="AC1026" i="2" s="1"/>
  <c r="AA962" i="2"/>
  <c r="AC962" i="2" s="1"/>
  <c r="AA898" i="2"/>
  <c r="AC898" i="2" s="1"/>
  <c r="AA834" i="2"/>
  <c r="AA770" i="2"/>
  <c r="AC770" i="2" s="1"/>
  <c r="AA706" i="2"/>
  <c r="AC706" i="2" s="1"/>
  <c r="AA619" i="2"/>
  <c r="AC619" i="2" s="1"/>
  <c r="AA518" i="2"/>
  <c r="AA347" i="2"/>
  <c r="AA158" i="2"/>
  <c r="AC158" i="2" s="1"/>
  <c r="AA1065" i="2"/>
  <c r="AC1065" i="2" s="1"/>
  <c r="AA1001" i="2"/>
  <c r="AC1001" i="2" s="1"/>
  <c r="AA937" i="2"/>
  <c r="AA873" i="2"/>
  <c r="AC873" i="2" s="1"/>
  <c r="AA809" i="2"/>
  <c r="AC809" i="2" s="1"/>
  <c r="AA745" i="2"/>
  <c r="AC745" i="2" s="1"/>
  <c r="AA677" i="2"/>
  <c r="AC677" i="2" s="1"/>
  <c r="AA579" i="2"/>
  <c r="AC579" i="2" s="1"/>
  <c r="AA451" i="2"/>
  <c r="AC451" i="2" s="1"/>
  <c r="AA280" i="2"/>
  <c r="AC280" i="2" s="1"/>
  <c r="AA56" i="2"/>
  <c r="AC56" i="2" s="1"/>
  <c r="AA1040" i="2"/>
  <c r="AA976" i="2"/>
  <c r="AC976" i="2" s="1"/>
  <c r="AA912" i="2"/>
  <c r="AC912" i="2" s="1"/>
  <c r="AA848" i="2"/>
  <c r="AC848" i="2" s="1"/>
  <c r="AA784" i="2"/>
  <c r="AC784" i="2" s="1"/>
  <c r="AA720" i="2"/>
  <c r="AA642" i="2"/>
  <c r="AC642" i="2" s="1"/>
  <c r="AA539" i="2"/>
  <c r="AC539" i="2" s="1"/>
  <c r="AA384" i="2"/>
  <c r="AC384" i="2" s="1"/>
  <c r="AA214" i="2"/>
  <c r="AC214" i="2" s="1"/>
  <c r="AA687" i="2"/>
  <c r="AC687" i="2" s="1"/>
  <c r="AA623" i="2"/>
  <c r="AC623" i="2" s="1"/>
  <c r="AA559" i="2"/>
  <c r="AC559" i="2" s="1"/>
  <c r="AA495" i="2"/>
  <c r="AC495" i="2" s="1"/>
  <c r="AA431" i="2"/>
  <c r="AA367" i="2"/>
  <c r="AC367" i="2" s="1"/>
  <c r="AA303" i="2"/>
  <c r="AA239" i="2"/>
  <c r="AC239" i="2" s="1"/>
  <c r="AA175" i="2"/>
  <c r="AC175" i="2" s="1"/>
  <c r="AA111" i="2"/>
  <c r="AC111" i="2" s="1"/>
  <c r="AA47" i="2"/>
  <c r="AC47" i="2" s="1"/>
  <c r="AA613" i="2"/>
  <c r="AC613" i="2" s="1"/>
  <c r="AA549" i="2"/>
  <c r="AC549" i="2" s="1"/>
  <c r="AA485" i="2"/>
  <c r="AC485" i="2" s="1"/>
  <c r="AA421" i="2"/>
  <c r="AC421" i="2" s="1"/>
  <c r="AA357" i="2"/>
  <c r="AA293" i="2"/>
  <c r="AC293" i="2" s="1"/>
  <c r="AA229" i="2"/>
  <c r="AC229" i="2" s="1"/>
  <c r="AA165" i="2"/>
  <c r="AC165" i="2" s="1"/>
  <c r="AA101" i="2"/>
  <c r="AC101" i="2" s="1"/>
  <c r="AA37" i="2"/>
  <c r="AC37" i="2" s="1"/>
  <c r="AA644" i="2"/>
  <c r="AC644" i="2" s="1"/>
  <c r="AA580" i="2"/>
  <c r="AC580" i="2" s="1"/>
  <c r="AA516" i="2"/>
  <c r="AC516" i="2" s="1"/>
  <c r="AA452" i="2"/>
  <c r="AC452" i="2" s="1"/>
  <c r="AA388" i="2"/>
  <c r="AC388" i="2" s="1"/>
  <c r="AA324" i="2"/>
  <c r="AA260" i="2"/>
  <c r="AC260" i="2" s="1"/>
  <c r="AA196" i="2"/>
  <c r="AC196" i="2" s="1"/>
  <c r="AA132" i="2"/>
  <c r="AC132" i="2" s="1"/>
  <c r="AA68" i="2"/>
  <c r="AC68" i="2" s="1"/>
  <c r="AA203" i="2"/>
  <c r="AC203" i="2" s="1"/>
  <c r="AA139" i="2"/>
  <c r="AC139" i="2" s="1"/>
  <c r="AA75" i="2"/>
  <c r="AC75" i="2" s="1"/>
  <c r="AA514" i="2"/>
  <c r="AC514" i="2" s="1"/>
  <c r="AA450" i="2"/>
  <c r="AA386" i="2"/>
  <c r="AA322" i="2"/>
  <c r="AC322" i="2" s="1"/>
  <c r="AA258" i="2"/>
  <c r="AC258" i="2" s="1"/>
  <c r="AA194" i="2"/>
  <c r="AC194" i="2" s="1"/>
  <c r="AA130" i="2"/>
  <c r="AC130" i="2" s="1"/>
  <c r="AA66" i="2"/>
  <c r="AC66" i="2" s="1"/>
  <c r="AA505" i="2"/>
  <c r="AA441" i="2"/>
  <c r="AC441" i="2" s="1"/>
  <c r="AA377" i="2"/>
  <c r="AC377" i="2" s="1"/>
  <c r="AA313" i="2"/>
  <c r="AC313" i="2" s="1"/>
  <c r="AA249" i="2"/>
  <c r="AC249" i="2" s="1"/>
  <c r="AA185" i="2"/>
  <c r="AC185" i="2" s="1"/>
  <c r="AA121" i="2"/>
  <c r="AC121" i="2" s="1"/>
  <c r="AA57" i="2"/>
  <c r="AC57" i="2" s="1"/>
  <c r="Z158" i="2"/>
  <c r="AB158" i="2" s="1"/>
  <c r="Z1233" i="2"/>
  <c r="AB1233" i="2" s="1"/>
  <c r="Z1169" i="2"/>
  <c r="AB1169" i="2" s="1"/>
  <c r="Z1105" i="2"/>
  <c r="AB1105" i="2" s="1"/>
  <c r="Z1041" i="2"/>
  <c r="AB1041" i="2" s="1"/>
  <c r="Z977" i="2"/>
  <c r="AB977" i="2" s="1"/>
  <c r="Z913" i="2"/>
  <c r="AB913" i="2" s="1"/>
  <c r="Z849" i="2"/>
  <c r="Z785" i="2"/>
  <c r="AB785" i="2" s="1"/>
  <c r="Z721" i="2"/>
  <c r="AB721" i="2" s="1"/>
  <c r="Z657" i="2"/>
  <c r="Z593" i="2"/>
  <c r="AB593" i="2" s="1"/>
  <c r="Z529" i="2"/>
  <c r="AB529" i="2" s="1"/>
  <c r="Z465" i="2"/>
  <c r="AB465" i="2" s="1"/>
  <c r="Z401" i="2"/>
  <c r="AB401" i="2" s="1"/>
  <c r="Z337" i="2"/>
  <c r="Z273" i="2"/>
  <c r="AB273" i="2" s="1"/>
  <c r="Z209" i="2"/>
  <c r="AB209" i="2" s="1"/>
  <c r="Z124" i="2"/>
  <c r="AB124" i="2" s="1"/>
  <c r="Z157" i="2"/>
  <c r="AB157" i="2" s="1"/>
  <c r="Z93" i="2"/>
  <c r="AB93" i="2" s="1"/>
  <c r="Z29" i="2"/>
  <c r="AB29" i="2" s="1"/>
  <c r="Z52" i="2"/>
  <c r="AB52" i="2" s="1"/>
  <c r="Z67" i="2"/>
  <c r="AB67" i="2" s="1"/>
  <c r="Z42" i="2"/>
  <c r="AB42" i="2" s="1"/>
  <c r="Z121" i="2"/>
  <c r="AB121" i="2" s="1"/>
  <c r="Z57" i="2"/>
  <c r="AB57" i="2" s="1"/>
  <c r="Z136" i="2"/>
  <c r="AB136" i="2" s="1"/>
  <c r="Z72" i="2"/>
  <c r="AB72" i="2" s="1"/>
  <c r="Z151" i="2"/>
  <c r="AB151" i="2" s="1"/>
  <c r="Z87" i="2"/>
  <c r="AB87" i="2" s="1"/>
  <c r="Z23" i="2"/>
  <c r="AB23" i="2" s="1"/>
  <c r="AA2752" i="2"/>
  <c r="AC2752" i="2" s="1"/>
  <c r="AA2669" i="2"/>
  <c r="AC2669" i="2" s="1"/>
  <c r="AA2499" i="2"/>
  <c r="AC2499" i="2" s="1"/>
  <c r="AA2326" i="2"/>
  <c r="AC2326" i="2" s="1"/>
  <c r="AA2762" i="2"/>
  <c r="AA2603" i="2"/>
  <c r="AA2432" i="2"/>
  <c r="AC2432" i="2" s="1"/>
  <c r="AA2244" i="2"/>
  <c r="AC2244" i="2" s="1"/>
  <c r="AA2773" i="2"/>
  <c r="AC2773" i="2" s="1"/>
  <c r="AA2621" i="2"/>
  <c r="AC2621" i="2" s="1"/>
  <c r="AA2451" i="2"/>
  <c r="AA2269" i="2"/>
  <c r="AA2704" i="2"/>
  <c r="AC2704" i="2" s="1"/>
  <c r="AA2533" i="2"/>
  <c r="AA2363" i="2"/>
  <c r="AA2057" i="2"/>
  <c r="AC2057" i="2" s="1"/>
  <c r="AA2784" i="2"/>
  <c r="AC2784" i="2" s="1"/>
  <c r="AA2637" i="2"/>
  <c r="AC2637" i="2" s="1"/>
  <c r="AA2467" i="2"/>
  <c r="AA2289" i="2"/>
  <c r="AC2289" i="2" s="1"/>
  <c r="AA2739" i="2"/>
  <c r="AA2571" i="2"/>
  <c r="AC2571" i="2" s="1"/>
  <c r="AA2400" i="2"/>
  <c r="AC2400" i="2" s="1"/>
  <c r="AA2190" i="2"/>
  <c r="AC2190" i="2" s="1"/>
  <c r="AA2653" i="2"/>
  <c r="AC2653" i="2" s="1"/>
  <c r="AA2483" i="2"/>
  <c r="AC2483" i="2" s="1"/>
  <c r="AA2308" i="2"/>
  <c r="AC2308" i="2" s="1"/>
  <c r="AA2772" i="2"/>
  <c r="AA2708" i="2"/>
  <c r="AC2708" i="2" s="1"/>
  <c r="AA2644" i="2"/>
  <c r="AC2644" i="2" s="1"/>
  <c r="AA2580" i="2"/>
  <c r="AA2516" i="2"/>
  <c r="AC2516" i="2" s="1"/>
  <c r="AA2452" i="2"/>
  <c r="AC2452" i="2" s="1"/>
  <c r="AA2388" i="2"/>
  <c r="AC2388" i="2" s="1"/>
  <c r="AA2321" i="2"/>
  <c r="AA2243" i="2"/>
  <c r="AC2243" i="2" s="1"/>
  <c r="AA2107" i="2"/>
  <c r="AC2107" i="2" s="1"/>
  <c r="AA1867" i="2"/>
  <c r="AC1867" i="2" s="1"/>
  <c r="AA2682" i="2"/>
  <c r="AC2682" i="2" s="1"/>
  <c r="AA2618" i="2"/>
  <c r="AC2618" i="2" s="1"/>
  <c r="AA2554" i="2"/>
  <c r="AC2554" i="2" s="1"/>
  <c r="AA2490" i="2"/>
  <c r="AC2490" i="2" s="1"/>
  <c r="AA2426" i="2"/>
  <c r="AC2426" i="2" s="1"/>
  <c r="AA2362" i="2"/>
  <c r="AC2362" i="2" s="1"/>
  <c r="AA2292" i="2"/>
  <c r="AC2292" i="2" s="1"/>
  <c r="AA2201" i="2"/>
  <c r="AC2201" i="2" s="1"/>
  <c r="AA2019" i="2"/>
  <c r="AC2019" i="2" s="1"/>
  <c r="AA1763" i="2"/>
  <c r="AC1763" i="2" s="1"/>
  <c r="AA2745" i="2"/>
  <c r="AC2745" i="2" s="1"/>
  <c r="AA2681" i="2"/>
  <c r="AC2681" i="2" s="1"/>
  <c r="AA2617" i="2"/>
  <c r="AA2553" i="2"/>
  <c r="AC2553" i="2" s="1"/>
  <c r="AA2489" i="2"/>
  <c r="AC2489" i="2" s="1"/>
  <c r="AA2425" i="2"/>
  <c r="AC2425" i="2" s="1"/>
  <c r="AA2361" i="2"/>
  <c r="AC2361" i="2" s="1"/>
  <c r="AA2291" i="2"/>
  <c r="AC2291" i="2" s="1"/>
  <c r="AA2198" i="2"/>
  <c r="AC2198" i="2" s="1"/>
  <c r="AA2017" i="2"/>
  <c r="AC2017" i="2" s="1"/>
  <c r="AA1761" i="2"/>
  <c r="AC1761" i="2" s="1"/>
  <c r="AA2139" i="2"/>
  <c r="AC2139" i="2" s="1"/>
  <c r="AA1915" i="2"/>
  <c r="AC1915" i="2" s="1"/>
  <c r="AA1644" i="2"/>
  <c r="AC1644" i="2" s="1"/>
  <c r="AA2767" i="2"/>
  <c r="AC2767" i="2" s="1"/>
  <c r="AA2703" i="2"/>
  <c r="AC2703" i="2" s="1"/>
  <c r="AA2639" i="2"/>
  <c r="AC2639" i="2" s="1"/>
  <c r="AA2575" i="2"/>
  <c r="AA2511" i="2"/>
  <c r="AC2511" i="2" s="1"/>
  <c r="AA2447" i="2"/>
  <c r="AC2447" i="2" s="1"/>
  <c r="AA2383" i="2"/>
  <c r="AC2383" i="2" s="1"/>
  <c r="AA2316" i="2"/>
  <c r="AC2316" i="2" s="1"/>
  <c r="AA2236" i="2"/>
  <c r="AA2092" i="2"/>
  <c r="AC2092" i="2" s="1"/>
  <c r="AA1849" i="2"/>
  <c r="AC1849" i="2" s="1"/>
  <c r="AA2750" i="2"/>
  <c r="AA2686" i="2"/>
  <c r="AC2686" i="2" s="1"/>
  <c r="AA2622" i="2"/>
  <c r="AC2622" i="2" s="1"/>
  <c r="AA2558" i="2"/>
  <c r="AC2558" i="2" s="1"/>
  <c r="AA2494" i="2"/>
  <c r="AC2494" i="2" s="1"/>
  <c r="AA2430" i="2"/>
  <c r="AC2430" i="2" s="1"/>
  <c r="AA2366" i="2"/>
  <c r="AC2366" i="2" s="1"/>
  <c r="AA2296" i="2"/>
  <c r="AC2296" i="2" s="1"/>
  <c r="AA2209" i="2"/>
  <c r="AC2209" i="2" s="1"/>
  <c r="AA2035" i="2"/>
  <c r="AC2035" i="2" s="1"/>
  <c r="AA1779" i="2"/>
  <c r="AC1779" i="2" s="1"/>
  <c r="AA2280" i="2"/>
  <c r="AC2280" i="2" s="1"/>
  <c r="AA2216" i="2"/>
  <c r="AC2216" i="2" s="1"/>
  <c r="AA2152" i="2"/>
  <c r="AC2152" i="2" s="1"/>
  <c r="AA2088" i="2"/>
  <c r="AC2088" i="2" s="1"/>
  <c r="AA2024" i="2"/>
  <c r="AA1960" i="2"/>
  <c r="AC1960" i="2" s="1"/>
  <c r="AA1896" i="2"/>
  <c r="AC1896" i="2" s="1"/>
  <c r="AA1832" i="2"/>
  <c r="AC1832" i="2" s="1"/>
  <c r="AA1768" i="2"/>
  <c r="AC1768" i="2" s="1"/>
  <c r="AA1704" i="2"/>
  <c r="AC1704" i="2" s="1"/>
  <c r="AA1604" i="2"/>
  <c r="AC1604" i="2" s="1"/>
  <c r="AA1182" i="2"/>
  <c r="AC1182" i="2" s="1"/>
  <c r="AA2167" i="2"/>
  <c r="AA2103" i="2"/>
  <c r="AC2103" i="2" s="1"/>
  <c r="AA2039" i="2"/>
  <c r="AC2039" i="2" s="1"/>
  <c r="AA1975" i="2"/>
  <c r="AC1975" i="2" s="1"/>
  <c r="AA1911" i="2"/>
  <c r="AC1911" i="2" s="1"/>
  <c r="AA1847" i="2"/>
  <c r="AC1847" i="2" s="1"/>
  <c r="AA1783" i="2"/>
  <c r="AC1783" i="2" s="1"/>
  <c r="AA1719" i="2"/>
  <c r="AC1719" i="2" s="1"/>
  <c r="AA1636" i="2"/>
  <c r="AC1636" i="2" s="1"/>
  <c r="AA1302" i="2"/>
  <c r="AC1302" i="2" s="1"/>
  <c r="AA2150" i="2"/>
  <c r="AA2086" i="2"/>
  <c r="AC2086" i="2" s="1"/>
  <c r="AA2022" i="2"/>
  <c r="AC2022" i="2" s="1"/>
  <c r="AA1958" i="2"/>
  <c r="AC1958" i="2" s="1"/>
  <c r="AA1894" i="2"/>
  <c r="AA1830" i="2"/>
  <c r="AC1830" i="2" s="1"/>
  <c r="AA1766" i="2"/>
  <c r="AA1702" i="2"/>
  <c r="AC1702" i="2" s="1"/>
  <c r="AA1598" i="2"/>
  <c r="AC1598" i="2" s="1"/>
  <c r="AA1166" i="2"/>
  <c r="AA2189" i="2"/>
  <c r="AC2189" i="2" s="1"/>
  <c r="AA2125" i="2"/>
  <c r="AC2125" i="2" s="1"/>
  <c r="AA2061" i="2"/>
  <c r="AC2061" i="2" s="1"/>
  <c r="AA1997" i="2"/>
  <c r="AC1997" i="2" s="1"/>
  <c r="AA1933" i="2"/>
  <c r="AC1933" i="2" s="1"/>
  <c r="AA1869" i="2"/>
  <c r="AC1869" i="2" s="1"/>
  <c r="AA1805" i="2"/>
  <c r="AC1805" i="2" s="1"/>
  <c r="AA1741" i="2"/>
  <c r="AC1741" i="2" s="1"/>
  <c r="AA1677" i="2"/>
  <c r="AC1677" i="2" s="1"/>
  <c r="AA1478" i="2"/>
  <c r="AC1478" i="2" s="1"/>
  <c r="AA2068" i="2"/>
  <c r="AC2068" i="2" s="1"/>
  <c r="AA2004" i="2"/>
  <c r="AC2004" i="2" s="1"/>
  <c r="AA1940" i="2"/>
  <c r="AC1940" i="2" s="1"/>
  <c r="AA1876" i="2"/>
  <c r="AC1876" i="2" s="1"/>
  <c r="AA1812" i="2"/>
  <c r="AC1812" i="2" s="1"/>
  <c r="AA1748" i="2"/>
  <c r="AA1684" i="2"/>
  <c r="AC1684" i="2" s="1"/>
  <c r="AA1534" i="2"/>
  <c r="AA2282" i="2"/>
  <c r="AC2282" i="2" s="1"/>
  <c r="AA2218" i="2"/>
  <c r="AC2218" i="2" s="1"/>
  <c r="AA2154" i="2"/>
  <c r="AC2154" i="2" s="1"/>
  <c r="AA2090" i="2"/>
  <c r="AA2026" i="2"/>
  <c r="AC2026" i="2" s="1"/>
  <c r="AA1962" i="2"/>
  <c r="AC1962" i="2" s="1"/>
  <c r="AA1898" i="2"/>
  <c r="AC1898" i="2" s="1"/>
  <c r="AA1834" i="2"/>
  <c r="AC1834" i="2" s="1"/>
  <c r="AA1770" i="2"/>
  <c r="AC1770" i="2" s="1"/>
  <c r="AA1706" i="2"/>
  <c r="AC1706" i="2" s="1"/>
  <c r="AA1611" i="2"/>
  <c r="AC1611" i="2" s="1"/>
  <c r="AA1198" i="2"/>
  <c r="AC1198" i="2" s="1"/>
  <c r="AA1573" i="2"/>
  <c r="AA1509" i="2"/>
  <c r="AC1509" i="2" s="1"/>
  <c r="AA1445" i="2"/>
  <c r="AC1445" i="2" s="1"/>
  <c r="AA1381" i="2"/>
  <c r="AC1381" i="2" s="1"/>
  <c r="AA1317" i="2"/>
  <c r="AC1317" i="2" s="1"/>
  <c r="AA1253" i="2"/>
  <c r="AC1253" i="2" s="1"/>
  <c r="AA1189" i="2"/>
  <c r="AC1189" i="2" s="1"/>
  <c r="AA1125" i="2"/>
  <c r="AC1125" i="2" s="1"/>
  <c r="AA917" i="2"/>
  <c r="AA1556" i="2"/>
  <c r="AC1556" i="2" s="1"/>
  <c r="AA1492" i="2"/>
  <c r="AC1492" i="2" s="1"/>
  <c r="AA1428" i="2"/>
  <c r="AC1428" i="2" s="1"/>
  <c r="AA1364" i="2"/>
  <c r="AC1364" i="2" s="1"/>
  <c r="AA1300" i="2"/>
  <c r="AC1300" i="2" s="1"/>
  <c r="AA1236" i="2"/>
  <c r="AA1172" i="2"/>
  <c r="AC1172" i="2" s="1"/>
  <c r="AA1108" i="2"/>
  <c r="AC1108" i="2" s="1"/>
  <c r="AA781" i="2"/>
  <c r="AC781" i="2" s="1"/>
  <c r="AA1539" i="2"/>
  <c r="AC1539" i="2" s="1"/>
  <c r="AA1475" i="2"/>
  <c r="AC1475" i="2" s="1"/>
  <c r="AA1411" i="2"/>
  <c r="AC1411" i="2" s="1"/>
  <c r="AA1347" i="2"/>
  <c r="AC1347" i="2" s="1"/>
  <c r="AA1283" i="2"/>
  <c r="AC1283" i="2" s="1"/>
  <c r="AA1219" i="2"/>
  <c r="AC1219" i="2" s="1"/>
  <c r="AA1155" i="2"/>
  <c r="AC1155" i="2" s="1"/>
  <c r="AA1091" i="2"/>
  <c r="AA625" i="2"/>
  <c r="AC625" i="2" s="1"/>
  <c r="AA1634" i="2"/>
  <c r="AC1634" i="2" s="1"/>
  <c r="AA1570" i="2"/>
  <c r="AC1570" i="2" s="1"/>
  <c r="AA1506" i="2"/>
  <c r="AC1506" i="2" s="1"/>
  <c r="AA1442" i="2"/>
  <c r="AA1378" i="2"/>
  <c r="AC1378" i="2" s="1"/>
  <c r="AA1314" i="2"/>
  <c r="AC1314" i="2" s="1"/>
  <c r="AA1250" i="2"/>
  <c r="AC1250" i="2" s="1"/>
  <c r="AA1186" i="2"/>
  <c r="AC1186" i="2" s="1"/>
  <c r="AA1122" i="2"/>
  <c r="AC1122" i="2" s="1"/>
  <c r="AA893" i="2"/>
  <c r="AC893" i="2" s="1"/>
  <c r="AA1673" i="2"/>
  <c r="AC1673" i="2" s="1"/>
  <c r="AA1609" i="2"/>
  <c r="AC1609" i="2" s="1"/>
  <c r="AA1545" i="2"/>
  <c r="AC1545" i="2" s="1"/>
  <c r="AA1481" i="2"/>
  <c r="AC1481" i="2" s="1"/>
  <c r="AA1417" i="2"/>
  <c r="AC1417" i="2" s="1"/>
  <c r="AA1353" i="2"/>
  <c r="AC1353" i="2" s="1"/>
  <c r="AA1289" i="2"/>
  <c r="AC1289" i="2" s="1"/>
  <c r="AA1225" i="2"/>
  <c r="AC1225" i="2" s="1"/>
  <c r="AA1161" i="2"/>
  <c r="AC1161" i="2" s="1"/>
  <c r="AA1097" i="2"/>
  <c r="AC1097" i="2" s="1"/>
  <c r="AA692" i="2"/>
  <c r="AC692" i="2" s="1"/>
  <c r="AA1648" i="2"/>
  <c r="AC1648" i="2" s="1"/>
  <c r="AA1584" i="2"/>
  <c r="AA1520" i="2"/>
  <c r="AC1520" i="2" s="1"/>
  <c r="AA1456" i="2"/>
  <c r="AC1456" i="2" s="1"/>
  <c r="AA1392" i="2"/>
  <c r="AC1392" i="2" s="1"/>
  <c r="AA1328" i="2"/>
  <c r="AC1328" i="2" s="1"/>
  <c r="AA1264" i="2"/>
  <c r="AC1264" i="2" s="1"/>
  <c r="AA1200" i="2"/>
  <c r="AC1200" i="2" s="1"/>
  <c r="AA1136" i="2"/>
  <c r="AC1136" i="2" s="1"/>
  <c r="AA1005" i="2"/>
  <c r="AC1005" i="2" s="1"/>
  <c r="AA1623" i="2"/>
  <c r="AC1623" i="2" s="1"/>
  <c r="AA1559" i="2"/>
  <c r="AC1559" i="2" s="1"/>
  <c r="AA1495" i="2"/>
  <c r="AC1495" i="2" s="1"/>
  <c r="AA1431" i="2"/>
  <c r="AC1431" i="2" s="1"/>
  <c r="AA1367" i="2"/>
  <c r="AC1367" i="2" s="1"/>
  <c r="AA1303" i="2"/>
  <c r="AA1239" i="2"/>
  <c r="AC1239" i="2" s="1"/>
  <c r="AA1175" i="2"/>
  <c r="AC1175" i="2" s="1"/>
  <c r="AA1111" i="2"/>
  <c r="AC1111" i="2" s="1"/>
  <c r="AA805" i="2"/>
  <c r="AC805" i="2" s="1"/>
  <c r="AA1079" i="2"/>
  <c r="AC1079" i="2" s="1"/>
  <c r="AA1015" i="2"/>
  <c r="AC1015" i="2" s="1"/>
  <c r="AA951" i="2"/>
  <c r="AC951" i="2" s="1"/>
  <c r="AA887" i="2"/>
  <c r="AC887" i="2" s="1"/>
  <c r="AA823" i="2"/>
  <c r="AC823" i="2" s="1"/>
  <c r="AA759" i="2"/>
  <c r="AC759" i="2" s="1"/>
  <c r="AA694" i="2"/>
  <c r="AC694" i="2" s="1"/>
  <c r="AA602" i="2"/>
  <c r="AC602" i="2" s="1"/>
  <c r="AA1046" i="2"/>
  <c r="AC1046" i="2" s="1"/>
  <c r="AA982" i="2"/>
  <c r="AC982" i="2" s="1"/>
  <c r="AA918" i="2"/>
  <c r="AC918" i="2" s="1"/>
  <c r="AA854" i="2"/>
  <c r="AC854" i="2" s="1"/>
  <c r="AA790" i="2"/>
  <c r="AC790" i="2" s="1"/>
  <c r="AA726" i="2"/>
  <c r="AC726" i="2" s="1"/>
  <c r="AA651" i="2"/>
  <c r="AC651" i="2" s="1"/>
  <c r="AA550" i="2"/>
  <c r="AC550" i="2" s="1"/>
  <c r="AA400" i="2"/>
  <c r="AC400" i="2" s="1"/>
  <c r="AA230" i="2"/>
  <c r="AC230" i="2" s="1"/>
  <c r="AA1044" i="2"/>
  <c r="AC1044" i="2" s="1"/>
  <c r="AA980" i="2"/>
  <c r="AC980" i="2" s="1"/>
  <c r="AA916" i="2"/>
  <c r="AC916" i="2" s="1"/>
  <c r="AA852" i="2"/>
  <c r="AC852" i="2" s="1"/>
  <c r="AA788" i="2"/>
  <c r="AC788" i="2" s="1"/>
  <c r="AA724" i="2"/>
  <c r="AC724" i="2" s="1"/>
  <c r="AA649" i="2"/>
  <c r="AA546" i="2"/>
  <c r="AA395" i="2"/>
  <c r="AC395" i="2" s="1"/>
  <c r="AA224" i="2"/>
  <c r="AC224" i="2" s="1"/>
  <c r="AA1043" i="2"/>
  <c r="AC1043" i="2" s="1"/>
  <c r="AA979" i="2"/>
  <c r="AA915" i="2"/>
  <c r="AC915" i="2" s="1"/>
  <c r="AA851" i="2"/>
  <c r="AC851" i="2" s="1"/>
  <c r="AA787" i="2"/>
  <c r="AC787" i="2" s="1"/>
  <c r="AA723" i="2"/>
  <c r="AC723" i="2" s="1"/>
  <c r="AA648" i="2"/>
  <c r="AC648" i="2" s="1"/>
  <c r="AA545" i="2"/>
  <c r="AC545" i="2" s="1"/>
  <c r="AA392" i="2"/>
  <c r="AA222" i="2"/>
  <c r="AC222" i="2" s="1"/>
  <c r="AA1082" i="2"/>
  <c r="AC1082" i="2" s="1"/>
  <c r="AA1018" i="2"/>
  <c r="AC1018" i="2" s="1"/>
  <c r="AA954" i="2"/>
  <c r="AC954" i="2" s="1"/>
  <c r="AA890" i="2"/>
  <c r="AC890" i="2" s="1"/>
  <c r="AA826" i="2"/>
  <c r="AC826" i="2" s="1"/>
  <c r="AA762" i="2"/>
  <c r="AC762" i="2" s="1"/>
  <c r="AA698" i="2"/>
  <c r="AA608" i="2"/>
  <c r="AC608" i="2" s="1"/>
  <c r="AA496" i="2"/>
  <c r="AA326" i="2"/>
  <c r="AA126" i="2"/>
  <c r="AC126" i="2" s="1"/>
  <c r="AA1057" i="2"/>
  <c r="AC1057" i="2" s="1"/>
  <c r="AA993" i="2"/>
  <c r="AA929" i="2"/>
  <c r="AC929" i="2" s="1"/>
  <c r="AA865" i="2"/>
  <c r="AC865" i="2" s="1"/>
  <c r="AA801" i="2"/>
  <c r="AC801" i="2" s="1"/>
  <c r="AA737" i="2"/>
  <c r="AC737" i="2" s="1"/>
  <c r="AA666" i="2"/>
  <c r="AC666" i="2" s="1"/>
  <c r="AA568" i="2"/>
  <c r="AA430" i="2"/>
  <c r="AC430" i="2" s="1"/>
  <c r="AA259" i="2"/>
  <c r="AC259" i="2" s="1"/>
  <c r="AA24" i="2"/>
  <c r="AA1032" i="2"/>
  <c r="AC1032" i="2" s="1"/>
  <c r="AA968" i="2"/>
  <c r="AC968" i="2" s="1"/>
  <c r="AA904" i="2"/>
  <c r="AC904" i="2" s="1"/>
  <c r="AA840" i="2"/>
  <c r="AC840" i="2" s="1"/>
  <c r="AA776" i="2"/>
  <c r="AC776" i="2" s="1"/>
  <c r="AA712" i="2"/>
  <c r="AC712" i="2" s="1"/>
  <c r="AA630" i="2"/>
  <c r="AC630" i="2" s="1"/>
  <c r="AA528" i="2"/>
  <c r="AA363" i="2"/>
  <c r="AC363" i="2" s="1"/>
  <c r="AA182" i="2"/>
  <c r="AC182" i="2" s="1"/>
  <c r="AA679" i="2"/>
  <c r="AC679" i="2" s="1"/>
  <c r="AA615" i="2"/>
  <c r="AC615" i="2" s="1"/>
  <c r="AA551" i="2"/>
  <c r="AC551" i="2" s="1"/>
  <c r="AA487" i="2"/>
  <c r="AC487" i="2" s="1"/>
  <c r="AA423" i="2"/>
  <c r="AC423" i="2" s="1"/>
  <c r="AA359" i="2"/>
  <c r="AC359" i="2" s="1"/>
  <c r="AA295" i="2"/>
  <c r="AC295" i="2" s="1"/>
  <c r="AA231" i="2"/>
  <c r="AC231" i="2" s="1"/>
  <c r="AA167" i="2"/>
  <c r="AC167" i="2" s="1"/>
  <c r="AA103" i="2"/>
  <c r="AC103" i="2" s="1"/>
  <c r="AA39" i="2"/>
  <c r="AA605" i="2"/>
  <c r="AC605" i="2" s="1"/>
  <c r="AA541" i="2"/>
  <c r="AC541" i="2" s="1"/>
  <c r="AA477" i="2"/>
  <c r="AC477" i="2" s="1"/>
  <c r="AA413" i="2"/>
  <c r="AC413" i="2" s="1"/>
  <c r="AA349" i="2"/>
  <c r="AC349" i="2" s="1"/>
  <c r="AA285" i="2"/>
  <c r="AC285" i="2" s="1"/>
  <c r="AA221" i="2"/>
  <c r="AA157" i="2"/>
  <c r="AC157" i="2" s="1"/>
  <c r="AA93" i="2"/>
  <c r="AC93" i="2" s="1"/>
  <c r="AA29" i="2"/>
  <c r="AC29" i="2" s="1"/>
  <c r="AA636" i="2"/>
  <c r="AC636" i="2" s="1"/>
  <c r="AA572" i="2"/>
  <c r="AC572" i="2" s="1"/>
  <c r="AA508" i="2"/>
  <c r="AC508" i="2" s="1"/>
  <c r="AA444" i="2"/>
  <c r="AA380" i="2"/>
  <c r="AC380" i="2" s="1"/>
  <c r="AA316" i="2"/>
  <c r="AC316" i="2" s="1"/>
  <c r="AA252" i="2"/>
  <c r="AC252" i="2" s="1"/>
  <c r="AA188" i="2"/>
  <c r="AC188" i="2" s="1"/>
  <c r="AA124" i="2"/>
  <c r="AC124" i="2" s="1"/>
  <c r="AA60" i="2"/>
  <c r="AC60" i="2" s="1"/>
  <c r="AA195" i="2"/>
  <c r="AC195" i="2" s="1"/>
  <c r="AA131" i="2"/>
  <c r="AC131" i="2" s="1"/>
  <c r="AA67" i="2"/>
  <c r="AC67" i="2" s="1"/>
  <c r="AA506" i="2"/>
  <c r="AA442" i="2"/>
  <c r="AA378" i="2"/>
  <c r="AC378" i="2" s="1"/>
  <c r="AA314" i="2"/>
  <c r="AC314" i="2" s="1"/>
  <c r="AA250" i="2"/>
  <c r="AC250" i="2" s="1"/>
  <c r="AA186" i="2"/>
  <c r="AC186" i="2" s="1"/>
  <c r="AA122" i="2"/>
  <c r="AC122" i="2" s="1"/>
  <c r="AA58" i="2"/>
  <c r="AC58" i="2" s="1"/>
  <c r="AA497" i="2"/>
  <c r="AC497" i="2" s="1"/>
  <c r="AA433" i="2"/>
  <c r="AC433" i="2" s="1"/>
  <c r="AA369" i="2"/>
  <c r="AC369" i="2" s="1"/>
  <c r="AA305" i="2"/>
  <c r="AC305" i="2" s="1"/>
  <c r="AA241" i="2"/>
  <c r="AC241" i="2" s="1"/>
  <c r="AA177" i="2"/>
  <c r="AC177" i="2" s="1"/>
  <c r="AA113" i="2"/>
  <c r="AC113" i="2" s="1"/>
  <c r="AA49" i="2"/>
  <c r="Z474" i="2"/>
  <c r="Z410" i="2"/>
  <c r="AB410" i="2" s="1"/>
  <c r="Z346" i="2"/>
  <c r="AB346" i="2" s="1"/>
  <c r="Z282" i="2"/>
  <c r="Z218" i="2"/>
  <c r="Z142" i="2"/>
  <c r="Z1289" i="2"/>
  <c r="AB1289" i="2" s="1"/>
  <c r="Z1225" i="2"/>
  <c r="AB1225" i="2" s="1"/>
  <c r="Z1161" i="2"/>
  <c r="Z1097" i="2"/>
  <c r="AB1097" i="2" s="1"/>
  <c r="Z1033" i="2"/>
  <c r="AB1033" i="2" s="1"/>
  <c r="Z969" i="2"/>
  <c r="AB969" i="2" s="1"/>
  <c r="Z905" i="2"/>
  <c r="AB905" i="2" s="1"/>
  <c r="Z841" i="2"/>
  <c r="Z777" i="2"/>
  <c r="AB777" i="2" s="1"/>
  <c r="Z713" i="2"/>
  <c r="AB713" i="2" s="1"/>
  <c r="Z649" i="2"/>
  <c r="Z585" i="2"/>
  <c r="Z521" i="2"/>
  <c r="AB521" i="2" s="1"/>
  <c r="Z457" i="2"/>
  <c r="AB457" i="2" s="1"/>
  <c r="Z393" i="2"/>
  <c r="AB393" i="2" s="1"/>
  <c r="Z329" i="2"/>
  <c r="Z265" i="2"/>
  <c r="AB265" i="2" s="1"/>
  <c r="Z201" i="2"/>
  <c r="AB201" i="2" s="1"/>
  <c r="Z107" i="2"/>
  <c r="AB107" i="2" s="1"/>
  <c r="Z149" i="2"/>
  <c r="AB149" i="2" s="1"/>
  <c r="Z85" i="2"/>
  <c r="AB85" i="2" s="1"/>
  <c r="Z21" i="2"/>
  <c r="AB21" i="2" s="1"/>
  <c r="Z108" i="2"/>
  <c r="Z44" i="2"/>
  <c r="AB44" i="2" s="1"/>
  <c r="Z59" i="2"/>
  <c r="AB59" i="2" s="1"/>
  <c r="Z34" i="2"/>
  <c r="Z113" i="2"/>
  <c r="AB113" i="2" s="1"/>
  <c r="Z49" i="2"/>
  <c r="AB49" i="2" s="1"/>
  <c r="Z128" i="2"/>
  <c r="Z64" i="2"/>
  <c r="Z143" i="2"/>
  <c r="AB143" i="2" s="1"/>
  <c r="Z79" i="2"/>
  <c r="AA2648" i="2"/>
  <c r="AC2648" i="2" s="1"/>
  <c r="AA2477" i="2"/>
  <c r="AC2477" i="2" s="1"/>
  <c r="AA2302" i="2"/>
  <c r="AC2302" i="2" s="1"/>
  <c r="AA2747" i="2"/>
  <c r="AC2747" i="2" s="1"/>
  <c r="AA2581" i="2"/>
  <c r="AC2581" i="2" s="1"/>
  <c r="AA2411" i="2"/>
  <c r="AC2411" i="2" s="1"/>
  <c r="AA2212" i="2"/>
  <c r="AC2212" i="2" s="1"/>
  <c r="AA2761" i="2"/>
  <c r="AC2761" i="2" s="1"/>
  <c r="AA2600" i="2"/>
  <c r="AC2600" i="2" s="1"/>
  <c r="AA2429" i="2"/>
  <c r="AC2429" i="2" s="1"/>
  <c r="AA2241" i="2"/>
  <c r="AC2241" i="2" s="1"/>
  <c r="AA2683" i="2"/>
  <c r="AC2683" i="2" s="1"/>
  <c r="AA2512" i="2"/>
  <c r="AC2512" i="2" s="1"/>
  <c r="AA2341" i="2"/>
  <c r="AA1929" i="2"/>
  <c r="AC1929" i="2" s="1"/>
  <c r="AA2770" i="2"/>
  <c r="AC2770" i="2" s="1"/>
  <c r="AA2616" i="2"/>
  <c r="AA2445" i="2"/>
  <c r="AC2445" i="2" s="1"/>
  <c r="AA2262" i="2"/>
  <c r="AC2262" i="2" s="1"/>
  <c r="AA2720" i="2"/>
  <c r="AC2720" i="2" s="1"/>
  <c r="AA2549" i="2"/>
  <c r="AC2549" i="2" s="1"/>
  <c r="AA2379" i="2"/>
  <c r="AC2379" i="2" s="1"/>
  <c r="AA2124" i="2"/>
  <c r="AC2124" i="2" s="1"/>
  <c r="AA2779" i="2"/>
  <c r="AC2779" i="2" s="1"/>
  <c r="AA2632" i="2"/>
  <c r="AC2632" i="2" s="1"/>
  <c r="AA2461" i="2"/>
  <c r="AC2461" i="2" s="1"/>
  <c r="AA2284" i="2"/>
  <c r="AC2284" i="2" s="1"/>
  <c r="AA2764" i="2"/>
  <c r="AC2764" i="2" s="1"/>
  <c r="AA2700" i="2"/>
  <c r="AC2700" i="2" s="1"/>
  <c r="AA2636" i="2"/>
  <c r="AC2636" i="2" s="1"/>
  <c r="AA2572" i="2"/>
  <c r="AC2572" i="2" s="1"/>
  <c r="AA2508" i="2"/>
  <c r="AC2508" i="2" s="1"/>
  <c r="AA2444" i="2"/>
  <c r="AC2444" i="2" s="1"/>
  <c r="AA2380" i="2"/>
  <c r="AC2380" i="2" s="1"/>
  <c r="AA2312" i="2"/>
  <c r="AC2312" i="2" s="1"/>
  <c r="AA2231" i="2"/>
  <c r="AC2231" i="2" s="1"/>
  <c r="AA2084" i="2"/>
  <c r="AA1835" i="2"/>
  <c r="AC1835" i="2" s="1"/>
  <c r="AA2674" i="2"/>
  <c r="AC2674" i="2" s="1"/>
  <c r="AA2610" i="2"/>
  <c r="AC2610" i="2" s="1"/>
  <c r="AA2546" i="2"/>
  <c r="AC2546" i="2" s="1"/>
  <c r="AA2482" i="2"/>
  <c r="AC2482" i="2" s="1"/>
  <c r="AA2418" i="2"/>
  <c r="AC2418" i="2" s="1"/>
  <c r="AA2354" i="2"/>
  <c r="AC2354" i="2" s="1"/>
  <c r="AA2283" i="2"/>
  <c r="AC2283" i="2" s="1"/>
  <c r="AA2185" i="2"/>
  <c r="AA1987" i="2"/>
  <c r="AC1987" i="2" s="1"/>
  <c r="AA1731" i="2"/>
  <c r="AC1731" i="2" s="1"/>
  <c r="AA2737" i="2"/>
  <c r="AC2737" i="2" s="1"/>
  <c r="AA2673" i="2"/>
  <c r="AC2673" i="2" s="1"/>
  <c r="AA2609" i="2"/>
  <c r="AC2609" i="2" s="1"/>
  <c r="AA2545" i="2"/>
  <c r="AC2545" i="2" s="1"/>
  <c r="AA2481" i="2"/>
  <c r="AA2417" i="2"/>
  <c r="AC2417" i="2" s="1"/>
  <c r="AA2353" i="2"/>
  <c r="AC2353" i="2" s="1"/>
  <c r="AA2281" i="2"/>
  <c r="AC2281" i="2" s="1"/>
  <c r="AA2182" i="2"/>
  <c r="AC2182" i="2" s="1"/>
  <c r="AA1985" i="2"/>
  <c r="AC1985" i="2" s="1"/>
  <c r="AA1729" i="2"/>
  <c r="AC1729" i="2" s="1"/>
  <c r="AA2116" i="2"/>
  <c r="AC2116" i="2" s="1"/>
  <c r="AA1883" i="2"/>
  <c r="AC1883" i="2" s="1"/>
  <c r="AA2759" i="2"/>
  <c r="AC2759" i="2" s="1"/>
  <c r="AA2695" i="2"/>
  <c r="AC2695" i="2" s="1"/>
  <c r="AA2631" i="2"/>
  <c r="AC2631" i="2" s="1"/>
  <c r="AA2567" i="2"/>
  <c r="AC2567" i="2" s="1"/>
  <c r="AA2503" i="2"/>
  <c r="AC2503" i="2" s="1"/>
  <c r="AA2439" i="2"/>
  <c r="AA2375" i="2"/>
  <c r="AC2375" i="2" s="1"/>
  <c r="AA2307" i="2"/>
  <c r="AC2307" i="2" s="1"/>
  <c r="AA2223" i="2"/>
  <c r="AC2223" i="2" s="1"/>
  <c r="AA2073" i="2"/>
  <c r="AC2073" i="2" s="1"/>
  <c r="AA1817" i="2"/>
  <c r="AC1817" i="2" s="1"/>
  <c r="AA2742" i="2"/>
  <c r="AC2742" i="2" s="1"/>
  <c r="AA2678" i="2"/>
  <c r="AC2678" i="2" s="1"/>
  <c r="AA2614" i="2"/>
  <c r="AC2614" i="2" s="1"/>
  <c r="AA2550" i="2"/>
  <c r="AC2550" i="2" s="1"/>
  <c r="AA2486" i="2"/>
  <c r="AA2422" i="2"/>
  <c r="AC2422" i="2" s="1"/>
  <c r="AA2358" i="2"/>
  <c r="AC2358" i="2" s="1"/>
  <c r="AA2287" i="2"/>
  <c r="AC2287" i="2" s="1"/>
  <c r="AA2193" i="2"/>
  <c r="AC2193" i="2" s="1"/>
  <c r="AA2003" i="2"/>
  <c r="AC2003" i="2" s="1"/>
  <c r="AA1747" i="2"/>
  <c r="AC1747" i="2" s="1"/>
  <c r="AA2272" i="2"/>
  <c r="AC2272" i="2" s="1"/>
  <c r="AA2208" i="2"/>
  <c r="AC2208" i="2" s="1"/>
  <c r="AA2144" i="2"/>
  <c r="AC2144" i="2" s="1"/>
  <c r="AA2080" i="2"/>
  <c r="AC2080" i="2" s="1"/>
  <c r="AA2016" i="2"/>
  <c r="AC2016" i="2" s="1"/>
  <c r="AA1952" i="2"/>
  <c r="AC1952" i="2" s="1"/>
  <c r="AA1888" i="2"/>
  <c r="AC1888" i="2" s="1"/>
  <c r="AA1824" i="2"/>
  <c r="AA1760" i="2"/>
  <c r="AC1760" i="2" s="1"/>
  <c r="AA1696" i="2"/>
  <c r="AC1696" i="2" s="1"/>
  <c r="AA1582" i="2"/>
  <c r="AC1582" i="2" s="1"/>
  <c r="AA1118" i="2"/>
  <c r="AC1118" i="2" s="1"/>
  <c r="AA2159" i="2"/>
  <c r="AC2159" i="2" s="1"/>
  <c r="AA2095" i="2"/>
  <c r="AC2095" i="2" s="1"/>
  <c r="AA2031" i="2"/>
  <c r="AA1967" i="2"/>
  <c r="AC1967" i="2" s="1"/>
  <c r="AA1903" i="2"/>
  <c r="AC1903" i="2" s="1"/>
  <c r="AA1839" i="2"/>
  <c r="AC1839" i="2" s="1"/>
  <c r="AA1775" i="2"/>
  <c r="AC1775" i="2" s="1"/>
  <c r="AA1711" i="2"/>
  <c r="AC1711" i="2" s="1"/>
  <c r="AA1620" i="2"/>
  <c r="AC1620" i="2" s="1"/>
  <c r="AA1238" i="2"/>
  <c r="AA2142" i="2"/>
  <c r="AC2142" i="2" s="1"/>
  <c r="AA2078" i="2"/>
  <c r="AC2078" i="2" s="1"/>
  <c r="AA2014" i="2"/>
  <c r="AC2014" i="2" s="1"/>
  <c r="AA1950" i="2"/>
  <c r="AC1950" i="2" s="1"/>
  <c r="AA1886" i="2"/>
  <c r="AA1822" i="2"/>
  <c r="AC1822" i="2" s="1"/>
  <c r="AA1758" i="2"/>
  <c r="AC1758" i="2" s="1"/>
  <c r="AA1694" i="2"/>
  <c r="AC1694" i="2" s="1"/>
  <c r="AA1579" i="2"/>
  <c r="AA1102" i="2"/>
  <c r="AC1102" i="2" s="1"/>
  <c r="AA2181" i="2"/>
  <c r="AC2181" i="2" s="1"/>
  <c r="AA2117" i="2"/>
  <c r="AC2117" i="2" s="1"/>
  <c r="AA2053" i="2"/>
  <c r="AC2053" i="2" s="1"/>
  <c r="AA1989" i="2"/>
  <c r="AC1989" i="2" s="1"/>
  <c r="AA1925" i="2"/>
  <c r="AC1925" i="2" s="1"/>
  <c r="AA1861" i="2"/>
  <c r="AC1861" i="2" s="1"/>
  <c r="AA1797" i="2"/>
  <c r="AC1797" i="2" s="1"/>
  <c r="AA1733" i="2"/>
  <c r="AC1733" i="2" s="1"/>
  <c r="AA1662" i="2"/>
  <c r="AC1662" i="2" s="1"/>
  <c r="AA1414" i="2"/>
  <c r="AC1414" i="2" s="1"/>
  <c r="AA2060" i="2"/>
  <c r="AC2060" i="2" s="1"/>
  <c r="AA1996" i="2"/>
  <c r="AA1932" i="2"/>
  <c r="AC1932" i="2" s="1"/>
  <c r="AA1868" i="2"/>
  <c r="AC1868" i="2" s="1"/>
  <c r="AA1804" i="2"/>
  <c r="AC1804" i="2" s="1"/>
  <c r="AA1740" i="2"/>
  <c r="AC1740" i="2" s="1"/>
  <c r="AA1676" i="2"/>
  <c r="AC1676" i="2" s="1"/>
  <c r="AA2338" i="2"/>
  <c r="AC2338" i="2" s="1"/>
  <c r="AA2274" i="2"/>
  <c r="AC2274" i="2" s="1"/>
  <c r="AA2210" i="2"/>
  <c r="AC2210" i="2" s="1"/>
  <c r="AA2146" i="2"/>
  <c r="AC2146" i="2" s="1"/>
  <c r="AA2082" i="2"/>
  <c r="AC2082" i="2" s="1"/>
  <c r="AA2018" i="2"/>
  <c r="AC2018" i="2" s="1"/>
  <c r="AA1954" i="2"/>
  <c r="AA1890" i="2"/>
  <c r="AC1890" i="2" s="1"/>
  <c r="AA1826" i="2"/>
  <c r="AC1826" i="2" s="1"/>
  <c r="AA1762" i="2"/>
  <c r="AC1762" i="2" s="1"/>
  <c r="AA1698" i="2"/>
  <c r="AC1698" i="2" s="1"/>
  <c r="AA1588" i="2"/>
  <c r="AA1134" i="2"/>
  <c r="AC1134" i="2" s="1"/>
  <c r="AA1565" i="2"/>
  <c r="AC1565" i="2" s="1"/>
  <c r="AA1501" i="2"/>
  <c r="AA1437" i="2"/>
  <c r="AC1437" i="2" s="1"/>
  <c r="AA1373" i="2"/>
  <c r="AC1373" i="2" s="1"/>
  <c r="AA1309" i="2"/>
  <c r="AC1309" i="2" s="1"/>
  <c r="AA1245" i="2"/>
  <c r="AC1245" i="2" s="1"/>
  <c r="AA1181" i="2"/>
  <c r="AC1181" i="2" s="1"/>
  <c r="AA1117" i="2"/>
  <c r="AC1117" i="2" s="1"/>
  <c r="AA853" i="2"/>
  <c r="AC853" i="2" s="1"/>
  <c r="AA1548" i="2"/>
  <c r="AC1548" i="2" s="1"/>
  <c r="AA1484" i="2"/>
  <c r="AC1484" i="2" s="1"/>
  <c r="AA1420" i="2"/>
  <c r="AC1420" i="2" s="1"/>
  <c r="AA1356" i="2"/>
  <c r="AC1356" i="2" s="1"/>
  <c r="AA1292" i="2"/>
  <c r="AC1292" i="2" s="1"/>
  <c r="AA1228" i="2"/>
  <c r="AC1228" i="2" s="1"/>
  <c r="AA1164" i="2"/>
  <c r="AC1164" i="2" s="1"/>
  <c r="AA1100" i="2"/>
  <c r="AC1100" i="2" s="1"/>
  <c r="AA717" i="2"/>
  <c r="AC717" i="2" s="1"/>
  <c r="AA1531" i="2"/>
  <c r="AC1531" i="2" s="1"/>
  <c r="AA1467" i="2"/>
  <c r="AC1467" i="2" s="1"/>
  <c r="AA1403" i="2"/>
  <c r="AC1403" i="2" s="1"/>
  <c r="AA1339" i="2"/>
  <c r="AA1275" i="2"/>
  <c r="AC1275" i="2" s="1"/>
  <c r="AA1211" i="2"/>
  <c r="AC1211" i="2" s="1"/>
  <c r="AA1147" i="2"/>
  <c r="AC1147" i="2" s="1"/>
  <c r="AA1068" i="2"/>
  <c r="AC1068" i="2" s="1"/>
  <c r="AA1626" i="2"/>
  <c r="AC1626" i="2" s="1"/>
  <c r="AA1562" i="2"/>
  <c r="AC1562" i="2" s="1"/>
  <c r="AA1498" i="2"/>
  <c r="AC1498" i="2" s="1"/>
  <c r="AA1434" i="2"/>
  <c r="AC1434" i="2" s="1"/>
  <c r="AA1370" i="2"/>
  <c r="AC1370" i="2" s="1"/>
  <c r="AA1306" i="2"/>
  <c r="AC1306" i="2" s="1"/>
  <c r="AA1242" i="2"/>
  <c r="AC1242" i="2" s="1"/>
  <c r="AA1178" i="2"/>
  <c r="AA1114" i="2"/>
  <c r="AC1114" i="2" s="1"/>
  <c r="AA1665" i="2"/>
  <c r="AC1665" i="2" s="1"/>
  <c r="AA1601" i="2"/>
  <c r="AC1601" i="2" s="1"/>
  <c r="AA1537" i="2"/>
  <c r="AC1537" i="2" s="1"/>
  <c r="AA1473" i="2"/>
  <c r="AC1473" i="2" s="1"/>
  <c r="AA1409" i="2"/>
  <c r="AC1409" i="2" s="1"/>
  <c r="AA1345" i="2"/>
  <c r="AC1345" i="2" s="1"/>
  <c r="AA1281" i="2"/>
  <c r="AA1217" i="2"/>
  <c r="AC1217" i="2" s="1"/>
  <c r="AA1153" i="2"/>
  <c r="AC1153" i="2" s="1"/>
  <c r="AA1084" i="2"/>
  <c r="AC1084" i="2" s="1"/>
  <c r="AA600" i="2"/>
  <c r="AC600" i="2" s="1"/>
  <c r="AA1640" i="2"/>
  <c r="AC1640" i="2" s="1"/>
  <c r="AA1576" i="2"/>
  <c r="AC1576" i="2" s="1"/>
  <c r="AA1512" i="2"/>
  <c r="AA1448" i="2"/>
  <c r="AC1448" i="2" s="1"/>
  <c r="AA1384" i="2"/>
  <c r="AC1384" i="2" s="1"/>
  <c r="AA1320" i="2"/>
  <c r="AC1320" i="2" s="1"/>
  <c r="AA1256" i="2"/>
  <c r="AC1256" i="2" s="1"/>
  <c r="AA1192" i="2"/>
  <c r="AC1192" i="2" s="1"/>
  <c r="AA1128" i="2"/>
  <c r="AC1128" i="2" s="1"/>
  <c r="AA941" i="2"/>
  <c r="AC941" i="2" s="1"/>
  <c r="AA1615" i="2"/>
  <c r="AC1615" i="2" s="1"/>
  <c r="AA1551" i="2"/>
  <c r="AA1487" i="2"/>
  <c r="AC1487" i="2" s="1"/>
  <c r="AA1423" i="2"/>
  <c r="AC1423" i="2" s="1"/>
  <c r="AA1359" i="2"/>
  <c r="AC1359" i="2" s="1"/>
  <c r="AA1295" i="2"/>
  <c r="AC1295" i="2" s="1"/>
  <c r="AA1231" i="2"/>
  <c r="AC1231" i="2" s="1"/>
  <c r="AA1167" i="2"/>
  <c r="AC1167" i="2" s="1"/>
  <c r="AA1103" i="2"/>
  <c r="AC1103" i="2" s="1"/>
  <c r="AA741" i="2"/>
  <c r="AC741" i="2" s="1"/>
  <c r="AA1071" i="2"/>
  <c r="AC1071" i="2" s="1"/>
  <c r="AA1007" i="2"/>
  <c r="AC1007" i="2" s="1"/>
  <c r="AA943" i="2"/>
  <c r="AC943" i="2" s="1"/>
  <c r="AA879" i="2"/>
  <c r="AC879" i="2" s="1"/>
  <c r="AA815" i="2"/>
  <c r="AC815" i="2" s="1"/>
  <c r="AA751" i="2"/>
  <c r="AC751" i="2" s="1"/>
  <c r="AA685" i="2"/>
  <c r="AC685" i="2" s="1"/>
  <c r="AA590" i="2"/>
  <c r="AC590" i="2" s="1"/>
  <c r="AA1038" i="2"/>
  <c r="AC1038" i="2" s="1"/>
  <c r="AA974" i="2"/>
  <c r="AC974" i="2" s="1"/>
  <c r="AA910" i="2"/>
  <c r="AC910" i="2" s="1"/>
  <c r="AA846" i="2"/>
  <c r="AC846" i="2" s="1"/>
  <c r="AA782" i="2"/>
  <c r="AC782" i="2" s="1"/>
  <c r="AA718" i="2"/>
  <c r="AC718" i="2" s="1"/>
  <c r="AA640" i="2"/>
  <c r="AA537" i="2"/>
  <c r="AC537" i="2" s="1"/>
  <c r="AA1036" i="2"/>
  <c r="AC1036" i="2" s="1"/>
  <c r="AA972" i="2"/>
  <c r="AC972" i="2" s="1"/>
  <c r="AA908" i="2"/>
  <c r="AC908" i="2" s="1"/>
  <c r="AA844" i="2"/>
  <c r="AC844" i="2" s="1"/>
  <c r="AA780" i="2"/>
  <c r="AC780" i="2" s="1"/>
  <c r="AA716" i="2"/>
  <c r="AC716" i="2" s="1"/>
  <c r="AA635" i="2"/>
  <c r="AC635" i="2" s="1"/>
  <c r="AA534" i="2"/>
  <c r="AC534" i="2" s="1"/>
  <c r="AA374" i="2"/>
  <c r="AC374" i="2" s="1"/>
  <c r="AA198" i="2"/>
  <c r="AC198" i="2" s="1"/>
  <c r="AA1035" i="2"/>
  <c r="AA971" i="2"/>
  <c r="AC971" i="2" s="1"/>
  <c r="AA907" i="2"/>
  <c r="AC907" i="2" s="1"/>
  <c r="AA843" i="2"/>
  <c r="AC843" i="2" s="1"/>
  <c r="AA779" i="2"/>
  <c r="AA715" i="2"/>
  <c r="AC715" i="2" s="1"/>
  <c r="AA634" i="2"/>
  <c r="AC634" i="2" s="1"/>
  <c r="AA531" i="2"/>
  <c r="AC531" i="2" s="1"/>
  <c r="AA371" i="2"/>
  <c r="AC371" i="2" s="1"/>
  <c r="AA192" i="2"/>
  <c r="AC192" i="2" s="1"/>
  <c r="AA1074" i="2"/>
  <c r="AC1074" i="2" s="1"/>
  <c r="AA1010" i="2"/>
  <c r="AC1010" i="2" s="1"/>
  <c r="AA946" i="2"/>
  <c r="AC946" i="2" s="1"/>
  <c r="AA882" i="2"/>
  <c r="AC882" i="2" s="1"/>
  <c r="AA818" i="2"/>
  <c r="AC818" i="2" s="1"/>
  <c r="AA754" i="2"/>
  <c r="AC754" i="2" s="1"/>
  <c r="AA689" i="2"/>
  <c r="AC689" i="2" s="1"/>
  <c r="AA594" i="2"/>
  <c r="AC594" i="2" s="1"/>
  <c r="AA475" i="2"/>
  <c r="AC475" i="2" s="1"/>
  <c r="AA304" i="2"/>
  <c r="AC304" i="2" s="1"/>
  <c r="AA94" i="2"/>
  <c r="AC94" i="2" s="1"/>
  <c r="AA1049" i="2"/>
  <c r="AC1049" i="2" s="1"/>
  <c r="AA985" i="2"/>
  <c r="AC985" i="2" s="1"/>
  <c r="AA921" i="2"/>
  <c r="AC921" i="2" s="1"/>
  <c r="AA857" i="2"/>
  <c r="AC857" i="2" s="1"/>
  <c r="AA793" i="2"/>
  <c r="AC793" i="2" s="1"/>
  <c r="AA729" i="2"/>
  <c r="AC729" i="2" s="1"/>
  <c r="AA656" i="2"/>
  <c r="AC656" i="2" s="1"/>
  <c r="AA554" i="2"/>
  <c r="AC554" i="2" s="1"/>
  <c r="AA408" i="2"/>
  <c r="AC408" i="2" s="1"/>
  <c r="AA238" i="2"/>
  <c r="AC238" i="2" s="1"/>
  <c r="AA1088" i="2"/>
  <c r="AC1088" i="2" s="1"/>
  <c r="AA1024" i="2"/>
  <c r="AC1024" i="2" s="1"/>
  <c r="AA960" i="2"/>
  <c r="AC960" i="2" s="1"/>
  <c r="AA896" i="2"/>
  <c r="AC896" i="2" s="1"/>
  <c r="AA832" i="2"/>
  <c r="AC832" i="2" s="1"/>
  <c r="AA768" i="2"/>
  <c r="AC768" i="2" s="1"/>
  <c r="AA704" i="2"/>
  <c r="AC704" i="2" s="1"/>
  <c r="AA617" i="2"/>
  <c r="AC617" i="2" s="1"/>
  <c r="AA512" i="2"/>
  <c r="AC512" i="2" s="1"/>
  <c r="AA342" i="2"/>
  <c r="AC342" i="2" s="1"/>
  <c r="AA150" i="2"/>
  <c r="AC150" i="2" s="1"/>
  <c r="AA671" i="2"/>
  <c r="AC671" i="2" s="1"/>
  <c r="AA607" i="2"/>
  <c r="AC607" i="2" s="1"/>
  <c r="AA543" i="2"/>
  <c r="AC543" i="2" s="1"/>
  <c r="AA479" i="2"/>
  <c r="AC479" i="2" s="1"/>
  <c r="AA415" i="2"/>
  <c r="AC415" i="2" s="1"/>
  <c r="AA351" i="2"/>
  <c r="AC351" i="2" s="1"/>
  <c r="AA287" i="2"/>
  <c r="AA223" i="2"/>
  <c r="AC223" i="2" s="1"/>
  <c r="AA159" i="2"/>
  <c r="AC159" i="2" s="1"/>
  <c r="AA95" i="2"/>
  <c r="AA31" i="2"/>
  <c r="AC31" i="2" s="1"/>
  <c r="AA597" i="2"/>
  <c r="AC597" i="2" s="1"/>
  <c r="AA533" i="2"/>
  <c r="AC533" i="2" s="1"/>
  <c r="AA469" i="2"/>
  <c r="AC469" i="2" s="1"/>
  <c r="AA405" i="2"/>
  <c r="AA341" i="2"/>
  <c r="AC341" i="2" s="1"/>
  <c r="AA277" i="2"/>
  <c r="AC277" i="2" s="1"/>
  <c r="AA213" i="2"/>
  <c r="AC213" i="2" s="1"/>
  <c r="AA149" i="2"/>
  <c r="AC149" i="2" s="1"/>
  <c r="AA85" i="2"/>
  <c r="AC85" i="2" s="1"/>
  <c r="AA21" i="2"/>
  <c r="AC21" i="2" s="1"/>
  <c r="AA628" i="2"/>
  <c r="AC628" i="2" s="1"/>
  <c r="AA564" i="2"/>
  <c r="AC564" i="2" s="1"/>
  <c r="AA500" i="2"/>
  <c r="AC500" i="2" s="1"/>
  <c r="AA436" i="2"/>
  <c r="AC436" i="2" s="1"/>
  <c r="AA372" i="2"/>
  <c r="AC372" i="2" s="1"/>
  <c r="AA308" i="2"/>
  <c r="AC308" i="2" s="1"/>
  <c r="AA244" i="2"/>
  <c r="AA180" i="2"/>
  <c r="AC180" i="2" s="1"/>
  <c r="AA116" i="2"/>
  <c r="AC116" i="2" s="1"/>
  <c r="AA52" i="2"/>
  <c r="AC52" i="2" s="1"/>
  <c r="AA187" i="2"/>
  <c r="AA123" i="2"/>
  <c r="AC123" i="2" s="1"/>
  <c r="AA59" i="2"/>
  <c r="AC59" i="2" s="1"/>
  <c r="AA498" i="2"/>
  <c r="AC498" i="2" s="1"/>
  <c r="AA434" i="2"/>
  <c r="AA370" i="2"/>
  <c r="AA306" i="2"/>
  <c r="AC306" i="2" s="1"/>
  <c r="AA242" i="2"/>
  <c r="AC242" i="2" s="1"/>
  <c r="AA178" i="2"/>
  <c r="AC178" i="2" s="1"/>
  <c r="AA114" i="2"/>
  <c r="AC114" i="2" s="1"/>
  <c r="AA50" i="2"/>
  <c r="AC50" i="2" s="1"/>
  <c r="AA489" i="2"/>
  <c r="AC489" i="2" s="1"/>
  <c r="AA425" i="2"/>
  <c r="AA361" i="2"/>
  <c r="AC361" i="2" s="1"/>
  <c r="AA297" i="2"/>
  <c r="AC297" i="2" s="1"/>
  <c r="AA233" i="2"/>
  <c r="AC233" i="2" s="1"/>
  <c r="AA169" i="2"/>
  <c r="AC169" i="2" s="1"/>
  <c r="AA105" i="2"/>
  <c r="AC105" i="2" s="1"/>
  <c r="AA41" i="2"/>
  <c r="AC41" i="2" s="1"/>
  <c r="Z530" i="2"/>
  <c r="AB530" i="2" s="1"/>
  <c r="Z466" i="2"/>
  <c r="Z402" i="2"/>
  <c r="AB402" i="2" s="1"/>
  <c r="Z338" i="2"/>
  <c r="AB338" i="2" s="1"/>
  <c r="Z274" i="2"/>
  <c r="AB274" i="2" s="1"/>
  <c r="Z210" i="2"/>
  <c r="AB210" i="2" s="1"/>
  <c r="Z126" i="2"/>
  <c r="AB126" i="2" s="1"/>
  <c r="Z1281" i="2"/>
  <c r="Z1217" i="2"/>
  <c r="AB1217" i="2" s="1"/>
  <c r="Z1153" i="2"/>
  <c r="AB1153" i="2" s="1"/>
  <c r="Z1089" i="2"/>
  <c r="AB1089" i="2" s="1"/>
  <c r="Z1025" i="2"/>
  <c r="Z961" i="2"/>
  <c r="AB961" i="2" s="1"/>
  <c r="Z897" i="2"/>
  <c r="AB897" i="2" s="1"/>
  <c r="Z833" i="2"/>
  <c r="Z769" i="2"/>
  <c r="AB769" i="2" s="1"/>
  <c r="Z705" i="2"/>
  <c r="AB705" i="2" s="1"/>
  <c r="Z641" i="2"/>
  <c r="AB641" i="2" s="1"/>
  <c r="Z577" i="2"/>
  <c r="AB577" i="2" s="1"/>
  <c r="Z513" i="2"/>
  <c r="Z449" i="2"/>
  <c r="AB449" i="2" s="1"/>
  <c r="Z385" i="2"/>
  <c r="AB385" i="2" s="1"/>
  <c r="Z321" i="2"/>
  <c r="Z257" i="2"/>
  <c r="Z193" i="2"/>
  <c r="AB193" i="2" s="1"/>
  <c r="Z78" i="2"/>
  <c r="AB78" i="2" s="1"/>
  <c r="Z141" i="2"/>
  <c r="AB141" i="2" s="1"/>
  <c r="Z77" i="2"/>
  <c r="AB77" i="2" s="1"/>
  <c r="Z100" i="2"/>
  <c r="AB100" i="2" s="1"/>
  <c r="Z36" i="2"/>
  <c r="AB36" i="2" s="1"/>
  <c r="Z51" i="2"/>
  <c r="Z26" i="2"/>
  <c r="AB26" i="2" s="1"/>
  <c r="Z105" i="2"/>
  <c r="AB105" i="2" s="1"/>
  <c r="Z41" i="2"/>
  <c r="AB41" i="2" s="1"/>
  <c r="Z120" i="2"/>
  <c r="AB120" i="2" s="1"/>
  <c r="Z56" i="2"/>
  <c r="AB56" i="2" s="1"/>
  <c r="Z135" i="2"/>
  <c r="AB135" i="2" s="1"/>
  <c r="Z71" i="2"/>
  <c r="AB71" i="2" s="1"/>
  <c r="AA2777" i="2"/>
  <c r="AC2777" i="2" s="1"/>
  <c r="AA2627" i="2"/>
  <c r="AA2456" i="2"/>
  <c r="AC2456" i="2" s="1"/>
  <c r="AA2276" i="2"/>
  <c r="AC2276" i="2" s="1"/>
  <c r="AA2731" i="2"/>
  <c r="AC2731" i="2" s="1"/>
  <c r="AA2560" i="2"/>
  <c r="AC2560" i="2" s="1"/>
  <c r="AA2389" i="2"/>
  <c r="AC2389" i="2" s="1"/>
  <c r="AA2169" i="2"/>
  <c r="AC2169" i="2" s="1"/>
  <c r="AA2746" i="2"/>
  <c r="AC2746" i="2" s="1"/>
  <c r="AA2579" i="2"/>
  <c r="AC2579" i="2" s="1"/>
  <c r="AA2408" i="2"/>
  <c r="AC2408" i="2" s="1"/>
  <c r="AA2206" i="2"/>
  <c r="AA2661" i="2"/>
  <c r="AC2661" i="2" s="1"/>
  <c r="AA2491" i="2"/>
  <c r="AC2491" i="2" s="1"/>
  <c r="AA2317" i="2"/>
  <c r="AC2317" i="2" s="1"/>
  <c r="AA2757" i="2"/>
  <c r="AC2757" i="2" s="1"/>
  <c r="AA2595" i="2"/>
  <c r="AC2595" i="2" s="1"/>
  <c r="AA2424" i="2"/>
  <c r="AC2424" i="2" s="1"/>
  <c r="AA2233" i="2"/>
  <c r="AC2233" i="2" s="1"/>
  <c r="AA2699" i="2"/>
  <c r="AC2699" i="2" s="1"/>
  <c r="AA2528" i="2"/>
  <c r="AC2528" i="2" s="1"/>
  <c r="AA2357" i="2"/>
  <c r="AC2357" i="2" s="1"/>
  <c r="AA2025" i="2"/>
  <c r="AC2025" i="2" s="1"/>
  <c r="AA2768" i="2"/>
  <c r="AC2768" i="2" s="1"/>
  <c r="AA2611" i="2"/>
  <c r="AC2611" i="2" s="1"/>
  <c r="AA2440" i="2"/>
  <c r="AC2440" i="2" s="1"/>
  <c r="AA2254" i="2"/>
  <c r="AC2254" i="2" s="1"/>
  <c r="AA2756" i="2"/>
  <c r="AC2756" i="2" s="1"/>
  <c r="AA2692" i="2"/>
  <c r="AC2692" i="2" s="1"/>
  <c r="AA2628" i="2"/>
  <c r="AC2628" i="2" s="1"/>
  <c r="AA2564" i="2"/>
  <c r="AC2564" i="2" s="1"/>
  <c r="AA2500" i="2"/>
  <c r="AA2436" i="2"/>
  <c r="AC2436" i="2" s="1"/>
  <c r="AA2372" i="2"/>
  <c r="AA2303" i="2"/>
  <c r="AC2303" i="2" s="1"/>
  <c r="AA2219" i="2"/>
  <c r="AC2219" i="2" s="1"/>
  <c r="AA2059" i="2"/>
  <c r="AC2059" i="2" s="1"/>
  <c r="AA1803" i="2"/>
  <c r="AC1803" i="2" s="1"/>
  <c r="AA2730" i="2"/>
  <c r="AC2730" i="2" s="1"/>
  <c r="AA2666" i="2"/>
  <c r="AA2602" i="2"/>
  <c r="AA2538" i="2"/>
  <c r="AC2538" i="2" s="1"/>
  <c r="AA2474" i="2"/>
  <c r="AC2474" i="2" s="1"/>
  <c r="AA2410" i="2"/>
  <c r="AC2410" i="2" s="1"/>
  <c r="AA2346" i="2"/>
  <c r="AC2346" i="2" s="1"/>
  <c r="AA2271" i="2"/>
  <c r="AC2271" i="2" s="1"/>
  <c r="AA2164" i="2"/>
  <c r="AC2164" i="2" s="1"/>
  <c r="AA1955" i="2"/>
  <c r="AA1699" i="2"/>
  <c r="AC1699" i="2" s="1"/>
  <c r="AA2729" i="2"/>
  <c r="AC2729" i="2" s="1"/>
  <c r="AA2665" i="2"/>
  <c r="AA2601" i="2"/>
  <c r="AC2601" i="2" s="1"/>
  <c r="AA2537" i="2"/>
  <c r="AC2537" i="2" s="1"/>
  <c r="AA2473" i="2"/>
  <c r="AC2473" i="2" s="1"/>
  <c r="AA2409" i="2"/>
  <c r="AC2409" i="2" s="1"/>
  <c r="AA2345" i="2"/>
  <c r="AC2345" i="2" s="1"/>
  <c r="AA2270" i="2"/>
  <c r="AC2270" i="2" s="1"/>
  <c r="AA2163" i="2"/>
  <c r="AC2163" i="2" s="1"/>
  <c r="AA1953" i="2"/>
  <c r="AC1953" i="2" s="1"/>
  <c r="AA1697" i="2"/>
  <c r="AC1697" i="2" s="1"/>
  <c r="AA2097" i="2"/>
  <c r="AC2097" i="2" s="1"/>
  <c r="AA1851" i="2"/>
  <c r="AA2751" i="2"/>
  <c r="AC2751" i="2" s="1"/>
  <c r="AA2687" i="2"/>
  <c r="AA2623" i="2"/>
  <c r="AC2623" i="2" s="1"/>
  <c r="AA2559" i="2"/>
  <c r="AC2559" i="2" s="1"/>
  <c r="AA2495" i="2"/>
  <c r="AC2495" i="2" s="1"/>
  <c r="AA2431" i="2"/>
  <c r="AC2431" i="2" s="1"/>
  <c r="AA2367" i="2"/>
  <c r="AC2367" i="2" s="1"/>
  <c r="AA2297" i="2"/>
  <c r="AC2297" i="2" s="1"/>
  <c r="AA2211" i="2"/>
  <c r="AC2211" i="2" s="1"/>
  <c r="AA2041" i="2"/>
  <c r="AC2041" i="2" s="1"/>
  <c r="AA1785" i="2"/>
  <c r="AC1785" i="2" s="1"/>
  <c r="AA2734" i="2"/>
  <c r="AC2734" i="2" s="1"/>
  <c r="AA2670" i="2"/>
  <c r="AC2670" i="2" s="1"/>
  <c r="AA2606" i="2"/>
  <c r="AC2606" i="2" s="1"/>
  <c r="AA2542" i="2"/>
  <c r="AC2542" i="2" s="1"/>
  <c r="AA2478" i="2"/>
  <c r="AC2478" i="2" s="1"/>
  <c r="AA2414" i="2"/>
  <c r="AC2414" i="2" s="1"/>
  <c r="AA2350" i="2"/>
  <c r="AC2350" i="2" s="1"/>
  <c r="AA2277" i="2"/>
  <c r="AC2277" i="2" s="1"/>
  <c r="AA2177" i="2"/>
  <c r="AC2177" i="2" s="1"/>
  <c r="AA1971" i="2"/>
  <c r="AC1971" i="2" s="1"/>
  <c r="AA1715" i="2"/>
  <c r="AA2264" i="2"/>
  <c r="AC2264" i="2" s="1"/>
  <c r="AA2200" i="2"/>
  <c r="AC2200" i="2" s="1"/>
  <c r="AA2136" i="2"/>
  <c r="AC2136" i="2" s="1"/>
  <c r="AA2072" i="2"/>
  <c r="AC2072" i="2" s="1"/>
  <c r="AA2008" i="2"/>
  <c r="AC2008" i="2" s="1"/>
  <c r="AA1944" i="2"/>
  <c r="AA1880" i="2"/>
  <c r="AC1880" i="2" s="1"/>
  <c r="AA1816" i="2"/>
  <c r="AC1816" i="2" s="1"/>
  <c r="AA1752" i="2"/>
  <c r="AC1752" i="2" s="1"/>
  <c r="AA1688" i="2"/>
  <c r="AC1688" i="2" s="1"/>
  <c r="AA1563" i="2"/>
  <c r="AC1563" i="2" s="1"/>
  <c r="AA2151" i="2"/>
  <c r="AA2087" i="2"/>
  <c r="AC2087" i="2" s="1"/>
  <c r="AA2023" i="2"/>
  <c r="AC2023" i="2" s="1"/>
  <c r="AA1959" i="2"/>
  <c r="AC1959" i="2" s="1"/>
  <c r="AA1895" i="2"/>
  <c r="AC1895" i="2" s="1"/>
  <c r="AA1831" i="2"/>
  <c r="AC1831" i="2" s="1"/>
  <c r="AA1767" i="2"/>
  <c r="AC1767" i="2" s="1"/>
  <c r="AA1703" i="2"/>
  <c r="AC1703" i="2" s="1"/>
  <c r="AA1603" i="2"/>
  <c r="AA2134" i="2"/>
  <c r="AC2134" i="2" s="1"/>
  <c r="AA2070" i="2"/>
  <c r="AC2070" i="2" s="1"/>
  <c r="AA2006" i="2"/>
  <c r="AC2006" i="2" s="1"/>
  <c r="AA1942" i="2"/>
  <c r="AA1878" i="2"/>
  <c r="AC1878" i="2" s="1"/>
  <c r="AA1814" i="2"/>
  <c r="AC1814" i="2" s="1"/>
  <c r="AA1750" i="2"/>
  <c r="AC1750" i="2" s="1"/>
  <c r="AA1686" i="2"/>
  <c r="AC1686" i="2" s="1"/>
  <c r="AA1550" i="2"/>
  <c r="AC1550" i="2" s="1"/>
  <c r="AA2173" i="2"/>
  <c r="AC2173" i="2" s="1"/>
  <c r="AA2109" i="2"/>
  <c r="AC2109" i="2" s="1"/>
  <c r="AA2045" i="2"/>
  <c r="AC2045" i="2" s="1"/>
  <c r="AA1981" i="2"/>
  <c r="AC1981" i="2" s="1"/>
  <c r="AA1917" i="2"/>
  <c r="AC1917" i="2" s="1"/>
  <c r="AA1853" i="2"/>
  <c r="AC1853" i="2" s="1"/>
  <c r="AA1789" i="2"/>
  <c r="AC1789" i="2" s="1"/>
  <c r="AA1725" i="2"/>
  <c r="AC1725" i="2" s="1"/>
  <c r="AA1646" i="2"/>
  <c r="AC1646" i="2" s="1"/>
  <c r="AA2052" i="2"/>
  <c r="AC2052" i="2" s="1"/>
  <c r="AA1988" i="2"/>
  <c r="AC1988" i="2" s="1"/>
  <c r="AA1924" i="2"/>
  <c r="AC1924" i="2" s="1"/>
  <c r="AA1860" i="2"/>
  <c r="AA1796" i="2"/>
  <c r="AC1796" i="2" s="1"/>
  <c r="AA1732" i="2"/>
  <c r="AC1732" i="2" s="1"/>
  <c r="AA1661" i="2"/>
  <c r="AC1661" i="2" s="1"/>
  <c r="AA1406" i="2"/>
  <c r="AC1406" i="2" s="1"/>
  <c r="AA2330" i="2"/>
  <c r="AC2330" i="2" s="1"/>
  <c r="AA2266" i="2"/>
  <c r="AC2266" i="2" s="1"/>
  <c r="AA2202" i="2"/>
  <c r="AC2202" i="2" s="1"/>
  <c r="AA2138" i="2"/>
  <c r="AC2138" i="2" s="1"/>
  <c r="AA2074" i="2"/>
  <c r="AC2074" i="2" s="1"/>
  <c r="AA2010" i="2"/>
  <c r="AC2010" i="2" s="1"/>
  <c r="AA1946" i="2"/>
  <c r="AC1946" i="2" s="1"/>
  <c r="AA1882" i="2"/>
  <c r="AC1882" i="2" s="1"/>
  <c r="AA1818" i="2"/>
  <c r="AC1818" i="2" s="1"/>
  <c r="AA1754" i="2"/>
  <c r="AC1754" i="2" s="1"/>
  <c r="AA1690" i="2"/>
  <c r="AC1690" i="2" s="1"/>
  <c r="AA1566" i="2"/>
  <c r="AC1566" i="2" s="1"/>
  <c r="AA1557" i="2"/>
  <c r="AC1557" i="2" s="1"/>
  <c r="AA1493" i="2"/>
  <c r="AC1493" i="2" s="1"/>
  <c r="AA1429" i="2"/>
  <c r="AC1429" i="2" s="1"/>
  <c r="AA1365" i="2"/>
  <c r="AA1301" i="2"/>
  <c r="AC1301" i="2" s="1"/>
  <c r="AA1237" i="2"/>
  <c r="AC1237" i="2" s="1"/>
  <c r="AA1173" i="2"/>
  <c r="AC1173" i="2" s="1"/>
  <c r="AA1109" i="2"/>
  <c r="AC1109" i="2" s="1"/>
  <c r="AA789" i="2"/>
  <c r="AC789" i="2" s="1"/>
  <c r="AA1540" i="2"/>
  <c r="AC1540" i="2" s="1"/>
  <c r="AA1476" i="2"/>
  <c r="AC1476" i="2" s="1"/>
  <c r="AA1412" i="2"/>
  <c r="AC1412" i="2" s="1"/>
  <c r="AA1348" i="2"/>
  <c r="AA1284" i="2"/>
  <c r="AC1284" i="2" s="1"/>
  <c r="AA1220" i="2"/>
  <c r="AC1220" i="2" s="1"/>
  <c r="AA1156" i="2"/>
  <c r="AC1156" i="2" s="1"/>
  <c r="AA1092" i="2"/>
  <c r="AC1092" i="2" s="1"/>
  <c r="AA638" i="2"/>
  <c r="AC638" i="2" s="1"/>
  <c r="AA1523" i="2"/>
  <c r="AC1523" i="2" s="1"/>
  <c r="AA1459" i="2"/>
  <c r="AC1459" i="2" s="1"/>
  <c r="AA1395" i="2"/>
  <c r="AC1395" i="2" s="1"/>
  <c r="AA1331" i="2"/>
  <c r="AC1331" i="2" s="1"/>
  <c r="AA1267" i="2"/>
  <c r="AC1267" i="2" s="1"/>
  <c r="AA1203" i="2"/>
  <c r="AA1139" i="2"/>
  <c r="AC1139" i="2" s="1"/>
  <c r="AA1029" i="2"/>
  <c r="AC1029" i="2" s="1"/>
  <c r="AA1618" i="2"/>
  <c r="AC1618" i="2" s="1"/>
  <c r="AA1554" i="2"/>
  <c r="AA1490" i="2"/>
  <c r="AC1490" i="2" s="1"/>
  <c r="AA1426" i="2"/>
  <c r="AC1426" i="2" s="1"/>
  <c r="AA1362" i="2"/>
  <c r="AC1362" i="2" s="1"/>
  <c r="AA1298" i="2"/>
  <c r="AC1298" i="2" s="1"/>
  <c r="AA1234" i="2"/>
  <c r="AC1234" i="2" s="1"/>
  <c r="AA1170" i="2"/>
  <c r="AC1170" i="2" s="1"/>
  <c r="AA1106" i="2"/>
  <c r="AC1106" i="2" s="1"/>
  <c r="AA765" i="2"/>
  <c r="AC765" i="2" s="1"/>
  <c r="AA1657" i="2"/>
  <c r="AC1657" i="2" s="1"/>
  <c r="AA1593" i="2"/>
  <c r="AA1529" i="2"/>
  <c r="AC1529" i="2" s="1"/>
  <c r="AA1465" i="2"/>
  <c r="AC1465" i="2" s="1"/>
  <c r="AA1401" i="2"/>
  <c r="AC1401" i="2" s="1"/>
  <c r="AA1337" i="2"/>
  <c r="AC1337" i="2" s="1"/>
  <c r="AA1273" i="2"/>
  <c r="AC1273" i="2" s="1"/>
  <c r="AA1209" i="2"/>
  <c r="AC1209" i="2" s="1"/>
  <c r="AA1145" i="2"/>
  <c r="AC1145" i="2" s="1"/>
  <c r="AA1061" i="2"/>
  <c r="AC1061" i="2" s="1"/>
  <c r="AA1632" i="2"/>
  <c r="AC1632" i="2" s="1"/>
  <c r="AA1568" i="2"/>
  <c r="AC1568" i="2" s="1"/>
  <c r="AA1504" i="2"/>
  <c r="AC1504" i="2" s="1"/>
  <c r="AA1440" i="2"/>
  <c r="AC1440" i="2" s="1"/>
  <c r="AA1376" i="2"/>
  <c r="AC1376" i="2" s="1"/>
  <c r="AA1312" i="2"/>
  <c r="AA1248" i="2"/>
  <c r="AC1248" i="2" s="1"/>
  <c r="AA1184" i="2"/>
  <c r="AC1184" i="2" s="1"/>
  <c r="AA1120" i="2"/>
  <c r="AC1120" i="2" s="1"/>
  <c r="AA1671" i="2"/>
  <c r="AC1671" i="2" s="1"/>
  <c r="AA1607" i="2"/>
  <c r="AC1607" i="2" s="1"/>
  <c r="AA1543" i="2"/>
  <c r="AC1543" i="2" s="1"/>
  <c r="AA1479" i="2"/>
  <c r="AC1479" i="2" s="1"/>
  <c r="AA1415" i="2"/>
  <c r="AA1351" i="2"/>
  <c r="AC1351" i="2" s="1"/>
  <c r="AA1287" i="2"/>
  <c r="AC1287" i="2" s="1"/>
  <c r="AA1223" i="2"/>
  <c r="AC1223" i="2" s="1"/>
  <c r="AA1159" i="2"/>
  <c r="AC1159" i="2" s="1"/>
  <c r="AA1095" i="2"/>
  <c r="AC1095" i="2" s="1"/>
  <c r="AA1063" i="2"/>
  <c r="AC1063" i="2" s="1"/>
  <c r="AA999" i="2"/>
  <c r="AC999" i="2" s="1"/>
  <c r="AA935" i="2"/>
  <c r="AC935" i="2" s="1"/>
  <c r="AA871" i="2"/>
  <c r="AC871" i="2" s="1"/>
  <c r="AA807" i="2"/>
  <c r="AC807" i="2" s="1"/>
  <c r="AA743" i="2"/>
  <c r="AC743" i="2" s="1"/>
  <c r="AA674" i="2"/>
  <c r="AC674" i="2" s="1"/>
  <c r="AA577" i="2"/>
  <c r="AC577" i="2" s="1"/>
  <c r="AA1030" i="2"/>
  <c r="AA966" i="2"/>
  <c r="AC966" i="2" s="1"/>
  <c r="AA902" i="2"/>
  <c r="AC902" i="2" s="1"/>
  <c r="AA838" i="2"/>
  <c r="AC838" i="2" s="1"/>
  <c r="AA774" i="2"/>
  <c r="AC774" i="2" s="1"/>
  <c r="AA710" i="2"/>
  <c r="AC710" i="2" s="1"/>
  <c r="AA626" i="2"/>
  <c r="AC626" i="2" s="1"/>
  <c r="AA523" i="2"/>
  <c r="AC523" i="2" s="1"/>
  <c r="AA358" i="2"/>
  <c r="AC358" i="2" s="1"/>
  <c r="AA174" i="2"/>
  <c r="AC174" i="2" s="1"/>
  <c r="AA1028" i="2"/>
  <c r="AC1028" i="2" s="1"/>
  <c r="AA964" i="2"/>
  <c r="AC964" i="2" s="1"/>
  <c r="AA900" i="2"/>
  <c r="AC900" i="2" s="1"/>
  <c r="AA836" i="2"/>
  <c r="AC836" i="2" s="1"/>
  <c r="AA772" i="2"/>
  <c r="AC772" i="2" s="1"/>
  <c r="AA708" i="2"/>
  <c r="AC708" i="2" s="1"/>
  <c r="AA624" i="2"/>
  <c r="AC624" i="2" s="1"/>
  <c r="AA521" i="2"/>
  <c r="AC521" i="2" s="1"/>
  <c r="AA352" i="2"/>
  <c r="AC352" i="2" s="1"/>
  <c r="AA166" i="2"/>
  <c r="AC166" i="2" s="1"/>
  <c r="AA1027" i="2"/>
  <c r="AC1027" i="2" s="1"/>
  <c r="AA963" i="2"/>
  <c r="AC963" i="2" s="1"/>
  <c r="AA899" i="2"/>
  <c r="AC899" i="2" s="1"/>
  <c r="AA835" i="2"/>
  <c r="AC835" i="2" s="1"/>
  <c r="AA771" i="2"/>
  <c r="AC771" i="2" s="1"/>
  <c r="AA707" i="2"/>
  <c r="AC707" i="2" s="1"/>
  <c r="AA622" i="2"/>
  <c r="AC622" i="2" s="1"/>
  <c r="AA520" i="2"/>
  <c r="AC520" i="2" s="1"/>
  <c r="AA350" i="2"/>
  <c r="AC350" i="2" s="1"/>
  <c r="AA160" i="2"/>
  <c r="AC160" i="2" s="1"/>
  <c r="AA1066" i="2"/>
  <c r="AA1002" i="2"/>
  <c r="AC1002" i="2" s="1"/>
  <c r="AA938" i="2"/>
  <c r="AC938" i="2" s="1"/>
  <c r="AA874" i="2"/>
  <c r="AC874" i="2" s="1"/>
  <c r="AA810" i="2"/>
  <c r="AC810" i="2" s="1"/>
  <c r="AA746" i="2"/>
  <c r="AC746" i="2" s="1"/>
  <c r="AA678" i="2"/>
  <c r="AC678" i="2" s="1"/>
  <c r="AA582" i="2"/>
  <c r="AC582" i="2" s="1"/>
  <c r="AA454" i="2"/>
  <c r="AC454" i="2" s="1"/>
  <c r="AA283" i="2"/>
  <c r="AC283" i="2" s="1"/>
  <c r="AA62" i="2"/>
  <c r="AC62" i="2" s="1"/>
  <c r="AA1041" i="2"/>
  <c r="AC1041" i="2" s="1"/>
  <c r="AA977" i="2"/>
  <c r="AC977" i="2" s="1"/>
  <c r="AA913" i="2"/>
  <c r="AC913" i="2" s="1"/>
  <c r="AA849" i="2"/>
  <c r="AA785" i="2"/>
  <c r="AC785" i="2" s="1"/>
  <c r="AA721" i="2"/>
  <c r="AC721" i="2" s="1"/>
  <c r="AA643" i="2"/>
  <c r="AC643" i="2" s="1"/>
  <c r="AA542" i="2"/>
  <c r="AC542" i="2" s="1"/>
  <c r="AA387" i="2"/>
  <c r="AC387" i="2" s="1"/>
  <c r="AA216" i="2"/>
  <c r="AC216" i="2" s="1"/>
  <c r="AA1080" i="2"/>
  <c r="AC1080" i="2" s="1"/>
  <c r="AA1016" i="2"/>
  <c r="AA952" i="2"/>
  <c r="AC952" i="2" s="1"/>
  <c r="AA888" i="2"/>
  <c r="AC888" i="2" s="1"/>
  <c r="AA824" i="2"/>
  <c r="AA760" i="2"/>
  <c r="AC760" i="2" s="1"/>
  <c r="AA696" i="2"/>
  <c r="AC696" i="2" s="1"/>
  <c r="AA603" i="2"/>
  <c r="AC603" i="2" s="1"/>
  <c r="AA491" i="2"/>
  <c r="AC491" i="2" s="1"/>
  <c r="AA320" i="2"/>
  <c r="AA118" i="2"/>
  <c r="AC118" i="2" s="1"/>
  <c r="AA663" i="2"/>
  <c r="AA599" i="2"/>
  <c r="AC599" i="2" s="1"/>
  <c r="AA535" i="2"/>
  <c r="AA471" i="2"/>
  <c r="AC471" i="2" s="1"/>
  <c r="AA407" i="2"/>
  <c r="AC407" i="2" s="1"/>
  <c r="AA343" i="2"/>
  <c r="AC343" i="2" s="1"/>
  <c r="AA279" i="2"/>
  <c r="AC279" i="2" s="1"/>
  <c r="AA215" i="2"/>
  <c r="AC215" i="2" s="1"/>
  <c r="AA151" i="2"/>
  <c r="AC151" i="2" s="1"/>
  <c r="AA87" i="2"/>
  <c r="AC87" i="2" s="1"/>
  <c r="AA23" i="2"/>
  <c r="AC23" i="2" s="1"/>
  <c r="AA589" i="2"/>
  <c r="AC589" i="2" s="1"/>
  <c r="AA525" i="2"/>
  <c r="AC525" i="2" s="1"/>
  <c r="AA461" i="2"/>
  <c r="AC461" i="2" s="1"/>
  <c r="AA397" i="2"/>
  <c r="AA333" i="2"/>
  <c r="AC333" i="2" s="1"/>
  <c r="AA269" i="2"/>
  <c r="AC269" i="2" s="1"/>
  <c r="AA205" i="2"/>
  <c r="AC205" i="2" s="1"/>
  <c r="AA141" i="2"/>
  <c r="AC141" i="2" s="1"/>
  <c r="AA77" i="2"/>
  <c r="AC77" i="2" s="1"/>
  <c r="AA684" i="2"/>
  <c r="AC684" i="2" s="1"/>
  <c r="AA620" i="2"/>
  <c r="AA556" i="2"/>
  <c r="AC556" i="2" s="1"/>
  <c r="AA492" i="2"/>
  <c r="AC492" i="2" s="1"/>
  <c r="AA428" i="2"/>
  <c r="AC428" i="2" s="1"/>
  <c r="AA364" i="2"/>
  <c r="AC364" i="2" s="1"/>
  <c r="AA300" i="2"/>
  <c r="AC300" i="2" s="1"/>
  <c r="AA236" i="2"/>
  <c r="AC236" i="2" s="1"/>
  <c r="AA172" i="2"/>
  <c r="AC172" i="2" s="1"/>
  <c r="AA108" i="2"/>
  <c r="AA44" i="2"/>
  <c r="AC44" i="2" s="1"/>
  <c r="AA179" i="2"/>
  <c r="AC179" i="2" s="1"/>
  <c r="AA115" i="2"/>
  <c r="AC115" i="2" s="1"/>
  <c r="AA51" i="2"/>
  <c r="AA490" i="2"/>
  <c r="AC490" i="2" s="1"/>
  <c r="AA426" i="2"/>
  <c r="AC426" i="2" s="1"/>
  <c r="AA362" i="2"/>
  <c r="AC362" i="2" s="1"/>
  <c r="AA298" i="2"/>
  <c r="AA234" i="2"/>
  <c r="AC234" i="2" s="1"/>
  <c r="AA170" i="2"/>
  <c r="AC170" i="2" s="1"/>
  <c r="AA106" i="2"/>
  <c r="AA42" i="2"/>
  <c r="AC42" i="2" s="1"/>
  <c r="AA481" i="2"/>
  <c r="AA417" i="2"/>
  <c r="AC417" i="2" s="1"/>
  <c r="AA353" i="2"/>
  <c r="AC353" i="2" s="1"/>
  <c r="AA289" i="2"/>
  <c r="AC289" i="2" s="1"/>
  <c r="AA225" i="2"/>
  <c r="AC225" i="2" s="1"/>
  <c r="AA161" i="2"/>
  <c r="AC161" i="2" s="1"/>
  <c r="AA97" i="2"/>
  <c r="AC97" i="2" s="1"/>
  <c r="AA33" i="2"/>
  <c r="AC33" i="2" s="1"/>
  <c r="Z110" i="2"/>
  <c r="AB110" i="2" s="1"/>
  <c r="Z1273" i="2"/>
  <c r="AB1273" i="2" s="1"/>
  <c r="Z1209" i="2"/>
  <c r="AB1209" i="2" s="1"/>
  <c r="Z1145" i="2"/>
  <c r="AB1145" i="2" s="1"/>
  <c r="Z1081" i="2"/>
  <c r="Z1017" i="2"/>
  <c r="AB1017" i="2" s="1"/>
  <c r="Z953" i="2"/>
  <c r="AB953" i="2" s="1"/>
  <c r="Z889" i="2"/>
  <c r="AB889" i="2" s="1"/>
  <c r="Z825" i="2"/>
  <c r="AB825" i="2" s="1"/>
  <c r="Z761" i="2"/>
  <c r="AB761" i="2" s="1"/>
  <c r="Z697" i="2"/>
  <c r="AB697" i="2" s="1"/>
  <c r="Z633" i="2"/>
  <c r="AB633" i="2" s="1"/>
  <c r="Z569" i="2"/>
  <c r="AB569" i="2" s="1"/>
  <c r="Z505" i="2"/>
  <c r="AB505" i="2" s="1"/>
  <c r="Z441" i="2"/>
  <c r="AB441" i="2" s="1"/>
  <c r="Z377" i="2"/>
  <c r="AB377" i="2" s="1"/>
  <c r="Z313" i="2"/>
  <c r="AB313" i="2" s="1"/>
  <c r="Z249" i="2"/>
  <c r="AB249" i="2" s="1"/>
  <c r="Z185" i="2"/>
  <c r="AB185" i="2" s="1"/>
  <c r="Z30" i="2"/>
  <c r="AB30" i="2" s="1"/>
  <c r="Z133" i="2"/>
  <c r="AB133" i="2" s="1"/>
  <c r="Z69" i="2"/>
  <c r="AB69" i="2" s="1"/>
  <c r="Z92" i="2"/>
  <c r="AB92" i="2" s="1"/>
  <c r="Z28" i="2"/>
  <c r="AB28" i="2" s="1"/>
  <c r="Z43" i="2"/>
  <c r="AB43" i="2" s="1"/>
  <c r="Z18" i="2"/>
  <c r="AB18" i="2" s="1"/>
  <c r="Z161" i="2"/>
  <c r="AB161" i="2" s="1"/>
  <c r="Z97" i="2"/>
  <c r="AB97" i="2" s="1"/>
  <c r="Z33" i="2"/>
  <c r="AB33" i="2" s="1"/>
  <c r="Z112" i="2"/>
  <c r="AB112" i="2" s="1"/>
  <c r="Z48" i="2"/>
  <c r="AB48" i="2" s="1"/>
  <c r="Z127" i="2"/>
  <c r="AB127" i="2" s="1"/>
  <c r="Z63" i="2"/>
  <c r="AA2763" i="2"/>
  <c r="AC2763" i="2" s="1"/>
  <c r="AA2605" i="2"/>
  <c r="AC2605" i="2" s="1"/>
  <c r="AA2435" i="2"/>
  <c r="AC2435" i="2" s="1"/>
  <c r="AA2247" i="2"/>
  <c r="AC2247" i="2" s="1"/>
  <c r="AA2709" i="2"/>
  <c r="AC2709" i="2" s="1"/>
  <c r="AA2539" i="2"/>
  <c r="AC2539" i="2" s="1"/>
  <c r="AA2368" i="2"/>
  <c r="AC2368" i="2" s="1"/>
  <c r="AA2083" i="2"/>
  <c r="AC2083" i="2" s="1"/>
  <c r="AA2728" i="2"/>
  <c r="AC2728" i="2" s="1"/>
  <c r="AA2557" i="2"/>
  <c r="AC2557" i="2" s="1"/>
  <c r="AA2387" i="2"/>
  <c r="AC2387" i="2" s="1"/>
  <c r="AA2785" i="2"/>
  <c r="AC2785" i="2" s="1"/>
  <c r="AA2640" i="2"/>
  <c r="AC2640" i="2" s="1"/>
  <c r="AA2469" i="2"/>
  <c r="AC2469" i="2" s="1"/>
  <c r="AA2293" i="2"/>
  <c r="AA2741" i="2"/>
  <c r="AC2741" i="2" s="1"/>
  <c r="AA2573" i="2"/>
  <c r="AC2573" i="2" s="1"/>
  <c r="AA2403" i="2"/>
  <c r="AC2403" i="2" s="1"/>
  <c r="AA2196" i="2"/>
  <c r="AC2196" i="2" s="1"/>
  <c r="AA2677" i="2"/>
  <c r="AC2677" i="2" s="1"/>
  <c r="AA2507" i="2"/>
  <c r="AC2507" i="2" s="1"/>
  <c r="AA2335" i="2"/>
  <c r="AC2335" i="2" s="1"/>
  <c r="AA2754" i="2"/>
  <c r="AC2754" i="2" s="1"/>
  <c r="AA2589" i="2"/>
  <c r="AC2589" i="2" s="1"/>
  <c r="AA2419" i="2"/>
  <c r="AC2419" i="2" s="1"/>
  <c r="AA2225" i="2"/>
  <c r="AC2225" i="2" s="1"/>
  <c r="AA2748" i="2"/>
  <c r="AC2748" i="2" s="1"/>
  <c r="AA2684" i="2"/>
  <c r="AC2684" i="2" s="1"/>
  <c r="AA2620" i="2"/>
  <c r="AC2620" i="2" s="1"/>
  <c r="AA2556" i="2"/>
  <c r="AC2556" i="2" s="1"/>
  <c r="AA2492" i="2"/>
  <c r="AA2428" i="2"/>
  <c r="AC2428" i="2" s="1"/>
  <c r="AA2364" i="2"/>
  <c r="AC2364" i="2" s="1"/>
  <c r="AA2294" i="2"/>
  <c r="AA2204" i="2"/>
  <c r="AC2204" i="2" s="1"/>
  <c r="AA2027" i="2"/>
  <c r="AC2027" i="2" s="1"/>
  <c r="AA1771" i="2"/>
  <c r="AC1771" i="2" s="1"/>
  <c r="AA2722" i="2"/>
  <c r="AC2722" i="2" s="1"/>
  <c r="AA2658" i="2"/>
  <c r="AA2594" i="2"/>
  <c r="AC2594" i="2" s="1"/>
  <c r="AA2530" i="2"/>
  <c r="AC2530" i="2" s="1"/>
  <c r="AA2466" i="2"/>
  <c r="AA2402" i="2"/>
  <c r="AC2402" i="2" s="1"/>
  <c r="AA2337" i="2"/>
  <c r="AC2337" i="2" s="1"/>
  <c r="AA2261" i="2"/>
  <c r="AC2261" i="2" s="1"/>
  <c r="AA2145" i="2"/>
  <c r="AC2145" i="2" s="1"/>
  <c r="AA1923" i="2"/>
  <c r="AC1923" i="2" s="1"/>
  <c r="AA1660" i="2"/>
  <c r="AC1660" i="2" s="1"/>
  <c r="AA2721" i="2"/>
  <c r="AC2721" i="2" s="1"/>
  <c r="AA2657" i="2"/>
  <c r="AC2657" i="2" s="1"/>
  <c r="AA2593" i="2"/>
  <c r="AA2529" i="2"/>
  <c r="AC2529" i="2" s="1"/>
  <c r="AA2465" i="2"/>
  <c r="AC2465" i="2" s="1"/>
  <c r="AA2401" i="2"/>
  <c r="AC2401" i="2" s="1"/>
  <c r="AA2336" i="2"/>
  <c r="AC2336" i="2" s="1"/>
  <c r="AA2260" i="2"/>
  <c r="AA2140" i="2"/>
  <c r="AC2140" i="2" s="1"/>
  <c r="AA1921" i="2"/>
  <c r="AC1921" i="2" s="1"/>
  <c r="AA1654" i="2"/>
  <c r="AC1654" i="2" s="1"/>
  <c r="AA2075" i="2"/>
  <c r="AC2075" i="2" s="1"/>
  <c r="AA1819" i="2"/>
  <c r="AC1819" i="2" s="1"/>
  <c r="AA2743" i="2"/>
  <c r="AC2743" i="2" s="1"/>
  <c r="AA2679" i="2"/>
  <c r="AC2679" i="2" s="1"/>
  <c r="AA2615" i="2"/>
  <c r="AC2615" i="2" s="1"/>
  <c r="AA2551" i="2"/>
  <c r="AC2551" i="2" s="1"/>
  <c r="AA2487" i="2"/>
  <c r="AC2487" i="2" s="1"/>
  <c r="AA2423" i="2"/>
  <c r="AC2423" i="2" s="1"/>
  <c r="AA2359" i="2"/>
  <c r="AC2359" i="2" s="1"/>
  <c r="AA2288" i="2"/>
  <c r="AC2288" i="2" s="1"/>
  <c r="AA2195" i="2"/>
  <c r="AC2195" i="2" s="1"/>
  <c r="AA2009" i="2"/>
  <c r="AC2009" i="2" s="1"/>
  <c r="AA1753" i="2"/>
  <c r="AC1753" i="2" s="1"/>
  <c r="AA2726" i="2"/>
  <c r="AC2726" i="2" s="1"/>
  <c r="AA2662" i="2"/>
  <c r="AC2662" i="2" s="1"/>
  <c r="AA2598" i="2"/>
  <c r="AC2598" i="2" s="1"/>
  <c r="AA2534" i="2"/>
  <c r="AC2534" i="2" s="1"/>
  <c r="AA2470" i="2"/>
  <c r="AC2470" i="2" s="1"/>
  <c r="AA2406" i="2"/>
  <c r="AC2406" i="2" s="1"/>
  <c r="AA2342" i="2"/>
  <c r="AA2267" i="2"/>
  <c r="AC2267" i="2" s="1"/>
  <c r="AA2155" i="2"/>
  <c r="AC2155" i="2" s="1"/>
  <c r="AA1939" i="2"/>
  <c r="AA1683" i="2"/>
  <c r="AC1683" i="2" s="1"/>
  <c r="AA2256" i="2"/>
  <c r="AC2256" i="2" s="1"/>
  <c r="AA2192" i="2"/>
  <c r="AC2192" i="2" s="1"/>
  <c r="AA2128" i="2"/>
  <c r="AC2128" i="2" s="1"/>
  <c r="AA2064" i="2"/>
  <c r="AC2064" i="2" s="1"/>
  <c r="AA2000" i="2"/>
  <c r="AC2000" i="2" s="1"/>
  <c r="AA1936" i="2"/>
  <c r="AC1936" i="2" s="1"/>
  <c r="AA1872" i="2"/>
  <c r="AC1872" i="2" s="1"/>
  <c r="AA1808" i="2"/>
  <c r="AC1808" i="2" s="1"/>
  <c r="AA1744" i="2"/>
  <c r="AC1744" i="2" s="1"/>
  <c r="AA1680" i="2"/>
  <c r="AC1680" i="2" s="1"/>
  <c r="AA1502" i="2"/>
  <c r="AC1502" i="2" s="1"/>
  <c r="AA2207" i="2"/>
  <c r="AC2207" i="2" s="1"/>
  <c r="AA2143" i="2"/>
  <c r="AC2143" i="2" s="1"/>
  <c r="AA2079" i="2"/>
  <c r="AC2079" i="2" s="1"/>
  <c r="AA2015" i="2"/>
  <c r="AC2015" i="2" s="1"/>
  <c r="AA1951" i="2"/>
  <c r="AC1951" i="2" s="1"/>
  <c r="AA1887" i="2"/>
  <c r="AA1823" i="2"/>
  <c r="AC1823" i="2" s="1"/>
  <c r="AA1759" i="2"/>
  <c r="AC1759" i="2" s="1"/>
  <c r="AA1695" i="2"/>
  <c r="AC1695" i="2" s="1"/>
  <c r="AA1580" i="2"/>
  <c r="AC1580" i="2" s="1"/>
  <c r="AA1110" i="2"/>
  <c r="AC1110" i="2" s="1"/>
  <c r="AA2126" i="2"/>
  <c r="AA2062" i="2"/>
  <c r="AC2062" i="2" s="1"/>
  <c r="AA1998" i="2"/>
  <c r="AC1998" i="2" s="1"/>
  <c r="AA1934" i="2"/>
  <c r="AC1934" i="2" s="1"/>
  <c r="AA1870" i="2"/>
  <c r="AC1870" i="2" s="1"/>
  <c r="AA1806" i="2"/>
  <c r="AA1742" i="2"/>
  <c r="AC1742" i="2" s="1"/>
  <c r="AA1678" i="2"/>
  <c r="AC1678" i="2" s="1"/>
  <c r="AA1486" i="2"/>
  <c r="AC1486" i="2" s="1"/>
  <c r="AA2229" i="2"/>
  <c r="AC2229" i="2" s="1"/>
  <c r="AA2165" i="2"/>
  <c r="AC2165" i="2" s="1"/>
  <c r="AA2101" i="2"/>
  <c r="AC2101" i="2" s="1"/>
  <c r="AA2037" i="2"/>
  <c r="AC2037" i="2" s="1"/>
  <c r="AA1973" i="2"/>
  <c r="AC1973" i="2" s="1"/>
  <c r="AA1909" i="2"/>
  <c r="AC1909" i="2" s="1"/>
  <c r="AA1845" i="2"/>
  <c r="AC1845" i="2" s="1"/>
  <c r="AA1781" i="2"/>
  <c r="AC1781" i="2" s="1"/>
  <c r="AA1717" i="2"/>
  <c r="AA1630" i="2"/>
  <c r="AC1630" i="2" s="1"/>
  <c r="AA1286" i="2"/>
  <c r="AC1286" i="2" s="1"/>
  <c r="AA2044" i="2"/>
  <c r="AC2044" i="2" s="1"/>
  <c r="AA1980" i="2"/>
  <c r="AC1980" i="2" s="1"/>
  <c r="AA1916" i="2"/>
  <c r="AC1916" i="2" s="1"/>
  <c r="AA1852" i="2"/>
  <c r="AC1852" i="2" s="1"/>
  <c r="AA1788" i="2"/>
  <c r="AC1788" i="2" s="1"/>
  <c r="AA1724" i="2"/>
  <c r="AA1645" i="2"/>
  <c r="AA1342" i="2"/>
  <c r="AC1342" i="2" s="1"/>
  <c r="AA2322" i="2"/>
  <c r="AC2322" i="2" s="1"/>
  <c r="AA2258" i="2"/>
  <c r="AC2258" i="2" s="1"/>
  <c r="AA2194" i="2"/>
  <c r="AC2194" i="2" s="1"/>
  <c r="AA2130" i="2"/>
  <c r="AC2130" i="2" s="1"/>
  <c r="AA2066" i="2"/>
  <c r="AA2002" i="2"/>
  <c r="AC2002" i="2" s="1"/>
  <c r="AA1938" i="2"/>
  <c r="AC1938" i="2" s="1"/>
  <c r="AA1874" i="2"/>
  <c r="AC1874" i="2" s="1"/>
  <c r="AA1810" i="2"/>
  <c r="AC1810" i="2" s="1"/>
  <c r="AA1746" i="2"/>
  <c r="AC1746" i="2" s="1"/>
  <c r="AA1682" i="2"/>
  <c r="AC1682" i="2" s="1"/>
  <c r="AA1518" i="2"/>
  <c r="AA1549" i="2"/>
  <c r="AC1549" i="2" s="1"/>
  <c r="AA1485" i="2"/>
  <c r="AA1421" i="2"/>
  <c r="AC1421" i="2" s="1"/>
  <c r="AA1357" i="2"/>
  <c r="AC1357" i="2" s="1"/>
  <c r="AA1293" i="2"/>
  <c r="AC1293" i="2" s="1"/>
  <c r="AA1229" i="2"/>
  <c r="AC1229" i="2" s="1"/>
  <c r="AA1165" i="2"/>
  <c r="AC1165" i="2" s="1"/>
  <c r="AA1101" i="2"/>
  <c r="AC1101" i="2" s="1"/>
  <c r="AA725" i="2"/>
  <c r="AC725" i="2" s="1"/>
  <c r="AA1532" i="2"/>
  <c r="AC1532" i="2" s="1"/>
  <c r="AA1468" i="2"/>
  <c r="AC1468" i="2" s="1"/>
  <c r="AA1404" i="2"/>
  <c r="AC1404" i="2" s="1"/>
  <c r="AA1340" i="2"/>
  <c r="AC1340" i="2" s="1"/>
  <c r="AA1276" i="2"/>
  <c r="AC1276" i="2" s="1"/>
  <c r="AA1212" i="2"/>
  <c r="AA1148" i="2"/>
  <c r="AC1148" i="2" s="1"/>
  <c r="AA1069" i="2"/>
  <c r="AC1069" i="2" s="1"/>
  <c r="AA1515" i="2"/>
  <c r="AC1515" i="2" s="1"/>
  <c r="AA1451" i="2"/>
  <c r="AC1451" i="2" s="1"/>
  <c r="AA1387" i="2"/>
  <c r="AC1387" i="2" s="1"/>
  <c r="AA1323" i="2"/>
  <c r="AC1323" i="2" s="1"/>
  <c r="AA1259" i="2"/>
  <c r="AC1259" i="2" s="1"/>
  <c r="AA1195" i="2"/>
  <c r="AC1195" i="2" s="1"/>
  <c r="AA1131" i="2"/>
  <c r="AC1131" i="2" s="1"/>
  <c r="AA1610" i="2"/>
  <c r="AC1610" i="2" s="1"/>
  <c r="AA1546" i="2"/>
  <c r="AC1546" i="2" s="1"/>
  <c r="AA1482" i="2"/>
  <c r="AC1482" i="2" s="1"/>
  <c r="AA1418" i="2"/>
  <c r="AC1418" i="2" s="1"/>
  <c r="AA1354" i="2"/>
  <c r="AC1354" i="2" s="1"/>
  <c r="AA1290" i="2"/>
  <c r="AC1290" i="2" s="1"/>
  <c r="AA1226" i="2"/>
  <c r="AC1226" i="2" s="1"/>
  <c r="AA1162" i="2"/>
  <c r="AC1162" i="2" s="1"/>
  <c r="AA1098" i="2"/>
  <c r="AC1098" i="2" s="1"/>
  <c r="AA701" i="2"/>
  <c r="AC701" i="2" s="1"/>
  <c r="AA1649" i="2"/>
  <c r="AC1649" i="2" s="1"/>
  <c r="AA1585" i="2"/>
  <c r="AC1585" i="2" s="1"/>
  <c r="AA1521" i="2"/>
  <c r="AC1521" i="2" s="1"/>
  <c r="AA1457" i="2"/>
  <c r="AA1393" i="2"/>
  <c r="AC1393" i="2" s="1"/>
  <c r="AA1329" i="2"/>
  <c r="AC1329" i="2" s="1"/>
  <c r="AA1265" i="2"/>
  <c r="AC1265" i="2" s="1"/>
  <c r="AA1201" i="2"/>
  <c r="AC1201" i="2" s="1"/>
  <c r="AA1137" i="2"/>
  <c r="AC1137" i="2" s="1"/>
  <c r="AA1013" i="2"/>
  <c r="AC1013" i="2" s="1"/>
  <c r="AA1624" i="2"/>
  <c r="AC1624" i="2" s="1"/>
  <c r="AA1560" i="2"/>
  <c r="AC1560" i="2" s="1"/>
  <c r="AA1496" i="2"/>
  <c r="AC1496" i="2" s="1"/>
  <c r="AA1432" i="2"/>
  <c r="AA1368" i="2"/>
  <c r="AC1368" i="2" s="1"/>
  <c r="AA1304" i="2"/>
  <c r="AC1304" i="2" s="1"/>
  <c r="AA1240" i="2"/>
  <c r="AC1240" i="2" s="1"/>
  <c r="AA1176" i="2"/>
  <c r="AC1176" i="2" s="1"/>
  <c r="AA1112" i="2"/>
  <c r="AC1112" i="2" s="1"/>
  <c r="AA813" i="2"/>
  <c r="AC813" i="2" s="1"/>
  <c r="AA1663" i="2"/>
  <c r="AC1663" i="2" s="1"/>
  <c r="AA1599" i="2"/>
  <c r="AC1599" i="2" s="1"/>
  <c r="AA1535" i="2"/>
  <c r="AC1535" i="2" s="1"/>
  <c r="AA1471" i="2"/>
  <c r="AC1471" i="2" s="1"/>
  <c r="AA1407" i="2"/>
  <c r="AC1407" i="2" s="1"/>
  <c r="AA1343" i="2"/>
  <c r="AC1343" i="2" s="1"/>
  <c r="AA1279" i="2"/>
  <c r="AC1279" i="2" s="1"/>
  <c r="AA1215" i="2"/>
  <c r="AA1151" i="2"/>
  <c r="AC1151" i="2" s="1"/>
  <c r="AA1077" i="2"/>
  <c r="AC1077" i="2" s="1"/>
  <c r="AA574" i="2"/>
  <c r="AC574" i="2" s="1"/>
  <c r="AA1055" i="2"/>
  <c r="AA991" i="2"/>
  <c r="AC991" i="2" s="1"/>
  <c r="AA927" i="2"/>
  <c r="AC927" i="2" s="1"/>
  <c r="AA863" i="2"/>
  <c r="AC863" i="2" s="1"/>
  <c r="AA799" i="2"/>
  <c r="AC799" i="2" s="1"/>
  <c r="AA735" i="2"/>
  <c r="AA664" i="2"/>
  <c r="AC664" i="2" s="1"/>
  <c r="AA563" i="2"/>
  <c r="AA1086" i="2"/>
  <c r="AC1086" i="2" s="1"/>
  <c r="AA1022" i="2"/>
  <c r="AC1022" i="2" s="1"/>
  <c r="AA958" i="2"/>
  <c r="AC958" i="2" s="1"/>
  <c r="AA894" i="2"/>
  <c r="AC894" i="2" s="1"/>
  <c r="AA830" i="2"/>
  <c r="AA766" i="2"/>
  <c r="AC766" i="2" s="1"/>
  <c r="AA702" i="2"/>
  <c r="AC702" i="2" s="1"/>
  <c r="AA614" i="2"/>
  <c r="AC614" i="2" s="1"/>
  <c r="AA507" i="2"/>
  <c r="AC507" i="2" s="1"/>
  <c r="AA336" i="2"/>
  <c r="AC336" i="2" s="1"/>
  <c r="AA142" i="2"/>
  <c r="AC142" i="2" s="1"/>
  <c r="AA1020" i="2"/>
  <c r="AC1020" i="2" s="1"/>
  <c r="AA956" i="2"/>
  <c r="AC956" i="2" s="1"/>
  <c r="AA892" i="2"/>
  <c r="AC892" i="2" s="1"/>
  <c r="AA828" i="2"/>
  <c r="AC828" i="2" s="1"/>
  <c r="AA764" i="2"/>
  <c r="AC764" i="2" s="1"/>
  <c r="AA700" i="2"/>
  <c r="AC700" i="2" s="1"/>
  <c r="AA610" i="2"/>
  <c r="AA502" i="2"/>
  <c r="AC502" i="2" s="1"/>
  <c r="AA331" i="2"/>
  <c r="AC331" i="2" s="1"/>
  <c r="AA134" i="2"/>
  <c r="AA1019" i="2"/>
  <c r="AC1019" i="2" s="1"/>
  <c r="AA955" i="2"/>
  <c r="AC955" i="2" s="1"/>
  <c r="AA891" i="2"/>
  <c r="AC891" i="2" s="1"/>
  <c r="AA827" i="2"/>
  <c r="AC827" i="2" s="1"/>
  <c r="AA763" i="2"/>
  <c r="AC763" i="2" s="1"/>
  <c r="AA699" i="2"/>
  <c r="AC699" i="2" s="1"/>
  <c r="AA609" i="2"/>
  <c r="AC609" i="2" s="1"/>
  <c r="AA499" i="2"/>
  <c r="AC499" i="2" s="1"/>
  <c r="AA328" i="2"/>
  <c r="AC328" i="2" s="1"/>
  <c r="AA128" i="2"/>
  <c r="AA1058" i="2"/>
  <c r="AC1058" i="2" s="1"/>
  <c r="AA994" i="2"/>
  <c r="AC994" i="2" s="1"/>
  <c r="AA930" i="2"/>
  <c r="AC930" i="2" s="1"/>
  <c r="AA866" i="2"/>
  <c r="AC866" i="2" s="1"/>
  <c r="AA802" i="2"/>
  <c r="AC802" i="2" s="1"/>
  <c r="AA738" i="2"/>
  <c r="AC738" i="2" s="1"/>
  <c r="AA667" i="2"/>
  <c r="AC667" i="2" s="1"/>
  <c r="AA569" i="2"/>
  <c r="AC569" i="2" s="1"/>
  <c r="AA432" i="2"/>
  <c r="AC432" i="2" s="1"/>
  <c r="AA262" i="2"/>
  <c r="AC262" i="2" s="1"/>
  <c r="AA30" i="2"/>
  <c r="AC30" i="2" s="1"/>
  <c r="AA1033" i="2"/>
  <c r="AC1033" i="2" s="1"/>
  <c r="AA969" i="2"/>
  <c r="AC969" i="2" s="1"/>
  <c r="AA905" i="2"/>
  <c r="AC905" i="2" s="1"/>
  <c r="AA841" i="2"/>
  <c r="AA777" i="2"/>
  <c r="AC777" i="2" s="1"/>
  <c r="AA713" i="2"/>
  <c r="AC713" i="2" s="1"/>
  <c r="AA632" i="2"/>
  <c r="AC632" i="2" s="1"/>
  <c r="AA529" i="2"/>
  <c r="AC529" i="2" s="1"/>
  <c r="AA366" i="2"/>
  <c r="AC366" i="2" s="1"/>
  <c r="AA184" i="2"/>
  <c r="AC184" i="2" s="1"/>
  <c r="AA1072" i="2"/>
  <c r="AA1008" i="2"/>
  <c r="AA944" i="2"/>
  <c r="AC944" i="2" s="1"/>
  <c r="AA880" i="2"/>
  <c r="AC880" i="2" s="1"/>
  <c r="AA816" i="2"/>
  <c r="AC816" i="2" s="1"/>
  <c r="AA752" i="2"/>
  <c r="AC752" i="2" s="1"/>
  <c r="AA686" i="2"/>
  <c r="AC686" i="2" s="1"/>
  <c r="AA592" i="2"/>
  <c r="AC592" i="2" s="1"/>
  <c r="AA470" i="2"/>
  <c r="AA299" i="2"/>
  <c r="AC299" i="2" s="1"/>
  <c r="AA86" i="2"/>
  <c r="AC86" i="2" s="1"/>
  <c r="AA655" i="2"/>
  <c r="AC655" i="2" s="1"/>
  <c r="AA591" i="2"/>
  <c r="AC591" i="2" s="1"/>
  <c r="AA527" i="2"/>
  <c r="AC527" i="2" s="1"/>
  <c r="AA463" i="2"/>
  <c r="AC463" i="2" s="1"/>
  <c r="AA399" i="2"/>
  <c r="AC399" i="2" s="1"/>
  <c r="AA335" i="2"/>
  <c r="AC335" i="2" s="1"/>
  <c r="AA271" i="2"/>
  <c r="AC271" i="2" s="1"/>
  <c r="AA207" i="2"/>
  <c r="AC207" i="2" s="1"/>
  <c r="AA143" i="2"/>
  <c r="AC143" i="2" s="1"/>
  <c r="AA79" i="2"/>
  <c r="AA645" i="2"/>
  <c r="AC645" i="2" s="1"/>
  <c r="AA581" i="2"/>
  <c r="AC581" i="2" s="1"/>
  <c r="AA517" i="2"/>
  <c r="AC517" i="2" s="1"/>
  <c r="AA453" i="2"/>
  <c r="AC453" i="2" s="1"/>
  <c r="AA389" i="2"/>
  <c r="AC389" i="2" s="1"/>
  <c r="AA325" i="2"/>
  <c r="AC325" i="2" s="1"/>
  <c r="AA261" i="2"/>
  <c r="AC261" i="2" s="1"/>
  <c r="AA197" i="2"/>
  <c r="AA133" i="2"/>
  <c r="AC133" i="2" s="1"/>
  <c r="AA69" i="2"/>
  <c r="AC69" i="2" s="1"/>
  <c r="AA676" i="2"/>
  <c r="AC676" i="2" s="1"/>
  <c r="AA612" i="2"/>
  <c r="AC612" i="2" s="1"/>
  <c r="AA548" i="2"/>
  <c r="AC548" i="2" s="1"/>
  <c r="AA484" i="2"/>
  <c r="AC484" i="2" s="1"/>
  <c r="AA420" i="2"/>
  <c r="AC420" i="2" s="1"/>
  <c r="AA356" i="2"/>
  <c r="AC356" i="2" s="1"/>
  <c r="AA292" i="2"/>
  <c r="AA228" i="2"/>
  <c r="AC228" i="2" s="1"/>
  <c r="AA164" i="2"/>
  <c r="AC164" i="2" s="1"/>
  <c r="AA100" i="2"/>
  <c r="AC100" i="2" s="1"/>
  <c r="AA36" i="2"/>
  <c r="AC36" i="2" s="1"/>
  <c r="AA171" i="2"/>
  <c r="AC171" i="2" s="1"/>
  <c r="AA107" i="2"/>
  <c r="AC107" i="2" s="1"/>
  <c r="AA43" i="2"/>
  <c r="AC43" i="2" s="1"/>
  <c r="AA482" i="2"/>
  <c r="AC482" i="2" s="1"/>
  <c r="AA418" i="2"/>
  <c r="AC418" i="2" s="1"/>
  <c r="AA354" i="2"/>
  <c r="AC354" i="2" s="1"/>
  <c r="AA290" i="2"/>
  <c r="AA226" i="2"/>
  <c r="AC226" i="2" s="1"/>
  <c r="AA162" i="2"/>
  <c r="AC162" i="2" s="1"/>
  <c r="AA98" i="2"/>
  <c r="AA34" i="2"/>
  <c r="AC34" i="2" s="1"/>
  <c r="AA473" i="2"/>
  <c r="AA409" i="2"/>
  <c r="AC409" i="2" s="1"/>
  <c r="AA345" i="2"/>
  <c r="AC345" i="2" s="1"/>
  <c r="AA281" i="2"/>
  <c r="AC281" i="2" s="1"/>
  <c r="AA217" i="2"/>
  <c r="AC217" i="2" s="1"/>
  <c r="AA153" i="2"/>
  <c r="AC153" i="2" s="1"/>
  <c r="AA89" i="2"/>
  <c r="AC89" i="2" s="1"/>
  <c r="AA25" i="2"/>
  <c r="AC25" i="2" s="1"/>
  <c r="Z834" i="2"/>
  <c r="Z770" i="2"/>
  <c r="AB770" i="2" s="1"/>
  <c r="Z706" i="2"/>
  <c r="AB706" i="2" s="1"/>
  <c r="Z642" i="2"/>
  <c r="AB642" i="2" s="1"/>
  <c r="Z578" i="2"/>
  <c r="AB578" i="2" s="1"/>
  <c r="Z514" i="2"/>
  <c r="AB514" i="2" s="1"/>
  <c r="Z450" i="2"/>
  <c r="Z386" i="2"/>
  <c r="AB386" i="2" s="1"/>
  <c r="Z322" i="2"/>
  <c r="AB322" i="2" s="1"/>
  <c r="Z258" i="2"/>
  <c r="AB258" i="2" s="1"/>
  <c r="Z194" i="2"/>
  <c r="AB194" i="2" s="1"/>
  <c r="Z82" i="2"/>
  <c r="AB82" i="2" s="1"/>
  <c r="Z1265" i="2"/>
  <c r="AB1265" i="2" s="1"/>
  <c r="Z1201" i="2"/>
  <c r="AB1201" i="2" s="1"/>
  <c r="Z1137" i="2"/>
  <c r="AB1137" i="2" s="1"/>
  <c r="Z1073" i="2"/>
  <c r="AB1073" i="2" s="1"/>
  <c r="Z1009" i="2"/>
  <c r="AB1009" i="2" s="1"/>
  <c r="Z945" i="2"/>
  <c r="AB945" i="2" s="1"/>
  <c r="Z881" i="2"/>
  <c r="AB881" i="2" s="1"/>
  <c r="Z817" i="2"/>
  <c r="AB817" i="2" s="1"/>
  <c r="Z753" i="2"/>
  <c r="AB753" i="2" s="1"/>
  <c r="Z689" i="2"/>
  <c r="AB689" i="2" s="1"/>
  <c r="Z625" i="2"/>
  <c r="AB625" i="2" s="1"/>
  <c r="Z561" i="2"/>
  <c r="Z497" i="2"/>
  <c r="AB497" i="2" s="1"/>
  <c r="Z433" i="2"/>
  <c r="AB433" i="2" s="1"/>
  <c r="Z369" i="2"/>
  <c r="AB369" i="2" s="1"/>
  <c r="Z305" i="2"/>
  <c r="AB305" i="2" s="1"/>
  <c r="Z241" i="2"/>
  <c r="AB241" i="2" s="1"/>
  <c r="Z177" i="2"/>
  <c r="AB177" i="2" s="1"/>
  <c r="Z125" i="2"/>
  <c r="AB125" i="2" s="1"/>
  <c r="Z61" i="2"/>
  <c r="Z84" i="2"/>
  <c r="AB84" i="2" s="1"/>
  <c r="Z20" i="2"/>
  <c r="AB20" i="2" s="1"/>
  <c r="Z99" i="2"/>
  <c r="AB99" i="2" s="1"/>
  <c r="Z35" i="2"/>
  <c r="AB35" i="2" s="1"/>
  <c r="Z153" i="2"/>
  <c r="AB153" i="2" s="1"/>
  <c r="Z89" i="2"/>
  <c r="AB89" i="2" s="1"/>
  <c r="Z25" i="2"/>
  <c r="AB25" i="2" s="1"/>
  <c r="Z104" i="2"/>
  <c r="Z40" i="2"/>
  <c r="AB40" i="2" s="1"/>
  <c r="Z119" i="2"/>
  <c r="AB119" i="2" s="1"/>
  <c r="Z55" i="2"/>
  <c r="AB55" i="2" s="1"/>
  <c r="AA2749" i="2"/>
  <c r="AC2749" i="2" s="1"/>
  <c r="AA2584" i="2"/>
  <c r="AC2584" i="2" s="1"/>
  <c r="AA2413" i="2"/>
  <c r="AC2413" i="2" s="1"/>
  <c r="AA2217" i="2"/>
  <c r="AC2217" i="2" s="1"/>
  <c r="AA2688" i="2"/>
  <c r="AC2688" i="2" s="1"/>
  <c r="AA2517" i="2"/>
  <c r="AC2517" i="2" s="1"/>
  <c r="AA2347" i="2"/>
  <c r="AC2347" i="2" s="1"/>
  <c r="AA1961" i="2"/>
  <c r="AC1961" i="2" s="1"/>
  <c r="AA2707" i="2"/>
  <c r="AC2707" i="2" s="1"/>
  <c r="AA2536" i="2"/>
  <c r="AA2365" i="2"/>
  <c r="AC2365" i="2" s="1"/>
  <c r="AA2771" i="2"/>
  <c r="AC2771" i="2" s="1"/>
  <c r="AA2619" i="2"/>
  <c r="AC2619" i="2" s="1"/>
  <c r="AA2448" i="2"/>
  <c r="AA2265" i="2"/>
  <c r="AC2265" i="2" s="1"/>
  <c r="AA2723" i="2"/>
  <c r="AC2723" i="2" s="1"/>
  <c r="AA2552" i="2"/>
  <c r="AC2552" i="2" s="1"/>
  <c r="AA2381" i="2"/>
  <c r="AA2656" i="2"/>
  <c r="AC2656" i="2" s="1"/>
  <c r="AA2485" i="2"/>
  <c r="AA2311" i="2"/>
  <c r="AC2311" i="2" s="1"/>
  <c r="AA2738" i="2"/>
  <c r="AC2738" i="2" s="1"/>
  <c r="AA2568" i="2"/>
  <c r="AC2568" i="2" s="1"/>
  <c r="AA2397" i="2"/>
  <c r="AC2397" i="2" s="1"/>
  <c r="AA2187" i="2"/>
  <c r="AC2187" i="2" s="1"/>
  <c r="AA2740" i="2"/>
  <c r="AC2740" i="2" s="1"/>
  <c r="AA2676" i="2"/>
  <c r="AC2676" i="2" s="1"/>
  <c r="AA2612" i="2"/>
  <c r="AC2612" i="2" s="1"/>
  <c r="AA2548" i="2"/>
  <c r="AC2548" i="2" s="1"/>
  <c r="AA2484" i="2"/>
  <c r="AC2484" i="2" s="1"/>
  <c r="AA2420" i="2"/>
  <c r="AC2420" i="2" s="1"/>
  <c r="AA2356" i="2"/>
  <c r="AC2356" i="2" s="1"/>
  <c r="AA2285" i="2"/>
  <c r="AC2285" i="2" s="1"/>
  <c r="AA2188" i="2"/>
  <c r="AC2188" i="2" s="1"/>
  <c r="AA1995" i="2"/>
  <c r="AC1995" i="2" s="1"/>
  <c r="AA1739" i="2"/>
  <c r="AA2714" i="2"/>
  <c r="AC2714" i="2" s="1"/>
  <c r="AA2650" i="2"/>
  <c r="AA2586" i="2"/>
  <c r="AC2586" i="2" s="1"/>
  <c r="AA2522" i="2"/>
  <c r="AC2522" i="2" s="1"/>
  <c r="AA2458" i="2"/>
  <c r="AC2458" i="2" s="1"/>
  <c r="AA2394" i="2"/>
  <c r="AC2394" i="2" s="1"/>
  <c r="AA2328" i="2"/>
  <c r="AC2328" i="2" s="1"/>
  <c r="AA2251" i="2"/>
  <c r="AA2123" i="2"/>
  <c r="AC2123" i="2" s="1"/>
  <c r="AA1891" i="2"/>
  <c r="AC1891" i="2" s="1"/>
  <c r="AA2713" i="2"/>
  <c r="AC2713" i="2" s="1"/>
  <c r="AA2649" i="2"/>
  <c r="AC2649" i="2" s="1"/>
  <c r="AA2585" i="2"/>
  <c r="AC2585" i="2" s="1"/>
  <c r="AA2521" i="2"/>
  <c r="AC2521" i="2" s="1"/>
  <c r="AA2457" i="2"/>
  <c r="AA2393" i="2"/>
  <c r="AC2393" i="2" s="1"/>
  <c r="AA2327" i="2"/>
  <c r="AA2249" i="2"/>
  <c r="AC2249" i="2" s="1"/>
  <c r="AA2121" i="2"/>
  <c r="AC2121" i="2" s="1"/>
  <c r="AA1889" i="2"/>
  <c r="AC1889" i="2" s="1"/>
  <c r="AA1587" i="2"/>
  <c r="AC1587" i="2" s="1"/>
  <c r="AA2043" i="2"/>
  <c r="AC2043" i="2" s="1"/>
  <c r="AA1787" i="2"/>
  <c r="AC1787" i="2" s="1"/>
  <c r="AA2735" i="2"/>
  <c r="AC2735" i="2" s="1"/>
  <c r="AA2671" i="2"/>
  <c r="AC2671" i="2" s="1"/>
  <c r="AA2607" i="2"/>
  <c r="AC2607" i="2" s="1"/>
  <c r="AA2543" i="2"/>
  <c r="AC2543" i="2" s="1"/>
  <c r="AA2479" i="2"/>
  <c r="AC2479" i="2" s="1"/>
  <c r="AA2415" i="2"/>
  <c r="AC2415" i="2" s="1"/>
  <c r="AA2351" i="2"/>
  <c r="AC2351" i="2" s="1"/>
  <c r="AA2278" i="2"/>
  <c r="AC2278" i="2" s="1"/>
  <c r="AA2179" i="2"/>
  <c r="AC2179" i="2" s="1"/>
  <c r="AA1977" i="2"/>
  <c r="AC1977" i="2" s="1"/>
  <c r="AA1721" i="2"/>
  <c r="AC1721" i="2" s="1"/>
  <c r="AA2782" i="2"/>
  <c r="AC2782" i="2" s="1"/>
  <c r="AA2718" i="2"/>
  <c r="AC2718" i="2" s="1"/>
  <c r="AA2654" i="2"/>
  <c r="AC2654" i="2" s="1"/>
  <c r="AA2590" i="2"/>
  <c r="AC2590" i="2" s="1"/>
  <c r="AA2526" i="2"/>
  <c r="AC2526" i="2" s="1"/>
  <c r="AA2462" i="2"/>
  <c r="AC2462" i="2" s="1"/>
  <c r="AA2398" i="2"/>
  <c r="AC2398" i="2" s="1"/>
  <c r="AA2333" i="2"/>
  <c r="AC2333" i="2" s="1"/>
  <c r="AA2255" i="2"/>
  <c r="AC2255" i="2" s="1"/>
  <c r="AA2132" i="2"/>
  <c r="AC2132" i="2" s="1"/>
  <c r="AA1907" i="2"/>
  <c r="AC1907" i="2" s="1"/>
  <c r="AA1628" i="2"/>
  <c r="AC1628" i="2" s="1"/>
  <c r="AA2248" i="2"/>
  <c r="AC2248" i="2" s="1"/>
  <c r="AA2184" i="2"/>
  <c r="AC2184" i="2" s="1"/>
  <c r="AA2120" i="2"/>
  <c r="AC2120" i="2" s="1"/>
  <c r="AA2056" i="2"/>
  <c r="AC2056" i="2" s="1"/>
  <c r="AA1992" i="2"/>
  <c r="AC1992" i="2" s="1"/>
  <c r="AA1928" i="2"/>
  <c r="AC1928" i="2" s="1"/>
  <c r="AA1864" i="2"/>
  <c r="AC1864" i="2" s="1"/>
  <c r="AA1800" i="2"/>
  <c r="AC1800" i="2" s="1"/>
  <c r="AA1736" i="2"/>
  <c r="AC1736" i="2" s="1"/>
  <c r="AA1669" i="2"/>
  <c r="AC1669" i="2" s="1"/>
  <c r="AA1438" i="2"/>
  <c r="AC1438" i="2" s="1"/>
  <c r="AA2199" i="2"/>
  <c r="AC2199" i="2" s="1"/>
  <c r="AA2135" i="2"/>
  <c r="AC2135" i="2" s="1"/>
  <c r="AA2071" i="2"/>
  <c r="AC2071" i="2" s="1"/>
  <c r="AA2007" i="2"/>
  <c r="AC2007" i="2" s="1"/>
  <c r="AA1943" i="2"/>
  <c r="AC1943" i="2" s="1"/>
  <c r="AA1879" i="2"/>
  <c r="AC1879" i="2" s="1"/>
  <c r="AA1815" i="2"/>
  <c r="AA1751" i="2"/>
  <c r="AC1751" i="2" s="1"/>
  <c r="AA1687" i="2"/>
  <c r="AC1687" i="2" s="1"/>
  <c r="AA1558" i="2"/>
  <c r="AC1558" i="2" s="1"/>
  <c r="AA2118" i="2"/>
  <c r="AC2118" i="2" s="1"/>
  <c r="AA2054" i="2"/>
  <c r="AC2054" i="2" s="1"/>
  <c r="AA1990" i="2"/>
  <c r="AC1990" i="2" s="1"/>
  <c r="AA1926" i="2"/>
  <c r="AC1926" i="2" s="1"/>
  <c r="AA1862" i="2"/>
  <c r="AC1862" i="2" s="1"/>
  <c r="AA1798" i="2"/>
  <c r="AA1734" i="2"/>
  <c r="AC1734" i="2" s="1"/>
  <c r="AA1667" i="2"/>
  <c r="AC1667" i="2" s="1"/>
  <c r="AA1422" i="2"/>
  <c r="AC1422" i="2" s="1"/>
  <c r="AA2221" i="2"/>
  <c r="AC2221" i="2" s="1"/>
  <c r="AA2157" i="2"/>
  <c r="AC2157" i="2" s="1"/>
  <c r="AA2093" i="2"/>
  <c r="AA2029" i="2"/>
  <c r="AC2029" i="2" s="1"/>
  <c r="AA1965" i="2"/>
  <c r="AC1965" i="2" s="1"/>
  <c r="AA1901" i="2"/>
  <c r="AC1901" i="2" s="1"/>
  <c r="AA1837" i="2"/>
  <c r="AC1837" i="2" s="1"/>
  <c r="AA1773" i="2"/>
  <c r="AC1773" i="2" s="1"/>
  <c r="AA1709" i="2"/>
  <c r="AC1709" i="2" s="1"/>
  <c r="AA1614" i="2"/>
  <c r="AC1614" i="2" s="1"/>
  <c r="AA1222" i="2"/>
  <c r="AC1222" i="2" s="1"/>
  <c r="AA2036" i="2"/>
  <c r="AC2036" i="2" s="1"/>
  <c r="AA1972" i="2"/>
  <c r="AC1972" i="2" s="1"/>
  <c r="AA1908" i="2"/>
  <c r="AC1908" i="2" s="1"/>
  <c r="AA1844" i="2"/>
  <c r="AC1844" i="2" s="1"/>
  <c r="AA1780" i="2"/>
  <c r="AC1780" i="2" s="1"/>
  <c r="AA1716" i="2"/>
  <c r="AC1716" i="2" s="1"/>
  <c r="AA1629" i="2"/>
  <c r="AC1629" i="2" s="1"/>
  <c r="AA1278" i="2"/>
  <c r="AC1278" i="2" s="1"/>
  <c r="AA2314" i="2"/>
  <c r="AC2314" i="2" s="1"/>
  <c r="AA2250" i="2"/>
  <c r="AC2250" i="2" s="1"/>
  <c r="AA2186" i="2"/>
  <c r="AC2186" i="2" s="1"/>
  <c r="AA2122" i="2"/>
  <c r="AC2122" i="2" s="1"/>
  <c r="AA2058" i="2"/>
  <c r="AC2058" i="2" s="1"/>
  <c r="AA1994" i="2"/>
  <c r="AC1994" i="2" s="1"/>
  <c r="AA1930" i="2"/>
  <c r="AA1866" i="2"/>
  <c r="AC1866" i="2" s="1"/>
  <c r="AA1802" i="2"/>
  <c r="AC1802" i="2" s="1"/>
  <c r="AA1738" i="2"/>
  <c r="AC1738" i="2" s="1"/>
  <c r="AA1674" i="2"/>
  <c r="AC1674" i="2" s="1"/>
  <c r="AA1454" i="2"/>
  <c r="AC1454" i="2" s="1"/>
  <c r="AA1605" i="2"/>
  <c r="AC1605" i="2" s="1"/>
  <c r="AA1541" i="2"/>
  <c r="AC1541" i="2" s="1"/>
  <c r="AA1477" i="2"/>
  <c r="AC1477" i="2" s="1"/>
  <c r="AA1413" i="2"/>
  <c r="AC1413" i="2" s="1"/>
  <c r="AA1349" i="2"/>
  <c r="AC1349" i="2" s="1"/>
  <c r="AA1285" i="2"/>
  <c r="AA1221" i="2"/>
  <c r="AC1221" i="2" s="1"/>
  <c r="AA1157" i="2"/>
  <c r="AC1157" i="2" s="1"/>
  <c r="AA1093" i="2"/>
  <c r="AC1093" i="2" s="1"/>
  <c r="AA650" i="2"/>
  <c r="AC650" i="2" s="1"/>
  <c r="AA1524" i="2"/>
  <c r="AC1524" i="2" s="1"/>
  <c r="AA1460" i="2"/>
  <c r="AC1460" i="2" s="1"/>
  <c r="AA1396" i="2"/>
  <c r="AC1396" i="2" s="1"/>
  <c r="AA1332" i="2"/>
  <c r="AC1332" i="2" s="1"/>
  <c r="AA1268" i="2"/>
  <c r="AC1268" i="2" s="1"/>
  <c r="AA1204" i="2"/>
  <c r="AC1204" i="2" s="1"/>
  <c r="AA1140" i="2"/>
  <c r="AC1140" i="2" s="1"/>
  <c r="AA1037" i="2"/>
  <c r="AC1037" i="2" s="1"/>
  <c r="AA1507" i="2"/>
  <c r="AC1507" i="2" s="1"/>
  <c r="AA1443" i="2"/>
  <c r="AA1379" i="2"/>
  <c r="AC1379" i="2" s="1"/>
  <c r="AA1315" i="2"/>
  <c r="AC1315" i="2" s="1"/>
  <c r="AA1251" i="2"/>
  <c r="AC1251" i="2" s="1"/>
  <c r="AA1187" i="2"/>
  <c r="AC1187" i="2" s="1"/>
  <c r="AA1123" i="2"/>
  <c r="AC1123" i="2" s="1"/>
  <c r="AA901" i="2"/>
  <c r="AC901" i="2" s="1"/>
  <c r="AA1666" i="2"/>
  <c r="AC1666" i="2" s="1"/>
  <c r="AA1602" i="2"/>
  <c r="AC1602" i="2" s="1"/>
  <c r="AA1538" i="2"/>
  <c r="AC1538" i="2" s="1"/>
  <c r="AA1474" i="2"/>
  <c r="AC1474" i="2" s="1"/>
  <c r="AA1410" i="2"/>
  <c r="AC1410" i="2" s="1"/>
  <c r="AA1346" i="2"/>
  <c r="AC1346" i="2" s="1"/>
  <c r="AA1282" i="2"/>
  <c r="AA1218" i="2"/>
  <c r="AC1218" i="2" s="1"/>
  <c r="AA1154" i="2"/>
  <c r="AC1154" i="2" s="1"/>
  <c r="AA1085" i="2"/>
  <c r="AC1085" i="2" s="1"/>
  <c r="AA1641" i="2"/>
  <c r="AA1577" i="2"/>
  <c r="AC1577" i="2" s="1"/>
  <c r="AA1513" i="2"/>
  <c r="AC1513" i="2" s="1"/>
  <c r="AA1449" i="2"/>
  <c r="AC1449" i="2" s="1"/>
  <c r="AA1385" i="2"/>
  <c r="AC1385" i="2" s="1"/>
  <c r="AA1321" i="2"/>
  <c r="AC1321" i="2" s="1"/>
  <c r="AA1257" i="2"/>
  <c r="AC1257" i="2" s="1"/>
  <c r="AA1193" i="2"/>
  <c r="AC1193" i="2" s="1"/>
  <c r="AA1129" i="2"/>
  <c r="AA949" i="2"/>
  <c r="AA1616" i="2"/>
  <c r="AC1616" i="2" s="1"/>
  <c r="AA1552" i="2"/>
  <c r="AC1552" i="2" s="1"/>
  <c r="AA1488" i="2"/>
  <c r="AC1488" i="2" s="1"/>
  <c r="AA1424" i="2"/>
  <c r="AC1424" i="2" s="1"/>
  <c r="AA1360" i="2"/>
  <c r="AC1360" i="2" s="1"/>
  <c r="AA1296" i="2"/>
  <c r="AC1296" i="2" s="1"/>
  <c r="AA1232" i="2"/>
  <c r="AC1232" i="2" s="1"/>
  <c r="AA1168" i="2"/>
  <c r="AA1104" i="2"/>
  <c r="AC1104" i="2" s="1"/>
  <c r="AA749" i="2"/>
  <c r="AC749" i="2" s="1"/>
  <c r="AA1655" i="2"/>
  <c r="AA1591" i="2"/>
  <c r="AC1591" i="2" s="1"/>
  <c r="AA1527" i="2"/>
  <c r="AC1527" i="2" s="1"/>
  <c r="AA1463" i="2"/>
  <c r="AC1463" i="2" s="1"/>
  <c r="AA1399" i="2"/>
  <c r="AC1399" i="2" s="1"/>
  <c r="AA1335" i="2"/>
  <c r="AC1335" i="2" s="1"/>
  <c r="AA1271" i="2"/>
  <c r="AC1271" i="2" s="1"/>
  <c r="AA1207" i="2"/>
  <c r="AC1207" i="2" s="1"/>
  <c r="AA1143" i="2"/>
  <c r="AA1059" i="2"/>
  <c r="AA1047" i="2"/>
  <c r="AC1047" i="2" s="1"/>
  <c r="AA983" i="2"/>
  <c r="AC983" i="2" s="1"/>
  <c r="AA919" i="2"/>
  <c r="AC919" i="2" s="1"/>
  <c r="AA855" i="2"/>
  <c r="AA791" i="2"/>
  <c r="AC791" i="2" s="1"/>
  <c r="AA727" i="2"/>
  <c r="AC727" i="2" s="1"/>
  <c r="AA653" i="2"/>
  <c r="AC653" i="2" s="1"/>
  <c r="AA552" i="2"/>
  <c r="AC552" i="2" s="1"/>
  <c r="AA1078" i="2"/>
  <c r="AC1078" i="2" s="1"/>
  <c r="AA1014" i="2"/>
  <c r="AC1014" i="2" s="1"/>
  <c r="AA950" i="2"/>
  <c r="AA886" i="2"/>
  <c r="AC886" i="2" s="1"/>
  <c r="AA822" i="2"/>
  <c r="AC822" i="2" s="1"/>
  <c r="AA758" i="2"/>
  <c r="AC758" i="2" s="1"/>
  <c r="AA693" i="2"/>
  <c r="AC693" i="2" s="1"/>
  <c r="AA601" i="2"/>
  <c r="AC601" i="2" s="1"/>
  <c r="AA486" i="2"/>
  <c r="AC486" i="2" s="1"/>
  <c r="AA315" i="2"/>
  <c r="AC315" i="2" s="1"/>
  <c r="AA110" i="2"/>
  <c r="AC110" i="2" s="1"/>
  <c r="AA1012" i="2"/>
  <c r="AC1012" i="2" s="1"/>
  <c r="AA948" i="2"/>
  <c r="AC948" i="2" s="1"/>
  <c r="AA884" i="2"/>
  <c r="AC884" i="2" s="1"/>
  <c r="AA820" i="2"/>
  <c r="AC820" i="2" s="1"/>
  <c r="AA756" i="2"/>
  <c r="AA691" i="2"/>
  <c r="AC691" i="2" s="1"/>
  <c r="AA598" i="2"/>
  <c r="AC598" i="2" s="1"/>
  <c r="AA480" i="2"/>
  <c r="AA310" i="2"/>
  <c r="AC310" i="2" s="1"/>
  <c r="AA102" i="2"/>
  <c r="AC102" i="2" s="1"/>
  <c r="AA1011" i="2"/>
  <c r="AC1011" i="2" s="1"/>
  <c r="AA947" i="2"/>
  <c r="AC947" i="2" s="1"/>
  <c r="AA883" i="2"/>
  <c r="AC883" i="2" s="1"/>
  <c r="AA819" i="2"/>
  <c r="AC819" i="2" s="1"/>
  <c r="AA755" i="2"/>
  <c r="AC755" i="2" s="1"/>
  <c r="AA690" i="2"/>
  <c r="AC690" i="2" s="1"/>
  <c r="AA595" i="2"/>
  <c r="AA478" i="2"/>
  <c r="AC478" i="2" s="1"/>
  <c r="AA307" i="2"/>
  <c r="AC307" i="2" s="1"/>
  <c r="AA96" i="2"/>
  <c r="AC96" i="2" s="1"/>
  <c r="AA1050" i="2"/>
  <c r="AC1050" i="2" s="1"/>
  <c r="AA986" i="2"/>
  <c r="AC986" i="2" s="1"/>
  <c r="AA922" i="2"/>
  <c r="AC922" i="2" s="1"/>
  <c r="AA858" i="2"/>
  <c r="AC858" i="2" s="1"/>
  <c r="AA794" i="2"/>
  <c r="AA730" i="2"/>
  <c r="AC730" i="2" s="1"/>
  <c r="AA657" i="2"/>
  <c r="AC657" i="2" s="1"/>
  <c r="AA555" i="2"/>
  <c r="AC555" i="2" s="1"/>
  <c r="AA411" i="2"/>
  <c r="AA240" i="2"/>
  <c r="AC240" i="2" s="1"/>
  <c r="AA1089" i="2"/>
  <c r="AC1089" i="2" s="1"/>
  <c r="AA1025" i="2"/>
  <c r="AC1025" i="2" s="1"/>
  <c r="AA961" i="2"/>
  <c r="AC961" i="2" s="1"/>
  <c r="AA897" i="2"/>
  <c r="AC897" i="2" s="1"/>
  <c r="AA833" i="2"/>
  <c r="AC833" i="2" s="1"/>
  <c r="AA769" i="2"/>
  <c r="AC769" i="2" s="1"/>
  <c r="AA705" i="2"/>
  <c r="AC705" i="2" s="1"/>
  <c r="AA618" i="2"/>
  <c r="AA515" i="2"/>
  <c r="AA344" i="2"/>
  <c r="AC344" i="2" s="1"/>
  <c r="AA152" i="2"/>
  <c r="AC152" i="2" s="1"/>
  <c r="AA1064" i="2"/>
  <c r="AC1064" i="2" s="1"/>
  <c r="AA1000" i="2"/>
  <c r="AC1000" i="2" s="1"/>
  <c r="AA936" i="2"/>
  <c r="AC936" i="2" s="1"/>
  <c r="AA872" i="2"/>
  <c r="AC872" i="2" s="1"/>
  <c r="AA808" i="2"/>
  <c r="AC808" i="2" s="1"/>
  <c r="AA744" i="2"/>
  <c r="AC744" i="2" s="1"/>
  <c r="AA675" i="2"/>
  <c r="AA578" i="2"/>
  <c r="AC578" i="2" s="1"/>
  <c r="AA448" i="2"/>
  <c r="AC448" i="2" s="1"/>
  <c r="AA278" i="2"/>
  <c r="AC278" i="2" s="1"/>
  <c r="AA54" i="2"/>
  <c r="AC54" i="2" s="1"/>
  <c r="AA647" i="2"/>
  <c r="AC647" i="2" s="1"/>
  <c r="AA583" i="2"/>
  <c r="AC583" i="2" s="1"/>
  <c r="AA519" i="2"/>
  <c r="AC519" i="2" s="1"/>
  <c r="AA455" i="2"/>
  <c r="AC455" i="2" s="1"/>
  <c r="AA391" i="2"/>
  <c r="AC391" i="2" s="1"/>
  <c r="AA327" i="2"/>
  <c r="AC327" i="2" s="1"/>
  <c r="AA263" i="2"/>
  <c r="AC263" i="2" s="1"/>
  <c r="AA199" i="2"/>
  <c r="AA135" i="2"/>
  <c r="AC135" i="2" s="1"/>
  <c r="AA71" i="2"/>
  <c r="AC71" i="2" s="1"/>
  <c r="AA637" i="2"/>
  <c r="AC637" i="2" s="1"/>
  <c r="AA573" i="2"/>
  <c r="AA509" i="2"/>
  <c r="AC509" i="2" s="1"/>
  <c r="AA445" i="2"/>
  <c r="AC445" i="2" s="1"/>
  <c r="AA381" i="2"/>
  <c r="AC381" i="2" s="1"/>
  <c r="AA317" i="2"/>
  <c r="AC317" i="2" s="1"/>
  <c r="AA253" i="2"/>
  <c r="AC253" i="2" s="1"/>
  <c r="AA189" i="2"/>
  <c r="AC189" i="2" s="1"/>
  <c r="AA125" i="2"/>
  <c r="AC125" i="2" s="1"/>
  <c r="AA61" i="2"/>
  <c r="AA668" i="2"/>
  <c r="AC668" i="2" s="1"/>
  <c r="AA604" i="2"/>
  <c r="AC604" i="2" s="1"/>
  <c r="AA540" i="2"/>
  <c r="AC540" i="2" s="1"/>
  <c r="AA476" i="2"/>
  <c r="AC476" i="2" s="1"/>
  <c r="AA412" i="2"/>
  <c r="AC412" i="2" s="1"/>
  <c r="AA348" i="2"/>
  <c r="AC348" i="2" s="1"/>
  <c r="AA284" i="2"/>
  <c r="AC284" i="2" s="1"/>
  <c r="AA220" i="2"/>
  <c r="AA156" i="2"/>
  <c r="AC156" i="2" s="1"/>
  <c r="AA92" i="2"/>
  <c r="AC92" i="2" s="1"/>
  <c r="AA28" i="2"/>
  <c r="AC28" i="2" s="1"/>
  <c r="AA163" i="2"/>
  <c r="AA99" i="2"/>
  <c r="AC99" i="2" s="1"/>
  <c r="AA35" i="2"/>
  <c r="AC35" i="2" s="1"/>
  <c r="AA474" i="2"/>
  <c r="AA410" i="2"/>
  <c r="AC410" i="2" s="1"/>
  <c r="AA346" i="2"/>
  <c r="AC346" i="2" s="1"/>
  <c r="AA282" i="2"/>
  <c r="AA218" i="2"/>
  <c r="AC218" i="2" s="1"/>
  <c r="AA154" i="2"/>
  <c r="AC154" i="2" s="1"/>
  <c r="AA90" i="2"/>
  <c r="AC90" i="2" s="1"/>
  <c r="AA26" i="2"/>
  <c r="AC26" i="2" s="1"/>
  <c r="AA465" i="2"/>
  <c r="AC465" i="2" s="1"/>
  <c r="AA401" i="2"/>
  <c r="AC401" i="2" s="1"/>
  <c r="AA337" i="2"/>
  <c r="AA273" i="2"/>
  <c r="AC273" i="2" s="1"/>
  <c r="AA209" i="2"/>
  <c r="AC209" i="2" s="1"/>
  <c r="AA145" i="2"/>
  <c r="AA81" i="2"/>
  <c r="AC81" i="2" s="1"/>
  <c r="AA17" i="2"/>
  <c r="AC17" i="2" s="1"/>
  <c r="N829" i="2"/>
  <c r="O829" i="2" s="1"/>
  <c r="N937" i="2"/>
  <c r="O937" i="2" s="1"/>
  <c r="N981" i="2"/>
  <c r="O981" i="2" s="1"/>
  <c r="N1021" i="2"/>
  <c r="O1021" i="2" s="1"/>
  <c r="N517" i="2"/>
  <c r="O517" i="2" s="1"/>
  <c r="N2208" i="2"/>
  <c r="O2208" i="2" s="1"/>
  <c r="N1891" i="2"/>
  <c r="O1891" i="2" s="1"/>
  <c r="N1875" i="2"/>
  <c r="O1875" i="2" s="1"/>
  <c r="I2568" i="2" a="1"/>
  <c r="I2568" i="2" s="1"/>
  <c r="N2404" i="2"/>
  <c r="O2404" i="2" s="1"/>
  <c r="N460" i="2"/>
  <c r="O460" i="2" s="1"/>
  <c r="N1672" i="2"/>
  <c r="O1672" i="2" s="1"/>
  <c r="N811" i="2"/>
  <c r="O811" i="2" s="1"/>
  <c r="N1442" i="2"/>
  <c r="O1442" i="2" s="1"/>
  <c r="N249" i="2"/>
  <c r="O249" i="2" s="1"/>
  <c r="N233" i="2"/>
  <c r="O233" i="2" s="1"/>
  <c r="N489" i="2"/>
  <c r="O489" i="2" s="1"/>
  <c r="N1402" i="2"/>
  <c r="O1402" i="2" s="1"/>
  <c r="I970" i="2" a="1"/>
  <c r="I970" i="2" s="1"/>
  <c r="N2067" i="2"/>
  <c r="O2067" i="2" s="1"/>
  <c r="N525" i="2"/>
  <c r="O525" i="2" s="1"/>
  <c r="N313" i="2"/>
  <c r="O313" i="2" s="1"/>
  <c r="N217" i="2"/>
  <c r="O217" i="2" s="1"/>
  <c r="I2777" i="2" a="1"/>
  <c r="I2777" i="2" s="1"/>
  <c r="N1918" i="2"/>
  <c r="O1918" i="2" s="1"/>
  <c r="N1723" i="2"/>
  <c r="O1723" i="2" s="1"/>
  <c r="I1164" i="2" a="1"/>
  <c r="I1164" i="2" s="1"/>
  <c r="I1227" i="2" a="1"/>
  <c r="I1227" i="2" s="1"/>
  <c r="N2400" i="2"/>
  <c r="O2400" i="2" s="1"/>
  <c r="N1899" i="2"/>
  <c r="O1899" i="2" s="1"/>
  <c r="N1370" i="2"/>
  <c r="O1370" i="2" s="1"/>
  <c r="N1152" i="2"/>
  <c r="O1152" i="2" s="1"/>
  <c r="N175" i="2"/>
  <c r="O175" i="2" s="1"/>
  <c r="I1160" i="2" a="1"/>
  <c r="I1160" i="2" s="1"/>
  <c r="I795" i="2" a="1"/>
  <c r="I795" i="2" s="1"/>
  <c r="N2473" i="2"/>
  <c r="O2473" i="2" s="1"/>
  <c r="I1413" i="2" a="1"/>
  <c r="I1413" i="2" s="1"/>
  <c r="I1365" i="2" a="1"/>
  <c r="I1365" i="2" s="1"/>
  <c r="I955" i="2" a="1"/>
  <c r="I955" i="2" s="1"/>
  <c r="I262" i="2" a="1"/>
  <c r="I262" i="2" s="1"/>
  <c r="I143" i="2" a="1"/>
  <c r="I143" i="2" s="1"/>
  <c r="I717" i="2" a="1"/>
  <c r="I717" i="2" s="1"/>
  <c r="N406" i="2"/>
  <c r="O406" i="2" s="1"/>
  <c r="N271" i="2"/>
  <c r="O271" i="2" s="1"/>
  <c r="N1100" i="2"/>
  <c r="O1100" i="2" s="1"/>
  <c r="N1036" i="2"/>
  <c r="O1036" i="2" s="1"/>
  <c r="I2784" i="2" a="1"/>
  <c r="I2784" i="2" s="1"/>
  <c r="N1348" i="2"/>
  <c r="O1348" i="2" s="1"/>
  <c r="N997" i="2"/>
  <c r="O997" i="2" s="1"/>
  <c r="N828" i="2"/>
  <c r="O828" i="2" s="1"/>
  <c r="N438" i="2"/>
  <c r="O438" i="2" s="1"/>
  <c r="N367" i="2"/>
  <c r="O367" i="2" s="1"/>
  <c r="I1850" i="2" a="1"/>
  <c r="I1850" i="2" s="1"/>
  <c r="I1834" i="2" a="1"/>
  <c r="I1834" i="2" s="1"/>
  <c r="I1818" i="2" a="1"/>
  <c r="I1818" i="2" s="1"/>
  <c r="I1802" i="2" a="1"/>
  <c r="I1802" i="2" s="1"/>
  <c r="I1786" i="2" a="1"/>
  <c r="I1786" i="2" s="1"/>
  <c r="I1770" i="2" a="1"/>
  <c r="I1770" i="2" s="1"/>
  <c r="I1754" i="2" a="1"/>
  <c r="I1754" i="2" s="1"/>
  <c r="I1738" i="2" a="1"/>
  <c r="I1738" i="2" s="1"/>
  <c r="N1851" i="2"/>
  <c r="O1851" i="2" s="1"/>
  <c r="N1835" i="2"/>
  <c r="O1835" i="2" s="1"/>
  <c r="N1819" i="2"/>
  <c r="O1819" i="2" s="1"/>
  <c r="N1803" i="2"/>
  <c r="O1803" i="2" s="1"/>
  <c r="N1787" i="2"/>
  <c r="O1787" i="2" s="1"/>
  <c r="N1771" i="2"/>
  <c r="O1771" i="2" s="1"/>
  <c r="N1755" i="2"/>
  <c r="O1755" i="2" s="1"/>
  <c r="N1739" i="2"/>
  <c r="O1739" i="2" s="1"/>
  <c r="N1719" i="2"/>
  <c r="O1719" i="2" s="1"/>
  <c r="N1670" i="2"/>
  <c r="O1670" i="2" s="1"/>
  <c r="N788" i="2"/>
  <c r="O788" i="2" s="1"/>
  <c r="I492" i="2" a="1"/>
  <c r="I492" i="2" s="1"/>
  <c r="I325" i="2" a="1"/>
  <c r="I325" i="2" s="1"/>
  <c r="I372" i="2" a="1"/>
  <c r="I372" i="2" s="1"/>
  <c r="N2752" i="2"/>
  <c r="O2752" i="2" s="1"/>
  <c r="N2362" i="2"/>
  <c r="O2362" i="2" s="1"/>
  <c r="I2020" i="2" a="1"/>
  <c r="I2020" i="2" s="1"/>
  <c r="N1735" i="2"/>
  <c r="O1735" i="2" s="1"/>
  <c r="N756" i="2"/>
  <c r="O756" i="2" s="1"/>
  <c r="N2355" i="2"/>
  <c r="O2355" i="2" s="1"/>
  <c r="N892" i="2"/>
  <c r="O892" i="2" s="1"/>
  <c r="N783" i="2"/>
  <c r="O783" i="2" s="1"/>
  <c r="N2325" i="2"/>
  <c r="O2325" i="2" s="1"/>
  <c r="N656" i="2"/>
  <c r="O656" i="2" s="1"/>
  <c r="N2769" i="2"/>
  <c r="O2769" i="2" s="1"/>
  <c r="N1386" i="2"/>
  <c r="O1386" i="2" s="1"/>
  <c r="N243" i="2"/>
  <c r="O243" i="2" s="1"/>
  <c r="N227" i="2"/>
  <c r="O227" i="2" s="1"/>
  <c r="N211" i="2"/>
  <c r="O211" i="2" s="1"/>
  <c r="I2613" i="2" a="1"/>
  <c r="I2613" i="2" s="1"/>
  <c r="N2596" i="2"/>
  <c r="O2596" i="2" s="1"/>
  <c r="N2452" i="2"/>
  <c r="O2452" i="2" s="1"/>
  <c r="N2468" i="2"/>
  <c r="O2468" i="2" s="1"/>
  <c r="N2512" i="2"/>
  <c r="O2512" i="2" s="1"/>
  <c r="N2552" i="2"/>
  <c r="O2552" i="2" s="1"/>
  <c r="N1326" i="2"/>
  <c r="O1326" i="2" s="1"/>
  <c r="N1250" i="2"/>
  <c r="O1250" i="2" s="1"/>
  <c r="N825" i="2"/>
  <c r="O825" i="2" s="1"/>
  <c r="N809" i="2"/>
  <c r="O809" i="2" s="1"/>
  <c r="N201" i="2"/>
  <c r="O201" i="2" s="1"/>
  <c r="N2063" i="2"/>
  <c r="O2063" i="2" s="1"/>
  <c r="N1911" i="2"/>
  <c r="O1911" i="2" s="1"/>
  <c r="N1895" i="2"/>
  <c r="O1895" i="2" s="1"/>
  <c r="N624" i="2"/>
  <c r="O624" i="2" s="1"/>
  <c r="I2581" i="2" a="1"/>
  <c r="I2581" i="2" s="1"/>
  <c r="N2456" i="2"/>
  <c r="O2456" i="2" s="1"/>
  <c r="N2516" i="2"/>
  <c r="O2516" i="2" s="1"/>
  <c r="N95" i="2"/>
  <c r="O95" i="2" s="1"/>
  <c r="N79" i="2"/>
  <c r="O79" i="2" s="1"/>
  <c r="N139" i="2"/>
  <c r="O139" i="2" s="1"/>
  <c r="N2733" i="2"/>
  <c r="O2733" i="2" s="1"/>
  <c r="I2484" i="2" a="1"/>
  <c r="I2484" i="2" s="1"/>
  <c r="I2335" i="2" a="1"/>
  <c r="I2335" i="2" s="1"/>
  <c r="N2144" i="2"/>
  <c r="O2144" i="2" s="1"/>
  <c r="I812" i="2" a="1"/>
  <c r="I812" i="2" s="1"/>
  <c r="I1982" i="2" a="1"/>
  <c r="I1982" i="2" s="1"/>
  <c r="N133" i="2"/>
  <c r="O133" i="2" s="1"/>
  <c r="I1125" i="2" a="1"/>
  <c r="I1125" i="2" s="1"/>
  <c r="N873" i="2"/>
  <c r="O873" i="2" s="1"/>
  <c r="N776" i="2"/>
  <c r="O776" i="2" s="1"/>
  <c r="N848" i="2"/>
  <c r="O848" i="2" s="1"/>
  <c r="N832" i="2"/>
  <c r="O832" i="2" s="1"/>
  <c r="I800" i="2" a="1"/>
  <c r="I800" i="2" s="1"/>
  <c r="N799" i="2"/>
  <c r="O799" i="2" s="1"/>
  <c r="I383" i="2" a="1"/>
  <c r="I383" i="2" s="1"/>
  <c r="N381" i="2"/>
  <c r="O381" i="2" s="1"/>
  <c r="I1998" i="2" a="1"/>
  <c r="I1998" i="2" s="1"/>
  <c r="I1315" i="2" a="1"/>
  <c r="I1315" i="2" s="1"/>
  <c r="I1247" i="2" a="1"/>
  <c r="I1247" i="2" s="1"/>
  <c r="N813" i="2"/>
  <c r="O813" i="2" s="1"/>
  <c r="N797" i="2"/>
  <c r="O797" i="2" s="1"/>
  <c r="N660" i="2"/>
  <c r="O660" i="2" s="1"/>
  <c r="N317" i="2"/>
  <c r="O317" i="2" s="1"/>
  <c r="N333" i="2"/>
  <c r="O333" i="2" s="1"/>
  <c r="N183" i="2"/>
  <c r="O183" i="2" s="1"/>
  <c r="N163" i="2"/>
  <c r="O163" i="2" s="1"/>
  <c r="I51" i="2" a="1"/>
  <c r="I51" i="2" s="1"/>
  <c r="N121" i="2"/>
  <c r="O121" i="2" s="1"/>
  <c r="N2767" i="2"/>
  <c r="O2767" i="2" s="1"/>
  <c r="I1515" i="2" a="1"/>
  <c r="I1515" i="2" s="1"/>
  <c r="N728" i="2"/>
  <c r="O728" i="2" s="1"/>
  <c r="I534" i="2" a="1"/>
  <c r="I534" i="2" s="1"/>
  <c r="N632" i="2"/>
  <c r="O632" i="2" s="1"/>
  <c r="N600" i="2"/>
  <c r="O600" i="2" s="1"/>
  <c r="I2720" i="2" a="1"/>
  <c r="I2720" i="2" s="1"/>
  <c r="I2505" i="2" a="1"/>
  <c r="I2505" i="2" s="1"/>
  <c r="N2532" i="2"/>
  <c r="O2532" i="2" s="1"/>
  <c r="I2383" i="2" a="1"/>
  <c r="I2383" i="2" s="1"/>
  <c r="N2448" i="2"/>
  <c r="O2448" i="2" s="1"/>
  <c r="I2321" i="2" a="1"/>
  <c r="I2321" i="2" s="1"/>
  <c r="N2384" i="2"/>
  <c r="O2384" i="2" s="1"/>
  <c r="I1339" i="2" a="1"/>
  <c r="I1339" i="2" s="1"/>
  <c r="I1726" i="2" a="1"/>
  <c r="I1726" i="2" s="1"/>
  <c r="I1710" i="2" a="1"/>
  <c r="I1710" i="2" s="1"/>
  <c r="I1694" i="2" a="1"/>
  <c r="I1694" i="2" s="1"/>
  <c r="N1005" i="2"/>
  <c r="O1005" i="2" s="1"/>
  <c r="N772" i="2"/>
  <c r="O772" i="2" s="1"/>
  <c r="I808" i="2" a="1"/>
  <c r="I808" i="2" s="1"/>
  <c r="N789" i="2"/>
  <c r="O789" i="2" s="1"/>
  <c r="N684" i="2"/>
  <c r="O684" i="2" s="1"/>
  <c r="N694" i="2"/>
  <c r="O694" i="2" s="1"/>
  <c r="N434" i="2"/>
  <c r="O434" i="2" s="1"/>
  <c r="N257" i="2"/>
  <c r="O257" i="2" s="1"/>
  <c r="I2683" i="2" a="1"/>
  <c r="I2683" i="2" s="1"/>
  <c r="N2548" i="2"/>
  <c r="O2548" i="2" s="1"/>
  <c r="N2420" i="2"/>
  <c r="O2420" i="2" s="1"/>
  <c r="N2324" i="2"/>
  <c r="O2324" i="2" s="1"/>
  <c r="N1887" i="2"/>
  <c r="O1887" i="2" s="1"/>
  <c r="I1276" i="2" a="1"/>
  <c r="I1276" i="2" s="1"/>
  <c r="I1242" i="2" a="1"/>
  <c r="I1242" i="2" s="1"/>
  <c r="I987" i="2" a="1"/>
  <c r="I987" i="2" s="1"/>
  <c r="N1286" i="2"/>
  <c r="O1286" i="2" s="1"/>
  <c r="N1310" i="2"/>
  <c r="O1310" i="2" s="1"/>
  <c r="N978" i="2"/>
  <c r="O978" i="2" s="1"/>
  <c r="N1028" i="2"/>
  <c r="O1028" i="2" s="1"/>
  <c r="N740" i="2"/>
  <c r="O740" i="2" s="1"/>
  <c r="I588" i="2" a="1"/>
  <c r="I588" i="2" s="1"/>
  <c r="N477" i="2"/>
  <c r="O477" i="2" s="1"/>
  <c r="N235" i="2"/>
  <c r="O235" i="2" s="1"/>
  <c r="N219" i="2"/>
  <c r="O219" i="2" s="1"/>
  <c r="N2393" i="2"/>
  <c r="O2393" i="2" s="1"/>
  <c r="I1722" i="2" a="1"/>
  <c r="I1722" i="2" s="1"/>
  <c r="I1706" i="2" a="1"/>
  <c r="I1706" i="2" s="1"/>
  <c r="I1690" i="2" a="1"/>
  <c r="I1690" i="2" s="1"/>
  <c r="N1268" i="2"/>
  <c r="O1268" i="2" s="1"/>
  <c r="N1322" i="2"/>
  <c r="O1322" i="2" s="1"/>
  <c r="I1191" i="2" a="1"/>
  <c r="I1191" i="2" s="1"/>
  <c r="I963" i="2" a="1"/>
  <c r="I963" i="2" s="1"/>
  <c r="I1175" i="2" a="1"/>
  <c r="I1175" i="2" s="1"/>
  <c r="N875" i="2"/>
  <c r="O875" i="2" s="1"/>
  <c r="N1026" i="2"/>
  <c r="O1026" i="2" s="1"/>
  <c r="N852" i="2"/>
  <c r="O852" i="2" s="1"/>
  <c r="N653" i="2"/>
  <c r="O653" i="2" s="1"/>
  <c r="N819" i="2"/>
  <c r="O819" i="2" s="1"/>
  <c r="N803" i="2"/>
  <c r="O803" i="2" s="1"/>
  <c r="N466" i="2"/>
  <c r="O466" i="2" s="1"/>
  <c r="N442" i="2"/>
  <c r="O442" i="2" s="1"/>
  <c r="N326" i="2"/>
  <c r="O326" i="2" s="1"/>
  <c r="I2341" i="2" a="1"/>
  <c r="I2341" i="2" s="1"/>
  <c r="I1579" i="2" a="1"/>
  <c r="I1579" i="2" s="1"/>
  <c r="N2035" i="2"/>
  <c r="O2035" i="2" s="1"/>
  <c r="I1941" i="2" a="1"/>
  <c r="I1941" i="2" s="1"/>
  <c r="N1937" i="2"/>
  <c r="O1937" i="2" s="1"/>
  <c r="I1858" i="2" a="1"/>
  <c r="I1858" i="2" s="1"/>
  <c r="I1842" i="2" a="1"/>
  <c r="I1842" i="2" s="1"/>
  <c r="I1826" i="2" a="1"/>
  <c r="I1826" i="2" s="1"/>
  <c r="I1810" i="2" a="1"/>
  <c r="I1810" i="2" s="1"/>
  <c r="I1794" i="2" a="1"/>
  <c r="I1794" i="2" s="1"/>
  <c r="I1778" i="2" a="1"/>
  <c r="I1778" i="2" s="1"/>
  <c r="I1762" i="2" a="1"/>
  <c r="I1762" i="2" s="1"/>
  <c r="I1746" i="2" a="1"/>
  <c r="I1746" i="2" s="1"/>
  <c r="N1883" i="2"/>
  <c r="O1883" i="2" s="1"/>
  <c r="N1518" i="2"/>
  <c r="O1518" i="2" s="1"/>
  <c r="N1859" i="2"/>
  <c r="O1859" i="2" s="1"/>
  <c r="N1843" i="2"/>
  <c r="O1843" i="2" s="1"/>
  <c r="N1827" i="2"/>
  <c r="O1827" i="2" s="1"/>
  <c r="N1811" i="2"/>
  <c r="O1811" i="2" s="1"/>
  <c r="N1795" i="2"/>
  <c r="O1795" i="2" s="1"/>
  <c r="N1779" i="2"/>
  <c r="O1779" i="2" s="1"/>
  <c r="N1763" i="2"/>
  <c r="O1763" i="2" s="1"/>
  <c r="N1747" i="2"/>
  <c r="O1747" i="2" s="1"/>
  <c r="I1274" i="2" a="1"/>
  <c r="I1274" i="2" s="1"/>
  <c r="N1727" i="2"/>
  <c r="O1727" i="2" s="1"/>
  <c r="N1711" i="2"/>
  <c r="O1711" i="2" s="1"/>
  <c r="I1011" i="2" a="1"/>
  <c r="I1011" i="2" s="1"/>
  <c r="N965" i="2"/>
  <c r="O965" i="2" s="1"/>
  <c r="I1127" i="2" a="1"/>
  <c r="I1127" i="2" s="1"/>
  <c r="N957" i="2"/>
  <c r="O957" i="2" s="1"/>
  <c r="N941" i="2"/>
  <c r="O941" i="2" s="1"/>
  <c r="I924" i="2" a="1"/>
  <c r="I924" i="2" s="1"/>
  <c r="N777" i="2"/>
  <c r="O777" i="2" s="1"/>
  <c r="N661" i="2"/>
  <c r="O661" i="2" s="1"/>
  <c r="N801" i="2"/>
  <c r="O801" i="2" s="1"/>
  <c r="N775" i="2"/>
  <c r="O775" i="2" s="1"/>
  <c r="N716" i="2"/>
  <c r="O716" i="2" s="1"/>
  <c r="I532" i="2" a="1"/>
  <c r="I532" i="2" s="1"/>
  <c r="I521" i="2" a="1"/>
  <c r="I521" i="2" s="1"/>
  <c r="I459" i="2" a="1"/>
  <c r="I459" i="2" s="1"/>
  <c r="N2690" i="2"/>
  <c r="O2690" i="2" s="1"/>
  <c r="I2639" i="2" a="1"/>
  <c r="I2639" i="2" s="1"/>
  <c r="I2488" i="2" a="1"/>
  <c r="I2488" i="2" s="1"/>
  <c r="N2044" i="2"/>
  <c r="O2044" i="2" s="1"/>
  <c r="N2569" i="2"/>
  <c r="O2569" i="2" s="1"/>
  <c r="I1730" i="2" a="1"/>
  <c r="I1730" i="2" s="1"/>
  <c r="I1714" i="2" a="1"/>
  <c r="I1714" i="2" s="1"/>
  <c r="I1698" i="2" a="1"/>
  <c r="I1698" i="2" s="1"/>
  <c r="I1251" i="2" a="1"/>
  <c r="I1251" i="2" s="1"/>
  <c r="I2469" i="2" a="1"/>
  <c r="I2469" i="2" s="1"/>
  <c r="I1215" i="2" a="1"/>
  <c r="I1215" i="2" s="1"/>
  <c r="N485" i="2"/>
  <c r="O485" i="2" s="1"/>
  <c r="I2025" i="2" a="1"/>
  <c r="I2025" i="2" s="1"/>
  <c r="I1945" i="2" a="1"/>
  <c r="I1945" i="2" s="1"/>
  <c r="I1389" i="2" a="1"/>
  <c r="I1389" i="2" s="1"/>
  <c r="N793" i="2"/>
  <c r="O793" i="2" s="1"/>
  <c r="I2633" i="2" a="1"/>
  <c r="I2633" i="2" s="1"/>
  <c r="I1603" i="2" a="1"/>
  <c r="I1603" i="2" s="1"/>
  <c r="I1539" i="2" a="1"/>
  <c r="I1539" i="2" s="1"/>
  <c r="N564" i="2"/>
  <c r="O564" i="2" s="1"/>
  <c r="N2608" i="2"/>
  <c r="O2608" i="2" s="1"/>
  <c r="I1969" i="2" a="1"/>
  <c r="I1969" i="2" s="1"/>
  <c r="N2500" i="2"/>
  <c r="O2500" i="2" s="1"/>
  <c r="N2432" i="2"/>
  <c r="O2432" i="2" s="1"/>
  <c r="N1222" i="2"/>
  <c r="O1222" i="2" s="1"/>
  <c r="N1132" i="2"/>
  <c r="O1132" i="2" s="1"/>
  <c r="I621" i="2" a="1"/>
  <c r="I621" i="2" s="1"/>
  <c r="I572" i="2" a="1"/>
  <c r="I572" i="2" s="1"/>
  <c r="N636" i="2"/>
  <c r="O636" i="2" s="1"/>
  <c r="N604" i="2"/>
  <c r="O604" i="2" s="1"/>
  <c r="I457" i="2" a="1"/>
  <c r="I457" i="2" s="1"/>
  <c r="I401" i="2" a="1"/>
  <c r="I401" i="2" s="1"/>
  <c r="N273" i="2"/>
  <c r="O273" i="2" s="1"/>
  <c r="N369" i="2"/>
  <c r="O369" i="2" s="1"/>
  <c r="I1926" i="2" a="1"/>
  <c r="I1926" i="2" s="1"/>
  <c r="I998" i="2" a="1"/>
  <c r="I998" i="2" s="1"/>
  <c r="N1252" i="2"/>
  <c r="O1252" i="2" s="1"/>
  <c r="I385" i="2" a="1"/>
  <c r="I385" i="2" s="1"/>
  <c r="I387" i="2" a="1"/>
  <c r="I387" i="2" s="1"/>
  <c r="N181" i="2"/>
  <c r="O181" i="2" s="1"/>
  <c r="N2027" i="2"/>
  <c r="O2027" i="2" s="1"/>
  <c r="N1913" i="2"/>
  <c r="O1913" i="2" s="1"/>
  <c r="I1111" i="2" a="1"/>
  <c r="I1111" i="2" s="1"/>
  <c r="N1032" i="2"/>
  <c r="O1032" i="2" s="1"/>
  <c r="N106" i="2"/>
  <c r="O106" i="2" s="1"/>
  <c r="N2616" i="2"/>
  <c r="O2616" i="2" s="1"/>
  <c r="N2476" i="2"/>
  <c r="O2476" i="2" s="1"/>
  <c r="I2272" i="2" a="1"/>
  <c r="I2272" i="2" s="1"/>
  <c r="N2165" i="2"/>
  <c r="O2165" i="2" s="1"/>
  <c r="I1933" i="2" a="1"/>
  <c r="I1933" i="2" s="1"/>
  <c r="N1919" i="2"/>
  <c r="O1919" i="2" s="1"/>
  <c r="N1854" i="2"/>
  <c r="O1854" i="2" s="1"/>
  <c r="N1838" i="2"/>
  <c r="O1838" i="2" s="1"/>
  <c r="N1822" i="2"/>
  <c r="O1822" i="2" s="1"/>
  <c r="N1806" i="2"/>
  <c r="O1806" i="2" s="1"/>
  <c r="N1790" i="2"/>
  <c r="O1790" i="2" s="1"/>
  <c r="N1774" i="2"/>
  <c r="O1774" i="2" s="1"/>
  <c r="N1758" i="2"/>
  <c r="O1758" i="2" s="1"/>
  <c r="N1742" i="2"/>
  <c r="O1742" i="2" s="1"/>
  <c r="N1953" i="2"/>
  <c r="O1953" i="2" s="1"/>
  <c r="N1978" i="2"/>
  <c r="O1978" i="2" s="1"/>
  <c r="N1469" i="2"/>
  <c r="O1469" i="2" s="1"/>
  <c r="N1611" i="2"/>
  <c r="O1611" i="2" s="1"/>
  <c r="N1547" i="2"/>
  <c r="O1547" i="2" s="1"/>
  <c r="N1574" i="2"/>
  <c r="O1574" i="2" s="1"/>
  <c r="N1510" i="2"/>
  <c r="O1510" i="2" s="1"/>
  <c r="N1270" i="2"/>
  <c r="O1270" i="2" s="1"/>
  <c r="N780" i="2"/>
  <c r="O780" i="2" s="1"/>
  <c r="N812" i="2"/>
  <c r="O812" i="2" s="1"/>
  <c r="I568" i="2" a="1"/>
  <c r="I568" i="2" s="1"/>
  <c r="I347" i="2" a="1"/>
  <c r="I347" i="2" s="1"/>
  <c r="N253" i="2"/>
  <c r="O253" i="2" s="1"/>
  <c r="N2635" i="2"/>
  <c r="O2635" i="2" s="1"/>
  <c r="N2726" i="2"/>
  <c r="O2726" i="2" s="1"/>
  <c r="N2612" i="2"/>
  <c r="O2612" i="2" s="1"/>
  <c r="N2760" i="2"/>
  <c r="O2760" i="2" s="1"/>
  <c r="I2364" i="2" a="1"/>
  <c r="I2364" i="2" s="1"/>
  <c r="N2301" i="2"/>
  <c r="O2301" i="2" s="1"/>
  <c r="N2565" i="2"/>
  <c r="O2565" i="2" s="1"/>
  <c r="N2335" i="2"/>
  <c r="O2335" i="2" s="1"/>
  <c r="N2505" i="2"/>
  <c r="O2505" i="2" s="1"/>
  <c r="N2085" i="2"/>
  <c r="O2085" i="2" s="1"/>
  <c r="I1862" i="2" a="1"/>
  <c r="I1862" i="2" s="1"/>
  <c r="I1846" i="2" a="1"/>
  <c r="I1846" i="2" s="1"/>
  <c r="I1830" i="2" a="1"/>
  <c r="I1830" i="2" s="1"/>
  <c r="I1814" i="2" a="1"/>
  <c r="I1814" i="2" s="1"/>
  <c r="I1798" i="2" a="1"/>
  <c r="I1798" i="2" s="1"/>
  <c r="I1782" i="2" a="1"/>
  <c r="I1782" i="2" s="1"/>
  <c r="I1766" i="2" a="1"/>
  <c r="I1766" i="2" s="1"/>
  <c r="I1750" i="2" a="1"/>
  <c r="I1750" i="2" s="1"/>
  <c r="N1863" i="2"/>
  <c r="O1863" i="2" s="1"/>
  <c r="N1847" i="2"/>
  <c r="O1847" i="2" s="1"/>
  <c r="N1831" i="2"/>
  <c r="O1831" i="2" s="1"/>
  <c r="N1815" i="2"/>
  <c r="O1815" i="2" s="1"/>
  <c r="N1799" i="2"/>
  <c r="O1799" i="2" s="1"/>
  <c r="N1783" i="2"/>
  <c r="O1783" i="2" s="1"/>
  <c r="N1767" i="2"/>
  <c r="O1767" i="2" s="1"/>
  <c r="N1751" i="2"/>
  <c r="O1751" i="2" s="1"/>
  <c r="N1542" i="2"/>
  <c r="O1542" i="2" s="1"/>
  <c r="N1718" i="2"/>
  <c r="O1718" i="2" s="1"/>
  <c r="N1702" i="2"/>
  <c r="O1702" i="2" s="1"/>
  <c r="N1686" i="2"/>
  <c r="O1686" i="2" s="1"/>
  <c r="N1590" i="2"/>
  <c r="O1590" i="2" s="1"/>
  <c r="N1526" i="2"/>
  <c r="O1526" i="2" s="1"/>
  <c r="N1614" i="2"/>
  <c r="O1614" i="2" s="1"/>
  <c r="N1550" i="2"/>
  <c r="O1550" i="2" s="1"/>
  <c r="N1731" i="2"/>
  <c r="O1731" i="2" s="1"/>
  <c r="N1715" i="2"/>
  <c r="O1715" i="2" s="1"/>
  <c r="N748" i="2"/>
  <c r="O748" i="2" s="1"/>
  <c r="N805" i="2"/>
  <c r="O805" i="2" s="1"/>
  <c r="I308" i="2" a="1"/>
  <c r="I308" i="2" s="1"/>
  <c r="N420" i="2"/>
  <c r="O420" i="2" s="1"/>
  <c r="I388" i="2" a="1"/>
  <c r="I388" i="2" s="1"/>
  <c r="I238" i="2" a="1"/>
  <c r="I238" i="2" s="1"/>
  <c r="I222" i="2" a="1"/>
  <c r="I222" i="2" s="1"/>
  <c r="I1018" i="2" a="1"/>
  <c r="I1018" i="2" s="1"/>
  <c r="I804" i="2" a="1"/>
  <c r="I804" i="2" s="1"/>
  <c r="N779" i="2"/>
  <c r="O779" i="2" s="1"/>
  <c r="I509" i="2" a="1"/>
  <c r="I509" i="2" s="1"/>
  <c r="I278" i="2" a="1"/>
  <c r="I278" i="2" s="1"/>
  <c r="I2425" i="2" a="1"/>
  <c r="I2425" i="2" s="1"/>
  <c r="I1283" i="2" a="1"/>
  <c r="I1283" i="2" s="1"/>
  <c r="I1331" i="2" a="1"/>
  <c r="I1331" i="2" s="1"/>
  <c r="I730" i="2" a="1"/>
  <c r="I730" i="2" s="1"/>
  <c r="N337" i="2"/>
  <c r="O337" i="2" s="1"/>
  <c r="N2701" i="2"/>
  <c r="O2701" i="2" s="1"/>
  <c r="I2701" i="2" a="1"/>
  <c r="I2701" i="2" s="1"/>
  <c r="N2722" i="2"/>
  <c r="O2722" i="2" s="1"/>
  <c r="I2722" i="2" a="1"/>
  <c r="I2722" i="2" s="1"/>
  <c r="N2602" i="2"/>
  <c r="O2602" i="2" s="1"/>
  <c r="I2602" i="2" a="1"/>
  <c r="I2602" i="2" s="1"/>
  <c r="N2703" i="2"/>
  <c r="O2703" i="2" s="1"/>
  <c r="I2703" i="2" a="1"/>
  <c r="I2703" i="2" s="1"/>
  <c r="I2771" i="2" a="1"/>
  <c r="I2771" i="2" s="1"/>
  <c r="N2771" i="2"/>
  <c r="O2771" i="2" s="1"/>
  <c r="I2677" i="2" a="1"/>
  <c r="I2677" i="2" s="1"/>
  <c r="N2677" i="2"/>
  <c r="O2677" i="2" s="1"/>
  <c r="N2647" i="2"/>
  <c r="O2647" i="2" s="1"/>
  <c r="I2647" i="2" a="1"/>
  <c r="I2647" i="2" s="1"/>
  <c r="N2600" i="2"/>
  <c r="O2600" i="2" s="1"/>
  <c r="I2600" i="2" a="1"/>
  <c r="I2600" i="2" s="1"/>
  <c r="I2421" i="2" a="1"/>
  <c r="I2421" i="2" s="1"/>
  <c r="N2421" i="2"/>
  <c r="O2421" i="2" s="1"/>
  <c r="N2725" i="2"/>
  <c r="O2725" i="2" s="1"/>
  <c r="I2725" i="2" a="1"/>
  <c r="I2725" i="2" s="1"/>
  <c r="I2663" i="2" a="1"/>
  <c r="I2663" i="2" s="1"/>
  <c r="N2663" i="2"/>
  <c r="O2663" i="2" s="1"/>
  <c r="N2615" i="2"/>
  <c r="O2615" i="2" s="1"/>
  <c r="I2615" i="2" a="1"/>
  <c r="I2615" i="2" s="1"/>
  <c r="N2598" i="2"/>
  <c r="O2598" i="2" s="1"/>
  <c r="I2598" i="2" a="1"/>
  <c r="I2598" i="2" s="1"/>
  <c r="N2682" i="2"/>
  <c r="O2682" i="2" s="1"/>
  <c r="I2682" i="2" a="1"/>
  <c r="I2682" i="2" s="1"/>
  <c r="N2633" i="2"/>
  <c r="O2633" i="2" s="1"/>
  <c r="N2583" i="2"/>
  <c r="O2583" i="2" s="1"/>
  <c r="I2583" i="2" a="1"/>
  <c r="I2583" i="2" s="1"/>
  <c r="I2417" i="2" a="1"/>
  <c r="I2417" i="2" s="1"/>
  <c r="N2417" i="2"/>
  <c r="O2417" i="2" s="1"/>
  <c r="I2755" i="2" a="1"/>
  <c r="I2755" i="2" s="1"/>
  <c r="N2755" i="2"/>
  <c r="O2755" i="2" s="1"/>
  <c r="I2740" i="2" a="1"/>
  <c r="I2740" i="2" s="1"/>
  <c r="N2740" i="2"/>
  <c r="O2740" i="2" s="1"/>
  <c r="I2723" i="2" a="1"/>
  <c r="I2723" i="2" s="1"/>
  <c r="N2723" i="2"/>
  <c r="O2723" i="2" s="1"/>
  <c r="I2657" i="2" a="1"/>
  <c r="I2657" i="2" s="1"/>
  <c r="N2657" i="2"/>
  <c r="O2657" i="2" s="1"/>
  <c r="I2641" i="2" a="1"/>
  <c r="I2641" i="2" s="1"/>
  <c r="N2627" i="2"/>
  <c r="O2627" i="2" s="1"/>
  <c r="I2627" i="2" a="1"/>
  <c r="I2627" i="2" s="1"/>
  <c r="I2549" i="2" a="1"/>
  <c r="I2549" i="2" s="1"/>
  <c r="N2549" i="2"/>
  <c r="O2549" i="2" s="1"/>
  <c r="N2430" i="2"/>
  <c r="O2430" i="2" s="1"/>
  <c r="I2430" i="2" a="1"/>
  <c r="I2430" i="2" s="1"/>
  <c r="N2772" i="2"/>
  <c r="O2772" i="2" s="1"/>
  <c r="I2772" i="2" a="1"/>
  <c r="I2772" i="2" s="1"/>
  <c r="N2738" i="2"/>
  <c r="O2738" i="2" s="1"/>
  <c r="I2738" i="2" a="1"/>
  <c r="I2738" i="2" s="1"/>
  <c r="N2668" i="2"/>
  <c r="O2668" i="2" s="1"/>
  <c r="I2668" i="2" a="1"/>
  <c r="I2668" i="2" s="1"/>
  <c r="I2572" i="2" a="1"/>
  <c r="I2572" i="2" s="1"/>
  <c r="I2573" i="2" a="1"/>
  <c r="I2573" i="2" s="1"/>
  <c r="N2573" i="2"/>
  <c r="O2573" i="2" s="1"/>
  <c r="I2691" i="2" a="1"/>
  <c r="I2691" i="2" s="1"/>
  <c r="N2691" i="2"/>
  <c r="O2691" i="2" s="1"/>
  <c r="N2197" i="2"/>
  <c r="O2197" i="2" s="1"/>
  <c r="I2197" i="2" a="1"/>
  <c r="I2197" i="2" s="1"/>
  <c r="I2724" i="2" a="1"/>
  <c r="I2724" i="2" s="1"/>
  <c r="N2724" i="2"/>
  <c r="O2724" i="2" s="1"/>
  <c r="I2704" i="2" a="1"/>
  <c r="I2704" i="2" s="1"/>
  <c r="I2591" i="2" a="1"/>
  <c r="I2591" i="2" s="1"/>
  <c r="N2591" i="2"/>
  <c r="O2591" i="2" s="1"/>
  <c r="N2391" i="2"/>
  <c r="O2391" i="2" s="1"/>
  <c r="I2391" i="2" a="1"/>
  <c r="I2391" i="2" s="1"/>
  <c r="I2517" i="2" a="1"/>
  <c r="I2517" i="2" s="1"/>
  <c r="N2517" i="2"/>
  <c r="O2517" i="2" s="1"/>
  <c r="I2454" i="2" a="1"/>
  <c r="I2454" i="2" s="1"/>
  <c r="N2454" i="2"/>
  <c r="O2454" i="2" s="1"/>
  <c r="N2360" i="2"/>
  <c r="O2360" i="2" s="1"/>
  <c r="I2360" i="2" a="1"/>
  <c r="I2360" i="2" s="1"/>
  <c r="N2033" i="2"/>
  <c r="O2033" i="2" s="1"/>
  <c r="I2033" i="2" a="1"/>
  <c r="I2033" i="2" s="1"/>
  <c r="N2446" i="2"/>
  <c r="O2446" i="2" s="1"/>
  <c r="I2446" i="2" a="1"/>
  <c r="I2446" i="2" s="1"/>
  <c r="N2319" i="2"/>
  <c r="O2319" i="2" s="1"/>
  <c r="I2319" i="2" a="1"/>
  <c r="I2319" i="2" s="1"/>
  <c r="N2554" i="2"/>
  <c r="O2554" i="2" s="1"/>
  <c r="I2554" i="2" a="1"/>
  <c r="I2554" i="2" s="1"/>
  <c r="I2489" i="2" a="1"/>
  <c r="I2489" i="2" s="1"/>
  <c r="N2489" i="2"/>
  <c r="O2489" i="2" s="1"/>
  <c r="N2472" i="2"/>
  <c r="O2472" i="2" s="1"/>
  <c r="I2472" i="2" a="1"/>
  <c r="I2472" i="2" s="1"/>
  <c r="N2409" i="2"/>
  <c r="O2409" i="2" s="1"/>
  <c r="N2330" i="2"/>
  <c r="O2330" i="2" s="1"/>
  <c r="I2330" i="2" a="1"/>
  <c r="I2330" i="2" s="1"/>
  <c r="N2533" i="2"/>
  <c r="O2533" i="2" s="1"/>
  <c r="N2470" i="2"/>
  <c r="O2470" i="2" s="1"/>
  <c r="I2470" i="2" a="1"/>
  <c r="I2470" i="2" s="1"/>
  <c r="I2405" i="2" a="1"/>
  <c r="I2405" i="2" s="1"/>
  <c r="N2405" i="2"/>
  <c r="O2405" i="2" s="1"/>
  <c r="I2390" i="2" a="1"/>
  <c r="I2390" i="2" s="1"/>
  <c r="N2390" i="2"/>
  <c r="O2390" i="2" s="1"/>
  <c r="N2295" i="2"/>
  <c r="O2295" i="2" s="1"/>
  <c r="I2295" i="2" a="1"/>
  <c r="I2295" i="2" s="1"/>
  <c r="N2173" i="2"/>
  <c r="O2173" i="2" s="1"/>
  <c r="I2173" i="2" a="1"/>
  <c r="I2173" i="2" s="1"/>
  <c r="I2529" i="2" a="1"/>
  <c r="I2529" i="2" s="1"/>
  <c r="N2529" i="2"/>
  <c r="O2529" i="2" s="1"/>
  <c r="N2514" i="2"/>
  <c r="O2514" i="2" s="1"/>
  <c r="I2514" i="2" a="1"/>
  <c r="I2514" i="2" s="1"/>
  <c r="N2464" i="2"/>
  <c r="O2464" i="2" s="1"/>
  <c r="I2464" i="2" a="1"/>
  <c r="I2464" i="2" s="1"/>
  <c r="I2448" i="2" a="1"/>
  <c r="I2448" i="2" s="1"/>
  <c r="I2449" i="2" a="1"/>
  <c r="I2449" i="2" s="1"/>
  <c r="N2449" i="2"/>
  <c r="O2449" i="2" s="1"/>
  <c r="I2555" i="2" a="1"/>
  <c r="I2555" i="2" s="1"/>
  <c r="N2555" i="2"/>
  <c r="O2555" i="2" s="1"/>
  <c r="N2538" i="2"/>
  <c r="O2538" i="2" s="1"/>
  <c r="I2538" i="2" a="1"/>
  <c r="I2538" i="2" s="1"/>
  <c r="N2475" i="2"/>
  <c r="O2475" i="2" s="1"/>
  <c r="I2475" i="2" a="1"/>
  <c r="I2475" i="2" s="1"/>
  <c r="I2396" i="2" a="1"/>
  <c r="I2396" i="2" s="1"/>
  <c r="I2397" i="2" a="1"/>
  <c r="I2397" i="2" s="1"/>
  <c r="N2397" i="2"/>
  <c r="O2397" i="2" s="1"/>
  <c r="N2352" i="2"/>
  <c r="O2352" i="2" s="1"/>
  <c r="I2352" i="2" a="1"/>
  <c r="I2352" i="2" s="1"/>
  <c r="N2303" i="2"/>
  <c r="O2303" i="2" s="1"/>
  <c r="I2303" i="2" a="1"/>
  <c r="I2303" i="2" s="1"/>
  <c r="N2187" i="2"/>
  <c r="O2187" i="2" s="1"/>
  <c r="I2187" i="2" a="1"/>
  <c r="I2187" i="2" s="1"/>
  <c r="N2073" i="2"/>
  <c r="O2073" i="2" s="1"/>
  <c r="I2073" i="2" a="1"/>
  <c r="I2073" i="2" s="1"/>
  <c r="N2272" i="2"/>
  <c r="O2272" i="2" s="1"/>
  <c r="I2256" i="2" a="1"/>
  <c r="I2256" i="2" s="1"/>
  <c r="N2256" i="2"/>
  <c r="O2256" i="2" s="1"/>
  <c r="N2207" i="2"/>
  <c r="O2207" i="2" s="1"/>
  <c r="I2207" i="2" a="1"/>
  <c r="I2207" i="2" s="1"/>
  <c r="I2082" i="2" a="1"/>
  <c r="I2082" i="2" s="1"/>
  <c r="N2082" i="2"/>
  <c r="O2082" i="2" s="1"/>
  <c r="I2216" i="2" a="1"/>
  <c r="I2216" i="2" s="1"/>
  <c r="N2216" i="2"/>
  <c r="O2216" i="2" s="1"/>
  <c r="N2167" i="2"/>
  <c r="O2167" i="2" s="1"/>
  <c r="I2167" i="2" a="1"/>
  <c r="I2167" i="2" s="1"/>
  <c r="I2117" i="2" a="1"/>
  <c r="I2117" i="2" s="1"/>
  <c r="I2118" i="2" a="1"/>
  <c r="I2118" i="2" s="1"/>
  <c r="N2118" i="2"/>
  <c r="O2118" i="2" s="1"/>
  <c r="N2087" i="2"/>
  <c r="O2087" i="2" s="1"/>
  <c r="I2087" i="2" a="1"/>
  <c r="I2087" i="2" s="1"/>
  <c r="N2055" i="2"/>
  <c r="O2055" i="2" s="1"/>
  <c r="N2183" i="2"/>
  <c r="O2183" i="2" s="1"/>
  <c r="I2183" i="2" a="1"/>
  <c r="I2183" i="2" s="1"/>
  <c r="I2133" i="2" a="1"/>
  <c r="I2133" i="2" s="1"/>
  <c r="I2134" i="2" a="1"/>
  <c r="I2134" i="2" s="1"/>
  <c r="N2134" i="2"/>
  <c r="O2134" i="2" s="1"/>
  <c r="N2065" i="2"/>
  <c r="O2065" i="2" s="1"/>
  <c r="I2065" i="2" a="1"/>
  <c r="I2065" i="2" s="1"/>
  <c r="I1962" i="2" a="1"/>
  <c r="I1962" i="2" s="1"/>
  <c r="N1962" i="2"/>
  <c r="O1962" i="2" s="1"/>
  <c r="I2248" i="2" a="1"/>
  <c r="I2248" i="2" s="1"/>
  <c r="N2248" i="2"/>
  <c r="O2248" i="2" s="1"/>
  <c r="N2199" i="2"/>
  <c r="O2199" i="2" s="1"/>
  <c r="I2199" i="2" a="1"/>
  <c r="I2199" i="2" s="1"/>
  <c r="N2149" i="2"/>
  <c r="O2149" i="2" s="1"/>
  <c r="I2116" i="2" a="1"/>
  <c r="I2116" i="2" s="1"/>
  <c r="N2116" i="2"/>
  <c r="O2116" i="2" s="1"/>
  <c r="N2255" i="2"/>
  <c r="O2255" i="2" s="1"/>
  <c r="I2255" i="2" a="1"/>
  <c r="I2255" i="2" s="1"/>
  <c r="I2206" i="2" a="1"/>
  <c r="I2206" i="2" s="1"/>
  <c r="N2206" i="2"/>
  <c r="O2206" i="2" s="1"/>
  <c r="I2110" i="2" a="1"/>
  <c r="I2110" i="2" s="1"/>
  <c r="N2110" i="2"/>
  <c r="O2110" i="2" s="1"/>
  <c r="N2217" i="2"/>
  <c r="O2217" i="2" s="1"/>
  <c r="I2217" i="2" a="1"/>
  <c r="I2217" i="2" s="1"/>
  <c r="I2202" i="2" a="1"/>
  <c r="I2202" i="2" s="1"/>
  <c r="N2202" i="2"/>
  <c r="O2202" i="2" s="1"/>
  <c r="N2157" i="2"/>
  <c r="O2157" i="2" s="1"/>
  <c r="I2157" i="2" a="1"/>
  <c r="I2157" i="2" s="1"/>
  <c r="I2126" i="2" a="1"/>
  <c r="I2126" i="2" s="1"/>
  <c r="N2126" i="2"/>
  <c r="O2126" i="2" s="1"/>
  <c r="N2079" i="2"/>
  <c r="O2079" i="2" s="1"/>
  <c r="I2079" i="2" a="1"/>
  <c r="I2079" i="2" s="1"/>
  <c r="N2026" i="2"/>
  <c r="O2026" i="2" s="1"/>
  <c r="I2026" i="2" a="1"/>
  <c r="I2026" i="2" s="1"/>
  <c r="N1912" i="2"/>
  <c r="O1912" i="2" s="1"/>
  <c r="I1912" i="2" a="1"/>
  <c r="I1912" i="2" s="1"/>
  <c r="I1984" i="2" a="1"/>
  <c r="I1984" i="2" s="1"/>
  <c r="N1984" i="2"/>
  <c r="O1984" i="2" s="1"/>
  <c r="N1952" i="2"/>
  <c r="O1952" i="2" s="1"/>
  <c r="I1952" i="2" a="1"/>
  <c r="I1952" i="2" s="1"/>
  <c r="N1888" i="2"/>
  <c r="O1888" i="2" s="1"/>
  <c r="I1888" i="2" a="1"/>
  <c r="I1888" i="2" s="1"/>
  <c r="N1872" i="2"/>
  <c r="O1872" i="2" s="1"/>
  <c r="I1872" i="2" a="1"/>
  <c r="I1872" i="2" s="1"/>
  <c r="N1537" i="2"/>
  <c r="O1537" i="2" s="1"/>
  <c r="I1537" i="2" a="1"/>
  <c r="I1537" i="2" s="1"/>
  <c r="I2004" i="2" a="1"/>
  <c r="I2004" i="2" s="1"/>
  <c r="N2004" i="2"/>
  <c r="O2004" i="2" s="1"/>
  <c r="N1973" i="2"/>
  <c r="O1973" i="2" s="1"/>
  <c r="I1973" i="2" a="1"/>
  <c r="I1973" i="2" s="1"/>
  <c r="N1862" i="2"/>
  <c r="O1862" i="2" s="1"/>
  <c r="N1846" i="2"/>
  <c r="O1846" i="2" s="1"/>
  <c r="N1830" i="2"/>
  <c r="O1830" i="2" s="1"/>
  <c r="N1814" i="2"/>
  <c r="O1814" i="2" s="1"/>
  <c r="N1798" i="2"/>
  <c r="O1798" i="2" s="1"/>
  <c r="N1782" i="2"/>
  <c r="O1782" i="2" s="1"/>
  <c r="N1766" i="2"/>
  <c r="O1766" i="2" s="1"/>
  <c r="N1750" i="2"/>
  <c r="O1750" i="2" s="1"/>
  <c r="I2016" i="2" a="1"/>
  <c r="I2016" i="2" s="1"/>
  <c r="N2016" i="2"/>
  <c r="O2016" i="2" s="1"/>
  <c r="I2000" i="2" a="1"/>
  <c r="I2000" i="2" s="1"/>
  <c r="N2000" i="2"/>
  <c r="O2000" i="2" s="1"/>
  <c r="I1919" i="2" a="1"/>
  <c r="I1919" i="2" s="1"/>
  <c r="N1903" i="2"/>
  <c r="O1903" i="2" s="1"/>
  <c r="N1961" i="2"/>
  <c r="O1961" i="2" s="1"/>
  <c r="I1961" i="2" a="1"/>
  <c r="I1961" i="2" s="1"/>
  <c r="N1946" i="2"/>
  <c r="O1946" i="2" s="1"/>
  <c r="I1913" i="2" a="1"/>
  <c r="I1913" i="2" s="1"/>
  <c r="I1897" i="2" a="1"/>
  <c r="I1897" i="2" s="1"/>
  <c r="N1897" i="2"/>
  <c r="O1897" i="2" s="1"/>
  <c r="N1985" i="2"/>
  <c r="O1985" i="2" s="1"/>
  <c r="I1985" i="2" a="1"/>
  <c r="I1985" i="2" s="1"/>
  <c r="I1953" i="2" a="1"/>
  <c r="I1953" i="2" s="1"/>
  <c r="I1938" i="2" a="1"/>
  <c r="I1938" i="2" s="1"/>
  <c r="N1889" i="2"/>
  <c r="O1889" i="2" s="1"/>
  <c r="I1889" i="2" a="1"/>
  <c r="I1889" i="2" s="1"/>
  <c r="I1873" i="2" a="1"/>
  <c r="I1873" i="2" s="1"/>
  <c r="N1873" i="2"/>
  <c r="O1873" i="2" s="1"/>
  <c r="N2005" i="2"/>
  <c r="O2005" i="2" s="1"/>
  <c r="I2005" i="2" a="1"/>
  <c r="I2005" i="2" s="1"/>
  <c r="N1974" i="2"/>
  <c r="O1974" i="2" s="1"/>
  <c r="I1863" i="2" a="1"/>
  <c r="I1863" i="2" s="1"/>
  <c r="I1847" i="2" a="1"/>
  <c r="I1847" i="2" s="1"/>
  <c r="I1831" i="2" a="1"/>
  <c r="I1831" i="2" s="1"/>
  <c r="I1815" i="2" a="1"/>
  <c r="I1815" i="2" s="1"/>
  <c r="I1799" i="2" a="1"/>
  <c r="I1799" i="2" s="1"/>
  <c r="I1783" i="2" a="1"/>
  <c r="I1783" i="2" s="1"/>
  <c r="I1767" i="2" a="1"/>
  <c r="I1767" i="2" s="1"/>
  <c r="I1751" i="2" a="1"/>
  <c r="I1751" i="2" s="1"/>
  <c r="N1927" i="2"/>
  <c r="O1927" i="2" s="1"/>
  <c r="I1927" i="2" a="1"/>
  <c r="I1927" i="2" s="1"/>
  <c r="I1681" i="2" a="1"/>
  <c r="I1681" i="2" s="1"/>
  <c r="N1681" i="2"/>
  <c r="O1681" i="2" s="1"/>
  <c r="N1664" i="2"/>
  <c r="O1664" i="2" s="1"/>
  <c r="I1664" i="2" a="1"/>
  <c r="I1664" i="2" s="1"/>
  <c r="N1618" i="2"/>
  <c r="O1618" i="2" s="1"/>
  <c r="I1618" i="2" a="1"/>
  <c r="I1618" i="2" s="1"/>
  <c r="N1554" i="2"/>
  <c r="O1554" i="2" s="1"/>
  <c r="I1554" i="2" a="1"/>
  <c r="I1554" i="2" s="1"/>
  <c r="I1293" i="2" a="1"/>
  <c r="I1293" i="2" s="1"/>
  <c r="N1293" i="2"/>
  <c r="O1293" i="2" s="1"/>
  <c r="I1718" i="2" a="1"/>
  <c r="I1718" i="2" s="1"/>
  <c r="I1702" i="2" a="1"/>
  <c r="I1702" i="2" s="1"/>
  <c r="I1686" i="2" a="1"/>
  <c r="I1686" i="2" s="1"/>
  <c r="N1728" i="2"/>
  <c r="O1728" i="2" s="1"/>
  <c r="I1728" i="2" a="1"/>
  <c r="I1728" i="2" s="1"/>
  <c r="N1712" i="2"/>
  <c r="O1712" i="2" s="1"/>
  <c r="I1712" i="2" a="1"/>
  <c r="I1712" i="2" s="1"/>
  <c r="N1696" i="2"/>
  <c r="O1696" i="2" s="1"/>
  <c r="I1696" i="2" a="1"/>
  <c r="I1696" i="2" s="1"/>
  <c r="N1602" i="2"/>
  <c r="O1602" i="2" s="1"/>
  <c r="I1602" i="2" a="1"/>
  <c r="I1602" i="2" s="1"/>
  <c r="N1538" i="2"/>
  <c r="O1538" i="2" s="1"/>
  <c r="I1538" i="2" a="1"/>
  <c r="I1538" i="2" s="1"/>
  <c r="N1489" i="2"/>
  <c r="O1489" i="2" s="1"/>
  <c r="N1626" i="2"/>
  <c r="O1626" i="2" s="1"/>
  <c r="I1626" i="2" a="1"/>
  <c r="I1626" i="2" s="1"/>
  <c r="N1562" i="2"/>
  <c r="O1562" i="2" s="1"/>
  <c r="I1562" i="2" a="1"/>
  <c r="I1562" i="2" s="1"/>
  <c r="N1498" i="2"/>
  <c r="O1498" i="2" s="1"/>
  <c r="I1498" i="2" a="1"/>
  <c r="I1498" i="2" s="1"/>
  <c r="N1481" i="2"/>
  <c r="O1481" i="2" s="1"/>
  <c r="I1481" i="2" a="1"/>
  <c r="I1481" i="2" s="1"/>
  <c r="I1317" i="2" a="1"/>
  <c r="I1317" i="2" s="1"/>
  <c r="N1317" i="2"/>
  <c r="O1317" i="2" s="1"/>
  <c r="I1680" i="2" a="1"/>
  <c r="I1680" i="2" s="1"/>
  <c r="N1680" i="2"/>
  <c r="O1680" i="2" s="1"/>
  <c r="N1665" i="2"/>
  <c r="O1665" i="2" s="1"/>
  <c r="N1647" i="2"/>
  <c r="O1647" i="2" s="1"/>
  <c r="I1647" i="2" a="1"/>
  <c r="I1647" i="2" s="1"/>
  <c r="N1600" i="2"/>
  <c r="O1600" i="2" s="1"/>
  <c r="I1600" i="2" a="1"/>
  <c r="I1600" i="2" s="1"/>
  <c r="N1536" i="2"/>
  <c r="O1536" i="2" s="1"/>
  <c r="I1536" i="2" a="1"/>
  <c r="I1536" i="2" s="1"/>
  <c r="N1330" i="2"/>
  <c r="O1330" i="2" s="1"/>
  <c r="I1330" i="2" a="1"/>
  <c r="I1330" i="2" s="1"/>
  <c r="I1675" i="2" a="1"/>
  <c r="I1675" i="2" s="1"/>
  <c r="I1645" i="2" a="1"/>
  <c r="I1645" i="2" s="1"/>
  <c r="N1645" i="2"/>
  <c r="O1645" i="2" s="1"/>
  <c r="I1595" i="2" a="1"/>
  <c r="I1595" i="2" s="1"/>
  <c r="I1531" i="2" a="1"/>
  <c r="I1531" i="2" s="1"/>
  <c r="I2731" i="2" a="1"/>
  <c r="I2731" i="2" s="1"/>
  <c r="N2731" i="2"/>
  <c r="O2731" i="2" s="1"/>
  <c r="I2757" i="2" a="1"/>
  <c r="I2757" i="2" s="1"/>
  <c r="N2758" i="2"/>
  <c r="O2758" i="2" s="1"/>
  <c r="I2758" i="2" a="1"/>
  <c r="I2758" i="2" s="1"/>
  <c r="N2754" i="2"/>
  <c r="O2754" i="2" s="1"/>
  <c r="I2754" i="2" a="1"/>
  <c r="I2754" i="2" s="1"/>
  <c r="I2769" i="2" a="1"/>
  <c r="I2769" i="2" s="1"/>
  <c r="N2739" i="2"/>
  <c r="O2739" i="2" s="1"/>
  <c r="I2739" i="2" a="1"/>
  <c r="I2739" i="2" s="1"/>
  <c r="I2675" i="2" a="1"/>
  <c r="I2675" i="2" s="1"/>
  <c r="N2675" i="2"/>
  <c r="O2675" i="2" s="1"/>
  <c r="N2645" i="2"/>
  <c r="O2645" i="2" s="1"/>
  <c r="N2786" i="2"/>
  <c r="O2786" i="2" s="1"/>
  <c r="I2786" i="2" a="1"/>
  <c r="I2786" i="2" s="1"/>
  <c r="I2692" i="2" a="1"/>
  <c r="I2692" i="2" s="1"/>
  <c r="N2692" i="2"/>
  <c r="O2692" i="2" s="1"/>
  <c r="I2661" i="2" a="1"/>
  <c r="I2661" i="2" s="1"/>
  <c r="N2661" i="2"/>
  <c r="O2661" i="2" s="1"/>
  <c r="N2613" i="2"/>
  <c r="O2613" i="2" s="1"/>
  <c r="I2596" i="2" a="1"/>
  <c r="I2596" i="2" s="1"/>
  <c r="N2710" i="2"/>
  <c r="O2710" i="2" s="1"/>
  <c r="I2710" i="2" a="1"/>
  <c r="I2710" i="2" s="1"/>
  <c r="I2695" i="2" a="1"/>
  <c r="I2695" i="2" s="1"/>
  <c r="N2695" i="2"/>
  <c r="O2695" i="2" s="1"/>
  <c r="I2680" i="2" a="1"/>
  <c r="I2680" i="2" s="1"/>
  <c r="N2680" i="2"/>
  <c r="O2680" i="2" s="1"/>
  <c r="N2631" i="2"/>
  <c r="O2631" i="2" s="1"/>
  <c r="I2631" i="2" a="1"/>
  <c r="I2631" i="2" s="1"/>
  <c r="N2581" i="2"/>
  <c r="O2581" i="2" s="1"/>
  <c r="N2551" i="2"/>
  <c r="O2551" i="2" s="1"/>
  <c r="I2551" i="2" a="1"/>
  <c r="I2551" i="2" s="1"/>
  <c r="I1894" i="2" a="1"/>
  <c r="I1894" i="2" s="1"/>
  <c r="N1894" i="2"/>
  <c r="O1894" i="2" s="1"/>
  <c r="I2753" i="2" a="1"/>
  <c r="I2753" i="2" s="1"/>
  <c r="I2721" i="2" a="1"/>
  <c r="I2721" i="2" s="1"/>
  <c r="N2721" i="2"/>
  <c r="O2721" i="2" s="1"/>
  <c r="N2704" i="2"/>
  <c r="O2704" i="2" s="1"/>
  <c r="N2655" i="2"/>
  <c r="O2655" i="2" s="1"/>
  <c r="N2770" i="2"/>
  <c r="O2770" i="2" s="1"/>
  <c r="I2770" i="2" a="1"/>
  <c r="I2770" i="2" s="1"/>
  <c r="I2717" i="2" a="1"/>
  <c r="I2717" i="2" s="1"/>
  <c r="N2717" i="2"/>
  <c r="O2717" i="2" s="1"/>
  <c r="I2666" i="2" a="1"/>
  <c r="I2666" i="2" s="1"/>
  <c r="N2666" i="2"/>
  <c r="O2666" i="2" s="1"/>
  <c r="N2588" i="2"/>
  <c r="O2588" i="2" s="1"/>
  <c r="I2588" i="2" a="1"/>
  <c r="I2588" i="2" s="1"/>
  <c r="I2785" i="2" a="1"/>
  <c r="I2785" i="2" s="1"/>
  <c r="N2638" i="2"/>
  <c r="O2638" i="2" s="1"/>
  <c r="I2638" i="2" a="1"/>
  <c r="I2638" i="2" s="1"/>
  <c r="N2606" i="2"/>
  <c r="O2606" i="2" s="1"/>
  <c r="I2606" i="2" a="1"/>
  <c r="I2606" i="2" s="1"/>
  <c r="I2752" i="2" a="1"/>
  <c r="I2752" i="2" s="1"/>
  <c r="N2736" i="2"/>
  <c r="O2736" i="2" s="1"/>
  <c r="I2736" i="2" a="1"/>
  <c r="I2736" i="2" s="1"/>
  <c r="N2689" i="2"/>
  <c r="O2689" i="2" s="1"/>
  <c r="I2689" i="2" a="1"/>
  <c r="I2689" i="2" s="1"/>
  <c r="I2621" i="2" a="1"/>
  <c r="I2621" i="2" s="1"/>
  <c r="N2621" i="2"/>
  <c r="O2621" i="2" s="1"/>
  <c r="N2604" i="2"/>
  <c r="O2604" i="2" s="1"/>
  <c r="N2364" i="2"/>
  <c r="O2364" i="2" s="1"/>
  <c r="N2471" i="2"/>
  <c r="O2471" i="2" s="1"/>
  <c r="I2471" i="2" a="1"/>
  <c r="I2471" i="2" s="1"/>
  <c r="N2406" i="2"/>
  <c r="O2406" i="2" s="1"/>
  <c r="I2406" i="2" a="1"/>
  <c r="I2406" i="2" s="1"/>
  <c r="I2389" i="2" a="1"/>
  <c r="I2389" i="2" s="1"/>
  <c r="N2389" i="2"/>
  <c r="O2389" i="2" s="1"/>
  <c r="N2372" i="2"/>
  <c r="O2372" i="2" s="1"/>
  <c r="I2372" i="2" a="1"/>
  <c r="I2372" i="2" s="1"/>
  <c r="I2336" i="2" a="1"/>
  <c r="I2336" i="2" s="1"/>
  <c r="N2336" i="2"/>
  <c r="O2336" i="2" s="1"/>
  <c r="I2122" i="2" a="1"/>
  <c r="I2122" i="2" s="1"/>
  <c r="N2122" i="2"/>
  <c r="O2122" i="2" s="1"/>
  <c r="I2565" i="2" a="1"/>
  <c r="I2565" i="2" s="1"/>
  <c r="N2515" i="2"/>
  <c r="O2515" i="2" s="1"/>
  <c r="I2515" i="2" a="1"/>
  <c r="I2515" i="2" s="1"/>
  <c r="I2452" i="2" a="1"/>
  <c r="I2452" i="2" s="1"/>
  <c r="N2294" i="2"/>
  <c r="O2294" i="2" s="1"/>
  <c r="I2294" i="2" a="1"/>
  <c r="I2294" i="2" s="1"/>
  <c r="N2526" i="2"/>
  <c r="O2526" i="2" s="1"/>
  <c r="I2526" i="2" a="1"/>
  <c r="I2526" i="2" s="1"/>
  <c r="N2511" i="2"/>
  <c r="O2511" i="2" s="1"/>
  <c r="I2511" i="2" a="1"/>
  <c r="I2511" i="2" s="1"/>
  <c r="N2396" i="2"/>
  <c r="O2396" i="2" s="1"/>
  <c r="I2332" i="2" a="1"/>
  <c r="I2332" i="2" s="1"/>
  <c r="N2332" i="2"/>
  <c r="O2332" i="2" s="1"/>
  <c r="I2304" i="2" a="1"/>
  <c r="I2304" i="2" s="1"/>
  <c r="N2304" i="2"/>
  <c r="O2304" i="2" s="1"/>
  <c r="N2104" i="2"/>
  <c r="O2104" i="2" s="1"/>
  <c r="I2104" i="2" a="1"/>
  <c r="I2104" i="2" s="1"/>
  <c r="I2552" i="2" a="1"/>
  <c r="I2552" i="2" s="1"/>
  <c r="N2537" i="2"/>
  <c r="O2537" i="2" s="1"/>
  <c r="N2487" i="2"/>
  <c r="O2487" i="2" s="1"/>
  <c r="I2487" i="2" a="1"/>
  <c r="I2487" i="2" s="1"/>
  <c r="N2422" i="2"/>
  <c r="O2422" i="2" s="1"/>
  <c r="I2422" i="2" a="1"/>
  <c r="I2422" i="2" s="1"/>
  <c r="N2375" i="2"/>
  <c r="O2375" i="2" s="1"/>
  <c r="I2375" i="2" a="1"/>
  <c r="I2375" i="2" s="1"/>
  <c r="I2328" i="2" a="1"/>
  <c r="I2328" i="2" s="1"/>
  <c r="N2328" i="2"/>
  <c r="O2328" i="2" s="1"/>
  <c r="N2309" i="2"/>
  <c r="O2309" i="2" s="1"/>
  <c r="I2309" i="2" a="1"/>
  <c r="I2309" i="2" s="1"/>
  <c r="N2175" i="2"/>
  <c r="O2175" i="2" s="1"/>
  <c r="I2175" i="2" a="1"/>
  <c r="I2175" i="2" s="1"/>
  <c r="N2058" i="2"/>
  <c r="O2058" i="2" s="1"/>
  <c r="I2058" i="2" a="1"/>
  <c r="I2058" i="2" s="1"/>
  <c r="N2531" i="2"/>
  <c r="O2531" i="2" s="1"/>
  <c r="I2531" i="2" a="1"/>
  <c r="I2531" i="2" s="1"/>
  <c r="I2468" i="2" a="1"/>
  <c r="I2468" i="2" s="1"/>
  <c r="N2403" i="2"/>
  <c r="O2403" i="2" s="1"/>
  <c r="I2403" i="2" a="1"/>
  <c r="I2403" i="2" s="1"/>
  <c r="I2388" i="2" a="1"/>
  <c r="I2388" i="2" s="1"/>
  <c r="N2388" i="2"/>
  <c r="O2388" i="2" s="1"/>
  <c r="I2373" i="2" a="1"/>
  <c r="I2373" i="2" s="1"/>
  <c r="N2373" i="2"/>
  <c r="O2373" i="2" s="1"/>
  <c r="I2312" i="2" a="1"/>
  <c r="I2312" i="2" s="1"/>
  <c r="N2312" i="2"/>
  <c r="O2312" i="2" s="1"/>
  <c r="N2042" i="2"/>
  <c r="O2042" i="2" s="1"/>
  <c r="I2042" i="2" a="1"/>
  <c r="I2042" i="2" s="1"/>
  <c r="N2527" i="2"/>
  <c r="O2527" i="2" s="1"/>
  <c r="I2527" i="2" a="1"/>
  <c r="I2527" i="2" s="1"/>
  <c r="N2488" i="2"/>
  <c r="O2488" i="2" s="1"/>
  <c r="N2410" i="2"/>
  <c r="O2410" i="2" s="1"/>
  <c r="I2410" i="2" a="1"/>
  <c r="I2410" i="2" s="1"/>
  <c r="I2350" i="2" a="1"/>
  <c r="I2350" i="2" s="1"/>
  <c r="N2350" i="2"/>
  <c r="O2350" i="2" s="1"/>
  <c r="N2320" i="2"/>
  <c r="O2320" i="2" s="1"/>
  <c r="I2320" i="2" a="1"/>
  <c r="I2320" i="2" s="1"/>
  <c r="N2242" i="2"/>
  <c r="O2242" i="2" s="1"/>
  <c r="I2242" i="2" a="1"/>
  <c r="I2242" i="2" s="1"/>
  <c r="N2097" i="2"/>
  <c r="O2097" i="2" s="1"/>
  <c r="I2097" i="2" a="1"/>
  <c r="I2097" i="2" s="1"/>
  <c r="N2293" i="2"/>
  <c r="O2293" i="2" s="1"/>
  <c r="I2293" i="2" a="1"/>
  <c r="I2293" i="2" s="1"/>
  <c r="N2278" i="2"/>
  <c r="O2278" i="2" s="1"/>
  <c r="I2278" i="2" a="1"/>
  <c r="I2278" i="2" s="1"/>
  <c r="N2249" i="2"/>
  <c r="O2249" i="2" s="1"/>
  <c r="I2249" i="2" a="1"/>
  <c r="I2249" i="2" s="1"/>
  <c r="I2200" i="2" a="1"/>
  <c r="I2200" i="2" s="1"/>
  <c r="N2200" i="2"/>
  <c r="O2200" i="2" s="1"/>
  <c r="N2071" i="2"/>
  <c r="O2071" i="2" s="1"/>
  <c r="I2071" i="2" a="1"/>
  <c r="I2071" i="2" s="1"/>
  <c r="N2254" i="2"/>
  <c r="O2254" i="2" s="1"/>
  <c r="I2254" i="2" a="1"/>
  <c r="I2254" i="2" s="1"/>
  <c r="N2205" i="2"/>
  <c r="O2205" i="2" s="1"/>
  <c r="I2205" i="2" a="1"/>
  <c r="I2205" i="2" s="1"/>
  <c r="N2113" i="2"/>
  <c r="O2113" i="2" s="1"/>
  <c r="I2113" i="2" a="1"/>
  <c r="I2113" i="2" s="1"/>
  <c r="I2044" i="2" a="1"/>
  <c r="I2044" i="2" s="1"/>
  <c r="N2045" i="2"/>
  <c r="O2045" i="2" s="1"/>
  <c r="I2045" i="2" a="1"/>
  <c r="I2045" i="2" s="1"/>
  <c r="N2031" i="2"/>
  <c r="O2031" i="2" s="1"/>
  <c r="I2031" i="2" a="1"/>
  <c r="I2031" i="2" s="1"/>
  <c r="N2229" i="2"/>
  <c r="O2229" i="2" s="1"/>
  <c r="I2229" i="2" a="1"/>
  <c r="I2229" i="2" s="1"/>
  <c r="I2180" i="2" a="1"/>
  <c r="I2180" i="2" s="1"/>
  <c r="N2180" i="2"/>
  <c r="O2180" i="2" s="1"/>
  <c r="I2100" i="2" a="1"/>
  <c r="I2100" i="2" s="1"/>
  <c r="N2100" i="2"/>
  <c r="O2100" i="2" s="1"/>
  <c r="I2038" i="2" a="1"/>
  <c r="I2038" i="2" s="1"/>
  <c r="N2038" i="2"/>
  <c r="O2038" i="2" s="1"/>
  <c r="N2225" i="2"/>
  <c r="O2225" i="2" s="1"/>
  <c r="I2225" i="2" a="1"/>
  <c r="I2225" i="2" s="1"/>
  <c r="I2196" i="2" a="1"/>
  <c r="I2196" i="2" s="1"/>
  <c r="N2196" i="2"/>
  <c r="O2196" i="2" s="1"/>
  <c r="I2096" i="2" a="1"/>
  <c r="I2096" i="2" s="1"/>
  <c r="N2096" i="2"/>
  <c r="O2096" i="2" s="1"/>
  <c r="I2063" i="2" a="1"/>
  <c r="I2063" i="2" s="1"/>
  <c r="I2048" i="2" a="1"/>
  <c r="I2048" i="2" s="1"/>
  <c r="N2048" i="2"/>
  <c r="O2048" i="2" s="1"/>
  <c r="N1947" i="2"/>
  <c r="O1947" i="2" s="1"/>
  <c r="I1947" i="2" a="1"/>
  <c r="I1947" i="2" s="1"/>
  <c r="N2261" i="2"/>
  <c r="O2261" i="2" s="1"/>
  <c r="I2261" i="2" a="1"/>
  <c r="I2261" i="2" s="1"/>
  <c r="N2147" i="2"/>
  <c r="O2147" i="2" s="1"/>
  <c r="I2147" i="2" a="1"/>
  <c r="I2147" i="2" s="1"/>
  <c r="I2114" i="2" a="1"/>
  <c r="I2114" i="2" s="1"/>
  <c r="N2114" i="2"/>
  <c r="O2114" i="2" s="1"/>
  <c r="N2282" i="2"/>
  <c r="O2282" i="2" s="1"/>
  <c r="I2282" i="2" a="1"/>
  <c r="I2282" i="2" s="1"/>
  <c r="N2253" i="2"/>
  <c r="O2253" i="2" s="1"/>
  <c r="I2253" i="2" a="1"/>
  <c r="I2253" i="2" s="1"/>
  <c r="N2204" i="2"/>
  <c r="O2204" i="2" s="1"/>
  <c r="I2204" i="2" a="1"/>
  <c r="I2204" i="2" s="1"/>
  <c r="N2186" i="2"/>
  <c r="O2186" i="2" s="1"/>
  <c r="I2186" i="2" a="1"/>
  <c r="I2186" i="2" s="1"/>
  <c r="I2108" i="2" a="1"/>
  <c r="I2108" i="2" s="1"/>
  <c r="N2108" i="2"/>
  <c r="O2108" i="2" s="1"/>
  <c r="I2046" i="2" a="1"/>
  <c r="I2046" i="2" s="1"/>
  <c r="N2046" i="2"/>
  <c r="O2046" i="2" s="1"/>
  <c r="N2215" i="2"/>
  <c r="O2215" i="2" s="1"/>
  <c r="I2215" i="2" a="1"/>
  <c r="I2215" i="2" s="1"/>
  <c r="N2155" i="2"/>
  <c r="O2155" i="2" s="1"/>
  <c r="I2155" i="2" a="1"/>
  <c r="I2155" i="2" s="1"/>
  <c r="N2124" i="2"/>
  <c r="O2124" i="2" s="1"/>
  <c r="I2124" i="2" a="1"/>
  <c r="I2124" i="2" s="1"/>
  <c r="I2106" i="2" a="1"/>
  <c r="I2106" i="2" s="1"/>
  <c r="N2106" i="2"/>
  <c r="O2106" i="2" s="1"/>
  <c r="N2077" i="2"/>
  <c r="O2077" i="2" s="1"/>
  <c r="I2077" i="2" a="1"/>
  <c r="I2077" i="2" s="1"/>
  <c r="I1896" i="2" a="1"/>
  <c r="I1896" i="2" s="1"/>
  <c r="N1896" i="2"/>
  <c r="O1896" i="2" s="1"/>
  <c r="N1933" i="2"/>
  <c r="O1933" i="2" s="1"/>
  <c r="N1886" i="2"/>
  <c r="O1886" i="2" s="1"/>
  <c r="I1886" i="2" a="1"/>
  <c r="I1886" i="2" s="1"/>
  <c r="I1870" i="2" a="1"/>
  <c r="I1870" i="2" s="1"/>
  <c r="N1870" i="2"/>
  <c r="O1870" i="2" s="1"/>
  <c r="I1854" i="2" a="1"/>
  <c r="I1854" i="2" s="1"/>
  <c r="I1838" i="2" a="1"/>
  <c r="I1838" i="2" s="1"/>
  <c r="I1822" i="2" a="1"/>
  <c r="I1822" i="2" s="1"/>
  <c r="I1806" i="2" a="1"/>
  <c r="I1806" i="2" s="1"/>
  <c r="I1790" i="2" a="1"/>
  <c r="I1790" i="2" s="1"/>
  <c r="I1774" i="2" a="1"/>
  <c r="I1774" i="2" s="1"/>
  <c r="I1758" i="2" a="1"/>
  <c r="I1758" i="2" s="1"/>
  <c r="I1742" i="2" a="1"/>
  <c r="I1742" i="2" s="1"/>
  <c r="N2002" i="2"/>
  <c r="O2002" i="2" s="1"/>
  <c r="I2002" i="2" a="1"/>
  <c r="I2002" i="2" s="1"/>
  <c r="N1971" i="2"/>
  <c r="O1971" i="2" s="1"/>
  <c r="I1971" i="2" a="1"/>
  <c r="I1971" i="2" s="1"/>
  <c r="N1925" i="2"/>
  <c r="O1925" i="2" s="1"/>
  <c r="I1925" i="2" a="1"/>
  <c r="I1925" i="2" s="1"/>
  <c r="N1860" i="2"/>
  <c r="O1860" i="2" s="1"/>
  <c r="I1860" i="2" a="1"/>
  <c r="I1860" i="2" s="1"/>
  <c r="N1844" i="2"/>
  <c r="O1844" i="2" s="1"/>
  <c r="I1844" i="2" a="1"/>
  <c r="I1844" i="2" s="1"/>
  <c r="N1828" i="2"/>
  <c r="O1828" i="2" s="1"/>
  <c r="I1828" i="2" a="1"/>
  <c r="I1828" i="2" s="1"/>
  <c r="N1812" i="2"/>
  <c r="O1812" i="2" s="1"/>
  <c r="I1812" i="2" a="1"/>
  <c r="I1812" i="2" s="1"/>
  <c r="N1796" i="2"/>
  <c r="O1796" i="2" s="1"/>
  <c r="I1796" i="2" a="1"/>
  <c r="I1796" i="2" s="1"/>
  <c r="N1780" i="2"/>
  <c r="O1780" i="2" s="1"/>
  <c r="I1780" i="2" a="1"/>
  <c r="I1780" i="2" s="1"/>
  <c r="N1764" i="2"/>
  <c r="O1764" i="2" s="1"/>
  <c r="I1764" i="2" a="1"/>
  <c r="I1764" i="2" s="1"/>
  <c r="N1748" i="2"/>
  <c r="O1748" i="2" s="1"/>
  <c r="I1748" i="2" a="1"/>
  <c r="I1748" i="2" s="1"/>
  <c r="N1982" i="2"/>
  <c r="O1982" i="2" s="1"/>
  <c r="I1917" i="2" a="1"/>
  <c r="I1917" i="2" s="1"/>
  <c r="N1917" i="2"/>
  <c r="O1917" i="2" s="1"/>
  <c r="I1659" i="2" a="1"/>
  <c r="I1659" i="2" s="1"/>
  <c r="N1659" i="2"/>
  <c r="O1659" i="2" s="1"/>
  <c r="I1990" i="2" a="1"/>
  <c r="I1990" i="2" s="1"/>
  <c r="N1991" i="2"/>
  <c r="O1991" i="2" s="1"/>
  <c r="I1991" i="2" a="1"/>
  <c r="I1991" i="2" s="1"/>
  <c r="N1959" i="2"/>
  <c r="O1959" i="2" s="1"/>
  <c r="I1959" i="2" a="1"/>
  <c r="I1959" i="2" s="1"/>
  <c r="N1944" i="2"/>
  <c r="O1944" i="2" s="1"/>
  <c r="I1944" i="2" a="1"/>
  <c r="I1944" i="2" s="1"/>
  <c r="I1911" i="2" a="1"/>
  <c r="I1911" i="2" s="1"/>
  <c r="I1895" i="2" a="1"/>
  <c r="I1895" i="2" s="1"/>
  <c r="N1879" i="2"/>
  <c r="O1879" i="2" s="1"/>
  <c r="N1734" i="2"/>
  <c r="O1734" i="2" s="1"/>
  <c r="I1614" i="2" a="1"/>
  <c r="I1614" i="2" s="1"/>
  <c r="I1615" i="2" a="1"/>
  <c r="I1615" i="2" s="1"/>
  <c r="N1615" i="2"/>
  <c r="O1615" i="2" s="1"/>
  <c r="N1983" i="2"/>
  <c r="O1983" i="2" s="1"/>
  <c r="I1983" i="2" a="1"/>
  <c r="I1983" i="2" s="1"/>
  <c r="N1951" i="2"/>
  <c r="O1951" i="2" s="1"/>
  <c r="I1887" i="2" a="1"/>
  <c r="I1887" i="2" s="1"/>
  <c r="N1871" i="2"/>
  <c r="O1871" i="2" s="1"/>
  <c r="I1871" i="2" a="1"/>
  <c r="I1871" i="2" s="1"/>
  <c r="N1855" i="2"/>
  <c r="O1855" i="2" s="1"/>
  <c r="N1839" i="2"/>
  <c r="O1839" i="2" s="1"/>
  <c r="N1823" i="2"/>
  <c r="O1823" i="2" s="1"/>
  <c r="N1807" i="2"/>
  <c r="O1807" i="2" s="1"/>
  <c r="N1791" i="2"/>
  <c r="O1791" i="2" s="1"/>
  <c r="N1775" i="2"/>
  <c r="O1775" i="2" s="1"/>
  <c r="N1759" i="2"/>
  <c r="O1759" i="2" s="1"/>
  <c r="N1743" i="2"/>
  <c r="O1743" i="2" s="1"/>
  <c r="N1544" i="2"/>
  <c r="O1544" i="2" s="1"/>
  <c r="I1544" i="2" a="1"/>
  <c r="I1544" i="2" s="1"/>
  <c r="I2003" i="2" a="1"/>
  <c r="I2003" i="2" s="1"/>
  <c r="N2003" i="2"/>
  <c r="O2003" i="2" s="1"/>
  <c r="I1972" i="2" a="1"/>
  <c r="I1972" i="2" s="1"/>
  <c r="N1972" i="2"/>
  <c r="O1972" i="2" s="1"/>
  <c r="I1924" i="2" a="1"/>
  <c r="I1924" i="2" s="1"/>
  <c r="N1924" i="2"/>
  <c r="O1924" i="2" s="1"/>
  <c r="N1861" i="2"/>
  <c r="O1861" i="2" s="1"/>
  <c r="I1861" i="2" a="1"/>
  <c r="I1861" i="2" s="1"/>
  <c r="N1845" i="2"/>
  <c r="O1845" i="2" s="1"/>
  <c r="I1845" i="2" a="1"/>
  <c r="I1845" i="2" s="1"/>
  <c r="I1829" i="2" a="1"/>
  <c r="I1829" i="2" s="1"/>
  <c r="N1829" i="2"/>
  <c r="O1829" i="2" s="1"/>
  <c r="I1813" i="2" a="1"/>
  <c r="I1813" i="2" s="1"/>
  <c r="N1813" i="2"/>
  <c r="O1813" i="2" s="1"/>
  <c r="I1797" i="2" a="1"/>
  <c r="I1797" i="2" s="1"/>
  <c r="N1797" i="2"/>
  <c r="O1797" i="2" s="1"/>
  <c r="I1781" i="2" a="1"/>
  <c r="I1781" i="2" s="1"/>
  <c r="N1781" i="2"/>
  <c r="O1781" i="2" s="1"/>
  <c r="I1765" i="2" a="1"/>
  <c r="I1765" i="2" s="1"/>
  <c r="N1765" i="2"/>
  <c r="O1765" i="2" s="1"/>
  <c r="I1749" i="2" a="1"/>
  <c r="I1749" i="2" s="1"/>
  <c r="N1749" i="2"/>
  <c r="O1749" i="2" s="1"/>
  <c r="N1556" i="2"/>
  <c r="O1556" i="2" s="1"/>
  <c r="I1556" i="2" a="1"/>
  <c r="I1556" i="2" s="1"/>
  <c r="N1941" i="2"/>
  <c r="O1941" i="2" s="1"/>
  <c r="N1646" i="2"/>
  <c r="O1646" i="2" s="1"/>
  <c r="I1646" i="2" a="1"/>
  <c r="I1646" i="2" s="1"/>
  <c r="N1632" i="2"/>
  <c r="O1632" i="2" s="1"/>
  <c r="I1632" i="2" a="1"/>
  <c r="I1632" i="2" s="1"/>
  <c r="N1568" i="2"/>
  <c r="O1568" i="2" s="1"/>
  <c r="I1568" i="2" a="1"/>
  <c r="I1568" i="2" s="1"/>
  <c r="N1504" i="2"/>
  <c r="O1504" i="2" s="1"/>
  <c r="I1504" i="2" a="1"/>
  <c r="I1504" i="2" s="1"/>
  <c r="N1398" i="2"/>
  <c r="O1398" i="2" s="1"/>
  <c r="I1398" i="2" a="1"/>
  <c r="I1398" i="2" s="1"/>
  <c r="I1651" i="2" a="1"/>
  <c r="I1651" i="2" s="1"/>
  <c r="N1651" i="2"/>
  <c r="O1651" i="2" s="1"/>
  <c r="N1217" i="2"/>
  <c r="O1217" i="2" s="1"/>
  <c r="I1217" i="2" a="1"/>
  <c r="I1217" i="2" s="1"/>
  <c r="N1726" i="2"/>
  <c r="O1726" i="2" s="1"/>
  <c r="N1710" i="2"/>
  <c r="O1710" i="2" s="1"/>
  <c r="N1694" i="2"/>
  <c r="O1694" i="2" s="1"/>
  <c r="N1616" i="2"/>
  <c r="O1616" i="2" s="1"/>
  <c r="I1616" i="2" a="1"/>
  <c r="I1616" i="2" s="1"/>
  <c r="N1552" i="2"/>
  <c r="O1552" i="2" s="1"/>
  <c r="I1552" i="2" a="1"/>
  <c r="I1552" i="2" s="1"/>
  <c r="N1487" i="2"/>
  <c r="O1487" i="2" s="1"/>
  <c r="I1487" i="2" a="1"/>
  <c r="I1487" i="2" s="1"/>
  <c r="N1472" i="2"/>
  <c r="O1472" i="2" s="1"/>
  <c r="N1244" i="2"/>
  <c r="O1244" i="2" s="1"/>
  <c r="I1244" i="2" a="1"/>
  <c r="I1244" i="2" s="1"/>
  <c r="N1654" i="2"/>
  <c r="O1654" i="2" s="1"/>
  <c r="N1640" i="2"/>
  <c r="O1640" i="2" s="1"/>
  <c r="I1640" i="2" a="1"/>
  <c r="I1640" i="2" s="1"/>
  <c r="N1576" i="2"/>
  <c r="O1576" i="2" s="1"/>
  <c r="I1576" i="2" a="1"/>
  <c r="I1576" i="2" s="1"/>
  <c r="N1512" i="2"/>
  <c r="O1512" i="2" s="1"/>
  <c r="I1512" i="2" a="1"/>
  <c r="I1512" i="2" s="1"/>
  <c r="N1004" i="2"/>
  <c r="O1004" i="2" s="1"/>
  <c r="I1004" i="2" a="1"/>
  <c r="I1004" i="2" s="1"/>
  <c r="N1612" i="2"/>
  <c r="O1612" i="2" s="1"/>
  <c r="I1612" i="2" a="1"/>
  <c r="I1612" i="2" s="1"/>
  <c r="N1581" i="2"/>
  <c r="O1581" i="2" s="1"/>
  <c r="I1581" i="2" a="1"/>
  <c r="I1581" i="2" s="1"/>
  <c r="N1548" i="2"/>
  <c r="O1548" i="2" s="1"/>
  <c r="I1548" i="2" a="1"/>
  <c r="I1548" i="2" s="1"/>
  <c r="N1517" i="2"/>
  <c r="O1517" i="2" s="1"/>
  <c r="I1517" i="2" a="1"/>
  <c r="I1517" i="2" s="1"/>
  <c r="I1643" i="2" a="1"/>
  <c r="I1643" i="2" s="1"/>
  <c r="N1643" i="2"/>
  <c r="O1643" i="2" s="1"/>
  <c r="N1579" i="2"/>
  <c r="O1579" i="2" s="1"/>
  <c r="N1515" i="2"/>
  <c r="O1515" i="2" s="1"/>
  <c r="I1343" i="2" a="1"/>
  <c r="I1343" i="2" s="1"/>
  <c r="N1343" i="2"/>
  <c r="O1343" i="2" s="1"/>
  <c r="N2656" i="2"/>
  <c r="O2656" i="2" s="1"/>
  <c r="I2656" i="2" a="1"/>
  <c r="I2656" i="2" s="1"/>
  <c r="N2408" i="2"/>
  <c r="O2408" i="2" s="1"/>
  <c r="I2408" i="2" a="1"/>
  <c r="I2408" i="2" s="1"/>
  <c r="I2767" i="2" a="1"/>
  <c r="I2767" i="2" s="1"/>
  <c r="N2673" i="2"/>
  <c r="O2673" i="2" s="1"/>
  <c r="I2673" i="2" a="1"/>
  <c r="I2673" i="2" s="1"/>
  <c r="N2643" i="2"/>
  <c r="O2643" i="2" s="1"/>
  <c r="I2643" i="2" a="1"/>
  <c r="I2643" i="2" s="1"/>
  <c r="I2525" i="2" a="1"/>
  <c r="I2525" i="2" s="1"/>
  <c r="N2525" i="2"/>
  <c r="O2525" i="2" s="1"/>
  <c r="N2784" i="2"/>
  <c r="O2784" i="2" s="1"/>
  <c r="I2737" i="2" a="1"/>
  <c r="I2737" i="2" s="1"/>
  <c r="N2737" i="2"/>
  <c r="O2737" i="2" s="1"/>
  <c r="I2690" i="2" a="1"/>
  <c r="I2690" i="2" s="1"/>
  <c r="N2611" i="2"/>
  <c r="O2611" i="2" s="1"/>
  <c r="I2611" i="2" a="1"/>
  <c r="I2611" i="2" s="1"/>
  <c r="N2594" i="2"/>
  <c r="O2594" i="2" s="1"/>
  <c r="I2594" i="2" a="1"/>
  <c r="I2594" i="2" s="1"/>
  <c r="N2374" i="2"/>
  <c r="O2374" i="2" s="1"/>
  <c r="I2374" i="2" a="1"/>
  <c r="I2374" i="2" s="1"/>
  <c r="I2708" i="2" a="1"/>
  <c r="I2708" i="2" s="1"/>
  <c r="N2708" i="2"/>
  <c r="O2708" i="2" s="1"/>
  <c r="I2629" i="2" a="1"/>
  <c r="I2629" i="2" s="1"/>
  <c r="N2629" i="2"/>
  <c r="O2629" i="2" s="1"/>
  <c r="N2579" i="2"/>
  <c r="O2579" i="2" s="1"/>
  <c r="I2579" i="2" a="1"/>
  <c r="I2579" i="2" s="1"/>
  <c r="N2536" i="2"/>
  <c r="O2536" i="2" s="1"/>
  <c r="I2536" i="2" a="1"/>
  <c r="I2536" i="2" s="1"/>
  <c r="I2751" i="2" a="1"/>
  <c r="I2751" i="2" s="1"/>
  <c r="N2719" i="2"/>
  <c r="O2719" i="2" s="1"/>
  <c r="I2719" i="2" a="1"/>
  <c r="I2719" i="2" s="1"/>
  <c r="N2702" i="2"/>
  <c r="O2702" i="2" s="1"/>
  <c r="I2702" i="2" a="1"/>
  <c r="I2702" i="2" s="1"/>
  <c r="I2623" i="2" a="1"/>
  <c r="I2623" i="2" s="1"/>
  <c r="N2768" i="2"/>
  <c r="O2768" i="2" s="1"/>
  <c r="I2768" i="2" a="1"/>
  <c r="I2768" i="2" s="1"/>
  <c r="I2715" i="2" a="1"/>
  <c r="I2715" i="2" s="1"/>
  <c r="N2715" i="2"/>
  <c r="O2715" i="2" s="1"/>
  <c r="N2698" i="2"/>
  <c r="O2698" i="2" s="1"/>
  <c r="I2698" i="2" a="1"/>
  <c r="I2698" i="2" s="1"/>
  <c r="N2618" i="2"/>
  <c r="O2618" i="2" s="1"/>
  <c r="I2618" i="2" a="1"/>
  <c r="I2618" i="2" s="1"/>
  <c r="N2095" i="2"/>
  <c r="O2095" i="2" s="1"/>
  <c r="I2095" i="2" a="1"/>
  <c r="I2095" i="2" s="1"/>
  <c r="I2783" i="2" a="1"/>
  <c r="I2783" i="2" s="1"/>
  <c r="I2653" i="2" a="1"/>
  <c r="I2653" i="2" s="1"/>
  <c r="N2653" i="2"/>
  <c r="O2653" i="2" s="1"/>
  <c r="N2636" i="2"/>
  <c r="O2636" i="2" s="1"/>
  <c r="I2636" i="2" a="1"/>
  <c r="I2636" i="2" s="1"/>
  <c r="I2486" i="2" a="1"/>
  <c r="I2486" i="2" s="1"/>
  <c r="N2486" i="2"/>
  <c r="O2486" i="2" s="1"/>
  <c r="N2781" i="2"/>
  <c r="O2781" i="2" s="1"/>
  <c r="I2781" i="2" a="1"/>
  <c r="I2781" i="2" s="1"/>
  <c r="N2720" i="2"/>
  <c r="O2720" i="2" s="1"/>
  <c r="N2687" i="2"/>
  <c r="O2687" i="2" s="1"/>
  <c r="I2687" i="2" a="1"/>
  <c r="I2687" i="2" s="1"/>
  <c r="I2601" i="2" a="1"/>
  <c r="I2601" i="2" s="1"/>
  <c r="N2534" i="2"/>
  <c r="O2534" i="2" s="1"/>
  <c r="I2534" i="2" a="1"/>
  <c r="I2534" i="2" s="1"/>
  <c r="N2469" i="2"/>
  <c r="O2469" i="2" s="1"/>
  <c r="I2404" i="2" a="1"/>
  <c r="I2404" i="2" s="1"/>
  <c r="N2387" i="2"/>
  <c r="O2387" i="2" s="1"/>
  <c r="I2387" i="2" a="1"/>
  <c r="I2387" i="2" s="1"/>
  <c r="N2370" i="2"/>
  <c r="O2370" i="2" s="1"/>
  <c r="I2370" i="2" a="1"/>
  <c r="I2370" i="2" s="1"/>
  <c r="N2334" i="2"/>
  <c r="O2334" i="2" s="1"/>
  <c r="I2334" i="2" a="1"/>
  <c r="I2334" i="2" s="1"/>
  <c r="N2224" i="2"/>
  <c r="O2224" i="2" s="1"/>
  <c r="I2224" i="2" a="1"/>
  <c r="I2224" i="2" s="1"/>
  <c r="N2528" i="2"/>
  <c r="O2528" i="2" s="1"/>
  <c r="I2528" i="2" a="1"/>
  <c r="I2528" i="2" s="1"/>
  <c r="I2512" i="2" a="1"/>
  <c r="I2512" i="2" s="1"/>
  <c r="I2513" i="2" a="1"/>
  <c r="I2513" i="2" s="1"/>
  <c r="N2513" i="2"/>
  <c r="O2513" i="2" s="1"/>
  <c r="I2465" i="2" a="1"/>
  <c r="I2465" i="2" s="1"/>
  <c r="N2465" i="2"/>
  <c r="O2465" i="2" s="1"/>
  <c r="I2450" i="2" a="1"/>
  <c r="I2450" i="2" s="1"/>
  <c r="N2450" i="2"/>
  <c r="O2450" i="2" s="1"/>
  <c r="N2341" i="2"/>
  <c r="O2341" i="2" s="1"/>
  <c r="N2280" i="2"/>
  <c r="O2280" i="2" s="1"/>
  <c r="I2280" i="2" a="1"/>
  <c r="I2280" i="2" s="1"/>
  <c r="N2539" i="2"/>
  <c r="O2539" i="2" s="1"/>
  <c r="I2539" i="2" a="1"/>
  <c r="I2539" i="2" s="1"/>
  <c r="N2491" i="2"/>
  <c r="O2491" i="2" s="1"/>
  <c r="I2491" i="2" a="1"/>
  <c r="I2491" i="2" s="1"/>
  <c r="N2474" i="2"/>
  <c r="O2474" i="2" s="1"/>
  <c r="I2474" i="2" a="1"/>
  <c r="I2474" i="2" s="1"/>
  <c r="N2411" i="2"/>
  <c r="O2411" i="2" s="1"/>
  <c r="I2411" i="2" a="1"/>
  <c r="I2411" i="2" s="1"/>
  <c r="I2393" i="2" a="1"/>
  <c r="I2393" i="2" s="1"/>
  <c r="N2377" i="2"/>
  <c r="O2377" i="2" s="1"/>
  <c r="N2344" i="2"/>
  <c r="O2344" i="2" s="1"/>
  <c r="I2344" i="2" a="1"/>
  <c r="I2344" i="2" s="1"/>
  <c r="I2220" i="2" a="1"/>
  <c r="I2220" i="2" s="1"/>
  <c r="N2220" i="2"/>
  <c r="O2220" i="2" s="1"/>
  <c r="I2550" i="2" a="1"/>
  <c r="I2550" i="2" s="1"/>
  <c r="N2550" i="2"/>
  <c r="O2550" i="2" s="1"/>
  <c r="I2485" i="2" a="1"/>
  <c r="I2485" i="2" s="1"/>
  <c r="N2485" i="2"/>
  <c r="O2485" i="2" s="1"/>
  <c r="I2420" i="2" a="1"/>
  <c r="I2420" i="2" s="1"/>
  <c r="N2356" i="2"/>
  <c r="O2356" i="2" s="1"/>
  <c r="I2356" i="2" a="1"/>
  <c r="I2356" i="2" s="1"/>
  <c r="N2342" i="2"/>
  <c r="O2342" i="2" s="1"/>
  <c r="I2342" i="2" a="1"/>
  <c r="I2342" i="2" s="1"/>
  <c r="N2326" i="2"/>
  <c r="O2326" i="2" s="1"/>
  <c r="I2326" i="2" a="1"/>
  <c r="I2326" i="2" s="1"/>
  <c r="N2307" i="2"/>
  <c r="O2307" i="2" s="1"/>
  <c r="I2307" i="2" a="1"/>
  <c r="I2307" i="2" s="1"/>
  <c r="I2466" i="2" a="1"/>
  <c r="I2466" i="2" s="1"/>
  <c r="N2466" i="2"/>
  <c r="O2466" i="2" s="1"/>
  <c r="I2401" i="2" a="1"/>
  <c r="I2401" i="2" s="1"/>
  <c r="N2401" i="2"/>
  <c r="O2401" i="2" s="1"/>
  <c r="N2386" i="2"/>
  <c r="O2386" i="2" s="1"/>
  <c r="I2386" i="2" a="1"/>
  <c r="I2386" i="2" s="1"/>
  <c r="N2371" i="2"/>
  <c r="O2371" i="2" s="1"/>
  <c r="I2371" i="2" a="1"/>
  <c r="I2371" i="2" s="1"/>
  <c r="I2557" i="2" a="1"/>
  <c r="I2557" i="2" s="1"/>
  <c r="N2557" i="2"/>
  <c r="O2557" i="2" s="1"/>
  <c r="N2540" i="2"/>
  <c r="O2540" i="2" s="1"/>
  <c r="I2476" i="2" a="1"/>
  <c r="I2476" i="2" s="1"/>
  <c r="I2477" i="2" a="1"/>
  <c r="I2477" i="2" s="1"/>
  <c r="N2477" i="2"/>
  <c r="O2477" i="2" s="1"/>
  <c r="N2412" i="2"/>
  <c r="O2412" i="2" s="1"/>
  <c r="I2412" i="2" a="1"/>
  <c r="I2412" i="2" s="1"/>
  <c r="N2380" i="2"/>
  <c r="O2380" i="2" s="1"/>
  <c r="I2380" i="2" a="1"/>
  <c r="I2380" i="2" s="1"/>
  <c r="I2305" i="2" a="1"/>
  <c r="I2305" i="2" s="1"/>
  <c r="I2503" i="2" a="1"/>
  <c r="I2503" i="2" s="1"/>
  <c r="N2503" i="2"/>
  <c r="O2503" i="2" s="1"/>
  <c r="N2425" i="2"/>
  <c r="O2425" i="2" s="1"/>
  <c r="I2378" i="2" a="1"/>
  <c r="I2378" i="2" s="1"/>
  <c r="N2378" i="2"/>
  <c r="O2378" i="2" s="1"/>
  <c r="I2333" i="2" a="1"/>
  <c r="I2333" i="2" s="1"/>
  <c r="N2333" i="2"/>
  <c r="O2333" i="2" s="1"/>
  <c r="N2291" i="2"/>
  <c r="O2291" i="2" s="1"/>
  <c r="I2291" i="2" a="1"/>
  <c r="I2291" i="2" s="1"/>
  <c r="N2247" i="2"/>
  <c r="O2247" i="2" s="1"/>
  <c r="I2247" i="2" a="1"/>
  <c r="I2247" i="2" s="1"/>
  <c r="N2054" i="2"/>
  <c r="O2054" i="2" s="1"/>
  <c r="I2054" i="2" a="1"/>
  <c r="I2054" i="2" s="1"/>
  <c r="I2040" i="2" a="1"/>
  <c r="I2040" i="2" s="1"/>
  <c r="N2040" i="2"/>
  <c r="O2040" i="2" s="1"/>
  <c r="I1908" i="2" a="1"/>
  <c r="I1908" i="2" s="1"/>
  <c r="N1908" i="2"/>
  <c r="O1908" i="2" s="1"/>
  <c r="N2252" i="2"/>
  <c r="O2252" i="2" s="1"/>
  <c r="I2252" i="2" a="1"/>
  <c r="I2252" i="2" s="1"/>
  <c r="N2234" i="2"/>
  <c r="O2234" i="2" s="1"/>
  <c r="I2234" i="2" a="1"/>
  <c r="I2234" i="2" s="1"/>
  <c r="N2203" i="2"/>
  <c r="O2203" i="2" s="1"/>
  <c r="I2203" i="2" a="1"/>
  <c r="I2203" i="2" s="1"/>
  <c r="N2111" i="2"/>
  <c r="O2111" i="2" s="1"/>
  <c r="I2111" i="2" a="1"/>
  <c r="I2111" i="2" s="1"/>
  <c r="I2276" i="2" a="1"/>
  <c r="I2276" i="2" s="1"/>
  <c r="N2276" i="2"/>
  <c r="O2276" i="2" s="1"/>
  <c r="N2227" i="2"/>
  <c r="O2227" i="2" s="1"/>
  <c r="I2227" i="2" a="1"/>
  <c r="I2227" i="2" s="1"/>
  <c r="N2178" i="2"/>
  <c r="O2178" i="2" s="1"/>
  <c r="I2178" i="2" a="1"/>
  <c r="I2178" i="2" s="1"/>
  <c r="N2129" i="2"/>
  <c r="O2129" i="2" s="1"/>
  <c r="I2129" i="2" a="1"/>
  <c r="I2129" i="2" s="1"/>
  <c r="I2098" i="2" a="1"/>
  <c r="I2098" i="2" s="1"/>
  <c r="N2098" i="2"/>
  <c r="O2098" i="2" s="1"/>
  <c r="N2036" i="2"/>
  <c r="O2036" i="2" s="1"/>
  <c r="N2223" i="2"/>
  <c r="O2223" i="2" s="1"/>
  <c r="I2223" i="2" a="1"/>
  <c r="I2223" i="2" s="1"/>
  <c r="N2194" i="2"/>
  <c r="O2194" i="2" s="1"/>
  <c r="I2194" i="2" a="1"/>
  <c r="I2194" i="2" s="1"/>
  <c r="I2094" i="2" a="1"/>
  <c r="I2094" i="2" s="1"/>
  <c r="N2094" i="2"/>
  <c r="O2094" i="2" s="1"/>
  <c r="I2061" i="2" a="1"/>
  <c r="I2061" i="2" s="1"/>
  <c r="N2061" i="2"/>
  <c r="O2061" i="2" s="1"/>
  <c r="I1932" i="2" a="1"/>
  <c r="I1932" i="2" s="1"/>
  <c r="N1932" i="2"/>
  <c r="O1932" i="2" s="1"/>
  <c r="N2259" i="2"/>
  <c r="O2259" i="2" s="1"/>
  <c r="I2259" i="2" a="1"/>
  <c r="I2259" i="2" s="1"/>
  <c r="N2230" i="2"/>
  <c r="O2230" i="2" s="1"/>
  <c r="I2230" i="2" a="1"/>
  <c r="I2230" i="2" s="1"/>
  <c r="N2145" i="2"/>
  <c r="O2145" i="2" s="1"/>
  <c r="I2145" i="2" a="1"/>
  <c r="I2145" i="2" s="1"/>
  <c r="I2032" i="2" a="1"/>
  <c r="I2032" i="2" s="1"/>
  <c r="N2032" i="2"/>
  <c r="O2032" i="2" s="1"/>
  <c r="N2251" i="2"/>
  <c r="O2251" i="2" s="1"/>
  <c r="I2251" i="2" a="1"/>
  <c r="I2251" i="2" s="1"/>
  <c r="I1958" i="2" a="1"/>
  <c r="I1958" i="2" s="1"/>
  <c r="N1958" i="2"/>
  <c r="O1958" i="2" s="1"/>
  <c r="N1525" i="2"/>
  <c r="O1525" i="2" s="1"/>
  <c r="I1525" i="2" a="1"/>
  <c r="I1525" i="2" s="1"/>
  <c r="N2277" i="2"/>
  <c r="O2277" i="2" s="1"/>
  <c r="I2277" i="2" a="1"/>
  <c r="I2277" i="2" s="1"/>
  <c r="N2262" i="2"/>
  <c r="O2262" i="2" s="1"/>
  <c r="I2262" i="2" a="1"/>
  <c r="I2262" i="2" s="1"/>
  <c r="N2228" i="2"/>
  <c r="O2228" i="2" s="1"/>
  <c r="I2228" i="2" a="1"/>
  <c r="I2228" i="2" s="1"/>
  <c r="N2168" i="2"/>
  <c r="O2168" i="2" s="1"/>
  <c r="I2168" i="2" a="1"/>
  <c r="I2168" i="2" s="1"/>
  <c r="N2075" i="2"/>
  <c r="O2075" i="2" s="1"/>
  <c r="I2075" i="2" a="1"/>
  <c r="I2075" i="2" s="1"/>
  <c r="I2056" i="2" a="1"/>
  <c r="I2056" i="2" s="1"/>
  <c r="I2036" i="2" a="1"/>
  <c r="I2036" i="2" s="1"/>
  <c r="N2037" i="2"/>
  <c r="O2037" i="2" s="1"/>
  <c r="I2037" i="2" a="1"/>
  <c r="I2037" i="2" s="1"/>
  <c r="N2015" i="2"/>
  <c r="O2015" i="2" s="1"/>
  <c r="I2015" i="2" a="1"/>
  <c r="I2015" i="2" s="1"/>
  <c r="N1884" i="2"/>
  <c r="O1884" i="2" s="1"/>
  <c r="I1884" i="2" a="1"/>
  <c r="I1884" i="2" s="1"/>
  <c r="N1648" i="2"/>
  <c r="O1648" i="2" s="1"/>
  <c r="I1648" i="2" a="1"/>
  <c r="I1648" i="2" s="1"/>
  <c r="N2018" i="2"/>
  <c r="O2018" i="2" s="1"/>
  <c r="I2018" i="2" a="1"/>
  <c r="I2018" i="2" s="1"/>
  <c r="N1969" i="2"/>
  <c r="O1969" i="2" s="1"/>
  <c r="I1937" i="2" a="1"/>
  <c r="I1937" i="2" s="1"/>
  <c r="I1923" i="2" a="1"/>
  <c r="I1923" i="2" s="1"/>
  <c r="N1923" i="2"/>
  <c r="O1923" i="2" s="1"/>
  <c r="N1858" i="2"/>
  <c r="O1858" i="2" s="1"/>
  <c r="N1842" i="2"/>
  <c r="O1842" i="2" s="1"/>
  <c r="N1826" i="2"/>
  <c r="O1826" i="2" s="1"/>
  <c r="N1810" i="2"/>
  <c r="O1810" i="2" s="1"/>
  <c r="N1794" i="2"/>
  <c r="O1794" i="2" s="1"/>
  <c r="N1778" i="2"/>
  <c r="O1778" i="2" s="1"/>
  <c r="N1762" i="2"/>
  <c r="O1762" i="2" s="1"/>
  <c r="N1746" i="2"/>
  <c r="O1746" i="2" s="1"/>
  <c r="N1963" i="2"/>
  <c r="O1963" i="2" s="1"/>
  <c r="I1963" i="2" a="1"/>
  <c r="I1963" i="2" s="1"/>
  <c r="N1989" i="2"/>
  <c r="O1989" i="2" s="1"/>
  <c r="I1989" i="2" a="1"/>
  <c r="I1989" i="2" s="1"/>
  <c r="N1957" i="2"/>
  <c r="O1957" i="2" s="1"/>
  <c r="I1957" i="2" a="1"/>
  <c r="I1957" i="2" s="1"/>
  <c r="I1942" i="2" a="1"/>
  <c r="I1942" i="2" s="1"/>
  <c r="N1942" i="2"/>
  <c r="O1942" i="2" s="1"/>
  <c r="I1909" i="2" a="1"/>
  <c r="I1909" i="2" s="1"/>
  <c r="N1909" i="2"/>
  <c r="O1909" i="2" s="1"/>
  <c r="I1893" i="2" a="1"/>
  <c r="I1893" i="2" s="1"/>
  <c r="N1893" i="2"/>
  <c r="O1893" i="2" s="1"/>
  <c r="I1601" i="2" a="1"/>
  <c r="I1601" i="2" s="1"/>
  <c r="N1601" i="2"/>
  <c r="O1601" i="2" s="1"/>
  <c r="I1885" i="2" a="1"/>
  <c r="I1885" i="2" s="1"/>
  <c r="N1885" i="2"/>
  <c r="O1885" i="2" s="1"/>
  <c r="N1530" i="2"/>
  <c r="O1530" i="2" s="1"/>
  <c r="I1530" i="2" a="1"/>
  <c r="I1530" i="2" s="1"/>
  <c r="N2001" i="2"/>
  <c r="O2001" i="2" s="1"/>
  <c r="I2001" i="2" a="1"/>
  <c r="I2001" i="2" s="1"/>
  <c r="I1970" i="2" a="1"/>
  <c r="I1970" i="2" s="1"/>
  <c r="N1970" i="2"/>
  <c r="O1970" i="2" s="1"/>
  <c r="N1938" i="2"/>
  <c r="O1938" i="2" s="1"/>
  <c r="I1859" i="2" a="1"/>
  <c r="I1859" i="2" s="1"/>
  <c r="I1843" i="2" a="1"/>
  <c r="I1843" i="2" s="1"/>
  <c r="I1827" i="2" a="1"/>
  <c r="I1827" i="2" s="1"/>
  <c r="I1811" i="2" a="1"/>
  <c r="I1811" i="2" s="1"/>
  <c r="I1795" i="2" a="1"/>
  <c r="I1795" i="2" s="1"/>
  <c r="I1779" i="2" a="1"/>
  <c r="I1779" i="2" s="1"/>
  <c r="I1763" i="2" a="1"/>
  <c r="I1763" i="2" s="1"/>
  <c r="I1747" i="2" a="1"/>
  <c r="I1747" i="2" s="1"/>
  <c r="I1988" i="2" a="1"/>
  <c r="I1988" i="2" s="1"/>
  <c r="N1613" i="2"/>
  <c r="O1613" i="2" s="1"/>
  <c r="I1613" i="2" a="1"/>
  <c r="I1613" i="2" s="1"/>
  <c r="N1580" i="2"/>
  <c r="O1580" i="2" s="1"/>
  <c r="I1580" i="2" a="1"/>
  <c r="I1580" i="2" s="1"/>
  <c r="N1549" i="2"/>
  <c r="O1549" i="2" s="1"/>
  <c r="I1549" i="2" a="1"/>
  <c r="I1549" i="2" s="1"/>
  <c r="N1516" i="2"/>
  <c r="O1516" i="2" s="1"/>
  <c r="I1516" i="2" a="1"/>
  <c r="I1516" i="2" s="1"/>
  <c r="N1630" i="2"/>
  <c r="O1630" i="2" s="1"/>
  <c r="I1630" i="2" a="1"/>
  <c r="I1630" i="2" s="1"/>
  <c r="I1598" i="2" a="1"/>
  <c r="I1598" i="2" s="1"/>
  <c r="I1599" i="2" a="1"/>
  <c r="I1599" i="2" s="1"/>
  <c r="N1599" i="2"/>
  <c r="O1599" i="2" s="1"/>
  <c r="I1585" i="2" a="1"/>
  <c r="I1585" i="2" s="1"/>
  <c r="N1585" i="2"/>
  <c r="O1585" i="2" s="1"/>
  <c r="N1566" i="2"/>
  <c r="O1566" i="2" s="1"/>
  <c r="I1534" i="2" a="1"/>
  <c r="I1534" i="2" s="1"/>
  <c r="I1535" i="2" a="1"/>
  <c r="I1535" i="2" s="1"/>
  <c r="N1535" i="2"/>
  <c r="O1535" i="2" s="1"/>
  <c r="N1521" i="2"/>
  <c r="O1521" i="2" s="1"/>
  <c r="I1521" i="2" a="1"/>
  <c r="I1521" i="2" s="1"/>
  <c r="N1502" i="2"/>
  <c r="O1502" i="2" s="1"/>
  <c r="N1724" i="2"/>
  <c r="O1724" i="2" s="1"/>
  <c r="I1724" i="2" a="1"/>
  <c r="I1724" i="2" s="1"/>
  <c r="N1708" i="2"/>
  <c r="O1708" i="2" s="1"/>
  <c r="I1708" i="2" a="1"/>
  <c r="I1708" i="2" s="1"/>
  <c r="N1692" i="2"/>
  <c r="O1692" i="2" s="1"/>
  <c r="I1692" i="2" a="1"/>
  <c r="I1692" i="2" s="1"/>
  <c r="N1677" i="2"/>
  <c r="O1677" i="2" s="1"/>
  <c r="I1677" i="2" a="1"/>
  <c r="I1677" i="2" s="1"/>
  <c r="N1628" i="2"/>
  <c r="O1628" i="2" s="1"/>
  <c r="I1628" i="2" a="1"/>
  <c r="I1628" i="2" s="1"/>
  <c r="N1597" i="2"/>
  <c r="O1597" i="2" s="1"/>
  <c r="I1597" i="2" a="1"/>
  <c r="I1597" i="2" s="1"/>
  <c r="N1564" i="2"/>
  <c r="O1564" i="2" s="1"/>
  <c r="I1564" i="2" a="1"/>
  <c r="I1564" i="2" s="1"/>
  <c r="N1533" i="2"/>
  <c r="O1533" i="2" s="1"/>
  <c r="I1533" i="2" a="1"/>
  <c r="I1533" i="2" s="1"/>
  <c r="N1500" i="2"/>
  <c r="O1500" i="2" s="1"/>
  <c r="I1500" i="2" a="1"/>
  <c r="I1500" i="2" s="1"/>
  <c r="I1485" i="2" a="1"/>
  <c r="I1485" i="2" s="1"/>
  <c r="N1485" i="2"/>
  <c r="O1485" i="2" s="1"/>
  <c r="I1667" i="2" a="1"/>
  <c r="I1667" i="2" s="1"/>
  <c r="N1667" i="2"/>
  <c r="O1667" i="2" s="1"/>
  <c r="I1621" i="2" a="1"/>
  <c r="I1621" i="2" s="1"/>
  <c r="N1621" i="2"/>
  <c r="O1621" i="2" s="1"/>
  <c r="N1588" i="2"/>
  <c r="O1588" i="2" s="1"/>
  <c r="I1588" i="2" a="1"/>
  <c r="I1588" i="2" s="1"/>
  <c r="N1557" i="2"/>
  <c r="O1557" i="2" s="1"/>
  <c r="I1557" i="2" a="1"/>
  <c r="I1557" i="2" s="1"/>
  <c r="N1524" i="2"/>
  <c r="O1524" i="2" s="1"/>
  <c r="I1524" i="2" a="1"/>
  <c r="I1524" i="2" s="1"/>
  <c r="N1610" i="2"/>
  <c r="O1610" i="2" s="1"/>
  <c r="I1610" i="2" a="1"/>
  <c r="I1610" i="2" s="1"/>
  <c r="N1546" i="2"/>
  <c r="O1546" i="2" s="1"/>
  <c r="I1546" i="2" a="1"/>
  <c r="I1546" i="2" s="1"/>
  <c r="I1463" i="2" a="1"/>
  <c r="I1463" i="2" s="1"/>
  <c r="N1463" i="2"/>
  <c r="O1463" i="2" s="1"/>
  <c r="I1727" i="2" a="1"/>
  <c r="I1727" i="2" s="1"/>
  <c r="I1711" i="2" a="1"/>
  <c r="I1711" i="2" s="1"/>
  <c r="N2619" i="2"/>
  <c r="O2619" i="2" s="1"/>
  <c r="I2619" i="2" a="1"/>
  <c r="I2619" i="2" s="1"/>
  <c r="I2482" i="2" a="1"/>
  <c r="I2482" i="2" s="1"/>
  <c r="N2482" i="2"/>
  <c r="O2482" i="2" s="1"/>
  <c r="N2734" i="2"/>
  <c r="O2734" i="2" s="1"/>
  <c r="I2734" i="2" a="1"/>
  <c r="I2734" i="2" s="1"/>
  <c r="N2658" i="2"/>
  <c r="O2658" i="2" s="1"/>
  <c r="I2658" i="2" a="1"/>
  <c r="I2658" i="2" s="1"/>
  <c r="N2750" i="2"/>
  <c r="O2750" i="2" s="1"/>
  <c r="I2750" i="2" a="1"/>
  <c r="I2750" i="2" s="1"/>
  <c r="N2718" i="2"/>
  <c r="O2718" i="2" s="1"/>
  <c r="I2718" i="2" a="1"/>
  <c r="I2718" i="2" s="1"/>
  <c r="N2671" i="2"/>
  <c r="O2671" i="2" s="1"/>
  <c r="I2671" i="2" a="1"/>
  <c r="I2671" i="2" s="1"/>
  <c r="N2641" i="2"/>
  <c r="O2641" i="2" s="1"/>
  <c r="N2626" i="2"/>
  <c r="O2626" i="2" s="1"/>
  <c r="I2626" i="2" a="1"/>
  <c r="I2626" i="2" s="1"/>
  <c r="N2495" i="2"/>
  <c r="O2495" i="2" s="1"/>
  <c r="I2495" i="2" a="1"/>
  <c r="I2495" i="2" s="1"/>
  <c r="N2765" i="2"/>
  <c r="O2765" i="2" s="1"/>
  <c r="N2639" i="2"/>
  <c r="O2639" i="2" s="1"/>
  <c r="I2608" i="2" a="1"/>
  <c r="I2608" i="2" s="1"/>
  <c r="I2609" i="2" a="1"/>
  <c r="I2609" i="2" s="1"/>
  <c r="N2609" i="2"/>
  <c r="O2609" i="2" s="1"/>
  <c r="N2782" i="2"/>
  <c r="O2782" i="2" s="1"/>
  <c r="I2782" i="2" a="1"/>
  <c r="I2782" i="2" s="1"/>
  <c r="I2735" i="2" a="1"/>
  <c r="I2735" i="2" s="1"/>
  <c r="N2735" i="2"/>
  <c r="O2735" i="2" s="1"/>
  <c r="N2706" i="2"/>
  <c r="O2706" i="2" s="1"/>
  <c r="I2706" i="2" a="1"/>
  <c r="I2706" i="2" s="1"/>
  <c r="N2659" i="2"/>
  <c r="O2659" i="2" s="1"/>
  <c r="I2659" i="2" a="1"/>
  <c r="I2659" i="2" s="1"/>
  <c r="N2592" i="2"/>
  <c r="O2592" i="2" s="1"/>
  <c r="I2592" i="2" a="1"/>
  <c r="I2592" i="2" s="1"/>
  <c r="I2576" i="2" a="1"/>
  <c r="I2576" i="2" s="1"/>
  <c r="I2577" i="2" a="1"/>
  <c r="I2577" i="2" s="1"/>
  <c r="N2577" i="2"/>
  <c r="O2577" i="2" s="1"/>
  <c r="N2700" i="2"/>
  <c r="O2700" i="2" s="1"/>
  <c r="I2700" i="2" a="1"/>
  <c r="I2700" i="2" s="1"/>
  <c r="N2590" i="2"/>
  <c r="O2590" i="2" s="1"/>
  <c r="I2590" i="2" a="1"/>
  <c r="I2590" i="2" s="1"/>
  <c r="N2575" i="2"/>
  <c r="O2575" i="2" s="1"/>
  <c r="I2575" i="2" a="1"/>
  <c r="I2575" i="2" s="1"/>
  <c r="N2749" i="2"/>
  <c r="O2749" i="2" s="1"/>
  <c r="I2749" i="2" a="1"/>
  <c r="I2749" i="2" s="1"/>
  <c r="N2730" i="2"/>
  <c r="O2730" i="2" s="1"/>
  <c r="I2730" i="2" a="1"/>
  <c r="I2730" i="2" s="1"/>
  <c r="I2712" i="2" a="1"/>
  <c r="I2712" i="2" s="1"/>
  <c r="I2678" i="2" a="1"/>
  <c r="I2678" i="2" s="1"/>
  <c r="N2678" i="2"/>
  <c r="O2678" i="2" s="1"/>
  <c r="I2645" i="2" a="1"/>
  <c r="I2645" i="2" s="1"/>
  <c r="N2646" i="2"/>
  <c r="O2646" i="2" s="1"/>
  <c r="I2646" i="2" a="1"/>
  <c r="I2646" i="2" s="1"/>
  <c r="N2601" i="2"/>
  <c r="O2601" i="2" s="1"/>
  <c r="N2547" i="2"/>
  <c r="O2547" i="2" s="1"/>
  <c r="I2547" i="2" a="1"/>
  <c r="I2547" i="2" s="1"/>
  <c r="I2765" i="2" a="1"/>
  <c r="I2765" i="2" s="1"/>
  <c r="N2766" i="2"/>
  <c r="O2766" i="2" s="1"/>
  <c r="I2766" i="2" a="1"/>
  <c r="I2766" i="2" s="1"/>
  <c r="N2651" i="2"/>
  <c r="O2651" i="2" s="1"/>
  <c r="I2634" i="2" a="1"/>
  <c r="I2634" i="2" s="1"/>
  <c r="N2634" i="2"/>
  <c r="O2634" i="2" s="1"/>
  <c r="N2571" i="2"/>
  <c r="O2571" i="2" s="1"/>
  <c r="I2571" i="2" a="1"/>
  <c r="I2571" i="2" s="1"/>
  <c r="I2779" i="2" a="1"/>
  <c r="I2779" i="2" s="1"/>
  <c r="N2779" i="2"/>
  <c r="O2779" i="2" s="1"/>
  <c r="I2733" i="2" a="1"/>
  <c r="I2733" i="2" s="1"/>
  <c r="I2685" i="2" a="1"/>
  <c r="I2685" i="2" s="1"/>
  <c r="N2685" i="2"/>
  <c r="O2685" i="2" s="1"/>
  <c r="N2586" i="2"/>
  <c r="O2586" i="2" s="1"/>
  <c r="I2586" i="2" a="1"/>
  <c r="I2586" i="2" s="1"/>
  <c r="I2532" i="2" a="1"/>
  <c r="I2532" i="2" s="1"/>
  <c r="N2467" i="2"/>
  <c r="O2467" i="2" s="1"/>
  <c r="I2467" i="2" a="1"/>
  <c r="I2467" i="2" s="1"/>
  <c r="I2402" i="2" a="1"/>
  <c r="I2402" i="2" s="1"/>
  <c r="N2402" i="2"/>
  <c r="O2402" i="2" s="1"/>
  <c r="I2385" i="2" a="1"/>
  <c r="I2385" i="2" s="1"/>
  <c r="N2385" i="2"/>
  <c r="O2385" i="2" s="1"/>
  <c r="N2368" i="2"/>
  <c r="O2368" i="2" s="1"/>
  <c r="I2368" i="2" a="1"/>
  <c r="I2368" i="2" s="1"/>
  <c r="N2313" i="2"/>
  <c r="O2313" i="2" s="1"/>
  <c r="I2313" i="2" a="1"/>
  <c r="I2313" i="2" s="1"/>
  <c r="N2093" i="2"/>
  <c r="O2093" i="2" s="1"/>
  <c r="I2093" i="2" a="1"/>
  <c r="I2093" i="2" s="1"/>
  <c r="N2463" i="2"/>
  <c r="O2463" i="2" s="1"/>
  <c r="I2463" i="2" a="1"/>
  <c r="I2463" i="2" s="1"/>
  <c r="N2424" i="2"/>
  <c r="O2424" i="2" s="1"/>
  <c r="I2424" i="2" a="1"/>
  <c r="I2424" i="2" s="1"/>
  <c r="N2358" i="2"/>
  <c r="O2358" i="2" s="1"/>
  <c r="I2358" i="2" a="1"/>
  <c r="I2358" i="2" s="1"/>
  <c r="N2314" i="2"/>
  <c r="O2314" i="2" s="1"/>
  <c r="I2314" i="2" a="1"/>
  <c r="I2314" i="2" s="1"/>
  <c r="I2060" i="2" a="1"/>
  <c r="I2060" i="2" s="1"/>
  <c r="N2060" i="2"/>
  <c r="O2060" i="2" s="1"/>
  <c r="I2548" i="2" a="1"/>
  <c r="I2548" i="2" s="1"/>
  <c r="I2533" i="2" a="1"/>
  <c r="I2533" i="2" s="1"/>
  <c r="N2483" i="2"/>
  <c r="O2483" i="2" s="1"/>
  <c r="I2483" i="2" a="1"/>
  <c r="I2483" i="2" s="1"/>
  <c r="I2418" i="2" a="1"/>
  <c r="I2418" i="2" s="1"/>
  <c r="N2418" i="2"/>
  <c r="O2418" i="2" s="1"/>
  <c r="I2324" i="2" a="1"/>
  <c r="I2324" i="2" s="1"/>
  <c r="N2542" i="2"/>
  <c r="O2542" i="2" s="1"/>
  <c r="I2542" i="2" a="1"/>
  <c r="I2542" i="2" s="1"/>
  <c r="N2414" i="2"/>
  <c r="O2414" i="2" s="1"/>
  <c r="I2414" i="2" a="1"/>
  <c r="I2414" i="2" s="1"/>
  <c r="N2399" i="2"/>
  <c r="O2399" i="2" s="1"/>
  <c r="I2399" i="2" a="1"/>
  <c r="I2399" i="2" s="1"/>
  <c r="I2384" i="2" a="1"/>
  <c r="I2384" i="2" s="1"/>
  <c r="I2369" i="2" a="1"/>
  <c r="I2369" i="2" s="1"/>
  <c r="N2369" i="2"/>
  <c r="O2369" i="2" s="1"/>
  <c r="N2354" i="2"/>
  <c r="O2354" i="2" s="1"/>
  <c r="I2354" i="2" a="1"/>
  <c r="I2354" i="2" s="1"/>
  <c r="N2322" i="2"/>
  <c r="O2322" i="2" s="1"/>
  <c r="I2322" i="2" a="1"/>
  <c r="I2322" i="2" s="1"/>
  <c r="I2537" i="2" a="1"/>
  <c r="I2537" i="2" s="1"/>
  <c r="N2492" i="2"/>
  <c r="O2492" i="2" s="1"/>
  <c r="I2492" i="2" a="1"/>
  <c r="I2492" i="2" s="1"/>
  <c r="N2427" i="2"/>
  <c r="O2427" i="2" s="1"/>
  <c r="I2427" i="2" a="1"/>
  <c r="I2427" i="2" s="1"/>
  <c r="I2409" i="2" a="1"/>
  <c r="I2409" i="2" s="1"/>
  <c r="I2377" i="2" a="1"/>
  <c r="I2377" i="2" s="1"/>
  <c r="N2317" i="2"/>
  <c r="O2317" i="2" s="1"/>
  <c r="N2244" i="2"/>
  <c r="O2244" i="2" s="1"/>
  <c r="I2244" i="2" a="1"/>
  <c r="I2244" i="2" s="1"/>
  <c r="N2566" i="2"/>
  <c r="O2566" i="2" s="1"/>
  <c r="I2566" i="2" a="1"/>
  <c r="I2566" i="2" s="1"/>
  <c r="N2501" i="2"/>
  <c r="O2501" i="2" s="1"/>
  <c r="N2484" i="2"/>
  <c r="O2484" i="2" s="1"/>
  <c r="I2438" i="2" a="1"/>
  <c r="I2438" i="2" s="1"/>
  <c r="N2438" i="2"/>
  <c r="O2438" i="2" s="1"/>
  <c r="N2376" i="2"/>
  <c r="O2376" i="2" s="1"/>
  <c r="I2376" i="2" a="1"/>
  <c r="I2376" i="2" s="1"/>
  <c r="N2298" i="2"/>
  <c r="O2298" i="2" s="1"/>
  <c r="I2298" i="2" a="1"/>
  <c r="I2298" i="2" s="1"/>
  <c r="N2068" i="2"/>
  <c r="O2068" i="2" s="1"/>
  <c r="I2068" i="2" a="1"/>
  <c r="I2068" i="2" s="1"/>
  <c r="N2289" i="2"/>
  <c r="O2289" i="2" s="1"/>
  <c r="I2289" i="2" a="1"/>
  <c r="I2289" i="2" s="1"/>
  <c r="I2260" i="2" a="1"/>
  <c r="I2260" i="2" s="1"/>
  <c r="N2260" i="2"/>
  <c r="O2260" i="2" s="1"/>
  <c r="N2182" i="2"/>
  <c r="O2182" i="2" s="1"/>
  <c r="I2182" i="2" a="1"/>
  <c r="I2182" i="2" s="1"/>
  <c r="I2148" i="2" a="1"/>
  <c r="I2148" i="2" s="1"/>
  <c r="N2148" i="2"/>
  <c r="O2148" i="2" s="1"/>
  <c r="N2117" i="2"/>
  <c r="O2117" i="2" s="1"/>
  <c r="I2101" i="2" a="1"/>
  <c r="I2101" i="2" s="1"/>
  <c r="I2102" i="2" a="1"/>
  <c r="I2102" i="2" s="1"/>
  <c r="N2102" i="2"/>
  <c r="O2102" i="2" s="1"/>
  <c r="N2153" i="2"/>
  <c r="O2153" i="2" s="1"/>
  <c r="I2153" i="2" a="1"/>
  <c r="I2153" i="2" s="1"/>
  <c r="I2138" i="2" a="1"/>
  <c r="I2138" i="2" s="1"/>
  <c r="N2138" i="2"/>
  <c r="O2138" i="2" s="1"/>
  <c r="N2109" i="2"/>
  <c r="O2109" i="2" s="1"/>
  <c r="I2109" i="2" a="1"/>
  <c r="I2109" i="2" s="1"/>
  <c r="N1906" i="2"/>
  <c r="O1906" i="2" s="1"/>
  <c r="I1906" i="2" a="1"/>
  <c r="I1906" i="2" s="1"/>
  <c r="N2274" i="2"/>
  <c r="O2274" i="2" s="1"/>
  <c r="I2274" i="2" a="1"/>
  <c r="I2274" i="2" s="1"/>
  <c r="N2160" i="2"/>
  <c r="O2160" i="2" s="1"/>
  <c r="I2160" i="2" a="1"/>
  <c r="I2160" i="2" s="1"/>
  <c r="N2127" i="2"/>
  <c r="O2127" i="2" s="1"/>
  <c r="I2127" i="2" a="1"/>
  <c r="I2127" i="2" s="1"/>
  <c r="I2080" i="2" a="1"/>
  <c r="I2080" i="2" s="1"/>
  <c r="N2080" i="2"/>
  <c r="O2080" i="2" s="1"/>
  <c r="N2050" i="2"/>
  <c r="O2050" i="2" s="1"/>
  <c r="I2050" i="2" a="1"/>
  <c r="I2050" i="2" s="1"/>
  <c r="N1979" i="2"/>
  <c r="O1979" i="2" s="1"/>
  <c r="I1979" i="2" a="1"/>
  <c r="I1979" i="2" s="1"/>
  <c r="N2281" i="2"/>
  <c r="O2281" i="2" s="1"/>
  <c r="I2281" i="2" a="1"/>
  <c r="I2281" i="2" s="1"/>
  <c r="N2266" i="2"/>
  <c r="O2266" i="2" s="1"/>
  <c r="I2266" i="2" a="1"/>
  <c r="I2266" i="2" s="1"/>
  <c r="N2221" i="2"/>
  <c r="O2221" i="2" s="1"/>
  <c r="I2221" i="2" a="1"/>
  <c r="I2221" i="2" s="1"/>
  <c r="I2176" i="2" a="1"/>
  <c r="I2176" i="2" s="1"/>
  <c r="N2176" i="2"/>
  <c r="O2176" i="2" s="1"/>
  <c r="N2092" i="2"/>
  <c r="O2092" i="2" s="1"/>
  <c r="I2092" i="2" a="1"/>
  <c r="I2092" i="2" s="1"/>
  <c r="I2074" i="2" a="1"/>
  <c r="I2074" i="2" s="1"/>
  <c r="N2074" i="2"/>
  <c r="O2074" i="2" s="1"/>
  <c r="N2059" i="2"/>
  <c r="O2059" i="2" s="1"/>
  <c r="I2059" i="2" a="1"/>
  <c r="I2059" i="2" s="1"/>
  <c r="I2292" i="2" a="1"/>
  <c r="I2292" i="2" s="1"/>
  <c r="N2292" i="2"/>
  <c r="O2292" i="2" s="1"/>
  <c r="I2192" i="2" a="1"/>
  <c r="I2192" i="2" s="1"/>
  <c r="N2192" i="2"/>
  <c r="O2192" i="2" s="1"/>
  <c r="N2143" i="2"/>
  <c r="O2143" i="2" s="1"/>
  <c r="I2143" i="2" a="1"/>
  <c r="I2143" i="2" s="1"/>
  <c r="I1960" i="2" a="1"/>
  <c r="I1960" i="2" s="1"/>
  <c r="N1960" i="2"/>
  <c r="O1960" i="2" s="1"/>
  <c r="N2264" i="2"/>
  <c r="O2264" i="2" s="1"/>
  <c r="I2264" i="2" a="1"/>
  <c r="I2264" i="2" s="1"/>
  <c r="N2152" i="2"/>
  <c r="O2152" i="2" s="1"/>
  <c r="I2152" i="2" a="1"/>
  <c r="I2152" i="2" s="1"/>
  <c r="N2121" i="2"/>
  <c r="O2121" i="2" s="1"/>
  <c r="I2121" i="2" a="1"/>
  <c r="I2121" i="2" s="1"/>
  <c r="N1943" i="2"/>
  <c r="O1943" i="2" s="1"/>
  <c r="I1943" i="2" a="1"/>
  <c r="I1943" i="2" s="1"/>
  <c r="N2275" i="2"/>
  <c r="O2275" i="2" s="1"/>
  <c r="I2275" i="2" a="1"/>
  <c r="I2275" i="2" s="1"/>
  <c r="N2226" i="2"/>
  <c r="O2226" i="2" s="1"/>
  <c r="I2226" i="2" a="1"/>
  <c r="I2226" i="2" s="1"/>
  <c r="N2181" i="2"/>
  <c r="O2181" i="2" s="1"/>
  <c r="I2181" i="2" a="1"/>
  <c r="I2181" i="2" s="1"/>
  <c r="N2137" i="2"/>
  <c r="O2137" i="2" s="1"/>
  <c r="I2137" i="2" a="1"/>
  <c r="I2137" i="2" s="1"/>
  <c r="N2088" i="2"/>
  <c r="O2088" i="2" s="1"/>
  <c r="I2088" i="2" a="1"/>
  <c r="I2088" i="2" s="1"/>
  <c r="I2035" i="2" a="1"/>
  <c r="I2035" i="2" s="1"/>
  <c r="N1736" i="2"/>
  <c r="O1736" i="2" s="1"/>
  <c r="I1736" i="2" a="1"/>
  <c r="I1736" i="2" s="1"/>
  <c r="I2010" i="2" a="1"/>
  <c r="I2010" i="2" s="1"/>
  <c r="N2010" i="2"/>
  <c r="O2010" i="2" s="1"/>
  <c r="N1977" i="2"/>
  <c r="O1977" i="2" s="1"/>
  <c r="I1977" i="2" a="1"/>
  <c r="I1977" i="2" s="1"/>
  <c r="N1930" i="2"/>
  <c r="O1930" i="2" s="1"/>
  <c r="I1930" i="2" a="1"/>
  <c r="I1930" i="2" s="1"/>
  <c r="I1882" i="2" a="1"/>
  <c r="I1882" i="2" s="1"/>
  <c r="N1882" i="2"/>
  <c r="O1882" i="2" s="1"/>
  <c r="N1620" i="2"/>
  <c r="O1620" i="2" s="1"/>
  <c r="I1620" i="2" a="1"/>
  <c r="I1620" i="2" s="1"/>
  <c r="N1967" i="2"/>
  <c r="O1967" i="2" s="1"/>
  <c r="I1967" i="2" a="1"/>
  <c r="I1967" i="2" s="1"/>
  <c r="N1935" i="2"/>
  <c r="O1935" i="2" s="1"/>
  <c r="I1935" i="2" a="1"/>
  <c r="I1935" i="2" s="1"/>
  <c r="N1856" i="2"/>
  <c r="O1856" i="2" s="1"/>
  <c r="I1856" i="2" a="1"/>
  <c r="I1856" i="2" s="1"/>
  <c r="N1840" i="2"/>
  <c r="O1840" i="2" s="1"/>
  <c r="I1840" i="2" a="1"/>
  <c r="I1840" i="2" s="1"/>
  <c r="N1824" i="2"/>
  <c r="O1824" i="2" s="1"/>
  <c r="I1824" i="2" a="1"/>
  <c r="I1824" i="2" s="1"/>
  <c r="N1808" i="2"/>
  <c r="O1808" i="2" s="1"/>
  <c r="I1808" i="2" a="1"/>
  <c r="I1808" i="2" s="1"/>
  <c r="N1792" i="2"/>
  <c r="O1792" i="2" s="1"/>
  <c r="I1792" i="2" a="1"/>
  <c r="I1792" i="2" s="1"/>
  <c r="N1776" i="2"/>
  <c r="O1776" i="2" s="1"/>
  <c r="I1776" i="2" a="1"/>
  <c r="I1776" i="2" s="1"/>
  <c r="N1760" i="2"/>
  <c r="O1760" i="2" s="1"/>
  <c r="I1760" i="2" a="1"/>
  <c r="I1760" i="2" s="1"/>
  <c r="N1744" i="2"/>
  <c r="O1744" i="2" s="1"/>
  <c r="I1744" i="2" a="1"/>
  <c r="I1744" i="2" s="1"/>
  <c r="N1993" i="2"/>
  <c r="O1993" i="2" s="1"/>
  <c r="I1993" i="2" a="1"/>
  <c r="I1993" i="2" s="1"/>
  <c r="I1946" i="2" a="1"/>
  <c r="I1946" i="2" s="1"/>
  <c r="I1987" i="2" a="1"/>
  <c r="I1987" i="2" s="1"/>
  <c r="N1987" i="2"/>
  <c r="O1987" i="2" s="1"/>
  <c r="N1907" i="2"/>
  <c r="O1907" i="2" s="1"/>
  <c r="I1907" i="2" a="1"/>
  <c r="I1907" i="2" s="1"/>
  <c r="N1996" i="2"/>
  <c r="O1996" i="2" s="1"/>
  <c r="I1996" i="2" a="1"/>
  <c r="I1996" i="2" s="1"/>
  <c r="I1883" i="2" a="1"/>
  <c r="I1883" i="2" s="1"/>
  <c r="N2017" i="2"/>
  <c r="O2017" i="2" s="1"/>
  <c r="I2017" i="2" a="1"/>
  <c r="I2017" i="2" s="1"/>
  <c r="I1968" i="2" a="1"/>
  <c r="I1968" i="2" s="1"/>
  <c r="N1968" i="2"/>
  <c r="O1968" i="2" s="1"/>
  <c r="N1936" i="2"/>
  <c r="O1936" i="2" s="1"/>
  <c r="I1936" i="2" a="1"/>
  <c r="I1936" i="2" s="1"/>
  <c r="N1857" i="2"/>
  <c r="O1857" i="2" s="1"/>
  <c r="I1857" i="2" a="1"/>
  <c r="I1857" i="2" s="1"/>
  <c r="I1841" i="2" a="1"/>
  <c r="I1841" i="2" s="1"/>
  <c r="N1841" i="2"/>
  <c r="O1841" i="2" s="1"/>
  <c r="I1825" i="2" a="1"/>
  <c r="I1825" i="2" s="1"/>
  <c r="N1825" i="2"/>
  <c r="O1825" i="2" s="1"/>
  <c r="I1809" i="2" a="1"/>
  <c r="I1809" i="2" s="1"/>
  <c r="N1809" i="2"/>
  <c r="O1809" i="2" s="1"/>
  <c r="I1793" i="2" a="1"/>
  <c r="I1793" i="2" s="1"/>
  <c r="N1793" i="2"/>
  <c r="O1793" i="2" s="1"/>
  <c r="I1777" i="2" a="1"/>
  <c r="I1777" i="2" s="1"/>
  <c r="N1777" i="2"/>
  <c r="O1777" i="2" s="1"/>
  <c r="I1761" i="2" a="1"/>
  <c r="I1761" i="2" s="1"/>
  <c r="N1761" i="2"/>
  <c r="O1761" i="2" s="1"/>
  <c r="I1745" i="2" a="1"/>
  <c r="I1745" i="2" s="1"/>
  <c r="N1745" i="2"/>
  <c r="O1745" i="2" s="1"/>
  <c r="N1683" i="2"/>
  <c r="O1683" i="2" s="1"/>
  <c r="I1683" i="2" a="1"/>
  <c r="I1683" i="2" s="1"/>
  <c r="N1922" i="2"/>
  <c r="O1922" i="2" s="1"/>
  <c r="I1922" i="2" a="1"/>
  <c r="I1922" i="2" s="1"/>
  <c r="N1354" i="2"/>
  <c r="O1354" i="2" s="1"/>
  <c r="I1354" i="2" a="1"/>
  <c r="I1354" i="2" s="1"/>
  <c r="I1471" i="2" a="1"/>
  <c r="I1471" i="2" s="1"/>
  <c r="N1471" i="2"/>
  <c r="O1471" i="2" s="1"/>
  <c r="I1627" i="2" a="1"/>
  <c r="I1627" i="2" s="1"/>
  <c r="I1563" i="2" a="1"/>
  <c r="I1563" i="2" s="1"/>
  <c r="I1499" i="2" a="1"/>
  <c r="I1499" i="2" s="1"/>
  <c r="N1722" i="2"/>
  <c r="O1722" i="2" s="1"/>
  <c r="N1706" i="2"/>
  <c r="O1706" i="2" s="1"/>
  <c r="N1690" i="2"/>
  <c r="O1690" i="2" s="1"/>
  <c r="N1675" i="2"/>
  <c r="O1675" i="2" s="1"/>
  <c r="I1483" i="2" a="1"/>
  <c r="I1483" i="2" s="1"/>
  <c r="N1483" i="2"/>
  <c r="O1483" i="2" s="1"/>
  <c r="N1624" i="2"/>
  <c r="O1624" i="2" s="1"/>
  <c r="I1624" i="2" a="1"/>
  <c r="I1624" i="2" s="1"/>
  <c r="N1560" i="2"/>
  <c r="O1560" i="2" s="1"/>
  <c r="I1560" i="2" a="1"/>
  <c r="I1560" i="2" s="1"/>
  <c r="N1496" i="2"/>
  <c r="O1496" i="2" s="1"/>
  <c r="I1496" i="2" a="1"/>
  <c r="I1496" i="2" s="1"/>
  <c r="N2748" i="2"/>
  <c r="O2748" i="2" s="1"/>
  <c r="I2748" i="2" a="1"/>
  <c r="I2748" i="2" s="1"/>
  <c r="N2716" i="2"/>
  <c r="O2716" i="2" s="1"/>
  <c r="I2716" i="2" a="1"/>
  <c r="I2716" i="2" s="1"/>
  <c r="I2669" i="2" a="1"/>
  <c r="I2669" i="2" s="1"/>
  <c r="N2669" i="2"/>
  <c r="O2669" i="2" s="1"/>
  <c r="N2654" i="2"/>
  <c r="O2654" i="2" s="1"/>
  <c r="I2654" i="2" a="1"/>
  <c r="I2654" i="2" s="1"/>
  <c r="N2624" i="2"/>
  <c r="O2624" i="2" s="1"/>
  <c r="I2624" i="2" a="1"/>
  <c r="I2624" i="2" s="1"/>
  <c r="I2763" i="2" a="1"/>
  <c r="I2763" i="2" s="1"/>
  <c r="N2763" i="2"/>
  <c r="O2763" i="2" s="1"/>
  <c r="I2637" i="2" a="1"/>
  <c r="I2637" i="2" s="1"/>
  <c r="N2637" i="2"/>
  <c r="O2637" i="2" s="1"/>
  <c r="N2622" i="2"/>
  <c r="O2622" i="2" s="1"/>
  <c r="I2622" i="2" a="1"/>
  <c r="I2622" i="2" s="1"/>
  <c r="N2607" i="2"/>
  <c r="O2607" i="2" s="1"/>
  <c r="I2607" i="2" a="1"/>
  <c r="I2607" i="2" s="1"/>
  <c r="N2780" i="2"/>
  <c r="O2780" i="2" s="1"/>
  <c r="I2780" i="2" a="1"/>
  <c r="I2780" i="2" s="1"/>
  <c r="I2357" i="2" a="1"/>
  <c r="I2357" i="2" s="1"/>
  <c r="N2357" i="2"/>
  <c r="O2357" i="2" s="1"/>
  <c r="N2603" i="2"/>
  <c r="O2603" i="2" s="1"/>
  <c r="I2603" i="2" a="1"/>
  <c r="I2603" i="2" s="1"/>
  <c r="N2490" i="2"/>
  <c r="O2490" i="2" s="1"/>
  <c r="I2490" i="2" a="1"/>
  <c r="I2490" i="2" s="1"/>
  <c r="I2747" i="2" a="1"/>
  <c r="I2747" i="2" s="1"/>
  <c r="N2747" i="2"/>
  <c r="O2747" i="2" s="1"/>
  <c r="N2728" i="2"/>
  <c r="O2728" i="2" s="1"/>
  <c r="I2728" i="2" a="1"/>
  <c r="I2728" i="2" s="1"/>
  <c r="N2676" i="2"/>
  <c r="O2676" i="2" s="1"/>
  <c r="I2676" i="2" a="1"/>
  <c r="I2676" i="2" s="1"/>
  <c r="N2644" i="2"/>
  <c r="O2644" i="2" s="1"/>
  <c r="I2644" i="2" a="1"/>
  <c r="I2644" i="2" s="1"/>
  <c r="N2764" i="2"/>
  <c r="O2764" i="2" s="1"/>
  <c r="I2764" i="2" a="1"/>
  <c r="I2764" i="2" s="1"/>
  <c r="I2649" i="2" a="1"/>
  <c r="I2649" i="2" s="1"/>
  <c r="N2338" i="2"/>
  <c r="O2338" i="2" s="1"/>
  <c r="I2338" i="2" a="1"/>
  <c r="I2338" i="2" s="1"/>
  <c r="N2777" i="2"/>
  <c r="O2777" i="2" s="1"/>
  <c r="I2762" i="2" a="1"/>
  <c r="I2762" i="2" s="1"/>
  <c r="N2762" i="2"/>
  <c r="O2762" i="2" s="1"/>
  <c r="N2683" i="2"/>
  <c r="O2683" i="2" s="1"/>
  <c r="N2649" i="2"/>
  <c r="O2649" i="2" s="1"/>
  <c r="N2632" i="2"/>
  <c r="O2632" i="2" s="1"/>
  <c r="I2632" i="2" a="1"/>
  <c r="I2632" i="2" s="1"/>
  <c r="N2568" i="2"/>
  <c r="O2568" i="2" s="1"/>
  <c r="N2308" i="2"/>
  <c r="O2308" i="2" s="1"/>
  <c r="I2308" i="2" a="1"/>
  <c r="I2308" i="2" s="1"/>
  <c r="N2530" i="2"/>
  <c r="O2530" i="2" s="1"/>
  <c r="I2530" i="2" a="1"/>
  <c r="I2530" i="2" s="1"/>
  <c r="I2400" i="2" a="1"/>
  <c r="I2400" i="2" s="1"/>
  <c r="N2383" i="2"/>
  <c r="O2383" i="2" s="1"/>
  <c r="I2366" i="2" a="1"/>
  <c r="I2366" i="2" s="1"/>
  <c r="N2366" i="2"/>
  <c r="O2366" i="2" s="1"/>
  <c r="I2348" i="2" a="1"/>
  <c r="I2348" i="2" s="1"/>
  <c r="N2348" i="2"/>
  <c r="O2348" i="2" s="1"/>
  <c r="N2311" i="2"/>
  <c r="O2311" i="2" s="1"/>
  <c r="I2311" i="2" a="1"/>
  <c r="I2311" i="2" s="1"/>
  <c r="N2195" i="2"/>
  <c r="O2195" i="2" s="1"/>
  <c r="I2195" i="2" a="1"/>
  <c r="I2195" i="2" s="1"/>
  <c r="I2540" i="2" a="1"/>
  <c r="I2540" i="2" s="1"/>
  <c r="I2541" i="2" a="1"/>
  <c r="I2541" i="2" s="1"/>
  <c r="N2541" i="2"/>
  <c r="O2541" i="2" s="1"/>
  <c r="I2493" i="2" a="1"/>
  <c r="I2493" i="2" s="1"/>
  <c r="N2493" i="2"/>
  <c r="O2493" i="2" s="1"/>
  <c r="N2091" i="2"/>
  <c r="O2091" i="2" s="1"/>
  <c r="I2091" i="2" a="1"/>
  <c r="I2091" i="2" s="1"/>
  <c r="N2567" i="2"/>
  <c r="O2567" i="2" s="1"/>
  <c r="I2567" i="2" a="1"/>
  <c r="I2567" i="2" s="1"/>
  <c r="N2439" i="2"/>
  <c r="O2439" i="2" s="1"/>
  <c r="I2439" i="2" a="1"/>
  <c r="I2439" i="2" s="1"/>
  <c r="I2355" i="2" a="1"/>
  <c r="I2355" i="2" s="1"/>
  <c r="I2561" i="2" a="1"/>
  <c r="I2561" i="2" s="1"/>
  <c r="N2561" i="2"/>
  <c r="O2561" i="2" s="1"/>
  <c r="N2546" i="2"/>
  <c r="O2546" i="2" s="1"/>
  <c r="I2546" i="2" a="1"/>
  <c r="I2546" i="2" s="1"/>
  <c r="N2496" i="2"/>
  <c r="O2496" i="2" s="1"/>
  <c r="I2496" i="2" a="1"/>
  <c r="I2496" i="2" s="1"/>
  <c r="I2480" i="2" a="1"/>
  <c r="I2480" i="2" s="1"/>
  <c r="I2481" i="2" a="1"/>
  <c r="I2481" i="2" s="1"/>
  <c r="N2481" i="2"/>
  <c r="O2481" i="2" s="1"/>
  <c r="I2416" i="2" a="1"/>
  <c r="I2416" i="2" s="1"/>
  <c r="N2339" i="2"/>
  <c r="O2339" i="2" s="1"/>
  <c r="I2339" i="2" a="1"/>
  <c r="I2339" i="2" s="1"/>
  <c r="N2494" i="2"/>
  <c r="O2494" i="2" s="1"/>
  <c r="I2494" i="2" a="1"/>
  <c r="I2494" i="2" s="1"/>
  <c r="N2479" i="2"/>
  <c r="O2479" i="2" s="1"/>
  <c r="I2479" i="2" a="1"/>
  <c r="I2479" i="2" s="1"/>
  <c r="I2429" i="2" a="1"/>
  <c r="I2429" i="2" s="1"/>
  <c r="N2429" i="2"/>
  <c r="O2429" i="2" s="1"/>
  <c r="N2382" i="2"/>
  <c r="O2382" i="2" s="1"/>
  <c r="I2382" i="2" a="1"/>
  <c r="I2382" i="2" s="1"/>
  <c r="N2367" i="2"/>
  <c r="O2367" i="2" s="1"/>
  <c r="I2367" i="2" a="1"/>
  <c r="I2367" i="2" s="1"/>
  <c r="N2337" i="2"/>
  <c r="O2337" i="2" s="1"/>
  <c r="N2522" i="2"/>
  <c r="O2522" i="2" s="1"/>
  <c r="I2522" i="2" a="1"/>
  <c r="I2522" i="2" s="1"/>
  <c r="I2457" i="2" a="1"/>
  <c r="I2457" i="2" s="1"/>
  <c r="N2457" i="2"/>
  <c r="O2457" i="2" s="1"/>
  <c r="N2440" i="2"/>
  <c r="O2440" i="2" s="1"/>
  <c r="I2440" i="2" a="1"/>
  <c r="I2440" i="2" s="1"/>
  <c r="N2361" i="2"/>
  <c r="O2361" i="2" s="1"/>
  <c r="I2361" i="2" a="1"/>
  <c r="I2361" i="2" s="1"/>
  <c r="I2345" i="2" a="1"/>
  <c r="I2345" i="2" s="1"/>
  <c r="N2345" i="2"/>
  <c r="O2345" i="2" s="1"/>
  <c r="N2315" i="2"/>
  <c r="O2315" i="2" s="1"/>
  <c r="I2315" i="2" a="1"/>
  <c r="I2315" i="2" s="1"/>
  <c r="I2564" i="2" a="1"/>
  <c r="I2564" i="2" s="1"/>
  <c r="N2499" i="2"/>
  <c r="O2499" i="2" s="1"/>
  <c r="I2499" i="2" a="1"/>
  <c r="I2499" i="2" s="1"/>
  <c r="I2436" i="2" a="1"/>
  <c r="I2436" i="2" s="1"/>
  <c r="N2359" i="2"/>
  <c r="O2359" i="2" s="1"/>
  <c r="I2359" i="2" a="1"/>
  <c r="I2359" i="2" s="1"/>
  <c r="N2184" i="2"/>
  <c r="O2184" i="2" s="1"/>
  <c r="I2184" i="2" a="1"/>
  <c r="I2184" i="2" s="1"/>
  <c r="N2287" i="2"/>
  <c r="O2287" i="2" s="1"/>
  <c r="I2287" i="2" a="1"/>
  <c r="I2287" i="2" s="1"/>
  <c r="I2258" i="2" a="1"/>
  <c r="I2258" i="2" s="1"/>
  <c r="N2258" i="2"/>
  <c r="O2258" i="2" s="1"/>
  <c r="I2146" i="2" a="1"/>
  <c r="I2146" i="2" s="1"/>
  <c r="N2146" i="2"/>
  <c r="O2146" i="2" s="1"/>
  <c r="N2115" i="2"/>
  <c r="O2115" i="2" s="1"/>
  <c r="I2115" i="2" a="1"/>
  <c r="I2115" i="2" s="1"/>
  <c r="N1997" i="2"/>
  <c r="O1997" i="2" s="1"/>
  <c r="I1997" i="2" a="1"/>
  <c r="I1997" i="2" s="1"/>
  <c r="N2265" i="2"/>
  <c r="O2265" i="2" s="1"/>
  <c r="I2265" i="2" a="1"/>
  <c r="I2265" i="2" s="1"/>
  <c r="N2151" i="2"/>
  <c r="O2151" i="2" s="1"/>
  <c r="I2151" i="2" a="1"/>
  <c r="I2151" i="2" s="1"/>
  <c r="N2107" i="2"/>
  <c r="O2107" i="2" s="1"/>
  <c r="I2107" i="2" a="1"/>
  <c r="I2107" i="2" s="1"/>
  <c r="I2158" i="2" a="1"/>
  <c r="I2158" i="2" s="1"/>
  <c r="N2158" i="2"/>
  <c r="O2158" i="2" s="1"/>
  <c r="N2125" i="2"/>
  <c r="O2125" i="2" s="1"/>
  <c r="I2125" i="2" a="1"/>
  <c r="I2125" i="2" s="1"/>
  <c r="I2078" i="2" a="1"/>
  <c r="I2078" i="2" s="1"/>
  <c r="N2078" i="2"/>
  <c r="O2078" i="2" s="1"/>
  <c r="N2279" i="2"/>
  <c r="O2279" i="2" s="1"/>
  <c r="I2279" i="2" a="1"/>
  <c r="I2279" i="2" s="1"/>
  <c r="N2219" i="2"/>
  <c r="O2219" i="2" s="1"/>
  <c r="I2219" i="2" a="1"/>
  <c r="I2219" i="2" s="1"/>
  <c r="N2174" i="2"/>
  <c r="O2174" i="2" s="1"/>
  <c r="I2174" i="2" a="1"/>
  <c r="I2174" i="2" s="1"/>
  <c r="I2057" i="2" a="1"/>
  <c r="I2057" i="2" s="1"/>
  <c r="N2041" i="2"/>
  <c r="O2041" i="2" s="1"/>
  <c r="I2041" i="2" a="1"/>
  <c r="I2041" i="2" s="1"/>
  <c r="N1902" i="2"/>
  <c r="O1902" i="2" s="1"/>
  <c r="I1902" i="2" a="1"/>
  <c r="I1902" i="2" s="1"/>
  <c r="N2290" i="2"/>
  <c r="O2290" i="2" s="1"/>
  <c r="I2290" i="2" a="1"/>
  <c r="I2290" i="2" s="1"/>
  <c r="N2241" i="2"/>
  <c r="O2241" i="2" s="1"/>
  <c r="I2241" i="2" a="1"/>
  <c r="I2241" i="2" s="1"/>
  <c r="N2190" i="2"/>
  <c r="O2190" i="2" s="1"/>
  <c r="I2190" i="2" a="1"/>
  <c r="I2190" i="2" s="1"/>
  <c r="N2141" i="2"/>
  <c r="O2141" i="2" s="1"/>
  <c r="I2141" i="2" a="1"/>
  <c r="I2141" i="2" s="1"/>
  <c r="I2090" i="2" a="1"/>
  <c r="I2090" i="2" s="1"/>
  <c r="N2090" i="2"/>
  <c r="O2090" i="2" s="1"/>
  <c r="N2119" i="2"/>
  <c r="O2119" i="2" s="1"/>
  <c r="I2119" i="2" a="1"/>
  <c r="I2119" i="2" s="1"/>
  <c r="N2273" i="2"/>
  <c r="O2273" i="2" s="1"/>
  <c r="I2273" i="2" a="1"/>
  <c r="I2273" i="2" s="1"/>
  <c r="N2179" i="2"/>
  <c r="O2179" i="2" s="1"/>
  <c r="I2179" i="2" a="1"/>
  <c r="I2179" i="2" s="1"/>
  <c r="I2149" i="2" a="1"/>
  <c r="I2149" i="2" s="1"/>
  <c r="I2150" i="2" a="1"/>
  <c r="I2150" i="2" s="1"/>
  <c r="N2150" i="2"/>
  <c r="O2150" i="2" s="1"/>
  <c r="N2135" i="2"/>
  <c r="O2135" i="2" s="1"/>
  <c r="I2135" i="2" a="1"/>
  <c r="I2135" i="2" s="1"/>
  <c r="N2101" i="2"/>
  <c r="O2101" i="2" s="1"/>
  <c r="N1880" i="2"/>
  <c r="O1880" i="2" s="1"/>
  <c r="I1880" i="2" a="1"/>
  <c r="I1880" i="2" s="1"/>
  <c r="N2013" i="2"/>
  <c r="O2013" i="2" s="1"/>
  <c r="I2013" i="2" a="1"/>
  <c r="I2013" i="2" s="1"/>
  <c r="N1965" i="2"/>
  <c r="O1965" i="2" s="1"/>
  <c r="I1965" i="2" a="1"/>
  <c r="I1965" i="2" s="1"/>
  <c r="I1950" i="2" a="1"/>
  <c r="I1950" i="2" s="1"/>
  <c r="N1950" i="2"/>
  <c r="O1950" i="2" s="1"/>
  <c r="N1928" i="2"/>
  <c r="O1928" i="2" s="1"/>
  <c r="I1928" i="2" a="1"/>
  <c r="I1928" i="2" s="1"/>
  <c r="I1734" i="2" a="1"/>
  <c r="I1734" i="2" s="1"/>
  <c r="I1905" i="2" a="1"/>
  <c r="I1905" i="2" s="1"/>
  <c r="N1280" i="2"/>
  <c r="O1280" i="2" s="1"/>
  <c r="I1280" i="2" a="1"/>
  <c r="I1280" i="2" s="1"/>
  <c r="N2009" i="2"/>
  <c r="O2009" i="2" s="1"/>
  <c r="I2009" i="2" a="1"/>
  <c r="I2009" i="2" s="1"/>
  <c r="I1929" i="2" a="1"/>
  <c r="I1929" i="2" s="1"/>
  <c r="N1929" i="2"/>
  <c r="O1929" i="2" s="1"/>
  <c r="I1881" i="2" a="1"/>
  <c r="I1881" i="2" s="1"/>
  <c r="N1881" i="2"/>
  <c r="O1881" i="2" s="1"/>
  <c r="I1737" i="2" a="1"/>
  <c r="I1737" i="2" s="1"/>
  <c r="N1737" i="2"/>
  <c r="O1737" i="2" s="1"/>
  <c r="I2014" i="2" a="1"/>
  <c r="I2014" i="2" s="1"/>
  <c r="N2014" i="2"/>
  <c r="O2014" i="2" s="1"/>
  <c r="I1966" i="2" a="1"/>
  <c r="I1966" i="2" s="1"/>
  <c r="N1966" i="2"/>
  <c r="O1966" i="2" s="1"/>
  <c r="N1949" i="2"/>
  <c r="O1949" i="2" s="1"/>
  <c r="I1949" i="2" a="1"/>
  <c r="I1949" i="2" s="1"/>
  <c r="I1934" i="2" a="1"/>
  <c r="I1934" i="2" s="1"/>
  <c r="N1934" i="2"/>
  <c r="O1934" i="2" s="1"/>
  <c r="I1855" i="2" a="1"/>
  <c r="I1855" i="2" s="1"/>
  <c r="I1839" i="2" a="1"/>
  <c r="I1839" i="2" s="1"/>
  <c r="I1823" i="2" a="1"/>
  <c r="I1823" i="2" s="1"/>
  <c r="I1807" i="2" a="1"/>
  <c r="I1807" i="2" s="1"/>
  <c r="I1791" i="2" a="1"/>
  <c r="I1791" i="2" s="1"/>
  <c r="I1775" i="2" a="1"/>
  <c r="I1775" i="2" s="1"/>
  <c r="I1759" i="2" a="1"/>
  <c r="I1759" i="2" s="1"/>
  <c r="I1743" i="2" a="1"/>
  <c r="I1743" i="2" s="1"/>
  <c r="N1999" i="2"/>
  <c r="O1999" i="2" s="1"/>
  <c r="I1999" i="2" a="1"/>
  <c r="I1999" i="2" s="1"/>
  <c r="I1920" i="2" a="1"/>
  <c r="I1920" i="2" s="1"/>
  <c r="N1920" i="2"/>
  <c r="O1920" i="2" s="1"/>
  <c r="I1235" i="2" a="1"/>
  <c r="I1235" i="2" s="1"/>
  <c r="N1235" i="2"/>
  <c r="O1235" i="2" s="1"/>
  <c r="I1657" i="2" a="1"/>
  <c r="I1657" i="2" s="1"/>
  <c r="N1657" i="2"/>
  <c r="O1657" i="2" s="1"/>
  <c r="I1678" i="2" a="1"/>
  <c r="I1678" i="2" s="1"/>
  <c r="N1679" i="2"/>
  <c r="O1679" i="2" s="1"/>
  <c r="I1679" i="2" a="1"/>
  <c r="I1679" i="2" s="1"/>
  <c r="N1662" i="2"/>
  <c r="O1662" i="2" s="1"/>
  <c r="I1662" i="2" a="1"/>
  <c r="I1662" i="2" s="1"/>
  <c r="N1644" i="2"/>
  <c r="O1644" i="2" s="1"/>
  <c r="I1644" i="2" a="1"/>
  <c r="I1644" i="2" s="1"/>
  <c r="N1720" i="2"/>
  <c r="O1720" i="2" s="1"/>
  <c r="I1720" i="2" a="1"/>
  <c r="I1720" i="2" s="1"/>
  <c r="N1704" i="2"/>
  <c r="O1704" i="2" s="1"/>
  <c r="I1704" i="2" a="1"/>
  <c r="I1704" i="2" s="1"/>
  <c r="N1688" i="2"/>
  <c r="O1688" i="2" s="1"/>
  <c r="I1688" i="2" a="1"/>
  <c r="I1688" i="2" s="1"/>
  <c r="N1673" i="2"/>
  <c r="O1673" i="2" s="1"/>
  <c r="I1673" i="2" a="1"/>
  <c r="I1673" i="2" s="1"/>
  <c r="I1649" i="2" a="1"/>
  <c r="I1649" i="2" s="1"/>
  <c r="N1649" i="2"/>
  <c r="O1649" i="2" s="1"/>
  <c r="N1474" i="2"/>
  <c r="O1474" i="2" s="1"/>
  <c r="I1474" i="2" a="1"/>
  <c r="I1474" i="2" s="1"/>
  <c r="N1392" i="2"/>
  <c r="O1392" i="2" s="1"/>
  <c r="I1392" i="2" a="1"/>
  <c r="I1392" i="2" s="1"/>
  <c r="N1656" i="2"/>
  <c r="O1656" i="2" s="1"/>
  <c r="I1656" i="2" a="1"/>
  <c r="I1656" i="2" s="1"/>
  <c r="N1638" i="2"/>
  <c r="O1638" i="2" s="1"/>
  <c r="I1638" i="2" a="1"/>
  <c r="I1638" i="2" s="1"/>
  <c r="I1606" i="2" a="1"/>
  <c r="I1606" i="2" s="1"/>
  <c r="I1607" i="2" a="1"/>
  <c r="I1607" i="2" s="1"/>
  <c r="N1607" i="2"/>
  <c r="O1607" i="2" s="1"/>
  <c r="N1593" i="2"/>
  <c r="O1593" i="2" s="1"/>
  <c r="I1593" i="2" a="1"/>
  <c r="I1593" i="2" s="1"/>
  <c r="I1542" i="2" a="1"/>
  <c r="I1542" i="2" s="1"/>
  <c r="I1543" i="2" a="1"/>
  <c r="I1543" i="2" s="1"/>
  <c r="N1543" i="2"/>
  <c r="O1543" i="2" s="1"/>
  <c r="N1529" i="2"/>
  <c r="O1529" i="2" s="1"/>
  <c r="I1529" i="2" a="1"/>
  <c r="I1529" i="2" s="1"/>
  <c r="N1636" i="2"/>
  <c r="O1636" i="2" s="1"/>
  <c r="I1636" i="2" a="1"/>
  <c r="I1636" i="2" s="1"/>
  <c r="N1605" i="2"/>
  <c r="O1605" i="2" s="1"/>
  <c r="I1605" i="2" a="1"/>
  <c r="I1605" i="2" s="1"/>
  <c r="N1572" i="2"/>
  <c r="O1572" i="2" s="1"/>
  <c r="I1572" i="2" a="1"/>
  <c r="I1572" i="2" s="1"/>
  <c r="N1541" i="2"/>
  <c r="O1541" i="2" s="1"/>
  <c r="I1541" i="2" a="1"/>
  <c r="I1541" i="2" s="1"/>
  <c r="N1508" i="2"/>
  <c r="O1508" i="2" s="1"/>
  <c r="I1508" i="2" a="1"/>
  <c r="I1508" i="2" s="1"/>
  <c r="N1479" i="2"/>
  <c r="O1479" i="2" s="1"/>
  <c r="I1479" i="2" a="1"/>
  <c r="I1479" i="2" s="1"/>
  <c r="I1419" i="2" a="1"/>
  <c r="I1419" i="2" s="1"/>
  <c r="N1419" i="2"/>
  <c r="O1419" i="2" s="1"/>
  <c r="N2574" i="2"/>
  <c r="O2574" i="2" s="1"/>
  <c r="I2574" i="2" a="1"/>
  <c r="I2574" i="2" s="1"/>
  <c r="N2705" i="2"/>
  <c r="O2705" i="2" s="1"/>
  <c r="I2705" i="2" a="1"/>
  <c r="I2705" i="2" s="1"/>
  <c r="N2729" i="2"/>
  <c r="O2729" i="2" s="1"/>
  <c r="I2729" i="2" a="1"/>
  <c r="I2729" i="2" s="1"/>
  <c r="N2714" i="2"/>
  <c r="O2714" i="2" s="1"/>
  <c r="I2714" i="2" a="1"/>
  <c r="I2714" i="2" s="1"/>
  <c r="I2699" i="2" a="1"/>
  <c r="I2699" i="2" s="1"/>
  <c r="N2699" i="2"/>
  <c r="O2699" i="2" s="1"/>
  <c r="N2667" i="2"/>
  <c r="O2667" i="2" s="1"/>
  <c r="I2667" i="2" a="1"/>
  <c r="I2667" i="2" s="1"/>
  <c r="N2746" i="2"/>
  <c r="O2746" i="2" s="1"/>
  <c r="I2746" i="2" a="1"/>
  <c r="I2746" i="2" s="1"/>
  <c r="I2651" i="2" a="1"/>
  <c r="I2651" i="2" s="1"/>
  <c r="N2652" i="2"/>
  <c r="O2652" i="2" s="1"/>
  <c r="I2652" i="2" a="1"/>
  <c r="I2652" i="2" s="1"/>
  <c r="N2587" i="2"/>
  <c r="O2587" i="2" s="1"/>
  <c r="I2587" i="2" a="1"/>
  <c r="I2587" i="2" s="1"/>
  <c r="N2570" i="2"/>
  <c r="O2570" i="2" s="1"/>
  <c r="I2570" i="2" a="1"/>
  <c r="I2570" i="2" s="1"/>
  <c r="N2331" i="2"/>
  <c r="O2331" i="2" s="1"/>
  <c r="I2331" i="2" a="1"/>
  <c r="I2331" i="2" s="1"/>
  <c r="I2761" i="2" a="1"/>
  <c r="I2761" i="2" s="1"/>
  <c r="I2732" i="2" a="1"/>
  <c r="I2732" i="2" s="1"/>
  <c r="N2732" i="2"/>
  <c r="O2732" i="2" s="1"/>
  <c r="N2688" i="2"/>
  <c r="O2688" i="2" s="1"/>
  <c r="I2688" i="2" a="1"/>
  <c r="I2688" i="2" s="1"/>
  <c r="I2655" i="2" a="1"/>
  <c r="I2655" i="2" s="1"/>
  <c r="I2604" i="2" a="1"/>
  <c r="I2604" i="2" s="1"/>
  <c r="I2605" i="2" a="1"/>
  <c r="I2605" i="2" s="1"/>
  <c r="N2605" i="2"/>
  <c r="O2605" i="2" s="1"/>
  <c r="N2329" i="2"/>
  <c r="O2329" i="2" s="1"/>
  <c r="I2329" i="2" a="1"/>
  <c r="I2329" i="2" s="1"/>
  <c r="N2778" i="2"/>
  <c r="O2778" i="2" s="1"/>
  <c r="I2778" i="2" a="1"/>
  <c r="I2778" i="2" s="1"/>
  <c r="N2648" i="2"/>
  <c r="O2648" i="2" s="1"/>
  <c r="I2648" i="2" a="1"/>
  <c r="I2648" i="2" s="1"/>
  <c r="I2674" i="2" a="1"/>
  <c r="I2674" i="2" s="1"/>
  <c r="N2674" i="2"/>
  <c r="O2674" i="2" s="1"/>
  <c r="I2642" i="2" a="1"/>
  <c r="I2642" i="2" s="1"/>
  <c r="N2642" i="2"/>
  <c r="O2642" i="2" s="1"/>
  <c r="I2597" i="2" a="1"/>
  <c r="I2597" i="2" s="1"/>
  <c r="I2745" i="2" a="1"/>
  <c r="I2745" i="2" s="1"/>
  <c r="N2713" i="2"/>
  <c r="O2713" i="2" s="1"/>
  <c r="I2713" i="2" a="1"/>
  <c r="I2713" i="2" s="1"/>
  <c r="N2664" i="2"/>
  <c r="O2664" i="2" s="1"/>
  <c r="I2664" i="2" a="1"/>
  <c r="I2664" i="2" s="1"/>
  <c r="I2614" i="2" a="1"/>
  <c r="I2614" i="2" s="1"/>
  <c r="N2614" i="2"/>
  <c r="O2614" i="2" s="1"/>
  <c r="N2599" i="2"/>
  <c r="O2599" i="2" s="1"/>
  <c r="I2599" i="2" a="1"/>
  <c r="I2599" i="2" s="1"/>
  <c r="N2560" i="2"/>
  <c r="O2560" i="2" s="1"/>
  <c r="I2560" i="2" a="1"/>
  <c r="I2560" i="2" s="1"/>
  <c r="N2323" i="2"/>
  <c r="O2323" i="2" s="1"/>
  <c r="I2323" i="2" a="1"/>
  <c r="I2323" i="2" s="1"/>
  <c r="N2775" i="2"/>
  <c r="O2775" i="2" s="1"/>
  <c r="N2696" i="2"/>
  <c r="O2696" i="2" s="1"/>
  <c r="I2696" i="2" a="1"/>
  <c r="I2696" i="2" s="1"/>
  <c r="N2681" i="2"/>
  <c r="O2681" i="2" s="1"/>
  <c r="I2681" i="2" a="1"/>
  <c r="I2681" i="2" s="1"/>
  <c r="N2630" i="2"/>
  <c r="O2630" i="2" s="1"/>
  <c r="I2630" i="2" a="1"/>
  <c r="I2630" i="2" s="1"/>
  <c r="I2582" i="2" a="1"/>
  <c r="I2582" i="2" s="1"/>
  <c r="N2582" i="2"/>
  <c r="O2582" i="2" s="1"/>
  <c r="N2478" i="2"/>
  <c r="O2478" i="2" s="1"/>
  <c r="I2478" i="2" a="1"/>
  <c r="I2478" i="2" s="1"/>
  <c r="N2415" i="2"/>
  <c r="O2415" i="2" s="1"/>
  <c r="I2415" i="2" a="1"/>
  <c r="I2415" i="2" s="1"/>
  <c r="N2346" i="2"/>
  <c r="O2346" i="2" s="1"/>
  <c r="I2346" i="2" a="1"/>
  <c r="I2346" i="2" s="1"/>
  <c r="I2296" i="2" a="1"/>
  <c r="I2296" i="2" s="1"/>
  <c r="N2296" i="2"/>
  <c r="O2296" i="2" s="1"/>
  <c r="N2064" i="2"/>
  <c r="O2064" i="2" s="1"/>
  <c r="I2064" i="2" a="1"/>
  <c r="I2064" i="2" s="1"/>
  <c r="N2556" i="2"/>
  <c r="O2556" i="2" s="1"/>
  <c r="I2556" i="2" a="1"/>
  <c r="I2556" i="2" s="1"/>
  <c r="I2473" i="2" a="1"/>
  <c r="I2473" i="2" s="1"/>
  <c r="I2413" i="2" a="1"/>
  <c r="I2413" i="2" s="1"/>
  <c r="N2413" i="2"/>
  <c r="O2413" i="2" s="1"/>
  <c r="N2398" i="2"/>
  <c r="O2398" i="2" s="1"/>
  <c r="I2398" i="2" a="1"/>
  <c r="I2398" i="2" s="1"/>
  <c r="N2222" i="2"/>
  <c r="O2222" i="2" s="1"/>
  <c r="I2222" i="2" a="1"/>
  <c r="I2222" i="2" s="1"/>
  <c r="N2502" i="2"/>
  <c r="O2502" i="2" s="1"/>
  <c r="I2502" i="2" a="1"/>
  <c r="I2502" i="2" s="1"/>
  <c r="I2437" i="2" a="1"/>
  <c r="I2437" i="2" s="1"/>
  <c r="N2437" i="2"/>
  <c r="O2437" i="2" s="1"/>
  <c r="N2177" i="2"/>
  <c r="O2177" i="2" s="1"/>
  <c r="I2177" i="2" a="1"/>
  <c r="I2177" i="2" s="1"/>
  <c r="N2559" i="2"/>
  <c r="O2559" i="2" s="1"/>
  <c r="I2559" i="2" a="1"/>
  <c r="I2559" i="2" s="1"/>
  <c r="N2431" i="2"/>
  <c r="O2431" i="2" s="1"/>
  <c r="I2431" i="2" a="1"/>
  <c r="I2431" i="2" s="1"/>
  <c r="I2337" i="2" a="1"/>
  <c r="I2337" i="2" s="1"/>
  <c r="I2301" i="2" a="1"/>
  <c r="I2301" i="2" s="1"/>
  <c r="N2302" i="2"/>
  <c r="O2302" i="2" s="1"/>
  <c r="I2302" i="2" a="1"/>
  <c r="I2302" i="2" s="1"/>
  <c r="N2233" i="2"/>
  <c r="O2233" i="2" s="1"/>
  <c r="I2233" i="2" a="1"/>
  <c r="I2233" i="2" s="1"/>
  <c r="N2507" i="2"/>
  <c r="O2507" i="2" s="1"/>
  <c r="I2507" i="2" a="1"/>
  <c r="I2507" i="2" s="1"/>
  <c r="N2459" i="2"/>
  <c r="O2459" i="2" s="1"/>
  <c r="I2459" i="2" a="1"/>
  <c r="I2459" i="2" s="1"/>
  <c r="N2442" i="2"/>
  <c r="O2442" i="2" s="1"/>
  <c r="I2442" i="2" a="1"/>
  <c r="I2442" i="2" s="1"/>
  <c r="N2365" i="2"/>
  <c r="O2365" i="2" s="1"/>
  <c r="I2365" i="2" a="1"/>
  <c r="I2365" i="2" s="1"/>
  <c r="N2231" i="2"/>
  <c r="O2231" i="2" s="1"/>
  <c r="I2231" i="2" a="1"/>
  <c r="I2231" i="2" s="1"/>
  <c r="I2520" i="2" a="1"/>
  <c r="I2520" i="2" s="1"/>
  <c r="N2455" i="2"/>
  <c r="O2455" i="2" s="1"/>
  <c r="I2455" i="2" a="1"/>
  <c r="I2455" i="2" s="1"/>
  <c r="N2300" i="2"/>
  <c r="O2300" i="2" s="1"/>
  <c r="I2300" i="2" a="1"/>
  <c r="I2300" i="2" s="1"/>
  <c r="N2562" i="2"/>
  <c r="O2562" i="2" s="1"/>
  <c r="I2562" i="2" a="1"/>
  <c r="I2562" i="2" s="1"/>
  <c r="N2480" i="2"/>
  <c r="O2480" i="2" s="1"/>
  <c r="I2434" i="2" a="1"/>
  <c r="I2434" i="2" s="1"/>
  <c r="N2434" i="2"/>
  <c r="O2434" i="2" s="1"/>
  <c r="I2343" i="2" a="1"/>
  <c r="I2343" i="2" s="1"/>
  <c r="N2343" i="2"/>
  <c r="O2343" i="2" s="1"/>
  <c r="N2285" i="2"/>
  <c r="O2285" i="2" s="1"/>
  <c r="I2285" i="2" a="1"/>
  <c r="I2285" i="2" s="1"/>
  <c r="I2240" i="2" a="1"/>
  <c r="I2240" i="2" s="1"/>
  <c r="N2240" i="2"/>
  <c r="O2240" i="2" s="1"/>
  <c r="N2193" i="2"/>
  <c r="O2193" i="2" s="1"/>
  <c r="I2193" i="2" a="1"/>
  <c r="I2193" i="2" s="1"/>
  <c r="I2144" i="2" a="1"/>
  <c r="I2144" i="2" s="1"/>
  <c r="N2263" i="2"/>
  <c r="O2263" i="2" s="1"/>
  <c r="I2263" i="2" a="1"/>
  <c r="I2263" i="2" s="1"/>
  <c r="N2213" i="2"/>
  <c r="O2213" i="2" s="1"/>
  <c r="I2213" i="2" a="1"/>
  <c r="I2213" i="2" s="1"/>
  <c r="N2198" i="2"/>
  <c r="O2198" i="2" s="1"/>
  <c r="I2198" i="2" a="1"/>
  <c r="I2198" i="2" s="1"/>
  <c r="I2164" i="2" a="1"/>
  <c r="I2164" i="2" s="1"/>
  <c r="N2164" i="2"/>
  <c r="O2164" i="2" s="1"/>
  <c r="I2120" i="2" a="1"/>
  <c r="I2120" i="2" s="1"/>
  <c r="N2120" i="2"/>
  <c r="O2120" i="2" s="1"/>
  <c r="I2022" i="2" a="1"/>
  <c r="I2022" i="2" s="1"/>
  <c r="N2023" i="2"/>
  <c r="O2023" i="2" s="1"/>
  <c r="I2023" i="2" a="1"/>
  <c r="I2023" i="2" s="1"/>
  <c r="N2270" i="2"/>
  <c r="O2270" i="2" s="1"/>
  <c r="I2270" i="2" a="1"/>
  <c r="I2270" i="2" s="1"/>
  <c r="N2156" i="2"/>
  <c r="O2156" i="2" s="1"/>
  <c r="I2156" i="2" a="1"/>
  <c r="I2156" i="2" s="1"/>
  <c r="N2123" i="2"/>
  <c r="O2123" i="2" s="1"/>
  <c r="I2123" i="2" a="1"/>
  <c r="I2123" i="2" s="1"/>
  <c r="I2076" i="2" a="1"/>
  <c r="I2076" i="2" s="1"/>
  <c r="N2076" i="2"/>
  <c r="O2076" i="2" s="1"/>
  <c r="I2028" i="2" a="1"/>
  <c r="I2028" i="2" s="1"/>
  <c r="N2029" i="2"/>
  <c r="O2029" i="2" s="1"/>
  <c r="I2029" i="2" a="1"/>
  <c r="I2029" i="2" s="1"/>
  <c r="I2232" i="2" a="1"/>
  <c r="I2232" i="2" s="1"/>
  <c r="N2232" i="2"/>
  <c r="O2232" i="2" s="1"/>
  <c r="I2172" i="2" a="1"/>
  <c r="I2172" i="2" s="1"/>
  <c r="N2172" i="2"/>
  <c r="O2172" i="2" s="1"/>
  <c r="I2154" i="2" a="1"/>
  <c r="I2154" i="2" s="1"/>
  <c r="N2154" i="2"/>
  <c r="O2154" i="2" s="1"/>
  <c r="N2105" i="2"/>
  <c r="O2105" i="2" s="1"/>
  <c r="I2105" i="2" a="1"/>
  <c r="I2105" i="2" s="1"/>
  <c r="I2055" i="2" a="1"/>
  <c r="I2055" i="2" s="1"/>
  <c r="I2288" i="2" a="1"/>
  <c r="I2288" i="2" s="1"/>
  <c r="I2239" i="2" a="1"/>
  <c r="I2239" i="2" s="1"/>
  <c r="N2239" i="2"/>
  <c r="O2239" i="2" s="1"/>
  <c r="N2188" i="2"/>
  <c r="O2188" i="2" s="1"/>
  <c r="I2188" i="2" a="1"/>
  <c r="I2188" i="2" s="1"/>
  <c r="N2170" i="2"/>
  <c r="O2170" i="2" s="1"/>
  <c r="I2170" i="2" a="1"/>
  <c r="I2170" i="2" s="1"/>
  <c r="N2139" i="2"/>
  <c r="O2139" i="2" s="1"/>
  <c r="I2139" i="2" a="1"/>
  <c r="I2139" i="2" s="1"/>
  <c r="N2246" i="2"/>
  <c r="O2246" i="2" s="1"/>
  <c r="I2246" i="2" a="1"/>
  <c r="I2246" i="2" s="1"/>
  <c r="N2212" i="2"/>
  <c r="O2212" i="2" s="1"/>
  <c r="I2212" i="2" a="1"/>
  <c r="I2212" i="2" s="1"/>
  <c r="N2163" i="2"/>
  <c r="O2163" i="2" s="1"/>
  <c r="I2163" i="2" a="1"/>
  <c r="I2163" i="2" s="1"/>
  <c r="N2132" i="2"/>
  <c r="O2132" i="2" s="1"/>
  <c r="I2132" i="2" a="1"/>
  <c r="I2132" i="2" s="1"/>
  <c r="I2069" i="2" a="1"/>
  <c r="I2069" i="2" s="1"/>
  <c r="I2070" i="2" a="1"/>
  <c r="I2070" i="2" s="1"/>
  <c r="N2070" i="2"/>
  <c r="O2070" i="2" s="1"/>
  <c r="N2039" i="2"/>
  <c r="O2039" i="2" s="1"/>
  <c r="I2039" i="2" a="1"/>
  <c r="I2039" i="2" s="1"/>
  <c r="N1914" i="2"/>
  <c r="O1914" i="2" s="1"/>
  <c r="I1914" i="2" a="1"/>
  <c r="I1914" i="2" s="1"/>
  <c r="N2271" i="2"/>
  <c r="O2271" i="2" s="1"/>
  <c r="I2271" i="2" a="1"/>
  <c r="I2271" i="2" s="1"/>
  <c r="N2099" i="2"/>
  <c r="O2099" i="2" s="1"/>
  <c r="I2099" i="2" a="1"/>
  <c r="I2099" i="2" s="1"/>
  <c r="N2049" i="2"/>
  <c r="O2049" i="2" s="1"/>
  <c r="I2049" i="2" a="1"/>
  <c r="I2049" i="2" s="1"/>
  <c r="N2022" i="2"/>
  <c r="O2022" i="2" s="1"/>
  <c r="I1878" i="2" a="1"/>
  <c r="I1878" i="2" s="1"/>
  <c r="N1878" i="2"/>
  <c r="O1878" i="2" s="1"/>
  <c r="I1445" i="2" a="1"/>
  <c r="I1445" i="2" s="1"/>
  <c r="N1445" i="2"/>
  <c r="O1445" i="2" s="1"/>
  <c r="N1995" i="2"/>
  <c r="O1995" i="2" s="1"/>
  <c r="I1995" i="2" a="1"/>
  <c r="I1995" i="2" s="1"/>
  <c r="N1868" i="2"/>
  <c r="O1868" i="2" s="1"/>
  <c r="I1868" i="2" a="1"/>
  <c r="I1868" i="2" s="1"/>
  <c r="N1852" i="2"/>
  <c r="O1852" i="2" s="1"/>
  <c r="I1852" i="2" a="1"/>
  <c r="I1852" i="2" s="1"/>
  <c r="N1836" i="2"/>
  <c r="O1836" i="2" s="1"/>
  <c r="I1836" i="2" a="1"/>
  <c r="I1836" i="2" s="1"/>
  <c r="N1820" i="2"/>
  <c r="O1820" i="2" s="1"/>
  <c r="I1820" i="2" a="1"/>
  <c r="I1820" i="2" s="1"/>
  <c r="N1804" i="2"/>
  <c r="O1804" i="2" s="1"/>
  <c r="I1804" i="2" a="1"/>
  <c r="I1804" i="2" s="1"/>
  <c r="N1788" i="2"/>
  <c r="O1788" i="2" s="1"/>
  <c r="I1788" i="2" a="1"/>
  <c r="I1788" i="2" s="1"/>
  <c r="I1772" i="2" a="1"/>
  <c r="I1772" i="2" s="1"/>
  <c r="N1772" i="2"/>
  <c r="O1772" i="2" s="1"/>
  <c r="N1756" i="2"/>
  <c r="O1756" i="2" s="1"/>
  <c r="I1756" i="2" a="1"/>
  <c r="I1756" i="2" s="1"/>
  <c r="N1740" i="2"/>
  <c r="O1740" i="2" s="1"/>
  <c r="I1740" i="2" a="1"/>
  <c r="I1740" i="2" s="1"/>
  <c r="I1951" i="2" a="1"/>
  <c r="I1951" i="2" s="1"/>
  <c r="I1903" i="2" a="1"/>
  <c r="I1903" i="2" s="1"/>
  <c r="I1879" i="2" a="1"/>
  <c r="I1879" i="2" s="1"/>
  <c r="I1964" i="2" a="1"/>
  <c r="I1964" i="2" s="1"/>
  <c r="I1869" i="2" a="1"/>
  <c r="I1869" i="2" s="1"/>
  <c r="N1869" i="2"/>
  <c r="O1869" i="2" s="1"/>
  <c r="I1853" i="2" a="1"/>
  <c r="I1853" i="2" s="1"/>
  <c r="N1853" i="2"/>
  <c r="O1853" i="2" s="1"/>
  <c r="I1837" i="2" a="1"/>
  <c r="I1837" i="2" s="1"/>
  <c r="N1837" i="2"/>
  <c r="O1837" i="2" s="1"/>
  <c r="I1821" i="2" a="1"/>
  <c r="I1821" i="2" s="1"/>
  <c r="N1821" i="2"/>
  <c r="O1821" i="2" s="1"/>
  <c r="I1805" i="2" a="1"/>
  <c r="I1805" i="2" s="1"/>
  <c r="N1805" i="2"/>
  <c r="O1805" i="2" s="1"/>
  <c r="I1789" i="2" a="1"/>
  <c r="I1789" i="2" s="1"/>
  <c r="N1789" i="2"/>
  <c r="O1789" i="2" s="1"/>
  <c r="I1773" i="2" a="1"/>
  <c r="I1773" i="2" s="1"/>
  <c r="N1773" i="2"/>
  <c r="O1773" i="2" s="1"/>
  <c r="I1757" i="2" a="1"/>
  <c r="I1757" i="2" s="1"/>
  <c r="N1757" i="2"/>
  <c r="O1757" i="2" s="1"/>
  <c r="I1741" i="2" a="1"/>
  <c r="I1741" i="2" s="1"/>
  <c r="N1741" i="2"/>
  <c r="O1741" i="2" s="1"/>
  <c r="N1981" i="2"/>
  <c r="O1981" i="2" s="1"/>
  <c r="I1981" i="2" a="1"/>
  <c r="I1981" i="2" s="1"/>
  <c r="I1918" i="2" a="1"/>
  <c r="I1918" i="2" s="1"/>
  <c r="N1666" i="2"/>
  <c r="O1666" i="2" s="1"/>
  <c r="I1666" i="2" a="1"/>
  <c r="I1666" i="2" s="1"/>
  <c r="N1655" i="2"/>
  <c r="O1655" i="2" s="1"/>
  <c r="I1655" i="2" a="1"/>
  <c r="I1655" i="2" s="1"/>
  <c r="I1639" i="2" a="1"/>
  <c r="I1639" i="2" s="1"/>
  <c r="N1639" i="2"/>
  <c r="O1639" i="2" s="1"/>
  <c r="N1625" i="2"/>
  <c r="O1625" i="2" s="1"/>
  <c r="I1625" i="2" a="1"/>
  <c r="I1625" i="2" s="1"/>
  <c r="N1606" i="2"/>
  <c r="O1606" i="2" s="1"/>
  <c r="I1574" i="2" a="1"/>
  <c r="I1574" i="2" s="1"/>
  <c r="I1575" i="2" a="1"/>
  <c r="I1575" i="2" s="1"/>
  <c r="N1575" i="2"/>
  <c r="O1575" i="2" s="1"/>
  <c r="N1561" i="2"/>
  <c r="O1561" i="2" s="1"/>
  <c r="I1561" i="2" a="1"/>
  <c r="I1561" i="2" s="1"/>
  <c r="I1510" i="2" a="1"/>
  <c r="I1510" i="2" s="1"/>
  <c r="I1511" i="2" a="1"/>
  <c r="I1511" i="2" s="1"/>
  <c r="N1511" i="2"/>
  <c r="O1511" i="2" s="1"/>
  <c r="N1497" i="2"/>
  <c r="O1497" i="2" s="1"/>
  <c r="I1497" i="2" a="1"/>
  <c r="I1497" i="2" s="1"/>
  <c r="N1204" i="2"/>
  <c r="O1204" i="2" s="1"/>
  <c r="I1204" i="2" a="1"/>
  <c r="I1204" i="2" s="1"/>
  <c r="N1642" i="2"/>
  <c r="O1642" i="2" s="1"/>
  <c r="I1642" i="2" a="1"/>
  <c r="I1642" i="2" s="1"/>
  <c r="N1578" i="2"/>
  <c r="O1578" i="2" s="1"/>
  <c r="I1578" i="2" a="1"/>
  <c r="I1578" i="2" s="1"/>
  <c r="N1514" i="2"/>
  <c r="O1514" i="2" s="1"/>
  <c r="I1514" i="2" a="1"/>
  <c r="I1514" i="2" s="1"/>
  <c r="I1478" i="2" a="1"/>
  <c r="I1478" i="2" s="1"/>
  <c r="N1478" i="2"/>
  <c r="O1478" i="2" s="1"/>
  <c r="N1671" i="2"/>
  <c r="O1671" i="2" s="1"/>
  <c r="I1671" i="2" a="1"/>
  <c r="I1671" i="2" s="1"/>
  <c r="I1623" i="2" a="1"/>
  <c r="I1623" i="2" s="1"/>
  <c r="N1623" i="2"/>
  <c r="O1623" i="2" s="1"/>
  <c r="N1609" i="2"/>
  <c r="O1609" i="2" s="1"/>
  <c r="I1609" i="2" a="1"/>
  <c r="I1609" i="2" s="1"/>
  <c r="I1558" i="2" a="1"/>
  <c r="I1558" i="2" s="1"/>
  <c r="I1559" i="2" a="1"/>
  <c r="I1559" i="2" s="1"/>
  <c r="N1559" i="2"/>
  <c r="O1559" i="2" s="1"/>
  <c r="N1545" i="2"/>
  <c r="O1545" i="2" s="1"/>
  <c r="I1545" i="2" a="1"/>
  <c r="I1545" i="2" s="1"/>
  <c r="I1494" i="2" a="1"/>
  <c r="I1494" i="2" s="1"/>
  <c r="I1495" i="2" a="1"/>
  <c r="I1495" i="2" s="1"/>
  <c r="N1495" i="2"/>
  <c r="O1495" i="2" s="1"/>
  <c r="N1304" i="2"/>
  <c r="O1304" i="2" s="1"/>
  <c r="I1304" i="2" a="1"/>
  <c r="I1304" i="2" s="1"/>
  <c r="I1145" i="2" a="1"/>
  <c r="I1145" i="2" s="1"/>
  <c r="N1145" i="2"/>
  <c r="O1145" i="2" s="1"/>
  <c r="I1633" i="2" a="1"/>
  <c r="I1633" i="2" s="1"/>
  <c r="N1633" i="2"/>
  <c r="O1633" i="2" s="1"/>
  <c r="I1582" i="2" a="1"/>
  <c r="I1582" i="2" s="1"/>
  <c r="I1583" i="2" a="1"/>
  <c r="I1583" i="2" s="1"/>
  <c r="N1583" i="2"/>
  <c r="O1583" i="2" s="1"/>
  <c r="N1569" i="2"/>
  <c r="O1569" i="2" s="1"/>
  <c r="I1569" i="2" a="1"/>
  <c r="I1569" i="2" s="1"/>
  <c r="I1518" i="2" a="1"/>
  <c r="I1518" i="2" s="1"/>
  <c r="I1519" i="2" a="1"/>
  <c r="I1519" i="2" s="1"/>
  <c r="N1519" i="2"/>
  <c r="O1519" i="2" s="1"/>
  <c r="N1505" i="2"/>
  <c r="O1505" i="2" s="1"/>
  <c r="I1505" i="2" a="1"/>
  <c r="I1505" i="2" s="1"/>
  <c r="I1472" i="2" a="1"/>
  <c r="I1472" i="2" s="1"/>
  <c r="I1654" i="2" a="1"/>
  <c r="I1654" i="2" s="1"/>
  <c r="I1635" i="2" a="1"/>
  <c r="I1635" i="2" s="1"/>
  <c r="I1571" i="2" a="1"/>
  <c r="I1571" i="2" s="1"/>
  <c r="I1507" i="2" a="1"/>
  <c r="I1507" i="2" s="1"/>
  <c r="I1477" i="2" a="1"/>
  <c r="I1477" i="2" s="1"/>
  <c r="N1477" i="2"/>
  <c r="O1477" i="2" s="1"/>
  <c r="N2756" i="2"/>
  <c r="O2756" i="2" s="1"/>
  <c r="I2756" i="2" a="1"/>
  <c r="I2756" i="2" s="1"/>
  <c r="I2497" i="2" a="1"/>
  <c r="I2497" i="2" s="1"/>
  <c r="N2497" i="2"/>
  <c r="O2497" i="2" s="1"/>
  <c r="I2727" i="2" a="1"/>
  <c r="I2727" i="2" s="1"/>
  <c r="N2727" i="2"/>
  <c r="O2727" i="2" s="1"/>
  <c r="I2635" i="2" a="1"/>
  <c r="I2635" i="2" s="1"/>
  <c r="I2589" i="2" a="1"/>
  <c r="I2589" i="2" s="1"/>
  <c r="N2589" i="2"/>
  <c r="O2589" i="2" s="1"/>
  <c r="N2572" i="2"/>
  <c r="O2572" i="2" s="1"/>
  <c r="I2317" i="2" a="1"/>
  <c r="I2317" i="2" s="1"/>
  <c r="I2318" i="2" a="1"/>
  <c r="I2318" i="2" s="1"/>
  <c r="N2318" i="2"/>
  <c r="O2318" i="2" s="1"/>
  <c r="I2744" i="2" a="1"/>
  <c r="I2744" i="2" s="1"/>
  <c r="N2744" i="2"/>
  <c r="O2744" i="2" s="1"/>
  <c r="N2712" i="2"/>
  <c r="O2712" i="2" s="1"/>
  <c r="I2697" i="2" a="1"/>
  <c r="I2697" i="2" s="1"/>
  <c r="N2697" i="2"/>
  <c r="O2697" i="2" s="1"/>
  <c r="I2650" i="2" a="1"/>
  <c r="I2650" i="2" s="1"/>
  <c r="N2650" i="2"/>
  <c r="O2650" i="2" s="1"/>
  <c r="I2759" i="2" a="1"/>
  <c r="I2759" i="2" s="1"/>
  <c r="N2686" i="2"/>
  <c r="O2686" i="2" s="1"/>
  <c r="I2686" i="2" a="1"/>
  <c r="I2686" i="2" s="1"/>
  <c r="N2620" i="2"/>
  <c r="O2620" i="2" s="1"/>
  <c r="I2620" i="2" a="1"/>
  <c r="I2620" i="2" s="1"/>
  <c r="I2776" i="2" a="1"/>
  <c r="I2776" i="2" s="1"/>
  <c r="N2776" i="2"/>
  <c r="O2776" i="2" s="1"/>
  <c r="N2460" i="2"/>
  <c r="O2460" i="2" s="1"/>
  <c r="I2460" i="2" a="1"/>
  <c r="I2460" i="2" s="1"/>
  <c r="I2327" i="2" a="1"/>
  <c r="I2327" i="2" s="1"/>
  <c r="N2327" i="2"/>
  <c r="O2327" i="2" s="1"/>
  <c r="N2672" i="2"/>
  <c r="O2672" i="2" s="1"/>
  <c r="I2672" i="2" a="1"/>
  <c r="I2672" i="2" s="1"/>
  <c r="N2640" i="2"/>
  <c r="O2640" i="2" s="1"/>
  <c r="I2640" i="2" a="1"/>
  <c r="I2640" i="2" s="1"/>
  <c r="I2625" i="2" a="1"/>
  <c r="I2625" i="2" s="1"/>
  <c r="N2625" i="2"/>
  <c r="O2625" i="2" s="1"/>
  <c r="I2760" i="2" a="1"/>
  <c r="I2760" i="2" s="1"/>
  <c r="I2743" i="2" a="1"/>
  <c r="I2743" i="2" s="1"/>
  <c r="I2726" i="2" a="1"/>
  <c r="I2726" i="2" s="1"/>
  <c r="N2711" i="2"/>
  <c r="O2711" i="2" s="1"/>
  <c r="I2711" i="2" a="1"/>
  <c r="I2711" i="2" s="1"/>
  <c r="N2662" i="2"/>
  <c r="O2662" i="2" s="1"/>
  <c r="I2662" i="2" a="1"/>
  <c r="I2662" i="2" s="1"/>
  <c r="I2612" i="2" a="1"/>
  <c r="I2612" i="2" s="1"/>
  <c r="N2597" i="2"/>
  <c r="O2597" i="2" s="1"/>
  <c r="I2544" i="2" a="1"/>
  <c r="I2544" i="2" s="1"/>
  <c r="I2545" i="2" a="1"/>
  <c r="I2545" i="2" s="1"/>
  <c r="N2545" i="2"/>
  <c r="O2545" i="2" s="1"/>
  <c r="N2741" i="2"/>
  <c r="O2741" i="2" s="1"/>
  <c r="I2741" i="2" a="1"/>
  <c r="I2741" i="2" s="1"/>
  <c r="I2709" i="2" a="1"/>
  <c r="I2709" i="2" s="1"/>
  <c r="N2709" i="2"/>
  <c r="O2709" i="2" s="1"/>
  <c r="N2679" i="2"/>
  <c r="O2679" i="2" s="1"/>
  <c r="I2679" i="2" a="1"/>
  <c r="I2679" i="2" s="1"/>
  <c r="N2628" i="2"/>
  <c r="O2628" i="2" s="1"/>
  <c r="I2628" i="2" a="1"/>
  <c r="I2628" i="2" s="1"/>
  <c r="I2580" i="2" a="1"/>
  <c r="I2580" i="2" s="1"/>
  <c r="N2558" i="2"/>
  <c r="O2558" i="2" s="1"/>
  <c r="I2558" i="2" a="1"/>
  <c r="I2558" i="2" s="1"/>
  <c r="N2543" i="2"/>
  <c r="O2543" i="2" s="1"/>
  <c r="I2543" i="2" a="1"/>
  <c r="I2543" i="2" s="1"/>
  <c r="N2428" i="2"/>
  <c r="O2428" i="2" s="1"/>
  <c r="I2428" i="2" a="1"/>
  <c r="I2428" i="2" s="1"/>
  <c r="I2362" i="2" a="1"/>
  <c r="I2362" i="2" s="1"/>
  <c r="I2165" i="2" a="1"/>
  <c r="I2165" i="2" s="1"/>
  <c r="I2166" i="2" a="1"/>
  <c r="I2166" i="2" s="1"/>
  <c r="N2166" i="2"/>
  <c r="O2166" i="2" s="1"/>
  <c r="I2521" i="2" a="1"/>
  <c r="I2521" i="2" s="1"/>
  <c r="N2521" i="2"/>
  <c r="O2521" i="2" s="1"/>
  <c r="N2504" i="2"/>
  <c r="O2504" i="2" s="1"/>
  <c r="I2504" i="2" a="1"/>
  <c r="I2504" i="2" s="1"/>
  <c r="N2458" i="2"/>
  <c r="O2458" i="2" s="1"/>
  <c r="I2458" i="2" a="1"/>
  <c r="I2458" i="2" s="1"/>
  <c r="N2426" i="2"/>
  <c r="O2426" i="2" s="1"/>
  <c r="I2426" i="2" a="1"/>
  <c r="I2426" i="2" s="1"/>
  <c r="N2381" i="2"/>
  <c r="O2381" i="2" s="1"/>
  <c r="I2381" i="2" a="1"/>
  <c r="I2381" i="2" s="1"/>
  <c r="N2299" i="2"/>
  <c r="O2299" i="2" s="1"/>
  <c r="I2299" i="2" a="1"/>
  <c r="I2299" i="2" s="1"/>
  <c r="I2062" i="2" a="1"/>
  <c r="I2062" i="2" s="1"/>
  <c r="N2062" i="2"/>
  <c r="O2062" i="2" s="1"/>
  <c r="N2563" i="2"/>
  <c r="O2563" i="2" s="1"/>
  <c r="I2563" i="2" a="1"/>
  <c r="I2563" i="2" s="1"/>
  <c r="I2500" i="2" a="1"/>
  <c r="I2500" i="2" s="1"/>
  <c r="N2435" i="2"/>
  <c r="O2435" i="2" s="1"/>
  <c r="I2435" i="2" a="1"/>
  <c r="I2435" i="2" s="1"/>
  <c r="N2353" i="2"/>
  <c r="O2353" i="2" s="1"/>
  <c r="I2353" i="2" a="1"/>
  <c r="I2353" i="2" s="1"/>
  <c r="I2508" i="2" a="1"/>
  <c r="I2508" i="2" s="1"/>
  <c r="I2509" i="2" a="1"/>
  <c r="I2509" i="2" s="1"/>
  <c r="N2509" i="2"/>
  <c r="O2509" i="2" s="1"/>
  <c r="I2461" i="2" a="1"/>
  <c r="I2461" i="2" s="1"/>
  <c r="N2461" i="2"/>
  <c r="O2461" i="2" s="1"/>
  <c r="N2444" i="2"/>
  <c r="O2444" i="2" s="1"/>
  <c r="N2520" i="2"/>
  <c r="O2520" i="2" s="1"/>
  <c r="N2363" i="2"/>
  <c r="O2363" i="2" s="1"/>
  <c r="I2363" i="2" a="1"/>
  <c r="I2363" i="2" s="1"/>
  <c r="I2349" i="2" a="1"/>
  <c r="I2349" i="2" s="1"/>
  <c r="I2085" i="2" a="1"/>
  <c r="I2085" i="2" s="1"/>
  <c r="I2086" i="2" a="1"/>
  <c r="I2086" i="2" s="1"/>
  <c r="N2086" i="2"/>
  <c r="O2086" i="2" s="1"/>
  <c r="N2564" i="2"/>
  <c r="O2564" i="2" s="1"/>
  <c r="I2518" i="2" a="1"/>
  <c r="I2518" i="2" s="1"/>
  <c r="N2518" i="2"/>
  <c r="O2518" i="2" s="1"/>
  <c r="I2453" i="2" a="1"/>
  <c r="I2453" i="2" s="1"/>
  <c r="N2453" i="2"/>
  <c r="O2453" i="2" s="1"/>
  <c r="N2436" i="2"/>
  <c r="O2436" i="2" s="1"/>
  <c r="N2510" i="2"/>
  <c r="O2510" i="2" s="1"/>
  <c r="I2510" i="2" a="1"/>
  <c r="I2510" i="2" s="1"/>
  <c r="I2432" i="2" a="1"/>
  <c r="I2432" i="2" s="1"/>
  <c r="I2325" i="2" a="1"/>
  <c r="I2325" i="2" s="1"/>
  <c r="I2024" i="2" a="1"/>
  <c r="I2024" i="2" s="1"/>
  <c r="N2024" i="2"/>
  <c r="O2024" i="2" s="1"/>
  <c r="N2283" i="2"/>
  <c r="O2283" i="2" s="1"/>
  <c r="I2283" i="2" a="1"/>
  <c r="I2283" i="2" s="1"/>
  <c r="N2238" i="2"/>
  <c r="O2238" i="2" s="1"/>
  <c r="I2238" i="2" a="1"/>
  <c r="I2238" i="2" s="1"/>
  <c r="N2191" i="2"/>
  <c r="O2191" i="2" s="1"/>
  <c r="I2191" i="2" a="1"/>
  <c r="I2191" i="2" s="1"/>
  <c r="I2142" i="2" a="1"/>
  <c r="I2142" i="2" s="1"/>
  <c r="N2142" i="2"/>
  <c r="O2142" i="2" s="1"/>
  <c r="N2047" i="2"/>
  <c r="O2047" i="2" s="1"/>
  <c r="I2047" i="2" a="1"/>
  <c r="I2047" i="2" s="1"/>
  <c r="N1594" i="2"/>
  <c r="O1594" i="2" s="1"/>
  <c r="I1594" i="2" a="1"/>
  <c r="I1594" i="2" s="1"/>
  <c r="N2211" i="2"/>
  <c r="O2211" i="2" s="1"/>
  <c r="I2211" i="2" a="1"/>
  <c r="I2211" i="2" s="1"/>
  <c r="I2162" i="2" a="1"/>
  <c r="I2162" i="2" s="1"/>
  <c r="N2162" i="2"/>
  <c r="O2162" i="2" s="1"/>
  <c r="N2133" i="2"/>
  <c r="O2133" i="2" s="1"/>
  <c r="I2052" i="2" a="1"/>
  <c r="I2052" i="2" s="1"/>
  <c r="N2052" i="2"/>
  <c r="O2052" i="2" s="1"/>
  <c r="I2268" i="2" a="1"/>
  <c r="I2268" i="2" s="1"/>
  <c r="N2268" i="2"/>
  <c r="O2268" i="2" s="1"/>
  <c r="N2250" i="2"/>
  <c r="O2250" i="2" s="1"/>
  <c r="I2250" i="2" a="1"/>
  <c r="I2250" i="2" s="1"/>
  <c r="N2136" i="2"/>
  <c r="O2136" i="2" s="1"/>
  <c r="I2136" i="2" a="1"/>
  <c r="I2136" i="2" s="1"/>
  <c r="N2043" i="2"/>
  <c r="O2043" i="2" s="1"/>
  <c r="I2043" i="2" a="1"/>
  <c r="I2043" i="2" s="1"/>
  <c r="I2027" i="2" a="1"/>
  <c r="I2027" i="2" s="1"/>
  <c r="N2245" i="2"/>
  <c r="O2245" i="2" s="1"/>
  <c r="I2245" i="2" a="1"/>
  <c r="I2245" i="2" s="1"/>
  <c r="N2103" i="2"/>
  <c r="O2103" i="2" s="1"/>
  <c r="I2103" i="2" a="1"/>
  <c r="I2103" i="2" s="1"/>
  <c r="N2069" i="2"/>
  <c r="O2069" i="2" s="1"/>
  <c r="I2053" i="2" a="1"/>
  <c r="I2053" i="2" s="1"/>
  <c r="I1992" i="2" a="1"/>
  <c r="I1992" i="2" s="1"/>
  <c r="N1992" i="2"/>
  <c r="O1992" i="2" s="1"/>
  <c r="N2286" i="2"/>
  <c r="O2286" i="2" s="1"/>
  <c r="I2286" i="2" a="1"/>
  <c r="I2286" i="2" s="1"/>
  <c r="N2237" i="2"/>
  <c r="O2237" i="2" s="1"/>
  <c r="I2237" i="2" a="1"/>
  <c r="I2237" i="2" s="1"/>
  <c r="N2072" i="2"/>
  <c r="O2072" i="2" s="1"/>
  <c r="I2072" i="2" a="1"/>
  <c r="I2072" i="2" s="1"/>
  <c r="I1916" i="2" a="1"/>
  <c r="I1916" i="2" s="1"/>
  <c r="N1916" i="2"/>
  <c r="O1916" i="2" s="1"/>
  <c r="N2210" i="2"/>
  <c r="O2210" i="2" s="1"/>
  <c r="I2210" i="2" a="1"/>
  <c r="I2210" i="2" s="1"/>
  <c r="I2130" i="2" a="1"/>
  <c r="I2130" i="2" s="1"/>
  <c r="N2130" i="2"/>
  <c r="O2130" i="2" s="1"/>
  <c r="N2083" i="2"/>
  <c r="O2083" i="2" s="1"/>
  <c r="I2083" i="2" a="1"/>
  <c r="I2083" i="2" s="1"/>
  <c r="N2051" i="2"/>
  <c r="O2051" i="2" s="1"/>
  <c r="I2051" i="2" a="1"/>
  <c r="I2051" i="2" s="1"/>
  <c r="I1898" i="2" a="1"/>
  <c r="I1898" i="2" s="1"/>
  <c r="N1898" i="2"/>
  <c r="O1898" i="2" s="1"/>
  <c r="N2269" i="2"/>
  <c r="O2269" i="2" s="1"/>
  <c r="I2269" i="2" a="1"/>
  <c r="I2269" i="2" s="1"/>
  <c r="N2161" i="2"/>
  <c r="O2161" i="2" s="1"/>
  <c r="I2161" i="2" a="1"/>
  <c r="I2161" i="2" s="1"/>
  <c r="I2030" i="2" a="1"/>
  <c r="I2030" i="2" s="1"/>
  <c r="N2030" i="2"/>
  <c r="O2030" i="2" s="1"/>
  <c r="N2020" i="2"/>
  <c r="O2020" i="2" s="1"/>
  <c r="N1956" i="2"/>
  <c r="O1956" i="2" s="1"/>
  <c r="I1956" i="2" a="1"/>
  <c r="I1956" i="2" s="1"/>
  <c r="N1939" i="2"/>
  <c r="O1939" i="2" s="1"/>
  <c r="I1939" i="2" a="1"/>
  <c r="I1939" i="2" s="1"/>
  <c r="N1892" i="2"/>
  <c r="O1892" i="2" s="1"/>
  <c r="I1892" i="2" a="1"/>
  <c r="I1892" i="2" s="1"/>
  <c r="I1876" i="2" a="1"/>
  <c r="I1876" i="2" s="1"/>
  <c r="N1876" i="2"/>
  <c r="O1876" i="2" s="1"/>
  <c r="I2008" i="2" a="1"/>
  <c r="I2008" i="2" s="1"/>
  <c r="N2008" i="2"/>
  <c r="O2008" i="2" s="1"/>
  <c r="I1866" i="2" a="1"/>
  <c r="I1866" i="2" s="1"/>
  <c r="N1866" i="2"/>
  <c r="O1866" i="2" s="1"/>
  <c r="N1850" i="2"/>
  <c r="O1850" i="2" s="1"/>
  <c r="N1834" i="2"/>
  <c r="O1834" i="2" s="1"/>
  <c r="N1818" i="2"/>
  <c r="O1818" i="2" s="1"/>
  <c r="N1802" i="2"/>
  <c r="O1802" i="2" s="1"/>
  <c r="N1786" i="2"/>
  <c r="O1786" i="2" s="1"/>
  <c r="N1770" i="2"/>
  <c r="O1770" i="2" s="1"/>
  <c r="N1754" i="2"/>
  <c r="O1754" i="2" s="1"/>
  <c r="N1738" i="2"/>
  <c r="O1738" i="2" s="1"/>
  <c r="N1589" i="2"/>
  <c r="O1589" i="2" s="1"/>
  <c r="I1589" i="2" a="1"/>
  <c r="I1589" i="2" s="1"/>
  <c r="N1998" i="2"/>
  <c r="O1998" i="2" s="1"/>
  <c r="I1901" i="2" a="1"/>
  <c r="I1901" i="2" s="1"/>
  <c r="N1901" i="2"/>
  <c r="O1901" i="2" s="1"/>
  <c r="N2021" i="2"/>
  <c r="O2021" i="2" s="1"/>
  <c r="I2021" i="2" a="1"/>
  <c r="I2021" i="2" s="1"/>
  <c r="N1926" i="2"/>
  <c r="O1926" i="2" s="1"/>
  <c r="I1877" i="2" a="1"/>
  <c r="I1877" i="2" s="1"/>
  <c r="N1877" i="2"/>
  <c r="O1877" i="2" s="1"/>
  <c r="N1473" i="2"/>
  <c r="O1473" i="2" s="1"/>
  <c r="I1473" i="2" a="1"/>
  <c r="I1473" i="2" s="1"/>
  <c r="I1867" i="2" a="1"/>
  <c r="I1867" i="2" s="1"/>
  <c r="N1867" i="2"/>
  <c r="O1867" i="2" s="1"/>
  <c r="I1851" i="2" a="1"/>
  <c r="I1851" i="2" s="1"/>
  <c r="I1835" i="2" a="1"/>
  <c r="I1835" i="2" s="1"/>
  <c r="I1819" i="2" a="1"/>
  <c r="I1819" i="2" s="1"/>
  <c r="I1803" i="2" a="1"/>
  <c r="I1803" i="2" s="1"/>
  <c r="I1787" i="2" a="1"/>
  <c r="I1787" i="2" s="1"/>
  <c r="I1771" i="2" a="1"/>
  <c r="I1771" i="2" s="1"/>
  <c r="I1755" i="2" a="1"/>
  <c r="I1755" i="2" s="1"/>
  <c r="I1739" i="2" a="1"/>
  <c r="I1739" i="2" s="1"/>
  <c r="N2012" i="2"/>
  <c r="O2012" i="2" s="1"/>
  <c r="I2012" i="2" a="1"/>
  <c r="I2012" i="2" s="1"/>
  <c r="I1978" i="2" a="1"/>
  <c r="I1978" i="2" s="1"/>
  <c r="N1964" i="2"/>
  <c r="O1964" i="2" s="1"/>
  <c r="I1653" i="2" a="1"/>
  <c r="I1653" i="2" s="1"/>
  <c r="N1653" i="2"/>
  <c r="O1653" i="2" s="1"/>
  <c r="N1480" i="2"/>
  <c r="O1480" i="2" s="1"/>
  <c r="I1480" i="2" a="1"/>
  <c r="I1480" i="2" s="1"/>
  <c r="N1592" i="2"/>
  <c r="O1592" i="2" s="1"/>
  <c r="I1592" i="2" a="1"/>
  <c r="I1592" i="2" s="1"/>
  <c r="N1528" i="2"/>
  <c r="O1528" i="2" s="1"/>
  <c r="I1528" i="2" a="1"/>
  <c r="I1528" i="2" s="1"/>
  <c r="N1396" i="2"/>
  <c r="O1396" i="2" s="1"/>
  <c r="I1396" i="2" a="1"/>
  <c r="I1396" i="2" s="1"/>
  <c r="N1732" i="2"/>
  <c r="O1732" i="2" s="1"/>
  <c r="I1732" i="2" a="1"/>
  <c r="I1732" i="2" s="1"/>
  <c r="N1716" i="2"/>
  <c r="O1716" i="2" s="1"/>
  <c r="I1716" i="2" a="1"/>
  <c r="I1716" i="2" s="1"/>
  <c r="N1700" i="2"/>
  <c r="O1700" i="2" s="1"/>
  <c r="I1700" i="2" a="1"/>
  <c r="I1700" i="2" s="1"/>
  <c r="N1684" i="2"/>
  <c r="O1684" i="2" s="1"/>
  <c r="I1684" i="2" a="1"/>
  <c r="I1684" i="2" s="1"/>
  <c r="N1669" i="2"/>
  <c r="O1669" i="2" s="1"/>
  <c r="I1669" i="2" a="1"/>
  <c r="I1669" i="2" s="1"/>
  <c r="I1587" i="2" a="1"/>
  <c r="I1587" i="2" s="1"/>
  <c r="I1523" i="2" a="1"/>
  <c r="I1523" i="2" s="1"/>
  <c r="N1493" i="2"/>
  <c r="O1493" i="2" s="1"/>
  <c r="I1493" i="2" a="1"/>
  <c r="I1493" i="2" s="1"/>
  <c r="N1660" i="2"/>
  <c r="O1660" i="2" s="1"/>
  <c r="I1660" i="2" a="1"/>
  <c r="I1660" i="2" s="1"/>
  <c r="I1611" i="2" a="1"/>
  <c r="I1611" i="2" s="1"/>
  <c r="I1547" i="2" a="1"/>
  <c r="I1547" i="2" s="1"/>
  <c r="N1652" i="2"/>
  <c r="O1652" i="2" s="1"/>
  <c r="I1652" i="2" a="1"/>
  <c r="I1652" i="2" s="1"/>
  <c r="N1619" i="2"/>
  <c r="O1619" i="2" s="1"/>
  <c r="N1555" i="2"/>
  <c r="O1555" i="2" s="1"/>
  <c r="N1240" i="2"/>
  <c r="O1240" i="2" s="1"/>
  <c r="I1240" i="2" a="1"/>
  <c r="I1240" i="2" s="1"/>
  <c r="I1489" i="2" a="1"/>
  <c r="I1489" i="2" s="1"/>
  <c r="N2423" i="2"/>
  <c r="O2423" i="2" s="1"/>
  <c r="I2423" i="2" a="1"/>
  <c r="I2423" i="2" s="1"/>
  <c r="N2694" i="2"/>
  <c r="O2694" i="2" s="1"/>
  <c r="I2694" i="2" a="1"/>
  <c r="I2694" i="2" s="1"/>
  <c r="N2773" i="2"/>
  <c r="O2773" i="2" s="1"/>
  <c r="I2773" i="2" a="1"/>
  <c r="I2773" i="2" s="1"/>
  <c r="I2569" i="2" a="1"/>
  <c r="I2569" i="2" s="1"/>
  <c r="I2665" i="2" a="1"/>
  <c r="I2665" i="2" s="1"/>
  <c r="N2665" i="2"/>
  <c r="O2665" i="2" s="1"/>
  <c r="I2616" i="2" a="1"/>
  <c r="I2616" i="2" s="1"/>
  <c r="I2617" i="2" a="1"/>
  <c r="I2617" i="2" s="1"/>
  <c r="N2617" i="2"/>
  <c r="O2617" i="2" s="1"/>
  <c r="I2553" i="2" a="1"/>
  <c r="I2553" i="2" s="1"/>
  <c r="N2553" i="2"/>
  <c r="O2553" i="2" s="1"/>
  <c r="N2419" i="2"/>
  <c r="O2419" i="2" s="1"/>
  <c r="I2419" i="2" a="1"/>
  <c r="I2419" i="2" s="1"/>
  <c r="N2742" i="2"/>
  <c r="O2742" i="2" s="1"/>
  <c r="I2742" i="2" a="1"/>
  <c r="I2742" i="2" s="1"/>
  <c r="I2684" i="2" a="1"/>
  <c r="I2684" i="2" s="1"/>
  <c r="N2684" i="2"/>
  <c r="O2684" i="2" s="1"/>
  <c r="I2584" i="2" a="1"/>
  <c r="I2584" i="2" s="1"/>
  <c r="I2585" i="2" a="1"/>
  <c r="I2585" i="2" s="1"/>
  <c r="N2585" i="2"/>
  <c r="O2585" i="2" s="1"/>
  <c r="N2757" i="2"/>
  <c r="O2757" i="2" s="1"/>
  <c r="I2444" i="2" a="1"/>
  <c r="I2444" i="2" s="1"/>
  <c r="I2445" i="2" a="1"/>
  <c r="I2445" i="2" s="1"/>
  <c r="N2445" i="2"/>
  <c r="O2445" i="2" s="1"/>
  <c r="N2774" i="2"/>
  <c r="O2774" i="2" s="1"/>
  <c r="I2774" i="2" a="1"/>
  <c r="I2774" i="2" s="1"/>
  <c r="N2670" i="2"/>
  <c r="O2670" i="2" s="1"/>
  <c r="I2670" i="2" a="1"/>
  <c r="I2670" i="2" s="1"/>
  <c r="N2623" i="2"/>
  <c r="O2623" i="2" s="1"/>
  <c r="I2693" i="2" a="1"/>
  <c r="I2693" i="2" s="1"/>
  <c r="N2693" i="2"/>
  <c r="O2693" i="2" s="1"/>
  <c r="N2660" i="2"/>
  <c r="O2660" i="2" s="1"/>
  <c r="I2660" i="2" a="1"/>
  <c r="I2660" i="2" s="1"/>
  <c r="N2610" i="2"/>
  <c r="O2610" i="2" s="1"/>
  <c r="I2610" i="2" a="1"/>
  <c r="I2610" i="2" s="1"/>
  <c r="N2595" i="2"/>
  <c r="O2595" i="2" s="1"/>
  <c r="I2595" i="2" a="1"/>
  <c r="I2595" i="2" s="1"/>
  <c r="I2707" i="2" a="1"/>
  <c r="I2707" i="2" s="1"/>
  <c r="N2707" i="2"/>
  <c r="O2707" i="2" s="1"/>
  <c r="I2593" i="2" a="1"/>
  <c r="I2593" i="2" s="1"/>
  <c r="N2593" i="2"/>
  <c r="O2593" i="2" s="1"/>
  <c r="N2578" i="2"/>
  <c r="O2578" i="2" s="1"/>
  <c r="I2578" i="2" a="1"/>
  <c r="I2578" i="2" s="1"/>
  <c r="N2395" i="2"/>
  <c r="O2395" i="2" s="1"/>
  <c r="I2395" i="2" a="1"/>
  <c r="I2395" i="2" s="1"/>
  <c r="I2066" i="2" a="1"/>
  <c r="I2066" i="2" s="1"/>
  <c r="N2066" i="2"/>
  <c r="O2066" i="2" s="1"/>
  <c r="N2523" i="2"/>
  <c r="O2523" i="2" s="1"/>
  <c r="I2523" i="2" a="1"/>
  <c r="I2523" i="2" s="1"/>
  <c r="N2506" i="2"/>
  <c r="O2506" i="2" s="1"/>
  <c r="I2506" i="2" a="1"/>
  <c r="I2506" i="2" s="1"/>
  <c r="N2443" i="2"/>
  <c r="O2443" i="2" s="1"/>
  <c r="I2443" i="2" a="1"/>
  <c r="I2443" i="2" s="1"/>
  <c r="N2306" i="2"/>
  <c r="O2306" i="2" s="1"/>
  <c r="I2306" i="2" a="1"/>
  <c r="I2306" i="2" s="1"/>
  <c r="N2519" i="2"/>
  <c r="O2519" i="2" s="1"/>
  <c r="I2519" i="2" a="1"/>
  <c r="I2519" i="2" s="1"/>
  <c r="I2456" i="2" a="1"/>
  <c r="I2456" i="2" s="1"/>
  <c r="N2441" i="2"/>
  <c r="O2441" i="2" s="1"/>
  <c r="N2379" i="2"/>
  <c r="O2379" i="2" s="1"/>
  <c r="I2379" i="2" a="1"/>
  <c r="I2379" i="2" s="1"/>
  <c r="I2316" i="2" a="1"/>
  <c r="I2316" i="2" s="1"/>
  <c r="N2316" i="2"/>
  <c r="O2316" i="2" s="1"/>
  <c r="N2544" i="2"/>
  <c r="O2544" i="2" s="1"/>
  <c r="I2498" i="2" a="1"/>
  <c r="I2498" i="2" s="1"/>
  <c r="N2498" i="2"/>
  <c r="O2498" i="2" s="1"/>
  <c r="I2433" i="2" a="1"/>
  <c r="I2433" i="2" s="1"/>
  <c r="N2433" i="2"/>
  <c r="O2433" i="2" s="1"/>
  <c r="N2416" i="2"/>
  <c r="O2416" i="2" s="1"/>
  <c r="N2351" i="2"/>
  <c r="O2351" i="2" s="1"/>
  <c r="I2351" i="2" a="1"/>
  <c r="I2351" i="2" s="1"/>
  <c r="N2321" i="2"/>
  <c r="O2321" i="2" s="1"/>
  <c r="N1608" i="2"/>
  <c r="O1608" i="2" s="1"/>
  <c r="I1608" i="2" a="1"/>
  <c r="I1608" i="2" s="1"/>
  <c r="N2524" i="2"/>
  <c r="O2524" i="2" s="1"/>
  <c r="I2524" i="2" a="1"/>
  <c r="I2524" i="2" s="1"/>
  <c r="I2441" i="2" a="1"/>
  <c r="I2441" i="2" s="1"/>
  <c r="N2394" i="2"/>
  <c r="O2394" i="2" s="1"/>
  <c r="I2394" i="2" a="1"/>
  <c r="I2394" i="2" s="1"/>
  <c r="N2535" i="2"/>
  <c r="O2535" i="2" s="1"/>
  <c r="I2535" i="2" a="1"/>
  <c r="I2535" i="2" s="1"/>
  <c r="N2407" i="2"/>
  <c r="O2407" i="2" s="1"/>
  <c r="I2407" i="2" a="1"/>
  <c r="I2407" i="2" s="1"/>
  <c r="I2392" i="2" a="1"/>
  <c r="I2392" i="2" s="1"/>
  <c r="N2392" i="2"/>
  <c r="O2392" i="2" s="1"/>
  <c r="I2347" i="2" a="1"/>
  <c r="I2347" i="2" s="1"/>
  <c r="N2347" i="2"/>
  <c r="O2347" i="2" s="1"/>
  <c r="N2297" i="2"/>
  <c r="O2297" i="2" s="1"/>
  <c r="I2297" i="2" a="1"/>
  <c r="I2297" i="2" s="1"/>
  <c r="I2516" i="2" a="1"/>
  <c r="I2516" i="2" s="1"/>
  <c r="I2501" i="2" a="1"/>
  <c r="I2501" i="2" s="1"/>
  <c r="N2451" i="2"/>
  <c r="O2451" i="2" s="1"/>
  <c r="I2451" i="2" a="1"/>
  <c r="I2451" i="2" s="1"/>
  <c r="N2340" i="2"/>
  <c r="O2340" i="2" s="1"/>
  <c r="I2340" i="2" a="1"/>
  <c r="I2340" i="2" s="1"/>
  <c r="I2310" i="2" a="1"/>
  <c r="I2310" i="2" s="1"/>
  <c r="N2310" i="2"/>
  <c r="O2310" i="2" s="1"/>
  <c r="N2171" i="2"/>
  <c r="O2171" i="2" s="1"/>
  <c r="I2171" i="2" a="1"/>
  <c r="I2171" i="2" s="1"/>
  <c r="N2462" i="2"/>
  <c r="O2462" i="2" s="1"/>
  <c r="I2462" i="2" a="1"/>
  <c r="I2462" i="2" s="1"/>
  <c r="N2447" i="2"/>
  <c r="O2447" i="2" s="1"/>
  <c r="I2447" i="2" a="1"/>
  <c r="I2447" i="2" s="1"/>
  <c r="N2305" i="2"/>
  <c r="O2305" i="2" s="1"/>
  <c r="I1910" i="2" a="1"/>
  <c r="I1910" i="2" s="1"/>
  <c r="N1910" i="2"/>
  <c r="O1910" i="2" s="1"/>
  <c r="I2236" i="2" a="1"/>
  <c r="I2236" i="2" s="1"/>
  <c r="N2236" i="2"/>
  <c r="O2236" i="2" s="1"/>
  <c r="N2218" i="2"/>
  <c r="O2218" i="2" s="1"/>
  <c r="I2218" i="2" a="1"/>
  <c r="I2218" i="2" s="1"/>
  <c r="N2189" i="2"/>
  <c r="O2189" i="2" s="1"/>
  <c r="I2189" i="2" a="1"/>
  <c r="I2189" i="2" s="1"/>
  <c r="I2140" i="2" a="1"/>
  <c r="I2140" i="2" s="1"/>
  <c r="N2140" i="2"/>
  <c r="O2140" i="2" s="1"/>
  <c r="N2209" i="2"/>
  <c r="O2209" i="2" s="1"/>
  <c r="I2209" i="2" a="1"/>
  <c r="I2209" i="2" s="1"/>
  <c r="N2131" i="2"/>
  <c r="O2131" i="2" s="1"/>
  <c r="I2131" i="2" a="1"/>
  <c r="I2131" i="2" s="1"/>
  <c r="I2084" i="2" a="1"/>
  <c r="I2084" i="2" s="1"/>
  <c r="N2084" i="2"/>
  <c r="O2084" i="2" s="1"/>
  <c r="N2169" i="2"/>
  <c r="O2169" i="2" s="1"/>
  <c r="I2169" i="2" a="1"/>
  <c r="I2169" i="2" s="1"/>
  <c r="N2089" i="2"/>
  <c r="O2089" i="2" s="1"/>
  <c r="I2089" i="2" a="1"/>
  <c r="I2089" i="2" s="1"/>
  <c r="N2057" i="2"/>
  <c r="O2057" i="2" s="1"/>
  <c r="N2025" i="2"/>
  <c r="O2025" i="2" s="1"/>
  <c r="N1904" i="2"/>
  <c r="O1904" i="2" s="1"/>
  <c r="I1904" i="2" a="1"/>
  <c r="I1904" i="2" s="1"/>
  <c r="N2288" i="2"/>
  <c r="O2288" i="2" s="1"/>
  <c r="N2243" i="2"/>
  <c r="O2243" i="2" s="1"/>
  <c r="I2243" i="2" a="1"/>
  <c r="I2243" i="2" s="1"/>
  <c r="N2214" i="2"/>
  <c r="O2214" i="2" s="1"/>
  <c r="I2214" i="2" a="1"/>
  <c r="I2214" i="2" s="1"/>
  <c r="N2185" i="2"/>
  <c r="O2185" i="2" s="1"/>
  <c r="I2185" i="2" a="1"/>
  <c r="I2185" i="2" s="1"/>
  <c r="I2067" i="2" a="1"/>
  <c r="I2067" i="2" s="1"/>
  <c r="N2034" i="2"/>
  <c r="O2034" i="2" s="1"/>
  <c r="I2034" i="2" a="1"/>
  <c r="I2034" i="2" s="1"/>
  <c r="I2284" i="2" a="1"/>
  <c r="I2284" i="2" s="1"/>
  <c r="N2284" i="2"/>
  <c r="O2284" i="2" s="1"/>
  <c r="N2235" i="2"/>
  <c r="O2235" i="2" s="1"/>
  <c r="I2235" i="2" a="1"/>
  <c r="I2235" i="2" s="1"/>
  <c r="N2201" i="2"/>
  <c r="O2201" i="2" s="1"/>
  <c r="I2201" i="2" a="1"/>
  <c r="I2201" i="2" s="1"/>
  <c r="N2053" i="2"/>
  <c r="O2053" i="2" s="1"/>
  <c r="N1900" i="2"/>
  <c r="O1900" i="2" s="1"/>
  <c r="I1900" i="2" a="1"/>
  <c r="I1900" i="2" s="1"/>
  <c r="N2257" i="2"/>
  <c r="O2257" i="2" s="1"/>
  <c r="I2257" i="2" a="1"/>
  <c r="I2257" i="2" s="1"/>
  <c r="I2208" i="2" a="1"/>
  <c r="I2208" i="2" s="1"/>
  <c r="I2112" i="2" a="1"/>
  <c r="I2112" i="2" s="1"/>
  <c r="N2112" i="2"/>
  <c r="O2112" i="2" s="1"/>
  <c r="I2267" i="2" a="1"/>
  <c r="I2267" i="2" s="1"/>
  <c r="N2267" i="2"/>
  <c r="O2267" i="2" s="1"/>
  <c r="N2159" i="2"/>
  <c r="O2159" i="2" s="1"/>
  <c r="I2159" i="2" a="1"/>
  <c r="I2159" i="2" s="1"/>
  <c r="I2128" i="2" a="1"/>
  <c r="I2128" i="2" s="1"/>
  <c r="N2128" i="2"/>
  <c r="O2128" i="2" s="1"/>
  <c r="N2081" i="2"/>
  <c r="O2081" i="2" s="1"/>
  <c r="I2081" i="2" a="1"/>
  <c r="I2081" i="2" s="1"/>
  <c r="N2028" i="2"/>
  <c r="O2028" i="2" s="1"/>
  <c r="N1986" i="2"/>
  <c r="O1986" i="2" s="1"/>
  <c r="I1986" i="2" a="1"/>
  <c r="I1986" i="2" s="1"/>
  <c r="I1954" i="2" a="1"/>
  <c r="I1954" i="2" s="1"/>
  <c r="N1954" i="2"/>
  <c r="O1954" i="2" s="1"/>
  <c r="N1890" i="2"/>
  <c r="O1890" i="2" s="1"/>
  <c r="N1874" i="2"/>
  <c r="O1874" i="2" s="1"/>
  <c r="I1874" i="2" a="1"/>
  <c r="I1874" i="2" s="1"/>
  <c r="I1550" i="2" a="1"/>
  <c r="I1550" i="2" s="1"/>
  <c r="I1551" i="2" a="1"/>
  <c r="I1551" i="2" s="1"/>
  <c r="N1551" i="2"/>
  <c r="O1551" i="2" s="1"/>
  <c r="N2006" i="2"/>
  <c r="O2006" i="2" s="1"/>
  <c r="I1974" i="2" a="1"/>
  <c r="I1974" i="2" s="1"/>
  <c r="N1975" i="2"/>
  <c r="O1975" i="2" s="1"/>
  <c r="I1975" i="2" a="1"/>
  <c r="I1975" i="2" s="1"/>
  <c r="N1864" i="2"/>
  <c r="O1864" i="2" s="1"/>
  <c r="I1864" i="2" a="1"/>
  <c r="I1864" i="2" s="1"/>
  <c r="N1848" i="2"/>
  <c r="O1848" i="2" s="1"/>
  <c r="I1848" i="2" a="1"/>
  <c r="I1848" i="2" s="1"/>
  <c r="N1832" i="2"/>
  <c r="O1832" i="2" s="1"/>
  <c r="I1832" i="2" a="1"/>
  <c r="I1832" i="2" s="1"/>
  <c r="N1816" i="2"/>
  <c r="O1816" i="2" s="1"/>
  <c r="I1816" i="2" a="1"/>
  <c r="I1816" i="2" s="1"/>
  <c r="N1800" i="2"/>
  <c r="O1800" i="2" s="1"/>
  <c r="I1800" i="2" a="1"/>
  <c r="I1800" i="2" s="1"/>
  <c r="N1784" i="2"/>
  <c r="O1784" i="2" s="1"/>
  <c r="I1784" i="2" a="1"/>
  <c r="I1784" i="2" s="1"/>
  <c r="N1768" i="2"/>
  <c r="O1768" i="2" s="1"/>
  <c r="I1768" i="2" a="1"/>
  <c r="I1768" i="2" s="1"/>
  <c r="N1752" i="2"/>
  <c r="O1752" i="2" s="1"/>
  <c r="I1752" i="2" a="1"/>
  <c r="I1752" i="2" s="1"/>
  <c r="N1921" i="2"/>
  <c r="O1921" i="2" s="1"/>
  <c r="I1921" i="2" a="1"/>
  <c r="I1921" i="2" s="1"/>
  <c r="N1905" i="2"/>
  <c r="O1905" i="2" s="1"/>
  <c r="N2011" i="2"/>
  <c r="O2011" i="2" s="1"/>
  <c r="I2011" i="2" a="1"/>
  <c r="I2011" i="2" s="1"/>
  <c r="N1980" i="2"/>
  <c r="O1980" i="2" s="1"/>
  <c r="I1980" i="2" a="1"/>
  <c r="I1980" i="2" s="1"/>
  <c r="N1948" i="2"/>
  <c r="O1948" i="2" s="1"/>
  <c r="I1948" i="2" a="1"/>
  <c r="I1948" i="2" s="1"/>
  <c r="N1931" i="2"/>
  <c r="O1931" i="2" s="1"/>
  <c r="I1931" i="2" a="1"/>
  <c r="I1931" i="2" s="1"/>
  <c r="N1915" i="2"/>
  <c r="O1915" i="2" s="1"/>
  <c r="I1915" i="2" a="1"/>
  <c r="I1915" i="2" s="1"/>
  <c r="I1899" i="2" a="1"/>
  <c r="I1899" i="2" s="1"/>
  <c r="I2019" i="2" a="1"/>
  <c r="I2019" i="2" s="1"/>
  <c r="N2019" i="2"/>
  <c r="O2019" i="2" s="1"/>
  <c r="N1955" i="2"/>
  <c r="O1955" i="2" s="1"/>
  <c r="I1955" i="2" a="1"/>
  <c r="I1955" i="2" s="1"/>
  <c r="N1940" i="2"/>
  <c r="O1940" i="2" s="1"/>
  <c r="I1940" i="2" a="1"/>
  <c r="I1940" i="2" s="1"/>
  <c r="I1891" i="2" a="1"/>
  <c r="I1891" i="2" s="1"/>
  <c r="I1875" i="2" a="1"/>
  <c r="I1875" i="2" s="1"/>
  <c r="I2006" i="2" a="1"/>
  <c r="I2006" i="2" s="1"/>
  <c r="N2007" i="2"/>
  <c r="O2007" i="2" s="1"/>
  <c r="I2007" i="2" a="1"/>
  <c r="I2007" i="2" s="1"/>
  <c r="I1976" i="2" a="1"/>
  <c r="I1976" i="2" s="1"/>
  <c r="N1976" i="2"/>
  <c r="O1976" i="2" s="1"/>
  <c r="I1865" i="2" a="1"/>
  <c r="I1865" i="2" s="1"/>
  <c r="N1865" i="2"/>
  <c r="O1865" i="2" s="1"/>
  <c r="I1849" i="2" a="1"/>
  <c r="I1849" i="2" s="1"/>
  <c r="N1849" i="2"/>
  <c r="O1849" i="2" s="1"/>
  <c r="I1833" i="2" a="1"/>
  <c r="I1833" i="2" s="1"/>
  <c r="N1833" i="2"/>
  <c r="O1833" i="2" s="1"/>
  <c r="I1817" i="2" a="1"/>
  <c r="I1817" i="2" s="1"/>
  <c r="N1817" i="2"/>
  <c r="O1817" i="2" s="1"/>
  <c r="I1801" i="2" a="1"/>
  <c r="I1801" i="2" s="1"/>
  <c r="N1801" i="2"/>
  <c r="O1801" i="2" s="1"/>
  <c r="I1785" i="2" a="1"/>
  <c r="I1785" i="2" s="1"/>
  <c r="N1785" i="2"/>
  <c r="O1785" i="2" s="1"/>
  <c r="I1769" i="2" a="1"/>
  <c r="I1769" i="2" s="1"/>
  <c r="N1769" i="2"/>
  <c r="O1769" i="2" s="1"/>
  <c r="I1753" i="2" a="1"/>
  <c r="I1753" i="2" s="1"/>
  <c r="N1753" i="2"/>
  <c r="O1753" i="2" s="1"/>
  <c r="N1369" i="2"/>
  <c r="O1369" i="2" s="1"/>
  <c r="I1369" i="2" a="1"/>
  <c r="I1369" i="2" s="1"/>
  <c r="N1994" i="2"/>
  <c r="O1994" i="2" s="1"/>
  <c r="I1994" i="2" a="1"/>
  <c r="I1994" i="2" s="1"/>
  <c r="N1945" i="2"/>
  <c r="O1945" i="2" s="1"/>
  <c r="N1587" i="2"/>
  <c r="O1587" i="2" s="1"/>
  <c r="N1523" i="2"/>
  <c r="O1523" i="2" s="1"/>
  <c r="I1637" i="2" a="1"/>
  <c r="I1637" i="2" s="1"/>
  <c r="N1637" i="2"/>
  <c r="O1637" i="2" s="1"/>
  <c r="N1604" i="2"/>
  <c r="O1604" i="2" s="1"/>
  <c r="I1604" i="2" a="1"/>
  <c r="I1604" i="2" s="1"/>
  <c r="N1573" i="2"/>
  <c r="O1573" i="2" s="1"/>
  <c r="I1573" i="2" a="1"/>
  <c r="I1573" i="2" s="1"/>
  <c r="N1540" i="2"/>
  <c r="O1540" i="2" s="1"/>
  <c r="I1540" i="2" a="1"/>
  <c r="I1540" i="2" s="1"/>
  <c r="N1509" i="2"/>
  <c r="O1509" i="2" s="1"/>
  <c r="I1509" i="2" a="1"/>
  <c r="I1509" i="2" s="1"/>
  <c r="N1246" i="2"/>
  <c r="O1246" i="2" s="1"/>
  <c r="I1246" i="2" a="1"/>
  <c r="I1246" i="2" s="1"/>
  <c r="N1730" i="2"/>
  <c r="O1730" i="2" s="1"/>
  <c r="N1714" i="2"/>
  <c r="O1714" i="2" s="1"/>
  <c r="N1698" i="2"/>
  <c r="O1698" i="2" s="1"/>
  <c r="N1635" i="2"/>
  <c r="O1635" i="2" s="1"/>
  <c r="N1571" i="2"/>
  <c r="O1571" i="2" s="1"/>
  <c r="N1507" i="2"/>
  <c r="O1507" i="2" s="1"/>
  <c r="N1491" i="2"/>
  <c r="O1491" i="2" s="1"/>
  <c r="I1491" i="2" a="1"/>
  <c r="I1491" i="2" s="1"/>
  <c r="I1476" i="2" a="1"/>
  <c r="I1476" i="2" s="1"/>
  <c r="N1476" i="2"/>
  <c r="O1476" i="2" s="1"/>
  <c r="N1394" i="2"/>
  <c r="O1394" i="2" s="1"/>
  <c r="I1394" i="2" a="1"/>
  <c r="I1394" i="2" s="1"/>
  <c r="N895" i="2"/>
  <c r="O895" i="2" s="1"/>
  <c r="I895" i="2" a="1"/>
  <c r="I895" i="2" s="1"/>
  <c r="N1658" i="2"/>
  <c r="O1658" i="2" s="1"/>
  <c r="I1658" i="2" a="1"/>
  <c r="I1658" i="2" s="1"/>
  <c r="N1595" i="2"/>
  <c r="O1595" i="2" s="1"/>
  <c r="N1531" i="2"/>
  <c r="O1531" i="2" s="1"/>
  <c r="N1682" i="2"/>
  <c r="O1682" i="2" s="1"/>
  <c r="I1682" i="2" a="1"/>
  <c r="I1682" i="2" s="1"/>
  <c r="N1586" i="2"/>
  <c r="O1586" i="2" s="1"/>
  <c r="I1586" i="2" a="1"/>
  <c r="I1586" i="2" s="1"/>
  <c r="N1522" i="2"/>
  <c r="O1522" i="2" s="1"/>
  <c r="I1522" i="2" a="1"/>
  <c r="I1522" i="2" s="1"/>
  <c r="I1469" i="2" a="1"/>
  <c r="I1469" i="2" s="1"/>
  <c r="N1470" i="2"/>
  <c r="O1470" i="2" s="1"/>
  <c r="I1470" i="2" a="1"/>
  <c r="I1470" i="2" s="1"/>
  <c r="N1226" i="2"/>
  <c r="O1226" i="2" s="1"/>
  <c r="I1226" i="2" a="1"/>
  <c r="I1226" i="2" s="1"/>
  <c r="N1678" i="2"/>
  <c r="O1678" i="2" s="1"/>
  <c r="N1663" i="2"/>
  <c r="O1663" i="2" s="1"/>
  <c r="I1663" i="2" a="1"/>
  <c r="I1663" i="2" s="1"/>
  <c r="I1631" i="2" a="1"/>
  <c r="I1631" i="2" s="1"/>
  <c r="N1631" i="2"/>
  <c r="O1631" i="2" s="1"/>
  <c r="N1617" i="2"/>
  <c r="O1617" i="2" s="1"/>
  <c r="I1617" i="2" a="1"/>
  <c r="I1617" i="2" s="1"/>
  <c r="N1598" i="2"/>
  <c r="O1598" i="2" s="1"/>
  <c r="I1566" i="2" a="1"/>
  <c r="I1566" i="2" s="1"/>
  <c r="I1567" i="2" a="1"/>
  <c r="I1567" i="2" s="1"/>
  <c r="N1567" i="2"/>
  <c r="O1567" i="2" s="1"/>
  <c r="N1553" i="2"/>
  <c r="O1553" i="2" s="1"/>
  <c r="I1553" i="2" a="1"/>
  <c r="I1553" i="2" s="1"/>
  <c r="N1534" i="2"/>
  <c r="O1534" i="2" s="1"/>
  <c r="I1502" i="2" a="1"/>
  <c r="I1502" i="2" s="1"/>
  <c r="I1503" i="2" a="1"/>
  <c r="I1503" i="2" s="1"/>
  <c r="N1503" i="2"/>
  <c r="O1503" i="2" s="1"/>
  <c r="I1373" i="2" a="1"/>
  <c r="I1373" i="2" s="1"/>
  <c r="N1373" i="2"/>
  <c r="O1373" i="2" s="1"/>
  <c r="I1733" i="2" a="1"/>
  <c r="I1733" i="2" s="1"/>
  <c r="N1733" i="2"/>
  <c r="O1733" i="2" s="1"/>
  <c r="I1717" i="2" a="1"/>
  <c r="I1717" i="2" s="1"/>
  <c r="N1717" i="2"/>
  <c r="O1717" i="2" s="1"/>
  <c r="I1701" i="2" a="1"/>
  <c r="I1701" i="2" s="1"/>
  <c r="N1701" i="2"/>
  <c r="O1701" i="2" s="1"/>
  <c r="I1731" i="2" a="1"/>
  <c r="I1731" i="2" s="1"/>
  <c r="I1715" i="2" a="1"/>
  <c r="I1715" i="2" s="1"/>
  <c r="I1699" i="2" a="1"/>
  <c r="I1699" i="2" s="1"/>
  <c r="N1699" i="2"/>
  <c r="O1699" i="2" s="1"/>
  <c r="I1665" i="2" a="1"/>
  <c r="I1665" i="2" s="1"/>
  <c r="N1603" i="2"/>
  <c r="O1603" i="2" s="1"/>
  <c r="N1539" i="2"/>
  <c r="O1539" i="2" s="1"/>
  <c r="I1490" i="2" a="1"/>
  <c r="I1490" i="2" s="1"/>
  <c r="N1490" i="2"/>
  <c r="O1490" i="2" s="1"/>
  <c r="I1415" i="2" a="1"/>
  <c r="I1415" i="2" s="1"/>
  <c r="N1415" i="2"/>
  <c r="O1415" i="2" s="1"/>
  <c r="I1367" i="2" a="1"/>
  <c r="I1367" i="2" s="1"/>
  <c r="N1367" i="2"/>
  <c r="O1367" i="2" s="1"/>
  <c r="N1352" i="2"/>
  <c r="O1352" i="2" s="1"/>
  <c r="I1352" i="2" a="1"/>
  <c r="I1352" i="2" s="1"/>
  <c r="N1287" i="2"/>
  <c r="O1287" i="2" s="1"/>
  <c r="I1287" i="2" a="1"/>
  <c r="I1287" i="2" s="1"/>
  <c r="I1270" i="2" a="1"/>
  <c r="I1270" i="2" s="1"/>
  <c r="I1238" i="2" a="1"/>
  <c r="I1238" i="2" s="1"/>
  <c r="I1222" i="2" a="1"/>
  <c r="I1222" i="2" s="1"/>
  <c r="N1378" i="2"/>
  <c r="O1378" i="2" s="1"/>
  <c r="I1378" i="2" a="1"/>
  <c r="I1378" i="2" s="1"/>
  <c r="I1313" i="2" a="1"/>
  <c r="I1313" i="2" s="1"/>
  <c r="N1313" i="2"/>
  <c r="O1313" i="2" s="1"/>
  <c r="N1141" i="2"/>
  <c r="O1141" i="2" s="1"/>
  <c r="I1141" i="2" a="1"/>
  <c r="I1141" i="2" s="1"/>
  <c r="N1015" i="2"/>
  <c r="O1015" i="2" s="1"/>
  <c r="I1015" i="2" a="1"/>
  <c r="I1015" i="2" s="1"/>
  <c r="N1422" i="2"/>
  <c r="O1422" i="2" s="1"/>
  <c r="I1422" i="2" a="1"/>
  <c r="I1422" i="2" s="1"/>
  <c r="N1344" i="2"/>
  <c r="O1344" i="2" s="1"/>
  <c r="I1344" i="2" a="1"/>
  <c r="I1344" i="2" s="1"/>
  <c r="N1296" i="2"/>
  <c r="O1296" i="2" s="1"/>
  <c r="I1296" i="2" a="1"/>
  <c r="I1296" i="2" s="1"/>
  <c r="N1264" i="2"/>
  <c r="O1264" i="2" s="1"/>
  <c r="I1264" i="2" a="1"/>
  <c r="I1264" i="2" s="1"/>
  <c r="N1249" i="2"/>
  <c r="O1249" i="2" s="1"/>
  <c r="I1249" i="2" a="1"/>
  <c r="I1249" i="2" s="1"/>
  <c r="N877" i="2"/>
  <c r="O877" i="2" s="1"/>
  <c r="I877" i="2" a="1"/>
  <c r="I877" i="2" s="1"/>
  <c r="N1453" i="2"/>
  <c r="O1453" i="2" s="1"/>
  <c r="I1453" i="2" a="1"/>
  <c r="I1453" i="2" s="1"/>
  <c r="I1281" i="2" a="1"/>
  <c r="I1281" i="2" s="1"/>
  <c r="N1281" i="2"/>
  <c r="O1281" i="2" s="1"/>
  <c r="N1216" i="2"/>
  <c r="O1216" i="2" s="1"/>
  <c r="I1216" i="2" a="1"/>
  <c r="I1216" i="2" s="1"/>
  <c r="N1137" i="2"/>
  <c r="O1137" i="2" s="1"/>
  <c r="I1137" i="2" a="1"/>
  <c r="I1137" i="2" s="1"/>
  <c r="I1451" i="2" a="1"/>
  <c r="I1451" i="2" s="1"/>
  <c r="N1451" i="2"/>
  <c r="O1451" i="2" s="1"/>
  <c r="N1389" i="2"/>
  <c r="O1389" i="2" s="1"/>
  <c r="N1288" i="2"/>
  <c r="O1288" i="2" s="1"/>
  <c r="I1288" i="2" a="1"/>
  <c r="I1288" i="2" s="1"/>
  <c r="I1273" i="2" a="1"/>
  <c r="I1273" i="2" s="1"/>
  <c r="N1273" i="2"/>
  <c r="O1273" i="2" s="1"/>
  <c r="N1256" i="2"/>
  <c r="O1256" i="2" s="1"/>
  <c r="I1256" i="2" a="1"/>
  <c r="I1256" i="2" s="1"/>
  <c r="I1225" i="2" a="1"/>
  <c r="I1225" i="2" s="1"/>
  <c r="N1225" i="2"/>
  <c r="O1225" i="2" s="1"/>
  <c r="N1381" i="2"/>
  <c r="O1381" i="2" s="1"/>
  <c r="N1349" i="2"/>
  <c r="O1349" i="2" s="1"/>
  <c r="I1349" i="2" a="1"/>
  <c r="I1349" i="2" s="1"/>
  <c r="N1284" i="2"/>
  <c r="O1284" i="2" s="1"/>
  <c r="I1284" i="2" a="1"/>
  <c r="I1284" i="2" s="1"/>
  <c r="I1252" i="2" a="1"/>
  <c r="I1252" i="2" s="1"/>
  <c r="N1332" i="2"/>
  <c r="O1332" i="2" s="1"/>
  <c r="I1332" i="2" a="1"/>
  <c r="I1332" i="2" s="1"/>
  <c r="I1237" i="2" a="1"/>
  <c r="I1237" i="2" s="1"/>
  <c r="N1237" i="2"/>
  <c r="O1237" i="2" s="1"/>
  <c r="I1162" i="2" a="1"/>
  <c r="I1162" i="2" s="1"/>
  <c r="N1162" i="2"/>
  <c r="O1162" i="2" s="1"/>
  <c r="I1187" i="2" a="1"/>
  <c r="I1187" i="2" s="1"/>
  <c r="N1187" i="2"/>
  <c r="O1187" i="2" s="1"/>
  <c r="N998" i="2"/>
  <c r="O998" i="2" s="1"/>
  <c r="N1117" i="2"/>
  <c r="O1117" i="2" s="1"/>
  <c r="I1117" i="2" a="1"/>
  <c r="I1117" i="2" s="1"/>
  <c r="N906" i="2"/>
  <c r="O906" i="2" s="1"/>
  <c r="I906" i="2" a="1"/>
  <c r="I906" i="2" s="1"/>
  <c r="I699" i="2" a="1"/>
  <c r="I699" i="2" s="1"/>
  <c r="N699" i="2"/>
  <c r="O699" i="2" s="1"/>
  <c r="N1173" i="2"/>
  <c r="O1173" i="2" s="1"/>
  <c r="I1173" i="2" a="1"/>
  <c r="I1173" i="2" s="1"/>
  <c r="I1107" i="2" a="1"/>
  <c r="I1107" i="2" s="1"/>
  <c r="N1107" i="2"/>
  <c r="O1107" i="2" s="1"/>
  <c r="N1091" i="2"/>
  <c r="O1091" i="2" s="1"/>
  <c r="I1091" i="2" a="1"/>
  <c r="I1091" i="2" s="1"/>
  <c r="I1075" i="2" a="1"/>
  <c r="I1075" i="2" s="1"/>
  <c r="N1075" i="2"/>
  <c r="O1075" i="2" s="1"/>
  <c r="I1059" i="2" a="1"/>
  <c r="I1059" i="2" s="1"/>
  <c r="N1059" i="2"/>
  <c r="O1059" i="2" s="1"/>
  <c r="I1043" i="2" a="1"/>
  <c r="I1043" i="2" s="1"/>
  <c r="N1043" i="2"/>
  <c r="O1043" i="2" s="1"/>
  <c r="N1027" i="2"/>
  <c r="O1027" i="2" s="1"/>
  <c r="I1027" i="2" a="1"/>
  <c r="I1027" i="2" s="1"/>
  <c r="N983" i="2"/>
  <c r="O983" i="2" s="1"/>
  <c r="I983" i="2" a="1"/>
  <c r="I983" i="2" s="1"/>
  <c r="I966" i="2" a="1"/>
  <c r="I966" i="2" s="1"/>
  <c r="N951" i="2"/>
  <c r="O951" i="2" s="1"/>
  <c r="I951" i="2" a="1"/>
  <c r="I951" i="2" s="1"/>
  <c r="N935" i="2"/>
  <c r="O935" i="2" s="1"/>
  <c r="I935" i="2" a="1"/>
  <c r="I935" i="2" s="1"/>
  <c r="N1199" i="2"/>
  <c r="O1199" i="2" s="1"/>
  <c r="I1199" i="2" a="1"/>
  <c r="I1199" i="2" s="1"/>
  <c r="I1167" i="2" a="1"/>
  <c r="I1167" i="2" s="1"/>
  <c r="N1167" i="2"/>
  <c r="O1167" i="2" s="1"/>
  <c r="I1134" i="2" a="1"/>
  <c r="I1134" i="2" s="1"/>
  <c r="N1134" i="2"/>
  <c r="O1134" i="2" s="1"/>
  <c r="N979" i="2"/>
  <c r="O979" i="2" s="1"/>
  <c r="I962" i="2" a="1"/>
  <c r="I962" i="2" s="1"/>
  <c r="N899" i="2"/>
  <c r="O899" i="2" s="1"/>
  <c r="I899" i="2" a="1"/>
  <c r="I899" i="2" s="1"/>
  <c r="I1182" i="2" a="1"/>
  <c r="I1182" i="2" s="1"/>
  <c r="I1132" i="2" a="1"/>
  <c r="I1132" i="2" s="1"/>
  <c r="I1118" i="2" a="1"/>
  <c r="I1118" i="2" s="1"/>
  <c r="N1118" i="2"/>
  <c r="O1118" i="2" s="1"/>
  <c r="I1038" i="2" a="1"/>
  <c r="I1038" i="2" s="1"/>
  <c r="N958" i="2"/>
  <c r="O958" i="2" s="1"/>
  <c r="I893" i="2" a="1"/>
  <c r="I893" i="2" s="1"/>
  <c r="N893" i="2"/>
  <c r="O893" i="2" s="1"/>
  <c r="N1112" i="2"/>
  <c r="O1112" i="2" s="1"/>
  <c r="I1112" i="2" a="1"/>
  <c r="I1112" i="2" s="1"/>
  <c r="I1096" i="2" a="1"/>
  <c r="I1096" i="2" s="1"/>
  <c r="N1096" i="2"/>
  <c r="O1096" i="2" s="1"/>
  <c r="I1080" i="2" a="1"/>
  <c r="I1080" i="2" s="1"/>
  <c r="N1080" i="2"/>
  <c r="O1080" i="2" s="1"/>
  <c r="N1064" i="2"/>
  <c r="O1064" i="2" s="1"/>
  <c r="I1064" i="2" a="1"/>
  <c r="I1064" i="2" s="1"/>
  <c r="N1048" i="2"/>
  <c r="O1048" i="2" s="1"/>
  <c r="I1048" i="2" a="1"/>
  <c r="I1048" i="2" s="1"/>
  <c r="I1032" i="2" a="1"/>
  <c r="I1032" i="2" s="1"/>
  <c r="N969" i="2"/>
  <c r="O969" i="2" s="1"/>
  <c r="I969" i="2" a="1"/>
  <c r="I969" i="2" s="1"/>
  <c r="N952" i="2"/>
  <c r="O952" i="2" s="1"/>
  <c r="I952" i="2" a="1"/>
  <c r="I952" i="2" s="1"/>
  <c r="N936" i="2"/>
  <c r="O936" i="2" s="1"/>
  <c r="I936" i="2" a="1"/>
  <c r="I936" i="2" s="1"/>
  <c r="N864" i="2"/>
  <c r="O864" i="2" s="1"/>
  <c r="I864" i="2" a="1"/>
  <c r="I864" i="2" s="1"/>
  <c r="I820" i="2" a="1"/>
  <c r="I820" i="2" s="1"/>
  <c r="N820" i="2"/>
  <c r="O820" i="2" s="1"/>
  <c r="N804" i="2"/>
  <c r="O804" i="2" s="1"/>
  <c r="I780" i="2" a="1"/>
  <c r="I780" i="2" s="1"/>
  <c r="I748" i="2" a="1"/>
  <c r="I748" i="2" s="1"/>
  <c r="N880" i="2"/>
  <c r="O880" i="2" s="1"/>
  <c r="I880" i="2" a="1"/>
  <c r="I880" i="2" s="1"/>
  <c r="I863" i="2" a="1"/>
  <c r="I863" i="2" s="1"/>
  <c r="N847" i="2"/>
  <c r="O847" i="2" s="1"/>
  <c r="I847" i="2" a="1"/>
  <c r="I847" i="2" s="1"/>
  <c r="I831" i="2" a="1"/>
  <c r="I831" i="2" s="1"/>
  <c r="I705" i="2" a="1"/>
  <c r="I705" i="2" s="1"/>
  <c r="N705" i="2"/>
  <c r="O705" i="2" s="1"/>
  <c r="N887" i="2"/>
  <c r="O887" i="2" s="1"/>
  <c r="I887" i="2" a="1"/>
  <c r="I887" i="2" s="1"/>
  <c r="I821" i="2" a="1"/>
  <c r="I821" i="2" s="1"/>
  <c r="N821" i="2"/>
  <c r="O821" i="2" s="1"/>
  <c r="I805" i="2" a="1"/>
  <c r="I805" i="2" s="1"/>
  <c r="I883" i="2" a="1"/>
  <c r="I883" i="2" s="1"/>
  <c r="N883" i="2"/>
  <c r="O883" i="2" s="1"/>
  <c r="N782" i="2"/>
  <c r="O782" i="2" s="1"/>
  <c r="I782" i="2" a="1"/>
  <c r="I782" i="2" s="1"/>
  <c r="N750" i="2"/>
  <c r="O750" i="2" s="1"/>
  <c r="I750" i="2" a="1"/>
  <c r="I750" i="2" s="1"/>
  <c r="N872" i="2"/>
  <c r="O872" i="2" s="1"/>
  <c r="I872" i="2" a="1"/>
  <c r="I872" i="2" s="1"/>
  <c r="N730" i="2"/>
  <c r="O730" i="2" s="1"/>
  <c r="N715" i="2"/>
  <c r="O715" i="2" s="1"/>
  <c r="I715" i="2" a="1"/>
  <c r="I715" i="2" s="1"/>
  <c r="I627" i="2" a="1"/>
  <c r="I627" i="2" s="1"/>
  <c r="N627" i="2"/>
  <c r="O627" i="2" s="1"/>
  <c r="I486" i="2" a="1"/>
  <c r="I486" i="2" s="1"/>
  <c r="N486" i="2"/>
  <c r="O486" i="2" s="1"/>
  <c r="I779" i="2" a="1"/>
  <c r="I779" i="2" s="1"/>
  <c r="N763" i="2"/>
  <c r="O763" i="2" s="1"/>
  <c r="I763" i="2" a="1"/>
  <c r="I763" i="2" s="1"/>
  <c r="N747" i="2"/>
  <c r="O747" i="2" s="1"/>
  <c r="I747" i="2" a="1"/>
  <c r="I747" i="2" s="1"/>
  <c r="N698" i="2"/>
  <c r="O698" i="2" s="1"/>
  <c r="I698" i="2" a="1"/>
  <c r="I698" i="2" s="1"/>
  <c r="I624" i="2" a="1"/>
  <c r="I624" i="2" s="1"/>
  <c r="I625" i="2" a="1"/>
  <c r="I625" i="2" s="1"/>
  <c r="N625" i="2"/>
  <c r="O625" i="2" s="1"/>
  <c r="N720" i="2"/>
  <c r="O720" i="2" s="1"/>
  <c r="I720" i="2" a="1"/>
  <c r="I720" i="2" s="1"/>
  <c r="N635" i="2"/>
  <c r="O635" i="2" s="1"/>
  <c r="I635" i="2" a="1"/>
  <c r="I635" i="2" s="1"/>
  <c r="N688" i="2"/>
  <c r="O688" i="2" s="1"/>
  <c r="I688" i="2" a="1"/>
  <c r="I688" i="2" s="1"/>
  <c r="N621" i="2"/>
  <c r="O621" i="2" s="1"/>
  <c r="N607" i="2"/>
  <c r="O607" i="2" s="1"/>
  <c r="I607" i="2" a="1"/>
  <c r="I607" i="2" s="1"/>
  <c r="N591" i="2"/>
  <c r="O591" i="2" s="1"/>
  <c r="I591" i="2" a="1"/>
  <c r="I591" i="2" s="1"/>
  <c r="I685" i="2" a="1"/>
  <c r="I685" i="2" s="1"/>
  <c r="I652" i="2" a="1"/>
  <c r="I652" i="2" s="1"/>
  <c r="I636" i="2" a="1"/>
  <c r="I636" i="2" s="1"/>
  <c r="N685" i="2"/>
  <c r="O685" i="2" s="1"/>
  <c r="N670" i="2"/>
  <c r="O670" i="2" s="1"/>
  <c r="I670" i="2" a="1"/>
  <c r="I670" i="2" s="1"/>
  <c r="I620" i="2" a="1"/>
  <c r="I620" i="2" s="1"/>
  <c r="I604" i="2" a="1"/>
  <c r="I604" i="2" s="1"/>
  <c r="N618" i="2"/>
  <c r="O618" i="2" s="1"/>
  <c r="I618" i="2" a="1"/>
  <c r="I618" i="2" s="1"/>
  <c r="I564" i="2" a="1"/>
  <c r="I564" i="2" s="1"/>
  <c r="I565" i="2" a="1"/>
  <c r="I565" i="2" s="1"/>
  <c r="N565" i="2"/>
  <c r="O565" i="2" s="1"/>
  <c r="I505" i="2" a="1"/>
  <c r="I505" i="2" s="1"/>
  <c r="N505" i="2"/>
  <c r="O505" i="2" s="1"/>
  <c r="N443" i="2"/>
  <c r="O443" i="2" s="1"/>
  <c r="I443" i="2" a="1"/>
  <c r="I443" i="2" s="1"/>
  <c r="I465" i="2" a="1"/>
  <c r="I465" i="2" s="1"/>
  <c r="N465" i="2"/>
  <c r="O465" i="2" s="1"/>
  <c r="N554" i="2"/>
  <c r="O554" i="2" s="1"/>
  <c r="I554" i="2" a="1"/>
  <c r="I554" i="2" s="1"/>
  <c r="N539" i="2"/>
  <c r="O539" i="2" s="1"/>
  <c r="I539" i="2" a="1"/>
  <c r="I539" i="2" s="1"/>
  <c r="N509" i="2"/>
  <c r="O509" i="2" s="1"/>
  <c r="N494" i="2"/>
  <c r="O494" i="2" s="1"/>
  <c r="I494" i="2" a="1"/>
  <c r="I494" i="2" s="1"/>
  <c r="N291" i="2"/>
  <c r="O291" i="2" s="1"/>
  <c r="I291" i="2" a="1"/>
  <c r="I291" i="2" s="1"/>
  <c r="N478" i="2"/>
  <c r="O478" i="2" s="1"/>
  <c r="I478" i="2" a="1"/>
  <c r="I478" i="2" s="1"/>
  <c r="I540" i="2" a="1"/>
  <c r="I540" i="2" s="1"/>
  <c r="N540" i="2"/>
  <c r="O540" i="2" s="1"/>
  <c r="I524" i="2" a="1"/>
  <c r="I524" i="2" s="1"/>
  <c r="N524" i="2"/>
  <c r="O524" i="2" s="1"/>
  <c r="I527" i="2" a="1"/>
  <c r="I527" i="2" s="1"/>
  <c r="N527" i="2"/>
  <c r="O527" i="2" s="1"/>
  <c r="N458" i="2"/>
  <c r="O458" i="2" s="1"/>
  <c r="I458" i="2" a="1"/>
  <c r="I458" i="2" s="1"/>
  <c r="N487" i="2"/>
  <c r="O487" i="2" s="1"/>
  <c r="I487" i="2" a="1"/>
  <c r="I487" i="2" s="1"/>
  <c r="N481" i="2"/>
  <c r="O481" i="2" s="1"/>
  <c r="I481" i="2" a="1"/>
  <c r="I481" i="2" s="1"/>
  <c r="I370" i="2" a="1"/>
  <c r="I370" i="2" s="1"/>
  <c r="N370" i="2"/>
  <c r="O370" i="2" s="1"/>
  <c r="I321" i="2" a="1"/>
  <c r="I321" i="2" s="1"/>
  <c r="N321" i="2"/>
  <c r="O321" i="2" s="1"/>
  <c r="I304" i="2" a="1"/>
  <c r="I304" i="2" s="1"/>
  <c r="N304" i="2"/>
  <c r="O304" i="2" s="1"/>
  <c r="I430" i="2" a="1"/>
  <c r="I430" i="2" s="1"/>
  <c r="N430" i="2"/>
  <c r="O430" i="2" s="1"/>
  <c r="I414" i="2" a="1"/>
  <c r="I414" i="2" s="1"/>
  <c r="N414" i="2"/>
  <c r="O414" i="2" s="1"/>
  <c r="N353" i="2"/>
  <c r="O353" i="2" s="1"/>
  <c r="I353" i="2" a="1"/>
  <c r="I353" i="2" s="1"/>
  <c r="N388" i="2"/>
  <c r="O388" i="2" s="1"/>
  <c r="I340" i="2" a="1"/>
  <c r="I340" i="2" s="1"/>
  <c r="N340" i="2"/>
  <c r="O340" i="2" s="1"/>
  <c r="N408" i="2"/>
  <c r="O408" i="2" s="1"/>
  <c r="I408" i="2" a="1"/>
  <c r="I408" i="2" s="1"/>
  <c r="I264" i="2" a="1"/>
  <c r="I264" i="2" s="1"/>
  <c r="N264" i="2"/>
  <c r="O264" i="2" s="1"/>
  <c r="I369" i="2" a="1"/>
  <c r="I369" i="2" s="1"/>
  <c r="N322" i="2"/>
  <c r="O322" i="2" s="1"/>
  <c r="I322" i="2" a="1"/>
  <c r="I322" i="2" s="1"/>
  <c r="N305" i="2"/>
  <c r="O305" i="2" s="1"/>
  <c r="I305" i="2" a="1"/>
  <c r="I305" i="2" s="1"/>
  <c r="I431" i="2" a="1"/>
  <c r="I431" i="2" s="1"/>
  <c r="N415" i="2"/>
  <c r="O415" i="2" s="1"/>
  <c r="I415" i="2" a="1"/>
  <c r="I415" i="2" s="1"/>
  <c r="I350" i="2" a="1"/>
  <c r="I350" i="2" s="1"/>
  <c r="N385" i="2"/>
  <c r="O385" i="2" s="1"/>
  <c r="I337" i="2" a="1"/>
  <c r="I337" i="2" s="1"/>
  <c r="I273" i="2" a="1"/>
  <c r="I273" i="2" s="1"/>
  <c r="N258" i="2"/>
  <c r="O258" i="2" s="1"/>
  <c r="N195" i="2"/>
  <c r="O195" i="2" s="1"/>
  <c r="I195" i="2" a="1"/>
  <c r="I195" i="2" s="1"/>
  <c r="I178" i="2" a="1"/>
  <c r="I178" i="2" s="1"/>
  <c r="N178" i="2"/>
  <c r="O178" i="2" s="1"/>
  <c r="N248" i="2"/>
  <c r="O248" i="2" s="1"/>
  <c r="I248" i="2" a="1"/>
  <c r="I248" i="2" s="1"/>
  <c r="N232" i="2"/>
  <c r="O232" i="2" s="1"/>
  <c r="I232" i="2" a="1"/>
  <c r="I232" i="2" s="1"/>
  <c r="N216" i="2"/>
  <c r="O216" i="2" s="1"/>
  <c r="I216" i="2" a="1"/>
  <c r="I216" i="2" s="1"/>
  <c r="N298" i="2"/>
  <c r="O298" i="2" s="1"/>
  <c r="I298" i="2" a="1"/>
  <c r="I298" i="2" s="1"/>
  <c r="I265" i="2" a="1"/>
  <c r="I265" i="2" s="1"/>
  <c r="N265" i="2"/>
  <c r="O265" i="2" s="1"/>
  <c r="N202" i="2"/>
  <c r="O202" i="2" s="1"/>
  <c r="I202" i="2" a="1"/>
  <c r="I202" i="2" s="1"/>
  <c r="N278" i="2"/>
  <c r="O278" i="2" s="1"/>
  <c r="I261" i="2" a="1"/>
  <c r="I261" i="2" s="1"/>
  <c r="N261" i="2"/>
  <c r="O261" i="2" s="1"/>
  <c r="N245" i="2"/>
  <c r="O245" i="2" s="1"/>
  <c r="N213" i="2"/>
  <c r="O213" i="2" s="1"/>
  <c r="N198" i="2"/>
  <c r="O198" i="2" s="1"/>
  <c r="I198" i="2" a="1"/>
  <c r="I198" i="2" s="1"/>
  <c r="I181" i="2" a="1"/>
  <c r="I181" i="2" s="1"/>
  <c r="N165" i="2"/>
  <c r="O165" i="2" s="1"/>
  <c r="N255" i="2"/>
  <c r="O255" i="2" s="1"/>
  <c r="I255" i="2" a="1"/>
  <c r="I255" i="2" s="1"/>
  <c r="N239" i="2"/>
  <c r="O239" i="2" s="1"/>
  <c r="I239" i="2" a="1"/>
  <c r="I239" i="2" s="1"/>
  <c r="N223" i="2"/>
  <c r="O223" i="2" s="1"/>
  <c r="I223" i="2" a="1"/>
  <c r="I223" i="2" s="1"/>
  <c r="I207" i="2" a="1"/>
  <c r="I207" i="2" s="1"/>
  <c r="N207" i="2"/>
  <c r="O207" i="2" s="1"/>
  <c r="N192" i="2"/>
  <c r="O192" i="2" s="1"/>
  <c r="I192" i="2" a="1"/>
  <c r="I192" i="2" s="1"/>
  <c r="I161" i="2" a="1"/>
  <c r="I161" i="2" s="1"/>
  <c r="N161" i="2"/>
  <c r="O161" i="2" s="1"/>
  <c r="N112" i="2"/>
  <c r="O112" i="2" s="1"/>
  <c r="I112" i="2" a="1"/>
  <c r="I112" i="2" s="1"/>
  <c r="N18" i="2"/>
  <c r="O18" i="2" s="1"/>
  <c r="I18" i="2" a="1"/>
  <c r="I18" i="2" s="1"/>
  <c r="I106" i="2" a="1"/>
  <c r="I106" i="2" s="1"/>
  <c r="I63" i="2" a="1"/>
  <c r="I63" i="2" s="1"/>
  <c r="N26" i="2"/>
  <c r="O26" i="2" s="1"/>
  <c r="I26" i="2" a="1"/>
  <c r="I26" i="2" s="1"/>
  <c r="I50" i="2" a="1"/>
  <c r="I50" i="2" s="1"/>
  <c r="N50" i="2"/>
  <c r="O50" i="2" s="1"/>
  <c r="N35" i="2"/>
  <c r="O35" i="2" s="1"/>
  <c r="I35" i="2" a="1"/>
  <c r="I35" i="2" s="1"/>
  <c r="N131" i="2"/>
  <c r="O131" i="2" s="1"/>
  <c r="I131" i="2" a="1"/>
  <c r="I131" i="2" s="1"/>
  <c r="I115" i="2" a="1"/>
  <c r="I115" i="2" s="1"/>
  <c r="N115" i="2"/>
  <c r="O115" i="2" s="1"/>
  <c r="N147" i="2"/>
  <c r="O147" i="2" s="1"/>
  <c r="I147" i="2" a="1"/>
  <c r="I147" i="2" s="1"/>
  <c r="I57" i="2" a="1"/>
  <c r="I57" i="2" s="1"/>
  <c r="N57" i="2"/>
  <c r="O57" i="2" s="1"/>
  <c r="N27" i="2"/>
  <c r="O27" i="2" s="1"/>
  <c r="N143" i="2"/>
  <c r="O143" i="2" s="1"/>
  <c r="I21" i="2" a="1"/>
  <c r="I21" i="2" s="1"/>
  <c r="N21" i="2"/>
  <c r="O21" i="2" s="1"/>
  <c r="I1729" i="2" a="1"/>
  <c r="I1729" i="2" s="1"/>
  <c r="N1729" i="2"/>
  <c r="O1729" i="2" s="1"/>
  <c r="I1713" i="2" a="1"/>
  <c r="I1713" i="2" s="1"/>
  <c r="N1713" i="2"/>
  <c r="O1713" i="2" s="1"/>
  <c r="I1697" i="2" a="1"/>
  <c r="I1697" i="2" s="1"/>
  <c r="N1697" i="2"/>
  <c r="O1697" i="2" s="1"/>
  <c r="N1650" i="2"/>
  <c r="O1650" i="2" s="1"/>
  <c r="I1650" i="2" a="1"/>
  <c r="I1650" i="2" s="1"/>
  <c r="N1634" i="2"/>
  <c r="O1634" i="2" s="1"/>
  <c r="I1634" i="2" a="1"/>
  <c r="I1634" i="2" s="1"/>
  <c r="N1570" i="2"/>
  <c r="O1570" i="2" s="1"/>
  <c r="I1570" i="2" a="1"/>
  <c r="I1570" i="2" s="1"/>
  <c r="N1506" i="2"/>
  <c r="O1506" i="2" s="1"/>
  <c r="I1506" i="2" a="1"/>
  <c r="I1506" i="2" s="1"/>
  <c r="N1488" i="2"/>
  <c r="O1488" i="2" s="1"/>
  <c r="I1488" i="2" a="1"/>
  <c r="I1488" i="2" s="1"/>
  <c r="I1371" i="2" a="1"/>
  <c r="I1371" i="2" s="1"/>
  <c r="N1371" i="2"/>
  <c r="O1371" i="2" s="1"/>
  <c r="N1430" i="2"/>
  <c r="O1430" i="2" s="1"/>
  <c r="I1430" i="2" a="1"/>
  <c r="I1430" i="2" s="1"/>
  <c r="N1413" i="2"/>
  <c r="O1413" i="2" s="1"/>
  <c r="N1365" i="2"/>
  <c r="O1365" i="2" s="1"/>
  <c r="N1300" i="2"/>
  <c r="O1300" i="2" s="1"/>
  <c r="I1300" i="2" a="1"/>
  <c r="I1300" i="2" s="1"/>
  <c r="I1268" i="2" a="1"/>
  <c r="I1268" i="2" s="1"/>
  <c r="N1220" i="2"/>
  <c r="O1220" i="2" s="1"/>
  <c r="I1220" i="2" a="1"/>
  <c r="I1220" i="2" s="1"/>
  <c r="N1376" i="2"/>
  <c r="O1376" i="2" s="1"/>
  <c r="I1376" i="2" a="1"/>
  <c r="I1376" i="2" s="1"/>
  <c r="I1359" i="2" a="1"/>
  <c r="I1359" i="2" s="1"/>
  <c r="N1359" i="2"/>
  <c r="O1359" i="2" s="1"/>
  <c r="I1311" i="2" a="1"/>
  <c r="I1311" i="2" s="1"/>
  <c r="N1311" i="2"/>
  <c r="O1311" i="2" s="1"/>
  <c r="I1435" i="2" a="1"/>
  <c r="I1435" i="2" s="1"/>
  <c r="N1435" i="2"/>
  <c r="O1435" i="2" s="1"/>
  <c r="N1420" i="2"/>
  <c r="O1420" i="2" s="1"/>
  <c r="I1420" i="2" a="1"/>
  <c r="I1420" i="2" s="1"/>
  <c r="I1357" i="2" a="1"/>
  <c r="I1357" i="2" s="1"/>
  <c r="N1357" i="2"/>
  <c r="O1357" i="2" s="1"/>
  <c r="I1294" i="2" a="1"/>
  <c r="I1294" i="2" s="1"/>
  <c r="I1262" i="2" a="1"/>
  <c r="I1262" i="2" s="1"/>
  <c r="I1139" i="2" a="1"/>
  <c r="I1139" i="2" s="1"/>
  <c r="N1139" i="2"/>
  <c r="O1139" i="2" s="1"/>
  <c r="I1450" i="2" a="1"/>
  <c r="I1450" i="2" s="1"/>
  <c r="N1374" i="2"/>
  <c r="O1374" i="2" s="1"/>
  <c r="I1374" i="2" a="1"/>
  <c r="I1374" i="2" s="1"/>
  <c r="N1342" i="2"/>
  <c r="O1342" i="2" s="1"/>
  <c r="I1342" i="2" a="1"/>
  <c r="I1342" i="2" s="1"/>
  <c r="N1279" i="2"/>
  <c r="O1279" i="2" s="1"/>
  <c r="I1279" i="2" a="1"/>
  <c r="I1279" i="2" s="1"/>
  <c r="N1247" i="2"/>
  <c r="O1247" i="2" s="1"/>
  <c r="N967" i="2"/>
  <c r="O967" i="2" s="1"/>
  <c r="I967" i="2" a="1"/>
  <c r="I967" i="2" s="1"/>
  <c r="N1387" i="2"/>
  <c r="O1387" i="2" s="1"/>
  <c r="I1387" i="2" a="1"/>
  <c r="I1387" i="2" s="1"/>
  <c r="I1351" i="2" a="1"/>
  <c r="I1351" i="2" s="1"/>
  <c r="I1286" i="2" a="1"/>
  <c r="I1286" i="2" s="1"/>
  <c r="I1271" i="2" a="1"/>
  <c r="I1271" i="2" s="1"/>
  <c r="N1271" i="2"/>
  <c r="O1271" i="2" s="1"/>
  <c r="I1239" i="2" a="1"/>
  <c r="I1239" i="2" s="1"/>
  <c r="N1239" i="2"/>
  <c r="O1239" i="2" s="1"/>
  <c r="N1223" i="2"/>
  <c r="O1223" i="2" s="1"/>
  <c r="I1379" i="2" a="1"/>
  <c r="I1379" i="2" s="1"/>
  <c r="N1379" i="2"/>
  <c r="O1379" i="2" s="1"/>
  <c r="I1347" i="2" a="1"/>
  <c r="I1347" i="2" s="1"/>
  <c r="N1347" i="2"/>
  <c r="O1347" i="2" s="1"/>
  <c r="N1299" i="2"/>
  <c r="O1299" i="2" s="1"/>
  <c r="N1267" i="2"/>
  <c r="O1267" i="2" s="1"/>
  <c r="I1250" i="2" a="1"/>
  <c r="I1250" i="2" s="1"/>
  <c r="I1219" i="2" a="1"/>
  <c r="I1219" i="2" s="1"/>
  <c r="N1219" i="2"/>
  <c r="O1219" i="2" s="1"/>
  <c r="I916" i="2" a="1"/>
  <c r="I916" i="2" s="1"/>
  <c r="N916" i="2"/>
  <c r="O916" i="2" s="1"/>
  <c r="N1282" i="2"/>
  <c r="O1282" i="2" s="1"/>
  <c r="I1282" i="2" a="1"/>
  <c r="I1282" i="2" s="1"/>
  <c r="I1147" i="2" a="1"/>
  <c r="I1147" i="2" s="1"/>
  <c r="N1147" i="2"/>
  <c r="O1147" i="2" s="1"/>
  <c r="I1185" i="2" a="1"/>
  <c r="I1185" i="2" s="1"/>
  <c r="N1185" i="2"/>
  <c r="O1185" i="2" s="1"/>
  <c r="I1013" i="2" a="1"/>
  <c r="I1013" i="2" s="1"/>
  <c r="I964" i="2" a="1"/>
  <c r="I964" i="2" s="1"/>
  <c r="I965" i="2" a="1"/>
  <c r="I965" i="2" s="1"/>
  <c r="N900" i="2"/>
  <c r="O900" i="2" s="1"/>
  <c r="I1115" i="2" a="1"/>
  <c r="I1115" i="2" s="1"/>
  <c r="N1115" i="2"/>
  <c r="O1115" i="2" s="1"/>
  <c r="N1020" i="2"/>
  <c r="O1020" i="2" s="1"/>
  <c r="I1020" i="2" a="1"/>
  <c r="I1020" i="2" s="1"/>
  <c r="N904" i="2"/>
  <c r="O904" i="2" s="1"/>
  <c r="I904" i="2" a="1"/>
  <c r="I904" i="2" s="1"/>
  <c r="I1171" i="2" a="1"/>
  <c r="I1171" i="2" s="1"/>
  <c r="N1171" i="2"/>
  <c r="O1171" i="2" s="1"/>
  <c r="I1105" i="2" a="1"/>
  <c r="I1105" i="2" s="1"/>
  <c r="N1105" i="2"/>
  <c r="O1105" i="2" s="1"/>
  <c r="N1089" i="2"/>
  <c r="O1089" i="2" s="1"/>
  <c r="I1089" i="2" a="1"/>
  <c r="I1089" i="2" s="1"/>
  <c r="I1073" i="2" a="1"/>
  <c r="I1073" i="2" s="1"/>
  <c r="N1073" i="2"/>
  <c r="O1073" i="2" s="1"/>
  <c r="N1057" i="2"/>
  <c r="O1057" i="2" s="1"/>
  <c r="I1057" i="2" a="1"/>
  <c r="I1057" i="2" s="1"/>
  <c r="I1041" i="2" a="1"/>
  <c r="I1041" i="2" s="1"/>
  <c r="N1041" i="2"/>
  <c r="O1041" i="2" s="1"/>
  <c r="N949" i="2"/>
  <c r="O949" i="2" s="1"/>
  <c r="I949" i="2" a="1"/>
  <c r="I949" i="2" s="1"/>
  <c r="I933" i="2" a="1"/>
  <c r="I933" i="2" s="1"/>
  <c r="N933" i="2"/>
  <c r="O933" i="2" s="1"/>
  <c r="N1165" i="2"/>
  <c r="O1165" i="2" s="1"/>
  <c r="I1165" i="2" a="1"/>
  <c r="I1165" i="2" s="1"/>
  <c r="N1148" i="2"/>
  <c r="O1148" i="2" s="1"/>
  <c r="I1148" i="2" a="1"/>
  <c r="I1148" i="2" s="1"/>
  <c r="N977" i="2"/>
  <c r="O977" i="2" s="1"/>
  <c r="I977" i="2" a="1"/>
  <c r="I977" i="2" s="1"/>
  <c r="I1180" i="2" a="1"/>
  <c r="I1180" i="2" s="1"/>
  <c r="N999" i="2"/>
  <c r="O999" i="2" s="1"/>
  <c r="I999" i="2" a="1"/>
  <c r="I999" i="2" s="1"/>
  <c r="N964" i="2"/>
  <c r="O964" i="2" s="1"/>
  <c r="I900" i="2" a="1"/>
  <c r="I900" i="2" s="1"/>
  <c r="N1116" i="2"/>
  <c r="O1116" i="2" s="1"/>
  <c r="I1116" i="2" a="1"/>
  <c r="I1116" i="2" s="1"/>
  <c r="N1019" i="2"/>
  <c r="O1019" i="2" s="1"/>
  <c r="I1019" i="2" a="1"/>
  <c r="I1019" i="2" s="1"/>
  <c r="I971" i="2" a="1"/>
  <c r="I971" i="2" s="1"/>
  <c r="N1172" i="2"/>
  <c r="O1172" i="2" s="1"/>
  <c r="I1172" i="2" a="1"/>
  <c r="I1172" i="2" s="1"/>
  <c r="I1110" i="2" a="1"/>
  <c r="I1110" i="2" s="1"/>
  <c r="N1110" i="2"/>
  <c r="O1110" i="2" s="1"/>
  <c r="I1094" i="2" a="1"/>
  <c r="I1094" i="2" s="1"/>
  <c r="N1094" i="2"/>
  <c r="O1094" i="2" s="1"/>
  <c r="I1078" i="2" a="1"/>
  <c r="I1078" i="2" s="1"/>
  <c r="N1078" i="2"/>
  <c r="O1078" i="2" s="1"/>
  <c r="I1062" i="2" a="1"/>
  <c r="I1062" i="2" s="1"/>
  <c r="N1062" i="2"/>
  <c r="O1062" i="2" s="1"/>
  <c r="I1046" i="2" a="1"/>
  <c r="I1046" i="2" s="1"/>
  <c r="N1046" i="2"/>
  <c r="O1046" i="2" s="1"/>
  <c r="N1030" i="2"/>
  <c r="O1030" i="2" s="1"/>
  <c r="I982" i="2" a="1"/>
  <c r="I982" i="2" s="1"/>
  <c r="N982" i="2"/>
  <c r="O982" i="2" s="1"/>
  <c r="N950" i="2"/>
  <c r="O950" i="2" s="1"/>
  <c r="I950" i="2" a="1"/>
  <c r="I950" i="2" s="1"/>
  <c r="N934" i="2"/>
  <c r="O934" i="2" s="1"/>
  <c r="I934" i="2" a="1"/>
  <c r="I934" i="2" s="1"/>
  <c r="I862" i="2" a="1"/>
  <c r="I862" i="2" s="1"/>
  <c r="N862" i="2"/>
  <c r="O862" i="2" s="1"/>
  <c r="N846" i="2"/>
  <c r="O846" i="2" s="1"/>
  <c r="I846" i="2" a="1"/>
  <c r="I846" i="2" s="1"/>
  <c r="N830" i="2"/>
  <c r="O830" i="2" s="1"/>
  <c r="I830" i="2" a="1"/>
  <c r="I830" i="2" s="1"/>
  <c r="I818" i="2" a="1"/>
  <c r="I818" i="2" s="1"/>
  <c r="N818" i="2"/>
  <c r="O818" i="2" s="1"/>
  <c r="N802" i="2"/>
  <c r="O802" i="2" s="1"/>
  <c r="I802" i="2" a="1"/>
  <c r="I802" i="2" s="1"/>
  <c r="I776" i="2" a="1"/>
  <c r="I776" i="2" s="1"/>
  <c r="I744" i="2" a="1"/>
  <c r="I744" i="2" s="1"/>
  <c r="I892" i="2" a="1"/>
  <c r="I892" i="2" s="1"/>
  <c r="N861" i="2"/>
  <c r="O861" i="2" s="1"/>
  <c r="I861" i="2" a="1"/>
  <c r="I861" i="2" s="1"/>
  <c r="N845" i="2"/>
  <c r="O845" i="2" s="1"/>
  <c r="I845" i="2" a="1"/>
  <c r="I845" i="2" s="1"/>
  <c r="I829" i="2" a="1"/>
  <c r="I829" i="2" s="1"/>
  <c r="N612" i="2"/>
  <c r="O612" i="2" s="1"/>
  <c r="I612" i="2" a="1"/>
  <c r="I612" i="2" s="1"/>
  <c r="I885" i="2" a="1"/>
  <c r="I885" i="2" s="1"/>
  <c r="N885" i="2"/>
  <c r="O885" i="2" s="1"/>
  <c r="I819" i="2" a="1"/>
  <c r="I819" i="2" s="1"/>
  <c r="I803" i="2" a="1"/>
  <c r="I803" i="2" s="1"/>
  <c r="N778" i="2"/>
  <c r="O778" i="2" s="1"/>
  <c r="I778" i="2" a="1"/>
  <c r="I778" i="2" s="1"/>
  <c r="N746" i="2"/>
  <c r="O746" i="2" s="1"/>
  <c r="I746" i="2" a="1"/>
  <c r="I746" i="2" s="1"/>
  <c r="I663" i="2" a="1"/>
  <c r="I663" i="2" s="1"/>
  <c r="N663" i="2"/>
  <c r="O663" i="2" s="1"/>
  <c r="I870" i="2" a="1"/>
  <c r="I870" i="2" s="1"/>
  <c r="N870" i="2"/>
  <c r="O870" i="2" s="1"/>
  <c r="N693" i="2"/>
  <c r="O693" i="2" s="1"/>
  <c r="I693" i="2" a="1"/>
  <c r="I693" i="2" s="1"/>
  <c r="I657" i="2" a="1"/>
  <c r="I657" i="2" s="1"/>
  <c r="N657" i="2"/>
  <c r="O657" i="2" s="1"/>
  <c r="I713" i="2" a="1"/>
  <c r="I713" i="2" s="1"/>
  <c r="N713" i="2"/>
  <c r="O713" i="2" s="1"/>
  <c r="N697" i="2"/>
  <c r="O697" i="2" s="1"/>
  <c r="N571" i="2"/>
  <c r="O571" i="2" s="1"/>
  <c r="I571" i="2" a="1"/>
  <c r="I571" i="2" s="1"/>
  <c r="N631" i="2"/>
  <c r="O631" i="2" s="1"/>
  <c r="I631" i="2" a="1"/>
  <c r="I631" i="2" s="1"/>
  <c r="N586" i="2"/>
  <c r="O586" i="2" s="1"/>
  <c r="I586" i="2" a="1"/>
  <c r="I586" i="2" s="1"/>
  <c r="I777" i="2" a="1"/>
  <c r="I777" i="2" s="1"/>
  <c r="I761" i="2" a="1"/>
  <c r="I761" i="2" s="1"/>
  <c r="N761" i="2"/>
  <c r="O761" i="2" s="1"/>
  <c r="I745" i="2" a="1"/>
  <c r="I745" i="2" s="1"/>
  <c r="N745" i="2"/>
  <c r="O745" i="2" s="1"/>
  <c r="N718" i="2"/>
  <c r="O718" i="2" s="1"/>
  <c r="I718" i="2" a="1"/>
  <c r="I718" i="2" s="1"/>
  <c r="I673" i="2" a="1"/>
  <c r="I673" i="2" s="1"/>
  <c r="N673" i="2"/>
  <c r="O673" i="2" s="1"/>
  <c r="N668" i="2"/>
  <c r="O668" i="2" s="1"/>
  <c r="I668" i="2" a="1"/>
  <c r="I668" i="2" s="1"/>
  <c r="I628" i="2" a="1"/>
  <c r="I628" i="2" s="1"/>
  <c r="I629" i="2" a="1"/>
  <c r="I629" i="2" s="1"/>
  <c r="N629" i="2"/>
  <c r="O629" i="2" s="1"/>
  <c r="I589" i="2" a="1"/>
  <c r="I589" i="2" s="1"/>
  <c r="N686" i="2"/>
  <c r="O686" i="2" s="1"/>
  <c r="I686" i="2" a="1"/>
  <c r="I686" i="2" s="1"/>
  <c r="I605" i="2" a="1"/>
  <c r="I605" i="2" s="1"/>
  <c r="N605" i="2"/>
  <c r="O605" i="2" s="1"/>
  <c r="N589" i="2"/>
  <c r="O589" i="2" s="1"/>
  <c r="I667" i="2" a="1"/>
  <c r="I667" i="2" s="1"/>
  <c r="N667" i="2"/>
  <c r="O667" i="2" s="1"/>
  <c r="I634" i="2" a="1"/>
  <c r="I634" i="2" s="1"/>
  <c r="N634" i="2"/>
  <c r="O634" i="2" s="1"/>
  <c r="I570" i="2" a="1"/>
  <c r="I570" i="2" s="1"/>
  <c r="N570" i="2"/>
  <c r="O570" i="2" s="1"/>
  <c r="N507" i="2"/>
  <c r="O507" i="2" s="1"/>
  <c r="I507" i="2" a="1"/>
  <c r="I507" i="2" s="1"/>
  <c r="I445" i="2" a="1"/>
  <c r="I445" i="2" s="1"/>
  <c r="N445" i="2"/>
  <c r="O445" i="2" s="1"/>
  <c r="I683" i="2" a="1"/>
  <c r="I683" i="2" s="1"/>
  <c r="N683" i="2"/>
  <c r="O683" i="2" s="1"/>
  <c r="N650" i="2"/>
  <c r="O650" i="2" s="1"/>
  <c r="I650" i="2" a="1"/>
  <c r="I650" i="2" s="1"/>
  <c r="I602" i="2" a="1"/>
  <c r="I602" i="2" s="1"/>
  <c r="N602" i="2"/>
  <c r="O602" i="2" s="1"/>
  <c r="N492" i="2"/>
  <c r="O492" i="2" s="1"/>
  <c r="N552" i="2"/>
  <c r="O552" i="2" s="1"/>
  <c r="I552" i="2" a="1"/>
  <c r="I552" i="2" s="1"/>
  <c r="I537" i="2" a="1"/>
  <c r="I537" i="2" s="1"/>
  <c r="N537" i="2"/>
  <c r="O537" i="2" s="1"/>
  <c r="N476" i="2"/>
  <c r="O476" i="2" s="1"/>
  <c r="I476" i="2" a="1"/>
  <c r="I476" i="2" s="1"/>
  <c r="N555" i="2"/>
  <c r="O555" i="2" s="1"/>
  <c r="I555" i="2" a="1"/>
  <c r="I555" i="2" s="1"/>
  <c r="I522" i="2" a="1"/>
  <c r="I522" i="2" s="1"/>
  <c r="N522" i="2"/>
  <c r="O522" i="2" s="1"/>
  <c r="I456" i="2" a="1"/>
  <c r="I456" i="2" s="1"/>
  <c r="I485" i="2" a="1"/>
  <c r="I485" i="2" s="1"/>
  <c r="N479" i="2"/>
  <c r="O479" i="2" s="1"/>
  <c r="I479" i="2" a="1"/>
  <c r="I479" i="2" s="1"/>
  <c r="I420" i="2" a="1"/>
  <c r="I420" i="2" s="1"/>
  <c r="N368" i="2"/>
  <c r="O368" i="2" s="1"/>
  <c r="I368" i="2" a="1"/>
  <c r="I368" i="2" s="1"/>
  <c r="N319" i="2"/>
  <c r="O319" i="2" s="1"/>
  <c r="I319" i="2" a="1"/>
  <c r="I319" i="2" s="1"/>
  <c r="I302" i="2" a="1"/>
  <c r="I302" i="2" s="1"/>
  <c r="N302" i="2"/>
  <c r="O302" i="2" s="1"/>
  <c r="N428" i="2"/>
  <c r="O428" i="2" s="1"/>
  <c r="I428" i="2" a="1"/>
  <c r="I428" i="2" s="1"/>
  <c r="I351" i="2" a="1"/>
  <c r="I351" i="2" s="1"/>
  <c r="I338" i="2" a="1"/>
  <c r="I338" i="2" s="1"/>
  <c r="N338" i="2"/>
  <c r="O338" i="2" s="1"/>
  <c r="I406" i="2" a="1"/>
  <c r="I406" i="2" s="1"/>
  <c r="I367" i="2" a="1"/>
  <c r="I367" i="2" s="1"/>
  <c r="N320" i="2"/>
  <c r="O320" i="2" s="1"/>
  <c r="I320" i="2" a="1"/>
  <c r="I320" i="2" s="1"/>
  <c r="N303" i="2"/>
  <c r="O303" i="2" s="1"/>
  <c r="I303" i="2" a="1"/>
  <c r="I303" i="2" s="1"/>
  <c r="N429" i="2"/>
  <c r="O429" i="2" s="1"/>
  <c r="I429" i="2" a="1"/>
  <c r="I429" i="2" s="1"/>
  <c r="N401" i="2"/>
  <c r="O401" i="2" s="1"/>
  <c r="N383" i="2"/>
  <c r="O383" i="2" s="1"/>
  <c r="I334" i="2" a="1"/>
  <c r="I334" i="2" s="1"/>
  <c r="I335" i="2" a="1"/>
  <c r="I335" i="2" s="1"/>
  <c r="N335" i="2"/>
  <c r="O335" i="2" s="1"/>
  <c r="I271" i="2" a="1"/>
  <c r="I271" i="2" s="1"/>
  <c r="N193" i="2"/>
  <c r="O193" i="2" s="1"/>
  <c r="I193" i="2" a="1"/>
  <c r="I193" i="2" s="1"/>
  <c r="N176" i="2"/>
  <c r="O176" i="2" s="1"/>
  <c r="I176" i="2" a="1"/>
  <c r="I176" i="2" s="1"/>
  <c r="I246" i="2" a="1"/>
  <c r="I246" i="2" s="1"/>
  <c r="N246" i="2"/>
  <c r="O246" i="2" s="1"/>
  <c r="I230" i="2" a="1"/>
  <c r="I230" i="2" s="1"/>
  <c r="N230" i="2"/>
  <c r="O230" i="2" s="1"/>
  <c r="I214" i="2" a="1"/>
  <c r="I214" i="2" s="1"/>
  <c r="N214" i="2"/>
  <c r="O214" i="2" s="1"/>
  <c r="I296" i="2" a="1"/>
  <c r="I296" i="2" s="1"/>
  <c r="N296" i="2"/>
  <c r="O296" i="2" s="1"/>
  <c r="I11" i="2" a="1"/>
  <c r="I11" i="2" s="1"/>
  <c r="N11" i="2"/>
  <c r="O11" i="2" s="1"/>
  <c r="N263" i="2"/>
  <c r="O263" i="2" s="1"/>
  <c r="I263" i="2" a="1"/>
  <c r="I263" i="2" s="1"/>
  <c r="I200" i="2" a="1"/>
  <c r="I200" i="2" s="1"/>
  <c r="N200" i="2"/>
  <c r="O200" i="2" s="1"/>
  <c r="I166" i="2" a="1"/>
  <c r="I166" i="2" s="1"/>
  <c r="N276" i="2"/>
  <c r="O276" i="2" s="1"/>
  <c r="I276" i="2" a="1"/>
  <c r="I276" i="2" s="1"/>
  <c r="N259" i="2"/>
  <c r="O259" i="2" s="1"/>
  <c r="I259" i="2" a="1"/>
  <c r="I259" i="2" s="1"/>
  <c r="N196" i="2"/>
  <c r="O196" i="2" s="1"/>
  <c r="I196" i="2" a="1"/>
  <c r="I196" i="2" s="1"/>
  <c r="I179" i="2" a="1"/>
  <c r="I179" i="2" s="1"/>
  <c r="N67" i="2"/>
  <c r="O67" i="2" s="1"/>
  <c r="I67" i="2" a="1"/>
  <c r="I67" i="2" s="1"/>
  <c r="I253" i="2" a="1"/>
  <c r="I253" i="2" s="1"/>
  <c r="I237" i="2" a="1"/>
  <c r="I237" i="2" s="1"/>
  <c r="N237" i="2"/>
  <c r="O237" i="2" s="1"/>
  <c r="I221" i="2" a="1"/>
  <c r="I221" i="2" s="1"/>
  <c r="N221" i="2"/>
  <c r="O221" i="2" s="1"/>
  <c r="I78" i="2" a="1"/>
  <c r="I78" i="2" s="1"/>
  <c r="N78" i="2"/>
  <c r="O78" i="2" s="1"/>
  <c r="I47" i="2" a="1"/>
  <c r="I47" i="2" s="1"/>
  <c r="N47" i="2"/>
  <c r="O47" i="2" s="1"/>
  <c r="N32" i="2"/>
  <c r="O32" i="2" s="1"/>
  <c r="I32" i="2" a="1"/>
  <c r="I32" i="2" s="1"/>
  <c r="N16" i="2"/>
  <c r="O16" i="2" s="1"/>
  <c r="I16" i="2" a="1"/>
  <c r="I16" i="2" s="1"/>
  <c r="N104" i="2"/>
  <c r="O104" i="2" s="1"/>
  <c r="I104" i="2" a="1"/>
  <c r="I104" i="2" s="1"/>
  <c r="N90" i="2"/>
  <c r="O90" i="2" s="1"/>
  <c r="I90" i="2" a="1"/>
  <c r="I90" i="2" s="1"/>
  <c r="I139" i="2" a="1"/>
  <c r="I139" i="2" s="1"/>
  <c r="N123" i="2"/>
  <c r="O123" i="2" s="1"/>
  <c r="I123" i="2" a="1"/>
  <c r="I123" i="2" s="1"/>
  <c r="N24" i="2"/>
  <c r="O24" i="2" s="1"/>
  <c r="I24" i="2" a="1"/>
  <c r="I24" i="2" s="1"/>
  <c r="N144" i="2"/>
  <c r="O144" i="2" s="1"/>
  <c r="I144" i="2" a="1"/>
  <c r="I144" i="2" s="1"/>
  <c r="I113" i="2" a="1"/>
  <c r="I113" i="2" s="1"/>
  <c r="N93" i="2"/>
  <c r="O93" i="2" s="1"/>
  <c r="I93" i="2" a="1"/>
  <c r="I93" i="2" s="1"/>
  <c r="N48" i="2"/>
  <c r="O48" i="2" s="1"/>
  <c r="I48" i="2" a="1"/>
  <c r="I48" i="2" s="1"/>
  <c r="I33" i="2" a="1"/>
  <c r="I33" i="2" s="1"/>
  <c r="N33" i="2"/>
  <c r="O33" i="2" s="1"/>
  <c r="I12" i="2" a="1"/>
  <c r="I12" i="2" s="1"/>
  <c r="N12" i="2"/>
  <c r="O12" i="2" s="1"/>
  <c r="I129" i="2" a="1"/>
  <c r="I129" i="2" s="1"/>
  <c r="N113" i="2"/>
  <c r="O113" i="2" s="1"/>
  <c r="I145" i="2" a="1"/>
  <c r="I145" i="2" s="1"/>
  <c r="N98" i="2"/>
  <c r="O98" i="2" s="1"/>
  <c r="I98" i="2" a="1"/>
  <c r="I98" i="2" s="1"/>
  <c r="N40" i="2"/>
  <c r="O40" i="2" s="1"/>
  <c r="I40" i="2" a="1"/>
  <c r="I40" i="2" s="1"/>
  <c r="N51" i="2"/>
  <c r="O51" i="2" s="1"/>
  <c r="I1695" i="2" a="1"/>
  <c r="I1695" i="2" s="1"/>
  <c r="N1695" i="2"/>
  <c r="O1695" i="2" s="1"/>
  <c r="N1584" i="2"/>
  <c r="O1584" i="2" s="1"/>
  <c r="I1584" i="2" a="1"/>
  <c r="I1584" i="2" s="1"/>
  <c r="N1520" i="2"/>
  <c r="O1520" i="2" s="1"/>
  <c r="I1520" i="2" a="1"/>
  <c r="I1520" i="2" s="1"/>
  <c r="N1486" i="2"/>
  <c r="O1486" i="2" s="1"/>
  <c r="I1486" i="2" a="1"/>
  <c r="I1486" i="2" s="1"/>
  <c r="N1428" i="2"/>
  <c r="O1428" i="2" s="1"/>
  <c r="I1428" i="2" a="1"/>
  <c r="I1428" i="2" s="1"/>
  <c r="N1411" i="2"/>
  <c r="O1411" i="2" s="1"/>
  <c r="I1411" i="2" a="1"/>
  <c r="I1411" i="2" s="1"/>
  <c r="I1363" i="2" a="1"/>
  <c r="I1363" i="2" s="1"/>
  <c r="N1363" i="2"/>
  <c r="O1363" i="2" s="1"/>
  <c r="N1315" i="2"/>
  <c r="O1315" i="2" s="1"/>
  <c r="N1202" i="2"/>
  <c r="O1202" i="2" s="1"/>
  <c r="I1202" i="2" a="1"/>
  <c r="I1202" i="2" s="1"/>
  <c r="N1439" i="2"/>
  <c r="O1439" i="2" s="1"/>
  <c r="I1439" i="2" a="1"/>
  <c r="I1439" i="2" s="1"/>
  <c r="N1407" i="2"/>
  <c r="O1407" i="2" s="1"/>
  <c r="I1407" i="2" a="1"/>
  <c r="I1407" i="2" s="1"/>
  <c r="N1324" i="2"/>
  <c r="O1324" i="2" s="1"/>
  <c r="I1324" i="2" a="1"/>
  <c r="I1324" i="2" s="1"/>
  <c r="N1213" i="2"/>
  <c r="O1213" i="2" s="1"/>
  <c r="I1213" i="2" a="1"/>
  <c r="I1213" i="2" s="1"/>
  <c r="N1194" i="2"/>
  <c r="O1194" i="2" s="1"/>
  <c r="I1194" i="2" a="1"/>
  <c r="I1194" i="2" s="1"/>
  <c r="I1464" i="2" a="1"/>
  <c r="I1464" i="2" s="1"/>
  <c r="N1464" i="2"/>
  <c r="O1464" i="2" s="1"/>
  <c r="I1309" i="2" a="1"/>
  <c r="I1309" i="2" s="1"/>
  <c r="N1309" i="2"/>
  <c r="O1309" i="2" s="1"/>
  <c r="I1260" i="2" a="1"/>
  <c r="I1260" i="2" s="1"/>
  <c r="N1260" i="2"/>
  <c r="O1260" i="2" s="1"/>
  <c r="I1229" i="2" a="1"/>
  <c r="I1229" i="2" s="1"/>
  <c r="N1229" i="2"/>
  <c r="O1229" i="2" s="1"/>
  <c r="N1418" i="2"/>
  <c r="O1418" i="2" s="1"/>
  <c r="I1418" i="2" a="1"/>
  <c r="I1418" i="2" s="1"/>
  <c r="N1372" i="2"/>
  <c r="O1372" i="2" s="1"/>
  <c r="I1372" i="2" a="1"/>
  <c r="I1372" i="2" s="1"/>
  <c r="N1292" i="2"/>
  <c r="O1292" i="2" s="1"/>
  <c r="I1292" i="2" a="1"/>
  <c r="I1292" i="2" s="1"/>
  <c r="I1277" i="2" a="1"/>
  <c r="I1277" i="2" s="1"/>
  <c r="N1277" i="2"/>
  <c r="O1277" i="2" s="1"/>
  <c r="N1245" i="2"/>
  <c r="O1245" i="2" s="1"/>
  <c r="I1245" i="2" a="1"/>
  <c r="I1245" i="2" s="1"/>
  <c r="N1196" i="2"/>
  <c r="O1196" i="2" s="1"/>
  <c r="I1196" i="2" a="1"/>
  <c r="I1196" i="2" s="1"/>
  <c r="N1385" i="2"/>
  <c r="O1385" i="2" s="1"/>
  <c r="I1385" i="2" a="1"/>
  <c r="I1385" i="2" s="1"/>
  <c r="I1301" i="2" a="1"/>
  <c r="I1301" i="2" s="1"/>
  <c r="N1301" i="2"/>
  <c r="O1301" i="2" s="1"/>
  <c r="I1269" i="2" a="1"/>
  <c r="I1269" i="2" s="1"/>
  <c r="N1269" i="2"/>
  <c r="O1269" i="2" s="1"/>
  <c r="N1221" i="2"/>
  <c r="O1221" i="2" s="1"/>
  <c r="I1221" i="2" a="1"/>
  <c r="I1221" i="2" s="1"/>
  <c r="N1166" i="2"/>
  <c r="O1166" i="2" s="1"/>
  <c r="I1166" i="2" a="1"/>
  <c r="I1166" i="2" s="1"/>
  <c r="N918" i="2"/>
  <c r="O918" i="2" s="1"/>
  <c r="I918" i="2" a="1"/>
  <c r="I918" i="2" s="1"/>
  <c r="N1377" i="2"/>
  <c r="O1377" i="2" s="1"/>
  <c r="I1377" i="2" a="1"/>
  <c r="I1377" i="2" s="1"/>
  <c r="N1345" i="2"/>
  <c r="O1345" i="2" s="1"/>
  <c r="I1345" i="2" a="1"/>
  <c r="I1345" i="2" s="1"/>
  <c r="N1312" i="2"/>
  <c r="O1312" i="2" s="1"/>
  <c r="I1312" i="2" a="1"/>
  <c r="I1312" i="2" s="1"/>
  <c r="N1201" i="2"/>
  <c r="O1201" i="2" s="1"/>
  <c r="I1201" i="2" a="1"/>
  <c r="I1201" i="2" s="1"/>
  <c r="N1149" i="2"/>
  <c r="O1149" i="2" s="1"/>
  <c r="I1149" i="2" a="1"/>
  <c r="I1149" i="2" s="1"/>
  <c r="I1375" i="2" a="1"/>
  <c r="I1375" i="2" s="1"/>
  <c r="N1375" i="2"/>
  <c r="O1375" i="2" s="1"/>
  <c r="I1297" i="2" a="1"/>
  <c r="I1297" i="2" s="1"/>
  <c r="N1297" i="2"/>
  <c r="O1297" i="2" s="1"/>
  <c r="I1265" i="2" a="1"/>
  <c r="I1265" i="2" s="1"/>
  <c r="N1265" i="2"/>
  <c r="O1265" i="2" s="1"/>
  <c r="N1248" i="2"/>
  <c r="O1248" i="2" s="1"/>
  <c r="I1248" i="2" a="1"/>
  <c r="I1248" i="2" s="1"/>
  <c r="N991" i="2"/>
  <c r="O991" i="2" s="1"/>
  <c r="I991" i="2" a="1"/>
  <c r="I991" i="2" s="1"/>
  <c r="I1183" i="2" a="1"/>
  <c r="I1183" i="2" s="1"/>
  <c r="N1183" i="2"/>
  <c r="O1183" i="2" s="1"/>
  <c r="N1011" i="2"/>
  <c r="O1011" i="2" s="1"/>
  <c r="N963" i="2"/>
  <c r="O963" i="2" s="1"/>
  <c r="N914" i="2"/>
  <c r="O914" i="2" s="1"/>
  <c r="I914" i="2" a="1"/>
  <c r="I914" i="2" s="1"/>
  <c r="N1129" i="2"/>
  <c r="O1129" i="2" s="1"/>
  <c r="I1129" i="2" a="1"/>
  <c r="I1129" i="2" s="1"/>
  <c r="N1018" i="2"/>
  <c r="O1018" i="2" s="1"/>
  <c r="N902" i="2"/>
  <c r="O902" i="2" s="1"/>
  <c r="I902" i="2" a="1"/>
  <c r="I902" i="2" s="1"/>
  <c r="I1169" i="2" a="1"/>
  <c r="I1169" i="2" s="1"/>
  <c r="N1169" i="2"/>
  <c r="O1169" i="2" s="1"/>
  <c r="N1103" i="2"/>
  <c r="O1103" i="2" s="1"/>
  <c r="I1103" i="2" a="1"/>
  <c r="I1103" i="2" s="1"/>
  <c r="N1087" i="2"/>
  <c r="O1087" i="2" s="1"/>
  <c r="I1087" i="2" a="1"/>
  <c r="I1087" i="2" s="1"/>
  <c r="I1071" i="2" a="1"/>
  <c r="I1071" i="2" s="1"/>
  <c r="N1071" i="2"/>
  <c r="O1071" i="2" s="1"/>
  <c r="I1055" i="2" a="1"/>
  <c r="I1055" i="2" s="1"/>
  <c r="N1055" i="2"/>
  <c r="O1055" i="2" s="1"/>
  <c r="I1039" i="2" a="1"/>
  <c r="I1039" i="2" s="1"/>
  <c r="N1039" i="2"/>
  <c r="O1039" i="2" s="1"/>
  <c r="I979" i="2" a="1"/>
  <c r="I979" i="2" s="1"/>
  <c r="N947" i="2"/>
  <c r="O947" i="2" s="1"/>
  <c r="I947" i="2" a="1"/>
  <c r="I947" i="2" s="1"/>
  <c r="N931" i="2"/>
  <c r="O931" i="2" s="1"/>
  <c r="I931" i="2" a="1"/>
  <c r="I931" i="2" s="1"/>
  <c r="I1163" i="2" a="1"/>
  <c r="I1163" i="2" s="1"/>
  <c r="N1163" i="2"/>
  <c r="O1163" i="2" s="1"/>
  <c r="N1146" i="2"/>
  <c r="O1146" i="2" s="1"/>
  <c r="I1146" i="2" a="1"/>
  <c r="I1146" i="2" s="1"/>
  <c r="I1005" i="2" a="1"/>
  <c r="I1005" i="2" s="1"/>
  <c r="I990" i="2" a="1"/>
  <c r="I990" i="2" s="1"/>
  <c r="N990" i="2"/>
  <c r="O990" i="2" s="1"/>
  <c r="I1178" i="2" a="1"/>
  <c r="I1178" i="2" s="1"/>
  <c r="N1178" i="2"/>
  <c r="O1178" i="2" s="1"/>
  <c r="N962" i="2"/>
  <c r="O962" i="2" s="1"/>
  <c r="N915" i="2"/>
  <c r="O915" i="2" s="1"/>
  <c r="I915" i="2" a="1"/>
  <c r="I915" i="2" s="1"/>
  <c r="I1130" i="2" a="1"/>
  <c r="I1130" i="2" s="1"/>
  <c r="N1130" i="2"/>
  <c r="O1130" i="2" s="1"/>
  <c r="I1034" i="2" a="1"/>
  <c r="I1034" i="2" s="1"/>
  <c r="I1017" i="2" a="1"/>
  <c r="I1017" i="2" s="1"/>
  <c r="N1017" i="2"/>
  <c r="O1017" i="2" s="1"/>
  <c r="N984" i="2"/>
  <c r="O984" i="2" s="1"/>
  <c r="I984" i="2" a="1"/>
  <c r="I984" i="2" s="1"/>
  <c r="I954" i="2" a="1"/>
  <c r="I954" i="2" s="1"/>
  <c r="N907" i="2"/>
  <c r="O907" i="2" s="1"/>
  <c r="I907" i="2" a="1"/>
  <c r="I907" i="2" s="1"/>
  <c r="I1170" i="2" a="1"/>
  <c r="I1170" i="2" s="1"/>
  <c r="N1170" i="2"/>
  <c r="O1170" i="2" s="1"/>
  <c r="N1108" i="2"/>
  <c r="O1108" i="2" s="1"/>
  <c r="I1108" i="2" a="1"/>
  <c r="I1108" i="2" s="1"/>
  <c r="I1092" i="2" a="1"/>
  <c r="I1092" i="2" s="1"/>
  <c r="N1092" i="2"/>
  <c r="O1092" i="2" s="1"/>
  <c r="I1076" i="2" a="1"/>
  <c r="I1076" i="2" s="1"/>
  <c r="N1076" i="2"/>
  <c r="O1076" i="2" s="1"/>
  <c r="I1060" i="2" a="1"/>
  <c r="I1060" i="2" s="1"/>
  <c r="N1060" i="2"/>
  <c r="O1060" i="2" s="1"/>
  <c r="N1044" i="2"/>
  <c r="O1044" i="2" s="1"/>
  <c r="I1044" i="2" a="1"/>
  <c r="I1044" i="2" s="1"/>
  <c r="I1028" i="2" a="1"/>
  <c r="I1028" i="2" s="1"/>
  <c r="I948" i="2" a="1"/>
  <c r="I948" i="2" s="1"/>
  <c r="N948" i="2"/>
  <c r="O948" i="2" s="1"/>
  <c r="N932" i="2"/>
  <c r="O932" i="2" s="1"/>
  <c r="I932" i="2" a="1"/>
  <c r="I932" i="2" s="1"/>
  <c r="I860" i="2" a="1"/>
  <c r="I860" i="2" s="1"/>
  <c r="N860" i="2"/>
  <c r="O860" i="2" s="1"/>
  <c r="I844" i="2" a="1"/>
  <c r="I844" i="2" s="1"/>
  <c r="N844" i="2"/>
  <c r="O844" i="2" s="1"/>
  <c r="N700" i="2"/>
  <c r="O700" i="2" s="1"/>
  <c r="I700" i="2" a="1"/>
  <c r="I700" i="2" s="1"/>
  <c r="N879" i="2"/>
  <c r="O879" i="2" s="1"/>
  <c r="I879" i="2" a="1"/>
  <c r="I879" i="2" s="1"/>
  <c r="N816" i="2"/>
  <c r="O816" i="2" s="1"/>
  <c r="I816" i="2" a="1"/>
  <c r="I816" i="2" s="1"/>
  <c r="N800" i="2"/>
  <c r="O800" i="2" s="1"/>
  <c r="I772" i="2" a="1"/>
  <c r="I772" i="2" s="1"/>
  <c r="I740" i="2" a="1"/>
  <c r="I740" i="2" s="1"/>
  <c r="N639" i="2"/>
  <c r="O639" i="2" s="1"/>
  <c r="I639" i="2" a="1"/>
  <c r="I639" i="2" s="1"/>
  <c r="I875" i="2" a="1"/>
  <c r="I875" i="2" s="1"/>
  <c r="N859" i="2"/>
  <c r="O859" i="2" s="1"/>
  <c r="I859" i="2" a="1"/>
  <c r="I859" i="2" s="1"/>
  <c r="I843" i="2" a="1"/>
  <c r="I843" i="2" s="1"/>
  <c r="N843" i="2"/>
  <c r="O843" i="2" s="1"/>
  <c r="N827" i="2"/>
  <c r="O827" i="2" s="1"/>
  <c r="I827" i="2" a="1"/>
  <c r="I827" i="2" s="1"/>
  <c r="N794" i="2"/>
  <c r="O794" i="2" s="1"/>
  <c r="I794" i="2" a="1"/>
  <c r="I794" i="2" s="1"/>
  <c r="I728" i="2" a="1"/>
  <c r="I728" i="2" s="1"/>
  <c r="N817" i="2"/>
  <c r="O817" i="2" s="1"/>
  <c r="I817" i="2" a="1"/>
  <c r="I817" i="2" s="1"/>
  <c r="I801" i="2" a="1"/>
  <c r="I801" i="2" s="1"/>
  <c r="N666" i="2"/>
  <c r="O666" i="2" s="1"/>
  <c r="I666" i="2" a="1"/>
  <c r="I666" i="2" s="1"/>
  <c r="N774" i="2"/>
  <c r="O774" i="2" s="1"/>
  <c r="I774" i="2" a="1"/>
  <c r="I774" i="2" s="1"/>
  <c r="N742" i="2"/>
  <c r="O742" i="2" s="1"/>
  <c r="I742" i="2" a="1"/>
  <c r="I742" i="2" s="1"/>
  <c r="I852" i="2" a="1"/>
  <c r="I852" i="2" s="1"/>
  <c r="N711" i="2"/>
  <c r="O711" i="2" s="1"/>
  <c r="I711" i="2" a="1"/>
  <c r="I711" i="2" s="1"/>
  <c r="I581" i="2" a="1"/>
  <c r="I581" i="2" s="1"/>
  <c r="N581" i="2"/>
  <c r="O581" i="2" s="1"/>
  <c r="I775" i="2" a="1"/>
  <c r="I775" i="2" s="1"/>
  <c r="N759" i="2"/>
  <c r="O759" i="2" s="1"/>
  <c r="I759" i="2" a="1"/>
  <c r="I759" i="2" s="1"/>
  <c r="N743" i="2"/>
  <c r="O743" i="2" s="1"/>
  <c r="I743" i="2" a="1"/>
  <c r="I743" i="2" s="1"/>
  <c r="N726" i="2"/>
  <c r="O726" i="2" s="1"/>
  <c r="I726" i="2" a="1"/>
  <c r="I726" i="2" s="1"/>
  <c r="N655" i="2"/>
  <c r="O655" i="2" s="1"/>
  <c r="I655" i="2" a="1"/>
  <c r="I655" i="2" s="1"/>
  <c r="I716" i="2" a="1"/>
  <c r="I716" i="2" s="1"/>
  <c r="I669" i="2" a="1"/>
  <c r="I669" i="2" s="1"/>
  <c r="N669" i="2"/>
  <c r="O669" i="2" s="1"/>
  <c r="N575" i="2"/>
  <c r="O575" i="2" s="1"/>
  <c r="I575" i="2" a="1"/>
  <c r="I575" i="2" s="1"/>
  <c r="N696" i="2"/>
  <c r="O696" i="2" s="1"/>
  <c r="I696" i="2" a="1"/>
  <c r="I696" i="2" s="1"/>
  <c r="N664" i="2"/>
  <c r="O664" i="2" s="1"/>
  <c r="I664" i="2" a="1"/>
  <c r="I664" i="2" s="1"/>
  <c r="N519" i="2"/>
  <c r="O519" i="2" s="1"/>
  <c r="I519" i="2" a="1"/>
  <c r="I519" i="2" s="1"/>
  <c r="I684" i="2" a="1"/>
  <c r="I684" i="2" s="1"/>
  <c r="N651" i="2"/>
  <c r="O651" i="2" s="1"/>
  <c r="I651" i="2" a="1"/>
  <c r="I651" i="2" s="1"/>
  <c r="N603" i="2"/>
  <c r="O603" i="2" s="1"/>
  <c r="I603" i="2" a="1"/>
  <c r="I603" i="2" s="1"/>
  <c r="I681" i="2" a="1"/>
  <c r="I681" i="2" s="1"/>
  <c r="I665" i="2" a="1"/>
  <c r="I665" i="2" s="1"/>
  <c r="I632" i="2" a="1"/>
  <c r="I632" i="2" s="1"/>
  <c r="N587" i="2"/>
  <c r="O587" i="2" s="1"/>
  <c r="I587" i="2" a="1"/>
  <c r="I587" i="2" s="1"/>
  <c r="N566" i="2"/>
  <c r="O566" i="2" s="1"/>
  <c r="I566" i="2" a="1"/>
  <c r="I566" i="2" s="1"/>
  <c r="N681" i="2"/>
  <c r="O681" i="2" s="1"/>
  <c r="N665" i="2"/>
  <c r="O665" i="2" s="1"/>
  <c r="I600" i="2" a="1"/>
  <c r="I600" i="2" s="1"/>
  <c r="I585" i="2" a="1"/>
  <c r="I585" i="2" s="1"/>
  <c r="N585" i="2"/>
  <c r="O585" i="2" s="1"/>
  <c r="I436" i="2" a="1"/>
  <c r="I436" i="2" s="1"/>
  <c r="N436" i="2"/>
  <c r="O436" i="2" s="1"/>
  <c r="N648" i="2"/>
  <c r="O648" i="2" s="1"/>
  <c r="I648" i="2" a="1"/>
  <c r="I648" i="2" s="1"/>
  <c r="I490" i="2" a="1"/>
  <c r="I490" i="2" s="1"/>
  <c r="N490" i="2"/>
  <c r="O490" i="2" s="1"/>
  <c r="N459" i="2"/>
  <c r="O459" i="2" s="1"/>
  <c r="I550" i="2" a="1"/>
  <c r="I550" i="2" s="1"/>
  <c r="I474" i="2" a="1"/>
  <c r="I474" i="2" s="1"/>
  <c r="N474" i="2"/>
  <c r="O474" i="2" s="1"/>
  <c r="N441" i="2"/>
  <c r="O441" i="2" s="1"/>
  <c r="I441" i="2" a="1"/>
  <c r="I441" i="2" s="1"/>
  <c r="N535" i="2"/>
  <c r="O535" i="2" s="1"/>
  <c r="I535" i="2" a="1"/>
  <c r="I535" i="2" s="1"/>
  <c r="I520" i="2" a="1"/>
  <c r="I520" i="2" s="1"/>
  <c r="N520" i="2"/>
  <c r="O520" i="2" s="1"/>
  <c r="I438" i="2" a="1"/>
  <c r="I438" i="2" s="1"/>
  <c r="N439" i="2"/>
  <c r="O439" i="2" s="1"/>
  <c r="I439" i="2" a="1"/>
  <c r="I439" i="2" s="1"/>
  <c r="N572" i="2"/>
  <c r="O572" i="2" s="1"/>
  <c r="I454" i="2" a="1"/>
  <c r="I454" i="2" s="1"/>
  <c r="N454" i="2"/>
  <c r="O454" i="2" s="1"/>
  <c r="N514" i="2"/>
  <c r="O514" i="2" s="1"/>
  <c r="I514" i="2" a="1"/>
  <c r="I514" i="2" s="1"/>
  <c r="N483" i="2"/>
  <c r="O483" i="2" s="1"/>
  <c r="I483" i="2" a="1"/>
  <c r="I483" i="2" s="1"/>
  <c r="I434" i="2" a="1"/>
  <c r="I434" i="2" s="1"/>
  <c r="N562" i="2"/>
  <c r="O562" i="2" s="1"/>
  <c r="I562" i="2" a="1"/>
  <c r="I562" i="2" s="1"/>
  <c r="I477" i="2" a="1"/>
  <c r="I477" i="2" s="1"/>
  <c r="N405" i="2"/>
  <c r="O405" i="2" s="1"/>
  <c r="I405" i="2" a="1"/>
  <c r="I405" i="2" s="1"/>
  <c r="I366" i="2" a="1"/>
  <c r="I366" i="2" s="1"/>
  <c r="N366" i="2"/>
  <c r="O366" i="2" s="1"/>
  <c r="I317" i="2" a="1"/>
  <c r="I317" i="2" s="1"/>
  <c r="I426" i="2" a="1"/>
  <c r="I426" i="2" s="1"/>
  <c r="N426" i="2"/>
  <c r="O426" i="2" s="1"/>
  <c r="N315" i="2"/>
  <c r="O315" i="2" s="1"/>
  <c r="I315" i="2" a="1"/>
  <c r="I315" i="2" s="1"/>
  <c r="I336" i="2" a="1"/>
  <c r="I336" i="2" s="1"/>
  <c r="N336" i="2"/>
  <c r="O336" i="2" s="1"/>
  <c r="N404" i="2"/>
  <c r="O404" i="2" s="1"/>
  <c r="I404" i="2" a="1"/>
  <c r="I404" i="2" s="1"/>
  <c r="N386" i="2"/>
  <c r="O386" i="2" s="1"/>
  <c r="I386" i="2" a="1"/>
  <c r="I386" i="2" s="1"/>
  <c r="I365" i="2" a="1"/>
  <c r="I365" i="2" s="1"/>
  <c r="N365" i="2"/>
  <c r="O365" i="2" s="1"/>
  <c r="I318" i="2" a="1"/>
  <c r="I318" i="2" s="1"/>
  <c r="N318" i="2"/>
  <c r="O318" i="2" s="1"/>
  <c r="I427" i="2" a="1"/>
  <c r="I427" i="2" s="1"/>
  <c r="N427" i="2"/>
  <c r="O427" i="2" s="1"/>
  <c r="N396" i="2"/>
  <c r="O396" i="2" s="1"/>
  <c r="I396" i="2" a="1"/>
  <c r="I396" i="2" s="1"/>
  <c r="I380" i="2" a="1"/>
  <c r="I380" i="2" s="1"/>
  <c r="N316" i="2"/>
  <c r="O316" i="2" s="1"/>
  <c r="I316" i="2" a="1"/>
  <c r="I316" i="2" s="1"/>
  <c r="I381" i="2" a="1"/>
  <c r="I381" i="2" s="1"/>
  <c r="N350" i="2"/>
  <c r="O350" i="2" s="1"/>
  <c r="I333" i="2" a="1"/>
  <c r="I333" i="2" s="1"/>
  <c r="N269" i="2"/>
  <c r="O269" i="2" s="1"/>
  <c r="I269" i="2" a="1"/>
  <c r="I269" i="2" s="1"/>
  <c r="N238" i="2"/>
  <c r="O238" i="2" s="1"/>
  <c r="N222" i="2"/>
  <c r="O222" i="2" s="1"/>
  <c r="N174" i="2"/>
  <c r="O174" i="2" s="1"/>
  <c r="I174" i="2" a="1"/>
  <c r="I174" i="2" s="1"/>
  <c r="N244" i="2"/>
  <c r="O244" i="2" s="1"/>
  <c r="I244" i="2" a="1"/>
  <c r="I244" i="2" s="1"/>
  <c r="I228" i="2" a="1"/>
  <c r="I228" i="2" s="1"/>
  <c r="N228" i="2"/>
  <c r="O228" i="2" s="1"/>
  <c r="N212" i="2"/>
  <c r="O212" i="2" s="1"/>
  <c r="I212" i="2" a="1"/>
  <c r="I212" i="2" s="1"/>
  <c r="I294" i="2" a="1"/>
  <c r="I294" i="2" s="1"/>
  <c r="N294" i="2"/>
  <c r="O294" i="2" s="1"/>
  <c r="I165" i="2" a="1"/>
  <c r="I165" i="2" s="1"/>
  <c r="N83" i="2"/>
  <c r="O83" i="2" s="1"/>
  <c r="I83" i="2" a="1"/>
  <c r="I83" i="2" s="1"/>
  <c r="N274" i="2"/>
  <c r="O274" i="2" s="1"/>
  <c r="I274" i="2" a="1"/>
  <c r="I274" i="2" s="1"/>
  <c r="I257" i="2" a="1"/>
  <c r="I257" i="2" s="1"/>
  <c r="N194" i="2"/>
  <c r="O194" i="2" s="1"/>
  <c r="N177" i="2"/>
  <c r="O177" i="2" s="1"/>
  <c r="I53" i="2" a="1"/>
  <c r="I53" i="2" s="1"/>
  <c r="N53" i="2"/>
  <c r="O53" i="2" s="1"/>
  <c r="N251" i="2"/>
  <c r="O251" i="2" s="1"/>
  <c r="I251" i="2" a="1"/>
  <c r="I251" i="2" s="1"/>
  <c r="I235" i="2" a="1"/>
  <c r="I235" i="2" s="1"/>
  <c r="I219" i="2" a="1"/>
  <c r="I219" i="2" s="1"/>
  <c r="I36" i="2" a="1"/>
  <c r="I36" i="2" s="1"/>
  <c r="N36" i="2"/>
  <c r="O36" i="2" s="1"/>
  <c r="N141" i="2"/>
  <c r="O141" i="2" s="1"/>
  <c r="I141" i="2" a="1"/>
  <c r="I141" i="2" s="1"/>
  <c r="N92" i="2"/>
  <c r="O92" i="2" s="1"/>
  <c r="I92" i="2" a="1"/>
  <c r="I92" i="2" s="1"/>
  <c r="N76" i="2"/>
  <c r="O76" i="2" s="1"/>
  <c r="I76" i="2" a="1"/>
  <c r="I76" i="2" s="1"/>
  <c r="I60" i="2" a="1"/>
  <c r="I60" i="2" s="1"/>
  <c r="N60" i="2"/>
  <c r="O60" i="2" s="1"/>
  <c r="I45" i="2" a="1"/>
  <c r="I45" i="2" s="1"/>
  <c r="N45" i="2"/>
  <c r="O45" i="2" s="1"/>
  <c r="N152" i="2"/>
  <c r="O152" i="2" s="1"/>
  <c r="I152" i="2" a="1"/>
  <c r="I152" i="2" s="1"/>
  <c r="N102" i="2"/>
  <c r="O102" i="2" s="1"/>
  <c r="I102" i="2" a="1"/>
  <c r="I102" i="2" s="1"/>
  <c r="N88" i="2"/>
  <c r="O88" i="2" s="1"/>
  <c r="I88" i="2" a="1"/>
  <c r="I88" i="2" s="1"/>
  <c r="N74" i="2"/>
  <c r="O74" i="2" s="1"/>
  <c r="I74" i="2" a="1"/>
  <c r="I74" i="2" s="1"/>
  <c r="I121" i="2" a="1"/>
  <c r="I121" i="2" s="1"/>
  <c r="N70" i="2"/>
  <c r="O70" i="2" s="1"/>
  <c r="N22" i="2"/>
  <c r="O22" i="2" s="1"/>
  <c r="I22" i="2" a="1"/>
  <c r="I22" i="2" s="1"/>
  <c r="N46" i="2"/>
  <c r="O46" i="2" s="1"/>
  <c r="I46" i="2" a="1"/>
  <c r="I46" i="2" s="1"/>
  <c r="I110" i="2" a="1"/>
  <c r="I110" i="2" s="1"/>
  <c r="N111" i="2"/>
  <c r="O111" i="2" s="1"/>
  <c r="I111" i="2" a="1"/>
  <c r="I111" i="2" s="1"/>
  <c r="I96" i="2" a="1"/>
  <c r="I96" i="2" s="1"/>
  <c r="N96" i="2"/>
  <c r="O96" i="2" s="1"/>
  <c r="I82" i="2" a="1"/>
  <c r="I82" i="2" s="1"/>
  <c r="N82" i="2"/>
  <c r="O82" i="2" s="1"/>
  <c r="I124" i="2" a="1"/>
  <c r="I124" i="2" s="1"/>
  <c r="N124" i="2"/>
  <c r="O124" i="2" s="1"/>
  <c r="N1434" i="2"/>
  <c r="O1434" i="2" s="1"/>
  <c r="I1434" i="2" a="1"/>
  <c r="I1434" i="2" s="1"/>
  <c r="I1725" i="2" a="1"/>
  <c r="I1725" i="2" s="1"/>
  <c r="N1725" i="2"/>
  <c r="O1725" i="2" s="1"/>
  <c r="I1709" i="2" a="1"/>
  <c r="I1709" i="2" s="1"/>
  <c r="N1709" i="2"/>
  <c r="O1709" i="2" s="1"/>
  <c r="I1693" i="2" a="1"/>
  <c r="I1693" i="2" s="1"/>
  <c r="N1693" i="2"/>
  <c r="O1693" i="2" s="1"/>
  <c r="N1676" i="2"/>
  <c r="O1676" i="2" s="1"/>
  <c r="I1676" i="2" a="1"/>
  <c r="I1676" i="2" s="1"/>
  <c r="N1661" i="2"/>
  <c r="O1661" i="2" s="1"/>
  <c r="I1661" i="2" a="1"/>
  <c r="I1661" i="2" s="1"/>
  <c r="N1629" i="2"/>
  <c r="O1629" i="2" s="1"/>
  <c r="I1629" i="2" a="1"/>
  <c r="I1629" i="2" s="1"/>
  <c r="N1596" i="2"/>
  <c r="O1596" i="2" s="1"/>
  <c r="I1596" i="2" a="1"/>
  <c r="I1596" i="2" s="1"/>
  <c r="N1565" i="2"/>
  <c r="O1565" i="2" s="1"/>
  <c r="I1565" i="2" a="1"/>
  <c r="I1565" i="2" s="1"/>
  <c r="N1532" i="2"/>
  <c r="O1532" i="2" s="1"/>
  <c r="I1532" i="2" a="1"/>
  <c r="I1532" i="2" s="1"/>
  <c r="N1501" i="2"/>
  <c r="O1501" i="2" s="1"/>
  <c r="I1501" i="2" a="1"/>
  <c r="I1501" i="2" s="1"/>
  <c r="I1484" i="2" a="1"/>
  <c r="I1484" i="2" s="1"/>
  <c r="N1484" i="2"/>
  <c r="O1484" i="2" s="1"/>
  <c r="N1461" i="2"/>
  <c r="O1461" i="2" s="1"/>
  <c r="I1461" i="2" a="1"/>
  <c r="I1461" i="2" s="1"/>
  <c r="I1459" i="2" a="1"/>
  <c r="I1459" i="2" s="1"/>
  <c r="N1459" i="2"/>
  <c r="O1459" i="2" s="1"/>
  <c r="N1443" i="2"/>
  <c r="O1443" i="2" s="1"/>
  <c r="I1443" i="2" a="1"/>
  <c r="I1443" i="2" s="1"/>
  <c r="N1426" i="2"/>
  <c r="O1426" i="2" s="1"/>
  <c r="I1426" i="2" a="1"/>
  <c r="I1426" i="2" s="1"/>
  <c r="N1409" i="2"/>
  <c r="O1409" i="2" s="1"/>
  <c r="I1409" i="2" a="1"/>
  <c r="I1409" i="2" s="1"/>
  <c r="N1361" i="2"/>
  <c r="O1361" i="2" s="1"/>
  <c r="I1361" i="2" a="1"/>
  <c r="I1361" i="2" s="1"/>
  <c r="N1328" i="2"/>
  <c r="O1328" i="2" s="1"/>
  <c r="I1328" i="2" a="1"/>
  <c r="I1328" i="2" s="1"/>
  <c r="N1233" i="2"/>
  <c r="O1233" i="2" s="1"/>
  <c r="I1233" i="2" a="1"/>
  <c r="I1233" i="2" s="1"/>
  <c r="N1200" i="2"/>
  <c r="O1200" i="2" s="1"/>
  <c r="I1200" i="2" a="1"/>
  <c r="I1200" i="2" s="1"/>
  <c r="I1143" i="2" a="1"/>
  <c r="I1143" i="2" s="1"/>
  <c r="N1143" i="2"/>
  <c r="O1143" i="2" s="1"/>
  <c r="I1437" i="2" a="1"/>
  <c r="I1437" i="2" s="1"/>
  <c r="N1437" i="2"/>
  <c r="O1437" i="2" s="1"/>
  <c r="N1405" i="2"/>
  <c r="O1405" i="2" s="1"/>
  <c r="I1322" i="2" a="1"/>
  <c r="I1322" i="2" s="1"/>
  <c r="N1211" i="2"/>
  <c r="O1211" i="2" s="1"/>
  <c r="I1211" i="2" a="1"/>
  <c r="I1211" i="2" s="1"/>
  <c r="N1191" i="2"/>
  <c r="O1191" i="2" s="1"/>
  <c r="N1307" i="2"/>
  <c r="O1307" i="2" s="1"/>
  <c r="I1290" i="2" a="1"/>
  <c r="I1290" i="2" s="1"/>
  <c r="I1275" i="2" a="1"/>
  <c r="I1275" i="2" s="1"/>
  <c r="N1462" i="2"/>
  <c r="O1462" i="2" s="1"/>
  <c r="I1462" i="2" a="1"/>
  <c r="I1462" i="2" s="1"/>
  <c r="N1448" i="2"/>
  <c r="O1448" i="2" s="1"/>
  <c r="I1448" i="2" a="1"/>
  <c r="I1448" i="2" s="1"/>
  <c r="I1433" i="2" a="1"/>
  <c r="I1433" i="2" s="1"/>
  <c r="N1433" i="2"/>
  <c r="O1433" i="2" s="1"/>
  <c r="N1416" i="2"/>
  <c r="O1416" i="2" s="1"/>
  <c r="I1416" i="2" a="1"/>
  <c r="I1416" i="2" s="1"/>
  <c r="I1370" i="2" a="1"/>
  <c r="I1370" i="2" s="1"/>
  <c r="I1355" i="2" a="1"/>
  <c r="I1355" i="2" s="1"/>
  <c r="N1355" i="2"/>
  <c r="O1355" i="2" s="1"/>
  <c r="I1338" i="2" a="1"/>
  <c r="I1338" i="2" s="1"/>
  <c r="N1290" i="2"/>
  <c r="O1290" i="2" s="1"/>
  <c r="N1275" i="2"/>
  <c r="O1275" i="2" s="1"/>
  <c r="N1258" i="2"/>
  <c r="O1258" i="2" s="1"/>
  <c r="I1258" i="2" a="1"/>
  <c r="I1258" i="2" s="1"/>
  <c r="I1243" i="2" a="1"/>
  <c r="I1243" i="2" s="1"/>
  <c r="N1243" i="2"/>
  <c r="O1243" i="2" s="1"/>
  <c r="N1227" i="2"/>
  <c r="O1227" i="2" s="1"/>
  <c r="N1431" i="2"/>
  <c r="O1431" i="2" s="1"/>
  <c r="I1431" i="2" a="1"/>
  <c r="I1431" i="2" s="1"/>
  <c r="N1414" i="2"/>
  <c r="O1414" i="2" s="1"/>
  <c r="I1414" i="2" a="1"/>
  <c r="I1414" i="2" s="1"/>
  <c r="N1366" i="2"/>
  <c r="O1366" i="2" s="1"/>
  <c r="I1366" i="2" a="1"/>
  <c r="I1366" i="2" s="1"/>
  <c r="N1314" i="2"/>
  <c r="O1314" i="2" s="1"/>
  <c r="I1314" i="2" a="1"/>
  <c r="I1314" i="2" s="1"/>
  <c r="I1299" i="2" a="1"/>
  <c r="I1299" i="2" s="1"/>
  <c r="I1267" i="2" a="1"/>
  <c r="I1267" i="2" s="1"/>
  <c r="N1203" i="2"/>
  <c r="O1203" i="2" s="1"/>
  <c r="I1203" i="2" a="1"/>
  <c r="I1203" i="2" s="1"/>
  <c r="N1456" i="2"/>
  <c r="O1456" i="2" s="1"/>
  <c r="I1456" i="2" a="1"/>
  <c r="I1456" i="2" s="1"/>
  <c r="I1310" i="2" a="1"/>
  <c r="I1310" i="2" s="1"/>
  <c r="N1198" i="2"/>
  <c r="O1198" i="2" s="1"/>
  <c r="I1198" i="2" a="1"/>
  <c r="I1198" i="2" s="1"/>
  <c r="N1454" i="2"/>
  <c r="O1454" i="2" s="1"/>
  <c r="I1454" i="2" a="1"/>
  <c r="I1454" i="2" s="1"/>
  <c r="I1421" i="2" a="1"/>
  <c r="I1421" i="2" s="1"/>
  <c r="N1421" i="2"/>
  <c r="O1421" i="2" s="1"/>
  <c r="N1358" i="2"/>
  <c r="O1358" i="2" s="1"/>
  <c r="I1358" i="2" a="1"/>
  <c r="I1358" i="2" s="1"/>
  <c r="I1295" i="2" a="1"/>
  <c r="I1295" i="2" s="1"/>
  <c r="N1295" i="2"/>
  <c r="O1295" i="2" s="1"/>
  <c r="N1278" i="2"/>
  <c r="O1278" i="2" s="1"/>
  <c r="I1263" i="2" a="1"/>
  <c r="I1263" i="2" s="1"/>
  <c r="N1263" i="2"/>
  <c r="O1263" i="2" s="1"/>
  <c r="N1195" i="2"/>
  <c r="O1195" i="2" s="1"/>
  <c r="I1181" i="2" a="1"/>
  <c r="I1181" i="2" s="1"/>
  <c r="N1181" i="2"/>
  <c r="O1181" i="2" s="1"/>
  <c r="N1024" i="2"/>
  <c r="O1024" i="2" s="1"/>
  <c r="I1024" i="2" a="1"/>
  <c r="I1024" i="2" s="1"/>
  <c r="N1009" i="2"/>
  <c r="O1009" i="2" s="1"/>
  <c r="I1009" i="2" a="1"/>
  <c r="I1009" i="2" s="1"/>
  <c r="I976" i="2" a="1"/>
  <c r="I976" i="2" s="1"/>
  <c r="N976" i="2"/>
  <c r="O976" i="2" s="1"/>
  <c r="N961" i="2"/>
  <c r="O961" i="2" s="1"/>
  <c r="I961" i="2" a="1"/>
  <c r="I961" i="2" s="1"/>
  <c r="N912" i="2"/>
  <c r="O912" i="2" s="1"/>
  <c r="I912" i="2" a="1"/>
  <c r="I912" i="2" s="1"/>
  <c r="N1127" i="2"/>
  <c r="O1127" i="2" s="1"/>
  <c r="N1150" i="2"/>
  <c r="O1150" i="2" s="1"/>
  <c r="I1150" i="2" a="1"/>
  <c r="I1150" i="2" s="1"/>
  <c r="N1101" i="2"/>
  <c r="O1101" i="2" s="1"/>
  <c r="I1101" i="2" a="1"/>
  <c r="I1101" i="2" s="1"/>
  <c r="N1085" i="2"/>
  <c r="O1085" i="2" s="1"/>
  <c r="I1085" i="2" a="1"/>
  <c r="I1085" i="2" s="1"/>
  <c r="I1069" i="2" a="1"/>
  <c r="I1069" i="2" s="1"/>
  <c r="N1069" i="2"/>
  <c r="O1069" i="2" s="1"/>
  <c r="N1053" i="2"/>
  <c r="O1053" i="2" s="1"/>
  <c r="I1053" i="2" a="1"/>
  <c r="I1053" i="2" s="1"/>
  <c r="I1037" i="2" a="1"/>
  <c r="I1037" i="2" s="1"/>
  <c r="N1037" i="2"/>
  <c r="O1037" i="2" s="1"/>
  <c r="N1007" i="2"/>
  <c r="O1007" i="2" s="1"/>
  <c r="I1007" i="2" a="1"/>
  <c r="I1007" i="2" s="1"/>
  <c r="N992" i="2"/>
  <c r="O992" i="2" s="1"/>
  <c r="I992" i="2" a="1"/>
  <c r="I992" i="2" s="1"/>
  <c r="N945" i="2"/>
  <c r="O945" i="2" s="1"/>
  <c r="I945" i="2" a="1"/>
  <c r="I945" i="2" s="1"/>
  <c r="I929" i="2" a="1"/>
  <c r="I929" i="2" s="1"/>
  <c r="N929" i="2"/>
  <c r="O929" i="2" s="1"/>
  <c r="N1192" i="2"/>
  <c r="O1192" i="2" s="1"/>
  <c r="I1192" i="2" a="1"/>
  <c r="I1192" i="2" s="1"/>
  <c r="N1161" i="2"/>
  <c r="O1161" i="2" s="1"/>
  <c r="N1144" i="2"/>
  <c r="O1144" i="2" s="1"/>
  <c r="I1144" i="2" a="1"/>
  <c r="I1144" i="2" s="1"/>
  <c r="N1003" i="2"/>
  <c r="O1003" i="2" s="1"/>
  <c r="N890" i="2"/>
  <c r="O890" i="2" s="1"/>
  <c r="I890" i="2" a="1"/>
  <c r="I890" i="2" s="1"/>
  <c r="I1176" i="2" a="1"/>
  <c r="I1176" i="2" s="1"/>
  <c r="N1012" i="2"/>
  <c r="O1012" i="2" s="1"/>
  <c r="I1012" i="2" a="1"/>
  <c r="I1012" i="2" s="1"/>
  <c r="I995" i="2" a="1"/>
  <c r="I995" i="2" s="1"/>
  <c r="I913" i="2" a="1"/>
  <c r="I913" i="2" s="1"/>
  <c r="N913" i="2"/>
  <c r="O913" i="2" s="1"/>
  <c r="I896" i="2" a="1"/>
  <c r="I896" i="2" s="1"/>
  <c r="N896" i="2"/>
  <c r="O896" i="2" s="1"/>
  <c r="N1174" i="2"/>
  <c r="O1174" i="2" s="1"/>
  <c r="I1174" i="2" a="1"/>
  <c r="I1174" i="2" s="1"/>
  <c r="I1128" i="2" a="1"/>
  <c r="I1128" i="2" s="1"/>
  <c r="N1128" i="2"/>
  <c r="O1128" i="2" s="1"/>
  <c r="I905" i="2" a="1"/>
  <c r="I905" i="2" s="1"/>
  <c r="N905" i="2"/>
  <c r="O905" i="2" s="1"/>
  <c r="N1168" i="2"/>
  <c r="O1168" i="2" s="1"/>
  <c r="I1168" i="2" a="1"/>
  <c r="I1168" i="2" s="1"/>
  <c r="I1106" i="2" a="1"/>
  <c r="I1106" i="2" s="1"/>
  <c r="N1106" i="2"/>
  <c r="O1106" i="2" s="1"/>
  <c r="I1090" i="2" a="1"/>
  <c r="I1090" i="2" s="1"/>
  <c r="N1090" i="2"/>
  <c r="O1090" i="2" s="1"/>
  <c r="I1074" i="2" a="1"/>
  <c r="I1074" i="2" s="1"/>
  <c r="N1074" i="2"/>
  <c r="O1074" i="2" s="1"/>
  <c r="I1058" i="2" a="1"/>
  <c r="I1058" i="2" s="1"/>
  <c r="N1058" i="2"/>
  <c r="O1058" i="2" s="1"/>
  <c r="I1042" i="2" a="1"/>
  <c r="I1042" i="2" s="1"/>
  <c r="N1042" i="2"/>
  <c r="O1042" i="2" s="1"/>
  <c r="I1026" i="2" a="1"/>
  <c r="I1026" i="2" s="1"/>
  <c r="I978" i="2" a="1"/>
  <c r="I978" i="2" s="1"/>
  <c r="N946" i="2"/>
  <c r="O946" i="2" s="1"/>
  <c r="I946" i="2" a="1"/>
  <c r="I946" i="2" s="1"/>
  <c r="N930" i="2"/>
  <c r="O930" i="2" s="1"/>
  <c r="I930" i="2" a="1"/>
  <c r="I930" i="2" s="1"/>
  <c r="N898" i="2"/>
  <c r="O898" i="2" s="1"/>
  <c r="I898" i="2" a="1"/>
  <c r="I898" i="2" s="1"/>
  <c r="N858" i="2"/>
  <c r="O858" i="2" s="1"/>
  <c r="I858" i="2" a="1"/>
  <c r="I858" i="2" s="1"/>
  <c r="N842" i="2"/>
  <c r="O842" i="2" s="1"/>
  <c r="I842" i="2" a="1"/>
  <c r="I842" i="2" s="1"/>
  <c r="N582" i="2"/>
  <c r="O582" i="2" s="1"/>
  <c r="I582" i="2" a="1"/>
  <c r="I582" i="2" s="1"/>
  <c r="N814" i="2"/>
  <c r="O814" i="2" s="1"/>
  <c r="I814" i="2" a="1"/>
  <c r="I814" i="2" s="1"/>
  <c r="N798" i="2"/>
  <c r="O798" i="2" s="1"/>
  <c r="I798" i="2" a="1"/>
  <c r="I798" i="2" s="1"/>
  <c r="I768" i="2" a="1"/>
  <c r="I768" i="2" s="1"/>
  <c r="I736" i="2" a="1"/>
  <c r="I736" i="2" s="1"/>
  <c r="N706" i="2"/>
  <c r="O706" i="2" s="1"/>
  <c r="I706" i="2" a="1"/>
  <c r="I706" i="2" s="1"/>
  <c r="I873" i="2" a="1"/>
  <c r="I873" i="2" s="1"/>
  <c r="I695" i="2" a="1"/>
  <c r="I695" i="2" s="1"/>
  <c r="N695" i="2"/>
  <c r="O695" i="2" s="1"/>
  <c r="N857" i="2"/>
  <c r="O857" i="2" s="1"/>
  <c r="I857" i="2" a="1"/>
  <c r="I857" i="2" s="1"/>
  <c r="N841" i="2"/>
  <c r="O841" i="2" s="1"/>
  <c r="I841" i="2" a="1"/>
  <c r="I841" i="2" s="1"/>
  <c r="I791" i="2" a="1"/>
  <c r="I791" i="2" s="1"/>
  <c r="N815" i="2"/>
  <c r="O815" i="2" s="1"/>
  <c r="I815" i="2" a="1"/>
  <c r="I815" i="2" s="1"/>
  <c r="I799" i="2" a="1"/>
  <c r="I799" i="2" s="1"/>
  <c r="I878" i="2" a="1"/>
  <c r="I878" i="2" s="1"/>
  <c r="N878" i="2"/>
  <c r="O878" i="2" s="1"/>
  <c r="N770" i="2"/>
  <c r="O770" i="2" s="1"/>
  <c r="I770" i="2" a="1"/>
  <c r="I770" i="2" s="1"/>
  <c r="N738" i="2"/>
  <c r="O738" i="2" s="1"/>
  <c r="I738" i="2" a="1"/>
  <c r="I738" i="2" s="1"/>
  <c r="I725" i="2" a="1"/>
  <c r="I725" i="2" s="1"/>
  <c r="N725" i="2"/>
  <c r="O725" i="2" s="1"/>
  <c r="I709" i="2" a="1"/>
  <c r="I709" i="2" s="1"/>
  <c r="N709" i="2"/>
  <c r="O709" i="2" s="1"/>
  <c r="I577" i="2" a="1"/>
  <c r="I577" i="2" s="1"/>
  <c r="N577" i="2"/>
  <c r="O577" i="2" s="1"/>
  <c r="I789" i="2" a="1"/>
  <c r="I789" i="2" s="1"/>
  <c r="I773" i="2" a="1"/>
  <c r="I773" i="2" s="1"/>
  <c r="N773" i="2"/>
  <c r="O773" i="2" s="1"/>
  <c r="I757" i="2" a="1"/>
  <c r="I757" i="2" s="1"/>
  <c r="N757" i="2"/>
  <c r="O757" i="2" s="1"/>
  <c r="I741" i="2" a="1"/>
  <c r="I741" i="2" s="1"/>
  <c r="N741" i="2"/>
  <c r="O741" i="2" s="1"/>
  <c r="N567" i="2"/>
  <c r="O567" i="2" s="1"/>
  <c r="I567" i="2" a="1"/>
  <c r="I567" i="2" s="1"/>
  <c r="N731" i="2"/>
  <c r="O731" i="2" s="1"/>
  <c r="I731" i="2" a="1"/>
  <c r="I731" i="2" s="1"/>
  <c r="I714" i="2" a="1"/>
  <c r="I714" i="2" s="1"/>
  <c r="N714" i="2"/>
  <c r="O714" i="2" s="1"/>
  <c r="I659" i="2" a="1"/>
  <c r="I659" i="2" s="1"/>
  <c r="N659" i="2"/>
  <c r="O659" i="2" s="1"/>
  <c r="I694" i="2" a="1"/>
  <c r="I694" i="2" s="1"/>
  <c r="N619" i="2"/>
  <c r="O619" i="2" s="1"/>
  <c r="I619" i="2" a="1"/>
  <c r="I619" i="2" s="1"/>
  <c r="N682" i="2"/>
  <c r="O682" i="2" s="1"/>
  <c r="I682" i="2" a="1"/>
  <c r="I682" i="2" s="1"/>
  <c r="I601" i="2" a="1"/>
  <c r="I601" i="2" s="1"/>
  <c r="N601" i="2"/>
  <c r="O601" i="2" s="1"/>
  <c r="N584" i="2"/>
  <c r="O584" i="2" s="1"/>
  <c r="I584" i="2" a="1"/>
  <c r="I584" i="2" s="1"/>
  <c r="N662" i="2"/>
  <c r="O662" i="2" s="1"/>
  <c r="I662" i="2" a="1"/>
  <c r="I662" i="2" s="1"/>
  <c r="N647" i="2"/>
  <c r="O647" i="2" s="1"/>
  <c r="I647" i="2" a="1"/>
  <c r="I647" i="2" s="1"/>
  <c r="I617" i="2" a="1"/>
  <c r="I617" i="2" s="1"/>
  <c r="N617" i="2"/>
  <c r="O617" i="2" s="1"/>
  <c r="N403" i="2"/>
  <c r="O403" i="2" s="1"/>
  <c r="I403" i="2" a="1"/>
  <c r="I403" i="2" s="1"/>
  <c r="N630" i="2"/>
  <c r="O630" i="2" s="1"/>
  <c r="I630" i="2" a="1"/>
  <c r="I630" i="2" s="1"/>
  <c r="I615" i="2" a="1"/>
  <c r="I615" i="2" s="1"/>
  <c r="N615" i="2"/>
  <c r="O615" i="2" s="1"/>
  <c r="I399" i="2" a="1"/>
  <c r="I399" i="2" s="1"/>
  <c r="N399" i="2"/>
  <c r="O399" i="2" s="1"/>
  <c r="I679" i="2" a="1"/>
  <c r="I679" i="2" s="1"/>
  <c r="N679" i="2"/>
  <c r="O679" i="2" s="1"/>
  <c r="N598" i="2"/>
  <c r="O598" i="2" s="1"/>
  <c r="I598" i="2" a="1"/>
  <c r="I598" i="2" s="1"/>
  <c r="N583" i="2"/>
  <c r="O583" i="2" s="1"/>
  <c r="I583" i="2" a="1"/>
  <c r="I583" i="2" s="1"/>
  <c r="I613" i="2" a="1"/>
  <c r="I613" i="2" s="1"/>
  <c r="N613" i="2"/>
  <c r="O613" i="2" s="1"/>
  <c r="N457" i="2"/>
  <c r="O457" i="2" s="1"/>
  <c r="N563" i="2"/>
  <c r="O563" i="2" s="1"/>
  <c r="I563" i="2" a="1"/>
  <c r="I563" i="2" s="1"/>
  <c r="N548" i="2"/>
  <c r="O548" i="2" s="1"/>
  <c r="I548" i="2" a="1"/>
  <c r="I548" i="2" s="1"/>
  <c r="I472" i="2" a="1"/>
  <c r="I472" i="2" s="1"/>
  <c r="N472" i="2"/>
  <c r="O472" i="2" s="1"/>
  <c r="N533" i="2"/>
  <c r="O533" i="2" s="1"/>
  <c r="I533" i="2" a="1"/>
  <c r="I533" i="2" s="1"/>
  <c r="N518" i="2"/>
  <c r="O518" i="2" s="1"/>
  <c r="I518" i="2" a="1"/>
  <c r="I518" i="2" s="1"/>
  <c r="N468" i="2"/>
  <c r="O468" i="2" s="1"/>
  <c r="I468" i="2" a="1"/>
  <c r="I468" i="2" s="1"/>
  <c r="I437" i="2" a="1"/>
  <c r="I437" i="2" s="1"/>
  <c r="N437" i="2"/>
  <c r="O437" i="2" s="1"/>
  <c r="I452" i="2" a="1"/>
  <c r="I452" i="2" s="1"/>
  <c r="N512" i="2"/>
  <c r="O512" i="2" s="1"/>
  <c r="I512" i="2" a="1"/>
  <c r="I512" i="2" s="1"/>
  <c r="N560" i="2"/>
  <c r="O560" i="2" s="1"/>
  <c r="I560" i="2" a="1"/>
  <c r="I560" i="2" s="1"/>
  <c r="I525" i="2" a="1"/>
  <c r="I525" i="2" s="1"/>
  <c r="I475" i="2" a="1"/>
  <c r="I475" i="2" s="1"/>
  <c r="N475" i="2"/>
  <c r="O475" i="2" s="1"/>
  <c r="N364" i="2"/>
  <c r="O364" i="2" s="1"/>
  <c r="I364" i="2" a="1"/>
  <c r="I364" i="2" s="1"/>
  <c r="N424" i="2"/>
  <c r="O424" i="2" s="1"/>
  <c r="I424" i="2" a="1"/>
  <c r="I424" i="2" s="1"/>
  <c r="N362" i="2"/>
  <c r="O362" i="2" s="1"/>
  <c r="I362" i="2" a="1"/>
  <c r="I362" i="2" s="1"/>
  <c r="N347" i="2"/>
  <c r="O347" i="2" s="1"/>
  <c r="I313" i="2" a="1"/>
  <c r="I313" i="2" s="1"/>
  <c r="I190" i="2" a="1"/>
  <c r="I190" i="2" s="1"/>
  <c r="N190" i="2"/>
  <c r="O190" i="2" s="1"/>
  <c r="N349" i="2"/>
  <c r="O349" i="2" s="1"/>
  <c r="I349" i="2" a="1"/>
  <c r="I349" i="2" s="1"/>
  <c r="N334" i="2"/>
  <c r="O334" i="2" s="1"/>
  <c r="I402" i="2" a="1"/>
  <c r="I402" i="2" s="1"/>
  <c r="N402" i="2"/>
  <c r="O402" i="2" s="1"/>
  <c r="N384" i="2"/>
  <c r="O384" i="2" s="1"/>
  <c r="I384" i="2" a="1"/>
  <c r="I384" i="2" s="1"/>
  <c r="N332" i="2"/>
  <c r="O332" i="2" s="1"/>
  <c r="I332" i="2" a="1"/>
  <c r="I332" i="2" s="1"/>
  <c r="N363" i="2"/>
  <c r="O363" i="2" s="1"/>
  <c r="I363" i="2" a="1"/>
  <c r="I363" i="2" s="1"/>
  <c r="N425" i="2"/>
  <c r="O425" i="2" s="1"/>
  <c r="I425" i="2" a="1"/>
  <c r="I425" i="2" s="1"/>
  <c r="N314" i="2"/>
  <c r="O314" i="2" s="1"/>
  <c r="I314" i="2" a="1"/>
  <c r="I314" i="2" s="1"/>
  <c r="I413" i="2" a="1"/>
  <c r="I413" i="2" s="1"/>
  <c r="N413" i="2"/>
  <c r="O413" i="2" s="1"/>
  <c r="N348" i="2"/>
  <c r="O348" i="2" s="1"/>
  <c r="I348" i="2" a="1"/>
  <c r="I348" i="2" s="1"/>
  <c r="N283" i="2"/>
  <c r="O283" i="2" s="1"/>
  <c r="I283" i="2" a="1"/>
  <c r="I283" i="2" s="1"/>
  <c r="N172" i="2"/>
  <c r="O172" i="2" s="1"/>
  <c r="I172" i="2" a="1"/>
  <c r="I172" i="2" s="1"/>
  <c r="N242" i="2"/>
  <c r="O242" i="2" s="1"/>
  <c r="I242" i="2" a="1"/>
  <c r="I242" i="2" s="1"/>
  <c r="N226" i="2"/>
  <c r="O226" i="2" s="1"/>
  <c r="I226" i="2" a="1"/>
  <c r="I226" i="2" s="1"/>
  <c r="N210" i="2"/>
  <c r="O210" i="2" s="1"/>
  <c r="I210" i="2" a="1"/>
  <c r="I210" i="2" s="1"/>
  <c r="I162" i="2" a="1"/>
  <c r="I162" i="2" s="1"/>
  <c r="N162" i="2"/>
  <c r="O162" i="2" s="1"/>
  <c r="N99" i="2"/>
  <c r="O99" i="2" s="1"/>
  <c r="I99" i="2" a="1"/>
  <c r="I99" i="2" s="1"/>
  <c r="I292" i="2" a="1"/>
  <c r="I292" i="2" s="1"/>
  <c r="N292" i="2"/>
  <c r="O292" i="2" s="1"/>
  <c r="I258" i="2" a="1"/>
  <c r="I258" i="2" s="1"/>
  <c r="N179" i="2"/>
  <c r="O179" i="2" s="1"/>
  <c r="N272" i="2"/>
  <c r="O272" i="2" s="1"/>
  <c r="I272" i="2" a="1"/>
  <c r="I272" i="2" s="1"/>
  <c r="I175" i="2" a="1"/>
  <c r="I175" i="2" s="1"/>
  <c r="N38" i="2"/>
  <c r="O38" i="2" s="1"/>
  <c r="I38" i="2" a="1"/>
  <c r="I38" i="2" s="1"/>
  <c r="I249" i="2" a="1"/>
  <c r="I249" i="2" s="1"/>
  <c r="I233" i="2" a="1"/>
  <c r="I233" i="2" s="1"/>
  <c r="I217" i="2" a="1"/>
  <c r="I217" i="2" s="1"/>
  <c r="I158" i="2" a="1"/>
  <c r="I158" i="2" s="1"/>
  <c r="N158" i="2"/>
  <c r="O158" i="2" s="1"/>
  <c r="N49" i="2"/>
  <c r="O49" i="2" s="1"/>
  <c r="I49" i="2" a="1"/>
  <c r="I49" i="2" s="1"/>
  <c r="N43" i="2"/>
  <c r="O43" i="2" s="1"/>
  <c r="I43" i="2" a="1"/>
  <c r="I43" i="2" s="1"/>
  <c r="I150" i="2" a="1"/>
  <c r="I150" i="2" s="1"/>
  <c r="N150" i="2"/>
  <c r="O150" i="2" s="1"/>
  <c r="N72" i="2"/>
  <c r="O72" i="2" s="1"/>
  <c r="I72" i="2" a="1"/>
  <c r="I72" i="2" s="1"/>
  <c r="N58" i="2"/>
  <c r="O58" i="2" s="1"/>
  <c r="I58" i="2" a="1"/>
  <c r="I58" i="2" s="1"/>
  <c r="N20" i="2"/>
  <c r="O20" i="2" s="1"/>
  <c r="I20" i="2" a="1"/>
  <c r="I20" i="2" s="1"/>
  <c r="N86" i="2"/>
  <c r="O86" i="2" s="1"/>
  <c r="N68" i="2"/>
  <c r="O68" i="2" s="1"/>
  <c r="I68" i="2" a="1"/>
  <c r="I68" i="2" s="1"/>
  <c r="N61" i="2"/>
  <c r="O61" i="2" s="1"/>
  <c r="I61" i="2" a="1"/>
  <c r="I61" i="2" s="1"/>
  <c r="N142" i="2"/>
  <c r="O142" i="2" s="1"/>
  <c r="I142" i="2" a="1"/>
  <c r="I142" i="2" s="1"/>
  <c r="I126" i="2" a="1"/>
  <c r="I126" i="2" s="1"/>
  <c r="N126" i="2"/>
  <c r="O126" i="2" s="1"/>
  <c r="N44" i="2"/>
  <c r="O44" i="2" s="1"/>
  <c r="I44" i="2" a="1"/>
  <c r="I44" i="2" s="1"/>
  <c r="N109" i="2"/>
  <c r="O109" i="2" s="1"/>
  <c r="I109" i="2" a="1"/>
  <c r="I109" i="2" s="1"/>
  <c r="I80" i="2" a="1"/>
  <c r="I80" i="2" s="1"/>
  <c r="N80" i="2"/>
  <c r="O80" i="2" s="1"/>
  <c r="I66" i="2" a="1"/>
  <c r="I66" i="2" s="1"/>
  <c r="N66" i="2"/>
  <c r="O66" i="2" s="1"/>
  <c r="I138" i="2" a="1"/>
  <c r="I138" i="2" s="1"/>
  <c r="N138" i="2"/>
  <c r="O138" i="2" s="1"/>
  <c r="I122" i="2" a="1"/>
  <c r="I122" i="2" s="1"/>
  <c r="N122" i="2"/>
  <c r="O122" i="2" s="1"/>
  <c r="N31" i="2"/>
  <c r="O31" i="2" s="1"/>
  <c r="I31" i="2" a="1"/>
  <c r="I31" i="2" s="1"/>
  <c r="N13" i="2"/>
  <c r="O13" i="2" s="1"/>
  <c r="I13" i="2" a="1"/>
  <c r="I13" i="2" s="1"/>
  <c r="I1723" i="2" a="1"/>
  <c r="I1723" i="2" s="1"/>
  <c r="N1707" i="2"/>
  <c r="O1707" i="2" s="1"/>
  <c r="I1707" i="2" a="1"/>
  <c r="I1707" i="2" s="1"/>
  <c r="I1691" i="2" a="1"/>
  <c r="I1691" i="2" s="1"/>
  <c r="N1691" i="2"/>
  <c r="O1691" i="2" s="1"/>
  <c r="N1674" i="2"/>
  <c r="O1674" i="2" s="1"/>
  <c r="I1674" i="2" a="1"/>
  <c r="I1674" i="2" s="1"/>
  <c r="I1482" i="2" a="1"/>
  <c r="I1482" i="2" s="1"/>
  <c r="N1482" i="2"/>
  <c r="O1482" i="2" s="1"/>
  <c r="N1447" i="2"/>
  <c r="O1447" i="2" s="1"/>
  <c r="I1447" i="2" a="1"/>
  <c r="I1447" i="2" s="1"/>
  <c r="N1457" i="2"/>
  <c r="O1457" i="2" s="1"/>
  <c r="I1457" i="2" a="1"/>
  <c r="I1457" i="2" s="1"/>
  <c r="I1441" i="2" a="1"/>
  <c r="I1441" i="2" s="1"/>
  <c r="N1441" i="2"/>
  <c r="O1441" i="2" s="1"/>
  <c r="N1424" i="2"/>
  <c r="O1424" i="2" s="1"/>
  <c r="I1424" i="2" a="1"/>
  <c r="I1424" i="2" s="1"/>
  <c r="N1390" i="2"/>
  <c r="O1390" i="2" s="1"/>
  <c r="I1390" i="2" a="1"/>
  <c r="I1390" i="2" s="1"/>
  <c r="I1326" i="2" a="1"/>
  <c r="I1326" i="2" s="1"/>
  <c r="I1231" i="2" a="1"/>
  <c r="I1231" i="2" s="1"/>
  <c r="N1231" i="2"/>
  <c r="O1231" i="2" s="1"/>
  <c r="N1215" i="2"/>
  <c r="O1215" i="2" s="1"/>
  <c r="I1197" i="2" a="1"/>
  <c r="I1197" i="2" s="1"/>
  <c r="N1197" i="2"/>
  <c r="O1197" i="2" s="1"/>
  <c r="I1403" i="2" a="1"/>
  <c r="I1403" i="2" s="1"/>
  <c r="N1403" i="2"/>
  <c r="O1403" i="2" s="1"/>
  <c r="I1337" i="2" a="1"/>
  <c r="I1337" i="2" s="1"/>
  <c r="N1337" i="2"/>
  <c r="O1337" i="2" s="1"/>
  <c r="N1209" i="2"/>
  <c r="O1209" i="2" s="1"/>
  <c r="I1209" i="2" a="1"/>
  <c r="I1209" i="2" s="1"/>
  <c r="N1399" i="2"/>
  <c r="O1399" i="2" s="1"/>
  <c r="I1399" i="2" a="1"/>
  <c r="I1399" i="2" s="1"/>
  <c r="N1320" i="2"/>
  <c r="O1320" i="2" s="1"/>
  <c r="I1320" i="2" a="1"/>
  <c r="I1320" i="2" s="1"/>
  <c r="I1460" i="2" a="1"/>
  <c r="I1460" i="2" s="1"/>
  <c r="N1460" i="2"/>
  <c r="O1460" i="2" s="1"/>
  <c r="N1446" i="2"/>
  <c r="O1446" i="2" s="1"/>
  <c r="I1446" i="2" a="1"/>
  <c r="I1446" i="2" s="1"/>
  <c r="N1368" i="2"/>
  <c r="O1368" i="2" s="1"/>
  <c r="I1368" i="2" a="1"/>
  <c r="I1368" i="2" s="1"/>
  <c r="N1353" i="2"/>
  <c r="O1353" i="2" s="1"/>
  <c r="I1353" i="2" a="1"/>
  <c r="I1353" i="2" s="1"/>
  <c r="I1305" i="2" a="1"/>
  <c r="I1305" i="2" s="1"/>
  <c r="N1305" i="2"/>
  <c r="O1305" i="2" s="1"/>
  <c r="I1241" i="2" a="1"/>
  <c r="I1241" i="2" s="1"/>
  <c r="N1241" i="2"/>
  <c r="O1241" i="2" s="1"/>
  <c r="N920" i="2"/>
  <c r="O920" i="2" s="1"/>
  <c r="I920" i="2" a="1"/>
  <c r="I920" i="2" s="1"/>
  <c r="N1458" i="2"/>
  <c r="O1458" i="2" s="1"/>
  <c r="I1458" i="2" a="1"/>
  <c r="I1458" i="2" s="1"/>
  <c r="I1444" i="2" a="1"/>
  <c r="I1444" i="2" s="1"/>
  <c r="N1444" i="2"/>
  <c r="O1444" i="2" s="1"/>
  <c r="N1429" i="2"/>
  <c r="O1429" i="2" s="1"/>
  <c r="N1412" i="2"/>
  <c r="O1412" i="2" s="1"/>
  <c r="I1412" i="2" a="1"/>
  <c r="I1412" i="2" s="1"/>
  <c r="I1381" i="2" a="1"/>
  <c r="I1381" i="2" s="1"/>
  <c r="N1364" i="2"/>
  <c r="O1364" i="2" s="1"/>
  <c r="I1364" i="2" a="1"/>
  <c r="I1364" i="2" s="1"/>
  <c r="I1329" i="2" a="1"/>
  <c r="I1329" i="2" s="1"/>
  <c r="N1329" i="2"/>
  <c r="O1329" i="2" s="1"/>
  <c r="N1232" i="2"/>
  <c r="O1232" i="2" s="1"/>
  <c r="I1232" i="2" a="1"/>
  <c r="I1232" i="2" s="1"/>
  <c r="I1135" i="2" a="1"/>
  <c r="I1135" i="2" s="1"/>
  <c r="N1135" i="2"/>
  <c r="O1135" i="2" s="1"/>
  <c r="I1440" i="2" a="1"/>
  <c r="I1440" i="2" s="1"/>
  <c r="N1440" i="2"/>
  <c r="O1440" i="2" s="1"/>
  <c r="I1423" i="2" a="1"/>
  <c r="I1423" i="2" s="1"/>
  <c r="N1423" i="2"/>
  <c r="O1423" i="2" s="1"/>
  <c r="N1406" i="2"/>
  <c r="O1406" i="2" s="1"/>
  <c r="I1406" i="2" a="1"/>
  <c r="I1406" i="2" s="1"/>
  <c r="I1325" i="2" a="1"/>
  <c r="I1325" i="2" s="1"/>
  <c r="N1325" i="2"/>
  <c r="O1325" i="2" s="1"/>
  <c r="N1212" i="2"/>
  <c r="O1212" i="2" s="1"/>
  <c r="I1212" i="2" a="1"/>
  <c r="I1212" i="2" s="1"/>
  <c r="I1195" i="2" a="1"/>
  <c r="I1195" i="2" s="1"/>
  <c r="N1356" i="2"/>
  <c r="O1356" i="2" s="1"/>
  <c r="I1356" i="2" a="1"/>
  <c r="I1356" i="2" s="1"/>
  <c r="N1308" i="2"/>
  <c r="O1308" i="2" s="1"/>
  <c r="I1308" i="2" a="1"/>
  <c r="I1308" i="2" s="1"/>
  <c r="N1276" i="2"/>
  <c r="O1276" i="2" s="1"/>
  <c r="I1261" i="2" a="1"/>
  <c r="I1261" i="2" s="1"/>
  <c r="N1261" i="2"/>
  <c r="O1261" i="2" s="1"/>
  <c r="N1228" i="2"/>
  <c r="O1228" i="2" s="1"/>
  <c r="I1228" i="2" a="1"/>
  <c r="I1228" i="2" s="1"/>
  <c r="I1179" i="2" a="1"/>
  <c r="I1179" i="2" s="1"/>
  <c r="N1179" i="2"/>
  <c r="O1179" i="2" s="1"/>
  <c r="I1133" i="2" a="1"/>
  <c r="I1133" i="2" s="1"/>
  <c r="N1133" i="2"/>
  <c r="O1133" i="2" s="1"/>
  <c r="N1022" i="2"/>
  <c r="O1022" i="2" s="1"/>
  <c r="I1022" i="2" a="1"/>
  <c r="I1022" i="2" s="1"/>
  <c r="N910" i="2"/>
  <c r="O910" i="2" s="1"/>
  <c r="I910" i="2" a="1"/>
  <c r="I910" i="2" s="1"/>
  <c r="N1175" i="2"/>
  <c r="O1175" i="2" s="1"/>
  <c r="N1125" i="2"/>
  <c r="O1125" i="2" s="1"/>
  <c r="N996" i="2"/>
  <c r="O996" i="2" s="1"/>
  <c r="I996" i="2" a="1"/>
  <c r="I996" i="2" s="1"/>
  <c r="I897" i="2" a="1"/>
  <c r="I897" i="2" s="1"/>
  <c r="N897" i="2"/>
  <c r="O897" i="2" s="1"/>
  <c r="N1099" i="2"/>
  <c r="O1099" i="2" s="1"/>
  <c r="I1099" i="2" a="1"/>
  <c r="I1099" i="2" s="1"/>
  <c r="I1083" i="2" a="1"/>
  <c r="I1083" i="2" s="1"/>
  <c r="N1083" i="2"/>
  <c r="O1083" i="2" s="1"/>
  <c r="N1067" i="2"/>
  <c r="O1067" i="2" s="1"/>
  <c r="I1067" i="2" a="1"/>
  <c r="I1067" i="2" s="1"/>
  <c r="N1051" i="2"/>
  <c r="O1051" i="2" s="1"/>
  <c r="I1051" i="2" a="1"/>
  <c r="I1051" i="2" s="1"/>
  <c r="I1035" i="2" a="1"/>
  <c r="I1035" i="2" s="1"/>
  <c r="N1035" i="2"/>
  <c r="O1035" i="2" s="1"/>
  <c r="N943" i="2"/>
  <c r="O943" i="2" s="1"/>
  <c r="I943" i="2" a="1"/>
  <c r="I943" i="2" s="1"/>
  <c r="I927" i="2" a="1"/>
  <c r="I927" i="2" s="1"/>
  <c r="N927" i="2"/>
  <c r="O927" i="2" s="1"/>
  <c r="N894" i="2"/>
  <c r="O894" i="2" s="1"/>
  <c r="I894" i="2" a="1"/>
  <c r="I894" i="2" s="1"/>
  <c r="I1190" i="2" a="1"/>
  <c r="I1190" i="2" s="1"/>
  <c r="N1190" i="2"/>
  <c r="O1190" i="2" s="1"/>
  <c r="I1159" i="2" a="1"/>
  <c r="I1159" i="2" s="1"/>
  <c r="N1159" i="2"/>
  <c r="O1159" i="2" s="1"/>
  <c r="N1142" i="2"/>
  <c r="O1142" i="2" s="1"/>
  <c r="I1142" i="2" a="1"/>
  <c r="I1142" i="2" s="1"/>
  <c r="N1001" i="2"/>
  <c r="O1001" i="2" s="1"/>
  <c r="I1001" i="2" a="1"/>
  <c r="I1001" i="2" s="1"/>
  <c r="N923" i="2"/>
  <c r="O923" i="2" s="1"/>
  <c r="I923" i="2" a="1"/>
  <c r="I923" i="2" s="1"/>
  <c r="N1010" i="2"/>
  <c r="O1010" i="2" s="1"/>
  <c r="I958" i="2" a="1"/>
  <c r="I958" i="2" s="1"/>
  <c r="N911" i="2"/>
  <c r="O911" i="2" s="1"/>
  <c r="I911" i="2" a="1"/>
  <c r="I911" i="2" s="1"/>
  <c r="N1157" i="2"/>
  <c r="O1157" i="2" s="1"/>
  <c r="I1157" i="2" a="1"/>
  <c r="I1157" i="2" s="1"/>
  <c r="N1126" i="2"/>
  <c r="O1126" i="2" s="1"/>
  <c r="I1126" i="2" a="1"/>
  <c r="I1126" i="2" s="1"/>
  <c r="I1030" i="2" a="1"/>
  <c r="I1030" i="2" s="1"/>
  <c r="I997" i="2" a="1"/>
  <c r="I997" i="2" s="1"/>
  <c r="N903" i="2"/>
  <c r="O903" i="2" s="1"/>
  <c r="I903" i="2" a="1"/>
  <c r="I903" i="2" s="1"/>
  <c r="I1151" i="2" a="1"/>
  <c r="I1151" i="2" s="1"/>
  <c r="N1151" i="2"/>
  <c r="O1151" i="2" s="1"/>
  <c r="N1104" i="2"/>
  <c r="O1104" i="2" s="1"/>
  <c r="I1104" i="2" a="1"/>
  <c r="I1104" i="2" s="1"/>
  <c r="I1088" i="2" a="1"/>
  <c r="I1088" i="2" s="1"/>
  <c r="N1088" i="2"/>
  <c r="O1088" i="2" s="1"/>
  <c r="I1072" i="2" a="1"/>
  <c r="I1072" i="2" s="1"/>
  <c r="N1072" i="2"/>
  <c r="O1072" i="2" s="1"/>
  <c r="N1056" i="2"/>
  <c r="O1056" i="2" s="1"/>
  <c r="I1056" i="2" a="1"/>
  <c r="I1056" i="2" s="1"/>
  <c r="N1040" i="2"/>
  <c r="O1040" i="2" s="1"/>
  <c r="I1040" i="2" a="1"/>
  <c r="I1040" i="2" s="1"/>
  <c r="I944" i="2" a="1"/>
  <c r="I944" i="2" s="1"/>
  <c r="N944" i="2"/>
  <c r="O944" i="2" s="1"/>
  <c r="N928" i="2"/>
  <c r="O928" i="2" s="1"/>
  <c r="I928" i="2" a="1"/>
  <c r="I928" i="2" s="1"/>
  <c r="N856" i="2"/>
  <c r="O856" i="2" s="1"/>
  <c r="I856" i="2" a="1"/>
  <c r="I856" i="2" s="1"/>
  <c r="I840" i="2" a="1"/>
  <c r="I840" i="2" s="1"/>
  <c r="N840" i="2"/>
  <c r="O840" i="2" s="1"/>
  <c r="N795" i="2"/>
  <c r="O795" i="2" s="1"/>
  <c r="I764" i="2" a="1"/>
  <c r="I764" i="2" s="1"/>
  <c r="N579" i="2"/>
  <c r="O579" i="2" s="1"/>
  <c r="I579" i="2" a="1"/>
  <c r="I579" i="2" s="1"/>
  <c r="I871" i="2" a="1"/>
  <c r="I871" i="2" s="1"/>
  <c r="N871" i="2"/>
  <c r="O871" i="2" s="1"/>
  <c r="N855" i="2"/>
  <c r="O855" i="2" s="1"/>
  <c r="I855" i="2" a="1"/>
  <c r="I855" i="2" s="1"/>
  <c r="I839" i="2" a="1"/>
  <c r="I839" i="2" s="1"/>
  <c r="I813" i="2" a="1"/>
  <c r="I813" i="2" s="1"/>
  <c r="I797" i="2" a="1"/>
  <c r="I797" i="2" s="1"/>
  <c r="N704" i="2"/>
  <c r="O704" i="2" s="1"/>
  <c r="I704" i="2" a="1"/>
  <c r="I704" i="2" s="1"/>
  <c r="I796" i="2" a="1"/>
  <c r="I796" i="2" s="1"/>
  <c r="N766" i="2"/>
  <c r="O766" i="2" s="1"/>
  <c r="I766" i="2" a="1"/>
  <c r="I766" i="2" s="1"/>
  <c r="N734" i="2"/>
  <c r="O734" i="2" s="1"/>
  <c r="I734" i="2" a="1"/>
  <c r="I734" i="2" s="1"/>
  <c r="I881" i="2" a="1"/>
  <c r="I881" i="2" s="1"/>
  <c r="N881" i="2"/>
  <c r="O881" i="2" s="1"/>
  <c r="I848" i="2" a="1"/>
  <c r="I848" i="2" s="1"/>
  <c r="I832" i="2" a="1"/>
  <c r="I832" i="2" s="1"/>
  <c r="I723" i="2" a="1"/>
  <c r="I723" i="2" s="1"/>
  <c r="N723" i="2"/>
  <c r="O723" i="2" s="1"/>
  <c r="I691" i="2" a="1"/>
  <c r="I691" i="2" s="1"/>
  <c r="N691" i="2"/>
  <c r="O691" i="2" s="1"/>
  <c r="N611" i="2"/>
  <c r="O611" i="2" s="1"/>
  <c r="I611" i="2" a="1"/>
  <c r="I611" i="2" s="1"/>
  <c r="I787" i="2" a="1"/>
  <c r="I787" i="2" s="1"/>
  <c r="N771" i="2"/>
  <c r="O771" i="2" s="1"/>
  <c r="I771" i="2" a="1"/>
  <c r="I771" i="2" s="1"/>
  <c r="N755" i="2"/>
  <c r="O755" i="2" s="1"/>
  <c r="I755" i="2" a="1"/>
  <c r="I755" i="2" s="1"/>
  <c r="N739" i="2"/>
  <c r="O739" i="2" s="1"/>
  <c r="I739" i="2" a="1"/>
  <c r="I739" i="2" s="1"/>
  <c r="N712" i="2"/>
  <c r="O712" i="2" s="1"/>
  <c r="I712" i="2" a="1"/>
  <c r="I712" i="2" s="1"/>
  <c r="N692" i="2"/>
  <c r="O692" i="2" s="1"/>
  <c r="I692" i="2" a="1"/>
  <c r="I692" i="2" s="1"/>
  <c r="I653" i="2" a="1"/>
  <c r="I653" i="2" s="1"/>
  <c r="N680" i="2"/>
  <c r="O680" i="2" s="1"/>
  <c r="I680" i="2" a="1"/>
  <c r="I680" i="2" s="1"/>
  <c r="N614" i="2"/>
  <c r="O614" i="2" s="1"/>
  <c r="I614" i="2" a="1"/>
  <c r="I614" i="2" s="1"/>
  <c r="N599" i="2"/>
  <c r="O599" i="2" s="1"/>
  <c r="I599" i="2" a="1"/>
  <c r="I599" i="2" s="1"/>
  <c r="I660" i="2" a="1"/>
  <c r="I660" i="2" s="1"/>
  <c r="N545" i="2"/>
  <c r="O545" i="2" s="1"/>
  <c r="I545" i="2" a="1"/>
  <c r="I545" i="2" s="1"/>
  <c r="I484" i="2" a="1"/>
  <c r="I484" i="2" s="1"/>
  <c r="N484" i="2"/>
  <c r="O484" i="2" s="1"/>
  <c r="I677" i="2" a="1"/>
  <c r="I677" i="2" s="1"/>
  <c r="N677" i="2"/>
  <c r="O677" i="2" s="1"/>
  <c r="I645" i="2" a="1"/>
  <c r="I645" i="2" s="1"/>
  <c r="N645" i="2"/>
  <c r="O645" i="2" s="1"/>
  <c r="I661" i="2" a="1"/>
  <c r="I661" i="2" s="1"/>
  <c r="N643" i="2"/>
  <c r="O643" i="2" s="1"/>
  <c r="I643" i="2" a="1"/>
  <c r="I643" i="2" s="1"/>
  <c r="I433" i="2" a="1"/>
  <c r="I433" i="2" s="1"/>
  <c r="N433" i="2"/>
  <c r="O433" i="2" s="1"/>
  <c r="I517" i="2" a="1"/>
  <c r="I517" i="2" s="1"/>
  <c r="I455" i="2" a="1"/>
  <c r="I455" i="2" s="1"/>
  <c r="N455" i="2"/>
  <c r="O455" i="2" s="1"/>
  <c r="N357" i="2"/>
  <c r="O357" i="2" s="1"/>
  <c r="I357" i="2" a="1"/>
  <c r="I357" i="2" s="1"/>
  <c r="N561" i="2"/>
  <c r="O561" i="2" s="1"/>
  <c r="I561" i="2" a="1"/>
  <c r="I561" i="2" s="1"/>
  <c r="I470" i="2" a="1"/>
  <c r="I470" i="2" s="1"/>
  <c r="N470" i="2"/>
  <c r="O470" i="2" s="1"/>
  <c r="N531" i="2"/>
  <c r="O531" i="2" s="1"/>
  <c r="I531" i="2" a="1"/>
  <c r="I531" i="2" s="1"/>
  <c r="I501" i="2" a="1"/>
  <c r="I501" i="2" s="1"/>
  <c r="N501" i="2"/>
  <c r="O501" i="2" s="1"/>
  <c r="I466" i="2" a="1"/>
  <c r="I466" i="2" s="1"/>
  <c r="N568" i="2"/>
  <c r="O568" i="2" s="1"/>
  <c r="N450" i="2"/>
  <c r="O450" i="2" s="1"/>
  <c r="I450" i="2" a="1"/>
  <c r="I450" i="2" s="1"/>
  <c r="I510" i="2" a="1"/>
  <c r="I510" i="2" s="1"/>
  <c r="N510" i="2"/>
  <c r="O510" i="2" s="1"/>
  <c r="N446" i="2"/>
  <c r="O446" i="2" s="1"/>
  <c r="I446" i="2" a="1"/>
  <c r="I446" i="2" s="1"/>
  <c r="I407" i="2" a="1"/>
  <c r="I407" i="2" s="1"/>
  <c r="N407" i="2"/>
  <c r="O407" i="2" s="1"/>
  <c r="N558" i="2"/>
  <c r="O558" i="2" s="1"/>
  <c r="I558" i="2" a="1"/>
  <c r="I558" i="2" s="1"/>
  <c r="N473" i="2"/>
  <c r="O473" i="2" s="1"/>
  <c r="I473" i="2" a="1"/>
  <c r="I473" i="2" s="1"/>
  <c r="I442" i="2" a="1"/>
  <c r="I442" i="2" s="1"/>
  <c r="N376" i="2"/>
  <c r="O376" i="2" s="1"/>
  <c r="I376" i="2" a="1"/>
  <c r="I376" i="2" s="1"/>
  <c r="N422" i="2"/>
  <c r="O422" i="2" s="1"/>
  <c r="I422" i="2" a="1"/>
  <c r="I422" i="2" s="1"/>
  <c r="N395" i="2"/>
  <c r="O395" i="2" s="1"/>
  <c r="I395" i="2" a="1"/>
  <c r="I395" i="2" s="1"/>
  <c r="N400" i="2"/>
  <c r="O400" i="2" s="1"/>
  <c r="I400" i="2" a="1"/>
  <c r="I400" i="2" s="1"/>
  <c r="I382" i="2" a="1"/>
  <c r="I382" i="2" s="1"/>
  <c r="N382" i="2"/>
  <c r="O382" i="2" s="1"/>
  <c r="N330" i="2"/>
  <c r="O330" i="2" s="1"/>
  <c r="I330" i="2" a="1"/>
  <c r="I330" i="2" s="1"/>
  <c r="I391" i="2" a="1"/>
  <c r="I391" i="2" s="1"/>
  <c r="N391" i="2"/>
  <c r="O391" i="2" s="1"/>
  <c r="N293" i="2"/>
  <c r="O293" i="2" s="1"/>
  <c r="I293" i="2" a="1"/>
  <c r="I293" i="2" s="1"/>
  <c r="N423" i="2"/>
  <c r="O423" i="2" s="1"/>
  <c r="I423" i="2" a="1"/>
  <c r="I423" i="2" s="1"/>
  <c r="N359" i="2"/>
  <c r="O359" i="2" s="1"/>
  <c r="I312" i="2" a="1"/>
  <c r="I312" i="2" s="1"/>
  <c r="N312" i="2"/>
  <c r="O312" i="2" s="1"/>
  <c r="N361" i="2"/>
  <c r="O361" i="2" s="1"/>
  <c r="I361" i="2" a="1"/>
  <c r="I361" i="2" s="1"/>
  <c r="I346" i="2" a="1"/>
  <c r="I346" i="2" s="1"/>
  <c r="N346" i="2"/>
  <c r="O346" i="2" s="1"/>
  <c r="N329" i="2"/>
  <c r="O329" i="2" s="1"/>
  <c r="N281" i="2"/>
  <c r="O281" i="2" s="1"/>
  <c r="I281" i="2" a="1"/>
  <c r="I281" i="2" s="1"/>
  <c r="I186" i="2" a="1"/>
  <c r="I186" i="2" s="1"/>
  <c r="N186" i="2"/>
  <c r="O186" i="2" s="1"/>
  <c r="I170" i="2" a="1"/>
  <c r="I170" i="2" s="1"/>
  <c r="N170" i="2"/>
  <c r="O170" i="2" s="1"/>
  <c r="I256" i="2" a="1"/>
  <c r="I256" i="2" s="1"/>
  <c r="N256" i="2"/>
  <c r="O256" i="2" s="1"/>
  <c r="I240" i="2" a="1"/>
  <c r="I240" i="2" s="1"/>
  <c r="N240" i="2"/>
  <c r="O240" i="2" s="1"/>
  <c r="N224" i="2"/>
  <c r="O224" i="2" s="1"/>
  <c r="I224" i="2" a="1"/>
  <c r="I224" i="2" s="1"/>
  <c r="I208" i="2" a="1"/>
  <c r="I208" i="2" s="1"/>
  <c r="N208" i="2"/>
  <c r="O208" i="2" s="1"/>
  <c r="N160" i="2"/>
  <c r="O160" i="2" s="1"/>
  <c r="I160" i="2" a="1"/>
  <c r="I160" i="2" s="1"/>
  <c r="N290" i="2"/>
  <c r="O290" i="2" s="1"/>
  <c r="I290" i="2" a="1"/>
  <c r="I290" i="2" s="1"/>
  <c r="I194" i="2" a="1"/>
  <c r="I194" i="2" s="1"/>
  <c r="I177" i="2" a="1"/>
  <c r="I177" i="2" s="1"/>
  <c r="N159" i="2"/>
  <c r="O159" i="2" s="1"/>
  <c r="I159" i="2" a="1"/>
  <c r="I159" i="2" s="1"/>
  <c r="N270" i="2"/>
  <c r="O270" i="2" s="1"/>
  <c r="I270" i="2" a="1"/>
  <c r="I270" i="2" s="1"/>
  <c r="N173" i="2"/>
  <c r="O173" i="2" s="1"/>
  <c r="I173" i="2" a="1"/>
  <c r="I173" i="2" s="1"/>
  <c r="N247" i="2"/>
  <c r="O247" i="2" s="1"/>
  <c r="I247" i="2" a="1"/>
  <c r="I247" i="2" s="1"/>
  <c r="I231" i="2" a="1"/>
  <c r="I231" i="2" s="1"/>
  <c r="N231" i="2"/>
  <c r="O231" i="2" s="1"/>
  <c r="N215" i="2"/>
  <c r="O215" i="2" s="1"/>
  <c r="I215" i="2" a="1"/>
  <c r="I215" i="2" s="1"/>
  <c r="I301" i="2" a="1"/>
  <c r="I301" i="2" s="1"/>
  <c r="N285" i="2"/>
  <c r="O285" i="2" s="1"/>
  <c r="N205" i="2"/>
  <c r="O205" i="2" s="1"/>
  <c r="I205" i="2" a="1"/>
  <c r="I205" i="2" s="1"/>
  <c r="N34" i="2"/>
  <c r="O34" i="2" s="1"/>
  <c r="I34" i="2" a="1"/>
  <c r="I34" i="2" s="1"/>
  <c r="N120" i="2"/>
  <c r="O120" i="2" s="1"/>
  <c r="I120" i="2" a="1"/>
  <c r="I120" i="2" s="1"/>
  <c r="I41" i="2" a="1"/>
  <c r="I41" i="2" s="1"/>
  <c r="N41" i="2"/>
  <c r="O41" i="2" s="1"/>
  <c r="N148" i="2"/>
  <c r="O148" i="2" s="1"/>
  <c r="I148" i="2" a="1"/>
  <c r="I148" i="2" s="1"/>
  <c r="N56" i="2"/>
  <c r="O56" i="2" s="1"/>
  <c r="I56" i="2" a="1"/>
  <c r="I56" i="2" s="1"/>
  <c r="N84" i="2"/>
  <c r="O84" i="2" s="1"/>
  <c r="I84" i="2" a="1"/>
  <c r="I84" i="2" s="1"/>
  <c r="N14" i="2"/>
  <c r="O14" i="2" s="1"/>
  <c r="I14" i="2" a="1"/>
  <c r="I14" i="2" s="1"/>
  <c r="N155" i="2"/>
  <c r="O155" i="2" s="1"/>
  <c r="I155" i="2" a="1"/>
  <c r="I155" i="2" s="1"/>
  <c r="N42" i="2"/>
  <c r="O42" i="2" s="1"/>
  <c r="I42" i="2" a="1"/>
  <c r="I42" i="2" s="1"/>
  <c r="N140" i="2"/>
  <c r="O140" i="2" s="1"/>
  <c r="I140" i="2" a="1"/>
  <c r="I140" i="2" s="1"/>
  <c r="N107" i="2"/>
  <c r="O107" i="2" s="1"/>
  <c r="I107" i="2" a="1"/>
  <c r="I107" i="2" s="1"/>
  <c r="I64" i="2" a="1"/>
  <c r="I64" i="2" s="1"/>
  <c r="N64" i="2"/>
  <c r="O64" i="2" s="1"/>
  <c r="I19" i="2" a="1"/>
  <c r="I19" i="2" s="1"/>
  <c r="N19" i="2"/>
  <c r="O19" i="2" s="1"/>
  <c r="N29" i="2"/>
  <c r="O29" i="2" s="1"/>
  <c r="I29" i="2" a="1"/>
  <c r="I29" i="2" s="1"/>
  <c r="I1721" i="2" a="1"/>
  <c r="I1721" i="2" s="1"/>
  <c r="N1721" i="2"/>
  <c r="O1721" i="2" s="1"/>
  <c r="I1705" i="2" a="1"/>
  <c r="I1705" i="2" s="1"/>
  <c r="N1705" i="2"/>
  <c r="O1705" i="2" s="1"/>
  <c r="I1689" i="2" a="1"/>
  <c r="I1689" i="2" s="1"/>
  <c r="N1689" i="2"/>
  <c r="O1689" i="2" s="1"/>
  <c r="I1672" i="2" a="1"/>
  <c r="I1672" i="2" s="1"/>
  <c r="N1432" i="2"/>
  <c r="O1432" i="2" s="1"/>
  <c r="I1432" i="2" a="1"/>
  <c r="I1432" i="2" s="1"/>
  <c r="N1388" i="2"/>
  <c r="O1388" i="2" s="1"/>
  <c r="I1388" i="2" a="1"/>
  <c r="I1388" i="2" s="1"/>
  <c r="N1341" i="2"/>
  <c r="O1341" i="2" s="1"/>
  <c r="I1341" i="2" a="1"/>
  <c r="I1341" i="2" s="1"/>
  <c r="N1466" i="2"/>
  <c r="O1466" i="2" s="1"/>
  <c r="I1466" i="2" a="1"/>
  <c r="I1466" i="2" s="1"/>
  <c r="N1450" i="2"/>
  <c r="O1450" i="2" s="1"/>
  <c r="N1401" i="2"/>
  <c r="O1401" i="2" s="1"/>
  <c r="I1401" i="2" a="1"/>
  <c r="I1401" i="2" s="1"/>
  <c r="N1350" i="2"/>
  <c r="O1350" i="2" s="1"/>
  <c r="I1350" i="2" a="1"/>
  <c r="I1350" i="2" s="1"/>
  <c r="I1335" i="2" a="1"/>
  <c r="I1335" i="2" s="1"/>
  <c r="N1335" i="2"/>
  <c r="O1335" i="2" s="1"/>
  <c r="I1255" i="2" a="1"/>
  <c r="I1255" i="2" s="1"/>
  <c r="N1255" i="2"/>
  <c r="O1255" i="2" s="1"/>
  <c r="I1207" i="2" a="1"/>
  <c r="I1207" i="2" s="1"/>
  <c r="N1207" i="2"/>
  <c r="O1207" i="2" s="1"/>
  <c r="I1318" i="2" a="1"/>
  <c r="I1318" i="2" s="1"/>
  <c r="I1429" i="2" a="1"/>
  <c r="I1429" i="2" s="1"/>
  <c r="I1397" i="2" a="1"/>
  <c r="I1397" i="2" s="1"/>
  <c r="N1397" i="2"/>
  <c r="O1397" i="2" s="1"/>
  <c r="I1303" i="2" a="1"/>
  <c r="I1303" i="2" s="1"/>
  <c r="N1303" i="2"/>
  <c r="O1303" i="2" s="1"/>
  <c r="I1223" i="2" a="1"/>
  <c r="I1223" i="2" s="1"/>
  <c r="I1455" i="2" a="1"/>
  <c r="I1455" i="2" s="1"/>
  <c r="I1442" i="2" a="1"/>
  <c r="I1442" i="2" s="1"/>
  <c r="I1427" i="2" a="1"/>
  <c r="I1427" i="2" s="1"/>
  <c r="N1427" i="2"/>
  <c r="O1427" i="2" s="1"/>
  <c r="N1410" i="2"/>
  <c r="O1410" i="2" s="1"/>
  <c r="I1410" i="2" a="1"/>
  <c r="I1410" i="2" s="1"/>
  <c r="N1362" i="2"/>
  <c r="O1362" i="2" s="1"/>
  <c r="I1362" i="2" a="1"/>
  <c r="I1362" i="2" s="1"/>
  <c r="I1327" i="2" a="1"/>
  <c r="I1327" i="2" s="1"/>
  <c r="N1327" i="2"/>
  <c r="O1327" i="2" s="1"/>
  <c r="I1230" i="2" a="1"/>
  <c r="I1230" i="2" s="1"/>
  <c r="N1214" i="2"/>
  <c r="O1214" i="2" s="1"/>
  <c r="I1214" i="2" a="1"/>
  <c r="I1214" i="2" s="1"/>
  <c r="N1467" i="2"/>
  <c r="O1467" i="2" s="1"/>
  <c r="I1467" i="2" a="1"/>
  <c r="I1467" i="2" s="1"/>
  <c r="N1438" i="2"/>
  <c r="O1438" i="2" s="1"/>
  <c r="I1438" i="2" a="1"/>
  <c r="I1438" i="2" s="1"/>
  <c r="N1404" i="2"/>
  <c r="O1404" i="2" s="1"/>
  <c r="I1404" i="2" a="1"/>
  <c r="I1404" i="2" s="1"/>
  <c r="N1323" i="2"/>
  <c r="O1323" i="2" s="1"/>
  <c r="I1306" i="2" a="1"/>
  <c r="I1306" i="2" s="1"/>
  <c r="N1210" i="2"/>
  <c r="O1210" i="2" s="1"/>
  <c r="I1210" i="2" a="1"/>
  <c r="I1210" i="2" s="1"/>
  <c r="N1449" i="2"/>
  <c r="O1449" i="2" s="1"/>
  <c r="I1449" i="2" a="1"/>
  <c r="I1449" i="2" s="1"/>
  <c r="N1306" i="2"/>
  <c r="O1306" i="2" s="1"/>
  <c r="I1291" i="2" a="1"/>
  <c r="I1291" i="2" s="1"/>
  <c r="N1274" i="2"/>
  <c r="O1274" i="2" s="1"/>
  <c r="I1259" i="2" a="1"/>
  <c r="I1259" i="2" s="1"/>
  <c r="N1242" i="2"/>
  <c r="O1242" i="2" s="1"/>
  <c r="I1177" i="2" a="1"/>
  <c r="I1177" i="2" s="1"/>
  <c r="N1177" i="2"/>
  <c r="O1177" i="2" s="1"/>
  <c r="I1131" i="2" a="1"/>
  <c r="I1131" i="2" s="1"/>
  <c r="N1131" i="2"/>
  <c r="O1131" i="2" s="1"/>
  <c r="I988" i="2" a="1"/>
  <c r="I988" i="2" s="1"/>
  <c r="I989" i="2" a="1"/>
  <c r="I989" i="2" s="1"/>
  <c r="I908" i="2" a="1"/>
  <c r="I908" i="2" s="1"/>
  <c r="N908" i="2"/>
  <c r="O908" i="2" s="1"/>
  <c r="I732" i="2" a="1"/>
  <c r="I732" i="2" s="1"/>
  <c r="N732" i="2"/>
  <c r="O732" i="2" s="1"/>
  <c r="N1156" i="2"/>
  <c r="O1156" i="2" s="1"/>
  <c r="I1156" i="2" a="1"/>
  <c r="I1156" i="2" s="1"/>
  <c r="I1123" i="2" a="1"/>
  <c r="I1123" i="2" s="1"/>
  <c r="N1123" i="2"/>
  <c r="O1123" i="2" s="1"/>
  <c r="I994" i="2" a="1"/>
  <c r="I994" i="2" s="1"/>
  <c r="N994" i="2"/>
  <c r="O994" i="2" s="1"/>
  <c r="N1113" i="2"/>
  <c r="O1113" i="2" s="1"/>
  <c r="I1113" i="2" a="1"/>
  <c r="I1113" i="2" s="1"/>
  <c r="N1097" i="2"/>
  <c r="O1097" i="2" s="1"/>
  <c r="I1097" i="2" a="1"/>
  <c r="I1097" i="2" s="1"/>
  <c r="N1081" i="2"/>
  <c r="O1081" i="2" s="1"/>
  <c r="I1081" i="2" a="1"/>
  <c r="I1081" i="2" s="1"/>
  <c r="N1065" i="2"/>
  <c r="O1065" i="2" s="1"/>
  <c r="I1065" i="2" a="1"/>
  <c r="I1065" i="2" s="1"/>
  <c r="N1049" i="2"/>
  <c r="O1049" i="2" s="1"/>
  <c r="I1049" i="2" a="1"/>
  <c r="I1049" i="2" s="1"/>
  <c r="N1033" i="2"/>
  <c r="O1033" i="2" s="1"/>
  <c r="I1033" i="2" a="1"/>
  <c r="I1033" i="2" s="1"/>
  <c r="I1003" i="2" a="1"/>
  <c r="I1003" i="2" s="1"/>
  <c r="N972" i="2"/>
  <c r="O972" i="2" s="1"/>
  <c r="I972" i="2" a="1"/>
  <c r="I972" i="2" s="1"/>
  <c r="I957" i="2" a="1"/>
  <c r="I957" i="2" s="1"/>
  <c r="I941" i="2" a="1"/>
  <c r="I941" i="2" s="1"/>
  <c r="I925" i="2" a="1"/>
  <c r="I925" i="2" s="1"/>
  <c r="N925" i="2"/>
  <c r="O925" i="2" s="1"/>
  <c r="I1140" i="2" a="1"/>
  <c r="I1140" i="2" s="1"/>
  <c r="I1014" i="2" a="1"/>
  <c r="I1014" i="2" s="1"/>
  <c r="N1014" i="2"/>
  <c r="O1014" i="2" s="1"/>
  <c r="N968" i="2"/>
  <c r="O968" i="2" s="1"/>
  <c r="I968" i="2" a="1"/>
  <c r="I968" i="2" s="1"/>
  <c r="I921" i="2" a="1"/>
  <c r="I921" i="2" s="1"/>
  <c r="N921" i="2"/>
  <c r="O921" i="2" s="1"/>
  <c r="I1188" i="2" a="1"/>
  <c r="I1188" i="2" s="1"/>
  <c r="N1188" i="2"/>
  <c r="O1188" i="2" s="1"/>
  <c r="I909" i="2" a="1"/>
  <c r="I909" i="2" s="1"/>
  <c r="N909" i="2"/>
  <c r="O909" i="2" s="1"/>
  <c r="N1155" i="2"/>
  <c r="O1155" i="2" s="1"/>
  <c r="I1155" i="2" a="1"/>
  <c r="I1155" i="2" s="1"/>
  <c r="N1124" i="2"/>
  <c r="O1124" i="2" s="1"/>
  <c r="I1124" i="2" a="1"/>
  <c r="I1124" i="2" s="1"/>
  <c r="N995" i="2"/>
  <c r="O995" i="2" s="1"/>
  <c r="I901" i="2" a="1"/>
  <c r="I901" i="2" s="1"/>
  <c r="N901" i="2"/>
  <c r="O901" i="2" s="1"/>
  <c r="N1164" i="2"/>
  <c r="O1164" i="2" s="1"/>
  <c r="I1102" i="2" a="1"/>
  <c r="I1102" i="2" s="1"/>
  <c r="N1102" i="2"/>
  <c r="O1102" i="2" s="1"/>
  <c r="I1086" i="2" a="1"/>
  <c r="I1086" i="2" s="1"/>
  <c r="N1086" i="2"/>
  <c r="O1086" i="2" s="1"/>
  <c r="I1070" i="2" a="1"/>
  <c r="I1070" i="2" s="1"/>
  <c r="N1070" i="2"/>
  <c r="O1070" i="2" s="1"/>
  <c r="I1054" i="2" a="1"/>
  <c r="I1054" i="2" s="1"/>
  <c r="N1054" i="2"/>
  <c r="O1054" i="2" s="1"/>
  <c r="N1038" i="2"/>
  <c r="O1038" i="2" s="1"/>
  <c r="I1006" i="2" a="1"/>
  <c r="I1006" i="2" s="1"/>
  <c r="N1006" i="2"/>
  <c r="O1006" i="2" s="1"/>
  <c r="N942" i="2"/>
  <c r="O942" i="2" s="1"/>
  <c r="I942" i="2" a="1"/>
  <c r="I942" i="2" s="1"/>
  <c r="N926" i="2"/>
  <c r="O926" i="2" s="1"/>
  <c r="I926" i="2" a="1"/>
  <c r="I926" i="2" s="1"/>
  <c r="N854" i="2"/>
  <c r="O854" i="2" s="1"/>
  <c r="I854" i="2" a="1"/>
  <c r="I854" i="2" s="1"/>
  <c r="I838" i="2" a="1"/>
  <c r="I838" i="2" s="1"/>
  <c r="N838" i="2"/>
  <c r="O838" i="2" s="1"/>
  <c r="N888" i="2"/>
  <c r="O888" i="2" s="1"/>
  <c r="I888" i="2" a="1"/>
  <c r="I888" i="2" s="1"/>
  <c r="N826" i="2"/>
  <c r="O826" i="2" s="1"/>
  <c r="I826" i="2" a="1"/>
  <c r="I826" i="2" s="1"/>
  <c r="N810" i="2"/>
  <c r="O810" i="2" s="1"/>
  <c r="I810" i="2" a="1"/>
  <c r="I810" i="2" s="1"/>
  <c r="N792" i="2"/>
  <c r="O792" i="2" s="1"/>
  <c r="I760" i="2" a="1"/>
  <c r="I760" i="2" s="1"/>
  <c r="N729" i="2"/>
  <c r="O729" i="2" s="1"/>
  <c r="I729" i="2" a="1"/>
  <c r="I729" i="2" s="1"/>
  <c r="I869" i="2" a="1"/>
  <c r="I869" i="2" s="1"/>
  <c r="I853" i="2" a="1"/>
  <c r="I853" i="2" s="1"/>
  <c r="I837" i="2" a="1"/>
  <c r="I837" i="2" s="1"/>
  <c r="I811" i="2" a="1"/>
  <c r="I811" i="2" s="1"/>
  <c r="N762" i="2"/>
  <c r="O762" i="2" s="1"/>
  <c r="I762" i="2" a="1"/>
  <c r="I762" i="2" s="1"/>
  <c r="I697" i="2" a="1"/>
  <c r="I697" i="2" s="1"/>
  <c r="N707" i="2"/>
  <c r="O707" i="2" s="1"/>
  <c r="I707" i="2" a="1"/>
  <c r="I707" i="2" s="1"/>
  <c r="I721" i="2" a="1"/>
  <c r="I721" i="2" s="1"/>
  <c r="N721" i="2"/>
  <c r="O721" i="2" s="1"/>
  <c r="I785" i="2" a="1"/>
  <c r="I785" i="2" s="1"/>
  <c r="N769" i="2"/>
  <c r="O769" i="2" s="1"/>
  <c r="I769" i="2" a="1"/>
  <c r="I769" i="2" s="1"/>
  <c r="N753" i="2"/>
  <c r="O753" i="2" s="1"/>
  <c r="I753" i="2" a="1"/>
  <c r="I753" i="2" s="1"/>
  <c r="N737" i="2"/>
  <c r="O737" i="2" s="1"/>
  <c r="I737" i="2" a="1"/>
  <c r="I737" i="2" s="1"/>
  <c r="I641" i="2" a="1"/>
  <c r="I641" i="2" s="1"/>
  <c r="N641" i="2"/>
  <c r="O641" i="2" s="1"/>
  <c r="I710" i="2" a="1"/>
  <c r="I710" i="2" s="1"/>
  <c r="N710" i="2"/>
  <c r="O710" i="2" s="1"/>
  <c r="I649" i="2" a="1"/>
  <c r="I649" i="2" s="1"/>
  <c r="N649" i="2"/>
  <c r="O649" i="2" s="1"/>
  <c r="N678" i="2"/>
  <c r="O678" i="2" s="1"/>
  <c r="I678" i="2" a="1"/>
  <c r="I678" i="2" s="1"/>
  <c r="N644" i="2"/>
  <c r="O644" i="2" s="1"/>
  <c r="I644" i="2" a="1"/>
  <c r="I644" i="2" s="1"/>
  <c r="I596" i="2" a="1"/>
  <c r="I596" i="2" s="1"/>
  <c r="I597" i="2" a="1"/>
  <c r="I597" i="2" s="1"/>
  <c r="N597" i="2"/>
  <c r="O597" i="2" s="1"/>
  <c r="I547" i="2" a="1"/>
  <c r="I547" i="2" s="1"/>
  <c r="N547" i="2"/>
  <c r="O547" i="2" s="1"/>
  <c r="I658" i="2" a="1"/>
  <c r="I658" i="2" s="1"/>
  <c r="N628" i="2"/>
  <c r="O628" i="2" s="1"/>
  <c r="N580" i="2"/>
  <c r="O580" i="2" s="1"/>
  <c r="I580" i="2" a="1"/>
  <c r="I580" i="2" s="1"/>
  <c r="I626" i="2" a="1"/>
  <c r="I626" i="2" s="1"/>
  <c r="N596" i="2"/>
  <c r="O596" i="2" s="1"/>
  <c r="I594" i="2" a="1"/>
  <c r="I594" i="2" s="1"/>
  <c r="N543" i="2"/>
  <c r="O543" i="2" s="1"/>
  <c r="I543" i="2" a="1"/>
  <c r="I543" i="2" s="1"/>
  <c r="I675" i="2" a="1"/>
  <c r="I675" i="2" s="1"/>
  <c r="N675" i="2"/>
  <c r="O675" i="2" s="1"/>
  <c r="N592" i="2"/>
  <c r="O592" i="2" s="1"/>
  <c r="N530" i="2"/>
  <c r="O530" i="2" s="1"/>
  <c r="I530" i="2" a="1"/>
  <c r="I530" i="2" s="1"/>
  <c r="N515" i="2"/>
  <c r="O515" i="2" s="1"/>
  <c r="I515" i="2" a="1"/>
  <c r="I515" i="2" s="1"/>
  <c r="I453" i="2" a="1"/>
  <c r="I453" i="2" s="1"/>
  <c r="N453" i="2"/>
  <c r="O453" i="2" s="1"/>
  <c r="N559" i="2"/>
  <c r="O559" i="2" s="1"/>
  <c r="I559" i="2" a="1"/>
  <c r="I559" i="2" s="1"/>
  <c r="I435" i="2" a="1"/>
  <c r="I435" i="2" s="1"/>
  <c r="N546" i="2"/>
  <c r="O546" i="2" s="1"/>
  <c r="I546" i="2" a="1"/>
  <c r="I546" i="2" s="1"/>
  <c r="N499" i="2"/>
  <c r="O499" i="2" s="1"/>
  <c r="I499" i="2" a="1"/>
  <c r="I499" i="2" s="1"/>
  <c r="N464" i="2"/>
  <c r="O464" i="2" s="1"/>
  <c r="I464" i="2" a="1"/>
  <c r="I464" i="2" s="1"/>
  <c r="N516" i="2"/>
  <c r="O516" i="2" s="1"/>
  <c r="I516" i="2" a="1"/>
  <c r="I516" i="2" s="1"/>
  <c r="N497" i="2"/>
  <c r="O497" i="2" s="1"/>
  <c r="I497" i="2" a="1"/>
  <c r="I497" i="2" s="1"/>
  <c r="I448" i="2" a="1"/>
  <c r="I448" i="2" s="1"/>
  <c r="I553" i="2" a="1"/>
  <c r="I553" i="2" s="1"/>
  <c r="N553" i="2"/>
  <c r="O553" i="2" s="1"/>
  <c r="N538" i="2"/>
  <c r="O538" i="2" s="1"/>
  <c r="I538" i="2" a="1"/>
  <c r="I538" i="2" s="1"/>
  <c r="I508" i="2" a="1"/>
  <c r="I508" i="2" s="1"/>
  <c r="N508" i="2"/>
  <c r="O508" i="2" s="1"/>
  <c r="I493" i="2" a="1"/>
  <c r="I493" i="2" s="1"/>
  <c r="I444" i="2" a="1"/>
  <c r="I444" i="2" s="1"/>
  <c r="N392" i="2"/>
  <c r="O392" i="2" s="1"/>
  <c r="I392" i="2" a="1"/>
  <c r="I392" i="2" s="1"/>
  <c r="N556" i="2"/>
  <c r="O556" i="2" s="1"/>
  <c r="I556" i="2" a="1"/>
  <c r="I556" i="2" s="1"/>
  <c r="N536" i="2"/>
  <c r="O536" i="2" s="1"/>
  <c r="I536" i="2" a="1"/>
  <c r="I536" i="2" s="1"/>
  <c r="N521" i="2"/>
  <c r="O521" i="2" s="1"/>
  <c r="I471" i="2" a="1"/>
  <c r="I471" i="2" s="1"/>
  <c r="N471" i="2"/>
  <c r="O471" i="2" s="1"/>
  <c r="N440" i="2"/>
  <c r="O440" i="2" s="1"/>
  <c r="I440" i="2" a="1"/>
  <c r="I440" i="2" s="1"/>
  <c r="I397" i="2" a="1"/>
  <c r="I397" i="2" s="1"/>
  <c r="N397" i="2"/>
  <c r="O397" i="2" s="1"/>
  <c r="I157" i="2" a="1"/>
  <c r="I157" i="2" s="1"/>
  <c r="N157" i="2"/>
  <c r="O157" i="2" s="1"/>
  <c r="I379" i="2" a="1"/>
  <c r="I379" i="2" s="1"/>
  <c r="N379" i="2"/>
  <c r="O379" i="2" s="1"/>
  <c r="I345" i="2" a="1"/>
  <c r="I345" i="2" s="1"/>
  <c r="N345" i="2"/>
  <c r="O345" i="2" s="1"/>
  <c r="I398" i="2" a="1"/>
  <c r="I398" i="2" s="1"/>
  <c r="N398" i="2"/>
  <c r="O398" i="2" s="1"/>
  <c r="I377" i="2" a="1"/>
  <c r="I377" i="2" s="1"/>
  <c r="N377" i="2"/>
  <c r="O377" i="2" s="1"/>
  <c r="I328" i="2" a="1"/>
  <c r="I328" i="2" s="1"/>
  <c r="N328" i="2"/>
  <c r="O328" i="2" s="1"/>
  <c r="I375" i="2" a="1"/>
  <c r="I375" i="2" s="1"/>
  <c r="N287" i="2"/>
  <c r="O287" i="2" s="1"/>
  <c r="I287" i="2" a="1"/>
  <c r="I287" i="2" s="1"/>
  <c r="I421" i="2" a="1"/>
  <c r="I421" i="2" s="1"/>
  <c r="N421" i="2"/>
  <c r="O421" i="2" s="1"/>
  <c r="N341" i="2"/>
  <c r="O341" i="2" s="1"/>
  <c r="I341" i="2" a="1"/>
  <c r="I341" i="2" s="1"/>
  <c r="I359" i="2" a="1"/>
  <c r="I359" i="2" s="1"/>
  <c r="I344" i="2" a="1"/>
  <c r="I344" i="2" s="1"/>
  <c r="N344" i="2"/>
  <c r="O344" i="2" s="1"/>
  <c r="I326" i="2" a="1"/>
  <c r="I326" i="2" s="1"/>
  <c r="I279" i="2" a="1"/>
  <c r="I279" i="2" s="1"/>
  <c r="N279" i="2"/>
  <c r="O279" i="2" s="1"/>
  <c r="N184" i="2"/>
  <c r="O184" i="2" s="1"/>
  <c r="I184" i="2" a="1"/>
  <c r="I184" i="2" s="1"/>
  <c r="I168" i="2" a="1"/>
  <c r="I168" i="2" s="1"/>
  <c r="N168" i="2"/>
  <c r="O168" i="2" s="1"/>
  <c r="I254" i="2" a="1"/>
  <c r="I254" i="2" s="1"/>
  <c r="N254" i="2"/>
  <c r="O254" i="2" s="1"/>
  <c r="I156" i="2" a="1"/>
  <c r="I156" i="2" s="1"/>
  <c r="N156" i="2"/>
  <c r="O156" i="2" s="1"/>
  <c r="I288" i="2" a="1"/>
  <c r="I288" i="2" s="1"/>
  <c r="N288" i="2"/>
  <c r="O288" i="2" s="1"/>
  <c r="I154" i="2" a="1"/>
  <c r="I154" i="2" s="1"/>
  <c r="N154" i="2"/>
  <c r="O154" i="2" s="1"/>
  <c r="N284" i="2"/>
  <c r="O284" i="2" s="1"/>
  <c r="I284" i="2" a="1"/>
  <c r="I284" i="2" s="1"/>
  <c r="N268" i="2"/>
  <c r="O268" i="2" s="1"/>
  <c r="I268" i="2" a="1"/>
  <c r="I268" i="2" s="1"/>
  <c r="I171" i="2" a="1"/>
  <c r="I171" i="2" s="1"/>
  <c r="I245" i="2" a="1"/>
  <c r="I245" i="2" s="1"/>
  <c r="I229" i="2" a="1"/>
  <c r="I229" i="2" s="1"/>
  <c r="N229" i="2"/>
  <c r="O229" i="2" s="1"/>
  <c r="I213" i="2" a="1"/>
  <c r="I213" i="2" s="1"/>
  <c r="I299" i="2" a="1"/>
  <c r="I299" i="2" s="1"/>
  <c r="N203" i="2"/>
  <c r="O203" i="2" s="1"/>
  <c r="I203" i="2" a="1"/>
  <c r="I203" i="2" s="1"/>
  <c r="N136" i="2"/>
  <c r="O136" i="2" s="1"/>
  <c r="I136" i="2" a="1"/>
  <c r="I136" i="2" s="1"/>
  <c r="I118" i="2" a="1"/>
  <c r="I118" i="2" s="1"/>
  <c r="I97" i="2" a="1"/>
  <c r="I97" i="2" s="1"/>
  <c r="N97" i="2"/>
  <c r="O97" i="2" s="1"/>
  <c r="N146" i="2"/>
  <c r="O146" i="2" s="1"/>
  <c r="I146" i="2" a="1"/>
  <c r="I146" i="2" s="1"/>
  <c r="I100" i="2" a="1"/>
  <c r="I100" i="2" s="1"/>
  <c r="N100" i="2"/>
  <c r="O100" i="2" s="1"/>
  <c r="N10" i="2"/>
  <c r="O10" i="2" s="1"/>
  <c r="I10" i="2" a="1"/>
  <c r="I10" i="2" s="1"/>
  <c r="I137" i="2" a="1"/>
  <c r="I137" i="2" s="1"/>
  <c r="N137" i="2"/>
  <c r="O137" i="2" s="1"/>
  <c r="N153" i="2"/>
  <c r="O153" i="2" s="1"/>
  <c r="I153" i="2" a="1"/>
  <c r="I153" i="2" s="1"/>
  <c r="I105" i="2" a="1"/>
  <c r="I105" i="2" s="1"/>
  <c r="N105" i="2"/>
  <c r="O105" i="2" s="1"/>
  <c r="N91" i="2"/>
  <c r="O91" i="2" s="1"/>
  <c r="I91" i="2" a="1"/>
  <c r="I91" i="2" s="1"/>
  <c r="N15" i="2"/>
  <c r="O15" i="2" s="1"/>
  <c r="I15" i="2" a="1"/>
  <c r="I15" i="2" s="1"/>
  <c r="I134" i="2" a="1"/>
  <c r="I134" i="2" s="1"/>
  <c r="I86" i="2" a="1"/>
  <c r="I86" i="2" s="1"/>
  <c r="N87" i="2"/>
  <c r="O87" i="2" s="1"/>
  <c r="I87" i="2" a="1"/>
  <c r="I87" i="2" s="1"/>
  <c r="I27" i="2" a="1"/>
  <c r="I27" i="2" s="1"/>
  <c r="I9" i="2" a="1"/>
  <c r="I9" i="2" s="1"/>
  <c r="N9" i="2"/>
  <c r="O9" i="2" s="1"/>
  <c r="I1735" i="2" a="1"/>
  <c r="I1735" i="2" s="1"/>
  <c r="I1719" i="2" a="1"/>
  <c r="I1719" i="2" s="1"/>
  <c r="N1703" i="2"/>
  <c r="O1703" i="2" s="1"/>
  <c r="I1703" i="2" a="1"/>
  <c r="I1703" i="2" s="1"/>
  <c r="N1687" i="2"/>
  <c r="O1687" i="2" s="1"/>
  <c r="I1687" i="2" a="1"/>
  <c r="I1687" i="2" s="1"/>
  <c r="I1670" i="2" a="1"/>
  <c r="I1670" i="2" s="1"/>
  <c r="I1641" i="2" a="1"/>
  <c r="I1641" i="2" s="1"/>
  <c r="N1641" i="2"/>
  <c r="O1641" i="2" s="1"/>
  <c r="N1622" i="2"/>
  <c r="O1622" i="2" s="1"/>
  <c r="I1622" i="2" a="1"/>
  <c r="I1622" i="2" s="1"/>
  <c r="I1590" i="2" a="1"/>
  <c r="I1590" i="2" s="1"/>
  <c r="I1591" i="2" a="1"/>
  <c r="I1591" i="2" s="1"/>
  <c r="N1591" i="2"/>
  <c r="O1591" i="2" s="1"/>
  <c r="N1577" i="2"/>
  <c r="O1577" i="2" s="1"/>
  <c r="I1577" i="2" a="1"/>
  <c r="I1577" i="2" s="1"/>
  <c r="N1558" i="2"/>
  <c r="O1558" i="2" s="1"/>
  <c r="I1526" i="2" a="1"/>
  <c r="I1526" i="2" s="1"/>
  <c r="I1527" i="2" a="1"/>
  <c r="I1527" i="2" s="1"/>
  <c r="N1527" i="2"/>
  <c r="O1527" i="2" s="1"/>
  <c r="N1513" i="2"/>
  <c r="O1513" i="2" s="1"/>
  <c r="I1513" i="2" a="1"/>
  <c r="I1513" i="2" s="1"/>
  <c r="N1494" i="2"/>
  <c r="O1494" i="2" s="1"/>
  <c r="N1417" i="2"/>
  <c r="O1417" i="2" s="1"/>
  <c r="I1417" i="2" a="1"/>
  <c r="I1417" i="2" s="1"/>
  <c r="N1468" i="2"/>
  <c r="O1468" i="2" s="1"/>
  <c r="I1468" i="2" a="1"/>
  <c r="I1468" i="2" s="1"/>
  <c r="I1386" i="2" a="1"/>
  <c r="I1386" i="2" s="1"/>
  <c r="N1339" i="2"/>
  <c r="O1339" i="2" s="1"/>
  <c r="N1382" i="2"/>
  <c r="O1382" i="2" s="1"/>
  <c r="I1382" i="2" a="1"/>
  <c r="I1382" i="2" s="1"/>
  <c r="I1348" i="2" a="1"/>
  <c r="I1348" i="2" s="1"/>
  <c r="I1285" i="2" a="1"/>
  <c r="I1285" i="2" s="1"/>
  <c r="N1285" i="2"/>
  <c r="O1285" i="2" s="1"/>
  <c r="N1253" i="2"/>
  <c r="O1253" i="2" s="1"/>
  <c r="I1253" i="2" a="1"/>
  <c r="I1253" i="2" s="1"/>
  <c r="I1333" i="2" a="1"/>
  <c r="I1333" i="2" s="1"/>
  <c r="N1333" i="2"/>
  <c r="O1333" i="2" s="1"/>
  <c r="N1236" i="2"/>
  <c r="O1236" i="2" s="1"/>
  <c r="I1236" i="2" a="1"/>
  <c r="I1236" i="2" s="1"/>
  <c r="N922" i="2"/>
  <c r="O922" i="2" s="1"/>
  <c r="I922" i="2" a="1"/>
  <c r="I922" i="2" s="1"/>
  <c r="I1395" i="2" a="1"/>
  <c r="I1395" i="2" s="1"/>
  <c r="N1395" i="2"/>
  <c r="O1395" i="2" s="1"/>
  <c r="N1316" i="2"/>
  <c r="O1316" i="2" s="1"/>
  <c r="I1316" i="2" a="1"/>
  <c r="I1316" i="2" s="1"/>
  <c r="N1205" i="2"/>
  <c r="O1205" i="2" s="1"/>
  <c r="I1205" i="2" a="1"/>
  <c r="I1205" i="2" s="1"/>
  <c r="N1425" i="2"/>
  <c r="O1425" i="2" s="1"/>
  <c r="I1425" i="2" a="1"/>
  <c r="I1425" i="2" s="1"/>
  <c r="N1408" i="2"/>
  <c r="O1408" i="2" s="1"/>
  <c r="I1408" i="2" a="1"/>
  <c r="I1408" i="2" s="1"/>
  <c r="N1360" i="2"/>
  <c r="O1360" i="2" s="1"/>
  <c r="I1360" i="2" a="1"/>
  <c r="I1360" i="2" s="1"/>
  <c r="N1340" i="2"/>
  <c r="O1340" i="2" s="1"/>
  <c r="I1340" i="2" a="1"/>
  <c r="I1340" i="2" s="1"/>
  <c r="I1193" i="2" a="1"/>
  <c r="I1193" i="2" s="1"/>
  <c r="N1193" i="2"/>
  <c r="O1193" i="2" s="1"/>
  <c r="N980" i="2"/>
  <c r="O980" i="2" s="1"/>
  <c r="I980" i="2" a="1"/>
  <c r="I980" i="2" s="1"/>
  <c r="N1436" i="2"/>
  <c r="O1436" i="2" s="1"/>
  <c r="I1436" i="2" a="1"/>
  <c r="I1436" i="2" s="1"/>
  <c r="I1402" i="2" a="1"/>
  <c r="I1402" i="2" s="1"/>
  <c r="N1336" i="2"/>
  <c r="O1336" i="2" s="1"/>
  <c r="I1336" i="2" a="1"/>
  <c r="I1336" i="2" s="1"/>
  <c r="N1208" i="2"/>
  <c r="O1208" i="2" s="1"/>
  <c r="I1208" i="2" a="1"/>
  <c r="I1208" i="2" s="1"/>
  <c r="I1465" i="2" a="1"/>
  <c r="I1465" i="2" s="1"/>
  <c r="N1465" i="2"/>
  <c r="O1465" i="2" s="1"/>
  <c r="I1321" i="2" a="1"/>
  <c r="I1321" i="2" s="1"/>
  <c r="N1321" i="2"/>
  <c r="O1321" i="2" s="1"/>
  <c r="N987" i="2"/>
  <c r="O987" i="2" s="1"/>
  <c r="I1154" i="2" a="1"/>
  <c r="I1154" i="2" s="1"/>
  <c r="N1154" i="2"/>
  <c r="O1154" i="2" s="1"/>
  <c r="N1121" i="2"/>
  <c r="O1121" i="2" s="1"/>
  <c r="I1121" i="2" a="1"/>
  <c r="I1121" i="2" s="1"/>
  <c r="N959" i="2"/>
  <c r="O959" i="2" s="1"/>
  <c r="I959" i="2" a="1"/>
  <c r="I959" i="2" s="1"/>
  <c r="I1161" i="2" a="1"/>
  <c r="I1161" i="2" s="1"/>
  <c r="N1111" i="2"/>
  <c r="O1111" i="2" s="1"/>
  <c r="N1095" i="2"/>
  <c r="O1095" i="2" s="1"/>
  <c r="I1095" i="2" a="1"/>
  <c r="I1095" i="2" s="1"/>
  <c r="I1079" i="2" a="1"/>
  <c r="I1079" i="2" s="1"/>
  <c r="N1079" i="2"/>
  <c r="O1079" i="2" s="1"/>
  <c r="I1063" i="2" a="1"/>
  <c r="I1063" i="2" s="1"/>
  <c r="N1063" i="2"/>
  <c r="O1063" i="2" s="1"/>
  <c r="N1047" i="2"/>
  <c r="O1047" i="2" s="1"/>
  <c r="I1047" i="2" a="1"/>
  <c r="I1047" i="2" s="1"/>
  <c r="N1031" i="2"/>
  <c r="O1031" i="2" s="1"/>
  <c r="I1031" i="2" a="1"/>
  <c r="I1031" i="2" s="1"/>
  <c r="N1016" i="2"/>
  <c r="O1016" i="2" s="1"/>
  <c r="I1016" i="2" a="1"/>
  <c r="I1016" i="2" s="1"/>
  <c r="N970" i="2"/>
  <c r="O970" i="2" s="1"/>
  <c r="N955" i="2"/>
  <c r="O955" i="2" s="1"/>
  <c r="N939" i="2"/>
  <c r="O939" i="2" s="1"/>
  <c r="I939" i="2" a="1"/>
  <c r="I939" i="2" s="1"/>
  <c r="N1138" i="2"/>
  <c r="O1138" i="2" s="1"/>
  <c r="I1138" i="2" a="1"/>
  <c r="I1138" i="2" s="1"/>
  <c r="N966" i="2"/>
  <c r="O966" i="2" s="1"/>
  <c r="N919" i="2"/>
  <c r="O919" i="2" s="1"/>
  <c r="I919" i="2" a="1"/>
  <c r="I919" i="2" s="1"/>
  <c r="I488" i="2" a="1"/>
  <c r="I488" i="2" s="1"/>
  <c r="N488" i="2"/>
  <c r="O488" i="2" s="1"/>
  <c r="N1186" i="2"/>
  <c r="O1186" i="2" s="1"/>
  <c r="I1186" i="2" a="1"/>
  <c r="I1186" i="2" s="1"/>
  <c r="N1023" i="2"/>
  <c r="O1023" i="2" s="1"/>
  <c r="I1023" i="2" a="1"/>
  <c r="I1023" i="2" s="1"/>
  <c r="N988" i="2"/>
  <c r="O988" i="2" s="1"/>
  <c r="N882" i="2"/>
  <c r="O882" i="2" s="1"/>
  <c r="I882" i="2" a="1"/>
  <c r="I882" i="2" s="1"/>
  <c r="I1153" i="2" a="1"/>
  <c r="I1153" i="2" s="1"/>
  <c r="N1153" i="2"/>
  <c r="O1153" i="2" s="1"/>
  <c r="N1122" i="2"/>
  <c r="O1122" i="2" s="1"/>
  <c r="I1122" i="2" a="1"/>
  <c r="I1122" i="2" s="1"/>
  <c r="N1008" i="2"/>
  <c r="O1008" i="2" s="1"/>
  <c r="I1008" i="2" a="1"/>
  <c r="I1008" i="2" s="1"/>
  <c r="N993" i="2"/>
  <c r="O993" i="2" s="1"/>
  <c r="I993" i="2" a="1"/>
  <c r="I993" i="2" s="1"/>
  <c r="I1100" i="2" a="1"/>
  <c r="I1100" i="2" s="1"/>
  <c r="I1084" i="2" a="1"/>
  <c r="I1084" i="2" s="1"/>
  <c r="N1084" i="2"/>
  <c r="O1084" i="2" s="1"/>
  <c r="I1068" i="2" a="1"/>
  <c r="I1068" i="2" s="1"/>
  <c r="N1068" i="2"/>
  <c r="O1068" i="2" s="1"/>
  <c r="N1052" i="2"/>
  <c r="O1052" i="2" s="1"/>
  <c r="I1052" i="2" a="1"/>
  <c r="I1052" i="2" s="1"/>
  <c r="I1036" i="2" a="1"/>
  <c r="I1036" i="2" s="1"/>
  <c r="I973" i="2" a="1"/>
  <c r="I973" i="2" s="1"/>
  <c r="N956" i="2"/>
  <c r="O956" i="2" s="1"/>
  <c r="I956" i="2" a="1"/>
  <c r="I956" i="2" s="1"/>
  <c r="N940" i="2"/>
  <c r="O940" i="2" s="1"/>
  <c r="I940" i="2" a="1"/>
  <c r="I940" i="2" s="1"/>
  <c r="N924" i="2"/>
  <c r="O924" i="2" s="1"/>
  <c r="N868" i="2"/>
  <c r="O868" i="2" s="1"/>
  <c r="I868" i="2" a="1"/>
  <c r="I868" i="2" s="1"/>
  <c r="I836" i="2" a="1"/>
  <c r="I836" i="2" s="1"/>
  <c r="N836" i="2"/>
  <c r="O836" i="2" s="1"/>
  <c r="N886" i="2"/>
  <c r="O886" i="2" s="1"/>
  <c r="I886" i="2" a="1"/>
  <c r="I886" i="2" s="1"/>
  <c r="I824" i="2" a="1"/>
  <c r="I824" i="2" s="1"/>
  <c r="N824" i="2"/>
  <c r="O824" i="2" s="1"/>
  <c r="N808" i="2"/>
  <c r="O808" i="2" s="1"/>
  <c r="I788" i="2" a="1"/>
  <c r="I788" i="2" s="1"/>
  <c r="I756" i="2" a="1"/>
  <c r="I756" i="2" s="1"/>
  <c r="N867" i="2"/>
  <c r="O867" i="2" s="1"/>
  <c r="I867" i="2" a="1"/>
  <c r="I867" i="2" s="1"/>
  <c r="N851" i="2"/>
  <c r="O851" i="2" s="1"/>
  <c r="I851" i="2" a="1"/>
  <c r="I851" i="2" s="1"/>
  <c r="N835" i="2"/>
  <c r="O835" i="2" s="1"/>
  <c r="I835" i="2" a="1"/>
  <c r="I835" i="2" s="1"/>
  <c r="N891" i="2"/>
  <c r="O891" i="2" s="1"/>
  <c r="I891" i="2" a="1"/>
  <c r="I891" i="2" s="1"/>
  <c r="I825" i="2" a="1"/>
  <c r="I825" i="2" s="1"/>
  <c r="I809" i="2" a="1"/>
  <c r="I809" i="2" s="1"/>
  <c r="N790" i="2"/>
  <c r="O790" i="2" s="1"/>
  <c r="I790" i="2" a="1"/>
  <c r="I790" i="2" s="1"/>
  <c r="N758" i="2"/>
  <c r="O758" i="2" s="1"/>
  <c r="I758" i="2" a="1"/>
  <c r="I758" i="2" s="1"/>
  <c r="I727" i="2" a="1"/>
  <c r="I727" i="2" s="1"/>
  <c r="N727" i="2"/>
  <c r="O727" i="2" s="1"/>
  <c r="N876" i="2"/>
  <c r="O876" i="2" s="1"/>
  <c r="I876" i="2" a="1"/>
  <c r="I876" i="2" s="1"/>
  <c r="I828" i="2" a="1"/>
  <c r="I828" i="2" s="1"/>
  <c r="N796" i="2"/>
  <c r="O796" i="2" s="1"/>
  <c r="I633" i="2" a="1"/>
  <c r="I633" i="2" s="1"/>
  <c r="N633" i="2"/>
  <c r="O633" i="2" s="1"/>
  <c r="I592" i="2" a="1"/>
  <c r="I592" i="2" s="1"/>
  <c r="I593" i="2" a="1"/>
  <c r="I593" i="2" s="1"/>
  <c r="N593" i="2"/>
  <c r="O593" i="2" s="1"/>
  <c r="I719" i="2" a="1"/>
  <c r="I719" i="2" s="1"/>
  <c r="N719" i="2"/>
  <c r="O719" i="2" s="1"/>
  <c r="N646" i="2"/>
  <c r="O646" i="2" s="1"/>
  <c r="I646" i="2" a="1"/>
  <c r="I646" i="2" s="1"/>
  <c r="I783" i="2" a="1"/>
  <c r="I783" i="2" s="1"/>
  <c r="N767" i="2"/>
  <c r="O767" i="2" s="1"/>
  <c r="I767" i="2" a="1"/>
  <c r="I767" i="2" s="1"/>
  <c r="N751" i="2"/>
  <c r="O751" i="2" s="1"/>
  <c r="I751" i="2" a="1"/>
  <c r="I751" i="2" s="1"/>
  <c r="N735" i="2"/>
  <c r="O735" i="2" s="1"/>
  <c r="I735" i="2" a="1"/>
  <c r="I735" i="2" s="1"/>
  <c r="N703" i="2"/>
  <c r="O703" i="2" s="1"/>
  <c r="I703" i="2" a="1"/>
  <c r="I703" i="2" s="1"/>
  <c r="N724" i="2"/>
  <c r="O724" i="2" s="1"/>
  <c r="I724" i="2" a="1"/>
  <c r="I724" i="2" s="1"/>
  <c r="N708" i="2"/>
  <c r="O708" i="2" s="1"/>
  <c r="I708" i="2" a="1"/>
  <c r="I708" i="2" s="1"/>
  <c r="I541" i="2" a="1"/>
  <c r="I541" i="2" s="1"/>
  <c r="N541" i="2"/>
  <c r="O541" i="2" s="1"/>
  <c r="I310" i="2" a="1"/>
  <c r="I310" i="2" s="1"/>
  <c r="N310" i="2"/>
  <c r="O310" i="2" s="1"/>
  <c r="N676" i="2"/>
  <c r="O676" i="2" s="1"/>
  <c r="I676" i="2" a="1"/>
  <c r="I676" i="2" s="1"/>
  <c r="N595" i="2"/>
  <c r="O595" i="2" s="1"/>
  <c r="I595" i="2" a="1"/>
  <c r="I595" i="2" s="1"/>
  <c r="N674" i="2"/>
  <c r="O674" i="2" s="1"/>
  <c r="I674" i="2" a="1"/>
  <c r="I674" i="2" s="1"/>
  <c r="I656" i="2" a="1"/>
  <c r="I656" i="2" s="1"/>
  <c r="N642" i="2"/>
  <c r="O642" i="2" s="1"/>
  <c r="I642" i="2" a="1"/>
  <c r="I642" i="2" s="1"/>
  <c r="I469" i="2" a="1"/>
  <c r="I469" i="2" s="1"/>
  <c r="N469" i="2"/>
  <c r="O469" i="2" s="1"/>
  <c r="N640" i="2"/>
  <c r="O640" i="2" s="1"/>
  <c r="I640" i="2" a="1"/>
  <c r="I640" i="2" s="1"/>
  <c r="N610" i="2"/>
  <c r="O610" i="2" s="1"/>
  <c r="I610" i="2" a="1"/>
  <c r="I610" i="2" s="1"/>
  <c r="I689" i="2" a="1"/>
  <c r="I689" i="2" s="1"/>
  <c r="N689" i="2"/>
  <c r="O689" i="2" s="1"/>
  <c r="N608" i="2"/>
  <c r="O608" i="2" s="1"/>
  <c r="I608" i="2" a="1"/>
  <c r="I608" i="2" s="1"/>
  <c r="N578" i="2"/>
  <c r="O578" i="2" s="1"/>
  <c r="I578" i="2" a="1"/>
  <c r="I578" i="2" s="1"/>
  <c r="I467" i="2" a="1"/>
  <c r="I467" i="2" s="1"/>
  <c r="N467" i="2"/>
  <c r="O467" i="2" s="1"/>
  <c r="I573" i="2" a="1"/>
  <c r="I573" i="2" s="1"/>
  <c r="N573" i="2"/>
  <c r="O573" i="2" s="1"/>
  <c r="N528" i="2"/>
  <c r="O528" i="2" s="1"/>
  <c r="I528" i="2" a="1"/>
  <c r="I528" i="2" s="1"/>
  <c r="N498" i="2"/>
  <c r="O498" i="2" s="1"/>
  <c r="I498" i="2" a="1"/>
  <c r="I498" i="2" s="1"/>
  <c r="I451" i="2" a="1"/>
  <c r="I451" i="2" s="1"/>
  <c r="N451" i="2"/>
  <c r="O451" i="2" s="1"/>
  <c r="I327" i="2" a="1"/>
  <c r="I327" i="2" s="1"/>
  <c r="N327" i="2"/>
  <c r="O327" i="2" s="1"/>
  <c r="I557" i="2" a="1"/>
  <c r="I557" i="2" s="1"/>
  <c r="N557" i="2"/>
  <c r="O557" i="2" s="1"/>
  <c r="I482" i="2" a="1"/>
  <c r="I482" i="2" s="1"/>
  <c r="N482" i="2"/>
  <c r="O482" i="2" s="1"/>
  <c r="N544" i="2"/>
  <c r="O544" i="2" s="1"/>
  <c r="I544" i="2" a="1"/>
  <c r="I544" i="2" s="1"/>
  <c r="N462" i="2"/>
  <c r="O462" i="2" s="1"/>
  <c r="I462" i="2" a="1"/>
  <c r="I462" i="2" s="1"/>
  <c r="N411" i="2"/>
  <c r="O411" i="2" s="1"/>
  <c r="I411" i="2" a="1"/>
  <c r="I411" i="2" s="1"/>
  <c r="I495" i="2" a="1"/>
  <c r="I495" i="2" s="1"/>
  <c r="N495" i="2"/>
  <c r="O495" i="2" s="1"/>
  <c r="I409" i="2" a="1"/>
  <c r="I409" i="2" s="1"/>
  <c r="N409" i="2"/>
  <c r="O409" i="2" s="1"/>
  <c r="I506" i="2" a="1"/>
  <c r="I506" i="2" s="1"/>
  <c r="N506" i="2"/>
  <c r="O506" i="2" s="1"/>
  <c r="N491" i="2"/>
  <c r="O491" i="2" s="1"/>
  <c r="I491" i="2" a="1"/>
  <c r="I491" i="2" s="1"/>
  <c r="N378" i="2"/>
  <c r="O378" i="2" s="1"/>
  <c r="I378" i="2" a="1"/>
  <c r="I378" i="2" s="1"/>
  <c r="N551" i="2"/>
  <c r="O551" i="2" s="1"/>
  <c r="I551" i="2" a="1"/>
  <c r="I551" i="2" s="1"/>
  <c r="N534" i="2"/>
  <c r="O534" i="2" s="1"/>
  <c r="N502" i="2"/>
  <c r="O502" i="2" s="1"/>
  <c r="I502" i="2" a="1"/>
  <c r="I502" i="2" s="1"/>
  <c r="N374" i="2"/>
  <c r="O374" i="2" s="1"/>
  <c r="I374" i="2" a="1"/>
  <c r="I374" i="2" s="1"/>
  <c r="I342" i="2" a="1"/>
  <c r="I342" i="2" s="1"/>
  <c r="N342" i="2"/>
  <c r="O342" i="2" s="1"/>
  <c r="N308" i="2"/>
  <c r="O308" i="2" s="1"/>
  <c r="I62" i="2" a="1"/>
  <c r="I62" i="2" s="1"/>
  <c r="N62" i="2"/>
  <c r="O62" i="2" s="1"/>
  <c r="N418" i="2"/>
  <c r="O418" i="2" s="1"/>
  <c r="I418" i="2" a="1"/>
  <c r="I418" i="2" s="1"/>
  <c r="N360" i="2"/>
  <c r="O360" i="2" s="1"/>
  <c r="I360" i="2" a="1"/>
  <c r="I360" i="2" s="1"/>
  <c r="I412" i="2" a="1"/>
  <c r="I412" i="2" s="1"/>
  <c r="N412" i="2"/>
  <c r="O412" i="2" s="1"/>
  <c r="N375" i="2"/>
  <c r="O375" i="2" s="1"/>
  <c r="N343" i="2"/>
  <c r="O343" i="2" s="1"/>
  <c r="I343" i="2" a="1"/>
  <c r="I343" i="2" s="1"/>
  <c r="N309" i="2"/>
  <c r="O309" i="2" s="1"/>
  <c r="I309" i="2" a="1"/>
  <c r="I309" i="2" s="1"/>
  <c r="I373" i="2" a="1"/>
  <c r="I373" i="2" s="1"/>
  <c r="I419" i="2" a="1"/>
  <c r="I419" i="2" s="1"/>
  <c r="N354" i="2"/>
  <c r="O354" i="2" s="1"/>
  <c r="I354" i="2" a="1"/>
  <c r="I354" i="2" s="1"/>
  <c r="N389" i="2"/>
  <c r="O389" i="2" s="1"/>
  <c r="I389" i="2" a="1"/>
  <c r="I389" i="2" s="1"/>
  <c r="N325" i="2"/>
  <c r="O325" i="2" s="1"/>
  <c r="N277" i="2"/>
  <c r="O277" i="2" s="1"/>
  <c r="I277" i="2" a="1"/>
  <c r="I277" i="2" s="1"/>
  <c r="N262" i="2"/>
  <c r="O262" i="2" s="1"/>
  <c r="N199" i="2"/>
  <c r="O199" i="2" s="1"/>
  <c r="I199" i="2" a="1"/>
  <c r="I199" i="2" s="1"/>
  <c r="I182" i="2" a="1"/>
  <c r="I182" i="2" s="1"/>
  <c r="N182" i="2"/>
  <c r="O182" i="2" s="1"/>
  <c r="N166" i="2"/>
  <c r="O166" i="2" s="1"/>
  <c r="N267" i="2"/>
  <c r="O267" i="2" s="1"/>
  <c r="I267" i="2" a="1"/>
  <c r="I267" i="2" s="1"/>
  <c r="I252" i="2" a="1"/>
  <c r="I252" i="2" s="1"/>
  <c r="N252" i="2"/>
  <c r="O252" i="2" s="1"/>
  <c r="N236" i="2"/>
  <c r="O236" i="2" s="1"/>
  <c r="I236" i="2" a="1"/>
  <c r="I236" i="2" s="1"/>
  <c r="N220" i="2"/>
  <c r="O220" i="2" s="1"/>
  <c r="I220" i="2" a="1"/>
  <c r="I220" i="2" s="1"/>
  <c r="N206" i="2"/>
  <c r="O206" i="2" s="1"/>
  <c r="I206" i="2" a="1"/>
  <c r="I206" i="2" s="1"/>
  <c r="N191" i="2"/>
  <c r="O191" i="2" s="1"/>
  <c r="I191" i="2" a="1"/>
  <c r="I191" i="2" s="1"/>
  <c r="I286" i="2" a="1"/>
  <c r="I286" i="2" s="1"/>
  <c r="N286" i="2"/>
  <c r="O286" i="2" s="1"/>
  <c r="N189" i="2"/>
  <c r="O189" i="2" s="1"/>
  <c r="I189" i="2" a="1"/>
  <c r="I189" i="2" s="1"/>
  <c r="N282" i="2"/>
  <c r="O282" i="2" s="1"/>
  <c r="I282" i="2" a="1"/>
  <c r="I282" i="2" s="1"/>
  <c r="N185" i="2"/>
  <c r="O185" i="2" s="1"/>
  <c r="I185" i="2" a="1"/>
  <c r="I185" i="2" s="1"/>
  <c r="N169" i="2"/>
  <c r="O169" i="2" s="1"/>
  <c r="I169" i="2" a="1"/>
  <c r="I169" i="2" s="1"/>
  <c r="I243" i="2" a="1"/>
  <c r="I243" i="2" s="1"/>
  <c r="I227" i="2" a="1"/>
  <c r="I227" i="2" s="1"/>
  <c r="I211" i="2" a="1"/>
  <c r="I211" i="2" s="1"/>
  <c r="I94" i="2" a="1"/>
  <c r="I94" i="2" s="1"/>
  <c r="N94" i="2"/>
  <c r="O94" i="2" s="1"/>
  <c r="N297" i="2"/>
  <c r="O297" i="2" s="1"/>
  <c r="I297" i="2" a="1"/>
  <c r="I297" i="2" s="1"/>
  <c r="I266" i="2" a="1"/>
  <c r="I266" i="2" s="1"/>
  <c r="N266" i="2"/>
  <c r="O266" i="2" s="1"/>
  <c r="I201" i="2" a="1"/>
  <c r="I201" i="2" s="1"/>
  <c r="I132" i="2" a="1"/>
  <c r="I132" i="2" s="1"/>
  <c r="N132" i="2"/>
  <c r="O132" i="2" s="1"/>
  <c r="I116" i="2" a="1"/>
  <c r="I116" i="2" s="1"/>
  <c r="N116" i="2"/>
  <c r="O116" i="2" s="1"/>
  <c r="N110" i="2"/>
  <c r="O110" i="2" s="1"/>
  <c r="I95" i="2" a="1"/>
  <c r="I95" i="2" s="1"/>
  <c r="I81" i="2" a="1"/>
  <c r="I81" i="2" s="1"/>
  <c r="N81" i="2"/>
  <c r="O81" i="2" s="1"/>
  <c r="I30" i="2" a="1"/>
  <c r="I30" i="2" s="1"/>
  <c r="N30" i="2"/>
  <c r="O30" i="2" s="1"/>
  <c r="I7" i="2" a="1"/>
  <c r="I7" i="2" s="1"/>
  <c r="K8" i="2" s="1"/>
  <c r="N8" i="2"/>
  <c r="O8" i="2" s="1"/>
  <c r="I8" i="2" a="1"/>
  <c r="I8" i="2" s="1"/>
  <c r="N135" i="2"/>
  <c r="O135" i="2" s="1"/>
  <c r="I135" i="2" a="1"/>
  <c r="I135" i="2" s="1"/>
  <c r="N77" i="2"/>
  <c r="O77" i="2" s="1"/>
  <c r="I77" i="2" a="1"/>
  <c r="I77" i="2" s="1"/>
  <c r="I54" i="2" a="1"/>
  <c r="I54" i="2" s="1"/>
  <c r="N54" i="2"/>
  <c r="O54" i="2" s="1"/>
  <c r="N39" i="2"/>
  <c r="O39" i="2" s="1"/>
  <c r="I39" i="2" a="1"/>
  <c r="I39" i="2" s="1"/>
  <c r="N119" i="2"/>
  <c r="O119" i="2" s="1"/>
  <c r="I119" i="2" a="1"/>
  <c r="I119" i="2" s="1"/>
  <c r="N151" i="2"/>
  <c r="O151" i="2" s="1"/>
  <c r="I151" i="2" a="1"/>
  <c r="I151" i="2" s="1"/>
  <c r="I103" i="2" a="1"/>
  <c r="I103" i="2" s="1"/>
  <c r="N103" i="2"/>
  <c r="O103" i="2" s="1"/>
  <c r="I89" i="2" a="1"/>
  <c r="I89" i="2" s="1"/>
  <c r="N89" i="2"/>
  <c r="O89" i="2" s="1"/>
  <c r="N75" i="2"/>
  <c r="O75" i="2" s="1"/>
  <c r="I75" i="2" a="1"/>
  <c r="I75" i="2" s="1"/>
  <c r="N85" i="2"/>
  <c r="O85" i="2" s="1"/>
  <c r="I85" i="2" a="1"/>
  <c r="I85" i="2" s="1"/>
  <c r="I70" i="2" a="1"/>
  <c r="I70" i="2" s="1"/>
  <c r="N71" i="2"/>
  <c r="O71" i="2" s="1"/>
  <c r="I71" i="2" a="1"/>
  <c r="I71" i="2" s="1"/>
  <c r="N25" i="2"/>
  <c r="O25" i="2" s="1"/>
  <c r="I25" i="2" a="1"/>
  <c r="I25" i="2" s="1"/>
  <c r="I1685" i="2" a="1"/>
  <c r="I1685" i="2" s="1"/>
  <c r="N1685" i="2"/>
  <c r="O1685" i="2" s="1"/>
  <c r="N1668" i="2"/>
  <c r="O1668" i="2" s="1"/>
  <c r="I1668" i="2" a="1"/>
  <c r="I1668" i="2" s="1"/>
  <c r="I1619" i="2" a="1"/>
  <c r="I1619" i="2" s="1"/>
  <c r="I1555" i="2" a="1"/>
  <c r="I1555" i="2" s="1"/>
  <c r="N1492" i="2"/>
  <c r="O1492" i="2" s="1"/>
  <c r="I1492" i="2" a="1"/>
  <c r="I1492" i="2" s="1"/>
  <c r="I1475" i="2" a="1"/>
  <c r="I1475" i="2" s="1"/>
  <c r="N1475" i="2"/>
  <c r="O1475" i="2" s="1"/>
  <c r="N1452" i="2"/>
  <c r="O1452" i="2" s="1"/>
  <c r="I1452" i="2" a="1"/>
  <c r="I1452" i="2" s="1"/>
  <c r="N1384" i="2"/>
  <c r="O1384" i="2" s="1"/>
  <c r="I1384" i="2" a="1"/>
  <c r="I1384" i="2" s="1"/>
  <c r="I1289" i="2" a="1"/>
  <c r="I1289" i="2" s="1"/>
  <c r="N1289" i="2"/>
  <c r="O1289" i="2" s="1"/>
  <c r="N1272" i="2"/>
  <c r="O1272" i="2" s="1"/>
  <c r="I1272" i="2" a="1"/>
  <c r="I1272" i="2" s="1"/>
  <c r="N1257" i="2"/>
  <c r="O1257" i="2" s="1"/>
  <c r="I1257" i="2" a="1"/>
  <c r="I1257" i="2" s="1"/>
  <c r="N1224" i="2"/>
  <c r="O1224" i="2" s="1"/>
  <c r="I1224" i="2" a="1"/>
  <c r="I1224" i="2" s="1"/>
  <c r="N1380" i="2"/>
  <c r="O1380" i="2" s="1"/>
  <c r="I1380" i="2" a="1"/>
  <c r="I1380" i="2" s="1"/>
  <c r="I1346" i="2" a="1"/>
  <c r="I1346" i="2" s="1"/>
  <c r="N1298" i="2"/>
  <c r="O1298" i="2" s="1"/>
  <c r="I1298" i="2" a="1"/>
  <c r="I1298" i="2" s="1"/>
  <c r="N1266" i="2"/>
  <c r="O1266" i="2" s="1"/>
  <c r="I1266" i="2" a="1"/>
  <c r="I1266" i="2" s="1"/>
  <c r="N1251" i="2"/>
  <c r="O1251" i="2" s="1"/>
  <c r="N1218" i="2"/>
  <c r="O1218" i="2" s="1"/>
  <c r="I1218" i="2" a="1"/>
  <c r="I1218" i="2" s="1"/>
  <c r="N1455" i="2"/>
  <c r="O1455" i="2" s="1"/>
  <c r="N1283" i="2"/>
  <c r="O1283" i="2" s="1"/>
  <c r="N1393" i="2"/>
  <c r="O1393" i="2" s="1"/>
  <c r="I1393" i="2" a="1"/>
  <c r="I1393" i="2" s="1"/>
  <c r="N1331" i="2"/>
  <c r="O1331" i="2" s="1"/>
  <c r="N1234" i="2"/>
  <c r="O1234" i="2" s="1"/>
  <c r="I1234" i="2" a="1"/>
  <c r="I1234" i="2" s="1"/>
  <c r="I637" i="2" a="1"/>
  <c r="I637" i="2" s="1"/>
  <c r="N637" i="2"/>
  <c r="O637" i="2" s="1"/>
  <c r="I1405" i="2" a="1"/>
  <c r="I1405" i="2" s="1"/>
  <c r="I1391" i="2" a="1"/>
  <c r="I1391" i="2" s="1"/>
  <c r="N1391" i="2"/>
  <c r="O1391" i="2" s="1"/>
  <c r="N1338" i="2"/>
  <c r="O1338" i="2" s="1"/>
  <c r="I1323" i="2" a="1"/>
  <c r="I1323" i="2" s="1"/>
  <c r="N1400" i="2"/>
  <c r="O1400" i="2" s="1"/>
  <c r="I1400" i="2" a="1"/>
  <c r="I1400" i="2" s="1"/>
  <c r="I1383" i="2" a="1"/>
  <c r="I1383" i="2" s="1"/>
  <c r="N1383" i="2"/>
  <c r="O1383" i="2" s="1"/>
  <c r="N1351" i="2"/>
  <c r="O1351" i="2" s="1"/>
  <c r="I1334" i="2" a="1"/>
  <c r="I1334" i="2" s="1"/>
  <c r="I1254" i="2" a="1"/>
  <c r="I1254" i="2" s="1"/>
  <c r="N1254" i="2"/>
  <c r="O1254" i="2" s="1"/>
  <c r="I1206" i="2" a="1"/>
  <c r="I1206" i="2" s="1"/>
  <c r="N1206" i="2"/>
  <c r="O1206" i="2" s="1"/>
  <c r="I1319" i="2" a="1"/>
  <c r="I1319" i="2" s="1"/>
  <c r="N1319" i="2"/>
  <c r="O1319" i="2" s="1"/>
  <c r="N1302" i="2"/>
  <c r="O1302" i="2" s="1"/>
  <c r="N1189" i="2"/>
  <c r="O1189" i="2" s="1"/>
  <c r="I1189" i="2" a="1"/>
  <c r="I1189" i="2" s="1"/>
  <c r="N1158" i="2"/>
  <c r="O1158" i="2" s="1"/>
  <c r="I1158" i="2" a="1"/>
  <c r="I1158" i="2" s="1"/>
  <c r="N1000" i="2"/>
  <c r="O1000" i="2" s="1"/>
  <c r="I1000" i="2" a="1"/>
  <c r="I1000" i="2" s="1"/>
  <c r="N985" i="2"/>
  <c r="O985" i="2" s="1"/>
  <c r="I985" i="2" a="1"/>
  <c r="I985" i="2" s="1"/>
  <c r="N616" i="2"/>
  <c r="O616" i="2" s="1"/>
  <c r="I616" i="2" a="1"/>
  <c r="I616" i="2" s="1"/>
  <c r="I1152" i="2" a="1"/>
  <c r="I1152" i="2" s="1"/>
  <c r="I1119" i="2" a="1"/>
  <c r="I1119" i="2" s="1"/>
  <c r="N1119" i="2"/>
  <c r="O1119" i="2" s="1"/>
  <c r="I974" i="2" a="1"/>
  <c r="I974" i="2" s="1"/>
  <c r="N974" i="2"/>
  <c r="O974" i="2" s="1"/>
  <c r="I1109" i="2" a="1"/>
  <c r="I1109" i="2" s="1"/>
  <c r="N1109" i="2"/>
  <c r="O1109" i="2" s="1"/>
  <c r="N1093" i="2"/>
  <c r="O1093" i="2" s="1"/>
  <c r="I1093" i="2" a="1"/>
  <c r="I1093" i="2" s="1"/>
  <c r="N1077" i="2"/>
  <c r="O1077" i="2" s="1"/>
  <c r="I1077" i="2" a="1"/>
  <c r="I1077" i="2" s="1"/>
  <c r="I1061" i="2" a="1"/>
  <c r="I1061" i="2" s="1"/>
  <c r="N1061" i="2"/>
  <c r="O1061" i="2" s="1"/>
  <c r="N1045" i="2"/>
  <c r="O1045" i="2" s="1"/>
  <c r="I1045" i="2" a="1"/>
  <c r="I1045" i="2" s="1"/>
  <c r="N1029" i="2"/>
  <c r="O1029" i="2" s="1"/>
  <c r="I1029" i="2" a="1"/>
  <c r="I1029" i="2" s="1"/>
  <c r="N953" i="2"/>
  <c r="O953" i="2" s="1"/>
  <c r="I953" i="2" a="1"/>
  <c r="I953" i="2" s="1"/>
  <c r="I937" i="2" a="1"/>
  <c r="I937" i="2" s="1"/>
  <c r="N1136" i="2"/>
  <c r="O1136" i="2" s="1"/>
  <c r="I1136" i="2" a="1"/>
  <c r="I1136" i="2" s="1"/>
  <c r="I1025" i="2" a="1"/>
  <c r="I1025" i="2" s="1"/>
  <c r="N1025" i="2"/>
  <c r="O1025" i="2" s="1"/>
  <c r="I1010" i="2" a="1"/>
  <c r="I1010" i="2" s="1"/>
  <c r="I981" i="2" a="1"/>
  <c r="I981" i="2" s="1"/>
  <c r="I917" i="2" a="1"/>
  <c r="I917" i="2" s="1"/>
  <c r="N917" i="2"/>
  <c r="O917" i="2" s="1"/>
  <c r="I1184" i="2" a="1"/>
  <c r="I1184" i="2" s="1"/>
  <c r="N1184" i="2"/>
  <c r="O1184" i="2" s="1"/>
  <c r="I1021" i="2" a="1"/>
  <c r="I1021" i="2" s="1"/>
  <c r="I986" i="2" a="1"/>
  <c r="I986" i="2" s="1"/>
  <c r="N986" i="2"/>
  <c r="O986" i="2" s="1"/>
  <c r="N1120" i="2"/>
  <c r="O1120" i="2" s="1"/>
  <c r="I1120" i="2" a="1"/>
  <c r="I1120" i="2" s="1"/>
  <c r="N975" i="2"/>
  <c r="O975" i="2" s="1"/>
  <c r="I975" i="2" a="1"/>
  <c r="I975" i="2" s="1"/>
  <c r="N960" i="2"/>
  <c r="O960" i="2" s="1"/>
  <c r="I960" i="2" a="1"/>
  <c r="I960" i="2" s="1"/>
  <c r="N1160" i="2"/>
  <c r="O1160" i="2" s="1"/>
  <c r="I1114" i="2" a="1"/>
  <c r="I1114" i="2" s="1"/>
  <c r="N1114" i="2"/>
  <c r="O1114" i="2" s="1"/>
  <c r="I1098" i="2" a="1"/>
  <c r="I1098" i="2" s="1"/>
  <c r="N1098" i="2"/>
  <c r="O1098" i="2" s="1"/>
  <c r="I1082" i="2" a="1"/>
  <c r="I1082" i="2" s="1"/>
  <c r="N1082" i="2"/>
  <c r="O1082" i="2" s="1"/>
  <c r="I1066" i="2" a="1"/>
  <c r="I1066" i="2" s="1"/>
  <c r="N1066" i="2"/>
  <c r="O1066" i="2" s="1"/>
  <c r="I1050" i="2" a="1"/>
  <c r="I1050" i="2" s="1"/>
  <c r="N1050" i="2"/>
  <c r="O1050" i="2" s="1"/>
  <c r="N1034" i="2"/>
  <c r="O1034" i="2" s="1"/>
  <c r="I1002" i="2" a="1"/>
  <c r="I1002" i="2" s="1"/>
  <c r="N971" i="2"/>
  <c r="O971" i="2" s="1"/>
  <c r="N954" i="2"/>
  <c r="O954" i="2" s="1"/>
  <c r="N938" i="2"/>
  <c r="O938" i="2" s="1"/>
  <c r="I938" i="2" a="1"/>
  <c r="I938" i="2" s="1"/>
  <c r="N866" i="2"/>
  <c r="O866" i="2" s="1"/>
  <c r="I866" i="2" a="1"/>
  <c r="I866" i="2" s="1"/>
  <c r="N850" i="2"/>
  <c r="O850" i="2" s="1"/>
  <c r="I850" i="2" a="1"/>
  <c r="I850" i="2" s="1"/>
  <c r="N834" i="2"/>
  <c r="O834" i="2" s="1"/>
  <c r="I834" i="2" a="1"/>
  <c r="I834" i="2" s="1"/>
  <c r="N884" i="2"/>
  <c r="O884" i="2" s="1"/>
  <c r="I884" i="2" a="1"/>
  <c r="I884" i="2" s="1"/>
  <c r="N822" i="2"/>
  <c r="O822" i="2" s="1"/>
  <c r="I822" i="2" a="1"/>
  <c r="I822" i="2" s="1"/>
  <c r="N806" i="2"/>
  <c r="O806" i="2" s="1"/>
  <c r="I806" i="2" a="1"/>
  <c r="I806" i="2" s="1"/>
  <c r="I784" i="2" a="1"/>
  <c r="I784" i="2" s="1"/>
  <c r="I752" i="2" a="1"/>
  <c r="I752" i="2" s="1"/>
  <c r="N865" i="2"/>
  <c r="O865" i="2" s="1"/>
  <c r="I865" i="2" a="1"/>
  <c r="I865" i="2" s="1"/>
  <c r="N849" i="2"/>
  <c r="O849" i="2" s="1"/>
  <c r="I849" i="2" a="1"/>
  <c r="I849" i="2" s="1"/>
  <c r="I833" i="2" a="1"/>
  <c r="I833" i="2" s="1"/>
  <c r="I889" i="2" a="1"/>
  <c r="I889" i="2" s="1"/>
  <c r="N889" i="2"/>
  <c r="O889" i="2" s="1"/>
  <c r="I823" i="2" a="1"/>
  <c r="I823" i="2" s="1"/>
  <c r="I807" i="2" a="1"/>
  <c r="I807" i="2" s="1"/>
  <c r="N786" i="2"/>
  <c r="O786" i="2" s="1"/>
  <c r="I786" i="2" a="1"/>
  <c r="I786" i="2" s="1"/>
  <c r="N754" i="2"/>
  <c r="O754" i="2" s="1"/>
  <c r="I754" i="2" a="1"/>
  <c r="I754" i="2" s="1"/>
  <c r="I874" i="2" a="1"/>
  <c r="I874" i="2" s="1"/>
  <c r="N874" i="2"/>
  <c r="O874" i="2" s="1"/>
  <c r="I793" i="2" a="1"/>
  <c r="I793" i="2" s="1"/>
  <c r="N717" i="2"/>
  <c r="O717" i="2" s="1"/>
  <c r="N702" i="2"/>
  <c r="O702" i="2" s="1"/>
  <c r="I702" i="2" a="1"/>
  <c r="I702" i="2" s="1"/>
  <c r="I671" i="2" a="1"/>
  <c r="I671" i="2" s="1"/>
  <c r="N671" i="2"/>
  <c r="O671" i="2" s="1"/>
  <c r="I511" i="2" a="1"/>
  <c r="I511" i="2" s="1"/>
  <c r="N511" i="2"/>
  <c r="O511" i="2" s="1"/>
  <c r="I781" i="2" a="1"/>
  <c r="I781" i="2" s="1"/>
  <c r="I765" i="2" a="1"/>
  <c r="I765" i="2" s="1"/>
  <c r="N765" i="2"/>
  <c r="O765" i="2" s="1"/>
  <c r="N749" i="2"/>
  <c r="O749" i="2" s="1"/>
  <c r="I749" i="2" a="1"/>
  <c r="I749" i="2" s="1"/>
  <c r="I733" i="2" a="1"/>
  <c r="I733" i="2" s="1"/>
  <c r="N733" i="2"/>
  <c r="O733" i="2" s="1"/>
  <c r="N590" i="2"/>
  <c r="O590" i="2" s="1"/>
  <c r="I590" i="2" a="1"/>
  <c r="I590" i="2" s="1"/>
  <c r="I722" i="2" a="1"/>
  <c r="I722" i="2" s="1"/>
  <c r="N447" i="2"/>
  <c r="O447" i="2" s="1"/>
  <c r="I447" i="2" a="1"/>
  <c r="I447" i="2" s="1"/>
  <c r="I701" i="2" a="1"/>
  <c r="I701" i="2" s="1"/>
  <c r="N701" i="2"/>
  <c r="O701" i="2" s="1"/>
  <c r="I503" i="2" a="1"/>
  <c r="I503" i="2" s="1"/>
  <c r="N503" i="2"/>
  <c r="O503" i="2" s="1"/>
  <c r="I690" i="2" a="1"/>
  <c r="I690" i="2" s="1"/>
  <c r="N623" i="2"/>
  <c r="O623" i="2" s="1"/>
  <c r="I623" i="2" a="1"/>
  <c r="I623" i="2" s="1"/>
  <c r="I609" i="2" a="1"/>
  <c r="I609" i="2" s="1"/>
  <c r="N609" i="2"/>
  <c r="O609" i="2" s="1"/>
  <c r="I463" i="2" a="1"/>
  <c r="I463" i="2" s="1"/>
  <c r="N463" i="2"/>
  <c r="O463" i="2" s="1"/>
  <c r="N672" i="2"/>
  <c r="O672" i="2" s="1"/>
  <c r="I672" i="2" a="1"/>
  <c r="I672" i="2" s="1"/>
  <c r="N574" i="2"/>
  <c r="O574" i="2" s="1"/>
  <c r="I574" i="2" a="1"/>
  <c r="I574" i="2" s="1"/>
  <c r="N523" i="2"/>
  <c r="O523" i="2" s="1"/>
  <c r="I523" i="2" a="1"/>
  <c r="I523" i="2" s="1"/>
  <c r="I461" i="2" a="1"/>
  <c r="I461" i="2" s="1"/>
  <c r="N461" i="2"/>
  <c r="O461" i="2" s="1"/>
  <c r="N654" i="2"/>
  <c r="O654" i="2" s="1"/>
  <c r="I654" i="2" a="1"/>
  <c r="I654" i="2" s="1"/>
  <c r="N638" i="2"/>
  <c r="O638" i="2" s="1"/>
  <c r="I638" i="2" a="1"/>
  <c r="I638" i="2" s="1"/>
  <c r="I687" i="2" a="1"/>
  <c r="I687" i="2" s="1"/>
  <c r="N687" i="2"/>
  <c r="O687" i="2" s="1"/>
  <c r="N622" i="2"/>
  <c r="O622" i="2" s="1"/>
  <c r="I622" i="2" a="1"/>
  <c r="I622" i="2" s="1"/>
  <c r="I606" i="2" a="1"/>
  <c r="I606" i="2" s="1"/>
  <c r="N606" i="2"/>
  <c r="O606" i="2" s="1"/>
  <c r="N576" i="2"/>
  <c r="O576" i="2" s="1"/>
  <c r="I576" i="2" a="1"/>
  <c r="I576" i="2" s="1"/>
  <c r="N588" i="2"/>
  <c r="O588" i="2" s="1"/>
  <c r="I569" i="2" a="1"/>
  <c r="I569" i="2" s="1"/>
  <c r="N569" i="2"/>
  <c r="O569" i="2" s="1"/>
  <c r="N513" i="2"/>
  <c r="O513" i="2" s="1"/>
  <c r="I513" i="2" a="1"/>
  <c r="I513" i="2" s="1"/>
  <c r="I526" i="2" a="1"/>
  <c r="I526" i="2" s="1"/>
  <c r="N526" i="2"/>
  <c r="O526" i="2" s="1"/>
  <c r="N496" i="2"/>
  <c r="O496" i="2" s="1"/>
  <c r="I496" i="2" a="1"/>
  <c r="I496" i="2" s="1"/>
  <c r="N449" i="2"/>
  <c r="O449" i="2" s="1"/>
  <c r="I449" i="2" a="1"/>
  <c r="I449" i="2" s="1"/>
  <c r="N480" i="2"/>
  <c r="O480" i="2" s="1"/>
  <c r="I480" i="2" a="1"/>
  <c r="I480" i="2" s="1"/>
  <c r="N542" i="2"/>
  <c r="O542" i="2" s="1"/>
  <c r="I542" i="2" a="1"/>
  <c r="I542" i="2" s="1"/>
  <c r="I460" i="2" a="1"/>
  <c r="I460" i="2" s="1"/>
  <c r="N529" i="2"/>
  <c r="O529" i="2" s="1"/>
  <c r="I529" i="2" a="1"/>
  <c r="I529" i="2" s="1"/>
  <c r="N493" i="2"/>
  <c r="O493" i="2" s="1"/>
  <c r="N444" i="2"/>
  <c r="O444" i="2" s="1"/>
  <c r="N394" i="2"/>
  <c r="O394" i="2" s="1"/>
  <c r="I394" i="2" a="1"/>
  <c r="I394" i="2" s="1"/>
  <c r="I504" i="2" a="1"/>
  <c r="I504" i="2" s="1"/>
  <c r="N504" i="2"/>
  <c r="O504" i="2" s="1"/>
  <c r="I489" i="2" a="1"/>
  <c r="I489" i="2" s="1"/>
  <c r="I549" i="2" a="1"/>
  <c r="I549" i="2" s="1"/>
  <c r="N549" i="2"/>
  <c r="O549" i="2" s="1"/>
  <c r="N532" i="2"/>
  <c r="O532" i="2" s="1"/>
  <c r="I500" i="2" a="1"/>
  <c r="I500" i="2" s="1"/>
  <c r="N331" i="2"/>
  <c r="O331" i="2" s="1"/>
  <c r="I331" i="2" a="1"/>
  <c r="I331" i="2" s="1"/>
  <c r="N372" i="2"/>
  <c r="O372" i="2" s="1"/>
  <c r="N323" i="2"/>
  <c r="O323" i="2" s="1"/>
  <c r="I323" i="2" a="1"/>
  <c r="I323" i="2" s="1"/>
  <c r="N306" i="2"/>
  <c r="O306" i="2" s="1"/>
  <c r="I306" i="2" a="1"/>
  <c r="I306" i="2" s="1"/>
  <c r="I432" i="2" a="1"/>
  <c r="I432" i="2" s="1"/>
  <c r="N432" i="2"/>
  <c r="O432" i="2" s="1"/>
  <c r="I416" i="2" a="1"/>
  <c r="I416" i="2" s="1"/>
  <c r="N416" i="2"/>
  <c r="O416" i="2" s="1"/>
  <c r="N355" i="2"/>
  <c r="O355" i="2" s="1"/>
  <c r="I355" i="2" a="1"/>
  <c r="I355" i="2" s="1"/>
  <c r="N390" i="2"/>
  <c r="O390" i="2" s="1"/>
  <c r="I390" i="2" a="1"/>
  <c r="I390" i="2" s="1"/>
  <c r="I358" i="2" a="1"/>
  <c r="I358" i="2" s="1"/>
  <c r="N358" i="2"/>
  <c r="O358" i="2" s="1"/>
  <c r="I311" i="2" a="1"/>
  <c r="I311" i="2" s="1"/>
  <c r="N311" i="2"/>
  <c r="O311" i="2" s="1"/>
  <c r="N289" i="2"/>
  <c r="O289" i="2" s="1"/>
  <c r="I289" i="2" a="1"/>
  <c r="I289" i="2" s="1"/>
  <c r="N188" i="2"/>
  <c r="O188" i="2" s="1"/>
  <c r="I188" i="2" a="1"/>
  <c r="I188" i="2" s="1"/>
  <c r="I410" i="2" a="1"/>
  <c r="I410" i="2" s="1"/>
  <c r="N410" i="2"/>
  <c r="O410" i="2" s="1"/>
  <c r="I393" i="2" a="1"/>
  <c r="I393" i="2" s="1"/>
  <c r="N393" i="2"/>
  <c r="O393" i="2" s="1"/>
  <c r="N373" i="2"/>
  <c r="O373" i="2" s="1"/>
  <c r="I324" i="2" a="1"/>
  <c r="I324" i="2" s="1"/>
  <c r="I371" i="2" a="1"/>
  <c r="I371" i="2" s="1"/>
  <c r="N356" i="2"/>
  <c r="O356" i="2" s="1"/>
  <c r="I356" i="2" a="1"/>
  <c r="I356" i="2" s="1"/>
  <c r="N324" i="2"/>
  <c r="O324" i="2" s="1"/>
  <c r="N307" i="2"/>
  <c r="O307" i="2" s="1"/>
  <c r="I307" i="2" a="1"/>
  <c r="I307" i="2" s="1"/>
  <c r="I417" i="2" a="1"/>
  <c r="I417" i="2" s="1"/>
  <c r="N417" i="2"/>
  <c r="O417" i="2" s="1"/>
  <c r="N352" i="2"/>
  <c r="O352" i="2" s="1"/>
  <c r="I352" i="2" a="1"/>
  <c r="I352" i="2" s="1"/>
  <c r="N387" i="2"/>
  <c r="O387" i="2" s="1"/>
  <c r="N339" i="2"/>
  <c r="O339" i="2" s="1"/>
  <c r="I339" i="2" a="1"/>
  <c r="I339" i="2" s="1"/>
  <c r="N275" i="2"/>
  <c r="O275" i="2" s="1"/>
  <c r="I275" i="2" a="1"/>
  <c r="I275" i="2" s="1"/>
  <c r="I260" i="2" a="1"/>
  <c r="I260" i="2" s="1"/>
  <c r="N260" i="2"/>
  <c r="O260" i="2" s="1"/>
  <c r="I197" i="2" a="1"/>
  <c r="I197" i="2" s="1"/>
  <c r="N197" i="2"/>
  <c r="O197" i="2" s="1"/>
  <c r="N180" i="2"/>
  <c r="O180" i="2" s="1"/>
  <c r="I180" i="2" a="1"/>
  <c r="I180" i="2" s="1"/>
  <c r="N164" i="2"/>
  <c r="O164" i="2" s="1"/>
  <c r="I164" i="2" a="1"/>
  <c r="I164" i="2" s="1"/>
  <c r="I250" i="2" a="1"/>
  <c r="I250" i="2" s="1"/>
  <c r="N250" i="2"/>
  <c r="O250" i="2" s="1"/>
  <c r="I234" i="2" a="1"/>
  <c r="I234" i="2" s="1"/>
  <c r="N234" i="2"/>
  <c r="O234" i="2" s="1"/>
  <c r="I218" i="2" a="1"/>
  <c r="I218" i="2" s="1"/>
  <c r="N218" i="2"/>
  <c r="O218" i="2" s="1"/>
  <c r="N300" i="2"/>
  <c r="O300" i="2" s="1"/>
  <c r="I300" i="2" a="1"/>
  <c r="I300" i="2" s="1"/>
  <c r="N204" i="2"/>
  <c r="O204" i="2" s="1"/>
  <c r="I204" i="2" a="1"/>
  <c r="I204" i="2" s="1"/>
  <c r="I187" i="2" a="1"/>
  <c r="I187" i="2" s="1"/>
  <c r="N171" i="2"/>
  <c r="O171" i="2" s="1"/>
  <c r="N127" i="2"/>
  <c r="O127" i="2" s="1"/>
  <c r="I127" i="2" a="1"/>
  <c r="I127" i="2" s="1"/>
  <c r="I280" i="2" a="1"/>
  <c r="I280" i="2" s="1"/>
  <c r="N280" i="2"/>
  <c r="O280" i="2" s="1"/>
  <c r="I183" i="2" a="1"/>
  <c r="I183" i="2" s="1"/>
  <c r="N167" i="2"/>
  <c r="O167" i="2" s="1"/>
  <c r="I167" i="2" a="1"/>
  <c r="I167" i="2" s="1"/>
  <c r="N241" i="2"/>
  <c r="O241" i="2" s="1"/>
  <c r="I241" i="2" a="1"/>
  <c r="I241" i="2" s="1"/>
  <c r="N225" i="2"/>
  <c r="O225" i="2" s="1"/>
  <c r="I225" i="2" a="1"/>
  <c r="I225" i="2" s="1"/>
  <c r="N209" i="2"/>
  <c r="O209" i="2" s="1"/>
  <c r="I209" i="2" a="1"/>
  <c r="I209" i="2" s="1"/>
  <c r="I163" i="2" a="1"/>
  <c r="I163" i="2" s="1"/>
  <c r="I295" i="2" a="1"/>
  <c r="I295" i="2" s="1"/>
  <c r="N295" i="2"/>
  <c r="O295" i="2" s="1"/>
  <c r="N130" i="2"/>
  <c r="O130" i="2" s="1"/>
  <c r="I130" i="2" a="1"/>
  <c r="I130" i="2" s="1"/>
  <c r="N114" i="2"/>
  <c r="O114" i="2" s="1"/>
  <c r="I114" i="2" a="1"/>
  <c r="I114" i="2" s="1"/>
  <c r="N125" i="2"/>
  <c r="O125" i="2" s="1"/>
  <c r="I125" i="2" a="1"/>
  <c r="I125" i="2" s="1"/>
  <c r="N108" i="2"/>
  <c r="O108" i="2" s="1"/>
  <c r="I108" i="2" a="1"/>
  <c r="I108" i="2" s="1"/>
  <c r="I79" i="2" a="1"/>
  <c r="I79" i="2" s="1"/>
  <c r="I65" i="2" a="1"/>
  <c r="I65" i="2" s="1"/>
  <c r="N65" i="2"/>
  <c r="O65" i="2" s="1"/>
  <c r="N128" i="2"/>
  <c r="O128" i="2" s="1"/>
  <c r="I128" i="2" a="1"/>
  <c r="I128" i="2" s="1"/>
  <c r="N28" i="2"/>
  <c r="O28" i="2" s="1"/>
  <c r="I28" i="2" a="1"/>
  <c r="I28" i="2" s="1"/>
  <c r="I133" i="2" a="1"/>
  <c r="I133" i="2" s="1"/>
  <c r="N52" i="2"/>
  <c r="O52" i="2" s="1"/>
  <c r="I52" i="2" a="1"/>
  <c r="I52" i="2" s="1"/>
  <c r="N37" i="2"/>
  <c r="O37" i="2" s="1"/>
  <c r="I37" i="2" a="1"/>
  <c r="I37" i="2" s="1"/>
  <c r="N117" i="2"/>
  <c r="O117" i="2" s="1"/>
  <c r="I117" i="2" a="1"/>
  <c r="I117" i="2" s="1"/>
  <c r="I101" i="2" a="1"/>
  <c r="I101" i="2" s="1"/>
  <c r="I17" i="2" a="1"/>
  <c r="I17" i="2" s="1"/>
  <c r="N17" i="2"/>
  <c r="O17" i="2" s="1"/>
  <c r="N149" i="2"/>
  <c r="O149" i="2" s="1"/>
  <c r="I149" i="2" a="1"/>
  <c r="I149" i="2" s="1"/>
  <c r="N101" i="2"/>
  <c r="O101" i="2" s="1"/>
  <c r="I73" i="2" a="1"/>
  <c r="I73" i="2" s="1"/>
  <c r="N73" i="2"/>
  <c r="O73" i="2" s="1"/>
  <c r="N59" i="2"/>
  <c r="O59" i="2" s="1"/>
  <c r="I59" i="2" a="1"/>
  <c r="I59" i="2" s="1"/>
  <c r="N145" i="2"/>
  <c r="O145" i="2" s="1"/>
  <c r="N69" i="2"/>
  <c r="O69" i="2" s="1"/>
  <c r="I69" i="2" a="1"/>
  <c r="I69" i="2" s="1"/>
  <c r="N55" i="2"/>
  <c r="O55" i="2" s="1"/>
  <c r="I55" i="2" a="1"/>
  <c r="I55" i="2" s="1"/>
  <c r="N23" i="2"/>
  <c r="O23" i="2" s="1"/>
  <c r="I23" i="2" a="1"/>
  <c r="I23" i="2" s="1"/>
  <c r="AB467" i="2" l="1"/>
  <c r="AB627" i="2"/>
  <c r="AB651" i="2"/>
  <c r="AB890" i="2"/>
  <c r="AE890" i="2" s="1"/>
  <c r="AC290" i="2"/>
  <c r="AC720" i="2"/>
  <c r="AC683" i="2"/>
  <c r="AB195" i="2"/>
  <c r="AE195" i="2" s="1"/>
  <c r="AB707" i="2"/>
  <c r="AD707" i="2" s="1"/>
  <c r="AB944" i="2"/>
  <c r="AB558" i="2"/>
  <c r="AB300" i="2"/>
  <c r="AE300" i="2" s="1"/>
  <c r="AB812" i="2"/>
  <c r="AE812" i="2" s="1"/>
  <c r="AB513" i="2"/>
  <c r="AB1025" i="2"/>
  <c r="AE1025" i="2" s="1"/>
  <c r="AB694" i="2"/>
  <c r="AD694" i="2" s="1"/>
  <c r="AB337" i="2"/>
  <c r="AB849" i="2"/>
  <c r="AB665" i="2"/>
  <c r="AC728" i="2"/>
  <c r="AB626" i="2"/>
  <c r="AE626" i="2" s="1"/>
  <c r="AC427" i="2"/>
  <c r="AB266" i="2"/>
  <c r="AE266" i="2" s="1"/>
  <c r="AB778" i="2"/>
  <c r="AE778" i="2" s="1"/>
  <c r="AB516" i="2"/>
  <c r="AD516" i="2" s="1"/>
  <c r="AB212" i="2"/>
  <c r="AB724" i="2"/>
  <c r="AB907" i="2"/>
  <c r="AD907" i="2" s="1"/>
  <c r="AB940" i="2"/>
  <c r="AD940" i="2" s="1"/>
  <c r="AC320" i="2"/>
  <c r="AC1016" i="2"/>
  <c r="AC849" i="2"/>
  <c r="AB474" i="2"/>
  <c r="AC39" i="2"/>
  <c r="AC513" i="2"/>
  <c r="AB160" i="2"/>
  <c r="AD160" i="2" s="1"/>
  <c r="AB617" i="2"/>
  <c r="AE617" i="2" s="1"/>
  <c r="AB436" i="2"/>
  <c r="AB636" i="2"/>
  <c r="AE636" i="2" s="1"/>
  <c r="AB648" i="2"/>
  <c r="AE648" i="2" s="1"/>
  <c r="AB1050" i="2"/>
  <c r="AB947" i="2"/>
  <c r="AB253" i="2"/>
  <c r="AB765" i="2"/>
  <c r="AE765" i="2" s="1"/>
  <c r="AB971" i="2"/>
  <c r="AE971" i="2" s="1"/>
  <c r="AB413" i="2"/>
  <c r="AB925" i="2"/>
  <c r="AC337" i="2"/>
  <c r="AC298" i="2"/>
  <c r="AC243" i="2"/>
  <c r="AB39" i="2"/>
  <c r="AC665" i="2"/>
  <c r="AC459" i="2"/>
  <c r="AB906" i="2"/>
  <c r="AB904" i="2"/>
  <c r="AE904" i="2" s="1"/>
  <c r="AB629" i="2"/>
  <c r="AE629" i="2" s="1"/>
  <c r="AB955" i="2"/>
  <c r="AE955" i="2" s="1"/>
  <c r="AB678" i="2"/>
  <c r="AB359" i="2"/>
  <c r="AB484" i="2"/>
  <c r="AD484" i="2" s="1"/>
  <c r="AC474" i="2"/>
  <c r="AB329" i="2"/>
  <c r="AB841" i="2"/>
  <c r="AB146" i="2"/>
  <c r="AE146" i="2" s="1"/>
  <c r="AB487" i="2"/>
  <c r="AE487" i="2" s="1"/>
  <c r="AB751" i="2"/>
  <c r="AB389" i="2"/>
  <c r="AB901" i="2"/>
  <c r="AE901" i="2" s="1"/>
  <c r="AB294" i="2"/>
  <c r="AE294" i="2" s="1"/>
  <c r="AB871" i="2"/>
  <c r="AB430" i="2"/>
  <c r="AC841" i="2"/>
  <c r="AC698" i="2"/>
  <c r="AC392" i="2"/>
  <c r="AC697" i="2"/>
  <c r="AB588" i="2"/>
  <c r="AD588" i="2" s="1"/>
  <c r="AB46" i="2"/>
  <c r="AD46" i="2" s="1"/>
  <c r="AB635" i="2"/>
  <c r="AB1039" i="2"/>
  <c r="AB358" i="2"/>
  <c r="AD358" i="2" s="1"/>
  <c r="AB688" i="2"/>
  <c r="AE688" i="2" s="1"/>
  <c r="AB715" i="2"/>
  <c r="AB597" i="2"/>
  <c r="AB1006" i="2"/>
  <c r="AE1006" i="2" s="1"/>
  <c r="AB787" i="2"/>
  <c r="AD787" i="2" s="1"/>
  <c r="AC641" i="2"/>
  <c r="AB115" i="2"/>
  <c r="AB672" i="2"/>
  <c r="AB162" i="2"/>
  <c r="AE162" i="2" s="1"/>
  <c r="AC282" i="2"/>
  <c r="AC794" i="2"/>
  <c r="AC595" i="2"/>
  <c r="AC855" i="2"/>
  <c r="AC1168" i="2"/>
  <c r="AC949" i="2"/>
  <c r="AC1285" i="2"/>
  <c r="AC220" i="2"/>
  <c r="AD220" i="2" s="1"/>
  <c r="AC61" i="2"/>
  <c r="AC573" i="2"/>
  <c r="AC675" i="2"/>
  <c r="AC515" i="2"/>
  <c r="AC618" i="2"/>
  <c r="AC411" i="2"/>
  <c r="AD411" i="2" s="1"/>
  <c r="AC756" i="2"/>
  <c r="AC1059" i="2"/>
  <c r="AC470" i="2"/>
  <c r="AC1072" i="2"/>
  <c r="AC134" i="2"/>
  <c r="AC830" i="2"/>
  <c r="AC1215" i="2"/>
  <c r="AC1457" i="2"/>
  <c r="AC1806" i="2"/>
  <c r="AC2342" i="2"/>
  <c r="AC2658" i="2"/>
  <c r="AC2492" i="2"/>
  <c r="AC2293" i="2"/>
  <c r="AC51" i="2"/>
  <c r="AC824" i="2"/>
  <c r="AC405" i="2"/>
  <c r="AC287" i="2"/>
  <c r="AC1035" i="2"/>
  <c r="AC1886" i="2"/>
  <c r="AC2185" i="2"/>
  <c r="AC2341" i="2"/>
  <c r="AC528" i="2"/>
  <c r="AC24" i="2"/>
  <c r="AC1303" i="2"/>
  <c r="AC2090" i="2"/>
  <c r="AC2750" i="2"/>
  <c r="AC2575" i="2"/>
  <c r="AC450" i="2"/>
  <c r="AC1375" i="2"/>
  <c r="AC1778" i="2"/>
  <c r="AC2290" i="2"/>
  <c r="AC2133" i="2"/>
  <c r="AC267" i="2"/>
  <c r="AC870" i="2"/>
  <c r="AC1782" i="2"/>
  <c r="AC2081" i="2"/>
  <c r="AC1146" i="2"/>
  <c r="AC1658" i="2"/>
  <c r="AB425" i="2"/>
  <c r="AB937" i="2"/>
  <c r="AB244" i="2"/>
  <c r="AB756" i="2"/>
  <c r="AE756" i="2" s="1"/>
  <c r="AB1372" i="2"/>
  <c r="AB1884" i="2"/>
  <c r="AB1955" i="2"/>
  <c r="AB1059" i="2"/>
  <c r="AB444" i="2"/>
  <c r="AB1286" i="2"/>
  <c r="AB2197" i="2"/>
  <c r="AB206" i="2"/>
  <c r="AB1658" i="2"/>
  <c r="AB2170" i="2"/>
  <c r="AB1485" i="2"/>
  <c r="AB1048" i="2"/>
  <c r="AB2293" i="2"/>
  <c r="AB573" i="2"/>
  <c r="AB1236" i="2"/>
  <c r="AB1939" i="2"/>
  <c r="AB2762" i="2"/>
  <c r="AB699" i="2"/>
  <c r="AB1168" i="2"/>
  <c r="AB1569" i="2"/>
  <c r="AB2081" i="2"/>
  <c r="AB1584" i="2"/>
  <c r="AB2778" i="2"/>
  <c r="AB779" i="2"/>
  <c r="AB1603" i="2"/>
  <c r="AB1608" i="2"/>
  <c r="AB221" i="2"/>
  <c r="AB733" i="2"/>
  <c r="AB1096" i="2"/>
  <c r="AB1739" i="2"/>
  <c r="AB1430" i="2"/>
  <c r="AB1942" i="2"/>
  <c r="AB2697" i="2"/>
  <c r="AB2739" i="2"/>
  <c r="AC145" i="2"/>
  <c r="AC163" i="2"/>
  <c r="AC199" i="2"/>
  <c r="AC1143" i="2"/>
  <c r="AC1655" i="2"/>
  <c r="AC1282" i="2"/>
  <c r="AC106" i="2"/>
  <c r="AC663" i="2"/>
  <c r="AC1066" i="2"/>
  <c r="AC1203" i="2"/>
  <c r="AC1860" i="2"/>
  <c r="AC1851" i="2"/>
  <c r="AC2486" i="2"/>
  <c r="AC2481" i="2"/>
  <c r="AC2084" i="2"/>
  <c r="AB128" i="2"/>
  <c r="AC993" i="2"/>
  <c r="AC1442" i="2"/>
  <c r="AC1236" i="2"/>
  <c r="AC1766" i="2"/>
  <c r="AC2167" i="2"/>
  <c r="AC2024" i="2"/>
  <c r="AC505" i="2"/>
  <c r="AC324" i="2"/>
  <c r="AC1578" i="2"/>
  <c r="AC1372" i="2"/>
  <c r="AC1572" i="2"/>
  <c r="AC2197" i="2"/>
  <c r="AC2652" i="2"/>
  <c r="AC45" i="2"/>
  <c r="AC557" i="2"/>
  <c r="AC2541" i="2"/>
  <c r="AC532" i="2"/>
  <c r="AC992" i="2"/>
  <c r="AC750" i="2"/>
  <c r="AC1856" i="2"/>
  <c r="AC2578" i="2"/>
  <c r="AC2412" i="2"/>
  <c r="AC2237" i="2"/>
  <c r="AB199" i="2"/>
  <c r="AB1307" i="2"/>
  <c r="AB326" i="2"/>
  <c r="AB1778" i="2"/>
  <c r="AB2290" i="2"/>
  <c r="AB1067" i="2"/>
  <c r="AB437" i="2"/>
  <c r="AE437" i="2" s="1"/>
  <c r="AB949" i="2"/>
  <c r="AB1454" i="2"/>
  <c r="AB1149" i="2"/>
  <c r="AB470" i="2"/>
  <c r="AD470" i="2" s="1"/>
  <c r="AB1579" i="2"/>
  <c r="AB1297" i="2"/>
  <c r="AB1944" i="2"/>
  <c r="AB2260" i="2"/>
  <c r="AB2133" i="2"/>
  <c r="AB2093" i="2"/>
  <c r="AB2658" i="2"/>
  <c r="AB2294" i="2"/>
  <c r="AB2627" i="2"/>
  <c r="AB1348" i="2"/>
  <c r="AB1860" i="2"/>
  <c r="AB2448" i="2"/>
  <c r="AB2750" i="2"/>
  <c r="AB292" i="2"/>
  <c r="AB804" i="2"/>
  <c r="AB1212" i="2"/>
  <c r="AB1806" i="2"/>
  <c r="AB1720" i="2"/>
  <c r="AB2518" i="2"/>
  <c r="AB2467" i="2"/>
  <c r="AB1206" i="2"/>
  <c r="AB2740" i="2"/>
  <c r="AC2650" i="2"/>
  <c r="AC2448" i="2"/>
  <c r="AB834" i="2"/>
  <c r="AC473" i="2"/>
  <c r="AC292" i="2"/>
  <c r="AE292" i="2" s="1"/>
  <c r="AC610" i="2"/>
  <c r="AC1645" i="2"/>
  <c r="AC1887" i="2"/>
  <c r="AB1081" i="2"/>
  <c r="AC397" i="2"/>
  <c r="AC1593" i="2"/>
  <c r="AC1942" i="2"/>
  <c r="AC1715" i="2"/>
  <c r="AC2206" i="2"/>
  <c r="AB466" i="2"/>
  <c r="AC425" i="2"/>
  <c r="AC434" i="2"/>
  <c r="AC244" i="2"/>
  <c r="AC1551" i="2"/>
  <c r="AC1281" i="2"/>
  <c r="AC1178" i="2"/>
  <c r="AC1501" i="2"/>
  <c r="AC1954" i="2"/>
  <c r="AC1824" i="2"/>
  <c r="AC2439" i="2"/>
  <c r="AB649" i="2"/>
  <c r="AE649" i="2" s="1"/>
  <c r="AB1161" i="2"/>
  <c r="AC506" i="2"/>
  <c r="AC649" i="2"/>
  <c r="AC1894" i="2"/>
  <c r="AC2236" i="2"/>
  <c r="AC2580" i="2"/>
  <c r="AC2363" i="2"/>
  <c r="AC518" i="2"/>
  <c r="AC923" i="2"/>
  <c r="AD923" i="2" s="1"/>
  <c r="AC616" i="2"/>
  <c r="AC869" i="2"/>
  <c r="AE869" i="2" s="1"/>
  <c r="AC1297" i="2"/>
  <c r="AC709" i="2"/>
  <c r="AC1793" i="2"/>
  <c r="AC2472" i="2"/>
  <c r="AC1720" i="2"/>
  <c r="AC566" i="2"/>
  <c r="AC1096" i="2"/>
  <c r="AC1608" i="2"/>
  <c r="AC1893" i="2"/>
  <c r="AC2100" i="2"/>
  <c r="AB1129" i="2"/>
  <c r="AB2543" i="2"/>
  <c r="AB1809" i="2"/>
  <c r="AB2181" i="2"/>
  <c r="AB2399" i="2"/>
  <c r="AB197" i="2"/>
  <c r="AB709" i="2"/>
  <c r="AE709" i="2" s="1"/>
  <c r="AB1715" i="2"/>
  <c r="AB2341" i="2"/>
  <c r="AB2602" i="2"/>
  <c r="AB2451" i="2"/>
  <c r="AB1066" i="2"/>
  <c r="AB1126" i="2"/>
  <c r="AB1893" i="2"/>
  <c r="AB2510" i="2"/>
  <c r="AB750" i="2"/>
  <c r="AB2251" i="2"/>
  <c r="AB2687" i="2"/>
  <c r="AB2608" i="2"/>
  <c r="AC1798" i="2"/>
  <c r="AC2327" i="2"/>
  <c r="AB104" i="2"/>
  <c r="AB61" i="2"/>
  <c r="AE61" i="2" s="1"/>
  <c r="AB561" i="2"/>
  <c r="AC197" i="2"/>
  <c r="AC79" i="2"/>
  <c r="AC1055" i="2"/>
  <c r="AC1485" i="2"/>
  <c r="AC1724" i="2"/>
  <c r="AC1717" i="2"/>
  <c r="AC2593" i="2"/>
  <c r="AC108" i="2"/>
  <c r="AC620" i="2"/>
  <c r="AC1348" i="2"/>
  <c r="AC2665" i="2"/>
  <c r="AC779" i="2"/>
  <c r="AC640" i="2"/>
  <c r="AC1512" i="2"/>
  <c r="AC1579" i="2"/>
  <c r="AC2031" i="2"/>
  <c r="AC49" i="2"/>
  <c r="AC221" i="2"/>
  <c r="AC326" i="2"/>
  <c r="AD326" i="2" s="1"/>
  <c r="AC1534" i="2"/>
  <c r="AC2533" i="2"/>
  <c r="AC2603" i="2"/>
  <c r="AC357" i="2"/>
  <c r="AD357" i="2" s="1"/>
  <c r="AC1877" i="2"/>
  <c r="AC2305" i="2"/>
  <c r="AC2331" i="2"/>
  <c r="AC74" i="2"/>
  <c r="AC83" i="2"/>
  <c r="AC396" i="2"/>
  <c r="AC119" i="2"/>
  <c r="AD119" i="2" s="1"/>
  <c r="AC1693" i="2"/>
  <c r="AC1927" i="2"/>
  <c r="AC2638" i="2"/>
  <c r="AC2399" i="2"/>
  <c r="AC2442" i="2"/>
  <c r="AC1017" i="2"/>
  <c r="AD1017" i="2" s="1"/>
  <c r="AC1964" i="2"/>
  <c r="AC1945" i="2"/>
  <c r="AC2663" i="2"/>
  <c r="AC2239" i="2"/>
  <c r="AB830" i="2"/>
  <c r="AB967" i="2"/>
  <c r="AD967" i="2" s="1"/>
  <c r="AB1427" i="2"/>
  <c r="AB2344" i="2"/>
  <c r="AB518" i="2"/>
  <c r="AB1030" i="2"/>
  <c r="AB1766" i="2"/>
  <c r="AB2580" i="2"/>
  <c r="AB2150" i="2"/>
  <c r="AB2578" i="2"/>
  <c r="AB2665" i="2"/>
  <c r="AB747" i="2"/>
  <c r="AB1673" i="2"/>
  <c r="AB2185" i="2"/>
  <c r="AB2160" i="2"/>
  <c r="AB396" i="2"/>
  <c r="AB134" i="2"/>
  <c r="AB1285" i="2"/>
  <c r="AB1501" i="2"/>
  <c r="AB2666" i="2"/>
  <c r="AB1554" i="2"/>
  <c r="AB2066" i="2"/>
  <c r="AB1887" i="2"/>
  <c r="AB2063" i="2"/>
  <c r="AB1035" i="2"/>
  <c r="AB405" i="2"/>
  <c r="AB917" i="2"/>
  <c r="AB2094" i="2"/>
  <c r="AB2786" i="2"/>
  <c r="AB1748" i="2"/>
  <c r="AB1008" i="2"/>
  <c r="AB1717" i="2"/>
  <c r="AB2500" i="2"/>
  <c r="AC480" i="2"/>
  <c r="AC950" i="2"/>
  <c r="AC1129" i="2"/>
  <c r="AC1641" i="2"/>
  <c r="AC1815" i="2"/>
  <c r="AC2251" i="2"/>
  <c r="AC1739" i="2"/>
  <c r="AC2485" i="2"/>
  <c r="AB450" i="2"/>
  <c r="AE450" i="2" s="1"/>
  <c r="AC98" i="2"/>
  <c r="AC563" i="2"/>
  <c r="AC2066" i="2"/>
  <c r="AC2126" i="2"/>
  <c r="AC1939" i="2"/>
  <c r="AC2466" i="2"/>
  <c r="AC2294" i="2"/>
  <c r="AC1415" i="2"/>
  <c r="AC1312" i="2"/>
  <c r="AC1554" i="2"/>
  <c r="AC1365" i="2"/>
  <c r="AC1944" i="2"/>
  <c r="AC2372" i="2"/>
  <c r="AC2627" i="2"/>
  <c r="AB1281" i="2"/>
  <c r="AC95" i="2"/>
  <c r="AC1238" i="2"/>
  <c r="AC2616" i="2"/>
  <c r="AC444" i="2"/>
  <c r="AC496" i="2"/>
  <c r="AC2739" i="2"/>
  <c r="AC2762" i="2"/>
  <c r="AC303" i="2"/>
  <c r="AC1040" i="2"/>
  <c r="AC924" i="2"/>
  <c r="AC1060" i="2"/>
  <c r="AC1884" i="2"/>
  <c r="AC2396" i="2"/>
  <c r="AC2786" i="2"/>
  <c r="AC804" i="2"/>
  <c r="AC1127" i="2"/>
  <c r="AC1639" i="2"/>
  <c r="AC1266" i="2"/>
  <c r="AC909" i="2"/>
  <c r="AC2091" i="2"/>
  <c r="AB83" i="2"/>
  <c r="AC466" i="2"/>
  <c r="AE466" i="2" s="1"/>
  <c r="AC1081" i="2"/>
  <c r="AC747" i="2"/>
  <c r="AC1569" i="2"/>
  <c r="AC1307" i="2"/>
  <c r="AC1794" i="2"/>
  <c r="AC2306" i="2"/>
  <c r="AC2344" i="2"/>
  <c r="AB1282" i="2"/>
  <c r="AB1076" i="2"/>
  <c r="AB1593" i="2"/>
  <c r="AB2105" i="2"/>
  <c r="AB1215" i="2"/>
  <c r="AB1655" i="2"/>
  <c r="AB2269" i="2"/>
  <c r="AB2439" i="2"/>
  <c r="AB1261" i="2"/>
  <c r="AB1793" i="2"/>
  <c r="AB2236" i="2"/>
  <c r="AB2486" i="2"/>
  <c r="AB2321" i="2"/>
  <c r="AB1178" i="2"/>
  <c r="AB1238" i="2"/>
  <c r="AB1588" i="2"/>
  <c r="AB2672" i="2"/>
  <c r="AB1534" i="2"/>
  <c r="AB2663" i="2"/>
  <c r="AB515" i="2"/>
  <c r="AB924" i="2"/>
  <c r="AE924" i="2" s="1"/>
  <c r="AB1339" i="2"/>
  <c r="AB2638" i="2"/>
  <c r="AB1266" i="2"/>
  <c r="AB1060" i="2"/>
  <c r="AB1690" i="2"/>
  <c r="AB2202" i="2"/>
  <c r="AB2485" i="2"/>
  <c r="AB620" i="2"/>
  <c r="AE620" i="2" s="1"/>
  <c r="AB950" i="2"/>
  <c r="AB1312" i="2"/>
  <c r="AB1143" i="2"/>
  <c r="AC1443" i="2"/>
  <c r="AC2093" i="2"/>
  <c r="AC2457" i="2"/>
  <c r="AC128" i="2"/>
  <c r="AD128" i="2" s="1"/>
  <c r="AC1432" i="2"/>
  <c r="AC1518" i="2"/>
  <c r="AC2602" i="2"/>
  <c r="AB51" i="2"/>
  <c r="AB321" i="2"/>
  <c r="AB833" i="2"/>
  <c r="AC1588" i="2"/>
  <c r="AB79" i="2"/>
  <c r="AE79" i="2" s="1"/>
  <c r="AB142" i="2"/>
  <c r="AE142" i="2" s="1"/>
  <c r="AC979" i="2"/>
  <c r="AC1584" i="2"/>
  <c r="AC1091" i="2"/>
  <c r="AC1748" i="2"/>
  <c r="AC1166" i="2"/>
  <c r="AC2772" i="2"/>
  <c r="AC2269" i="2"/>
  <c r="AC937" i="2"/>
  <c r="AD937" i="2" s="1"/>
  <c r="AC831" i="2"/>
  <c r="AC1227" i="2"/>
  <c r="AC1727" i="2"/>
  <c r="AC2115" i="2"/>
  <c r="AB95" i="2"/>
  <c r="AC1433" i="2"/>
  <c r="AC2697" i="2"/>
  <c r="AB993" i="2"/>
  <c r="AE993" i="2" s="1"/>
  <c r="AC575" i="2"/>
  <c r="AC2518" i="2"/>
  <c r="AB446" i="2"/>
  <c r="AD446" i="2" s="1"/>
  <c r="AB1040" i="2"/>
  <c r="AD1040" i="2" s="1"/>
  <c r="AB663" i="2"/>
  <c r="AB2342" i="2"/>
  <c r="AB2472" i="2"/>
  <c r="AB1894" i="2"/>
  <c r="AB2782" i="2"/>
  <c r="AB263" i="2"/>
  <c r="AB2084" i="2"/>
  <c r="AB2652" i="2"/>
  <c r="AB2650" i="2"/>
  <c r="AB2575" i="2"/>
  <c r="AB1927" i="2"/>
  <c r="AB1512" i="2"/>
  <c r="AB2466" i="2"/>
  <c r="AB1433" i="2"/>
  <c r="AB1945" i="2"/>
  <c r="AB783" i="2"/>
  <c r="AE783" i="2" s="1"/>
  <c r="AB2412" i="2"/>
  <c r="AB2533" i="2"/>
  <c r="AB2227" i="2"/>
  <c r="AB1091" i="2"/>
  <c r="AB909" i="2"/>
  <c r="AB806" i="2"/>
  <c r="AB1573" i="2"/>
  <c r="AB2151" i="2"/>
  <c r="AB2239" i="2"/>
  <c r="AB2331" i="2"/>
  <c r="AB1645" i="2"/>
  <c r="AB1819" i="2"/>
  <c r="AB2616" i="2"/>
  <c r="AB2031" i="2"/>
  <c r="AB2091" i="2"/>
  <c r="AC1930" i="2"/>
  <c r="AC2381" i="2"/>
  <c r="AC2536" i="2"/>
  <c r="AC1008" i="2"/>
  <c r="AC735" i="2"/>
  <c r="AC1212" i="2"/>
  <c r="AC2260" i="2"/>
  <c r="AB63" i="2"/>
  <c r="AC481" i="2"/>
  <c r="AC535" i="2"/>
  <c r="AC1030" i="2"/>
  <c r="AC1603" i="2"/>
  <c r="AC2151" i="2"/>
  <c r="AC2687" i="2"/>
  <c r="AC1955" i="2"/>
  <c r="AC2666" i="2"/>
  <c r="AC2500" i="2"/>
  <c r="AC187" i="2"/>
  <c r="AC1339" i="2"/>
  <c r="AC1996" i="2"/>
  <c r="AB108" i="2"/>
  <c r="AE108" i="2" s="1"/>
  <c r="AC917" i="2"/>
  <c r="AC1573" i="2"/>
  <c r="AC2150" i="2"/>
  <c r="AC2617" i="2"/>
  <c r="AC2321" i="2"/>
  <c r="AC2467" i="2"/>
  <c r="AC2451" i="2"/>
  <c r="AB657" i="2"/>
  <c r="AE657" i="2" s="1"/>
  <c r="AC431" i="2"/>
  <c r="AC834" i="2"/>
  <c r="AC1208" i="2"/>
  <c r="AC1261" i="2"/>
  <c r="AC2160" i="2"/>
  <c r="AC2230" i="2"/>
  <c r="AB473" i="2"/>
  <c r="AD473" i="2" s="1"/>
  <c r="AB985" i="2"/>
  <c r="AD985" i="2" s="1"/>
  <c r="AC1048" i="2"/>
  <c r="AC806" i="2"/>
  <c r="AC2170" i="2"/>
  <c r="AC1430" i="2"/>
  <c r="AC2227" i="2"/>
  <c r="AB45" i="2"/>
  <c r="AC1519" i="2"/>
  <c r="AC1067" i="2"/>
  <c r="AC1452" i="2"/>
  <c r="AB616" i="2"/>
  <c r="AB1680" i="2"/>
  <c r="AB2442" i="2"/>
  <c r="AB586" i="2"/>
  <c r="AB431" i="2"/>
  <c r="AB1572" i="2"/>
  <c r="AB2381" i="2"/>
  <c r="AB2126" i="2"/>
  <c r="AB2536" i="2"/>
  <c r="AB324" i="2"/>
  <c r="AE324" i="2" s="1"/>
  <c r="AB836" i="2"/>
  <c r="AE836" i="2" s="1"/>
  <c r="AB1166" i="2"/>
  <c r="AB1452" i="2"/>
  <c r="AB1964" i="2"/>
  <c r="AB2327" i="2"/>
  <c r="AB2167" i="2"/>
  <c r="AB1203" i="2"/>
  <c r="AB1794" i="2"/>
  <c r="AB2306" i="2"/>
  <c r="AB532" i="2"/>
  <c r="AB1724" i="2"/>
  <c r="AB1693" i="2"/>
  <c r="AB870" i="2"/>
  <c r="AE870" i="2" s="1"/>
  <c r="AB1127" i="2"/>
  <c r="AB2420" i="2"/>
  <c r="AB2541" i="2"/>
  <c r="AB2237" i="2"/>
  <c r="AB1641" i="2"/>
  <c r="AB2153" i="2"/>
  <c r="AB1303" i="2"/>
  <c r="AB855" i="2"/>
  <c r="AD855" i="2" s="1"/>
  <c r="AB2492" i="2"/>
  <c r="AB1824" i="2"/>
  <c r="AB1442" i="2"/>
  <c r="AB1954" i="2"/>
  <c r="AB1397" i="2"/>
  <c r="AB2024" i="2"/>
  <c r="AB755" i="2"/>
  <c r="AE755" i="2" s="1"/>
  <c r="AB683" i="2"/>
  <c r="AB858" i="2"/>
  <c r="AB808" i="2"/>
  <c r="AD808" i="2" s="1"/>
  <c r="AC733" i="2"/>
  <c r="AB1423" i="2"/>
  <c r="AB1743" i="2"/>
  <c r="AC1526" i="2"/>
  <c r="AB730" i="2"/>
  <c r="AE730" i="2" s="1"/>
  <c r="AB738" i="2"/>
  <c r="AE738" i="2" s="1"/>
  <c r="AB656" i="2"/>
  <c r="AB746" i="2"/>
  <c r="AB720" i="2"/>
  <c r="AD720" i="2" s="1"/>
  <c r="AB992" i="2"/>
  <c r="AE992" i="2" s="1"/>
  <c r="AB888" i="2"/>
  <c r="AB1016" i="2"/>
  <c r="AB794" i="2"/>
  <c r="AD794" i="2" s="1"/>
  <c r="AB802" i="2"/>
  <c r="AE802" i="2" s="1"/>
  <c r="AB810" i="2"/>
  <c r="AB2527" i="2"/>
  <c r="AB282" i="2"/>
  <c r="AE282" i="2" s="1"/>
  <c r="AC321" i="2"/>
  <c r="AC137" i="2"/>
  <c r="AB528" i="2"/>
  <c r="AB235" i="2"/>
  <c r="AD235" i="2" s="1"/>
  <c r="AB303" i="2"/>
  <c r="AB563" i="2"/>
  <c r="AC235" i="2"/>
  <c r="AB24" i="2"/>
  <c r="AE24" i="2" s="1"/>
  <c r="AB481" i="2"/>
  <c r="AE481" i="2" s="1"/>
  <c r="AC63" i="2"/>
  <c r="AB145" i="2"/>
  <c r="AB98" i="2"/>
  <c r="AB363" i="2"/>
  <c r="AE363" i="2" s="1"/>
  <c r="AB571" i="2"/>
  <c r="AB535" i="2"/>
  <c r="AB397" i="2"/>
  <c r="AB434" i="2"/>
  <c r="AE434" i="2" s="1"/>
  <c r="AB163" i="2"/>
  <c r="AB566" i="2"/>
  <c r="AB64" i="2"/>
  <c r="AC155" i="2"/>
  <c r="AC64" i="2"/>
  <c r="AB91" i="2"/>
  <c r="AB491" i="2"/>
  <c r="AD491" i="2" s="1"/>
  <c r="AB373" i="2"/>
  <c r="AD373" i="2" s="1"/>
  <c r="AB243" i="2"/>
  <c r="AB608" i="2"/>
  <c r="AB232" i="2"/>
  <c r="AB228" i="2"/>
  <c r="AD228" i="2" s="1"/>
  <c r="AB167" i="2"/>
  <c r="AC370" i="2"/>
  <c r="AB585" i="2"/>
  <c r="AC442" i="2"/>
  <c r="AC546" i="2"/>
  <c r="AC347" i="2"/>
  <c r="AE347" i="2" s="1"/>
  <c r="AC472" i="2"/>
  <c r="AC265" i="2"/>
  <c r="AE265" i="2" s="1"/>
  <c r="AC319" i="2"/>
  <c r="AC456" i="2"/>
  <c r="AB392" i="2"/>
  <c r="AD392" i="2" s="1"/>
  <c r="AB315" i="2"/>
  <c r="AE315" i="2" s="1"/>
  <c r="AB395" i="2"/>
  <c r="AB174" i="2"/>
  <c r="AC568" i="2"/>
  <c r="AC593" i="2"/>
  <c r="AE593" i="2" s="1"/>
  <c r="AB178" i="2"/>
  <c r="AC329" i="2"/>
  <c r="AB272" i="2"/>
  <c r="AD272" i="2" s="1"/>
  <c r="AB171" i="2"/>
  <c r="AE171" i="2" s="1"/>
  <c r="AB332" i="2"/>
  <c r="AB379" i="2"/>
  <c r="AB459" i="2"/>
  <c r="AB341" i="2"/>
  <c r="AE341" i="2" s="1"/>
  <c r="AB531" i="2"/>
  <c r="AB310" i="2"/>
  <c r="AD310" i="2" s="1"/>
  <c r="AB34" i="2"/>
  <c r="AE34" i="2" s="1"/>
  <c r="AC576" i="2"/>
  <c r="AB451" i="2"/>
  <c r="AB591" i="2"/>
  <c r="AB556" i="2"/>
  <c r="AE556" i="2" s="1"/>
  <c r="AB257" i="2"/>
  <c r="AB417" i="2"/>
  <c r="AC585" i="2"/>
  <c r="AB81" i="2"/>
  <c r="AE81" i="2" s="1"/>
  <c r="AB527" i="2"/>
  <c r="AD527" i="2" s="1"/>
  <c r="AB279" i="2"/>
  <c r="AB333" i="2"/>
  <c r="AB432" i="2"/>
  <c r="AE432" i="2" s="1"/>
  <c r="AB218" i="2"/>
  <c r="AE218" i="2" s="1"/>
  <c r="AC386" i="2"/>
  <c r="AC416" i="2"/>
  <c r="AC257" i="2"/>
  <c r="AC73" i="2"/>
  <c r="AD73" i="2" s="1"/>
  <c r="AC91" i="2"/>
  <c r="AC538" i="2"/>
  <c r="AB27" i="2"/>
  <c r="AD27" i="2" s="1"/>
  <c r="AB361" i="2"/>
  <c r="AE361" i="2" s="1"/>
  <c r="AB180" i="2"/>
  <c r="AB380" i="2"/>
  <c r="AB427" i="2"/>
  <c r="AE427" i="2" s="1"/>
  <c r="AB179" i="2"/>
  <c r="AD179" i="2" s="1"/>
  <c r="AB509" i="2"/>
  <c r="AB203" i="2"/>
  <c r="AB494" i="2"/>
  <c r="AD494" i="2" s="1"/>
  <c r="AB296" i="2"/>
  <c r="AB275" i="2"/>
  <c r="AB148" i="2"/>
  <c r="AB200" i="2"/>
  <c r="AB187" i="2"/>
  <c r="AE187" i="2" s="1"/>
  <c r="AB267" i="2"/>
  <c r="AC16" i="2"/>
  <c r="AC254" i="2"/>
  <c r="AB22" i="2"/>
  <c r="AE22" i="2" s="1"/>
  <c r="AB16" i="2"/>
  <c r="AB595" i="2"/>
  <c r="AB226" i="2"/>
  <c r="AE226" i="2" s="1"/>
  <c r="AB234" i="2"/>
  <c r="AE234" i="2" s="1"/>
  <c r="AB408" i="2"/>
  <c r="AB114" i="2"/>
  <c r="AB378" i="2"/>
  <c r="AD378" i="2" s="1"/>
  <c r="AB290" i="2"/>
  <c r="AE290" i="2" s="1"/>
  <c r="AB298" i="2"/>
  <c r="AB442" i="2"/>
  <c r="AE55" i="2"/>
  <c r="AD55" i="2"/>
  <c r="AE99" i="2"/>
  <c r="AD99" i="2"/>
  <c r="AE369" i="2"/>
  <c r="AD369" i="2"/>
  <c r="AE881" i="2"/>
  <c r="AD881" i="2"/>
  <c r="AE194" i="2"/>
  <c r="AD194" i="2"/>
  <c r="AE706" i="2"/>
  <c r="AD706" i="2"/>
  <c r="AE92" i="2"/>
  <c r="AD92" i="2"/>
  <c r="AE441" i="2"/>
  <c r="AD441" i="2"/>
  <c r="AE953" i="2"/>
  <c r="AD953" i="2"/>
  <c r="AE56" i="2"/>
  <c r="AD56" i="2"/>
  <c r="AE77" i="2"/>
  <c r="AD77" i="2"/>
  <c r="AE513" i="2"/>
  <c r="AE338" i="2"/>
  <c r="AD338" i="2"/>
  <c r="AE85" i="2"/>
  <c r="AD85" i="2"/>
  <c r="AE521" i="2"/>
  <c r="AD521" i="2"/>
  <c r="AE1033" i="2"/>
  <c r="AD1033" i="2"/>
  <c r="AE346" i="2"/>
  <c r="AD346" i="2"/>
  <c r="AE42" i="2"/>
  <c r="AD42" i="2"/>
  <c r="AE273" i="2"/>
  <c r="AD273" i="2"/>
  <c r="AE785" i="2"/>
  <c r="AD785" i="2"/>
  <c r="AD158" i="2"/>
  <c r="AE158" i="2"/>
  <c r="AE165" i="2"/>
  <c r="AD165" i="2"/>
  <c r="AE601" i="2"/>
  <c r="AD601" i="2"/>
  <c r="AE1113" i="2"/>
  <c r="AD1113" i="2"/>
  <c r="AE156" i="2"/>
  <c r="AD156" i="2"/>
  <c r="AE673" i="2"/>
  <c r="AD673" i="2"/>
  <c r="AE1185" i="2"/>
  <c r="AD1185" i="2"/>
  <c r="AE562" i="2"/>
  <c r="AD562" i="2"/>
  <c r="AE32" i="2"/>
  <c r="AD32" i="2"/>
  <c r="AE76" i="2"/>
  <c r="AD76" i="2"/>
  <c r="AE489" i="2"/>
  <c r="AD489" i="2"/>
  <c r="AE1001" i="2"/>
  <c r="AD1001" i="2"/>
  <c r="AE1026" i="2"/>
  <c r="AD1026" i="2"/>
  <c r="AE859" i="2"/>
  <c r="AD859" i="2"/>
  <c r="AE308" i="2"/>
  <c r="AD308" i="2"/>
  <c r="AE820" i="2"/>
  <c r="AD820" i="2"/>
  <c r="AE293" i="2"/>
  <c r="AD293" i="2"/>
  <c r="AE805" i="2"/>
  <c r="AD805" i="2"/>
  <c r="AE66" i="2"/>
  <c r="AD66" i="2"/>
  <c r="AD638" i="2"/>
  <c r="AE638" i="2"/>
  <c r="AD1150" i="2"/>
  <c r="AE1150" i="2"/>
  <c r="AE1337" i="2"/>
  <c r="AD1337" i="2"/>
  <c r="AE1849" i="2"/>
  <c r="AD1849" i="2"/>
  <c r="AE1514" i="2"/>
  <c r="AD1514" i="2"/>
  <c r="AE2026" i="2"/>
  <c r="AD2026" i="2"/>
  <c r="AE1128" i="2"/>
  <c r="AD1128" i="2"/>
  <c r="AE1747" i="2"/>
  <c r="AD1747" i="2"/>
  <c r="AE1436" i="2"/>
  <c r="AD1436" i="2"/>
  <c r="AE1948" i="2"/>
  <c r="AD1948" i="2"/>
  <c r="AE1405" i="2"/>
  <c r="AD1405" i="2"/>
  <c r="AE1917" i="2"/>
  <c r="AD1917" i="2"/>
  <c r="AE1307" i="2"/>
  <c r="AD1307" i="2"/>
  <c r="AE1822" i="2"/>
  <c r="AD1822" i="2"/>
  <c r="AE2051" i="2"/>
  <c r="AD2051" i="2"/>
  <c r="AE2636" i="2"/>
  <c r="AD2636" i="2"/>
  <c r="AE2224" i="2"/>
  <c r="AD2224" i="2"/>
  <c r="AE1779" i="2"/>
  <c r="AD1779" i="2"/>
  <c r="AE2534" i="2"/>
  <c r="AD2534" i="2"/>
  <c r="AE2142" i="2"/>
  <c r="AD2142" i="2"/>
  <c r="AE2101" i="2"/>
  <c r="AD2101" i="2"/>
  <c r="AE1875" i="2"/>
  <c r="AD1875" i="2"/>
  <c r="AE2570" i="2"/>
  <c r="AD2570" i="2"/>
  <c r="AE2483" i="2"/>
  <c r="AD2483" i="2"/>
  <c r="AD2401" i="2"/>
  <c r="AE2401" i="2"/>
  <c r="AE2417" i="2"/>
  <c r="AD2417" i="2"/>
  <c r="AE2649" i="2"/>
  <c r="AD2649" i="2"/>
  <c r="AE202" i="2"/>
  <c r="AD202" i="2"/>
  <c r="AE714" i="2"/>
  <c r="AD714" i="2"/>
  <c r="AE1226" i="2"/>
  <c r="AD1226" i="2"/>
  <c r="AE1123" i="2"/>
  <c r="AD1123" i="2"/>
  <c r="AE508" i="2"/>
  <c r="AD508" i="2"/>
  <c r="AE1020" i="2"/>
  <c r="AD1020" i="2"/>
  <c r="AE493" i="2"/>
  <c r="AD493" i="2"/>
  <c r="AE1005" i="2"/>
  <c r="AD1005" i="2"/>
  <c r="AE838" i="2"/>
  <c r="AD838" i="2"/>
  <c r="AE288" i="2"/>
  <c r="AD288" i="2"/>
  <c r="AE1537" i="2"/>
  <c r="AD1537" i="2"/>
  <c r="AD2049" i="2"/>
  <c r="AE2049" i="2"/>
  <c r="AE1232" i="2"/>
  <c r="AD1232" i="2"/>
  <c r="AE1778" i="2"/>
  <c r="AD1778" i="2"/>
  <c r="AE2290" i="2"/>
  <c r="AD2290" i="2"/>
  <c r="AE1499" i="2"/>
  <c r="AD1499" i="2"/>
  <c r="AE943" i="2"/>
  <c r="AD943" i="2"/>
  <c r="AE1700" i="2"/>
  <c r="AD1700" i="2"/>
  <c r="AE816" i="2"/>
  <c r="AD816" i="2"/>
  <c r="AE1669" i="2"/>
  <c r="AD1669" i="2"/>
  <c r="AE439" i="2"/>
  <c r="AD439" i="2"/>
  <c r="AE1574" i="2"/>
  <c r="AD1574" i="2"/>
  <c r="AE2086" i="2"/>
  <c r="AD2086" i="2"/>
  <c r="AE2388" i="2"/>
  <c r="AD2388" i="2"/>
  <c r="AE1687" i="2"/>
  <c r="AD1687" i="2"/>
  <c r="AD2509" i="2"/>
  <c r="AE2509" i="2"/>
  <c r="AE2195" i="2"/>
  <c r="AD2195" i="2"/>
  <c r="AE920" i="2"/>
  <c r="AD920" i="2"/>
  <c r="AE2383" i="2"/>
  <c r="AD2383" i="2"/>
  <c r="AD2283" i="2"/>
  <c r="AE2283" i="2"/>
  <c r="AE2386" i="2"/>
  <c r="AD2386" i="2"/>
  <c r="AE2296" i="2"/>
  <c r="AD2296" i="2"/>
  <c r="AE2640" i="2"/>
  <c r="AD2640" i="2"/>
  <c r="AD2767" i="2"/>
  <c r="AE2767" i="2"/>
  <c r="AE2745" i="2"/>
  <c r="AD2745" i="2"/>
  <c r="AE658" i="2"/>
  <c r="AD658" i="2"/>
  <c r="AE1170" i="2"/>
  <c r="AD1170" i="2"/>
  <c r="AB555" i="2"/>
  <c r="AE1067" i="2"/>
  <c r="AD1067" i="2"/>
  <c r="AE452" i="2"/>
  <c r="AD452" i="2"/>
  <c r="AE964" i="2"/>
  <c r="AD964" i="2"/>
  <c r="AD437" i="2"/>
  <c r="AE270" i="2"/>
  <c r="AD270" i="2"/>
  <c r="AE782" i="2"/>
  <c r="AD782" i="2"/>
  <c r="AD1294" i="2"/>
  <c r="AE1294" i="2"/>
  <c r="AD1481" i="2"/>
  <c r="AE1481" i="2"/>
  <c r="AE1031" i="2"/>
  <c r="AD1031" i="2"/>
  <c r="AE1722" i="2"/>
  <c r="AD1722" i="2"/>
  <c r="AE2234" i="2"/>
  <c r="AD2234" i="2"/>
  <c r="AE1379" i="2"/>
  <c r="AD1379" i="2"/>
  <c r="AE463" i="2"/>
  <c r="AD463" i="2"/>
  <c r="AE1580" i="2"/>
  <c r="AD1580" i="2"/>
  <c r="AB336" i="2"/>
  <c r="AE1549" i="2"/>
  <c r="AD1549" i="2"/>
  <c r="AE2061" i="2"/>
  <c r="AD2061" i="2"/>
  <c r="AE1454" i="2"/>
  <c r="AD1454" i="2"/>
  <c r="AE1966" i="2"/>
  <c r="AD1966" i="2"/>
  <c r="AE2332" i="2"/>
  <c r="AD2332" i="2"/>
  <c r="AE1719" i="2"/>
  <c r="AD1719" i="2"/>
  <c r="AD2517" i="2"/>
  <c r="AE2517" i="2"/>
  <c r="AD2205" i="2"/>
  <c r="AE2205" i="2"/>
  <c r="AE1471" i="2"/>
  <c r="AD1471" i="2"/>
  <c r="AE2455" i="2"/>
  <c r="AD2455" i="2"/>
  <c r="AE2360" i="2"/>
  <c r="AD2360" i="2"/>
  <c r="AE2330" i="2"/>
  <c r="AD2330" i="2"/>
  <c r="AE2222" i="2"/>
  <c r="AD2222" i="2"/>
  <c r="AE2079" i="2"/>
  <c r="AD2079" i="2"/>
  <c r="AE2595" i="2"/>
  <c r="AD2595" i="2"/>
  <c r="AE2678" i="2"/>
  <c r="AD2678" i="2"/>
  <c r="AE922" i="2"/>
  <c r="AD922" i="2"/>
  <c r="AB307" i="2"/>
  <c r="AE819" i="2"/>
  <c r="AD819" i="2"/>
  <c r="AE204" i="2"/>
  <c r="AD204" i="2"/>
  <c r="AE716" i="2"/>
  <c r="AD716" i="2"/>
  <c r="AD62" i="2"/>
  <c r="AE62" i="2"/>
  <c r="AE637" i="2"/>
  <c r="AD637" i="2"/>
  <c r="AE1149" i="2"/>
  <c r="AD1149" i="2"/>
  <c r="AD982" i="2"/>
  <c r="AE982" i="2"/>
  <c r="AE864" i="2"/>
  <c r="AD864" i="2"/>
  <c r="AE2193" i="2"/>
  <c r="AD2193" i="2"/>
  <c r="AE1410" i="2"/>
  <c r="AD1410" i="2"/>
  <c r="AE1922" i="2"/>
  <c r="AD1922" i="2"/>
  <c r="AB456" i="2"/>
  <c r="AE1579" i="2"/>
  <c r="AD1579" i="2"/>
  <c r="AE1332" i="2"/>
  <c r="AD1332" i="2"/>
  <c r="AE1844" i="2"/>
  <c r="AD1844" i="2"/>
  <c r="AE1297" i="2"/>
  <c r="AD1297" i="2"/>
  <c r="AE1813" i="2"/>
  <c r="AD1813" i="2"/>
  <c r="AE1015" i="2"/>
  <c r="AD1015" i="2"/>
  <c r="AE1718" i="2"/>
  <c r="AD1718" i="2"/>
  <c r="AE1944" i="2"/>
  <c r="AD1944" i="2"/>
  <c r="AE2596" i="2"/>
  <c r="AD2596" i="2"/>
  <c r="AE2256" i="2"/>
  <c r="AD2256" i="2"/>
  <c r="AE1624" i="2"/>
  <c r="AD1624" i="2"/>
  <c r="AE2494" i="2"/>
  <c r="AD2494" i="2"/>
  <c r="AE2260" i="2"/>
  <c r="AD2260" i="2"/>
  <c r="AD2133" i="2"/>
  <c r="AE2133" i="2"/>
  <c r="AE2093" i="2"/>
  <c r="AD2093" i="2"/>
  <c r="AE2658" i="2"/>
  <c r="AD2658" i="2"/>
  <c r="AD2703" i="2"/>
  <c r="AE2703" i="2"/>
  <c r="AE2734" i="2"/>
  <c r="AD2734" i="2"/>
  <c r="AD2294" i="2"/>
  <c r="AE2294" i="2"/>
  <c r="AE2702" i="2"/>
  <c r="AD2702" i="2"/>
  <c r="AB418" i="2"/>
  <c r="AE930" i="2"/>
  <c r="AD930" i="2"/>
  <c r="AE251" i="2"/>
  <c r="AD251" i="2"/>
  <c r="AE763" i="2"/>
  <c r="AD763" i="2"/>
  <c r="AE131" i="2"/>
  <c r="AD131" i="2"/>
  <c r="AE660" i="2"/>
  <c r="AD660" i="2"/>
  <c r="AE1172" i="2"/>
  <c r="AD1172" i="2"/>
  <c r="AE581" i="2"/>
  <c r="AD581" i="2"/>
  <c r="AE1093" i="2"/>
  <c r="AD1093" i="2"/>
  <c r="AD414" i="2"/>
  <c r="AE414" i="2"/>
  <c r="AD926" i="2"/>
  <c r="AE926" i="2"/>
  <c r="AB640" i="2"/>
  <c r="AE1625" i="2"/>
  <c r="AD1625" i="2"/>
  <c r="AE2137" i="2"/>
  <c r="AD2137" i="2"/>
  <c r="AE1354" i="2"/>
  <c r="AD1354" i="2"/>
  <c r="AE1866" i="2"/>
  <c r="AD1866" i="2"/>
  <c r="AE1587" i="2"/>
  <c r="AD1587" i="2"/>
  <c r="AE1340" i="2"/>
  <c r="AD1340" i="2"/>
  <c r="AE1852" i="2"/>
  <c r="AD1852" i="2"/>
  <c r="AE1306" i="2"/>
  <c r="AD1306" i="2"/>
  <c r="AE1821" i="2"/>
  <c r="AD1821" i="2"/>
  <c r="AE1256" i="2"/>
  <c r="AD1256" i="2"/>
  <c r="AE1790" i="2"/>
  <c r="AD1790" i="2"/>
  <c r="AE1967" i="2"/>
  <c r="AD1967" i="2"/>
  <c r="AE2604" i="2"/>
  <c r="AD2604" i="2"/>
  <c r="AE2182" i="2"/>
  <c r="AD2182" i="2"/>
  <c r="AE1400" i="2"/>
  <c r="AD1400" i="2"/>
  <c r="AE2438" i="2"/>
  <c r="AD2438" i="2"/>
  <c r="AE1952" i="2"/>
  <c r="AD1952" i="2"/>
  <c r="AE1664" i="2"/>
  <c r="AD1664" i="2"/>
  <c r="AE1544" i="2"/>
  <c r="AD1544" i="2"/>
  <c r="AE2474" i="2"/>
  <c r="AD2474" i="2"/>
  <c r="AE2323" i="2"/>
  <c r="AD2323" i="2"/>
  <c r="AE2560" i="2"/>
  <c r="AD2560" i="2"/>
  <c r="AE2627" i="2"/>
  <c r="AD2627" i="2"/>
  <c r="AE2699" i="2"/>
  <c r="AD2699" i="2"/>
  <c r="AB426" i="2"/>
  <c r="AE938" i="2"/>
  <c r="AD938" i="2"/>
  <c r="AE259" i="2"/>
  <c r="AD259" i="2"/>
  <c r="AE771" i="2"/>
  <c r="AD771" i="2"/>
  <c r="AE147" i="2"/>
  <c r="AD147" i="2"/>
  <c r="AE668" i="2"/>
  <c r="AD668" i="2"/>
  <c r="AE1180" i="2"/>
  <c r="AD1180" i="2"/>
  <c r="AE589" i="2"/>
  <c r="AD589" i="2"/>
  <c r="AE1101" i="2"/>
  <c r="AD1101" i="2"/>
  <c r="AD486" i="2"/>
  <c r="AE486" i="2"/>
  <c r="AD998" i="2"/>
  <c r="AE998" i="2"/>
  <c r="AE1633" i="2"/>
  <c r="AD1633" i="2"/>
  <c r="AD2145" i="2"/>
  <c r="AF2145" i="2" s="1"/>
  <c r="AE2145" i="2"/>
  <c r="AE1362" i="2"/>
  <c r="AD1362" i="2"/>
  <c r="AE1874" i="2"/>
  <c r="AD1874" i="2"/>
  <c r="AB520" i="2"/>
  <c r="AE1595" i="2"/>
  <c r="AD1595" i="2"/>
  <c r="AE1348" i="2"/>
  <c r="AD1348" i="2"/>
  <c r="AE1860" i="2"/>
  <c r="AD1860" i="2"/>
  <c r="AE1200" i="2"/>
  <c r="AD1200" i="2"/>
  <c r="AE1765" i="2"/>
  <c r="AD1765" i="2"/>
  <c r="AE1079" i="2"/>
  <c r="AD1079" i="2"/>
  <c r="AE1734" i="2"/>
  <c r="AD1734" i="2"/>
  <c r="AE1816" i="2"/>
  <c r="AD1816" i="2"/>
  <c r="AE2548" i="2"/>
  <c r="AD2548" i="2"/>
  <c r="AD2669" i="2"/>
  <c r="AE2669" i="2"/>
  <c r="AE2382" i="2"/>
  <c r="AD2382" i="2"/>
  <c r="AE1803" i="2"/>
  <c r="AD1803" i="2"/>
  <c r="AE1440" i="2"/>
  <c r="AD1440" i="2"/>
  <c r="AE2448" i="2"/>
  <c r="AD2448" i="2"/>
  <c r="AE2610" i="2"/>
  <c r="AD2610" i="2"/>
  <c r="AD2495" i="2"/>
  <c r="AE2495" i="2"/>
  <c r="AE2750" i="2"/>
  <c r="AD2750" i="2"/>
  <c r="AB2425" i="2"/>
  <c r="AE2667" i="2"/>
  <c r="AD2667" i="2"/>
  <c r="AE1010" i="2"/>
  <c r="AD1010" i="2"/>
  <c r="AE331" i="2"/>
  <c r="AD331" i="2"/>
  <c r="AE843" i="2"/>
  <c r="AD843" i="2"/>
  <c r="AE213" i="2"/>
  <c r="AD213" i="2"/>
  <c r="AE725" i="2"/>
  <c r="AD725" i="2"/>
  <c r="AE1237" i="2"/>
  <c r="AD1237" i="2"/>
  <c r="AB622" i="2"/>
  <c r="AD1134" i="2"/>
  <c r="AE1134" i="2"/>
  <c r="AE1212" i="2"/>
  <c r="AD1212" i="2"/>
  <c r="AD2281" i="2"/>
  <c r="AE2281" i="2"/>
  <c r="AE1434" i="2"/>
  <c r="AD1434" i="2"/>
  <c r="AE1946" i="2"/>
  <c r="AD1946" i="2"/>
  <c r="AE808" i="2"/>
  <c r="AE1667" i="2"/>
  <c r="AD1667" i="2"/>
  <c r="AE1420" i="2"/>
  <c r="AD1420" i="2"/>
  <c r="AE1932" i="2"/>
  <c r="AD1932" i="2"/>
  <c r="AE1324" i="2"/>
  <c r="AD1324" i="2"/>
  <c r="AE1837" i="2"/>
  <c r="AD1837" i="2"/>
  <c r="AE1288" i="2"/>
  <c r="AD1288" i="2"/>
  <c r="AD1806" i="2"/>
  <c r="AE1806" i="2"/>
  <c r="AD2008" i="2"/>
  <c r="AE2008" i="2"/>
  <c r="AE2620" i="2"/>
  <c r="AD2620" i="2"/>
  <c r="AB2204" i="2"/>
  <c r="AE1720" i="2"/>
  <c r="AD1720" i="2"/>
  <c r="AE2518" i="2"/>
  <c r="AD2518" i="2"/>
  <c r="AD2120" i="2"/>
  <c r="AE2120" i="2"/>
  <c r="AB2077" i="2"/>
  <c r="AE1832" i="2"/>
  <c r="AD1832" i="2"/>
  <c r="AE2554" i="2"/>
  <c r="AD2554" i="2"/>
  <c r="AE2467" i="2"/>
  <c r="AD2467" i="2"/>
  <c r="AE2262" i="2"/>
  <c r="AD2262" i="2"/>
  <c r="AE2284" i="2"/>
  <c r="AD2284" i="2"/>
  <c r="AE2488" i="2"/>
  <c r="AD2488" i="2"/>
  <c r="AB570" i="2"/>
  <c r="AE1082" i="2"/>
  <c r="AD1082" i="2"/>
  <c r="AB403" i="2"/>
  <c r="AE915" i="2"/>
  <c r="AD915" i="2"/>
  <c r="AE364" i="2"/>
  <c r="AD364" i="2"/>
  <c r="AE876" i="2"/>
  <c r="AD876" i="2"/>
  <c r="AE285" i="2"/>
  <c r="AD285" i="2"/>
  <c r="AD182" i="2"/>
  <c r="AE182" i="2"/>
  <c r="AE1393" i="2"/>
  <c r="AD1393" i="2"/>
  <c r="AB423" i="2"/>
  <c r="AE1570" i="2"/>
  <c r="AD1570" i="2"/>
  <c r="AE2082" i="2"/>
  <c r="AD2082" i="2"/>
  <c r="AE1283" i="2"/>
  <c r="AD1283" i="2"/>
  <c r="AE367" i="2"/>
  <c r="AD367" i="2"/>
  <c r="AE1556" i="2"/>
  <c r="AD1556" i="2"/>
  <c r="AB240" i="2"/>
  <c r="AE1525" i="2"/>
  <c r="AD1525" i="2"/>
  <c r="AE2037" i="2"/>
  <c r="AD2037" i="2"/>
  <c r="AE1494" i="2"/>
  <c r="AD1494" i="2"/>
  <c r="AE2006" i="2"/>
  <c r="AD2006" i="2"/>
  <c r="AE2308" i="2"/>
  <c r="AD2308" i="2"/>
  <c r="AE1367" i="2"/>
  <c r="AD1367" i="2"/>
  <c r="AD2429" i="2"/>
  <c r="AE2429" i="2"/>
  <c r="AD2173" i="2"/>
  <c r="AE2173" i="2"/>
  <c r="AB664" i="2"/>
  <c r="AE2367" i="2"/>
  <c r="AD2367" i="2"/>
  <c r="AD2336" i="2"/>
  <c r="AF2336" i="2" s="1"/>
  <c r="AE2336" i="2"/>
  <c r="AE2221" i="2"/>
  <c r="AD2221" i="2"/>
  <c r="AB2104" i="2"/>
  <c r="AE2740" i="2"/>
  <c r="AD2740" i="2"/>
  <c r="AE2766" i="2"/>
  <c r="AD2766" i="2"/>
  <c r="AE2768" i="2"/>
  <c r="AD2768" i="2"/>
  <c r="AC376" i="2"/>
  <c r="AC2651" i="2"/>
  <c r="AB1583" i="2"/>
  <c r="AC248" i="2"/>
  <c r="AC2565" i="2"/>
  <c r="AB600" i="2"/>
  <c r="AB312" i="2"/>
  <c r="AC275" i="2"/>
  <c r="AC2105" i="2"/>
  <c r="AB1647" i="2"/>
  <c r="AC80" i="2"/>
  <c r="AC1571" i="2"/>
  <c r="AD1571" i="2" s="1"/>
  <c r="AB223" i="2"/>
  <c r="AE1423" i="2"/>
  <c r="AD1423" i="2"/>
  <c r="AB1872" i="2"/>
  <c r="AC1318" i="2"/>
  <c r="AB74" i="2"/>
  <c r="AB1711" i="2"/>
  <c r="AB2755" i="2"/>
  <c r="AC419" i="2"/>
  <c r="AB479" i="2"/>
  <c r="AE1743" i="2"/>
  <c r="AD1743" i="2"/>
  <c r="AB1415" i="2"/>
  <c r="AC176" i="2"/>
  <c r="AE176" i="2" s="1"/>
  <c r="AC1142" i="2"/>
  <c r="AB1055" i="2"/>
  <c r="AB1080" i="2"/>
  <c r="AB1984" i="2"/>
  <c r="AB191" i="2"/>
  <c r="AC2480" i="2"/>
  <c r="AC2180" i="2"/>
  <c r="AB154" i="2"/>
  <c r="AB1831" i="2"/>
  <c r="AE119" i="2"/>
  <c r="AE20" i="2"/>
  <c r="AD20" i="2"/>
  <c r="AE433" i="2"/>
  <c r="AD433" i="2"/>
  <c r="AE945" i="2"/>
  <c r="AD945" i="2"/>
  <c r="AE258" i="2"/>
  <c r="AD258" i="2"/>
  <c r="AE770" i="2"/>
  <c r="AD770" i="2"/>
  <c r="AE69" i="2"/>
  <c r="AD69" i="2"/>
  <c r="AE505" i="2"/>
  <c r="AD505" i="2"/>
  <c r="AE1017" i="2"/>
  <c r="AE141" i="2"/>
  <c r="AD141" i="2"/>
  <c r="AE577" i="2"/>
  <c r="AD577" i="2"/>
  <c r="AE1089" i="2"/>
  <c r="AD1089" i="2"/>
  <c r="AE402" i="2"/>
  <c r="AD402" i="2"/>
  <c r="AE49" i="2"/>
  <c r="AD49" i="2"/>
  <c r="AE149" i="2"/>
  <c r="AD149" i="2"/>
  <c r="AE1097" i="2"/>
  <c r="AD1097" i="2"/>
  <c r="AE410" i="2"/>
  <c r="AD410" i="2"/>
  <c r="AE23" i="2"/>
  <c r="AD23" i="2"/>
  <c r="AE67" i="2"/>
  <c r="AD67" i="2"/>
  <c r="AE849" i="2"/>
  <c r="AD849" i="2"/>
  <c r="AB65" i="2"/>
  <c r="AE140" i="2"/>
  <c r="AD140" i="2"/>
  <c r="AE665" i="2"/>
  <c r="AD665" i="2"/>
  <c r="AE1177" i="2"/>
  <c r="AD1177" i="2"/>
  <c r="AE137" i="2"/>
  <c r="AD137" i="2"/>
  <c r="AE225" i="2"/>
  <c r="AD225" i="2"/>
  <c r="AE737" i="2"/>
  <c r="AD737" i="2"/>
  <c r="AE1249" i="2"/>
  <c r="AD1249" i="2"/>
  <c r="AE96" i="2"/>
  <c r="AD96" i="2"/>
  <c r="AE53" i="2"/>
  <c r="AD53" i="2"/>
  <c r="AE553" i="2"/>
  <c r="AD553" i="2"/>
  <c r="AE1065" i="2"/>
  <c r="AD1065" i="2"/>
  <c r="AE1090" i="2"/>
  <c r="AD1090" i="2"/>
  <c r="AE923" i="2"/>
  <c r="AE372" i="2"/>
  <c r="AD372" i="2"/>
  <c r="AE884" i="2"/>
  <c r="AD884" i="2"/>
  <c r="AD190" i="2"/>
  <c r="AE190" i="2"/>
  <c r="AD702" i="2"/>
  <c r="AE702" i="2"/>
  <c r="AD1214" i="2"/>
  <c r="AE1214" i="2"/>
  <c r="AE1401" i="2"/>
  <c r="AD1401" i="2"/>
  <c r="AE1913" i="2"/>
  <c r="AD1913" i="2"/>
  <c r="AE455" i="2"/>
  <c r="AD455" i="2"/>
  <c r="AE1578" i="2"/>
  <c r="AD1578" i="2"/>
  <c r="AE2090" i="2"/>
  <c r="AD2090" i="2"/>
  <c r="AE1295" i="2"/>
  <c r="AD1295" i="2"/>
  <c r="AE122" i="2"/>
  <c r="AD122" i="2"/>
  <c r="AE1500" i="2"/>
  <c r="AD1500" i="2"/>
  <c r="AE2012" i="2"/>
  <c r="AD2012" i="2"/>
  <c r="AE1469" i="2"/>
  <c r="AD1469" i="2"/>
  <c r="AE1981" i="2"/>
  <c r="AD1981" i="2"/>
  <c r="AD1374" i="2"/>
  <c r="AE1374" i="2"/>
  <c r="AE1886" i="2"/>
  <c r="AD1886" i="2"/>
  <c r="AD2149" i="2"/>
  <c r="AE2149" i="2"/>
  <c r="AE2700" i="2"/>
  <c r="AD2700" i="2"/>
  <c r="AD2309" i="2"/>
  <c r="AE2309" i="2"/>
  <c r="AE1951" i="2"/>
  <c r="AD1951" i="2"/>
  <c r="AE2598" i="2"/>
  <c r="AD2598" i="2"/>
  <c r="AE2228" i="2"/>
  <c r="AD2228" i="2"/>
  <c r="AD2187" i="2"/>
  <c r="AE2187" i="2"/>
  <c r="AE2047" i="2"/>
  <c r="AD2047" i="2"/>
  <c r="AE2634" i="2"/>
  <c r="AD2634" i="2"/>
  <c r="AE2156" i="2"/>
  <c r="AD2156" i="2"/>
  <c r="AE2593" i="2"/>
  <c r="AD2593" i="2"/>
  <c r="AD2599" i="2"/>
  <c r="AE2599" i="2"/>
  <c r="AE2738" i="2"/>
  <c r="AD2738" i="2"/>
  <c r="AE675" i="2"/>
  <c r="AD675" i="2"/>
  <c r="AE1187" i="2"/>
  <c r="AD1187" i="2"/>
  <c r="AE572" i="2"/>
  <c r="AD572" i="2"/>
  <c r="AE1084" i="2"/>
  <c r="AD1084" i="2"/>
  <c r="AE557" i="2"/>
  <c r="AD557" i="2"/>
  <c r="AE1069" i="2"/>
  <c r="AD1069" i="2"/>
  <c r="AE390" i="2"/>
  <c r="AD390" i="2"/>
  <c r="AE902" i="2"/>
  <c r="AD902" i="2"/>
  <c r="AE544" i="2"/>
  <c r="AD544" i="2"/>
  <c r="AE1601" i="2"/>
  <c r="AD1601" i="2"/>
  <c r="AD2113" i="2"/>
  <c r="AE2113" i="2"/>
  <c r="AE1330" i="2"/>
  <c r="AD1330" i="2"/>
  <c r="AE1842" i="2"/>
  <c r="AD1842" i="2"/>
  <c r="AE1563" i="2"/>
  <c r="AD1563" i="2"/>
  <c r="AE1199" i="2"/>
  <c r="AD1199" i="2"/>
  <c r="AE1764" i="2"/>
  <c r="AD1764" i="2"/>
  <c r="AE1072" i="2"/>
  <c r="AD1072" i="2"/>
  <c r="AE1733" i="2"/>
  <c r="AD1733" i="2"/>
  <c r="AE695" i="2"/>
  <c r="AD695" i="2"/>
  <c r="AE1638" i="2"/>
  <c r="AD1638" i="2"/>
  <c r="AE1456" i="2"/>
  <c r="AD1456" i="2"/>
  <c r="AE2452" i="2"/>
  <c r="AD2452" i="2"/>
  <c r="AE1883" i="2"/>
  <c r="AD1883" i="2"/>
  <c r="AD2573" i="2"/>
  <c r="AE2573" i="2"/>
  <c r="AE1439" i="2"/>
  <c r="AD1439" i="2"/>
  <c r="AE2447" i="2"/>
  <c r="AD2447" i="2"/>
  <c r="AE2450" i="2"/>
  <c r="AD2450" i="2"/>
  <c r="AE2363" i="2"/>
  <c r="AD2363" i="2"/>
  <c r="AD2733" i="2"/>
  <c r="AE2733" i="2"/>
  <c r="AE2481" i="2"/>
  <c r="AD2481" i="2"/>
  <c r="AD2134" i="2"/>
  <c r="AE2134" i="2"/>
  <c r="AE722" i="2"/>
  <c r="AD722" i="2"/>
  <c r="AE1234" i="2"/>
  <c r="AD1234" i="2"/>
  <c r="AB619" i="2"/>
  <c r="AE1131" i="2"/>
  <c r="AD1131" i="2"/>
  <c r="AE516" i="2"/>
  <c r="AE1028" i="2"/>
  <c r="AD1028" i="2"/>
  <c r="AE501" i="2"/>
  <c r="AD501" i="2"/>
  <c r="AE1013" i="2"/>
  <c r="AD1013" i="2"/>
  <c r="AE846" i="2"/>
  <c r="AD846" i="2"/>
  <c r="AB320" i="2"/>
  <c r="AD1545" i="2"/>
  <c r="AE1545" i="2"/>
  <c r="AE2057" i="2"/>
  <c r="AD2057" i="2"/>
  <c r="AE1248" i="2"/>
  <c r="AD1248" i="2"/>
  <c r="AE1786" i="2"/>
  <c r="AD1786" i="2"/>
  <c r="AE2298" i="2"/>
  <c r="AD2298" i="2"/>
  <c r="AE1443" i="2"/>
  <c r="AD1443" i="2"/>
  <c r="AE719" i="2"/>
  <c r="AD719" i="2"/>
  <c r="AE1644" i="2"/>
  <c r="AD1644" i="2"/>
  <c r="AE592" i="2"/>
  <c r="AD592" i="2"/>
  <c r="AE1613" i="2"/>
  <c r="AD1613" i="2"/>
  <c r="AE215" i="2"/>
  <c r="AD215" i="2"/>
  <c r="AD1518" i="2"/>
  <c r="AE1518" i="2"/>
  <c r="AE2030" i="2"/>
  <c r="AD2030" i="2"/>
  <c r="AE2396" i="2"/>
  <c r="AD2396" i="2"/>
  <c r="AE1904" i="2"/>
  <c r="AD1904" i="2"/>
  <c r="AD2581" i="2"/>
  <c r="AE2581" i="2"/>
  <c r="AE2291" i="2"/>
  <c r="AD2291" i="2"/>
  <c r="AE1727" i="2"/>
  <c r="AD1727" i="2"/>
  <c r="AE1344" i="2"/>
  <c r="AD1344" i="2"/>
  <c r="AE2424" i="2"/>
  <c r="AD2424" i="2"/>
  <c r="AE2394" i="2"/>
  <c r="AD2394" i="2"/>
  <c r="AE2307" i="2"/>
  <c r="AD2307" i="2"/>
  <c r="AE2528" i="2"/>
  <c r="AD2528" i="2"/>
  <c r="AE2707" i="2"/>
  <c r="AD2707" i="2"/>
  <c r="AE2753" i="2"/>
  <c r="AD2753" i="2"/>
  <c r="AE986" i="2"/>
  <c r="AD986" i="2"/>
  <c r="AB371" i="2"/>
  <c r="AE883" i="2"/>
  <c r="AD883" i="2"/>
  <c r="AE268" i="2"/>
  <c r="AD268" i="2"/>
  <c r="AE780" i="2"/>
  <c r="AD780" i="2"/>
  <c r="AE189" i="2"/>
  <c r="AD189" i="2"/>
  <c r="AE701" i="2"/>
  <c r="AD701" i="2"/>
  <c r="AE1213" i="2"/>
  <c r="AD1213" i="2"/>
  <c r="AD534" i="2"/>
  <c r="AE534" i="2"/>
  <c r="AD1046" i="2"/>
  <c r="AE1046" i="2"/>
  <c r="AE1120" i="2"/>
  <c r="AD1120" i="2"/>
  <c r="AE2257" i="2"/>
  <c r="AD2257" i="2"/>
  <c r="AE1474" i="2"/>
  <c r="AD1474" i="2"/>
  <c r="AE1986" i="2"/>
  <c r="AD1986" i="2"/>
  <c r="AB712" i="2"/>
  <c r="AE1643" i="2"/>
  <c r="AD1643" i="2"/>
  <c r="AE1396" i="2"/>
  <c r="AD1396" i="2"/>
  <c r="AE1908" i="2"/>
  <c r="AD1908" i="2"/>
  <c r="AE1365" i="2"/>
  <c r="AD1365" i="2"/>
  <c r="AE1877" i="2"/>
  <c r="AD1877" i="2"/>
  <c r="AF1877" i="2" s="1"/>
  <c r="AE1240" i="2"/>
  <c r="AD1240" i="2"/>
  <c r="AE1782" i="2"/>
  <c r="AD1782" i="2"/>
  <c r="AE2095" i="2"/>
  <c r="AD2095" i="2"/>
  <c r="AE2660" i="2"/>
  <c r="AD2660" i="2"/>
  <c r="AF2660" i="2" s="1"/>
  <c r="AD2333" i="2"/>
  <c r="AE2333" i="2"/>
  <c r="AE1843" i="2"/>
  <c r="AD1843" i="2"/>
  <c r="AE2558" i="2"/>
  <c r="AD2558" i="2"/>
  <c r="AE2335" i="2"/>
  <c r="AD2335" i="2"/>
  <c r="AF2335" i="2" s="1"/>
  <c r="AD2219" i="2"/>
  <c r="AE2219" i="2"/>
  <c r="AE2179" i="2"/>
  <c r="AD2179" i="2"/>
  <c r="AE2722" i="2"/>
  <c r="AD2722" i="2"/>
  <c r="AE2772" i="2"/>
  <c r="AD2772" i="2"/>
  <c r="AF2772" i="2" s="1"/>
  <c r="AE2473" i="2"/>
  <c r="AD2473" i="2"/>
  <c r="AE2568" i="2"/>
  <c r="AD2568" i="2"/>
  <c r="AB482" i="2"/>
  <c r="AE994" i="2"/>
  <c r="AD994" i="2"/>
  <c r="AE827" i="2"/>
  <c r="AD827" i="2"/>
  <c r="AE212" i="2"/>
  <c r="AD212" i="2"/>
  <c r="AE724" i="2"/>
  <c r="AD724" i="2"/>
  <c r="AD94" i="2"/>
  <c r="AE94" i="2"/>
  <c r="AE645" i="2"/>
  <c r="AD645" i="2"/>
  <c r="AE1157" i="2"/>
  <c r="AD1157" i="2"/>
  <c r="AD478" i="2"/>
  <c r="AE478" i="2"/>
  <c r="AD990" i="2"/>
  <c r="AE990" i="2"/>
  <c r="AB896" i="2"/>
  <c r="AE1689" i="2"/>
  <c r="AD1689" i="2"/>
  <c r="AE2201" i="2"/>
  <c r="AD2201" i="2"/>
  <c r="AE1418" i="2"/>
  <c r="AD1418" i="2"/>
  <c r="AF1418" i="2" s="1"/>
  <c r="AE1930" i="2"/>
  <c r="AD1930" i="2"/>
  <c r="AE744" i="2"/>
  <c r="AD744" i="2"/>
  <c r="AE1651" i="2"/>
  <c r="AD1651" i="2"/>
  <c r="AE1404" i="2"/>
  <c r="AD1404" i="2"/>
  <c r="AF1404" i="2" s="1"/>
  <c r="AE1916" i="2"/>
  <c r="AD1916" i="2"/>
  <c r="AE1373" i="2"/>
  <c r="AD1373" i="2"/>
  <c r="AE1885" i="2"/>
  <c r="AD1885" i="2"/>
  <c r="AD1342" i="2"/>
  <c r="AE1342" i="2"/>
  <c r="AE1854" i="2"/>
  <c r="AD1854" i="2"/>
  <c r="AE2107" i="2"/>
  <c r="AD2107" i="2"/>
  <c r="AE2668" i="2"/>
  <c r="AD2668" i="2"/>
  <c r="AE2268" i="2"/>
  <c r="AD2268" i="2"/>
  <c r="AF2268" i="2" s="1"/>
  <c r="AE1656" i="2"/>
  <c r="AD1656" i="2"/>
  <c r="AE2502" i="2"/>
  <c r="AD2502" i="2"/>
  <c r="AE2100" i="2"/>
  <c r="AD2100" i="2"/>
  <c r="AE1871" i="2"/>
  <c r="AD1871" i="2"/>
  <c r="AF1871" i="2" s="1"/>
  <c r="AE1791" i="2"/>
  <c r="AD1791" i="2"/>
  <c r="AE2538" i="2"/>
  <c r="AD2538" i="2"/>
  <c r="AE2387" i="2"/>
  <c r="AD2387" i="2"/>
  <c r="AE2683" i="2"/>
  <c r="AD2683" i="2"/>
  <c r="AF2683" i="2" s="1"/>
  <c r="AE2726" i="2"/>
  <c r="AD2726" i="2"/>
  <c r="AE2769" i="2"/>
  <c r="AD2769" i="2"/>
  <c r="AB490" i="2"/>
  <c r="AE1002" i="2"/>
  <c r="AD1002" i="2"/>
  <c r="AE323" i="2"/>
  <c r="AD323" i="2"/>
  <c r="AE835" i="2"/>
  <c r="AD835" i="2"/>
  <c r="AE220" i="2"/>
  <c r="AE732" i="2"/>
  <c r="AD732" i="2"/>
  <c r="AE116" i="2"/>
  <c r="AD116" i="2"/>
  <c r="AE653" i="2"/>
  <c r="AD653" i="2"/>
  <c r="AE1165" i="2"/>
  <c r="AD1165" i="2"/>
  <c r="AD550" i="2"/>
  <c r="AE550" i="2"/>
  <c r="AD1062" i="2"/>
  <c r="AE1062" i="2"/>
  <c r="AB928" i="2"/>
  <c r="AE1697" i="2"/>
  <c r="AD1697" i="2"/>
  <c r="AD2209" i="2"/>
  <c r="AE2209" i="2"/>
  <c r="AE1426" i="2"/>
  <c r="AD1426" i="2"/>
  <c r="AF1426" i="2" s="1"/>
  <c r="AE1938" i="2"/>
  <c r="AD1938" i="2"/>
  <c r="AB776" i="2"/>
  <c r="AE1659" i="2"/>
  <c r="AD1659" i="2"/>
  <c r="AE1412" i="2"/>
  <c r="AD1412" i="2"/>
  <c r="AE1924" i="2"/>
  <c r="AD1924" i="2"/>
  <c r="AE1315" i="2"/>
  <c r="AD1315" i="2"/>
  <c r="AE1829" i="2"/>
  <c r="AD1829" i="2"/>
  <c r="AE1272" i="2"/>
  <c r="AD1272" i="2"/>
  <c r="AE1798" i="2"/>
  <c r="AD1798" i="2"/>
  <c r="AE1987" i="2"/>
  <c r="AD1987" i="2"/>
  <c r="AE2612" i="2"/>
  <c r="AD2612" i="2"/>
  <c r="AE2192" i="2"/>
  <c r="AD2192" i="2"/>
  <c r="AE1432" i="2"/>
  <c r="AD1432" i="2"/>
  <c r="AE2446" i="2"/>
  <c r="AD2446" i="2"/>
  <c r="AE1975" i="2"/>
  <c r="AD1975" i="2"/>
  <c r="AE1696" i="2"/>
  <c r="AD1696" i="2"/>
  <c r="AE2115" i="2"/>
  <c r="AD2115" i="2"/>
  <c r="AE2674" i="2"/>
  <c r="AD2674" i="2"/>
  <c r="AD2623" i="2"/>
  <c r="AE2623" i="2"/>
  <c r="AE2515" i="2"/>
  <c r="AD2515" i="2"/>
  <c r="AE2600" i="2"/>
  <c r="AD2600" i="2"/>
  <c r="AB1074" i="2"/>
  <c r="AE395" i="2"/>
  <c r="AD395" i="2"/>
  <c r="AE907" i="2"/>
  <c r="AE356" i="2"/>
  <c r="AD356" i="2"/>
  <c r="AE868" i="2"/>
  <c r="AD868" i="2"/>
  <c r="AE277" i="2"/>
  <c r="AD277" i="2"/>
  <c r="AE789" i="2"/>
  <c r="AD789" i="2"/>
  <c r="AD174" i="2"/>
  <c r="AE174" i="2"/>
  <c r="AB686" i="2"/>
  <c r="AB1198" i="2"/>
  <c r="AE1320" i="2"/>
  <c r="AD1320" i="2"/>
  <c r="AD102" i="2"/>
  <c r="AE102" i="2"/>
  <c r="AE1498" i="2"/>
  <c r="AD1498" i="2"/>
  <c r="AF1498" i="2" s="1"/>
  <c r="AE2010" i="2"/>
  <c r="AD2010" i="2"/>
  <c r="AB1064" i="2"/>
  <c r="AE1731" i="2"/>
  <c r="AD1731" i="2"/>
  <c r="AE1484" i="2"/>
  <c r="AD1484" i="2"/>
  <c r="AE1996" i="2"/>
  <c r="AD1996" i="2"/>
  <c r="AE1389" i="2"/>
  <c r="AD1389" i="2"/>
  <c r="AE1901" i="2"/>
  <c r="AD1901" i="2"/>
  <c r="AD1358" i="2"/>
  <c r="AE1358" i="2"/>
  <c r="AD1870" i="2"/>
  <c r="AE1870" i="2"/>
  <c r="AE2127" i="2"/>
  <c r="AD2127" i="2"/>
  <c r="AB2684" i="2"/>
  <c r="AE2288" i="2"/>
  <c r="AD2288" i="2"/>
  <c r="AE1907" i="2"/>
  <c r="AD1907" i="2"/>
  <c r="AF1907" i="2" s="1"/>
  <c r="AE2582" i="2"/>
  <c r="AD2582" i="2"/>
  <c r="AE2206" i="2"/>
  <c r="AD2206" i="2"/>
  <c r="AD2165" i="2"/>
  <c r="AE2165" i="2"/>
  <c r="AE2003" i="2"/>
  <c r="AD2003" i="2"/>
  <c r="AF2003" i="2" s="1"/>
  <c r="AE2618" i="2"/>
  <c r="AD2618" i="2"/>
  <c r="AD2511" i="2"/>
  <c r="AE2511" i="2"/>
  <c r="AB2561" i="2"/>
  <c r="AD2567" i="2"/>
  <c r="AF2567" i="2" s="1"/>
  <c r="AE2567" i="2"/>
  <c r="AE2617" i="2"/>
  <c r="AD2617" i="2"/>
  <c r="AB634" i="2"/>
  <c r="AE1146" i="2"/>
  <c r="AD1146" i="2"/>
  <c r="AE979" i="2"/>
  <c r="AD979" i="2"/>
  <c r="AE428" i="2"/>
  <c r="AD428" i="2"/>
  <c r="AE940" i="2"/>
  <c r="AE349" i="2"/>
  <c r="AD349" i="2"/>
  <c r="AD246" i="2"/>
  <c r="AE246" i="2"/>
  <c r="AD758" i="2"/>
  <c r="AE758" i="2"/>
  <c r="AE1457" i="2"/>
  <c r="AD1457" i="2"/>
  <c r="AB679" i="2"/>
  <c r="AE1634" i="2"/>
  <c r="AD1634" i="2"/>
  <c r="AE2146" i="2"/>
  <c r="AD2146" i="2"/>
  <c r="AE1355" i="2"/>
  <c r="AD1355" i="2"/>
  <c r="AE623" i="2"/>
  <c r="AD623" i="2"/>
  <c r="AE1620" i="2"/>
  <c r="AD1620" i="2"/>
  <c r="AE496" i="2"/>
  <c r="AD496" i="2"/>
  <c r="AE1589" i="2"/>
  <c r="AD1589" i="2"/>
  <c r="AE375" i="2"/>
  <c r="AD375" i="2"/>
  <c r="AE1558" i="2"/>
  <c r="AD1558" i="2"/>
  <c r="AE2070" i="2"/>
  <c r="AD2070" i="2"/>
  <c r="AE2372" i="2"/>
  <c r="AD2372" i="2"/>
  <c r="AE1623" i="2"/>
  <c r="AD1623" i="2"/>
  <c r="AD2493" i="2"/>
  <c r="AE2493" i="2"/>
  <c r="AB2259" i="2"/>
  <c r="AE1375" i="2"/>
  <c r="AD1375" i="2"/>
  <c r="AF1375" i="2" s="1"/>
  <c r="AE2431" i="2"/>
  <c r="AD2431" i="2"/>
  <c r="AD2400" i="2"/>
  <c r="AE2400" i="2"/>
  <c r="AD2305" i="2"/>
  <c r="AE2305" i="2"/>
  <c r="AE2190" i="2"/>
  <c r="AD2190" i="2"/>
  <c r="AF2190" i="2" s="1"/>
  <c r="AE2457" i="2"/>
  <c r="AD2457" i="2"/>
  <c r="AE2188" i="2"/>
  <c r="AD2188" i="2"/>
  <c r="AE2504" i="2"/>
  <c r="AD2504" i="2"/>
  <c r="AC797" i="2"/>
  <c r="AE797" i="2" s="1"/>
  <c r="AB863" i="2"/>
  <c r="AB1815" i="2"/>
  <c r="AC1053" i="2"/>
  <c r="AC2459" i="2"/>
  <c r="AB1359" i="2"/>
  <c r="AB2345" i="2"/>
  <c r="AC1174" i="2"/>
  <c r="AD1174" i="2" s="1"/>
  <c r="AC2416" i="2"/>
  <c r="AB1856" i="2"/>
  <c r="AC296" i="2"/>
  <c r="AC1206" i="2"/>
  <c r="AE1206" i="2" s="1"/>
  <c r="AB1228" i="2"/>
  <c r="AB1679" i="2"/>
  <c r="AB2144" i="2"/>
  <c r="AC1462" i="2"/>
  <c r="AD1462" i="2" s="1"/>
  <c r="AB123" i="2"/>
  <c r="AB1899" i="2"/>
  <c r="AC1713" i="2"/>
  <c r="AB927" i="2"/>
  <c r="AB1920" i="2"/>
  <c r="AB2523" i="2"/>
  <c r="AC360" i="2"/>
  <c r="AD360" i="2" s="1"/>
  <c r="AC1745" i="2"/>
  <c r="AD1745" i="2" s="1"/>
  <c r="AB575" i="2"/>
  <c r="AB1607" i="2"/>
  <c r="AB447" i="2"/>
  <c r="AB2048" i="2"/>
  <c r="AB1979" i="2"/>
  <c r="AB1023" i="2"/>
  <c r="AC1382" i="2"/>
  <c r="AB2230" i="2"/>
  <c r="AB1183" i="2"/>
  <c r="AB1851" i="2"/>
  <c r="AB440" i="2"/>
  <c r="AE84" i="2"/>
  <c r="AD84" i="2"/>
  <c r="AE497" i="2"/>
  <c r="AD497" i="2"/>
  <c r="AE1009" i="2"/>
  <c r="AD1009" i="2"/>
  <c r="AE322" i="2"/>
  <c r="AD322" i="2"/>
  <c r="AE33" i="2"/>
  <c r="AD33" i="2"/>
  <c r="AE133" i="2"/>
  <c r="AD133" i="2"/>
  <c r="AE569" i="2"/>
  <c r="AD569" i="2"/>
  <c r="AE1081" i="2"/>
  <c r="AD1081" i="2"/>
  <c r="AE41" i="2"/>
  <c r="AD41" i="2"/>
  <c r="AE78" i="2"/>
  <c r="AD78" i="2"/>
  <c r="AE641" i="2"/>
  <c r="AD641" i="2"/>
  <c r="AE1153" i="2"/>
  <c r="AD1153" i="2"/>
  <c r="AE113" i="2"/>
  <c r="AD113" i="2"/>
  <c r="AE107" i="2"/>
  <c r="AD107" i="2"/>
  <c r="AD649" i="2"/>
  <c r="AE1161" i="2"/>
  <c r="AD1161" i="2"/>
  <c r="AD474" i="2"/>
  <c r="AE87" i="2"/>
  <c r="AD87" i="2"/>
  <c r="AE52" i="2"/>
  <c r="AD52" i="2"/>
  <c r="AE401" i="2"/>
  <c r="AD401" i="2"/>
  <c r="AE913" i="2"/>
  <c r="AD913" i="2"/>
  <c r="AB129" i="2"/>
  <c r="AE217" i="2"/>
  <c r="AD217" i="2"/>
  <c r="AE729" i="2"/>
  <c r="AD729" i="2"/>
  <c r="AE1241" i="2"/>
  <c r="AD1241" i="2"/>
  <c r="AE58" i="2"/>
  <c r="AD58" i="2"/>
  <c r="AE289" i="2"/>
  <c r="AD289" i="2"/>
  <c r="AE801" i="2"/>
  <c r="AD801" i="2"/>
  <c r="AE178" i="2"/>
  <c r="AD178" i="2"/>
  <c r="AE690" i="2"/>
  <c r="AD690" i="2"/>
  <c r="AC120" i="2"/>
  <c r="AE120" i="2" s="1"/>
  <c r="AC584" i="2"/>
  <c r="AE160" i="2"/>
  <c r="AE117" i="2"/>
  <c r="AD117" i="2"/>
  <c r="AD617" i="2"/>
  <c r="AE1129" i="2"/>
  <c r="AD1129" i="2"/>
  <c r="AE1154" i="2"/>
  <c r="AD1154" i="2"/>
  <c r="AE475" i="2"/>
  <c r="AD475" i="2"/>
  <c r="AE987" i="2"/>
  <c r="AD987" i="2"/>
  <c r="AE436" i="2"/>
  <c r="AD436" i="2"/>
  <c r="AE948" i="2"/>
  <c r="AD948" i="2"/>
  <c r="AE421" i="2"/>
  <c r="AD421" i="2"/>
  <c r="AE933" i="2"/>
  <c r="AD933" i="2"/>
  <c r="AD254" i="2"/>
  <c r="AE254" i="2"/>
  <c r="AD766" i="2"/>
  <c r="AE766" i="2"/>
  <c r="AD1278" i="2"/>
  <c r="AE1278" i="2"/>
  <c r="AE1465" i="2"/>
  <c r="AD1465" i="2"/>
  <c r="AF1465" i="2" s="1"/>
  <c r="AE1977" i="2"/>
  <c r="AD1977" i="2"/>
  <c r="AE711" i="2"/>
  <c r="AD711" i="2"/>
  <c r="AE1642" i="2"/>
  <c r="AD1642" i="2"/>
  <c r="AD2154" i="2"/>
  <c r="AE2154" i="2"/>
  <c r="AE1363" i="2"/>
  <c r="AD1363" i="2"/>
  <c r="AE399" i="2"/>
  <c r="AD399" i="2"/>
  <c r="AE1564" i="2"/>
  <c r="AD1564" i="2"/>
  <c r="AE272" i="2"/>
  <c r="AE1533" i="2"/>
  <c r="AD1533" i="2"/>
  <c r="AE2045" i="2"/>
  <c r="AD2045" i="2"/>
  <c r="AE1438" i="2"/>
  <c r="AD1438" i="2"/>
  <c r="AE1950" i="2"/>
  <c r="AD1950" i="2"/>
  <c r="AF1950" i="2" s="1"/>
  <c r="AE2235" i="2"/>
  <c r="AD2235" i="2"/>
  <c r="AB760" i="2"/>
  <c r="AD2099" i="2"/>
  <c r="AE2099" i="2"/>
  <c r="AE2662" i="2"/>
  <c r="AD2662" i="2"/>
  <c r="AE2311" i="2"/>
  <c r="AD2311" i="2"/>
  <c r="AE2271" i="2"/>
  <c r="AD2271" i="2"/>
  <c r="AE2147" i="2"/>
  <c r="AD2147" i="2"/>
  <c r="AE2698" i="2"/>
  <c r="AD2698" i="2"/>
  <c r="AD2543" i="2"/>
  <c r="AE2543" i="2"/>
  <c r="AE2705" i="2"/>
  <c r="AD2705" i="2"/>
  <c r="AD2709" i="2"/>
  <c r="AE2709" i="2"/>
  <c r="AE2691" i="2"/>
  <c r="AD2691" i="2"/>
  <c r="AE330" i="2"/>
  <c r="AD330" i="2"/>
  <c r="AE842" i="2"/>
  <c r="AD842" i="2"/>
  <c r="AE739" i="2"/>
  <c r="AD739" i="2"/>
  <c r="AD54" i="2"/>
  <c r="AE54" i="2"/>
  <c r="AE1148" i="2"/>
  <c r="AD1148" i="2"/>
  <c r="AE621" i="2"/>
  <c r="AD621" i="2"/>
  <c r="AE1133" i="2"/>
  <c r="AD1133" i="2"/>
  <c r="AE454" i="2"/>
  <c r="AD454" i="2"/>
  <c r="AE966" i="2"/>
  <c r="AD966" i="2"/>
  <c r="AE800" i="2"/>
  <c r="AD800" i="2"/>
  <c r="AE1665" i="2"/>
  <c r="AD1665" i="2"/>
  <c r="AD2177" i="2"/>
  <c r="AE2177" i="2"/>
  <c r="AE1394" i="2"/>
  <c r="AD1394" i="2"/>
  <c r="AE1906" i="2"/>
  <c r="AD1906" i="2"/>
  <c r="AE1627" i="2"/>
  <c r="AD1627" i="2"/>
  <c r="AE1314" i="2"/>
  <c r="AD1314" i="2"/>
  <c r="AE1828" i="2"/>
  <c r="AD1828" i="2"/>
  <c r="AE1271" i="2"/>
  <c r="AD1271" i="2"/>
  <c r="AE1797" i="2"/>
  <c r="AD1797" i="2"/>
  <c r="AE951" i="2"/>
  <c r="AD951" i="2"/>
  <c r="AE1702" i="2"/>
  <c r="AD1702" i="2"/>
  <c r="AE1712" i="2"/>
  <c r="AD1712" i="2"/>
  <c r="AE2516" i="2"/>
  <c r="AD2516" i="2"/>
  <c r="AE2055" i="2"/>
  <c r="AD2055" i="2"/>
  <c r="AD2637" i="2"/>
  <c r="AE2637" i="2"/>
  <c r="AE2350" i="2"/>
  <c r="AD2350" i="2"/>
  <c r="AE1695" i="2"/>
  <c r="AD1695" i="2"/>
  <c r="AE1309" i="2"/>
  <c r="AD1309" i="2"/>
  <c r="AE2416" i="2"/>
  <c r="AD2416" i="2"/>
  <c r="AE2514" i="2"/>
  <c r="AD2514" i="2"/>
  <c r="AE2427" i="2"/>
  <c r="AD2427" i="2"/>
  <c r="AE2465" i="2"/>
  <c r="AD2465" i="2"/>
  <c r="AD2615" i="2"/>
  <c r="AE2615" i="2"/>
  <c r="AE2537" i="2"/>
  <c r="AD2537" i="2"/>
  <c r="AE786" i="2"/>
  <c r="AD786" i="2"/>
  <c r="AE1195" i="2"/>
  <c r="AD1195" i="2"/>
  <c r="AE580" i="2"/>
  <c r="AD580" i="2"/>
  <c r="AE1092" i="2"/>
  <c r="AD1092" i="2"/>
  <c r="AE565" i="2"/>
  <c r="AD565" i="2"/>
  <c r="AE1077" i="2"/>
  <c r="AD1077" i="2"/>
  <c r="AE910" i="2"/>
  <c r="AD910" i="2"/>
  <c r="AB576" i="2"/>
  <c r="AD1609" i="2"/>
  <c r="AE1609" i="2"/>
  <c r="AD2121" i="2"/>
  <c r="AE2121" i="2"/>
  <c r="AE1338" i="2"/>
  <c r="AD1338" i="2"/>
  <c r="AF1338" i="2" s="1"/>
  <c r="AE1850" i="2"/>
  <c r="AD1850" i="2"/>
  <c r="AE1507" i="2"/>
  <c r="AD1507" i="2"/>
  <c r="AE975" i="2"/>
  <c r="AD975" i="2"/>
  <c r="AE1708" i="2"/>
  <c r="AD1708" i="2"/>
  <c r="AF1708" i="2" s="1"/>
  <c r="AB848" i="2"/>
  <c r="AE1677" i="2"/>
  <c r="AD1677" i="2"/>
  <c r="AE471" i="2"/>
  <c r="AD471" i="2"/>
  <c r="AD1582" i="2"/>
  <c r="AE1582" i="2"/>
  <c r="AE1488" i="2"/>
  <c r="AD1488" i="2"/>
  <c r="AE2460" i="2"/>
  <c r="AD2460" i="2"/>
  <c r="AD2072" i="2"/>
  <c r="AE2072" i="2"/>
  <c r="AD2645" i="2"/>
  <c r="AE2645" i="2"/>
  <c r="AE2358" i="2"/>
  <c r="AD2358" i="2"/>
  <c r="AE1911" i="2"/>
  <c r="AD1911" i="2"/>
  <c r="AE1600" i="2"/>
  <c r="AD1600" i="2"/>
  <c r="AE1480" i="2"/>
  <c r="AD1480" i="2"/>
  <c r="AE2458" i="2"/>
  <c r="AD2458" i="2"/>
  <c r="AE2371" i="2"/>
  <c r="AD2371" i="2"/>
  <c r="AE2656" i="2"/>
  <c r="AD2656" i="2"/>
  <c r="AD2775" i="2"/>
  <c r="AE2775" i="2"/>
  <c r="AB538" i="2"/>
  <c r="AE1050" i="2"/>
  <c r="AD1050" i="2"/>
  <c r="AB435" i="2"/>
  <c r="AE947" i="2"/>
  <c r="AD947" i="2"/>
  <c r="AE332" i="2"/>
  <c r="AD332" i="2"/>
  <c r="AE844" i="2"/>
  <c r="AD844" i="2"/>
  <c r="AE253" i="2"/>
  <c r="AD253" i="2"/>
  <c r="AE1277" i="2"/>
  <c r="AD1277" i="2"/>
  <c r="AD598" i="2"/>
  <c r="AE598" i="2"/>
  <c r="AD1110" i="2"/>
  <c r="AE1110" i="2"/>
  <c r="AE1292" i="2"/>
  <c r="AD1292" i="2"/>
  <c r="AE295" i="2"/>
  <c r="AD295" i="2"/>
  <c r="AE1538" i="2"/>
  <c r="AD1538" i="2"/>
  <c r="AE2050" i="2"/>
  <c r="AD2050" i="2"/>
  <c r="AB968" i="2"/>
  <c r="AE1707" i="2"/>
  <c r="AD1707" i="2"/>
  <c r="AE1460" i="2"/>
  <c r="AD1460" i="2"/>
  <c r="AF1460" i="2" s="1"/>
  <c r="AE1972" i="2"/>
  <c r="AD1972" i="2"/>
  <c r="AE1429" i="2"/>
  <c r="AD1429" i="2"/>
  <c r="AE1941" i="2"/>
  <c r="AD1941" i="2"/>
  <c r="AE1846" i="2"/>
  <c r="AD1846" i="2"/>
  <c r="AD2181" i="2"/>
  <c r="AE2181" i="2"/>
  <c r="AE1144" i="2"/>
  <c r="AD1144" i="2"/>
  <c r="AD2397" i="2"/>
  <c r="AE2397" i="2"/>
  <c r="AE2015" i="2"/>
  <c r="AD2015" i="2"/>
  <c r="AE2622" i="2"/>
  <c r="AD2622" i="2"/>
  <c r="AE2399" i="2"/>
  <c r="AD2399" i="2"/>
  <c r="AE2303" i="2"/>
  <c r="AD2303" i="2"/>
  <c r="AE2263" i="2"/>
  <c r="AD2263" i="2"/>
  <c r="AE2148" i="2"/>
  <c r="AD2148" i="2"/>
  <c r="AE2166" i="2"/>
  <c r="AD2166" i="2"/>
  <c r="AE2611" i="2"/>
  <c r="AD2611" i="2"/>
  <c r="AE2688" i="2"/>
  <c r="AD2688" i="2"/>
  <c r="AB546" i="2"/>
  <c r="AE1058" i="2"/>
  <c r="AD1058" i="2"/>
  <c r="AE891" i="2"/>
  <c r="AD891" i="2"/>
  <c r="AE276" i="2"/>
  <c r="AD276" i="2"/>
  <c r="AE788" i="2"/>
  <c r="AD788" i="2"/>
  <c r="AD197" i="2"/>
  <c r="AE1221" i="2"/>
  <c r="AD1221" i="2"/>
  <c r="AD542" i="2"/>
  <c r="AE542" i="2"/>
  <c r="AD1054" i="2"/>
  <c r="AE1054" i="2"/>
  <c r="AE1152" i="2"/>
  <c r="AD1152" i="2"/>
  <c r="AE1753" i="2"/>
  <c r="AD1753" i="2"/>
  <c r="AE2265" i="2"/>
  <c r="AD2265" i="2"/>
  <c r="AE1482" i="2"/>
  <c r="AD1482" i="2"/>
  <c r="AE1994" i="2"/>
  <c r="AD1994" i="2"/>
  <c r="AE1000" i="2"/>
  <c r="AD1000" i="2"/>
  <c r="AE1715" i="2"/>
  <c r="AD1715" i="2"/>
  <c r="AE1468" i="2"/>
  <c r="AD1468" i="2"/>
  <c r="AE1980" i="2"/>
  <c r="AD1980" i="2"/>
  <c r="AE1437" i="2"/>
  <c r="AD1437" i="2"/>
  <c r="AE1949" i="2"/>
  <c r="AD1949" i="2"/>
  <c r="AE1406" i="2"/>
  <c r="AD1406" i="2"/>
  <c r="AE1918" i="2"/>
  <c r="AD1918" i="2"/>
  <c r="AE2191" i="2"/>
  <c r="AD2191" i="2"/>
  <c r="AB248" i="2"/>
  <c r="AD2341" i="2"/>
  <c r="AE2341" i="2"/>
  <c r="AE1864" i="2"/>
  <c r="AD1864" i="2"/>
  <c r="AE2566" i="2"/>
  <c r="AD2566" i="2"/>
  <c r="AD2184" i="2"/>
  <c r="AE2184" i="2"/>
  <c r="AE2040" i="2"/>
  <c r="AD2040" i="2"/>
  <c r="AE1960" i="2"/>
  <c r="AD1960" i="2"/>
  <c r="AE2602" i="2"/>
  <c r="AD2602" i="2"/>
  <c r="AE2451" i="2"/>
  <c r="AD2451" i="2"/>
  <c r="AD2757" i="2"/>
  <c r="AE2757" i="2"/>
  <c r="AD2112" i="2"/>
  <c r="AE2112" i="2"/>
  <c r="AD2369" i="2"/>
  <c r="AE2369" i="2"/>
  <c r="AB554" i="2"/>
  <c r="AE1066" i="2"/>
  <c r="AD1066" i="2"/>
  <c r="AE387" i="2"/>
  <c r="AD387" i="2"/>
  <c r="AE899" i="2"/>
  <c r="AD899" i="2"/>
  <c r="AE284" i="2"/>
  <c r="AD284" i="2"/>
  <c r="AE796" i="2"/>
  <c r="AD796" i="2"/>
  <c r="AE205" i="2"/>
  <c r="AD205" i="2"/>
  <c r="AE717" i="2"/>
  <c r="AD717" i="2"/>
  <c r="AE1229" i="2"/>
  <c r="AD1229" i="2"/>
  <c r="AD614" i="2"/>
  <c r="AE614" i="2"/>
  <c r="AE1184" i="2"/>
  <c r="AD1184" i="2"/>
  <c r="AE1761" i="2"/>
  <c r="AD1761" i="2"/>
  <c r="AD2273" i="2"/>
  <c r="AE2273" i="2"/>
  <c r="AE1490" i="2"/>
  <c r="AD1490" i="2"/>
  <c r="AE2002" i="2"/>
  <c r="AD2002" i="2"/>
  <c r="AB1032" i="2"/>
  <c r="AE1723" i="2"/>
  <c r="AD1723" i="2"/>
  <c r="AE1476" i="2"/>
  <c r="AD1476" i="2"/>
  <c r="AE1988" i="2"/>
  <c r="AD1988" i="2"/>
  <c r="AE1381" i="2"/>
  <c r="AD1381" i="2"/>
  <c r="AE1893" i="2"/>
  <c r="AD1893" i="2"/>
  <c r="AE1862" i="2"/>
  <c r="AD1862" i="2"/>
  <c r="AD2117" i="2"/>
  <c r="AE2117" i="2"/>
  <c r="AE2676" i="2"/>
  <c r="AD2676" i="2"/>
  <c r="AE2278" i="2"/>
  <c r="AD2278" i="2"/>
  <c r="AE1688" i="2"/>
  <c r="AD1688" i="2"/>
  <c r="AE2510" i="2"/>
  <c r="AD2510" i="2"/>
  <c r="AE2110" i="2"/>
  <c r="AD2110" i="2"/>
  <c r="AE1891" i="2"/>
  <c r="AD1891" i="2"/>
  <c r="AE2199" i="2"/>
  <c r="AD2199" i="2"/>
  <c r="AE2083" i="2"/>
  <c r="AD2083" i="2"/>
  <c r="AE2723" i="2"/>
  <c r="AD2723" i="2"/>
  <c r="AE2643" i="2"/>
  <c r="AD2643" i="2"/>
  <c r="AE2710" i="2"/>
  <c r="AD2710" i="2"/>
  <c r="AE1138" i="2"/>
  <c r="AD1138" i="2"/>
  <c r="AE420" i="2"/>
  <c r="AD420" i="2"/>
  <c r="AE932" i="2"/>
  <c r="AD932" i="2"/>
  <c r="AE853" i="2"/>
  <c r="AD853" i="2"/>
  <c r="AD238" i="2"/>
  <c r="AE238" i="2"/>
  <c r="AD750" i="2"/>
  <c r="AE750" i="2"/>
  <c r="AD1262" i="2"/>
  <c r="AE1262" i="2"/>
  <c r="AD1385" i="2"/>
  <c r="AE1385" i="2"/>
  <c r="AE391" i="2"/>
  <c r="AD391" i="2"/>
  <c r="AE1562" i="2"/>
  <c r="AD1562" i="2"/>
  <c r="AD2074" i="2"/>
  <c r="AE2074" i="2"/>
  <c r="AE1267" i="2"/>
  <c r="AD1267" i="2"/>
  <c r="AE335" i="2"/>
  <c r="AD335" i="2"/>
  <c r="AE1548" i="2"/>
  <c r="AD1548" i="2"/>
  <c r="AE2060" i="2"/>
  <c r="AD2060" i="2"/>
  <c r="AE1453" i="2"/>
  <c r="AD1453" i="2"/>
  <c r="AE1965" i="2"/>
  <c r="AD1965" i="2"/>
  <c r="AE1422" i="2"/>
  <c r="AD1422" i="2"/>
  <c r="AE1934" i="2"/>
  <c r="AD1934" i="2"/>
  <c r="AD2213" i="2"/>
  <c r="AE2213" i="2"/>
  <c r="AB504" i="2"/>
  <c r="AD2357" i="2"/>
  <c r="AF2357" i="2" s="1"/>
  <c r="AE2357" i="2"/>
  <c r="AB2075" i="2"/>
  <c r="AE2646" i="2"/>
  <c r="AD2646" i="2"/>
  <c r="AE2292" i="2"/>
  <c r="AD2292" i="2"/>
  <c r="AD2251" i="2"/>
  <c r="AE2251" i="2"/>
  <c r="AE2125" i="2"/>
  <c r="AD2125" i="2"/>
  <c r="AE2682" i="2"/>
  <c r="AD2682" i="2"/>
  <c r="AD2639" i="2"/>
  <c r="AE2639" i="2"/>
  <c r="AD2685" i="2"/>
  <c r="AE2685" i="2"/>
  <c r="AD2687" i="2"/>
  <c r="AE2687" i="2"/>
  <c r="AE2720" i="2"/>
  <c r="AD2720" i="2"/>
  <c r="AB186" i="2"/>
  <c r="AB698" i="2"/>
  <c r="AE1210" i="2"/>
  <c r="AD1210" i="2"/>
  <c r="AE531" i="2"/>
  <c r="AD531" i="2"/>
  <c r="AE1043" i="2"/>
  <c r="AD1043" i="2"/>
  <c r="AE492" i="2"/>
  <c r="AD492" i="2"/>
  <c r="AE1004" i="2"/>
  <c r="AD1004" i="2"/>
  <c r="AE413" i="2"/>
  <c r="AD413" i="2"/>
  <c r="AD822" i="2"/>
  <c r="AE822" i="2"/>
  <c r="AB224" i="2"/>
  <c r="AE1521" i="2"/>
  <c r="AD1521" i="2"/>
  <c r="AE935" i="2"/>
  <c r="AD935" i="2"/>
  <c r="AE1698" i="2"/>
  <c r="AD1698" i="2"/>
  <c r="AE2210" i="2"/>
  <c r="AD2210" i="2"/>
  <c r="AE1419" i="2"/>
  <c r="AD1419" i="2"/>
  <c r="AE879" i="2"/>
  <c r="AD879" i="2"/>
  <c r="AE1684" i="2"/>
  <c r="AD1684" i="2"/>
  <c r="AB752" i="2"/>
  <c r="AE1653" i="2"/>
  <c r="AD1653" i="2"/>
  <c r="AE631" i="2"/>
  <c r="AD631" i="2"/>
  <c r="AE1392" i="2"/>
  <c r="AD1392" i="2"/>
  <c r="AE2436" i="2"/>
  <c r="AD2436" i="2"/>
  <c r="AE1840" i="2"/>
  <c r="AD1840" i="2"/>
  <c r="AB2557" i="2"/>
  <c r="AE2334" i="2"/>
  <c r="AD2334" i="2"/>
  <c r="AB1631" i="2"/>
  <c r="AE1504" i="2"/>
  <c r="AD1504" i="2"/>
  <c r="AB2464" i="2"/>
  <c r="AE2370" i="2"/>
  <c r="AD2370" i="2"/>
  <c r="AE2276" i="2"/>
  <c r="AD2276" i="2"/>
  <c r="AE2547" i="2"/>
  <c r="AD2547" i="2"/>
  <c r="AE2632" i="2"/>
  <c r="AD2632" i="2"/>
  <c r="AC1590" i="2"/>
  <c r="AB1244" i="2"/>
  <c r="AB1735" i="2"/>
  <c r="AC1254" i="2"/>
  <c r="AB106" i="2"/>
  <c r="AB1615" i="2"/>
  <c r="AB1575" i="2"/>
  <c r="AC672" i="2"/>
  <c r="AE672" i="2" s="1"/>
  <c r="AC861" i="2"/>
  <c r="AE861" i="2" s="1"/>
  <c r="AC2629" i="2"/>
  <c r="AB2027" i="2"/>
  <c r="AC467" i="2"/>
  <c r="AE467" i="2" s="1"/>
  <c r="AC1622" i="2"/>
  <c r="AE1622" i="2" s="1"/>
  <c r="AB1879" i="2"/>
  <c r="AE16" i="2"/>
  <c r="AD16" i="2"/>
  <c r="AC1681" i="2"/>
  <c r="AD1681" i="2" s="1"/>
  <c r="AB351" i="2"/>
  <c r="AB1447" i="2"/>
  <c r="AC144" i="2"/>
  <c r="AE144" i="2" s="1"/>
  <c r="AC1833" i="2"/>
  <c r="AD1833" i="2" s="1"/>
  <c r="AB1319" i="2"/>
  <c r="AB1703" i="2"/>
  <c r="AC40" i="2"/>
  <c r="AD40" i="2" s="1"/>
  <c r="AC2001" i="2"/>
  <c r="AB216" i="2"/>
  <c r="AB1639" i="2"/>
  <c r="AB2313" i="2"/>
  <c r="AC611" i="2"/>
  <c r="AE611" i="2" s="1"/>
  <c r="AB767" i="2"/>
  <c r="AB2441" i="2"/>
  <c r="AC1398" i="2"/>
  <c r="AB2043" i="2"/>
  <c r="AB703" i="2"/>
  <c r="AB2571" i="2"/>
  <c r="AB70" i="2"/>
  <c r="AB2555" i="2"/>
  <c r="AD61" i="2"/>
  <c r="AE1073" i="2"/>
  <c r="AD1073" i="2"/>
  <c r="AE386" i="2"/>
  <c r="AD386" i="2"/>
  <c r="AE97" i="2"/>
  <c r="AD97" i="2"/>
  <c r="AD30" i="2"/>
  <c r="AE30" i="2"/>
  <c r="AE633" i="2"/>
  <c r="AD633" i="2"/>
  <c r="AE1145" i="2"/>
  <c r="AD1145" i="2"/>
  <c r="AE105" i="2"/>
  <c r="AD105" i="2"/>
  <c r="AE193" i="2"/>
  <c r="AD193" i="2"/>
  <c r="AE705" i="2"/>
  <c r="AD705" i="2"/>
  <c r="AE1217" i="2"/>
  <c r="AD1217" i="2"/>
  <c r="AE530" i="2"/>
  <c r="AD530" i="2"/>
  <c r="AD34" i="2"/>
  <c r="AE201" i="2"/>
  <c r="AD201" i="2"/>
  <c r="AE713" i="2"/>
  <c r="AD713" i="2"/>
  <c r="AD1225" i="2"/>
  <c r="AE1225" i="2"/>
  <c r="AE151" i="2"/>
  <c r="AD151" i="2"/>
  <c r="AE29" i="2"/>
  <c r="AD29" i="2"/>
  <c r="AE465" i="2"/>
  <c r="AD465" i="2"/>
  <c r="AE977" i="2"/>
  <c r="AD977" i="2"/>
  <c r="AE50" i="2"/>
  <c r="AD50" i="2"/>
  <c r="AE281" i="2"/>
  <c r="AD281" i="2"/>
  <c r="AE793" i="2"/>
  <c r="AD793" i="2"/>
  <c r="AC65" i="2"/>
  <c r="AE39" i="2"/>
  <c r="AD39" i="2"/>
  <c r="AE19" i="2"/>
  <c r="AD19" i="2"/>
  <c r="AE353" i="2"/>
  <c r="AD353" i="2"/>
  <c r="AE865" i="2"/>
  <c r="AD865" i="2"/>
  <c r="AE242" i="2"/>
  <c r="AD242" i="2"/>
  <c r="AE754" i="2"/>
  <c r="AD754" i="2"/>
  <c r="AC393" i="2"/>
  <c r="AE393" i="2" s="1"/>
  <c r="AB17" i="2"/>
  <c r="AE169" i="2"/>
  <c r="AD169" i="2"/>
  <c r="AE681" i="2"/>
  <c r="AD681" i="2"/>
  <c r="AD1193" i="2"/>
  <c r="AE1193" i="2"/>
  <c r="AE1218" i="2"/>
  <c r="AD1218" i="2"/>
  <c r="AE539" i="2"/>
  <c r="AD539" i="2"/>
  <c r="AE1051" i="2"/>
  <c r="AD1051" i="2"/>
  <c r="AE500" i="2"/>
  <c r="AD500" i="2"/>
  <c r="AE1012" i="2"/>
  <c r="AD1012" i="2"/>
  <c r="AE485" i="2"/>
  <c r="AD485" i="2"/>
  <c r="AE997" i="2"/>
  <c r="AD997" i="2"/>
  <c r="AE830" i="2"/>
  <c r="AE256" i="2"/>
  <c r="AD256" i="2"/>
  <c r="AE1529" i="2"/>
  <c r="AD1529" i="2"/>
  <c r="AE2041" i="2"/>
  <c r="AD2041" i="2"/>
  <c r="AE967" i="2"/>
  <c r="AE1706" i="2"/>
  <c r="AD1706" i="2"/>
  <c r="AD2218" i="2"/>
  <c r="AF2218" i="2" s="1"/>
  <c r="AE2218" i="2"/>
  <c r="AE1427" i="2"/>
  <c r="AD1427" i="2"/>
  <c r="AE655" i="2"/>
  <c r="AD655" i="2"/>
  <c r="AE1628" i="2"/>
  <c r="AD1628" i="2"/>
  <c r="AE1597" i="2"/>
  <c r="AD1597" i="2"/>
  <c r="AE138" i="2"/>
  <c r="AD138" i="2"/>
  <c r="AE1502" i="2"/>
  <c r="AD1502" i="2"/>
  <c r="AE2014" i="2"/>
  <c r="AD2014" i="2"/>
  <c r="AE2316" i="2"/>
  <c r="AD2316" i="2"/>
  <c r="AE1399" i="2"/>
  <c r="AD1399" i="2"/>
  <c r="AE2183" i="2"/>
  <c r="AD2183" i="2"/>
  <c r="AE792" i="2"/>
  <c r="AD792" i="2"/>
  <c r="AE2375" i="2"/>
  <c r="AD2375" i="2"/>
  <c r="AD2344" i="2"/>
  <c r="AE2344" i="2"/>
  <c r="AE2231" i="2"/>
  <c r="AD2231" i="2"/>
  <c r="AE2116" i="2"/>
  <c r="AD2116" i="2"/>
  <c r="AD2671" i="2"/>
  <c r="AE2671" i="2"/>
  <c r="AE2774" i="2"/>
  <c r="AD2774" i="2"/>
  <c r="AE2776" i="2"/>
  <c r="AD2776" i="2"/>
  <c r="AE2712" i="2"/>
  <c r="AD2712" i="2"/>
  <c r="AE394" i="2"/>
  <c r="AD394" i="2"/>
  <c r="AE906" i="2"/>
  <c r="AD906" i="2"/>
  <c r="AE803" i="2"/>
  <c r="AD803" i="2"/>
  <c r="AE188" i="2"/>
  <c r="AD188" i="2"/>
  <c r="AE700" i="2"/>
  <c r="AD700" i="2"/>
  <c r="AE173" i="2"/>
  <c r="AD173" i="2"/>
  <c r="AE685" i="2"/>
  <c r="AD685" i="2"/>
  <c r="AE1197" i="2"/>
  <c r="AD1197" i="2"/>
  <c r="AE1056" i="2"/>
  <c r="AD1056" i="2"/>
  <c r="AE1729" i="2"/>
  <c r="AD1729" i="2"/>
  <c r="AD2241" i="2"/>
  <c r="AE2241" i="2"/>
  <c r="AE1458" i="2"/>
  <c r="AD1458" i="2"/>
  <c r="AE1970" i="2"/>
  <c r="AD1970" i="2"/>
  <c r="AD904" i="2"/>
  <c r="AE1691" i="2"/>
  <c r="AD1691" i="2"/>
  <c r="AE1380" i="2"/>
  <c r="AD1380" i="2"/>
  <c r="AE1892" i="2"/>
  <c r="AD1892" i="2"/>
  <c r="AE1349" i="2"/>
  <c r="AD1349" i="2"/>
  <c r="AE1861" i="2"/>
  <c r="AD1861" i="2"/>
  <c r="AE1204" i="2"/>
  <c r="AD1204" i="2"/>
  <c r="AE1766" i="2"/>
  <c r="AD1766" i="2"/>
  <c r="AE1903" i="2"/>
  <c r="AD1903" i="2"/>
  <c r="AE2580" i="2"/>
  <c r="AD2580" i="2"/>
  <c r="AE2150" i="2"/>
  <c r="AD2150" i="2"/>
  <c r="AE1300" i="2"/>
  <c r="AD1300" i="2"/>
  <c r="AE2414" i="2"/>
  <c r="AD2414" i="2"/>
  <c r="AE1888" i="2"/>
  <c r="AD1888" i="2"/>
  <c r="AE1568" i="2"/>
  <c r="AD1568" i="2"/>
  <c r="AE2480" i="2"/>
  <c r="AD2480" i="2"/>
  <c r="AE2578" i="2"/>
  <c r="AD2578" i="2"/>
  <c r="AE2491" i="2"/>
  <c r="AD2491" i="2"/>
  <c r="AE2609" i="2"/>
  <c r="AD2609" i="2"/>
  <c r="AE2718" i="2"/>
  <c r="AD2718" i="2"/>
  <c r="AE2665" i="2"/>
  <c r="AD2665" i="2"/>
  <c r="AE850" i="2"/>
  <c r="AD850" i="2"/>
  <c r="AE747" i="2"/>
  <c r="AD747" i="2"/>
  <c r="AB90" i="2"/>
  <c r="AE644" i="2"/>
  <c r="AD644" i="2"/>
  <c r="AE1156" i="2"/>
  <c r="AD1156" i="2"/>
  <c r="AE1141" i="2"/>
  <c r="AD1141" i="2"/>
  <c r="AE974" i="2"/>
  <c r="AD974" i="2"/>
  <c r="AB832" i="2"/>
  <c r="AD1673" i="2"/>
  <c r="AE1673" i="2"/>
  <c r="AD2185" i="2"/>
  <c r="AE2185" i="2"/>
  <c r="AE1402" i="2"/>
  <c r="AD1402" i="2"/>
  <c r="AE1914" i="2"/>
  <c r="AD1914" i="2"/>
  <c r="AE1571" i="2"/>
  <c r="AE1220" i="2"/>
  <c r="AD1220" i="2"/>
  <c r="AE1772" i="2"/>
  <c r="AD1772" i="2"/>
  <c r="AE1104" i="2"/>
  <c r="AD1104" i="2"/>
  <c r="AE1741" i="2"/>
  <c r="AD1741" i="2"/>
  <c r="AE727" i="2"/>
  <c r="AD727" i="2"/>
  <c r="AE1646" i="2"/>
  <c r="AD1646" i="2"/>
  <c r="AE1744" i="2"/>
  <c r="AD1744" i="2"/>
  <c r="AE2524" i="2"/>
  <c r="AD2524" i="2"/>
  <c r="AE2160" i="2"/>
  <c r="AD2160" i="2"/>
  <c r="AE1336" i="2"/>
  <c r="AD1336" i="2"/>
  <c r="AE2422" i="2"/>
  <c r="AD2422" i="2"/>
  <c r="AE2076" i="2"/>
  <c r="AD2076" i="2"/>
  <c r="AE1827" i="2"/>
  <c r="AD1827" i="2"/>
  <c r="AE1736" i="2"/>
  <c r="AD1736" i="2"/>
  <c r="AE2522" i="2"/>
  <c r="AD2522" i="2"/>
  <c r="AE2435" i="2"/>
  <c r="AD2435" i="2"/>
  <c r="AD2741" i="2"/>
  <c r="AE2741" i="2"/>
  <c r="AD2503" i="2"/>
  <c r="AE2503" i="2"/>
  <c r="AE2553" i="2"/>
  <c r="AD2553" i="2"/>
  <c r="AB602" i="2"/>
  <c r="AE1114" i="2"/>
  <c r="AD1114" i="2"/>
  <c r="AB499" i="2"/>
  <c r="AE1011" i="2"/>
  <c r="AD1011" i="2"/>
  <c r="AE396" i="2"/>
  <c r="AE908" i="2"/>
  <c r="AD908" i="2"/>
  <c r="AE317" i="2"/>
  <c r="AD317" i="2"/>
  <c r="AE134" i="2"/>
  <c r="AD134" i="2"/>
  <c r="AD662" i="2"/>
  <c r="AE662" i="2"/>
  <c r="AE1361" i="2"/>
  <c r="AD1361" i="2"/>
  <c r="AE551" i="2"/>
  <c r="AD551" i="2"/>
  <c r="AE1602" i="2"/>
  <c r="AD1602" i="2"/>
  <c r="AE2114" i="2"/>
  <c r="AD2114" i="2"/>
  <c r="AE1216" i="2"/>
  <c r="AD1216" i="2"/>
  <c r="AE239" i="2"/>
  <c r="AD239" i="2"/>
  <c r="AE1524" i="2"/>
  <c r="AD1524" i="2"/>
  <c r="AE2036" i="2"/>
  <c r="AD2036" i="2"/>
  <c r="AE1493" i="2"/>
  <c r="AD1493" i="2"/>
  <c r="AE2005" i="2"/>
  <c r="AD2005" i="2"/>
  <c r="AE1398" i="2"/>
  <c r="AD1398" i="2"/>
  <c r="AE1910" i="2"/>
  <c r="AD1910" i="2"/>
  <c r="AE2267" i="2"/>
  <c r="AD2267" i="2"/>
  <c r="AE1495" i="2"/>
  <c r="AD1495" i="2"/>
  <c r="AD2461" i="2"/>
  <c r="AE2461" i="2"/>
  <c r="AE1503" i="2"/>
  <c r="AD1503" i="2"/>
  <c r="AD2463" i="2"/>
  <c r="AE2463" i="2"/>
  <c r="AD2368" i="2"/>
  <c r="AE2368" i="2"/>
  <c r="AE2338" i="2"/>
  <c r="AD2338" i="2"/>
  <c r="AE2232" i="2"/>
  <c r="AD2232" i="2"/>
  <c r="AD2717" i="2"/>
  <c r="AE2717" i="2"/>
  <c r="AE2761" i="2"/>
  <c r="AD2761" i="2"/>
  <c r="AB610" i="2"/>
  <c r="AE1122" i="2"/>
  <c r="AD1122" i="2"/>
  <c r="AB443" i="2"/>
  <c r="AD955" i="2"/>
  <c r="AE340" i="2"/>
  <c r="AD340" i="2"/>
  <c r="AE852" i="2"/>
  <c r="AD852" i="2"/>
  <c r="AE261" i="2"/>
  <c r="AD261" i="2"/>
  <c r="AE773" i="2"/>
  <c r="AD773" i="2"/>
  <c r="AE1285" i="2"/>
  <c r="AD1285" i="2"/>
  <c r="AD606" i="2"/>
  <c r="AE606" i="2"/>
  <c r="AD1118" i="2"/>
  <c r="AE1118" i="2"/>
  <c r="AE1301" i="2"/>
  <c r="AD1301" i="2"/>
  <c r="AE1817" i="2"/>
  <c r="AD1817" i="2"/>
  <c r="AE327" i="2"/>
  <c r="AD327" i="2"/>
  <c r="AE1546" i="2"/>
  <c r="AD1546" i="2"/>
  <c r="AE2058" i="2"/>
  <c r="AD2058" i="2"/>
  <c r="AE1235" i="2"/>
  <c r="AD1235" i="2"/>
  <c r="AE271" i="2"/>
  <c r="AD271" i="2"/>
  <c r="AE1532" i="2"/>
  <c r="AD1532" i="2"/>
  <c r="AE2044" i="2"/>
  <c r="AD2044" i="2"/>
  <c r="AE1501" i="2"/>
  <c r="AD1501" i="2"/>
  <c r="AE2013" i="2"/>
  <c r="AD2013" i="2"/>
  <c r="AE1982" i="2"/>
  <c r="AD1982" i="2"/>
  <c r="AD2277" i="2"/>
  <c r="AE2277" i="2"/>
  <c r="AE1243" i="2"/>
  <c r="AD1243" i="2"/>
  <c r="AD2405" i="2"/>
  <c r="AE2405" i="2"/>
  <c r="AD2035" i="2"/>
  <c r="AE2035" i="2"/>
  <c r="AE2630" i="2"/>
  <c r="AD2630" i="2"/>
  <c r="AE2270" i="2"/>
  <c r="AD2270" i="2"/>
  <c r="AB2143" i="2"/>
  <c r="AE2103" i="2"/>
  <c r="AD2103" i="2"/>
  <c r="AE2666" i="2"/>
  <c r="AD2666" i="2"/>
  <c r="AE2449" i="2"/>
  <c r="AD2449" i="2"/>
  <c r="AE2092" i="2"/>
  <c r="AD2092" i="2"/>
  <c r="AD2535" i="2"/>
  <c r="AE2535" i="2"/>
  <c r="AE2585" i="2"/>
  <c r="AD2585" i="2"/>
  <c r="AB618" i="2"/>
  <c r="AE1130" i="2"/>
  <c r="AD1130" i="2"/>
  <c r="AE451" i="2"/>
  <c r="AD451" i="2"/>
  <c r="AE963" i="2"/>
  <c r="AD963" i="2"/>
  <c r="AE348" i="2"/>
  <c r="AD348" i="2"/>
  <c r="AE860" i="2"/>
  <c r="AD860" i="2"/>
  <c r="AE269" i="2"/>
  <c r="AD269" i="2"/>
  <c r="AE781" i="2"/>
  <c r="AD781" i="2"/>
  <c r="AD166" i="2"/>
  <c r="AE166" i="2"/>
  <c r="AD678" i="2"/>
  <c r="AE678" i="2"/>
  <c r="AE1311" i="2"/>
  <c r="AD1311" i="2"/>
  <c r="AE1825" i="2"/>
  <c r="AD1825" i="2"/>
  <c r="AE359" i="2"/>
  <c r="AD359" i="2"/>
  <c r="AE1554" i="2"/>
  <c r="AD1554" i="2"/>
  <c r="AE2066" i="2"/>
  <c r="AD2066" i="2"/>
  <c r="AE1251" i="2"/>
  <c r="AD1251" i="2"/>
  <c r="AE1540" i="2"/>
  <c r="AD1540" i="2"/>
  <c r="AE2052" i="2"/>
  <c r="AD2052" i="2"/>
  <c r="AE1445" i="2"/>
  <c r="AD1445" i="2"/>
  <c r="AE1957" i="2"/>
  <c r="AD1957" i="2"/>
  <c r="AE1414" i="2"/>
  <c r="AD1414" i="2"/>
  <c r="AB1926" i="2"/>
  <c r="AE2203" i="2"/>
  <c r="AD2203" i="2"/>
  <c r="AB376" i="2"/>
  <c r="AE2349" i="2"/>
  <c r="AD2349" i="2"/>
  <c r="AE1887" i="2"/>
  <c r="AD1887" i="2"/>
  <c r="AE2574" i="2"/>
  <c r="AD2574" i="2"/>
  <c r="AE2196" i="2"/>
  <c r="AD2196" i="2"/>
  <c r="AE2063" i="2"/>
  <c r="AD2063" i="2"/>
  <c r="AE2285" i="2"/>
  <c r="AD2285" i="2"/>
  <c r="AE2168" i="2"/>
  <c r="AD2168" i="2"/>
  <c r="AE2576" i="2"/>
  <c r="AD2576" i="2"/>
  <c r="AB2735" i="2"/>
  <c r="AE2777" i="2"/>
  <c r="AD2777" i="2"/>
  <c r="AE1202" i="2"/>
  <c r="AD1202" i="2"/>
  <c r="AB523" i="2"/>
  <c r="AD1035" i="2"/>
  <c r="AE484" i="2"/>
  <c r="AE996" i="2"/>
  <c r="AD996" i="2"/>
  <c r="AE405" i="2"/>
  <c r="AD302" i="2"/>
  <c r="AE302" i="2"/>
  <c r="AD814" i="2"/>
  <c r="AE814" i="2"/>
  <c r="AD1326" i="2"/>
  <c r="AE1326" i="2"/>
  <c r="AD1449" i="2"/>
  <c r="AE1449" i="2"/>
  <c r="AD1961" i="2"/>
  <c r="AE1961" i="2"/>
  <c r="AE647" i="2"/>
  <c r="AD647" i="2"/>
  <c r="AE1626" i="2"/>
  <c r="AD1626" i="2"/>
  <c r="AE2138" i="2"/>
  <c r="AD2138" i="2"/>
  <c r="AE1347" i="2"/>
  <c r="AD1347" i="2"/>
  <c r="AE591" i="2"/>
  <c r="AD591" i="2"/>
  <c r="AE1612" i="2"/>
  <c r="AD1612" i="2"/>
  <c r="AB208" i="2"/>
  <c r="AE1517" i="2"/>
  <c r="AD1517" i="2"/>
  <c r="AE2029" i="2"/>
  <c r="AD2029" i="2"/>
  <c r="AD1486" i="2"/>
  <c r="AE1486" i="2"/>
  <c r="AE1998" i="2"/>
  <c r="AD1998" i="2"/>
  <c r="AE2299" i="2"/>
  <c r="AD2299" i="2"/>
  <c r="AE1335" i="2"/>
  <c r="AD1335" i="2"/>
  <c r="AD2421" i="2"/>
  <c r="AE2421" i="2"/>
  <c r="AE2163" i="2"/>
  <c r="AD2163" i="2"/>
  <c r="AB536" i="2"/>
  <c r="AE2359" i="2"/>
  <c r="AD2359" i="2"/>
  <c r="AE2328" i="2"/>
  <c r="AD2328" i="2"/>
  <c r="AE2211" i="2"/>
  <c r="AD2211" i="2"/>
  <c r="AE2094" i="2"/>
  <c r="AD2094" i="2"/>
  <c r="AE2732" i="2"/>
  <c r="AD2732" i="2"/>
  <c r="AE2758" i="2"/>
  <c r="AD2758" i="2"/>
  <c r="AE2760" i="2"/>
  <c r="AD2760" i="2"/>
  <c r="AE2786" i="2"/>
  <c r="AD2786" i="2"/>
  <c r="AB250" i="2"/>
  <c r="AB762" i="2"/>
  <c r="AE1274" i="2"/>
  <c r="AD1274" i="2"/>
  <c r="AE595" i="2"/>
  <c r="AE1107" i="2"/>
  <c r="AD1107" i="2"/>
  <c r="AE1068" i="2"/>
  <c r="AD1068" i="2"/>
  <c r="AE477" i="2"/>
  <c r="AD477" i="2"/>
  <c r="AD374" i="2"/>
  <c r="AE374" i="2"/>
  <c r="AD886" i="2"/>
  <c r="AE886" i="2"/>
  <c r="AB480" i="2"/>
  <c r="AE1585" i="2"/>
  <c r="AD1585" i="2"/>
  <c r="AD2097" i="2"/>
  <c r="AE2097" i="2"/>
  <c r="AE1191" i="2"/>
  <c r="AD1191" i="2"/>
  <c r="AE1762" i="2"/>
  <c r="AD1762" i="2"/>
  <c r="AE2274" i="2"/>
  <c r="AD2274" i="2"/>
  <c r="AB1483" i="2"/>
  <c r="AE1135" i="2"/>
  <c r="AD1135" i="2"/>
  <c r="AE1748" i="2"/>
  <c r="AD1748" i="2"/>
  <c r="AE1717" i="2"/>
  <c r="AD1717" i="2"/>
  <c r="AE887" i="2"/>
  <c r="AD887" i="2"/>
  <c r="AE1686" i="2"/>
  <c r="AD1686" i="2"/>
  <c r="AE1648" i="2"/>
  <c r="AD1648" i="2"/>
  <c r="AE2500" i="2"/>
  <c r="AD2500" i="2"/>
  <c r="AE2011" i="2"/>
  <c r="AD2011" i="2"/>
  <c r="AD2621" i="2"/>
  <c r="AE2621" i="2"/>
  <c r="AB2398" i="2"/>
  <c r="AE1847" i="2"/>
  <c r="AD1847" i="2"/>
  <c r="AE1760" i="2"/>
  <c r="AD1760" i="2"/>
  <c r="AE1384" i="2"/>
  <c r="AD1384" i="2"/>
  <c r="AE2434" i="2"/>
  <c r="AD2434" i="2"/>
  <c r="AD2347" i="2"/>
  <c r="AE2347" i="2"/>
  <c r="AE2675" i="2"/>
  <c r="AD2675" i="2"/>
  <c r="AF2675" i="2" s="1"/>
  <c r="AE2728" i="2"/>
  <c r="AD2728" i="2"/>
  <c r="AC1446" i="2"/>
  <c r="AB287" i="2"/>
  <c r="AB1207" i="2"/>
  <c r="AC424" i="2"/>
  <c r="AD424" i="2" s="1"/>
  <c r="AC1841" i="2"/>
  <c r="AB991" i="2"/>
  <c r="AB1835" i="2"/>
  <c r="AB1671" i="2"/>
  <c r="AC877" i="2"/>
  <c r="AC1334" i="2"/>
  <c r="AE1334" i="2" s="1"/>
  <c r="AB1119" i="2"/>
  <c r="AB1767" i="2"/>
  <c r="AC72" i="2"/>
  <c r="AE72" i="2" s="1"/>
  <c r="AC1905" i="2"/>
  <c r="AE1905" i="2" s="1"/>
  <c r="AB139" i="2"/>
  <c r="AB2443" i="2"/>
  <c r="AC112" i="2"/>
  <c r="AE112" i="2" s="1"/>
  <c r="AC1190" i="2"/>
  <c r="AE1190" i="2" s="1"/>
  <c r="AB799" i="2"/>
  <c r="AB1787" i="2"/>
  <c r="AC339" i="2"/>
  <c r="AC1606" i="2"/>
  <c r="AE1606" i="2" s="1"/>
  <c r="AB1576" i="2"/>
  <c r="AB2329" i="2"/>
  <c r="AC586" i="2"/>
  <c r="AC1897" i="2"/>
  <c r="AD1897" i="2" s="1"/>
  <c r="AB1227" i="2"/>
  <c r="AB2651" i="2"/>
  <c r="AB255" i="2"/>
  <c r="AB2507" i="2"/>
  <c r="AC208" i="2"/>
  <c r="AC1777" i="2"/>
  <c r="AB383" i="2"/>
  <c r="AB1290" i="2"/>
  <c r="AB2603" i="2"/>
  <c r="AB344" i="2"/>
  <c r="AE25" i="2"/>
  <c r="AD25" i="2"/>
  <c r="AE125" i="2"/>
  <c r="AD125" i="2"/>
  <c r="AE625" i="2"/>
  <c r="AD625" i="2"/>
  <c r="AE1137" i="2"/>
  <c r="AD1137" i="2"/>
  <c r="AD450" i="2"/>
  <c r="AE161" i="2"/>
  <c r="AD161" i="2"/>
  <c r="AE185" i="2"/>
  <c r="AD185" i="2"/>
  <c r="AE697" i="2"/>
  <c r="AD697" i="2"/>
  <c r="AE1209" i="2"/>
  <c r="AD1209" i="2"/>
  <c r="AF1209" i="2" s="1"/>
  <c r="AE26" i="2"/>
  <c r="AD26" i="2"/>
  <c r="AE769" i="2"/>
  <c r="AD769" i="2"/>
  <c r="AE1281" i="2"/>
  <c r="AD1281" i="2"/>
  <c r="AE59" i="2"/>
  <c r="AD59" i="2"/>
  <c r="AE777" i="2"/>
  <c r="AD777" i="2"/>
  <c r="AD1289" i="2"/>
  <c r="AE1289" i="2"/>
  <c r="AE93" i="2"/>
  <c r="AD93" i="2"/>
  <c r="AE529" i="2"/>
  <c r="AD529" i="2"/>
  <c r="AE1041" i="2"/>
  <c r="AD1041" i="2"/>
  <c r="AE31" i="2"/>
  <c r="AD31" i="2"/>
  <c r="AE75" i="2"/>
  <c r="AD75" i="2"/>
  <c r="AE345" i="2"/>
  <c r="AD345" i="2"/>
  <c r="AE857" i="2"/>
  <c r="AD857" i="2"/>
  <c r="AC129" i="2"/>
  <c r="AE103" i="2"/>
  <c r="AD103" i="2"/>
  <c r="AE417" i="2"/>
  <c r="AD417" i="2"/>
  <c r="AE929" i="2"/>
  <c r="AD929" i="2"/>
  <c r="AB306" i="2"/>
  <c r="AB818" i="2"/>
  <c r="AC457" i="2"/>
  <c r="AE457" i="2" s="1"/>
  <c r="AD81" i="2"/>
  <c r="AE233" i="2"/>
  <c r="AD233" i="2"/>
  <c r="AE745" i="2"/>
  <c r="AD745" i="2"/>
  <c r="AD1257" i="2"/>
  <c r="AE1257" i="2"/>
  <c r="AE1282" i="2"/>
  <c r="AD1282" i="2"/>
  <c r="AF1282" i="2" s="1"/>
  <c r="AE603" i="2"/>
  <c r="AD603" i="2"/>
  <c r="AE1115" i="2"/>
  <c r="AD1115" i="2"/>
  <c r="AE564" i="2"/>
  <c r="AD564" i="2"/>
  <c r="AE549" i="2"/>
  <c r="AD549" i="2"/>
  <c r="AE1061" i="2"/>
  <c r="AD1061" i="2"/>
  <c r="AD894" i="2"/>
  <c r="AE894" i="2"/>
  <c r="AB512" i="2"/>
  <c r="AE1593" i="2"/>
  <c r="AD1593" i="2"/>
  <c r="AE2105" i="2"/>
  <c r="AD2105" i="2"/>
  <c r="AE1215" i="2"/>
  <c r="AD1215" i="2"/>
  <c r="AE1770" i="2"/>
  <c r="AD1770" i="2"/>
  <c r="AD2282" i="2"/>
  <c r="AF2282" i="2" s="1"/>
  <c r="AE2282" i="2"/>
  <c r="AE1491" i="2"/>
  <c r="AD1491" i="2"/>
  <c r="AE911" i="2"/>
  <c r="AD911" i="2"/>
  <c r="AE1692" i="2"/>
  <c r="AD1692" i="2"/>
  <c r="AB784" i="2"/>
  <c r="AE1661" i="2"/>
  <c r="AD1661" i="2"/>
  <c r="AF1661" i="2" s="1"/>
  <c r="AE407" i="2"/>
  <c r="AD407" i="2"/>
  <c r="AE1566" i="2"/>
  <c r="AD1566" i="2"/>
  <c r="AE2078" i="2"/>
  <c r="AD2078" i="2"/>
  <c r="AE2380" i="2"/>
  <c r="AD2380" i="2"/>
  <c r="AF2380" i="2" s="1"/>
  <c r="AE1655" i="2"/>
  <c r="AD1655" i="2"/>
  <c r="AD2269" i="2"/>
  <c r="AE2269" i="2"/>
  <c r="AE1407" i="2"/>
  <c r="AD1407" i="2"/>
  <c r="AE2439" i="2"/>
  <c r="AD2439" i="2"/>
  <c r="AF2439" i="2" s="1"/>
  <c r="AD2408" i="2"/>
  <c r="AE2408" i="2"/>
  <c r="AD2314" i="2"/>
  <c r="AE2314" i="2"/>
  <c r="AE2200" i="2"/>
  <c r="AD2200" i="2"/>
  <c r="AE2748" i="2"/>
  <c r="AD2748" i="2"/>
  <c r="AF2748" i="2" s="1"/>
  <c r="AD2272" i="2"/>
  <c r="AE2272" i="2"/>
  <c r="AE2520" i="2"/>
  <c r="AD2520" i="2"/>
  <c r="AE458" i="2"/>
  <c r="AD458" i="2"/>
  <c r="AE970" i="2"/>
  <c r="AD970" i="2"/>
  <c r="AE867" i="2"/>
  <c r="AD867" i="2"/>
  <c r="AE252" i="2"/>
  <c r="AD252" i="2"/>
  <c r="AE764" i="2"/>
  <c r="AD764" i="2"/>
  <c r="AE237" i="2"/>
  <c r="AD237" i="2"/>
  <c r="AE749" i="2"/>
  <c r="AD749" i="2"/>
  <c r="AE1261" i="2"/>
  <c r="AD1261" i="2"/>
  <c r="AF1261" i="2" s="1"/>
  <c r="AE582" i="2"/>
  <c r="AD582" i="2"/>
  <c r="AE1094" i="2"/>
  <c r="AD1094" i="2"/>
  <c r="AF1094" i="2" s="1"/>
  <c r="AE1263" i="2"/>
  <c r="AD1263" i="2"/>
  <c r="AE1793" i="2"/>
  <c r="AD1793" i="2"/>
  <c r="AF1793" i="2" s="1"/>
  <c r="AE231" i="2"/>
  <c r="AD231" i="2"/>
  <c r="AE1522" i="2"/>
  <c r="AD1522" i="2"/>
  <c r="AF1522" i="2" s="1"/>
  <c r="AD2034" i="2"/>
  <c r="AE2034" i="2"/>
  <c r="AE1160" i="2"/>
  <c r="AD1160" i="2"/>
  <c r="AF1160" i="2" s="1"/>
  <c r="AE1755" i="2"/>
  <c r="AD1755" i="2"/>
  <c r="AE1444" i="2"/>
  <c r="AD1444" i="2"/>
  <c r="AF1444" i="2" s="1"/>
  <c r="AE1956" i="2"/>
  <c r="AD1956" i="2"/>
  <c r="AE1413" i="2"/>
  <c r="AD1413" i="2"/>
  <c r="AF1413" i="2" s="1"/>
  <c r="AE1925" i="2"/>
  <c r="AD1925" i="2"/>
  <c r="AE1316" i="2"/>
  <c r="AD1316" i="2"/>
  <c r="AF1316" i="2" s="1"/>
  <c r="AE1830" i="2"/>
  <c r="AD1830" i="2"/>
  <c r="AE2071" i="2"/>
  <c r="AD2071" i="2"/>
  <c r="AF2071" i="2" s="1"/>
  <c r="AE2644" i="2"/>
  <c r="AD2644" i="2"/>
  <c r="AE2236" i="2"/>
  <c r="AD2236" i="2"/>
  <c r="AF2236" i="2" s="1"/>
  <c r="AE1560" i="2"/>
  <c r="AD1560" i="2"/>
  <c r="AE2478" i="2"/>
  <c r="AD2478" i="2"/>
  <c r="AF2478" i="2" s="1"/>
  <c r="AE2059" i="2"/>
  <c r="AD2059" i="2"/>
  <c r="AE1807" i="2"/>
  <c r="AD1807" i="2"/>
  <c r="AF1807" i="2" s="1"/>
  <c r="AE2067" i="2"/>
  <c r="AD2067" i="2"/>
  <c r="AE2642" i="2"/>
  <c r="AD2642" i="2"/>
  <c r="AF2642" i="2" s="1"/>
  <c r="AD2559" i="2"/>
  <c r="AE2559" i="2"/>
  <c r="AE2716" i="2"/>
  <c r="AD2716" i="2"/>
  <c r="AF2716" i="2" s="1"/>
  <c r="AE2784" i="2"/>
  <c r="AD2784" i="2"/>
  <c r="AE2746" i="2"/>
  <c r="AD2746" i="2"/>
  <c r="AF2746" i="2" s="1"/>
  <c r="AE914" i="2"/>
  <c r="AD914" i="2"/>
  <c r="AE299" i="2"/>
  <c r="AD299" i="2"/>
  <c r="AF299" i="2" s="1"/>
  <c r="AE811" i="2"/>
  <c r="AD811" i="2"/>
  <c r="AE196" i="2"/>
  <c r="AD196" i="2"/>
  <c r="AE708" i="2"/>
  <c r="AD708" i="2"/>
  <c r="AF708" i="2" s="1"/>
  <c r="AE181" i="2"/>
  <c r="AD181" i="2"/>
  <c r="AF181" i="2" s="1"/>
  <c r="AE693" i="2"/>
  <c r="AD693" i="2"/>
  <c r="AE1205" i="2"/>
  <c r="AD1205" i="2"/>
  <c r="AF1205" i="2" s="1"/>
  <c r="AE526" i="2"/>
  <c r="AD526" i="2"/>
  <c r="AF526" i="2" s="1"/>
  <c r="AE1038" i="2"/>
  <c r="AD1038" i="2"/>
  <c r="AF1038" i="2" s="1"/>
  <c r="AE1088" i="2"/>
  <c r="AD1088" i="2"/>
  <c r="AD2249" i="2"/>
  <c r="AE2249" i="2"/>
  <c r="AE1466" i="2"/>
  <c r="AD1466" i="2"/>
  <c r="AF1466" i="2" s="1"/>
  <c r="AE1978" i="2"/>
  <c r="AD1978" i="2"/>
  <c r="AF1978" i="2" s="1"/>
  <c r="AE680" i="2"/>
  <c r="AD680" i="2"/>
  <c r="AE1635" i="2"/>
  <c r="AD1635" i="2"/>
  <c r="AF1635" i="2" s="1"/>
  <c r="AE1323" i="2"/>
  <c r="AD1323" i="2"/>
  <c r="AF1323" i="2" s="1"/>
  <c r="AE1836" i="2"/>
  <c r="AD1836" i="2"/>
  <c r="AF1836" i="2" s="1"/>
  <c r="AE1287" i="2"/>
  <c r="AD1287" i="2"/>
  <c r="AE1805" i="2"/>
  <c r="AD1805" i="2"/>
  <c r="AF1805" i="2" s="1"/>
  <c r="AE983" i="2"/>
  <c r="AD983" i="2"/>
  <c r="AF983" i="2" s="1"/>
  <c r="AE1710" i="2"/>
  <c r="AD1710" i="2"/>
  <c r="AF1710" i="2" s="1"/>
  <c r="AE1923" i="2"/>
  <c r="AD1923" i="2"/>
  <c r="AE2588" i="2"/>
  <c r="AD2588" i="2"/>
  <c r="AF2588" i="2" s="1"/>
  <c r="AE2246" i="2"/>
  <c r="AD2246" i="2"/>
  <c r="AF2246" i="2" s="1"/>
  <c r="AE1592" i="2"/>
  <c r="AD1592" i="2"/>
  <c r="AF1592" i="2" s="1"/>
  <c r="AE2486" i="2"/>
  <c r="AD2486" i="2"/>
  <c r="AE2164" i="2"/>
  <c r="AD2164" i="2"/>
  <c r="AF2164" i="2" s="1"/>
  <c r="AE1999" i="2"/>
  <c r="AD1999" i="2"/>
  <c r="AF1999" i="2" s="1"/>
  <c r="AE1919" i="2"/>
  <c r="AD1919" i="2"/>
  <c r="AF1919" i="2" s="1"/>
  <c r="AE2586" i="2"/>
  <c r="AD2586" i="2"/>
  <c r="AE2321" i="2"/>
  <c r="AD2321" i="2"/>
  <c r="AF2321" i="2" s="1"/>
  <c r="AE2497" i="2"/>
  <c r="AD2497" i="2"/>
  <c r="AF2497" i="2" s="1"/>
  <c r="AD2631" i="2"/>
  <c r="AE2631" i="2"/>
  <c r="AD2679" i="2"/>
  <c r="AE2679" i="2"/>
  <c r="AB666" i="2"/>
  <c r="AE1178" i="2"/>
  <c r="AD1178" i="2"/>
  <c r="AE563" i="2"/>
  <c r="AD563" i="2"/>
  <c r="AE1075" i="2"/>
  <c r="AD1075" i="2"/>
  <c r="AE460" i="2"/>
  <c r="AD460" i="2"/>
  <c r="AE972" i="2"/>
  <c r="AD972" i="2"/>
  <c r="AE381" i="2"/>
  <c r="AD381" i="2"/>
  <c r="AE893" i="2"/>
  <c r="AD893" i="2"/>
  <c r="AD214" i="2"/>
  <c r="AE214" i="2"/>
  <c r="AD726" i="2"/>
  <c r="AE726" i="2"/>
  <c r="AE1238" i="2"/>
  <c r="AD1238" i="2"/>
  <c r="AE1425" i="2"/>
  <c r="AD1425" i="2"/>
  <c r="AE807" i="2"/>
  <c r="AD807" i="2"/>
  <c r="AE1666" i="2"/>
  <c r="AD1666" i="2"/>
  <c r="AE2178" i="2"/>
  <c r="AD2178" i="2"/>
  <c r="AE1322" i="2"/>
  <c r="AD1322" i="2"/>
  <c r="AE495" i="2"/>
  <c r="AD495" i="2"/>
  <c r="AE1588" i="2"/>
  <c r="AD1588" i="2"/>
  <c r="AE368" i="2"/>
  <c r="AD368" i="2"/>
  <c r="AE1557" i="2"/>
  <c r="AD1557" i="2"/>
  <c r="AE2069" i="2"/>
  <c r="AD2069" i="2"/>
  <c r="AE1974" i="2"/>
  <c r="AD1974" i="2"/>
  <c r="AE2340" i="2"/>
  <c r="AD2340" i="2"/>
  <c r="AE1751" i="2"/>
  <c r="AD1751" i="2"/>
  <c r="AD2525" i="2"/>
  <c r="AF2525" i="2" s="1"/>
  <c r="AE2525" i="2"/>
  <c r="AE2215" i="2"/>
  <c r="AD2215" i="2"/>
  <c r="AE1759" i="2"/>
  <c r="AD1759" i="2"/>
  <c r="AE1376" i="2"/>
  <c r="AD1376" i="2"/>
  <c r="AD2432" i="2"/>
  <c r="AF2432" i="2" s="1"/>
  <c r="AE2432" i="2"/>
  <c r="AE2402" i="2"/>
  <c r="AD2402" i="2"/>
  <c r="AD2315" i="2"/>
  <c r="AF2315" i="2" s="1"/>
  <c r="AE2315" i="2"/>
  <c r="AD2783" i="2"/>
  <c r="AE2783" i="2"/>
  <c r="AB674" i="2"/>
  <c r="AE1186" i="2"/>
  <c r="AD1186" i="2"/>
  <c r="AB507" i="2"/>
  <c r="AE1019" i="2"/>
  <c r="AD1019" i="2"/>
  <c r="AE404" i="2"/>
  <c r="AD404" i="2"/>
  <c r="AE916" i="2"/>
  <c r="AD916" i="2"/>
  <c r="AE325" i="2"/>
  <c r="AD325" i="2"/>
  <c r="AE837" i="2"/>
  <c r="AD837" i="2"/>
  <c r="AD150" i="2"/>
  <c r="AE150" i="2"/>
  <c r="AD670" i="2"/>
  <c r="AE670" i="2"/>
  <c r="AD1182" i="2"/>
  <c r="AE1182" i="2"/>
  <c r="AE1369" i="2"/>
  <c r="AD1369" i="2"/>
  <c r="AE1881" i="2"/>
  <c r="AD1881" i="2"/>
  <c r="AE583" i="2"/>
  <c r="AD583" i="2"/>
  <c r="AE1610" i="2"/>
  <c r="AD1610" i="2"/>
  <c r="AD2122" i="2"/>
  <c r="AE2122" i="2"/>
  <c r="AE1331" i="2"/>
  <c r="AD1331" i="2"/>
  <c r="AE527" i="2"/>
  <c r="AE1596" i="2"/>
  <c r="AD1596" i="2"/>
  <c r="AB400" i="2"/>
  <c r="AE1565" i="2"/>
  <c r="AD1565" i="2"/>
  <c r="AF1565" i="2" s="1"/>
  <c r="AE279" i="2"/>
  <c r="AD279" i="2"/>
  <c r="AE1534" i="2"/>
  <c r="AD1534" i="2"/>
  <c r="AE2046" i="2"/>
  <c r="AD2046" i="2"/>
  <c r="AE2348" i="2"/>
  <c r="AD2348" i="2"/>
  <c r="AF2348" i="2" s="1"/>
  <c r="AE1527" i="2"/>
  <c r="AD1527" i="2"/>
  <c r="AD2469" i="2"/>
  <c r="AE2469" i="2"/>
  <c r="AD2141" i="2"/>
  <c r="AE2141" i="2"/>
  <c r="AB280" i="2"/>
  <c r="AE2343" i="2"/>
  <c r="AD2343" i="2"/>
  <c r="AD2229" i="2"/>
  <c r="AE2229" i="2"/>
  <c r="AE2189" i="2"/>
  <c r="AD2189" i="2"/>
  <c r="AE2730" i="2"/>
  <c r="AD2730" i="2"/>
  <c r="AD2607" i="2"/>
  <c r="AE2607" i="2"/>
  <c r="AE2529" i="2"/>
  <c r="AD2529" i="2"/>
  <c r="AD2663" i="2"/>
  <c r="AE2663" i="2"/>
  <c r="AD2701" i="2"/>
  <c r="AE2701" i="2"/>
  <c r="AB170" i="2"/>
  <c r="AB682" i="2"/>
  <c r="AE1194" i="2"/>
  <c r="AD1194" i="2"/>
  <c r="AE1027" i="2"/>
  <c r="AD1027" i="2"/>
  <c r="AE412" i="2"/>
  <c r="AD412" i="2"/>
  <c r="AD924" i="2"/>
  <c r="AE333" i="2"/>
  <c r="AD333" i="2"/>
  <c r="AE845" i="2"/>
  <c r="AD845" i="2"/>
  <c r="AD230" i="2"/>
  <c r="AE230" i="2"/>
  <c r="AD742" i="2"/>
  <c r="AE742" i="2"/>
  <c r="AD1254" i="2"/>
  <c r="AF1254" i="2" s="1"/>
  <c r="AE1254" i="2"/>
  <c r="AE1377" i="2"/>
  <c r="AD1377" i="2"/>
  <c r="AE1889" i="2"/>
  <c r="AD1889" i="2"/>
  <c r="AE615" i="2"/>
  <c r="AD615" i="2"/>
  <c r="AE1618" i="2"/>
  <c r="AD1618" i="2"/>
  <c r="AE2130" i="2"/>
  <c r="AD2130" i="2"/>
  <c r="AE1339" i="2"/>
  <c r="AD1339" i="2"/>
  <c r="AE559" i="2"/>
  <c r="AD559" i="2"/>
  <c r="AE1604" i="2"/>
  <c r="AD1604" i="2"/>
  <c r="AD176" i="2"/>
  <c r="AE1509" i="2"/>
  <c r="AD1509" i="2"/>
  <c r="AE2021" i="2"/>
  <c r="AD2021" i="2"/>
  <c r="AE1478" i="2"/>
  <c r="AD1478" i="2"/>
  <c r="AE1990" i="2"/>
  <c r="AD1990" i="2"/>
  <c r="AE2287" i="2"/>
  <c r="AD2287" i="2"/>
  <c r="AE1299" i="2"/>
  <c r="AD1299" i="2"/>
  <c r="AE2413" i="2"/>
  <c r="AD2413" i="2"/>
  <c r="AE2056" i="2"/>
  <c r="AD2056" i="2"/>
  <c r="AE2638" i="2"/>
  <c r="AD2638" i="2"/>
  <c r="AD2280" i="2"/>
  <c r="AE2280" i="2"/>
  <c r="AD2155" i="2"/>
  <c r="AF2155" i="2" s="1"/>
  <c r="AE2155" i="2"/>
  <c r="AE2354" i="2"/>
  <c r="AD2354" i="2"/>
  <c r="AE2254" i="2"/>
  <c r="AD2254" i="2"/>
  <c r="AE2694" i="2"/>
  <c r="AD2694" i="2"/>
  <c r="AE2198" i="2"/>
  <c r="AD2198" i="2"/>
  <c r="AD2433" i="2"/>
  <c r="AF2433" i="2" s="1"/>
  <c r="AE2433" i="2"/>
  <c r="AE1266" i="2"/>
  <c r="AD1266" i="2"/>
  <c r="AB587" i="2"/>
  <c r="AE1099" i="2"/>
  <c r="AD1099" i="2"/>
  <c r="AE548" i="2"/>
  <c r="AD548" i="2"/>
  <c r="AE1060" i="2"/>
  <c r="AD1060" i="2"/>
  <c r="AF1060" i="2" s="1"/>
  <c r="AE469" i="2"/>
  <c r="AD469" i="2"/>
  <c r="AE981" i="2"/>
  <c r="AD981" i="2"/>
  <c r="AB366" i="2"/>
  <c r="AD878" i="2"/>
  <c r="AE878" i="2"/>
  <c r="AB192" i="2"/>
  <c r="AD1513" i="2"/>
  <c r="AE1513" i="2"/>
  <c r="AE2025" i="2"/>
  <c r="AD2025" i="2"/>
  <c r="AE903" i="2"/>
  <c r="AD903" i="2"/>
  <c r="AE1690" i="2"/>
  <c r="AD1690" i="2"/>
  <c r="AF1690" i="2" s="1"/>
  <c r="AE2202" i="2"/>
  <c r="AD2202" i="2"/>
  <c r="AE1411" i="2"/>
  <c r="AD1411" i="2"/>
  <c r="AE847" i="2"/>
  <c r="AD847" i="2"/>
  <c r="AE1676" i="2"/>
  <c r="AD1676" i="2"/>
  <c r="AF1676" i="2" s="1"/>
  <c r="AB464" i="2"/>
  <c r="AE1581" i="2"/>
  <c r="AD1581" i="2"/>
  <c r="AE343" i="2"/>
  <c r="AD343" i="2"/>
  <c r="AD1550" i="2"/>
  <c r="AF1550" i="2" s="1"/>
  <c r="AE1550" i="2"/>
  <c r="AE2062" i="2"/>
  <c r="AD2062" i="2"/>
  <c r="AE2364" i="2"/>
  <c r="AD2364" i="2"/>
  <c r="AE1591" i="2"/>
  <c r="AD1591" i="2"/>
  <c r="AD2485" i="2"/>
  <c r="AF2485" i="2" s="1"/>
  <c r="AE2485" i="2"/>
  <c r="AE2247" i="2"/>
  <c r="AD2247" i="2"/>
  <c r="AE1343" i="2"/>
  <c r="AD1343" i="2"/>
  <c r="AE2423" i="2"/>
  <c r="AD2423" i="2"/>
  <c r="AE2392" i="2"/>
  <c r="AD2392" i="2"/>
  <c r="AE2295" i="2"/>
  <c r="AD2295" i="2"/>
  <c r="AE2180" i="2"/>
  <c r="AD2180" i="2"/>
  <c r="AE2393" i="2"/>
  <c r="AD2393" i="2"/>
  <c r="AE2102" i="2"/>
  <c r="AD2102" i="2"/>
  <c r="AD2487" i="2"/>
  <c r="AF2487" i="2" s="1"/>
  <c r="AE2487" i="2"/>
  <c r="AE2731" i="2"/>
  <c r="AD2731" i="2"/>
  <c r="AB314" i="2"/>
  <c r="AB826" i="2"/>
  <c r="AB130" i="2"/>
  <c r="AE659" i="2"/>
  <c r="AD659" i="2"/>
  <c r="AB1171" i="2"/>
  <c r="AD620" i="2"/>
  <c r="AE1132" i="2"/>
  <c r="AD1132" i="2"/>
  <c r="AE541" i="2"/>
  <c r="AD541" i="2"/>
  <c r="AE1053" i="2"/>
  <c r="AD1053" i="2"/>
  <c r="AD438" i="2"/>
  <c r="AE438" i="2"/>
  <c r="AB736" i="2"/>
  <c r="AE1649" i="2"/>
  <c r="AD1649" i="2"/>
  <c r="AF1649" i="2" s="1"/>
  <c r="AE2161" i="2"/>
  <c r="AD2161" i="2"/>
  <c r="AE1312" i="2"/>
  <c r="AD1312" i="2"/>
  <c r="AE1826" i="2"/>
  <c r="AD1826" i="2"/>
  <c r="AF1826" i="2" s="1"/>
  <c r="AB328" i="2"/>
  <c r="AB1547" i="2"/>
  <c r="AE1296" i="2"/>
  <c r="AD1296" i="2"/>
  <c r="AE1812" i="2"/>
  <c r="AD1812" i="2"/>
  <c r="AF1812" i="2" s="1"/>
  <c r="AE1239" i="2"/>
  <c r="AD1239" i="2"/>
  <c r="AF1239" i="2" s="1"/>
  <c r="AE1781" i="2"/>
  <c r="AD1781" i="2"/>
  <c r="AF1781" i="2" s="1"/>
  <c r="AE1143" i="2"/>
  <c r="AD1143" i="2"/>
  <c r="AF1143" i="2" s="1"/>
  <c r="AE1750" i="2"/>
  <c r="AD1750" i="2"/>
  <c r="AF1750" i="2" s="1"/>
  <c r="AE1859" i="2"/>
  <c r="AD1859" i="2"/>
  <c r="AF1859" i="2" s="1"/>
  <c r="AE2564" i="2"/>
  <c r="AD2564" i="2"/>
  <c r="AF2564" i="2" s="1"/>
  <c r="AE2128" i="2"/>
  <c r="AD2128" i="2"/>
  <c r="AF2128" i="2" s="1"/>
  <c r="AE1496" i="2"/>
  <c r="AD1496" i="2"/>
  <c r="AF1496" i="2" s="1"/>
  <c r="AE2462" i="2"/>
  <c r="AD2462" i="2"/>
  <c r="AF2462" i="2" s="1"/>
  <c r="AE2016" i="2"/>
  <c r="AD2016" i="2"/>
  <c r="AF2016" i="2" s="1"/>
  <c r="AE1935" i="2"/>
  <c r="AD1935" i="2"/>
  <c r="AF1935" i="2" s="1"/>
  <c r="AE1640" i="2"/>
  <c r="AD1640" i="2"/>
  <c r="AF1640" i="2" s="1"/>
  <c r="AE2498" i="2"/>
  <c r="AD2498" i="2"/>
  <c r="AF2498" i="2" s="1"/>
  <c r="AD2411" i="2"/>
  <c r="AE2411" i="2"/>
  <c r="AD2781" i="2"/>
  <c r="AE2781" i="2"/>
  <c r="AD2751" i="2"/>
  <c r="AE2751" i="2"/>
  <c r="AB2505" i="2"/>
  <c r="AC232" i="2"/>
  <c r="AC2131" i="2"/>
  <c r="AE2131" i="2" s="1"/>
  <c r="AB1260" i="2"/>
  <c r="AB1317" i="2"/>
  <c r="AC312" i="2"/>
  <c r="AC1865" i="2"/>
  <c r="AB415" i="2"/>
  <c r="AB2007" i="2"/>
  <c r="AC483" i="2"/>
  <c r="AD483" i="2" s="1"/>
  <c r="AC1510" i="2"/>
  <c r="AB543" i="2"/>
  <c r="AB1275" i="2"/>
  <c r="AC829" i="2"/>
  <c r="AE829" i="2" s="1"/>
  <c r="AC2501" i="2"/>
  <c r="AD2501" i="2" s="1"/>
  <c r="AB1176" i="2"/>
  <c r="AB952" i="2"/>
  <c r="AC318" i="2"/>
  <c r="AE318" i="2" s="1"/>
  <c r="AC1769" i="2"/>
  <c r="AD1769" i="2" s="1"/>
  <c r="AB319" i="2"/>
  <c r="AB568" i="2"/>
  <c r="AC462" i="2"/>
  <c r="AE462" i="2" s="1"/>
  <c r="AC1969" i="2"/>
  <c r="AE1969" i="2" s="1"/>
  <c r="AB1811" i="2"/>
  <c r="AB2176" i="2"/>
  <c r="AC334" i="2"/>
  <c r="AE334" i="2" s="1"/>
  <c r="AC1705" i="2"/>
  <c r="AB1519" i="2"/>
  <c r="AC227" i="2"/>
  <c r="AE227" i="2" s="1"/>
  <c r="AC382" i="2"/>
  <c r="AD382" i="2" s="1"/>
  <c r="AC2033" i="2"/>
  <c r="AE2033" i="2" s="1"/>
  <c r="AB2377" i="2"/>
  <c r="AB1551" i="2"/>
  <c r="AB1479" i="2"/>
  <c r="AE89" i="2"/>
  <c r="AD89" i="2"/>
  <c r="AE177" i="2"/>
  <c r="AD177" i="2"/>
  <c r="AE689" i="2"/>
  <c r="AD689" i="2"/>
  <c r="AE1201" i="2"/>
  <c r="AD1201" i="2"/>
  <c r="AF1201" i="2" s="1"/>
  <c r="AE514" i="2"/>
  <c r="AD514" i="2"/>
  <c r="AE18" i="2"/>
  <c r="AD18" i="2"/>
  <c r="AE249" i="2"/>
  <c r="AD249" i="2"/>
  <c r="AE761" i="2"/>
  <c r="AD761" i="2"/>
  <c r="AF761" i="2" s="1"/>
  <c r="AE1273" i="2"/>
  <c r="AD1273" i="2"/>
  <c r="AF1273" i="2" s="1"/>
  <c r="AE833" i="2"/>
  <c r="AD833" i="2"/>
  <c r="AD126" i="2"/>
  <c r="AE126" i="2"/>
  <c r="AE44" i="2"/>
  <c r="AD44" i="2"/>
  <c r="AE329" i="2"/>
  <c r="AD329" i="2"/>
  <c r="AE841" i="2"/>
  <c r="AD841" i="2"/>
  <c r="AE157" i="2"/>
  <c r="AD157" i="2"/>
  <c r="AE1105" i="2"/>
  <c r="AD1105" i="2"/>
  <c r="AF1105" i="2" s="1"/>
  <c r="AE95" i="2"/>
  <c r="AD95" i="2"/>
  <c r="AE60" i="2"/>
  <c r="AD60" i="2"/>
  <c r="AE409" i="2"/>
  <c r="AD409" i="2"/>
  <c r="AE921" i="2"/>
  <c r="AD921" i="2"/>
  <c r="AF921" i="2" s="1"/>
  <c r="AD24" i="2"/>
  <c r="AE68" i="2"/>
  <c r="AD68" i="2"/>
  <c r="AD481" i="2"/>
  <c r="AE370" i="2"/>
  <c r="AD370" i="2"/>
  <c r="AE882" i="2"/>
  <c r="AD882" i="2"/>
  <c r="AE145" i="2"/>
  <c r="AD145" i="2"/>
  <c r="AE297" i="2"/>
  <c r="AD297" i="2"/>
  <c r="AE809" i="2"/>
  <c r="AD809" i="2"/>
  <c r="AD38" i="2"/>
  <c r="AE38" i="2"/>
  <c r="AD146" i="2"/>
  <c r="AE667" i="2"/>
  <c r="AD667" i="2"/>
  <c r="AE1179" i="2"/>
  <c r="AD1179" i="2"/>
  <c r="AF1179" i="2" s="1"/>
  <c r="AE628" i="2"/>
  <c r="AD628" i="2"/>
  <c r="AE1140" i="2"/>
  <c r="AD1140" i="2"/>
  <c r="AF1140" i="2" s="1"/>
  <c r="AE613" i="2"/>
  <c r="AD613" i="2"/>
  <c r="AE1125" i="2"/>
  <c r="AD1125" i="2"/>
  <c r="AF1125" i="2" s="1"/>
  <c r="AD958" i="2"/>
  <c r="AE958" i="2"/>
  <c r="AE768" i="2"/>
  <c r="AD768" i="2"/>
  <c r="AE1657" i="2"/>
  <c r="AD1657" i="2"/>
  <c r="AF1657" i="2" s="1"/>
  <c r="AE2169" i="2"/>
  <c r="AD2169" i="2"/>
  <c r="AF2169" i="2" s="1"/>
  <c r="AD1321" i="2"/>
  <c r="AE1321" i="2"/>
  <c r="AE1834" i="2"/>
  <c r="AD1834" i="2"/>
  <c r="AF1834" i="2" s="1"/>
  <c r="AE360" i="2"/>
  <c r="AE1555" i="2"/>
  <c r="AD1555" i="2"/>
  <c r="AF1555" i="2" s="1"/>
  <c r="AE1167" i="2"/>
  <c r="AD1167" i="2"/>
  <c r="AF1167" i="2" s="1"/>
  <c r="AE1756" i="2"/>
  <c r="AD1756" i="2"/>
  <c r="AF1756" i="2" s="1"/>
  <c r="AE1040" i="2"/>
  <c r="AE1725" i="2"/>
  <c r="AD1725" i="2"/>
  <c r="AF1725" i="2" s="1"/>
  <c r="AE663" i="2"/>
  <c r="AD663" i="2"/>
  <c r="AE1630" i="2"/>
  <c r="AD1630" i="2"/>
  <c r="AF1630" i="2" s="1"/>
  <c r="AE1424" i="2"/>
  <c r="AD1424" i="2"/>
  <c r="AF1424" i="2" s="1"/>
  <c r="AE2444" i="2"/>
  <c r="AD2444" i="2"/>
  <c r="AF2444" i="2" s="1"/>
  <c r="AE1863" i="2"/>
  <c r="AD1863" i="2"/>
  <c r="AF1863" i="2" s="1"/>
  <c r="AD2565" i="2"/>
  <c r="AE2565" i="2"/>
  <c r="AE2342" i="2"/>
  <c r="AD2342" i="2"/>
  <c r="AF2342" i="2" s="1"/>
  <c r="AE1663" i="2"/>
  <c r="AD1663" i="2"/>
  <c r="AF1663" i="2" s="1"/>
  <c r="AE1536" i="2"/>
  <c r="AD1536" i="2"/>
  <c r="AF1536" i="2" s="1"/>
  <c r="AE2472" i="2"/>
  <c r="AD2472" i="2"/>
  <c r="AF2472" i="2" s="1"/>
  <c r="AD2378" i="2"/>
  <c r="AE2378" i="2"/>
  <c r="AE2286" i="2"/>
  <c r="AD2286" i="2"/>
  <c r="AF2286" i="2" s="1"/>
  <c r="AE2496" i="2"/>
  <c r="AD2496" i="2"/>
  <c r="AF2496" i="2" s="1"/>
  <c r="AE2563" i="2"/>
  <c r="AD2563" i="2"/>
  <c r="AF2563" i="2" s="1"/>
  <c r="AE2648" i="2"/>
  <c r="AD2648" i="2"/>
  <c r="AF2648" i="2" s="1"/>
  <c r="AE1034" i="2"/>
  <c r="AD1034" i="2"/>
  <c r="AF1034" i="2" s="1"/>
  <c r="AE419" i="2"/>
  <c r="AD419" i="2"/>
  <c r="AE931" i="2"/>
  <c r="AD931" i="2"/>
  <c r="AF931" i="2" s="1"/>
  <c r="AE316" i="2"/>
  <c r="AD316" i="2"/>
  <c r="AE828" i="2"/>
  <c r="AD828" i="2"/>
  <c r="AF828" i="2" s="1"/>
  <c r="AE301" i="2"/>
  <c r="AD301" i="2"/>
  <c r="AE813" i="2"/>
  <c r="AD813" i="2"/>
  <c r="AF813" i="2" s="1"/>
  <c r="AD98" i="2"/>
  <c r="AE646" i="2"/>
  <c r="AD646" i="2"/>
  <c r="AE1158" i="2"/>
  <c r="AD1158" i="2"/>
  <c r="AF1158" i="2" s="1"/>
  <c r="AE1345" i="2"/>
  <c r="AD1345" i="2"/>
  <c r="AF1345" i="2" s="1"/>
  <c r="AE1857" i="2"/>
  <c r="AD1857" i="2"/>
  <c r="AF1857" i="2" s="1"/>
  <c r="AE1586" i="2"/>
  <c r="AD1586" i="2"/>
  <c r="AF1586" i="2" s="1"/>
  <c r="AD2098" i="2"/>
  <c r="AE2098" i="2"/>
  <c r="AE1304" i="2"/>
  <c r="AD1304" i="2"/>
  <c r="AF1304" i="2" s="1"/>
  <c r="AE175" i="2"/>
  <c r="AD175" i="2"/>
  <c r="AE1508" i="2"/>
  <c r="AD1508" i="2"/>
  <c r="AF1508" i="2" s="1"/>
  <c r="AE2020" i="2"/>
  <c r="AD2020" i="2"/>
  <c r="AF2020" i="2" s="1"/>
  <c r="AE1477" i="2"/>
  <c r="AD1477" i="2"/>
  <c r="AF1477" i="2" s="1"/>
  <c r="AE1989" i="2"/>
  <c r="AD1989" i="2"/>
  <c r="AF1989" i="2" s="1"/>
  <c r="AD1382" i="2"/>
  <c r="AE1382" i="2"/>
  <c r="AE1894" i="2"/>
  <c r="AD1894" i="2"/>
  <c r="AF1894" i="2" s="1"/>
  <c r="AE2159" i="2"/>
  <c r="AD2159" i="2"/>
  <c r="AF2159" i="2" s="1"/>
  <c r="AE2708" i="2"/>
  <c r="AD2708" i="2"/>
  <c r="AF2708" i="2" s="1"/>
  <c r="AE2317" i="2"/>
  <c r="AD2317" i="2"/>
  <c r="AF2317" i="2" s="1"/>
  <c r="AE1800" i="2"/>
  <c r="AD1800" i="2"/>
  <c r="AF1800" i="2" s="1"/>
  <c r="AE2542" i="2"/>
  <c r="AD2542" i="2"/>
  <c r="AF2542" i="2" s="1"/>
  <c r="AD2152" i="2"/>
  <c r="AE2152" i="2"/>
  <c r="AE1976" i="2"/>
  <c r="AD1976" i="2"/>
  <c r="AF1976" i="2" s="1"/>
  <c r="AE2157" i="2"/>
  <c r="AD2157" i="2"/>
  <c r="AF2157" i="2" s="1"/>
  <c r="AE2706" i="2"/>
  <c r="AD2706" i="2"/>
  <c r="AF2706" i="2" s="1"/>
  <c r="AE2681" i="2"/>
  <c r="AD2681" i="2"/>
  <c r="AF2681" i="2" s="1"/>
  <c r="AE2782" i="2"/>
  <c r="AD2782" i="2"/>
  <c r="AF2782" i="2" s="1"/>
  <c r="AE2124" i="2"/>
  <c r="AD2124" i="2"/>
  <c r="AF2124" i="2" s="1"/>
  <c r="AE2763" i="2"/>
  <c r="AD2763" i="2"/>
  <c r="AF2763" i="2" s="1"/>
  <c r="AE978" i="2"/>
  <c r="AD978" i="2"/>
  <c r="AE875" i="2"/>
  <c r="AD875" i="2"/>
  <c r="AE260" i="2"/>
  <c r="AD260" i="2"/>
  <c r="AE772" i="2"/>
  <c r="AD772" i="2"/>
  <c r="AF772" i="2" s="1"/>
  <c r="AE245" i="2"/>
  <c r="AD245" i="2"/>
  <c r="AE757" i="2"/>
  <c r="AD757" i="2"/>
  <c r="AE1269" i="2"/>
  <c r="AD1269" i="2"/>
  <c r="AF1269" i="2" s="1"/>
  <c r="AE590" i="2"/>
  <c r="AD590" i="2"/>
  <c r="AE1102" i="2"/>
  <c r="AD1102" i="2"/>
  <c r="AF1102" i="2" s="1"/>
  <c r="AE1279" i="2"/>
  <c r="AD1279" i="2"/>
  <c r="AF1279" i="2" s="1"/>
  <c r="AE263" i="2"/>
  <c r="AD263" i="2"/>
  <c r="AE1530" i="2"/>
  <c r="AD1530" i="2"/>
  <c r="AE2042" i="2"/>
  <c r="AD2042" i="2"/>
  <c r="AF2042" i="2" s="1"/>
  <c r="AE936" i="2"/>
  <c r="AD936" i="2"/>
  <c r="AE1699" i="2"/>
  <c r="AD1699" i="2"/>
  <c r="AF1699" i="2" s="1"/>
  <c r="AE1388" i="2"/>
  <c r="AD1388" i="2"/>
  <c r="AE1900" i="2"/>
  <c r="AD1900" i="2"/>
  <c r="AF1900" i="2" s="1"/>
  <c r="AE1357" i="2"/>
  <c r="AD1357" i="2"/>
  <c r="AF1357" i="2" s="1"/>
  <c r="AE1869" i="2"/>
  <c r="AD1869" i="2"/>
  <c r="AF1869" i="2" s="1"/>
  <c r="AE1224" i="2"/>
  <c r="AD1224" i="2"/>
  <c r="AD1774" i="2"/>
  <c r="AE1774" i="2"/>
  <c r="AE2084" i="2"/>
  <c r="AD2084" i="2"/>
  <c r="AF2084" i="2" s="1"/>
  <c r="AE2652" i="2"/>
  <c r="AD2652" i="2"/>
  <c r="AF2652" i="2" s="1"/>
  <c r="AD2325" i="2"/>
  <c r="AE2325" i="2"/>
  <c r="AE1823" i="2"/>
  <c r="AD1823" i="2"/>
  <c r="AF1823" i="2" s="1"/>
  <c r="AE2550" i="2"/>
  <c r="AD2550" i="2"/>
  <c r="AF2550" i="2" s="1"/>
  <c r="AD2248" i="2"/>
  <c r="AE2248" i="2"/>
  <c r="AD2123" i="2"/>
  <c r="AE2123" i="2"/>
  <c r="AE2080" i="2"/>
  <c r="AD2080" i="2"/>
  <c r="AF2080" i="2" s="1"/>
  <c r="AE2650" i="2"/>
  <c r="AD2650" i="2"/>
  <c r="AF2650" i="2" s="1"/>
  <c r="AD2575" i="2"/>
  <c r="AE2575" i="2"/>
  <c r="AE2625" i="2"/>
  <c r="AD2625" i="2"/>
  <c r="AD2727" i="2"/>
  <c r="AE2727" i="2"/>
  <c r="AE2754" i="2"/>
  <c r="AD2754" i="2"/>
  <c r="AF2754" i="2" s="1"/>
  <c r="AE1242" i="2"/>
  <c r="AD1242" i="2"/>
  <c r="AE627" i="2"/>
  <c r="AD627" i="2"/>
  <c r="AF627" i="2" s="1"/>
  <c r="AE1139" i="2"/>
  <c r="AD1139" i="2"/>
  <c r="AF1139" i="2" s="1"/>
  <c r="AE524" i="2"/>
  <c r="AD524" i="2"/>
  <c r="AE1036" i="2"/>
  <c r="AD1036" i="2"/>
  <c r="AE445" i="2"/>
  <c r="AD445" i="2"/>
  <c r="AE957" i="2"/>
  <c r="AD957" i="2"/>
  <c r="AD278" i="2"/>
  <c r="AE278" i="2"/>
  <c r="AD790" i="2"/>
  <c r="AE790" i="2"/>
  <c r="AE1302" i="2"/>
  <c r="AD1302" i="2"/>
  <c r="AF1302" i="2" s="1"/>
  <c r="AE1489" i="2"/>
  <c r="AD1489" i="2"/>
  <c r="AF1489" i="2" s="1"/>
  <c r="AD2001" i="2"/>
  <c r="AE2001" i="2"/>
  <c r="AE1063" i="2"/>
  <c r="AD1063" i="2"/>
  <c r="AE1730" i="2"/>
  <c r="AD1730" i="2"/>
  <c r="AF1730" i="2" s="1"/>
  <c r="AE2242" i="2"/>
  <c r="AD2242" i="2"/>
  <c r="AF2242" i="2" s="1"/>
  <c r="AE1387" i="2"/>
  <c r="AD1387" i="2"/>
  <c r="AF1387" i="2" s="1"/>
  <c r="AE751" i="2"/>
  <c r="AD751" i="2"/>
  <c r="AE1652" i="2"/>
  <c r="AD1652" i="2"/>
  <c r="AF1652" i="2" s="1"/>
  <c r="AE624" i="2"/>
  <c r="AD624" i="2"/>
  <c r="AE1621" i="2"/>
  <c r="AD1621" i="2"/>
  <c r="AF1621" i="2" s="1"/>
  <c r="AE247" i="2"/>
  <c r="AD247" i="2"/>
  <c r="AE1526" i="2"/>
  <c r="AD1526" i="2"/>
  <c r="AF1526" i="2" s="1"/>
  <c r="AE2038" i="2"/>
  <c r="AD2038" i="2"/>
  <c r="AF2038" i="2" s="1"/>
  <c r="AE2404" i="2"/>
  <c r="AD2404" i="2"/>
  <c r="AF2404" i="2" s="1"/>
  <c r="AE1927" i="2"/>
  <c r="AD1927" i="2"/>
  <c r="AD2589" i="2"/>
  <c r="AE2589" i="2"/>
  <c r="AD2301" i="2"/>
  <c r="AE2301" i="2"/>
  <c r="AE1931" i="2"/>
  <c r="AD1931" i="2"/>
  <c r="AF1931" i="2" s="1"/>
  <c r="AE1632" i="2"/>
  <c r="AD1632" i="2"/>
  <c r="AE1512" i="2"/>
  <c r="AD1512" i="2"/>
  <c r="AF1512" i="2" s="1"/>
  <c r="AE2466" i="2"/>
  <c r="AD2466" i="2"/>
  <c r="AF2466" i="2" s="1"/>
  <c r="AD2379" i="2"/>
  <c r="AE2379" i="2"/>
  <c r="AD2749" i="2"/>
  <c r="AE2749" i="2"/>
  <c r="AD2519" i="2"/>
  <c r="AE2519" i="2"/>
  <c r="AE2569" i="2"/>
  <c r="AD2569" i="2"/>
  <c r="AF2569" i="2" s="1"/>
  <c r="AD738" i="2"/>
  <c r="AE1250" i="2"/>
  <c r="AD1250" i="2"/>
  <c r="AF1250" i="2" s="1"/>
  <c r="AE571" i="2"/>
  <c r="AD571" i="2"/>
  <c r="AE1083" i="2"/>
  <c r="AD1083" i="2"/>
  <c r="AF1083" i="2" s="1"/>
  <c r="AE468" i="2"/>
  <c r="AD468" i="2"/>
  <c r="AE980" i="2"/>
  <c r="AD980" i="2"/>
  <c r="AF980" i="2" s="1"/>
  <c r="AE389" i="2"/>
  <c r="AD389" i="2"/>
  <c r="AD222" i="2"/>
  <c r="AE222" i="2"/>
  <c r="AD734" i="2"/>
  <c r="AE734" i="2"/>
  <c r="AD1246" i="2"/>
  <c r="AE1246" i="2"/>
  <c r="AE1433" i="2"/>
  <c r="AD1433" i="2"/>
  <c r="AF1433" i="2" s="1"/>
  <c r="AE1945" i="2"/>
  <c r="AD1945" i="2"/>
  <c r="AE839" i="2"/>
  <c r="AD839" i="2"/>
  <c r="AF839" i="2" s="1"/>
  <c r="AE1674" i="2"/>
  <c r="AD1674" i="2"/>
  <c r="AF1674" i="2" s="1"/>
  <c r="AD2186" i="2"/>
  <c r="AE2186" i="2"/>
  <c r="AE1395" i="2"/>
  <c r="AD1395" i="2"/>
  <c r="AD783" i="2"/>
  <c r="AE1660" i="2"/>
  <c r="AD1660" i="2"/>
  <c r="AF1660" i="2" s="1"/>
  <c r="AE656" i="2"/>
  <c r="AD656" i="2"/>
  <c r="AF656" i="2" s="1"/>
  <c r="AE1629" i="2"/>
  <c r="AD1629" i="2"/>
  <c r="AE535" i="2"/>
  <c r="AD535" i="2"/>
  <c r="AE1598" i="2"/>
  <c r="AD1598" i="2"/>
  <c r="AF1598" i="2" s="1"/>
  <c r="AE1291" i="2"/>
  <c r="AD1291" i="2"/>
  <c r="AF1291" i="2" s="1"/>
  <c r="AE2412" i="2"/>
  <c r="AD2412" i="2"/>
  <c r="AE1776" i="2"/>
  <c r="AD1776" i="2"/>
  <c r="AF1776" i="2" s="1"/>
  <c r="AD2533" i="2"/>
  <c r="AE2533" i="2"/>
  <c r="AE2227" i="2"/>
  <c r="AD2227" i="2"/>
  <c r="AF2227" i="2" s="1"/>
  <c r="AE1259" i="2"/>
  <c r="AD1259" i="2"/>
  <c r="AE2407" i="2"/>
  <c r="AD2407" i="2"/>
  <c r="AF2407" i="2" s="1"/>
  <c r="AD2312" i="2"/>
  <c r="AE2312" i="2"/>
  <c r="AE2275" i="2"/>
  <c r="AD2275" i="2"/>
  <c r="AF2275" i="2" s="1"/>
  <c r="AE2068" i="2"/>
  <c r="AD2068" i="2"/>
  <c r="AE2713" i="2"/>
  <c r="AD2713" i="2"/>
  <c r="AF2713" i="2" s="1"/>
  <c r="AE2657" i="2"/>
  <c r="AD2657" i="2"/>
  <c r="AF2657" i="2" s="1"/>
  <c r="AE2744" i="2"/>
  <c r="AD2744" i="2"/>
  <c r="AF2744" i="2" s="1"/>
  <c r="AE2770" i="2"/>
  <c r="AD2770" i="2"/>
  <c r="AD234" i="2"/>
  <c r="AE746" i="2"/>
  <c r="AD746" i="2"/>
  <c r="AE1258" i="2"/>
  <c r="AD1258" i="2"/>
  <c r="AF1258" i="2" s="1"/>
  <c r="AE579" i="2"/>
  <c r="AD579" i="2"/>
  <c r="AE1091" i="2"/>
  <c r="AD1091" i="2"/>
  <c r="AF1091" i="2" s="1"/>
  <c r="AE476" i="2"/>
  <c r="AD476" i="2"/>
  <c r="AE988" i="2"/>
  <c r="AD988" i="2"/>
  <c r="AF988" i="2" s="1"/>
  <c r="AE909" i="2"/>
  <c r="AD909" i="2"/>
  <c r="AF909" i="2" s="1"/>
  <c r="AD294" i="2"/>
  <c r="AD806" i="2"/>
  <c r="AE806" i="2"/>
  <c r="AD1318" i="2"/>
  <c r="AE1318" i="2"/>
  <c r="AE1441" i="2"/>
  <c r="AD1441" i="2"/>
  <c r="AF1441" i="2" s="1"/>
  <c r="AE1953" i="2"/>
  <c r="AD1953" i="2"/>
  <c r="AF1953" i="2" s="1"/>
  <c r="AE871" i="2"/>
  <c r="AD871" i="2"/>
  <c r="AF871" i="2" s="1"/>
  <c r="AE1682" i="2"/>
  <c r="AD1682" i="2"/>
  <c r="AE2194" i="2"/>
  <c r="AD2194" i="2"/>
  <c r="AF2194" i="2" s="1"/>
  <c r="AE1403" i="2"/>
  <c r="AD1403" i="2"/>
  <c r="AF1403" i="2" s="1"/>
  <c r="AE815" i="2"/>
  <c r="AD815" i="2"/>
  <c r="AF815" i="2" s="1"/>
  <c r="AE1668" i="2"/>
  <c r="AD1668" i="2"/>
  <c r="AE1573" i="2"/>
  <c r="AD1573" i="2"/>
  <c r="AF1573" i="2" s="1"/>
  <c r="AE311" i="2"/>
  <c r="AD311" i="2"/>
  <c r="AE1542" i="2"/>
  <c r="AD1542" i="2"/>
  <c r="AE2054" i="2"/>
  <c r="AD2054" i="2"/>
  <c r="AF2054" i="2" s="1"/>
  <c r="AE2356" i="2"/>
  <c r="AD2356" i="2"/>
  <c r="AF2356" i="2" s="1"/>
  <c r="AE1559" i="2"/>
  <c r="AD1559" i="2"/>
  <c r="AF1559" i="2" s="1"/>
  <c r="AD2477" i="2"/>
  <c r="AE2477" i="2"/>
  <c r="AE2151" i="2"/>
  <c r="AD2151" i="2"/>
  <c r="AF2151" i="2" s="1"/>
  <c r="AE408" i="2"/>
  <c r="AD408" i="2"/>
  <c r="AE2351" i="2"/>
  <c r="AD2351" i="2"/>
  <c r="AF2351" i="2" s="1"/>
  <c r="AE2239" i="2"/>
  <c r="AD2239" i="2"/>
  <c r="AE2418" i="2"/>
  <c r="AD2418" i="2"/>
  <c r="AF2418" i="2" s="1"/>
  <c r="AE2331" i="2"/>
  <c r="AD2331" i="2"/>
  <c r="AF2331" i="2" s="1"/>
  <c r="AD2765" i="2"/>
  <c r="AE2765" i="2"/>
  <c r="AD2551" i="2"/>
  <c r="AE2551" i="2"/>
  <c r="AE2601" i="2"/>
  <c r="AD2601" i="2"/>
  <c r="AF2601" i="2" s="1"/>
  <c r="AE114" i="2"/>
  <c r="AD114" i="2"/>
  <c r="AE651" i="2"/>
  <c r="AD651" i="2"/>
  <c r="AE1163" i="2"/>
  <c r="AD1163" i="2"/>
  <c r="AE612" i="2"/>
  <c r="AD612" i="2"/>
  <c r="AE1124" i="2"/>
  <c r="AD1124" i="2"/>
  <c r="AF1124" i="2" s="1"/>
  <c r="AE533" i="2"/>
  <c r="AD533" i="2"/>
  <c r="AE1045" i="2"/>
  <c r="AD1045" i="2"/>
  <c r="AD430" i="2"/>
  <c r="AE430" i="2"/>
  <c r="AD942" i="2"/>
  <c r="AE942" i="2"/>
  <c r="AB448" i="2"/>
  <c r="AD1577" i="2"/>
  <c r="AE1577" i="2"/>
  <c r="AE1159" i="2"/>
  <c r="AD1159" i="2"/>
  <c r="AE1754" i="2"/>
  <c r="AD1754" i="2"/>
  <c r="AE2266" i="2"/>
  <c r="AD2266" i="2"/>
  <c r="AE1475" i="2"/>
  <c r="AD1475" i="2"/>
  <c r="AE1103" i="2"/>
  <c r="AD1103" i="2"/>
  <c r="AE1740" i="2"/>
  <c r="AD1740" i="2"/>
  <c r="AE720" i="2"/>
  <c r="AE1645" i="2"/>
  <c r="AD1645" i="2"/>
  <c r="AE599" i="2"/>
  <c r="AD599" i="2"/>
  <c r="AD1614" i="2"/>
  <c r="AF1614" i="2" s="1"/>
  <c r="AE1614" i="2"/>
  <c r="AE1360" i="2"/>
  <c r="AD1360" i="2"/>
  <c r="AE2428" i="2"/>
  <c r="AD2428" i="2"/>
  <c r="AE1819" i="2"/>
  <c r="AD1819" i="2"/>
  <c r="AD2549" i="2"/>
  <c r="AF2549" i="2" s="1"/>
  <c r="AE2549" i="2"/>
  <c r="AE2326" i="2"/>
  <c r="AD2326" i="2"/>
  <c r="AE1599" i="2"/>
  <c r="AD1599" i="2"/>
  <c r="AE1472" i="2"/>
  <c r="AD1472" i="2"/>
  <c r="AE2456" i="2"/>
  <c r="AD2456" i="2"/>
  <c r="AE2362" i="2"/>
  <c r="AD2362" i="2"/>
  <c r="AE2264" i="2"/>
  <c r="AD2264" i="2"/>
  <c r="AE2592" i="2"/>
  <c r="AD2592" i="2"/>
  <c r="AE2531" i="2"/>
  <c r="AD2531" i="2"/>
  <c r="AE2616" i="2"/>
  <c r="AD2616" i="2"/>
  <c r="AE2747" i="2"/>
  <c r="AD2747" i="2"/>
  <c r="AE378" i="2"/>
  <c r="AE211" i="2"/>
  <c r="AD211" i="2"/>
  <c r="AE723" i="2"/>
  <c r="AD723" i="2"/>
  <c r="AE172" i="2"/>
  <c r="AD172" i="2"/>
  <c r="AE684" i="2"/>
  <c r="AD684" i="2"/>
  <c r="AE1196" i="2"/>
  <c r="AD1196" i="2"/>
  <c r="AE605" i="2"/>
  <c r="AD605" i="2"/>
  <c r="AE1117" i="2"/>
  <c r="AD1117" i="2"/>
  <c r="AD502" i="2"/>
  <c r="AE502" i="2"/>
  <c r="AD1014" i="2"/>
  <c r="AE1014" i="2"/>
  <c r="AE1713" i="2"/>
  <c r="AD1713" i="2"/>
  <c r="AE2225" i="2"/>
  <c r="AD2225" i="2"/>
  <c r="AE1378" i="2"/>
  <c r="AD1378" i="2"/>
  <c r="AE1890" i="2"/>
  <c r="AD1890" i="2"/>
  <c r="AB584" i="2"/>
  <c r="AE1611" i="2"/>
  <c r="AD1611" i="2"/>
  <c r="AF1611" i="2" s="1"/>
  <c r="AE1364" i="2"/>
  <c r="AD1364" i="2"/>
  <c r="AF1364" i="2" s="1"/>
  <c r="AE1876" i="2"/>
  <c r="AD1876" i="2"/>
  <c r="AF1876" i="2" s="1"/>
  <c r="AE1333" i="2"/>
  <c r="AD1333" i="2"/>
  <c r="AE1845" i="2"/>
  <c r="AD1845" i="2"/>
  <c r="AF1845" i="2" s="1"/>
  <c r="AE1298" i="2"/>
  <c r="AD1298" i="2"/>
  <c r="AF1298" i="2" s="1"/>
  <c r="AE1814" i="2"/>
  <c r="AD1814" i="2"/>
  <c r="AF1814" i="2" s="1"/>
  <c r="AE2031" i="2"/>
  <c r="AD2031" i="2"/>
  <c r="AE2628" i="2"/>
  <c r="AD2628" i="2"/>
  <c r="AF2628" i="2" s="1"/>
  <c r="AE2214" i="2"/>
  <c r="AD2214" i="2"/>
  <c r="AF2214" i="2" s="1"/>
  <c r="AE1752" i="2"/>
  <c r="AD1752" i="2"/>
  <c r="AF1752" i="2" s="1"/>
  <c r="AE2526" i="2"/>
  <c r="AD2526" i="2"/>
  <c r="AE2132" i="2"/>
  <c r="AD2132" i="2"/>
  <c r="AF2132" i="2" s="1"/>
  <c r="AE2091" i="2"/>
  <c r="AD2091" i="2"/>
  <c r="AF2091" i="2" s="1"/>
  <c r="AE1855" i="2"/>
  <c r="AD1855" i="2"/>
  <c r="AF1855" i="2" s="1"/>
  <c r="AE2562" i="2"/>
  <c r="AD2562" i="2"/>
  <c r="AE2475" i="2"/>
  <c r="AD2475" i="2"/>
  <c r="AF2475" i="2" s="1"/>
  <c r="AD2337" i="2"/>
  <c r="AE2337" i="2"/>
  <c r="AE2353" i="2"/>
  <c r="AD2353" i="2"/>
  <c r="AF2353" i="2" s="1"/>
  <c r="AE2633" i="2"/>
  <c r="AD2633" i="2"/>
  <c r="AC403" i="2"/>
  <c r="AC2523" i="2"/>
  <c r="AB831" i="2"/>
  <c r="AB2000" i="2"/>
  <c r="AC168" i="2"/>
  <c r="AE168" i="2" s="1"/>
  <c r="AC2153" i="2"/>
  <c r="AD2153" i="2" s="1"/>
  <c r="AB1448" i="2"/>
  <c r="AB2240" i="2"/>
  <c r="AC355" i="2"/>
  <c r="AE355" i="2" s="1"/>
  <c r="AC1873" i="2"/>
  <c r="AD1873" i="2" s="1"/>
  <c r="AB1087" i="2"/>
  <c r="AB1808" i="2"/>
  <c r="AC522" i="2"/>
  <c r="AE522" i="2" s="1"/>
  <c r="AC2373" i="2"/>
  <c r="AD2373" i="2" s="1"/>
  <c r="AB671" i="2"/>
  <c r="AB1936" i="2"/>
  <c r="AC488" i="2"/>
  <c r="AE488" i="2" s="1"/>
  <c r="AC2672" i="2"/>
  <c r="AE2672" i="2" s="1"/>
  <c r="AB1276" i="2"/>
  <c r="AB696" i="2"/>
  <c r="AC136" i="2"/>
  <c r="AE136" i="2" s="1"/>
  <c r="AC2715" i="2"/>
  <c r="AE2715" i="2" s="1"/>
  <c r="AB1983" i="2"/>
  <c r="AB1959" i="2"/>
  <c r="AC398" i="2"/>
  <c r="AD398" i="2" s="1"/>
  <c r="AC2089" i="2"/>
  <c r="AE2089" i="2" s="1"/>
  <c r="AB1771" i="2"/>
  <c r="AC2736" i="2"/>
  <c r="AE2736" i="2" s="1"/>
  <c r="AC2608" i="2"/>
  <c r="AE2608" i="2" s="1"/>
  <c r="AC504" i="2"/>
  <c r="AC1937" i="2"/>
  <c r="AE1937" i="2" s="1"/>
  <c r="AC2108" i="2"/>
  <c r="AE2108" i="2" s="1"/>
  <c r="AB1792" i="2"/>
  <c r="AB184" i="2"/>
  <c r="AR21" i="2"/>
  <c r="AS21" i="2" s="1"/>
  <c r="AQ22" i="2"/>
  <c r="AE153" i="2"/>
  <c r="AD153" i="2"/>
  <c r="AE241" i="2"/>
  <c r="AD241" i="2"/>
  <c r="AE753" i="2"/>
  <c r="AD753" i="2"/>
  <c r="AE1265" i="2"/>
  <c r="AD1265" i="2"/>
  <c r="AE578" i="2"/>
  <c r="AD578" i="2"/>
  <c r="AD63" i="2"/>
  <c r="AE43" i="2"/>
  <c r="AD43" i="2"/>
  <c r="AE313" i="2"/>
  <c r="AD313" i="2"/>
  <c r="AE825" i="2"/>
  <c r="AD825" i="2"/>
  <c r="AD110" i="2"/>
  <c r="AE110" i="2"/>
  <c r="AE71" i="2"/>
  <c r="AD71" i="2"/>
  <c r="AE36" i="2"/>
  <c r="AD36" i="2"/>
  <c r="AE385" i="2"/>
  <c r="AD385" i="2"/>
  <c r="AE897" i="2"/>
  <c r="AD897" i="2"/>
  <c r="AE210" i="2"/>
  <c r="AD210" i="2"/>
  <c r="AE143" i="2"/>
  <c r="AD143" i="2"/>
  <c r="AD108" i="2"/>
  <c r="AE905" i="2"/>
  <c r="AD905" i="2"/>
  <c r="AE57" i="2"/>
  <c r="AD57" i="2"/>
  <c r="AE124" i="2"/>
  <c r="AD124" i="2"/>
  <c r="AD657" i="2"/>
  <c r="AE1169" i="2"/>
  <c r="AD1169" i="2"/>
  <c r="AE159" i="2"/>
  <c r="AD159" i="2"/>
  <c r="AE37" i="2"/>
  <c r="AD37" i="2"/>
  <c r="AE473" i="2"/>
  <c r="AE985" i="2"/>
  <c r="AE88" i="2"/>
  <c r="AD88" i="2"/>
  <c r="AE45" i="2"/>
  <c r="AE545" i="2"/>
  <c r="AD545" i="2"/>
  <c r="AE1057" i="2"/>
  <c r="AD1057" i="2"/>
  <c r="AE47" i="2"/>
  <c r="AD47" i="2"/>
  <c r="AE27" i="2"/>
  <c r="AE873" i="2"/>
  <c r="AD873" i="2"/>
  <c r="AE898" i="2"/>
  <c r="AD898" i="2"/>
  <c r="AE219" i="2"/>
  <c r="AD219" i="2"/>
  <c r="AE731" i="2"/>
  <c r="AD731" i="2"/>
  <c r="AE180" i="2"/>
  <c r="AD180" i="2"/>
  <c r="AE692" i="2"/>
  <c r="AD692" i="2"/>
  <c r="AE164" i="2"/>
  <c r="AD164" i="2"/>
  <c r="AE677" i="2"/>
  <c r="AD677" i="2"/>
  <c r="AE1189" i="2"/>
  <c r="AD1189" i="2"/>
  <c r="AD510" i="2"/>
  <c r="AE510" i="2"/>
  <c r="AD1022" i="2"/>
  <c r="AE1022" i="2"/>
  <c r="AE1024" i="2"/>
  <c r="AD1024" i="2"/>
  <c r="AE1721" i="2"/>
  <c r="AD1721" i="2"/>
  <c r="AE2233" i="2"/>
  <c r="AD2233" i="2"/>
  <c r="AE1386" i="2"/>
  <c r="AD1386" i="2"/>
  <c r="AE1898" i="2"/>
  <c r="AD1898" i="2"/>
  <c r="AE616" i="2"/>
  <c r="AD616" i="2"/>
  <c r="AE1619" i="2"/>
  <c r="AD1619" i="2"/>
  <c r="AE1305" i="2"/>
  <c r="AD1305" i="2"/>
  <c r="AE1820" i="2"/>
  <c r="AD1820" i="2"/>
  <c r="AE1255" i="2"/>
  <c r="AD1255" i="2"/>
  <c r="AE1789" i="2"/>
  <c r="AD1789" i="2"/>
  <c r="AE919" i="2"/>
  <c r="AD919" i="2"/>
  <c r="AE1694" i="2"/>
  <c r="AD1694" i="2"/>
  <c r="AE1680" i="2"/>
  <c r="AD1680" i="2"/>
  <c r="AE2508" i="2"/>
  <c r="AD2508" i="2"/>
  <c r="AD2032" i="2"/>
  <c r="AE2032" i="2"/>
  <c r="AD2629" i="2"/>
  <c r="AE2629" i="2"/>
  <c r="AE2406" i="2"/>
  <c r="AD2406" i="2"/>
  <c r="AE1867" i="2"/>
  <c r="AD1867" i="2"/>
  <c r="AE1784" i="2"/>
  <c r="AD1784" i="2"/>
  <c r="AE1416" i="2"/>
  <c r="AD1416" i="2"/>
  <c r="AD2442" i="2"/>
  <c r="AE2442" i="2"/>
  <c r="AE2355" i="2"/>
  <c r="AD2355" i="2"/>
  <c r="AE2624" i="2"/>
  <c r="AD2624" i="2"/>
  <c r="AE2686" i="2"/>
  <c r="AD2686" i="2"/>
  <c r="AE2737" i="2"/>
  <c r="AD2737" i="2"/>
  <c r="AE586" i="2"/>
  <c r="AD586" i="2"/>
  <c r="AE1098" i="2"/>
  <c r="AD1098" i="2"/>
  <c r="AE995" i="2"/>
  <c r="AD995" i="2"/>
  <c r="AE380" i="2"/>
  <c r="AD380" i="2"/>
  <c r="AE892" i="2"/>
  <c r="AD892" i="2"/>
  <c r="AE365" i="2"/>
  <c r="AD365" i="2"/>
  <c r="AE877" i="2"/>
  <c r="AD877" i="2"/>
  <c r="AE198" i="2"/>
  <c r="AD198" i="2"/>
  <c r="AE710" i="2"/>
  <c r="AD710" i="2"/>
  <c r="AD1222" i="2"/>
  <c r="AF1222" i="2" s="1"/>
  <c r="AE1222" i="2"/>
  <c r="AE1409" i="2"/>
  <c r="AD1409" i="2"/>
  <c r="AE1921" i="2"/>
  <c r="AD1921" i="2"/>
  <c r="AE743" i="2"/>
  <c r="AD743" i="2"/>
  <c r="AE1650" i="2"/>
  <c r="AD1650" i="2"/>
  <c r="AE2162" i="2"/>
  <c r="AD2162" i="2"/>
  <c r="AE1371" i="2"/>
  <c r="AD1371" i="2"/>
  <c r="AE431" i="2"/>
  <c r="AD431" i="2"/>
  <c r="AE1572" i="2"/>
  <c r="AD1572" i="2"/>
  <c r="AE304" i="2"/>
  <c r="AD304" i="2"/>
  <c r="AE1541" i="2"/>
  <c r="AD1541" i="2"/>
  <c r="AE2053" i="2"/>
  <c r="AD2053" i="2"/>
  <c r="AE1446" i="2"/>
  <c r="AD1446" i="2"/>
  <c r="AE1958" i="2"/>
  <c r="AD1958" i="2"/>
  <c r="AD2245" i="2"/>
  <c r="AF2245" i="2" s="1"/>
  <c r="AE2245" i="2"/>
  <c r="AE888" i="2"/>
  <c r="AD888" i="2"/>
  <c r="AE2381" i="2"/>
  <c r="AD2381" i="2"/>
  <c r="AE1971" i="2"/>
  <c r="AD1971" i="2"/>
  <c r="AE2606" i="2"/>
  <c r="AD2606" i="2"/>
  <c r="AE2238" i="2"/>
  <c r="AD2238" i="2"/>
  <c r="AE2111" i="2"/>
  <c r="AD2111" i="2"/>
  <c r="AE2243" i="2"/>
  <c r="AD2243" i="2"/>
  <c r="AE2126" i="2"/>
  <c r="AD2126" i="2"/>
  <c r="AE2756" i="2"/>
  <c r="AD2756" i="2"/>
  <c r="AE2579" i="2"/>
  <c r="AD2579" i="2"/>
  <c r="AE2536" i="2"/>
  <c r="AD2536" i="2"/>
  <c r="AE2779" i="2"/>
  <c r="AD2779" i="2"/>
  <c r="AE1042" i="2"/>
  <c r="AD1042" i="2"/>
  <c r="AD427" i="2"/>
  <c r="AE939" i="2"/>
  <c r="AD939" i="2"/>
  <c r="AD324" i="2"/>
  <c r="AD836" i="2"/>
  <c r="AE309" i="2"/>
  <c r="AD309" i="2"/>
  <c r="AE821" i="2"/>
  <c r="AD821" i="2"/>
  <c r="AD118" i="2"/>
  <c r="AE118" i="2"/>
  <c r="AE654" i="2"/>
  <c r="AD654" i="2"/>
  <c r="AE1166" i="2"/>
  <c r="AD1166" i="2"/>
  <c r="AD1353" i="2"/>
  <c r="AE1353" i="2"/>
  <c r="AD1865" i="2"/>
  <c r="AF1865" i="2" s="1"/>
  <c r="AE1865" i="2"/>
  <c r="AE519" i="2"/>
  <c r="AD519" i="2"/>
  <c r="AE1594" i="2"/>
  <c r="AD1594" i="2"/>
  <c r="AE2106" i="2"/>
  <c r="AD2106" i="2"/>
  <c r="AE1192" i="2"/>
  <c r="AD1192" i="2"/>
  <c r="AE1763" i="2"/>
  <c r="AD1763" i="2"/>
  <c r="AE1452" i="2"/>
  <c r="AD1452" i="2"/>
  <c r="AE1964" i="2"/>
  <c r="AD1964" i="2"/>
  <c r="AE1421" i="2"/>
  <c r="AD1421" i="2"/>
  <c r="AE1933" i="2"/>
  <c r="AD1933" i="2"/>
  <c r="AE1325" i="2"/>
  <c r="AD1325" i="2"/>
  <c r="AD1838" i="2"/>
  <c r="AE1838" i="2"/>
  <c r="AE2171" i="2"/>
  <c r="AD2171" i="2"/>
  <c r="AE1016" i="2"/>
  <c r="AD1016" i="2"/>
  <c r="AD2389" i="2"/>
  <c r="AF2389" i="2" s="1"/>
  <c r="AE2389" i="2"/>
  <c r="AE1992" i="2"/>
  <c r="AD1992" i="2"/>
  <c r="AE2614" i="2"/>
  <c r="AD2614" i="2"/>
  <c r="AE2327" i="2"/>
  <c r="AD2327" i="2"/>
  <c r="AE2207" i="2"/>
  <c r="AD2207" i="2"/>
  <c r="AE2167" i="2"/>
  <c r="AD2167" i="2"/>
  <c r="AE2714" i="2"/>
  <c r="AD2714" i="2"/>
  <c r="AD2725" i="2"/>
  <c r="AF2725" i="2" s="1"/>
  <c r="AE2725" i="2"/>
  <c r="AD2208" i="2"/>
  <c r="AF2208" i="2" s="1"/>
  <c r="AE2208" i="2"/>
  <c r="AE794" i="2"/>
  <c r="AE179" i="2"/>
  <c r="AE691" i="2"/>
  <c r="AD691" i="2"/>
  <c r="AE1203" i="2"/>
  <c r="AD1203" i="2"/>
  <c r="AE588" i="2"/>
  <c r="AE1100" i="2"/>
  <c r="AD1100" i="2"/>
  <c r="AE509" i="2"/>
  <c r="AD509" i="2"/>
  <c r="AE1021" i="2"/>
  <c r="AD1021" i="2"/>
  <c r="AD342" i="2"/>
  <c r="AE342" i="2"/>
  <c r="AD854" i="2"/>
  <c r="AE854" i="2"/>
  <c r="AE352" i="2"/>
  <c r="AD352" i="2"/>
  <c r="AE1553" i="2"/>
  <c r="AD1553" i="2"/>
  <c r="AE1264" i="2"/>
  <c r="AD1264" i="2"/>
  <c r="AE1794" i="2"/>
  <c r="AD1794" i="2"/>
  <c r="AE2306" i="2"/>
  <c r="AD2306" i="2"/>
  <c r="AE1451" i="2"/>
  <c r="AD1451" i="2"/>
  <c r="AE1007" i="2"/>
  <c r="AD1007" i="2"/>
  <c r="AE1716" i="2"/>
  <c r="AD1716" i="2"/>
  <c r="AE880" i="2"/>
  <c r="AD880" i="2"/>
  <c r="AE1685" i="2"/>
  <c r="AD1685" i="2"/>
  <c r="AE503" i="2"/>
  <c r="AD503" i="2"/>
  <c r="AE1590" i="2"/>
  <c r="AD1590" i="2"/>
  <c r="AE1520" i="2"/>
  <c r="AD1520" i="2"/>
  <c r="AE2468" i="2"/>
  <c r="AD2468" i="2"/>
  <c r="AE2085" i="2"/>
  <c r="AD2085" i="2"/>
  <c r="AD2653" i="2"/>
  <c r="AF2653" i="2" s="1"/>
  <c r="AE2653" i="2"/>
  <c r="AE2366" i="2"/>
  <c r="AD2366" i="2"/>
  <c r="AD2088" i="2"/>
  <c r="AF2088" i="2" s="1"/>
  <c r="AE2088" i="2"/>
  <c r="AE1848" i="2"/>
  <c r="AD1848" i="2"/>
  <c r="AE1768" i="2"/>
  <c r="AD1768" i="2"/>
  <c r="AE2530" i="2"/>
  <c r="AD2530" i="2"/>
  <c r="AE2385" i="2"/>
  <c r="AD2385" i="2"/>
  <c r="AE2513" i="2"/>
  <c r="AD2513" i="2"/>
  <c r="AD2647" i="2"/>
  <c r="AF2647" i="2" s="1"/>
  <c r="AE2647" i="2"/>
  <c r="AE2689" i="2"/>
  <c r="AD2689" i="2"/>
  <c r="AD290" i="2"/>
  <c r="AE46" i="2"/>
  <c r="AE635" i="2"/>
  <c r="AD635" i="2"/>
  <c r="AE1147" i="2"/>
  <c r="AD1147" i="2"/>
  <c r="AE532" i="2"/>
  <c r="AD532" i="2"/>
  <c r="AE1044" i="2"/>
  <c r="AD1044" i="2"/>
  <c r="AE453" i="2"/>
  <c r="AD453" i="2"/>
  <c r="AD286" i="2"/>
  <c r="AE286" i="2"/>
  <c r="AD798" i="2"/>
  <c r="AE798" i="2"/>
  <c r="AD1310" i="2"/>
  <c r="AF1310" i="2" s="1"/>
  <c r="AE1310" i="2"/>
  <c r="AE1497" i="2"/>
  <c r="AD1497" i="2"/>
  <c r="AE2009" i="2"/>
  <c r="AD2009" i="2"/>
  <c r="AE1095" i="2"/>
  <c r="AD1095" i="2"/>
  <c r="AE1738" i="2"/>
  <c r="AD1738" i="2"/>
  <c r="AD2250" i="2"/>
  <c r="AF2250" i="2" s="1"/>
  <c r="AE2250" i="2"/>
  <c r="AE1459" i="2"/>
  <c r="AD1459" i="2"/>
  <c r="AE1039" i="2"/>
  <c r="AD1039" i="2"/>
  <c r="AE1724" i="2"/>
  <c r="AD1724" i="2"/>
  <c r="AB912" i="2"/>
  <c r="AE1693" i="2"/>
  <c r="AD1693" i="2"/>
  <c r="AF1693" i="2" s="1"/>
  <c r="AE791" i="2"/>
  <c r="AD791" i="2"/>
  <c r="AE1662" i="2"/>
  <c r="AD1662" i="2"/>
  <c r="AE1552" i="2"/>
  <c r="AD1552" i="2"/>
  <c r="AF1552" i="2" s="1"/>
  <c r="AE2476" i="2"/>
  <c r="AD2476" i="2"/>
  <c r="AF2476" i="2" s="1"/>
  <c r="AE1947" i="2"/>
  <c r="AD1947" i="2"/>
  <c r="AF1947" i="2" s="1"/>
  <c r="AD2597" i="2"/>
  <c r="AE2597" i="2"/>
  <c r="AE2310" i="2"/>
  <c r="AD2310" i="2"/>
  <c r="AF2310" i="2" s="1"/>
  <c r="AE1535" i="2"/>
  <c r="AD1535" i="2"/>
  <c r="AF1535" i="2" s="1"/>
  <c r="AD2471" i="2"/>
  <c r="AE2471" i="2"/>
  <c r="AD2376" i="2"/>
  <c r="AE2376" i="2"/>
  <c r="AD2346" i="2"/>
  <c r="AE2346" i="2"/>
  <c r="AE2158" i="2"/>
  <c r="AD2158" i="2"/>
  <c r="AF2158" i="2" s="1"/>
  <c r="AE2780" i="2"/>
  <c r="AD2780" i="2"/>
  <c r="AF2780" i="2" s="1"/>
  <c r="AE2742" i="2"/>
  <c r="AD2742" i="2"/>
  <c r="AE2361" i="2"/>
  <c r="AD2361" i="2"/>
  <c r="AF2361" i="2" s="1"/>
  <c r="AE2771" i="2"/>
  <c r="AD2771" i="2"/>
  <c r="AF2771" i="2" s="1"/>
  <c r="AE298" i="2"/>
  <c r="AE810" i="2"/>
  <c r="AD810" i="2"/>
  <c r="AD86" i="2"/>
  <c r="AE86" i="2"/>
  <c r="AE643" i="2"/>
  <c r="AD643" i="2"/>
  <c r="AE1155" i="2"/>
  <c r="AD1155" i="2"/>
  <c r="AF1155" i="2" s="1"/>
  <c r="AE540" i="2"/>
  <c r="AD540" i="2"/>
  <c r="AE1052" i="2"/>
  <c r="AD1052" i="2"/>
  <c r="AF1052" i="2" s="1"/>
  <c r="AE461" i="2"/>
  <c r="AD461" i="2"/>
  <c r="AE973" i="2"/>
  <c r="AD973" i="2"/>
  <c r="AB155" i="2"/>
  <c r="AE1505" i="2"/>
  <c r="AD1505" i="2"/>
  <c r="AE2017" i="2"/>
  <c r="AD2017" i="2"/>
  <c r="AE1127" i="2"/>
  <c r="AD1127" i="2"/>
  <c r="AE1746" i="2"/>
  <c r="AD1746" i="2"/>
  <c r="AE2258" i="2"/>
  <c r="AD2258" i="2"/>
  <c r="AE1467" i="2"/>
  <c r="AD1467" i="2"/>
  <c r="AE1071" i="2"/>
  <c r="AD1071" i="2"/>
  <c r="AE1732" i="2"/>
  <c r="AD1732" i="2"/>
  <c r="AE1637" i="2"/>
  <c r="AD1637" i="2"/>
  <c r="AE567" i="2"/>
  <c r="AD567" i="2"/>
  <c r="AE1328" i="2"/>
  <c r="AD1328" i="2"/>
  <c r="AE2420" i="2"/>
  <c r="AD2420" i="2"/>
  <c r="AE1799" i="2"/>
  <c r="AD1799" i="2"/>
  <c r="AD2541" i="2"/>
  <c r="AE2541" i="2"/>
  <c r="AD2237" i="2"/>
  <c r="AF2237" i="2" s="1"/>
  <c r="AE2237" i="2"/>
  <c r="AE1308" i="2"/>
  <c r="AD1308" i="2"/>
  <c r="AE2415" i="2"/>
  <c r="AD2415" i="2"/>
  <c r="AE2320" i="2"/>
  <c r="AD2320" i="2"/>
  <c r="AE2482" i="2"/>
  <c r="AD2482" i="2"/>
  <c r="AE2545" i="2"/>
  <c r="AD2545" i="2"/>
  <c r="AD2677" i="2"/>
  <c r="AE2677" i="2"/>
  <c r="AD2711" i="2"/>
  <c r="AE2711" i="2"/>
  <c r="AE203" i="2"/>
  <c r="AD203" i="2"/>
  <c r="AE715" i="2"/>
  <c r="AD715" i="2"/>
  <c r="AD163" i="2"/>
  <c r="AE676" i="2"/>
  <c r="AD676" i="2"/>
  <c r="AE1188" i="2"/>
  <c r="AD1188" i="2"/>
  <c r="AE597" i="2"/>
  <c r="AD597" i="2"/>
  <c r="AE1109" i="2"/>
  <c r="AD1109" i="2"/>
  <c r="AE494" i="2"/>
  <c r="AD1006" i="2"/>
  <c r="AB704" i="2"/>
  <c r="AD1641" i="2"/>
  <c r="AE1641" i="2"/>
  <c r="AE2153" i="2"/>
  <c r="AE1303" i="2"/>
  <c r="AD1303" i="2"/>
  <c r="AE1818" i="2"/>
  <c r="AD1818" i="2"/>
  <c r="AD296" i="2"/>
  <c r="AE1539" i="2"/>
  <c r="AD1539" i="2"/>
  <c r="AE1284" i="2"/>
  <c r="AD1284" i="2"/>
  <c r="AE1804" i="2"/>
  <c r="AD1804" i="2"/>
  <c r="AB976" i="2"/>
  <c r="AE1709" i="2"/>
  <c r="AD1709" i="2"/>
  <c r="AE1678" i="2"/>
  <c r="AD1678" i="2"/>
  <c r="AE1616" i="2"/>
  <c r="AD1616" i="2"/>
  <c r="AE2492" i="2"/>
  <c r="AD2492" i="2"/>
  <c r="AE1991" i="2"/>
  <c r="AD1991" i="2"/>
  <c r="AD2613" i="2"/>
  <c r="AE2613" i="2"/>
  <c r="AD2390" i="2"/>
  <c r="AE2390" i="2"/>
  <c r="AE1824" i="2"/>
  <c r="AD1824" i="2"/>
  <c r="AE1728" i="2"/>
  <c r="AD1728" i="2"/>
  <c r="AE1352" i="2"/>
  <c r="AD1352" i="2"/>
  <c r="AE2426" i="2"/>
  <c r="AD2426" i="2"/>
  <c r="AE2339" i="2"/>
  <c r="AD2339" i="2"/>
  <c r="AE2704" i="2"/>
  <c r="AD2704" i="2"/>
  <c r="AE2659" i="2"/>
  <c r="AD2659" i="2"/>
  <c r="AD2719" i="2"/>
  <c r="AE2719" i="2"/>
  <c r="AE442" i="2"/>
  <c r="AE954" i="2"/>
  <c r="AD954" i="2"/>
  <c r="AE275" i="2"/>
  <c r="AD275" i="2"/>
  <c r="AE236" i="2"/>
  <c r="AD236" i="2"/>
  <c r="AE748" i="2"/>
  <c r="AD748" i="2"/>
  <c r="AE148" i="2"/>
  <c r="AD148" i="2"/>
  <c r="AE669" i="2"/>
  <c r="AD669" i="2"/>
  <c r="AE1181" i="2"/>
  <c r="AD1181" i="2"/>
  <c r="AD566" i="2"/>
  <c r="AE566" i="2"/>
  <c r="AD1078" i="2"/>
  <c r="AE1078" i="2"/>
  <c r="AE1231" i="2"/>
  <c r="AD1231" i="2"/>
  <c r="AE1777" i="2"/>
  <c r="AD1777" i="2"/>
  <c r="AE2289" i="2"/>
  <c r="AD2289" i="2"/>
  <c r="AE1442" i="2"/>
  <c r="AD1442" i="2"/>
  <c r="AE1954" i="2"/>
  <c r="AD1954" i="2"/>
  <c r="AB840" i="2"/>
  <c r="AE1675" i="2"/>
  <c r="AD1675" i="2"/>
  <c r="AE1428" i="2"/>
  <c r="AD1428" i="2"/>
  <c r="AE1940" i="2"/>
  <c r="AD1940" i="2"/>
  <c r="AE1397" i="2"/>
  <c r="AD1397" i="2"/>
  <c r="AE1909" i="2"/>
  <c r="AD1909" i="2"/>
  <c r="AE1366" i="2"/>
  <c r="AD1366" i="2"/>
  <c r="AE1878" i="2"/>
  <c r="AD1878" i="2"/>
  <c r="AE2139" i="2"/>
  <c r="AD2139" i="2"/>
  <c r="AE2692" i="2"/>
  <c r="AD2692" i="2"/>
  <c r="AE2300" i="2"/>
  <c r="AD2300" i="2"/>
  <c r="AE1928" i="2"/>
  <c r="AD1928" i="2"/>
  <c r="AE2590" i="2"/>
  <c r="AD2590" i="2"/>
  <c r="AD2216" i="2"/>
  <c r="AE2216" i="2"/>
  <c r="AE2175" i="2"/>
  <c r="AD2175" i="2"/>
  <c r="AD2024" i="2"/>
  <c r="AE2024" i="2"/>
  <c r="AE2626" i="2"/>
  <c r="AD2626" i="2"/>
  <c r="AD2527" i="2"/>
  <c r="AE2527" i="2"/>
  <c r="AE2577" i="2"/>
  <c r="AD2577" i="2"/>
  <c r="AD2583" i="2"/>
  <c r="AE2583" i="2"/>
  <c r="AE2729" i="2"/>
  <c r="AD2729" i="2"/>
  <c r="AC440" i="2"/>
  <c r="AC2395" i="2"/>
  <c r="AD2395" i="2" s="1"/>
  <c r="AB472" i="2"/>
  <c r="AB2023" i="2"/>
  <c r="AC965" i="2"/>
  <c r="AD965" i="2" s="1"/>
  <c r="AC1801" i="2"/>
  <c r="AD1801" i="2" s="1"/>
  <c r="AB1704" i="2"/>
  <c r="AB1915" i="2"/>
  <c r="AC989" i="2"/>
  <c r="AE989" i="2" s="1"/>
  <c r="AC1670" i="2"/>
  <c r="AB728" i="2"/>
  <c r="AB2587" i="2"/>
  <c r="AC206" i="2"/>
  <c r="AC1470" i="2"/>
  <c r="AE1470" i="2" s="1"/>
  <c r="AC2587" i="2"/>
  <c r="AB1208" i="2"/>
  <c r="AB1543" i="2"/>
  <c r="AC291" i="2"/>
  <c r="AE291" i="2" s="1"/>
  <c r="AC2544" i="2"/>
  <c r="AD2544" i="2" s="1"/>
  <c r="AB984" i="2"/>
  <c r="AB2539" i="2"/>
  <c r="AC1076" i="2"/>
  <c r="AE1076" i="2" s="1"/>
  <c r="AC2304" i="2"/>
  <c r="AE2304" i="2" s="1"/>
  <c r="AB1112" i="2"/>
  <c r="AB1351" i="2"/>
  <c r="AC1270" i="2"/>
  <c r="AE1270" i="2" s="1"/>
  <c r="AC1993" i="2"/>
  <c r="AE1993" i="2" s="1"/>
  <c r="AB1943" i="2"/>
  <c r="AC1809" i="2"/>
  <c r="AE1809" i="2" s="1"/>
  <c r="AC2252" i="2"/>
  <c r="AD2252" i="2" s="1"/>
  <c r="AB895" i="2"/>
  <c r="AC200" i="2"/>
  <c r="AD200" i="2" s="1"/>
  <c r="AC1737" i="2"/>
  <c r="AD1737" i="2" s="1"/>
  <c r="AB735" i="2"/>
  <c r="AB1963" i="2"/>
  <c r="AE35" i="2"/>
  <c r="AD35" i="2"/>
  <c r="AE305" i="2"/>
  <c r="AD305" i="2"/>
  <c r="AE817" i="2"/>
  <c r="AD817" i="2"/>
  <c r="AE82" i="2"/>
  <c r="AD82" i="2"/>
  <c r="AE642" i="2"/>
  <c r="AD642" i="2"/>
  <c r="AE127" i="2"/>
  <c r="AD127" i="2"/>
  <c r="AE28" i="2"/>
  <c r="AD28" i="2"/>
  <c r="AE377" i="2"/>
  <c r="AD377" i="2"/>
  <c r="AE889" i="2"/>
  <c r="AD889" i="2"/>
  <c r="AE135" i="2"/>
  <c r="AD135" i="2"/>
  <c r="AE100" i="2"/>
  <c r="AD100" i="2"/>
  <c r="AE449" i="2"/>
  <c r="AD449" i="2"/>
  <c r="AE961" i="2"/>
  <c r="AD961" i="2"/>
  <c r="AE274" i="2"/>
  <c r="AD274" i="2"/>
  <c r="AE64" i="2"/>
  <c r="AD64" i="2"/>
  <c r="AE21" i="2"/>
  <c r="AD21" i="2"/>
  <c r="AD457" i="2"/>
  <c r="AE969" i="2"/>
  <c r="AD969" i="2"/>
  <c r="AD282" i="2"/>
  <c r="AE121" i="2"/>
  <c r="AD121" i="2"/>
  <c r="AE209" i="2"/>
  <c r="AD209" i="2"/>
  <c r="AE721" i="2"/>
  <c r="AD721" i="2"/>
  <c r="AE1233" i="2"/>
  <c r="AD1233" i="2"/>
  <c r="AE80" i="2"/>
  <c r="AD80" i="2"/>
  <c r="AE101" i="2"/>
  <c r="AD101" i="2"/>
  <c r="AE537" i="2"/>
  <c r="AD537" i="2"/>
  <c r="AE1049" i="2"/>
  <c r="AD1049" i="2"/>
  <c r="AE152" i="2"/>
  <c r="AD152" i="2"/>
  <c r="AE109" i="2"/>
  <c r="AD109" i="2"/>
  <c r="AE609" i="2"/>
  <c r="AD609" i="2"/>
  <c r="AE1121" i="2"/>
  <c r="AD1121" i="2"/>
  <c r="AE498" i="2"/>
  <c r="AD498" i="2"/>
  <c r="AE111" i="2"/>
  <c r="AD111" i="2"/>
  <c r="AE91" i="2"/>
  <c r="AD91" i="2"/>
  <c r="AE425" i="2"/>
  <c r="AD425" i="2"/>
  <c r="AE937" i="2"/>
  <c r="AE962" i="2"/>
  <c r="AD962" i="2"/>
  <c r="AE283" i="2"/>
  <c r="AD283" i="2"/>
  <c r="AE795" i="2"/>
  <c r="AD795" i="2"/>
  <c r="AE244" i="2"/>
  <c r="AE229" i="2"/>
  <c r="AD229" i="2"/>
  <c r="AE741" i="2"/>
  <c r="AD741" i="2"/>
  <c r="AE1253" i="2"/>
  <c r="AD1253" i="2"/>
  <c r="AD574" i="2"/>
  <c r="AE574" i="2"/>
  <c r="AD1086" i="2"/>
  <c r="AE1086" i="2"/>
  <c r="AE1247" i="2"/>
  <c r="AD1247" i="2"/>
  <c r="AE1785" i="2"/>
  <c r="AD1785" i="2"/>
  <c r="AE2297" i="2"/>
  <c r="AD2297" i="2"/>
  <c r="AE1450" i="2"/>
  <c r="AD1450" i="2"/>
  <c r="AE1962" i="2"/>
  <c r="AD1962" i="2"/>
  <c r="AE872" i="2"/>
  <c r="AD872" i="2"/>
  <c r="AE1683" i="2"/>
  <c r="AD1683" i="2"/>
  <c r="AE1372" i="2"/>
  <c r="AD1372" i="2"/>
  <c r="AE1884" i="2"/>
  <c r="AD1884" i="2"/>
  <c r="AE1341" i="2"/>
  <c r="AD1341" i="2"/>
  <c r="AE1853" i="2"/>
  <c r="AD1853" i="2"/>
  <c r="AE1175" i="2"/>
  <c r="AD1175" i="2"/>
  <c r="AE1758" i="2"/>
  <c r="AD1758" i="2"/>
  <c r="AE1880" i="2"/>
  <c r="AD1880" i="2"/>
  <c r="AE2572" i="2"/>
  <c r="AD2572" i="2"/>
  <c r="AE2140" i="2"/>
  <c r="AD2140" i="2"/>
  <c r="AE1528" i="2"/>
  <c r="AD1528" i="2"/>
  <c r="AE2470" i="2"/>
  <c r="AD2470" i="2"/>
  <c r="AE2039" i="2"/>
  <c r="AD2039" i="2"/>
  <c r="AE1955" i="2"/>
  <c r="AD1955" i="2"/>
  <c r="AE1672" i="2"/>
  <c r="AD1672" i="2"/>
  <c r="AE2506" i="2"/>
  <c r="AD2506" i="2"/>
  <c r="AE2419" i="2"/>
  <c r="AD2419" i="2"/>
  <c r="AE2724" i="2"/>
  <c r="AD2724" i="2"/>
  <c r="AD2759" i="2"/>
  <c r="AE2759" i="2"/>
  <c r="AE2521" i="2"/>
  <c r="AD2521" i="2"/>
  <c r="AE650" i="2"/>
  <c r="AD650" i="2"/>
  <c r="AE1162" i="2"/>
  <c r="AD1162" i="2"/>
  <c r="AE1059" i="2"/>
  <c r="AD1059" i="2"/>
  <c r="AE444" i="2"/>
  <c r="AD444" i="2"/>
  <c r="AE956" i="2"/>
  <c r="AD956" i="2"/>
  <c r="AE429" i="2"/>
  <c r="AD429" i="2"/>
  <c r="AE941" i="2"/>
  <c r="AD941" i="2"/>
  <c r="AE262" i="2"/>
  <c r="AD262" i="2"/>
  <c r="AE774" i="2"/>
  <c r="AD774" i="2"/>
  <c r="AD1286" i="2"/>
  <c r="AE1286" i="2"/>
  <c r="AE1473" i="2"/>
  <c r="AD1473" i="2"/>
  <c r="AD1985" i="2"/>
  <c r="AE1985" i="2"/>
  <c r="AE999" i="2"/>
  <c r="AD999" i="2"/>
  <c r="AE1714" i="2"/>
  <c r="AD1714" i="2"/>
  <c r="AE2226" i="2"/>
  <c r="AD2226" i="2"/>
  <c r="AE1435" i="2"/>
  <c r="AD1435" i="2"/>
  <c r="AE687" i="2"/>
  <c r="AD687" i="2"/>
  <c r="AE1636" i="2"/>
  <c r="AD1636" i="2"/>
  <c r="AE560" i="2"/>
  <c r="AD560" i="2"/>
  <c r="AE1605" i="2"/>
  <c r="AD1605" i="2"/>
  <c r="AE183" i="2"/>
  <c r="AD183" i="2"/>
  <c r="AE1510" i="2"/>
  <c r="AD1510" i="2"/>
  <c r="AE2022" i="2"/>
  <c r="AD2022" i="2"/>
  <c r="AE2324" i="2"/>
  <c r="AD2324" i="2"/>
  <c r="AE1431" i="2"/>
  <c r="AD1431" i="2"/>
  <c r="AE2445" i="2"/>
  <c r="AD2445" i="2"/>
  <c r="AE2109" i="2"/>
  <c r="AD2109" i="2"/>
  <c r="AE2670" i="2"/>
  <c r="AD2670" i="2"/>
  <c r="AE2319" i="2"/>
  <c r="AD2319" i="2"/>
  <c r="AD2197" i="2"/>
  <c r="AE2197" i="2"/>
  <c r="AE2322" i="2"/>
  <c r="AD2322" i="2"/>
  <c r="AE2212" i="2"/>
  <c r="AD2212" i="2"/>
  <c r="AE2512" i="2"/>
  <c r="AD2512" i="2"/>
  <c r="AE2696" i="2"/>
  <c r="AD2696" i="2"/>
  <c r="AE2664" i="2"/>
  <c r="AD2664" i="2"/>
  <c r="AE594" i="2"/>
  <c r="AD594" i="2"/>
  <c r="AE1106" i="2"/>
  <c r="AD1106" i="2"/>
  <c r="AE491" i="2"/>
  <c r="AE1003" i="2"/>
  <c r="AD1003" i="2"/>
  <c r="AE388" i="2"/>
  <c r="AD388" i="2"/>
  <c r="AE900" i="2"/>
  <c r="AD900" i="2"/>
  <c r="AE885" i="2"/>
  <c r="AD885" i="2"/>
  <c r="AE718" i="2"/>
  <c r="AD718" i="2"/>
  <c r="AD1230" i="2"/>
  <c r="AE1230" i="2"/>
  <c r="AD1417" i="2"/>
  <c r="AE1417" i="2"/>
  <c r="AD1929" i="2"/>
  <c r="AE1929" i="2"/>
  <c r="AE775" i="2"/>
  <c r="AD775" i="2"/>
  <c r="AE1658" i="2"/>
  <c r="AD1658" i="2"/>
  <c r="AE2170" i="2"/>
  <c r="AD2170" i="2"/>
  <c r="AE1313" i="2"/>
  <c r="AD1313" i="2"/>
  <c r="AE207" i="2"/>
  <c r="AD207" i="2"/>
  <c r="AE1516" i="2"/>
  <c r="AD1516" i="2"/>
  <c r="AE2028" i="2"/>
  <c r="AD2028" i="2"/>
  <c r="AE1485" i="2"/>
  <c r="AD1485" i="2"/>
  <c r="AE1997" i="2"/>
  <c r="AD1997" i="2"/>
  <c r="AE1390" i="2"/>
  <c r="AD1390" i="2"/>
  <c r="AE1902" i="2"/>
  <c r="AD1902" i="2"/>
  <c r="AE2255" i="2"/>
  <c r="AD2255" i="2"/>
  <c r="AE1463" i="2"/>
  <c r="AD1463" i="2"/>
  <c r="AD2453" i="2"/>
  <c r="AE2453" i="2"/>
  <c r="AE2119" i="2"/>
  <c r="AD2119" i="2"/>
  <c r="AE1048" i="2"/>
  <c r="AD1048" i="2"/>
  <c r="AE2391" i="2"/>
  <c r="AD2391" i="2"/>
  <c r="AD2293" i="2"/>
  <c r="AE2293" i="2"/>
  <c r="AE2253" i="2"/>
  <c r="AD2253" i="2"/>
  <c r="AE2136" i="2"/>
  <c r="AD2136" i="2"/>
  <c r="AE2764" i="2"/>
  <c r="AD2764" i="2"/>
  <c r="AD2409" i="2"/>
  <c r="AE2409" i="2"/>
  <c r="AE2552" i="2"/>
  <c r="AD2552" i="2"/>
  <c r="AE858" i="2"/>
  <c r="AD858" i="2"/>
  <c r="AE243" i="2"/>
  <c r="AD243" i="2"/>
  <c r="AD755" i="2"/>
  <c r="AE115" i="2"/>
  <c r="AD115" i="2"/>
  <c r="AE652" i="2"/>
  <c r="AD652" i="2"/>
  <c r="AE1164" i="2"/>
  <c r="AD1164" i="2"/>
  <c r="AE573" i="2"/>
  <c r="AD573" i="2"/>
  <c r="AE1085" i="2"/>
  <c r="AD1085" i="2"/>
  <c r="AD406" i="2"/>
  <c r="AE406" i="2"/>
  <c r="AD918" i="2"/>
  <c r="AE918" i="2"/>
  <c r="AE608" i="2"/>
  <c r="AD608" i="2"/>
  <c r="AE1617" i="2"/>
  <c r="AD1617" i="2"/>
  <c r="AE2129" i="2"/>
  <c r="AD2129" i="2"/>
  <c r="AE1346" i="2"/>
  <c r="AD1346" i="2"/>
  <c r="AE1858" i="2"/>
  <c r="AD1858" i="2"/>
  <c r="AE1515" i="2"/>
  <c r="AD1515" i="2"/>
  <c r="AE1236" i="2"/>
  <c r="AD1236" i="2"/>
  <c r="AE1780" i="2"/>
  <c r="AD1780" i="2"/>
  <c r="AE1136" i="2"/>
  <c r="AD1136" i="2"/>
  <c r="AE1749" i="2"/>
  <c r="AD1749" i="2"/>
  <c r="AE759" i="2"/>
  <c r="AD759" i="2"/>
  <c r="AE1654" i="2"/>
  <c r="AD1654" i="2"/>
  <c r="AE1775" i="2"/>
  <c r="AD1775" i="2"/>
  <c r="AE2532" i="2"/>
  <c r="AD2532" i="2"/>
  <c r="AE2172" i="2"/>
  <c r="AD2172" i="2"/>
  <c r="AE1368" i="2"/>
  <c r="AD1368" i="2"/>
  <c r="AE2430" i="2"/>
  <c r="AD2430" i="2"/>
  <c r="AE2174" i="2"/>
  <c r="AD2174" i="2"/>
  <c r="AE2019" i="2"/>
  <c r="AD2019" i="2"/>
  <c r="AE1939" i="2"/>
  <c r="AD1939" i="2"/>
  <c r="AE2594" i="2"/>
  <c r="AD2594" i="2"/>
  <c r="AD2591" i="2"/>
  <c r="AE2591" i="2"/>
  <c r="AE2641" i="2"/>
  <c r="AD2641" i="2"/>
  <c r="AE2762" i="2"/>
  <c r="AD2762" i="2"/>
  <c r="AB354" i="2"/>
  <c r="AB866" i="2"/>
  <c r="AE699" i="2"/>
  <c r="AD699" i="2"/>
  <c r="AE1211" i="2"/>
  <c r="AD1211" i="2"/>
  <c r="AE596" i="2"/>
  <c r="AD596" i="2"/>
  <c r="AE1108" i="2"/>
  <c r="AD1108" i="2"/>
  <c r="AE517" i="2"/>
  <c r="AD517" i="2"/>
  <c r="AE1029" i="2"/>
  <c r="AD1029" i="2"/>
  <c r="AD350" i="2"/>
  <c r="AE350" i="2"/>
  <c r="AD862" i="2"/>
  <c r="AE862" i="2"/>
  <c r="AB384" i="2"/>
  <c r="AE1561" i="2"/>
  <c r="AD1561" i="2"/>
  <c r="AD2073" i="2"/>
  <c r="AE2073" i="2"/>
  <c r="AE1280" i="2"/>
  <c r="AD1280" i="2"/>
  <c r="AF1280" i="2" s="1"/>
  <c r="AE1802" i="2"/>
  <c r="AD1802" i="2"/>
  <c r="AE232" i="2"/>
  <c r="AE1523" i="2"/>
  <c r="AD1523" i="2"/>
  <c r="AE1252" i="2"/>
  <c r="AD1252" i="2"/>
  <c r="AF1252" i="2" s="1"/>
  <c r="AE1788" i="2"/>
  <c r="AD1788" i="2"/>
  <c r="AE1168" i="2"/>
  <c r="AD1168" i="2"/>
  <c r="AE1757" i="2"/>
  <c r="AD1757" i="2"/>
  <c r="AE1047" i="2"/>
  <c r="AD1047" i="2"/>
  <c r="AE1726" i="2"/>
  <c r="AD1726" i="2"/>
  <c r="AE1795" i="2"/>
  <c r="AD1795" i="2"/>
  <c r="AE2540" i="2"/>
  <c r="AD2540" i="2"/>
  <c r="AD2096" i="2"/>
  <c r="AE2096" i="2"/>
  <c r="AD2661" i="2"/>
  <c r="AE2661" i="2"/>
  <c r="AE2374" i="2"/>
  <c r="AD2374" i="2"/>
  <c r="AE1783" i="2"/>
  <c r="AD1783" i="2"/>
  <c r="AE1408" i="2"/>
  <c r="AD1408" i="2"/>
  <c r="AF1408" i="2" s="1"/>
  <c r="AD2440" i="2"/>
  <c r="AE2440" i="2"/>
  <c r="AB2410" i="2"/>
  <c r="AE2244" i="2"/>
  <c r="AD2244" i="2"/>
  <c r="AE2252" i="2"/>
  <c r="AE2499" i="2"/>
  <c r="AD2499" i="2"/>
  <c r="AE2584" i="2"/>
  <c r="AD2584" i="2"/>
  <c r="AE2721" i="2"/>
  <c r="AD2721" i="2"/>
  <c r="AB362" i="2"/>
  <c r="AB874" i="2"/>
  <c r="AD195" i="2"/>
  <c r="AE707" i="2"/>
  <c r="AE1219" i="2"/>
  <c r="AD1219" i="2"/>
  <c r="AE604" i="2"/>
  <c r="AD604" i="2"/>
  <c r="AB1116" i="2"/>
  <c r="AE525" i="2"/>
  <c r="AD525" i="2"/>
  <c r="AE1037" i="2"/>
  <c r="AD1037" i="2"/>
  <c r="AD422" i="2"/>
  <c r="AE422" i="2"/>
  <c r="AD934" i="2"/>
  <c r="AE934" i="2"/>
  <c r="AB416" i="2"/>
  <c r="AE1569" i="2"/>
  <c r="AD1569" i="2"/>
  <c r="AE2081" i="2"/>
  <c r="AD2081" i="2"/>
  <c r="AB1293" i="2"/>
  <c r="AE1810" i="2"/>
  <c r="AD1810" i="2"/>
  <c r="AB264" i="2"/>
  <c r="AE1531" i="2"/>
  <c r="AD1531" i="2"/>
  <c r="AE1268" i="2"/>
  <c r="AD1268" i="2"/>
  <c r="AE1796" i="2"/>
  <c r="AD1796" i="2"/>
  <c r="AE944" i="2"/>
  <c r="AD944" i="2"/>
  <c r="AE1701" i="2"/>
  <c r="AD1701" i="2"/>
  <c r="AE823" i="2"/>
  <c r="AD823" i="2"/>
  <c r="AB1670" i="2"/>
  <c r="AE1584" i="2"/>
  <c r="AD1584" i="2"/>
  <c r="AF1584" i="2" s="1"/>
  <c r="AE2484" i="2"/>
  <c r="AD2484" i="2"/>
  <c r="AE1968" i="2"/>
  <c r="AD1968" i="2"/>
  <c r="AF1968" i="2" s="1"/>
  <c r="AD2605" i="2"/>
  <c r="AE2605" i="2"/>
  <c r="AE2318" i="2"/>
  <c r="AD2318" i="2"/>
  <c r="AF2318" i="2" s="1"/>
  <c r="AE1567" i="2"/>
  <c r="AD1567" i="2"/>
  <c r="AF1567" i="2" s="1"/>
  <c r="AD2479" i="2"/>
  <c r="AE2479" i="2"/>
  <c r="AE2384" i="2"/>
  <c r="AD2384" i="2"/>
  <c r="AB2546" i="2"/>
  <c r="AE2459" i="2"/>
  <c r="AD2459" i="2"/>
  <c r="AE2673" i="2"/>
  <c r="AD2673" i="2"/>
  <c r="AE2752" i="2"/>
  <c r="AD2752" i="2"/>
  <c r="AE946" i="2"/>
  <c r="AD946" i="2"/>
  <c r="AE267" i="2"/>
  <c r="AD267" i="2"/>
  <c r="AE779" i="2"/>
  <c r="AE740" i="2"/>
  <c r="AD740" i="2"/>
  <c r="AB132" i="2"/>
  <c r="AB1173" i="2"/>
  <c r="AD558" i="2"/>
  <c r="AE558" i="2"/>
  <c r="AD1070" i="2"/>
  <c r="AE1070" i="2"/>
  <c r="AB960" i="2"/>
  <c r="AD1705" i="2"/>
  <c r="AE1705" i="2"/>
  <c r="AD2217" i="2"/>
  <c r="AE2217" i="2"/>
  <c r="AE1370" i="2"/>
  <c r="AD1370" i="2"/>
  <c r="AF1370" i="2" s="1"/>
  <c r="AE1882" i="2"/>
  <c r="AD1882" i="2"/>
  <c r="AB552" i="2"/>
  <c r="AE1603" i="2"/>
  <c r="AD1603" i="2"/>
  <c r="AE1356" i="2"/>
  <c r="AD1356" i="2"/>
  <c r="AE1868" i="2"/>
  <c r="AD1868" i="2"/>
  <c r="AE1223" i="2"/>
  <c r="AD1223" i="2"/>
  <c r="AE1773" i="2"/>
  <c r="AD1773" i="2"/>
  <c r="AE1111" i="2"/>
  <c r="AD1111" i="2"/>
  <c r="AD1742" i="2"/>
  <c r="AE1742" i="2"/>
  <c r="AB1839" i="2"/>
  <c r="AE2556" i="2"/>
  <c r="AD2556" i="2"/>
  <c r="AE2118" i="2"/>
  <c r="AD2118" i="2"/>
  <c r="AF2118" i="2" s="1"/>
  <c r="AE1464" i="2"/>
  <c r="AD1464" i="2"/>
  <c r="AF1464" i="2" s="1"/>
  <c r="AE2454" i="2"/>
  <c r="AD2454" i="2"/>
  <c r="AB1995" i="2"/>
  <c r="AE1912" i="2"/>
  <c r="AD1912" i="2"/>
  <c r="AE1608" i="2"/>
  <c r="AD1608" i="2"/>
  <c r="AB2490" i="2"/>
  <c r="AE2403" i="2"/>
  <c r="AD2403" i="2"/>
  <c r="AD2773" i="2"/>
  <c r="AE2773" i="2"/>
  <c r="AD2743" i="2"/>
  <c r="AE2743" i="2"/>
  <c r="AE2785" i="2"/>
  <c r="AD2785" i="2"/>
  <c r="AF2785" i="2" s="1"/>
  <c r="AB506" i="2"/>
  <c r="AE1018" i="2"/>
  <c r="AD1018" i="2"/>
  <c r="AB339" i="2"/>
  <c r="AE851" i="2"/>
  <c r="AD851" i="2"/>
  <c r="AF851" i="2" s="1"/>
  <c r="AD733" i="2"/>
  <c r="AE1245" i="2"/>
  <c r="AD1245" i="2"/>
  <c r="AF1245" i="2" s="1"/>
  <c r="AD630" i="2"/>
  <c r="AE630" i="2"/>
  <c r="AD1142" i="2"/>
  <c r="AE1142" i="2"/>
  <c r="AE1329" i="2"/>
  <c r="AD1329" i="2"/>
  <c r="AF1329" i="2" s="1"/>
  <c r="AE1841" i="2"/>
  <c r="AD1841" i="2"/>
  <c r="AE167" i="2"/>
  <c r="AD167" i="2"/>
  <c r="AE1506" i="2"/>
  <c r="AD1506" i="2"/>
  <c r="AF1506" i="2" s="1"/>
  <c r="AE2018" i="2"/>
  <c r="AD2018" i="2"/>
  <c r="AF2018" i="2" s="1"/>
  <c r="AE1096" i="2"/>
  <c r="AD1096" i="2"/>
  <c r="AF1096" i="2" s="1"/>
  <c r="AE1739" i="2"/>
  <c r="AD1739" i="2"/>
  <c r="AE1492" i="2"/>
  <c r="AD1492" i="2"/>
  <c r="AF1492" i="2" s="1"/>
  <c r="AE2004" i="2"/>
  <c r="AD2004" i="2"/>
  <c r="AF2004" i="2" s="1"/>
  <c r="AE1461" i="2"/>
  <c r="AD1461" i="2"/>
  <c r="AF1461" i="2" s="1"/>
  <c r="AE1973" i="2"/>
  <c r="AD1973" i="2"/>
  <c r="AE1430" i="2"/>
  <c r="AD1430" i="2"/>
  <c r="AF1430" i="2" s="1"/>
  <c r="AE1942" i="2"/>
  <c r="AD1942" i="2"/>
  <c r="AF1942" i="2" s="1"/>
  <c r="AE2223" i="2"/>
  <c r="AD2223" i="2"/>
  <c r="AF2223" i="2" s="1"/>
  <c r="AB632" i="2"/>
  <c r="AD2365" i="2"/>
  <c r="AF2365" i="2" s="1"/>
  <c r="AE2365" i="2"/>
  <c r="AB2087" i="2"/>
  <c r="AE2654" i="2"/>
  <c r="AD2654" i="2"/>
  <c r="AF2654" i="2" s="1"/>
  <c r="AE2302" i="2"/>
  <c r="AD2302" i="2"/>
  <c r="AF2302" i="2" s="1"/>
  <c r="AB2261" i="2"/>
  <c r="AE2135" i="2"/>
  <c r="AD2135" i="2"/>
  <c r="AE2690" i="2"/>
  <c r="AD2690" i="2"/>
  <c r="AB2655" i="2"/>
  <c r="AD2695" i="2"/>
  <c r="AE2695" i="2"/>
  <c r="AE2697" i="2"/>
  <c r="AD2697" i="2"/>
  <c r="AE2739" i="2"/>
  <c r="AD2739" i="2"/>
  <c r="AF2739" i="2" s="1"/>
  <c r="AC104" i="2"/>
  <c r="AE104" i="2" s="1"/>
  <c r="AC2279" i="2"/>
  <c r="AE2279" i="2" s="1"/>
  <c r="AB1327" i="2"/>
  <c r="AB824" i="2"/>
  <c r="AC536" i="2"/>
  <c r="AC2693" i="2"/>
  <c r="AE2693" i="2" s="1"/>
  <c r="AB1896" i="2"/>
  <c r="AB1511" i="2"/>
  <c r="AC48" i="2"/>
  <c r="AE48" i="2" s="1"/>
  <c r="AC1350" i="2"/>
  <c r="AD1350" i="2" s="1"/>
  <c r="AC2329" i="2"/>
  <c r="AB1391" i="2"/>
  <c r="AB2489" i="2"/>
  <c r="AC379" i="2"/>
  <c r="AD379" i="2" s="1"/>
  <c r="AC925" i="2"/>
  <c r="AE925" i="2" s="1"/>
  <c r="AC2778" i="2"/>
  <c r="AD2778" i="2" s="1"/>
  <c r="AB856" i="2"/>
  <c r="AB2619" i="2"/>
  <c r="AC561" i="2"/>
  <c r="AE561" i="2" s="1"/>
  <c r="AC2437" i="2"/>
  <c r="AD2437" i="2" s="1"/>
  <c r="AB1455" i="2"/>
  <c r="AB2680" i="2"/>
  <c r="AC661" i="2"/>
  <c r="AE661" i="2" s="1"/>
  <c r="AB1487" i="2"/>
  <c r="AB1383" i="2"/>
  <c r="AC1126" i="2"/>
  <c r="AE1126" i="2" s="1"/>
  <c r="AB607" i="2"/>
  <c r="AB1895" i="2"/>
  <c r="AB959" i="2"/>
  <c r="AC2065" i="2"/>
  <c r="AE2065" i="2" s="1"/>
  <c r="AB639" i="2"/>
  <c r="AB2635" i="2"/>
  <c r="AC547" i="2"/>
  <c r="AD547" i="2" s="1"/>
  <c r="AC2352" i="2"/>
  <c r="AE2352" i="2" s="1"/>
  <c r="AB511" i="2"/>
  <c r="AB1151" i="2"/>
  <c r="AB2064" i="2"/>
  <c r="AC2220" i="2"/>
  <c r="AE2220" i="2" s="1"/>
  <c r="AP29" i="2"/>
  <c r="AP30" i="2" s="1"/>
  <c r="AP31" i="2" s="1"/>
  <c r="J8" i="2"/>
  <c r="J9" i="2" s="1"/>
  <c r="AF809" i="2" l="1"/>
  <c r="AD442" i="2"/>
  <c r="AD950" i="2"/>
  <c r="AE1008" i="2"/>
  <c r="AD397" i="2"/>
  <c r="AD45" i="2"/>
  <c r="AE733" i="2"/>
  <c r="AE1035" i="2"/>
  <c r="AD830" i="2"/>
  <c r="AE515" i="2"/>
  <c r="AE337" i="2"/>
  <c r="AE63" i="2"/>
  <c r="AE83" i="2"/>
  <c r="AE1030" i="2"/>
  <c r="AE197" i="2"/>
  <c r="AF768" i="2"/>
  <c r="AE296" i="2"/>
  <c r="AF1040" i="2"/>
  <c r="AE321" i="2"/>
  <c r="AE917" i="2"/>
  <c r="AE326" i="2"/>
  <c r="AE163" i="2"/>
  <c r="AD779" i="2"/>
  <c r="AE528" i="2"/>
  <c r="AE459" i="2"/>
  <c r="AD298" i="2"/>
  <c r="AE474" i="2"/>
  <c r="AD142" i="2"/>
  <c r="AD321" i="2"/>
  <c r="AF878" i="2"/>
  <c r="AD1008" i="2"/>
  <c r="AD528" i="2"/>
  <c r="AD971" i="2"/>
  <c r="AD709" i="2"/>
  <c r="AD337" i="2"/>
  <c r="AD459" i="2"/>
  <c r="AE397" i="2"/>
  <c r="AE98" i="2"/>
  <c r="AE51" i="2"/>
  <c r="AD515" i="2"/>
  <c r="AD804" i="2"/>
  <c r="AE221" i="2"/>
  <c r="AD244" i="2"/>
  <c r="AF733" i="2"/>
  <c r="AD434" i="2"/>
  <c r="AD812" i="2"/>
  <c r="AE228" i="2"/>
  <c r="AD187" i="2"/>
  <c r="AE373" i="2"/>
  <c r="AD756" i="2"/>
  <c r="AE787" i="2"/>
  <c r="AE855" i="2"/>
  <c r="AD688" i="2"/>
  <c r="AD870" i="2"/>
  <c r="AD802" i="2"/>
  <c r="AD992" i="2"/>
  <c r="AF978" i="2"/>
  <c r="AD487" i="2"/>
  <c r="AF646" i="2"/>
  <c r="AF297" i="2"/>
  <c r="AF882" i="2"/>
  <c r="AD993" i="2"/>
  <c r="AF993" i="2" s="1"/>
  <c r="AE950" i="2"/>
  <c r="AD917" i="2"/>
  <c r="AD22" i="2"/>
  <c r="AD171" i="2"/>
  <c r="AD466" i="2"/>
  <c r="AD162" i="2"/>
  <c r="AE357" i="2"/>
  <c r="AD626" i="2"/>
  <c r="AE470" i="2"/>
  <c r="AD518" i="2"/>
  <c r="AF783" i="2"/>
  <c r="AD206" i="2"/>
  <c r="AF973" i="2"/>
  <c r="AF791" i="2"/>
  <c r="AF651" i="2"/>
  <c r="AF613" i="2"/>
  <c r="AF628" i="2"/>
  <c r="AF667" i="2"/>
  <c r="AF841" i="2"/>
  <c r="AF833" i="2"/>
  <c r="AF514" i="2"/>
  <c r="AF89" i="2"/>
  <c r="AF659" i="2"/>
  <c r="AD221" i="2"/>
  <c r="AD300" i="2"/>
  <c r="AE358" i="2"/>
  <c r="AD890" i="2"/>
  <c r="AD83" i="2"/>
  <c r="AD556" i="2"/>
  <c r="AD1030" i="2"/>
  <c r="AE392" i="2"/>
  <c r="AD396" i="2"/>
  <c r="AD432" i="2"/>
  <c r="AD901" i="2"/>
  <c r="AF901" i="2" s="1"/>
  <c r="AD226" i="2"/>
  <c r="AD730" i="2"/>
  <c r="AF730" i="2" s="1"/>
  <c r="AE446" i="2"/>
  <c r="AD79" i="2"/>
  <c r="AD51" i="2"/>
  <c r="AD232" i="2"/>
  <c r="AD629" i="2"/>
  <c r="AD765" i="2"/>
  <c r="AD648" i="2"/>
  <c r="AD778" i="2"/>
  <c r="AE694" i="2"/>
  <c r="AF1006" i="2"/>
  <c r="AD869" i="2"/>
  <c r="AF869" i="2" s="1"/>
  <c r="AD292" i="2"/>
  <c r="AD595" i="2"/>
  <c r="AE585" i="2"/>
  <c r="AE235" i="2"/>
  <c r="AD949" i="2"/>
  <c r="AF1014" i="2"/>
  <c r="AE199" i="2"/>
  <c r="AD513" i="2"/>
  <c r="AF221" i="2"/>
  <c r="AF933" i="2"/>
  <c r="AF987" i="2"/>
  <c r="AF114" i="2"/>
  <c r="AF746" i="2"/>
  <c r="AF624" i="2"/>
  <c r="AF957" i="2"/>
  <c r="AF936" i="2"/>
  <c r="AF757" i="2"/>
  <c r="AF875" i="2"/>
  <c r="AF663" i="2"/>
  <c r="AF146" i="2"/>
  <c r="AF145" i="2"/>
  <c r="AF481" i="2"/>
  <c r="AF409" i="2"/>
  <c r="AE834" i="2"/>
  <c r="AD405" i="2"/>
  <c r="AE683" i="2"/>
  <c r="AF1037" i="2"/>
  <c r="AF502" i="2"/>
  <c r="AD315" i="2"/>
  <c r="AD199" i="2"/>
  <c r="AE128" i="2"/>
  <c r="AE804" i="2"/>
  <c r="AE949" i="2"/>
  <c r="AF1047" i="2"/>
  <c r="AF974" i="2"/>
  <c r="AF644" i="2"/>
  <c r="AE518" i="2"/>
  <c r="AF977" i="2"/>
  <c r="AD834" i="2"/>
  <c r="AE411" i="2"/>
  <c r="AD585" i="2"/>
  <c r="AE73" i="2"/>
  <c r="AF73" i="2" s="1"/>
  <c r="AE310" i="2"/>
  <c r="AD266" i="2"/>
  <c r="AF266" i="2" s="1"/>
  <c r="AD636" i="2"/>
  <c r="AD1025" i="2"/>
  <c r="AF982" i="2"/>
  <c r="AE483" i="2"/>
  <c r="AD683" i="2"/>
  <c r="AF726" i="2"/>
  <c r="AF643" i="2"/>
  <c r="AF950" i="2"/>
  <c r="AE303" i="2"/>
  <c r="AF785" i="2"/>
  <c r="AF1033" i="2"/>
  <c r="AF970" i="2"/>
  <c r="AF59" i="2"/>
  <c r="AF690" i="2"/>
  <c r="AF2163" i="2"/>
  <c r="AF1998" i="2"/>
  <c r="AF2203" i="2"/>
  <c r="AF2092" i="2"/>
  <c r="AF1643" i="2"/>
  <c r="AF2707" i="2"/>
  <c r="AF2424" i="2"/>
  <c r="AF1644" i="2"/>
  <c r="AF1786" i="2"/>
  <c r="AF722" i="2"/>
  <c r="AF2363" i="2"/>
  <c r="AF1638" i="2"/>
  <c r="AF1764" i="2"/>
  <c r="AF1842" i="2"/>
  <c r="AF675" i="2"/>
  <c r="AF2738" i="2"/>
  <c r="AF2634" i="2"/>
  <c r="AF2598" i="2"/>
  <c r="AF1469" i="2"/>
  <c r="AF1295" i="2"/>
  <c r="AF1913" i="2"/>
  <c r="AF1065" i="2"/>
  <c r="AF626" i="2"/>
  <c r="AF1743" i="2"/>
  <c r="AF2768" i="2"/>
  <c r="AF1494" i="2"/>
  <c r="AF2374" i="2"/>
  <c r="AF1795" i="2"/>
  <c r="AF1168" i="2"/>
  <c r="AF1561" i="2"/>
  <c r="AF918" i="2"/>
  <c r="AF2692" i="2"/>
  <c r="AF1909" i="2"/>
  <c r="AF1539" i="2"/>
  <c r="AF847" i="2"/>
  <c r="AF903" i="2"/>
  <c r="AF1326" i="2"/>
  <c r="AF678" i="2"/>
  <c r="AF2368" i="2"/>
  <c r="AF2741" i="2"/>
  <c r="AF2775" i="2"/>
  <c r="AF2645" i="2"/>
  <c r="AF1358" i="2"/>
  <c r="AF2120" i="2"/>
  <c r="AF1726" i="2"/>
  <c r="AF1788" i="2"/>
  <c r="AF1802" i="2"/>
  <c r="AF1929" i="2"/>
  <c r="AF2729" i="2"/>
  <c r="AF2626" i="2"/>
  <c r="AF2590" i="2"/>
  <c r="AF2139" i="2"/>
  <c r="AF1397" i="2"/>
  <c r="AF862" i="2"/>
  <c r="AF2591" i="2"/>
  <c r="AF1417" i="2"/>
  <c r="AF2197" i="2"/>
  <c r="AF1286" i="2"/>
  <c r="AF1086" i="2"/>
  <c r="AF1928" i="2"/>
  <c r="AF1878" i="2"/>
  <c r="AF1940" i="2"/>
  <c r="AF2719" i="2"/>
  <c r="AF2390" i="2"/>
  <c r="AF2586" i="2"/>
  <c r="AF2486" i="2"/>
  <c r="AF1923" i="2"/>
  <c r="AF1287" i="2"/>
  <c r="AF1783" i="2"/>
  <c r="AF2540" i="2"/>
  <c r="AF1757" i="2"/>
  <c r="AF1523" i="2"/>
  <c r="AF2409" i="2"/>
  <c r="AF2293" i="2"/>
  <c r="AF2453" i="2"/>
  <c r="AF1230" i="2"/>
  <c r="AF2577" i="2"/>
  <c r="AF2175" i="2"/>
  <c r="AF2300" i="2"/>
  <c r="AF1366" i="2"/>
  <c r="AF1428" i="2"/>
  <c r="AF1078" i="2"/>
  <c r="AF2613" i="2"/>
  <c r="AF1284" i="2"/>
  <c r="AF1303" i="2"/>
  <c r="AF1141" i="2"/>
  <c r="AF793" i="2"/>
  <c r="AF713" i="2"/>
  <c r="AF1217" i="2"/>
  <c r="AF1145" i="2"/>
  <c r="AF2697" i="2"/>
  <c r="AF1973" i="2"/>
  <c r="AF1739" i="2"/>
  <c r="AF812" i="2"/>
  <c r="AF2403" i="2"/>
  <c r="AF2454" i="2"/>
  <c r="AF1882" i="2"/>
  <c r="AF2384" i="2"/>
  <c r="AF2742" i="2"/>
  <c r="AF1662" i="2"/>
  <c r="AF2633" i="2"/>
  <c r="AF2562" i="2"/>
  <c r="AF2526" i="2"/>
  <c r="AF2031" i="2"/>
  <c r="AF1333" i="2"/>
  <c r="AF1045" i="2"/>
  <c r="AF1163" i="2"/>
  <c r="AF2239" i="2"/>
  <c r="AF1542" i="2"/>
  <c r="AF1668" i="2"/>
  <c r="AF1682" i="2"/>
  <c r="AF2770" i="2"/>
  <c r="AF2068" i="2"/>
  <c r="AF1259" i="2"/>
  <c r="AF2412" i="2"/>
  <c r="AF1629" i="2"/>
  <c r="AF1395" i="2"/>
  <c r="AF1945" i="2"/>
  <c r="AF738" i="2"/>
  <c r="AF1632" i="2"/>
  <c r="AF1927" i="2"/>
  <c r="AF751" i="2"/>
  <c r="AF1063" i="2"/>
  <c r="AF1036" i="2"/>
  <c r="AF1242" i="2"/>
  <c r="AF2625" i="2"/>
  <c r="AF1224" i="2"/>
  <c r="AF1388" i="2"/>
  <c r="AF1530" i="2"/>
  <c r="AF2185" i="2"/>
  <c r="AF1742" i="2"/>
  <c r="AF1070" i="2"/>
  <c r="AF1838" i="2"/>
  <c r="AF1577" i="2"/>
  <c r="AF2556" i="2"/>
  <c r="AF1760" i="2"/>
  <c r="AF2677" i="2"/>
  <c r="AF1114" i="2"/>
  <c r="AF1840" i="2"/>
  <c r="AF1653" i="2"/>
  <c r="AF1004" i="2"/>
  <c r="AF1210" i="2"/>
  <c r="AF1965" i="2"/>
  <c r="AF1481" i="2"/>
  <c r="AF2759" i="2"/>
  <c r="AF2520" i="2"/>
  <c r="AF1566" i="2"/>
  <c r="AF1115" i="2"/>
  <c r="AF745" i="2"/>
  <c r="AF769" i="2"/>
  <c r="AF625" i="2"/>
  <c r="AF2434" i="2"/>
  <c r="AF1762" i="2"/>
  <c r="AF1335" i="2"/>
  <c r="AF2029" i="2"/>
  <c r="AF814" i="2"/>
  <c r="AF2777" i="2"/>
  <c r="AF2463" i="2"/>
  <c r="AF853" i="2"/>
  <c r="AF2723" i="2"/>
  <c r="AF2110" i="2"/>
  <c r="AF2676" i="2"/>
  <c r="AF1381" i="2"/>
  <c r="AF1960" i="2"/>
  <c r="AF1864" i="2"/>
  <c r="AF2166" i="2"/>
  <c r="AF2399" i="2"/>
  <c r="AF1144" i="2"/>
  <c r="AF1429" i="2"/>
  <c r="AF1507" i="2"/>
  <c r="AF2488" i="2"/>
  <c r="AF2554" i="2"/>
  <c r="AF1932" i="2"/>
  <c r="AF1946" i="2"/>
  <c r="AF1803" i="2"/>
  <c r="AF1816" i="2"/>
  <c r="AF1200" i="2"/>
  <c r="AF2627" i="2"/>
  <c r="AF1544" i="2"/>
  <c r="AF1400" i="2"/>
  <c r="AF1790" i="2"/>
  <c r="AF1852" i="2"/>
  <c r="AF1354" i="2"/>
  <c r="AF926" i="2"/>
  <c r="AF2734" i="2"/>
  <c r="AF2256" i="2"/>
  <c r="AF1015" i="2"/>
  <c r="AF1332" i="2"/>
  <c r="AF2678" i="2"/>
  <c r="AF2330" i="2"/>
  <c r="AF1966" i="2"/>
  <c r="AF1294" i="2"/>
  <c r="AF1170" i="2"/>
  <c r="AF2640" i="2"/>
  <c r="AF2383" i="2"/>
  <c r="AF1687" i="2"/>
  <c r="AF943" i="2"/>
  <c r="AF1232" i="2"/>
  <c r="AF838" i="2"/>
  <c r="AF1020" i="2"/>
  <c r="AF714" i="2"/>
  <c r="AF2101" i="2"/>
  <c r="AF2224" i="2"/>
  <c r="AF1307" i="2"/>
  <c r="AF1436" i="2"/>
  <c r="AF1514" i="2"/>
  <c r="AF1026" i="2"/>
  <c r="AF886" i="2"/>
  <c r="AF1961" i="2"/>
  <c r="AF302" i="2"/>
  <c r="AF2035" i="2"/>
  <c r="AF1118" i="2"/>
  <c r="AF1054" i="2"/>
  <c r="AF1110" i="2"/>
  <c r="AF998" i="2"/>
  <c r="AF1804" i="2"/>
  <c r="AF2241" i="2"/>
  <c r="AF2671" i="2"/>
  <c r="AF680" i="2"/>
  <c r="AF1088" i="2"/>
  <c r="AF693" i="2"/>
  <c r="AF811" i="2"/>
  <c r="AF2784" i="2"/>
  <c r="AF2621" i="2"/>
  <c r="AF2103" i="2"/>
  <c r="AF1122" i="2"/>
  <c r="AF1392" i="2"/>
  <c r="AF1043" i="2"/>
  <c r="AF2720" i="2"/>
  <c r="AF2682" i="2"/>
  <c r="AF2646" i="2"/>
  <c r="AF1934" i="2"/>
  <c r="AF2060" i="2"/>
  <c r="AF932" i="2"/>
  <c r="AF1138" i="2"/>
  <c r="AF2083" i="2"/>
  <c r="AF2510" i="2"/>
  <c r="AF1988" i="2"/>
  <c r="AF2040" i="2"/>
  <c r="AF2148" i="2"/>
  <c r="AF2622" i="2"/>
  <c r="AF915" i="2"/>
  <c r="AF2284" i="2"/>
  <c r="AF1832" i="2"/>
  <c r="AF1288" i="2"/>
  <c r="AF1420" i="2"/>
  <c r="AF1434" i="2"/>
  <c r="AF2610" i="2"/>
  <c r="AF2382" i="2"/>
  <c r="AF1734" i="2"/>
  <c r="AF1860" i="2"/>
  <c r="AF2560" i="2"/>
  <c r="AF1664" i="2"/>
  <c r="AF2182" i="2"/>
  <c r="AF1256" i="2"/>
  <c r="AF1340" i="2"/>
  <c r="AF2137" i="2"/>
  <c r="AF2260" i="2"/>
  <c r="AF2596" i="2"/>
  <c r="AF1813" i="2"/>
  <c r="AF1579" i="2"/>
  <c r="AF2595" i="2"/>
  <c r="AF2360" i="2"/>
  <c r="AF1454" i="2"/>
  <c r="AF658" i="2"/>
  <c r="AF2296" i="2"/>
  <c r="AF920" i="2"/>
  <c r="AF2388" i="2"/>
  <c r="AF1669" i="2"/>
  <c r="AF1499" i="2"/>
  <c r="AF2483" i="2"/>
  <c r="AF2142" i="2"/>
  <c r="AF2636" i="2"/>
  <c r="AF1917" i="2"/>
  <c r="AF1747" i="2"/>
  <c r="AF820" i="2"/>
  <c r="AF2541" i="2"/>
  <c r="AF2405" i="2"/>
  <c r="AF2461" i="2"/>
  <c r="AF2503" i="2"/>
  <c r="AF614" i="2"/>
  <c r="AF542" i="2"/>
  <c r="AF2177" i="2"/>
  <c r="AF2543" i="2"/>
  <c r="AF1870" i="2"/>
  <c r="AF1062" i="2"/>
  <c r="AF990" i="2"/>
  <c r="AF1675" i="2"/>
  <c r="AF1582" i="2"/>
  <c r="AF2387" i="2"/>
  <c r="AF876" i="2"/>
  <c r="AF2467" i="2"/>
  <c r="AF1324" i="2"/>
  <c r="AF808" i="2"/>
  <c r="AF1212" i="2"/>
  <c r="AF2750" i="2"/>
  <c r="AF1440" i="2"/>
  <c r="AF2548" i="2"/>
  <c r="AF1765" i="2"/>
  <c r="AF1595" i="2"/>
  <c r="AF2699" i="2"/>
  <c r="AF2474" i="2"/>
  <c r="AF2438" i="2"/>
  <c r="AF1967" i="2"/>
  <c r="AF1306" i="2"/>
  <c r="AF1866" i="2"/>
  <c r="AF2093" i="2"/>
  <c r="AF1624" i="2"/>
  <c r="AF1718" i="2"/>
  <c r="AF1844" i="2"/>
  <c r="AF922" i="2"/>
  <c r="AF2222" i="2"/>
  <c r="AF1471" i="2"/>
  <c r="AF2332" i="2"/>
  <c r="AF1549" i="2"/>
  <c r="AF1574" i="2"/>
  <c r="AF1700" i="2"/>
  <c r="AF1778" i="2"/>
  <c r="AF1226" i="2"/>
  <c r="AF2417" i="2"/>
  <c r="AF1875" i="2"/>
  <c r="AF1779" i="2"/>
  <c r="AF1822" i="2"/>
  <c r="AF1948" i="2"/>
  <c r="AF2026" i="2"/>
  <c r="AF1337" i="2"/>
  <c r="AF673" i="2"/>
  <c r="AF2629" i="2"/>
  <c r="AE2778" i="2"/>
  <c r="AF2778" i="2" s="1"/>
  <c r="AF2711" i="2"/>
  <c r="AF1296" i="2"/>
  <c r="AF2161" i="2"/>
  <c r="AF2202" i="2"/>
  <c r="AF2280" i="2"/>
  <c r="AF742" i="2"/>
  <c r="AF2229" i="2"/>
  <c r="AF1527" i="2"/>
  <c r="AF670" i="2"/>
  <c r="AF2585" i="2"/>
  <c r="AF2666" i="2"/>
  <c r="AF2277" i="2"/>
  <c r="AF2717" i="2"/>
  <c r="AF1673" i="2"/>
  <c r="AF1156" i="2"/>
  <c r="AF2344" i="2"/>
  <c r="AF830" i="2"/>
  <c r="AF1193" i="2"/>
  <c r="AF50" i="2"/>
  <c r="AF971" i="2"/>
  <c r="AF2643" i="2"/>
  <c r="AF1891" i="2"/>
  <c r="AF2278" i="2"/>
  <c r="AF1893" i="2"/>
  <c r="AF1723" i="2"/>
  <c r="AF2273" i="2"/>
  <c r="AF2602" i="2"/>
  <c r="AF2566" i="2"/>
  <c r="AF2611" i="2"/>
  <c r="AF2303" i="2"/>
  <c r="AD1334" i="2"/>
  <c r="AF285" i="2"/>
  <c r="AF2262" i="2"/>
  <c r="AF2620" i="2"/>
  <c r="AF1837" i="2"/>
  <c r="AF1667" i="2"/>
  <c r="AF2448" i="2"/>
  <c r="AF1079" i="2"/>
  <c r="AF1348" i="2"/>
  <c r="AF2323" i="2"/>
  <c r="AF1952" i="2"/>
  <c r="AF2604" i="2"/>
  <c r="AF1821" i="2"/>
  <c r="AF1587" i="2"/>
  <c r="AF1625" i="2"/>
  <c r="AF2702" i="2"/>
  <c r="AF2658" i="2"/>
  <c r="AF2494" i="2"/>
  <c r="AF1944" i="2"/>
  <c r="AF1297" i="2"/>
  <c r="AF2079" i="2"/>
  <c r="AF2455" i="2"/>
  <c r="AF1719" i="2"/>
  <c r="AF2061" i="2"/>
  <c r="AF2745" i="2"/>
  <c r="AF2386" i="2"/>
  <c r="AF2195" i="2"/>
  <c r="AF2086" i="2"/>
  <c r="AF816" i="2"/>
  <c r="AF2290" i="2"/>
  <c r="AF1537" i="2"/>
  <c r="AF1005" i="2"/>
  <c r="AF1123" i="2"/>
  <c r="AF2649" i="2"/>
  <c r="AF2570" i="2"/>
  <c r="AF2534" i="2"/>
  <c r="AF2051" i="2"/>
  <c r="AF1405" i="2"/>
  <c r="AF1128" i="2"/>
  <c r="AF1849" i="2"/>
  <c r="AF66" i="2"/>
  <c r="AF308" i="2"/>
  <c r="AF1001" i="2"/>
  <c r="AF562" i="2"/>
  <c r="AF369" i="2"/>
  <c r="AE257" i="2"/>
  <c r="AF1985" i="2"/>
  <c r="AD2304" i="2"/>
  <c r="AF2067" i="2"/>
  <c r="AF1560" i="2"/>
  <c r="AF1830" i="2"/>
  <c r="AF1956" i="2"/>
  <c r="AF1263" i="2"/>
  <c r="AF749" i="2"/>
  <c r="AF867" i="2"/>
  <c r="AF1655" i="2"/>
  <c r="AF1061" i="2"/>
  <c r="AF857" i="2"/>
  <c r="AF1041" i="2"/>
  <c r="AF777" i="2"/>
  <c r="AF26" i="2"/>
  <c r="AF161" i="2"/>
  <c r="AF2728" i="2"/>
  <c r="AF1384" i="2"/>
  <c r="AF1191" i="2"/>
  <c r="AF2299" i="2"/>
  <c r="AF1517" i="2"/>
  <c r="AE2544" i="2"/>
  <c r="AF2544" i="2" s="1"/>
  <c r="AF1504" i="2"/>
  <c r="AF2436" i="2"/>
  <c r="AF2292" i="2"/>
  <c r="AF1453" i="2"/>
  <c r="AF1267" i="2"/>
  <c r="AE1897" i="2"/>
  <c r="AF1897" i="2" s="1"/>
  <c r="AF1941" i="2"/>
  <c r="AF1707" i="2"/>
  <c r="AF975" i="2"/>
  <c r="AF1438" i="2"/>
  <c r="AF1564" i="2"/>
  <c r="AF1642" i="2"/>
  <c r="AF1241" i="2"/>
  <c r="AF2504" i="2"/>
  <c r="AF979" i="2"/>
  <c r="AF2288" i="2"/>
  <c r="AF789" i="2"/>
  <c r="AF907" i="2"/>
  <c r="AF2100" i="2"/>
  <c r="AF2668" i="2"/>
  <c r="AF1885" i="2"/>
  <c r="AF1651" i="2"/>
  <c r="AF2201" i="2"/>
  <c r="AF2722" i="2"/>
  <c r="AF2558" i="2"/>
  <c r="AF2095" i="2"/>
  <c r="AF1365" i="2"/>
  <c r="AF2528" i="2"/>
  <c r="AF1344" i="2"/>
  <c r="AF1904" i="2"/>
  <c r="AF215" i="2"/>
  <c r="AF719" i="2"/>
  <c r="AF1248" i="2"/>
  <c r="AF2450" i="2"/>
  <c r="AF1883" i="2"/>
  <c r="AF695" i="2"/>
  <c r="AF1199" i="2"/>
  <c r="AF1330" i="2"/>
  <c r="AF902" i="2"/>
  <c r="AF1084" i="2"/>
  <c r="AF162" i="2"/>
  <c r="AF2047" i="2"/>
  <c r="AF1951" i="2"/>
  <c r="AF1886" i="2"/>
  <c r="AF2012" i="2"/>
  <c r="AF2090" i="2"/>
  <c r="AF1401" i="2"/>
  <c r="AF923" i="2"/>
  <c r="AF1249" i="2"/>
  <c r="AF1177" i="2"/>
  <c r="AF2766" i="2"/>
  <c r="AF1367" i="2"/>
  <c r="AF2037" i="2"/>
  <c r="AF1393" i="2"/>
  <c r="AF854" i="2"/>
  <c r="AF2607" i="2"/>
  <c r="AF798" i="2"/>
  <c r="AF2442" i="2"/>
  <c r="AF2783" i="2"/>
  <c r="AF374" i="2"/>
  <c r="AF1449" i="2"/>
  <c r="AF662" i="2"/>
  <c r="AF2072" i="2"/>
  <c r="AF2615" i="2"/>
  <c r="AF2637" i="2"/>
  <c r="AF2709" i="2"/>
  <c r="AF2099" i="2"/>
  <c r="AF2045" i="2"/>
  <c r="AF399" i="2"/>
  <c r="AF711" i="2"/>
  <c r="AF948" i="2"/>
  <c r="AF1154" i="2"/>
  <c r="AF160" i="2"/>
  <c r="AF801" i="2"/>
  <c r="AF729" i="2"/>
  <c r="AF2188" i="2"/>
  <c r="AF2493" i="2"/>
  <c r="AF349" i="2"/>
  <c r="AF1146" i="2"/>
  <c r="AF2206" i="2"/>
  <c r="AF1320" i="2"/>
  <c r="AF2623" i="2"/>
  <c r="AF1697" i="2"/>
  <c r="AF2769" i="2"/>
  <c r="AF2538" i="2"/>
  <c r="AF2502" i="2"/>
  <c r="AF2107" i="2"/>
  <c r="AF1373" i="2"/>
  <c r="AF744" i="2"/>
  <c r="AF1689" i="2"/>
  <c r="AF2568" i="2"/>
  <c r="AF2179" i="2"/>
  <c r="AF1843" i="2"/>
  <c r="AF1782" i="2"/>
  <c r="AF1908" i="2"/>
  <c r="AF1046" i="2"/>
  <c r="AF986" i="2"/>
  <c r="AF2307" i="2"/>
  <c r="AF1727" i="2"/>
  <c r="AF2396" i="2"/>
  <c r="AF1613" i="2"/>
  <c r="AF1443" i="2"/>
  <c r="AF2057" i="2"/>
  <c r="AF2481" i="2"/>
  <c r="AF2447" i="2"/>
  <c r="AF2452" i="2"/>
  <c r="AF1733" i="2"/>
  <c r="AF1563" i="2"/>
  <c r="AF778" i="2"/>
  <c r="AF2593" i="2"/>
  <c r="AF1500" i="2"/>
  <c r="AF1578" i="2"/>
  <c r="AF737" i="2"/>
  <c r="AF665" i="2"/>
  <c r="AF1571" i="2"/>
  <c r="AF2740" i="2"/>
  <c r="AF2308" i="2"/>
  <c r="AF1525" i="2"/>
  <c r="AD661" i="2"/>
  <c r="AF661" i="2" s="1"/>
  <c r="AF2484" i="2"/>
  <c r="AF342" i="2"/>
  <c r="AF1353" i="2"/>
  <c r="AF2153" i="2"/>
  <c r="AF2701" i="2"/>
  <c r="AF2046" i="2"/>
  <c r="AF2122" i="2"/>
  <c r="AD1190" i="2"/>
  <c r="AD347" i="2"/>
  <c r="AF347" i="2" s="1"/>
  <c r="AF2252" i="2"/>
  <c r="AF1818" i="2"/>
  <c r="AE2395" i="2"/>
  <c r="AF2395" i="2" s="1"/>
  <c r="AF914" i="2"/>
  <c r="AF2059" i="2"/>
  <c r="AF2644" i="2"/>
  <c r="AF1925" i="2"/>
  <c r="AF1755" i="2"/>
  <c r="AF231" i="2"/>
  <c r="AF582" i="2"/>
  <c r="AF764" i="2"/>
  <c r="AF458" i="2"/>
  <c r="AF2200" i="2"/>
  <c r="AF1407" i="2"/>
  <c r="AF2078" i="2"/>
  <c r="AF564" i="2"/>
  <c r="AF1281" i="2"/>
  <c r="AF697" i="2"/>
  <c r="AF1137" i="2"/>
  <c r="AF1847" i="2"/>
  <c r="AF2274" i="2"/>
  <c r="AF1585" i="2"/>
  <c r="AF1202" i="2"/>
  <c r="AF631" i="2"/>
  <c r="AF413" i="2"/>
  <c r="AF531" i="2"/>
  <c r="AF2125" i="2"/>
  <c r="AF1422" i="2"/>
  <c r="AF1548" i="2"/>
  <c r="AF1562" i="2"/>
  <c r="AF1972" i="2"/>
  <c r="AF1050" i="2"/>
  <c r="AF1850" i="2"/>
  <c r="AF2235" i="2"/>
  <c r="AF1533" i="2"/>
  <c r="AF1363" i="2"/>
  <c r="AF1977" i="2"/>
  <c r="AF1129" i="2"/>
  <c r="AF2457" i="2"/>
  <c r="AF2431" i="2"/>
  <c r="AF1457" i="2"/>
  <c r="AF940" i="2"/>
  <c r="AF2618" i="2"/>
  <c r="AF2582" i="2"/>
  <c r="AF2010" i="2"/>
  <c r="AF868" i="2"/>
  <c r="AF1938" i="2"/>
  <c r="AF2726" i="2"/>
  <c r="AF1791" i="2"/>
  <c r="AF1656" i="2"/>
  <c r="AF1854" i="2"/>
  <c r="AF1916" i="2"/>
  <c r="AF1930" i="2"/>
  <c r="AF2473" i="2"/>
  <c r="AF1240" i="2"/>
  <c r="AF1396" i="2"/>
  <c r="AF2753" i="2"/>
  <c r="AF2394" i="2"/>
  <c r="AF2291" i="2"/>
  <c r="AF2030" i="2"/>
  <c r="AF2298" i="2"/>
  <c r="AF1234" i="2"/>
  <c r="AF1439" i="2"/>
  <c r="AF1456" i="2"/>
  <c r="AF1072" i="2"/>
  <c r="AF1601" i="2"/>
  <c r="AF1069" i="2"/>
  <c r="AF1187" i="2"/>
  <c r="AF2156" i="2"/>
  <c r="AF2228" i="2"/>
  <c r="AF2700" i="2"/>
  <c r="AF1981" i="2"/>
  <c r="AF884" i="2"/>
  <c r="AF1090" i="2"/>
  <c r="AF2006" i="2"/>
  <c r="AF1810" i="2"/>
  <c r="AE965" i="2"/>
  <c r="AF965" i="2" s="1"/>
  <c r="AF689" i="2"/>
  <c r="AF1312" i="2"/>
  <c r="AF1411" i="2"/>
  <c r="AF2025" i="2"/>
  <c r="AF981" i="2"/>
  <c r="AF1099" i="2"/>
  <c r="AF2663" i="2"/>
  <c r="AF1534" i="2"/>
  <c r="AF1182" i="2"/>
  <c r="AF1186" i="2"/>
  <c r="AF2449" i="2"/>
  <c r="AF629" i="2"/>
  <c r="AF281" i="2"/>
  <c r="AF705" i="2"/>
  <c r="AF633" i="2"/>
  <c r="AF1073" i="2"/>
  <c r="AF2710" i="2"/>
  <c r="AF2199" i="2"/>
  <c r="AF1688" i="2"/>
  <c r="AF1862" i="2"/>
  <c r="AF1476" i="2"/>
  <c r="AF2451" i="2"/>
  <c r="AF2688" i="2"/>
  <c r="AF2263" i="2"/>
  <c r="AF2015" i="2"/>
  <c r="AF1846" i="2"/>
  <c r="AF2032" i="2"/>
  <c r="AF1022" i="2"/>
  <c r="AD797" i="2"/>
  <c r="AF810" i="2"/>
  <c r="AF1841" i="2"/>
  <c r="AF533" i="2"/>
  <c r="AF311" i="2"/>
  <c r="AF226" i="2"/>
  <c r="AF524" i="2"/>
  <c r="AF263" i="2"/>
  <c r="AF260" i="2"/>
  <c r="AF98" i="2"/>
  <c r="AF316" i="2"/>
  <c r="AF360" i="2"/>
  <c r="AF370" i="2"/>
  <c r="AF24" i="2"/>
  <c r="AF95" i="2"/>
  <c r="AF142" i="2"/>
  <c r="AF79" i="2"/>
  <c r="AF51" i="2"/>
  <c r="AF18" i="2"/>
  <c r="AF177" i="2"/>
  <c r="AF469" i="2"/>
  <c r="AF279" i="2"/>
  <c r="AF530" i="2"/>
  <c r="AF105" i="2"/>
  <c r="AF97" i="2"/>
  <c r="AF492" i="2"/>
  <c r="AF230" i="2"/>
  <c r="AF150" i="2"/>
  <c r="AF606" i="2"/>
  <c r="AF421" i="2"/>
  <c r="AF475" i="2"/>
  <c r="AF117" i="2"/>
  <c r="AF178" i="2"/>
  <c r="AF553" i="2"/>
  <c r="AD265" i="2"/>
  <c r="AF265" i="2" s="1"/>
  <c r="AD257" i="2"/>
  <c r="AF257" i="2" s="1"/>
  <c r="AD341" i="2"/>
  <c r="AF341" i="2" s="1"/>
  <c r="AF459" i="2"/>
  <c r="AF288" i="2"/>
  <c r="AF493" i="2"/>
  <c r="AF338" i="2"/>
  <c r="AF56" i="2"/>
  <c r="AD361" i="2"/>
  <c r="AD218" i="2"/>
  <c r="AF218" i="2" s="1"/>
  <c r="AD363" i="2"/>
  <c r="AD593" i="2"/>
  <c r="AF593" i="2" s="1"/>
  <c r="AD303" i="2"/>
  <c r="AF125" i="2"/>
  <c r="AF364" i="2"/>
  <c r="AF470" i="2"/>
  <c r="AF439" i="2"/>
  <c r="AF293" i="2"/>
  <c r="AF76" i="2"/>
  <c r="AF601" i="2"/>
  <c r="AF194" i="2"/>
  <c r="AF55" i="2"/>
  <c r="AF406" i="2"/>
  <c r="AF296" i="2"/>
  <c r="AF185" i="2"/>
  <c r="AF62" i="2"/>
  <c r="AF525" i="2"/>
  <c r="AF167" i="2"/>
  <c r="AF397" i="2"/>
  <c r="AF579" i="2"/>
  <c r="AF468" i="2"/>
  <c r="AF44" i="2"/>
  <c r="AF321" i="2"/>
  <c r="AF151" i="2"/>
  <c r="AF34" i="2"/>
  <c r="AF193" i="2"/>
  <c r="AF61" i="2"/>
  <c r="AF592" i="2"/>
  <c r="AF392" i="2"/>
  <c r="AF122" i="2"/>
  <c r="AF455" i="2"/>
  <c r="AF96" i="2"/>
  <c r="AF225" i="2"/>
  <c r="AF140" i="2"/>
  <c r="AF196" i="2"/>
  <c r="AF252" i="2"/>
  <c r="AF31" i="2"/>
  <c r="AF598" i="2"/>
  <c r="AF272" i="2"/>
  <c r="AF617" i="2"/>
  <c r="AF58" i="2"/>
  <c r="AF356" i="2"/>
  <c r="AF94" i="2"/>
  <c r="AF544" i="2"/>
  <c r="AF557" i="2"/>
  <c r="AF372" i="2"/>
  <c r="AF137" i="2"/>
  <c r="AF232" i="2"/>
  <c r="AF566" i="2"/>
  <c r="AF540" i="2"/>
  <c r="AF510" i="2"/>
  <c r="AF214" i="2"/>
  <c r="AF407" i="2"/>
  <c r="AF603" i="2"/>
  <c r="AF233" i="2"/>
  <c r="AF54" i="2"/>
  <c r="AE206" i="2"/>
  <c r="AF494" i="2"/>
  <c r="AF68" i="2"/>
  <c r="AF60" i="2"/>
  <c r="AF157" i="2"/>
  <c r="AF329" i="2"/>
  <c r="AF483" i="2"/>
  <c r="AF548" i="2"/>
  <c r="AF549" i="2"/>
  <c r="AF81" i="2"/>
  <c r="AF345" i="2"/>
  <c r="AF529" i="2"/>
  <c r="AF465" i="2"/>
  <c r="AF386" i="2"/>
  <c r="AF428" i="2"/>
  <c r="AF414" i="2"/>
  <c r="AF326" i="2"/>
  <c r="AF508" i="2"/>
  <c r="AF202" i="2"/>
  <c r="AF199" i="2"/>
  <c r="AF32" i="2"/>
  <c r="AF42" i="2"/>
  <c r="AF85" i="2"/>
  <c r="AF513" i="2"/>
  <c r="AF441" i="2"/>
  <c r="AD522" i="2"/>
  <c r="AF522" i="2" s="1"/>
  <c r="AF46" i="2"/>
  <c r="AF118" i="2"/>
  <c r="AD136" i="2"/>
  <c r="AF136" i="2" s="1"/>
  <c r="AF249" i="2"/>
  <c r="AF75" i="2"/>
  <c r="AF93" i="2"/>
  <c r="AF29" i="2"/>
  <c r="AF201" i="2"/>
  <c r="AF486" i="2"/>
  <c r="AE547" i="2"/>
  <c r="AF547" i="2" s="1"/>
  <c r="AF298" i="2"/>
  <c r="AF408" i="2"/>
  <c r="AF476" i="2"/>
  <c r="AF389" i="2"/>
  <c r="AF571" i="2"/>
  <c r="AF550" i="2"/>
  <c r="AF478" i="2"/>
  <c r="AF158" i="2"/>
  <c r="AF350" i="2"/>
  <c r="AF438" i="2"/>
  <c r="AD72" i="2"/>
  <c r="AF166" i="2"/>
  <c r="AF335" i="2"/>
  <c r="AF391" i="2"/>
  <c r="AD467" i="2"/>
  <c r="AF467" i="2" s="1"/>
  <c r="AF300" i="2"/>
  <c r="AF461" i="2"/>
  <c r="AF286" i="2"/>
  <c r="AF612" i="2"/>
  <c r="AF432" i="2"/>
  <c r="AF234" i="2"/>
  <c r="AF535" i="2"/>
  <c r="AF445" i="2"/>
  <c r="AF245" i="2"/>
  <c r="AF363" i="2"/>
  <c r="AF301" i="2"/>
  <c r="AF419" i="2"/>
  <c r="AF450" i="2"/>
  <c r="AF25" i="2"/>
  <c r="AF420" i="2"/>
  <c r="AF436" i="2"/>
  <c r="AF289" i="2"/>
  <c r="AF217" i="2"/>
  <c r="AF277" i="2"/>
  <c r="AF395" i="2"/>
  <c r="AF390" i="2"/>
  <c r="AF572" i="2"/>
  <c r="AF357" i="2"/>
  <c r="AF411" i="2"/>
  <c r="AF53" i="2"/>
  <c r="AE40" i="2"/>
  <c r="AF40" i="2" s="1"/>
  <c r="AF558" i="2"/>
  <c r="AF574" i="2"/>
  <c r="AF110" i="2"/>
  <c r="AF247" i="2"/>
  <c r="AF590" i="2"/>
  <c r="AF175" i="2"/>
  <c r="AF487" i="2"/>
  <c r="AF237" i="2"/>
  <c r="AD355" i="2"/>
  <c r="AF355" i="2" s="1"/>
  <c r="AE398" i="2"/>
  <c r="AF398" i="2" s="1"/>
  <c r="AF534" i="2"/>
  <c r="AE354" i="2"/>
  <c r="AD354" i="2"/>
  <c r="AE2587" i="2"/>
  <c r="AD2587" i="2"/>
  <c r="AE543" i="2"/>
  <c r="AD543" i="2"/>
  <c r="AE1260" i="2"/>
  <c r="AD1260" i="2"/>
  <c r="AE1547" i="2"/>
  <c r="AD1547" i="2"/>
  <c r="AE339" i="2"/>
  <c r="AD339" i="2"/>
  <c r="AD2693" i="2"/>
  <c r="AF2693" i="2" s="1"/>
  <c r="AE184" i="2"/>
  <c r="AD184" i="2"/>
  <c r="AE1801" i="2"/>
  <c r="AF1801" i="2" s="1"/>
  <c r="AE1479" i="2"/>
  <c r="AD1479" i="2"/>
  <c r="AE736" i="2"/>
  <c r="AD736" i="2"/>
  <c r="AE130" i="2"/>
  <c r="AD130" i="2"/>
  <c r="AE400" i="2"/>
  <c r="AD400" i="2"/>
  <c r="AE1462" i="2"/>
  <c r="AF1462" i="2" s="1"/>
  <c r="AE2501" i="2"/>
  <c r="AF2501" i="2" s="1"/>
  <c r="AD1076" i="2"/>
  <c r="AF1076" i="2" s="1"/>
  <c r="AE344" i="2"/>
  <c r="AD344" i="2"/>
  <c r="AE2651" i="2"/>
  <c r="AD2651" i="2"/>
  <c r="AE1787" i="2"/>
  <c r="AD1787" i="2"/>
  <c r="AE1767" i="2"/>
  <c r="AD1767" i="2"/>
  <c r="AD2715" i="2"/>
  <c r="AF2715" i="2" s="1"/>
  <c r="AE250" i="2"/>
  <c r="AD250" i="2"/>
  <c r="AD2735" i="2"/>
  <c r="AE2735" i="2"/>
  <c r="AE610" i="2"/>
  <c r="AD610" i="2"/>
  <c r="AE1873" i="2"/>
  <c r="AF1873" i="2" s="1"/>
  <c r="AE424" i="2"/>
  <c r="AF424" i="2" s="1"/>
  <c r="AD318" i="2"/>
  <c r="AF318" i="2" s="1"/>
  <c r="AD561" i="2"/>
  <c r="AF561" i="2" s="1"/>
  <c r="AE2571" i="2"/>
  <c r="AD2571" i="2"/>
  <c r="AE1639" i="2"/>
  <c r="AD1639" i="2"/>
  <c r="AE1447" i="2"/>
  <c r="AD1447" i="2"/>
  <c r="AE106" i="2"/>
  <c r="AD106" i="2"/>
  <c r="AD2033" i="2"/>
  <c r="AF2033" i="2" s="1"/>
  <c r="AD925" i="2"/>
  <c r="AF925" i="2" s="1"/>
  <c r="AE1350" i="2"/>
  <c r="AF1350" i="2" s="1"/>
  <c r="AD1126" i="2"/>
  <c r="AF1126" i="2" s="1"/>
  <c r="AE379" i="2"/>
  <c r="AF379" i="2" s="1"/>
  <c r="AE538" i="2"/>
  <c r="AD538" i="2"/>
  <c r="AD168" i="2"/>
  <c r="AF168" i="2" s="1"/>
  <c r="AE1023" i="2"/>
  <c r="AD1023" i="2"/>
  <c r="AE2523" i="2"/>
  <c r="AD2523" i="2"/>
  <c r="AE1679" i="2"/>
  <c r="AD1679" i="2"/>
  <c r="AE1359" i="2"/>
  <c r="AD1359" i="2"/>
  <c r="AE2684" i="2"/>
  <c r="AD2684" i="2"/>
  <c r="AE1833" i="2"/>
  <c r="AF1833" i="2" s="1"/>
  <c r="AE712" i="2"/>
  <c r="AD712" i="2"/>
  <c r="AE1745" i="2"/>
  <c r="AF1745" i="2" s="1"/>
  <c r="AE320" i="2"/>
  <c r="AD320" i="2"/>
  <c r="AE154" i="2"/>
  <c r="AD154" i="2"/>
  <c r="AE74" i="2"/>
  <c r="AD74" i="2"/>
  <c r="AE1647" i="2"/>
  <c r="AD1647" i="2"/>
  <c r="AE2104" i="2"/>
  <c r="AD2104" i="2"/>
  <c r="AE240" i="2"/>
  <c r="AD240" i="2"/>
  <c r="AD1206" i="2"/>
  <c r="AF1206" i="2" s="1"/>
  <c r="AE403" i="2"/>
  <c r="AD403" i="2"/>
  <c r="AE2077" i="2"/>
  <c r="AD2077" i="2"/>
  <c r="AD622" i="2"/>
  <c r="AE622" i="2"/>
  <c r="AE520" i="2"/>
  <c r="AD520" i="2"/>
  <c r="AD488" i="2"/>
  <c r="AF488" i="2" s="1"/>
  <c r="AE456" i="2"/>
  <c r="AD456" i="2"/>
  <c r="AE1681" i="2"/>
  <c r="AF1681" i="2" s="1"/>
  <c r="AF805" i="2"/>
  <c r="AF859" i="2"/>
  <c r="AF489" i="2"/>
  <c r="AF1185" i="2"/>
  <c r="AF1113" i="2"/>
  <c r="AF346" i="2"/>
  <c r="AF128" i="2"/>
  <c r="AF77" i="2"/>
  <c r="AF92" i="2"/>
  <c r="AF881" i="2"/>
  <c r="AE991" i="2"/>
  <c r="AD991" i="2"/>
  <c r="AE2635" i="2"/>
  <c r="AD2635" i="2"/>
  <c r="AE1487" i="2"/>
  <c r="AD1487" i="2"/>
  <c r="AE1511" i="2"/>
  <c r="AD1511" i="2"/>
  <c r="AE2087" i="2"/>
  <c r="AD2087" i="2"/>
  <c r="AE200" i="2"/>
  <c r="AF200" i="2" s="1"/>
  <c r="AE735" i="2"/>
  <c r="AD735" i="2"/>
  <c r="AP32" i="2"/>
  <c r="AE639" i="2"/>
  <c r="AD639" i="2"/>
  <c r="AE1896" i="2"/>
  <c r="AD1896" i="2"/>
  <c r="AF2135" i="2"/>
  <c r="AF1142" i="2"/>
  <c r="AF1018" i="2"/>
  <c r="AF2773" i="2"/>
  <c r="AE1995" i="2"/>
  <c r="AD1995" i="2"/>
  <c r="AF1223" i="2"/>
  <c r="AE552" i="2"/>
  <c r="AD552" i="2"/>
  <c r="AF1705" i="2"/>
  <c r="AF267" i="2"/>
  <c r="AF2673" i="2"/>
  <c r="AF2479" i="2"/>
  <c r="AF1701" i="2"/>
  <c r="AF1531" i="2"/>
  <c r="AF1569" i="2"/>
  <c r="AF707" i="2"/>
  <c r="AF2584" i="2"/>
  <c r="AD2410" i="2"/>
  <c r="AE2410" i="2"/>
  <c r="AF517" i="2"/>
  <c r="AF699" i="2"/>
  <c r="AD2736" i="2"/>
  <c r="AF2736" i="2" s="1"/>
  <c r="AF1939" i="2"/>
  <c r="AF1368" i="2"/>
  <c r="AF1654" i="2"/>
  <c r="AF1780" i="2"/>
  <c r="AF1858" i="2"/>
  <c r="AF608" i="2"/>
  <c r="AF573" i="2"/>
  <c r="AF755" i="2"/>
  <c r="AF1390" i="2"/>
  <c r="AF1516" i="2"/>
  <c r="AF1658" i="2"/>
  <c r="AF373" i="2"/>
  <c r="AF491" i="2"/>
  <c r="AF2696" i="2"/>
  <c r="AF2445" i="2"/>
  <c r="AF1510" i="2"/>
  <c r="AF1636" i="2"/>
  <c r="AF1714" i="2"/>
  <c r="AF429" i="2"/>
  <c r="AF1672" i="2"/>
  <c r="AF1528" i="2"/>
  <c r="AF1758" i="2"/>
  <c r="AF1884" i="2"/>
  <c r="AF1962" i="2"/>
  <c r="AF1247" i="2"/>
  <c r="AF741" i="2"/>
  <c r="AF795" i="2"/>
  <c r="AF425" i="2"/>
  <c r="AF1121" i="2"/>
  <c r="AF1049" i="2"/>
  <c r="AF1233" i="2"/>
  <c r="AF282" i="2"/>
  <c r="AF64" i="2"/>
  <c r="AF100" i="2"/>
  <c r="AF28" i="2"/>
  <c r="AF817" i="2"/>
  <c r="AE1351" i="2"/>
  <c r="AD1351" i="2"/>
  <c r="AE1543" i="2"/>
  <c r="AD1543" i="2"/>
  <c r="AF2527" i="2"/>
  <c r="AF2216" i="2"/>
  <c r="AF1777" i="2"/>
  <c r="AF1181" i="2"/>
  <c r="AF236" i="2"/>
  <c r="AF442" i="2"/>
  <c r="AF2339" i="2"/>
  <c r="AF1824" i="2"/>
  <c r="AF2492" i="2"/>
  <c r="AF1709" i="2"/>
  <c r="AF1109" i="2"/>
  <c r="AF163" i="2"/>
  <c r="AF2320" i="2"/>
  <c r="AD1606" i="2"/>
  <c r="AF1606" i="2" s="1"/>
  <c r="AF1732" i="2"/>
  <c r="AF1746" i="2"/>
  <c r="AE155" i="2"/>
  <c r="AD155" i="2"/>
  <c r="AF1497" i="2"/>
  <c r="AF1147" i="2"/>
  <c r="AF290" i="2"/>
  <c r="AF2385" i="2"/>
  <c r="AF2468" i="2"/>
  <c r="AF1685" i="2"/>
  <c r="AF1451" i="2"/>
  <c r="AD2065" i="2"/>
  <c r="AF2065" i="2" s="1"/>
  <c r="AF588" i="2"/>
  <c r="AF794" i="2"/>
  <c r="AF2714" i="2"/>
  <c r="AF2614" i="2"/>
  <c r="AF2171" i="2"/>
  <c r="AF1421" i="2"/>
  <c r="AF1192" i="2"/>
  <c r="AF324" i="2"/>
  <c r="AF2779" i="2"/>
  <c r="AF2126" i="2"/>
  <c r="AF2606" i="2"/>
  <c r="AF1541" i="2"/>
  <c r="AF1371" i="2"/>
  <c r="AF1921" i="2"/>
  <c r="AF198" i="2"/>
  <c r="AF380" i="2"/>
  <c r="AF586" i="2"/>
  <c r="AF2355" i="2"/>
  <c r="AF1867" i="2"/>
  <c r="AF2508" i="2"/>
  <c r="AF1789" i="2"/>
  <c r="AF1619" i="2"/>
  <c r="AF2233" i="2"/>
  <c r="AF692" i="2"/>
  <c r="AF898" i="2"/>
  <c r="AF47" i="2"/>
  <c r="AF45" i="2"/>
  <c r="AF37" i="2"/>
  <c r="AF124" i="2"/>
  <c r="AD393" i="2"/>
  <c r="AF393" i="2" s="1"/>
  <c r="AF897" i="2"/>
  <c r="AF63" i="2"/>
  <c r="AF241" i="2"/>
  <c r="AE1792" i="2"/>
  <c r="AD1792" i="2"/>
  <c r="AF1713" i="2"/>
  <c r="AF1117" i="2"/>
  <c r="AF172" i="2"/>
  <c r="AF378" i="2"/>
  <c r="AF2592" i="2"/>
  <c r="AF1472" i="2"/>
  <c r="AF1819" i="2"/>
  <c r="AF599" i="2"/>
  <c r="AF1103" i="2"/>
  <c r="AF1159" i="2"/>
  <c r="AF942" i="2"/>
  <c r="AF294" i="2"/>
  <c r="AF2312" i="2"/>
  <c r="AF2533" i="2"/>
  <c r="AF1246" i="2"/>
  <c r="AF2301" i="2"/>
  <c r="AF446" i="2"/>
  <c r="AF38" i="2"/>
  <c r="AE1551" i="2"/>
  <c r="AD1551" i="2"/>
  <c r="AD2176" i="2"/>
  <c r="AE2176" i="2"/>
  <c r="AE952" i="2"/>
  <c r="AD952" i="2"/>
  <c r="AE2007" i="2"/>
  <c r="AD2007" i="2"/>
  <c r="AE2505" i="2"/>
  <c r="AD2505" i="2"/>
  <c r="AF1132" i="2"/>
  <c r="AE826" i="2"/>
  <c r="AD826" i="2"/>
  <c r="AF2393" i="2"/>
  <c r="AF2423" i="2"/>
  <c r="AF1591" i="2"/>
  <c r="AF343" i="2"/>
  <c r="AD366" i="2"/>
  <c r="AE366" i="2"/>
  <c r="AF2198" i="2"/>
  <c r="AF2413" i="2"/>
  <c r="AF1478" i="2"/>
  <c r="AF1604" i="2"/>
  <c r="AF1618" i="2"/>
  <c r="AF333" i="2"/>
  <c r="AF515" i="2"/>
  <c r="AF2189" i="2"/>
  <c r="AF2141" i="2"/>
  <c r="AF1596" i="2"/>
  <c r="AF1610" i="2"/>
  <c r="AF325" i="2"/>
  <c r="AE507" i="2"/>
  <c r="AD507" i="2"/>
  <c r="AD2672" i="2"/>
  <c r="AF2672" i="2" s="1"/>
  <c r="AF1376" i="2"/>
  <c r="AF1751" i="2"/>
  <c r="AF2069" i="2"/>
  <c r="AF495" i="2"/>
  <c r="AF807" i="2"/>
  <c r="AF972" i="2"/>
  <c r="AF1178" i="2"/>
  <c r="AF2272" i="2"/>
  <c r="AF2408" i="2"/>
  <c r="AF911" i="2"/>
  <c r="AF1215" i="2"/>
  <c r="AF894" i="2"/>
  <c r="AF83" i="2"/>
  <c r="AE2603" i="2"/>
  <c r="AD2603" i="2"/>
  <c r="AE1227" i="2"/>
  <c r="AD1227" i="2"/>
  <c r="AE799" i="2"/>
  <c r="AD799" i="2"/>
  <c r="AE1119" i="2"/>
  <c r="AD1119" i="2"/>
  <c r="AE1207" i="2"/>
  <c r="AD1207" i="2"/>
  <c r="AF2500" i="2"/>
  <c r="AF1717" i="2"/>
  <c r="AE1483" i="2"/>
  <c r="AD1483" i="2"/>
  <c r="AF2097" i="2"/>
  <c r="AD989" i="2"/>
  <c r="AF989" i="2" s="1"/>
  <c r="AF1107" i="2"/>
  <c r="AF2786" i="2"/>
  <c r="AF2094" i="2"/>
  <c r="AE536" i="2"/>
  <c r="AD536" i="2"/>
  <c r="AF2138" i="2"/>
  <c r="AF917" i="2"/>
  <c r="AF1035" i="2"/>
  <c r="AF2576" i="2"/>
  <c r="AF2196" i="2"/>
  <c r="AE376" i="2"/>
  <c r="AD376" i="2"/>
  <c r="AF1445" i="2"/>
  <c r="AF1251" i="2"/>
  <c r="AF1825" i="2"/>
  <c r="AF348" i="2"/>
  <c r="AE618" i="2"/>
  <c r="AD618" i="2"/>
  <c r="AF2630" i="2"/>
  <c r="AF1501" i="2"/>
  <c r="AF1235" i="2"/>
  <c r="AF1817" i="2"/>
  <c r="AF1285" i="2"/>
  <c r="AF340" i="2"/>
  <c r="AF2761" i="2"/>
  <c r="AF2338" i="2"/>
  <c r="AD2131" i="2"/>
  <c r="AF2131" i="2" s="1"/>
  <c r="AF1910" i="2"/>
  <c r="AF2036" i="2"/>
  <c r="AF2114" i="2"/>
  <c r="AF1361" i="2"/>
  <c r="AD829" i="2"/>
  <c r="AF829" i="2" s="1"/>
  <c r="AF1011" i="2"/>
  <c r="AF1736" i="2"/>
  <c r="AF1336" i="2"/>
  <c r="AF1646" i="2"/>
  <c r="AF1772" i="2"/>
  <c r="AF1914" i="2"/>
  <c r="AE832" i="2"/>
  <c r="AD832" i="2"/>
  <c r="AF235" i="2"/>
  <c r="AF2609" i="2"/>
  <c r="AF1568" i="2"/>
  <c r="AF2150" i="2"/>
  <c r="AF1204" i="2"/>
  <c r="AF1380" i="2"/>
  <c r="AF1458" i="2"/>
  <c r="AF1030" i="2"/>
  <c r="AF173" i="2"/>
  <c r="AD291" i="2"/>
  <c r="AF291" i="2" s="1"/>
  <c r="AF2776" i="2"/>
  <c r="AF2231" i="2"/>
  <c r="AF2183" i="2"/>
  <c r="AF2014" i="2"/>
  <c r="AF528" i="2"/>
  <c r="AF1529" i="2"/>
  <c r="AF997" i="2"/>
  <c r="AF1051" i="2"/>
  <c r="AF681" i="2"/>
  <c r="AF242" i="2"/>
  <c r="AF39" i="2"/>
  <c r="AF30" i="2"/>
  <c r="AE703" i="2"/>
  <c r="AD703" i="2"/>
  <c r="AE216" i="2"/>
  <c r="AD216" i="2"/>
  <c r="AE351" i="2"/>
  <c r="AD351" i="2"/>
  <c r="AD2608" i="2"/>
  <c r="AF2608" i="2" s="1"/>
  <c r="AF2210" i="2"/>
  <c r="AF1521" i="2"/>
  <c r="AF2074" i="2"/>
  <c r="AF1385" i="2"/>
  <c r="AF796" i="2"/>
  <c r="AF1066" i="2"/>
  <c r="AF2757" i="2"/>
  <c r="AF2341" i="2"/>
  <c r="AF1949" i="2"/>
  <c r="AF1715" i="2"/>
  <c r="AF2265" i="2"/>
  <c r="AF788" i="2"/>
  <c r="AF1058" i="2"/>
  <c r="AD1809" i="2"/>
  <c r="AF1809" i="2" s="1"/>
  <c r="AF1277" i="2"/>
  <c r="AF332" i="2"/>
  <c r="AD2220" i="2"/>
  <c r="AF2220" i="2" s="1"/>
  <c r="AF2458" i="2"/>
  <c r="AF2358" i="2"/>
  <c r="AF1488" i="2"/>
  <c r="AE848" i="2"/>
  <c r="AD848" i="2"/>
  <c r="AF1609" i="2"/>
  <c r="AF565" i="2"/>
  <c r="AF683" i="2"/>
  <c r="AF2416" i="2"/>
  <c r="AF1702" i="2"/>
  <c r="AF1828" i="2"/>
  <c r="AF1906" i="2"/>
  <c r="AF800" i="2"/>
  <c r="AF621" i="2"/>
  <c r="AF739" i="2"/>
  <c r="AF2691" i="2"/>
  <c r="AF2698" i="2"/>
  <c r="AF2662" i="2"/>
  <c r="AF254" i="2"/>
  <c r="AF87" i="2"/>
  <c r="AF107" i="2"/>
  <c r="AF641" i="2"/>
  <c r="AF569" i="2"/>
  <c r="AF322" i="2"/>
  <c r="AE1979" i="2"/>
  <c r="AD1979" i="2"/>
  <c r="AE1920" i="2"/>
  <c r="AD1920" i="2"/>
  <c r="AE1228" i="2"/>
  <c r="AD1228" i="2"/>
  <c r="AF2400" i="2"/>
  <c r="AF1623" i="2"/>
  <c r="AF375" i="2"/>
  <c r="AF623" i="2"/>
  <c r="AE679" i="2"/>
  <c r="AD679" i="2"/>
  <c r="AF758" i="2"/>
  <c r="AF2511" i="2"/>
  <c r="AF2127" i="2"/>
  <c r="AF1389" i="2"/>
  <c r="AE1064" i="2"/>
  <c r="AD1064" i="2"/>
  <c r="AF1975" i="2"/>
  <c r="AF2612" i="2"/>
  <c r="AF1829" i="2"/>
  <c r="AF1659" i="2"/>
  <c r="AF2209" i="2"/>
  <c r="AF1165" i="2"/>
  <c r="AF220" i="2"/>
  <c r="AE490" i="2"/>
  <c r="AD490" i="2"/>
  <c r="AF1157" i="2"/>
  <c r="AF212" i="2"/>
  <c r="AE482" i="2"/>
  <c r="AD482" i="2"/>
  <c r="AF1986" i="2"/>
  <c r="AF1120" i="2"/>
  <c r="AF701" i="2"/>
  <c r="AF883" i="2"/>
  <c r="AF2581" i="2"/>
  <c r="AF1518" i="2"/>
  <c r="AF846" i="2"/>
  <c r="AF1028" i="2"/>
  <c r="AF2733" i="2"/>
  <c r="AF2599" i="2"/>
  <c r="AF337" i="2"/>
  <c r="AF1097" i="2"/>
  <c r="AF402" i="2"/>
  <c r="AD120" i="2"/>
  <c r="AF120" i="2" s="1"/>
  <c r="AD112" i="2"/>
  <c r="AF112" i="2" s="1"/>
  <c r="AF433" i="2"/>
  <c r="AE1415" i="2"/>
  <c r="AD1415" i="2"/>
  <c r="AF2221" i="2"/>
  <c r="AF2173" i="2"/>
  <c r="AF1556" i="2"/>
  <c r="AF1570" i="2"/>
  <c r="AF1082" i="2"/>
  <c r="AF2281" i="2"/>
  <c r="AF1237" i="2"/>
  <c r="AF292" i="2"/>
  <c r="AF2667" i="2"/>
  <c r="AF1874" i="2"/>
  <c r="AD672" i="2"/>
  <c r="AF672" i="2" s="1"/>
  <c r="AF589" i="2"/>
  <c r="AF771" i="2"/>
  <c r="AF581" i="2"/>
  <c r="AF763" i="2"/>
  <c r="AF1922" i="2"/>
  <c r="AF864" i="2"/>
  <c r="AF637" i="2"/>
  <c r="AF819" i="2"/>
  <c r="AF2517" i="2"/>
  <c r="AF463" i="2"/>
  <c r="AF1031" i="2"/>
  <c r="AF782" i="2"/>
  <c r="AF964" i="2"/>
  <c r="AE2619" i="2"/>
  <c r="AD2619" i="2"/>
  <c r="AE1670" i="2"/>
  <c r="AD1670" i="2"/>
  <c r="AE1943" i="2"/>
  <c r="AD1943" i="2"/>
  <c r="AE1839" i="2"/>
  <c r="AD1839" i="2"/>
  <c r="AE960" i="2"/>
  <c r="AD960" i="2"/>
  <c r="AE384" i="2"/>
  <c r="AD384" i="2"/>
  <c r="AE912" i="2"/>
  <c r="AD912" i="2"/>
  <c r="AE1959" i="2"/>
  <c r="AD1959" i="2"/>
  <c r="AE1936" i="2"/>
  <c r="AD1936" i="2"/>
  <c r="AD2240" i="2"/>
  <c r="AE2240" i="2"/>
  <c r="AE584" i="2"/>
  <c r="AD584" i="2"/>
  <c r="AD2377" i="2"/>
  <c r="AE2377" i="2"/>
  <c r="AE1811" i="2"/>
  <c r="AD1811" i="2"/>
  <c r="AE1176" i="2"/>
  <c r="AD1176" i="2"/>
  <c r="AE415" i="2"/>
  <c r="AD415" i="2"/>
  <c r="AE314" i="2"/>
  <c r="AD314" i="2"/>
  <c r="AE382" i="2"/>
  <c r="AF382" i="2" s="1"/>
  <c r="AE1290" i="2"/>
  <c r="AD1290" i="2"/>
  <c r="AE287" i="2"/>
  <c r="AD287" i="2"/>
  <c r="AE208" i="2"/>
  <c r="AD208" i="2"/>
  <c r="AE2043" i="2"/>
  <c r="AD2043" i="2"/>
  <c r="AE2027" i="2"/>
  <c r="AD2027" i="2"/>
  <c r="AE1735" i="2"/>
  <c r="AD1735" i="2"/>
  <c r="AE1631" i="2"/>
  <c r="AD1631" i="2"/>
  <c r="AE752" i="2"/>
  <c r="AD752" i="2"/>
  <c r="AE2075" i="2"/>
  <c r="AD2075" i="2"/>
  <c r="AE248" i="2"/>
  <c r="AD248" i="2"/>
  <c r="AE968" i="2"/>
  <c r="AD968" i="2"/>
  <c r="AE576" i="2"/>
  <c r="AD576" i="2"/>
  <c r="AE129" i="2"/>
  <c r="AD129" i="2"/>
  <c r="AD2048" i="2"/>
  <c r="AE2048" i="2"/>
  <c r="AE927" i="2"/>
  <c r="AD927" i="2"/>
  <c r="AD1969" i="2"/>
  <c r="AF1969" i="2" s="1"/>
  <c r="AE634" i="2"/>
  <c r="AD634" i="2"/>
  <c r="AE1872" i="2"/>
  <c r="AD1872" i="2"/>
  <c r="AE1769" i="2"/>
  <c r="AF1769" i="2" s="1"/>
  <c r="AE640" i="2"/>
  <c r="AD640" i="2"/>
  <c r="AD48" i="2"/>
  <c r="AF48" i="2" s="1"/>
  <c r="AD2000" i="2"/>
  <c r="AE2000" i="2"/>
  <c r="AE2680" i="2"/>
  <c r="AD2680" i="2"/>
  <c r="AE132" i="2"/>
  <c r="AD132" i="2"/>
  <c r="AE1112" i="2"/>
  <c r="AD1112" i="2"/>
  <c r="AE1208" i="2"/>
  <c r="AD1208" i="2"/>
  <c r="AE1915" i="2"/>
  <c r="AD1915" i="2"/>
  <c r="AE840" i="2"/>
  <c r="AD840" i="2"/>
  <c r="AE2064" i="2"/>
  <c r="AD2064" i="2"/>
  <c r="AE959" i="2"/>
  <c r="AD959" i="2"/>
  <c r="AE1455" i="2"/>
  <c r="AD1455" i="2"/>
  <c r="AE2489" i="2"/>
  <c r="AD2489" i="2"/>
  <c r="AD2261" i="2"/>
  <c r="AE2261" i="2"/>
  <c r="AE632" i="2"/>
  <c r="AD632" i="2"/>
  <c r="AF630" i="2"/>
  <c r="AE506" i="2"/>
  <c r="AD506" i="2"/>
  <c r="AF1868" i="2"/>
  <c r="AF740" i="2"/>
  <c r="AF946" i="2"/>
  <c r="AF2459" i="2"/>
  <c r="AF944" i="2"/>
  <c r="AE264" i="2"/>
  <c r="AD264" i="2"/>
  <c r="AE416" i="2"/>
  <c r="AD416" i="2"/>
  <c r="AF195" i="2"/>
  <c r="AF2499" i="2"/>
  <c r="AF2440" i="2"/>
  <c r="AF2661" i="2"/>
  <c r="AF1108" i="2"/>
  <c r="AF187" i="2"/>
  <c r="AF2641" i="2"/>
  <c r="AF2019" i="2"/>
  <c r="AF2172" i="2"/>
  <c r="AF759" i="2"/>
  <c r="AF1236" i="2"/>
  <c r="AF1346" i="2"/>
  <c r="AF1164" i="2"/>
  <c r="AF243" i="2"/>
  <c r="AF2764" i="2"/>
  <c r="AF2391" i="2"/>
  <c r="AF1463" i="2"/>
  <c r="AF1997" i="2"/>
  <c r="AF207" i="2"/>
  <c r="AF775" i="2"/>
  <c r="AF718" i="2"/>
  <c r="AF900" i="2"/>
  <c r="AF1106" i="2"/>
  <c r="AF2512" i="2"/>
  <c r="AF2319" i="2"/>
  <c r="AF1431" i="2"/>
  <c r="AF183" i="2"/>
  <c r="AF687" i="2"/>
  <c r="AF999" i="2"/>
  <c r="AF774" i="2"/>
  <c r="AF956" i="2"/>
  <c r="AF1162" i="2"/>
  <c r="AF2724" i="2"/>
  <c r="AF1955" i="2"/>
  <c r="AF2140" i="2"/>
  <c r="AF1175" i="2"/>
  <c r="AF1372" i="2"/>
  <c r="AF1450" i="2"/>
  <c r="AF229" i="2"/>
  <c r="AF283" i="2"/>
  <c r="AF91" i="2"/>
  <c r="AF609" i="2"/>
  <c r="AF537" i="2"/>
  <c r="AF721" i="2"/>
  <c r="AF969" i="2"/>
  <c r="AF274" i="2"/>
  <c r="AF135" i="2"/>
  <c r="AF127" i="2"/>
  <c r="AF305" i="2"/>
  <c r="AE895" i="2"/>
  <c r="AD895" i="2"/>
  <c r="AE1704" i="2"/>
  <c r="AD1704" i="2"/>
  <c r="AF1954" i="2"/>
  <c r="AF1231" i="2"/>
  <c r="AF669" i="2"/>
  <c r="AF787" i="2"/>
  <c r="AF2426" i="2"/>
  <c r="AF1616" i="2"/>
  <c r="AE976" i="2"/>
  <c r="AD976" i="2"/>
  <c r="AF1641" i="2"/>
  <c r="AF597" i="2"/>
  <c r="AF715" i="2"/>
  <c r="AF2545" i="2"/>
  <c r="AF2415" i="2"/>
  <c r="AF1799" i="2"/>
  <c r="AF567" i="2"/>
  <c r="AF1071" i="2"/>
  <c r="AF1127" i="2"/>
  <c r="AF870" i="2"/>
  <c r="AF86" i="2"/>
  <c r="AF2346" i="2"/>
  <c r="AF1724" i="2"/>
  <c r="AF1738" i="2"/>
  <c r="AF453" i="2"/>
  <c r="AF635" i="2"/>
  <c r="AF2689" i="2"/>
  <c r="AF2530" i="2"/>
  <c r="AF2366" i="2"/>
  <c r="AF1520" i="2"/>
  <c r="AF880" i="2"/>
  <c r="AF2306" i="2"/>
  <c r="AF1553" i="2"/>
  <c r="AF1021" i="2"/>
  <c r="AF1203" i="2"/>
  <c r="AF2167" i="2"/>
  <c r="AF1992" i="2"/>
  <c r="AF1964" i="2"/>
  <c r="AF2106" i="2"/>
  <c r="AF821" i="2"/>
  <c r="AF939" i="2"/>
  <c r="AF2536" i="2"/>
  <c r="AF2243" i="2"/>
  <c r="AF1971" i="2"/>
  <c r="AF1958" i="2"/>
  <c r="AF304" i="2"/>
  <c r="AF2162" i="2"/>
  <c r="AF1409" i="2"/>
  <c r="AF877" i="2"/>
  <c r="AF995" i="2"/>
  <c r="AF2737" i="2"/>
  <c r="AF2406" i="2"/>
  <c r="AF1680" i="2"/>
  <c r="AF1255" i="2"/>
  <c r="AF616" i="2"/>
  <c r="AF1721" i="2"/>
  <c r="AF1189" i="2"/>
  <c r="AF180" i="2"/>
  <c r="AF873" i="2"/>
  <c r="AF434" i="2"/>
  <c r="AF88" i="2"/>
  <c r="AF159" i="2"/>
  <c r="AF57" i="2"/>
  <c r="AF108" i="2"/>
  <c r="AF385" i="2"/>
  <c r="AF825" i="2"/>
  <c r="AF578" i="2"/>
  <c r="AF153" i="2"/>
  <c r="AE1983" i="2"/>
  <c r="AD1983" i="2"/>
  <c r="AE671" i="2"/>
  <c r="AD671" i="2"/>
  <c r="AE1448" i="2"/>
  <c r="AD1448" i="2"/>
  <c r="AF1890" i="2"/>
  <c r="AF992" i="2"/>
  <c r="AF605" i="2"/>
  <c r="AF723" i="2"/>
  <c r="AF2747" i="2"/>
  <c r="AF2264" i="2"/>
  <c r="AF1599" i="2"/>
  <c r="AF2428" i="2"/>
  <c r="AF1645" i="2"/>
  <c r="AF1475" i="2"/>
  <c r="AD2089" i="2"/>
  <c r="AF2089" i="2" s="1"/>
  <c r="AF430" i="2"/>
  <c r="AF734" i="2"/>
  <c r="AF2519" i="2"/>
  <c r="AF2589" i="2"/>
  <c r="AF2727" i="2"/>
  <c r="AF1774" i="2"/>
  <c r="AF2098" i="2"/>
  <c r="AF2378" i="2"/>
  <c r="AF2751" i="2"/>
  <c r="AF620" i="2"/>
  <c r="AF2731" i="2"/>
  <c r="AF2180" i="2"/>
  <c r="AF1343" i="2"/>
  <c r="AF2364" i="2"/>
  <c r="AF1581" i="2"/>
  <c r="AF2694" i="2"/>
  <c r="AF1299" i="2"/>
  <c r="AF2021" i="2"/>
  <c r="AF559" i="2"/>
  <c r="AF615" i="2"/>
  <c r="AF924" i="2"/>
  <c r="AF1194" i="2"/>
  <c r="AF2529" i="2"/>
  <c r="AF2469" i="2"/>
  <c r="AF527" i="2"/>
  <c r="AF583" i="2"/>
  <c r="AF916" i="2"/>
  <c r="AF1759" i="2"/>
  <c r="AF2340" i="2"/>
  <c r="AF1557" i="2"/>
  <c r="AF1322" i="2"/>
  <c r="AD1937" i="2"/>
  <c r="AF1937" i="2" s="1"/>
  <c r="AF460" i="2"/>
  <c r="AE666" i="2"/>
  <c r="AD666" i="2"/>
  <c r="AF2249" i="2"/>
  <c r="AF2559" i="2"/>
  <c r="AF1491" i="2"/>
  <c r="AF2105" i="2"/>
  <c r="AF1257" i="2"/>
  <c r="AE818" i="2"/>
  <c r="AD818" i="2"/>
  <c r="AF103" i="2"/>
  <c r="AE383" i="2"/>
  <c r="AD383" i="2"/>
  <c r="AF2347" i="2"/>
  <c r="AF1648" i="2"/>
  <c r="AF1008" i="2"/>
  <c r="AF477" i="2"/>
  <c r="AF595" i="2"/>
  <c r="AF2760" i="2"/>
  <c r="AF2211" i="2"/>
  <c r="AF1612" i="2"/>
  <c r="AF1626" i="2"/>
  <c r="AF405" i="2"/>
  <c r="AE523" i="2"/>
  <c r="AD523" i="2"/>
  <c r="AF2168" i="2"/>
  <c r="AF2574" i="2"/>
  <c r="AF2052" i="2"/>
  <c r="AF2066" i="2"/>
  <c r="AF1311" i="2"/>
  <c r="AF781" i="2"/>
  <c r="AF963" i="2"/>
  <c r="AF1982" i="2"/>
  <c r="AF2044" i="2"/>
  <c r="AF2058" i="2"/>
  <c r="AF1301" i="2"/>
  <c r="AF773" i="2"/>
  <c r="AF955" i="2"/>
  <c r="AF1398" i="2"/>
  <c r="AF1524" i="2"/>
  <c r="AF1602" i="2"/>
  <c r="AE1174" i="2"/>
  <c r="AF1174" i="2" s="1"/>
  <c r="AF317" i="2"/>
  <c r="AE499" i="2"/>
  <c r="AD499" i="2"/>
  <c r="AF1827" i="2"/>
  <c r="AF2160" i="2"/>
  <c r="AF727" i="2"/>
  <c r="AF1220" i="2"/>
  <c r="AF1402" i="2"/>
  <c r="AF850" i="2"/>
  <c r="AF2491" i="2"/>
  <c r="AF1888" i="2"/>
  <c r="AF2580" i="2"/>
  <c r="AF1861" i="2"/>
  <c r="AF1691" i="2"/>
  <c r="AF518" i="2"/>
  <c r="AF700" i="2"/>
  <c r="AF906" i="2"/>
  <c r="AF2774" i="2"/>
  <c r="AE2437" i="2"/>
  <c r="AF2437" i="2" s="1"/>
  <c r="AF1502" i="2"/>
  <c r="AF1628" i="2"/>
  <c r="AF1706" i="2"/>
  <c r="AF256" i="2"/>
  <c r="AF485" i="2"/>
  <c r="AF539" i="2"/>
  <c r="AF169" i="2"/>
  <c r="AF865" i="2"/>
  <c r="AF1225" i="2"/>
  <c r="AF16" i="2"/>
  <c r="AE1244" i="2"/>
  <c r="AD1244" i="2"/>
  <c r="AF2276" i="2"/>
  <c r="AF2334" i="2"/>
  <c r="AF1684" i="2"/>
  <c r="AF1698" i="2"/>
  <c r="AE224" i="2"/>
  <c r="AD224" i="2"/>
  <c r="AF2687" i="2"/>
  <c r="AF1262" i="2"/>
  <c r="AF1761" i="2"/>
  <c r="AF1229" i="2"/>
  <c r="AF284" i="2"/>
  <c r="AE554" i="2"/>
  <c r="AD554" i="2"/>
  <c r="AF2184" i="2"/>
  <c r="AF2191" i="2"/>
  <c r="AF1437" i="2"/>
  <c r="AF1000" i="2"/>
  <c r="AF1753" i="2"/>
  <c r="AF1221" i="2"/>
  <c r="AF276" i="2"/>
  <c r="AE546" i="2"/>
  <c r="AD546" i="2"/>
  <c r="AF2181" i="2"/>
  <c r="AF2050" i="2"/>
  <c r="AF1292" i="2"/>
  <c r="AF765" i="2"/>
  <c r="AF947" i="2"/>
  <c r="AF1480" i="2"/>
  <c r="AF910" i="2"/>
  <c r="AF1092" i="2"/>
  <c r="AF171" i="2"/>
  <c r="AF2465" i="2"/>
  <c r="AF1309" i="2"/>
  <c r="AF2055" i="2"/>
  <c r="AF951" i="2"/>
  <c r="AF1314" i="2"/>
  <c r="AF1394" i="2"/>
  <c r="AF966" i="2"/>
  <c r="AF1148" i="2"/>
  <c r="AD227" i="2"/>
  <c r="AF227" i="2" s="1"/>
  <c r="AF2147" i="2"/>
  <c r="AF2154" i="2"/>
  <c r="AF913" i="2"/>
  <c r="AF474" i="2"/>
  <c r="AF113" i="2"/>
  <c r="AF78" i="2"/>
  <c r="AF133" i="2"/>
  <c r="AF1009" i="2"/>
  <c r="AE440" i="2"/>
  <c r="AD440" i="2"/>
  <c r="AE447" i="2"/>
  <c r="AD447" i="2"/>
  <c r="AE1815" i="2"/>
  <c r="AD1815" i="2"/>
  <c r="AF2372" i="2"/>
  <c r="AF1589" i="2"/>
  <c r="AF1355" i="2"/>
  <c r="AF246" i="2"/>
  <c r="AF2617" i="2"/>
  <c r="AF1996" i="2"/>
  <c r="AF2674" i="2"/>
  <c r="AF2446" i="2"/>
  <c r="AF1987" i="2"/>
  <c r="AF1315" i="2"/>
  <c r="AE776" i="2"/>
  <c r="AD776" i="2"/>
  <c r="AF653" i="2"/>
  <c r="AF835" i="2"/>
  <c r="AF645" i="2"/>
  <c r="AF827" i="2"/>
  <c r="AF1474" i="2"/>
  <c r="AF189" i="2"/>
  <c r="AE371" i="2"/>
  <c r="AD371" i="2"/>
  <c r="AD334" i="2"/>
  <c r="AF334" i="2" s="1"/>
  <c r="AF516" i="2"/>
  <c r="AF2113" i="2"/>
  <c r="AF2187" i="2"/>
  <c r="AF2309" i="2"/>
  <c r="AF1374" i="2"/>
  <c r="AF1214" i="2"/>
  <c r="AF67" i="2"/>
  <c r="AF585" i="2"/>
  <c r="AF1089" i="2"/>
  <c r="AF1017" i="2"/>
  <c r="AF770" i="2"/>
  <c r="AF20" i="2"/>
  <c r="AE191" i="2"/>
  <c r="AD191" i="2"/>
  <c r="AF1423" i="2"/>
  <c r="AE312" i="2"/>
  <c r="AD312" i="2"/>
  <c r="AF2429" i="2"/>
  <c r="AF367" i="2"/>
  <c r="AE423" i="2"/>
  <c r="AD423" i="2"/>
  <c r="AF694" i="2"/>
  <c r="AE570" i="2"/>
  <c r="AD570" i="2"/>
  <c r="AF2518" i="2"/>
  <c r="AF2008" i="2"/>
  <c r="AF725" i="2"/>
  <c r="AF843" i="2"/>
  <c r="AE2425" i="2"/>
  <c r="AD2425" i="2"/>
  <c r="AF2669" i="2"/>
  <c r="AF1362" i="2"/>
  <c r="AF1180" i="2"/>
  <c r="AF259" i="2"/>
  <c r="AF1172" i="2"/>
  <c r="AF251" i="2"/>
  <c r="AF2294" i="2"/>
  <c r="AF1410" i="2"/>
  <c r="AE307" i="2"/>
  <c r="AD307" i="2"/>
  <c r="AF1379" i="2"/>
  <c r="AD1993" i="2"/>
  <c r="AF1993" i="2" s="1"/>
  <c r="AF270" i="2"/>
  <c r="AF452" i="2"/>
  <c r="AF2049" i="2"/>
  <c r="AF2401" i="2"/>
  <c r="AF1150" i="2"/>
  <c r="AD2655" i="2"/>
  <c r="AE2655" i="2"/>
  <c r="AE1808" i="2"/>
  <c r="AD1808" i="2"/>
  <c r="AE1151" i="2"/>
  <c r="AD1151" i="2"/>
  <c r="AE1895" i="2"/>
  <c r="AD1895" i="2"/>
  <c r="AE1391" i="2"/>
  <c r="AD1391" i="2"/>
  <c r="AE824" i="2"/>
  <c r="AD824" i="2"/>
  <c r="AE2490" i="2"/>
  <c r="AD2490" i="2"/>
  <c r="AE1116" i="2"/>
  <c r="AD1116" i="2"/>
  <c r="AE704" i="2"/>
  <c r="AD704" i="2"/>
  <c r="AE587" i="2"/>
  <c r="AD587" i="2"/>
  <c r="AE674" i="2"/>
  <c r="AD674" i="2"/>
  <c r="AE1737" i="2"/>
  <c r="AF1737" i="2" s="1"/>
  <c r="AE306" i="2"/>
  <c r="AD306" i="2"/>
  <c r="AF72" i="2"/>
  <c r="AE2329" i="2"/>
  <c r="AD2329" i="2"/>
  <c r="AD2443" i="2"/>
  <c r="AE2443" i="2"/>
  <c r="AE1671" i="2"/>
  <c r="AD1671" i="2"/>
  <c r="AE2398" i="2"/>
  <c r="AD2398" i="2"/>
  <c r="AE480" i="2"/>
  <c r="AD480" i="2"/>
  <c r="AE1926" i="2"/>
  <c r="AD1926" i="2"/>
  <c r="AD462" i="2"/>
  <c r="AF462" i="2" s="1"/>
  <c r="AD104" i="2"/>
  <c r="AF104" i="2" s="1"/>
  <c r="AD2441" i="2"/>
  <c r="AE2441" i="2"/>
  <c r="AE1703" i="2"/>
  <c r="AD1703" i="2"/>
  <c r="AD1622" i="2"/>
  <c r="AF1622" i="2" s="1"/>
  <c r="AE1032" i="2"/>
  <c r="AD1032" i="2"/>
  <c r="AE1851" i="2"/>
  <c r="AD1851" i="2"/>
  <c r="AE1607" i="2"/>
  <c r="AD1607" i="2"/>
  <c r="AE1899" i="2"/>
  <c r="AD1899" i="2"/>
  <c r="AE1856" i="2"/>
  <c r="AD1856" i="2"/>
  <c r="AE863" i="2"/>
  <c r="AD863" i="2"/>
  <c r="AD861" i="2"/>
  <c r="AF861" i="2" s="1"/>
  <c r="AD1198" i="2"/>
  <c r="AE1198" i="2"/>
  <c r="AE1074" i="2"/>
  <c r="AD1074" i="2"/>
  <c r="AE928" i="2"/>
  <c r="AD928" i="2"/>
  <c r="AE896" i="2"/>
  <c r="AD896" i="2"/>
  <c r="AD2279" i="2"/>
  <c r="AF2279" i="2" s="1"/>
  <c r="AD1984" i="2"/>
  <c r="AE1984" i="2"/>
  <c r="AE479" i="2"/>
  <c r="AD479" i="2"/>
  <c r="AE600" i="2"/>
  <c r="AD600" i="2"/>
  <c r="AD1905" i="2"/>
  <c r="AF1905" i="2" s="1"/>
  <c r="AD2108" i="2"/>
  <c r="AF2108" i="2" s="1"/>
  <c r="AF156" i="2"/>
  <c r="AF165" i="2"/>
  <c r="AF273" i="2"/>
  <c r="AF521" i="2"/>
  <c r="AF1025" i="2"/>
  <c r="AF953" i="2"/>
  <c r="AF706" i="2"/>
  <c r="AF99" i="2"/>
  <c r="AE511" i="2"/>
  <c r="AD511" i="2"/>
  <c r="AE607" i="2"/>
  <c r="AD607" i="2"/>
  <c r="AE1327" i="2"/>
  <c r="AD1327" i="2"/>
  <c r="AF2695" i="2"/>
  <c r="AF1608" i="2"/>
  <c r="AF1111" i="2"/>
  <c r="AF1356" i="2"/>
  <c r="AF228" i="2"/>
  <c r="AE2546" i="2"/>
  <c r="AD2546" i="2"/>
  <c r="AF1796" i="2"/>
  <c r="AF934" i="2"/>
  <c r="AF604" i="2"/>
  <c r="AE874" i="2"/>
  <c r="AD874" i="2"/>
  <c r="AF2096" i="2"/>
  <c r="AF596" i="2"/>
  <c r="AE866" i="2"/>
  <c r="AD866" i="2"/>
  <c r="AF2174" i="2"/>
  <c r="AF2532" i="2"/>
  <c r="AF1749" i="2"/>
  <c r="AF1515" i="2"/>
  <c r="AF2129" i="2"/>
  <c r="AF652" i="2"/>
  <c r="AF858" i="2"/>
  <c r="AF2136" i="2"/>
  <c r="AF1048" i="2"/>
  <c r="AF2255" i="2"/>
  <c r="AF1485" i="2"/>
  <c r="AF1313" i="2"/>
  <c r="AF206" i="2"/>
  <c r="AF388" i="2"/>
  <c r="AF594" i="2"/>
  <c r="AF2212" i="2"/>
  <c r="AF2670" i="2"/>
  <c r="AF2324" i="2"/>
  <c r="AF1605" i="2"/>
  <c r="AF1435" i="2"/>
  <c r="AF262" i="2"/>
  <c r="AF444" i="2"/>
  <c r="AF650" i="2"/>
  <c r="AF2419" i="2"/>
  <c r="AF2039" i="2"/>
  <c r="AF2572" i="2"/>
  <c r="AF1853" i="2"/>
  <c r="AF1683" i="2"/>
  <c r="AF2297" i="2"/>
  <c r="AF756" i="2"/>
  <c r="AF962" i="2"/>
  <c r="AF111" i="2"/>
  <c r="AF109" i="2"/>
  <c r="AF101" i="2"/>
  <c r="AF209" i="2"/>
  <c r="AF457" i="2"/>
  <c r="AF961" i="2"/>
  <c r="AF889" i="2"/>
  <c r="AF642" i="2"/>
  <c r="AF35" i="2"/>
  <c r="AE2539" i="2"/>
  <c r="AD2539" i="2"/>
  <c r="AF2583" i="2"/>
  <c r="AF2024" i="2"/>
  <c r="AF1442" i="2"/>
  <c r="AF148" i="2"/>
  <c r="AF275" i="2"/>
  <c r="AF2659" i="2"/>
  <c r="AF1352" i="2"/>
  <c r="AF1678" i="2"/>
  <c r="AF1188" i="2"/>
  <c r="AF203" i="2"/>
  <c r="AF1308" i="2"/>
  <c r="AF2420" i="2"/>
  <c r="AF1637" i="2"/>
  <c r="AF1467" i="2"/>
  <c r="AF2017" i="2"/>
  <c r="AF358" i="2"/>
  <c r="AF2376" i="2"/>
  <c r="AF2597" i="2"/>
  <c r="AF1039" i="2"/>
  <c r="AF1095" i="2"/>
  <c r="AF1044" i="2"/>
  <c r="AF1768" i="2"/>
  <c r="AF1590" i="2"/>
  <c r="AF1716" i="2"/>
  <c r="AF1794" i="2"/>
  <c r="AF352" i="2"/>
  <c r="AF509" i="2"/>
  <c r="AF691" i="2"/>
  <c r="AF2207" i="2"/>
  <c r="AF1325" i="2"/>
  <c r="AF1452" i="2"/>
  <c r="AF1594" i="2"/>
  <c r="AF1166" i="2"/>
  <c r="AF309" i="2"/>
  <c r="AF427" i="2"/>
  <c r="AF2579" i="2"/>
  <c r="AF2111" i="2"/>
  <c r="AF2381" i="2"/>
  <c r="AF1446" i="2"/>
  <c r="AF1572" i="2"/>
  <c r="AF1650" i="2"/>
  <c r="AF365" i="2"/>
  <c r="AF2686" i="2"/>
  <c r="AF1416" i="2"/>
  <c r="AF1694" i="2"/>
  <c r="AF1820" i="2"/>
  <c r="AF1898" i="2"/>
  <c r="AF1024" i="2"/>
  <c r="AF677" i="2"/>
  <c r="AF731" i="2"/>
  <c r="AF361" i="2"/>
  <c r="AF1057" i="2"/>
  <c r="AF985" i="2"/>
  <c r="AF1169" i="2"/>
  <c r="AF143" i="2"/>
  <c r="AF36" i="2"/>
  <c r="AF313" i="2"/>
  <c r="AF1265" i="2"/>
  <c r="AQ23" i="2"/>
  <c r="AR22" i="2"/>
  <c r="AS22" i="2" s="1"/>
  <c r="AF1378" i="2"/>
  <c r="AF1196" i="2"/>
  <c r="AF211" i="2"/>
  <c r="AF2616" i="2"/>
  <c r="AF2362" i="2"/>
  <c r="AF2326" i="2"/>
  <c r="AF1360" i="2"/>
  <c r="AF720" i="2"/>
  <c r="AF2266" i="2"/>
  <c r="AF2551" i="2"/>
  <c r="AF2477" i="2"/>
  <c r="AF1318" i="2"/>
  <c r="AF222" i="2"/>
  <c r="AF2749" i="2"/>
  <c r="AF790" i="2"/>
  <c r="AF2123" i="2"/>
  <c r="AF2325" i="2"/>
  <c r="AF1382" i="2"/>
  <c r="AF2565" i="2"/>
  <c r="AE568" i="2"/>
  <c r="AD568" i="2"/>
  <c r="AE1275" i="2"/>
  <c r="AD1275" i="2"/>
  <c r="AE1317" i="2"/>
  <c r="AD1317" i="2"/>
  <c r="AF2781" i="2"/>
  <c r="AF1053" i="2"/>
  <c r="AE1171" i="2"/>
  <c r="AD1171" i="2"/>
  <c r="AF2295" i="2"/>
  <c r="AF2247" i="2"/>
  <c r="AF2062" i="2"/>
  <c r="AE464" i="2"/>
  <c r="AD464" i="2"/>
  <c r="AF1513" i="2"/>
  <c r="AF1266" i="2"/>
  <c r="AF2254" i="2"/>
  <c r="AF2638" i="2"/>
  <c r="AF2287" i="2"/>
  <c r="AF1509" i="2"/>
  <c r="AF1339" i="2"/>
  <c r="AF1889" i="2"/>
  <c r="AF412" i="2"/>
  <c r="AE682" i="2"/>
  <c r="AD682" i="2"/>
  <c r="AF2343" i="2"/>
  <c r="AF1331" i="2"/>
  <c r="AF1881" i="2"/>
  <c r="AF404" i="2"/>
  <c r="AF2402" i="2"/>
  <c r="AF2215" i="2"/>
  <c r="AF1974" i="2"/>
  <c r="AF368" i="2"/>
  <c r="AF2178" i="2"/>
  <c r="AF1425" i="2"/>
  <c r="AF893" i="2"/>
  <c r="AF1075" i="2"/>
  <c r="AF2679" i="2"/>
  <c r="AF1593" i="2"/>
  <c r="AF929" i="2"/>
  <c r="AE1576" i="2"/>
  <c r="AD1576" i="2"/>
  <c r="AE139" i="2"/>
  <c r="AD139" i="2"/>
  <c r="AE1835" i="2"/>
  <c r="AD1835" i="2"/>
  <c r="AF1686" i="2"/>
  <c r="AF1748" i="2"/>
  <c r="AF1068" i="2"/>
  <c r="AF1274" i="2"/>
  <c r="AF2758" i="2"/>
  <c r="AF2328" i="2"/>
  <c r="AF2421" i="2"/>
  <c r="AF1486" i="2"/>
  <c r="AF591" i="2"/>
  <c r="AF647" i="2"/>
  <c r="AF996" i="2"/>
  <c r="AF2285" i="2"/>
  <c r="AF1887" i="2"/>
  <c r="AF1414" i="2"/>
  <c r="AF1540" i="2"/>
  <c r="AF1554" i="2"/>
  <c r="AF269" i="2"/>
  <c r="AF451" i="2"/>
  <c r="AF2535" i="2"/>
  <c r="AD1470" i="2"/>
  <c r="AF1470" i="2" s="1"/>
  <c r="AF1532" i="2"/>
  <c r="AF1546" i="2"/>
  <c r="AF261" i="2"/>
  <c r="AE443" i="2"/>
  <c r="AD443" i="2"/>
  <c r="AF1495" i="2"/>
  <c r="AF2005" i="2"/>
  <c r="AF239" i="2"/>
  <c r="AF551" i="2"/>
  <c r="AF908" i="2"/>
  <c r="AF2435" i="2"/>
  <c r="AF2076" i="2"/>
  <c r="AF2524" i="2"/>
  <c r="AF1741" i="2"/>
  <c r="AF2665" i="2"/>
  <c r="AF2578" i="2"/>
  <c r="AF2414" i="2"/>
  <c r="AF1903" i="2"/>
  <c r="AF1349" i="2"/>
  <c r="AF904" i="2"/>
  <c r="AF1729" i="2"/>
  <c r="AF1197" i="2"/>
  <c r="AF188" i="2"/>
  <c r="AF394" i="2"/>
  <c r="AF2375" i="2"/>
  <c r="AF1399" i="2"/>
  <c r="AF138" i="2"/>
  <c r="AF655" i="2"/>
  <c r="AF967" i="2"/>
  <c r="AF1012" i="2"/>
  <c r="AF1218" i="2"/>
  <c r="AE17" i="2"/>
  <c r="AD17" i="2"/>
  <c r="AF353" i="2"/>
  <c r="AE767" i="2"/>
  <c r="AD767" i="2"/>
  <c r="AE1319" i="2"/>
  <c r="AD1319" i="2"/>
  <c r="AE1879" i="2"/>
  <c r="AD1879" i="2"/>
  <c r="AF2632" i="2"/>
  <c r="AF2370" i="2"/>
  <c r="AD2557" i="2"/>
  <c r="AE2557" i="2"/>
  <c r="AF879" i="2"/>
  <c r="AF935" i="2"/>
  <c r="AF822" i="2"/>
  <c r="AF2685" i="2"/>
  <c r="AF2251" i="2"/>
  <c r="AE504" i="2"/>
  <c r="AD504" i="2"/>
  <c r="AF750" i="2"/>
  <c r="AF2117" i="2"/>
  <c r="AF2002" i="2"/>
  <c r="AF1184" i="2"/>
  <c r="AF717" i="2"/>
  <c r="AF899" i="2"/>
  <c r="AF2369" i="2"/>
  <c r="AF1918" i="2"/>
  <c r="AF1980" i="2"/>
  <c r="AF1994" i="2"/>
  <c r="AF1152" i="2"/>
  <c r="AF709" i="2"/>
  <c r="AF891" i="2"/>
  <c r="AF1538" i="2"/>
  <c r="AF253" i="2"/>
  <c r="AE435" i="2"/>
  <c r="AD435" i="2"/>
  <c r="AF2656" i="2"/>
  <c r="AF1600" i="2"/>
  <c r="AF471" i="2"/>
  <c r="AF580" i="2"/>
  <c r="AF786" i="2"/>
  <c r="AF2427" i="2"/>
  <c r="AF1695" i="2"/>
  <c r="AF2516" i="2"/>
  <c r="AF1797" i="2"/>
  <c r="AF1627" i="2"/>
  <c r="AF454" i="2"/>
  <c r="AF636" i="2"/>
  <c r="AF842" i="2"/>
  <c r="AF2705" i="2"/>
  <c r="AF2271" i="2"/>
  <c r="AE2373" i="2"/>
  <c r="AF2373" i="2" s="1"/>
  <c r="AF1278" i="2"/>
  <c r="AF401" i="2"/>
  <c r="AF1161" i="2"/>
  <c r="AF466" i="2"/>
  <c r="AF41" i="2"/>
  <c r="AF33" i="2"/>
  <c r="AF497" i="2"/>
  <c r="AE1183" i="2"/>
  <c r="AD1183" i="2"/>
  <c r="AE575" i="2"/>
  <c r="AD575" i="2"/>
  <c r="AE123" i="2"/>
  <c r="AD123" i="2"/>
  <c r="AF2070" i="2"/>
  <c r="AF496" i="2"/>
  <c r="AF2146" i="2"/>
  <c r="AF1484" i="2"/>
  <c r="AD686" i="2"/>
  <c r="AE686" i="2"/>
  <c r="AF2600" i="2"/>
  <c r="AF2115" i="2"/>
  <c r="AF1432" i="2"/>
  <c r="AF1798" i="2"/>
  <c r="AF1924" i="2"/>
  <c r="AF116" i="2"/>
  <c r="AF323" i="2"/>
  <c r="AF315" i="2"/>
  <c r="AF2219" i="2"/>
  <c r="AF2333" i="2"/>
  <c r="AF2257" i="2"/>
  <c r="AF780" i="2"/>
  <c r="AF1013" i="2"/>
  <c r="AF1131" i="2"/>
  <c r="AF2134" i="2"/>
  <c r="AF702" i="2"/>
  <c r="AF23" i="2"/>
  <c r="AF149" i="2"/>
  <c r="AF577" i="2"/>
  <c r="AF505" i="2"/>
  <c r="AF258" i="2"/>
  <c r="AF119" i="2"/>
  <c r="AE1080" i="2"/>
  <c r="AD1080" i="2"/>
  <c r="AE223" i="2"/>
  <c r="AD223" i="2"/>
  <c r="AF2367" i="2"/>
  <c r="AF1283" i="2"/>
  <c r="AF182" i="2"/>
  <c r="AF1720" i="2"/>
  <c r="AF1806" i="2"/>
  <c r="AF213" i="2"/>
  <c r="AF331" i="2"/>
  <c r="AF668" i="2"/>
  <c r="AF938" i="2"/>
  <c r="AF660" i="2"/>
  <c r="AF930" i="2"/>
  <c r="AF2133" i="2"/>
  <c r="AF2193" i="2"/>
  <c r="AF716" i="2"/>
  <c r="AF2234" i="2"/>
  <c r="AF949" i="2"/>
  <c r="AF1067" i="2"/>
  <c r="AF638" i="2"/>
  <c r="AE1293" i="2"/>
  <c r="AD1293" i="2"/>
  <c r="AE362" i="2"/>
  <c r="AD362" i="2"/>
  <c r="AE984" i="2"/>
  <c r="AD984" i="2"/>
  <c r="AE2023" i="2"/>
  <c r="AD2023" i="2"/>
  <c r="AE1519" i="2"/>
  <c r="AD1519" i="2"/>
  <c r="AE192" i="2"/>
  <c r="AD192" i="2"/>
  <c r="AF2304" i="2"/>
  <c r="AE2507" i="2"/>
  <c r="AD2507" i="2"/>
  <c r="AE2143" i="2"/>
  <c r="AD2143" i="2"/>
  <c r="AE602" i="2"/>
  <c r="AD602" i="2"/>
  <c r="AE2555" i="2"/>
  <c r="AD2555" i="2"/>
  <c r="AE1575" i="2"/>
  <c r="AD1575" i="2"/>
  <c r="AE698" i="2"/>
  <c r="AD698" i="2"/>
  <c r="AF1334" i="2"/>
  <c r="AD2230" i="2"/>
  <c r="AE2230" i="2"/>
  <c r="AE2259" i="2"/>
  <c r="AD2259" i="2"/>
  <c r="AD1270" i="2"/>
  <c r="AF1270" i="2" s="1"/>
  <c r="AD2352" i="2"/>
  <c r="AF2352" i="2" s="1"/>
  <c r="AE65" i="2"/>
  <c r="AD65" i="2"/>
  <c r="AE1055" i="2"/>
  <c r="AD1055" i="2"/>
  <c r="AE2755" i="2"/>
  <c r="AD2755" i="2"/>
  <c r="AF797" i="2"/>
  <c r="AE336" i="2"/>
  <c r="AD336" i="2"/>
  <c r="AD611" i="2"/>
  <c r="AF611" i="2" s="1"/>
  <c r="AD144" i="2"/>
  <c r="AF144" i="2" s="1"/>
  <c r="AE696" i="2"/>
  <c r="AD696" i="2"/>
  <c r="AE319" i="2"/>
  <c r="AD319" i="2"/>
  <c r="AE170" i="2"/>
  <c r="AD170" i="2"/>
  <c r="AE784" i="2"/>
  <c r="AD784" i="2"/>
  <c r="AF1190" i="2"/>
  <c r="AE90" i="2"/>
  <c r="AD90" i="2"/>
  <c r="AE1383" i="2"/>
  <c r="AD1383" i="2"/>
  <c r="AE856" i="2"/>
  <c r="AD856" i="2"/>
  <c r="AF2690" i="2"/>
  <c r="AF2743" i="2"/>
  <c r="AF1912" i="2"/>
  <c r="AF1773" i="2"/>
  <c r="AF1603" i="2"/>
  <c r="AF2217" i="2"/>
  <c r="AE1173" i="2"/>
  <c r="AD1173" i="2"/>
  <c r="AF779" i="2"/>
  <c r="AF2752" i="2"/>
  <c r="AF2605" i="2"/>
  <c r="AG2618" i="2" s="1"/>
  <c r="AF823" i="2"/>
  <c r="AF1268" i="2"/>
  <c r="AF2081" i="2"/>
  <c r="AF422" i="2"/>
  <c r="AF1219" i="2"/>
  <c r="AF2721" i="2"/>
  <c r="AF2244" i="2"/>
  <c r="AF2073" i="2"/>
  <c r="AF1029" i="2"/>
  <c r="AF1211" i="2"/>
  <c r="AF2762" i="2"/>
  <c r="AF2594" i="2"/>
  <c r="AF2430" i="2"/>
  <c r="AF1775" i="2"/>
  <c r="AF1136" i="2"/>
  <c r="AF1617" i="2"/>
  <c r="AF1085" i="2"/>
  <c r="AF115" i="2"/>
  <c r="AF2552" i="2"/>
  <c r="AF2253" i="2"/>
  <c r="AF2119" i="2"/>
  <c r="AF1902" i="2"/>
  <c r="AF2028" i="2"/>
  <c r="AF2170" i="2"/>
  <c r="AF885" i="2"/>
  <c r="AF1003" i="2"/>
  <c r="AF2664" i="2"/>
  <c r="AF2322" i="2"/>
  <c r="AF2109" i="2"/>
  <c r="AF2022" i="2"/>
  <c r="AF560" i="2"/>
  <c r="AF2226" i="2"/>
  <c r="AF1473" i="2"/>
  <c r="AF941" i="2"/>
  <c r="AF1059" i="2"/>
  <c r="AF2521" i="2"/>
  <c r="AF2506" i="2"/>
  <c r="AF2470" i="2"/>
  <c r="AF1880" i="2"/>
  <c r="AF1341" i="2"/>
  <c r="AF872" i="2"/>
  <c r="AF1785" i="2"/>
  <c r="AF1253" i="2"/>
  <c r="AF244" i="2"/>
  <c r="AF937" i="2"/>
  <c r="AF498" i="2"/>
  <c r="AF152" i="2"/>
  <c r="AF80" i="2"/>
  <c r="AF121" i="2"/>
  <c r="AF21" i="2"/>
  <c r="AF449" i="2"/>
  <c r="AF377" i="2"/>
  <c r="AF82" i="2"/>
  <c r="AE1963" i="2"/>
  <c r="AD1963" i="2"/>
  <c r="AE728" i="2"/>
  <c r="AD728" i="2"/>
  <c r="AE472" i="2"/>
  <c r="AD472" i="2"/>
  <c r="AF2289" i="2"/>
  <c r="AF748" i="2"/>
  <c r="AF954" i="2"/>
  <c r="AF2704" i="2"/>
  <c r="AF1728" i="2"/>
  <c r="AF1991" i="2"/>
  <c r="AF855" i="2"/>
  <c r="AF676" i="2"/>
  <c r="AF2482" i="2"/>
  <c r="AF1328" i="2"/>
  <c r="AF688" i="2"/>
  <c r="AF2258" i="2"/>
  <c r="AF1505" i="2"/>
  <c r="AF2471" i="2"/>
  <c r="AF1459" i="2"/>
  <c r="AF2009" i="2"/>
  <c r="AF532" i="2"/>
  <c r="AF802" i="2"/>
  <c r="AF2513" i="2"/>
  <c r="AF1848" i="2"/>
  <c r="AF2085" i="2"/>
  <c r="AF503" i="2"/>
  <c r="AF1007" i="2"/>
  <c r="AF1264" i="2"/>
  <c r="AF1100" i="2"/>
  <c r="AF179" i="2"/>
  <c r="AF2327" i="2"/>
  <c r="AF1016" i="2"/>
  <c r="AF1933" i="2"/>
  <c r="AF1763" i="2"/>
  <c r="AF519" i="2"/>
  <c r="AF654" i="2"/>
  <c r="AF836" i="2"/>
  <c r="AF1042" i="2"/>
  <c r="AF2756" i="2"/>
  <c r="AF2238" i="2"/>
  <c r="AF888" i="2"/>
  <c r="AF2053" i="2"/>
  <c r="AF431" i="2"/>
  <c r="AF743" i="2"/>
  <c r="AF710" i="2"/>
  <c r="AF892" i="2"/>
  <c r="AF1098" i="2"/>
  <c r="AF2624" i="2"/>
  <c r="AF1784" i="2"/>
  <c r="AF919" i="2"/>
  <c r="AF1305" i="2"/>
  <c r="AF1386" i="2"/>
  <c r="AF164" i="2"/>
  <c r="AF219" i="2"/>
  <c r="AF27" i="2"/>
  <c r="AF545" i="2"/>
  <c r="AF473" i="2"/>
  <c r="AF657" i="2"/>
  <c r="AF905" i="2"/>
  <c r="AF210" i="2"/>
  <c r="AF71" i="2"/>
  <c r="AF43" i="2"/>
  <c r="AF753" i="2"/>
  <c r="AE1771" i="2"/>
  <c r="AD1771" i="2"/>
  <c r="AE1276" i="2"/>
  <c r="AD1276" i="2"/>
  <c r="AE1087" i="2"/>
  <c r="AD1087" i="2"/>
  <c r="AE831" i="2"/>
  <c r="AD831" i="2"/>
  <c r="AF2337" i="2"/>
  <c r="AF2225" i="2"/>
  <c r="AF684" i="2"/>
  <c r="AF890" i="2"/>
  <c r="AF2531" i="2"/>
  <c r="AF2456" i="2"/>
  <c r="AF1740" i="2"/>
  <c r="AF1754" i="2"/>
  <c r="AE448" i="2"/>
  <c r="AD448" i="2"/>
  <c r="AF2765" i="2"/>
  <c r="AF806" i="2"/>
  <c r="AF2186" i="2"/>
  <c r="AF2379" i="2"/>
  <c r="AF2001" i="2"/>
  <c r="AF278" i="2"/>
  <c r="AF2575" i="2"/>
  <c r="AF2248" i="2"/>
  <c r="AF2152" i="2"/>
  <c r="AF1321" i="2"/>
  <c r="AF958" i="2"/>
  <c r="AF126" i="2"/>
  <c r="AF2411" i="2"/>
  <c r="AE328" i="2"/>
  <c r="AD328" i="2"/>
  <c r="AF541" i="2"/>
  <c r="AF2102" i="2"/>
  <c r="AF2392" i="2"/>
  <c r="AF2354" i="2"/>
  <c r="AF2056" i="2"/>
  <c r="AF1990" i="2"/>
  <c r="AF176" i="2"/>
  <c r="AF2130" i="2"/>
  <c r="AF1377" i="2"/>
  <c r="AF845" i="2"/>
  <c r="AF1027" i="2"/>
  <c r="AF2730" i="2"/>
  <c r="AE280" i="2"/>
  <c r="AD280" i="2"/>
  <c r="AF1369" i="2"/>
  <c r="AF837" i="2"/>
  <c r="AF1019" i="2"/>
  <c r="AF1588" i="2"/>
  <c r="AF1666" i="2"/>
  <c r="AF1238" i="2"/>
  <c r="AF381" i="2"/>
  <c r="AF563" i="2"/>
  <c r="AF2631" i="2"/>
  <c r="AF2034" i="2"/>
  <c r="AF2314" i="2"/>
  <c r="AF2269" i="2"/>
  <c r="AF1692" i="2"/>
  <c r="AF1770" i="2"/>
  <c r="AE512" i="2"/>
  <c r="AD512" i="2"/>
  <c r="AF417" i="2"/>
  <c r="AF1289" i="2"/>
  <c r="AE255" i="2"/>
  <c r="AD255" i="2"/>
  <c r="AF2011" i="2"/>
  <c r="AF887" i="2"/>
  <c r="AF1135" i="2"/>
  <c r="AF556" i="2"/>
  <c r="AE762" i="2"/>
  <c r="AD762" i="2"/>
  <c r="AF2732" i="2"/>
  <c r="AF2359" i="2"/>
  <c r="AF1347" i="2"/>
  <c r="AF484" i="2"/>
  <c r="AF2063" i="2"/>
  <c r="AF2349" i="2"/>
  <c r="AF1957" i="2"/>
  <c r="AF303" i="2"/>
  <c r="AF359" i="2"/>
  <c r="AF860" i="2"/>
  <c r="AF1130" i="2"/>
  <c r="AF2270" i="2"/>
  <c r="AF1243" i="2"/>
  <c r="AF2013" i="2"/>
  <c r="AF271" i="2"/>
  <c r="AF327" i="2"/>
  <c r="AF852" i="2"/>
  <c r="AF2232" i="2"/>
  <c r="AF1503" i="2"/>
  <c r="AF2267" i="2"/>
  <c r="AF1493" i="2"/>
  <c r="AF1216" i="2"/>
  <c r="AF134" i="2"/>
  <c r="AF396" i="2"/>
  <c r="AF2553" i="2"/>
  <c r="AF2522" i="2"/>
  <c r="AF2422" i="2"/>
  <c r="AF1744" i="2"/>
  <c r="AF1104" i="2"/>
  <c r="AF747" i="2"/>
  <c r="AF2718" i="2"/>
  <c r="AG2729" i="2" s="1"/>
  <c r="AF2480" i="2"/>
  <c r="AF1300" i="2"/>
  <c r="AF1766" i="2"/>
  <c r="AF1892" i="2"/>
  <c r="AF1970" i="2"/>
  <c r="AF1056" i="2"/>
  <c r="AF685" i="2"/>
  <c r="AF803" i="2"/>
  <c r="AF2712" i="2"/>
  <c r="AF2116" i="2"/>
  <c r="AF792" i="2"/>
  <c r="AF2316" i="2"/>
  <c r="AF1597" i="2"/>
  <c r="AF1427" i="2"/>
  <c r="AF2041" i="2"/>
  <c r="AF500" i="2"/>
  <c r="AF754" i="2"/>
  <c r="AF19" i="2"/>
  <c r="AE70" i="2"/>
  <c r="AD70" i="2"/>
  <c r="AD2313" i="2"/>
  <c r="AE2313" i="2"/>
  <c r="AF22" i="2"/>
  <c r="AE1615" i="2"/>
  <c r="AD1615" i="2"/>
  <c r="AF2547" i="2"/>
  <c r="AE2464" i="2"/>
  <c r="AD2464" i="2"/>
  <c r="AF1419" i="2"/>
  <c r="AF310" i="2"/>
  <c r="AE186" i="2"/>
  <c r="AD186" i="2"/>
  <c r="AF2639" i="2"/>
  <c r="AF2213" i="2"/>
  <c r="AF238" i="2"/>
  <c r="AF1490" i="2"/>
  <c r="AF205" i="2"/>
  <c r="AF387" i="2"/>
  <c r="AF2112" i="2"/>
  <c r="AF1406" i="2"/>
  <c r="AG1406" i="2" s="1"/>
  <c r="AF1468" i="2"/>
  <c r="AF1482" i="2"/>
  <c r="AF197" i="2"/>
  <c r="AF2397" i="2"/>
  <c r="AF295" i="2"/>
  <c r="AF844" i="2"/>
  <c r="AF2371" i="2"/>
  <c r="AF1911" i="2"/>
  <c r="AF2460" i="2"/>
  <c r="AF1677" i="2"/>
  <c r="AF2121" i="2"/>
  <c r="AF1077" i="2"/>
  <c r="AF1195" i="2"/>
  <c r="AF2537" i="2"/>
  <c r="AF2514" i="2"/>
  <c r="AF2350" i="2"/>
  <c r="AF1712" i="2"/>
  <c r="AF1271" i="2"/>
  <c r="AF648" i="2"/>
  <c r="AF1665" i="2"/>
  <c r="AF1133" i="2"/>
  <c r="AF330" i="2"/>
  <c r="AF2311" i="2"/>
  <c r="AE760" i="2"/>
  <c r="AD760" i="2"/>
  <c r="AF766" i="2"/>
  <c r="AF52" i="2"/>
  <c r="AF649" i="2"/>
  <c r="AF1153" i="2"/>
  <c r="AF1081" i="2"/>
  <c r="AF834" i="2"/>
  <c r="AF84" i="2"/>
  <c r="AD2144" i="2"/>
  <c r="AE2144" i="2"/>
  <c r="AD2345" i="2"/>
  <c r="AE2345" i="2"/>
  <c r="AF2305" i="2"/>
  <c r="AF1558" i="2"/>
  <c r="AF1620" i="2"/>
  <c r="AF1634" i="2"/>
  <c r="AE2561" i="2"/>
  <c r="AD2561" i="2"/>
  <c r="AF2165" i="2"/>
  <c r="AF1901" i="2"/>
  <c r="AF1731" i="2"/>
  <c r="AF102" i="2"/>
  <c r="AF174" i="2"/>
  <c r="AF2515" i="2"/>
  <c r="AF1696" i="2"/>
  <c r="AF2192" i="2"/>
  <c r="AF1272" i="2"/>
  <c r="AF1412" i="2"/>
  <c r="AF732" i="2"/>
  <c r="AF1002" i="2"/>
  <c r="AF1342" i="2"/>
  <c r="AF724" i="2"/>
  <c r="AF994" i="2"/>
  <c r="AF1213" i="2"/>
  <c r="AF268" i="2"/>
  <c r="AF1545" i="2"/>
  <c r="AF501" i="2"/>
  <c r="AE619" i="2"/>
  <c r="AD619" i="2"/>
  <c r="AF2573" i="2"/>
  <c r="AF2149" i="2"/>
  <c r="AF190" i="2"/>
  <c r="AF849" i="2"/>
  <c r="AF410" i="2"/>
  <c r="AF49" i="2"/>
  <c r="AF141" i="2"/>
  <c r="AF69" i="2"/>
  <c r="AF945" i="2"/>
  <c r="AE1831" i="2"/>
  <c r="AD1831" i="2"/>
  <c r="AE1711" i="2"/>
  <c r="AD1711" i="2"/>
  <c r="AE1583" i="2"/>
  <c r="AD1583" i="2"/>
  <c r="AE664" i="2"/>
  <c r="AD664" i="2"/>
  <c r="AF2082" i="2"/>
  <c r="AE2204" i="2"/>
  <c r="AD2204" i="2"/>
  <c r="AF1134" i="2"/>
  <c r="AF804" i="2"/>
  <c r="AF1010" i="2"/>
  <c r="AF2495" i="2"/>
  <c r="AF1633" i="2"/>
  <c r="AF1101" i="2"/>
  <c r="AF147" i="2"/>
  <c r="AE426" i="2"/>
  <c r="AD426" i="2"/>
  <c r="AF1093" i="2"/>
  <c r="AF131" i="2"/>
  <c r="AE418" i="2"/>
  <c r="AD418" i="2"/>
  <c r="AF2703" i="2"/>
  <c r="AG2716" i="2" s="1"/>
  <c r="AF1149" i="2"/>
  <c r="AF204" i="2"/>
  <c r="AF2205" i="2"/>
  <c r="AF1580" i="2"/>
  <c r="AF1722" i="2"/>
  <c r="AF437" i="2"/>
  <c r="AE555" i="2"/>
  <c r="AD555" i="2"/>
  <c r="AF2767" i="2"/>
  <c r="AF2283" i="2"/>
  <c r="AF2509" i="2"/>
  <c r="K9" i="2"/>
  <c r="K10" i="2"/>
  <c r="J10" i="2"/>
  <c r="AG1379" i="2" l="1"/>
  <c r="AF472" i="2"/>
  <c r="AG478" i="2" s="1"/>
  <c r="AF1383" i="2"/>
  <c r="AG1167" i="2"/>
  <c r="AG1662" i="2"/>
  <c r="AG1571" i="2"/>
  <c r="AG1440" i="2"/>
  <c r="AG2302" i="2"/>
  <c r="AG1663" i="2"/>
  <c r="AG1166" i="2"/>
  <c r="AG1431" i="2"/>
  <c r="AG2280" i="2"/>
  <c r="AG2367" i="2"/>
  <c r="AG2195" i="2"/>
  <c r="AG2677" i="2"/>
  <c r="AG1573" i="2"/>
  <c r="AG817" i="2"/>
  <c r="AG1103" i="2"/>
  <c r="AG2751" i="2"/>
  <c r="AF1959" i="2"/>
  <c r="AF952" i="2"/>
  <c r="AG956" i="2" s="1"/>
  <c r="AH956" i="2" s="1"/>
  <c r="AF1792" i="2"/>
  <c r="AG1801" i="2" s="1"/>
  <c r="AF2104" i="2"/>
  <c r="AF1359" i="2"/>
  <c r="AG1372" i="2" s="1"/>
  <c r="AF698" i="2"/>
  <c r="AF2143" i="2"/>
  <c r="AF1519" i="2"/>
  <c r="AG1532" i="2" s="1"/>
  <c r="AF1293" i="2"/>
  <c r="AG1305" i="2" s="1"/>
  <c r="AF1198" i="2"/>
  <c r="AF2048" i="2"/>
  <c r="AG2753" i="2"/>
  <c r="AF1575" i="2"/>
  <c r="AG1588" i="2" s="1"/>
  <c r="AF2507" i="2"/>
  <c r="AF1317" i="2"/>
  <c r="AG1322" i="2" s="1"/>
  <c r="AF866" i="2"/>
  <c r="AF1327" i="2"/>
  <c r="AG1339" i="2" s="1"/>
  <c r="AH1339" i="2" s="1"/>
  <c r="AF2489" i="2"/>
  <c r="AF912" i="2"/>
  <c r="AG914" i="2" s="1"/>
  <c r="AF1647" i="2"/>
  <c r="AF1447" i="2"/>
  <c r="AG1452" i="2" s="1"/>
  <c r="AG1148" i="2"/>
  <c r="AG2392" i="2"/>
  <c r="AF1879" i="2"/>
  <c r="AG1892" i="2" s="1"/>
  <c r="AF1576" i="2"/>
  <c r="AF674" i="2"/>
  <c r="AG2283" i="2"/>
  <c r="AF1319" i="2"/>
  <c r="AG1597" i="2"/>
  <c r="AF1831" i="2"/>
  <c r="AF2561" i="2"/>
  <c r="AG2574" i="2" s="1"/>
  <c r="AF448" i="2"/>
  <c r="AF1771" i="2"/>
  <c r="AF1391" i="2"/>
  <c r="AG1401" i="2" s="1"/>
  <c r="AF1448" i="2"/>
  <c r="AF976" i="2"/>
  <c r="AF1704" i="2"/>
  <c r="AG1714" i="2" s="1"/>
  <c r="AH1714" i="2" s="1"/>
  <c r="AF679" i="2"/>
  <c r="AF1920" i="2"/>
  <c r="AF1207" i="2"/>
  <c r="AF2603" i="2"/>
  <c r="AG2608" i="2" s="1"/>
  <c r="AF1543" i="2"/>
  <c r="AG1543" i="2" s="1"/>
  <c r="AF2087" i="2"/>
  <c r="AG2092" i="2" s="1"/>
  <c r="AF991" i="2"/>
  <c r="AG999" i="2" s="1"/>
  <c r="AG2785" i="2"/>
  <c r="AH2785" i="2" s="1"/>
  <c r="AG1109" i="2"/>
  <c r="AF784" i="2"/>
  <c r="AG797" i="2" s="1"/>
  <c r="AF776" i="2"/>
  <c r="AG782" i="2" s="1"/>
  <c r="AF666" i="2"/>
  <c r="AF671" i="2"/>
  <c r="AF895" i="2"/>
  <c r="AG895" i="2" s="1"/>
  <c r="AF752" i="2"/>
  <c r="AG757" i="2" s="1"/>
  <c r="AF2043" i="2"/>
  <c r="AG2052" i="2" s="1"/>
  <c r="AF1511" i="2"/>
  <c r="AG1519" i="2" s="1"/>
  <c r="AF2735" i="2"/>
  <c r="AG2745" i="2" s="1"/>
  <c r="AF2651" i="2"/>
  <c r="AG2651" i="2" s="1"/>
  <c r="AF1260" i="2"/>
  <c r="AG1271" i="2" s="1"/>
  <c r="AG2131" i="2"/>
  <c r="AG2783" i="2"/>
  <c r="AG755" i="2"/>
  <c r="AG2022" i="2"/>
  <c r="AG1388" i="2"/>
  <c r="AF1711" i="2"/>
  <c r="AG1721" i="2" s="1"/>
  <c r="AG662" i="2"/>
  <c r="AG1502" i="2"/>
  <c r="AF2464" i="2"/>
  <c r="AG2473" i="2" s="1"/>
  <c r="AG1701" i="2"/>
  <c r="AG1333" i="2"/>
  <c r="AF1276" i="2"/>
  <c r="AG1279" i="2" s="1"/>
  <c r="AG1316" i="2"/>
  <c r="AG1470" i="2"/>
  <c r="AG1656" i="2"/>
  <c r="AG1347" i="2"/>
  <c r="AG1408" i="2"/>
  <c r="AG2123" i="2"/>
  <c r="AF1926" i="2"/>
  <c r="AG1929" i="2" s="1"/>
  <c r="AH1929" i="2" s="1"/>
  <c r="AG1104" i="2"/>
  <c r="AG2172" i="2"/>
  <c r="AF1735" i="2"/>
  <c r="AG1747" i="2" s="1"/>
  <c r="AG1668" i="2"/>
  <c r="AG2201" i="2"/>
  <c r="AF2176" i="2"/>
  <c r="AG2188" i="2" s="1"/>
  <c r="AF2635" i="2"/>
  <c r="AG2641" i="2" s="1"/>
  <c r="AH2641" i="2" s="1"/>
  <c r="AF712" i="2"/>
  <c r="AG723" i="2" s="1"/>
  <c r="AF1767" i="2"/>
  <c r="AG1777" i="2" s="1"/>
  <c r="AH1777" i="2" s="1"/>
  <c r="AF2587" i="2"/>
  <c r="AG2592" i="2" s="1"/>
  <c r="AG1756" i="2"/>
  <c r="AF319" i="2"/>
  <c r="AG2723" i="2"/>
  <c r="AF984" i="2"/>
  <c r="AG2344" i="2"/>
  <c r="AG2299" i="2"/>
  <c r="AG2258" i="2"/>
  <c r="AG1107" i="2"/>
  <c r="AF896" i="2"/>
  <c r="AF1607" i="2"/>
  <c r="AG1614" i="2" s="1"/>
  <c r="AF704" i="2"/>
  <c r="AG656" i="2"/>
  <c r="AG922" i="2"/>
  <c r="AG1512" i="2"/>
  <c r="AG2255" i="2"/>
  <c r="AG1138" i="2"/>
  <c r="AG1653" i="2"/>
  <c r="AF2680" i="2"/>
  <c r="AG2680" i="2" s="1"/>
  <c r="AH2680" i="2" s="1"/>
  <c r="AF848" i="2"/>
  <c r="AG854" i="2" s="1"/>
  <c r="AH854" i="2" s="1"/>
  <c r="AG1574" i="2"/>
  <c r="AG2104" i="2"/>
  <c r="AF2505" i="2"/>
  <c r="AG2508" i="2" s="1"/>
  <c r="AH2508" i="2" s="1"/>
  <c r="AF1551" i="2"/>
  <c r="AG1563" i="2" s="1"/>
  <c r="AG2538" i="2"/>
  <c r="AF1896" i="2"/>
  <c r="AF2523" i="2"/>
  <c r="AG2534" i="2" s="1"/>
  <c r="AF1639" i="2"/>
  <c r="AG1651" i="2" s="1"/>
  <c r="AG2780" i="2"/>
  <c r="AG1226" i="2"/>
  <c r="AH1226" i="2" s="1"/>
  <c r="AG1630" i="2"/>
  <c r="AG2698" i="2"/>
  <c r="AG2699" i="2"/>
  <c r="AG1052" i="2"/>
  <c r="AG2142" i="2"/>
  <c r="AG2109" i="2"/>
  <c r="AG1784" i="2"/>
  <c r="AH1784" i="2" s="1"/>
  <c r="AG2191" i="2"/>
  <c r="AG2162" i="2"/>
  <c r="AF760" i="2"/>
  <c r="AF1615" i="2"/>
  <c r="AG1627" i="2" s="1"/>
  <c r="AG2725" i="2"/>
  <c r="AF762" i="2"/>
  <c r="AG2143" i="2"/>
  <c r="AH2143" i="2" s="1"/>
  <c r="AF1963" i="2"/>
  <c r="AG1973" i="2" s="1"/>
  <c r="AG2254" i="2"/>
  <c r="AF2259" i="2"/>
  <c r="AG726" i="2"/>
  <c r="AF1080" i="2"/>
  <c r="AG1168" i="2"/>
  <c r="AG2678" i="2"/>
  <c r="AH2678" i="2" s="1"/>
  <c r="AF682" i="2"/>
  <c r="AF1171" i="2"/>
  <c r="AG1695" i="2"/>
  <c r="AF874" i="2"/>
  <c r="AG880" i="2" s="1"/>
  <c r="AF863" i="2"/>
  <c r="AF1851" i="2"/>
  <c r="AG1855" i="2" s="1"/>
  <c r="AF1116" i="2"/>
  <c r="AG1126" i="2" s="1"/>
  <c r="AG2781" i="2"/>
  <c r="AG2192" i="2"/>
  <c r="AG2601" i="2"/>
  <c r="AG1611" i="2"/>
  <c r="AG1565" i="2"/>
  <c r="AF632" i="2"/>
  <c r="AF959" i="2"/>
  <c r="AF1208" i="2"/>
  <c r="AF1811" i="2"/>
  <c r="AF960" i="2"/>
  <c r="AF2619" i="2"/>
  <c r="AG2631" i="2" s="1"/>
  <c r="AF2007" i="2"/>
  <c r="AG2019" i="2" s="1"/>
  <c r="AG2479" i="2"/>
  <c r="AG2457" i="2"/>
  <c r="AF1995" i="2"/>
  <c r="AG1998" i="2" s="1"/>
  <c r="AF639" i="2"/>
  <c r="AF2571" i="2"/>
  <c r="AG2571" i="2" s="1"/>
  <c r="AG2523" i="2"/>
  <c r="AG2042" i="2"/>
  <c r="AG1397" i="2"/>
  <c r="AG1507" i="2"/>
  <c r="AG659" i="2"/>
  <c r="AF928" i="2"/>
  <c r="AG2681" i="2"/>
  <c r="AG2166" i="2"/>
  <c r="AG1763" i="2"/>
  <c r="AG2772" i="2"/>
  <c r="AG814" i="2"/>
  <c r="AG949" i="2"/>
  <c r="AH949" i="2" s="1"/>
  <c r="AG2116" i="2"/>
  <c r="AG2615" i="2"/>
  <c r="AH2615" i="2" s="1"/>
  <c r="AF622" i="2"/>
  <c r="AF1583" i="2"/>
  <c r="AG1596" i="2" s="1"/>
  <c r="AG1011" i="2"/>
  <c r="AG1506" i="2"/>
  <c r="AF1087" i="2"/>
  <c r="AG1100" i="2" s="1"/>
  <c r="AG2607" i="2"/>
  <c r="AF2755" i="2"/>
  <c r="AG2766" i="2" s="1"/>
  <c r="AF2555" i="2"/>
  <c r="AG943" i="2"/>
  <c r="AF767" i="2"/>
  <c r="AG776" i="2" s="1"/>
  <c r="AF1032" i="2"/>
  <c r="AG1039" i="2" s="1"/>
  <c r="AF1671" i="2"/>
  <c r="AF1151" i="2"/>
  <c r="AG1156" i="2" s="1"/>
  <c r="AH1156" i="2" s="1"/>
  <c r="AG2303" i="2"/>
  <c r="AF1983" i="2"/>
  <c r="AF2261" i="2"/>
  <c r="AG2273" i="2" s="1"/>
  <c r="AF927" i="2"/>
  <c r="AG927" i="2" s="1"/>
  <c r="AH927" i="2" s="1"/>
  <c r="AG1961" i="2"/>
  <c r="AG1262" i="2"/>
  <c r="AF1483" i="2"/>
  <c r="AF799" i="2"/>
  <c r="AG804" i="2" s="1"/>
  <c r="AF826" i="2"/>
  <c r="AF735" i="2"/>
  <c r="AG1694" i="2"/>
  <c r="AF2077" i="2"/>
  <c r="AG2361" i="2"/>
  <c r="AG2198" i="2"/>
  <c r="AG1274" i="2"/>
  <c r="AG2364" i="2"/>
  <c r="AG1474" i="2"/>
  <c r="AG2671" i="2"/>
  <c r="AG1806" i="2"/>
  <c r="AG2620" i="2"/>
  <c r="AG1666" i="2"/>
  <c r="AG1758" i="2"/>
  <c r="AG2305" i="2"/>
  <c r="AG2312" i="2"/>
  <c r="AG1325" i="2"/>
  <c r="AG1200" i="2"/>
  <c r="AG1018" i="2"/>
  <c r="AG1394" i="2"/>
  <c r="AG1206" i="2"/>
  <c r="AG1964" i="2"/>
  <c r="AG1392" i="2"/>
  <c r="AG1383" i="2"/>
  <c r="AG888" i="2"/>
  <c r="AF362" i="2"/>
  <c r="AF575" i="2"/>
  <c r="AF568" i="2"/>
  <c r="AG569" i="2" s="1"/>
  <c r="AF511" i="2"/>
  <c r="AF130" i="2"/>
  <c r="AF184" i="2"/>
  <c r="AF384" i="2"/>
  <c r="AF366" i="2"/>
  <c r="AF610" i="2"/>
  <c r="AF90" i="2"/>
  <c r="AG102" i="2" s="1"/>
  <c r="AF504" i="2"/>
  <c r="AF371" i="2"/>
  <c r="AF440" i="2"/>
  <c r="AF576" i="2"/>
  <c r="AF400" i="2"/>
  <c r="AG400" i="2" s="1"/>
  <c r="AF555" i="2"/>
  <c r="AF328" i="2"/>
  <c r="AG334" i="2" s="1"/>
  <c r="AG39" i="2"/>
  <c r="AH39" i="2" s="1"/>
  <c r="AF307" i="2"/>
  <c r="AF570" i="2"/>
  <c r="AG582" i="2" s="1"/>
  <c r="AF490" i="2"/>
  <c r="AG497" i="2" s="1"/>
  <c r="AH497" i="2" s="1"/>
  <c r="AF154" i="2"/>
  <c r="AG154" i="2" s="1"/>
  <c r="AG36" i="2"/>
  <c r="AG53" i="2"/>
  <c r="AF250" i="2"/>
  <c r="AG40" i="2"/>
  <c r="AH40" i="2" s="1"/>
  <c r="AG239" i="2"/>
  <c r="AF208" i="2"/>
  <c r="AG215" i="2" s="1"/>
  <c r="AG59" i="2"/>
  <c r="AF538" i="2"/>
  <c r="AF65" i="2"/>
  <c r="AF480" i="2"/>
  <c r="AF416" i="2"/>
  <c r="AG42" i="2"/>
  <c r="AH42" i="2" s="1"/>
  <c r="AF435" i="2"/>
  <c r="AG442" i="2" s="1"/>
  <c r="AF287" i="2"/>
  <c r="AG298" i="2" s="1"/>
  <c r="AG62" i="2"/>
  <c r="AH62" i="2" s="1"/>
  <c r="AF426" i="2"/>
  <c r="AF70" i="2"/>
  <c r="AF170" i="2"/>
  <c r="AG180" i="2" s="1"/>
  <c r="AG44" i="2"/>
  <c r="AH44" i="2" s="1"/>
  <c r="AF587" i="2"/>
  <c r="AG598" i="2" s="1"/>
  <c r="AH598" i="2" s="1"/>
  <c r="AF312" i="2"/>
  <c r="AF447" i="2"/>
  <c r="AF499" i="2"/>
  <c r="AG505" i="2" s="1"/>
  <c r="AF383" i="2"/>
  <c r="AF216" i="2"/>
  <c r="AF618" i="2"/>
  <c r="AF507" i="2"/>
  <c r="AF520" i="2"/>
  <c r="AG1782" i="2"/>
  <c r="AG1769" i="2"/>
  <c r="AG2373" i="2"/>
  <c r="AG1750" i="2"/>
  <c r="AG1135" i="2"/>
  <c r="AG2310" i="2"/>
  <c r="AG1102" i="2"/>
  <c r="AG1610" i="2"/>
  <c r="AG2522" i="2"/>
  <c r="AG1147" i="2"/>
  <c r="AG1914" i="2"/>
  <c r="AG1143" i="2"/>
  <c r="AG2296" i="2"/>
  <c r="AF2204" i="2"/>
  <c r="AG2204" i="2" s="1"/>
  <c r="AH2204" i="2" s="1"/>
  <c r="AG2178" i="2"/>
  <c r="AF2345" i="2"/>
  <c r="AG2348" i="2" s="1"/>
  <c r="AH2348" i="2" s="1"/>
  <c r="AG661" i="2"/>
  <c r="AG2134" i="2"/>
  <c r="AG1779" i="2"/>
  <c r="AG2372" i="2"/>
  <c r="AF255" i="2"/>
  <c r="AG2282" i="2"/>
  <c r="AG1601" i="2"/>
  <c r="AG2115" i="2"/>
  <c r="AG2165" i="2"/>
  <c r="AG2778" i="2"/>
  <c r="AG1776" i="2"/>
  <c r="AH1776" i="2" s="1"/>
  <c r="AG2484" i="2"/>
  <c r="AF728" i="2"/>
  <c r="AG732" i="2" s="1"/>
  <c r="AG898" i="2"/>
  <c r="AG1786" i="2"/>
  <c r="AG1203" i="2"/>
  <c r="AF696" i="2"/>
  <c r="AG701" i="2" s="1"/>
  <c r="AG1600" i="2"/>
  <c r="AG1778" i="2"/>
  <c r="AH1778" i="2" s="1"/>
  <c r="AF1055" i="2"/>
  <c r="AG1057" i="2" s="1"/>
  <c r="AG38" i="2"/>
  <c r="AF192" i="2"/>
  <c r="AG205" i="2" s="1"/>
  <c r="AF2023" i="2"/>
  <c r="AG2024" i="2" s="1"/>
  <c r="AG1733" i="2"/>
  <c r="AG1144" i="2"/>
  <c r="AF1183" i="2"/>
  <c r="AG1193" i="2" s="1"/>
  <c r="AH1193" i="2" s="1"/>
  <c r="AG2669" i="2"/>
  <c r="AH2669" i="2" s="1"/>
  <c r="AG2130" i="2"/>
  <c r="AG892" i="2"/>
  <c r="AG1742" i="2"/>
  <c r="AG2537" i="2"/>
  <c r="AF443" i="2"/>
  <c r="AG1699" i="2"/>
  <c r="AG1606" i="2"/>
  <c r="AG2228" i="2"/>
  <c r="AH2228" i="2" s="1"/>
  <c r="AG1526" i="2"/>
  <c r="AG2578" i="2"/>
  <c r="AG1729" i="2"/>
  <c r="AF2539" i="2"/>
  <c r="AG2585" i="2"/>
  <c r="AG2779" i="2"/>
  <c r="AG238" i="2"/>
  <c r="AG1469" i="2"/>
  <c r="AG2370" i="2"/>
  <c r="AF2443" i="2"/>
  <c r="AG1049" i="2"/>
  <c r="AG2366" i="2"/>
  <c r="AF1895" i="2"/>
  <c r="AG1895" i="2" s="1"/>
  <c r="AF2425" i="2"/>
  <c r="AG2431" i="2" s="1"/>
  <c r="AF191" i="2"/>
  <c r="AG2160" i="2"/>
  <c r="AG1013" i="2"/>
  <c r="AG1774" i="2"/>
  <c r="AG2289" i="2"/>
  <c r="AG2057" i="2"/>
  <c r="AG2181" i="2"/>
  <c r="AF818" i="2"/>
  <c r="AG2175" i="2"/>
  <c r="AG2119" i="2"/>
  <c r="AG893" i="2"/>
  <c r="AG1737" i="2"/>
  <c r="AG2439" i="2"/>
  <c r="AG1968" i="2"/>
  <c r="AG1444" i="2"/>
  <c r="AG2512" i="2"/>
  <c r="AF2064" i="2"/>
  <c r="AG2073" i="2" s="1"/>
  <c r="AF840" i="2"/>
  <c r="AG849" i="2" s="1"/>
  <c r="AF1112" i="2"/>
  <c r="AG1114" i="2" s="1"/>
  <c r="AH1114" i="2" s="1"/>
  <c r="AF132" i="2"/>
  <c r="AG61" i="2"/>
  <c r="AH61" i="2" s="1"/>
  <c r="AF640" i="2"/>
  <c r="AG653" i="2" s="1"/>
  <c r="AG889" i="2"/>
  <c r="AH889" i="2" s="1"/>
  <c r="AG2782" i="2"/>
  <c r="AF2075" i="2"/>
  <c r="AF1631" i="2"/>
  <c r="AG1636" i="2" s="1"/>
  <c r="AF1290" i="2"/>
  <c r="AG1302" i="2" s="1"/>
  <c r="AF2377" i="2"/>
  <c r="AG2390" i="2" s="1"/>
  <c r="AG2170" i="2"/>
  <c r="AH2170" i="2" s="1"/>
  <c r="AG2093" i="2"/>
  <c r="AG2575" i="2"/>
  <c r="AG2466" i="2"/>
  <c r="AF1943" i="2"/>
  <c r="AF1064" i="2"/>
  <c r="AF1979" i="2"/>
  <c r="AG2675" i="2"/>
  <c r="AG2371" i="2"/>
  <c r="AG2278" i="2"/>
  <c r="AF703" i="2"/>
  <c r="AG1542" i="2"/>
  <c r="AF832" i="2"/>
  <c r="AG1048" i="2"/>
  <c r="AF1119" i="2"/>
  <c r="AG1726" i="2"/>
  <c r="AH1726" i="2" s="1"/>
  <c r="AG50" i="2"/>
  <c r="AG2521" i="2"/>
  <c r="AG2627" i="2"/>
  <c r="AF1351" i="2"/>
  <c r="AG1771" i="2"/>
  <c r="AG2709" i="2"/>
  <c r="AG2171" i="2"/>
  <c r="AG2487" i="2"/>
  <c r="AH2487" i="2" s="1"/>
  <c r="AF403" i="2"/>
  <c r="AG407" i="2" s="1"/>
  <c r="AG2720" i="2"/>
  <c r="AG2506" i="2"/>
  <c r="AF1023" i="2"/>
  <c r="AG1023" i="2" s="1"/>
  <c r="AH1023" i="2" s="1"/>
  <c r="AG1546" i="2"/>
  <c r="AG1139" i="2"/>
  <c r="AF1787" i="2"/>
  <c r="AG1791" i="2" s="1"/>
  <c r="AG1317" i="2"/>
  <c r="AF339" i="2"/>
  <c r="AF543" i="2"/>
  <c r="AF354" i="2"/>
  <c r="AG32" i="2"/>
  <c r="AG2105" i="2"/>
  <c r="AG1222" i="2"/>
  <c r="AG2757" i="2"/>
  <c r="AG2159" i="2"/>
  <c r="AG2529" i="2"/>
  <c r="AG917" i="2"/>
  <c r="AG1567" i="2"/>
  <c r="AF1835" i="2"/>
  <c r="AG1838" i="2" s="1"/>
  <c r="AF464" i="2"/>
  <c r="AG477" i="2" s="1"/>
  <c r="AG1395" i="2"/>
  <c r="AG1209" i="2"/>
  <c r="AG1603" i="2"/>
  <c r="AG122" i="2"/>
  <c r="AG1061" i="2"/>
  <c r="AG2187" i="2"/>
  <c r="AG947" i="2"/>
  <c r="AH947" i="2" s="1"/>
  <c r="AG2708" i="2"/>
  <c r="AG2649" i="2"/>
  <c r="AF600" i="2"/>
  <c r="AG2169" i="2"/>
  <c r="AG2292" i="2"/>
  <c r="AF1074" i="2"/>
  <c r="AG2016" i="2"/>
  <c r="AF1856" i="2"/>
  <c r="AG1865" i="2" s="1"/>
  <c r="AG2112" i="2"/>
  <c r="AG1223" i="2"/>
  <c r="AH1223" i="2" s="1"/>
  <c r="AG399" i="2"/>
  <c r="AG657" i="2"/>
  <c r="AF2398" i="2"/>
  <c r="AG2406" i="2" s="1"/>
  <c r="AH2406" i="2" s="1"/>
  <c r="AF2329" i="2"/>
  <c r="AG2342" i="2" s="1"/>
  <c r="AF306" i="2"/>
  <c r="AG31" i="2"/>
  <c r="AG1891" i="2"/>
  <c r="AG1755" i="2"/>
  <c r="AG2062" i="2"/>
  <c r="AG2307" i="2"/>
  <c r="AF423" i="2"/>
  <c r="AG1387" i="2"/>
  <c r="AG1328" i="2"/>
  <c r="AG1602" i="2"/>
  <c r="AG1022" i="2"/>
  <c r="AG2478" i="2"/>
  <c r="AG2063" i="2"/>
  <c r="AF1244" i="2"/>
  <c r="AG1257" i="2" s="1"/>
  <c r="AF523" i="2"/>
  <c r="AG1312" i="2"/>
  <c r="AG2764" i="2"/>
  <c r="AG1268" i="2"/>
  <c r="AG1977" i="2"/>
  <c r="AH1977" i="2" s="1"/>
  <c r="AG1533" i="2"/>
  <c r="AG2359" i="2"/>
  <c r="AG104" i="2"/>
  <c r="AG2737" i="2"/>
  <c r="AG1476" i="2"/>
  <c r="AG2185" i="2"/>
  <c r="AG753" i="2"/>
  <c r="AG2274" i="2"/>
  <c r="AG1732" i="2"/>
  <c r="AG2581" i="2"/>
  <c r="AF634" i="2"/>
  <c r="AG637" i="2" s="1"/>
  <c r="AG946" i="2"/>
  <c r="AF248" i="2"/>
  <c r="AG2290" i="2"/>
  <c r="AF314" i="2"/>
  <c r="AG315" i="2" s="1"/>
  <c r="AF415" i="2"/>
  <c r="AG2137" i="2"/>
  <c r="AG2614" i="2"/>
  <c r="AG2374" i="2"/>
  <c r="AF1839" i="2"/>
  <c r="AG1844" i="2" s="1"/>
  <c r="AG1304" i="2"/>
  <c r="AG305" i="2"/>
  <c r="AF1415" i="2"/>
  <c r="AG1419" i="2" s="1"/>
  <c r="AG2612" i="2"/>
  <c r="AG1133" i="2"/>
  <c r="AG2711" i="2"/>
  <c r="AG2471" i="2"/>
  <c r="AG1728" i="2"/>
  <c r="AG1534" i="2"/>
  <c r="AG1471" i="2"/>
  <c r="AG1374" i="2"/>
  <c r="AG2110" i="2"/>
  <c r="AG1623" i="2"/>
  <c r="AG1805" i="2"/>
  <c r="AG58" i="2"/>
  <c r="AG2619" i="2"/>
  <c r="AG2727" i="2"/>
  <c r="AG303" i="2"/>
  <c r="AG1134" i="2"/>
  <c r="AG1541" i="2"/>
  <c r="AG1871" i="2"/>
  <c r="AG2786" i="2"/>
  <c r="AH2786" i="2" s="1"/>
  <c r="AG1101" i="2"/>
  <c r="AG2712" i="2"/>
  <c r="AG1660" i="2"/>
  <c r="AG2060" i="2"/>
  <c r="AG2460" i="2"/>
  <c r="AG2584" i="2"/>
  <c r="AG2462" i="2"/>
  <c r="AG2475" i="2"/>
  <c r="AG170" i="2"/>
  <c r="AG2265" i="2"/>
  <c r="AG1345" i="2"/>
  <c r="AG2129" i="2"/>
  <c r="AG1390" i="2"/>
  <c r="AG2183" i="2"/>
  <c r="AG1723" i="2"/>
  <c r="AG1628" i="2"/>
  <c r="AG2588" i="2"/>
  <c r="AG1976" i="2"/>
  <c r="AG1149" i="2"/>
  <c r="AG2257" i="2"/>
  <c r="AG2765" i="2"/>
  <c r="AG2756" i="2"/>
  <c r="AG899" i="2"/>
  <c r="AH899" i="2" s="1"/>
  <c r="AG2617" i="2"/>
  <c r="AG1439" i="2"/>
  <c r="AG2272" i="2"/>
  <c r="AG997" i="2"/>
  <c r="AG2284" i="2"/>
  <c r="AF2557" i="2"/>
  <c r="AG2561" i="2" s="1"/>
  <c r="AG2434" i="2"/>
  <c r="AH2434" i="2" s="1"/>
  <c r="AG1088" i="2"/>
  <c r="AG1330" i="2"/>
  <c r="AG2279" i="2"/>
  <c r="AG1391" i="2"/>
  <c r="AG1833" i="2"/>
  <c r="AG2394" i="2"/>
  <c r="AG1338" i="2"/>
  <c r="AG1781" i="2"/>
  <c r="AH1781" i="2" s="1"/>
  <c r="AG2672" i="2"/>
  <c r="AG48" i="2"/>
  <c r="AG2225" i="2"/>
  <c r="AG1340" i="2"/>
  <c r="AG169" i="2"/>
  <c r="AG2099" i="2"/>
  <c r="AG1367" i="2"/>
  <c r="AG279" i="2"/>
  <c r="AG2463" i="2"/>
  <c r="AG1059" i="2"/>
  <c r="AG992" i="2"/>
  <c r="AG2722" i="2"/>
  <c r="AG2276" i="2"/>
  <c r="AG2096" i="2"/>
  <c r="AG1017" i="2"/>
  <c r="AH1017" i="2" s="1"/>
  <c r="AG1540" i="2"/>
  <c r="AG64" i="2"/>
  <c r="AG1477" i="2"/>
  <c r="AG33" i="2"/>
  <c r="AG1161" i="2"/>
  <c r="AG184" i="2"/>
  <c r="AG2194" i="2"/>
  <c r="AG2700" i="2"/>
  <c r="AG1719" i="2"/>
  <c r="AG1537" i="2"/>
  <c r="AG1021" i="2"/>
  <c r="AG1270" i="2"/>
  <c r="AG1950" i="2"/>
  <c r="AG2482" i="2"/>
  <c r="AG2707" i="2"/>
  <c r="AG2391" i="2"/>
  <c r="AG2102" i="2"/>
  <c r="AG1693" i="2"/>
  <c r="AG1971" i="2"/>
  <c r="AG682" i="2"/>
  <c r="AG296" i="2"/>
  <c r="AG2525" i="2"/>
  <c r="AG2468" i="2"/>
  <c r="AG2461" i="2"/>
  <c r="AG370" i="2"/>
  <c r="AG1702" i="2"/>
  <c r="AG2636" i="2"/>
  <c r="AG2061" i="2"/>
  <c r="AG1478" i="2"/>
  <c r="AG2736" i="2"/>
  <c r="AG2138" i="2"/>
  <c r="AG2679" i="2"/>
  <c r="AG2176" i="2"/>
  <c r="AG1768" i="2"/>
  <c r="AH1768" i="2" s="1"/>
  <c r="AG2676" i="2"/>
  <c r="AG944" i="2"/>
  <c r="AG795" i="2"/>
  <c r="AG1250" i="2"/>
  <c r="AG2746" i="2"/>
  <c r="AG1999" i="2"/>
  <c r="AG1402" i="2"/>
  <c r="AG335" i="2"/>
  <c r="AG2704" i="2"/>
  <c r="AG1962" i="2"/>
  <c r="AG2223" i="2"/>
  <c r="AG43" i="2"/>
  <c r="AG1393" i="2"/>
  <c r="AG2127" i="2"/>
  <c r="AG1830" i="2"/>
  <c r="AG1264" i="2"/>
  <c r="AG2082" i="2"/>
  <c r="AG1609" i="2"/>
  <c r="AG2426" i="2"/>
  <c r="AG1259" i="2"/>
  <c r="AG1832" i="2"/>
  <c r="AG60" i="2"/>
  <c r="AG2368" i="2"/>
  <c r="AG2139" i="2"/>
  <c r="AG438" i="2"/>
  <c r="AG1793" i="2"/>
  <c r="AF2410" i="2"/>
  <c r="AG2413" i="2" s="1"/>
  <c r="AP33" i="2"/>
  <c r="AG1198" i="2"/>
  <c r="AG1792" i="2"/>
  <c r="AG2715" i="2"/>
  <c r="AG725" i="2"/>
  <c r="AG1664" i="2"/>
  <c r="AG1517" i="2"/>
  <c r="AG2510" i="2"/>
  <c r="AG2714" i="2"/>
  <c r="AG2511" i="2"/>
  <c r="AG1430" i="2"/>
  <c r="AG991" i="2"/>
  <c r="AG1536" i="2"/>
  <c r="AG1015" i="2"/>
  <c r="AH1015" i="2" s="1"/>
  <c r="AG1091" i="2"/>
  <c r="AG1589" i="2"/>
  <c r="AG2758" i="2"/>
  <c r="AG2226" i="2"/>
  <c r="AG1313" i="2"/>
  <c r="AG901" i="2"/>
  <c r="AG1741" i="2"/>
  <c r="AG1834" i="2"/>
  <c r="AG1342" i="2"/>
  <c r="AG2095" i="2"/>
  <c r="AG1007" i="2"/>
  <c r="AF2144" i="2"/>
  <c r="AG2155" i="2" s="1"/>
  <c r="AH2155" i="2" s="1"/>
  <c r="AG1725" i="2"/>
  <c r="AG2350" i="2"/>
  <c r="AG2271" i="2"/>
  <c r="AG2717" i="2"/>
  <c r="AG1893" i="2"/>
  <c r="AG2041" i="2"/>
  <c r="AF418" i="2"/>
  <c r="AF664" i="2"/>
  <c r="AG668" i="2" s="1"/>
  <c r="AG958" i="2"/>
  <c r="AG2586" i="2"/>
  <c r="AG2528" i="2"/>
  <c r="AG2363" i="2"/>
  <c r="AF186" i="2"/>
  <c r="AG186" i="2" s="1"/>
  <c r="AG816" i="2"/>
  <c r="AG2731" i="2"/>
  <c r="AG1970" i="2"/>
  <c r="AG1382" i="2"/>
  <c r="AG1767" i="2"/>
  <c r="AF831" i="2"/>
  <c r="AG838" i="2" s="1"/>
  <c r="AG1111" i="2"/>
  <c r="AG2769" i="2"/>
  <c r="AG2526" i="2"/>
  <c r="AG2483" i="2"/>
  <c r="AG1788" i="2"/>
  <c r="AG2734" i="2"/>
  <c r="AG792" i="2"/>
  <c r="AG2703" i="2"/>
  <c r="AG2634" i="2"/>
  <c r="AG2091" i="2"/>
  <c r="AG1096" i="2"/>
  <c r="AG207" i="2"/>
  <c r="AG1014" i="2"/>
  <c r="AG2583" i="2"/>
  <c r="AG1965" i="2"/>
  <c r="AG1538" i="2"/>
  <c r="AG2611" i="2"/>
  <c r="AF602" i="2"/>
  <c r="AG602" i="2" s="1"/>
  <c r="AG1348" i="2"/>
  <c r="AG1080" i="2"/>
  <c r="AG951" i="2"/>
  <c r="AG2380" i="2"/>
  <c r="AG2270" i="2"/>
  <c r="AG1445" i="2"/>
  <c r="AG2083" i="2"/>
  <c r="AH2083" i="2" s="1"/>
  <c r="AG46" i="2"/>
  <c r="AG2718" i="2"/>
  <c r="AG2440" i="2"/>
  <c r="AG2382" i="2"/>
  <c r="AG2383" i="2"/>
  <c r="AG1412" i="2"/>
  <c r="AG921" i="2"/>
  <c r="AG2341" i="2"/>
  <c r="AH2341" i="2" s="1"/>
  <c r="AF139" i="2"/>
  <c r="AG146" i="2" s="1"/>
  <c r="AG906" i="2"/>
  <c r="AG1894" i="2"/>
  <c r="AG1522" i="2"/>
  <c r="AG2075" i="2"/>
  <c r="AG2136" i="2"/>
  <c r="AG733" i="2"/>
  <c r="AG998" i="2"/>
  <c r="AG2124" i="2"/>
  <c r="AG2220" i="2"/>
  <c r="AG1650" i="2"/>
  <c r="AG655" i="2"/>
  <c r="AG663" i="2"/>
  <c r="AF2546" i="2"/>
  <c r="AG2546" i="2" s="1"/>
  <c r="AG45" i="2"/>
  <c r="AH45" i="2" s="1"/>
  <c r="AG2121" i="2"/>
  <c r="AF479" i="2"/>
  <c r="AG2070" i="2"/>
  <c r="AG1409" i="2"/>
  <c r="AG1669" i="2"/>
  <c r="AF1899" i="2"/>
  <c r="AG1912" i="2" s="1"/>
  <c r="AG2701" i="2"/>
  <c r="AG1635" i="2"/>
  <c r="AG2754" i="2"/>
  <c r="AG758" i="2"/>
  <c r="AG2759" i="2"/>
  <c r="AG2599" i="2"/>
  <c r="AG2174" i="2"/>
  <c r="AG1171" i="2"/>
  <c r="AG1272" i="2"/>
  <c r="AG1058" i="2"/>
  <c r="AG1099" i="2"/>
  <c r="AF2490" i="2"/>
  <c r="AG2494" i="2" s="1"/>
  <c r="AH2494" i="2" s="1"/>
  <c r="AG2200" i="2"/>
  <c r="AG2459" i="2"/>
  <c r="AF1815" i="2"/>
  <c r="AG1824" i="2" s="1"/>
  <c r="AG1105" i="2"/>
  <c r="AF546" i="2"/>
  <c r="AG2197" i="2"/>
  <c r="AF224" i="2"/>
  <c r="AG237" i="2" s="1"/>
  <c r="AG1641" i="2"/>
  <c r="AG2173" i="2"/>
  <c r="AG1411" i="2"/>
  <c r="AG794" i="2"/>
  <c r="AG1661" i="2"/>
  <c r="AG2118" i="2"/>
  <c r="AG1335" i="2"/>
  <c r="AG2542" i="2"/>
  <c r="AG1594" i="2"/>
  <c r="AG2111" i="2"/>
  <c r="AG1005" i="2"/>
  <c r="AG2180" i="2"/>
  <c r="AG2543" i="2"/>
  <c r="AG883" i="2"/>
  <c r="AG1244" i="2"/>
  <c r="AG2777" i="2"/>
  <c r="AF506" i="2"/>
  <c r="AG2639" i="2"/>
  <c r="AG1243" i="2"/>
  <c r="AG1001" i="2"/>
  <c r="AG1046" i="2"/>
  <c r="AF1872" i="2"/>
  <c r="AG1879" i="2" s="1"/>
  <c r="AG1591" i="2"/>
  <c r="AG2465" i="2"/>
  <c r="AF129" i="2"/>
  <c r="AF968" i="2"/>
  <c r="AG981" i="2" s="1"/>
  <c r="AG2464" i="2"/>
  <c r="AG2598" i="2"/>
  <c r="AG1598" i="2"/>
  <c r="AG1267" i="2"/>
  <c r="AF1176" i="2"/>
  <c r="AG1189" i="2" s="1"/>
  <c r="AH1189" i="2" s="1"/>
  <c r="AG1315" i="2"/>
  <c r="AG796" i="2"/>
  <c r="AF584" i="2"/>
  <c r="AF2240" i="2"/>
  <c r="AG2245" i="2" s="1"/>
  <c r="AH2245" i="2" s="1"/>
  <c r="AG1410" i="2"/>
  <c r="AG2467" i="2"/>
  <c r="AF1670" i="2"/>
  <c r="AG1672" i="2" s="1"/>
  <c r="AH1672" i="2" s="1"/>
  <c r="AG2294" i="2"/>
  <c r="AG446" i="2"/>
  <c r="AF482" i="2"/>
  <c r="AG2222" i="2"/>
  <c r="AG2140" i="2"/>
  <c r="AG752" i="2"/>
  <c r="AG2354" i="2"/>
  <c r="AG2621" i="2"/>
  <c r="AG52" i="2"/>
  <c r="AG2196" i="2"/>
  <c r="AG1217" i="2"/>
  <c r="AG1785" i="2"/>
  <c r="AG2049" i="2"/>
  <c r="AG1248" i="2"/>
  <c r="AF536" i="2"/>
  <c r="AG538" i="2" s="1"/>
  <c r="AG924" i="2"/>
  <c r="AG1764" i="2"/>
  <c r="AG2211" i="2"/>
  <c r="AG911" i="2"/>
  <c r="AG601" i="2"/>
  <c r="AH601" i="2" s="1"/>
  <c r="AG1510" i="2"/>
  <c r="AG1790" i="2"/>
  <c r="AG41" i="2"/>
  <c r="AH41" i="2" s="1"/>
  <c r="AG1667" i="2"/>
  <c r="AG2597" i="2"/>
  <c r="AG1718" i="2"/>
  <c r="AF1487" i="2"/>
  <c r="AG1500" i="2" s="1"/>
  <c r="AG1888" i="2"/>
  <c r="AG1700" i="2"/>
  <c r="AG1219" i="2"/>
  <c r="AF74" i="2"/>
  <c r="AG82" i="2" s="1"/>
  <c r="AG1097" i="2"/>
  <c r="AF320" i="2"/>
  <c r="AF2684" i="2"/>
  <c r="AG2687" i="2" s="1"/>
  <c r="AH2687" i="2" s="1"/>
  <c r="AG302" i="2"/>
  <c r="AG67" i="2"/>
  <c r="AG2291" i="2"/>
  <c r="AF106" i="2"/>
  <c r="AG115" i="2" s="1"/>
  <c r="AF1479" i="2"/>
  <c r="AG1492" i="2" s="1"/>
  <c r="AG2670" i="2"/>
  <c r="AG1858" i="2"/>
  <c r="AG1443" i="2"/>
  <c r="AF1547" i="2"/>
  <c r="AG1560" i="2" s="1"/>
  <c r="AG1584" i="2"/>
  <c r="AG2408" i="2"/>
  <c r="AG1256" i="2"/>
  <c r="AG2069" i="2"/>
  <c r="AG1113" i="2"/>
  <c r="AG2301" i="2"/>
  <c r="AG2298" i="2"/>
  <c r="AG2308" i="2"/>
  <c r="AG2328" i="2"/>
  <c r="AH2328" i="2" s="1"/>
  <c r="AG2205" i="2"/>
  <c r="AG2560" i="2"/>
  <c r="AG2566" i="2"/>
  <c r="AG2327" i="2"/>
  <c r="AG2261" i="2"/>
  <c r="AG1797" i="2"/>
  <c r="AG2098" i="2"/>
  <c r="AG1308" i="2"/>
  <c r="AG2304" i="2"/>
  <c r="AG2085" i="2"/>
  <c r="AF619" i="2"/>
  <c r="AG1355" i="2"/>
  <c r="AG1633" i="2"/>
  <c r="AG2527" i="2"/>
  <c r="AG2384" i="2"/>
  <c r="AG2125" i="2"/>
  <c r="AG35" i="2"/>
  <c r="AH35" i="2" s="1"/>
  <c r="AG2026" i="2"/>
  <c r="AG2362" i="2"/>
  <c r="AF512" i="2"/>
  <c r="AF280" i="2"/>
  <c r="AG281" i="2" s="1"/>
  <c r="AG2424" i="2"/>
  <c r="AG2014" i="2"/>
  <c r="AG1753" i="2"/>
  <c r="AG56" i="2"/>
  <c r="AG905" i="2"/>
  <c r="AH905" i="2" s="1"/>
  <c r="AG1055" i="2"/>
  <c r="AG815" i="2"/>
  <c r="AG1341" i="2"/>
  <c r="AG950" i="2"/>
  <c r="AH950" i="2" s="1"/>
  <c r="AG2519" i="2"/>
  <c r="AG2122" i="2"/>
  <c r="AG2132" i="2"/>
  <c r="AF1173" i="2"/>
  <c r="AG1186" i="2" s="1"/>
  <c r="AH1186" i="2" s="1"/>
  <c r="AF856" i="2"/>
  <c r="AG2533" i="2"/>
  <c r="AG1019" i="2"/>
  <c r="AF336" i="2"/>
  <c r="AG341" i="2" s="1"/>
  <c r="AG2609" i="2"/>
  <c r="AG2336" i="2"/>
  <c r="AG1433" i="2"/>
  <c r="AG2365" i="2"/>
  <c r="AG2517" i="2"/>
  <c r="AG1473" i="2"/>
  <c r="AG1204" i="2"/>
  <c r="AG785" i="2"/>
  <c r="AG1311" i="2"/>
  <c r="AG681" i="2"/>
  <c r="AF223" i="2"/>
  <c r="AG223" i="2" s="1"/>
  <c r="AG2346" i="2"/>
  <c r="AG2128" i="2"/>
  <c r="AH2128" i="2" s="1"/>
  <c r="AF123" i="2"/>
  <c r="AG54" i="2"/>
  <c r="AG855" i="2"/>
  <c r="AH855" i="2" s="1"/>
  <c r="AG912" i="2"/>
  <c r="AG2264" i="2"/>
  <c r="AF17" i="2"/>
  <c r="AG30" i="2" s="1"/>
  <c r="AG2388" i="2"/>
  <c r="AG2427" i="2"/>
  <c r="AG1545" i="2"/>
  <c r="AG2771" i="2"/>
  <c r="AG1438" i="2"/>
  <c r="AG1344" i="2"/>
  <c r="AG2300" i="2"/>
  <c r="AG2260" i="2"/>
  <c r="AH2260" i="2" s="1"/>
  <c r="AF1275" i="2"/>
  <c r="AG1373" i="2"/>
  <c r="AR23" i="2"/>
  <c r="AS23" i="2" s="1"/>
  <c r="AQ24" i="2"/>
  <c r="AG1070" i="2"/>
  <c r="AG1429" i="2"/>
  <c r="AG1108" i="2"/>
  <c r="AG2433" i="2"/>
  <c r="AG902" i="2"/>
  <c r="AF607" i="2"/>
  <c r="AG617" i="2" s="1"/>
  <c r="AG719" i="2"/>
  <c r="AG2399" i="2"/>
  <c r="AG995" i="2"/>
  <c r="AG1269" i="2"/>
  <c r="AG1253" i="2"/>
  <c r="AG1804" i="2"/>
  <c r="AG988" i="2"/>
  <c r="AG2579" i="2"/>
  <c r="AG945" i="2"/>
  <c r="AH945" i="2" s="1"/>
  <c r="AF1703" i="2"/>
  <c r="AG2741" i="2"/>
  <c r="AG1309" i="2"/>
  <c r="AG1599" i="2"/>
  <c r="AG2081" i="2"/>
  <c r="AG1889" i="2"/>
  <c r="AG2221" i="2"/>
  <c r="AG1831" i="2"/>
  <c r="AF824" i="2"/>
  <c r="AF1808" i="2"/>
  <c r="AG1810" i="2" s="1"/>
  <c r="AH1810" i="2" s="1"/>
  <c r="AG2021" i="2"/>
  <c r="AG1030" i="2"/>
  <c r="AH1030" i="2" s="1"/>
  <c r="AG2126" i="2"/>
  <c r="AG658" i="2"/>
  <c r="AG1407" i="2"/>
  <c r="AG923" i="2"/>
  <c r="AF554" i="2"/>
  <c r="AG1515" i="2"/>
  <c r="AG2593" i="2"/>
  <c r="AG1840" i="2"/>
  <c r="AG1324" i="2"/>
  <c r="AG1639" i="2"/>
  <c r="AG2360" i="2"/>
  <c r="AG1504" i="2"/>
  <c r="AG1570" i="2"/>
  <c r="AG1207" i="2"/>
  <c r="AG2377" i="2"/>
  <c r="AG1787" i="2"/>
  <c r="AG1658" i="2"/>
  <c r="AG886" i="2"/>
  <c r="AG2750" i="2"/>
  <c r="AG2256" i="2"/>
  <c r="AG1216" i="2"/>
  <c r="AG2702" i="2"/>
  <c r="AG1140" i="2"/>
  <c r="AG1654" i="2"/>
  <c r="AG1967" i="2"/>
  <c r="AG913" i="2"/>
  <c r="AF264" i="2"/>
  <c r="AG264" i="2" s="1"/>
  <c r="AF1455" i="2"/>
  <c r="AF1915" i="2"/>
  <c r="AG1918" i="2" s="1"/>
  <c r="AH1918" i="2" s="1"/>
  <c r="AG2306" i="2"/>
  <c r="AG1027" i="2"/>
  <c r="AG2604" i="2"/>
  <c r="AG798" i="2"/>
  <c r="AG1320" i="2"/>
  <c r="AG2401" i="2"/>
  <c r="AG1857" i="2"/>
  <c r="AG1803" i="2"/>
  <c r="AG1513" i="2"/>
  <c r="AG2541" i="2"/>
  <c r="AG1386" i="2"/>
  <c r="AG1982" i="2"/>
  <c r="AG1963" i="2"/>
  <c r="AF2027" i="2"/>
  <c r="AG2035" i="2" s="1"/>
  <c r="AG990" i="2"/>
  <c r="AG2287" i="2"/>
  <c r="AH2287" i="2" s="1"/>
  <c r="AG2177" i="2"/>
  <c r="AG2168" i="2"/>
  <c r="AG57" i="2"/>
  <c r="AG1292" i="2"/>
  <c r="AF1936" i="2"/>
  <c r="AG1946" i="2" s="1"/>
  <c r="AH1946" i="2" s="1"/>
  <c r="AG2603" i="2"/>
  <c r="AG1095" i="2"/>
  <c r="AG2524" i="2"/>
  <c r="AF1228" i="2"/>
  <c r="AG1241" i="2" s="1"/>
  <c r="AG654" i="2"/>
  <c r="AG1622" i="2"/>
  <c r="AG1290" i="2"/>
  <c r="AG2770" i="2"/>
  <c r="AF351" i="2"/>
  <c r="AG2163" i="2"/>
  <c r="AG1659" i="2"/>
  <c r="AG1514" i="2"/>
  <c r="AF376" i="2"/>
  <c r="AG1730" i="2"/>
  <c r="AF1227" i="2"/>
  <c r="AG1234" i="2" s="1"/>
  <c r="AH1234" i="2" s="1"/>
  <c r="AG1389" i="2"/>
  <c r="AG2202" i="2"/>
  <c r="AG1145" i="2"/>
  <c r="AG2189" i="2"/>
  <c r="AG2605" i="2"/>
  <c r="AG2078" i="2"/>
  <c r="AF155" i="2"/>
  <c r="AG168" i="2" s="1"/>
  <c r="AG1722" i="2"/>
  <c r="AG2229" i="2"/>
  <c r="AG754" i="2"/>
  <c r="AG1727" i="2"/>
  <c r="AG1529" i="2"/>
  <c r="AG1381" i="2"/>
  <c r="AG720" i="2"/>
  <c r="AF552" i="2"/>
  <c r="AG1416" i="2"/>
  <c r="AG2488" i="2"/>
  <c r="AG1400" i="2"/>
  <c r="AG894" i="2"/>
  <c r="AG2430" i="2"/>
  <c r="AG2396" i="2"/>
  <c r="AF456" i="2"/>
  <c r="AG466" i="2" s="1"/>
  <c r="AG1213" i="2"/>
  <c r="AG2633" i="2"/>
  <c r="AF240" i="2"/>
  <c r="AG252" i="2" s="1"/>
  <c r="AG1414" i="2"/>
  <c r="AG915" i="2"/>
  <c r="AG1378" i="2"/>
  <c r="AF1679" i="2"/>
  <c r="AG1692" i="2" s="1"/>
  <c r="AG1142" i="2"/>
  <c r="AG2179" i="2"/>
  <c r="AG2733" i="2"/>
  <c r="AG206" i="2"/>
  <c r="AG2748" i="2"/>
  <c r="AG1773" i="2"/>
  <c r="AF344" i="2"/>
  <c r="AG1535" i="2"/>
  <c r="AG1051" i="2"/>
  <c r="AF736" i="2"/>
  <c r="AG749" i="2" s="1"/>
  <c r="AG535" i="2"/>
  <c r="AG2719" i="2"/>
  <c r="AG2563" i="2"/>
  <c r="AG759" i="2"/>
  <c r="AH759" i="2" s="1"/>
  <c r="AG2784" i="2"/>
  <c r="AG2752" i="2"/>
  <c r="AH2752" i="2" s="1"/>
  <c r="AG1008" i="2"/>
  <c r="AH1008" i="2" s="1"/>
  <c r="AG1034" i="2"/>
  <c r="AG1084" i="2"/>
  <c r="AG989" i="2"/>
  <c r="AG1717" i="2"/>
  <c r="AH1717" i="2" s="1"/>
  <c r="AG982" i="2"/>
  <c r="AH982" i="2" s="1"/>
  <c r="AG1385" i="2"/>
  <c r="AG1012" i="2"/>
  <c r="AG731" i="2"/>
  <c r="AG1752" i="2"/>
  <c r="AG2397" i="2"/>
  <c r="AG1731" i="2"/>
  <c r="AG1413" i="2"/>
  <c r="AG1337" i="2"/>
  <c r="AG2606" i="2"/>
  <c r="AG2376" i="2"/>
  <c r="AG1921" i="2"/>
  <c r="AG2120" i="2"/>
  <c r="AG2650" i="2"/>
  <c r="AG1442" i="2"/>
  <c r="AG2286" i="2"/>
  <c r="AG1860" i="2"/>
  <c r="AG278" i="2"/>
  <c r="AG2761" i="2"/>
  <c r="AG2072" i="2"/>
  <c r="AG1112" i="2"/>
  <c r="AG149" i="2"/>
  <c r="AG1665" i="2"/>
  <c r="AG1789" i="2"/>
  <c r="AG1346" i="2"/>
  <c r="AG2101" i="2"/>
  <c r="AG2742" i="2"/>
  <c r="AG1739" i="2"/>
  <c r="AG2530" i="2"/>
  <c r="AG1531" i="2"/>
  <c r="AG1842" i="2"/>
  <c r="AG120" i="2"/>
  <c r="AG813" i="2"/>
  <c r="AG1822" i="2"/>
  <c r="AG1079" i="2"/>
  <c r="AG1349" i="2"/>
  <c r="AG2144" i="2"/>
  <c r="AG2107" i="2"/>
  <c r="AG2513" i="2"/>
  <c r="AG2285" i="2"/>
  <c r="AG2685" i="2"/>
  <c r="AG2518" i="2"/>
  <c r="AG1564" i="2"/>
  <c r="AG307" i="2"/>
  <c r="AG910" i="2"/>
  <c r="AG2246" i="2"/>
  <c r="AG211" i="2"/>
  <c r="AG1205" i="2"/>
  <c r="AG2505" i="2"/>
  <c r="AG2540" i="2"/>
  <c r="AG1260" i="2"/>
  <c r="AG1649" i="2"/>
  <c r="AG1403" i="2"/>
  <c r="AG1952" i="2"/>
  <c r="AG1909" i="2"/>
  <c r="AG2369" i="2"/>
  <c r="AG2705" i="2"/>
  <c r="AH2705" i="2" s="1"/>
  <c r="AG2288" i="2"/>
  <c r="AG105" i="2"/>
  <c r="AG818" i="2"/>
  <c r="AG2653" i="2"/>
  <c r="AG1319" i="2"/>
  <c r="AG1829" i="2"/>
  <c r="AG2090" i="2"/>
  <c r="AG2103" i="2"/>
  <c r="AG1343" i="2"/>
  <c r="AG2108" i="2"/>
  <c r="AG2113" i="2"/>
  <c r="AG2219" i="2"/>
  <c r="AG449" i="2"/>
  <c r="AG47" i="2"/>
  <c r="AG2728" i="2"/>
  <c r="AG1295" i="2"/>
  <c r="AG891" i="2"/>
  <c r="AG1214" i="2"/>
  <c r="AG641" i="2"/>
  <c r="AG2776" i="2"/>
  <c r="AH2776" i="2" s="1"/>
  <c r="AG2387" i="2"/>
  <c r="AG2577" i="2"/>
  <c r="AG1441" i="2"/>
  <c r="AG1475" i="2"/>
  <c r="AG2550" i="2"/>
  <c r="AG1069" i="2"/>
  <c r="AG2495" i="2"/>
  <c r="AG2335" i="2"/>
  <c r="AG2295" i="2"/>
  <c r="AG2356" i="2"/>
  <c r="AG966" i="2"/>
  <c r="AG325" i="2"/>
  <c r="AG1593" i="2"/>
  <c r="AG1432" i="2"/>
  <c r="AG1983" i="2"/>
  <c r="AG1783" i="2"/>
  <c r="AG1251" i="2"/>
  <c r="AH1251" i="2" s="1"/>
  <c r="AG2199" i="2"/>
  <c r="AG2544" i="2"/>
  <c r="AG756" i="2"/>
  <c r="AG1266" i="2"/>
  <c r="AG1072" i="2"/>
  <c r="AG2565" i="2"/>
  <c r="AG2775" i="2"/>
  <c r="AG2094" i="2"/>
  <c r="AG1396" i="2"/>
  <c r="AG2476" i="2"/>
  <c r="AG1294" i="2"/>
  <c r="AG1843" i="2"/>
  <c r="AG1794" i="2"/>
  <c r="AG1979" i="2"/>
  <c r="AG2158" i="2"/>
  <c r="AG2768" i="2"/>
  <c r="AG2311" i="2"/>
  <c r="AG1890" i="2"/>
  <c r="AG2281" i="2"/>
  <c r="AG2580" i="2"/>
  <c r="AF2230" i="2"/>
  <c r="AG2232" i="2" s="1"/>
  <c r="AH2232" i="2" s="1"/>
  <c r="AG2058" i="2"/>
  <c r="AG1853" i="2"/>
  <c r="AG2520" i="2"/>
  <c r="AG729" i="2"/>
  <c r="AG1093" i="2"/>
  <c r="AG722" i="2"/>
  <c r="AG1197" i="2"/>
  <c r="AH1197" i="2" s="1"/>
  <c r="AG2018" i="2"/>
  <c r="AG1009" i="2"/>
  <c r="AH1009" i="2" s="1"/>
  <c r="AG1081" i="2"/>
  <c r="AG2267" i="2"/>
  <c r="AG2375" i="2"/>
  <c r="AG326" i="2"/>
  <c r="AG2610" i="2"/>
  <c r="AG216" i="2"/>
  <c r="AG1696" i="2"/>
  <c r="AG1448" i="2"/>
  <c r="AG1326" i="2"/>
  <c r="AG1528" i="2"/>
  <c r="AG887" i="2"/>
  <c r="AG1038" i="2"/>
  <c r="AG1562" i="2"/>
  <c r="AG1677" i="2"/>
  <c r="AH1677" i="2" s="1"/>
  <c r="AG1225" i="2"/>
  <c r="AG1380" i="2"/>
  <c r="AF1984" i="2"/>
  <c r="AG909" i="2"/>
  <c r="AG2203" i="2"/>
  <c r="AG1655" i="2"/>
  <c r="AG1045" i="2"/>
  <c r="AG2381" i="2"/>
  <c r="AG72" i="2"/>
  <c r="AH72" i="2" s="1"/>
  <c r="AG2141" i="2"/>
  <c r="AH2141" i="2" s="1"/>
  <c r="AG2330" i="2"/>
  <c r="AG751" i="2"/>
  <c r="AG1765" i="2"/>
  <c r="AG2403" i="2"/>
  <c r="AG1293" i="2"/>
  <c r="AH1293" i="2" s="1"/>
  <c r="AG2331" i="2"/>
  <c r="AG1258" i="2"/>
  <c r="AG1404" i="2"/>
  <c r="AG986" i="2"/>
  <c r="AF2655" i="2"/>
  <c r="AG1375" i="2"/>
  <c r="AG2630" i="2"/>
  <c r="AG926" i="2"/>
  <c r="AH926" i="2" s="1"/>
  <c r="AG297" i="2"/>
  <c r="AG1697" i="2"/>
  <c r="AH1697" i="2" s="1"/>
  <c r="AG182" i="2"/>
  <c r="AG2504" i="2"/>
  <c r="AG1314" i="2"/>
  <c r="AG2065" i="2"/>
  <c r="AG2224" i="2"/>
  <c r="AG2262" i="2"/>
  <c r="AG1772" i="2"/>
  <c r="AG2193" i="2"/>
  <c r="AG2602" i="2"/>
  <c r="AG1612" i="2"/>
  <c r="AG398" i="2"/>
  <c r="AG1202" i="2"/>
  <c r="AG890" i="2"/>
  <c r="AG952" i="2"/>
  <c r="AH952" i="2" s="1"/>
  <c r="AG1566" i="2"/>
  <c r="AG734" i="2"/>
  <c r="AG700" i="2"/>
  <c r="AG2674" i="2"/>
  <c r="AG957" i="2"/>
  <c r="AH957" i="2" s="1"/>
  <c r="AG1221" i="2"/>
  <c r="AH1221" i="2" s="1"/>
  <c r="AG2378" i="2"/>
  <c r="AF2000" i="2"/>
  <c r="AG2031" i="2"/>
  <c r="AG2114" i="2"/>
  <c r="AG2309" i="2"/>
  <c r="AG1637" i="2"/>
  <c r="AG1557" i="2"/>
  <c r="AG2133" i="2"/>
  <c r="AH2133" i="2" s="1"/>
  <c r="AG791" i="2"/>
  <c r="AG735" i="2"/>
  <c r="AG1795" i="2"/>
  <c r="AG2515" i="2"/>
  <c r="AG2023" i="2"/>
  <c r="AG2470" i="2"/>
  <c r="AG1736" i="2"/>
  <c r="AG1561" i="2"/>
  <c r="AG2056" i="2"/>
  <c r="AH2056" i="2" s="1"/>
  <c r="AG1169" i="2"/>
  <c r="AG300" i="2"/>
  <c r="AG983" i="2"/>
  <c r="AG994" i="2"/>
  <c r="AG1053" i="2"/>
  <c r="AG1913" i="2"/>
  <c r="AG1539" i="2"/>
  <c r="AG2044" i="2"/>
  <c r="AG1972" i="2"/>
  <c r="AG925" i="2"/>
  <c r="AG1299" i="2"/>
  <c r="AG2710" i="2"/>
  <c r="AG2632" i="2"/>
  <c r="AG832" i="2"/>
  <c r="AG685" i="2"/>
  <c r="AG1569" i="2"/>
  <c r="AG2594" i="2"/>
  <c r="AG1170" i="2"/>
  <c r="AG2625" i="2"/>
  <c r="AG1919" i="2"/>
  <c r="AH1919" i="2" s="1"/>
  <c r="AG1071" i="2"/>
  <c r="AH1071" i="2" s="1"/>
  <c r="AG1064" i="2"/>
  <c r="AG304" i="2"/>
  <c r="AG2622" i="2"/>
  <c r="AG1749" i="2"/>
  <c r="AG2351" i="2"/>
  <c r="AG2209" i="2"/>
  <c r="AG1220" i="2"/>
  <c r="AG2616" i="2"/>
  <c r="AH2616" i="2" s="1"/>
  <c r="AG1191" i="2"/>
  <c r="AG955" i="2"/>
  <c r="AH955" i="2" s="1"/>
  <c r="AG185" i="2"/>
  <c r="AG1632" i="2"/>
  <c r="AG1934" i="2"/>
  <c r="AH1934" i="2" s="1"/>
  <c r="AG1434" i="2"/>
  <c r="AG1698" i="2"/>
  <c r="AG1759" i="2"/>
  <c r="AG1837" i="2"/>
  <c r="AG1556" i="2"/>
  <c r="AG295" i="2"/>
  <c r="AG1975" i="2"/>
  <c r="AG1523" i="2"/>
  <c r="AG2749" i="2"/>
  <c r="AG1544" i="2"/>
  <c r="AG1505" i="2"/>
  <c r="AG1572" i="2"/>
  <c r="AG1350" i="2"/>
  <c r="AG1033" i="2"/>
  <c r="AG1310" i="2"/>
  <c r="AG1980" i="2"/>
  <c r="AG2395" i="2"/>
  <c r="AG2025" i="2"/>
  <c r="AG1212" i="2"/>
  <c r="AG1657" i="2"/>
  <c r="AH1657" i="2" s="1"/>
  <c r="AG2400" i="2"/>
  <c r="AG2536" i="2"/>
  <c r="AG1974" i="2"/>
  <c r="AG1780" i="2"/>
  <c r="AG1150" i="2"/>
  <c r="AG1089" i="2"/>
  <c r="AG1329" i="2"/>
  <c r="AG1336" i="2"/>
  <c r="AG2135" i="2"/>
  <c r="AH2135" i="2" s="1"/>
  <c r="AG916" i="2"/>
  <c r="AG1839" i="2"/>
  <c r="AG2182" i="2"/>
  <c r="AG2767" i="2"/>
  <c r="AG2582" i="2"/>
  <c r="AG1966" i="2"/>
  <c r="AG2724" i="2"/>
  <c r="AG1050" i="2"/>
  <c r="AG1605" i="2"/>
  <c r="AG1273" i="2"/>
  <c r="AG1180" i="2"/>
  <c r="AH1180" i="2" s="1"/>
  <c r="AG1944" i="2"/>
  <c r="AG2600" i="2"/>
  <c r="AG857" i="2"/>
  <c r="AH857" i="2" s="1"/>
  <c r="AG435" i="2"/>
  <c r="AG1483" i="2"/>
  <c r="AG1136" i="2"/>
  <c r="AG2486" i="2"/>
  <c r="AG2293" i="2"/>
  <c r="AG1521" i="2"/>
  <c r="AG2531" i="2"/>
  <c r="AG2079" i="2"/>
  <c r="AG2572" i="2"/>
  <c r="AG1356" i="2"/>
  <c r="AG2740" i="2"/>
  <c r="AG1106" i="2"/>
  <c r="AG1744" i="2"/>
  <c r="AG1146" i="2"/>
  <c r="AG308" i="2"/>
  <c r="AF2313" i="2"/>
  <c r="AG2326" i="2" s="1"/>
  <c r="AG1757" i="2"/>
  <c r="AG2218" i="2"/>
  <c r="AG1724" i="2"/>
  <c r="AG423" i="2"/>
  <c r="AG1425" i="2"/>
  <c r="AG1678" i="2"/>
  <c r="AH1678" i="2" s="1"/>
  <c r="AG1503" i="2"/>
  <c r="AG1516" i="2"/>
  <c r="AG1040" i="2"/>
  <c r="AG1334" i="2"/>
  <c r="AH1334" i="2" s="1"/>
  <c r="AG903" i="2"/>
  <c r="AH903" i="2" s="1"/>
  <c r="AG1318" i="2"/>
  <c r="AG1020" i="2"/>
  <c r="AG1472" i="2"/>
  <c r="AG34" i="2"/>
  <c r="AG1798" i="2"/>
  <c r="AG954" i="2"/>
  <c r="AH954" i="2" s="1"/>
  <c r="AG1016" i="2"/>
  <c r="AH1016" i="2" s="1"/>
  <c r="AG1224" i="2"/>
  <c r="AG1616" i="2"/>
  <c r="AG1054" i="2"/>
  <c r="AG2080" i="2"/>
  <c r="AG2721" i="2"/>
  <c r="AH2721" i="2" s="1"/>
  <c r="AG1377" i="2"/>
  <c r="AG55" i="2"/>
  <c r="AG1141" i="2"/>
  <c r="AG301" i="2"/>
  <c r="AG2343" i="2"/>
  <c r="AG1608" i="2"/>
  <c r="AG2297" i="2"/>
  <c r="AG2673" i="2"/>
  <c r="AH2673" i="2" s="1"/>
  <c r="AG2190" i="2"/>
  <c r="AG2624" i="2"/>
  <c r="AG1280" i="2"/>
  <c r="AH1280" i="2" s="1"/>
  <c r="AG1960" i="2"/>
  <c r="AH1960" i="2" s="1"/>
  <c r="AG1306" i="2"/>
  <c r="AG2206" i="2"/>
  <c r="AH2206" i="2" s="1"/>
  <c r="AF686" i="2"/>
  <c r="AG699" i="2" s="1"/>
  <c r="AG414" i="2"/>
  <c r="AG1640" i="2"/>
  <c r="AG1613" i="2"/>
  <c r="AG1165" i="2"/>
  <c r="AG2015" i="2"/>
  <c r="AG948" i="2"/>
  <c r="AH948" i="2" s="1"/>
  <c r="AG1332" i="2"/>
  <c r="AG1025" i="2"/>
  <c r="AH1025" i="2" s="1"/>
  <c r="AG1210" i="2"/>
  <c r="AG1754" i="2"/>
  <c r="AG1508" i="2"/>
  <c r="AG660" i="2"/>
  <c r="AG1761" i="2"/>
  <c r="AG942" i="2"/>
  <c r="AH942" i="2" s="1"/>
  <c r="AG1331" i="2"/>
  <c r="AG2629" i="2"/>
  <c r="AG49" i="2"/>
  <c r="AG1807" i="2"/>
  <c r="AH1807" i="2" s="1"/>
  <c r="AG2389" i="2"/>
  <c r="AG1201" i="2"/>
  <c r="AG2596" i="2"/>
  <c r="AG222" i="2"/>
  <c r="AG1866" i="2"/>
  <c r="AG1618" i="2"/>
  <c r="AG1498" i="2"/>
  <c r="AG1762" i="2"/>
  <c r="AG534" i="2"/>
  <c r="AG1760" i="2"/>
  <c r="AG1550" i="2"/>
  <c r="AG2345" i="2"/>
  <c r="AG2269" i="2"/>
  <c r="AG2573" i="2"/>
  <c r="AH2573" i="2" s="1"/>
  <c r="AG1959" i="2"/>
  <c r="AG2349" i="2"/>
  <c r="AG153" i="2"/>
  <c r="AG2713" i="2"/>
  <c r="AG1740" i="2"/>
  <c r="AG1864" i="2"/>
  <c r="AG1978" i="2"/>
  <c r="AF2441" i="2"/>
  <c r="AG2454" i="2" s="1"/>
  <c r="AG2730" i="2"/>
  <c r="AG2393" i="2"/>
  <c r="AG1426" i="2"/>
  <c r="AH1426" i="2" s="1"/>
  <c r="AG1006" i="2"/>
  <c r="AH1006" i="2" s="1"/>
  <c r="AG2485" i="2"/>
  <c r="AH2485" i="2" s="1"/>
  <c r="AG1255" i="2"/>
  <c r="AG1958" i="2"/>
  <c r="AH1958" i="2" s="1"/>
  <c r="AG2755" i="2"/>
  <c r="AG2732" i="2"/>
  <c r="AG1265" i="2"/>
  <c r="AG1854" i="2"/>
  <c r="AG2626" i="2"/>
  <c r="AH2626" i="2" s="1"/>
  <c r="AG2682" i="2"/>
  <c r="AH2682" i="2" s="1"/>
  <c r="AG1436" i="2"/>
  <c r="AG259" i="2"/>
  <c r="AG453" i="2"/>
  <c r="AG2167" i="2"/>
  <c r="AH2167" i="2" s="1"/>
  <c r="AG2068" i="2"/>
  <c r="AG778" i="2"/>
  <c r="AG1766" i="2"/>
  <c r="AG1242" i="2"/>
  <c r="AG2347" i="2"/>
  <c r="AG919" i="2"/>
  <c r="AG2071" i="2"/>
  <c r="AG2587" i="2"/>
  <c r="AG2773" i="2"/>
  <c r="AH2773" i="2" s="1"/>
  <c r="AG679" i="2"/>
  <c r="AG2744" i="2"/>
  <c r="AG2532" i="2"/>
  <c r="AG2277" i="2"/>
  <c r="AG684" i="2"/>
  <c r="AG121" i="2"/>
  <c r="AG1734" i="2"/>
  <c r="AG1422" i="2"/>
  <c r="AG834" i="2"/>
  <c r="AG2319" i="2"/>
  <c r="AG1751" i="2"/>
  <c r="AH1751" i="2" s="1"/>
  <c r="AG1812" i="2"/>
  <c r="AH1812" i="2" s="1"/>
  <c r="AG1629" i="2"/>
  <c r="AG908" i="2"/>
  <c r="AG2153" i="2"/>
  <c r="AH2153" i="2" s="1"/>
  <c r="AG1249" i="2"/>
  <c r="AH1249" i="2" s="1"/>
  <c r="AG2472" i="2"/>
  <c r="AG309" i="2"/>
  <c r="AG2497" i="2"/>
  <c r="AG2693" i="2"/>
  <c r="AG2738" i="2"/>
  <c r="AG89" i="2"/>
  <c r="AG727" i="2"/>
  <c r="AG2106" i="2"/>
  <c r="AG2480" i="2"/>
  <c r="AG750" i="2"/>
  <c r="AG1261" i="2"/>
  <c r="AH1261" i="2" s="1"/>
  <c r="AG1856" i="2"/>
  <c r="AG2595" i="2"/>
  <c r="AG2161" i="2"/>
  <c r="AG1435" i="2"/>
  <c r="AG1405" i="2"/>
  <c r="AG987" i="2"/>
  <c r="AG221" i="2"/>
  <c r="AG88" i="2"/>
  <c r="AH88" i="2" s="1"/>
  <c r="AG777" i="2"/>
  <c r="AG721" i="2"/>
  <c r="AG1199" i="2"/>
  <c r="AG1509" i="2"/>
  <c r="AG37" i="2"/>
  <c r="AG1437" i="2"/>
  <c r="AG1813" i="2"/>
  <c r="AH1813" i="2" s="1"/>
  <c r="AG1836" i="2"/>
  <c r="AG1525" i="2"/>
  <c r="AG2726" i="2"/>
  <c r="AH2726" i="2" s="1"/>
  <c r="AG2164" i="2"/>
  <c r="AG2539" i="2"/>
  <c r="AG1876" i="2"/>
  <c r="AG1887" i="2"/>
  <c r="AG2186" i="2"/>
  <c r="AG1110" i="2"/>
  <c r="AG896" i="2"/>
  <c r="AG1841" i="2"/>
  <c r="AG1501" i="2"/>
  <c r="AG1398" i="2"/>
  <c r="AG1010" i="2"/>
  <c r="AH1010" i="2" s="1"/>
  <c r="AG1024" i="2"/>
  <c r="AH1024" i="2" s="1"/>
  <c r="AG2774" i="2"/>
  <c r="AG2589" i="2"/>
  <c r="AG985" i="2"/>
  <c r="AG1631" i="2"/>
  <c r="AG1604" i="2"/>
  <c r="AG2020" i="2"/>
  <c r="AG51" i="2"/>
  <c r="AG1172" i="2"/>
  <c r="AG1130" i="2"/>
  <c r="AG1802" i="2"/>
  <c r="AG1384" i="2"/>
  <c r="AG2184" i="2"/>
  <c r="AG2481" i="2"/>
  <c r="AG1745" i="2"/>
  <c r="AG2352" i="2"/>
  <c r="AG1246" i="2"/>
  <c r="AH1246" i="2" s="1"/>
  <c r="AG2458" i="2"/>
  <c r="AH2458" i="2" s="1"/>
  <c r="AG1137" i="2"/>
  <c r="AG2489" i="2"/>
  <c r="AH2489" i="2" s="1"/>
  <c r="AG2100" i="2"/>
  <c r="AG1004" i="2"/>
  <c r="AG2227" i="2"/>
  <c r="AH2227" i="2" s="1"/>
  <c r="AG1307" i="2"/>
  <c r="AG1957" i="2"/>
  <c r="AH1957" i="2" s="1"/>
  <c r="AG2623" i="2"/>
  <c r="AH2623" i="2" s="1"/>
  <c r="AG2275" i="2"/>
  <c r="AG2117" i="2"/>
  <c r="AG1190" i="2"/>
  <c r="AH1190" i="2" s="1"/>
  <c r="AG2735" i="2"/>
  <c r="AG953" i="2"/>
  <c r="AH953" i="2" s="1"/>
  <c r="AG1376" i="2"/>
  <c r="AG611" i="2"/>
  <c r="AG2046" i="2"/>
  <c r="AG1652" i="2"/>
  <c r="AG63" i="2"/>
  <c r="AH63" i="2" s="1"/>
  <c r="AG1530" i="2"/>
  <c r="AG2249" i="2"/>
  <c r="AG996" i="2"/>
  <c r="AG413" i="2"/>
  <c r="AG860" i="2"/>
  <c r="AG1252" i="2"/>
  <c r="AH1252" i="2" s="1"/>
  <c r="AG1568" i="2"/>
  <c r="AG1870" i="2"/>
  <c r="AG2706" i="2"/>
  <c r="AG1552" i="2"/>
  <c r="AH1552" i="2" s="1"/>
  <c r="AG1981" i="2"/>
  <c r="AG1047" i="2"/>
  <c r="AH1047" i="2" s="1"/>
  <c r="AG1446" i="2"/>
  <c r="AH2218" i="2"/>
  <c r="AH60" i="2"/>
  <c r="AH1198" i="2"/>
  <c r="AH1292" i="2"/>
  <c r="AH1147" i="2"/>
  <c r="AH2335" i="2"/>
  <c r="AH2512" i="2"/>
  <c r="AH1650" i="2"/>
  <c r="AH1718" i="2"/>
  <c r="AH2698" i="2"/>
  <c r="AH1633" i="2"/>
  <c r="AH2401" i="2"/>
  <c r="AH2309" i="2"/>
  <c r="AH2676" i="2"/>
  <c r="AH990" i="2"/>
  <c r="AH1011" i="2"/>
  <c r="AH43" i="2"/>
  <c r="AH2672" i="2"/>
  <c r="AH2497" i="2"/>
  <c r="AH2702" i="2"/>
  <c r="AH1783" i="2"/>
  <c r="AH2384" i="2"/>
  <c r="AH2711" i="2"/>
  <c r="AH2299" i="2"/>
  <c r="AH1696" i="2"/>
  <c r="AH2714" i="2"/>
  <c r="AH2620" i="2"/>
  <c r="AH1963" i="2"/>
  <c r="AH1769" i="2"/>
  <c r="AH1256" i="2"/>
  <c r="AH1912" i="2"/>
  <c r="AH1822" i="2"/>
  <c r="AH2536" i="2"/>
  <c r="AH2223" i="2"/>
  <c r="AH2376" i="2"/>
  <c r="AH2374" i="2"/>
  <c r="AH1333" i="2"/>
  <c r="AH818" i="2"/>
  <c r="AH2219" i="2"/>
  <c r="AH1961" i="2"/>
  <c r="AH1219" i="2"/>
  <c r="AH2297" i="2"/>
  <c r="AH1241" i="2"/>
  <c r="AH2766" i="2"/>
  <c r="AH2580" i="2"/>
  <c r="AH64" i="2"/>
  <c r="AH2504" i="2"/>
  <c r="AH2424" i="2"/>
  <c r="AH2771" i="2"/>
  <c r="AH1341" i="2"/>
  <c r="AH1340" i="2"/>
  <c r="AH1338" i="2"/>
  <c r="AH2461" i="2"/>
  <c r="AH2777" i="2"/>
  <c r="AH2780" i="2"/>
  <c r="AH2783" i="2"/>
  <c r="AH2211" i="2"/>
  <c r="AH2495" i="2"/>
  <c r="AH1772" i="2"/>
  <c r="AH1774" i="2"/>
  <c r="AH1773" i="2"/>
  <c r="AH1771" i="2"/>
  <c r="AH2457" i="2"/>
  <c r="AH2132" i="2"/>
  <c r="AH2136" i="2"/>
  <c r="AH2137" i="2"/>
  <c r="AH2784" i="2"/>
  <c r="AH758" i="2"/>
  <c r="AH1332" i="2"/>
  <c r="AH1326" i="2"/>
  <c r="AH1329" i="2"/>
  <c r="AH2774" i="2"/>
  <c r="AH2175" i="2"/>
  <c r="AH1698" i="2"/>
  <c r="AH1779" i="2"/>
  <c r="AH1222" i="2"/>
  <c r="AH2298" i="2"/>
  <c r="AH2368" i="2"/>
  <c r="AH1721" i="2"/>
  <c r="AH1700" i="2"/>
  <c r="AH2382" i="2"/>
  <c r="AH2142" i="2"/>
  <c r="AH2426" i="2"/>
  <c r="AH1344" i="2"/>
  <c r="AH2671" i="2"/>
  <c r="AH2778" i="2"/>
  <c r="AH2256" i="2"/>
  <c r="AH2713" i="2"/>
  <c r="AH2209" i="2"/>
  <c r="AH2517" i="2"/>
  <c r="AH1345" i="2"/>
  <c r="AH2701" i="2"/>
  <c r="AH2700" i="2"/>
  <c r="AH2724" i="2"/>
  <c r="AH2396" i="2"/>
  <c r="AH1224" i="2"/>
  <c r="AH2670" i="2"/>
  <c r="AH2617" i="2"/>
  <c r="AH2704" i="2"/>
  <c r="AH1722" i="2"/>
  <c r="AH1091" i="2"/>
  <c r="AH2685" i="2"/>
  <c r="AH2226" i="2"/>
  <c r="AH1952" i="2"/>
  <c r="AH1641" i="2"/>
  <c r="AH2681" i="2"/>
  <c r="AH2041" i="2"/>
  <c r="AH2427" i="2"/>
  <c r="AH1330" i="2"/>
  <c r="AH2380" i="2"/>
  <c r="AH36" i="2"/>
  <c r="AH1225" i="2"/>
  <c r="AH2769" i="2"/>
  <c r="AH2772" i="2"/>
  <c r="AH1780" i="2"/>
  <c r="AH2513" i="2"/>
  <c r="AH1909" i="2"/>
  <c r="AH1767" i="2"/>
  <c r="AH2177" i="2"/>
  <c r="AH1274" i="2"/>
  <c r="AH1022" i="2"/>
  <c r="AH1719" i="2"/>
  <c r="AH2510" i="2"/>
  <c r="AH1243" i="2"/>
  <c r="AH2225" i="2"/>
  <c r="AH1965" i="2"/>
  <c r="AH1272" i="2"/>
  <c r="AH1666" i="2"/>
  <c r="AH2301" i="2"/>
  <c r="AI2299" i="2"/>
  <c r="AH2618" i="2"/>
  <c r="AH2709" i="2"/>
  <c r="AH2706" i="2"/>
  <c r="AH1693" i="2"/>
  <c r="AH1012" i="2"/>
  <c r="AH1694" i="2"/>
  <c r="AH2717" i="2"/>
  <c r="AH2327" i="2"/>
  <c r="AH2539" i="2"/>
  <c r="AH2775" i="2"/>
  <c r="AH1337" i="2"/>
  <c r="AH2168" i="2"/>
  <c r="AH2770" i="2"/>
  <c r="AH2169" i="2"/>
  <c r="AH1959" i="2"/>
  <c r="AH2163" i="2"/>
  <c r="AH2712" i="2"/>
  <c r="AH1248" i="2"/>
  <c r="AH2725" i="2"/>
  <c r="AH2622" i="2"/>
  <c r="AH2174" i="2"/>
  <c r="AH1014" i="2"/>
  <c r="AH2708" i="2"/>
  <c r="AH1349" i="2"/>
  <c r="AH1695" i="2"/>
  <c r="AH2166" i="2"/>
  <c r="AH2488" i="2"/>
  <c r="AH2387" i="2"/>
  <c r="AH2486" i="2"/>
  <c r="AH2129" i="2"/>
  <c r="AH2537" i="2"/>
  <c r="AH2224" i="2"/>
  <c r="AH1027" i="2"/>
  <c r="AH1725" i="2"/>
  <c r="AH1785" i="2"/>
  <c r="AH2621" i="2"/>
  <c r="AH2718" i="2"/>
  <c r="AH2356" i="2"/>
  <c r="AH2674" i="2"/>
  <c r="AH2707" i="2"/>
  <c r="AH2779" i="2"/>
  <c r="AH1257" i="2"/>
  <c r="AH1007" i="2"/>
  <c r="AH2624" i="2"/>
  <c r="AH2351" i="2"/>
  <c r="AH46" i="2"/>
  <c r="AH1013" i="2"/>
  <c r="AH1921" i="2"/>
  <c r="AH1944" i="2"/>
  <c r="AH951" i="2"/>
  <c r="AH2378" i="2"/>
  <c r="AH2781" i="2"/>
  <c r="AH1244" i="2"/>
  <c r="AH1342" i="2"/>
  <c r="AH2375" i="2"/>
  <c r="AH2176" i="2"/>
  <c r="AH2172" i="2"/>
  <c r="AH1729" i="2"/>
  <c r="AH2383" i="2"/>
  <c r="AH2675" i="2"/>
  <c r="AH2703" i="2"/>
  <c r="AH1295" i="2"/>
  <c r="AH2220" i="2"/>
  <c r="AH958" i="2"/>
  <c r="AH2679" i="2"/>
  <c r="AH1331" i="2"/>
  <c r="AH2134" i="2"/>
  <c r="AH2221" i="2"/>
  <c r="AH2319" i="2"/>
  <c r="AH2710" i="2"/>
  <c r="AH1651" i="2"/>
  <c r="AH991" i="2"/>
  <c r="AH1191" i="2"/>
  <c r="AH1220" i="2"/>
  <c r="AH2720" i="2"/>
  <c r="AH1692" i="2"/>
  <c r="AH2158" i="2"/>
  <c r="AH2782" i="2"/>
  <c r="AH2165" i="2"/>
  <c r="AH2205" i="2"/>
  <c r="AH2130" i="2"/>
  <c r="AH2246" i="2"/>
  <c r="AH2439" i="2"/>
  <c r="AH1806" i="2"/>
  <c r="AI1011" i="2"/>
  <c r="AI2714" i="2"/>
  <c r="AH1730" i="2"/>
  <c r="AH1335" i="2"/>
  <c r="AH2722" i="2"/>
  <c r="AH1343" i="2"/>
  <c r="AH2727" i="2"/>
  <c r="AH2279" i="2"/>
  <c r="AH2699" i="2"/>
  <c r="AH1255" i="2"/>
  <c r="AH1669" i="2"/>
  <c r="AH1699" i="2"/>
  <c r="AH1113" i="2"/>
  <c r="AH1914" i="2"/>
  <c r="AH2395" i="2"/>
  <c r="AH898" i="2"/>
  <c r="AH1731" i="2"/>
  <c r="AH2625" i="2"/>
  <c r="AH2336" i="2"/>
  <c r="AH2354" i="2"/>
  <c r="AH1913" i="2"/>
  <c r="AH2484" i="2"/>
  <c r="AH2715" i="2"/>
  <c r="AH2619" i="2"/>
  <c r="AH2392" i="2"/>
  <c r="AH2506" i="2"/>
  <c r="AH2677" i="2"/>
  <c r="AH684" i="2"/>
  <c r="AH1962" i="2"/>
  <c r="AH2164" i="2"/>
  <c r="AH1328" i="2"/>
  <c r="AH1950" i="2"/>
  <c r="AH2719" i="2"/>
  <c r="AI2711" i="2"/>
  <c r="AH2171" i="2"/>
  <c r="AH2331" i="2"/>
  <c r="AH2326" i="2"/>
  <c r="AH1736" i="2"/>
  <c r="AH1978" i="2"/>
  <c r="AH1253" i="2"/>
  <c r="AH1242" i="2"/>
  <c r="AH2390" i="2"/>
  <c r="AH2249" i="2"/>
  <c r="AH2505" i="2"/>
  <c r="AH2367" i="2"/>
  <c r="AH2393" i="2"/>
  <c r="AH2381" i="2"/>
  <c r="AH2572" i="2"/>
  <c r="AH1336" i="2"/>
  <c r="AH2768" i="2"/>
  <c r="AH2716" i="2"/>
  <c r="AH2173" i="2"/>
  <c r="AH2229" i="2"/>
  <c r="AH1640" i="2"/>
  <c r="AH1051" i="2"/>
  <c r="AH2258" i="2"/>
  <c r="AH1668" i="2"/>
  <c r="AH2160" i="2"/>
  <c r="AH1723" i="2"/>
  <c r="AH1782" i="2"/>
  <c r="AH2330" i="2"/>
  <c r="AH53" i="2"/>
  <c r="AH752" i="2"/>
  <c r="AH2544" i="2"/>
  <c r="AH2403" i="2"/>
  <c r="AH2359" i="2"/>
  <c r="AH2578" i="2"/>
  <c r="AH2362" i="2"/>
  <c r="AH2723" i="2"/>
  <c r="AH1250" i="2"/>
  <c r="AH1019" i="2"/>
  <c r="AH2363" i="2"/>
  <c r="AH2222" i="2"/>
  <c r="AH2511" i="2"/>
  <c r="J11" i="2"/>
  <c r="K11" i="2"/>
  <c r="AG717" i="2" l="1"/>
  <c r="AG369" i="2"/>
  <c r="AG633" i="2"/>
  <c r="AH633" i="2" s="1"/>
  <c r="AG649" i="2"/>
  <c r="AG638" i="2"/>
  <c r="AG474" i="2"/>
  <c r="AG139" i="2"/>
  <c r="AG480" i="2"/>
  <c r="AG718" i="2"/>
  <c r="AG1028" i="2"/>
  <c r="AG470" i="2"/>
  <c r="AG197" i="2"/>
  <c r="AH197" i="2" s="1"/>
  <c r="AG665" i="2"/>
  <c r="AG1044" i="2"/>
  <c r="AG1002" i="2"/>
  <c r="AG439" i="2"/>
  <c r="AH439" i="2" s="1"/>
  <c r="AG447" i="2"/>
  <c r="AG322" i="2"/>
  <c r="AG775" i="2"/>
  <c r="AG330" i="2"/>
  <c r="AH330" i="2" s="1"/>
  <c r="AG866" i="2"/>
  <c r="AG742" i="2"/>
  <c r="AG226" i="2"/>
  <c r="AH226" i="2" s="1"/>
  <c r="AG472" i="2"/>
  <c r="AH472" i="2" s="1"/>
  <c r="AG175" i="2"/>
  <c r="AG552" i="2"/>
  <c r="AG716" i="2"/>
  <c r="AG443" i="2"/>
  <c r="AH443" i="2" s="1"/>
  <c r="AG581" i="2"/>
  <c r="AG712" i="2"/>
  <c r="AG267" i="2"/>
  <c r="AG789" i="2"/>
  <c r="AH789" i="2" s="1"/>
  <c r="AG484" i="2"/>
  <c r="AG974" i="2"/>
  <c r="AG787" i="2"/>
  <c r="AH787" i="2" s="1"/>
  <c r="AG586" i="2"/>
  <c r="AG671" i="2"/>
  <c r="AG332" i="2"/>
  <c r="AG666" i="2"/>
  <c r="AG328" i="2"/>
  <c r="AH328" i="2" s="1"/>
  <c r="AG98" i="2"/>
  <c r="AG1065" i="2"/>
  <c r="AG724" i="2"/>
  <c r="AG761" i="2"/>
  <c r="AH761" i="2" s="1"/>
  <c r="AG783" i="2"/>
  <c r="AG881" i="2"/>
  <c r="AG1003" i="2"/>
  <c r="AG99" i="2"/>
  <c r="AI99" i="2" s="1"/>
  <c r="AG793" i="2"/>
  <c r="AG907" i="2"/>
  <c r="AG394" i="2"/>
  <c r="AG875" i="2"/>
  <c r="AH875" i="2" s="1"/>
  <c r="AG767" i="2"/>
  <c r="AG710" i="2"/>
  <c r="AG788" i="2"/>
  <c r="AH788" i="2" s="1"/>
  <c r="AG715" i="2"/>
  <c r="AI715" i="2" s="1"/>
  <c r="AG643" i="2"/>
  <c r="AG648" i="2"/>
  <c r="AG103" i="2"/>
  <c r="AG879" i="2"/>
  <c r="AH879" i="2" s="1"/>
  <c r="AG551" i="2"/>
  <c r="AG321" i="2"/>
  <c r="AG550" i="2"/>
  <c r="AG444" i="2"/>
  <c r="AG320" i="2"/>
  <c r="AG445" i="2"/>
  <c r="AG784" i="2"/>
  <c r="AG704" i="2"/>
  <c r="AH704" i="2" s="1"/>
  <c r="AG97" i="2"/>
  <c r="AG90" i="2"/>
  <c r="AG485" i="2"/>
  <c r="AG650" i="2"/>
  <c r="AH650" i="2" s="1"/>
  <c r="AG585" i="2"/>
  <c r="AG273" i="2"/>
  <c r="AG229" i="2"/>
  <c r="AG201" i="2"/>
  <c r="AH201" i="2" s="1"/>
  <c r="AG667" i="2"/>
  <c r="AG1056" i="2"/>
  <c r="AH1056" i="2" s="1"/>
  <c r="AG476" i="2"/>
  <c r="AG450" i="2"/>
  <c r="AH450" i="2" s="1"/>
  <c r="AG882" i="2"/>
  <c r="AG1041" i="2"/>
  <c r="AG91" i="2"/>
  <c r="AG897" i="2"/>
  <c r="AH897" i="2" s="1"/>
  <c r="AG440" i="2"/>
  <c r="AG652" i="2"/>
  <c r="AG973" i="2"/>
  <c r="AG774" i="2"/>
  <c r="AH774" i="2" s="1"/>
  <c r="AG703" i="2"/>
  <c r="AG645" i="2"/>
  <c r="AG94" i="2"/>
  <c r="AG705" i="2"/>
  <c r="AH705" i="2" s="1"/>
  <c r="AG634" i="2"/>
  <c r="AG781" i="2"/>
  <c r="AG100" i="2"/>
  <c r="AG95" i="2"/>
  <c r="AH95" i="2" s="1"/>
  <c r="AG92" i="2"/>
  <c r="AG876" i="2"/>
  <c r="AG406" i="2"/>
  <c r="AG396" i="2"/>
  <c r="AH396" i="2" s="1"/>
  <c r="AG337" i="2"/>
  <c r="AG869" i="2"/>
  <c r="AG766" i="2"/>
  <c r="AG728" i="2"/>
  <c r="AH728" i="2" s="1"/>
  <c r="AG773" i="2"/>
  <c r="AG402" i="2"/>
  <c r="AG801" i="2"/>
  <c r="AG868" i="2"/>
  <c r="AH868" i="2" s="1"/>
  <c r="AG872" i="2"/>
  <c r="AG393" i="2"/>
  <c r="AG847" i="2"/>
  <c r="AG148" i="2"/>
  <c r="AG840" i="2"/>
  <c r="AH840" i="2" s="1"/>
  <c r="AG842" i="2"/>
  <c r="AG141" i="2"/>
  <c r="AG863" i="2"/>
  <c r="AH863" i="2" s="1"/>
  <c r="AG848" i="2"/>
  <c r="AG771" i="2"/>
  <c r="AG387" i="2"/>
  <c r="AG763" i="2"/>
  <c r="AG529" i="2"/>
  <c r="AG589" i="2"/>
  <c r="AG580" i="2"/>
  <c r="AG372" i="2"/>
  <c r="AH372" i="2" s="1"/>
  <c r="AG780" i="2"/>
  <c r="AG188" i="2"/>
  <c r="AG765" i="2"/>
  <c r="AG874" i="2"/>
  <c r="AH874" i="2" s="1"/>
  <c r="AG870" i="2"/>
  <c r="AG403" i="2"/>
  <c r="AG411" i="2"/>
  <c r="AG137" i="2"/>
  <c r="AH137" i="2" s="1"/>
  <c r="AG846" i="2"/>
  <c r="AG545" i="2"/>
  <c r="AG391" i="2"/>
  <c r="AG401" i="2"/>
  <c r="AH401" i="2" s="1"/>
  <c r="AG760" i="2"/>
  <c r="AG410" i="2"/>
  <c r="AG768" i="2"/>
  <c r="AH768" i="2" s="1"/>
  <c r="AG501" i="2"/>
  <c r="AH501" i="2" s="1"/>
  <c r="AG769" i="2"/>
  <c r="AG871" i="2"/>
  <c r="AG397" i="2"/>
  <c r="AG934" i="2"/>
  <c r="AI934" i="2" s="1"/>
  <c r="AG971" i="2"/>
  <c r="AG404" i="2"/>
  <c r="AG405" i="2"/>
  <c r="AG850" i="2"/>
  <c r="AG390" i="2"/>
  <c r="AG368" i="2"/>
  <c r="AG1152" i="2"/>
  <c r="AH1152" i="2" s="1"/>
  <c r="AG1897" i="2"/>
  <c r="AH1897" i="2" s="1"/>
  <c r="AG1120" i="2"/>
  <c r="AG1124" i="2"/>
  <c r="AG2001" i="2"/>
  <c r="AG600" i="2"/>
  <c r="AH600" i="2" s="1"/>
  <c r="AG1184" i="2"/>
  <c r="AG1578" i="2"/>
  <c r="AG2557" i="2"/>
  <c r="AH2557" i="2" s="1"/>
  <c r="AG225" i="2"/>
  <c r="AG1181" i="2"/>
  <c r="AG2645" i="2"/>
  <c r="AG2412" i="2"/>
  <c r="AG1671" i="2"/>
  <c r="AH1671" i="2" s="1"/>
  <c r="AG599" i="2"/>
  <c r="AG967" i="2"/>
  <c r="AH967" i="2" s="1"/>
  <c r="AG1370" i="2"/>
  <c r="AG932" i="2"/>
  <c r="AI932" i="2" s="1"/>
  <c r="AG873" i="2"/>
  <c r="AG2043" i="2"/>
  <c r="AG1720" i="2"/>
  <c r="AH1720" i="2" s="1"/>
  <c r="AG984" i="2"/>
  <c r="AH984" i="2" s="1"/>
  <c r="AG1282" i="2"/>
  <c r="AH1282" i="2" s="1"/>
  <c r="AG2053" i="2"/>
  <c r="AH2053" i="2" s="1"/>
  <c r="AG1281" i="2"/>
  <c r="AH1281" i="2" s="1"/>
  <c r="AG1705" i="2"/>
  <c r="AH1705" i="2" s="1"/>
  <c r="AG1359" i="2"/>
  <c r="AG1173" i="2"/>
  <c r="AG941" i="2"/>
  <c r="AG374" i="2"/>
  <c r="AG528" i="2"/>
  <c r="AG1581" i="2"/>
  <c r="AG1459" i="2"/>
  <c r="AG2644" i="2"/>
  <c r="AG1164" i="2"/>
  <c r="AG1931" i="2"/>
  <c r="AH1931" i="2" s="1"/>
  <c r="AG2055" i="2"/>
  <c r="AG1579" i="2"/>
  <c r="AG1163" i="2"/>
  <c r="AG1577" i="2"/>
  <c r="AG1179" i="2"/>
  <c r="AH1179" i="2" s="1"/>
  <c r="AG1286" i="2"/>
  <c r="AG532" i="2"/>
  <c r="AG1360" i="2"/>
  <c r="AG1933" i="2"/>
  <c r="AH1933" i="2" s="1"/>
  <c r="AG2635" i="2"/>
  <c r="AG960" i="2"/>
  <c r="AH960" i="2" s="1"/>
  <c r="AG592" i="2"/>
  <c r="AG1674" i="2"/>
  <c r="AH1674" i="2" s="1"/>
  <c r="AG588" i="2"/>
  <c r="AH588" i="2" s="1"/>
  <c r="AG1582" i="2"/>
  <c r="AG1583" i="2"/>
  <c r="AG1575" i="2"/>
  <c r="AG1121" i="2"/>
  <c r="AG2145" i="2"/>
  <c r="AH2145" i="2" s="1"/>
  <c r="AG1128" i="2"/>
  <c r="AH1128" i="2" s="1"/>
  <c r="AG808" i="2"/>
  <c r="AG1449" i="2"/>
  <c r="AG1119" i="2"/>
  <c r="AH1119" i="2" s="1"/>
  <c r="AG936" i="2"/>
  <c r="AG1160" i="2"/>
  <c r="AH1160" i="2" s="1"/>
  <c r="AG2642" i="2"/>
  <c r="AG2646" i="2"/>
  <c r="AG2576" i="2"/>
  <c r="AH2576" i="2" s="1"/>
  <c r="AG1365" i="2"/>
  <c r="AG1366" i="2"/>
  <c r="AG683" i="2"/>
  <c r="AG243" i="2"/>
  <c r="AG938" i="2"/>
  <c r="AG2045" i="2"/>
  <c r="AG1580" i="2"/>
  <c r="AG964" i="2"/>
  <c r="AH964" i="2" s="1"/>
  <c r="AG1369" i="2"/>
  <c r="AG2148" i="2"/>
  <c r="AH2148" i="2" s="1"/>
  <c r="AG931" i="2"/>
  <c r="AG1453" i="2"/>
  <c r="AG799" i="2"/>
  <c r="AG962" i="2"/>
  <c r="AH962" i="2" s="1"/>
  <c r="AG593" i="2"/>
  <c r="AG1151" i="2"/>
  <c r="AI1151" i="2" s="1"/>
  <c r="AG1447" i="2"/>
  <c r="AG2047" i="2"/>
  <c r="AG807" i="2"/>
  <c r="AG1129" i="2"/>
  <c r="AG930" i="2"/>
  <c r="AH930" i="2" s="1"/>
  <c r="AG1364" i="2"/>
  <c r="AG1585" i="2"/>
  <c r="AG1770" i="2"/>
  <c r="AH1770" i="2" s="1"/>
  <c r="AG802" i="2"/>
  <c r="AG2089" i="2"/>
  <c r="AG2640" i="2"/>
  <c r="AG1276" i="2"/>
  <c r="AH1276" i="2" s="1"/>
  <c r="AG1905" i="2"/>
  <c r="AH1905" i="2" s="1"/>
  <c r="AG2554" i="2"/>
  <c r="AH2554" i="2" s="1"/>
  <c r="AG1188" i="2"/>
  <c r="AH1188" i="2" s="1"/>
  <c r="AG2638" i="2"/>
  <c r="AG1995" i="2"/>
  <c r="AH1995" i="2" s="1"/>
  <c r="AG2548" i="2"/>
  <c r="AG2549" i="2"/>
  <c r="AG2051" i="2"/>
  <c r="AG1127" i="2"/>
  <c r="AG1371" i="2"/>
  <c r="AG1153" i="2"/>
  <c r="AH1153" i="2" s="1"/>
  <c r="AG2555" i="2"/>
  <c r="AH2555" i="2" s="1"/>
  <c r="AG1155" i="2"/>
  <c r="AH1155" i="2" s="1"/>
  <c r="AG1454" i="2"/>
  <c r="AG812" i="2"/>
  <c r="AG1576" i="2"/>
  <c r="AG800" i="2"/>
  <c r="AG959" i="2"/>
  <c r="AH959" i="2" s="1"/>
  <c r="AG1368" i="2"/>
  <c r="AG1037" i="2"/>
  <c r="AG2743" i="2"/>
  <c r="AG965" i="2"/>
  <c r="AH965" i="2" s="1"/>
  <c r="AG2747" i="2"/>
  <c r="AG940" i="2"/>
  <c r="AH940" i="2" s="1"/>
  <c r="AG2156" i="2"/>
  <c r="AH2156" i="2" s="1"/>
  <c r="AG1289" i="2"/>
  <c r="AG1159" i="2"/>
  <c r="AH1159" i="2" s="1"/>
  <c r="AG1183" i="2"/>
  <c r="AG972" i="2"/>
  <c r="AG806" i="2"/>
  <c r="AG933" i="2"/>
  <c r="AG1903" i="2"/>
  <c r="AH1903" i="2" s="1"/>
  <c r="AG1707" i="2"/>
  <c r="AH1707" i="2" s="1"/>
  <c r="AG803" i="2"/>
  <c r="AH803" i="2" s="1"/>
  <c r="AG1154" i="2"/>
  <c r="AH1154" i="2" s="1"/>
  <c r="AG1122" i="2"/>
  <c r="AI1122" i="2" s="1"/>
  <c r="AG2416" i="2"/>
  <c r="AG1157" i="2"/>
  <c r="AG1586" i="2"/>
  <c r="AG1899" i="2"/>
  <c r="AH1899" i="2" s="1"/>
  <c r="AG929" i="2"/>
  <c r="AH929" i="2" s="1"/>
  <c r="AG2147" i="2"/>
  <c r="AG2410" i="2"/>
  <c r="AG1901" i="2"/>
  <c r="AH1901" i="2" s="1"/>
  <c r="AG809" i="2"/>
  <c r="AG2648" i="2"/>
  <c r="AG2643" i="2"/>
  <c r="AG2421" i="2"/>
  <c r="AH2421" i="2" s="1"/>
  <c r="AG1288" i="2"/>
  <c r="AG1932" i="2"/>
  <c r="AH1932" i="2" s="1"/>
  <c r="AG2647" i="2"/>
  <c r="AG711" i="2"/>
  <c r="AH711" i="2" s="1"/>
  <c r="AG1935" i="2"/>
  <c r="AH1935" i="2" s="1"/>
  <c r="AG1327" i="2"/>
  <c r="AH1327" i="2" s="1"/>
  <c r="AG918" i="2"/>
  <c r="AG1116" i="2"/>
  <c r="AG262" i="2"/>
  <c r="AG790" i="2"/>
  <c r="AH790" i="2" s="1"/>
  <c r="AG1230" i="2"/>
  <c r="AG1032" i="2"/>
  <c r="AH1032" i="2" s="1"/>
  <c r="AG1115" i="2"/>
  <c r="AH1115" i="2" s="1"/>
  <c r="AG96" i="2"/>
  <c r="AH96" i="2" s="1"/>
  <c r="AG575" i="2"/>
  <c r="AG786" i="2"/>
  <c r="AG1645" i="2"/>
  <c r="AG2048" i="2"/>
  <c r="AG2059" i="2"/>
  <c r="AG920" i="2"/>
  <c r="AH920" i="2" s="1"/>
  <c r="AG2050" i="2"/>
  <c r="AG379" i="2"/>
  <c r="AH379" i="2" s="1"/>
  <c r="AG2419" i="2"/>
  <c r="AH2419" i="2" s="1"/>
  <c r="AG577" i="2"/>
  <c r="AG2469" i="2"/>
  <c r="AG2637" i="2"/>
  <c r="AG489" i="2"/>
  <c r="AG455" i="2"/>
  <c r="AH455" i="2" s="1"/>
  <c r="AG1321" i="2"/>
  <c r="AG1090" i="2"/>
  <c r="AG2054" i="2"/>
  <c r="AG678" i="2"/>
  <c r="AG772" i="2"/>
  <c r="AG1263" i="2"/>
  <c r="AG1450" i="2"/>
  <c r="AG2407" i="2"/>
  <c r="AH2407" i="2" s="1"/>
  <c r="AG2263" i="2"/>
  <c r="AG1646" i="2"/>
  <c r="AG1518" i="2"/>
  <c r="AG80" i="2"/>
  <c r="AG85" i="2"/>
  <c r="AH85" i="2" s="1"/>
  <c r="AG493" i="2"/>
  <c r="AI493" i="2" s="1"/>
  <c r="AG467" i="2"/>
  <c r="AG835" i="2"/>
  <c r="AG1357" i="2"/>
  <c r="AG1351" i="2"/>
  <c r="AG1029" i="2"/>
  <c r="AG1624" i="2"/>
  <c r="AG1748" i="2"/>
  <c r="AG1158" i="2"/>
  <c r="AH1158" i="2" s="1"/>
  <c r="AG651" i="2"/>
  <c r="AG1592" i="2"/>
  <c r="AG573" i="2"/>
  <c r="AG730" i="2"/>
  <c r="AH730" i="2" s="1"/>
  <c r="AG1524" i="2"/>
  <c r="AG415" i="2"/>
  <c r="AG1615" i="2"/>
  <c r="AG2259" i="2"/>
  <c r="AG2074" i="2"/>
  <c r="AG1930" i="2"/>
  <c r="AH1930" i="2" s="1"/>
  <c r="AG504" i="2"/>
  <c r="AG2763" i="2"/>
  <c r="AG1620" i="2"/>
  <c r="AG810" i="2"/>
  <c r="AG779" i="2"/>
  <c r="AG762" i="2"/>
  <c r="AH762" i="2" s="1"/>
  <c r="AG2654" i="2"/>
  <c r="AG2097" i="2"/>
  <c r="AH2097" i="2" s="1"/>
  <c r="AG1819" i="2"/>
  <c r="AH1819" i="2" s="1"/>
  <c r="AG745" i="2"/>
  <c r="AH745" i="2" s="1"/>
  <c r="AG1460" i="2"/>
  <c r="AG2562" i="2"/>
  <c r="AG1352" i="2"/>
  <c r="AG2076" i="2"/>
  <c r="AG436" i="2"/>
  <c r="AG2683" i="2"/>
  <c r="AH2683" i="2" s="1"/>
  <c r="AG2507" i="2"/>
  <c r="AH2507" i="2" s="1"/>
  <c r="AG1043" i="2"/>
  <c r="AH1043" i="2" s="1"/>
  <c r="AG1621" i="2"/>
  <c r="AG1520" i="2"/>
  <c r="AG1042" i="2"/>
  <c r="AG805" i="2"/>
  <c r="AH805" i="2" s="1"/>
  <c r="AG2516" i="2"/>
  <c r="AG1218" i="2"/>
  <c r="AH1218" i="2" s="1"/>
  <c r="AG1000" i="2"/>
  <c r="AG1511" i="2"/>
  <c r="AG1711" i="2"/>
  <c r="AH1711" i="2" s="1"/>
  <c r="AG744" i="2"/>
  <c r="AG2247" i="2"/>
  <c r="AH2247" i="2" s="1"/>
  <c r="AG1814" i="2"/>
  <c r="AH1814" i="2" s="1"/>
  <c r="AG2244" i="2"/>
  <c r="AH2244" i="2" s="1"/>
  <c r="AG1900" i="2"/>
  <c r="AH1900" i="2" s="1"/>
  <c r="AG1353" i="2"/>
  <c r="AG1192" i="2"/>
  <c r="AH1192" i="2" s="1"/>
  <c r="AG101" i="2"/>
  <c r="AG935" i="2"/>
  <c r="AG1861" i="2"/>
  <c r="AG2514" i="2"/>
  <c r="AG1354" i="2"/>
  <c r="AG1300" i="2"/>
  <c r="AH1300" i="2" s="1"/>
  <c r="AG2268" i="2"/>
  <c r="AG1098" i="2"/>
  <c r="AH1098" i="2" s="1"/>
  <c r="AG811" i="2"/>
  <c r="AG1527" i="2"/>
  <c r="AG2628" i="2"/>
  <c r="AG961" i="2"/>
  <c r="AH961" i="2" s="1"/>
  <c r="AG2591" i="2"/>
  <c r="AG2652" i="2"/>
  <c r="AG928" i="2"/>
  <c r="AH928" i="2" s="1"/>
  <c r="AG635" i="2"/>
  <c r="AG367" i="2"/>
  <c r="AG2087" i="2"/>
  <c r="AG2088" i="2"/>
  <c r="AG2428" i="2"/>
  <c r="AH2428" i="2" s="1"/>
  <c r="AG1746" i="2"/>
  <c r="AG1735" i="2"/>
  <c r="AH1735" i="2" s="1"/>
  <c r="AG1451" i="2"/>
  <c r="AG129" i="2"/>
  <c r="AH129" i="2" s="1"/>
  <c r="AG1427" i="2"/>
  <c r="AG1743" i="2"/>
  <c r="AG1619" i="2"/>
  <c r="AG2590" i="2"/>
  <c r="AG371" i="2"/>
  <c r="AG2762" i="2"/>
  <c r="AH2762" i="2" s="1"/>
  <c r="AG1323" i="2"/>
  <c r="AG1551" i="2"/>
  <c r="AG2338" i="2"/>
  <c r="AH2338" i="2" s="1"/>
  <c r="AG2339" i="2"/>
  <c r="AG2333" i="2"/>
  <c r="AH2333" i="2" s="1"/>
  <c r="AG1208" i="2"/>
  <c r="AG2613" i="2"/>
  <c r="AH2613" i="2" s="1"/>
  <c r="AG1775" i="2"/>
  <c r="AH1775" i="2" s="1"/>
  <c r="AG2739" i="2"/>
  <c r="AG395" i="2"/>
  <c r="AH395" i="2" s="1"/>
  <c r="AG437" i="2"/>
  <c r="AG2509" i="2"/>
  <c r="AH2509" i="2" s="1"/>
  <c r="AG1886" i="2"/>
  <c r="AG1094" i="2"/>
  <c r="AG1969" i="2"/>
  <c r="AG680" i="2"/>
  <c r="AG1590" i="2"/>
  <c r="AG2313" i="2"/>
  <c r="AG2037" i="2"/>
  <c r="AG1595" i="2"/>
  <c r="AG878" i="2"/>
  <c r="AG1626" i="2"/>
  <c r="AG884" i="2"/>
  <c r="AG1647" i="2"/>
  <c r="AG904" i="2"/>
  <c r="AG993" i="2"/>
  <c r="AH993" i="2" s="1"/>
  <c r="AG2451" i="2"/>
  <c r="AG1399" i="2"/>
  <c r="AG2008" i="2"/>
  <c r="AG748" i="2"/>
  <c r="AH748" i="2" s="1"/>
  <c r="AG2033" i="2"/>
  <c r="AG968" i="2"/>
  <c r="AG1925" i="2"/>
  <c r="AH1925" i="2" s="1"/>
  <c r="AG1194" i="2"/>
  <c r="AH1194" i="2" s="1"/>
  <c r="AG2027" i="2"/>
  <c r="AG669" i="2"/>
  <c r="AG2432" i="2"/>
  <c r="AG640" i="2"/>
  <c r="AG1617" i="2"/>
  <c r="AG877" i="2"/>
  <c r="AH877" i="2" s="1"/>
  <c r="AG2760" i="2"/>
  <c r="AG1607" i="2"/>
  <c r="AG1738" i="2"/>
  <c r="AH1738" i="2" s="1"/>
  <c r="AG571" i="2"/>
  <c r="AG2017" i="2"/>
  <c r="AH2017" i="2" s="1"/>
  <c r="AG1162" i="2"/>
  <c r="AG1587" i="2"/>
  <c r="AG1488" i="2"/>
  <c r="AH1488" i="2" s="1"/>
  <c r="AG314" i="2"/>
  <c r="AG1923" i="2"/>
  <c r="AH1923" i="2" s="1"/>
  <c r="AG937" i="2"/>
  <c r="AH937" i="2" s="1"/>
  <c r="AG885" i="2"/>
  <c r="AG1215" i="2"/>
  <c r="AG2266" i="2"/>
  <c r="AG939" i="2"/>
  <c r="AG1092" i="2"/>
  <c r="AG2477" i="2"/>
  <c r="AG2474" i="2"/>
  <c r="AG693" i="2"/>
  <c r="AG690" i="2"/>
  <c r="AG2317" i="2"/>
  <c r="AH2317" i="2" s="1"/>
  <c r="AG1174" i="2"/>
  <c r="AG462" i="2"/>
  <c r="AG1479" i="2"/>
  <c r="AH1479" i="2" s="1"/>
  <c r="AG1464" i="2"/>
  <c r="AG560" i="2"/>
  <c r="AH560" i="2" s="1"/>
  <c r="AG2006" i="2"/>
  <c r="AG1485" i="2"/>
  <c r="AG1679" i="2"/>
  <c r="AH1679" i="2" s="1"/>
  <c r="AG2402" i="2"/>
  <c r="AH2402" i="2" s="1"/>
  <c r="AG1031" i="2"/>
  <c r="AH1031" i="2" s="1"/>
  <c r="AG417" i="2"/>
  <c r="AH417" i="2" s="1"/>
  <c r="AG2429" i="2"/>
  <c r="AG204" i="2"/>
  <c r="AH204" i="2" s="1"/>
  <c r="AG2535" i="2"/>
  <c r="AG900" i="2"/>
  <c r="AG568" i="2"/>
  <c r="AG375" i="2"/>
  <c r="AG1625" i="2"/>
  <c r="AG770" i="2"/>
  <c r="AG764" i="2"/>
  <c r="AG1211" i="2"/>
  <c r="AG1648" i="2"/>
  <c r="AG143" i="2"/>
  <c r="AG845" i="2"/>
  <c r="AG93" i="2"/>
  <c r="AG963" i="2"/>
  <c r="AG1904" i="2"/>
  <c r="AH1904" i="2" s="1"/>
  <c r="AG631" i="2"/>
  <c r="AG460" i="2"/>
  <c r="AH460" i="2" s="1"/>
  <c r="AG299" i="2"/>
  <c r="AG144" i="2"/>
  <c r="AG77" i="2"/>
  <c r="AG113" i="2"/>
  <c r="AH113" i="2" s="1"/>
  <c r="AG76" i="2"/>
  <c r="AG126" i="2"/>
  <c r="AH126" i="2" s="1"/>
  <c r="AG227" i="2"/>
  <c r="AG506" i="2"/>
  <c r="AH506" i="2" s="1"/>
  <c r="AG73" i="2"/>
  <c r="AG235" i="2"/>
  <c r="AG373" i="2"/>
  <c r="AG257" i="2"/>
  <c r="AH257" i="2" s="1"/>
  <c r="AG520" i="2"/>
  <c r="AG502" i="2"/>
  <c r="AH502" i="2" s="1"/>
  <c r="AG498" i="2"/>
  <c r="AG563" i="2"/>
  <c r="AH563" i="2" s="1"/>
  <c r="AG220" i="2"/>
  <c r="AG628" i="2"/>
  <c r="AH628" i="2" s="1"/>
  <c r="AG365" i="2"/>
  <c r="AG496" i="2"/>
  <c r="AI496" i="2" s="1"/>
  <c r="AG179" i="2"/>
  <c r="AH179" i="2" s="1"/>
  <c r="AG287" i="2"/>
  <c r="AG236" i="2"/>
  <c r="AG333" i="2"/>
  <c r="AH333" i="2" s="1"/>
  <c r="AG138" i="2"/>
  <c r="AG530" i="2"/>
  <c r="AG316" i="2"/>
  <c r="AG217" i="2"/>
  <c r="AI217" i="2" s="1"/>
  <c r="AG212" i="2"/>
  <c r="AH212" i="2" s="1"/>
  <c r="AG219" i="2"/>
  <c r="AH219" i="2" s="1"/>
  <c r="AG71" i="2"/>
  <c r="AG503" i="2"/>
  <c r="AH503" i="2" s="1"/>
  <c r="AG382" i="2"/>
  <c r="AG196" i="2"/>
  <c r="AG572" i="2"/>
  <c r="AG570" i="2"/>
  <c r="AH570" i="2" s="1"/>
  <c r="AG108" i="2"/>
  <c r="AH108" i="2" s="1"/>
  <c r="AG583" i="2"/>
  <c r="AG434" i="2"/>
  <c r="AG574" i="2"/>
  <c r="AH574" i="2" s="1"/>
  <c r="AG408" i="2"/>
  <c r="AG70" i="2"/>
  <c r="AG213" i="2"/>
  <c r="AG378" i="2"/>
  <c r="AG381" i="2"/>
  <c r="AH381" i="2" s="1"/>
  <c r="AG624" i="2"/>
  <c r="AH624" i="2" s="1"/>
  <c r="AG627" i="2"/>
  <c r="AG203" i="2"/>
  <c r="AH203" i="2" s="1"/>
  <c r="AG176" i="2"/>
  <c r="AG208" i="2"/>
  <c r="AG210" i="2"/>
  <c r="AG500" i="2"/>
  <c r="AG256" i="2"/>
  <c r="AH256" i="2" s="1"/>
  <c r="AG579" i="2"/>
  <c r="AH579" i="2" s="1"/>
  <c r="AG561" i="2"/>
  <c r="AG253" i="2"/>
  <c r="AG209" i="2"/>
  <c r="AG194" i="2"/>
  <c r="AG431" i="2"/>
  <c r="AG218" i="2"/>
  <c r="AG576" i="2"/>
  <c r="AH576" i="2" s="1"/>
  <c r="AG499" i="2"/>
  <c r="AH499" i="2" s="1"/>
  <c r="AG116" i="2"/>
  <c r="AG464" i="2"/>
  <c r="AG623" i="2"/>
  <c r="AG106" i="2"/>
  <c r="AG542" i="2"/>
  <c r="AG597" i="2"/>
  <c r="AH597" i="2" s="1"/>
  <c r="AG519" i="2"/>
  <c r="AH519" i="2" s="1"/>
  <c r="AG380" i="2"/>
  <c r="AH380" i="2" s="1"/>
  <c r="AG487" i="2"/>
  <c r="AG409" i="2"/>
  <c r="AH409" i="2" s="1"/>
  <c r="AG172" i="2"/>
  <c r="AG173" i="2"/>
  <c r="AG66" i="2"/>
  <c r="AG214" i="2"/>
  <c r="AH214" i="2" s="1"/>
  <c r="AG384" i="2"/>
  <c r="AH384" i="2" s="1"/>
  <c r="AG289" i="2"/>
  <c r="AG181" i="2"/>
  <c r="AG359" i="2"/>
  <c r="AG290" i="2"/>
  <c r="AG200" i="2"/>
  <c r="AG174" i="2"/>
  <c r="AG578" i="2"/>
  <c r="AH578" i="2" s="1"/>
  <c r="AG366" i="2"/>
  <c r="AH366" i="2" s="1"/>
  <c r="AG248" i="2"/>
  <c r="AG336" i="2"/>
  <c r="AG128" i="2"/>
  <c r="AG164" i="2"/>
  <c r="AG133" i="2"/>
  <c r="AG591" i="2"/>
  <c r="AG162" i="2"/>
  <c r="AH162" i="2" s="1"/>
  <c r="AG131" i="2"/>
  <c r="AH131" i="2" s="1"/>
  <c r="AG471" i="2"/>
  <c r="AH471" i="2" s="1"/>
  <c r="AG183" i="2"/>
  <c r="AG177" i="2"/>
  <c r="AH177" i="2" s="1"/>
  <c r="AG167" i="2"/>
  <c r="AG193" i="2"/>
  <c r="AG255" i="2"/>
  <c r="AG192" i="2"/>
  <c r="AH192" i="2" s="1"/>
  <c r="AG525" i="2"/>
  <c r="AG441" i="2"/>
  <c r="AH441" i="2" s="1"/>
  <c r="AG430" i="2"/>
  <c r="AG475" i="2"/>
  <c r="AH475" i="2" s="1"/>
  <c r="AG263" i="2"/>
  <c r="AG473" i="2"/>
  <c r="AG448" i="2"/>
  <c r="AG163" i="2"/>
  <c r="AH163" i="2" s="1"/>
  <c r="AG83" i="2"/>
  <c r="AH83" i="2" s="1"/>
  <c r="AG111" i="2"/>
  <c r="AH111" i="2" s="1"/>
  <c r="AG356" i="2"/>
  <c r="AG345" i="2"/>
  <c r="AH345" i="2" s="1"/>
  <c r="AG458" i="2"/>
  <c r="AG125" i="2"/>
  <c r="AG254" i="2"/>
  <c r="AG543" i="2"/>
  <c r="AG610" i="2"/>
  <c r="AH610" i="2" s="1"/>
  <c r="AG147" i="2"/>
  <c r="AH147" i="2" s="1"/>
  <c r="AG432" i="2"/>
  <c r="AG178" i="2"/>
  <c r="AG65" i="2"/>
  <c r="AH65" i="2" s="1"/>
  <c r="AG392" i="2"/>
  <c r="AG346" i="2"/>
  <c r="AG524" i="2"/>
  <c r="AH524" i="2" s="1"/>
  <c r="AG311" i="2"/>
  <c r="AH311" i="2" s="1"/>
  <c r="AG507" i="2"/>
  <c r="AG544" i="2"/>
  <c r="AG533" i="2"/>
  <c r="AH533" i="2" s="1"/>
  <c r="AG531" i="2"/>
  <c r="AG202" i="2"/>
  <c r="AG171" i="2"/>
  <c r="AG554" i="2"/>
  <c r="AI554" i="2" s="1"/>
  <c r="AG294" i="2"/>
  <c r="AG553" i="2"/>
  <c r="AH553" i="2" s="1"/>
  <c r="AG69" i="2"/>
  <c r="AH69" i="2" s="1"/>
  <c r="AG68" i="2"/>
  <c r="AH68" i="2" s="1"/>
  <c r="AG1985" i="2"/>
  <c r="AG344" i="2"/>
  <c r="AG692" i="2"/>
  <c r="AG1462" i="2"/>
  <c r="AG687" i="2"/>
  <c r="AG1231" i="2"/>
  <c r="AH1231" i="2" s="1"/>
  <c r="AG1684" i="2"/>
  <c r="AH1684" i="2" s="1"/>
  <c r="AG479" i="2"/>
  <c r="AH479" i="2" s="1"/>
  <c r="AG1457" i="2"/>
  <c r="AH1457" i="2" s="1"/>
  <c r="AG861" i="2"/>
  <c r="AH861" i="2" s="1"/>
  <c r="AG1177" i="2"/>
  <c r="AH1177" i="2" s="1"/>
  <c r="AG565" i="2"/>
  <c r="AH565" i="2" s="1"/>
  <c r="AG562" i="2"/>
  <c r="AH562" i="2" s="1"/>
  <c r="AG2325" i="2"/>
  <c r="AH2325" i="2" s="1"/>
  <c r="AG389" i="2"/>
  <c r="AG385" i="2"/>
  <c r="AH385" i="2" s="1"/>
  <c r="AG859" i="2"/>
  <c r="AH859" i="2" s="1"/>
  <c r="AG1670" i="2"/>
  <c r="AH1670" i="2" s="1"/>
  <c r="AG2040" i="2"/>
  <c r="AG2039" i="2"/>
  <c r="AG2038" i="2"/>
  <c r="AG1928" i="2"/>
  <c r="AI1928" i="2" s="1"/>
  <c r="AG1926" i="2"/>
  <c r="AH1926" i="2" s="1"/>
  <c r="AG1463" i="2"/>
  <c r="AG837" i="2"/>
  <c r="AG833" i="2"/>
  <c r="AG155" i="2"/>
  <c r="AG1716" i="2"/>
  <c r="AH1716" i="2" s="1"/>
  <c r="AG1713" i="2"/>
  <c r="AH1713" i="2" s="1"/>
  <c r="AG1712" i="2"/>
  <c r="AH1712" i="2" s="1"/>
  <c r="AG349" i="2"/>
  <c r="AG348" i="2"/>
  <c r="AH348" i="2" s="1"/>
  <c r="AG2443" i="2"/>
  <c r="AG698" i="2"/>
  <c r="AG187" i="2"/>
  <c r="AG1284" i="2"/>
  <c r="AH1284" i="2" s="1"/>
  <c r="AG84" i="2"/>
  <c r="AH84" i="2" s="1"/>
  <c r="AG606" i="2"/>
  <c r="AH606" i="2" s="1"/>
  <c r="AG2154" i="2"/>
  <c r="AH2154" i="2" s="1"/>
  <c r="AG594" i="2"/>
  <c r="AH594" i="2" s="1"/>
  <c r="AG1942" i="2"/>
  <c r="AH1942" i="2" s="1"/>
  <c r="AG969" i="2"/>
  <c r="AG1984" i="2"/>
  <c r="AG1874" i="2"/>
  <c r="AG1185" i="2"/>
  <c r="AH1185" i="2" s="1"/>
  <c r="AG75" i="2"/>
  <c r="AH75" i="2" s="1"/>
  <c r="AG266" i="2"/>
  <c r="AG2340" i="2"/>
  <c r="AH2340" i="2" s="1"/>
  <c r="AG513" i="2"/>
  <c r="AH513" i="2" s="1"/>
  <c r="AG1481" i="2"/>
  <c r="AG2239" i="2"/>
  <c r="AH2239" i="2" s="1"/>
  <c r="AG312" i="2"/>
  <c r="AG230" i="2"/>
  <c r="AH230" i="2" s="1"/>
  <c r="AG280" i="2"/>
  <c r="AH280" i="2" s="1"/>
  <c r="AG839" i="2"/>
  <c r="AG2502" i="2"/>
  <c r="AH2502" i="2" s="1"/>
  <c r="AG140" i="2"/>
  <c r="AG1362" i="2"/>
  <c r="AH1362" i="2" s="1"/>
  <c r="AG509" i="2"/>
  <c r="AG1689" i="2"/>
  <c r="AH1689" i="2" s="1"/>
  <c r="AG1709" i="2"/>
  <c r="AH1709" i="2" s="1"/>
  <c r="AG1673" i="2"/>
  <c r="AH1673" i="2" s="1"/>
  <c r="AG317" i="2"/>
  <c r="AG540" i="2"/>
  <c r="AG269" i="2"/>
  <c r="AG1465" i="2"/>
  <c r="AG1902" i="2"/>
  <c r="AH1902" i="2" s="1"/>
  <c r="AG1026" i="2"/>
  <c r="AH1026" i="2" s="1"/>
  <c r="AG2086" i="2"/>
  <c r="AG352" i="2"/>
  <c r="AG351" i="2"/>
  <c r="AG2398" i="2"/>
  <c r="AH2398" i="2" s="1"/>
  <c r="AG2436" i="2"/>
  <c r="AG361" i="2"/>
  <c r="AG350" i="2"/>
  <c r="AG1644" i="2"/>
  <c r="AG1634" i="2"/>
  <c r="AG1643" i="2"/>
  <c r="AH1643" i="2" s="1"/>
  <c r="AG1642" i="2"/>
  <c r="AH1642" i="2" s="1"/>
  <c r="AG2034" i="2"/>
  <c r="AG1227" i="2"/>
  <c r="AG980" i="2"/>
  <c r="AG1497" i="2"/>
  <c r="AG157" i="2"/>
  <c r="AH157" i="2" s="1"/>
  <c r="AG2066" i="2"/>
  <c r="AG1285" i="2"/>
  <c r="AH1285" i="2" s="1"/>
  <c r="AG2318" i="2"/>
  <c r="AH2318" i="2" s="1"/>
  <c r="AG2498" i="2"/>
  <c r="AH2498" i="2" s="1"/>
  <c r="AG2002" i="2"/>
  <c r="AH2002" i="2" s="1"/>
  <c r="AG2491" i="2"/>
  <c r="AH2491" i="2" s="1"/>
  <c r="AG2248" i="2"/>
  <c r="AH2248" i="2" s="1"/>
  <c r="AG377" i="2"/>
  <c r="AH377" i="2" s="1"/>
  <c r="AG2152" i="2"/>
  <c r="AH2152" i="2" s="1"/>
  <c r="AG978" i="2"/>
  <c r="AH978" i="2" s="1"/>
  <c r="AG1358" i="2"/>
  <c r="AG1872" i="2"/>
  <c r="AG1706" i="2"/>
  <c r="AG342" i="2"/>
  <c r="AG2668" i="2"/>
  <c r="AH2668" i="2" s="1"/>
  <c r="AG2658" i="2"/>
  <c r="AG2666" i="2"/>
  <c r="AH2666" i="2" s="1"/>
  <c r="AG2663" i="2"/>
  <c r="AH2663" i="2" s="1"/>
  <c r="AG2656" i="2"/>
  <c r="AG2665" i="2"/>
  <c r="AH2665" i="2" s="1"/>
  <c r="AG2657" i="2"/>
  <c r="AG2662" i="2"/>
  <c r="AH2662" i="2" s="1"/>
  <c r="AG2659" i="2"/>
  <c r="AG2655" i="2"/>
  <c r="AG2667" i="2"/>
  <c r="AH2667" i="2" s="1"/>
  <c r="AG2661" i="2"/>
  <c r="AH2661" i="2" s="1"/>
  <c r="AG695" i="2"/>
  <c r="AG2243" i="2"/>
  <c r="AH2243" i="2" s="1"/>
  <c r="AG2240" i="2"/>
  <c r="AH2240" i="2" s="1"/>
  <c r="AG2242" i="2"/>
  <c r="AH2242" i="2" s="1"/>
  <c r="AG2241" i="2"/>
  <c r="AH2241" i="2" s="1"/>
  <c r="AG2441" i="2"/>
  <c r="AG2444" i="2"/>
  <c r="AG2323" i="2"/>
  <c r="AH2323" i="2" s="1"/>
  <c r="AG1238" i="2"/>
  <c r="AH1238" i="2" s="1"/>
  <c r="AG457" i="2"/>
  <c r="AH457" i="2" s="1"/>
  <c r="AG2003" i="2"/>
  <c r="AG358" i="2"/>
  <c r="AG242" i="2"/>
  <c r="AG1828" i="2"/>
  <c r="AG1825" i="2"/>
  <c r="AG1823" i="2"/>
  <c r="AG1826" i="2"/>
  <c r="AG1827" i="2"/>
  <c r="AG283" i="2"/>
  <c r="AG288" i="2"/>
  <c r="AG1559" i="2"/>
  <c r="AG1915" i="2"/>
  <c r="AH1915" i="2" s="1"/>
  <c r="AG199" i="2"/>
  <c r="AH199" i="2" s="1"/>
  <c r="AG198" i="2"/>
  <c r="AH198" i="2" s="1"/>
  <c r="AG250" i="2"/>
  <c r="AG2423" i="2"/>
  <c r="AH2423" i="2" s="1"/>
  <c r="AG2418" i="2"/>
  <c r="AG2420" i="2"/>
  <c r="AG2417" i="2"/>
  <c r="AG2422" i="2"/>
  <c r="AH2422" i="2" s="1"/>
  <c r="AG2233" i="2"/>
  <c r="AH2233" i="2" s="1"/>
  <c r="AG1881" i="2"/>
  <c r="AG618" i="2"/>
  <c r="AG976" i="2"/>
  <c r="AG856" i="2"/>
  <c r="AH856" i="2" s="1"/>
  <c r="AG2149" i="2"/>
  <c r="AG151" i="2"/>
  <c r="AG1811" i="2"/>
  <c r="AH1811" i="2" s="1"/>
  <c r="AG1490" i="2"/>
  <c r="AG1489" i="2"/>
  <c r="AG249" i="2"/>
  <c r="AG612" i="2"/>
  <c r="AH612" i="2" s="1"/>
  <c r="AG1428" i="2"/>
  <c r="AG1417" i="2"/>
  <c r="AG261" i="2"/>
  <c r="AG260" i="2"/>
  <c r="AG258" i="2"/>
  <c r="AH258" i="2" s="1"/>
  <c r="AG1549" i="2"/>
  <c r="AH1549" i="2" s="1"/>
  <c r="AG2415" i="2"/>
  <c r="AG271" i="2"/>
  <c r="AG421" i="2"/>
  <c r="AG621" i="2"/>
  <c r="AG353" i="2"/>
  <c r="AG2234" i="2"/>
  <c r="AH2234" i="2" s="1"/>
  <c r="AG2010" i="2"/>
  <c r="AG596" i="2"/>
  <c r="AH596" i="2" s="1"/>
  <c r="AG117" i="2"/>
  <c r="AG286" i="2"/>
  <c r="AH286" i="2" s="1"/>
  <c r="AG114" i="2"/>
  <c r="AH114" i="2" s="1"/>
  <c r="AG156" i="2"/>
  <c r="AG709" i="2"/>
  <c r="AG708" i="2"/>
  <c r="AH708" i="2" s="1"/>
  <c r="AG706" i="2"/>
  <c r="AH706" i="2" s="1"/>
  <c r="AG1486" i="2"/>
  <c r="AH1486" i="2" s="1"/>
  <c r="AG251" i="2"/>
  <c r="AG514" i="2"/>
  <c r="AG1703" i="2"/>
  <c r="AH1703" i="2" s="1"/>
  <c r="AG81" i="2"/>
  <c r="AH81" i="2" s="1"/>
  <c r="AG557" i="2"/>
  <c r="AG743" i="2"/>
  <c r="AH743" i="2" s="1"/>
  <c r="AG329" i="2"/>
  <c r="AH329" i="2" s="1"/>
  <c r="AG1910" i="2"/>
  <c r="AH1910" i="2" s="1"/>
  <c r="AG2064" i="2"/>
  <c r="AG2449" i="2"/>
  <c r="AG1638" i="2"/>
  <c r="AH1638" i="2" s="1"/>
  <c r="AG686" i="2"/>
  <c r="AG2231" i="2"/>
  <c r="AH2231" i="2" s="1"/>
  <c r="AG2237" i="2"/>
  <c r="AH2237" i="2" s="1"/>
  <c r="AG1468" i="2"/>
  <c r="AG1467" i="2"/>
  <c r="AH1467" i="2" s="1"/>
  <c r="AG1466" i="2"/>
  <c r="AG567" i="2"/>
  <c r="AH567" i="2" s="1"/>
  <c r="AG566" i="2"/>
  <c r="AH566" i="2" s="1"/>
  <c r="AG2442" i="2"/>
  <c r="AG136" i="2"/>
  <c r="AG135" i="2"/>
  <c r="AH135" i="2" s="1"/>
  <c r="AG293" i="2"/>
  <c r="AH293" i="2" s="1"/>
  <c r="AG292" i="2"/>
  <c r="AH292" i="2" s="1"/>
  <c r="AG632" i="2"/>
  <c r="AH632" i="2" s="1"/>
  <c r="AG630" i="2"/>
  <c r="AH630" i="2" s="1"/>
  <c r="AG626" i="2"/>
  <c r="AH626" i="2" s="1"/>
  <c r="AG2697" i="2"/>
  <c r="AH2697" i="2" s="1"/>
  <c r="AG2688" i="2"/>
  <c r="AH2688" i="2" s="1"/>
  <c r="AG2695" i="2"/>
  <c r="AG2694" i="2"/>
  <c r="AH2694" i="2" s="1"/>
  <c r="AG2684" i="2"/>
  <c r="AH2684" i="2" s="1"/>
  <c r="AG2696" i="2"/>
  <c r="AG1683" i="2"/>
  <c r="AH1683" i="2" s="1"/>
  <c r="AG1682" i="2"/>
  <c r="AH1682" i="2" s="1"/>
  <c r="AG1680" i="2"/>
  <c r="AH1680" i="2" s="1"/>
  <c r="AG1681" i="2"/>
  <c r="AG29" i="2"/>
  <c r="AI29" i="2" s="1"/>
  <c r="AG2315" i="2"/>
  <c r="AG112" i="2"/>
  <c r="AH112" i="2" s="1"/>
  <c r="AG159" i="2"/>
  <c r="AG677" i="2"/>
  <c r="AG675" i="2"/>
  <c r="AG676" i="2"/>
  <c r="AG672" i="2"/>
  <c r="AG2157" i="2"/>
  <c r="AH2157" i="2" s="1"/>
  <c r="AG2150" i="2"/>
  <c r="AG323" i="2"/>
  <c r="AH323" i="2" s="1"/>
  <c r="AG1808" i="2"/>
  <c r="AH1808" i="2" s="1"/>
  <c r="AG696" i="2"/>
  <c r="AH696" i="2" s="1"/>
  <c r="AG429" i="2"/>
  <c r="AG2570" i="2"/>
  <c r="AG2569" i="2"/>
  <c r="AG1495" i="2"/>
  <c r="AG515" i="2"/>
  <c r="AH515" i="2" s="1"/>
  <c r="AG2314" i="2"/>
  <c r="AH2314" i="2" s="1"/>
  <c r="AG318" i="2"/>
  <c r="AG490" i="2"/>
  <c r="AH490" i="2" s="1"/>
  <c r="AG1275" i="2"/>
  <c r="AG613" i="2"/>
  <c r="AG605" i="2"/>
  <c r="AG603" i="2"/>
  <c r="AI603" i="2" s="1"/>
  <c r="AG1911" i="2"/>
  <c r="AH1911" i="2" s="1"/>
  <c r="AG2692" i="2"/>
  <c r="AH2692" i="2" s="1"/>
  <c r="AG195" i="2"/>
  <c r="AH195" i="2" s="1"/>
  <c r="AG865" i="2"/>
  <c r="AH865" i="2" s="1"/>
  <c r="AG416" i="2"/>
  <c r="AG412" i="2"/>
  <c r="AG1554" i="2"/>
  <c r="AG338" i="2"/>
  <c r="AH338" i="2" s="1"/>
  <c r="AG1715" i="2"/>
  <c r="AH1715" i="2" s="1"/>
  <c r="AG145" i="2"/>
  <c r="AH145" i="2" s="1"/>
  <c r="AG831" i="2"/>
  <c r="AG821" i="2"/>
  <c r="AG825" i="2"/>
  <c r="AH825" i="2" s="1"/>
  <c r="AG826" i="2"/>
  <c r="AG828" i="2"/>
  <c r="AG824" i="2"/>
  <c r="AH824" i="2" s="1"/>
  <c r="AG827" i="2"/>
  <c r="AG822" i="2"/>
  <c r="AH822" i="2" s="1"/>
  <c r="AG829" i="2"/>
  <c r="AG823" i="2"/>
  <c r="AH823" i="2" s="1"/>
  <c r="AG707" i="2"/>
  <c r="AH707" i="2" s="1"/>
  <c r="AG376" i="2"/>
  <c r="AG481" i="2"/>
  <c r="AG2552" i="2"/>
  <c r="AH2552" i="2" s="1"/>
  <c r="AG2551" i="2"/>
  <c r="AG224" i="2"/>
  <c r="AH224" i="2" s="1"/>
  <c r="AG1068" i="2"/>
  <c r="AG1067" i="2"/>
  <c r="AH1067" i="2" s="1"/>
  <c r="AG1063" i="2"/>
  <c r="AG134" i="2"/>
  <c r="AG670" i="2"/>
  <c r="AG268" i="2"/>
  <c r="AH268" i="2" s="1"/>
  <c r="AG862" i="2"/>
  <c r="AH862" i="2" s="1"/>
  <c r="AG1461" i="2"/>
  <c r="AH1461" i="2" s="1"/>
  <c r="AG2320" i="2"/>
  <c r="AH2320" i="2" s="1"/>
  <c r="AG1418" i="2"/>
  <c r="AG339" i="2"/>
  <c r="AH339" i="2" s="1"/>
  <c r="AG2067" i="2"/>
  <c r="AG2084" i="2"/>
  <c r="AG1687" i="2"/>
  <c r="AH1687" i="2" s="1"/>
  <c r="AG79" i="2"/>
  <c r="AI79" i="2" s="1"/>
  <c r="AG2547" i="2"/>
  <c r="AG2450" i="2"/>
  <c r="AH2450" i="2" s="1"/>
  <c r="AG1922" i="2"/>
  <c r="AH1922" i="2" s="1"/>
  <c r="AG2453" i="2"/>
  <c r="AG2230" i="2"/>
  <c r="AH2230" i="2" s="1"/>
  <c r="AG689" i="2"/>
  <c r="AG277" i="2"/>
  <c r="AH277" i="2" s="1"/>
  <c r="AG276" i="2"/>
  <c r="AH276" i="2" s="1"/>
  <c r="AQ25" i="2"/>
  <c r="AR24" i="2"/>
  <c r="AS24" i="2" s="1"/>
  <c r="AG1686" i="2"/>
  <c r="AH1686" i="2" s="1"/>
  <c r="AG549" i="2"/>
  <c r="AG546" i="2"/>
  <c r="AG548" i="2"/>
  <c r="AG547" i="2"/>
  <c r="AH547" i="2" s="1"/>
  <c r="AG166" i="2"/>
  <c r="AH166" i="2" s="1"/>
  <c r="AG2503" i="2"/>
  <c r="AH2503" i="2" s="1"/>
  <c r="AG2496" i="2"/>
  <c r="AH2496" i="2" s="1"/>
  <c r="AG2499" i="2"/>
  <c r="AH2499" i="2" s="1"/>
  <c r="AG2501" i="2"/>
  <c r="AH2501" i="2" s="1"/>
  <c r="AG2559" i="2"/>
  <c r="AH2559" i="2" s="1"/>
  <c r="AG2553" i="2"/>
  <c r="AH2553" i="2" s="1"/>
  <c r="AG1916" i="2"/>
  <c r="AG246" i="2"/>
  <c r="AH246" i="2" s="1"/>
  <c r="AG1924" i="2"/>
  <c r="AH1924" i="2" s="1"/>
  <c r="AG2238" i="2"/>
  <c r="AG343" i="2"/>
  <c r="AG1676" i="2"/>
  <c r="AH1676" i="2" s="1"/>
  <c r="AG2664" i="2"/>
  <c r="AH2664" i="2" s="1"/>
  <c r="AG2250" i="2"/>
  <c r="AG386" i="2"/>
  <c r="AH386" i="2" s="1"/>
  <c r="AG1927" i="2"/>
  <c r="AH1927" i="2" s="1"/>
  <c r="AG2032" i="2"/>
  <c r="AH2032" i="2" s="1"/>
  <c r="AG740" i="2"/>
  <c r="AG465" i="2"/>
  <c r="AH465" i="2" s="1"/>
  <c r="AG517" i="2"/>
  <c r="AH517" i="2" s="1"/>
  <c r="AG518" i="2"/>
  <c r="AG165" i="2"/>
  <c r="AG160" i="2"/>
  <c r="AG647" i="2"/>
  <c r="AG644" i="2"/>
  <c r="AH644" i="2" s="1"/>
  <c r="AG639" i="2"/>
  <c r="AG646" i="2"/>
  <c r="AG1996" i="2"/>
  <c r="AH1996" i="2" s="1"/>
  <c r="AG536" i="2"/>
  <c r="AH536" i="2" s="1"/>
  <c r="AG526" i="2"/>
  <c r="AG2028" i="2"/>
  <c r="AG2567" i="2"/>
  <c r="AG231" i="2"/>
  <c r="AH231" i="2" s="1"/>
  <c r="AG1848" i="2"/>
  <c r="AG1847" i="2"/>
  <c r="AG1993" i="2"/>
  <c r="AH1993" i="2" s="1"/>
  <c r="AG820" i="2"/>
  <c r="AG1424" i="2"/>
  <c r="AG1125" i="2"/>
  <c r="AG1118" i="2"/>
  <c r="AG1123" i="2"/>
  <c r="AG629" i="2"/>
  <c r="AH629" i="2" s="1"/>
  <c r="AG608" i="2"/>
  <c r="AH608" i="2" s="1"/>
  <c r="AG2438" i="2"/>
  <c r="AH2438" i="2" s="1"/>
  <c r="AG2437" i="2"/>
  <c r="AG1691" i="2"/>
  <c r="AH1691" i="2" s="1"/>
  <c r="AG2490" i="2"/>
  <c r="AH2490" i="2" s="1"/>
  <c r="AG604" i="2"/>
  <c r="AH604" i="2" s="1"/>
  <c r="AG2007" i="2"/>
  <c r="AG132" i="2"/>
  <c r="AG741" i="2"/>
  <c r="AH741" i="2" s="1"/>
  <c r="AG697" i="2"/>
  <c r="AH697" i="2" s="1"/>
  <c r="AG2217" i="2"/>
  <c r="AH2217" i="2" s="1"/>
  <c r="AG2210" i="2"/>
  <c r="AH2210" i="2" s="1"/>
  <c r="AG2216" i="2"/>
  <c r="AH2216" i="2" s="1"/>
  <c r="AG2207" i="2"/>
  <c r="AH2207" i="2" s="1"/>
  <c r="AG2212" i="2"/>
  <c r="AH2212" i="2" s="1"/>
  <c r="AG2208" i="2"/>
  <c r="AH2208" i="2" s="1"/>
  <c r="AG2214" i="2"/>
  <c r="AH2214" i="2" s="1"/>
  <c r="AG2215" i="2"/>
  <c r="AH2215" i="2" s="1"/>
  <c r="AG2213" i="2"/>
  <c r="AG2435" i="2"/>
  <c r="AG2353" i="2"/>
  <c r="AH2353" i="2" s="1"/>
  <c r="AG241" i="2"/>
  <c r="AG1920" i="2"/>
  <c r="AH1920" i="2" s="1"/>
  <c r="AG539" i="2"/>
  <c r="AG2689" i="2"/>
  <c r="AG234" i="2"/>
  <c r="AH234" i="2" s="1"/>
  <c r="AG452" i="2"/>
  <c r="AG1548" i="2"/>
  <c r="AG1254" i="2"/>
  <c r="AH1254" i="2" s="1"/>
  <c r="AG702" i="2"/>
  <c r="AH702" i="2" s="1"/>
  <c r="AG1363" i="2"/>
  <c r="AH1363" i="2" s="1"/>
  <c r="AG1710" i="2"/>
  <c r="AG1675" i="2"/>
  <c r="AG123" i="2"/>
  <c r="AG1988" i="2"/>
  <c r="AG1236" i="2"/>
  <c r="AH1236" i="2" s="1"/>
  <c r="AG739" i="2"/>
  <c r="AG2013" i="2"/>
  <c r="AG2012" i="2"/>
  <c r="AH2012" i="2" s="1"/>
  <c r="AG2011" i="2"/>
  <c r="AG347" i="2"/>
  <c r="AH347" i="2" s="1"/>
  <c r="AG1277" i="2"/>
  <c r="AH1277" i="2" s="1"/>
  <c r="AG158" i="2"/>
  <c r="AG1688" i="2"/>
  <c r="AH1688" i="2" s="1"/>
  <c r="AG270" i="2"/>
  <c r="AH270" i="2" s="1"/>
  <c r="AG272" i="2"/>
  <c r="AH272" i="2" s="1"/>
  <c r="AG161" i="2"/>
  <c r="AG2321" i="2"/>
  <c r="AH2321" i="2" s="1"/>
  <c r="AG232" i="2"/>
  <c r="AH232" i="2" s="1"/>
  <c r="AG674" i="2"/>
  <c r="AG1458" i="2"/>
  <c r="AG495" i="2"/>
  <c r="AG494" i="2"/>
  <c r="AH494" i="2" s="1"/>
  <c r="AG418" i="2"/>
  <c r="AH418" i="2" s="1"/>
  <c r="AG1494" i="2"/>
  <c r="AG511" i="2"/>
  <c r="AH511" i="2" s="1"/>
  <c r="AG844" i="2"/>
  <c r="AH844" i="2" s="1"/>
  <c r="AG841" i="2"/>
  <c r="AG843" i="2"/>
  <c r="AG284" i="2"/>
  <c r="AG275" i="2"/>
  <c r="AH275" i="2" s="1"/>
  <c r="AG642" i="2"/>
  <c r="AG1685" i="2"/>
  <c r="AH1685" i="2" s="1"/>
  <c r="AG1228" i="2"/>
  <c r="AH1228" i="2" s="1"/>
  <c r="AG1818" i="2"/>
  <c r="AH1818" i="2" s="1"/>
  <c r="AG2404" i="2"/>
  <c r="AH2404" i="2" s="1"/>
  <c r="AG2379" i="2"/>
  <c r="AH2379" i="2" s="1"/>
  <c r="AG1704" i="2"/>
  <c r="AH1704" i="2" s="1"/>
  <c r="AG2385" i="2"/>
  <c r="AH2385" i="2" s="1"/>
  <c r="AG124" i="2"/>
  <c r="AH124" i="2" s="1"/>
  <c r="AG1182" i="2"/>
  <c r="AG1296" i="2"/>
  <c r="AG340" i="2"/>
  <c r="AH340" i="2" s="1"/>
  <c r="AG2686" i="2"/>
  <c r="AH2686" i="2" s="1"/>
  <c r="AG1298" i="2"/>
  <c r="AG977" i="2"/>
  <c r="AG428" i="2"/>
  <c r="AH428" i="2" s="1"/>
  <c r="AG427" i="2"/>
  <c r="AG426" i="2"/>
  <c r="AH426" i="2" s="1"/>
  <c r="AG2558" i="2"/>
  <c r="AG736" i="2"/>
  <c r="AG1936" i="2"/>
  <c r="AH1936" i="2" s="1"/>
  <c r="AG2235" i="2"/>
  <c r="AH2235" i="2" s="1"/>
  <c r="AG1499" i="2"/>
  <c r="AG1690" i="2"/>
  <c r="AH1690" i="2" s="1"/>
  <c r="AG1800" i="2"/>
  <c r="AH1800" i="2" s="1"/>
  <c r="AG1799" i="2"/>
  <c r="AH1799" i="2" s="1"/>
  <c r="AG1062" i="2"/>
  <c r="AG1992" i="2"/>
  <c r="AG1989" i="2"/>
  <c r="AH1989" i="2" s="1"/>
  <c r="AG1990" i="2"/>
  <c r="AG1991" i="2"/>
  <c r="AG1956" i="2"/>
  <c r="AH1956" i="2" s="1"/>
  <c r="AG1955" i="2"/>
  <c r="AH1955" i="2" s="1"/>
  <c r="AG1954" i="2"/>
  <c r="AH1954" i="2" s="1"/>
  <c r="AG1953" i="2"/>
  <c r="AH1953" i="2" s="1"/>
  <c r="AG1951" i="2"/>
  <c r="AH1951" i="2" s="1"/>
  <c r="AG595" i="2"/>
  <c r="AG853" i="2"/>
  <c r="AG851" i="2"/>
  <c r="AG852" i="2"/>
  <c r="AG622" i="2"/>
  <c r="AG1423" i="2"/>
  <c r="AH1423" i="2" s="1"/>
  <c r="AG190" i="2"/>
  <c r="AG282" i="2"/>
  <c r="AG2004" i="2"/>
  <c r="AG2329" i="2"/>
  <c r="AH2329" i="2" s="1"/>
  <c r="AG512" i="2"/>
  <c r="AH512" i="2" s="1"/>
  <c r="AG1859" i="2"/>
  <c r="AG433" i="2"/>
  <c r="AH433" i="2" s="1"/>
  <c r="AG383" i="2"/>
  <c r="AH383" i="2" s="1"/>
  <c r="AG1943" i="2"/>
  <c r="AH1943" i="2" s="1"/>
  <c r="AG2316" i="2"/>
  <c r="AH2316" i="2" s="1"/>
  <c r="AG584" i="2"/>
  <c r="AG1898" i="2"/>
  <c r="AH1898" i="2" s="1"/>
  <c r="AG1845" i="2"/>
  <c r="AG422" i="2"/>
  <c r="AH422" i="2" s="1"/>
  <c r="AG1361" i="2"/>
  <c r="AG1997" i="2"/>
  <c r="AH1997" i="2" s="1"/>
  <c r="AG1994" i="2"/>
  <c r="AG694" i="2"/>
  <c r="AH694" i="2" s="1"/>
  <c r="AG620" i="2"/>
  <c r="AH620" i="2" s="1"/>
  <c r="AG619" i="2"/>
  <c r="AH619" i="2" s="1"/>
  <c r="AG616" i="2"/>
  <c r="AG2324" i="2"/>
  <c r="AH2324" i="2" s="1"/>
  <c r="AG119" i="2"/>
  <c r="AI119" i="2" s="1"/>
  <c r="AG118" i="2"/>
  <c r="AH118" i="2" s="1"/>
  <c r="AG1885" i="2"/>
  <c r="AG1883" i="2"/>
  <c r="AG1884" i="2"/>
  <c r="AG1882" i="2"/>
  <c r="AG1875" i="2"/>
  <c r="AG1877" i="2"/>
  <c r="AG559" i="2"/>
  <c r="AI559" i="2" s="1"/>
  <c r="AG265" i="2"/>
  <c r="AG130" i="2"/>
  <c r="AG492" i="2"/>
  <c r="AH492" i="2" s="1"/>
  <c r="AG488" i="2"/>
  <c r="AH488" i="2" s="1"/>
  <c r="AG491" i="2"/>
  <c r="AG607" i="2"/>
  <c r="AH607" i="2" s="1"/>
  <c r="AG615" i="2"/>
  <c r="AH615" i="2" s="1"/>
  <c r="AG614" i="2"/>
  <c r="AH614" i="2" s="1"/>
  <c r="AG1455" i="2"/>
  <c r="AH1455" i="2" s="1"/>
  <c r="AG2005" i="2"/>
  <c r="AG2000" i="2"/>
  <c r="AG1555" i="2"/>
  <c r="AG1553" i="2"/>
  <c r="AG1708" i="2"/>
  <c r="AG673" i="2"/>
  <c r="AH673" i="2" s="1"/>
  <c r="AG107" i="2"/>
  <c r="AG1491" i="2"/>
  <c r="AH1491" i="2" s="1"/>
  <c r="AG388" i="2"/>
  <c r="AG327" i="2"/>
  <c r="AH327" i="2" s="1"/>
  <c r="AG228" i="2"/>
  <c r="AH228" i="2" s="1"/>
  <c r="AG319" i="2"/>
  <c r="AG313" i="2"/>
  <c r="AG1869" i="2"/>
  <c r="AG1868" i="2"/>
  <c r="AG1862" i="2"/>
  <c r="AH1862" i="2" s="1"/>
  <c r="AG1867" i="2"/>
  <c r="AG2564" i="2"/>
  <c r="AG522" i="2"/>
  <c r="AH522" i="2" s="1"/>
  <c r="AG1132" i="2"/>
  <c r="AG1131" i="2"/>
  <c r="AG636" i="2"/>
  <c r="AH636" i="2" s="1"/>
  <c r="AG1873" i="2"/>
  <c r="AG2077" i="2"/>
  <c r="AH2077" i="2" s="1"/>
  <c r="AG2414" i="2"/>
  <c r="AG2545" i="2"/>
  <c r="AH2545" i="2" s="1"/>
  <c r="AG1066" i="2"/>
  <c r="AG456" i="2"/>
  <c r="AG454" i="2"/>
  <c r="AG451" i="2"/>
  <c r="AH451" i="2" s="1"/>
  <c r="AG2146" i="2"/>
  <c r="AG836" i="2"/>
  <c r="AH836" i="2" s="1"/>
  <c r="AG1493" i="2"/>
  <c r="AG1176" i="2"/>
  <c r="AG109" i="2"/>
  <c r="AH109" i="2" s="1"/>
  <c r="AG482" i="2"/>
  <c r="AG521" i="2"/>
  <c r="AG1796" i="2"/>
  <c r="AG867" i="2"/>
  <c r="AG1896" i="2"/>
  <c r="AH1896" i="2" s="1"/>
  <c r="AG2425" i="2"/>
  <c r="AH2425" i="2" s="1"/>
  <c r="AG1846" i="2"/>
  <c r="AG527" i="2"/>
  <c r="AG1863" i="2"/>
  <c r="AG664" i="2"/>
  <c r="AG688" i="2"/>
  <c r="AH688" i="2" s="1"/>
  <c r="AG2445" i="2"/>
  <c r="AG357" i="2"/>
  <c r="AH357" i="2" s="1"/>
  <c r="AG355" i="2"/>
  <c r="AG354" i="2"/>
  <c r="AG469" i="2"/>
  <c r="AH469" i="2" s="1"/>
  <c r="AG468" i="2"/>
  <c r="AG463" i="2"/>
  <c r="AG1240" i="2"/>
  <c r="AH1240" i="2" s="1"/>
  <c r="AG1239" i="2"/>
  <c r="AH1239" i="2" s="1"/>
  <c r="AG1237" i="2"/>
  <c r="AH1237" i="2" s="1"/>
  <c r="AG1235" i="2"/>
  <c r="AG1949" i="2"/>
  <c r="AH1949" i="2" s="1"/>
  <c r="AG1948" i="2"/>
  <c r="AH1948" i="2" s="1"/>
  <c r="AG1947" i="2"/>
  <c r="AH1947" i="2" s="1"/>
  <c r="AG864" i="2"/>
  <c r="AH864" i="2" s="1"/>
  <c r="AG1940" i="2"/>
  <c r="AH1940" i="2" s="1"/>
  <c r="AG1456" i="2"/>
  <c r="AG609" i="2"/>
  <c r="AH609" i="2" s="1"/>
  <c r="AG1229" i="2"/>
  <c r="AH1229" i="2" s="1"/>
  <c r="AG746" i="2"/>
  <c r="AG87" i="2"/>
  <c r="AH87" i="2" s="1"/>
  <c r="AG86" i="2"/>
  <c r="AH86" i="2" s="1"/>
  <c r="AG2253" i="2"/>
  <c r="AG2252" i="2"/>
  <c r="AH2252" i="2" s="1"/>
  <c r="AG1938" i="2"/>
  <c r="AH1938" i="2" s="1"/>
  <c r="AG285" i="2"/>
  <c r="AH285" i="2" s="1"/>
  <c r="AG152" i="2"/>
  <c r="AG150" i="2"/>
  <c r="AH150" i="2" s="1"/>
  <c r="AG291" i="2"/>
  <c r="AG2493" i="2"/>
  <c r="AH2493" i="2" s="1"/>
  <c r="AG1283" i="2"/>
  <c r="AH1283" i="2" s="1"/>
  <c r="AG1278" i="2"/>
  <c r="AP34" i="2"/>
  <c r="AG830" i="2"/>
  <c r="AH830" i="2" s="1"/>
  <c r="AG1496" i="2"/>
  <c r="AG2690" i="2"/>
  <c r="AH2690" i="2" s="1"/>
  <c r="AG420" i="2"/>
  <c r="AH420" i="2" s="1"/>
  <c r="AG1175" i="2"/>
  <c r="AG1487" i="2"/>
  <c r="AG1939" i="2"/>
  <c r="AH1939" i="2" s="1"/>
  <c r="AG274" i="2"/>
  <c r="AH274" i="2" s="1"/>
  <c r="AG2251" i="2"/>
  <c r="AH2251" i="2" s="1"/>
  <c r="AG486" i="2"/>
  <c r="AG1287" i="2"/>
  <c r="AG1880" i="2"/>
  <c r="AG233" i="2"/>
  <c r="AG1852" i="2"/>
  <c r="AG1850" i="2"/>
  <c r="AG1851" i="2"/>
  <c r="AG1849" i="2"/>
  <c r="AH1849" i="2" s="1"/>
  <c r="AG1547" i="2"/>
  <c r="AG1233" i="2"/>
  <c r="AH1233" i="2" s="1"/>
  <c r="AG240" i="2"/>
  <c r="AG2030" i="2"/>
  <c r="AH2030" i="2" s="1"/>
  <c r="AG2568" i="2"/>
  <c r="AG1077" i="2"/>
  <c r="AG1073" i="2"/>
  <c r="AG1075" i="2"/>
  <c r="AH1075" i="2" s="1"/>
  <c r="AG1076" i="2"/>
  <c r="AG1074" i="2"/>
  <c r="AG1303" i="2"/>
  <c r="AH1303" i="2" s="1"/>
  <c r="AG1301" i="2"/>
  <c r="AG747" i="2"/>
  <c r="AG1415" i="2"/>
  <c r="AG1420" i="2"/>
  <c r="AG1945" i="2"/>
  <c r="AG1291" i="2"/>
  <c r="AH1291" i="2" s="1"/>
  <c r="AG2036" i="2"/>
  <c r="AG2029" i="2"/>
  <c r="AG2691" i="2"/>
  <c r="AH2691" i="2" s="1"/>
  <c r="AG516" i="2"/>
  <c r="AH516" i="2" s="1"/>
  <c r="AG2358" i="2"/>
  <c r="AH2358" i="2" s="1"/>
  <c r="AG2357" i="2"/>
  <c r="AH2357" i="2" s="1"/>
  <c r="AG819" i="2"/>
  <c r="AH819" i="2" s="1"/>
  <c r="AG2009" i="2"/>
  <c r="AG1117" i="2"/>
  <c r="AH1117" i="2" s="1"/>
  <c r="AG110" i="2"/>
  <c r="AH110" i="2" s="1"/>
  <c r="AG1297" i="2"/>
  <c r="AG1986" i="2"/>
  <c r="AG1187" i="2"/>
  <c r="AH1187" i="2" s="1"/>
  <c r="AG587" i="2"/>
  <c r="AH587" i="2" s="1"/>
  <c r="AG2355" i="2"/>
  <c r="AH2355" i="2" s="1"/>
  <c r="AG483" i="2"/>
  <c r="AG1245" i="2"/>
  <c r="AH1245" i="2" s="1"/>
  <c r="AG127" i="2"/>
  <c r="AH127" i="2" s="1"/>
  <c r="AG1835" i="2"/>
  <c r="AG324" i="2"/>
  <c r="AG1060" i="2"/>
  <c r="AH1060" i="2" s="1"/>
  <c r="AG970" i="2"/>
  <c r="AH970" i="2" s="1"/>
  <c r="AG2386" i="2"/>
  <c r="AH2386" i="2" s="1"/>
  <c r="AG1987" i="2"/>
  <c r="AG364" i="2"/>
  <c r="AH364" i="2" s="1"/>
  <c r="AG363" i="2"/>
  <c r="AG360" i="2"/>
  <c r="AG362" i="2"/>
  <c r="AH362" i="2" s="1"/>
  <c r="AG1821" i="2"/>
  <c r="AH1821" i="2" s="1"/>
  <c r="AG1816" i="2"/>
  <c r="AH1816" i="2" s="1"/>
  <c r="AG1820" i="2"/>
  <c r="AH1820" i="2" s="1"/>
  <c r="AG1817" i="2"/>
  <c r="AH1817" i="2" s="1"/>
  <c r="AG564" i="2"/>
  <c r="AI564" i="2" s="1"/>
  <c r="AG1232" i="2"/>
  <c r="AH1232" i="2" s="1"/>
  <c r="AG2660" i="2"/>
  <c r="AG2446" i="2"/>
  <c r="AG142" i="2"/>
  <c r="AG979" i="2"/>
  <c r="AH979" i="2" s="1"/>
  <c r="AG738" i="2"/>
  <c r="AH738" i="2" s="1"/>
  <c r="AG2447" i="2"/>
  <c r="AG975" i="2"/>
  <c r="AH975" i="2" s="1"/>
  <c r="AG590" i="2"/>
  <c r="AH590" i="2" s="1"/>
  <c r="AG189" i="2"/>
  <c r="AG737" i="2"/>
  <c r="AG2500" i="2"/>
  <c r="AH2500" i="2" s="1"/>
  <c r="AG2556" i="2"/>
  <c r="AH2556" i="2" s="1"/>
  <c r="AG2151" i="2"/>
  <c r="AH2151" i="2" s="1"/>
  <c r="AG1178" i="2"/>
  <c r="AG625" i="2"/>
  <c r="AH625" i="2" s="1"/>
  <c r="AG1878" i="2"/>
  <c r="AG2322" i="2"/>
  <c r="AH2322" i="2" s="1"/>
  <c r="AG1941" i="2"/>
  <c r="AH1941" i="2" s="1"/>
  <c r="AG1809" i="2"/>
  <c r="AH1809" i="2" s="1"/>
  <c r="AG1480" i="2"/>
  <c r="AH1480" i="2" s="1"/>
  <c r="AG2448" i="2"/>
  <c r="AH2448" i="2" s="1"/>
  <c r="AG510" i="2"/>
  <c r="AG78" i="2"/>
  <c r="AH78" i="2" s="1"/>
  <c r="AG558" i="2"/>
  <c r="AH558" i="2" s="1"/>
  <c r="AG461" i="2"/>
  <c r="AG331" i="2"/>
  <c r="AH331" i="2" s="1"/>
  <c r="AG508" i="2"/>
  <c r="AH508" i="2" s="1"/>
  <c r="AG541" i="2"/>
  <c r="AH541" i="2" s="1"/>
  <c r="AG244" i="2"/>
  <c r="AH244" i="2" s="1"/>
  <c r="AG424" i="2"/>
  <c r="AG2332" i="2"/>
  <c r="AH2332" i="2" s="1"/>
  <c r="AG419" i="2"/>
  <c r="AG2411" i="2"/>
  <c r="AG1087" i="2"/>
  <c r="AH1087" i="2" s="1"/>
  <c r="AG1083" i="2"/>
  <c r="AG1085" i="2"/>
  <c r="AG1078" i="2"/>
  <c r="AH1078" i="2" s="1"/>
  <c r="AG1082" i="2"/>
  <c r="AG1086" i="2"/>
  <c r="AG1937" i="2"/>
  <c r="AH1937" i="2" s="1"/>
  <c r="AG556" i="2"/>
  <c r="AH556" i="2" s="1"/>
  <c r="AG555" i="2"/>
  <c r="AH555" i="2" s="1"/>
  <c r="AG1036" i="2"/>
  <c r="AH1036" i="2" s="1"/>
  <c r="AG1035" i="2"/>
  <c r="AH1035" i="2" s="1"/>
  <c r="AG2492" i="2"/>
  <c r="AH2492" i="2" s="1"/>
  <c r="AG459" i="2"/>
  <c r="AH459" i="2" s="1"/>
  <c r="AG714" i="2"/>
  <c r="AG247" i="2"/>
  <c r="AG74" i="2"/>
  <c r="AH74" i="2" s="1"/>
  <c r="AG713" i="2"/>
  <c r="AG1908" i="2"/>
  <c r="AH1908" i="2" s="1"/>
  <c r="AG1906" i="2"/>
  <c r="AH1906" i="2" s="1"/>
  <c r="AG1907" i="2"/>
  <c r="AH1907" i="2" s="1"/>
  <c r="AG2456" i="2"/>
  <c r="AG2455" i="2"/>
  <c r="AG1484" i="2"/>
  <c r="AG2337" i="2"/>
  <c r="AH2337" i="2" s="1"/>
  <c r="AG425" i="2"/>
  <c r="AG1196" i="2"/>
  <c r="AH1196" i="2" s="1"/>
  <c r="AG1195" i="2"/>
  <c r="AH1195" i="2" s="1"/>
  <c r="AG858" i="2"/>
  <c r="AH858" i="2" s="1"/>
  <c r="AG2405" i="2"/>
  <c r="AH2405" i="2" s="1"/>
  <c r="AG1558" i="2"/>
  <c r="AG1247" i="2"/>
  <c r="AH1247" i="2" s="1"/>
  <c r="AG191" i="2"/>
  <c r="AH191" i="2" s="1"/>
  <c r="AG310" i="2"/>
  <c r="AG1815" i="2"/>
  <c r="AH1815" i="2" s="1"/>
  <c r="AG523" i="2"/>
  <c r="AH523" i="2" s="1"/>
  <c r="AG2452" i="2"/>
  <c r="AH2452" i="2" s="1"/>
  <c r="AG1482" i="2"/>
  <c r="AG2236" i="2"/>
  <c r="AH2236" i="2" s="1"/>
  <c r="AG2409" i="2"/>
  <c r="AH2409" i="2" s="1"/>
  <c r="AG245" i="2"/>
  <c r="AG1421" i="2"/>
  <c r="AG691" i="2"/>
  <c r="AG1917" i="2"/>
  <c r="AG537" i="2"/>
  <c r="AH537" i="2" s="1"/>
  <c r="AG306" i="2"/>
  <c r="AG2334" i="2"/>
  <c r="AH2334" i="2" s="1"/>
  <c r="AH504" i="2"/>
  <c r="AH2373" i="2"/>
  <c r="AH2150" i="2"/>
  <c r="AH496" i="2"/>
  <c r="AI1713" i="2"/>
  <c r="AH2131" i="2"/>
  <c r="AH51" i="2"/>
  <c r="AH599" i="2"/>
  <c r="AI38" i="2"/>
  <c r="AH47" i="2"/>
  <c r="AH31" i="2"/>
  <c r="AH57" i="2"/>
  <c r="AH37" i="2"/>
  <c r="AH50" i="2"/>
  <c r="AH58" i="2"/>
  <c r="AH568" i="2"/>
  <c r="AH32" i="2"/>
  <c r="AI43" i="2"/>
  <c r="AH403" i="2"/>
  <c r="AH59" i="2"/>
  <c r="AH49" i="2"/>
  <c r="AH52" i="2"/>
  <c r="AH56" i="2"/>
  <c r="AH34" i="2"/>
  <c r="AH48" i="2"/>
  <c r="AH627" i="2"/>
  <c r="AH631" i="2"/>
  <c r="AH54" i="2"/>
  <c r="AH505" i="2"/>
  <c r="AH82" i="2"/>
  <c r="AH55" i="2"/>
  <c r="AH33" i="2"/>
  <c r="AH289" i="2"/>
  <c r="AH554" i="2"/>
  <c r="AH80" i="2"/>
  <c r="AH2436" i="2"/>
  <c r="AH973" i="2"/>
  <c r="AH2264" i="2"/>
  <c r="AH1758" i="2"/>
  <c r="AH1733" i="2"/>
  <c r="AH498" i="2"/>
  <c r="AH1727" i="2"/>
  <c r="AH1202" i="2"/>
  <c r="AH872" i="2"/>
  <c r="AH2250" i="2"/>
  <c r="AH1203" i="2"/>
  <c r="AH1121" i="2"/>
  <c r="AH911" i="2"/>
  <c r="AH1200" i="2"/>
  <c r="AH934" i="2"/>
  <c r="AH1732" i="2"/>
  <c r="AH1201" i="2"/>
  <c r="AH900" i="2"/>
  <c r="AH1199" i="2"/>
  <c r="AH2467" i="2"/>
  <c r="AH1046" i="2"/>
  <c r="AH1999" i="2"/>
  <c r="AH1675" i="2"/>
  <c r="AH193" i="2"/>
  <c r="AH906" i="2"/>
  <c r="AH2006" i="2"/>
  <c r="AH2369" i="2"/>
  <c r="AH885" i="2"/>
  <c r="AH394" i="2"/>
  <c r="AH1602" i="2"/>
  <c r="AH89" i="2"/>
  <c r="AH1018" i="2"/>
  <c r="AH1879" i="2"/>
  <c r="AH1208" i="2"/>
  <c r="AH2300" i="2"/>
  <c r="AI2300" i="2"/>
  <c r="AH756" i="2"/>
  <c r="AH402" i="2"/>
  <c r="AH545" i="2"/>
  <c r="AI1957" i="2"/>
  <c r="AH1550" i="2"/>
  <c r="AH1050" i="2"/>
  <c r="AH2610" i="2"/>
  <c r="AH893" i="2"/>
  <c r="AH2637" i="2"/>
  <c r="AH2483" i="2"/>
  <c r="AH891" i="2"/>
  <c r="AH1054" i="2"/>
  <c r="AH1966" i="2"/>
  <c r="AH1976" i="2"/>
  <c r="AH73" i="2"/>
  <c r="AH1967" i="2"/>
  <c r="AH1964" i="2"/>
  <c r="AH2764" i="2"/>
  <c r="AH936" i="2"/>
  <c r="AH2767" i="2"/>
  <c r="AH2611" i="2"/>
  <c r="AH2763" i="2"/>
  <c r="AH917" i="2"/>
  <c r="AH2740" i="2"/>
  <c r="AH2733" i="2"/>
  <c r="AH1644" i="2"/>
  <c r="AH1972" i="2"/>
  <c r="AH943" i="2"/>
  <c r="AH933" i="2"/>
  <c r="AH2013" i="2"/>
  <c r="AH910" i="2"/>
  <c r="AH2760" i="2"/>
  <c r="AH939" i="2"/>
  <c r="AH1970" i="2"/>
  <c r="AH1554" i="2"/>
  <c r="AH663" i="2"/>
  <c r="AH99" i="2"/>
  <c r="AH437" i="2"/>
  <c r="AH892" i="2"/>
  <c r="AH944" i="2"/>
  <c r="AH2761" i="2"/>
  <c r="AH1453" i="2"/>
  <c r="AH1861" i="2"/>
  <c r="AH1968" i="2"/>
  <c r="AH938" i="2"/>
  <c r="AH2608" i="2"/>
  <c r="AH76" i="2"/>
  <c r="AH196" i="2"/>
  <c r="AH932" i="2"/>
  <c r="AH67" i="2"/>
  <c r="AH70" i="2"/>
  <c r="AH2612" i="2"/>
  <c r="AH2765" i="2"/>
  <c r="AH1974" i="2"/>
  <c r="AH935" i="2"/>
  <c r="AH77" i="2"/>
  <c r="AH931" i="2"/>
  <c r="AH941" i="2"/>
  <c r="AH895" i="2"/>
  <c r="AH71" i="2"/>
  <c r="AH1973" i="2"/>
  <c r="AH1639" i="2"/>
  <c r="AH1739" i="2"/>
  <c r="AH200" i="2"/>
  <c r="AH1227" i="2"/>
  <c r="AH1271" i="2"/>
  <c r="AH1105" i="2"/>
  <c r="AH1745" i="2"/>
  <c r="AH1265" i="2"/>
  <c r="AH1734" i="2"/>
  <c r="AH2476" i="2"/>
  <c r="AH1646" i="2"/>
  <c r="AH1886" i="2"/>
  <c r="AH1422" i="2"/>
  <c r="AH1259" i="2"/>
  <c r="AH1144" i="2"/>
  <c r="AH1885" i="2"/>
  <c r="AH1645" i="2"/>
  <c r="AH2642" i="2"/>
  <c r="AH1319" i="2"/>
  <c r="AH2080" i="2"/>
  <c r="AH188" i="2"/>
  <c r="AH881" i="2"/>
  <c r="AH1169" i="2"/>
  <c r="AH1889" i="2"/>
  <c r="AH1883" i="2"/>
  <c r="AH1893" i="2"/>
  <c r="AH2350" i="2"/>
  <c r="AH1168" i="2"/>
  <c r="AH2464" i="2"/>
  <c r="AH1163" i="2"/>
  <c r="AH792" i="2"/>
  <c r="AH121" i="2"/>
  <c r="AH2465" i="2"/>
  <c r="AH1895" i="2"/>
  <c r="AH1157" i="2"/>
  <c r="AH757" i="2"/>
  <c r="AH2360" i="2"/>
  <c r="AH2339" i="2"/>
  <c r="AH1164" i="2"/>
  <c r="AH2468" i="2"/>
  <c r="AH1165" i="2"/>
  <c r="AH1888" i="2"/>
  <c r="AH816" i="2"/>
  <c r="AI1897" i="2"/>
  <c r="AH755" i="2"/>
  <c r="AH2372" i="2"/>
  <c r="AH2345" i="2"/>
  <c r="AH1170" i="2"/>
  <c r="AH2343" i="2"/>
  <c r="AH2342" i="2"/>
  <c r="AH883" i="2"/>
  <c r="AH914" i="2"/>
  <c r="AH880" i="2"/>
  <c r="AH2459" i="2"/>
  <c r="AI1929" i="2"/>
  <c r="AH1167" i="2"/>
  <c r="AH149" i="2"/>
  <c r="AH2092" i="2"/>
  <c r="AH2466" i="2"/>
  <c r="AH1162" i="2"/>
  <c r="AH2460" i="2"/>
  <c r="AH1430" i="2"/>
  <c r="AH890" i="2"/>
  <c r="AH2370" i="2"/>
  <c r="AH2079" i="2"/>
  <c r="AH1382" i="2"/>
  <c r="AH2463" i="2"/>
  <c r="AH1118" i="2"/>
  <c r="AH1161" i="2"/>
  <c r="AH882" i="2"/>
  <c r="AH411" i="2"/>
  <c r="AH886" i="2"/>
  <c r="AH1166" i="2"/>
  <c r="AH2365" i="2"/>
  <c r="AH2352" i="2"/>
  <c r="AH2462" i="2"/>
  <c r="AH754" i="2"/>
  <c r="AH2469" i="2"/>
  <c r="AH187" i="2"/>
  <c r="AH2520" i="2"/>
  <c r="AH913" i="2"/>
  <c r="AH1512" i="2"/>
  <c r="AH2087" i="2"/>
  <c r="AH693" i="2"/>
  <c r="AH2729" i="2"/>
  <c r="AH1099" i="2"/>
  <c r="AH1802" i="2"/>
  <c r="AH2730" i="2"/>
  <c r="AH2471" i="2"/>
  <c r="AH2558" i="2"/>
  <c r="AH2732" i="2"/>
  <c r="AH2470" i="2"/>
  <c r="AH1267" i="2"/>
  <c r="AH1111" i="2"/>
  <c r="AH2519" i="2"/>
  <c r="AH2518" i="2"/>
  <c r="AH1140" i="2"/>
  <c r="AH2479" i="2"/>
  <c r="AH1316" i="2"/>
  <c r="AH2728" i="2"/>
  <c r="AH1263" i="2"/>
  <c r="AI1922" i="2"/>
  <c r="AH1325" i="2"/>
  <c r="AI1251" i="2"/>
  <c r="AH923" i="2"/>
  <c r="AH399" i="2"/>
  <c r="AH700" i="2"/>
  <c r="AH1139" i="2"/>
  <c r="AH729" i="2"/>
  <c r="AH2640" i="2"/>
  <c r="AH1104" i="2"/>
  <c r="AH921" i="2"/>
  <c r="AH1110" i="2"/>
  <c r="AH1322" i="2"/>
  <c r="AH1266" i="2"/>
  <c r="AH689" i="2"/>
  <c r="AH397" i="2"/>
  <c r="AH1431" i="2"/>
  <c r="AH2266" i="2"/>
  <c r="AH2472" i="2"/>
  <c r="AH2736" i="2"/>
  <c r="AH1262" i="2"/>
  <c r="AH1269" i="2"/>
  <c r="AH1112" i="2"/>
  <c r="AH1101" i="2"/>
  <c r="AH1138" i="2"/>
  <c r="AH2734" i="2"/>
  <c r="AH969" i="2"/>
  <c r="AH659" i="2"/>
  <c r="AH1315" i="2"/>
  <c r="AH2477" i="2"/>
  <c r="AH972" i="2"/>
  <c r="AH695" i="2"/>
  <c r="AH1433" i="2"/>
  <c r="AH2739" i="2"/>
  <c r="AH106" i="2"/>
  <c r="AH2482" i="2"/>
  <c r="AH727" i="2"/>
  <c r="AH1100" i="2"/>
  <c r="AH400" i="2"/>
  <c r="AH1102" i="2"/>
  <c r="AH1149" i="2"/>
  <c r="AH2735" i="2"/>
  <c r="AH1142" i="2"/>
  <c r="AI2497" i="2"/>
  <c r="AH709" i="2"/>
  <c r="AH1601" i="2"/>
  <c r="AH922" i="2"/>
  <c r="AH1107" i="2"/>
  <c r="AH912" i="2"/>
  <c r="AH1264" i="2"/>
  <c r="AH660" i="2"/>
  <c r="AH2475" i="2"/>
  <c r="AH2731" i="2"/>
  <c r="AH2474" i="2"/>
  <c r="AH919" i="2"/>
  <c r="AH2478" i="2"/>
  <c r="AH1143" i="2"/>
  <c r="AH1145" i="2"/>
  <c r="AH698" i="2"/>
  <c r="AH1148" i="2"/>
  <c r="AH1320" i="2"/>
  <c r="AH2481" i="2"/>
  <c r="AH918" i="2"/>
  <c r="AH916" i="2"/>
  <c r="AH105" i="2"/>
  <c r="AH1150" i="2"/>
  <c r="AH1268" i="2"/>
  <c r="AH1324" i="2"/>
  <c r="AH924" i="2"/>
  <c r="AH1146" i="2"/>
  <c r="AH1103" i="2"/>
  <c r="AH1258" i="2"/>
  <c r="AH2530" i="2"/>
  <c r="AH1764" i="2"/>
  <c r="AH1429" i="2"/>
  <c r="AH1318" i="2"/>
  <c r="AH1141" i="2"/>
  <c r="AH1260" i="2"/>
  <c r="AH1270" i="2"/>
  <c r="AH1323" i="2"/>
  <c r="AH1108" i="2"/>
  <c r="AH2480" i="2"/>
  <c r="AH2473" i="2"/>
  <c r="AH2521" i="2"/>
  <c r="AH1701" i="2"/>
  <c r="AH1706" i="2"/>
  <c r="AH1702" i="2"/>
  <c r="AH2757" i="2"/>
  <c r="AH1649" i="2"/>
  <c r="AH672" i="2"/>
  <c r="AH2695" i="2"/>
  <c r="AH1129" i="2"/>
  <c r="AH1288" i="2"/>
  <c r="AH2349" i="2"/>
  <c r="AH1969" i="2"/>
  <c r="AH1310" i="2"/>
  <c r="AH690" i="2"/>
  <c r="AH904" i="2"/>
  <c r="AH2085" i="2"/>
  <c r="AH974" i="2"/>
  <c r="AH2441" i="2"/>
  <c r="AH1742" i="2"/>
  <c r="AH2657" i="2"/>
  <c r="AH485" i="2"/>
  <c r="AH713" i="2"/>
  <c r="AH434" i="2"/>
  <c r="AH393" i="2"/>
  <c r="AH1409" i="2"/>
  <c r="AH1607" i="2"/>
  <c r="AH2412" i="2"/>
  <c r="AI2620" i="2"/>
  <c r="AH1748" i="2"/>
  <c r="AH2162" i="2"/>
  <c r="AH1415" i="2"/>
  <c r="AH1314" i="2"/>
  <c r="AH2646" i="2"/>
  <c r="AH2261" i="2"/>
  <c r="AH2257" i="2"/>
  <c r="AH2144" i="2"/>
  <c r="AH1752" i="2"/>
  <c r="AH406" i="2"/>
  <c r="AH2413" i="2"/>
  <c r="AH2430" i="2"/>
  <c r="AH1410" i="2"/>
  <c r="AH2149" i="2"/>
  <c r="AH1749" i="2"/>
  <c r="AH2433" i="2"/>
  <c r="AH1459" i="2"/>
  <c r="AH1463" i="2"/>
  <c r="AH2259" i="2"/>
  <c r="AH115" i="2"/>
  <c r="AI1249" i="2"/>
  <c r="AH1132" i="2"/>
  <c r="AH1741" i="2"/>
  <c r="AH2255" i="2"/>
  <c r="AH2081" i="2"/>
  <c r="AH116" i="2"/>
  <c r="AH500" i="2"/>
  <c r="AH507" i="2"/>
  <c r="AH2431" i="2"/>
  <c r="AH2138" i="2"/>
  <c r="AH1313" i="2"/>
  <c r="AH2440" i="2"/>
  <c r="AH785" i="2"/>
  <c r="AH2140" i="2"/>
  <c r="AH2435" i="2"/>
  <c r="AH2253" i="2"/>
  <c r="AH2139" i="2"/>
  <c r="AH2442" i="2"/>
  <c r="AH2437" i="2"/>
  <c r="AI1778" i="2"/>
  <c r="AH2147" i="2"/>
  <c r="AH514" i="2"/>
  <c r="AH2429" i="2"/>
  <c r="AH2432" i="2"/>
  <c r="AH2146" i="2"/>
  <c r="AH1458" i="2"/>
  <c r="AH2254" i="2"/>
  <c r="AH654" i="2"/>
  <c r="AH1048" i="2"/>
  <c r="AH2454" i="2"/>
  <c r="AH2361" i="2"/>
  <c r="AI2361" i="2"/>
  <c r="AI2242" i="2"/>
  <c r="AH1747" i="2"/>
  <c r="AH760" i="2"/>
  <c r="AH1317" i="2"/>
  <c r="AI1284" i="2"/>
  <c r="AH2634" i="2"/>
  <c r="AH398" i="2"/>
  <c r="AH2689" i="2"/>
  <c r="AH2516" i="2"/>
  <c r="AI2384" i="2"/>
  <c r="AI2231" i="2"/>
  <c r="AI2320" i="2"/>
  <c r="AI2244" i="2"/>
  <c r="AI2623" i="2"/>
  <c r="AI2170" i="2"/>
  <c r="AH1029" i="2"/>
  <c r="AI1705" i="2"/>
  <c r="AI2405" i="2"/>
  <c r="AH1106" i="2"/>
  <c r="AI1106" i="2"/>
  <c r="AH1116" i="2"/>
  <c r="AI1116" i="2"/>
  <c r="AH634" i="2"/>
  <c r="AI1256" i="2"/>
  <c r="AH518" i="2"/>
  <c r="AH1321" i="2"/>
  <c r="AH2366" i="2"/>
  <c r="AI2128" i="2"/>
  <c r="AH335" i="2"/>
  <c r="AH1312" i="2"/>
  <c r="AH2371" i="2"/>
  <c r="AH2447" i="2"/>
  <c r="AI2328" i="2"/>
  <c r="AI1808" i="2"/>
  <c r="AH901" i="2"/>
  <c r="AI2487" i="2"/>
  <c r="AH184" i="2"/>
  <c r="AH2606" i="2"/>
  <c r="AH2127" i="2"/>
  <c r="AH404" i="2"/>
  <c r="AI2540" i="2"/>
  <c r="AH2658" i="2"/>
  <c r="AH2184" i="2"/>
  <c r="AH1204" i="2"/>
  <c r="AH186" i="2"/>
  <c r="AH1436" i="2"/>
  <c r="AH641" i="2"/>
  <c r="AH1609" i="2"/>
  <c r="AH2737" i="2"/>
  <c r="AH2638" i="2"/>
  <c r="AH182" i="2"/>
  <c r="AH2577" i="2"/>
  <c r="AH2628" i="2"/>
  <c r="AH1624" i="2"/>
  <c r="AH968" i="2"/>
  <c r="AH2750" i="2"/>
  <c r="AH2635" i="2"/>
  <c r="AH2745" i="2"/>
  <c r="AH452" i="2"/>
  <c r="AH2125" i="2"/>
  <c r="AH2601" i="2"/>
  <c r="AH2660" i="2"/>
  <c r="AH2659" i="2"/>
  <c r="AH2535" i="2"/>
  <c r="AH544" i="2"/>
  <c r="AH446" i="2"/>
  <c r="AH1632" i="2"/>
  <c r="AH2630" i="2"/>
  <c r="AH765" i="2"/>
  <c r="AH449" i="2"/>
  <c r="AH2639" i="2"/>
  <c r="AH966" i="2"/>
  <c r="AH1603" i="2"/>
  <c r="AH2738" i="2"/>
  <c r="AH1134" i="2"/>
  <c r="AH2526" i="2"/>
  <c r="AH1210" i="2"/>
  <c r="AH1627" i="2"/>
  <c r="AH1575" i="2"/>
  <c r="AH1441" i="2"/>
  <c r="AH1440" i="2"/>
  <c r="AH2741" i="2"/>
  <c r="AH869" i="2"/>
  <c r="AH1041" i="2"/>
  <c r="AH2629" i="2"/>
  <c r="AH1127" i="2"/>
  <c r="AH1211" i="2"/>
  <c r="AH658" i="2"/>
  <c r="AH1615" i="2"/>
  <c r="AI1283" i="2"/>
  <c r="AH2747" i="2"/>
  <c r="AH2126" i="2"/>
  <c r="AH445" i="2"/>
  <c r="AH2582" i="2"/>
  <c r="AH1209" i="2"/>
  <c r="AH1215" i="2"/>
  <c r="AH2581" i="2"/>
  <c r="AH963" i="2"/>
  <c r="AH2636" i="2"/>
  <c r="AH1625" i="2"/>
  <c r="AH1207" i="2"/>
  <c r="AH1216" i="2"/>
  <c r="AH2742" i="2"/>
  <c r="AH1435" i="2"/>
  <c r="AH365" i="2"/>
  <c r="AH2522" i="2"/>
  <c r="AH540" i="2"/>
  <c r="AH2605" i="2"/>
  <c r="AH2744" i="2"/>
  <c r="AH1637" i="2"/>
  <c r="AH1628" i="2"/>
  <c r="AH2604" i="2"/>
  <c r="AH1135" i="2"/>
  <c r="AH876" i="2"/>
  <c r="AH2524" i="2"/>
  <c r="AI2702" i="2"/>
  <c r="AH1137" i="2"/>
  <c r="AI451" i="2"/>
  <c r="AH1136" i="2"/>
  <c r="AH478" i="2"/>
  <c r="AH1635" i="2"/>
  <c r="AH2088" i="2"/>
  <c r="AH867" i="2"/>
  <c r="AH2632" i="2"/>
  <c r="AH571" i="2"/>
  <c r="AH573" i="2"/>
  <c r="AH1133" i="2"/>
  <c r="AH2749" i="2"/>
  <c r="AH454" i="2"/>
  <c r="AH442" i="2"/>
  <c r="AH2111" i="2"/>
  <c r="AH1442" i="2"/>
  <c r="AH1626" i="2"/>
  <c r="AH1437" i="2"/>
  <c r="AH769" i="2"/>
  <c r="AH764" i="2"/>
  <c r="AH2633" i="2"/>
  <c r="AH225" i="2"/>
  <c r="AH873" i="2"/>
  <c r="AH2529" i="2"/>
  <c r="AH1206" i="2"/>
  <c r="AI1105" i="2"/>
  <c r="AH1604" i="2"/>
  <c r="AH1130" i="2"/>
  <c r="AH1038" i="2"/>
  <c r="AH2631" i="2"/>
  <c r="AI1911" i="2"/>
  <c r="AH1217" i="2"/>
  <c r="AH1634" i="2"/>
  <c r="AH314" i="2"/>
  <c r="AH361" i="2"/>
  <c r="AH763" i="2"/>
  <c r="AH453" i="2"/>
  <c r="AH2579" i="2"/>
  <c r="AH1630" i="2"/>
  <c r="AH1212" i="2"/>
  <c r="AH447" i="2"/>
  <c r="AH772" i="2"/>
  <c r="AH1205" i="2"/>
  <c r="AH2532" i="2"/>
  <c r="AH539" i="2"/>
  <c r="AH1214" i="2"/>
  <c r="AH664" i="2"/>
  <c r="AH770" i="2"/>
  <c r="AH1631" i="2"/>
  <c r="AH766" i="2"/>
  <c r="AH1124" i="2"/>
  <c r="AH1636" i="2"/>
  <c r="AH1131" i="2"/>
  <c r="AH884" i="2"/>
  <c r="AH407" i="2"/>
  <c r="AH837" i="2"/>
  <c r="AH831" i="2"/>
  <c r="AH1614" i="2"/>
  <c r="AH712" i="2"/>
  <c r="AH2596" i="2"/>
  <c r="AH1184" i="2"/>
  <c r="AH2086" i="2"/>
  <c r="AH1279" i="2"/>
  <c r="AI2483" i="2"/>
  <c r="AH1235" i="2"/>
  <c r="AH1287" i="2"/>
  <c r="AH2759" i="2"/>
  <c r="AH1294" i="2"/>
  <c r="AH2751" i="2"/>
  <c r="AH773" i="2"/>
  <c r="AH117" i="2"/>
  <c r="AI1153" i="2"/>
  <c r="AH767" i="2"/>
  <c r="AH435" i="2"/>
  <c r="AH2525" i="2"/>
  <c r="AI2538" i="2"/>
  <c r="AH1172" i="2"/>
  <c r="AH1620" i="2"/>
  <c r="AH780" i="2"/>
  <c r="AH778" i="2"/>
  <c r="AH332" i="2"/>
  <c r="AH367" i="2"/>
  <c r="AH1174" i="2"/>
  <c r="AH2543" i="2"/>
  <c r="AH1095" i="2"/>
  <c r="AH2528" i="2"/>
  <c r="AI2676" i="2"/>
  <c r="AH2754" i="2"/>
  <c r="AH971" i="2"/>
  <c r="AH2527" i="2"/>
  <c r="AH2523" i="2"/>
  <c r="AH1988" i="2"/>
  <c r="AH828" i="2"/>
  <c r="AH2550" i="2"/>
  <c r="AH2758" i="2"/>
  <c r="AH2599" i="2"/>
  <c r="AH440" i="2"/>
  <c r="AH834" i="2"/>
  <c r="AH2082" i="2"/>
  <c r="AH2561" i="2"/>
  <c r="AH2755" i="2"/>
  <c r="AH2061" i="2"/>
  <c r="AH550" i="2"/>
  <c r="AH1428" i="2"/>
  <c r="AI2672" i="2"/>
  <c r="AH1273" i="2"/>
  <c r="AH2531" i="2"/>
  <c r="AH436" i="2"/>
  <c r="AH1981" i="2"/>
  <c r="AH718" i="2"/>
  <c r="AH593" i="2"/>
  <c r="AH2541" i="2"/>
  <c r="AH1173" i="2"/>
  <c r="AH833" i="2"/>
  <c r="AH1175" i="2"/>
  <c r="AH370" i="2"/>
  <c r="AH777" i="2"/>
  <c r="AH779" i="2"/>
  <c r="AH2753" i="2"/>
  <c r="AH786" i="2"/>
  <c r="AH438" i="2"/>
  <c r="AI1977" i="2"/>
  <c r="AH2756" i="2"/>
  <c r="AH2551" i="2"/>
  <c r="AH1289" i="2"/>
  <c r="AH1230" i="2"/>
  <c r="AH1275" i="2"/>
  <c r="AH1286" i="2"/>
  <c r="AH2533" i="2"/>
  <c r="AH2397" i="2"/>
  <c r="AH353" i="2"/>
  <c r="AH1412" i="2"/>
  <c r="AH1176" i="2"/>
  <c r="AH2094" i="2"/>
  <c r="AH2542" i="2"/>
  <c r="AH448" i="2"/>
  <c r="AH2548" i="2"/>
  <c r="AH1278" i="2"/>
  <c r="AI855" i="2"/>
  <c r="AH1290" i="2"/>
  <c r="AH2746" i="2"/>
  <c r="AH227" i="2"/>
  <c r="AH1055" i="2"/>
  <c r="AH2089" i="2"/>
  <c r="AH651" i="2"/>
  <c r="AH2121" i="2"/>
  <c r="AH2117" i="2"/>
  <c r="AH1795" i="2"/>
  <c r="AH1870" i="2"/>
  <c r="AH1853" i="2"/>
  <c r="AH1558" i="2"/>
  <c r="AH266" i="2"/>
  <c r="AH1518" i="2"/>
  <c r="AH388" i="2"/>
  <c r="AH220" i="2"/>
  <c r="AH1841" i="2"/>
  <c r="AH369" i="2"/>
  <c r="AI1686" i="2"/>
  <c r="AI2334" i="2"/>
  <c r="AH1364" i="2"/>
  <c r="AH1483" i="2"/>
  <c r="AH1872" i="2"/>
  <c r="AH525" i="2"/>
  <c r="AH1296" i="2"/>
  <c r="AH2098" i="2"/>
  <c r="AI2322" i="2"/>
  <c r="AH2122" i="2"/>
  <c r="AH2113" i="2"/>
  <c r="AH269" i="2"/>
  <c r="AH424" i="2"/>
  <c r="AI1241" i="2"/>
  <c r="AH655" i="2"/>
  <c r="AH170" i="2"/>
  <c r="AH2038" i="2"/>
  <c r="AH811" i="2"/>
  <c r="AH2187" i="2"/>
  <c r="AH2071" i="2"/>
  <c r="AH1393" i="2"/>
  <c r="AH1557" i="2"/>
  <c r="AH1309" i="2"/>
  <c r="AH1385" i="2"/>
  <c r="AI1961" i="2"/>
  <c r="AH261" i="2"/>
  <c r="AH1451" i="2"/>
  <c r="AH1794" i="2"/>
  <c r="AH1787" i="2"/>
  <c r="AH1379" i="2"/>
  <c r="AH1854" i="2"/>
  <c r="AH1304" i="2"/>
  <c r="AH133" i="2"/>
  <c r="AH297" i="2"/>
  <c r="AH1796" i="2"/>
  <c r="AH134" i="2"/>
  <c r="AH1386" i="2"/>
  <c r="AH1867" i="2"/>
  <c r="AH2118" i="2"/>
  <c r="AH1513" i="2"/>
  <c r="AH977" i="2"/>
  <c r="AH2116" i="2"/>
  <c r="AH1837" i="2"/>
  <c r="AI1915" i="2"/>
  <c r="AI926" i="2"/>
  <c r="AI2335" i="2"/>
  <c r="AH2120" i="2"/>
  <c r="AH1866" i="2"/>
  <c r="AH1797" i="2"/>
  <c r="AH656" i="2"/>
  <c r="AI1148" i="2"/>
  <c r="AH1537" i="2"/>
  <c r="AH1450" i="2"/>
  <c r="AH1416" i="2"/>
  <c r="AI1675" i="2"/>
  <c r="AH2114" i="2"/>
  <c r="AH657" i="2"/>
  <c r="AH649" i="2"/>
  <c r="AH1421" i="2"/>
  <c r="AH2112" i="2"/>
  <c r="AH1789" i="2"/>
  <c r="AH2546" i="2"/>
  <c r="AH1791" i="2"/>
  <c r="AH1793" i="2"/>
  <c r="AH528" i="2"/>
  <c r="AH462" i="2"/>
  <c r="AH1380" i="2"/>
  <c r="AH1418" i="2"/>
  <c r="AH1383" i="2"/>
  <c r="AI1676" i="2"/>
  <c r="AH1869" i="2"/>
  <c r="AH1792" i="2"/>
  <c r="AH1788" i="2"/>
  <c r="AH1874" i="2"/>
  <c r="AH2119" i="2"/>
  <c r="AH1302" i="2"/>
  <c r="AH1452" i="2"/>
  <c r="AH1868" i="2"/>
  <c r="AI1216" i="2"/>
  <c r="AH1297" i="2"/>
  <c r="AH1790" i="2"/>
  <c r="AH1871" i="2"/>
  <c r="AI1219" i="2"/>
  <c r="AH669" i="2"/>
  <c r="AH2057" i="2"/>
  <c r="AH670" i="2"/>
  <c r="AH1838" i="2"/>
  <c r="AH2308" i="2"/>
  <c r="AI2406" i="2"/>
  <c r="AH283" i="2"/>
  <c r="AH103" i="2"/>
  <c r="AH2065" i="2"/>
  <c r="AH467" i="2"/>
  <c r="AH1389" i="2"/>
  <c r="AH154" i="2"/>
  <c r="AH387" i="2"/>
  <c r="AI1707" i="2"/>
  <c r="AI952" i="2"/>
  <c r="AH1842" i="2"/>
  <c r="AH390" i="2"/>
  <c r="AH217" i="2"/>
  <c r="AH476" i="2"/>
  <c r="AH320" i="2"/>
  <c r="AH813" i="2"/>
  <c r="AH1058" i="2"/>
  <c r="AH491" i="2"/>
  <c r="AH1845" i="2"/>
  <c r="AH1827" i="2"/>
  <c r="AH382" i="2"/>
  <c r="AH2569" i="2"/>
  <c r="AH477" i="2"/>
  <c r="AH2648" i="2"/>
  <c r="AI1940" i="2"/>
  <c r="AH665" i="2"/>
  <c r="AH101" i="2"/>
  <c r="AI2141" i="2"/>
  <c r="AI929" i="2"/>
  <c r="AH2306" i="2"/>
  <c r="AH801" i="2"/>
  <c r="AH415" i="2"/>
  <c r="AH639" i="2"/>
  <c r="AH2050" i="2"/>
  <c r="AI1650" i="2"/>
  <c r="AH569" i="2"/>
  <c r="AH638" i="2"/>
  <c r="AH2568" i="2"/>
  <c r="AH815" i="2"/>
  <c r="AH493" i="2"/>
  <c r="AH1395" i="2"/>
  <c r="AH102" i="2"/>
  <c r="AI2297" i="2"/>
  <c r="AH2571" i="2"/>
  <c r="AH151" i="2"/>
  <c r="AH1391" i="2"/>
  <c r="AH2563" i="2"/>
  <c r="AH561" i="2"/>
  <c r="AH2305" i="2"/>
  <c r="AH97" i="2"/>
  <c r="AH668" i="2"/>
  <c r="AI1960" i="2"/>
  <c r="AH93" i="2"/>
  <c r="AH486" i="2"/>
  <c r="AH98" i="2"/>
  <c r="AH391" i="2"/>
  <c r="AH2566" i="2"/>
  <c r="AH1388" i="2"/>
  <c r="AH2565" i="2"/>
  <c r="AH2651" i="2"/>
  <c r="AH474" i="2"/>
  <c r="AH2564" i="2"/>
  <c r="AH2315" i="2"/>
  <c r="AH671" i="2"/>
  <c r="AH1847" i="2"/>
  <c r="AH793" i="2"/>
  <c r="AH1392" i="2"/>
  <c r="AH564" i="2"/>
  <c r="AI2250" i="2"/>
  <c r="AH2307" i="2"/>
  <c r="AH90" i="2"/>
  <c r="AH1846" i="2"/>
  <c r="AH324" i="2"/>
  <c r="AH470" i="2"/>
  <c r="AH2570" i="2"/>
  <c r="AH1398" i="2"/>
  <c r="AI54" i="2"/>
  <c r="AH1387" i="2"/>
  <c r="AH1843" i="2"/>
  <c r="AI2536" i="2"/>
  <c r="AH2644" i="2"/>
  <c r="AH2567" i="2"/>
  <c r="AH2304" i="2"/>
  <c r="AH2313" i="2"/>
  <c r="AH94" i="2"/>
  <c r="AI33" i="2"/>
  <c r="AH100" i="2"/>
  <c r="AH2302" i="2"/>
  <c r="AH2303" i="2"/>
  <c r="AH92" i="2"/>
  <c r="AH2560" i="2"/>
  <c r="AI60" i="2"/>
  <c r="AH2310" i="2"/>
  <c r="AH2562" i="2"/>
  <c r="AH1844" i="2"/>
  <c r="AH1394" i="2"/>
  <c r="AI1169" i="2"/>
  <c r="AI2490" i="2"/>
  <c r="AH2654" i="2"/>
  <c r="AI792" i="2"/>
  <c r="AI990" i="2"/>
  <c r="AH1840" i="2"/>
  <c r="AH2055" i="2"/>
  <c r="AH2062" i="2"/>
  <c r="AI2317" i="2"/>
  <c r="AH91" i="2"/>
  <c r="AH2058" i="2"/>
  <c r="AH1740" i="2"/>
  <c r="AI2144" i="2"/>
  <c r="AI1118" i="2"/>
  <c r="AH1425" i="2"/>
  <c r="AH1021" i="2"/>
  <c r="AH987" i="2"/>
  <c r="AI2469" i="2"/>
  <c r="AH466" i="2"/>
  <c r="AH1580" i="2"/>
  <c r="AH295" i="2"/>
  <c r="AH1020" i="2"/>
  <c r="AH1850" i="2"/>
  <c r="AH132" i="2"/>
  <c r="AH1881" i="2"/>
  <c r="AH1509" i="2"/>
  <c r="AH482" i="2"/>
  <c r="AH245" i="2"/>
  <c r="AH1358" i="2"/>
  <c r="AH1396" i="2"/>
  <c r="AH2069" i="2"/>
  <c r="AH2073" i="2"/>
  <c r="AH1534" i="2"/>
  <c r="AH1848" i="2"/>
  <c r="AH1308" i="2"/>
  <c r="AH463" i="2"/>
  <c r="AH464" i="2"/>
  <c r="AH1456" i="2"/>
  <c r="AH461" i="2"/>
  <c r="AH1454" i="2"/>
  <c r="AH691" i="2"/>
  <c r="AH2076" i="2"/>
  <c r="AH243" i="2"/>
  <c r="AH2102" i="2"/>
  <c r="AH142" i="2"/>
  <c r="AH480" i="2"/>
  <c r="AH1369" i="2"/>
  <c r="AI2376" i="2"/>
  <c r="AH1299" i="2"/>
  <c r="AH692" i="2"/>
  <c r="AH315" i="2"/>
  <c r="AH1402" i="2"/>
  <c r="AH1469" i="2"/>
  <c r="AI1718" i="2"/>
  <c r="AI1706" i="2"/>
  <c r="AH1444" i="2"/>
  <c r="AH1445" i="2"/>
  <c r="AI42" i="2"/>
  <c r="AI2248" i="2"/>
  <c r="AH1301" i="2"/>
  <c r="AH521" i="2"/>
  <c r="AH481" i="2"/>
  <c r="AI949" i="2"/>
  <c r="AH1851" i="2"/>
  <c r="AI1333" i="2"/>
  <c r="AI2253" i="2"/>
  <c r="AH1551" i="2"/>
  <c r="AH139" i="2"/>
  <c r="AH2093" i="2"/>
  <c r="AH2090" i="2"/>
  <c r="AI2516" i="2"/>
  <c r="AH1449" i="2"/>
  <c r="AI1955" i="2"/>
  <c r="AH1884" i="2"/>
  <c r="AI1947" i="2"/>
  <c r="AH1559" i="2"/>
  <c r="AH1065" i="2"/>
  <c r="AI2757" i="2"/>
  <c r="AH1350" i="2"/>
  <c r="AH2091" i="2"/>
  <c r="AH1403" i="2"/>
  <c r="AH1485" i="2"/>
  <c r="AH1305" i="2"/>
  <c r="AH1298" i="2"/>
  <c r="AI2219" i="2"/>
  <c r="AH456" i="2"/>
  <c r="AH458" i="2"/>
  <c r="AH871" i="2"/>
  <c r="AH1610" i="2"/>
  <c r="AH432" i="2"/>
  <c r="AH1606" i="2"/>
  <c r="AH1653" i="2"/>
  <c r="AI1210" i="2"/>
  <c r="AH2575" i="2"/>
  <c r="AH2193" i="2"/>
  <c r="AH334" i="2"/>
  <c r="AH1562" i="2"/>
  <c r="AH318" i="2"/>
  <c r="AH326" i="2"/>
  <c r="AI2318" i="2"/>
  <c r="AH2004" i="2"/>
  <c r="AH373" i="2"/>
  <c r="AH2199" i="2"/>
  <c r="AH679" i="2"/>
  <c r="AH1530" i="2"/>
  <c r="AI2374" i="2"/>
  <c r="AI1769" i="2"/>
  <c r="AH682" i="2"/>
  <c r="AH1424" i="2"/>
  <c r="AH389" i="2"/>
  <c r="AH444" i="2"/>
  <c r="AI1313" i="2"/>
  <c r="AI1316" i="2"/>
  <c r="AI1207" i="2"/>
  <c r="AH701" i="2"/>
  <c r="AH2015" i="2"/>
  <c r="AH2198" i="2"/>
  <c r="AH1407" i="2"/>
  <c r="AI917" i="2"/>
  <c r="AH2194" i="2"/>
  <c r="AH2045" i="2"/>
  <c r="AH716" i="2"/>
  <c r="AH1618" i="2"/>
  <c r="AH1619" i="2"/>
  <c r="AH290" i="2"/>
  <c r="AH294" i="2"/>
  <c r="AI499" i="2"/>
  <c r="AH1755" i="2"/>
  <c r="AH2411" i="2"/>
  <c r="AH1462" i="2"/>
  <c r="AH719" i="2"/>
  <c r="AH2416" i="2"/>
  <c r="AH202" i="2"/>
  <c r="AH771" i="2"/>
  <c r="AH2195" i="2"/>
  <c r="AH2408" i="2"/>
  <c r="AH1307" i="2"/>
  <c r="AH264" i="2"/>
  <c r="AH1490" i="2"/>
  <c r="AH2600" i="2"/>
  <c r="AH1876" i="2"/>
  <c r="AH190" i="2"/>
  <c r="AI957" i="2"/>
  <c r="AH1510" i="2"/>
  <c r="AH284" i="2"/>
  <c r="AI64" i="2"/>
  <c r="AH1384" i="2"/>
  <c r="AH1411" i="2"/>
  <c r="AH1062" i="2"/>
  <c r="AH2036" i="2"/>
  <c r="AH1890" i="2"/>
  <c r="AH1863" i="2"/>
  <c r="AH814" i="2"/>
  <c r="AH2262" i="2"/>
  <c r="AI2262" i="2"/>
  <c r="AH860" i="2"/>
  <c r="AI860" i="2"/>
  <c r="AH122" i="2"/>
  <c r="AI122" i="2"/>
  <c r="AH1354" i="2"/>
  <c r="AH229" i="2"/>
  <c r="AH235" i="2"/>
  <c r="AH1805" i="2"/>
  <c r="AH648" i="2"/>
  <c r="AH744" i="2"/>
  <c r="AH1829" i="2"/>
  <c r="AH1401" i="2"/>
  <c r="AH710" i="2"/>
  <c r="AH1093" i="2"/>
  <c r="AH1052" i="2"/>
  <c r="AH1033" i="2"/>
  <c r="AH2037" i="2"/>
  <c r="AH530" i="2"/>
  <c r="AI1963" i="2"/>
  <c r="AH866" i="2"/>
  <c r="AH532" i="2"/>
  <c r="AH661" i="2"/>
  <c r="AH1875" i="2"/>
  <c r="AH520" i="2"/>
  <c r="AI1261" i="2"/>
  <c r="AH1873" i="2"/>
  <c r="AH2263" i="2"/>
  <c r="AI2377" i="2"/>
  <c r="AH2377" i="2"/>
  <c r="AI1667" i="2"/>
  <c r="AH1667" i="2"/>
  <c r="AH2274" i="2"/>
  <c r="AH1351" i="2"/>
  <c r="AH617" i="2"/>
  <c r="AH1066" i="2"/>
  <c r="AH1511" i="2"/>
  <c r="AH1034" i="2"/>
  <c r="AH983" i="2"/>
  <c r="AH2388" i="2"/>
  <c r="AH1877" i="2"/>
  <c r="AH653" i="2"/>
  <c r="AH130" i="2"/>
  <c r="AI1747" i="2"/>
  <c r="AH2394" i="2"/>
  <c r="AH666" i="2"/>
  <c r="AH1381" i="2"/>
  <c r="AH662" i="2"/>
  <c r="AH1059" i="2"/>
  <c r="AI2307" i="2"/>
  <c r="AH1880" i="2"/>
  <c r="AI1280" i="2"/>
  <c r="AH2399" i="2"/>
  <c r="AI2223" i="2"/>
  <c r="AH1928" i="2"/>
  <c r="AH1053" i="2"/>
  <c r="AI30" i="2"/>
  <c r="AH30" i="2"/>
  <c r="AH1506" i="2"/>
  <c r="AH747" i="2"/>
  <c r="AH1865" i="2"/>
  <c r="AH1798" i="2"/>
  <c r="AH2011" i="2"/>
  <c r="AH1803" i="2"/>
  <c r="AH618" i="2"/>
  <c r="AI2512" i="2"/>
  <c r="AH699" i="2"/>
  <c r="AH2400" i="2"/>
  <c r="AH1049" i="2"/>
  <c r="AH652" i="2"/>
  <c r="AH1057" i="2"/>
  <c r="AH1181" i="2"/>
  <c r="AH1855" i="2"/>
  <c r="AI1015" i="2"/>
  <c r="AH2389" i="2"/>
  <c r="AH551" i="2"/>
  <c r="AH812" i="2"/>
  <c r="AI1919" i="2"/>
  <c r="AI1783" i="2"/>
  <c r="AH703" i="2"/>
  <c r="AH313" i="2"/>
  <c r="AH1465" i="2"/>
  <c r="AH1504" i="2"/>
  <c r="AH1037" i="2"/>
  <c r="AH870" i="2"/>
  <c r="AI2473" i="2"/>
  <c r="AH1514" i="2"/>
  <c r="AH2010" i="2"/>
  <c r="AH622" i="2"/>
  <c r="AH640" i="2"/>
  <c r="AH1042" i="2"/>
  <c r="AH557" i="2"/>
  <c r="AI2480" i="2"/>
  <c r="AI2678" i="2"/>
  <c r="AI1912" i="2"/>
  <c r="AI2369" i="2"/>
  <c r="AI946" i="2"/>
  <c r="AH946" i="2"/>
  <c r="AH809" i="2"/>
  <c r="AH1605" i="2"/>
  <c r="AH992" i="2"/>
  <c r="AH1000" i="2"/>
  <c r="AH1365" i="2"/>
  <c r="AH1366" i="2"/>
  <c r="AH980" i="2"/>
  <c r="AH1582" i="2"/>
  <c r="AH2290" i="2"/>
  <c r="AI2348" i="2"/>
  <c r="AH2598" i="2"/>
  <c r="AI1938" i="2"/>
  <c r="AH2602" i="2"/>
  <c r="AH1859" i="2"/>
  <c r="AH2035" i="2"/>
  <c r="AI2766" i="2"/>
  <c r="AH2005" i="2"/>
  <c r="AI1457" i="2"/>
  <c r="AI2344" i="2"/>
  <c r="AH2344" i="2"/>
  <c r="AH215" i="2"/>
  <c r="AH2099" i="2"/>
  <c r="AH180" i="2"/>
  <c r="AH1496" i="2"/>
  <c r="AH1835" i="2"/>
  <c r="AH2048" i="2"/>
  <c r="AH1368" i="2"/>
  <c r="AH255" i="2"/>
  <c r="AH2391" i="2"/>
  <c r="AH2009" i="2"/>
  <c r="AI1696" i="2"/>
  <c r="AH2039" i="2"/>
  <c r="AH878" i="2"/>
  <c r="AI45" i="2"/>
  <c r="AI1752" i="2"/>
  <c r="AH1443" i="2"/>
  <c r="AI1103" i="2"/>
  <c r="AH265" i="2"/>
  <c r="AH1542" i="2"/>
  <c r="AH468" i="2"/>
  <c r="AH1125" i="2"/>
  <c r="AI788" i="2"/>
  <c r="AH2075" i="2"/>
  <c r="AH1985" i="2"/>
  <c r="AH405" i="2"/>
  <c r="AH1990" i="2"/>
  <c r="AH775" i="2"/>
  <c r="AH2063" i="2"/>
  <c r="AH287" i="2"/>
  <c r="AH2574" i="2"/>
  <c r="AH392" i="2"/>
  <c r="AH821" i="2"/>
  <c r="AH894" i="2"/>
  <c r="AH2084" i="2"/>
  <c r="AH194" i="2"/>
  <c r="AI1006" i="2"/>
  <c r="AH2607" i="2"/>
  <c r="AH164" i="2"/>
  <c r="AH1894" i="2"/>
  <c r="AI890" i="2"/>
  <c r="AI663" i="2"/>
  <c r="AH1612" i="2"/>
  <c r="AH2609" i="2"/>
  <c r="AH2614" i="2"/>
  <c r="AH2603" i="2"/>
  <c r="AH189" i="2"/>
  <c r="AH925" i="2"/>
  <c r="AH915" i="2"/>
  <c r="AH667" i="2"/>
  <c r="AH1507" i="2"/>
  <c r="AH791" i="2"/>
  <c r="AH510" i="2"/>
  <c r="AI2397" i="2"/>
  <c r="AI1023" i="2"/>
  <c r="AI2580" i="2"/>
  <c r="AH677" i="2"/>
  <c r="AH310" i="2"/>
  <c r="AH1525" i="2"/>
  <c r="AH319" i="2"/>
  <c r="AH2123" i="2"/>
  <c r="AH552" i="2"/>
  <c r="AH2585" i="2"/>
  <c r="AH1828" i="2"/>
  <c r="AH299" i="2"/>
  <c r="AH2124" i="2"/>
  <c r="AH273" i="2"/>
  <c r="AH2591" i="2"/>
  <c r="AH1357" i="2"/>
  <c r="AH720" i="2"/>
  <c r="AH2018" i="2"/>
  <c r="AH351" i="2"/>
  <c r="AH1804" i="2"/>
  <c r="AH1801" i="2"/>
  <c r="AH817" i="2"/>
  <c r="AH820" i="2"/>
  <c r="AH810" i="2"/>
  <c r="AH322" i="2"/>
  <c r="AH1028" i="2"/>
  <c r="AH2115" i="2"/>
  <c r="AH799" i="2"/>
  <c r="AH210" i="2"/>
  <c r="AH575" i="2"/>
  <c r="AH355" i="2"/>
  <c r="AH589" i="2"/>
  <c r="AH585" i="2"/>
  <c r="AH1561" i="2"/>
  <c r="AH2295" i="2"/>
  <c r="AH2597" i="2"/>
  <c r="AH1079" i="2"/>
  <c r="AH1353" i="2"/>
  <c r="AH1834" i="2"/>
  <c r="AH1427" i="2"/>
  <c r="AH1825" i="2"/>
  <c r="AH715" i="2"/>
  <c r="AH1492" i="2"/>
  <c r="AH1832" i="2"/>
  <c r="AH253" i="2"/>
  <c r="AH1878" i="2"/>
  <c r="AI607" i="2"/>
  <c r="AI1349" i="2"/>
  <c r="AI2450" i="2"/>
  <c r="AI619" i="2"/>
  <c r="AI2646" i="2"/>
  <c r="AI684" i="2"/>
  <c r="AI1428" i="2"/>
  <c r="AI2017" i="2"/>
  <c r="AI1995" i="2"/>
  <c r="AI1087" i="2"/>
  <c r="AI2287" i="2"/>
  <c r="AI900" i="2"/>
  <c r="AI1989" i="2"/>
  <c r="AI669" i="2"/>
  <c r="AI2222" i="2"/>
  <c r="AI2545" i="2"/>
  <c r="AI2057" i="2"/>
  <c r="AI1846" i="2"/>
  <c r="AI2578" i="2"/>
  <c r="AI1187" i="2"/>
  <c r="AI950" i="2"/>
  <c r="AI787" i="2"/>
  <c r="AI1362" i="2"/>
  <c r="AI1009" i="2"/>
  <c r="AI697" i="2"/>
  <c r="AI639" i="2"/>
  <c r="AI2390" i="2"/>
  <c r="AI52" i="2"/>
  <c r="AI706" i="2"/>
  <c r="AI516" i="2"/>
  <c r="AI2326" i="2"/>
  <c r="AH211" i="2"/>
  <c r="AI191" i="2"/>
  <c r="AI1853" i="2"/>
  <c r="AH853" i="2"/>
  <c r="AH851" i="2"/>
  <c r="AH852" i="2"/>
  <c r="AI2252" i="2"/>
  <c r="AI1228" i="2"/>
  <c r="AI2392" i="2"/>
  <c r="AH2021" i="2"/>
  <c r="AH158" i="2"/>
  <c r="AI1320" i="2"/>
  <c r="AI1913" i="2"/>
  <c r="AI1632" i="2"/>
  <c r="AH207" i="2"/>
  <c r="AI892" i="2"/>
  <c r="AI2721" i="2"/>
  <c r="AI1292" i="2"/>
  <c r="AI2395" i="2"/>
  <c r="AH2282" i="2"/>
  <c r="AH2281" i="2"/>
  <c r="AI601" i="2"/>
  <c r="AI944" i="2"/>
  <c r="AI1054" i="2"/>
  <c r="AH172" i="2"/>
  <c r="AH281" i="2"/>
  <c r="AI2246" i="2"/>
  <c r="AI65" i="2"/>
  <c r="AH1085" i="2"/>
  <c r="AI1266" i="2"/>
  <c r="AH1577" i="2"/>
  <c r="AI1682" i="2"/>
  <c r="AH1077" i="2"/>
  <c r="AI2234" i="2"/>
  <c r="AI1939" i="2"/>
  <c r="AI991" i="2"/>
  <c r="AI1380" i="2"/>
  <c r="AI1056" i="2"/>
  <c r="AI2606" i="2"/>
  <c r="AI2134" i="2"/>
  <c r="AI1127" i="2"/>
  <c r="AI2679" i="2"/>
  <c r="AI2090" i="2"/>
  <c r="AI2447" i="2"/>
  <c r="AI1729" i="2"/>
  <c r="AH580" i="2"/>
  <c r="AI70" i="2"/>
  <c r="AI1431" i="2"/>
  <c r="AI1685" i="2"/>
  <c r="AI2370" i="2"/>
  <c r="AI1811" i="2"/>
  <c r="AI1944" i="2"/>
  <c r="AI947" i="2"/>
  <c r="AI1161" i="2"/>
  <c r="AI2351" i="2"/>
  <c r="AI982" i="2"/>
  <c r="AH2594" i="2"/>
  <c r="AI756" i="2"/>
  <c r="AH1836" i="2"/>
  <c r="AH1833" i="2"/>
  <c r="AH1831" i="2"/>
  <c r="AI688" i="2"/>
  <c r="AI1709" i="2"/>
  <c r="AI1410" i="2"/>
  <c r="AH731" i="2"/>
  <c r="AI2494" i="2"/>
  <c r="AI1999" i="2"/>
  <c r="AI2475" i="2"/>
  <c r="AI1233" i="2"/>
  <c r="AI1159" i="2"/>
  <c r="AH1766" i="2"/>
  <c r="AH1760" i="2"/>
  <c r="AH1761" i="2"/>
  <c r="AH1757" i="2"/>
  <c r="AH1753" i="2"/>
  <c r="AH1765" i="2"/>
  <c r="AH2420" i="2"/>
  <c r="AH2415" i="2"/>
  <c r="AH2417" i="2"/>
  <c r="AH2074" i="2"/>
  <c r="AH1528" i="2"/>
  <c r="AI2558" i="2"/>
  <c r="AI2725" i="2"/>
  <c r="AI1974" i="2"/>
  <c r="AH206" i="2"/>
  <c r="AI2712" i="2"/>
  <c r="AI394" i="2"/>
  <c r="AI2736" i="2"/>
  <c r="AH994" i="2"/>
  <c r="AI1689" i="2"/>
  <c r="AI2169" i="2"/>
  <c r="AI2162" i="2"/>
  <c r="AI599" i="2"/>
  <c r="AH1400" i="2"/>
  <c r="AI2247" i="2"/>
  <c r="AI886" i="2"/>
  <c r="AI2082" i="2"/>
  <c r="AH208" i="2"/>
  <c r="AI1239" i="2"/>
  <c r="AI2709" i="2"/>
  <c r="AH2109" i="2"/>
  <c r="AI1817" i="2"/>
  <c r="AH233" i="2"/>
  <c r="AH602" i="2"/>
  <c r="AI2264" i="2"/>
  <c r="AI2478" i="2"/>
  <c r="AI1115" i="2"/>
  <c r="AH1520" i="2"/>
  <c r="AI960" i="2"/>
  <c r="AI2225" i="2"/>
  <c r="AI536" i="2"/>
  <c r="AH1984" i="2"/>
  <c r="AI1102" i="2"/>
  <c r="AH1524" i="2"/>
  <c r="AI2600" i="2"/>
  <c r="AH2445" i="2"/>
  <c r="AI2131" i="2"/>
  <c r="AI1780" i="2"/>
  <c r="AH781" i="2"/>
  <c r="AH410" i="2"/>
  <c r="AI1229" i="2"/>
  <c r="AH155" i="2"/>
  <c r="AI942" i="2"/>
  <c r="AH2051" i="2"/>
  <c r="AI2422" i="2"/>
  <c r="AI1952" i="2"/>
  <c r="AI2226" i="2"/>
  <c r="AI44" i="2"/>
  <c r="AI1202" i="2"/>
  <c r="AI2227" i="2"/>
  <c r="AH1082" i="2"/>
  <c r="AI1196" i="2"/>
  <c r="AI2670" i="2"/>
  <c r="AH1746" i="2"/>
  <c r="AH1743" i="2"/>
  <c r="AH1737" i="2"/>
  <c r="AH1744" i="2"/>
  <c r="AH2201" i="2"/>
  <c r="AH2200" i="2"/>
  <c r="AH2197" i="2"/>
  <c r="AI2428" i="2"/>
  <c r="AI2509" i="2"/>
  <c r="AH1754" i="2"/>
  <c r="AH251" i="2"/>
  <c r="AI2209" i="2"/>
  <c r="AI1164" i="2"/>
  <c r="AH1763" i="2"/>
  <c r="AI2518" i="2"/>
  <c r="AH1565" i="2"/>
  <c r="AH1563" i="2"/>
  <c r="AH1564" i="2"/>
  <c r="AH304" i="2"/>
  <c r="AH303" i="2"/>
  <c r="AH302" i="2"/>
  <c r="AI1140" i="2"/>
  <c r="AI2217" i="2"/>
  <c r="AH843" i="2"/>
  <c r="AI86" i="2"/>
  <c r="AI498" i="2"/>
  <c r="AI1698" i="2"/>
  <c r="AH174" i="2"/>
  <c r="AI1143" i="2"/>
  <c r="AI1822" i="2"/>
  <c r="AH2276" i="2"/>
  <c r="AH413" i="2"/>
  <c r="AI1774" i="2"/>
  <c r="AH2643" i="2"/>
  <c r="AH637" i="2"/>
  <c r="AH146" i="2"/>
  <c r="AI1234" i="2"/>
  <c r="AI2467" i="2"/>
  <c r="AH2588" i="2"/>
  <c r="AI1341" i="2"/>
  <c r="AI1147" i="2"/>
  <c r="AH2410" i="2"/>
  <c r="AH1419" i="2"/>
  <c r="AI2423" i="2"/>
  <c r="AH2034" i="2"/>
  <c r="AH1553" i="2"/>
  <c r="AH2265" i="2"/>
  <c r="AI447" i="2"/>
  <c r="AI2363" i="2"/>
  <c r="AI1250" i="2"/>
  <c r="AI2723" i="2"/>
  <c r="AI437" i="2"/>
  <c r="AH1598" i="2"/>
  <c r="AI53" i="2"/>
  <c r="AI1668" i="2"/>
  <c r="AI2156" i="2"/>
  <c r="AI193" i="2"/>
  <c r="AI872" i="2"/>
  <c r="AI2279" i="2"/>
  <c r="AI2229" i="2"/>
  <c r="AI2367" i="2"/>
  <c r="AH800" i="2"/>
  <c r="AI2669" i="2"/>
  <c r="AI446" i="2"/>
  <c r="AI483" i="2"/>
  <c r="AI1674" i="2"/>
  <c r="AI1934" i="2"/>
  <c r="AH1665" i="2"/>
  <c r="AH1660" i="2"/>
  <c r="AH1663" i="2"/>
  <c r="AH1658" i="2"/>
  <c r="AH1661" i="2"/>
  <c r="AH168" i="2"/>
  <c r="AH167" i="2"/>
  <c r="AH1548" i="2"/>
  <c r="AH1544" i="2"/>
  <c r="AI2688" i="2"/>
  <c r="AI2216" i="2"/>
  <c r="AI1731" i="2"/>
  <c r="AI2421" i="2"/>
  <c r="AI1322" i="2"/>
  <c r="AI2002" i="2"/>
  <c r="AI755" i="2"/>
  <c r="AI2727" i="2"/>
  <c r="AI81" i="2"/>
  <c r="AI1334" i="2"/>
  <c r="AI454" i="2"/>
  <c r="AI2165" i="2"/>
  <c r="AI657" i="2"/>
  <c r="AI1948" i="2"/>
  <c r="AI918" i="2"/>
  <c r="AH216" i="2"/>
  <c r="AI1651" i="2"/>
  <c r="AI2710" i="2"/>
  <c r="AI1197" i="2"/>
  <c r="AI1680" i="2"/>
  <c r="AI2767" i="2"/>
  <c r="AI1923" i="2"/>
  <c r="AH1652" i="2"/>
  <c r="AI1016" i="2"/>
  <c r="AI2662" i="2"/>
  <c r="AI1186" i="2"/>
  <c r="AI2383" i="2"/>
  <c r="AI2172" i="2"/>
  <c r="AH350" i="2"/>
  <c r="AH2179" i="2"/>
  <c r="AH2192" i="2"/>
  <c r="AH2183" i="2"/>
  <c r="AH2188" i="2"/>
  <c r="AH2185" i="2"/>
  <c r="AH2180" i="2"/>
  <c r="AH2181" i="2"/>
  <c r="AH2189" i="2"/>
  <c r="AH2191" i="2"/>
  <c r="AH2190" i="2"/>
  <c r="AI1244" i="2"/>
  <c r="AI2030" i="2"/>
  <c r="AH431" i="2"/>
  <c r="AH430" i="2"/>
  <c r="AI1748" i="2"/>
  <c r="AI1173" i="2"/>
  <c r="AH427" i="2"/>
  <c r="AI1013" i="2"/>
  <c r="AI513" i="2"/>
  <c r="AH1596" i="2"/>
  <c r="AI1993" i="2"/>
  <c r="AI889" i="2"/>
  <c r="AI2356" i="2"/>
  <c r="AI545" i="2"/>
  <c r="AI1027" i="2"/>
  <c r="AI2542" i="2"/>
  <c r="AH298" i="2"/>
  <c r="AI2166" i="2"/>
  <c r="AI880" i="2"/>
  <c r="AI1014" i="2"/>
  <c r="AI705" i="2"/>
  <c r="AH1654" i="2"/>
  <c r="AI2520" i="2"/>
  <c r="AI1672" i="2"/>
  <c r="AI935" i="2"/>
  <c r="AI200" i="2"/>
  <c r="AH1573" i="2"/>
  <c r="AI77" i="2"/>
  <c r="AH1523" i="2"/>
  <c r="AI1337" i="2"/>
  <c r="AH1570" i="2"/>
  <c r="AI2717" i="2"/>
  <c r="AH1355" i="2"/>
  <c r="AI2641" i="2"/>
  <c r="AI760" i="2"/>
  <c r="AH1762" i="2"/>
  <c r="AI631" i="2"/>
  <c r="AH344" i="2"/>
  <c r="AI1905" i="2"/>
  <c r="AI1899" i="2"/>
  <c r="AI1953" i="2"/>
  <c r="AI89" i="2"/>
  <c r="AH1979" i="2"/>
  <c r="AI1274" i="2"/>
  <c r="AI1810" i="2"/>
  <c r="AI2772" i="2"/>
  <c r="AI36" i="2"/>
  <c r="AI1238" i="2"/>
  <c r="AI1788" i="2"/>
  <c r="AH909" i="2"/>
  <c r="AH896" i="2"/>
  <c r="AH846" i="2"/>
  <c r="AH429" i="2"/>
  <c r="AI2528" i="2"/>
  <c r="AI1876" i="2"/>
  <c r="AI461" i="2"/>
  <c r="AH535" i="2"/>
  <c r="AH527" i="2"/>
  <c r="AH529" i="2"/>
  <c r="AH531" i="2"/>
  <c r="AH534" i="2"/>
  <c r="AH1487" i="2"/>
  <c r="AI1392" i="2"/>
  <c r="AI1866" i="2"/>
  <c r="AI2396" i="2"/>
  <c r="AH2026" i="2"/>
  <c r="AI2680" i="2"/>
  <c r="AI2167" i="2"/>
  <c r="AI1199" i="2"/>
  <c r="AH526" i="2"/>
  <c r="AH2272" i="2"/>
  <c r="AI1970" i="2"/>
  <c r="AI1967" i="2"/>
  <c r="AI2700" i="2"/>
  <c r="AH2003" i="2"/>
  <c r="AH2001" i="2"/>
  <c r="AI2701" i="2"/>
  <c r="AI1166" i="2"/>
  <c r="AI2429" i="2"/>
  <c r="AI87" i="2"/>
  <c r="AH254" i="2"/>
  <c r="AI1973" i="2"/>
  <c r="AI2466" i="2"/>
  <c r="AH1759" i="2"/>
  <c r="AI2152" i="2"/>
  <c r="AI856" i="2"/>
  <c r="AI88" i="2"/>
  <c r="AH2273" i="2"/>
  <c r="AI1152" i="2"/>
  <c r="AH169" i="2"/>
  <c r="AH2285" i="2"/>
  <c r="AI2368" i="2"/>
  <c r="AI2508" i="2"/>
  <c r="AH291" i="2"/>
  <c r="AI2298" i="2"/>
  <c r="AH425" i="2"/>
  <c r="AH2203" i="2"/>
  <c r="AH128" i="2"/>
  <c r="AH138" i="2"/>
  <c r="AH140" i="2"/>
  <c r="AI1222" i="2"/>
  <c r="AI72" i="2"/>
  <c r="AI1101" i="2"/>
  <c r="AI1131" i="2"/>
  <c r="AH829" i="2"/>
  <c r="AH1545" i="2"/>
  <c r="AI2774" i="2"/>
  <c r="AH1852" i="2"/>
  <c r="AH358" i="2"/>
  <c r="AI1815" i="2"/>
  <c r="AI2784" i="2"/>
  <c r="AI2135" i="2"/>
  <c r="AH1473" i="2"/>
  <c r="AH1824" i="2"/>
  <c r="AI1772" i="2"/>
  <c r="AH2645" i="2"/>
  <c r="AH1756" i="2"/>
  <c r="AI2783" i="2"/>
  <c r="AH1541" i="2"/>
  <c r="AH1569" i="2"/>
  <c r="AI2461" i="2"/>
  <c r="AH1356" i="2"/>
  <c r="AI335" i="2"/>
  <c r="AI2763" i="2"/>
  <c r="AI1286" i="2"/>
  <c r="AH2044" i="2"/>
  <c r="AI2424" i="2"/>
  <c r="AI2525" i="2"/>
  <c r="AI1163" i="2"/>
  <c r="AI1601" i="2"/>
  <c r="AI1019" i="2"/>
  <c r="AI331" i="2"/>
  <c r="AH1576" i="2"/>
  <c r="AI2687" i="2"/>
  <c r="AI35" i="2"/>
  <c r="AI2305" i="2"/>
  <c r="AI670" i="2"/>
  <c r="AI604" i="2"/>
  <c r="AI1025" i="2"/>
  <c r="AI831" i="2"/>
  <c r="AI1717" i="2"/>
  <c r="AI2330" i="2"/>
  <c r="AI1745" i="2"/>
  <c r="AI1441" i="2"/>
  <c r="AI2492" i="2"/>
  <c r="AI1620" i="2"/>
  <c r="AI196" i="2"/>
  <c r="AI324" i="2"/>
  <c r="AI2768" i="2"/>
  <c r="AI470" i="2"/>
  <c r="AI2006" i="2"/>
  <c r="AI1010" i="2"/>
  <c r="AI67" i="2"/>
  <c r="AI2171" i="2"/>
  <c r="AI1206" i="2"/>
  <c r="AI1396" i="2"/>
  <c r="AI1293" i="2"/>
  <c r="AI2719" i="2"/>
  <c r="AI497" i="2"/>
  <c r="AI940" i="2"/>
  <c r="AH1081" i="2"/>
  <c r="AI2354" i="2"/>
  <c r="AI1711" i="2"/>
  <c r="AI1861" i="2"/>
  <c r="AI1315" i="2"/>
  <c r="AI898" i="2"/>
  <c r="AI539" i="2"/>
  <c r="AI1821" i="2"/>
  <c r="AI127" i="2"/>
  <c r="AI1687" i="2"/>
  <c r="AI1343" i="2"/>
  <c r="AI528" i="2"/>
  <c r="AI1879" i="2"/>
  <c r="AI1422" i="2"/>
  <c r="AI2233" i="2"/>
  <c r="AI2130" i="2"/>
  <c r="AI1925" i="2"/>
  <c r="AI1154" i="2"/>
  <c r="AI1386" i="2"/>
  <c r="AI1185" i="2"/>
  <c r="AI2323" i="2"/>
  <c r="AI1195" i="2"/>
  <c r="AI2659" i="2"/>
  <c r="AI1558" i="2"/>
  <c r="AI1452" i="2"/>
  <c r="AI467" i="2"/>
  <c r="AI2220" i="2"/>
  <c r="AI1295" i="2"/>
  <c r="AI1433" i="2"/>
  <c r="AI2204" i="2"/>
  <c r="AH1536" i="2"/>
  <c r="AH1531" i="2"/>
  <c r="AI927" i="2"/>
  <c r="AI568" i="2"/>
  <c r="AI641" i="2"/>
  <c r="AI1921" i="2"/>
  <c r="AI1026" i="2"/>
  <c r="AI37" i="2"/>
  <c r="AH1521" i="2"/>
  <c r="AI1257" i="2"/>
  <c r="AI882" i="2"/>
  <c r="AI2651" i="2"/>
  <c r="AI2502" i="2"/>
  <c r="AI2471" i="2"/>
  <c r="AI1150" i="2"/>
  <c r="AI2224" i="2"/>
  <c r="AI1690" i="2"/>
  <c r="AH1587" i="2"/>
  <c r="AH1621" i="2"/>
  <c r="AI362" i="2"/>
  <c r="AH802" i="2"/>
  <c r="AH2584" i="2"/>
  <c r="AH1086" i="2"/>
  <c r="AI911" i="2"/>
  <c r="AH1655" i="2"/>
  <c r="AI1458" i="2"/>
  <c r="AI1160" i="2"/>
  <c r="AI1248" i="2"/>
  <c r="AI1204" i="2"/>
  <c r="AI2163" i="2"/>
  <c r="AI182" i="2"/>
  <c r="AI71" i="2"/>
  <c r="AI627" i="2"/>
  <c r="AH1367" i="2"/>
  <c r="AI2539" i="2"/>
  <c r="AI445" i="2"/>
  <c r="AI1624" i="2"/>
  <c r="AI2116" i="2"/>
  <c r="AH717" i="2"/>
  <c r="AI1837" i="2"/>
  <c r="AI2474" i="2"/>
  <c r="AI1226" i="2"/>
  <c r="AH2275" i="2"/>
  <c r="AI2753" i="2"/>
  <c r="AI2301" i="2"/>
  <c r="AI1272" i="2"/>
  <c r="AI1270" i="2"/>
  <c r="AI1262" i="2"/>
  <c r="AI2691" i="2"/>
  <c r="AI2524" i="2"/>
  <c r="AI1908" i="2"/>
  <c r="AH1522" i="2"/>
  <c r="AI1047" i="2"/>
  <c r="AI2564" i="2"/>
  <c r="AH1373" i="2"/>
  <c r="AI1719" i="2"/>
  <c r="AI634" i="2"/>
  <c r="AI1767" i="2"/>
  <c r="AI1726" i="2"/>
  <c r="AH721" i="2"/>
  <c r="AH141" i="2"/>
  <c r="AH1481" i="2"/>
  <c r="AI1269" i="2"/>
  <c r="AI2058" i="2"/>
  <c r="AH2107" i="2"/>
  <c r="AH2587" i="2"/>
  <c r="AI1271" i="2"/>
  <c r="AI1091" i="2"/>
  <c r="AI1184" i="2"/>
  <c r="AI2441" i="2"/>
  <c r="AH1535" i="2"/>
  <c r="AI1641" i="2"/>
  <c r="AI956" i="2"/>
  <c r="AI1789" i="2"/>
  <c r="AI2379" i="2"/>
  <c r="AH623" i="2"/>
  <c r="AH621" i="2"/>
  <c r="AH676" i="2"/>
  <c r="AI2243" i="2"/>
  <c r="AI2559" i="2"/>
  <c r="AI1722" i="2"/>
  <c r="AH989" i="2"/>
  <c r="AH988" i="2"/>
  <c r="AH986" i="2"/>
  <c r="AH985" i="2"/>
  <c r="AH296" i="2"/>
  <c r="AI2228" i="2"/>
  <c r="AI930" i="2"/>
  <c r="AI939" i="2"/>
  <c r="AI2329" i="2"/>
  <c r="AH2067" i="2"/>
  <c r="AH2064" i="2"/>
  <c r="AH2066" i="2"/>
  <c r="AH2060" i="2"/>
  <c r="AI1018" i="2"/>
  <c r="AI1684" i="2"/>
  <c r="AH376" i="2"/>
  <c r="AI1345" i="2"/>
  <c r="AH1987" i="2"/>
  <c r="AI1168" i="2"/>
  <c r="AI2713" i="2"/>
  <c r="AI1633" i="2"/>
  <c r="AI861" i="2"/>
  <c r="AI2671" i="2"/>
  <c r="AI1344" i="2"/>
  <c r="AI2426" i="2"/>
  <c r="AH794" i="2"/>
  <c r="AI2382" i="2"/>
  <c r="AI955" i="2"/>
  <c r="AI2352" i="2"/>
  <c r="AH1088" i="2"/>
  <c r="AH725" i="2"/>
  <c r="AH724" i="2"/>
  <c r="AH723" i="2"/>
  <c r="AH2022" i="2"/>
  <c r="AI2154" i="2"/>
  <c r="AI2230" i="2"/>
  <c r="AH1045" i="2"/>
  <c r="AH1044" i="2"/>
  <c r="AH1039" i="2"/>
  <c r="AH611" i="2"/>
  <c r="AH2031" i="2"/>
  <c r="AH2029" i="2"/>
  <c r="AH981" i="2"/>
  <c r="AI2175" i="2"/>
  <c r="AH2647" i="2"/>
  <c r="AH1856" i="2"/>
  <c r="AH1500" i="2"/>
  <c r="AH267" i="2"/>
  <c r="AH2000" i="2"/>
  <c r="AI2132" i="2"/>
  <c r="AH1472" i="2"/>
  <c r="AH2649" i="2"/>
  <c r="AI2206" i="2"/>
  <c r="AI2780" i="2"/>
  <c r="AH2072" i="2"/>
  <c r="AH2110" i="2"/>
  <c r="AH2414" i="2"/>
  <c r="AI1453" i="2"/>
  <c r="AH378" i="2"/>
  <c r="AH1420" i="2"/>
  <c r="AI2771" i="2"/>
  <c r="AH1493" i="2"/>
  <c r="AH595" i="2"/>
  <c r="AH2267" i="2"/>
  <c r="AI1165" i="2"/>
  <c r="AH807" i="2"/>
  <c r="AH796" i="2"/>
  <c r="AH797" i="2"/>
  <c r="AI1797" i="2"/>
  <c r="AI780" i="2"/>
  <c r="AI2362" i="2"/>
  <c r="AI2544" i="2"/>
  <c r="AI2240" i="2"/>
  <c r="AI1364" i="2"/>
  <c r="AI2785" i="2"/>
  <c r="AI1602" i="2"/>
  <c r="AI1051" i="2"/>
  <c r="AI1615" i="2"/>
  <c r="AI1838" i="2"/>
  <c r="AI1793" i="2"/>
  <c r="AI2381" i="2"/>
  <c r="AI2050" i="2"/>
  <c r="AI1110" i="2"/>
  <c r="AI2741" i="2"/>
  <c r="AI1119" i="2"/>
  <c r="AI2102" i="2"/>
  <c r="AI2184" i="2"/>
  <c r="AI1950" i="2"/>
  <c r="AI2333" i="2"/>
  <c r="AI1328" i="2"/>
  <c r="AI187" i="2"/>
  <c r="AI1802" i="2"/>
  <c r="AI2677" i="2"/>
  <c r="AI2013" i="2"/>
  <c r="AI1177" i="2"/>
  <c r="AI2341" i="2"/>
  <c r="AI1874" i="2"/>
  <c r="AI1988" i="2"/>
  <c r="AI2522" i="2"/>
  <c r="AI1691" i="2"/>
  <c r="AI1918" i="2"/>
  <c r="AI1041" i="2"/>
  <c r="AI659" i="2"/>
  <c r="AI1193" i="2"/>
  <c r="AI1638" i="2"/>
  <c r="AI632" i="2"/>
  <c r="AH1566" i="2"/>
  <c r="AI1214" i="2"/>
  <c r="AH1571" i="2"/>
  <c r="AI2485" i="2"/>
  <c r="AI2582" i="2"/>
  <c r="AI2398" i="2"/>
  <c r="AI1534" i="2"/>
  <c r="AI2720" i="2"/>
  <c r="AI1264" i="2"/>
  <c r="AI439" i="2"/>
  <c r="AI2554" i="2"/>
  <c r="AI2319" i="2"/>
  <c r="AI1480" i="2"/>
  <c r="AI245" i="2"/>
  <c r="AI1903" i="2"/>
  <c r="AI1055" i="2"/>
  <c r="AI2153" i="2"/>
  <c r="AI2176" i="2"/>
  <c r="AI1639" i="2"/>
  <c r="AI2343" i="2"/>
  <c r="AI897" i="2"/>
  <c r="AI2139" i="2"/>
  <c r="AI41" i="2"/>
  <c r="AI913" i="2"/>
  <c r="AI905" i="2"/>
  <c r="AI2624" i="2"/>
  <c r="AI1007" i="2"/>
  <c r="AI505" i="2"/>
  <c r="AI2786" i="2"/>
  <c r="AI361" i="2"/>
  <c r="AI833" i="2"/>
  <c r="AH1623" i="2"/>
  <c r="AH1622" i="2"/>
  <c r="AI1175" i="2"/>
  <c r="AI2674" i="2"/>
  <c r="AI1628" i="2"/>
  <c r="AI1785" i="2"/>
  <c r="AI1139" i="2"/>
  <c r="AH681" i="2"/>
  <c r="AI2537" i="2"/>
  <c r="AI2129" i="2"/>
  <c r="AH1408" i="2"/>
  <c r="AH1397" i="2"/>
  <c r="AI449" i="2"/>
  <c r="AI2387" i="2"/>
  <c r="AI1281" i="2"/>
  <c r="AI2488" i="2"/>
  <c r="AH423" i="2"/>
  <c r="AH2054" i="2"/>
  <c r="AI2174" i="2"/>
  <c r="AI1436" i="2"/>
  <c r="AI56" i="2"/>
  <c r="AH2271" i="2"/>
  <c r="AI227" i="2"/>
  <c r="AI102" i="2"/>
  <c r="AH359" i="2"/>
  <c r="AI266" i="2"/>
  <c r="AI2732" i="2"/>
  <c r="AI1694" i="2"/>
  <c r="AI1012" i="2"/>
  <c r="AH173" i="2"/>
  <c r="AI1936" i="2"/>
  <c r="AH1830" i="2"/>
  <c r="AH2196" i="2"/>
  <c r="AI1703" i="2"/>
  <c r="AI197" i="2"/>
  <c r="AI62" i="2"/>
  <c r="AI1128" i="2"/>
  <c r="AI2726" i="2"/>
  <c r="AI1156" i="2"/>
  <c r="AI2470" i="2"/>
  <c r="AH165" i="2"/>
  <c r="AI1022" i="2"/>
  <c r="AI2513" i="2"/>
  <c r="AH1539" i="2"/>
  <c r="AH416" i="2"/>
  <c r="AI786" i="2"/>
  <c r="AI1267" i="2"/>
  <c r="AH827" i="2"/>
  <c r="AH421" i="2"/>
  <c r="AH1076" i="2"/>
  <c r="AH354" i="2"/>
  <c r="AI1132" i="2"/>
  <c r="AI931" i="2"/>
  <c r="AI2685" i="2"/>
  <c r="AI665" i="2"/>
  <c r="AI2553" i="2"/>
  <c r="AI2133" i="2"/>
  <c r="AI2561" i="2"/>
  <c r="AH685" i="2"/>
  <c r="AI1777" i="2"/>
  <c r="AI1254" i="2"/>
  <c r="AI974" i="2"/>
  <c r="AI2724" i="2"/>
  <c r="AI1775" i="2"/>
  <c r="AI2756" i="2"/>
  <c r="AH1478" i="2"/>
  <c r="AI101" i="2"/>
  <c r="AH795" i="2"/>
  <c r="AI1246" i="2"/>
  <c r="AI1198" i="2"/>
  <c r="AI2658" i="2"/>
  <c r="AH1986" i="2"/>
  <c r="AH1069" i="2"/>
  <c r="AH1068" i="2"/>
  <c r="AI2256" i="2"/>
  <c r="AI1393" i="2"/>
  <c r="AI1603" i="2"/>
  <c r="AI2261" i="2"/>
  <c r="AH495" i="2"/>
  <c r="AH489" i="2"/>
  <c r="AH484" i="2"/>
  <c r="AH307" i="2"/>
  <c r="AH1597" i="2"/>
  <c r="AH784" i="2"/>
  <c r="AH549" i="2"/>
  <c r="AH548" i="2"/>
  <c r="AH2070" i="2"/>
  <c r="AI963" i="2"/>
  <c r="AI1926" i="2"/>
  <c r="AI1704" i="2"/>
  <c r="AH584" i="2"/>
  <c r="AH751" i="2"/>
  <c r="AH750" i="2"/>
  <c r="AH749" i="2"/>
  <c r="AH305" i="2"/>
  <c r="AI1327" i="2"/>
  <c r="AI2459" i="2"/>
  <c r="AH1508" i="2"/>
  <c r="AI1278" i="2"/>
  <c r="AH1501" i="2"/>
  <c r="AH1527" i="2"/>
  <c r="AH842" i="2"/>
  <c r="AH2040" i="2"/>
  <c r="AH1474" i="2"/>
  <c r="AH2650" i="2"/>
  <c r="AI2491" i="2"/>
  <c r="AI2210" i="2"/>
  <c r="AI2773" i="2"/>
  <c r="AH2583" i="2"/>
  <c r="AH1556" i="2"/>
  <c r="AH1360" i="2"/>
  <c r="AI2468" i="2"/>
  <c r="AI1451" i="2"/>
  <c r="AH2028" i="2"/>
  <c r="AI1291" i="2"/>
  <c r="AH1406" i="2"/>
  <c r="AH2016" i="2"/>
  <c r="AH1494" i="2"/>
  <c r="AI1167" i="2"/>
  <c r="AI822" i="2"/>
  <c r="AI2535" i="2"/>
  <c r="AI702" i="2"/>
  <c r="AI85" i="2"/>
  <c r="AI1781" i="2"/>
  <c r="AI403" i="2"/>
  <c r="AI2664" i="2"/>
  <c r="AI633" i="2"/>
  <c r="AI2359" i="2"/>
  <c r="AI80" i="2"/>
  <c r="AI778" i="2"/>
  <c r="AI2412" i="2"/>
  <c r="AI556" i="2"/>
  <c r="AI1245" i="2"/>
  <c r="AH798" i="2"/>
  <c r="AI962" i="2"/>
  <c r="AI365" i="2"/>
  <c r="AI1506" i="2"/>
  <c r="AI1189" i="2"/>
  <c r="AI2173" i="2"/>
  <c r="AI2716" i="2"/>
  <c r="AI1336" i="2"/>
  <c r="AI2529" i="2"/>
  <c r="AI713" i="2"/>
  <c r="AI220" i="2"/>
  <c r="AI1205" i="2"/>
  <c r="AI1440" i="2"/>
  <c r="AI1179" i="2"/>
  <c r="AI2667" i="2"/>
  <c r="AI943" i="2"/>
  <c r="AH1600" i="2"/>
  <c r="AI1325" i="2"/>
  <c r="AI2164" i="2"/>
  <c r="AI1898" i="2"/>
  <c r="AI1318" i="2"/>
  <c r="AI93" i="2"/>
  <c r="AI476" i="2"/>
  <c r="AI2715" i="2"/>
  <c r="AI2484" i="2"/>
  <c r="AI1610" i="2"/>
  <c r="AI672" i="2"/>
  <c r="AI2336" i="2"/>
  <c r="AI195" i="2"/>
  <c r="AI895" i="2"/>
  <c r="AI1296" i="2"/>
  <c r="AH1547" i="2"/>
  <c r="AI1738" i="2"/>
  <c r="AI1180" i="2"/>
  <c r="AI111" i="2"/>
  <c r="AH1591" i="2"/>
  <c r="AI1504" i="2"/>
  <c r="AI1351" i="2"/>
  <c r="AI59" i="2"/>
  <c r="AI912" i="2"/>
  <c r="AI1483" i="2"/>
  <c r="AI2114" i="2"/>
  <c r="AI2038" i="2"/>
  <c r="AI1889" i="2"/>
  <c r="AI2205" i="2"/>
  <c r="AI1050" i="2"/>
  <c r="AI1996" i="2"/>
  <c r="AI2782" i="2"/>
  <c r="AI372" i="2"/>
  <c r="AI1697" i="2"/>
  <c r="AI406" i="2"/>
  <c r="AH236" i="2"/>
  <c r="AI1776" i="2"/>
  <c r="AI2239" i="2"/>
  <c r="AI2150" i="2"/>
  <c r="AI664" i="2"/>
  <c r="AI1331" i="2"/>
  <c r="AI958" i="2"/>
  <c r="AI32" i="2"/>
  <c r="AI2703" i="2"/>
  <c r="AI555" i="2"/>
  <c r="AI695" i="2"/>
  <c r="AH205" i="2"/>
  <c r="AI2375" i="2"/>
  <c r="AI1550" i="2"/>
  <c r="AI2758" i="2"/>
  <c r="AI2612" i="2"/>
  <c r="AI442" i="2"/>
  <c r="AI1192" i="2"/>
  <c r="AI1194" i="2"/>
  <c r="AI1513" i="2"/>
  <c r="AI1141" i="2"/>
  <c r="AI2686" i="2"/>
  <c r="AH1371" i="2"/>
  <c r="AI2342" i="2"/>
  <c r="AH2103" i="2"/>
  <c r="AI2779" i="2"/>
  <c r="AI2079" i="2"/>
  <c r="AI2718" i="2"/>
  <c r="AI1725" i="2"/>
  <c r="AI2385" i="2"/>
  <c r="AI440" i="2"/>
  <c r="AI2325" i="2"/>
  <c r="AI115" i="2"/>
  <c r="AI2760" i="2"/>
  <c r="AH714" i="2"/>
  <c r="AH185" i="2"/>
  <c r="AH183" i="2"/>
  <c r="AI1236" i="2"/>
  <c r="AH223" i="2"/>
  <c r="AH221" i="2"/>
  <c r="AH222" i="2"/>
  <c r="AI393" i="2"/>
  <c r="AI1695" i="2"/>
  <c r="AH1359" i="2"/>
  <c r="AI2708" i="2"/>
  <c r="AI1819" i="2"/>
  <c r="AI2622" i="2"/>
  <c r="AI1135" i="2"/>
  <c r="AI2081" i="2"/>
  <c r="AI2360" i="2"/>
  <c r="AI488" i="2"/>
  <c r="AI2476" i="2"/>
  <c r="AI2770" i="2"/>
  <c r="AI2085" i="2"/>
  <c r="AH419" i="2"/>
  <c r="AI2731" i="2"/>
  <c r="AH1370" i="2"/>
  <c r="AI1693" i="2"/>
  <c r="AI2706" i="2"/>
  <c r="AH1073" i="2"/>
  <c r="AH2595" i="2"/>
  <c r="AH1572" i="2"/>
  <c r="AI1029" i="2"/>
  <c r="AI2304" i="2"/>
  <c r="AH1543" i="2"/>
  <c r="AH1560" i="2"/>
  <c r="AH2284" i="2"/>
  <c r="AH181" i="2"/>
  <c r="AI1795" i="2"/>
  <c r="AI881" i="2"/>
  <c r="AI2339" i="2"/>
  <c r="AI2613" i="2"/>
  <c r="AI1956" i="2"/>
  <c r="AI2313" i="2"/>
  <c r="AH1405" i="2"/>
  <c r="AI1841" i="2"/>
  <c r="AI671" i="2"/>
  <c r="AI1149" i="2"/>
  <c r="AI225" i="2"/>
  <c r="AI380" i="2"/>
  <c r="AI1225" i="2"/>
  <c r="AH1375" i="2"/>
  <c r="AI2556" i="2"/>
  <c r="AI1800" i="2"/>
  <c r="AH1664" i="2"/>
  <c r="AI2340" i="2"/>
  <c r="AI1456" i="2"/>
  <c r="AI1017" i="2"/>
  <c r="AI1932" i="2"/>
  <c r="AH586" i="2"/>
  <c r="AI1144" i="2"/>
  <c r="AI2610" i="2"/>
  <c r="AH732" i="2"/>
  <c r="AI1425" i="2"/>
  <c r="AI1943" i="2"/>
  <c r="AI661" i="2"/>
  <c r="AI971" i="2"/>
  <c r="AH908" i="2"/>
  <c r="AI2500" i="2"/>
  <c r="AI1252" i="2"/>
  <c r="AH1584" i="2"/>
  <c r="AH1583" i="2"/>
  <c r="AH1581" i="2"/>
  <c r="AI63" i="2"/>
  <c r="AH1538" i="2"/>
  <c r="AH2182" i="2"/>
  <c r="AH902" i="2"/>
  <c r="AI2637" i="2"/>
  <c r="AI2218" i="2"/>
  <c r="AI1030" i="2"/>
  <c r="AH1434" i="2"/>
  <c r="AI1046" i="2"/>
  <c r="AH1659" i="2"/>
  <c r="AI2365" i="2"/>
  <c r="AH1374" i="2"/>
  <c r="AI2601" i="2"/>
  <c r="AI945" i="2"/>
  <c r="AH1471" i="2"/>
  <c r="AH1470" i="2"/>
  <c r="AH1466" i="2"/>
  <c r="AH1468" i="2"/>
  <c r="AI74" i="2"/>
  <c r="AH1063" i="2"/>
  <c r="AI2479" i="2"/>
  <c r="AH1891" i="2"/>
  <c r="AH1887" i="2"/>
  <c r="AI2460" i="2"/>
  <c r="AI2431" i="2"/>
  <c r="AI1329" i="2"/>
  <c r="AH1040" i="2"/>
  <c r="AH2052" i="2"/>
  <c r="AI1138" i="2"/>
  <c r="AI1276" i="2"/>
  <c r="AI651" i="2"/>
  <c r="AH2100" i="2"/>
  <c r="AH2280" i="2"/>
  <c r="AH1529" i="2"/>
  <c r="AI2401" i="2"/>
  <c r="AH2042" i="2"/>
  <c r="AI2232" i="2"/>
  <c r="AH907" i="2"/>
  <c r="AH1994" i="2"/>
  <c r="AH1413" i="2"/>
  <c r="AH2652" i="2"/>
  <c r="AI2495" i="2"/>
  <c r="AH2059" i="2"/>
  <c r="AI2211" i="2"/>
  <c r="AI2777" i="2"/>
  <c r="AI1275" i="2"/>
  <c r="AI2573" i="2"/>
  <c r="AH1555" i="2"/>
  <c r="AH1482" i="2"/>
  <c r="AH1361" i="2"/>
  <c r="AH1064" i="2"/>
  <c r="AH1568" i="2"/>
  <c r="AH2046" i="2"/>
  <c r="AH1489" i="2"/>
  <c r="AI1287" i="2"/>
  <c r="AH213" i="2"/>
  <c r="AH368" i="2"/>
  <c r="AH1495" i="2"/>
  <c r="AH2108" i="2"/>
  <c r="AI709" i="2"/>
  <c r="AH1579" i="2"/>
  <c r="AH1574" i="2"/>
  <c r="AH1578" i="2"/>
  <c r="AI1885" i="2"/>
  <c r="AI315" i="2"/>
  <c r="AI2403" i="2"/>
  <c r="AI469" i="2"/>
  <c r="AI1723" i="2"/>
  <c r="AI1814" i="2"/>
  <c r="AI1657" i="2"/>
  <c r="AI2258" i="2"/>
  <c r="AI2083" i="2"/>
  <c r="AI936" i="2"/>
  <c r="AI1071" i="2"/>
  <c r="AI679" i="2"/>
  <c r="AI2572" i="2"/>
  <c r="AI2393" i="2"/>
  <c r="AI420" i="2"/>
  <c r="AI2752" i="2"/>
  <c r="AI656" i="2"/>
  <c r="AI928" i="2"/>
  <c r="AI1253" i="2"/>
  <c r="AI1978" i="2"/>
  <c r="AH343" i="2"/>
  <c r="AI718" i="2"/>
  <c r="AI933" i="2"/>
  <c r="AH2027" i="2"/>
  <c r="AH2025" i="2"/>
  <c r="AI1962" i="2"/>
  <c r="AH687" i="2"/>
  <c r="AH674" i="2"/>
  <c r="AI828" i="2"/>
  <c r="AH1593" i="2"/>
  <c r="AI2195" i="2"/>
  <c r="AI2619" i="2"/>
  <c r="AI563" i="2"/>
  <c r="AI2507" i="2"/>
  <c r="AI2155" i="2"/>
  <c r="AI1914" i="2"/>
  <c r="AI1058" i="2"/>
  <c r="AI2560" i="2"/>
  <c r="AI1255" i="2"/>
  <c r="AI1335" i="2"/>
  <c r="AI716" i="2"/>
  <c r="AI859" i="2"/>
  <c r="AI1806" i="2"/>
  <c r="AI1688" i="2"/>
  <c r="AI2682" i="2"/>
  <c r="AI1259" i="2"/>
  <c r="AI2158" i="2"/>
  <c r="AI1463" i="2"/>
  <c r="AI2338" i="2"/>
  <c r="AI2416" i="2"/>
  <c r="AI626" i="2"/>
  <c r="AI1907" i="2"/>
  <c r="AI863" i="2"/>
  <c r="AI1008" i="2"/>
  <c r="AI2143" i="2"/>
  <c r="AI2436" i="2"/>
  <c r="AI2127" i="2"/>
  <c r="AI1734" i="2"/>
  <c r="AI1845" i="2"/>
  <c r="AI2345" i="2"/>
  <c r="AI61" i="2"/>
  <c r="AI2576" i="2"/>
  <c r="AI1677" i="2"/>
  <c r="AI628" i="2"/>
  <c r="AI2498" i="2"/>
  <c r="AH1005" i="2"/>
  <c r="AH999" i="2"/>
  <c r="AH996" i="2"/>
  <c r="AH1004" i="2"/>
  <c r="AH997" i="2"/>
  <c r="AH1001" i="2"/>
  <c r="AH1003" i="2"/>
  <c r="AH995" i="2"/>
  <c r="AH998" i="2"/>
  <c r="AI1733" i="2"/>
  <c r="AH241" i="2"/>
  <c r="AH239" i="2"/>
  <c r="AH237" i="2"/>
  <c r="AI598" i="2"/>
  <c r="AI1035" i="2"/>
  <c r="AI46" i="2"/>
  <c r="AH1503" i="2"/>
  <c r="AH680" i="2"/>
  <c r="AI2776" i="2"/>
  <c r="AI1034" i="2"/>
  <c r="AI948" i="2"/>
  <c r="AI2482" i="2"/>
  <c r="AI883" i="2"/>
  <c r="AH847" i="2"/>
  <c r="AI2458" i="2"/>
  <c r="AH360" i="2"/>
  <c r="AH613" i="2"/>
  <c r="AH2105" i="2"/>
  <c r="AI959" i="2"/>
  <c r="AI727" i="2"/>
  <c r="AH1080" i="2"/>
  <c r="AH1072" i="2"/>
  <c r="AH1074" i="2"/>
  <c r="AI690" i="2"/>
  <c r="AI2690" i="2"/>
  <c r="AH2269" i="2"/>
  <c r="AH2296" i="2"/>
  <c r="AH2291" i="2"/>
  <c r="AI1100" i="2"/>
  <c r="AH2456" i="2"/>
  <c r="AH2455" i="2"/>
  <c r="AI759" i="2"/>
  <c r="AI1966" i="2"/>
  <c r="AI2673" i="2"/>
  <c r="AI1927" i="2"/>
  <c r="AI2419" i="2"/>
  <c r="AI2577" i="2"/>
  <c r="AI973" i="2"/>
  <c r="AI1937" i="2"/>
  <c r="AH1656" i="2"/>
  <c r="AI1240" i="2"/>
  <c r="AI1385" i="2"/>
  <c r="AH1613" i="2"/>
  <c r="AI2775" i="2"/>
  <c r="AH408" i="2"/>
  <c r="AI382" i="2"/>
  <c r="AI2358" i="2"/>
  <c r="AH337" i="2"/>
  <c r="AI2762" i="2"/>
  <c r="AI2618" i="2"/>
  <c r="AH1617" i="2"/>
  <c r="AI91" i="2"/>
  <c r="AH144" i="2"/>
  <c r="AH250" i="2"/>
  <c r="AI387" i="2"/>
  <c r="AI2661" i="2"/>
  <c r="AI2557" i="2"/>
  <c r="AH1498" i="2"/>
  <c r="AH2268" i="2"/>
  <c r="AH2451" i="2"/>
  <c r="AI1812" i="2"/>
  <c r="AI1784" i="2"/>
  <c r="AH2292" i="2"/>
  <c r="AH159" i="2"/>
  <c r="AI768" i="2"/>
  <c r="AH238" i="2"/>
  <c r="AI1909" i="2"/>
  <c r="AI1201" i="2"/>
  <c r="AI769" i="2"/>
  <c r="AI1850" i="2"/>
  <c r="AI2061" i="2"/>
  <c r="AH263" i="2"/>
  <c r="AH262" i="2"/>
  <c r="AH605" i="2"/>
  <c r="AI1111" i="2"/>
  <c r="AH1097" i="2"/>
  <c r="AH1096" i="2"/>
  <c r="AI2530" i="2"/>
  <c r="AI2332" i="2"/>
  <c r="AI58" i="2"/>
  <c r="AH1505" i="2"/>
  <c r="AI34" i="2"/>
  <c r="AI785" i="2"/>
  <c r="AI1224" i="2"/>
  <c r="AI2683" i="2"/>
  <c r="AH2270" i="2"/>
  <c r="AH592" i="2"/>
  <c r="AH1516" i="2"/>
  <c r="AH1515" i="2"/>
  <c r="AI398" i="2"/>
  <c r="AH252" i="2"/>
  <c r="AH2101" i="2"/>
  <c r="AH363" i="2"/>
  <c r="AH2019" i="2"/>
  <c r="AH161" i="2"/>
  <c r="AH152" i="2"/>
  <c r="AH153" i="2"/>
  <c r="AH160" i="2"/>
  <c r="AH156" i="2"/>
  <c r="AI95" i="2"/>
  <c r="AH1546" i="2"/>
  <c r="AH645" i="2"/>
  <c r="AH642" i="2"/>
  <c r="AI921" i="2"/>
  <c r="AH2186" i="2"/>
  <c r="AH1432" i="2"/>
  <c r="AI1670" i="2"/>
  <c r="AI2521" i="2"/>
  <c r="AI2324" i="2"/>
  <c r="AH2586" i="2"/>
  <c r="AI1700" i="2"/>
  <c r="AH2592" i="2"/>
  <c r="AI452" i="2"/>
  <c r="AH2294" i="2"/>
  <c r="AH2078" i="2"/>
  <c r="AH1826" i="2"/>
  <c r="AH2286" i="2"/>
  <c r="AH1998" i="2"/>
  <c r="AI1162" i="2"/>
  <c r="AH1094" i="2"/>
  <c r="AI954" i="2"/>
  <c r="AI388" i="2"/>
  <c r="AH538" i="2"/>
  <c r="AI390" i="2"/>
  <c r="AH412" i="2"/>
  <c r="AI2425" i="2"/>
  <c r="AI1326" i="2"/>
  <c r="AI1279" i="2"/>
  <c r="AI758" i="2"/>
  <c r="AI650" i="2"/>
  <c r="AH1460" i="2"/>
  <c r="AH1390" i="2"/>
  <c r="AH2443" i="2"/>
  <c r="AH1882" i="2"/>
  <c r="AH2043" i="2"/>
  <c r="AI2457" i="2"/>
  <c r="AI2237" i="2"/>
  <c r="AH1348" i="2"/>
  <c r="AH1414" i="2"/>
  <c r="AI1771" i="2"/>
  <c r="AI2489" i="2"/>
  <c r="AH1992" i="2"/>
  <c r="AI2207" i="2"/>
  <c r="AH976" i="2"/>
  <c r="AH591" i="2"/>
  <c r="AH2020" i="2"/>
  <c r="AH1484" i="2"/>
  <c r="AI696" i="2"/>
  <c r="AH2047" i="2"/>
  <c r="AH171" i="2"/>
  <c r="AI1338" i="2"/>
  <c r="AI1297" i="2"/>
  <c r="AH2068" i="2"/>
  <c r="AH2014" i="2"/>
  <c r="AI2499" i="2"/>
  <c r="AH1092" i="2"/>
  <c r="AI1888" i="2"/>
  <c r="AI369" i="2"/>
  <c r="AI693" i="2"/>
  <c r="AI1946" i="2"/>
  <c r="AI1782" i="2"/>
  <c r="AI816" i="2"/>
  <c r="AI1609" i="2"/>
  <c r="AI2099" i="2"/>
  <c r="AI1640" i="2"/>
  <c r="AI2236" i="2"/>
  <c r="AH342" i="2"/>
  <c r="AI203" i="2"/>
  <c r="AI47" i="2"/>
  <c r="AI2249" i="2"/>
  <c r="AI840" i="2"/>
  <c r="AI1350" i="2"/>
  <c r="AI1720" i="2"/>
  <c r="AI1736" i="2"/>
  <c r="AI1024" i="2"/>
  <c r="AI2331" i="2"/>
  <c r="AI504" i="2"/>
  <c r="AH1090" i="2"/>
  <c r="AH1089" i="2"/>
  <c r="AI2194" i="2"/>
  <c r="AI1099" i="2"/>
  <c r="AI2608" i="2"/>
  <c r="AI2665" i="2"/>
  <c r="AI2353" i="2"/>
  <c r="AI407" i="2"/>
  <c r="AH804" i="2"/>
  <c r="AI2506" i="2"/>
  <c r="AI486" i="2"/>
  <c r="AI1671" i="2"/>
  <c r="AI1450" i="2"/>
  <c r="AI1395" i="2"/>
  <c r="AI560" i="2"/>
  <c r="AI226" i="2"/>
  <c r="AI2321" i="2"/>
  <c r="AI1130" i="2"/>
  <c r="AH1084" i="2"/>
  <c r="AH309" i="2"/>
  <c r="AH308" i="2"/>
  <c r="AI48" i="2"/>
  <c r="AI2699" i="2"/>
  <c r="AI1730" i="2"/>
  <c r="AI2454" i="2"/>
  <c r="AI2439" i="2"/>
  <c r="AI1403" i="2"/>
  <c r="AI379" i="2"/>
  <c r="AI1098" i="2"/>
  <c r="AI815" i="2"/>
  <c r="AI2187" i="2"/>
  <c r="AI1630" i="2"/>
  <c r="AI57" i="2"/>
  <c r="AI462" i="2"/>
  <c r="AI2080" i="2"/>
  <c r="AI1191" i="2"/>
  <c r="AI2408" i="2"/>
  <c r="AI1188" i="2"/>
  <c r="AI2221" i="2"/>
  <c r="AI2434" i="2"/>
  <c r="AH176" i="2"/>
  <c r="AI629" i="2"/>
  <c r="AI399" i="2"/>
  <c r="AI2550" i="2"/>
  <c r="AI1619" i="2"/>
  <c r="AI1893" i="2"/>
  <c r="AI2562" i="2"/>
  <c r="AH739" i="2"/>
  <c r="AH742" i="2"/>
  <c r="AH737" i="2"/>
  <c r="AH740" i="2"/>
  <c r="AH735" i="2"/>
  <c r="AH736" i="2"/>
  <c r="AH2278" i="2"/>
  <c r="AH2277" i="2"/>
  <c r="AH583" i="2"/>
  <c r="AH572" i="2"/>
  <c r="AH581" i="2"/>
  <c r="AH582" i="2"/>
  <c r="AI2781" i="2"/>
  <c r="AI2378" i="2"/>
  <c r="AI1714" i="2"/>
  <c r="AI951" i="2"/>
  <c r="AI2739" i="2"/>
  <c r="AI1155" i="2"/>
  <c r="AH317" i="2"/>
  <c r="AH316" i="2"/>
  <c r="AI2705" i="2"/>
  <c r="AI51" i="2"/>
  <c r="AI149" i="2"/>
  <c r="AI1683" i="2"/>
  <c r="AI1942" i="2"/>
  <c r="AI105" i="2"/>
  <c r="AI1282" i="2"/>
  <c r="AI903" i="2"/>
  <c r="AI2290" i="2"/>
  <c r="AI2707" i="2"/>
  <c r="AH1477" i="2"/>
  <c r="AH1476" i="2"/>
  <c r="AH1475" i="2"/>
  <c r="AH683" i="2"/>
  <c r="AI2621" i="2"/>
  <c r="AI2062" i="2"/>
  <c r="AI2486" i="2"/>
  <c r="AI1114" i="2"/>
  <c r="AI1353" i="2"/>
  <c r="AI2698" i="2"/>
  <c r="AH1991" i="2"/>
  <c r="AH1983" i="2"/>
  <c r="AI757" i="2"/>
  <c r="AI1834" i="2"/>
  <c r="AH1533" i="2"/>
  <c r="AI2552" i="2"/>
  <c r="AH1608" i="2"/>
  <c r="AI899" i="2"/>
  <c r="AH2095" i="2"/>
  <c r="AH1399" i="2"/>
  <c r="AI854" i="2"/>
  <c r="AI2733" i="2"/>
  <c r="AI937" i="2"/>
  <c r="AI2628" i="2"/>
  <c r="AI448" i="2"/>
  <c r="AI2168" i="2"/>
  <c r="AI1174" i="2"/>
  <c r="AH271" i="2"/>
  <c r="AH336" i="2"/>
  <c r="AI1818" i="2"/>
  <c r="AI728" i="2"/>
  <c r="AH1502" i="2"/>
  <c r="AI1421" i="2"/>
  <c r="AI1941" i="2"/>
  <c r="AI1678" i="2"/>
  <c r="AH356" i="2"/>
  <c r="AH1352" i="2"/>
  <c r="AI1965" i="2"/>
  <c r="AI1323" i="2"/>
  <c r="AI116" i="2"/>
  <c r="AH675" i="2"/>
  <c r="AI404" i="2"/>
  <c r="AI1243" i="2"/>
  <c r="AI1580" i="2"/>
  <c r="AI1384" i="2"/>
  <c r="AH1823" i="2"/>
  <c r="AH2024" i="2"/>
  <c r="AI2177" i="2"/>
  <c r="AH2446" i="2"/>
  <c r="AH2288" i="2"/>
  <c r="AI2769" i="2"/>
  <c r="AH346" i="2"/>
  <c r="AH850" i="2"/>
  <c r="AI507" i="2"/>
  <c r="AI748" i="2"/>
  <c r="AI2380" i="2"/>
  <c r="AH1526" i="2"/>
  <c r="AI2750" i="2"/>
  <c r="AI1190" i="2"/>
  <c r="AH783" i="2"/>
  <c r="AH782" i="2"/>
  <c r="AI1223" i="2"/>
  <c r="AH247" i="2"/>
  <c r="AI1268" i="2"/>
  <c r="AI1715" i="2"/>
  <c r="AI1104" i="2"/>
  <c r="AI2350" i="2"/>
  <c r="AI2357" i="2"/>
  <c r="AI793" i="2"/>
  <c r="AI1740" i="2"/>
  <c r="AI2704" i="2"/>
  <c r="AI1749" i="2"/>
  <c r="AI1679" i="2"/>
  <c r="AI2617" i="2"/>
  <c r="AI2214" i="2"/>
  <c r="AI1221" i="2"/>
  <c r="AH306" i="2"/>
  <c r="AH849" i="2"/>
  <c r="AI49" i="2"/>
  <c r="AH776" i="2"/>
  <c r="AI2208" i="2"/>
  <c r="AH1590" i="2"/>
  <c r="AH1588" i="2"/>
  <c r="AH1589" i="2"/>
  <c r="AI381" i="2"/>
  <c r="AH375" i="2"/>
  <c r="AH374" i="2"/>
  <c r="AH1519" i="2"/>
  <c r="AI2697" i="2"/>
  <c r="AI2616" i="2"/>
  <c r="AH2656" i="2"/>
  <c r="AH2655" i="2"/>
  <c r="AH2653" i="2"/>
  <c r="AH1857" i="2"/>
  <c r="AH1860" i="2"/>
  <c r="AH1858" i="2"/>
  <c r="AI2778" i="2"/>
  <c r="AH643" i="2"/>
  <c r="AH178" i="2"/>
  <c r="AH1517" i="2"/>
  <c r="AI2611" i="2"/>
  <c r="AI1813" i="2"/>
  <c r="AH2283" i="2"/>
  <c r="AH1002" i="2"/>
  <c r="AI2666" i="2"/>
  <c r="AI924" i="2"/>
  <c r="AI1958" i="2"/>
  <c r="AH1447" i="2"/>
  <c r="AH1446" i="2"/>
  <c r="AH1404" i="2"/>
  <c r="AI2694" i="2"/>
  <c r="AH487" i="2"/>
  <c r="AH143" i="2"/>
  <c r="AI2432" i="2"/>
  <c r="AI1319" i="2"/>
  <c r="AH678" i="2"/>
  <c r="AH1464" i="2"/>
  <c r="AI2235" i="2"/>
  <c r="AH218" i="2"/>
  <c r="AI2404" i="2"/>
  <c r="AH2453" i="2"/>
  <c r="AI2137" i="2"/>
  <c r="AH1438" i="2"/>
  <c r="AI1768" i="2"/>
  <c r="AI2642" i="2"/>
  <c r="AI2496" i="2"/>
  <c r="AH841" i="2"/>
  <c r="AI396" i="2"/>
  <c r="AH371" i="2"/>
  <c r="AH136" i="2"/>
  <c r="AI694" i="2"/>
  <c r="AI2463" i="2"/>
  <c r="AI1339" i="2"/>
  <c r="AI1145" i="2"/>
  <c r="AI1294" i="2"/>
  <c r="AH546" i="2"/>
  <c r="AH2033" i="2"/>
  <c r="AH1980" i="2"/>
  <c r="AI2504" i="2"/>
  <c r="AI2260" i="2"/>
  <c r="AI459" i="2"/>
  <c r="AH542" i="2"/>
  <c r="AH1599" i="2"/>
  <c r="AI2511" i="2"/>
  <c r="AI1435" i="2"/>
  <c r="AI1642" i="2"/>
  <c r="AI1426" i="2"/>
  <c r="AI865" i="2"/>
  <c r="AI752" i="2"/>
  <c r="AI2076" i="2"/>
  <c r="AI2160" i="2"/>
  <c r="AI426" i="2"/>
  <c r="AI1816" i="2"/>
  <c r="AI109" i="2"/>
  <c r="AI2087" i="2"/>
  <c r="AI938" i="2"/>
  <c r="AI2632" i="2"/>
  <c r="AI708" i="2"/>
  <c r="AI1902" i="2"/>
  <c r="AI2505" i="2"/>
  <c r="AI862" i="2"/>
  <c r="AI1242" i="2"/>
  <c r="AI1208" i="2"/>
  <c r="AI2728" i="2"/>
  <c r="AI2148" i="2"/>
  <c r="AI1231" i="2"/>
  <c r="AI283" i="2"/>
  <c r="AI401" i="2"/>
  <c r="AI1429" i="2"/>
  <c r="AI1107" i="2"/>
  <c r="AI2373" i="2"/>
  <c r="AI485" i="2"/>
  <c r="AI1949" i="2"/>
  <c r="AI2668" i="2"/>
  <c r="AI1459" i="2"/>
  <c r="AI704" i="2"/>
  <c r="AI133" i="2"/>
  <c r="AI857" i="2"/>
  <c r="AI2625" i="2"/>
  <c r="AI1906" i="2"/>
  <c r="AI2041" i="2"/>
  <c r="AI891" i="2"/>
  <c r="AI1113" i="2"/>
  <c r="AI1699" i="2"/>
  <c r="AI1669" i="2"/>
  <c r="AI1407" i="2"/>
  <c r="AI2722" i="2"/>
  <c r="AI2337" i="2"/>
  <c r="AI2465" i="2"/>
  <c r="AI2629" i="2"/>
  <c r="AI1552" i="2"/>
  <c r="AI2402" i="2"/>
  <c r="AH1592" i="2"/>
  <c r="AI1692" i="2"/>
  <c r="AI2630" i="2"/>
  <c r="AI1220" i="2"/>
  <c r="AI411" i="2"/>
  <c r="AI2477" i="2"/>
  <c r="AI39" i="2"/>
  <c r="AI1895" i="2"/>
  <c r="AI1751" i="2"/>
  <c r="AI2615" i="2"/>
  <c r="AI103" i="2"/>
  <c r="AI2372" i="2"/>
  <c r="AI1158" i="2"/>
  <c r="AI397" i="2"/>
  <c r="AI818" i="2"/>
  <c r="AI2675" i="2"/>
  <c r="AI770" i="2"/>
  <c r="AH349" i="2"/>
  <c r="AI1342" i="2"/>
  <c r="AI864" i="2"/>
  <c r="AI1121" i="2"/>
  <c r="AI1716" i="2"/>
  <c r="AI1176" i="2"/>
  <c r="AI2442" i="2"/>
  <c r="AH1662" i="2"/>
  <c r="AH1595" i="2"/>
  <c r="AH1594" i="2"/>
  <c r="AI1644" i="2"/>
  <c r="AI1935" i="2"/>
  <c r="AH260" i="2"/>
  <c r="AH259" i="2"/>
  <c r="AH686" i="2"/>
  <c r="AI2430" i="2"/>
  <c r="AI700" i="2"/>
  <c r="AI1637" i="2"/>
  <c r="AI2088" i="2"/>
  <c r="AI2157" i="2"/>
  <c r="AI2391" i="2"/>
  <c r="AI2056" i="2"/>
  <c r="AH1378" i="2"/>
  <c r="AH1377" i="2"/>
  <c r="AH1372" i="2"/>
  <c r="AH577" i="2"/>
  <c r="AH2023" i="2"/>
  <c r="AI1514" i="2"/>
  <c r="AI1305" i="2"/>
  <c r="AH240" i="2"/>
  <c r="AI463" i="2"/>
  <c r="AH1497" i="2"/>
  <c r="AI1052" i="2"/>
  <c r="AI2626" i="2"/>
  <c r="AI50" i="2"/>
  <c r="AI1959" i="2"/>
  <c r="AI73" i="2"/>
  <c r="AI465" i="2"/>
  <c r="AI2309" i="2"/>
  <c r="AI40" i="2"/>
  <c r="AH806" i="2"/>
  <c r="AH249" i="2"/>
  <c r="AI2254" i="2"/>
  <c r="AI2327" i="2"/>
  <c r="AI904" i="2"/>
  <c r="AH1982" i="2"/>
  <c r="AH1616" i="2"/>
  <c r="AI766" i="2"/>
  <c r="AI967" i="2"/>
  <c r="AI2761" i="2"/>
  <c r="AH1540" i="2"/>
  <c r="AI118" i="2"/>
  <c r="AH148" i="2"/>
  <c r="AI1809" i="2"/>
  <c r="AH839" i="2"/>
  <c r="AH832" i="2"/>
  <c r="AH826" i="2"/>
  <c r="AH838" i="2"/>
  <c r="AH835" i="2"/>
  <c r="AH1376" i="2"/>
  <c r="AH2106" i="2"/>
  <c r="AI432" i="2"/>
  <c r="AI1666" i="2"/>
  <c r="AI2149" i="2"/>
  <c r="AI2316" i="2"/>
  <c r="AI2145" i="2"/>
  <c r="AH2293" i="2"/>
  <c r="AI652" i="2"/>
  <c r="AI55" i="2"/>
  <c r="AI1218" i="2"/>
  <c r="AI2510" i="2"/>
  <c r="AI1108" i="2"/>
  <c r="AI1931" i="2"/>
  <c r="AI953" i="2"/>
  <c r="AI1807" i="2"/>
  <c r="AI2147" i="2"/>
  <c r="AI2735" i="2"/>
  <c r="AH312" i="2"/>
  <c r="AI455" i="2"/>
  <c r="AI978" i="2"/>
  <c r="AH722" i="2"/>
  <c r="AI2241" i="2"/>
  <c r="AI1330" i="2"/>
  <c r="AI2427" i="2"/>
  <c r="AH2449" i="2"/>
  <c r="AI2640" i="2"/>
  <c r="AI2681" i="2"/>
  <c r="AH848" i="2"/>
  <c r="AH734" i="2"/>
  <c r="AH2289" i="2"/>
  <c r="AH1070" i="2"/>
  <c r="AI2635" i="2"/>
  <c r="AH726" i="2"/>
  <c r="AI2684" i="2"/>
  <c r="AI1951" i="2"/>
  <c r="AH647" i="2"/>
  <c r="AH646" i="2"/>
  <c r="AI1031" i="2"/>
  <c r="AH1585" i="2"/>
  <c r="AH341" i="2"/>
  <c r="AI264" i="2"/>
  <c r="AH301" i="2"/>
  <c r="AH300" i="2"/>
  <c r="AH1532" i="2"/>
  <c r="AI2517" i="2"/>
  <c r="AH352" i="2"/>
  <c r="AI2140" i="2"/>
  <c r="AI790" i="2"/>
  <c r="AI2142" i="2"/>
  <c r="AH288" i="2"/>
  <c r="AI1391" i="2"/>
  <c r="AH616" i="2"/>
  <c r="AH282" i="2"/>
  <c r="AH733" i="2"/>
  <c r="AI1721" i="2"/>
  <c r="AI2245" i="2"/>
  <c r="AI2738" i="2"/>
  <c r="AH1586" i="2"/>
  <c r="AI2303" i="2"/>
  <c r="AI1779" i="2"/>
  <c r="AI1933" i="2"/>
  <c r="AH2007" i="2"/>
  <c r="AH2104" i="2"/>
  <c r="AI1332" i="2"/>
  <c r="AI1137" i="2"/>
  <c r="AH2418" i="2"/>
  <c r="AH1347" i="2"/>
  <c r="AH414" i="2"/>
  <c r="AI2136" i="2"/>
  <c r="AH2444" i="2"/>
  <c r="AH242" i="2"/>
  <c r="AH1439" i="2"/>
  <c r="AI1773" i="2"/>
  <c r="AI435" i="2"/>
  <c r="AI2633" i="2"/>
  <c r="AH746" i="2"/>
  <c r="AH2593" i="2"/>
  <c r="AH845" i="2"/>
  <c r="AH2049" i="2"/>
  <c r="AH1083" i="2"/>
  <c r="AI2462" i="2"/>
  <c r="AH321" i="2"/>
  <c r="AI330" i="2"/>
  <c r="AH2202" i="2"/>
  <c r="AI1340" i="2"/>
  <c r="AI1146" i="2"/>
  <c r="AI2764" i="2"/>
  <c r="AH1061" i="2"/>
  <c r="AI1299" i="2"/>
  <c r="AH1417" i="2"/>
  <c r="AH2096" i="2"/>
  <c r="AH1839" i="2"/>
  <c r="AH175" i="2"/>
  <c r="AH2008" i="2"/>
  <c r="AI458" i="2"/>
  <c r="AH543" i="2"/>
  <c r="AH278" i="2"/>
  <c r="J12" i="2"/>
  <c r="K12" i="2"/>
  <c r="AI428" i="2" l="1"/>
  <c r="AI588" i="2"/>
  <c r="AI597" i="2"/>
  <c r="AI501" i="2"/>
  <c r="AI533" i="2"/>
  <c r="AI506" i="2"/>
  <c r="AI328" i="2"/>
  <c r="AI789" i="2"/>
  <c r="AI761" i="2"/>
  <c r="AI479" i="2"/>
  <c r="AI600" i="2"/>
  <c r="AH603" i="2"/>
  <c r="AI457" i="2"/>
  <c r="AI824" i="2"/>
  <c r="AI508" i="2"/>
  <c r="AI630" i="2"/>
  <c r="AI868" i="2"/>
  <c r="AI503" i="2"/>
  <c r="AI494" i="2"/>
  <c r="AI490" i="2"/>
  <c r="AI823" i="2"/>
  <c r="AI625" i="2"/>
  <c r="AI333" i="2"/>
  <c r="AI730" i="2"/>
  <c r="AI993" i="2"/>
  <c r="AI1183" i="2"/>
  <c r="AH1183" i="2"/>
  <c r="AI1285" i="2"/>
  <c r="AI2212" i="2"/>
  <c r="AI2151" i="2"/>
  <c r="AI1910" i="2"/>
  <c r="AI2555" i="2"/>
  <c r="AI1247" i="2"/>
  <c r="AI858" i="2"/>
  <c r="AI920" i="2"/>
  <c r="AI1643" i="2"/>
  <c r="AI2215" i="2"/>
  <c r="AH1151" i="2"/>
  <c r="AI2663" i="2"/>
  <c r="AI1032" i="2"/>
  <c r="AI1712" i="2"/>
  <c r="AI1232" i="2"/>
  <c r="AI836" i="2"/>
  <c r="AI2503" i="2"/>
  <c r="AI2355" i="2"/>
  <c r="AI1770" i="2"/>
  <c r="AH1122" i="2"/>
  <c r="AI2501" i="2"/>
  <c r="AI1820" i="2"/>
  <c r="AI2314" i="2"/>
  <c r="AI537" i="2"/>
  <c r="AI1735" i="2"/>
  <c r="AI1549" i="2"/>
  <c r="AI624" i="2"/>
  <c r="AI2251" i="2"/>
  <c r="AI1237" i="2"/>
  <c r="AI1904" i="2"/>
  <c r="AI2386" i="2"/>
  <c r="AI1920" i="2"/>
  <c r="AI1900" i="2"/>
  <c r="AI1673" i="2"/>
  <c r="AI1954" i="2"/>
  <c r="AI2692" i="2"/>
  <c r="AI819" i="2"/>
  <c r="AI1930" i="2"/>
  <c r="AI1924" i="2"/>
  <c r="AI1901" i="2"/>
  <c r="AI2493" i="2"/>
  <c r="AI433" i="2"/>
  <c r="AI199" i="2"/>
  <c r="AH119" i="2"/>
  <c r="AH79" i="2"/>
  <c r="AI108" i="2"/>
  <c r="AI384" i="2"/>
  <c r="AI519" i="2"/>
  <c r="AH559" i="2"/>
  <c r="AI84" i="2"/>
  <c r="AH1945" i="2"/>
  <c r="AI1945" i="2"/>
  <c r="AH2238" i="2"/>
  <c r="AI2238" i="2"/>
  <c r="AI1917" i="2"/>
  <c r="AH1917" i="2"/>
  <c r="AR25" i="2"/>
  <c r="AS25" i="2" s="1"/>
  <c r="AQ26" i="2"/>
  <c r="AP35" i="2"/>
  <c r="AP36" i="2" s="1"/>
  <c r="AH1916" i="2"/>
  <c r="AI1916" i="2"/>
  <c r="AH1681" i="2"/>
  <c r="AI1681" i="2"/>
  <c r="AH2213" i="2"/>
  <c r="AI2213" i="2"/>
  <c r="AI1310" i="2"/>
  <c r="AI972" i="2"/>
  <c r="AI395" i="2"/>
  <c r="AI69" i="2"/>
  <c r="AH2538" i="2"/>
  <c r="AI965" i="2"/>
  <c r="AI100" i="2"/>
  <c r="AI31" i="2"/>
  <c r="AI1461" i="2"/>
  <c r="AI75" i="2"/>
  <c r="AI585" i="2"/>
  <c r="AI97" i="2"/>
  <c r="AI1981" i="2"/>
  <c r="AI98" i="2"/>
  <c r="AI1418" i="2"/>
  <c r="AI1883" i="2"/>
  <c r="AI511" i="2"/>
  <c r="AI1227" i="2"/>
  <c r="AI2548" i="2"/>
  <c r="AI1382" i="2"/>
  <c r="AI1112" i="2"/>
  <c r="AI1741" i="2"/>
  <c r="AI1530" i="2"/>
  <c r="AI1302" i="2"/>
  <c r="AI2571" i="2"/>
  <c r="AI82" i="2"/>
  <c r="AI124" i="2"/>
  <c r="AI121" i="2"/>
  <c r="AI294" i="2"/>
  <c r="AI1886" i="2"/>
  <c r="AI1764" i="2"/>
  <c r="AH2540" i="2"/>
  <c r="AI825" i="2"/>
  <c r="AI2093" i="2"/>
  <c r="AH29" i="2"/>
  <c r="AI923" i="2"/>
  <c r="AI1381" i="2"/>
  <c r="AI771" i="2"/>
  <c r="AI424" i="2"/>
  <c r="AI922" i="2"/>
  <c r="AI1604" i="2"/>
  <c r="AI2551" i="2"/>
  <c r="AI885" i="2"/>
  <c r="AI289" i="2"/>
  <c r="AI1209" i="2"/>
  <c r="AI2112" i="2"/>
  <c r="AI1631" i="2"/>
  <c r="AI1732" i="2"/>
  <c r="AI1645" i="2"/>
  <c r="AH38" i="2"/>
  <c r="AI765" i="2"/>
  <c r="AI2437" i="2"/>
  <c r="AI1968" i="2"/>
  <c r="AI1964" i="2"/>
  <c r="AI1298" i="2"/>
  <c r="AI293" i="2"/>
  <c r="AI772" i="2"/>
  <c r="AI2138" i="2"/>
  <c r="AI2065" i="2"/>
  <c r="AI689" i="2"/>
  <c r="AI2599" i="2"/>
  <c r="AI707" i="2"/>
  <c r="AI2644" i="2"/>
  <c r="AI2526" i="2"/>
  <c r="AI2092" i="2"/>
  <c r="AI1625" i="2"/>
  <c r="AI1415" i="2"/>
  <c r="AI2729" i="2"/>
  <c r="AI1409" i="2"/>
  <c r="AI68" i="2"/>
  <c r="AI541" i="2"/>
  <c r="AI1794" i="2"/>
  <c r="AI1324" i="2"/>
  <c r="AI658" i="2"/>
  <c r="AI114" i="2"/>
  <c r="AI320" i="2"/>
  <c r="AI2481" i="2"/>
  <c r="AI1358" i="2"/>
  <c r="AI2086" i="2"/>
  <c r="AI1742" i="2"/>
  <c r="AI1758" i="2"/>
  <c r="AI2740" i="2"/>
  <c r="AI2071" i="2"/>
  <c r="AI777" i="2"/>
  <c r="AI2146" i="2"/>
  <c r="AI2413" i="2"/>
  <c r="AI400" i="2"/>
  <c r="AI2111" i="2"/>
  <c r="AI914" i="2"/>
  <c r="AI1117" i="2"/>
  <c r="AI910" i="2"/>
  <c r="AI837" i="2"/>
  <c r="AI134" i="2"/>
  <c r="AI877" i="2"/>
  <c r="AI1203" i="2"/>
  <c r="AI919" i="2"/>
  <c r="AI383" i="2"/>
  <c r="AI314" i="2"/>
  <c r="AI1300" i="2"/>
  <c r="AI1129" i="2"/>
  <c r="AI2117" i="2"/>
  <c r="AI1095" i="2"/>
  <c r="AI834" i="2"/>
  <c r="AI1842" i="2"/>
  <c r="AI1869" i="2"/>
  <c r="AI1133" i="2"/>
  <c r="AI117" i="2"/>
  <c r="AI1479" i="2"/>
  <c r="AI2574" i="2"/>
  <c r="AI450" i="2"/>
  <c r="AI1636" i="2"/>
  <c r="AI1235" i="2"/>
  <c r="AI682" i="2"/>
  <c r="AI701" i="2"/>
  <c r="AI522" i="2"/>
  <c r="AI357" i="2"/>
  <c r="AI1309" i="2"/>
  <c r="AI1863" i="2"/>
  <c r="AI190" i="2"/>
  <c r="AI1437" i="2"/>
  <c r="AI478" i="2"/>
  <c r="AI644" i="2"/>
  <c r="AI1181" i="2"/>
  <c r="AI2532" i="2"/>
  <c r="AI799" i="2"/>
  <c r="AI612" i="2"/>
  <c r="AI2077" i="2"/>
  <c r="AI2541" i="2"/>
  <c r="AI738" i="2"/>
  <c r="AI204" i="2"/>
  <c r="AI2411" i="2"/>
  <c r="AI712" i="2"/>
  <c r="AI744" i="2"/>
  <c r="AI2605" i="2"/>
  <c r="AI1290" i="2"/>
  <c r="AI1507" i="2"/>
  <c r="AI2631" i="2"/>
  <c r="AI1854" i="2"/>
  <c r="AI456" i="2"/>
  <c r="AI1791" i="2"/>
  <c r="AI1273" i="2"/>
  <c r="AI475" i="2"/>
  <c r="AI876" i="2"/>
  <c r="AI154" i="2"/>
  <c r="AI523" i="2"/>
  <c r="AI2742" i="2"/>
  <c r="AI1357" i="2"/>
  <c r="AI590" i="2"/>
  <c r="AI373" i="2"/>
  <c r="AI83" i="2"/>
  <c r="AI215" i="2"/>
  <c r="AI566" i="2"/>
  <c r="AI547" i="2"/>
  <c r="AI295" i="2"/>
  <c r="AI318" i="2"/>
  <c r="AI243" i="2"/>
  <c r="AI268" i="2"/>
  <c r="AI292" i="2"/>
  <c r="AI540" i="2"/>
  <c r="AI443" i="2"/>
  <c r="AI517" i="2"/>
  <c r="AI668" i="2"/>
  <c r="AI2638" i="2"/>
  <c r="AI106" i="2"/>
  <c r="AI2745" i="2"/>
  <c r="AI482" i="2"/>
  <c r="AI1277" i="2"/>
  <c r="AI113" i="2"/>
  <c r="AI893" i="2"/>
  <c r="AI392" i="2"/>
  <c r="AI434" i="2"/>
  <c r="AI474" i="2"/>
  <c r="AI253" i="2"/>
  <c r="AI2472" i="2"/>
  <c r="AI1157" i="2"/>
  <c r="AI188" i="2"/>
  <c r="AI2747" i="2"/>
  <c r="AI151" i="2"/>
  <c r="AI562" i="2"/>
  <c r="AI1416" i="2"/>
  <c r="AI573" i="2"/>
  <c r="AI2257" i="2"/>
  <c r="AI2440" i="2"/>
  <c r="AI763" i="2"/>
  <c r="AI618" i="2"/>
  <c r="AI916" i="2"/>
  <c r="AI1430" i="2"/>
  <c r="AI969" i="2"/>
  <c r="AI2519" i="2"/>
  <c r="AI970" i="2"/>
  <c r="AI654" i="2"/>
  <c r="AI2306" i="2"/>
  <c r="AI1512" i="2"/>
  <c r="AI78" i="2"/>
  <c r="AI966" i="2"/>
  <c r="AI512" i="2"/>
  <c r="AI2464" i="2"/>
  <c r="AI2567" i="2"/>
  <c r="AI502" i="2"/>
  <c r="AI186" i="2"/>
  <c r="AI1424" i="2"/>
  <c r="AI518" i="2"/>
  <c r="AI660" i="2"/>
  <c r="AI1038" i="2"/>
  <c r="AI1258" i="2"/>
  <c r="AI941" i="2"/>
  <c r="AI477" i="2"/>
  <c r="AI1142" i="2"/>
  <c r="AI2295" i="2"/>
  <c r="AI1265" i="2"/>
  <c r="AI2308" i="2"/>
  <c r="AI514" i="2"/>
  <c r="AI1976" i="2"/>
  <c r="AI500" i="2"/>
  <c r="AI691" i="2"/>
  <c r="AI2075" i="2"/>
  <c r="AI1554" i="2"/>
  <c r="AI2004" i="2"/>
  <c r="AI774" i="2"/>
  <c r="AI906" i="2"/>
  <c r="AI2568" i="2"/>
  <c r="AI1739" i="2"/>
  <c r="AI1844" i="2"/>
  <c r="AI1200" i="2"/>
  <c r="AI2259" i="2"/>
  <c r="AI1260" i="2"/>
  <c r="AI1389" i="2"/>
  <c r="AI1727" i="2"/>
  <c r="AI402" i="2"/>
  <c r="AI655" i="2"/>
  <c r="AI2765" i="2"/>
  <c r="AI232" i="2"/>
  <c r="AI2121" i="2"/>
  <c r="AI184" i="2"/>
  <c r="AI754" i="2"/>
  <c r="AI1972" i="2"/>
  <c r="AI2015" i="2"/>
  <c r="AI1867" i="2"/>
  <c r="AI579" i="2"/>
  <c r="AI1288" i="2"/>
  <c r="AI1551" i="2"/>
  <c r="AI2730" i="2"/>
  <c r="AI813" i="2"/>
  <c r="AI1462" i="2"/>
  <c r="AI76" i="2"/>
  <c r="AI698" i="2"/>
  <c r="AI1170" i="2"/>
  <c r="AI1263" i="2"/>
  <c r="AI339" i="2"/>
  <c r="AI729" i="2"/>
  <c r="AI2634" i="2"/>
  <c r="AI112" i="2"/>
  <c r="AI417" i="2"/>
  <c r="AI1701" i="2"/>
  <c r="AI2349" i="2"/>
  <c r="AI1509" i="2"/>
  <c r="AI1792" i="2"/>
  <c r="AI110" i="2"/>
  <c r="AH1710" i="2"/>
  <c r="AI1710" i="2"/>
  <c r="AI1702" i="2"/>
  <c r="AI1649" i="2"/>
  <c r="AH2693" i="2"/>
  <c r="AI2693" i="2"/>
  <c r="AH2696" i="2"/>
  <c r="AI2696" i="2"/>
  <c r="AI1646" i="2"/>
  <c r="AI2009" i="2"/>
  <c r="AI2533" i="2"/>
  <c r="AH66" i="2"/>
  <c r="AI66" i="2"/>
  <c r="AH1648" i="2"/>
  <c r="AI1648" i="2"/>
  <c r="AH1123" i="2"/>
  <c r="AI1123" i="2"/>
  <c r="AI1872" i="2"/>
  <c r="AI1787" i="2"/>
  <c r="AH887" i="2"/>
  <c r="AI887" i="2"/>
  <c r="AI801" i="2"/>
  <c r="AI2689" i="2"/>
  <c r="AI2527" i="2"/>
  <c r="AI2266" i="2"/>
  <c r="AI2734" i="2"/>
  <c r="AI1062" i="2"/>
  <c r="AI1848" i="2"/>
  <c r="AI367" i="2"/>
  <c r="AI131" i="2"/>
  <c r="AI1172" i="2"/>
  <c r="AI1321" i="2"/>
  <c r="AI1873" i="2"/>
  <c r="AI1871" i="2"/>
  <c r="AI565" i="2"/>
  <c r="AI745" i="2"/>
  <c r="AH2364" i="2"/>
  <c r="AI2364" i="2"/>
  <c r="AH2347" i="2"/>
  <c r="AI2347" i="2"/>
  <c r="AI129" i="2"/>
  <c r="AI1049" i="2"/>
  <c r="AI370" i="2"/>
  <c r="AI405" i="2"/>
  <c r="AH1109" i="2"/>
  <c r="AI1109" i="2"/>
  <c r="AH107" i="2"/>
  <c r="AI107" i="2"/>
  <c r="AH104" i="2"/>
  <c r="AI104" i="2"/>
  <c r="AH509" i="2"/>
  <c r="AI509" i="2"/>
  <c r="AI1790" i="2"/>
  <c r="AI594" i="2"/>
  <c r="AI287" i="2"/>
  <c r="AI1317" i="2"/>
  <c r="AI177" i="2"/>
  <c r="AH1647" i="2"/>
  <c r="AI1647" i="2"/>
  <c r="AH1724" i="2"/>
  <c r="AI1724" i="2"/>
  <c r="AI1289" i="2"/>
  <c r="AI869" i="2"/>
  <c r="AI2122" i="2"/>
  <c r="AI649" i="2"/>
  <c r="AI1134" i="2"/>
  <c r="AI257" i="2"/>
  <c r="AI385" i="2"/>
  <c r="AI901" i="2"/>
  <c r="AI2366" i="2"/>
  <c r="AI1363" i="2"/>
  <c r="AI2737" i="2"/>
  <c r="AI1217" i="2"/>
  <c r="AI961" i="2"/>
  <c r="AI2118" i="2"/>
  <c r="AI135" i="2"/>
  <c r="AI139" i="2"/>
  <c r="AI409" i="2"/>
  <c r="AI1614" i="2"/>
  <c r="AI1314" i="2"/>
  <c r="AI2751" i="2"/>
  <c r="AI1036" i="2"/>
  <c r="AI2531" i="2"/>
  <c r="AI2575" i="2"/>
  <c r="AI2523" i="2"/>
  <c r="AI1881" i="2"/>
  <c r="AI329" i="2"/>
  <c r="AI1575" i="2"/>
  <c r="AI1048" i="2"/>
  <c r="AI703" i="2"/>
  <c r="AI812" i="2"/>
  <c r="AI2126" i="2"/>
  <c r="AI1057" i="2"/>
  <c r="AI2639" i="2"/>
  <c r="AI441" i="2"/>
  <c r="AI873" i="2"/>
  <c r="AI297" i="2"/>
  <c r="AI326" i="2"/>
  <c r="AI1455" i="2"/>
  <c r="AI1379" i="2"/>
  <c r="AI557" i="2"/>
  <c r="AI353" i="2"/>
  <c r="AI2407" i="2"/>
  <c r="AI1212" i="2"/>
  <c r="AI2438" i="2"/>
  <c r="AI2255" i="2"/>
  <c r="AI1211" i="2"/>
  <c r="AI571" i="2"/>
  <c r="AI2579" i="2"/>
  <c r="AI438" i="2"/>
  <c r="AI377" i="2"/>
  <c r="AI2125" i="2"/>
  <c r="AI1607" i="2"/>
  <c r="AI1875" i="2"/>
  <c r="AI1843" i="2"/>
  <c r="AI1626" i="2"/>
  <c r="AI2581" i="2"/>
  <c r="AI2010" i="2"/>
  <c r="AI1634" i="2"/>
  <c r="AI2695" i="2"/>
  <c r="AI1969" i="2"/>
  <c r="AH1708" i="2"/>
  <c r="AI1708" i="2"/>
  <c r="AI2433" i="2"/>
  <c r="AH2346" i="2"/>
  <c r="AI2346" i="2"/>
  <c r="AI2657" i="2"/>
  <c r="AH2514" i="2"/>
  <c r="AI2514" i="2"/>
  <c r="AI1653" i="2"/>
  <c r="AI1635" i="2"/>
  <c r="AH1728" i="2"/>
  <c r="AI1728" i="2"/>
  <c r="AI2435" i="2"/>
  <c r="AH1311" i="2"/>
  <c r="AI1311" i="2"/>
  <c r="AH2161" i="2"/>
  <c r="AI2161" i="2"/>
  <c r="AH2159" i="2"/>
  <c r="AI2159" i="2"/>
  <c r="AH1975" i="2"/>
  <c r="AI1975" i="2"/>
  <c r="AI638" i="2"/>
  <c r="AI90" i="2"/>
  <c r="AH1971" i="2"/>
  <c r="AI1971" i="2"/>
  <c r="AI1383" i="2"/>
  <c r="AI2585" i="2"/>
  <c r="AI711" i="2"/>
  <c r="AI871" i="2"/>
  <c r="AI2048" i="2"/>
  <c r="AI1449" i="2"/>
  <c r="AI1301" i="2"/>
  <c r="AI561" i="2"/>
  <c r="AI319" i="2"/>
  <c r="AI323" i="2"/>
  <c r="AI198" i="2"/>
  <c r="AH2515" i="2"/>
  <c r="AI2515" i="2"/>
  <c r="AI1312" i="2"/>
  <c r="AI2371" i="2"/>
  <c r="AI809" i="2"/>
  <c r="AI1021" i="2"/>
  <c r="AH1120" i="2"/>
  <c r="AI1120" i="2"/>
  <c r="AI544" i="2"/>
  <c r="AI1518" i="2"/>
  <c r="AI436" i="2"/>
  <c r="AI593" i="2"/>
  <c r="AI1755" i="2"/>
  <c r="AI1230" i="2"/>
  <c r="AI884" i="2"/>
  <c r="AI2543" i="2"/>
  <c r="AI261" i="2"/>
  <c r="AI867" i="2"/>
  <c r="AI2199" i="2"/>
  <c r="AI2394" i="2"/>
  <c r="AI1445" i="2"/>
  <c r="AI879" i="2"/>
  <c r="AI2660" i="2"/>
  <c r="AI453" i="2"/>
  <c r="AI1985" i="2"/>
  <c r="AI1215" i="2"/>
  <c r="AI1796" i="2"/>
  <c r="AI202" i="2"/>
  <c r="AI1059" i="2"/>
  <c r="AI968" i="2"/>
  <c r="AH2743" i="2"/>
  <c r="AI2743" i="2"/>
  <c r="AH1213" i="2"/>
  <c r="AI1213" i="2"/>
  <c r="AI1124" i="2"/>
  <c r="AI2636" i="2"/>
  <c r="AI779" i="2"/>
  <c r="AI1136" i="2"/>
  <c r="AI1627" i="2"/>
  <c r="AH2178" i="2"/>
  <c r="AI2178" i="2"/>
  <c r="AI762" i="2"/>
  <c r="AI964" i="2"/>
  <c r="AI677" i="2"/>
  <c r="AI2754" i="2"/>
  <c r="AI1033" i="2"/>
  <c r="AI2744" i="2"/>
  <c r="AH1629" i="2"/>
  <c r="AI1629" i="2"/>
  <c r="AI1442" i="2"/>
  <c r="AI550" i="2"/>
  <c r="AI532" i="2"/>
  <c r="AI2098" i="2"/>
  <c r="AI1798" i="2"/>
  <c r="AI764" i="2"/>
  <c r="AI875" i="2"/>
  <c r="AI2120" i="2"/>
  <c r="AI2113" i="2"/>
  <c r="AI1868" i="2"/>
  <c r="AI2746" i="2"/>
  <c r="AH125" i="2"/>
  <c r="AI125" i="2"/>
  <c r="AI1412" i="2"/>
  <c r="AI332" i="2"/>
  <c r="AI1877" i="2"/>
  <c r="AI2749" i="2"/>
  <c r="AI2596" i="2"/>
  <c r="AI1870" i="2"/>
  <c r="AI2604" i="2"/>
  <c r="AH2627" i="2"/>
  <c r="AI2627" i="2"/>
  <c r="AI2755" i="2"/>
  <c r="AI1835" i="2"/>
  <c r="AI142" i="2"/>
  <c r="AI1557" i="2"/>
  <c r="AI170" i="2"/>
  <c r="AI2759" i="2"/>
  <c r="AI1394" i="2"/>
  <c r="AI773" i="2"/>
  <c r="AI2546" i="2"/>
  <c r="AI132" i="2"/>
  <c r="AI1444" i="2"/>
  <c r="AH2748" i="2"/>
  <c r="AI2748" i="2"/>
  <c r="AI1037" i="2"/>
  <c r="AI235" i="2"/>
  <c r="AI284" i="2"/>
  <c r="AI567" i="2"/>
  <c r="AI1020" i="2"/>
  <c r="AH2547" i="2"/>
  <c r="AI2547" i="2"/>
  <c r="AI640" i="2"/>
  <c r="AI1865" i="2"/>
  <c r="AI2039" i="2"/>
  <c r="AI2302" i="2"/>
  <c r="AI980" i="2"/>
  <c r="AI150" i="2"/>
  <c r="AI366" i="2"/>
  <c r="AI636" i="2"/>
  <c r="AI2094" i="2"/>
  <c r="AI1401" i="2"/>
  <c r="AH2534" i="2"/>
  <c r="AI2534" i="2"/>
  <c r="AI2263" i="2"/>
  <c r="AI1511" i="2"/>
  <c r="AI130" i="2"/>
  <c r="AI1388" i="2"/>
  <c r="AI2089" i="2"/>
  <c r="AI662" i="2"/>
  <c r="AI2399" i="2"/>
  <c r="AI1368" i="2"/>
  <c r="AI525" i="2"/>
  <c r="AI767" i="2"/>
  <c r="AI2388" i="2"/>
  <c r="AI2569" i="2"/>
  <c r="AI1537" i="2"/>
  <c r="AI1485" i="2"/>
  <c r="AH123" i="2"/>
  <c r="AI123" i="2"/>
  <c r="AI699" i="2"/>
  <c r="AH2549" i="2"/>
  <c r="AI2549" i="2"/>
  <c r="AI1562" i="2"/>
  <c r="AI2005" i="2"/>
  <c r="AI355" i="2"/>
  <c r="AI1827" i="2"/>
  <c r="AI1606" i="2"/>
  <c r="AI1398" i="2"/>
  <c r="AI269" i="2"/>
  <c r="AI878" i="2"/>
  <c r="AI1490" i="2"/>
  <c r="AI2563" i="2"/>
  <c r="AI811" i="2"/>
  <c r="AI481" i="2"/>
  <c r="AI2310" i="2"/>
  <c r="AI2053" i="2"/>
  <c r="AI1065" i="2"/>
  <c r="AI620" i="2"/>
  <c r="AI524" i="2"/>
  <c r="AI1805" i="2"/>
  <c r="AI480" i="2"/>
  <c r="AI491" i="2"/>
  <c r="AI1847" i="2"/>
  <c r="AI386" i="2"/>
  <c r="AI229" i="2"/>
  <c r="AI92" i="2"/>
  <c r="AI1454" i="2"/>
  <c r="AI2073" i="2"/>
  <c r="AI415" i="2"/>
  <c r="AI2654" i="2"/>
  <c r="AI2091" i="2"/>
  <c r="AI977" i="2"/>
  <c r="AI673" i="2"/>
  <c r="AI1427" i="2"/>
  <c r="AI466" i="2"/>
  <c r="AH1786" i="2"/>
  <c r="AI1786" i="2"/>
  <c r="AI327" i="2"/>
  <c r="AI460" i="2"/>
  <c r="AI2055" i="2"/>
  <c r="AI2566" i="2"/>
  <c r="AI1365" i="2"/>
  <c r="AI1304" i="2"/>
  <c r="AI313" i="2"/>
  <c r="AI2119" i="2"/>
  <c r="AI1469" i="2"/>
  <c r="AI987" i="2"/>
  <c r="AI2565" i="2"/>
  <c r="AI1828" i="2"/>
  <c r="AI2045" i="2"/>
  <c r="AI2035" i="2"/>
  <c r="AI1402" i="2"/>
  <c r="AI180" i="2"/>
  <c r="AI2036" i="2"/>
  <c r="AI1066" i="2"/>
  <c r="AI137" i="2"/>
  <c r="AI334" i="2"/>
  <c r="AI2315" i="2"/>
  <c r="AI719" i="2"/>
  <c r="AI569" i="2"/>
  <c r="AI472" i="2"/>
  <c r="AI1559" i="2"/>
  <c r="AH2311" i="2"/>
  <c r="AI2311" i="2"/>
  <c r="AI2570" i="2"/>
  <c r="AI273" i="2"/>
  <c r="AI391" i="2"/>
  <c r="AI1884" i="2"/>
  <c r="AI94" i="2"/>
  <c r="AI1990" i="2"/>
  <c r="AI2274" i="2"/>
  <c r="AI286" i="2"/>
  <c r="AI1542" i="2"/>
  <c r="AI464" i="2"/>
  <c r="AI2648" i="2"/>
  <c r="AI1387" i="2"/>
  <c r="AI551" i="2"/>
  <c r="AI1840" i="2"/>
  <c r="AI2069" i="2"/>
  <c r="AH2312" i="2"/>
  <c r="AI2312" i="2"/>
  <c r="AH888" i="2"/>
  <c r="AI888" i="2"/>
  <c r="AI1561" i="2"/>
  <c r="AI1525" i="2"/>
  <c r="AH1171" i="2"/>
  <c r="AI1171" i="2"/>
  <c r="AH473" i="2"/>
  <c r="AI473" i="2"/>
  <c r="AI692" i="2"/>
  <c r="AI1443" i="2"/>
  <c r="AI492" i="2"/>
  <c r="AI246" i="2"/>
  <c r="AI1851" i="2"/>
  <c r="AI290" i="2"/>
  <c r="AI1510" i="2"/>
  <c r="AI1855" i="2"/>
  <c r="AI2037" i="2"/>
  <c r="AI1369" i="2"/>
  <c r="AI589" i="2"/>
  <c r="AI1488" i="2"/>
  <c r="AI1303" i="2"/>
  <c r="AI2198" i="2"/>
  <c r="AI1308" i="2"/>
  <c r="AI2591" i="2"/>
  <c r="AI521" i="2"/>
  <c r="AI166" i="2"/>
  <c r="AI322" i="2"/>
  <c r="AI648" i="2"/>
  <c r="AI2193" i="2"/>
  <c r="AI1896" i="2"/>
  <c r="AI234" i="2"/>
  <c r="AI192" i="2"/>
  <c r="AI1605" i="2"/>
  <c r="AI444" i="2"/>
  <c r="AI1612" i="2"/>
  <c r="AI1000" i="2"/>
  <c r="AI1832" i="2"/>
  <c r="AI1307" i="2"/>
  <c r="AH753" i="2"/>
  <c r="AI753" i="2"/>
  <c r="AI1411" i="2"/>
  <c r="AI747" i="2"/>
  <c r="AI1496" i="2"/>
  <c r="AI231" i="2"/>
  <c r="AI351" i="2"/>
  <c r="AI265" i="2"/>
  <c r="AI1053" i="2"/>
  <c r="AI210" i="2"/>
  <c r="AI2389" i="2"/>
  <c r="AI2063" i="2"/>
  <c r="AI2018" i="2"/>
  <c r="AI720" i="2"/>
  <c r="AI1890" i="2"/>
  <c r="AI1618" i="2"/>
  <c r="AI2598" i="2"/>
  <c r="AI214" i="2"/>
  <c r="AI299" i="2"/>
  <c r="AI389" i="2"/>
  <c r="AI126" i="2"/>
  <c r="AI1067" i="2"/>
  <c r="AI164" i="2"/>
  <c r="AI570" i="2"/>
  <c r="AI530" i="2"/>
  <c r="AI2011" i="2"/>
  <c r="AH120" i="2"/>
  <c r="AI120" i="2"/>
  <c r="AI814" i="2"/>
  <c r="AI1354" i="2"/>
  <c r="AI244" i="2"/>
  <c r="AI666" i="2"/>
  <c r="AH1306" i="2"/>
  <c r="AI1306" i="2"/>
  <c r="AI710" i="2"/>
  <c r="AI992" i="2"/>
  <c r="AI984" i="2"/>
  <c r="AI866" i="2"/>
  <c r="AI1829" i="2"/>
  <c r="AH1126" i="2"/>
  <c r="AI1126" i="2"/>
  <c r="AI979" i="2"/>
  <c r="AI617" i="2"/>
  <c r="AI1849" i="2"/>
  <c r="AI2400" i="2"/>
  <c r="AI870" i="2"/>
  <c r="AI255" i="2"/>
  <c r="AI2602" i="2"/>
  <c r="AI983" i="2"/>
  <c r="AI311" i="2"/>
  <c r="AI248" i="2"/>
  <c r="AH248" i="2"/>
  <c r="AI1499" i="2"/>
  <c r="AH1499" i="2"/>
  <c r="AI2590" i="2"/>
  <c r="AH2590" i="2"/>
  <c r="AI635" i="2"/>
  <c r="AH635" i="2"/>
  <c r="AH808" i="2"/>
  <c r="AI808" i="2"/>
  <c r="AI1567" i="2"/>
  <c r="AH1567" i="2"/>
  <c r="AI201" i="2"/>
  <c r="AI209" i="2"/>
  <c r="AH209" i="2"/>
  <c r="AH1750" i="2"/>
  <c r="AI1750" i="2"/>
  <c r="AI1878" i="2"/>
  <c r="AI1093" i="2"/>
  <c r="AI575" i="2"/>
  <c r="AI775" i="2"/>
  <c r="AI325" i="2"/>
  <c r="AH325" i="2"/>
  <c r="AH1178" i="2"/>
  <c r="AI1178" i="2"/>
  <c r="AI1465" i="2"/>
  <c r="AI622" i="2"/>
  <c r="AI1803" i="2"/>
  <c r="AI1825" i="2"/>
  <c r="AI1880" i="2"/>
  <c r="AI653" i="2"/>
  <c r="AI1582" i="2"/>
  <c r="AI2589" i="2"/>
  <c r="AH2589" i="2"/>
  <c r="AI1611" i="2"/>
  <c r="AH1611" i="2"/>
  <c r="AI1346" i="2"/>
  <c r="AH1346" i="2"/>
  <c r="AI228" i="2"/>
  <c r="AI1448" i="2"/>
  <c r="AH1448" i="2"/>
  <c r="AH1182" i="2"/>
  <c r="AI1182" i="2"/>
  <c r="AI1366" i="2"/>
  <c r="AI1859" i="2"/>
  <c r="AI520" i="2"/>
  <c r="AI1042" i="2"/>
  <c r="AI279" i="2"/>
  <c r="AH279" i="2"/>
  <c r="AH1892" i="2"/>
  <c r="AI1892" i="2"/>
  <c r="AH1864" i="2"/>
  <c r="AI1864" i="2"/>
  <c r="AI1492" i="2"/>
  <c r="AI471" i="2"/>
  <c r="AI468" i="2"/>
  <c r="AI310" i="2"/>
  <c r="AI1125" i="2"/>
  <c r="AI194" i="2"/>
  <c r="AI2084" i="2"/>
  <c r="AI874" i="2"/>
  <c r="AI894" i="2"/>
  <c r="AI821" i="2"/>
  <c r="AI1079" i="2"/>
  <c r="AI340" i="2"/>
  <c r="AI2603" i="2"/>
  <c r="AI96" i="2"/>
  <c r="AI2607" i="2"/>
  <c r="AI1894" i="2"/>
  <c r="AI925" i="2"/>
  <c r="AI515" i="2"/>
  <c r="AI510" i="2"/>
  <c r="AI189" i="2"/>
  <c r="AI791" i="2"/>
  <c r="AI667" i="2"/>
  <c r="AI2614" i="2"/>
  <c r="AI2609" i="2"/>
  <c r="AI915" i="2"/>
  <c r="AI2123" i="2"/>
  <c r="AI2597" i="2"/>
  <c r="AI2115" i="2"/>
  <c r="AI810" i="2"/>
  <c r="AI1799" i="2"/>
  <c r="AI820" i="2"/>
  <c r="AI817" i="2"/>
  <c r="AI1801" i="2"/>
  <c r="AI553" i="2"/>
  <c r="AI1028" i="2"/>
  <c r="AI1804" i="2"/>
  <c r="AI2124" i="2"/>
  <c r="AI552" i="2"/>
  <c r="AI558" i="2"/>
  <c r="AI2032" i="2"/>
  <c r="AI242" i="2"/>
  <c r="AI414" i="2"/>
  <c r="AI352" i="2"/>
  <c r="AI726" i="2"/>
  <c r="AI839" i="2"/>
  <c r="AI577" i="2"/>
  <c r="AI1377" i="2"/>
  <c r="AI546" i="2"/>
  <c r="AI218" i="2"/>
  <c r="AI1860" i="2"/>
  <c r="AI375" i="2"/>
  <c r="AI1590" i="2"/>
  <c r="AI306" i="2"/>
  <c r="AI1475" i="2"/>
  <c r="AI742" i="2"/>
  <c r="AI1084" i="2"/>
  <c r="AI1092" i="2"/>
  <c r="AI1997" i="2"/>
  <c r="AI1348" i="2"/>
  <c r="AI1390" i="2"/>
  <c r="AI2294" i="2"/>
  <c r="AI1546" i="2"/>
  <c r="AI152" i="2"/>
  <c r="AI252" i="2"/>
  <c r="AI1505" i="2"/>
  <c r="AI2292" i="2"/>
  <c r="AI408" i="2"/>
  <c r="AI2455" i="2"/>
  <c r="AI2296" i="2"/>
  <c r="AI1074" i="2"/>
  <c r="AI241" i="2"/>
  <c r="AI1001" i="2"/>
  <c r="AI343" i="2"/>
  <c r="AI587" i="2"/>
  <c r="AI1413" i="2"/>
  <c r="AI1891" i="2"/>
  <c r="AI908" i="2"/>
  <c r="AI1572" i="2"/>
  <c r="AI183" i="2"/>
  <c r="AI2103" i="2"/>
  <c r="AI1494" i="2"/>
  <c r="AI584" i="2"/>
  <c r="AI784" i="2"/>
  <c r="AI1486" i="2"/>
  <c r="AI685" i="2"/>
  <c r="AI277" i="2"/>
  <c r="AI2414" i="2"/>
  <c r="AI2029" i="2"/>
  <c r="AI1044" i="2"/>
  <c r="AI725" i="2"/>
  <c r="AI610" i="2"/>
  <c r="AI376" i="2"/>
  <c r="AI2067" i="2"/>
  <c r="AI985" i="2"/>
  <c r="AI1481" i="2"/>
  <c r="AI2275" i="2"/>
  <c r="AI2584" i="2"/>
  <c r="AI1569" i="2"/>
  <c r="AI1541" i="2"/>
  <c r="AI1852" i="2"/>
  <c r="AI2203" i="2"/>
  <c r="AI535" i="2"/>
  <c r="AI1523" i="2"/>
  <c r="AI609" i="2"/>
  <c r="AI430" i="2"/>
  <c r="AI2180" i="2"/>
  <c r="AI270" i="2"/>
  <c r="AI1658" i="2"/>
  <c r="AI174" i="2"/>
  <c r="AI304" i="2"/>
  <c r="AI1754" i="2"/>
  <c r="AI2201" i="2"/>
  <c r="AI233" i="2"/>
  <c r="AI145" i="2"/>
  <c r="AI2074" i="2"/>
  <c r="AI2420" i="2"/>
  <c r="AI2594" i="2"/>
  <c r="AI2202" i="2"/>
  <c r="AI845" i="2"/>
  <c r="AI300" i="2"/>
  <c r="AI646" i="2"/>
  <c r="AI722" i="2"/>
  <c r="AI2293" i="2"/>
  <c r="AI2106" i="2"/>
  <c r="AI1616" i="2"/>
  <c r="AI1497" i="2"/>
  <c r="AI1378" i="2"/>
  <c r="AI1857" i="2"/>
  <c r="AI346" i="2"/>
  <c r="AI271" i="2"/>
  <c r="AI2095" i="2"/>
  <c r="AI1476" i="2"/>
  <c r="AI739" i="2"/>
  <c r="AI804" i="2"/>
  <c r="AI171" i="2"/>
  <c r="AI538" i="2"/>
  <c r="AI1998" i="2"/>
  <c r="AI161" i="2"/>
  <c r="AI238" i="2"/>
  <c r="AI2456" i="2"/>
  <c r="AI418" i="2"/>
  <c r="AI1072" i="2"/>
  <c r="AI997" i="2"/>
  <c r="AI674" i="2"/>
  <c r="AI1578" i="2"/>
  <c r="AI368" i="2"/>
  <c r="AI1489" i="2"/>
  <c r="AI1361" i="2"/>
  <c r="AI2042" i="2"/>
  <c r="AI2280" i="2"/>
  <c r="AI1581" i="2"/>
  <c r="AI2595" i="2"/>
  <c r="AI219" i="2"/>
  <c r="AI185" i="2"/>
  <c r="AI574" i="2"/>
  <c r="AI1360" i="2"/>
  <c r="AI749" i="2"/>
  <c r="AI1423" i="2"/>
  <c r="AI1986" i="2"/>
  <c r="AI1478" i="2"/>
  <c r="AI2054" i="2"/>
  <c r="AI1622" i="2"/>
  <c r="AI2267" i="2"/>
  <c r="AI2031" i="2"/>
  <c r="AI1043" i="2"/>
  <c r="AI1088" i="2"/>
  <c r="AI986" i="2"/>
  <c r="AI676" i="2"/>
  <c r="AI345" i="2"/>
  <c r="AI1367" i="2"/>
  <c r="AI802" i="2"/>
  <c r="AI1587" i="2"/>
  <c r="AI1081" i="2"/>
  <c r="AI1576" i="2"/>
  <c r="AI2645" i="2"/>
  <c r="AI2001" i="2"/>
  <c r="AI2272" i="2"/>
  <c r="AI1487" i="2"/>
  <c r="AI846" i="2"/>
  <c r="AI1654" i="2"/>
  <c r="AI427" i="2"/>
  <c r="AI431" i="2"/>
  <c r="AI2185" i="2"/>
  <c r="AI1663" i="2"/>
  <c r="AI2265" i="2"/>
  <c r="AI413" i="2"/>
  <c r="AI1564" i="2"/>
  <c r="AI1744" i="2"/>
  <c r="AI602" i="2"/>
  <c r="AI1765" i="2"/>
  <c r="AI147" i="2"/>
  <c r="AI1577" i="2"/>
  <c r="AI207" i="2"/>
  <c r="AI2008" i="2"/>
  <c r="AI1061" i="2"/>
  <c r="AI364" i="2"/>
  <c r="AI1347" i="2"/>
  <c r="AI1586" i="2"/>
  <c r="AI733" i="2"/>
  <c r="AI301" i="2"/>
  <c r="AI647" i="2"/>
  <c r="AI848" i="2"/>
  <c r="AI312" i="2"/>
  <c r="AI1376" i="2"/>
  <c r="AI1982" i="2"/>
  <c r="AI841" i="2"/>
  <c r="AI1862" i="2"/>
  <c r="AI776" i="2"/>
  <c r="AI247" i="2"/>
  <c r="AI782" i="2"/>
  <c r="AI2446" i="2"/>
  <c r="AI212" i="2"/>
  <c r="AI1477" i="2"/>
  <c r="AI582" i="2"/>
  <c r="AI741" i="2"/>
  <c r="AI308" i="2"/>
  <c r="AI2047" i="2"/>
  <c r="AI1484" i="2"/>
  <c r="AI1460" i="2"/>
  <c r="AI2586" i="2"/>
  <c r="AI2268" i="2"/>
  <c r="AI1656" i="2"/>
  <c r="AI1080" i="2"/>
  <c r="AI1503" i="2"/>
  <c r="AI1004" i="2"/>
  <c r="AI687" i="2"/>
  <c r="AI1574" i="2"/>
  <c r="AI2046" i="2"/>
  <c r="AI1482" i="2"/>
  <c r="AI2059" i="2"/>
  <c r="AI2100" i="2"/>
  <c r="AI1468" i="2"/>
  <c r="AI1583" i="2"/>
  <c r="AI586" i="2"/>
  <c r="AI2284" i="2"/>
  <c r="AI222" i="2"/>
  <c r="AI714" i="2"/>
  <c r="AI1591" i="2"/>
  <c r="AI750" i="2"/>
  <c r="AI2070" i="2"/>
  <c r="AI1597" i="2"/>
  <c r="AI1068" i="2"/>
  <c r="AI795" i="2"/>
  <c r="AI827" i="2"/>
  <c r="AI416" i="2"/>
  <c r="AI2196" i="2"/>
  <c r="AI423" i="2"/>
  <c r="AI1623" i="2"/>
  <c r="AI797" i="2"/>
  <c r="AI2452" i="2"/>
  <c r="AI2012" i="2"/>
  <c r="AI2110" i="2"/>
  <c r="AI1472" i="2"/>
  <c r="AI1045" i="2"/>
  <c r="AI988" i="2"/>
  <c r="AI621" i="2"/>
  <c r="AI1522" i="2"/>
  <c r="AI1531" i="2"/>
  <c r="AI291" i="2"/>
  <c r="AI169" i="2"/>
  <c r="AI2097" i="2"/>
  <c r="AI2003" i="2"/>
  <c r="AI526" i="2"/>
  <c r="AI896" i="2"/>
  <c r="AI1570" i="2"/>
  <c r="AI298" i="2"/>
  <c r="AI2188" i="2"/>
  <c r="AI216" i="2"/>
  <c r="AI1660" i="2"/>
  <c r="AI1553" i="2"/>
  <c r="AI606" i="2"/>
  <c r="AI1563" i="2"/>
  <c r="AI1763" i="2"/>
  <c r="AI1737" i="2"/>
  <c r="AI1753" i="2"/>
  <c r="AI1831" i="2"/>
  <c r="AI172" i="2"/>
  <c r="AI2281" i="2"/>
  <c r="AI211" i="2"/>
  <c r="AI1083" i="2"/>
  <c r="AI2104" i="2"/>
  <c r="AI282" i="2"/>
  <c r="AI835" i="2"/>
  <c r="AI1540" i="2"/>
  <c r="AI686" i="2"/>
  <c r="AI1594" i="2"/>
  <c r="AI2453" i="2"/>
  <c r="AI678" i="2"/>
  <c r="AI143" i="2"/>
  <c r="AI1404" i="2"/>
  <c r="AI178" i="2"/>
  <c r="AI783" i="2"/>
  <c r="AI675" i="2"/>
  <c r="AI1352" i="2"/>
  <c r="AI576" i="2"/>
  <c r="AI2277" i="2"/>
  <c r="AI743" i="2"/>
  <c r="AI176" i="2"/>
  <c r="AI309" i="2"/>
  <c r="AI2014" i="2"/>
  <c r="AI2020" i="2"/>
  <c r="AI2443" i="2"/>
  <c r="AI2286" i="2"/>
  <c r="AI642" i="2"/>
  <c r="AI2101" i="2"/>
  <c r="AI1515" i="2"/>
  <c r="AI592" i="2"/>
  <c r="AI1613" i="2"/>
  <c r="AI360" i="2"/>
  <c r="AI996" i="2"/>
  <c r="AI1593" i="2"/>
  <c r="AI2025" i="2"/>
  <c r="AI1579" i="2"/>
  <c r="AI1568" i="2"/>
  <c r="AI1555" i="2"/>
  <c r="AI1994" i="2"/>
  <c r="AI2052" i="2"/>
  <c r="AI1466" i="2"/>
  <c r="AI902" i="2"/>
  <c r="AI1584" i="2"/>
  <c r="AI1664" i="2"/>
  <c r="AI1543" i="2"/>
  <c r="AI221" i="2"/>
  <c r="AI230" i="2"/>
  <c r="AI1491" i="2"/>
  <c r="AI2016" i="2"/>
  <c r="AI2028" i="2"/>
  <c r="AI1501" i="2"/>
  <c r="AI751" i="2"/>
  <c r="AI307" i="2"/>
  <c r="AI1060" i="2"/>
  <c r="AI1069" i="2"/>
  <c r="AI354" i="2"/>
  <c r="AI165" i="2"/>
  <c r="AI1830" i="2"/>
  <c r="AI1397" i="2"/>
  <c r="AI794" i="2"/>
  <c r="AI1987" i="2"/>
  <c r="AI989" i="2"/>
  <c r="AI623" i="2"/>
  <c r="AI141" i="2"/>
  <c r="AI1373" i="2"/>
  <c r="AI1655" i="2"/>
  <c r="AI1521" i="2"/>
  <c r="AI1536" i="2"/>
  <c r="AI1356" i="2"/>
  <c r="AI254" i="2"/>
  <c r="AI909" i="2"/>
  <c r="AI1573" i="2"/>
  <c r="AI2183" i="2"/>
  <c r="AI1544" i="2"/>
  <c r="AI1665" i="2"/>
  <c r="AI2588" i="2"/>
  <c r="AI272" i="2"/>
  <c r="AI2643" i="2"/>
  <c r="AI1565" i="2"/>
  <c r="AI1743" i="2"/>
  <c r="AI1082" i="2"/>
  <c r="AI2445" i="2"/>
  <c r="AI1984" i="2"/>
  <c r="AI2109" i="2"/>
  <c r="AI206" i="2"/>
  <c r="AI1528" i="2"/>
  <c r="AI1757" i="2"/>
  <c r="AI1833" i="2"/>
  <c r="AI1077" i="2"/>
  <c r="AI2282" i="2"/>
  <c r="AI278" i="2"/>
  <c r="AI175" i="2"/>
  <c r="AI2593" i="2"/>
  <c r="AI1439" i="2"/>
  <c r="AI288" i="2"/>
  <c r="AI2289" i="2"/>
  <c r="AI838" i="2"/>
  <c r="AI240" i="2"/>
  <c r="AI2023" i="2"/>
  <c r="AI258" i="2"/>
  <c r="AI1595" i="2"/>
  <c r="AI1599" i="2"/>
  <c r="AI1002" i="2"/>
  <c r="AI1517" i="2"/>
  <c r="AI1526" i="2"/>
  <c r="AI356" i="2"/>
  <c r="AI1608" i="2"/>
  <c r="AI1983" i="2"/>
  <c r="AI581" i="2"/>
  <c r="AI2278" i="2"/>
  <c r="AI736" i="2"/>
  <c r="AI276" i="2"/>
  <c r="AI274" i="2"/>
  <c r="AI1992" i="2"/>
  <c r="AI412" i="2"/>
  <c r="AI645" i="2"/>
  <c r="AI2019" i="2"/>
  <c r="AI1516" i="2"/>
  <c r="AI262" i="2"/>
  <c r="AI1617" i="2"/>
  <c r="AI613" i="2"/>
  <c r="AI847" i="2"/>
  <c r="AI999" i="2"/>
  <c r="AI2027" i="2"/>
  <c r="AI2108" i="2"/>
  <c r="AI213" i="2"/>
  <c r="AI907" i="2"/>
  <c r="AI1040" i="2"/>
  <c r="AI1470" i="2"/>
  <c r="AI1659" i="2"/>
  <c r="AI1359" i="2"/>
  <c r="AI223" i="2"/>
  <c r="AI798" i="2"/>
  <c r="AI1556" i="2"/>
  <c r="AI1508" i="2"/>
  <c r="AI484" i="2"/>
  <c r="AI1076" i="2"/>
  <c r="AI1539" i="2"/>
  <c r="AI173" i="2"/>
  <c r="AI1408" i="2"/>
  <c r="AI1571" i="2"/>
  <c r="AI1420" i="2"/>
  <c r="AI1535" i="2"/>
  <c r="AI717" i="2"/>
  <c r="AI2044" i="2"/>
  <c r="AI1756" i="2"/>
  <c r="AI1545" i="2"/>
  <c r="AI256" i="2"/>
  <c r="AI534" i="2"/>
  <c r="AI2190" i="2"/>
  <c r="AI2192" i="2"/>
  <c r="AI1652" i="2"/>
  <c r="AI1548" i="2"/>
  <c r="AI2034" i="2"/>
  <c r="AI1419" i="2"/>
  <c r="AI146" i="2"/>
  <c r="AI843" i="2"/>
  <c r="AI1746" i="2"/>
  <c r="AI2448" i="2"/>
  <c r="AI1761" i="2"/>
  <c r="AI1836" i="2"/>
  <c r="AI580" i="2"/>
  <c r="AI158" i="2"/>
  <c r="AI543" i="2"/>
  <c r="AI1839" i="2"/>
  <c r="AI746" i="2"/>
  <c r="AI2444" i="2"/>
  <c r="AI341" i="2"/>
  <c r="AI734" i="2"/>
  <c r="AI830" i="2"/>
  <c r="AI259" i="2"/>
  <c r="AI349" i="2"/>
  <c r="AI1592" i="2"/>
  <c r="AI542" i="2"/>
  <c r="AI1980" i="2"/>
  <c r="AI1438" i="2"/>
  <c r="AI2283" i="2"/>
  <c r="AI2653" i="2"/>
  <c r="AI1399" i="2"/>
  <c r="AI1533" i="2"/>
  <c r="AI1991" i="2"/>
  <c r="AI683" i="2"/>
  <c r="AI572" i="2"/>
  <c r="AI735" i="2"/>
  <c r="AI285" i="2"/>
  <c r="AI2592" i="2"/>
  <c r="AI156" i="2"/>
  <c r="AI179" i="2"/>
  <c r="AI263" i="2"/>
  <c r="AI1498" i="2"/>
  <c r="AI250" i="2"/>
  <c r="AI614" i="2"/>
  <c r="AI998" i="2"/>
  <c r="AI1005" i="2"/>
  <c r="AI1495" i="2"/>
  <c r="AI1467" i="2"/>
  <c r="AI1471" i="2"/>
  <c r="AI2182" i="2"/>
  <c r="AI338" i="2"/>
  <c r="AI1370" i="2"/>
  <c r="AI224" i="2"/>
  <c r="AI1371" i="2"/>
  <c r="AI1547" i="2"/>
  <c r="AI2583" i="2"/>
  <c r="AI1474" i="2"/>
  <c r="AI489" i="2"/>
  <c r="AI681" i="2"/>
  <c r="AI805" i="2"/>
  <c r="AI2072" i="2"/>
  <c r="AI1500" i="2"/>
  <c r="AI1856" i="2"/>
  <c r="AI2647" i="2"/>
  <c r="AI611" i="2"/>
  <c r="AI2022" i="2"/>
  <c r="AI2060" i="2"/>
  <c r="AI2587" i="2"/>
  <c r="AI1824" i="2"/>
  <c r="AI829" i="2"/>
  <c r="AI162" i="2"/>
  <c r="AI140" i="2"/>
  <c r="AI425" i="2"/>
  <c r="AI2026" i="2"/>
  <c r="AI531" i="2"/>
  <c r="AI2191" i="2"/>
  <c r="AI2179" i="2"/>
  <c r="AI167" i="2"/>
  <c r="AI1598" i="2"/>
  <c r="AI2276" i="2"/>
  <c r="AI155" i="2"/>
  <c r="AI410" i="2"/>
  <c r="AI1524" i="2"/>
  <c r="AI1520" i="2"/>
  <c r="AI1400" i="2"/>
  <c r="AI2409" i="2"/>
  <c r="AI1760" i="2"/>
  <c r="AI731" i="2"/>
  <c r="AI852" i="2"/>
  <c r="AI2096" i="2"/>
  <c r="AI321" i="2"/>
  <c r="AI2049" i="2"/>
  <c r="AI1532" i="2"/>
  <c r="AI1585" i="2"/>
  <c r="AI826" i="2"/>
  <c r="AI148" i="2"/>
  <c r="AI249" i="2"/>
  <c r="AI260" i="2"/>
  <c r="AI136" i="2"/>
  <c r="AI1464" i="2"/>
  <c r="AI1446" i="2"/>
  <c r="AI643" i="2"/>
  <c r="AI2655" i="2"/>
  <c r="AI1519" i="2"/>
  <c r="AI1589" i="2"/>
  <c r="AI2024" i="2"/>
  <c r="AI336" i="2"/>
  <c r="AI316" i="2"/>
  <c r="AI583" i="2"/>
  <c r="AI740" i="2"/>
  <c r="AI1089" i="2"/>
  <c r="AI591" i="2"/>
  <c r="AI1414" i="2"/>
  <c r="AI2043" i="2"/>
  <c r="AI422" i="2"/>
  <c r="AI1094" i="2"/>
  <c r="AI1826" i="2"/>
  <c r="AI1432" i="2"/>
  <c r="AI160" i="2"/>
  <c r="AI363" i="2"/>
  <c r="AI2270" i="2"/>
  <c r="AI1096" i="2"/>
  <c r="AI605" i="2"/>
  <c r="AI578" i="2"/>
  <c r="AI2269" i="2"/>
  <c r="AI615" i="2"/>
  <c r="AI237" i="2"/>
  <c r="AI995" i="2"/>
  <c r="AI803" i="2"/>
  <c r="AI347" i="2"/>
  <c r="AI1064" i="2"/>
  <c r="AI2652" i="2"/>
  <c r="AI1529" i="2"/>
  <c r="AI1538" i="2"/>
  <c r="AI1405" i="2"/>
  <c r="AI1073" i="2"/>
  <c r="AI419" i="2"/>
  <c r="AI205" i="2"/>
  <c r="AI1600" i="2"/>
  <c r="AI1406" i="2"/>
  <c r="AI2650" i="2"/>
  <c r="AI2040" i="2"/>
  <c r="AI842" i="2"/>
  <c r="AI1527" i="2"/>
  <c r="AI305" i="2"/>
  <c r="AI548" i="2"/>
  <c r="AI495" i="2"/>
  <c r="AI348" i="2"/>
  <c r="AI2271" i="2"/>
  <c r="AI275" i="2"/>
  <c r="AI796" i="2"/>
  <c r="AI595" i="2"/>
  <c r="AI378" i="2"/>
  <c r="AI2649" i="2"/>
  <c r="AI2000" i="2"/>
  <c r="AI975" i="2"/>
  <c r="AI723" i="2"/>
  <c r="AI2066" i="2"/>
  <c r="AI2107" i="2"/>
  <c r="AI721" i="2"/>
  <c r="AI1086" i="2"/>
  <c r="AI1621" i="2"/>
  <c r="AI163" i="2"/>
  <c r="AI138" i="2"/>
  <c r="AI280" i="2"/>
  <c r="AI529" i="2"/>
  <c r="AI344" i="2"/>
  <c r="AI1762" i="2"/>
  <c r="AI1355" i="2"/>
  <c r="AI1596" i="2"/>
  <c r="AI2189" i="2"/>
  <c r="AI350" i="2"/>
  <c r="AI168" i="2"/>
  <c r="AI800" i="2"/>
  <c r="AI302" i="2"/>
  <c r="AI2197" i="2"/>
  <c r="AI2051" i="2"/>
  <c r="AI781" i="2"/>
  <c r="AI208" i="2"/>
  <c r="AI994" i="2"/>
  <c r="AI2417" i="2"/>
  <c r="AI1766" i="2"/>
  <c r="AI851" i="2"/>
  <c r="AI1417" i="2"/>
  <c r="AI2418" i="2"/>
  <c r="AI2007" i="2"/>
  <c r="AI616" i="2"/>
  <c r="AI1070" i="2"/>
  <c r="AI2449" i="2"/>
  <c r="AI832" i="2"/>
  <c r="AI806" i="2"/>
  <c r="AI1372" i="2"/>
  <c r="AI1662" i="2"/>
  <c r="AI2033" i="2"/>
  <c r="AI371" i="2"/>
  <c r="AI487" i="2"/>
  <c r="AI1447" i="2"/>
  <c r="AI1858" i="2"/>
  <c r="AI2656" i="2"/>
  <c r="AI374" i="2"/>
  <c r="AI1588" i="2"/>
  <c r="AI849" i="2"/>
  <c r="AI850" i="2"/>
  <c r="AI2288" i="2"/>
  <c r="AI1823" i="2"/>
  <c r="AI1502" i="2"/>
  <c r="AI317" i="2"/>
  <c r="AI737" i="2"/>
  <c r="AI1090" i="2"/>
  <c r="AI342" i="2"/>
  <c r="AI2068" i="2"/>
  <c r="AI976" i="2"/>
  <c r="AI1882" i="2"/>
  <c r="AI2078" i="2"/>
  <c r="AI2186" i="2"/>
  <c r="AI153" i="2"/>
  <c r="AI1097" i="2"/>
  <c r="AI159" i="2"/>
  <c r="AI2451" i="2"/>
  <c r="AI144" i="2"/>
  <c r="AI337" i="2"/>
  <c r="AI608" i="2"/>
  <c r="AI2291" i="2"/>
  <c r="AI1075" i="2"/>
  <c r="AI2105" i="2"/>
  <c r="AI680" i="2"/>
  <c r="AI239" i="2"/>
  <c r="AI1003" i="2"/>
  <c r="AI1887" i="2"/>
  <c r="AI1063" i="2"/>
  <c r="AI1374" i="2"/>
  <c r="AI1434" i="2"/>
  <c r="AI732" i="2"/>
  <c r="AI1375" i="2"/>
  <c r="AI181" i="2"/>
  <c r="AI1560" i="2"/>
  <c r="AI236" i="2"/>
  <c r="AI596" i="2"/>
  <c r="AI549" i="2"/>
  <c r="AI421" i="2"/>
  <c r="AI359" i="2"/>
  <c r="AI1566" i="2"/>
  <c r="AI807" i="2"/>
  <c r="AI1493" i="2"/>
  <c r="AI267" i="2"/>
  <c r="AI981" i="2"/>
  <c r="AI1039" i="2"/>
  <c r="AI724" i="2"/>
  <c r="AI2064" i="2"/>
  <c r="AI296" i="2"/>
  <c r="AI1078" i="2"/>
  <c r="AI1473" i="2"/>
  <c r="AI358" i="2"/>
  <c r="AI128" i="2"/>
  <c r="AI2285" i="2"/>
  <c r="AI2273" i="2"/>
  <c r="AI1759" i="2"/>
  <c r="AI527" i="2"/>
  <c r="AI429" i="2"/>
  <c r="AI1979" i="2"/>
  <c r="AI2181" i="2"/>
  <c r="AI1661" i="2"/>
  <c r="AI2410" i="2"/>
  <c r="AI637" i="2"/>
  <c r="AI303" i="2"/>
  <c r="AI251" i="2"/>
  <c r="AI2200" i="2"/>
  <c r="AI157" i="2"/>
  <c r="AI2415" i="2"/>
  <c r="AI1085" i="2"/>
  <c r="AI281" i="2"/>
  <c r="AI844" i="2"/>
  <c r="AI2021" i="2"/>
  <c r="AI853" i="2"/>
  <c r="K13" i="2"/>
  <c r="J13" i="2"/>
  <c r="G4" i="5" l="1"/>
  <c r="AR26" i="2"/>
  <c r="AS26" i="2" s="1"/>
  <c r="AQ27" i="2"/>
  <c r="AP37" i="2"/>
  <c r="J14" i="2"/>
  <c r="K14" i="2"/>
  <c r="AP38" i="2" l="1"/>
  <c r="AR27" i="2"/>
  <c r="AS27" i="2" s="1"/>
  <c r="AQ28" i="2"/>
  <c r="J15" i="2"/>
  <c r="K15" i="2"/>
  <c r="AP39" i="2" l="1"/>
  <c r="AQ29" i="2"/>
  <c r="AR28" i="2"/>
  <c r="AS28" i="2" s="1"/>
  <c r="J16" i="2"/>
  <c r="K16" i="2"/>
  <c r="AP40" i="2" l="1"/>
  <c r="AR29" i="2"/>
  <c r="AS29" i="2" s="1"/>
  <c r="AQ30" i="2"/>
  <c r="K17" i="2"/>
  <c r="J17" i="2"/>
  <c r="AP41" i="2" l="1"/>
  <c r="AR30" i="2"/>
  <c r="AS30" i="2" s="1"/>
  <c r="AQ31" i="2"/>
  <c r="K18" i="2"/>
  <c r="J18" i="2"/>
  <c r="AP42" i="2" l="1"/>
  <c r="AQ32" i="2"/>
  <c r="AR31" i="2"/>
  <c r="AS31" i="2" s="1"/>
  <c r="J19" i="2"/>
  <c r="K19" i="2"/>
  <c r="AQ33" i="2" l="1"/>
  <c r="AR32" i="2"/>
  <c r="AS32" i="2" s="1"/>
  <c r="AP43" i="2"/>
  <c r="K20" i="2"/>
  <c r="J20" i="2"/>
  <c r="AQ34" i="2" l="1"/>
  <c r="AR33" i="2"/>
  <c r="AS33" i="2" s="1"/>
  <c r="AP44" i="2"/>
  <c r="K21" i="2"/>
  <c r="J21" i="2"/>
  <c r="AP45" i="2" l="1"/>
  <c r="AQ35" i="2"/>
  <c r="AR34" i="2"/>
  <c r="AS34" i="2" s="1"/>
  <c r="J22" i="2"/>
  <c r="K22" i="2" s="1"/>
  <c r="AR35" i="2" l="1"/>
  <c r="AS35" i="2" s="1"/>
  <c r="AQ36" i="2"/>
  <c r="AP46" i="2"/>
  <c r="J23" i="2"/>
  <c r="K23" i="2"/>
  <c r="AP47" i="2" l="1"/>
  <c r="AQ37" i="2"/>
  <c r="AR36" i="2"/>
  <c r="AS36" i="2" s="1"/>
  <c r="K24" i="2"/>
  <c r="J24" i="2"/>
  <c r="AQ38" i="2" l="1"/>
  <c r="AR37" i="2"/>
  <c r="AS37" i="2" s="1"/>
  <c r="AP48" i="2"/>
  <c r="K25" i="2"/>
  <c r="J25" i="2"/>
  <c r="AP49" i="2" l="1"/>
  <c r="AQ39" i="2"/>
  <c r="AR38" i="2"/>
  <c r="AS38" i="2" s="1"/>
  <c r="K26" i="2"/>
  <c r="J26" i="2"/>
  <c r="AQ40" i="2" l="1"/>
  <c r="AR39" i="2"/>
  <c r="AS39" i="2" s="1"/>
  <c r="AP50" i="2"/>
  <c r="J27" i="2"/>
  <c r="K27" i="2"/>
  <c r="AQ41" i="2" l="1"/>
  <c r="AR40" i="2"/>
  <c r="AS40" i="2" s="1"/>
  <c r="AP51" i="2"/>
  <c r="J28" i="2"/>
  <c r="K28" i="2" s="1"/>
  <c r="AP52" i="2" l="1"/>
  <c r="AQ42" i="2"/>
  <c r="AR41" i="2"/>
  <c r="AS41" i="2" s="1"/>
  <c r="K29" i="2"/>
  <c r="J29" i="2"/>
  <c r="AQ43" i="2" l="1"/>
  <c r="AR42" i="2"/>
  <c r="AS42" i="2" s="1"/>
  <c r="AP53" i="2"/>
  <c r="J30" i="2"/>
  <c r="K30" i="2"/>
  <c r="AP54" i="2" l="1"/>
  <c r="AQ44" i="2"/>
  <c r="AR43" i="2"/>
  <c r="AS43" i="2" s="1"/>
  <c r="K31" i="2"/>
  <c r="J31" i="2"/>
  <c r="AQ45" i="2" l="1"/>
  <c r="AR44" i="2"/>
  <c r="AS44" i="2" s="1"/>
  <c r="AP55" i="2"/>
  <c r="K32" i="2"/>
  <c r="J32" i="2"/>
  <c r="AP56" i="2" l="1"/>
  <c r="AQ46" i="2"/>
  <c r="AR45" i="2"/>
  <c r="AS45" i="2" s="1"/>
  <c r="K33" i="2"/>
  <c r="J33" i="2"/>
  <c r="AQ47" i="2" l="1"/>
  <c r="AR46" i="2"/>
  <c r="AS46" i="2" s="1"/>
  <c r="AP57" i="2"/>
  <c r="K34" i="2"/>
  <c r="J34" i="2"/>
  <c r="AP58" i="2" l="1"/>
  <c r="AQ48" i="2"/>
  <c r="AR47" i="2"/>
  <c r="AS47" i="2" s="1"/>
  <c r="J35" i="2"/>
  <c r="K35" i="2" s="1"/>
  <c r="AQ49" i="2" l="1"/>
  <c r="AR48" i="2"/>
  <c r="AS48" i="2" s="1"/>
  <c r="AP59" i="2"/>
  <c r="J36" i="2"/>
  <c r="K36" i="2" s="1"/>
  <c r="AQ50" i="2" l="1"/>
  <c r="AR49" i="2"/>
  <c r="AS49" i="2" s="1"/>
  <c r="AP60" i="2"/>
  <c r="K37" i="2"/>
  <c r="J37" i="2"/>
  <c r="AP61" i="2" l="1"/>
  <c r="AQ51" i="2"/>
  <c r="AR50" i="2"/>
  <c r="AS50" i="2" s="1"/>
  <c r="K38" i="2"/>
  <c r="J38" i="2"/>
  <c r="AQ52" i="2" l="1"/>
  <c r="AR51" i="2"/>
  <c r="AS51" i="2" s="1"/>
  <c r="AP62" i="2"/>
  <c r="J39" i="2"/>
  <c r="K39" i="2"/>
  <c r="AP63" i="2" l="1"/>
  <c r="AQ53" i="2"/>
  <c r="AR52" i="2"/>
  <c r="AS52" i="2" s="1"/>
  <c r="J40" i="2"/>
  <c r="K40" i="2"/>
  <c r="AQ54" i="2" l="1"/>
  <c r="AR53" i="2"/>
  <c r="AS53" i="2" s="1"/>
  <c r="AP64" i="2"/>
  <c r="K41" i="2"/>
  <c r="J41" i="2"/>
  <c r="AP65" i="2" l="1"/>
  <c r="AQ55" i="2"/>
  <c r="AR54" i="2"/>
  <c r="AS54" i="2" s="1"/>
  <c r="K42" i="2"/>
  <c r="J42" i="2"/>
  <c r="AQ56" i="2" l="1"/>
  <c r="AR55" i="2"/>
  <c r="AS55" i="2" s="1"/>
  <c r="AP66" i="2"/>
  <c r="K43" i="2"/>
  <c r="J43" i="2"/>
  <c r="AP67" i="2" l="1"/>
  <c r="AQ57" i="2"/>
  <c r="AR56" i="2"/>
  <c r="AS56" i="2" s="1"/>
  <c r="K44" i="2"/>
  <c r="J44" i="2"/>
  <c r="AQ58" i="2" l="1"/>
  <c r="AR57" i="2"/>
  <c r="AS57" i="2" s="1"/>
  <c r="AP68" i="2"/>
  <c r="J45" i="2"/>
  <c r="K45" i="2" s="1"/>
  <c r="AQ59" i="2" l="1"/>
  <c r="AR58" i="2"/>
  <c r="AS58" i="2" s="1"/>
  <c r="AP69" i="2"/>
  <c r="K46" i="2"/>
  <c r="J46" i="2"/>
  <c r="AP70" i="2" l="1"/>
  <c r="AQ60" i="2"/>
  <c r="AR59" i="2"/>
  <c r="AS59" i="2" s="1"/>
  <c r="J47" i="2"/>
  <c r="K47" i="2"/>
  <c r="AQ61" i="2" l="1"/>
  <c r="AR60" i="2"/>
  <c r="AS60" i="2" s="1"/>
  <c r="AP71" i="2"/>
  <c r="J48" i="2"/>
  <c r="K48" i="2"/>
  <c r="AP72" i="2" l="1"/>
  <c r="AQ62" i="2"/>
  <c r="AR61" i="2"/>
  <c r="AS61" i="2" s="1"/>
  <c r="K49" i="2"/>
  <c r="J49" i="2"/>
  <c r="AQ63" i="2" l="1"/>
  <c r="AR62" i="2"/>
  <c r="AS62" i="2" s="1"/>
  <c r="AP73" i="2"/>
  <c r="J50" i="2"/>
  <c r="K50" i="2" s="1"/>
  <c r="AP74" i="2" l="1"/>
  <c r="AQ64" i="2"/>
  <c r="AR63" i="2"/>
  <c r="AS63" i="2" s="1"/>
  <c r="J51" i="2"/>
  <c r="K51" i="2"/>
  <c r="AQ65" i="2" l="1"/>
  <c r="AR64" i="2"/>
  <c r="AS64" i="2" s="1"/>
  <c r="AP75" i="2"/>
  <c r="K52" i="2"/>
  <c r="J52" i="2"/>
  <c r="AP76" i="2" l="1"/>
  <c r="AQ66" i="2"/>
  <c r="AR65" i="2"/>
  <c r="AS65" i="2" s="1"/>
  <c r="K53" i="2"/>
  <c r="J53" i="2"/>
  <c r="AQ67" i="2" l="1"/>
  <c r="AR66" i="2"/>
  <c r="AS66" i="2" s="1"/>
  <c r="AP77" i="2"/>
  <c r="J54" i="2"/>
  <c r="K54" i="2"/>
  <c r="AP78" i="2" l="1"/>
  <c r="AQ68" i="2"/>
  <c r="AR67" i="2"/>
  <c r="AS67" i="2" s="1"/>
  <c r="K55" i="2"/>
  <c r="J55" i="2"/>
  <c r="AQ69" i="2" l="1"/>
  <c r="AR68" i="2"/>
  <c r="AS68" i="2" s="1"/>
  <c r="AP79" i="2"/>
  <c r="J56" i="2"/>
  <c r="K56" i="2"/>
  <c r="AP80" i="2" l="1"/>
  <c r="AQ70" i="2"/>
  <c r="AR69" i="2"/>
  <c r="AS69" i="2" s="1"/>
  <c r="K57" i="2"/>
  <c r="J57" i="2"/>
  <c r="AQ71" i="2" l="1"/>
  <c r="AR70" i="2"/>
  <c r="AS70" i="2" s="1"/>
  <c r="AP81" i="2"/>
  <c r="J58" i="2"/>
  <c r="K58" i="2"/>
  <c r="AP82" i="2" l="1"/>
  <c r="AQ72" i="2"/>
  <c r="AR71" i="2"/>
  <c r="AS71" i="2" s="1"/>
  <c r="J59" i="2"/>
  <c r="K59" i="2"/>
  <c r="AQ73" i="2" l="1"/>
  <c r="AR72" i="2"/>
  <c r="AS72" i="2" s="1"/>
  <c r="AP83" i="2"/>
  <c r="K60" i="2"/>
  <c r="J60" i="2"/>
  <c r="AP84" i="2" l="1"/>
  <c r="AQ74" i="2"/>
  <c r="AR73" i="2"/>
  <c r="AS73" i="2" s="1"/>
  <c r="K61" i="2"/>
  <c r="J61" i="2"/>
  <c r="AQ75" i="2" l="1"/>
  <c r="AR74" i="2"/>
  <c r="AS74" i="2" s="1"/>
  <c r="AP85" i="2"/>
  <c r="J62" i="2"/>
  <c r="K62" i="2"/>
  <c r="AP86" i="2" l="1"/>
  <c r="AQ76" i="2"/>
  <c r="AR75" i="2"/>
  <c r="AS75" i="2" s="1"/>
  <c r="K63" i="2"/>
  <c r="J63" i="2"/>
  <c r="AQ77" i="2" l="1"/>
  <c r="AR76" i="2"/>
  <c r="AS76" i="2" s="1"/>
  <c r="AP87" i="2"/>
  <c r="K64" i="2"/>
  <c r="J64" i="2"/>
  <c r="AP88" i="2" l="1"/>
  <c r="AQ78" i="2"/>
  <c r="AR77" i="2"/>
  <c r="AS77" i="2" s="1"/>
  <c r="J65" i="2"/>
  <c r="K65" i="2"/>
  <c r="AQ79" i="2" l="1"/>
  <c r="AR78" i="2"/>
  <c r="AS78" i="2" s="1"/>
  <c r="AP89" i="2"/>
  <c r="J66" i="2"/>
  <c r="K66" i="2" s="1"/>
  <c r="AP90" i="2" l="1"/>
  <c r="AQ80" i="2"/>
  <c r="AR79" i="2"/>
  <c r="AS79" i="2" s="1"/>
  <c r="J67" i="2"/>
  <c r="K67" i="2" s="1"/>
  <c r="AQ81" i="2" l="1"/>
  <c r="AR80" i="2"/>
  <c r="AS80" i="2" s="1"/>
  <c r="AP91" i="2"/>
  <c r="J68" i="2"/>
  <c r="K68" i="2"/>
  <c r="AP92" i="2" l="1"/>
  <c r="AQ82" i="2"/>
  <c r="AR81" i="2"/>
  <c r="AS81" i="2" s="1"/>
  <c r="K69" i="2"/>
  <c r="J69" i="2"/>
  <c r="AQ83" i="2" l="1"/>
  <c r="AR82" i="2"/>
  <c r="AS82" i="2" s="1"/>
  <c r="AP93" i="2"/>
  <c r="K70" i="2"/>
  <c r="J70" i="2"/>
  <c r="AP94" i="2" l="1"/>
  <c r="AQ84" i="2"/>
  <c r="AR83" i="2"/>
  <c r="AS83" i="2" s="1"/>
  <c r="J71" i="2"/>
  <c r="K71" i="2"/>
  <c r="AQ85" i="2" l="1"/>
  <c r="AR84" i="2"/>
  <c r="AS84" i="2" s="1"/>
  <c r="AP95" i="2"/>
  <c r="J72" i="2"/>
  <c r="K72" i="2" s="1"/>
  <c r="AP96" i="2" l="1"/>
  <c r="AQ86" i="2"/>
  <c r="AR85" i="2"/>
  <c r="AS85" i="2" s="1"/>
  <c r="J73" i="2"/>
  <c r="K73" i="2" s="1"/>
  <c r="AQ87" i="2" l="1"/>
  <c r="AR86" i="2"/>
  <c r="AS86" i="2" s="1"/>
  <c r="AP97" i="2"/>
  <c r="J74" i="2"/>
  <c r="K74" i="2"/>
  <c r="AP98" i="2" l="1"/>
  <c r="AQ88" i="2"/>
  <c r="AR87" i="2"/>
  <c r="AS87" i="2" s="1"/>
  <c r="K75" i="2"/>
  <c r="J75" i="2"/>
  <c r="AQ89" i="2" l="1"/>
  <c r="AR88" i="2"/>
  <c r="AS88" i="2" s="1"/>
  <c r="AP99" i="2"/>
  <c r="J76" i="2"/>
  <c r="K76" i="2"/>
  <c r="AP100" i="2" l="1"/>
  <c r="AQ90" i="2"/>
  <c r="AR89" i="2"/>
  <c r="AS89" i="2" s="1"/>
  <c r="K77" i="2"/>
  <c r="J77" i="2"/>
  <c r="AQ91" i="2" l="1"/>
  <c r="AR90" i="2"/>
  <c r="AS90" i="2" s="1"/>
  <c r="AP101" i="2"/>
  <c r="J78" i="2"/>
  <c r="K78" i="2"/>
  <c r="AP102" i="2" l="1"/>
  <c r="AQ92" i="2"/>
  <c r="AR91" i="2"/>
  <c r="AS91" i="2" s="1"/>
  <c r="J79" i="2"/>
  <c r="K79" i="2" s="1"/>
  <c r="AQ93" i="2" l="1"/>
  <c r="AR92" i="2"/>
  <c r="AS92" i="2" s="1"/>
  <c r="AP103" i="2"/>
  <c r="K80" i="2"/>
  <c r="J80" i="2"/>
  <c r="AP104" i="2" l="1"/>
  <c r="AQ94" i="2"/>
  <c r="AR93" i="2"/>
  <c r="AS93" i="2" s="1"/>
  <c r="K81" i="2"/>
  <c r="J81" i="2"/>
  <c r="AQ95" i="2" l="1"/>
  <c r="AR94" i="2"/>
  <c r="AS94" i="2" s="1"/>
  <c r="AP105" i="2"/>
  <c r="K82" i="2"/>
  <c r="J82" i="2"/>
  <c r="AP106" i="2" l="1"/>
  <c r="AQ96" i="2"/>
  <c r="AR95" i="2"/>
  <c r="AS95" i="2" s="1"/>
  <c r="J83" i="2"/>
  <c r="K83" i="2"/>
  <c r="AQ97" i="2" l="1"/>
  <c r="AR96" i="2"/>
  <c r="AS96" i="2" s="1"/>
  <c r="AP107" i="2"/>
  <c r="K84" i="2"/>
  <c r="J84" i="2"/>
  <c r="AP108" i="2" l="1"/>
  <c r="AQ98" i="2"/>
  <c r="AR97" i="2"/>
  <c r="AS97" i="2" s="1"/>
  <c r="K85" i="2"/>
  <c r="J85" i="2"/>
  <c r="AQ99" i="2" l="1"/>
  <c r="AR98" i="2"/>
  <c r="AS98" i="2" s="1"/>
  <c r="AP109" i="2"/>
  <c r="K86" i="2"/>
  <c r="J86" i="2"/>
  <c r="AP110" i="2" l="1"/>
  <c r="AQ100" i="2"/>
  <c r="AR99" i="2"/>
  <c r="AS99" i="2" s="1"/>
  <c r="J87" i="2"/>
  <c r="K87" i="2"/>
  <c r="AQ101" i="2" l="1"/>
  <c r="AR100" i="2"/>
  <c r="AS100" i="2" s="1"/>
  <c r="AP111" i="2"/>
  <c r="K88" i="2"/>
  <c r="J88" i="2"/>
  <c r="AP112" i="2" l="1"/>
  <c r="AQ102" i="2"/>
  <c r="AR101" i="2"/>
  <c r="AS101" i="2" s="1"/>
  <c r="K89" i="2"/>
  <c r="J89" i="2"/>
  <c r="AQ103" i="2" l="1"/>
  <c r="AR102" i="2"/>
  <c r="AS102" i="2" s="1"/>
  <c r="AP113" i="2"/>
  <c r="J90" i="2"/>
  <c r="K90" i="2"/>
  <c r="AP114" i="2" l="1"/>
  <c r="AQ104" i="2"/>
  <c r="AR103" i="2"/>
  <c r="AS103" i="2" s="1"/>
  <c r="K91" i="2"/>
  <c r="J91" i="2"/>
  <c r="AQ105" i="2" l="1"/>
  <c r="AR104" i="2"/>
  <c r="AS104" i="2" s="1"/>
  <c r="AP115" i="2"/>
  <c r="K92" i="2"/>
  <c r="J92" i="2"/>
  <c r="AP116" i="2" l="1"/>
  <c r="AQ106" i="2"/>
  <c r="AR105" i="2"/>
  <c r="AS105" i="2" s="1"/>
  <c r="J93" i="2"/>
  <c r="J94" i="2" s="1"/>
  <c r="K93" i="2"/>
  <c r="AQ107" i="2" l="1"/>
  <c r="AR106" i="2"/>
  <c r="AS106" i="2" s="1"/>
  <c r="AP117" i="2"/>
  <c r="K94" i="2"/>
  <c r="J95" i="2"/>
  <c r="K95" i="2"/>
  <c r="AP118" i="2" l="1"/>
  <c r="AQ108" i="2"/>
  <c r="AR107" i="2"/>
  <c r="AS107" i="2" s="1"/>
  <c r="K96" i="2"/>
  <c r="J96" i="2"/>
  <c r="AQ109" i="2" l="1"/>
  <c r="AR108" i="2"/>
  <c r="AS108" i="2" s="1"/>
  <c r="AP119" i="2"/>
  <c r="J97" i="2"/>
  <c r="K97" i="2"/>
  <c r="AP120" i="2" l="1"/>
  <c r="AQ110" i="2"/>
  <c r="AR109" i="2"/>
  <c r="AS109" i="2" s="1"/>
  <c r="K98" i="2"/>
  <c r="J98" i="2"/>
  <c r="AQ111" i="2" l="1"/>
  <c r="AR110" i="2"/>
  <c r="AS110" i="2" s="1"/>
  <c r="AP121" i="2"/>
  <c r="J99" i="2"/>
  <c r="K99" i="2" s="1"/>
  <c r="AP122" i="2" l="1"/>
  <c r="AQ112" i="2"/>
  <c r="AR111" i="2"/>
  <c r="AS111" i="2" s="1"/>
  <c r="J100" i="2"/>
  <c r="K100" i="2"/>
  <c r="AQ113" i="2" l="1"/>
  <c r="AR112" i="2"/>
  <c r="AS112" i="2" s="1"/>
  <c r="AP123" i="2"/>
  <c r="K101" i="2"/>
  <c r="J101" i="2"/>
  <c r="AP124" i="2" l="1"/>
  <c r="AQ114" i="2"/>
  <c r="AR113" i="2"/>
  <c r="AS113" i="2" s="1"/>
  <c r="J102" i="2"/>
  <c r="K102" i="2"/>
  <c r="AQ115" i="2" l="1"/>
  <c r="AR114" i="2"/>
  <c r="AS114" i="2" s="1"/>
  <c r="AP125" i="2"/>
  <c r="J103" i="2"/>
  <c r="K103" i="2"/>
  <c r="AP126" i="2" l="1"/>
  <c r="AQ116" i="2"/>
  <c r="AR115" i="2"/>
  <c r="AS115" i="2" s="1"/>
  <c r="J104" i="2"/>
  <c r="K104" i="2"/>
  <c r="AQ117" i="2" l="1"/>
  <c r="AR116" i="2"/>
  <c r="AS116" i="2" s="1"/>
  <c r="AP127" i="2"/>
  <c r="J105" i="2"/>
  <c r="J106" i="2" s="1"/>
  <c r="AP128" i="2" l="1"/>
  <c r="AQ118" i="2"/>
  <c r="AR117" i="2"/>
  <c r="AS117" i="2" s="1"/>
  <c r="K105" i="2"/>
  <c r="K106" i="2"/>
  <c r="K107" i="2"/>
  <c r="J107" i="2"/>
  <c r="AQ119" i="2" l="1"/>
  <c r="AR118" i="2"/>
  <c r="AS118" i="2" s="1"/>
  <c r="AP129" i="2"/>
  <c r="K108" i="2"/>
  <c r="J108" i="2"/>
  <c r="AP130" i="2" l="1"/>
  <c r="AQ120" i="2"/>
  <c r="AR119" i="2"/>
  <c r="AS119" i="2" s="1"/>
  <c r="K109" i="2"/>
  <c r="J109" i="2"/>
  <c r="AQ121" i="2" l="1"/>
  <c r="AR120" i="2"/>
  <c r="AS120" i="2" s="1"/>
  <c r="AP131" i="2"/>
  <c r="K110" i="2"/>
  <c r="J110" i="2"/>
  <c r="AP132" i="2" l="1"/>
  <c r="AQ122" i="2"/>
  <c r="AR121" i="2"/>
  <c r="AS121" i="2" s="1"/>
  <c r="J111" i="2"/>
  <c r="K111" i="2"/>
  <c r="AQ123" i="2" l="1"/>
  <c r="AR122" i="2"/>
  <c r="AS122" i="2" s="1"/>
  <c r="AP133" i="2"/>
  <c r="J112" i="2"/>
  <c r="K112" i="2"/>
  <c r="AP134" i="2" l="1"/>
  <c r="AQ124" i="2"/>
  <c r="AR123" i="2"/>
  <c r="AS123" i="2" s="1"/>
  <c r="K113" i="2"/>
  <c r="J113" i="2"/>
  <c r="AQ125" i="2" l="1"/>
  <c r="AR124" i="2"/>
  <c r="AS124" i="2" s="1"/>
  <c r="AP135" i="2"/>
  <c r="J114" i="2"/>
  <c r="K114" i="2"/>
  <c r="AP136" i="2" l="1"/>
  <c r="AQ126" i="2"/>
  <c r="AR125" i="2"/>
  <c r="AS125" i="2" s="1"/>
  <c r="J115" i="2"/>
  <c r="K115" i="2"/>
  <c r="AQ127" i="2" l="1"/>
  <c r="AR126" i="2"/>
  <c r="AS126" i="2" s="1"/>
  <c r="AP137" i="2"/>
  <c r="K116" i="2"/>
  <c r="J116" i="2"/>
  <c r="AP138" i="2" l="1"/>
  <c r="AQ128" i="2"/>
  <c r="AR127" i="2"/>
  <c r="AS127" i="2" s="1"/>
  <c r="J117" i="2"/>
  <c r="J118" i="2" s="1"/>
  <c r="K117" i="2"/>
  <c r="AQ129" i="2" l="1"/>
  <c r="AR128" i="2"/>
  <c r="AS128" i="2" s="1"/>
  <c r="AP139" i="2"/>
  <c r="K118" i="2"/>
  <c r="J119" i="2"/>
  <c r="K119" i="2" s="1"/>
  <c r="AP140" i="2" l="1"/>
  <c r="AQ130" i="2"/>
  <c r="AR129" i="2"/>
  <c r="AS129" i="2" s="1"/>
  <c r="J120" i="2"/>
  <c r="K120" i="2" s="1"/>
  <c r="AQ131" i="2" l="1"/>
  <c r="AR130" i="2"/>
  <c r="AS130" i="2" s="1"/>
  <c r="AP141" i="2"/>
  <c r="K121" i="2"/>
  <c r="J121" i="2"/>
  <c r="AP142" i="2" l="1"/>
  <c r="AQ132" i="2"/>
  <c r="AR131" i="2"/>
  <c r="AS131" i="2" s="1"/>
  <c r="J122" i="2"/>
  <c r="K122" i="2" s="1"/>
  <c r="AQ133" i="2" l="1"/>
  <c r="AR132" i="2"/>
  <c r="AS132" i="2" s="1"/>
  <c r="AP143" i="2"/>
  <c r="J123" i="2"/>
  <c r="K123" i="2"/>
  <c r="AP144" i="2" l="1"/>
  <c r="AQ134" i="2"/>
  <c r="AR133" i="2"/>
  <c r="AS133" i="2" s="1"/>
  <c r="J124" i="2"/>
  <c r="K124" i="2"/>
  <c r="AQ135" i="2" l="1"/>
  <c r="AR134" i="2"/>
  <c r="AS134" i="2" s="1"/>
  <c r="AP145" i="2"/>
  <c r="J125" i="2"/>
  <c r="K125" i="2" s="1"/>
  <c r="AP146" i="2" l="1"/>
  <c r="AQ136" i="2"/>
  <c r="AR135" i="2"/>
  <c r="AS135" i="2" s="1"/>
  <c r="J126" i="2"/>
  <c r="K126" i="2"/>
  <c r="AQ137" i="2" l="1"/>
  <c r="AR136" i="2"/>
  <c r="AS136" i="2" s="1"/>
  <c r="AP147" i="2"/>
  <c r="J127" i="2"/>
  <c r="K127" i="2"/>
  <c r="AP148" i="2" l="1"/>
  <c r="AQ138" i="2"/>
  <c r="AR137" i="2"/>
  <c r="AS137" i="2" s="1"/>
  <c r="J128" i="2"/>
  <c r="K128" i="2"/>
  <c r="AQ139" i="2" l="1"/>
  <c r="AR138" i="2"/>
  <c r="AS138" i="2" s="1"/>
  <c r="AP149" i="2"/>
  <c r="J129" i="2"/>
  <c r="K129" i="2" s="1"/>
  <c r="AP150" i="2" l="1"/>
  <c r="AQ140" i="2"/>
  <c r="AR139" i="2"/>
  <c r="AS139" i="2" s="1"/>
  <c r="J130" i="2"/>
  <c r="K130" i="2"/>
  <c r="AQ141" i="2" l="1"/>
  <c r="AR140" i="2"/>
  <c r="AS140" i="2" s="1"/>
  <c r="AP151" i="2"/>
  <c r="J131" i="2"/>
  <c r="K131" i="2" s="1"/>
  <c r="AP152" i="2" l="1"/>
  <c r="AQ142" i="2"/>
  <c r="AR141" i="2"/>
  <c r="AS141" i="2" s="1"/>
  <c r="J132" i="2"/>
  <c r="K132" i="2"/>
  <c r="AQ143" i="2" l="1"/>
  <c r="AR142" i="2"/>
  <c r="AS142" i="2" s="1"/>
  <c r="AP153" i="2"/>
  <c r="J133" i="2"/>
  <c r="K133" i="2"/>
  <c r="AP154" i="2" l="1"/>
  <c r="AQ144" i="2"/>
  <c r="AR143" i="2"/>
  <c r="AS143" i="2" s="1"/>
  <c r="J134" i="2"/>
  <c r="K134" i="2"/>
  <c r="AQ145" i="2" l="1"/>
  <c r="AR144" i="2"/>
  <c r="AS144" i="2" s="1"/>
  <c r="AP155" i="2"/>
  <c r="J135" i="2"/>
  <c r="K135" i="2"/>
  <c r="AP156" i="2" l="1"/>
  <c r="AQ146" i="2"/>
  <c r="AR145" i="2"/>
  <c r="AS145" i="2" s="1"/>
  <c r="J136" i="2"/>
  <c r="K136" i="2" s="1"/>
  <c r="AQ147" i="2" l="1"/>
  <c r="AR146" i="2"/>
  <c r="AS146" i="2" s="1"/>
  <c r="AP157" i="2"/>
  <c r="K137" i="2"/>
  <c r="J137" i="2"/>
  <c r="AP158" i="2" l="1"/>
  <c r="AQ148" i="2"/>
  <c r="AR147" i="2"/>
  <c r="AS147" i="2" s="1"/>
  <c r="K138" i="2"/>
  <c r="J138" i="2"/>
  <c r="J139" i="2" s="1"/>
  <c r="AQ149" i="2" l="1"/>
  <c r="AR148" i="2"/>
  <c r="AS148" i="2" s="1"/>
  <c r="AP159" i="2"/>
  <c r="K139" i="2"/>
  <c r="K140" i="2"/>
  <c r="J140" i="2"/>
  <c r="AP160" i="2" l="1"/>
  <c r="AQ150" i="2"/>
  <c r="AR149" i="2"/>
  <c r="AS149" i="2" s="1"/>
  <c r="K141" i="2"/>
  <c r="J141" i="2"/>
  <c r="AQ151" i="2" l="1"/>
  <c r="AR150" i="2"/>
  <c r="AS150" i="2" s="1"/>
  <c r="AP161" i="2"/>
  <c r="J142" i="2"/>
  <c r="K142" i="2"/>
  <c r="AP162" i="2" l="1"/>
  <c r="AQ152" i="2"/>
  <c r="AR151" i="2"/>
  <c r="AS151" i="2" s="1"/>
  <c r="J143" i="2"/>
  <c r="K143" i="2"/>
  <c r="AQ153" i="2" l="1"/>
  <c r="AR152" i="2"/>
  <c r="AS152" i="2" s="1"/>
  <c r="AP163" i="2"/>
  <c r="J144" i="2"/>
  <c r="J145" i="2" s="1"/>
  <c r="K144" i="2"/>
  <c r="AP164" i="2" l="1"/>
  <c r="AQ154" i="2"/>
  <c r="AR153" i="2"/>
  <c r="AS153" i="2" s="1"/>
  <c r="K145" i="2"/>
  <c r="J146" i="2"/>
  <c r="K146" i="2"/>
  <c r="AQ155" i="2" l="1"/>
  <c r="AR154" i="2"/>
  <c r="AS154" i="2" s="1"/>
  <c r="AP165" i="2"/>
  <c r="J147" i="2"/>
  <c r="K147" i="2"/>
  <c r="AP166" i="2" l="1"/>
  <c r="AQ156" i="2"/>
  <c r="AR155" i="2"/>
  <c r="AS155" i="2" s="1"/>
  <c r="K148" i="2"/>
  <c r="J148" i="2"/>
  <c r="AQ157" i="2" l="1"/>
  <c r="AR156" i="2"/>
  <c r="AS156" i="2" s="1"/>
  <c r="AP167" i="2"/>
  <c r="K149" i="2"/>
  <c r="J149" i="2"/>
  <c r="J150" i="2" s="1"/>
  <c r="AP168" i="2" l="1"/>
  <c r="AQ158" i="2"/>
  <c r="AR157" i="2"/>
  <c r="AS157" i="2" s="1"/>
  <c r="K150" i="2"/>
  <c r="K151" i="2"/>
  <c r="J151" i="2"/>
  <c r="AQ159" i="2" l="1"/>
  <c r="AR158" i="2"/>
  <c r="AS158" i="2" s="1"/>
  <c r="AP169" i="2"/>
  <c r="J152" i="2"/>
  <c r="K152" i="2"/>
  <c r="AP170" i="2" l="1"/>
  <c r="AQ160" i="2"/>
  <c r="AR159" i="2"/>
  <c r="AS159" i="2" s="1"/>
  <c r="K153" i="2"/>
  <c r="J153" i="2"/>
  <c r="AQ161" i="2" l="1"/>
  <c r="AR160" i="2"/>
  <c r="AS160" i="2" s="1"/>
  <c r="AP171" i="2"/>
  <c r="J154" i="2"/>
  <c r="J155" i="2" s="1"/>
  <c r="K154" i="2" l="1"/>
  <c r="AP172" i="2"/>
  <c r="AQ162" i="2"/>
  <c r="AR161" i="2"/>
  <c r="AS161" i="2" s="1"/>
  <c r="K155" i="2"/>
  <c r="J156" i="2"/>
  <c r="K156" i="2"/>
  <c r="AQ163" i="2" l="1"/>
  <c r="AR162" i="2"/>
  <c r="AS162" i="2" s="1"/>
  <c r="AP173" i="2"/>
  <c r="J157" i="2"/>
  <c r="J158" i="2" s="1"/>
  <c r="K157" i="2"/>
  <c r="AP174" i="2" l="1"/>
  <c r="AQ164" i="2"/>
  <c r="AR163" i="2"/>
  <c r="AS163" i="2" s="1"/>
  <c r="K158" i="2"/>
  <c r="J159" i="2"/>
  <c r="AQ165" i="2" l="1"/>
  <c r="AR164" i="2"/>
  <c r="AS164" i="2" s="1"/>
  <c r="AP175" i="2"/>
  <c r="K159" i="2"/>
  <c r="J160" i="2"/>
  <c r="AP176" i="2" l="1"/>
  <c r="AQ166" i="2"/>
  <c r="AR165" i="2"/>
  <c r="AS165" i="2" s="1"/>
  <c r="K160" i="2"/>
  <c r="K161" i="2"/>
  <c r="J161" i="2"/>
  <c r="AQ167" i="2" l="1"/>
  <c r="AR166" i="2"/>
  <c r="AS166" i="2" s="1"/>
  <c r="AP177" i="2"/>
  <c r="J162" i="2"/>
  <c r="K162" i="2"/>
  <c r="AP178" i="2" l="1"/>
  <c r="AQ168" i="2"/>
  <c r="AR167" i="2"/>
  <c r="AS167" i="2" s="1"/>
  <c r="J163" i="2"/>
  <c r="K163" i="2"/>
  <c r="AQ169" i="2" l="1"/>
  <c r="AR168" i="2"/>
  <c r="AS168" i="2" s="1"/>
  <c r="AP179" i="2"/>
  <c r="J164" i="2"/>
  <c r="K164" i="2"/>
  <c r="AP180" i="2" l="1"/>
  <c r="AQ170" i="2"/>
  <c r="AR169" i="2"/>
  <c r="AS169" i="2" s="1"/>
  <c r="K165" i="2"/>
  <c r="J165" i="2"/>
  <c r="AQ171" i="2" l="1"/>
  <c r="AR170" i="2"/>
  <c r="AS170" i="2" s="1"/>
  <c r="AP181" i="2"/>
  <c r="K166" i="2"/>
  <c r="J166" i="2"/>
  <c r="J167" i="2" s="1"/>
  <c r="AP182" i="2" l="1"/>
  <c r="AQ172" i="2"/>
  <c r="AR171" i="2"/>
  <c r="AS171" i="2" s="1"/>
  <c r="K167" i="2"/>
  <c r="J168" i="2"/>
  <c r="K168" i="2" s="1"/>
  <c r="AQ173" i="2" l="1"/>
  <c r="AR172" i="2"/>
  <c r="AS172" i="2" s="1"/>
  <c r="AP183" i="2"/>
  <c r="J169" i="2"/>
  <c r="K169" i="2"/>
  <c r="AP184" i="2" l="1"/>
  <c r="AQ174" i="2"/>
  <c r="AR173" i="2"/>
  <c r="AS173" i="2" s="1"/>
  <c r="K170" i="2"/>
  <c r="J170" i="2"/>
  <c r="AQ175" i="2" l="1"/>
  <c r="AR174" i="2"/>
  <c r="AS174" i="2" s="1"/>
  <c r="AP185" i="2"/>
  <c r="J171" i="2"/>
  <c r="J172" i="2" s="1"/>
  <c r="K171" i="2"/>
  <c r="AP186" i="2" l="1"/>
  <c r="AQ176" i="2"/>
  <c r="AR175" i="2"/>
  <c r="AS175" i="2" s="1"/>
  <c r="K172" i="2"/>
  <c r="J173" i="2"/>
  <c r="K173" i="2"/>
  <c r="AQ177" i="2" l="1"/>
  <c r="AR176" i="2"/>
  <c r="AS176" i="2" s="1"/>
  <c r="AP187" i="2"/>
  <c r="K174" i="2"/>
  <c r="J174" i="2"/>
  <c r="AP188" i="2" l="1"/>
  <c r="AQ178" i="2"/>
  <c r="AR177" i="2"/>
  <c r="AS177" i="2" s="1"/>
  <c r="K175" i="2"/>
  <c r="J175" i="2"/>
  <c r="AQ179" i="2" l="1"/>
  <c r="AR178" i="2"/>
  <c r="AS178" i="2" s="1"/>
  <c r="AP189" i="2"/>
  <c r="J176" i="2"/>
  <c r="K176" i="2"/>
  <c r="AP190" i="2" l="1"/>
  <c r="AQ180" i="2"/>
  <c r="AR179" i="2"/>
  <c r="AS179" i="2" s="1"/>
  <c r="K177" i="2"/>
  <c r="J177" i="2"/>
  <c r="AQ181" i="2" l="1"/>
  <c r="AR180" i="2"/>
  <c r="AS180" i="2" s="1"/>
  <c r="AP191" i="2"/>
  <c r="J178" i="2"/>
  <c r="K178" i="2"/>
  <c r="AP192" i="2" l="1"/>
  <c r="AQ182" i="2"/>
  <c r="AR181" i="2"/>
  <c r="AS181" i="2" s="1"/>
  <c r="J179" i="2"/>
  <c r="K179" i="2" s="1"/>
  <c r="AQ183" i="2" l="1"/>
  <c r="AR182" i="2"/>
  <c r="AS182" i="2" s="1"/>
  <c r="AP193" i="2"/>
  <c r="J180" i="2"/>
  <c r="J181" i="2" s="1"/>
  <c r="K180" i="2"/>
  <c r="AP194" i="2" l="1"/>
  <c r="AQ184" i="2"/>
  <c r="AR183" i="2"/>
  <c r="AS183" i="2" s="1"/>
  <c r="K181" i="2"/>
  <c r="K182" i="2"/>
  <c r="J182" i="2"/>
  <c r="AQ185" i="2" l="1"/>
  <c r="AR184" i="2"/>
  <c r="AS184" i="2" s="1"/>
  <c r="AP195" i="2"/>
  <c r="K183" i="2"/>
  <c r="J183" i="2"/>
  <c r="AP196" i="2" l="1"/>
  <c r="AQ186" i="2"/>
  <c r="AR185" i="2"/>
  <c r="AS185" i="2" s="1"/>
  <c r="J184" i="2"/>
  <c r="K184" i="2"/>
  <c r="AQ187" i="2" l="1"/>
  <c r="AR186" i="2"/>
  <c r="AS186" i="2" s="1"/>
  <c r="AP197" i="2"/>
  <c r="J185" i="2"/>
  <c r="K185" i="2" s="1"/>
  <c r="AP198" i="2" l="1"/>
  <c r="AQ188" i="2"/>
  <c r="AR187" i="2"/>
  <c r="AS187" i="2" s="1"/>
  <c r="J186" i="2"/>
  <c r="K186" i="2"/>
  <c r="AQ189" i="2" l="1"/>
  <c r="AR188" i="2"/>
  <c r="AS188" i="2" s="1"/>
  <c r="AP199" i="2"/>
  <c r="J187" i="2"/>
  <c r="K187" i="2" s="1"/>
  <c r="AP200" i="2" l="1"/>
  <c r="AQ190" i="2"/>
  <c r="AR189" i="2"/>
  <c r="AS189" i="2" s="1"/>
  <c r="K188" i="2"/>
  <c r="J188" i="2"/>
  <c r="AQ191" i="2" l="1"/>
  <c r="AR190" i="2"/>
  <c r="AS190" i="2" s="1"/>
  <c r="AP201" i="2"/>
  <c r="K189" i="2"/>
  <c r="J189" i="2"/>
  <c r="AP202" i="2" l="1"/>
  <c r="AQ192" i="2"/>
  <c r="AR191" i="2"/>
  <c r="AS191" i="2" s="1"/>
  <c r="J190" i="2"/>
  <c r="K190" i="2"/>
  <c r="AQ193" i="2" l="1"/>
  <c r="AR192" i="2"/>
  <c r="AS192" i="2" s="1"/>
  <c r="AP203" i="2"/>
  <c r="K191" i="2"/>
  <c r="J191" i="2"/>
  <c r="AP204" i="2" l="1"/>
  <c r="AQ194" i="2"/>
  <c r="AR193" i="2"/>
  <c r="AS193" i="2" s="1"/>
  <c r="J192" i="2"/>
  <c r="K192" i="2" s="1"/>
  <c r="AQ195" i="2" l="1"/>
  <c r="AR194" i="2"/>
  <c r="AS194" i="2" s="1"/>
  <c r="AP205" i="2"/>
  <c r="J193" i="2"/>
  <c r="K193" i="2"/>
  <c r="AP206" i="2" l="1"/>
  <c r="AQ196" i="2"/>
  <c r="AR195" i="2"/>
  <c r="AS195" i="2" s="1"/>
  <c r="J194" i="2"/>
  <c r="K194" i="2"/>
  <c r="AQ197" i="2" l="1"/>
  <c r="AR196" i="2"/>
  <c r="AS196" i="2" s="1"/>
  <c r="AP207" i="2"/>
  <c r="K195" i="2"/>
  <c r="J195" i="2"/>
  <c r="AP208" i="2" l="1"/>
  <c r="AQ198" i="2"/>
  <c r="AR197" i="2"/>
  <c r="AS197" i="2" s="1"/>
  <c r="J196" i="2"/>
  <c r="K196" i="2" s="1"/>
  <c r="AQ199" i="2" l="1"/>
  <c r="AR198" i="2"/>
  <c r="AS198" i="2" s="1"/>
  <c r="AP209" i="2"/>
  <c r="K197" i="2"/>
  <c r="J197" i="2"/>
  <c r="AP210" i="2" l="1"/>
  <c r="AQ200" i="2"/>
  <c r="AR199" i="2"/>
  <c r="AS199" i="2" s="1"/>
  <c r="J198" i="2"/>
  <c r="K198" i="2"/>
  <c r="AQ201" i="2" l="1"/>
  <c r="AR200" i="2"/>
  <c r="AS200" i="2" s="1"/>
  <c r="AP211" i="2"/>
  <c r="K199" i="2"/>
  <c r="J199" i="2"/>
  <c r="AP212" i="2" l="1"/>
  <c r="AQ202" i="2"/>
  <c r="AR201" i="2"/>
  <c r="AS201" i="2" s="1"/>
  <c r="J200" i="2"/>
  <c r="K200" i="2"/>
  <c r="AQ203" i="2" l="1"/>
  <c r="AR202" i="2"/>
  <c r="AS202" i="2" s="1"/>
  <c r="AP213" i="2"/>
  <c r="K201" i="2"/>
  <c r="J201" i="2"/>
  <c r="AP214" i="2" l="1"/>
  <c r="AQ204" i="2"/>
  <c r="AR203" i="2"/>
  <c r="AS203" i="2" s="1"/>
  <c r="J202" i="2"/>
  <c r="J203" i="2" s="1"/>
  <c r="K202" i="2"/>
  <c r="AQ205" i="2" l="1"/>
  <c r="AR204" i="2"/>
  <c r="AS204" i="2" s="1"/>
  <c r="AP215" i="2"/>
  <c r="K203" i="2"/>
  <c r="K204" i="2"/>
  <c r="J204" i="2"/>
  <c r="AP216" i="2" l="1"/>
  <c r="AQ206" i="2"/>
  <c r="AR205" i="2"/>
  <c r="AS205" i="2" s="1"/>
  <c r="K205" i="2"/>
  <c r="J205" i="2"/>
  <c r="AQ207" i="2" l="1"/>
  <c r="AR206" i="2"/>
  <c r="AS206" i="2" s="1"/>
  <c r="AP217" i="2"/>
  <c r="K206" i="2"/>
  <c r="J206" i="2"/>
  <c r="AP218" i="2" l="1"/>
  <c r="AQ208" i="2"/>
  <c r="AR207" i="2"/>
  <c r="AS207" i="2" s="1"/>
  <c r="K207" i="2"/>
  <c r="J207" i="2"/>
  <c r="J208" i="2" s="1"/>
  <c r="AQ209" i="2" l="1"/>
  <c r="AR208" i="2"/>
  <c r="AS208" i="2" s="1"/>
  <c r="AP219" i="2"/>
  <c r="K208" i="2"/>
  <c r="J209" i="2"/>
  <c r="K209" i="2"/>
  <c r="AP220" i="2" l="1"/>
  <c r="AQ210" i="2"/>
  <c r="AR209" i="2"/>
  <c r="AS209" i="2" s="1"/>
  <c r="J210" i="2"/>
  <c r="K210" i="2"/>
  <c r="AQ211" i="2" l="1"/>
  <c r="AR210" i="2"/>
  <c r="AS210" i="2" s="1"/>
  <c r="AP221" i="2"/>
  <c r="K211" i="2"/>
  <c r="J211" i="2"/>
  <c r="AP222" i="2" l="1"/>
  <c r="AQ212" i="2"/>
  <c r="AR211" i="2"/>
  <c r="AS211" i="2" s="1"/>
  <c r="J212" i="2"/>
  <c r="J213" i="2" s="1"/>
  <c r="AQ213" i="2" l="1"/>
  <c r="AR212" i="2"/>
  <c r="AS212" i="2" s="1"/>
  <c r="AP223" i="2"/>
  <c r="K212" i="2"/>
  <c r="K213" i="2"/>
  <c r="J214" i="2"/>
  <c r="AP224" i="2" l="1"/>
  <c r="AQ214" i="2"/>
  <c r="AR213" i="2"/>
  <c r="AS213" i="2" s="1"/>
  <c r="K214" i="2"/>
  <c r="J215" i="2"/>
  <c r="K215" i="2"/>
  <c r="AQ215" i="2" l="1"/>
  <c r="AR214" i="2"/>
  <c r="AS214" i="2" s="1"/>
  <c r="AP225" i="2"/>
  <c r="J216" i="2"/>
  <c r="K216" i="2"/>
  <c r="AP226" i="2" l="1"/>
  <c r="AQ216" i="2"/>
  <c r="AR215" i="2"/>
  <c r="AS215" i="2" s="1"/>
  <c r="J217" i="2"/>
  <c r="K217" i="2" s="1"/>
  <c r="AQ217" i="2" l="1"/>
  <c r="AR216" i="2"/>
  <c r="AS216" i="2" s="1"/>
  <c r="AP227" i="2"/>
  <c r="J218" i="2"/>
  <c r="K218" i="2"/>
  <c r="AP228" i="2" l="1"/>
  <c r="AQ218" i="2"/>
  <c r="AR217" i="2"/>
  <c r="AS217" i="2" s="1"/>
  <c r="K219" i="2"/>
  <c r="J219" i="2"/>
  <c r="AQ219" i="2" l="1"/>
  <c r="AR218" i="2"/>
  <c r="AS218" i="2" s="1"/>
  <c r="AP229" i="2"/>
  <c r="K220" i="2"/>
  <c r="J220" i="2"/>
  <c r="AP230" i="2" l="1"/>
  <c r="AQ220" i="2"/>
  <c r="AR219" i="2"/>
  <c r="AS219" i="2" s="1"/>
  <c r="J221" i="2"/>
  <c r="K221" i="2"/>
  <c r="AQ221" i="2" l="1"/>
  <c r="AR220" i="2"/>
  <c r="AS220" i="2" s="1"/>
  <c r="AP231" i="2"/>
  <c r="J222" i="2"/>
  <c r="J223" i="2" s="1"/>
  <c r="AP232" i="2" l="1"/>
  <c r="AQ222" i="2"/>
  <c r="AR221" i="2"/>
  <c r="AS221" i="2" s="1"/>
  <c r="K222" i="2"/>
  <c r="K223" i="2"/>
  <c r="J224" i="2"/>
  <c r="K224" i="2"/>
  <c r="AQ223" i="2" l="1"/>
  <c r="AR222" i="2"/>
  <c r="AS222" i="2" s="1"/>
  <c r="AP233" i="2"/>
  <c r="J225" i="2"/>
  <c r="K225" i="2"/>
  <c r="AP234" i="2" l="1"/>
  <c r="AQ224" i="2"/>
  <c r="AR223" i="2"/>
  <c r="AS223" i="2" s="1"/>
  <c r="J226" i="2"/>
  <c r="K226" i="2" s="1"/>
  <c r="AQ225" i="2" l="1"/>
  <c r="AR224" i="2"/>
  <c r="AS224" i="2" s="1"/>
  <c r="AP235" i="2"/>
  <c r="K227" i="2"/>
  <c r="J227" i="2"/>
  <c r="J228" i="2" s="1"/>
  <c r="AP236" i="2" l="1"/>
  <c r="AQ226" i="2"/>
  <c r="AR225" i="2"/>
  <c r="AS225" i="2" s="1"/>
  <c r="K228" i="2"/>
  <c r="J229" i="2"/>
  <c r="K229" i="2"/>
  <c r="AQ227" i="2" l="1"/>
  <c r="AR226" i="2"/>
  <c r="AS226" i="2" s="1"/>
  <c r="AP237" i="2"/>
  <c r="J230" i="2"/>
  <c r="J231" i="2" s="1"/>
  <c r="K230" i="2"/>
  <c r="AP238" i="2" l="1"/>
  <c r="AQ228" i="2"/>
  <c r="AR227" i="2"/>
  <c r="AS227" i="2" s="1"/>
  <c r="K231" i="2"/>
  <c r="J232" i="2"/>
  <c r="J233" i="2" s="1"/>
  <c r="K232" i="2"/>
  <c r="AQ229" i="2" l="1"/>
  <c r="AR228" i="2"/>
  <c r="AS228" i="2" s="1"/>
  <c r="AP239" i="2"/>
  <c r="K233" i="2"/>
  <c r="K234" i="2"/>
  <c r="J234" i="2"/>
  <c r="AP240" i="2" l="1"/>
  <c r="AQ230" i="2"/>
  <c r="AR229" i="2"/>
  <c r="AS229" i="2" s="1"/>
  <c r="J235" i="2"/>
  <c r="K235" i="2"/>
  <c r="AQ231" i="2" l="1"/>
  <c r="AR230" i="2"/>
  <c r="AS230" i="2" s="1"/>
  <c r="AP241" i="2"/>
  <c r="K236" i="2"/>
  <c r="J236" i="2"/>
  <c r="J237" i="2" s="1"/>
  <c r="AP242" i="2" l="1"/>
  <c r="AQ232" i="2"/>
  <c r="AR231" i="2"/>
  <c r="AS231" i="2" s="1"/>
  <c r="K237" i="2"/>
  <c r="J238" i="2"/>
  <c r="AQ233" i="2" l="1"/>
  <c r="AR232" i="2"/>
  <c r="AS232" i="2" s="1"/>
  <c r="AP243" i="2"/>
  <c r="K238" i="2"/>
  <c r="J239" i="2"/>
  <c r="K239" i="2"/>
  <c r="AP244" i="2" l="1"/>
  <c r="AQ234" i="2"/>
  <c r="AR233" i="2"/>
  <c r="AS233" i="2" s="1"/>
  <c r="K240" i="2"/>
  <c r="J240" i="2"/>
  <c r="AQ235" i="2" l="1"/>
  <c r="AR234" i="2"/>
  <c r="AS234" i="2" s="1"/>
  <c r="AP245" i="2"/>
  <c r="J241" i="2"/>
  <c r="K241" i="2" s="1"/>
  <c r="AP246" i="2" l="1"/>
  <c r="AQ236" i="2"/>
  <c r="AR235" i="2"/>
  <c r="AS235" i="2" s="1"/>
  <c r="J242" i="2"/>
  <c r="K242" i="2"/>
  <c r="AQ237" i="2" l="1"/>
  <c r="AR236" i="2"/>
  <c r="AS236" i="2" s="1"/>
  <c r="AP247" i="2"/>
  <c r="J243" i="2"/>
  <c r="K243" i="2" s="1"/>
  <c r="AP248" i="2" l="1"/>
  <c r="AQ238" i="2"/>
  <c r="AR237" i="2"/>
  <c r="AS237" i="2" s="1"/>
  <c r="J244" i="2"/>
  <c r="K244" i="2"/>
  <c r="AQ239" i="2" l="1"/>
  <c r="AR238" i="2"/>
  <c r="AS238" i="2" s="1"/>
  <c r="AP249" i="2"/>
  <c r="J245" i="2"/>
  <c r="K245" i="2"/>
  <c r="AP250" i="2" l="1"/>
  <c r="AQ240" i="2"/>
  <c r="AR239" i="2"/>
  <c r="AS239" i="2" s="1"/>
  <c r="J246" i="2"/>
  <c r="K246" i="2"/>
  <c r="AQ241" i="2" l="1"/>
  <c r="AR240" i="2"/>
  <c r="AS240" i="2" s="1"/>
  <c r="AP251" i="2"/>
  <c r="K247" i="2"/>
  <c r="J247" i="2"/>
  <c r="AP252" i="2" l="1"/>
  <c r="AQ242" i="2"/>
  <c r="AR241" i="2"/>
  <c r="AS241" i="2" s="1"/>
  <c r="K248" i="2"/>
  <c r="J248" i="2"/>
  <c r="AQ243" i="2" l="1"/>
  <c r="AR242" i="2"/>
  <c r="AS242" i="2" s="1"/>
  <c r="AP253" i="2"/>
  <c r="J249" i="2"/>
  <c r="K249" i="2"/>
  <c r="AP254" i="2" l="1"/>
  <c r="AQ244" i="2"/>
  <c r="AR243" i="2"/>
  <c r="AS243" i="2" s="1"/>
  <c r="K250" i="2"/>
  <c r="J250" i="2"/>
  <c r="AQ245" i="2" l="1"/>
  <c r="AR244" i="2"/>
  <c r="AS244" i="2" s="1"/>
  <c r="AP255" i="2"/>
  <c r="K251" i="2"/>
  <c r="J251" i="2"/>
  <c r="AP256" i="2" l="1"/>
  <c r="AQ246" i="2"/>
  <c r="AR245" i="2"/>
  <c r="AS245" i="2" s="1"/>
  <c r="J252" i="2"/>
  <c r="K252" i="2"/>
  <c r="AQ247" i="2" l="1"/>
  <c r="AR246" i="2"/>
  <c r="AS246" i="2" s="1"/>
  <c r="AP257" i="2"/>
  <c r="K253" i="2"/>
  <c r="J253" i="2"/>
  <c r="J254" i="2" s="1"/>
  <c r="AP258" i="2" l="1"/>
  <c r="AQ248" i="2"/>
  <c r="AR247" i="2"/>
  <c r="AS247" i="2" s="1"/>
  <c r="K254" i="2"/>
  <c r="J255" i="2"/>
  <c r="K255" i="2"/>
  <c r="AQ249" i="2" l="1"/>
  <c r="AR248" i="2"/>
  <c r="AS248" i="2" s="1"/>
  <c r="AP259" i="2"/>
  <c r="J256" i="2"/>
  <c r="K256" i="2"/>
  <c r="AP260" i="2" l="1"/>
  <c r="AQ250" i="2"/>
  <c r="AR249" i="2"/>
  <c r="AS249" i="2" s="1"/>
  <c r="K257" i="2"/>
  <c r="J257" i="2"/>
  <c r="AQ251" i="2" l="1"/>
  <c r="AR250" i="2"/>
  <c r="AS250" i="2" s="1"/>
  <c r="AP261" i="2"/>
  <c r="J258" i="2"/>
  <c r="J259" i="2" s="1"/>
  <c r="K258" i="2"/>
  <c r="AP262" i="2" l="1"/>
  <c r="AQ252" i="2"/>
  <c r="AR251" i="2"/>
  <c r="AS251" i="2" s="1"/>
  <c r="K259" i="2"/>
  <c r="J260" i="2"/>
  <c r="K260" i="2"/>
  <c r="AQ253" i="2" l="1"/>
  <c r="AR252" i="2"/>
  <c r="AS252" i="2" s="1"/>
  <c r="AP263" i="2"/>
  <c r="J261" i="2"/>
  <c r="K261" i="2"/>
  <c r="AP264" i="2" l="1"/>
  <c r="AQ254" i="2"/>
  <c r="AR253" i="2"/>
  <c r="AS253" i="2" s="1"/>
  <c r="K262" i="2"/>
  <c r="J262" i="2"/>
  <c r="AQ255" i="2" l="1"/>
  <c r="AR254" i="2"/>
  <c r="AS254" i="2" s="1"/>
  <c r="AP265" i="2"/>
  <c r="J263" i="2"/>
  <c r="K263" i="2"/>
  <c r="AP266" i="2" l="1"/>
  <c r="AQ256" i="2"/>
  <c r="AR255" i="2"/>
  <c r="AS255" i="2" s="1"/>
  <c r="J264" i="2"/>
  <c r="K264" i="2"/>
  <c r="AQ257" i="2" l="1"/>
  <c r="AR256" i="2"/>
  <c r="AS256" i="2" s="1"/>
  <c r="AP267" i="2"/>
  <c r="J265" i="2"/>
  <c r="K265" i="2"/>
  <c r="AP268" i="2" l="1"/>
  <c r="AQ258" i="2"/>
  <c r="AR257" i="2"/>
  <c r="AS257" i="2" s="1"/>
  <c r="K266" i="2"/>
  <c r="J266" i="2"/>
  <c r="AQ259" i="2" l="1"/>
  <c r="AR258" i="2"/>
  <c r="AS258" i="2" s="1"/>
  <c r="AP269" i="2"/>
  <c r="K267" i="2"/>
  <c r="J267" i="2"/>
  <c r="AP270" i="2" l="1"/>
  <c r="AQ260" i="2"/>
  <c r="AR259" i="2"/>
  <c r="AS259" i="2" s="1"/>
  <c r="K268" i="2"/>
  <c r="J268" i="2"/>
  <c r="AQ261" i="2" l="1"/>
  <c r="AR260" i="2"/>
  <c r="AS260" i="2" s="1"/>
  <c r="AP271" i="2"/>
  <c r="K269" i="2"/>
  <c r="J269" i="2"/>
  <c r="AP272" i="2" l="1"/>
  <c r="AQ262" i="2"/>
  <c r="AR261" i="2"/>
  <c r="AS261" i="2" s="1"/>
  <c r="J270" i="2"/>
  <c r="K270" i="2"/>
  <c r="AQ263" i="2" l="1"/>
  <c r="AR262" i="2"/>
  <c r="AS262" i="2" s="1"/>
  <c r="AP273" i="2"/>
  <c r="J271" i="2"/>
  <c r="K271" i="2"/>
  <c r="AP274" i="2" l="1"/>
  <c r="AQ264" i="2"/>
  <c r="AR263" i="2"/>
  <c r="AS263" i="2" s="1"/>
  <c r="K272" i="2"/>
  <c r="J272" i="2"/>
  <c r="J273" i="2" s="1"/>
  <c r="AQ265" i="2" l="1"/>
  <c r="AR264" i="2"/>
  <c r="AS264" i="2" s="1"/>
  <c r="AP275" i="2"/>
  <c r="K273" i="2"/>
  <c r="J274" i="2"/>
  <c r="AP276" i="2" l="1"/>
  <c r="AQ266" i="2"/>
  <c r="AR265" i="2"/>
  <c r="AS265" i="2" s="1"/>
  <c r="K274" i="2"/>
  <c r="J275" i="2"/>
  <c r="K275" i="2"/>
  <c r="AQ267" i="2" l="1"/>
  <c r="AR266" i="2"/>
  <c r="AS266" i="2" s="1"/>
  <c r="AP277" i="2"/>
  <c r="J276" i="2"/>
  <c r="K276" i="2" s="1"/>
  <c r="AP278" i="2" l="1"/>
  <c r="AQ268" i="2"/>
  <c r="AR267" i="2"/>
  <c r="AS267" i="2" s="1"/>
  <c r="J277" i="2"/>
  <c r="K277" i="2"/>
  <c r="AQ269" i="2" l="1"/>
  <c r="AR268" i="2"/>
  <c r="AS268" i="2" s="1"/>
  <c r="AP279" i="2"/>
  <c r="J278" i="2"/>
  <c r="K278" i="2" s="1"/>
  <c r="AP280" i="2" l="1"/>
  <c r="AQ270" i="2"/>
  <c r="AR269" i="2"/>
  <c r="AS269" i="2" s="1"/>
  <c r="J279" i="2"/>
  <c r="K279" i="2"/>
  <c r="AQ271" i="2" l="1"/>
  <c r="AR270" i="2"/>
  <c r="AS270" i="2" s="1"/>
  <c r="AP281" i="2"/>
  <c r="K280" i="2"/>
  <c r="J280" i="2"/>
  <c r="AP282" i="2" l="1"/>
  <c r="AQ272" i="2"/>
  <c r="AR271" i="2"/>
  <c r="AS271" i="2" s="1"/>
  <c r="K281" i="2"/>
  <c r="J281" i="2"/>
  <c r="AQ273" i="2" l="1"/>
  <c r="AR272" i="2"/>
  <c r="AS272" i="2" s="1"/>
  <c r="AP283" i="2"/>
  <c r="J282" i="2"/>
  <c r="K282" i="2"/>
  <c r="AP284" i="2" l="1"/>
  <c r="AQ274" i="2"/>
  <c r="AR273" i="2"/>
  <c r="AS273" i="2" s="1"/>
  <c r="J283" i="2"/>
  <c r="K283" i="2"/>
  <c r="AQ275" i="2" l="1"/>
  <c r="AR274" i="2"/>
  <c r="AS274" i="2" s="1"/>
  <c r="AP285" i="2"/>
  <c r="K284" i="2"/>
  <c r="J284" i="2"/>
  <c r="AP286" i="2" l="1"/>
  <c r="AQ276" i="2"/>
  <c r="AR275" i="2"/>
  <c r="AS275" i="2" s="1"/>
  <c r="K285" i="2"/>
  <c r="J285" i="2"/>
  <c r="AQ277" i="2" l="1"/>
  <c r="AR276" i="2"/>
  <c r="AS276" i="2" s="1"/>
  <c r="AP287" i="2"/>
  <c r="K286" i="2"/>
  <c r="J286" i="2"/>
  <c r="J287" i="2" s="1"/>
  <c r="AP288" i="2" l="1"/>
  <c r="AQ278" i="2"/>
  <c r="AR277" i="2"/>
  <c r="AS277" i="2" s="1"/>
  <c r="K287" i="2"/>
  <c r="J288" i="2"/>
  <c r="K288" i="2"/>
  <c r="AQ279" i="2" l="1"/>
  <c r="AR278" i="2"/>
  <c r="AS278" i="2" s="1"/>
  <c r="AP289" i="2"/>
  <c r="K289" i="2"/>
  <c r="J289" i="2"/>
  <c r="AP290" i="2" l="1"/>
  <c r="AQ280" i="2"/>
  <c r="AR279" i="2"/>
  <c r="AS279" i="2" s="1"/>
  <c r="K290" i="2"/>
  <c r="J290" i="2"/>
  <c r="AQ281" i="2" l="1"/>
  <c r="AR280" i="2"/>
  <c r="AS280" i="2" s="1"/>
  <c r="AP291" i="2"/>
  <c r="J291" i="2"/>
  <c r="K291" i="2"/>
  <c r="AP292" i="2" l="1"/>
  <c r="AQ282" i="2"/>
  <c r="AR281" i="2"/>
  <c r="AS281" i="2" s="1"/>
  <c r="J292" i="2"/>
  <c r="K292" i="2" s="1"/>
  <c r="AQ283" i="2" l="1"/>
  <c r="AR282" i="2"/>
  <c r="AS282" i="2" s="1"/>
  <c r="AP293" i="2"/>
  <c r="K293" i="2"/>
  <c r="J293" i="2"/>
  <c r="AP294" i="2" l="1"/>
  <c r="AQ284" i="2"/>
  <c r="AR283" i="2"/>
  <c r="AS283" i="2" s="1"/>
  <c r="J294" i="2"/>
  <c r="K294" i="2"/>
  <c r="AQ285" i="2" l="1"/>
  <c r="AR284" i="2"/>
  <c r="AS284" i="2" s="1"/>
  <c r="AP295" i="2"/>
  <c r="J295" i="2"/>
  <c r="K295" i="2"/>
  <c r="AP296" i="2" l="1"/>
  <c r="AQ286" i="2"/>
  <c r="AR285" i="2"/>
  <c r="AS285" i="2" s="1"/>
  <c r="J296" i="2"/>
  <c r="K296" i="2" s="1"/>
  <c r="AQ287" i="2" l="1"/>
  <c r="AR286" i="2"/>
  <c r="AS286" i="2" s="1"/>
  <c r="AP297" i="2"/>
  <c r="K297" i="2"/>
  <c r="J297" i="2"/>
  <c r="AP298" i="2" l="1"/>
  <c r="AQ288" i="2"/>
  <c r="AR287" i="2"/>
  <c r="AS287" i="2" s="1"/>
  <c r="J298" i="2"/>
  <c r="K298" i="2"/>
  <c r="AQ289" i="2" l="1"/>
  <c r="AR288" i="2"/>
  <c r="AS288" i="2" s="1"/>
  <c r="AP299" i="2"/>
  <c r="K299" i="2"/>
  <c r="J299" i="2"/>
  <c r="AP300" i="2" l="1"/>
  <c r="AQ290" i="2"/>
  <c r="AR289" i="2"/>
  <c r="AS289" i="2" s="1"/>
  <c r="J300" i="2"/>
  <c r="K300" i="2" s="1"/>
  <c r="AQ291" i="2" l="1"/>
  <c r="AR290" i="2"/>
  <c r="AS290" i="2" s="1"/>
  <c r="AP301" i="2"/>
  <c r="K301" i="2"/>
  <c r="J301" i="2"/>
  <c r="AP302" i="2" l="1"/>
  <c r="AQ292" i="2"/>
  <c r="AR291" i="2"/>
  <c r="AS291" i="2" s="1"/>
  <c r="J302" i="2"/>
  <c r="K302" i="2" s="1"/>
  <c r="AQ293" i="2" l="1"/>
  <c r="AR292" i="2"/>
  <c r="AS292" i="2" s="1"/>
  <c r="AP303" i="2"/>
  <c r="K303" i="2"/>
  <c r="J303" i="2"/>
  <c r="AP304" i="2" l="1"/>
  <c r="AQ294" i="2"/>
  <c r="AR293" i="2"/>
  <c r="AS293" i="2" s="1"/>
  <c r="K304" i="2"/>
  <c r="J304" i="2"/>
  <c r="AQ295" i="2" l="1"/>
  <c r="AR294" i="2"/>
  <c r="AS294" i="2" s="1"/>
  <c r="AP305" i="2"/>
  <c r="J305" i="2"/>
  <c r="K305" i="2" s="1"/>
  <c r="AP306" i="2" l="1"/>
  <c r="AQ296" i="2"/>
  <c r="AR295" i="2"/>
  <c r="AS295" i="2" s="1"/>
  <c r="J306" i="2"/>
  <c r="J307" i="2" s="1"/>
  <c r="AQ297" i="2" l="1"/>
  <c r="AR296" i="2"/>
  <c r="AS296" i="2" s="1"/>
  <c r="AP307" i="2"/>
  <c r="K306" i="2"/>
  <c r="K307" i="2"/>
  <c r="K308" i="2"/>
  <c r="J308" i="2"/>
  <c r="AP308" i="2" l="1"/>
  <c r="AQ298" i="2"/>
  <c r="AR297" i="2"/>
  <c r="AS297" i="2" s="1"/>
  <c r="K309" i="2"/>
  <c r="J309" i="2"/>
  <c r="AQ299" i="2" l="1"/>
  <c r="AR298" i="2"/>
  <c r="AS298" i="2" s="1"/>
  <c r="AP309" i="2"/>
  <c r="K310" i="2"/>
  <c r="J310" i="2"/>
  <c r="J311" i="2" s="1"/>
  <c r="AP310" i="2" l="1"/>
  <c r="AQ300" i="2"/>
  <c r="AR299" i="2"/>
  <c r="AS299" i="2" s="1"/>
  <c r="K311" i="2"/>
  <c r="J312" i="2"/>
  <c r="K312" i="2" s="1"/>
  <c r="AQ301" i="2" l="1"/>
  <c r="AR300" i="2"/>
  <c r="AS300" i="2" s="1"/>
  <c r="AP311" i="2"/>
  <c r="J313" i="2"/>
  <c r="K313" i="2"/>
  <c r="AP312" i="2" l="1"/>
  <c r="AQ302" i="2"/>
  <c r="AR301" i="2"/>
  <c r="AS301" i="2" s="1"/>
  <c r="K314" i="2"/>
  <c r="J314" i="2"/>
  <c r="AQ303" i="2" l="1"/>
  <c r="AR302" i="2"/>
  <c r="AS302" i="2" s="1"/>
  <c r="AP313" i="2"/>
  <c r="J315" i="2"/>
  <c r="K315" i="2" s="1"/>
  <c r="AP314" i="2" l="1"/>
  <c r="AQ304" i="2"/>
  <c r="AR303" i="2"/>
  <c r="AS303" i="2" s="1"/>
  <c r="J316" i="2"/>
  <c r="J317" i="2" s="1"/>
  <c r="K316" i="2"/>
  <c r="AQ305" i="2" l="1"/>
  <c r="AR304" i="2"/>
  <c r="AS304" i="2" s="1"/>
  <c r="AP315" i="2"/>
  <c r="K317" i="2"/>
  <c r="J318" i="2"/>
  <c r="J319" i="2" s="1"/>
  <c r="K318" i="2"/>
  <c r="AP316" i="2" l="1"/>
  <c r="AQ306" i="2"/>
  <c r="AR305" i="2"/>
  <c r="AS305" i="2" s="1"/>
  <c r="K319" i="2"/>
  <c r="K320" i="2"/>
  <c r="J320" i="2"/>
  <c r="AQ307" i="2" l="1"/>
  <c r="AR306" i="2"/>
  <c r="AS306" i="2" s="1"/>
  <c r="AP317" i="2"/>
  <c r="K321" i="2"/>
  <c r="J321" i="2"/>
  <c r="AP318" i="2" l="1"/>
  <c r="AQ308" i="2"/>
  <c r="AR307" i="2"/>
  <c r="AS307" i="2" s="1"/>
  <c r="J322" i="2"/>
  <c r="K322" i="2"/>
  <c r="AQ309" i="2" l="1"/>
  <c r="AR308" i="2"/>
  <c r="AS308" i="2" s="1"/>
  <c r="AP319" i="2"/>
  <c r="J323" i="2"/>
  <c r="K323" i="2"/>
  <c r="AP320" i="2" l="1"/>
  <c r="AQ310" i="2"/>
  <c r="AR309" i="2"/>
  <c r="AS309" i="2" s="1"/>
  <c r="K324" i="2"/>
  <c r="J324" i="2"/>
  <c r="AQ311" i="2" l="1"/>
  <c r="AR310" i="2"/>
  <c r="AS310" i="2" s="1"/>
  <c r="AP321" i="2"/>
  <c r="K325" i="2"/>
  <c r="J325" i="2"/>
  <c r="AP322" i="2" l="1"/>
  <c r="AQ312" i="2"/>
  <c r="AR311" i="2"/>
  <c r="AS311" i="2" s="1"/>
  <c r="K326" i="2"/>
  <c r="J326" i="2"/>
  <c r="AQ313" i="2" l="1"/>
  <c r="AR312" i="2"/>
  <c r="AS312" i="2" s="1"/>
  <c r="AP323" i="2"/>
  <c r="J327" i="2"/>
  <c r="K327" i="2" s="1"/>
  <c r="AP324" i="2" l="1"/>
  <c r="AQ314" i="2"/>
  <c r="AR313" i="2"/>
  <c r="AS313" i="2" s="1"/>
  <c r="J328" i="2"/>
  <c r="K328" i="2"/>
  <c r="AQ315" i="2" l="1"/>
  <c r="AR314" i="2"/>
  <c r="AS314" i="2" s="1"/>
  <c r="AP325" i="2"/>
  <c r="J329" i="2"/>
  <c r="J330" i="2" s="1"/>
  <c r="K329" i="2"/>
  <c r="AP326" i="2" l="1"/>
  <c r="AQ316" i="2"/>
  <c r="AR315" i="2"/>
  <c r="AS315" i="2" s="1"/>
  <c r="K330" i="2"/>
  <c r="K331" i="2"/>
  <c r="J331" i="2"/>
  <c r="J332" i="2" s="1"/>
  <c r="AQ317" i="2" l="1"/>
  <c r="AR316" i="2"/>
  <c r="AS316" i="2" s="1"/>
  <c r="AP327" i="2"/>
  <c r="K332" i="2"/>
  <c r="J333" i="2"/>
  <c r="AP328" i="2" l="1"/>
  <c r="AQ318" i="2"/>
  <c r="AR317" i="2"/>
  <c r="AS317" i="2" s="1"/>
  <c r="K333" i="2"/>
  <c r="K334" i="2"/>
  <c r="J334" i="2"/>
  <c r="AQ319" i="2" l="1"/>
  <c r="AR318" i="2"/>
  <c r="AS318" i="2" s="1"/>
  <c r="AP329" i="2"/>
  <c r="J335" i="2"/>
  <c r="K335" i="2"/>
  <c r="AP330" i="2" l="1"/>
  <c r="AQ320" i="2"/>
  <c r="AR319" i="2"/>
  <c r="AS319" i="2" s="1"/>
  <c r="K336" i="2"/>
  <c r="J336" i="2"/>
  <c r="I2" i="5"/>
  <c r="AQ321" i="2" l="1"/>
  <c r="AR320" i="2"/>
  <c r="AS320" i="2" s="1"/>
  <c r="AP331" i="2"/>
  <c r="K337" i="2"/>
  <c r="J337" i="2"/>
  <c r="J2" i="5"/>
  <c r="K2" i="5"/>
  <c r="L2" i="5"/>
  <c r="AP332" i="2" l="1"/>
  <c r="AQ322" i="2"/>
  <c r="AR321" i="2"/>
  <c r="AS321" i="2" s="1"/>
  <c r="J338" i="2"/>
  <c r="K338" i="2"/>
  <c r="L5" i="5"/>
  <c r="M5" i="5"/>
  <c r="K5" i="5"/>
  <c r="J5" i="5"/>
  <c r="H5" i="5"/>
  <c r="I5" i="5"/>
  <c r="AQ323" i="2" l="1"/>
  <c r="AR322" i="2"/>
  <c r="AS322" i="2" s="1"/>
  <c r="AP333" i="2"/>
  <c r="J339" i="2"/>
  <c r="K339" i="2"/>
  <c r="AP334" i="2" l="1"/>
  <c r="AQ324" i="2"/>
  <c r="AR323" i="2"/>
  <c r="AS323" i="2" s="1"/>
  <c r="J340" i="2"/>
  <c r="K340" i="2"/>
  <c r="AQ325" i="2" l="1"/>
  <c r="AR324" i="2"/>
  <c r="AS324" i="2" s="1"/>
  <c r="AP335" i="2"/>
  <c r="J341" i="2"/>
  <c r="K341" i="2"/>
  <c r="AP336" i="2" l="1"/>
  <c r="AQ326" i="2"/>
  <c r="AR325" i="2"/>
  <c r="AS325" i="2" s="1"/>
  <c r="J342" i="2"/>
  <c r="J343" i="2" s="1"/>
  <c r="K342" i="2"/>
  <c r="AQ327" i="2" l="1"/>
  <c r="AR326" i="2"/>
  <c r="AS326" i="2" s="1"/>
  <c r="AP337" i="2"/>
  <c r="K343" i="2"/>
  <c r="J344" i="2"/>
  <c r="K344" i="2"/>
  <c r="AP338" i="2" l="1"/>
  <c r="AQ328" i="2"/>
  <c r="AR327" i="2"/>
  <c r="AS327" i="2" s="1"/>
  <c r="J345" i="2"/>
  <c r="K345" i="2" s="1"/>
  <c r="AQ329" i="2" l="1"/>
  <c r="AR328" i="2"/>
  <c r="AS328" i="2" s="1"/>
  <c r="AP339" i="2"/>
  <c r="K346" i="2"/>
  <c r="J346" i="2"/>
  <c r="J347" i="2" s="1"/>
  <c r="AP340" i="2" l="1"/>
  <c r="AQ330" i="2"/>
  <c r="AR329" i="2"/>
  <c r="AS329" i="2" s="1"/>
  <c r="K347" i="2"/>
  <c r="J348" i="2"/>
  <c r="K348" i="2"/>
  <c r="AQ331" i="2" l="1"/>
  <c r="AR330" i="2"/>
  <c r="AS330" i="2" s="1"/>
  <c r="AP341" i="2"/>
  <c r="J349" i="2"/>
  <c r="K349" i="2"/>
  <c r="AP342" i="2" l="1"/>
  <c r="AQ332" i="2"/>
  <c r="AR331" i="2"/>
  <c r="AS331" i="2" s="1"/>
  <c r="J350" i="2"/>
  <c r="K350" i="2"/>
  <c r="AQ333" i="2" l="1"/>
  <c r="AR332" i="2"/>
  <c r="AS332" i="2" s="1"/>
  <c r="AP343" i="2"/>
  <c r="K351" i="2"/>
  <c r="J351" i="2"/>
  <c r="AP344" i="2" l="1"/>
  <c r="AQ334" i="2"/>
  <c r="AR333" i="2"/>
  <c r="AS333" i="2" s="1"/>
  <c r="K352" i="2"/>
  <c r="J352" i="2"/>
  <c r="AQ335" i="2" l="1"/>
  <c r="AR334" i="2"/>
  <c r="AS334" i="2" s="1"/>
  <c r="AP345" i="2"/>
  <c r="J353" i="2"/>
  <c r="K353" i="2"/>
  <c r="AP346" i="2" l="1"/>
  <c r="AQ336" i="2"/>
  <c r="AR335" i="2"/>
  <c r="AS335" i="2" s="1"/>
  <c r="J354" i="2"/>
  <c r="K354" i="2" s="1"/>
  <c r="AQ337" i="2" l="1"/>
  <c r="AR336" i="2"/>
  <c r="AS336" i="2" s="1"/>
  <c r="AP347" i="2"/>
  <c r="J355" i="2"/>
  <c r="K355" i="2"/>
  <c r="AP348" i="2" l="1"/>
  <c r="AQ338" i="2"/>
  <c r="AR337" i="2"/>
  <c r="AS337" i="2" s="1"/>
  <c r="J356" i="2"/>
  <c r="K356" i="2" s="1"/>
  <c r="AQ339" i="2" l="1"/>
  <c r="AR338" i="2"/>
  <c r="AS338" i="2" s="1"/>
  <c r="AP349" i="2"/>
  <c r="J357" i="2"/>
  <c r="K357" i="2" s="1"/>
  <c r="AP350" i="2" l="1"/>
  <c r="AQ340" i="2"/>
  <c r="AR339" i="2"/>
  <c r="AS339" i="2" s="1"/>
  <c r="J358" i="2"/>
  <c r="K358" i="2"/>
  <c r="AQ341" i="2" l="1"/>
  <c r="AR340" i="2"/>
  <c r="AS340" i="2" s="1"/>
  <c r="AP351" i="2"/>
  <c r="K359" i="2"/>
  <c r="J359" i="2"/>
  <c r="AP352" i="2" l="1"/>
  <c r="AQ342" i="2"/>
  <c r="AR341" i="2"/>
  <c r="AS341" i="2" s="1"/>
  <c r="J360" i="2"/>
  <c r="K360" i="2"/>
  <c r="AQ343" i="2" l="1"/>
  <c r="AR342" i="2"/>
  <c r="AS342" i="2" s="1"/>
  <c r="AP353" i="2"/>
  <c r="J361" i="2"/>
  <c r="K361" i="2"/>
  <c r="AP354" i="2" l="1"/>
  <c r="AQ344" i="2"/>
  <c r="AR343" i="2"/>
  <c r="AS343" i="2" s="1"/>
  <c r="J362" i="2"/>
  <c r="K362" i="2"/>
  <c r="AQ345" i="2" l="1"/>
  <c r="AR344" i="2"/>
  <c r="AS344" i="2" s="1"/>
  <c r="AP355" i="2"/>
  <c r="K363" i="2"/>
  <c r="J363" i="2"/>
  <c r="AP356" i="2" l="1"/>
  <c r="AQ346" i="2"/>
  <c r="AR345" i="2"/>
  <c r="AS345" i="2" s="1"/>
  <c r="J364" i="2"/>
  <c r="K364" i="2"/>
  <c r="AQ347" i="2" l="1"/>
  <c r="AR346" i="2"/>
  <c r="AS346" i="2" s="1"/>
  <c r="AP357" i="2"/>
  <c r="K365" i="2"/>
  <c r="J365" i="2"/>
  <c r="AP358" i="2" l="1"/>
  <c r="AQ348" i="2"/>
  <c r="AR347" i="2"/>
  <c r="AS347" i="2" s="1"/>
  <c r="K366" i="2"/>
  <c r="J366" i="2"/>
  <c r="J367" i="2" s="1"/>
  <c r="AQ349" i="2" l="1"/>
  <c r="AR348" i="2"/>
  <c r="AS348" i="2" s="1"/>
  <c r="AP359" i="2"/>
  <c r="K367" i="2"/>
  <c r="J368" i="2"/>
  <c r="K368" i="2" s="1"/>
  <c r="AP360" i="2" l="1"/>
  <c r="AQ350" i="2"/>
  <c r="AR349" i="2"/>
  <c r="AS349" i="2" s="1"/>
  <c r="K369" i="2"/>
  <c r="J369" i="2"/>
  <c r="AQ351" i="2" l="1"/>
  <c r="AR350" i="2"/>
  <c r="AS350" i="2" s="1"/>
  <c r="AP361" i="2"/>
  <c r="K370" i="2"/>
  <c r="J370" i="2"/>
  <c r="AP362" i="2" l="1"/>
  <c r="AQ352" i="2"/>
  <c r="AR351" i="2"/>
  <c r="AS351" i="2" s="1"/>
  <c r="J371" i="2"/>
  <c r="K371" i="2"/>
  <c r="AQ353" i="2" l="1"/>
  <c r="AR352" i="2"/>
  <c r="AS352" i="2" s="1"/>
  <c r="AP363" i="2"/>
  <c r="J372" i="2"/>
  <c r="K372" i="2"/>
  <c r="AP364" i="2" l="1"/>
  <c r="AQ354" i="2"/>
  <c r="AR353" i="2"/>
  <c r="AS353" i="2" s="1"/>
  <c r="J373" i="2"/>
  <c r="K373" i="2" s="1"/>
  <c r="AQ355" i="2" l="1"/>
  <c r="AR354" i="2"/>
  <c r="AS354" i="2" s="1"/>
  <c r="AP365" i="2"/>
  <c r="J374" i="2"/>
  <c r="K374" i="2"/>
  <c r="AP366" i="2" l="1"/>
  <c r="AQ356" i="2"/>
  <c r="AR355" i="2"/>
  <c r="AS355" i="2" s="1"/>
  <c r="K375" i="2"/>
  <c r="J375" i="2"/>
  <c r="J376" i="2" s="1"/>
  <c r="AQ357" i="2" l="1"/>
  <c r="AR356" i="2"/>
  <c r="AS356" i="2" s="1"/>
  <c r="AP367" i="2"/>
  <c r="K376" i="2"/>
  <c r="K377" i="2"/>
  <c r="J377" i="2"/>
  <c r="AP368" i="2" l="1"/>
  <c r="AQ358" i="2"/>
  <c r="AR357" i="2"/>
  <c r="AS357" i="2" s="1"/>
  <c r="J378" i="2"/>
  <c r="K378" i="2"/>
  <c r="AQ359" i="2" l="1"/>
  <c r="AR358" i="2"/>
  <c r="AS358" i="2" s="1"/>
  <c r="AP369" i="2"/>
  <c r="J379" i="2"/>
  <c r="K379" i="2"/>
  <c r="AP370" i="2" l="1"/>
  <c r="AQ360" i="2"/>
  <c r="AR359" i="2"/>
  <c r="AS359" i="2" s="1"/>
  <c r="J380" i="2"/>
  <c r="K380" i="2" s="1"/>
  <c r="AQ361" i="2" l="1"/>
  <c r="AR360" i="2"/>
  <c r="AS360" i="2" s="1"/>
  <c r="AP371" i="2"/>
  <c r="K381" i="2"/>
  <c r="J381" i="2"/>
  <c r="AP372" i="2" l="1"/>
  <c r="AQ362" i="2"/>
  <c r="AR361" i="2"/>
  <c r="AS361" i="2" s="1"/>
  <c r="J382" i="2"/>
  <c r="K382" i="2" s="1"/>
  <c r="AQ363" i="2" l="1"/>
  <c r="AR362" i="2"/>
  <c r="AS362" i="2" s="1"/>
  <c r="AP373" i="2"/>
  <c r="J383" i="2"/>
  <c r="K383" i="2"/>
  <c r="AP374" i="2" l="1"/>
  <c r="AQ364" i="2"/>
  <c r="AR363" i="2"/>
  <c r="AS363" i="2" s="1"/>
  <c r="K384" i="2"/>
  <c r="J384" i="2"/>
  <c r="AQ365" i="2" l="1"/>
  <c r="AR364" i="2"/>
  <c r="AS364" i="2" s="1"/>
  <c r="AP375" i="2"/>
  <c r="J385" i="2"/>
  <c r="K385" i="2"/>
  <c r="AP376" i="2" l="1"/>
  <c r="AQ366" i="2"/>
  <c r="AR365" i="2"/>
  <c r="AS365" i="2" s="1"/>
  <c r="K386" i="2"/>
  <c r="J386" i="2"/>
  <c r="AQ367" i="2" l="1"/>
  <c r="AR366" i="2"/>
  <c r="AS366" i="2" s="1"/>
  <c r="AP377" i="2"/>
  <c r="K387" i="2"/>
  <c r="J387" i="2"/>
  <c r="AP378" i="2" l="1"/>
  <c r="AQ368" i="2"/>
  <c r="AR367" i="2"/>
  <c r="AS367" i="2" s="1"/>
  <c r="J388" i="2"/>
  <c r="K388" i="2"/>
  <c r="AQ369" i="2" l="1"/>
  <c r="AR368" i="2"/>
  <c r="AS368" i="2" s="1"/>
  <c r="AP379" i="2"/>
  <c r="K389" i="2"/>
  <c r="J389" i="2"/>
  <c r="AP380" i="2" l="1"/>
  <c r="AQ370" i="2"/>
  <c r="AR369" i="2"/>
  <c r="AS369" i="2" s="1"/>
  <c r="K390" i="2"/>
  <c r="J390" i="2"/>
  <c r="AQ371" i="2" l="1"/>
  <c r="AR370" i="2"/>
  <c r="AS370" i="2" s="1"/>
  <c r="AP381" i="2"/>
  <c r="J391" i="2"/>
  <c r="K391" i="2"/>
  <c r="AP382" i="2" l="1"/>
  <c r="AQ372" i="2"/>
  <c r="AR371" i="2"/>
  <c r="AS371" i="2" s="1"/>
  <c r="J392" i="2"/>
  <c r="K392" i="2" s="1"/>
  <c r="AQ373" i="2" l="1"/>
  <c r="AR372" i="2"/>
  <c r="AS372" i="2" s="1"/>
  <c r="AP383" i="2"/>
  <c r="K393" i="2"/>
  <c r="J393" i="2"/>
  <c r="AP384" i="2" l="1"/>
  <c r="AQ374" i="2"/>
  <c r="AR373" i="2"/>
  <c r="AS373" i="2" s="1"/>
  <c r="K394" i="2"/>
  <c r="J394" i="2"/>
  <c r="AQ375" i="2" l="1"/>
  <c r="AR374" i="2"/>
  <c r="AS374" i="2" s="1"/>
  <c r="AP385" i="2"/>
  <c r="J395" i="2"/>
  <c r="K395" i="2"/>
  <c r="AP386" i="2" l="1"/>
  <c r="AQ376" i="2"/>
  <c r="AR375" i="2"/>
  <c r="AS375" i="2" s="1"/>
  <c r="J396" i="2"/>
  <c r="K396" i="2"/>
  <c r="AQ377" i="2" l="1"/>
  <c r="AR376" i="2"/>
  <c r="AS376" i="2" s="1"/>
  <c r="AP387" i="2"/>
  <c r="K397" i="2"/>
  <c r="J397" i="2"/>
  <c r="AP388" i="2" l="1"/>
  <c r="AQ378" i="2"/>
  <c r="AR377" i="2"/>
  <c r="AS377" i="2" s="1"/>
  <c r="K398" i="2"/>
  <c r="J398" i="2"/>
  <c r="AQ379" i="2" l="1"/>
  <c r="AR378" i="2"/>
  <c r="AS378" i="2" s="1"/>
  <c r="AP389" i="2"/>
  <c r="J399" i="2"/>
  <c r="K399" i="2"/>
  <c r="AP390" i="2" l="1"/>
  <c r="AQ380" i="2"/>
  <c r="AR379" i="2"/>
  <c r="AS379" i="2" s="1"/>
  <c r="K400" i="2"/>
  <c r="J400" i="2"/>
  <c r="AQ381" i="2" l="1"/>
  <c r="AR380" i="2"/>
  <c r="AS380" i="2" s="1"/>
  <c r="AP391" i="2"/>
  <c r="K401" i="2"/>
  <c r="J401" i="2"/>
  <c r="AP392" i="2" l="1"/>
  <c r="AQ382" i="2"/>
  <c r="AR381" i="2"/>
  <c r="AS381" i="2" s="1"/>
  <c r="J402" i="2"/>
  <c r="K402" i="2"/>
  <c r="AQ383" i="2" l="1"/>
  <c r="AR382" i="2"/>
  <c r="AS382" i="2" s="1"/>
  <c r="AP393" i="2"/>
  <c r="K403" i="2"/>
  <c r="J403" i="2"/>
  <c r="AP394" i="2" l="1"/>
  <c r="AQ384" i="2"/>
  <c r="AR383" i="2"/>
  <c r="AS383" i="2" s="1"/>
  <c r="J404" i="2"/>
  <c r="K404" i="2" s="1"/>
  <c r="AQ385" i="2" l="1"/>
  <c r="AR384" i="2"/>
  <c r="AS384" i="2" s="1"/>
  <c r="AP395" i="2"/>
  <c r="J405" i="2"/>
  <c r="K405" i="2"/>
  <c r="AP396" i="2" l="1"/>
  <c r="AQ386" i="2"/>
  <c r="AR385" i="2"/>
  <c r="AS385" i="2" s="1"/>
  <c r="K406" i="2"/>
  <c r="J406" i="2"/>
  <c r="AQ387" i="2" l="1"/>
  <c r="AR386" i="2"/>
  <c r="AS386" i="2" s="1"/>
  <c r="AP397" i="2"/>
  <c r="K407" i="2"/>
  <c r="J407" i="2"/>
  <c r="AP398" i="2" l="1"/>
  <c r="AQ388" i="2"/>
  <c r="AR387" i="2"/>
  <c r="AS387" i="2" s="1"/>
  <c r="K408" i="2"/>
  <c r="J408" i="2"/>
  <c r="AQ389" i="2" l="1"/>
  <c r="AR388" i="2"/>
  <c r="AS388" i="2" s="1"/>
  <c r="AP399" i="2"/>
  <c r="J409" i="2"/>
  <c r="K409" i="2"/>
  <c r="AP400" i="2" l="1"/>
  <c r="AQ390" i="2"/>
  <c r="AR389" i="2"/>
  <c r="AS389" i="2" s="1"/>
  <c r="J410" i="2"/>
  <c r="K410" i="2"/>
  <c r="AQ391" i="2" l="1"/>
  <c r="AR390" i="2"/>
  <c r="AS390" i="2" s="1"/>
  <c r="AP401" i="2"/>
  <c r="K411" i="2"/>
  <c r="J411" i="2"/>
  <c r="AP402" i="2" l="1"/>
  <c r="AQ392" i="2"/>
  <c r="AR391" i="2"/>
  <c r="AS391" i="2" s="1"/>
  <c r="J412" i="2"/>
  <c r="K412" i="2"/>
  <c r="AQ393" i="2" l="1"/>
  <c r="AR392" i="2"/>
  <c r="AS392" i="2" s="1"/>
  <c r="AP403" i="2"/>
  <c r="K413" i="2"/>
  <c r="J413" i="2"/>
  <c r="AP404" i="2" l="1"/>
  <c r="AQ394" i="2"/>
  <c r="AR393" i="2"/>
  <c r="AS393" i="2" s="1"/>
  <c r="K414" i="2"/>
  <c r="J414" i="2"/>
  <c r="AQ395" i="2" l="1"/>
  <c r="AR394" i="2"/>
  <c r="AS394" i="2" s="1"/>
  <c r="AP405" i="2"/>
  <c r="J415" i="2"/>
  <c r="K415" i="2"/>
  <c r="AP406" i="2" l="1"/>
  <c r="AQ396" i="2"/>
  <c r="AR395" i="2"/>
  <c r="AS395" i="2" s="1"/>
  <c r="K416" i="2"/>
  <c r="J416" i="2"/>
  <c r="AQ397" i="2" l="1"/>
  <c r="AR396" i="2"/>
  <c r="AS396" i="2" s="1"/>
  <c r="AP407" i="2"/>
  <c r="K417" i="2"/>
  <c r="J417" i="2"/>
  <c r="AP408" i="2" l="1"/>
  <c r="AQ398" i="2"/>
  <c r="AR397" i="2"/>
  <c r="AS397" i="2" s="1"/>
  <c r="J418" i="2"/>
  <c r="K418" i="2"/>
  <c r="AQ399" i="2" l="1"/>
  <c r="AR398" i="2"/>
  <c r="AS398" i="2" s="1"/>
  <c r="AP409" i="2"/>
  <c r="J419" i="2"/>
  <c r="K419" i="2"/>
  <c r="AP410" i="2" l="1"/>
  <c r="AQ400" i="2"/>
  <c r="AR399" i="2"/>
  <c r="AS399" i="2" s="1"/>
  <c r="K420" i="2"/>
  <c r="J420" i="2"/>
  <c r="AQ401" i="2" l="1"/>
  <c r="AR400" i="2"/>
  <c r="AS400" i="2" s="1"/>
  <c r="AP411" i="2"/>
  <c r="K421" i="2"/>
  <c r="J421" i="2"/>
  <c r="AP412" i="2" l="1"/>
  <c r="AQ402" i="2"/>
  <c r="AR401" i="2"/>
  <c r="AS401" i="2" s="1"/>
  <c r="J422" i="2"/>
  <c r="K422" i="2" s="1"/>
  <c r="AQ403" i="2" l="1"/>
  <c r="AR402" i="2"/>
  <c r="AS402" i="2" s="1"/>
  <c r="AP413" i="2"/>
  <c r="J423" i="2"/>
  <c r="K423" i="2"/>
  <c r="AP414" i="2" l="1"/>
  <c r="AQ404" i="2"/>
  <c r="AR403" i="2"/>
  <c r="AS403" i="2" s="1"/>
  <c r="K424" i="2"/>
  <c r="J424" i="2"/>
  <c r="AQ405" i="2" l="1"/>
  <c r="AR404" i="2"/>
  <c r="AS404" i="2" s="1"/>
  <c r="AP415" i="2"/>
  <c r="J425" i="2"/>
  <c r="K425" i="2"/>
  <c r="AP416" i="2" l="1"/>
  <c r="AQ406" i="2"/>
  <c r="AR405" i="2"/>
  <c r="AS405" i="2" s="1"/>
  <c r="J426" i="2"/>
  <c r="K426" i="2"/>
  <c r="AQ407" i="2" l="1"/>
  <c r="AR406" i="2"/>
  <c r="AS406" i="2" s="1"/>
  <c r="AP417" i="2"/>
  <c r="J427" i="2"/>
  <c r="K427" i="2"/>
  <c r="AP418" i="2" l="1"/>
  <c r="AQ408" i="2"/>
  <c r="AR407" i="2"/>
  <c r="AS407" i="2" s="1"/>
  <c r="J428" i="2"/>
  <c r="K428" i="2"/>
  <c r="AQ409" i="2" l="1"/>
  <c r="AR408" i="2"/>
  <c r="AS408" i="2" s="1"/>
  <c r="AP419" i="2"/>
  <c r="J429" i="2"/>
  <c r="K429" i="2"/>
  <c r="AP420" i="2" l="1"/>
  <c r="AQ410" i="2"/>
  <c r="AR409" i="2"/>
  <c r="AS409" i="2" s="1"/>
  <c r="J430" i="2"/>
  <c r="K430" i="2"/>
  <c r="AQ411" i="2" l="1"/>
  <c r="AR410" i="2"/>
  <c r="AS410" i="2" s="1"/>
  <c r="AP421" i="2"/>
  <c r="K431" i="2"/>
  <c r="J431" i="2"/>
  <c r="AP422" i="2" l="1"/>
  <c r="AQ412" i="2"/>
  <c r="AR411" i="2"/>
  <c r="AS411" i="2" s="1"/>
  <c r="J432" i="2"/>
  <c r="K432" i="2"/>
  <c r="AQ413" i="2" l="1"/>
  <c r="AR412" i="2"/>
  <c r="AS412" i="2" s="1"/>
  <c r="AP423" i="2"/>
  <c r="J433" i="2"/>
  <c r="K433" i="2"/>
  <c r="AP424" i="2" l="1"/>
  <c r="AQ414" i="2"/>
  <c r="AR413" i="2"/>
  <c r="AS413" i="2" s="1"/>
  <c r="J434" i="2"/>
  <c r="K434" i="2"/>
  <c r="AQ415" i="2" l="1"/>
  <c r="AR414" i="2"/>
  <c r="AS414" i="2" s="1"/>
  <c r="AP425" i="2"/>
  <c r="J435" i="2"/>
  <c r="J436" i="2" s="1"/>
  <c r="K435" i="2"/>
  <c r="AP426" i="2" l="1"/>
  <c r="AQ416" i="2"/>
  <c r="AR415" i="2"/>
  <c r="AS415" i="2" s="1"/>
  <c r="K436" i="2"/>
  <c r="J437" i="2"/>
  <c r="K437" i="2" s="1"/>
  <c r="AQ417" i="2" l="1"/>
  <c r="AR416" i="2"/>
  <c r="AS416" i="2" s="1"/>
  <c r="AP427" i="2"/>
  <c r="K438" i="2"/>
  <c r="J438" i="2"/>
  <c r="AP428" i="2" l="1"/>
  <c r="AQ418" i="2"/>
  <c r="AR417" i="2"/>
  <c r="AS417" i="2" s="1"/>
  <c r="J439" i="2"/>
  <c r="K439" i="2"/>
  <c r="AQ419" i="2" l="1"/>
  <c r="AR418" i="2"/>
  <c r="AS418" i="2" s="1"/>
  <c r="AP429" i="2"/>
  <c r="K440" i="2"/>
  <c r="J440" i="2"/>
  <c r="AP430" i="2" l="1"/>
  <c r="AQ420" i="2"/>
  <c r="AR419" i="2"/>
  <c r="AS419" i="2" s="1"/>
  <c r="K441" i="2"/>
  <c r="J441" i="2"/>
  <c r="AQ421" i="2" l="1"/>
  <c r="AR420" i="2"/>
  <c r="AS420" i="2" s="1"/>
  <c r="AP431" i="2"/>
  <c r="J442" i="2"/>
  <c r="K442" i="2"/>
  <c r="AP432" i="2" l="1"/>
  <c r="AQ422" i="2"/>
  <c r="AR421" i="2"/>
  <c r="AS421" i="2" s="1"/>
  <c r="K443" i="2"/>
  <c r="J443" i="2"/>
  <c r="AQ423" i="2" l="1"/>
  <c r="AR422" i="2"/>
  <c r="AS422" i="2" s="1"/>
  <c r="AP433" i="2"/>
  <c r="K444" i="2"/>
  <c r="J444" i="2"/>
  <c r="AP434" i="2" l="1"/>
  <c r="AQ424" i="2"/>
  <c r="AR423" i="2"/>
  <c r="AS423" i="2" s="1"/>
  <c r="K445" i="2"/>
  <c r="J445" i="2"/>
  <c r="AQ425" i="2" l="1"/>
  <c r="AR424" i="2"/>
  <c r="AS424" i="2" s="1"/>
  <c r="AP435" i="2"/>
  <c r="J446" i="2"/>
  <c r="K446" i="2"/>
  <c r="AP436" i="2" l="1"/>
  <c r="AQ426" i="2"/>
  <c r="AR425" i="2"/>
  <c r="AS425" i="2" s="1"/>
  <c r="K447" i="2"/>
  <c r="J447" i="2"/>
  <c r="AQ427" i="2" l="1"/>
  <c r="AR426" i="2"/>
  <c r="AS426" i="2" s="1"/>
  <c r="AP437" i="2"/>
  <c r="J448" i="2"/>
  <c r="K448" i="2" s="1"/>
  <c r="AP438" i="2" l="1"/>
  <c r="AQ428" i="2"/>
  <c r="AR427" i="2"/>
  <c r="AS427" i="2" s="1"/>
  <c r="J449" i="2"/>
  <c r="K449" i="2"/>
  <c r="AQ429" i="2" l="1"/>
  <c r="AR428" i="2"/>
  <c r="AS428" i="2" s="1"/>
  <c r="AP439" i="2"/>
  <c r="J450" i="2"/>
  <c r="J451" i="2" s="1"/>
  <c r="K450" i="2"/>
  <c r="AP440" i="2" l="1"/>
  <c r="AQ430" i="2"/>
  <c r="AR429" i="2"/>
  <c r="AS429" i="2" s="1"/>
  <c r="K451" i="2"/>
  <c r="J452" i="2"/>
  <c r="K452" i="2" s="1"/>
  <c r="AQ431" i="2" l="1"/>
  <c r="AR430" i="2"/>
  <c r="AS430" i="2" s="1"/>
  <c r="AP441" i="2"/>
  <c r="K453" i="2"/>
  <c r="J453" i="2"/>
  <c r="AP442" i="2" l="1"/>
  <c r="AQ432" i="2"/>
  <c r="AR431" i="2"/>
  <c r="AS431" i="2" s="1"/>
  <c r="K454" i="2"/>
  <c r="J454" i="2"/>
  <c r="AQ433" i="2" l="1"/>
  <c r="AR432" i="2"/>
  <c r="AS432" i="2" s="1"/>
  <c r="AP443" i="2"/>
  <c r="J455" i="2"/>
  <c r="K455" i="2"/>
  <c r="AP444" i="2" l="1"/>
  <c r="AQ434" i="2"/>
  <c r="AR433" i="2"/>
  <c r="AS433" i="2" s="1"/>
  <c r="J456" i="2"/>
  <c r="K456" i="2"/>
  <c r="AQ435" i="2" l="1"/>
  <c r="AR434" i="2"/>
  <c r="AS434" i="2" s="1"/>
  <c r="AP445" i="2"/>
  <c r="K457" i="2"/>
  <c r="J457" i="2"/>
  <c r="AP446" i="2" l="1"/>
  <c r="AQ436" i="2"/>
  <c r="AR435" i="2"/>
  <c r="AS435" i="2" s="1"/>
  <c r="J458" i="2"/>
  <c r="K458" i="2" s="1"/>
  <c r="AQ437" i="2" l="1"/>
  <c r="AR436" i="2"/>
  <c r="AS436" i="2" s="1"/>
  <c r="AP447" i="2"/>
  <c r="K459" i="2"/>
  <c r="J459" i="2"/>
  <c r="AP448" i="2" l="1"/>
  <c r="AQ438" i="2"/>
  <c r="AR437" i="2"/>
  <c r="AS437" i="2" s="1"/>
  <c r="J460" i="2"/>
  <c r="K460" i="2"/>
  <c r="AQ439" i="2" l="1"/>
  <c r="AR438" i="2"/>
  <c r="AS438" i="2" s="1"/>
  <c r="AP449" i="2"/>
  <c r="K461" i="2"/>
  <c r="J461" i="2"/>
  <c r="AP450" i="2" l="1"/>
  <c r="AQ440" i="2"/>
  <c r="AR439" i="2"/>
  <c r="AS439" i="2" s="1"/>
  <c r="K462" i="2"/>
  <c r="J462" i="2"/>
  <c r="AQ441" i="2" l="1"/>
  <c r="AR440" i="2"/>
  <c r="AS440" i="2" s="1"/>
  <c r="AP451" i="2"/>
  <c r="K463" i="2"/>
  <c r="J463" i="2"/>
  <c r="AP452" i="2" l="1"/>
  <c r="AQ442" i="2"/>
  <c r="AR441" i="2"/>
  <c r="AS441" i="2" s="1"/>
  <c r="J464" i="2"/>
  <c r="K464" i="2"/>
  <c r="AQ443" i="2" l="1"/>
  <c r="AR442" i="2"/>
  <c r="AS442" i="2" s="1"/>
  <c r="AP453" i="2"/>
  <c r="K465" i="2"/>
  <c r="J465" i="2"/>
  <c r="AP454" i="2" l="1"/>
  <c r="AQ444" i="2"/>
  <c r="AR443" i="2"/>
  <c r="AS443" i="2" s="1"/>
  <c r="J466" i="2"/>
  <c r="K466" i="2" s="1"/>
  <c r="AQ445" i="2" l="1"/>
  <c r="AR444" i="2"/>
  <c r="AS444" i="2" s="1"/>
  <c r="AP455" i="2"/>
  <c r="K467" i="2"/>
  <c r="J467" i="2"/>
  <c r="AP456" i="2" l="1"/>
  <c r="AQ446" i="2"/>
  <c r="AR445" i="2"/>
  <c r="AS445" i="2" s="1"/>
  <c r="J468" i="2"/>
  <c r="K468" i="2" s="1"/>
  <c r="AQ447" i="2" l="1"/>
  <c r="AR446" i="2"/>
  <c r="AS446" i="2" s="1"/>
  <c r="AP457" i="2"/>
  <c r="J469" i="2"/>
  <c r="K469" i="2"/>
  <c r="AP458" i="2" l="1"/>
  <c r="AQ448" i="2"/>
  <c r="AR447" i="2"/>
  <c r="AS447" i="2" s="1"/>
  <c r="J470" i="2"/>
  <c r="K470" i="2"/>
  <c r="AQ449" i="2" l="1"/>
  <c r="AR448" i="2"/>
  <c r="AS448" i="2" s="1"/>
  <c r="AP459" i="2"/>
  <c r="K471" i="2"/>
  <c r="J471" i="2"/>
  <c r="AP460" i="2" l="1"/>
  <c r="AQ450" i="2"/>
  <c r="AR449" i="2"/>
  <c r="AS449" i="2" s="1"/>
  <c r="J472" i="2"/>
  <c r="K472" i="2"/>
  <c r="AQ451" i="2" l="1"/>
  <c r="AR450" i="2"/>
  <c r="AS450" i="2" s="1"/>
  <c r="AP461" i="2"/>
  <c r="K473" i="2"/>
  <c r="J473" i="2"/>
  <c r="AP462" i="2" l="1"/>
  <c r="AQ452" i="2"/>
  <c r="AR451" i="2"/>
  <c r="AS451" i="2" s="1"/>
  <c r="J474" i="2"/>
  <c r="K474" i="2"/>
  <c r="AQ453" i="2" l="1"/>
  <c r="AR452" i="2"/>
  <c r="AS452" i="2" s="1"/>
  <c r="AP463" i="2"/>
  <c r="J475" i="2"/>
  <c r="K475" i="2"/>
  <c r="AP464" i="2" l="1"/>
  <c r="AQ454" i="2"/>
  <c r="AR453" i="2"/>
  <c r="AS453" i="2" s="1"/>
  <c r="K476" i="2"/>
  <c r="J476" i="2"/>
  <c r="AQ455" i="2" l="1"/>
  <c r="AR454" i="2"/>
  <c r="AS454" i="2" s="1"/>
  <c r="AP465" i="2"/>
  <c r="J477" i="2"/>
  <c r="K477" i="2"/>
  <c r="AP466" i="2" l="1"/>
  <c r="AQ456" i="2"/>
  <c r="AR455" i="2"/>
  <c r="AS455" i="2" s="1"/>
  <c r="K478" i="2"/>
  <c r="J478" i="2"/>
  <c r="J479" i="2" s="1"/>
  <c r="AQ457" i="2" l="1"/>
  <c r="AR456" i="2"/>
  <c r="AS456" i="2" s="1"/>
  <c r="AP467" i="2"/>
  <c r="K479" i="2"/>
  <c r="J480" i="2"/>
  <c r="K480" i="2"/>
  <c r="AP468" i="2" l="1"/>
  <c r="AQ458" i="2"/>
  <c r="AR457" i="2"/>
  <c r="AS457" i="2" s="1"/>
  <c r="J481" i="2"/>
  <c r="K481" i="2"/>
  <c r="AQ459" i="2" l="1"/>
  <c r="AR458" i="2"/>
  <c r="AS458" i="2" s="1"/>
  <c r="AP469" i="2"/>
  <c r="J482" i="2"/>
  <c r="J483" i="2" s="1"/>
  <c r="K482" i="2"/>
  <c r="AP470" i="2" l="1"/>
  <c r="AQ460" i="2"/>
  <c r="AR459" i="2"/>
  <c r="AS459" i="2" s="1"/>
  <c r="K483" i="2"/>
  <c r="K484" i="2"/>
  <c r="J484" i="2"/>
  <c r="AQ461" i="2" l="1"/>
  <c r="AR460" i="2"/>
  <c r="AS460" i="2" s="1"/>
  <c r="AP471" i="2"/>
  <c r="K485" i="2"/>
  <c r="J485" i="2"/>
  <c r="AP472" i="2" l="1"/>
  <c r="AQ462" i="2"/>
  <c r="AR461" i="2"/>
  <c r="AS461" i="2" s="1"/>
  <c r="J486" i="2"/>
  <c r="K486" i="2"/>
  <c r="AQ463" i="2" l="1"/>
  <c r="AR462" i="2"/>
  <c r="AS462" i="2" s="1"/>
  <c r="AP473" i="2"/>
  <c r="J487" i="2"/>
  <c r="J488" i="2" s="1"/>
  <c r="K487" i="2" l="1"/>
  <c r="AP474" i="2"/>
  <c r="AQ464" i="2"/>
  <c r="AR463" i="2"/>
  <c r="AS463" i="2" s="1"/>
  <c r="K488" i="2"/>
  <c r="J489" i="2"/>
  <c r="K489" i="2"/>
  <c r="AQ465" i="2" l="1"/>
  <c r="AR464" i="2"/>
  <c r="AS464" i="2" s="1"/>
  <c r="AP475" i="2"/>
  <c r="K490" i="2"/>
  <c r="J490" i="2"/>
  <c r="AP476" i="2" l="1"/>
  <c r="AQ466" i="2"/>
  <c r="AR465" i="2"/>
  <c r="AS465" i="2" s="1"/>
  <c r="J491" i="2"/>
  <c r="K491" i="2" s="1"/>
  <c r="AQ467" i="2" l="1"/>
  <c r="AR466" i="2"/>
  <c r="AS466" i="2" s="1"/>
  <c r="AP477" i="2"/>
  <c r="J492" i="2"/>
  <c r="K492" i="2"/>
  <c r="AP478" i="2" l="1"/>
  <c r="AQ468" i="2"/>
  <c r="AR467" i="2"/>
  <c r="AS467" i="2" s="1"/>
  <c r="K493" i="2"/>
  <c r="J493" i="2"/>
  <c r="AQ469" i="2" l="1"/>
  <c r="AR468" i="2"/>
  <c r="AS468" i="2" s="1"/>
  <c r="AP479" i="2"/>
  <c r="J494" i="2"/>
  <c r="K494" i="2" s="1"/>
  <c r="AP480" i="2" l="1"/>
  <c r="AQ470" i="2"/>
  <c r="AR469" i="2"/>
  <c r="AS469" i="2" s="1"/>
  <c r="J495" i="2"/>
  <c r="K495" i="2"/>
  <c r="AQ471" i="2" l="1"/>
  <c r="AR470" i="2"/>
  <c r="AS470" i="2" s="1"/>
  <c r="AP481" i="2"/>
  <c r="J496" i="2"/>
  <c r="J497" i="2" s="1"/>
  <c r="K496" i="2" l="1"/>
  <c r="AP482" i="2"/>
  <c r="AQ472" i="2"/>
  <c r="AR471" i="2"/>
  <c r="AS471" i="2" s="1"/>
  <c r="K497" i="2"/>
  <c r="K498" i="2"/>
  <c r="J498" i="2"/>
  <c r="AQ473" i="2" l="1"/>
  <c r="AR472" i="2"/>
  <c r="AS472" i="2" s="1"/>
  <c r="AP483" i="2"/>
  <c r="J499" i="2"/>
  <c r="K499" i="2"/>
  <c r="AP484" i="2" l="1"/>
  <c r="AQ474" i="2"/>
  <c r="AR473" i="2"/>
  <c r="AS473" i="2" s="1"/>
  <c r="K500" i="2"/>
  <c r="J500" i="2"/>
  <c r="AQ475" i="2" l="1"/>
  <c r="AR474" i="2"/>
  <c r="AS474" i="2" s="1"/>
  <c r="AP485" i="2"/>
  <c r="J501" i="2"/>
  <c r="K501" i="2" s="1"/>
  <c r="AP486" i="2" l="1"/>
  <c r="AQ476" i="2"/>
  <c r="AR475" i="2"/>
  <c r="AS475" i="2" s="1"/>
  <c r="K502" i="2"/>
  <c r="J502" i="2"/>
  <c r="AQ477" i="2" l="1"/>
  <c r="AR476" i="2"/>
  <c r="AS476" i="2" s="1"/>
  <c r="AP487" i="2"/>
  <c r="J503" i="2"/>
  <c r="K503" i="2"/>
  <c r="AP488" i="2" l="1"/>
  <c r="AQ478" i="2"/>
  <c r="AR477" i="2"/>
  <c r="AS477" i="2" s="1"/>
  <c r="J504" i="2"/>
  <c r="J505" i="2" s="1"/>
  <c r="AQ479" i="2" l="1"/>
  <c r="AR478" i="2"/>
  <c r="AS478" i="2" s="1"/>
  <c r="AP489" i="2"/>
  <c r="K504" i="2"/>
  <c r="K505" i="2"/>
  <c r="J506" i="2"/>
  <c r="K506" i="2"/>
  <c r="AP490" i="2" l="1"/>
  <c r="AQ480" i="2"/>
  <c r="AR479" i="2"/>
  <c r="AS479" i="2" s="1"/>
  <c r="J507" i="2"/>
  <c r="K507" i="2" s="1"/>
  <c r="AQ481" i="2" l="1"/>
  <c r="AR480" i="2"/>
  <c r="AS480" i="2" s="1"/>
  <c r="AP491" i="2"/>
  <c r="K508" i="2"/>
  <c r="J508" i="2"/>
  <c r="AP492" i="2" l="1"/>
  <c r="AQ482" i="2"/>
  <c r="AR481" i="2"/>
  <c r="AS481" i="2" s="1"/>
  <c r="J509" i="2"/>
  <c r="K509" i="2"/>
  <c r="AQ483" i="2" l="1"/>
  <c r="AR482" i="2"/>
  <c r="AS482" i="2" s="1"/>
  <c r="AP493" i="2"/>
  <c r="K510" i="2"/>
  <c r="J510" i="2"/>
  <c r="AP494" i="2" l="1"/>
  <c r="AQ484" i="2"/>
  <c r="AR483" i="2"/>
  <c r="AS483" i="2" s="1"/>
  <c r="K511" i="2"/>
  <c r="J511" i="2"/>
  <c r="AQ485" i="2" l="1"/>
  <c r="AR484" i="2"/>
  <c r="AS484" i="2" s="1"/>
  <c r="AP495" i="2"/>
  <c r="K512" i="2"/>
  <c r="J512" i="2"/>
  <c r="AP496" i="2" l="1"/>
  <c r="AQ486" i="2"/>
  <c r="AR485" i="2"/>
  <c r="AS485" i="2" s="1"/>
  <c r="J513" i="2"/>
  <c r="K513" i="2"/>
  <c r="AQ487" i="2" l="1"/>
  <c r="AR486" i="2"/>
  <c r="AS486" i="2" s="1"/>
  <c r="AP497" i="2"/>
  <c r="J514" i="2"/>
  <c r="K514" i="2"/>
  <c r="AP498" i="2" l="1"/>
  <c r="AQ488" i="2"/>
  <c r="AR487" i="2"/>
  <c r="AS487" i="2" s="1"/>
  <c r="K515" i="2"/>
  <c r="J515" i="2"/>
  <c r="AQ489" i="2" l="1"/>
  <c r="AR488" i="2"/>
  <c r="AS488" i="2" s="1"/>
  <c r="AP499" i="2"/>
  <c r="J516" i="2"/>
  <c r="K516" i="2" s="1"/>
  <c r="AP500" i="2" l="1"/>
  <c r="AQ490" i="2"/>
  <c r="AR489" i="2"/>
  <c r="AS489" i="2" s="1"/>
  <c r="K517" i="2"/>
  <c r="J517" i="2"/>
  <c r="AQ491" i="2" l="1"/>
  <c r="AR490" i="2"/>
  <c r="AS490" i="2" s="1"/>
  <c r="AP501" i="2"/>
  <c r="J518" i="2"/>
  <c r="K518" i="2"/>
  <c r="AP502" i="2" l="1"/>
  <c r="AQ492" i="2"/>
  <c r="AR491" i="2"/>
  <c r="AS491" i="2" s="1"/>
  <c r="J519" i="2"/>
  <c r="K519" i="2"/>
  <c r="AQ493" i="2" l="1"/>
  <c r="AR492" i="2"/>
  <c r="AS492" i="2" s="1"/>
  <c r="AP503" i="2"/>
  <c r="K520" i="2"/>
  <c r="J520" i="2"/>
  <c r="AP504" i="2" l="1"/>
  <c r="AQ494" i="2"/>
  <c r="AR493" i="2"/>
  <c r="AS493" i="2" s="1"/>
  <c r="J521" i="2"/>
  <c r="K521" i="2"/>
  <c r="AQ495" i="2" l="1"/>
  <c r="AR494" i="2"/>
  <c r="AS494" i="2" s="1"/>
  <c r="AP505" i="2"/>
  <c r="J522" i="2"/>
  <c r="K522" i="2" s="1"/>
  <c r="AP506" i="2" l="1"/>
  <c r="AQ496" i="2"/>
  <c r="AR495" i="2"/>
  <c r="AS495" i="2" s="1"/>
  <c r="J523" i="2"/>
  <c r="K523" i="2"/>
  <c r="AQ497" i="2" l="1"/>
  <c r="AR496" i="2"/>
  <c r="AS496" i="2" s="1"/>
  <c r="AP507" i="2"/>
  <c r="K524" i="2"/>
  <c r="J524" i="2"/>
  <c r="AP508" i="2" l="1"/>
  <c r="AQ498" i="2"/>
  <c r="AR497" i="2"/>
  <c r="AS497" i="2" s="1"/>
  <c r="J525" i="2"/>
  <c r="K525" i="2"/>
  <c r="AQ499" i="2" l="1"/>
  <c r="AR498" i="2"/>
  <c r="AS498" i="2" s="1"/>
  <c r="AP509" i="2"/>
  <c r="J526" i="2"/>
  <c r="K526" i="2" s="1"/>
  <c r="AP510" i="2" l="1"/>
  <c r="AQ500" i="2"/>
  <c r="AR499" i="2"/>
  <c r="AS499" i="2" s="1"/>
  <c r="K527" i="2"/>
  <c r="J527" i="2"/>
  <c r="AQ501" i="2" l="1"/>
  <c r="AR500" i="2"/>
  <c r="AS500" i="2" s="1"/>
  <c r="AP511" i="2"/>
  <c r="J528" i="2"/>
  <c r="K528" i="2"/>
  <c r="AP512" i="2" l="1"/>
  <c r="AQ502" i="2"/>
  <c r="AR501" i="2"/>
  <c r="AS501" i="2" s="1"/>
  <c r="J529" i="2"/>
  <c r="K529" i="2" s="1"/>
  <c r="AQ503" i="2" l="1"/>
  <c r="AR502" i="2"/>
  <c r="AS502" i="2" s="1"/>
  <c r="AP513" i="2"/>
  <c r="K530" i="2"/>
  <c r="J530" i="2"/>
  <c r="AP514" i="2" l="1"/>
  <c r="AQ504" i="2"/>
  <c r="AR503" i="2"/>
  <c r="AS503" i="2" s="1"/>
  <c r="K531" i="2"/>
  <c r="J531" i="2"/>
  <c r="AQ505" i="2" l="1"/>
  <c r="AR504" i="2"/>
  <c r="AS504" i="2" s="1"/>
  <c r="AP515" i="2"/>
  <c r="J532" i="2"/>
  <c r="K532" i="2"/>
  <c r="AP516" i="2" l="1"/>
  <c r="AQ506" i="2"/>
  <c r="AR505" i="2"/>
  <c r="AS505" i="2" s="1"/>
  <c r="J533" i="2"/>
  <c r="K533" i="2"/>
  <c r="AQ507" i="2" l="1"/>
  <c r="AR506" i="2"/>
  <c r="AS506" i="2" s="1"/>
  <c r="AP517" i="2"/>
  <c r="J534" i="2"/>
  <c r="K534" i="2"/>
  <c r="AP518" i="2" l="1"/>
  <c r="AQ508" i="2"/>
  <c r="AR507" i="2"/>
  <c r="AS507" i="2" s="1"/>
  <c r="J535" i="2"/>
  <c r="K535" i="2"/>
  <c r="AQ509" i="2" l="1"/>
  <c r="AR508" i="2"/>
  <c r="AS508" i="2" s="1"/>
  <c r="AP519" i="2"/>
  <c r="K536" i="2"/>
  <c r="J536" i="2"/>
  <c r="AP520" i="2" l="1"/>
  <c r="AQ510" i="2"/>
  <c r="AR509" i="2"/>
  <c r="AS509" i="2" s="1"/>
  <c r="K537" i="2"/>
  <c r="J537" i="2"/>
  <c r="AQ511" i="2" l="1"/>
  <c r="AR510" i="2"/>
  <c r="AS510" i="2" s="1"/>
  <c r="AP521" i="2"/>
  <c r="K538" i="2"/>
  <c r="J538" i="2"/>
  <c r="AP522" i="2" l="1"/>
  <c r="AQ512" i="2"/>
  <c r="AR511" i="2"/>
  <c r="AS511" i="2" s="1"/>
  <c r="J539" i="2"/>
  <c r="K539" i="2"/>
  <c r="AQ513" i="2" l="1"/>
  <c r="AR512" i="2"/>
  <c r="AS512" i="2" s="1"/>
  <c r="AP523" i="2"/>
  <c r="J540" i="2"/>
  <c r="K540" i="2" s="1"/>
  <c r="AP524" i="2" l="1"/>
  <c r="AQ514" i="2"/>
  <c r="AR513" i="2"/>
  <c r="AS513" i="2" s="1"/>
  <c r="J541" i="2"/>
  <c r="K541" i="2" s="1"/>
  <c r="AQ515" i="2" l="1"/>
  <c r="AR514" i="2"/>
  <c r="AS514" i="2" s="1"/>
  <c r="AP525" i="2"/>
  <c r="J542" i="2"/>
  <c r="K542" i="2"/>
  <c r="AP526" i="2" l="1"/>
  <c r="AQ516" i="2"/>
  <c r="AR515" i="2"/>
  <c r="AS515" i="2" s="1"/>
  <c r="J543" i="2"/>
  <c r="K543" i="2"/>
  <c r="AQ517" i="2" l="1"/>
  <c r="AR516" i="2"/>
  <c r="AS516" i="2" s="1"/>
  <c r="AP527" i="2"/>
  <c r="J544" i="2"/>
  <c r="K544" i="2"/>
  <c r="AP528" i="2" l="1"/>
  <c r="AQ518" i="2"/>
  <c r="AR517" i="2"/>
  <c r="AS517" i="2" s="1"/>
  <c r="J545" i="2"/>
  <c r="K545" i="2"/>
  <c r="AQ519" i="2" l="1"/>
  <c r="AR518" i="2"/>
  <c r="AS518" i="2" s="1"/>
  <c r="AP529" i="2"/>
  <c r="J546" i="2"/>
  <c r="K546" i="2"/>
  <c r="AP530" i="2" l="1"/>
  <c r="AQ520" i="2"/>
  <c r="AR519" i="2"/>
  <c r="AS519" i="2" s="1"/>
  <c r="J547" i="2"/>
  <c r="K547" i="2"/>
  <c r="AQ521" i="2" l="1"/>
  <c r="AR520" i="2"/>
  <c r="AS520" i="2" s="1"/>
  <c r="AP531" i="2"/>
  <c r="K548" i="2"/>
  <c r="J548" i="2"/>
  <c r="AP532" i="2" l="1"/>
  <c r="AQ522" i="2"/>
  <c r="AR521" i="2"/>
  <c r="AS521" i="2" s="1"/>
  <c r="J549" i="2"/>
  <c r="K549" i="2" s="1"/>
  <c r="AQ523" i="2" l="1"/>
  <c r="AR522" i="2"/>
  <c r="AS522" i="2" s="1"/>
  <c r="AP533" i="2"/>
  <c r="J550" i="2"/>
  <c r="K550" i="2"/>
  <c r="AP534" i="2" l="1"/>
  <c r="AQ524" i="2"/>
  <c r="AR523" i="2"/>
  <c r="AS523" i="2" s="1"/>
  <c r="J551" i="2"/>
  <c r="K551" i="2"/>
  <c r="AQ525" i="2" l="1"/>
  <c r="AR524" i="2"/>
  <c r="AS524" i="2" s="1"/>
  <c r="AP535" i="2"/>
  <c r="K552" i="2"/>
  <c r="J552" i="2"/>
  <c r="AP536" i="2" l="1"/>
  <c r="AQ526" i="2"/>
  <c r="AR525" i="2"/>
  <c r="AS525" i="2" s="1"/>
  <c r="J553" i="2"/>
  <c r="K553" i="2"/>
  <c r="AQ527" i="2" l="1"/>
  <c r="AR526" i="2"/>
  <c r="AS526" i="2" s="1"/>
  <c r="AP537" i="2"/>
  <c r="K554" i="2"/>
  <c r="J554" i="2"/>
  <c r="AP538" i="2" l="1"/>
  <c r="AQ528" i="2"/>
  <c r="AR527" i="2"/>
  <c r="AS527" i="2" s="1"/>
  <c r="J555" i="2"/>
  <c r="K555" i="2" s="1"/>
  <c r="AQ529" i="2" l="1"/>
  <c r="AR528" i="2"/>
  <c r="AS528" i="2" s="1"/>
  <c r="AP539" i="2"/>
  <c r="K556" i="2"/>
  <c r="J556" i="2"/>
  <c r="AP540" i="2" l="1"/>
  <c r="AQ530" i="2"/>
  <c r="AR529" i="2"/>
  <c r="AS529" i="2" s="1"/>
  <c r="J557" i="2"/>
  <c r="K557" i="2" s="1"/>
  <c r="AQ531" i="2" l="1"/>
  <c r="AR530" i="2"/>
  <c r="AS530" i="2" s="1"/>
  <c r="AP541" i="2"/>
  <c r="J558" i="2"/>
  <c r="K558" i="2" s="1"/>
  <c r="AP542" i="2" l="1"/>
  <c r="AQ532" i="2"/>
  <c r="AR531" i="2"/>
  <c r="AS531" i="2" s="1"/>
  <c r="K559" i="2"/>
  <c r="J559" i="2"/>
  <c r="AQ533" i="2" l="1"/>
  <c r="AR532" i="2"/>
  <c r="AS532" i="2" s="1"/>
  <c r="AP543" i="2"/>
  <c r="J560" i="2"/>
  <c r="K560" i="2" s="1"/>
  <c r="AP544" i="2" l="1"/>
  <c r="AQ534" i="2"/>
  <c r="AR533" i="2"/>
  <c r="AS533" i="2" s="1"/>
  <c r="J561" i="2"/>
  <c r="K561" i="2"/>
  <c r="AQ535" i="2" l="1"/>
  <c r="AR534" i="2"/>
  <c r="AS534" i="2" s="1"/>
  <c r="AP545" i="2"/>
  <c r="J562" i="2"/>
  <c r="K562" i="2"/>
  <c r="AP546" i="2" l="1"/>
  <c r="AQ536" i="2"/>
  <c r="AR535" i="2"/>
  <c r="AS535" i="2" s="1"/>
  <c r="K563" i="2"/>
  <c r="J563" i="2"/>
  <c r="AQ537" i="2" l="1"/>
  <c r="AR536" i="2"/>
  <c r="AS536" i="2" s="1"/>
  <c r="AP547" i="2"/>
  <c r="J564" i="2"/>
  <c r="K564" i="2"/>
  <c r="AP548" i="2" l="1"/>
  <c r="AQ538" i="2"/>
  <c r="AR537" i="2"/>
  <c r="AS537" i="2" s="1"/>
  <c r="K565" i="2"/>
  <c r="J565" i="2"/>
  <c r="AQ539" i="2" l="1"/>
  <c r="AR538" i="2"/>
  <c r="AS538" i="2" s="1"/>
  <c r="AP549" i="2"/>
  <c r="J566" i="2"/>
  <c r="K566" i="2" s="1"/>
  <c r="AP550" i="2" l="1"/>
  <c r="AQ540" i="2"/>
  <c r="AR539" i="2"/>
  <c r="AS539" i="2" s="1"/>
  <c r="J567" i="2"/>
  <c r="K567" i="2" s="1"/>
  <c r="AQ541" i="2" l="1"/>
  <c r="AR540" i="2"/>
  <c r="AS540" i="2" s="1"/>
  <c r="AP551" i="2"/>
  <c r="J568" i="2"/>
  <c r="K568" i="2"/>
  <c r="AP552" i="2" l="1"/>
  <c r="AQ542" i="2"/>
  <c r="AR541" i="2"/>
  <c r="AS541" i="2" s="1"/>
  <c r="J569" i="2"/>
  <c r="K569" i="2"/>
  <c r="AQ543" i="2" l="1"/>
  <c r="AR542" i="2"/>
  <c r="AS542" i="2" s="1"/>
  <c r="AP553" i="2"/>
  <c r="K570" i="2"/>
  <c r="J570" i="2"/>
  <c r="AP554" i="2" l="1"/>
  <c r="AQ544" i="2"/>
  <c r="AR543" i="2"/>
  <c r="AS543" i="2" s="1"/>
  <c r="J571" i="2"/>
  <c r="K571" i="2"/>
  <c r="AQ545" i="2" l="1"/>
  <c r="AR544" i="2"/>
  <c r="AS544" i="2" s="1"/>
  <c r="AP555" i="2"/>
  <c r="J572" i="2"/>
  <c r="K572" i="2"/>
  <c r="AP556" i="2" l="1"/>
  <c r="AQ546" i="2"/>
  <c r="AR545" i="2"/>
  <c r="AS545" i="2" s="1"/>
  <c r="K573" i="2"/>
  <c r="J573" i="2"/>
  <c r="J574" i="2" s="1"/>
  <c r="AQ547" i="2" l="1"/>
  <c r="AR546" i="2"/>
  <c r="AS546" i="2" s="1"/>
  <c r="AP557" i="2"/>
  <c r="K574" i="2"/>
  <c r="K575" i="2"/>
  <c r="J575" i="2"/>
  <c r="AP558" i="2" l="1"/>
  <c r="AQ548" i="2"/>
  <c r="AR547" i="2"/>
  <c r="AS547" i="2" s="1"/>
  <c r="J576" i="2"/>
  <c r="K576" i="2"/>
  <c r="AQ549" i="2" l="1"/>
  <c r="AR548" i="2"/>
  <c r="AS548" i="2" s="1"/>
  <c r="AP559" i="2"/>
  <c r="K577" i="2"/>
  <c r="J577" i="2"/>
  <c r="AP560" i="2" l="1"/>
  <c r="AQ550" i="2"/>
  <c r="AR549" i="2"/>
  <c r="AS549" i="2" s="1"/>
  <c r="J578" i="2"/>
  <c r="K578" i="2" s="1"/>
  <c r="AQ551" i="2" l="1"/>
  <c r="AR550" i="2"/>
  <c r="AS550" i="2" s="1"/>
  <c r="AP561" i="2"/>
  <c r="J579" i="2"/>
  <c r="K579" i="2"/>
  <c r="AP562" i="2" l="1"/>
  <c r="AQ552" i="2"/>
  <c r="AR551" i="2"/>
  <c r="AS551" i="2" s="1"/>
  <c r="J580" i="2"/>
  <c r="K580" i="2" s="1"/>
  <c r="AQ553" i="2" l="1"/>
  <c r="AR552" i="2"/>
  <c r="AS552" i="2" s="1"/>
  <c r="AP563" i="2"/>
  <c r="J581" i="2"/>
  <c r="K581" i="2" s="1"/>
  <c r="AP564" i="2" l="1"/>
  <c r="AQ554" i="2"/>
  <c r="AR553" i="2"/>
  <c r="AS553" i="2" s="1"/>
  <c r="K582" i="2"/>
  <c r="J582" i="2"/>
  <c r="AQ555" i="2" l="1"/>
  <c r="AR554" i="2"/>
  <c r="AS554" i="2" s="1"/>
  <c r="AP565" i="2"/>
  <c r="K583" i="2"/>
  <c r="J583" i="2"/>
  <c r="AP566" i="2" l="1"/>
  <c r="AQ556" i="2"/>
  <c r="AR555" i="2"/>
  <c r="AS555" i="2" s="1"/>
  <c r="K584" i="2"/>
  <c r="J584" i="2"/>
  <c r="AQ557" i="2" l="1"/>
  <c r="AR556" i="2"/>
  <c r="AS556" i="2" s="1"/>
  <c r="AP567" i="2"/>
  <c r="J585" i="2"/>
  <c r="K585" i="2"/>
  <c r="AP568" i="2" l="1"/>
  <c r="AQ558" i="2"/>
  <c r="AR557" i="2"/>
  <c r="AS557" i="2" s="1"/>
  <c r="J586" i="2"/>
  <c r="K586" i="2"/>
  <c r="AQ559" i="2" l="1"/>
  <c r="AR558" i="2"/>
  <c r="AS558" i="2" s="1"/>
  <c r="AP569" i="2"/>
  <c r="J587" i="2"/>
  <c r="K587" i="2"/>
  <c r="AP570" i="2" l="1"/>
  <c r="AQ560" i="2"/>
  <c r="AR559" i="2"/>
  <c r="AS559" i="2" s="1"/>
  <c r="K588" i="2"/>
  <c r="J588" i="2"/>
  <c r="AQ561" i="2" l="1"/>
  <c r="AR560" i="2"/>
  <c r="AS560" i="2" s="1"/>
  <c r="AP571" i="2"/>
  <c r="J589" i="2"/>
  <c r="K589" i="2"/>
  <c r="AP572" i="2" l="1"/>
  <c r="AQ562" i="2"/>
  <c r="AR561" i="2"/>
  <c r="AS561" i="2" s="1"/>
  <c r="K590" i="2"/>
  <c r="J590" i="2"/>
  <c r="J591" i="2" s="1"/>
  <c r="AQ563" i="2" l="1"/>
  <c r="AR562" i="2"/>
  <c r="AS562" i="2" s="1"/>
  <c r="AP573" i="2"/>
  <c r="K591" i="2"/>
  <c r="J592" i="2"/>
  <c r="K592" i="2" s="1"/>
  <c r="AP574" i="2" l="1"/>
  <c r="AQ564" i="2"/>
  <c r="AR563" i="2"/>
  <c r="AS563" i="2" s="1"/>
  <c r="J593" i="2"/>
  <c r="K593" i="2"/>
  <c r="AQ565" i="2" l="1"/>
  <c r="AR564" i="2"/>
  <c r="AS564" i="2" s="1"/>
  <c r="AP575" i="2"/>
  <c r="K594" i="2"/>
  <c r="J594" i="2"/>
  <c r="AP576" i="2" l="1"/>
  <c r="AQ566" i="2"/>
  <c r="AR565" i="2"/>
  <c r="AS565" i="2" s="1"/>
  <c r="K595" i="2"/>
  <c r="J595" i="2"/>
  <c r="AQ567" i="2" l="1"/>
  <c r="AR566" i="2"/>
  <c r="AS566" i="2" s="1"/>
  <c r="AP577" i="2"/>
  <c r="K596" i="2"/>
  <c r="J596" i="2"/>
  <c r="J597" i="2" s="1"/>
  <c r="AP578" i="2" l="1"/>
  <c r="AQ568" i="2"/>
  <c r="AR567" i="2"/>
  <c r="AS567" i="2" s="1"/>
  <c r="K597" i="2"/>
  <c r="J598" i="2"/>
  <c r="K598" i="2"/>
  <c r="AQ569" i="2" l="1"/>
  <c r="AR568" i="2"/>
  <c r="AS568" i="2" s="1"/>
  <c r="AP579" i="2"/>
  <c r="J599" i="2"/>
  <c r="K599" i="2"/>
  <c r="AP580" i="2" l="1"/>
  <c r="AQ570" i="2"/>
  <c r="AR569" i="2"/>
  <c r="AS569" i="2" s="1"/>
  <c r="K600" i="2"/>
  <c r="J600" i="2"/>
  <c r="AQ571" i="2" l="1"/>
  <c r="AR570" i="2"/>
  <c r="AS570" i="2" s="1"/>
  <c r="AP581" i="2"/>
  <c r="J601" i="2"/>
  <c r="K601" i="2"/>
  <c r="AP582" i="2" l="1"/>
  <c r="AQ572" i="2"/>
  <c r="AR571" i="2"/>
  <c r="AS571" i="2" s="1"/>
  <c r="J602" i="2"/>
  <c r="J603" i="2" s="1"/>
  <c r="K602" i="2"/>
  <c r="AQ573" i="2" l="1"/>
  <c r="AR572" i="2"/>
  <c r="AS572" i="2" s="1"/>
  <c r="AP583" i="2"/>
  <c r="K603" i="2"/>
  <c r="K604" i="2"/>
  <c r="J604" i="2"/>
  <c r="AP584" i="2" l="1"/>
  <c r="AQ574" i="2"/>
  <c r="AR573" i="2"/>
  <c r="AS573" i="2" s="1"/>
  <c r="J605" i="2"/>
  <c r="K605" i="2" s="1"/>
  <c r="AQ575" i="2" l="1"/>
  <c r="AR574" i="2"/>
  <c r="AS574" i="2" s="1"/>
  <c r="AP585" i="2"/>
  <c r="J606" i="2"/>
  <c r="K606" i="2"/>
  <c r="AP586" i="2" l="1"/>
  <c r="AQ576" i="2"/>
  <c r="AR575" i="2"/>
  <c r="AS575" i="2" s="1"/>
  <c r="J607" i="2"/>
  <c r="K607" i="2" s="1"/>
  <c r="AQ577" i="2" l="1"/>
  <c r="AR576" i="2"/>
  <c r="AS576" i="2" s="1"/>
  <c r="AP587" i="2"/>
  <c r="J608" i="2"/>
  <c r="K608" i="2" s="1"/>
  <c r="AP588" i="2" l="1"/>
  <c r="AQ578" i="2"/>
  <c r="AR577" i="2"/>
  <c r="AS577" i="2" s="1"/>
  <c r="J609" i="2"/>
  <c r="K609" i="2" s="1"/>
  <c r="AQ579" i="2" l="1"/>
  <c r="AR578" i="2"/>
  <c r="AS578" i="2" s="1"/>
  <c r="AP589" i="2"/>
  <c r="J610" i="2"/>
  <c r="K610" i="2"/>
  <c r="AP590" i="2" l="1"/>
  <c r="AQ580" i="2"/>
  <c r="AR579" i="2"/>
  <c r="AS579" i="2" s="1"/>
  <c r="K611" i="2"/>
  <c r="J611" i="2"/>
  <c r="J612" i="2" s="1"/>
  <c r="AQ581" i="2" l="1"/>
  <c r="AR580" i="2"/>
  <c r="AS580" i="2" s="1"/>
  <c r="AP591" i="2"/>
  <c r="K612" i="2"/>
  <c r="J613" i="2"/>
  <c r="AP592" i="2" l="1"/>
  <c r="AQ582" i="2"/>
  <c r="AR581" i="2"/>
  <c r="AS581" i="2" s="1"/>
  <c r="K613" i="2"/>
  <c r="K614" i="2"/>
  <c r="J614" i="2"/>
  <c r="J615" i="2" s="1"/>
  <c r="AQ583" i="2" l="1"/>
  <c r="AR582" i="2"/>
  <c r="AS582" i="2" s="1"/>
  <c r="AP593" i="2"/>
  <c r="K615" i="2"/>
  <c r="J616" i="2"/>
  <c r="K616" i="2"/>
  <c r="AP594" i="2" l="1"/>
  <c r="AQ584" i="2"/>
  <c r="AR583" i="2"/>
  <c r="AS583" i="2" s="1"/>
  <c r="K617" i="2"/>
  <c r="J617" i="2"/>
  <c r="AQ585" i="2" l="1"/>
  <c r="AR584" i="2"/>
  <c r="AS584" i="2" s="1"/>
  <c r="AP595" i="2"/>
  <c r="K618" i="2"/>
  <c r="J618" i="2"/>
  <c r="AP596" i="2" l="1"/>
  <c r="AQ586" i="2"/>
  <c r="AR585" i="2"/>
  <c r="AS585" i="2" s="1"/>
  <c r="J619" i="2"/>
  <c r="K619" i="2"/>
  <c r="AQ587" i="2" l="1"/>
  <c r="AR586" i="2"/>
  <c r="AS586" i="2" s="1"/>
  <c r="AP597" i="2"/>
  <c r="J620" i="2"/>
  <c r="K620" i="2" s="1"/>
  <c r="AP598" i="2" l="1"/>
  <c r="AQ588" i="2"/>
  <c r="AR587" i="2"/>
  <c r="AS587" i="2" s="1"/>
  <c r="K621" i="2"/>
  <c r="J621" i="2"/>
  <c r="AQ589" i="2" l="1"/>
  <c r="AR588" i="2"/>
  <c r="AS588" i="2" s="1"/>
  <c r="AP599" i="2"/>
  <c r="J622" i="2"/>
  <c r="K622" i="2"/>
  <c r="AP600" i="2" l="1"/>
  <c r="AQ590" i="2"/>
  <c r="AR589" i="2"/>
  <c r="AS589" i="2" s="1"/>
  <c r="J623" i="2"/>
  <c r="K623" i="2"/>
  <c r="AQ591" i="2" l="1"/>
  <c r="AR590" i="2"/>
  <c r="AS590" i="2" s="1"/>
  <c r="AP601" i="2"/>
  <c r="K624" i="2"/>
  <c r="J624" i="2"/>
  <c r="AP602" i="2" l="1"/>
  <c r="AQ592" i="2"/>
  <c r="AR591" i="2"/>
  <c r="AS591" i="2" s="1"/>
  <c r="J625" i="2"/>
  <c r="K625" i="2" s="1"/>
  <c r="AQ593" i="2" l="1"/>
  <c r="AR592" i="2"/>
  <c r="AS592" i="2" s="1"/>
  <c r="AP603" i="2"/>
  <c r="K626" i="2"/>
  <c r="J626" i="2"/>
  <c r="AP604" i="2" l="1"/>
  <c r="AQ594" i="2"/>
  <c r="AR593" i="2"/>
  <c r="AS593" i="2" s="1"/>
  <c r="K627" i="2"/>
  <c r="J627" i="2"/>
  <c r="AQ595" i="2" l="1"/>
  <c r="AR594" i="2"/>
  <c r="AS594" i="2" s="1"/>
  <c r="AP605" i="2"/>
  <c r="K628" i="2"/>
  <c r="J628" i="2"/>
  <c r="AP606" i="2" l="1"/>
  <c r="AQ596" i="2"/>
  <c r="AR595" i="2"/>
  <c r="AS595" i="2" s="1"/>
  <c r="J629" i="2"/>
  <c r="K629" i="2"/>
  <c r="AQ597" i="2" l="1"/>
  <c r="AR596" i="2"/>
  <c r="AS596" i="2" s="1"/>
  <c r="AP607" i="2"/>
  <c r="K630" i="2"/>
  <c r="J630" i="2"/>
  <c r="AP608" i="2" l="1"/>
  <c r="AQ598" i="2"/>
  <c r="AR597" i="2"/>
  <c r="AS597" i="2" s="1"/>
  <c r="K631" i="2"/>
  <c r="J631" i="2"/>
  <c r="AQ599" i="2" l="1"/>
  <c r="AR598" i="2"/>
  <c r="AS598" i="2" s="1"/>
  <c r="AP609" i="2"/>
  <c r="J632" i="2"/>
  <c r="K632" i="2"/>
  <c r="AP610" i="2" l="1"/>
  <c r="AQ600" i="2"/>
  <c r="AR599" i="2"/>
  <c r="AS599" i="2" s="1"/>
  <c r="J633" i="2"/>
  <c r="K633" i="2"/>
  <c r="AQ601" i="2" l="1"/>
  <c r="AR600" i="2"/>
  <c r="AS600" i="2" s="1"/>
  <c r="AP611" i="2"/>
  <c r="J634" i="2"/>
  <c r="K634" i="2"/>
  <c r="AP612" i="2" l="1"/>
  <c r="AQ602" i="2"/>
  <c r="AR601" i="2"/>
  <c r="AS601" i="2" s="1"/>
  <c r="J635" i="2"/>
  <c r="K635" i="2"/>
  <c r="AQ603" i="2" l="1"/>
  <c r="AR602" i="2"/>
  <c r="AS602" i="2" s="1"/>
  <c r="AP613" i="2"/>
  <c r="K636" i="2"/>
  <c r="J636" i="2"/>
  <c r="J637" i="2" s="1"/>
  <c r="AP614" i="2" l="1"/>
  <c r="AQ604" i="2"/>
  <c r="AR603" i="2"/>
  <c r="AS603" i="2" s="1"/>
  <c r="K637" i="2"/>
  <c r="J638" i="2"/>
  <c r="K638" i="2"/>
  <c r="AQ605" i="2" l="1"/>
  <c r="AR604" i="2"/>
  <c r="AS604" i="2" s="1"/>
  <c r="AP615" i="2"/>
  <c r="K639" i="2"/>
  <c r="J639" i="2"/>
  <c r="AP616" i="2" l="1"/>
  <c r="AQ606" i="2"/>
  <c r="AR605" i="2"/>
  <c r="AS605" i="2" s="1"/>
  <c r="J640" i="2"/>
  <c r="K640" i="2"/>
  <c r="AQ607" i="2" l="1"/>
  <c r="AR606" i="2"/>
  <c r="AS606" i="2" s="1"/>
  <c r="AP617" i="2"/>
  <c r="K641" i="2"/>
  <c r="J641" i="2"/>
  <c r="AP618" i="2" l="1"/>
  <c r="AQ608" i="2"/>
  <c r="AR607" i="2"/>
  <c r="AS607" i="2" s="1"/>
  <c r="K642" i="2"/>
  <c r="J642" i="2"/>
  <c r="AQ609" i="2" l="1"/>
  <c r="AR608" i="2"/>
  <c r="AS608" i="2" s="1"/>
  <c r="AP619" i="2"/>
  <c r="J643" i="2"/>
  <c r="K643" i="2"/>
  <c r="AP620" i="2" l="1"/>
  <c r="AQ610" i="2"/>
  <c r="AR609" i="2"/>
  <c r="AS609" i="2" s="1"/>
  <c r="K644" i="2"/>
  <c r="J644" i="2"/>
  <c r="AQ611" i="2" l="1"/>
  <c r="AR610" i="2"/>
  <c r="AS610" i="2" s="1"/>
  <c r="AP621" i="2"/>
  <c r="K645" i="2"/>
  <c r="J645" i="2"/>
  <c r="AP622" i="2" l="1"/>
  <c r="AQ612" i="2"/>
  <c r="AR611" i="2"/>
  <c r="AS611" i="2" s="1"/>
  <c r="J646" i="2"/>
  <c r="K646" i="2"/>
  <c r="AQ613" i="2" l="1"/>
  <c r="AR612" i="2"/>
  <c r="AS612" i="2" s="1"/>
  <c r="AP623" i="2"/>
  <c r="K647" i="2"/>
  <c r="J647" i="2"/>
  <c r="AP624" i="2" l="1"/>
  <c r="AQ614" i="2"/>
  <c r="AR613" i="2"/>
  <c r="AS613" i="2" s="1"/>
  <c r="J648" i="2"/>
  <c r="K648" i="2"/>
  <c r="AQ615" i="2" l="1"/>
  <c r="AR614" i="2"/>
  <c r="AS614" i="2" s="1"/>
  <c r="AP625" i="2"/>
  <c r="J649" i="2"/>
  <c r="K649" i="2" s="1"/>
  <c r="AP626" i="2" l="1"/>
  <c r="AQ616" i="2"/>
  <c r="AR615" i="2"/>
  <c r="AS615" i="2" s="1"/>
  <c r="J650" i="2"/>
  <c r="K650" i="2"/>
  <c r="AQ617" i="2" l="1"/>
  <c r="AR616" i="2"/>
  <c r="AS616" i="2" s="1"/>
  <c r="AP627" i="2"/>
  <c r="J651" i="2"/>
  <c r="K651" i="2"/>
  <c r="AP628" i="2" l="1"/>
  <c r="AQ618" i="2"/>
  <c r="AR617" i="2"/>
  <c r="AS617" i="2" s="1"/>
  <c r="K652" i="2"/>
  <c r="J652" i="2"/>
  <c r="AQ619" i="2" l="1"/>
  <c r="AR618" i="2"/>
  <c r="AS618" i="2" s="1"/>
  <c r="AP629" i="2"/>
  <c r="K653" i="2"/>
  <c r="J653" i="2"/>
  <c r="AP630" i="2" l="1"/>
  <c r="AQ620" i="2"/>
  <c r="AR619" i="2"/>
  <c r="AS619" i="2" s="1"/>
  <c r="J654" i="2"/>
  <c r="K654" i="2"/>
  <c r="AQ621" i="2" l="1"/>
  <c r="AR620" i="2"/>
  <c r="AS620" i="2" s="1"/>
  <c r="AP631" i="2"/>
  <c r="J655" i="2"/>
  <c r="K655" i="2"/>
  <c r="AP632" i="2" l="1"/>
  <c r="AQ622" i="2"/>
  <c r="AR621" i="2"/>
  <c r="AS621" i="2" s="1"/>
  <c r="K656" i="2"/>
  <c r="J656" i="2"/>
  <c r="AQ623" i="2" l="1"/>
  <c r="AR622" i="2"/>
  <c r="AS622" i="2" s="1"/>
  <c r="AP633" i="2"/>
  <c r="K657" i="2"/>
  <c r="J657" i="2"/>
  <c r="AP634" i="2" l="1"/>
  <c r="AQ624" i="2"/>
  <c r="AR623" i="2"/>
  <c r="AS623" i="2" s="1"/>
  <c r="J658" i="2"/>
  <c r="K658" i="2"/>
  <c r="AQ625" i="2" l="1"/>
  <c r="AR624" i="2"/>
  <c r="AS624" i="2" s="1"/>
  <c r="AP635" i="2"/>
  <c r="J659" i="2"/>
  <c r="K659" i="2"/>
  <c r="AP636" i="2" l="1"/>
  <c r="AQ626" i="2"/>
  <c r="AR625" i="2"/>
  <c r="AS625" i="2" s="1"/>
  <c r="J660" i="2"/>
  <c r="J661" i="2" s="1"/>
  <c r="K660" i="2" l="1"/>
  <c r="AQ627" i="2"/>
  <c r="AR626" i="2"/>
  <c r="AS626" i="2" s="1"/>
  <c r="AP637" i="2"/>
  <c r="K661" i="2"/>
  <c r="J662" i="2"/>
  <c r="AP638" i="2" l="1"/>
  <c r="AQ628" i="2"/>
  <c r="AR627" i="2"/>
  <c r="AS627" i="2" s="1"/>
  <c r="K662" i="2"/>
  <c r="J663" i="2"/>
  <c r="K663" i="2" s="1"/>
  <c r="AQ629" i="2" l="1"/>
  <c r="AR628" i="2"/>
  <c r="AS628" i="2" s="1"/>
  <c r="AP639" i="2"/>
  <c r="K664" i="2"/>
  <c r="J664" i="2"/>
  <c r="AP640" i="2" l="1"/>
  <c r="AQ630" i="2"/>
  <c r="AR629" i="2"/>
  <c r="AS629" i="2" s="1"/>
  <c r="J665" i="2"/>
  <c r="K665" i="2"/>
  <c r="AQ631" i="2" l="1"/>
  <c r="AR630" i="2"/>
  <c r="AS630" i="2" s="1"/>
  <c r="AP641" i="2"/>
  <c r="K666" i="2"/>
  <c r="J666" i="2"/>
  <c r="J667" i="2" s="1"/>
  <c r="AP642" i="2" l="1"/>
  <c r="AQ632" i="2"/>
  <c r="AR631" i="2"/>
  <c r="AS631" i="2" s="1"/>
  <c r="K667" i="2"/>
  <c r="J668" i="2"/>
  <c r="K668" i="2" s="1"/>
  <c r="AQ633" i="2" l="1"/>
  <c r="AR632" i="2"/>
  <c r="AS632" i="2" s="1"/>
  <c r="AP643" i="2"/>
  <c r="K669" i="2"/>
  <c r="J669" i="2"/>
  <c r="AP644" i="2" l="1"/>
  <c r="AQ634" i="2"/>
  <c r="AR633" i="2"/>
  <c r="AS633" i="2" s="1"/>
  <c r="J670" i="2"/>
  <c r="K670" i="2"/>
  <c r="AQ635" i="2" l="1"/>
  <c r="AR634" i="2"/>
  <c r="AS634" i="2" s="1"/>
  <c r="AP645" i="2"/>
  <c r="K671" i="2"/>
  <c r="J671" i="2"/>
  <c r="AP646" i="2" l="1"/>
  <c r="AQ636" i="2"/>
  <c r="AR635" i="2"/>
  <c r="AS635" i="2" s="1"/>
  <c r="J672" i="2"/>
  <c r="K672" i="2" s="1"/>
  <c r="AQ637" i="2" l="1"/>
  <c r="AR636" i="2"/>
  <c r="AS636" i="2" s="1"/>
  <c r="AP647" i="2"/>
  <c r="K673" i="2"/>
  <c r="J673" i="2"/>
  <c r="AP648" i="2" l="1"/>
  <c r="AQ638" i="2"/>
  <c r="AR637" i="2"/>
  <c r="AS637" i="2" s="1"/>
  <c r="J674" i="2"/>
  <c r="J675" i="2" s="1"/>
  <c r="K674" i="2"/>
  <c r="AQ639" i="2" l="1"/>
  <c r="AR638" i="2"/>
  <c r="AS638" i="2" s="1"/>
  <c r="AP649" i="2"/>
  <c r="K675" i="2"/>
  <c r="K676" i="2"/>
  <c r="J676" i="2"/>
  <c r="AP650" i="2" l="1"/>
  <c r="AQ640" i="2"/>
  <c r="AR639" i="2"/>
  <c r="AS639" i="2" s="1"/>
  <c r="K677" i="2"/>
  <c r="J677" i="2"/>
  <c r="J678" i="2" s="1"/>
  <c r="AQ641" i="2" l="1"/>
  <c r="AR640" i="2"/>
  <c r="AS640" i="2" s="1"/>
  <c r="AP651" i="2"/>
  <c r="K678" i="2"/>
  <c r="J679" i="2"/>
  <c r="J680" i="2" s="1"/>
  <c r="K679" i="2"/>
  <c r="AP652" i="2" l="1"/>
  <c r="AQ642" i="2"/>
  <c r="AR641" i="2"/>
  <c r="AS641" i="2" s="1"/>
  <c r="K680" i="2"/>
  <c r="K681" i="2"/>
  <c r="J681" i="2"/>
  <c r="AQ643" i="2" l="1"/>
  <c r="AR642" i="2"/>
  <c r="AS642" i="2" s="1"/>
  <c r="AP653" i="2"/>
  <c r="K682" i="2"/>
  <c r="J682" i="2"/>
  <c r="AP654" i="2" l="1"/>
  <c r="AQ644" i="2"/>
  <c r="AR643" i="2"/>
  <c r="AS643" i="2" s="1"/>
  <c r="K683" i="2"/>
  <c r="J683" i="2"/>
  <c r="AQ645" i="2" l="1"/>
  <c r="AR644" i="2"/>
  <c r="AS644" i="2" s="1"/>
  <c r="AP655" i="2"/>
  <c r="K684" i="2"/>
  <c r="J684" i="2"/>
  <c r="AP656" i="2" l="1"/>
  <c r="AQ646" i="2"/>
  <c r="AR645" i="2"/>
  <c r="AS645" i="2" s="1"/>
  <c r="K685" i="2"/>
  <c r="J685" i="2"/>
  <c r="AQ647" i="2" l="1"/>
  <c r="AR646" i="2"/>
  <c r="AS646" i="2" s="1"/>
  <c r="AP657" i="2"/>
  <c r="K686" i="2"/>
  <c r="J686" i="2"/>
  <c r="AP658" i="2" l="1"/>
  <c r="AQ648" i="2"/>
  <c r="AR647" i="2"/>
  <c r="AS647" i="2" s="1"/>
  <c r="J687" i="2"/>
  <c r="K687" i="2" s="1"/>
  <c r="AQ649" i="2" l="1"/>
  <c r="AR648" i="2"/>
  <c r="AS648" i="2" s="1"/>
  <c r="AP659" i="2"/>
  <c r="J688" i="2"/>
  <c r="J689" i="2" s="1"/>
  <c r="K688" i="2" l="1"/>
  <c r="AP660" i="2"/>
  <c r="AQ650" i="2"/>
  <c r="AR649" i="2"/>
  <c r="AS649" i="2" s="1"/>
  <c r="K689" i="2"/>
  <c r="K690" i="2"/>
  <c r="J690" i="2"/>
  <c r="AQ651" i="2" l="1"/>
  <c r="AR650" i="2"/>
  <c r="AS650" i="2" s="1"/>
  <c r="AP661" i="2"/>
  <c r="J691" i="2"/>
  <c r="K691" i="2"/>
  <c r="AP662" i="2" l="1"/>
  <c r="AQ652" i="2"/>
  <c r="AR651" i="2"/>
  <c r="AS651" i="2" s="1"/>
  <c r="K692" i="2"/>
  <c r="J692" i="2"/>
  <c r="AQ653" i="2" l="1"/>
  <c r="AR652" i="2"/>
  <c r="AS652" i="2" s="1"/>
  <c r="AP663" i="2"/>
  <c r="K693" i="2"/>
  <c r="J693" i="2"/>
  <c r="AP664" i="2" l="1"/>
  <c r="AQ654" i="2"/>
  <c r="AR653" i="2"/>
  <c r="AS653" i="2" s="1"/>
  <c r="K694" i="2"/>
  <c r="J694" i="2"/>
  <c r="AQ655" i="2" l="1"/>
  <c r="AR654" i="2"/>
  <c r="AS654" i="2" s="1"/>
  <c r="AP665" i="2"/>
  <c r="J695" i="2"/>
  <c r="K695" i="2"/>
  <c r="AP666" i="2" l="1"/>
  <c r="AQ656" i="2"/>
  <c r="AR655" i="2"/>
  <c r="AS655" i="2" s="1"/>
  <c r="K696" i="2"/>
  <c r="J696" i="2"/>
  <c r="J697" i="2" s="1"/>
  <c r="AQ657" i="2" l="1"/>
  <c r="AR656" i="2"/>
  <c r="AS656" i="2" s="1"/>
  <c r="AP667" i="2"/>
  <c r="K697" i="2"/>
  <c r="K698" i="2"/>
  <c r="J698" i="2"/>
  <c r="AP668" i="2" l="1"/>
  <c r="AQ658" i="2"/>
  <c r="AR657" i="2"/>
  <c r="AS657" i="2" s="1"/>
  <c r="K699" i="2"/>
  <c r="J699" i="2"/>
  <c r="AQ659" i="2" l="1"/>
  <c r="AR658" i="2"/>
  <c r="AS658" i="2" s="1"/>
  <c r="AP669" i="2"/>
  <c r="J700" i="2"/>
  <c r="J701" i="2" s="1"/>
  <c r="K700" i="2"/>
  <c r="AP670" i="2" l="1"/>
  <c r="AQ660" i="2"/>
  <c r="AR659" i="2"/>
  <c r="AS659" i="2" s="1"/>
  <c r="K701" i="2"/>
  <c r="K702" i="2"/>
  <c r="J702" i="2"/>
  <c r="AQ661" i="2" l="1"/>
  <c r="AR660" i="2"/>
  <c r="AS660" i="2" s="1"/>
  <c r="AP671" i="2"/>
  <c r="J703" i="2"/>
  <c r="K703" i="2" s="1"/>
  <c r="AP672" i="2" l="1"/>
  <c r="AQ662" i="2"/>
  <c r="AR661" i="2"/>
  <c r="AS661" i="2" s="1"/>
  <c r="J704" i="2"/>
  <c r="K704" i="2" s="1"/>
  <c r="AQ663" i="2" l="1"/>
  <c r="AR662" i="2"/>
  <c r="AS662" i="2" s="1"/>
  <c r="AP673" i="2"/>
  <c r="J705" i="2"/>
  <c r="J706" i="2" s="1"/>
  <c r="K705" i="2"/>
  <c r="AP674" i="2" l="1"/>
  <c r="AQ664" i="2"/>
  <c r="AR663" i="2"/>
  <c r="AS663" i="2" s="1"/>
  <c r="K706" i="2"/>
  <c r="K707" i="2"/>
  <c r="J707" i="2"/>
  <c r="AQ665" i="2" l="1"/>
  <c r="AR664" i="2"/>
  <c r="AS664" i="2" s="1"/>
  <c r="AP675" i="2"/>
  <c r="K708" i="2"/>
  <c r="J708" i="2"/>
  <c r="AP676" i="2" l="1"/>
  <c r="AQ666" i="2"/>
  <c r="AR665" i="2"/>
  <c r="AS665" i="2" s="1"/>
  <c r="K709" i="2"/>
  <c r="J709" i="2"/>
  <c r="J710" i="2" s="1"/>
  <c r="AQ667" i="2" l="1"/>
  <c r="AR666" i="2"/>
  <c r="AS666" i="2" s="1"/>
  <c r="AP677" i="2"/>
  <c r="K710" i="2"/>
  <c r="J711" i="2"/>
  <c r="J712" i="2" s="1"/>
  <c r="K711" i="2"/>
  <c r="AP678" i="2" l="1"/>
  <c r="AQ668" i="2"/>
  <c r="AR667" i="2"/>
  <c r="AS667" i="2" s="1"/>
  <c r="K712" i="2"/>
  <c r="K713" i="2"/>
  <c r="J713" i="2"/>
  <c r="AQ669" i="2" l="1"/>
  <c r="AR668" i="2"/>
  <c r="AS668" i="2" s="1"/>
  <c r="AP679" i="2"/>
  <c r="K714" i="2"/>
  <c r="J714" i="2"/>
  <c r="J715" i="2" s="1"/>
  <c r="AP680" i="2" l="1"/>
  <c r="AQ670" i="2"/>
  <c r="AR669" i="2"/>
  <c r="AS669" i="2" s="1"/>
  <c r="K715" i="2"/>
  <c r="K716" i="2"/>
  <c r="J716" i="2"/>
  <c r="J717" i="2" s="1"/>
  <c r="AQ671" i="2" l="1"/>
  <c r="AR670" i="2"/>
  <c r="AS670" i="2" s="1"/>
  <c r="AP681" i="2"/>
  <c r="K717" i="2"/>
  <c r="J718" i="2"/>
  <c r="J719" i="2" s="1"/>
  <c r="K718" i="2"/>
  <c r="AP682" i="2" l="1"/>
  <c r="AQ672" i="2"/>
  <c r="AR671" i="2"/>
  <c r="AS671" i="2" s="1"/>
  <c r="K719" i="2"/>
  <c r="K720" i="2"/>
  <c r="J720" i="2"/>
  <c r="AQ673" i="2" l="1"/>
  <c r="AR672" i="2"/>
  <c r="AS672" i="2" s="1"/>
  <c r="AP683" i="2"/>
  <c r="J721" i="2"/>
  <c r="K721" i="2"/>
  <c r="AP684" i="2" l="1"/>
  <c r="AQ674" i="2"/>
  <c r="AR673" i="2"/>
  <c r="AS673" i="2" s="1"/>
  <c r="K722" i="2"/>
  <c r="J722" i="2"/>
  <c r="AQ675" i="2" l="1"/>
  <c r="AR674" i="2"/>
  <c r="AS674" i="2" s="1"/>
  <c r="AP685" i="2"/>
  <c r="J723" i="2"/>
  <c r="J724" i="2" s="1"/>
  <c r="K723" i="2"/>
  <c r="AP686" i="2" l="1"/>
  <c r="AQ676" i="2"/>
  <c r="AR675" i="2"/>
  <c r="AS675" i="2" s="1"/>
  <c r="K724" i="2"/>
  <c r="K725" i="2"/>
  <c r="J725" i="2"/>
  <c r="AQ677" i="2" l="1"/>
  <c r="AR676" i="2"/>
  <c r="AS676" i="2" s="1"/>
  <c r="AP687" i="2"/>
  <c r="J726" i="2"/>
  <c r="K726" i="2" s="1"/>
  <c r="AP688" i="2" l="1"/>
  <c r="AQ678" i="2"/>
  <c r="AR677" i="2"/>
  <c r="AS677" i="2" s="1"/>
  <c r="J727" i="2"/>
  <c r="K727" i="2" s="1"/>
  <c r="AQ679" i="2" l="1"/>
  <c r="AR678" i="2"/>
  <c r="AS678" i="2" s="1"/>
  <c r="AP689" i="2"/>
  <c r="K728" i="2"/>
  <c r="J728" i="2"/>
  <c r="AP690" i="2" l="1"/>
  <c r="AQ680" i="2"/>
  <c r="AR679" i="2"/>
  <c r="AS679" i="2" s="1"/>
  <c r="J729" i="2"/>
  <c r="K729" i="2"/>
  <c r="AQ681" i="2" l="1"/>
  <c r="AR680" i="2"/>
  <c r="AS680" i="2" s="1"/>
  <c r="AP691" i="2"/>
  <c r="K730" i="2"/>
  <c r="J730" i="2"/>
  <c r="AP692" i="2" l="1"/>
  <c r="AQ682" i="2"/>
  <c r="AR681" i="2"/>
  <c r="AS681" i="2" s="1"/>
  <c r="K731" i="2"/>
  <c r="J731" i="2"/>
  <c r="AQ683" i="2" l="1"/>
  <c r="AR682" i="2"/>
  <c r="AS682" i="2" s="1"/>
  <c r="AP693" i="2"/>
  <c r="J732" i="2"/>
  <c r="K732" i="2" s="1"/>
  <c r="AP694" i="2" l="1"/>
  <c r="AQ684" i="2"/>
  <c r="AR683" i="2"/>
  <c r="AS683" i="2" s="1"/>
  <c r="J733" i="2"/>
  <c r="J734" i="2" s="1"/>
  <c r="K733" i="2"/>
  <c r="AQ685" i="2" l="1"/>
  <c r="AR684" i="2"/>
  <c r="AS684" i="2" s="1"/>
  <c r="AP695" i="2"/>
  <c r="K734" i="2"/>
  <c r="K735" i="2"/>
  <c r="J735" i="2"/>
  <c r="AP696" i="2" l="1"/>
  <c r="AQ686" i="2"/>
  <c r="AR685" i="2"/>
  <c r="AS685" i="2" s="1"/>
  <c r="K736" i="2"/>
  <c r="J736" i="2"/>
  <c r="AQ687" i="2" l="1"/>
  <c r="AR686" i="2"/>
  <c r="AS686" i="2" s="1"/>
  <c r="AP697" i="2"/>
  <c r="J737" i="2"/>
  <c r="K737" i="2"/>
  <c r="AP698" i="2" l="1"/>
  <c r="AQ688" i="2"/>
  <c r="AR687" i="2"/>
  <c r="AS687" i="2" s="1"/>
  <c r="J738" i="2"/>
  <c r="K738" i="2"/>
  <c r="AQ689" i="2" l="1"/>
  <c r="AR688" i="2"/>
  <c r="AS688" i="2" s="1"/>
  <c r="AP699" i="2"/>
  <c r="K739" i="2"/>
  <c r="J739" i="2"/>
  <c r="AP700" i="2" l="1"/>
  <c r="AQ690" i="2"/>
  <c r="AR689" i="2"/>
  <c r="AS689" i="2" s="1"/>
  <c r="K740" i="2"/>
  <c r="J740" i="2"/>
  <c r="AQ691" i="2" l="1"/>
  <c r="AR690" i="2"/>
  <c r="AS690" i="2" s="1"/>
  <c r="AP701" i="2"/>
  <c r="K741" i="2"/>
  <c r="J741" i="2"/>
  <c r="AP702" i="2" l="1"/>
  <c r="AQ692" i="2"/>
  <c r="AR691" i="2"/>
  <c r="AS691" i="2" s="1"/>
  <c r="K742" i="2"/>
  <c r="J742" i="2"/>
  <c r="AQ693" i="2" l="1"/>
  <c r="AR692" i="2"/>
  <c r="AS692" i="2" s="1"/>
  <c r="AP703" i="2"/>
  <c r="J743" i="2"/>
  <c r="K743" i="2"/>
  <c r="AP704" i="2" l="1"/>
  <c r="AQ694" i="2"/>
  <c r="AR693" i="2"/>
  <c r="AS693" i="2" s="1"/>
  <c r="K744" i="2"/>
  <c r="J744" i="2"/>
  <c r="J745" i="2" s="1"/>
  <c r="AQ695" i="2" l="1"/>
  <c r="AR694" i="2"/>
  <c r="AS694" i="2" s="1"/>
  <c r="AP705" i="2"/>
  <c r="K745" i="2"/>
  <c r="J746" i="2"/>
  <c r="K746" i="2"/>
  <c r="AP706" i="2" l="1"/>
  <c r="AQ696" i="2"/>
  <c r="AR695" i="2"/>
  <c r="AS695" i="2" s="1"/>
  <c r="J747" i="2"/>
  <c r="K747" i="2" s="1"/>
  <c r="AQ697" i="2" l="1"/>
  <c r="AR696" i="2"/>
  <c r="AS696" i="2" s="1"/>
  <c r="AP707" i="2"/>
  <c r="J748" i="2"/>
  <c r="K748" i="2" s="1"/>
  <c r="AP708" i="2" l="1"/>
  <c r="AQ698" i="2"/>
  <c r="AR697" i="2"/>
  <c r="AS697" i="2" s="1"/>
  <c r="K749" i="2"/>
  <c r="J749" i="2"/>
  <c r="AQ699" i="2" l="1"/>
  <c r="AR698" i="2"/>
  <c r="AS698" i="2" s="1"/>
  <c r="AP709" i="2"/>
  <c r="J750" i="2"/>
  <c r="K750" i="2"/>
  <c r="AP710" i="2" l="1"/>
  <c r="AQ700" i="2"/>
  <c r="AR699" i="2"/>
  <c r="AS699" i="2" s="1"/>
  <c r="J751" i="2"/>
  <c r="K751" i="2" s="1"/>
  <c r="AQ701" i="2" l="1"/>
  <c r="AR700" i="2"/>
  <c r="AS700" i="2" s="1"/>
  <c r="AP711" i="2"/>
  <c r="J752" i="2"/>
  <c r="K752" i="2"/>
  <c r="AP712" i="2" l="1"/>
  <c r="AQ702" i="2"/>
  <c r="AR701" i="2"/>
  <c r="AS701" i="2" s="1"/>
  <c r="J753" i="2"/>
  <c r="K753" i="2"/>
  <c r="AQ703" i="2" l="1"/>
  <c r="AR702" i="2"/>
  <c r="AS702" i="2" s="1"/>
  <c r="AP713" i="2"/>
  <c r="J754" i="2"/>
  <c r="K754" i="2"/>
  <c r="AP714" i="2" l="1"/>
  <c r="AQ704" i="2"/>
  <c r="AR703" i="2"/>
  <c r="AS703" i="2" s="1"/>
  <c r="K755" i="2"/>
  <c r="J755" i="2"/>
  <c r="AQ705" i="2" l="1"/>
  <c r="AR704" i="2"/>
  <c r="AS704" i="2" s="1"/>
  <c r="AP715" i="2"/>
  <c r="J756" i="2"/>
  <c r="K756" i="2"/>
  <c r="AP716" i="2" l="1"/>
  <c r="AQ706" i="2"/>
  <c r="AR705" i="2"/>
  <c r="AS705" i="2" s="1"/>
  <c r="K757" i="2"/>
  <c r="J757" i="2"/>
  <c r="AQ707" i="2" l="1"/>
  <c r="AR706" i="2"/>
  <c r="AS706" i="2" s="1"/>
  <c r="AP717" i="2"/>
  <c r="J758" i="2"/>
  <c r="K758" i="2" s="1"/>
  <c r="AP718" i="2" l="1"/>
  <c r="AQ708" i="2"/>
  <c r="AR707" i="2"/>
  <c r="AS707" i="2" s="1"/>
  <c r="K759" i="2"/>
  <c r="J759" i="2"/>
  <c r="AQ709" i="2" l="1"/>
  <c r="AR708" i="2"/>
  <c r="AS708" i="2" s="1"/>
  <c r="AP719" i="2"/>
  <c r="K760" i="2"/>
  <c r="J760" i="2"/>
  <c r="AP720" i="2" l="1"/>
  <c r="AQ710" i="2"/>
  <c r="AR709" i="2"/>
  <c r="AS709" i="2" s="1"/>
  <c r="J761" i="2"/>
  <c r="K761" i="2"/>
  <c r="AQ711" i="2" l="1"/>
  <c r="AR710" i="2"/>
  <c r="AS710" i="2" s="1"/>
  <c r="AP721" i="2"/>
  <c r="J762" i="2"/>
  <c r="K762" i="2"/>
  <c r="AP722" i="2" l="1"/>
  <c r="AQ712" i="2"/>
  <c r="AR711" i="2"/>
  <c r="AS711" i="2" s="1"/>
  <c r="J763" i="2"/>
  <c r="K763" i="2"/>
  <c r="AQ713" i="2" l="1"/>
  <c r="AR712" i="2"/>
  <c r="AS712" i="2" s="1"/>
  <c r="AP723" i="2"/>
  <c r="K764" i="2"/>
  <c r="J764" i="2"/>
  <c r="AP724" i="2" l="1"/>
  <c r="AQ714" i="2"/>
  <c r="AR713" i="2"/>
  <c r="AS713" i="2" s="1"/>
  <c r="J765" i="2"/>
  <c r="K765" i="2"/>
  <c r="AQ715" i="2" l="1"/>
  <c r="AR714" i="2"/>
  <c r="AS714" i="2" s="1"/>
  <c r="AP725" i="2"/>
  <c r="J766" i="2"/>
  <c r="K766" i="2"/>
  <c r="AP726" i="2" l="1"/>
  <c r="AQ716" i="2"/>
  <c r="AR715" i="2"/>
  <c r="AS715" i="2" s="1"/>
  <c r="K767" i="2"/>
  <c r="J767" i="2"/>
  <c r="AQ717" i="2" l="1"/>
  <c r="AR716" i="2"/>
  <c r="AS716" i="2" s="1"/>
  <c r="AP727" i="2"/>
  <c r="J768" i="2"/>
  <c r="J769" i="2" s="1"/>
  <c r="K768" i="2"/>
  <c r="AP728" i="2" l="1"/>
  <c r="AQ718" i="2"/>
  <c r="AR717" i="2"/>
  <c r="AS717" i="2" s="1"/>
  <c r="K769" i="2"/>
  <c r="J770" i="2"/>
  <c r="K770" i="2"/>
  <c r="AQ719" i="2" l="1"/>
  <c r="AR718" i="2"/>
  <c r="AS718" i="2" s="1"/>
  <c r="AP729" i="2"/>
  <c r="K771" i="2"/>
  <c r="J771" i="2"/>
  <c r="J772" i="2" s="1"/>
  <c r="AP730" i="2" l="1"/>
  <c r="AQ720" i="2"/>
  <c r="AR719" i="2"/>
  <c r="AS719" i="2" s="1"/>
  <c r="K772" i="2"/>
  <c r="J773" i="2"/>
  <c r="K773" i="2"/>
  <c r="AQ721" i="2" l="1"/>
  <c r="AR720" i="2"/>
  <c r="AS720" i="2" s="1"/>
  <c r="AP731" i="2"/>
  <c r="J774" i="2"/>
  <c r="K774" i="2"/>
  <c r="AP732" i="2" l="1"/>
  <c r="AQ722" i="2"/>
  <c r="AR721" i="2"/>
  <c r="AS721" i="2" s="1"/>
  <c r="K775" i="2"/>
  <c r="J775" i="2"/>
  <c r="AQ723" i="2" l="1"/>
  <c r="AR722" i="2"/>
  <c r="AS722" i="2" s="1"/>
  <c r="AP733" i="2"/>
  <c r="J776" i="2"/>
  <c r="K776" i="2"/>
  <c r="AP734" i="2" l="1"/>
  <c r="AQ724" i="2"/>
  <c r="AR723" i="2"/>
  <c r="AS723" i="2" s="1"/>
  <c r="J777" i="2"/>
  <c r="K777" i="2"/>
  <c r="AQ725" i="2" l="1"/>
  <c r="AR724" i="2"/>
  <c r="AS724" i="2" s="1"/>
  <c r="AP735" i="2"/>
  <c r="J778" i="2"/>
  <c r="K778" i="2"/>
  <c r="AP736" i="2" l="1"/>
  <c r="AQ726" i="2"/>
  <c r="AR725" i="2"/>
  <c r="AS725" i="2" s="1"/>
  <c r="K779" i="2"/>
  <c r="J779" i="2"/>
  <c r="AQ727" i="2" l="1"/>
  <c r="AR726" i="2"/>
  <c r="AS726" i="2" s="1"/>
  <c r="AP737" i="2"/>
  <c r="J780" i="2"/>
  <c r="K780" i="2" s="1"/>
  <c r="AP738" i="2" l="1"/>
  <c r="AQ728" i="2"/>
  <c r="AR727" i="2"/>
  <c r="AS727" i="2" s="1"/>
  <c r="J781" i="2"/>
  <c r="K781" i="2"/>
  <c r="AQ729" i="2" l="1"/>
  <c r="AR728" i="2"/>
  <c r="AS728" i="2" s="1"/>
  <c r="AP739" i="2"/>
  <c r="J782" i="2"/>
  <c r="K782" i="2"/>
  <c r="AP740" i="2" l="1"/>
  <c r="AQ730" i="2"/>
  <c r="AR729" i="2"/>
  <c r="AS729" i="2" s="1"/>
  <c r="K783" i="2"/>
  <c r="J783" i="2"/>
  <c r="AQ731" i="2" l="1"/>
  <c r="AR730" i="2"/>
  <c r="AS730" i="2" s="1"/>
  <c r="AP741" i="2"/>
  <c r="K784" i="2"/>
  <c r="J784" i="2"/>
  <c r="AP742" i="2" l="1"/>
  <c r="AQ732" i="2"/>
  <c r="AR731" i="2"/>
  <c r="AS731" i="2" s="1"/>
  <c r="J785" i="2"/>
  <c r="K785" i="2"/>
  <c r="AQ733" i="2" l="1"/>
  <c r="AR732" i="2"/>
  <c r="AS732" i="2" s="1"/>
  <c r="AP743" i="2"/>
  <c r="K786" i="2"/>
  <c r="J786" i="2"/>
  <c r="AP744" i="2" l="1"/>
  <c r="AQ734" i="2"/>
  <c r="AR733" i="2"/>
  <c r="AS733" i="2" s="1"/>
  <c r="J787" i="2"/>
  <c r="K787" i="2"/>
  <c r="AQ735" i="2" l="1"/>
  <c r="AR734" i="2"/>
  <c r="AS734" i="2" s="1"/>
  <c r="AP745" i="2"/>
  <c r="J788" i="2"/>
  <c r="K788" i="2"/>
  <c r="AP746" i="2" l="1"/>
  <c r="AQ736" i="2"/>
  <c r="AR735" i="2"/>
  <c r="AS735" i="2" s="1"/>
  <c r="J789" i="2"/>
  <c r="K789" i="2"/>
  <c r="AQ737" i="2" l="1"/>
  <c r="AR736" i="2"/>
  <c r="AS736" i="2" s="1"/>
  <c r="AP747" i="2"/>
  <c r="J790" i="2"/>
  <c r="K790" i="2"/>
  <c r="AP748" i="2" l="1"/>
  <c r="AQ738" i="2"/>
  <c r="AR737" i="2"/>
  <c r="AS737" i="2" s="1"/>
  <c r="K791" i="2"/>
  <c r="J791" i="2"/>
  <c r="AQ739" i="2" l="1"/>
  <c r="AR738" i="2"/>
  <c r="AS738" i="2" s="1"/>
  <c r="AP749" i="2"/>
  <c r="J792" i="2"/>
  <c r="K792" i="2"/>
  <c r="AP750" i="2" l="1"/>
  <c r="AQ740" i="2"/>
  <c r="AR739" i="2"/>
  <c r="AS739" i="2" s="1"/>
  <c r="K793" i="2"/>
  <c r="J793" i="2"/>
  <c r="AQ741" i="2" l="1"/>
  <c r="AR740" i="2"/>
  <c r="AS740" i="2" s="1"/>
  <c r="AP751" i="2"/>
  <c r="J794" i="2"/>
  <c r="K794" i="2"/>
  <c r="AP752" i="2" l="1"/>
  <c r="AQ742" i="2"/>
  <c r="AR741" i="2"/>
  <c r="AS741" i="2" s="1"/>
  <c r="K795" i="2"/>
  <c r="J795" i="2"/>
  <c r="AQ743" i="2" l="1"/>
  <c r="AR742" i="2"/>
  <c r="AS742" i="2" s="1"/>
  <c r="AP753" i="2"/>
  <c r="J796" i="2"/>
  <c r="J797" i="2" s="1"/>
  <c r="K796" i="2"/>
  <c r="AP754" i="2" l="1"/>
  <c r="AQ744" i="2"/>
  <c r="AR743" i="2"/>
  <c r="AS743" i="2" s="1"/>
  <c r="K797" i="2"/>
  <c r="J798" i="2"/>
  <c r="K798" i="2"/>
  <c r="AQ745" i="2" l="1"/>
  <c r="AR744" i="2"/>
  <c r="AS744" i="2" s="1"/>
  <c r="AP755" i="2"/>
  <c r="J799" i="2"/>
  <c r="K799" i="2"/>
  <c r="AP756" i="2" l="1"/>
  <c r="AQ746" i="2"/>
  <c r="AR745" i="2"/>
  <c r="AS745" i="2" s="1"/>
  <c r="J800" i="2"/>
  <c r="K800" i="2"/>
  <c r="AQ747" i="2" l="1"/>
  <c r="AR746" i="2"/>
  <c r="AS746" i="2" s="1"/>
  <c r="AP757" i="2"/>
  <c r="K801" i="2"/>
  <c r="J801" i="2"/>
  <c r="AP758" i="2" l="1"/>
  <c r="AQ748" i="2"/>
  <c r="AR747" i="2"/>
  <c r="AS747" i="2" s="1"/>
  <c r="K802" i="2"/>
  <c r="J802" i="2"/>
  <c r="AQ749" i="2" l="1"/>
  <c r="AR748" i="2"/>
  <c r="AS748" i="2" s="1"/>
  <c r="AP759" i="2"/>
  <c r="J803" i="2"/>
  <c r="K803" i="2"/>
  <c r="AP760" i="2" l="1"/>
  <c r="AQ750" i="2"/>
  <c r="AR749" i="2"/>
  <c r="AS749" i="2" s="1"/>
  <c r="J804" i="2"/>
  <c r="K804" i="2" s="1"/>
  <c r="AQ751" i="2" l="1"/>
  <c r="AR750" i="2"/>
  <c r="AS750" i="2" s="1"/>
  <c r="AP761" i="2"/>
  <c r="J805" i="2"/>
  <c r="K805" i="2"/>
  <c r="AP762" i="2" l="1"/>
  <c r="AQ752" i="2"/>
  <c r="AR751" i="2"/>
  <c r="AS751" i="2" s="1"/>
  <c r="J806" i="2"/>
  <c r="K806" i="2"/>
  <c r="AQ753" i="2" l="1"/>
  <c r="AR752" i="2"/>
  <c r="AS752" i="2" s="1"/>
  <c r="AP763" i="2"/>
  <c r="K807" i="2"/>
  <c r="J807" i="2"/>
  <c r="AP764" i="2" l="1"/>
  <c r="AQ754" i="2"/>
  <c r="AR753" i="2"/>
  <c r="AS753" i="2" s="1"/>
  <c r="K808" i="2"/>
  <c r="J808" i="2"/>
  <c r="AQ755" i="2" l="1"/>
  <c r="AR754" i="2"/>
  <c r="AS754" i="2" s="1"/>
  <c r="AP765" i="2"/>
  <c r="K809" i="2"/>
  <c r="J809" i="2"/>
  <c r="AP766" i="2" l="1"/>
  <c r="AQ756" i="2"/>
  <c r="AR755" i="2"/>
  <c r="AS755" i="2" s="1"/>
  <c r="K810" i="2"/>
  <c r="J810" i="2"/>
  <c r="AQ757" i="2" l="1"/>
  <c r="AR756" i="2"/>
  <c r="AS756" i="2" s="1"/>
  <c r="AP767" i="2"/>
  <c r="J811" i="2"/>
  <c r="K811" i="2" s="1"/>
  <c r="AP768" i="2" l="1"/>
  <c r="AQ758" i="2"/>
  <c r="AR757" i="2"/>
  <c r="AS757" i="2" s="1"/>
  <c r="K812" i="2"/>
  <c r="J812" i="2"/>
  <c r="AQ759" i="2" l="1"/>
  <c r="AR758" i="2"/>
  <c r="AS758" i="2" s="1"/>
  <c r="AP769" i="2"/>
  <c r="J813" i="2"/>
  <c r="K813" i="2"/>
  <c r="AP770" i="2" l="1"/>
  <c r="AQ760" i="2"/>
  <c r="AR759" i="2"/>
  <c r="AS759" i="2" s="1"/>
  <c r="K814" i="2"/>
  <c r="J814" i="2"/>
  <c r="AQ761" i="2" l="1"/>
  <c r="AR760" i="2"/>
  <c r="AS760" i="2" s="1"/>
  <c r="AP771" i="2"/>
  <c r="J815" i="2"/>
  <c r="K815" i="2"/>
  <c r="AP772" i="2" l="1"/>
  <c r="AQ762" i="2"/>
  <c r="AR761" i="2"/>
  <c r="AS761" i="2" s="1"/>
  <c r="J816" i="2"/>
  <c r="K816" i="2"/>
  <c r="AQ763" i="2" l="1"/>
  <c r="AR762" i="2"/>
  <c r="AS762" i="2" s="1"/>
  <c r="AP773" i="2"/>
  <c r="K817" i="2"/>
  <c r="J817" i="2"/>
  <c r="AP774" i="2" l="1"/>
  <c r="AQ764" i="2"/>
  <c r="AR763" i="2"/>
  <c r="AS763" i="2" s="1"/>
  <c r="J818" i="2"/>
  <c r="K818" i="2"/>
  <c r="AQ765" i="2" l="1"/>
  <c r="AR764" i="2"/>
  <c r="AS764" i="2" s="1"/>
  <c r="AP775" i="2"/>
  <c r="K819" i="2"/>
  <c r="J819" i="2"/>
  <c r="AP776" i="2" l="1"/>
  <c r="AQ766" i="2"/>
  <c r="AR765" i="2"/>
  <c r="AS765" i="2" s="1"/>
  <c r="J820" i="2"/>
  <c r="K820" i="2"/>
  <c r="AQ767" i="2" l="1"/>
  <c r="AR766" i="2"/>
  <c r="AS766" i="2" s="1"/>
  <c r="AP777" i="2"/>
  <c r="J821" i="2"/>
  <c r="K821" i="2"/>
  <c r="AP778" i="2" l="1"/>
  <c r="AQ768" i="2"/>
  <c r="AR767" i="2"/>
  <c r="AS767" i="2" s="1"/>
  <c r="J822" i="2"/>
  <c r="K822" i="2"/>
  <c r="AQ769" i="2" l="1"/>
  <c r="AR768" i="2"/>
  <c r="AS768" i="2" s="1"/>
  <c r="AP779" i="2"/>
  <c r="J823" i="2"/>
  <c r="K823" i="2" s="1"/>
  <c r="AP780" i="2" l="1"/>
  <c r="AQ770" i="2"/>
  <c r="AR769" i="2"/>
  <c r="AS769" i="2" s="1"/>
  <c r="K824" i="2"/>
  <c r="J824" i="2"/>
  <c r="AQ771" i="2" l="1"/>
  <c r="AR770" i="2"/>
  <c r="AS770" i="2" s="1"/>
  <c r="AP781" i="2"/>
  <c r="J825" i="2"/>
  <c r="K825" i="2"/>
  <c r="AP782" i="2" l="1"/>
  <c r="AQ772" i="2"/>
  <c r="AR771" i="2"/>
  <c r="AS771" i="2" s="1"/>
  <c r="J826" i="2"/>
  <c r="K826" i="2"/>
  <c r="AQ773" i="2" l="1"/>
  <c r="AR772" i="2"/>
  <c r="AS772" i="2" s="1"/>
  <c r="AP783" i="2"/>
  <c r="K827" i="2"/>
  <c r="J827" i="2"/>
  <c r="AP784" i="2" l="1"/>
  <c r="AQ774" i="2"/>
  <c r="AR773" i="2"/>
  <c r="AS773" i="2" s="1"/>
  <c r="J828" i="2"/>
  <c r="K828" i="2"/>
  <c r="AQ775" i="2" l="1"/>
  <c r="AR774" i="2"/>
  <c r="AS774" i="2" s="1"/>
  <c r="AP785" i="2"/>
  <c r="J829" i="2"/>
  <c r="K829" i="2" s="1"/>
  <c r="AP786" i="2" l="1"/>
  <c r="AQ776" i="2"/>
  <c r="AR775" i="2"/>
  <c r="AS775" i="2" s="1"/>
  <c r="K830" i="2"/>
  <c r="J830" i="2"/>
  <c r="AQ777" i="2" l="1"/>
  <c r="AR776" i="2"/>
  <c r="AS776" i="2" s="1"/>
  <c r="AP787" i="2"/>
  <c r="K831" i="2"/>
  <c r="J831" i="2"/>
  <c r="AP788" i="2" l="1"/>
  <c r="AQ778" i="2"/>
  <c r="AR777" i="2"/>
  <c r="AS777" i="2" s="1"/>
  <c r="J832" i="2"/>
  <c r="K832" i="2"/>
  <c r="AQ779" i="2" l="1"/>
  <c r="AR778" i="2"/>
  <c r="AS778" i="2" s="1"/>
  <c r="AP789" i="2"/>
  <c r="J833" i="2"/>
  <c r="K833" i="2"/>
  <c r="AP790" i="2" l="1"/>
  <c r="AQ780" i="2"/>
  <c r="AR779" i="2"/>
  <c r="AS779" i="2" s="1"/>
  <c r="K834" i="2"/>
  <c r="J834" i="2"/>
  <c r="AQ781" i="2" l="1"/>
  <c r="AR780" i="2"/>
  <c r="AS780" i="2" s="1"/>
  <c r="AP791" i="2"/>
  <c r="K835" i="2"/>
  <c r="J835" i="2"/>
  <c r="AP792" i="2" l="1"/>
  <c r="AQ782" i="2"/>
  <c r="AR781" i="2"/>
  <c r="AS781" i="2" s="1"/>
  <c r="J836" i="2"/>
  <c r="K836" i="2"/>
  <c r="AQ783" i="2" l="1"/>
  <c r="AR782" i="2"/>
  <c r="AS782" i="2" s="1"/>
  <c r="AP793" i="2"/>
  <c r="K837" i="2"/>
  <c r="J837" i="2"/>
  <c r="AP794" i="2" l="1"/>
  <c r="AQ784" i="2"/>
  <c r="AR783" i="2"/>
  <c r="AS783" i="2" s="1"/>
  <c r="K838" i="2"/>
  <c r="J838" i="2"/>
  <c r="AQ785" i="2" l="1"/>
  <c r="AR784" i="2"/>
  <c r="AS784" i="2" s="1"/>
  <c r="AP795" i="2"/>
  <c r="K839" i="2"/>
  <c r="J839" i="2"/>
  <c r="AP796" i="2" l="1"/>
  <c r="AQ786" i="2"/>
  <c r="AR785" i="2"/>
  <c r="AS785" i="2" s="1"/>
  <c r="J840" i="2"/>
  <c r="K840" i="2"/>
  <c r="AQ787" i="2" l="1"/>
  <c r="AR786" i="2"/>
  <c r="AS786" i="2" s="1"/>
  <c r="AP797" i="2"/>
  <c r="K841" i="2"/>
  <c r="J841" i="2"/>
  <c r="AP798" i="2" l="1"/>
  <c r="AQ788" i="2"/>
  <c r="AR787" i="2"/>
  <c r="AS787" i="2" s="1"/>
  <c r="J842" i="2"/>
  <c r="K842" i="2" s="1"/>
  <c r="AQ789" i="2" l="1"/>
  <c r="AR788" i="2"/>
  <c r="AS788" i="2" s="1"/>
  <c r="AP799" i="2"/>
  <c r="J843" i="2"/>
  <c r="K843" i="2"/>
  <c r="AP800" i="2" l="1"/>
  <c r="AQ790" i="2"/>
  <c r="AR789" i="2"/>
  <c r="AS789" i="2" s="1"/>
  <c r="K844" i="2"/>
  <c r="J844" i="2"/>
  <c r="AQ791" i="2" l="1"/>
  <c r="AR790" i="2"/>
  <c r="AS790" i="2" s="1"/>
  <c r="AP801" i="2"/>
  <c r="K845" i="2"/>
  <c r="J845" i="2"/>
  <c r="AP802" i="2" l="1"/>
  <c r="AQ792" i="2"/>
  <c r="AR791" i="2"/>
  <c r="AS791" i="2" s="1"/>
  <c r="J846" i="2"/>
  <c r="K846" i="2"/>
  <c r="AQ793" i="2" l="1"/>
  <c r="AR792" i="2"/>
  <c r="AS792" i="2" s="1"/>
  <c r="AP803" i="2"/>
  <c r="J847" i="2"/>
  <c r="K847" i="2"/>
  <c r="AP804" i="2" l="1"/>
  <c r="AQ794" i="2"/>
  <c r="AR793" i="2"/>
  <c r="AS793" i="2" s="1"/>
  <c r="J848" i="2"/>
  <c r="K848" i="2" s="1"/>
  <c r="AQ795" i="2" l="1"/>
  <c r="AR794" i="2"/>
  <c r="AS794" i="2" s="1"/>
  <c r="AP805" i="2"/>
  <c r="K849" i="2"/>
  <c r="J849" i="2"/>
  <c r="J850" i="2" s="1"/>
  <c r="AP806" i="2" l="1"/>
  <c r="AQ796" i="2"/>
  <c r="AR795" i="2"/>
  <c r="AS795" i="2" s="1"/>
  <c r="K850" i="2"/>
  <c r="K851" i="2"/>
  <c r="J851" i="2"/>
  <c r="AQ797" i="2" l="1"/>
  <c r="AR796" i="2"/>
  <c r="AS796" i="2" s="1"/>
  <c r="AP807" i="2"/>
  <c r="J852" i="2"/>
  <c r="K852" i="2" s="1"/>
  <c r="AP808" i="2" l="1"/>
  <c r="AQ798" i="2"/>
  <c r="AR797" i="2"/>
  <c r="AS797" i="2" s="1"/>
  <c r="J853" i="2"/>
  <c r="K853" i="2"/>
  <c r="AQ799" i="2" l="1"/>
  <c r="AR798" i="2"/>
  <c r="AS798" i="2" s="1"/>
  <c r="AP809" i="2"/>
  <c r="J854" i="2"/>
  <c r="K854" i="2"/>
  <c r="AP810" i="2" l="1"/>
  <c r="AQ800" i="2"/>
  <c r="AR799" i="2"/>
  <c r="AS799" i="2" s="1"/>
  <c r="J855" i="2"/>
  <c r="K855" i="2"/>
  <c r="AQ801" i="2" l="1"/>
  <c r="AR800" i="2"/>
  <c r="AS800" i="2" s="1"/>
  <c r="AP811" i="2"/>
  <c r="K856" i="2"/>
  <c r="J856" i="2"/>
  <c r="AP812" i="2" l="1"/>
  <c r="AQ802" i="2"/>
  <c r="AR801" i="2"/>
  <c r="AS801" i="2" s="1"/>
  <c r="J857" i="2"/>
  <c r="K857" i="2"/>
  <c r="AQ803" i="2" l="1"/>
  <c r="AR802" i="2"/>
  <c r="AS802" i="2" s="1"/>
  <c r="AP813" i="2"/>
  <c r="J858" i="2"/>
  <c r="K858" i="2"/>
  <c r="AP814" i="2" l="1"/>
  <c r="AQ804" i="2"/>
  <c r="AR803" i="2"/>
  <c r="AS803" i="2" s="1"/>
  <c r="J859" i="2"/>
  <c r="K859" i="2"/>
  <c r="AQ805" i="2" l="1"/>
  <c r="AR804" i="2"/>
  <c r="AS804" i="2" s="1"/>
  <c r="AP815" i="2"/>
  <c r="K860" i="2"/>
  <c r="J860" i="2"/>
  <c r="AP816" i="2" l="1"/>
  <c r="AQ806" i="2"/>
  <c r="AR805" i="2"/>
  <c r="AS805" i="2" s="1"/>
  <c r="J861" i="2"/>
  <c r="K861" i="2"/>
  <c r="AQ807" i="2" l="1"/>
  <c r="AR806" i="2"/>
  <c r="AS806" i="2" s="1"/>
  <c r="AP817" i="2"/>
  <c r="K862" i="2"/>
  <c r="J862" i="2"/>
  <c r="AP818" i="2" l="1"/>
  <c r="AQ808" i="2"/>
  <c r="AR807" i="2"/>
  <c r="AS807" i="2" s="1"/>
  <c r="J863" i="2"/>
  <c r="K863" i="2"/>
  <c r="AQ809" i="2" l="1"/>
  <c r="AR808" i="2"/>
  <c r="AS808" i="2" s="1"/>
  <c r="AP819" i="2"/>
  <c r="K864" i="2"/>
  <c r="J864" i="2"/>
  <c r="AP820" i="2" l="1"/>
  <c r="AQ810" i="2"/>
  <c r="AR809" i="2"/>
  <c r="AS809" i="2" s="1"/>
  <c r="J865" i="2"/>
  <c r="J866" i="2" s="1"/>
  <c r="K865" i="2"/>
  <c r="AQ811" i="2" l="1"/>
  <c r="AR810" i="2"/>
  <c r="AS810" i="2" s="1"/>
  <c r="AP821" i="2"/>
  <c r="K866" i="2"/>
  <c r="J867" i="2"/>
  <c r="K867" i="2"/>
  <c r="AP822" i="2" l="1"/>
  <c r="AQ812" i="2"/>
  <c r="AR811" i="2"/>
  <c r="AS811" i="2" s="1"/>
  <c r="J868" i="2"/>
  <c r="K868" i="2"/>
  <c r="AQ813" i="2" l="1"/>
  <c r="AR812" i="2"/>
  <c r="AS812" i="2" s="1"/>
  <c r="AP823" i="2"/>
  <c r="K869" i="2"/>
  <c r="J869" i="2"/>
  <c r="AP824" i="2" l="1"/>
  <c r="AQ814" i="2"/>
  <c r="AR813" i="2"/>
  <c r="AS813" i="2" s="1"/>
  <c r="K870" i="2"/>
  <c r="J870" i="2"/>
  <c r="AQ815" i="2" l="1"/>
  <c r="AR814" i="2"/>
  <c r="AS814" i="2" s="1"/>
  <c r="AP825" i="2"/>
  <c r="K871" i="2"/>
  <c r="J871" i="2"/>
  <c r="AP826" i="2" l="1"/>
  <c r="AQ816" i="2"/>
  <c r="AR815" i="2"/>
  <c r="AS815" i="2" s="1"/>
  <c r="K872" i="2"/>
  <c r="J872" i="2"/>
  <c r="J873" i="2" s="1"/>
  <c r="AQ817" i="2" l="1"/>
  <c r="AR816" i="2"/>
  <c r="AS816" i="2" s="1"/>
  <c r="AP827" i="2"/>
  <c r="K873" i="2"/>
  <c r="J874" i="2"/>
  <c r="AP828" i="2" l="1"/>
  <c r="AQ818" i="2"/>
  <c r="AR817" i="2"/>
  <c r="AS817" i="2" s="1"/>
  <c r="K874" i="2"/>
  <c r="J875" i="2"/>
  <c r="K875" i="2"/>
  <c r="AQ819" i="2" l="1"/>
  <c r="AR818" i="2"/>
  <c r="AS818" i="2" s="1"/>
  <c r="AP829" i="2"/>
  <c r="J876" i="2"/>
  <c r="K876" i="2"/>
  <c r="AP830" i="2" l="1"/>
  <c r="AQ820" i="2"/>
  <c r="AR819" i="2"/>
  <c r="AS819" i="2" s="1"/>
  <c r="J877" i="2"/>
  <c r="K877" i="2"/>
  <c r="AQ821" i="2" l="1"/>
  <c r="AR820" i="2"/>
  <c r="AS820" i="2" s="1"/>
  <c r="AP831" i="2"/>
  <c r="J878" i="2"/>
  <c r="K878" i="2"/>
  <c r="AP832" i="2" l="1"/>
  <c r="AQ822" i="2"/>
  <c r="AR821" i="2"/>
  <c r="AS821" i="2" s="1"/>
  <c r="J879" i="2"/>
  <c r="K879" i="2"/>
  <c r="AQ823" i="2" l="1"/>
  <c r="AR822" i="2"/>
  <c r="AS822" i="2" s="1"/>
  <c r="AP833" i="2"/>
  <c r="K880" i="2"/>
  <c r="J880" i="2"/>
  <c r="AP834" i="2" l="1"/>
  <c r="AQ824" i="2"/>
  <c r="AR823" i="2"/>
  <c r="AS823" i="2" s="1"/>
  <c r="K881" i="2"/>
  <c r="J881" i="2"/>
  <c r="AQ825" i="2" l="1"/>
  <c r="AR824" i="2"/>
  <c r="AS824" i="2" s="1"/>
  <c r="AP835" i="2"/>
  <c r="K882" i="2"/>
  <c r="J882" i="2"/>
  <c r="AP836" i="2" l="1"/>
  <c r="AQ826" i="2"/>
  <c r="AR825" i="2"/>
  <c r="AS825" i="2" s="1"/>
  <c r="J883" i="2"/>
  <c r="K883" i="2"/>
  <c r="AQ827" i="2" l="1"/>
  <c r="AR826" i="2"/>
  <c r="AS826" i="2" s="1"/>
  <c r="AP837" i="2"/>
  <c r="J884" i="2"/>
  <c r="K884" i="2"/>
  <c r="AP838" i="2" l="1"/>
  <c r="AQ828" i="2"/>
  <c r="AR827" i="2"/>
  <c r="AS827" i="2" s="1"/>
  <c r="K885" i="2"/>
  <c r="J885" i="2"/>
  <c r="AQ829" i="2" l="1"/>
  <c r="AR828" i="2"/>
  <c r="AS828" i="2" s="1"/>
  <c r="AP839" i="2"/>
  <c r="J886" i="2"/>
  <c r="K886" i="2"/>
  <c r="AP840" i="2" l="1"/>
  <c r="AQ830" i="2"/>
  <c r="AR829" i="2"/>
  <c r="AS829" i="2" s="1"/>
  <c r="J887" i="2"/>
  <c r="K887" i="2"/>
  <c r="AQ831" i="2" l="1"/>
  <c r="AR830" i="2"/>
  <c r="AS830" i="2" s="1"/>
  <c r="AP841" i="2"/>
  <c r="K888" i="2"/>
  <c r="J888" i="2"/>
  <c r="AP842" i="2" l="1"/>
  <c r="AQ832" i="2"/>
  <c r="AR831" i="2"/>
  <c r="AS831" i="2" s="1"/>
  <c r="K889" i="2"/>
  <c r="J889" i="2"/>
  <c r="AQ833" i="2" l="1"/>
  <c r="AR832" i="2"/>
  <c r="AS832" i="2" s="1"/>
  <c r="AP843" i="2"/>
  <c r="J890" i="2"/>
  <c r="K890" i="2"/>
  <c r="AP844" i="2" l="1"/>
  <c r="AQ834" i="2"/>
  <c r="AR833" i="2"/>
  <c r="AS833" i="2" s="1"/>
  <c r="J891" i="2"/>
  <c r="K891" i="2"/>
  <c r="AQ835" i="2" l="1"/>
  <c r="AR834" i="2"/>
  <c r="AS834" i="2" s="1"/>
  <c r="AP845" i="2"/>
  <c r="K892" i="2"/>
  <c r="J892" i="2"/>
  <c r="J893" i="2" s="1"/>
  <c r="AP846" i="2" l="1"/>
  <c r="AQ836" i="2"/>
  <c r="AR835" i="2"/>
  <c r="AS835" i="2" s="1"/>
  <c r="K893" i="2"/>
  <c r="J894" i="2"/>
  <c r="K894" i="2"/>
  <c r="AQ837" i="2" l="1"/>
  <c r="AR836" i="2"/>
  <c r="AS836" i="2" s="1"/>
  <c r="AP847" i="2"/>
  <c r="K895" i="2"/>
  <c r="J895" i="2"/>
  <c r="AP848" i="2" l="1"/>
  <c r="AQ838" i="2"/>
  <c r="AR837" i="2"/>
  <c r="AS837" i="2" s="1"/>
  <c r="J896" i="2"/>
  <c r="K896" i="2"/>
  <c r="AQ839" i="2" l="1"/>
  <c r="AR838" i="2"/>
  <c r="AS838" i="2" s="1"/>
  <c r="AP849" i="2"/>
  <c r="K897" i="2"/>
  <c r="J897" i="2"/>
  <c r="AP850" i="2" l="1"/>
  <c r="AQ840" i="2"/>
  <c r="AR839" i="2"/>
  <c r="AS839" i="2" s="1"/>
  <c r="J898" i="2"/>
  <c r="K898" i="2"/>
  <c r="AQ841" i="2" l="1"/>
  <c r="AR840" i="2"/>
  <c r="AS840" i="2" s="1"/>
  <c r="AP851" i="2"/>
  <c r="J899" i="2"/>
  <c r="K899" i="2"/>
  <c r="AP852" i="2" l="1"/>
  <c r="AQ842" i="2"/>
  <c r="AR841" i="2"/>
  <c r="AS841" i="2" s="1"/>
  <c r="K900" i="2"/>
  <c r="J900" i="2"/>
  <c r="AQ843" i="2" l="1"/>
  <c r="AR842" i="2"/>
  <c r="AS842" i="2" s="1"/>
  <c r="AP853" i="2"/>
  <c r="J901" i="2"/>
  <c r="K901" i="2"/>
  <c r="AP854" i="2" l="1"/>
  <c r="AQ844" i="2"/>
  <c r="AR843" i="2"/>
  <c r="AS843" i="2" s="1"/>
  <c r="K902" i="2"/>
  <c r="J902" i="2"/>
  <c r="AQ845" i="2" l="1"/>
  <c r="AR844" i="2"/>
  <c r="AS844" i="2" s="1"/>
  <c r="AP855" i="2"/>
  <c r="J903" i="2"/>
  <c r="K903" i="2"/>
  <c r="AP856" i="2" l="1"/>
  <c r="AQ846" i="2"/>
  <c r="AR845" i="2"/>
  <c r="AS845" i="2" s="1"/>
  <c r="J904" i="2"/>
  <c r="K904" i="2"/>
  <c r="AQ847" i="2" l="1"/>
  <c r="AR846" i="2"/>
  <c r="AS846" i="2" s="1"/>
  <c r="AP857" i="2"/>
  <c r="J905" i="2"/>
  <c r="K905" i="2"/>
  <c r="AP858" i="2" l="1"/>
  <c r="AQ848" i="2"/>
  <c r="AR847" i="2"/>
  <c r="AS847" i="2" s="1"/>
  <c r="J906" i="2"/>
  <c r="K906" i="2"/>
  <c r="AQ849" i="2" l="1"/>
  <c r="AR848" i="2"/>
  <c r="AS848" i="2" s="1"/>
  <c r="AP859" i="2"/>
  <c r="K907" i="2"/>
  <c r="J907" i="2"/>
  <c r="AP860" i="2" l="1"/>
  <c r="AQ850" i="2"/>
  <c r="AR849" i="2"/>
  <c r="AS849" i="2" s="1"/>
  <c r="K908" i="2"/>
  <c r="J908" i="2"/>
  <c r="AQ851" i="2" l="1"/>
  <c r="AR850" i="2"/>
  <c r="AS850" i="2" s="1"/>
  <c r="AP861" i="2"/>
  <c r="J909" i="2"/>
  <c r="K909" i="2"/>
  <c r="AP862" i="2" l="1"/>
  <c r="AQ852" i="2"/>
  <c r="AR851" i="2"/>
  <c r="AS851" i="2" s="1"/>
  <c r="J910" i="2"/>
  <c r="K910" i="2"/>
  <c r="AQ853" i="2" l="1"/>
  <c r="AR852" i="2"/>
  <c r="AS852" i="2" s="1"/>
  <c r="AP863" i="2"/>
  <c r="K911" i="2"/>
  <c r="J911" i="2"/>
  <c r="AP864" i="2" l="1"/>
  <c r="AQ854" i="2"/>
  <c r="AR853" i="2"/>
  <c r="AS853" i="2" s="1"/>
  <c r="J912" i="2"/>
  <c r="K912" i="2"/>
  <c r="AQ855" i="2" l="1"/>
  <c r="AR854" i="2"/>
  <c r="AS854" i="2" s="1"/>
  <c r="AP865" i="2"/>
  <c r="K913" i="2"/>
  <c r="J913" i="2"/>
  <c r="AP866" i="2" l="1"/>
  <c r="AQ856" i="2"/>
  <c r="AR855" i="2"/>
  <c r="AS855" i="2" s="1"/>
  <c r="K914" i="2"/>
  <c r="J914" i="2"/>
  <c r="AQ857" i="2" l="1"/>
  <c r="AR856" i="2"/>
  <c r="AS856" i="2" s="1"/>
  <c r="AP867" i="2"/>
  <c r="J915" i="2"/>
  <c r="K915" i="2" s="1"/>
  <c r="AP868" i="2" l="1"/>
  <c r="AQ858" i="2"/>
  <c r="AR857" i="2"/>
  <c r="AS857" i="2" s="1"/>
  <c r="K916" i="2"/>
  <c r="J916" i="2"/>
  <c r="AQ859" i="2" l="1"/>
  <c r="AR858" i="2"/>
  <c r="AS858" i="2" s="1"/>
  <c r="AP869" i="2"/>
  <c r="J917" i="2"/>
  <c r="K917" i="2"/>
  <c r="AP870" i="2" l="1"/>
  <c r="AQ860" i="2"/>
  <c r="AR859" i="2"/>
  <c r="AS859" i="2" s="1"/>
  <c r="J918" i="2"/>
  <c r="K918" i="2" s="1"/>
  <c r="AQ861" i="2" l="1"/>
  <c r="AR860" i="2"/>
  <c r="AS860" i="2" s="1"/>
  <c r="AP871" i="2"/>
  <c r="K919" i="2"/>
  <c r="J919" i="2"/>
  <c r="AP872" i="2" l="1"/>
  <c r="AQ862" i="2"/>
  <c r="AR861" i="2"/>
  <c r="AS861" i="2" s="1"/>
  <c r="J920" i="2"/>
  <c r="K920" i="2" s="1"/>
  <c r="AQ863" i="2" l="1"/>
  <c r="AR862" i="2"/>
  <c r="AS862" i="2" s="1"/>
  <c r="AP873" i="2"/>
  <c r="K921" i="2"/>
  <c r="J921" i="2"/>
  <c r="AP874" i="2" l="1"/>
  <c r="AQ864" i="2"/>
  <c r="AR863" i="2"/>
  <c r="AS863" i="2" s="1"/>
  <c r="K922" i="2"/>
  <c r="J922" i="2"/>
  <c r="AQ865" i="2" l="1"/>
  <c r="AR864" i="2"/>
  <c r="AS864" i="2" s="1"/>
  <c r="AP875" i="2"/>
  <c r="K923" i="2"/>
  <c r="J923" i="2"/>
  <c r="AP876" i="2" l="1"/>
  <c r="AQ866" i="2"/>
  <c r="AR865" i="2"/>
  <c r="AS865" i="2" s="1"/>
  <c r="J924" i="2"/>
  <c r="K924" i="2" s="1"/>
  <c r="AQ867" i="2" l="1"/>
  <c r="AR866" i="2"/>
  <c r="AS866" i="2" s="1"/>
  <c r="AP877" i="2"/>
  <c r="J925" i="2"/>
  <c r="K925" i="2"/>
  <c r="AP878" i="2" l="1"/>
  <c r="AQ868" i="2"/>
  <c r="AR867" i="2"/>
  <c r="AS867" i="2" s="1"/>
  <c r="J926" i="2"/>
  <c r="K926" i="2"/>
  <c r="AQ869" i="2" l="1"/>
  <c r="AR868" i="2"/>
  <c r="AS868" i="2" s="1"/>
  <c r="AP879" i="2"/>
  <c r="K927" i="2"/>
  <c r="J927" i="2"/>
  <c r="AP880" i="2" l="1"/>
  <c r="AQ870" i="2"/>
  <c r="AR869" i="2"/>
  <c r="AS869" i="2" s="1"/>
  <c r="J928" i="2"/>
  <c r="K928" i="2"/>
  <c r="AQ871" i="2" l="1"/>
  <c r="AR870" i="2"/>
  <c r="AS870" i="2" s="1"/>
  <c r="AP881" i="2"/>
  <c r="J929" i="2"/>
  <c r="K929" i="2"/>
  <c r="AP882" i="2" l="1"/>
  <c r="AQ872" i="2"/>
  <c r="AR871" i="2"/>
  <c r="AS871" i="2" s="1"/>
  <c r="K930" i="2"/>
  <c r="J930" i="2"/>
  <c r="AQ873" i="2" l="1"/>
  <c r="AR872" i="2"/>
  <c r="AS872" i="2" s="1"/>
  <c r="AP883" i="2"/>
  <c r="J931" i="2"/>
  <c r="K931" i="2"/>
  <c r="AP884" i="2" l="1"/>
  <c r="AQ874" i="2"/>
  <c r="AR873" i="2"/>
  <c r="AS873" i="2" s="1"/>
  <c r="J932" i="2"/>
  <c r="K932" i="2" s="1"/>
  <c r="AQ875" i="2" l="1"/>
  <c r="AR874" i="2"/>
  <c r="AS874" i="2" s="1"/>
  <c r="AP885" i="2"/>
  <c r="J933" i="2"/>
  <c r="K933" i="2"/>
  <c r="AP886" i="2" l="1"/>
  <c r="AQ876" i="2"/>
  <c r="AR875" i="2"/>
  <c r="AS875" i="2" s="1"/>
  <c r="J934" i="2"/>
  <c r="K934" i="2"/>
  <c r="AQ877" i="2" l="1"/>
  <c r="AR876" i="2"/>
  <c r="AS876" i="2" s="1"/>
  <c r="AP887" i="2"/>
  <c r="J935" i="2"/>
  <c r="J936" i="2" s="1"/>
  <c r="K935" i="2"/>
  <c r="AP888" i="2" l="1"/>
  <c r="AQ878" i="2"/>
  <c r="AR877" i="2"/>
  <c r="AS877" i="2" s="1"/>
  <c r="K936" i="2"/>
  <c r="J937" i="2"/>
  <c r="K937" i="2"/>
  <c r="AQ879" i="2" l="1"/>
  <c r="AR878" i="2"/>
  <c r="AS878" i="2" s="1"/>
  <c r="AP889" i="2"/>
  <c r="J938" i="2"/>
  <c r="K938" i="2"/>
  <c r="AP890" i="2" l="1"/>
  <c r="AQ880" i="2"/>
  <c r="AR879" i="2"/>
  <c r="AS879" i="2" s="1"/>
  <c r="J939" i="2"/>
  <c r="K939" i="2"/>
  <c r="AQ881" i="2" l="1"/>
  <c r="AR880" i="2"/>
  <c r="AS880" i="2" s="1"/>
  <c r="AP891" i="2"/>
  <c r="J940" i="2"/>
  <c r="K940" i="2" s="1"/>
  <c r="AP892" i="2" l="1"/>
  <c r="AQ882" i="2"/>
  <c r="AR881" i="2"/>
  <c r="AS881" i="2" s="1"/>
  <c r="K941" i="2"/>
  <c r="J941" i="2"/>
  <c r="AQ883" i="2" l="1"/>
  <c r="AR882" i="2"/>
  <c r="AS882" i="2" s="1"/>
  <c r="AP893" i="2"/>
  <c r="K942" i="2"/>
  <c r="J942" i="2"/>
  <c r="AP894" i="2" l="1"/>
  <c r="AQ884" i="2"/>
  <c r="AR883" i="2"/>
  <c r="AS883" i="2" s="1"/>
  <c r="J943" i="2"/>
  <c r="K943" i="2"/>
  <c r="AQ885" i="2" l="1"/>
  <c r="AR884" i="2"/>
  <c r="AS884" i="2" s="1"/>
  <c r="AP895" i="2"/>
  <c r="J944" i="2"/>
  <c r="K944" i="2"/>
  <c r="AP896" i="2" l="1"/>
  <c r="AQ886" i="2"/>
  <c r="AR885" i="2"/>
  <c r="AS885" i="2" s="1"/>
  <c r="K945" i="2"/>
  <c r="J945" i="2"/>
  <c r="AQ887" i="2" l="1"/>
  <c r="AR886" i="2"/>
  <c r="AS886" i="2" s="1"/>
  <c r="AP897" i="2"/>
  <c r="J946" i="2"/>
  <c r="K946" i="2"/>
  <c r="AP898" i="2" l="1"/>
  <c r="AQ888" i="2"/>
  <c r="AR887" i="2"/>
  <c r="AS887" i="2" s="1"/>
  <c r="K947" i="2"/>
  <c r="J947" i="2"/>
  <c r="AQ889" i="2" l="1"/>
  <c r="AR888" i="2"/>
  <c r="AS888" i="2" s="1"/>
  <c r="AP899" i="2"/>
  <c r="K948" i="2"/>
  <c r="J948" i="2"/>
  <c r="AP900" i="2" l="1"/>
  <c r="AQ890" i="2"/>
  <c r="AR889" i="2"/>
  <c r="AS889" i="2" s="1"/>
  <c r="J949" i="2"/>
  <c r="K949" i="2"/>
  <c r="AQ891" i="2" l="1"/>
  <c r="AR890" i="2"/>
  <c r="AS890" i="2" s="1"/>
  <c r="AP901" i="2"/>
  <c r="J950" i="2"/>
  <c r="K950" i="2"/>
  <c r="AP902" i="2" l="1"/>
  <c r="AQ892" i="2"/>
  <c r="AR891" i="2"/>
  <c r="AS891" i="2" s="1"/>
  <c r="J951" i="2"/>
  <c r="K951" i="2" s="1"/>
  <c r="AQ893" i="2" l="1"/>
  <c r="AR892" i="2"/>
  <c r="AS892" i="2" s="1"/>
  <c r="AP903" i="2"/>
  <c r="J952" i="2"/>
  <c r="K952" i="2"/>
  <c r="AP904" i="2" l="1"/>
  <c r="AQ894" i="2"/>
  <c r="AR893" i="2"/>
  <c r="AS893" i="2" s="1"/>
  <c r="J953" i="2"/>
  <c r="K953" i="2"/>
  <c r="AQ895" i="2" l="1"/>
  <c r="AR894" i="2"/>
  <c r="AS894" i="2" s="1"/>
  <c r="AP905" i="2"/>
  <c r="J954" i="2"/>
  <c r="K954" i="2"/>
  <c r="AP906" i="2" l="1"/>
  <c r="AQ896" i="2"/>
  <c r="AR895" i="2"/>
  <c r="AS895" i="2" s="1"/>
  <c r="K955" i="2"/>
  <c r="J955" i="2"/>
  <c r="AQ897" i="2" l="1"/>
  <c r="AR896" i="2"/>
  <c r="AS896" i="2" s="1"/>
  <c r="AP907" i="2"/>
  <c r="J956" i="2"/>
  <c r="K956" i="2" s="1"/>
  <c r="AP908" i="2" l="1"/>
  <c r="AQ898" i="2"/>
  <c r="AR897" i="2"/>
  <c r="AS897" i="2" s="1"/>
  <c r="K957" i="2"/>
  <c r="J957" i="2"/>
  <c r="AQ899" i="2" l="1"/>
  <c r="AR898" i="2"/>
  <c r="AS898" i="2" s="1"/>
  <c r="AP909" i="2"/>
  <c r="J958" i="2"/>
  <c r="K958" i="2"/>
  <c r="AP910" i="2" l="1"/>
  <c r="AQ900" i="2"/>
  <c r="AR899" i="2"/>
  <c r="AS899" i="2" s="1"/>
  <c r="K959" i="2"/>
  <c r="J959" i="2"/>
  <c r="AQ901" i="2" l="1"/>
  <c r="AR900" i="2"/>
  <c r="AS900" i="2" s="1"/>
  <c r="AP911" i="2"/>
  <c r="J960" i="2"/>
  <c r="K960" i="2"/>
  <c r="AP912" i="2" l="1"/>
  <c r="AQ902" i="2"/>
  <c r="AR901" i="2"/>
  <c r="AS901" i="2" s="1"/>
  <c r="J961" i="2"/>
  <c r="K961" i="2"/>
  <c r="AQ903" i="2" l="1"/>
  <c r="AR902" i="2"/>
  <c r="AS902" i="2" s="1"/>
  <c r="AP913" i="2"/>
  <c r="J962" i="2"/>
  <c r="K962" i="2" s="1"/>
  <c r="AP914" i="2" l="1"/>
  <c r="AQ904" i="2"/>
  <c r="AR903" i="2"/>
  <c r="AS903" i="2" s="1"/>
  <c r="K963" i="2"/>
  <c r="J963" i="2"/>
  <c r="AQ905" i="2" l="1"/>
  <c r="AR904" i="2"/>
  <c r="AS904" i="2" s="1"/>
  <c r="AP915" i="2"/>
  <c r="J964" i="2"/>
  <c r="K964" i="2"/>
  <c r="AP916" i="2" l="1"/>
  <c r="AQ906" i="2"/>
  <c r="AR905" i="2"/>
  <c r="AS905" i="2" s="1"/>
  <c r="K965" i="2"/>
  <c r="J965" i="2"/>
  <c r="AQ907" i="2" l="1"/>
  <c r="AR906" i="2"/>
  <c r="AS906" i="2" s="1"/>
  <c r="AP917" i="2"/>
  <c r="K966" i="2"/>
  <c r="J966" i="2"/>
  <c r="AP918" i="2" l="1"/>
  <c r="AQ908" i="2"/>
  <c r="AR907" i="2"/>
  <c r="AS907" i="2" s="1"/>
  <c r="J967" i="2"/>
  <c r="K967" i="2"/>
  <c r="AQ909" i="2" l="1"/>
  <c r="AR908" i="2"/>
  <c r="AS908" i="2" s="1"/>
  <c r="AP919" i="2"/>
  <c r="J968" i="2"/>
  <c r="K968" i="2"/>
  <c r="AP920" i="2" l="1"/>
  <c r="AQ910" i="2"/>
  <c r="AR909" i="2"/>
  <c r="AS909" i="2" s="1"/>
  <c r="K969" i="2"/>
  <c r="J969" i="2"/>
  <c r="AQ911" i="2" l="1"/>
  <c r="AR910" i="2"/>
  <c r="AS910" i="2" s="1"/>
  <c r="AP921" i="2"/>
  <c r="K970" i="2"/>
  <c r="J970" i="2"/>
  <c r="AP922" i="2" l="1"/>
  <c r="AQ912" i="2"/>
  <c r="AR911" i="2"/>
  <c r="AS911" i="2" s="1"/>
  <c r="J971" i="2"/>
  <c r="K971" i="2"/>
  <c r="AQ913" i="2" l="1"/>
  <c r="AR912" i="2"/>
  <c r="AS912" i="2" s="1"/>
  <c r="AP923" i="2"/>
  <c r="K972" i="2"/>
  <c r="J972" i="2"/>
  <c r="AP924" i="2" l="1"/>
  <c r="AQ914" i="2"/>
  <c r="AR913" i="2"/>
  <c r="AS913" i="2" s="1"/>
  <c r="J973" i="2"/>
  <c r="K973" i="2"/>
  <c r="AQ915" i="2" l="1"/>
  <c r="AR914" i="2"/>
  <c r="AS914" i="2" s="1"/>
  <c r="AP925" i="2"/>
  <c r="K974" i="2"/>
  <c r="J974" i="2"/>
  <c r="AP926" i="2" l="1"/>
  <c r="AQ916" i="2"/>
  <c r="AR915" i="2"/>
  <c r="AS915" i="2" s="1"/>
  <c r="J975" i="2"/>
  <c r="K975" i="2"/>
  <c r="AQ917" i="2" l="1"/>
  <c r="AR916" i="2"/>
  <c r="AS916" i="2" s="1"/>
  <c r="AP927" i="2"/>
  <c r="J976" i="2"/>
  <c r="K976" i="2" s="1"/>
  <c r="AP928" i="2" l="1"/>
  <c r="AQ918" i="2"/>
  <c r="AR917" i="2"/>
  <c r="AS917" i="2" s="1"/>
  <c r="J977" i="2"/>
  <c r="K977" i="2"/>
  <c r="AQ919" i="2" l="1"/>
  <c r="AR918" i="2"/>
  <c r="AS918" i="2" s="1"/>
  <c r="AP929" i="2"/>
  <c r="J978" i="2"/>
  <c r="K978" i="2"/>
  <c r="AP930" i="2" l="1"/>
  <c r="AQ920" i="2"/>
  <c r="AR919" i="2"/>
  <c r="AS919" i="2" s="1"/>
  <c r="K979" i="2"/>
  <c r="J979" i="2"/>
  <c r="AQ921" i="2" l="1"/>
  <c r="AR920" i="2"/>
  <c r="AS920" i="2" s="1"/>
  <c r="AP931" i="2"/>
  <c r="K980" i="2"/>
  <c r="J980" i="2"/>
  <c r="AP932" i="2" l="1"/>
  <c r="AQ922" i="2"/>
  <c r="AR921" i="2"/>
  <c r="AS921" i="2" s="1"/>
  <c r="K981" i="2"/>
  <c r="J981" i="2"/>
  <c r="J982" i="2" s="1"/>
  <c r="AQ923" i="2" l="1"/>
  <c r="AR922" i="2"/>
  <c r="AS922" i="2" s="1"/>
  <c r="AP933" i="2"/>
  <c r="K982" i="2"/>
  <c r="J983" i="2"/>
  <c r="K983" i="2"/>
  <c r="AP934" i="2" l="1"/>
  <c r="AQ924" i="2"/>
  <c r="AR923" i="2"/>
  <c r="AS923" i="2" s="1"/>
  <c r="J984" i="2"/>
  <c r="K984" i="2"/>
  <c r="AQ925" i="2" l="1"/>
  <c r="AR924" i="2"/>
  <c r="AS924" i="2" s="1"/>
  <c r="AP935" i="2"/>
  <c r="K985" i="2"/>
  <c r="J985" i="2"/>
  <c r="AP936" i="2" l="1"/>
  <c r="AQ926" i="2"/>
  <c r="AR925" i="2"/>
  <c r="AS925" i="2" s="1"/>
  <c r="K986" i="2"/>
  <c r="J986" i="2"/>
  <c r="J987" i="2" s="1"/>
  <c r="AQ927" i="2" l="1"/>
  <c r="AR926" i="2"/>
  <c r="AS926" i="2" s="1"/>
  <c r="AP937" i="2"/>
  <c r="K987" i="2"/>
  <c r="J988" i="2"/>
  <c r="AP938" i="2" l="1"/>
  <c r="AQ928" i="2"/>
  <c r="AR927" i="2"/>
  <c r="AS927" i="2" s="1"/>
  <c r="K988" i="2"/>
  <c r="J989" i="2"/>
  <c r="AQ929" i="2" l="1"/>
  <c r="AR928" i="2"/>
  <c r="AS928" i="2" s="1"/>
  <c r="AP939" i="2"/>
  <c r="K989" i="2"/>
  <c r="J990" i="2"/>
  <c r="AP940" i="2" l="1"/>
  <c r="AQ930" i="2"/>
  <c r="AR929" i="2"/>
  <c r="AS929" i="2" s="1"/>
  <c r="K990" i="2"/>
  <c r="J991" i="2"/>
  <c r="K991" i="2"/>
  <c r="AQ931" i="2" l="1"/>
  <c r="AR930" i="2"/>
  <c r="AS930" i="2" s="1"/>
  <c r="AP941" i="2"/>
  <c r="J992" i="2"/>
  <c r="K992" i="2"/>
  <c r="AP942" i="2" l="1"/>
  <c r="AQ932" i="2"/>
  <c r="AR931" i="2"/>
  <c r="AS931" i="2" s="1"/>
  <c r="K993" i="2"/>
  <c r="J993" i="2"/>
  <c r="J994" i="2" s="1"/>
  <c r="AQ933" i="2" l="1"/>
  <c r="AR932" i="2"/>
  <c r="AS932" i="2" s="1"/>
  <c r="AP943" i="2"/>
  <c r="K994" i="2"/>
  <c r="K995" i="2"/>
  <c r="J995" i="2"/>
  <c r="AP944" i="2" l="1"/>
  <c r="AQ934" i="2"/>
  <c r="AR933" i="2"/>
  <c r="AS933" i="2" s="1"/>
  <c r="J996" i="2"/>
  <c r="K996" i="2"/>
  <c r="AQ935" i="2" l="1"/>
  <c r="AR934" i="2"/>
  <c r="AS934" i="2" s="1"/>
  <c r="AP945" i="2"/>
  <c r="K997" i="2"/>
  <c r="J997" i="2"/>
  <c r="AP946" i="2" l="1"/>
  <c r="AQ936" i="2"/>
  <c r="AR935" i="2"/>
  <c r="AS935" i="2" s="1"/>
  <c r="K998" i="2"/>
  <c r="J998" i="2"/>
  <c r="AQ937" i="2" l="1"/>
  <c r="AR936" i="2"/>
  <c r="AS936" i="2" s="1"/>
  <c r="AP947" i="2"/>
  <c r="J999" i="2"/>
  <c r="J1000" i="2" s="1"/>
  <c r="AP948" i="2" l="1"/>
  <c r="AQ938" i="2"/>
  <c r="AR937" i="2"/>
  <c r="AS937" i="2" s="1"/>
  <c r="K999" i="2"/>
  <c r="K1000" i="2"/>
  <c r="J1001" i="2"/>
  <c r="K1001" i="2"/>
  <c r="AQ939" i="2" l="1"/>
  <c r="AR938" i="2"/>
  <c r="AS938" i="2" s="1"/>
  <c r="AP949" i="2"/>
  <c r="K1002" i="2"/>
  <c r="J1002" i="2"/>
  <c r="AP950" i="2" l="1"/>
  <c r="AQ940" i="2"/>
  <c r="AR939" i="2"/>
  <c r="AS939" i="2" s="1"/>
  <c r="J1003" i="2"/>
  <c r="K1003" i="2"/>
  <c r="AQ941" i="2" l="1"/>
  <c r="AR940" i="2"/>
  <c r="AS940" i="2" s="1"/>
  <c r="AP951" i="2"/>
  <c r="J1004" i="2"/>
  <c r="K1004" i="2"/>
  <c r="AP952" i="2" l="1"/>
  <c r="AQ942" i="2"/>
  <c r="AR941" i="2"/>
  <c r="AS941" i="2" s="1"/>
  <c r="K1005" i="2"/>
  <c r="J1005" i="2"/>
  <c r="AQ943" i="2" l="1"/>
  <c r="AR942" i="2"/>
  <c r="AS942" i="2" s="1"/>
  <c r="AP953" i="2"/>
  <c r="K1006" i="2"/>
  <c r="J1006" i="2"/>
  <c r="AP954" i="2" l="1"/>
  <c r="AQ944" i="2"/>
  <c r="AR943" i="2"/>
  <c r="AS943" i="2" s="1"/>
  <c r="J1007" i="2"/>
  <c r="K1007" i="2" s="1"/>
  <c r="AQ945" i="2" l="1"/>
  <c r="AR944" i="2"/>
  <c r="AS944" i="2" s="1"/>
  <c r="AP955" i="2"/>
  <c r="J1008" i="2"/>
  <c r="J1009" i="2" s="1"/>
  <c r="K1008" i="2"/>
  <c r="AP956" i="2" l="1"/>
  <c r="AQ946" i="2"/>
  <c r="AR945" i="2"/>
  <c r="AS945" i="2" s="1"/>
  <c r="K1009" i="2"/>
  <c r="K1010" i="2"/>
  <c r="J1010" i="2"/>
  <c r="AQ947" i="2" l="1"/>
  <c r="AR946" i="2"/>
  <c r="AS946" i="2" s="1"/>
  <c r="AP957" i="2"/>
  <c r="J1011" i="2"/>
  <c r="K1011" i="2"/>
  <c r="AP958" i="2" l="1"/>
  <c r="AQ948" i="2"/>
  <c r="AR947" i="2"/>
  <c r="AS947" i="2" s="1"/>
  <c r="J1012" i="2"/>
  <c r="K1012" i="2" s="1"/>
  <c r="AQ949" i="2" l="1"/>
  <c r="AR948" i="2"/>
  <c r="AS948" i="2" s="1"/>
  <c r="AP959" i="2"/>
  <c r="K1013" i="2"/>
  <c r="J1013" i="2"/>
  <c r="AP960" i="2" l="1"/>
  <c r="AQ950" i="2"/>
  <c r="AR949" i="2"/>
  <c r="AS949" i="2" s="1"/>
  <c r="J1014" i="2"/>
  <c r="J1015" i="2" s="1"/>
  <c r="K1014" i="2"/>
  <c r="AQ951" i="2" l="1"/>
  <c r="AR950" i="2"/>
  <c r="AS950" i="2" s="1"/>
  <c r="AP961" i="2"/>
  <c r="K1015" i="2"/>
  <c r="J1016" i="2"/>
  <c r="AP962" i="2" l="1"/>
  <c r="AQ952" i="2"/>
  <c r="AR951" i="2"/>
  <c r="AS951" i="2" s="1"/>
  <c r="K1016" i="2"/>
  <c r="J1017" i="2"/>
  <c r="J1018" i="2" s="1"/>
  <c r="K1017" i="2" l="1"/>
  <c r="AQ953" i="2"/>
  <c r="AR952" i="2"/>
  <c r="AS952" i="2" s="1"/>
  <c r="AP963" i="2"/>
  <c r="K1018" i="2"/>
  <c r="J1019" i="2"/>
  <c r="K1019" i="2"/>
  <c r="AP964" i="2" l="1"/>
  <c r="AQ954" i="2"/>
  <c r="AR953" i="2"/>
  <c r="AS953" i="2" s="1"/>
  <c r="J1020" i="2"/>
  <c r="K1020" i="2"/>
  <c r="AQ955" i="2" l="1"/>
  <c r="AR954" i="2"/>
  <c r="AS954" i="2" s="1"/>
  <c r="AP965" i="2"/>
  <c r="J1021" i="2"/>
  <c r="J1022" i="2" s="1"/>
  <c r="K1021" i="2"/>
  <c r="AP966" i="2" l="1"/>
  <c r="AQ956" i="2"/>
  <c r="AR955" i="2"/>
  <c r="AS955" i="2" s="1"/>
  <c r="K1022" i="2"/>
  <c r="J1023" i="2"/>
  <c r="K1023" i="2"/>
  <c r="AQ957" i="2" l="1"/>
  <c r="AR956" i="2"/>
  <c r="AS956" i="2" s="1"/>
  <c r="AP967" i="2"/>
  <c r="K1024" i="2"/>
  <c r="J1024" i="2"/>
  <c r="AP968" i="2" l="1"/>
  <c r="AQ958" i="2"/>
  <c r="AR957" i="2"/>
  <c r="AS957" i="2" s="1"/>
  <c r="J1025" i="2"/>
  <c r="K1025" i="2"/>
  <c r="AQ959" i="2" l="1"/>
  <c r="AR958" i="2"/>
  <c r="AS958" i="2" s="1"/>
  <c r="AP969" i="2"/>
  <c r="J1026" i="2"/>
  <c r="K1026" i="2"/>
  <c r="AP970" i="2" l="1"/>
  <c r="AQ960" i="2"/>
  <c r="AR959" i="2"/>
  <c r="AS959" i="2" s="1"/>
  <c r="K1027" i="2"/>
  <c r="J1027" i="2"/>
  <c r="AQ961" i="2" l="1"/>
  <c r="AR960" i="2"/>
  <c r="AS960" i="2" s="1"/>
  <c r="AP971" i="2"/>
  <c r="J1028" i="2"/>
  <c r="K1028" i="2"/>
  <c r="AP972" i="2" l="1"/>
  <c r="AQ962" i="2"/>
  <c r="AR961" i="2"/>
  <c r="AS961" i="2" s="1"/>
  <c r="J1029" i="2"/>
  <c r="K1029" i="2"/>
  <c r="AQ963" i="2" l="1"/>
  <c r="AR962" i="2"/>
  <c r="AS962" i="2" s="1"/>
  <c r="AP973" i="2"/>
  <c r="K1030" i="2"/>
  <c r="J1030" i="2"/>
  <c r="AP974" i="2" l="1"/>
  <c r="AQ964" i="2"/>
  <c r="AR963" i="2"/>
  <c r="AS963" i="2" s="1"/>
  <c r="K1031" i="2"/>
  <c r="J1031" i="2"/>
  <c r="AQ965" i="2" l="1"/>
  <c r="AR964" i="2"/>
  <c r="AS964" i="2" s="1"/>
  <c r="AP975" i="2"/>
  <c r="J1032" i="2"/>
  <c r="K1032" i="2" s="1"/>
  <c r="AP976" i="2" l="1"/>
  <c r="AQ966" i="2"/>
  <c r="AR965" i="2"/>
  <c r="AS965" i="2" s="1"/>
  <c r="K1033" i="2"/>
  <c r="J1033" i="2"/>
  <c r="AQ967" i="2" l="1"/>
  <c r="AR966" i="2"/>
  <c r="AS966" i="2" s="1"/>
  <c r="AP977" i="2"/>
  <c r="J1034" i="2"/>
  <c r="K1034" i="2"/>
  <c r="AP978" i="2" l="1"/>
  <c r="AQ968" i="2"/>
  <c r="AR967" i="2"/>
  <c r="AS967" i="2" s="1"/>
  <c r="J1035" i="2"/>
  <c r="K1035" i="2"/>
  <c r="AQ969" i="2" l="1"/>
  <c r="AR968" i="2"/>
  <c r="AS968" i="2" s="1"/>
  <c r="AP979" i="2"/>
  <c r="J1036" i="2"/>
  <c r="K1036" i="2"/>
  <c r="AP980" i="2" l="1"/>
  <c r="AQ970" i="2"/>
  <c r="AR969" i="2"/>
  <c r="AS969" i="2" s="1"/>
  <c r="J1037" i="2"/>
  <c r="K1037" i="2"/>
  <c r="AQ971" i="2" l="1"/>
  <c r="AR970" i="2"/>
  <c r="AS970" i="2" s="1"/>
  <c r="AP981" i="2"/>
  <c r="K1038" i="2"/>
  <c r="J1038" i="2"/>
  <c r="AP982" i="2" l="1"/>
  <c r="AQ972" i="2"/>
  <c r="AR971" i="2"/>
  <c r="AS971" i="2" s="1"/>
  <c r="J1039" i="2"/>
  <c r="K1039" i="2" s="1"/>
  <c r="AQ973" i="2" l="1"/>
  <c r="AR972" i="2"/>
  <c r="AS972" i="2" s="1"/>
  <c r="AP983" i="2"/>
  <c r="J1040" i="2"/>
  <c r="K1040" i="2"/>
  <c r="AP984" i="2" l="1"/>
  <c r="AQ974" i="2"/>
  <c r="AR973" i="2"/>
  <c r="AS973" i="2" s="1"/>
  <c r="J1041" i="2"/>
  <c r="K1041" i="2"/>
  <c r="AQ975" i="2" l="1"/>
  <c r="AR974" i="2"/>
  <c r="AS974" i="2" s="1"/>
  <c r="AP985" i="2"/>
  <c r="K1042" i="2"/>
  <c r="J1042" i="2"/>
  <c r="AP986" i="2" l="1"/>
  <c r="AQ976" i="2"/>
  <c r="AR975" i="2"/>
  <c r="AS975" i="2" s="1"/>
  <c r="J1043" i="2"/>
  <c r="K1043" i="2"/>
  <c r="AQ977" i="2" l="1"/>
  <c r="AR976" i="2"/>
  <c r="AS976" i="2" s="1"/>
  <c r="AP987" i="2"/>
  <c r="K1044" i="2"/>
  <c r="J1044" i="2"/>
  <c r="AP988" i="2" l="1"/>
  <c r="AQ978" i="2"/>
  <c r="AR977" i="2"/>
  <c r="AS977" i="2" s="1"/>
  <c r="J1045" i="2"/>
  <c r="K1045" i="2" s="1"/>
  <c r="AQ979" i="2" l="1"/>
  <c r="AR978" i="2"/>
  <c r="AS978" i="2" s="1"/>
  <c r="AP989" i="2"/>
  <c r="K1046" i="2"/>
  <c r="J1046" i="2"/>
  <c r="AP990" i="2" l="1"/>
  <c r="AQ980" i="2"/>
  <c r="AR979" i="2"/>
  <c r="AS979" i="2" s="1"/>
  <c r="J1047" i="2"/>
  <c r="K1047" i="2"/>
  <c r="AQ981" i="2" l="1"/>
  <c r="AR980" i="2"/>
  <c r="AS980" i="2" s="1"/>
  <c r="AP991" i="2"/>
  <c r="J1048" i="2"/>
  <c r="K1048" i="2"/>
  <c r="AP992" i="2" l="1"/>
  <c r="AQ982" i="2"/>
  <c r="AR981" i="2"/>
  <c r="AS981" i="2" s="1"/>
  <c r="K1049" i="2"/>
  <c r="J1049" i="2"/>
  <c r="AQ983" i="2" l="1"/>
  <c r="AR982" i="2"/>
  <c r="AS982" i="2" s="1"/>
  <c r="AP993" i="2"/>
  <c r="J1050" i="2"/>
  <c r="K1050" i="2"/>
  <c r="AP994" i="2" l="1"/>
  <c r="AQ984" i="2"/>
  <c r="AR983" i="2"/>
  <c r="AS983" i="2" s="1"/>
  <c r="K1051" i="2"/>
  <c r="J1051" i="2"/>
  <c r="AQ985" i="2" l="1"/>
  <c r="AR984" i="2"/>
  <c r="AS984" i="2" s="1"/>
  <c r="AP995" i="2"/>
  <c r="J1052" i="2"/>
  <c r="K1052" i="2" s="1"/>
  <c r="AP996" i="2" l="1"/>
  <c r="AQ986" i="2"/>
  <c r="AR985" i="2"/>
  <c r="AS985" i="2" s="1"/>
  <c r="J1053" i="2"/>
  <c r="K1053" i="2" s="1"/>
  <c r="AQ987" i="2" l="1"/>
  <c r="AR986" i="2"/>
  <c r="AS986" i="2" s="1"/>
  <c r="AP997" i="2"/>
  <c r="J1054" i="2"/>
  <c r="AP998" i="2" l="1"/>
  <c r="AQ988" i="2"/>
  <c r="AR987" i="2"/>
  <c r="AS987" i="2" s="1"/>
  <c r="K1055" i="2"/>
  <c r="J1055" i="2"/>
  <c r="AQ989" i="2" l="1"/>
  <c r="AR988" i="2"/>
  <c r="AS988" i="2" s="1"/>
  <c r="AP999" i="2"/>
  <c r="K1056" i="2"/>
  <c r="J1056" i="2"/>
  <c r="AP1000" i="2" l="1"/>
  <c r="AQ990" i="2"/>
  <c r="AR989" i="2"/>
  <c r="AS989" i="2" s="1"/>
  <c r="J1057" i="2"/>
  <c r="K1057" i="2"/>
  <c r="AQ991" i="2" l="1"/>
  <c r="AR990" i="2"/>
  <c r="AS990" i="2" s="1"/>
  <c r="AP1001" i="2"/>
  <c r="K1058" i="2"/>
  <c r="J1058" i="2"/>
  <c r="AP1002" i="2" l="1"/>
  <c r="AQ992" i="2"/>
  <c r="AR991" i="2"/>
  <c r="AS991" i="2" s="1"/>
  <c r="K1059" i="2"/>
  <c r="J1059" i="2"/>
  <c r="AQ993" i="2" l="1"/>
  <c r="AR992" i="2"/>
  <c r="AS992" i="2" s="1"/>
  <c r="AP1003" i="2"/>
  <c r="J1060" i="2"/>
  <c r="K1060" i="2"/>
  <c r="AP1004" i="2" l="1"/>
  <c r="AQ994" i="2"/>
  <c r="AR993" i="2"/>
  <c r="AS993" i="2" s="1"/>
  <c r="J1061" i="2"/>
  <c r="K1061" i="2"/>
  <c r="AQ995" i="2" l="1"/>
  <c r="AR994" i="2"/>
  <c r="AS994" i="2" s="1"/>
  <c r="AP1005" i="2"/>
  <c r="K1062" i="2"/>
  <c r="J1062" i="2"/>
  <c r="AP1006" i="2" l="1"/>
  <c r="AQ996" i="2"/>
  <c r="AR995" i="2"/>
  <c r="AS995" i="2" s="1"/>
  <c r="K1063" i="2"/>
  <c r="J1063" i="2"/>
  <c r="AQ997" i="2" l="1"/>
  <c r="AR996" i="2"/>
  <c r="AS996" i="2" s="1"/>
  <c r="AP1007" i="2"/>
  <c r="J1064" i="2"/>
  <c r="K1064" i="2"/>
  <c r="AP1008" i="2" l="1"/>
  <c r="AQ998" i="2"/>
  <c r="AR997" i="2"/>
  <c r="AS997" i="2" s="1"/>
  <c r="K1065" i="2"/>
  <c r="J1065" i="2"/>
  <c r="AQ999" i="2" l="1"/>
  <c r="AR998" i="2"/>
  <c r="AS998" i="2" s="1"/>
  <c r="AP1009" i="2"/>
  <c r="J1066" i="2"/>
  <c r="K1066" i="2"/>
  <c r="AP1010" i="2" l="1"/>
  <c r="AQ1000" i="2"/>
  <c r="AR999" i="2"/>
  <c r="AS999" i="2" s="1"/>
  <c r="J1067" i="2"/>
  <c r="K1067" i="2"/>
  <c r="AQ1001" i="2" l="1"/>
  <c r="AR1000" i="2"/>
  <c r="AS1000" i="2" s="1"/>
  <c r="AP1011" i="2"/>
  <c r="J1068" i="2"/>
  <c r="K1068" i="2"/>
  <c r="AP1012" i="2" l="1"/>
  <c r="AQ1002" i="2"/>
  <c r="AR1001" i="2"/>
  <c r="AS1001" i="2" s="1"/>
  <c r="J1069" i="2"/>
  <c r="K1069" i="2"/>
  <c r="AQ1003" i="2" l="1"/>
  <c r="AR1002" i="2"/>
  <c r="AS1002" i="2" s="1"/>
  <c r="AP1013" i="2"/>
  <c r="K1070" i="2"/>
  <c r="J1070" i="2"/>
  <c r="AP1014" i="2" l="1"/>
  <c r="AQ1004" i="2"/>
  <c r="AR1003" i="2"/>
  <c r="AS1003" i="2" s="1"/>
  <c r="K1071" i="2"/>
  <c r="J1071" i="2"/>
  <c r="AQ1005" i="2" l="1"/>
  <c r="AR1004" i="2"/>
  <c r="AS1004" i="2" s="1"/>
  <c r="AP1015" i="2"/>
  <c r="J1072" i="2"/>
  <c r="K1072" i="2"/>
  <c r="AP1016" i="2" l="1"/>
  <c r="AQ1006" i="2"/>
  <c r="AR1005" i="2"/>
  <c r="AS1005" i="2" s="1"/>
  <c r="K1073" i="2"/>
  <c r="J1073" i="2"/>
  <c r="AQ1007" i="2" l="1"/>
  <c r="AR1006" i="2"/>
  <c r="AS1006" i="2" s="1"/>
  <c r="AP1017" i="2"/>
  <c r="J1074" i="2"/>
  <c r="K1074" i="2"/>
  <c r="AP1018" i="2" l="1"/>
  <c r="AQ1008" i="2"/>
  <c r="AR1007" i="2"/>
  <c r="AS1007" i="2" s="1"/>
  <c r="J1075" i="2"/>
  <c r="K1075" i="2"/>
  <c r="AQ1009" i="2" l="1"/>
  <c r="AR1008" i="2"/>
  <c r="AS1008" i="2" s="1"/>
  <c r="AP1019" i="2"/>
  <c r="J1076" i="2"/>
  <c r="K1076" i="2" s="1"/>
  <c r="AP1020" i="2" l="1"/>
  <c r="AQ1010" i="2"/>
  <c r="AR1009" i="2"/>
  <c r="AS1009" i="2" s="1"/>
  <c r="K1077" i="2"/>
  <c r="J1077" i="2"/>
  <c r="AQ1011" i="2" l="1"/>
  <c r="AR1010" i="2"/>
  <c r="AS1010" i="2" s="1"/>
  <c r="AP1021" i="2"/>
  <c r="J1078" i="2"/>
  <c r="K1078" i="2"/>
  <c r="AP1022" i="2" l="1"/>
  <c r="AQ1012" i="2"/>
  <c r="AR1011" i="2"/>
  <c r="AS1011" i="2" s="1"/>
  <c r="J1079" i="2"/>
  <c r="K1079" i="2"/>
  <c r="AQ1013" i="2" l="1"/>
  <c r="AR1012" i="2"/>
  <c r="AS1012" i="2" s="1"/>
  <c r="AP1023" i="2"/>
  <c r="K1080" i="2"/>
  <c r="J1080" i="2"/>
  <c r="AP1024" i="2" l="1"/>
  <c r="AQ1014" i="2"/>
  <c r="AR1013" i="2"/>
  <c r="AS1013" i="2" s="1"/>
  <c r="J1081" i="2"/>
  <c r="J1082" i="2" s="1"/>
  <c r="K1081" i="2"/>
  <c r="AQ1015" i="2" l="1"/>
  <c r="AR1014" i="2"/>
  <c r="AS1014" i="2" s="1"/>
  <c r="AP1025" i="2"/>
  <c r="K1082" i="2"/>
  <c r="K1083" i="2"/>
  <c r="J1083" i="2"/>
  <c r="J1084" i="2" s="1"/>
  <c r="AP1026" i="2" l="1"/>
  <c r="AQ1016" i="2"/>
  <c r="AR1015" i="2"/>
  <c r="AS1015" i="2" s="1"/>
  <c r="K1084" i="2"/>
  <c r="J1085" i="2"/>
  <c r="AQ1017" i="2" l="1"/>
  <c r="AR1016" i="2"/>
  <c r="AS1016" i="2" s="1"/>
  <c r="AP1027" i="2"/>
  <c r="K1085" i="2"/>
  <c r="J1086" i="2"/>
  <c r="K1086" i="2"/>
  <c r="AP1028" i="2" l="1"/>
  <c r="AQ1018" i="2"/>
  <c r="AR1017" i="2"/>
  <c r="AS1017" i="2" s="1"/>
  <c r="J1087" i="2"/>
  <c r="K1087" i="2"/>
  <c r="AQ1019" i="2" l="1"/>
  <c r="AR1018" i="2"/>
  <c r="AS1018" i="2" s="1"/>
  <c r="AP1029" i="2"/>
  <c r="J1088" i="2"/>
  <c r="K1088" i="2"/>
  <c r="AP1030" i="2" l="1"/>
  <c r="AQ1020" i="2"/>
  <c r="AR1019" i="2"/>
  <c r="AS1019" i="2" s="1"/>
  <c r="J1089" i="2"/>
  <c r="K1089" i="2"/>
  <c r="AQ1021" i="2" l="1"/>
  <c r="AR1020" i="2"/>
  <c r="AS1020" i="2" s="1"/>
  <c r="AP1031" i="2"/>
  <c r="K1090" i="2"/>
  <c r="J1090" i="2"/>
  <c r="AP1032" i="2" l="1"/>
  <c r="AQ1022" i="2"/>
  <c r="AR1021" i="2"/>
  <c r="AS1021" i="2" s="1"/>
  <c r="J1091" i="2"/>
  <c r="K1091" i="2"/>
  <c r="AQ1023" i="2" l="1"/>
  <c r="AR1022" i="2"/>
  <c r="AS1022" i="2" s="1"/>
  <c r="AP1033" i="2"/>
  <c r="J1092" i="2"/>
  <c r="K1092" i="2"/>
  <c r="AP1034" i="2" l="1"/>
  <c r="AQ1024" i="2"/>
  <c r="AR1023" i="2"/>
  <c r="AS1023" i="2" s="1"/>
  <c r="J1093" i="2"/>
  <c r="K1093" i="2"/>
  <c r="AQ1025" i="2" l="1"/>
  <c r="AR1024" i="2"/>
  <c r="AS1024" i="2" s="1"/>
  <c r="AP1035" i="2"/>
  <c r="K1094" i="2"/>
  <c r="J1094" i="2"/>
  <c r="AP1036" i="2" l="1"/>
  <c r="AQ1026" i="2"/>
  <c r="AR1025" i="2"/>
  <c r="AS1025" i="2" s="1"/>
  <c r="J1095" i="2"/>
  <c r="K1095" i="2"/>
  <c r="AQ1027" i="2" l="1"/>
  <c r="AR1026" i="2"/>
  <c r="AS1026" i="2" s="1"/>
  <c r="AP1037" i="2"/>
  <c r="J1096" i="2"/>
  <c r="K1096" i="2"/>
  <c r="AP1038" i="2" l="1"/>
  <c r="AQ1028" i="2"/>
  <c r="AR1027" i="2"/>
  <c r="AS1027" i="2" s="1"/>
  <c r="K1097" i="2"/>
  <c r="J1097" i="2"/>
  <c r="AQ1029" i="2" l="1"/>
  <c r="AR1028" i="2"/>
  <c r="AS1028" i="2" s="1"/>
  <c r="AP1039" i="2"/>
  <c r="J1098" i="2"/>
  <c r="K1098" i="2"/>
  <c r="AP1040" i="2" l="1"/>
  <c r="AQ1030" i="2"/>
  <c r="AR1029" i="2"/>
  <c r="AS1029" i="2" s="1"/>
  <c r="J1099" i="2"/>
  <c r="K1099" i="2"/>
  <c r="AQ1031" i="2" l="1"/>
  <c r="AR1030" i="2"/>
  <c r="AS1030" i="2" s="1"/>
  <c r="AP1041" i="2"/>
  <c r="K1100" i="2"/>
  <c r="J1100" i="2"/>
  <c r="AP1042" i="2" l="1"/>
  <c r="AQ1032" i="2"/>
  <c r="AR1031" i="2"/>
  <c r="AS1031" i="2" s="1"/>
  <c r="J1101" i="2"/>
  <c r="J1102" i="2" s="1"/>
  <c r="K1101" i="2"/>
  <c r="AQ1033" i="2" l="1"/>
  <c r="AR1032" i="2"/>
  <c r="AS1032" i="2" s="1"/>
  <c r="AP1043" i="2"/>
  <c r="K1102" i="2"/>
  <c r="K1103" i="2"/>
  <c r="J1103" i="2"/>
  <c r="AP1044" i="2" l="1"/>
  <c r="AQ1034" i="2"/>
  <c r="AR1033" i="2"/>
  <c r="AS1033" i="2" s="1"/>
  <c r="K1104" i="2"/>
  <c r="J1104" i="2"/>
  <c r="AQ1035" i="2" l="1"/>
  <c r="AR1034" i="2"/>
  <c r="AS1034" i="2" s="1"/>
  <c r="AP1045" i="2"/>
  <c r="K1105" i="2"/>
  <c r="J1105" i="2"/>
  <c r="AP1046" i="2" l="1"/>
  <c r="AQ1036" i="2"/>
  <c r="AR1035" i="2"/>
  <c r="AS1035" i="2" s="1"/>
  <c r="K1106" i="2"/>
  <c r="J1106" i="2"/>
  <c r="AQ1037" i="2" l="1"/>
  <c r="AR1036" i="2"/>
  <c r="AS1036" i="2" s="1"/>
  <c r="AP1047" i="2"/>
  <c r="K1107" i="2"/>
  <c r="J1107" i="2"/>
  <c r="AP1048" i="2" l="1"/>
  <c r="AQ1038" i="2"/>
  <c r="AR1037" i="2"/>
  <c r="AS1037" i="2" s="1"/>
  <c r="K1108" i="2"/>
  <c r="J1108" i="2"/>
  <c r="AQ1039" i="2" l="1"/>
  <c r="AR1038" i="2"/>
  <c r="AS1038" i="2" s="1"/>
  <c r="AP1049" i="2"/>
  <c r="J1109" i="2"/>
  <c r="K1109" i="2"/>
  <c r="AP1050" i="2" l="1"/>
  <c r="AQ1040" i="2"/>
  <c r="AR1039" i="2"/>
  <c r="AS1039" i="2" s="1"/>
  <c r="K1110" i="2"/>
  <c r="J1110" i="2"/>
  <c r="AQ1041" i="2" l="1"/>
  <c r="AR1040" i="2"/>
  <c r="AS1040" i="2" s="1"/>
  <c r="AP1051" i="2"/>
  <c r="K1111" i="2"/>
  <c r="J1111" i="2"/>
  <c r="AP1052" i="2" l="1"/>
  <c r="AQ1042" i="2"/>
  <c r="AR1041" i="2"/>
  <c r="AS1041" i="2" s="1"/>
  <c r="K1112" i="2"/>
  <c r="J1112" i="2"/>
  <c r="AQ1043" i="2" l="1"/>
  <c r="AR1042" i="2"/>
  <c r="AS1042" i="2" s="1"/>
  <c r="AP1053" i="2"/>
  <c r="J1113" i="2"/>
  <c r="K1113" i="2"/>
  <c r="AP1054" i="2" l="1"/>
  <c r="AQ1044" i="2"/>
  <c r="AR1043" i="2"/>
  <c r="AS1043" i="2" s="1"/>
  <c r="K1114" i="2"/>
  <c r="J1114" i="2"/>
  <c r="AQ1045" i="2" l="1"/>
  <c r="AR1044" i="2"/>
  <c r="AS1044" i="2" s="1"/>
  <c r="AP1055" i="2"/>
  <c r="J1115" i="2"/>
  <c r="K1115" i="2"/>
  <c r="AP1056" i="2" l="1"/>
  <c r="AQ1046" i="2"/>
  <c r="AR1045" i="2"/>
  <c r="AS1045" i="2" s="1"/>
  <c r="J1116" i="2"/>
  <c r="J1117" i="2" s="1"/>
  <c r="AQ1047" i="2" l="1"/>
  <c r="AR1046" i="2"/>
  <c r="AS1046" i="2" s="1"/>
  <c r="AP1057" i="2"/>
  <c r="K1116" i="2"/>
  <c r="K1117" i="2"/>
  <c r="J1118" i="2"/>
  <c r="AP1058" i="2" l="1"/>
  <c r="AQ1048" i="2"/>
  <c r="AR1047" i="2"/>
  <c r="AS1047" i="2" s="1"/>
  <c r="K1118" i="2"/>
  <c r="K1119" i="2"/>
  <c r="J1119" i="2"/>
  <c r="AQ1049" i="2" l="1"/>
  <c r="AR1048" i="2"/>
  <c r="AS1048" i="2" s="1"/>
  <c r="AP1059" i="2"/>
  <c r="J1120" i="2"/>
  <c r="K1120" i="2"/>
  <c r="AP1060" i="2" l="1"/>
  <c r="AQ1050" i="2"/>
  <c r="AR1049" i="2"/>
  <c r="AS1049" i="2" s="1"/>
  <c r="J1121" i="2"/>
  <c r="K1121" i="2"/>
  <c r="AQ1051" i="2" l="1"/>
  <c r="AR1050" i="2"/>
  <c r="AS1050" i="2" s="1"/>
  <c r="AP1061" i="2"/>
  <c r="J1122" i="2"/>
  <c r="K1122" i="2"/>
  <c r="AP1062" i="2" l="1"/>
  <c r="AQ1052" i="2"/>
  <c r="AR1051" i="2"/>
  <c r="AS1051" i="2" s="1"/>
  <c r="K1123" i="2"/>
  <c r="J1123" i="2"/>
  <c r="AQ1053" i="2" l="1"/>
  <c r="AR1052" i="2"/>
  <c r="AS1052" i="2" s="1"/>
  <c r="AP1063" i="2"/>
  <c r="K1124" i="2"/>
  <c r="J1124" i="2"/>
  <c r="AP1064" i="2" l="1"/>
  <c r="AQ1054" i="2"/>
  <c r="AR1053" i="2"/>
  <c r="AS1053" i="2" s="1"/>
  <c r="J1125" i="2"/>
  <c r="K1125" i="2"/>
  <c r="AQ1055" i="2" l="1"/>
  <c r="AR1054" i="2"/>
  <c r="AS1054" i="2" s="1"/>
  <c r="AP1065" i="2"/>
  <c r="J1126" i="2"/>
  <c r="J1127" i="2" s="1"/>
  <c r="K1126" i="2"/>
  <c r="AP1066" i="2" l="1"/>
  <c r="AQ1056" i="2"/>
  <c r="AR1055" i="2"/>
  <c r="AS1055" i="2" s="1"/>
  <c r="K1127" i="2"/>
  <c r="J1128" i="2"/>
  <c r="AQ1057" i="2" l="1"/>
  <c r="AR1056" i="2"/>
  <c r="AS1056" i="2" s="1"/>
  <c r="AP1067" i="2"/>
  <c r="K1128" i="2"/>
  <c r="J1129" i="2"/>
  <c r="K1129" i="2"/>
  <c r="AP1068" i="2" l="1"/>
  <c r="AQ1058" i="2"/>
  <c r="AR1057" i="2"/>
  <c r="AS1057" i="2" s="1"/>
  <c r="J1130" i="2"/>
  <c r="K1130" i="2"/>
  <c r="AQ1059" i="2" l="1"/>
  <c r="AR1058" i="2"/>
  <c r="AS1058" i="2" s="1"/>
  <c r="AP1069" i="2"/>
  <c r="J1131" i="2"/>
  <c r="J1132" i="2" s="1"/>
  <c r="K1131" i="2"/>
  <c r="AP1070" i="2" l="1"/>
  <c r="AQ1060" i="2"/>
  <c r="AR1059" i="2"/>
  <c r="AS1059" i="2" s="1"/>
  <c r="K1132" i="2"/>
  <c r="K1133" i="2"/>
  <c r="J1133" i="2"/>
  <c r="AQ1061" i="2" l="1"/>
  <c r="AR1060" i="2"/>
  <c r="AS1060" i="2" s="1"/>
  <c r="AP1071" i="2"/>
  <c r="K1134" i="2"/>
  <c r="J1134" i="2"/>
  <c r="AP1072" i="2" l="1"/>
  <c r="AQ1062" i="2"/>
  <c r="AR1061" i="2"/>
  <c r="AS1061" i="2" s="1"/>
  <c r="K1135" i="2"/>
  <c r="J1135" i="2"/>
  <c r="AQ1063" i="2" l="1"/>
  <c r="AR1062" i="2"/>
  <c r="AS1062" i="2" s="1"/>
  <c r="AP1073" i="2"/>
  <c r="J1136" i="2"/>
  <c r="K1136" i="2"/>
  <c r="AP1074" i="2" l="1"/>
  <c r="AQ1064" i="2"/>
  <c r="AR1063" i="2"/>
  <c r="AS1063" i="2" s="1"/>
  <c r="J1137" i="2"/>
  <c r="K1137" i="2"/>
  <c r="AQ1065" i="2" l="1"/>
  <c r="AR1064" i="2"/>
  <c r="AS1064" i="2" s="1"/>
  <c r="AP1075" i="2"/>
  <c r="J1138" i="2"/>
  <c r="K1138" i="2"/>
  <c r="AP1076" i="2" l="1"/>
  <c r="AQ1066" i="2"/>
  <c r="AR1065" i="2"/>
  <c r="AS1065" i="2" s="1"/>
  <c r="J1139" i="2"/>
  <c r="K1139" i="2"/>
  <c r="AQ1067" i="2" l="1"/>
  <c r="AR1066" i="2"/>
  <c r="AS1066" i="2" s="1"/>
  <c r="AP1077" i="2"/>
  <c r="K1140" i="2"/>
  <c r="J1140" i="2"/>
  <c r="AP1078" i="2" l="1"/>
  <c r="AQ1068" i="2"/>
  <c r="AR1067" i="2"/>
  <c r="AS1067" i="2" s="1"/>
  <c r="K1141" i="2"/>
  <c r="J1141" i="2"/>
  <c r="AQ1069" i="2" l="1"/>
  <c r="AR1068" i="2"/>
  <c r="AS1068" i="2" s="1"/>
  <c r="AP1079" i="2"/>
  <c r="J1142" i="2"/>
  <c r="K1142" i="2"/>
  <c r="AP1080" i="2" l="1"/>
  <c r="AQ1070" i="2"/>
  <c r="AR1069" i="2"/>
  <c r="AS1069" i="2" s="1"/>
  <c r="J1143" i="2"/>
  <c r="K1143" i="2"/>
  <c r="AQ1071" i="2" l="1"/>
  <c r="AR1070" i="2"/>
  <c r="AS1070" i="2" s="1"/>
  <c r="AP1081" i="2"/>
  <c r="J1144" i="2"/>
  <c r="K1144" i="2" s="1"/>
  <c r="AP1082" i="2" l="1"/>
  <c r="AQ1072" i="2"/>
  <c r="AR1071" i="2"/>
  <c r="AS1071" i="2" s="1"/>
  <c r="K1145" i="2"/>
  <c r="J1145" i="2"/>
  <c r="AQ1073" i="2" l="1"/>
  <c r="AR1072" i="2"/>
  <c r="AS1072" i="2" s="1"/>
  <c r="AP1083" i="2"/>
  <c r="K1146" i="2"/>
  <c r="J1146" i="2"/>
  <c r="AP1084" i="2" l="1"/>
  <c r="AQ1074" i="2"/>
  <c r="AR1073" i="2"/>
  <c r="AS1073" i="2" s="1"/>
  <c r="K1147" i="2"/>
  <c r="J1147" i="2"/>
  <c r="AQ1075" i="2" l="1"/>
  <c r="AR1074" i="2"/>
  <c r="AS1074" i="2" s="1"/>
  <c r="AP1085" i="2"/>
  <c r="K1148" i="2"/>
  <c r="J1148" i="2"/>
  <c r="AP1086" i="2" l="1"/>
  <c r="AQ1076" i="2"/>
  <c r="AR1075" i="2"/>
  <c r="AS1075" i="2" s="1"/>
  <c r="J1149" i="2"/>
  <c r="K1149" i="2"/>
  <c r="AQ1077" i="2" l="1"/>
  <c r="AR1076" i="2"/>
  <c r="AS1076" i="2" s="1"/>
  <c r="AP1087" i="2"/>
  <c r="J1150" i="2"/>
  <c r="K1150" i="2" s="1"/>
  <c r="AP1088" i="2" l="1"/>
  <c r="AQ1078" i="2"/>
  <c r="AR1077" i="2"/>
  <c r="AS1077" i="2" s="1"/>
  <c r="K1151" i="2"/>
  <c r="J1151" i="2"/>
  <c r="AQ1079" i="2" l="1"/>
  <c r="AR1078" i="2"/>
  <c r="AS1078" i="2" s="1"/>
  <c r="AP1089" i="2"/>
  <c r="K1152" i="2"/>
  <c r="J1152" i="2"/>
  <c r="J1153" i="2" s="1"/>
  <c r="AP1090" i="2" l="1"/>
  <c r="AQ1080" i="2"/>
  <c r="AR1079" i="2"/>
  <c r="AS1079" i="2" s="1"/>
  <c r="K1153" i="2"/>
  <c r="J1154" i="2"/>
  <c r="K1154" i="2"/>
  <c r="AQ1081" i="2" l="1"/>
  <c r="AR1080" i="2"/>
  <c r="AS1080" i="2" s="1"/>
  <c r="AP1091" i="2"/>
  <c r="K1155" i="2"/>
  <c r="J1155" i="2"/>
  <c r="J1156" i="2" s="1"/>
  <c r="AP1092" i="2" l="1"/>
  <c r="AQ1082" i="2"/>
  <c r="AR1081" i="2"/>
  <c r="AS1081" i="2" s="1"/>
  <c r="K1156" i="2"/>
  <c r="K1157" i="2"/>
  <c r="J1157" i="2"/>
  <c r="AQ1083" i="2" l="1"/>
  <c r="AR1082" i="2"/>
  <c r="AS1082" i="2" s="1"/>
  <c r="AP1093" i="2"/>
  <c r="K1158" i="2"/>
  <c r="J1158" i="2"/>
  <c r="AP1094" i="2" l="1"/>
  <c r="AQ1084" i="2"/>
  <c r="AR1083" i="2"/>
  <c r="AS1083" i="2" s="1"/>
  <c r="K1159" i="2"/>
  <c r="J1159" i="2"/>
  <c r="J1160" i="2" s="1"/>
  <c r="AQ1085" i="2" l="1"/>
  <c r="AR1084" i="2"/>
  <c r="AS1084" i="2" s="1"/>
  <c r="AP1095" i="2"/>
  <c r="K1160" i="2"/>
  <c r="J1161" i="2"/>
  <c r="AP1096" i="2" l="1"/>
  <c r="AQ1086" i="2"/>
  <c r="AR1085" i="2"/>
  <c r="AS1085" i="2" s="1"/>
  <c r="K1161" i="2"/>
  <c r="K1162" i="2"/>
  <c r="J1162" i="2"/>
  <c r="AQ1087" i="2" l="1"/>
  <c r="AR1086" i="2"/>
  <c r="AS1086" i="2" s="1"/>
  <c r="AP1097" i="2"/>
  <c r="K1163" i="2"/>
  <c r="J1163" i="2"/>
  <c r="AP1098" i="2" l="1"/>
  <c r="AQ1088" i="2"/>
  <c r="AR1087" i="2"/>
  <c r="AS1087" i="2" s="1"/>
  <c r="J1164" i="2"/>
  <c r="J1165" i="2" s="1"/>
  <c r="K1164" i="2"/>
  <c r="AQ1089" i="2" l="1"/>
  <c r="AR1088" i="2"/>
  <c r="AS1088" i="2" s="1"/>
  <c r="AP1099" i="2"/>
  <c r="K1165" i="2"/>
  <c r="K1166" i="2"/>
  <c r="J1166" i="2"/>
  <c r="AP1100" i="2" l="1"/>
  <c r="AQ1090" i="2"/>
  <c r="AR1089" i="2"/>
  <c r="AS1089" i="2" s="1"/>
  <c r="K1167" i="2"/>
  <c r="J1167" i="2"/>
  <c r="J1168" i="2" s="1"/>
  <c r="AQ1091" i="2" l="1"/>
  <c r="AR1090" i="2"/>
  <c r="AS1090" i="2" s="1"/>
  <c r="AP1101" i="2"/>
  <c r="K1168" i="2"/>
  <c r="K1169" i="2"/>
  <c r="J1169" i="2"/>
  <c r="AP1102" i="2" l="1"/>
  <c r="AQ1092" i="2"/>
  <c r="AR1091" i="2"/>
  <c r="AS1091" i="2" s="1"/>
  <c r="K1170" i="2"/>
  <c r="J1170" i="2"/>
  <c r="AQ1093" i="2" l="1"/>
  <c r="AR1092" i="2"/>
  <c r="AS1092" i="2" s="1"/>
  <c r="AP1103" i="2"/>
  <c r="J1171" i="2"/>
  <c r="K1171" i="2"/>
  <c r="AP1104" i="2" l="1"/>
  <c r="AQ1094" i="2"/>
  <c r="AR1093" i="2"/>
  <c r="AS1093" i="2" s="1"/>
  <c r="J1172" i="2"/>
  <c r="K1172" i="2"/>
  <c r="AQ1095" i="2" l="1"/>
  <c r="AR1094" i="2"/>
  <c r="AS1094" i="2" s="1"/>
  <c r="AP1105" i="2"/>
  <c r="J1173" i="2"/>
  <c r="K1173" i="2" s="1"/>
  <c r="AP1106" i="2" l="1"/>
  <c r="AQ1096" i="2"/>
  <c r="AR1095" i="2"/>
  <c r="AS1095" i="2" s="1"/>
  <c r="J1174" i="2"/>
  <c r="K1174" i="2" s="1"/>
  <c r="AQ1097" i="2" l="1"/>
  <c r="AR1096" i="2"/>
  <c r="AS1096" i="2" s="1"/>
  <c r="AP1107" i="2"/>
  <c r="K1175" i="2"/>
  <c r="J1175" i="2"/>
  <c r="AP1108" i="2" l="1"/>
  <c r="AQ1098" i="2"/>
  <c r="AR1097" i="2"/>
  <c r="AS1097" i="2" s="1"/>
  <c r="K1176" i="2"/>
  <c r="J1176" i="2"/>
  <c r="J1177" i="2" s="1"/>
  <c r="AQ1099" i="2" l="1"/>
  <c r="AR1098" i="2"/>
  <c r="AS1098" i="2" s="1"/>
  <c r="AP1109" i="2"/>
  <c r="K1177" i="2"/>
  <c r="J1178" i="2"/>
  <c r="K1178" i="2"/>
  <c r="AP1110" i="2" l="1"/>
  <c r="AQ1100" i="2"/>
  <c r="AR1099" i="2"/>
  <c r="AS1099" i="2" s="1"/>
  <c r="K1179" i="2"/>
  <c r="J1179" i="2"/>
  <c r="J1180" i="2" s="1"/>
  <c r="AQ1101" i="2" l="1"/>
  <c r="AR1100" i="2"/>
  <c r="AS1100" i="2" s="1"/>
  <c r="AP1111" i="2"/>
  <c r="K1180" i="2"/>
  <c r="J1181" i="2"/>
  <c r="AP1112" i="2" l="1"/>
  <c r="AQ1102" i="2"/>
  <c r="AR1101" i="2"/>
  <c r="AS1101" i="2" s="1"/>
  <c r="K1181" i="2"/>
  <c r="J1182" i="2"/>
  <c r="K1182" i="2"/>
  <c r="AQ1103" i="2" l="1"/>
  <c r="AR1102" i="2"/>
  <c r="AS1102" i="2" s="1"/>
  <c r="AP1113" i="2"/>
  <c r="K1183" i="2"/>
  <c r="J1183" i="2"/>
  <c r="AP1114" i="2" l="1"/>
  <c r="AQ1104" i="2"/>
  <c r="AR1103" i="2"/>
  <c r="AS1103" i="2" s="1"/>
  <c r="K1184" i="2"/>
  <c r="J1184" i="2"/>
  <c r="AQ1105" i="2" l="1"/>
  <c r="AR1104" i="2"/>
  <c r="AS1104" i="2" s="1"/>
  <c r="AP1115" i="2"/>
  <c r="J1185" i="2"/>
  <c r="K1185" i="2"/>
  <c r="AP1116" i="2" l="1"/>
  <c r="AQ1106" i="2"/>
  <c r="AR1105" i="2"/>
  <c r="AS1105" i="2" s="1"/>
  <c r="K1186" i="2"/>
  <c r="J1186" i="2"/>
  <c r="AQ1107" i="2" l="1"/>
  <c r="AR1106" i="2"/>
  <c r="AS1106" i="2" s="1"/>
  <c r="AP1117" i="2"/>
  <c r="J1187" i="2"/>
  <c r="K1187" i="2"/>
  <c r="AP1118" i="2" l="1"/>
  <c r="AQ1108" i="2"/>
  <c r="AR1107" i="2"/>
  <c r="AS1107" i="2" s="1"/>
  <c r="K1188" i="2"/>
  <c r="J1188" i="2"/>
  <c r="AQ1109" i="2" l="1"/>
  <c r="AR1108" i="2"/>
  <c r="AS1108" i="2" s="1"/>
  <c r="AP1119" i="2"/>
  <c r="K1189" i="2"/>
  <c r="J1189" i="2"/>
  <c r="AP1120" i="2" l="1"/>
  <c r="AQ1110" i="2"/>
  <c r="AR1109" i="2"/>
  <c r="AS1109" i="2" s="1"/>
  <c r="K1190" i="2"/>
  <c r="J1190" i="2"/>
  <c r="AQ1111" i="2" l="1"/>
  <c r="AR1110" i="2"/>
  <c r="AS1110" i="2" s="1"/>
  <c r="AP1121" i="2"/>
  <c r="K1191" i="2"/>
  <c r="J1191" i="2"/>
  <c r="AP1122" i="2" l="1"/>
  <c r="AQ1112" i="2"/>
  <c r="AR1111" i="2"/>
  <c r="AS1111" i="2" s="1"/>
  <c r="K1192" i="2"/>
  <c r="J1192" i="2"/>
  <c r="AQ1113" i="2" l="1"/>
  <c r="AR1112" i="2"/>
  <c r="AS1112" i="2" s="1"/>
  <c r="AP1123" i="2"/>
  <c r="K1193" i="2"/>
  <c r="J1193" i="2"/>
  <c r="J1194" i="2" s="1"/>
  <c r="AP1124" i="2" l="1"/>
  <c r="AQ1114" i="2"/>
  <c r="AR1113" i="2"/>
  <c r="AS1113" i="2" s="1"/>
  <c r="K1194" i="2"/>
  <c r="J1195" i="2"/>
  <c r="K1195" i="2"/>
  <c r="AQ1115" i="2" l="1"/>
  <c r="AR1114" i="2"/>
  <c r="AS1114" i="2" s="1"/>
  <c r="AP1125" i="2"/>
  <c r="J1196" i="2"/>
  <c r="K1196" i="2"/>
  <c r="AP1126" i="2" l="1"/>
  <c r="AQ1116" i="2"/>
  <c r="AR1115" i="2"/>
  <c r="AS1115" i="2" s="1"/>
  <c r="K1197" i="2"/>
  <c r="J1197" i="2"/>
  <c r="AQ1117" i="2" l="1"/>
  <c r="AR1116" i="2"/>
  <c r="AS1116" i="2" s="1"/>
  <c r="AP1127" i="2"/>
  <c r="K1198" i="2"/>
  <c r="J1198" i="2"/>
  <c r="AP1128" i="2" l="1"/>
  <c r="AQ1118" i="2"/>
  <c r="AR1117" i="2"/>
  <c r="AS1117" i="2" s="1"/>
  <c r="K1199" i="2"/>
  <c r="J1199" i="2"/>
  <c r="AQ1119" i="2" l="1"/>
  <c r="AR1118" i="2"/>
  <c r="AS1118" i="2" s="1"/>
  <c r="AP1129" i="2"/>
  <c r="K1200" i="2"/>
  <c r="J1200" i="2"/>
  <c r="AP1130" i="2" l="1"/>
  <c r="AQ1120" i="2"/>
  <c r="AR1119" i="2"/>
  <c r="AS1119" i="2" s="1"/>
  <c r="J1201" i="2"/>
  <c r="K1201" i="2"/>
  <c r="AQ1121" i="2" l="1"/>
  <c r="AR1120" i="2"/>
  <c r="AS1120" i="2" s="1"/>
  <c r="AP1131" i="2"/>
  <c r="K1202" i="2"/>
  <c r="J1202" i="2"/>
  <c r="AP1132" i="2" l="1"/>
  <c r="AQ1122" i="2"/>
  <c r="AR1121" i="2"/>
  <c r="AS1121" i="2" s="1"/>
  <c r="J1203" i="2"/>
  <c r="K1203" i="2"/>
  <c r="AQ1123" i="2" l="1"/>
  <c r="AR1122" i="2"/>
  <c r="AS1122" i="2" s="1"/>
  <c r="AP1133" i="2"/>
  <c r="J1204" i="2"/>
  <c r="K1204" i="2"/>
  <c r="AP1134" i="2" l="1"/>
  <c r="AQ1124" i="2"/>
  <c r="AR1123" i="2"/>
  <c r="AS1123" i="2" s="1"/>
  <c r="K1205" i="2"/>
  <c r="J1205" i="2"/>
  <c r="AQ1125" i="2" l="1"/>
  <c r="AR1124" i="2"/>
  <c r="AS1124" i="2" s="1"/>
  <c r="AP1135" i="2"/>
  <c r="J1206" i="2"/>
  <c r="K1206" i="2"/>
  <c r="AP1136" i="2" l="1"/>
  <c r="AQ1126" i="2"/>
  <c r="AR1125" i="2"/>
  <c r="AS1125" i="2" s="1"/>
  <c r="J1207" i="2"/>
  <c r="K1207" i="2"/>
  <c r="AQ1127" i="2" l="1"/>
  <c r="AR1126" i="2"/>
  <c r="AS1126" i="2" s="1"/>
  <c r="AP1137" i="2"/>
  <c r="K1208" i="2"/>
  <c r="J1208" i="2"/>
  <c r="AP1138" i="2" l="1"/>
  <c r="AQ1128" i="2"/>
  <c r="AR1127" i="2"/>
  <c r="AS1127" i="2" s="1"/>
  <c r="K1209" i="2"/>
  <c r="J1209" i="2"/>
  <c r="J1210" i="2" s="1"/>
  <c r="AQ1129" i="2" l="1"/>
  <c r="AR1128" i="2"/>
  <c r="AS1128" i="2" s="1"/>
  <c r="AP1139" i="2"/>
  <c r="K1210" i="2"/>
  <c r="K1211" i="2"/>
  <c r="J1211" i="2"/>
  <c r="AP1140" i="2" l="1"/>
  <c r="AQ1130" i="2"/>
  <c r="AR1129" i="2"/>
  <c r="AS1129" i="2" s="1"/>
  <c r="J1212" i="2"/>
  <c r="K1212" i="2"/>
  <c r="AQ1131" i="2" l="1"/>
  <c r="AR1130" i="2"/>
  <c r="AS1130" i="2" s="1"/>
  <c r="AP1141" i="2"/>
  <c r="J1213" i="2"/>
  <c r="K1213" i="2"/>
  <c r="AP1142" i="2" l="1"/>
  <c r="AQ1132" i="2"/>
  <c r="AR1131" i="2"/>
  <c r="AS1131" i="2" s="1"/>
  <c r="J1214" i="2"/>
  <c r="K1214" i="2"/>
  <c r="AQ1133" i="2" l="1"/>
  <c r="AR1132" i="2"/>
  <c r="AS1132" i="2" s="1"/>
  <c r="AP1143" i="2"/>
  <c r="K1215" i="2"/>
  <c r="J1215" i="2"/>
  <c r="AP1144" i="2" l="1"/>
  <c r="AQ1134" i="2"/>
  <c r="AR1133" i="2"/>
  <c r="AS1133" i="2" s="1"/>
  <c r="J1216" i="2"/>
  <c r="K1216" i="2"/>
  <c r="AQ1135" i="2" l="1"/>
  <c r="AR1134" i="2"/>
  <c r="AS1134" i="2" s="1"/>
  <c r="AP1145" i="2"/>
  <c r="J1217" i="2"/>
  <c r="K1217" i="2"/>
  <c r="AP1146" i="2" l="1"/>
  <c r="AQ1136" i="2"/>
  <c r="AR1135" i="2"/>
  <c r="AS1135" i="2" s="1"/>
  <c r="K1218" i="2"/>
  <c r="J1218" i="2"/>
  <c r="AQ1137" i="2" l="1"/>
  <c r="AR1136" i="2"/>
  <c r="AS1136" i="2" s="1"/>
  <c r="AP1147" i="2"/>
  <c r="J1219" i="2"/>
  <c r="J1220" i="2" s="1"/>
  <c r="K1219" i="2"/>
  <c r="AP1148" i="2" l="1"/>
  <c r="AQ1138" i="2"/>
  <c r="AR1137" i="2"/>
  <c r="AS1137" i="2" s="1"/>
  <c r="K1220" i="2"/>
  <c r="K1221" i="2"/>
  <c r="J1221" i="2"/>
  <c r="AQ1139" i="2" l="1"/>
  <c r="AR1138" i="2"/>
  <c r="AS1138" i="2" s="1"/>
  <c r="AP1149" i="2"/>
  <c r="J1222" i="2"/>
  <c r="K1222" i="2"/>
  <c r="AP1150" i="2" l="1"/>
  <c r="AQ1140" i="2"/>
  <c r="AR1139" i="2"/>
  <c r="AS1139" i="2" s="1"/>
  <c r="K1223" i="2"/>
  <c r="J1223" i="2"/>
  <c r="J1224" i="2" s="1"/>
  <c r="AQ1141" i="2" l="1"/>
  <c r="AR1140" i="2"/>
  <c r="AS1140" i="2" s="1"/>
  <c r="AP1151" i="2"/>
  <c r="K1224" i="2"/>
  <c r="J1225" i="2"/>
  <c r="AP1152" i="2" l="1"/>
  <c r="AQ1142" i="2"/>
  <c r="AR1141" i="2"/>
  <c r="AS1141" i="2" s="1"/>
  <c r="K1225" i="2"/>
  <c r="K1226" i="2"/>
  <c r="J1226" i="2"/>
  <c r="AQ1143" i="2" l="1"/>
  <c r="AR1142" i="2"/>
  <c r="AS1142" i="2" s="1"/>
  <c r="AP1153" i="2"/>
  <c r="K1227" i="2"/>
  <c r="J1227" i="2"/>
  <c r="AP1154" i="2" l="1"/>
  <c r="AQ1144" i="2"/>
  <c r="AR1143" i="2"/>
  <c r="AS1143" i="2" s="1"/>
  <c r="K1228" i="2"/>
  <c r="J1228" i="2"/>
  <c r="AQ1145" i="2" l="1"/>
  <c r="AR1144" i="2"/>
  <c r="AS1144" i="2" s="1"/>
  <c r="AP1155" i="2"/>
  <c r="J1229" i="2"/>
  <c r="K1229" i="2"/>
  <c r="AP1156" i="2" l="1"/>
  <c r="AQ1146" i="2"/>
  <c r="AR1145" i="2"/>
  <c r="AS1145" i="2" s="1"/>
  <c r="J1230" i="2"/>
  <c r="K1230" i="2"/>
  <c r="AQ1147" i="2" l="1"/>
  <c r="AR1146" i="2"/>
  <c r="AS1146" i="2" s="1"/>
  <c r="AP1157" i="2"/>
  <c r="J1231" i="2"/>
  <c r="K1231" i="2"/>
  <c r="AP1158" i="2" l="1"/>
  <c r="AQ1148" i="2"/>
  <c r="AR1147" i="2"/>
  <c r="AS1147" i="2" s="1"/>
  <c r="K1232" i="2"/>
  <c r="J1232" i="2"/>
  <c r="AQ1149" i="2" l="1"/>
  <c r="AR1148" i="2"/>
  <c r="AS1148" i="2" s="1"/>
  <c r="AP1159" i="2"/>
  <c r="K1233" i="2"/>
  <c r="J1233" i="2"/>
  <c r="AP1160" i="2" l="1"/>
  <c r="AQ1150" i="2"/>
  <c r="AR1149" i="2"/>
  <c r="AS1149" i="2" s="1"/>
  <c r="K1234" i="2"/>
  <c r="J1234" i="2"/>
  <c r="AQ1151" i="2" l="1"/>
  <c r="AR1150" i="2"/>
  <c r="AS1150" i="2" s="1"/>
  <c r="AP1161" i="2"/>
  <c r="K1235" i="2"/>
  <c r="J1235" i="2"/>
  <c r="AP1162" i="2" l="1"/>
  <c r="AQ1152" i="2"/>
  <c r="AR1151" i="2"/>
  <c r="AS1151" i="2" s="1"/>
  <c r="J1236" i="2"/>
  <c r="K1236" i="2"/>
  <c r="AQ1153" i="2" l="1"/>
  <c r="AR1152" i="2"/>
  <c r="AS1152" i="2" s="1"/>
  <c r="AP1163" i="2"/>
  <c r="J1237" i="2"/>
  <c r="K1237" i="2"/>
  <c r="AP1164" i="2" l="1"/>
  <c r="AQ1154" i="2"/>
  <c r="AR1153" i="2"/>
  <c r="AS1153" i="2" s="1"/>
  <c r="K1238" i="2"/>
  <c r="J1238" i="2"/>
  <c r="AQ1155" i="2" l="1"/>
  <c r="AR1154" i="2"/>
  <c r="AS1154" i="2" s="1"/>
  <c r="AP1165" i="2"/>
  <c r="K1239" i="2"/>
  <c r="J1239" i="2"/>
  <c r="AP1166" i="2" l="1"/>
  <c r="AQ1156" i="2"/>
  <c r="AR1155" i="2"/>
  <c r="AS1155" i="2" s="1"/>
  <c r="J1240" i="2"/>
  <c r="K1240" i="2" s="1"/>
  <c r="AQ1157" i="2" l="1"/>
  <c r="AR1156" i="2"/>
  <c r="AS1156" i="2" s="1"/>
  <c r="AP1167" i="2"/>
  <c r="K1241" i="2"/>
  <c r="J1241" i="2"/>
  <c r="AP1168" i="2" l="1"/>
  <c r="AQ1158" i="2"/>
  <c r="AR1157" i="2"/>
  <c r="AS1157" i="2" s="1"/>
  <c r="K1242" i="2"/>
  <c r="J1242" i="2"/>
  <c r="AQ1159" i="2" l="1"/>
  <c r="AR1158" i="2"/>
  <c r="AS1158" i="2" s="1"/>
  <c r="AP1169" i="2"/>
  <c r="K1243" i="2"/>
  <c r="J1243" i="2"/>
  <c r="J1244" i="2" s="1"/>
  <c r="AP1170" i="2" l="1"/>
  <c r="AQ1160" i="2"/>
  <c r="AR1159" i="2"/>
  <c r="AS1159" i="2" s="1"/>
  <c r="K1244" i="2"/>
  <c r="J1245" i="2"/>
  <c r="K1245" i="2"/>
  <c r="AQ1161" i="2" l="1"/>
  <c r="AR1160" i="2"/>
  <c r="AS1160" i="2" s="1"/>
  <c r="AP1171" i="2"/>
  <c r="J1246" i="2"/>
  <c r="K1246" i="2" s="1"/>
  <c r="AP1172" i="2" l="1"/>
  <c r="AQ1162" i="2"/>
  <c r="AR1161" i="2"/>
  <c r="AS1161" i="2" s="1"/>
  <c r="J1247" i="2"/>
  <c r="K1247" i="2" s="1"/>
  <c r="AQ1163" i="2" l="1"/>
  <c r="AR1162" i="2"/>
  <c r="AS1162" i="2" s="1"/>
  <c r="AP1173" i="2"/>
  <c r="J1248" i="2"/>
  <c r="K1248" i="2"/>
  <c r="AP1174" i="2" l="1"/>
  <c r="AQ1164" i="2"/>
  <c r="AR1163" i="2"/>
  <c r="AS1163" i="2" s="1"/>
  <c r="K1249" i="2"/>
  <c r="J1249" i="2"/>
  <c r="AQ1165" i="2" l="1"/>
  <c r="AR1164" i="2"/>
  <c r="AS1164" i="2" s="1"/>
  <c r="AP1175" i="2"/>
  <c r="K1250" i="2"/>
  <c r="J1250" i="2"/>
  <c r="J1251" i="2" s="1"/>
  <c r="AP1176" i="2" l="1"/>
  <c r="AQ1166" i="2"/>
  <c r="AR1165" i="2"/>
  <c r="AS1165" i="2" s="1"/>
  <c r="K1251" i="2"/>
  <c r="K1252" i="2"/>
  <c r="J1252" i="2"/>
  <c r="AQ1167" i="2" l="1"/>
  <c r="AR1166" i="2"/>
  <c r="AS1166" i="2" s="1"/>
  <c r="AP1177" i="2"/>
  <c r="J1253" i="2"/>
  <c r="K1253" i="2"/>
  <c r="AP1178" i="2" l="1"/>
  <c r="AQ1168" i="2"/>
  <c r="AR1167" i="2"/>
  <c r="AS1167" i="2" s="1"/>
  <c r="K1254" i="2"/>
  <c r="J1254" i="2"/>
  <c r="AQ1169" i="2" l="1"/>
  <c r="AR1168" i="2"/>
  <c r="AS1168" i="2" s="1"/>
  <c r="AP1179" i="2"/>
  <c r="K1255" i="2"/>
  <c r="J1255" i="2"/>
  <c r="AP1180" i="2" l="1"/>
  <c r="AQ1170" i="2"/>
  <c r="AR1169" i="2"/>
  <c r="AS1169" i="2" s="1"/>
  <c r="K1256" i="2"/>
  <c r="J1256" i="2"/>
  <c r="AQ1171" i="2" l="1"/>
  <c r="AR1170" i="2"/>
  <c r="AS1170" i="2" s="1"/>
  <c r="AP1181" i="2"/>
  <c r="K1257" i="2"/>
  <c r="J1257" i="2"/>
  <c r="AP1182" i="2" l="1"/>
  <c r="AQ1172" i="2"/>
  <c r="AR1171" i="2"/>
  <c r="AS1171" i="2" s="1"/>
  <c r="J1258" i="2"/>
  <c r="K1258" i="2"/>
  <c r="AQ1173" i="2" l="1"/>
  <c r="AR1172" i="2"/>
  <c r="AS1172" i="2" s="1"/>
  <c r="AP1183" i="2"/>
  <c r="K1259" i="2"/>
  <c r="J1259" i="2"/>
  <c r="AP1184" i="2" l="1"/>
  <c r="AQ1174" i="2"/>
  <c r="AR1173" i="2"/>
  <c r="AS1173" i="2" s="1"/>
  <c r="K1260" i="2"/>
  <c r="J1260" i="2"/>
  <c r="AQ1175" i="2" l="1"/>
  <c r="AR1174" i="2"/>
  <c r="AS1174" i="2" s="1"/>
  <c r="AP1185" i="2"/>
  <c r="K1261" i="2"/>
  <c r="J1261" i="2"/>
  <c r="AP1186" i="2" l="1"/>
  <c r="AQ1176" i="2"/>
  <c r="AR1175" i="2"/>
  <c r="AS1175" i="2" s="1"/>
  <c r="K1262" i="2"/>
  <c r="J1262" i="2"/>
  <c r="AQ1177" i="2" l="1"/>
  <c r="AR1176" i="2"/>
  <c r="AS1176" i="2" s="1"/>
  <c r="AP1187" i="2"/>
  <c r="K1263" i="2"/>
  <c r="J1263" i="2"/>
  <c r="AP1188" i="2" l="1"/>
  <c r="AQ1178" i="2"/>
  <c r="AR1177" i="2"/>
  <c r="AS1177" i="2" s="1"/>
  <c r="K1264" i="2"/>
  <c r="J1264" i="2"/>
  <c r="AQ1179" i="2" l="1"/>
  <c r="AR1178" i="2"/>
  <c r="AS1178" i="2" s="1"/>
  <c r="AP1189" i="2"/>
  <c r="J1265" i="2"/>
  <c r="J1266" i="2" s="1"/>
  <c r="K1265" i="2"/>
  <c r="AP1190" i="2" l="1"/>
  <c r="AQ1180" i="2"/>
  <c r="AR1179" i="2"/>
  <c r="AS1179" i="2" s="1"/>
  <c r="K1266" i="2"/>
  <c r="K1267" i="2"/>
  <c r="J1267" i="2"/>
  <c r="AQ1181" i="2" l="1"/>
  <c r="AR1180" i="2"/>
  <c r="AS1180" i="2" s="1"/>
  <c r="AP1191" i="2"/>
  <c r="K1268" i="2"/>
  <c r="J1268" i="2"/>
  <c r="AP1192" i="2" l="1"/>
  <c r="AQ1182" i="2"/>
  <c r="AR1181" i="2"/>
  <c r="AS1181" i="2" s="1"/>
  <c r="J1269" i="2"/>
  <c r="K1269" i="2"/>
  <c r="AQ1183" i="2" l="1"/>
  <c r="AR1182" i="2"/>
  <c r="AS1182" i="2" s="1"/>
  <c r="AP1193" i="2"/>
  <c r="J1270" i="2"/>
  <c r="K1270" i="2"/>
  <c r="AP1194" i="2" l="1"/>
  <c r="AQ1184" i="2"/>
  <c r="AR1183" i="2"/>
  <c r="AS1183" i="2" s="1"/>
  <c r="J1271" i="2"/>
  <c r="K1271" i="2" s="1"/>
  <c r="AQ1185" i="2" l="1"/>
  <c r="AR1184" i="2"/>
  <c r="AS1184" i="2" s="1"/>
  <c r="AP1195" i="2"/>
  <c r="K1272" i="2"/>
  <c r="J1272" i="2"/>
  <c r="AP1196" i="2" l="1"/>
  <c r="AQ1186" i="2"/>
  <c r="AR1185" i="2"/>
  <c r="AS1185" i="2" s="1"/>
  <c r="K1273" i="2"/>
  <c r="J1273" i="2"/>
  <c r="AQ1187" i="2" l="1"/>
  <c r="AR1186" i="2"/>
  <c r="AS1186" i="2" s="1"/>
  <c r="AP1197" i="2"/>
  <c r="J1274" i="2"/>
  <c r="K1274" i="2"/>
  <c r="AP1198" i="2" l="1"/>
  <c r="AQ1188" i="2"/>
  <c r="AR1187" i="2"/>
  <c r="AS1187" i="2" s="1"/>
  <c r="K1275" i="2"/>
  <c r="J1275" i="2"/>
  <c r="AQ1189" i="2" l="1"/>
  <c r="AR1188" i="2"/>
  <c r="AS1188" i="2" s="1"/>
  <c r="AP1199" i="2"/>
  <c r="K1276" i="2"/>
  <c r="J1276" i="2"/>
  <c r="AP1200" i="2" l="1"/>
  <c r="AQ1190" i="2"/>
  <c r="AR1189" i="2"/>
  <c r="AS1189" i="2" s="1"/>
  <c r="J1277" i="2"/>
  <c r="K1277" i="2"/>
  <c r="AQ1191" i="2" l="1"/>
  <c r="AR1190" i="2"/>
  <c r="AS1190" i="2" s="1"/>
  <c r="AP1201" i="2"/>
  <c r="K1278" i="2"/>
  <c r="J1278" i="2"/>
  <c r="AP1202" i="2" l="1"/>
  <c r="AQ1192" i="2"/>
  <c r="AR1191" i="2"/>
  <c r="AS1191" i="2" s="1"/>
  <c r="K1279" i="2"/>
  <c r="J1279" i="2"/>
  <c r="AQ1193" i="2" l="1"/>
  <c r="AR1192" i="2"/>
  <c r="AS1192" i="2" s="1"/>
  <c r="AP1203" i="2"/>
  <c r="J1280" i="2"/>
  <c r="K1280" i="2"/>
  <c r="AP1204" i="2" l="1"/>
  <c r="AQ1194" i="2"/>
  <c r="AR1193" i="2"/>
  <c r="AS1193" i="2" s="1"/>
  <c r="J1281" i="2"/>
  <c r="K1281" i="2"/>
  <c r="AQ1195" i="2" l="1"/>
  <c r="AR1194" i="2"/>
  <c r="AS1194" i="2" s="1"/>
  <c r="AP1205" i="2"/>
  <c r="K1282" i="2"/>
  <c r="J1282" i="2"/>
  <c r="AP1206" i="2" l="1"/>
  <c r="AQ1196" i="2"/>
  <c r="AR1195" i="2"/>
  <c r="AS1195" i="2" s="1"/>
  <c r="J1283" i="2"/>
  <c r="K1283" i="2"/>
  <c r="AQ1197" i="2" l="1"/>
  <c r="AR1196" i="2"/>
  <c r="AS1196" i="2" s="1"/>
  <c r="AP1207" i="2"/>
  <c r="K1284" i="2"/>
  <c r="J1284" i="2"/>
  <c r="AP1208" i="2" l="1"/>
  <c r="AQ1198" i="2"/>
  <c r="AR1197" i="2"/>
  <c r="AS1197" i="2" s="1"/>
  <c r="J1285" i="2"/>
  <c r="K1285" i="2"/>
  <c r="AQ1199" i="2" l="1"/>
  <c r="AR1198" i="2"/>
  <c r="AS1198" i="2" s="1"/>
  <c r="AP1209" i="2"/>
  <c r="J1286" i="2"/>
  <c r="K1286" i="2" s="1"/>
  <c r="AP1210" i="2" l="1"/>
  <c r="AQ1200" i="2"/>
  <c r="AR1199" i="2"/>
  <c r="AS1199" i="2" s="1"/>
  <c r="J1287" i="2"/>
  <c r="K1287" i="2"/>
  <c r="AQ1201" i="2" l="1"/>
  <c r="AR1200" i="2"/>
  <c r="AS1200" i="2" s="1"/>
  <c r="AP1211" i="2"/>
  <c r="K1288" i="2"/>
  <c r="J1288" i="2"/>
  <c r="AP1212" i="2" l="1"/>
  <c r="AQ1202" i="2"/>
  <c r="AR1201" i="2"/>
  <c r="AS1201" i="2" s="1"/>
  <c r="K1289" i="2"/>
  <c r="J1289" i="2"/>
  <c r="AQ1203" i="2" l="1"/>
  <c r="AR1202" i="2"/>
  <c r="AS1202" i="2" s="1"/>
  <c r="AP1213" i="2"/>
  <c r="J1290" i="2"/>
  <c r="K1290" i="2"/>
  <c r="AP1214" i="2" l="1"/>
  <c r="AQ1204" i="2"/>
  <c r="AR1203" i="2"/>
  <c r="AS1203" i="2" s="1"/>
  <c r="K1291" i="2"/>
  <c r="J1291" i="2"/>
  <c r="AQ1205" i="2" l="1"/>
  <c r="AR1204" i="2"/>
  <c r="AS1204" i="2" s="1"/>
  <c r="AP1215" i="2"/>
  <c r="K1292" i="2"/>
  <c r="J1292" i="2"/>
  <c r="AP1216" i="2" l="1"/>
  <c r="AQ1206" i="2"/>
  <c r="AR1205" i="2"/>
  <c r="AS1205" i="2" s="1"/>
  <c r="K1293" i="2"/>
  <c r="J1293" i="2"/>
  <c r="AQ1207" i="2" l="1"/>
  <c r="AR1206" i="2"/>
  <c r="AS1206" i="2" s="1"/>
  <c r="AP1217" i="2"/>
  <c r="K1294" i="2"/>
  <c r="J1294" i="2"/>
  <c r="AP1218" i="2" l="1"/>
  <c r="AQ1208" i="2"/>
  <c r="AR1207" i="2"/>
  <c r="AS1207" i="2" s="1"/>
  <c r="J1295" i="2"/>
  <c r="K1295" i="2"/>
  <c r="AQ1209" i="2" l="1"/>
  <c r="AR1208" i="2"/>
  <c r="AS1208" i="2" s="1"/>
  <c r="AP1219" i="2"/>
  <c r="K1296" i="2"/>
  <c r="J1296" i="2"/>
  <c r="AP1220" i="2" l="1"/>
  <c r="AQ1210" i="2"/>
  <c r="AR1209" i="2"/>
  <c r="AS1209" i="2" s="1"/>
  <c r="K1297" i="2"/>
  <c r="J1297" i="2"/>
  <c r="AQ1211" i="2" l="1"/>
  <c r="AR1210" i="2"/>
  <c r="AS1210" i="2" s="1"/>
  <c r="AP1221" i="2"/>
  <c r="K1298" i="2"/>
  <c r="J1298" i="2"/>
  <c r="AP1222" i="2" l="1"/>
  <c r="AQ1212" i="2"/>
  <c r="AR1211" i="2"/>
  <c r="AS1211" i="2" s="1"/>
  <c r="K1299" i="2"/>
  <c r="J1299" i="2"/>
  <c r="AQ1213" i="2" l="1"/>
  <c r="AR1212" i="2"/>
  <c r="AS1212" i="2" s="1"/>
  <c r="AP1223" i="2"/>
  <c r="J1300" i="2"/>
  <c r="K1300" i="2"/>
  <c r="AP1224" i="2" l="1"/>
  <c r="AQ1214" i="2"/>
  <c r="AR1213" i="2"/>
  <c r="AS1213" i="2" s="1"/>
  <c r="J1301" i="2"/>
  <c r="K1301" i="2"/>
  <c r="AQ1215" i="2" l="1"/>
  <c r="AR1214" i="2"/>
  <c r="AS1214" i="2" s="1"/>
  <c r="AP1225" i="2"/>
  <c r="K1302" i="2"/>
  <c r="J1302" i="2"/>
  <c r="AP1226" i="2" l="1"/>
  <c r="AQ1216" i="2"/>
  <c r="AR1215" i="2"/>
  <c r="AS1215" i="2" s="1"/>
  <c r="J1303" i="2"/>
  <c r="K1303" i="2" s="1"/>
  <c r="AQ1217" i="2" l="1"/>
  <c r="AR1216" i="2"/>
  <c r="AS1216" i="2" s="1"/>
  <c r="AP1227" i="2"/>
  <c r="K1304" i="2"/>
  <c r="J1304" i="2"/>
  <c r="AP1228" i="2" l="1"/>
  <c r="AQ1218" i="2"/>
  <c r="AR1217" i="2"/>
  <c r="AS1217" i="2" s="1"/>
  <c r="K1305" i="2"/>
  <c r="J1305" i="2"/>
  <c r="AQ1219" i="2" l="1"/>
  <c r="AR1218" i="2"/>
  <c r="AS1218" i="2" s="1"/>
  <c r="AP1229" i="2"/>
  <c r="K1306" i="2"/>
  <c r="J1306" i="2"/>
  <c r="AP1230" i="2" l="1"/>
  <c r="AQ1220" i="2"/>
  <c r="AR1219" i="2"/>
  <c r="AS1219" i="2" s="1"/>
  <c r="K1307" i="2"/>
  <c r="J1307" i="2"/>
  <c r="AQ1221" i="2" l="1"/>
  <c r="AR1220" i="2"/>
  <c r="AS1220" i="2" s="1"/>
  <c r="AP1231" i="2"/>
  <c r="J1308" i="2"/>
  <c r="K1308" i="2"/>
  <c r="AP1232" i="2" l="1"/>
  <c r="AQ1222" i="2"/>
  <c r="AR1221" i="2"/>
  <c r="AS1221" i="2" s="1"/>
  <c r="K1309" i="2"/>
  <c r="J1309" i="2"/>
  <c r="AQ1223" i="2" l="1"/>
  <c r="AR1222" i="2"/>
  <c r="AS1222" i="2" s="1"/>
  <c r="AP1233" i="2"/>
  <c r="K1310" i="2"/>
  <c r="J1310" i="2"/>
  <c r="AP1234" i="2" l="1"/>
  <c r="AQ1224" i="2"/>
  <c r="AR1223" i="2"/>
  <c r="AS1223" i="2" s="1"/>
  <c r="J1311" i="2"/>
  <c r="K1311" i="2" s="1"/>
  <c r="AQ1225" i="2" l="1"/>
  <c r="AR1224" i="2"/>
  <c r="AS1224" i="2" s="1"/>
  <c r="AP1235" i="2"/>
  <c r="J1312" i="2"/>
  <c r="K1312" i="2"/>
  <c r="AP1236" i="2" l="1"/>
  <c r="AQ1226" i="2"/>
  <c r="AR1225" i="2"/>
  <c r="AS1225" i="2" s="1"/>
  <c r="K1313" i="2"/>
  <c r="J1313" i="2"/>
  <c r="AQ1227" i="2" l="1"/>
  <c r="AR1226" i="2"/>
  <c r="AS1226" i="2" s="1"/>
  <c r="AP1237" i="2"/>
  <c r="J1314" i="2"/>
  <c r="K1314" i="2"/>
  <c r="AP1238" i="2" l="1"/>
  <c r="AQ1228" i="2"/>
  <c r="AR1227" i="2"/>
  <c r="AS1227" i="2" s="1"/>
  <c r="J1315" i="2"/>
  <c r="K1315" i="2"/>
  <c r="AQ1229" i="2" l="1"/>
  <c r="AR1228" i="2"/>
  <c r="AS1228" i="2" s="1"/>
  <c r="AP1239" i="2"/>
  <c r="K1316" i="2"/>
  <c r="J1316" i="2"/>
  <c r="AP1240" i="2" l="1"/>
  <c r="AQ1230" i="2"/>
  <c r="AR1229" i="2"/>
  <c r="AS1229" i="2" s="1"/>
  <c r="J1317" i="2"/>
  <c r="K1317" i="2"/>
  <c r="AQ1231" i="2" l="1"/>
  <c r="AR1230" i="2"/>
  <c r="AS1230" i="2" s="1"/>
  <c r="AP1241" i="2"/>
  <c r="K1318" i="2"/>
  <c r="J1318" i="2"/>
  <c r="AP1242" i="2" l="1"/>
  <c r="AQ1232" i="2"/>
  <c r="AR1231" i="2"/>
  <c r="AS1231" i="2" s="1"/>
  <c r="K1319" i="2"/>
  <c r="J1319" i="2"/>
  <c r="AQ1233" i="2" l="1"/>
  <c r="AR1232" i="2"/>
  <c r="AS1232" i="2" s="1"/>
  <c r="AP1243" i="2"/>
  <c r="K1320" i="2"/>
  <c r="J1320" i="2"/>
  <c r="AP1244" i="2" l="1"/>
  <c r="AQ1234" i="2"/>
  <c r="AR1233" i="2"/>
  <c r="AS1233" i="2" s="1"/>
  <c r="J1321" i="2"/>
  <c r="K1321" i="2"/>
  <c r="AQ1235" i="2" l="1"/>
  <c r="AR1234" i="2"/>
  <c r="AS1234" i="2" s="1"/>
  <c r="AP1245" i="2"/>
  <c r="K1322" i="2"/>
  <c r="J1322" i="2"/>
  <c r="AP1246" i="2" l="1"/>
  <c r="AQ1236" i="2"/>
  <c r="AR1235" i="2"/>
  <c r="AS1235" i="2" s="1"/>
  <c r="J1323" i="2"/>
  <c r="K1323" i="2"/>
  <c r="AQ1237" i="2" l="1"/>
  <c r="AR1236" i="2"/>
  <c r="AS1236" i="2" s="1"/>
  <c r="AP1247" i="2"/>
  <c r="J1324" i="2"/>
  <c r="K1324" i="2"/>
  <c r="AP1248" i="2" l="1"/>
  <c r="AQ1238" i="2"/>
  <c r="AR1237" i="2"/>
  <c r="AS1237" i="2" s="1"/>
  <c r="K1325" i="2"/>
  <c r="J1325" i="2"/>
  <c r="AQ1239" i="2" l="1"/>
  <c r="AR1238" i="2"/>
  <c r="AS1238" i="2" s="1"/>
  <c r="AP1249" i="2"/>
  <c r="K1326" i="2"/>
  <c r="J1326" i="2"/>
  <c r="AP1250" i="2" l="1"/>
  <c r="AQ1240" i="2"/>
  <c r="AR1239" i="2"/>
  <c r="AS1239" i="2" s="1"/>
  <c r="K1327" i="2"/>
  <c r="J1327" i="2"/>
  <c r="AQ1241" i="2" l="1"/>
  <c r="AR1240" i="2"/>
  <c r="AS1240" i="2" s="1"/>
  <c r="AP1251" i="2"/>
  <c r="J1328" i="2"/>
  <c r="K1328" i="2"/>
  <c r="AP1252" i="2" l="1"/>
  <c r="AQ1242" i="2"/>
  <c r="AR1241" i="2"/>
  <c r="AS1241" i="2" s="1"/>
  <c r="J1329" i="2"/>
  <c r="J1330" i="2" s="1"/>
  <c r="K1329" i="2"/>
  <c r="AQ1243" i="2" l="1"/>
  <c r="AR1242" i="2"/>
  <c r="AS1242" i="2" s="1"/>
  <c r="AP1253" i="2"/>
  <c r="K1330" i="2"/>
  <c r="J1331" i="2"/>
  <c r="K1331" i="2"/>
  <c r="AP1254" i="2" l="1"/>
  <c r="AQ1244" i="2"/>
  <c r="AR1243" i="2"/>
  <c r="AS1243" i="2" s="1"/>
  <c r="J1332" i="2"/>
  <c r="K1332" i="2"/>
  <c r="AQ1245" i="2" l="1"/>
  <c r="AR1244" i="2"/>
  <c r="AS1244" i="2" s="1"/>
  <c r="AP1255" i="2"/>
  <c r="K1333" i="2"/>
  <c r="J1333" i="2"/>
  <c r="AP1256" i="2" l="1"/>
  <c r="AQ1246" i="2"/>
  <c r="AR1245" i="2"/>
  <c r="AS1245" i="2" s="1"/>
  <c r="J1334" i="2"/>
  <c r="K1334" i="2"/>
  <c r="AQ1247" i="2" l="1"/>
  <c r="AR1246" i="2"/>
  <c r="AS1246" i="2" s="1"/>
  <c r="AP1257" i="2"/>
  <c r="J1335" i="2"/>
  <c r="K1335" i="2"/>
  <c r="AP1258" i="2" l="1"/>
  <c r="AQ1248" i="2"/>
  <c r="AR1247" i="2"/>
  <c r="AS1247" i="2" s="1"/>
  <c r="J1336" i="2"/>
  <c r="K1336" i="2"/>
  <c r="AQ1249" i="2" l="1"/>
  <c r="AR1248" i="2"/>
  <c r="AS1248" i="2" s="1"/>
  <c r="AP1259" i="2"/>
  <c r="J1337" i="2"/>
  <c r="K1337" i="2"/>
  <c r="AP1260" i="2" l="1"/>
  <c r="AQ1250" i="2"/>
  <c r="AR1249" i="2"/>
  <c r="AS1249" i="2" s="1"/>
  <c r="J1338" i="2"/>
  <c r="K1338" i="2"/>
  <c r="AQ1251" i="2" l="1"/>
  <c r="AR1250" i="2"/>
  <c r="AS1250" i="2" s="1"/>
  <c r="AP1261" i="2"/>
  <c r="J1339" i="2"/>
  <c r="K1339" i="2"/>
  <c r="AP1262" i="2" l="1"/>
  <c r="AQ1252" i="2"/>
  <c r="AR1251" i="2"/>
  <c r="AS1251" i="2" s="1"/>
  <c r="K1340" i="2"/>
  <c r="J1340" i="2"/>
  <c r="AQ1253" i="2" l="1"/>
  <c r="AR1252" i="2"/>
  <c r="AS1252" i="2" s="1"/>
  <c r="AP1263" i="2"/>
  <c r="J1341" i="2"/>
  <c r="K1341" i="2"/>
  <c r="AP1264" i="2" l="1"/>
  <c r="AQ1254" i="2"/>
  <c r="AR1253" i="2"/>
  <c r="AS1253" i="2" s="1"/>
  <c r="J1342" i="2"/>
  <c r="K1342" i="2" s="1"/>
  <c r="AQ1255" i="2" l="1"/>
  <c r="AR1254" i="2"/>
  <c r="AS1254" i="2" s="1"/>
  <c r="AP1265" i="2"/>
  <c r="J1343" i="2"/>
  <c r="K1343" i="2"/>
  <c r="AP1266" i="2" l="1"/>
  <c r="AQ1256" i="2"/>
  <c r="AR1255" i="2"/>
  <c r="AS1255" i="2" s="1"/>
  <c r="J1344" i="2"/>
  <c r="K1344" i="2"/>
  <c r="AQ1257" i="2" l="1"/>
  <c r="AR1256" i="2"/>
  <c r="AS1256" i="2" s="1"/>
  <c r="AP1267" i="2"/>
  <c r="J1345" i="2"/>
  <c r="K1345" i="2"/>
  <c r="AP1268" i="2" l="1"/>
  <c r="AQ1258" i="2"/>
  <c r="AR1257" i="2"/>
  <c r="AS1257" i="2" s="1"/>
  <c r="K1346" i="2"/>
  <c r="J1346" i="2"/>
  <c r="AQ1259" i="2" l="1"/>
  <c r="AR1258" i="2"/>
  <c r="AS1258" i="2" s="1"/>
  <c r="AP1269" i="2"/>
  <c r="K1347" i="2"/>
  <c r="J1347" i="2"/>
  <c r="AP1270" i="2" l="1"/>
  <c r="AQ1260" i="2"/>
  <c r="AR1259" i="2"/>
  <c r="AS1259" i="2" s="1"/>
  <c r="K1348" i="2"/>
  <c r="J1348" i="2"/>
  <c r="AQ1261" i="2" l="1"/>
  <c r="AR1260" i="2"/>
  <c r="AS1260" i="2" s="1"/>
  <c r="AP1271" i="2"/>
  <c r="K1349" i="2"/>
  <c r="J1349" i="2"/>
  <c r="AP1272" i="2" l="1"/>
  <c r="AQ1262" i="2"/>
  <c r="AR1261" i="2"/>
  <c r="AS1261" i="2" s="1"/>
  <c r="J1350" i="2"/>
  <c r="K1350" i="2"/>
  <c r="AQ1263" i="2" l="1"/>
  <c r="AR1262" i="2"/>
  <c r="AS1262" i="2" s="1"/>
  <c r="AP1273" i="2"/>
  <c r="K1351" i="2"/>
  <c r="J1351" i="2"/>
  <c r="AP1274" i="2" l="1"/>
  <c r="AQ1264" i="2"/>
  <c r="AR1263" i="2"/>
  <c r="AS1263" i="2" s="1"/>
  <c r="K1352" i="2"/>
  <c r="J1352" i="2"/>
  <c r="AQ1265" i="2" l="1"/>
  <c r="AR1264" i="2"/>
  <c r="AS1264" i="2" s="1"/>
  <c r="AP1275" i="2"/>
  <c r="K1353" i="2"/>
  <c r="J1353" i="2"/>
  <c r="AP1276" i="2" l="1"/>
  <c r="AQ1266" i="2"/>
  <c r="AR1265" i="2"/>
  <c r="AS1265" i="2" s="1"/>
  <c r="J1354" i="2"/>
  <c r="K1354" i="2" s="1"/>
  <c r="AQ1267" i="2" l="1"/>
  <c r="AR1266" i="2"/>
  <c r="AS1266" i="2" s="1"/>
  <c r="AP1277" i="2"/>
  <c r="J1355" i="2"/>
  <c r="K1355" i="2"/>
  <c r="AP1278" i="2" l="1"/>
  <c r="AQ1268" i="2"/>
  <c r="AR1267" i="2"/>
  <c r="AS1267" i="2" s="1"/>
  <c r="K1356" i="2"/>
  <c r="J1356" i="2"/>
  <c r="AQ1269" i="2" l="1"/>
  <c r="AR1268" i="2"/>
  <c r="AS1268" i="2" s="1"/>
  <c r="AP1279" i="2"/>
  <c r="K1357" i="2"/>
  <c r="J1357" i="2"/>
  <c r="AP1280" i="2" l="1"/>
  <c r="AQ1270" i="2"/>
  <c r="AR1269" i="2"/>
  <c r="AS1269" i="2" s="1"/>
  <c r="J1358" i="2"/>
  <c r="K1358" i="2"/>
  <c r="AQ1271" i="2" l="1"/>
  <c r="AR1270" i="2"/>
  <c r="AS1270" i="2" s="1"/>
  <c r="AP1281" i="2"/>
  <c r="J1359" i="2"/>
  <c r="K1359" i="2"/>
  <c r="AP1282" i="2" l="1"/>
  <c r="AQ1272" i="2"/>
  <c r="AR1271" i="2"/>
  <c r="AS1271" i="2" s="1"/>
  <c r="J1360" i="2"/>
  <c r="K1360" i="2"/>
  <c r="AQ1273" i="2" l="1"/>
  <c r="AR1272" i="2"/>
  <c r="AS1272" i="2" s="1"/>
  <c r="AP1283" i="2"/>
  <c r="K1361" i="2"/>
  <c r="J1361" i="2"/>
  <c r="AP1284" i="2" l="1"/>
  <c r="AQ1274" i="2"/>
  <c r="AR1273" i="2"/>
  <c r="AS1273" i="2" s="1"/>
  <c r="K1362" i="2"/>
  <c r="J1362" i="2"/>
  <c r="AQ1275" i="2" l="1"/>
  <c r="AR1274" i="2"/>
  <c r="AS1274" i="2" s="1"/>
  <c r="AP1285" i="2"/>
  <c r="J1363" i="2"/>
  <c r="K1363" i="2"/>
  <c r="AP1286" i="2" l="1"/>
  <c r="AQ1276" i="2"/>
  <c r="AR1275" i="2"/>
  <c r="AS1275" i="2" s="1"/>
  <c r="K1364" i="2"/>
  <c r="J1364" i="2"/>
  <c r="AQ1277" i="2" l="1"/>
  <c r="AR1276" i="2"/>
  <c r="AS1276" i="2" s="1"/>
  <c r="AP1287" i="2"/>
  <c r="K1365" i="2"/>
  <c r="J1365" i="2"/>
  <c r="AP1288" i="2" l="1"/>
  <c r="AQ1278" i="2"/>
  <c r="AR1277" i="2"/>
  <c r="AS1277" i="2" s="1"/>
  <c r="K1366" i="2"/>
  <c r="J1366" i="2"/>
  <c r="AQ1279" i="2" l="1"/>
  <c r="AR1278" i="2"/>
  <c r="AS1278" i="2" s="1"/>
  <c r="AP1289" i="2"/>
  <c r="J1367" i="2"/>
  <c r="K1367" i="2"/>
  <c r="AP1290" i="2" l="1"/>
  <c r="AQ1280" i="2"/>
  <c r="AR1279" i="2"/>
  <c r="AS1279" i="2" s="1"/>
  <c r="K1368" i="2"/>
  <c r="J1368" i="2"/>
  <c r="AQ1281" i="2" l="1"/>
  <c r="AR1280" i="2"/>
  <c r="AS1280" i="2" s="1"/>
  <c r="AP1291" i="2"/>
  <c r="K1369" i="2"/>
  <c r="J1369" i="2"/>
  <c r="AP1292" i="2" l="1"/>
  <c r="AQ1282" i="2"/>
  <c r="AR1281" i="2"/>
  <c r="AS1281" i="2" s="1"/>
  <c r="K1370" i="2"/>
  <c r="J1370" i="2"/>
  <c r="AQ1283" i="2" l="1"/>
  <c r="AR1282" i="2"/>
  <c r="AS1282" i="2" s="1"/>
  <c r="AP1293" i="2"/>
  <c r="K1371" i="2"/>
  <c r="J1371" i="2"/>
  <c r="AP1294" i="2" l="1"/>
  <c r="AQ1284" i="2"/>
  <c r="AR1283" i="2"/>
  <c r="AS1283" i="2" s="1"/>
  <c r="J1372" i="2"/>
  <c r="K1372" i="2"/>
  <c r="AQ1285" i="2" l="1"/>
  <c r="AR1284" i="2"/>
  <c r="AS1284" i="2" s="1"/>
  <c r="AP1295" i="2"/>
  <c r="K1373" i="2"/>
  <c r="J1373" i="2"/>
  <c r="AP1296" i="2" l="1"/>
  <c r="AQ1286" i="2"/>
  <c r="AR1285" i="2"/>
  <c r="AS1285" i="2" s="1"/>
  <c r="J1374" i="2"/>
  <c r="K1374" i="2"/>
  <c r="AQ1287" i="2" l="1"/>
  <c r="AR1286" i="2"/>
  <c r="AS1286" i="2" s="1"/>
  <c r="AP1297" i="2"/>
  <c r="K1375" i="2"/>
  <c r="J1375" i="2"/>
  <c r="AP1298" i="2" l="1"/>
  <c r="AQ1288" i="2"/>
  <c r="AR1287" i="2"/>
  <c r="AS1287" i="2" s="1"/>
  <c r="J1376" i="2"/>
  <c r="K1376" i="2"/>
  <c r="AQ1289" i="2" l="1"/>
  <c r="AR1288" i="2"/>
  <c r="AS1288" i="2" s="1"/>
  <c r="AP1299" i="2"/>
  <c r="K1377" i="2"/>
  <c r="J1377" i="2"/>
  <c r="AP1300" i="2" l="1"/>
  <c r="AQ1290" i="2"/>
  <c r="AR1289" i="2"/>
  <c r="AS1289" i="2" s="1"/>
  <c r="K1378" i="2"/>
  <c r="J1378" i="2"/>
  <c r="AQ1291" i="2" l="1"/>
  <c r="AR1290" i="2"/>
  <c r="AS1290" i="2" s="1"/>
  <c r="AP1301" i="2"/>
  <c r="K1379" i="2"/>
  <c r="J1379" i="2"/>
  <c r="AP1302" i="2" l="1"/>
  <c r="AQ1292" i="2"/>
  <c r="AR1291" i="2"/>
  <c r="AS1291" i="2" s="1"/>
  <c r="K1380" i="2"/>
  <c r="J1380" i="2"/>
  <c r="AQ1293" i="2" l="1"/>
  <c r="AR1292" i="2"/>
  <c r="AS1292" i="2" s="1"/>
  <c r="AP1303" i="2"/>
  <c r="J1381" i="2"/>
  <c r="K1381" i="2" s="1"/>
  <c r="AP1304" i="2" l="1"/>
  <c r="AQ1294" i="2"/>
  <c r="AR1293" i="2"/>
  <c r="AS1293" i="2" s="1"/>
  <c r="K1382" i="2"/>
  <c r="J1382" i="2"/>
  <c r="AQ1295" i="2" l="1"/>
  <c r="AR1294" i="2"/>
  <c r="AS1294" i="2" s="1"/>
  <c r="AP1305" i="2"/>
  <c r="J1383" i="2"/>
  <c r="K1383" i="2"/>
  <c r="AP1306" i="2" l="1"/>
  <c r="AQ1296" i="2"/>
  <c r="AR1295" i="2"/>
  <c r="AS1295" i="2" s="1"/>
  <c r="K1384" i="2"/>
  <c r="J1384" i="2"/>
  <c r="AQ1297" i="2" l="1"/>
  <c r="AR1296" i="2"/>
  <c r="AS1296" i="2" s="1"/>
  <c r="AP1307" i="2"/>
  <c r="J1385" i="2"/>
  <c r="K1385" i="2"/>
  <c r="AP1308" i="2" l="1"/>
  <c r="AQ1298" i="2"/>
  <c r="AR1297" i="2"/>
  <c r="AS1297" i="2" s="1"/>
  <c r="J1386" i="2"/>
  <c r="K1386" i="2" s="1"/>
  <c r="AQ1299" i="2" l="1"/>
  <c r="AR1298" i="2"/>
  <c r="AS1298" i="2" s="1"/>
  <c r="AP1309" i="2"/>
  <c r="J1387" i="2"/>
  <c r="K1387" i="2"/>
  <c r="AP1310" i="2" l="1"/>
  <c r="AQ1300" i="2"/>
  <c r="AR1299" i="2"/>
  <c r="AS1299" i="2" s="1"/>
  <c r="K1388" i="2"/>
  <c r="J1388" i="2"/>
  <c r="AQ1301" i="2" l="1"/>
  <c r="AR1300" i="2"/>
  <c r="AS1300" i="2" s="1"/>
  <c r="AP1311" i="2"/>
  <c r="K1389" i="2"/>
  <c r="J1389" i="2"/>
  <c r="AP1312" i="2" l="1"/>
  <c r="AQ1302" i="2"/>
  <c r="AR1301" i="2"/>
  <c r="AS1301" i="2" s="1"/>
  <c r="J1390" i="2"/>
  <c r="K1390" i="2"/>
  <c r="AQ1303" i="2" l="1"/>
  <c r="AR1302" i="2"/>
  <c r="AS1302" i="2" s="1"/>
  <c r="AP1313" i="2"/>
  <c r="J1391" i="2"/>
  <c r="K1391" i="2" s="1"/>
  <c r="AP1314" i="2" l="1"/>
  <c r="AQ1304" i="2"/>
  <c r="AR1303" i="2"/>
  <c r="AS1303" i="2" s="1"/>
  <c r="K1392" i="2"/>
  <c r="J1392" i="2"/>
  <c r="AQ1305" i="2" l="1"/>
  <c r="AR1304" i="2"/>
  <c r="AS1304" i="2" s="1"/>
  <c r="AP1315" i="2"/>
  <c r="J1393" i="2"/>
  <c r="K1393" i="2"/>
  <c r="AP1316" i="2" l="1"/>
  <c r="AQ1306" i="2"/>
  <c r="AR1305" i="2"/>
  <c r="AS1305" i="2" s="1"/>
  <c r="K1394" i="2"/>
  <c r="J1394" i="2"/>
  <c r="AQ1307" i="2" l="1"/>
  <c r="AR1306" i="2"/>
  <c r="AS1306" i="2" s="1"/>
  <c r="AP1317" i="2"/>
  <c r="K1395" i="2"/>
  <c r="J1395" i="2"/>
  <c r="AP1318" i="2" l="1"/>
  <c r="AQ1308" i="2"/>
  <c r="AR1307" i="2"/>
  <c r="AS1307" i="2" s="1"/>
  <c r="K1396" i="2"/>
  <c r="J1396" i="2"/>
  <c r="AQ1309" i="2" l="1"/>
  <c r="AR1308" i="2"/>
  <c r="AS1308" i="2" s="1"/>
  <c r="AP1319" i="2"/>
  <c r="K1397" i="2"/>
  <c r="J1397" i="2"/>
  <c r="AP1320" i="2" l="1"/>
  <c r="AQ1310" i="2"/>
  <c r="AR1309" i="2"/>
  <c r="AS1309" i="2" s="1"/>
  <c r="K1398" i="2"/>
  <c r="J1398" i="2"/>
  <c r="AQ1311" i="2" l="1"/>
  <c r="AR1310" i="2"/>
  <c r="AS1310" i="2" s="1"/>
  <c r="AP1321" i="2"/>
  <c r="K1399" i="2"/>
  <c r="J1399" i="2"/>
  <c r="AP1322" i="2" l="1"/>
  <c r="AQ1312" i="2"/>
  <c r="AR1311" i="2"/>
  <c r="AS1311" i="2" s="1"/>
  <c r="K1400" i="2"/>
  <c r="J1400" i="2"/>
  <c r="AQ1313" i="2" l="1"/>
  <c r="AR1312" i="2"/>
  <c r="AS1312" i="2" s="1"/>
  <c r="AP1323" i="2"/>
  <c r="J1401" i="2"/>
  <c r="K1401" i="2"/>
  <c r="AP1324" i="2" l="1"/>
  <c r="AQ1314" i="2"/>
  <c r="AR1313" i="2"/>
  <c r="AS1313" i="2" s="1"/>
  <c r="K1402" i="2"/>
  <c r="J1402" i="2"/>
  <c r="AQ1315" i="2" l="1"/>
  <c r="AR1314" i="2"/>
  <c r="AS1314" i="2" s="1"/>
  <c r="AP1325" i="2"/>
  <c r="J1403" i="2"/>
  <c r="K1403" i="2"/>
  <c r="AP1326" i="2" l="1"/>
  <c r="AQ1316" i="2"/>
  <c r="AR1315" i="2"/>
  <c r="AS1315" i="2" s="1"/>
  <c r="K1404" i="2"/>
  <c r="J1404" i="2"/>
  <c r="AQ1317" i="2" l="1"/>
  <c r="AR1316" i="2"/>
  <c r="AS1316" i="2" s="1"/>
  <c r="AP1327" i="2"/>
  <c r="K1405" i="2"/>
  <c r="J1405" i="2"/>
  <c r="AP1328" i="2" l="1"/>
  <c r="AQ1318" i="2"/>
  <c r="AR1317" i="2"/>
  <c r="AS1317" i="2" s="1"/>
  <c r="J1406" i="2"/>
  <c r="K1406" i="2"/>
  <c r="AQ1319" i="2" l="1"/>
  <c r="AR1318" i="2"/>
  <c r="AS1318" i="2" s="1"/>
  <c r="AP1329" i="2"/>
  <c r="K1407" i="2"/>
  <c r="J1407" i="2"/>
  <c r="AP1330" i="2" l="1"/>
  <c r="AQ1320" i="2"/>
  <c r="AR1319" i="2"/>
  <c r="AS1319" i="2" s="1"/>
  <c r="K1408" i="2"/>
  <c r="J1408" i="2"/>
  <c r="AQ1321" i="2" l="1"/>
  <c r="AR1320" i="2"/>
  <c r="AS1320" i="2" s="1"/>
  <c r="AP1331" i="2"/>
  <c r="K1409" i="2"/>
  <c r="J1409" i="2"/>
  <c r="AP1332" i="2" l="1"/>
  <c r="AQ1322" i="2"/>
  <c r="AR1321" i="2"/>
  <c r="AS1321" i="2" s="1"/>
  <c r="J1410" i="2"/>
  <c r="K1410" i="2"/>
  <c r="AQ1323" i="2" l="1"/>
  <c r="AR1322" i="2"/>
  <c r="AS1322" i="2" s="1"/>
  <c r="AP1333" i="2"/>
  <c r="J1411" i="2"/>
  <c r="K1411" i="2"/>
  <c r="AP1334" i="2" l="1"/>
  <c r="AQ1324" i="2"/>
  <c r="AR1323" i="2"/>
  <c r="AS1323" i="2" s="1"/>
  <c r="K1412" i="2"/>
  <c r="J1412" i="2"/>
  <c r="AQ1325" i="2" l="1"/>
  <c r="AR1324" i="2"/>
  <c r="AS1324" i="2" s="1"/>
  <c r="AP1335" i="2"/>
  <c r="J1413" i="2"/>
  <c r="K1413" i="2"/>
  <c r="AP1336" i="2" l="1"/>
  <c r="AQ1326" i="2"/>
  <c r="AR1325" i="2"/>
  <c r="AS1325" i="2" s="1"/>
  <c r="K1414" i="2"/>
  <c r="J1414" i="2"/>
  <c r="AQ1327" i="2" l="1"/>
  <c r="AR1326" i="2"/>
  <c r="AS1326" i="2" s="1"/>
  <c r="AP1337" i="2"/>
  <c r="K1415" i="2"/>
  <c r="J1415" i="2"/>
  <c r="AP1338" i="2" l="1"/>
  <c r="AQ1328" i="2"/>
  <c r="AR1327" i="2"/>
  <c r="AS1327" i="2" s="1"/>
  <c r="J1416" i="2"/>
  <c r="K1416" i="2"/>
  <c r="AQ1329" i="2" l="1"/>
  <c r="AR1328" i="2"/>
  <c r="AS1328" i="2" s="1"/>
  <c r="AP1339" i="2"/>
  <c r="J1417" i="2"/>
  <c r="J1418" i="2" s="1"/>
  <c r="AP1340" i="2" l="1"/>
  <c r="AQ1330" i="2"/>
  <c r="AR1329" i="2"/>
  <c r="AS1329" i="2" s="1"/>
  <c r="K1417" i="2"/>
  <c r="K1418" i="2"/>
  <c r="K1419" i="2"/>
  <c r="J1419" i="2"/>
  <c r="AQ1331" i="2" l="1"/>
  <c r="AR1330" i="2"/>
  <c r="AS1330" i="2" s="1"/>
  <c r="AP1341" i="2"/>
  <c r="J1420" i="2"/>
  <c r="K1420" i="2"/>
  <c r="AP1342" i="2" l="1"/>
  <c r="AQ1332" i="2"/>
  <c r="AR1331" i="2"/>
  <c r="AS1331" i="2" s="1"/>
  <c r="K1421" i="2"/>
  <c r="J1421" i="2"/>
  <c r="J1422" i="2" s="1"/>
  <c r="AQ1333" i="2" l="1"/>
  <c r="AR1332" i="2"/>
  <c r="AS1332" i="2" s="1"/>
  <c r="AP1343" i="2"/>
  <c r="K1422" i="2"/>
  <c r="K1423" i="2"/>
  <c r="J1423" i="2"/>
  <c r="AP1344" i="2" l="1"/>
  <c r="AQ1334" i="2"/>
  <c r="AR1333" i="2"/>
  <c r="AS1333" i="2" s="1"/>
  <c r="K1424" i="2"/>
  <c r="J1424" i="2"/>
  <c r="J1425" i="2" s="1"/>
  <c r="AQ1335" i="2" l="1"/>
  <c r="AR1334" i="2"/>
  <c r="AS1334" i="2" s="1"/>
  <c r="AP1345" i="2"/>
  <c r="K1425" i="2"/>
  <c r="J1426" i="2"/>
  <c r="K1426" i="2"/>
  <c r="AP1346" i="2" l="1"/>
  <c r="AQ1336" i="2"/>
  <c r="AR1335" i="2"/>
  <c r="AS1335" i="2" s="1"/>
  <c r="J1427" i="2"/>
  <c r="K1427" i="2"/>
  <c r="AQ1337" i="2" l="1"/>
  <c r="AR1336" i="2"/>
  <c r="AS1336" i="2" s="1"/>
  <c r="AP1347" i="2"/>
  <c r="K1428" i="2"/>
  <c r="J1428" i="2"/>
  <c r="AP1348" i="2" l="1"/>
  <c r="AQ1338" i="2"/>
  <c r="AR1337" i="2"/>
  <c r="AS1337" i="2" s="1"/>
  <c r="J1429" i="2"/>
  <c r="K1429" i="2"/>
  <c r="AQ1339" i="2" l="1"/>
  <c r="AR1338" i="2"/>
  <c r="AS1338" i="2" s="1"/>
  <c r="AP1349" i="2"/>
  <c r="K1430" i="2"/>
  <c r="J1430" i="2"/>
  <c r="AP1350" i="2" l="1"/>
  <c r="AQ1340" i="2"/>
  <c r="AR1339" i="2"/>
  <c r="AS1339" i="2" s="1"/>
  <c r="J1431" i="2"/>
  <c r="K1431" i="2"/>
  <c r="AQ1341" i="2" l="1"/>
  <c r="AR1340" i="2"/>
  <c r="AS1340" i="2" s="1"/>
  <c r="AP1351" i="2"/>
  <c r="K1432" i="2"/>
  <c r="J1432" i="2"/>
  <c r="AP1352" i="2" l="1"/>
  <c r="AQ1342" i="2"/>
  <c r="AR1341" i="2"/>
  <c r="AS1341" i="2" s="1"/>
  <c r="J1433" i="2"/>
  <c r="K1433" i="2"/>
  <c r="AQ1343" i="2" l="1"/>
  <c r="AR1342" i="2"/>
  <c r="AS1342" i="2" s="1"/>
  <c r="AP1353" i="2"/>
  <c r="J1434" i="2"/>
  <c r="K1434" i="2"/>
  <c r="AP1354" i="2" l="1"/>
  <c r="AQ1344" i="2"/>
  <c r="AR1343" i="2"/>
  <c r="AS1343" i="2" s="1"/>
  <c r="K1435" i="2"/>
  <c r="J1435" i="2"/>
  <c r="AQ1345" i="2" l="1"/>
  <c r="AR1344" i="2"/>
  <c r="AS1344" i="2" s="1"/>
  <c r="AP1355" i="2"/>
  <c r="K1436" i="2"/>
  <c r="J1436" i="2"/>
  <c r="AP1356" i="2" l="1"/>
  <c r="AQ1346" i="2"/>
  <c r="AR1345" i="2"/>
  <c r="AS1345" i="2" s="1"/>
  <c r="K1437" i="2"/>
  <c r="J1437" i="2"/>
  <c r="AQ1347" i="2" l="1"/>
  <c r="AR1346" i="2"/>
  <c r="AS1346" i="2" s="1"/>
  <c r="AP1357" i="2"/>
  <c r="J1438" i="2"/>
  <c r="K1438" i="2"/>
  <c r="AP1358" i="2" l="1"/>
  <c r="AQ1348" i="2"/>
  <c r="AR1347" i="2"/>
  <c r="AS1347" i="2" s="1"/>
  <c r="J1439" i="2"/>
  <c r="K1439" i="2"/>
  <c r="AQ1349" i="2" l="1"/>
  <c r="AR1348" i="2"/>
  <c r="AS1348" i="2" s="1"/>
  <c r="AP1359" i="2"/>
  <c r="J1440" i="2"/>
  <c r="K1440" i="2"/>
  <c r="AP1360" i="2" l="1"/>
  <c r="AQ1350" i="2"/>
  <c r="AR1349" i="2"/>
  <c r="AS1349" i="2" s="1"/>
  <c r="J1441" i="2"/>
  <c r="K1441" i="2"/>
  <c r="AQ1351" i="2" l="1"/>
  <c r="AR1350" i="2"/>
  <c r="AS1350" i="2" s="1"/>
  <c r="AP1361" i="2"/>
  <c r="K1442" i="2"/>
  <c r="J1442" i="2"/>
  <c r="AP1362" i="2" l="1"/>
  <c r="AQ1352" i="2"/>
  <c r="AR1351" i="2"/>
  <c r="AS1351" i="2" s="1"/>
  <c r="K1443" i="2"/>
  <c r="J1443" i="2"/>
  <c r="J1444" i="2" s="1"/>
  <c r="AQ1353" i="2" l="1"/>
  <c r="AR1352" i="2"/>
  <c r="AS1352" i="2" s="1"/>
  <c r="AP1363" i="2"/>
  <c r="K1444" i="2"/>
  <c r="J1445" i="2"/>
  <c r="K1445" i="2"/>
  <c r="AP1364" i="2" l="1"/>
  <c r="AQ1354" i="2"/>
  <c r="AR1353" i="2"/>
  <c r="AS1353" i="2" s="1"/>
  <c r="K1446" i="2"/>
  <c r="J1446" i="2"/>
  <c r="AQ1355" i="2" l="1"/>
  <c r="AR1354" i="2"/>
  <c r="AS1354" i="2" s="1"/>
  <c r="AP1365" i="2"/>
  <c r="K1447" i="2"/>
  <c r="J1447" i="2"/>
  <c r="AP1366" i="2" l="1"/>
  <c r="AQ1356" i="2"/>
  <c r="AR1355" i="2"/>
  <c r="AS1355" i="2" s="1"/>
  <c r="K1448" i="2"/>
  <c r="J1448" i="2"/>
  <c r="J1449" i="2" s="1"/>
  <c r="AQ1357" i="2" l="1"/>
  <c r="AR1356" i="2"/>
  <c r="AS1356" i="2" s="1"/>
  <c r="AP1367" i="2"/>
  <c r="K1449" i="2"/>
  <c r="K1450" i="2"/>
  <c r="J1450" i="2"/>
  <c r="J1451" i="2" s="1"/>
  <c r="AP1368" i="2" l="1"/>
  <c r="AQ1358" i="2"/>
  <c r="AR1357" i="2"/>
  <c r="AS1357" i="2" s="1"/>
  <c r="K1451" i="2"/>
  <c r="J1452" i="2"/>
  <c r="K1452" i="2"/>
  <c r="AQ1359" i="2" l="1"/>
  <c r="AR1358" i="2"/>
  <c r="AS1358" i="2" s="1"/>
  <c r="AP1369" i="2"/>
  <c r="J1453" i="2"/>
  <c r="K1453" i="2"/>
  <c r="AP1370" i="2" l="1"/>
  <c r="AQ1360" i="2"/>
  <c r="AR1359" i="2"/>
  <c r="AS1359" i="2" s="1"/>
  <c r="K1454" i="2"/>
  <c r="J1454" i="2"/>
  <c r="AQ1361" i="2" l="1"/>
  <c r="AR1360" i="2"/>
  <c r="AS1360" i="2" s="1"/>
  <c r="AP1371" i="2"/>
  <c r="J1455" i="2"/>
  <c r="K1455" i="2"/>
  <c r="AP1372" i="2" l="1"/>
  <c r="AQ1362" i="2"/>
  <c r="AR1361" i="2"/>
  <c r="AS1361" i="2" s="1"/>
  <c r="K1456" i="2"/>
  <c r="J1456" i="2"/>
  <c r="AQ1363" i="2" l="1"/>
  <c r="AR1362" i="2"/>
  <c r="AS1362" i="2" s="1"/>
  <c r="AP1373" i="2"/>
  <c r="K1457" i="2"/>
  <c r="J1457" i="2"/>
  <c r="AP1374" i="2" l="1"/>
  <c r="AQ1364" i="2"/>
  <c r="AR1363" i="2"/>
  <c r="AS1363" i="2" s="1"/>
  <c r="J1458" i="2"/>
  <c r="K1458" i="2"/>
  <c r="AQ1365" i="2" l="1"/>
  <c r="AR1364" i="2"/>
  <c r="AS1364" i="2" s="1"/>
  <c r="AP1375" i="2"/>
  <c r="K1459" i="2"/>
  <c r="J1459" i="2"/>
  <c r="AP1376" i="2" l="1"/>
  <c r="AQ1366" i="2"/>
  <c r="AR1365" i="2"/>
  <c r="AS1365" i="2" s="1"/>
  <c r="K1460" i="2"/>
  <c r="J1460" i="2"/>
  <c r="AQ1367" i="2" l="1"/>
  <c r="AR1366" i="2"/>
  <c r="AS1366" i="2" s="1"/>
  <c r="AP1377" i="2"/>
  <c r="J1461" i="2"/>
  <c r="K1461" i="2"/>
  <c r="AP1378" i="2" l="1"/>
  <c r="AQ1368" i="2"/>
  <c r="AR1367" i="2"/>
  <c r="AS1367" i="2" s="1"/>
  <c r="J1462" i="2"/>
  <c r="K1462" i="2"/>
  <c r="AQ1369" i="2" l="1"/>
  <c r="AR1368" i="2"/>
  <c r="AS1368" i="2" s="1"/>
  <c r="AP1379" i="2"/>
  <c r="K1463" i="2"/>
  <c r="J1463" i="2"/>
  <c r="J1464" i="2" s="1"/>
  <c r="AP1380" i="2" l="1"/>
  <c r="AQ1370" i="2"/>
  <c r="AR1369" i="2"/>
  <c r="AS1369" i="2" s="1"/>
  <c r="K1464" i="2"/>
  <c r="J1465" i="2"/>
  <c r="K1465" i="2"/>
  <c r="AQ1371" i="2" l="1"/>
  <c r="AR1370" i="2"/>
  <c r="AS1370" i="2" s="1"/>
  <c r="AP1381" i="2"/>
  <c r="K1466" i="2"/>
  <c r="J1466" i="2"/>
  <c r="AP1382" i="2" l="1"/>
  <c r="AQ1372" i="2"/>
  <c r="AR1371" i="2"/>
  <c r="AS1371" i="2" s="1"/>
  <c r="K1467" i="2"/>
  <c r="J1467" i="2"/>
  <c r="J1468" i="2" s="1"/>
  <c r="AQ1373" i="2" l="1"/>
  <c r="AR1372" i="2"/>
  <c r="AS1372" i="2" s="1"/>
  <c r="AP1383" i="2"/>
  <c r="K1468" i="2"/>
  <c r="J1469" i="2"/>
  <c r="AP1384" i="2" l="1"/>
  <c r="AQ1374" i="2"/>
  <c r="AR1373" i="2"/>
  <c r="AS1373" i="2" s="1"/>
  <c r="K1469" i="2"/>
  <c r="K1470" i="2"/>
  <c r="J1470" i="2"/>
  <c r="AQ1375" i="2" l="1"/>
  <c r="AR1374" i="2"/>
  <c r="AS1374" i="2" s="1"/>
  <c r="AP1385" i="2"/>
  <c r="J1471" i="2"/>
  <c r="K1471" i="2"/>
  <c r="AP1386" i="2" l="1"/>
  <c r="AQ1376" i="2"/>
  <c r="AR1375" i="2"/>
  <c r="AS1375" i="2" s="1"/>
  <c r="J1472" i="2"/>
  <c r="K1472" i="2"/>
  <c r="AQ1377" i="2" l="1"/>
  <c r="AR1376" i="2"/>
  <c r="AS1376" i="2" s="1"/>
  <c r="AP1387" i="2"/>
  <c r="K1473" i="2"/>
  <c r="J1473" i="2"/>
  <c r="AP1388" i="2" l="1"/>
  <c r="AQ1378" i="2"/>
  <c r="AR1377" i="2"/>
  <c r="AS1377" i="2" s="1"/>
  <c r="K1474" i="2"/>
  <c r="J1474" i="2"/>
  <c r="AQ1379" i="2" l="1"/>
  <c r="AR1378" i="2"/>
  <c r="AS1378" i="2" s="1"/>
  <c r="AP1389" i="2"/>
  <c r="J1475" i="2"/>
  <c r="K1475" i="2"/>
  <c r="AP1390" i="2" l="1"/>
  <c r="AQ1380" i="2"/>
  <c r="AR1379" i="2"/>
  <c r="AS1379" i="2" s="1"/>
  <c r="J1476" i="2"/>
  <c r="K1476" i="2"/>
  <c r="AQ1381" i="2" l="1"/>
  <c r="AR1380" i="2"/>
  <c r="AS1380" i="2" s="1"/>
  <c r="AP1391" i="2"/>
  <c r="J1477" i="2"/>
  <c r="K1477" i="2"/>
  <c r="AP1392" i="2" l="1"/>
  <c r="AQ1382" i="2"/>
  <c r="AR1381" i="2"/>
  <c r="AS1381" i="2" s="1"/>
  <c r="K1478" i="2"/>
  <c r="J1478" i="2"/>
  <c r="J1479" i="2" s="1"/>
  <c r="AQ1383" i="2" l="1"/>
  <c r="AR1382" i="2"/>
  <c r="AS1382" i="2" s="1"/>
  <c r="AP1393" i="2"/>
  <c r="K1479" i="2"/>
  <c r="K1480" i="2"/>
  <c r="J1480" i="2"/>
  <c r="AP1394" i="2" l="1"/>
  <c r="AQ1384" i="2"/>
  <c r="AR1383" i="2"/>
  <c r="AS1383" i="2" s="1"/>
  <c r="J1481" i="2"/>
  <c r="K1481" i="2"/>
  <c r="AQ1385" i="2" l="1"/>
  <c r="AR1384" i="2"/>
  <c r="AS1384" i="2" s="1"/>
  <c r="AP1395" i="2"/>
  <c r="J1482" i="2"/>
  <c r="K1482" i="2"/>
  <c r="AP1396" i="2" l="1"/>
  <c r="AQ1386" i="2"/>
  <c r="AR1385" i="2"/>
  <c r="AS1385" i="2" s="1"/>
  <c r="J1483" i="2"/>
  <c r="K1483" i="2"/>
  <c r="AQ1387" i="2" l="1"/>
  <c r="AR1386" i="2"/>
  <c r="AS1386" i="2" s="1"/>
  <c r="AP1397" i="2"/>
  <c r="J1484" i="2"/>
  <c r="K1484" i="2"/>
  <c r="AP1398" i="2" l="1"/>
  <c r="AQ1388" i="2"/>
  <c r="AR1387" i="2"/>
  <c r="AS1387" i="2" s="1"/>
  <c r="K1485" i="2"/>
  <c r="J1485" i="2"/>
  <c r="AQ1389" i="2" l="1"/>
  <c r="AR1388" i="2"/>
  <c r="AS1388" i="2" s="1"/>
  <c r="AP1399" i="2"/>
  <c r="J1486" i="2"/>
  <c r="K1486" i="2"/>
  <c r="AP1400" i="2" l="1"/>
  <c r="AQ1390" i="2"/>
  <c r="AR1389" i="2"/>
  <c r="AS1389" i="2" s="1"/>
  <c r="K1487" i="2"/>
  <c r="J1487" i="2"/>
  <c r="AQ1391" i="2" l="1"/>
  <c r="AR1390" i="2"/>
  <c r="AS1390" i="2" s="1"/>
  <c r="AP1401" i="2"/>
  <c r="J1488" i="2"/>
  <c r="K1488" i="2"/>
  <c r="AP1402" i="2" l="1"/>
  <c r="AQ1392" i="2"/>
  <c r="AR1391" i="2"/>
  <c r="AS1391" i="2" s="1"/>
  <c r="K1489" i="2"/>
  <c r="J1489" i="2"/>
  <c r="AQ1393" i="2" l="1"/>
  <c r="AR1392" i="2"/>
  <c r="AS1392" i="2" s="1"/>
  <c r="AP1403" i="2"/>
  <c r="J1490" i="2"/>
  <c r="K1490" i="2" s="1"/>
  <c r="AP1404" i="2" l="1"/>
  <c r="AQ1394" i="2"/>
  <c r="AR1393" i="2"/>
  <c r="AS1393" i="2" s="1"/>
  <c r="K1491" i="2"/>
  <c r="J1491" i="2"/>
  <c r="AQ1395" i="2" l="1"/>
  <c r="AR1394" i="2"/>
  <c r="AS1394" i="2" s="1"/>
  <c r="AP1405" i="2"/>
  <c r="J1492" i="2"/>
  <c r="K1492" i="2"/>
  <c r="AP1406" i="2" l="1"/>
  <c r="AQ1396" i="2"/>
  <c r="AR1395" i="2"/>
  <c r="AS1395" i="2" s="1"/>
  <c r="K1493" i="2"/>
  <c r="J1493" i="2"/>
  <c r="AQ1397" i="2" l="1"/>
  <c r="AR1396" i="2"/>
  <c r="AS1396" i="2" s="1"/>
  <c r="AP1407" i="2"/>
  <c r="J1494" i="2"/>
  <c r="K1494" i="2"/>
  <c r="AP1408" i="2" l="1"/>
  <c r="AQ1398" i="2"/>
  <c r="AR1397" i="2"/>
  <c r="AS1397" i="2" s="1"/>
  <c r="J1495" i="2"/>
  <c r="K1495" i="2"/>
  <c r="AQ1399" i="2" l="1"/>
  <c r="AR1398" i="2"/>
  <c r="AS1398" i="2" s="1"/>
  <c r="AP1409" i="2"/>
  <c r="K1496" i="2"/>
  <c r="J1496" i="2"/>
  <c r="AP1410" i="2" l="1"/>
  <c r="AQ1400" i="2"/>
  <c r="AR1399" i="2"/>
  <c r="AS1399" i="2" s="1"/>
  <c r="K1497" i="2"/>
  <c r="J1497" i="2"/>
  <c r="AQ1401" i="2" l="1"/>
  <c r="AR1400" i="2"/>
  <c r="AS1400" i="2" s="1"/>
  <c r="AP1411" i="2"/>
  <c r="K1498" i="2"/>
  <c r="J1498" i="2"/>
  <c r="AP1412" i="2" l="1"/>
  <c r="AQ1402" i="2"/>
  <c r="AR1401" i="2"/>
  <c r="AS1401" i="2" s="1"/>
  <c r="J1499" i="2"/>
  <c r="K1499" i="2"/>
  <c r="AQ1403" i="2" l="1"/>
  <c r="AR1402" i="2"/>
  <c r="AS1402" i="2" s="1"/>
  <c r="AP1413" i="2"/>
  <c r="J1500" i="2"/>
  <c r="K1500" i="2"/>
  <c r="AP1414" i="2" l="1"/>
  <c r="AQ1404" i="2"/>
  <c r="AR1403" i="2"/>
  <c r="AS1403" i="2" s="1"/>
  <c r="J1501" i="2"/>
  <c r="K1501" i="2"/>
  <c r="AQ1405" i="2" l="1"/>
  <c r="AR1404" i="2"/>
  <c r="AS1404" i="2" s="1"/>
  <c r="AP1415" i="2"/>
  <c r="J1502" i="2"/>
  <c r="K1502" i="2"/>
  <c r="AP1416" i="2" l="1"/>
  <c r="AQ1406" i="2"/>
  <c r="AR1405" i="2"/>
  <c r="AS1405" i="2" s="1"/>
  <c r="K1503" i="2"/>
  <c r="J1503" i="2"/>
  <c r="AQ1407" i="2" l="1"/>
  <c r="AR1406" i="2"/>
  <c r="AS1406" i="2" s="1"/>
  <c r="AP1417" i="2"/>
  <c r="K1504" i="2"/>
  <c r="J1504" i="2"/>
  <c r="J1505" i="2" s="1"/>
  <c r="AP1418" i="2" l="1"/>
  <c r="AQ1408" i="2"/>
  <c r="AR1407" i="2"/>
  <c r="AS1407" i="2" s="1"/>
  <c r="K1505" i="2"/>
  <c r="K1506" i="2"/>
  <c r="J1506" i="2"/>
  <c r="AQ1409" i="2" l="1"/>
  <c r="AR1408" i="2"/>
  <c r="AS1408" i="2" s="1"/>
  <c r="AP1419" i="2"/>
  <c r="J1507" i="2"/>
  <c r="K1507" i="2"/>
  <c r="AP1420" i="2" l="1"/>
  <c r="AQ1410" i="2"/>
  <c r="AR1409" i="2"/>
  <c r="AS1409" i="2" s="1"/>
  <c r="K1508" i="2"/>
  <c r="J1508" i="2"/>
  <c r="J1509" i="2" s="1"/>
  <c r="AQ1411" i="2" l="1"/>
  <c r="AR1410" i="2"/>
  <c r="AS1410" i="2" s="1"/>
  <c r="AP1421" i="2"/>
  <c r="K1509" i="2"/>
  <c r="J1510" i="2"/>
  <c r="AP1422" i="2" l="1"/>
  <c r="AQ1412" i="2"/>
  <c r="AR1411" i="2"/>
  <c r="AS1411" i="2" s="1"/>
  <c r="K1510" i="2"/>
  <c r="K1511" i="2"/>
  <c r="J1511" i="2"/>
  <c r="AQ1413" i="2" l="1"/>
  <c r="AR1412" i="2"/>
  <c r="AS1412" i="2" s="1"/>
  <c r="AP1423" i="2"/>
  <c r="J1512" i="2"/>
  <c r="K1512" i="2"/>
  <c r="AP1424" i="2" l="1"/>
  <c r="AQ1414" i="2"/>
  <c r="AR1413" i="2"/>
  <c r="AS1413" i="2" s="1"/>
  <c r="K1513" i="2"/>
  <c r="J1513" i="2"/>
  <c r="AQ1415" i="2" l="1"/>
  <c r="AR1414" i="2"/>
  <c r="AS1414" i="2" s="1"/>
  <c r="AP1425" i="2"/>
  <c r="J1514" i="2"/>
  <c r="K1514" i="2"/>
  <c r="AP1426" i="2" l="1"/>
  <c r="AQ1416" i="2"/>
  <c r="AR1415" i="2"/>
  <c r="AS1415" i="2" s="1"/>
  <c r="J1515" i="2"/>
  <c r="J1516" i="2" s="1"/>
  <c r="K1515" i="2"/>
  <c r="AQ1417" i="2" l="1"/>
  <c r="AR1416" i="2"/>
  <c r="AS1416" i="2" s="1"/>
  <c r="AP1427" i="2"/>
  <c r="K1516" i="2"/>
  <c r="K1517" i="2"/>
  <c r="J1517" i="2"/>
  <c r="AP1428" i="2" l="1"/>
  <c r="AQ1418" i="2"/>
  <c r="AR1417" i="2"/>
  <c r="AS1417" i="2" s="1"/>
  <c r="J1518" i="2"/>
  <c r="K1518" i="2"/>
  <c r="AQ1419" i="2" l="1"/>
  <c r="AR1418" i="2"/>
  <c r="AS1418" i="2" s="1"/>
  <c r="AP1429" i="2"/>
  <c r="J1519" i="2"/>
  <c r="K1519" i="2"/>
  <c r="AP1430" i="2" l="1"/>
  <c r="AQ1420" i="2"/>
  <c r="AR1419" i="2"/>
  <c r="AS1419" i="2" s="1"/>
  <c r="K1520" i="2"/>
  <c r="J1520" i="2"/>
  <c r="AQ1421" i="2" l="1"/>
  <c r="AR1420" i="2"/>
  <c r="AS1420" i="2" s="1"/>
  <c r="AP1431" i="2"/>
  <c r="K1521" i="2"/>
  <c r="J1521" i="2"/>
  <c r="AP1432" i="2" l="1"/>
  <c r="AQ1422" i="2"/>
  <c r="AR1421" i="2"/>
  <c r="AS1421" i="2" s="1"/>
  <c r="K1522" i="2"/>
  <c r="J1522" i="2"/>
  <c r="AQ1423" i="2" l="1"/>
  <c r="AR1422" i="2"/>
  <c r="AS1422" i="2" s="1"/>
  <c r="AP1433" i="2"/>
  <c r="K1523" i="2"/>
  <c r="J1523" i="2"/>
  <c r="AP1434" i="2" l="1"/>
  <c r="AQ1424" i="2"/>
  <c r="AR1423" i="2"/>
  <c r="AS1423" i="2" s="1"/>
  <c r="K1524" i="2"/>
  <c r="J1524" i="2"/>
  <c r="J1525" i="2" s="1"/>
  <c r="AQ1425" i="2" l="1"/>
  <c r="AR1424" i="2"/>
  <c r="AS1424" i="2" s="1"/>
  <c r="AP1435" i="2"/>
  <c r="K1525" i="2"/>
  <c r="K1526" i="2"/>
  <c r="J1526" i="2"/>
  <c r="AP1436" i="2" l="1"/>
  <c r="AQ1426" i="2"/>
  <c r="AR1425" i="2"/>
  <c r="AS1425" i="2" s="1"/>
  <c r="J1527" i="2"/>
  <c r="K1527" i="2"/>
  <c r="AQ1427" i="2" l="1"/>
  <c r="AR1426" i="2"/>
  <c r="AS1426" i="2" s="1"/>
  <c r="AP1437" i="2"/>
  <c r="K1528" i="2"/>
  <c r="J1528" i="2"/>
  <c r="J1529" i="2" s="1"/>
  <c r="AP1438" i="2" l="1"/>
  <c r="AQ1428" i="2"/>
  <c r="AR1427" i="2"/>
  <c r="AS1427" i="2" s="1"/>
  <c r="K1529" i="2"/>
  <c r="J1530" i="2"/>
  <c r="K1530" i="2"/>
  <c r="AQ1429" i="2" l="1"/>
  <c r="AR1428" i="2"/>
  <c r="AS1428" i="2" s="1"/>
  <c r="AP1439" i="2"/>
  <c r="J1531" i="2"/>
  <c r="K1531" i="2"/>
  <c r="AP1440" i="2" l="1"/>
  <c r="AQ1430" i="2"/>
  <c r="AR1429" i="2"/>
  <c r="AS1429" i="2" s="1"/>
  <c r="J1532" i="2"/>
  <c r="K1532" i="2"/>
  <c r="AQ1431" i="2" l="1"/>
  <c r="AR1430" i="2"/>
  <c r="AS1430" i="2" s="1"/>
  <c r="AP1441" i="2"/>
  <c r="K1533" i="2"/>
  <c r="J1533" i="2"/>
  <c r="AP1442" i="2" l="1"/>
  <c r="AQ1432" i="2"/>
  <c r="AR1431" i="2"/>
  <c r="AS1431" i="2" s="1"/>
  <c r="K1534" i="2"/>
  <c r="J1534" i="2"/>
  <c r="AQ1433" i="2" l="1"/>
  <c r="AR1432" i="2"/>
  <c r="AS1432" i="2" s="1"/>
  <c r="AP1443" i="2"/>
  <c r="K1535" i="2"/>
  <c r="J1535" i="2"/>
  <c r="AP1444" i="2" l="1"/>
  <c r="AQ1434" i="2"/>
  <c r="AR1433" i="2"/>
  <c r="AS1433" i="2" s="1"/>
  <c r="J1536" i="2"/>
  <c r="K1536" i="2"/>
  <c r="AQ1435" i="2" l="1"/>
  <c r="AR1434" i="2"/>
  <c r="AS1434" i="2" s="1"/>
  <c r="AP1445" i="2"/>
  <c r="J1537" i="2"/>
  <c r="K1537" i="2"/>
  <c r="AP1446" i="2" l="1"/>
  <c r="AQ1436" i="2"/>
  <c r="AR1435" i="2"/>
  <c r="AS1435" i="2" s="1"/>
  <c r="J1538" i="2"/>
  <c r="K1538" i="2"/>
  <c r="AQ1437" i="2" l="1"/>
  <c r="AR1436" i="2"/>
  <c r="AS1436" i="2" s="1"/>
  <c r="AP1447" i="2"/>
  <c r="K1539" i="2"/>
  <c r="J1539" i="2"/>
  <c r="J1540" i="2" s="1"/>
  <c r="AP1448" i="2" l="1"/>
  <c r="AQ1438" i="2"/>
  <c r="AR1437" i="2"/>
  <c r="AS1437" i="2" s="1"/>
  <c r="K1540" i="2"/>
  <c r="J1541" i="2"/>
  <c r="K1541" i="2"/>
  <c r="AQ1439" i="2" l="1"/>
  <c r="AR1438" i="2"/>
  <c r="AS1438" i="2" s="1"/>
  <c r="AP1449" i="2"/>
  <c r="K1542" i="2"/>
  <c r="J1542" i="2"/>
  <c r="AP1450" i="2" l="1"/>
  <c r="AQ1440" i="2"/>
  <c r="AR1439" i="2"/>
  <c r="AS1439" i="2" s="1"/>
  <c r="K1543" i="2"/>
  <c r="J1543" i="2"/>
  <c r="AQ1441" i="2" l="1"/>
  <c r="AR1440" i="2"/>
  <c r="AS1440" i="2" s="1"/>
  <c r="AP1451" i="2"/>
  <c r="K1544" i="2"/>
  <c r="J1544" i="2"/>
  <c r="AP1452" i="2" l="1"/>
  <c r="AQ1442" i="2"/>
  <c r="AR1441" i="2"/>
  <c r="AS1441" i="2" s="1"/>
  <c r="K1545" i="2"/>
  <c r="J1545" i="2"/>
  <c r="AQ1443" i="2" l="1"/>
  <c r="AR1442" i="2"/>
  <c r="AS1442" i="2" s="1"/>
  <c r="AP1453" i="2"/>
  <c r="J1546" i="2"/>
  <c r="K1546" i="2"/>
  <c r="AP1454" i="2" l="1"/>
  <c r="AQ1444" i="2"/>
  <c r="AR1443" i="2"/>
  <c r="AS1443" i="2" s="1"/>
  <c r="K1547" i="2"/>
  <c r="J1547" i="2"/>
  <c r="AQ1445" i="2" l="1"/>
  <c r="AR1444" i="2"/>
  <c r="AS1444" i="2" s="1"/>
  <c r="AP1455" i="2"/>
  <c r="K1548" i="2"/>
  <c r="J1548" i="2"/>
  <c r="AP1456" i="2" l="1"/>
  <c r="AQ1446" i="2"/>
  <c r="AR1445" i="2"/>
  <c r="AS1445" i="2" s="1"/>
  <c r="J1549" i="2"/>
  <c r="K1549" i="2"/>
  <c r="AQ1447" i="2" l="1"/>
  <c r="AR1446" i="2"/>
  <c r="AS1446" i="2" s="1"/>
  <c r="AP1457" i="2"/>
  <c r="K1550" i="2"/>
  <c r="J1550" i="2"/>
  <c r="AP1458" i="2" l="1"/>
  <c r="AQ1448" i="2"/>
  <c r="AR1447" i="2"/>
  <c r="AS1447" i="2" s="1"/>
  <c r="K1551" i="2"/>
  <c r="J1551" i="2"/>
  <c r="AQ1449" i="2" l="1"/>
  <c r="AR1448" i="2"/>
  <c r="AS1448" i="2" s="1"/>
  <c r="AP1459" i="2"/>
  <c r="K1552" i="2"/>
  <c r="J1552" i="2"/>
  <c r="J1553" i="2" s="1"/>
  <c r="AP1460" i="2" l="1"/>
  <c r="AQ1450" i="2"/>
  <c r="AR1449" i="2"/>
  <c r="AS1449" i="2" s="1"/>
  <c r="K1553" i="2"/>
  <c r="K1554" i="2"/>
  <c r="J1554" i="2"/>
  <c r="J1555" i="2" s="1"/>
  <c r="AQ1451" i="2" l="1"/>
  <c r="AR1450" i="2"/>
  <c r="AS1450" i="2" s="1"/>
  <c r="AP1461" i="2"/>
  <c r="K1555" i="2"/>
  <c r="J1556" i="2"/>
  <c r="K1556" i="2"/>
  <c r="AP1462" i="2" l="1"/>
  <c r="AQ1452" i="2"/>
  <c r="AR1451" i="2"/>
  <c r="AS1451" i="2" s="1"/>
  <c r="K1557" i="2"/>
  <c r="J1557" i="2"/>
  <c r="AQ1453" i="2" l="1"/>
  <c r="AR1452" i="2"/>
  <c r="AS1452" i="2" s="1"/>
  <c r="AP1463" i="2"/>
  <c r="J1558" i="2"/>
  <c r="K1558" i="2"/>
  <c r="AP1464" i="2" l="1"/>
  <c r="AQ1454" i="2"/>
  <c r="AR1453" i="2"/>
  <c r="AS1453" i="2" s="1"/>
  <c r="K1559" i="2"/>
  <c r="J1559" i="2"/>
  <c r="AQ1455" i="2" l="1"/>
  <c r="AR1454" i="2"/>
  <c r="AS1454" i="2" s="1"/>
  <c r="AP1465" i="2"/>
  <c r="J1560" i="2"/>
  <c r="K1560" i="2"/>
  <c r="AP1466" i="2" l="1"/>
  <c r="AQ1456" i="2"/>
  <c r="AR1455" i="2"/>
  <c r="AS1455" i="2" s="1"/>
  <c r="J1561" i="2"/>
  <c r="K1561" i="2"/>
  <c r="AQ1457" i="2" l="1"/>
  <c r="AR1456" i="2"/>
  <c r="AS1456" i="2" s="1"/>
  <c r="AP1467" i="2"/>
  <c r="J1562" i="2"/>
  <c r="K1562" i="2"/>
  <c r="AP1468" i="2" l="1"/>
  <c r="AQ1458" i="2"/>
  <c r="AR1457" i="2"/>
  <c r="AS1457" i="2" s="1"/>
  <c r="J1563" i="2"/>
  <c r="K1563" i="2"/>
  <c r="AQ1459" i="2" l="1"/>
  <c r="AR1458" i="2"/>
  <c r="AS1458" i="2" s="1"/>
  <c r="AP1469" i="2"/>
  <c r="K1564" i="2"/>
  <c r="J1564" i="2"/>
  <c r="AP1470" i="2" l="1"/>
  <c r="AQ1460" i="2"/>
  <c r="AR1459" i="2"/>
  <c r="AS1459" i="2" s="1"/>
  <c r="K1565" i="2"/>
  <c r="J1565" i="2"/>
  <c r="AQ1461" i="2" l="1"/>
  <c r="AR1460" i="2"/>
  <c r="AS1460" i="2" s="1"/>
  <c r="AP1471" i="2"/>
  <c r="K1566" i="2"/>
  <c r="J1566" i="2"/>
  <c r="AP1472" i="2" l="1"/>
  <c r="AQ1462" i="2"/>
  <c r="AR1461" i="2"/>
  <c r="AS1461" i="2" s="1"/>
  <c r="J1567" i="2"/>
  <c r="K1567" i="2"/>
  <c r="AQ1463" i="2" l="1"/>
  <c r="AR1462" i="2"/>
  <c r="AS1462" i="2" s="1"/>
  <c r="AP1473" i="2"/>
  <c r="J1568" i="2"/>
  <c r="K1568" i="2" s="1"/>
  <c r="AP1474" i="2" l="1"/>
  <c r="AQ1464" i="2"/>
  <c r="AR1463" i="2"/>
  <c r="AS1463" i="2" s="1"/>
  <c r="K1569" i="2"/>
  <c r="J1569" i="2"/>
  <c r="AQ1465" i="2" l="1"/>
  <c r="AR1464" i="2"/>
  <c r="AS1464" i="2" s="1"/>
  <c r="AP1475" i="2"/>
  <c r="J1570" i="2"/>
  <c r="K1570" i="2"/>
  <c r="AP1476" i="2" l="1"/>
  <c r="AQ1466" i="2"/>
  <c r="AR1465" i="2"/>
  <c r="AS1465" i="2" s="1"/>
  <c r="J1571" i="2"/>
  <c r="K1571" i="2"/>
  <c r="AQ1467" i="2" l="1"/>
  <c r="AR1466" i="2"/>
  <c r="AS1466" i="2" s="1"/>
  <c r="AP1477" i="2"/>
  <c r="K1572" i="2"/>
  <c r="J1572" i="2"/>
  <c r="J1573" i="2" s="1"/>
  <c r="AP1478" i="2" l="1"/>
  <c r="AQ1468" i="2"/>
  <c r="AR1467" i="2"/>
  <c r="AS1467" i="2" s="1"/>
  <c r="K1573" i="2"/>
  <c r="J1574" i="2"/>
  <c r="K1574" i="2"/>
  <c r="AQ1469" i="2" l="1"/>
  <c r="AR1468" i="2"/>
  <c r="AS1468" i="2" s="1"/>
  <c r="AP1479" i="2"/>
  <c r="J1575" i="2"/>
  <c r="K1575" i="2"/>
  <c r="AP1480" i="2" l="1"/>
  <c r="AQ1470" i="2"/>
  <c r="AR1469" i="2"/>
  <c r="AS1469" i="2" s="1"/>
  <c r="J1576" i="2"/>
  <c r="K1576" i="2"/>
  <c r="AQ1471" i="2" l="1"/>
  <c r="AR1470" i="2"/>
  <c r="AS1470" i="2" s="1"/>
  <c r="AP1481" i="2"/>
  <c r="J1577" i="2"/>
  <c r="K1577" i="2"/>
  <c r="AP1482" i="2" l="1"/>
  <c r="AQ1472" i="2"/>
  <c r="AR1471" i="2"/>
  <c r="AS1471" i="2" s="1"/>
  <c r="J1578" i="2"/>
  <c r="J1579" i="2" s="1"/>
  <c r="K1578" i="2"/>
  <c r="AQ1473" i="2" l="1"/>
  <c r="AR1472" i="2"/>
  <c r="AS1472" i="2" s="1"/>
  <c r="AP1483" i="2"/>
  <c r="K1579" i="2"/>
  <c r="K1580" i="2"/>
  <c r="J1580" i="2"/>
  <c r="AP1484" i="2" l="1"/>
  <c r="AQ1474" i="2"/>
  <c r="AR1473" i="2"/>
  <c r="AS1473" i="2" s="1"/>
  <c r="J1581" i="2"/>
  <c r="K1581" i="2"/>
  <c r="AQ1475" i="2" l="1"/>
  <c r="AR1474" i="2"/>
  <c r="AS1474" i="2" s="1"/>
  <c r="AP1485" i="2"/>
  <c r="K1582" i="2"/>
  <c r="J1582" i="2"/>
  <c r="J1583" i="2" s="1"/>
  <c r="AP1486" i="2" l="1"/>
  <c r="AQ1476" i="2"/>
  <c r="AR1475" i="2"/>
  <c r="AS1475" i="2" s="1"/>
  <c r="K1583" i="2"/>
  <c r="J1584" i="2"/>
  <c r="K1584" i="2"/>
  <c r="AQ1477" i="2" l="1"/>
  <c r="AR1476" i="2"/>
  <c r="AS1476" i="2" s="1"/>
  <c r="AP1487" i="2"/>
  <c r="J1585" i="2"/>
  <c r="K1585" i="2"/>
  <c r="AP1488" i="2" l="1"/>
  <c r="AQ1478" i="2"/>
  <c r="AR1477" i="2"/>
  <c r="AS1477" i="2" s="1"/>
  <c r="J1586" i="2"/>
  <c r="K1586" i="2"/>
  <c r="AQ1479" i="2" l="1"/>
  <c r="AR1478" i="2"/>
  <c r="AS1478" i="2" s="1"/>
  <c r="AP1489" i="2"/>
  <c r="K1587" i="2"/>
  <c r="J1587" i="2"/>
  <c r="AP1490" i="2" l="1"/>
  <c r="AQ1480" i="2"/>
  <c r="AR1479" i="2"/>
  <c r="AS1479" i="2" s="1"/>
  <c r="K1588" i="2"/>
  <c r="J1588" i="2"/>
  <c r="AQ1481" i="2" l="1"/>
  <c r="AR1480" i="2"/>
  <c r="AS1480" i="2" s="1"/>
  <c r="AP1491" i="2"/>
  <c r="K1589" i="2"/>
  <c r="J1589" i="2"/>
  <c r="AP1492" i="2" l="1"/>
  <c r="AQ1482" i="2"/>
  <c r="AR1481" i="2"/>
  <c r="AS1481" i="2" s="1"/>
  <c r="J1590" i="2"/>
  <c r="K1590" i="2"/>
  <c r="AQ1483" i="2" l="1"/>
  <c r="AR1482" i="2"/>
  <c r="AS1482" i="2" s="1"/>
  <c r="AP1493" i="2"/>
  <c r="J1591" i="2"/>
  <c r="K1591" i="2"/>
  <c r="AP1494" i="2" l="1"/>
  <c r="AQ1484" i="2"/>
  <c r="AR1483" i="2"/>
  <c r="AS1483" i="2" s="1"/>
  <c r="K1592" i="2"/>
  <c r="J1592" i="2"/>
  <c r="AQ1485" i="2" l="1"/>
  <c r="AR1484" i="2"/>
  <c r="AS1484" i="2" s="1"/>
  <c r="AP1495" i="2"/>
  <c r="K1593" i="2"/>
  <c r="J1593" i="2"/>
  <c r="AP1496" i="2" l="1"/>
  <c r="AQ1486" i="2"/>
  <c r="AR1485" i="2"/>
  <c r="AS1485" i="2" s="1"/>
  <c r="K1594" i="2"/>
  <c r="J1594" i="2"/>
  <c r="J1595" i="2" s="1"/>
  <c r="AQ1487" i="2" l="1"/>
  <c r="AR1486" i="2"/>
  <c r="AS1486" i="2" s="1"/>
  <c r="AP1497" i="2"/>
  <c r="K1595" i="2"/>
  <c r="K1596" i="2"/>
  <c r="J1596" i="2"/>
  <c r="AP1498" i="2" l="1"/>
  <c r="AQ1488" i="2"/>
  <c r="AR1487" i="2"/>
  <c r="AS1487" i="2" s="1"/>
  <c r="K1597" i="2"/>
  <c r="J1597" i="2"/>
  <c r="AQ1489" i="2" l="1"/>
  <c r="AR1488" i="2"/>
  <c r="AS1488" i="2" s="1"/>
  <c r="AP1499" i="2"/>
  <c r="K1598" i="2"/>
  <c r="J1598" i="2"/>
  <c r="AP1500" i="2" l="1"/>
  <c r="AQ1490" i="2"/>
  <c r="AR1489" i="2"/>
  <c r="AS1489" i="2" s="1"/>
  <c r="K1599" i="2"/>
  <c r="J1599" i="2"/>
  <c r="AQ1491" i="2" l="1"/>
  <c r="AR1490" i="2"/>
  <c r="AS1490" i="2" s="1"/>
  <c r="AP1501" i="2"/>
  <c r="K1600" i="2"/>
  <c r="J1600" i="2"/>
  <c r="AP1502" i="2" l="1"/>
  <c r="AQ1492" i="2"/>
  <c r="AR1491" i="2"/>
  <c r="AS1491" i="2" s="1"/>
  <c r="J1601" i="2"/>
  <c r="K1601" i="2"/>
  <c r="AQ1493" i="2" l="1"/>
  <c r="AR1492" i="2"/>
  <c r="AS1492" i="2" s="1"/>
  <c r="AP1503" i="2"/>
  <c r="K1602" i="2"/>
  <c r="J1602" i="2"/>
  <c r="AP1504" i="2" l="1"/>
  <c r="AQ1494" i="2"/>
  <c r="AR1493" i="2"/>
  <c r="AS1493" i="2" s="1"/>
  <c r="K1603" i="2"/>
  <c r="J1603" i="2"/>
  <c r="AQ1495" i="2" l="1"/>
  <c r="AR1494" i="2"/>
  <c r="AS1494" i="2" s="1"/>
  <c r="AP1505" i="2"/>
  <c r="J1604" i="2"/>
  <c r="J1605" i="2" s="1"/>
  <c r="K1604" i="2"/>
  <c r="AP1506" i="2" l="1"/>
  <c r="AQ1496" i="2"/>
  <c r="AR1495" i="2"/>
  <c r="AS1495" i="2" s="1"/>
  <c r="K1605" i="2"/>
  <c r="J1606" i="2"/>
  <c r="K1606" i="2"/>
  <c r="AQ1497" i="2" l="1"/>
  <c r="AR1496" i="2"/>
  <c r="AS1496" i="2" s="1"/>
  <c r="AP1507" i="2"/>
  <c r="K1607" i="2"/>
  <c r="J1607" i="2"/>
  <c r="AP1508" i="2" l="1"/>
  <c r="AQ1498" i="2"/>
  <c r="AR1497" i="2"/>
  <c r="AS1497" i="2" s="1"/>
  <c r="K1608" i="2"/>
  <c r="J1608" i="2"/>
  <c r="AQ1499" i="2" l="1"/>
  <c r="AR1498" i="2"/>
  <c r="AS1498" i="2" s="1"/>
  <c r="AP1509" i="2"/>
  <c r="J1609" i="2"/>
  <c r="K1609" i="2" s="1"/>
  <c r="AP1510" i="2" l="1"/>
  <c r="AQ1500" i="2"/>
  <c r="AR1499" i="2"/>
  <c r="AS1499" i="2" s="1"/>
  <c r="K1610" i="2"/>
  <c r="J1610" i="2"/>
  <c r="AQ1501" i="2" l="1"/>
  <c r="AR1500" i="2"/>
  <c r="AS1500" i="2" s="1"/>
  <c r="AP1511" i="2"/>
  <c r="K1611" i="2"/>
  <c r="J1611" i="2"/>
  <c r="AP1512" i="2" l="1"/>
  <c r="AQ1502" i="2"/>
  <c r="AR1501" i="2"/>
  <c r="AS1501" i="2" s="1"/>
  <c r="J1612" i="2"/>
  <c r="K1612" i="2"/>
  <c r="AQ1503" i="2" l="1"/>
  <c r="AR1502" i="2"/>
  <c r="AS1502" i="2" s="1"/>
  <c r="AP1513" i="2"/>
  <c r="K1613" i="2"/>
  <c r="J1613" i="2"/>
  <c r="AP1514" i="2" l="1"/>
  <c r="AQ1504" i="2"/>
  <c r="AR1503" i="2"/>
  <c r="AS1503" i="2" s="1"/>
  <c r="K1614" i="2"/>
  <c r="J1614" i="2"/>
  <c r="AQ1505" i="2" l="1"/>
  <c r="AR1504" i="2"/>
  <c r="AS1504" i="2" s="1"/>
  <c r="AP1515" i="2"/>
  <c r="K1615" i="2"/>
  <c r="J1615" i="2"/>
  <c r="AP1516" i="2" l="1"/>
  <c r="AQ1506" i="2"/>
  <c r="AR1505" i="2"/>
  <c r="AS1505" i="2" s="1"/>
  <c r="J1616" i="2"/>
  <c r="K1616" i="2"/>
  <c r="AQ1507" i="2" l="1"/>
  <c r="AR1506" i="2"/>
  <c r="AS1506" i="2" s="1"/>
  <c r="AP1517" i="2"/>
  <c r="K1617" i="2"/>
  <c r="J1617" i="2"/>
  <c r="AP1518" i="2" l="1"/>
  <c r="AQ1508" i="2"/>
  <c r="AR1507" i="2"/>
  <c r="AS1507" i="2" s="1"/>
  <c r="K1618" i="2"/>
  <c r="J1618" i="2"/>
  <c r="AQ1509" i="2" l="1"/>
  <c r="AR1508" i="2"/>
  <c r="AS1508" i="2" s="1"/>
  <c r="AP1519" i="2"/>
  <c r="J1619" i="2"/>
  <c r="K1619" i="2"/>
  <c r="AP1520" i="2" l="1"/>
  <c r="AQ1510" i="2"/>
  <c r="AR1509" i="2"/>
  <c r="AS1509" i="2" s="1"/>
  <c r="J1620" i="2"/>
  <c r="K1620" i="2"/>
  <c r="AQ1511" i="2" l="1"/>
  <c r="AR1510" i="2"/>
  <c r="AS1510" i="2" s="1"/>
  <c r="AP1521" i="2"/>
  <c r="K1621" i="2"/>
  <c r="J1621" i="2"/>
  <c r="AP1522" i="2" l="1"/>
  <c r="AQ1512" i="2"/>
  <c r="AR1511" i="2"/>
  <c r="AS1511" i="2" s="1"/>
  <c r="K1622" i="2"/>
  <c r="J1622" i="2"/>
  <c r="AQ1513" i="2" l="1"/>
  <c r="AR1512" i="2"/>
  <c r="AS1512" i="2" s="1"/>
  <c r="AP1523" i="2"/>
  <c r="K1623" i="2"/>
  <c r="J1623" i="2"/>
  <c r="AP1524" i="2" l="1"/>
  <c r="AQ1514" i="2"/>
  <c r="AR1513" i="2"/>
  <c r="AS1513" i="2" s="1"/>
  <c r="K1624" i="2"/>
  <c r="J1624" i="2"/>
  <c r="AQ1515" i="2" l="1"/>
  <c r="AR1514" i="2"/>
  <c r="AS1514" i="2" s="1"/>
  <c r="AP1525" i="2"/>
  <c r="K1625" i="2"/>
  <c r="J1625" i="2"/>
  <c r="AP1526" i="2" l="1"/>
  <c r="AQ1516" i="2"/>
  <c r="AR1515" i="2"/>
  <c r="AS1515" i="2" s="1"/>
  <c r="J1626" i="2"/>
  <c r="K1626" i="2"/>
  <c r="AQ1517" i="2" l="1"/>
  <c r="AR1516" i="2"/>
  <c r="AS1516" i="2" s="1"/>
  <c r="AP1527" i="2"/>
  <c r="K1627" i="2"/>
  <c r="J1627" i="2"/>
  <c r="AP1528" i="2" l="1"/>
  <c r="AQ1518" i="2"/>
  <c r="AR1517" i="2"/>
  <c r="AS1517" i="2" s="1"/>
  <c r="J1628" i="2"/>
  <c r="K1628" i="2"/>
  <c r="AQ1519" i="2" l="1"/>
  <c r="AR1518" i="2"/>
  <c r="AS1518" i="2" s="1"/>
  <c r="AP1529" i="2"/>
  <c r="J1629" i="2"/>
  <c r="K1629" i="2"/>
  <c r="AP1530" i="2" l="1"/>
  <c r="AQ1520" i="2"/>
  <c r="AR1519" i="2"/>
  <c r="AS1519" i="2" s="1"/>
  <c r="K1630" i="2"/>
  <c r="J1630" i="2"/>
  <c r="AQ1521" i="2" l="1"/>
  <c r="AR1520" i="2"/>
  <c r="AS1520" i="2" s="1"/>
  <c r="AP1531" i="2"/>
  <c r="J1631" i="2"/>
  <c r="K1631" i="2"/>
  <c r="AP1532" i="2" l="1"/>
  <c r="AQ1522" i="2"/>
  <c r="AR1521" i="2"/>
  <c r="AS1521" i="2" s="1"/>
  <c r="J1632" i="2"/>
  <c r="K1632" i="2"/>
  <c r="AQ1523" i="2" l="1"/>
  <c r="AR1522" i="2"/>
  <c r="AS1522" i="2" s="1"/>
  <c r="AP1533" i="2"/>
  <c r="K1633" i="2"/>
  <c r="J1633" i="2"/>
  <c r="AP1534" i="2" l="1"/>
  <c r="AQ1524" i="2"/>
  <c r="AR1523" i="2"/>
  <c r="AS1523" i="2" s="1"/>
  <c r="K1634" i="2"/>
  <c r="J1634" i="2"/>
  <c r="AQ1525" i="2" l="1"/>
  <c r="AR1524" i="2"/>
  <c r="AS1524" i="2" s="1"/>
  <c r="AP1535" i="2"/>
  <c r="J1635" i="2"/>
  <c r="K1635" i="2"/>
  <c r="AP1536" i="2" l="1"/>
  <c r="AQ1526" i="2"/>
  <c r="AR1525" i="2"/>
  <c r="AS1525" i="2" s="1"/>
  <c r="K1636" i="2"/>
  <c r="J1636" i="2"/>
  <c r="AQ1527" i="2" l="1"/>
  <c r="AR1526" i="2"/>
  <c r="AS1526" i="2" s="1"/>
  <c r="AP1537" i="2"/>
  <c r="J1637" i="2"/>
  <c r="K1637" i="2"/>
  <c r="AP1538" i="2" l="1"/>
  <c r="AQ1528" i="2"/>
  <c r="AR1527" i="2"/>
  <c r="AS1527" i="2" s="1"/>
  <c r="J1638" i="2"/>
  <c r="K1638" i="2"/>
  <c r="AQ1529" i="2" l="1"/>
  <c r="AR1528" i="2"/>
  <c r="AS1528" i="2" s="1"/>
  <c r="AP1539" i="2"/>
  <c r="J1639" i="2"/>
  <c r="K1639" i="2"/>
  <c r="AP1540" i="2" l="1"/>
  <c r="AQ1530" i="2"/>
  <c r="AR1529" i="2"/>
  <c r="AS1529" i="2" s="1"/>
  <c r="J1640" i="2"/>
  <c r="K1640" i="2"/>
  <c r="AQ1531" i="2" l="1"/>
  <c r="AR1530" i="2"/>
  <c r="AS1530" i="2" s="1"/>
  <c r="AP1541" i="2"/>
  <c r="J1641" i="2"/>
  <c r="K1641" i="2"/>
  <c r="AP1542" i="2" l="1"/>
  <c r="AQ1532" i="2"/>
  <c r="AR1531" i="2"/>
  <c r="AS1531" i="2" s="1"/>
  <c r="J1642" i="2"/>
  <c r="K1642" i="2"/>
  <c r="AQ1533" i="2" l="1"/>
  <c r="AR1532" i="2"/>
  <c r="AS1532" i="2" s="1"/>
  <c r="AP1543" i="2"/>
  <c r="K1643" i="2"/>
  <c r="J1643" i="2"/>
  <c r="AP1544" i="2" l="1"/>
  <c r="AQ1534" i="2"/>
  <c r="AR1533" i="2"/>
  <c r="AS1533" i="2" s="1"/>
  <c r="J1644" i="2"/>
  <c r="K1644" i="2"/>
  <c r="AQ1535" i="2" l="1"/>
  <c r="AR1534" i="2"/>
  <c r="AS1534" i="2" s="1"/>
  <c r="AP1545" i="2"/>
  <c r="J1645" i="2"/>
  <c r="K1645" i="2"/>
  <c r="AP1546" i="2" l="1"/>
  <c r="AQ1536" i="2"/>
  <c r="AR1535" i="2"/>
  <c r="AS1535" i="2" s="1"/>
  <c r="J1646" i="2"/>
  <c r="K1646" i="2"/>
  <c r="AQ1537" i="2" l="1"/>
  <c r="AR1536" i="2"/>
  <c r="AS1536" i="2" s="1"/>
  <c r="AP1547" i="2"/>
  <c r="J1647" i="2"/>
  <c r="K1647" i="2" s="1"/>
  <c r="AP1548" i="2" l="1"/>
  <c r="AQ1538" i="2"/>
  <c r="AR1537" i="2"/>
  <c r="AS1537" i="2" s="1"/>
  <c r="K1648" i="2"/>
  <c r="J1648" i="2"/>
  <c r="J1649" i="2" s="1"/>
  <c r="AQ1539" i="2" l="1"/>
  <c r="AR1538" i="2"/>
  <c r="AS1538" i="2" s="1"/>
  <c r="AP1549" i="2"/>
  <c r="K1649" i="2"/>
  <c r="K1650" i="2"/>
  <c r="J1650" i="2"/>
  <c r="AP1550" i="2" l="1"/>
  <c r="AQ1540" i="2"/>
  <c r="AR1539" i="2"/>
  <c r="AS1539" i="2" s="1"/>
  <c r="J1651" i="2"/>
  <c r="K1651" i="2"/>
  <c r="AQ1541" i="2" l="1"/>
  <c r="AR1540" i="2"/>
  <c r="AS1540" i="2" s="1"/>
  <c r="AP1551" i="2"/>
  <c r="J1652" i="2"/>
  <c r="K1652" i="2"/>
  <c r="AP1552" i="2" l="1"/>
  <c r="AQ1542" i="2"/>
  <c r="AR1541" i="2"/>
  <c r="AS1541" i="2" s="1"/>
  <c r="K1653" i="2"/>
  <c r="J1653" i="2"/>
  <c r="AQ1543" i="2" l="1"/>
  <c r="AR1542" i="2"/>
  <c r="AS1542" i="2" s="1"/>
  <c r="AP1553" i="2"/>
  <c r="K1654" i="2"/>
  <c r="J1654" i="2"/>
  <c r="AP1554" i="2" l="1"/>
  <c r="AQ1544" i="2"/>
  <c r="AR1543" i="2"/>
  <c r="AS1543" i="2" s="1"/>
  <c r="J1655" i="2"/>
  <c r="K1655" i="2"/>
  <c r="AQ1545" i="2" l="1"/>
  <c r="AR1544" i="2"/>
  <c r="AS1544" i="2" s="1"/>
  <c r="AP1555" i="2"/>
  <c r="K1656" i="2"/>
  <c r="J1656" i="2"/>
  <c r="AP1556" i="2" l="1"/>
  <c r="AQ1546" i="2"/>
  <c r="AR1545" i="2"/>
  <c r="AS1545" i="2" s="1"/>
  <c r="K1657" i="2"/>
  <c r="J1657" i="2"/>
  <c r="AQ1547" i="2" l="1"/>
  <c r="AR1546" i="2"/>
  <c r="AS1546" i="2" s="1"/>
  <c r="AP1557" i="2"/>
  <c r="K1658" i="2"/>
  <c r="J1658" i="2"/>
  <c r="AP1558" i="2" l="1"/>
  <c r="AQ1548" i="2"/>
  <c r="AR1547" i="2"/>
  <c r="AS1547" i="2" s="1"/>
  <c r="K1659" i="2"/>
  <c r="J1659" i="2"/>
  <c r="AQ1549" i="2" l="1"/>
  <c r="AR1548" i="2"/>
  <c r="AS1548" i="2" s="1"/>
  <c r="AP1559" i="2"/>
  <c r="K1660" i="2"/>
  <c r="J1660" i="2"/>
  <c r="AP1560" i="2" l="1"/>
  <c r="AQ1550" i="2"/>
  <c r="AR1549" i="2"/>
  <c r="AS1549" i="2" s="1"/>
  <c r="J1661" i="2"/>
  <c r="K1661" i="2"/>
  <c r="AQ1551" i="2" l="1"/>
  <c r="AR1550" i="2"/>
  <c r="AS1550" i="2" s="1"/>
  <c r="AP1561" i="2"/>
  <c r="K1662" i="2"/>
  <c r="J1662" i="2"/>
  <c r="AP1562" i="2" l="1"/>
  <c r="AQ1552" i="2"/>
  <c r="AR1551" i="2"/>
  <c r="AS1551" i="2" s="1"/>
  <c r="K1663" i="2"/>
  <c r="J1663" i="2"/>
  <c r="AQ1553" i="2" l="1"/>
  <c r="AR1552" i="2"/>
  <c r="AS1552" i="2" s="1"/>
  <c r="AP1563" i="2"/>
  <c r="K1664" i="2"/>
  <c r="J1664" i="2"/>
  <c r="AP1564" i="2" l="1"/>
  <c r="AQ1554" i="2"/>
  <c r="AR1553" i="2"/>
  <c r="AS1553" i="2" s="1"/>
  <c r="J1665" i="2"/>
  <c r="K1665" i="2"/>
  <c r="AQ1555" i="2" l="1"/>
  <c r="AR1554" i="2"/>
  <c r="AS1554" i="2" s="1"/>
  <c r="AP1565" i="2"/>
  <c r="K1666" i="2"/>
  <c r="J1666" i="2"/>
  <c r="J1667" i="2" s="1"/>
  <c r="AP1566" i="2" l="1"/>
  <c r="AQ1556" i="2"/>
  <c r="AR1555" i="2"/>
  <c r="AS1555" i="2" s="1"/>
  <c r="K1667" i="2"/>
  <c r="K1668" i="2"/>
  <c r="J1668" i="2"/>
  <c r="AQ1557" i="2" l="1"/>
  <c r="AR1556" i="2"/>
  <c r="AS1556" i="2" s="1"/>
  <c r="AP1567" i="2"/>
  <c r="J1669" i="2"/>
  <c r="K1669" i="2"/>
  <c r="AP1568" i="2" l="1"/>
  <c r="AQ1558" i="2"/>
  <c r="AR1557" i="2"/>
  <c r="AS1557" i="2" s="1"/>
  <c r="K1670" i="2"/>
  <c r="J1670" i="2"/>
  <c r="AQ1559" i="2" l="1"/>
  <c r="AR1558" i="2"/>
  <c r="AS1558" i="2" s="1"/>
  <c r="AP1569" i="2"/>
  <c r="J1671" i="2"/>
  <c r="K1671" i="2"/>
  <c r="AP1570" i="2" l="1"/>
  <c r="AQ1560" i="2"/>
  <c r="AR1559" i="2"/>
  <c r="AS1559" i="2" s="1"/>
  <c r="K1672" i="2"/>
  <c r="J1672" i="2"/>
  <c r="AQ1561" i="2" l="1"/>
  <c r="AR1560" i="2"/>
  <c r="AS1560" i="2" s="1"/>
  <c r="AP1571" i="2"/>
  <c r="J1673" i="2"/>
  <c r="K1673" i="2"/>
  <c r="AP1572" i="2" l="1"/>
  <c r="AQ1562" i="2"/>
  <c r="AR1561" i="2"/>
  <c r="AS1561" i="2" s="1"/>
  <c r="K1674" i="2"/>
  <c r="J1674" i="2"/>
  <c r="AQ1563" i="2" l="1"/>
  <c r="AR1562" i="2"/>
  <c r="AS1562" i="2" s="1"/>
  <c r="AP1573" i="2"/>
  <c r="K1675" i="2"/>
  <c r="J1675" i="2"/>
  <c r="AP1574" i="2" l="1"/>
  <c r="AQ1564" i="2"/>
  <c r="AR1563" i="2"/>
  <c r="AS1563" i="2" s="1"/>
  <c r="J1676" i="2"/>
  <c r="K1676" i="2"/>
  <c r="AQ1565" i="2" l="1"/>
  <c r="AR1564" i="2"/>
  <c r="AS1564" i="2" s="1"/>
  <c r="AP1575" i="2"/>
  <c r="J1677" i="2"/>
  <c r="K1677" i="2"/>
  <c r="AP1576" i="2" l="1"/>
  <c r="AQ1566" i="2"/>
  <c r="AR1565" i="2"/>
  <c r="AS1565" i="2" s="1"/>
  <c r="K1678" i="2"/>
  <c r="J1678" i="2"/>
  <c r="AQ1567" i="2" l="1"/>
  <c r="AR1566" i="2"/>
  <c r="AS1566" i="2" s="1"/>
  <c r="AP1577" i="2"/>
  <c r="J1679" i="2"/>
  <c r="K1679" i="2"/>
  <c r="AP1578" i="2" l="1"/>
  <c r="AQ1568" i="2"/>
  <c r="AR1567" i="2"/>
  <c r="AS1567" i="2" s="1"/>
  <c r="K1680" i="2"/>
  <c r="J1680" i="2"/>
  <c r="AQ1569" i="2" l="1"/>
  <c r="AR1568" i="2"/>
  <c r="AS1568" i="2" s="1"/>
  <c r="AP1579" i="2"/>
  <c r="J1681" i="2"/>
  <c r="K1681" i="2"/>
  <c r="AP1580" i="2" l="1"/>
  <c r="AQ1570" i="2"/>
  <c r="AR1569" i="2"/>
  <c r="AS1569" i="2" s="1"/>
  <c r="K1682" i="2"/>
  <c r="J1682" i="2"/>
  <c r="AQ1571" i="2" l="1"/>
  <c r="AR1570" i="2"/>
  <c r="AS1570" i="2" s="1"/>
  <c r="AP1581" i="2"/>
  <c r="J1683" i="2"/>
  <c r="J1684" i="2" s="1"/>
  <c r="K1683" i="2"/>
  <c r="AP1582" i="2" l="1"/>
  <c r="AQ1572" i="2"/>
  <c r="AR1571" i="2"/>
  <c r="AS1571" i="2" s="1"/>
  <c r="K1684" i="2"/>
  <c r="J1685" i="2"/>
  <c r="K1685" i="2"/>
  <c r="AQ1573" i="2" l="1"/>
  <c r="AR1572" i="2"/>
  <c r="AS1572" i="2" s="1"/>
  <c r="AP1583" i="2"/>
  <c r="J1686" i="2"/>
  <c r="J1687" i="2" s="1"/>
  <c r="K1686" i="2"/>
  <c r="AP1584" i="2" l="1"/>
  <c r="AQ1574" i="2"/>
  <c r="AR1573" i="2"/>
  <c r="AS1573" i="2" s="1"/>
  <c r="K1687" i="2"/>
  <c r="K1688" i="2"/>
  <c r="J1688" i="2"/>
  <c r="AQ1575" i="2" l="1"/>
  <c r="AR1574" i="2"/>
  <c r="AS1574" i="2" s="1"/>
  <c r="AP1585" i="2"/>
  <c r="K1689" i="2"/>
  <c r="J1689" i="2"/>
  <c r="AP1586" i="2" l="1"/>
  <c r="AQ1576" i="2"/>
  <c r="AR1575" i="2"/>
  <c r="AS1575" i="2" s="1"/>
  <c r="J1690" i="2"/>
  <c r="K1690" i="2"/>
  <c r="AQ1577" i="2" l="1"/>
  <c r="AR1576" i="2"/>
  <c r="AS1576" i="2" s="1"/>
  <c r="AP1587" i="2"/>
  <c r="K1691" i="2"/>
  <c r="J1691" i="2"/>
  <c r="AP1588" i="2" l="1"/>
  <c r="AQ1578" i="2"/>
  <c r="AR1577" i="2"/>
  <c r="AS1577" i="2" s="1"/>
  <c r="J1692" i="2"/>
  <c r="K1692" i="2"/>
  <c r="AQ1579" i="2" l="1"/>
  <c r="AR1578" i="2"/>
  <c r="AS1578" i="2" s="1"/>
  <c r="AP1589" i="2"/>
  <c r="J1693" i="2"/>
  <c r="K1693" i="2"/>
  <c r="AP1590" i="2" l="1"/>
  <c r="AQ1580" i="2"/>
  <c r="AR1579" i="2"/>
  <c r="AS1579" i="2" s="1"/>
  <c r="J1694" i="2"/>
  <c r="K1694" i="2"/>
  <c r="AQ1581" i="2" l="1"/>
  <c r="AR1580" i="2"/>
  <c r="AS1580" i="2" s="1"/>
  <c r="AP1591" i="2"/>
  <c r="K1695" i="2"/>
  <c r="J1695" i="2"/>
  <c r="AP1592" i="2" l="1"/>
  <c r="AQ1582" i="2"/>
  <c r="AR1581" i="2"/>
  <c r="AS1581" i="2" s="1"/>
  <c r="K1696" i="2"/>
  <c r="J1696" i="2"/>
  <c r="AQ1583" i="2" l="1"/>
  <c r="AR1582" i="2"/>
  <c r="AS1582" i="2" s="1"/>
  <c r="AP1593" i="2"/>
  <c r="K1697" i="2"/>
  <c r="J1697" i="2"/>
  <c r="AP1594" i="2" l="1"/>
  <c r="AQ1584" i="2"/>
  <c r="AR1583" i="2"/>
  <c r="AS1583" i="2" s="1"/>
  <c r="K1698" i="2"/>
  <c r="J1698" i="2"/>
  <c r="AQ1585" i="2" l="1"/>
  <c r="AR1584" i="2"/>
  <c r="AS1584" i="2" s="1"/>
  <c r="AP1595" i="2"/>
  <c r="J1699" i="2"/>
  <c r="K1699" i="2"/>
  <c r="AP1596" i="2" l="1"/>
  <c r="AQ1586" i="2"/>
  <c r="AR1585" i="2"/>
  <c r="AS1585" i="2" s="1"/>
  <c r="J1700" i="2"/>
  <c r="K1700" i="2"/>
  <c r="AQ1587" i="2" l="1"/>
  <c r="AR1586" i="2"/>
  <c r="AS1586" i="2" s="1"/>
  <c r="AP1597" i="2"/>
  <c r="K1701" i="2"/>
  <c r="J1701" i="2"/>
  <c r="AP1598" i="2" l="1"/>
  <c r="AQ1588" i="2"/>
  <c r="AR1587" i="2"/>
  <c r="AS1587" i="2" s="1"/>
  <c r="K1702" i="2"/>
  <c r="J1702" i="2"/>
  <c r="AQ1589" i="2" l="1"/>
  <c r="AR1588" i="2"/>
  <c r="AS1588" i="2" s="1"/>
  <c r="AP1599" i="2"/>
  <c r="J1703" i="2"/>
  <c r="K1703" i="2"/>
  <c r="AP1600" i="2" l="1"/>
  <c r="AQ1590" i="2"/>
  <c r="AR1589" i="2"/>
  <c r="AS1589" i="2" s="1"/>
  <c r="J1704" i="2"/>
  <c r="K1704" i="2"/>
  <c r="AQ1591" i="2" l="1"/>
  <c r="AR1590" i="2"/>
  <c r="AS1590" i="2" s="1"/>
  <c r="AP1601" i="2"/>
  <c r="J1705" i="2"/>
  <c r="K1705" i="2"/>
  <c r="AP1602" i="2" l="1"/>
  <c r="AQ1592" i="2"/>
  <c r="AR1591" i="2"/>
  <c r="AS1591" i="2" s="1"/>
  <c r="J1706" i="2"/>
  <c r="K1706" i="2"/>
  <c r="AQ1593" i="2" l="1"/>
  <c r="AR1592" i="2"/>
  <c r="AS1592" i="2" s="1"/>
  <c r="AP1603" i="2"/>
  <c r="J1707" i="2"/>
  <c r="K1707" i="2"/>
  <c r="AP1604" i="2" l="1"/>
  <c r="AQ1594" i="2"/>
  <c r="AR1593" i="2"/>
  <c r="AS1593" i="2" s="1"/>
  <c r="K1708" i="2"/>
  <c r="J1708" i="2"/>
  <c r="AQ1595" i="2" l="1"/>
  <c r="AR1594" i="2"/>
  <c r="AS1594" i="2" s="1"/>
  <c r="AP1605" i="2"/>
  <c r="K1709" i="2"/>
  <c r="J1709" i="2"/>
  <c r="AP1606" i="2" l="1"/>
  <c r="AQ1596" i="2"/>
  <c r="AR1595" i="2"/>
  <c r="AS1595" i="2" s="1"/>
  <c r="J1710" i="2"/>
  <c r="K1710" i="2"/>
  <c r="AQ1597" i="2" l="1"/>
  <c r="AR1596" i="2"/>
  <c r="AS1596" i="2" s="1"/>
  <c r="AP1607" i="2"/>
  <c r="K1711" i="2"/>
  <c r="J1711" i="2"/>
  <c r="AP1608" i="2" l="1"/>
  <c r="AQ1598" i="2"/>
  <c r="AR1597" i="2"/>
  <c r="AS1597" i="2" s="1"/>
  <c r="K1712" i="2"/>
  <c r="J1712" i="2"/>
  <c r="AQ1599" i="2" l="1"/>
  <c r="AR1598" i="2"/>
  <c r="AS1598" i="2" s="1"/>
  <c r="AP1609" i="2"/>
  <c r="J1713" i="2"/>
  <c r="K1713" i="2"/>
  <c r="AP1610" i="2" l="1"/>
  <c r="AQ1600" i="2"/>
  <c r="AR1599" i="2"/>
  <c r="AS1599" i="2" s="1"/>
  <c r="J1714" i="2"/>
  <c r="J1715" i="2" s="1"/>
  <c r="K1714" i="2"/>
  <c r="AQ1601" i="2" l="1"/>
  <c r="AR1600" i="2"/>
  <c r="AS1600" i="2" s="1"/>
  <c r="AP1611" i="2"/>
  <c r="K1715" i="2"/>
  <c r="J1716" i="2"/>
  <c r="K1716" i="2"/>
  <c r="AP1612" i="2" l="1"/>
  <c r="AQ1602" i="2"/>
  <c r="AR1601" i="2"/>
  <c r="AS1601" i="2" s="1"/>
  <c r="J1717" i="2"/>
  <c r="K1717" i="2"/>
  <c r="AQ1603" i="2" l="1"/>
  <c r="AR1602" i="2"/>
  <c r="AS1602" i="2" s="1"/>
  <c r="AP1613" i="2"/>
  <c r="J1718" i="2"/>
  <c r="K1718" i="2"/>
  <c r="AP1614" i="2" l="1"/>
  <c r="AQ1604" i="2"/>
  <c r="AR1603" i="2"/>
  <c r="AS1603" i="2" s="1"/>
  <c r="J1719" i="2"/>
  <c r="K1719" i="2"/>
  <c r="AQ1605" i="2" l="1"/>
  <c r="AR1604" i="2"/>
  <c r="AS1604" i="2" s="1"/>
  <c r="AP1615" i="2"/>
  <c r="J1720" i="2"/>
  <c r="K1720" i="2"/>
  <c r="AP1616" i="2" l="1"/>
  <c r="AQ1606" i="2"/>
  <c r="AR1605" i="2"/>
  <c r="AS1605" i="2" s="1"/>
  <c r="J1721" i="2"/>
  <c r="K1721" i="2"/>
  <c r="AQ1607" i="2" l="1"/>
  <c r="AR1606" i="2"/>
  <c r="AS1606" i="2" s="1"/>
  <c r="AP1617" i="2"/>
  <c r="J1722" i="2"/>
  <c r="J1723" i="2" s="1"/>
  <c r="K1722" i="2"/>
  <c r="AP1618" i="2" l="1"/>
  <c r="AQ1608" i="2"/>
  <c r="AR1607" i="2"/>
  <c r="AS1607" i="2" s="1"/>
  <c r="K1723" i="2"/>
  <c r="K1724" i="2"/>
  <c r="J1724" i="2"/>
  <c r="AQ1609" i="2" l="1"/>
  <c r="AR1608" i="2"/>
  <c r="AS1608" i="2" s="1"/>
  <c r="AP1619" i="2"/>
  <c r="K1725" i="2"/>
  <c r="J1725" i="2"/>
  <c r="AP1620" i="2" l="1"/>
  <c r="AQ1610" i="2"/>
  <c r="AR1609" i="2"/>
  <c r="AS1609" i="2" s="1"/>
  <c r="J1726" i="2"/>
  <c r="K1726" i="2"/>
  <c r="AQ1611" i="2" l="1"/>
  <c r="AR1610" i="2"/>
  <c r="AS1610" i="2" s="1"/>
  <c r="AP1621" i="2"/>
  <c r="K1727" i="2"/>
  <c r="J1727" i="2"/>
  <c r="AP1622" i="2" l="1"/>
  <c r="AQ1612" i="2"/>
  <c r="AR1611" i="2"/>
  <c r="AS1611" i="2" s="1"/>
  <c r="J1728" i="2"/>
  <c r="K1728" i="2"/>
  <c r="AQ1613" i="2" l="1"/>
  <c r="AR1612" i="2"/>
  <c r="AS1612" i="2" s="1"/>
  <c r="AP1623" i="2"/>
  <c r="J1729" i="2"/>
  <c r="K1729" i="2"/>
  <c r="AP1624" i="2" l="1"/>
  <c r="AQ1614" i="2"/>
  <c r="AR1613" i="2"/>
  <c r="AS1613" i="2" s="1"/>
  <c r="K1730" i="2"/>
  <c r="J1730" i="2"/>
  <c r="AQ1615" i="2" l="1"/>
  <c r="AR1614" i="2"/>
  <c r="AS1614" i="2" s="1"/>
  <c r="AP1625" i="2"/>
  <c r="J1731" i="2"/>
  <c r="K1731" i="2"/>
  <c r="AP1626" i="2" l="1"/>
  <c r="AQ1616" i="2"/>
  <c r="AR1615" i="2"/>
  <c r="AS1615" i="2" s="1"/>
  <c r="J1732" i="2"/>
  <c r="J1733" i="2" s="1"/>
  <c r="K1732" i="2"/>
  <c r="AQ1617" i="2" l="1"/>
  <c r="AR1616" i="2"/>
  <c r="AS1616" i="2" s="1"/>
  <c r="AP1627" i="2"/>
  <c r="K1733" i="2"/>
  <c r="J1734" i="2"/>
  <c r="K1734" i="2"/>
  <c r="AP1628" i="2" l="1"/>
  <c r="AQ1618" i="2"/>
  <c r="AR1617" i="2"/>
  <c r="AS1617" i="2" s="1"/>
  <c r="J1735" i="2"/>
  <c r="K1735" i="2"/>
  <c r="AQ1619" i="2" l="1"/>
  <c r="AR1618" i="2"/>
  <c r="AS1618" i="2" s="1"/>
  <c r="AP1629" i="2"/>
  <c r="J1736" i="2"/>
  <c r="K1736" i="2"/>
  <c r="AP1630" i="2" l="1"/>
  <c r="AQ1620" i="2"/>
  <c r="AR1619" i="2"/>
  <c r="AS1619" i="2" s="1"/>
  <c r="K1737" i="2"/>
  <c r="J1737" i="2"/>
  <c r="AQ1621" i="2" l="1"/>
  <c r="AR1620" i="2"/>
  <c r="AS1620" i="2" s="1"/>
  <c r="AP1631" i="2"/>
  <c r="K1738" i="2"/>
  <c r="J1738" i="2"/>
  <c r="J1739" i="2" s="1"/>
  <c r="AP1632" i="2" l="1"/>
  <c r="AQ1622" i="2"/>
  <c r="AR1621" i="2"/>
  <c r="AS1621" i="2" s="1"/>
  <c r="K1739" i="2"/>
  <c r="K1740" i="2"/>
  <c r="J1740" i="2"/>
  <c r="AQ1623" i="2" l="1"/>
  <c r="AR1622" i="2"/>
  <c r="AS1622" i="2" s="1"/>
  <c r="AP1633" i="2"/>
  <c r="J1741" i="2"/>
  <c r="K1741" i="2"/>
  <c r="AP1634" i="2" l="1"/>
  <c r="AQ1624" i="2"/>
  <c r="AR1623" i="2"/>
  <c r="AS1623" i="2" s="1"/>
  <c r="J1742" i="2"/>
  <c r="K1742" i="2"/>
  <c r="AQ1625" i="2" l="1"/>
  <c r="AR1624" i="2"/>
  <c r="AS1624" i="2" s="1"/>
  <c r="AP1635" i="2"/>
  <c r="J1743" i="2"/>
  <c r="K1743" i="2"/>
  <c r="AP1636" i="2" l="1"/>
  <c r="AQ1626" i="2"/>
  <c r="AR1625" i="2"/>
  <c r="AS1625" i="2" s="1"/>
  <c r="K1744" i="2"/>
  <c r="J1744" i="2"/>
  <c r="AQ1627" i="2" l="1"/>
  <c r="AR1626" i="2"/>
  <c r="AS1626" i="2" s="1"/>
  <c r="AP1637" i="2"/>
  <c r="J1745" i="2"/>
  <c r="K1745" i="2"/>
  <c r="AP1638" i="2" l="1"/>
  <c r="AQ1628" i="2"/>
  <c r="AR1627" i="2"/>
  <c r="AS1627" i="2" s="1"/>
  <c r="J1746" i="2"/>
  <c r="K1746" i="2"/>
  <c r="AQ1629" i="2" l="1"/>
  <c r="AR1628" i="2"/>
  <c r="AS1628" i="2" s="1"/>
  <c r="AP1639" i="2"/>
  <c r="K1747" i="2"/>
  <c r="J1747" i="2"/>
  <c r="AP1640" i="2" l="1"/>
  <c r="AQ1630" i="2"/>
  <c r="AR1629" i="2"/>
  <c r="AS1629" i="2" s="1"/>
  <c r="J1748" i="2"/>
  <c r="K1748" i="2"/>
  <c r="AQ1631" i="2" l="1"/>
  <c r="AR1630" i="2"/>
  <c r="AS1630" i="2" s="1"/>
  <c r="AP1641" i="2"/>
  <c r="J1749" i="2"/>
  <c r="J1750" i="2" s="1"/>
  <c r="K1749" i="2"/>
  <c r="AP1642" i="2" l="1"/>
  <c r="AQ1632" i="2"/>
  <c r="AR1631" i="2"/>
  <c r="AS1631" i="2" s="1"/>
  <c r="K1750" i="2"/>
  <c r="J1751" i="2"/>
  <c r="K1751" i="2"/>
  <c r="AQ1633" i="2" l="1"/>
  <c r="AR1632" i="2"/>
  <c r="AS1632" i="2" s="1"/>
  <c r="AP1643" i="2"/>
  <c r="J1752" i="2"/>
  <c r="K1752" i="2"/>
  <c r="AP1644" i="2" l="1"/>
  <c r="AQ1634" i="2"/>
  <c r="AR1633" i="2"/>
  <c r="AS1633" i="2" s="1"/>
  <c r="J1753" i="2"/>
  <c r="K1753" i="2"/>
  <c r="AQ1635" i="2" l="1"/>
  <c r="AR1634" i="2"/>
  <c r="AS1634" i="2" s="1"/>
  <c r="AP1645" i="2"/>
  <c r="J1754" i="2"/>
  <c r="K1754" i="2"/>
  <c r="AP1646" i="2" l="1"/>
  <c r="AQ1636" i="2"/>
  <c r="AR1635" i="2"/>
  <c r="AS1635" i="2" s="1"/>
  <c r="J1755" i="2"/>
  <c r="K1755" i="2"/>
  <c r="AQ1637" i="2" l="1"/>
  <c r="AR1636" i="2"/>
  <c r="AS1636" i="2" s="1"/>
  <c r="AP1647" i="2"/>
  <c r="J1756" i="2"/>
  <c r="K1756" i="2"/>
  <c r="AP1648" i="2" l="1"/>
  <c r="AQ1638" i="2"/>
  <c r="AR1637" i="2"/>
  <c r="AS1637" i="2" s="1"/>
  <c r="J1757" i="2"/>
  <c r="K1757" i="2"/>
  <c r="AQ1639" i="2" l="1"/>
  <c r="AR1638" i="2"/>
  <c r="AS1638" i="2" s="1"/>
  <c r="AP1649" i="2"/>
  <c r="K1758" i="2"/>
  <c r="J1758" i="2"/>
  <c r="AP1650" i="2" l="1"/>
  <c r="AQ1640" i="2"/>
  <c r="AR1639" i="2"/>
  <c r="AS1639" i="2" s="1"/>
  <c r="J1759" i="2"/>
  <c r="K1759" i="2"/>
  <c r="AQ1641" i="2" l="1"/>
  <c r="AR1640" i="2"/>
  <c r="AS1640" i="2" s="1"/>
  <c r="AP1651" i="2"/>
  <c r="J1760" i="2"/>
  <c r="K1760" i="2"/>
  <c r="AP1652" i="2" l="1"/>
  <c r="AQ1642" i="2"/>
  <c r="AR1641" i="2"/>
  <c r="AS1641" i="2" s="1"/>
  <c r="J1761" i="2"/>
  <c r="K1761" i="2"/>
  <c r="AQ1643" i="2" l="1"/>
  <c r="AR1642" i="2"/>
  <c r="AS1642" i="2" s="1"/>
  <c r="AP1653" i="2"/>
  <c r="K1762" i="2"/>
  <c r="J1762" i="2"/>
  <c r="AP1654" i="2" l="1"/>
  <c r="AQ1644" i="2"/>
  <c r="AR1643" i="2"/>
  <c r="AS1643" i="2" s="1"/>
  <c r="J1763" i="2"/>
  <c r="K1763" i="2"/>
  <c r="AQ1645" i="2" l="1"/>
  <c r="AR1644" i="2"/>
  <c r="AS1644" i="2" s="1"/>
  <c r="AP1655" i="2"/>
  <c r="J1764" i="2"/>
  <c r="K1764" i="2"/>
  <c r="AP1656" i="2" l="1"/>
  <c r="AQ1646" i="2"/>
  <c r="AR1645" i="2"/>
  <c r="AS1645" i="2" s="1"/>
  <c r="K1765" i="2"/>
  <c r="J1765" i="2"/>
  <c r="AQ1647" i="2" l="1"/>
  <c r="AR1646" i="2"/>
  <c r="AS1646" i="2" s="1"/>
  <c r="AP1657" i="2"/>
  <c r="K1766" i="2"/>
  <c r="J1766" i="2"/>
  <c r="AP1658" i="2" l="1"/>
  <c r="AQ1648" i="2"/>
  <c r="AR1647" i="2"/>
  <c r="AS1647" i="2" s="1"/>
  <c r="K1767" i="2"/>
  <c r="J1767" i="2"/>
  <c r="AQ1649" i="2" l="1"/>
  <c r="AR1648" i="2"/>
  <c r="AS1648" i="2" s="1"/>
  <c r="AP1659" i="2"/>
  <c r="K1768" i="2"/>
  <c r="J1768" i="2"/>
  <c r="AP1660" i="2" l="1"/>
  <c r="AQ1650" i="2"/>
  <c r="AR1649" i="2"/>
  <c r="AS1649" i="2" s="1"/>
  <c r="J1769" i="2"/>
  <c r="K1769" i="2"/>
  <c r="AQ1651" i="2" l="1"/>
  <c r="AR1650" i="2"/>
  <c r="AS1650" i="2" s="1"/>
  <c r="AP1661" i="2"/>
  <c r="K1770" i="2"/>
  <c r="J1770" i="2"/>
  <c r="AP1662" i="2" l="1"/>
  <c r="AQ1652" i="2"/>
  <c r="AR1651" i="2"/>
  <c r="AS1651" i="2" s="1"/>
  <c r="J1771" i="2"/>
  <c r="K1771" i="2"/>
  <c r="AQ1653" i="2" l="1"/>
  <c r="AR1652" i="2"/>
  <c r="AS1652" i="2" s="1"/>
  <c r="AP1663" i="2"/>
  <c r="J1772" i="2"/>
  <c r="K1772" i="2"/>
  <c r="AP1664" i="2" l="1"/>
  <c r="AQ1654" i="2"/>
  <c r="AR1653" i="2"/>
  <c r="AS1653" i="2" s="1"/>
  <c r="J1773" i="2"/>
  <c r="K1773" i="2"/>
  <c r="AQ1655" i="2" l="1"/>
  <c r="AR1654" i="2"/>
  <c r="AS1654" i="2" s="1"/>
  <c r="AP1665" i="2"/>
  <c r="J1774" i="2"/>
  <c r="K1774" i="2"/>
  <c r="AP1666" i="2" l="1"/>
  <c r="AQ1656" i="2"/>
  <c r="AR1655" i="2"/>
  <c r="AS1655" i="2" s="1"/>
  <c r="J1775" i="2"/>
  <c r="K1775" i="2"/>
  <c r="AQ1657" i="2" l="1"/>
  <c r="AR1656" i="2"/>
  <c r="AS1656" i="2" s="1"/>
  <c r="AP1667" i="2"/>
  <c r="J1776" i="2"/>
  <c r="K1776" i="2"/>
  <c r="AP1668" i="2" l="1"/>
  <c r="AQ1658" i="2"/>
  <c r="AR1657" i="2"/>
  <c r="AS1657" i="2" s="1"/>
  <c r="K1777" i="2"/>
  <c r="J1777" i="2"/>
  <c r="AQ1659" i="2" l="1"/>
  <c r="AR1658" i="2"/>
  <c r="AS1658" i="2" s="1"/>
  <c r="AP1669" i="2"/>
  <c r="J1778" i="2"/>
  <c r="K1778" i="2"/>
  <c r="AP1670" i="2" l="1"/>
  <c r="AQ1660" i="2"/>
  <c r="AR1659" i="2"/>
  <c r="AS1659" i="2" s="1"/>
  <c r="J1779" i="2"/>
  <c r="K1779" i="2"/>
  <c r="AQ1661" i="2" l="1"/>
  <c r="AR1660" i="2"/>
  <c r="AS1660" i="2" s="1"/>
  <c r="AP1671" i="2"/>
  <c r="J1780" i="2"/>
  <c r="J1781" i="2" s="1"/>
  <c r="K1780" i="2"/>
  <c r="AP1672" i="2" l="1"/>
  <c r="AQ1662" i="2"/>
  <c r="AR1661" i="2"/>
  <c r="AS1661" i="2" s="1"/>
  <c r="K1781" i="2"/>
  <c r="K1782" i="2"/>
  <c r="J1782" i="2"/>
  <c r="AQ1663" i="2" l="1"/>
  <c r="AR1662" i="2"/>
  <c r="AS1662" i="2" s="1"/>
  <c r="AP1673" i="2"/>
  <c r="K1783" i="2"/>
  <c r="J1783" i="2"/>
  <c r="AP1674" i="2" l="1"/>
  <c r="AQ1664" i="2"/>
  <c r="AR1663" i="2"/>
  <c r="AS1663" i="2" s="1"/>
  <c r="J1784" i="2"/>
  <c r="K1784" i="2"/>
  <c r="AQ1665" i="2" l="1"/>
  <c r="AR1664" i="2"/>
  <c r="AS1664" i="2" s="1"/>
  <c r="AP1675" i="2"/>
  <c r="J1785" i="2"/>
  <c r="K1785" i="2"/>
  <c r="AP1676" i="2" l="1"/>
  <c r="AQ1666" i="2"/>
  <c r="AR1665" i="2"/>
  <c r="AS1665" i="2" s="1"/>
  <c r="J1786" i="2"/>
  <c r="K1786" i="2"/>
  <c r="AQ1667" i="2" l="1"/>
  <c r="AR1666" i="2"/>
  <c r="AS1666" i="2" s="1"/>
  <c r="AP1677" i="2"/>
  <c r="K1787" i="2"/>
  <c r="J1787" i="2"/>
  <c r="AP1678" i="2" l="1"/>
  <c r="AQ1668" i="2"/>
  <c r="AR1667" i="2"/>
  <c r="AS1667" i="2" s="1"/>
  <c r="J1788" i="2"/>
  <c r="K1788" i="2"/>
  <c r="AQ1669" i="2" l="1"/>
  <c r="AR1668" i="2"/>
  <c r="AS1668" i="2" s="1"/>
  <c r="AP1679" i="2"/>
  <c r="J1789" i="2"/>
  <c r="K1789" i="2"/>
  <c r="AP1680" i="2" l="1"/>
  <c r="AQ1670" i="2"/>
  <c r="AR1669" i="2"/>
  <c r="AS1669" i="2" s="1"/>
  <c r="K1790" i="2"/>
  <c r="J1790" i="2"/>
  <c r="AQ1671" i="2" l="1"/>
  <c r="AR1670" i="2"/>
  <c r="AS1670" i="2" s="1"/>
  <c r="AP1681" i="2"/>
  <c r="K1791" i="2"/>
  <c r="J1791" i="2"/>
  <c r="AP1682" i="2" l="1"/>
  <c r="AQ1672" i="2"/>
  <c r="AR1671" i="2"/>
  <c r="AS1671" i="2" s="1"/>
  <c r="J1792" i="2"/>
  <c r="K1792" i="2"/>
  <c r="AQ1673" i="2" l="1"/>
  <c r="AR1672" i="2"/>
  <c r="AS1672" i="2" s="1"/>
  <c r="AP1683" i="2"/>
  <c r="J1793" i="2"/>
  <c r="K1793" i="2"/>
  <c r="AP1684" i="2" l="1"/>
  <c r="AQ1674" i="2"/>
  <c r="AR1673" i="2"/>
  <c r="AS1673" i="2" s="1"/>
  <c r="J1794" i="2"/>
  <c r="K1794" i="2"/>
  <c r="AQ1675" i="2" l="1"/>
  <c r="AR1674" i="2"/>
  <c r="AS1674" i="2" s="1"/>
  <c r="AP1685" i="2"/>
  <c r="J1795" i="2"/>
  <c r="K1795" i="2"/>
  <c r="AP1686" i="2" l="1"/>
  <c r="AQ1676" i="2"/>
  <c r="AR1675" i="2"/>
  <c r="AS1675" i="2" s="1"/>
  <c r="K1796" i="2"/>
  <c r="J1796" i="2"/>
  <c r="AQ1677" i="2" l="1"/>
  <c r="AR1676" i="2"/>
  <c r="AS1676" i="2" s="1"/>
  <c r="AP1687" i="2"/>
  <c r="K1797" i="2"/>
  <c r="J1797" i="2"/>
  <c r="AP1688" i="2" l="1"/>
  <c r="AQ1678" i="2"/>
  <c r="AR1677" i="2"/>
  <c r="AS1677" i="2" s="1"/>
  <c r="J1798" i="2"/>
  <c r="K1798" i="2"/>
  <c r="AQ1679" i="2" l="1"/>
  <c r="AR1678" i="2"/>
  <c r="AS1678" i="2" s="1"/>
  <c r="AP1689" i="2"/>
  <c r="K1799" i="2"/>
  <c r="J1799" i="2"/>
  <c r="AP1690" i="2" l="1"/>
  <c r="AQ1680" i="2"/>
  <c r="AR1679" i="2"/>
  <c r="AS1679" i="2" s="1"/>
  <c r="J1800" i="2"/>
  <c r="K1800" i="2"/>
  <c r="AQ1681" i="2" l="1"/>
  <c r="AR1680" i="2"/>
  <c r="AS1680" i="2" s="1"/>
  <c r="AP1691" i="2"/>
  <c r="J1801" i="2"/>
  <c r="K1801" i="2"/>
  <c r="AP1692" i="2" l="1"/>
  <c r="AQ1682" i="2"/>
  <c r="AR1681" i="2"/>
  <c r="AS1681" i="2" s="1"/>
  <c r="K1802" i="2"/>
  <c r="J1802" i="2"/>
  <c r="AQ1683" i="2" l="1"/>
  <c r="AR1682" i="2"/>
  <c r="AS1682" i="2" s="1"/>
  <c r="AP1693" i="2"/>
  <c r="K1803" i="2"/>
  <c r="J1803" i="2"/>
  <c r="J1804" i="2" s="1"/>
  <c r="AP1694" i="2" l="1"/>
  <c r="AQ1684" i="2"/>
  <c r="AR1683" i="2"/>
  <c r="AS1683" i="2" s="1"/>
  <c r="K1804" i="2"/>
  <c r="J1805" i="2"/>
  <c r="K1805" i="2"/>
  <c r="AQ1685" i="2" l="1"/>
  <c r="AR1684" i="2"/>
  <c r="AS1684" i="2" s="1"/>
  <c r="AP1695" i="2"/>
  <c r="K1806" i="2"/>
  <c r="J1806" i="2"/>
  <c r="AP1696" i="2" l="1"/>
  <c r="AQ1686" i="2"/>
  <c r="AR1685" i="2"/>
  <c r="AS1685" i="2" s="1"/>
  <c r="J1807" i="2"/>
  <c r="J1808" i="2" s="1"/>
  <c r="K1807" i="2"/>
  <c r="AQ1687" i="2" l="1"/>
  <c r="AR1686" i="2"/>
  <c r="AS1686" i="2" s="1"/>
  <c r="AP1697" i="2"/>
  <c r="K1808" i="2"/>
  <c r="J1809" i="2"/>
  <c r="K1809" i="2"/>
  <c r="AP1698" i="2" l="1"/>
  <c r="AQ1688" i="2"/>
  <c r="AR1687" i="2"/>
  <c r="AS1687" i="2" s="1"/>
  <c r="K1810" i="2"/>
  <c r="J1810" i="2"/>
  <c r="AQ1689" i="2" l="1"/>
  <c r="AR1688" i="2"/>
  <c r="AS1688" i="2" s="1"/>
  <c r="AP1699" i="2"/>
  <c r="J1811" i="2"/>
  <c r="K1811" i="2"/>
  <c r="AP1700" i="2" l="1"/>
  <c r="AQ1690" i="2"/>
  <c r="AR1689" i="2"/>
  <c r="AS1689" i="2" s="1"/>
  <c r="K1812" i="2"/>
  <c r="J1812" i="2"/>
  <c r="AQ1691" i="2" l="1"/>
  <c r="AR1690" i="2"/>
  <c r="AS1690" i="2" s="1"/>
  <c r="AP1701" i="2"/>
  <c r="J1813" i="2"/>
  <c r="K1813" i="2"/>
  <c r="AP1702" i="2" l="1"/>
  <c r="AQ1692" i="2"/>
  <c r="AR1691" i="2"/>
  <c r="AS1691" i="2" s="1"/>
  <c r="K1814" i="2"/>
  <c r="J1814" i="2"/>
  <c r="J1815" i="2" s="1"/>
  <c r="AQ1693" i="2" l="1"/>
  <c r="AR1692" i="2"/>
  <c r="AS1692" i="2" s="1"/>
  <c r="AP1703" i="2"/>
  <c r="K1815" i="2"/>
  <c r="J1816" i="2"/>
  <c r="J1817" i="2" s="1"/>
  <c r="K1816" i="2"/>
  <c r="AP1704" i="2" l="1"/>
  <c r="AQ1694" i="2"/>
  <c r="AR1693" i="2"/>
  <c r="AS1693" i="2" s="1"/>
  <c r="K1817" i="2"/>
  <c r="J1818" i="2"/>
  <c r="K1818" i="2"/>
  <c r="AQ1695" i="2" l="1"/>
  <c r="AR1694" i="2"/>
  <c r="AS1694" i="2" s="1"/>
  <c r="AP1705" i="2"/>
  <c r="K1819" i="2"/>
  <c r="J1819" i="2"/>
  <c r="AP1706" i="2" l="1"/>
  <c r="AQ1696" i="2"/>
  <c r="AR1695" i="2"/>
  <c r="AS1695" i="2" s="1"/>
  <c r="K1820" i="2"/>
  <c r="J1820" i="2"/>
  <c r="AQ1697" i="2" l="1"/>
  <c r="AR1696" i="2"/>
  <c r="AS1696" i="2" s="1"/>
  <c r="AP1707" i="2"/>
  <c r="J1821" i="2"/>
  <c r="K1821" i="2"/>
  <c r="AP1708" i="2" l="1"/>
  <c r="AQ1698" i="2"/>
  <c r="AR1697" i="2"/>
  <c r="AS1697" i="2" s="1"/>
  <c r="K1822" i="2"/>
  <c r="J1822" i="2"/>
  <c r="AQ1699" i="2" l="1"/>
  <c r="AR1698" i="2"/>
  <c r="AS1698" i="2" s="1"/>
  <c r="AP1709" i="2"/>
  <c r="K1823" i="2"/>
  <c r="J1823" i="2"/>
  <c r="AP1710" i="2" l="1"/>
  <c r="AQ1700" i="2"/>
  <c r="AR1699" i="2"/>
  <c r="AS1699" i="2" s="1"/>
  <c r="J1824" i="2"/>
  <c r="K1824" i="2"/>
  <c r="AQ1701" i="2" l="1"/>
  <c r="AR1700" i="2"/>
  <c r="AS1700" i="2" s="1"/>
  <c r="AP1711" i="2"/>
  <c r="K1825" i="2"/>
  <c r="J1825" i="2"/>
  <c r="AP1712" i="2" l="1"/>
  <c r="AQ1702" i="2"/>
  <c r="AR1701" i="2"/>
  <c r="AS1701" i="2" s="1"/>
  <c r="K1826" i="2"/>
  <c r="J1826" i="2"/>
  <c r="AQ1703" i="2" l="1"/>
  <c r="AR1702" i="2"/>
  <c r="AS1702" i="2" s="1"/>
  <c r="AP1713" i="2"/>
  <c r="J1827" i="2"/>
  <c r="K1827" i="2"/>
  <c r="AP1714" i="2" l="1"/>
  <c r="AQ1704" i="2"/>
  <c r="AR1703" i="2"/>
  <c r="AS1703" i="2" s="1"/>
  <c r="K1828" i="2"/>
  <c r="J1828" i="2"/>
  <c r="AQ1705" i="2" l="1"/>
  <c r="AR1704" i="2"/>
  <c r="AS1704" i="2" s="1"/>
  <c r="AP1715" i="2"/>
  <c r="J1829" i="2"/>
  <c r="K1829" i="2"/>
  <c r="AP1716" i="2" l="1"/>
  <c r="AQ1706" i="2"/>
  <c r="AR1705" i="2"/>
  <c r="AS1705" i="2" s="1"/>
  <c r="J1830" i="2"/>
  <c r="K1830" i="2"/>
  <c r="AQ1707" i="2" l="1"/>
  <c r="AR1706" i="2"/>
  <c r="AS1706" i="2" s="1"/>
  <c r="AP1717" i="2"/>
  <c r="J1831" i="2"/>
  <c r="K1831" i="2"/>
  <c r="AP1718" i="2" l="1"/>
  <c r="AQ1708" i="2"/>
  <c r="AR1707" i="2"/>
  <c r="AS1707" i="2" s="1"/>
  <c r="J1832" i="2"/>
  <c r="K1832" i="2"/>
  <c r="AQ1709" i="2" l="1"/>
  <c r="AR1708" i="2"/>
  <c r="AS1708" i="2" s="1"/>
  <c r="AP1719" i="2"/>
  <c r="K1833" i="2"/>
  <c r="J1833" i="2"/>
  <c r="AP1720" i="2" l="1"/>
  <c r="AQ1710" i="2"/>
  <c r="AR1709" i="2"/>
  <c r="AS1709" i="2" s="1"/>
  <c r="K1834" i="2"/>
  <c r="J1834" i="2"/>
  <c r="AQ1711" i="2" l="1"/>
  <c r="AR1710" i="2"/>
  <c r="AS1710" i="2" s="1"/>
  <c r="AP1721" i="2"/>
  <c r="J1835" i="2"/>
  <c r="K1835" i="2"/>
  <c r="AP1722" i="2" l="1"/>
  <c r="AQ1712" i="2"/>
  <c r="AR1711" i="2"/>
  <c r="AS1711" i="2" s="1"/>
  <c r="K1836" i="2"/>
  <c r="J1836" i="2"/>
  <c r="AQ1713" i="2" l="1"/>
  <c r="AR1712" i="2"/>
  <c r="AS1712" i="2" s="1"/>
  <c r="AP1723" i="2"/>
  <c r="J1837" i="2"/>
  <c r="K1837" i="2"/>
  <c r="AP1724" i="2" l="1"/>
  <c r="AQ1714" i="2"/>
  <c r="AR1713" i="2"/>
  <c r="AS1713" i="2" s="1"/>
  <c r="J1838" i="2"/>
  <c r="K1838" i="2"/>
  <c r="AQ1715" i="2" l="1"/>
  <c r="AR1714" i="2"/>
  <c r="AS1714" i="2" s="1"/>
  <c r="AP1725" i="2"/>
  <c r="K1839" i="2"/>
  <c r="J1839" i="2"/>
  <c r="AP1726" i="2" l="1"/>
  <c r="AQ1716" i="2"/>
  <c r="AR1715" i="2"/>
  <c r="AS1715" i="2" s="1"/>
  <c r="K1840" i="2"/>
  <c r="J1840" i="2"/>
  <c r="AQ1717" i="2" l="1"/>
  <c r="AR1716" i="2"/>
  <c r="AS1716" i="2" s="1"/>
  <c r="AP1727" i="2"/>
  <c r="J1841" i="2"/>
  <c r="K1841" i="2"/>
  <c r="AP1728" i="2" l="1"/>
  <c r="AQ1718" i="2"/>
  <c r="AR1717" i="2"/>
  <c r="AS1717" i="2" s="1"/>
  <c r="J1842" i="2"/>
  <c r="K1842" i="2"/>
  <c r="AQ1719" i="2" l="1"/>
  <c r="AR1718" i="2"/>
  <c r="AS1718" i="2" s="1"/>
  <c r="AP1729" i="2"/>
  <c r="J1843" i="2"/>
  <c r="K1843" i="2"/>
  <c r="AP1730" i="2" l="1"/>
  <c r="AQ1720" i="2"/>
  <c r="AR1719" i="2"/>
  <c r="AS1719" i="2" s="1"/>
  <c r="J1844" i="2"/>
  <c r="K1844" i="2"/>
  <c r="AQ1721" i="2" l="1"/>
  <c r="AR1720" i="2"/>
  <c r="AS1720" i="2" s="1"/>
  <c r="AP1731" i="2"/>
  <c r="K1845" i="2"/>
  <c r="J1845" i="2"/>
  <c r="AP1732" i="2" l="1"/>
  <c r="AQ1722" i="2"/>
  <c r="AR1721" i="2"/>
  <c r="AS1721" i="2" s="1"/>
  <c r="K1846" i="2"/>
  <c r="J1846" i="2"/>
  <c r="AQ1723" i="2" l="1"/>
  <c r="AR1722" i="2"/>
  <c r="AS1722" i="2" s="1"/>
  <c r="AP1733" i="2"/>
  <c r="K1847" i="2"/>
  <c r="J1847" i="2"/>
  <c r="AP1734" i="2" l="1"/>
  <c r="AQ1724" i="2"/>
  <c r="AR1723" i="2"/>
  <c r="AS1723" i="2" s="1"/>
  <c r="J1848" i="2"/>
  <c r="K1848" i="2" s="1"/>
  <c r="AQ1725" i="2" l="1"/>
  <c r="AR1724" i="2"/>
  <c r="AS1724" i="2" s="1"/>
  <c r="AP1735" i="2"/>
  <c r="J1849" i="2"/>
  <c r="K1849" i="2" s="1"/>
  <c r="AP1736" i="2" l="1"/>
  <c r="AQ1726" i="2"/>
  <c r="AR1725" i="2"/>
  <c r="AS1725" i="2" s="1"/>
  <c r="J1850" i="2"/>
  <c r="K1850" i="2"/>
  <c r="AQ1727" i="2" l="1"/>
  <c r="AR1726" i="2"/>
  <c r="AS1726" i="2" s="1"/>
  <c r="AP1737" i="2"/>
  <c r="J1851" i="2"/>
  <c r="K1851" i="2" s="1"/>
  <c r="AP1738" i="2" l="1"/>
  <c r="AQ1728" i="2"/>
  <c r="AR1727" i="2"/>
  <c r="AS1727" i="2" s="1"/>
  <c r="K1852" i="2"/>
  <c r="J1852" i="2"/>
  <c r="AQ1729" i="2" l="1"/>
  <c r="AR1728" i="2"/>
  <c r="AS1728" i="2" s="1"/>
  <c r="AP1739" i="2"/>
  <c r="K1853" i="2"/>
  <c r="J1853" i="2"/>
  <c r="AP1740" i="2" l="1"/>
  <c r="AQ1730" i="2"/>
  <c r="AR1729" i="2"/>
  <c r="AS1729" i="2" s="1"/>
  <c r="K1854" i="2"/>
  <c r="J1854" i="2"/>
  <c r="AQ1731" i="2" l="1"/>
  <c r="AR1730" i="2"/>
  <c r="AS1730" i="2" s="1"/>
  <c r="AP1741" i="2"/>
  <c r="J1855" i="2"/>
  <c r="K1855" i="2"/>
  <c r="AP1742" i="2" l="1"/>
  <c r="AQ1732" i="2"/>
  <c r="AR1731" i="2"/>
  <c r="AS1731" i="2" s="1"/>
  <c r="K1856" i="2"/>
  <c r="J1856" i="2"/>
  <c r="AQ1733" i="2" l="1"/>
  <c r="AR1732" i="2"/>
  <c r="AS1732" i="2" s="1"/>
  <c r="AP1743" i="2"/>
  <c r="J1857" i="2"/>
  <c r="K1857" i="2"/>
  <c r="AP1744" i="2" l="1"/>
  <c r="AQ1734" i="2"/>
  <c r="AR1733" i="2"/>
  <c r="AS1733" i="2" s="1"/>
  <c r="J1858" i="2"/>
  <c r="K1858" i="2" s="1"/>
  <c r="AQ1735" i="2" l="1"/>
  <c r="AR1734" i="2"/>
  <c r="AS1734" i="2" s="1"/>
  <c r="AP1745" i="2"/>
  <c r="J1859" i="2"/>
  <c r="K1859" i="2"/>
  <c r="AP1746" i="2" l="1"/>
  <c r="AQ1736" i="2"/>
  <c r="AR1735" i="2"/>
  <c r="AS1735" i="2" s="1"/>
  <c r="J1860" i="2"/>
  <c r="K1860" i="2"/>
  <c r="AQ1737" i="2" l="1"/>
  <c r="AR1736" i="2"/>
  <c r="AS1736" i="2" s="1"/>
  <c r="AP1747" i="2"/>
  <c r="K1861" i="2"/>
  <c r="J1861" i="2"/>
  <c r="AP1748" i="2" l="1"/>
  <c r="AQ1738" i="2"/>
  <c r="AR1737" i="2"/>
  <c r="AS1737" i="2" s="1"/>
  <c r="J1862" i="2"/>
  <c r="K1862" i="2"/>
  <c r="AQ1739" i="2" l="1"/>
  <c r="AR1738" i="2"/>
  <c r="AS1738" i="2" s="1"/>
  <c r="AP1749" i="2"/>
  <c r="J1863" i="2"/>
  <c r="K1863" i="2"/>
  <c r="AP1750" i="2" l="1"/>
  <c r="AQ1740" i="2"/>
  <c r="AR1739" i="2"/>
  <c r="AS1739" i="2" s="1"/>
  <c r="J1864" i="2"/>
  <c r="K1864" i="2"/>
  <c r="AQ1741" i="2" l="1"/>
  <c r="AR1740" i="2"/>
  <c r="AS1740" i="2" s="1"/>
  <c r="AP1751" i="2"/>
  <c r="J1865" i="2"/>
  <c r="K1865" i="2"/>
  <c r="AP1752" i="2" l="1"/>
  <c r="AQ1742" i="2"/>
  <c r="AR1741" i="2"/>
  <c r="AS1741" i="2" s="1"/>
  <c r="J1866" i="2"/>
  <c r="K1866" i="2"/>
  <c r="AQ1743" i="2" l="1"/>
  <c r="AR1742" i="2"/>
  <c r="AS1742" i="2" s="1"/>
  <c r="AP1753" i="2"/>
  <c r="K1867" i="2"/>
  <c r="J1867" i="2"/>
  <c r="J1868" i="2" s="1"/>
  <c r="AP1754" i="2" l="1"/>
  <c r="AQ1744" i="2"/>
  <c r="AR1743" i="2"/>
  <c r="AS1743" i="2" s="1"/>
  <c r="K1868" i="2"/>
  <c r="K1869" i="2"/>
  <c r="J1869" i="2"/>
  <c r="AQ1745" i="2" l="1"/>
  <c r="AR1744" i="2"/>
  <c r="AS1744" i="2" s="1"/>
  <c r="AP1755" i="2"/>
  <c r="K1870" i="2"/>
  <c r="J1870" i="2"/>
  <c r="AP1756" i="2" l="1"/>
  <c r="AQ1746" i="2"/>
  <c r="AR1745" i="2"/>
  <c r="AS1745" i="2" s="1"/>
  <c r="J1871" i="2"/>
  <c r="K1871" i="2"/>
  <c r="AQ1747" i="2" l="1"/>
  <c r="AR1746" i="2"/>
  <c r="AS1746" i="2" s="1"/>
  <c r="AP1757" i="2"/>
  <c r="J1872" i="2"/>
  <c r="K1872" i="2"/>
  <c r="AP1758" i="2" l="1"/>
  <c r="AQ1748" i="2"/>
  <c r="AR1747" i="2"/>
  <c r="AS1747" i="2" s="1"/>
  <c r="K1873" i="2"/>
  <c r="J1873" i="2"/>
  <c r="AQ1749" i="2" l="1"/>
  <c r="AR1748" i="2"/>
  <c r="AS1748" i="2" s="1"/>
  <c r="AP1759" i="2"/>
  <c r="K1874" i="2"/>
  <c r="J1874" i="2"/>
  <c r="AP1760" i="2" l="1"/>
  <c r="AQ1750" i="2"/>
  <c r="AR1749" i="2"/>
  <c r="AS1749" i="2" s="1"/>
  <c r="J1875" i="2"/>
  <c r="K1875" i="2"/>
  <c r="AQ1751" i="2" l="1"/>
  <c r="AR1750" i="2"/>
  <c r="AS1750" i="2" s="1"/>
  <c r="AP1761" i="2"/>
  <c r="K1876" i="2"/>
  <c r="J1876" i="2"/>
  <c r="AP1762" i="2" l="1"/>
  <c r="AQ1752" i="2"/>
  <c r="AR1751" i="2"/>
  <c r="AS1751" i="2" s="1"/>
  <c r="K1877" i="2"/>
  <c r="J1877" i="2"/>
  <c r="AQ1753" i="2" l="1"/>
  <c r="AR1752" i="2"/>
  <c r="AS1752" i="2" s="1"/>
  <c r="AP1763" i="2"/>
  <c r="J1878" i="2"/>
  <c r="K1878" i="2"/>
  <c r="AP1764" i="2" l="1"/>
  <c r="AQ1754" i="2"/>
  <c r="AR1753" i="2"/>
  <c r="AS1753" i="2" s="1"/>
  <c r="J1879" i="2"/>
  <c r="K1879" i="2"/>
  <c r="AQ1755" i="2" l="1"/>
  <c r="AR1754" i="2"/>
  <c r="AS1754" i="2" s="1"/>
  <c r="AP1765" i="2"/>
  <c r="K1880" i="2"/>
  <c r="J1880" i="2"/>
  <c r="AP1766" i="2" l="1"/>
  <c r="AQ1756" i="2"/>
  <c r="AR1755" i="2"/>
  <c r="AS1755" i="2" s="1"/>
  <c r="K1881" i="2"/>
  <c r="J1881" i="2"/>
  <c r="AQ1757" i="2" l="1"/>
  <c r="AR1756" i="2"/>
  <c r="AS1756" i="2" s="1"/>
  <c r="AP1767" i="2"/>
  <c r="K1882" i="2"/>
  <c r="J1882" i="2"/>
  <c r="J1883" i="2" s="1"/>
  <c r="AP1768" i="2" l="1"/>
  <c r="AQ1758" i="2"/>
  <c r="AR1757" i="2"/>
  <c r="AS1757" i="2" s="1"/>
  <c r="K1883" i="2"/>
  <c r="J1884" i="2"/>
  <c r="K1884" i="2"/>
  <c r="AQ1759" i="2" l="1"/>
  <c r="AR1758" i="2"/>
  <c r="AS1758" i="2" s="1"/>
  <c r="AP1769" i="2"/>
  <c r="J1885" i="2"/>
  <c r="K1885" i="2"/>
  <c r="AP1770" i="2" l="1"/>
  <c r="AQ1760" i="2"/>
  <c r="AR1759" i="2"/>
  <c r="AS1759" i="2" s="1"/>
  <c r="K1886" i="2"/>
  <c r="J1886" i="2"/>
  <c r="AQ1761" i="2" l="1"/>
  <c r="AR1760" i="2"/>
  <c r="AS1760" i="2" s="1"/>
  <c r="AP1771" i="2"/>
  <c r="J1887" i="2"/>
  <c r="K1887" i="2"/>
  <c r="AP1772" i="2" l="1"/>
  <c r="AQ1762" i="2"/>
  <c r="AR1761" i="2"/>
  <c r="AS1761" i="2" s="1"/>
  <c r="J1888" i="2"/>
  <c r="K1888" i="2"/>
  <c r="AQ1763" i="2" l="1"/>
  <c r="AR1762" i="2"/>
  <c r="AS1762" i="2" s="1"/>
  <c r="AP1773" i="2"/>
  <c r="J1889" i="2"/>
  <c r="K1889" i="2"/>
  <c r="AP1774" i="2" l="1"/>
  <c r="AQ1764" i="2"/>
  <c r="AR1763" i="2"/>
  <c r="AS1763" i="2" s="1"/>
  <c r="J1890" i="2"/>
  <c r="K1890" i="2"/>
  <c r="AQ1765" i="2" l="1"/>
  <c r="AR1764" i="2"/>
  <c r="AS1764" i="2" s="1"/>
  <c r="AP1775" i="2"/>
  <c r="K1891" i="2"/>
  <c r="J1891" i="2"/>
  <c r="AP1776" i="2" l="1"/>
  <c r="AQ1766" i="2"/>
  <c r="AR1765" i="2"/>
  <c r="AS1765" i="2" s="1"/>
  <c r="K1892" i="2"/>
  <c r="J1892" i="2"/>
  <c r="AQ1767" i="2" l="1"/>
  <c r="AR1766" i="2"/>
  <c r="AS1766" i="2" s="1"/>
  <c r="AP1777" i="2"/>
  <c r="K1893" i="2"/>
  <c r="J1893" i="2"/>
  <c r="AP1778" i="2" l="1"/>
  <c r="AQ1768" i="2"/>
  <c r="AR1767" i="2"/>
  <c r="AS1767" i="2" s="1"/>
  <c r="J1894" i="2"/>
  <c r="K1894" i="2"/>
  <c r="AQ1769" i="2" l="1"/>
  <c r="AR1768" i="2"/>
  <c r="AS1768" i="2" s="1"/>
  <c r="AP1779" i="2"/>
  <c r="J1895" i="2"/>
  <c r="K1895" i="2"/>
  <c r="AP1780" i="2" l="1"/>
  <c r="AQ1770" i="2"/>
  <c r="AR1769" i="2"/>
  <c r="AS1769" i="2" s="1"/>
  <c r="J1896" i="2"/>
  <c r="J1897" i="2" s="1"/>
  <c r="K1896" i="2"/>
  <c r="AQ1771" i="2" l="1"/>
  <c r="AR1770" i="2"/>
  <c r="AS1770" i="2" s="1"/>
  <c r="AP1781" i="2"/>
  <c r="K1897" i="2"/>
  <c r="K1898" i="2"/>
  <c r="J1898" i="2"/>
  <c r="AP1782" i="2" l="1"/>
  <c r="AQ1772" i="2"/>
  <c r="AR1771" i="2"/>
  <c r="AS1771" i="2" s="1"/>
  <c r="K1899" i="2"/>
  <c r="J1899" i="2"/>
  <c r="AQ1773" i="2" l="1"/>
  <c r="AR1772" i="2"/>
  <c r="AS1772" i="2" s="1"/>
  <c r="AP1783" i="2"/>
  <c r="K1900" i="2"/>
  <c r="J1900" i="2"/>
  <c r="AP1784" i="2" l="1"/>
  <c r="AQ1774" i="2"/>
  <c r="AR1773" i="2"/>
  <c r="AS1773" i="2" s="1"/>
  <c r="K1901" i="2"/>
  <c r="J1901" i="2"/>
  <c r="AQ1775" i="2" l="1"/>
  <c r="AR1774" i="2"/>
  <c r="AS1774" i="2" s="1"/>
  <c r="AP1785" i="2"/>
  <c r="K1902" i="2"/>
  <c r="J1902" i="2"/>
  <c r="AP1786" i="2" l="1"/>
  <c r="AQ1776" i="2"/>
  <c r="AR1775" i="2"/>
  <c r="AS1775" i="2" s="1"/>
  <c r="J1903" i="2"/>
  <c r="K1903" i="2"/>
  <c r="AQ1777" i="2" l="1"/>
  <c r="AR1776" i="2"/>
  <c r="AS1776" i="2" s="1"/>
  <c r="AP1787" i="2"/>
  <c r="J1904" i="2"/>
  <c r="K1904" i="2"/>
  <c r="AP1788" i="2" l="1"/>
  <c r="AQ1778" i="2"/>
  <c r="AR1777" i="2"/>
  <c r="AS1777" i="2" s="1"/>
  <c r="J1905" i="2"/>
  <c r="K1905" i="2"/>
  <c r="AQ1779" i="2" l="1"/>
  <c r="AR1778" i="2"/>
  <c r="AS1778" i="2" s="1"/>
  <c r="AP1789" i="2"/>
  <c r="J1906" i="2"/>
  <c r="K1906" i="2"/>
  <c r="AP1790" i="2" l="1"/>
  <c r="AQ1780" i="2"/>
  <c r="AR1779" i="2"/>
  <c r="AS1779" i="2" s="1"/>
  <c r="J1907" i="2"/>
  <c r="K1907" i="2"/>
  <c r="AQ1781" i="2" l="1"/>
  <c r="AR1780" i="2"/>
  <c r="AS1780" i="2" s="1"/>
  <c r="AP1791" i="2"/>
  <c r="J1908" i="2"/>
  <c r="K1908" i="2"/>
  <c r="AP1792" i="2" l="1"/>
  <c r="AQ1782" i="2"/>
  <c r="AR1781" i="2"/>
  <c r="AS1781" i="2" s="1"/>
  <c r="K1909" i="2"/>
  <c r="J1909" i="2"/>
  <c r="AQ1783" i="2" l="1"/>
  <c r="AR1782" i="2"/>
  <c r="AS1782" i="2" s="1"/>
  <c r="AP1793" i="2"/>
  <c r="J1910" i="2"/>
  <c r="K1910" i="2"/>
  <c r="AP1794" i="2" l="1"/>
  <c r="AQ1784" i="2"/>
  <c r="AR1783" i="2"/>
  <c r="AS1783" i="2" s="1"/>
  <c r="K1911" i="2"/>
  <c r="J1911" i="2"/>
  <c r="AQ1785" i="2" l="1"/>
  <c r="AR1784" i="2"/>
  <c r="AS1784" i="2" s="1"/>
  <c r="AP1795" i="2"/>
  <c r="J1912" i="2"/>
  <c r="K1912" i="2"/>
  <c r="AP1796" i="2" l="1"/>
  <c r="AQ1786" i="2"/>
  <c r="AR1785" i="2"/>
  <c r="AS1785" i="2" s="1"/>
  <c r="J1913" i="2"/>
  <c r="J1914" i="2" s="1"/>
  <c r="K1913" i="2"/>
  <c r="AQ1787" i="2" l="1"/>
  <c r="AR1786" i="2"/>
  <c r="AS1786" i="2" s="1"/>
  <c r="AP1797" i="2"/>
  <c r="K1914" i="2"/>
  <c r="K1915" i="2"/>
  <c r="J1915" i="2"/>
  <c r="J1916" i="2" s="1"/>
  <c r="AP1798" i="2" l="1"/>
  <c r="AQ1788" i="2"/>
  <c r="AR1787" i="2"/>
  <c r="AS1787" i="2" s="1"/>
  <c r="K1916" i="2"/>
  <c r="J1917" i="2"/>
  <c r="K1917" i="2"/>
  <c r="AQ1789" i="2" l="1"/>
  <c r="AR1788" i="2"/>
  <c r="AS1788" i="2" s="1"/>
  <c r="AP1799" i="2"/>
  <c r="J1918" i="2"/>
  <c r="K1918" i="2"/>
  <c r="AP1800" i="2" l="1"/>
  <c r="AQ1790" i="2"/>
  <c r="AR1789" i="2"/>
  <c r="AS1789" i="2" s="1"/>
  <c r="J1919" i="2"/>
  <c r="K1919" i="2"/>
  <c r="AQ1791" i="2" l="1"/>
  <c r="AR1790" i="2"/>
  <c r="AS1790" i="2" s="1"/>
  <c r="AP1801" i="2"/>
  <c r="K1920" i="2"/>
  <c r="J1920" i="2"/>
  <c r="AP1802" i="2" l="1"/>
  <c r="AQ1792" i="2"/>
  <c r="AR1791" i="2"/>
  <c r="AS1791" i="2" s="1"/>
  <c r="J1921" i="2"/>
  <c r="K1921" i="2"/>
  <c r="AQ1793" i="2" l="1"/>
  <c r="AR1792" i="2"/>
  <c r="AS1792" i="2" s="1"/>
  <c r="AP1803" i="2"/>
  <c r="J1922" i="2"/>
  <c r="K1922" i="2"/>
  <c r="AP1804" i="2" l="1"/>
  <c r="AQ1794" i="2"/>
  <c r="AR1793" i="2"/>
  <c r="AS1793" i="2" s="1"/>
  <c r="J1923" i="2"/>
  <c r="K1923" i="2"/>
  <c r="AQ1795" i="2" l="1"/>
  <c r="AR1794" i="2"/>
  <c r="AS1794" i="2" s="1"/>
  <c r="AP1805" i="2"/>
  <c r="K1924" i="2"/>
  <c r="J1924" i="2"/>
  <c r="J1925" i="2" s="1"/>
  <c r="AP1806" i="2" l="1"/>
  <c r="AQ1796" i="2"/>
  <c r="AR1795" i="2"/>
  <c r="AS1795" i="2" s="1"/>
  <c r="K1925" i="2"/>
  <c r="J1926" i="2"/>
  <c r="K1926" i="2"/>
  <c r="AQ1797" i="2" l="1"/>
  <c r="AR1796" i="2"/>
  <c r="AS1796" i="2" s="1"/>
  <c r="AP1807" i="2"/>
  <c r="J1927" i="2"/>
  <c r="K1927" i="2"/>
  <c r="AP1808" i="2" l="1"/>
  <c r="AQ1798" i="2"/>
  <c r="AR1797" i="2"/>
  <c r="AS1797" i="2" s="1"/>
  <c r="J1928" i="2"/>
  <c r="K1928" i="2"/>
  <c r="AQ1799" i="2" l="1"/>
  <c r="AR1798" i="2"/>
  <c r="AS1798" i="2" s="1"/>
  <c r="AP1809" i="2"/>
  <c r="J1929" i="2"/>
  <c r="K1929" i="2"/>
  <c r="AP1810" i="2" l="1"/>
  <c r="AQ1800" i="2"/>
  <c r="AR1799" i="2"/>
  <c r="AS1799" i="2" s="1"/>
  <c r="K1930" i="2"/>
  <c r="J1930" i="2"/>
  <c r="AQ1801" i="2" l="1"/>
  <c r="AR1800" i="2"/>
  <c r="AS1800" i="2" s="1"/>
  <c r="AP1811" i="2"/>
  <c r="J1931" i="2"/>
  <c r="K1931" i="2"/>
  <c r="AP1812" i="2" l="1"/>
  <c r="AQ1802" i="2"/>
  <c r="AR1801" i="2"/>
  <c r="AS1801" i="2" s="1"/>
  <c r="J1932" i="2"/>
  <c r="K1932" i="2"/>
  <c r="AQ1803" i="2" l="1"/>
  <c r="AR1802" i="2"/>
  <c r="AS1802" i="2" s="1"/>
  <c r="AP1813" i="2"/>
  <c r="J1933" i="2"/>
  <c r="K1933" i="2"/>
  <c r="AP1814" i="2" l="1"/>
  <c r="AQ1804" i="2"/>
  <c r="AR1803" i="2"/>
  <c r="AS1803" i="2" s="1"/>
  <c r="K1934" i="2"/>
  <c r="J1934" i="2"/>
  <c r="AQ1805" i="2" l="1"/>
  <c r="AR1804" i="2"/>
  <c r="AS1804" i="2" s="1"/>
  <c r="AP1815" i="2"/>
  <c r="K1935" i="2"/>
  <c r="J1935" i="2"/>
  <c r="AP1816" i="2" l="1"/>
  <c r="AQ1806" i="2"/>
  <c r="AR1805" i="2"/>
  <c r="AS1805" i="2" s="1"/>
  <c r="K1936" i="2"/>
  <c r="J1936" i="2"/>
  <c r="AQ1807" i="2" l="1"/>
  <c r="AR1806" i="2"/>
  <c r="AS1806" i="2" s="1"/>
  <c r="AP1817" i="2"/>
  <c r="J1937" i="2"/>
  <c r="K1937" i="2"/>
  <c r="AP1818" i="2" l="1"/>
  <c r="AQ1808" i="2"/>
  <c r="AR1807" i="2"/>
  <c r="AS1807" i="2" s="1"/>
  <c r="K1938" i="2"/>
  <c r="J1938" i="2"/>
  <c r="AQ1809" i="2" l="1"/>
  <c r="AR1808" i="2"/>
  <c r="AS1808" i="2" s="1"/>
  <c r="AP1819" i="2"/>
  <c r="J1939" i="2"/>
  <c r="K1939" i="2"/>
  <c r="AP1820" i="2" l="1"/>
  <c r="AQ1810" i="2"/>
  <c r="AR1809" i="2"/>
  <c r="AS1809" i="2" s="1"/>
  <c r="J1940" i="2"/>
  <c r="K1940" i="2"/>
  <c r="AQ1811" i="2" l="1"/>
  <c r="AR1810" i="2"/>
  <c r="AS1810" i="2" s="1"/>
  <c r="AP1821" i="2"/>
  <c r="J1941" i="2"/>
  <c r="K1941" i="2"/>
  <c r="AP1822" i="2" l="1"/>
  <c r="AQ1812" i="2"/>
  <c r="AR1811" i="2"/>
  <c r="AS1811" i="2" s="1"/>
  <c r="K1942" i="2"/>
  <c r="J1942" i="2"/>
  <c r="AQ1813" i="2" l="1"/>
  <c r="AR1812" i="2"/>
  <c r="AS1812" i="2" s="1"/>
  <c r="AP1823" i="2"/>
  <c r="J1943" i="2"/>
  <c r="K1943" i="2"/>
  <c r="AP1824" i="2" l="1"/>
  <c r="AQ1814" i="2"/>
  <c r="AR1813" i="2"/>
  <c r="AS1813" i="2" s="1"/>
  <c r="K1944" i="2"/>
  <c r="J1944" i="2"/>
  <c r="AQ1815" i="2" l="1"/>
  <c r="AR1814" i="2"/>
  <c r="AS1814" i="2" s="1"/>
  <c r="AP1825" i="2"/>
  <c r="K1945" i="2"/>
  <c r="J1945" i="2"/>
  <c r="J1946" i="2" s="1"/>
  <c r="AP1826" i="2" l="1"/>
  <c r="AQ1816" i="2"/>
  <c r="AR1815" i="2"/>
  <c r="AS1815" i="2" s="1"/>
  <c r="K1946" i="2"/>
  <c r="K1947" i="2"/>
  <c r="J1947" i="2"/>
  <c r="AQ1817" i="2" l="1"/>
  <c r="AR1816" i="2"/>
  <c r="AS1816" i="2" s="1"/>
  <c r="AP1827" i="2"/>
  <c r="K1948" i="2"/>
  <c r="J1948" i="2"/>
  <c r="AP1828" i="2" l="1"/>
  <c r="AQ1818" i="2"/>
  <c r="AR1817" i="2"/>
  <c r="AS1817" i="2" s="1"/>
  <c r="K1949" i="2"/>
  <c r="J1949" i="2"/>
  <c r="AQ1819" i="2" l="1"/>
  <c r="AR1818" i="2"/>
  <c r="AS1818" i="2" s="1"/>
  <c r="AP1829" i="2"/>
  <c r="K1950" i="2"/>
  <c r="J1950" i="2"/>
  <c r="AP1830" i="2" l="1"/>
  <c r="AQ1820" i="2"/>
  <c r="AR1819" i="2"/>
  <c r="AS1819" i="2" s="1"/>
  <c r="J1951" i="2"/>
  <c r="K1951" i="2"/>
  <c r="AQ1821" i="2" l="1"/>
  <c r="AR1820" i="2"/>
  <c r="AS1820" i="2" s="1"/>
  <c r="AP1831" i="2"/>
  <c r="J1952" i="2"/>
  <c r="K1952" i="2"/>
  <c r="AP1832" i="2" l="1"/>
  <c r="AQ1822" i="2"/>
  <c r="AR1821" i="2"/>
  <c r="AS1821" i="2" s="1"/>
  <c r="J1953" i="2"/>
  <c r="K1953" i="2"/>
  <c r="AQ1823" i="2" l="1"/>
  <c r="AR1822" i="2"/>
  <c r="AS1822" i="2" s="1"/>
  <c r="AP1833" i="2"/>
  <c r="J1954" i="2"/>
  <c r="J1955" i="2" s="1"/>
  <c r="K1954" i="2"/>
  <c r="AP1834" i="2" l="1"/>
  <c r="AQ1824" i="2"/>
  <c r="AR1823" i="2"/>
  <c r="AS1823" i="2" s="1"/>
  <c r="K1955" i="2"/>
  <c r="K1956" i="2"/>
  <c r="J1956" i="2"/>
  <c r="AQ1825" i="2" l="1"/>
  <c r="AR1824" i="2"/>
  <c r="AS1824" i="2" s="1"/>
  <c r="AP1835" i="2"/>
  <c r="K1957" i="2"/>
  <c r="J1957" i="2"/>
  <c r="AP1836" i="2" l="1"/>
  <c r="AQ1826" i="2"/>
  <c r="AR1825" i="2"/>
  <c r="AS1825" i="2" s="1"/>
  <c r="K1958" i="2"/>
  <c r="J1958" i="2"/>
  <c r="AQ1827" i="2" l="1"/>
  <c r="AR1826" i="2"/>
  <c r="AS1826" i="2" s="1"/>
  <c r="AP1837" i="2"/>
  <c r="J1959" i="2"/>
  <c r="K1959" i="2"/>
  <c r="AP1838" i="2" l="1"/>
  <c r="AQ1828" i="2"/>
  <c r="AR1827" i="2"/>
  <c r="AS1827" i="2" s="1"/>
  <c r="J1960" i="2"/>
  <c r="K1960" i="2" s="1"/>
  <c r="AQ1829" i="2" l="1"/>
  <c r="AR1828" i="2"/>
  <c r="AS1828" i="2" s="1"/>
  <c r="AP1839" i="2"/>
  <c r="J1961" i="2"/>
  <c r="K1961" i="2"/>
  <c r="AP1840" i="2" l="1"/>
  <c r="AQ1830" i="2"/>
  <c r="AR1829" i="2"/>
  <c r="AS1829" i="2" s="1"/>
  <c r="J1962" i="2"/>
  <c r="K1962" i="2"/>
  <c r="AQ1831" i="2" l="1"/>
  <c r="AR1830" i="2"/>
  <c r="AS1830" i="2" s="1"/>
  <c r="AP1841" i="2"/>
  <c r="K1963" i="2"/>
  <c r="J1963" i="2"/>
  <c r="AP1842" i="2" l="1"/>
  <c r="AQ1832" i="2"/>
  <c r="AR1831" i="2"/>
  <c r="AS1831" i="2" s="1"/>
  <c r="J1964" i="2"/>
  <c r="K1964" i="2"/>
  <c r="AQ1833" i="2" l="1"/>
  <c r="AR1832" i="2"/>
  <c r="AS1832" i="2" s="1"/>
  <c r="AP1843" i="2"/>
  <c r="K1965" i="2"/>
  <c r="J1965" i="2"/>
  <c r="AP1844" i="2" l="1"/>
  <c r="AQ1834" i="2"/>
  <c r="AR1833" i="2"/>
  <c r="AS1833" i="2" s="1"/>
  <c r="K1966" i="2"/>
  <c r="J1966" i="2"/>
  <c r="AQ1835" i="2" l="1"/>
  <c r="AR1834" i="2"/>
  <c r="AS1834" i="2" s="1"/>
  <c r="AP1845" i="2"/>
  <c r="K1967" i="2"/>
  <c r="J1967" i="2"/>
  <c r="AP1846" i="2" l="1"/>
  <c r="AQ1836" i="2"/>
  <c r="AR1835" i="2"/>
  <c r="AS1835" i="2" s="1"/>
  <c r="K1968" i="2"/>
  <c r="J1968" i="2"/>
  <c r="AQ1837" i="2" l="1"/>
  <c r="AR1836" i="2"/>
  <c r="AS1836" i="2" s="1"/>
  <c r="AP1847" i="2"/>
  <c r="K1969" i="2"/>
  <c r="J1969" i="2"/>
  <c r="J1970" i="2" s="1"/>
  <c r="AP1848" i="2" l="1"/>
  <c r="AQ1838" i="2"/>
  <c r="AR1837" i="2"/>
  <c r="AS1837" i="2" s="1"/>
  <c r="K1970" i="2"/>
  <c r="K1971" i="2"/>
  <c r="J1971" i="2"/>
  <c r="AQ1839" i="2" l="1"/>
  <c r="AR1838" i="2"/>
  <c r="AS1838" i="2" s="1"/>
  <c r="AP1849" i="2"/>
  <c r="K1972" i="2"/>
  <c r="J1972" i="2"/>
  <c r="AP1850" i="2" l="1"/>
  <c r="AQ1840" i="2"/>
  <c r="AR1839" i="2"/>
  <c r="AS1839" i="2" s="1"/>
  <c r="J1973" i="2"/>
  <c r="K1973" i="2"/>
  <c r="AQ1841" i="2" l="1"/>
  <c r="AR1840" i="2"/>
  <c r="AS1840" i="2" s="1"/>
  <c r="AP1851" i="2"/>
  <c r="K1974" i="2"/>
  <c r="J1974" i="2"/>
  <c r="J1975" i="2" s="1"/>
  <c r="AP1852" i="2" l="1"/>
  <c r="AQ1842" i="2"/>
  <c r="AR1841" i="2"/>
  <c r="AS1841" i="2" s="1"/>
  <c r="K1975" i="2"/>
  <c r="K1976" i="2"/>
  <c r="J1976" i="2"/>
  <c r="AQ1843" i="2" l="1"/>
  <c r="AR1842" i="2"/>
  <c r="AS1842" i="2" s="1"/>
  <c r="AP1853" i="2"/>
  <c r="J1977" i="2"/>
  <c r="K1977" i="2"/>
  <c r="AP1854" i="2" l="1"/>
  <c r="AQ1844" i="2"/>
  <c r="AR1843" i="2"/>
  <c r="AS1843" i="2" s="1"/>
  <c r="J1978" i="2"/>
  <c r="K1978" i="2"/>
  <c r="AQ1845" i="2" l="1"/>
  <c r="AR1844" i="2"/>
  <c r="AS1844" i="2" s="1"/>
  <c r="AP1855" i="2"/>
  <c r="K1979" i="2"/>
  <c r="J1979" i="2"/>
  <c r="AP1856" i="2" l="1"/>
  <c r="AQ1846" i="2"/>
  <c r="AR1845" i="2"/>
  <c r="AS1845" i="2" s="1"/>
  <c r="K1980" i="2"/>
  <c r="J1980" i="2"/>
  <c r="AQ1847" i="2" l="1"/>
  <c r="AR1846" i="2"/>
  <c r="AS1846" i="2" s="1"/>
  <c r="AP1857" i="2"/>
  <c r="K1981" i="2"/>
  <c r="J1981" i="2"/>
  <c r="AP1858" i="2" l="1"/>
  <c r="AQ1848" i="2"/>
  <c r="AR1847" i="2"/>
  <c r="AS1847" i="2" s="1"/>
  <c r="K1982" i="2"/>
  <c r="J1982" i="2"/>
  <c r="J1983" i="2" s="1"/>
  <c r="AQ1849" i="2" l="1"/>
  <c r="AR1848" i="2"/>
  <c r="AS1848" i="2" s="1"/>
  <c r="AP1859" i="2"/>
  <c r="K1983" i="2"/>
  <c r="J1984" i="2"/>
  <c r="K1984" i="2"/>
  <c r="AP1860" i="2" l="1"/>
  <c r="AQ1850" i="2"/>
  <c r="AR1849" i="2"/>
  <c r="AS1849" i="2" s="1"/>
  <c r="K1985" i="2"/>
  <c r="J1985" i="2"/>
  <c r="AQ1851" i="2" l="1"/>
  <c r="AR1850" i="2"/>
  <c r="AS1850" i="2" s="1"/>
  <c r="AP1861" i="2"/>
  <c r="K1986" i="2"/>
  <c r="J1986" i="2"/>
  <c r="AP1862" i="2" l="1"/>
  <c r="AQ1852" i="2"/>
  <c r="AR1851" i="2"/>
  <c r="AS1851" i="2" s="1"/>
  <c r="K1987" i="2"/>
  <c r="J1987" i="2"/>
  <c r="AQ1853" i="2" l="1"/>
  <c r="AR1852" i="2"/>
  <c r="AS1852" i="2" s="1"/>
  <c r="AP1863" i="2"/>
  <c r="J1988" i="2"/>
  <c r="K1988" i="2"/>
  <c r="AP1864" i="2" l="1"/>
  <c r="AQ1854" i="2"/>
  <c r="AR1853" i="2"/>
  <c r="AS1853" i="2" s="1"/>
  <c r="J1989" i="2"/>
  <c r="K1989" i="2"/>
  <c r="AQ1855" i="2" l="1"/>
  <c r="AR1854" i="2"/>
  <c r="AS1854" i="2" s="1"/>
  <c r="AP1865" i="2"/>
  <c r="J1990" i="2"/>
  <c r="K1990" i="2"/>
  <c r="AP1866" i="2" l="1"/>
  <c r="AQ1856" i="2"/>
  <c r="AR1855" i="2"/>
  <c r="AS1855" i="2" s="1"/>
  <c r="J1991" i="2"/>
  <c r="K1991" i="2"/>
  <c r="AQ1857" i="2" l="1"/>
  <c r="AR1856" i="2"/>
  <c r="AS1856" i="2" s="1"/>
  <c r="AP1867" i="2"/>
  <c r="K1992" i="2"/>
  <c r="J1992" i="2"/>
  <c r="AP1868" i="2" l="1"/>
  <c r="AQ1858" i="2"/>
  <c r="AR1857" i="2"/>
  <c r="AS1857" i="2" s="1"/>
  <c r="J1993" i="2"/>
  <c r="K1993" i="2"/>
  <c r="AQ1859" i="2" l="1"/>
  <c r="AR1858" i="2"/>
  <c r="AS1858" i="2" s="1"/>
  <c r="AP1869" i="2"/>
  <c r="J1994" i="2"/>
  <c r="J1995" i="2" s="1"/>
  <c r="K1994" i="2"/>
  <c r="AP1870" i="2" l="1"/>
  <c r="AQ1860" i="2"/>
  <c r="AR1859" i="2"/>
  <c r="AS1859" i="2" s="1"/>
  <c r="K1995" i="2"/>
  <c r="J1996" i="2"/>
  <c r="K1996" i="2"/>
  <c r="AQ1861" i="2" l="1"/>
  <c r="AR1860" i="2"/>
  <c r="AS1860" i="2" s="1"/>
  <c r="AP1871" i="2"/>
  <c r="J1997" i="2"/>
  <c r="K1997" i="2"/>
  <c r="AP1872" i="2" l="1"/>
  <c r="AQ1862" i="2"/>
  <c r="AR1861" i="2"/>
  <c r="AS1861" i="2" s="1"/>
  <c r="J1998" i="2"/>
  <c r="K1998" i="2"/>
  <c r="AQ1863" i="2" l="1"/>
  <c r="AR1862" i="2"/>
  <c r="AS1862" i="2" s="1"/>
  <c r="AP1873" i="2"/>
  <c r="K1999" i="2"/>
  <c r="J1999" i="2"/>
  <c r="AP1874" i="2" l="1"/>
  <c r="AQ1864" i="2"/>
  <c r="AR1863" i="2"/>
  <c r="AS1863" i="2" s="1"/>
  <c r="K2000" i="2"/>
  <c r="J2000" i="2"/>
  <c r="AQ1865" i="2" l="1"/>
  <c r="AR1864" i="2"/>
  <c r="AS1864" i="2" s="1"/>
  <c r="AP1875" i="2"/>
  <c r="J2001" i="2"/>
  <c r="K2001" i="2"/>
  <c r="AP1876" i="2" l="1"/>
  <c r="AQ1866" i="2"/>
  <c r="AR1865" i="2"/>
  <c r="AS1865" i="2" s="1"/>
  <c r="J2002" i="2"/>
  <c r="K2002" i="2"/>
  <c r="AQ1867" i="2" l="1"/>
  <c r="AR1866" i="2"/>
  <c r="AS1866" i="2" s="1"/>
  <c r="AP1877" i="2"/>
  <c r="J2003" i="2"/>
  <c r="K2003" i="2"/>
  <c r="AP1878" i="2" l="1"/>
  <c r="AQ1868" i="2"/>
  <c r="AR1867" i="2"/>
  <c r="AS1867" i="2" s="1"/>
  <c r="J2004" i="2"/>
  <c r="J2005" i="2" s="1"/>
  <c r="K2004" i="2"/>
  <c r="AQ1869" i="2" l="1"/>
  <c r="AR1868" i="2"/>
  <c r="AS1868" i="2" s="1"/>
  <c r="AP1879" i="2"/>
  <c r="K2005" i="2"/>
  <c r="J2006" i="2"/>
  <c r="K2006" i="2"/>
  <c r="AP1880" i="2" l="1"/>
  <c r="AQ1870" i="2"/>
  <c r="AR1869" i="2"/>
  <c r="AS1869" i="2" s="1"/>
  <c r="J2007" i="2"/>
  <c r="K2007" i="2"/>
  <c r="AQ1871" i="2" l="1"/>
  <c r="AR1870" i="2"/>
  <c r="AS1870" i="2" s="1"/>
  <c r="AP1881" i="2"/>
  <c r="K2008" i="2"/>
  <c r="J2008" i="2"/>
  <c r="AP1882" i="2" l="1"/>
  <c r="AQ1872" i="2"/>
  <c r="AR1871" i="2"/>
  <c r="AS1871" i="2" s="1"/>
  <c r="J2009" i="2"/>
  <c r="K2009" i="2"/>
  <c r="AQ1873" i="2" l="1"/>
  <c r="AR1872" i="2"/>
  <c r="AS1872" i="2" s="1"/>
  <c r="AP1883" i="2"/>
  <c r="J2010" i="2"/>
  <c r="K2010" i="2"/>
  <c r="AP1884" i="2" l="1"/>
  <c r="AQ1874" i="2"/>
  <c r="AR1873" i="2"/>
  <c r="AS1873" i="2" s="1"/>
  <c r="K2011" i="2"/>
  <c r="J2011" i="2"/>
  <c r="AQ1875" i="2" l="1"/>
  <c r="AR1874" i="2"/>
  <c r="AS1874" i="2" s="1"/>
  <c r="AP1885" i="2"/>
  <c r="K2012" i="2"/>
  <c r="J2012" i="2"/>
  <c r="J2013" i="2" s="1"/>
  <c r="AP1886" i="2" l="1"/>
  <c r="AQ1876" i="2"/>
  <c r="AR1875" i="2"/>
  <c r="AS1875" i="2" s="1"/>
  <c r="K2013" i="2"/>
  <c r="K2014" i="2"/>
  <c r="J2014" i="2"/>
  <c r="AQ1877" i="2" l="1"/>
  <c r="AR1876" i="2"/>
  <c r="AS1876" i="2" s="1"/>
  <c r="AP1887" i="2"/>
  <c r="J2015" i="2"/>
  <c r="K2015" i="2"/>
  <c r="AP1888" i="2" l="1"/>
  <c r="AQ1878" i="2"/>
  <c r="AR1877" i="2"/>
  <c r="AS1877" i="2" s="1"/>
  <c r="K2016" i="2"/>
  <c r="J2016" i="2"/>
  <c r="AQ1879" i="2" l="1"/>
  <c r="AR1878" i="2"/>
  <c r="AS1878" i="2" s="1"/>
  <c r="AP1889" i="2"/>
  <c r="J2017" i="2"/>
  <c r="K2017" i="2"/>
  <c r="AP1890" i="2" l="1"/>
  <c r="AQ1880" i="2"/>
  <c r="AR1879" i="2"/>
  <c r="AS1879" i="2" s="1"/>
  <c r="J2018" i="2"/>
  <c r="K2018" i="2"/>
  <c r="AQ1881" i="2" l="1"/>
  <c r="AR1880" i="2"/>
  <c r="AS1880" i="2" s="1"/>
  <c r="AP1891" i="2"/>
  <c r="J2019" i="2"/>
  <c r="K2019" i="2"/>
  <c r="AP1892" i="2" l="1"/>
  <c r="AQ1882" i="2"/>
  <c r="AR1881" i="2"/>
  <c r="AS1881" i="2" s="1"/>
  <c r="K2020" i="2"/>
  <c r="J2020" i="2"/>
  <c r="AQ1883" i="2" l="1"/>
  <c r="AR1882" i="2"/>
  <c r="AS1882" i="2" s="1"/>
  <c r="AP1893" i="2"/>
  <c r="K2021" i="2"/>
  <c r="J2021" i="2"/>
  <c r="AP1894" i="2" l="1"/>
  <c r="AQ1884" i="2"/>
  <c r="AR1883" i="2"/>
  <c r="AS1883" i="2" s="1"/>
  <c r="J2022" i="2"/>
  <c r="K2022" i="2"/>
  <c r="AQ1885" i="2" l="1"/>
  <c r="AR1884" i="2"/>
  <c r="AS1884" i="2" s="1"/>
  <c r="AP1895" i="2"/>
  <c r="J2023" i="2"/>
  <c r="K2023" i="2"/>
  <c r="AP1896" i="2" l="1"/>
  <c r="AQ1886" i="2"/>
  <c r="AR1885" i="2"/>
  <c r="AS1885" i="2" s="1"/>
  <c r="J2024" i="2"/>
  <c r="K2024" i="2"/>
  <c r="AQ1887" i="2" l="1"/>
  <c r="AR1886" i="2"/>
  <c r="AS1886" i="2" s="1"/>
  <c r="AP1897" i="2"/>
  <c r="J2025" i="2"/>
  <c r="K2025" i="2"/>
  <c r="AP1898" i="2" l="1"/>
  <c r="AQ1888" i="2"/>
  <c r="AR1887" i="2"/>
  <c r="AS1887" i="2" s="1"/>
  <c r="K2026" i="2"/>
  <c r="J2026" i="2"/>
  <c r="AQ1889" i="2" l="1"/>
  <c r="AR1888" i="2"/>
  <c r="AS1888" i="2" s="1"/>
  <c r="AP1899" i="2"/>
  <c r="J2027" i="2"/>
  <c r="K2027" i="2"/>
  <c r="AP1900" i="2" l="1"/>
  <c r="AQ1890" i="2"/>
  <c r="AR1889" i="2"/>
  <c r="AS1889" i="2" s="1"/>
  <c r="K2028" i="2"/>
  <c r="J2028" i="2"/>
  <c r="AQ1891" i="2" l="1"/>
  <c r="AR1890" i="2"/>
  <c r="AS1890" i="2" s="1"/>
  <c r="AP1901" i="2"/>
  <c r="J2029" i="2"/>
  <c r="K2029" i="2"/>
  <c r="AP1902" i="2" l="1"/>
  <c r="AQ1892" i="2"/>
  <c r="AR1891" i="2"/>
  <c r="AS1891" i="2" s="1"/>
  <c r="J2030" i="2"/>
  <c r="K2030" i="2"/>
  <c r="AQ1893" i="2" l="1"/>
  <c r="AR1892" i="2"/>
  <c r="AS1892" i="2" s="1"/>
  <c r="AP1903" i="2"/>
  <c r="J2031" i="2"/>
  <c r="K2031" i="2"/>
  <c r="AP1904" i="2" l="1"/>
  <c r="AQ1894" i="2"/>
  <c r="AR1893" i="2"/>
  <c r="AS1893" i="2" s="1"/>
  <c r="K2032" i="2"/>
  <c r="J2032" i="2"/>
  <c r="AQ1895" i="2" l="1"/>
  <c r="AR1894" i="2"/>
  <c r="AS1894" i="2" s="1"/>
  <c r="AP1905" i="2"/>
  <c r="K2033" i="2"/>
  <c r="J2033" i="2"/>
  <c r="AP1906" i="2" l="1"/>
  <c r="AQ1896" i="2"/>
  <c r="AR1895" i="2"/>
  <c r="AS1895" i="2" s="1"/>
  <c r="J2034" i="2"/>
  <c r="K2034" i="2"/>
  <c r="AQ1897" i="2" l="1"/>
  <c r="AR1896" i="2"/>
  <c r="AS1896" i="2" s="1"/>
  <c r="AP1907" i="2"/>
  <c r="J2035" i="2"/>
  <c r="K2035" i="2"/>
  <c r="AP1908" i="2" l="1"/>
  <c r="AQ1898" i="2"/>
  <c r="AR1897" i="2"/>
  <c r="AS1897" i="2" s="1"/>
  <c r="K2036" i="2"/>
  <c r="J2036" i="2"/>
  <c r="AQ1899" i="2" l="1"/>
  <c r="AR1898" i="2"/>
  <c r="AS1898" i="2" s="1"/>
  <c r="AP1909" i="2"/>
  <c r="J2037" i="2"/>
  <c r="K2037" i="2"/>
  <c r="AP1910" i="2" l="1"/>
  <c r="AQ1900" i="2"/>
  <c r="AR1899" i="2"/>
  <c r="AS1899" i="2" s="1"/>
  <c r="J2038" i="2"/>
  <c r="K2038" i="2"/>
  <c r="AQ1901" i="2" l="1"/>
  <c r="AR1900" i="2"/>
  <c r="AS1900" i="2" s="1"/>
  <c r="AP1911" i="2"/>
  <c r="K2039" i="2"/>
  <c r="J2039" i="2"/>
  <c r="J2040" i="2" s="1"/>
  <c r="AP1912" i="2" l="1"/>
  <c r="AQ1902" i="2"/>
  <c r="AR1901" i="2"/>
  <c r="AS1901" i="2" s="1"/>
  <c r="K2040" i="2"/>
  <c r="K2041" i="2"/>
  <c r="J2041" i="2"/>
  <c r="J2042" i="2" s="1"/>
  <c r="AQ1903" i="2" l="1"/>
  <c r="AR1902" i="2"/>
  <c r="AS1902" i="2" s="1"/>
  <c r="AP1913" i="2"/>
  <c r="K2042" i="2"/>
  <c r="J2043" i="2"/>
  <c r="J2044" i="2" s="1"/>
  <c r="K2043" i="2"/>
  <c r="AP1914" i="2" l="1"/>
  <c r="AQ1904" i="2"/>
  <c r="AR1903" i="2"/>
  <c r="AS1903" i="2" s="1"/>
  <c r="K2044" i="2"/>
  <c r="J2045" i="2"/>
  <c r="K2045" i="2"/>
  <c r="AQ1905" i="2" l="1"/>
  <c r="AR1904" i="2"/>
  <c r="AS1904" i="2" s="1"/>
  <c r="AP1915" i="2"/>
  <c r="K2046" i="2"/>
  <c r="J2046" i="2"/>
  <c r="AP1916" i="2" l="1"/>
  <c r="AQ1906" i="2"/>
  <c r="AR1905" i="2"/>
  <c r="AS1905" i="2" s="1"/>
  <c r="K2047" i="2"/>
  <c r="J2047" i="2"/>
  <c r="AQ1907" i="2" l="1"/>
  <c r="AR1906" i="2"/>
  <c r="AS1906" i="2" s="1"/>
  <c r="AP1917" i="2"/>
  <c r="J2048" i="2"/>
  <c r="K2048" i="2"/>
  <c r="AP1918" i="2" l="1"/>
  <c r="AQ1908" i="2"/>
  <c r="AR1907" i="2"/>
  <c r="AS1907" i="2" s="1"/>
  <c r="K2049" i="2"/>
  <c r="J2049" i="2"/>
  <c r="AQ1909" i="2" l="1"/>
  <c r="AR1908" i="2"/>
  <c r="AS1908" i="2" s="1"/>
  <c r="AP1919" i="2"/>
  <c r="J2050" i="2"/>
  <c r="K2050" i="2"/>
  <c r="AP1920" i="2" l="1"/>
  <c r="AQ1910" i="2"/>
  <c r="AR1909" i="2"/>
  <c r="AS1909" i="2" s="1"/>
  <c r="J2051" i="2"/>
  <c r="K2051" i="2"/>
  <c r="AQ1911" i="2" l="1"/>
  <c r="AR1910" i="2"/>
  <c r="AS1910" i="2" s="1"/>
  <c r="AP1921" i="2"/>
  <c r="J2052" i="2"/>
  <c r="K2052" i="2"/>
  <c r="AP1922" i="2" l="1"/>
  <c r="AQ1912" i="2"/>
  <c r="AR1911" i="2"/>
  <c r="AS1911" i="2" s="1"/>
  <c r="J2053" i="2"/>
  <c r="K2053" i="2"/>
  <c r="AQ1913" i="2" l="1"/>
  <c r="AR1912" i="2"/>
  <c r="AS1912" i="2" s="1"/>
  <c r="AP1923" i="2"/>
  <c r="K2054" i="2"/>
  <c r="J2054" i="2"/>
  <c r="AP1924" i="2" l="1"/>
  <c r="AQ1914" i="2"/>
  <c r="AR1913" i="2"/>
  <c r="AS1913" i="2" s="1"/>
  <c r="K2055" i="2"/>
  <c r="J2055" i="2"/>
  <c r="AQ1915" i="2" l="1"/>
  <c r="AR1914" i="2"/>
  <c r="AS1914" i="2" s="1"/>
  <c r="AP1925" i="2"/>
  <c r="J2056" i="2"/>
  <c r="K2056" i="2"/>
  <c r="AP1926" i="2" l="1"/>
  <c r="AQ1916" i="2"/>
  <c r="AR1915" i="2"/>
  <c r="AS1915" i="2" s="1"/>
  <c r="K2057" i="2"/>
  <c r="J2057" i="2"/>
  <c r="AQ1917" i="2" l="1"/>
  <c r="AR1916" i="2"/>
  <c r="AS1916" i="2" s="1"/>
  <c r="AP1927" i="2"/>
  <c r="J2058" i="2"/>
  <c r="K2058" i="2"/>
  <c r="AP1928" i="2" l="1"/>
  <c r="AQ1918" i="2"/>
  <c r="AR1917" i="2"/>
  <c r="AS1917" i="2" s="1"/>
  <c r="K2059" i="2"/>
  <c r="J2059" i="2"/>
  <c r="AQ1919" i="2" l="1"/>
  <c r="AR1918" i="2"/>
  <c r="AS1918" i="2" s="1"/>
  <c r="AP1929" i="2"/>
  <c r="K2060" i="2"/>
  <c r="J2060" i="2"/>
  <c r="AP1930" i="2" l="1"/>
  <c r="AQ1920" i="2"/>
  <c r="AR1919" i="2"/>
  <c r="AS1919" i="2" s="1"/>
  <c r="K2061" i="2"/>
  <c r="J2061" i="2"/>
  <c r="AQ1921" i="2" l="1"/>
  <c r="AR1920" i="2"/>
  <c r="AS1920" i="2" s="1"/>
  <c r="AP1931" i="2"/>
  <c r="J2062" i="2"/>
  <c r="K2062" i="2"/>
  <c r="AP1932" i="2" l="1"/>
  <c r="AQ1922" i="2"/>
  <c r="AR1921" i="2"/>
  <c r="AS1921" i="2" s="1"/>
  <c r="K2063" i="2"/>
  <c r="J2063" i="2"/>
  <c r="AQ1923" i="2" l="1"/>
  <c r="AR1922" i="2"/>
  <c r="AS1922" i="2" s="1"/>
  <c r="AP1933" i="2"/>
  <c r="J2064" i="2"/>
  <c r="K2064" i="2"/>
  <c r="AP1934" i="2" l="1"/>
  <c r="AQ1924" i="2"/>
  <c r="AR1923" i="2"/>
  <c r="AS1923" i="2" s="1"/>
  <c r="J2065" i="2"/>
  <c r="K2065" i="2"/>
  <c r="AQ1925" i="2" l="1"/>
  <c r="AR1924" i="2"/>
  <c r="AS1924" i="2" s="1"/>
  <c r="AP1935" i="2"/>
  <c r="J2066" i="2"/>
  <c r="K2066" i="2"/>
  <c r="AP1936" i="2" l="1"/>
  <c r="AQ1926" i="2"/>
  <c r="AR1925" i="2"/>
  <c r="AS1925" i="2" s="1"/>
  <c r="K2067" i="2"/>
  <c r="J2067" i="2"/>
  <c r="AQ1927" i="2" l="1"/>
  <c r="AR1926" i="2"/>
  <c r="AS1926" i="2" s="1"/>
  <c r="AP1937" i="2"/>
  <c r="K2068" i="2"/>
  <c r="J2068" i="2"/>
  <c r="AP1938" i="2" l="1"/>
  <c r="AQ1928" i="2"/>
  <c r="AR1927" i="2"/>
  <c r="AS1927" i="2" s="1"/>
  <c r="J2069" i="2"/>
  <c r="K2069" i="2"/>
  <c r="AQ1929" i="2" l="1"/>
  <c r="AR1928" i="2"/>
  <c r="AS1928" i="2" s="1"/>
  <c r="AP1939" i="2"/>
  <c r="K2070" i="2"/>
  <c r="J2070" i="2"/>
  <c r="AP1940" i="2" l="1"/>
  <c r="AQ1930" i="2"/>
  <c r="AR1929" i="2"/>
  <c r="AS1929" i="2" s="1"/>
  <c r="J2071" i="2"/>
  <c r="K2071" i="2"/>
  <c r="AQ1931" i="2" l="1"/>
  <c r="AR1930" i="2"/>
  <c r="AS1930" i="2" s="1"/>
  <c r="AP1941" i="2"/>
  <c r="K2072" i="2"/>
  <c r="J2072" i="2"/>
  <c r="AP1942" i="2" l="1"/>
  <c r="AQ1932" i="2"/>
  <c r="AR1931" i="2"/>
  <c r="AS1931" i="2" s="1"/>
  <c r="J2073" i="2"/>
  <c r="K2073" i="2"/>
  <c r="AQ1933" i="2" l="1"/>
  <c r="AR1932" i="2"/>
  <c r="AS1932" i="2" s="1"/>
  <c r="AP1943" i="2"/>
  <c r="J2074" i="2"/>
  <c r="K2074" i="2" s="1"/>
  <c r="AP1944" i="2" l="1"/>
  <c r="AQ1934" i="2"/>
  <c r="AR1933" i="2"/>
  <c r="AS1933" i="2" s="1"/>
  <c r="K2075" i="2"/>
  <c r="J2075" i="2"/>
  <c r="AQ1935" i="2" l="1"/>
  <c r="AR1934" i="2"/>
  <c r="AS1934" i="2" s="1"/>
  <c r="AP1945" i="2"/>
  <c r="K2076" i="2"/>
  <c r="J2076" i="2"/>
  <c r="AP1946" i="2" l="1"/>
  <c r="AQ1936" i="2"/>
  <c r="AR1935" i="2"/>
  <c r="AS1935" i="2" s="1"/>
  <c r="J2077" i="2"/>
  <c r="K2077" i="2"/>
  <c r="AQ1937" i="2" l="1"/>
  <c r="AR1936" i="2"/>
  <c r="AS1936" i="2" s="1"/>
  <c r="AP1947" i="2"/>
  <c r="J2078" i="2"/>
  <c r="K2078" i="2"/>
  <c r="AP1948" i="2" l="1"/>
  <c r="AQ1938" i="2"/>
  <c r="AR1937" i="2"/>
  <c r="AS1937" i="2" s="1"/>
  <c r="K2079" i="2"/>
  <c r="J2079" i="2"/>
  <c r="AQ1939" i="2" l="1"/>
  <c r="AR1938" i="2"/>
  <c r="AS1938" i="2" s="1"/>
  <c r="AP1949" i="2"/>
  <c r="K2080" i="2"/>
  <c r="J2080" i="2"/>
  <c r="AP1950" i="2" l="1"/>
  <c r="AQ1940" i="2"/>
  <c r="AR1939" i="2"/>
  <c r="AS1939" i="2" s="1"/>
  <c r="K2081" i="2"/>
  <c r="J2081" i="2"/>
  <c r="AQ1941" i="2" l="1"/>
  <c r="AR1940" i="2"/>
  <c r="AS1940" i="2" s="1"/>
  <c r="AP1951" i="2"/>
  <c r="J2082" i="2"/>
  <c r="K2082" i="2"/>
  <c r="AP1952" i="2" l="1"/>
  <c r="AQ1942" i="2"/>
  <c r="AR1941" i="2"/>
  <c r="AS1941" i="2" s="1"/>
  <c r="J2083" i="2"/>
  <c r="K2083" i="2" s="1"/>
  <c r="AQ1943" i="2" l="1"/>
  <c r="AR1942" i="2"/>
  <c r="AS1942" i="2" s="1"/>
  <c r="AP1953" i="2"/>
  <c r="K2084" i="2"/>
  <c r="J2084" i="2"/>
  <c r="AP1954" i="2" l="1"/>
  <c r="AQ1944" i="2"/>
  <c r="AR1943" i="2"/>
  <c r="AS1943" i="2" s="1"/>
  <c r="J2085" i="2"/>
  <c r="K2085" i="2" s="1"/>
  <c r="AQ1945" i="2" l="1"/>
  <c r="AR1944" i="2"/>
  <c r="AS1944" i="2" s="1"/>
  <c r="AP1955" i="2"/>
  <c r="J2086" i="2"/>
  <c r="K2086" i="2" s="1"/>
  <c r="AP1956" i="2" l="1"/>
  <c r="AQ1946" i="2"/>
  <c r="AR1945" i="2"/>
  <c r="AS1945" i="2" s="1"/>
  <c r="J2087" i="2"/>
  <c r="K2087" i="2"/>
  <c r="AQ1947" i="2" l="1"/>
  <c r="AR1946" i="2"/>
  <c r="AS1946" i="2" s="1"/>
  <c r="AP1957" i="2"/>
  <c r="J2088" i="2"/>
  <c r="K2088" i="2"/>
  <c r="AP1958" i="2" l="1"/>
  <c r="AQ1948" i="2"/>
  <c r="AR1947" i="2"/>
  <c r="AS1947" i="2" s="1"/>
  <c r="J2089" i="2"/>
  <c r="K2089" i="2"/>
  <c r="AQ1949" i="2" l="1"/>
  <c r="AR1948" i="2"/>
  <c r="AS1948" i="2" s="1"/>
  <c r="AP1959" i="2"/>
  <c r="K2090" i="2"/>
  <c r="J2090" i="2"/>
  <c r="AP1960" i="2" l="1"/>
  <c r="AQ1950" i="2"/>
  <c r="AR1949" i="2"/>
  <c r="AS1949" i="2" s="1"/>
  <c r="J2091" i="2"/>
  <c r="K2091" i="2"/>
  <c r="AQ1951" i="2" l="1"/>
  <c r="AR1950" i="2"/>
  <c r="AS1950" i="2" s="1"/>
  <c r="AP1961" i="2"/>
  <c r="K2092" i="2"/>
  <c r="J2092" i="2"/>
  <c r="AP1962" i="2" l="1"/>
  <c r="AQ1952" i="2"/>
  <c r="AR1951" i="2"/>
  <c r="AS1951" i="2" s="1"/>
  <c r="J2093" i="2"/>
  <c r="K2093" i="2"/>
  <c r="AQ1953" i="2" l="1"/>
  <c r="AR1952" i="2"/>
  <c r="AS1952" i="2" s="1"/>
  <c r="AP1963" i="2"/>
  <c r="K2094" i="2"/>
  <c r="J2094" i="2"/>
  <c r="AP1964" i="2" l="1"/>
  <c r="AQ1954" i="2"/>
  <c r="AR1953" i="2"/>
  <c r="AS1953" i="2" s="1"/>
  <c r="J2095" i="2"/>
  <c r="K2095" i="2"/>
  <c r="AQ1955" i="2" l="1"/>
  <c r="AR1954" i="2"/>
  <c r="AS1954" i="2" s="1"/>
  <c r="AP1965" i="2"/>
  <c r="J2096" i="2"/>
  <c r="K2096" i="2"/>
  <c r="AP1966" i="2" l="1"/>
  <c r="AQ1956" i="2"/>
  <c r="AR1955" i="2"/>
  <c r="AS1955" i="2" s="1"/>
  <c r="J2097" i="2"/>
  <c r="K2097" i="2"/>
  <c r="AQ1957" i="2" l="1"/>
  <c r="AR1956" i="2"/>
  <c r="AS1956" i="2" s="1"/>
  <c r="AP1967" i="2"/>
  <c r="K2098" i="2"/>
  <c r="J2098" i="2"/>
  <c r="AP1968" i="2" l="1"/>
  <c r="AQ1958" i="2"/>
  <c r="AR1957" i="2"/>
  <c r="AS1957" i="2" s="1"/>
  <c r="J2099" i="2"/>
  <c r="K2099" i="2"/>
  <c r="AQ1959" i="2" l="1"/>
  <c r="AR1958" i="2"/>
  <c r="AS1958" i="2" s="1"/>
  <c r="AP1969" i="2"/>
  <c r="J2100" i="2"/>
  <c r="K2100" i="2"/>
  <c r="AP1970" i="2" l="1"/>
  <c r="AQ1960" i="2"/>
  <c r="AR1959" i="2"/>
  <c r="AS1959" i="2" s="1"/>
  <c r="K2101" i="2"/>
  <c r="J2101" i="2"/>
  <c r="AQ1961" i="2" l="1"/>
  <c r="AR1960" i="2"/>
  <c r="AS1960" i="2" s="1"/>
  <c r="AP1971" i="2"/>
  <c r="J2102" i="2"/>
  <c r="K2102" i="2" s="1"/>
  <c r="AP1972" i="2" l="1"/>
  <c r="AQ1962" i="2"/>
  <c r="AR1961" i="2"/>
  <c r="AS1961" i="2" s="1"/>
  <c r="J2103" i="2"/>
  <c r="K2103" i="2"/>
  <c r="AQ1963" i="2" l="1"/>
  <c r="AR1962" i="2"/>
  <c r="AS1962" i="2" s="1"/>
  <c r="AP1973" i="2"/>
  <c r="J2104" i="2"/>
  <c r="K2104" i="2"/>
  <c r="AP1974" i="2" l="1"/>
  <c r="AQ1964" i="2"/>
  <c r="AR1963" i="2"/>
  <c r="AS1963" i="2" s="1"/>
  <c r="K2105" i="2"/>
  <c r="J2105" i="2"/>
  <c r="AQ1965" i="2" l="1"/>
  <c r="AR1964" i="2"/>
  <c r="AS1964" i="2" s="1"/>
  <c r="AP1975" i="2"/>
  <c r="K2106" i="2"/>
  <c r="J2106" i="2"/>
  <c r="AP1976" i="2" l="1"/>
  <c r="AQ1966" i="2"/>
  <c r="AR1965" i="2"/>
  <c r="AS1965" i="2" s="1"/>
  <c r="J2107" i="2"/>
  <c r="K2107" i="2"/>
  <c r="AQ1967" i="2" l="1"/>
  <c r="AR1966" i="2"/>
  <c r="AS1966" i="2" s="1"/>
  <c r="AP1977" i="2"/>
  <c r="K2108" i="2"/>
  <c r="J2108" i="2"/>
  <c r="J2109" i="2" s="1"/>
  <c r="AP1978" i="2" l="1"/>
  <c r="AQ1968" i="2"/>
  <c r="AR1967" i="2"/>
  <c r="AS1967" i="2" s="1"/>
  <c r="K2109" i="2"/>
  <c r="J2110" i="2"/>
  <c r="K2110" i="2"/>
  <c r="AQ1969" i="2" l="1"/>
  <c r="AR1968" i="2"/>
  <c r="AS1968" i="2" s="1"/>
  <c r="AP1979" i="2"/>
  <c r="J2111" i="2"/>
  <c r="K2111" i="2"/>
  <c r="AP1980" i="2" l="1"/>
  <c r="AQ1970" i="2"/>
  <c r="AR1969" i="2"/>
  <c r="AS1969" i="2" s="1"/>
  <c r="K2112" i="2"/>
  <c r="J2112" i="2"/>
  <c r="AQ1971" i="2" l="1"/>
  <c r="AR1970" i="2"/>
  <c r="AS1970" i="2" s="1"/>
  <c r="AP1981" i="2"/>
  <c r="J2113" i="2"/>
  <c r="K2113" i="2"/>
  <c r="AP1982" i="2" l="1"/>
  <c r="AQ1972" i="2"/>
  <c r="AR1971" i="2"/>
  <c r="AS1971" i="2" s="1"/>
  <c r="J2114" i="2"/>
  <c r="K2114" i="2"/>
  <c r="AQ1973" i="2" l="1"/>
  <c r="AR1972" i="2"/>
  <c r="AS1972" i="2" s="1"/>
  <c r="AP1983" i="2"/>
  <c r="K2115" i="2"/>
  <c r="J2115" i="2"/>
  <c r="AP1984" i="2" l="1"/>
  <c r="AQ1974" i="2"/>
  <c r="AR1973" i="2"/>
  <c r="AS1973" i="2" s="1"/>
  <c r="J2116" i="2"/>
  <c r="K2116" i="2"/>
  <c r="AQ1975" i="2" l="1"/>
  <c r="AR1974" i="2"/>
  <c r="AS1974" i="2" s="1"/>
  <c r="AP1985" i="2"/>
  <c r="J2117" i="2"/>
  <c r="K2117" i="2"/>
  <c r="AP1986" i="2" l="1"/>
  <c r="AQ1976" i="2"/>
  <c r="AR1975" i="2"/>
  <c r="AS1975" i="2" s="1"/>
  <c r="J2118" i="2"/>
  <c r="K2118" i="2"/>
  <c r="AQ1977" i="2" l="1"/>
  <c r="AR1976" i="2"/>
  <c r="AS1976" i="2" s="1"/>
  <c r="AP1987" i="2"/>
  <c r="K2119" i="2"/>
  <c r="J2119" i="2"/>
  <c r="AP1988" i="2" l="1"/>
  <c r="AQ1978" i="2"/>
  <c r="AR1977" i="2"/>
  <c r="AS1977" i="2" s="1"/>
  <c r="K2120" i="2"/>
  <c r="J2120" i="2"/>
  <c r="AQ1979" i="2" l="1"/>
  <c r="AR1978" i="2"/>
  <c r="AS1978" i="2" s="1"/>
  <c r="AP1989" i="2"/>
  <c r="J2121" i="2"/>
  <c r="K2121" i="2"/>
  <c r="AP1990" i="2" l="1"/>
  <c r="AQ1980" i="2"/>
  <c r="AR1979" i="2"/>
  <c r="AS1979" i="2" s="1"/>
  <c r="J2122" i="2"/>
  <c r="K2122" i="2"/>
  <c r="AQ1981" i="2" l="1"/>
  <c r="AR1980" i="2"/>
  <c r="AS1980" i="2" s="1"/>
  <c r="AP1991" i="2"/>
  <c r="J2123" i="2"/>
  <c r="K2123" i="2"/>
  <c r="AP1992" i="2" l="1"/>
  <c r="AQ1982" i="2"/>
  <c r="AR1981" i="2"/>
  <c r="AS1981" i="2" s="1"/>
  <c r="K2124" i="2"/>
  <c r="J2124" i="2"/>
  <c r="AQ1983" i="2" l="1"/>
  <c r="AR1982" i="2"/>
  <c r="AS1982" i="2" s="1"/>
  <c r="AP1993" i="2"/>
  <c r="K2125" i="2"/>
  <c r="J2125" i="2"/>
  <c r="AP1994" i="2" l="1"/>
  <c r="AQ1984" i="2"/>
  <c r="AR1983" i="2"/>
  <c r="AS1983" i="2" s="1"/>
  <c r="K2126" i="2"/>
  <c r="J2126" i="2"/>
  <c r="AQ1985" i="2" l="1"/>
  <c r="AR1984" i="2"/>
  <c r="AS1984" i="2" s="1"/>
  <c r="AP1995" i="2"/>
  <c r="J2127" i="2"/>
  <c r="K2127" i="2"/>
  <c r="AP1996" i="2" l="1"/>
  <c r="AQ1986" i="2"/>
  <c r="AR1985" i="2"/>
  <c r="AS1985" i="2" s="1"/>
  <c r="J2128" i="2"/>
  <c r="K2128" i="2"/>
  <c r="AQ1987" i="2" l="1"/>
  <c r="AR1986" i="2"/>
  <c r="AS1986" i="2" s="1"/>
  <c r="AP1997" i="2"/>
  <c r="J2129" i="2"/>
  <c r="K2129" i="2"/>
  <c r="AP1998" i="2" l="1"/>
  <c r="AQ1988" i="2"/>
  <c r="AR1987" i="2"/>
  <c r="AS1987" i="2" s="1"/>
  <c r="K2130" i="2"/>
  <c r="J2130" i="2"/>
  <c r="AQ1989" i="2" l="1"/>
  <c r="AR1988" i="2"/>
  <c r="AS1988" i="2" s="1"/>
  <c r="AP1999" i="2"/>
  <c r="K2131" i="2"/>
  <c r="J2131" i="2"/>
  <c r="AP2000" i="2" l="1"/>
  <c r="AQ1990" i="2"/>
  <c r="AR1989" i="2"/>
  <c r="AS1989" i="2" s="1"/>
  <c r="K2132" i="2"/>
  <c r="J2132" i="2"/>
  <c r="AQ1991" i="2" l="1"/>
  <c r="AR1990" i="2"/>
  <c r="AS1990" i="2" s="1"/>
  <c r="AP2001" i="2"/>
  <c r="K2133" i="2"/>
  <c r="J2133" i="2"/>
  <c r="AP2002" i="2" l="1"/>
  <c r="AQ1992" i="2"/>
  <c r="AR1991" i="2"/>
  <c r="AS1991" i="2" s="1"/>
  <c r="K2134" i="2"/>
  <c r="J2134" i="2"/>
  <c r="AQ1993" i="2" l="1"/>
  <c r="AR1992" i="2"/>
  <c r="AS1992" i="2" s="1"/>
  <c r="AP2003" i="2"/>
  <c r="J2135" i="2"/>
  <c r="K2135" i="2"/>
  <c r="AP2004" i="2" l="1"/>
  <c r="AQ1994" i="2"/>
  <c r="AR1993" i="2"/>
  <c r="AS1993" i="2" s="1"/>
  <c r="K2136" i="2"/>
  <c r="J2136" i="2"/>
  <c r="AQ1995" i="2" l="1"/>
  <c r="AR1994" i="2"/>
  <c r="AS1994" i="2" s="1"/>
  <c r="AP2005" i="2"/>
  <c r="K2137" i="2"/>
  <c r="J2137" i="2"/>
  <c r="AP2006" i="2" l="1"/>
  <c r="AQ1996" i="2"/>
  <c r="AR1995" i="2"/>
  <c r="AS1995" i="2" s="1"/>
  <c r="J2138" i="2"/>
  <c r="K2138" i="2"/>
  <c r="AQ1997" i="2" l="1"/>
  <c r="AR1996" i="2"/>
  <c r="AS1996" i="2" s="1"/>
  <c r="AP2007" i="2"/>
  <c r="K2139" i="2"/>
  <c r="J2139" i="2"/>
  <c r="AP2008" i="2" l="1"/>
  <c r="AQ1998" i="2"/>
  <c r="AR1997" i="2"/>
  <c r="AS1997" i="2" s="1"/>
  <c r="K2140" i="2"/>
  <c r="J2140" i="2"/>
  <c r="AQ1999" i="2" l="1"/>
  <c r="AR1998" i="2"/>
  <c r="AS1998" i="2" s="1"/>
  <c r="AP2009" i="2"/>
  <c r="J2141" i="2"/>
  <c r="K2141" i="2"/>
  <c r="AP2010" i="2" l="1"/>
  <c r="AQ2000" i="2"/>
  <c r="AR1999" i="2"/>
  <c r="AS1999" i="2" s="1"/>
  <c r="J2142" i="2"/>
  <c r="K2142" i="2"/>
  <c r="AQ2001" i="2" l="1"/>
  <c r="AR2000" i="2"/>
  <c r="AS2000" i="2" s="1"/>
  <c r="AP2011" i="2"/>
  <c r="J2143" i="2"/>
  <c r="K2143" i="2"/>
  <c r="AP2012" i="2" l="1"/>
  <c r="AQ2002" i="2"/>
  <c r="AR2001" i="2"/>
  <c r="AS2001" i="2" s="1"/>
  <c r="J2144" i="2"/>
  <c r="K2144" i="2"/>
  <c r="AQ2003" i="2" l="1"/>
  <c r="AR2002" i="2"/>
  <c r="AS2002" i="2" s="1"/>
  <c r="AP2013" i="2"/>
  <c r="K2145" i="2"/>
  <c r="J2145" i="2"/>
  <c r="AP2014" i="2" l="1"/>
  <c r="AQ2004" i="2"/>
  <c r="AR2003" i="2"/>
  <c r="AS2003" i="2" s="1"/>
  <c r="K2146" i="2"/>
  <c r="J2146" i="2"/>
  <c r="AQ2005" i="2" l="1"/>
  <c r="AR2004" i="2"/>
  <c r="AS2004" i="2" s="1"/>
  <c r="AP2015" i="2"/>
  <c r="J2147" i="2"/>
  <c r="K2147" i="2"/>
  <c r="AP2016" i="2" l="1"/>
  <c r="AQ2006" i="2"/>
  <c r="AR2005" i="2"/>
  <c r="AS2005" i="2" s="1"/>
  <c r="J2148" i="2"/>
  <c r="K2148" i="2"/>
  <c r="AQ2007" i="2" l="1"/>
  <c r="AR2006" i="2"/>
  <c r="AS2006" i="2" s="1"/>
  <c r="AP2017" i="2"/>
  <c r="J2149" i="2"/>
  <c r="K2149" i="2"/>
  <c r="AP2018" i="2" l="1"/>
  <c r="AQ2008" i="2"/>
  <c r="AR2007" i="2"/>
  <c r="AS2007" i="2" s="1"/>
  <c r="J2150" i="2"/>
  <c r="K2150" i="2"/>
  <c r="AQ2009" i="2" l="1"/>
  <c r="AR2008" i="2"/>
  <c r="AS2008" i="2" s="1"/>
  <c r="AP2019" i="2"/>
  <c r="J2151" i="2"/>
  <c r="K2151" i="2" s="1"/>
  <c r="AP2020" i="2" l="1"/>
  <c r="AQ2010" i="2"/>
  <c r="AR2009" i="2"/>
  <c r="AS2009" i="2" s="1"/>
  <c r="K2152" i="2"/>
  <c r="J2152" i="2"/>
  <c r="AQ2011" i="2" l="1"/>
  <c r="AR2010" i="2"/>
  <c r="AS2010" i="2" s="1"/>
  <c r="AP2021" i="2"/>
  <c r="K2153" i="2"/>
  <c r="J2153" i="2"/>
  <c r="AP2022" i="2" l="1"/>
  <c r="AQ2012" i="2"/>
  <c r="AR2011" i="2"/>
  <c r="AS2011" i="2" s="1"/>
  <c r="J2154" i="2"/>
  <c r="K2154" i="2"/>
  <c r="AQ2013" i="2" l="1"/>
  <c r="AR2012" i="2"/>
  <c r="AS2012" i="2" s="1"/>
  <c r="AP2023" i="2"/>
  <c r="J2155" i="2"/>
  <c r="K2155" i="2"/>
  <c r="AP2024" i="2" l="1"/>
  <c r="AQ2014" i="2"/>
  <c r="AR2013" i="2"/>
  <c r="AS2013" i="2" s="1"/>
  <c r="J2156" i="2"/>
  <c r="K2156" i="2"/>
  <c r="AQ2015" i="2" l="1"/>
  <c r="AR2014" i="2"/>
  <c r="AS2014" i="2" s="1"/>
  <c r="AP2025" i="2"/>
  <c r="K2157" i="2"/>
  <c r="J2157" i="2"/>
  <c r="AP2026" i="2" l="1"/>
  <c r="AQ2016" i="2"/>
  <c r="AR2015" i="2"/>
  <c r="AS2015" i="2" s="1"/>
  <c r="J2158" i="2"/>
  <c r="K2158" i="2"/>
  <c r="AQ2017" i="2" l="1"/>
  <c r="AR2016" i="2"/>
  <c r="AS2016" i="2" s="1"/>
  <c r="AP2027" i="2"/>
  <c r="K2159" i="2"/>
  <c r="J2159" i="2"/>
  <c r="AP2028" i="2" l="1"/>
  <c r="AQ2018" i="2"/>
  <c r="AR2017" i="2"/>
  <c r="AS2017" i="2" s="1"/>
  <c r="J2160" i="2"/>
  <c r="K2160" i="2"/>
  <c r="AQ2019" i="2" l="1"/>
  <c r="AR2018" i="2"/>
  <c r="AS2018" i="2" s="1"/>
  <c r="AP2029" i="2"/>
  <c r="J2161" i="2"/>
  <c r="K2161" i="2"/>
  <c r="AP2030" i="2" l="1"/>
  <c r="AQ2020" i="2"/>
  <c r="AR2019" i="2"/>
  <c r="AS2019" i="2" s="1"/>
  <c r="K2162" i="2"/>
  <c r="J2162" i="2"/>
  <c r="AQ2021" i="2" l="1"/>
  <c r="AR2020" i="2"/>
  <c r="AS2020" i="2" s="1"/>
  <c r="AP2031" i="2"/>
  <c r="K2163" i="2"/>
  <c r="J2163" i="2"/>
  <c r="AP2032" i="2" l="1"/>
  <c r="AQ2022" i="2"/>
  <c r="AR2021" i="2"/>
  <c r="AS2021" i="2" s="1"/>
  <c r="K2164" i="2"/>
  <c r="J2164" i="2"/>
  <c r="AQ2023" i="2" l="1"/>
  <c r="AR2022" i="2"/>
  <c r="AS2022" i="2" s="1"/>
  <c r="AP2033" i="2"/>
  <c r="J2165" i="2"/>
  <c r="K2165" i="2"/>
  <c r="AP2034" i="2" l="1"/>
  <c r="AQ2024" i="2"/>
  <c r="AR2023" i="2"/>
  <c r="AS2023" i="2" s="1"/>
  <c r="J2166" i="2"/>
  <c r="K2166" i="2"/>
  <c r="AQ2025" i="2" l="1"/>
  <c r="AR2024" i="2"/>
  <c r="AS2024" i="2" s="1"/>
  <c r="AP2035" i="2"/>
  <c r="K2167" i="2"/>
  <c r="J2167" i="2"/>
  <c r="AP2036" i="2" l="1"/>
  <c r="AQ2026" i="2"/>
  <c r="AR2025" i="2"/>
  <c r="AS2025" i="2" s="1"/>
  <c r="J2168" i="2"/>
  <c r="K2168" i="2"/>
  <c r="AQ2027" i="2" l="1"/>
  <c r="AR2026" i="2"/>
  <c r="AS2026" i="2" s="1"/>
  <c r="AP2037" i="2"/>
  <c r="K2169" i="2"/>
  <c r="J2169" i="2"/>
  <c r="AP2038" i="2" l="1"/>
  <c r="AQ2028" i="2"/>
  <c r="AR2027" i="2"/>
  <c r="AS2027" i="2" s="1"/>
  <c r="J2170" i="2"/>
  <c r="K2170" i="2"/>
  <c r="AQ2029" i="2" l="1"/>
  <c r="AR2028" i="2"/>
  <c r="AS2028" i="2" s="1"/>
  <c r="AP2039" i="2"/>
  <c r="K2171" i="2"/>
  <c r="J2171" i="2"/>
  <c r="AP2040" i="2" l="1"/>
  <c r="AQ2030" i="2"/>
  <c r="AR2029" i="2"/>
  <c r="AS2029" i="2" s="1"/>
  <c r="J2172" i="2"/>
  <c r="K2172" i="2"/>
  <c r="AQ2031" i="2" l="1"/>
  <c r="AR2030" i="2"/>
  <c r="AS2030" i="2" s="1"/>
  <c r="AP2041" i="2"/>
  <c r="J2173" i="2"/>
  <c r="K2173" i="2"/>
  <c r="AP2042" i="2" l="1"/>
  <c r="AQ2032" i="2"/>
  <c r="AR2031" i="2"/>
  <c r="AS2031" i="2" s="1"/>
  <c r="K2174" i="2"/>
  <c r="J2174" i="2"/>
  <c r="AQ2033" i="2" l="1"/>
  <c r="AR2032" i="2"/>
  <c r="AS2032" i="2" s="1"/>
  <c r="AP2043" i="2"/>
  <c r="K2175" i="2"/>
  <c r="J2175" i="2"/>
  <c r="AP2044" i="2" l="1"/>
  <c r="AQ2034" i="2"/>
  <c r="AR2033" i="2"/>
  <c r="AS2033" i="2" s="1"/>
  <c r="J2176" i="2"/>
  <c r="K2176" i="2"/>
  <c r="AQ2035" i="2" l="1"/>
  <c r="AR2034" i="2"/>
  <c r="AS2034" i="2" s="1"/>
  <c r="AP2045" i="2"/>
  <c r="J2177" i="2"/>
  <c r="K2177" i="2"/>
  <c r="AP2046" i="2" l="1"/>
  <c r="AQ2036" i="2"/>
  <c r="AR2035" i="2"/>
  <c r="AS2035" i="2" s="1"/>
  <c r="J2178" i="2"/>
  <c r="K2178" i="2"/>
  <c r="AP2047" i="2" l="1"/>
  <c r="AQ2037" i="2"/>
  <c r="AR2036" i="2"/>
  <c r="AS2036" i="2" s="1"/>
  <c r="J2179" i="2"/>
  <c r="K2179" i="2"/>
  <c r="AQ2038" i="2" l="1"/>
  <c r="AR2037" i="2"/>
  <c r="AS2037" i="2" s="1"/>
  <c r="AP2048" i="2"/>
  <c r="K2180" i="2"/>
  <c r="J2180" i="2"/>
  <c r="AP2049" i="2" l="1"/>
  <c r="AQ2039" i="2"/>
  <c r="AR2038" i="2"/>
  <c r="AS2038" i="2" s="1"/>
  <c r="K2181" i="2"/>
  <c r="J2181" i="2"/>
  <c r="AQ2040" i="2" l="1"/>
  <c r="AR2039" i="2"/>
  <c r="AS2039" i="2" s="1"/>
  <c r="AP2050" i="2"/>
  <c r="J2182" i="2"/>
  <c r="K2182" i="2"/>
  <c r="AP2051" i="2" l="1"/>
  <c r="AQ2041" i="2"/>
  <c r="AR2040" i="2"/>
  <c r="AS2040" i="2" s="1"/>
  <c r="J2183" i="2"/>
  <c r="K2183" i="2"/>
  <c r="AQ2042" i="2" l="1"/>
  <c r="AR2041" i="2"/>
  <c r="AS2041" i="2" s="1"/>
  <c r="AP2052" i="2"/>
  <c r="J2184" i="2"/>
  <c r="K2184" i="2"/>
  <c r="AP2053" i="2" l="1"/>
  <c r="AQ2043" i="2"/>
  <c r="AR2042" i="2"/>
  <c r="AS2042" i="2" s="1"/>
  <c r="J2185" i="2"/>
  <c r="K2185" i="2"/>
  <c r="AQ2044" i="2" l="1"/>
  <c r="AR2043" i="2"/>
  <c r="AS2043" i="2" s="1"/>
  <c r="AP2054" i="2"/>
  <c r="K2186" i="2"/>
  <c r="J2186" i="2"/>
  <c r="AP2055" i="2" l="1"/>
  <c r="AQ2045" i="2"/>
  <c r="AR2044" i="2"/>
  <c r="AS2044" i="2" s="1"/>
  <c r="J2187" i="2"/>
  <c r="K2187" i="2" s="1"/>
  <c r="AQ2046" i="2" l="1"/>
  <c r="AR2045" i="2"/>
  <c r="AS2045" i="2" s="1"/>
  <c r="AP2056" i="2"/>
  <c r="K2188" i="2"/>
  <c r="J2188" i="2"/>
  <c r="AP2057" i="2" l="1"/>
  <c r="AQ2047" i="2"/>
  <c r="AR2046" i="2"/>
  <c r="AS2046" i="2" s="1"/>
  <c r="K2189" i="2"/>
  <c r="J2189" i="2"/>
  <c r="AQ2048" i="2" l="1"/>
  <c r="AR2047" i="2"/>
  <c r="AS2047" i="2" s="1"/>
  <c r="AP2058" i="2"/>
  <c r="J2190" i="2"/>
  <c r="K2190" i="2"/>
  <c r="AP2059" i="2" l="1"/>
  <c r="AQ2049" i="2"/>
  <c r="AR2048" i="2"/>
  <c r="AS2048" i="2" s="1"/>
  <c r="J2191" i="2"/>
  <c r="K2191" i="2"/>
  <c r="AQ2050" i="2" l="1"/>
  <c r="AR2049" i="2"/>
  <c r="AS2049" i="2" s="1"/>
  <c r="AP2060" i="2"/>
  <c r="K2192" i="2"/>
  <c r="J2192" i="2"/>
  <c r="AP2061" i="2" l="1"/>
  <c r="AQ2051" i="2"/>
  <c r="AR2050" i="2"/>
  <c r="AS2050" i="2" s="1"/>
  <c r="K2193" i="2"/>
  <c r="J2193" i="2"/>
  <c r="AQ2052" i="2" l="1"/>
  <c r="AR2051" i="2"/>
  <c r="AS2051" i="2" s="1"/>
  <c r="AP2062" i="2"/>
  <c r="J2194" i="2"/>
  <c r="K2194" i="2"/>
  <c r="AP2063" i="2" l="1"/>
  <c r="AQ2053" i="2"/>
  <c r="AR2052" i="2"/>
  <c r="AS2052" i="2" s="1"/>
  <c r="K2195" i="2"/>
  <c r="J2195" i="2"/>
  <c r="AQ2054" i="2" l="1"/>
  <c r="AR2053" i="2"/>
  <c r="AS2053" i="2" s="1"/>
  <c r="AP2064" i="2"/>
  <c r="J2196" i="2"/>
  <c r="K2196" i="2"/>
  <c r="AP2065" i="2" l="1"/>
  <c r="AQ2055" i="2"/>
  <c r="AR2054" i="2"/>
  <c r="AS2054" i="2" s="1"/>
  <c r="K2197" i="2"/>
  <c r="J2197" i="2"/>
  <c r="AQ2056" i="2" l="1"/>
  <c r="AR2055" i="2"/>
  <c r="AS2055" i="2" s="1"/>
  <c r="AP2066" i="2"/>
  <c r="K2198" i="2"/>
  <c r="J2198" i="2"/>
  <c r="AP2067" i="2" l="1"/>
  <c r="AQ2057" i="2"/>
  <c r="AR2056" i="2"/>
  <c r="AS2056" i="2" s="1"/>
  <c r="K2199" i="2"/>
  <c r="J2199" i="2"/>
  <c r="AQ2058" i="2" l="1"/>
  <c r="AR2057" i="2"/>
  <c r="AS2057" i="2" s="1"/>
  <c r="AP2068" i="2"/>
  <c r="J2200" i="2"/>
  <c r="K2200" i="2"/>
  <c r="AP2069" i="2" l="1"/>
  <c r="AQ2059" i="2"/>
  <c r="AR2058" i="2"/>
  <c r="AS2058" i="2" s="1"/>
  <c r="J2201" i="2"/>
  <c r="K2201" i="2"/>
  <c r="AQ2060" i="2" l="1"/>
  <c r="AR2059" i="2"/>
  <c r="AS2059" i="2" s="1"/>
  <c r="AP2070" i="2"/>
  <c r="K2202" i="2"/>
  <c r="J2202" i="2"/>
  <c r="AP2071" i="2" l="1"/>
  <c r="AQ2061" i="2"/>
  <c r="AR2060" i="2"/>
  <c r="AS2060" i="2" s="1"/>
  <c r="K2203" i="2"/>
  <c r="J2203" i="2"/>
  <c r="AQ2062" i="2" l="1"/>
  <c r="AR2061" i="2"/>
  <c r="AS2061" i="2" s="1"/>
  <c r="AP2072" i="2"/>
  <c r="K2204" i="2"/>
  <c r="J2204" i="2"/>
  <c r="AP2073" i="2" l="1"/>
  <c r="AQ2063" i="2"/>
  <c r="AR2062" i="2"/>
  <c r="AS2062" i="2" s="1"/>
  <c r="J2205" i="2"/>
  <c r="K2205" i="2"/>
  <c r="AQ2064" i="2" l="1"/>
  <c r="AR2063" i="2"/>
  <c r="AS2063" i="2" s="1"/>
  <c r="AP2074" i="2"/>
  <c r="J2206" i="2"/>
  <c r="K2206" i="2"/>
  <c r="AP2075" i="2" l="1"/>
  <c r="AQ2065" i="2"/>
  <c r="AR2064" i="2"/>
  <c r="AS2064" i="2" s="1"/>
  <c r="K2207" i="2"/>
  <c r="J2207" i="2"/>
  <c r="AQ2066" i="2" l="1"/>
  <c r="AR2065" i="2"/>
  <c r="AS2065" i="2" s="1"/>
  <c r="AP2076" i="2"/>
  <c r="J2208" i="2"/>
  <c r="K2208" i="2"/>
  <c r="AP2077" i="2" l="1"/>
  <c r="AQ2067" i="2"/>
  <c r="AR2066" i="2"/>
  <c r="AS2066" i="2" s="1"/>
  <c r="J2209" i="2"/>
  <c r="K2209" i="2"/>
  <c r="AQ2068" i="2" l="1"/>
  <c r="AR2067" i="2"/>
  <c r="AS2067" i="2" s="1"/>
  <c r="AP2078" i="2"/>
  <c r="J2210" i="2"/>
  <c r="K2210" i="2"/>
  <c r="AP2079" i="2" l="1"/>
  <c r="AQ2069" i="2"/>
  <c r="AR2068" i="2"/>
  <c r="AS2068" i="2" s="1"/>
  <c r="J2211" i="2"/>
  <c r="K2211" i="2"/>
  <c r="AQ2070" i="2" l="1"/>
  <c r="AR2069" i="2"/>
  <c r="AS2069" i="2" s="1"/>
  <c r="AP2080" i="2"/>
  <c r="J2212" i="2"/>
  <c r="K2212" i="2" s="1"/>
  <c r="AP2081" i="2" l="1"/>
  <c r="AQ2071" i="2"/>
  <c r="AR2070" i="2"/>
  <c r="AS2070" i="2" s="1"/>
  <c r="K2213" i="2"/>
  <c r="J2213" i="2"/>
  <c r="AQ2072" i="2" l="1"/>
  <c r="AR2071" i="2"/>
  <c r="AS2071" i="2" s="1"/>
  <c r="AP2082" i="2"/>
  <c r="J2214" i="2"/>
  <c r="K2214" i="2"/>
  <c r="AP2083" i="2" l="1"/>
  <c r="AQ2073" i="2"/>
  <c r="AR2072" i="2"/>
  <c r="AS2072" i="2" s="1"/>
  <c r="K2215" i="2"/>
  <c r="J2215" i="2"/>
  <c r="J2216" i="2" s="1"/>
  <c r="AQ2074" i="2" l="1"/>
  <c r="AR2073" i="2"/>
  <c r="AS2073" i="2" s="1"/>
  <c r="AP2084" i="2"/>
  <c r="K2216" i="2"/>
  <c r="J2217" i="2"/>
  <c r="K2217" i="2"/>
  <c r="AP2085" i="2" l="1"/>
  <c r="AQ2075" i="2"/>
  <c r="AR2074" i="2"/>
  <c r="AS2074" i="2" s="1"/>
  <c r="K2218" i="2"/>
  <c r="J2218" i="2"/>
  <c r="AQ2076" i="2" l="1"/>
  <c r="AR2075" i="2"/>
  <c r="AS2075" i="2" s="1"/>
  <c r="AP2086" i="2"/>
  <c r="K2219" i="2"/>
  <c r="J2219" i="2"/>
  <c r="AP2087" i="2" l="1"/>
  <c r="AQ2077" i="2"/>
  <c r="AR2076" i="2"/>
  <c r="AS2076" i="2" s="1"/>
  <c r="J2220" i="2"/>
  <c r="K2220" i="2"/>
  <c r="AQ2078" i="2" l="1"/>
  <c r="AR2077" i="2"/>
  <c r="AS2077" i="2" s="1"/>
  <c r="AP2088" i="2"/>
  <c r="K2221" i="2"/>
  <c r="J2221" i="2"/>
  <c r="AP2089" i="2" l="1"/>
  <c r="AQ2079" i="2"/>
  <c r="AR2078" i="2"/>
  <c r="AS2078" i="2" s="1"/>
  <c r="K2222" i="2"/>
  <c r="J2222" i="2"/>
  <c r="J2223" i="2" s="1"/>
  <c r="AQ2080" i="2" l="1"/>
  <c r="AR2079" i="2"/>
  <c r="AS2079" i="2" s="1"/>
  <c r="AP2090" i="2"/>
  <c r="K2223" i="2"/>
  <c r="J2224" i="2"/>
  <c r="K2224" i="2"/>
  <c r="AP2091" i="2" l="1"/>
  <c r="AQ2081" i="2"/>
  <c r="AR2080" i="2"/>
  <c r="AS2080" i="2" s="1"/>
  <c r="J2225" i="2"/>
  <c r="K2225" i="2" s="1"/>
  <c r="AQ2082" i="2" l="1"/>
  <c r="AR2081" i="2"/>
  <c r="AS2081" i="2" s="1"/>
  <c r="AP2092" i="2"/>
  <c r="K2226" i="2"/>
  <c r="J2226" i="2"/>
  <c r="AP2093" i="2" l="1"/>
  <c r="AQ2083" i="2"/>
  <c r="AR2082" i="2"/>
  <c r="AS2082" i="2" s="1"/>
  <c r="K2227" i="2"/>
  <c r="J2227" i="2"/>
  <c r="AQ2084" i="2" l="1"/>
  <c r="AR2083" i="2"/>
  <c r="AS2083" i="2" s="1"/>
  <c r="AP2094" i="2"/>
  <c r="K2228" i="2"/>
  <c r="J2228" i="2"/>
  <c r="AP2095" i="2" l="1"/>
  <c r="AQ2085" i="2"/>
  <c r="AR2084" i="2"/>
  <c r="AS2084" i="2" s="1"/>
  <c r="K2229" i="2"/>
  <c r="J2229" i="2"/>
  <c r="AQ2086" i="2" l="1"/>
  <c r="AR2085" i="2"/>
  <c r="AS2085" i="2" s="1"/>
  <c r="AP2096" i="2"/>
  <c r="J2230" i="2"/>
  <c r="K2230" i="2" s="1"/>
  <c r="AP2097" i="2" l="1"/>
  <c r="AQ2087" i="2"/>
  <c r="AR2086" i="2"/>
  <c r="AS2086" i="2" s="1"/>
  <c r="K2231" i="2"/>
  <c r="J2231" i="2"/>
  <c r="AQ2088" i="2" l="1"/>
  <c r="AR2087" i="2"/>
  <c r="AS2087" i="2" s="1"/>
  <c r="AP2098" i="2"/>
  <c r="K2232" i="2"/>
  <c r="J2232" i="2"/>
  <c r="AP2099" i="2" l="1"/>
  <c r="AQ2089" i="2"/>
  <c r="AR2088" i="2"/>
  <c r="AS2088" i="2" s="1"/>
  <c r="J2233" i="2"/>
  <c r="K2233" i="2"/>
  <c r="AQ2090" i="2" l="1"/>
  <c r="AR2089" i="2"/>
  <c r="AS2089" i="2" s="1"/>
  <c r="AP2100" i="2"/>
  <c r="J2234" i="2"/>
  <c r="K2234" i="2"/>
  <c r="AP2101" i="2" l="1"/>
  <c r="AQ2091" i="2"/>
  <c r="AR2090" i="2"/>
  <c r="AS2090" i="2" s="1"/>
  <c r="K2235" i="2"/>
  <c r="J2235" i="2"/>
  <c r="AQ2092" i="2" l="1"/>
  <c r="AR2091" i="2"/>
  <c r="AS2091" i="2" s="1"/>
  <c r="AP2102" i="2"/>
  <c r="J2236" i="2"/>
  <c r="K2236" i="2" s="1"/>
  <c r="AP2103" i="2" l="1"/>
  <c r="AQ2093" i="2"/>
  <c r="AR2092" i="2"/>
  <c r="AS2092" i="2" s="1"/>
  <c r="K2237" i="2"/>
  <c r="J2237" i="2"/>
  <c r="AQ2094" i="2" l="1"/>
  <c r="AR2093" i="2"/>
  <c r="AS2093" i="2" s="1"/>
  <c r="AP2104" i="2"/>
  <c r="J2238" i="2"/>
  <c r="K2238" i="2"/>
  <c r="AP2105" i="2" l="1"/>
  <c r="AQ2095" i="2"/>
  <c r="AR2094" i="2"/>
  <c r="AS2094" i="2" s="1"/>
  <c r="K2239" i="2"/>
  <c r="J2239" i="2"/>
  <c r="AQ2096" i="2" l="1"/>
  <c r="AR2095" i="2"/>
  <c r="AS2095" i="2" s="1"/>
  <c r="AP2106" i="2"/>
  <c r="J2240" i="2"/>
  <c r="K2240" i="2"/>
  <c r="AP2107" i="2" l="1"/>
  <c r="AQ2097" i="2"/>
  <c r="AR2096" i="2"/>
  <c r="AS2096" i="2" s="1"/>
  <c r="J2241" i="2"/>
  <c r="K2241" i="2"/>
  <c r="AQ2098" i="2" l="1"/>
  <c r="AR2097" i="2"/>
  <c r="AS2097" i="2" s="1"/>
  <c r="AP2108" i="2"/>
  <c r="K2242" i="2"/>
  <c r="J2242" i="2"/>
  <c r="AP2109" i="2" l="1"/>
  <c r="AQ2099" i="2"/>
  <c r="AR2098" i="2"/>
  <c r="AS2098" i="2" s="1"/>
  <c r="K2243" i="2"/>
  <c r="J2243" i="2"/>
  <c r="AQ2100" i="2" l="1"/>
  <c r="AR2099" i="2"/>
  <c r="AS2099" i="2" s="1"/>
  <c r="AP2110" i="2"/>
  <c r="J2244" i="2"/>
  <c r="K2244" i="2"/>
  <c r="AP2111" i="2" l="1"/>
  <c r="AQ2101" i="2"/>
  <c r="AR2100" i="2"/>
  <c r="AS2100" i="2" s="1"/>
  <c r="J2245" i="2"/>
  <c r="K2245" i="2" s="1"/>
  <c r="AQ2102" i="2" l="1"/>
  <c r="AR2101" i="2"/>
  <c r="AS2101" i="2" s="1"/>
  <c r="AP2112" i="2"/>
  <c r="J2246" i="2"/>
  <c r="K2246" i="2"/>
  <c r="AP2113" i="2" l="1"/>
  <c r="AQ2103" i="2"/>
  <c r="AR2102" i="2"/>
  <c r="AS2102" i="2" s="1"/>
  <c r="J2247" i="2"/>
  <c r="K2247" i="2"/>
  <c r="AQ2104" i="2" l="1"/>
  <c r="AR2103" i="2"/>
  <c r="AS2103" i="2" s="1"/>
  <c r="AP2114" i="2"/>
  <c r="K2248" i="2"/>
  <c r="J2248" i="2"/>
  <c r="AP2115" i="2" l="1"/>
  <c r="AQ2105" i="2"/>
  <c r="AR2104" i="2"/>
  <c r="AS2104" i="2" s="1"/>
  <c r="J2249" i="2"/>
  <c r="K2249" i="2"/>
  <c r="AQ2106" i="2" l="1"/>
  <c r="AR2105" i="2"/>
  <c r="AS2105" i="2" s="1"/>
  <c r="AP2116" i="2"/>
  <c r="J2250" i="2"/>
  <c r="K2250" i="2"/>
  <c r="AP2117" i="2" l="1"/>
  <c r="AQ2107" i="2"/>
  <c r="AR2106" i="2"/>
  <c r="AS2106" i="2" s="1"/>
  <c r="J2251" i="2"/>
  <c r="K2251" i="2" s="1"/>
  <c r="AQ2108" i="2" l="1"/>
  <c r="AR2107" i="2"/>
  <c r="AS2107" i="2" s="1"/>
  <c r="AP2118" i="2"/>
  <c r="K2252" i="2"/>
  <c r="J2252" i="2"/>
  <c r="AP2119" i="2" l="1"/>
  <c r="AQ2109" i="2"/>
  <c r="AR2108" i="2"/>
  <c r="AS2108" i="2" s="1"/>
  <c r="K2253" i="2"/>
  <c r="J2253" i="2"/>
  <c r="AQ2110" i="2" l="1"/>
  <c r="AR2109" i="2"/>
  <c r="AS2109" i="2" s="1"/>
  <c r="AP2120" i="2"/>
  <c r="K2254" i="2"/>
  <c r="J2254" i="2"/>
  <c r="AP2121" i="2" l="1"/>
  <c r="AQ2111" i="2"/>
  <c r="AR2110" i="2"/>
  <c r="AS2110" i="2" s="1"/>
  <c r="K2255" i="2"/>
  <c r="J2255" i="2"/>
  <c r="AQ2112" i="2" l="1"/>
  <c r="AR2111" i="2"/>
  <c r="AS2111" i="2" s="1"/>
  <c r="AP2122" i="2"/>
  <c r="K2256" i="2"/>
  <c r="J2256" i="2"/>
  <c r="AP2123" i="2" l="1"/>
  <c r="AQ2113" i="2"/>
  <c r="AR2112" i="2"/>
  <c r="AS2112" i="2" s="1"/>
  <c r="J2257" i="2"/>
  <c r="K2257" i="2"/>
  <c r="AQ2114" i="2" l="1"/>
  <c r="AR2113" i="2"/>
  <c r="AS2113" i="2" s="1"/>
  <c r="AP2124" i="2"/>
  <c r="J2258" i="2"/>
  <c r="K2258" i="2" s="1"/>
  <c r="AP2125" i="2" l="1"/>
  <c r="AQ2115" i="2"/>
  <c r="AR2114" i="2"/>
  <c r="AS2114" i="2" s="1"/>
  <c r="K2259" i="2"/>
  <c r="J2259" i="2"/>
  <c r="AQ2116" i="2" l="1"/>
  <c r="AR2115" i="2"/>
  <c r="AS2115" i="2" s="1"/>
  <c r="AP2126" i="2"/>
  <c r="K2260" i="2"/>
  <c r="J2260" i="2"/>
  <c r="AP2127" i="2" l="1"/>
  <c r="AQ2117" i="2"/>
  <c r="AR2116" i="2"/>
  <c r="AS2116" i="2" s="1"/>
  <c r="J2261" i="2"/>
  <c r="K2261" i="2"/>
  <c r="AQ2118" i="2" l="1"/>
  <c r="AR2117" i="2"/>
  <c r="AS2117" i="2" s="1"/>
  <c r="AP2128" i="2"/>
  <c r="K2262" i="2"/>
  <c r="J2262" i="2"/>
  <c r="AP2129" i="2" l="1"/>
  <c r="AQ2119" i="2"/>
  <c r="AR2118" i="2"/>
  <c r="AS2118" i="2" s="1"/>
  <c r="J2263" i="2"/>
  <c r="K2263" i="2"/>
  <c r="AQ2120" i="2" l="1"/>
  <c r="AR2119" i="2"/>
  <c r="AS2119" i="2" s="1"/>
  <c r="AP2130" i="2"/>
  <c r="J2264" i="2"/>
  <c r="K2264" i="2"/>
  <c r="AP2131" i="2" l="1"/>
  <c r="AQ2121" i="2"/>
  <c r="AR2120" i="2"/>
  <c r="AS2120" i="2" s="1"/>
  <c r="K2265" i="2"/>
  <c r="J2265" i="2"/>
  <c r="AQ2122" i="2" l="1"/>
  <c r="AR2121" i="2"/>
  <c r="AS2121" i="2" s="1"/>
  <c r="AP2132" i="2"/>
  <c r="K2266" i="2"/>
  <c r="J2266" i="2"/>
  <c r="AP2133" i="2" l="1"/>
  <c r="AQ2123" i="2"/>
  <c r="AR2122" i="2"/>
  <c r="AS2122" i="2" s="1"/>
  <c r="K2267" i="2"/>
  <c r="J2267" i="2"/>
  <c r="AQ2124" i="2" l="1"/>
  <c r="AR2123" i="2"/>
  <c r="AS2123" i="2" s="1"/>
  <c r="AP2134" i="2"/>
  <c r="K2268" i="2"/>
  <c r="J2268" i="2"/>
  <c r="J2269" i="2" s="1"/>
  <c r="AP2135" i="2" l="1"/>
  <c r="AQ2125" i="2"/>
  <c r="AR2124" i="2"/>
  <c r="AS2124" i="2" s="1"/>
  <c r="K2269" i="2"/>
  <c r="J2270" i="2"/>
  <c r="AQ2126" i="2" l="1"/>
  <c r="AR2125" i="2"/>
  <c r="AS2125" i="2" s="1"/>
  <c r="AP2136" i="2"/>
  <c r="K2270" i="2"/>
  <c r="K2271" i="2"/>
  <c r="J2271" i="2"/>
  <c r="AP2137" i="2" l="1"/>
  <c r="AQ2127" i="2"/>
  <c r="AR2126" i="2"/>
  <c r="AS2126" i="2" s="1"/>
  <c r="J2272" i="2"/>
  <c r="K2272" i="2"/>
  <c r="AQ2128" i="2" l="1"/>
  <c r="AR2127" i="2"/>
  <c r="AS2127" i="2" s="1"/>
  <c r="AP2138" i="2"/>
  <c r="J2273" i="2"/>
  <c r="K2273" i="2"/>
  <c r="AP2139" i="2" l="1"/>
  <c r="AQ2129" i="2"/>
  <c r="AR2128" i="2"/>
  <c r="AS2128" i="2" s="1"/>
  <c r="J2274" i="2"/>
  <c r="K2274" i="2"/>
  <c r="AQ2130" i="2" l="1"/>
  <c r="AR2129" i="2"/>
  <c r="AS2129" i="2" s="1"/>
  <c r="AP2140" i="2"/>
  <c r="J2275" i="2"/>
  <c r="K2275" i="2"/>
  <c r="AP2141" i="2" l="1"/>
  <c r="AQ2131" i="2"/>
  <c r="AR2130" i="2"/>
  <c r="AS2130" i="2" s="1"/>
  <c r="K2276" i="2"/>
  <c r="J2276" i="2"/>
  <c r="AQ2132" i="2" l="1"/>
  <c r="AR2131" i="2"/>
  <c r="AS2131" i="2" s="1"/>
  <c r="AP2142" i="2"/>
  <c r="J2277" i="2"/>
  <c r="K2277" i="2"/>
  <c r="AP2143" i="2" l="1"/>
  <c r="AQ2133" i="2"/>
  <c r="AR2132" i="2"/>
  <c r="AS2132" i="2" s="1"/>
  <c r="J2278" i="2"/>
  <c r="K2278" i="2"/>
  <c r="AQ2134" i="2" l="1"/>
  <c r="AR2133" i="2"/>
  <c r="AS2133" i="2" s="1"/>
  <c r="AP2144" i="2"/>
  <c r="J2279" i="2"/>
  <c r="K2279" i="2"/>
  <c r="AP2145" i="2" l="1"/>
  <c r="AQ2135" i="2"/>
  <c r="AR2134" i="2"/>
  <c r="AS2134" i="2" s="1"/>
  <c r="J2280" i="2"/>
  <c r="J2281" i="2" s="1"/>
  <c r="K2280" i="2"/>
  <c r="AQ2136" i="2" l="1"/>
  <c r="AR2135" i="2"/>
  <c r="AS2135" i="2" s="1"/>
  <c r="AP2146" i="2"/>
  <c r="K2281" i="2"/>
  <c r="K2282" i="2"/>
  <c r="J2282" i="2"/>
  <c r="AP2147" i="2" l="1"/>
  <c r="AQ2137" i="2"/>
  <c r="AR2136" i="2"/>
  <c r="AS2136" i="2" s="1"/>
  <c r="K2283" i="2"/>
  <c r="J2283" i="2"/>
  <c r="AQ2138" i="2" l="1"/>
  <c r="AR2137" i="2"/>
  <c r="AS2137" i="2" s="1"/>
  <c r="AP2148" i="2"/>
  <c r="K2284" i="2"/>
  <c r="J2284" i="2"/>
  <c r="AP2149" i="2" l="1"/>
  <c r="AQ2139" i="2"/>
  <c r="AR2138" i="2"/>
  <c r="AS2138" i="2" s="1"/>
  <c r="K2285" i="2"/>
  <c r="J2285" i="2"/>
  <c r="AQ2140" i="2" l="1"/>
  <c r="AR2139" i="2"/>
  <c r="AS2139" i="2" s="1"/>
  <c r="AP2150" i="2"/>
  <c r="K2286" i="2"/>
  <c r="J2286" i="2"/>
  <c r="AP2151" i="2" l="1"/>
  <c r="AQ2141" i="2"/>
  <c r="AR2140" i="2"/>
  <c r="AS2140" i="2" s="1"/>
  <c r="K2287" i="2"/>
  <c r="J2287" i="2"/>
  <c r="AQ2142" i="2" l="1"/>
  <c r="AR2141" i="2"/>
  <c r="AS2141" i="2" s="1"/>
  <c r="AP2152" i="2"/>
  <c r="J2288" i="2"/>
  <c r="K2288" i="2"/>
  <c r="AP2153" i="2" l="1"/>
  <c r="AQ2143" i="2"/>
  <c r="AR2142" i="2"/>
  <c r="AS2142" i="2" s="1"/>
  <c r="K2289" i="2"/>
  <c r="J2289" i="2"/>
  <c r="AQ2144" i="2" l="1"/>
  <c r="AR2143" i="2"/>
  <c r="AS2143" i="2" s="1"/>
  <c r="AP2154" i="2"/>
  <c r="J2290" i="2"/>
  <c r="K2290" i="2"/>
  <c r="AP2155" i="2" l="1"/>
  <c r="AQ2145" i="2"/>
  <c r="AR2144" i="2"/>
  <c r="AS2144" i="2" s="1"/>
  <c r="J2291" i="2"/>
  <c r="K2291" i="2"/>
  <c r="AQ2146" i="2" l="1"/>
  <c r="AR2145" i="2"/>
  <c r="AS2145" i="2" s="1"/>
  <c r="AP2156" i="2"/>
  <c r="J2292" i="2"/>
  <c r="K2292" i="2"/>
  <c r="AP2157" i="2" l="1"/>
  <c r="AQ2147" i="2"/>
  <c r="AR2146" i="2"/>
  <c r="AS2146" i="2" s="1"/>
  <c r="K2293" i="2"/>
  <c r="J2293" i="2"/>
  <c r="AQ2148" i="2" l="1"/>
  <c r="AR2147" i="2"/>
  <c r="AS2147" i="2" s="1"/>
  <c r="AP2158" i="2"/>
  <c r="J2294" i="2"/>
  <c r="K2294" i="2"/>
  <c r="AP2159" i="2" l="1"/>
  <c r="AQ2149" i="2"/>
  <c r="AR2148" i="2"/>
  <c r="AS2148" i="2" s="1"/>
  <c r="K2295" i="2"/>
  <c r="J2295" i="2"/>
  <c r="AQ2150" i="2" l="1"/>
  <c r="AR2149" i="2"/>
  <c r="AS2149" i="2" s="1"/>
  <c r="AP2160" i="2"/>
  <c r="K2296" i="2"/>
  <c r="J2296" i="2"/>
  <c r="AP2161" i="2" l="1"/>
  <c r="AQ2151" i="2"/>
  <c r="AR2150" i="2"/>
  <c r="AS2150" i="2" s="1"/>
  <c r="J2297" i="2"/>
  <c r="K2297" i="2"/>
  <c r="AQ2152" i="2" l="1"/>
  <c r="AR2151" i="2"/>
  <c r="AS2151" i="2" s="1"/>
  <c r="AP2162" i="2"/>
  <c r="K2298" i="2"/>
  <c r="J2298" i="2"/>
  <c r="AP2163" i="2" l="1"/>
  <c r="AQ2153" i="2"/>
  <c r="AR2152" i="2"/>
  <c r="AS2152" i="2" s="1"/>
  <c r="K2299" i="2"/>
  <c r="J2299" i="2"/>
  <c r="AQ2154" i="2" l="1"/>
  <c r="AR2153" i="2"/>
  <c r="AS2153" i="2" s="1"/>
  <c r="AP2164" i="2"/>
  <c r="J2300" i="2"/>
  <c r="K2300" i="2"/>
  <c r="AP2165" i="2" l="1"/>
  <c r="AQ2155" i="2"/>
  <c r="AR2154" i="2"/>
  <c r="AS2154" i="2" s="1"/>
  <c r="K2301" i="2"/>
  <c r="J2301" i="2"/>
  <c r="AQ2156" i="2" l="1"/>
  <c r="AR2155" i="2"/>
  <c r="AS2155" i="2" s="1"/>
  <c r="AP2166" i="2"/>
  <c r="K2302" i="2"/>
  <c r="J2302" i="2"/>
  <c r="AP2167" i="2" l="1"/>
  <c r="AQ2157" i="2"/>
  <c r="AR2156" i="2"/>
  <c r="AS2156" i="2" s="1"/>
  <c r="J2303" i="2"/>
  <c r="K2303" i="2"/>
  <c r="AQ2158" i="2" l="1"/>
  <c r="AR2157" i="2"/>
  <c r="AS2157" i="2" s="1"/>
  <c r="AP2168" i="2"/>
  <c r="K2304" i="2"/>
  <c r="J2304" i="2"/>
  <c r="AP2169" i="2" l="1"/>
  <c r="AQ2159" i="2"/>
  <c r="AR2158" i="2"/>
  <c r="AS2158" i="2" s="1"/>
  <c r="J2305" i="2"/>
  <c r="K2305" i="2"/>
  <c r="AQ2160" i="2" l="1"/>
  <c r="AR2159" i="2"/>
  <c r="AS2159" i="2" s="1"/>
  <c r="AP2170" i="2"/>
  <c r="K2306" i="2"/>
  <c r="J2306" i="2"/>
  <c r="AP2171" i="2" l="1"/>
  <c r="AQ2161" i="2"/>
  <c r="AR2160" i="2"/>
  <c r="AS2160" i="2" s="1"/>
  <c r="J2307" i="2"/>
  <c r="K2307" i="2"/>
  <c r="AQ2162" i="2" l="1"/>
  <c r="AR2161" i="2"/>
  <c r="AS2161" i="2" s="1"/>
  <c r="AP2172" i="2"/>
  <c r="J2308" i="2"/>
  <c r="K2308" i="2"/>
  <c r="AP2173" i="2" l="1"/>
  <c r="AQ2163" i="2"/>
  <c r="AR2162" i="2"/>
  <c r="AS2162" i="2" s="1"/>
  <c r="K2309" i="2"/>
  <c r="J2309" i="2"/>
  <c r="AQ2164" i="2" l="1"/>
  <c r="AR2163" i="2"/>
  <c r="AS2163" i="2" s="1"/>
  <c r="AP2174" i="2"/>
  <c r="J2310" i="2"/>
  <c r="K2310" i="2" s="1"/>
  <c r="AP2175" i="2" l="1"/>
  <c r="AQ2165" i="2"/>
  <c r="AR2164" i="2"/>
  <c r="AS2164" i="2" s="1"/>
  <c r="K2311" i="2"/>
  <c r="J2311" i="2"/>
  <c r="AQ2166" i="2" l="1"/>
  <c r="AR2165" i="2"/>
  <c r="AS2165" i="2" s="1"/>
  <c r="AP2176" i="2"/>
  <c r="J2312" i="2"/>
  <c r="K2312" i="2"/>
  <c r="AP2177" i="2" l="1"/>
  <c r="AQ2167" i="2"/>
  <c r="AR2166" i="2"/>
  <c r="AS2166" i="2" s="1"/>
  <c r="K2313" i="2"/>
  <c r="J2313" i="2"/>
  <c r="AQ2168" i="2" l="1"/>
  <c r="AR2167" i="2"/>
  <c r="AS2167" i="2" s="1"/>
  <c r="AP2178" i="2"/>
  <c r="J2314" i="2"/>
  <c r="K2314" i="2"/>
  <c r="AP2179" i="2" l="1"/>
  <c r="AQ2169" i="2"/>
  <c r="AR2168" i="2"/>
  <c r="AS2168" i="2" s="1"/>
  <c r="K2315" i="2"/>
  <c r="J2315" i="2"/>
  <c r="AQ2170" i="2" l="1"/>
  <c r="AR2169" i="2"/>
  <c r="AS2169" i="2" s="1"/>
  <c r="AP2180" i="2"/>
  <c r="J2316" i="2"/>
  <c r="K2316" i="2"/>
  <c r="AP2181" i="2" l="1"/>
  <c r="AQ2171" i="2"/>
  <c r="AR2170" i="2"/>
  <c r="AS2170" i="2" s="1"/>
  <c r="J2317" i="2"/>
  <c r="K2317" i="2"/>
  <c r="AQ2172" i="2" l="1"/>
  <c r="AR2171" i="2"/>
  <c r="AS2171" i="2" s="1"/>
  <c r="AP2182" i="2"/>
  <c r="K2318" i="2"/>
  <c r="J2318" i="2"/>
  <c r="AP2183" i="2" l="1"/>
  <c r="AQ2173" i="2"/>
  <c r="AR2172" i="2"/>
  <c r="AS2172" i="2" s="1"/>
  <c r="K2319" i="2"/>
  <c r="J2319" i="2"/>
  <c r="AQ2174" i="2" l="1"/>
  <c r="AR2173" i="2"/>
  <c r="AS2173" i="2" s="1"/>
  <c r="AP2184" i="2"/>
  <c r="J2320" i="2"/>
  <c r="K2320" i="2"/>
  <c r="AP2185" i="2" l="1"/>
  <c r="AQ2175" i="2"/>
  <c r="AR2174" i="2"/>
  <c r="AS2174" i="2" s="1"/>
  <c r="J2321" i="2"/>
  <c r="K2321" i="2" s="1"/>
  <c r="AQ2176" i="2" l="1"/>
  <c r="AR2175" i="2"/>
  <c r="AS2175" i="2" s="1"/>
  <c r="AP2186" i="2"/>
  <c r="K2322" i="2"/>
  <c r="J2322" i="2"/>
  <c r="AP2187" i="2" l="1"/>
  <c r="AQ2177" i="2"/>
  <c r="AR2176" i="2"/>
  <c r="AS2176" i="2" s="1"/>
  <c r="K2323" i="2"/>
  <c r="J2323" i="2"/>
  <c r="AQ2178" i="2" l="1"/>
  <c r="AR2177" i="2"/>
  <c r="AS2177" i="2" s="1"/>
  <c r="AP2188" i="2"/>
  <c r="K2324" i="2"/>
  <c r="J2324" i="2"/>
  <c r="AP2189" i="2" l="1"/>
  <c r="AQ2179" i="2"/>
  <c r="AR2178" i="2"/>
  <c r="AS2178" i="2" s="1"/>
  <c r="K2325" i="2"/>
  <c r="J2325" i="2"/>
  <c r="AQ2180" i="2" l="1"/>
  <c r="AR2179" i="2"/>
  <c r="AS2179" i="2" s="1"/>
  <c r="AP2190" i="2"/>
  <c r="K2326" i="2"/>
  <c r="J2326" i="2"/>
  <c r="AP2191" i="2" l="1"/>
  <c r="AQ2181" i="2"/>
  <c r="AR2180" i="2"/>
  <c r="AS2180" i="2" s="1"/>
  <c r="K2327" i="2"/>
  <c r="J2327" i="2"/>
  <c r="AQ2182" i="2" l="1"/>
  <c r="AR2181" i="2"/>
  <c r="AS2181" i="2" s="1"/>
  <c r="AP2192" i="2"/>
  <c r="K2328" i="2"/>
  <c r="J2328" i="2"/>
  <c r="AP2193" i="2" l="1"/>
  <c r="AQ2183" i="2"/>
  <c r="AR2182" i="2"/>
  <c r="AS2182" i="2" s="1"/>
  <c r="K2329" i="2"/>
  <c r="J2329" i="2"/>
  <c r="AQ2184" i="2" l="1"/>
  <c r="AR2183" i="2"/>
  <c r="AS2183" i="2" s="1"/>
  <c r="AP2194" i="2"/>
  <c r="K2330" i="2"/>
  <c r="J2330" i="2"/>
  <c r="AP2195" i="2" l="1"/>
  <c r="AQ2185" i="2"/>
  <c r="AR2184" i="2"/>
  <c r="AS2184" i="2" s="1"/>
  <c r="K2331" i="2"/>
  <c r="J2331" i="2"/>
  <c r="AQ2186" i="2" l="1"/>
  <c r="AR2185" i="2"/>
  <c r="AS2185" i="2" s="1"/>
  <c r="AP2196" i="2"/>
  <c r="J2332" i="2"/>
  <c r="K2332" i="2"/>
  <c r="AP2197" i="2" l="1"/>
  <c r="AQ2187" i="2"/>
  <c r="AR2186" i="2"/>
  <c r="AS2186" i="2" s="1"/>
  <c r="K2333" i="2"/>
  <c r="J2333" i="2"/>
  <c r="AQ2188" i="2" l="1"/>
  <c r="AR2187" i="2"/>
  <c r="AS2187" i="2" s="1"/>
  <c r="AP2198" i="2"/>
  <c r="K2334" i="2"/>
  <c r="J2334" i="2"/>
  <c r="AP2199" i="2" l="1"/>
  <c r="AQ2189" i="2"/>
  <c r="AR2188" i="2"/>
  <c r="AS2188" i="2" s="1"/>
  <c r="J2335" i="2"/>
  <c r="K2335" i="2"/>
  <c r="AQ2190" i="2" l="1"/>
  <c r="AR2189" i="2"/>
  <c r="AS2189" i="2" s="1"/>
  <c r="AP2200" i="2"/>
  <c r="K2336" i="2"/>
  <c r="J2336" i="2"/>
  <c r="AP2201" i="2" l="1"/>
  <c r="AQ2191" i="2"/>
  <c r="AR2190" i="2"/>
  <c r="AS2190" i="2" s="1"/>
  <c r="J2337" i="2"/>
  <c r="J2338" i="2" s="1"/>
  <c r="K2337" i="2"/>
  <c r="AQ2192" i="2" l="1"/>
  <c r="AR2191" i="2"/>
  <c r="AS2191" i="2" s="1"/>
  <c r="AP2202" i="2"/>
  <c r="K2338" i="2"/>
  <c r="J2339" i="2"/>
  <c r="K2339" i="2"/>
  <c r="AP2203" i="2" l="1"/>
  <c r="AQ2193" i="2"/>
  <c r="AR2192" i="2"/>
  <c r="AS2192" i="2" s="1"/>
  <c r="J2340" i="2"/>
  <c r="K2340" i="2"/>
  <c r="AQ2194" i="2" l="1"/>
  <c r="AR2193" i="2"/>
  <c r="AS2193" i="2" s="1"/>
  <c r="AP2204" i="2"/>
  <c r="J2341" i="2"/>
  <c r="K2341" i="2"/>
  <c r="AP2205" i="2" l="1"/>
  <c r="AQ2195" i="2"/>
  <c r="AR2194" i="2"/>
  <c r="AS2194" i="2" s="1"/>
  <c r="K2342" i="2"/>
  <c r="J2342" i="2"/>
  <c r="AQ2196" i="2" l="1"/>
  <c r="AR2195" i="2"/>
  <c r="AS2195" i="2" s="1"/>
  <c r="AP2206" i="2"/>
  <c r="J2343" i="2"/>
  <c r="K2343" i="2"/>
  <c r="AP2207" i="2" l="1"/>
  <c r="AQ2197" i="2"/>
  <c r="AR2196" i="2"/>
  <c r="AS2196" i="2" s="1"/>
  <c r="J2344" i="2"/>
  <c r="K2344" i="2"/>
  <c r="AQ2198" i="2" l="1"/>
  <c r="AR2197" i="2"/>
  <c r="AS2197" i="2" s="1"/>
  <c r="AP2208" i="2"/>
  <c r="J2345" i="2"/>
  <c r="K2345" i="2"/>
  <c r="AP2209" i="2" l="1"/>
  <c r="AQ2199" i="2"/>
  <c r="AR2198" i="2"/>
  <c r="AS2198" i="2" s="1"/>
  <c r="K2346" i="2"/>
  <c r="J2346" i="2"/>
  <c r="AQ2200" i="2" l="1"/>
  <c r="AR2199" i="2"/>
  <c r="AS2199" i="2" s="1"/>
  <c r="AP2210" i="2"/>
  <c r="J2347" i="2"/>
  <c r="K2347" i="2"/>
  <c r="AP2211" i="2" l="1"/>
  <c r="AQ2201" i="2"/>
  <c r="AR2200" i="2"/>
  <c r="AS2200" i="2" s="1"/>
  <c r="J2348" i="2"/>
  <c r="K2348" i="2"/>
  <c r="AQ2202" i="2" l="1"/>
  <c r="AR2201" i="2"/>
  <c r="AS2201" i="2" s="1"/>
  <c r="AP2212" i="2"/>
  <c r="J2349" i="2"/>
  <c r="K2349" i="2" s="1"/>
  <c r="AP2213" i="2" l="1"/>
  <c r="AQ2203" i="2"/>
  <c r="AR2202" i="2"/>
  <c r="AS2202" i="2" s="1"/>
  <c r="J2350" i="2"/>
  <c r="K2350" i="2"/>
  <c r="AQ2204" i="2" l="1"/>
  <c r="AR2203" i="2"/>
  <c r="AS2203" i="2" s="1"/>
  <c r="AP2214" i="2"/>
  <c r="J2351" i="2"/>
  <c r="K2351" i="2"/>
  <c r="AP2215" i="2" l="1"/>
  <c r="AQ2205" i="2"/>
  <c r="AR2204" i="2"/>
  <c r="AS2204" i="2" s="1"/>
  <c r="K2352" i="2"/>
  <c r="J2352" i="2"/>
  <c r="AQ2206" i="2" l="1"/>
  <c r="AR2205" i="2"/>
  <c r="AS2205" i="2" s="1"/>
  <c r="AP2216" i="2"/>
  <c r="J2353" i="2"/>
  <c r="K2353" i="2"/>
  <c r="AP2217" i="2" l="1"/>
  <c r="AQ2207" i="2"/>
  <c r="AR2206" i="2"/>
  <c r="AS2206" i="2" s="1"/>
  <c r="J2354" i="2"/>
  <c r="K2354" i="2" s="1"/>
  <c r="AQ2208" i="2" l="1"/>
  <c r="AR2207" i="2"/>
  <c r="AS2207" i="2" s="1"/>
  <c r="AP2218" i="2"/>
  <c r="K2355" i="2"/>
  <c r="J2355" i="2"/>
  <c r="AP2219" i="2" l="1"/>
  <c r="AQ2209" i="2"/>
  <c r="AR2208" i="2"/>
  <c r="AS2208" i="2" s="1"/>
  <c r="K2356" i="2"/>
  <c r="J2356" i="2"/>
  <c r="AQ2210" i="2" l="1"/>
  <c r="AR2209" i="2"/>
  <c r="AS2209" i="2" s="1"/>
  <c r="AP2220" i="2"/>
  <c r="J2357" i="2"/>
  <c r="K2357" i="2"/>
  <c r="AP2221" i="2" l="1"/>
  <c r="AQ2211" i="2"/>
  <c r="AR2210" i="2"/>
  <c r="AS2210" i="2" s="1"/>
  <c r="J2358" i="2"/>
  <c r="K2358" i="2"/>
  <c r="AQ2212" i="2" l="1"/>
  <c r="AR2211" i="2"/>
  <c r="AS2211" i="2" s="1"/>
  <c r="AP2222" i="2"/>
  <c r="K2359" i="2"/>
  <c r="J2359" i="2"/>
  <c r="AP2223" i="2" l="1"/>
  <c r="AQ2213" i="2"/>
  <c r="AR2212" i="2"/>
  <c r="AS2212" i="2" s="1"/>
  <c r="J2360" i="2"/>
  <c r="K2360" i="2"/>
  <c r="AQ2214" i="2" l="1"/>
  <c r="AR2213" i="2"/>
  <c r="AS2213" i="2" s="1"/>
  <c r="AP2224" i="2"/>
  <c r="J2361" i="2"/>
  <c r="K2361" i="2"/>
  <c r="AP2225" i="2" l="1"/>
  <c r="AQ2215" i="2"/>
  <c r="AR2214" i="2"/>
  <c r="AS2214" i="2" s="1"/>
  <c r="K2362" i="2"/>
  <c r="J2362" i="2"/>
  <c r="AQ2216" i="2" l="1"/>
  <c r="AR2215" i="2"/>
  <c r="AS2215" i="2" s="1"/>
  <c r="AP2226" i="2"/>
  <c r="K2363" i="2"/>
  <c r="J2363" i="2"/>
  <c r="AP2227" i="2" l="1"/>
  <c r="AQ2217" i="2"/>
  <c r="AR2216" i="2"/>
  <c r="AS2216" i="2" s="1"/>
  <c r="J2364" i="2"/>
  <c r="K2364" i="2"/>
  <c r="AQ2218" i="2" l="1"/>
  <c r="AR2217" i="2"/>
  <c r="AS2217" i="2" s="1"/>
  <c r="AP2228" i="2"/>
  <c r="K2365" i="2"/>
  <c r="J2365" i="2"/>
  <c r="AP2229" i="2" l="1"/>
  <c r="AQ2219" i="2"/>
  <c r="AR2218" i="2"/>
  <c r="AS2218" i="2" s="1"/>
  <c r="J2366" i="2"/>
  <c r="K2366" i="2"/>
  <c r="AQ2220" i="2" l="1"/>
  <c r="AR2219" i="2"/>
  <c r="AS2219" i="2" s="1"/>
  <c r="AP2230" i="2"/>
  <c r="J2367" i="2"/>
  <c r="K2367" i="2"/>
  <c r="AP2231" i="2" l="1"/>
  <c r="AQ2221" i="2"/>
  <c r="AR2220" i="2"/>
  <c r="AS2220" i="2" s="1"/>
  <c r="J2368" i="2"/>
  <c r="K2368" i="2"/>
  <c r="AQ2222" i="2" l="1"/>
  <c r="AR2221" i="2"/>
  <c r="AS2221" i="2" s="1"/>
  <c r="AP2232" i="2"/>
  <c r="J2369" i="2"/>
  <c r="K2369" i="2"/>
  <c r="AP2233" i="2" l="1"/>
  <c r="AQ2223" i="2"/>
  <c r="AR2222" i="2"/>
  <c r="AS2222" i="2" s="1"/>
  <c r="K2370" i="2"/>
  <c r="J2370" i="2"/>
  <c r="AQ2224" i="2" l="1"/>
  <c r="AR2223" i="2"/>
  <c r="AS2223" i="2" s="1"/>
  <c r="AP2234" i="2"/>
  <c r="K2371" i="2"/>
  <c r="J2371" i="2"/>
  <c r="AP2235" i="2" l="1"/>
  <c r="AQ2225" i="2"/>
  <c r="AR2224" i="2"/>
  <c r="AS2224" i="2" s="1"/>
  <c r="J2372" i="2"/>
  <c r="K2372" i="2"/>
  <c r="AQ2226" i="2" l="1"/>
  <c r="AR2225" i="2"/>
  <c r="AS2225" i="2" s="1"/>
  <c r="AP2236" i="2"/>
  <c r="J2373" i="2"/>
  <c r="K2373" i="2"/>
  <c r="AP2237" i="2" l="1"/>
  <c r="AQ2227" i="2"/>
  <c r="AR2226" i="2"/>
  <c r="AS2226" i="2" s="1"/>
  <c r="K2374" i="2"/>
  <c r="J2374" i="2"/>
  <c r="AQ2228" i="2" l="1"/>
  <c r="AR2227" i="2"/>
  <c r="AS2227" i="2" s="1"/>
  <c r="AP2238" i="2"/>
  <c r="J2375" i="2"/>
  <c r="K2375" i="2"/>
  <c r="AP2239" i="2" l="1"/>
  <c r="AQ2229" i="2"/>
  <c r="AR2228" i="2"/>
  <c r="AS2228" i="2" s="1"/>
  <c r="K2376" i="2"/>
  <c r="J2376" i="2"/>
  <c r="AQ2230" i="2" l="1"/>
  <c r="AR2229" i="2"/>
  <c r="AS2229" i="2" s="1"/>
  <c r="AP2240" i="2"/>
  <c r="J2377" i="2"/>
  <c r="K2377" i="2"/>
  <c r="AP2241" i="2" l="1"/>
  <c r="AQ2231" i="2"/>
  <c r="AR2230" i="2"/>
  <c r="AS2230" i="2" s="1"/>
  <c r="J2378" i="2"/>
  <c r="K2378" i="2"/>
  <c r="AQ2232" i="2" l="1"/>
  <c r="AR2231" i="2"/>
  <c r="AS2231" i="2" s="1"/>
  <c r="AP2242" i="2"/>
  <c r="K2379" i="2"/>
  <c r="J2379" i="2"/>
  <c r="AP2243" i="2" l="1"/>
  <c r="AQ2233" i="2"/>
  <c r="AR2232" i="2"/>
  <c r="AS2232" i="2" s="1"/>
  <c r="K2380" i="2"/>
  <c r="J2380" i="2"/>
  <c r="AQ2234" i="2" l="1"/>
  <c r="AR2233" i="2"/>
  <c r="AS2233" i="2" s="1"/>
  <c r="AP2244" i="2"/>
  <c r="K2381" i="2"/>
  <c r="J2381" i="2"/>
  <c r="AP2245" i="2" l="1"/>
  <c r="AQ2235" i="2"/>
  <c r="AR2234" i="2"/>
  <c r="AS2234" i="2" s="1"/>
  <c r="K2382" i="2"/>
  <c r="J2382" i="2"/>
  <c r="AQ2236" i="2" l="1"/>
  <c r="AR2235" i="2"/>
  <c r="AS2235" i="2" s="1"/>
  <c r="AP2246" i="2"/>
  <c r="K2383" i="2"/>
  <c r="J2383" i="2"/>
  <c r="AP2247" i="2" l="1"/>
  <c r="AQ2237" i="2"/>
  <c r="AR2236" i="2"/>
  <c r="AS2236" i="2" s="1"/>
  <c r="K2384" i="2"/>
  <c r="J2384" i="2"/>
  <c r="AQ2238" i="2" l="1"/>
  <c r="AR2237" i="2"/>
  <c r="AS2237" i="2" s="1"/>
  <c r="AP2248" i="2"/>
  <c r="K2385" i="2"/>
  <c r="J2385" i="2"/>
  <c r="AP2249" i="2" l="1"/>
  <c r="AQ2239" i="2"/>
  <c r="AR2238" i="2"/>
  <c r="AS2238" i="2" s="1"/>
  <c r="K2386" i="2"/>
  <c r="J2386" i="2"/>
  <c r="AQ2240" i="2" l="1"/>
  <c r="AR2239" i="2"/>
  <c r="AS2239" i="2" s="1"/>
  <c r="AP2250" i="2"/>
  <c r="J2387" i="2"/>
  <c r="K2387" i="2"/>
  <c r="AP2251" i="2" l="1"/>
  <c r="AQ2241" i="2"/>
  <c r="AR2240" i="2"/>
  <c r="AS2240" i="2" s="1"/>
  <c r="J2388" i="2"/>
  <c r="K2388" i="2"/>
  <c r="AQ2242" i="2" l="1"/>
  <c r="AR2241" i="2"/>
  <c r="AS2241" i="2" s="1"/>
  <c r="AP2252" i="2"/>
  <c r="J2389" i="2"/>
  <c r="K2389" i="2" s="1"/>
  <c r="AP2253" i="2" l="1"/>
  <c r="AQ2243" i="2"/>
  <c r="AR2242" i="2"/>
  <c r="AS2242" i="2" s="1"/>
  <c r="J2390" i="2"/>
  <c r="K2390" i="2"/>
  <c r="AQ2244" i="2" l="1"/>
  <c r="AR2243" i="2"/>
  <c r="AS2243" i="2" s="1"/>
  <c r="AP2254" i="2"/>
  <c r="J2391" i="2"/>
  <c r="J2392" i="2" s="1"/>
  <c r="K2391" i="2"/>
  <c r="AP2255" i="2" l="1"/>
  <c r="AQ2245" i="2"/>
  <c r="AR2244" i="2"/>
  <c r="AS2244" i="2" s="1"/>
  <c r="K2392" i="2"/>
  <c r="K2393" i="2"/>
  <c r="J2393" i="2"/>
  <c r="AQ2246" i="2" l="1"/>
  <c r="AR2245" i="2"/>
  <c r="AS2245" i="2" s="1"/>
  <c r="AP2256" i="2"/>
  <c r="J2394" i="2"/>
  <c r="K2394" i="2"/>
  <c r="AP2257" i="2" l="1"/>
  <c r="AQ2247" i="2"/>
  <c r="AR2246" i="2"/>
  <c r="AS2246" i="2" s="1"/>
  <c r="J2395" i="2"/>
  <c r="K2395" i="2"/>
  <c r="AQ2248" i="2" l="1"/>
  <c r="AR2247" i="2"/>
  <c r="AS2247" i="2" s="1"/>
  <c r="AP2258" i="2"/>
  <c r="K2396" i="2"/>
  <c r="J2396" i="2"/>
  <c r="AP2259" i="2" l="1"/>
  <c r="AQ2249" i="2"/>
  <c r="AR2248" i="2"/>
  <c r="AS2248" i="2" s="1"/>
  <c r="J2397" i="2"/>
  <c r="K2397" i="2" s="1"/>
  <c r="AQ2250" i="2" l="1"/>
  <c r="AR2249" i="2"/>
  <c r="AS2249" i="2" s="1"/>
  <c r="AP2260" i="2"/>
  <c r="K2398" i="2"/>
  <c r="J2398" i="2"/>
  <c r="AP2261" i="2" l="1"/>
  <c r="AQ2251" i="2"/>
  <c r="AR2250" i="2"/>
  <c r="AS2250" i="2" s="1"/>
  <c r="K2399" i="2"/>
  <c r="J2399" i="2"/>
  <c r="AQ2252" i="2" l="1"/>
  <c r="AR2251" i="2"/>
  <c r="AS2251" i="2" s="1"/>
  <c r="AP2262" i="2"/>
  <c r="J2400" i="2"/>
  <c r="K2400" i="2"/>
  <c r="AP2263" i="2" l="1"/>
  <c r="AQ2253" i="2"/>
  <c r="AR2252" i="2"/>
  <c r="AS2252" i="2" s="1"/>
  <c r="J2401" i="2"/>
  <c r="K2401" i="2" s="1"/>
  <c r="AQ2254" i="2" l="1"/>
  <c r="AR2253" i="2"/>
  <c r="AS2253" i="2" s="1"/>
  <c r="AP2264" i="2"/>
  <c r="K2402" i="2"/>
  <c r="J2402" i="2"/>
  <c r="AP2265" i="2" l="1"/>
  <c r="AQ2255" i="2"/>
  <c r="AR2254" i="2"/>
  <c r="AS2254" i="2" s="1"/>
  <c r="K2403" i="2"/>
  <c r="J2403" i="2"/>
  <c r="AQ2256" i="2" l="1"/>
  <c r="AR2255" i="2"/>
  <c r="AS2255" i="2" s="1"/>
  <c r="AP2266" i="2"/>
  <c r="J2404" i="2"/>
  <c r="K2404" i="2" s="1"/>
  <c r="AP2267" i="2" l="1"/>
  <c r="AQ2257" i="2"/>
  <c r="AR2256" i="2"/>
  <c r="AS2256" i="2" s="1"/>
  <c r="J2405" i="2"/>
  <c r="K2405" i="2"/>
  <c r="AQ2258" i="2" l="1"/>
  <c r="AR2257" i="2"/>
  <c r="AS2257" i="2" s="1"/>
  <c r="AP2268" i="2"/>
  <c r="J2406" i="2"/>
  <c r="K2406" i="2"/>
  <c r="AP2269" i="2" l="1"/>
  <c r="AQ2259" i="2"/>
  <c r="AR2258" i="2"/>
  <c r="AS2258" i="2" s="1"/>
  <c r="K2407" i="2"/>
  <c r="J2407" i="2"/>
  <c r="AQ2260" i="2" l="1"/>
  <c r="AR2259" i="2"/>
  <c r="AS2259" i="2" s="1"/>
  <c r="AP2270" i="2"/>
  <c r="J2408" i="2"/>
  <c r="K2408" i="2"/>
  <c r="AP2271" i="2" l="1"/>
  <c r="AQ2261" i="2"/>
  <c r="AR2260" i="2"/>
  <c r="AS2260" i="2" s="1"/>
  <c r="K2409" i="2"/>
  <c r="J2409" i="2"/>
  <c r="AQ2262" i="2" l="1"/>
  <c r="AR2261" i="2"/>
  <c r="AS2261" i="2" s="1"/>
  <c r="AP2272" i="2"/>
  <c r="J2410" i="2"/>
  <c r="K2410" i="2"/>
  <c r="AP2273" i="2" l="1"/>
  <c r="AQ2263" i="2"/>
  <c r="AR2262" i="2"/>
  <c r="AS2262" i="2" s="1"/>
  <c r="K2411" i="2"/>
  <c r="J2411" i="2"/>
  <c r="AQ2264" i="2" l="1"/>
  <c r="AR2263" i="2"/>
  <c r="AS2263" i="2" s="1"/>
  <c r="AP2274" i="2"/>
  <c r="K2412" i="2"/>
  <c r="J2412" i="2"/>
  <c r="AP2275" i="2" l="1"/>
  <c r="AQ2265" i="2"/>
  <c r="AR2264" i="2"/>
  <c r="AS2264" i="2" s="1"/>
  <c r="K2413" i="2"/>
  <c r="J2413" i="2"/>
  <c r="AQ2266" i="2" l="1"/>
  <c r="AR2265" i="2"/>
  <c r="AS2265" i="2" s="1"/>
  <c r="AP2276" i="2"/>
  <c r="J2414" i="2"/>
  <c r="K2414" i="2"/>
  <c r="AP2277" i="2" l="1"/>
  <c r="AQ2267" i="2"/>
  <c r="AR2266" i="2"/>
  <c r="AS2266" i="2" s="1"/>
  <c r="J2415" i="2"/>
  <c r="K2415" i="2"/>
  <c r="AQ2268" i="2" l="1"/>
  <c r="AR2267" i="2"/>
  <c r="AS2267" i="2" s="1"/>
  <c r="AP2278" i="2"/>
  <c r="J2416" i="2"/>
  <c r="J2417" i="2" s="1"/>
  <c r="AP2279" i="2" l="1"/>
  <c r="AQ2269" i="2"/>
  <c r="AR2268" i="2"/>
  <c r="AS2268" i="2" s="1"/>
  <c r="K2416" i="2"/>
  <c r="K2417" i="2"/>
  <c r="K2418" i="2"/>
  <c r="J2418" i="2"/>
  <c r="AQ2270" i="2" l="1"/>
  <c r="AR2269" i="2"/>
  <c r="AS2269" i="2" s="1"/>
  <c r="AP2280" i="2"/>
  <c r="K2419" i="2"/>
  <c r="J2419" i="2"/>
  <c r="AP2281" i="2" l="1"/>
  <c r="AQ2271" i="2"/>
  <c r="AR2270" i="2"/>
  <c r="AS2270" i="2" s="1"/>
  <c r="K2420" i="2"/>
  <c r="J2420" i="2"/>
  <c r="AQ2272" i="2" l="1"/>
  <c r="AR2271" i="2"/>
  <c r="AS2271" i="2" s="1"/>
  <c r="AP2282" i="2"/>
  <c r="J2421" i="2"/>
  <c r="K2421" i="2"/>
  <c r="AP2283" i="2" l="1"/>
  <c r="AQ2273" i="2"/>
  <c r="AR2272" i="2"/>
  <c r="AS2272" i="2" s="1"/>
  <c r="K2422" i="2"/>
  <c r="J2422" i="2"/>
  <c r="AQ2274" i="2" l="1"/>
  <c r="AR2273" i="2"/>
  <c r="AS2273" i="2" s="1"/>
  <c r="AP2284" i="2"/>
  <c r="K2423" i="2"/>
  <c r="J2423" i="2"/>
  <c r="AP2285" i="2" l="1"/>
  <c r="AQ2275" i="2"/>
  <c r="AR2274" i="2"/>
  <c r="AS2274" i="2" s="1"/>
  <c r="K2424" i="2"/>
  <c r="J2424" i="2"/>
  <c r="AQ2276" i="2" l="1"/>
  <c r="AR2275" i="2"/>
  <c r="AS2275" i="2" s="1"/>
  <c r="AP2286" i="2"/>
  <c r="K2425" i="2"/>
  <c r="J2425" i="2"/>
  <c r="AP2287" i="2" l="1"/>
  <c r="AQ2277" i="2"/>
  <c r="AR2276" i="2"/>
  <c r="AS2276" i="2" s="1"/>
  <c r="J2426" i="2"/>
  <c r="K2426" i="2"/>
  <c r="AQ2278" i="2" l="1"/>
  <c r="AR2277" i="2"/>
  <c r="AS2277" i="2" s="1"/>
  <c r="AP2288" i="2"/>
  <c r="K2427" i="2"/>
  <c r="J2427" i="2"/>
  <c r="AP2289" i="2" l="1"/>
  <c r="AQ2279" i="2"/>
  <c r="AR2278" i="2"/>
  <c r="AS2278" i="2" s="1"/>
  <c r="J2428" i="2"/>
  <c r="K2428" i="2"/>
  <c r="AQ2280" i="2" l="1"/>
  <c r="AR2279" i="2"/>
  <c r="AS2279" i="2" s="1"/>
  <c r="AP2290" i="2"/>
  <c r="K2429" i="2"/>
  <c r="J2429" i="2"/>
  <c r="AP2291" i="2" l="1"/>
  <c r="AQ2281" i="2"/>
  <c r="AR2280" i="2"/>
  <c r="AS2280" i="2" s="1"/>
  <c r="K2430" i="2"/>
  <c r="J2430" i="2"/>
  <c r="AQ2282" i="2" l="1"/>
  <c r="AR2281" i="2"/>
  <c r="AS2281" i="2" s="1"/>
  <c r="AP2292" i="2"/>
  <c r="J2431" i="2"/>
  <c r="K2431" i="2"/>
  <c r="AP2293" i="2" l="1"/>
  <c r="AQ2283" i="2"/>
  <c r="AR2282" i="2"/>
  <c r="AS2282" i="2" s="1"/>
  <c r="J2432" i="2"/>
  <c r="K2432" i="2"/>
  <c r="AQ2284" i="2" l="1"/>
  <c r="AR2283" i="2"/>
  <c r="AS2283" i="2" s="1"/>
  <c r="AP2294" i="2"/>
  <c r="J2433" i="2"/>
  <c r="K2433" i="2"/>
  <c r="AP2295" i="2" l="1"/>
  <c r="AQ2285" i="2"/>
  <c r="AR2284" i="2"/>
  <c r="AS2284" i="2" s="1"/>
  <c r="J2434" i="2"/>
  <c r="K2434" i="2"/>
  <c r="AQ2286" i="2" l="1"/>
  <c r="AR2285" i="2"/>
  <c r="AS2285" i="2" s="1"/>
  <c r="AP2296" i="2"/>
  <c r="J2435" i="2"/>
  <c r="K2435" i="2"/>
  <c r="AP2297" i="2" l="1"/>
  <c r="AQ2287" i="2"/>
  <c r="AR2286" i="2"/>
  <c r="AS2286" i="2" s="1"/>
  <c r="J2436" i="2"/>
  <c r="K2436" i="2"/>
  <c r="AQ2288" i="2" l="1"/>
  <c r="AR2287" i="2"/>
  <c r="AS2287" i="2" s="1"/>
  <c r="AP2298" i="2"/>
  <c r="K2437" i="2"/>
  <c r="J2437" i="2"/>
  <c r="AP2299" i="2" l="1"/>
  <c r="AQ2289" i="2"/>
  <c r="AR2288" i="2"/>
  <c r="AS2288" i="2" s="1"/>
  <c r="K2438" i="2"/>
  <c r="J2438" i="2"/>
  <c r="AQ2290" i="2" l="1"/>
  <c r="AR2289" i="2"/>
  <c r="AS2289" i="2" s="1"/>
  <c r="AP2300" i="2"/>
  <c r="K2439" i="2"/>
  <c r="J2439" i="2"/>
  <c r="AP2301" i="2" l="1"/>
  <c r="AQ2291" i="2"/>
  <c r="AR2290" i="2"/>
  <c r="AS2290" i="2" s="1"/>
  <c r="J2440" i="2"/>
  <c r="K2440" i="2"/>
  <c r="AQ2292" i="2" l="1"/>
  <c r="AR2291" i="2"/>
  <c r="AS2291" i="2" s="1"/>
  <c r="AP2302" i="2"/>
  <c r="K2441" i="2"/>
  <c r="J2441" i="2"/>
  <c r="AP2303" i="2" l="1"/>
  <c r="AQ2293" i="2"/>
  <c r="AR2292" i="2"/>
  <c r="AS2292" i="2" s="1"/>
  <c r="K2442" i="2"/>
  <c r="J2442" i="2"/>
  <c r="AQ2294" i="2" l="1"/>
  <c r="AR2293" i="2"/>
  <c r="AS2293" i="2" s="1"/>
  <c r="AP2304" i="2"/>
  <c r="K2443" i="2"/>
  <c r="J2443" i="2"/>
  <c r="AP2305" i="2" l="1"/>
  <c r="AQ2295" i="2"/>
  <c r="AR2294" i="2"/>
  <c r="AS2294" i="2" s="1"/>
  <c r="K2444" i="2"/>
  <c r="J2444" i="2"/>
  <c r="AQ2296" i="2" l="1"/>
  <c r="AR2295" i="2"/>
  <c r="AS2295" i="2" s="1"/>
  <c r="AP2306" i="2"/>
  <c r="K2445" i="2"/>
  <c r="J2445" i="2"/>
  <c r="AP2307" i="2" l="1"/>
  <c r="AQ2297" i="2"/>
  <c r="AR2296" i="2"/>
  <c r="AS2296" i="2" s="1"/>
  <c r="J2446" i="2"/>
  <c r="K2446" i="2"/>
  <c r="AQ2298" i="2" l="1"/>
  <c r="AR2297" i="2"/>
  <c r="AS2297" i="2" s="1"/>
  <c r="AP2308" i="2"/>
  <c r="J2447" i="2"/>
  <c r="K2447" i="2"/>
  <c r="AP2309" i="2" l="1"/>
  <c r="AQ2299" i="2"/>
  <c r="AR2298" i="2"/>
  <c r="AS2298" i="2" s="1"/>
  <c r="K2448" i="2"/>
  <c r="J2448" i="2"/>
  <c r="AQ2300" i="2" l="1"/>
  <c r="AR2299" i="2"/>
  <c r="AS2299" i="2" s="1"/>
  <c r="AP2310" i="2"/>
  <c r="J2449" i="2"/>
  <c r="K2449" i="2"/>
  <c r="AP2311" i="2" l="1"/>
  <c r="AQ2301" i="2"/>
  <c r="AR2300" i="2"/>
  <c r="AS2300" i="2" s="1"/>
  <c r="K2450" i="2"/>
  <c r="J2450" i="2"/>
  <c r="AQ2302" i="2" l="1"/>
  <c r="AR2301" i="2"/>
  <c r="AS2301" i="2" s="1"/>
  <c r="AP2312" i="2"/>
  <c r="J2451" i="2"/>
  <c r="K2451" i="2"/>
  <c r="AP2313" i="2" l="1"/>
  <c r="AQ2303" i="2"/>
  <c r="AR2302" i="2"/>
  <c r="AS2302" i="2" s="1"/>
  <c r="K2452" i="2"/>
  <c r="J2452" i="2"/>
  <c r="AQ2304" i="2" l="1"/>
  <c r="AR2303" i="2"/>
  <c r="AS2303" i="2" s="1"/>
  <c r="AP2314" i="2"/>
  <c r="K2453" i="2"/>
  <c r="J2453" i="2"/>
  <c r="AP2315" i="2" l="1"/>
  <c r="AQ2305" i="2"/>
  <c r="AR2304" i="2"/>
  <c r="AS2304" i="2" s="1"/>
  <c r="J2454" i="2"/>
  <c r="K2454" i="2"/>
  <c r="AQ2306" i="2" l="1"/>
  <c r="AR2305" i="2"/>
  <c r="AS2305" i="2" s="1"/>
  <c r="AP2316" i="2"/>
  <c r="J2455" i="2"/>
  <c r="K2455" i="2"/>
  <c r="AP2317" i="2" l="1"/>
  <c r="AQ2307" i="2"/>
  <c r="AR2306" i="2"/>
  <c r="AS2306" i="2" s="1"/>
  <c r="J2456" i="2"/>
  <c r="K2456" i="2" s="1"/>
  <c r="AQ2308" i="2" l="1"/>
  <c r="AR2307" i="2"/>
  <c r="AS2307" i="2" s="1"/>
  <c r="AP2318" i="2"/>
  <c r="J2457" i="2"/>
  <c r="K2457" i="2"/>
  <c r="AP2319" i="2" l="1"/>
  <c r="AQ2309" i="2"/>
  <c r="AR2308" i="2"/>
  <c r="AS2308" i="2" s="1"/>
  <c r="J2458" i="2"/>
  <c r="K2458" i="2"/>
  <c r="AQ2310" i="2" l="1"/>
  <c r="AR2309" i="2"/>
  <c r="AS2309" i="2" s="1"/>
  <c r="AP2320" i="2"/>
  <c r="J2459" i="2"/>
  <c r="K2459" i="2"/>
  <c r="AP2321" i="2" l="1"/>
  <c r="AQ2311" i="2"/>
  <c r="AR2310" i="2"/>
  <c r="AS2310" i="2" s="1"/>
  <c r="J2460" i="2"/>
  <c r="J2461" i="2" s="1"/>
  <c r="K2460" i="2"/>
  <c r="AQ2312" i="2" l="1"/>
  <c r="AR2311" i="2"/>
  <c r="AS2311" i="2" s="1"/>
  <c r="AP2322" i="2"/>
  <c r="K2461" i="2"/>
  <c r="J2462" i="2"/>
  <c r="K2462" i="2"/>
  <c r="AP2323" i="2" l="1"/>
  <c r="AQ2313" i="2"/>
  <c r="AR2312" i="2"/>
  <c r="AS2312" i="2" s="1"/>
  <c r="J2463" i="2"/>
  <c r="K2463" i="2"/>
  <c r="AQ2314" i="2" l="1"/>
  <c r="AR2313" i="2"/>
  <c r="AS2313" i="2" s="1"/>
  <c r="AP2324" i="2"/>
  <c r="K2464" i="2"/>
  <c r="J2464" i="2"/>
  <c r="AP2325" i="2" l="1"/>
  <c r="AQ2315" i="2"/>
  <c r="AR2314" i="2"/>
  <c r="AS2314" i="2" s="1"/>
  <c r="K2465" i="2"/>
  <c r="J2465" i="2"/>
  <c r="AQ2316" i="2" l="1"/>
  <c r="AR2315" i="2"/>
  <c r="AS2315" i="2" s="1"/>
  <c r="AP2326" i="2"/>
  <c r="J2466" i="2"/>
  <c r="K2466" i="2"/>
  <c r="AP2327" i="2" l="1"/>
  <c r="AQ2317" i="2"/>
  <c r="AR2316" i="2"/>
  <c r="AS2316" i="2" s="1"/>
  <c r="J2467" i="2"/>
  <c r="K2467" i="2"/>
  <c r="AQ2318" i="2" l="1"/>
  <c r="AR2317" i="2"/>
  <c r="AS2317" i="2" s="1"/>
  <c r="AP2328" i="2"/>
  <c r="J2468" i="2"/>
  <c r="K2468" i="2"/>
  <c r="AP2329" i="2" l="1"/>
  <c r="AQ2319" i="2"/>
  <c r="AR2318" i="2"/>
  <c r="AS2318" i="2" s="1"/>
  <c r="K2469" i="2"/>
  <c r="J2469" i="2"/>
  <c r="AQ2320" i="2" l="1"/>
  <c r="AR2319" i="2"/>
  <c r="AS2319" i="2" s="1"/>
  <c r="AP2330" i="2"/>
  <c r="K2470" i="2"/>
  <c r="J2470" i="2"/>
  <c r="AP2331" i="2" l="1"/>
  <c r="AQ2321" i="2"/>
  <c r="AR2320" i="2"/>
  <c r="AS2320" i="2" s="1"/>
  <c r="J2471" i="2"/>
  <c r="K2471" i="2"/>
  <c r="AQ2322" i="2" l="1"/>
  <c r="AR2321" i="2"/>
  <c r="AS2321" i="2" s="1"/>
  <c r="AP2332" i="2"/>
  <c r="K2472" i="2"/>
  <c r="J2472" i="2"/>
  <c r="AP2333" i="2" l="1"/>
  <c r="AQ2323" i="2"/>
  <c r="AR2322" i="2"/>
  <c r="AS2322" i="2" s="1"/>
  <c r="J2473" i="2"/>
  <c r="K2473" i="2"/>
  <c r="AQ2324" i="2" l="1"/>
  <c r="AR2323" i="2"/>
  <c r="AS2323" i="2" s="1"/>
  <c r="AP2334" i="2"/>
  <c r="J2474" i="2"/>
  <c r="K2474" i="2"/>
  <c r="AP2335" i="2" l="1"/>
  <c r="AQ2325" i="2"/>
  <c r="AR2324" i="2"/>
  <c r="AS2324" i="2" s="1"/>
  <c r="K2475" i="2"/>
  <c r="J2475" i="2"/>
  <c r="J2476" i="2" s="1"/>
  <c r="AQ2326" i="2" l="1"/>
  <c r="AR2325" i="2"/>
  <c r="AS2325" i="2" s="1"/>
  <c r="AP2336" i="2"/>
  <c r="K2476" i="2"/>
  <c r="K2477" i="2"/>
  <c r="J2477" i="2"/>
  <c r="AP2337" i="2" l="1"/>
  <c r="AQ2327" i="2"/>
  <c r="AR2326" i="2"/>
  <c r="AS2326" i="2" s="1"/>
  <c r="J2478" i="2"/>
  <c r="K2478" i="2"/>
  <c r="AQ2328" i="2" l="1"/>
  <c r="AR2327" i="2"/>
  <c r="AS2327" i="2" s="1"/>
  <c r="AP2338" i="2"/>
  <c r="J2479" i="2"/>
  <c r="K2479" i="2"/>
  <c r="AP2339" i="2" l="1"/>
  <c r="AQ2329" i="2"/>
  <c r="AR2328" i="2"/>
  <c r="AS2328" i="2" s="1"/>
  <c r="J2480" i="2"/>
  <c r="K2480" i="2" s="1"/>
  <c r="AQ2330" i="2" l="1"/>
  <c r="AR2329" i="2"/>
  <c r="AS2329" i="2" s="1"/>
  <c r="AP2340" i="2"/>
  <c r="K2481" i="2"/>
  <c r="J2481" i="2"/>
  <c r="AP2341" i="2" l="1"/>
  <c r="AQ2331" i="2"/>
  <c r="AR2330" i="2"/>
  <c r="AS2330" i="2" s="1"/>
  <c r="J2482" i="2"/>
  <c r="K2482" i="2"/>
  <c r="AQ2332" i="2" l="1"/>
  <c r="AR2331" i="2"/>
  <c r="AS2331" i="2" s="1"/>
  <c r="AP2342" i="2"/>
  <c r="J2483" i="2"/>
  <c r="K2483" i="2"/>
  <c r="AP2343" i="2" l="1"/>
  <c r="AQ2333" i="2"/>
  <c r="AR2332" i="2"/>
  <c r="AS2332" i="2" s="1"/>
  <c r="J2484" i="2"/>
  <c r="K2484" i="2"/>
  <c r="AQ2334" i="2" l="1"/>
  <c r="AR2333" i="2"/>
  <c r="AS2333" i="2" s="1"/>
  <c r="AP2344" i="2"/>
  <c r="J2485" i="2"/>
  <c r="J2486" i="2" s="1"/>
  <c r="K2485" i="2"/>
  <c r="AP2345" i="2" l="1"/>
  <c r="AQ2335" i="2"/>
  <c r="AR2334" i="2"/>
  <c r="AS2334" i="2" s="1"/>
  <c r="K2486" i="2"/>
  <c r="J2487" i="2"/>
  <c r="AQ2336" i="2" l="1"/>
  <c r="AR2335" i="2"/>
  <c r="AS2335" i="2" s="1"/>
  <c r="AP2346" i="2"/>
  <c r="K2487" i="2"/>
  <c r="J2488" i="2"/>
  <c r="K2488" i="2"/>
  <c r="AP2347" i="2" l="1"/>
  <c r="AQ2337" i="2"/>
  <c r="AR2336" i="2"/>
  <c r="AS2336" i="2" s="1"/>
  <c r="K2489" i="2"/>
  <c r="J2489" i="2"/>
  <c r="AQ2338" i="2" l="1"/>
  <c r="AR2337" i="2"/>
  <c r="AS2337" i="2" s="1"/>
  <c r="AP2348" i="2"/>
  <c r="K2490" i="2"/>
  <c r="J2490" i="2"/>
  <c r="AP2349" i="2" l="1"/>
  <c r="AQ2339" i="2"/>
  <c r="AR2338" i="2"/>
  <c r="AS2338" i="2" s="1"/>
  <c r="J2491" i="2"/>
  <c r="K2491" i="2"/>
  <c r="AQ2340" i="2" l="1"/>
  <c r="AR2339" i="2"/>
  <c r="AS2339" i="2" s="1"/>
  <c r="AP2350" i="2"/>
  <c r="K2492" i="2"/>
  <c r="J2492" i="2"/>
  <c r="AP2351" i="2" l="1"/>
  <c r="AQ2341" i="2"/>
  <c r="AR2340" i="2"/>
  <c r="AS2340" i="2" s="1"/>
  <c r="K2493" i="2"/>
  <c r="J2493" i="2"/>
  <c r="AQ2342" i="2" l="1"/>
  <c r="AR2341" i="2"/>
  <c r="AS2341" i="2" s="1"/>
  <c r="AP2352" i="2"/>
  <c r="J2494" i="2"/>
  <c r="K2494" i="2"/>
  <c r="AP2353" i="2" l="1"/>
  <c r="AQ2343" i="2"/>
  <c r="AR2342" i="2"/>
  <c r="AS2342" i="2" s="1"/>
  <c r="K2495" i="2"/>
  <c r="J2495" i="2"/>
  <c r="AQ2344" i="2" l="1"/>
  <c r="AR2343" i="2"/>
  <c r="AS2343" i="2" s="1"/>
  <c r="AP2354" i="2"/>
  <c r="J2496" i="2"/>
  <c r="K2496" i="2"/>
  <c r="AP2355" i="2" l="1"/>
  <c r="AQ2345" i="2"/>
  <c r="AR2344" i="2"/>
  <c r="AS2344" i="2" s="1"/>
  <c r="K2497" i="2"/>
  <c r="J2497" i="2"/>
  <c r="AQ2346" i="2" l="1"/>
  <c r="AR2345" i="2"/>
  <c r="AS2345" i="2" s="1"/>
  <c r="AP2356" i="2"/>
  <c r="K2498" i="2"/>
  <c r="J2498" i="2"/>
  <c r="AP2357" i="2" l="1"/>
  <c r="AQ2347" i="2"/>
  <c r="AR2346" i="2"/>
  <c r="AS2346" i="2" s="1"/>
  <c r="J2499" i="2"/>
  <c r="K2499" i="2"/>
  <c r="AQ2348" i="2" l="1"/>
  <c r="AR2347" i="2"/>
  <c r="AS2347" i="2" s="1"/>
  <c r="AP2358" i="2"/>
  <c r="J2500" i="2"/>
  <c r="K2500" i="2"/>
  <c r="AP2359" i="2" l="1"/>
  <c r="AQ2349" i="2"/>
  <c r="AR2348" i="2"/>
  <c r="AS2348" i="2" s="1"/>
  <c r="J2501" i="2"/>
  <c r="K2501" i="2" s="1"/>
  <c r="AQ2350" i="2" l="1"/>
  <c r="AR2349" i="2"/>
  <c r="AS2349" i="2" s="1"/>
  <c r="AP2360" i="2"/>
  <c r="J2502" i="2"/>
  <c r="J2503" i="2" s="1"/>
  <c r="K2502" i="2"/>
  <c r="AP2361" i="2" l="1"/>
  <c r="AQ2351" i="2"/>
  <c r="AR2350" i="2"/>
  <c r="AS2350" i="2" s="1"/>
  <c r="K2503" i="2"/>
  <c r="K2504" i="2"/>
  <c r="J2504" i="2"/>
  <c r="AQ2352" i="2" l="1"/>
  <c r="AR2351" i="2"/>
  <c r="AS2351" i="2" s="1"/>
  <c r="AP2362" i="2"/>
  <c r="K2505" i="2"/>
  <c r="J2505" i="2"/>
  <c r="AP2363" i="2" l="1"/>
  <c r="AQ2353" i="2"/>
  <c r="AR2352" i="2"/>
  <c r="AS2352" i="2" s="1"/>
  <c r="K2506" i="2"/>
  <c r="J2506" i="2"/>
  <c r="AQ2354" i="2" l="1"/>
  <c r="AR2353" i="2"/>
  <c r="AS2353" i="2" s="1"/>
  <c r="AP2364" i="2"/>
  <c r="J2507" i="2"/>
  <c r="K2507" i="2"/>
  <c r="AP2365" i="2" l="1"/>
  <c r="AQ2355" i="2"/>
  <c r="AR2354" i="2"/>
  <c r="AS2354" i="2" s="1"/>
  <c r="K2508" i="2"/>
  <c r="J2508" i="2"/>
  <c r="J2509" i="2" s="1"/>
  <c r="AQ2356" i="2" l="1"/>
  <c r="AR2355" i="2"/>
  <c r="AS2355" i="2" s="1"/>
  <c r="AP2366" i="2"/>
  <c r="K2509" i="2"/>
  <c r="J2510" i="2"/>
  <c r="K2510" i="2"/>
  <c r="AP2367" i="2" l="1"/>
  <c r="AQ2357" i="2"/>
  <c r="AR2356" i="2"/>
  <c r="AS2356" i="2" s="1"/>
  <c r="K2511" i="2"/>
  <c r="J2511" i="2"/>
  <c r="AQ2358" i="2" l="1"/>
  <c r="AR2357" i="2"/>
  <c r="AS2357" i="2" s="1"/>
  <c r="AP2368" i="2"/>
  <c r="K2512" i="2"/>
  <c r="J2512" i="2"/>
  <c r="AP2369" i="2" l="1"/>
  <c r="AQ2359" i="2"/>
  <c r="AR2358" i="2"/>
  <c r="AS2358" i="2" s="1"/>
  <c r="K2513" i="2"/>
  <c r="J2513" i="2"/>
  <c r="AQ2360" i="2" l="1"/>
  <c r="AR2359" i="2"/>
  <c r="AS2359" i="2" s="1"/>
  <c r="AP2370" i="2"/>
  <c r="K2514" i="2"/>
  <c r="J2514" i="2"/>
  <c r="AP2371" i="2" l="1"/>
  <c r="AQ2361" i="2"/>
  <c r="AR2360" i="2"/>
  <c r="AS2360" i="2" s="1"/>
  <c r="K2515" i="2"/>
  <c r="J2515" i="2"/>
  <c r="AQ2362" i="2" l="1"/>
  <c r="AR2361" i="2"/>
  <c r="AS2361" i="2" s="1"/>
  <c r="AP2372" i="2"/>
  <c r="K2516" i="2"/>
  <c r="J2516" i="2"/>
  <c r="AP2373" i="2" l="1"/>
  <c r="AQ2363" i="2"/>
  <c r="AR2362" i="2"/>
  <c r="AS2362" i="2" s="1"/>
  <c r="K2517" i="2"/>
  <c r="J2517" i="2"/>
  <c r="AQ2364" i="2" l="1"/>
  <c r="AR2363" i="2"/>
  <c r="AS2363" i="2" s="1"/>
  <c r="AP2374" i="2"/>
  <c r="K2518" i="2"/>
  <c r="J2518" i="2"/>
  <c r="AP2375" i="2" l="1"/>
  <c r="AQ2365" i="2"/>
  <c r="AR2364" i="2"/>
  <c r="AS2364" i="2" s="1"/>
  <c r="J2519" i="2"/>
  <c r="K2519" i="2"/>
  <c r="AQ2366" i="2" l="1"/>
  <c r="AR2365" i="2"/>
  <c r="AS2365" i="2" s="1"/>
  <c r="AP2376" i="2"/>
  <c r="J2520" i="2"/>
  <c r="K2520" i="2"/>
  <c r="AP2377" i="2" l="1"/>
  <c r="AQ2367" i="2"/>
  <c r="AR2366" i="2"/>
  <c r="AS2366" i="2" s="1"/>
  <c r="J2521" i="2"/>
  <c r="J2522" i="2" s="1"/>
  <c r="K2521" i="2"/>
  <c r="AQ2368" i="2" l="1"/>
  <c r="AR2367" i="2"/>
  <c r="AS2367" i="2" s="1"/>
  <c r="AP2378" i="2"/>
  <c r="K2522" i="2"/>
  <c r="J2523" i="2"/>
  <c r="K2523" i="2"/>
  <c r="AP2379" i="2" l="1"/>
  <c r="AQ2369" i="2"/>
  <c r="AR2368" i="2"/>
  <c r="AS2368" i="2" s="1"/>
  <c r="K2524" i="2"/>
  <c r="J2524" i="2"/>
  <c r="AQ2370" i="2" l="1"/>
  <c r="AR2369" i="2"/>
  <c r="AS2369" i="2" s="1"/>
  <c r="AP2380" i="2"/>
  <c r="J2525" i="2"/>
  <c r="K2525" i="2"/>
  <c r="AP2381" i="2" l="1"/>
  <c r="AQ2371" i="2"/>
  <c r="AR2370" i="2"/>
  <c r="AS2370" i="2" s="1"/>
  <c r="J2526" i="2"/>
  <c r="K2526" i="2"/>
  <c r="AQ2372" i="2" l="1"/>
  <c r="AR2371" i="2"/>
  <c r="AS2371" i="2" s="1"/>
  <c r="AP2382" i="2"/>
  <c r="K2527" i="2"/>
  <c r="J2527" i="2"/>
  <c r="AP2383" i="2" l="1"/>
  <c r="AQ2373" i="2"/>
  <c r="AR2372" i="2"/>
  <c r="AS2372" i="2" s="1"/>
  <c r="J2528" i="2"/>
  <c r="K2528" i="2"/>
  <c r="AQ2374" i="2" l="1"/>
  <c r="AR2373" i="2"/>
  <c r="AS2373" i="2" s="1"/>
  <c r="AP2384" i="2"/>
  <c r="K2529" i="2"/>
  <c r="J2529" i="2"/>
  <c r="AP2385" i="2" l="1"/>
  <c r="AQ2375" i="2"/>
  <c r="AR2374" i="2"/>
  <c r="AS2374" i="2" s="1"/>
  <c r="K2530" i="2"/>
  <c r="J2530" i="2"/>
  <c r="AQ2376" i="2" l="1"/>
  <c r="AR2375" i="2"/>
  <c r="AS2375" i="2" s="1"/>
  <c r="AP2386" i="2"/>
  <c r="J2531" i="2"/>
  <c r="K2531" i="2"/>
  <c r="AP2387" i="2" l="1"/>
  <c r="AQ2377" i="2"/>
  <c r="AR2376" i="2"/>
  <c r="AS2376" i="2" s="1"/>
  <c r="K2532" i="2"/>
  <c r="J2532" i="2"/>
  <c r="AQ2378" i="2" l="1"/>
  <c r="AR2377" i="2"/>
  <c r="AS2377" i="2" s="1"/>
  <c r="AP2388" i="2"/>
  <c r="K2533" i="2"/>
  <c r="J2533" i="2"/>
  <c r="AP2389" i="2" l="1"/>
  <c r="AQ2379" i="2"/>
  <c r="AR2378" i="2"/>
  <c r="AS2378" i="2" s="1"/>
  <c r="K2534" i="2"/>
  <c r="J2534" i="2"/>
  <c r="AQ2380" i="2" l="1"/>
  <c r="AR2379" i="2"/>
  <c r="AS2379" i="2" s="1"/>
  <c r="AP2390" i="2"/>
  <c r="J2535" i="2"/>
  <c r="K2535" i="2"/>
  <c r="AP2391" i="2" l="1"/>
  <c r="AQ2381" i="2"/>
  <c r="AR2380" i="2"/>
  <c r="AS2380" i="2" s="1"/>
  <c r="J2536" i="2"/>
  <c r="K2536" i="2"/>
  <c r="AQ2382" i="2" l="1"/>
  <c r="AR2381" i="2"/>
  <c r="AS2381" i="2" s="1"/>
  <c r="AP2392" i="2"/>
  <c r="J2537" i="2"/>
  <c r="K2537" i="2"/>
  <c r="AP2393" i="2" l="1"/>
  <c r="AQ2383" i="2"/>
  <c r="AR2382" i="2"/>
  <c r="AS2382" i="2" s="1"/>
  <c r="K2538" i="2"/>
  <c r="J2538" i="2"/>
  <c r="AQ2384" i="2" l="1"/>
  <c r="AR2383" i="2"/>
  <c r="AS2383" i="2" s="1"/>
  <c r="AP2394" i="2"/>
  <c r="K2539" i="2"/>
  <c r="J2539" i="2"/>
  <c r="J2540" i="2" s="1"/>
  <c r="AP2395" i="2" l="1"/>
  <c r="AQ2385" i="2"/>
  <c r="AR2384" i="2"/>
  <c r="AS2384" i="2" s="1"/>
  <c r="K2540" i="2"/>
  <c r="K2541" i="2"/>
  <c r="J2541" i="2"/>
  <c r="AQ2386" i="2" l="1"/>
  <c r="AR2385" i="2"/>
  <c r="AS2385" i="2" s="1"/>
  <c r="AP2396" i="2"/>
  <c r="K2542" i="2"/>
  <c r="J2542" i="2"/>
  <c r="AP2397" i="2" l="1"/>
  <c r="AQ2387" i="2"/>
  <c r="AR2386" i="2"/>
  <c r="AS2386" i="2" s="1"/>
  <c r="J2543" i="2"/>
  <c r="K2543" i="2"/>
  <c r="AQ2388" i="2" l="1"/>
  <c r="AR2387" i="2"/>
  <c r="AS2387" i="2" s="1"/>
  <c r="AP2398" i="2"/>
  <c r="J2544" i="2"/>
  <c r="K2544" i="2"/>
  <c r="AP2399" i="2" l="1"/>
  <c r="AQ2389" i="2"/>
  <c r="AR2388" i="2"/>
  <c r="AS2388" i="2" s="1"/>
  <c r="J2545" i="2"/>
  <c r="K2545" i="2"/>
  <c r="AQ2390" i="2" l="1"/>
  <c r="AR2389" i="2"/>
  <c r="AS2389" i="2" s="1"/>
  <c r="AP2400" i="2"/>
  <c r="K2546" i="2"/>
  <c r="J2546" i="2"/>
  <c r="AP2401" i="2" l="1"/>
  <c r="AQ2391" i="2"/>
  <c r="AR2390" i="2"/>
  <c r="AS2390" i="2" s="1"/>
  <c r="K2547" i="2"/>
  <c r="J2547" i="2"/>
  <c r="AQ2392" i="2" l="1"/>
  <c r="AR2391" i="2"/>
  <c r="AS2391" i="2" s="1"/>
  <c r="AP2402" i="2"/>
  <c r="J2548" i="2"/>
  <c r="K2548" i="2"/>
  <c r="AP2403" i="2" l="1"/>
  <c r="AQ2393" i="2"/>
  <c r="AR2392" i="2"/>
  <c r="AS2392" i="2" s="1"/>
  <c r="J2549" i="2"/>
  <c r="K2549" i="2"/>
  <c r="AQ2394" i="2" l="1"/>
  <c r="AR2393" i="2"/>
  <c r="AS2393" i="2" s="1"/>
  <c r="AP2404" i="2"/>
  <c r="K2550" i="2"/>
  <c r="J2550" i="2"/>
  <c r="AP2405" i="2" l="1"/>
  <c r="AQ2395" i="2"/>
  <c r="AR2394" i="2"/>
  <c r="AS2394" i="2" s="1"/>
  <c r="K2551" i="2"/>
  <c r="J2551" i="2"/>
  <c r="AQ2396" i="2" l="1"/>
  <c r="AR2395" i="2"/>
  <c r="AS2395" i="2" s="1"/>
  <c r="AP2406" i="2"/>
  <c r="K2552" i="2"/>
  <c r="J2552" i="2"/>
  <c r="AP2407" i="2" l="1"/>
  <c r="AQ2397" i="2"/>
  <c r="AR2396" i="2"/>
  <c r="AS2396" i="2" s="1"/>
  <c r="J2553" i="2"/>
  <c r="K2553" i="2"/>
  <c r="AQ2398" i="2" l="1"/>
  <c r="AR2397" i="2"/>
  <c r="AS2397" i="2" s="1"/>
  <c r="AP2408" i="2"/>
  <c r="J2554" i="2"/>
  <c r="K2554" i="2"/>
  <c r="AP2409" i="2" l="1"/>
  <c r="AQ2399" i="2"/>
  <c r="AR2398" i="2"/>
  <c r="AS2398" i="2" s="1"/>
  <c r="J2555" i="2"/>
  <c r="K2555" i="2"/>
  <c r="AQ2400" i="2" l="1"/>
  <c r="AR2399" i="2"/>
  <c r="AS2399" i="2" s="1"/>
  <c r="AP2410" i="2"/>
  <c r="K2556" i="2"/>
  <c r="J2556" i="2"/>
  <c r="AP2411" i="2" l="1"/>
  <c r="AQ2401" i="2"/>
  <c r="AR2400" i="2"/>
  <c r="AS2400" i="2" s="1"/>
  <c r="J2557" i="2"/>
  <c r="K2557" i="2"/>
  <c r="AQ2402" i="2" l="1"/>
  <c r="AR2401" i="2"/>
  <c r="AS2401" i="2" s="1"/>
  <c r="AP2412" i="2"/>
  <c r="J2558" i="2"/>
  <c r="K2558" i="2" s="1"/>
  <c r="AP2413" i="2" l="1"/>
  <c r="AQ2403" i="2"/>
  <c r="AR2402" i="2"/>
  <c r="AS2402" i="2" s="1"/>
  <c r="J2559" i="2"/>
  <c r="K2559" i="2"/>
  <c r="AQ2404" i="2" l="1"/>
  <c r="AR2403" i="2"/>
  <c r="AS2403" i="2" s="1"/>
  <c r="AP2414" i="2"/>
  <c r="K2560" i="2"/>
  <c r="J2560" i="2"/>
  <c r="AP2415" i="2" l="1"/>
  <c r="AQ2405" i="2"/>
  <c r="AR2404" i="2"/>
  <c r="AS2404" i="2" s="1"/>
  <c r="J2561" i="2"/>
  <c r="K2561" i="2"/>
  <c r="AQ2406" i="2" l="1"/>
  <c r="AR2405" i="2"/>
  <c r="AS2405" i="2" s="1"/>
  <c r="AP2416" i="2"/>
  <c r="K2562" i="2"/>
  <c r="J2562" i="2"/>
  <c r="AP2417" i="2" l="1"/>
  <c r="AQ2407" i="2"/>
  <c r="AR2406" i="2"/>
  <c r="AS2406" i="2" s="1"/>
  <c r="J2563" i="2"/>
  <c r="K2563" i="2"/>
  <c r="AQ2408" i="2" l="1"/>
  <c r="AR2407" i="2"/>
  <c r="AS2407" i="2" s="1"/>
  <c r="AP2418" i="2"/>
  <c r="J2564" i="2"/>
  <c r="K2564" i="2"/>
  <c r="AP2419" i="2" l="1"/>
  <c r="AQ2409" i="2"/>
  <c r="AR2408" i="2"/>
  <c r="AS2408" i="2" s="1"/>
  <c r="K2565" i="2"/>
  <c r="J2565" i="2"/>
  <c r="AQ2410" i="2" l="1"/>
  <c r="AR2409" i="2"/>
  <c r="AS2409" i="2" s="1"/>
  <c r="AP2420" i="2"/>
  <c r="K2566" i="2"/>
  <c r="J2566" i="2"/>
  <c r="AP2421" i="2" l="1"/>
  <c r="AQ2411" i="2"/>
  <c r="AR2410" i="2"/>
  <c r="AS2410" i="2" s="1"/>
  <c r="K2567" i="2"/>
  <c r="J2567" i="2"/>
  <c r="AQ2412" i="2" l="1"/>
  <c r="AR2411" i="2"/>
  <c r="AS2411" i="2" s="1"/>
  <c r="AP2422" i="2"/>
  <c r="J2568" i="2"/>
  <c r="K2568" i="2"/>
  <c r="AP2423" i="2" l="1"/>
  <c r="AQ2413" i="2"/>
  <c r="AR2412" i="2"/>
  <c r="AS2412" i="2" s="1"/>
  <c r="K2569" i="2"/>
  <c r="J2569" i="2"/>
  <c r="AQ2414" i="2" l="1"/>
  <c r="AR2413" i="2"/>
  <c r="AS2413" i="2" s="1"/>
  <c r="AP2424" i="2"/>
  <c r="J2570" i="2"/>
  <c r="J2571" i="2" s="1"/>
  <c r="K2570" i="2"/>
  <c r="AP2425" i="2" l="1"/>
  <c r="AQ2415" i="2"/>
  <c r="AR2414" i="2"/>
  <c r="AS2414" i="2" s="1"/>
  <c r="K2571" i="2"/>
  <c r="J2572" i="2"/>
  <c r="K2572" i="2"/>
  <c r="AQ2416" i="2" l="1"/>
  <c r="AR2415" i="2"/>
  <c r="AS2415" i="2" s="1"/>
  <c r="AP2426" i="2"/>
  <c r="K2573" i="2"/>
  <c r="J2573" i="2"/>
  <c r="AP2427" i="2" l="1"/>
  <c r="AQ2417" i="2"/>
  <c r="AR2416" i="2"/>
  <c r="AS2416" i="2" s="1"/>
  <c r="K2574" i="2"/>
  <c r="J2574" i="2"/>
  <c r="AQ2418" i="2" l="1"/>
  <c r="AR2417" i="2"/>
  <c r="AS2417" i="2" s="1"/>
  <c r="AP2428" i="2"/>
  <c r="J2575" i="2"/>
  <c r="K2575" i="2"/>
  <c r="AP2429" i="2" l="1"/>
  <c r="AQ2419" i="2"/>
  <c r="AR2418" i="2"/>
  <c r="AS2418" i="2" s="1"/>
  <c r="K2576" i="2"/>
  <c r="J2576" i="2"/>
  <c r="AQ2420" i="2" l="1"/>
  <c r="AR2419" i="2"/>
  <c r="AS2419" i="2" s="1"/>
  <c r="AP2430" i="2"/>
  <c r="K2577" i="2"/>
  <c r="J2577" i="2"/>
  <c r="AP2431" i="2" l="1"/>
  <c r="AQ2421" i="2"/>
  <c r="AR2420" i="2"/>
  <c r="AS2420" i="2" s="1"/>
  <c r="J2578" i="2"/>
  <c r="K2578" i="2"/>
  <c r="AQ2422" i="2" l="1"/>
  <c r="AR2421" i="2"/>
  <c r="AS2421" i="2" s="1"/>
  <c r="AP2432" i="2"/>
  <c r="K2579" i="2"/>
  <c r="J2579" i="2"/>
  <c r="AP2433" i="2" l="1"/>
  <c r="AQ2423" i="2"/>
  <c r="AR2422" i="2"/>
  <c r="AS2422" i="2" s="1"/>
  <c r="J2580" i="2"/>
  <c r="K2580" i="2"/>
  <c r="AQ2424" i="2" l="1"/>
  <c r="AR2423" i="2"/>
  <c r="AS2423" i="2" s="1"/>
  <c r="AP2434" i="2"/>
  <c r="J2581" i="2"/>
  <c r="K2581" i="2"/>
  <c r="AP2435" i="2" l="1"/>
  <c r="AQ2425" i="2"/>
  <c r="AR2424" i="2"/>
  <c r="AS2424" i="2" s="1"/>
  <c r="J2582" i="2"/>
  <c r="K2582" i="2"/>
  <c r="AQ2426" i="2" l="1"/>
  <c r="AR2425" i="2"/>
  <c r="AS2425" i="2" s="1"/>
  <c r="AP2436" i="2"/>
  <c r="K2583" i="2"/>
  <c r="J2583" i="2"/>
  <c r="AP2437" i="2" l="1"/>
  <c r="AQ2427" i="2"/>
  <c r="AR2426" i="2"/>
  <c r="AS2426" i="2" s="1"/>
  <c r="J2584" i="2"/>
  <c r="K2584" i="2"/>
  <c r="AQ2428" i="2" l="1"/>
  <c r="AR2427" i="2"/>
  <c r="AS2427" i="2" s="1"/>
  <c r="AP2438" i="2"/>
  <c r="K2585" i="2"/>
  <c r="J2585" i="2"/>
  <c r="AP2439" i="2" l="1"/>
  <c r="AQ2429" i="2"/>
  <c r="AR2428" i="2"/>
  <c r="AS2428" i="2" s="1"/>
  <c r="K2586" i="2"/>
  <c r="J2586" i="2"/>
  <c r="AQ2430" i="2" l="1"/>
  <c r="AR2429" i="2"/>
  <c r="AS2429" i="2" s="1"/>
  <c r="AP2440" i="2"/>
  <c r="K2587" i="2"/>
  <c r="J2587" i="2"/>
  <c r="AP2441" i="2" l="1"/>
  <c r="AQ2431" i="2"/>
  <c r="AR2430" i="2"/>
  <c r="AS2430" i="2" s="1"/>
  <c r="J2588" i="2"/>
  <c r="K2588" i="2"/>
  <c r="AQ2432" i="2" l="1"/>
  <c r="AR2431" i="2"/>
  <c r="AS2431" i="2" s="1"/>
  <c r="AP2442" i="2"/>
  <c r="K2589" i="2"/>
  <c r="J2589" i="2"/>
  <c r="AP2443" i="2" l="1"/>
  <c r="AQ2433" i="2"/>
  <c r="AR2432" i="2"/>
  <c r="AS2432" i="2" s="1"/>
  <c r="J2590" i="2"/>
  <c r="J2591" i="2" s="1"/>
  <c r="K2590" i="2"/>
  <c r="AQ2434" i="2" l="1"/>
  <c r="AR2433" i="2"/>
  <c r="AS2433" i="2" s="1"/>
  <c r="AP2444" i="2"/>
  <c r="K2591" i="2"/>
  <c r="K2592" i="2"/>
  <c r="J2592" i="2"/>
  <c r="AP2445" i="2" l="1"/>
  <c r="AQ2435" i="2"/>
  <c r="AR2434" i="2"/>
  <c r="AS2434" i="2" s="1"/>
  <c r="J2593" i="2"/>
  <c r="K2593" i="2"/>
  <c r="AQ2436" i="2" l="1"/>
  <c r="AR2435" i="2"/>
  <c r="AS2435" i="2" s="1"/>
  <c r="AP2446" i="2"/>
  <c r="K2594" i="2"/>
  <c r="J2594" i="2"/>
  <c r="AP2447" i="2" l="1"/>
  <c r="AQ2437" i="2"/>
  <c r="AR2436" i="2"/>
  <c r="AS2436" i="2" s="1"/>
  <c r="K2595" i="2"/>
  <c r="J2595" i="2"/>
  <c r="AQ2438" i="2" l="1"/>
  <c r="AR2437" i="2"/>
  <c r="AS2437" i="2" s="1"/>
  <c r="AP2448" i="2"/>
  <c r="K2596" i="2"/>
  <c r="J2596" i="2"/>
  <c r="AP2449" i="2" l="1"/>
  <c r="AQ2439" i="2"/>
  <c r="AR2438" i="2"/>
  <c r="AS2438" i="2" s="1"/>
  <c r="J2597" i="2"/>
  <c r="K2597" i="2"/>
  <c r="AQ2440" i="2" l="1"/>
  <c r="AR2439" i="2"/>
  <c r="AS2439" i="2" s="1"/>
  <c r="AP2450" i="2"/>
  <c r="J2598" i="2"/>
  <c r="K2598" i="2"/>
  <c r="AP2451" i="2" l="1"/>
  <c r="AQ2441" i="2"/>
  <c r="AR2440" i="2"/>
  <c r="AS2440" i="2" s="1"/>
  <c r="K2599" i="2"/>
  <c r="J2599" i="2"/>
  <c r="AQ2442" i="2" l="1"/>
  <c r="AR2441" i="2"/>
  <c r="AS2441" i="2" s="1"/>
  <c r="AP2452" i="2"/>
  <c r="J2600" i="2"/>
  <c r="K2600" i="2"/>
  <c r="AP2453" i="2" l="1"/>
  <c r="AQ2443" i="2"/>
  <c r="AR2442" i="2"/>
  <c r="AS2442" i="2" s="1"/>
  <c r="K2601" i="2"/>
  <c r="J2601" i="2"/>
  <c r="AQ2444" i="2" l="1"/>
  <c r="AR2443" i="2"/>
  <c r="AS2443" i="2" s="1"/>
  <c r="AP2454" i="2"/>
  <c r="K2602" i="2"/>
  <c r="J2602" i="2"/>
  <c r="AP2455" i="2" l="1"/>
  <c r="AQ2445" i="2"/>
  <c r="AR2444" i="2"/>
  <c r="AS2444" i="2" s="1"/>
  <c r="J2603" i="2"/>
  <c r="K2603" i="2"/>
  <c r="AQ2446" i="2" l="1"/>
  <c r="AR2445" i="2"/>
  <c r="AS2445" i="2" s="1"/>
  <c r="AP2456" i="2"/>
  <c r="K2604" i="2"/>
  <c r="J2604" i="2"/>
  <c r="AP2457" i="2" l="1"/>
  <c r="AQ2447" i="2"/>
  <c r="AR2446" i="2"/>
  <c r="AS2446" i="2" s="1"/>
  <c r="K2605" i="2"/>
  <c r="J2605" i="2"/>
  <c r="AQ2448" i="2" l="1"/>
  <c r="AR2447" i="2"/>
  <c r="AS2447" i="2" s="1"/>
  <c r="AP2458" i="2"/>
  <c r="K2606" i="2"/>
  <c r="J2606" i="2"/>
  <c r="AP2459" i="2" l="1"/>
  <c r="AQ2449" i="2"/>
  <c r="AR2448" i="2"/>
  <c r="AS2448" i="2" s="1"/>
  <c r="J2607" i="2"/>
  <c r="K2607" i="2"/>
  <c r="AQ2450" i="2" l="1"/>
  <c r="AR2449" i="2"/>
  <c r="AS2449" i="2" s="1"/>
  <c r="AP2460" i="2"/>
  <c r="J2608" i="2"/>
  <c r="K2608" i="2"/>
  <c r="AP2461" i="2" l="1"/>
  <c r="AQ2451" i="2"/>
  <c r="AR2450" i="2"/>
  <c r="AS2450" i="2" s="1"/>
  <c r="J2609" i="2"/>
  <c r="K2609" i="2"/>
  <c r="AQ2452" i="2" l="1"/>
  <c r="AR2451" i="2"/>
  <c r="AS2451" i="2" s="1"/>
  <c r="AP2462" i="2"/>
  <c r="K2610" i="2"/>
  <c r="J2610" i="2"/>
  <c r="AP2463" i="2" l="1"/>
  <c r="AQ2453" i="2"/>
  <c r="AR2452" i="2"/>
  <c r="AS2452" i="2" s="1"/>
  <c r="K2611" i="2"/>
  <c r="J2611" i="2"/>
  <c r="AQ2454" i="2" l="1"/>
  <c r="AR2453" i="2"/>
  <c r="AS2453" i="2" s="1"/>
  <c r="AP2464" i="2"/>
  <c r="J2612" i="2"/>
  <c r="K2612" i="2"/>
  <c r="AP2465" i="2" l="1"/>
  <c r="AQ2455" i="2"/>
  <c r="AR2454" i="2"/>
  <c r="AS2454" i="2" s="1"/>
  <c r="K2613" i="2"/>
  <c r="J2613" i="2"/>
  <c r="AQ2456" i="2" l="1"/>
  <c r="AR2455" i="2"/>
  <c r="AS2455" i="2" s="1"/>
  <c r="AP2466" i="2"/>
  <c r="J2614" i="2"/>
  <c r="J2615" i="2" s="1"/>
  <c r="K2614" i="2"/>
  <c r="AP2467" i="2" l="1"/>
  <c r="AQ2457" i="2"/>
  <c r="AR2456" i="2"/>
  <c r="AS2456" i="2" s="1"/>
  <c r="K2615" i="2"/>
  <c r="K2616" i="2"/>
  <c r="J2616" i="2"/>
  <c r="J2617" i="2" s="1"/>
  <c r="AQ2458" i="2" l="1"/>
  <c r="AR2457" i="2"/>
  <c r="AS2457" i="2" s="1"/>
  <c r="AP2468" i="2"/>
  <c r="K2617" i="2"/>
  <c r="K2618" i="2"/>
  <c r="J2618" i="2"/>
  <c r="AP2469" i="2" l="1"/>
  <c r="AQ2459" i="2"/>
  <c r="AR2458" i="2"/>
  <c r="AS2458" i="2" s="1"/>
  <c r="J2619" i="2"/>
  <c r="K2619" i="2"/>
  <c r="AQ2460" i="2" l="1"/>
  <c r="AR2459" i="2"/>
  <c r="AS2459" i="2" s="1"/>
  <c r="AP2470" i="2"/>
  <c r="K2620" i="2"/>
  <c r="J2620" i="2"/>
  <c r="AP2471" i="2" l="1"/>
  <c r="AQ2461" i="2"/>
  <c r="AR2460" i="2"/>
  <c r="AS2460" i="2" s="1"/>
  <c r="J2621" i="2"/>
  <c r="K2621" i="2"/>
  <c r="AQ2462" i="2" l="1"/>
  <c r="AR2461" i="2"/>
  <c r="AS2461" i="2" s="1"/>
  <c r="AP2472" i="2"/>
  <c r="J2622" i="2"/>
  <c r="K2622" i="2"/>
  <c r="AP2473" i="2" l="1"/>
  <c r="AQ2463" i="2"/>
  <c r="AR2462" i="2"/>
  <c r="AS2462" i="2" s="1"/>
  <c r="K2623" i="2"/>
  <c r="J2623" i="2"/>
  <c r="AQ2464" i="2" l="1"/>
  <c r="AR2463" i="2"/>
  <c r="AS2463" i="2" s="1"/>
  <c r="AP2474" i="2"/>
  <c r="K2624" i="2"/>
  <c r="J2624" i="2"/>
  <c r="AP2475" i="2" l="1"/>
  <c r="AQ2465" i="2"/>
  <c r="AR2464" i="2"/>
  <c r="AS2464" i="2" s="1"/>
  <c r="J2625" i="2"/>
  <c r="K2625" i="2"/>
  <c r="AQ2466" i="2" l="1"/>
  <c r="AR2465" i="2"/>
  <c r="AS2465" i="2" s="1"/>
  <c r="AP2476" i="2"/>
  <c r="J2626" i="2"/>
  <c r="K2626" i="2"/>
  <c r="AP2477" i="2" l="1"/>
  <c r="AQ2467" i="2"/>
  <c r="AR2466" i="2"/>
  <c r="AS2466" i="2" s="1"/>
  <c r="J2627" i="2"/>
  <c r="K2627" i="2"/>
  <c r="AQ2468" i="2" l="1"/>
  <c r="AR2467" i="2"/>
  <c r="AS2467" i="2" s="1"/>
  <c r="AP2478" i="2"/>
  <c r="K2628" i="2"/>
  <c r="J2628" i="2"/>
  <c r="AP2479" i="2" l="1"/>
  <c r="AQ2469" i="2"/>
  <c r="AR2468" i="2"/>
  <c r="AS2468" i="2" s="1"/>
  <c r="J2629" i="2"/>
  <c r="K2629" i="2"/>
  <c r="AQ2470" i="2" l="1"/>
  <c r="AR2469" i="2"/>
  <c r="AS2469" i="2" s="1"/>
  <c r="AP2480" i="2"/>
  <c r="K2630" i="2"/>
  <c r="J2630" i="2"/>
  <c r="AP2481" i="2" l="1"/>
  <c r="AQ2471" i="2"/>
  <c r="AR2470" i="2"/>
  <c r="AS2470" i="2" s="1"/>
  <c r="J2631" i="2"/>
  <c r="K2631" i="2"/>
  <c r="AQ2472" i="2" l="1"/>
  <c r="AR2471" i="2"/>
  <c r="AS2471" i="2" s="1"/>
  <c r="AP2482" i="2"/>
  <c r="K2632" i="2"/>
  <c r="J2632" i="2"/>
  <c r="AP2483" i="2" l="1"/>
  <c r="AQ2473" i="2"/>
  <c r="AR2472" i="2"/>
  <c r="AS2472" i="2" s="1"/>
  <c r="J2633" i="2"/>
  <c r="K2633" i="2"/>
  <c r="AQ2474" i="2" l="1"/>
  <c r="AR2473" i="2"/>
  <c r="AS2473" i="2" s="1"/>
  <c r="AP2484" i="2"/>
  <c r="J2634" i="2"/>
  <c r="K2634" i="2"/>
  <c r="AP2485" i="2" l="1"/>
  <c r="AQ2475" i="2"/>
  <c r="AR2474" i="2"/>
  <c r="AS2474" i="2" s="1"/>
  <c r="K2635" i="2"/>
  <c r="J2635" i="2"/>
  <c r="AQ2476" i="2" l="1"/>
  <c r="AR2475" i="2"/>
  <c r="AS2475" i="2" s="1"/>
  <c r="AP2486" i="2"/>
  <c r="J2636" i="2"/>
  <c r="K2636" i="2"/>
  <c r="AP2487" i="2" l="1"/>
  <c r="AQ2477" i="2"/>
  <c r="AR2476" i="2"/>
  <c r="AS2476" i="2" s="1"/>
  <c r="K2637" i="2"/>
  <c r="J2637" i="2"/>
  <c r="AQ2478" i="2" l="1"/>
  <c r="AR2477" i="2"/>
  <c r="AS2477" i="2" s="1"/>
  <c r="AP2488" i="2"/>
  <c r="K2638" i="2"/>
  <c r="J2638" i="2"/>
  <c r="AP2489" i="2" l="1"/>
  <c r="AQ2479" i="2"/>
  <c r="AR2478" i="2"/>
  <c r="AS2478" i="2" s="1"/>
  <c r="J2639" i="2"/>
  <c r="K2639" i="2"/>
  <c r="AQ2480" i="2" l="1"/>
  <c r="AR2479" i="2"/>
  <c r="AS2479" i="2" s="1"/>
  <c r="AP2490" i="2"/>
  <c r="J2640" i="2"/>
  <c r="K2640" i="2"/>
  <c r="AP2491" i="2" l="1"/>
  <c r="AQ2481" i="2"/>
  <c r="AR2480" i="2"/>
  <c r="AS2480" i="2" s="1"/>
  <c r="K2641" i="2"/>
  <c r="J2641" i="2"/>
  <c r="AQ2482" i="2" l="1"/>
  <c r="AR2481" i="2"/>
  <c r="AS2481" i="2" s="1"/>
  <c r="AP2492" i="2"/>
  <c r="K2642" i="2"/>
  <c r="J2642" i="2"/>
  <c r="AP2493" i="2" l="1"/>
  <c r="AQ2483" i="2"/>
  <c r="AR2482" i="2"/>
  <c r="AS2482" i="2" s="1"/>
  <c r="K2643" i="2"/>
  <c r="J2643" i="2"/>
  <c r="AQ2484" i="2" l="1"/>
  <c r="AR2483" i="2"/>
  <c r="AS2483" i="2" s="1"/>
  <c r="AP2494" i="2"/>
  <c r="J2644" i="2"/>
  <c r="K2644" i="2" s="1"/>
  <c r="AP2495" i="2" l="1"/>
  <c r="AQ2485" i="2"/>
  <c r="AR2484" i="2"/>
  <c r="AS2484" i="2" s="1"/>
  <c r="J2645" i="2"/>
  <c r="K2645" i="2"/>
  <c r="AQ2486" i="2" l="1"/>
  <c r="AR2485" i="2"/>
  <c r="AS2485" i="2" s="1"/>
  <c r="AP2496" i="2"/>
  <c r="J2646" i="2"/>
  <c r="K2646" i="2"/>
  <c r="AP2497" i="2" l="1"/>
  <c r="AQ2487" i="2"/>
  <c r="AR2486" i="2"/>
  <c r="AS2486" i="2" s="1"/>
  <c r="K2647" i="2"/>
  <c r="J2647" i="2"/>
  <c r="AQ2488" i="2" l="1"/>
  <c r="AR2487" i="2"/>
  <c r="AS2487" i="2" s="1"/>
  <c r="AP2498" i="2"/>
  <c r="J2648" i="2"/>
  <c r="J2649" i="2" s="1"/>
  <c r="K2648" i="2"/>
  <c r="AP2499" i="2" l="1"/>
  <c r="AQ2489" i="2"/>
  <c r="AR2488" i="2"/>
  <c r="AS2488" i="2" s="1"/>
  <c r="K2649" i="2"/>
  <c r="J2650" i="2"/>
  <c r="K2650" i="2"/>
  <c r="AQ2490" i="2" l="1"/>
  <c r="AR2489" i="2"/>
  <c r="AS2489" i="2" s="1"/>
  <c r="AP2500" i="2"/>
  <c r="J2651" i="2"/>
  <c r="K2651" i="2"/>
  <c r="AP2501" i="2" l="1"/>
  <c r="AQ2491" i="2"/>
  <c r="AR2490" i="2"/>
  <c r="AS2490" i="2" s="1"/>
  <c r="J2652" i="2"/>
  <c r="K2652" i="2"/>
  <c r="AQ2492" i="2" l="1"/>
  <c r="AR2491" i="2"/>
  <c r="AS2491" i="2" s="1"/>
  <c r="AP2502" i="2"/>
  <c r="J2653" i="2"/>
  <c r="K2653" i="2" s="1"/>
  <c r="AP2503" i="2" l="1"/>
  <c r="AQ2493" i="2"/>
  <c r="AR2492" i="2"/>
  <c r="AS2492" i="2" s="1"/>
  <c r="K2654" i="2"/>
  <c r="J2654" i="2"/>
  <c r="AQ2494" i="2" l="1"/>
  <c r="AR2493" i="2"/>
  <c r="AS2493" i="2" s="1"/>
  <c r="AP2504" i="2"/>
  <c r="K2655" i="2"/>
  <c r="J2655" i="2"/>
  <c r="AP2505" i="2" l="1"/>
  <c r="AQ2495" i="2"/>
  <c r="AR2494" i="2"/>
  <c r="AS2494" i="2" s="1"/>
  <c r="J2656" i="2"/>
  <c r="K2656" i="2"/>
  <c r="AQ2496" i="2" l="1"/>
  <c r="AR2495" i="2"/>
  <c r="AS2495" i="2" s="1"/>
  <c r="AP2506" i="2"/>
  <c r="K2657" i="2"/>
  <c r="J2657" i="2"/>
  <c r="J2658" i="2" s="1"/>
  <c r="AP2507" i="2" l="1"/>
  <c r="AQ2497" i="2"/>
  <c r="AR2496" i="2"/>
  <c r="AS2496" i="2" s="1"/>
  <c r="K2658" i="2"/>
  <c r="J2659" i="2"/>
  <c r="K2659" i="2"/>
  <c r="AQ2498" i="2" l="1"/>
  <c r="AR2497" i="2"/>
  <c r="AS2497" i="2" s="1"/>
  <c r="AP2508" i="2"/>
  <c r="K2660" i="2"/>
  <c r="J2660" i="2"/>
  <c r="J2661" i="2" s="1"/>
  <c r="AP2509" i="2" l="1"/>
  <c r="AQ2499" i="2"/>
  <c r="AR2498" i="2"/>
  <c r="AS2498" i="2" s="1"/>
  <c r="K2661" i="2"/>
  <c r="K2662" i="2"/>
  <c r="J2662" i="2"/>
  <c r="AQ2500" i="2" l="1"/>
  <c r="AR2499" i="2"/>
  <c r="AS2499" i="2" s="1"/>
  <c r="AP2510" i="2"/>
  <c r="J2663" i="2"/>
  <c r="K2663" i="2"/>
  <c r="AP2511" i="2" l="1"/>
  <c r="AQ2501" i="2"/>
  <c r="AR2500" i="2"/>
  <c r="AS2500" i="2" s="1"/>
  <c r="K2664" i="2"/>
  <c r="J2664" i="2"/>
  <c r="AQ2502" i="2" l="1"/>
  <c r="AR2501" i="2"/>
  <c r="AS2501" i="2" s="1"/>
  <c r="AP2512" i="2"/>
  <c r="K2665" i="2"/>
  <c r="J2665" i="2"/>
  <c r="AP2513" i="2" l="1"/>
  <c r="AQ2503" i="2"/>
  <c r="AR2502" i="2"/>
  <c r="AS2502" i="2" s="1"/>
  <c r="K2666" i="2"/>
  <c r="J2666" i="2"/>
  <c r="AQ2504" i="2" l="1"/>
  <c r="AR2503" i="2"/>
  <c r="AS2503" i="2" s="1"/>
  <c r="AP2514" i="2"/>
  <c r="K2667" i="2"/>
  <c r="J2667" i="2"/>
  <c r="AP2515" i="2" l="1"/>
  <c r="AQ2505" i="2"/>
  <c r="AR2504" i="2"/>
  <c r="AS2504" i="2" s="1"/>
  <c r="K2668" i="2"/>
  <c r="J2668" i="2"/>
  <c r="AQ2506" i="2" l="1"/>
  <c r="AR2505" i="2"/>
  <c r="AS2505" i="2" s="1"/>
  <c r="AP2516" i="2"/>
  <c r="J2669" i="2"/>
  <c r="K2669" i="2"/>
  <c r="AP2517" i="2" l="1"/>
  <c r="AQ2507" i="2"/>
  <c r="AR2506" i="2"/>
  <c r="AS2506" i="2" s="1"/>
  <c r="J2670" i="2"/>
  <c r="K2670" i="2"/>
  <c r="AQ2508" i="2" l="1"/>
  <c r="AR2507" i="2"/>
  <c r="AS2507" i="2" s="1"/>
  <c r="AP2518" i="2"/>
  <c r="J2671" i="2"/>
  <c r="K2671" i="2"/>
  <c r="AP2519" i="2" l="1"/>
  <c r="AQ2509" i="2"/>
  <c r="AR2508" i="2"/>
  <c r="AS2508" i="2" s="1"/>
  <c r="K2672" i="2"/>
  <c r="J2672" i="2"/>
  <c r="AQ2510" i="2" l="1"/>
  <c r="AR2509" i="2"/>
  <c r="AS2509" i="2" s="1"/>
  <c r="AP2520" i="2"/>
  <c r="K2673" i="2"/>
  <c r="J2673" i="2"/>
  <c r="AP2521" i="2" l="1"/>
  <c r="AQ2511" i="2"/>
  <c r="AR2510" i="2"/>
  <c r="AS2510" i="2" s="1"/>
  <c r="J2674" i="2"/>
  <c r="K2674" i="2"/>
  <c r="AQ2512" i="2" l="1"/>
  <c r="AR2511" i="2"/>
  <c r="AS2511" i="2" s="1"/>
  <c r="AP2522" i="2"/>
  <c r="K2675" i="2"/>
  <c r="J2675" i="2"/>
  <c r="AP2523" i="2" l="1"/>
  <c r="AQ2513" i="2"/>
  <c r="AR2512" i="2"/>
  <c r="AS2512" i="2" s="1"/>
  <c r="J2676" i="2"/>
  <c r="K2676" i="2"/>
  <c r="AQ2514" i="2" l="1"/>
  <c r="AR2513" i="2"/>
  <c r="AS2513" i="2" s="1"/>
  <c r="AP2524" i="2"/>
  <c r="J2677" i="2"/>
  <c r="K2677" i="2"/>
  <c r="AP2525" i="2" l="1"/>
  <c r="AQ2515" i="2"/>
  <c r="AR2514" i="2"/>
  <c r="AS2514" i="2" s="1"/>
  <c r="K2678" i="2"/>
  <c r="J2678" i="2"/>
  <c r="AQ2516" i="2" l="1"/>
  <c r="AR2515" i="2"/>
  <c r="AS2515" i="2" s="1"/>
  <c r="AP2526" i="2"/>
  <c r="K2679" i="2"/>
  <c r="J2679" i="2"/>
  <c r="J2680" i="2" s="1"/>
  <c r="AP2527" i="2" l="1"/>
  <c r="AQ2517" i="2"/>
  <c r="AR2516" i="2"/>
  <c r="AS2516" i="2" s="1"/>
  <c r="K2680" i="2"/>
  <c r="J2681" i="2"/>
  <c r="K2681" i="2"/>
  <c r="AQ2518" i="2" l="1"/>
  <c r="AR2517" i="2"/>
  <c r="AS2517" i="2" s="1"/>
  <c r="AP2528" i="2"/>
  <c r="K2682" i="2"/>
  <c r="J2682" i="2"/>
  <c r="AP2529" i="2" l="1"/>
  <c r="AQ2519" i="2"/>
  <c r="AR2518" i="2"/>
  <c r="AS2518" i="2" s="1"/>
  <c r="K2683" i="2"/>
  <c r="J2683" i="2"/>
  <c r="AQ2520" i="2" l="1"/>
  <c r="AR2519" i="2"/>
  <c r="AS2519" i="2" s="1"/>
  <c r="AP2530" i="2"/>
  <c r="J2684" i="2"/>
  <c r="K2684" i="2"/>
  <c r="AP2531" i="2" l="1"/>
  <c r="AQ2521" i="2"/>
  <c r="AR2520" i="2"/>
  <c r="AS2520" i="2" s="1"/>
  <c r="J2685" i="2"/>
  <c r="K2685" i="2" s="1"/>
  <c r="AQ2522" i="2" l="1"/>
  <c r="AR2521" i="2"/>
  <c r="AS2521" i="2" s="1"/>
  <c r="AP2532" i="2"/>
  <c r="K2686" i="2"/>
  <c r="J2686" i="2"/>
  <c r="AP2533" i="2" l="1"/>
  <c r="AQ2523" i="2"/>
  <c r="AR2522" i="2"/>
  <c r="AS2522" i="2" s="1"/>
  <c r="J2687" i="2"/>
  <c r="K2687" i="2"/>
  <c r="AQ2524" i="2" l="1"/>
  <c r="AR2523" i="2"/>
  <c r="AS2523" i="2" s="1"/>
  <c r="AP2534" i="2"/>
  <c r="K2688" i="2"/>
  <c r="J2688" i="2"/>
  <c r="J2689" i="2" s="1"/>
  <c r="AP2535" i="2" l="1"/>
  <c r="AQ2525" i="2"/>
  <c r="AR2524" i="2"/>
  <c r="AS2524" i="2" s="1"/>
  <c r="K2689" i="2"/>
  <c r="K2690" i="2"/>
  <c r="J2690" i="2"/>
  <c r="AQ2526" i="2" l="1"/>
  <c r="AR2525" i="2"/>
  <c r="AS2525" i="2" s="1"/>
  <c r="AP2536" i="2"/>
  <c r="K2691" i="2"/>
  <c r="J2691" i="2"/>
  <c r="AP2537" i="2" l="1"/>
  <c r="AQ2527" i="2"/>
  <c r="AR2526" i="2"/>
  <c r="AS2526" i="2" s="1"/>
  <c r="K2692" i="2"/>
  <c r="J2692" i="2"/>
  <c r="AQ2528" i="2" l="1"/>
  <c r="AR2527" i="2"/>
  <c r="AS2527" i="2" s="1"/>
  <c r="AP2538" i="2"/>
  <c r="K2693" i="2"/>
  <c r="J2693" i="2"/>
  <c r="AP2539" i="2" l="1"/>
  <c r="AQ2529" i="2"/>
  <c r="AR2528" i="2"/>
  <c r="AS2528" i="2" s="1"/>
  <c r="K2694" i="2"/>
  <c r="J2694" i="2"/>
  <c r="AQ2530" i="2" l="1"/>
  <c r="AR2529" i="2"/>
  <c r="AS2529" i="2" s="1"/>
  <c r="AP2540" i="2"/>
  <c r="K2695" i="2"/>
  <c r="J2695" i="2"/>
  <c r="AP2541" i="2" l="1"/>
  <c r="AQ2531" i="2"/>
  <c r="AR2530" i="2"/>
  <c r="AS2530" i="2" s="1"/>
  <c r="K2696" i="2"/>
  <c r="J2696" i="2"/>
  <c r="AQ2532" i="2" l="1"/>
  <c r="AR2531" i="2"/>
  <c r="AS2531" i="2" s="1"/>
  <c r="AP2542" i="2"/>
  <c r="J2697" i="2"/>
  <c r="K2697" i="2"/>
  <c r="AP2543" i="2" l="1"/>
  <c r="AQ2533" i="2"/>
  <c r="AR2532" i="2"/>
  <c r="AS2532" i="2" s="1"/>
  <c r="J2698" i="2"/>
  <c r="K2698" i="2"/>
  <c r="AQ2534" i="2" l="1"/>
  <c r="AR2533" i="2"/>
  <c r="AS2533" i="2" s="1"/>
  <c r="AP2544" i="2"/>
  <c r="K2699" i="2"/>
  <c r="J2699" i="2"/>
  <c r="AP2545" i="2" l="1"/>
  <c r="AQ2535" i="2"/>
  <c r="AR2534" i="2"/>
  <c r="AS2534" i="2" s="1"/>
  <c r="J2700" i="2"/>
  <c r="K2700" i="2"/>
  <c r="AQ2536" i="2" l="1"/>
  <c r="AR2535" i="2"/>
  <c r="AS2535" i="2" s="1"/>
  <c r="AP2546" i="2"/>
  <c r="K2701" i="2"/>
  <c r="J2701" i="2"/>
  <c r="AP2547" i="2" l="1"/>
  <c r="AQ2537" i="2"/>
  <c r="AR2536" i="2"/>
  <c r="AS2536" i="2" s="1"/>
  <c r="J2702" i="2"/>
  <c r="K2702" i="2"/>
  <c r="AQ2538" i="2" l="1"/>
  <c r="AR2537" i="2"/>
  <c r="AS2537" i="2" s="1"/>
  <c r="AP2548" i="2"/>
  <c r="K2703" i="2"/>
  <c r="J2703" i="2"/>
  <c r="AP2549" i="2" l="1"/>
  <c r="AQ2539" i="2"/>
  <c r="AR2538" i="2"/>
  <c r="AS2538" i="2" s="1"/>
  <c r="J2704" i="2"/>
  <c r="K2704" i="2"/>
  <c r="AQ2540" i="2" l="1"/>
  <c r="AR2539" i="2"/>
  <c r="AS2539" i="2" s="1"/>
  <c r="AP2550" i="2"/>
  <c r="K2705" i="2"/>
  <c r="J2705" i="2"/>
  <c r="AP2551" i="2" l="1"/>
  <c r="AQ2541" i="2"/>
  <c r="AR2540" i="2"/>
  <c r="AS2540" i="2" s="1"/>
  <c r="K2706" i="2"/>
  <c r="J2706" i="2"/>
  <c r="AQ2542" i="2" l="1"/>
  <c r="AR2541" i="2"/>
  <c r="AS2541" i="2" s="1"/>
  <c r="AP2552" i="2"/>
  <c r="J2707" i="2"/>
  <c r="K2707" i="2"/>
  <c r="AP2553" i="2" l="1"/>
  <c r="AQ2543" i="2"/>
  <c r="AR2542" i="2"/>
  <c r="AS2542" i="2" s="1"/>
  <c r="J2708" i="2"/>
  <c r="K2708" i="2"/>
  <c r="AQ2544" i="2" l="1"/>
  <c r="AR2543" i="2"/>
  <c r="AS2543" i="2" s="1"/>
  <c r="AP2554" i="2"/>
  <c r="J2709" i="2"/>
  <c r="K2709" i="2"/>
  <c r="AP2555" i="2" l="1"/>
  <c r="AQ2545" i="2"/>
  <c r="AR2544" i="2"/>
  <c r="AS2544" i="2" s="1"/>
  <c r="J2710" i="2"/>
  <c r="K2710" i="2"/>
  <c r="AQ2546" i="2" l="1"/>
  <c r="AR2545" i="2"/>
  <c r="AS2545" i="2" s="1"/>
  <c r="AP2556" i="2"/>
  <c r="J2711" i="2"/>
  <c r="K2711" i="2"/>
  <c r="AP2557" i="2" l="1"/>
  <c r="AQ2547" i="2"/>
  <c r="AR2546" i="2"/>
  <c r="AS2546" i="2" s="1"/>
  <c r="K2712" i="2"/>
  <c r="J2712" i="2"/>
  <c r="AQ2548" i="2" l="1"/>
  <c r="AR2547" i="2"/>
  <c r="AS2547" i="2" s="1"/>
  <c r="AP2558" i="2"/>
  <c r="J2713" i="2"/>
  <c r="K2713" i="2"/>
  <c r="AP2559" i="2" l="1"/>
  <c r="AQ2549" i="2"/>
  <c r="AR2548" i="2"/>
  <c r="AS2548" i="2" s="1"/>
  <c r="J2714" i="2"/>
  <c r="K2714" i="2"/>
  <c r="AQ2550" i="2" l="1"/>
  <c r="AR2549" i="2"/>
  <c r="AS2549" i="2" s="1"/>
  <c r="AP2560" i="2"/>
  <c r="K2715" i="2"/>
  <c r="J2715" i="2"/>
  <c r="AP2561" i="2" l="1"/>
  <c r="AQ2551" i="2"/>
  <c r="AR2550" i="2"/>
  <c r="AS2550" i="2" s="1"/>
  <c r="J2716" i="2"/>
  <c r="K2716" i="2"/>
  <c r="AQ2552" i="2" l="1"/>
  <c r="AR2551" i="2"/>
  <c r="AS2551" i="2" s="1"/>
  <c r="AP2562" i="2"/>
  <c r="K2717" i="2"/>
  <c r="J2717" i="2"/>
  <c r="AP2563" i="2" l="1"/>
  <c r="AQ2553" i="2"/>
  <c r="AR2552" i="2"/>
  <c r="AS2552" i="2" s="1"/>
  <c r="K2718" i="2"/>
  <c r="J2718" i="2"/>
  <c r="AQ2554" i="2" l="1"/>
  <c r="AR2553" i="2"/>
  <c r="AS2553" i="2" s="1"/>
  <c r="AP2564" i="2"/>
  <c r="K2719" i="2"/>
  <c r="J2719" i="2"/>
  <c r="AP2565" i="2" l="1"/>
  <c r="AQ2555" i="2"/>
  <c r="AR2554" i="2"/>
  <c r="AS2554" i="2" s="1"/>
  <c r="K2720" i="2"/>
  <c r="J2720" i="2"/>
  <c r="AQ2556" i="2" l="1"/>
  <c r="AR2555" i="2"/>
  <c r="AS2555" i="2" s="1"/>
  <c r="AP2566" i="2"/>
  <c r="J2721" i="2"/>
  <c r="K2721" i="2"/>
  <c r="AP2567" i="2" l="1"/>
  <c r="AQ2557" i="2"/>
  <c r="AR2556" i="2"/>
  <c r="AS2556" i="2" s="1"/>
  <c r="J2722" i="2"/>
  <c r="K2722" i="2"/>
  <c r="AQ2558" i="2" l="1"/>
  <c r="AR2557" i="2"/>
  <c r="AS2557" i="2" s="1"/>
  <c r="AP2568" i="2"/>
  <c r="J2723" i="2"/>
  <c r="K2723" i="2"/>
  <c r="AP2569" i="2" l="1"/>
  <c r="AQ2559" i="2"/>
  <c r="AR2558" i="2"/>
  <c r="AS2558" i="2" s="1"/>
  <c r="J2724" i="2"/>
  <c r="K2724" i="2"/>
  <c r="AQ2560" i="2" l="1"/>
  <c r="AR2559" i="2"/>
  <c r="AS2559" i="2" s="1"/>
  <c r="AP2570" i="2"/>
  <c r="K2725" i="2"/>
  <c r="J2725" i="2"/>
  <c r="AP2571" i="2" l="1"/>
  <c r="AQ2561" i="2"/>
  <c r="AR2560" i="2"/>
  <c r="AS2560" i="2" s="1"/>
  <c r="K2726" i="2"/>
  <c r="J2726" i="2"/>
  <c r="AQ2562" i="2" l="1"/>
  <c r="AR2561" i="2"/>
  <c r="AS2561" i="2" s="1"/>
  <c r="AP2572" i="2"/>
  <c r="K2727" i="2"/>
  <c r="J2727" i="2"/>
  <c r="AP2573" i="2" l="1"/>
  <c r="AQ2563" i="2"/>
  <c r="AR2562" i="2"/>
  <c r="AS2562" i="2" s="1"/>
  <c r="K2728" i="2"/>
  <c r="J2728" i="2"/>
  <c r="AQ2564" i="2" l="1"/>
  <c r="AR2563" i="2"/>
  <c r="AS2563" i="2" s="1"/>
  <c r="AP2574" i="2"/>
  <c r="J2729" i="2"/>
  <c r="K2729" i="2"/>
  <c r="AP2575" i="2" l="1"/>
  <c r="AQ2565" i="2"/>
  <c r="AR2564" i="2"/>
  <c r="AS2564" i="2" s="1"/>
  <c r="J2730" i="2"/>
  <c r="K2730" i="2"/>
  <c r="AQ2566" i="2" l="1"/>
  <c r="AR2565" i="2"/>
  <c r="AS2565" i="2" s="1"/>
  <c r="AP2576" i="2"/>
  <c r="J2731" i="2"/>
  <c r="K2731" i="2"/>
  <c r="AP2577" i="2" l="1"/>
  <c r="AQ2567" i="2"/>
  <c r="AR2566" i="2"/>
  <c r="AS2566" i="2" s="1"/>
  <c r="J2732" i="2"/>
  <c r="K2732" i="2"/>
  <c r="AQ2568" i="2" l="1"/>
  <c r="AR2567" i="2"/>
  <c r="AS2567" i="2" s="1"/>
  <c r="AP2578" i="2"/>
  <c r="K2733" i="2"/>
  <c r="J2733" i="2"/>
  <c r="AP2579" i="2" l="1"/>
  <c r="AQ2569" i="2"/>
  <c r="AR2568" i="2"/>
  <c r="AS2568" i="2" s="1"/>
  <c r="J2734" i="2"/>
  <c r="K2734" i="2"/>
  <c r="AQ2570" i="2" l="1"/>
  <c r="AR2569" i="2"/>
  <c r="AS2569" i="2" s="1"/>
  <c r="AP2580" i="2"/>
  <c r="J2735" i="2"/>
  <c r="K2735" i="2"/>
  <c r="AP2581" i="2" l="1"/>
  <c r="AQ2571" i="2"/>
  <c r="AR2570" i="2"/>
  <c r="AS2570" i="2" s="1"/>
  <c r="J2736" i="2"/>
  <c r="K2736" i="2"/>
  <c r="AQ2572" i="2" l="1"/>
  <c r="AR2571" i="2"/>
  <c r="AS2571" i="2" s="1"/>
  <c r="AP2582" i="2"/>
  <c r="J2737" i="2"/>
  <c r="K2737" i="2"/>
  <c r="AP2583" i="2" l="1"/>
  <c r="AQ2573" i="2"/>
  <c r="AR2572" i="2"/>
  <c r="AS2572" i="2" s="1"/>
  <c r="K2738" i="2"/>
  <c r="J2738" i="2"/>
  <c r="AQ2574" i="2" l="1"/>
  <c r="AR2573" i="2"/>
  <c r="AS2573" i="2" s="1"/>
  <c r="AP2584" i="2"/>
  <c r="K2739" i="2"/>
  <c r="J2739" i="2"/>
  <c r="AP2585" i="2" l="1"/>
  <c r="AQ2575" i="2"/>
  <c r="AR2574" i="2"/>
  <c r="AS2574" i="2" s="1"/>
  <c r="J2740" i="2"/>
  <c r="J2741" i="2" s="1"/>
  <c r="K2740" i="2"/>
  <c r="AQ2576" i="2" l="1"/>
  <c r="AR2575" i="2"/>
  <c r="AS2575" i="2" s="1"/>
  <c r="AP2586" i="2"/>
  <c r="K2741" i="2"/>
  <c r="J2742" i="2"/>
  <c r="K2742" i="2"/>
  <c r="AP2587" i="2" l="1"/>
  <c r="AQ2577" i="2"/>
  <c r="AR2576" i="2"/>
  <c r="AS2576" i="2" s="1"/>
  <c r="J2743" i="2"/>
  <c r="K2743" i="2"/>
  <c r="AQ2578" i="2" l="1"/>
  <c r="AR2577" i="2"/>
  <c r="AS2577" i="2" s="1"/>
  <c r="AP2588" i="2"/>
  <c r="K2744" i="2"/>
  <c r="J2744" i="2"/>
  <c r="AP2589" i="2" l="1"/>
  <c r="AQ2579" i="2"/>
  <c r="AR2578" i="2"/>
  <c r="AS2578" i="2" s="1"/>
  <c r="J2745" i="2"/>
  <c r="J2746" i="2" s="1"/>
  <c r="K2745" i="2"/>
  <c r="AQ2580" i="2" l="1"/>
  <c r="AR2579" i="2"/>
  <c r="AS2579" i="2" s="1"/>
  <c r="AP2590" i="2"/>
  <c r="K2746" i="2"/>
  <c r="J2747" i="2"/>
  <c r="K2747" i="2"/>
  <c r="AP2591" i="2" l="1"/>
  <c r="AQ2581" i="2"/>
  <c r="AR2580" i="2"/>
  <c r="AS2580" i="2" s="1"/>
  <c r="K2748" i="2"/>
  <c r="J2748" i="2"/>
  <c r="AQ2582" i="2" l="1"/>
  <c r="AR2581" i="2"/>
  <c r="AS2581" i="2" s="1"/>
  <c r="AP2592" i="2"/>
  <c r="K2749" i="2"/>
  <c r="J2749" i="2"/>
  <c r="AP2593" i="2" l="1"/>
  <c r="AQ2583" i="2"/>
  <c r="AR2582" i="2"/>
  <c r="AS2582" i="2" s="1"/>
  <c r="J2750" i="2"/>
  <c r="K2750" i="2"/>
  <c r="AQ2584" i="2" l="1"/>
  <c r="AR2583" i="2"/>
  <c r="AS2583" i="2" s="1"/>
  <c r="AP2594" i="2"/>
  <c r="J2751" i="2"/>
  <c r="K2751" i="2"/>
  <c r="AP2595" i="2" l="1"/>
  <c r="AQ2585" i="2"/>
  <c r="AR2584" i="2"/>
  <c r="AS2584" i="2" s="1"/>
  <c r="J2752" i="2"/>
  <c r="K2752" i="2"/>
  <c r="AQ2586" i="2" l="1"/>
  <c r="AR2585" i="2"/>
  <c r="AS2585" i="2" s="1"/>
  <c r="AP2596" i="2"/>
  <c r="K2753" i="2"/>
  <c r="J2753" i="2"/>
  <c r="AP2597" i="2" l="1"/>
  <c r="AQ2587" i="2"/>
  <c r="AR2586" i="2"/>
  <c r="AS2586" i="2" s="1"/>
  <c r="K2754" i="2"/>
  <c r="J2754" i="2"/>
  <c r="AQ2588" i="2" l="1"/>
  <c r="AR2587" i="2"/>
  <c r="AS2587" i="2" s="1"/>
  <c r="AP2598" i="2"/>
  <c r="J2755" i="2"/>
  <c r="K2755" i="2"/>
  <c r="AP2599" i="2" l="1"/>
  <c r="AQ2589" i="2"/>
  <c r="AR2588" i="2"/>
  <c r="AS2588" i="2" s="1"/>
  <c r="J2756" i="2"/>
  <c r="K2756" i="2"/>
  <c r="AQ2590" i="2" l="1"/>
  <c r="AR2589" i="2"/>
  <c r="AS2589" i="2" s="1"/>
  <c r="AP2600" i="2"/>
  <c r="K2757" i="2"/>
  <c r="J2757" i="2"/>
  <c r="AP2601" i="2" l="1"/>
  <c r="AQ2591" i="2"/>
  <c r="AR2590" i="2"/>
  <c r="AS2590" i="2" s="1"/>
  <c r="K2758" i="2"/>
  <c r="J2758" i="2"/>
  <c r="AQ2592" i="2" l="1"/>
  <c r="AR2591" i="2"/>
  <c r="AS2591" i="2" s="1"/>
  <c r="AP2602" i="2"/>
  <c r="J2759" i="2"/>
  <c r="K2759" i="2"/>
  <c r="AP2603" i="2" l="1"/>
  <c r="AQ2593" i="2"/>
  <c r="AR2592" i="2"/>
  <c r="AS2592" i="2" s="1"/>
  <c r="J2760" i="2"/>
  <c r="J2761" i="2" s="1"/>
  <c r="K2760" i="2"/>
  <c r="AQ2594" i="2" l="1"/>
  <c r="AR2593" i="2"/>
  <c r="AS2593" i="2" s="1"/>
  <c r="AP2604" i="2"/>
  <c r="K2761" i="2"/>
  <c r="J2762" i="2"/>
  <c r="K2762" i="2"/>
  <c r="AP2605" i="2" l="1"/>
  <c r="AQ2595" i="2"/>
  <c r="AR2594" i="2"/>
  <c r="AS2594" i="2" s="1"/>
  <c r="K2763" i="2"/>
  <c r="J2763" i="2"/>
  <c r="AQ2596" i="2" l="1"/>
  <c r="AR2595" i="2"/>
  <c r="AS2595" i="2" s="1"/>
  <c r="AP2606" i="2"/>
  <c r="J2764" i="2"/>
  <c r="K2764" i="2"/>
  <c r="AP2607" i="2" l="1"/>
  <c r="AQ2597" i="2"/>
  <c r="AR2596" i="2"/>
  <c r="AS2596" i="2" s="1"/>
  <c r="J2765" i="2"/>
  <c r="K2765" i="2"/>
  <c r="AQ2598" i="2" l="1"/>
  <c r="AR2597" i="2"/>
  <c r="AS2597" i="2" s="1"/>
  <c r="AP2608" i="2"/>
  <c r="J2766" i="2"/>
  <c r="K2766" i="2"/>
  <c r="AP2609" i="2" l="1"/>
  <c r="AQ2599" i="2"/>
  <c r="AR2598" i="2"/>
  <c r="AS2598" i="2" s="1"/>
  <c r="J2767" i="2"/>
  <c r="J2768" i="2" s="1"/>
  <c r="K2767" i="2"/>
  <c r="AQ2600" i="2" l="1"/>
  <c r="AR2599" i="2"/>
  <c r="AS2599" i="2" s="1"/>
  <c r="AP2610" i="2"/>
  <c r="K2768" i="2"/>
  <c r="J2769" i="2"/>
  <c r="K2769" i="2"/>
  <c r="AP2611" i="2" l="1"/>
  <c r="AQ2601" i="2"/>
  <c r="AR2600" i="2"/>
  <c r="AS2600" i="2" s="1"/>
  <c r="J2770" i="2"/>
  <c r="K2770" i="2"/>
  <c r="AQ2602" i="2" l="1"/>
  <c r="AR2601" i="2"/>
  <c r="AS2601" i="2" s="1"/>
  <c r="AP2612" i="2"/>
  <c r="K2771" i="2"/>
  <c r="J2771" i="2"/>
  <c r="AP2613" i="2" l="1"/>
  <c r="AQ2603" i="2"/>
  <c r="AR2602" i="2"/>
  <c r="AS2602" i="2" s="1"/>
  <c r="J2772" i="2"/>
  <c r="J2773" i="2" s="1"/>
  <c r="K2772" i="2"/>
  <c r="AQ2604" i="2" l="1"/>
  <c r="AR2603" i="2"/>
  <c r="AS2603" i="2" s="1"/>
  <c r="AP2614" i="2"/>
  <c r="K2773" i="2"/>
  <c r="J2774" i="2"/>
  <c r="K2774" i="2" s="1"/>
  <c r="AP2615" i="2" l="1"/>
  <c r="AQ2605" i="2"/>
  <c r="AR2604" i="2"/>
  <c r="AS2604" i="2" s="1"/>
  <c r="K2775" i="2"/>
  <c r="J2775" i="2"/>
  <c r="J2776" i="2" s="1"/>
  <c r="AQ2606" i="2" l="1"/>
  <c r="AR2605" i="2"/>
  <c r="AS2605" i="2" s="1"/>
  <c r="AP2616" i="2"/>
  <c r="K2776" i="2"/>
  <c r="J2777" i="2"/>
  <c r="K2777" i="2"/>
  <c r="AP2617" i="2" l="1"/>
  <c r="AQ2607" i="2"/>
  <c r="AR2606" i="2"/>
  <c r="AS2606" i="2" s="1"/>
  <c r="K2778" i="2"/>
  <c r="J2778" i="2"/>
  <c r="AQ2608" i="2" l="1"/>
  <c r="AR2607" i="2"/>
  <c r="AS2607" i="2" s="1"/>
  <c r="AP2618" i="2"/>
  <c r="J2779" i="2"/>
  <c r="K2779" i="2"/>
  <c r="AP2619" i="2" l="1"/>
  <c r="AQ2609" i="2"/>
  <c r="AR2608" i="2"/>
  <c r="AS2608" i="2" s="1"/>
  <c r="J2780" i="2"/>
  <c r="K2780" i="2" s="1"/>
  <c r="AQ2610" i="2" l="1"/>
  <c r="AR2609" i="2"/>
  <c r="AS2609" i="2" s="1"/>
  <c r="AP2620" i="2"/>
  <c r="J2781" i="2"/>
  <c r="K2781" i="2" s="1"/>
  <c r="AP2621" i="2" l="1"/>
  <c r="AQ2611" i="2"/>
  <c r="AR2610" i="2"/>
  <c r="AS2610" i="2" s="1"/>
  <c r="K2782" i="2"/>
  <c r="J2782" i="2"/>
  <c r="AQ2612" i="2" l="1"/>
  <c r="AR2611" i="2"/>
  <c r="AS2611" i="2" s="1"/>
  <c r="AP2622" i="2"/>
  <c r="J2783" i="2"/>
  <c r="K2783" i="2"/>
  <c r="AP2623" i="2" l="1"/>
  <c r="AQ2613" i="2"/>
  <c r="AR2612" i="2"/>
  <c r="AS2612" i="2" s="1"/>
  <c r="K2784" i="2"/>
  <c r="J2784" i="2"/>
  <c r="AQ2614" i="2" l="1"/>
  <c r="AR2613" i="2"/>
  <c r="AS2613" i="2" s="1"/>
  <c r="AP2624" i="2"/>
  <c r="K2785" i="2"/>
  <c r="J2785" i="2"/>
  <c r="AP2625" i="2" l="1"/>
  <c r="AQ2615" i="2"/>
  <c r="AR2614" i="2"/>
  <c r="AS2614" i="2" s="1"/>
  <c r="J2786" i="2"/>
  <c r="K2786" i="2"/>
  <c r="AQ2616" i="2" l="1"/>
  <c r="AR2615" i="2"/>
  <c r="AS2615" i="2" s="1"/>
  <c r="AP2626" i="2"/>
  <c r="AP2627" i="2" l="1"/>
  <c r="AQ2617" i="2"/>
  <c r="AR2616" i="2"/>
  <c r="AS2616" i="2" s="1"/>
  <c r="AQ2618" i="2" l="1"/>
  <c r="AR2617" i="2"/>
  <c r="AS2617" i="2" s="1"/>
  <c r="AP2628" i="2"/>
  <c r="AP2629" i="2" l="1"/>
  <c r="AQ2619" i="2"/>
  <c r="AR2618" i="2"/>
  <c r="AS2618" i="2" s="1"/>
  <c r="AQ2620" i="2" l="1"/>
  <c r="AR2619" i="2"/>
  <c r="AS2619" i="2" s="1"/>
  <c r="AP2630" i="2"/>
  <c r="AP2631" i="2" l="1"/>
  <c r="AQ2621" i="2"/>
  <c r="AR2620" i="2"/>
  <c r="AS2620" i="2" s="1"/>
  <c r="AQ2622" i="2" l="1"/>
  <c r="AR2621" i="2"/>
  <c r="AS2621" i="2" s="1"/>
  <c r="AP2632" i="2"/>
  <c r="AP2633" i="2" l="1"/>
  <c r="AQ2623" i="2"/>
  <c r="AR2622" i="2"/>
  <c r="AS2622" i="2" s="1"/>
  <c r="AQ2624" i="2" l="1"/>
  <c r="AR2623" i="2"/>
  <c r="AS2623" i="2" s="1"/>
  <c r="AP2634" i="2"/>
  <c r="AP2635" i="2" l="1"/>
  <c r="AQ2625" i="2"/>
  <c r="AR2624" i="2"/>
  <c r="AS2624" i="2" s="1"/>
  <c r="AQ2626" i="2" l="1"/>
  <c r="AR2625" i="2"/>
  <c r="AS2625" i="2" s="1"/>
  <c r="AP2636" i="2"/>
  <c r="AP2637" i="2" l="1"/>
  <c r="AQ2627" i="2"/>
  <c r="AR2626" i="2"/>
  <c r="AS2626" i="2" s="1"/>
  <c r="AQ2628" i="2" l="1"/>
  <c r="AR2627" i="2"/>
  <c r="AS2627" i="2" s="1"/>
  <c r="AP2638" i="2"/>
  <c r="AP2639" i="2" l="1"/>
  <c r="AQ2629" i="2"/>
  <c r="AR2628" i="2"/>
  <c r="AS2628" i="2" s="1"/>
  <c r="AQ2630" i="2" l="1"/>
  <c r="AR2629" i="2"/>
  <c r="AS2629" i="2" s="1"/>
  <c r="AP2640" i="2"/>
  <c r="AP2641" i="2" l="1"/>
  <c r="AQ2631" i="2"/>
  <c r="AR2630" i="2"/>
  <c r="AS2630" i="2" s="1"/>
  <c r="AQ2632" i="2" l="1"/>
  <c r="AR2631" i="2"/>
  <c r="AS2631" i="2" s="1"/>
  <c r="AP2642" i="2"/>
  <c r="AP2643" i="2" l="1"/>
  <c r="AQ2633" i="2"/>
  <c r="AR2632" i="2"/>
  <c r="AS2632" i="2" s="1"/>
  <c r="AQ2634" i="2" l="1"/>
  <c r="AR2633" i="2"/>
  <c r="AS2633" i="2" s="1"/>
  <c r="AP2644" i="2"/>
  <c r="AP2645" i="2" l="1"/>
  <c r="AQ2635" i="2"/>
  <c r="AR2634" i="2"/>
  <c r="AS2634" i="2" s="1"/>
  <c r="AQ2636" i="2" l="1"/>
  <c r="AR2635" i="2"/>
  <c r="AS2635" i="2" s="1"/>
  <c r="AP2646" i="2"/>
  <c r="AP2647" i="2" l="1"/>
  <c r="AQ2637" i="2"/>
  <c r="AR2636" i="2"/>
  <c r="AS2636" i="2" s="1"/>
  <c r="AQ2638" i="2" l="1"/>
  <c r="AR2637" i="2"/>
  <c r="AS2637" i="2" s="1"/>
  <c r="AP2648" i="2"/>
  <c r="AP2649" i="2" l="1"/>
  <c r="AQ2639" i="2"/>
  <c r="AR2638" i="2"/>
  <c r="AS2638" i="2" s="1"/>
  <c r="AQ2640" i="2" l="1"/>
  <c r="AR2639" i="2"/>
  <c r="AS2639" i="2" s="1"/>
  <c r="AP2650" i="2"/>
  <c r="AP2651" i="2" l="1"/>
  <c r="AQ2641" i="2"/>
  <c r="AR2640" i="2"/>
  <c r="AS2640" i="2" s="1"/>
  <c r="AQ2642" i="2" l="1"/>
  <c r="AR2641" i="2"/>
  <c r="AS2641" i="2" s="1"/>
  <c r="AP2652" i="2"/>
  <c r="AP2653" i="2" l="1"/>
  <c r="AQ2643" i="2"/>
  <c r="AR2642" i="2"/>
  <c r="AS2642" i="2" s="1"/>
  <c r="AQ2644" i="2" l="1"/>
  <c r="AR2643" i="2"/>
  <c r="AS2643" i="2" s="1"/>
  <c r="AP2654" i="2"/>
  <c r="AP2655" i="2" l="1"/>
  <c r="AQ2645" i="2"/>
  <c r="AR2644" i="2"/>
  <c r="AS2644" i="2" s="1"/>
  <c r="AQ2646" i="2" l="1"/>
  <c r="AR2645" i="2"/>
  <c r="AS2645" i="2" s="1"/>
  <c r="AP2656" i="2"/>
  <c r="AP2657" i="2" l="1"/>
  <c r="AQ2647" i="2"/>
  <c r="AR2646" i="2"/>
  <c r="AS2646" i="2" s="1"/>
  <c r="AQ2648" i="2" l="1"/>
  <c r="AR2647" i="2"/>
  <c r="AS2647" i="2" s="1"/>
  <c r="AP2658" i="2"/>
  <c r="AP2659" i="2" l="1"/>
  <c r="AQ2649" i="2"/>
  <c r="AR2648" i="2"/>
  <c r="AS2648" i="2" s="1"/>
  <c r="AQ2650" i="2" l="1"/>
  <c r="AR2649" i="2"/>
  <c r="AS2649" i="2" s="1"/>
  <c r="AP2660" i="2"/>
  <c r="AP2661" i="2" l="1"/>
  <c r="AQ2651" i="2"/>
  <c r="AR2650" i="2"/>
  <c r="AS2650" i="2" s="1"/>
  <c r="AQ2652" i="2" l="1"/>
  <c r="AR2651" i="2"/>
  <c r="AS2651" i="2" s="1"/>
  <c r="AP2662" i="2"/>
  <c r="AP2663" i="2" l="1"/>
  <c r="AQ2653" i="2"/>
  <c r="AR2652" i="2"/>
  <c r="AS2652" i="2" s="1"/>
  <c r="AQ2654" i="2" l="1"/>
  <c r="AR2653" i="2"/>
  <c r="AS2653" i="2" s="1"/>
  <c r="AP2664" i="2"/>
  <c r="AP2665" i="2" l="1"/>
  <c r="AQ2655" i="2"/>
  <c r="AR2654" i="2"/>
  <c r="AS2654" i="2" s="1"/>
  <c r="AQ2656" i="2" l="1"/>
  <c r="AR2655" i="2"/>
  <c r="AS2655" i="2" s="1"/>
  <c r="AP2666" i="2"/>
  <c r="AP2667" i="2" l="1"/>
  <c r="AQ2657" i="2"/>
  <c r="AR2656" i="2"/>
  <c r="AS2656" i="2" s="1"/>
  <c r="AQ2658" i="2" l="1"/>
  <c r="AR2657" i="2"/>
  <c r="AS2657" i="2" s="1"/>
  <c r="AP2668" i="2"/>
  <c r="AP2669" i="2" l="1"/>
  <c r="AQ2659" i="2"/>
  <c r="AR2658" i="2"/>
  <c r="AS2658" i="2" s="1"/>
  <c r="AQ2660" i="2" l="1"/>
  <c r="AR2659" i="2"/>
  <c r="AS2659" i="2" s="1"/>
  <c r="AP2670" i="2"/>
  <c r="AP2671" i="2" l="1"/>
  <c r="AQ2661" i="2"/>
  <c r="AR2660" i="2"/>
  <c r="AS2660" i="2" s="1"/>
  <c r="AQ2662" i="2" l="1"/>
  <c r="AR2661" i="2"/>
  <c r="AS2661" i="2" s="1"/>
  <c r="AP2672" i="2"/>
  <c r="AP2673" i="2" l="1"/>
  <c r="AQ2663" i="2"/>
  <c r="AR2662" i="2"/>
  <c r="AS2662" i="2" s="1"/>
  <c r="AQ2664" i="2" l="1"/>
  <c r="AR2663" i="2"/>
  <c r="AS2663" i="2" s="1"/>
  <c r="AP2674" i="2"/>
  <c r="AP2675" i="2" l="1"/>
  <c r="AQ2665" i="2"/>
  <c r="AR2664" i="2"/>
  <c r="AS2664" i="2" s="1"/>
  <c r="AQ2666" i="2" l="1"/>
  <c r="AR2665" i="2"/>
  <c r="AS2665" i="2" s="1"/>
  <c r="AP2676" i="2"/>
  <c r="AP2677" i="2" l="1"/>
  <c r="AQ2667" i="2"/>
  <c r="AR2666" i="2"/>
  <c r="AS2666" i="2" s="1"/>
  <c r="AQ2668" i="2" l="1"/>
  <c r="AR2667" i="2"/>
  <c r="AS2667" i="2" s="1"/>
  <c r="AP2678" i="2"/>
  <c r="AP2679" i="2" l="1"/>
  <c r="AQ2669" i="2"/>
  <c r="AR2668" i="2"/>
  <c r="AS2668" i="2" s="1"/>
  <c r="AQ2670" i="2" l="1"/>
  <c r="AR2669" i="2"/>
  <c r="AS2669" i="2" s="1"/>
  <c r="AP2680" i="2"/>
  <c r="AP2681" i="2" l="1"/>
  <c r="AQ2671" i="2"/>
  <c r="AR2670" i="2"/>
  <c r="AS2670" i="2" s="1"/>
  <c r="AQ2672" i="2" l="1"/>
  <c r="AR2671" i="2"/>
  <c r="AS2671" i="2" s="1"/>
  <c r="AP2682" i="2"/>
  <c r="AP2683" i="2" l="1"/>
  <c r="AQ2673" i="2"/>
  <c r="AR2672" i="2"/>
  <c r="AS2672" i="2" s="1"/>
  <c r="AQ2674" i="2" l="1"/>
  <c r="AR2673" i="2"/>
  <c r="AS2673" i="2" s="1"/>
  <c r="AP2684" i="2"/>
  <c r="AP2685" i="2" l="1"/>
  <c r="AQ2675" i="2"/>
  <c r="AR2674" i="2"/>
  <c r="AS2674" i="2" s="1"/>
  <c r="AQ2676" i="2" l="1"/>
  <c r="AR2675" i="2"/>
  <c r="AS2675" i="2" s="1"/>
  <c r="AP2686" i="2"/>
  <c r="AP2687" i="2" l="1"/>
  <c r="AQ2677" i="2"/>
  <c r="AR2676" i="2"/>
  <c r="AS2676" i="2" s="1"/>
  <c r="AQ2678" i="2" l="1"/>
  <c r="AR2677" i="2"/>
  <c r="AS2677" i="2" s="1"/>
  <c r="AP2688" i="2"/>
  <c r="AP2689" i="2" l="1"/>
  <c r="AQ2679" i="2"/>
  <c r="AR2678" i="2"/>
  <c r="AS2678" i="2" s="1"/>
  <c r="AQ2680" i="2" l="1"/>
  <c r="AR2679" i="2"/>
  <c r="AS2679" i="2" s="1"/>
  <c r="AP2690" i="2"/>
  <c r="AP2691" i="2" l="1"/>
  <c r="AQ2681" i="2"/>
  <c r="AR2680" i="2"/>
  <c r="AS2680" i="2" s="1"/>
  <c r="AQ2682" i="2" l="1"/>
  <c r="AR2681" i="2"/>
  <c r="AS2681" i="2" s="1"/>
  <c r="AP2692" i="2"/>
  <c r="AP2693" i="2" l="1"/>
  <c r="AQ2683" i="2"/>
  <c r="AR2682" i="2"/>
  <c r="AS2682" i="2" s="1"/>
  <c r="AQ2684" i="2" l="1"/>
  <c r="AR2683" i="2"/>
  <c r="AS2683" i="2" s="1"/>
  <c r="AP2694" i="2"/>
  <c r="AP2695" i="2" l="1"/>
  <c r="AQ2685" i="2"/>
  <c r="AR2684" i="2"/>
  <c r="AS2684" i="2" s="1"/>
  <c r="AQ2686" i="2" l="1"/>
  <c r="AR2685" i="2"/>
  <c r="AS2685" i="2" s="1"/>
  <c r="AP2696" i="2"/>
  <c r="AP2697" i="2" l="1"/>
  <c r="AQ2687" i="2"/>
  <c r="AR2686" i="2"/>
  <c r="AS2686" i="2" s="1"/>
  <c r="AQ2688" i="2" l="1"/>
  <c r="AR2687" i="2"/>
  <c r="AS2687" i="2" s="1"/>
  <c r="AP2698" i="2"/>
  <c r="AP2699" i="2" l="1"/>
  <c r="AQ2689" i="2"/>
  <c r="AR2688" i="2"/>
  <c r="AS2688" i="2" s="1"/>
  <c r="AQ2690" i="2" l="1"/>
  <c r="AR2689" i="2"/>
  <c r="AS2689" i="2" s="1"/>
  <c r="AP2700" i="2"/>
  <c r="AP2701" i="2" l="1"/>
  <c r="AQ2691" i="2"/>
  <c r="AR2690" i="2"/>
  <c r="AS2690" i="2" s="1"/>
  <c r="AQ2692" i="2" l="1"/>
  <c r="AR2691" i="2"/>
  <c r="AS2691" i="2" s="1"/>
  <c r="AP2702" i="2"/>
  <c r="AP2703" i="2" l="1"/>
  <c r="AQ2693" i="2"/>
  <c r="AR2692" i="2"/>
  <c r="AS2692" i="2" s="1"/>
  <c r="AQ2694" i="2" l="1"/>
  <c r="AR2693" i="2"/>
  <c r="AS2693" i="2" s="1"/>
  <c r="AP2704" i="2"/>
  <c r="AP2705" i="2" l="1"/>
  <c r="AQ2695" i="2"/>
  <c r="AR2694" i="2"/>
  <c r="AS2694" i="2" s="1"/>
  <c r="AQ2696" i="2" l="1"/>
  <c r="AR2695" i="2"/>
  <c r="AS2695" i="2" s="1"/>
  <c r="AP2706" i="2"/>
  <c r="AP2707" i="2" l="1"/>
  <c r="AQ2697" i="2"/>
  <c r="AR2696" i="2"/>
  <c r="AS2696" i="2" s="1"/>
  <c r="AQ2698" i="2" l="1"/>
  <c r="AR2697" i="2"/>
  <c r="AS2697" i="2" s="1"/>
  <c r="AP2708" i="2"/>
  <c r="AP2709" i="2" l="1"/>
  <c r="AQ2699" i="2"/>
  <c r="AR2698" i="2"/>
  <c r="AS2698" i="2" s="1"/>
  <c r="AQ2700" i="2" l="1"/>
  <c r="AR2699" i="2"/>
  <c r="AS2699" i="2" s="1"/>
  <c r="AP2710" i="2"/>
  <c r="AP2711" i="2" l="1"/>
  <c r="AQ2701" i="2"/>
  <c r="AR2700" i="2"/>
  <c r="AS2700" i="2" s="1"/>
  <c r="AQ2702" i="2" l="1"/>
  <c r="AR2701" i="2"/>
  <c r="AS2701" i="2" s="1"/>
  <c r="AP2712" i="2"/>
  <c r="AP2713" i="2" l="1"/>
  <c r="AQ2703" i="2"/>
  <c r="AR2702" i="2"/>
  <c r="AS2702" i="2" s="1"/>
  <c r="AQ2704" i="2" l="1"/>
  <c r="AR2703" i="2"/>
  <c r="AS2703" i="2" s="1"/>
  <c r="AP2714" i="2"/>
  <c r="AP2715" i="2" l="1"/>
  <c r="AQ2705" i="2"/>
  <c r="AR2704" i="2"/>
  <c r="AS2704" i="2" s="1"/>
  <c r="AQ2706" i="2" l="1"/>
  <c r="AR2705" i="2"/>
  <c r="AS2705" i="2" s="1"/>
  <c r="AP2716" i="2"/>
  <c r="AP2717" i="2" l="1"/>
  <c r="AQ2707" i="2"/>
  <c r="AR2706" i="2"/>
  <c r="AS2706" i="2" s="1"/>
  <c r="AQ2708" i="2" l="1"/>
  <c r="AR2707" i="2"/>
  <c r="AS2707" i="2" s="1"/>
  <c r="AP2718" i="2"/>
  <c r="AP2719" i="2" l="1"/>
  <c r="AQ2709" i="2"/>
  <c r="AR2708" i="2"/>
  <c r="AS2708" i="2" s="1"/>
  <c r="AQ2710" i="2" l="1"/>
  <c r="AR2709" i="2"/>
  <c r="AS2709" i="2" s="1"/>
  <c r="AP2720" i="2"/>
  <c r="AP2721" i="2" l="1"/>
  <c r="AQ2711" i="2"/>
  <c r="AR2710" i="2"/>
  <c r="AS2710" i="2" s="1"/>
  <c r="AQ2712" i="2" l="1"/>
  <c r="AR2711" i="2"/>
  <c r="AS2711" i="2" s="1"/>
  <c r="AP2722" i="2"/>
  <c r="AP2723" i="2" l="1"/>
  <c r="AQ2713" i="2"/>
  <c r="AR2712" i="2"/>
  <c r="AS2712" i="2" s="1"/>
  <c r="AQ2714" i="2" l="1"/>
  <c r="AR2713" i="2"/>
  <c r="AS2713" i="2" s="1"/>
  <c r="AP2724" i="2"/>
  <c r="AP2725" i="2" l="1"/>
  <c r="AQ2715" i="2"/>
  <c r="AR2714" i="2"/>
  <c r="AS2714" i="2" s="1"/>
  <c r="AQ2716" i="2" l="1"/>
  <c r="AR2715" i="2"/>
  <c r="AS2715" i="2" s="1"/>
  <c r="AP2726" i="2"/>
  <c r="AP2727" i="2" l="1"/>
  <c r="AQ2717" i="2"/>
  <c r="AR2716" i="2"/>
  <c r="AS2716" i="2" s="1"/>
  <c r="AQ2718" i="2" l="1"/>
  <c r="AR2717" i="2"/>
  <c r="AS2717" i="2" s="1"/>
  <c r="AP2728" i="2"/>
  <c r="AP2729" i="2" l="1"/>
  <c r="AQ2719" i="2"/>
  <c r="AR2718" i="2"/>
  <c r="AS2718" i="2" s="1"/>
  <c r="AQ2720" i="2" l="1"/>
  <c r="AR2719" i="2"/>
  <c r="AS2719" i="2" s="1"/>
  <c r="AP2730" i="2"/>
  <c r="AP2731" i="2" l="1"/>
  <c r="AQ2721" i="2"/>
  <c r="AR2720" i="2"/>
  <c r="AS2720" i="2" s="1"/>
  <c r="AQ2722" i="2" l="1"/>
  <c r="AR2721" i="2"/>
  <c r="AS2721" i="2" s="1"/>
  <c r="AP2732" i="2"/>
  <c r="AP2733" i="2" l="1"/>
  <c r="AQ2723" i="2"/>
  <c r="AR2722" i="2"/>
  <c r="AS2722" i="2" s="1"/>
  <c r="AQ2724" i="2" l="1"/>
  <c r="AR2723" i="2"/>
  <c r="AS2723" i="2" s="1"/>
  <c r="AP2734" i="2"/>
  <c r="AP2735" i="2" l="1"/>
  <c r="AQ2725" i="2"/>
  <c r="AR2724" i="2"/>
  <c r="AS2724" i="2" s="1"/>
  <c r="AQ2726" i="2" l="1"/>
  <c r="AR2725" i="2"/>
  <c r="AS2725" i="2" s="1"/>
  <c r="AP2736" i="2"/>
  <c r="AP2737" i="2" l="1"/>
  <c r="AQ2727" i="2"/>
  <c r="AR2726" i="2"/>
  <c r="AS2726" i="2" s="1"/>
  <c r="AQ2728" i="2" l="1"/>
  <c r="AR2727" i="2"/>
  <c r="AS2727" i="2" s="1"/>
  <c r="AP2738" i="2"/>
  <c r="AP2739" i="2" l="1"/>
  <c r="AQ2729" i="2"/>
  <c r="AR2728" i="2"/>
  <c r="AS2728" i="2" s="1"/>
  <c r="AQ2730" i="2" l="1"/>
  <c r="AR2729" i="2"/>
  <c r="AS2729" i="2" s="1"/>
  <c r="AP2740" i="2"/>
  <c r="AP2741" i="2" l="1"/>
  <c r="AQ2731" i="2"/>
  <c r="AR2730" i="2"/>
  <c r="AS2730" i="2" s="1"/>
  <c r="AQ2732" i="2" l="1"/>
  <c r="AR2731" i="2"/>
  <c r="AS2731" i="2" s="1"/>
  <c r="AP2742" i="2"/>
  <c r="AP2743" i="2" l="1"/>
  <c r="AQ2733" i="2"/>
  <c r="AR2732" i="2"/>
  <c r="AS2732" i="2" s="1"/>
  <c r="AQ2734" i="2" l="1"/>
  <c r="AR2733" i="2"/>
  <c r="AS2733" i="2" s="1"/>
  <c r="AP2744" i="2"/>
  <c r="AP2745" i="2" l="1"/>
  <c r="AQ2735" i="2"/>
  <c r="AR2734" i="2"/>
  <c r="AS2734" i="2" s="1"/>
  <c r="AQ2736" i="2" l="1"/>
  <c r="AR2735" i="2"/>
  <c r="AS2735" i="2" s="1"/>
  <c r="AP2746" i="2"/>
  <c r="AP2747" i="2" l="1"/>
  <c r="AQ2737" i="2"/>
  <c r="AR2736" i="2"/>
  <c r="AS2736" i="2" s="1"/>
  <c r="AQ2738" i="2" l="1"/>
  <c r="AR2737" i="2"/>
  <c r="AS2737" i="2" s="1"/>
  <c r="AP2748" i="2"/>
  <c r="AP2749" i="2" l="1"/>
  <c r="AQ2739" i="2"/>
  <c r="AR2738" i="2"/>
  <c r="AS2738" i="2" s="1"/>
  <c r="AQ2740" i="2" l="1"/>
  <c r="AR2739" i="2"/>
  <c r="AS2739" i="2" s="1"/>
  <c r="AP2750" i="2"/>
  <c r="AP2751" i="2" l="1"/>
  <c r="AQ2741" i="2"/>
  <c r="AR2740" i="2"/>
  <c r="AS2740" i="2" s="1"/>
  <c r="AQ2742" i="2" l="1"/>
  <c r="AR2741" i="2"/>
  <c r="AS2741" i="2" s="1"/>
  <c r="AP2752" i="2"/>
  <c r="AP2753" i="2" l="1"/>
  <c r="AQ2743" i="2"/>
  <c r="AR2742" i="2"/>
  <c r="AS2742" i="2" s="1"/>
  <c r="AQ2744" i="2" l="1"/>
  <c r="AR2743" i="2"/>
  <c r="AS2743" i="2" s="1"/>
  <c r="AP2754" i="2"/>
  <c r="AP2755" i="2" l="1"/>
  <c r="AQ2745" i="2"/>
  <c r="AR2744" i="2"/>
  <c r="AS2744" i="2" s="1"/>
  <c r="AQ2746" i="2" l="1"/>
  <c r="AR2745" i="2"/>
  <c r="AS2745" i="2" s="1"/>
  <c r="AP2756" i="2"/>
  <c r="AP2757" i="2" l="1"/>
  <c r="AQ2747" i="2"/>
  <c r="AR2746" i="2"/>
  <c r="AS2746" i="2" s="1"/>
  <c r="AQ2748" i="2" l="1"/>
  <c r="AR2747" i="2"/>
  <c r="AS2747" i="2" s="1"/>
  <c r="AP2758" i="2"/>
  <c r="AP2759" i="2" l="1"/>
  <c r="AQ2749" i="2"/>
  <c r="AR2748" i="2"/>
  <c r="AS2748" i="2" s="1"/>
  <c r="AQ2750" i="2" l="1"/>
  <c r="AR2749" i="2"/>
  <c r="AS2749" i="2" s="1"/>
  <c r="AP2760" i="2"/>
  <c r="AP2761" i="2" l="1"/>
  <c r="AQ2751" i="2"/>
  <c r="AR2750" i="2"/>
  <c r="AS2750" i="2" s="1"/>
  <c r="AQ2752" i="2" l="1"/>
  <c r="AR2751" i="2"/>
  <c r="AS2751" i="2" s="1"/>
  <c r="AP2762" i="2"/>
  <c r="AP2763" i="2" l="1"/>
  <c r="AQ2753" i="2"/>
  <c r="AR2752" i="2"/>
  <c r="AS2752" i="2" s="1"/>
  <c r="AQ2754" i="2" l="1"/>
  <c r="AR2753" i="2"/>
  <c r="AS2753" i="2" s="1"/>
  <c r="AP2764" i="2"/>
  <c r="AP2765" i="2" l="1"/>
  <c r="AQ2755" i="2"/>
  <c r="AR2754" i="2"/>
  <c r="AS2754" i="2" s="1"/>
  <c r="AQ2756" i="2" l="1"/>
  <c r="AR2755" i="2"/>
  <c r="AS2755" i="2" s="1"/>
  <c r="AP2766" i="2"/>
  <c r="AP2767" i="2" l="1"/>
  <c r="AQ2757" i="2"/>
  <c r="AR2756" i="2"/>
  <c r="AS2756" i="2" s="1"/>
  <c r="AQ2758" i="2" l="1"/>
  <c r="AR2757" i="2"/>
  <c r="AS2757" i="2" s="1"/>
  <c r="AP2768" i="2"/>
  <c r="AP2769" i="2" l="1"/>
  <c r="AQ2759" i="2"/>
  <c r="AR2758" i="2"/>
  <c r="AS2758" i="2" s="1"/>
  <c r="AQ2760" i="2" l="1"/>
  <c r="AR2759" i="2"/>
  <c r="AS2759" i="2" s="1"/>
  <c r="AP2770" i="2"/>
  <c r="AP2771" i="2" l="1"/>
  <c r="AQ2761" i="2"/>
  <c r="AR2760" i="2"/>
  <c r="AS2760" i="2" s="1"/>
  <c r="AQ2762" i="2" l="1"/>
  <c r="AR2761" i="2"/>
  <c r="AS2761" i="2" s="1"/>
  <c r="AP2772" i="2"/>
  <c r="AP2773" i="2" l="1"/>
  <c r="AQ2763" i="2"/>
  <c r="AR2762" i="2"/>
  <c r="AS2762" i="2" s="1"/>
  <c r="AQ2764" i="2" l="1"/>
  <c r="AR2763" i="2"/>
  <c r="AS2763" i="2" s="1"/>
  <c r="AP2774" i="2"/>
  <c r="AP2775" i="2" l="1"/>
  <c r="AQ2765" i="2"/>
  <c r="AR2764" i="2"/>
  <c r="AS2764" i="2" s="1"/>
  <c r="AQ2766" i="2" l="1"/>
  <c r="AR2765" i="2"/>
  <c r="AS2765" i="2" s="1"/>
  <c r="AP2776" i="2"/>
  <c r="AP2777" i="2" l="1"/>
  <c r="AQ2767" i="2"/>
  <c r="AR2766" i="2"/>
  <c r="AS2766" i="2" s="1"/>
  <c r="AQ2768" i="2" l="1"/>
  <c r="AR2767" i="2"/>
  <c r="AS2767" i="2" s="1"/>
  <c r="AP2778" i="2"/>
  <c r="AP2779" i="2" l="1"/>
  <c r="AQ2769" i="2"/>
  <c r="AR2768" i="2"/>
  <c r="AS2768" i="2" s="1"/>
  <c r="AQ2770" i="2" l="1"/>
  <c r="AR2769" i="2"/>
  <c r="AS2769" i="2" s="1"/>
  <c r="AP2780" i="2"/>
  <c r="AP2781" i="2" l="1"/>
  <c r="AQ2771" i="2"/>
  <c r="AR2770" i="2"/>
  <c r="AS2770" i="2" s="1"/>
  <c r="AQ2772" i="2" l="1"/>
  <c r="AR2771" i="2"/>
  <c r="AS2771" i="2" s="1"/>
  <c r="AP2782" i="2"/>
  <c r="AP2783" i="2" l="1"/>
  <c r="AQ2773" i="2"/>
  <c r="AR2772" i="2"/>
  <c r="AS2772" i="2" s="1"/>
  <c r="AQ2774" i="2" l="1"/>
  <c r="AR2773" i="2"/>
  <c r="AS2773" i="2" s="1"/>
  <c r="AP2784" i="2"/>
  <c r="AP2785" i="2" l="1"/>
  <c r="AQ2775" i="2"/>
  <c r="AR2774" i="2"/>
  <c r="AS2774" i="2" s="1"/>
  <c r="AQ2776" i="2" l="1"/>
  <c r="AR2775" i="2"/>
  <c r="AS2775" i="2" s="1"/>
  <c r="AP2786" i="2"/>
  <c r="AQ2777" i="2" l="1"/>
  <c r="AR2776" i="2"/>
  <c r="AS2776" i="2" s="1"/>
  <c r="AQ2778" i="2" l="1"/>
  <c r="AR2777" i="2"/>
  <c r="AS2777" i="2" s="1"/>
  <c r="AQ2779" i="2" l="1"/>
  <c r="AR2778" i="2"/>
  <c r="AS2778" i="2" s="1"/>
  <c r="AQ2780" i="2" l="1"/>
  <c r="AR2779" i="2"/>
  <c r="AS2779" i="2" s="1"/>
  <c r="AQ2781" i="2" l="1"/>
  <c r="AR2780" i="2"/>
  <c r="AS2780" i="2" s="1"/>
  <c r="AQ2782" i="2" l="1"/>
  <c r="AR2781" i="2"/>
  <c r="AS2781" i="2" s="1"/>
  <c r="AQ2783" i="2" l="1"/>
  <c r="AR2782" i="2"/>
  <c r="AS2782" i="2" s="1"/>
  <c r="AQ2784" i="2" l="1"/>
  <c r="AR2783" i="2"/>
  <c r="AS2783" i="2" s="1"/>
  <c r="AQ2785" i="2" l="1"/>
  <c r="AR2784" i="2"/>
  <c r="AS2784" i="2" s="1"/>
  <c r="AQ2786" i="2" l="1"/>
  <c r="AR2785" i="2"/>
  <c r="AS2785" i="2" s="1"/>
  <c r="AR2786" i="2" l="1"/>
  <c r="AS2786" i="2" s="1"/>
  <c r="AH483" i="2" l="1"/>
  <c r="K105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" authorId="0" shapeId="0" xr:uid="{75395C8F-D908-413B-B3F4-4E17E09EC4C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10"/>
            <rFont val="Tahoma"/>
            <family val="2"/>
          </rPr>
          <t>Maximum 10 years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P1" authorId="0" shapeId="0" xr:uid="{71643E31-B73E-4B25-A28C-1B912B023FD5}">
      <text>
        <r>
          <rPr>
            <b/>
            <sz val="10"/>
            <color indexed="10"/>
            <rFont val="Tahoma"/>
            <family val="2"/>
          </rPr>
          <t>VWAP FROM P TO 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 xr:uid="{27EA78F0-8B84-46AB-A8FD-B3DAEFFCB673}">
      <text>
        <r>
          <rPr>
            <b/>
            <sz val="10"/>
            <color indexed="10"/>
            <rFont val="Tahoma"/>
            <family val="2"/>
          </rPr>
          <t xml:space="preserve">ADX from V to AI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6131"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  <bk>
      <extLst>
        <ext uri="{3e2802c4-a4d2-4d8b-9148-e3be6c30e623}">
          <xlrd:rvb i="396"/>
        </ext>
      </extLst>
    </bk>
    <bk>
      <extLst>
        <ext uri="{3e2802c4-a4d2-4d8b-9148-e3be6c30e623}">
          <xlrd:rvb i="397"/>
        </ext>
      </extLst>
    </bk>
    <bk>
      <extLst>
        <ext uri="{3e2802c4-a4d2-4d8b-9148-e3be6c30e623}">
          <xlrd:rvb i="398"/>
        </ext>
      </extLst>
    </bk>
    <bk>
      <extLst>
        <ext uri="{3e2802c4-a4d2-4d8b-9148-e3be6c30e623}">
          <xlrd:rvb i="399"/>
        </ext>
      </extLst>
    </bk>
    <bk>
      <extLst>
        <ext uri="{3e2802c4-a4d2-4d8b-9148-e3be6c30e623}">
          <xlrd:rvb i="400"/>
        </ext>
      </extLst>
    </bk>
    <bk>
      <extLst>
        <ext uri="{3e2802c4-a4d2-4d8b-9148-e3be6c30e623}">
          <xlrd:rvb i="401"/>
        </ext>
      </extLst>
    </bk>
    <bk>
      <extLst>
        <ext uri="{3e2802c4-a4d2-4d8b-9148-e3be6c30e623}">
          <xlrd:rvb i="402"/>
        </ext>
      </extLst>
    </bk>
    <bk>
      <extLst>
        <ext uri="{3e2802c4-a4d2-4d8b-9148-e3be6c30e623}">
          <xlrd:rvb i="403"/>
        </ext>
      </extLst>
    </bk>
    <bk>
      <extLst>
        <ext uri="{3e2802c4-a4d2-4d8b-9148-e3be6c30e623}">
          <xlrd:rvb i="404"/>
        </ext>
      </extLst>
    </bk>
    <bk>
      <extLst>
        <ext uri="{3e2802c4-a4d2-4d8b-9148-e3be6c30e623}">
          <xlrd:rvb i="405"/>
        </ext>
      </extLst>
    </bk>
    <bk>
      <extLst>
        <ext uri="{3e2802c4-a4d2-4d8b-9148-e3be6c30e623}">
          <xlrd:rvb i="406"/>
        </ext>
      </extLst>
    </bk>
    <bk>
      <extLst>
        <ext uri="{3e2802c4-a4d2-4d8b-9148-e3be6c30e623}">
          <xlrd:rvb i="407"/>
        </ext>
      </extLst>
    </bk>
    <bk>
      <extLst>
        <ext uri="{3e2802c4-a4d2-4d8b-9148-e3be6c30e623}">
          <xlrd:rvb i="408"/>
        </ext>
      </extLst>
    </bk>
    <bk>
      <extLst>
        <ext uri="{3e2802c4-a4d2-4d8b-9148-e3be6c30e623}">
          <xlrd:rvb i="409"/>
        </ext>
      </extLst>
    </bk>
    <bk>
      <extLst>
        <ext uri="{3e2802c4-a4d2-4d8b-9148-e3be6c30e623}">
          <xlrd:rvb i="410"/>
        </ext>
      </extLst>
    </bk>
    <bk>
      <extLst>
        <ext uri="{3e2802c4-a4d2-4d8b-9148-e3be6c30e623}">
          <xlrd:rvb i="411"/>
        </ext>
      </extLst>
    </bk>
    <bk>
      <extLst>
        <ext uri="{3e2802c4-a4d2-4d8b-9148-e3be6c30e623}">
          <xlrd:rvb i="412"/>
        </ext>
      </extLst>
    </bk>
    <bk>
      <extLst>
        <ext uri="{3e2802c4-a4d2-4d8b-9148-e3be6c30e623}">
          <xlrd:rvb i="413"/>
        </ext>
      </extLst>
    </bk>
    <bk>
      <extLst>
        <ext uri="{3e2802c4-a4d2-4d8b-9148-e3be6c30e623}">
          <xlrd:rvb i="414"/>
        </ext>
      </extLst>
    </bk>
    <bk>
      <extLst>
        <ext uri="{3e2802c4-a4d2-4d8b-9148-e3be6c30e623}">
          <xlrd:rvb i="415"/>
        </ext>
      </extLst>
    </bk>
    <bk>
      <extLst>
        <ext uri="{3e2802c4-a4d2-4d8b-9148-e3be6c30e623}">
          <xlrd:rvb i="416"/>
        </ext>
      </extLst>
    </bk>
    <bk>
      <extLst>
        <ext uri="{3e2802c4-a4d2-4d8b-9148-e3be6c30e623}">
          <xlrd:rvb i="417"/>
        </ext>
      </extLst>
    </bk>
    <bk>
      <extLst>
        <ext uri="{3e2802c4-a4d2-4d8b-9148-e3be6c30e623}">
          <xlrd:rvb i="418"/>
        </ext>
      </extLst>
    </bk>
    <bk>
      <extLst>
        <ext uri="{3e2802c4-a4d2-4d8b-9148-e3be6c30e623}">
          <xlrd:rvb i="419"/>
        </ext>
      </extLst>
    </bk>
    <bk>
      <extLst>
        <ext uri="{3e2802c4-a4d2-4d8b-9148-e3be6c30e623}">
          <xlrd:rvb i="420"/>
        </ext>
      </extLst>
    </bk>
    <bk>
      <extLst>
        <ext uri="{3e2802c4-a4d2-4d8b-9148-e3be6c30e623}">
          <xlrd:rvb i="421"/>
        </ext>
      </extLst>
    </bk>
    <bk>
      <extLst>
        <ext uri="{3e2802c4-a4d2-4d8b-9148-e3be6c30e623}">
          <xlrd:rvb i="422"/>
        </ext>
      </extLst>
    </bk>
    <bk>
      <extLst>
        <ext uri="{3e2802c4-a4d2-4d8b-9148-e3be6c30e623}">
          <xlrd:rvb i="423"/>
        </ext>
      </extLst>
    </bk>
    <bk>
      <extLst>
        <ext uri="{3e2802c4-a4d2-4d8b-9148-e3be6c30e623}">
          <xlrd:rvb i="424"/>
        </ext>
      </extLst>
    </bk>
    <bk>
      <extLst>
        <ext uri="{3e2802c4-a4d2-4d8b-9148-e3be6c30e623}">
          <xlrd:rvb i="425"/>
        </ext>
      </extLst>
    </bk>
    <bk>
      <extLst>
        <ext uri="{3e2802c4-a4d2-4d8b-9148-e3be6c30e623}">
          <xlrd:rvb i="426"/>
        </ext>
      </extLst>
    </bk>
    <bk>
      <extLst>
        <ext uri="{3e2802c4-a4d2-4d8b-9148-e3be6c30e623}">
          <xlrd:rvb i="427"/>
        </ext>
      </extLst>
    </bk>
    <bk>
      <extLst>
        <ext uri="{3e2802c4-a4d2-4d8b-9148-e3be6c30e623}">
          <xlrd:rvb i="428"/>
        </ext>
      </extLst>
    </bk>
    <bk>
      <extLst>
        <ext uri="{3e2802c4-a4d2-4d8b-9148-e3be6c30e623}">
          <xlrd:rvb i="429"/>
        </ext>
      </extLst>
    </bk>
    <bk>
      <extLst>
        <ext uri="{3e2802c4-a4d2-4d8b-9148-e3be6c30e623}">
          <xlrd:rvb i="430"/>
        </ext>
      </extLst>
    </bk>
    <bk>
      <extLst>
        <ext uri="{3e2802c4-a4d2-4d8b-9148-e3be6c30e623}">
          <xlrd:rvb i="431"/>
        </ext>
      </extLst>
    </bk>
    <bk>
      <extLst>
        <ext uri="{3e2802c4-a4d2-4d8b-9148-e3be6c30e623}">
          <xlrd:rvb i="432"/>
        </ext>
      </extLst>
    </bk>
    <bk>
      <extLst>
        <ext uri="{3e2802c4-a4d2-4d8b-9148-e3be6c30e623}">
          <xlrd:rvb i="433"/>
        </ext>
      </extLst>
    </bk>
    <bk>
      <extLst>
        <ext uri="{3e2802c4-a4d2-4d8b-9148-e3be6c30e623}">
          <xlrd:rvb i="434"/>
        </ext>
      </extLst>
    </bk>
    <bk>
      <extLst>
        <ext uri="{3e2802c4-a4d2-4d8b-9148-e3be6c30e623}">
          <xlrd:rvb i="435"/>
        </ext>
      </extLst>
    </bk>
    <bk>
      <extLst>
        <ext uri="{3e2802c4-a4d2-4d8b-9148-e3be6c30e623}">
          <xlrd:rvb i="436"/>
        </ext>
      </extLst>
    </bk>
    <bk>
      <extLst>
        <ext uri="{3e2802c4-a4d2-4d8b-9148-e3be6c30e623}">
          <xlrd:rvb i="437"/>
        </ext>
      </extLst>
    </bk>
    <bk>
      <extLst>
        <ext uri="{3e2802c4-a4d2-4d8b-9148-e3be6c30e623}">
          <xlrd:rvb i="438"/>
        </ext>
      </extLst>
    </bk>
    <bk>
      <extLst>
        <ext uri="{3e2802c4-a4d2-4d8b-9148-e3be6c30e623}">
          <xlrd:rvb i="439"/>
        </ext>
      </extLst>
    </bk>
    <bk>
      <extLst>
        <ext uri="{3e2802c4-a4d2-4d8b-9148-e3be6c30e623}">
          <xlrd:rvb i="440"/>
        </ext>
      </extLst>
    </bk>
    <bk>
      <extLst>
        <ext uri="{3e2802c4-a4d2-4d8b-9148-e3be6c30e623}">
          <xlrd:rvb i="441"/>
        </ext>
      </extLst>
    </bk>
    <bk>
      <extLst>
        <ext uri="{3e2802c4-a4d2-4d8b-9148-e3be6c30e623}">
          <xlrd:rvb i="442"/>
        </ext>
      </extLst>
    </bk>
    <bk>
      <extLst>
        <ext uri="{3e2802c4-a4d2-4d8b-9148-e3be6c30e623}">
          <xlrd:rvb i="443"/>
        </ext>
      </extLst>
    </bk>
    <bk>
      <extLst>
        <ext uri="{3e2802c4-a4d2-4d8b-9148-e3be6c30e623}">
          <xlrd:rvb i="444"/>
        </ext>
      </extLst>
    </bk>
    <bk>
      <extLst>
        <ext uri="{3e2802c4-a4d2-4d8b-9148-e3be6c30e623}">
          <xlrd:rvb i="445"/>
        </ext>
      </extLst>
    </bk>
    <bk>
      <extLst>
        <ext uri="{3e2802c4-a4d2-4d8b-9148-e3be6c30e623}">
          <xlrd:rvb i="446"/>
        </ext>
      </extLst>
    </bk>
    <bk>
      <extLst>
        <ext uri="{3e2802c4-a4d2-4d8b-9148-e3be6c30e623}">
          <xlrd:rvb i="447"/>
        </ext>
      </extLst>
    </bk>
    <bk>
      <extLst>
        <ext uri="{3e2802c4-a4d2-4d8b-9148-e3be6c30e623}">
          <xlrd:rvb i="448"/>
        </ext>
      </extLst>
    </bk>
    <bk>
      <extLst>
        <ext uri="{3e2802c4-a4d2-4d8b-9148-e3be6c30e623}">
          <xlrd:rvb i="449"/>
        </ext>
      </extLst>
    </bk>
    <bk>
      <extLst>
        <ext uri="{3e2802c4-a4d2-4d8b-9148-e3be6c30e623}">
          <xlrd:rvb i="450"/>
        </ext>
      </extLst>
    </bk>
    <bk>
      <extLst>
        <ext uri="{3e2802c4-a4d2-4d8b-9148-e3be6c30e623}">
          <xlrd:rvb i="451"/>
        </ext>
      </extLst>
    </bk>
    <bk>
      <extLst>
        <ext uri="{3e2802c4-a4d2-4d8b-9148-e3be6c30e623}">
          <xlrd:rvb i="452"/>
        </ext>
      </extLst>
    </bk>
    <bk>
      <extLst>
        <ext uri="{3e2802c4-a4d2-4d8b-9148-e3be6c30e623}">
          <xlrd:rvb i="453"/>
        </ext>
      </extLst>
    </bk>
    <bk>
      <extLst>
        <ext uri="{3e2802c4-a4d2-4d8b-9148-e3be6c30e623}">
          <xlrd:rvb i="454"/>
        </ext>
      </extLst>
    </bk>
    <bk>
      <extLst>
        <ext uri="{3e2802c4-a4d2-4d8b-9148-e3be6c30e623}">
          <xlrd:rvb i="455"/>
        </ext>
      </extLst>
    </bk>
    <bk>
      <extLst>
        <ext uri="{3e2802c4-a4d2-4d8b-9148-e3be6c30e623}">
          <xlrd:rvb i="456"/>
        </ext>
      </extLst>
    </bk>
    <bk>
      <extLst>
        <ext uri="{3e2802c4-a4d2-4d8b-9148-e3be6c30e623}">
          <xlrd:rvb i="457"/>
        </ext>
      </extLst>
    </bk>
    <bk>
      <extLst>
        <ext uri="{3e2802c4-a4d2-4d8b-9148-e3be6c30e623}">
          <xlrd:rvb i="458"/>
        </ext>
      </extLst>
    </bk>
    <bk>
      <extLst>
        <ext uri="{3e2802c4-a4d2-4d8b-9148-e3be6c30e623}">
          <xlrd:rvb i="459"/>
        </ext>
      </extLst>
    </bk>
    <bk>
      <extLst>
        <ext uri="{3e2802c4-a4d2-4d8b-9148-e3be6c30e623}">
          <xlrd:rvb i="460"/>
        </ext>
      </extLst>
    </bk>
    <bk>
      <extLst>
        <ext uri="{3e2802c4-a4d2-4d8b-9148-e3be6c30e623}">
          <xlrd:rvb i="461"/>
        </ext>
      </extLst>
    </bk>
    <bk>
      <extLst>
        <ext uri="{3e2802c4-a4d2-4d8b-9148-e3be6c30e623}">
          <xlrd:rvb i="462"/>
        </ext>
      </extLst>
    </bk>
    <bk>
      <extLst>
        <ext uri="{3e2802c4-a4d2-4d8b-9148-e3be6c30e623}">
          <xlrd:rvb i="463"/>
        </ext>
      </extLst>
    </bk>
    <bk>
      <extLst>
        <ext uri="{3e2802c4-a4d2-4d8b-9148-e3be6c30e623}">
          <xlrd:rvb i="464"/>
        </ext>
      </extLst>
    </bk>
    <bk>
      <extLst>
        <ext uri="{3e2802c4-a4d2-4d8b-9148-e3be6c30e623}">
          <xlrd:rvb i="465"/>
        </ext>
      </extLst>
    </bk>
    <bk>
      <extLst>
        <ext uri="{3e2802c4-a4d2-4d8b-9148-e3be6c30e623}">
          <xlrd:rvb i="466"/>
        </ext>
      </extLst>
    </bk>
    <bk>
      <extLst>
        <ext uri="{3e2802c4-a4d2-4d8b-9148-e3be6c30e623}">
          <xlrd:rvb i="467"/>
        </ext>
      </extLst>
    </bk>
    <bk>
      <extLst>
        <ext uri="{3e2802c4-a4d2-4d8b-9148-e3be6c30e623}">
          <xlrd:rvb i="468"/>
        </ext>
      </extLst>
    </bk>
    <bk>
      <extLst>
        <ext uri="{3e2802c4-a4d2-4d8b-9148-e3be6c30e623}">
          <xlrd:rvb i="469"/>
        </ext>
      </extLst>
    </bk>
    <bk>
      <extLst>
        <ext uri="{3e2802c4-a4d2-4d8b-9148-e3be6c30e623}">
          <xlrd:rvb i="470"/>
        </ext>
      </extLst>
    </bk>
    <bk>
      <extLst>
        <ext uri="{3e2802c4-a4d2-4d8b-9148-e3be6c30e623}">
          <xlrd:rvb i="471"/>
        </ext>
      </extLst>
    </bk>
    <bk>
      <extLst>
        <ext uri="{3e2802c4-a4d2-4d8b-9148-e3be6c30e623}">
          <xlrd:rvb i="472"/>
        </ext>
      </extLst>
    </bk>
    <bk>
      <extLst>
        <ext uri="{3e2802c4-a4d2-4d8b-9148-e3be6c30e623}">
          <xlrd:rvb i="473"/>
        </ext>
      </extLst>
    </bk>
    <bk>
      <extLst>
        <ext uri="{3e2802c4-a4d2-4d8b-9148-e3be6c30e623}">
          <xlrd:rvb i="474"/>
        </ext>
      </extLst>
    </bk>
    <bk>
      <extLst>
        <ext uri="{3e2802c4-a4d2-4d8b-9148-e3be6c30e623}">
          <xlrd:rvb i="475"/>
        </ext>
      </extLst>
    </bk>
    <bk>
      <extLst>
        <ext uri="{3e2802c4-a4d2-4d8b-9148-e3be6c30e623}">
          <xlrd:rvb i="476"/>
        </ext>
      </extLst>
    </bk>
    <bk>
      <extLst>
        <ext uri="{3e2802c4-a4d2-4d8b-9148-e3be6c30e623}">
          <xlrd:rvb i="477"/>
        </ext>
      </extLst>
    </bk>
    <bk>
      <extLst>
        <ext uri="{3e2802c4-a4d2-4d8b-9148-e3be6c30e623}">
          <xlrd:rvb i="478"/>
        </ext>
      </extLst>
    </bk>
    <bk>
      <extLst>
        <ext uri="{3e2802c4-a4d2-4d8b-9148-e3be6c30e623}">
          <xlrd:rvb i="479"/>
        </ext>
      </extLst>
    </bk>
    <bk>
      <extLst>
        <ext uri="{3e2802c4-a4d2-4d8b-9148-e3be6c30e623}">
          <xlrd:rvb i="480"/>
        </ext>
      </extLst>
    </bk>
    <bk>
      <extLst>
        <ext uri="{3e2802c4-a4d2-4d8b-9148-e3be6c30e623}">
          <xlrd:rvb i="481"/>
        </ext>
      </extLst>
    </bk>
    <bk>
      <extLst>
        <ext uri="{3e2802c4-a4d2-4d8b-9148-e3be6c30e623}">
          <xlrd:rvb i="482"/>
        </ext>
      </extLst>
    </bk>
    <bk>
      <extLst>
        <ext uri="{3e2802c4-a4d2-4d8b-9148-e3be6c30e623}">
          <xlrd:rvb i="483"/>
        </ext>
      </extLst>
    </bk>
    <bk>
      <extLst>
        <ext uri="{3e2802c4-a4d2-4d8b-9148-e3be6c30e623}">
          <xlrd:rvb i="484"/>
        </ext>
      </extLst>
    </bk>
    <bk>
      <extLst>
        <ext uri="{3e2802c4-a4d2-4d8b-9148-e3be6c30e623}">
          <xlrd:rvb i="485"/>
        </ext>
      </extLst>
    </bk>
    <bk>
      <extLst>
        <ext uri="{3e2802c4-a4d2-4d8b-9148-e3be6c30e623}">
          <xlrd:rvb i="486"/>
        </ext>
      </extLst>
    </bk>
    <bk>
      <extLst>
        <ext uri="{3e2802c4-a4d2-4d8b-9148-e3be6c30e623}">
          <xlrd:rvb i="487"/>
        </ext>
      </extLst>
    </bk>
    <bk>
      <extLst>
        <ext uri="{3e2802c4-a4d2-4d8b-9148-e3be6c30e623}">
          <xlrd:rvb i="488"/>
        </ext>
      </extLst>
    </bk>
    <bk>
      <extLst>
        <ext uri="{3e2802c4-a4d2-4d8b-9148-e3be6c30e623}">
          <xlrd:rvb i="489"/>
        </ext>
      </extLst>
    </bk>
    <bk>
      <extLst>
        <ext uri="{3e2802c4-a4d2-4d8b-9148-e3be6c30e623}">
          <xlrd:rvb i="490"/>
        </ext>
      </extLst>
    </bk>
    <bk>
      <extLst>
        <ext uri="{3e2802c4-a4d2-4d8b-9148-e3be6c30e623}">
          <xlrd:rvb i="491"/>
        </ext>
      </extLst>
    </bk>
    <bk>
      <extLst>
        <ext uri="{3e2802c4-a4d2-4d8b-9148-e3be6c30e623}">
          <xlrd:rvb i="492"/>
        </ext>
      </extLst>
    </bk>
    <bk>
      <extLst>
        <ext uri="{3e2802c4-a4d2-4d8b-9148-e3be6c30e623}">
          <xlrd:rvb i="493"/>
        </ext>
      </extLst>
    </bk>
    <bk>
      <extLst>
        <ext uri="{3e2802c4-a4d2-4d8b-9148-e3be6c30e623}">
          <xlrd:rvb i="494"/>
        </ext>
      </extLst>
    </bk>
    <bk>
      <extLst>
        <ext uri="{3e2802c4-a4d2-4d8b-9148-e3be6c30e623}">
          <xlrd:rvb i="495"/>
        </ext>
      </extLst>
    </bk>
    <bk>
      <extLst>
        <ext uri="{3e2802c4-a4d2-4d8b-9148-e3be6c30e623}">
          <xlrd:rvb i="496"/>
        </ext>
      </extLst>
    </bk>
    <bk>
      <extLst>
        <ext uri="{3e2802c4-a4d2-4d8b-9148-e3be6c30e623}">
          <xlrd:rvb i="497"/>
        </ext>
      </extLst>
    </bk>
    <bk>
      <extLst>
        <ext uri="{3e2802c4-a4d2-4d8b-9148-e3be6c30e623}">
          <xlrd:rvb i="498"/>
        </ext>
      </extLst>
    </bk>
    <bk>
      <extLst>
        <ext uri="{3e2802c4-a4d2-4d8b-9148-e3be6c30e623}">
          <xlrd:rvb i="499"/>
        </ext>
      </extLst>
    </bk>
    <bk>
      <extLst>
        <ext uri="{3e2802c4-a4d2-4d8b-9148-e3be6c30e623}">
          <xlrd:rvb i="500"/>
        </ext>
      </extLst>
    </bk>
    <bk>
      <extLst>
        <ext uri="{3e2802c4-a4d2-4d8b-9148-e3be6c30e623}">
          <xlrd:rvb i="501"/>
        </ext>
      </extLst>
    </bk>
    <bk>
      <extLst>
        <ext uri="{3e2802c4-a4d2-4d8b-9148-e3be6c30e623}">
          <xlrd:rvb i="502"/>
        </ext>
      </extLst>
    </bk>
    <bk>
      <extLst>
        <ext uri="{3e2802c4-a4d2-4d8b-9148-e3be6c30e623}">
          <xlrd:rvb i="503"/>
        </ext>
      </extLst>
    </bk>
    <bk>
      <extLst>
        <ext uri="{3e2802c4-a4d2-4d8b-9148-e3be6c30e623}">
          <xlrd:rvb i="504"/>
        </ext>
      </extLst>
    </bk>
    <bk>
      <extLst>
        <ext uri="{3e2802c4-a4d2-4d8b-9148-e3be6c30e623}">
          <xlrd:rvb i="505"/>
        </ext>
      </extLst>
    </bk>
    <bk>
      <extLst>
        <ext uri="{3e2802c4-a4d2-4d8b-9148-e3be6c30e623}">
          <xlrd:rvb i="506"/>
        </ext>
      </extLst>
    </bk>
    <bk>
      <extLst>
        <ext uri="{3e2802c4-a4d2-4d8b-9148-e3be6c30e623}">
          <xlrd:rvb i="507"/>
        </ext>
      </extLst>
    </bk>
    <bk>
      <extLst>
        <ext uri="{3e2802c4-a4d2-4d8b-9148-e3be6c30e623}">
          <xlrd:rvb i="508"/>
        </ext>
      </extLst>
    </bk>
    <bk>
      <extLst>
        <ext uri="{3e2802c4-a4d2-4d8b-9148-e3be6c30e623}">
          <xlrd:rvb i="509"/>
        </ext>
      </extLst>
    </bk>
    <bk>
      <extLst>
        <ext uri="{3e2802c4-a4d2-4d8b-9148-e3be6c30e623}">
          <xlrd:rvb i="510"/>
        </ext>
      </extLst>
    </bk>
    <bk>
      <extLst>
        <ext uri="{3e2802c4-a4d2-4d8b-9148-e3be6c30e623}">
          <xlrd:rvb i="511"/>
        </ext>
      </extLst>
    </bk>
    <bk>
      <extLst>
        <ext uri="{3e2802c4-a4d2-4d8b-9148-e3be6c30e623}">
          <xlrd:rvb i="512"/>
        </ext>
      </extLst>
    </bk>
    <bk>
      <extLst>
        <ext uri="{3e2802c4-a4d2-4d8b-9148-e3be6c30e623}">
          <xlrd:rvb i="513"/>
        </ext>
      </extLst>
    </bk>
    <bk>
      <extLst>
        <ext uri="{3e2802c4-a4d2-4d8b-9148-e3be6c30e623}">
          <xlrd:rvb i="514"/>
        </ext>
      </extLst>
    </bk>
    <bk>
      <extLst>
        <ext uri="{3e2802c4-a4d2-4d8b-9148-e3be6c30e623}">
          <xlrd:rvb i="515"/>
        </ext>
      </extLst>
    </bk>
    <bk>
      <extLst>
        <ext uri="{3e2802c4-a4d2-4d8b-9148-e3be6c30e623}">
          <xlrd:rvb i="516"/>
        </ext>
      </extLst>
    </bk>
    <bk>
      <extLst>
        <ext uri="{3e2802c4-a4d2-4d8b-9148-e3be6c30e623}">
          <xlrd:rvb i="517"/>
        </ext>
      </extLst>
    </bk>
    <bk>
      <extLst>
        <ext uri="{3e2802c4-a4d2-4d8b-9148-e3be6c30e623}">
          <xlrd:rvb i="518"/>
        </ext>
      </extLst>
    </bk>
    <bk>
      <extLst>
        <ext uri="{3e2802c4-a4d2-4d8b-9148-e3be6c30e623}">
          <xlrd:rvb i="519"/>
        </ext>
      </extLst>
    </bk>
    <bk>
      <extLst>
        <ext uri="{3e2802c4-a4d2-4d8b-9148-e3be6c30e623}">
          <xlrd:rvb i="520"/>
        </ext>
      </extLst>
    </bk>
    <bk>
      <extLst>
        <ext uri="{3e2802c4-a4d2-4d8b-9148-e3be6c30e623}">
          <xlrd:rvb i="521"/>
        </ext>
      </extLst>
    </bk>
    <bk>
      <extLst>
        <ext uri="{3e2802c4-a4d2-4d8b-9148-e3be6c30e623}">
          <xlrd:rvb i="522"/>
        </ext>
      </extLst>
    </bk>
    <bk>
      <extLst>
        <ext uri="{3e2802c4-a4d2-4d8b-9148-e3be6c30e623}">
          <xlrd:rvb i="523"/>
        </ext>
      </extLst>
    </bk>
    <bk>
      <extLst>
        <ext uri="{3e2802c4-a4d2-4d8b-9148-e3be6c30e623}">
          <xlrd:rvb i="524"/>
        </ext>
      </extLst>
    </bk>
    <bk>
      <extLst>
        <ext uri="{3e2802c4-a4d2-4d8b-9148-e3be6c30e623}">
          <xlrd:rvb i="525"/>
        </ext>
      </extLst>
    </bk>
    <bk>
      <extLst>
        <ext uri="{3e2802c4-a4d2-4d8b-9148-e3be6c30e623}">
          <xlrd:rvb i="526"/>
        </ext>
      </extLst>
    </bk>
    <bk>
      <extLst>
        <ext uri="{3e2802c4-a4d2-4d8b-9148-e3be6c30e623}">
          <xlrd:rvb i="527"/>
        </ext>
      </extLst>
    </bk>
    <bk>
      <extLst>
        <ext uri="{3e2802c4-a4d2-4d8b-9148-e3be6c30e623}">
          <xlrd:rvb i="528"/>
        </ext>
      </extLst>
    </bk>
    <bk>
      <extLst>
        <ext uri="{3e2802c4-a4d2-4d8b-9148-e3be6c30e623}">
          <xlrd:rvb i="529"/>
        </ext>
      </extLst>
    </bk>
    <bk>
      <extLst>
        <ext uri="{3e2802c4-a4d2-4d8b-9148-e3be6c30e623}">
          <xlrd:rvb i="530"/>
        </ext>
      </extLst>
    </bk>
    <bk>
      <extLst>
        <ext uri="{3e2802c4-a4d2-4d8b-9148-e3be6c30e623}">
          <xlrd:rvb i="531"/>
        </ext>
      </extLst>
    </bk>
    <bk>
      <extLst>
        <ext uri="{3e2802c4-a4d2-4d8b-9148-e3be6c30e623}">
          <xlrd:rvb i="532"/>
        </ext>
      </extLst>
    </bk>
    <bk>
      <extLst>
        <ext uri="{3e2802c4-a4d2-4d8b-9148-e3be6c30e623}">
          <xlrd:rvb i="533"/>
        </ext>
      </extLst>
    </bk>
    <bk>
      <extLst>
        <ext uri="{3e2802c4-a4d2-4d8b-9148-e3be6c30e623}">
          <xlrd:rvb i="534"/>
        </ext>
      </extLst>
    </bk>
    <bk>
      <extLst>
        <ext uri="{3e2802c4-a4d2-4d8b-9148-e3be6c30e623}">
          <xlrd:rvb i="535"/>
        </ext>
      </extLst>
    </bk>
    <bk>
      <extLst>
        <ext uri="{3e2802c4-a4d2-4d8b-9148-e3be6c30e623}">
          <xlrd:rvb i="536"/>
        </ext>
      </extLst>
    </bk>
    <bk>
      <extLst>
        <ext uri="{3e2802c4-a4d2-4d8b-9148-e3be6c30e623}">
          <xlrd:rvb i="537"/>
        </ext>
      </extLst>
    </bk>
    <bk>
      <extLst>
        <ext uri="{3e2802c4-a4d2-4d8b-9148-e3be6c30e623}">
          <xlrd:rvb i="538"/>
        </ext>
      </extLst>
    </bk>
    <bk>
      <extLst>
        <ext uri="{3e2802c4-a4d2-4d8b-9148-e3be6c30e623}">
          <xlrd:rvb i="539"/>
        </ext>
      </extLst>
    </bk>
    <bk>
      <extLst>
        <ext uri="{3e2802c4-a4d2-4d8b-9148-e3be6c30e623}">
          <xlrd:rvb i="540"/>
        </ext>
      </extLst>
    </bk>
    <bk>
      <extLst>
        <ext uri="{3e2802c4-a4d2-4d8b-9148-e3be6c30e623}">
          <xlrd:rvb i="541"/>
        </ext>
      </extLst>
    </bk>
    <bk>
      <extLst>
        <ext uri="{3e2802c4-a4d2-4d8b-9148-e3be6c30e623}">
          <xlrd:rvb i="542"/>
        </ext>
      </extLst>
    </bk>
    <bk>
      <extLst>
        <ext uri="{3e2802c4-a4d2-4d8b-9148-e3be6c30e623}">
          <xlrd:rvb i="543"/>
        </ext>
      </extLst>
    </bk>
    <bk>
      <extLst>
        <ext uri="{3e2802c4-a4d2-4d8b-9148-e3be6c30e623}">
          <xlrd:rvb i="544"/>
        </ext>
      </extLst>
    </bk>
    <bk>
      <extLst>
        <ext uri="{3e2802c4-a4d2-4d8b-9148-e3be6c30e623}">
          <xlrd:rvb i="545"/>
        </ext>
      </extLst>
    </bk>
    <bk>
      <extLst>
        <ext uri="{3e2802c4-a4d2-4d8b-9148-e3be6c30e623}">
          <xlrd:rvb i="546"/>
        </ext>
      </extLst>
    </bk>
    <bk>
      <extLst>
        <ext uri="{3e2802c4-a4d2-4d8b-9148-e3be6c30e623}">
          <xlrd:rvb i="547"/>
        </ext>
      </extLst>
    </bk>
    <bk>
      <extLst>
        <ext uri="{3e2802c4-a4d2-4d8b-9148-e3be6c30e623}">
          <xlrd:rvb i="548"/>
        </ext>
      </extLst>
    </bk>
    <bk>
      <extLst>
        <ext uri="{3e2802c4-a4d2-4d8b-9148-e3be6c30e623}">
          <xlrd:rvb i="549"/>
        </ext>
      </extLst>
    </bk>
    <bk>
      <extLst>
        <ext uri="{3e2802c4-a4d2-4d8b-9148-e3be6c30e623}">
          <xlrd:rvb i="550"/>
        </ext>
      </extLst>
    </bk>
    <bk>
      <extLst>
        <ext uri="{3e2802c4-a4d2-4d8b-9148-e3be6c30e623}">
          <xlrd:rvb i="551"/>
        </ext>
      </extLst>
    </bk>
    <bk>
      <extLst>
        <ext uri="{3e2802c4-a4d2-4d8b-9148-e3be6c30e623}">
          <xlrd:rvb i="552"/>
        </ext>
      </extLst>
    </bk>
    <bk>
      <extLst>
        <ext uri="{3e2802c4-a4d2-4d8b-9148-e3be6c30e623}">
          <xlrd:rvb i="553"/>
        </ext>
      </extLst>
    </bk>
    <bk>
      <extLst>
        <ext uri="{3e2802c4-a4d2-4d8b-9148-e3be6c30e623}">
          <xlrd:rvb i="554"/>
        </ext>
      </extLst>
    </bk>
    <bk>
      <extLst>
        <ext uri="{3e2802c4-a4d2-4d8b-9148-e3be6c30e623}">
          <xlrd:rvb i="555"/>
        </ext>
      </extLst>
    </bk>
    <bk>
      <extLst>
        <ext uri="{3e2802c4-a4d2-4d8b-9148-e3be6c30e623}">
          <xlrd:rvb i="556"/>
        </ext>
      </extLst>
    </bk>
    <bk>
      <extLst>
        <ext uri="{3e2802c4-a4d2-4d8b-9148-e3be6c30e623}">
          <xlrd:rvb i="557"/>
        </ext>
      </extLst>
    </bk>
    <bk>
      <extLst>
        <ext uri="{3e2802c4-a4d2-4d8b-9148-e3be6c30e623}">
          <xlrd:rvb i="558"/>
        </ext>
      </extLst>
    </bk>
    <bk>
      <extLst>
        <ext uri="{3e2802c4-a4d2-4d8b-9148-e3be6c30e623}">
          <xlrd:rvb i="559"/>
        </ext>
      </extLst>
    </bk>
    <bk>
      <extLst>
        <ext uri="{3e2802c4-a4d2-4d8b-9148-e3be6c30e623}">
          <xlrd:rvb i="560"/>
        </ext>
      </extLst>
    </bk>
    <bk>
      <extLst>
        <ext uri="{3e2802c4-a4d2-4d8b-9148-e3be6c30e623}">
          <xlrd:rvb i="561"/>
        </ext>
      </extLst>
    </bk>
    <bk>
      <extLst>
        <ext uri="{3e2802c4-a4d2-4d8b-9148-e3be6c30e623}">
          <xlrd:rvb i="562"/>
        </ext>
      </extLst>
    </bk>
    <bk>
      <extLst>
        <ext uri="{3e2802c4-a4d2-4d8b-9148-e3be6c30e623}">
          <xlrd:rvb i="563"/>
        </ext>
      </extLst>
    </bk>
    <bk>
      <extLst>
        <ext uri="{3e2802c4-a4d2-4d8b-9148-e3be6c30e623}">
          <xlrd:rvb i="564"/>
        </ext>
      </extLst>
    </bk>
    <bk>
      <extLst>
        <ext uri="{3e2802c4-a4d2-4d8b-9148-e3be6c30e623}">
          <xlrd:rvb i="565"/>
        </ext>
      </extLst>
    </bk>
    <bk>
      <extLst>
        <ext uri="{3e2802c4-a4d2-4d8b-9148-e3be6c30e623}">
          <xlrd:rvb i="566"/>
        </ext>
      </extLst>
    </bk>
    <bk>
      <extLst>
        <ext uri="{3e2802c4-a4d2-4d8b-9148-e3be6c30e623}">
          <xlrd:rvb i="567"/>
        </ext>
      </extLst>
    </bk>
    <bk>
      <extLst>
        <ext uri="{3e2802c4-a4d2-4d8b-9148-e3be6c30e623}">
          <xlrd:rvb i="568"/>
        </ext>
      </extLst>
    </bk>
    <bk>
      <extLst>
        <ext uri="{3e2802c4-a4d2-4d8b-9148-e3be6c30e623}">
          <xlrd:rvb i="569"/>
        </ext>
      </extLst>
    </bk>
    <bk>
      <extLst>
        <ext uri="{3e2802c4-a4d2-4d8b-9148-e3be6c30e623}">
          <xlrd:rvb i="570"/>
        </ext>
      </extLst>
    </bk>
    <bk>
      <extLst>
        <ext uri="{3e2802c4-a4d2-4d8b-9148-e3be6c30e623}">
          <xlrd:rvb i="571"/>
        </ext>
      </extLst>
    </bk>
    <bk>
      <extLst>
        <ext uri="{3e2802c4-a4d2-4d8b-9148-e3be6c30e623}">
          <xlrd:rvb i="572"/>
        </ext>
      </extLst>
    </bk>
    <bk>
      <extLst>
        <ext uri="{3e2802c4-a4d2-4d8b-9148-e3be6c30e623}">
          <xlrd:rvb i="573"/>
        </ext>
      </extLst>
    </bk>
    <bk>
      <extLst>
        <ext uri="{3e2802c4-a4d2-4d8b-9148-e3be6c30e623}">
          <xlrd:rvb i="574"/>
        </ext>
      </extLst>
    </bk>
    <bk>
      <extLst>
        <ext uri="{3e2802c4-a4d2-4d8b-9148-e3be6c30e623}">
          <xlrd:rvb i="575"/>
        </ext>
      </extLst>
    </bk>
    <bk>
      <extLst>
        <ext uri="{3e2802c4-a4d2-4d8b-9148-e3be6c30e623}">
          <xlrd:rvb i="576"/>
        </ext>
      </extLst>
    </bk>
    <bk>
      <extLst>
        <ext uri="{3e2802c4-a4d2-4d8b-9148-e3be6c30e623}">
          <xlrd:rvb i="577"/>
        </ext>
      </extLst>
    </bk>
    <bk>
      <extLst>
        <ext uri="{3e2802c4-a4d2-4d8b-9148-e3be6c30e623}">
          <xlrd:rvb i="578"/>
        </ext>
      </extLst>
    </bk>
    <bk>
      <extLst>
        <ext uri="{3e2802c4-a4d2-4d8b-9148-e3be6c30e623}">
          <xlrd:rvb i="579"/>
        </ext>
      </extLst>
    </bk>
    <bk>
      <extLst>
        <ext uri="{3e2802c4-a4d2-4d8b-9148-e3be6c30e623}">
          <xlrd:rvb i="580"/>
        </ext>
      </extLst>
    </bk>
    <bk>
      <extLst>
        <ext uri="{3e2802c4-a4d2-4d8b-9148-e3be6c30e623}">
          <xlrd:rvb i="581"/>
        </ext>
      </extLst>
    </bk>
    <bk>
      <extLst>
        <ext uri="{3e2802c4-a4d2-4d8b-9148-e3be6c30e623}">
          <xlrd:rvb i="582"/>
        </ext>
      </extLst>
    </bk>
    <bk>
      <extLst>
        <ext uri="{3e2802c4-a4d2-4d8b-9148-e3be6c30e623}">
          <xlrd:rvb i="583"/>
        </ext>
      </extLst>
    </bk>
    <bk>
      <extLst>
        <ext uri="{3e2802c4-a4d2-4d8b-9148-e3be6c30e623}">
          <xlrd:rvb i="584"/>
        </ext>
      </extLst>
    </bk>
    <bk>
      <extLst>
        <ext uri="{3e2802c4-a4d2-4d8b-9148-e3be6c30e623}">
          <xlrd:rvb i="585"/>
        </ext>
      </extLst>
    </bk>
    <bk>
      <extLst>
        <ext uri="{3e2802c4-a4d2-4d8b-9148-e3be6c30e623}">
          <xlrd:rvb i="586"/>
        </ext>
      </extLst>
    </bk>
    <bk>
      <extLst>
        <ext uri="{3e2802c4-a4d2-4d8b-9148-e3be6c30e623}">
          <xlrd:rvb i="587"/>
        </ext>
      </extLst>
    </bk>
    <bk>
      <extLst>
        <ext uri="{3e2802c4-a4d2-4d8b-9148-e3be6c30e623}">
          <xlrd:rvb i="588"/>
        </ext>
      </extLst>
    </bk>
    <bk>
      <extLst>
        <ext uri="{3e2802c4-a4d2-4d8b-9148-e3be6c30e623}">
          <xlrd:rvb i="589"/>
        </ext>
      </extLst>
    </bk>
    <bk>
      <extLst>
        <ext uri="{3e2802c4-a4d2-4d8b-9148-e3be6c30e623}">
          <xlrd:rvb i="590"/>
        </ext>
      </extLst>
    </bk>
    <bk>
      <extLst>
        <ext uri="{3e2802c4-a4d2-4d8b-9148-e3be6c30e623}">
          <xlrd:rvb i="591"/>
        </ext>
      </extLst>
    </bk>
    <bk>
      <extLst>
        <ext uri="{3e2802c4-a4d2-4d8b-9148-e3be6c30e623}">
          <xlrd:rvb i="592"/>
        </ext>
      </extLst>
    </bk>
    <bk>
      <extLst>
        <ext uri="{3e2802c4-a4d2-4d8b-9148-e3be6c30e623}">
          <xlrd:rvb i="593"/>
        </ext>
      </extLst>
    </bk>
    <bk>
      <extLst>
        <ext uri="{3e2802c4-a4d2-4d8b-9148-e3be6c30e623}">
          <xlrd:rvb i="594"/>
        </ext>
      </extLst>
    </bk>
    <bk>
      <extLst>
        <ext uri="{3e2802c4-a4d2-4d8b-9148-e3be6c30e623}">
          <xlrd:rvb i="595"/>
        </ext>
      </extLst>
    </bk>
    <bk>
      <extLst>
        <ext uri="{3e2802c4-a4d2-4d8b-9148-e3be6c30e623}">
          <xlrd:rvb i="596"/>
        </ext>
      </extLst>
    </bk>
    <bk>
      <extLst>
        <ext uri="{3e2802c4-a4d2-4d8b-9148-e3be6c30e623}">
          <xlrd:rvb i="597"/>
        </ext>
      </extLst>
    </bk>
    <bk>
      <extLst>
        <ext uri="{3e2802c4-a4d2-4d8b-9148-e3be6c30e623}">
          <xlrd:rvb i="598"/>
        </ext>
      </extLst>
    </bk>
    <bk>
      <extLst>
        <ext uri="{3e2802c4-a4d2-4d8b-9148-e3be6c30e623}">
          <xlrd:rvb i="599"/>
        </ext>
      </extLst>
    </bk>
    <bk>
      <extLst>
        <ext uri="{3e2802c4-a4d2-4d8b-9148-e3be6c30e623}">
          <xlrd:rvb i="600"/>
        </ext>
      </extLst>
    </bk>
    <bk>
      <extLst>
        <ext uri="{3e2802c4-a4d2-4d8b-9148-e3be6c30e623}">
          <xlrd:rvb i="601"/>
        </ext>
      </extLst>
    </bk>
    <bk>
      <extLst>
        <ext uri="{3e2802c4-a4d2-4d8b-9148-e3be6c30e623}">
          <xlrd:rvb i="602"/>
        </ext>
      </extLst>
    </bk>
    <bk>
      <extLst>
        <ext uri="{3e2802c4-a4d2-4d8b-9148-e3be6c30e623}">
          <xlrd:rvb i="603"/>
        </ext>
      </extLst>
    </bk>
    <bk>
      <extLst>
        <ext uri="{3e2802c4-a4d2-4d8b-9148-e3be6c30e623}">
          <xlrd:rvb i="604"/>
        </ext>
      </extLst>
    </bk>
    <bk>
      <extLst>
        <ext uri="{3e2802c4-a4d2-4d8b-9148-e3be6c30e623}">
          <xlrd:rvb i="605"/>
        </ext>
      </extLst>
    </bk>
    <bk>
      <extLst>
        <ext uri="{3e2802c4-a4d2-4d8b-9148-e3be6c30e623}">
          <xlrd:rvb i="606"/>
        </ext>
      </extLst>
    </bk>
    <bk>
      <extLst>
        <ext uri="{3e2802c4-a4d2-4d8b-9148-e3be6c30e623}">
          <xlrd:rvb i="607"/>
        </ext>
      </extLst>
    </bk>
    <bk>
      <extLst>
        <ext uri="{3e2802c4-a4d2-4d8b-9148-e3be6c30e623}">
          <xlrd:rvb i="608"/>
        </ext>
      </extLst>
    </bk>
    <bk>
      <extLst>
        <ext uri="{3e2802c4-a4d2-4d8b-9148-e3be6c30e623}">
          <xlrd:rvb i="609"/>
        </ext>
      </extLst>
    </bk>
    <bk>
      <extLst>
        <ext uri="{3e2802c4-a4d2-4d8b-9148-e3be6c30e623}">
          <xlrd:rvb i="610"/>
        </ext>
      </extLst>
    </bk>
    <bk>
      <extLst>
        <ext uri="{3e2802c4-a4d2-4d8b-9148-e3be6c30e623}">
          <xlrd:rvb i="611"/>
        </ext>
      </extLst>
    </bk>
    <bk>
      <extLst>
        <ext uri="{3e2802c4-a4d2-4d8b-9148-e3be6c30e623}">
          <xlrd:rvb i="612"/>
        </ext>
      </extLst>
    </bk>
    <bk>
      <extLst>
        <ext uri="{3e2802c4-a4d2-4d8b-9148-e3be6c30e623}">
          <xlrd:rvb i="613"/>
        </ext>
      </extLst>
    </bk>
    <bk>
      <extLst>
        <ext uri="{3e2802c4-a4d2-4d8b-9148-e3be6c30e623}">
          <xlrd:rvb i="614"/>
        </ext>
      </extLst>
    </bk>
    <bk>
      <extLst>
        <ext uri="{3e2802c4-a4d2-4d8b-9148-e3be6c30e623}">
          <xlrd:rvb i="615"/>
        </ext>
      </extLst>
    </bk>
    <bk>
      <extLst>
        <ext uri="{3e2802c4-a4d2-4d8b-9148-e3be6c30e623}">
          <xlrd:rvb i="616"/>
        </ext>
      </extLst>
    </bk>
    <bk>
      <extLst>
        <ext uri="{3e2802c4-a4d2-4d8b-9148-e3be6c30e623}">
          <xlrd:rvb i="617"/>
        </ext>
      </extLst>
    </bk>
    <bk>
      <extLst>
        <ext uri="{3e2802c4-a4d2-4d8b-9148-e3be6c30e623}">
          <xlrd:rvb i="618"/>
        </ext>
      </extLst>
    </bk>
    <bk>
      <extLst>
        <ext uri="{3e2802c4-a4d2-4d8b-9148-e3be6c30e623}">
          <xlrd:rvb i="619"/>
        </ext>
      </extLst>
    </bk>
    <bk>
      <extLst>
        <ext uri="{3e2802c4-a4d2-4d8b-9148-e3be6c30e623}">
          <xlrd:rvb i="620"/>
        </ext>
      </extLst>
    </bk>
    <bk>
      <extLst>
        <ext uri="{3e2802c4-a4d2-4d8b-9148-e3be6c30e623}">
          <xlrd:rvb i="621"/>
        </ext>
      </extLst>
    </bk>
    <bk>
      <extLst>
        <ext uri="{3e2802c4-a4d2-4d8b-9148-e3be6c30e623}">
          <xlrd:rvb i="622"/>
        </ext>
      </extLst>
    </bk>
    <bk>
      <extLst>
        <ext uri="{3e2802c4-a4d2-4d8b-9148-e3be6c30e623}">
          <xlrd:rvb i="623"/>
        </ext>
      </extLst>
    </bk>
    <bk>
      <extLst>
        <ext uri="{3e2802c4-a4d2-4d8b-9148-e3be6c30e623}">
          <xlrd:rvb i="624"/>
        </ext>
      </extLst>
    </bk>
    <bk>
      <extLst>
        <ext uri="{3e2802c4-a4d2-4d8b-9148-e3be6c30e623}">
          <xlrd:rvb i="625"/>
        </ext>
      </extLst>
    </bk>
    <bk>
      <extLst>
        <ext uri="{3e2802c4-a4d2-4d8b-9148-e3be6c30e623}">
          <xlrd:rvb i="626"/>
        </ext>
      </extLst>
    </bk>
    <bk>
      <extLst>
        <ext uri="{3e2802c4-a4d2-4d8b-9148-e3be6c30e623}">
          <xlrd:rvb i="627"/>
        </ext>
      </extLst>
    </bk>
    <bk>
      <extLst>
        <ext uri="{3e2802c4-a4d2-4d8b-9148-e3be6c30e623}">
          <xlrd:rvb i="628"/>
        </ext>
      </extLst>
    </bk>
    <bk>
      <extLst>
        <ext uri="{3e2802c4-a4d2-4d8b-9148-e3be6c30e623}">
          <xlrd:rvb i="629"/>
        </ext>
      </extLst>
    </bk>
    <bk>
      <extLst>
        <ext uri="{3e2802c4-a4d2-4d8b-9148-e3be6c30e623}">
          <xlrd:rvb i="630"/>
        </ext>
      </extLst>
    </bk>
    <bk>
      <extLst>
        <ext uri="{3e2802c4-a4d2-4d8b-9148-e3be6c30e623}">
          <xlrd:rvb i="631"/>
        </ext>
      </extLst>
    </bk>
    <bk>
      <extLst>
        <ext uri="{3e2802c4-a4d2-4d8b-9148-e3be6c30e623}">
          <xlrd:rvb i="632"/>
        </ext>
      </extLst>
    </bk>
    <bk>
      <extLst>
        <ext uri="{3e2802c4-a4d2-4d8b-9148-e3be6c30e623}">
          <xlrd:rvb i="633"/>
        </ext>
      </extLst>
    </bk>
    <bk>
      <extLst>
        <ext uri="{3e2802c4-a4d2-4d8b-9148-e3be6c30e623}">
          <xlrd:rvb i="634"/>
        </ext>
      </extLst>
    </bk>
    <bk>
      <extLst>
        <ext uri="{3e2802c4-a4d2-4d8b-9148-e3be6c30e623}">
          <xlrd:rvb i="635"/>
        </ext>
      </extLst>
    </bk>
    <bk>
      <extLst>
        <ext uri="{3e2802c4-a4d2-4d8b-9148-e3be6c30e623}">
          <xlrd:rvb i="636"/>
        </ext>
      </extLst>
    </bk>
    <bk>
      <extLst>
        <ext uri="{3e2802c4-a4d2-4d8b-9148-e3be6c30e623}">
          <xlrd:rvb i="637"/>
        </ext>
      </extLst>
    </bk>
    <bk>
      <extLst>
        <ext uri="{3e2802c4-a4d2-4d8b-9148-e3be6c30e623}">
          <xlrd:rvb i="638"/>
        </ext>
      </extLst>
    </bk>
    <bk>
      <extLst>
        <ext uri="{3e2802c4-a4d2-4d8b-9148-e3be6c30e623}">
          <xlrd:rvb i="639"/>
        </ext>
      </extLst>
    </bk>
    <bk>
      <extLst>
        <ext uri="{3e2802c4-a4d2-4d8b-9148-e3be6c30e623}">
          <xlrd:rvb i="640"/>
        </ext>
      </extLst>
    </bk>
    <bk>
      <extLst>
        <ext uri="{3e2802c4-a4d2-4d8b-9148-e3be6c30e623}">
          <xlrd:rvb i="641"/>
        </ext>
      </extLst>
    </bk>
    <bk>
      <extLst>
        <ext uri="{3e2802c4-a4d2-4d8b-9148-e3be6c30e623}">
          <xlrd:rvb i="642"/>
        </ext>
      </extLst>
    </bk>
    <bk>
      <extLst>
        <ext uri="{3e2802c4-a4d2-4d8b-9148-e3be6c30e623}">
          <xlrd:rvb i="643"/>
        </ext>
      </extLst>
    </bk>
    <bk>
      <extLst>
        <ext uri="{3e2802c4-a4d2-4d8b-9148-e3be6c30e623}">
          <xlrd:rvb i="644"/>
        </ext>
      </extLst>
    </bk>
    <bk>
      <extLst>
        <ext uri="{3e2802c4-a4d2-4d8b-9148-e3be6c30e623}">
          <xlrd:rvb i="645"/>
        </ext>
      </extLst>
    </bk>
    <bk>
      <extLst>
        <ext uri="{3e2802c4-a4d2-4d8b-9148-e3be6c30e623}">
          <xlrd:rvb i="646"/>
        </ext>
      </extLst>
    </bk>
    <bk>
      <extLst>
        <ext uri="{3e2802c4-a4d2-4d8b-9148-e3be6c30e623}">
          <xlrd:rvb i="647"/>
        </ext>
      </extLst>
    </bk>
    <bk>
      <extLst>
        <ext uri="{3e2802c4-a4d2-4d8b-9148-e3be6c30e623}">
          <xlrd:rvb i="648"/>
        </ext>
      </extLst>
    </bk>
    <bk>
      <extLst>
        <ext uri="{3e2802c4-a4d2-4d8b-9148-e3be6c30e623}">
          <xlrd:rvb i="649"/>
        </ext>
      </extLst>
    </bk>
    <bk>
      <extLst>
        <ext uri="{3e2802c4-a4d2-4d8b-9148-e3be6c30e623}">
          <xlrd:rvb i="650"/>
        </ext>
      </extLst>
    </bk>
    <bk>
      <extLst>
        <ext uri="{3e2802c4-a4d2-4d8b-9148-e3be6c30e623}">
          <xlrd:rvb i="651"/>
        </ext>
      </extLst>
    </bk>
    <bk>
      <extLst>
        <ext uri="{3e2802c4-a4d2-4d8b-9148-e3be6c30e623}">
          <xlrd:rvb i="652"/>
        </ext>
      </extLst>
    </bk>
    <bk>
      <extLst>
        <ext uri="{3e2802c4-a4d2-4d8b-9148-e3be6c30e623}">
          <xlrd:rvb i="653"/>
        </ext>
      </extLst>
    </bk>
    <bk>
      <extLst>
        <ext uri="{3e2802c4-a4d2-4d8b-9148-e3be6c30e623}">
          <xlrd:rvb i="654"/>
        </ext>
      </extLst>
    </bk>
    <bk>
      <extLst>
        <ext uri="{3e2802c4-a4d2-4d8b-9148-e3be6c30e623}">
          <xlrd:rvb i="655"/>
        </ext>
      </extLst>
    </bk>
    <bk>
      <extLst>
        <ext uri="{3e2802c4-a4d2-4d8b-9148-e3be6c30e623}">
          <xlrd:rvb i="656"/>
        </ext>
      </extLst>
    </bk>
    <bk>
      <extLst>
        <ext uri="{3e2802c4-a4d2-4d8b-9148-e3be6c30e623}">
          <xlrd:rvb i="657"/>
        </ext>
      </extLst>
    </bk>
    <bk>
      <extLst>
        <ext uri="{3e2802c4-a4d2-4d8b-9148-e3be6c30e623}">
          <xlrd:rvb i="658"/>
        </ext>
      </extLst>
    </bk>
    <bk>
      <extLst>
        <ext uri="{3e2802c4-a4d2-4d8b-9148-e3be6c30e623}">
          <xlrd:rvb i="659"/>
        </ext>
      </extLst>
    </bk>
    <bk>
      <extLst>
        <ext uri="{3e2802c4-a4d2-4d8b-9148-e3be6c30e623}">
          <xlrd:rvb i="660"/>
        </ext>
      </extLst>
    </bk>
    <bk>
      <extLst>
        <ext uri="{3e2802c4-a4d2-4d8b-9148-e3be6c30e623}">
          <xlrd:rvb i="661"/>
        </ext>
      </extLst>
    </bk>
    <bk>
      <extLst>
        <ext uri="{3e2802c4-a4d2-4d8b-9148-e3be6c30e623}">
          <xlrd:rvb i="662"/>
        </ext>
      </extLst>
    </bk>
    <bk>
      <extLst>
        <ext uri="{3e2802c4-a4d2-4d8b-9148-e3be6c30e623}">
          <xlrd:rvb i="663"/>
        </ext>
      </extLst>
    </bk>
    <bk>
      <extLst>
        <ext uri="{3e2802c4-a4d2-4d8b-9148-e3be6c30e623}">
          <xlrd:rvb i="664"/>
        </ext>
      </extLst>
    </bk>
    <bk>
      <extLst>
        <ext uri="{3e2802c4-a4d2-4d8b-9148-e3be6c30e623}">
          <xlrd:rvb i="665"/>
        </ext>
      </extLst>
    </bk>
    <bk>
      <extLst>
        <ext uri="{3e2802c4-a4d2-4d8b-9148-e3be6c30e623}">
          <xlrd:rvb i="666"/>
        </ext>
      </extLst>
    </bk>
    <bk>
      <extLst>
        <ext uri="{3e2802c4-a4d2-4d8b-9148-e3be6c30e623}">
          <xlrd:rvb i="667"/>
        </ext>
      </extLst>
    </bk>
    <bk>
      <extLst>
        <ext uri="{3e2802c4-a4d2-4d8b-9148-e3be6c30e623}">
          <xlrd:rvb i="668"/>
        </ext>
      </extLst>
    </bk>
    <bk>
      <extLst>
        <ext uri="{3e2802c4-a4d2-4d8b-9148-e3be6c30e623}">
          <xlrd:rvb i="669"/>
        </ext>
      </extLst>
    </bk>
    <bk>
      <extLst>
        <ext uri="{3e2802c4-a4d2-4d8b-9148-e3be6c30e623}">
          <xlrd:rvb i="670"/>
        </ext>
      </extLst>
    </bk>
    <bk>
      <extLst>
        <ext uri="{3e2802c4-a4d2-4d8b-9148-e3be6c30e623}">
          <xlrd:rvb i="671"/>
        </ext>
      </extLst>
    </bk>
    <bk>
      <extLst>
        <ext uri="{3e2802c4-a4d2-4d8b-9148-e3be6c30e623}">
          <xlrd:rvb i="672"/>
        </ext>
      </extLst>
    </bk>
    <bk>
      <extLst>
        <ext uri="{3e2802c4-a4d2-4d8b-9148-e3be6c30e623}">
          <xlrd:rvb i="673"/>
        </ext>
      </extLst>
    </bk>
    <bk>
      <extLst>
        <ext uri="{3e2802c4-a4d2-4d8b-9148-e3be6c30e623}">
          <xlrd:rvb i="674"/>
        </ext>
      </extLst>
    </bk>
    <bk>
      <extLst>
        <ext uri="{3e2802c4-a4d2-4d8b-9148-e3be6c30e623}">
          <xlrd:rvb i="675"/>
        </ext>
      </extLst>
    </bk>
    <bk>
      <extLst>
        <ext uri="{3e2802c4-a4d2-4d8b-9148-e3be6c30e623}">
          <xlrd:rvb i="676"/>
        </ext>
      </extLst>
    </bk>
    <bk>
      <extLst>
        <ext uri="{3e2802c4-a4d2-4d8b-9148-e3be6c30e623}">
          <xlrd:rvb i="677"/>
        </ext>
      </extLst>
    </bk>
    <bk>
      <extLst>
        <ext uri="{3e2802c4-a4d2-4d8b-9148-e3be6c30e623}">
          <xlrd:rvb i="678"/>
        </ext>
      </extLst>
    </bk>
    <bk>
      <extLst>
        <ext uri="{3e2802c4-a4d2-4d8b-9148-e3be6c30e623}">
          <xlrd:rvb i="679"/>
        </ext>
      </extLst>
    </bk>
    <bk>
      <extLst>
        <ext uri="{3e2802c4-a4d2-4d8b-9148-e3be6c30e623}">
          <xlrd:rvb i="680"/>
        </ext>
      </extLst>
    </bk>
    <bk>
      <extLst>
        <ext uri="{3e2802c4-a4d2-4d8b-9148-e3be6c30e623}">
          <xlrd:rvb i="681"/>
        </ext>
      </extLst>
    </bk>
    <bk>
      <extLst>
        <ext uri="{3e2802c4-a4d2-4d8b-9148-e3be6c30e623}">
          <xlrd:rvb i="682"/>
        </ext>
      </extLst>
    </bk>
    <bk>
      <extLst>
        <ext uri="{3e2802c4-a4d2-4d8b-9148-e3be6c30e623}">
          <xlrd:rvb i="683"/>
        </ext>
      </extLst>
    </bk>
    <bk>
      <extLst>
        <ext uri="{3e2802c4-a4d2-4d8b-9148-e3be6c30e623}">
          <xlrd:rvb i="684"/>
        </ext>
      </extLst>
    </bk>
    <bk>
      <extLst>
        <ext uri="{3e2802c4-a4d2-4d8b-9148-e3be6c30e623}">
          <xlrd:rvb i="685"/>
        </ext>
      </extLst>
    </bk>
    <bk>
      <extLst>
        <ext uri="{3e2802c4-a4d2-4d8b-9148-e3be6c30e623}">
          <xlrd:rvb i="686"/>
        </ext>
      </extLst>
    </bk>
    <bk>
      <extLst>
        <ext uri="{3e2802c4-a4d2-4d8b-9148-e3be6c30e623}">
          <xlrd:rvb i="687"/>
        </ext>
      </extLst>
    </bk>
    <bk>
      <extLst>
        <ext uri="{3e2802c4-a4d2-4d8b-9148-e3be6c30e623}">
          <xlrd:rvb i="688"/>
        </ext>
      </extLst>
    </bk>
    <bk>
      <extLst>
        <ext uri="{3e2802c4-a4d2-4d8b-9148-e3be6c30e623}">
          <xlrd:rvb i="689"/>
        </ext>
      </extLst>
    </bk>
    <bk>
      <extLst>
        <ext uri="{3e2802c4-a4d2-4d8b-9148-e3be6c30e623}">
          <xlrd:rvb i="690"/>
        </ext>
      </extLst>
    </bk>
    <bk>
      <extLst>
        <ext uri="{3e2802c4-a4d2-4d8b-9148-e3be6c30e623}">
          <xlrd:rvb i="691"/>
        </ext>
      </extLst>
    </bk>
    <bk>
      <extLst>
        <ext uri="{3e2802c4-a4d2-4d8b-9148-e3be6c30e623}">
          <xlrd:rvb i="692"/>
        </ext>
      </extLst>
    </bk>
    <bk>
      <extLst>
        <ext uri="{3e2802c4-a4d2-4d8b-9148-e3be6c30e623}">
          <xlrd:rvb i="693"/>
        </ext>
      </extLst>
    </bk>
    <bk>
      <extLst>
        <ext uri="{3e2802c4-a4d2-4d8b-9148-e3be6c30e623}">
          <xlrd:rvb i="694"/>
        </ext>
      </extLst>
    </bk>
    <bk>
      <extLst>
        <ext uri="{3e2802c4-a4d2-4d8b-9148-e3be6c30e623}">
          <xlrd:rvb i="695"/>
        </ext>
      </extLst>
    </bk>
    <bk>
      <extLst>
        <ext uri="{3e2802c4-a4d2-4d8b-9148-e3be6c30e623}">
          <xlrd:rvb i="696"/>
        </ext>
      </extLst>
    </bk>
    <bk>
      <extLst>
        <ext uri="{3e2802c4-a4d2-4d8b-9148-e3be6c30e623}">
          <xlrd:rvb i="697"/>
        </ext>
      </extLst>
    </bk>
    <bk>
      <extLst>
        <ext uri="{3e2802c4-a4d2-4d8b-9148-e3be6c30e623}">
          <xlrd:rvb i="698"/>
        </ext>
      </extLst>
    </bk>
    <bk>
      <extLst>
        <ext uri="{3e2802c4-a4d2-4d8b-9148-e3be6c30e623}">
          <xlrd:rvb i="699"/>
        </ext>
      </extLst>
    </bk>
    <bk>
      <extLst>
        <ext uri="{3e2802c4-a4d2-4d8b-9148-e3be6c30e623}">
          <xlrd:rvb i="700"/>
        </ext>
      </extLst>
    </bk>
    <bk>
      <extLst>
        <ext uri="{3e2802c4-a4d2-4d8b-9148-e3be6c30e623}">
          <xlrd:rvb i="701"/>
        </ext>
      </extLst>
    </bk>
    <bk>
      <extLst>
        <ext uri="{3e2802c4-a4d2-4d8b-9148-e3be6c30e623}">
          <xlrd:rvb i="702"/>
        </ext>
      </extLst>
    </bk>
    <bk>
      <extLst>
        <ext uri="{3e2802c4-a4d2-4d8b-9148-e3be6c30e623}">
          <xlrd:rvb i="703"/>
        </ext>
      </extLst>
    </bk>
    <bk>
      <extLst>
        <ext uri="{3e2802c4-a4d2-4d8b-9148-e3be6c30e623}">
          <xlrd:rvb i="704"/>
        </ext>
      </extLst>
    </bk>
    <bk>
      <extLst>
        <ext uri="{3e2802c4-a4d2-4d8b-9148-e3be6c30e623}">
          <xlrd:rvb i="705"/>
        </ext>
      </extLst>
    </bk>
    <bk>
      <extLst>
        <ext uri="{3e2802c4-a4d2-4d8b-9148-e3be6c30e623}">
          <xlrd:rvb i="706"/>
        </ext>
      </extLst>
    </bk>
    <bk>
      <extLst>
        <ext uri="{3e2802c4-a4d2-4d8b-9148-e3be6c30e623}">
          <xlrd:rvb i="707"/>
        </ext>
      </extLst>
    </bk>
    <bk>
      <extLst>
        <ext uri="{3e2802c4-a4d2-4d8b-9148-e3be6c30e623}">
          <xlrd:rvb i="708"/>
        </ext>
      </extLst>
    </bk>
    <bk>
      <extLst>
        <ext uri="{3e2802c4-a4d2-4d8b-9148-e3be6c30e623}">
          <xlrd:rvb i="709"/>
        </ext>
      </extLst>
    </bk>
    <bk>
      <extLst>
        <ext uri="{3e2802c4-a4d2-4d8b-9148-e3be6c30e623}">
          <xlrd:rvb i="710"/>
        </ext>
      </extLst>
    </bk>
    <bk>
      <extLst>
        <ext uri="{3e2802c4-a4d2-4d8b-9148-e3be6c30e623}">
          <xlrd:rvb i="711"/>
        </ext>
      </extLst>
    </bk>
    <bk>
      <extLst>
        <ext uri="{3e2802c4-a4d2-4d8b-9148-e3be6c30e623}">
          <xlrd:rvb i="712"/>
        </ext>
      </extLst>
    </bk>
    <bk>
      <extLst>
        <ext uri="{3e2802c4-a4d2-4d8b-9148-e3be6c30e623}">
          <xlrd:rvb i="713"/>
        </ext>
      </extLst>
    </bk>
    <bk>
      <extLst>
        <ext uri="{3e2802c4-a4d2-4d8b-9148-e3be6c30e623}">
          <xlrd:rvb i="714"/>
        </ext>
      </extLst>
    </bk>
    <bk>
      <extLst>
        <ext uri="{3e2802c4-a4d2-4d8b-9148-e3be6c30e623}">
          <xlrd:rvb i="715"/>
        </ext>
      </extLst>
    </bk>
    <bk>
      <extLst>
        <ext uri="{3e2802c4-a4d2-4d8b-9148-e3be6c30e623}">
          <xlrd:rvb i="716"/>
        </ext>
      </extLst>
    </bk>
    <bk>
      <extLst>
        <ext uri="{3e2802c4-a4d2-4d8b-9148-e3be6c30e623}">
          <xlrd:rvb i="717"/>
        </ext>
      </extLst>
    </bk>
    <bk>
      <extLst>
        <ext uri="{3e2802c4-a4d2-4d8b-9148-e3be6c30e623}">
          <xlrd:rvb i="718"/>
        </ext>
      </extLst>
    </bk>
    <bk>
      <extLst>
        <ext uri="{3e2802c4-a4d2-4d8b-9148-e3be6c30e623}">
          <xlrd:rvb i="719"/>
        </ext>
      </extLst>
    </bk>
    <bk>
      <extLst>
        <ext uri="{3e2802c4-a4d2-4d8b-9148-e3be6c30e623}">
          <xlrd:rvb i="720"/>
        </ext>
      </extLst>
    </bk>
    <bk>
      <extLst>
        <ext uri="{3e2802c4-a4d2-4d8b-9148-e3be6c30e623}">
          <xlrd:rvb i="721"/>
        </ext>
      </extLst>
    </bk>
    <bk>
      <extLst>
        <ext uri="{3e2802c4-a4d2-4d8b-9148-e3be6c30e623}">
          <xlrd:rvb i="722"/>
        </ext>
      </extLst>
    </bk>
    <bk>
      <extLst>
        <ext uri="{3e2802c4-a4d2-4d8b-9148-e3be6c30e623}">
          <xlrd:rvb i="723"/>
        </ext>
      </extLst>
    </bk>
    <bk>
      <extLst>
        <ext uri="{3e2802c4-a4d2-4d8b-9148-e3be6c30e623}">
          <xlrd:rvb i="724"/>
        </ext>
      </extLst>
    </bk>
    <bk>
      <extLst>
        <ext uri="{3e2802c4-a4d2-4d8b-9148-e3be6c30e623}">
          <xlrd:rvb i="725"/>
        </ext>
      </extLst>
    </bk>
    <bk>
      <extLst>
        <ext uri="{3e2802c4-a4d2-4d8b-9148-e3be6c30e623}">
          <xlrd:rvb i="726"/>
        </ext>
      </extLst>
    </bk>
    <bk>
      <extLst>
        <ext uri="{3e2802c4-a4d2-4d8b-9148-e3be6c30e623}">
          <xlrd:rvb i="727"/>
        </ext>
      </extLst>
    </bk>
    <bk>
      <extLst>
        <ext uri="{3e2802c4-a4d2-4d8b-9148-e3be6c30e623}">
          <xlrd:rvb i="728"/>
        </ext>
      </extLst>
    </bk>
    <bk>
      <extLst>
        <ext uri="{3e2802c4-a4d2-4d8b-9148-e3be6c30e623}">
          <xlrd:rvb i="729"/>
        </ext>
      </extLst>
    </bk>
    <bk>
      <extLst>
        <ext uri="{3e2802c4-a4d2-4d8b-9148-e3be6c30e623}">
          <xlrd:rvb i="730"/>
        </ext>
      </extLst>
    </bk>
    <bk>
      <extLst>
        <ext uri="{3e2802c4-a4d2-4d8b-9148-e3be6c30e623}">
          <xlrd:rvb i="731"/>
        </ext>
      </extLst>
    </bk>
    <bk>
      <extLst>
        <ext uri="{3e2802c4-a4d2-4d8b-9148-e3be6c30e623}">
          <xlrd:rvb i="732"/>
        </ext>
      </extLst>
    </bk>
    <bk>
      <extLst>
        <ext uri="{3e2802c4-a4d2-4d8b-9148-e3be6c30e623}">
          <xlrd:rvb i="733"/>
        </ext>
      </extLst>
    </bk>
    <bk>
      <extLst>
        <ext uri="{3e2802c4-a4d2-4d8b-9148-e3be6c30e623}">
          <xlrd:rvb i="734"/>
        </ext>
      </extLst>
    </bk>
    <bk>
      <extLst>
        <ext uri="{3e2802c4-a4d2-4d8b-9148-e3be6c30e623}">
          <xlrd:rvb i="735"/>
        </ext>
      </extLst>
    </bk>
    <bk>
      <extLst>
        <ext uri="{3e2802c4-a4d2-4d8b-9148-e3be6c30e623}">
          <xlrd:rvb i="736"/>
        </ext>
      </extLst>
    </bk>
    <bk>
      <extLst>
        <ext uri="{3e2802c4-a4d2-4d8b-9148-e3be6c30e623}">
          <xlrd:rvb i="737"/>
        </ext>
      </extLst>
    </bk>
    <bk>
      <extLst>
        <ext uri="{3e2802c4-a4d2-4d8b-9148-e3be6c30e623}">
          <xlrd:rvb i="738"/>
        </ext>
      </extLst>
    </bk>
    <bk>
      <extLst>
        <ext uri="{3e2802c4-a4d2-4d8b-9148-e3be6c30e623}">
          <xlrd:rvb i="739"/>
        </ext>
      </extLst>
    </bk>
    <bk>
      <extLst>
        <ext uri="{3e2802c4-a4d2-4d8b-9148-e3be6c30e623}">
          <xlrd:rvb i="740"/>
        </ext>
      </extLst>
    </bk>
    <bk>
      <extLst>
        <ext uri="{3e2802c4-a4d2-4d8b-9148-e3be6c30e623}">
          <xlrd:rvb i="741"/>
        </ext>
      </extLst>
    </bk>
    <bk>
      <extLst>
        <ext uri="{3e2802c4-a4d2-4d8b-9148-e3be6c30e623}">
          <xlrd:rvb i="742"/>
        </ext>
      </extLst>
    </bk>
    <bk>
      <extLst>
        <ext uri="{3e2802c4-a4d2-4d8b-9148-e3be6c30e623}">
          <xlrd:rvb i="743"/>
        </ext>
      </extLst>
    </bk>
    <bk>
      <extLst>
        <ext uri="{3e2802c4-a4d2-4d8b-9148-e3be6c30e623}">
          <xlrd:rvb i="744"/>
        </ext>
      </extLst>
    </bk>
    <bk>
      <extLst>
        <ext uri="{3e2802c4-a4d2-4d8b-9148-e3be6c30e623}">
          <xlrd:rvb i="745"/>
        </ext>
      </extLst>
    </bk>
    <bk>
      <extLst>
        <ext uri="{3e2802c4-a4d2-4d8b-9148-e3be6c30e623}">
          <xlrd:rvb i="746"/>
        </ext>
      </extLst>
    </bk>
    <bk>
      <extLst>
        <ext uri="{3e2802c4-a4d2-4d8b-9148-e3be6c30e623}">
          <xlrd:rvb i="747"/>
        </ext>
      </extLst>
    </bk>
    <bk>
      <extLst>
        <ext uri="{3e2802c4-a4d2-4d8b-9148-e3be6c30e623}">
          <xlrd:rvb i="748"/>
        </ext>
      </extLst>
    </bk>
    <bk>
      <extLst>
        <ext uri="{3e2802c4-a4d2-4d8b-9148-e3be6c30e623}">
          <xlrd:rvb i="749"/>
        </ext>
      </extLst>
    </bk>
    <bk>
      <extLst>
        <ext uri="{3e2802c4-a4d2-4d8b-9148-e3be6c30e623}">
          <xlrd:rvb i="750"/>
        </ext>
      </extLst>
    </bk>
    <bk>
      <extLst>
        <ext uri="{3e2802c4-a4d2-4d8b-9148-e3be6c30e623}">
          <xlrd:rvb i="751"/>
        </ext>
      </extLst>
    </bk>
    <bk>
      <extLst>
        <ext uri="{3e2802c4-a4d2-4d8b-9148-e3be6c30e623}">
          <xlrd:rvb i="752"/>
        </ext>
      </extLst>
    </bk>
    <bk>
      <extLst>
        <ext uri="{3e2802c4-a4d2-4d8b-9148-e3be6c30e623}">
          <xlrd:rvb i="753"/>
        </ext>
      </extLst>
    </bk>
    <bk>
      <extLst>
        <ext uri="{3e2802c4-a4d2-4d8b-9148-e3be6c30e623}">
          <xlrd:rvb i="754"/>
        </ext>
      </extLst>
    </bk>
    <bk>
      <extLst>
        <ext uri="{3e2802c4-a4d2-4d8b-9148-e3be6c30e623}">
          <xlrd:rvb i="755"/>
        </ext>
      </extLst>
    </bk>
    <bk>
      <extLst>
        <ext uri="{3e2802c4-a4d2-4d8b-9148-e3be6c30e623}">
          <xlrd:rvb i="756"/>
        </ext>
      </extLst>
    </bk>
    <bk>
      <extLst>
        <ext uri="{3e2802c4-a4d2-4d8b-9148-e3be6c30e623}">
          <xlrd:rvb i="757"/>
        </ext>
      </extLst>
    </bk>
    <bk>
      <extLst>
        <ext uri="{3e2802c4-a4d2-4d8b-9148-e3be6c30e623}">
          <xlrd:rvb i="758"/>
        </ext>
      </extLst>
    </bk>
    <bk>
      <extLst>
        <ext uri="{3e2802c4-a4d2-4d8b-9148-e3be6c30e623}">
          <xlrd:rvb i="759"/>
        </ext>
      </extLst>
    </bk>
    <bk>
      <extLst>
        <ext uri="{3e2802c4-a4d2-4d8b-9148-e3be6c30e623}">
          <xlrd:rvb i="760"/>
        </ext>
      </extLst>
    </bk>
    <bk>
      <extLst>
        <ext uri="{3e2802c4-a4d2-4d8b-9148-e3be6c30e623}">
          <xlrd:rvb i="761"/>
        </ext>
      </extLst>
    </bk>
    <bk>
      <extLst>
        <ext uri="{3e2802c4-a4d2-4d8b-9148-e3be6c30e623}">
          <xlrd:rvb i="762"/>
        </ext>
      </extLst>
    </bk>
    <bk>
      <extLst>
        <ext uri="{3e2802c4-a4d2-4d8b-9148-e3be6c30e623}">
          <xlrd:rvb i="763"/>
        </ext>
      </extLst>
    </bk>
    <bk>
      <extLst>
        <ext uri="{3e2802c4-a4d2-4d8b-9148-e3be6c30e623}">
          <xlrd:rvb i="764"/>
        </ext>
      </extLst>
    </bk>
    <bk>
      <extLst>
        <ext uri="{3e2802c4-a4d2-4d8b-9148-e3be6c30e623}">
          <xlrd:rvb i="765"/>
        </ext>
      </extLst>
    </bk>
    <bk>
      <extLst>
        <ext uri="{3e2802c4-a4d2-4d8b-9148-e3be6c30e623}">
          <xlrd:rvb i="766"/>
        </ext>
      </extLst>
    </bk>
    <bk>
      <extLst>
        <ext uri="{3e2802c4-a4d2-4d8b-9148-e3be6c30e623}">
          <xlrd:rvb i="767"/>
        </ext>
      </extLst>
    </bk>
    <bk>
      <extLst>
        <ext uri="{3e2802c4-a4d2-4d8b-9148-e3be6c30e623}">
          <xlrd:rvb i="768"/>
        </ext>
      </extLst>
    </bk>
    <bk>
      <extLst>
        <ext uri="{3e2802c4-a4d2-4d8b-9148-e3be6c30e623}">
          <xlrd:rvb i="769"/>
        </ext>
      </extLst>
    </bk>
    <bk>
      <extLst>
        <ext uri="{3e2802c4-a4d2-4d8b-9148-e3be6c30e623}">
          <xlrd:rvb i="770"/>
        </ext>
      </extLst>
    </bk>
    <bk>
      <extLst>
        <ext uri="{3e2802c4-a4d2-4d8b-9148-e3be6c30e623}">
          <xlrd:rvb i="771"/>
        </ext>
      </extLst>
    </bk>
    <bk>
      <extLst>
        <ext uri="{3e2802c4-a4d2-4d8b-9148-e3be6c30e623}">
          <xlrd:rvb i="772"/>
        </ext>
      </extLst>
    </bk>
    <bk>
      <extLst>
        <ext uri="{3e2802c4-a4d2-4d8b-9148-e3be6c30e623}">
          <xlrd:rvb i="773"/>
        </ext>
      </extLst>
    </bk>
    <bk>
      <extLst>
        <ext uri="{3e2802c4-a4d2-4d8b-9148-e3be6c30e623}">
          <xlrd:rvb i="774"/>
        </ext>
      </extLst>
    </bk>
    <bk>
      <extLst>
        <ext uri="{3e2802c4-a4d2-4d8b-9148-e3be6c30e623}">
          <xlrd:rvb i="775"/>
        </ext>
      </extLst>
    </bk>
    <bk>
      <extLst>
        <ext uri="{3e2802c4-a4d2-4d8b-9148-e3be6c30e623}">
          <xlrd:rvb i="776"/>
        </ext>
      </extLst>
    </bk>
    <bk>
      <extLst>
        <ext uri="{3e2802c4-a4d2-4d8b-9148-e3be6c30e623}">
          <xlrd:rvb i="777"/>
        </ext>
      </extLst>
    </bk>
    <bk>
      <extLst>
        <ext uri="{3e2802c4-a4d2-4d8b-9148-e3be6c30e623}">
          <xlrd:rvb i="778"/>
        </ext>
      </extLst>
    </bk>
    <bk>
      <extLst>
        <ext uri="{3e2802c4-a4d2-4d8b-9148-e3be6c30e623}">
          <xlrd:rvb i="779"/>
        </ext>
      </extLst>
    </bk>
    <bk>
      <extLst>
        <ext uri="{3e2802c4-a4d2-4d8b-9148-e3be6c30e623}">
          <xlrd:rvb i="780"/>
        </ext>
      </extLst>
    </bk>
    <bk>
      <extLst>
        <ext uri="{3e2802c4-a4d2-4d8b-9148-e3be6c30e623}">
          <xlrd:rvb i="781"/>
        </ext>
      </extLst>
    </bk>
    <bk>
      <extLst>
        <ext uri="{3e2802c4-a4d2-4d8b-9148-e3be6c30e623}">
          <xlrd:rvb i="782"/>
        </ext>
      </extLst>
    </bk>
    <bk>
      <extLst>
        <ext uri="{3e2802c4-a4d2-4d8b-9148-e3be6c30e623}">
          <xlrd:rvb i="783"/>
        </ext>
      </extLst>
    </bk>
    <bk>
      <extLst>
        <ext uri="{3e2802c4-a4d2-4d8b-9148-e3be6c30e623}">
          <xlrd:rvb i="784"/>
        </ext>
      </extLst>
    </bk>
    <bk>
      <extLst>
        <ext uri="{3e2802c4-a4d2-4d8b-9148-e3be6c30e623}">
          <xlrd:rvb i="785"/>
        </ext>
      </extLst>
    </bk>
    <bk>
      <extLst>
        <ext uri="{3e2802c4-a4d2-4d8b-9148-e3be6c30e623}">
          <xlrd:rvb i="786"/>
        </ext>
      </extLst>
    </bk>
    <bk>
      <extLst>
        <ext uri="{3e2802c4-a4d2-4d8b-9148-e3be6c30e623}">
          <xlrd:rvb i="787"/>
        </ext>
      </extLst>
    </bk>
    <bk>
      <extLst>
        <ext uri="{3e2802c4-a4d2-4d8b-9148-e3be6c30e623}">
          <xlrd:rvb i="788"/>
        </ext>
      </extLst>
    </bk>
    <bk>
      <extLst>
        <ext uri="{3e2802c4-a4d2-4d8b-9148-e3be6c30e623}">
          <xlrd:rvb i="789"/>
        </ext>
      </extLst>
    </bk>
    <bk>
      <extLst>
        <ext uri="{3e2802c4-a4d2-4d8b-9148-e3be6c30e623}">
          <xlrd:rvb i="790"/>
        </ext>
      </extLst>
    </bk>
    <bk>
      <extLst>
        <ext uri="{3e2802c4-a4d2-4d8b-9148-e3be6c30e623}">
          <xlrd:rvb i="791"/>
        </ext>
      </extLst>
    </bk>
    <bk>
      <extLst>
        <ext uri="{3e2802c4-a4d2-4d8b-9148-e3be6c30e623}">
          <xlrd:rvb i="792"/>
        </ext>
      </extLst>
    </bk>
    <bk>
      <extLst>
        <ext uri="{3e2802c4-a4d2-4d8b-9148-e3be6c30e623}">
          <xlrd:rvb i="793"/>
        </ext>
      </extLst>
    </bk>
    <bk>
      <extLst>
        <ext uri="{3e2802c4-a4d2-4d8b-9148-e3be6c30e623}">
          <xlrd:rvb i="794"/>
        </ext>
      </extLst>
    </bk>
    <bk>
      <extLst>
        <ext uri="{3e2802c4-a4d2-4d8b-9148-e3be6c30e623}">
          <xlrd:rvb i="795"/>
        </ext>
      </extLst>
    </bk>
    <bk>
      <extLst>
        <ext uri="{3e2802c4-a4d2-4d8b-9148-e3be6c30e623}">
          <xlrd:rvb i="796"/>
        </ext>
      </extLst>
    </bk>
    <bk>
      <extLst>
        <ext uri="{3e2802c4-a4d2-4d8b-9148-e3be6c30e623}">
          <xlrd:rvb i="797"/>
        </ext>
      </extLst>
    </bk>
    <bk>
      <extLst>
        <ext uri="{3e2802c4-a4d2-4d8b-9148-e3be6c30e623}">
          <xlrd:rvb i="798"/>
        </ext>
      </extLst>
    </bk>
    <bk>
      <extLst>
        <ext uri="{3e2802c4-a4d2-4d8b-9148-e3be6c30e623}">
          <xlrd:rvb i="799"/>
        </ext>
      </extLst>
    </bk>
    <bk>
      <extLst>
        <ext uri="{3e2802c4-a4d2-4d8b-9148-e3be6c30e623}">
          <xlrd:rvb i="800"/>
        </ext>
      </extLst>
    </bk>
    <bk>
      <extLst>
        <ext uri="{3e2802c4-a4d2-4d8b-9148-e3be6c30e623}">
          <xlrd:rvb i="801"/>
        </ext>
      </extLst>
    </bk>
    <bk>
      <extLst>
        <ext uri="{3e2802c4-a4d2-4d8b-9148-e3be6c30e623}">
          <xlrd:rvb i="802"/>
        </ext>
      </extLst>
    </bk>
    <bk>
      <extLst>
        <ext uri="{3e2802c4-a4d2-4d8b-9148-e3be6c30e623}">
          <xlrd:rvb i="803"/>
        </ext>
      </extLst>
    </bk>
    <bk>
      <extLst>
        <ext uri="{3e2802c4-a4d2-4d8b-9148-e3be6c30e623}">
          <xlrd:rvb i="804"/>
        </ext>
      </extLst>
    </bk>
    <bk>
      <extLst>
        <ext uri="{3e2802c4-a4d2-4d8b-9148-e3be6c30e623}">
          <xlrd:rvb i="805"/>
        </ext>
      </extLst>
    </bk>
    <bk>
      <extLst>
        <ext uri="{3e2802c4-a4d2-4d8b-9148-e3be6c30e623}">
          <xlrd:rvb i="806"/>
        </ext>
      </extLst>
    </bk>
    <bk>
      <extLst>
        <ext uri="{3e2802c4-a4d2-4d8b-9148-e3be6c30e623}">
          <xlrd:rvb i="807"/>
        </ext>
      </extLst>
    </bk>
    <bk>
      <extLst>
        <ext uri="{3e2802c4-a4d2-4d8b-9148-e3be6c30e623}">
          <xlrd:rvb i="808"/>
        </ext>
      </extLst>
    </bk>
    <bk>
      <extLst>
        <ext uri="{3e2802c4-a4d2-4d8b-9148-e3be6c30e623}">
          <xlrd:rvb i="809"/>
        </ext>
      </extLst>
    </bk>
    <bk>
      <extLst>
        <ext uri="{3e2802c4-a4d2-4d8b-9148-e3be6c30e623}">
          <xlrd:rvb i="810"/>
        </ext>
      </extLst>
    </bk>
    <bk>
      <extLst>
        <ext uri="{3e2802c4-a4d2-4d8b-9148-e3be6c30e623}">
          <xlrd:rvb i="811"/>
        </ext>
      </extLst>
    </bk>
    <bk>
      <extLst>
        <ext uri="{3e2802c4-a4d2-4d8b-9148-e3be6c30e623}">
          <xlrd:rvb i="812"/>
        </ext>
      </extLst>
    </bk>
    <bk>
      <extLst>
        <ext uri="{3e2802c4-a4d2-4d8b-9148-e3be6c30e623}">
          <xlrd:rvb i="813"/>
        </ext>
      </extLst>
    </bk>
    <bk>
      <extLst>
        <ext uri="{3e2802c4-a4d2-4d8b-9148-e3be6c30e623}">
          <xlrd:rvb i="814"/>
        </ext>
      </extLst>
    </bk>
    <bk>
      <extLst>
        <ext uri="{3e2802c4-a4d2-4d8b-9148-e3be6c30e623}">
          <xlrd:rvb i="815"/>
        </ext>
      </extLst>
    </bk>
    <bk>
      <extLst>
        <ext uri="{3e2802c4-a4d2-4d8b-9148-e3be6c30e623}">
          <xlrd:rvb i="816"/>
        </ext>
      </extLst>
    </bk>
    <bk>
      <extLst>
        <ext uri="{3e2802c4-a4d2-4d8b-9148-e3be6c30e623}">
          <xlrd:rvb i="817"/>
        </ext>
      </extLst>
    </bk>
    <bk>
      <extLst>
        <ext uri="{3e2802c4-a4d2-4d8b-9148-e3be6c30e623}">
          <xlrd:rvb i="818"/>
        </ext>
      </extLst>
    </bk>
    <bk>
      <extLst>
        <ext uri="{3e2802c4-a4d2-4d8b-9148-e3be6c30e623}">
          <xlrd:rvb i="819"/>
        </ext>
      </extLst>
    </bk>
    <bk>
      <extLst>
        <ext uri="{3e2802c4-a4d2-4d8b-9148-e3be6c30e623}">
          <xlrd:rvb i="820"/>
        </ext>
      </extLst>
    </bk>
    <bk>
      <extLst>
        <ext uri="{3e2802c4-a4d2-4d8b-9148-e3be6c30e623}">
          <xlrd:rvb i="821"/>
        </ext>
      </extLst>
    </bk>
    <bk>
      <extLst>
        <ext uri="{3e2802c4-a4d2-4d8b-9148-e3be6c30e623}">
          <xlrd:rvb i="822"/>
        </ext>
      </extLst>
    </bk>
    <bk>
      <extLst>
        <ext uri="{3e2802c4-a4d2-4d8b-9148-e3be6c30e623}">
          <xlrd:rvb i="823"/>
        </ext>
      </extLst>
    </bk>
    <bk>
      <extLst>
        <ext uri="{3e2802c4-a4d2-4d8b-9148-e3be6c30e623}">
          <xlrd:rvb i="824"/>
        </ext>
      </extLst>
    </bk>
    <bk>
      <extLst>
        <ext uri="{3e2802c4-a4d2-4d8b-9148-e3be6c30e623}">
          <xlrd:rvb i="825"/>
        </ext>
      </extLst>
    </bk>
    <bk>
      <extLst>
        <ext uri="{3e2802c4-a4d2-4d8b-9148-e3be6c30e623}">
          <xlrd:rvb i="826"/>
        </ext>
      </extLst>
    </bk>
    <bk>
      <extLst>
        <ext uri="{3e2802c4-a4d2-4d8b-9148-e3be6c30e623}">
          <xlrd:rvb i="827"/>
        </ext>
      </extLst>
    </bk>
    <bk>
      <extLst>
        <ext uri="{3e2802c4-a4d2-4d8b-9148-e3be6c30e623}">
          <xlrd:rvb i="828"/>
        </ext>
      </extLst>
    </bk>
    <bk>
      <extLst>
        <ext uri="{3e2802c4-a4d2-4d8b-9148-e3be6c30e623}">
          <xlrd:rvb i="829"/>
        </ext>
      </extLst>
    </bk>
    <bk>
      <extLst>
        <ext uri="{3e2802c4-a4d2-4d8b-9148-e3be6c30e623}">
          <xlrd:rvb i="830"/>
        </ext>
      </extLst>
    </bk>
    <bk>
      <extLst>
        <ext uri="{3e2802c4-a4d2-4d8b-9148-e3be6c30e623}">
          <xlrd:rvb i="831"/>
        </ext>
      </extLst>
    </bk>
    <bk>
      <extLst>
        <ext uri="{3e2802c4-a4d2-4d8b-9148-e3be6c30e623}">
          <xlrd:rvb i="832"/>
        </ext>
      </extLst>
    </bk>
    <bk>
      <extLst>
        <ext uri="{3e2802c4-a4d2-4d8b-9148-e3be6c30e623}">
          <xlrd:rvb i="833"/>
        </ext>
      </extLst>
    </bk>
    <bk>
      <extLst>
        <ext uri="{3e2802c4-a4d2-4d8b-9148-e3be6c30e623}">
          <xlrd:rvb i="834"/>
        </ext>
      </extLst>
    </bk>
    <bk>
      <extLst>
        <ext uri="{3e2802c4-a4d2-4d8b-9148-e3be6c30e623}">
          <xlrd:rvb i="835"/>
        </ext>
      </extLst>
    </bk>
    <bk>
      <extLst>
        <ext uri="{3e2802c4-a4d2-4d8b-9148-e3be6c30e623}">
          <xlrd:rvb i="836"/>
        </ext>
      </extLst>
    </bk>
    <bk>
      <extLst>
        <ext uri="{3e2802c4-a4d2-4d8b-9148-e3be6c30e623}">
          <xlrd:rvb i="837"/>
        </ext>
      </extLst>
    </bk>
    <bk>
      <extLst>
        <ext uri="{3e2802c4-a4d2-4d8b-9148-e3be6c30e623}">
          <xlrd:rvb i="838"/>
        </ext>
      </extLst>
    </bk>
    <bk>
      <extLst>
        <ext uri="{3e2802c4-a4d2-4d8b-9148-e3be6c30e623}">
          <xlrd:rvb i="839"/>
        </ext>
      </extLst>
    </bk>
    <bk>
      <extLst>
        <ext uri="{3e2802c4-a4d2-4d8b-9148-e3be6c30e623}">
          <xlrd:rvb i="840"/>
        </ext>
      </extLst>
    </bk>
    <bk>
      <extLst>
        <ext uri="{3e2802c4-a4d2-4d8b-9148-e3be6c30e623}">
          <xlrd:rvb i="841"/>
        </ext>
      </extLst>
    </bk>
    <bk>
      <extLst>
        <ext uri="{3e2802c4-a4d2-4d8b-9148-e3be6c30e623}">
          <xlrd:rvb i="842"/>
        </ext>
      </extLst>
    </bk>
    <bk>
      <extLst>
        <ext uri="{3e2802c4-a4d2-4d8b-9148-e3be6c30e623}">
          <xlrd:rvb i="843"/>
        </ext>
      </extLst>
    </bk>
    <bk>
      <extLst>
        <ext uri="{3e2802c4-a4d2-4d8b-9148-e3be6c30e623}">
          <xlrd:rvb i="844"/>
        </ext>
      </extLst>
    </bk>
    <bk>
      <extLst>
        <ext uri="{3e2802c4-a4d2-4d8b-9148-e3be6c30e623}">
          <xlrd:rvb i="845"/>
        </ext>
      </extLst>
    </bk>
    <bk>
      <extLst>
        <ext uri="{3e2802c4-a4d2-4d8b-9148-e3be6c30e623}">
          <xlrd:rvb i="846"/>
        </ext>
      </extLst>
    </bk>
    <bk>
      <extLst>
        <ext uri="{3e2802c4-a4d2-4d8b-9148-e3be6c30e623}">
          <xlrd:rvb i="847"/>
        </ext>
      </extLst>
    </bk>
    <bk>
      <extLst>
        <ext uri="{3e2802c4-a4d2-4d8b-9148-e3be6c30e623}">
          <xlrd:rvb i="848"/>
        </ext>
      </extLst>
    </bk>
    <bk>
      <extLst>
        <ext uri="{3e2802c4-a4d2-4d8b-9148-e3be6c30e623}">
          <xlrd:rvb i="849"/>
        </ext>
      </extLst>
    </bk>
    <bk>
      <extLst>
        <ext uri="{3e2802c4-a4d2-4d8b-9148-e3be6c30e623}">
          <xlrd:rvb i="850"/>
        </ext>
      </extLst>
    </bk>
    <bk>
      <extLst>
        <ext uri="{3e2802c4-a4d2-4d8b-9148-e3be6c30e623}">
          <xlrd:rvb i="851"/>
        </ext>
      </extLst>
    </bk>
    <bk>
      <extLst>
        <ext uri="{3e2802c4-a4d2-4d8b-9148-e3be6c30e623}">
          <xlrd:rvb i="852"/>
        </ext>
      </extLst>
    </bk>
    <bk>
      <extLst>
        <ext uri="{3e2802c4-a4d2-4d8b-9148-e3be6c30e623}">
          <xlrd:rvb i="853"/>
        </ext>
      </extLst>
    </bk>
    <bk>
      <extLst>
        <ext uri="{3e2802c4-a4d2-4d8b-9148-e3be6c30e623}">
          <xlrd:rvb i="854"/>
        </ext>
      </extLst>
    </bk>
    <bk>
      <extLst>
        <ext uri="{3e2802c4-a4d2-4d8b-9148-e3be6c30e623}">
          <xlrd:rvb i="855"/>
        </ext>
      </extLst>
    </bk>
    <bk>
      <extLst>
        <ext uri="{3e2802c4-a4d2-4d8b-9148-e3be6c30e623}">
          <xlrd:rvb i="856"/>
        </ext>
      </extLst>
    </bk>
    <bk>
      <extLst>
        <ext uri="{3e2802c4-a4d2-4d8b-9148-e3be6c30e623}">
          <xlrd:rvb i="857"/>
        </ext>
      </extLst>
    </bk>
    <bk>
      <extLst>
        <ext uri="{3e2802c4-a4d2-4d8b-9148-e3be6c30e623}">
          <xlrd:rvb i="858"/>
        </ext>
      </extLst>
    </bk>
    <bk>
      <extLst>
        <ext uri="{3e2802c4-a4d2-4d8b-9148-e3be6c30e623}">
          <xlrd:rvb i="859"/>
        </ext>
      </extLst>
    </bk>
    <bk>
      <extLst>
        <ext uri="{3e2802c4-a4d2-4d8b-9148-e3be6c30e623}">
          <xlrd:rvb i="860"/>
        </ext>
      </extLst>
    </bk>
    <bk>
      <extLst>
        <ext uri="{3e2802c4-a4d2-4d8b-9148-e3be6c30e623}">
          <xlrd:rvb i="861"/>
        </ext>
      </extLst>
    </bk>
    <bk>
      <extLst>
        <ext uri="{3e2802c4-a4d2-4d8b-9148-e3be6c30e623}">
          <xlrd:rvb i="862"/>
        </ext>
      </extLst>
    </bk>
    <bk>
      <extLst>
        <ext uri="{3e2802c4-a4d2-4d8b-9148-e3be6c30e623}">
          <xlrd:rvb i="863"/>
        </ext>
      </extLst>
    </bk>
    <bk>
      <extLst>
        <ext uri="{3e2802c4-a4d2-4d8b-9148-e3be6c30e623}">
          <xlrd:rvb i="864"/>
        </ext>
      </extLst>
    </bk>
    <bk>
      <extLst>
        <ext uri="{3e2802c4-a4d2-4d8b-9148-e3be6c30e623}">
          <xlrd:rvb i="865"/>
        </ext>
      </extLst>
    </bk>
    <bk>
      <extLst>
        <ext uri="{3e2802c4-a4d2-4d8b-9148-e3be6c30e623}">
          <xlrd:rvb i="866"/>
        </ext>
      </extLst>
    </bk>
    <bk>
      <extLst>
        <ext uri="{3e2802c4-a4d2-4d8b-9148-e3be6c30e623}">
          <xlrd:rvb i="867"/>
        </ext>
      </extLst>
    </bk>
    <bk>
      <extLst>
        <ext uri="{3e2802c4-a4d2-4d8b-9148-e3be6c30e623}">
          <xlrd:rvb i="868"/>
        </ext>
      </extLst>
    </bk>
    <bk>
      <extLst>
        <ext uri="{3e2802c4-a4d2-4d8b-9148-e3be6c30e623}">
          <xlrd:rvb i="869"/>
        </ext>
      </extLst>
    </bk>
    <bk>
      <extLst>
        <ext uri="{3e2802c4-a4d2-4d8b-9148-e3be6c30e623}">
          <xlrd:rvb i="870"/>
        </ext>
      </extLst>
    </bk>
    <bk>
      <extLst>
        <ext uri="{3e2802c4-a4d2-4d8b-9148-e3be6c30e623}">
          <xlrd:rvb i="871"/>
        </ext>
      </extLst>
    </bk>
    <bk>
      <extLst>
        <ext uri="{3e2802c4-a4d2-4d8b-9148-e3be6c30e623}">
          <xlrd:rvb i="872"/>
        </ext>
      </extLst>
    </bk>
    <bk>
      <extLst>
        <ext uri="{3e2802c4-a4d2-4d8b-9148-e3be6c30e623}">
          <xlrd:rvb i="873"/>
        </ext>
      </extLst>
    </bk>
    <bk>
      <extLst>
        <ext uri="{3e2802c4-a4d2-4d8b-9148-e3be6c30e623}">
          <xlrd:rvb i="874"/>
        </ext>
      </extLst>
    </bk>
    <bk>
      <extLst>
        <ext uri="{3e2802c4-a4d2-4d8b-9148-e3be6c30e623}">
          <xlrd:rvb i="875"/>
        </ext>
      </extLst>
    </bk>
    <bk>
      <extLst>
        <ext uri="{3e2802c4-a4d2-4d8b-9148-e3be6c30e623}">
          <xlrd:rvb i="876"/>
        </ext>
      </extLst>
    </bk>
    <bk>
      <extLst>
        <ext uri="{3e2802c4-a4d2-4d8b-9148-e3be6c30e623}">
          <xlrd:rvb i="877"/>
        </ext>
      </extLst>
    </bk>
    <bk>
      <extLst>
        <ext uri="{3e2802c4-a4d2-4d8b-9148-e3be6c30e623}">
          <xlrd:rvb i="878"/>
        </ext>
      </extLst>
    </bk>
    <bk>
      <extLst>
        <ext uri="{3e2802c4-a4d2-4d8b-9148-e3be6c30e623}">
          <xlrd:rvb i="879"/>
        </ext>
      </extLst>
    </bk>
    <bk>
      <extLst>
        <ext uri="{3e2802c4-a4d2-4d8b-9148-e3be6c30e623}">
          <xlrd:rvb i="880"/>
        </ext>
      </extLst>
    </bk>
    <bk>
      <extLst>
        <ext uri="{3e2802c4-a4d2-4d8b-9148-e3be6c30e623}">
          <xlrd:rvb i="881"/>
        </ext>
      </extLst>
    </bk>
    <bk>
      <extLst>
        <ext uri="{3e2802c4-a4d2-4d8b-9148-e3be6c30e623}">
          <xlrd:rvb i="882"/>
        </ext>
      </extLst>
    </bk>
    <bk>
      <extLst>
        <ext uri="{3e2802c4-a4d2-4d8b-9148-e3be6c30e623}">
          <xlrd:rvb i="883"/>
        </ext>
      </extLst>
    </bk>
    <bk>
      <extLst>
        <ext uri="{3e2802c4-a4d2-4d8b-9148-e3be6c30e623}">
          <xlrd:rvb i="884"/>
        </ext>
      </extLst>
    </bk>
    <bk>
      <extLst>
        <ext uri="{3e2802c4-a4d2-4d8b-9148-e3be6c30e623}">
          <xlrd:rvb i="885"/>
        </ext>
      </extLst>
    </bk>
    <bk>
      <extLst>
        <ext uri="{3e2802c4-a4d2-4d8b-9148-e3be6c30e623}">
          <xlrd:rvb i="886"/>
        </ext>
      </extLst>
    </bk>
    <bk>
      <extLst>
        <ext uri="{3e2802c4-a4d2-4d8b-9148-e3be6c30e623}">
          <xlrd:rvb i="887"/>
        </ext>
      </extLst>
    </bk>
    <bk>
      <extLst>
        <ext uri="{3e2802c4-a4d2-4d8b-9148-e3be6c30e623}">
          <xlrd:rvb i="888"/>
        </ext>
      </extLst>
    </bk>
    <bk>
      <extLst>
        <ext uri="{3e2802c4-a4d2-4d8b-9148-e3be6c30e623}">
          <xlrd:rvb i="889"/>
        </ext>
      </extLst>
    </bk>
    <bk>
      <extLst>
        <ext uri="{3e2802c4-a4d2-4d8b-9148-e3be6c30e623}">
          <xlrd:rvb i="890"/>
        </ext>
      </extLst>
    </bk>
    <bk>
      <extLst>
        <ext uri="{3e2802c4-a4d2-4d8b-9148-e3be6c30e623}">
          <xlrd:rvb i="891"/>
        </ext>
      </extLst>
    </bk>
    <bk>
      <extLst>
        <ext uri="{3e2802c4-a4d2-4d8b-9148-e3be6c30e623}">
          <xlrd:rvb i="892"/>
        </ext>
      </extLst>
    </bk>
    <bk>
      <extLst>
        <ext uri="{3e2802c4-a4d2-4d8b-9148-e3be6c30e623}">
          <xlrd:rvb i="893"/>
        </ext>
      </extLst>
    </bk>
    <bk>
      <extLst>
        <ext uri="{3e2802c4-a4d2-4d8b-9148-e3be6c30e623}">
          <xlrd:rvb i="894"/>
        </ext>
      </extLst>
    </bk>
    <bk>
      <extLst>
        <ext uri="{3e2802c4-a4d2-4d8b-9148-e3be6c30e623}">
          <xlrd:rvb i="895"/>
        </ext>
      </extLst>
    </bk>
    <bk>
      <extLst>
        <ext uri="{3e2802c4-a4d2-4d8b-9148-e3be6c30e623}">
          <xlrd:rvb i="896"/>
        </ext>
      </extLst>
    </bk>
    <bk>
      <extLst>
        <ext uri="{3e2802c4-a4d2-4d8b-9148-e3be6c30e623}">
          <xlrd:rvb i="897"/>
        </ext>
      </extLst>
    </bk>
    <bk>
      <extLst>
        <ext uri="{3e2802c4-a4d2-4d8b-9148-e3be6c30e623}">
          <xlrd:rvb i="898"/>
        </ext>
      </extLst>
    </bk>
    <bk>
      <extLst>
        <ext uri="{3e2802c4-a4d2-4d8b-9148-e3be6c30e623}">
          <xlrd:rvb i="899"/>
        </ext>
      </extLst>
    </bk>
    <bk>
      <extLst>
        <ext uri="{3e2802c4-a4d2-4d8b-9148-e3be6c30e623}">
          <xlrd:rvb i="900"/>
        </ext>
      </extLst>
    </bk>
    <bk>
      <extLst>
        <ext uri="{3e2802c4-a4d2-4d8b-9148-e3be6c30e623}">
          <xlrd:rvb i="901"/>
        </ext>
      </extLst>
    </bk>
    <bk>
      <extLst>
        <ext uri="{3e2802c4-a4d2-4d8b-9148-e3be6c30e623}">
          <xlrd:rvb i="902"/>
        </ext>
      </extLst>
    </bk>
    <bk>
      <extLst>
        <ext uri="{3e2802c4-a4d2-4d8b-9148-e3be6c30e623}">
          <xlrd:rvb i="903"/>
        </ext>
      </extLst>
    </bk>
    <bk>
      <extLst>
        <ext uri="{3e2802c4-a4d2-4d8b-9148-e3be6c30e623}">
          <xlrd:rvb i="904"/>
        </ext>
      </extLst>
    </bk>
    <bk>
      <extLst>
        <ext uri="{3e2802c4-a4d2-4d8b-9148-e3be6c30e623}">
          <xlrd:rvb i="905"/>
        </ext>
      </extLst>
    </bk>
    <bk>
      <extLst>
        <ext uri="{3e2802c4-a4d2-4d8b-9148-e3be6c30e623}">
          <xlrd:rvb i="906"/>
        </ext>
      </extLst>
    </bk>
    <bk>
      <extLst>
        <ext uri="{3e2802c4-a4d2-4d8b-9148-e3be6c30e623}">
          <xlrd:rvb i="907"/>
        </ext>
      </extLst>
    </bk>
    <bk>
      <extLst>
        <ext uri="{3e2802c4-a4d2-4d8b-9148-e3be6c30e623}">
          <xlrd:rvb i="908"/>
        </ext>
      </extLst>
    </bk>
    <bk>
      <extLst>
        <ext uri="{3e2802c4-a4d2-4d8b-9148-e3be6c30e623}">
          <xlrd:rvb i="909"/>
        </ext>
      </extLst>
    </bk>
    <bk>
      <extLst>
        <ext uri="{3e2802c4-a4d2-4d8b-9148-e3be6c30e623}">
          <xlrd:rvb i="910"/>
        </ext>
      </extLst>
    </bk>
    <bk>
      <extLst>
        <ext uri="{3e2802c4-a4d2-4d8b-9148-e3be6c30e623}">
          <xlrd:rvb i="911"/>
        </ext>
      </extLst>
    </bk>
    <bk>
      <extLst>
        <ext uri="{3e2802c4-a4d2-4d8b-9148-e3be6c30e623}">
          <xlrd:rvb i="912"/>
        </ext>
      </extLst>
    </bk>
    <bk>
      <extLst>
        <ext uri="{3e2802c4-a4d2-4d8b-9148-e3be6c30e623}">
          <xlrd:rvb i="913"/>
        </ext>
      </extLst>
    </bk>
    <bk>
      <extLst>
        <ext uri="{3e2802c4-a4d2-4d8b-9148-e3be6c30e623}">
          <xlrd:rvb i="914"/>
        </ext>
      </extLst>
    </bk>
    <bk>
      <extLst>
        <ext uri="{3e2802c4-a4d2-4d8b-9148-e3be6c30e623}">
          <xlrd:rvb i="915"/>
        </ext>
      </extLst>
    </bk>
    <bk>
      <extLst>
        <ext uri="{3e2802c4-a4d2-4d8b-9148-e3be6c30e623}">
          <xlrd:rvb i="916"/>
        </ext>
      </extLst>
    </bk>
    <bk>
      <extLst>
        <ext uri="{3e2802c4-a4d2-4d8b-9148-e3be6c30e623}">
          <xlrd:rvb i="917"/>
        </ext>
      </extLst>
    </bk>
    <bk>
      <extLst>
        <ext uri="{3e2802c4-a4d2-4d8b-9148-e3be6c30e623}">
          <xlrd:rvb i="918"/>
        </ext>
      </extLst>
    </bk>
    <bk>
      <extLst>
        <ext uri="{3e2802c4-a4d2-4d8b-9148-e3be6c30e623}">
          <xlrd:rvb i="919"/>
        </ext>
      </extLst>
    </bk>
    <bk>
      <extLst>
        <ext uri="{3e2802c4-a4d2-4d8b-9148-e3be6c30e623}">
          <xlrd:rvb i="920"/>
        </ext>
      </extLst>
    </bk>
    <bk>
      <extLst>
        <ext uri="{3e2802c4-a4d2-4d8b-9148-e3be6c30e623}">
          <xlrd:rvb i="921"/>
        </ext>
      </extLst>
    </bk>
    <bk>
      <extLst>
        <ext uri="{3e2802c4-a4d2-4d8b-9148-e3be6c30e623}">
          <xlrd:rvb i="922"/>
        </ext>
      </extLst>
    </bk>
    <bk>
      <extLst>
        <ext uri="{3e2802c4-a4d2-4d8b-9148-e3be6c30e623}">
          <xlrd:rvb i="923"/>
        </ext>
      </extLst>
    </bk>
    <bk>
      <extLst>
        <ext uri="{3e2802c4-a4d2-4d8b-9148-e3be6c30e623}">
          <xlrd:rvb i="924"/>
        </ext>
      </extLst>
    </bk>
    <bk>
      <extLst>
        <ext uri="{3e2802c4-a4d2-4d8b-9148-e3be6c30e623}">
          <xlrd:rvb i="925"/>
        </ext>
      </extLst>
    </bk>
    <bk>
      <extLst>
        <ext uri="{3e2802c4-a4d2-4d8b-9148-e3be6c30e623}">
          <xlrd:rvb i="926"/>
        </ext>
      </extLst>
    </bk>
    <bk>
      <extLst>
        <ext uri="{3e2802c4-a4d2-4d8b-9148-e3be6c30e623}">
          <xlrd:rvb i="927"/>
        </ext>
      </extLst>
    </bk>
    <bk>
      <extLst>
        <ext uri="{3e2802c4-a4d2-4d8b-9148-e3be6c30e623}">
          <xlrd:rvb i="928"/>
        </ext>
      </extLst>
    </bk>
    <bk>
      <extLst>
        <ext uri="{3e2802c4-a4d2-4d8b-9148-e3be6c30e623}">
          <xlrd:rvb i="929"/>
        </ext>
      </extLst>
    </bk>
    <bk>
      <extLst>
        <ext uri="{3e2802c4-a4d2-4d8b-9148-e3be6c30e623}">
          <xlrd:rvb i="930"/>
        </ext>
      </extLst>
    </bk>
    <bk>
      <extLst>
        <ext uri="{3e2802c4-a4d2-4d8b-9148-e3be6c30e623}">
          <xlrd:rvb i="931"/>
        </ext>
      </extLst>
    </bk>
    <bk>
      <extLst>
        <ext uri="{3e2802c4-a4d2-4d8b-9148-e3be6c30e623}">
          <xlrd:rvb i="932"/>
        </ext>
      </extLst>
    </bk>
    <bk>
      <extLst>
        <ext uri="{3e2802c4-a4d2-4d8b-9148-e3be6c30e623}">
          <xlrd:rvb i="933"/>
        </ext>
      </extLst>
    </bk>
    <bk>
      <extLst>
        <ext uri="{3e2802c4-a4d2-4d8b-9148-e3be6c30e623}">
          <xlrd:rvb i="934"/>
        </ext>
      </extLst>
    </bk>
    <bk>
      <extLst>
        <ext uri="{3e2802c4-a4d2-4d8b-9148-e3be6c30e623}">
          <xlrd:rvb i="935"/>
        </ext>
      </extLst>
    </bk>
    <bk>
      <extLst>
        <ext uri="{3e2802c4-a4d2-4d8b-9148-e3be6c30e623}">
          <xlrd:rvb i="936"/>
        </ext>
      </extLst>
    </bk>
    <bk>
      <extLst>
        <ext uri="{3e2802c4-a4d2-4d8b-9148-e3be6c30e623}">
          <xlrd:rvb i="937"/>
        </ext>
      </extLst>
    </bk>
    <bk>
      <extLst>
        <ext uri="{3e2802c4-a4d2-4d8b-9148-e3be6c30e623}">
          <xlrd:rvb i="938"/>
        </ext>
      </extLst>
    </bk>
    <bk>
      <extLst>
        <ext uri="{3e2802c4-a4d2-4d8b-9148-e3be6c30e623}">
          <xlrd:rvb i="939"/>
        </ext>
      </extLst>
    </bk>
    <bk>
      <extLst>
        <ext uri="{3e2802c4-a4d2-4d8b-9148-e3be6c30e623}">
          <xlrd:rvb i="940"/>
        </ext>
      </extLst>
    </bk>
    <bk>
      <extLst>
        <ext uri="{3e2802c4-a4d2-4d8b-9148-e3be6c30e623}">
          <xlrd:rvb i="941"/>
        </ext>
      </extLst>
    </bk>
    <bk>
      <extLst>
        <ext uri="{3e2802c4-a4d2-4d8b-9148-e3be6c30e623}">
          <xlrd:rvb i="942"/>
        </ext>
      </extLst>
    </bk>
    <bk>
      <extLst>
        <ext uri="{3e2802c4-a4d2-4d8b-9148-e3be6c30e623}">
          <xlrd:rvb i="943"/>
        </ext>
      </extLst>
    </bk>
    <bk>
      <extLst>
        <ext uri="{3e2802c4-a4d2-4d8b-9148-e3be6c30e623}">
          <xlrd:rvb i="944"/>
        </ext>
      </extLst>
    </bk>
    <bk>
      <extLst>
        <ext uri="{3e2802c4-a4d2-4d8b-9148-e3be6c30e623}">
          <xlrd:rvb i="945"/>
        </ext>
      </extLst>
    </bk>
    <bk>
      <extLst>
        <ext uri="{3e2802c4-a4d2-4d8b-9148-e3be6c30e623}">
          <xlrd:rvb i="946"/>
        </ext>
      </extLst>
    </bk>
    <bk>
      <extLst>
        <ext uri="{3e2802c4-a4d2-4d8b-9148-e3be6c30e623}">
          <xlrd:rvb i="947"/>
        </ext>
      </extLst>
    </bk>
    <bk>
      <extLst>
        <ext uri="{3e2802c4-a4d2-4d8b-9148-e3be6c30e623}">
          <xlrd:rvb i="948"/>
        </ext>
      </extLst>
    </bk>
    <bk>
      <extLst>
        <ext uri="{3e2802c4-a4d2-4d8b-9148-e3be6c30e623}">
          <xlrd:rvb i="949"/>
        </ext>
      </extLst>
    </bk>
    <bk>
      <extLst>
        <ext uri="{3e2802c4-a4d2-4d8b-9148-e3be6c30e623}">
          <xlrd:rvb i="950"/>
        </ext>
      </extLst>
    </bk>
    <bk>
      <extLst>
        <ext uri="{3e2802c4-a4d2-4d8b-9148-e3be6c30e623}">
          <xlrd:rvb i="951"/>
        </ext>
      </extLst>
    </bk>
    <bk>
      <extLst>
        <ext uri="{3e2802c4-a4d2-4d8b-9148-e3be6c30e623}">
          <xlrd:rvb i="952"/>
        </ext>
      </extLst>
    </bk>
    <bk>
      <extLst>
        <ext uri="{3e2802c4-a4d2-4d8b-9148-e3be6c30e623}">
          <xlrd:rvb i="953"/>
        </ext>
      </extLst>
    </bk>
    <bk>
      <extLst>
        <ext uri="{3e2802c4-a4d2-4d8b-9148-e3be6c30e623}">
          <xlrd:rvb i="954"/>
        </ext>
      </extLst>
    </bk>
    <bk>
      <extLst>
        <ext uri="{3e2802c4-a4d2-4d8b-9148-e3be6c30e623}">
          <xlrd:rvb i="955"/>
        </ext>
      </extLst>
    </bk>
    <bk>
      <extLst>
        <ext uri="{3e2802c4-a4d2-4d8b-9148-e3be6c30e623}">
          <xlrd:rvb i="956"/>
        </ext>
      </extLst>
    </bk>
    <bk>
      <extLst>
        <ext uri="{3e2802c4-a4d2-4d8b-9148-e3be6c30e623}">
          <xlrd:rvb i="957"/>
        </ext>
      </extLst>
    </bk>
    <bk>
      <extLst>
        <ext uri="{3e2802c4-a4d2-4d8b-9148-e3be6c30e623}">
          <xlrd:rvb i="958"/>
        </ext>
      </extLst>
    </bk>
    <bk>
      <extLst>
        <ext uri="{3e2802c4-a4d2-4d8b-9148-e3be6c30e623}">
          <xlrd:rvb i="959"/>
        </ext>
      </extLst>
    </bk>
    <bk>
      <extLst>
        <ext uri="{3e2802c4-a4d2-4d8b-9148-e3be6c30e623}">
          <xlrd:rvb i="960"/>
        </ext>
      </extLst>
    </bk>
    <bk>
      <extLst>
        <ext uri="{3e2802c4-a4d2-4d8b-9148-e3be6c30e623}">
          <xlrd:rvb i="961"/>
        </ext>
      </extLst>
    </bk>
    <bk>
      <extLst>
        <ext uri="{3e2802c4-a4d2-4d8b-9148-e3be6c30e623}">
          <xlrd:rvb i="962"/>
        </ext>
      </extLst>
    </bk>
    <bk>
      <extLst>
        <ext uri="{3e2802c4-a4d2-4d8b-9148-e3be6c30e623}">
          <xlrd:rvb i="963"/>
        </ext>
      </extLst>
    </bk>
    <bk>
      <extLst>
        <ext uri="{3e2802c4-a4d2-4d8b-9148-e3be6c30e623}">
          <xlrd:rvb i="964"/>
        </ext>
      </extLst>
    </bk>
    <bk>
      <extLst>
        <ext uri="{3e2802c4-a4d2-4d8b-9148-e3be6c30e623}">
          <xlrd:rvb i="965"/>
        </ext>
      </extLst>
    </bk>
    <bk>
      <extLst>
        <ext uri="{3e2802c4-a4d2-4d8b-9148-e3be6c30e623}">
          <xlrd:rvb i="966"/>
        </ext>
      </extLst>
    </bk>
    <bk>
      <extLst>
        <ext uri="{3e2802c4-a4d2-4d8b-9148-e3be6c30e623}">
          <xlrd:rvb i="967"/>
        </ext>
      </extLst>
    </bk>
    <bk>
      <extLst>
        <ext uri="{3e2802c4-a4d2-4d8b-9148-e3be6c30e623}">
          <xlrd:rvb i="968"/>
        </ext>
      </extLst>
    </bk>
    <bk>
      <extLst>
        <ext uri="{3e2802c4-a4d2-4d8b-9148-e3be6c30e623}">
          <xlrd:rvb i="969"/>
        </ext>
      </extLst>
    </bk>
    <bk>
      <extLst>
        <ext uri="{3e2802c4-a4d2-4d8b-9148-e3be6c30e623}">
          <xlrd:rvb i="970"/>
        </ext>
      </extLst>
    </bk>
    <bk>
      <extLst>
        <ext uri="{3e2802c4-a4d2-4d8b-9148-e3be6c30e623}">
          <xlrd:rvb i="971"/>
        </ext>
      </extLst>
    </bk>
    <bk>
      <extLst>
        <ext uri="{3e2802c4-a4d2-4d8b-9148-e3be6c30e623}">
          <xlrd:rvb i="972"/>
        </ext>
      </extLst>
    </bk>
    <bk>
      <extLst>
        <ext uri="{3e2802c4-a4d2-4d8b-9148-e3be6c30e623}">
          <xlrd:rvb i="973"/>
        </ext>
      </extLst>
    </bk>
    <bk>
      <extLst>
        <ext uri="{3e2802c4-a4d2-4d8b-9148-e3be6c30e623}">
          <xlrd:rvb i="974"/>
        </ext>
      </extLst>
    </bk>
    <bk>
      <extLst>
        <ext uri="{3e2802c4-a4d2-4d8b-9148-e3be6c30e623}">
          <xlrd:rvb i="975"/>
        </ext>
      </extLst>
    </bk>
    <bk>
      <extLst>
        <ext uri="{3e2802c4-a4d2-4d8b-9148-e3be6c30e623}">
          <xlrd:rvb i="976"/>
        </ext>
      </extLst>
    </bk>
    <bk>
      <extLst>
        <ext uri="{3e2802c4-a4d2-4d8b-9148-e3be6c30e623}">
          <xlrd:rvb i="977"/>
        </ext>
      </extLst>
    </bk>
    <bk>
      <extLst>
        <ext uri="{3e2802c4-a4d2-4d8b-9148-e3be6c30e623}">
          <xlrd:rvb i="978"/>
        </ext>
      </extLst>
    </bk>
    <bk>
      <extLst>
        <ext uri="{3e2802c4-a4d2-4d8b-9148-e3be6c30e623}">
          <xlrd:rvb i="979"/>
        </ext>
      </extLst>
    </bk>
    <bk>
      <extLst>
        <ext uri="{3e2802c4-a4d2-4d8b-9148-e3be6c30e623}">
          <xlrd:rvb i="980"/>
        </ext>
      </extLst>
    </bk>
    <bk>
      <extLst>
        <ext uri="{3e2802c4-a4d2-4d8b-9148-e3be6c30e623}">
          <xlrd:rvb i="981"/>
        </ext>
      </extLst>
    </bk>
    <bk>
      <extLst>
        <ext uri="{3e2802c4-a4d2-4d8b-9148-e3be6c30e623}">
          <xlrd:rvb i="982"/>
        </ext>
      </extLst>
    </bk>
    <bk>
      <extLst>
        <ext uri="{3e2802c4-a4d2-4d8b-9148-e3be6c30e623}">
          <xlrd:rvb i="983"/>
        </ext>
      </extLst>
    </bk>
    <bk>
      <extLst>
        <ext uri="{3e2802c4-a4d2-4d8b-9148-e3be6c30e623}">
          <xlrd:rvb i="984"/>
        </ext>
      </extLst>
    </bk>
    <bk>
      <extLst>
        <ext uri="{3e2802c4-a4d2-4d8b-9148-e3be6c30e623}">
          <xlrd:rvb i="985"/>
        </ext>
      </extLst>
    </bk>
    <bk>
      <extLst>
        <ext uri="{3e2802c4-a4d2-4d8b-9148-e3be6c30e623}">
          <xlrd:rvb i="986"/>
        </ext>
      </extLst>
    </bk>
    <bk>
      <extLst>
        <ext uri="{3e2802c4-a4d2-4d8b-9148-e3be6c30e623}">
          <xlrd:rvb i="987"/>
        </ext>
      </extLst>
    </bk>
    <bk>
      <extLst>
        <ext uri="{3e2802c4-a4d2-4d8b-9148-e3be6c30e623}">
          <xlrd:rvb i="988"/>
        </ext>
      </extLst>
    </bk>
    <bk>
      <extLst>
        <ext uri="{3e2802c4-a4d2-4d8b-9148-e3be6c30e623}">
          <xlrd:rvb i="989"/>
        </ext>
      </extLst>
    </bk>
    <bk>
      <extLst>
        <ext uri="{3e2802c4-a4d2-4d8b-9148-e3be6c30e623}">
          <xlrd:rvb i="990"/>
        </ext>
      </extLst>
    </bk>
    <bk>
      <extLst>
        <ext uri="{3e2802c4-a4d2-4d8b-9148-e3be6c30e623}">
          <xlrd:rvb i="991"/>
        </ext>
      </extLst>
    </bk>
    <bk>
      <extLst>
        <ext uri="{3e2802c4-a4d2-4d8b-9148-e3be6c30e623}">
          <xlrd:rvb i="992"/>
        </ext>
      </extLst>
    </bk>
    <bk>
      <extLst>
        <ext uri="{3e2802c4-a4d2-4d8b-9148-e3be6c30e623}">
          <xlrd:rvb i="993"/>
        </ext>
      </extLst>
    </bk>
    <bk>
      <extLst>
        <ext uri="{3e2802c4-a4d2-4d8b-9148-e3be6c30e623}">
          <xlrd:rvb i="994"/>
        </ext>
      </extLst>
    </bk>
    <bk>
      <extLst>
        <ext uri="{3e2802c4-a4d2-4d8b-9148-e3be6c30e623}">
          <xlrd:rvb i="995"/>
        </ext>
      </extLst>
    </bk>
    <bk>
      <extLst>
        <ext uri="{3e2802c4-a4d2-4d8b-9148-e3be6c30e623}">
          <xlrd:rvb i="996"/>
        </ext>
      </extLst>
    </bk>
    <bk>
      <extLst>
        <ext uri="{3e2802c4-a4d2-4d8b-9148-e3be6c30e623}">
          <xlrd:rvb i="997"/>
        </ext>
      </extLst>
    </bk>
    <bk>
      <extLst>
        <ext uri="{3e2802c4-a4d2-4d8b-9148-e3be6c30e623}">
          <xlrd:rvb i="998"/>
        </ext>
      </extLst>
    </bk>
    <bk>
      <extLst>
        <ext uri="{3e2802c4-a4d2-4d8b-9148-e3be6c30e623}">
          <xlrd:rvb i="999"/>
        </ext>
      </extLst>
    </bk>
    <bk>
      <extLst>
        <ext uri="{3e2802c4-a4d2-4d8b-9148-e3be6c30e623}">
          <xlrd:rvb i="1000"/>
        </ext>
      </extLst>
    </bk>
    <bk>
      <extLst>
        <ext uri="{3e2802c4-a4d2-4d8b-9148-e3be6c30e623}">
          <xlrd:rvb i="1001"/>
        </ext>
      </extLst>
    </bk>
    <bk>
      <extLst>
        <ext uri="{3e2802c4-a4d2-4d8b-9148-e3be6c30e623}">
          <xlrd:rvb i="1002"/>
        </ext>
      </extLst>
    </bk>
    <bk>
      <extLst>
        <ext uri="{3e2802c4-a4d2-4d8b-9148-e3be6c30e623}">
          <xlrd:rvb i="1003"/>
        </ext>
      </extLst>
    </bk>
    <bk>
      <extLst>
        <ext uri="{3e2802c4-a4d2-4d8b-9148-e3be6c30e623}">
          <xlrd:rvb i="1004"/>
        </ext>
      </extLst>
    </bk>
    <bk>
      <extLst>
        <ext uri="{3e2802c4-a4d2-4d8b-9148-e3be6c30e623}">
          <xlrd:rvb i="1005"/>
        </ext>
      </extLst>
    </bk>
    <bk>
      <extLst>
        <ext uri="{3e2802c4-a4d2-4d8b-9148-e3be6c30e623}">
          <xlrd:rvb i="1006"/>
        </ext>
      </extLst>
    </bk>
    <bk>
      <extLst>
        <ext uri="{3e2802c4-a4d2-4d8b-9148-e3be6c30e623}">
          <xlrd:rvb i="1007"/>
        </ext>
      </extLst>
    </bk>
    <bk>
      <extLst>
        <ext uri="{3e2802c4-a4d2-4d8b-9148-e3be6c30e623}">
          <xlrd:rvb i="1008"/>
        </ext>
      </extLst>
    </bk>
    <bk>
      <extLst>
        <ext uri="{3e2802c4-a4d2-4d8b-9148-e3be6c30e623}">
          <xlrd:rvb i="1009"/>
        </ext>
      </extLst>
    </bk>
    <bk>
      <extLst>
        <ext uri="{3e2802c4-a4d2-4d8b-9148-e3be6c30e623}">
          <xlrd:rvb i="1010"/>
        </ext>
      </extLst>
    </bk>
    <bk>
      <extLst>
        <ext uri="{3e2802c4-a4d2-4d8b-9148-e3be6c30e623}">
          <xlrd:rvb i="1011"/>
        </ext>
      </extLst>
    </bk>
    <bk>
      <extLst>
        <ext uri="{3e2802c4-a4d2-4d8b-9148-e3be6c30e623}">
          <xlrd:rvb i="1012"/>
        </ext>
      </extLst>
    </bk>
    <bk>
      <extLst>
        <ext uri="{3e2802c4-a4d2-4d8b-9148-e3be6c30e623}">
          <xlrd:rvb i="1013"/>
        </ext>
      </extLst>
    </bk>
    <bk>
      <extLst>
        <ext uri="{3e2802c4-a4d2-4d8b-9148-e3be6c30e623}">
          <xlrd:rvb i="1014"/>
        </ext>
      </extLst>
    </bk>
    <bk>
      <extLst>
        <ext uri="{3e2802c4-a4d2-4d8b-9148-e3be6c30e623}">
          <xlrd:rvb i="1015"/>
        </ext>
      </extLst>
    </bk>
    <bk>
      <extLst>
        <ext uri="{3e2802c4-a4d2-4d8b-9148-e3be6c30e623}">
          <xlrd:rvb i="1016"/>
        </ext>
      </extLst>
    </bk>
    <bk>
      <extLst>
        <ext uri="{3e2802c4-a4d2-4d8b-9148-e3be6c30e623}">
          <xlrd:rvb i="1017"/>
        </ext>
      </extLst>
    </bk>
    <bk>
      <extLst>
        <ext uri="{3e2802c4-a4d2-4d8b-9148-e3be6c30e623}">
          <xlrd:rvb i="1018"/>
        </ext>
      </extLst>
    </bk>
    <bk>
      <extLst>
        <ext uri="{3e2802c4-a4d2-4d8b-9148-e3be6c30e623}">
          <xlrd:rvb i="1019"/>
        </ext>
      </extLst>
    </bk>
    <bk>
      <extLst>
        <ext uri="{3e2802c4-a4d2-4d8b-9148-e3be6c30e623}">
          <xlrd:rvb i="1020"/>
        </ext>
      </extLst>
    </bk>
    <bk>
      <extLst>
        <ext uri="{3e2802c4-a4d2-4d8b-9148-e3be6c30e623}">
          <xlrd:rvb i="1021"/>
        </ext>
      </extLst>
    </bk>
    <bk>
      <extLst>
        <ext uri="{3e2802c4-a4d2-4d8b-9148-e3be6c30e623}">
          <xlrd:rvb i="1022"/>
        </ext>
      </extLst>
    </bk>
    <bk>
      <extLst>
        <ext uri="{3e2802c4-a4d2-4d8b-9148-e3be6c30e623}">
          <xlrd:rvb i="1023"/>
        </ext>
      </extLst>
    </bk>
    <bk>
      <extLst>
        <ext uri="{3e2802c4-a4d2-4d8b-9148-e3be6c30e623}">
          <xlrd:rvb i="1024"/>
        </ext>
      </extLst>
    </bk>
    <bk>
      <extLst>
        <ext uri="{3e2802c4-a4d2-4d8b-9148-e3be6c30e623}">
          <xlrd:rvb i="1025"/>
        </ext>
      </extLst>
    </bk>
    <bk>
      <extLst>
        <ext uri="{3e2802c4-a4d2-4d8b-9148-e3be6c30e623}">
          <xlrd:rvb i="1026"/>
        </ext>
      </extLst>
    </bk>
    <bk>
      <extLst>
        <ext uri="{3e2802c4-a4d2-4d8b-9148-e3be6c30e623}">
          <xlrd:rvb i="1027"/>
        </ext>
      </extLst>
    </bk>
    <bk>
      <extLst>
        <ext uri="{3e2802c4-a4d2-4d8b-9148-e3be6c30e623}">
          <xlrd:rvb i="1028"/>
        </ext>
      </extLst>
    </bk>
    <bk>
      <extLst>
        <ext uri="{3e2802c4-a4d2-4d8b-9148-e3be6c30e623}">
          <xlrd:rvb i="1029"/>
        </ext>
      </extLst>
    </bk>
    <bk>
      <extLst>
        <ext uri="{3e2802c4-a4d2-4d8b-9148-e3be6c30e623}">
          <xlrd:rvb i="1030"/>
        </ext>
      </extLst>
    </bk>
    <bk>
      <extLst>
        <ext uri="{3e2802c4-a4d2-4d8b-9148-e3be6c30e623}">
          <xlrd:rvb i="1031"/>
        </ext>
      </extLst>
    </bk>
    <bk>
      <extLst>
        <ext uri="{3e2802c4-a4d2-4d8b-9148-e3be6c30e623}">
          <xlrd:rvb i="1032"/>
        </ext>
      </extLst>
    </bk>
    <bk>
      <extLst>
        <ext uri="{3e2802c4-a4d2-4d8b-9148-e3be6c30e623}">
          <xlrd:rvb i="1033"/>
        </ext>
      </extLst>
    </bk>
    <bk>
      <extLst>
        <ext uri="{3e2802c4-a4d2-4d8b-9148-e3be6c30e623}">
          <xlrd:rvb i="1034"/>
        </ext>
      </extLst>
    </bk>
    <bk>
      <extLst>
        <ext uri="{3e2802c4-a4d2-4d8b-9148-e3be6c30e623}">
          <xlrd:rvb i="1035"/>
        </ext>
      </extLst>
    </bk>
    <bk>
      <extLst>
        <ext uri="{3e2802c4-a4d2-4d8b-9148-e3be6c30e623}">
          <xlrd:rvb i="1036"/>
        </ext>
      </extLst>
    </bk>
    <bk>
      <extLst>
        <ext uri="{3e2802c4-a4d2-4d8b-9148-e3be6c30e623}">
          <xlrd:rvb i="1037"/>
        </ext>
      </extLst>
    </bk>
    <bk>
      <extLst>
        <ext uri="{3e2802c4-a4d2-4d8b-9148-e3be6c30e623}">
          <xlrd:rvb i="1038"/>
        </ext>
      </extLst>
    </bk>
    <bk>
      <extLst>
        <ext uri="{3e2802c4-a4d2-4d8b-9148-e3be6c30e623}">
          <xlrd:rvb i="1039"/>
        </ext>
      </extLst>
    </bk>
    <bk>
      <extLst>
        <ext uri="{3e2802c4-a4d2-4d8b-9148-e3be6c30e623}">
          <xlrd:rvb i="1040"/>
        </ext>
      </extLst>
    </bk>
    <bk>
      <extLst>
        <ext uri="{3e2802c4-a4d2-4d8b-9148-e3be6c30e623}">
          <xlrd:rvb i="1041"/>
        </ext>
      </extLst>
    </bk>
    <bk>
      <extLst>
        <ext uri="{3e2802c4-a4d2-4d8b-9148-e3be6c30e623}">
          <xlrd:rvb i="1042"/>
        </ext>
      </extLst>
    </bk>
    <bk>
      <extLst>
        <ext uri="{3e2802c4-a4d2-4d8b-9148-e3be6c30e623}">
          <xlrd:rvb i="1043"/>
        </ext>
      </extLst>
    </bk>
    <bk>
      <extLst>
        <ext uri="{3e2802c4-a4d2-4d8b-9148-e3be6c30e623}">
          <xlrd:rvb i="1044"/>
        </ext>
      </extLst>
    </bk>
    <bk>
      <extLst>
        <ext uri="{3e2802c4-a4d2-4d8b-9148-e3be6c30e623}">
          <xlrd:rvb i="1045"/>
        </ext>
      </extLst>
    </bk>
    <bk>
      <extLst>
        <ext uri="{3e2802c4-a4d2-4d8b-9148-e3be6c30e623}">
          <xlrd:rvb i="1046"/>
        </ext>
      </extLst>
    </bk>
    <bk>
      <extLst>
        <ext uri="{3e2802c4-a4d2-4d8b-9148-e3be6c30e623}">
          <xlrd:rvb i="1047"/>
        </ext>
      </extLst>
    </bk>
    <bk>
      <extLst>
        <ext uri="{3e2802c4-a4d2-4d8b-9148-e3be6c30e623}">
          <xlrd:rvb i="1048"/>
        </ext>
      </extLst>
    </bk>
    <bk>
      <extLst>
        <ext uri="{3e2802c4-a4d2-4d8b-9148-e3be6c30e623}">
          <xlrd:rvb i="1049"/>
        </ext>
      </extLst>
    </bk>
    <bk>
      <extLst>
        <ext uri="{3e2802c4-a4d2-4d8b-9148-e3be6c30e623}">
          <xlrd:rvb i="1050"/>
        </ext>
      </extLst>
    </bk>
    <bk>
      <extLst>
        <ext uri="{3e2802c4-a4d2-4d8b-9148-e3be6c30e623}">
          <xlrd:rvb i="1051"/>
        </ext>
      </extLst>
    </bk>
    <bk>
      <extLst>
        <ext uri="{3e2802c4-a4d2-4d8b-9148-e3be6c30e623}">
          <xlrd:rvb i="1052"/>
        </ext>
      </extLst>
    </bk>
    <bk>
      <extLst>
        <ext uri="{3e2802c4-a4d2-4d8b-9148-e3be6c30e623}">
          <xlrd:rvb i="1053"/>
        </ext>
      </extLst>
    </bk>
    <bk>
      <extLst>
        <ext uri="{3e2802c4-a4d2-4d8b-9148-e3be6c30e623}">
          <xlrd:rvb i="1054"/>
        </ext>
      </extLst>
    </bk>
    <bk>
      <extLst>
        <ext uri="{3e2802c4-a4d2-4d8b-9148-e3be6c30e623}">
          <xlrd:rvb i="1055"/>
        </ext>
      </extLst>
    </bk>
    <bk>
      <extLst>
        <ext uri="{3e2802c4-a4d2-4d8b-9148-e3be6c30e623}">
          <xlrd:rvb i="1056"/>
        </ext>
      </extLst>
    </bk>
    <bk>
      <extLst>
        <ext uri="{3e2802c4-a4d2-4d8b-9148-e3be6c30e623}">
          <xlrd:rvb i="1057"/>
        </ext>
      </extLst>
    </bk>
    <bk>
      <extLst>
        <ext uri="{3e2802c4-a4d2-4d8b-9148-e3be6c30e623}">
          <xlrd:rvb i="1058"/>
        </ext>
      </extLst>
    </bk>
    <bk>
      <extLst>
        <ext uri="{3e2802c4-a4d2-4d8b-9148-e3be6c30e623}">
          <xlrd:rvb i="1059"/>
        </ext>
      </extLst>
    </bk>
    <bk>
      <extLst>
        <ext uri="{3e2802c4-a4d2-4d8b-9148-e3be6c30e623}">
          <xlrd:rvb i="1060"/>
        </ext>
      </extLst>
    </bk>
    <bk>
      <extLst>
        <ext uri="{3e2802c4-a4d2-4d8b-9148-e3be6c30e623}">
          <xlrd:rvb i="1061"/>
        </ext>
      </extLst>
    </bk>
    <bk>
      <extLst>
        <ext uri="{3e2802c4-a4d2-4d8b-9148-e3be6c30e623}">
          <xlrd:rvb i="1062"/>
        </ext>
      </extLst>
    </bk>
    <bk>
      <extLst>
        <ext uri="{3e2802c4-a4d2-4d8b-9148-e3be6c30e623}">
          <xlrd:rvb i="1063"/>
        </ext>
      </extLst>
    </bk>
    <bk>
      <extLst>
        <ext uri="{3e2802c4-a4d2-4d8b-9148-e3be6c30e623}">
          <xlrd:rvb i="1064"/>
        </ext>
      </extLst>
    </bk>
    <bk>
      <extLst>
        <ext uri="{3e2802c4-a4d2-4d8b-9148-e3be6c30e623}">
          <xlrd:rvb i="1065"/>
        </ext>
      </extLst>
    </bk>
    <bk>
      <extLst>
        <ext uri="{3e2802c4-a4d2-4d8b-9148-e3be6c30e623}">
          <xlrd:rvb i="1066"/>
        </ext>
      </extLst>
    </bk>
    <bk>
      <extLst>
        <ext uri="{3e2802c4-a4d2-4d8b-9148-e3be6c30e623}">
          <xlrd:rvb i="1067"/>
        </ext>
      </extLst>
    </bk>
    <bk>
      <extLst>
        <ext uri="{3e2802c4-a4d2-4d8b-9148-e3be6c30e623}">
          <xlrd:rvb i="1068"/>
        </ext>
      </extLst>
    </bk>
    <bk>
      <extLst>
        <ext uri="{3e2802c4-a4d2-4d8b-9148-e3be6c30e623}">
          <xlrd:rvb i="1069"/>
        </ext>
      </extLst>
    </bk>
    <bk>
      <extLst>
        <ext uri="{3e2802c4-a4d2-4d8b-9148-e3be6c30e623}">
          <xlrd:rvb i="1070"/>
        </ext>
      </extLst>
    </bk>
    <bk>
      <extLst>
        <ext uri="{3e2802c4-a4d2-4d8b-9148-e3be6c30e623}">
          <xlrd:rvb i="1071"/>
        </ext>
      </extLst>
    </bk>
    <bk>
      <extLst>
        <ext uri="{3e2802c4-a4d2-4d8b-9148-e3be6c30e623}">
          <xlrd:rvb i="1072"/>
        </ext>
      </extLst>
    </bk>
    <bk>
      <extLst>
        <ext uri="{3e2802c4-a4d2-4d8b-9148-e3be6c30e623}">
          <xlrd:rvb i="1073"/>
        </ext>
      </extLst>
    </bk>
    <bk>
      <extLst>
        <ext uri="{3e2802c4-a4d2-4d8b-9148-e3be6c30e623}">
          <xlrd:rvb i="1074"/>
        </ext>
      </extLst>
    </bk>
    <bk>
      <extLst>
        <ext uri="{3e2802c4-a4d2-4d8b-9148-e3be6c30e623}">
          <xlrd:rvb i="1075"/>
        </ext>
      </extLst>
    </bk>
    <bk>
      <extLst>
        <ext uri="{3e2802c4-a4d2-4d8b-9148-e3be6c30e623}">
          <xlrd:rvb i="1076"/>
        </ext>
      </extLst>
    </bk>
    <bk>
      <extLst>
        <ext uri="{3e2802c4-a4d2-4d8b-9148-e3be6c30e623}">
          <xlrd:rvb i="1077"/>
        </ext>
      </extLst>
    </bk>
    <bk>
      <extLst>
        <ext uri="{3e2802c4-a4d2-4d8b-9148-e3be6c30e623}">
          <xlrd:rvb i="1078"/>
        </ext>
      </extLst>
    </bk>
    <bk>
      <extLst>
        <ext uri="{3e2802c4-a4d2-4d8b-9148-e3be6c30e623}">
          <xlrd:rvb i="1079"/>
        </ext>
      </extLst>
    </bk>
    <bk>
      <extLst>
        <ext uri="{3e2802c4-a4d2-4d8b-9148-e3be6c30e623}">
          <xlrd:rvb i="1080"/>
        </ext>
      </extLst>
    </bk>
    <bk>
      <extLst>
        <ext uri="{3e2802c4-a4d2-4d8b-9148-e3be6c30e623}">
          <xlrd:rvb i="1081"/>
        </ext>
      </extLst>
    </bk>
    <bk>
      <extLst>
        <ext uri="{3e2802c4-a4d2-4d8b-9148-e3be6c30e623}">
          <xlrd:rvb i="1082"/>
        </ext>
      </extLst>
    </bk>
    <bk>
      <extLst>
        <ext uri="{3e2802c4-a4d2-4d8b-9148-e3be6c30e623}">
          <xlrd:rvb i="1083"/>
        </ext>
      </extLst>
    </bk>
    <bk>
      <extLst>
        <ext uri="{3e2802c4-a4d2-4d8b-9148-e3be6c30e623}">
          <xlrd:rvb i="1084"/>
        </ext>
      </extLst>
    </bk>
    <bk>
      <extLst>
        <ext uri="{3e2802c4-a4d2-4d8b-9148-e3be6c30e623}">
          <xlrd:rvb i="1085"/>
        </ext>
      </extLst>
    </bk>
    <bk>
      <extLst>
        <ext uri="{3e2802c4-a4d2-4d8b-9148-e3be6c30e623}">
          <xlrd:rvb i="1086"/>
        </ext>
      </extLst>
    </bk>
    <bk>
      <extLst>
        <ext uri="{3e2802c4-a4d2-4d8b-9148-e3be6c30e623}">
          <xlrd:rvb i="1087"/>
        </ext>
      </extLst>
    </bk>
    <bk>
      <extLst>
        <ext uri="{3e2802c4-a4d2-4d8b-9148-e3be6c30e623}">
          <xlrd:rvb i="1088"/>
        </ext>
      </extLst>
    </bk>
    <bk>
      <extLst>
        <ext uri="{3e2802c4-a4d2-4d8b-9148-e3be6c30e623}">
          <xlrd:rvb i="1089"/>
        </ext>
      </extLst>
    </bk>
    <bk>
      <extLst>
        <ext uri="{3e2802c4-a4d2-4d8b-9148-e3be6c30e623}">
          <xlrd:rvb i="1090"/>
        </ext>
      </extLst>
    </bk>
    <bk>
      <extLst>
        <ext uri="{3e2802c4-a4d2-4d8b-9148-e3be6c30e623}">
          <xlrd:rvb i="1091"/>
        </ext>
      </extLst>
    </bk>
    <bk>
      <extLst>
        <ext uri="{3e2802c4-a4d2-4d8b-9148-e3be6c30e623}">
          <xlrd:rvb i="1092"/>
        </ext>
      </extLst>
    </bk>
    <bk>
      <extLst>
        <ext uri="{3e2802c4-a4d2-4d8b-9148-e3be6c30e623}">
          <xlrd:rvb i="1093"/>
        </ext>
      </extLst>
    </bk>
    <bk>
      <extLst>
        <ext uri="{3e2802c4-a4d2-4d8b-9148-e3be6c30e623}">
          <xlrd:rvb i="1094"/>
        </ext>
      </extLst>
    </bk>
    <bk>
      <extLst>
        <ext uri="{3e2802c4-a4d2-4d8b-9148-e3be6c30e623}">
          <xlrd:rvb i="1095"/>
        </ext>
      </extLst>
    </bk>
    <bk>
      <extLst>
        <ext uri="{3e2802c4-a4d2-4d8b-9148-e3be6c30e623}">
          <xlrd:rvb i="1096"/>
        </ext>
      </extLst>
    </bk>
    <bk>
      <extLst>
        <ext uri="{3e2802c4-a4d2-4d8b-9148-e3be6c30e623}">
          <xlrd:rvb i="1097"/>
        </ext>
      </extLst>
    </bk>
    <bk>
      <extLst>
        <ext uri="{3e2802c4-a4d2-4d8b-9148-e3be6c30e623}">
          <xlrd:rvb i="1098"/>
        </ext>
      </extLst>
    </bk>
    <bk>
      <extLst>
        <ext uri="{3e2802c4-a4d2-4d8b-9148-e3be6c30e623}">
          <xlrd:rvb i="1099"/>
        </ext>
      </extLst>
    </bk>
    <bk>
      <extLst>
        <ext uri="{3e2802c4-a4d2-4d8b-9148-e3be6c30e623}">
          <xlrd:rvb i="1100"/>
        </ext>
      </extLst>
    </bk>
    <bk>
      <extLst>
        <ext uri="{3e2802c4-a4d2-4d8b-9148-e3be6c30e623}">
          <xlrd:rvb i="1101"/>
        </ext>
      </extLst>
    </bk>
    <bk>
      <extLst>
        <ext uri="{3e2802c4-a4d2-4d8b-9148-e3be6c30e623}">
          <xlrd:rvb i="1102"/>
        </ext>
      </extLst>
    </bk>
    <bk>
      <extLst>
        <ext uri="{3e2802c4-a4d2-4d8b-9148-e3be6c30e623}">
          <xlrd:rvb i="1103"/>
        </ext>
      </extLst>
    </bk>
    <bk>
      <extLst>
        <ext uri="{3e2802c4-a4d2-4d8b-9148-e3be6c30e623}">
          <xlrd:rvb i="1104"/>
        </ext>
      </extLst>
    </bk>
    <bk>
      <extLst>
        <ext uri="{3e2802c4-a4d2-4d8b-9148-e3be6c30e623}">
          <xlrd:rvb i="1105"/>
        </ext>
      </extLst>
    </bk>
    <bk>
      <extLst>
        <ext uri="{3e2802c4-a4d2-4d8b-9148-e3be6c30e623}">
          <xlrd:rvb i="1106"/>
        </ext>
      </extLst>
    </bk>
    <bk>
      <extLst>
        <ext uri="{3e2802c4-a4d2-4d8b-9148-e3be6c30e623}">
          <xlrd:rvb i="1107"/>
        </ext>
      </extLst>
    </bk>
    <bk>
      <extLst>
        <ext uri="{3e2802c4-a4d2-4d8b-9148-e3be6c30e623}">
          <xlrd:rvb i="1108"/>
        </ext>
      </extLst>
    </bk>
    <bk>
      <extLst>
        <ext uri="{3e2802c4-a4d2-4d8b-9148-e3be6c30e623}">
          <xlrd:rvb i="1109"/>
        </ext>
      </extLst>
    </bk>
    <bk>
      <extLst>
        <ext uri="{3e2802c4-a4d2-4d8b-9148-e3be6c30e623}">
          <xlrd:rvb i="1110"/>
        </ext>
      </extLst>
    </bk>
    <bk>
      <extLst>
        <ext uri="{3e2802c4-a4d2-4d8b-9148-e3be6c30e623}">
          <xlrd:rvb i="1111"/>
        </ext>
      </extLst>
    </bk>
    <bk>
      <extLst>
        <ext uri="{3e2802c4-a4d2-4d8b-9148-e3be6c30e623}">
          <xlrd:rvb i="1112"/>
        </ext>
      </extLst>
    </bk>
    <bk>
      <extLst>
        <ext uri="{3e2802c4-a4d2-4d8b-9148-e3be6c30e623}">
          <xlrd:rvb i="1113"/>
        </ext>
      </extLst>
    </bk>
    <bk>
      <extLst>
        <ext uri="{3e2802c4-a4d2-4d8b-9148-e3be6c30e623}">
          <xlrd:rvb i="1114"/>
        </ext>
      </extLst>
    </bk>
    <bk>
      <extLst>
        <ext uri="{3e2802c4-a4d2-4d8b-9148-e3be6c30e623}">
          <xlrd:rvb i="1115"/>
        </ext>
      </extLst>
    </bk>
    <bk>
      <extLst>
        <ext uri="{3e2802c4-a4d2-4d8b-9148-e3be6c30e623}">
          <xlrd:rvb i="1116"/>
        </ext>
      </extLst>
    </bk>
    <bk>
      <extLst>
        <ext uri="{3e2802c4-a4d2-4d8b-9148-e3be6c30e623}">
          <xlrd:rvb i="1117"/>
        </ext>
      </extLst>
    </bk>
    <bk>
      <extLst>
        <ext uri="{3e2802c4-a4d2-4d8b-9148-e3be6c30e623}">
          <xlrd:rvb i="1118"/>
        </ext>
      </extLst>
    </bk>
    <bk>
      <extLst>
        <ext uri="{3e2802c4-a4d2-4d8b-9148-e3be6c30e623}">
          <xlrd:rvb i="1119"/>
        </ext>
      </extLst>
    </bk>
    <bk>
      <extLst>
        <ext uri="{3e2802c4-a4d2-4d8b-9148-e3be6c30e623}">
          <xlrd:rvb i="1120"/>
        </ext>
      </extLst>
    </bk>
    <bk>
      <extLst>
        <ext uri="{3e2802c4-a4d2-4d8b-9148-e3be6c30e623}">
          <xlrd:rvb i="1121"/>
        </ext>
      </extLst>
    </bk>
    <bk>
      <extLst>
        <ext uri="{3e2802c4-a4d2-4d8b-9148-e3be6c30e623}">
          <xlrd:rvb i="1122"/>
        </ext>
      </extLst>
    </bk>
    <bk>
      <extLst>
        <ext uri="{3e2802c4-a4d2-4d8b-9148-e3be6c30e623}">
          <xlrd:rvb i="1123"/>
        </ext>
      </extLst>
    </bk>
    <bk>
      <extLst>
        <ext uri="{3e2802c4-a4d2-4d8b-9148-e3be6c30e623}">
          <xlrd:rvb i="1124"/>
        </ext>
      </extLst>
    </bk>
    <bk>
      <extLst>
        <ext uri="{3e2802c4-a4d2-4d8b-9148-e3be6c30e623}">
          <xlrd:rvb i="1125"/>
        </ext>
      </extLst>
    </bk>
    <bk>
      <extLst>
        <ext uri="{3e2802c4-a4d2-4d8b-9148-e3be6c30e623}">
          <xlrd:rvb i="1126"/>
        </ext>
      </extLst>
    </bk>
    <bk>
      <extLst>
        <ext uri="{3e2802c4-a4d2-4d8b-9148-e3be6c30e623}">
          <xlrd:rvb i="1127"/>
        </ext>
      </extLst>
    </bk>
    <bk>
      <extLst>
        <ext uri="{3e2802c4-a4d2-4d8b-9148-e3be6c30e623}">
          <xlrd:rvb i="1128"/>
        </ext>
      </extLst>
    </bk>
    <bk>
      <extLst>
        <ext uri="{3e2802c4-a4d2-4d8b-9148-e3be6c30e623}">
          <xlrd:rvb i="1129"/>
        </ext>
      </extLst>
    </bk>
    <bk>
      <extLst>
        <ext uri="{3e2802c4-a4d2-4d8b-9148-e3be6c30e623}">
          <xlrd:rvb i="1130"/>
        </ext>
      </extLst>
    </bk>
    <bk>
      <extLst>
        <ext uri="{3e2802c4-a4d2-4d8b-9148-e3be6c30e623}">
          <xlrd:rvb i="1131"/>
        </ext>
      </extLst>
    </bk>
    <bk>
      <extLst>
        <ext uri="{3e2802c4-a4d2-4d8b-9148-e3be6c30e623}">
          <xlrd:rvb i="1132"/>
        </ext>
      </extLst>
    </bk>
    <bk>
      <extLst>
        <ext uri="{3e2802c4-a4d2-4d8b-9148-e3be6c30e623}">
          <xlrd:rvb i="1133"/>
        </ext>
      </extLst>
    </bk>
    <bk>
      <extLst>
        <ext uri="{3e2802c4-a4d2-4d8b-9148-e3be6c30e623}">
          <xlrd:rvb i="1134"/>
        </ext>
      </extLst>
    </bk>
    <bk>
      <extLst>
        <ext uri="{3e2802c4-a4d2-4d8b-9148-e3be6c30e623}">
          <xlrd:rvb i="1135"/>
        </ext>
      </extLst>
    </bk>
    <bk>
      <extLst>
        <ext uri="{3e2802c4-a4d2-4d8b-9148-e3be6c30e623}">
          <xlrd:rvb i="1136"/>
        </ext>
      </extLst>
    </bk>
    <bk>
      <extLst>
        <ext uri="{3e2802c4-a4d2-4d8b-9148-e3be6c30e623}">
          <xlrd:rvb i="1137"/>
        </ext>
      </extLst>
    </bk>
    <bk>
      <extLst>
        <ext uri="{3e2802c4-a4d2-4d8b-9148-e3be6c30e623}">
          <xlrd:rvb i="1138"/>
        </ext>
      </extLst>
    </bk>
    <bk>
      <extLst>
        <ext uri="{3e2802c4-a4d2-4d8b-9148-e3be6c30e623}">
          <xlrd:rvb i="1139"/>
        </ext>
      </extLst>
    </bk>
    <bk>
      <extLst>
        <ext uri="{3e2802c4-a4d2-4d8b-9148-e3be6c30e623}">
          <xlrd:rvb i="1140"/>
        </ext>
      </extLst>
    </bk>
    <bk>
      <extLst>
        <ext uri="{3e2802c4-a4d2-4d8b-9148-e3be6c30e623}">
          <xlrd:rvb i="1141"/>
        </ext>
      </extLst>
    </bk>
    <bk>
      <extLst>
        <ext uri="{3e2802c4-a4d2-4d8b-9148-e3be6c30e623}">
          <xlrd:rvb i="1142"/>
        </ext>
      </extLst>
    </bk>
    <bk>
      <extLst>
        <ext uri="{3e2802c4-a4d2-4d8b-9148-e3be6c30e623}">
          <xlrd:rvb i="1143"/>
        </ext>
      </extLst>
    </bk>
    <bk>
      <extLst>
        <ext uri="{3e2802c4-a4d2-4d8b-9148-e3be6c30e623}">
          <xlrd:rvb i="1144"/>
        </ext>
      </extLst>
    </bk>
    <bk>
      <extLst>
        <ext uri="{3e2802c4-a4d2-4d8b-9148-e3be6c30e623}">
          <xlrd:rvb i="1145"/>
        </ext>
      </extLst>
    </bk>
    <bk>
      <extLst>
        <ext uri="{3e2802c4-a4d2-4d8b-9148-e3be6c30e623}">
          <xlrd:rvb i="1146"/>
        </ext>
      </extLst>
    </bk>
    <bk>
      <extLst>
        <ext uri="{3e2802c4-a4d2-4d8b-9148-e3be6c30e623}">
          <xlrd:rvb i="1147"/>
        </ext>
      </extLst>
    </bk>
    <bk>
      <extLst>
        <ext uri="{3e2802c4-a4d2-4d8b-9148-e3be6c30e623}">
          <xlrd:rvb i="1148"/>
        </ext>
      </extLst>
    </bk>
    <bk>
      <extLst>
        <ext uri="{3e2802c4-a4d2-4d8b-9148-e3be6c30e623}">
          <xlrd:rvb i="1149"/>
        </ext>
      </extLst>
    </bk>
    <bk>
      <extLst>
        <ext uri="{3e2802c4-a4d2-4d8b-9148-e3be6c30e623}">
          <xlrd:rvb i="1150"/>
        </ext>
      </extLst>
    </bk>
    <bk>
      <extLst>
        <ext uri="{3e2802c4-a4d2-4d8b-9148-e3be6c30e623}">
          <xlrd:rvb i="1151"/>
        </ext>
      </extLst>
    </bk>
    <bk>
      <extLst>
        <ext uri="{3e2802c4-a4d2-4d8b-9148-e3be6c30e623}">
          <xlrd:rvb i="1152"/>
        </ext>
      </extLst>
    </bk>
    <bk>
      <extLst>
        <ext uri="{3e2802c4-a4d2-4d8b-9148-e3be6c30e623}">
          <xlrd:rvb i="1153"/>
        </ext>
      </extLst>
    </bk>
    <bk>
      <extLst>
        <ext uri="{3e2802c4-a4d2-4d8b-9148-e3be6c30e623}">
          <xlrd:rvb i="1154"/>
        </ext>
      </extLst>
    </bk>
    <bk>
      <extLst>
        <ext uri="{3e2802c4-a4d2-4d8b-9148-e3be6c30e623}">
          <xlrd:rvb i="1155"/>
        </ext>
      </extLst>
    </bk>
    <bk>
      <extLst>
        <ext uri="{3e2802c4-a4d2-4d8b-9148-e3be6c30e623}">
          <xlrd:rvb i="1156"/>
        </ext>
      </extLst>
    </bk>
    <bk>
      <extLst>
        <ext uri="{3e2802c4-a4d2-4d8b-9148-e3be6c30e623}">
          <xlrd:rvb i="1157"/>
        </ext>
      </extLst>
    </bk>
    <bk>
      <extLst>
        <ext uri="{3e2802c4-a4d2-4d8b-9148-e3be6c30e623}">
          <xlrd:rvb i="1158"/>
        </ext>
      </extLst>
    </bk>
    <bk>
      <extLst>
        <ext uri="{3e2802c4-a4d2-4d8b-9148-e3be6c30e623}">
          <xlrd:rvb i="1159"/>
        </ext>
      </extLst>
    </bk>
    <bk>
      <extLst>
        <ext uri="{3e2802c4-a4d2-4d8b-9148-e3be6c30e623}">
          <xlrd:rvb i="1160"/>
        </ext>
      </extLst>
    </bk>
    <bk>
      <extLst>
        <ext uri="{3e2802c4-a4d2-4d8b-9148-e3be6c30e623}">
          <xlrd:rvb i="1161"/>
        </ext>
      </extLst>
    </bk>
    <bk>
      <extLst>
        <ext uri="{3e2802c4-a4d2-4d8b-9148-e3be6c30e623}">
          <xlrd:rvb i="1162"/>
        </ext>
      </extLst>
    </bk>
    <bk>
      <extLst>
        <ext uri="{3e2802c4-a4d2-4d8b-9148-e3be6c30e623}">
          <xlrd:rvb i="1163"/>
        </ext>
      </extLst>
    </bk>
    <bk>
      <extLst>
        <ext uri="{3e2802c4-a4d2-4d8b-9148-e3be6c30e623}">
          <xlrd:rvb i="1164"/>
        </ext>
      </extLst>
    </bk>
    <bk>
      <extLst>
        <ext uri="{3e2802c4-a4d2-4d8b-9148-e3be6c30e623}">
          <xlrd:rvb i="1165"/>
        </ext>
      </extLst>
    </bk>
    <bk>
      <extLst>
        <ext uri="{3e2802c4-a4d2-4d8b-9148-e3be6c30e623}">
          <xlrd:rvb i="1166"/>
        </ext>
      </extLst>
    </bk>
    <bk>
      <extLst>
        <ext uri="{3e2802c4-a4d2-4d8b-9148-e3be6c30e623}">
          <xlrd:rvb i="1167"/>
        </ext>
      </extLst>
    </bk>
    <bk>
      <extLst>
        <ext uri="{3e2802c4-a4d2-4d8b-9148-e3be6c30e623}">
          <xlrd:rvb i="1168"/>
        </ext>
      </extLst>
    </bk>
    <bk>
      <extLst>
        <ext uri="{3e2802c4-a4d2-4d8b-9148-e3be6c30e623}">
          <xlrd:rvb i="1169"/>
        </ext>
      </extLst>
    </bk>
    <bk>
      <extLst>
        <ext uri="{3e2802c4-a4d2-4d8b-9148-e3be6c30e623}">
          <xlrd:rvb i="1170"/>
        </ext>
      </extLst>
    </bk>
    <bk>
      <extLst>
        <ext uri="{3e2802c4-a4d2-4d8b-9148-e3be6c30e623}">
          <xlrd:rvb i="1171"/>
        </ext>
      </extLst>
    </bk>
    <bk>
      <extLst>
        <ext uri="{3e2802c4-a4d2-4d8b-9148-e3be6c30e623}">
          <xlrd:rvb i="1172"/>
        </ext>
      </extLst>
    </bk>
    <bk>
      <extLst>
        <ext uri="{3e2802c4-a4d2-4d8b-9148-e3be6c30e623}">
          <xlrd:rvb i="1173"/>
        </ext>
      </extLst>
    </bk>
    <bk>
      <extLst>
        <ext uri="{3e2802c4-a4d2-4d8b-9148-e3be6c30e623}">
          <xlrd:rvb i="1174"/>
        </ext>
      </extLst>
    </bk>
    <bk>
      <extLst>
        <ext uri="{3e2802c4-a4d2-4d8b-9148-e3be6c30e623}">
          <xlrd:rvb i="1175"/>
        </ext>
      </extLst>
    </bk>
    <bk>
      <extLst>
        <ext uri="{3e2802c4-a4d2-4d8b-9148-e3be6c30e623}">
          <xlrd:rvb i="1176"/>
        </ext>
      </extLst>
    </bk>
    <bk>
      <extLst>
        <ext uri="{3e2802c4-a4d2-4d8b-9148-e3be6c30e623}">
          <xlrd:rvb i="1177"/>
        </ext>
      </extLst>
    </bk>
    <bk>
      <extLst>
        <ext uri="{3e2802c4-a4d2-4d8b-9148-e3be6c30e623}">
          <xlrd:rvb i="1178"/>
        </ext>
      </extLst>
    </bk>
    <bk>
      <extLst>
        <ext uri="{3e2802c4-a4d2-4d8b-9148-e3be6c30e623}">
          <xlrd:rvb i="1179"/>
        </ext>
      </extLst>
    </bk>
    <bk>
      <extLst>
        <ext uri="{3e2802c4-a4d2-4d8b-9148-e3be6c30e623}">
          <xlrd:rvb i="1180"/>
        </ext>
      </extLst>
    </bk>
    <bk>
      <extLst>
        <ext uri="{3e2802c4-a4d2-4d8b-9148-e3be6c30e623}">
          <xlrd:rvb i="1181"/>
        </ext>
      </extLst>
    </bk>
    <bk>
      <extLst>
        <ext uri="{3e2802c4-a4d2-4d8b-9148-e3be6c30e623}">
          <xlrd:rvb i="1182"/>
        </ext>
      </extLst>
    </bk>
    <bk>
      <extLst>
        <ext uri="{3e2802c4-a4d2-4d8b-9148-e3be6c30e623}">
          <xlrd:rvb i="1183"/>
        </ext>
      </extLst>
    </bk>
    <bk>
      <extLst>
        <ext uri="{3e2802c4-a4d2-4d8b-9148-e3be6c30e623}">
          <xlrd:rvb i="1184"/>
        </ext>
      </extLst>
    </bk>
    <bk>
      <extLst>
        <ext uri="{3e2802c4-a4d2-4d8b-9148-e3be6c30e623}">
          <xlrd:rvb i="1185"/>
        </ext>
      </extLst>
    </bk>
    <bk>
      <extLst>
        <ext uri="{3e2802c4-a4d2-4d8b-9148-e3be6c30e623}">
          <xlrd:rvb i="1186"/>
        </ext>
      </extLst>
    </bk>
    <bk>
      <extLst>
        <ext uri="{3e2802c4-a4d2-4d8b-9148-e3be6c30e623}">
          <xlrd:rvb i="1187"/>
        </ext>
      </extLst>
    </bk>
    <bk>
      <extLst>
        <ext uri="{3e2802c4-a4d2-4d8b-9148-e3be6c30e623}">
          <xlrd:rvb i="1188"/>
        </ext>
      </extLst>
    </bk>
    <bk>
      <extLst>
        <ext uri="{3e2802c4-a4d2-4d8b-9148-e3be6c30e623}">
          <xlrd:rvb i="1189"/>
        </ext>
      </extLst>
    </bk>
    <bk>
      <extLst>
        <ext uri="{3e2802c4-a4d2-4d8b-9148-e3be6c30e623}">
          <xlrd:rvb i="1190"/>
        </ext>
      </extLst>
    </bk>
    <bk>
      <extLst>
        <ext uri="{3e2802c4-a4d2-4d8b-9148-e3be6c30e623}">
          <xlrd:rvb i="1191"/>
        </ext>
      </extLst>
    </bk>
    <bk>
      <extLst>
        <ext uri="{3e2802c4-a4d2-4d8b-9148-e3be6c30e623}">
          <xlrd:rvb i="1192"/>
        </ext>
      </extLst>
    </bk>
    <bk>
      <extLst>
        <ext uri="{3e2802c4-a4d2-4d8b-9148-e3be6c30e623}">
          <xlrd:rvb i="1193"/>
        </ext>
      </extLst>
    </bk>
    <bk>
      <extLst>
        <ext uri="{3e2802c4-a4d2-4d8b-9148-e3be6c30e623}">
          <xlrd:rvb i="1194"/>
        </ext>
      </extLst>
    </bk>
    <bk>
      <extLst>
        <ext uri="{3e2802c4-a4d2-4d8b-9148-e3be6c30e623}">
          <xlrd:rvb i="1195"/>
        </ext>
      </extLst>
    </bk>
    <bk>
      <extLst>
        <ext uri="{3e2802c4-a4d2-4d8b-9148-e3be6c30e623}">
          <xlrd:rvb i="1196"/>
        </ext>
      </extLst>
    </bk>
    <bk>
      <extLst>
        <ext uri="{3e2802c4-a4d2-4d8b-9148-e3be6c30e623}">
          <xlrd:rvb i="1197"/>
        </ext>
      </extLst>
    </bk>
    <bk>
      <extLst>
        <ext uri="{3e2802c4-a4d2-4d8b-9148-e3be6c30e623}">
          <xlrd:rvb i="1198"/>
        </ext>
      </extLst>
    </bk>
    <bk>
      <extLst>
        <ext uri="{3e2802c4-a4d2-4d8b-9148-e3be6c30e623}">
          <xlrd:rvb i="1199"/>
        </ext>
      </extLst>
    </bk>
    <bk>
      <extLst>
        <ext uri="{3e2802c4-a4d2-4d8b-9148-e3be6c30e623}">
          <xlrd:rvb i="1200"/>
        </ext>
      </extLst>
    </bk>
    <bk>
      <extLst>
        <ext uri="{3e2802c4-a4d2-4d8b-9148-e3be6c30e623}">
          <xlrd:rvb i="1201"/>
        </ext>
      </extLst>
    </bk>
    <bk>
      <extLst>
        <ext uri="{3e2802c4-a4d2-4d8b-9148-e3be6c30e623}">
          <xlrd:rvb i="1202"/>
        </ext>
      </extLst>
    </bk>
    <bk>
      <extLst>
        <ext uri="{3e2802c4-a4d2-4d8b-9148-e3be6c30e623}">
          <xlrd:rvb i="1203"/>
        </ext>
      </extLst>
    </bk>
    <bk>
      <extLst>
        <ext uri="{3e2802c4-a4d2-4d8b-9148-e3be6c30e623}">
          <xlrd:rvb i="1204"/>
        </ext>
      </extLst>
    </bk>
    <bk>
      <extLst>
        <ext uri="{3e2802c4-a4d2-4d8b-9148-e3be6c30e623}">
          <xlrd:rvb i="1205"/>
        </ext>
      </extLst>
    </bk>
    <bk>
      <extLst>
        <ext uri="{3e2802c4-a4d2-4d8b-9148-e3be6c30e623}">
          <xlrd:rvb i="1206"/>
        </ext>
      </extLst>
    </bk>
    <bk>
      <extLst>
        <ext uri="{3e2802c4-a4d2-4d8b-9148-e3be6c30e623}">
          <xlrd:rvb i="1207"/>
        </ext>
      </extLst>
    </bk>
    <bk>
      <extLst>
        <ext uri="{3e2802c4-a4d2-4d8b-9148-e3be6c30e623}">
          <xlrd:rvb i="1208"/>
        </ext>
      </extLst>
    </bk>
    <bk>
      <extLst>
        <ext uri="{3e2802c4-a4d2-4d8b-9148-e3be6c30e623}">
          <xlrd:rvb i="1209"/>
        </ext>
      </extLst>
    </bk>
    <bk>
      <extLst>
        <ext uri="{3e2802c4-a4d2-4d8b-9148-e3be6c30e623}">
          <xlrd:rvb i="1210"/>
        </ext>
      </extLst>
    </bk>
    <bk>
      <extLst>
        <ext uri="{3e2802c4-a4d2-4d8b-9148-e3be6c30e623}">
          <xlrd:rvb i="1211"/>
        </ext>
      </extLst>
    </bk>
    <bk>
      <extLst>
        <ext uri="{3e2802c4-a4d2-4d8b-9148-e3be6c30e623}">
          <xlrd:rvb i="1212"/>
        </ext>
      </extLst>
    </bk>
    <bk>
      <extLst>
        <ext uri="{3e2802c4-a4d2-4d8b-9148-e3be6c30e623}">
          <xlrd:rvb i="1213"/>
        </ext>
      </extLst>
    </bk>
    <bk>
      <extLst>
        <ext uri="{3e2802c4-a4d2-4d8b-9148-e3be6c30e623}">
          <xlrd:rvb i="1214"/>
        </ext>
      </extLst>
    </bk>
    <bk>
      <extLst>
        <ext uri="{3e2802c4-a4d2-4d8b-9148-e3be6c30e623}">
          <xlrd:rvb i="1215"/>
        </ext>
      </extLst>
    </bk>
    <bk>
      <extLst>
        <ext uri="{3e2802c4-a4d2-4d8b-9148-e3be6c30e623}">
          <xlrd:rvb i="1216"/>
        </ext>
      </extLst>
    </bk>
    <bk>
      <extLst>
        <ext uri="{3e2802c4-a4d2-4d8b-9148-e3be6c30e623}">
          <xlrd:rvb i="1217"/>
        </ext>
      </extLst>
    </bk>
    <bk>
      <extLst>
        <ext uri="{3e2802c4-a4d2-4d8b-9148-e3be6c30e623}">
          <xlrd:rvb i="1218"/>
        </ext>
      </extLst>
    </bk>
    <bk>
      <extLst>
        <ext uri="{3e2802c4-a4d2-4d8b-9148-e3be6c30e623}">
          <xlrd:rvb i="1219"/>
        </ext>
      </extLst>
    </bk>
    <bk>
      <extLst>
        <ext uri="{3e2802c4-a4d2-4d8b-9148-e3be6c30e623}">
          <xlrd:rvb i="1220"/>
        </ext>
      </extLst>
    </bk>
    <bk>
      <extLst>
        <ext uri="{3e2802c4-a4d2-4d8b-9148-e3be6c30e623}">
          <xlrd:rvb i="1221"/>
        </ext>
      </extLst>
    </bk>
    <bk>
      <extLst>
        <ext uri="{3e2802c4-a4d2-4d8b-9148-e3be6c30e623}">
          <xlrd:rvb i="1222"/>
        </ext>
      </extLst>
    </bk>
    <bk>
      <extLst>
        <ext uri="{3e2802c4-a4d2-4d8b-9148-e3be6c30e623}">
          <xlrd:rvb i="1223"/>
        </ext>
      </extLst>
    </bk>
    <bk>
      <extLst>
        <ext uri="{3e2802c4-a4d2-4d8b-9148-e3be6c30e623}">
          <xlrd:rvb i="1224"/>
        </ext>
      </extLst>
    </bk>
    <bk>
      <extLst>
        <ext uri="{3e2802c4-a4d2-4d8b-9148-e3be6c30e623}">
          <xlrd:rvb i="1225"/>
        </ext>
      </extLst>
    </bk>
    <bk>
      <extLst>
        <ext uri="{3e2802c4-a4d2-4d8b-9148-e3be6c30e623}">
          <xlrd:rvb i="1226"/>
        </ext>
      </extLst>
    </bk>
    <bk>
      <extLst>
        <ext uri="{3e2802c4-a4d2-4d8b-9148-e3be6c30e623}">
          <xlrd:rvb i="1227"/>
        </ext>
      </extLst>
    </bk>
    <bk>
      <extLst>
        <ext uri="{3e2802c4-a4d2-4d8b-9148-e3be6c30e623}">
          <xlrd:rvb i="1228"/>
        </ext>
      </extLst>
    </bk>
    <bk>
      <extLst>
        <ext uri="{3e2802c4-a4d2-4d8b-9148-e3be6c30e623}">
          <xlrd:rvb i="1229"/>
        </ext>
      </extLst>
    </bk>
    <bk>
      <extLst>
        <ext uri="{3e2802c4-a4d2-4d8b-9148-e3be6c30e623}">
          <xlrd:rvb i="1230"/>
        </ext>
      </extLst>
    </bk>
    <bk>
      <extLst>
        <ext uri="{3e2802c4-a4d2-4d8b-9148-e3be6c30e623}">
          <xlrd:rvb i="1231"/>
        </ext>
      </extLst>
    </bk>
    <bk>
      <extLst>
        <ext uri="{3e2802c4-a4d2-4d8b-9148-e3be6c30e623}">
          <xlrd:rvb i="1232"/>
        </ext>
      </extLst>
    </bk>
    <bk>
      <extLst>
        <ext uri="{3e2802c4-a4d2-4d8b-9148-e3be6c30e623}">
          <xlrd:rvb i="1233"/>
        </ext>
      </extLst>
    </bk>
    <bk>
      <extLst>
        <ext uri="{3e2802c4-a4d2-4d8b-9148-e3be6c30e623}">
          <xlrd:rvb i="1234"/>
        </ext>
      </extLst>
    </bk>
    <bk>
      <extLst>
        <ext uri="{3e2802c4-a4d2-4d8b-9148-e3be6c30e623}">
          <xlrd:rvb i="1235"/>
        </ext>
      </extLst>
    </bk>
    <bk>
      <extLst>
        <ext uri="{3e2802c4-a4d2-4d8b-9148-e3be6c30e623}">
          <xlrd:rvb i="1236"/>
        </ext>
      </extLst>
    </bk>
    <bk>
      <extLst>
        <ext uri="{3e2802c4-a4d2-4d8b-9148-e3be6c30e623}">
          <xlrd:rvb i="1237"/>
        </ext>
      </extLst>
    </bk>
    <bk>
      <extLst>
        <ext uri="{3e2802c4-a4d2-4d8b-9148-e3be6c30e623}">
          <xlrd:rvb i="1238"/>
        </ext>
      </extLst>
    </bk>
    <bk>
      <extLst>
        <ext uri="{3e2802c4-a4d2-4d8b-9148-e3be6c30e623}">
          <xlrd:rvb i="1239"/>
        </ext>
      </extLst>
    </bk>
    <bk>
      <extLst>
        <ext uri="{3e2802c4-a4d2-4d8b-9148-e3be6c30e623}">
          <xlrd:rvb i="1240"/>
        </ext>
      </extLst>
    </bk>
    <bk>
      <extLst>
        <ext uri="{3e2802c4-a4d2-4d8b-9148-e3be6c30e623}">
          <xlrd:rvb i="1241"/>
        </ext>
      </extLst>
    </bk>
    <bk>
      <extLst>
        <ext uri="{3e2802c4-a4d2-4d8b-9148-e3be6c30e623}">
          <xlrd:rvb i="1242"/>
        </ext>
      </extLst>
    </bk>
    <bk>
      <extLst>
        <ext uri="{3e2802c4-a4d2-4d8b-9148-e3be6c30e623}">
          <xlrd:rvb i="1243"/>
        </ext>
      </extLst>
    </bk>
    <bk>
      <extLst>
        <ext uri="{3e2802c4-a4d2-4d8b-9148-e3be6c30e623}">
          <xlrd:rvb i="1244"/>
        </ext>
      </extLst>
    </bk>
    <bk>
      <extLst>
        <ext uri="{3e2802c4-a4d2-4d8b-9148-e3be6c30e623}">
          <xlrd:rvb i="1245"/>
        </ext>
      </extLst>
    </bk>
    <bk>
      <extLst>
        <ext uri="{3e2802c4-a4d2-4d8b-9148-e3be6c30e623}">
          <xlrd:rvb i="1246"/>
        </ext>
      </extLst>
    </bk>
    <bk>
      <extLst>
        <ext uri="{3e2802c4-a4d2-4d8b-9148-e3be6c30e623}">
          <xlrd:rvb i="1247"/>
        </ext>
      </extLst>
    </bk>
    <bk>
      <extLst>
        <ext uri="{3e2802c4-a4d2-4d8b-9148-e3be6c30e623}">
          <xlrd:rvb i="1248"/>
        </ext>
      </extLst>
    </bk>
    <bk>
      <extLst>
        <ext uri="{3e2802c4-a4d2-4d8b-9148-e3be6c30e623}">
          <xlrd:rvb i="1249"/>
        </ext>
      </extLst>
    </bk>
    <bk>
      <extLst>
        <ext uri="{3e2802c4-a4d2-4d8b-9148-e3be6c30e623}">
          <xlrd:rvb i="1250"/>
        </ext>
      </extLst>
    </bk>
    <bk>
      <extLst>
        <ext uri="{3e2802c4-a4d2-4d8b-9148-e3be6c30e623}">
          <xlrd:rvb i="1251"/>
        </ext>
      </extLst>
    </bk>
    <bk>
      <extLst>
        <ext uri="{3e2802c4-a4d2-4d8b-9148-e3be6c30e623}">
          <xlrd:rvb i="1252"/>
        </ext>
      </extLst>
    </bk>
    <bk>
      <extLst>
        <ext uri="{3e2802c4-a4d2-4d8b-9148-e3be6c30e623}">
          <xlrd:rvb i="1253"/>
        </ext>
      </extLst>
    </bk>
    <bk>
      <extLst>
        <ext uri="{3e2802c4-a4d2-4d8b-9148-e3be6c30e623}">
          <xlrd:rvb i="1254"/>
        </ext>
      </extLst>
    </bk>
    <bk>
      <extLst>
        <ext uri="{3e2802c4-a4d2-4d8b-9148-e3be6c30e623}">
          <xlrd:rvb i="1255"/>
        </ext>
      </extLst>
    </bk>
    <bk>
      <extLst>
        <ext uri="{3e2802c4-a4d2-4d8b-9148-e3be6c30e623}">
          <xlrd:rvb i="1256"/>
        </ext>
      </extLst>
    </bk>
    <bk>
      <extLst>
        <ext uri="{3e2802c4-a4d2-4d8b-9148-e3be6c30e623}">
          <xlrd:rvb i="1257"/>
        </ext>
      </extLst>
    </bk>
    <bk>
      <extLst>
        <ext uri="{3e2802c4-a4d2-4d8b-9148-e3be6c30e623}">
          <xlrd:rvb i="1258"/>
        </ext>
      </extLst>
    </bk>
    <bk>
      <extLst>
        <ext uri="{3e2802c4-a4d2-4d8b-9148-e3be6c30e623}">
          <xlrd:rvb i="1259"/>
        </ext>
      </extLst>
    </bk>
    <bk>
      <extLst>
        <ext uri="{3e2802c4-a4d2-4d8b-9148-e3be6c30e623}">
          <xlrd:rvb i="1260"/>
        </ext>
      </extLst>
    </bk>
    <bk>
      <extLst>
        <ext uri="{3e2802c4-a4d2-4d8b-9148-e3be6c30e623}">
          <xlrd:rvb i="1261"/>
        </ext>
      </extLst>
    </bk>
    <bk>
      <extLst>
        <ext uri="{3e2802c4-a4d2-4d8b-9148-e3be6c30e623}">
          <xlrd:rvb i="1262"/>
        </ext>
      </extLst>
    </bk>
    <bk>
      <extLst>
        <ext uri="{3e2802c4-a4d2-4d8b-9148-e3be6c30e623}">
          <xlrd:rvb i="1263"/>
        </ext>
      </extLst>
    </bk>
    <bk>
      <extLst>
        <ext uri="{3e2802c4-a4d2-4d8b-9148-e3be6c30e623}">
          <xlrd:rvb i="1264"/>
        </ext>
      </extLst>
    </bk>
    <bk>
      <extLst>
        <ext uri="{3e2802c4-a4d2-4d8b-9148-e3be6c30e623}">
          <xlrd:rvb i="1265"/>
        </ext>
      </extLst>
    </bk>
    <bk>
      <extLst>
        <ext uri="{3e2802c4-a4d2-4d8b-9148-e3be6c30e623}">
          <xlrd:rvb i="1266"/>
        </ext>
      </extLst>
    </bk>
    <bk>
      <extLst>
        <ext uri="{3e2802c4-a4d2-4d8b-9148-e3be6c30e623}">
          <xlrd:rvb i="1267"/>
        </ext>
      </extLst>
    </bk>
    <bk>
      <extLst>
        <ext uri="{3e2802c4-a4d2-4d8b-9148-e3be6c30e623}">
          <xlrd:rvb i="1268"/>
        </ext>
      </extLst>
    </bk>
    <bk>
      <extLst>
        <ext uri="{3e2802c4-a4d2-4d8b-9148-e3be6c30e623}">
          <xlrd:rvb i="1269"/>
        </ext>
      </extLst>
    </bk>
    <bk>
      <extLst>
        <ext uri="{3e2802c4-a4d2-4d8b-9148-e3be6c30e623}">
          <xlrd:rvb i="1270"/>
        </ext>
      </extLst>
    </bk>
    <bk>
      <extLst>
        <ext uri="{3e2802c4-a4d2-4d8b-9148-e3be6c30e623}">
          <xlrd:rvb i="1271"/>
        </ext>
      </extLst>
    </bk>
    <bk>
      <extLst>
        <ext uri="{3e2802c4-a4d2-4d8b-9148-e3be6c30e623}">
          <xlrd:rvb i="1272"/>
        </ext>
      </extLst>
    </bk>
    <bk>
      <extLst>
        <ext uri="{3e2802c4-a4d2-4d8b-9148-e3be6c30e623}">
          <xlrd:rvb i="1273"/>
        </ext>
      </extLst>
    </bk>
    <bk>
      <extLst>
        <ext uri="{3e2802c4-a4d2-4d8b-9148-e3be6c30e623}">
          <xlrd:rvb i="1274"/>
        </ext>
      </extLst>
    </bk>
    <bk>
      <extLst>
        <ext uri="{3e2802c4-a4d2-4d8b-9148-e3be6c30e623}">
          <xlrd:rvb i="1275"/>
        </ext>
      </extLst>
    </bk>
    <bk>
      <extLst>
        <ext uri="{3e2802c4-a4d2-4d8b-9148-e3be6c30e623}">
          <xlrd:rvb i="1276"/>
        </ext>
      </extLst>
    </bk>
    <bk>
      <extLst>
        <ext uri="{3e2802c4-a4d2-4d8b-9148-e3be6c30e623}">
          <xlrd:rvb i="1277"/>
        </ext>
      </extLst>
    </bk>
    <bk>
      <extLst>
        <ext uri="{3e2802c4-a4d2-4d8b-9148-e3be6c30e623}">
          <xlrd:rvb i="1278"/>
        </ext>
      </extLst>
    </bk>
    <bk>
      <extLst>
        <ext uri="{3e2802c4-a4d2-4d8b-9148-e3be6c30e623}">
          <xlrd:rvb i="1279"/>
        </ext>
      </extLst>
    </bk>
    <bk>
      <extLst>
        <ext uri="{3e2802c4-a4d2-4d8b-9148-e3be6c30e623}">
          <xlrd:rvb i="1280"/>
        </ext>
      </extLst>
    </bk>
    <bk>
      <extLst>
        <ext uri="{3e2802c4-a4d2-4d8b-9148-e3be6c30e623}">
          <xlrd:rvb i="1281"/>
        </ext>
      </extLst>
    </bk>
    <bk>
      <extLst>
        <ext uri="{3e2802c4-a4d2-4d8b-9148-e3be6c30e623}">
          <xlrd:rvb i="1282"/>
        </ext>
      </extLst>
    </bk>
    <bk>
      <extLst>
        <ext uri="{3e2802c4-a4d2-4d8b-9148-e3be6c30e623}">
          <xlrd:rvb i="1283"/>
        </ext>
      </extLst>
    </bk>
    <bk>
      <extLst>
        <ext uri="{3e2802c4-a4d2-4d8b-9148-e3be6c30e623}">
          <xlrd:rvb i="1284"/>
        </ext>
      </extLst>
    </bk>
    <bk>
      <extLst>
        <ext uri="{3e2802c4-a4d2-4d8b-9148-e3be6c30e623}">
          <xlrd:rvb i="1285"/>
        </ext>
      </extLst>
    </bk>
    <bk>
      <extLst>
        <ext uri="{3e2802c4-a4d2-4d8b-9148-e3be6c30e623}">
          <xlrd:rvb i="1286"/>
        </ext>
      </extLst>
    </bk>
    <bk>
      <extLst>
        <ext uri="{3e2802c4-a4d2-4d8b-9148-e3be6c30e623}">
          <xlrd:rvb i="1287"/>
        </ext>
      </extLst>
    </bk>
    <bk>
      <extLst>
        <ext uri="{3e2802c4-a4d2-4d8b-9148-e3be6c30e623}">
          <xlrd:rvb i="1288"/>
        </ext>
      </extLst>
    </bk>
    <bk>
      <extLst>
        <ext uri="{3e2802c4-a4d2-4d8b-9148-e3be6c30e623}">
          <xlrd:rvb i="1289"/>
        </ext>
      </extLst>
    </bk>
    <bk>
      <extLst>
        <ext uri="{3e2802c4-a4d2-4d8b-9148-e3be6c30e623}">
          <xlrd:rvb i="1290"/>
        </ext>
      </extLst>
    </bk>
    <bk>
      <extLst>
        <ext uri="{3e2802c4-a4d2-4d8b-9148-e3be6c30e623}">
          <xlrd:rvb i="1291"/>
        </ext>
      </extLst>
    </bk>
    <bk>
      <extLst>
        <ext uri="{3e2802c4-a4d2-4d8b-9148-e3be6c30e623}">
          <xlrd:rvb i="1292"/>
        </ext>
      </extLst>
    </bk>
    <bk>
      <extLst>
        <ext uri="{3e2802c4-a4d2-4d8b-9148-e3be6c30e623}">
          <xlrd:rvb i="1293"/>
        </ext>
      </extLst>
    </bk>
    <bk>
      <extLst>
        <ext uri="{3e2802c4-a4d2-4d8b-9148-e3be6c30e623}">
          <xlrd:rvb i="1294"/>
        </ext>
      </extLst>
    </bk>
    <bk>
      <extLst>
        <ext uri="{3e2802c4-a4d2-4d8b-9148-e3be6c30e623}">
          <xlrd:rvb i="1295"/>
        </ext>
      </extLst>
    </bk>
    <bk>
      <extLst>
        <ext uri="{3e2802c4-a4d2-4d8b-9148-e3be6c30e623}">
          <xlrd:rvb i="1296"/>
        </ext>
      </extLst>
    </bk>
    <bk>
      <extLst>
        <ext uri="{3e2802c4-a4d2-4d8b-9148-e3be6c30e623}">
          <xlrd:rvb i="1297"/>
        </ext>
      </extLst>
    </bk>
    <bk>
      <extLst>
        <ext uri="{3e2802c4-a4d2-4d8b-9148-e3be6c30e623}">
          <xlrd:rvb i="1298"/>
        </ext>
      </extLst>
    </bk>
    <bk>
      <extLst>
        <ext uri="{3e2802c4-a4d2-4d8b-9148-e3be6c30e623}">
          <xlrd:rvb i="1299"/>
        </ext>
      </extLst>
    </bk>
    <bk>
      <extLst>
        <ext uri="{3e2802c4-a4d2-4d8b-9148-e3be6c30e623}">
          <xlrd:rvb i="1300"/>
        </ext>
      </extLst>
    </bk>
    <bk>
      <extLst>
        <ext uri="{3e2802c4-a4d2-4d8b-9148-e3be6c30e623}">
          <xlrd:rvb i="1301"/>
        </ext>
      </extLst>
    </bk>
    <bk>
      <extLst>
        <ext uri="{3e2802c4-a4d2-4d8b-9148-e3be6c30e623}">
          <xlrd:rvb i="1302"/>
        </ext>
      </extLst>
    </bk>
    <bk>
      <extLst>
        <ext uri="{3e2802c4-a4d2-4d8b-9148-e3be6c30e623}">
          <xlrd:rvb i="1303"/>
        </ext>
      </extLst>
    </bk>
    <bk>
      <extLst>
        <ext uri="{3e2802c4-a4d2-4d8b-9148-e3be6c30e623}">
          <xlrd:rvb i="1304"/>
        </ext>
      </extLst>
    </bk>
    <bk>
      <extLst>
        <ext uri="{3e2802c4-a4d2-4d8b-9148-e3be6c30e623}">
          <xlrd:rvb i="1305"/>
        </ext>
      </extLst>
    </bk>
    <bk>
      <extLst>
        <ext uri="{3e2802c4-a4d2-4d8b-9148-e3be6c30e623}">
          <xlrd:rvb i="1306"/>
        </ext>
      </extLst>
    </bk>
    <bk>
      <extLst>
        <ext uri="{3e2802c4-a4d2-4d8b-9148-e3be6c30e623}">
          <xlrd:rvb i="1307"/>
        </ext>
      </extLst>
    </bk>
    <bk>
      <extLst>
        <ext uri="{3e2802c4-a4d2-4d8b-9148-e3be6c30e623}">
          <xlrd:rvb i="1308"/>
        </ext>
      </extLst>
    </bk>
    <bk>
      <extLst>
        <ext uri="{3e2802c4-a4d2-4d8b-9148-e3be6c30e623}">
          <xlrd:rvb i="1309"/>
        </ext>
      </extLst>
    </bk>
    <bk>
      <extLst>
        <ext uri="{3e2802c4-a4d2-4d8b-9148-e3be6c30e623}">
          <xlrd:rvb i="1310"/>
        </ext>
      </extLst>
    </bk>
    <bk>
      <extLst>
        <ext uri="{3e2802c4-a4d2-4d8b-9148-e3be6c30e623}">
          <xlrd:rvb i="1311"/>
        </ext>
      </extLst>
    </bk>
    <bk>
      <extLst>
        <ext uri="{3e2802c4-a4d2-4d8b-9148-e3be6c30e623}">
          <xlrd:rvb i="1312"/>
        </ext>
      </extLst>
    </bk>
    <bk>
      <extLst>
        <ext uri="{3e2802c4-a4d2-4d8b-9148-e3be6c30e623}">
          <xlrd:rvb i="1313"/>
        </ext>
      </extLst>
    </bk>
    <bk>
      <extLst>
        <ext uri="{3e2802c4-a4d2-4d8b-9148-e3be6c30e623}">
          <xlrd:rvb i="1314"/>
        </ext>
      </extLst>
    </bk>
    <bk>
      <extLst>
        <ext uri="{3e2802c4-a4d2-4d8b-9148-e3be6c30e623}">
          <xlrd:rvb i="1315"/>
        </ext>
      </extLst>
    </bk>
    <bk>
      <extLst>
        <ext uri="{3e2802c4-a4d2-4d8b-9148-e3be6c30e623}">
          <xlrd:rvb i="1316"/>
        </ext>
      </extLst>
    </bk>
    <bk>
      <extLst>
        <ext uri="{3e2802c4-a4d2-4d8b-9148-e3be6c30e623}">
          <xlrd:rvb i="1317"/>
        </ext>
      </extLst>
    </bk>
    <bk>
      <extLst>
        <ext uri="{3e2802c4-a4d2-4d8b-9148-e3be6c30e623}">
          <xlrd:rvb i="1318"/>
        </ext>
      </extLst>
    </bk>
    <bk>
      <extLst>
        <ext uri="{3e2802c4-a4d2-4d8b-9148-e3be6c30e623}">
          <xlrd:rvb i="1319"/>
        </ext>
      </extLst>
    </bk>
    <bk>
      <extLst>
        <ext uri="{3e2802c4-a4d2-4d8b-9148-e3be6c30e623}">
          <xlrd:rvb i="1320"/>
        </ext>
      </extLst>
    </bk>
    <bk>
      <extLst>
        <ext uri="{3e2802c4-a4d2-4d8b-9148-e3be6c30e623}">
          <xlrd:rvb i="1321"/>
        </ext>
      </extLst>
    </bk>
    <bk>
      <extLst>
        <ext uri="{3e2802c4-a4d2-4d8b-9148-e3be6c30e623}">
          <xlrd:rvb i="1322"/>
        </ext>
      </extLst>
    </bk>
    <bk>
      <extLst>
        <ext uri="{3e2802c4-a4d2-4d8b-9148-e3be6c30e623}">
          <xlrd:rvb i="1323"/>
        </ext>
      </extLst>
    </bk>
    <bk>
      <extLst>
        <ext uri="{3e2802c4-a4d2-4d8b-9148-e3be6c30e623}">
          <xlrd:rvb i="1324"/>
        </ext>
      </extLst>
    </bk>
    <bk>
      <extLst>
        <ext uri="{3e2802c4-a4d2-4d8b-9148-e3be6c30e623}">
          <xlrd:rvb i="1325"/>
        </ext>
      </extLst>
    </bk>
    <bk>
      <extLst>
        <ext uri="{3e2802c4-a4d2-4d8b-9148-e3be6c30e623}">
          <xlrd:rvb i="1326"/>
        </ext>
      </extLst>
    </bk>
    <bk>
      <extLst>
        <ext uri="{3e2802c4-a4d2-4d8b-9148-e3be6c30e623}">
          <xlrd:rvb i="1327"/>
        </ext>
      </extLst>
    </bk>
    <bk>
      <extLst>
        <ext uri="{3e2802c4-a4d2-4d8b-9148-e3be6c30e623}">
          <xlrd:rvb i="1328"/>
        </ext>
      </extLst>
    </bk>
    <bk>
      <extLst>
        <ext uri="{3e2802c4-a4d2-4d8b-9148-e3be6c30e623}">
          <xlrd:rvb i="1329"/>
        </ext>
      </extLst>
    </bk>
    <bk>
      <extLst>
        <ext uri="{3e2802c4-a4d2-4d8b-9148-e3be6c30e623}">
          <xlrd:rvb i="1330"/>
        </ext>
      </extLst>
    </bk>
    <bk>
      <extLst>
        <ext uri="{3e2802c4-a4d2-4d8b-9148-e3be6c30e623}">
          <xlrd:rvb i="1331"/>
        </ext>
      </extLst>
    </bk>
    <bk>
      <extLst>
        <ext uri="{3e2802c4-a4d2-4d8b-9148-e3be6c30e623}">
          <xlrd:rvb i="1332"/>
        </ext>
      </extLst>
    </bk>
    <bk>
      <extLst>
        <ext uri="{3e2802c4-a4d2-4d8b-9148-e3be6c30e623}">
          <xlrd:rvb i="1333"/>
        </ext>
      </extLst>
    </bk>
    <bk>
      <extLst>
        <ext uri="{3e2802c4-a4d2-4d8b-9148-e3be6c30e623}">
          <xlrd:rvb i="1334"/>
        </ext>
      </extLst>
    </bk>
    <bk>
      <extLst>
        <ext uri="{3e2802c4-a4d2-4d8b-9148-e3be6c30e623}">
          <xlrd:rvb i="1335"/>
        </ext>
      </extLst>
    </bk>
    <bk>
      <extLst>
        <ext uri="{3e2802c4-a4d2-4d8b-9148-e3be6c30e623}">
          <xlrd:rvb i="1336"/>
        </ext>
      </extLst>
    </bk>
    <bk>
      <extLst>
        <ext uri="{3e2802c4-a4d2-4d8b-9148-e3be6c30e623}">
          <xlrd:rvb i="1337"/>
        </ext>
      </extLst>
    </bk>
    <bk>
      <extLst>
        <ext uri="{3e2802c4-a4d2-4d8b-9148-e3be6c30e623}">
          <xlrd:rvb i="1338"/>
        </ext>
      </extLst>
    </bk>
    <bk>
      <extLst>
        <ext uri="{3e2802c4-a4d2-4d8b-9148-e3be6c30e623}">
          <xlrd:rvb i="1339"/>
        </ext>
      </extLst>
    </bk>
    <bk>
      <extLst>
        <ext uri="{3e2802c4-a4d2-4d8b-9148-e3be6c30e623}">
          <xlrd:rvb i="1340"/>
        </ext>
      </extLst>
    </bk>
    <bk>
      <extLst>
        <ext uri="{3e2802c4-a4d2-4d8b-9148-e3be6c30e623}">
          <xlrd:rvb i="1341"/>
        </ext>
      </extLst>
    </bk>
    <bk>
      <extLst>
        <ext uri="{3e2802c4-a4d2-4d8b-9148-e3be6c30e623}">
          <xlrd:rvb i="1342"/>
        </ext>
      </extLst>
    </bk>
    <bk>
      <extLst>
        <ext uri="{3e2802c4-a4d2-4d8b-9148-e3be6c30e623}">
          <xlrd:rvb i="1343"/>
        </ext>
      </extLst>
    </bk>
    <bk>
      <extLst>
        <ext uri="{3e2802c4-a4d2-4d8b-9148-e3be6c30e623}">
          <xlrd:rvb i="1344"/>
        </ext>
      </extLst>
    </bk>
    <bk>
      <extLst>
        <ext uri="{3e2802c4-a4d2-4d8b-9148-e3be6c30e623}">
          <xlrd:rvb i="1345"/>
        </ext>
      </extLst>
    </bk>
    <bk>
      <extLst>
        <ext uri="{3e2802c4-a4d2-4d8b-9148-e3be6c30e623}">
          <xlrd:rvb i="1346"/>
        </ext>
      </extLst>
    </bk>
    <bk>
      <extLst>
        <ext uri="{3e2802c4-a4d2-4d8b-9148-e3be6c30e623}">
          <xlrd:rvb i="1347"/>
        </ext>
      </extLst>
    </bk>
    <bk>
      <extLst>
        <ext uri="{3e2802c4-a4d2-4d8b-9148-e3be6c30e623}">
          <xlrd:rvb i="1348"/>
        </ext>
      </extLst>
    </bk>
    <bk>
      <extLst>
        <ext uri="{3e2802c4-a4d2-4d8b-9148-e3be6c30e623}">
          <xlrd:rvb i="1349"/>
        </ext>
      </extLst>
    </bk>
    <bk>
      <extLst>
        <ext uri="{3e2802c4-a4d2-4d8b-9148-e3be6c30e623}">
          <xlrd:rvb i="1350"/>
        </ext>
      </extLst>
    </bk>
    <bk>
      <extLst>
        <ext uri="{3e2802c4-a4d2-4d8b-9148-e3be6c30e623}">
          <xlrd:rvb i="1351"/>
        </ext>
      </extLst>
    </bk>
    <bk>
      <extLst>
        <ext uri="{3e2802c4-a4d2-4d8b-9148-e3be6c30e623}">
          <xlrd:rvb i="1352"/>
        </ext>
      </extLst>
    </bk>
    <bk>
      <extLst>
        <ext uri="{3e2802c4-a4d2-4d8b-9148-e3be6c30e623}">
          <xlrd:rvb i="1353"/>
        </ext>
      </extLst>
    </bk>
    <bk>
      <extLst>
        <ext uri="{3e2802c4-a4d2-4d8b-9148-e3be6c30e623}">
          <xlrd:rvb i="1354"/>
        </ext>
      </extLst>
    </bk>
    <bk>
      <extLst>
        <ext uri="{3e2802c4-a4d2-4d8b-9148-e3be6c30e623}">
          <xlrd:rvb i="1355"/>
        </ext>
      </extLst>
    </bk>
    <bk>
      <extLst>
        <ext uri="{3e2802c4-a4d2-4d8b-9148-e3be6c30e623}">
          <xlrd:rvb i="1356"/>
        </ext>
      </extLst>
    </bk>
    <bk>
      <extLst>
        <ext uri="{3e2802c4-a4d2-4d8b-9148-e3be6c30e623}">
          <xlrd:rvb i="1357"/>
        </ext>
      </extLst>
    </bk>
    <bk>
      <extLst>
        <ext uri="{3e2802c4-a4d2-4d8b-9148-e3be6c30e623}">
          <xlrd:rvb i="1358"/>
        </ext>
      </extLst>
    </bk>
    <bk>
      <extLst>
        <ext uri="{3e2802c4-a4d2-4d8b-9148-e3be6c30e623}">
          <xlrd:rvb i="1359"/>
        </ext>
      </extLst>
    </bk>
    <bk>
      <extLst>
        <ext uri="{3e2802c4-a4d2-4d8b-9148-e3be6c30e623}">
          <xlrd:rvb i="1360"/>
        </ext>
      </extLst>
    </bk>
    <bk>
      <extLst>
        <ext uri="{3e2802c4-a4d2-4d8b-9148-e3be6c30e623}">
          <xlrd:rvb i="1361"/>
        </ext>
      </extLst>
    </bk>
    <bk>
      <extLst>
        <ext uri="{3e2802c4-a4d2-4d8b-9148-e3be6c30e623}">
          <xlrd:rvb i="1362"/>
        </ext>
      </extLst>
    </bk>
    <bk>
      <extLst>
        <ext uri="{3e2802c4-a4d2-4d8b-9148-e3be6c30e623}">
          <xlrd:rvb i="1363"/>
        </ext>
      </extLst>
    </bk>
    <bk>
      <extLst>
        <ext uri="{3e2802c4-a4d2-4d8b-9148-e3be6c30e623}">
          <xlrd:rvb i="1364"/>
        </ext>
      </extLst>
    </bk>
    <bk>
      <extLst>
        <ext uri="{3e2802c4-a4d2-4d8b-9148-e3be6c30e623}">
          <xlrd:rvb i="1365"/>
        </ext>
      </extLst>
    </bk>
    <bk>
      <extLst>
        <ext uri="{3e2802c4-a4d2-4d8b-9148-e3be6c30e623}">
          <xlrd:rvb i="1366"/>
        </ext>
      </extLst>
    </bk>
    <bk>
      <extLst>
        <ext uri="{3e2802c4-a4d2-4d8b-9148-e3be6c30e623}">
          <xlrd:rvb i="1367"/>
        </ext>
      </extLst>
    </bk>
    <bk>
      <extLst>
        <ext uri="{3e2802c4-a4d2-4d8b-9148-e3be6c30e623}">
          <xlrd:rvb i="1368"/>
        </ext>
      </extLst>
    </bk>
    <bk>
      <extLst>
        <ext uri="{3e2802c4-a4d2-4d8b-9148-e3be6c30e623}">
          <xlrd:rvb i="1369"/>
        </ext>
      </extLst>
    </bk>
    <bk>
      <extLst>
        <ext uri="{3e2802c4-a4d2-4d8b-9148-e3be6c30e623}">
          <xlrd:rvb i="1370"/>
        </ext>
      </extLst>
    </bk>
    <bk>
      <extLst>
        <ext uri="{3e2802c4-a4d2-4d8b-9148-e3be6c30e623}">
          <xlrd:rvb i="1371"/>
        </ext>
      </extLst>
    </bk>
    <bk>
      <extLst>
        <ext uri="{3e2802c4-a4d2-4d8b-9148-e3be6c30e623}">
          <xlrd:rvb i="1372"/>
        </ext>
      </extLst>
    </bk>
    <bk>
      <extLst>
        <ext uri="{3e2802c4-a4d2-4d8b-9148-e3be6c30e623}">
          <xlrd:rvb i="1373"/>
        </ext>
      </extLst>
    </bk>
    <bk>
      <extLst>
        <ext uri="{3e2802c4-a4d2-4d8b-9148-e3be6c30e623}">
          <xlrd:rvb i="1374"/>
        </ext>
      </extLst>
    </bk>
    <bk>
      <extLst>
        <ext uri="{3e2802c4-a4d2-4d8b-9148-e3be6c30e623}">
          <xlrd:rvb i="1375"/>
        </ext>
      </extLst>
    </bk>
    <bk>
      <extLst>
        <ext uri="{3e2802c4-a4d2-4d8b-9148-e3be6c30e623}">
          <xlrd:rvb i="1376"/>
        </ext>
      </extLst>
    </bk>
    <bk>
      <extLst>
        <ext uri="{3e2802c4-a4d2-4d8b-9148-e3be6c30e623}">
          <xlrd:rvb i="1377"/>
        </ext>
      </extLst>
    </bk>
    <bk>
      <extLst>
        <ext uri="{3e2802c4-a4d2-4d8b-9148-e3be6c30e623}">
          <xlrd:rvb i="1378"/>
        </ext>
      </extLst>
    </bk>
    <bk>
      <extLst>
        <ext uri="{3e2802c4-a4d2-4d8b-9148-e3be6c30e623}">
          <xlrd:rvb i="1379"/>
        </ext>
      </extLst>
    </bk>
    <bk>
      <extLst>
        <ext uri="{3e2802c4-a4d2-4d8b-9148-e3be6c30e623}">
          <xlrd:rvb i="1380"/>
        </ext>
      </extLst>
    </bk>
    <bk>
      <extLst>
        <ext uri="{3e2802c4-a4d2-4d8b-9148-e3be6c30e623}">
          <xlrd:rvb i="1381"/>
        </ext>
      </extLst>
    </bk>
    <bk>
      <extLst>
        <ext uri="{3e2802c4-a4d2-4d8b-9148-e3be6c30e623}">
          <xlrd:rvb i="1382"/>
        </ext>
      </extLst>
    </bk>
    <bk>
      <extLst>
        <ext uri="{3e2802c4-a4d2-4d8b-9148-e3be6c30e623}">
          <xlrd:rvb i="1383"/>
        </ext>
      </extLst>
    </bk>
    <bk>
      <extLst>
        <ext uri="{3e2802c4-a4d2-4d8b-9148-e3be6c30e623}">
          <xlrd:rvb i="1384"/>
        </ext>
      </extLst>
    </bk>
    <bk>
      <extLst>
        <ext uri="{3e2802c4-a4d2-4d8b-9148-e3be6c30e623}">
          <xlrd:rvb i="1385"/>
        </ext>
      </extLst>
    </bk>
    <bk>
      <extLst>
        <ext uri="{3e2802c4-a4d2-4d8b-9148-e3be6c30e623}">
          <xlrd:rvb i="1386"/>
        </ext>
      </extLst>
    </bk>
    <bk>
      <extLst>
        <ext uri="{3e2802c4-a4d2-4d8b-9148-e3be6c30e623}">
          <xlrd:rvb i="1387"/>
        </ext>
      </extLst>
    </bk>
    <bk>
      <extLst>
        <ext uri="{3e2802c4-a4d2-4d8b-9148-e3be6c30e623}">
          <xlrd:rvb i="1388"/>
        </ext>
      </extLst>
    </bk>
    <bk>
      <extLst>
        <ext uri="{3e2802c4-a4d2-4d8b-9148-e3be6c30e623}">
          <xlrd:rvb i="1389"/>
        </ext>
      </extLst>
    </bk>
    <bk>
      <extLst>
        <ext uri="{3e2802c4-a4d2-4d8b-9148-e3be6c30e623}">
          <xlrd:rvb i="1390"/>
        </ext>
      </extLst>
    </bk>
    <bk>
      <extLst>
        <ext uri="{3e2802c4-a4d2-4d8b-9148-e3be6c30e623}">
          <xlrd:rvb i="1391"/>
        </ext>
      </extLst>
    </bk>
    <bk>
      <extLst>
        <ext uri="{3e2802c4-a4d2-4d8b-9148-e3be6c30e623}">
          <xlrd:rvb i="1392"/>
        </ext>
      </extLst>
    </bk>
    <bk>
      <extLst>
        <ext uri="{3e2802c4-a4d2-4d8b-9148-e3be6c30e623}">
          <xlrd:rvb i="1393"/>
        </ext>
      </extLst>
    </bk>
    <bk>
      <extLst>
        <ext uri="{3e2802c4-a4d2-4d8b-9148-e3be6c30e623}">
          <xlrd:rvb i="1394"/>
        </ext>
      </extLst>
    </bk>
    <bk>
      <extLst>
        <ext uri="{3e2802c4-a4d2-4d8b-9148-e3be6c30e623}">
          <xlrd:rvb i="1395"/>
        </ext>
      </extLst>
    </bk>
    <bk>
      <extLst>
        <ext uri="{3e2802c4-a4d2-4d8b-9148-e3be6c30e623}">
          <xlrd:rvb i="1396"/>
        </ext>
      </extLst>
    </bk>
    <bk>
      <extLst>
        <ext uri="{3e2802c4-a4d2-4d8b-9148-e3be6c30e623}">
          <xlrd:rvb i="1397"/>
        </ext>
      </extLst>
    </bk>
    <bk>
      <extLst>
        <ext uri="{3e2802c4-a4d2-4d8b-9148-e3be6c30e623}">
          <xlrd:rvb i="1398"/>
        </ext>
      </extLst>
    </bk>
    <bk>
      <extLst>
        <ext uri="{3e2802c4-a4d2-4d8b-9148-e3be6c30e623}">
          <xlrd:rvb i="1399"/>
        </ext>
      </extLst>
    </bk>
    <bk>
      <extLst>
        <ext uri="{3e2802c4-a4d2-4d8b-9148-e3be6c30e623}">
          <xlrd:rvb i="1400"/>
        </ext>
      </extLst>
    </bk>
    <bk>
      <extLst>
        <ext uri="{3e2802c4-a4d2-4d8b-9148-e3be6c30e623}">
          <xlrd:rvb i="1401"/>
        </ext>
      </extLst>
    </bk>
    <bk>
      <extLst>
        <ext uri="{3e2802c4-a4d2-4d8b-9148-e3be6c30e623}">
          <xlrd:rvb i="1402"/>
        </ext>
      </extLst>
    </bk>
    <bk>
      <extLst>
        <ext uri="{3e2802c4-a4d2-4d8b-9148-e3be6c30e623}">
          <xlrd:rvb i="1403"/>
        </ext>
      </extLst>
    </bk>
    <bk>
      <extLst>
        <ext uri="{3e2802c4-a4d2-4d8b-9148-e3be6c30e623}">
          <xlrd:rvb i="1404"/>
        </ext>
      </extLst>
    </bk>
    <bk>
      <extLst>
        <ext uri="{3e2802c4-a4d2-4d8b-9148-e3be6c30e623}">
          <xlrd:rvb i="1405"/>
        </ext>
      </extLst>
    </bk>
    <bk>
      <extLst>
        <ext uri="{3e2802c4-a4d2-4d8b-9148-e3be6c30e623}">
          <xlrd:rvb i="1406"/>
        </ext>
      </extLst>
    </bk>
    <bk>
      <extLst>
        <ext uri="{3e2802c4-a4d2-4d8b-9148-e3be6c30e623}">
          <xlrd:rvb i="1407"/>
        </ext>
      </extLst>
    </bk>
    <bk>
      <extLst>
        <ext uri="{3e2802c4-a4d2-4d8b-9148-e3be6c30e623}">
          <xlrd:rvb i="1408"/>
        </ext>
      </extLst>
    </bk>
    <bk>
      <extLst>
        <ext uri="{3e2802c4-a4d2-4d8b-9148-e3be6c30e623}">
          <xlrd:rvb i="1409"/>
        </ext>
      </extLst>
    </bk>
    <bk>
      <extLst>
        <ext uri="{3e2802c4-a4d2-4d8b-9148-e3be6c30e623}">
          <xlrd:rvb i="1410"/>
        </ext>
      </extLst>
    </bk>
    <bk>
      <extLst>
        <ext uri="{3e2802c4-a4d2-4d8b-9148-e3be6c30e623}">
          <xlrd:rvb i="1411"/>
        </ext>
      </extLst>
    </bk>
    <bk>
      <extLst>
        <ext uri="{3e2802c4-a4d2-4d8b-9148-e3be6c30e623}">
          <xlrd:rvb i="1412"/>
        </ext>
      </extLst>
    </bk>
    <bk>
      <extLst>
        <ext uri="{3e2802c4-a4d2-4d8b-9148-e3be6c30e623}">
          <xlrd:rvb i="1413"/>
        </ext>
      </extLst>
    </bk>
    <bk>
      <extLst>
        <ext uri="{3e2802c4-a4d2-4d8b-9148-e3be6c30e623}">
          <xlrd:rvb i="1414"/>
        </ext>
      </extLst>
    </bk>
    <bk>
      <extLst>
        <ext uri="{3e2802c4-a4d2-4d8b-9148-e3be6c30e623}">
          <xlrd:rvb i="1415"/>
        </ext>
      </extLst>
    </bk>
    <bk>
      <extLst>
        <ext uri="{3e2802c4-a4d2-4d8b-9148-e3be6c30e623}">
          <xlrd:rvb i="1416"/>
        </ext>
      </extLst>
    </bk>
    <bk>
      <extLst>
        <ext uri="{3e2802c4-a4d2-4d8b-9148-e3be6c30e623}">
          <xlrd:rvb i="1417"/>
        </ext>
      </extLst>
    </bk>
    <bk>
      <extLst>
        <ext uri="{3e2802c4-a4d2-4d8b-9148-e3be6c30e623}">
          <xlrd:rvb i="1418"/>
        </ext>
      </extLst>
    </bk>
    <bk>
      <extLst>
        <ext uri="{3e2802c4-a4d2-4d8b-9148-e3be6c30e623}">
          <xlrd:rvb i="1419"/>
        </ext>
      </extLst>
    </bk>
    <bk>
      <extLst>
        <ext uri="{3e2802c4-a4d2-4d8b-9148-e3be6c30e623}">
          <xlrd:rvb i="1420"/>
        </ext>
      </extLst>
    </bk>
    <bk>
      <extLst>
        <ext uri="{3e2802c4-a4d2-4d8b-9148-e3be6c30e623}">
          <xlrd:rvb i="1421"/>
        </ext>
      </extLst>
    </bk>
    <bk>
      <extLst>
        <ext uri="{3e2802c4-a4d2-4d8b-9148-e3be6c30e623}">
          <xlrd:rvb i="1422"/>
        </ext>
      </extLst>
    </bk>
    <bk>
      <extLst>
        <ext uri="{3e2802c4-a4d2-4d8b-9148-e3be6c30e623}">
          <xlrd:rvb i="1423"/>
        </ext>
      </extLst>
    </bk>
    <bk>
      <extLst>
        <ext uri="{3e2802c4-a4d2-4d8b-9148-e3be6c30e623}">
          <xlrd:rvb i="1424"/>
        </ext>
      </extLst>
    </bk>
    <bk>
      <extLst>
        <ext uri="{3e2802c4-a4d2-4d8b-9148-e3be6c30e623}">
          <xlrd:rvb i="1425"/>
        </ext>
      </extLst>
    </bk>
    <bk>
      <extLst>
        <ext uri="{3e2802c4-a4d2-4d8b-9148-e3be6c30e623}">
          <xlrd:rvb i="1426"/>
        </ext>
      </extLst>
    </bk>
    <bk>
      <extLst>
        <ext uri="{3e2802c4-a4d2-4d8b-9148-e3be6c30e623}">
          <xlrd:rvb i="1427"/>
        </ext>
      </extLst>
    </bk>
    <bk>
      <extLst>
        <ext uri="{3e2802c4-a4d2-4d8b-9148-e3be6c30e623}">
          <xlrd:rvb i="1428"/>
        </ext>
      </extLst>
    </bk>
    <bk>
      <extLst>
        <ext uri="{3e2802c4-a4d2-4d8b-9148-e3be6c30e623}">
          <xlrd:rvb i="1429"/>
        </ext>
      </extLst>
    </bk>
    <bk>
      <extLst>
        <ext uri="{3e2802c4-a4d2-4d8b-9148-e3be6c30e623}">
          <xlrd:rvb i="1430"/>
        </ext>
      </extLst>
    </bk>
    <bk>
      <extLst>
        <ext uri="{3e2802c4-a4d2-4d8b-9148-e3be6c30e623}">
          <xlrd:rvb i="1431"/>
        </ext>
      </extLst>
    </bk>
    <bk>
      <extLst>
        <ext uri="{3e2802c4-a4d2-4d8b-9148-e3be6c30e623}">
          <xlrd:rvb i="1432"/>
        </ext>
      </extLst>
    </bk>
    <bk>
      <extLst>
        <ext uri="{3e2802c4-a4d2-4d8b-9148-e3be6c30e623}">
          <xlrd:rvb i="1433"/>
        </ext>
      </extLst>
    </bk>
    <bk>
      <extLst>
        <ext uri="{3e2802c4-a4d2-4d8b-9148-e3be6c30e623}">
          <xlrd:rvb i="1434"/>
        </ext>
      </extLst>
    </bk>
    <bk>
      <extLst>
        <ext uri="{3e2802c4-a4d2-4d8b-9148-e3be6c30e623}">
          <xlrd:rvb i="1435"/>
        </ext>
      </extLst>
    </bk>
    <bk>
      <extLst>
        <ext uri="{3e2802c4-a4d2-4d8b-9148-e3be6c30e623}">
          <xlrd:rvb i="1436"/>
        </ext>
      </extLst>
    </bk>
    <bk>
      <extLst>
        <ext uri="{3e2802c4-a4d2-4d8b-9148-e3be6c30e623}">
          <xlrd:rvb i="1437"/>
        </ext>
      </extLst>
    </bk>
    <bk>
      <extLst>
        <ext uri="{3e2802c4-a4d2-4d8b-9148-e3be6c30e623}">
          <xlrd:rvb i="1438"/>
        </ext>
      </extLst>
    </bk>
    <bk>
      <extLst>
        <ext uri="{3e2802c4-a4d2-4d8b-9148-e3be6c30e623}">
          <xlrd:rvb i="1439"/>
        </ext>
      </extLst>
    </bk>
    <bk>
      <extLst>
        <ext uri="{3e2802c4-a4d2-4d8b-9148-e3be6c30e623}">
          <xlrd:rvb i="1440"/>
        </ext>
      </extLst>
    </bk>
    <bk>
      <extLst>
        <ext uri="{3e2802c4-a4d2-4d8b-9148-e3be6c30e623}">
          <xlrd:rvb i="1441"/>
        </ext>
      </extLst>
    </bk>
    <bk>
      <extLst>
        <ext uri="{3e2802c4-a4d2-4d8b-9148-e3be6c30e623}">
          <xlrd:rvb i="1442"/>
        </ext>
      </extLst>
    </bk>
    <bk>
      <extLst>
        <ext uri="{3e2802c4-a4d2-4d8b-9148-e3be6c30e623}">
          <xlrd:rvb i="1443"/>
        </ext>
      </extLst>
    </bk>
    <bk>
      <extLst>
        <ext uri="{3e2802c4-a4d2-4d8b-9148-e3be6c30e623}">
          <xlrd:rvb i="1444"/>
        </ext>
      </extLst>
    </bk>
    <bk>
      <extLst>
        <ext uri="{3e2802c4-a4d2-4d8b-9148-e3be6c30e623}">
          <xlrd:rvb i="1445"/>
        </ext>
      </extLst>
    </bk>
    <bk>
      <extLst>
        <ext uri="{3e2802c4-a4d2-4d8b-9148-e3be6c30e623}">
          <xlrd:rvb i="1446"/>
        </ext>
      </extLst>
    </bk>
    <bk>
      <extLst>
        <ext uri="{3e2802c4-a4d2-4d8b-9148-e3be6c30e623}">
          <xlrd:rvb i="1447"/>
        </ext>
      </extLst>
    </bk>
    <bk>
      <extLst>
        <ext uri="{3e2802c4-a4d2-4d8b-9148-e3be6c30e623}">
          <xlrd:rvb i="1448"/>
        </ext>
      </extLst>
    </bk>
    <bk>
      <extLst>
        <ext uri="{3e2802c4-a4d2-4d8b-9148-e3be6c30e623}">
          <xlrd:rvb i="1449"/>
        </ext>
      </extLst>
    </bk>
    <bk>
      <extLst>
        <ext uri="{3e2802c4-a4d2-4d8b-9148-e3be6c30e623}">
          <xlrd:rvb i="1450"/>
        </ext>
      </extLst>
    </bk>
    <bk>
      <extLst>
        <ext uri="{3e2802c4-a4d2-4d8b-9148-e3be6c30e623}">
          <xlrd:rvb i="1451"/>
        </ext>
      </extLst>
    </bk>
    <bk>
      <extLst>
        <ext uri="{3e2802c4-a4d2-4d8b-9148-e3be6c30e623}">
          <xlrd:rvb i="1452"/>
        </ext>
      </extLst>
    </bk>
    <bk>
      <extLst>
        <ext uri="{3e2802c4-a4d2-4d8b-9148-e3be6c30e623}">
          <xlrd:rvb i="1453"/>
        </ext>
      </extLst>
    </bk>
    <bk>
      <extLst>
        <ext uri="{3e2802c4-a4d2-4d8b-9148-e3be6c30e623}">
          <xlrd:rvb i="1454"/>
        </ext>
      </extLst>
    </bk>
    <bk>
      <extLst>
        <ext uri="{3e2802c4-a4d2-4d8b-9148-e3be6c30e623}">
          <xlrd:rvb i="1455"/>
        </ext>
      </extLst>
    </bk>
    <bk>
      <extLst>
        <ext uri="{3e2802c4-a4d2-4d8b-9148-e3be6c30e623}">
          <xlrd:rvb i="1456"/>
        </ext>
      </extLst>
    </bk>
    <bk>
      <extLst>
        <ext uri="{3e2802c4-a4d2-4d8b-9148-e3be6c30e623}">
          <xlrd:rvb i="1457"/>
        </ext>
      </extLst>
    </bk>
    <bk>
      <extLst>
        <ext uri="{3e2802c4-a4d2-4d8b-9148-e3be6c30e623}">
          <xlrd:rvb i="1458"/>
        </ext>
      </extLst>
    </bk>
    <bk>
      <extLst>
        <ext uri="{3e2802c4-a4d2-4d8b-9148-e3be6c30e623}">
          <xlrd:rvb i="1459"/>
        </ext>
      </extLst>
    </bk>
    <bk>
      <extLst>
        <ext uri="{3e2802c4-a4d2-4d8b-9148-e3be6c30e623}">
          <xlrd:rvb i="1460"/>
        </ext>
      </extLst>
    </bk>
    <bk>
      <extLst>
        <ext uri="{3e2802c4-a4d2-4d8b-9148-e3be6c30e623}">
          <xlrd:rvb i="1461"/>
        </ext>
      </extLst>
    </bk>
    <bk>
      <extLst>
        <ext uri="{3e2802c4-a4d2-4d8b-9148-e3be6c30e623}">
          <xlrd:rvb i="1462"/>
        </ext>
      </extLst>
    </bk>
    <bk>
      <extLst>
        <ext uri="{3e2802c4-a4d2-4d8b-9148-e3be6c30e623}">
          <xlrd:rvb i="1463"/>
        </ext>
      </extLst>
    </bk>
    <bk>
      <extLst>
        <ext uri="{3e2802c4-a4d2-4d8b-9148-e3be6c30e623}">
          <xlrd:rvb i="1464"/>
        </ext>
      </extLst>
    </bk>
    <bk>
      <extLst>
        <ext uri="{3e2802c4-a4d2-4d8b-9148-e3be6c30e623}">
          <xlrd:rvb i="1465"/>
        </ext>
      </extLst>
    </bk>
    <bk>
      <extLst>
        <ext uri="{3e2802c4-a4d2-4d8b-9148-e3be6c30e623}">
          <xlrd:rvb i="1466"/>
        </ext>
      </extLst>
    </bk>
    <bk>
      <extLst>
        <ext uri="{3e2802c4-a4d2-4d8b-9148-e3be6c30e623}">
          <xlrd:rvb i="1467"/>
        </ext>
      </extLst>
    </bk>
    <bk>
      <extLst>
        <ext uri="{3e2802c4-a4d2-4d8b-9148-e3be6c30e623}">
          <xlrd:rvb i="1468"/>
        </ext>
      </extLst>
    </bk>
    <bk>
      <extLst>
        <ext uri="{3e2802c4-a4d2-4d8b-9148-e3be6c30e623}">
          <xlrd:rvb i="1469"/>
        </ext>
      </extLst>
    </bk>
    <bk>
      <extLst>
        <ext uri="{3e2802c4-a4d2-4d8b-9148-e3be6c30e623}">
          <xlrd:rvb i="1470"/>
        </ext>
      </extLst>
    </bk>
    <bk>
      <extLst>
        <ext uri="{3e2802c4-a4d2-4d8b-9148-e3be6c30e623}">
          <xlrd:rvb i="1471"/>
        </ext>
      </extLst>
    </bk>
    <bk>
      <extLst>
        <ext uri="{3e2802c4-a4d2-4d8b-9148-e3be6c30e623}">
          <xlrd:rvb i="1472"/>
        </ext>
      </extLst>
    </bk>
    <bk>
      <extLst>
        <ext uri="{3e2802c4-a4d2-4d8b-9148-e3be6c30e623}">
          <xlrd:rvb i="1473"/>
        </ext>
      </extLst>
    </bk>
    <bk>
      <extLst>
        <ext uri="{3e2802c4-a4d2-4d8b-9148-e3be6c30e623}">
          <xlrd:rvb i="1474"/>
        </ext>
      </extLst>
    </bk>
    <bk>
      <extLst>
        <ext uri="{3e2802c4-a4d2-4d8b-9148-e3be6c30e623}">
          <xlrd:rvb i="1475"/>
        </ext>
      </extLst>
    </bk>
    <bk>
      <extLst>
        <ext uri="{3e2802c4-a4d2-4d8b-9148-e3be6c30e623}">
          <xlrd:rvb i="1476"/>
        </ext>
      </extLst>
    </bk>
    <bk>
      <extLst>
        <ext uri="{3e2802c4-a4d2-4d8b-9148-e3be6c30e623}">
          <xlrd:rvb i="1477"/>
        </ext>
      </extLst>
    </bk>
    <bk>
      <extLst>
        <ext uri="{3e2802c4-a4d2-4d8b-9148-e3be6c30e623}">
          <xlrd:rvb i="1478"/>
        </ext>
      </extLst>
    </bk>
    <bk>
      <extLst>
        <ext uri="{3e2802c4-a4d2-4d8b-9148-e3be6c30e623}">
          <xlrd:rvb i="1479"/>
        </ext>
      </extLst>
    </bk>
    <bk>
      <extLst>
        <ext uri="{3e2802c4-a4d2-4d8b-9148-e3be6c30e623}">
          <xlrd:rvb i="1480"/>
        </ext>
      </extLst>
    </bk>
    <bk>
      <extLst>
        <ext uri="{3e2802c4-a4d2-4d8b-9148-e3be6c30e623}">
          <xlrd:rvb i="1481"/>
        </ext>
      </extLst>
    </bk>
    <bk>
      <extLst>
        <ext uri="{3e2802c4-a4d2-4d8b-9148-e3be6c30e623}">
          <xlrd:rvb i="1482"/>
        </ext>
      </extLst>
    </bk>
    <bk>
      <extLst>
        <ext uri="{3e2802c4-a4d2-4d8b-9148-e3be6c30e623}">
          <xlrd:rvb i="1483"/>
        </ext>
      </extLst>
    </bk>
    <bk>
      <extLst>
        <ext uri="{3e2802c4-a4d2-4d8b-9148-e3be6c30e623}">
          <xlrd:rvb i="1484"/>
        </ext>
      </extLst>
    </bk>
    <bk>
      <extLst>
        <ext uri="{3e2802c4-a4d2-4d8b-9148-e3be6c30e623}">
          <xlrd:rvb i="1485"/>
        </ext>
      </extLst>
    </bk>
    <bk>
      <extLst>
        <ext uri="{3e2802c4-a4d2-4d8b-9148-e3be6c30e623}">
          <xlrd:rvb i="1486"/>
        </ext>
      </extLst>
    </bk>
    <bk>
      <extLst>
        <ext uri="{3e2802c4-a4d2-4d8b-9148-e3be6c30e623}">
          <xlrd:rvb i="1487"/>
        </ext>
      </extLst>
    </bk>
    <bk>
      <extLst>
        <ext uri="{3e2802c4-a4d2-4d8b-9148-e3be6c30e623}">
          <xlrd:rvb i="1488"/>
        </ext>
      </extLst>
    </bk>
    <bk>
      <extLst>
        <ext uri="{3e2802c4-a4d2-4d8b-9148-e3be6c30e623}">
          <xlrd:rvb i="1489"/>
        </ext>
      </extLst>
    </bk>
    <bk>
      <extLst>
        <ext uri="{3e2802c4-a4d2-4d8b-9148-e3be6c30e623}">
          <xlrd:rvb i="1490"/>
        </ext>
      </extLst>
    </bk>
    <bk>
      <extLst>
        <ext uri="{3e2802c4-a4d2-4d8b-9148-e3be6c30e623}">
          <xlrd:rvb i="1491"/>
        </ext>
      </extLst>
    </bk>
    <bk>
      <extLst>
        <ext uri="{3e2802c4-a4d2-4d8b-9148-e3be6c30e623}">
          <xlrd:rvb i="1492"/>
        </ext>
      </extLst>
    </bk>
    <bk>
      <extLst>
        <ext uri="{3e2802c4-a4d2-4d8b-9148-e3be6c30e623}">
          <xlrd:rvb i="1493"/>
        </ext>
      </extLst>
    </bk>
    <bk>
      <extLst>
        <ext uri="{3e2802c4-a4d2-4d8b-9148-e3be6c30e623}">
          <xlrd:rvb i="1494"/>
        </ext>
      </extLst>
    </bk>
    <bk>
      <extLst>
        <ext uri="{3e2802c4-a4d2-4d8b-9148-e3be6c30e623}">
          <xlrd:rvb i="1495"/>
        </ext>
      </extLst>
    </bk>
    <bk>
      <extLst>
        <ext uri="{3e2802c4-a4d2-4d8b-9148-e3be6c30e623}">
          <xlrd:rvb i="1496"/>
        </ext>
      </extLst>
    </bk>
    <bk>
      <extLst>
        <ext uri="{3e2802c4-a4d2-4d8b-9148-e3be6c30e623}">
          <xlrd:rvb i="1497"/>
        </ext>
      </extLst>
    </bk>
    <bk>
      <extLst>
        <ext uri="{3e2802c4-a4d2-4d8b-9148-e3be6c30e623}">
          <xlrd:rvb i="1498"/>
        </ext>
      </extLst>
    </bk>
    <bk>
      <extLst>
        <ext uri="{3e2802c4-a4d2-4d8b-9148-e3be6c30e623}">
          <xlrd:rvb i="1499"/>
        </ext>
      </extLst>
    </bk>
    <bk>
      <extLst>
        <ext uri="{3e2802c4-a4d2-4d8b-9148-e3be6c30e623}">
          <xlrd:rvb i="1500"/>
        </ext>
      </extLst>
    </bk>
    <bk>
      <extLst>
        <ext uri="{3e2802c4-a4d2-4d8b-9148-e3be6c30e623}">
          <xlrd:rvb i="1501"/>
        </ext>
      </extLst>
    </bk>
    <bk>
      <extLst>
        <ext uri="{3e2802c4-a4d2-4d8b-9148-e3be6c30e623}">
          <xlrd:rvb i="1502"/>
        </ext>
      </extLst>
    </bk>
    <bk>
      <extLst>
        <ext uri="{3e2802c4-a4d2-4d8b-9148-e3be6c30e623}">
          <xlrd:rvb i="1503"/>
        </ext>
      </extLst>
    </bk>
    <bk>
      <extLst>
        <ext uri="{3e2802c4-a4d2-4d8b-9148-e3be6c30e623}">
          <xlrd:rvb i="1504"/>
        </ext>
      </extLst>
    </bk>
    <bk>
      <extLst>
        <ext uri="{3e2802c4-a4d2-4d8b-9148-e3be6c30e623}">
          <xlrd:rvb i="1505"/>
        </ext>
      </extLst>
    </bk>
    <bk>
      <extLst>
        <ext uri="{3e2802c4-a4d2-4d8b-9148-e3be6c30e623}">
          <xlrd:rvb i="1506"/>
        </ext>
      </extLst>
    </bk>
    <bk>
      <extLst>
        <ext uri="{3e2802c4-a4d2-4d8b-9148-e3be6c30e623}">
          <xlrd:rvb i="1507"/>
        </ext>
      </extLst>
    </bk>
    <bk>
      <extLst>
        <ext uri="{3e2802c4-a4d2-4d8b-9148-e3be6c30e623}">
          <xlrd:rvb i="1508"/>
        </ext>
      </extLst>
    </bk>
    <bk>
      <extLst>
        <ext uri="{3e2802c4-a4d2-4d8b-9148-e3be6c30e623}">
          <xlrd:rvb i="1509"/>
        </ext>
      </extLst>
    </bk>
    <bk>
      <extLst>
        <ext uri="{3e2802c4-a4d2-4d8b-9148-e3be6c30e623}">
          <xlrd:rvb i="1510"/>
        </ext>
      </extLst>
    </bk>
    <bk>
      <extLst>
        <ext uri="{3e2802c4-a4d2-4d8b-9148-e3be6c30e623}">
          <xlrd:rvb i="1511"/>
        </ext>
      </extLst>
    </bk>
    <bk>
      <extLst>
        <ext uri="{3e2802c4-a4d2-4d8b-9148-e3be6c30e623}">
          <xlrd:rvb i="1512"/>
        </ext>
      </extLst>
    </bk>
    <bk>
      <extLst>
        <ext uri="{3e2802c4-a4d2-4d8b-9148-e3be6c30e623}">
          <xlrd:rvb i="1513"/>
        </ext>
      </extLst>
    </bk>
    <bk>
      <extLst>
        <ext uri="{3e2802c4-a4d2-4d8b-9148-e3be6c30e623}">
          <xlrd:rvb i="1514"/>
        </ext>
      </extLst>
    </bk>
    <bk>
      <extLst>
        <ext uri="{3e2802c4-a4d2-4d8b-9148-e3be6c30e623}">
          <xlrd:rvb i="1515"/>
        </ext>
      </extLst>
    </bk>
    <bk>
      <extLst>
        <ext uri="{3e2802c4-a4d2-4d8b-9148-e3be6c30e623}">
          <xlrd:rvb i="1516"/>
        </ext>
      </extLst>
    </bk>
    <bk>
      <extLst>
        <ext uri="{3e2802c4-a4d2-4d8b-9148-e3be6c30e623}">
          <xlrd:rvb i="1517"/>
        </ext>
      </extLst>
    </bk>
    <bk>
      <extLst>
        <ext uri="{3e2802c4-a4d2-4d8b-9148-e3be6c30e623}">
          <xlrd:rvb i="1518"/>
        </ext>
      </extLst>
    </bk>
    <bk>
      <extLst>
        <ext uri="{3e2802c4-a4d2-4d8b-9148-e3be6c30e623}">
          <xlrd:rvb i="1519"/>
        </ext>
      </extLst>
    </bk>
    <bk>
      <extLst>
        <ext uri="{3e2802c4-a4d2-4d8b-9148-e3be6c30e623}">
          <xlrd:rvb i="1520"/>
        </ext>
      </extLst>
    </bk>
    <bk>
      <extLst>
        <ext uri="{3e2802c4-a4d2-4d8b-9148-e3be6c30e623}">
          <xlrd:rvb i="1521"/>
        </ext>
      </extLst>
    </bk>
    <bk>
      <extLst>
        <ext uri="{3e2802c4-a4d2-4d8b-9148-e3be6c30e623}">
          <xlrd:rvb i="1522"/>
        </ext>
      </extLst>
    </bk>
    <bk>
      <extLst>
        <ext uri="{3e2802c4-a4d2-4d8b-9148-e3be6c30e623}">
          <xlrd:rvb i="1523"/>
        </ext>
      </extLst>
    </bk>
    <bk>
      <extLst>
        <ext uri="{3e2802c4-a4d2-4d8b-9148-e3be6c30e623}">
          <xlrd:rvb i="1524"/>
        </ext>
      </extLst>
    </bk>
    <bk>
      <extLst>
        <ext uri="{3e2802c4-a4d2-4d8b-9148-e3be6c30e623}">
          <xlrd:rvb i="1525"/>
        </ext>
      </extLst>
    </bk>
    <bk>
      <extLst>
        <ext uri="{3e2802c4-a4d2-4d8b-9148-e3be6c30e623}">
          <xlrd:rvb i="1526"/>
        </ext>
      </extLst>
    </bk>
    <bk>
      <extLst>
        <ext uri="{3e2802c4-a4d2-4d8b-9148-e3be6c30e623}">
          <xlrd:rvb i="1527"/>
        </ext>
      </extLst>
    </bk>
    <bk>
      <extLst>
        <ext uri="{3e2802c4-a4d2-4d8b-9148-e3be6c30e623}">
          <xlrd:rvb i="1528"/>
        </ext>
      </extLst>
    </bk>
    <bk>
      <extLst>
        <ext uri="{3e2802c4-a4d2-4d8b-9148-e3be6c30e623}">
          <xlrd:rvb i="1529"/>
        </ext>
      </extLst>
    </bk>
    <bk>
      <extLst>
        <ext uri="{3e2802c4-a4d2-4d8b-9148-e3be6c30e623}">
          <xlrd:rvb i="1530"/>
        </ext>
      </extLst>
    </bk>
    <bk>
      <extLst>
        <ext uri="{3e2802c4-a4d2-4d8b-9148-e3be6c30e623}">
          <xlrd:rvb i="1531"/>
        </ext>
      </extLst>
    </bk>
    <bk>
      <extLst>
        <ext uri="{3e2802c4-a4d2-4d8b-9148-e3be6c30e623}">
          <xlrd:rvb i="1532"/>
        </ext>
      </extLst>
    </bk>
    <bk>
      <extLst>
        <ext uri="{3e2802c4-a4d2-4d8b-9148-e3be6c30e623}">
          <xlrd:rvb i="1533"/>
        </ext>
      </extLst>
    </bk>
    <bk>
      <extLst>
        <ext uri="{3e2802c4-a4d2-4d8b-9148-e3be6c30e623}">
          <xlrd:rvb i="1534"/>
        </ext>
      </extLst>
    </bk>
    <bk>
      <extLst>
        <ext uri="{3e2802c4-a4d2-4d8b-9148-e3be6c30e623}">
          <xlrd:rvb i="1535"/>
        </ext>
      </extLst>
    </bk>
    <bk>
      <extLst>
        <ext uri="{3e2802c4-a4d2-4d8b-9148-e3be6c30e623}">
          <xlrd:rvb i="1536"/>
        </ext>
      </extLst>
    </bk>
    <bk>
      <extLst>
        <ext uri="{3e2802c4-a4d2-4d8b-9148-e3be6c30e623}">
          <xlrd:rvb i="1537"/>
        </ext>
      </extLst>
    </bk>
    <bk>
      <extLst>
        <ext uri="{3e2802c4-a4d2-4d8b-9148-e3be6c30e623}">
          <xlrd:rvb i="1538"/>
        </ext>
      </extLst>
    </bk>
    <bk>
      <extLst>
        <ext uri="{3e2802c4-a4d2-4d8b-9148-e3be6c30e623}">
          <xlrd:rvb i="1539"/>
        </ext>
      </extLst>
    </bk>
    <bk>
      <extLst>
        <ext uri="{3e2802c4-a4d2-4d8b-9148-e3be6c30e623}">
          <xlrd:rvb i="1540"/>
        </ext>
      </extLst>
    </bk>
    <bk>
      <extLst>
        <ext uri="{3e2802c4-a4d2-4d8b-9148-e3be6c30e623}">
          <xlrd:rvb i="1541"/>
        </ext>
      </extLst>
    </bk>
    <bk>
      <extLst>
        <ext uri="{3e2802c4-a4d2-4d8b-9148-e3be6c30e623}">
          <xlrd:rvb i="1542"/>
        </ext>
      </extLst>
    </bk>
    <bk>
      <extLst>
        <ext uri="{3e2802c4-a4d2-4d8b-9148-e3be6c30e623}">
          <xlrd:rvb i="1543"/>
        </ext>
      </extLst>
    </bk>
    <bk>
      <extLst>
        <ext uri="{3e2802c4-a4d2-4d8b-9148-e3be6c30e623}">
          <xlrd:rvb i="1544"/>
        </ext>
      </extLst>
    </bk>
    <bk>
      <extLst>
        <ext uri="{3e2802c4-a4d2-4d8b-9148-e3be6c30e623}">
          <xlrd:rvb i="1545"/>
        </ext>
      </extLst>
    </bk>
    <bk>
      <extLst>
        <ext uri="{3e2802c4-a4d2-4d8b-9148-e3be6c30e623}">
          <xlrd:rvb i="1546"/>
        </ext>
      </extLst>
    </bk>
    <bk>
      <extLst>
        <ext uri="{3e2802c4-a4d2-4d8b-9148-e3be6c30e623}">
          <xlrd:rvb i="1547"/>
        </ext>
      </extLst>
    </bk>
    <bk>
      <extLst>
        <ext uri="{3e2802c4-a4d2-4d8b-9148-e3be6c30e623}">
          <xlrd:rvb i="1548"/>
        </ext>
      </extLst>
    </bk>
    <bk>
      <extLst>
        <ext uri="{3e2802c4-a4d2-4d8b-9148-e3be6c30e623}">
          <xlrd:rvb i="1549"/>
        </ext>
      </extLst>
    </bk>
    <bk>
      <extLst>
        <ext uri="{3e2802c4-a4d2-4d8b-9148-e3be6c30e623}">
          <xlrd:rvb i="1550"/>
        </ext>
      </extLst>
    </bk>
    <bk>
      <extLst>
        <ext uri="{3e2802c4-a4d2-4d8b-9148-e3be6c30e623}">
          <xlrd:rvb i="1551"/>
        </ext>
      </extLst>
    </bk>
    <bk>
      <extLst>
        <ext uri="{3e2802c4-a4d2-4d8b-9148-e3be6c30e623}">
          <xlrd:rvb i="1552"/>
        </ext>
      </extLst>
    </bk>
    <bk>
      <extLst>
        <ext uri="{3e2802c4-a4d2-4d8b-9148-e3be6c30e623}">
          <xlrd:rvb i="1553"/>
        </ext>
      </extLst>
    </bk>
    <bk>
      <extLst>
        <ext uri="{3e2802c4-a4d2-4d8b-9148-e3be6c30e623}">
          <xlrd:rvb i="1554"/>
        </ext>
      </extLst>
    </bk>
    <bk>
      <extLst>
        <ext uri="{3e2802c4-a4d2-4d8b-9148-e3be6c30e623}">
          <xlrd:rvb i="1555"/>
        </ext>
      </extLst>
    </bk>
    <bk>
      <extLst>
        <ext uri="{3e2802c4-a4d2-4d8b-9148-e3be6c30e623}">
          <xlrd:rvb i="1556"/>
        </ext>
      </extLst>
    </bk>
    <bk>
      <extLst>
        <ext uri="{3e2802c4-a4d2-4d8b-9148-e3be6c30e623}">
          <xlrd:rvb i="1557"/>
        </ext>
      </extLst>
    </bk>
    <bk>
      <extLst>
        <ext uri="{3e2802c4-a4d2-4d8b-9148-e3be6c30e623}">
          <xlrd:rvb i="1558"/>
        </ext>
      </extLst>
    </bk>
    <bk>
      <extLst>
        <ext uri="{3e2802c4-a4d2-4d8b-9148-e3be6c30e623}">
          <xlrd:rvb i="1559"/>
        </ext>
      </extLst>
    </bk>
    <bk>
      <extLst>
        <ext uri="{3e2802c4-a4d2-4d8b-9148-e3be6c30e623}">
          <xlrd:rvb i="1560"/>
        </ext>
      </extLst>
    </bk>
    <bk>
      <extLst>
        <ext uri="{3e2802c4-a4d2-4d8b-9148-e3be6c30e623}">
          <xlrd:rvb i="1561"/>
        </ext>
      </extLst>
    </bk>
    <bk>
      <extLst>
        <ext uri="{3e2802c4-a4d2-4d8b-9148-e3be6c30e623}">
          <xlrd:rvb i="1562"/>
        </ext>
      </extLst>
    </bk>
    <bk>
      <extLst>
        <ext uri="{3e2802c4-a4d2-4d8b-9148-e3be6c30e623}">
          <xlrd:rvb i="1563"/>
        </ext>
      </extLst>
    </bk>
    <bk>
      <extLst>
        <ext uri="{3e2802c4-a4d2-4d8b-9148-e3be6c30e623}">
          <xlrd:rvb i="1564"/>
        </ext>
      </extLst>
    </bk>
    <bk>
      <extLst>
        <ext uri="{3e2802c4-a4d2-4d8b-9148-e3be6c30e623}">
          <xlrd:rvb i="1565"/>
        </ext>
      </extLst>
    </bk>
    <bk>
      <extLst>
        <ext uri="{3e2802c4-a4d2-4d8b-9148-e3be6c30e623}">
          <xlrd:rvb i="1566"/>
        </ext>
      </extLst>
    </bk>
    <bk>
      <extLst>
        <ext uri="{3e2802c4-a4d2-4d8b-9148-e3be6c30e623}">
          <xlrd:rvb i="1567"/>
        </ext>
      </extLst>
    </bk>
    <bk>
      <extLst>
        <ext uri="{3e2802c4-a4d2-4d8b-9148-e3be6c30e623}">
          <xlrd:rvb i="1568"/>
        </ext>
      </extLst>
    </bk>
    <bk>
      <extLst>
        <ext uri="{3e2802c4-a4d2-4d8b-9148-e3be6c30e623}">
          <xlrd:rvb i="1569"/>
        </ext>
      </extLst>
    </bk>
    <bk>
      <extLst>
        <ext uri="{3e2802c4-a4d2-4d8b-9148-e3be6c30e623}">
          <xlrd:rvb i="1570"/>
        </ext>
      </extLst>
    </bk>
    <bk>
      <extLst>
        <ext uri="{3e2802c4-a4d2-4d8b-9148-e3be6c30e623}">
          <xlrd:rvb i="1571"/>
        </ext>
      </extLst>
    </bk>
    <bk>
      <extLst>
        <ext uri="{3e2802c4-a4d2-4d8b-9148-e3be6c30e623}">
          <xlrd:rvb i="1572"/>
        </ext>
      </extLst>
    </bk>
    <bk>
      <extLst>
        <ext uri="{3e2802c4-a4d2-4d8b-9148-e3be6c30e623}">
          <xlrd:rvb i="1573"/>
        </ext>
      </extLst>
    </bk>
    <bk>
      <extLst>
        <ext uri="{3e2802c4-a4d2-4d8b-9148-e3be6c30e623}">
          <xlrd:rvb i="1574"/>
        </ext>
      </extLst>
    </bk>
    <bk>
      <extLst>
        <ext uri="{3e2802c4-a4d2-4d8b-9148-e3be6c30e623}">
          <xlrd:rvb i="1575"/>
        </ext>
      </extLst>
    </bk>
    <bk>
      <extLst>
        <ext uri="{3e2802c4-a4d2-4d8b-9148-e3be6c30e623}">
          <xlrd:rvb i="1576"/>
        </ext>
      </extLst>
    </bk>
    <bk>
      <extLst>
        <ext uri="{3e2802c4-a4d2-4d8b-9148-e3be6c30e623}">
          <xlrd:rvb i="1577"/>
        </ext>
      </extLst>
    </bk>
    <bk>
      <extLst>
        <ext uri="{3e2802c4-a4d2-4d8b-9148-e3be6c30e623}">
          <xlrd:rvb i="1578"/>
        </ext>
      </extLst>
    </bk>
    <bk>
      <extLst>
        <ext uri="{3e2802c4-a4d2-4d8b-9148-e3be6c30e623}">
          <xlrd:rvb i="1579"/>
        </ext>
      </extLst>
    </bk>
    <bk>
      <extLst>
        <ext uri="{3e2802c4-a4d2-4d8b-9148-e3be6c30e623}">
          <xlrd:rvb i="1580"/>
        </ext>
      </extLst>
    </bk>
    <bk>
      <extLst>
        <ext uri="{3e2802c4-a4d2-4d8b-9148-e3be6c30e623}">
          <xlrd:rvb i="1581"/>
        </ext>
      </extLst>
    </bk>
    <bk>
      <extLst>
        <ext uri="{3e2802c4-a4d2-4d8b-9148-e3be6c30e623}">
          <xlrd:rvb i="1582"/>
        </ext>
      </extLst>
    </bk>
    <bk>
      <extLst>
        <ext uri="{3e2802c4-a4d2-4d8b-9148-e3be6c30e623}">
          <xlrd:rvb i="1583"/>
        </ext>
      </extLst>
    </bk>
    <bk>
      <extLst>
        <ext uri="{3e2802c4-a4d2-4d8b-9148-e3be6c30e623}">
          <xlrd:rvb i="1584"/>
        </ext>
      </extLst>
    </bk>
    <bk>
      <extLst>
        <ext uri="{3e2802c4-a4d2-4d8b-9148-e3be6c30e623}">
          <xlrd:rvb i="1585"/>
        </ext>
      </extLst>
    </bk>
    <bk>
      <extLst>
        <ext uri="{3e2802c4-a4d2-4d8b-9148-e3be6c30e623}">
          <xlrd:rvb i="1586"/>
        </ext>
      </extLst>
    </bk>
    <bk>
      <extLst>
        <ext uri="{3e2802c4-a4d2-4d8b-9148-e3be6c30e623}">
          <xlrd:rvb i="1587"/>
        </ext>
      </extLst>
    </bk>
    <bk>
      <extLst>
        <ext uri="{3e2802c4-a4d2-4d8b-9148-e3be6c30e623}">
          <xlrd:rvb i="1588"/>
        </ext>
      </extLst>
    </bk>
    <bk>
      <extLst>
        <ext uri="{3e2802c4-a4d2-4d8b-9148-e3be6c30e623}">
          <xlrd:rvb i="1589"/>
        </ext>
      </extLst>
    </bk>
    <bk>
      <extLst>
        <ext uri="{3e2802c4-a4d2-4d8b-9148-e3be6c30e623}">
          <xlrd:rvb i="1590"/>
        </ext>
      </extLst>
    </bk>
    <bk>
      <extLst>
        <ext uri="{3e2802c4-a4d2-4d8b-9148-e3be6c30e623}">
          <xlrd:rvb i="1591"/>
        </ext>
      </extLst>
    </bk>
    <bk>
      <extLst>
        <ext uri="{3e2802c4-a4d2-4d8b-9148-e3be6c30e623}">
          <xlrd:rvb i="1592"/>
        </ext>
      </extLst>
    </bk>
    <bk>
      <extLst>
        <ext uri="{3e2802c4-a4d2-4d8b-9148-e3be6c30e623}">
          <xlrd:rvb i="1593"/>
        </ext>
      </extLst>
    </bk>
    <bk>
      <extLst>
        <ext uri="{3e2802c4-a4d2-4d8b-9148-e3be6c30e623}">
          <xlrd:rvb i="1594"/>
        </ext>
      </extLst>
    </bk>
    <bk>
      <extLst>
        <ext uri="{3e2802c4-a4d2-4d8b-9148-e3be6c30e623}">
          <xlrd:rvb i="1595"/>
        </ext>
      </extLst>
    </bk>
    <bk>
      <extLst>
        <ext uri="{3e2802c4-a4d2-4d8b-9148-e3be6c30e623}">
          <xlrd:rvb i="1596"/>
        </ext>
      </extLst>
    </bk>
    <bk>
      <extLst>
        <ext uri="{3e2802c4-a4d2-4d8b-9148-e3be6c30e623}">
          <xlrd:rvb i="1597"/>
        </ext>
      </extLst>
    </bk>
    <bk>
      <extLst>
        <ext uri="{3e2802c4-a4d2-4d8b-9148-e3be6c30e623}">
          <xlrd:rvb i="1598"/>
        </ext>
      </extLst>
    </bk>
    <bk>
      <extLst>
        <ext uri="{3e2802c4-a4d2-4d8b-9148-e3be6c30e623}">
          <xlrd:rvb i="1599"/>
        </ext>
      </extLst>
    </bk>
    <bk>
      <extLst>
        <ext uri="{3e2802c4-a4d2-4d8b-9148-e3be6c30e623}">
          <xlrd:rvb i="1600"/>
        </ext>
      </extLst>
    </bk>
    <bk>
      <extLst>
        <ext uri="{3e2802c4-a4d2-4d8b-9148-e3be6c30e623}">
          <xlrd:rvb i="1601"/>
        </ext>
      </extLst>
    </bk>
    <bk>
      <extLst>
        <ext uri="{3e2802c4-a4d2-4d8b-9148-e3be6c30e623}">
          <xlrd:rvb i="1602"/>
        </ext>
      </extLst>
    </bk>
    <bk>
      <extLst>
        <ext uri="{3e2802c4-a4d2-4d8b-9148-e3be6c30e623}">
          <xlrd:rvb i="1603"/>
        </ext>
      </extLst>
    </bk>
    <bk>
      <extLst>
        <ext uri="{3e2802c4-a4d2-4d8b-9148-e3be6c30e623}">
          <xlrd:rvb i="1604"/>
        </ext>
      </extLst>
    </bk>
    <bk>
      <extLst>
        <ext uri="{3e2802c4-a4d2-4d8b-9148-e3be6c30e623}">
          <xlrd:rvb i="1605"/>
        </ext>
      </extLst>
    </bk>
    <bk>
      <extLst>
        <ext uri="{3e2802c4-a4d2-4d8b-9148-e3be6c30e623}">
          <xlrd:rvb i="1606"/>
        </ext>
      </extLst>
    </bk>
    <bk>
      <extLst>
        <ext uri="{3e2802c4-a4d2-4d8b-9148-e3be6c30e623}">
          <xlrd:rvb i="1607"/>
        </ext>
      </extLst>
    </bk>
    <bk>
      <extLst>
        <ext uri="{3e2802c4-a4d2-4d8b-9148-e3be6c30e623}">
          <xlrd:rvb i="1608"/>
        </ext>
      </extLst>
    </bk>
    <bk>
      <extLst>
        <ext uri="{3e2802c4-a4d2-4d8b-9148-e3be6c30e623}">
          <xlrd:rvb i="1609"/>
        </ext>
      </extLst>
    </bk>
    <bk>
      <extLst>
        <ext uri="{3e2802c4-a4d2-4d8b-9148-e3be6c30e623}">
          <xlrd:rvb i="1610"/>
        </ext>
      </extLst>
    </bk>
    <bk>
      <extLst>
        <ext uri="{3e2802c4-a4d2-4d8b-9148-e3be6c30e623}">
          <xlrd:rvb i="1611"/>
        </ext>
      </extLst>
    </bk>
    <bk>
      <extLst>
        <ext uri="{3e2802c4-a4d2-4d8b-9148-e3be6c30e623}">
          <xlrd:rvb i="1612"/>
        </ext>
      </extLst>
    </bk>
    <bk>
      <extLst>
        <ext uri="{3e2802c4-a4d2-4d8b-9148-e3be6c30e623}">
          <xlrd:rvb i="1613"/>
        </ext>
      </extLst>
    </bk>
    <bk>
      <extLst>
        <ext uri="{3e2802c4-a4d2-4d8b-9148-e3be6c30e623}">
          <xlrd:rvb i="1614"/>
        </ext>
      </extLst>
    </bk>
    <bk>
      <extLst>
        <ext uri="{3e2802c4-a4d2-4d8b-9148-e3be6c30e623}">
          <xlrd:rvb i="1615"/>
        </ext>
      </extLst>
    </bk>
    <bk>
      <extLst>
        <ext uri="{3e2802c4-a4d2-4d8b-9148-e3be6c30e623}">
          <xlrd:rvb i="1616"/>
        </ext>
      </extLst>
    </bk>
    <bk>
      <extLst>
        <ext uri="{3e2802c4-a4d2-4d8b-9148-e3be6c30e623}">
          <xlrd:rvb i="1617"/>
        </ext>
      </extLst>
    </bk>
    <bk>
      <extLst>
        <ext uri="{3e2802c4-a4d2-4d8b-9148-e3be6c30e623}">
          <xlrd:rvb i="1618"/>
        </ext>
      </extLst>
    </bk>
    <bk>
      <extLst>
        <ext uri="{3e2802c4-a4d2-4d8b-9148-e3be6c30e623}">
          <xlrd:rvb i="1619"/>
        </ext>
      </extLst>
    </bk>
    <bk>
      <extLst>
        <ext uri="{3e2802c4-a4d2-4d8b-9148-e3be6c30e623}">
          <xlrd:rvb i="1620"/>
        </ext>
      </extLst>
    </bk>
    <bk>
      <extLst>
        <ext uri="{3e2802c4-a4d2-4d8b-9148-e3be6c30e623}">
          <xlrd:rvb i="1621"/>
        </ext>
      </extLst>
    </bk>
    <bk>
      <extLst>
        <ext uri="{3e2802c4-a4d2-4d8b-9148-e3be6c30e623}">
          <xlrd:rvb i="1622"/>
        </ext>
      </extLst>
    </bk>
    <bk>
      <extLst>
        <ext uri="{3e2802c4-a4d2-4d8b-9148-e3be6c30e623}">
          <xlrd:rvb i="1623"/>
        </ext>
      </extLst>
    </bk>
    <bk>
      <extLst>
        <ext uri="{3e2802c4-a4d2-4d8b-9148-e3be6c30e623}">
          <xlrd:rvb i="1624"/>
        </ext>
      </extLst>
    </bk>
    <bk>
      <extLst>
        <ext uri="{3e2802c4-a4d2-4d8b-9148-e3be6c30e623}">
          <xlrd:rvb i="1625"/>
        </ext>
      </extLst>
    </bk>
    <bk>
      <extLst>
        <ext uri="{3e2802c4-a4d2-4d8b-9148-e3be6c30e623}">
          <xlrd:rvb i="1626"/>
        </ext>
      </extLst>
    </bk>
    <bk>
      <extLst>
        <ext uri="{3e2802c4-a4d2-4d8b-9148-e3be6c30e623}">
          <xlrd:rvb i="1627"/>
        </ext>
      </extLst>
    </bk>
    <bk>
      <extLst>
        <ext uri="{3e2802c4-a4d2-4d8b-9148-e3be6c30e623}">
          <xlrd:rvb i="1628"/>
        </ext>
      </extLst>
    </bk>
    <bk>
      <extLst>
        <ext uri="{3e2802c4-a4d2-4d8b-9148-e3be6c30e623}">
          <xlrd:rvb i="1629"/>
        </ext>
      </extLst>
    </bk>
    <bk>
      <extLst>
        <ext uri="{3e2802c4-a4d2-4d8b-9148-e3be6c30e623}">
          <xlrd:rvb i="1630"/>
        </ext>
      </extLst>
    </bk>
    <bk>
      <extLst>
        <ext uri="{3e2802c4-a4d2-4d8b-9148-e3be6c30e623}">
          <xlrd:rvb i="1631"/>
        </ext>
      </extLst>
    </bk>
    <bk>
      <extLst>
        <ext uri="{3e2802c4-a4d2-4d8b-9148-e3be6c30e623}">
          <xlrd:rvb i="1632"/>
        </ext>
      </extLst>
    </bk>
    <bk>
      <extLst>
        <ext uri="{3e2802c4-a4d2-4d8b-9148-e3be6c30e623}">
          <xlrd:rvb i="1633"/>
        </ext>
      </extLst>
    </bk>
    <bk>
      <extLst>
        <ext uri="{3e2802c4-a4d2-4d8b-9148-e3be6c30e623}">
          <xlrd:rvb i="1634"/>
        </ext>
      </extLst>
    </bk>
    <bk>
      <extLst>
        <ext uri="{3e2802c4-a4d2-4d8b-9148-e3be6c30e623}">
          <xlrd:rvb i="1635"/>
        </ext>
      </extLst>
    </bk>
    <bk>
      <extLst>
        <ext uri="{3e2802c4-a4d2-4d8b-9148-e3be6c30e623}">
          <xlrd:rvb i="1636"/>
        </ext>
      </extLst>
    </bk>
    <bk>
      <extLst>
        <ext uri="{3e2802c4-a4d2-4d8b-9148-e3be6c30e623}">
          <xlrd:rvb i="1637"/>
        </ext>
      </extLst>
    </bk>
    <bk>
      <extLst>
        <ext uri="{3e2802c4-a4d2-4d8b-9148-e3be6c30e623}">
          <xlrd:rvb i="1638"/>
        </ext>
      </extLst>
    </bk>
    <bk>
      <extLst>
        <ext uri="{3e2802c4-a4d2-4d8b-9148-e3be6c30e623}">
          <xlrd:rvb i="1639"/>
        </ext>
      </extLst>
    </bk>
    <bk>
      <extLst>
        <ext uri="{3e2802c4-a4d2-4d8b-9148-e3be6c30e623}">
          <xlrd:rvb i="1640"/>
        </ext>
      </extLst>
    </bk>
    <bk>
      <extLst>
        <ext uri="{3e2802c4-a4d2-4d8b-9148-e3be6c30e623}">
          <xlrd:rvb i="1641"/>
        </ext>
      </extLst>
    </bk>
    <bk>
      <extLst>
        <ext uri="{3e2802c4-a4d2-4d8b-9148-e3be6c30e623}">
          <xlrd:rvb i="1642"/>
        </ext>
      </extLst>
    </bk>
    <bk>
      <extLst>
        <ext uri="{3e2802c4-a4d2-4d8b-9148-e3be6c30e623}">
          <xlrd:rvb i="1643"/>
        </ext>
      </extLst>
    </bk>
    <bk>
      <extLst>
        <ext uri="{3e2802c4-a4d2-4d8b-9148-e3be6c30e623}">
          <xlrd:rvb i="1644"/>
        </ext>
      </extLst>
    </bk>
    <bk>
      <extLst>
        <ext uri="{3e2802c4-a4d2-4d8b-9148-e3be6c30e623}">
          <xlrd:rvb i="1645"/>
        </ext>
      </extLst>
    </bk>
    <bk>
      <extLst>
        <ext uri="{3e2802c4-a4d2-4d8b-9148-e3be6c30e623}">
          <xlrd:rvb i="1646"/>
        </ext>
      </extLst>
    </bk>
    <bk>
      <extLst>
        <ext uri="{3e2802c4-a4d2-4d8b-9148-e3be6c30e623}">
          <xlrd:rvb i="1647"/>
        </ext>
      </extLst>
    </bk>
    <bk>
      <extLst>
        <ext uri="{3e2802c4-a4d2-4d8b-9148-e3be6c30e623}">
          <xlrd:rvb i="1648"/>
        </ext>
      </extLst>
    </bk>
    <bk>
      <extLst>
        <ext uri="{3e2802c4-a4d2-4d8b-9148-e3be6c30e623}">
          <xlrd:rvb i="1649"/>
        </ext>
      </extLst>
    </bk>
    <bk>
      <extLst>
        <ext uri="{3e2802c4-a4d2-4d8b-9148-e3be6c30e623}">
          <xlrd:rvb i="1650"/>
        </ext>
      </extLst>
    </bk>
    <bk>
      <extLst>
        <ext uri="{3e2802c4-a4d2-4d8b-9148-e3be6c30e623}">
          <xlrd:rvb i="1651"/>
        </ext>
      </extLst>
    </bk>
    <bk>
      <extLst>
        <ext uri="{3e2802c4-a4d2-4d8b-9148-e3be6c30e623}">
          <xlrd:rvb i="1652"/>
        </ext>
      </extLst>
    </bk>
    <bk>
      <extLst>
        <ext uri="{3e2802c4-a4d2-4d8b-9148-e3be6c30e623}">
          <xlrd:rvb i="1653"/>
        </ext>
      </extLst>
    </bk>
    <bk>
      <extLst>
        <ext uri="{3e2802c4-a4d2-4d8b-9148-e3be6c30e623}">
          <xlrd:rvb i="1654"/>
        </ext>
      </extLst>
    </bk>
    <bk>
      <extLst>
        <ext uri="{3e2802c4-a4d2-4d8b-9148-e3be6c30e623}">
          <xlrd:rvb i="1655"/>
        </ext>
      </extLst>
    </bk>
    <bk>
      <extLst>
        <ext uri="{3e2802c4-a4d2-4d8b-9148-e3be6c30e623}">
          <xlrd:rvb i="1656"/>
        </ext>
      </extLst>
    </bk>
    <bk>
      <extLst>
        <ext uri="{3e2802c4-a4d2-4d8b-9148-e3be6c30e623}">
          <xlrd:rvb i="1657"/>
        </ext>
      </extLst>
    </bk>
    <bk>
      <extLst>
        <ext uri="{3e2802c4-a4d2-4d8b-9148-e3be6c30e623}">
          <xlrd:rvb i="1658"/>
        </ext>
      </extLst>
    </bk>
    <bk>
      <extLst>
        <ext uri="{3e2802c4-a4d2-4d8b-9148-e3be6c30e623}">
          <xlrd:rvb i="1659"/>
        </ext>
      </extLst>
    </bk>
    <bk>
      <extLst>
        <ext uri="{3e2802c4-a4d2-4d8b-9148-e3be6c30e623}">
          <xlrd:rvb i="1660"/>
        </ext>
      </extLst>
    </bk>
    <bk>
      <extLst>
        <ext uri="{3e2802c4-a4d2-4d8b-9148-e3be6c30e623}">
          <xlrd:rvb i="1661"/>
        </ext>
      </extLst>
    </bk>
    <bk>
      <extLst>
        <ext uri="{3e2802c4-a4d2-4d8b-9148-e3be6c30e623}">
          <xlrd:rvb i="1662"/>
        </ext>
      </extLst>
    </bk>
    <bk>
      <extLst>
        <ext uri="{3e2802c4-a4d2-4d8b-9148-e3be6c30e623}">
          <xlrd:rvb i="1663"/>
        </ext>
      </extLst>
    </bk>
    <bk>
      <extLst>
        <ext uri="{3e2802c4-a4d2-4d8b-9148-e3be6c30e623}">
          <xlrd:rvb i="1664"/>
        </ext>
      </extLst>
    </bk>
    <bk>
      <extLst>
        <ext uri="{3e2802c4-a4d2-4d8b-9148-e3be6c30e623}">
          <xlrd:rvb i="1665"/>
        </ext>
      </extLst>
    </bk>
    <bk>
      <extLst>
        <ext uri="{3e2802c4-a4d2-4d8b-9148-e3be6c30e623}">
          <xlrd:rvb i="1666"/>
        </ext>
      </extLst>
    </bk>
    <bk>
      <extLst>
        <ext uri="{3e2802c4-a4d2-4d8b-9148-e3be6c30e623}">
          <xlrd:rvb i="1667"/>
        </ext>
      </extLst>
    </bk>
    <bk>
      <extLst>
        <ext uri="{3e2802c4-a4d2-4d8b-9148-e3be6c30e623}">
          <xlrd:rvb i="1668"/>
        </ext>
      </extLst>
    </bk>
    <bk>
      <extLst>
        <ext uri="{3e2802c4-a4d2-4d8b-9148-e3be6c30e623}">
          <xlrd:rvb i="1669"/>
        </ext>
      </extLst>
    </bk>
    <bk>
      <extLst>
        <ext uri="{3e2802c4-a4d2-4d8b-9148-e3be6c30e623}">
          <xlrd:rvb i="1670"/>
        </ext>
      </extLst>
    </bk>
    <bk>
      <extLst>
        <ext uri="{3e2802c4-a4d2-4d8b-9148-e3be6c30e623}">
          <xlrd:rvb i="1671"/>
        </ext>
      </extLst>
    </bk>
    <bk>
      <extLst>
        <ext uri="{3e2802c4-a4d2-4d8b-9148-e3be6c30e623}">
          <xlrd:rvb i="1672"/>
        </ext>
      </extLst>
    </bk>
    <bk>
      <extLst>
        <ext uri="{3e2802c4-a4d2-4d8b-9148-e3be6c30e623}">
          <xlrd:rvb i="1673"/>
        </ext>
      </extLst>
    </bk>
    <bk>
      <extLst>
        <ext uri="{3e2802c4-a4d2-4d8b-9148-e3be6c30e623}">
          <xlrd:rvb i="1674"/>
        </ext>
      </extLst>
    </bk>
    <bk>
      <extLst>
        <ext uri="{3e2802c4-a4d2-4d8b-9148-e3be6c30e623}">
          <xlrd:rvb i="1675"/>
        </ext>
      </extLst>
    </bk>
    <bk>
      <extLst>
        <ext uri="{3e2802c4-a4d2-4d8b-9148-e3be6c30e623}">
          <xlrd:rvb i="1676"/>
        </ext>
      </extLst>
    </bk>
    <bk>
      <extLst>
        <ext uri="{3e2802c4-a4d2-4d8b-9148-e3be6c30e623}">
          <xlrd:rvb i="1677"/>
        </ext>
      </extLst>
    </bk>
    <bk>
      <extLst>
        <ext uri="{3e2802c4-a4d2-4d8b-9148-e3be6c30e623}">
          <xlrd:rvb i="1678"/>
        </ext>
      </extLst>
    </bk>
    <bk>
      <extLst>
        <ext uri="{3e2802c4-a4d2-4d8b-9148-e3be6c30e623}">
          <xlrd:rvb i="1679"/>
        </ext>
      </extLst>
    </bk>
    <bk>
      <extLst>
        <ext uri="{3e2802c4-a4d2-4d8b-9148-e3be6c30e623}">
          <xlrd:rvb i="1680"/>
        </ext>
      </extLst>
    </bk>
    <bk>
      <extLst>
        <ext uri="{3e2802c4-a4d2-4d8b-9148-e3be6c30e623}">
          <xlrd:rvb i="1681"/>
        </ext>
      </extLst>
    </bk>
    <bk>
      <extLst>
        <ext uri="{3e2802c4-a4d2-4d8b-9148-e3be6c30e623}">
          <xlrd:rvb i="1682"/>
        </ext>
      </extLst>
    </bk>
    <bk>
      <extLst>
        <ext uri="{3e2802c4-a4d2-4d8b-9148-e3be6c30e623}">
          <xlrd:rvb i="1683"/>
        </ext>
      </extLst>
    </bk>
    <bk>
      <extLst>
        <ext uri="{3e2802c4-a4d2-4d8b-9148-e3be6c30e623}">
          <xlrd:rvb i="1684"/>
        </ext>
      </extLst>
    </bk>
    <bk>
      <extLst>
        <ext uri="{3e2802c4-a4d2-4d8b-9148-e3be6c30e623}">
          <xlrd:rvb i="1685"/>
        </ext>
      </extLst>
    </bk>
    <bk>
      <extLst>
        <ext uri="{3e2802c4-a4d2-4d8b-9148-e3be6c30e623}">
          <xlrd:rvb i="1686"/>
        </ext>
      </extLst>
    </bk>
    <bk>
      <extLst>
        <ext uri="{3e2802c4-a4d2-4d8b-9148-e3be6c30e623}">
          <xlrd:rvb i="1687"/>
        </ext>
      </extLst>
    </bk>
    <bk>
      <extLst>
        <ext uri="{3e2802c4-a4d2-4d8b-9148-e3be6c30e623}">
          <xlrd:rvb i="1688"/>
        </ext>
      </extLst>
    </bk>
    <bk>
      <extLst>
        <ext uri="{3e2802c4-a4d2-4d8b-9148-e3be6c30e623}">
          <xlrd:rvb i="1689"/>
        </ext>
      </extLst>
    </bk>
    <bk>
      <extLst>
        <ext uri="{3e2802c4-a4d2-4d8b-9148-e3be6c30e623}">
          <xlrd:rvb i="1690"/>
        </ext>
      </extLst>
    </bk>
    <bk>
      <extLst>
        <ext uri="{3e2802c4-a4d2-4d8b-9148-e3be6c30e623}">
          <xlrd:rvb i="1691"/>
        </ext>
      </extLst>
    </bk>
    <bk>
      <extLst>
        <ext uri="{3e2802c4-a4d2-4d8b-9148-e3be6c30e623}">
          <xlrd:rvb i="1692"/>
        </ext>
      </extLst>
    </bk>
    <bk>
      <extLst>
        <ext uri="{3e2802c4-a4d2-4d8b-9148-e3be6c30e623}">
          <xlrd:rvb i="1693"/>
        </ext>
      </extLst>
    </bk>
    <bk>
      <extLst>
        <ext uri="{3e2802c4-a4d2-4d8b-9148-e3be6c30e623}">
          <xlrd:rvb i="1694"/>
        </ext>
      </extLst>
    </bk>
    <bk>
      <extLst>
        <ext uri="{3e2802c4-a4d2-4d8b-9148-e3be6c30e623}">
          <xlrd:rvb i="1695"/>
        </ext>
      </extLst>
    </bk>
    <bk>
      <extLst>
        <ext uri="{3e2802c4-a4d2-4d8b-9148-e3be6c30e623}">
          <xlrd:rvb i="1696"/>
        </ext>
      </extLst>
    </bk>
    <bk>
      <extLst>
        <ext uri="{3e2802c4-a4d2-4d8b-9148-e3be6c30e623}">
          <xlrd:rvb i="1697"/>
        </ext>
      </extLst>
    </bk>
    <bk>
      <extLst>
        <ext uri="{3e2802c4-a4d2-4d8b-9148-e3be6c30e623}">
          <xlrd:rvb i="1698"/>
        </ext>
      </extLst>
    </bk>
    <bk>
      <extLst>
        <ext uri="{3e2802c4-a4d2-4d8b-9148-e3be6c30e623}">
          <xlrd:rvb i="1699"/>
        </ext>
      </extLst>
    </bk>
    <bk>
      <extLst>
        <ext uri="{3e2802c4-a4d2-4d8b-9148-e3be6c30e623}">
          <xlrd:rvb i="1700"/>
        </ext>
      </extLst>
    </bk>
    <bk>
      <extLst>
        <ext uri="{3e2802c4-a4d2-4d8b-9148-e3be6c30e623}">
          <xlrd:rvb i="1701"/>
        </ext>
      </extLst>
    </bk>
    <bk>
      <extLst>
        <ext uri="{3e2802c4-a4d2-4d8b-9148-e3be6c30e623}">
          <xlrd:rvb i="1702"/>
        </ext>
      </extLst>
    </bk>
    <bk>
      <extLst>
        <ext uri="{3e2802c4-a4d2-4d8b-9148-e3be6c30e623}">
          <xlrd:rvb i="1703"/>
        </ext>
      </extLst>
    </bk>
    <bk>
      <extLst>
        <ext uri="{3e2802c4-a4d2-4d8b-9148-e3be6c30e623}">
          <xlrd:rvb i="1704"/>
        </ext>
      </extLst>
    </bk>
    <bk>
      <extLst>
        <ext uri="{3e2802c4-a4d2-4d8b-9148-e3be6c30e623}">
          <xlrd:rvb i="1705"/>
        </ext>
      </extLst>
    </bk>
    <bk>
      <extLst>
        <ext uri="{3e2802c4-a4d2-4d8b-9148-e3be6c30e623}">
          <xlrd:rvb i="1706"/>
        </ext>
      </extLst>
    </bk>
    <bk>
      <extLst>
        <ext uri="{3e2802c4-a4d2-4d8b-9148-e3be6c30e623}">
          <xlrd:rvb i="1707"/>
        </ext>
      </extLst>
    </bk>
    <bk>
      <extLst>
        <ext uri="{3e2802c4-a4d2-4d8b-9148-e3be6c30e623}">
          <xlrd:rvb i="1708"/>
        </ext>
      </extLst>
    </bk>
    <bk>
      <extLst>
        <ext uri="{3e2802c4-a4d2-4d8b-9148-e3be6c30e623}">
          <xlrd:rvb i="1709"/>
        </ext>
      </extLst>
    </bk>
    <bk>
      <extLst>
        <ext uri="{3e2802c4-a4d2-4d8b-9148-e3be6c30e623}">
          <xlrd:rvb i="1710"/>
        </ext>
      </extLst>
    </bk>
    <bk>
      <extLst>
        <ext uri="{3e2802c4-a4d2-4d8b-9148-e3be6c30e623}">
          <xlrd:rvb i="1711"/>
        </ext>
      </extLst>
    </bk>
    <bk>
      <extLst>
        <ext uri="{3e2802c4-a4d2-4d8b-9148-e3be6c30e623}">
          <xlrd:rvb i="1712"/>
        </ext>
      </extLst>
    </bk>
    <bk>
      <extLst>
        <ext uri="{3e2802c4-a4d2-4d8b-9148-e3be6c30e623}">
          <xlrd:rvb i="1713"/>
        </ext>
      </extLst>
    </bk>
    <bk>
      <extLst>
        <ext uri="{3e2802c4-a4d2-4d8b-9148-e3be6c30e623}">
          <xlrd:rvb i="1714"/>
        </ext>
      </extLst>
    </bk>
    <bk>
      <extLst>
        <ext uri="{3e2802c4-a4d2-4d8b-9148-e3be6c30e623}">
          <xlrd:rvb i="1715"/>
        </ext>
      </extLst>
    </bk>
    <bk>
      <extLst>
        <ext uri="{3e2802c4-a4d2-4d8b-9148-e3be6c30e623}">
          <xlrd:rvb i="1716"/>
        </ext>
      </extLst>
    </bk>
    <bk>
      <extLst>
        <ext uri="{3e2802c4-a4d2-4d8b-9148-e3be6c30e623}">
          <xlrd:rvb i="1717"/>
        </ext>
      </extLst>
    </bk>
    <bk>
      <extLst>
        <ext uri="{3e2802c4-a4d2-4d8b-9148-e3be6c30e623}">
          <xlrd:rvb i="1718"/>
        </ext>
      </extLst>
    </bk>
    <bk>
      <extLst>
        <ext uri="{3e2802c4-a4d2-4d8b-9148-e3be6c30e623}">
          <xlrd:rvb i="1719"/>
        </ext>
      </extLst>
    </bk>
    <bk>
      <extLst>
        <ext uri="{3e2802c4-a4d2-4d8b-9148-e3be6c30e623}">
          <xlrd:rvb i="1720"/>
        </ext>
      </extLst>
    </bk>
    <bk>
      <extLst>
        <ext uri="{3e2802c4-a4d2-4d8b-9148-e3be6c30e623}">
          <xlrd:rvb i="1721"/>
        </ext>
      </extLst>
    </bk>
    <bk>
      <extLst>
        <ext uri="{3e2802c4-a4d2-4d8b-9148-e3be6c30e623}">
          <xlrd:rvb i="1722"/>
        </ext>
      </extLst>
    </bk>
    <bk>
      <extLst>
        <ext uri="{3e2802c4-a4d2-4d8b-9148-e3be6c30e623}">
          <xlrd:rvb i="1723"/>
        </ext>
      </extLst>
    </bk>
    <bk>
      <extLst>
        <ext uri="{3e2802c4-a4d2-4d8b-9148-e3be6c30e623}">
          <xlrd:rvb i="1724"/>
        </ext>
      </extLst>
    </bk>
    <bk>
      <extLst>
        <ext uri="{3e2802c4-a4d2-4d8b-9148-e3be6c30e623}">
          <xlrd:rvb i="1725"/>
        </ext>
      </extLst>
    </bk>
    <bk>
      <extLst>
        <ext uri="{3e2802c4-a4d2-4d8b-9148-e3be6c30e623}">
          <xlrd:rvb i="1726"/>
        </ext>
      </extLst>
    </bk>
    <bk>
      <extLst>
        <ext uri="{3e2802c4-a4d2-4d8b-9148-e3be6c30e623}">
          <xlrd:rvb i="1727"/>
        </ext>
      </extLst>
    </bk>
    <bk>
      <extLst>
        <ext uri="{3e2802c4-a4d2-4d8b-9148-e3be6c30e623}">
          <xlrd:rvb i="1728"/>
        </ext>
      </extLst>
    </bk>
    <bk>
      <extLst>
        <ext uri="{3e2802c4-a4d2-4d8b-9148-e3be6c30e623}">
          <xlrd:rvb i="1729"/>
        </ext>
      </extLst>
    </bk>
    <bk>
      <extLst>
        <ext uri="{3e2802c4-a4d2-4d8b-9148-e3be6c30e623}">
          <xlrd:rvb i="1730"/>
        </ext>
      </extLst>
    </bk>
    <bk>
      <extLst>
        <ext uri="{3e2802c4-a4d2-4d8b-9148-e3be6c30e623}">
          <xlrd:rvb i="1731"/>
        </ext>
      </extLst>
    </bk>
    <bk>
      <extLst>
        <ext uri="{3e2802c4-a4d2-4d8b-9148-e3be6c30e623}">
          <xlrd:rvb i="1732"/>
        </ext>
      </extLst>
    </bk>
    <bk>
      <extLst>
        <ext uri="{3e2802c4-a4d2-4d8b-9148-e3be6c30e623}">
          <xlrd:rvb i="1733"/>
        </ext>
      </extLst>
    </bk>
    <bk>
      <extLst>
        <ext uri="{3e2802c4-a4d2-4d8b-9148-e3be6c30e623}">
          <xlrd:rvb i="1734"/>
        </ext>
      </extLst>
    </bk>
    <bk>
      <extLst>
        <ext uri="{3e2802c4-a4d2-4d8b-9148-e3be6c30e623}">
          <xlrd:rvb i="1735"/>
        </ext>
      </extLst>
    </bk>
    <bk>
      <extLst>
        <ext uri="{3e2802c4-a4d2-4d8b-9148-e3be6c30e623}">
          <xlrd:rvb i="1736"/>
        </ext>
      </extLst>
    </bk>
    <bk>
      <extLst>
        <ext uri="{3e2802c4-a4d2-4d8b-9148-e3be6c30e623}">
          <xlrd:rvb i="1737"/>
        </ext>
      </extLst>
    </bk>
    <bk>
      <extLst>
        <ext uri="{3e2802c4-a4d2-4d8b-9148-e3be6c30e623}">
          <xlrd:rvb i="1738"/>
        </ext>
      </extLst>
    </bk>
    <bk>
      <extLst>
        <ext uri="{3e2802c4-a4d2-4d8b-9148-e3be6c30e623}">
          <xlrd:rvb i="1739"/>
        </ext>
      </extLst>
    </bk>
    <bk>
      <extLst>
        <ext uri="{3e2802c4-a4d2-4d8b-9148-e3be6c30e623}">
          <xlrd:rvb i="1740"/>
        </ext>
      </extLst>
    </bk>
    <bk>
      <extLst>
        <ext uri="{3e2802c4-a4d2-4d8b-9148-e3be6c30e623}">
          <xlrd:rvb i="1741"/>
        </ext>
      </extLst>
    </bk>
    <bk>
      <extLst>
        <ext uri="{3e2802c4-a4d2-4d8b-9148-e3be6c30e623}">
          <xlrd:rvb i="1742"/>
        </ext>
      </extLst>
    </bk>
    <bk>
      <extLst>
        <ext uri="{3e2802c4-a4d2-4d8b-9148-e3be6c30e623}">
          <xlrd:rvb i="1743"/>
        </ext>
      </extLst>
    </bk>
    <bk>
      <extLst>
        <ext uri="{3e2802c4-a4d2-4d8b-9148-e3be6c30e623}">
          <xlrd:rvb i="1744"/>
        </ext>
      </extLst>
    </bk>
    <bk>
      <extLst>
        <ext uri="{3e2802c4-a4d2-4d8b-9148-e3be6c30e623}">
          <xlrd:rvb i="1745"/>
        </ext>
      </extLst>
    </bk>
    <bk>
      <extLst>
        <ext uri="{3e2802c4-a4d2-4d8b-9148-e3be6c30e623}">
          <xlrd:rvb i="1746"/>
        </ext>
      </extLst>
    </bk>
    <bk>
      <extLst>
        <ext uri="{3e2802c4-a4d2-4d8b-9148-e3be6c30e623}">
          <xlrd:rvb i="1747"/>
        </ext>
      </extLst>
    </bk>
    <bk>
      <extLst>
        <ext uri="{3e2802c4-a4d2-4d8b-9148-e3be6c30e623}">
          <xlrd:rvb i="1748"/>
        </ext>
      </extLst>
    </bk>
    <bk>
      <extLst>
        <ext uri="{3e2802c4-a4d2-4d8b-9148-e3be6c30e623}">
          <xlrd:rvb i="1749"/>
        </ext>
      </extLst>
    </bk>
    <bk>
      <extLst>
        <ext uri="{3e2802c4-a4d2-4d8b-9148-e3be6c30e623}">
          <xlrd:rvb i="1750"/>
        </ext>
      </extLst>
    </bk>
    <bk>
      <extLst>
        <ext uri="{3e2802c4-a4d2-4d8b-9148-e3be6c30e623}">
          <xlrd:rvb i="1751"/>
        </ext>
      </extLst>
    </bk>
    <bk>
      <extLst>
        <ext uri="{3e2802c4-a4d2-4d8b-9148-e3be6c30e623}">
          <xlrd:rvb i="1752"/>
        </ext>
      </extLst>
    </bk>
    <bk>
      <extLst>
        <ext uri="{3e2802c4-a4d2-4d8b-9148-e3be6c30e623}">
          <xlrd:rvb i="1753"/>
        </ext>
      </extLst>
    </bk>
    <bk>
      <extLst>
        <ext uri="{3e2802c4-a4d2-4d8b-9148-e3be6c30e623}">
          <xlrd:rvb i="1754"/>
        </ext>
      </extLst>
    </bk>
    <bk>
      <extLst>
        <ext uri="{3e2802c4-a4d2-4d8b-9148-e3be6c30e623}">
          <xlrd:rvb i="1755"/>
        </ext>
      </extLst>
    </bk>
    <bk>
      <extLst>
        <ext uri="{3e2802c4-a4d2-4d8b-9148-e3be6c30e623}">
          <xlrd:rvb i="1756"/>
        </ext>
      </extLst>
    </bk>
    <bk>
      <extLst>
        <ext uri="{3e2802c4-a4d2-4d8b-9148-e3be6c30e623}">
          <xlrd:rvb i="1757"/>
        </ext>
      </extLst>
    </bk>
    <bk>
      <extLst>
        <ext uri="{3e2802c4-a4d2-4d8b-9148-e3be6c30e623}">
          <xlrd:rvb i="1758"/>
        </ext>
      </extLst>
    </bk>
    <bk>
      <extLst>
        <ext uri="{3e2802c4-a4d2-4d8b-9148-e3be6c30e623}">
          <xlrd:rvb i="1759"/>
        </ext>
      </extLst>
    </bk>
    <bk>
      <extLst>
        <ext uri="{3e2802c4-a4d2-4d8b-9148-e3be6c30e623}">
          <xlrd:rvb i="1760"/>
        </ext>
      </extLst>
    </bk>
    <bk>
      <extLst>
        <ext uri="{3e2802c4-a4d2-4d8b-9148-e3be6c30e623}">
          <xlrd:rvb i="1761"/>
        </ext>
      </extLst>
    </bk>
    <bk>
      <extLst>
        <ext uri="{3e2802c4-a4d2-4d8b-9148-e3be6c30e623}">
          <xlrd:rvb i="1762"/>
        </ext>
      </extLst>
    </bk>
    <bk>
      <extLst>
        <ext uri="{3e2802c4-a4d2-4d8b-9148-e3be6c30e623}">
          <xlrd:rvb i="1763"/>
        </ext>
      </extLst>
    </bk>
    <bk>
      <extLst>
        <ext uri="{3e2802c4-a4d2-4d8b-9148-e3be6c30e623}">
          <xlrd:rvb i="1764"/>
        </ext>
      </extLst>
    </bk>
    <bk>
      <extLst>
        <ext uri="{3e2802c4-a4d2-4d8b-9148-e3be6c30e623}">
          <xlrd:rvb i="1765"/>
        </ext>
      </extLst>
    </bk>
    <bk>
      <extLst>
        <ext uri="{3e2802c4-a4d2-4d8b-9148-e3be6c30e623}">
          <xlrd:rvb i="1766"/>
        </ext>
      </extLst>
    </bk>
    <bk>
      <extLst>
        <ext uri="{3e2802c4-a4d2-4d8b-9148-e3be6c30e623}">
          <xlrd:rvb i="1767"/>
        </ext>
      </extLst>
    </bk>
    <bk>
      <extLst>
        <ext uri="{3e2802c4-a4d2-4d8b-9148-e3be6c30e623}">
          <xlrd:rvb i="1768"/>
        </ext>
      </extLst>
    </bk>
    <bk>
      <extLst>
        <ext uri="{3e2802c4-a4d2-4d8b-9148-e3be6c30e623}">
          <xlrd:rvb i="1769"/>
        </ext>
      </extLst>
    </bk>
    <bk>
      <extLst>
        <ext uri="{3e2802c4-a4d2-4d8b-9148-e3be6c30e623}">
          <xlrd:rvb i="1770"/>
        </ext>
      </extLst>
    </bk>
    <bk>
      <extLst>
        <ext uri="{3e2802c4-a4d2-4d8b-9148-e3be6c30e623}">
          <xlrd:rvb i="1771"/>
        </ext>
      </extLst>
    </bk>
    <bk>
      <extLst>
        <ext uri="{3e2802c4-a4d2-4d8b-9148-e3be6c30e623}">
          <xlrd:rvb i="1772"/>
        </ext>
      </extLst>
    </bk>
    <bk>
      <extLst>
        <ext uri="{3e2802c4-a4d2-4d8b-9148-e3be6c30e623}">
          <xlrd:rvb i="1773"/>
        </ext>
      </extLst>
    </bk>
    <bk>
      <extLst>
        <ext uri="{3e2802c4-a4d2-4d8b-9148-e3be6c30e623}">
          <xlrd:rvb i="1774"/>
        </ext>
      </extLst>
    </bk>
    <bk>
      <extLst>
        <ext uri="{3e2802c4-a4d2-4d8b-9148-e3be6c30e623}">
          <xlrd:rvb i="1775"/>
        </ext>
      </extLst>
    </bk>
    <bk>
      <extLst>
        <ext uri="{3e2802c4-a4d2-4d8b-9148-e3be6c30e623}">
          <xlrd:rvb i="1776"/>
        </ext>
      </extLst>
    </bk>
    <bk>
      <extLst>
        <ext uri="{3e2802c4-a4d2-4d8b-9148-e3be6c30e623}">
          <xlrd:rvb i="1777"/>
        </ext>
      </extLst>
    </bk>
    <bk>
      <extLst>
        <ext uri="{3e2802c4-a4d2-4d8b-9148-e3be6c30e623}">
          <xlrd:rvb i="1778"/>
        </ext>
      </extLst>
    </bk>
    <bk>
      <extLst>
        <ext uri="{3e2802c4-a4d2-4d8b-9148-e3be6c30e623}">
          <xlrd:rvb i="1779"/>
        </ext>
      </extLst>
    </bk>
    <bk>
      <extLst>
        <ext uri="{3e2802c4-a4d2-4d8b-9148-e3be6c30e623}">
          <xlrd:rvb i="1780"/>
        </ext>
      </extLst>
    </bk>
    <bk>
      <extLst>
        <ext uri="{3e2802c4-a4d2-4d8b-9148-e3be6c30e623}">
          <xlrd:rvb i="1781"/>
        </ext>
      </extLst>
    </bk>
    <bk>
      <extLst>
        <ext uri="{3e2802c4-a4d2-4d8b-9148-e3be6c30e623}">
          <xlrd:rvb i="1782"/>
        </ext>
      </extLst>
    </bk>
    <bk>
      <extLst>
        <ext uri="{3e2802c4-a4d2-4d8b-9148-e3be6c30e623}">
          <xlrd:rvb i="1783"/>
        </ext>
      </extLst>
    </bk>
    <bk>
      <extLst>
        <ext uri="{3e2802c4-a4d2-4d8b-9148-e3be6c30e623}">
          <xlrd:rvb i="1784"/>
        </ext>
      </extLst>
    </bk>
    <bk>
      <extLst>
        <ext uri="{3e2802c4-a4d2-4d8b-9148-e3be6c30e623}">
          <xlrd:rvb i="1785"/>
        </ext>
      </extLst>
    </bk>
    <bk>
      <extLst>
        <ext uri="{3e2802c4-a4d2-4d8b-9148-e3be6c30e623}">
          <xlrd:rvb i="1786"/>
        </ext>
      </extLst>
    </bk>
    <bk>
      <extLst>
        <ext uri="{3e2802c4-a4d2-4d8b-9148-e3be6c30e623}">
          <xlrd:rvb i="1787"/>
        </ext>
      </extLst>
    </bk>
    <bk>
      <extLst>
        <ext uri="{3e2802c4-a4d2-4d8b-9148-e3be6c30e623}">
          <xlrd:rvb i="1788"/>
        </ext>
      </extLst>
    </bk>
    <bk>
      <extLst>
        <ext uri="{3e2802c4-a4d2-4d8b-9148-e3be6c30e623}">
          <xlrd:rvb i="1789"/>
        </ext>
      </extLst>
    </bk>
    <bk>
      <extLst>
        <ext uri="{3e2802c4-a4d2-4d8b-9148-e3be6c30e623}">
          <xlrd:rvb i="1790"/>
        </ext>
      </extLst>
    </bk>
    <bk>
      <extLst>
        <ext uri="{3e2802c4-a4d2-4d8b-9148-e3be6c30e623}">
          <xlrd:rvb i="1791"/>
        </ext>
      </extLst>
    </bk>
    <bk>
      <extLst>
        <ext uri="{3e2802c4-a4d2-4d8b-9148-e3be6c30e623}">
          <xlrd:rvb i="1792"/>
        </ext>
      </extLst>
    </bk>
    <bk>
      <extLst>
        <ext uri="{3e2802c4-a4d2-4d8b-9148-e3be6c30e623}">
          <xlrd:rvb i="1793"/>
        </ext>
      </extLst>
    </bk>
    <bk>
      <extLst>
        <ext uri="{3e2802c4-a4d2-4d8b-9148-e3be6c30e623}">
          <xlrd:rvb i="1794"/>
        </ext>
      </extLst>
    </bk>
    <bk>
      <extLst>
        <ext uri="{3e2802c4-a4d2-4d8b-9148-e3be6c30e623}">
          <xlrd:rvb i="1795"/>
        </ext>
      </extLst>
    </bk>
    <bk>
      <extLst>
        <ext uri="{3e2802c4-a4d2-4d8b-9148-e3be6c30e623}">
          <xlrd:rvb i="1796"/>
        </ext>
      </extLst>
    </bk>
    <bk>
      <extLst>
        <ext uri="{3e2802c4-a4d2-4d8b-9148-e3be6c30e623}">
          <xlrd:rvb i="1797"/>
        </ext>
      </extLst>
    </bk>
    <bk>
      <extLst>
        <ext uri="{3e2802c4-a4d2-4d8b-9148-e3be6c30e623}">
          <xlrd:rvb i="1798"/>
        </ext>
      </extLst>
    </bk>
    <bk>
      <extLst>
        <ext uri="{3e2802c4-a4d2-4d8b-9148-e3be6c30e623}">
          <xlrd:rvb i="1799"/>
        </ext>
      </extLst>
    </bk>
    <bk>
      <extLst>
        <ext uri="{3e2802c4-a4d2-4d8b-9148-e3be6c30e623}">
          <xlrd:rvb i="1800"/>
        </ext>
      </extLst>
    </bk>
    <bk>
      <extLst>
        <ext uri="{3e2802c4-a4d2-4d8b-9148-e3be6c30e623}">
          <xlrd:rvb i="1801"/>
        </ext>
      </extLst>
    </bk>
    <bk>
      <extLst>
        <ext uri="{3e2802c4-a4d2-4d8b-9148-e3be6c30e623}">
          <xlrd:rvb i="1802"/>
        </ext>
      </extLst>
    </bk>
    <bk>
      <extLst>
        <ext uri="{3e2802c4-a4d2-4d8b-9148-e3be6c30e623}">
          <xlrd:rvb i="1803"/>
        </ext>
      </extLst>
    </bk>
    <bk>
      <extLst>
        <ext uri="{3e2802c4-a4d2-4d8b-9148-e3be6c30e623}">
          <xlrd:rvb i="1804"/>
        </ext>
      </extLst>
    </bk>
    <bk>
      <extLst>
        <ext uri="{3e2802c4-a4d2-4d8b-9148-e3be6c30e623}">
          <xlrd:rvb i="1805"/>
        </ext>
      </extLst>
    </bk>
    <bk>
      <extLst>
        <ext uri="{3e2802c4-a4d2-4d8b-9148-e3be6c30e623}">
          <xlrd:rvb i="1806"/>
        </ext>
      </extLst>
    </bk>
    <bk>
      <extLst>
        <ext uri="{3e2802c4-a4d2-4d8b-9148-e3be6c30e623}">
          <xlrd:rvb i="1807"/>
        </ext>
      </extLst>
    </bk>
    <bk>
      <extLst>
        <ext uri="{3e2802c4-a4d2-4d8b-9148-e3be6c30e623}">
          <xlrd:rvb i="1808"/>
        </ext>
      </extLst>
    </bk>
    <bk>
      <extLst>
        <ext uri="{3e2802c4-a4d2-4d8b-9148-e3be6c30e623}">
          <xlrd:rvb i="1809"/>
        </ext>
      </extLst>
    </bk>
    <bk>
      <extLst>
        <ext uri="{3e2802c4-a4d2-4d8b-9148-e3be6c30e623}">
          <xlrd:rvb i="1810"/>
        </ext>
      </extLst>
    </bk>
    <bk>
      <extLst>
        <ext uri="{3e2802c4-a4d2-4d8b-9148-e3be6c30e623}">
          <xlrd:rvb i="1811"/>
        </ext>
      </extLst>
    </bk>
    <bk>
      <extLst>
        <ext uri="{3e2802c4-a4d2-4d8b-9148-e3be6c30e623}">
          <xlrd:rvb i="1812"/>
        </ext>
      </extLst>
    </bk>
    <bk>
      <extLst>
        <ext uri="{3e2802c4-a4d2-4d8b-9148-e3be6c30e623}">
          <xlrd:rvb i="1813"/>
        </ext>
      </extLst>
    </bk>
    <bk>
      <extLst>
        <ext uri="{3e2802c4-a4d2-4d8b-9148-e3be6c30e623}">
          <xlrd:rvb i="1814"/>
        </ext>
      </extLst>
    </bk>
    <bk>
      <extLst>
        <ext uri="{3e2802c4-a4d2-4d8b-9148-e3be6c30e623}">
          <xlrd:rvb i="1815"/>
        </ext>
      </extLst>
    </bk>
    <bk>
      <extLst>
        <ext uri="{3e2802c4-a4d2-4d8b-9148-e3be6c30e623}">
          <xlrd:rvb i="1816"/>
        </ext>
      </extLst>
    </bk>
    <bk>
      <extLst>
        <ext uri="{3e2802c4-a4d2-4d8b-9148-e3be6c30e623}">
          <xlrd:rvb i="1817"/>
        </ext>
      </extLst>
    </bk>
    <bk>
      <extLst>
        <ext uri="{3e2802c4-a4d2-4d8b-9148-e3be6c30e623}">
          <xlrd:rvb i="1818"/>
        </ext>
      </extLst>
    </bk>
    <bk>
      <extLst>
        <ext uri="{3e2802c4-a4d2-4d8b-9148-e3be6c30e623}">
          <xlrd:rvb i="1819"/>
        </ext>
      </extLst>
    </bk>
    <bk>
      <extLst>
        <ext uri="{3e2802c4-a4d2-4d8b-9148-e3be6c30e623}">
          <xlrd:rvb i="1820"/>
        </ext>
      </extLst>
    </bk>
    <bk>
      <extLst>
        <ext uri="{3e2802c4-a4d2-4d8b-9148-e3be6c30e623}">
          <xlrd:rvb i="1821"/>
        </ext>
      </extLst>
    </bk>
    <bk>
      <extLst>
        <ext uri="{3e2802c4-a4d2-4d8b-9148-e3be6c30e623}">
          <xlrd:rvb i="1822"/>
        </ext>
      </extLst>
    </bk>
    <bk>
      <extLst>
        <ext uri="{3e2802c4-a4d2-4d8b-9148-e3be6c30e623}">
          <xlrd:rvb i="1823"/>
        </ext>
      </extLst>
    </bk>
    <bk>
      <extLst>
        <ext uri="{3e2802c4-a4d2-4d8b-9148-e3be6c30e623}">
          <xlrd:rvb i="1824"/>
        </ext>
      </extLst>
    </bk>
    <bk>
      <extLst>
        <ext uri="{3e2802c4-a4d2-4d8b-9148-e3be6c30e623}">
          <xlrd:rvb i="1825"/>
        </ext>
      </extLst>
    </bk>
    <bk>
      <extLst>
        <ext uri="{3e2802c4-a4d2-4d8b-9148-e3be6c30e623}">
          <xlrd:rvb i="1826"/>
        </ext>
      </extLst>
    </bk>
    <bk>
      <extLst>
        <ext uri="{3e2802c4-a4d2-4d8b-9148-e3be6c30e623}">
          <xlrd:rvb i="1827"/>
        </ext>
      </extLst>
    </bk>
    <bk>
      <extLst>
        <ext uri="{3e2802c4-a4d2-4d8b-9148-e3be6c30e623}">
          <xlrd:rvb i="1828"/>
        </ext>
      </extLst>
    </bk>
    <bk>
      <extLst>
        <ext uri="{3e2802c4-a4d2-4d8b-9148-e3be6c30e623}">
          <xlrd:rvb i="1829"/>
        </ext>
      </extLst>
    </bk>
    <bk>
      <extLst>
        <ext uri="{3e2802c4-a4d2-4d8b-9148-e3be6c30e623}">
          <xlrd:rvb i="1830"/>
        </ext>
      </extLst>
    </bk>
    <bk>
      <extLst>
        <ext uri="{3e2802c4-a4d2-4d8b-9148-e3be6c30e623}">
          <xlrd:rvb i="1831"/>
        </ext>
      </extLst>
    </bk>
    <bk>
      <extLst>
        <ext uri="{3e2802c4-a4d2-4d8b-9148-e3be6c30e623}">
          <xlrd:rvb i="1832"/>
        </ext>
      </extLst>
    </bk>
    <bk>
      <extLst>
        <ext uri="{3e2802c4-a4d2-4d8b-9148-e3be6c30e623}">
          <xlrd:rvb i="1833"/>
        </ext>
      </extLst>
    </bk>
    <bk>
      <extLst>
        <ext uri="{3e2802c4-a4d2-4d8b-9148-e3be6c30e623}">
          <xlrd:rvb i="1834"/>
        </ext>
      </extLst>
    </bk>
    <bk>
      <extLst>
        <ext uri="{3e2802c4-a4d2-4d8b-9148-e3be6c30e623}">
          <xlrd:rvb i="1835"/>
        </ext>
      </extLst>
    </bk>
    <bk>
      <extLst>
        <ext uri="{3e2802c4-a4d2-4d8b-9148-e3be6c30e623}">
          <xlrd:rvb i="1836"/>
        </ext>
      </extLst>
    </bk>
    <bk>
      <extLst>
        <ext uri="{3e2802c4-a4d2-4d8b-9148-e3be6c30e623}">
          <xlrd:rvb i="1837"/>
        </ext>
      </extLst>
    </bk>
    <bk>
      <extLst>
        <ext uri="{3e2802c4-a4d2-4d8b-9148-e3be6c30e623}">
          <xlrd:rvb i="1838"/>
        </ext>
      </extLst>
    </bk>
    <bk>
      <extLst>
        <ext uri="{3e2802c4-a4d2-4d8b-9148-e3be6c30e623}">
          <xlrd:rvb i="1839"/>
        </ext>
      </extLst>
    </bk>
    <bk>
      <extLst>
        <ext uri="{3e2802c4-a4d2-4d8b-9148-e3be6c30e623}">
          <xlrd:rvb i="1840"/>
        </ext>
      </extLst>
    </bk>
    <bk>
      <extLst>
        <ext uri="{3e2802c4-a4d2-4d8b-9148-e3be6c30e623}">
          <xlrd:rvb i="1841"/>
        </ext>
      </extLst>
    </bk>
    <bk>
      <extLst>
        <ext uri="{3e2802c4-a4d2-4d8b-9148-e3be6c30e623}">
          <xlrd:rvb i="1842"/>
        </ext>
      </extLst>
    </bk>
    <bk>
      <extLst>
        <ext uri="{3e2802c4-a4d2-4d8b-9148-e3be6c30e623}">
          <xlrd:rvb i="1843"/>
        </ext>
      </extLst>
    </bk>
    <bk>
      <extLst>
        <ext uri="{3e2802c4-a4d2-4d8b-9148-e3be6c30e623}">
          <xlrd:rvb i="1844"/>
        </ext>
      </extLst>
    </bk>
    <bk>
      <extLst>
        <ext uri="{3e2802c4-a4d2-4d8b-9148-e3be6c30e623}">
          <xlrd:rvb i="1845"/>
        </ext>
      </extLst>
    </bk>
    <bk>
      <extLst>
        <ext uri="{3e2802c4-a4d2-4d8b-9148-e3be6c30e623}">
          <xlrd:rvb i="1846"/>
        </ext>
      </extLst>
    </bk>
    <bk>
      <extLst>
        <ext uri="{3e2802c4-a4d2-4d8b-9148-e3be6c30e623}">
          <xlrd:rvb i="1847"/>
        </ext>
      </extLst>
    </bk>
    <bk>
      <extLst>
        <ext uri="{3e2802c4-a4d2-4d8b-9148-e3be6c30e623}">
          <xlrd:rvb i="1848"/>
        </ext>
      </extLst>
    </bk>
    <bk>
      <extLst>
        <ext uri="{3e2802c4-a4d2-4d8b-9148-e3be6c30e623}">
          <xlrd:rvb i="1849"/>
        </ext>
      </extLst>
    </bk>
    <bk>
      <extLst>
        <ext uri="{3e2802c4-a4d2-4d8b-9148-e3be6c30e623}">
          <xlrd:rvb i="1850"/>
        </ext>
      </extLst>
    </bk>
    <bk>
      <extLst>
        <ext uri="{3e2802c4-a4d2-4d8b-9148-e3be6c30e623}">
          <xlrd:rvb i="1851"/>
        </ext>
      </extLst>
    </bk>
    <bk>
      <extLst>
        <ext uri="{3e2802c4-a4d2-4d8b-9148-e3be6c30e623}">
          <xlrd:rvb i="1852"/>
        </ext>
      </extLst>
    </bk>
    <bk>
      <extLst>
        <ext uri="{3e2802c4-a4d2-4d8b-9148-e3be6c30e623}">
          <xlrd:rvb i="1853"/>
        </ext>
      </extLst>
    </bk>
    <bk>
      <extLst>
        <ext uri="{3e2802c4-a4d2-4d8b-9148-e3be6c30e623}">
          <xlrd:rvb i="1854"/>
        </ext>
      </extLst>
    </bk>
    <bk>
      <extLst>
        <ext uri="{3e2802c4-a4d2-4d8b-9148-e3be6c30e623}">
          <xlrd:rvb i="1855"/>
        </ext>
      </extLst>
    </bk>
    <bk>
      <extLst>
        <ext uri="{3e2802c4-a4d2-4d8b-9148-e3be6c30e623}">
          <xlrd:rvb i="1856"/>
        </ext>
      </extLst>
    </bk>
    <bk>
      <extLst>
        <ext uri="{3e2802c4-a4d2-4d8b-9148-e3be6c30e623}">
          <xlrd:rvb i="1857"/>
        </ext>
      </extLst>
    </bk>
    <bk>
      <extLst>
        <ext uri="{3e2802c4-a4d2-4d8b-9148-e3be6c30e623}">
          <xlrd:rvb i="1858"/>
        </ext>
      </extLst>
    </bk>
    <bk>
      <extLst>
        <ext uri="{3e2802c4-a4d2-4d8b-9148-e3be6c30e623}">
          <xlrd:rvb i="1859"/>
        </ext>
      </extLst>
    </bk>
    <bk>
      <extLst>
        <ext uri="{3e2802c4-a4d2-4d8b-9148-e3be6c30e623}">
          <xlrd:rvb i="1860"/>
        </ext>
      </extLst>
    </bk>
    <bk>
      <extLst>
        <ext uri="{3e2802c4-a4d2-4d8b-9148-e3be6c30e623}">
          <xlrd:rvb i="1861"/>
        </ext>
      </extLst>
    </bk>
    <bk>
      <extLst>
        <ext uri="{3e2802c4-a4d2-4d8b-9148-e3be6c30e623}">
          <xlrd:rvb i="1862"/>
        </ext>
      </extLst>
    </bk>
    <bk>
      <extLst>
        <ext uri="{3e2802c4-a4d2-4d8b-9148-e3be6c30e623}">
          <xlrd:rvb i="1863"/>
        </ext>
      </extLst>
    </bk>
    <bk>
      <extLst>
        <ext uri="{3e2802c4-a4d2-4d8b-9148-e3be6c30e623}">
          <xlrd:rvb i="1864"/>
        </ext>
      </extLst>
    </bk>
    <bk>
      <extLst>
        <ext uri="{3e2802c4-a4d2-4d8b-9148-e3be6c30e623}">
          <xlrd:rvb i="1865"/>
        </ext>
      </extLst>
    </bk>
    <bk>
      <extLst>
        <ext uri="{3e2802c4-a4d2-4d8b-9148-e3be6c30e623}">
          <xlrd:rvb i="1866"/>
        </ext>
      </extLst>
    </bk>
    <bk>
      <extLst>
        <ext uri="{3e2802c4-a4d2-4d8b-9148-e3be6c30e623}">
          <xlrd:rvb i="1867"/>
        </ext>
      </extLst>
    </bk>
    <bk>
      <extLst>
        <ext uri="{3e2802c4-a4d2-4d8b-9148-e3be6c30e623}">
          <xlrd:rvb i="1868"/>
        </ext>
      </extLst>
    </bk>
    <bk>
      <extLst>
        <ext uri="{3e2802c4-a4d2-4d8b-9148-e3be6c30e623}">
          <xlrd:rvb i="1869"/>
        </ext>
      </extLst>
    </bk>
    <bk>
      <extLst>
        <ext uri="{3e2802c4-a4d2-4d8b-9148-e3be6c30e623}">
          <xlrd:rvb i="1870"/>
        </ext>
      </extLst>
    </bk>
    <bk>
      <extLst>
        <ext uri="{3e2802c4-a4d2-4d8b-9148-e3be6c30e623}">
          <xlrd:rvb i="1871"/>
        </ext>
      </extLst>
    </bk>
    <bk>
      <extLst>
        <ext uri="{3e2802c4-a4d2-4d8b-9148-e3be6c30e623}">
          <xlrd:rvb i="1872"/>
        </ext>
      </extLst>
    </bk>
    <bk>
      <extLst>
        <ext uri="{3e2802c4-a4d2-4d8b-9148-e3be6c30e623}">
          <xlrd:rvb i="1873"/>
        </ext>
      </extLst>
    </bk>
    <bk>
      <extLst>
        <ext uri="{3e2802c4-a4d2-4d8b-9148-e3be6c30e623}">
          <xlrd:rvb i="1874"/>
        </ext>
      </extLst>
    </bk>
    <bk>
      <extLst>
        <ext uri="{3e2802c4-a4d2-4d8b-9148-e3be6c30e623}">
          <xlrd:rvb i="1875"/>
        </ext>
      </extLst>
    </bk>
    <bk>
      <extLst>
        <ext uri="{3e2802c4-a4d2-4d8b-9148-e3be6c30e623}">
          <xlrd:rvb i="1876"/>
        </ext>
      </extLst>
    </bk>
    <bk>
      <extLst>
        <ext uri="{3e2802c4-a4d2-4d8b-9148-e3be6c30e623}">
          <xlrd:rvb i="1877"/>
        </ext>
      </extLst>
    </bk>
    <bk>
      <extLst>
        <ext uri="{3e2802c4-a4d2-4d8b-9148-e3be6c30e623}">
          <xlrd:rvb i="1878"/>
        </ext>
      </extLst>
    </bk>
    <bk>
      <extLst>
        <ext uri="{3e2802c4-a4d2-4d8b-9148-e3be6c30e623}">
          <xlrd:rvb i="1879"/>
        </ext>
      </extLst>
    </bk>
    <bk>
      <extLst>
        <ext uri="{3e2802c4-a4d2-4d8b-9148-e3be6c30e623}">
          <xlrd:rvb i="1880"/>
        </ext>
      </extLst>
    </bk>
    <bk>
      <extLst>
        <ext uri="{3e2802c4-a4d2-4d8b-9148-e3be6c30e623}">
          <xlrd:rvb i="1881"/>
        </ext>
      </extLst>
    </bk>
    <bk>
      <extLst>
        <ext uri="{3e2802c4-a4d2-4d8b-9148-e3be6c30e623}">
          <xlrd:rvb i="1882"/>
        </ext>
      </extLst>
    </bk>
    <bk>
      <extLst>
        <ext uri="{3e2802c4-a4d2-4d8b-9148-e3be6c30e623}">
          <xlrd:rvb i="1883"/>
        </ext>
      </extLst>
    </bk>
    <bk>
      <extLst>
        <ext uri="{3e2802c4-a4d2-4d8b-9148-e3be6c30e623}">
          <xlrd:rvb i="1884"/>
        </ext>
      </extLst>
    </bk>
    <bk>
      <extLst>
        <ext uri="{3e2802c4-a4d2-4d8b-9148-e3be6c30e623}">
          <xlrd:rvb i="1885"/>
        </ext>
      </extLst>
    </bk>
    <bk>
      <extLst>
        <ext uri="{3e2802c4-a4d2-4d8b-9148-e3be6c30e623}">
          <xlrd:rvb i="1886"/>
        </ext>
      </extLst>
    </bk>
    <bk>
      <extLst>
        <ext uri="{3e2802c4-a4d2-4d8b-9148-e3be6c30e623}">
          <xlrd:rvb i="1887"/>
        </ext>
      </extLst>
    </bk>
    <bk>
      <extLst>
        <ext uri="{3e2802c4-a4d2-4d8b-9148-e3be6c30e623}">
          <xlrd:rvb i="1888"/>
        </ext>
      </extLst>
    </bk>
    <bk>
      <extLst>
        <ext uri="{3e2802c4-a4d2-4d8b-9148-e3be6c30e623}">
          <xlrd:rvb i="1889"/>
        </ext>
      </extLst>
    </bk>
    <bk>
      <extLst>
        <ext uri="{3e2802c4-a4d2-4d8b-9148-e3be6c30e623}">
          <xlrd:rvb i="1890"/>
        </ext>
      </extLst>
    </bk>
    <bk>
      <extLst>
        <ext uri="{3e2802c4-a4d2-4d8b-9148-e3be6c30e623}">
          <xlrd:rvb i="1891"/>
        </ext>
      </extLst>
    </bk>
    <bk>
      <extLst>
        <ext uri="{3e2802c4-a4d2-4d8b-9148-e3be6c30e623}">
          <xlrd:rvb i="1892"/>
        </ext>
      </extLst>
    </bk>
    <bk>
      <extLst>
        <ext uri="{3e2802c4-a4d2-4d8b-9148-e3be6c30e623}">
          <xlrd:rvb i="1893"/>
        </ext>
      </extLst>
    </bk>
    <bk>
      <extLst>
        <ext uri="{3e2802c4-a4d2-4d8b-9148-e3be6c30e623}">
          <xlrd:rvb i="1894"/>
        </ext>
      </extLst>
    </bk>
    <bk>
      <extLst>
        <ext uri="{3e2802c4-a4d2-4d8b-9148-e3be6c30e623}">
          <xlrd:rvb i="1895"/>
        </ext>
      </extLst>
    </bk>
    <bk>
      <extLst>
        <ext uri="{3e2802c4-a4d2-4d8b-9148-e3be6c30e623}">
          <xlrd:rvb i="1896"/>
        </ext>
      </extLst>
    </bk>
    <bk>
      <extLst>
        <ext uri="{3e2802c4-a4d2-4d8b-9148-e3be6c30e623}">
          <xlrd:rvb i="1897"/>
        </ext>
      </extLst>
    </bk>
    <bk>
      <extLst>
        <ext uri="{3e2802c4-a4d2-4d8b-9148-e3be6c30e623}">
          <xlrd:rvb i="1898"/>
        </ext>
      </extLst>
    </bk>
    <bk>
      <extLst>
        <ext uri="{3e2802c4-a4d2-4d8b-9148-e3be6c30e623}">
          <xlrd:rvb i="1899"/>
        </ext>
      </extLst>
    </bk>
    <bk>
      <extLst>
        <ext uri="{3e2802c4-a4d2-4d8b-9148-e3be6c30e623}">
          <xlrd:rvb i="1900"/>
        </ext>
      </extLst>
    </bk>
    <bk>
      <extLst>
        <ext uri="{3e2802c4-a4d2-4d8b-9148-e3be6c30e623}">
          <xlrd:rvb i="1901"/>
        </ext>
      </extLst>
    </bk>
    <bk>
      <extLst>
        <ext uri="{3e2802c4-a4d2-4d8b-9148-e3be6c30e623}">
          <xlrd:rvb i="1902"/>
        </ext>
      </extLst>
    </bk>
    <bk>
      <extLst>
        <ext uri="{3e2802c4-a4d2-4d8b-9148-e3be6c30e623}">
          <xlrd:rvb i="1903"/>
        </ext>
      </extLst>
    </bk>
    <bk>
      <extLst>
        <ext uri="{3e2802c4-a4d2-4d8b-9148-e3be6c30e623}">
          <xlrd:rvb i="1904"/>
        </ext>
      </extLst>
    </bk>
    <bk>
      <extLst>
        <ext uri="{3e2802c4-a4d2-4d8b-9148-e3be6c30e623}">
          <xlrd:rvb i="1905"/>
        </ext>
      </extLst>
    </bk>
    <bk>
      <extLst>
        <ext uri="{3e2802c4-a4d2-4d8b-9148-e3be6c30e623}">
          <xlrd:rvb i="1906"/>
        </ext>
      </extLst>
    </bk>
    <bk>
      <extLst>
        <ext uri="{3e2802c4-a4d2-4d8b-9148-e3be6c30e623}">
          <xlrd:rvb i="1907"/>
        </ext>
      </extLst>
    </bk>
    <bk>
      <extLst>
        <ext uri="{3e2802c4-a4d2-4d8b-9148-e3be6c30e623}">
          <xlrd:rvb i="1908"/>
        </ext>
      </extLst>
    </bk>
    <bk>
      <extLst>
        <ext uri="{3e2802c4-a4d2-4d8b-9148-e3be6c30e623}">
          <xlrd:rvb i="1909"/>
        </ext>
      </extLst>
    </bk>
    <bk>
      <extLst>
        <ext uri="{3e2802c4-a4d2-4d8b-9148-e3be6c30e623}">
          <xlrd:rvb i="1910"/>
        </ext>
      </extLst>
    </bk>
    <bk>
      <extLst>
        <ext uri="{3e2802c4-a4d2-4d8b-9148-e3be6c30e623}">
          <xlrd:rvb i="1911"/>
        </ext>
      </extLst>
    </bk>
    <bk>
      <extLst>
        <ext uri="{3e2802c4-a4d2-4d8b-9148-e3be6c30e623}">
          <xlrd:rvb i="1912"/>
        </ext>
      </extLst>
    </bk>
    <bk>
      <extLst>
        <ext uri="{3e2802c4-a4d2-4d8b-9148-e3be6c30e623}">
          <xlrd:rvb i="1913"/>
        </ext>
      </extLst>
    </bk>
    <bk>
      <extLst>
        <ext uri="{3e2802c4-a4d2-4d8b-9148-e3be6c30e623}">
          <xlrd:rvb i="1914"/>
        </ext>
      </extLst>
    </bk>
    <bk>
      <extLst>
        <ext uri="{3e2802c4-a4d2-4d8b-9148-e3be6c30e623}">
          <xlrd:rvb i="1915"/>
        </ext>
      </extLst>
    </bk>
    <bk>
      <extLst>
        <ext uri="{3e2802c4-a4d2-4d8b-9148-e3be6c30e623}">
          <xlrd:rvb i="1916"/>
        </ext>
      </extLst>
    </bk>
    <bk>
      <extLst>
        <ext uri="{3e2802c4-a4d2-4d8b-9148-e3be6c30e623}">
          <xlrd:rvb i="1917"/>
        </ext>
      </extLst>
    </bk>
    <bk>
      <extLst>
        <ext uri="{3e2802c4-a4d2-4d8b-9148-e3be6c30e623}">
          <xlrd:rvb i="1918"/>
        </ext>
      </extLst>
    </bk>
    <bk>
      <extLst>
        <ext uri="{3e2802c4-a4d2-4d8b-9148-e3be6c30e623}">
          <xlrd:rvb i="1919"/>
        </ext>
      </extLst>
    </bk>
    <bk>
      <extLst>
        <ext uri="{3e2802c4-a4d2-4d8b-9148-e3be6c30e623}">
          <xlrd:rvb i="1920"/>
        </ext>
      </extLst>
    </bk>
    <bk>
      <extLst>
        <ext uri="{3e2802c4-a4d2-4d8b-9148-e3be6c30e623}">
          <xlrd:rvb i="1921"/>
        </ext>
      </extLst>
    </bk>
    <bk>
      <extLst>
        <ext uri="{3e2802c4-a4d2-4d8b-9148-e3be6c30e623}">
          <xlrd:rvb i="1922"/>
        </ext>
      </extLst>
    </bk>
    <bk>
      <extLst>
        <ext uri="{3e2802c4-a4d2-4d8b-9148-e3be6c30e623}">
          <xlrd:rvb i="1923"/>
        </ext>
      </extLst>
    </bk>
    <bk>
      <extLst>
        <ext uri="{3e2802c4-a4d2-4d8b-9148-e3be6c30e623}">
          <xlrd:rvb i="1924"/>
        </ext>
      </extLst>
    </bk>
    <bk>
      <extLst>
        <ext uri="{3e2802c4-a4d2-4d8b-9148-e3be6c30e623}">
          <xlrd:rvb i="1925"/>
        </ext>
      </extLst>
    </bk>
    <bk>
      <extLst>
        <ext uri="{3e2802c4-a4d2-4d8b-9148-e3be6c30e623}">
          <xlrd:rvb i="1926"/>
        </ext>
      </extLst>
    </bk>
    <bk>
      <extLst>
        <ext uri="{3e2802c4-a4d2-4d8b-9148-e3be6c30e623}">
          <xlrd:rvb i="1927"/>
        </ext>
      </extLst>
    </bk>
    <bk>
      <extLst>
        <ext uri="{3e2802c4-a4d2-4d8b-9148-e3be6c30e623}">
          <xlrd:rvb i="1928"/>
        </ext>
      </extLst>
    </bk>
    <bk>
      <extLst>
        <ext uri="{3e2802c4-a4d2-4d8b-9148-e3be6c30e623}">
          <xlrd:rvb i="1929"/>
        </ext>
      </extLst>
    </bk>
    <bk>
      <extLst>
        <ext uri="{3e2802c4-a4d2-4d8b-9148-e3be6c30e623}">
          <xlrd:rvb i="1930"/>
        </ext>
      </extLst>
    </bk>
    <bk>
      <extLst>
        <ext uri="{3e2802c4-a4d2-4d8b-9148-e3be6c30e623}">
          <xlrd:rvb i="1931"/>
        </ext>
      </extLst>
    </bk>
    <bk>
      <extLst>
        <ext uri="{3e2802c4-a4d2-4d8b-9148-e3be6c30e623}">
          <xlrd:rvb i="1932"/>
        </ext>
      </extLst>
    </bk>
    <bk>
      <extLst>
        <ext uri="{3e2802c4-a4d2-4d8b-9148-e3be6c30e623}">
          <xlrd:rvb i="1933"/>
        </ext>
      </extLst>
    </bk>
    <bk>
      <extLst>
        <ext uri="{3e2802c4-a4d2-4d8b-9148-e3be6c30e623}">
          <xlrd:rvb i="1934"/>
        </ext>
      </extLst>
    </bk>
    <bk>
      <extLst>
        <ext uri="{3e2802c4-a4d2-4d8b-9148-e3be6c30e623}">
          <xlrd:rvb i="1935"/>
        </ext>
      </extLst>
    </bk>
    <bk>
      <extLst>
        <ext uri="{3e2802c4-a4d2-4d8b-9148-e3be6c30e623}">
          <xlrd:rvb i="1936"/>
        </ext>
      </extLst>
    </bk>
    <bk>
      <extLst>
        <ext uri="{3e2802c4-a4d2-4d8b-9148-e3be6c30e623}">
          <xlrd:rvb i="1937"/>
        </ext>
      </extLst>
    </bk>
    <bk>
      <extLst>
        <ext uri="{3e2802c4-a4d2-4d8b-9148-e3be6c30e623}">
          <xlrd:rvb i="1938"/>
        </ext>
      </extLst>
    </bk>
    <bk>
      <extLst>
        <ext uri="{3e2802c4-a4d2-4d8b-9148-e3be6c30e623}">
          <xlrd:rvb i="1939"/>
        </ext>
      </extLst>
    </bk>
    <bk>
      <extLst>
        <ext uri="{3e2802c4-a4d2-4d8b-9148-e3be6c30e623}">
          <xlrd:rvb i="1940"/>
        </ext>
      </extLst>
    </bk>
    <bk>
      <extLst>
        <ext uri="{3e2802c4-a4d2-4d8b-9148-e3be6c30e623}">
          <xlrd:rvb i="1941"/>
        </ext>
      </extLst>
    </bk>
    <bk>
      <extLst>
        <ext uri="{3e2802c4-a4d2-4d8b-9148-e3be6c30e623}">
          <xlrd:rvb i="1942"/>
        </ext>
      </extLst>
    </bk>
    <bk>
      <extLst>
        <ext uri="{3e2802c4-a4d2-4d8b-9148-e3be6c30e623}">
          <xlrd:rvb i="1943"/>
        </ext>
      </extLst>
    </bk>
    <bk>
      <extLst>
        <ext uri="{3e2802c4-a4d2-4d8b-9148-e3be6c30e623}">
          <xlrd:rvb i="1944"/>
        </ext>
      </extLst>
    </bk>
    <bk>
      <extLst>
        <ext uri="{3e2802c4-a4d2-4d8b-9148-e3be6c30e623}">
          <xlrd:rvb i="1945"/>
        </ext>
      </extLst>
    </bk>
    <bk>
      <extLst>
        <ext uri="{3e2802c4-a4d2-4d8b-9148-e3be6c30e623}">
          <xlrd:rvb i="1946"/>
        </ext>
      </extLst>
    </bk>
    <bk>
      <extLst>
        <ext uri="{3e2802c4-a4d2-4d8b-9148-e3be6c30e623}">
          <xlrd:rvb i="1947"/>
        </ext>
      </extLst>
    </bk>
    <bk>
      <extLst>
        <ext uri="{3e2802c4-a4d2-4d8b-9148-e3be6c30e623}">
          <xlrd:rvb i="1948"/>
        </ext>
      </extLst>
    </bk>
    <bk>
      <extLst>
        <ext uri="{3e2802c4-a4d2-4d8b-9148-e3be6c30e623}">
          <xlrd:rvb i="1949"/>
        </ext>
      </extLst>
    </bk>
    <bk>
      <extLst>
        <ext uri="{3e2802c4-a4d2-4d8b-9148-e3be6c30e623}">
          <xlrd:rvb i="1950"/>
        </ext>
      </extLst>
    </bk>
    <bk>
      <extLst>
        <ext uri="{3e2802c4-a4d2-4d8b-9148-e3be6c30e623}">
          <xlrd:rvb i="1951"/>
        </ext>
      </extLst>
    </bk>
    <bk>
      <extLst>
        <ext uri="{3e2802c4-a4d2-4d8b-9148-e3be6c30e623}">
          <xlrd:rvb i="1952"/>
        </ext>
      </extLst>
    </bk>
    <bk>
      <extLst>
        <ext uri="{3e2802c4-a4d2-4d8b-9148-e3be6c30e623}">
          <xlrd:rvb i="1953"/>
        </ext>
      </extLst>
    </bk>
    <bk>
      <extLst>
        <ext uri="{3e2802c4-a4d2-4d8b-9148-e3be6c30e623}">
          <xlrd:rvb i="1954"/>
        </ext>
      </extLst>
    </bk>
    <bk>
      <extLst>
        <ext uri="{3e2802c4-a4d2-4d8b-9148-e3be6c30e623}">
          <xlrd:rvb i="1955"/>
        </ext>
      </extLst>
    </bk>
    <bk>
      <extLst>
        <ext uri="{3e2802c4-a4d2-4d8b-9148-e3be6c30e623}">
          <xlrd:rvb i="1956"/>
        </ext>
      </extLst>
    </bk>
    <bk>
      <extLst>
        <ext uri="{3e2802c4-a4d2-4d8b-9148-e3be6c30e623}">
          <xlrd:rvb i="1957"/>
        </ext>
      </extLst>
    </bk>
    <bk>
      <extLst>
        <ext uri="{3e2802c4-a4d2-4d8b-9148-e3be6c30e623}">
          <xlrd:rvb i="1958"/>
        </ext>
      </extLst>
    </bk>
    <bk>
      <extLst>
        <ext uri="{3e2802c4-a4d2-4d8b-9148-e3be6c30e623}">
          <xlrd:rvb i="1959"/>
        </ext>
      </extLst>
    </bk>
    <bk>
      <extLst>
        <ext uri="{3e2802c4-a4d2-4d8b-9148-e3be6c30e623}">
          <xlrd:rvb i="1960"/>
        </ext>
      </extLst>
    </bk>
    <bk>
      <extLst>
        <ext uri="{3e2802c4-a4d2-4d8b-9148-e3be6c30e623}">
          <xlrd:rvb i="1961"/>
        </ext>
      </extLst>
    </bk>
    <bk>
      <extLst>
        <ext uri="{3e2802c4-a4d2-4d8b-9148-e3be6c30e623}">
          <xlrd:rvb i="1962"/>
        </ext>
      </extLst>
    </bk>
    <bk>
      <extLst>
        <ext uri="{3e2802c4-a4d2-4d8b-9148-e3be6c30e623}">
          <xlrd:rvb i="1963"/>
        </ext>
      </extLst>
    </bk>
    <bk>
      <extLst>
        <ext uri="{3e2802c4-a4d2-4d8b-9148-e3be6c30e623}">
          <xlrd:rvb i="1964"/>
        </ext>
      </extLst>
    </bk>
    <bk>
      <extLst>
        <ext uri="{3e2802c4-a4d2-4d8b-9148-e3be6c30e623}">
          <xlrd:rvb i="1965"/>
        </ext>
      </extLst>
    </bk>
    <bk>
      <extLst>
        <ext uri="{3e2802c4-a4d2-4d8b-9148-e3be6c30e623}">
          <xlrd:rvb i="1966"/>
        </ext>
      </extLst>
    </bk>
    <bk>
      <extLst>
        <ext uri="{3e2802c4-a4d2-4d8b-9148-e3be6c30e623}">
          <xlrd:rvb i="1967"/>
        </ext>
      </extLst>
    </bk>
    <bk>
      <extLst>
        <ext uri="{3e2802c4-a4d2-4d8b-9148-e3be6c30e623}">
          <xlrd:rvb i="1968"/>
        </ext>
      </extLst>
    </bk>
    <bk>
      <extLst>
        <ext uri="{3e2802c4-a4d2-4d8b-9148-e3be6c30e623}">
          <xlrd:rvb i="1969"/>
        </ext>
      </extLst>
    </bk>
    <bk>
      <extLst>
        <ext uri="{3e2802c4-a4d2-4d8b-9148-e3be6c30e623}">
          <xlrd:rvb i="1970"/>
        </ext>
      </extLst>
    </bk>
    <bk>
      <extLst>
        <ext uri="{3e2802c4-a4d2-4d8b-9148-e3be6c30e623}">
          <xlrd:rvb i="1971"/>
        </ext>
      </extLst>
    </bk>
    <bk>
      <extLst>
        <ext uri="{3e2802c4-a4d2-4d8b-9148-e3be6c30e623}">
          <xlrd:rvb i="1972"/>
        </ext>
      </extLst>
    </bk>
    <bk>
      <extLst>
        <ext uri="{3e2802c4-a4d2-4d8b-9148-e3be6c30e623}">
          <xlrd:rvb i="1973"/>
        </ext>
      </extLst>
    </bk>
    <bk>
      <extLst>
        <ext uri="{3e2802c4-a4d2-4d8b-9148-e3be6c30e623}">
          <xlrd:rvb i="1974"/>
        </ext>
      </extLst>
    </bk>
    <bk>
      <extLst>
        <ext uri="{3e2802c4-a4d2-4d8b-9148-e3be6c30e623}">
          <xlrd:rvb i="1975"/>
        </ext>
      </extLst>
    </bk>
    <bk>
      <extLst>
        <ext uri="{3e2802c4-a4d2-4d8b-9148-e3be6c30e623}">
          <xlrd:rvb i="1976"/>
        </ext>
      </extLst>
    </bk>
    <bk>
      <extLst>
        <ext uri="{3e2802c4-a4d2-4d8b-9148-e3be6c30e623}">
          <xlrd:rvb i="1977"/>
        </ext>
      </extLst>
    </bk>
    <bk>
      <extLst>
        <ext uri="{3e2802c4-a4d2-4d8b-9148-e3be6c30e623}">
          <xlrd:rvb i="1978"/>
        </ext>
      </extLst>
    </bk>
    <bk>
      <extLst>
        <ext uri="{3e2802c4-a4d2-4d8b-9148-e3be6c30e623}">
          <xlrd:rvb i="1979"/>
        </ext>
      </extLst>
    </bk>
    <bk>
      <extLst>
        <ext uri="{3e2802c4-a4d2-4d8b-9148-e3be6c30e623}">
          <xlrd:rvb i="1980"/>
        </ext>
      </extLst>
    </bk>
    <bk>
      <extLst>
        <ext uri="{3e2802c4-a4d2-4d8b-9148-e3be6c30e623}">
          <xlrd:rvb i="1981"/>
        </ext>
      </extLst>
    </bk>
    <bk>
      <extLst>
        <ext uri="{3e2802c4-a4d2-4d8b-9148-e3be6c30e623}">
          <xlrd:rvb i="1982"/>
        </ext>
      </extLst>
    </bk>
    <bk>
      <extLst>
        <ext uri="{3e2802c4-a4d2-4d8b-9148-e3be6c30e623}">
          <xlrd:rvb i="1983"/>
        </ext>
      </extLst>
    </bk>
    <bk>
      <extLst>
        <ext uri="{3e2802c4-a4d2-4d8b-9148-e3be6c30e623}">
          <xlrd:rvb i="1984"/>
        </ext>
      </extLst>
    </bk>
    <bk>
      <extLst>
        <ext uri="{3e2802c4-a4d2-4d8b-9148-e3be6c30e623}">
          <xlrd:rvb i="1985"/>
        </ext>
      </extLst>
    </bk>
    <bk>
      <extLst>
        <ext uri="{3e2802c4-a4d2-4d8b-9148-e3be6c30e623}">
          <xlrd:rvb i="1986"/>
        </ext>
      </extLst>
    </bk>
    <bk>
      <extLst>
        <ext uri="{3e2802c4-a4d2-4d8b-9148-e3be6c30e623}">
          <xlrd:rvb i="1987"/>
        </ext>
      </extLst>
    </bk>
    <bk>
      <extLst>
        <ext uri="{3e2802c4-a4d2-4d8b-9148-e3be6c30e623}">
          <xlrd:rvb i="1988"/>
        </ext>
      </extLst>
    </bk>
    <bk>
      <extLst>
        <ext uri="{3e2802c4-a4d2-4d8b-9148-e3be6c30e623}">
          <xlrd:rvb i="1989"/>
        </ext>
      </extLst>
    </bk>
    <bk>
      <extLst>
        <ext uri="{3e2802c4-a4d2-4d8b-9148-e3be6c30e623}">
          <xlrd:rvb i="1990"/>
        </ext>
      </extLst>
    </bk>
    <bk>
      <extLst>
        <ext uri="{3e2802c4-a4d2-4d8b-9148-e3be6c30e623}">
          <xlrd:rvb i="1991"/>
        </ext>
      </extLst>
    </bk>
    <bk>
      <extLst>
        <ext uri="{3e2802c4-a4d2-4d8b-9148-e3be6c30e623}">
          <xlrd:rvb i="1992"/>
        </ext>
      </extLst>
    </bk>
    <bk>
      <extLst>
        <ext uri="{3e2802c4-a4d2-4d8b-9148-e3be6c30e623}">
          <xlrd:rvb i="1993"/>
        </ext>
      </extLst>
    </bk>
    <bk>
      <extLst>
        <ext uri="{3e2802c4-a4d2-4d8b-9148-e3be6c30e623}">
          <xlrd:rvb i="1994"/>
        </ext>
      </extLst>
    </bk>
    <bk>
      <extLst>
        <ext uri="{3e2802c4-a4d2-4d8b-9148-e3be6c30e623}">
          <xlrd:rvb i="1995"/>
        </ext>
      </extLst>
    </bk>
    <bk>
      <extLst>
        <ext uri="{3e2802c4-a4d2-4d8b-9148-e3be6c30e623}">
          <xlrd:rvb i="1996"/>
        </ext>
      </extLst>
    </bk>
    <bk>
      <extLst>
        <ext uri="{3e2802c4-a4d2-4d8b-9148-e3be6c30e623}">
          <xlrd:rvb i="1997"/>
        </ext>
      </extLst>
    </bk>
    <bk>
      <extLst>
        <ext uri="{3e2802c4-a4d2-4d8b-9148-e3be6c30e623}">
          <xlrd:rvb i="1998"/>
        </ext>
      </extLst>
    </bk>
    <bk>
      <extLst>
        <ext uri="{3e2802c4-a4d2-4d8b-9148-e3be6c30e623}">
          <xlrd:rvb i="1999"/>
        </ext>
      </extLst>
    </bk>
    <bk>
      <extLst>
        <ext uri="{3e2802c4-a4d2-4d8b-9148-e3be6c30e623}">
          <xlrd:rvb i="2000"/>
        </ext>
      </extLst>
    </bk>
    <bk>
      <extLst>
        <ext uri="{3e2802c4-a4d2-4d8b-9148-e3be6c30e623}">
          <xlrd:rvb i="2001"/>
        </ext>
      </extLst>
    </bk>
    <bk>
      <extLst>
        <ext uri="{3e2802c4-a4d2-4d8b-9148-e3be6c30e623}">
          <xlrd:rvb i="2002"/>
        </ext>
      </extLst>
    </bk>
    <bk>
      <extLst>
        <ext uri="{3e2802c4-a4d2-4d8b-9148-e3be6c30e623}">
          <xlrd:rvb i="2003"/>
        </ext>
      </extLst>
    </bk>
    <bk>
      <extLst>
        <ext uri="{3e2802c4-a4d2-4d8b-9148-e3be6c30e623}">
          <xlrd:rvb i="2004"/>
        </ext>
      </extLst>
    </bk>
    <bk>
      <extLst>
        <ext uri="{3e2802c4-a4d2-4d8b-9148-e3be6c30e623}">
          <xlrd:rvb i="2005"/>
        </ext>
      </extLst>
    </bk>
    <bk>
      <extLst>
        <ext uri="{3e2802c4-a4d2-4d8b-9148-e3be6c30e623}">
          <xlrd:rvb i="2006"/>
        </ext>
      </extLst>
    </bk>
    <bk>
      <extLst>
        <ext uri="{3e2802c4-a4d2-4d8b-9148-e3be6c30e623}">
          <xlrd:rvb i="2007"/>
        </ext>
      </extLst>
    </bk>
    <bk>
      <extLst>
        <ext uri="{3e2802c4-a4d2-4d8b-9148-e3be6c30e623}">
          <xlrd:rvb i="2008"/>
        </ext>
      </extLst>
    </bk>
    <bk>
      <extLst>
        <ext uri="{3e2802c4-a4d2-4d8b-9148-e3be6c30e623}">
          <xlrd:rvb i="2009"/>
        </ext>
      </extLst>
    </bk>
    <bk>
      <extLst>
        <ext uri="{3e2802c4-a4d2-4d8b-9148-e3be6c30e623}">
          <xlrd:rvb i="2010"/>
        </ext>
      </extLst>
    </bk>
    <bk>
      <extLst>
        <ext uri="{3e2802c4-a4d2-4d8b-9148-e3be6c30e623}">
          <xlrd:rvb i="2011"/>
        </ext>
      </extLst>
    </bk>
    <bk>
      <extLst>
        <ext uri="{3e2802c4-a4d2-4d8b-9148-e3be6c30e623}">
          <xlrd:rvb i="2012"/>
        </ext>
      </extLst>
    </bk>
    <bk>
      <extLst>
        <ext uri="{3e2802c4-a4d2-4d8b-9148-e3be6c30e623}">
          <xlrd:rvb i="2013"/>
        </ext>
      </extLst>
    </bk>
    <bk>
      <extLst>
        <ext uri="{3e2802c4-a4d2-4d8b-9148-e3be6c30e623}">
          <xlrd:rvb i="2014"/>
        </ext>
      </extLst>
    </bk>
    <bk>
      <extLst>
        <ext uri="{3e2802c4-a4d2-4d8b-9148-e3be6c30e623}">
          <xlrd:rvb i="2015"/>
        </ext>
      </extLst>
    </bk>
    <bk>
      <extLst>
        <ext uri="{3e2802c4-a4d2-4d8b-9148-e3be6c30e623}">
          <xlrd:rvb i="2016"/>
        </ext>
      </extLst>
    </bk>
    <bk>
      <extLst>
        <ext uri="{3e2802c4-a4d2-4d8b-9148-e3be6c30e623}">
          <xlrd:rvb i="2017"/>
        </ext>
      </extLst>
    </bk>
    <bk>
      <extLst>
        <ext uri="{3e2802c4-a4d2-4d8b-9148-e3be6c30e623}">
          <xlrd:rvb i="2018"/>
        </ext>
      </extLst>
    </bk>
    <bk>
      <extLst>
        <ext uri="{3e2802c4-a4d2-4d8b-9148-e3be6c30e623}">
          <xlrd:rvb i="2019"/>
        </ext>
      </extLst>
    </bk>
    <bk>
      <extLst>
        <ext uri="{3e2802c4-a4d2-4d8b-9148-e3be6c30e623}">
          <xlrd:rvb i="2020"/>
        </ext>
      </extLst>
    </bk>
    <bk>
      <extLst>
        <ext uri="{3e2802c4-a4d2-4d8b-9148-e3be6c30e623}">
          <xlrd:rvb i="2021"/>
        </ext>
      </extLst>
    </bk>
    <bk>
      <extLst>
        <ext uri="{3e2802c4-a4d2-4d8b-9148-e3be6c30e623}">
          <xlrd:rvb i="2022"/>
        </ext>
      </extLst>
    </bk>
    <bk>
      <extLst>
        <ext uri="{3e2802c4-a4d2-4d8b-9148-e3be6c30e623}">
          <xlrd:rvb i="2023"/>
        </ext>
      </extLst>
    </bk>
    <bk>
      <extLst>
        <ext uri="{3e2802c4-a4d2-4d8b-9148-e3be6c30e623}">
          <xlrd:rvb i="2024"/>
        </ext>
      </extLst>
    </bk>
    <bk>
      <extLst>
        <ext uri="{3e2802c4-a4d2-4d8b-9148-e3be6c30e623}">
          <xlrd:rvb i="2025"/>
        </ext>
      </extLst>
    </bk>
    <bk>
      <extLst>
        <ext uri="{3e2802c4-a4d2-4d8b-9148-e3be6c30e623}">
          <xlrd:rvb i="2026"/>
        </ext>
      </extLst>
    </bk>
    <bk>
      <extLst>
        <ext uri="{3e2802c4-a4d2-4d8b-9148-e3be6c30e623}">
          <xlrd:rvb i="2027"/>
        </ext>
      </extLst>
    </bk>
    <bk>
      <extLst>
        <ext uri="{3e2802c4-a4d2-4d8b-9148-e3be6c30e623}">
          <xlrd:rvb i="2028"/>
        </ext>
      </extLst>
    </bk>
    <bk>
      <extLst>
        <ext uri="{3e2802c4-a4d2-4d8b-9148-e3be6c30e623}">
          <xlrd:rvb i="2029"/>
        </ext>
      </extLst>
    </bk>
    <bk>
      <extLst>
        <ext uri="{3e2802c4-a4d2-4d8b-9148-e3be6c30e623}">
          <xlrd:rvb i="2030"/>
        </ext>
      </extLst>
    </bk>
    <bk>
      <extLst>
        <ext uri="{3e2802c4-a4d2-4d8b-9148-e3be6c30e623}">
          <xlrd:rvb i="2031"/>
        </ext>
      </extLst>
    </bk>
    <bk>
      <extLst>
        <ext uri="{3e2802c4-a4d2-4d8b-9148-e3be6c30e623}">
          <xlrd:rvb i="2032"/>
        </ext>
      </extLst>
    </bk>
    <bk>
      <extLst>
        <ext uri="{3e2802c4-a4d2-4d8b-9148-e3be6c30e623}">
          <xlrd:rvb i="2033"/>
        </ext>
      </extLst>
    </bk>
    <bk>
      <extLst>
        <ext uri="{3e2802c4-a4d2-4d8b-9148-e3be6c30e623}">
          <xlrd:rvb i="2034"/>
        </ext>
      </extLst>
    </bk>
    <bk>
      <extLst>
        <ext uri="{3e2802c4-a4d2-4d8b-9148-e3be6c30e623}">
          <xlrd:rvb i="2035"/>
        </ext>
      </extLst>
    </bk>
    <bk>
      <extLst>
        <ext uri="{3e2802c4-a4d2-4d8b-9148-e3be6c30e623}">
          <xlrd:rvb i="2036"/>
        </ext>
      </extLst>
    </bk>
    <bk>
      <extLst>
        <ext uri="{3e2802c4-a4d2-4d8b-9148-e3be6c30e623}">
          <xlrd:rvb i="2037"/>
        </ext>
      </extLst>
    </bk>
    <bk>
      <extLst>
        <ext uri="{3e2802c4-a4d2-4d8b-9148-e3be6c30e623}">
          <xlrd:rvb i="2038"/>
        </ext>
      </extLst>
    </bk>
    <bk>
      <extLst>
        <ext uri="{3e2802c4-a4d2-4d8b-9148-e3be6c30e623}">
          <xlrd:rvb i="2039"/>
        </ext>
      </extLst>
    </bk>
    <bk>
      <extLst>
        <ext uri="{3e2802c4-a4d2-4d8b-9148-e3be6c30e623}">
          <xlrd:rvb i="2040"/>
        </ext>
      </extLst>
    </bk>
    <bk>
      <extLst>
        <ext uri="{3e2802c4-a4d2-4d8b-9148-e3be6c30e623}">
          <xlrd:rvb i="2041"/>
        </ext>
      </extLst>
    </bk>
    <bk>
      <extLst>
        <ext uri="{3e2802c4-a4d2-4d8b-9148-e3be6c30e623}">
          <xlrd:rvb i="2042"/>
        </ext>
      </extLst>
    </bk>
    <bk>
      <extLst>
        <ext uri="{3e2802c4-a4d2-4d8b-9148-e3be6c30e623}">
          <xlrd:rvb i="2043"/>
        </ext>
      </extLst>
    </bk>
    <bk>
      <extLst>
        <ext uri="{3e2802c4-a4d2-4d8b-9148-e3be6c30e623}">
          <xlrd:rvb i="2044"/>
        </ext>
      </extLst>
    </bk>
    <bk>
      <extLst>
        <ext uri="{3e2802c4-a4d2-4d8b-9148-e3be6c30e623}">
          <xlrd:rvb i="2045"/>
        </ext>
      </extLst>
    </bk>
    <bk>
      <extLst>
        <ext uri="{3e2802c4-a4d2-4d8b-9148-e3be6c30e623}">
          <xlrd:rvb i="2046"/>
        </ext>
      </extLst>
    </bk>
    <bk>
      <extLst>
        <ext uri="{3e2802c4-a4d2-4d8b-9148-e3be6c30e623}">
          <xlrd:rvb i="2047"/>
        </ext>
      </extLst>
    </bk>
    <bk>
      <extLst>
        <ext uri="{3e2802c4-a4d2-4d8b-9148-e3be6c30e623}">
          <xlrd:rvb i="2048"/>
        </ext>
      </extLst>
    </bk>
    <bk>
      <extLst>
        <ext uri="{3e2802c4-a4d2-4d8b-9148-e3be6c30e623}">
          <xlrd:rvb i="2049"/>
        </ext>
      </extLst>
    </bk>
    <bk>
      <extLst>
        <ext uri="{3e2802c4-a4d2-4d8b-9148-e3be6c30e623}">
          <xlrd:rvb i="2050"/>
        </ext>
      </extLst>
    </bk>
    <bk>
      <extLst>
        <ext uri="{3e2802c4-a4d2-4d8b-9148-e3be6c30e623}">
          <xlrd:rvb i="2051"/>
        </ext>
      </extLst>
    </bk>
    <bk>
      <extLst>
        <ext uri="{3e2802c4-a4d2-4d8b-9148-e3be6c30e623}">
          <xlrd:rvb i="2052"/>
        </ext>
      </extLst>
    </bk>
    <bk>
      <extLst>
        <ext uri="{3e2802c4-a4d2-4d8b-9148-e3be6c30e623}">
          <xlrd:rvb i="2053"/>
        </ext>
      </extLst>
    </bk>
    <bk>
      <extLst>
        <ext uri="{3e2802c4-a4d2-4d8b-9148-e3be6c30e623}">
          <xlrd:rvb i="2054"/>
        </ext>
      </extLst>
    </bk>
    <bk>
      <extLst>
        <ext uri="{3e2802c4-a4d2-4d8b-9148-e3be6c30e623}">
          <xlrd:rvb i="2055"/>
        </ext>
      </extLst>
    </bk>
    <bk>
      <extLst>
        <ext uri="{3e2802c4-a4d2-4d8b-9148-e3be6c30e623}">
          <xlrd:rvb i="2056"/>
        </ext>
      </extLst>
    </bk>
    <bk>
      <extLst>
        <ext uri="{3e2802c4-a4d2-4d8b-9148-e3be6c30e623}">
          <xlrd:rvb i="2057"/>
        </ext>
      </extLst>
    </bk>
    <bk>
      <extLst>
        <ext uri="{3e2802c4-a4d2-4d8b-9148-e3be6c30e623}">
          <xlrd:rvb i="2058"/>
        </ext>
      </extLst>
    </bk>
    <bk>
      <extLst>
        <ext uri="{3e2802c4-a4d2-4d8b-9148-e3be6c30e623}">
          <xlrd:rvb i="2059"/>
        </ext>
      </extLst>
    </bk>
    <bk>
      <extLst>
        <ext uri="{3e2802c4-a4d2-4d8b-9148-e3be6c30e623}">
          <xlrd:rvb i="2060"/>
        </ext>
      </extLst>
    </bk>
    <bk>
      <extLst>
        <ext uri="{3e2802c4-a4d2-4d8b-9148-e3be6c30e623}">
          <xlrd:rvb i="2061"/>
        </ext>
      </extLst>
    </bk>
    <bk>
      <extLst>
        <ext uri="{3e2802c4-a4d2-4d8b-9148-e3be6c30e623}">
          <xlrd:rvb i="2062"/>
        </ext>
      </extLst>
    </bk>
    <bk>
      <extLst>
        <ext uri="{3e2802c4-a4d2-4d8b-9148-e3be6c30e623}">
          <xlrd:rvb i="2063"/>
        </ext>
      </extLst>
    </bk>
    <bk>
      <extLst>
        <ext uri="{3e2802c4-a4d2-4d8b-9148-e3be6c30e623}">
          <xlrd:rvb i="2064"/>
        </ext>
      </extLst>
    </bk>
    <bk>
      <extLst>
        <ext uri="{3e2802c4-a4d2-4d8b-9148-e3be6c30e623}">
          <xlrd:rvb i="2065"/>
        </ext>
      </extLst>
    </bk>
    <bk>
      <extLst>
        <ext uri="{3e2802c4-a4d2-4d8b-9148-e3be6c30e623}">
          <xlrd:rvb i="2066"/>
        </ext>
      </extLst>
    </bk>
    <bk>
      <extLst>
        <ext uri="{3e2802c4-a4d2-4d8b-9148-e3be6c30e623}">
          <xlrd:rvb i="2067"/>
        </ext>
      </extLst>
    </bk>
    <bk>
      <extLst>
        <ext uri="{3e2802c4-a4d2-4d8b-9148-e3be6c30e623}">
          <xlrd:rvb i="2068"/>
        </ext>
      </extLst>
    </bk>
    <bk>
      <extLst>
        <ext uri="{3e2802c4-a4d2-4d8b-9148-e3be6c30e623}">
          <xlrd:rvb i="2069"/>
        </ext>
      </extLst>
    </bk>
    <bk>
      <extLst>
        <ext uri="{3e2802c4-a4d2-4d8b-9148-e3be6c30e623}">
          <xlrd:rvb i="2070"/>
        </ext>
      </extLst>
    </bk>
    <bk>
      <extLst>
        <ext uri="{3e2802c4-a4d2-4d8b-9148-e3be6c30e623}">
          <xlrd:rvb i="2071"/>
        </ext>
      </extLst>
    </bk>
    <bk>
      <extLst>
        <ext uri="{3e2802c4-a4d2-4d8b-9148-e3be6c30e623}">
          <xlrd:rvb i="2072"/>
        </ext>
      </extLst>
    </bk>
    <bk>
      <extLst>
        <ext uri="{3e2802c4-a4d2-4d8b-9148-e3be6c30e623}">
          <xlrd:rvb i="2073"/>
        </ext>
      </extLst>
    </bk>
    <bk>
      <extLst>
        <ext uri="{3e2802c4-a4d2-4d8b-9148-e3be6c30e623}">
          <xlrd:rvb i="2074"/>
        </ext>
      </extLst>
    </bk>
    <bk>
      <extLst>
        <ext uri="{3e2802c4-a4d2-4d8b-9148-e3be6c30e623}">
          <xlrd:rvb i="2075"/>
        </ext>
      </extLst>
    </bk>
    <bk>
      <extLst>
        <ext uri="{3e2802c4-a4d2-4d8b-9148-e3be6c30e623}">
          <xlrd:rvb i="2076"/>
        </ext>
      </extLst>
    </bk>
    <bk>
      <extLst>
        <ext uri="{3e2802c4-a4d2-4d8b-9148-e3be6c30e623}">
          <xlrd:rvb i="2077"/>
        </ext>
      </extLst>
    </bk>
    <bk>
      <extLst>
        <ext uri="{3e2802c4-a4d2-4d8b-9148-e3be6c30e623}">
          <xlrd:rvb i="2078"/>
        </ext>
      </extLst>
    </bk>
    <bk>
      <extLst>
        <ext uri="{3e2802c4-a4d2-4d8b-9148-e3be6c30e623}">
          <xlrd:rvb i="2079"/>
        </ext>
      </extLst>
    </bk>
    <bk>
      <extLst>
        <ext uri="{3e2802c4-a4d2-4d8b-9148-e3be6c30e623}">
          <xlrd:rvb i="2080"/>
        </ext>
      </extLst>
    </bk>
    <bk>
      <extLst>
        <ext uri="{3e2802c4-a4d2-4d8b-9148-e3be6c30e623}">
          <xlrd:rvb i="2081"/>
        </ext>
      </extLst>
    </bk>
    <bk>
      <extLst>
        <ext uri="{3e2802c4-a4d2-4d8b-9148-e3be6c30e623}">
          <xlrd:rvb i="2082"/>
        </ext>
      </extLst>
    </bk>
    <bk>
      <extLst>
        <ext uri="{3e2802c4-a4d2-4d8b-9148-e3be6c30e623}">
          <xlrd:rvb i="2083"/>
        </ext>
      </extLst>
    </bk>
    <bk>
      <extLst>
        <ext uri="{3e2802c4-a4d2-4d8b-9148-e3be6c30e623}">
          <xlrd:rvb i="2084"/>
        </ext>
      </extLst>
    </bk>
    <bk>
      <extLst>
        <ext uri="{3e2802c4-a4d2-4d8b-9148-e3be6c30e623}">
          <xlrd:rvb i="2085"/>
        </ext>
      </extLst>
    </bk>
    <bk>
      <extLst>
        <ext uri="{3e2802c4-a4d2-4d8b-9148-e3be6c30e623}">
          <xlrd:rvb i="2086"/>
        </ext>
      </extLst>
    </bk>
    <bk>
      <extLst>
        <ext uri="{3e2802c4-a4d2-4d8b-9148-e3be6c30e623}">
          <xlrd:rvb i="2087"/>
        </ext>
      </extLst>
    </bk>
    <bk>
      <extLst>
        <ext uri="{3e2802c4-a4d2-4d8b-9148-e3be6c30e623}">
          <xlrd:rvb i="2088"/>
        </ext>
      </extLst>
    </bk>
    <bk>
      <extLst>
        <ext uri="{3e2802c4-a4d2-4d8b-9148-e3be6c30e623}">
          <xlrd:rvb i="2089"/>
        </ext>
      </extLst>
    </bk>
    <bk>
      <extLst>
        <ext uri="{3e2802c4-a4d2-4d8b-9148-e3be6c30e623}">
          <xlrd:rvb i="2090"/>
        </ext>
      </extLst>
    </bk>
    <bk>
      <extLst>
        <ext uri="{3e2802c4-a4d2-4d8b-9148-e3be6c30e623}">
          <xlrd:rvb i="2091"/>
        </ext>
      </extLst>
    </bk>
    <bk>
      <extLst>
        <ext uri="{3e2802c4-a4d2-4d8b-9148-e3be6c30e623}">
          <xlrd:rvb i="2092"/>
        </ext>
      </extLst>
    </bk>
    <bk>
      <extLst>
        <ext uri="{3e2802c4-a4d2-4d8b-9148-e3be6c30e623}">
          <xlrd:rvb i="2093"/>
        </ext>
      </extLst>
    </bk>
    <bk>
      <extLst>
        <ext uri="{3e2802c4-a4d2-4d8b-9148-e3be6c30e623}">
          <xlrd:rvb i="2094"/>
        </ext>
      </extLst>
    </bk>
    <bk>
      <extLst>
        <ext uri="{3e2802c4-a4d2-4d8b-9148-e3be6c30e623}">
          <xlrd:rvb i="2095"/>
        </ext>
      </extLst>
    </bk>
    <bk>
      <extLst>
        <ext uri="{3e2802c4-a4d2-4d8b-9148-e3be6c30e623}">
          <xlrd:rvb i="2096"/>
        </ext>
      </extLst>
    </bk>
    <bk>
      <extLst>
        <ext uri="{3e2802c4-a4d2-4d8b-9148-e3be6c30e623}">
          <xlrd:rvb i="2097"/>
        </ext>
      </extLst>
    </bk>
    <bk>
      <extLst>
        <ext uri="{3e2802c4-a4d2-4d8b-9148-e3be6c30e623}">
          <xlrd:rvb i="2098"/>
        </ext>
      </extLst>
    </bk>
    <bk>
      <extLst>
        <ext uri="{3e2802c4-a4d2-4d8b-9148-e3be6c30e623}">
          <xlrd:rvb i="2099"/>
        </ext>
      </extLst>
    </bk>
    <bk>
      <extLst>
        <ext uri="{3e2802c4-a4d2-4d8b-9148-e3be6c30e623}">
          <xlrd:rvb i="2100"/>
        </ext>
      </extLst>
    </bk>
    <bk>
      <extLst>
        <ext uri="{3e2802c4-a4d2-4d8b-9148-e3be6c30e623}">
          <xlrd:rvb i="2101"/>
        </ext>
      </extLst>
    </bk>
    <bk>
      <extLst>
        <ext uri="{3e2802c4-a4d2-4d8b-9148-e3be6c30e623}">
          <xlrd:rvb i="2102"/>
        </ext>
      </extLst>
    </bk>
    <bk>
      <extLst>
        <ext uri="{3e2802c4-a4d2-4d8b-9148-e3be6c30e623}">
          <xlrd:rvb i="2103"/>
        </ext>
      </extLst>
    </bk>
    <bk>
      <extLst>
        <ext uri="{3e2802c4-a4d2-4d8b-9148-e3be6c30e623}">
          <xlrd:rvb i="2104"/>
        </ext>
      </extLst>
    </bk>
    <bk>
      <extLst>
        <ext uri="{3e2802c4-a4d2-4d8b-9148-e3be6c30e623}">
          <xlrd:rvb i="2105"/>
        </ext>
      </extLst>
    </bk>
    <bk>
      <extLst>
        <ext uri="{3e2802c4-a4d2-4d8b-9148-e3be6c30e623}">
          <xlrd:rvb i="2106"/>
        </ext>
      </extLst>
    </bk>
    <bk>
      <extLst>
        <ext uri="{3e2802c4-a4d2-4d8b-9148-e3be6c30e623}">
          <xlrd:rvb i="2107"/>
        </ext>
      </extLst>
    </bk>
    <bk>
      <extLst>
        <ext uri="{3e2802c4-a4d2-4d8b-9148-e3be6c30e623}">
          <xlrd:rvb i="2108"/>
        </ext>
      </extLst>
    </bk>
    <bk>
      <extLst>
        <ext uri="{3e2802c4-a4d2-4d8b-9148-e3be6c30e623}">
          <xlrd:rvb i="2109"/>
        </ext>
      </extLst>
    </bk>
    <bk>
      <extLst>
        <ext uri="{3e2802c4-a4d2-4d8b-9148-e3be6c30e623}">
          <xlrd:rvb i="2110"/>
        </ext>
      </extLst>
    </bk>
    <bk>
      <extLst>
        <ext uri="{3e2802c4-a4d2-4d8b-9148-e3be6c30e623}">
          <xlrd:rvb i="2111"/>
        </ext>
      </extLst>
    </bk>
    <bk>
      <extLst>
        <ext uri="{3e2802c4-a4d2-4d8b-9148-e3be6c30e623}">
          <xlrd:rvb i="2112"/>
        </ext>
      </extLst>
    </bk>
    <bk>
      <extLst>
        <ext uri="{3e2802c4-a4d2-4d8b-9148-e3be6c30e623}">
          <xlrd:rvb i="2113"/>
        </ext>
      </extLst>
    </bk>
    <bk>
      <extLst>
        <ext uri="{3e2802c4-a4d2-4d8b-9148-e3be6c30e623}">
          <xlrd:rvb i="2114"/>
        </ext>
      </extLst>
    </bk>
    <bk>
      <extLst>
        <ext uri="{3e2802c4-a4d2-4d8b-9148-e3be6c30e623}">
          <xlrd:rvb i="2115"/>
        </ext>
      </extLst>
    </bk>
    <bk>
      <extLst>
        <ext uri="{3e2802c4-a4d2-4d8b-9148-e3be6c30e623}">
          <xlrd:rvb i="2116"/>
        </ext>
      </extLst>
    </bk>
    <bk>
      <extLst>
        <ext uri="{3e2802c4-a4d2-4d8b-9148-e3be6c30e623}">
          <xlrd:rvb i="2117"/>
        </ext>
      </extLst>
    </bk>
    <bk>
      <extLst>
        <ext uri="{3e2802c4-a4d2-4d8b-9148-e3be6c30e623}">
          <xlrd:rvb i="2118"/>
        </ext>
      </extLst>
    </bk>
    <bk>
      <extLst>
        <ext uri="{3e2802c4-a4d2-4d8b-9148-e3be6c30e623}">
          <xlrd:rvb i="2119"/>
        </ext>
      </extLst>
    </bk>
    <bk>
      <extLst>
        <ext uri="{3e2802c4-a4d2-4d8b-9148-e3be6c30e623}">
          <xlrd:rvb i="2120"/>
        </ext>
      </extLst>
    </bk>
    <bk>
      <extLst>
        <ext uri="{3e2802c4-a4d2-4d8b-9148-e3be6c30e623}">
          <xlrd:rvb i="2121"/>
        </ext>
      </extLst>
    </bk>
    <bk>
      <extLst>
        <ext uri="{3e2802c4-a4d2-4d8b-9148-e3be6c30e623}">
          <xlrd:rvb i="2122"/>
        </ext>
      </extLst>
    </bk>
    <bk>
      <extLst>
        <ext uri="{3e2802c4-a4d2-4d8b-9148-e3be6c30e623}">
          <xlrd:rvb i="2123"/>
        </ext>
      </extLst>
    </bk>
    <bk>
      <extLst>
        <ext uri="{3e2802c4-a4d2-4d8b-9148-e3be6c30e623}">
          <xlrd:rvb i="2124"/>
        </ext>
      </extLst>
    </bk>
    <bk>
      <extLst>
        <ext uri="{3e2802c4-a4d2-4d8b-9148-e3be6c30e623}">
          <xlrd:rvb i="2125"/>
        </ext>
      </extLst>
    </bk>
    <bk>
      <extLst>
        <ext uri="{3e2802c4-a4d2-4d8b-9148-e3be6c30e623}">
          <xlrd:rvb i="2126"/>
        </ext>
      </extLst>
    </bk>
    <bk>
      <extLst>
        <ext uri="{3e2802c4-a4d2-4d8b-9148-e3be6c30e623}">
          <xlrd:rvb i="2127"/>
        </ext>
      </extLst>
    </bk>
    <bk>
      <extLst>
        <ext uri="{3e2802c4-a4d2-4d8b-9148-e3be6c30e623}">
          <xlrd:rvb i="2128"/>
        </ext>
      </extLst>
    </bk>
    <bk>
      <extLst>
        <ext uri="{3e2802c4-a4d2-4d8b-9148-e3be6c30e623}">
          <xlrd:rvb i="2129"/>
        </ext>
      </extLst>
    </bk>
    <bk>
      <extLst>
        <ext uri="{3e2802c4-a4d2-4d8b-9148-e3be6c30e623}">
          <xlrd:rvb i="2130"/>
        </ext>
      </extLst>
    </bk>
    <bk>
      <extLst>
        <ext uri="{3e2802c4-a4d2-4d8b-9148-e3be6c30e623}">
          <xlrd:rvb i="2131"/>
        </ext>
      </extLst>
    </bk>
    <bk>
      <extLst>
        <ext uri="{3e2802c4-a4d2-4d8b-9148-e3be6c30e623}">
          <xlrd:rvb i="2132"/>
        </ext>
      </extLst>
    </bk>
    <bk>
      <extLst>
        <ext uri="{3e2802c4-a4d2-4d8b-9148-e3be6c30e623}">
          <xlrd:rvb i="2133"/>
        </ext>
      </extLst>
    </bk>
    <bk>
      <extLst>
        <ext uri="{3e2802c4-a4d2-4d8b-9148-e3be6c30e623}">
          <xlrd:rvb i="2134"/>
        </ext>
      </extLst>
    </bk>
    <bk>
      <extLst>
        <ext uri="{3e2802c4-a4d2-4d8b-9148-e3be6c30e623}">
          <xlrd:rvb i="2135"/>
        </ext>
      </extLst>
    </bk>
    <bk>
      <extLst>
        <ext uri="{3e2802c4-a4d2-4d8b-9148-e3be6c30e623}">
          <xlrd:rvb i="2136"/>
        </ext>
      </extLst>
    </bk>
    <bk>
      <extLst>
        <ext uri="{3e2802c4-a4d2-4d8b-9148-e3be6c30e623}">
          <xlrd:rvb i="2137"/>
        </ext>
      </extLst>
    </bk>
    <bk>
      <extLst>
        <ext uri="{3e2802c4-a4d2-4d8b-9148-e3be6c30e623}">
          <xlrd:rvb i="2138"/>
        </ext>
      </extLst>
    </bk>
    <bk>
      <extLst>
        <ext uri="{3e2802c4-a4d2-4d8b-9148-e3be6c30e623}">
          <xlrd:rvb i="2139"/>
        </ext>
      </extLst>
    </bk>
    <bk>
      <extLst>
        <ext uri="{3e2802c4-a4d2-4d8b-9148-e3be6c30e623}">
          <xlrd:rvb i="2140"/>
        </ext>
      </extLst>
    </bk>
    <bk>
      <extLst>
        <ext uri="{3e2802c4-a4d2-4d8b-9148-e3be6c30e623}">
          <xlrd:rvb i="2141"/>
        </ext>
      </extLst>
    </bk>
    <bk>
      <extLst>
        <ext uri="{3e2802c4-a4d2-4d8b-9148-e3be6c30e623}">
          <xlrd:rvb i="2142"/>
        </ext>
      </extLst>
    </bk>
    <bk>
      <extLst>
        <ext uri="{3e2802c4-a4d2-4d8b-9148-e3be6c30e623}">
          <xlrd:rvb i="2143"/>
        </ext>
      </extLst>
    </bk>
    <bk>
      <extLst>
        <ext uri="{3e2802c4-a4d2-4d8b-9148-e3be6c30e623}">
          <xlrd:rvb i="2144"/>
        </ext>
      </extLst>
    </bk>
    <bk>
      <extLst>
        <ext uri="{3e2802c4-a4d2-4d8b-9148-e3be6c30e623}">
          <xlrd:rvb i="2145"/>
        </ext>
      </extLst>
    </bk>
    <bk>
      <extLst>
        <ext uri="{3e2802c4-a4d2-4d8b-9148-e3be6c30e623}">
          <xlrd:rvb i="2146"/>
        </ext>
      </extLst>
    </bk>
    <bk>
      <extLst>
        <ext uri="{3e2802c4-a4d2-4d8b-9148-e3be6c30e623}">
          <xlrd:rvb i="2147"/>
        </ext>
      </extLst>
    </bk>
    <bk>
      <extLst>
        <ext uri="{3e2802c4-a4d2-4d8b-9148-e3be6c30e623}">
          <xlrd:rvb i="2148"/>
        </ext>
      </extLst>
    </bk>
    <bk>
      <extLst>
        <ext uri="{3e2802c4-a4d2-4d8b-9148-e3be6c30e623}">
          <xlrd:rvb i="2149"/>
        </ext>
      </extLst>
    </bk>
    <bk>
      <extLst>
        <ext uri="{3e2802c4-a4d2-4d8b-9148-e3be6c30e623}">
          <xlrd:rvb i="2150"/>
        </ext>
      </extLst>
    </bk>
    <bk>
      <extLst>
        <ext uri="{3e2802c4-a4d2-4d8b-9148-e3be6c30e623}">
          <xlrd:rvb i="2151"/>
        </ext>
      </extLst>
    </bk>
    <bk>
      <extLst>
        <ext uri="{3e2802c4-a4d2-4d8b-9148-e3be6c30e623}">
          <xlrd:rvb i="2152"/>
        </ext>
      </extLst>
    </bk>
    <bk>
      <extLst>
        <ext uri="{3e2802c4-a4d2-4d8b-9148-e3be6c30e623}">
          <xlrd:rvb i="2153"/>
        </ext>
      </extLst>
    </bk>
    <bk>
      <extLst>
        <ext uri="{3e2802c4-a4d2-4d8b-9148-e3be6c30e623}">
          <xlrd:rvb i="2154"/>
        </ext>
      </extLst>
    </bk>
    <bk>
      <extLst>
        <ext uri="{3e2802c4-a4d2-4d8b-9148-e3be6c30e623}">
          <xlrd:rvb i="2155"/>
        </ext>
      </extLst>
    </bk>
    <bk>
      <extLst>
        <ext uri="{3e2802c4-a4d2-4d8b-9148-e3be6c30e623}">
          <xlrd:rvb i="2156"/>
        </ext>
      </extLst>
    </bk>
    <bk>
      <extLst>
        <ext uri="{3e2802c4-a4d2-4d8b-9148-e3be6c30e623}">
          <xlrd:rvb i="2157"/>
        </ext>
      </extLst>
    </bk>
    <bk>
      <extLst>
        <ext uri="{3e2802c4-a4d2-4d8b-9148-e3be6c30e623}">
          <xlrd:rvb i="2158"/>
        </ext>
      </extLst>
    </bk>
    <bk>
      <extLst>
        <ext uri="{3e2802c4-a4d2-4d8b-9148-e3be6c30e623}">
          <xlrd:rvb i="2159"/>
        </ext>
      </extLst>
    </bk>
    <bk>
      <extLst>
        <ext uri="{3e2802c4-a4d2-4d8b-9148-e3be6c30e623}">
          <xlrd:rvb i="2160"/>
        </ext>
      </extLst>
    </bk>
    <bk>
      <extLst>
        <ext uri="{3e2802c4-a4d2-4d8b-9148-e3be6c30e623}">
          <xlrd:rvb i="2161"/>
        </ext>
      </extLst>
    </bk>
    <bk>
      <extLst>
        <ext uri="{3e2802c4-a4d2-4d8b-9148-e3be6c30e623}">
          <xlrd:rvb i="2162"/>
        </ext>
      </extLst>
    </bk>
    <bk>
      <extLst>
        <ext uri="{3e2802c4-a4d2-4d8b-9148-e3be6c30e623}">
          <xlrd:rvb i="2163"/>
        </ext>
      </extLst>
    </bk>
    <bk>
      <extLst>
        <ext uri="{3e2802c4-a4d2-4d8b-9148-e3be6c30e623}">
          <xlrd:rvb i="2164"/>
        </ext>
      </extLst>
    </bk>
    <bk>
      <extLst>
        <ext uri="{3e2802c4-a4d2-4d8b-9148-e3be6c30e623}">
          <xlrd:rvb i="2165"/>
        </ext>
      </extLst>
    </bk>
    <bk>
      <extLst>
        <ext uri="{3e2802c4-a4d2-4d8b-9148-e3be6c30e623}">
          <xlrd:rvb i="2166"/>
        </ext>
      </extLst>
    </bk>
    <bk>
      <extLst>
        <ext uri="{3e2802c4-a4d2-4d8b-9148-e3be6c30e623}">
          <xlrd:rvb i="2167"/>
        </ext>
      </extLst>
    </bk>
    <bk>
      <extLst>
        <ext uri="{3e2802c4-a4d2-4d8b-9148-e3be6c30e623}">
          <xlrd:rvb i="2168"/>
        </ext>
      </extLst>
    </bk>
    <bk>
      <extLst>
        <ext uri="{3e2802c4-a4d2-4d8b-9148-e3be6c30e623}">
          <xlrd:rvb i="2169"/>
        </ext>
      </extLst>
    </bk>
    <bk>
      <extLst>
        <ext uri="{3e2802c4-a4d2-4d8b-9148-e3be6c30e623}">
          <xlrd:rvb i="2170"/>
        </ext>
      </extLst>
    </bk>
    <bk>
      <extLst>
        <ext uri="{3e2802c4-a4d2-4d8b-9148-e3be6c30e623}">
          <xlrd:rvb i="2171"/>
        </ext>
      </extLst>
    </bk>
    <bk>
      <extLst>
        <ext uri="{3e2802c4-a4d2-4d8b-9148-e3be6c30e623}">
          <xlrd:rvb i="2172"/>
        </ext>
      </extLst>
    </bk>
    <bk>
      <extLst>
        <ext uri="{3e2802c4-a4d2-4d8b-9148-e3be6c30e623}">
          <xlrd:rvb i="2173"/>
        </ext>
      </extLst>
    </bk>
    <bk>
      <extLst>
        <ext uri="{3e2802c4-a4d2-4d8b-9148-e3be6c30e623}">
          <xlrd:rvb i="2174"/>
        </ext>
      </extLst>
    </bk>
    <bk>
      <extLst>
        <ext uri="{3e2802c4-a4d2-4d8b-9148-e3be6c30e623}">
          <xlrd:rvb i="2175"/>
        </ext>
      </extLst>
    </bk>
    <bk>
      <extLst>
        <ext uri="{3e2802c4-a4d2-4d8b-9148-e3be6c30e623}">
          <xlrd:rvb i="2176"/>
        </ext>
      </extLst>
    </bk>
    <bk>
      <extLst>
        <ext uri="{3e2802c4-a4d2-4d8b-9148-e3be6c30e623}">
          <xlrd:rvb i="2177"/>
        </ext>
      </extLst>
    </bk>
    <bk>
      <extLst>
        <ext uri="{3e2802c4-a4d2-4d8b-9148-e3be6c30e623}">
          <xlrd:rvb i="2178"/>
        </ext>
      </extLst>
    </bk>
    <bk>
      <extLst>
        <ext uri="{3e2802c4-a4d2-4d8b-9148-e3be6c30e623}">
          <xlrd:rvb i="2179"/>
        </ext>
      </extLst>
    </bk>
    <bk>
      <extLst>
        <ext uri="{3e2802c4-a4d2-4d8b-9148-e3be6c30e623}">
          <xlrd:rvb i="2180"/>
        </ext>
      </extLst>
    </bk>
    <bk>
      <extLst>
        <ext uri="{3e2802c4-a4d2-4d8b-9148-e3be6c30e623}">
          <xlrd:rvb i="2181"/>
        </ext>
      </extLst>
    </bk>
    <bk>
      <extLst>
        <ext uri="{3e2802c4-a4d2-4d8b-9148-e3be6c30e623}">
          <xlrd:rvb i="2182"/>
        </ext>
      </extLst>
    </bk>
    <bk>
      <extLst>
        <ext uri="{3e2802c4-a4d2-4d8b-9148-e3be6c30e623}">
          <xlrd:rvb i="2183"/>
        </ext>
      </extLst>
    </bk>
    <bk>
      <extLst>
        <ext uri="{3e2802c4-a4d2-4d8b-9148-e3be6c30e623}">
          <xlrd:rvb i="2184"/>
        </ext>
      </extLst>
    </bk>
    <bk>
      <extLst>
        <ext uri="{3e2802c4-a4d2-4d8b-9148-e3be6c30e623}">
          <xlrd:rvb i="2185"/>
        </ext>
      </extLst>
    </bk>
    <bk>
      <extLst>
        <ext uri="{3e2802c4-a4d2-4d8b-9148-e3be6c30e623}">
          <xlrd:rvb i="2186"/>
        </ext>
      </extLst>
    </bk>
    <bk>
      <extLst>
        <ext uri="{3e2802c4-a4d2-4d8b-9148-e3be6c30e623}">
          <xlrd:rvb i="2187"/>
        </ext>
      </extLst>
    </bk>
    <bk>
      <extLst>
        <ext uri="{3e2802c4-a4d2-4d8b-9148-e3be6c30e623}">
          <xlrd:rvb i="2188"/>
        </ext>
      </extLst>
    </bk>
    <bk>
      <extLst>
        <ext uri="{3e2802c4-a4d2-4d8b-9148-e3be6c30e623}">
          <xlrd:rvb i="2189"/>
        </ext>
      </extLst>
    </bk>
    <bk>
      <extLst>
        <ext uri="{3e2802c4-a4d2-4d8b-9148-e3be6c30e623}">
          <xlrd:rvb i="2190"/>
        </ext>
      </extLst>
    </bk>
    <bk>
      <extLst>
        <ext uri="{3e2802c4-a4d2-4d8b-9148-e3be6c30e623}">
          <xlrd:rvb i="2191"/>
        </ext>
      </extLst>
    </bk>
    <bk>
      <extLst>
        <ext uri="{3e2802c4-a4d2-4d8b-9148-e3be6c30e623}">
          <xlrd:rvb i="2192"/>
        </ext>
      </extLst>
    </bk>
    <bk>
      <extLst>
        <ext uri="{3e2802c4-a4d2-4d8b-9148-e3be6c30e623}">
          <xlrd:rvb i="2193"/>
        </ext>
      </extLst>
    </bk>
    <bk>
      <extLst>
        <ext uri="{3e2802c4-a4d2-4d8b-9148-e3be6c30e623}">
          <xlrd:rvb i="2194"/>
        </ext>
      </extLst>
    </bk>
    <bk>
      <extLst>
        <ext uri="{3e2802c4-a4d2-4d8b-9148-e3be6c30e623}">
          <xlrd:rvb i="2195"/>
        </ext>
      </extLst>
    </bk>
    <bk>
      <extLst>
        <ext uri="{3e2802c4-a4d2-4d8b-9148-e3be6c30e623}">
          <xlrd:rvb i="2196"/>
        </ext>
      </extLst>
    </bk>
    <bk>
      <extLst>
        <ext uri="{3e2802c4-a4d2-4d8b-9148-e3be6c30e623}">
          <xlrd:rvb i="2197"/>
        </ext>
      </extLst>
    </bk>
    <bk>
      <extLst>
        <ext uri="{3e2802c4-a4d2-4d8b-9148-e3be6c30e623}">
          <xlrd:rvb i="2198"/>
        </ext>
      </extLst>
    </bk>
    <bk>
      <extLst>
        <ext uri="{3e2802c4-a4d2-4d8b-9148-e3be6c30e623}">
          <xlrd:rvb i="2199"/>
        </ext>
      </extLst>
    </bk>
    <bk>
      <extLst>
        <ext uri="{3e2802c4-a4d2-4d8b-9148-e3be6c30e623}">
          <xlrd:rvb i="2200"/>
        </ext>
      </extLst>
    </bk>
    <bk>
      <extLst>
        <ext uri="{3e2802c4-a4d2-4d8b-9148-e3be6c30e623}">
          <xlrd:rvb i="2201"/>
        </ext>
      </extLst>
    </bk>
    <bk>
      <extLst>
        <ext uri="{3e2802c4-a4d2-4d8b-9148-e3be6c30e623}">
          <xlrd:rvb i="2202"/>
        </ext>
      </extLst>
    </bk>
    <bk>
      <extLst>
        <ext uri="{3e2802c4-a4d2-4d8b-9148-e3be6c30e623}">
          <xlrd:rvb i="2203"/>
        </ext>
      </extLst>
    </bk>
    <bk>
      <extLst>
        <ext uri="{3e2802c4-a4d2-4d8b-9148-e3be6c30e623}">
          <xlrd:rvb i="2204"/>
        </ext>
      </extLst>
    </bk>
    <bk>
      <extLst>
        <ext uri="{3e2802c4-a4d2-4d8b-9148-e3be6c30e623}">
          <xlrd:rvb i="2205"/>
        </ext>
      </extLst>
    </bk>
    <bk>
      <extLst>
        <ext uri="{3e2802c4-a4d2-4d8b-9148-e3be6c30e623}">
          <xlrd:rvb i="2206"/>
        </ext>
      </extLst>
    </bk>
    <bk>
      <extLst>
        <ext uri="{3e2802c4-a4d2-4d8b-9148-e3be6c30e623}">
          <xlrd:rvb i="2207"/>
        </ext>
      </extLst>
    </bk>
    <bk>
      <extLst>
        <ext uri="{3e2802c4-a4d2-4d8b-9148-e3be6c30e623}">
          <xlrd:rvb i="2208"/>
        </ext>
      </extLst>
    </bk>
    <bk>
      <extLst>
        <ext uri="{3e2802c4-a4d2-4d8b-9148-e3be6c30e623}">
          <xlrd:rvb i="2209"/>
        </ext>
      </extLst>
    </bk>
    <bk>
      <extLst>
        <ext uri="{3e2802c4-a4d2-4d8b-9148-e3be6c30e623}">
          <xlrd:rvb i="2210"/>
        </ext>
      </extLst>
    </bk>
    <bk>
      <extLst>
        <ext uri="{3e2802c4-a4d2-4d8b-9148-e3be6c30e623}">
          <xlrd:rvb i="2211"/>
        </ext>
      </extLst>
    </bk>
    <bk>
      <extLst>
        <ext uri="{3e2802c4-a4d2-4d8b-9148-e3be6c30e623}">
          <xlrd:rvb i="2212"/>
        </ext>
      </extLst>
    </bk>
    <bk>
      <extLst>
        <ext uri="{3e2802c4-a4d2-4d8b-9148-e3be6c30e623}">
          <xlrd:rvb i="2213"/>
        </ext>
      </extLst>
    </bk>
    <bk>
      <extLst>
        <ext uri="{3e2802c4-a4d2-4d8b-9148-e3be6c30e623}">
          <xlrd:rvb i="2214"/>
        </ext>
      </extLst>
    </bk>
    <bk>
      <extLst>
        <ext uri="{3e2802c4-a4d2-4d8b-9148-e3be6c30e623}">
          <xlrd:rvb i="2215"/>
        </ext>
      </extLst>
    </bk>
    <bk>
      <extLst>
        <ext uri="{3e2802c4-a4d2-4d8b-9148-e3be6c30e623}">
          <xlrd:rvb i="2216"/>
        </ext>
      </extLst>
    </bk>
    <bk>
      <extLst>
        <ext uri="{3e2802c4-a4d2-4d8b-9148-e3be6c30e623}">
          <xlrd:rvb i="2217"/>
        </ext>
      </extLst>
    </bk>
    <bk>
      <extLst>
        <ext uri="{3e2802c4-a4d2-4d8b-9148-e3be6c30e623}">
          <xlrd:rvb i="2218"/>
        </ext>
      </extLst>
    </bk>
    <bk>
      <extLst>
        <ext uri="{3e2802c4-a4d2-4d8b-9148-e3be6c30e623}">
          <xlrd:rvb i="2219"/>
        </ext>
      </extLst>
    </bk>
    <bk>
      <extLst>
        <ext uri="{3e2802c4-a4d2-4d8b-9148-e3be6c30e623}">
          <xlrd:rvb i="2220"/>
        </ext>
      </extLst>
    </bk>
    <bk>
      <extLst>
        <ext uri="{3e2802c4-a4d2-4d8b-9148-e3be6c30e623}">
          <xlrd:rvb i="2221"/>
        </ext>
      </extLst>
    </bk>
    <bk>
      <extLst>
        <ext uri="{3e2802c4-a4d2-4d8b-9148-e3be6c30e623}">
          <xlrd:rvb i="2222"/>
        </ext>
      </extLst>
    </bk>
    <bk>
      <extLst>
        <ext uri="{3e2802c4-a4d2-4d8b-9148-e3be6c30e623}">
          <xlrd:rvb i="2223"/>
        </ext>
      </extLst>
    </bk>
    <bk>
      <extLst>
        <ext uri="{3e2802c4-a4d2-4d8b-9148-e3be6c30e623}">
          <xlrd:rvb i="2224"/>
        </ext>
      </extLst>
    </bk>
    <bk>
      <extLst>
        <ext uri="{3e2802c4-a4d2-4d8b-9148-e3be6c30e623}">
          <xlrd:rvb i="2225"/>
        </ext>
      </extLst>
    </bk>
    <bk>
      <extLst>
        <ext uri="{3e2802c4-a4d2-4d8b-9148-e3be6c30e623}">
          <xlrd:rvb i="2226"/>
        </ext>
      </extLst>
    </bk>
    <bk>
      <extLst>
        <ext uri="{3e2802c4-a4d2-4d8b-9148-e3be6c30e623}">
          <xlrd:rvb i="2227"/>
        </ext>
      </extLst>
    </bk>
    <bk>
      <extLst>
        <ext uri="{3e2802c4-a4d2-4d8b-9148-e3be6c30e623}">
          <xlrd:rvb i="2228"/>
        </ext>
      </extLst>
    </bk>
    <bk>
      <extLst>
        <ext uri="{3e2802c4-a4d2-4d8b-9148-e3be6c30e623}">
          <xlrd:rvb i="2229"/>
        </ext>
      </extLst>
    </bk>
    <bk>
      <extLst>
        <ext uri="{3e2802c4-a4d2-4d8b-9148-e3be6c30e623}">
          <xlrd:rvb i="2230"/>
        </ext>
      </extLst>
    </bk>
    <bk>
      <extLst>
        <ext uri="{3e2802c4-a4d2-4d8b-9148-e3be6c30e623}">
          <xlrd:rvb i="2231"/>
        </ext>
      </extLst>
    </bk>
    <bk>
      <extLst>
        <ext uri="{3e2802c4-a4d2-4d8b-9148-e3be6c30e623}">
          <xlrd:rvb i="2232"/>
        </ext>
      </extLst>
    </bk>
    <bk>
      <extLst>
        <ext uri="{3e2802c4-a4d2-4d8b-9148-e3be6c30e623}">
          <xlrd:rvb i="2233"/>
        </ext>
      </extLst>
    </bk>
    <bk>
      <extLst>
        <ext uri="{3e2802c4-a4d2-4d8b-9148-e3be6c30e623}">
          <xlrd:rvb i="2234"/>
        </ext>
      </extLst>
    </bk>
    <bk>
      <extLst>
        <ext uri="{3e2802c4-a4d2-4d8b-9148-e3be6c30e623}">
          <xlrd:rvb i="2235"/>
        </ext>
      </extLst>
    </bk>
    <bk>
      <extLst>
        <ext uri="{3e2802c4-a4d2-4d8b-9148-e3be6c30e623}">
          <xlrd:rvb i="2236"/>
        </ext>
      </extLst>
    </bk>
    <bk>
      <extLst>
        <ext uri="{3e2802c4-a4d2-4d8b-9148-e3be6c30e623}">
          <xlrd:rvb i="2237"/>
        </ext>
      </extLst>
    </bk>
    <bk>
      <extLst>
        <ext uri="{3e2802c4-a4d2-4d8b-9148-e3be6c30e623}">
          <xlrd:rvb i="2238"/>
        </ext>
      </extLst>
    </bk>
    <bk>
      <extLst>
        <ext uri="{3e2802c4-a4d2-4d8b-9148-e3be6c30e623}">
          <xlrd:rvb i="2239"/>
        </ext>
      </extLst>
    </bk>
    <bk>
      <extLst>
        <ext uri="{3e2802c4-a4d2-4d8b-9148-e3be6c30e623}">
          <xlrd:rvb i="2240"/>
        </ext>
      </extLst>
    </bk>
    <bk>
      <extLst>
        <ext uri="{3e2802c4-a4d2-4d8b-9148-e3be6c30e623}">
          <xlrd:rvb i="2241"/>
        </ext>
      </extLst>
    </bk>
    <bk>
      <extLst>
        <ext uri="{3e2802c4-a4d2-4d8b-9148-e3be6c30e623}">
          <xlrd:rvb i="2242"/>
        </ext>
      </extLst>
    </bk>
    <bk>
      <extLst>
        <ext uri="{3e2802c4-a4d2-4d8b-9148-e3be6c30e623}">
          <xlrd:rvb i="2243"/>
        </ext>
      </extLst>
    </bk>
    <bk>
      <extLst>
        <ext uri="{3e2802c4-a4d2-4d8b-9148-e3be6c30e623}">
          <xlrd:rvb i="2244"/>
        </ext>
      </extLst>
    </bk>
    <bk>
      <extLst>
        <ext uri="{3e2802c4-a4d2-4d8b-9148-e3be6c30e623}">
          <xlrd:rvb i="2245"/>
        </ext>
      </extLst>
    </bk>
    <bk>
      <extLst>
        <ext uri="{3e2802c4-a4d2-4d8b-9148-e3be6c30e623}">
          <xlrd:rvb i="2246"/>
        </ext>
      </extLst>
    </bk>
    <bk>
      <extLst>
        <ext uri="{3e2802c4-a4d2-4d8b-9148-e3be6c30e623}">
          <xlrd:rvb i="2247"/>
        </ext>
      </extLst>
    </bk>
    <bk>
      <extLst>
        <ext uri="{3e2802c4-a4d2-4d8b-9148-e3be6c30e623}">
          <xlrd:rvb i="2248"/>
        </ext>
      </extLst>
    </bk>
    <bk>
      <extLst>
        <ext uri="{3e2802c4-a4d2-4d8b-9148-e3be6c30e623}">
          <xlrd:rvb i="2249"/>
        </ext>
      </extLst>
    </bk>
    <bk>
      <extLst>
        <ext uri="{3e2802c4-a4d2-4d8b-9148-e3be6c30e623}">
          <xlrd:rvb i="2250"/>
        </ext>
      </extLst>
    </bk>
    <bk>
      <extLst>
        <ext uri="{3e2802c4-a4d2-4d8b-9148-e3be6c30e623}">
          <xlrd:rvb i="2251"/>
        </ext>
      </extLst>
    </bk>
    <bk>
      <extLst>
        <ext uri="{3e2802c4-a4d2-4d8b-9148-e3be6c30e623}">
          <xlrd:rvb i="2252"/>
        </ext>
      </extLst>
    </bk>
    <bk>
      <extLst>
        <ext uri="{3e2802c4-a4d2-4d8b-9148-e3be6c30e623}">
          <xlrd:rvb i="2253"/>
        </ext>
      </extLst>
    </bk>
    <bk>
      <extLst>
        <ext uri="{3e2802c4-a4d2-4d8b-9148-e3be6c30e623}">
          <xlrd:rvb i="2254"/>
        </ext>
      </extLst>
    </bk>
    <bk>
      <extLst>
        <ext uri="{3e2802c4-a4d2-4d8b-9148-e3be6c30e623}">
          <xlrd:rvb i="2255"/>
        </ext>
      </extLst>
    </bk>
    <bk>
      <extLst>
        <ext uri="{3e2802c4-a4d2-4d8b-9148-e3be6c30e623}">
          <xlrd:rvb i="2256"/>
        </ext>
      </extLst>
    </bk>
    <bk>
      <extLst>
        <ext uri="{3e2802c4-a4d2-4d8b-9148-e3be6c30e623}">
          <xlrd:rvb i="2257"/>
        </ext>
      </extLst>
    </bk>
    <bk>
      <extLst>
        <ext uri="{3e2802c4-a4d2-4d8b-9148-e3be6c30e623}">
          <xlrd:rvb i="2258"/>
        </ext>
      </extLst>
    </bk>
    <bk>
      <extLst>
        <ext uri="{3e2802c4-a4d2-4d8b-9148-e3be6c30e623}">
          <xlrd:rvb i="2259"/>
        </ext>
      </extLst>
    </bk>
    <bk>
      <extLst>
        <ext uri="{3e2802c4-a4d2-4d8b-9148-e3be6c30e623}">
          <xlrd:rvb i="2260"/>
        </ext>
      </extLst>
    </bk>
    <bk>
      <extLst>
        <ext uri="{3e2802c4-a4d2-4d8b-9148-e3be6c30e623}">
          <xlrd:rvb i="2261"/>
        </ext>
      </extLst>
    </bk>
    <bk>
      <extLst>
        <ext uri="{3e2802c4-a4d2-4d8b-9148-e3be6c30e623}">
          <xlrd:rvb i="2262"/>
        </ext>
      </extLst>
    </bk>
    <bk>
      <extLst>
        <ext uri="{3e2802c4-a4d2-4d8b-9148-e3be6c30e623}">
          <xlrd:rvb i="2263"/>
        </ext>
      </extLst>
    </bk>
    <bk>
      <extLst>
        <ext uri="{3e2802c4-a4d2-4d8b-9148-e3be6c30e623}">
          <xlrd:rvb i="2264"/>
        </ext>
      </extLst>
    </bk>
    <bk>
      <extLst>
        <ext uri="{3e2802c4-a4d2-4d8b-9148-e3be6c30e623}">
          <xlrd:rvb i="2265"/>
        </ext>
      </extLst>
    </bk>
    <bk>
      <extLst>
        <ext uri="{3e2802c4-a4d2-4d8b-9148-e3be6c30e623}">
          <xlrd:rvb i="2266"/>
        </ext>
      </extLst>
    </bk>
    <bk>
      <extLst>
        <ext uri="{3e2802c4-a4d2-4d8b-9148-e3be6c30e623}">
          <xlrd:rvb i="2267"/>
        </ext>
      </extLst>
    </bk>
    <bk>
      <extLst>
        <ext uri="{3e2802c4-a4d2-4d8b-9148-e3be6c30e623}">
          <xlrd:rvb i="2268"/>
        </ext>
      </extLst>
    </bk>
    <bk>
      <extLst>
        <ext uri="{3e2802c4-a4d2-4d8b-9148-e3be6c30e623}">
          <xlrd:rvb i="2269"/>
        </ext>
      </extLst>
    </bk>
    <bk>
      <extLst>
        <ext uri="{3e2802c4-a4d2-4d8b-9148-e3be6c30e623}">
          <xlrd:rvb i="2270"/>
        </ext>
      </extLst>
    </bk>
    <bk>
      <extLst>
        <ext uri="{3e2802c4-a4d2-4d8b-9148-e3be6c30e623}">
          <xlrd:rvb i="2271"/>
        </ext>
      </extLst>
    </bk>
    <bk>
      <extLst>
        <ext uri="{3e2802c4-a4d2-4d8b-9148-e3be6c30e623}">
          <xlrd:rvb i="2272"/>
        </ext>
      </extLst>
    </bk>
    <bk>
      <extLst>
        <ext uri="{3e2802c4-a4d2-4d8b-9148-e3be6c30e623}">
          <xlrd:rvb i="2273"/>
        </ext>
      </extLst>
    </bk>
    <bk>
      <extLst>
        <ext uri="{3e2802c4-a4d2-4d8b-9148-e3be6c30e623}">
          <xlrd:rvb i="2274"/>
        </ext>
      </extLst>
    </bk>
    <bk>
      <extLst>
        <ext uri="{3e2802c4-a4d2-4d8b-9148-e3be6c30e623}">
          <xlrd:rvb i="2275"/>
        </ext>
      </extLst>
    </bk>
    <bk>
      <extLst>
        <ext uri="{3e2802c4-a4d2-4d8b-9148-e3be6c30e623}">
          <xlrd:rvb i="2276"/>
        </ext>
      </extLst>
    </bk>
    <bk>
      <extLst>
        <ext uri="{3e2802c4-a4d2-4d8b-9148-e3be6c30e623}">
          <xlrd:rvb i="2277"/>
        </ext>
      </extLst>
    </bk>
    <bk>
      <extLst>
        <ext uri="{3e2802c4-a4d2-4d8b-9148-e3be6c30e623}">
          <xlrd:rvb i="2278"/>
        </ext>
      </extLst>
    </bk>
    <bk>
      <extLst>
        <ext uri="{3e2802c4-a4d2-4d8b-9148-e3be6c30e623}">
          <xlrd:rvb i="2279"/>
        </ext>
      </extLst>
    </bk>
    <bk>
      <extLst>
        <ext uri="{3e2802c4-a4d2-4d8b-9148-e3be6c30e623}">
          <xlrd:rvb i="2280"/>
        </ext>
      </extLst>
    </bk>
    <bk>
      <extLst>
        <ext uri="{3e2802c4-a4d2-4d8b-9148-e3be6c30e623}">
          <xlrd:rvb i="2281"/>
        </ext>
      </extLst>
    </bk>
    <bk>
      <extLst>
        <ext uri="{3e2802c4-a4d2-4d8b-9148-e3be6c30e623}">
          <xlrd:rvb i="2282"/>
        </ext>
      </extLst>
    </bk>
    <bk>
      <extLst>
        <ext uri="{3e2802c4-a4d2-4d8b-9148-e3be6c30e623}">
          <xlrd:rvb i="2283"/>
        </ext>
      </extLst>
    </bk>
    <bk>
      <extLst>
        <ext uri="{3e2802c4-a4d2-4d8b-9148-e3be6c30e623}">
          <xlrd:rvb i="2284"/>
        </ext>
      </extLst>
    </bk>
    <bk>
      <extLst>
        <ext uri="{3e2802c4-a4d2-4d8b-9148-e3be6c30e623}">
          <xlrd:rvb i="2285"/>
        </ext>
      </extLst>
    </bk>
    <bk>
      <extLst>
        <ext uri="{3e2802c4-a4d2-4d8b-9148-e3be6c30e623}">
          <xlrd:rvb i="2286"/>
        </ext>
      </extLst>
    </bk>
    <bk>
      <extLst>
        <ext uri="{3e2802c4-a4d2-4d8b-9148-e3be6c30e623}">
          <xlrd:rvb i="2287"/>
        </ext>
      </extLst>
    </bk>
    <bk>
      <extLst>
        <ext uri="{3e2802c4-a4d2-4d8b-9148-e3be6c30e623}">
          <xlrd:rvb i="2288"/>
        </ext>
      </extLst>
    </bk>
    <bk>
      <extLst>
        <ext uri="{3e2802c4-a4d2-4d8b-9148-e3be6c30e623}">
          <xlrd:rvb i="2289"/>
        </ext>
      </extLst>
    </bk>
    <bk>
      <extLst>
        <ext uri="{3e2802c4-a4d2-4d8b-9148-e3be6c30e623}">
          <xlrd:rvb i="2290"/>
        </ext>
      </extLst>
    </bk>
    <bk>
      <extLst>
        <ext uri="{3e2802c4-a4d2-4d8b-9148-e3be6c30e623}">
          <xlrd:rvb i="2291"/>
        </ext>
      </extLst>
    </bk>
    <bk>
      <extLst>
        <ext uri="{3e2802c4-a4d2-4d8b-9148-e3be6c30e623}">
          <xlrd:rvb i="2292"/>
        </ext>
      </extLst>
    </bk>
    <bk>
      <extLst>
        <ext uri="{3e2802c4-a4d2-4d8b-9148-e3be6c30e623}">
          <xlrd:rvb i="2293"/>
        </ext>
      </extLst>
    </bk>
    <bk>
      <extLst>
        <ext uri="{3e2802c4-a4d2-4d8b-9148-e3be6c30e623}">
          <xlrd:rvb i="2294"/>
        </ext>
      </extLst>
    </bk>
    <bk>
      <extLst>
        <ext uri="{3e2802c4-a4d2-4d8b-9148-e3be6c30e623}">
          <xlrd:rvb i="2295"/>
        </ext>
      </extLst>
    </bk>
    <bk>
      <extLst>
        <ext uri="{3e2802c4-a4d2-4d8b-9148-e3be6c30e623}">
          <xlrd:rvb i="2296"/>
        </ext>
      </extLst>
    </bk>
    <bk>
      <extLst>
        <ext uri="{3e2802c4-a4d2-4d8b-9148-e3be6c30e623}">
          <xlrd:rvb i="2297"/>
        </ext>
      </extLst>
    </bk>
    <bk>
      <extLst>
        <ext uri="{3e2802c4-a4d2-4d8b-9148-e3be6c30e623}">
          <xlrd:rvb i="2298"/>
        </ext>
      </extLst>
    </bk>
    <bk>
      <extLst>
        <ext uri="{3e2802c4-a4d2-4d8b-9148-e3be6c30e623}">
          <xlrd:rvb i="2299"/>
        </ext>
      </extLst>
    </bk>
    <bk>
      <extLst>
        <ext uri="{3e2802c4-a4d2-4d8b-9148-e3be6c30e623}">
          <xlrd:rvb i="2300"/>
        </ext>
      </extLst>
    </bk>
    <bk>
      <extLst>
        <ext uri="{3e2802c4-a4d2-4d8b-9148-e3be6c30e623}">
          <xlrd:rvb i="2301"/>
        </ext>
      </extLst>
    </bk>
    <bk>
      <extLst>
        <ext uri="{3e2802c4-a4d2-4d8b-9148-e3be6c30e623}">
          <xlrd:rvb i="2302"/>
        </ext>
      </extLst>
    </bk>
    <bk>
      <extLst>
        <ext uri="{3e2802c4-a4d2-4d8b-9148-e3be6c30e623}">
          <xlrd:rvb i="2303"/>
        </ext>
      </extLst>
    </bk>
    <bk>
      <extLst>
        <ext uri="{3e2802c4-a4d2-4d8b-9148-e3be6c30e623}">
          <xlrd:rvb i="2304"/>
        </ext>
      </extLst>
    </bk>
    <bk>
      <extLst>
        <ext uri="{3e2802c4-a4d2-4d8b-9148-e3be6c30e623}">
          <xlrd:rvb i="2305"/>
        </ext>
      </extLst>
    </bk>
    <bk>
      <extLst>
        <ext uri="{3e2802c4-a4d2-4d8b-9148-e3be6c30e623}">
          <xlrd:rvb i="2306"/>
        </ext>
      </extLst>
    </bk>
    <bk>
      <extLst>
        <ext uri="{3e2802c4-a4d2-4d8b-9148-e3be6c30e623}">
          <xlrd:rvb i="2307"/>
        </ext>
      </extLst>
    </bk>
    <bk>
      <extLst>
        <ext uri="{3e2802c4-a4d2-4d8b-9148-e3be6c30e623}">
          <xlrd:rvb i="2308"/>
        </ext>
      </extLst>
    </bk>
    <bk>
      <extLst>
        <ext uri="{3e2802c4-a4d2-4d8b-9148-e3be6c30e623}">
          <xlrd:rvb i="2309"/>
        </ext>
      </extLst>
    </bk>
    <bk>
      <extLst>
        <ext uri="{3e2802c4-a4d2-4d8b-9148-e3be6c30e623}">
          <xlrd:rvb i="2310"/>
        </ext>
      </extLst>
    </bk>
    <bk>
      <extLst>
        <ext uri="{3e2802c4-a4d2-4d8b-9148-e3be6c30e623}">
          <xlrd:rvb i="2311"/>
        </ext>
      </extLst>
    </bk>
    <bk>
      <extLst>
        <ext uri="{3e2802c4-a4d2-4d8b-9148-e3be6c30e623}">
          <xlrd:rvb i="2312"/>
        </ext>
      </extLst>
    </bk>
    <bk>
      <extLst>
        <ext uri="{3e2802c4-a4d2-4d8b-9148-e3be6c30e623}">
          <xlrd:rvb i="2313"/>
        </ext>
      </extLst>
    </bk>
    <bk>
      <extLst>
        <ext uri="{3e2802c4-a4d2-4d8b-9148-e3be6c30e623}">
          <xlrd:rvb i="2314"/>
        </ext>
      </extLst>
    </bk>
    <bk>
      <extLst>
        <ext uri="{3e2802c4-a4d2-4d8b-9148-e3be6c30e623}">
          <xlrd:rvb i="2315"/>
        </ext>
      </extLst>
    </bk>
    <bk>
      <extLst>
        <ext uri="{3e2802c4-a4d2-4d8b-9148-e3be6c30e623}">
          <xlrd:rvb i="2316"/>
        </ext>
      </extLst>
    </bk>
    <bk>
      <extLst>
        <ext uri="{3e2802c4-a4d2-4d8b-9148-e3be6c30e623}">
          <xlrd:rvb i="2317"/>
        </ext>
      </extLst>
    </bk>
    <bk>
      <extLst>
        <ext uri="{3e2802c4-a4d2-4d8b-9148-e3be6c30e623}">
          <xlrd:rvb i="2318"/>
        </ext>
      </extLst>
    </bk>
    <bk>
      <extLst>
        <ext uri="{3e2802c4-a4d2-4d8b-9148-e3be6c30e623}">
          <xlrd:rvb i="2319"/>
        </ext>
      </extLst>
    </bk>
    <bk>
      <extLst>
        <ext uri="{3e2802c4-a4d2-4d8b-9148-e3be6c30e623}">
          <xlrd:rvb i="2320"/>
        </ext>
      </extLst>
    </bk>
    <bk>
      <extLst>
        <ext uri="{3e2802c4-a4d2-4d8b-9148-e3be6c30e623}">
          <xlrd:rvb i="2321"/>
        </ext>
      </extLst>
    </bk>
    <bk>
      <extLst>
        <ext uri="{3e2802c4-a4d2-4d8b-9148-e3be6c30e623}">
          <xlrd:rvb i="2322"/>
        </ext>
      </extLst>
    </bk>
    <bk>
      <extLst>
        <ext uri="{3e2802c4-a4d2-4d8b-9148-e3be6c30e623}">
          <xlrd:rvb i="2323"/>
        </ext>
      </extLst>
    </bk>
    <bk>
      <extLst>
        <ext uri="{3e2802c4-a4d2-4d8b-9148-e3be6c30e623}">
          <xlrd:rvb i="2324"/>
        </ext>
      </extLst>
    </bk>
    <bk>
      <extLst>
        <ext uri="{3e2802c4-a4d2-4d8b-9148-e3be6c30e623}">
          <xlrd:rvb i="2325"/>
        </ext>
      </extLst>
    </bk>
    <bk>
      <extLst>
        <ext uri="{3e2802c4-a4d2-4d8b-9148-e3be6c30e623}">
          <xlrd:rvb i="2326"/>
        </ext>
      </extLst>
    </bk>
    <bk>
      <extLst>
        <ext uri="{3e2802c4-a4d2-4d8b-9148-e3be6c30e623}">
          <xlrd:rvb i="2327"/>
        </ext>
      </extLst>
    </bk>
    <bk>
      <extLst>
        <ext uri="{3e2802c4-a4d2-4d8b-9148-e3be6c30e623}">
          <xlrd:rvb i="2328"/>
        </ext>
      </extLst>
    </bk>
    <bk>
      <extLst>
        <ext uri="{3e2802c4-a4d2-4d8b-9148-e3be6c30e623}">
          <xlrd:rvb i="2329"/>
        </ext>
      </extLst>
    </bk>
    <bk>
      <extLst>
        <ext uri="{3e2802c4-a4d2-4d8b-9148-e3be6c30e623}">
          <xlrd:rvb i="2330"/>
        </ext>
      </extLst>
    </bk>
    <bk>
      <extLst>
        <ext uri="{3e2802c4-a4d2-4d8b-9148-e3be6c30e623}">
          <xlrd:rvb i="2331"/>
        </ext>
      </extLst>
    </bk>
    <bk>
      <extLst>
        <ext uri="{3e2802c4-a4d2-4d8b-9148-e3be6c30e623}">
          <xlrd:rvb i="2332"/>
        </ext>
      </extLst>
    </bk>
    <bk>
      <extLst>
        <ext uri="{3e2802c4-a4d2-4d8b-9148-e3be6c30e623}">
          <xlrd:rvb i="2333"/>
        </ext>
      </extLst>
    </bk>
    <bk>
      <extLst>
        <ext uri="{3e2802c4-a4d2-4d8b-9148-e3be6c30e623}">
          <xlrd:rvb i="2334"/>
        </ext>
      </extLst>
    </bk>
    <bk>
      <extLst>
        <ext uri="{3e2802c4-a4d2-4d8b-9148-e3be6c30e623}">
          <xlrd:rvb i="2335"/>
        </ext>
      </extLst>
    </bk>
    <bk>
      <extLst>
        <ext uri="{3e2802c4-a4d2-4d8b-9148-e3be6c30e623}">
          <xlrd:rvb i="2336"/>
        </ext>
      </extLst>
    </bk>
    <bk>
      <extLst>
        <ext uri="{3e2802c4-a4d2-4d8b-9148-e3be6c30e623}">
          <xlrd:rvb i="2337"/>
        </ext>
      </extLst>
    </bk>
    <bk>
      <extLst>
        <ext uri="{3e2802c4-a4d2-4d8b-9148-e3be6c30e623}">
          <xlrd:rvb i="2338"/>
        </ext>
      </extLst>
    </bk>
    <bk>
      <extLst>
        <ext uri="{3e2802c4-a4d2-4d8b-9148-e3be6c30e623}">
          <xlrd:rvb i="2339"/>
        </ext>
      </extLst>
    </bk>
    <bk>
      <extLst>
        <ext uri="{3e2802c4-a4d2-4d8b-9148-e3be6c30e623}">
          <xlrd:rvb i="2340"/>
        </ext>
      </extLst>
    </bk>
    <bk>
      <extLst>
        <ext uri="{3e2802c4-a4d2-4d8b-9148-e3be6c30e623}">
          <xlrd:rvb i="2341"/>
        </ext>
      </extLst>
    </bk>
    <bk>
      <extLst>
        <ext uri="{3e2802c4-a4d2-4d8b-9148-e3be6c30e623}">
          <xlrd:rvb i="2342"/>
        </ext>
      </extLst>
    </bk>
    <bk>
      <extLst>
        <ext uri="{3e2802c4-a4d2-4d8b-9148-e3be6c30e623}">
          <xlrd:rvb i="2343"/>
        </ext>
      </extLst>
    </bk>
    <bk>
      <extLst>
        <ext uri="{3e2802c4-a4d2-4d8b-9148-e3be6c30e623}">
          <xlrd:rvb i="2344"/>
        </ext>
      </extLst>
    </bk>
    <bk>
      <extLst>
        <ext uri="{3e2802c4-a4d2-4d8b-9148-e3be6c30e623}">
          <xlrd:rvb i="2345"/>
        </ext>
      </extLst>
    </bk>
    <bk>
      <extLst>
        <ext uri="{3e2802c4-a4d2-4d8b-9148-e3be6c30e623}">
          <xlrd:rvb i="2346"/>
        </ext>
      </extLst>
    </bk>
    <bk>
      <extLst>
        <ext uri="{3e2802c4-a4d2-4d8b-9148-e3be6c30e623}">
          <xlrd:rvb i="2347"/>
        </ext>
      </extLst>
    </bk>
    <bk>
      <extLst>
        <ext uri="{3e2802c4-a4d2-4d8b-9148-e3be6c30e623}">
          <xlrd:rvb i="2348"/>
        </ext>
      </extLst>
    </bk>
    <bk>
      <extLst>
        <ext uri="{3e2802c4-a4d2-4d8b-9148-e3be6c30e623}">
          <xlrd:rvb i="2349"/>
        </ext>
      </extLst>
    </bk>
    <bk>
      <extLst>
        <ext uri="{3e2802c4-a4d2-4d8b-9148-e3be6c30e623}">
          <xlrd:rvb i="2350"/>
        </ext>
      </extLst>
    </bk>
    <bk>
      <extLst>
        <ext uri="{3e2802c4-a4d2-4d8b-9148-e3be6c30e623}">
          <xlrd:rvb i="2351"/>
        </ext>
      </extLst>
    </bk>
    <bk>
      <extLst>
        <ext uri="{3e2802c4-a4d2-4d8b-9148-e3be6c30e623}">
          <xlrd:rvb i="2352"/>
        </ext>
      </extLst>
    </bk>
    <bk>
      <extLst>
        <ext uri="{3e2802c4-a4d2-4d8b-9148-e3be6c30e623}">
          <xlrd:rvb i="2353"/>
        </ext>
      </extLst>
    </bk>
    <bk>
      <extLst>
        <ext uri="{3e2802c4-a4d2-4d8b-9148-e3be6c30e623}">
          <xlrd:rvb i="2354"/>
        </ext>
      </extLst>
    </bk>
    <bk>
      <extLst>
        <ext uri="{3e2802c4-a4d2-4d8b-9148-e3be6c30e623}">
          <xlrd:rvb i="2355"/>
        </ext>
      </extLst>
    </bk>
    <bk>
      <extLst>
        <ext uri="{3e2802c4-a4d2-4d8b-9148-e3be6c30e623}">
          <xlrd:rvb i="2356"/>
        </ext>
      </extLst>
    </bk>
    <bk>
      <extLst>
        <ext uri="{3e2802c4-a4d2-4d8b-9148-e3be6c30e623}">
          <xlrd:rvb i="2357"/>
        </ext>
      </extLst>
    </bk>
    <bk>
      <extLst>
        <ext uri="{3e2802c4-a4d2-4d8b-9148-e3be6c30e623}">
          <xlrd:rvb i="2358"/>
        </ext>
      </extLst>
    </bk>
    <bk>
      <extLst>
        <ext uri="{3e2802c4-a4d2-4d8b-9148-e3be6c30e623}">
          <xlrd:rvb i="2359"/>
        </ext>
      </extLst>
    </bk>
    <bk>
      <extLst>
        <ext uri="{3e2802c4-a4d2-4d8b-9148-e3be6c30e623}">
          <xlrd:rvb i="2360"/>
        </ext>
      </extLst>
    </bk>
    <bk>
      <extLst>
        <ext uri="{3e2802c4-a4d2-4d8b-9148-e3be6c30e623}">
          <xlrd:rvb i="2361"/>
        </ext>
      </extLst>
    </bk>
    <bk>
      <extLst>
        <ext uri="{3e2802c4-a4d2-4d8b-9148-e3be6c30e623}">
          <xlrd:rvb i="2362"/>
        </ext>
      </extLst>
    </bk>
    <bk>
      <extLst>
        <ext uri="{3e2802c4-a4d2-4d8b-9148-e3be6c30e623}">
          <xlrd:rvb i="2363"/>
        </ext>
      </extLst>
    </bk>
    <bk>
      <extLst>
        <ext uri="{3e2802c4-a4d2-4d8b-9148-e3be6c30e623}">
          <xlrd:rvb i="2364"/>
        </ext>
      </extLst>
    </bk>
    <bk>
      <extLst>
        <ext uri="{3e2802c4-a4d2-4d8b-9148-e3be6c30e623}">
          <xlrd:rvb i="2365"/>
        </ext>
      </extLst>
    </bk>
    <bk>
      <extLst>
        <ext uri="{3e2802c4-a4d2-4d8b-9148-e3be6c30e623}">
          <xlrd:rvb i="2366"/>
        </ext>
      </extLst>
    </bk>
    <bk>
      <extLst>
        <ext uri="{3e2802c4-a4d2-4d8b-9148-e3be6c30e623}">
          <xlrd:rvb i="2367"/>
        </ext>
      </extLst>
    </bk>
    <bk>
      <extLst>
        <ext uri="{3e2802c4-a4d2-4d8b-9148-e3be6c30e623}">
          <xlrd:rvb i="2368"/>
        </ext>
      </extLst>
    </bk>
    <bk>
      <extLst>
        <ext uri="{3e2802c4-a4d2-4d8b-9148-e3be6c30e623}">
          <xlrd:rvb i="2369"/>
        </ext>
      </extLst>
    </bk>
    <bk>
      <extLst>
        <ext uri="{3e2802c4-a4d2-4d8b-9148-e3be6c30e623}">
          <xlrd:rvb i="2370"/>
        </ext>
      </extLst>
    </bk>
    <bk>
      <extLst>
        <ext uri="{3e2802c4-a4d2-4d8b-9148-e3be6c30e623}">
          <xlrd:rvb i="2371"/>
        </ext>
      </extLst>
    </bk>
    <bk>
      <extLst>
        <ext uri="{3e2802c4-a4d2-4d8b-9148-e3be6c30e623}">
          <xlrd:rvb i="2372"/>
        </ext>
      </extLst>
    </bk>
    <bk>
      <extLst>
        <ext uri="{3e2802c4-a4d2-4d8b-9148-e3be6c30e623}">
          <xlrd:rvb i="2373"/>
        </ext>
      </extLst>
    </bk>
    <bk>
      <extLst>
        <ext uri="{3e2802c4-a4d2-4d8b-9148-e3be6c30e623}">
          <xlrd:rvb i="2374"/>
        </ext>
      </extLst>
    </bk>
    <bk>
      <extLst>
        <ext uri="{3e2802c4-a4d2-4d8b-9148-e3be6c30e623}">
          <xlrd:rvb i="2375"/>
        </ext>
      </extLst>
    </bk>
    <bk>
      <extLst>
        <ext uri="{3e2802c4-a4d2-4d8b-9148-e3be6c30e623}">
          <xlrd:rvb i="2376"/>
        </ext>
      </extLst>
    </bk>
    <bk>
      <extLst>
        <ext uri="{3e2802c4-a4d2-4d8b-9148-e3be6c30e623}">
          <xlrd:rvb i="2377"/>
        </ext>
      </extLst>
    </bk>
    <bk>
      <extLst>
        <ext uri="{3e2802c4-a4d2-4d8b-9148-e3be6c30e623}">
          <xlrd:rvb i="2378"/>
        </ext>
      </extLst>
    </bk>
    <bk>
      <extLst>
        <ext uri="{3e2802c4-a4d2-4d8b-9148-e3be6c30e623}">
          <xlrd:rvb i="2379"/>
        </ext>
      </extLst>
    </bk>
    <bk>
      <extLst>
        <ext uri="{3e2802c4-a4d2-4d8b-9148-e3be6c30e623}">
          <xlrd:rvb i="2380"/>
        </ext>
      </extLst>
    </bk>
    <bk>
      <extLst>
        <ext uri="{3e2802c4-a4d2-4d8b-9148-e3be6c30e623}">
          <xlrd:rvb i="2381"/>
        </ext>
      </extLst>
    </bk>
    <bk>
      <extLst>
        <ext uri="{3e2802c4-a4d2-4d8b-9148-e3be6c30e623}">
          <xlrd:rvb i="2382"/>
        </ext>
      </extLst>
    </bk>
    <bk>
      <extLst>
        <ext uri="{3e2802c4-a4d2-4d8b-9148-e3be6c30e623}">
          <xlrd:rvb i="2383"/>
        </ext>
      </extLst>
    </bk>
    <bk>
      <extLst>
        <ext uri="{3e2802c4-a4d2-4d8b-9148-e3be6c30e623}">
          <xlrd:rvb i="2384"/>
        </ext>
      </extLst>
    </bk>
    <bk>
      <extLst>
        <ext uri="{3e2802c4-a4d2-4d8b-9148-e3be6c30e623}">
          <xlrd:rvb i="2385"/>
        </ext>
      </extLst>
    </bk>
    <bk>
      <extLst>
        <ext uri="{3e2802c4-a4d2-4d8b-9148-e3be6c30e623}">
          <xlrd:rvb i="2386"/>
        </ext>
      </extLst>
    </bk>
    <bk>
      <extLst>
        <ext uri="{3e2802c4-a4d2-4d8b-9148-e3be6c30e623}">
          <xlrd:rvb i="2387"/>
        </ext>
      </extLst>
    </bk>
    <bk>
      <extLst>
        <ext uri="{3e2802c4-a4d2-4d8b-9148-e3be6c30e623}">
          <xlrd:rvb i="2388"/>
        </ext>
      </extLst>
    </bk>
    <bk>
      <extLst>
        <ext uri="{3e2802c4-a4d2-4d8b-9148-e3be6c30e623}">
          <xlrd:rvb i="2389"/>
        </ext>
      </extLst>
    </bk>
    <bk>
      <extLst>
        <ext uri="{3e2802c4-a4d2-4d8b-9148-e3be6c30e623}">
          <xlrd:rvb i="2390"/>
        </ext>
      </extLst>
    </bk>
    <bk>
      <extLst>
        <ext uri="{3e2802c4-a4d2-4d8b-9148-e3be6c30e623}">
          <xlrd:rvb i="2391"/>
        </ext>
      </extLst>
    </bk>
    <bk>
      <extLst>
        <ext uri="{3e2802c4-a4d2-4d8b-9148-e3be6c30e623}">
          <xlrd:rvb i="2392"/>
        </ext>
      </extLst>
    </bk>
    <bk>
      <extLst>
        <ext uri="{3e2802c4-a4d2-4d8b-9148-e3be6c30e623}">
          <xlrd:rvb i="2393"/>
        </ext>
      </extLst>
    </bk>
    <bk>
      <extLst>
        <ext uri="{3e2802c4-a4d2-4d8b-9148-e3be6c30e623}">
          <xlrd:rvb i="2394"/>
        </ext>
      </extLst>
    </bk>
    <bk>
      <extLst>
        <ext uri="{3e2802c4-a4d2-4d8b-9148-e3be6c30e623}">
          <xlrd:rvb i="2395"/>
        </ext>
      </extLst>
    </bk>
    <bk>
      <extLst>
        <ext uri="{3e2802c4-a4d2-4d8b-9148-e3be6c30e623}">
          <xlrd:rvb i="2396"/>
        </ext>
      </extLst>
    </bk>
    <bk>
      <extLst>
        <ext uri="{3e2802c4-a4d2-4d8b-9148-e3be6c30e623}">
          <xlrd:rvb i="2397"/>
        </ext>
      </extLst>
    </bk>
    <bk>
      <extLst>
        <ext uri="{3e2802c4-a4d2-4d8b-9148-e3be6c30e623}">
          <xlrd:rvb i="2398"/>
        </ext>
      </extLst>
    </bk>
    <bk>
      <extLst>
        <ext uri="{3e2802c4-a4d2-4d8b-9148-e3be6c30e623}">
          <xlrd:rvb i="2399"/>
        </ext>
      </extLst>
    </bk>
    <bk>
      <extLst>
        <ext uri="{3e2802c4-a4d2-4d8b-9148-e3be6c30e623}">
          <xlrd:rvb i="2400"/>
        </ext>
      </extLst>
    </bk>
    <bk>
      <extLst>
        <ext uri="{3e2802c4-a4d2-4d8b-9148-e3be6c30e623}">
          <xlrd:rvb i="2401"/>
        </ext>
      </extLst>
    </bk>
    <bk>
      <extLst>
        <ext uri="{3e2802c4-a4d2-4d8b-9148-e3be6c30e623}">
          <xlrd:rvb i="2402"/>
        </ext>
      </extLst>
    </bk>
    <bk>
      <extLst>
        <ext uri="{3e2802c4-a4d2-4d8b-9148-e3be6c30e623}">
          <xlrd:rvb i="2403"/>
        </ext>
      </extLst>
    </bk>
    <bk>
      <extLst>
        <ext uri="{3e2802c4-a4d2-4d8b-9148-e3be6c30e623}">
          <xlrd:rvb i="2404"/>
        </ext>
      </extLst>
    </bk>
    <bk>
      <extLst>
        <ext uri="{3e2802c4-a4d2-4d8b-9148-e3be6c30e623}">
          <xlrd:rvb i="2405"/>
        </ext>
      </extLst>
    </bk>
    <bk>
      <extLst>
        <ext uri="{3e2802c4-a4d2-4d8b-9148-e3be6c30e623}">
          <xlrd:rvb i="2406"/>
        </ext>
      </extLst>
    </bk>
    <bk>
      <extLst>
        <ext uri="{3e2802c4-a4d2-4d8b-9148-e3be6c30e623}">
          <xlrd:rvb i="2407"/>
        </ext>
      </extLst>
    </bk>
    <bk>
      <extLst>
        <ext uri="{3e2802c4-a4d2-4d8b-9148-e3be6c30e623}">
          <xlrd:rvb i="2408"/>
        </ext>
      </extLst>
    </bk>
    <bk>
      <extLst>
        <ext uri="{3e2802c4-a4d2-4d8b-9148-e3be6c30e623}">
          <xlrd:rvb i="2409"/>
        </ext>
      </extLst>
    </bk>
    <bk>
      <extLst>
        <ext uri="{3e2802c4-a4d2-4d8b-9148-e3be6c30e623}">
          <xlrd:rvb i="2410"/>
        </ext>
      </extLst>
    </bk>
    <bk>
      <extLst>
        <ext uri="{3e2802c4-a4d2-4d8b-9148-e3be6c30e623}">
          <xlrd:rvb i="2411"/>
        </ext>
      </extLst>
    </bk>
    <bk>
      <extLst>
        <ext uri="{3e2802c4-a4d2-4d8b-9148-e3be6c30e623}">
          <xlrd:rvb i="2412"/>
        </ext>
      </extLst>
    </bk>
    <bk>
      <extLst>
        <ext uri="{3e2802c4-a4d2-4d8b-9148-e3be6c30e623}">
          <xlrd:rvb i="2413"/>
        </ext>
      </extLst>
    </bk>
    <bk>
      <extLst>
        <ext uri="{3e2802c4-a4d2-4d8b-9148-e3be6c30e623}">
          <xlrd:rvb i="2414"/>
        </ext>
      </extLst>
    </bk>
    <bk>
      <extLst>
        <ext uri="{3e2802c4-a4d2-4d8b-9148-e3be6c30e623}">
          <xlrd:rvb i="2415"/>
        </ext>
      </extLst>
    </bk>
    <bk>
      <extLst>
        <ext uri="{3e2802c4-a4d2-4d8b-9148-e3be6c30e623}">
          <xlrd:rvb i="2416"/>
        </ext>
      </extLst>
    </bk>
    <bk>
      <extLst>
        <ext uri="{3e2802c4-a4d2-4d8b-9148-e3be6c30e623}">
          <xlrd:rvb i="2417"/>
        </ext>
      </extLst>
    </bk>
    <bk>
      <extLst>
        <ext uri="{3e2802c4-a4d2-4d8b-9148-e3be6c30e623}">
          <xlrd:rvb i="2418"/>
        </ext>
      </extLst>
    </bk>
    <bk>
      <extLst>
        <ext uri="{3e2802c4-a4d2-4d8b-9148-e3be6c30e623}">
          <xlrd:rvb i="2419"/>
        </ext>
      </extLst>
    </bk>
    <bk>
      <extLst>
        <ext uri="{3e2802c4-a4d2-4d8b-9148-e3be6c30e623}">
          <xlrd:rvb i="2420"/>
        </ext>
      </extLst>
    </bk>
    <bk>
      <extLst>
        <ext uri="{3e2802c4-a4d2-4d8b-9148-e3be6c30e623}">
          <xlrd:rvb i="2421"/>
        </ext>
      </extLst>
    </bk>
    <bk>
      <extLst>
        <ext uri="{3e2802c4-a4d2-4d8b-9148-e3be6c30e623}">
          <xlrd:rvb i="2422"/>
        </ext>
      </extLst>
    </bk>
    <bk>
      <extLst>
        <ext uri="{3e2802c4-a4d2-4d8b-9148-e3be6c30e623}">
          <xlrd:rvb i="2423"/>
        </ext>
      </extLst>
    </bk>
    <bk>
      <extLst>
        <ext uri="{3e2802c4-a4d2-4d8b-9148-e3be6c30e623}">
          <xlrd:rvb i="2424"/>
        </ext>
      </extLst>
    </bk>
    <bk>
      <extLst>
        <ext uri="{3e2802c4-a4d2-4d8b-9148-e3be6c30e623}">
          <xlrd:rvb i="2425"/>
        </ext>
      </extLst>
    </bk>
    <bk>
      <extLst>
        <ext uri="{3e2802c4-a4d2-4d8b-9148-e3be6c30e623}">
          <xlrd:rvb i="2426"/>
        </ext>
      </extLst>
    </bk>
    <bk>
      <extLst>
        <ext uri="{3e2802c4-a4d2-4d8b-9148-e3be6c30e623}">
          <xlrd:rvb i="2427"/>
        </ext>
      </extLst>
    </bk>
    <bk>
      <extLst>
        <ext uri="{3e2802c4-a4d2-4d8b-9148-e3be6c30e623}">
          <xlrd:rvb i="2428"/>
        </ext>
      </extLst>
    </bk>
    <bk>
      <extLst>
        <ext uri="{3e2802c4-a4d2-4d8b-9148-e3be6c30e623}">
          <xlrd:rvb i="2429"/>
        </ext>
      </extLst>
    </bk>
    <bk>
      <extLst>
        <ext uri="{3e2802c4-a4d2-4d8b-9148-e3be6c30e623}">
          <xlrd:rvb i="2430"/>
        </ext>
      </extLst>
    </bk>
    <bk>
      <extLst>
        <ext uri="{3e2802c4-a4d2-4d8b-9148-e3be6c30e623}">
          <xlrd:rvb i="2431"/>
        </ext>
      </extLst>
    </bk>
    <bk>
      <extLst>
        <ext uri="{3e2802c4-a4d2-4d8b-9148-e3be6c30e623}">
          <xlrd:rvb i="2432"/>
        </ext>
      </extLst>
    </bk>
    <bk>
      <extLst>
        <ext uri="{3e2802c4-a4d2-4d8b-9148-e3be6c30e623}">
          <xlrd:rvb i="2433"/>
        </ext>
      </extLst>
    </bk>
    <bk>
      <extLst>
        <ext uri="{3e2802c4-a4d2-4d8b-9148-e3be6c30e623}">
          <xlrd:rvb i="2434"/>
        </ext>
      </extLst>
    </bk>
    <bk>
      <extLst>
        <ext uri="{3e2802c4-a4d2-4d8b-9148-e3be6c30e623}">
          <xlrd:rvb i="2435"/>
        </ext>
      </extLst>
    </bk>
    <bk>
      <extLst>
        <ext uri="{3e2802c4-a4d2-4d8b-9148-e3be6c30e623}">
          <xlrd:rvb i="2436"/>
        </ext>
      </extLst>
    </bk>
    <bk>
      <extLst>
        <ext uri="{3e2802c4-a4d2-4d8b-9148-e3be6c30e623}">
          <xlrd:rvb i="2437"/>
        </ext>
      </extLst>
    </bk>
    <bk>
      <extLst>
        <ext uri="{3e2802c4-a4d2-4d8b-9148-e3be6c30e623}">
          <xlrd:rvb i="2438"/>
        </ext>
      </extLst>
    </bk>
    <bk>
      <extLst>
        <ext uri="{3e2802c4-a4d2-4d8b-9148-e3be6c30e623}">
          <xlrd:rvb i="2439"/>
        </ext>
      </extLst>
    </bk>
    <bk>
      <extLst>
        <ext uri="{3e2802c4-a4d2-4d8b-9148-e3be6c30e623}">
          <xlrd:rvb i="2440"/>
        </ext>
      </extLst>
    </bk>
    <bk>
      <extLst>
        <ext uri="{3e2802c4-a4d2-4d8b-9148-e3be6c30e623}">
          <xlrd:rvb i="2441"/>
        </ext>
      </extLst>
    </bk>
    <bk>
      <extLst>
        <ext uri="{3e2802c4-a4d2-4d8b-9148-e3be6c30e623}">
          <xlrd:rvb i="2442"/>
        </ext>
      </extLst>
    </bk>
    <bk>
      <extLst>
        <ext uri="{3e2802c4-a4d2-4d8b-9148-e3be6c30e623}">
          <xlrd:rvb i="2443"/>
        </ext>
      </extLst>
    </bk>
    <bk>
      <extLst>
        <ext uri="{3e2802c4-a4d2-4d8b-9148-e3be6c30e623}">
          <xlrd:rvb i="2444"/>
        </ext>
      </extLst>
    </bk>
    <bk>
      <extLst>
        <ext uri="{3e2802c4-a4d2-4d8b-9148-e3be6c30e623}">
          <xlrd:rvb i="2445"/>
        </ext>
      </extLst>
    </bk>
    <bk>
      <extLst>
        <ext uri="{3e2802c4-a4d2-4d8b-9148-e3be6c30e623}">
          <xlrd:rvb i="2446"/>
        </ext>
      </extLst>
    </bk>
    <bk>
      <extLst>
        <ext uri="{3e2802c4-a4d2-4d8b-9148-e3be6c30e623}">
          <xlrd:rvb i="2447"/>
        </ext>
      </extLst>
    </bk>
    <bk>
      <extLst>
        <ext uri="{3e2802c4-a4d2-4d8b-9148-e3be6c30e623}">
          <xlrd:rvb i="2448"/>
        </ext>
      </extLst>
    </bk>
    <bk>
      <extLst>
        <ext uri="{3e2802c4-a4d2-4d8b-9148-e3be6c30e623}">
          <xlrd:rvb i="2449"/>
        </ext>
      </extLst>
    </bk>
    <bk>
      <extLst>
        <ext uri="{3e2802c4-a4d2-4d8b-9148-e3be6c30e623}">
          <xlrd:rvb i="2450"/>
        </ext>
      </extLst>
    </bk>
    <bk>
      <extLst>
        <ext uri="{3e2802c4-a4d2-4d8b-9148-e3be6c30e623}">
          <xlrd:rvb i="2451"/>
        </ext>
      </extLst>
    </bk>
    <bk>
      <extLst>
        <ext uri="{3e2802c4-a4d2-4d8b-9148-e3be6c30e623}">
          <xlrd:rvb i="2452"/>
        </ext>
      </extLst>
    </bk>
    <bk>
      <extLst>
        <ext uri="{3e2802c4-a4d2-4d8b-9148-e3be6c30e623}">
          <xlrd:rvb i="2453"/>
        </ext>
      </extLst>
    </bk>
    <bk>
      <extLst>
        <ext uri="{3e2802c4-a4d2-4d8b-9148-e3be6c30e623}">
          <xlrd:rvb i="2454"/>
        </ext>
      </extLst>
    </bk>
    <bk>
      <extLst>
        <ext uri="{3e2802c4-a4d2-4d8b-9148-e3be6c30e623}">
          <xlrd:rvb i="2455"/>
        </ext>
      </extLst>
    </bk>
    <bk>
      <extLst>
        <ext uri="{3e2802c4-a4d2-4d8b-9148-e3be6c30e623}">
          <xlrd:rvb i="2456"/>
        </ext>
      </extLst>
    </bk>
    <bk>
      <extLst>
        <ext uri="{3e2802c4-a4d2-4d8b-9148-e3be6c30e623}">
          <xlrd:rvb i="2457"/>
        </ext>
      </extLst>
    </bk>
    <bk>
      <extLst>
        <ext uri="{3e2802c4-a4d2-4d8b-9148-e3be6c30e623}">
          <xlrd:rvb i="2458"/>
        </ext>
      </extLst>
    </bk>
    <bk>
      <extLst>
        <ext uri="{3e2802c4-a4d2-4d8b-9148-e3be6c30e623}">
          <xlrd:rvb i="2459"/>
        </ext>
      </extLst>
    </bk>
    <bk>
      <extLst>
        <ext uri="{3e2802c4-a4d2-4d8b-9148-e3be6c30e623}">
          <xlrd:rvb i="2460"/>
        </ext>
      </extLst>
    </bk>
    <bk>
      <extLst>
        <ext uri="{3e2802c4-a4d2-4d8b-9148-e3be6c30e623}">
          <xlrd:rvb i="2461"/>
        </ext>
      </extLst>
    </bk>
    <bk>
      <extLst>
        <ext uri="{3e2802c4-a4d2-4d8b-9148-e3be6c30e623}">
          <xlrd:rvb i="2462"/>
        </ext>
      </extLst>
    </bk>
    <bk>
      <extLst>
        <ext uri="{3e2802c4-a4d2-4d8b-9148-e3be6c30e623}">
          <xlrd:rvb i="2463"/>
        </ext>
      </extLst>
    </bk>
    <bk>
      <extLst>
        <ext uri="{3e2802c4-a4d2-4d8b-9148-e3be6c30e623}">
          <xlrd:rvb i="2464"/>
        </ext>
      </extLst>
    </bk>
    <bk>
      <extLst>
        <ext uri="{3e2802c4-a4d2-4d8b-9148-e3be6c30e623}">
          <xlrd:rvb i="2465"/>
        </ext>
      </extLst>
    </bk>
    <bk>
      <extLst>
        <ext uri="{3e2802c4-a4d2-4d8b-9148-e3be6c30e623}">
          <xlrd:rvb i="2466"/>
        </ext>
      </extLst>
    </bk>
    <bk>
      <extLst>
        <ext uri="{3e2802c4-a4d2-4d8b-9148-e3be6c30e623}">
          <xlrd:rvb i="2467"/>
        </ext>
      </extLst>
    </bk>
    <bk>
      <extLst>
        <ext uri="{3e2802c4-a4d2-4d8b-9148-e3be6c30e623}">
          <xlrd:rvb i="2468"/>
        </ext>
      </extLst>
    </bk>
    <bk>
      <extLst>
        <ext uri="{3e2802c4-a4d2-4d8b-9148-e3be6c30e623}">
          <xlrd:rvb i="2469"/>
        </ext>
      </extLst>
    </bk>
    <bk>
      <extLst>
        <ext uri="{3e2802c4-a4d2-4d8b-9148-e3be6c30e623}">
          <xlrd:rvb i="2470"/>
        </ext>
      </extLst>
    </bk>
    <bk>
      <extLst>
        <ext uri="{3e2802c4-a4d2-4d8b-9148-e3be6c30e623}">
          <xlrd:rvb i="2471"/>
        </ext>
      </extLst>
    </bk>
    <bk>
      <extLst>
        <ext uri="{3e2802c4-a4d2-4d8b-9148-e3be6c30e623}">
          <xlrd:rvb i="2472"/>
        </ext>
      </extLst>
    </bk>
    <bk>
      <extLst>
        <ext uri="{3e2802c4-a4d2-4d8b-9148-e3be6c30e623}">
          <xlrd:rvb i="2473"/>
        </ext>
      </extLst>
    </bk>
    <bk>
      <extLst>
        <ext uri="{3e2802c4-a4d2-4d8b-9148-e3be6c30e623}">
          <xlrd:rvb i="2474"/>
        </ext>
      </extLst>
    </bk>
    <bk>
      <extLst>
        <ext uri="{3e2802c4-a4d2-4d8b-9148-e3be6c30e623}">
          <xlrd:rvb i="2475"/>
        </ext>
      </extLst>
    </bk>
    <bk>
      <extLst>
        <ext uri="{3e2802c4-a4d2-4d8b-9148-e3be6c30e623}">
          <xlrd:rvb i="2476"/>
        </ext>
      </extLst>
    </bk>
    <bk>
      <extLst>
        <ext uri="{3e2802c4-a4d2-4d8b-9148-e3be6c30e623}">
          <xlrd:rvb i="2477"/>
        </ext>
      </extLst>
    </bk>
    <bk>
      <extLst>
        <ext uri="{3e2802c4-a4d2-4d8b-9148-e3be6c30e623}">
          <xlrd:rvb i="2478"/>
        </ext>
      </extLst>
    </bk>
    <bk>
      <extLst>
        <ext uri="{3e2802c4-a4d2-4d8b-9148-e3be6c30e623}">
          <xlrd:rvb i="2479"/>
        </ext>
      </extLst>
    </bk>
    <bk>
      <extLst>
        <ext uri="{3e2802c4-a4d2-4d8b-9148-e3be6c30e623}">
          <xlrd:rvb i="2480"/>
        </ext>
      </extLst>
    </bk>
    <bk>
      <extLst>
        <ext uri="{3e2802c4-a4d2-4d8b-9148-e3be6c30e623}">
          <xlrd:rvb i="2481"/>
        </ext>
      </extLst>
    </bk>
    <bk>
      <extLst>
        <ext uri="{3e2802c4-a4d2-4d8b-9148-e3be6c30e623}">
          <xlrd:rvb i="2482"/>
        </ext>
      </extLst>
    </bk>
    <bk>
      <extLst>
        <ext uri="{3e2802c4-a4d2-4d8b-9148-e3be6c30e623}">
          <xlrd:rvb i="2483"/>
        </ext>
      </extLst>
    </bk>
    <bk>
      <extLst>
        <ext uri="{3e2802c4-a4d2-4d8b-9148-e3be6c30e623}">
          <xlrd:rvb i="2484"/>
        </ext>
      </extLst>
    </bk>
    <bk>
      <extLst>
        <ext uri="{3e2802c4-a4d2-4d8b-9148-e3be6c30e623}">
          <xlrd:rvb i="2485"/>
        </ext>
      </extLst>
    </bk>
    <bk>
      <extLst>
        <ext uri="{3e2802c4-a4d2-4d8b-9148-e3be6c30e623}">
          <xlrd:rvb i="2486"/>
        </ext>
      </extLst>
    </bk>
    <bk>
      <extLst>
        <ext uri="{3e2802c4-a4d2-4d8b-9148-e3be6c30e623}">
          <xlrd:rvb i="2487"/>
        </ext>
      </extLst>
    </bk>
    <bk>
      <extLst>
        <ext uri="{3e2802c4-a4d2-4d8b-9148-e3be6c30e623}">
          <xlrd:rvb i="2488"/>
        </ext>
      </extLst>
    </bk>
    <bk>
      <extLst>
        <ext uri="{3e2802c4-a4d2-4d8b-9148-e3be6c30e623}">
          <xlrd:rvb i="2489"/>
        </ext>
      </extLst>
    </bk>
    <bk>
      <extLst>
        <ext uri="{3e2802c4-a4d2-4d8b-9148-e3be6c30e623}">
          <xlrd:rvb i="2490"/>
        </ext>
      </extLst>
    </bk>
    <bk>
      <extLst>
        <ext uri="{3e2802c4-a4d2-4d8b-9148-e3be6c30e623}">
          <xlrd:rvb i="2491"/>
        </ext>
      </extLst>
    </bk>
    <bk>
      <extLst>
        <ext uri="{3e2802c4-a4d2-4d8b-9148-e3be6c30e623}">
          <xlrd:rvb i="2492"/>
        </ext>
      </extLst>
    </bk>
    <bk>
      <extLst>
        <ext uri="{3e2802c4-a4d2-4d8b-9148-e3be6c30e623}">
          <xlrd:rvb i="2493"/>
        </ext>
      </extLst>
    </bk>
    <bk>
      <extLst>
        <ext uri="{3e2802c4-a4d2-4d8b-9148-e3be6c30e623}">
          <xlrd:rvb i="2494"/>
        </ext>
      </extLst>
    </bk>
    <bk>
      <extLst>
        <ext uri="{3e2802c4-a4d2-4d8b-9148-e3be6c30e623}">
          <xlrd:rvb i="2495"/>
        </ext>
      </extLst>
    </bk>
    <bk>
      <extLst>
        <ext uri="{3e2802c4-a4d2-4d8b-9148-e3be6c30e623}">
          <xlrd:rvb i="2496"/>
        </ext>
      </extLst>
    </bk>
    <bk>
      <extLst>
        <ext uri="{3e2802c4-a4d2-4d8b-9148-e3be6c30e623}">
          <xlrd:rvb i="2497"/>
        </ext>
      </extLst>
    </bk>
    <bk>
      <extLst>
        <ext uri="{3e2802c4-a4d2-4d8b-9148-e3be6c30e623}">
          <xlrd:rvb i="2498"/>
        </ext>
      </extLst>
    </bk>
    <bk>
      <extLst>
        <ext uri="{3e2802c4-a4d2-4d8b-9148-e3be6c30e623}">
          <xlrd:rvb i="2499"/>
        </ext>
      </extLst>
    </bk>
    <bk>
      <extLst>
        <ext uri="{3e2802c4-a4d2-4d8b-9148-e3be6c30e623}">
          <xlrd:rvb i="2500"/>
        </ext>
      </extLst>
    </bk>
    <bk>
      <extLst>
        <ext uri="{3e2802c4-a4d2-4d8b-9148-e3be6c30e623}">
          <xlrd:rvb i="2501"/>
        </ext>
      </extLst>
    </bk>
    <bk>
      <extLst>
        <ext uri="{3e2802c4-a4d2-4d8b-9148-e3be6c30e623}">
          <xlrd:rvb i="2502"/>
        </ext>
      </extLst>
    </bk>
    <bk>
      <extLst>
        <ext uri="{3e2802c4-a4d2-4d8b-9148-e3be6c30e623}">
          <xlrd:rvb i="2503"/>
        </ext>
      </extLst>
    </bk>
    <bk>
      <extLst>
        <ext uri="{3e2802c4-a4d2-4d8b-9148-e3be6c30e623}">
          <xlrd:rvb i="2504"/>
        </ext>
      </extLst>
    </bk>
    <bk>
      <extLst>
        <ext uri="{3e2802c4-a4d2-4d8b-9148-e3be6c30e623}">
          <xlrd:rvb i="2505"/>
        </ext>
      </extLst>
    </bk>
    <bk>
      <extLst>
        <ext uri="{3e2802c4-a4d2-4d8b-9148-e3be6c30e623}">
          <xlrd:rvb i="2506"/>
        </ext>
      </extLst>
    </bk>
    <bk>
      <extLst>
        <ext uri="{3e2802c4-a4d2-4d8b-9148-e3be6c30e623}">
          <xlrd:rvb i="2507"/>
        </ext>
      </extLst>
    </bk>
    <bk>
      <extLst>
        <ext uri="{3e2802c4-a4d2-4d8b-9148-e3be6c30e623}">
          <xlrd:rvb i="2508"/>
        </ext>
      </extLst>
    </bk>
    <bk>
      <extLst>
        <ext uri="{3e2802c4-a4d2-4d8b-9148-e3be6c30e623}">
          <xlrd:rvb i="2509"/>
        </ext>
      </extLst>
    </bk>
    <bk>
      <extLst>
        <ext uri="{3e2802c4-a4d2-4d8b-9148-e3be6c30e623}">
          <xlrd:rvb i="2510"/>
        </ext>
      </extLst>
    </bk>
    <bk>
      <extLst>
        <ext uri="{3e2802c4-a4d2-4d8b-9148-e3be6c30e623}">
          <xlrd:rvb i="2511"/>
        </ext>
      </extLst>
    </bk>
    <bk>
      <extLst>
        <ext uri="{3e2802c4-a4d2-4d8b-9148-e3be6c30e623}">
          <xlrd:rvb i="2512"/>
        </ext>
      </extLst>
    </bk>
    <bk>
      <extLst>
        <ext uri="{3e2802c4-a4d2-4d8b-9148-e3be6c30e623}">
          <xlrd:rvb i="2513"/>
        </ext>
      </extLst>
    </bk>
    <bk>
      <extLst>
        <ext uri="{3e2802c4-a4d2-4d8b-9148-e3be6c30e623}">
          <xlrd:rvb i="2514"/>
        </ext>
      </extLst>
    </bk>
    <bk>
      <extLst>
        <ext uri="{3e2802c4-a4d2-4d8b-9148-e3be6c30e623}">
          <xlrd:rvb i="2515"/>
        </ext>
      </extLst>
    </bk>
    <bk>
      <extLst>
        <ext uri="{3e2802c4-a4d2-4d8b-9148-e3be6c30e623}">
          <xlrd:rvb i="2516"/>
        </ext>
      </extLst>
    </bk>
    <bk>
      <extLst>
        <ext uri="{3e2802c4-a4d2-4d8b-9148-e3be6c30e623}">
          <xlrd:rvb i="2517"/>
        </ext>
      </extLst>
    </bk>
    <bk>
      <extLst>
        <ext uri="{3e2802c4-a4d2-4d8b-9148-e3be6c30e623}">
          <xlrd:rvb i="2518"/>
        </ext>
      </extLst>
    </bk>
    <bk>
      <extLst>
        <ext uri="{3e2802c4-a4d2-4d8b-9148-e3be6c30e623}">
          <xlrd:rvb i="2519"/>
        </ext>
      </extLst>
    </bk>
    <bk>
      <extLst>
        <ext uri="{3e2802c4-a4d2-4d8b-9148-e3be6c30e623}">
          <xlrd:rvb i="2520"/>
        </ext>
      </extLst>
    </bk>
    <bk>
      <extLst>
        <ext uri="{3e2802c4-a4d2-4d8b-9148-e3be6c30e623}">
          <xlrd:rvb i="2521"/>
        </ext>
      </extLst>
    </bk>
    <bk>
      <extLst>
        <ext uri="{3e2802c4-a4d2-4d8b-9148-e3be6c30e623}">
          <xlrd:rvb i="2522"/>
        </ext>
      </extLst>
    </bk>
    <bk>
      <extLst>
        <ext uri="{3e2802c4-a4d2-4d8b-9148-e3be6c30e623}">
          <xlrd:rvb i="2523"/>
        </ext>
      </extLst>
    </bk>
    <bk>
      <extLst>
        <ext uri="{3e2802c4-a4d2-4d8b-9148-e3be6c30e623}">
          <xlrd:rvb i="2524"/>
        </ext>
      </extLst>
    </bk>
    <bk>
      <extLst>
        <ext uri="{3e2802c4-a4d2-4d8b-9148-e3be6c30e623}">
          <xlrd:rvb i="2525"/>
        </ext>
      </extLst>
    </bk>
    <bk>
      <extLst>
        <ext uri="{3e2802c4-a4d2-4d8b-9148-e3be6c30e623}">
          <xlrd:rvb i="2526"/>
        </ext>
      </extLst>
    </bk>
    <bk>
      <extLst>
        <ext uri="{3e2802c4-a4d2-4d8b-9148-e3be6c30e623}">
          <xlrd:rvb i="2527"/>
        </ext>
      </extLst>
    </bk>
    <bk>
      <extLst>
        <ext uri="{3e2802c4-a4d2-4d8b-9148-e3be6c30e623}">
          <xlrd:rvb i="2528"/>
        </ext>
      </extLst>
    </bk>
    <bk>
      <extLst>
        <ext uri="{3e2802c4-a4d2-4d8b-9148-e3be6c30e623}">
          <xlrd:rvb i="2529"/>
        </ext>
      </extLst>
    </bk>
    <bk>
      <extLst>
        <ext uri="{3e2802c4-a4d2-4d8b-9148-e3be6c30e623}">
          <xlrd:rvb i="2530"/>
        </ext>
      </extLst>
    </bk>
    <bk>
      <extLst>
        <ext uri="{3e2802c4-a4d2-4d8b-9148-e3be6c30e623}">
          <xlrd:rvb i="2531"/>
        </ext>
      </extLst>
    </bk>
    <bk>
      <extLst>
        <ext uri="{3e2802c4-a4d2-4d8b-9148-e3be6c30e623}">
          <xlrd:rvb i="2532"/>
        </ext>
      </extLst>
    </bk>
    <bk>
      <extLst>
        <ext uri="{3e2802c4-a4d2-4d8b-9148-e3be6c30e623}">
          <xlrd:rvb i="2533"/>
        </ext>
      </extLst>
    </bk>
    <bk>
      <extLst>
        <ext uri="{3e2802c4-a4d2-4d8b-9148-e3be6c30e623}">
          <xlrd:rvb i="2534"/>
        </ext>
      </extLst>
    </bk>
    <bk>
      <extLst>
        <ext uri="{3e2802c4-a4d2-4d8b-9148-e3be6c30e623}">
          <xlrd:rvb i="2535"/>
        </ext>
      </extLst>
    </bk>
    <bk>
      <extLst>
        <ext uri="{3e2802c4-a4d2-4d8b-9148-e3be6c30e623}">
          <xlrd:rvb i="2536"/>
        </ext>
      </extLst>
    </bk>
    <bk>
      <extLst>
        <ext uri="{3e2802c4-a4d2-4d8b-9148-e3be6c30e623}">
          <xlrd:rvb i="2537"/>
        </ext>
      </extLst>
    </bk>
    <bk>
      <extLst>
        <ext uri="{3e2802c4-a4d2-4d8b-9148-e3be6c30e623}">
          <xlrd:rvb i="2538"/>
        </ext>
      </extLst>
    </bk>
    <bk>
      <extLst>
        <ext uri="{3e2802c4-a4d2-4d8b-9148-e3be6c30e623}">
          <xlrd:rvb i="2539"/>
        </ext>
      </extLst>
    </bk>
    <bk>
      <extLst>
        <ext uri="{3e2802c4-a4d2-4d8b-9148-e3be6c30e623}">
          <xlrd:rvb i="2540"/>
        </ext>
      </extLst>
    </bk>
    <bk>
      <extLst>
        <ext uri="{3e2802c4-a4d2-4d8b-9148-e3be6c30e623}">
          <xlrd:rvb i="2541"/>
        </ext>
      </extLst>
    </bk>
    <bk>
      <extLst>
        <ext uri="{3e2802c4-a4d2-4d8b-9148-e3be6c30e623}">
          <xlrd:rvb i="2542"/>
        </ext>
      </extLst>
    </bk>
    <bk>
      <extLst>
        <ext uri="{3e2802c4-a4d2-4d8b-9148-e3be6c30e623}">
          <xlrd:rvb i="2543"/>
        </ext>
      </extLst>
    </bk>
    <bk>
      <extLst>
        <ext uri="{3e2802c4-a4d2-4d8b-9148-e3be6c30e623}">
          <xlrd:rvb i="2544"/>
        </ext>
      </extLst>
    </bk>
    <bk>
      <extLst>
        <ext uri="{3e2802c4-a4d2-4d8b-9148-e3be6c30e623}">
          <xlrd:rvb i="2545"/>
        </ext>
      </extLst>
    </bk>
    <bk>
      <extLst>
        <ext uri="{3e2802c4-a4d2-4d8b-9148-e3be6c30e623}">
          <xlrd:rvb i="2546"/>
        </ext>
      </extLst>
    </bk>
    <bk>
      <extLst>
        <ext uri="{3e2802c4-a4d2-4d8b-9148-e3be6c30e623}">
          <xlrd:rvb i="2547"/>
        </ext>
      </extLst>
    </bk>
    <bk>
      <extLst>
        <ext uri="{3e2802c4-a4d2-4d8b-9148-e3be6c30e623}">
          <xlrd:rvb i="2548"/>
        </ext>
      </extLst>
    </bk>
    <bk>
      <extLst>
        <ext uri="{3e2802c4-a4d2-4d8b-9148-e3be6c30e623}">
          <xlrd:rvb i="2549"/>
        </ext>
      </extLst>
    </bk>
    <bk>
      <extLst>
        <ext uri="{3e2802c4-a4d2-4d8b-9148-e3be6c30e623}">
          <xlrd:rvb i="2550"/>
        </ext>
      </extLst>
    </bk>
    <bk>
      <extLst>
        <ext uri="{3e2802c4-a4d2-4d8b-9148-e3be6c30e623}">
          <xlrd:rvb i="2551"/>
        </ext>
      </extLst>
    </bk>
    <bk>
      <extLst>
        <ext uri="{3e2802c4-a4d2-4d8b-9148-e3be6c30e623}">
          <xlrd:rvb i="2552"/>
        </ext>
      </extLst>
    </bk>
    <bk>
      <extLst>
        <ext uri="{3e2802c4-a4d2-4d8b-9148-e3be6c30e623}">
          <xlrd:rvb i="2553"/>
        </ext>
      </extLst>
    </bk>
    <bk>
      <extLst>
        <ext uri="{3e2802c4-a4d2-4d8b-9148-e3be6c30e623}">
          <xlrd:rvb i="2554"/>
        </ext>
      </extLst>
    </bk>
    <bk>
      <extLst>
        <ext uri="{3e2802c4-a4d2-4d8b-9148-e3be6c30e623}">
          <xlrd:rvb i="2555"/>
        </ext>
      </extLst>
    </bk>
    <bk>
      <extLst>
        <ext uri="{3e2802c4-a4d2-4d8b-9148-e3be6c30e623}">
          <xlrd:rvb i="2556"/>
        </ext>
      </extLst>
    </bk>
    <bk>
      <extLst>
        <ext uri="{3e2802c4-a4d2-4d8b-9148-e3be6c30e623}">
          <xlrd:rvb i="2557"/>
        </ext>
      </extLst>
    </bk>
    <bk>
      <extLst>
        <ext uri="{3e2802c4-a4d2-4d8b-9148-e3be6c30e623}">
          <xlrd:rvb i="2558"/>
        </ext>
      </extLst>
    </bk>
    <bk>
      <extLst>
        <ext uri="{3e2802c4-a4d2-4d8b-9148-e3be6c30e623}">
          <xlrd:rvb i="2559"/>
        </ext>
      </extLst>
    </bk>
    <bk>
      <extLst>
        <ext uri="{3e2802c4-a4d2-4d8b-9148-e3be6c30e623}">
          <xlrd:rvb i="2560"/>
        </ext>
      </extLst>
    </bk>
    <bk>
      <extLst>
        <ext uri="{3e2802c4-a4d2-4d8b-9148-e3be6c30e623}">
          <xlrd:rvb i="2561"/>
        </ext>
      </extLst>
    </bk>
    <bk>
      <extLst>
        <ext uri="{3e2802c4-a4d2-4d8b-9148-e3be6c30e623}">
          <xlrd:rvb i="2562"/>
        </ext>
      </extLst>
    </bk>
    <bk>
      <extLst>
        <ext uri="{3e2802c4-a4d2-4d8b-9148-e3be6c30e623}">
          <xlrd:rvb i="2563"/>
        </ext>
      </extLst>
    </bk>
    <bk>
      <extLst>
        <ext uri="{3e2802c4-a4d2-4d8b-9148-e3be6c30e623}">
          <xlrd:rvb i="2564"/>
        </ext>
      </extLst>
    </bk>
    <bk>
      <extLst>
        <ext uri="{3e2802c4-a4d2-4d8b-9148-e3be6c30e623}">
          <xlrd:rvb i="2565"/>
        </ext>
      </extLst>
    </bk>
    <bk>
      <extLst>
        <ext uri="{3e2802c4-a4d2-4d8b-9148-e3be6c30e623}">
          <xlrd:rvb i="2566"/>
        </ext>
      </extLst>
    </bk>
    <bk>
      <extLst>
        <ext uri="{3e2802c4-a4d2-4d8b-9148-e3be6c30e623}">
          <xlrd:rvb i="2567"/>
        </ext>
      </extLst>
    </bk>
    <bk>
      <extLst>
        <ext uri="{3e2802c4-a4d2-4d8b-9148-e3be6c30e623}">
          <xlrd:rvb i="2568"/>
        </ext>
      </extLst>
    </bk>
    <bk>
      <extLst>
        <ext uri="{3e2802c4-a4d2-4d8b-9148-e3be6c30e623}">
          <xlrd:rvb i="2569"/>
        </ext>
      </extLst>
    </bk>
    <bk>
      <extLst>
        <ext uri="{3e2802c4-a4d2-4d8b-9148-e3be6c30e623}">
          <xlrd:rvb i="2570"/>
        </ext>
      </extLst>
    </bk>
    <bk>
      <extLst>
        <ext uri="{3e2802c4-a4d2-4d8b-9148-e3be6c30e623}">
          <xlrd:rvb i="2571"/>
        </ext>
      </extLst>
    </bk>
    <bk>
      <extLst>
        <ext uri="{3e2802c4-a4d2-4d8b-9148-e3be6c30e623}">
          <xlrd:rvb i="2572"/>
        </ext>
      </extLst>
    </bk>
    <bk>
      <extLst>
        <ext uri="{3e2802c4-a4d2-4d8b-9148-e3be6c30e623}">
          <xlrd:rvb i="2573"/>
        </ext>
      </extLst>
    </bk>
    <bk>
      <extLst>
        <ext uri="{3e2802c4-a4d2-4d8b-9148-e3be6c30e623}">
          <xlrd:rvb i="2574"/>
        </ext>
      </extLst>
    </bk>
    <bk>
      <extLst>
        <ext uri="{3e2802c4-a4d2-4d8b-9148-e3be6c30e623}">
          <xlrd:rvb i="2575"/>
        </ext>
      </extLst>
    </bk>
    <bk>
      <extLst>
        <ext uri="{3e2802c4-a4d2-4d8b-9148-e3be6c30e623}">
          <xlrd:rvb i="2576"/>
        </ext>
      </extLst>
    </bk>
    <bk>
      <extLst>
        <ext uri="{3e2802c4-a4d2-4d8b-9148-e3be6c30e623}">
          <xlrd:rvb i="2577"/>
        </ext>
      </extLst>
    </bk>
    <bk>
      <extLst>
        <ext uri="{3e2802c4-a4d2-4d8b-9148-e3be6c30e623}">
          <xlrd:rvb i="2578"/>
        </ext>
      </extLst>
    </bk>
    <bk>
      <extLst>
        <ext uri="{3e2802c4-a4d2-4d8b-9148-e3be6c30e623}">
          <xlrd:rvb i="2579"/>
        </ext>
      </extLst>
    </bk>
    <bk>
      <extLst>
        <ext uri="{3e2802c4-a4d2-4d8b-9148-e3be6c30e623}">
          <xlrd:rvb i="2580"/>
        </ext>
      </extLst>
    </bk>
    <bk>
      <extLst>
        <ext uri="{3e2802c4-a4d2-4d8b-9148-e3be6c30e623}">
          <xlrd:rvb i="2581"/>
        </ext>
      </extLst>
    </bk>
    <bk>
      <extLst>
        <ext uri="{3e2802c4-a4d2-4d8b-9148-e3be6c30e623}">
          <xlrd:rvb i="2582"/>
        </ext>
      </extLst>
    </bk>
    <bk>
      <extLst>
        <ext uri="{3e2802c4-a4d2-4d8b-9148-e3be6c30e623}">
          <xlrd:rvb i="2583"/>
        </ext>
      </extLst>
    </bk>
    <bk>
      <extLst>
        <ext uri="{3e2802c4-a4d2-4d8b-9148-e3be6c30e623}">
          <xlrd:rvb i="2584"/>
        </ext>
      </extLst>
    </bk>
    <bk>
      <extLst>
        <ext uri="{3e2802c4-a4d2-4d8b-9148-e3be6c30e623}">
          <xlrd:rvb i="2585"/>
        </ext>
      </extLst>
    </bk>
    <bk>
      <extLst>
        <ext uri="{3e2802c4-a4d2-4d8b-9148-e3be6c30e623}">
          <xlrd:rvb i="2586"/>
        </ext>
      </extLst>
    </bk>
    <bk>
      <extLst>
        <ext uri="{3e2802c4-a4d2-4d8b-9148-e3be6c30e623}">
          <xlrd:rvb i="2587"/>
        </ext>
      </extLst>
    </bk>
    <bk>
      <extLst>
        <ext uri="{3e2802c4-a4d2-4d8b-9148-e3be6c30e623}">
          <xlrd:rvb i="2588"/>
        </ext>
      </extLst>
    </bk>
    <bk>
      <extLst>
        <ext uri="{3e2802c4-a4d2-4d8b-9148-e3be6c30e623}">
          <xlrd:rvb i="2589"/>
        </ext>
      </extLst>
    </bk>
    <bk>
      <extLst>
        <ext uri="{3e2802c4-a4d2-4d8b-9148-e3be6c30e623}">
          <xlrd:rvb i="2590"/>
        </ext>
      </extLst>
    </bk>
    <bk>
      <extLst>
        <ext uri="{3e2802c4-a4d2-4d8b-9148-e3be6c30e623}">
          <xlrd:rvb i="2591"/>
        </ext>
      </extLst>
    </bk>
    <bk>
      <extLst>
        <ext uri="{3e2802c4-a4d2-4d8b-9148-e3be6c30e623}">
          <xlrd:rvb i="2592"/>
        </ext>
      </extLst>
    </bk>
    <bk>
      <extLst>
        <ext uri="{3e2802c4-a4d2-4d8b-9148-e3be6c30e623}">
          <xlrd:rvb i="2593"/>
        </ext>
      </extLst>
    </bk>
    <bk>
      <extLst>
        <ext uri="{3e2802c4-a4d2-4d8b-9148-e3be6c30e623}">
          <xlrd:rvb i="2594"/>
        </ext>
      </extLst>
    </bk>
    <bk>
      <extLst>
        <ext uri="{3e2802c4-a4d2-4d8b-9148-e3be6c30e623}">
          <xlrd:rvb i="2595"/>
        </ext>
      </extLst>
    </bk>
    <bk>
      <extLst>
        <ext uri="{3e2802c4-a4d2-4d8b-9148-e3be6c30e623}">
          <xlrd:rvb i="2596"/>
        </ext>
      </extLst>
    </bk>
    <bk>
      <extLst>
        <ext uri="{3e2802c4-a4d2-4d8b-9148-e3be6c30e623}">
          <xlrd:rvb i="2597"/>
        </ext>
      </extLst>
    </bk>
    <bk>
      <extLst>
        <ext uri="{3e2802c4-a4d2-4d8b-9148-e3be6c30e623}">
          <xlrd:rvb i="2598"/>
        </ext>
      </extLst>
    </bk>
    <bk>
      <extLst>
        <ext uri="{3e2802c4-a4d2-4d8b-9148-e3be6c30e623}">
          <xlrd:rvb i="2599"/>
        </ext>
      </extLst>
    </bk>
    <bk>
      <extLst>
        <ext uri="{3e2802c4-a4d2-4d8b-9148-e3be6c30e623}">
          <xlrd:rvb i="2600"/>
        </ext>
      </extLst>
    </bk>
    <bk>
      <extLst>
        <ext uri="{3e2802c4-a4d2-4d8b-9148-e3be6c30e623}">
          <xlrd:rvb i="2601"/>
        </ext>
      </extLst>
    </bk>
    <bk>
      <extLst>
        <ext uri="{3e2802c4-a4d2-4d8b-9148-e3be6c30e623}">
          <xlrd:rvb i="2602"/>
        </ext>
      </extLst>
    </bk>
    <bk>
      <extLst>
        <ext uri="{3e2802c4-a4d2-4d8b-9148-e3be6c30e623}">
          <xlrd:rvb i="2603"/>
        </ext>
      </extLst>
    </bk>
    <bk>
      <extLst>
        <ext uri="{3e2802c4-a4d2-4d8b-9148-e3be6c30e623}">
          <xlrd:rvb i="2604"/>
        </ext>
      </extLst>
    </bk>
    <bk>
      <extLst>
        <ext uri="{3e2802c4-a4d2-4d8b-9148-e3be6c30e623}">
          <xlrd:rvb i="2605"/>
        </ext>
      </extLst>
    </bk>
    <bk>
      <extLst>
        <ext uri="{3e2802c4-a4d2-4d8b-9148-e3be6c30e623}">
          <xlrd:rvb i="2606"/>
        </ext>
      </extLst>
    </bk>
    <bk>
      <extLst>
        <ext uri="{3e2802c4-a4d2-4d8b-9148-e3be6c30e623}">
          <xlrd:rvb i="2607"/>
        </ext>
      </extLst>
    </bk>
    <bk>
      <extLst>
        <ext uri="{3e2802c4-a4d2-4d8b-9148-e3be6c30e623}">
          <xlrd:rvb i="2608"/>
        </ext>
      </extLst>
    </bk>
    <bk>
      <extLst>
        <ext uri="{3e2802c4-a4d2-4d8b-9148-e3be6c30e623}">
          <xlrd:rvb i="2609"/>
        </ext>
      </extLst>
    </bk>
    <bk>
      <extLst>
        <ext uri="{3e2802c4-a4d2-4d8b-9148-e3be6c30e623}">
          <xlrd:rvb i="2610"/>
        </ext>
      </extLst>
    </bk>
    <bk>
      <extLst>
        <ext uri="{3e2802c4-a4d2-4d8b-9148-e3be6c30e623}">
          <xlrd:rvb i="2611"/>
        </ext>
      </extLst>
    </bk>
    <bk>
      <extLst>
        <ext uri="{3e2802c4-a4d2-4d8b-9148-e3be6c30e623}">
          <xlrd:rvb i="2612"/>
        </ext>
      </extLst>
    </bk>
    <bk>
      <extLst>
        <ext uri="{3e2802c4-a4d2-4d8b-9148-e3be6c30e623}">
          <xlrd:rvb i="2613"/>
        </ext>
      </extLst>
    </bk>
    <bk>
      <extLst>
        <ext uri="{3e2802c4-a4d2-4d8b-9148-e3be6c30e623}">
          <xlrd:rvb i="2614"/>
        </ext>
      </extLst>
    </bk>
    <bk>
      <extLst>
        <ext uri="{3e2802c4-a4d2-4d8b-9148-e3be6c30e623}">
          <xlrd:rvb i="2615"/>
        </ext>
      </extLst>
    </bk>
    <bk>
      <extLst>
        <ext uri="{3e2802c4-a4d2-4d8b-9148-e3be6c30e623}">
          <xlrd:rvb i="2616"/>
        </ext>
      </extLst>
    </bk>
    <bk>
      <extLst>
        <ext uri="{3e2802c4-a4d2-4d8b-9148-e3be6c30e623}">
          <xlrd:rvb i="2617"/>
        </ext>
      </extLst>
    </bk>
    <bk>
      <extLst>
        <ext uri="{3e2802c4-a4d2-4d8b-9148-e3be6c30e623}">
          <xlrd:rvb i="2618"/>
        </ext>
      </extLst>
    </bk>
    <bk>
      <extLst>
        <ext uri="{3e2802c4-a4d2-4d8b-9148-e3be6c30e623}">
          <xlrd:rvb i="2619"/>
        </ext>
      </extLst>
    </bk>
    <bk>
      <extLst>
        <ext uri="{3e2802c4-a4d2-4d8b-9148-e3be6c30e623}">
          <xlrd:rvb i="2620"/>
        </ext>
      </extLst>
    </bk>
    <bk>
      <extLst>
        <ext uri="{3e2802c4-a4d2-4d8b-9148-e3be6c30e623}">
          <xlrd:rvb i="2621"/>
        </ext>
      </extLst>
    </bk>
    <bk>
      <extLst>
        <ext uri="{3e2802c4-a4d2-4d8b-9148-e3be6c30e623}">
          <xlrd:rvb i="2622"/>
        </ext>
      </extLst>
    </bk>
    <bk>
      <extLst>
        <ext uri="{3e2802c4-a4d2-4d8b-9148-e3be6c30e623}">
          <xlrd:rvb i="2623"/>
        </ext>
      </extLst>
    </bk>
    <bk>
      <extLst>
        <ext uri="{3e2802c4-a4d2-4d8b-9148-e3be6c30e623}">
          <xlrd:rvb i="2624"/>
        </ext>
      </extLst>
    </bk>
    <bk>
      <extLst>
        <ext uri="{3e2802c4-a4d2-4d8b-9148-e3be6c30e623}">
          <xlrd:rvb i="2625"/>
        </ext>
      </extLst>
    </bk>
    <bk>
      <extLst>
        <ext uri="{3e2802c4-a4d2-4d8b-9148-e3be6c30e623}">
          <xlrd:rvb i="2626"/>
        </ext>
      </extLst>
    </bk>
    <bk>
      <extLst>
        <ext uri="{3e2802c4-a4d2-4d8b-9148-e3be6c30e623}">
          <xlrd:rvb i="2627"/>
        </ext>
      </extLst>
    </bk>
    <bk>
      <extLst>
        <ext uri="{3e2802c4-a4d2-4d8b-9148-e3be6c30e623}">
          <xlrd:rvb i="2628"/>
        </ext>
      </extLst>
    </bk>
    <bk>
      <extLst>
        <ext uri="{3e2802c4-a4d2-4d8b-9148-e3be6c30e623}">
          <xlrd:rvb i="2629"/>
        </ext>
      </extLst>
    </bk>
    <bk>
      <extLst>
        <ext uri="{3e2802c4-a4d2-4d8b-9148-e3be6c30e623}">
          <xlrd:rvb i="2630"/>
        </ext>
      </extLst>
    </bk>
    <bk>
      <extLst>
        <ext uri="{3e2802c4-a4d2-4d8b-9148-e3be6c30e623}">
          <xlrd:rvb i="2631"/>
        </ext>
      </extLst>
    </bk>
    <bk>
      <extLst>
        <ext uri="{3e2802c4-a4d2-4d8b-9148-e3be6c30e623}">
          <xlrd:rvb i="2632"/>
        </ext>
      </extLst>
    </bk>
    <bk>
      <extLst>
        <ext uri="{3e2802c4-a4d2-4d8b-9148-e3be6c30e623}">
          <xlrd:rvb i="2633"/>
        </ext>
      </extLst>
    </bk>
    <bk>
      <extLst>
        <ext uri="{3e2802c4-a4d2-4d8b-9148-e3be6c30e623}">
          <xlrd:rvb i="2634"/>
        </ext>
      </extLst>
    </bk>
    <bk>
      <extLst>
        <ext uri="{3e2802c4-a4d2-4d8b-9148-e3be6c30e623}">
          <xlrd:rvb i="2635"/>
        </ext>
      </extLst>
    </bk>
    <bk>
      <extLst>
        <ext uri="{3e2802c4-a4d2-4d8b-9148-e3be6c30e623}">
          <xlrd:rvb i="2636"/>
        </ext>
      </extLst>
    </bk>
    <bk>
      <extLst>
        <ext uri="{3e2802c4-a4d2-4d8b-9148-e3be6c30e623}">
          <xlrd:rvb i="2637"/>
        </ext>
      </extLst>
    </bk>
    <bk>
      <extLst>
        <ext uri="{3e2802c4-a4d2-4d8b-9148-e3be6c30e623}">
          <xlrd:rvb i="2638"/>
        </ext>
      </extLst>
    </bk>
    <bk>
      <extLst>
        <ext uri="{3e2802c4-a4d2-4d8b-9148-e3be6c30e623}">
          <xlrd:rvb i="2639"/>
        </ext>
      </extLst>
    </bk>
    <bk>
      <extLst>
        <ext uri="{3e2802c4-a4d2-4d8b-9148-e3be6c30e623}">
          <xlrd:rvb i="2640"/>
        </ext>
      </extLst>
    </bk>
    <bk>
      <extLst>
        <ext uri="{3e2802c4-a4d2-4d8b-9148-e3be6c30e623}">
          <xlrd:rvb i="2641"/>
        </ext>
      </extLst>
    </bk>
    <bk>
      <extLst>
        <ext uri="{3e2802c4-a4d2-4d8b-9148-e3be6c30e623}">
          <xlrd:rvb i="2642"/>
        </ext>
      </extLst>
    </bk>
    <bk>
      <extLst>
        <ext uri="{3e2802c4-a4d2-4d8b-9148-e3be6c30e623}">
          <xlrd:rvb i="2643"/>
        </ext>
      </extLst>
    </bk>
    <bk>
      <extLst>
        <ext uri="{3e2802c4-a4d2-4d8b-9148-e3be6c30e623}">
          <xlrd:rvb i="2644"/>
        </ext>
      </extLst>
    </bk>
    <bk>
      <extLst>
        <ext uri="{3e2802c4-a4d2-4d8b-9148-e3be6c30e623}">
          <xlrd:rvb i="2645"/>
        </ext>
      </extLst>
    </bk>
    <bk>
      <extLst>
        <ext uri="{3e2802c4-a4d2-4d8b-9148-e3be6c30e623}">
          <xlrd:rvb i="2646"/>
        </ext>
      </extLst>
    </bk>
    <bk>
      <extLst>
        <ext uri="{3e2802c4-a4d2-4d8b-9148-e3be6c30e623}">
          <xlrd:rvb i="2647"/>
        </ext>
      </extLst>
    </bk>
    <bk>
      <extLst>
        <ext uri="{3e2802c4-a4d2-4d8b-9148-e3be6c30e623}">
          <xlrd:rvb i="2648"/>
        </ext>
      </extLst>
    </bk>
    <bk>
      <extLst>
        <ext uri="{3e2802c4-a4d2-4d8b-9148-e3be6c30e623}">
          <xlrd:rvb i="2649"/>
        </ext>
      </extLst>
    </bk>
    <bk>
      <extLst>
        <ext uri="{3e2802c4-a4d2-4d8b-9148-e3be6c30e623}">
          <xlrd:rvb i="2650"/>
        </ext>
      </extLst>
    </bk>
    <bk>
      <extLst>
        <ext uri="{3e2802c4-a4d2-4d8b-9148-e3be6c30e623}">
          <xlrd:rvb i="2651"/>
        </ext>
      </extLst>
    </bk>
    <bk>
      <extLst>
        <ext uri="{3e2802c4-a4d2-4d8b-9148-e3be6c30e623}">
          <xlrd:rvb i="2652"/>
        </ext>
      </extLst>
    </bk>
    <bk>
      <extLst>
        <ext uri="{3e2802c4-a4d2-4d8b-9148-e3be6c30e623}">
          <xlrd:rvb i="2653"/>
        </ext>
      </extLst>
    </bk>
    <bk>
      <extLst>
        <ext uri="{3e2802c4-a4d2-4d8b-9148-e3be6c30e623}">
          <xlrd:rvb i="2654"/>
        </ext>
      </extLst>
    </bk>
    <bk>
      <extLst>
        <ext uri="{3e2802c4-a4d2-4d8b-9148-e3be6c30e623}">
          <xlrd:rvb i="2655"/>
        </ext>
      </extLst>
    </bk>
    <bk>
      <extLst>
        <ext uri="{3e2802c4-a4d2-4d8b-9148-e3be6c30e623}">
          <xlrd:rvb i="2656"/>
        </ext>
      </extLst>
    </bk>
    <bk>
      <extLst>
        <ext uri="{3e2802c4-a4d2-4d8b-9148-e3be6c30e623}">
          <xlrd:rvb i="2657"/>
        </ext>
      </extLst>
    </bk>
    <bk>
      <extLst>
        <ext uri="{3e2802c4-a4d2-4d8b-9148-e3be6c30e623}">
          <xlrd:rvb i="2658"/>
        </ext>
      </extLst>
    </bk>
    <bk>
      <extLst>
        <ext uri="{3e2802c4-a4d2-4d8b-9148-e3be6c30e623}">
          <xlrd:rvb i="2659"/>
        </ext>
      </extLst>
    </bk>
    <bk>
      <extLst>
        <ext uri="{3e2802c4-a4d2-4d8b-9148-e3be6c30e623}">
          <xlrd:rvb i="2660"/>
        </ext>
      </extLst>
    </bk>
    <bk>
      <extLst>
        <ext uri="{3e2802c4-a4d2-4d8b-9148-e3be6c30e623}">
          <xlrd:rvb i="2661"/>
        </ext>
      </extLst>
    </bk>
    <bk>
      <extLst>
        <ext uri="{3e2802c4-a4d2-4d8b-9148-e3be6c30e623}">
          <xlrd:rvb i="2662"/>
        </ext>
      </extLst>
    </bk>
    <bk>
      <extLst>
        <ext uri="{3e2802c4-a4d2-4d8b-9148-e3be6c30e623}">
          <xlrd:rvb i="2663"/>
        </ext>
      </extLst>
    </bk>
    <bk>
      <extLst>
        <ext uri="{3e2802c4-a4d2-4d8b-9148-e3be6c30e623}">
          <xlrd:rvb i="2664"/>
        </ext>
      </extLst>
    </bk>
    <bk>
      <extLst>
        <ext uri="{3e2802c4-a4d2-4d8b-9148-e3be6c30e623}">
          <xlrd:rvb i="2665"/>
        </ext>
      </extLst>
    </bk>
    <bk>
      <extLst>
        <ext uri="{3e2802c4-a4d2-4d8b-9148-e3be6c30e623}">
          <xlrd:rvb i="2666"/>
        </ext>
      </extLst>
    </bk>
    <bk>
      <extLst>
        <ext uri="{3e2802c4-a4d2-4d8b-9148-e3be6c30e623}">
          <xlrd:rvb i="2667"/>
        </ext>
      </extLst>
    </bk>
    <bk>
      <extLst>
        <ext uri="{3e2802c4-a4d2-4d8b-9148-e3be6c30e623}">
          <xlrd:rvb i="2668"/>
        </ext>
      </extLst>
    </bk>
    <bk>
      <extLst>
        <ext uri="{3e2802c4-a4d2-4d8b-9148-e3be6c30e623}">
          <xlrd:rvb i="2669"/>
        </ext>
      </extLst>
    </bk>
    <bk>
      <extLst>
        <ext uri="{3e2802c4-a4d2-4d8b-9148-e3be6c30e623}">
          <xlrd:rvb i="2670"/>
        </ext>
      </extLst>
    </bk>
    <bk>
      <extLst>
        <ext uri="{3e2802c4-a4d2-4d8b-9148-e3be6c30e623}">
          <xlrd:rvb i="2671"/>
        </ext>
      </extLst>
    </bk>
    <bk>
      <extLst>
        <ext uri="{3e2802c4-a4d2-4d8b-9148-e3be6c30e623}">
          <xlrd:rvb i="2672"/>
        </ext>
      </extLst>
    </bk>
    <bk>
      <extLst>
        <ext uri="{3e2802c4-a4d2-4d8b-9148-e3be6c30e623}">
          <xlrd:rvb i="2673"/>
        </ext>
      </extLst>
    </bk>
    <bk>
      <extLst>
        <ext uri="{3e2802c4-a4d2-4d8b-9148-e3be6c30e623}">
          <xlrd:rvb i="2674"/>
        </ext>
      </extLst>
    </bk>
    <bk>
      <extLst>
        <ext uri="{3e2802c4-a4d2-4d8b-9148-e3be6c30e623}">
          <xlrd:rvb i="2675"/>
        </ext>
      </extLst>
    </bk>
    <bk>
      <extLst>
        <ext uri="{3e2802c4-a4d2-4d8b-9148-e3be6c30e623}">
          <xlrd:rvb i="2676"/>
        </ext>
      </extLst>
    </bk>
    <bk>
      <extLst>
        <ext uri="{3e2802c4-a4d2-4d8b-9148-e3be6c30e623}">
          <xlrd:rvb i="2677"/>
        </ext>
      </extLst>
    </bk>
    <bk>
      <extLst>
        <ext uri="{3e2802c4-a4d2-4d8b-9148-e3be6c30e623}">
          <xlrd:rvb i="2678"/>
        </ext>
      </extLst>
    </bk>
    <bk>
      <extLst>
        <ext uri="{3e2802c4-a4d2-4d8b-9148-e3be6c30e623}">
          <xlrd:rvb i="2679"/>
        </ext>
      </extLst>
    </bk>
    <bk>
      <extLst>
        <ext uri="{3e2802c4-a4d2-4d8b-9148-e3be6c30e623}">
          <xlrd:rvb i="2680"/>
        </ext>
      </extLst>
    </bk>
    <bk>
      <extLst>
        <ext uri="{3e2802c4-a4d2-4d8b-9148-e3be6c30e623}">
          <xlrd:rvb i="2681"/>
        </ext>
      </extLst>
    </bk>
    <bk>
      <extLst>
        <ext uri="{3e2802c4-a4d2-4d8b-9148-e3be6c30e623}">
          <xlrd:rvb i="2682"/>
        </ext>
      </extLst>
    </bk>
    <bk>
      <extLst>
        <ext uri="{3e2802c4-a4d2-4d8b-9148-e3be6c30e623}">
          <xlrd:rvb i="2683"/>
        </ext>
      </extLst>
    </bk>
    <bk>
      <extLst>
        <ext uri="{3e2802c4-a4d2-4d8b-9148-e3be6c30e623}">
          <xlrd:rvb i="2684"/>
        </ext>
      </extLst>
    </bk>
    <bk>
      <extLst>
        <ext uri="{3e2802c4-a4d2-4d8b-9148-e3be6c30e623}">
          <xlrd:rvb i="2685"/>
        </ext>
      </extLst>
    </bk>
    <bk>
      <extLst>
        <ext uri="{3e2802c4-a4d2-4d8b-9148-e3be6c30e623}">
          <xlrd:rvb i="2686"/>
        </ext>
      </extLst>
    </bk>
    <bk>
      <extLst>
        <ext uri="{3e2802c4-a4d2-4d8b-9148-e3be6c30e623}">
          <xlrd:rvb i="2687"/>
        </ext>
      </extLst>
    </bk>
    <bk>
      <extLst>
        <ext uri="{3e2802c4-a4d2-4d8b-9148-e3be6c30e623}">
          <xlrd:rvb i="2688"/>
        </ext>
      </extLst>
    </bk>
    <bk>
      <extLst>
        <ext uri="{3e2802c4-a4d2-4d8b-9148-e3be6c30e623}">
          <xlrd:rvb i="2689"/>
        </ext>
      </extLst>
    </bk>
    <bk>
      <extLst>
        <ext uri="{3e2802c4-a4d2-4d8b-9148-e3be6c30e623}">
          <xlrd:rvb i="2690"/>
        </ext>
      </extLst>
    </bk>
    <bk>
      <extLst>
        <ext uri="{3e2802c4-a4d2-4d8b-9148-e3be6c30e623}">
          <xlrd:rvb i="2691"/>
        </ext>
      </extLst>
    </bk>
    <bk>
      <extLst>
        <ext uri="{3e2802c4-a4d2-4d8b-9148-e3be6c30e623}">
          <xlrd:rvb i="2692"/>
        </ext>
      </extLst>
    </bk>
    <bk>
      <extLst>
        <ext uri="{3e2802c4-a4d2-4d8b-9148-e3be6c30e623}">
          <xlrd:rvb i="2693"/>
        </ext>
      </extLst>
    </bk>
    <bk>
      <extLst>
        <ext uri="{3e2802c4-a4d2-4d8b-9148-e3be6c30e623}">
          <xlrd:rvb i="2694"/>
        </ext>
      </extLst>
    </bk>
    <bk>
      <extLst>
        <ext uri="{3e2802c4-a4d2-4d8b-9148-e3be6c30e623}">
          <xlrd:rvb i="2695"/>
        </ext>
      </extLst>
    </bk>
    <bk>
      <extLst>
        <ext uri="{3e2802c4-a4d2-4d8b-9148-e3be6c30e623}">
          <xlrd:rvb i="2696"/>
        </ext>
      </extLst>
    </bk>
    <bk>
      <extLst>
        <ext uri="{3e2802c4-a4d2-4d8b-9148-e3be6c30e623}">
          <xlrd:rvb i="2697"/>
        </ext>
      </extLst>
    </bk>
    <bk>
      <extLst>
        <ext uri="{3e2802c4-a4d2-4d8b-9148-e3be6c30e623}">
          <xlrd:rvb i="2698"/>
        </ext>
      </extLst>
    </bk>
    <bk>
      <extLst>
        <ext uri="{3e2802c4-a4d2-4d8b-9148-e3be6c30e623}">
          <xlrd:rvb i="2699"/>
        </ext>
      </extLst>
    </bk>
    <bk>
      <extLst>
        <ext uri="{3e2802c4-a4d2-4d8b-9148-e3be6c30e623}">
          <xlrd:rvb i="2700"/>
        </ext>
      </extLst>
    </bk>
    <bk>
      <extLst>
        <ext uri="{3e2802c4-a4d2-4d8b-9148-e3be6c30e623}">
          <xlrd:rvb i="2701"/>
        </ext>
      </extLst>
    </bk>
    <bk>
      <extLst>
        <ext uri="{3e2802c4-a4d2-4d8b-9148-e3be6c30e623}">
          <xlrd:rvb i="2702"/>
        </ext>
      </extLst>
    </bk>
    <bk>
      <extLst>
        <ext uri="{3e2802c4-a4d2-4d8b-9148-e3be6c30e623}">
          <xlrd:rvb i="2703"/>
        </ext>
      </extLst>
    </bk>
    <bk>
      <extLst>
        <ext uri="{3e2802c4-a4d2-4d8b-9148-e3be6c30e623}">
          <xlrd:rvb i="2704"/>
        </ext>
      </extLst>
    </bk>
    <bk>
      <extLst>
        <ext uri="{3e2802c4-a4d2-4d8b-9148-e3be6c30e623}">
          <xlrd:rvb i="2705"/>
        </ext>
      </extLst>
    </bk>
    <bk>
      <extLst>
        <ext uri="{3e2802c4-a4d2-4d8b-9148-e3be6c30e623}">
          <xlrd:rvb i="2706"/>
        </ext>
      </extLst>
    </bk>
    <bk>
      <extLst>
        <ext uri="{3e2802c4-a4d2-4d8b-9148-e3be6c30e623}">
          <xlrd:rvb i="2707"/>
        </ext>
      </extLst>
    </bk>
    <bk>
      <extLst>
        <ext uri="{3e2802c4-a4d2-4d8b-9148-e3be6c30e623}">
          <xlrd:rvb i="2708"/>
        </ext>
      </extLst>
    </bk>
    <bk>
      <extLst>
        <ext uri="{3e2802c4-a4d2-4d8b-9148-e3be6c30e623}">
          <xlrd:rvb i="2709"/>
        </ext>
      </extLst>
    </bk>
    <bk>
      <extLst>
        <ext uri="{3e2802c4-a4d2-4d8b-9148-e3be6c30e623}">
          <xlrd:rvb i="2710"/>
        </ext>
      </extLst>
    </bk>
    <bk>
      <extLst>
        <ext uri="{3e2802c4-a4d2-4d8b-9148-e3be6c30e623}">
          <xlrd:rvb i="2711"/>
        </ext>
      </extLst>
    </bk>
    <bk>
      <extLst>
        <ext uri="{3e2802c4-a4d2-4d8b-9148-e3be6c30e623}">
          <xlrd:rvb i="2712"/>
        </ext>
      </extLst>
    </bk>
    <bk>
      <extLst>
        <ext uri="{3e2802c4-a4d2-4d8b-9148-e3be6c30e623}">
          <xlrd:rvb i="2713"/>
        </ext>
      </extLst>
    </bk>
    <bk>
      <extLst>
        <ext uri="{3e2802c4-a4d2-4d8b-9148-e3be6c30e623}">
          <xlrd:rvb i="2714"/>
        </ext>
      </extLst>
    </bk>
    <bk>
      <extLst>
        <ext uri="{3e2802c4-a4d2-4d8b-9148-e3be6c30e623}">
          <xlrd:rvb i="2715"/>
        </ext>
      </extLst>
    </bk>
    <bk>
      <extLst>
        <ext uri="{3e2802c4-a4d2-4d8b-9148-e3be6c30e623}">
          <xlrd:rvb i="2716"/>
        </ext>
      </extLst>
    </bk>
    <bk>
      <extLst>
        <ext uri="{3e2802c4-a4d2-4d8b-9148-e3be6c30e623}">
          <xlrd:rvb i="2717"/>
        </ext>
      </extLst>
    </bk>
    <bk>
      <extLst>
        <ext uri="{3e2802c4-a4d2-4d8b-9148-e3be6c30e623}">
          <xlrd:rvb i="2718"/>
        </ext>
      </extLst>
    </bk>
    <bk>
      <extLst>
        <ext uri="{3e2802c4-a4d2-4d8b-9148-e3be6c30e623}">
          <xlrd:rvb i="2719"/>
        </ext>
      </extLst>
    </bk>
    <bk>
      <extLst>
        <ext uri="{3e2802c4-a4d2-4d8b-9148-e3be6c30e623}">
          <xlrd:rvb i="2720"/>
        </ext>
      </extLst>
    </bk>
    <bk>
      <extLst>
        <ext uri="{3e2802c4-a4d2-4d8b-9148-e3be6c30e623}">
          <xlrd:rvb i="2721"/>
        </ext>
      </extLst>
    </bk>
    <bk>
      <extLst>
        <ext uri="{3e2802c4-a4d2-4d8b-9148-e3be6c30e623}">
          <xlrd:rvb i="2722"/>
        </ext>
      </extLst>
    </bk>
    <bk>
      <extLst>
        <ext uri="{3e2802c4-a4d2-4d8b-9148-e3be6c30e623}">
          <xlrd:rvb i="2723"/>
        </ext>
      </extLst>
    </bk>
    <bk>
      <extLst>
        <ext uri="{3e2802c4-a4d2-4d8b-9148-e3be6c30e623}">
          <xlrd:rvb i="2724"/>
        </ext>
      </extLst>
    </bk>
    <bk>
      <extLst>
        <ext uri="{3e2802c4-a4d2-4d8b-9148-e3be6c30e623}">
          <xlrd:rvb i="2725"/>
        </ext>
      </extLst>
    </bk>
    <bk>
      <extLst>
        <ext uri="{3e2802c4-a4d2-4d8b-9148-e3be6c30e623}">
          <xlrd:rvb i="2726"/>
        </ext>
      </extLst>
    </bk>
    <bk>
      <extLst>
        <ext uri="{3e2802c4-a4d2-4d8b-9148-e3be6c30e623}">
          <xlrd:rvb i="2727"/>
        </ext>
      </extLst>
    </bk>
    <bk>
      <extLst>
        <ext uri="{3e2802c4-a4d2-4d8b-9148-e3be6c30e623}">
          <xlrd:rvb i="2728"/>
        </ext>
      </extLst>
    </bk>
    <bk>
      <extLst>
        <ext uri="{3e2802c4-a4d2-4d8b-9148-e3be6c30e623}">
          <xlrd:rvb i="2729"/>
        </ext>
      </extLst>
    </bk>
    <bk>
      <extLst>
        <ext uri="{3e2802c4-a4d2-4d8b-9148-e3be6c30e623}">
          <xlrd:rvb i="2730"/>
        </ext>
      </extLst>
    </bk>
    <bk>
      <extLst>
        <ext uri="{3e2802c4-a4d2-4d8b-9148-e3be6c30e623}">
          <xlrd:rvb i="2731"/>
        </ext>
      </extLst>
    </bk>
    <bk>
      <extLst>
        <ext uri="{3e2802c4-a4d2-4d8b-9148-e3be6c30e623}">
          <xlrd:rvb i="2732"/>
        </ext>
      </extLst>
    </bk>
    <bk>
      <extLst>
        <ext uri="{3e2802c4-a4d2-4d8b-9148-e3be6c30e623}">
          <xlrd:rvb i="2733"/>
        </ext>
      </extLst>
    </bk>
    <bk>
      <extLst>
        <ext uri="{3e2802c4-a4d2-4d8b-9148-e3be6c30e623}">
          <xlrd:rvb i="2734"/>
        </ext>
      </extLst>
    </bk>
    <bk>
      <extLst>
        <ext uri="{3e2802c4-a4d2-4d8b-9148-e3be6c30e623}">
          <xlrd:rvb i="2735"/>
        </ext>
      </extLst>
    </bk>
    <bk>
      <extLst>
        <ext uri="{3e2802c4-a4d2-4d8b-9148-e3be6c30e623}">
          <xlrd:rvb i="2736"/>
        </ext>
      </extLst>
    </bk>
    <bk>
      <extLst>
        <ext uri="{3e2802c4-a4d2-4d8b-9148-e3be6c30e623}">
          <xlrd:rvb i="2737"/>
        </ext>
      </extLst>
    </bk>
    <bk>
      <extLst>
        <ext uri="{3e2802c4-a4d2-4d8b-9148-e3be6c30e623}">
          <xlrd:rvb i="2738"/>
        </ext>
      </extLst>
    </bk>
    <bk>
      <extLst>
        <ext uri="{3e2802c4-a4d2-4d8b-9148-e3be6c30e623}">
          <xlrd:rvb i="2739"/>
        </ext>
      </extLst>
    </bk>
    <bk>
      <extLst>
        <ext uri="{3e2802c4-a4d2-4d8b-9148-e3be6c30e623}">
          <xlrd:rvb i="2740"/>
        </ext>
      </extLst>
    </bk>
    <bk>
      <extLst>
        <ext uri="{3e2802c4-a4d2-4d8b-9148-e3be6c30e623}">
          <xlrd:rvb i="2741"/>
        </ext>
      </extLst>
    </bk>
    <bk>
      <extLst>
        <ext uri="{3e2802c4-a4d2-4d8b-9148-e3be6c30e623}">
          <xlrd:rvb i="2742"/>
        </ext>
      </extLst>
    </bk>
    <bk>
      <extLst>
        <ext uri="{3e2802c4-a4d2-4d8b-9148-e3be6c30e623}">
          <xlrd:rvb i="2743"/>
        </ext>
      </extLst>
    </bk>
    <bk>
      <extLst>
        <ext uri="{3e2802c4-a4d2-4d8b-9148-e3be6c30e623}">
          <xlrd:rvb i="2744"/>
        </ext>
      </extLst>
    </bk>
    <bk>
      <extLst>
        <ext uri="{3e2802c4-a4d2-4d8b-9148-e3be6c30e623}">
          <xlrd:rvb i="2745"/>
        </ext>
      </extLst>
    </bk>
    <bk>
      <extLst>
        <ext uri="{3e2802c4-a4d2-4d8b-9148-e3be6c30e623}">
          <xlrd:rvb i="2746"/>
        </ext>
      </extLst>
    </bk>
    <bk>
      <extLst>
        <ext uri="{3e2802c4-a4d2-4d8b-9148-e3be6c30e623}">
          <xlrd:rvb i="2747"/>
        </ext>
      </extLst>
    </bk>
    <bk>
      <extLst>
        <ext uri="{3e2802c4-a4d2-4d8b-9148-e3be6c30e623}">
          <xlrd:rvb i="2748"/>
        </ext>
      </extLst>
    </bk>
    <bk>
      <extLst>
        <ext uri="{3e2802c4-a4d2-4d8b-9148-e3be6c30e623}">
          <xlrd:rvb i="2749"/>
        </ext>
      </extLst>
    </bk>
    <bk>
      <extLst>
        <ext uri="{3e2802c4-a4d2-4d8b-9148-e3be6c30e623}">
          <xlrd:rvb i="2750"/>
        </ext>
      </extLst>
    </bk>
    <bk>
      <extLst>
        <ext uri="{3e2802c4-a4d2-4d8b-9148-e3be6c30e623}">
          <xlrd:rvb i="2751"/>
        </ext>
      </extLst>
    </bk>
    <bk>
      <extLst>
        <ext uri="{3e2802c4-a4d2-4d8b-9148-e3be6c30e623}">
          <xlrd:rvb i="2752"/>
        </ext>
      </extLst>
    </bk>
    <bk>
      <extLst>
        <ext uri="{3e2802c4-a4d2-4d8b-9148-e3be6c30e623}">
          <xlrd:rvb i="2753"/>
        </ext>
      </extLst>
    </bk>
    <bk>
      <extLst>
        <ext uri="{3e2802c4-a4d2-4d8b-9148-e3be6c30e623}">
          <xlrd:rvb i="2754"/>
        </ext>
      </extLst>
    </bk>
    <bk>
      <extLst>
        <ext uri="{3e2802c4-a4d2-4d8b-9148-e3be6c30e623}">
          <xlrd:rvb i="2755"/>
        </ext>
      </extLst>
    </bk>
    <bk>
      <extLst>
        <ext uri="{3e2802c4-a4d2-4d8b-9148-e3be6c30e623}">
          <xlrd:rvb i="2756"/>
        </ext>
      </extLst>
    </bk>
    <bk>
      <extLst>
        <ext uri="{3e2802c4-a4d2-4d8b-9148-e3be6c30e623}">
          <xlrd:rvb i="2757"/>
        </ext>
      </extLst>
    </bk>
    <bk>
      <extLst>
        <ext uri="{3e2802c4-a4d2-4d8b-9148-e3be6c30e623}">
          <xlrd:rvb i="2758"/>
        </ext>
      </extLst>
    </bk>
    <bk>
      <extLst>
        <ext uri="{3e2802c4-a4d2-4d8b-9148-e3be6c30e623}">
          <xlrd:rvb i="2759"/>
        </ext>
      </extLst>
    </bk>
    <bk>
      <extLst>
        <ext uri="{3e2802c4-a4d2-4d8b-9148-e3be6c30e623}">
          <xlrd:rvb i="2760"/>
        </ext>
      </extLst>
    </bk>
    <bk>
      <extLst>
        <ext uri="{3e2802c4-a4d2-4d8b-9148-e3be6c30e623}">
          <xlrd:rvb i="2761"/>
        </ext>
      </extLst>
    </bk>
    <bk>
      <extLst>
        <ext uri="{3e2802c4-a4d2-4d8b-9148-e3be6c30e623}">
          <xlrd:rvb i="2762"/>
        </ext>
      </extLst>
    </bk>
    <bk>
      <extLst>
        <ext uri="{3e2802c4-a4d2-4d8b-9148-e3be6c30e623}">
          <xlrd:rvb i="2763"/>
        </ext>
      </extLst>
    </bk>
    <bk>
      <extLst>
        <ext uri="{3e2802c4-a4d2-4d8b-9148-e3be6c30e623}">
          <xlrd:rvb i="2764"/>
        </ext>
      </extLst>
    </bk>
    <bk>
      <extLst>
        <ext uri="{3e2802c4-a4d2-4d8b-9148-e3be6c30e623}">
          <xlrd:rvb i="2765"/>
        </ext>
      </extLst>
    </bk>
    <bk>
      <extLst>
        <ext uri="{3e2802c4-a4d2-4d8b-9148-e3be6c30e623}">
          <xlrd:rvb i="2766"/>
        </ext>
      </extLst>
    </bk>
    <bk>
      <extLst>
        <ext uri="{3e2802c4-a4d2-4d8b-9148-e3be6c30e623}">
          <xlrd:rvb i="2767"/>
        </ext>
      </extLst>
    </bk>
    <bk>
      <extLst>
        <ext uri="{3e2802c4-a4d2-4d8b-9148-e3be6c30e623}">
          <xlrd:rvb i="2768"/>
        </ext>
      </extLst>
    </bk>
    <bk>
      <extLst>
        <ext uri="{3e2802c4-a4d2-4d8b-9148-e3be6c30e623}">
          <xlrd:rvb i="2769"/>
        </ext>
      </extLst>
    </bk>
    <bk>
      <extLst>
        <ext uri="{3e2802c4-a4d2-4d8b-9148-e3be6c30e623}">
          <xlrd:rvb i="2770"/>
        </ext>
      </extLst>
    </bk>
    <bk>
      <extLst>
        <ext uri="{3e2802c4-a4d2-4d8b-9148-e3be6c30e623}">
          <xlrd:rvb i="2771"/>
        </ext>
      </extLst>
    </bk>
    <bk>
      <extLst>
        <ext uri="{3e2802c4-a4d2-4d8b-9148-e3be6c30e623}">
          <xlrd:rvb i="2772"/>
        </ext>
      </extLst>
    </bk>
    <bk>
      <extLst>
        <ext uri="{3e2802c4-a4d2-4d8b-9148-e3be6c30e623}">
          <xlrd:rvb i="2773"/>
        </ext>
      </extLst>
    </bk>
    <bk>
      <extLst>
        <ext uri="{3e2802c4-a4d2-4d8b-9148-e3be6c30e623}">
          <xlrd:rvb i="2774"/>
        </ext>
      </extLst>
    </bk>
    <bk>
      <extLst>
        <ext uri="{3e2802c4-a4d2-4d8b-9148-e3be6c30e623}">
          <xlrd:rvb i="2775"/>
        </ext>
      </extLst>
    </bk>
    <bk>
      <extLst>
        <ext uri="{3e2802c4-a4d2-4d8b-9148-e3be6c30e623}">
          <xlrd:rvb i="2776"/>
        </ext>
      </extLst>
    </bk>
    <bk>
      <extLst>
        <ext uri="{3e2802c4-a4d2-4d8b-9148-e3be6c30e623}">
          <xlrd:rvb i="2777"/>
        </ext>
      </extLst>
    </bk>
    <bk>
      <extLst>
        <ext uri="{3e2802c4-a4d2-4d8b-9148-e3be6c30e623}">
          <xlrd:rvb i="2778"/>
        </ext>
      </extLst>
    </bk>
    <bk>
      <extLst>
        <ext uri="{3e2802c4-a4d2-4d8b-9148-e3be6c30e623}">
          <xlrd:rvb i="2779"/>
        </ext>
      </extLst>
    </bk>
    <bk>
      <extLst>
        <ext uri="{3e2802c4-a4d2-4d8b-9148-e3be6c30e623}">
          <xlrd:rvb i="2780"/>
        </ext>
      </extLst>
    </bk>
    <bk>
      <extLst>
        <ext uri="{3e2802c4-a4d2-4d8b-9148-e3be6c30e623}">
          <xlrd:rvb i="2781"/>
        </ext>
      </extLst>
    </bk>
    <bk>
      <extLst>
        <ext uri="{3e2802c4-a4d2-4d8b-9148-e3be6c30e623}">
          <xlrd:rvb i="2782"/>
        </ext>
      </extLst>
    </bk>
    <bk>
      <extLst>
        <ext uri="{3e2802c4-a4d2-4d8b-9148-e3be6c30e623}">
          <xlrd:rvb i="2783"/>
        </ext>
      </extLst>
    </bk>
    <bk>
      <extLst>
        <ext uri="{3e2802c4-a4d2-4d8b-9148-e3be6c30e623}">
          <xlrd:rvb i="2784"/>
        </ext>
      </extLst>
    </bk>
    <bk>
      <extLst>
        <ext uri="{3e2802c4-a4d2-4d8b-9148-e3be6c30e623}">
          <xlrd:rvb i="2785"/>
        </ext>
      </extLst>
    </bk>
    <bk>
      <extLst>
        <ext uri="{3e2802c4-a4d2-4d8b-9148-e3be6c30e623}">
          <xlrd:rvb i="2786"/>
        </ext>
      </extLst>
    </bk>
    <bk>
      <extLst>
        <ext uri="{3e2802c4-a4d2-4d8b-9148-e3be6c30e623}">
          <xlrd:rvb i="2787"/>
        </ext>
      </extLst>
    </bk>
    <bk>
      <extLst>
        <ext uri="{3e2802c4-a4d2-4d8b-9148-e3be6c30e623}">
          <xlrd:rvb i="2788"/>
        </ext>
      </extLst>
    </bk>
    <bk>
      <extLst>
        <ext uri="{3e2802c4-a4d2-4d8b-9148-e3be6c30e623}">
          <xlrd:rvb i="2789"/>
        </ext>
      </extLst>
    </bk>
    <bk>
      <extLst>
        <ext uri="{3e2802c4-a4d2-4d8b-9148-e3be6c30e623}">
          <xlrd:rvb i="2790"/>
        </ext>
      </extLst>
    </bk>
    <bk>
      <extLst>
        <ext uri="{3e2802c4-a4d2-4d8b-9148-e3be6c30e623}">
          <xlrd:rvb i="2791"/>
        </ext>
      </extLst>
    </bk>
    <bk>
      <extLst>
        <ext uri="{3e2802c4-a4d2-4d8b-9148-e3be6c30e623}">
          <xlrd:rvb i="2792"/>
        </ext>
      </extLst>
    </bk>
    <bk>
      <extLst>
        <ext uri="{3e2802c4-a4d2-4d8b-9148-e3be6c30e623}">
          <xlrd:rvb i="2793"/>
        </ext>
      </extLst>
    </bk>
    <bk>
      <extLst>
        <ext uri="{3e2802c4-a4d2-4d8b-9148-e3be6c30e623}">
          <xlrd:rvb i="2794"/>
        </ext>
      </extLst>
    </bk>
    <bk>
      <extLst>
        <ext uri="{3e2802c4-a4d2-4d8b-9148-e3be6c30e623}">
          <xlrd:rvb i="2795"/>
        </ext>
      </extLst>
    </bk>
    <bk>
      <extLst>
        <ext uri="{3e2802c4-a4d2-4d8b-9148-e3be6c30e623}">
          <xlrd:rvb i="2796"/>
        </ext>
      </extLst>
    </bk>
    <bk>
      <extLst>
        <ext uri="{3e2802c4-a4d2-4d8b-9148-e3be6c30e623}">
          <xlrd:rvb i="2797"/>
        </ext>
      </extLst>
    </bk>
    <bk>
      <extLst>
        <ext uri="{3e2802c4-a4d2-4d8b-9148-e3be6c30e623}">
          <xlrd:rvb i="2798"/>
        </ext>
      </extLst>
    </bk>
    <bk>
      <extLst>
        <ext uri="{3e2802c4-a4d2-4d8b-9148-e3be6c30e623}">
          <xlrd:rvb i="2799"/>
        </ext>
      </extLst>
    </bk>
    <bk>
      <extLst>
        <ext uri="{3e2802c4-a4d2-4d8b-9148-e3be6c30e623}">
          <xlrd:rvb i="2800"/>
        </ext>
      </extLst>
    </bk>
    <bk>
      <extLst>
        <ext uri="{3e2802c4-a4d2-4d8b-9148-e3be6c30e623}">
          <xlrd:rvb i="2801"/>
        </ext>
      </extLst>
    </bk>
    <bk>
      <extLst>
        <ext uri="{3e2802c4-a4d2-4d8b-9148-e3be6c30e623}">
          <xlrd:rvb i="2802"/>
        </ext>
      </extLst>
    </bk>
    <bk>
      <extLst>
        <ext uri="{3e2802c4-a4d2-4d8b-9148-e3be6c30e623}">
          <xlrd:rvb i="2803"/>
        </ext>
      </extLst>
    </bk>
    <bk>
      <extLst>
        <ext uri="{3e2802c4-a4d2-4d8b-9148-e3be6c30e623}">
          <xlrd:rvb i="2804"/>
        </ext>
      </extLst>
    </bk>
    <bk>
      <extLst>
        <ext uri="{3e2802c4-a4d2-4d8b-9148-e3be6c30e623}">
          <xlrd:rvb i="2805"/>
        </ext>
      </extLst>
    </bk>
    <bk>
      <extLst>
        <ext uri="{3e2802c4-a4d2-4d8b-9148-e3be6c30e623}">
          <xlrd:rvb i="2806"/>
        </ext>
      </extLst>
    </bk>
    <bk>
      <extLst>
        <ext uri="{3e2802c4-a4d2-4d8b-9148-e3be6c30e623}">
          <xlrd:rvb i="2807"/>
        </ext>
      </extLst>
    </bk>
    <bk>
      <extLst>
        <ext uri="{3e2802c4-a4d2-4d8b-9148-e3be6c30e623}">
          <xlrd:rvb i="2808"/>
        </ext>
      </extLst>
    </bk>
    <bk>
      <extLst>
        <ext uri="{3e2802c4-a4d2-4d8b-9148-e3be6c30e623}">
          <xlrd:rvb i="2809"/>
        </ext>
      </extLst>
    </bk>
    <bk>
      <extLst>
        <ext uri="{3e2802c4-a4d2-4d8b-9148-e3be6c30e623}">
          <xlrd:rvb i="2810"/>
        </ext>
      </extLst>
    </bk>
    <bk>
      <extLst>
        <ext uri="{3e2802c4-a4d2-4d8b-9148-e3be6c30e623}">
          <xlrd:rvb i="2811"/>
        </ext>
      </extLst>
    </bk>
    <bk>
      <extLst>
        <ext uri="{3e2802c4-a4d2-4d8b-9148-e3be6c30e623}">
          <xlrd:rvb i="2812"/>
        </ext>
      </extLst>
    </bk>
    <bk>
      <extLst>
        <ext uri="{3e2802c4-a4d2-4d8b-9148-e3be6c30e623}">
          <xlrd:rvb i="2813"/>
        </ext>
      </extLst>
    </bk>
    <bk>
      <extLst>
        <ext uri="{3e2802c4-a4d2-4d8b-9148-e3be6c30e623}">
          <xlrd:rvb i="2814"/>
        </ext>
      </extLst>
    </bk>
    <bk>
      <extLst>
        <ext uri="{3e2802c4-a4d2-4d8b-9148-e3be6c30e623}">
          <xlrd:rvb i="2815"/>
        </ext>
      </extLst>
    </bk>
    <bk>
      <extLst>
        <ext uri="{3e2802c4-a4d2-4d8b-9148-e3be6c30e623}">
          <xlrd:rvb i="2816"/>
        </ext>
      </extLst>
    </bk>
    <bk>
      <extLst>
        <ext uri="{3e2802c4-a4d2-4d8b-9148-e3be6c30e623}">
          <xlrd:rvb i="2817"/>
        </ext>
      </extLst>
    </bk>
    <bk>
      <extLst>
        <ext uri="{3e2802c4-a4d2-4d8b-9148-e3be6c30e623}">
          <xlrd:rvb i="2818"/>
        </ext>
      </extLst>
    </bk>
    <bk>
      <extLst>
        <ext uri="{3e2802c4-a4d2-4d8b-9148-e3be6c30e623}">
          <xlrd:rvb i="2819"/>
        </ext>
      </extLst>
    </bk>
    <bk>
      <extLst>
        <ext uri="{3e2802c4-a4d2-4d8b-9148-e3be6c30e623}">
          <xlrd:rvb i="2820"/>
        </ext>
      </extLst>
    </bk>
    <bk>
      <extLst>
        <ext uri="{3e2802c4-a4d2-4d8b-9148-e3be6c30e623}">
          <xlrd:rvb i="2821"/>
        </ext>
      </extLst>
    </bk>
    <bk>
      <extLst>
        <ext uri="{3e2802c4-a4d2-4d8b-9148-e3be6c30e623}">
          <xlrd:rvb i="2822"/>
        </ext>
      </extLst>
    </bk>
    <bk>
      <extLst>
        <ext uri="{3e2802c4-a4d2-4d8b-9148-e3be6c30e623}">
          <xlrd:rvb i="2823"/>
        </ext>
      </extLst>
    </bk>
    <bk>
      <extLst>
        <ext uri="{3e2802c4-a4d2-4d8b-9148-e3be6c30e623}">
          <xlrd:rvb i="2824"/>
        </ext>
      </extLst>
    </bk>
    <bk>
      <extLst>
        <ext uri="{3e2802c4-a4d2-4d8b-9148-e3be6c30e623}">
          <xlrd:rvb i="2825"/>
        </ext>
      </extLst>
    </bk>
    <bk>
      <extLst>
        <ext uri="{3e2802c4-a4d2-4d8b-9148-e3be6c30e623}">
          <xlrd:rvb i="2826"/>
        </ext>
      </extLst>
    </bk>
    <bk>
      <extLst>
        <ext uri="{3e2802c4-a4d2-4d8b-9148-e3be6c30e623}">
          <xlrd:rvb i="2827"/>
        </ext>
      </extLst>
    </bk>
    <bk>
      <extLst>
        <ext uri="{3e2802c4-a4d2-4d8b-9148-e3be6c30e623}">
          <xlrd:rvb i="2828"/>
        </ext>
      </extLst>
    </bk>
    <bk>
      <extLst>
        <ext uri="{3e2802c4-a4d2-4d8b-9148-e3be6c30e623}">
          <xlrd:rvb i="2829"/>
        </ext>
      </extLst>
    </bk>
    <bk>
      <extLst>
        <ext uri="{3e2802c4-a4d2-4d8b-9148-e3be6c30e623}">
          <xlrd:rvb i="2830"/>
        </ext>
      </extLst>
    </bk>
    <bk>
      <extLst>
        <ext uri="{3e2802c4-a4d2-4d8b-9148-e3be6c30e623}">
          <xlrd:rvb i="2831"/>
        </ext>
      </extLst>
    </bk>
    <bk>
      <extLst>
        <ext uri="{3e2802c4-a4d2-4d8b-9148-e3be6c30e623}">
          <xlrd:rvb i="2832"/>
        </ext>
      </extLst>
    </bk>
    <bk>
      <extLst>
        <ext uri="{3e2802c4-a4d2-4d8b-9148-e3be6c30e623}">
          <xlrd:rvb i="2833"/>
        </ext>
      </extLst>
    </bk>
    <bk>
      <extLst>
        <ext uri="{3e2802c4-a4d2-4d8b-9148-e3be6c30e623}">
          <xlrd:rvb i="2834"/>
        </ext>
      </extLst>
    </bk>
    <bk>
      <extLst>
        <ext uri="{3e2802c4-a4d2-4d8b-9148-e3be6c30e623}">
          <xlrd:rvb i="2835"/>
        </ext>
      </extLst>
    </bk>
    <bk>
      <extLst>
        <ext uri="{3e2802c4-a4d2-4d8b-9148-e3be6c30e623}">
          <xlrd:rvb i="2836"/>
        </ext>
      </extLst>
    </bk>
    <bk>
      <extLst>
        <ext uri="{3e2802c4-a4d2-4d8b-9148-e3be6c30e623}">
          <xlrd:rvb i="2837"/>
        </ext>
      </extLst>
    </bk>
    <bk>
      <extLst>
        <ext uri="{3e2802c4-a4d2-4d8b-9148-e3be6c30e623}">
          <xlrd:rvb i="2838"/>
        </ext>
      </extLst>
    </bk>
    <bk>
      <extLst>
        <ext uri="{3e2802c4-a4d2-4d8b-9148-e3be6c30e623}">
          <xlrd:rvb i="2839"/>
        </ext>
      </extLst>
    </bk>
    <bk>
      <extLst>
        <ext uri="{3e2802c4-a4d2-4d8b-9148-e3be6c30e623}">
          <xlrd:rvb i="2840"/>
        </ext>
      </extLst>
    </bk>
    <bk>
      <extLst>
        <ext uri="{3e2802c4-a4d2-4d8b-9148-e3be6c30e623}">
          <xlrd:rvb i="2841"/>
        </ext>
      </extLst>
    </bk>
    <bk>
      <extLst>
        <ext uri="{3e2802c4-a4d2-4d8b-9148-e3be6c30e623}">
          <xlrd:rvb i="2842"/>
        </ext>
      </extLst>
    </bk>
    <bk>
      <extLst>
        <ext uri="{3e2802c4-a4d2-4d8b-9148-e3be6c30e623}">
          <xlrd:rvb i="2843"/>
        </ext>
      </extLst>
    </bk>
    <bk>
      <extLst>
        <ext uri="{3e2802c4-a4d2-4d8b-9148-e3be6c30e623}">
          <xlrd:rvb i="2844"/>
        </ext>
      </extLst>
    </bk>
    <bk>
      <extLst>
        <ext uri="{3e2802c4-a4d2-4d8b-9148-e3be6c30e623}">
          <xlrd:rvb i="2845"/>
        </ext>
      </extLst>
    </bk>
    <bk>
      <extLst>
        <ext uri="{3e2802c4-a4d2-4d8b-9148-e3be6c30e623}">
          <xlrd:rvb i="2846"/>
        </ext>
      </extLst>
    </bk>
    <bk>
      <extLst>
        <ext uri="{3e2802c4-a4d2-4d8b-9148-e3be6c30e623}">
          <xlrd:rvb i="2847"/>
        </ext>
      </extLst>
    </bk>
    <bk>
      <extLst>
        <ext uri="{3e2802c4-a4d2-4d8b-9148-e3be6c30e623}">
          <xlrd:rvb i="2848"/>
        </ext>
      </extLst>
    </bk>
    <bk>
      <extLst>
        <ext uri="{3e2802c4-a4d2-4d8b-9148-e3be6c30e623}">
          <xlrd:rvb i="2849"/>
        </ext>
      </extLst>
    </bk>
    <bk>
      <extLst>
        <ext uri="{3e2802c4-a4d2-4d8b-9148-e3be6c30e623}">
          <xlrd:rvb i="2850"/>
        </ext>
      </extLst>
    </bk>
    <bk>
      <extLst>
        <ext uri="{3e2802c4-a4d2-4d8b-9148-e3be6c30e623}">
          <xlrd:rvb i="2851"/>
        </ext>
      </extLst>
    </bk>
    <bk>
      <extLst>
        <ext uri="{3e2802c4-a4d2-4d8b-9148-e3be6c30e623}">
          <xlrd:rvb i="2852"/>
        </ext>
      </extLst>
    </bk>
    <bk>
      <extLst>
        <ext uri="{3e2802c4-a4d2-4d8b-9148-e3be6c30e623}">
          <xlrd:rvb i="2853"/>
        </ext>
      </extLst>
    </bk>
    <bk>
      <extLst>
        <ext uri="{3e2802c4-a4d2-4d8b-9148-e3be6c30e623}">
          <xlrd:rvb i="2854"/>
        </ext>
      </extLst>
    </bk>
    <bk>
      <extLst>
        <ext uri="{3e2802c4-a4d2-4d8b-9148-e3be6c30e623}">
          <xlrd:rvb i="2855"/>
        </ext>
      </extLst>
    </bk>
    <bk>
      <extLst>
        <ext uri="{3e2802c4-a4d2-4d8b-9148-e3be6c30e623}">
          <xlrd:rvb i="2856"/>
        </ext>
      </extLst>
    </bk>
    <bk>
      <extLst>
        <ext uri="{3e2802c4-a4d2-4d8b-9148-e3be6c30e623}">
          <xlrd:rvb i="2857"/>
        </ext>
      </extLst>
    </bk>
    <bk>
      <extLst>
        <ext uri="{3e2802c4-a4d2-4d8b-9148-e3be6c30e623}">
          <xlrd:rvb i="2858"/>
        </ext>
      </extLst>
    </bk>
    <bk>
      <extLst>
        <ext uri="{3e2802c4-a4d2-4d8b-9148-e3be6c30e623}">
          <xlrd:rvb i="2859"/>
        </ext>
      </extLst>
    </bk>
    <bk>
      <extLst>
        <ext uri="{3e2802c4-a4d2-4d8b-9148-e3be6c30e623}">
          <xlrd:rvb i="2860"/>
        </ext>
      </extLst>
    </bk>
    <bk>
      <extLst>
        <ext uri="{3e2802c4-a4d2-4d8b-9148-e3be6c30e623}">
          <xlrd:rvb i="2861"/>
        </ext>
      </extLst>
    </bk>
    <bk>
      <extLst>
        <ext uri="{3e2802c4-a4d2-4d8b-9148-e3be6c30e623}">
          <xlrd:rvb i="2862"/>
        </ext>
      </extLst>
    </bk>
    <bk>
      <extLst>
        <ext uri="{3e2802c4-a4d2-4d8b-9148-e3be6c30e623}">
          <xlrd:rvb i="2863"/>
        </ext>
      </extLst>
    </bk>
    <bk>
      <extLst>
        <ext uri="{3e2802c4-a4d2-4d8b-9148-e3be6c30e623}">
          <xlrd:rvb i="2864"/>
        </ext>
      </extLst>
    </bk>
    <bk>
      <extLst>
        <ext uri="{3e2802c4-a4d2-4d8b-9148-e3be6c30e623}">
          <xlrd:rvb i="2865"/>
        </ext>
      </extLst>
    </bk>
    <bk>
      <extLst>
        <ext uri="{3e2802c4-a4d2-4d8b-9148-e3be6c30e623}">
          <xlrd:rvb i="2866"/>
        </ext>
      </extLst>
    </bk>
    <bk>
      <extLst>
        <ext uri="{3e2802c4-a4d2-4d8b-9148-e3be6c30e623}">
          <xlrd:rvb i="2867"/>
        </ext>
      </extLst>
    </bk>
    <bk>
      <extLst>
        <ext uri="{3e2802c4-a4d2-4d8b-9148-e3be6c30e623}">
          <xlrd:rvb i="2868"/>
        </ext>
      </extLst>
    </bk>
    <bk>
      <extLst>
        <ext uri="{3e2802c4-a4d2-4d8b-9148-e3be6c30e623}">
          <xlrd:rvb i="2869"/>
        </ext>
      </extLst>
    </bk>
    <bk>
      <extLst>
        <ext uri="{3e2802c4-a4d2-4d8b-9148-e3be6c30e623}">
          <xlrd:rvb i="2870"/>
        </ext>
      </extLst>
    </bk>
    <bk>
      <extLst>
        <ext uri="{3e2802c4-a4d2-4d8b-9148-e3be6c30e623}">
          <xlrd:rvb i="2871"/>
        </ext>
      </extLst>
    </bk>
    <bk>
      <extLst>
        <ext uri="{3e2802c4-a4d2-4d8b-9148-e3be6c30e623}">
          <xlrd:rvb i="2872"/>
        </ext>
      </extLst>
    </bk>
    <bk>
      <extLst>
        <ext uri="{3e2802c4-a4d2-4d8b-9148-e3be6c30e623}">
          <xlrd:rvb i="2873"/>
        </ext>
      </extLst>
    </bk>
    <bk>
      <extLst>
        <ext uri="{3e2802c4-a4d2-4d8b-9148-e3be6c30e623}">
          <xlrd:rvb i="2874"/>
        </ext>
      </extLst>
    </bk>
    <bk>
      <extLst>
        <ext uri="{3e2802c4-a4d2-4d8b-9148-e3be6c30e623}">
          <xlrd:rvb i="2875"/>
        </ext>
      </extLst>
    </bk>
    <bk>
      <extLst>
        <ext uri="{3e2802c4-a4d2-4d8b-9148-e3be6c30e623}">
          <xlrd:rvb i="2876"/>
        </ext>
      </extLst>
    </bk>
    <bk>
      <extLst>
        <ext uri="{3e2802c4-a4d2-4d8b-9148-e3be6c30e623}">
          <xlrd:rvb i="2877"/>
        </ext>
      </extLst>
    </bk>
    <bk>
      <extLst>
        <ext uri="{3e2802c4-a4d2-4d8b-9148-e3be6c30e623}">
          <xlrd:rvb i="2878"/>
        </ext>
      </extLst>
    </bk>
    <bk>
      <extLst>
        <ext uri="{3e2802c4-a4d2-4d8b-9148-e3be6c30e623}">
          <xlrd:rvb i="2879"/>
        </ext>
      </extLst>
    </bk>
    <bk>
      <extLst>
        <ext uri="{3e2802c4-a4d2-4d8b-9148-e3be6c30e623}">
          <xlrd:rvb i="2880"/>
        </ext>
      </extLst>
    </bk>
    <bk>
      <extLst>
        <ext uri="{3e2802c4-a4d2-4d8b-9148-e3be6c30e623}">
          <xlrd:rvb i="2881"/>
        </ext>
      </extLst>
    </bk>
    <bk>
      <extLst>
        <ext uri="{3e2802c4-a4d2-4d8b-9148-e3be6c30e623}">
          <xlrd:rvb i="2882"/>
        </ext>
      </extLst>
    </bk>
    <bk>
      <extLst>
        <ext uri="{3e2802c4-a4d2-4d8b-9148-e3be6c30e623}">
          <xlrd:rvb i="2883"/>
        </ext>
      </extLst>
    </bk>
    <bk>
      <extLst>
        <ext uri="{3e2802c4-a4d2-4d8b-9148-e3be6c30e623}">
          <xlrd:rvb i="2884"/>
        </ext>
      </extLst>
    </bk>
    <bk>
      <extLst>
        <ext uri="{3e2802c4-a4d2-4d8b-9148-e3be6c30e623}">
          <xlrd:rvb i="2885"/>
        </ext>
      </extLst>
    </bk>
    <bk>
      <extLst>
        <ext uri="{3e2802c4-a4d2-4d8b-9148-e3be6c30e623}">
          <xlrd:rvb i="2886"/>
        </ext>
      </extLst>
    </bk>
    <bk>
      <extLst>
        <ext uri="{3e2802c4-a4d2-4d8b-9148-e3be6c30e623}">
          <xlrd:rvb i="2887"/>
        </ext>
      </extLst>
    </bk>
    <bk>
      <extLst>
        <ext uri="{3e2802c4-a4d2-4d8b-9148-e3be6c30e623}">
          <xlrd:rvb i="2888"/>
        </ext>
      </extLst>
    </bk>
    <bk>
      <extLst>
        <ext uri="{3e2802c4-a4d2-4d8b-9148-e3be6c30e623}">
          <xlrd:rvb i="2889"/>
        </ext>
      </extLst>
    </bk>
    <bk>
      <extLst>
        <ext uri="{3e2802c4-a4d2-4d8b-9148-e3be6c30e623}">
          <xlrd:rvb i="2890"/>
        </ext>
      </extLst>
    </bk>
    <bk>
      <extLst>
        <ext uri="{3e2802c4-a4d2-4d8b-9148-e3be6c30e623}">
          <xlrd:rvb i="2891"/>
        </ext>
      </extLst>
    </bk>
    <bk>
      <extLst>
        <ext uri="{3e2802c4-a4d2-4d8b-9148-e3be6c30e623}">
          <xlrd:rvb i="2892"/>
        </ext>
      </extLst>
    </bk>
    <bk>
      <extLst>
        <ext uri="{3e2802c4-a4d2-4d8b-9148-e3be6c30e623}">
          <xlrd:rvb i="2893"/>
        </ext>
      </extLst>
    </bk>
    <bk>
      <extLst>
        <ext uri="{3e2802c4-a4d2-4d8b-9148-e3be6c30e623}">
          <xlrd:rvb i="2894"/>
        </ext>
      </extLst>
    </bk>
    <bk>
      <extLst>
        <ext uri="{3e2802c4-a4d2-4d8b-9148-e3be6c30e623}">
          <xlrd:rvb i="2895"/>
        </ext>
      </extLst>
    </bk>
    <bk>
      <extLst>
        <ext uri="{3e2802c4-a4d2-4d8b-9148-e3be6c30e623}">
          <xlrd:rvb i="2896"/>
        </ext>
      </extLst>
    </bk>
    <bk>
      <extLst>
        <ext uri="{3e2802c4-a4d2-4d8b-9148-e3be6c30e623}">
          <xlrd:rvb i="2897"/>
        </ext>
      </extLst>
    </bk>
    <bk>
      <extLst>
        <ext uri="{3e2802c4-a4d2-4d8b-9148-e3be6c30e623}">
          <xlrd:rvb i="2898"/>
        </ext>
      </extLst>
    </bk>
    <bk>
      <extLst>
        <ext uri="{3e2802c4-a4d2-4d8b-9148-e3be6c30e623}">
          <xlrd:rvb i="2899"/>
        </ext>
      </extLst>
    </bk>
    <bk>
      <extLst>
        <ext uri="{3e2802c4-a4d2-4d8b-9148-e3be6c30e623}">
          <xlrd:rvb i="2900"/>
        </ext>
      </extLst>
    </bk>
    <bk>
      <extLst>
        <ext uri="{3e2802c4-a4d2-4d8b-9148-e3be6c30e623}">
          <xlrd:rvb i="2901"/>
        </ext>
      </extLst>
    </bk>
    <bk>
      <extLst>
        <ext uri="{3e2802c4-a4d2-4d8b-9148-e3be6c30e623}">
          <xlrd:rvb i="2902"/>
        </ext>
      </extLst>
    </bk>
    <bk>
      <extLst>
        <ext uri="{3e2802c4-a4d2-4d8b-9148-e3be6c30e623}">
          <xlrd:rvb i="2903"/>
        </ext>
      </extLst>
    </bk>
    <bk>
      <extLst>
        <ext uri="{3e2802c4-a4d2-4d8b-9148-e3be6c30e623}">
          <xlrd:rvb i="2904"/>
        </ext>
      </extLst>
    </bk>
    <bk>
      <extLst>
        <ext uri="{3e2802c4-a4d2-4d8b-9148-e3be6c30e623}">
          <xlrd:rvb i="2905"/>
        </ext>
      </extLst>
    </bk>
    <bk>
      <extLst>
        <ext uri="{3e2802c4-a4d2-4d8b-9148-e3be6c30e623}">
          <xlrd:rvb i="2906"/>
        </ext>
      </extLst>
    </bk>
    <bk>
      <extLst>
        <ext uri="{3e2802c4-a4d2-4d8b-9148-e3be6c30e623}">
          <xlrd:rvb i="2907"/>
        </ext>
      </extLst>
    </bk>
    <bk>
      <extLst>
        <ext uri="{3e2802c4-a4d2-4d8b-9148-e3be6c30e623}">
          <xlrd:rvb i="2908"/>
        </ext>
      </extLst>
    </bk>
    <bk>
      <extLst>
        <ext uri="{3e2802c4-a4d2-4d8b-9148-e3be6c30e623}">
          <xlrd:rvb i="2909"/>
        </ext>
      </extLst>
    </bk>
    <bk>
      <extLst>
        <ext uri="{3e2802c4-a4d2-4d8b-9148-e3be6c30e623}">
          <xlrd:rvb i="2910"/>
        </ext>
      </extLst>
    </bk>
    <bk>
      <extLst>
        <ext uri="{3e2802c4-a4d2-4d8b-9148-e3be6c30e623}">
          <xlrd:rvb i="2911"/>
        </ext>
      </extLst>
    </bk>
    <bk>
      <extLst>
        <ext uri="{3e2802c4-a4d2-4d8b-9148-e3be6c30e623}">
          <xlrd:rvb i="2912"/>
        </ext>
      </extLst>
    </bk>
    <bk>
      <extLst>
        <ext uri="{3e2802c4-a4d2-4d8b-9148-e3be6c30e623}">
          <xlrd:rvb i="2913"/>
        </ext>
      </extLst>
    </bk>
    <bk>
      <extLst>
        <ext uri="{3e2802c4-a4d2-4d8b-9148-e3be6c30e623}">
          <xlrd:rvb i="2914"/>
        </ext>
      </extLst>
    </bk>
    <bk>
      <extLst>
        <ext uri="{3e2802c4-a4d2-4d8b-9148-e3be6c30e623}">
          <xlrd:rvb i="2915"/>
        </ext>
      </extLst>
    </bk>
    <bk>
      <extLst>
        <ext uri="{3e2802c4-a4d2-4d8b-9148-e3be6c30e623}">
          <xlrd:rvb i="2916"/>
        </ext>
      </extLst>
    </bk>
    <bk>
      <extLst>
        <ext uri="{3e2802c4-a4d2-4d8b-9148-e3be6c30e623}">
          <xlrd:rvb i="2917"/>
        </ext>
      </extLst>
    </bk>
    <bk>
      <extLst>
        <ext uri="{3e2802c4-a4d2-4d8b-9148-e3be6c30e623}">
          <xlrd:rvb i="2918"/>
        </ext>
      </extLst>
    </bk>
    <bk>
      <extLst>
        <ext uri="{3e2802c4-a4d2-4d8b-9148-e3be6c30e623}">
          <xlrd:rvb i="2919"/>
        </ext>
      </extLst>
    </bk>
    <bk>
      <extLst>
        <ext uri="{3e2802c4-a4d2-4d8b-9148-e3be6c30e623}">
          <xlrd:rvb i="2920"/>
        </ext>
      </extLst>
    </bk>
    <bk>
      <extLst>
        <ext uri="{3e2802c4-a4d2-4d8b-9148-e3be6c30e623}">
          <xlrd:rvb i="2921"/>
        </ext>
      </extLst>
    </bk>
    <bk>
      <extLst>
        <ext uri="{3e2802c4-a4d2-4d8b-9148-e3be6c30e623}">
          <xlrd:rvb i="2922"/>
        </ext>
      </extLst>
    </bk>
    <bk>
      <extLst>
        <ext uri="{3e2802c4-a4d2-4d8b-9148-e3be6c30e623}">
          <xlrd:rvb i="2923"/>
        </ext>
      </extLst>
    </bk>
    <bk>
      <extLst>
        <ext uri="{3e2802c4-a4d2-4d8b-9148-e3be6c30e623}">
          <xlrd:rvb i="2924"/>
        </ext>
      </extLst>
    </bk>
    <bk>
      <extLst>
        <ext uri="{3e2802c4-a4d2-4d8b-9148-e3be6c30e623}">
          <xlrd:rvb i="2925"/>
        </ext>
      </extLst>
    </bk>
    <bk>
      <extLst>
        <ext uri="{3e2802c4-a4d2-4d8b-9148-e3be6c30e623}">
          <xlrd:rvb i="2926"/>
        </ext>
      </extLst>
    </bk>
    <bk>
      <extLst>
        <ext uri="{3e2802c4-a4d2-4d8b-9148-e3be6c30e623}">
          <xlrd:rvb i="2927"/>
        </ext>
      </extLst>
    </bk>
    <bk>
      <extLst>
        <ext uri="{3e2802c4-a4d2-4d8b-9148-e3be6c30e623}">
          <xlrd:rvb i="2928"/>
        </ext>
      </extLst>
    </bk>
    <bk>
      <extLst>
        <ext uri="{3e2802c4-a4d2-4d8b-9148-e3be6c30e623}">
          <xlrd:rvb i="2929"/>
        </ext>
      </extLst>
    </bk>
    <bk>
      <extLst>
        <ext uri="{3e2802c4-a4d2-4d8b-9148-e3be6c30e623}">
          <xlrd:rvb i="2930"/>
        </ext>
      </extLst>
    </bk>
    <bk>
      <extLst>
        <ext uri="{3e2802c4-a4d2-4d8b-9148-e3be6c30e623}">
          <xlrd:rvb i="2931"/>
        </ext>
      </extLst>
    </bk>
    <bk>
      <extLst>
        <ext uri="{3e2802c4-a4d2-4d8b-9148-e3be6c30e623}">
          <xlrd:rvb i="2932"/>
        </ext>
      </extLst>
    </bk>
    <bk>
      <extLst>
        <ext uri="{3e2802c4-a4d2-4d8b-9148-e3be6c30e623}">
          <xlrd:rvb i="2933"/>
        </ext>
      </extLst>
    </bk>
    <bk>
      <extLst>
        <ext uri="{3e2802c4-a4d2-4d8b-9148-e3be6c30e623}">
          <xlrd:rvb i="2934"/>
        </ext>
      </extLst>
    </bk>
    <bk>
      <extLst>
        <ext uri="{3e2802c4-a4d2-4d8b-9148-e3be6c30e623}">
          <xlrd:rvb i="2935"/>
        </ext>
      </extLst>
    </bk>
    <bk>
      <extLst>
        <ext uri="{3e2802c4-a4d2-4d8b-9148-e3be6c30e623}">
          <xlrd:rvb i="2936"/>
        </ext>
      </extLst>
    </bk>
    <bk>
      <extLst>
        <ext uri="{3e2802c4-a4d2-4d8b-9148-e3be6c30e623}">
          <xlrd:rvb i="2937"/>
        </ext>
      </extLst>
    </bk>
    <bk>
      <extLst>
        <ext uri="{3e2802c4-a4d2-4d8b-9148-e3be6c30e623}">
          <xlrd:rvb i="2938"/>
        </ext>
      </extLst>
    </bk>
    <bk>
      <extLst>
        <ext uri="{3e2802c4-a4d2-4d8b-9148-e3be6c30e623}">
          <xlrd:rvb i="2939"/>
        </ext>
      </extLst>
    </bk>
    <bk>
      <extLst>
        <ext uri="{3e2802c4-a4d2-4d8b-9148-e3be6c30e623}">
          <xlrd:rvb i="2940"/>
        </ext>
      </extLst>
    </bk>
    <bk>
      <extLst>
        <ext uri="{3e2802c4-a4d2-4d8b-9148-e3be6c30e623}">
          <xlrd:rvb i="2941"/>
        </ext>
      </extLst>
    </bk>
    <bk>
      <extLst>
        <ext uri="{3e2802c4-a4d2-4d8b-9148-e3be6c30e623}">
          <xlrd:rvb i="2942"/>
        </ext>
      </extLst>
    </bk>
    <bk>
      <extLst>
        <ext uri="{3e2802c4-a4d2-4d8b-9148-e3be6c30e623}">
          <xlrd:rvb i="2943"/>
        </ext>
      </extLst>
    </bk>
    <bk>
      <extLst>
        <ext uri="{3e2802c4-a4d2-4d8b-9148-e3be6c30e623}">
          <xlrd:rvb i="2944"/>
        </ext>
      </extLst>
    </bk>
    <bk>
      <extLst>
        <ext uri="{3e2802c4-a4d2-4d8b-9148-e3be6c30e623}">
          <xlrd:rvb i="2945"/>
        </ext>
      </extLst>
    </bk>
    <bk>
      <extLst>
        <ext uri="{3e2802c4-a4d2-4d8b-9148-e3be6c30e623}">
          <xlrd:rvb i="2946"/>
        </ext>
      </extLst>
    </bk>
    <bk>
      <extLst>
        <ext uri="{3e2802c4-a4d2-4d8b-9148-e3be6c30e623}">
          <xlrd:rvb i="2947"/>
        </ext>
      </extLst>
    </bk>
    <bk>
      <extLst>
        <ext uri="{3e2802c4-a4d2-4d8b-9148-e3be6c30e623}">
          <xlrd:rvb i="2948"/>
        </ext>
      </extLst>
    </bk>
    <bk>
      <extLst>
        <ext uri="{3e2802c4-a4d2-4d8b-9148-e3be6c30e623}">
          <xlrd:rvb i="2949"/>
        </ext>
      </extLst>
    </bk>
    <bk>
      <extLst>
        <ext uri="{3e2802c4-a4d2-4d8b-9148-e3be6c30e623}">
          <xlrd:rvb i="2950"/>
        </ext>
      </extLst>
    </bk>
    <bk>
      <extLst>
        <ext uri="{3e2802c4-a4d2-4d8b-9148-e3be6c30e623}">
          <xlrd:rvb i="2951"/>
        </ext>
      </extLst>
    </bk>
    <bk>
      <extLst>
        <ext uri="{3e2802c4-a4d2-4d8b-9148-e3be6c30e623}">
          <xlrd:rvb i="2952"/>
        </ext>
      </extLst>
    </bk>
    <bk>
      <extLst>
        <ext uri="{3e2802c4-a4d2-4d8b-9148-e3be6c30e623}">
          <xlrd:rvb i="2953"/>
        </ext>
      </extLst>
    </bk>
    <bk>
      <extLst>
        <ext uri="{3e2802c4-a4d2-4d8b-9148-e3be6c30e623}">
          <xlrd:rvb i="2954"/>
        </ext>
      </extLst>
    </bk>
    <bk>
      <extLst>
        <ext uri="{3e2802c4-a4d2-4d8b-9148-e3be6c30e623}">
          <xlrd:rvb i="2955"/>
        </ext>
      </extLst>
    </bk>
    <bk>
      <extLst>
        <ext uri="{3e2802c4-a4d2-4d8b-9148-e3be6c30e623}">
          <xlrd:rvb i="2956"/>
        </ext>
      </extLst>
    </bk>
    <bk>
      <extLst>
        <ext uri="{3e2802c4-a4d2-4d8b-9148-e3be6c30e623}">
          <xlrd:rvb i="2957"/>
        </ext>
      </extLst>
    </bk>
    <bk>
      <extLst>
        <ext uri="{3e2802c4-a4d2-4d8b-9148-e3be6c30e623}">
          <xlrd:rvb i="2958"/>
        </ext>
      </extLst>
    </bk>
    <bk>
      <extLst>
        <ext uri="{3e2802c4-a4d2-4d8b-9148-e3be6c30e623}">
          <xlrd:rvb i="2959"/>
        </ext>
      </extLst>
    </bk>
    <bk>
      <extLst>
        <ext uri="{3e2802c4-a4d2-4d8b-9148-e3be6c30e623}">
          <xlrd:rvb i="2960"/>
        </ext>
      </extLst>
    </bk>
    <bk>
      <extLst>
        <ext uri="{3e2802c4-a4d2-4d8b-9148-e3be6c30e623}">
          <xlrd:rvb i="2961"/>
        </ext>
      </extLst>
    </bk>
    <bk>
      <extLst>
        <ext uri="{3e2802c4-a4d2-4d8b-9148-e3be6c30e623}">
          <xlrd:rvb i="2962"/>
        </ext>
      </extLst>
    </bk>
    <bk>
      <extLst>
        <ext uri="{3e2802c4-a4d2-4d8b-9148-e3be6c30e623}">
          <xlrd:rvb i="2963"/>
        </ext>
      </extLst>
    </bk>
    <bk>
      <extLst>
        <ext uri="{3e2802c4-a4d2-4d8b-9148-e3be6c30e623}">
          <xlrd:rvb i="2964"/>
        </ext>
      </extLst>
    </bk>
    <bk>
      <extLst>
        <ext uri="{3e2802c4-a4d2-4d8b-9148-e3be6c30e623}">
          <xlrd:rvb i="2965"/>
        </ext>
      </extLst>
    </bk>
    <bk>
      <extLst>
        <ext uri="{3e2802c4-a4d2-4d8b-9148-e3be6c30e623}">
          <xlrd:rvb i="2966"/>
        </ext>
      </extLst>
    </bk>
    <bk>
      <extLst>
        <ext uri="{3e2802c4-a4d2-4d8b-9148-e3be6c30e623}">
          <xlrd:rvb i="2967"/>
        </ext>
      </extLst>
    </bk>
    <bk>
      <extLst>
        <ext uri="{3e2802c4-a4d2-4d8b-9148-e3be6c30e623}">
          <xlrd:rvb i="2968"/>
        </ext>
      </extLst>
    </bk>
    <bk>
      <extLst>
        <ext uri="{3e2802c4-a4d2-4d8b-9148-e3be6c30e623}">
          <xlrd:rvb i="2969"/>
        </ext>
      </extLst>
    </bk>
    <bk>
      <extLst>
        <ext uri="{3e2802c4-a4d2-4d8b-9148-e3be6c30e623}">
          <xlrd:rvb i="2970"/>
        </ext>
      </extLst>
    </bk>
    <bk>
      <extLst>
        <ext uri="{3e2802c4-a4d2-4d8b-9148-e3be6c30e623}">
          <xlrd:rvb i="2971"/>
        </ext>
      </extLst>
    </bk>
    <bk>
      <extLst>
        <ext uri="{3e2802c4-a4d2-4d8b-9148-e3be6c30e623}">
          <xlrd:rvb i="2972"/>
        </ext>
      </extLst>
    </bk>
    <bk>
      <extLst>
        <ext uri="{3e2802c4-a4d2-4d8b-9148-e3be6c30e623}">
          <xlrd:rvb i="2973"/>
        </ext>
      </extLst>
    </bk>
    <bk>
      <extLst>
        <ext uri="{3e2802c4-a4d2-4d8b-9148-e3be6c30e623}">
          <xlrd:rvb i="2974"/>
        </ext>
      </extLst>
    </bk>
    <bk>
      <extLst>
        <ext uri="{3e2802c4-a4d2-4d8b-9148-e3be6c30e623}">
          <xlrd:rvb i="2975"/>
        </ext>
      </extLst>
    </bk>
    <bk>
      <extLst>
        <ext uri="{3e2802c4-a4d2-4d8b-9148-e3be6c30e623}">
          <xlrd:rvb i="2976"/>
        </ext>
      </extLst>
    </bk>
    <bk>
      <extLst>
        <ext uri="{3e2802c4-a4d2-4d8b-9148-e3be6c30e623}">
          <xlrd:rvb i="2977"/>
        </ext>
      </extLst>
    </bk>
    <bk>
      <extLst>
        <ext uri="{3e2802c4-a4d2-4d8b-9148-e3be6c30e623}">
          <xlrd:rvb i="2978"/>
        </ext>
      </extLst>
    </bk>
    <bk>
      <extLst>
        <ext uri="{3e2802c4-a4d2-4d8b-9148-e3be6c30e623}">
          <xlrd:rvb i="2979"/>
        </ext>
      </extLst>
    </bk>
    <bk>
      <extLst>
        <ext uri="{3e2802c4-a4d2-4d8b-9148-e3be6c30e623}">
          <xlrd:rvb i="2980"/>
        </ext>
      </extLst>
    </bk>
    <bk>
      <extLst>
        <ext uri="{3e2802c4-a4d2-4d8b-9148-e3be6c30e623}">
          <xlrd:rvb i="2981"/>
        </ext>
      </extLst>
    </bk>
    <bk>
      <extLst>
        <ext uri="{3e2802c4-a4d2-4d8b-9148-e3be6c30e623}">
          <xlrd:rvb i="2982"/>
        </ext>
      </extLst>
    </bk>
    <bk>
      <extLst>
        <ext uri="{3e2802c4-a4d2-4d8b-9148-e3be6c30e623}">
          <xlrd:rvb i="2983"/>
        </ext>
      </extLst>
    </bk>
    <bk>
      <extLst>
        <ext uri="{3e2802c4-a4d2-4d8b-9148-e3be6c30e623}">
          <xlrd:rvb i="2984"/>
        </ext>
      </extLst>
    </bk>
    <bk>
      <extLst>
        <ext uri="{3e2802c4-a4d2-4d8b-9148-e3be6c30e623}">
          <xlrd:rvb i="2985"/>
        </ext>
      </extLst>
    </bk>
    <bk>
      <extLst>
        <ext uri="{3e2802c4-a4d2-4d8b-9148-e3be6c30e623}">
          <xlrd:rvb i="2986"/>
        </ext>
      </extLst>
    </bk>
    <bk>
      <extLst>
        <ext uri="{3e2802c4-a4d2-4d8b-9148-e3be6c30e623}">
          <xlrd:rvb i="2987"/>
        </ext>
      </extLst>
    </bk>
    <bk>
      <extLst>
        <ext uri="{3e2802c4-a4d2-4d8b-9148-e3be6c30e623}">
          <xlrd:rvb i="2988"/>
        </ext>
      </extLst>
    </bk>
    <bk>
      <extLst>
        <ext uri="{3e2802c4-a4d2-4d8b-9148-e3be6c30e623}">
          <xlrd:rvb i="2989"/>
        </ext>
      </extLst>
    </bk>
    <bk>
      <extLst>
        <ext uri="{3e2802c4-a4d2-4d8b-9148-e3be6c30e623}">
          <xlrd:rvb i="2990"/>
        </ext>
      </extLst>
    </bk>
    <bk>
      <extLst>
        <ext uri="{3e2802c4-a4d2-4d8b-9148-e3be6c30e623}">
          <xlrd:rvb i="2991"/>
        </ext>
      </extLst>
    </bk>
    <bk>
      <extLst>
        <ext uri="{3e2802c4-a4d2-4d8b-9148-e3be6c30e623}">
          <xlrd:rvb i="2992"/>
        </ext>
      </extLst>
    </bk>
    <bk>
      <extLst>
        <ext uri="{3e2802c4-a4d2-4d8b-9148-e3be6c30e623}">
          <xlrd:rvb i="2993"/>
        </ext>
      </extLst>
    </bk>
    <bk>
      <extLst>
        <ext uri="{3e2802c4-a4d2-4d8b-9148-e3be6c30e623}">
          <xlrd:rvb i="2994"/>
        </ext>
      </extLst>
    </bk>
    <bk>
      <extLst>
        <ext uri="{3e2802c4-a4d2-4d8b-9148-e3be6c30e623}">
          <xlrd:rvb i="2995"/>
        </ext>
      </extLst>
    </bk>
    <bk>
      <extLst>
        <ext uri="{3e2802c4-a4d2-4d8b-9148-e3be6c30e623}">
          <xlrd:rvb i="2996"/>
        </ext>
      </extLst>
    </bk>
    <bk>
      <extLst>
        <ext uri="{3e2802c4-a4d2-4d8b-9148-e3be6c30e623}">
          <xlrd:rvb i="2997"/>
        </ext>
      </extLst>
    </bk>
    <bk>
      <extLst>
        <ext uri="{3e2802c4-a4d2-4d8b-9148-e3be6c30e623}">
          <xlrd:rvb i="2998"/>
        </ext>
      </extLst>
    </bk>
    <bk>
      <extLst>
        <ext uri="{3e2802c4-a4d2-4d8b-9148-e3be6c30e623}">
          <xlrd:rvb i="2999"/>
        </ext>
      </extLst>
    </bk>
    <bk>
      <extLst>
        <ext uri="{3e2802c4-a4d2-4d8b-9148-e3be6c30e623}">
          <xlrd:rvb i="3000"/>
        </ext>
      </extLst>
    </bk>
    <bk>
      <extLst>
        <ext uri="{3e2802c4-a4d2-4d8b-9148-e3be6c30e623}">
          <xlrd:rvb i="3001"/>
        </ext>
      </extLst>
    </bk>
    <bk>
      <extLst>
        <ext uri="{3e2802c4-a4d2-4d8b-9148-e3be6c30e623}">
          <xlrd:rvb i="3002"/>
        </ext>
      </extLst>
    </bk>
    <bk>
      <extLst>
        <ext uri="{3e2802c4-a4d2-4d8b-9148-e3be6c30e623}">
          <xlrd:rvb i="3003"/>
        </ext>
      </extLst>
    </bk>
    <bk>
      <extLst>
        <ext uri="{3e2802c4-a4d2-4d8b-9148-e3be6c30e623}">
          <xlrd:rvb i="3004"/>
        </ext>
      </extLst>
    </bk>
    <bk>
      <extLst>
        <ext uri="{3e2802c4-a4d2-4d8b-9148-e3be6c30e623}">
          <xlrd:rvb i="3005"/>
        </ext>
      </extLst>
    </bk>
    <bk>
      <extLst>
        <ext uri="{3e2802c4-a4d2-4d8b-9148-e3be6c30e623}">
          <xlrd:rvb i="3006"/>
        </ext>
      </extLst>
    </bk>
    <bk>
      <extLst>
        <ext uri="{3e2802c4-a4d2-4d8b-9148-e3be6c30e623}">
          <xlrd:rvb i="3007"/>
        </ext>
      </extLst>
    </bk>
    <bk>
      <extLst>
        <ext uri="{3e2802c4-a4d2-4d8b-9148-e3be6c30e623}">
          <xlrd:rvb i="3008"/>
        </ext>
      </extLst>
    </bk>
    <bk>
      <extLst>
        <ext uri="{3e2802c4-a4d2-4d8b-9148-e3be6c30e623}">
          <xlrd:rvb i="3009"/>
        </ext>
      </extLst>
    </bk>
    <bk>
      <extLst>
        <ext uri="{3e2802c4-a4d2-4d8b-9148-e3be6c30e623}">
          <xlrd:rvb i="3010"/>
        </ext>
      </extLst>
    </bk>
    <bk>
      <extLst>
        <ext uri="{3e2802c4-a4d2-4d8b-9148-e3be6c30e623}">
          <xlrd:rvb i="3011"/>
        </ext>
      </extLst>
    </bk>
    <bk>
      <extLst>
        <ext uri="{3e2802c4-a4d2-4d8b-9148-e3be6c30e623}">
          <xlrd:rvb i="3012"/>
        </ext>
      </extLst>
    </bk>
    <bk>
      <extLst>
        <ext uri="{3e2802c4-a4d2-4d8b-9148-e3be6c30e623}">
          <xlrd:rvb i="3013"/>
        </ext>
      </extLst>
    </bk>
    <bk>
      <extLst>
        <ext uri="{3e2802c4-a4d2-4d8b-9148-e3be6c30e623}">
          <xlrd:rvb i="3014"/>
        </ext>
      </extLst>
    </bk>
    <bk>
      <extLst>
        <ext uri="{3e2802c4-a4d2-4d8b-9148-e3be6c30e623}">
          <xlrd:rvb i="3015"/>
        </ext>
      </extLst>
    </bk>
    <bk>
      <extLst>
        <ext uri="{3e2802c4-a4d2-4d8b-9148-e3be6c30e623}">
          <xlrd:rvb i="3016"/>
        </ext>
      </extLst>
    </bk>
    <bk>
      <extLst>
        <ext uri="{3e2802c4-a4d2-4d8b-9148-e3be6c30e623}">
          <xlrd:rvb i="3017"/>
        </ext>
      </extLst>
    </bk>
    <bk>
      <extLst>
        <ext uri="{3e2802c4-a4d2-4d8b-9148-e3be6c30e623}">
          <xlrd:rvb i="3018"/>
        </ext>
      </extLst>
    </bk>
    <bk>
      <extLst>
        <ext uri="{3e2802c4-a4d2-4d8b-9148-e3be6c30e623}">
          <xlrd:rvb i="3019"/>
        </ext>
      </extLst>
    </bk>
    <bk>
      <extLst>
        <ext uri="{3e2802c4-a4d2-4d8b-9148-e3be6c30e623}">
          <xlrd:rvb i="3020"/>
        </ext>
      </extLst>
    </bk>
    <bk>
      <extLst>
        <ext uri="{3e2802c4-a4d2-4d8b-9148-e3be6c30e623}">
          <xlrd:rvb i="3021"/>
        </ext>
      </extLst>
    </bk>
    <bk>
      <extLst>
        <ext uri="{3e2802c4-a4d2-4d8b-9148-e3be6c30e623}">
          <xlrd:rvb i="3022"/>
        </ext>
      </extLst>
    </bk>
    <bk>
      <extLst>
        <ext uri="{3e2802c4-a4d2-4d8b-9148-e3be6c30e623}">
          <xlrd:rvb i="3023"/>
        </ext>
      </extLst>
    </bk>
    <bk>
      <extLst>
        <ext uri="{3e2802c4-a4d2-4d8b-9148-e3be6c30e623}">
          <xlrd:rvb i="3024"/>
        </ext>
      </extLst>
    </bk>
    <bk>
      <extLst>
        <ext uri="{3e2802c4-a4d2-4d8b-9148-e3be6c30e623}">
          <xlrd:rvb i="3025"/>
        </ext>
      </extLst>
    </bk>
    <bk>
      <extLst>
        <ext uri="{3e2802c4-a4d2-4d8b-9148-e3be6c30e623}">
          <xlrd:rvb i="3026"/>
        </ext>
      </extLst>
    </bk>
    <bk>
      <extLst>
        <ext uri="{3e2802c4-a4d2-4d8b-9148-e3be6c30e623}">
          <xlrd:rvb i="3027"/>
        </ext>
      </extLst>
    </bk>
    <bk>
      <extLst>
        <ext uri="{3e2802c4-a4d2-4d8b-9148-e3be6c30e623}">
          <xlrd:rvb i="3028"/>
        </ext>
      </extLst>
    </bk>
    <bk>
      <extLst>
        <ext uri="{3e2802c4-a4d2-4d8b-9148-e3be6c30e623}">
          <xlrd:rvb i="3029"/>
        </ext>
      </extLst>
    </bk>
    <bk>
      <extLst>
        <ext uri="{3e2802c4-a4d2-4d8b-9148-e3be6c30e623}">
          <xlrd:rvb i="3030"/>
        </ext>
      </extLst>
    </bk>
    <bk>
      <extLst>
        <ext uri="{3e2802c4-a4d2-4d8b-9148-e3be6c30e623}">
          <xlrd:rvb i="3031"/>
        </ext>
      </extLst>
    </bk>
    <bk>
      <extLst>
        <ext uri="{3e2802c4-a4d2-4d8b-9148-e3be6c30e623}">
          <xlrd:rvb i="3032"/>
        </ext>
      </extLst>
    </bk>
    <bk>
      <extLst>
        <ext uri="{3e2802c4-a4d2-4d8b-9148-e3be6c30e623}">
          <xlrd:rvb i="3033"/>
        </ext>
      </extLst>
    </bk>
    <bk>
      <extLst>
        <ext uri="{3e2802c4-a4d2-4d8b-9148-e3be6c30e623}">
          <xlrd:rvb i="3034"/>
        </ext>
      </extLst>
    </bk>
    <bk>
      <extLst>
        <ext uri="{3e2802c4-a4d2-4d8b-9148-e3be6c30e623}">
          <xlrd:rvb i="3035"/>
        </ext>
      </extLst>
    </bk>
    <bk>
      <extLst>
        <ext uri="{3e2802c4-a4d2-4d8b-9148-e3be6c30e623}">
          <xlrd:rvb i="3036"/>
        </ext>
      </extLst>
    </bk>
    <bk>
      <extLst>
        <ext uri="{3e2802c4-a4d2-4d8b-9148-e3be6c30e623}">
          <xlrd:rvb i="3037"/>
        </ext>
      </extLst>
    </bk>
    <bk>
      <extLst>
        <ext uri="{3e2802c4-a4d2-4d8b-9148-e3be6c30e623}">
          <xlrd:rvb i="3038"/>
        </ext>
      </extLst>
    </bk>
    <bk>
      <extLst>
        <ext uri="{3e2802c4-a4d2-4d8b-9148-e3be6c30e623}">
          <xlrd:rvb i="3039"/>
        </ext>
      </extLst>
    </bk>
    <bk>
      <extLst>
        <ext uri="{3e2802c4-a4d2-4d8b-9148-e3be6c30e623}">
          <xlrd:rvb i="3040"/>
        </ext>
      </extLst>
    </bk>
    <bk>
      <extLst>
        <ext uri="{3e2802c4-a4d2-4d8b-9148-e3be6c30e623}">
          <xlrd:rvb i="3041"/>
        </ext>
      </extLst>
    </bk>
    <bk>
      <extLst>
        <ext uri="{3e2802c4-a4d2-4d8b-9148-e3be6c30e623}">
          <xlrd:rvb i="3042"/>
        </ext>
      </extLst>
    </bk>
    <bk>
      <extLst>
        <ext uri="{3e2802c4-a4d2-4d8b-9148-e3be6c30e623}">
          <xlrd:rvb i="3043"/>
        </ext>
      </extLst>
    </bk>
    <bk>
      <extLst>
        <ext uri="{3e2802c4-a4d2-4d8b-9148-e3be6c30e623}">
          <xlrd:rvb i="3044"/>
        </ext>
      </extLst>
    </bk>
    <bk>
      <extLst>
        <ext uri="{3e2802c4-a4d2-4d8b-9148-e3be6c30e623}">
          <xlrd:rvb i="3045"/>
        </ext>
      </extLst>
    </bk>
    <bk>
      <extLst>
        <ext uri="{3e2802c4-a4d2-4d8b-9148-e3be6c30e623}">
          <xlrd:rvb i="3046"/>
        </ext>
      </extLst>
    </bk>
    <bk>
      <extLst>
        <ext uri="{3e2802c4-a4d2-4d8b-9148-e3be6c30e623}">
          <xlrd:rvb i="3047"/>
        </ext>
      </extLst>
    </bk>
    <bk>
      <extLst>
        <ext uri="{3e2802c4-a4d2-4d8b-9148-e3be6c30e623}">
          <xlrd:rvb i="3048"/>
        </ext>
      </extLst>
    </bk>
    <bk>
      <extLst>
        <ext uri="{3e2802c4-a4d2-4d8b-9148-e3be6c30e623}">
          <xlrd:rvb i="3049"/>
        </ext>
      </extLst>
    </bk>
    <bk>
      <extLst>
        <ext uri="{3e2802c4-a4d2-4d8b-9148-e3be6c30e623}">
          <xlrd:rvb i="3050"/>
        </ext>
      </extLst>
    </bk>
    <bk>
      <extLst>
        <ext uri="{3e2802c4-a4d2-4d8b-9148-e3be6c30e623}">
          <xlrd:rvb i="3051"/>
        </ext>
      </extLst>
    </bk>
    <bk>
      <extLst>
        <ext uri="{3e2802c4-a4d2-4d8b-9148-e3be6c30e623}">
          <xlrd:rvb i="3052"/>
        </ext>
      </extLst>
    </bk>
    <bk>
      <extLst>
        <ext uri="{3e2802c4-a4d2-4d8b-9148-e3be6c30e623}">
          <xlrd:rvb i="3053"/>
        </ext>
      </extLst>
    </bk>
    <bk>
      <extLst>
        <ext uri="{3e2802c4-a4d2-4d8b-9148-e3be6c30e623}">
          <xlrd:rvb i="3054"/>
        </ext>
      </extLst>
    </bk>
    <bk>
      <extLst>
        <ext uri="{3e2802c4-a4d2-4d8b-9148-e3be6c30e623}">
          <xlrd:rvb i="3055"/>
        </ext>
      </extLst>
    </bk>
    <bk>
      <extLst>
        <ext uri="{3e2802c4-a4d2-4d8b-9148-e3be6c30e623}">
          <xlrd:rvb i="3056"/>
        </ext>
      </extLst>
    </bk>
    <bk>
      <extLst>
        <ext uri="{3e2802c4-a4d2-4d8b-9148-e3be6c30e623}">
          <xlrd:rvb i="3057"/>
        </ext>
      </extLst>
    </bk>
    <bk>
      <extLst>
        <ext uri="{3e2802c4-a4d2-4d8b-9148-e3be6c30e623}">
          <xlrd:rvb i="3058"/>
        </ext>
      </extLst>
    </bk>
    <bk>
      <extLst>
        <ext uri="{3e2802c4-a4d2-4d8b-9148-e3be6c30e623}">
          <xlrd:rvb i="3059"/>
        </ext>
      </extLst>
    </bk>
    <bk>
      <extLst>
        <ext uri="{3e2802c4-a4d2-4d8b-9148-e3be6c30e623}">
          <xlrd:rvb i="3060"/>
        </ext>
      </extLst>
    </bk>
    <bk>
      <extLst>
        <ext uri="{3e2802c4-a4d2-4d8b-9148-e3be6c30e623}">
          <xlrd:rvb i="3061"/>
        </ext>
      </extLst>
    </bk>
    <bk>
      <extLst>
        <ext uri="{3e2802c4-a4d2-4d8b-9148-e3be6c30e623}">
          <xlrd:rvb i="3062"/>
        </ext>
      </extLst>
    </bk>
    <bk>
      <extLst>
        <ext uri="{3e2802c4-a4d2-4d8b-9148-e3be6c30e623}">
          <xlrd:rvb i="3063"/>
        </ext>
      </extLst>
    </bk>
    <bk>
      <extLst>
        <ext uri="{3e2802c4-a4d2-4d8b-9148-e3be6c30e623}">
          <xlrd:rvb i="3064"/>
        </ext>
      </extLst>
    </bk>
    <bk>
      <extLst>
        <ext uri="{3e2802c4-a4d2-4d8b-9148-e3be6c30e623}">
          <xlrd:rvb i="3065"/>
        </ext>
      </extLst>
    </bk>
    <bk>
      <extLst>
        <ext uri="{3e2802c4-a4d2-4d8b-9148-e3be6c30e623}">
          <xlrd:rvb i="3066"/>
        </ext>
      </extLst>
    </bk>
    <bk>
      <extLst>
        <ext uri="{3e2802c4-a4d2-4d8b-9148-e3be6c30e623}">
          <xlrd:rvb i="3067"/>
        </ext>
      </extLst>
    </bk>
    <bk>
      <extLst>
        <ext uri="{3e2802c4-a4d2-4d8b-9148-e3be6c30e623}">
          <xlrd:rvb i="3068"/>
        </ext>
      </extLst>
    </bk>
    <bk>
      <extLst>
        <ext uri="{3e2802c4-a4d2-4d8b-9148-e3be6c30e623}">
          <xlrd:rvb i="3069"/>
        </ext>
      </extLst>
    </bk>
    <bk>
      <extLst>
        <ext uri="{3e2802c4-a4d2-4d8b-9148-e3be6c30e623}">
          <xlrd:rvb i="3070"/>
        </ext>
      </extLst>
    </bk>
    <bk>
      <extLst>
        <ext uri="{3e2802c4-a4d2-4d8b-9148-e3be6c30e623}">
          <xlrd:rvb i="3071"/>
        </ext>
      </extLst>
    </bk>
    <bk>
      <extLst>
        <ext uri="{3e2802c4-a4d2-4d8b-9148-e3be6c30e623}">
          <xlrd:rvb i="3072"/>
        </ext>
      </extLst>
    </bk>
    <bk>
      <extLst>
        <ext uri="{3e2802c4-a4d2-4d8b-9148-e3be6c30e623}">
          <xlrd:rvb i="3073"/>
        </ext>
      </extLst>
    </bk>
    <bk>
      <extLst>
        <ext uri="{3e2802c4-a4d2-4d8b-9148-e3be6c30e623}">
          <xlrd:rvb i="3074"/>
        </ext>
      </extLst>
    </bk>
    <bk>
      <extLst>
        <ext uri="{3e2802c4-a4d2-4d8b-9148-e3be6c30e623}">
          <xlrd:rvb i="3075"/>
        </ext>
      </extLst>
    </bk>
    <bk>
      <extLst>
        <ext uri="{3e2802c4-a4d2-4d8b-9148-e3be6c30e623}">
          <xlrd:rvb i="3076"/>
        </ext>
      </extLst>
    </bk>
    <bk>
      <extLst>
        <ext uri="{3e2802c4-a4d2-4d8b-9148-e3be6c30e623}">
          <xlrd:rvb i="3077"/>
        </ext>
      </extLst>
    </bk>
    <bk>
      <extLst>
        <ext uri="{3e2802c4-a4d2-4d8b-9148-e3be6c30e623}">
          <xlrd:rvb i="3078"/>
        </ext>
      </extLst>
    </bk>
    <bk>
      <extLst>
        <ext uri="{3e2802c4-a4d2-4d8b-9148-e3be6c30e623}">
          <xlrd:rvb i="3079"/>
        </ext>
      </extLst>
    </bk>
    <bk>
      <extLst>
        <ext uri="{3e2802c4-a4d2-4d8b-9148-e3be6c30e623}">
          <xlrd:rvb i="3080"/>
        </ext>
      </extLst>
    </bk>
    <bk>
      <extLst>
        <ext uri="{3e2802c4-a4d2-4d8b-9148-e3be6c30e623}">
          <xlrd:rvb i="3081"/>
        </ext>
      </extLst>
    </bk>
    <bk>
      <extLst>
        <ext uri="{3e2802c4-a4d2-4d8b-9148-e3be6c30e623}">
          <xlrd:rvb i="3082"/>
        </ext>
      </extLst>
    </bk>
    <bk>
      <extLst>
        <ext uri="{3e2802c4-a4d2-4d8b-9148-e3be6c30e623}">
          <xlrd:rvb i="3083"/>
        </ext>
      </extLst>
    </bk>
    <bk>
      <extLst>
        <ext uri="{3e2802c4-a4d2-4d8b-9148-e3be6c30e623}">
          <xlrd:rvb i="3084"/>
        </ext>
      </extLst>
    </bk>
    <bk>
      <extLst>
        <ext uri="{3e2802c4-a4d2-4d8b-9148-e3be6c30e623}">
          <xlrd:rvb i="3085"/>
        </ext>
      </extLst>
    </bk>
    <bk>
      <extLst>
        <ext uri="{3e2802c4-a4d2-4d8b-9148-e3be6c30e623}">
          <xlrd:rvb i="3086"/>
        </ext>
      </extLst>
    </bk>
    <bk>
      <extLst>
        <ext uri="{3e2802c4-a4d2-4d8b-9148-e3be6c30e623}">
          <xlrd:rvb i="3087"/>
        </ext>
      </extLst>
    </bk>
    <bk>
      <extLst>
        <ext uri="{3e2802c4-a4d2-4d8b-9148-e3be6c30e623}">
          <xlrd:rvb i="3088"/>
        </ext>
      </extLst>
    </bk>
    <bk>
      <extLst>
        <ext uri="{3e2802c4-a4d2-4d8b-9148-e3be6c30e623}">
          <xlrd:rvb i="3089"/>
        </ext>
      </extLst>
    </bk>
    <bk>
      <extLst>
        <ext uri="{3e2802c4-a4d2-4d8b-9148-e3be6c30e623}">
          <xlrd:rvb i="3090"/>
        </ext>
      </extLst>
    </bk>
    <bk>
      <extLst>
        <ext uri="{3e2802c4-a4d2-4d8b-9148-e3be6c30e623}">
          <xlrd:rvb i="3091"/>
        </ext>
      </extLst>
    </bk>
    <bk>
      <extLst>
        <ext uri="{3e2802c4-a4d2-4d8b-9148-e3be6c30e623}">
          <xlrd:rvb i="3092"/>
        </ext>
      </extLst>
    </bk>
    <bk>
      <extLst>
        <ext uri="{3e2802c4-a4d2-4d8b-9148-e3be6c30e623}">
          <xlrd:rvb i="3093"/>
        </ext>
      </extLst>
    </bk>
    <bk>
      <extLst>
        <ext uri="{3e2802c4-a4d2-4d8b-9148-e3be6c30e623}">
          <xlrd:rvb i="3094"/>
        </ext>
      </extLst>
    </bk>
    <bk>
      <extLst>
        <ext uri="{3e2802c4-a4d2-4d8b-9148-e3be6c30e623}">
          <xlrd:rvb i="3095"/>
        </ext>
      </extLst>
    </bk>
    <bk>
      <extLst>
        <ext uri="{3e2802c4-a4d2-4d8b-9148-e3be6c30e623}">
          <xlrd:rvb i="3096"/>
        </ext>
      </extLst>
    </bk>
    <bk>
      <extLst>
        <ext uri="{3e2802c4-a4d2-4d8b-9148-e3be6c30e623}">
          <xlrd:rvb i="3097"/>
        </ext>
      </extLst>
    </bk>
    <bk>
      <extLst>
        <ext uri="{3e2802c4-a4d2-4d8b-9148-e3be6c30e623}">
          <xlrd:rvb i="3098"/>
        </ext>
      </extLst>
    </bk>
    <bk>
      <extLst>
        <ext uri="{3e2802c4-a4d2-4d8b-9148-e3be6c30e623}">
          <xlrd:rvb i="3099"/>
        </ext>
      </extLst>
    </bk>
    <bk>
      <extLst>
        <ext uri="{3e2802c4-a4d2-4d8b-9148-e3be6c30e623}">
          <xlrd:rvb i="3100"/>
        </ext>
      </extLst>
    </bk>
    <bk>
      <extLst>
        <ext uri="{3e2802c4-a4d2-4d8b-9148-e3be6c30e623}">
          <xlrd:rvb i="3101"/>
        </ext>
      </extLst>
    </bk>
    <bk>
      <extLst>
        <ext uri="{3e2802c4-a4d2-4d8b-9148-e3be6c30e623}">
          <xlrd:rvb i="3102"/>
        </ext>
      </extLst>
    </bk>
    <bk>
      <extLst>
        <ext uri="{3e2802c4-a4d2-4d8b-9148-e3be6c30e623}">
          <xlrd:rvb i="3103"/>
        </ext>
      </extLst>
    </bk>
    <bk>
      <extLst>
        <ext uri="{3e2802c4-a4d2-4d8b-9148-e3be6c30e623}">
          <xlrd:rvb i="3104"/>
        </ext>
      </extLst>
    </bk>
    <bk>
      <extLst>
        <ext uri="{3e2802c4-a4d2-4d8b-9148-e3be6c30e623}">
          <xlrd:rvb i="3105"/>
        </ext>
      </extLst>
    </bk>
    <bk>
      <extLst>
        <ext uri="{3e2802c4-a4d2-4d8b-9148-e3be6c30e623}">
          <xlrd:rvb i="3106"/>
        </ext>
      </extLst>
    </bk>
    <bk>
      <extLst>
        <ext uri="{3e2802c4-a4d2-4d8b-9148-e3be6c30e623}">
          <xlrd:rvb i="3107"/>
        </ext>
      </extLst>
    </bk>
    <bk>
      <extLst>
        <ext uri="{3e2802c4-a4d2-4d8b-9148-e3be6c30e623}">
          <xlrd:rvb i="3108"/>
        </ext>
      </extLst>
    </bk>
    <bk>
      <extLst>
        <ext uri="{3e2802c4-a4d2-4d8b-9148-e3be6c30e623}">
          <xlrd:rvb i="3109"/>
        </ext>
      </extLst>
    </bk>
    <bk>
      <extLst>
        <ext uri="{3e2802c4-a4d2-4d8b-9148-e3be6c30e623}">
          <xlrd:rvb i="3110"/>
        </ext>
      </extLst>
    </bk>
    <bk>
      <extLst>
        <ext uri="{3e2802c4-a4d2-4d8b-9148-e3be6c30e623}">
          <xlrd:rvb i="3111"/>
        </ext>
      </extLst>
    </bk>
    <bk>
      <extLst>
        <ext uri="{3e2802c4-a4d2-4d8b-9148-e3be6c30e623}">
          <xlrd:rvb i="3112"/>
        </ext>
      </extLst>
    </bk>
    <bk>
      <extLst>
        <ext uri="{3e2802c4-a4d2-4d8b-9148-e3be6c30e623}">
          <xlrd:rvb i="3113"/>
        </ext>
      </extLst>
    </bk>
    <bk>
      <extLst>
        <ext uri="{3e2802c4-a4d2-4d8b-9148-e3be6c30e623}">
          <xlrd:rvb i="3114"/>
        </ext>
      </extLst>
    </bk>
    <bk>
      <extLst>
        <ext uri="{3e2802c4-a4d2-4d8b-9148-e3be6c30e623}">
          <xlrd:rvb i="3115"/>
        </ext>
      </extLst>
    </bk>
    <bk>
      <extLst>
        <ext uri="{3e2802c4-a4d2-4d8b-9148-e3be6c30e623}">
          <xlrd:rvb i="3116"/>
        </ext>
      </extLst>
    </bk>
    <bk>
      <extLst>
        <ext uri="{3e2802c4-a4d2-4d8b-9148-e3be6c30e623}">
          <xlrd:rvb i="3117"/>
        </ext>
      </extLst>
    </bk>
    <bk>
      <extLst>
        <ext uri="{3e2802c4-a4d2-4d8b-9148-e3be6c30e623}">
          <xlrd:rvb i="3118"/>
        </ext>
      </extLst>
    </bk>
    <bk>
      <extLst>
        <ext uri="{3e2802c4-a4d2-4d8b-9148-e3be6c30e623}">
          <xlrd:rvb i="3119"/>
        </ext>
      </extLst>
    </bk>
    <bk>
      <extLst>
        <ext uri="{3e2802c4-a4d2-4d8b-9148-e3be6c30e623}">
          <xlrd:rvb i="3120"/>
        </ext>
      </extLst>
    </bk>
    <bk>
      <extLst>
        <ext uri="{3e2802c4-a4d2-4d8b-9148-e3be6c30e623}">
          <xlrd:rvb i="3121"/>
        </ext>
      </extLst>
    </bk>
    <bk>
      <extLst>
        <ext uri="{3e2802c4-a4d2-4d8b-9148-e3be6c30e623}">
          <xlrd:rvb i="3122"/>
        </ext>
      </extLst>
    </bk>
    <bk>
      <extLst>
        <ext uri="{3e2802c4-a4d2-4d8b-9148-e3be6c30e623}">
          <xlrd:rvb i="3123"/>
        </ext>
      </extLst>
    </bk>
    <bk>
      <extLst>
        <ext uri="{3e2802c4-a4d2-4d8b-9148-e3be6c30e623}">
          <xlrd:rvb i="3124"/>
        </ext>
      </extLst>
    </bk>
    <bk>
      <extLst>
        <ext uri="{3e2802c4-a4d2-4d8b-9148-e3be6c30e623}">
          <xlrd:rvb i="3125"/>
        </ext>
      </extLst>
    </bk>
    <bk>
      <extLst>
        <ext uri="{3e2802c4-a4d2-4d8b-9148-e3be6c30e623}">
          <xlrd:rvb i="3126"/>
        </ext>
      </extLst>
    </bk>
    <bk>
      <extLst>
        <ext uri="{3e2802c4-a4d2-4d8b-9148-e3be6c30e623}">
          <xlrd:rvb i="3127"/>
        </ext>
      </extLst>
    </bk>
    <bk>
      <extLst>
        <ext uri="{3e2802c4-a4d2-4d8b-9148-e3be6c30e623}">
          <xlrd:rvb i="3128"/>
        </ext>
      </extLst>
    </bk>
    <bk>
      <extLst>
        <ext uri="{3e2802c4-a4d2-4d8b-9148-e3be6c30e623}">
          <xlrd:rvb i="3129"/>
        </ext>
      </extLst>
    </bk>
    <bk>
      <extLst>
        <ext uri="{3e2802c4-a4d2-4d8b-9148-e3be6c30e623}">
          <xlrd:rvb i="3130"/>
        </ext>
      </extLst>
    </bk>
    <bk>
      <extLst>
        <ext uri="{3e2802c4-a4d2-4d8b-9148-e3be6c30e623}">
          <xlrd:rvb i="3131"/>
        </ext>
      </extLst>
    </bk>
    <bk>
      <extLst>
        <ext uri="{3e2802c4-a4d2-4d8b-9148-e3be6c30e623}">
          <xlrd:rvb i="3132"/>
        </ext>
      </extLst>
    </bk>
    <bk>
      <extLst>
        <ext uri="{3e2802c4-a4d2-4d8b-9148-e3be6c30e623}">
          <xlrd:rvb i="3133"/>
        </ext>
      </extLst>
    </bk>
    <bk>
      <extLst>
        <ext uri="{3e2802c4-a4d2-4d8b-9148-e3be6c30e623}">
          <xlrd:rvb i="3134"/>
        </ext>
      </extLst>
    </bk>
    <bk>
      <extLst>
        <ext uri="{3e2802c4-a4d2-4d8b-9148-e3be6c30e623}">
          <xlrd:rvb i="3135"/>
        </ext>
      </extLst>
    </bk>
    <bk>
      <extLst>
        <ext uri="{3e2802c4-a4d2-4d8b-9148-e3be6c30e623}">
          <xlrd:rvb i="3136"/>
        </ext>
      </extLst>
    </bk>
    <bk>
      <extLst>
        <ext uri="{3e2802c4-a4d2-4d8b-9148-e3be6c30e623}">
          <xlrd:rvb i="3137"/>
        </ext>
      </extLst>
    </bk>
    <bk>
      <extLst>
        <ext uri="{3e2802c4-a4d2-4d8b-9148-e3be6c30e623}">
          <xlrd:rvb i="3138"/>
        </ext>
      </extLst>
    </bk>
    <bk>
      <extLst>
        <ext uri="{3e2802c4-a4d2-4d8b-9148-e3be6c30e623}">
          <xlrd:rvb i="3139"/>
        </ext>
      </extLst>
    </bk>
    <bk>
      <extLst>
        <ext uri="{3e2802c4-a4d2-4d8b-9148-e3be6c30e623}">
          <xlrd:rvb i="3140"/>
        </ext>
      </extLst>
    </bk>
    <bk>
      <extLst>
        <ext uri="{3e2802c4-a4d2-4d8b-9148-e3be6c30e623}">
          <xlrd:rvb i="3141"/>
        </ext>
      </extLst>
    </bk>
    <bk>
      <extLst>
        <ext uri="{3e2802c4-a4d2-4d8b-9148-e3be6c30e623}">
          <xlrd:rvb i="3142"/>
        </ext>
      </extLst>
    </bk>
    <bk>
      <extLst>
        <ext uri="{3e2802c4-a4d2-4d8b-9148-e3be6c30e623}">
          <xlrd:rvb i="3143"/>
        </ext>
      </extLst>
    </bk>
    <bk>
      <extLst>
        <ext uri="{3e2802c4-a4d2-4d8b-9148-e3be6c30e623}">
          <xlrd:rvb i="3144"/>
        </ext>
      </extLst>
    </bk>
    <bk>
      <extLst>
        <ext uri="{3e2802c4-a4d2-4d8b-9148-e3be6c30e623}">
          <xlrd:rvb i="3145"/>
        </ext>
      </extLst>
    </bk>
    <bk>
      <extLst>
        <ext uri="{3e2802c4-a4d2-4d8b-9148-e3be6c30e623}">
          <xlrd:rvb i="3146"/>
        </ext>
      </extLst>
    </bk>
    <bk>
      <extLst>
        <ext uri="{3e2802c4-a4d2-4d8b-9148-e3be6c30e623}">
          <xlrd:rvb i="3147"/>
        </ext>
      </extLst>
    </bk>
    <bk>
      <extLst>
        <ext uri="{3e2802c4-a4d2-4d8b-9148-e3be6c30e623}">
          <xlrd:rvb i="3148"/>
        </ext>
      </extLst>
    </bk>
    <bk>
      <extLst>
        <ext uri="{3e2802c4-a4d2-4d8b-9148-e3be6c30e623}">
          <xlrd:rvb i="3149"/>
        </ext>
      </extLst>
    </bk>
    <bk>
      <extLst>
        <ext uri="{3e2802c4-a4d2-4d8b-9148-e3be6c30e623}">
          <xlrd:rvb i="3150"/>
        </ext>
      </extLst>
    </bk>
    <bk>
      <extLst>
        <ext uri="{3e2802c4-a4d2-4d8b-9148-e3be6c30e623}">
          <xlrd:rvb i="3151"/>
        </ext>
      </extLst>
    </bk>
    <bk>
      <extLst>
        <ext uri="{3e2802c4-a4d2-4d8b-9148-e3be6c30e623}">
          <xlrd:rvb i="3152"/>
        </ext>
      </extLst>
    </bk>
    <bk>
      <extLst>
        <ext uri="{3e2802c4-a4d2-4d8b-9148-e3be6c30e623}">
          <xlrd:rvb i="3153"/>
        </ext>
      </extLst>
    </bk>
    <bk>
      <extLst>
        <ext uri="{3e2802c4-a4d2-4d8b-9148-e3be6c30e623}">
          <xlrd:rvb i="3154"/>
        </ext>
      </extLst>
    </bk>
    <bk>
      <extLst>
        <ext uri="{3e2802c4-a4d2-4d8b-9148-e3be6c30e623}">
          <xlrd:rvb i="3155"/>
        </ext>
      </extLst>
    </bk>
    <bk>
      <extLst>
        <ext uri="{3e2802c4-a4d2-4d8b-9148-e3be6c30e623}">
          <xlrd:rvb i="3156"/>
        </ext>
      </extLst>
    </bk>
    <bk>
      <extLst>
        <ext uri="{3e2802c4-a4d2-4d8b-9148-e3be6c30e623}">
          <xlrd:rvb i="3157"/>
        </ext>
      </extLst>
    </bk>
    <bk>
      <extLst>
        <ext uri="{3e2802c4-a4d2-4d8b-9148-e3be6c30e623}">
          <xlrd:rvb i="3158"/>
        </ext>
      </extLst>
    </bk>
    <bk>
      <extLst>
        <ext uri="{3e2802c4-a4d2-4d8b-9148-e3be6c30e623}">
          <xlrd:rvb i="3159"/>
        </ext>
      </extLst>
    </bk>
    <bk>
      <extLst>
        <ext uri="{3e2802c4-a4d2-4d8b-9148-e3be6c30e623}">
          <xlrd:rvb i="3160"/>
        </ext>
      </extLst>
    </bk>
    <bk>
      <extLst>
        <ext uri="{3e2802c4-a4d2-4d8b-9148-e3be6c30e623}">
          <xlrd:rvb i="3161"/>
        </ext>
      </extLst>
    </bk>
    <bk>
      <extLst>
        <ext uri="{3e2802c4-a4d2-4d8b-9148-e3be6c30e623}">
          <xlrd:rvb i="3162"/>
        </ext>
      </extLst>
    </bk>
    <bk>
      <extLst>
        <ext uri="{3e2802c4-a4d2-4d8b-9148-e3be6c30e623}">
          <xlrd:rvb i="3163"/>
        </ext>
      </extLst>
    </bk>
    <bk>
      <extLst>
        <ext uri="{3e2802c4-a4d2-4d8b-9148-e3be6c30e623}">
          <xlrd:rvb i="3164"/>
        </ext>
      </extLst>
    </bk>
    <bk>
      <extLst>
        <ext uri="{3e2802c4-a4d2-4d8b-9148-e3be6c30e623}">
          <xlrd:rvb i="3165"/>
        </ext>
      </extLst>
    </bk>
    <bk>
      <extLst>
        <ext uri="{3e2802c4-a4d2-4d8b-9148-e3be6c30e623}">
          <xlrd:rvb i="3166"/>
        </ext>
      </extLst>
    </bk>
    <bk>
      <extLst>
        <ext uri="{3e2802c4-a4d2-4d8b-9148-e3be6c30e623}">
          <xlrd:rvb i="3167"/>
        </ext>
      </extLst>
    </bk>
    <bk>
      <extLst>
        <ext uri="{3e2802c4-a4d2-4d8b-9148-e3be6c30e623}">
          <xlrd:rvb i="3168"/>
        </ext>
      </extLst>
    </bk>
    <bk>
      <extLst>
        <ext uri="{3e2802c4-a4d2-4d8b-9148-e3be6c30e623}">
          <xlrd:rvb i="3169"/>
        </ext>
      </extLst>
    </bk>
    <bk>
      <extLst>
        <ext uri="{3e2802c4-a4d2-4d8b-9148-e3be6c30e623}">
          <xlrd:rvb i="3170"/>
        </ext>
      </extLst>
    </bk>
    <bk>
      <extLst>
        <ext uri="{3e2802c4-a4d2-4d8b-9148-e3be6c30e623}">
          <xlrd:rvb i="3171"/>
        </ext>
      </extLst>
    </bk>
    <bk>
      <extLst>
        <ext uri="{3e2802c4-a4d2-4d8b-9148-e3be6c30e623}">
          <xlrd:rvb i="3172"/>
        </ext>
      </extLst>
    </bk>
    <bk>
      <extLst>
        <ext uri="{3e2802c4-a4d2-4d8b-9148-e3be6c30e623}">
          <xlrd:rvb i="3173"/>
        </ext>
      </extLst>
    </bk>
    <bk>
      <extLst>
        <ext uri="{3e2802c4-a4d2-4d8b-9148-e3be6c30e623}">
          <xlrd:rvb i="3174"/>
        </ext>
      </extLst>
    </bk>
    <bk>
      <extLst>
        <ext uri="{3e2802c4-a4d2-4d8b-9148-e3be6c30e623}">
          <xlrd:rvb i="3175"/>
        </ext>
      </extLst>
    </bk>
    <bk>
      <extLst>
        <ext uri="{3e2802c4-a4d2-4d8b-9148-e3be6c30e623}">
          <xlrd:rvb i="3176"/>
        </ext>
      </extLst>
    </bk>
    <bk>
      <extLst>
        <ext uri="{3e2802c4-a4d2-4d8b-9148-e3be6c30e623}">
          <xlrd:rvb i="3177"/>
        </ext>
      </extLst>
    </bk>
    <bk>
      <extLst>
        <ext uri="{3e2802c4-a4d2-4d8b-9148-e3be6c30e623}">
          <xlrd:rvb i="3178"/>
        </ext>
      </extLst>
    </bk>
    <bk>
      <extLst>
        <ext uri="{3e2802c4-a4d2-4d8b-9148-e3be6c30e623}">
          <xlrd:rvb i="3179"/>
        </ext>
      </extLst>
    </bk>
    <bk>
      <extLst>
        <ext uri="{3e2802c4-a4d2-4d8b-9148-e3be6c30e623}">
          <xlrd:rvb i="3180"/>
        </ext>
      </extLst>
    </bk>
    <bk>
      <extLst>
        <ext uri="{3e2802c4-a4d2-4d8b-9148-e3be6c30e623}">
          <xlrd:rvb i="3181"/>
        </ext>
      </extLst>
    </bk>
    <bk>
      <extLst>
        <ext uri="{3e2802c4-a4d2-4d8b-9148-e3be6c30e623}">
          <xlrd:rvb i="3182"/>
        </ext>
      </extLst>
    </bk>
    <bk>
      <extLst>
        <ext uri="{3e2802c4-a4d2-4d8b-9148-e3be6c30e623}">
          <xlrd:rvb i="3183"/>
        </ext>
      </extLst>
    </bk>
    <bk>
      <extLst>
        <ext uri="{3e2802c4-a4d2-4d8b-9148-e3be6c30e623}">
          <xlrd:rvb i="3184"/>
        </ext>
      </extLst>
    </bk>
    <bk>
      <extLst>
        <ext uri="{3e2802c4-a4d2-4d8b-9148-e3be6c30e623}">
          <xlrd:rvb i="3185"/>
        </ext>
      </extLst>
    </bk>
    <bk>
      <extLst>
        <ext uri="{3e2802c4-a4d2-4d8b-9148-e3be6c30e623}">
          <xlrd:rvb i="3186"/>
        </ext>
      </extLst>
    </bk>
    <bk>
      <extLst>
        <ext uri="{3e2802c4-a4d2-4d8b-9148-e3be6c30e623}">
          <xlrd:rvb i="3187"/>
        </ext>
      </extLst>
    </bk>
    <bk>
      <extLst>
        <ext uri="{3e2802c4-a4d2-4d8b-9148-e3be6c30e623}">
          <xlrd:rvb i="3188"/>
        </ext>
      </extLst>
    </bk>
    <bk>
      <extLst>
        <ext uri="{3e2802c4-a4d2-4d8b-9148-e3be6c30e623}">
          <xlrd:rvb i="3189"/>
        </ext>
      </extLst>
    </bk>
    <bk>
      <extLst>
        <ext uri="{3e2802c4-a4d2-4d8b-9148-e3be6c30e623}">
          <xlrd:rvb i="3190"/>
        </ext>
      </extLst>
    </bk>
    <bk>
      <extLst>
        <ext uri="{3e2802c4-a4d2-4d8b-9148-e3be6c30e623}">
          <xlrd:rvb i="3191"/>
        </ext>
      </extLst>
    </bk>
    <bk>
      <extLst>
        <ext uri="{3e2802c4-a4d2-4d8b-9148-e3be6c30e623}">
          <xlrd:rvb i="3192"/>
        </ext>
      </extLst>
    </bk>
    <bk>
      <extLst>
        <ext uri="{3e2802c4-a4d2-4d8b-9148-e3be6c30e623}">
          <xlrd:rvb i="3193"/>
        </ext>
      </extLst>
    </bk>
    <bk>
      <extLst>
        <ext uri="{3e2802c4-a4d2-4d8b-9148-e3be6c30e623}">
          <xlrd:rvb i="3194"/>
        </ext>
      </extLst>
    </bk>
    <bk>
      <extLst>
        <ext uri="{3e2802c4-a4d2-4d8b-9148-e3be6c30e623}">
          <xlrd:rvb i="3195"/>
        </ext>
      </extLst>
    </bk>
    <bk>
      <extLst>
        <ext uri="{3e2802c4-a4d2-4d8b-9148-e3be6c30e623}">
          <xlrd:rvb i="3196"/>
        </ext>
      </extLst>
    </bk>
    <bk>
      <extLst>
        <ext uri="{3e2802c4-a4d2-4d8b-9148-e3be6c30e623}">
          <xlrd:rvb i="3197"/>
        </ext>
      </extLst>
    </bk>
    <bk>
      <extLst>
        <ext uri="{3e2802c4-a4d2-4d8b-9148-e3be6c30e623}">
          <xlrd:rvb i="3198"/>
        </ext>
      </extLst>
    </bk>
    <bk>
      <extLst>
        <ext uri="{3e2802c4-a4d2-4d8b-9148-e3be6c30e623}">
          <xlrd:rvb i="3199"/>
        </ext>
      </extLst>
    </bk>
    <bk>
      <extLst>
        <ext uri="{3e2802c4-a4d2-4d8b-9148-e3be6c30e623}">
          <xlrd:rvb i="3200"/>
        </ext>
      </extLst>
    </bk>
    <bk>
      <extLst>
        <ext uri="{3e2802c4-a4d2-4d8b-9148-e3be6c30e623}">
          <xlrd:rvb i="3201"/>
        </ext>
      </extLst>
    </bk>
    <bk>
      <extLst>
        <ext uri="{3e2802c4-a4d2-4d8b-9148-e3be6c30e623}">
          <xlrd:rvb i="3202"/>
        </ext>
      </extLst>
    </bk>
    <bk>
      <extLst>
        <ext uri="{3e2802c4-a4d2-4d8b-9148-e3be6c30e623}">
          <xlrd:rvb i="3203"/>
        </ext>
      </extLst>
    </bk>
    <bk>
      <extLst>
        <ext uri="{3e2802c4-a4d2-4d8b-9148-e3be6c30e623}">
          <xlrd:rvb i="3204"/>
        </ext>
      </extLst>
    </bk>
    <bk>
      <extLst>
        <ext uri="{3e2802c4-a4d2-4d8b-9148-e3be6c30e623}">
          <xlrd:rvb i="3205"/>
        </ext>
      </extLst>
    </bk>
    <bk>
      <extLst>
        <ext uri="{3e2802c4-a4d2-4d8b-9148-e3be6c30e623}">
          <xlrd:rvb i="3206"/>
        </ext>
      </extLst>
    </bk>
    <bk>
      <extLst>
        <ext uri="{3e2802c4-a4d2-4d8b-9148-e3be6c30e623}">
          <xlrd:rvb i="3207"/>
        </ext>
      </extLst>
    </bk>
    <bk>
      <extLst>
        <ext uri="{3e2802c4-a4d2-4d8b-9148-e3be6c30e623}">
          <xlrd:rvb i="3208"/>
        </ext>
      </extLst>
    </bk>
    <bk>
      <extLst>
        <ext uri="{3e2802c4-a4d2-4d8b-9148-e3be6c30e623}">
          <xlrd:rvb i="3209"/>
        </ext>
      </extLst>
    </bk>
    <bk>
      <extLst>
        <ext uri="{3e2802c4-a4d2-4d8b-9148-e3be6c30e623}">
          <xlrd:rvb i="3210"/>
        </ext>
      </extLst>
    </bk>
    <bk>
      <extLst>
        <ext uri="{3e2802c4-a4d2-4d8b-9148-e3be6c30e623}">
          <xlrd:rvb i="3211"/>
        </ext>
      </extLst>
    </bk>
    <bk>
      <extLst>
        <ext uri="{3e2802c4-a4d2-4d8b-9148-e3be6c30e623}">
          <xlrd:rvb i="3212"/>
        </ext>
      </extLst>
    </bk>
    <bk>
      <extLst>
        <ext uri="{3e2802c4-a4d2-4d8b-9148-e3be6c30e623}">
          <xlrd:rvb i="3213"/>
        </ext>
      </extLst>
    </bk>
    <bk>
      <extLst>
        <ext uri="{3e2802c4-a4d2-4d8b-9148-e3be6c30e623}">
          <xlrd:rvb i="3214"/>
        </ext>
      </extLst>
    </bk>
    <bk>
      <extLst>
        <ext uri="{3e2802c4-a4d2-4d8b-9148-e3be6c30e623}">
          <xlrd:rvb i="3215"/>
        </ext>
      </extLst>
    </bk>
    <bk>
      <extLst>
        <ext uri="{3e2802c4-a4d2-4d8b-9148-e3be6c30e623}">
          <xlrd:rvb i="3216"/>
        </ext>
      </extLst>
    </bk>
    <bk>
      <extLst>
        <ext uri="{3e2802c4-a4d2-4d8b-9148-e3be6c30e623}">
          <xlrd:rvb i="3217"/>
        </ext>
      </extLst>
    </bk>
    <bk>
      <extLst>
        <ext uri="{3e2802c4-a4d2-4d8b-9148-e3be6c30e623}">
          <xlrd:rvb i="3218"/>
        </ext>
      </extLst>
    </bk>
    <bk>
      <extLst>
        <ext uri="{3e2802c4-a4d2-4d8b-9148-e3be6c30e623}">
          <xlrd:rvb i="3219"/>
        </ext>
      </extLst>
    </bk>
    <bk>
      <extLst>
        <ext uri="{3e2802c4-a4d2-4d8b-9148-e3be6c30e623}">
          <xlrd:rvb i="3220"/>
        </ext>
      </extLst>
    </bk>
    <bk>
      <extLst>
        <ext uri="{3e2802c4-a4d2-4d8b-9148-e3be6c30e623}">
          <xlrd:rvb i="3221"/>
        </ext>
      </extLst>
    </bk>
    <bk>
      <extLst>
        <ext uri="{3e2802c4-a4d2-4d8b-9148-e3be6c30e623}">
          <xlrd:rvb i="3222"/>
        </ext>
      </extLst>
    </bk>
    <bk>
      <extLst>
        <ext uri="{3e2802c4-a4d2-4d8b-9148-e3be6c30e623}">
          <xlrd:rvb i="3223"/>
        </ext>
      </extLst>
    </bk>
    <bk>
      <extLst>
        <ext uri="{3e2802c4-a4d2-4d8b-9148-e3be6c30e623}">
          <xlrd:rvb i="3224"/>
        </ext>
      </extLst>
    </bk>
    <bk>
      <extLst>
        <ext uri="{3e2802c4-a4d2-4d8b-9148-e3be6c30e623}">
          <xlrd:rvb i="3225"/>
        </ext>
      </extLst>
    </bk>
    <bk>
      <extLst>
        <ext uri="{3e2802c4-a4d2-4d8b-9148-e3be6c30e623}">
          <xlrd:rvb i="3226"/>
        </ext>
      </extLst>
    </bk>
    <bk>
      <extLst>
        <ext uri="{3e2802c4-a4d2-4d8b-9148-e3be6c30e623}">
          <xlrd:rvb i="3227"/>
        </ext>
      </extLst>
    </bk>
    <bk>
      <extLst>
        <ext uri="{3e2802c4-a4d2-4d8b-9148-e3be6c30e623}">
          <xlrd:rvb i="3228"/>
        </ext>
      </extLst>
    </bk>
    <bk>
      <extLst>
        <ext uri="{3e2802c4-a4d2-4d8b-9148-e3be6c30e623}">
          <xlrd:rvb i="3229"/>
        </ext>
      </extLst>
    </bk>
    <bk>
      <extLst>
        <ext uri="{3e2802c4-a4d2-4d8b-9148-e3be6c30e623}">
          <xlrd:rvb i="3230"/>
        </ext>
      </extLst>
    </bk>
    <bk>
      <extLst>
        <ext uri="{3e2802c4-a4d2-4d8b-9148-e3be6c30e623}">
          <xlrd:rvb i="3231"/>
        </ext>
      </extLst>
    </bk>
    <bk>
      <extLst>
        <ext uri="{3e2802c4-a4d2-4d8b-9148-e3be6c30e623}">
          <xlrd:rvb i="3232"/>
        </ext>
      </extLst>
    </bk>
    <bk>
      <extLst>
        <ext uri="{3e2802c4-a4d2-4d8b-9148-e3be6c30e623}">
          <xlrd:rvb i="3233"/>
        </ext>
      </extLst>
    </bk>
    <bk>
      <extLst>
        <ext uri="{3e2802c4-a4d2-4d8b-9148-e3be6c30e623}">
          <xlrd:rvb i="3234"/>
        </ext>
      </extLst>
    </bk>
    <bk>
      <extLst>
        <ext uri="{3e2802c4-a4d2-4d8b-9148-e3be6c30e623}">
          <xlrd:rvb i="3235"/>
        </ext>
      </extLst>
    </bk>
    <bk>
      <extLst>
        <ext uri="{3e2802c4-a4d2-4d8b-9148-e3be6c30e623}">
          <xlrd:rvb i="3236"/>
        </ext>
      </extLst>
    </bk>
    <bk>
      <extLst>
        <ext uri="{3e2802c4-a4d2-4d8b-9148-e3be6c30e623}">
          <xlrd:rvb i="3237"/>
        </ext>
      </extLst>
    </bk>
    <bk>
      <extLst>
        <ext uri="{3e2802c4-a4d2-4d8b-9148-e3be6c30e623}">
          <xlrd:rvb i="3238"/>
        </ext>
      </extLst>
    </bk>
    <bk>
      <extLst>
        <ext uri="{3e2802c4-a4d2-4d8b-9148-e3be6c30e623}">
          <xlrd:rvb i="3239"/>
        </ext>
      </extLst>
    </bk>
    <bk>
      <extLst>
        <ext uri="{3e2802c4-a4d2-4d8b-9148-e3be6c30e623}">
          <xlrd:rvb i="3240"/>
        </ext>
      </extLst>
    </bk>
    <bk>
      <extLst>
        <ext uri="{3e2802c4-a4d2-4d8b-9148-e3be6c30e623}">
          <xlrd:rvb i="3241"/>
        </ext>
      </extLst>
    </bk>
    <bk>
      <extLst>
        <ext uri="{3e2802c4-a4d2-4d8b-9148-e3be6c30e623}">
          <xlrd:rvb i="3242"/>
        </ext>
      </extLst>
    </bk>
    <bk>
      <extLst>
        <ext uri="{3e2802c4-a4d2-4d8b-9148-e3be6c30e623}">
          <xlrd:rvb i="3243"/>
        </ext>
      </extLst>
    </bk>
    <bk>
      <extLst>
        <ext uri="{3e2802c4-a4d2-4d8b-9148-e3be6c30e623}">
          <xlrd:rvb i="3244"/>
        </ext>
      </extLst>
    </bk>
    <bk>
      <extLst>
        <ext uri="{3e2802c4-a4d2-4d8b-9148-e3be6c30e623}">
          <xlrd:rvb i="3245"/>
        </ext>
      </extLst>
    </bk>
    <bk>
      <extLst>
        <ext uri="{3e2802c4-a4d2-4d8b-9148-e3be6c30e623}">
          <xlrd:rvb i="3246"/>
        </ext>
      </extLst>
    </bk>
    <bk>
      <extLst>
        <ext uri="{3e2802c4-a4d2-4d8b-9148-e3be6c30e623}">
          <xlrd:rvb i="3247"/>
        </ext>
      </extLst>
    </bk>
    <bk>
      <extLst>
        <ext uri="{3e2802c4-a4d2-4d8b-9148-e3be6c30e623}">
          <xlrd:rvb i="3248"/>
        </ext>
      </extLst>
    </bk>
    <bk>
      <extLst>
        <ext uri="{3e2802c4-a4d2-4d8b-9148-e3be6c30e623}">
          <xlrd:rvb i="3249"/>
        </ext>
      </extLst>
    </bk>
    <bk>
      <extLst>
        <ext uri="{3e2802c4-a4d2-4d8b-9148-e3be6c30e623}">
          <xlrd:rvb i="3250"/>
        </ext>
      </extLst>
    </bk>
    <bk>
      <extLst>
        <ext uri="{3e2802c4-a4d2-4d8b-9148-e3be6c30e623}">
          <xlrd:rvb i="3251"/>
        </ext>
      </extLst>
    </bk>
    <bk>
      <extLst>
        <ext uri="{3e2802c4-a4d2-4d8b-9148-e3be6c30e623}">
          <xlrd:rvb i="3252"/>
        </ext>
      </extLst>
    </bk>
    <bk>
      <extLst>
        <ext uri="{3e2802c4-a4d2-4d8b-9148-e3be6c30e623}">
          <xlrd:rvb i="3253"/>
        </ext>
      </extLst>
    </bk>
    <bk>
      <extLst>
        <ext uri="{3e2802c4-a4d2-4d8b-9148-e3be6c30e623}">
          <xlrd:rvb i="3254"/>
        </ext>
      </extLst>
    </bk>
    <bk>
      <extLst>
        <ext uri="{3e2802c4-a4d2-4d8b-9148-e3be6c30e623}">
          <xlrd:rvb i="3255"/>
        </ext>
      </extLst>
    </bk>
    <bk>
      <extLst>
        <ext uri="{3e2802c4-a4d2-4d8b-9148-e3be6c30e623}">
          <xlrd:rvb i="3256"/>
        </ext>
      </extLst>
    </bk>
    <bk>
      <extLst>
        <ext uri="{3e2802c4-a4d2-4d8b-9148-e3be6c30e623}">
          <xlrd:rvb i="3257"/>
        </ext>
      </extLst>
    </bk>
    <bk>
      <extLst>
        <ext uri="{3e2802c4-a4d2-4d8b-9148-e3be6c30e623}">
          <xlrd:rvb i="3258"/>
        </ext>
      </extLst>
    </bk>
    <bk>
      <extLst>
        <ext uri="{3e2802c4-a4d2-4d8b-9148-e3be6c30e623}">
          <xlrd:rvb i="3259"/>
        </ext>
      </extLst>
    </bk>
    <bk>
      <extLst>
        <ext uri="{3e2802c4-a4d2-4d8b-9148-e3be6c30e623}">
          <xlrd:rvb i="3260"/>
        </ext>
      </extLst>
    </bk>
    <bk>
      <extLst>
        <ext uri="{3e2802c4-a4d2-4d8b-9148-e3be6c30e623}">
          <xlrd:rvb i="3261"/>
        </ext>
      </extLst>
    </bk>
    <bk>
      <extLst>
        <ext uri="{3e2802c4-a4d2-4d8b-9148-e3be6c30e623}">
          <xlrd:rvb i="3262"/>
        </ext>
      </extLst>
    </bk>
    <bk>
      <extLst>
        <ext uri="{3e2802c4-a4d2-4d8b-9148-e3be6c30e623}">
          <xlrd:rvb i="3263"/>
        </ext>
      </extLst>
    </bk>
    <bk>
      <extLst>
        <ext uri="{3e2802c4-a4d2-4d8b-9148-e3be6c30e623}">
          <xlrd:rvb i="3264"/>
        </ext>
      </extLst>
    </bk>
    <bk>
      <extLst>
        <ext uri="{3e2802c4-a4d2-4d8b-9148-e3be6c30e623}">
          <xlrd:rvb i="3265"/>
        </ext>
      </extLst>
    </bk>
    <bk>
      <extLst>
        <ext uri="{3e2802c4-a4d2-4d8b-9148-e3be6c30e623}">
          <xlrd:rvb i="3266"/>
        </ext>
      </extLst>
    </bk>
    <bk>
      <extLst>
        <ext uri="{3e2802c4-a4d2-4d8b-9148-e3be6c30e623}">
          <xlrd:rvb i="3267"/>
        </ext>
      </extLst>
    </bk>
    <bk>
      <extLst>
        <ext uri="{3e2802c4-a4d2-4d8b-9148-e3be6c30e623}">
          <xlrd:rvb i="3268"/>
        </ext>
      </extLst>
    </bk>
    <bk>
      <extLst>
        <ext uri="{3e2802c4-a4d2-4d8b-9148-e3be6c30e623}">
          <xlrd:rvb i="3269"/>
        </ext>
      </extLst>
    </bk>
    <bk>
      <extLst>
        <ext uri="{3e2802c4-a4d2-4d8b-9148-e3be6c30e623}">
          <xlrd:rvb i="3270"/>
        </ext>
      </extLst>
    </bk>
    <bk>
      <extLst>
        <ext uri="{3e2802c4-a4d2-4d8b-9148-e3be6c30e623}">
          <xlrd:rvb i="3271"/>
        </ext>
      </extLst>
    </bk>
    <bk>
      <extLst>
        <ext uri="{3e2802c4-a4d2-4d8b-9148-e3be6c30e623}">
          <xlrd:rvb i="3272"/>
        </ext>
      </extLst>
    </bk>
    <bk>
      <extLst>
        <ext uri="{3e2802c4-a4d2-4d8b-9148-e3be6c30e623}">
          <xlrd:rvb i="3273"/>
        </ext>
      </extLst>
    </bk>
    <bk>
      <extLst>
        <ext uri="{3e2802c4-a4d2-4d8b-9148-e3be6c30e623}">
          <xlrd:rvb i="3274"/>
        </ext>
      </extLst>
    </bk>
    <bk>
      <extLst>
        <ext uri="{3e2802c4-a4d2-4d8b-9148-e3be6c30e623}">
          <xlrd:rvb i="3275"/>
        </ext>
      </extLst>
    </bk>
    <bk>
      <extLst>
        <ext uri="{3e2802c4-a4d2-4d8b-9148-e3be6c30e623}">
          <xlrd:rvb i="3276"/>
        </ext>
      </extLst>
    </bk>
    <bk>
      <extLst>
        <ext uri="{3e2802c4-a4d2-4d8b-9148-e3be6c30e623}">
          <xlrd:rvb i="3277"/>
        </ext>
      </extLst>
    </bk>
    <bk>
      <extLst>
        <ext uri="{3e2802c4-a4d2-4d8b-9148-e3be6c30e623}">
          <xlrd:rvb i="3278"/>
        </ext>
      </extLst>
    </bk>
    <bk>
      <extLst>
        <ext uri="{3e2802c4-a4d2-4d8b-9148-e3be6c30e623}">
          <xlrd:rvb i="3279"/>
        </ext>
      </extLst>
    </bk>
    <bk>
      <extLst>
        <ext uri="{3e2802c4-a4d2-4d8b-9148-e3be6c30e623}">
          <xlrd:rvb i="3280"/>
        </ext>
      </extLst>
    </bk>
    <bk>
      <extLst>
        <ext uri="{3e2802c4-a4d2-4d8b-9148-e3be6c30e623}">
          <xlrd:rvb i="3281"/>
        </ext>
      </extLst>
    </bk>
    <bk>
      <extLst>
        <ext uri="{3e2802c4-a4d2-4d8b-9148-e3be6c30e623}">
          <xlrd:rvb i="3282"/>
        </ext>
      </extLst>
    </bk>
    <bk>
      <extLst>
        <ext uri="{3e2802c4-a4d2-4d8b-9148-e3be6c30e623}">
          <xlrd:rvb i="3283"/>
        </ext>
      </extLst>
    </bk>
    <bk>
      <extLst>
        <ext uri="{3e2802c4-a4d2-4d8b-9148-e3be6c30e623}">
          <xlrd:rvb i="3284"/>
        </ext>
      </extLst>
    </bk>
    <bk>
      <extLst>
        <ext uri="{3e2802c4-a4d2-4d8b-9148-e3be6c30e623}">
          <xlrd:rvb i="3285"/>
        </ext>
      </extLst>
    </bk>
    <bk>
      <extLst>
        <ext uri="{3e2802c4-a4d2-4d8b-9148-e3be6c30e623}">
          <xlrd:rvb i="3286"/>
        </ext>
      </extLst>
    </bk>
    <bk>
      <extLst>
        <ext uri="{3e2802c4-a4d2-4d8b-9148-e3be6c30e623}">
          <xlrd:rvb i="3287"/>
        </ext>
      </extLst>
    </bk>
    <bk>
      <extLst>
        <ext uri="{3e2802c4-a4d2-4d8b-9148-e3be6c30e623}">
          <xlrd:rvb i="3288"/>
        </ext>
      </extLst>
    </bk>
    <bk>
      <extLst>
        <ext uri="{3e2802c4-a4d2-4d8b-9148-e3be6c30e623}">
          <xlrd:rvb i="3289"/>
        </ext>
      </extLst>
    </bk>
    <bk>
      <extLst>
        <ext uri="{3e2802c4-a4d2-4d8b-9148-e3be6c30e623}">
          <xlrd:rvb i="3290"/>
        </ext>
      </extLst>
    </bk>
    <bk>
      <extLst>
        <ext uri="{3e2802c4-a4d2-4d8b-9148-e3be6c30e623}">
          <xlrd:rvb i="3291"/>
        </ext>
      </extLst>
    </bk>
    <bk>
      <extLst>
        <ext uri="{3e2802c4-a4d2-4d8b-9148-e3be6c30e623}">
          <xlrd:rvb i="3292"/>
        </ext>
      </extLst>
    </bk>
    <bk>
      <extLst>
        <ext uri="{3e2802c4-a4d2-4d8b-9148-e3be6c30e623}">
          <xlrd:rvb i="3293"/>
        </ext>
      </extLst>
    </bk>
    <bk>
      <extLst>
        <ext uri="{3e2802c4-a4d2-4d8b-9148-e3be6c30e623}">
          <xlrd:rvb i="3294"/>
        </ext>
      </extLst>
    </bk>
    <bk>
      <extLst>
        <ext uri="{3e2802c4-a4d2-4d8b-9148-e3be6c30e623}">
          <xlrd:rvb i="3295"/>
        </ext>
      </extLst>
    </bk>
    <bk>
      <extLst>
        <ext uri="{3e2802c4-a4d2-4d8b-9148-e3be6c30e623}">
          <xlrd:rvb i="3296"/>
        </ext>
      </extLst>
    </bk>
    <bk>
      <extLst>
        <ext uri="{3e2802c4-a4d2-4d8b-9148-e3be6c30e623}">
          <xlrd:rvb i="3297"/>
        </ext>
      </extLst>
    </bk>
    <bk>
      <extLst>
        <ext uri="{3e2802c4-a4d2-4d8b-9148-e3be6c30e623}">
          <xlrd:rvb i="3298"/>
        </ext>
      </extLst>
    </bk>
    <bk>
      <extLst>
        <ext uri="{3e2802c4-a4d2-4d8b-9148-e3be6c30e623}">
          <xlrd:rvb i="3299"/>
        </ext>
      </extLst>
    </bk>
    <bk>
      <extLst>
        <ext uri="{3e2802c4-a4d2-4d8b-9148-e3be6c30e623}">
          <xlrd:rvb i="3300"/>
        </ext>
      </extLst>
    </bk>
    <bk>
      <extLst>
        <ext uri="{3e2802c4-a4d2-4d8b-9148-e3be6c30e623}">
          <xlrd:rvb i="3301"/>
        </ext>
      </extLst>
    </bk>
    <bk>
      <extLst>
        <ext uri="{3e2802c4-a4d2-4d8b-9148-e3be6c30e623}">
          <xlrd:rvb i="3302"/>
        </ext>
      </extLst>
    </bk>
    <bk>
      <extLst>
        <ext uri="{3e2802c4-a4d2-4d8b-9148-e3be6c30e623}">
          <xlrd:rvb i="3303"/>
        </ext>
      </extLst>
    </bk>
    <bk>
      <extLst>
        <ext uri="{3e2802c4-a4d2-4d8b-9148-e3be6c30e623}">
          <xlrd:rvb i="3304"/>
        </ext>
      </extLst>
    </bk>
    <bk>
      <extLst>
        <ext uri="{3e2802c4-a4d2-4d8b-9148-e3be6c30e623}">
          <xlrd:rvb i="3305"/>
        </ext>
      </extLst>
    </bk>
    <bk>
      <extLst>
        <ext uri="{3e2802c4-a4d2-4d8b-9148-e3be6c30e623}">
          <xlrd:rvb i="3306"/>
        </ext>
      </extLst>
    </bk>
    <bk>
      <extLst>
        <ext uri="{3e2802c4-a4d2-4d8b-9148-e3be6c30e623}">
          <xlrd:rvb i="3307"/>
        </ext>
      </extLst>
    </bk>
    <bk>
      <extLst>
        <ext uri="{3e2802c4-a4d2-4d8b-9148-e3be6c30e623}">
          <xlrd:rvb i="3308"/>
        </ext>
      </extLst>
    </bk>
    <bk>
      <extLst>
        <ext uri="{3e2802c4-a4d2-4d8b-9148-e3be6c30e623}">
          <xlrd:rvb i="3309"/>
        </ext>
      </extLst>
    </bk>
    <bk>
      <extLst>
        <ext uri="{3e2802c4-a4d2-4d8b-9148-e3be6c30e623}">
          <xlrd:rvb i="3310"/>
        </ext>
      </extLst>
    </bk>
    <bk>
      <extLst>
        <ext uri="{3e2802c4-a4d2-4d8b-9148-e3be6c30e623}">
          <xlrd:rvb i="3311"/>
        </ext>
      </extLst>
    </bk>
    <bk>
      <extLst>
        <ext uri="{3e2802c4-a4d2-4d8b-9148-e3be6c30e623}">
          <xlrd:rvb i="3312"/>
        </ext>
      </extLst>
    </bk>
    <bk>
      <extLst>
        <ext uri="{3e2802c4-a4d2-4d8b-9148-e3be6c30e623}">
          <xlrd:rvb i="3313"/>
        </ext>
      </extLst>
    </bk>
    <bk>
      <extLst>
        <ext uri="{3e2802c4-a4d2-4d8b-9148-e3be6c30e623}">
          <xlrd:rvb i="3314"/>
        </ext>
      </extLst>
    </bk>
    <bk>
      <extLst>
        <ext uri="{3e2802c4-a4d2-4d8b-9148-e3be6c30e623}">
          <xlrd:rvb i="3315"/>
        </ext>
      </extLst>
    </bk>
    <bk>
      <extLst>
        <ext uri="{3e2802c4-a4d2-4d8b-9148-e3be6c30e623}">
          <xlrd:rvb i="3316"/>
        </ext>
      </extLst>
    </bk>
    <bk>
      <extLst>
        <ext uri="{3e2802c4-a4d2-4d8b-9148-e3be6c30e623}">
          <xlrd:rvb i="3317"/>
        </ext>
      </extLst>
    </bk>
    <bk>
      <extLst>
        <ext uri="{3e2802c4-a4d2-4d8b-9148-e3be6c30e623}">
          <xlrd:rvb i="3318"/>
        </ext>
      </extLst>
    </bk>
    <bk>
      <extLst>
        <ext uri="{3e2802c4-a4d2-4d8b-9148-e3be6c30e623}">
          <xlrd:rvb i="3319"/>
        </ext>
      </extLst>
    </bk>
    <bk>
      <extLst>
        <ext uri="{3e2802c4-a4d2-4d8b-9148-e3be6c30e623}">
          <xlrd:rvb i="3320"/>
        </ext>
      </extLst>
    </bk>
    <bk>
      <extLst>
        <ext uri="{3e2802c4-a4d2-4d8b-9148-e3be6c30e623}">
          <xlrd:rvb i="3321"/>
        </ext>
      </extLst>
    </bk>
    <bk>
      <extLst>
        <ext uri="{3e2802c4-a4d2-4d8b-9148-e3be6c30e623}">
          <xlrd:rvb i="3322"/>
        </ext>
      </extLst>
    </bk>
    <bk>
      <extLst>
        <ext uri="{3e2802c4-a4d2-4d8b-9148-e3be6c30e623}">
          <xlrd:rvb i="3323"/>
        </ext>
      </extLst>
    </bk>
    <bk>
      <extLst>
        <ext uri="{3e2802c4-a4d2-4d8b-9148-e3be6c30e623}">
          <xlrd:rvb i="3324"/>
        </ext>
      </extLst>
    </bk>
    <bk>
      <extLst>
        <ext uri="{3e2802c4-a4d2-4d8b-9148-e3be6c30e623}">
          <xlrd:rvb i="3325"/>
        </ext>
      </extLst>
    </bk>
    <bk>
      <extLst>
        <ext uri="{3e2802c4-a4d2-4d8b-9148-e3be6c30e623}">
          <xlrd:rvb i="3326"/>
        </ext>
      </extLst>
    </bk>
    <bk>
      <extLst>
        <ext uri="{3e2802c4-a4d2-4d8b-9148-e3be6c30e623}">
          <xlrd:rvb i="3327"/>
        </ext>
      </extLst>
    </bk>
    <bk>
      <extLst>
        <ext uri="{3e2802c4-a4d2-4d8b-9148-e3be6c30e623}">
          <xlrd:rvb i="3328"/>
        </ext>
      </extLst>
    </bk>
    <bk>
      <extLst>
        <ext uri="{3e2802c4-a4d2-4d8b-9148-e3be6c30e623}">
          <xlrd:rvb i="3329"/>
        </ext>
      </extLst>
    </bk>
    <bk>
      <extLst>
        <ext uri="{3e2802c4-a4d2-4d8b-9148-e3be6c30e623}">
          <xlrd:rvb i="3330"/>
        </ext>
      </extLst>
    </bk>
    <bk>
      <extLst>
        <ext uri="{3e2802c4-a4d2-4d8b-9148-e3be6c30e623}">
          <xlrd:rvb i="3331"/>
        </ext>
      </extLst>
    </bk>
    <bk>
      <extLst>
        <ext uri="{3e2802c4-a4d2-4d8b-9148-e3be6c30e623}">
          <xlrd:rvb i="3332"/>
        </ext>
      </extLst>
    </bk>
    <bk>
      <extLst>
        <ext uri="{3e2802c4-a4d2-4d8b-9148-e3be6c30e623}">
          <xlrd:rvb i="3333"/>
        </ext>
      </extLst>
    </bk>
    <bk>
      <extLst>
        <ext uri="{3e2802c4-a4d2-4d8b-9148-e3be6c30e623}">
          <xlrd:rvb i="3334"/>
        </ext>
      </extLst>
    </bk>
    <bk>
      <extLst>
        <ext uri="{3e2802c4-a4d2-4d8b-9148-e3be6c30e623}">
          <xlrd:rvb i="3335"/>
        </ext>
      </extLst>
    </bk>
    <bk>
      <extLst>
        <ext uri="{3e2802c4-a4d2-4d8b-9148-e3be6c30e623}">
          <xlrd:rvb i="3336"/>
        </ext>
      </extLst>
    </bk>
    <bk>
      <extLst>
        <ext uri="{3e2802c4-a4d2-4d8b-9148-e3be6c30e623}">
          <xlrd:rvb i="3337"/>
        </ext>
      </extLst>
    </bk>
    <bk>
      <extLst>
        <ext uri="{3e2802c4-a4d2-4d8b-9148-e3be6c30e623}">
          <xlrd:rvb i="3338"/>
        </ext>
      </extLst>
    </bk>
    <bk>
      <extLst>
        <ext uri="{3e2802c4-a4d2-4d8b-9148-e3be6c30e623}">
          <xlrd:rvb i="3339"/>
        </ext>
      </extLst>
    </bk>
    <bk>
      <extLst>
        <ext uri="{3e2802c4-a4d2-4d8b-9148-e3be6c30e623}">
          <xlrd:rvb i="3340"/>
        </ext>
      </extLst>
    </bk>
    <bk>
      <extLst>
        <ext uri="{3e2802c4-a4d2-4d8b-9148-e3be6c30e623}">
          <xlrd:rvb i="3341"/>
        </ext>
      </extLst>
    </bk>
    <bk>
      <extLst>
        <ext uri="{3e2802c4-a4d2-4d8b-9148-e3be6c30e623}">
          <xlrd:rvb i="3342"/>
        </ext>
      </extLst>
    </bk>
    <bk>
      <extLst>
        <ext uri="{3e2802c4-a4d2-4d8b-9148-e3be6c30e623}">
          <xlrd:rvb i="3343"/>
        </ext>
      </extLst>
    </bk>
    <bk>
      <extLst>
        <ext uri="{3e2802c4-a4d2-4d8b-9148-e3be6c30e623}">
          <xlrd:rvb i="3344"/>
        </ext>
      </extLst>
    </bk>
    <bk>
      <extLst>
        <ext uri="{3e2802c4-a4d2-4d8b-9148-e3be6c30e623}">
          <xlrd:rvb i="3345"/>
        </ext>
      </extLst>
    </bk>
    <bk>
      <extLst>
        <ext uri="{3e2802c4-a4d2-4d8b-9148-e3be6c30e623}">
          <xlrd:rvb i="3346"/>
        </ext>
      </extLst>
    </bk>
    <bk>
      <extLst>
        <ext uri="{3e2802c4-a4d2-4d8b-9148-e3be6c30e623}">
          <xlrd:rvb i="3347"/>
        </ext>
      </extLst>
    </bk>
    <bk>
      <extLst>
        <ext uri="{3e2802c4-a4d2-4d8b-9148-e3be6c30e623}">
          <xlrd:rvb i="3348"/>
        </ext>
      </extLst>
    </bk>
    <bk>
      <extLst>
        <ext uri="{3e2802c4-a4d2-4d8b-9148-e3be6c30e623}">
          <xlrd:rvb i="3349"/>
        </ext>
      </extLst>
    </bk>
    <bk>
      <extLst>
        <ext uri="{3e2802c4-a4d2-4d8b-9148-e3be6c30e623}">
          <xlrd:rvb i="3350"/>
        </ext>
      </extLst>
    </bk>
    <bk>
      <extLst>
        <ext uri="{3e2802c4-a4d2-4d8b-9148-e3be6c30e623}">
          <xlrd:rvb i="3351"/>
        </ext>
      </extLst>
    </bk>
    <bk>
      <extLst>
        <ext uri="{3e2802c4-a4d2-4d8b-9148-e3be6c30e623}">
          <xlrd:rvb i="3352"/>
        </ext>
      </extLst>
    </bk>
    <bk>
      <extLst>
        <ext uri="{3e2802c4-a4d2-4d8b-9148-e3be6c30e623}">
          <xlrd:rvb i="3353"/>
        </ext>
      </extLst>
    </bk>
    <bk>
      <extLst>
        <ext uri="{3e2802c4-a4d2-4d8b-9148-e3be6c30e623}">
          <xlrd:rvb i="3354"/>
        </ext>
      </extLst>
    </bk>
    <bk>
      <extLst>
        <ext uri="{3e2802c4-a4d2-4d8b-9148-e3be6c30e623}">
          <xlrd:rvb i="3355"/>
        </ext>
      </extLst>
    </bk>
    <bk>
      <extLst>
        <ext uri="{3e2802c4-a4d2-4d8b-9148-e3be6c30e623}">
          <xlrd:rvb i="3356"/>
        </ext>
      </extLst>
    </bk>
    <bk>
      <extLst>
        <ext uri="{3e2802c4-a4d2-4d8b-9148-e3be6c30e623}">
          <xlrd:rvb i="3357"/>
        </ext>
      </extLst>
    </bk>
    <bk>
      <extLst>
        <ext uri="{3e2802c4-a4d2-4d8b-9148-e3be6c30e623}">
          <xlrd:rvb i="3358"/>
        </ext>
      </extLst>
    </bk>
    <bk>
      <extLst>
        <ext uri="{3e2802c4-a4d2-4d8b-9148-e3be6c30e623}">
          <xlrd:rvb i="3359"/>
        </ext>
      </extLst>
    </bk>
    <bk>
      <extLst>
        <ext uri="{3e2802c4-a4d2-4d8b-9148-e3be6c30e623}">
          <xlrd:rvb i="3360"/>
        </ext>
      </extLst>
    </bk>
    <bk>
      <extLst>
        <ext uri="{3e2802c4-a4d2-4d8b-9148-e3be6c30e623}">
          <xlrd:rvb i="3361"/>
        </ext>
      </extLst>
    </bk>
    <bk>
      <extLst>
        <ext uri="{3e2802c4-a4d2-4d8b-9148-e3be6c30e623}">
          <xlrd:rvb i="3362"/>
        </ext>
      </extLst>
    </bk>
    <bk>
      <extLst>
        <ext uri="{3e2802c4-a4d2-4d8b-9148-e3be6c30e623}">
          <xlrd:rvb i="3363"/>
        </ext>
      </extLst>
    </bk>
    <bk>
      <extLst>
        <ext uri="{3e2802c4-a4d2-4d8b-9148-e3be6c30e623}">
          <xlrd:rvb i="3364"/>
        </ext>
      </extLst>
    </bk>
    <bk>
      <extLst>
        <ext uri="{3e2802c4-a4d2-4d8b-9148-e3be6c30e623}">
          <xlrd:rvb i="3365"/>
        </ext>
      </extLst>
    </bk>
    <bk>
      <extLst>
        <ext uri="{3e2802c4-a4d2-4d8b-9148-e3be6c30e623}">
          <xlrd:rvb i="3366"/>
        </ext>
      </extLst>
    </bk>
    <bk>
      <extLst>
        <ext uri="{3e2802c4-a4d2-4d8b-9148-e3be6c30e623}">
          <xlrd:rvb i="3367"/>
        </ext>
      </extLst>
    </bk>
    <bk>
      <extLst>
        <ext uri="{3e2802c4-a4d2-4d8b-9148-e3be6c30e623}">
          <xlrd:rvb i="3368"/>
        </ext>
      </extLst>
    </bk>
    <bk>
      <extLst>
        <ext uri="{3e2802c4-a4d2-4d8b-9148-e3be6c30e623}">
          <xlrd:rvb i="3369"/>
        </ext>
      </extLst>
    </bk>
    <bk>
      <extLst>
        <ext uri="{3e2802c4-a4d2-4d8b-9148-e3be6c30e623}">
          <xlrd:rvb i="3370"/>
        </ext>
      </extLst>
    </bk>
    <bk>
      <extLst>
        <ext uri="{3e2802c4-a4d2-4d8b-9148-e3be6c30e623}">
          <xlrd:rvb i="3371"/>
        </ext>
      </extLst>
    </bk>
    <bk>
      <extLst>
        <ext uri="{3e2802c4-a4d2-4d8b-9148-e3be6c30e623}">
          <xlrd:rvb i="3372"/>
        </ext>
      </extLst>
    </bk>
    <bk>
      <extLst>
        <ext uri="{3e2802c4-a4d2-4d8b-9148-e3be6c30e623}">
          <xlrd:rvb i="3373"/>
        </ext>
      </extLst>
    </bk>
    <bk>
      <extLst>
        <ext uri="{3e2802c4-a4d2-4d8b-9148-e3be6c30e623}">
          <xlrd:rvb i="3374"/>
        </ext>
      </extLst>
    </bk>
    <bk>
      <extLst>
        <ext uri="{3e2802c4-a4d2-4d8b-9148-e3be6c30e623}">
          <xlrd:rvb i="3375"/>
        </ext>
      </extLst>
    </bk>
    <bk>
      <extLst>
        <ext uri="{3e2802c4-a4d2-4d8b-9148-e3be6c30e623}">
          <xlrd:rvb i="3376"/>
        </ext>
      </extLst>
    </bk>
    <bk>
      <extLst>
        <ext uri="{3e2802c4-a4d2-4d8b-9148-e3be6c30e623}">
          <xlrd:rvb i="3377"/>
        </ext>
      </extLst>
    </bk>
    <bk>
      <extLst>
        <ext uri="{3e2802c4-a4d2-4d8b-9148-e3be6c30e623}">
          <xlrd:rvb i="3378"/>
        </ext>
      </extLst>
    </bk>
    <bk>
      <extLst>
        <ext uri="{3e2802c4-a4d2-4d8b-9148-e3be6c30e623}">
          <xlrd:rvb i="3379"/>
        </ext>
      </extLst>
    </bk>
    <bk>
      <extLst>
        <ext uri="{3e2802c4-a4d2-4d8b-9148-e3be6c30e623}">
          <xlrd:rvb i="3380"/>
        </ext>
      </extLst>
    </bk>
    <bk>
      <extLst>
        <ext uri="{3e2802c4-a4d2-4d8b-9148-e3be6c30e623}">
          <xlrd:rvb i="3381"/>
        </ext>
      </extLst>
    </bk>
    <bk>
      <extLst>
        <ext uri="{3e2802c4-a4d2-4d8b-9148-e3be6c30e623}">
          <xlrd:rvb i="3382"/>
        </ext>
      </extLst>
    </bk>
    <bk>
      <extLst>
        <ext uri="{3e2802c4-a4d2-4d8b-9148-e3be6c30e623}">
          <xlrd:rvb i="3383"/>
        </ext>
      </extLst>
    </bk>
    <bk>
      <extLst>
        <ext uri="{3e2802c4-a4d2-4d8b-9148-e3be6c30e623}">
          <xlrd:rvb i="3384"/>
        </ext>
      </extLst>
    </bk>
    <bk>
      <extLst>
        <ext uri="{3e2802c4-a4d2-4d8b-9148-e3be6c30e623}">
          <xlrd:rvb i="3385"/>
        </ext>
      </extLst>
    </bk>
    <bk>
      <extLst>
        <ext uri="{3e2802c4-a4d2-4d8b-9148-e3be6c30e623}">
          <xlrd:rvb i="3386"/>
        </ext>
      </extLst>
    </bk>
    <bk>
      <extLst>
        <ext uri="{3e2802c4-a4d2-4d8b-9148-e3be6c30e623}">
          <xlrd:rvb i="3387"/>
        </ext>
      </extLst>
    </bk>
    <bk>
      <extLst>
        <ext uri="{3e2802c4-a4d2-4d8b-9148-e3be6c30e623}">
          <xlrd:rvb i="3388"/>
        </ext>
      </extLst>
    </bk>
    <bk>
      <extLst>
        <ext uri="{3e2802c4-a4d2-4d8b-9148-e3be6c30e623}">
          <xlrd:rvb i="3389"/>
        </ext>
      </extLst>
    </bk>
    <bk>
      <extLst>
        <ext uri="{3e2802c4-a4d2-4d8b-9148-e3be6c30e623}">
          <xlrd:rvb i="3390"/>
        </ext>
      </extLst>
    </bk>
    <bk>
      <extLst>
        <ext uri="{3e2802c4-a4d2-4d8b-9148-e3be6c30e623}">
          <xlrd:rvb i="3391"/>
        </ext>
      </extLst>
    </bk>
    <bk>
      <extLst>
        <ext uri="{3e2802c4-a4d2-4d8b-9148-e3be6c30e623}">
          <xlrd:rvb i="3392"/>
        </ext>
      </extLst>
    </bk>
    <bk>
      <extLst>
        <ext uri="{3e2802c4-a4d2-4d8b-9148-e3be6c30e623}">
          <xlrd:rvb i="3393"/>
        </ext>
      </extLst>
    </bk>
    <bk>
      <extLst>
        <ext uri="{3e2802c4-a4d2-4d8b-9148-e3be6c30e623}">
          <xlrd:rvb i="3394"/>
        </ext>
      </extLst>
    </bk>
    <bk>
      <extLst>
        <ext uri="{3e2802c4-a4d2-4d8b-9148-e3be6c30e623}">
          <xlrd:rvb i="3395"/>
        </ext>
      </extLst>
    </bk>
    <bk>
      <extLst>
        <ext uri="{3e2802c4-a4d2-4d8b-9148-e3be6c30e623}">
          <xlrd:rvb i="3396"/>
        </ext>
      </extLst>
    </bk>
    <bk>
      <extLst>
        <ext uri="{3e2802c4-a4d2-4d8b-9148-e3be6c30e623}">
          <xlrd:rvb i="3397"/>
        </ext>
      </extLst>
    </bk>
    <bk>
      <extLst>
        <ext uri="{3e2802c4-a4d2-4d8b-9148-e3be6c30e623}">
          <xlrd:rvb i="3398"/>
        </ext>
      </extLst>
    </bk>
    <bk>
      <extLst>
        <ext uri="{3e2802c4-a4d2-4d8b-9148-e3be6c30e623}">
          <xlrd:rvb i="3399"/>
        </ext>
      </extLst>
    </bk>
    <bk>
      <extLst>
        <ext uri="{3e2802c4-a4d2-4d8b-9148-e3be6c30e623}">
          <xlrd:rvb i="3400"/>
        </ext>
      </extLst>
    </bk>
    <bk>
      <extLst>
        <ext uri="{3e2802c4-a4d2-4d8b-9148-e3be6c30e623}">
          <xlrd:rvb i="3401"/>
        </ext>
      </extLst>
    </bk>
    <bk>
      <extLst>
        <ext uri="{3e2802c4-a4d2-4d8b-9148-e3be6c30e623}">
          <xlrd:rvb i="3402"/>
        </ext>
      </extLst>
    </bk>
    <bk>
      <extLst>
        <ext uri="{3e2802c4-a4d2-4d8b-9148-e3be6c30e623}">
          <xlrd:rvb i="3403"/>
        </ext>
      </extLst>
    </bk>
    <bk>
      <extLst>
        <ext uri="{3e2802c4-a4d2-4d8b-9148-e3be6c30e623}">
          <xlrd:rvb i="3404"/>
        </ext>
      </extLst>
    </bk>
    <bk>
      <extLst>
        <ext uri="{3e2802c4-a4d2-4d8b-9148-e3be6c30e623}">
          <xlrd:rvb i="3405"/>
        </ext>
      </extLst>
    </bk>
    <bk>
      <extLst>
        <ext uri="{3e2802c4-a4d2-4d8b-9148-e3be6c30e623}">
          <xlrd:rvb i="3406"/>
        </ext>
      </extLst>
    </bk>
    <bk>
      <extLst>
        <ext uri="{3e2802c4-a4d2-4d8b-9148-e3be6c30e623}">
          <xlrd:rvb i="3407"/>
        </ext>
      </extLst>
    </bk>
    <bk>
      <extLst>
        <ext uri="{3e2802c4-a4d2-4d8b-9148-e3be6c30e623}">
          <xlrd:rvb i="3408"/>
        </ext>
      </extLst>
    </bk>
    <bk>
      <extLst>
        <ext uri="{3e2802c4-a4d2-4d8b-9148-e3be6c30e623}">
          <xlrd:rvb i="3409"/>
        </ext>
      </extLst>
    </bk>
    <bk>
      <extLst>
        <ext uri="{3e2802c4-a4d2-4d8b-9148-e3be6c30e623}">
          <xlrd:rvb i="3410"/>
        </ext>
      </extLst>
    </bk>
    <bk>
      <extLst>
        <ext uri="{3e2802c4-a4d2-4d8b-9148-e3be6c30e623}">
          <xlrd:rvb i="3411"/>
        </ext>
      </extLst>
    </bk>
    <bk>
      <extLst>
        <ext uri="{3e2802c4-a4d2-4d8b-9148-e3be6c30e623}">
          <xlrd:rvb i="3412"/>
        </ext>
      </extLst>
    </bk>
    <bk>
      <extLst>
        <ext uri="{3e2802c4-a4d2-4d8b-9148-e3be6c30e623}">
          <xlrd:rvb i="3413"/>
        </ext>
      </extLst>
    </bk>
    <bk>
      <extLst>
        <ext uri="{3e2802c4-a4d2-4d8b-9148-e3be6c30e623}">
          <xlrd:rvb i="3414"/>
        </ext>
      </extLst>
    </bk>
    <bk>
      <extLst>
        <ext uri="{3e2802c4-a4d2-4d8b-9148-e3be6c30e623}">
          <xlrd:rvb i="3415"/>
        </ext>
      </extLst>
    </bk>
    <bk>
      <extLst>
        <ext uri="{3e2802c4-a4d2-4d8b-9148-e3be6c30e623}">
          <xlrd:rvb i="3416"/>
        </ext>
      </extLst>
    </bk>
    <bk>
      <extLst>
        <ext uri="{3e2802c4-a4d2-4d8b-9148-e3be6c30e623}">
          <xlrd:rvb i="3417"/>
        </ext>
      </extLst>
    </bk>
    <bk>
      <extLst>
        <ext uri="{3e2802c4-a4d2-4d8b-9148-e3be6c30e623}">
          <xlrd:rvb i="3418"/>
        </ext>
      </extLst>
    </bk>
    <bk>
      <extLst>
        <ext uri="{3e2802c4-a4d2-4d8b-9148-e3be6c30e623}">
          <xlrd:rvb i="3419"/>
        </ext>
      </extLst>
    </bk>
    <bk>
      <extLst>
        <ext uri="{3e2802c4-a4d2-4d8b-9148-e3be6c30e623}">
          <xlrd:rvb i="3420"/>
        </ext>
      </extLst>
    </bk>
    <bk>
      <extLst>
        <ext uri="{3e2802c4-a4d2-4d8b-9148-e3be6c30e623}">
          <xlrd:rvb i="3421"/>
        </ext>
      </extLst>
    </bk>
    <bk>
      <extLst>
        <ext uri="{3e2802c4-a4d2-4d8b-9148-e3be6c30e623}">
          <xlrd:rvb i="3422"/>
        </ext>
      </extLst>
    </bk>
    <bk>
      <extLst>
        <ext uri="{3e2802c4-a4d2-4d8b-9148-e3be6c30e623}">
          <xlrd:rvb i="3423"/>
        </ext>
      </extLst>
    </bk>
    <bk>
      <extLst>
        <ext uri="{3e2802c4-a4d2-4d8b-9148-e3be6c30e623}">
          <xlrd:rvb i="3424"/>
        </ext>
      </extLst>
    </bk>
    <bk>
      <extLst>
        <ext uri="{3e2802c4-a4d2-4d8b-9148-e3be6c30e623}">
          <xlrd:rvb i="3425"/>
        </ext>
      </extLst>
    </bk>
    <bk>
      <extLst>
        <ext uri="{3e2802c4-a4d2-4d8b-9148-e3be6c30e623}">
          <xlrd:rvb i="3426"/>
        </ext>
      </extLst>
    </bk>
    <bk>
      <extLst>
        <ext uri="{3e2802c4-a4d2-4d8b-9148-e3be6c30e623}">
          <xlrd:rvb i="3427"/>
        </ext>
      </extLst>
    </bk>
    <bk>
      <extLst>
        <ext uri="{3e2802c4-a4d2-4d8b-9148-e3be6c30e623}">
          <xlrd:rvb i="3428"/>
        </ext>
      </extLst>
    </bk>
    <bk>
      <extLst>
        <ext uri="{3e2802c4-a4d2-4d8b-9148-e3be6c30e623}">
          <xlrd:rvb i="3429"/>
        </ext>
      </extLst>
    </bk>
    <bk>
      <extLst>
        <ext uri="{3e2802c4-a4d2-4d8b-9148-e3be6c30e623}">
          <xlrd:rvb i="3430"/>
        </ext>
      </extLst>
    </bk>
    <bk>
      <extLst>
        <ext uri="{3e2802c4-a4d2-4d8b-9148-e3be6c30e623}">
          <xlrd:rvb i="3431"/>
        </ext>
      </extLst>
    </bk>
    <bk>
      <extLst>
        <ext uri="{3e2802c4-a4d2-4d8b-9148-e3be6c30e623}">
          <xlrd:rvb i="3432"/>
        </ext>
      </extLst>
    </bk>
    <bk>
      <extLst>
        <ext uri="{3e2802c4-a4d2-4d8b-9148-e3be6c30e623}">
          <xlrd:rvb i="3433"/>
        </ext>
      </extLst>
    </bk>
    <bk>
      <extLst>
        <ext uri="{3e2802c4-a4d2-4d8b-9148-e3be6c30e623}">
          <xlrd:rvb i="3434"/>
        </ext>
      </extLst>
    </bk>
    <bk>
      <extLst>
        <ext uri="{3e2802c4-a4d2-4d8b-9148-e3be6c30e623}">
          <xlrd:rvb i="3435"/>
        </ext>
      </extLst>
    </bk>
    <bk>
      <extLst>
        <ext uri="{3e2802c4-a4d2-4d8b-9148-e3be6c30e623}">
          <xlrd:rvb i="3436"/>
        </ext>
      </extLst>
    </bk>
    <bk>
      <extLst>
        <ext uri="{3e2802c4-a4d2-4d8b-9148-e3be6c30e623}">
          <xlrd:rvb i="3437"/>
        </ext>
      </extLst>
    </bk>
    <bk>
      <extLst>
        <ext uri="{3e2802c4-a4d2-4d8b-9148-e3be6c30e623}">
          <xlrd:rvb i="3438"/>
        </ext>
      </extLst>
    </bk>
    <bk>
      <extLst>
        <ext uri="{3e2802c4-a4d2-4d8b-9148-e3be6c30e623}">
          <xlrd:rvb i="3439"/>
        </ext>
      </extLst>
    </bk>
    <bk>
      <extLst>
        <ext uri="{3e2802c4-a4d2-4d8b-9148-e3be6c30e623}">
          <xlrd:rvb i="3440"/>
        </ext>
      </extLst>
    </bk>
    <bk>
      <extLst>
        <ext uri="{3e2802c4-a4d2-4d8b-9148-e3be6c30e623}">
          <xlrd:rvb i="3441"/>
        </ext>
      </extLst>
    </bk>
    <bk>
      <extLst>
        <ext uri="{3e2802c4-a4d2-4d8b-9148-e3be6c30e623}">
          <xlrd:rvb i="3442"/>
        </ext>
      </extLst>
    </bk>
    <bk>
      <extLst>
        <ext uri="{3e2802c4-a4d2-4d8b-9148-e3be6c30e623}">
          <xlrd:rvb i="3443"/>
        </ext>
      </extLst>
    </bk>
    <bk>
      <extLst>
        <ext uri="{3e2802c4-a4d2-4d8b-9148-e3be6c30e623}">
          <xlrd:rvb i="3444"/>
        </ext>
      </extLst>
    </bk>
    <bk>
      <extLst>
        <ext uri="{3e2802c4-a4d2-4d8b-9148-e3be6c30e623}">
          <xlrd:rvb i="3445"/>
        </ext>
      </extLst>
    </bk>
    <bk>
      <extLst>
        <ext uri="{3e2802c4-a4d2-4d8b-9148-e3be6c30e623}">
          <xlrd:rvb i="3446"/>
        </ext>
      </extLst>
    </bk>
    <bk>
      <extLst>
        <ext uri="{3e2802c4-a4d2-4d8b-9148-e3be6c30e623}">
          <xlrd:rvb i="3447"/>
        </ext>
      </extLst>
    </bk>
    <bk>
      <extLst>
        <ext uri="{3e2802c4-a4d2-4d8b-9148-e3be6c30e623}">
          <xlrd:rvb i="3448"/>
        </ext>
      </extLst>
    </bk>
    <bk>
      <extLst>
        <ext uri="{3e2802c4-a4d2-4d8b-9148-e3be6c30e623}">
          <xlrd:rvb i="3449"/>
        </ext>
      </extLst>
    </bk>
    <bk>
      <extLst>
        <ext uri="{3e2802c4-a4d2-4d8b-9148-e3be6c30e623}">
          <xlrd:rvb i="3450"/>
        </ext>
      </extLst>
    </bk>
    <bk>
      <extLst>
        <ext uri="{3e2802c4-a4d2-4d8b-9148-e3be6c30e623}">
          <xlrd:rvb i="3451"/>
        </ext>
      </extLst>
    </bk>
    <bk>
      <extLst>
        <ext uri="{3e2802c4-a4d2-4d8b-9148-e3be6c30e623}">
          <xlrd:rvb i="3452"/>
        </ext>
      </extLst>
    </bk>
    <bk>
      <extLst>
        <ext uri="{3e2802c4-a4d2-4d8b-9148-e3be6c30e623}">
          <xlrd:rvb i="3453"/>
        </ext>
      </extLst>
    </bk>
    <bk>
      <extLst>
        <ext uri="{3e2802c4-a4d2-4d8b-9148-e3be6c30e623}">
          <xlrd:rvb i="3454"/>
        </ext>
      </extLst>
    </bk>
    <bk>
      <extLst>
        <ext uri="{3e2802c4-a4d2-4d8b-9148-e3be6c30e623}">
          <xlrd:rvb i="3455"/>
        </ext>
      </extLst>
    </bk>
    <bk>
      <extLst>
        <ext uri="{3e2802c4-a4d2-4d8b-9148-e3be6c30e623}">
          <xlrd:rvb i="3456"/>
        </ext>
      </extLst>
    </bk>
    <bk>
      <extLst>
        <ext uri="{3e2802c4-a4d2-4d8b-9148-e3be6c30e623}">
          <xlrd:rvb i="3457"/>
        </ext>
      </extLst>
    </bk>
    <bk>
      <extLst>
        <ext uri="{3e2802c4-a4d2-4d8b-9148-e3be6c30e623}">
          <xlrd:rvb i="3458"/>
        </ext>
      </extLst>
    </bk>
    <bk>
      <extLst>
        <ext uri="{3e2802c4-a4d2-4d8b-9148-e3be6c30e623}">
          <xlrd:rvb i="3459"/>
        </ext>
      </extLst>
    </bk>
    <bk>
      <extLst>
        <ext uri="{3e2802c4-a4d2-4d8b-9148-e3be6c30e623}">
          <xlrd:rvb i="3460"/>
        </ext>
      </extLst>
    </bk>
    <bk>
      <extLst>
        <ext uri="{3e2802c4-a4d2-4d8b-9148-e3be6c30e623}">
          <xlrd:rvb i="3461"/>
        </ext>
      </extLst>
    </bk>
    <bk>
      <extLst>
        <ext uri="{3e2802c4-a4d2-4d8b-9148-e3be6c30e623}">
          <xlrd:rvb i="3462"/>
        </ext>
      </extLst>
    </bk>
    <bk>
      <extLst>
        <ext uri="{3e2802c4-a4d2-4d8b-9148-e3be6c30e623}">
          <xlrd:rvb i="3463"/>
        </ext>
      </extLst>
    </bk>
    <bk>
      <extLst>
        <ext uri="{3e2802c4-a4d2-4d8b-9148-e3be6c30e623}">
          <xlrd:rvb i="3464"/>
        </ext>
      </extLst>
    </bk>
    <bk>
      <extLst>
        <ext uri="{3e2802c4-a4d2-4d8b-9148-e3be6c30e623}">
          <xlrd:rvb i="3465"/>
        </ext>
      </extLst>
    </bk>
    <bk>
      <extLst>
        <ext uri="{3e2802c4-a4d2-4d8b-9148-e3be6c30e623}">
          <xlrd:rvb i="3466"/>
        </ext>
      </extLst>
    </bk>
    <bk>
      <extLst>
        <ext uri="{3e2802c4-a4d2-4d8b-9148-e3be6c30e623}">
          <xlrd:rvb i="3467"/>
        </ext>
      </extLst>
    </bk>
    <bk>
      <extLst>
        <ext uri="{3e2802c4-a4d2-4d8b-9148-e3be6c30e623}">
          <xlrd:rvb i="3468"/>
        </ext>
      </extLst>
    </bk>
    <bk>
      <extLst>
        <ext uri="{3e2802c4-a4d2-4d8b-9148-e3be6c30e623}">
          <xlrd:rvb i="3469"/>
        </ext>
      </extLst>
    </bk>
    <bk>
      <extLst>
        <ext uri="{3e2802c4-a4d2-4d8b-9148-e3be6c30e623}">
          <xlrd:rvb i="3470"/>
        </ext>
      </extLst>
    </bk>
    <bk>
      <extLst>
        <ext uri="{3e2802c4-a4d2-4d8b-9148-e3be6c30e623}">
          <xlrd:rvb i="3471"/>
        </ext>
      </extLst>
    </bk>
    <bk>
      <extLst>
        <ext uri="{3e2802c4-a4d2-4d8b-9148-e3be6c30e623}">
          <xlrd:rvb i="3472"/>
        </ext>
      </extLst>
    </bk>
    <bk>
      <extLst>
        <ext uri="{3e2802c4-a4d2-4d8b-9148-e3be6c30e623}">
          <xlrd:rvb i="3473"/>
        </ext>
      </extLst>
    </bk>
    <bk>
      <extLst>
        <ext uri="{3e2802c4-a4d2-4d8b-9148-e3be6c30e623}">
          <xlrd:rvb i="3474"/>
        </ext>
      </extLst>
    </bk>
    <bk>
      <extLst>
        <ext uri="{3e2802c4-a4d2-4d8b-9148-e3be6c30e623}">
          <xlrd:rvb i="3475"/>
        </ext>
      </extLst>
    </bk>
    <bk>
      <extLst>
        <ext uri="{3e2802c4-a4d2-4d8b-9148-e3be6c30e623}">
          <xlrd:rvb i="3476"/>
        </ext>
      </extLst>
    </bk>
    <bk>
      <extLst>
        <ext uri="{3e2802c4-a4d2-4d8b-9148-e3be6c30e623}">
          <xlrd:rvb i="3477"/>
        </ext>
      </extLst>
    </bk>
    <bk>
      <extLst>
        <ext uri="{3e2802c4-a4d2-4d8b-9148-e3be6c30e623}">
          <xlrd:rvb i="3478"/>
        </ext>
      </extLst>
    </bk>
    <bk>
      <extLst>
        <ext uri="{3e2802c4-a4d2-4d8b-9148-e3be6c30e623}">
          <xlrd:rvb i="3479"/>
        </ext>
      </extLst>
    </bk>
    <bk>
      <extLst>
        <ext uri="{3e2802c4-a4d2-4d8b-9148-e3be6c30e623}">
          <xlrd:rvb i="3480"/>
        </ext>
      </extLst>
    </bk>
    <bk>
      <extLst>
        <ext uri="{3e2802c4-a4d2-4d8b-9148-e3be6c30e623}">
          <xlrd:rvb i="3481"/>
        </ext>
      </extLst>
    </bk>
    <bk>
      <extLst>
        <ext uri="{3e2802c4-a4d2-4d8b-9148-e3be6c30e623}">
          <xlrd:rvb i="3482"/>
        </ext>
      </extLst>
    </bk>
    <bk>
      <extLst>
        <ext uri="{3e2802c4-a4d2-4d8b-9148-e3be6c30e623}">
          <xlrd:rvb i="3483"/>
        </ext>
      </extLst>
    </bk>
    <bk>
      <extLst>
        <ext uri="{3e2802c4-a4d2-4d8b-9148-e3be6c30e623}">
          <xlrd:rvb i="3484"/>
        </ext>
      </extLst>
    </bk>
    <bk>
      <extLst>
        <ext uri="{3e2802c4-a4d2-4d8b-9148-e3be6c30e623}">
          <xlrd:rvb i="3485"/>
        </ext>
      </extLst>
    </bk>
    <bk>
      <extLst>
        <ext uri="{3e2802c4-a4d2-4d8b-9148-e3be6c30e623}">
          <xlrd:rvb i="3486"/>
        </ext>
      </extLst>
    </bk>
    <bk>
      <extLst>
        <ext uri="{3e2802c4-a4d2-4d8b-9148-e3be6c30e623}">
          <xlrd:rvb i="3487"/>
        </ext>
      </extLst>
    </bk>
    <bk>
      <extLst>
        <ext uri="{3e2802c4-a4d2-4d8b-9148-e3be6c30e623}">
          <xlrd:rvb i="3488"/>
        </ext>
      </extLst>
    </bk>
    <bk>
      <extLst>
        <ext uri="{3e2802c4-a4d2-4d8b-9148-e3be6c30e623}">
          <xlrd:rvb i="3489"/>
        </ext>
      </extLst>
    </bk>
    <bk>
      <extLst>
        <ext uri="{3e2802c4-a4d2-4d8b-9148-e3be6c30e623}">
          <xlrd:rvb i="3490"/>
        </ext>
      </extLst>
    </bk>
    <bk>
      <extLst>
        <ext uri="{3e2802c4-a4d2-4d8b-9148-e3be6c30e623}">
          <xlrd:rvb i="3491"/>
        </ext>
      </extLst>
    </bk>
    <bk>
      <extLst>
        <ext uri="{3e2802c4-a4d2-4d8b-9148-e3be6c30e623}">
          <xlrd:rvb i="3492"/>
        </ext>
      </extLst>
    </bk>
    <bk>
      <extLst>
        <ext uri="{3e2802c4-a4d2-4d8b-9148-e3be6c30e623}">
          <xlrd:rvb i="3493"/>
        </ext>
      </extLst>
    </bk>
    <bk>
      <extLst>
        <ext uri="{3e2802c4-a4d2-4d8b-9148-e3be6c30e623}">
          <xlrd:rvb i="3494"/>
        </ext>
      </extLst>
    </bk>
    <bk>
      <extLst>
        <ext uri="{3e2802c4-a4d2-4d8b-9148-e3be6c30e623}">
          <xlrd:rvb i="3495"/>
        </ext>
      </extLst>
    </bk>
    <bk>
      <extLst>
        <ext uri="{3e2802c4-a4d2-4d8b-9148-e3be6c30e623}">
          <xlrd:rvb i="3496"/>
        </ext>
      </extLst>
    </bk>
    <bk>
      <extLst>
        <ext uri="{3e2802c4-a4d2-4d8b-9148-e3be6c30e623}">
          <xlrd:rvb i="3497"/>
        </ext>
      </extLst>
    </bk>
    <bk>
      <extLst>
        <ext uri="{3e2802c4-a4d2-4d8b-9148-e3be6c30e623}">
          <xlrd:rvb i="3498"/>
        </ext>
      </extLst>
    </bk>
    <bk>
      <extLst>
        <ext uri="{3e2802c4-a4d2-4d8b-9148-e3be6c30e623}">
          <xlrd:rvb i="3499"/>
        </ext>
      </extLst>
    </bk>
    <bk>
      <extLst>
        <ext uri="{3e2802c4-a4d2-4d8b-9148-e3be6c30e623}">
          <xlrd:rvb i="3500"/>
        </ext>
      </extLst>
    </bk>
    <bk>
      <extLst>
        <ext uri="{3e2802c4-a4d2-4d8b-9148-e3be6c30e623}">
          <xlrd:rvb i="3501"/>
        </ext>
      </extLst>
    </bk>
    <bk>
      <extLst>
        <ext uri="{3e2802c4-a4d2-4d8b-9148-e3be6c30e623}">
          <xlrd:rvb i="3502"/>
        </ext>
      </extLst>
    </bk>
    <bk>
      <extLst>
        <ext uri="{3e2802c4-a4d2-4d8b-9148-e3be6c30e623}">
          <xlrd:rvb i="3503"/>
        </ext>
      </extLst>
    </bk>
    <bk>
      <extLst>
        <ext uri="{3e2802c4-a4d2-4d8b-9148-e3be6c30e623}">
          <xlrd:rvb i="3504"/>
        </ext>
      </extLst>
    </bk>
    <bk>
      <extLst>
        <ext uri="{3e2802c4-a4d2-4d8b-9148-e3be6c30e623}">
          <xlrd:rvb i="3505"/>
        </ext>
      </extLst>
    </bk>
    <bk>
      <extLst>
        <ext uri="{3e2802c4-a4d2-4d8b-9148-e3be6c30e623}">
          <xlrd:rvb i="3506"/>
        </ext>
      </extLst>
    </bk>
    <bk>
      <extLst>
        <ext uri="{3e2802c4-a4d2-4d8b-9148-e3be6c30e623}">
          <xlrd:rvb i="3507"/>
        </ext>
      </extLst>
    </bk>
    <bk>
      <extLst>
        <ext uri="{3e2802c4-a4d2-4d8b-9148-e3be6c30e623}">
          <xlrd:rvb i="3508"/>
        </ext>
      </extLst>
    </bk>
    <bk>
      <extLst>
        <ext uri="{3e2802c4-a4d2-4d8b-9148-e3be6c30e623}">
          <xlrd:rvb i="3509"/>
        </ext>
      </extLst>
    </bk>
    <bk>
      <extLst>
        <ext uri="{3e2802c4-a4d2-4d8b-9148-e3be6c30e623}">
          <xlrd:rvb i="3510"/>
        </ext>
      </extLst>
    </bk>
    <bk>
      <extLst>
        <ext uri="{3e2802c4-a4d2-4d8b-9148-e3be6c30e623}">
          <xlrd:rvb i="3511"/>
        </ext>
      </extLst>
    </bk>
    <bk>
      <extLst>
        <ext uri="{3e2802c4-a4d2-4d8b-9148-e3be6c30e623}">
          <xlrd:rvb i="3512"/>
        </ext>
      </extLst>
    </bk>
    <bk>
      <extLst>
        <ext uri="{3e2802c4-a4d2-4d8b-9148-e3be6c30e623}">
          <xlrd:rvb i="3513"/>
        </ext>
      </extLst>
    </bk>
    <bk>
      <extLst>
        <ext uri="{3e2802c4-a4d2-4d8b-9148-e3be6c30e623}">
          <xlrd:rvb i="3514"/>
        </ext>
      </extLst>
    </bk>
    <bk>
      <extLst>
        <ext uri="{3e2802c4-a4d2-4d8b-9148-e3be6c30e623}">
          <xlrd:rvb i="3515"/>
        </ext>
      </extLst>
    </bk>
    <bk>
      <extLst>
        <ext uri="{3e2802c4-a4d2-4d8b-9148-e3be6c30e623}">
          <xlrd:rvb i="3516"/>
        </ext>
      </extLst>
    </bk>
    <bk>
      <extLst>
        <ext uri="{3e2802c4-a4d2-4d8b-9148-e3be6c30e623}">
          <xlrd:rvb i="3517"/>
        </ext>
      </extLst>
    </bk>
    <bk>
      <extLst>
        <ext uri="{3e2802c4-a4d2-4d8b-9148-e3be6c30e623}">
          <xlrd:rvb i="3518"/>
        </ext>
      </extLst>
    </bk>
    <bk>
      <extLst>
        <ext uri="{3e2802c4-a4d2-4d8b-9148-e3be6c30e623}">
          <xlrd:rvb i="3519"/>
        </ext>
      </extLst>
    </bk>
    <bk>
      <extLst>
        <ext uri="{3e2802c4-a4d2-4d8b-9148-e3be6c30e623}">
          <xlrd:rvb i="3520"/>
        </ext>
      </extLst>
    </bk>
    <bk>
      <extLst>
        <ext uri="{3e2802c4-a4d2-4d8b-9148-e3be6c30e623}">
          <xlrd:rvb i="3521"/>
        </ext>
      </extLst>
    </bk>
    <bk>
      <extLst>
        <ext uri="{3e2802c4-a4d2-4d8b-9148-e3be6c30e623}">
          <xlrd:rvb i="3522"/>
        </ext>
      </extLst>
    </bk>
    <bk>
      <extLst>
        <ext uri="{3e2802c4-a4d2-4d8b-9148-e3be6c30e623}">
          <xlrd:rvb i="3523"/>
        </ext>
      </extLst>
    </bk>
    <bk>
      <extLst>
        <ext uri="{3e2802c4-a4d2-4d8b-9148-e3be6c30e623}">
          <xlrd:rvb i="3524"/>
        </ext>
      </extLst>
    </bk>
    <bk>
      <extLst>
        <ext uri="{3e2802c4-a4d2-4d8b-9148-e3be6c30e623}">
          <xlrd:rvb i="3525"/>
        </ext>
      </extLst>
    </bk>
    <bk>
      <extLst>
        <ext uri="{3e2802c4-a4d2-4d8b-9148-e3be6c30e623}">
          <xlrd:rvb i="3526"/>
        </ext>
      </extLst>
    </bk>
    <bk>
      <extLst>
        <ext uri="{3e2802c4-a4d2-4d8b-9148-e3be6c30e623}">
          <xlrd:rvb i="3527"/>
        </ext>
      </extLst>
    </bk>
    <bk>
      <extLst>
        <ext uri="{3e2802c4-a4d2-4d8b-9148-e3be6c30e623}">
          <xlrd:rvb i="3528"/>
        </ext>
      </extLst>
    </bk>
    <bk>
      <extLst>
        <ext uri="{3e2802c4-a4d2-4d8b-9148-e3be6c30e623}">
          <xlrd:rvb i="3529"/>
        </ext>
      </extLst>
    </bk>
    <bk>
      <extLst>
        <ext uri="{3e2802c4-a4d2-4d8b-9148-e3be6c30e623}">
          <xlrd:rvb i="3530"/>
        </ext>
      </extLst>
    </bk>
    <bk>
      <extLst>
        <ext uri="{3e2802c4-a4d2-4d8b-9148-e3be6c30e623}">
          <xlrd:rvb i="3531"/>
        </ext>
      </extLst>
    </bk>
    <bk>
      <extLst>
        <ext uri="{3e2802c4-a4d2-4d8b-9148-e3be6c30e623}">
          <xlrd:rvb i="3532"/>
        </ext>
      </extLst>
    </bk>
    <bk>
      <extLst>
        <ext uri="{3e2802c4-a4d2-4d8b-9148-e3be6c30e623}">
          <xlrd:rvb i="3533"/>
        </ext>
      </extLst>
    </bk>
    <bk>
      <extLst>
        <ext uri="{3e2802c4-a4d2-4d8b-9148-e3be6c30e623}">
          <xlrd:rvb i="3534"/>
        </ext>
      </extLst>
    </bk>
    <bk>
      <extLst>
        <ext uri="{3e2802c4-a4d2-4d8b-9148-e3be6c30e623}">
          <xlrd:rvb i="3535"/>
        </ext>
      </extLst>
    </bk>
    <bk>
      <extLst>
        <ext uri="{3e2802c4-a4d2-4d8b-9148-e3be6c30e623}">
          <xlrd:rvb i="3536"/>
        </ext>
      </extLst>
    </bk>
    <bk>
      <extLst>
        <ext uri="{3e2802c4-a4d2-4d8b-9148-e3be6c30e623}">
          <xlrd:rvb i="3537"/>
        </ext>
      </extLst>
    </bk>
    <bk>
      <extLst>
        <ext uri="{3e2802c4-a4d2-4d8b-9148-e3be6c30e623}">
          <xlrd:rvb i="3538"/>
        </ext>
      </extLst>
    </bk>
    <bk>
      <extLst>
        <ext uri="{3e2802c4-a4d2-4d8b-9148-e3be6c30e623}">
          <xlrd:rvb i="3539"/>
        </ext>
      </extLst>
    </bk>
    <bk>
      <extLst>
        <ext uri="{3e2802c4-a4d2-4d8b-9148-e3be6c30e623}">
          <xlrd:rvb i="3540"/>
        </ext>
      </extLst>
    </bk>
    <bk>
      <extLst>
        <ext uri="{3e2802c4-a4d2-4d8b-9148-e3be6c30e623}">
          <xlrd:rvb i="3541"/>
        </ext>
      </extLst>
    </bk>
    <bk>
      <extLst>
        <ext uri="{3e2802c4-a4d2-4d8b-9148-e3be6c30e623}">
          <xlrd:rvb i="3542"/>
        </ext>
      </extLst>
    </bk>
    <bk>
      <extLst>
        <ext uri="{3e2802c4-a4d2-4d8b-9148-e3be6c30e623}">
          <xlrd:rvb i="3543"/>
        </ext>
      </extLst>
    </bk>
    <bk>
      <extLst>
        <ext uri="{3e2802c4-a4d2-4d8b-9148-e3be6c30e623}">
          <xlrd:rvb i="3544"/>
        </ext>
      </extLst>
    </bk>
    <bk>
      <extLst>
        <ext uri="{3e2802c4-a4d2-4d8b-9148-e3be6c30e623}">
          <xlrd:rvb i="3545"/>
        </ext>
      </extLst>
    </bk>
    <bk>
      <extLst>
        <ext uri="{3e2802c4-a4d2-4d8b-9148-e3be6c30e623}">
          <xlrd:rvb i="3546"/>
        </ext>
      </extLst>
    </bk>
    <bk>
      <extLst>
        <ext uri="{3e2802c4-a4d2-4d8b-9148-e3be6c30e623}">
          <xlrd:rvb i="3547"/>
        </ext>
      </extLst>
    </bk>
    <bk>
      <extLst>
        <ext uri="{3e2802c4-a4d2-4d8b-9148-e3be6c30e623}">
          <xlrd:rvb i="3548"/>
        </ext>
      </extLst>
    </bk>
    <bk>
      <extLst>
        <ext uri="{3e2802c4-a4d2-4d8b-9148-e3be6c30e623}">
          <xlrd:rvb i="3549"/>
        </ext>
      </extLst>
    </bk>
    <bk>
      <extLst>
        <ext uri="{3e2802c4-a4d2-4d8b-9148-e3be6c30e623}">
          <xlrd:rvb i="3550"/>
        </ext>
      </extLst>
    </bk>
    <bk>
      <extLst>
        <ext uri="{3e2802c4-a4d2-4d8b-9148-e3be6c30e623}">
          <xlrd:rvb i="3551"/>
        </ext>
      </extLst>
    </bk>
    <bk>
      <extLst>
        <ext uri="{3e2802c4-a4d2-4d8b-9148-e3be6c30e623}">
          <xlrd:rvb i="3552"/>
        </ext>
      </extLst>
    </bk>
    <bk>
      <extLst>
        <ext uri="{3e2802c4-a4d2-4d8b-9148-e3be6c30e623}">
          <xlrd:rvb i="3553"/>
        </ext>
      </extLst>
    </bk>
    <bk>
      <extLst>
        <ext uri="{3e2802c4-a4d2-4d8b-9148-e3be6c30e623}">
          <xlrd:rvb i="3554"/>
        </ext>
      </extLst>
    </bk>
    <bk>
      <extLst>
        <ext uri="{3e2802c4-a4d2-4d8b-9148-e3be6c30e623}">
          <xlrd:rvb i="3555"/>
        </ext>
      </extLst>
    </bk>
    <bk>
      <extLst>
        <ext uri="{3e2802c4-a4d2-4d8b-9148-e3be6c30e623}">
          <xlrd:rvb i="3556"/>
        </ext>
      </extLst>
    </bk>
    <bk>
      <extLst>
        <ext uri="{3e2802c4-a4d2-4d8b-9148-e3be6c30e623}">
          <xlrd:rvb i="3557"/>
        </ext>
      </extLst>
    </bk>
    <bk>
      <extLst>
        <ext uri="{3e2802c4-a4d2-4d8b-9148-e3be6c30e623}">
          <xlrd:rvb i="3558"/>
        </ext>
      </extLst>
    </bk>
    <bk>
      <extLst>
        <ext uri="{3e2802c4-a4d2-4d8b-9148-e3be6c30e623}">
          <xlrd:rvb i="3559"/>
        </ext>
      </extLst>
    </bk>
    <bk>
      <extLst>
        <ext uri="{3e2802c4-a4d2-4d8b-9148-e3be6c30e623}">
          <xlrd:rvb i="3560"/>
        </ext>
      </extLst>
    </bk>
    <bk>
      <extLst>
        <ext uri="{3e2802c4-a4d2-4d8b-9148-e3be6c30e623}">
          <xlrd:rvb i="3561"/>
        </ext>
      </extLst>
    </bk>
    <bk>
      <extLst>
        <ext uri="{3e2802c4-a4d2-4d8b-9148-e3be6c30e623}">
          <xlrd:rvb i="3562"/>
        </ext>
      </extLst>
    </bk>
    <bk>
      <extLst>
        <ext uri="{3e2802c4-a4d2-4d8b-9148-e3be6c30e623}">
          <xlrd:rvb i="3563"/>
        </ext>
      </extLst>
    </bk>
    <bk>
      <extLst>
        <ext uri="{3e2802c4-a4d2-4d8b-9148-e3be6c30e623}">
          <xlrd:rvb i="3564"/>
        </ext>
      </extLst>
    </bk>
    <bk>
      <extLst>
        <ext uri="{3e2802c4-a4d2-4d8b-9148-e3be6c30e623}">
          <xlrd:rvb i="3565"/>
        </ext>
      </extLst>
    </bk>
    <bk>
      <extLst>
        <ext uri="{3e2802c4-a4d2-4d8b-9148-e3be6c30e623}">
          <xlrd:rvb i="3566"/>
        </ext>
      </extLst>
    </bk>
    <bk>
      <extLst>
        <ext uri="{3e2802c4-a4d2-4d8b-9148-e3be6c30e623}">
          <xlrd:rvb i="3567"/>
        </ext>
      </extLst>
    </bk>
    <bk>
      <extLst>
        <ext uri="{3e2802c4-a4d2-4d8b-9148-e3be6c30e623}">
          <xlrd:rvb i="3568"/>
        </ext>
      </extLst>
    </bk>
    <bk>
      <extLst>
        <ext uri="{3e2802c4-a4d2-4d8b-9148-e3be6c30e623}">
          <xlrd:rvb i="3569"/>
        </ext>
      </extLst>
    </bk>
    <bk>
      <extLst>
        <ext uri="{3e2802c4-a4d2-4d8b-9148-e3be6c30e623}">
          <xlrd:rvb i="3570"/>
        </ext>
      </extLst>
    </bk>
    <bk>
      <extLst>
        <ext uri="{3e2802c4-a4d2-4d8b-9148-e3be6c30e623}">
          <xlrd:rvb i="3571"/>
        </ext>
      </extLst>
    </bk>
    <bk>
      <extLst>
        <ext uri="{3e2802c4-a4d2-4d8b-9148-e3be6c30e623}">
          <xlrd:rvb i="3572"/>
        </ext>
      </extLst>
    </bk>
    <bk>
      <extLst>
        <ext uri="{3e2802c4-a4d2-4d8b-9148-e3be6c30e623}">
          <xlrd:rvb i="3573"/>
        </ext>
      </extLst>
    </bk>
    <bk>
      <extLst>
        <ext uri="{3e2802c4-a4d2-4d8b-9148-e3be6c30e623}">
          <xlrd:rvb i="3574"/>
        </ext>
      </extLst>
    </bk>
    <bk>
      <extLst>
        <ext uri="{3e2802c4-a4d2-4d8b-9148-e3be6c30e623}">
          <xlrd:rvb i="3575"/>
        </ext>
      </extLst>
    </bk>
    <bk>
      <extLst>
        <ext uri="{3e2802c4-a4d2-4d8b-9148-e3be6c30e623}">
          <xlrd:rvb i="3576"/>
        </ext>
      </extLst>
    </bk>
    <bk>
      <extLst>
        <ext uri="{3e2802c4-a4d2-4d8b-9148-e3be6c30e623}">
          <xlrd:rvb i="3577"/>
        </ext>
      </extLst>
    </bk>
    <bk>
      <extLst>
        <ext uri="{3e2802c4-a4d2-4d8b-9148-e3be6c30e623}">
          <xlrd:rvb i="3578"/>
        </ext>
      </extLst>
    </bk>
    <bk>
      <extLst>
        <ext uri="{3e2802c4-a4d2-4d8b-9148-e3be6c30e623}">
          <xlrd:rvb i="3579"/>
        </ext>
      </extLst>
    </bk>
    <bk>
      <extLst>
        <ext uri="{3e2802c4-a4d2-4d8b-9148-e3be6c30e623}">
          <xlrd:rvb i="3580"/>
        </ext>
      </extLst>
    </bk>
    <bk>
      <extLst>
        <ext uri="{3e2802c4-a4d2-4d8b-9148-e3be6c30e623}">
          <xlrd:rvb i="3581"/>
        </ext>
      </extLst>
    </bk>
    <bk>
      <extLst>
        <ext uri="{3e2802c4-a4d2-4d8b-9148-e3be6c30e623}">
          <xlrd:rvb i="3582"/>
        </ext>
      </extLst>
    </bk>
    <bk>
      <extLst>
        <ext uri="{3e2802c4-a4d2-4d8b-9148-e3be6c30e623}">
          <xlrd:rvb i="3583"/>
        </ext>
      </extLst>
    </bk>
    <bk>
      <extLst>
        <ext uri="{3e2802c4-a4d2-4d8b-9148-e3be6c30e623}">
          <xlrd:rvb i="3584"/>
        </ext>
      </extLst>
    </bk>
    <bk>
      <extLst>
        <ext uri="{3e2802c4-a4d2-4d8b-9148-e3be6c30e623}">
          <xlrd:rvb i="3585"/>
        </ext>
      </extLst>
    </bk>
    <bk>
      <extLst>
        <ext uri="{3e2802c4-a4d2-4d8b-9148-e3be6c30e623}">
          <xlrd:rvb i="3586"/>
        </ext>
      </extLst>
    </bk>
    <bk>
      <extLst>
        <ext uri="{3e2802c4-a4d2-4d8b-9148-e3be6c30e623}">
          <xlrd:rvb i="3587"/>
        </ext>
      </extLst>
    </bk>
    <bk>
      <extLst>
        <ext uri="{3e2802c4-a4d2-4d8b-9148-e3be6c30e623}">
          <xlrd:rvb i="3588"/>
        </ext>
      </extLst>
    </bk>
    <bk>
      <extLst>
        <ext uri="{3e2802c4-a4d2-4d8b-9148-e3be6c30e623}">
          <xlrd:rvb i="3589"/>
        </ext>
      </extLst>
    </bk>
    <bk>
      <extLst>
        <ext uri="{3e2802c4-a4d2-4d8b-9148-e3be6c30e623}">
          <xlrd:rvb i="3590"/>
        </ext>
      </extLst>
    </bk>
    <bk>
      <extLst>
        <ext uri="{3e2802c4-a4d2-4d8b-9148-e3be6c30e623}">
          <xlrd:rvb i="3591"/>
        </ext>
      </extLst>
    </bk>
    <bk>
      <extLst>
        <ext uri="{3e2802c4-a4d2-4d8b-9148-e3be6c30e623}">
          <xlrd:rvb i="3592"/>
        </ext>
      </extLst>
    </bk>
    <bk>
      <extLst>
        <ext uri="{3e2802c4-a4d2-4d8b-9148-e3be6c30e623}">
          <xlrd:rvb i="3593"/>
        </ext>
      </extLst>
    </bk>
    <bk>
      <extLst>
        <ext uri="{3e2802c4-a4d2-4d8b-9148-e3be6c30e623}">
          <xlrd:rvb i="3594"/>
        </ext>
      </extLst>
    </bk>
    <bk>
      <extLst>
        <ext uri="{3e2802c4-a4d2-4d8b-9148-e3be6c30e623}">
          <xlrd:rvb i="3595"/>
        </ext>
      </extLst>
    </bk>
    <bk>
      <extLst>
        <ext uri="{3e2802c4-a4d2-4d8b-9148-e3be6c30e623}">
          <xlrd:rvb i="3596"/>
        </ext>
      </extLst>
    </bk>
    <bk>
      <extLst>
        <ext uri="{3e2802c4-a4d2-4d8b-9148-e3be6c30e623}">
          <xlrd:rvb i="3597"/>
        </ext>
      </extLst>
    </bk>
    <bk>
      <extLst>
        <ext uri="{3e2802c4-a4d2-4d8b-9148-e3be6c30e623}">
          <xlrd:rvb i="3598"/>
        </ext>
      </extLst>
    </bk>
    <bk>
      <extLst>
        <ext uri="{3e2802c4-a4d2-4d8b-9148-e3be6c30e623}">
          <xlrd:rvb i="3599"/>
        </ext>
      </extLst>
    </bk>
    <bk>
      <extLst>
        <ext uri="{3e2802c4-a4d2-4d8b-9148-e3be6c30e623}">
          <xlrd:rvb i="3600"/>
        </ext>
      </extLst>
    </bk>
    <bk>
      <extLst>
        <ext uri="{3e2802c4-a4d2-4d8b-9148-e3be6c30e623}">
          <xlrd:rvb i="3601"/>
        </ext>
      </extLst>
    </bk>
    <bk>
      <extLst>
        <ext uri="{3e2802c4-a4d2-4d8b-9148-e3be6c30e623}">
          <xlrd:rvb i="3602"/>
        </ext>
      </extLst>
    </bk>
    <bk>
      <extLst>
        <ext uri="{3e2802c4-a4d2-4d8b-9148-e3be6c30e623}">
          <xlrd:rvb i="3603"/>
        </ext>
      </extLst>
    </bk>
    <bk>
      <extLst>
        <ext uri="{3e2802c4-a4d2-4d8b-9148-e3be6c30e623}">
          <xlrd:rvb i="3604"/>
        </ext>
      </extLst>
    </bk>
    <bk>
      <extLst>
        <ext uri="{3e2802c4-a4d2-4d8b-9148-e3be6c30e623}">
          <xlrd:rvb i="3605"/>
        </ext>
      </extLst>
    </bk>
    <bk>
      <extLst>
        <ext uri="{3e2802c4-a4d2-4d8b-9148-e3be6c30e623}">
          <xlrd:rvb i="3606"/>
        </ext>
      </extLst>
    </bk>
    <bk>
      <extLst>
        <ext uri="{3e2802c4-a4d2-4d8b-9148-e3be6c30e623}">
          <xlrd:rvb i="3607"/>
        </ext>
      </extLst>
    </bk>
    <bk>
      <extLst>
        <ext uri="{3e2802c4-a4d2-4d8b-9148-e3be6c30e623}">
          <xlrd:rvb i="3608"/>
        </ext>
      </extLst>
    </bk>
    <bk>
      <extLst>
        <ext uri="{3e2802c4-a4d2-4d8b-9148-e3be6c30e623}">
          <xlrd:rvb i="3609"/>
        </ext>
      </extLst>
    </bk>
    <bk>
      <extLst>
        <ext uri="{3e2802c4-a4d2-4d8b-9148-e3be6c30e623}">
          <xlrd:rvb i="3610"/>
        </ext>
      </extLst>
    </bk>
    <bk>
      <extLst>
        <ext uri="{3e2802c4-a4d2-4d8b-9148-e3be6c30e623}">
          <xlrd:rvb i="3611"/>
        </ext>
      </extLst>
    </bk>
    <bk>
      <extLst>
        <ext uri="{3e2802c4-a4d2-4d8b-9148-e3be6c30e623}">
          <xlrd:rvb i="3612"/>
        </ext>
      </extLst>
    </bk>
    <bk>
      <extLst>
        <ext uri="{3e2802c4-a4d2-4d8b-9148-e3be6c30e623}">
          <xlrd:rvb i="3613"/>
        </ext>
      </extLst>
    </bk>
    <bk>
      <extLst>
        <ext uri="{3e2802c4-a4d2-4d8b-9148-e3be6c30e623}">
          <xlrd:rvb i="3614"/>
        </ext>
      </extLst>
    </bk>
    <bk>
      <extLst>
        <ext uri="{3e2802c4-a4d2-4d8b-9148-e3be6c30e623}">
          <xlrd:rvb i="3615"/>
        </ext>
      </extLst>
    </bk>
    <bk>
      <extLst>
        <ext uri="{3e2802c4-a4d2-4d8b-9148-e3be6c30e623}">
          <xlrd:rvb i="3616"/>
        </ext>
      </extLst>
    </bk>
    <bk>
      <extLst>
        <ext uri="{3e2802c4-a4d2-4d8b-9148-e3be6c30e623}">
          <xlrd:rvb i="3617"/>
        </ext>
      </extLst>
    </bk>
    <bk>
      <extLst>
        <ext uri="{3e2802c4-a4d2-4d8b-9148-e3be6c30e623}">
          <xlrd:rvb i="3618"/>
        </ext>
      </extLst>
    </bk>
    <bk>
      <extLst>
        <ext uri="{3e2802c4-a4d2-4d8b-9148-e3be6c30e623}">
          <xlrd:rvb i="3619"/>
        </ext>
      </extLst>
    </bk>
    <bk>
      <extLst>
        <ext uri="{3e2802c4-a4d2-4d8b-9148-e3be6c30e623}">
          <xlrd:rvb i="3620"/>
        </ext>
      </extLst>
    </bk>
    <bk>
      <extLst>
        <ext uri="{3e2802c4-a4d2-4d8b-9148-e3be6c30e623}">
          <xlrd:rvb i="3621"/>
        </ext>
      </extLst>
    </bk>
    <bk>
      <extLst>
        <ext uri="{3e2802c4-a4d2-4d8b-9148-e3be6c30e623}">
          <xlrd:rvb i="3622"/>
        </ext>
      </extLst>
    </bk>
    <bk>
      <extLst>
        <ext uri="{3e2802c4-a4d2-4d8b-9148-e3be6c30e623}">
          <xlrd:rvb i="3623"/>
        </ext>
      </extLst>
    </bk>
    <bk>
      <extLst>
        <ext uri="{3e2802c4-a4d2-4d8b-9148-e3be6c30e623}">
          <xlrd:rvb i="3624"/>
        </ext>
      </extLst>
    </bk>
    <bk>
      <extLst>
        <ext uri="{3e2802c4-a4d2-4d8b-9148-e3be6c30e623}">
          <xlrd:rvb i="3625"/>
        </ext>
      </extLst>
    </bk>
    <bk>
      <extLst>
        <ext uri="{3e2802c4-a4d2-4d8b-9148-e3be6c30e623}">
          <xlrd:rvb i="3626"/>
        </ext>
      </extLst>
    </bk>
    <bk>
      <extLst>
        <ext uri="{3e2802c4-a4d2-4d8b-9148-e3be6c30e623}">
          <xlrd:rvb i="3627"/>
        </ext>
      </extLst>
    </bk>
    <bk>
      <extLst>
        <ext uri="{3e2802c4-a4d2-4d8b-9148-e3be6c30e623}">
          <xlrd:rvb i="3628"/>
        </ext>
      </extLst>
    </bk>
    <bk>
      <extLst>
        <ext uri="{3e2802c4-a4d2-4d8b-9148-e3be6c30e623}">
          <xlrd:rvb i="3629"/>
        </ext>
      </extLst>
    </bk>
    <bk>
      <extLst>
        <ext uri="{3e2802c4-a4d2-4d8b-9148-e3be6c30e623}">
          <xlrd:rvb i="3630"/>
        </ext>
      </extLst>
    </bk>
    <bk>
      <extLst>
        <ext uri="{3e2802c4-a4d2-4d8b-9148-e3be6c30e623}">
          <xlrd:rvb i="3631"/>
        </ext>
      </extLst>
    </bk>
    <bk>
      <extLst>
        <ext uri="{3e2802c4-a4d2-4d8b-9148-e3be6c30e623}">
          <xlrd:rvb i="3632"/>
        </ext>
      </extLst>
    </bk>
    <bk>
      <extLst>
        <ext uri="{3e2802c4-a4d2-4d8b-9148-e3be6c30e623}">
          <xlrd:rvb i="3633"/>
        </ext>
      </extLst>
    </bk>
    <bk>
      <extLst>
        <ext uri="{3e2802c4-a4d2-4d8b-9148-e3be6c30e623}">
          <xlrd:rvb i="3634"/>
        </ext>
      </extLst>
    </bk>
    <bk>
      <extLst>
        <ext uri="{3e2802c4-a4d2-4d8b-9148-e3be6c30e623}">
          <xlrd:rvb i="3635"/>
        </ext>
      </extLst>
    </bk>
    <bk>
      <extLst>
        <ext uri="{3e2802c4-a4d2-4d8b-9148-e3be6c30e623}">
          <xlrd:rvb i="3636"/>
        </ext>
      </extLst>
    </bk>
    <bk>
      <extLst>
        <ext uri="{3e2802c4-a4d2-4d8b-9148-e3be6c30e623}">
          <xlrd:rvb i="3637"/>
        </ext>
      </extLst>
    </bk>
    <bk>
      <extLst>
        <ext uri="{3e2802c4-a4d2-4d8b-9148-e3be6c30e623}">
          <xlrd:rvb i="3638"/>
        </ext>
      </extLst>
    </bk>
    <bk>
      <extLst>
        <ext uri="{3e2802c4-a4d2-4d8b-9148-e3be6c30e623}">
          <xlrd:rvb i="3639"/>
        </ext>
      </extLst>
    </bk>
    <bk>
      <extLst>
        <ext uri="{3e2802c4-a4d2-4d8b-9148-e3be6c30e623}">
          <xlrd:rvb i="3640"/>
        </ext>
      </extLst>
    </bk>
    <bk>
      <extLst>
        <ext uri="{3e2802c4-a4d2-4d8b-9148-e3be6c30e623}">
          <xlrd:rvb i="3641"/>
        </ext>
      </extLst>
    </bk>
    <bk>
      <extLst>
        <ext uri="{3e2802c4-a4d2-4d8b-9148-e3be6c30e623}">
          <xlrd:rvb i="3642"/>
        </ext>
      </extLst>
    </bk>
    <bk>
      <extLst>
        <ext uri="{3e2802c4-a4d2-4d8b-9148-e3be6c30e623}">
          <xlrd:rvb i="3643"/>
        </ext>
      </extLst>
    </bk>
    <bk>
      <extLst>
        <ext uri="{3e2802c4-a4d2-4d8b-9148-e3be6c30e623}">
          <xlrd:rvb i="3644"/>
        </ext>
      </extLst>
    </bk>
    <bk>
      <extLst>
        <ext uri="{3e2802c4-a4d2-4d8b-9148-e3be6c30e623}">
          <xlrd:rvb i="3645"/>
        </ext>
      </extLst>
    </bk>
    <bk>
      <extLst>
        <ext uri="{3e2802c4-a4d2-4d8b-9148-e3be6c30e623}">
          <xlrd:rvb i="3646"/>
        </ext>
      </extLst>
    </bk>
    <bk>
      <extLst>
        <ext uri="{3e2802c4-a4d2-4d8b-9148-e3be6c30e623}">
          <xlrd:rvb i="3647"/>
        </ext>
      </extLst>
    </bk>
    <bk>
      <extLst>
        <ext uri="{3e2802c4-a4d2-4d8b-9148-e3be6c30e623}">
          <xlrd:rvb i="3648"/>
        </ext>
      </extLst>
    </bk>
    <bk>
      <extLst>
        <ext uri="{3e2802c4-a4d2-4d8b-9148-e3be6c30e623}">
          <xlrd:rvb i="3649"/>
        </ext>
      </extLst>
    </bk>
    <bk>
      <extLst>
        <ext uri="{3e2802c4-a4d2-4d8b-9148-e3be6c30e623}">
          <xlrd:rvb i="3650"/>
        </ext>
      </extLst>
    </bk>
    <bk>
      <extLst>
        <ext uri="{3e2802c4-a4d2-4d8b-9148-e3be6c30e623}">
          <xlrd:rvb i="3651"/>
        </ext>
      </extLst>
    </bk>
    <bk>
      <extLst>
        <ext uri="{3e2802c4-a4d2-4d8b-9148-e3be6c30e623}">
          <xlrd:rvb i="3652"/>
        </ext>
      </extLst>
    </bk>
    <bk>
      <extLst>
        <ext uri="{3e2802c4-a4d2-4d8b-9148-e3be6c30e623}">
          <xlrd:rvb i="3653"/>
        </ext>
      </extLst>
    </bk>
    <bk>
      <extLst>
        <ext uri="{3e2802c4-a4d2-4d8b-9148-e3be6c30e623}">
          <xlrd:rvb i="3654"/>
        </ext>
      </extLst>
    </bk>
    <bk>
      <extLst>
        <ext uri="{3e2802c4-a4d2-4d8b-9148-e3be6c30e623}">
          <xlrd:rvb i="3655"/>
        </ext>
      </extLst>
    </bk>
    <bk>
      <extLst>
        <ext uri="{3e2802c4-a4d2-4d8b-9148-e3be6c30e623}">
          <xlrd:rvb i="3656"/>
        </ext>
      </extLst>
    </bk>
    <bk>
      <extLst>
        <ext uri="{3e2802c4-a4d2-4d8b-9148-e3be6c30e623}">
          <xlrd:rvb i="3657"/>
        </ext>
      </extLst>
    </bk>
    <bk>
      <extLst>
        <ext uri="{3e2802c4-a4d2-4d8b-9148-e3be6c30e623}">
          <xlrd:rvb i="3658"/>
        </ext>
      </extLst>
    </bk>
    <bk>
      <extLst>
        <ext uri="{3e2802c4-a4d2-4d8b-9148-e3be6c30e623}">
          <xlrd:rvb i="3659"/>
        </ext>
      </extLst>
    </bk>
    <bk>
      <extLst>
        <ext uri="{3e2802c4-a4d2-4d8b-9148-e3be6c30e623}">
          <xlrd:rvb i="3660"/>
        </ext>
      </extLst>
    </bk>
    <bk>
      <extLst>
        <ext uri="{3e2802c4-a4d2-4d8b-9148-e3be6c30e623}">
          <xlrd:rvb i="3661"/>
        </ext>
      </extLst>
    </bk>
    <bk>
      <extLst>
        <ext uri="{3e2802c4-a4d2-4d8b-9148-e3be6c30e623}">
          <xlrd:rvb i="3662"/>
        </ext>
      </extLst>
    </bk>
    <bk>
      <extLst>
        <ext uri="{3e2802c4-a4d2-4d8b-9148-e3be6c30e623}">
          <xlrd:rvb i="3663"/>
        </ext>
      </extLst>
    </bk>
    <bk>
      <extLst>
        <ext uri="{3e2802c4-a4d2-4d8b-9148-e3be6c30e623}">
          <xlrd:rvb i="3664"/>
        </ext>
      </extLst>
    </bk>
    <bk>
      <extLst>
        <ext uri="{3e2802c4-a4d2-4d8b-9148-e3be6c30e623}">
          <xlrd:rvb i="3665"/>
        </ext>
      </extLst>
    </bk>
    <bk>
      <extLst>
        <ext uri="{3e2802c4-a4d2-4d8b-9148-e3be6c30e623}">
          <xlrd:rvb i="3666"/>
        </ext>
      </extLst>
    </bk>
    <bk>
      <extLst>
        <ext uri="{3e2802c4-a4d2-4d8b-9148-e3be6c30e623}">
          <xlrd:rvb i="3667"/>
        </ext>
      </extLst>
    </bk>
    <bk>
      <extLst>
        <ext uri="{3e2802c4-a4d2-4d8b-9148-e3be6c30e623}">
          <xlrd:rvb i="3668"/>
        </ext>
      </extLst>
    </bk>
    <bk>
      <extLst>
        <ext uri="{3e2802c4-a4d2-4d8b-9148-e3be6c30e623}">
          <xlrd:rvb i="3669"/>
        </ext>
      </extLst>
    </bk>
    <bk>
      <extLst>
        <ext uri="{3e2802c4-a4d2-4d8b-9148-e3be6c30e623}">
          <xlrd:rvb i="3670"/>
        </ext>
      </extLst>
    </bk>
    <bk>
      <extLst>
        <ext uri="{3e2802c4-a4d2-4d8b-9148-e3be6c30e623}">
          <xlrd:rvb i="3671"/>
        </ext>
      </extLst>
    </bk>
    <bk>
      <extLst>
        <ext uri="{3e2802c4-a4d2-4d8b-9148-e3be6c30e623}">
          <xlrd:rvb i="3672"/>
        </ext>
      </extLst>
    </bk>
    <bk>
      <extLst>
        <ext uri="{3e2802c4-a4d2-4d8b-9148-e3be6c30e623}">
          <xlrd:rvb i="3673"/>
        </ext>
      </extLst>
    </bk>
    <bk>
      <extLst>
        <ext uri="{3e2802c4-a4d2-4d8b-9148-e3be6c30e623}">
          <xlrd:rvb i="3674"/>
        </ext>
      </extLst>
    </bk>
    <bk>
      <extLst>
        <ext uri="{3e2802c4-a4d2-4d8b-9148-e3be6c30e623}">
          <xlrd:rvb i="3675"/>
        </ext>
      </extLst>
    </bk>
    <bk>
      <extLst>
        <ext uri="{3e2802c4-a4d2-4d8b-9148-e3be6c30e623}">
          <xlrd:rvb i="3676"/>
        </ext>
      </extLst>
    </bk>
    <bk>
      <extLst>
        <ext uri="{3e2802c4-a4d2-4d8b-9148-e3be6c30e623}">
          <xlrd:rvb i="3677"/>
        </ext>
      </extLst>
    </bk>
    <bk>
      <extLst>
        <ext uri="{3e2802c4-a4d2-4d8b-9148-e3be6c30e623}">
          <xlrd:rvb i="3678"/>
        </ext>
      </extLst>
    </bk>
    <bk>
      <extLst>
        <ext uri="{3e2802c4-a4d2-4d8b-9148-e3be6c30e623}">
          <xlrd:rvb i="3679"/>
        </ext>
      </extLst>
    </bk>
    <bk>
      <extLst>
        <ext uri="{3e2802c4-a4d2-4d8b-9148-e3be6c30e623}">
          <xlrd:rvb i="3680"/>
        </ext>
      </extLst>
    </bk>
    <bk>
      <extLst>
        <ext uri="{3e2802c4-a4d2-4d8b-9148-e3be6c30e623}">
          <xlrd:rvb i="3681"/>
        </ext>
      </extLst>
    </bk>
    <bk>
      <extLst>
        <ext uri="{3e2802c4-a4d2-4d8b-9148-e3be6c30e623}">
          <xlrd:rvb i="3682"/>
        </ext>
      </extLst>
    </bk>
    <bk>
      <extLst>
        <ext uri="{3e2802c4-a4d2-4d8b-9148-e3be6c30e623}">
          <xlrd:rvb i="3683"/>
        </ext>
      </extLst>
    </bk>
    <bk>
      <extLst>
        <ext uri="{3e2802c4-a4d2-4d8b-9148-e3be6c30e623}">
          <xlrd:rvb i="3684"/>
        </ext>
      </extLst>
    </bk>
    <bk>
      <extLst>
        <ext uri="{3e2802c4-a4d2-4d8b-9148-e3be6c30e623}">
          <xlrd:rvb i="3685"/>
        </ext>
      </extLst>
    </bk>
    <bk>
      <extLst>
        <ext uri="{3e2802c4-a4d2-4d8b-9148-e3be6c30e623}">
          <xlrd:rvb i="3686"/>
        </ext>
      </extLst>
    </bk>
    <bk>
      <extLst>
        <ext uri="{3e2802c4-a4d2-4d8b-9148-e3be6c30e623}">
          <xlrd:rvb i="3687"/>
        </ext>
      </extLst>
    </bk>
    <bk>
      <extLst>
        <ext uri="{3e2802c4-a4d2-4d8b-9148-e3be6c30e623}">
          <xlrd:rvb i="3688"/>
        </ext>
      </extLst>
    </bk>
    <bk>
      <extLst>
        <ext uri="{3e2802c4-a4d2-4d8b-9148-e3be6c30e623}">
          <xlrd:rvb i="3689"/>
        </ext>
      </extLst>
    </bk>
    <bk>
      <extLst>
        <ext uri="{3e2802c4-a4d2-4d8b-9148-e3be6c30e623}">
          <xlrd:rvb i="3690"/>
        </ext>
      </extLst>
    </bk>
    <bk>
      <extLst>
        <ext uri="{3e2802c4-a4d2-4d8b-9148-e3be6c30e623}">
          <xlrd:rvb i="3691"/>
        </ext>
      </extLst>
    </bk>
    <bk>
      <extLst>
        <ext uri="{3e2802c4-a4d2-4d8b-9148-e3be6c30e623}">
          <xlrd:rvb i="3692"/>
        </ext>
      </extLst>
    </bk>
    <bk>
      <extLst>
        <ext uri="{3e2802c4-a4d2-4d8b-9148-e3be6c30e623}">
          <xlrd:rvb i="3693"/>
        </ext>
      </extLst>
    </bk>
    <bk>
      <extLst>
        <ext uri="{3e2802c4-a4d2-4d8b-9148-e3be6c30e623}">
          <xlrd:rvb i="3694"/>
        </ext>
      </extLst>
    </bk>
    <bk>
      <extLst>
        <ext uri="{3e2802c4-a4d2-4d8b-9148-e3be6c30e623}">
          <xlrd:rvb i="3695"/>
        </ext>
      </extLst>
    </bk>
    <bk>
      <extLst>
        <ext uri="{3e2802c4-a4d2-4d8b-9148-e3be6c30e623}">
          <xlrd:rvb i="3696"/>
        </ext>
      </extLst>
    </bk>
    <bk>
      <extLst>
        <ext uri="{3e2802c4-a4d2-4d8b-9148-e3be6c30e623}">
          <xlrd:rvb i="3697"/>
        </ext>
      </extLst>
    </bk>
    <bk>
      <extLst>
        <ext uri="{3e2802c4-a4d2-4d8b-9148-e3be6c30e623}">
          <xlrd:rvb i="3698"/>
        </ext>
      </extLst>
    </bk>
    <bk>
      <extLst>
        <ext uri="{3e2802c4-a4d2-4d8b-9148-e3be6c30e623}">
          <xlrd:rvb i="3699"/>
        </ext>
      </extLst>
    </bk>
    <bk>
      <extLst>
        <ext uri="{3e2802c4-a4d2-4d8b-9148-e3be6c30e623}">
          <xlrd:rvb i="3700"/>
        </ext>
      </extLst>
    </bk>
    <bk>
      <extLst>
        <ext uri="{3e2802c4-a4d2-4d8b-9148-e3be6c30e623}">
          <xlrd:rvb i="3701"/>
        </ext>
      </extLst>
    </bk>
    <bk>
      <extLst>
        <ext uri="{3e2802c4-a4d2-4d8b-9148-e3be6c30e623}">
          <xlrd:rvb i="3702"/>
        </ext>
      </extLst>
    </bk>
    <bk>
      <extLst>
        <ext uri="{3e2802c4-a4d2-4d8b-9148-e3be6c30e623}">
          <xlrd:rvb i="3703"/>
        </ext>
      </extLst>
    </bk>
    <bk>
      <extLst>
        <ext uri="{3e2802c4-a4d2-4d8b-9148-e3be6c30e623}">
          <xlrd:rvb i="3704"/>
        </ext>
      </extLst>
    </bk>
    <bk>
      <extLst>
        <ext uri="{3e2802c4-a4d2-4d8b-9148-e3be6c30e623}">
          <xlrd:rvb i="3705"/>
        </ext>
      </extLst>
    </bk>
    <bk>
      <extLst>
        <ext uri="{3e2802c4-a4d2-4d8b-9148-e3be6c30e623}">
          <xlrd:rvb i="3706"/>
        </ext>
      </extLst>
    </bk>
    <bk>
      <extLst>
        <ext uri="{3e2802c4-a4d2-4d8b-9148-e3be6c30e623}">
          <xlrd:rvb i="3707"/>
        </ext>
      </extLst>
    </bk>
    <bk>
      <extLst>
        <ext uri="{3e2802c4-a4d2-4d8b-9148-e3be6c30e623}">
          <xlrd:rvb i="3708"/>
        </ext>
      </extLst>
    </bk>
    <bk>
      <extLst>
        <ext uri="{3e2802c4-a4d2-4d8b-9148-e3be6c30e623}">
          <xlrd:rvb i="3709"/>
        </ext>
      </extLst>
    </bk>
    <bk>
      <extLst>
        <ext uri="{3e2802c4-a4d2-4d8b-9148-e3be6c30e623}">
          <xlrd:rvb i="3710"/>
        </ext>
      </extLst>
    </bk>
    <bk>
      <extLst>
        <ext uri="{3e2802c4-a4d2-4d8b-9148-e3be6c30e623}">
          <xlrd:rvb i="3711"/>
        </ext>
      </extLst>
    </bk>
    <bk>
      <extLst>
        <ext uri="{3e2802c4-a4d2-4d8b-9148-e3be6c30e623}">
          <xlrd:rvb i="3712"/>
        </ext>
      </extLst>
    </bk>
    <bk>
      <extLst>
        <ext uri="{3e2802c4-a4d2-4d8b-9148-e3be6c30e623}">
          <xlrd:rvb i="3713"/>
        </ext>
      </extLst>
    </bk>
    <bk>
      <extLst>
        <ext uri="{3e2802c4-a4d2-4d8b-9148-e3be6c30e623}">
          <xlrd:rvb i="3714"/>
        </ext>
      </extLst>
    </bk>
    <bk>
      <extLst>
        <ext uri="{3e2802c4-a4d2-4d8b-9148-e3be6c30e623}">
          <xlrd:rvb i="3715"/>
        </ext>
      </extLst>
    </bk>
    <bk>
      <extLst>
        <ext uri="{3e2802c4-a4d2-4d8b-9148-e3be6c30e623}">
          <xlrd:rvb i="3716"/>
        </ext>
      </extLst>
    </bk>
    <bk>
      <extLst>
        <ext uri="{3e2802c4-a4d2-4d8b-9148-e3be6c30e623}">
          <xlrd:rvb i="3717"/>
        </ext>
      </extLst>
    </bk>
    <bk>
      <extLst>
        <ext uri="{3e2802c4-a4d2-4d8b-9148-e3be6c30e623}">
          <xlrd:rvb i="3718"/>
        </ext>
      </extLst>
    </bk>
    <bk>
      <extLst>
        <ext uri="{3e2802c4-a4d2-4d8b-9148-e3be6c30e623}">
          <xlrd:rvb i="3719"/>
        </ext>
      </extLst>
    </bk>
    <bk>
      <extLst>
        <ext uri="{3e2802c4-a4d2-4d8b-9148-e3be6c30e623}">
          <xlrd:rvb i="3720"/>
        </ext>
      </extLst>
    </bk>
    <bk>
      <extLst>
        <ext uri="{3e2802c4-a4d2-4d8b-9148-e3be6c30e623}">
          <xlrd:rvb i="3721"/>
        </ext>
      </extLst>
    </bk>
    <bk>
      <extLst>
        <ext uri="{3e2802c4-a4d2-4d8b-9148-e3be6c30e623}">
          <xlrd:rvb i="3722"/>
        </ext>
      </extLst>
    </bk>
    <bk>
      <extLst>
        <ext uri="{3e2802c4-a4d2-4d8b-9148-e3be6c30e623}">
          <xlrd:rvb i="3723"/>
        </ext>
      </extLst>
    </bk>
    <bk>
      <extLst>
        <ext uri="{3e2802c4-a4d2-4d8b-9148-e3be6c30e623}">
          <xlrd:rvb i="3724"/>
        </ext>
      </extLst>
    </bk>
    <bk>
      <extLst>
        <ext uri="{3e2802c4-a4d2-4d8b-9148-e3be6c30e623}">
          <xlrd:rvb i="3725"/>
        </ext>
      </extLst>
    </bk>
    <bk>
      <extLst>
        <ext uri="{3e2802c4-a4d2-4d8b-9148-e3be6c30e623}">
          <xlrd:rvb i="3726"/>
        </ext>
      </extLst>
    </bk>
    <bk>
      <extLst>
        <ext uri="{3e2802c4-a4d2-4d8b-9148-e3be6c30e623}">
          <xlrd:rvb i="3727"/>
        </ext>
      </extLst>
    </bk>
    <bk>
      <extLst>
        <ext uri="{3e2802c4-a4d2-4d8b-9148-e3be6c30e623}">
          <xlrd:rvb i="3728"/>
        </ext>
      </extLst>
    </bk>
    <bk>
      <extLst>
        <ext uri="{3e2802c4-a4d2-4d8b-9148-e3be6c30e623}">
          <xlrd:rvb i="3729"/>
        </ext>
      </extLst>
    </bk>
    <bk>
      <extLst>
        <ext uri="{3e2802c4-a4d2-4d8b-9148-e3be6c30e623}">
          <xlrd:rvb i="3730"/>
        </ext>
      </extLst>
    </bk>
    <bk>
      <extLst>
        <ext uri="{3e2802c4-a4d2-4d8b-9148-e3be6c30e623}">
          <xlrd:rvb i="3731"/>
        </ext>
      </extLst>
    </bk>
    <bk>
      <extLst>
        <ext uri="{3e2802c4-a4d2-4d8b-9148-e3be6c30e623}">
          <xlrd:rvb i="3732"/>
        </ext>
      </extLst>
    </bk>
    <bk>
      <extLst>
        <ext uri="{3e2802c4-a4d2-4d8b-9148-e3be6c30e623}">
          <xlrd:rvb i="3733"/>
        </ext>
      </extLst>
    </bk>
    <bk>
      <extLst>
        <ext uri="{3e2802c4-a4d2-4d8b-9148-e3be6c30e623}">
          <xlrd:rvb i="3734"/>
        </ext>
      </extLst>
    </bk>
    <bk>
      <extLst>
        <ext uri="{3e2802c4-a4d2-4d8b-9148-e3be6c30e623}">
          <xlrd:rvb i="3735"/>
        </ext>
      </extLst>
    </bk>
    <bk>
      <extLst>
        <ext uri="{3e2802c4-a4d2-4d8b-9148-e3be6c30e623}">
          <xlrd:rvb i="3736"/>
        </ext>
      </extLst>
    </bk>
    <bk>
      <extLst>
        <ext uri="{3e2802c4-a4d2-4d8b-9148-e3be6c30e623}">
          <xlrd:rvb i="3737"/>
        </ext>
      </extLst>
    </bk>
    <bk>
      <extLst>
        <ext uri="{3e2802c4-a4d2-4d8b-9148-e3be6c30e623}">
          <xlrd:rvb i="3738"/>
        </ext>
      </extLst>
    </bk>
    <bk>
      <extLst>
        <ext uri="{3e2802c4-a4d2-4d8b-9148-e3be6c30e623}">
          <xlrd:rvb i="3739"/>
        </ext>
      </extLst>
    </bk>
    <bk>
      <extLst>
        <ext uri="{3e2802c4-a4d2-4d8b-9148-e3be6c30e623}">
          <xlrd:rvb i="3740"/>
        </ext>
      </extLst>
    </bk>
    <bk>
      <extLst>
        <ext uri="{3e2802c4-a4d2-4d8b-9148-e3be6c30e623}">
          <xlrd:rvb i="3741"/>
        </ext>
      </extLst>
    </bk>
    <bk>
      <extLst>
        <ext uri="{3e2802c4-a4d2-4d8b-9148-e3be6c30e623}">
          <xlrd:rvb i="3742"/>
        </ext>
      </extLst>
    </bk>
    <bk>
      <extLst>
        <ext uri="{3e2802c4-a4d2-4d8b-9148-e3be6c30e623}">
          <xlrd:rvb i="3743"/>
        </ext>
      </extLst>
    </bk>
    <bk>
      <extLst>
        <ext uri="{3e2802c4-a4d2-4d8b-9148-e3be6c30e623}">
          <xlrd:rvb i="3744"/>
        </ext>
      </extLst>
    </bk>
    <bk>
      <extLst>
        <ext uri="{3e2802c4-a4d2-4d8b-9148-e3be6c30e623}">
          <xlrd:rvb i="3745"/>
        </ext>
      </extLst>
    </bk>
    <bk>
      <extLst>
        <ext uri="{3e2802c4-a4d2-4d8b-9148-e3be6c30e623}">
          <xlrd:rvb i="3746"/>
        </ext>
      </extLst>
    </bk>
    <bk>
      <extLst>
        <ext uri="{3e2802c4-a4d2-4d8b-9148-e3be6c30e623}">
          <xlrd:rvb i="3747"/>
        </ext>
      </extLst>
    </bk>
    <bk>
      <extLst>
        <ext uri="{3e2802c4-a4d2-4d8b-9148-e3be6c30e623}">
          <xlrd:rvb i="3748"/>
        </ext>
      </extLst>
    </bk>
    <bk>
      <extLst>
        <ext uri="{3e2802c4-a4d2-4d8b-9148-e3be6c30e623}">
          <xlrd:rvb i="3749"/>
        </ext>
      </extLst>
    </bk>
    <bk>
      <extLst>
        <ext uri="{3e2802c4-a4d2-4d8b-9148-e3be6c30e623}">
          <xlrd:rvb i="3750"/>
        </ext>
      </extLst>
    </bk>
    <bk>
      <extLst>
        <ext uri="{3e2802c4-a4d2-4d8b-9148-e3be6c30e623}">
          <xlrd:rvb i="3751"/>
        </ext>
      </extLst>
    </bk>
    <bk>
      <extLst>
        <ext uri="{3e2802c4-a4d2-4d8b-9148-e3be6c30e623}">
          <xlrd:rvb i="3752"/>
        </ext>
      </extLst>
    </bk>
    <bk>
      <extLst>
        <ext uri="{3e2802c4-a4d2-4d8b-9148-e3be6c30e623}">
          <xlrd:rvb i="3753"/>
        </ext>
      </extLst>
    </bk>
    <bk>
      <extLst>
        <ext uri="{3e2802c4-a4d2-4d8b-9148-e3be6c30e623}">
          <xlrd:rvb i="3754"/>
        </ext>
      </extLst>
    </bk>
    <bk>
      <extLst>
        <ext uri="{3e2802c4-a4d2-4d8b-9148-e3be6c30e623}">
          <xlrd:rvb i="3755"/>
        </ext>
      </extLst>
    </bk>
    <bk>
      <extLst>
        <ext uri="{3e2802c4-a4d2-4d8b-9148-e3be6c30e623}">
          <xlrd:rvb i="3756"/>
        </ext>
      </extLst>
    </bk>
    <bk>
      <extLst>
        <ext uri="{3e2802c4-a4d2-4d8b-9148-e3be6c30e623}">
          <xlrd:rvb i="3757"/>
        </ext>
      </extLst>
    </bk>
    <bk>
      <extLst>
        <ext uri="{3e2802c4-a4d2-4d8b-9148-e3be6c30e623}">
          <xlrd:rvb i="3758"/>
        </ext>
      </extLst>
    </bk>
    <bk>
      <extLst>
        <ext uri="{3e2802c4-a4d2-4d8b-9148-e3be6c30e623}">
          <xlrd:rvb i="3759"/>
        </ext>
      </extLst>
    </bk>
    <bk>
      <extLst>
        <ext uri="{3e2802c4-a4d2-4d8b-9148-e3be6c30e623}">
          <xlrd:rvb i="3760"/>
        </ext>
      </extLst>
    </bk>
    <bk>
      <extLst>
        <ext uri="{3e2802c4-a4d2-4d8b-9148-e3be6c30e623}">
          <xlrd:rvb i="3761"/>
        </ext>
      </extLst>
    </bk>
    <bk>
      <extLst>
        <ext uri="{3e2802c4-a4d2-4d8b-9148-e3be6c30e623}">
          <xlrd:rvb i="3762"/>
        </ext>
      </extLst>
    </bk>
    <bk>
      <extLst>
        <ext uri="{3e2802c4-a4d2-4d8b-9148-e3be6c30e623}">
          <xlrd:rvb i="3763"/>
        </ext>
      </extLst>
    </bk>
    <bk>
      <extLst>
        <ext uri="{3e2802c4-a4d2-4d8b-9148-e3be6c30e623}">
          <xlrd:rvb i="3764"/>
        </ext>
      </extLst>
    </bk>
    <bk>
      <extLst>
        <ext uri="{3e2802c4-a4d2-4d8b-9148-e3be6c30e623}">
          <xlrd:rvb i="3765"/>
        </ext>
      </extLst>
    </bk>
    <bk>
      <extLst>
        <ext uri="{3e2802c4-a4d2-4d8b-9148-e3be6c30e623}">
          <xlrd:rvb i="3766"/>
        </ext>
      </extLst>
    </bk>
    <bk>
      <extLst>
        <ext uri="{3e2802c4-a4d2-4d8b-9148-e3be6c30e623}">
          <xlrd:rvb i="3767"/>
        </ext>
      </extLst>
    </bk>
    <bk>
      <extLst>
        <ext uri="{3e2802c4-a4d2-4d8b-9148-e3be6c30e623}">
          <xlrd:rvb i="3768"/>
        </ext>
      </extLst>
    </bk>
    <bk>
      <extLst>
        <ext uri="{3e2802c4-a4d2-4d8b-9148-e3be6c30e623}">
          <xlrd:rvb i="3769"/>
        </ext>
      </extLst>
    </bk>
    <bk>
      <extLst>
        <ext uri="{3e2802c4-a4d2-4d8b-9148-e3be6c30e623}">
          <xlrd:rvb i="3770"/>
        </ext>
      </extLst>
    </bk>
    <bk>
      <extLst>
        <ext uri="{3e2802c4-a4d2-4d8b-9148-e3be6c30e623}">
          <xlrd:rvb i="3771"/>
        </ext>
      </extLst>
    </bk>
    <bk>
      <extLst>
        <ext uri="{3e2802c4-a4d2-4d8b-9148-e3be6c30e623}">
          <xlrd:rvb i="3772"/>
        </ext>
      </extLst>
    </bk>
    <bk>
      <extLst>
        <ext uri="{3e2802c4-a4d2-4d8b-9148-e3be6c30e623}">
          <xlrd:rvb i="3773"/>
        </ext>
      </extLst>
    </bk>
    <bk>
      <extLst>
        <ext uri="{3e2802c4-a4d2-4d8b-9148-e3be6c30e623}">
          <xlrd:rvb i="3774"/>
        </ext>
      </extLst>
    </bk>
    <bk>
      <extLst>
        <ext uri="{3e2802c4-a4d2-4d8b-9148-e3be6c30e623}">
          <xlrd:rvb i="3775"/>
        </ext>
      </extLst>
    </bk>
    <bk>
      <extLst>
        <ext uri="{3e2802c4-a4d2-4d8b-9148-e3be6c30e623}">
          <xlrd:rvb i="3776"/>
        </ext>
      </extLst>
    </bk>
    <bk>
      <extLst>
        <ext uri="{3e2802c4-a4d2-4d8b-9148-e3be6c30e623}">
          <xlrd:rvb i="3777"/>
        </ext>
      </extLst>
    </bk>
    <bk>
      <extLst>
        <ext uri="{3e2802c4-a4d2-4d8b-9148-e3be6c30e623}">
          <xlrd:rvb i="3778"/>
        </ext>
      </extLst>
    </bk>
    <bk>
      <extLst>
        <ext uri="{3e2802c4-a4d2-4d8b-9148-e3be6c30e623}">
          <xlrd:rvb i="3779"/>
        </ext>
      </extLst>
    </bk>
    <bk>
      <extLst>
        <ext uri="{3e2802c4-a4d2-4d8b-9148-e3be6c30e623}">
          <xlrd:rvb i="3780"/>
        </ext>
      </extLst>
    </bk>
    <bk>
      <extLst>
        <ext uri="{3e2802c4-a4d2-4d8b-9148-e3be6c30e623}">
          <xlrd:rvb i="3781"/>
        </ext>
      </extLst>
    </bk>
    <bk>
      <extLst>
        <ext uri="{3e2802c4-a4d2-4d8b-9148-e3be6c30e623}">
          <xlrd:rvb i="3782"/>
        </ext>
      </extLst>
    </bk>
    <bk>
      <extLst>
        <ext uri="{3e2802c4-a4d2-4d8b-9148-e3be6c30e623}">
          <xlrd:rvb i="3783"/>
        </ext>
      </extLst>
    </bk>
    <bk>
      <extLst>
        <ext uri="{3e2802c4-a4d2-4d8b-9148-e3be6c30e623}">
          <xlrd:rvb i="3784"/>
        </ext>
      </extLst>
    </bk>
    <bk>
      <extLst>
        <ext uri="{3e2802c4-a4d2-4d8b-9148-e3be6c30e623}">
          <xlrd:rvb i="3785"/>
        </ext>
      </extLst>
    </bk>
    <bk>
      <extLst>
        <ext uri="{3e2802c4-a4d2-4d8b-9148-e3be6c30e623}">
          <xlrd:rvb i="3786"/>
        </ext>
      </extLst>
    </bk>
    <bk>
      <extLst>
        <ext uri="{3e2802c4-a4d2-4d8b-9148-e3be6c30e623}">
          <xlrd:rvb i="3787"/>
        </ext>
      </extLst>
    </bk>
    <bk>
      <extLst>
        <ext uri="{3e2802c4-a4d2-4d8b-9148-e3be6c30e623}">
          <xlrd:rvb i="3788"/>
        </ext>
      </extLst>
    </bk>
    <bk>
      <extLst>
        <ext uri="{3e2802c4-a4d2-4d8b-9148-e3be6c30e623}">
          <xlrd:rvb i="3789"/>
        </ext>
      </extLst>
    </bk>
    <bk>
      <extLst>
        <ext uri="{3e2802c4-a4d2-4d8b-9148-e3be6c30e623}">
          <xlrd:rvb i="3790"/>
        </ext>
      </extLst>
    </bk>
    <bk>
      <extLst>
        <ext uri="{3e2802c4-a4d2-4d8b-9148-e3be6c30e623}">
          <xlrd:rvb i="3791"/>
        </ext>
      </extLst>
    </bk>
    <bk>
      <extLst>
        <ext uri="{3e2802c4-a4d2-4d8b-9148-e3be6c30e623}">
          <xlrd:rvb i="3792"/>
        </ext>
      </extLst>
    </bk>
    <bk>
      <extLst>
        <ext uri="{3e2802c4-a4d2-4d8b-9148-e3be6c30e623}">
          <xlrd:rvb i="3793"/>
        </ext>
      </extLst>
    </bk>
    <bk>
      <extLst>
        <ext uri="{3e2802c4-a4d2-4d8b-9148-e3be6c30e623}">
          <xlrd:rvb i="3794"/>
        </ext>
      </extLst>
    </bk>
    <bk>
      <extLst>
        <ext uri="{3e2802c4-a4d2-4d8b-9148-e3be6c30e623}">
          <xlrd:rvb i="3795"/>
        </ext>
      </extLst>
    </bk>
    <bk>
      <extLst>
        <ext uri="{3e2802c4-a4d2-4d8b-9148-e3be6c30e623}">
          <xlrd:rvb i="3796"/>
        </ext>
      </extLst>
    </bk>
    <bk>
      <extLst>
        <ext uri="{3e2802c4-a4d2-4d8b-9148-e3be6c30e623}">
          <xlrd:rvb i="3797"/>
        </ext>
      </extLst>
    </bk>
    <bk>
      <extLst>
        <ext uri="{3e2802c4-a4d2-4d8b-9148-e3be6c30e623}">
          <xlrd:rvb i="3798"/>
        </ext>
      </extLst>
    </bk>
    <bk>
      <extLst>
        <ext uri="{3e2802c4-a4d2-4d8b-9148-e3be6c30e623}">
          <xlrd:rvb i="3799"/>
        </ext>
      </extLst>
    </bk>
    <bk>
      <extLst>
        <ext uri="{3e2802c4-a4d2-4d8b-9148-e3be6c30e623}">
          <xlrd:rvb i="3800"/>
        </ext>
      </extLst>
    </bk>
    <bk>
      <extLst>
        <ext uri="{3e2802c4-a4d2-4d8b-9148-e3be6c30e623}">
          <xlrd:rvb i="3801"/>
        </ext>
      </extLst>
    </bk>
    <bk>
      <extLst>
        <ext uri="{3e2802c4-a4d2-4d8b-9148-e3be6c30e623}">
          <xlrd:rvb i="3802"/>
        </ext>
      </extLst>
    </bk>
    <bk>
      <extLst>
        <ext uri="{3e2802c4-a4d2-4d8b-9148-e3be6c30e623}">
          <xlrd:rvb i="3803"/>
        </ext>
      </extLst>
    </bk>
    <bk>
      <extLst>
        <ext uri="{3e2802c4-a4d2-4d8b-9148-e3be6c30e623}">
          <xlrd:rvb i="3804"/>
        </ext>
      </extLst>
    </bk>
    <bk>
      <extLst>
        <ext uri="{3e2802c4-a4d2-4d8b-9148-e3be6c30e623}">
          <xlrd:rvb i="3805"/>
        </ext>
      </extLst>
    </bk>
    <bk>
      <extLst>
        <ext uri="{3e2802c4-a4d2-4d8b-9148-e3be6c30e623}">
          <xlrd:rvb i="3806"/>
        </ext>
      </extLst>
    </bk>
    <bk>
      <extLst>
        <ext uri="{3e2802c4-a4d2-4d8b-9148-e3be6c30e623}">
          <xlrd:rvb i="3807"/>
        </ext>
      </extLst>
    </bk>
    <bk>
      <extLst>
        <ext uri="{3e2802c4-a4d2-4d8b-9148-e3be6c30e623}">
          <xlrd:rvb i="3808"/>
        </ext>
      </extLst>
    </bk>
    <bk>
      <extLst>
        <ext uri="{3e2802c4-a4d2-4d8b-9148-e3be6c30e623}">
          <xlrd:rvb i="3809"/>
        </ext>
      </extLst>
    </bk>
    <bk>
      <extLst>
        <ext uri="{3e2802c4-a4d2-4d8b-9148-e3be6c30e623}">
          <xlrd:rvb i="3810"/>
        </ext>
      </extLst>
    </bk>
    <bk>
      <extLst>
        <ext uri="{3e2802c4-a4d2-4d8b-9148-e3be6c30e623}">
          <xlrd:rvb i="3811"/>
        </ext>
      </extLst>
    </bk>
    <bk>
      <extLst>
        <ext uri="{3e2802c4-a4d2-4d8b-9148-e3be6c30e623}">
          <xlrd:rvb i="3812"/>
        </ext>
      </extLst>
    </bk>
    <bk>
      <extLst>
        <ext uri="{3e2802c4-a4d2-4d8b-9148-e3be6c30e623}">
          <xlrd:rvb i="3813"/>
        </ext>
      </extLst>
    </bk>
    <bk>
      <extLst>
        <ext uri="{3e2802c4-a4d2-4d8b-9148-e3be6c30e623}">
          <xlrd:rvb i="3814"/>
        </ext>
      </extLst>
    </bk>
    <bk>
      <extLst>
        <ext uri="{3e2802c4-a4d2-4d8b-9148-e3be6c30e623}">
          <xlrd:rvb i="3815"/>
        </ext>
      </extLst>
    </bk>
    <bk>
      <extLst>
        <ext uri="{3e2802c4-a4d2-4d8b-9148-e3be6c30e623}">
          <xlrd:rvb i="3816"/>
        </ext>
      </extLst>
    </bk>
    <bk>
      <extLst>
        <ext uri="{3e2802c4-a4d2-4d8b-9148-e3be6c30e623}">
          <xlrd:rvb i="3817"/>
        </ext>
      </extLst>
    </bk>
    <bk>
      <extLst>
        <ext uri="{3e2802c4-a4d2-4d8b-9148-e3be6c30e623}">
          <xlrd:rvb i="3818"/>
        </ext>
      </extLst>
    </bk>
    <bk>
      <extLst>
        <ext uri="{3e2802c4-a4d2-4d8b-9148-e3be6c30e623}">
          <xlrd:rvb i="3819"/>
        </ext>
      </extLst>
    </bk>
    <bk>
      <extLst>
        <ext uri="{3e2802c4-a4d2-4d8b-9148-e3be6c30e623}">
          <xlrd:rvb i="3820"/>
        </ext>
      </extLst>
    </bk>
    <bk>
      <extLst>
        <ext uri="{3e2802c4-a4d2-4d8b-9148-e3be6c30e623}">
          <xlrd:rvb i="3821"/>
        </ext>
      </extLst>
    </bk>
    <bk>
      <extLst>
        <ext uri="{3e2802c4-a4d2-4d8b-9148-e3be6c30e623}">
          <xlrd:rvb i="3822"/>
        </ext>
      </extLst>
    </bk>
    <bk>
      <extLst>
        <ext uri="{3e2802c4-a4d2-4d8b-9148-e3be6c30e623}">
          <xlrd:rvb i="3823"/>
        </ext>
      </extLst>
    </bk>
    <bk>
      <extLst>
        <ext uri="{3e2802c4-a4d2-4d8b-9148-e3be6c30e623}">
          <xlrd:rvb i="3824"/>
        </ext>
      </extLst>
    </bk>
    <bk>
      <extLst>
        <ext uri="{3e2802c4-a4d2-4d8b-9148-e3be6c30e623}">
          <xlrd:rvb i="3825"/>
        </ext>
      </extLst>
    </bk>
    <bk>
      <extLst>
        <ext uri="{3e2802c4-a4d2-4d8b-9148-e3be6c30e623}">
          <xlrd:rvb i="3826"/>
        </ext>
      </extLst>
    </bk>
    <bk>
      <extLst>
        <ext uri="{3e2802c4-a4d2-4d8b-9148-e3be6c30e623}">
          <xlrd:rvb i="3827"/>
        </ext>
      </extLst>
    </bk>
    <bk>
      <extLst>
        <ext uri="{3e2802c4-a4d2-4d8b-9148-e3be6c30e623}">
          <xlrd:rvb i="3828"/>
        </ext>
      </extLst>
    </bk>
    <bk>
      <extLst>
        <ext uri="{3e2802c4-a4d2-4d8b-9148-e3be6c30e623}">
          <xlrd:rvb i="3829"/>
        </ext>
      </extLst>
    </bk>
    <bk>
      <extLst>
        <ext uri="{3e2802c4-a4d2-4d8b-9148-e3be6c30e623}">
          <xlrd:rvb i="3830"/>
        </ext>
      </extLst>
    </bk>
    <bk>
      <extLst>
        <ext uri="{3e2802c4-a4d2-4d8b-9148-e3be6c30e623}">
          <xlrd:rvb i="3831"/>
        </ext>
      </extLst>
    </bk>
    <bk>
      <extLst>
        <ext uri="{3e2802c4-a4d2-4d8b-9148-e3be6c30e623}">
          <xlrd:rvb i="3832"/>
        </ext>
      </extLst>
    </bk>
    <bk>
      <extLst>
        <ext uri="{3e2802c4-a4d2-4d8b-9148-e3be6c30e623}">
          <xlrd:rvb i="3833"/>
        </ext>
      </extLst>
    </bk>
    <bk>
      <extLst>
        <ext uri="{3e2802c4-a4d2-4d8b-9148-e3be6c30e623}">
          <xlrd:rvb i="3834"/>
        </ext>
      </extLst>
    </bk>
    <bk>
      <extLst>
        <ext uri="{3e2802c4-a4d2-4d8b-9148-e3be6c30e623}">
          <xlrd:rvb i="3835"/>
        </ext>
      </extLst>
    </bk>
    <bk>
      <extLst>
        <ext uri="{3e2802c4-a4d2-4d8b-9148-e3be6c30e623}">
          <xlrd:rvb i="3836"/>
        </ext>
      </extLst>
    </bk>
    <bk>
      <extLst>
        <ext uri="{3e2802c4-a4d2-4d8b-9148-e3be6c30e623}">
          <xlrd:rvb i="3837"/>
        </ext>
      </extLst>
    </bk>
    <bk>
      <extLst>
        <ext uri="{3e2802c4-a4d2-4d8b-9148-e3be6c30e623}">
          <xlrd:rvb i="3838"/>
        </ext>
      </extLst>
    </bk>
    <bk>
      <extLst>
        <ext uri="{3e2802c4-a4d2-4d8b-9148-e3be6c30e623}">
          <xlrd:rvb i="3839"/>
        </ext>
      </extLst>
    </bk>
    <bk>
      <extLst>
        <ext uri="{3e2802c4-a4d2-4d8b-9148-e3be6c30e623}">
          <xlrd:rvb i="3840"/>
        </ext>
      </extLst>
    </bk>
    <bk>
      <extLst>
        <ext uri="{3e2802c4-a4d2-4d8b-9148-e3be6c30e623}">
          <xlrd:rvb i="3841"/>
        </ext>
      </extLst>
    </bk>
    <bk>
      <extLst>
        <ext uri="{3e2802c4-a4d2-4d8b-9148-e3be6c30e623}">
          <xlrd:rvb i="3842"/>
        </ext>
      </extLst>
    </bk>
    <bk>
      <extLst>
        <ext uri="{3e2802c4-a4d2-4d8b-9148-e3be6c30e623}">
          <xlrd:rvb i="3843"/>
        </ext>
      </extLst>
    </bk>
    <bk>
      <extLst>
        <ext uri="{3e2802c4-a4d2-4d8b-9148-e3be6c30e623}">
          <xlrd:rvb i="3844"/>
        </ext>
      </extLst>
    </bk>
    <bk>
      <extLst>
        <ext uri="{3e2802c4-a4d2-4d8b-9148-e3be6c30e623}">
          <xlrd:rvb i="3845"/>
        </ext>
      </extLst>
    </bk>
    <bk>
      <extLst>
        <ext uri="{3e2802c4-a4d2-4d8b-9148-e3be6c30e623}">
          <xlrd:rvb i="3846"/>
        </ext>
      </extLst>
    </bk>
    <bk>
      <extLst>
        <ext uri="{3e2802c4-a4d2-4d8b-9148-e3be6c30e623}">
          <xlrd:rvb i="3847"/>
        </ext>
      </extLst>
    </bk>
    <bk>
      <extLst>
        <ext uri="{3e2802c4-a4d2-4d8b-9148-e3be6c30e623}">
          <xlrd:rvb i="3848"/>
        </ext>
      </extLst>
    </bk>
    <bk>
      <extLst>
        <ext uri="{3e2802c4-a4d2-4d8b-9148-e3be6c30e623}">
          <xlrd:rvb i="3849"/>
        </ext>
      </extLst>
    </bk>
    <bk>
      <extLst>
        <ext uri="{3e2802c4-a4d2-4d8b-9148-e3be6c30e623}">
          <xlrd:rvb i="3850"/>
        </ext>
      </extLst>
    </bk>
    <bk>
      <extLst>
        <ext uri="{3e2802c4-a4d2-4d8b-9148-e3be6c30e623}">
          <xlrd:rvb i="3851"/>
        </ext>
      </extLst>
    </bk>
    <bk>
      <extLst>
        <ext uri="{3e2802c4-a4d2-4d8b-9148-e3be6c30e623}">
          <xlrd:rvb i="3852"/>
        </ext>
      </extLst>
    </bk>
    <bk>
      <extLst>
        <ext uri="{3e2802c4-a4d2-4d8b-9148-e3be6c30e623}">
          <xlrd:rvb i="3853"/>
        </ext>
      </extLst>
    </bk>
    <bk>
      <extLst>
        <ext uri="{3e2802c4-a4d2-4d8b-9148-e3be6c30e623}">
          <xlrd:rvb i="3854"/>
        </ext>
      </extLst>
    </bk>
    <bk>
      <extLst>
        <ext uri="{3e2802c4-a4d2-4d8b-9148-e3be6c30e623}">
          <xlrd:rvb i="3855"/>
        </ext>
      </extLst>
    </bk>
    <bk>
      <extLst>
        <ext uri="{3e2802c4-a4d2-4d8b-9148-e3be6c30e623}">
          <xlrd:rvb i="3856"/>
        </ext>
      </extLst>
    </bk>
    <bk>
      <extLst>
        <ext uri="{3e2802c4-a4d2-4d8b-9148-e3be6c30e623}">
          <xlrd:rvb i="3857"/>
        </ext>
      </extLst>
    </bk>
    <bk>
      <extLst>
        <ext uri="{3e2802c4-a4d2-4d8b-9148-e3be6c30e623}">
          <xlrd:rvb i="3858"/>
        </ext>
      </extLst>
    </bk>
    <bk>
      <extLst>
        <ext uri="{3e2802c4-a4d2-4d8b-9148-e3be6c30e623}">
          <xlrd:rvb i="3859"/>
        </ext>
      </extLst>
    </bk>
    <bk>
      <extLst>
        <ext uri="{3e2802c4-a4d2-4d8b-9148-e3be6c30e623}">
          <xlrd:rvb i="3860"/>
        </ext>
      </extLst>
    </bk>
    <bk>
      <extLst>
        <ext uri="{3e2802c4-a4d2-4d8b-9148-e3be6c30e623}">
          <xlrd:rvb i="3861"/>
        </ext>
      </extLst>
    </bk>
    <bk>
      <extLst>
        <ext uri="{3e2802c4-a4d2-4d8b-9148-e3be6c30e623}">
          <xlrd:rvb i="3862"/>
        </ext>
      </extLst>
    </bk>
    <bk>
      <extLst>
        <ext uri="{3e2802c4-a4d2-4d8b-9148-e3be6c30e623}">
          <xlrd:rvb i="3863"/>
        </ext>
      </extLst>
    </bk>
    <bk>
      <extLst>
        <ext uri="{3e2802c4-a4d2-4d8b-9148-e3be6c30e623}">
          <xlrd:rvb i="3864"/>
        </ext>
      </extLst>
    </bk>
    <bk>
      <extLst>
        <ext uri="{3e2802c4-a4d2-4d8b-9148-e3be6c30e623}">
          <xlrd:rvb i="3865"/>
        </ext>
      </extLst>
    </bk>
    <bk>
      <extLst>
        <ext uri="{3e2802c4-a4d2-4d8b-9148-e3be6c30e623}">
          <xlrd:rvb i="3866"/>
        </ext>
      </extLst>
    </bk>
    <bk>
      <extLst>
        <ext uri="{3e2802c4-a4d2-4d8b-9148-e3be6c30e623}">
          <xlrd:rvb i="3867"/>
        </ext>
      </extLst>
    </bk>
    <bk>
      <extLst>
        <ext uri="{3e2802c4-a4d2-4d8b-9148-e3be6c30e623}">
          <xlrd:rvb i="3868"/>
        </ext>
      </extLst>
    </bk>
    <bk>
      <extLst>
        <ext uri="{3e2802c4-a4d2-4d8b-9148-e3be6c30e623}">
          <xlrd:rvb i="3869"/>
        </ext>
      </extLst>
    </bk>
    <bk>
      <extLst>
        <ext uri="{3e2802c4-a4d2-4d8b-9148-e3be6c30e623}">
          <xlrd:rvb i="3870"/>
        </ext>
      </extLst>
    </bk>
    <bk>
      <extLst>
        <ext uri="{3e2802c4-a4d2-4d8b-9148-e3be6c30e623}">
          <xlrd:rvb i="3871"/>
        </ext>
      </extLst>
    </bk>
    <bk>
      <extLst>
        <ext uri="{3e2802c4-a4d2-4d8b-9148-e3be6c30e623}">
          <xlrd:rvb i="3872"/>
        </ext>
      </extLst>
    </bk>
    <bk>
      <extLst>
        <ext uri="{3e2802c4-a4d2-4d8b-9148-e3be6c30e623}">
          <xlrd:rvb i="3873"/>
        </ext>
      </extLst>
    </bk>
    <bk>
      <extLst>
        <ext uri="{3e2802c4-a4d2-4d8b-9148-e3be6c30e623}">
          <xlrd:rvb i="3874"/>
        </ext>
      </extLst>
    </bk>
    <bk>
      <extLst>
        <ext uri="{3e2802c4-a4d2-4d8b-9148-e3be6c30e623}">
          <xlrd:rvb i="3875"/>
        </ext>
      </extLst>
    </bk>
    <bk>
      <extLst>
        <ext uri="{3e2802c4-a4d2-4d8b-9148-e3be6c30e623}">
          <xlrd:rvb i="3876"/>
        </ext>
      </extLst>
    </bk>
    <bk>
      <extLst>
        <ext uri="{3e2802c4-a4d2-4d8b-9148-e3be6c30e623}">
          <xlrd:rvb i="3877"/>
        </ext>
      </extLst>
    </bk>
    <bk>
      <extLst>
        <ext uri="{3e2802c4-a4d2-4d8b-9148-e3be6c30e623}">
          <xlrd:rvb i="3878"/>
        </ext>
      </extLst>
    </bk>
    <bk>
      <extLst>
        <ext uri="{3e2802c4-a4d2-4d8b-9148-e3be6c30e623}">
          <xlrd:rvb i="3879"/>
        </ext>
      </extLst>
    </bk>
    <bk>
      <extLst>
        <ext uri="{3e2802c4-a4d2-4d8b-9148-e3be6c30e623}">
          <xlrd:rvb i="3880"/>
        </ext>
      </extLst>
    </bk>
    <bk>
      <extLst>
        <ext uri="{3e2802c4-a4d2-4d8b-9148-e3be6c30e623}">
          <xlrd:rvb i="3881"/>
        </ext>
      </extLst>
    </bk>
    <bk>
      <extLst>
        <ext uri="{3e2802c4-a4d2-4d8b-9148-e3be6c30e623}">
          <xlrd:rvb i="3882"/>
        </ext>
      </extLst>
    </bk>
    <bk>
      <extLst>
        <ext uri="{3e2802c4-a4d2-4d8b-9148-e3be6c30e623}">
          <xlrd:rvb i="3883"/>
        </ext>
      </extLst>
    </bk>
    <bk>
      <extLst>
        <ext uri="{3e2802c4-a4d2-4d8b-9148-e3be6c30e623}">
          <xlrd:rvb i="3884"/>
        </ext>
      </extLst>
    </bk>
    <bk>
      <extLst>
        <ext uri="{3e2802c4-a4d2-4d8b-9148-e3be6c30e623}">
          <xlrd:rvb i="3885"/>
        </ext>
      </extLst>
    </bk>
    <bk>
      <extLst>
        <ext uri="{3e2802c4-a4d2-4d8b-9148-e3be6c30e623}">
          <xlrd:rvb i="3886"/>
        </ext>
      </extLst>
    </bk>
    <bk>
      <extLst>
        <ext uri="{3e2802c4-a4d2-4d8b-9148-e3be6c30e623}">
          <xlrd:rvb i="3887"/>
        </ext>
      </extLst>
    </bk>
    <bk>
      <extLst>
        <ext uri="{3e2802c4-a4d2-4d8b-9148-e3be6c30e623}">
          <xlrd:rvb i="3888"/>
        </ext>
      </extLst>
    </bk>
    <bk>
      <extLst>
        <ext uri="{3e2802c4-a4d2-4d8b-9148-e3be6c30e623}">
          <xlrd:rvb i="3889"/>
        </ext>
      </extLst>
    </bk>
    <bk>
      <extLst>
        <ext uri="{3e2802c4-a4d2-4d8b-9148-e3be6c30e623}">
          <xlrd:rvb i="3890"/>
        </ext>
      </extLst>
    </bk>
    <bk>
      <extLst>
        <ext uri="{3e2802c4-a4d2-4d8b-9148-e3be6c30e623}">
          <xlrd:rvb i="3891"/>
        </ext>
      </extLst>
    </bk>
    <bk>
      <extLst>
        <ext uri="{3e2802c4-a4d2-4d8b-9148-e3be6c30e623}">
          <xlrd:rvb i="3892"/>
        </ext>
      </extLst>
    </bk>
    <bk>
      <extLst>
        <ext uri="{3e2802c4-a4d2-4d8b-9148-e3be6c30e623}">
          <xlrd:rvb i="3893"/>
        </ext>
      </extLst>
    </bk>
    <bk>
      <extLst>
        <ext uri="{3e2802c4-a4d2-4d8b-9148-e3be6c30e623}">
          <xlrd:rvb i="3894"/>
        </ext>
      </extLst>
    </bk>
    <bk>
      <extLst>
        <ext uri="{3e2802c4-a4d2-4d8b-9148-e3be6c30e623}">
          <xlrd:rvb i="3895"/>
        </ext>
      </extLst>
    </bk>
    <bk>
      <extLst>
        <ext uri="{3e2802c4-a4d2-4d8b-9148-e3be6c30e623}">
          <xlrd:rvb i="3896"/>
        </ext>
      </extLst>
    </bk>
    <bk>
      <extLst>
        <ext uri="{3e2802c4-a4d2-4d8b-9148-e3be6c30e623}">
          <xlrd:rvb i="3897"/>
        </ext>
      </extLst>
    </bk>
    <bk>
      <extLst>
        <ext uri="{3e2802c4-a4d2-4d8b-9148-e3be6c30e623}">
          <xlrd:rvb i="3898"/>
        </ext>
      </extLst>
    </bk>
    <bk>
      <extLst>
        <ext uri="{3e2802c4-a4d2-4d8b-9148-e3be6c30e623}">
          <xlrd:rvb i="3899"/>
        </ext>
      </extLst>
    </bk>
    <bk>
      <extLst>
        <ext uri="{3e2802c4-a4d2-4d8b-9148-e3be6c30e623}">
          <xlrd:rvb i="3900"/>
        </ext>
      </extLst>
    </bk>
    <bk>
      <extLst>
        <ext uri="{3e2802c4-a4d2-4d8b-9148-e3be6c30e623}">
          <xlrd:rvb i="3901"/>
        </ext>
      </extLst>
    </bk>
    <bk>
      <extLst>
        <ext uri="{3e2802c4-a4d2-4d8b-9148-e3be6c30e623}">
          <xlrd:rvb i="3902"/>
        </ext>
      </extLst>
    </bk>
    <bk>
      <extLst>
        <ext uri="{3e2802c4-a4d2-4d8b-9148-e3be6c30e623}">
          <xlrd:rvb i="3903"/>
        </ext>
      </extLst>
    </bk>
    <bk>
      <extLst>
        <ext uri="{3e2802c4-a4d2-4d8b-9148-e3be6c30e623}">
          <xlrd:rvb i="3904"/>
        </ext>
      </extLst>
    </bk>
    <bk>
      <extLst>
        <ext uri="{3e2802c4-a4d2-4d8b-9148-e3be6c30e623}">
          <xlrd:rvb i="3905"/>
        </ext>
      </extLst>
    </bk>
    <bk>
      <extLst>
        <ext uri="{3e2802c4-a4d2-4d8b-9148-e3be6c30e623}">
          <xlrd:rvb i="3906"/>
        </ext>
      </extLst>
    </bk>
    <bk>
      <extLst>
        <ext uri="{3e2802c4-a4d2-4d8b-9148-e3be6c30e623}">
          <xlrd:rvb i="3907"/>
        </ext>
      </extLst>
    </bk>
    <bk>
      <extLst>
        <ext uri="{3e2802c4-a4d2-4d8b-9148-e3be6c30e623}">
          <xlrd:rvb i="3908"/>
        </ext>
      </extLst>
    </bk>
    <bk>
      <extLst>
        <ext uri="{3e2802c4-a4d2-4d8b-9148-e3be6c30e623}">
          <xlrd:rvb i="3909"/>
        </ext>
      </extLst>
    </bk>
    <bk>
      <extLst>
        <ext uri="{3e2802c4-a4d2-4d8b-9148-e3be6c30e623}">
          <xlrd:rvb i="3910"/>
        </ext>
      </extLst>
    </bk>
    <bk>
      <extLst>
        <ext uri="{3e2802c4-a4d2-4d8b-9148-e3be6c30e623}">
          <xlrd:rvb i="3911"/>
        </ext>
      </extLst>
    </bk>
    <bk>
      <extLst>
        <ext uri="{3e2802c4-a4d2-4d8b-9148-e3be6c30e623}">
          <xlrd:rvb i="3912"/>
        </ext>
      </extLst>
    </bk>
    <bk>
      <extLst>
        <ext uri="{3e2802c4-a4d2-4d8b-9148-e3be6c30e623}">
          <xlrd:rvb i="3913"/>
        </ext>
      </extLst>
    </bk>
    <bk>
      <extLst>
        <ext uri="{3e2802c4-a4d2-4d8b-9148-e3be6c30e623}">
          <xlrd:rvb i="3914"/>
        </ext>
      </extLst>
    </bk>
    <bk>
      <extLst>
        <ext uri="{3e2802c4-a4d2-4d8b-9148-e3be6c30e623}">
          <xlrd:rvb i="3915"/>
        </ext>
      </extLst>
    </bk>
    <bk>
      <extLst>
        <ext uri="{3e2802c4-a4d2-4d8b-9148-e3be6c30e623}">
          <xlrd:rvb i="3916"/>
        </ext>
      </extLst>
    </bk>
    <bk>
      <extLst>
        <ext uri="{3e2802c4-a4d2-4d8b-9148-e3be6c30e623}">
          <xlrd:rvb i="3917"/>
        </ext>
      </extLst>
    </bk>
    <bk>
      <extLst>
        <ext uri="{3e2802c4-a4d2-4d8b-9148-e3be6c30e623}">
          <xlrd:rvb i="3918"/>
        </ext>
      </extLst>
    </bk>
    <bk>
      <extLst>
        <ext uri="{3e2802c4-a4d2-4d8b-9148-e3be6c30e623}">
          <xlrd:rvb i="3919"/>
        </ext>
      </extLst>
    </bk>
    <bk>
      <extLst>
        <ext uri="{3e2802c4-a4d2-4d8b-9148-e3be6c30e623}">
          <xlrd:rvb i="3920"/>
        </ext>
      </extLst>
    </bk>
    <bk>
      <extLst>
        <ext uri="{3e2802c4-a4d2-4d8b-9148-e3be6c30e623}">
          <xlrd:rvb i="3921"/>
        </ext>
      </extLst>
    </bk>
    <bk>
      <extLst>
        <ext uri="{3e2802c4-a4d2-4d8b-9148-e3be6c30e623}">
          <xlrd:rvb i="3922"/>
        </ext>
      </extLst>
    </bk>
    <bk>
      <extLst>
        <ext uri="{3e2802c4-a4d2-4d8b-9148-e3be6c30e623}">
          <xlrd:rvb i="3923"/>
        </ext>
      </extLst>
    </bk>
    <bk>
      <extLst>
        <ext uri="{3e2802c4-a4d2-4d8b-9148-e3be6c30e623}">
          <xlrd:rvb i="3924"/>
        </ext>
      </extLst>
    </bk>
    <bk>
      <extLst>
        <ext uri="{3e2802c4-a4d2-4d8b-9148-e3be6c30e623}">
          <xlrd:rvb i="3925"/>
        </ext>
      </extLst>
    </bk>
    <bk>
      <extLst>
        <ext uri="{3e2802c4-a4d2-4d8b-9148-e3be6c30e623}">
          <xlrd:rvb i="3926"/>
        </ext>
      </extLst>
    </bk>
    <bk>
      <extLst>
        <ext uri="{3e2802c4-a4d2-4d8b-9148-e3be6c30e623}">
          <xlrd:rvb i="3927"/>
        </ext>
      </extLst>
    </bk>
    <bk>
      <extLst>
        <ext uri="{3e2802c4-a4d2-4d8b-9148-e3be6c30e623}">
          <xlrd:rvb i="3928"/>
        </ext>
      </extLst>
    </bk>
    <bk>
      <extLst>
        <ext uri="{3e2802c4-a4d2-4d8b-9148-e3be6c30e623}">
          <xlrd:rvb i="3929"/>
        </ext>
      </extLst>
    </bk>
    <bk>
      <extLst>
        <ext uri="{3e2802c4-a4d2-4d8b-9148-e3be6c30e623}">
          <xlrd:rvb i="3930"/>
        </ext>
      </extLst>
    </bk>
    <bk>
      <extLst>
        <ext uri="{3e2802c4-a4d2-4d8b-9148-e3be6c30e623}">
          <xlrd:rvb i="3931"/>
        </ext>
      </extLst>
    </bk>
    <bk>
      <extLst>
        <ext uri="{3e2802c4-a4d2-4d8b-9148-e3be6c30e623}">
          <xlrd:rvb i="3932"/>
        </ext>
      </extLst>
    </bk>
    <bk>
      <extLst>
        <ext uri="{3e2802c4-a4d2-4d8b-9148-e3be6c30e623}">
          <xlrd:rvb i="3933"/>
        </ext>
      </extLst>
    </bk>
    <bk>
      <extLst>
        <ext uri="{3e2802c4-a4d2-4d8b-9148-e3be6c30e623}">
          <xlrd:rvb i="3934"/>
        </ext>
      </extLst>
    </bk>
    <bk>
      <extLst>
        <ext uri="{3e2802c4-a4d2-4d8b-9148-e3be6c30e623}">
          <xlrd:rvb i="3935"/>
        </ext>
      </extLst>
    </bk>
    <bk>
      <extLst>
        <ext uri="{3e2802c4-a4d2-4d8b-9148-e3be6c30e623}">
          <xlrd:rvb i="3936"/>
        </ext>
      </extLst>
    </bk>
    <bk>
      <extLst>
        <ext uri="{3e2802c4-a4d2-4d8b-9148-e3be6c30e623}">
          <xlrd:rvb i="3937"/>
        </ext>
      </extLst>
    </bk>
    <bk>
      <extLst>
        <ext uri="{3e2802c4-a4d2-4d8b-9148-e3be6c30e623}">
          <xlrd:rvb i="3938"/>
        </ext>
      </extLst>
    </bk>
    <bk>
      <extLst>
        <ext uri="{3e2802c4-a4d2-4d8b-9148-e3be6c30e623}">
          <xlrd:rvb i="3939"/>
        </ext>
      </extLst>
    </bk>
    <bk>
      <extLst>
        <ext uri="{3e2802c4-a4d2-4d8b-9148-e3be6c30e623}">
          <xlrd:rvb i="3940"/>
        </ext>
      </extLst>
    </bk>
    <bk>
      <extLst>
        <ext uri="{3e2802c4-a4d2-4d8b-9148-e3be6c30e623}">
          <xlrd:rvb i="3941"/>
        </ext>
      </extLst>
    </bk>
    <bk>
      <extLst>
        <ext uri="{3e2802c4-a4d2-4d8b-9148-e3be6c30e623}">
          <xlrd:rvb i="3942"/>
        </ext>
      </extLst>
    </bk>
    <bk>
      <extLst>
        <ext uri="{3e2802c4-a4d2-4d8b-9148-e3be6c30e623}">
          <xlrd:rvb i="3943"/>
        </ext>
      </extLst>
    </bk>
    <bk>
      <extLst>
        <ext uri="{3e2802c4-a4d2-4d8b-9148-e3be6c30e623}">
          <xlrd:rvb i="3944"/>
        </ext>
      </extLst>
    </bk>
    <bk>
      <extLst>
        <ext uri="{3e2802c4-a4d2-4d8b-9148-e3be6c30e623}">
          <xlrd:rvb i="3945"/>
        </ext>
      </extLst>
    </bk>
    <bk>
      <extLst>
        <ext uri="{3e2802c4-a4d2-4d8b-9148-e3be6c30e623}">
          <xlrd:rvb i="3946"/>
        </ext>
      </extLst>
    </bk>
    <bk>
      <extLst>
        <ext uri="{3e2802c4-a4d2-4d8b-9148-e3be6c30e623}">
          <xlrd:rvb i="3947"/>
        </ext>
      </extLst>
    </bk>
    <bk>
      <extLst>
        <ext uri="{3e2802c4-a4d2-4d8b-9148-e3be6c30e623}">
          <xlrd:rvb i="3948"/>
        </ext>
      </extLst>
    </bk>
    <bk>
      <extLst>
        <ext uri="{3e2802c4-a4d2-4d8b-9148-e3be6c30e623}">
          <xlrd:rvb i="3949"/>
        </ext>
      </extLst>
    </bk>
    <bk>
      <extLst>
        <ext uri="{3e2802c4-a4d2-4d8b-9148-e3be6c30e623}">
          <xlrd:rvb i="3950"/>
        </ext>
      </extLst>
    </bk>
    <bk>
      <extLst>
        <ext uri="{3e2802c4-a4d2-4d8b-9148-e3be6c30e623}">
          <xlrd:rvb i="3951"/>
        </ext>
      </extLst>
    </bk>
    <bk>
      <extLst>
        <ext uri="{3e2802c4-a4d2-4d8b-9148-e3be6c30e623}">
          <xlrd:rvb i="3952"/>
        </ext>
      </extLst>
    </bk>
    <bk>
      <extLst>
        <ext uri="{3e2802c4-a4d2-4d8b-9148-e3be6c30e623}">
          <xlrd:rvb i="3953"/>
        </ext>
      </extLst>
    </bk>
    <bk>
      <extLst>
        <ext uri="{3e2802c4-a4d2-4d8b-9148-e3be6c30e623}">
          <xlrd:rvb i="3954"/>
        </ext>
      </extLst>
    </bk>
    <bk>
      <extLst>
        <ext uri="{3e2802c4-a4d2-4d8b-9148-e3be6c30e623}">
          <xlrd:rvb i="3955"/>
        </ext>
      </extLst>
    </bk>
    <bk>
      <extLst>
        <ext uri="{3e2802c4-a4d2-4d8b-9148-e3be6c30e623}">
          <xlrd:rvb i="3956"/>
        </ext>
      </extLst>
    </bk>
    <bk>
      <extLst>
        <ext uri="{3e2802c4-a4d2-4d8b-9148-e3be6c30e623}">
          <xlrd:rvb i="3957"/>
        </ext>
      </extLst>
    </bk>
    <bk>
      <extLst>
        <ext uri="{3e2802c4-a4d2-4d8b-9148-e3be6c30e623}">
          <xlrd:rvb i="3958"/>
        </ext>
      </extLst>
    </bk>
    <bk>
      <extLst>
        <ext uri="{3e2802c4-a4d2-4d8b-9148-e3be6c30e623}">
          <xlrd:rvb i="3959"/>
        </ext>
      </extLst>
    </bk>
    <bk>
      <extLst>
        <ext uri="{3e2802c4-a4d2-4d8b-9148-e3be6c30e623}">
          <xlrd:rvb i="3960"/>
        </ext>
      </extLst>
    </bk>
    <bk>
      <extLst>
        <ext uri="{3e2802c4-a4d2-4d8b-9148-e3be6c30e623}">
          <xlrd:rvb i="3961"/>
        </ext>
      </extLst>
    </bk>
    <bk>
      <extLst>
        <ext uri="{3e2802c4-a4d2-4d8b-9148-e3be6c30e623}">
          <xlrd:rvb i="3962"/>
        </ext>
      </extLst>
    </bk>
    <bk>
      <extLst>
        <ext uri="{3e2802c4-a4d2-4d8b-9148-e3be6c30e623}">
          <xlrd:rvb i="3963"/>
        </ext>
      </extLst>
    </bk>
    <bk>
      <extLst>
        <ext uri="{3e2802c4-a4d2-4d8b-9148-e3be6c30e623}">
          <xlrd:rvb i="3964"/>
        </ext>
      </extLst>
    </bk>
    <bk>
      <extLst>
        <ext uri="{3e2802c4-a4d2-4d8b-9148-e3be6c30e623}">
          <xlrd:rvb i="3965"/>
        </ext>
      </extLst>
    </bk>
    <bk>
      <extLst>
        <ext uri="{3e2802c4-a4d2-4d8b-9148-e3be6c30e623}">
          <xlrd:rvb i="3966"/>
        </ext>
      </extLst>
    </bk>
    <bk>
      <extLst>
        <ext uri="{3e2802c4-a4d2-4d8b-9148-e3be6c30e623}">
          <xlrd:rvb i="3967"/>
        </ext>
      </extLst>
    </bk>
    <bk>
      <extLst>
        <ext uri="{3e2802c4-a4d2-4d8b-9148-e3be6c30e623}">
          <xlrd:rvb i="3968"/>
        </ext>
      </extLst>
    </bk>
    <bk>
      <extLst>
        <ext uri="{3e2802c4-a4d2-4d8b-9148-e3be6c30e623}">
          <xlrd:rvb i="3969"/>
        </ext>
      </extLst>
    </bk>
    <bk>
      <extLst>
        <ext uri="{3e2802c4-a4d2-4d8b-9148-e3be6c30e623}">
          <xlrd:rvb i="3970"/>
        </ext>
      </extLst>
    </bk>
    <bk>
      <extLst>
        <ext uri="{3e2802c4-a4d2-4d8b-9148-e3be6c30e623}">
          <xlrd:rvb i="3971"/>
        </ext>
      </extLst>
    </bk>
    <bk>
      <extLst>
        <ext uri="{3e2802c4-a4d2-4d8b-9148-e3be6c30e623}">
          <xlrd:rvb i="3972"/>
        </ext>
      </extLst>
    </bk>
    <bk>
      <extLst>
        <ext uri="{3e2802c4-a4d2-4d8b-9148-e3be6c30e623}">
          <xlrd:rvb i="3973"/>
        </ext>
      </extLst>
    </bk>
    <bk>
      <extLst>
        <ext uri="{3e2802c4-a4d2-4d8b-9148-e3be6c30e623}">
          <xlrd:rvb i="3974"/>
        </ext>
      </extLst>
    </bk>
    <bk>
      <extLst>
        <ext uri="{3e2802c4-a4d2-4d8b-9148-e3be6c30e623}">
          <xlrd:rvb i="3975"/>
        </ext>
      </extLst>
    </bk>
    <bk>
      <extLst>
        <ext uri="{3e2802c4-a4d2-4d8b-9148-e3be6c30e623}">
          <xlrd:rvb i="3976"/>
        </ext>
      </extLst>
    </bk>
    <bk>
      <extLst>
        <ext uri="{3e2802c4-a4d2-4d8b-9148-e3be6c30e623}">
          <xlrd:rvb i="3977"/>
        </ext>
      </extLst>
    </bk>
    <bk>
      <extLst>
        <ext uri="{3e2802c4-a4d2-4d8b-9148-e3be6c30e623}">
          <xlrd:rvb i="3978"/>
        </ext>
      </extLst>
    </bk>
    <bk>
      <extLst>
        <ext uri="{3e2802c4-a4d2-4d8b-9148-e3be6c30e623}">
          <xlrd:rvb i="3979"/>
        </ext>
      </extLst>
    </bk>
    <bk>
      <extLst>
        <ext uri="{3e2802c4-a4d2-4d8b-9148-e3be6c30e623}">
          <xlrd:rvb i="3980"/>
        </ext>
      </extLst>
    </bk>
    <bk>
      <extLst>
        <ext uri="{3e2802c4-a4d2-4d8b-9148-e3be6c30e623}">
          <xlrd:rvb i="3981"/>
        </ext>
      </extLst>
    </bk>
    <bk>
      <extLst>
        <ext uri="{3e2802c4-a4d2-4d8b-9148-e3be6c30e623}">
          <xlrd:rvb i="3982"/>
        </ext>
      </extLst>
    </bk>
    <bk>
      <extLst>
        <ext uri="{3e2802c4-a4d2-4d8b-9148-e3be6c30e623}">
          <xlrd:rvb i="3983"/>
        </ext>
      </extLst>
    </bk>
    <bk>
      <extLst>
        <ext uri="{3e2802c4-a4d2-4d8b-9148-e3be6c30e623}">
          <xlrd:rvb i="3984"/>
        </ext>
      </extLst>
    </bk>
    <bk>
      <extLst>
        <ext uri="{3e2802c4-a4d2-4d8b-9148-e3be6c30e623}">
          <xlrd:rvb i="3985"/>
        </ext>
      </extLst>
    </bk>
    <bk>
      <extLst>
        <ext uri="{3e2802c4-a4d2-4d8b-9148-e3be6c30e623}">
          <xlrd:rvb i="3986"/>
        </ext>
      </extLst>
    </bk>
    <bk>
      <extLst>
        <ext uri="{3e2802c4-a4d2-4d8b-9148-e3be6c30e623}">
          <xlrd:rvb i="3987"/>
        </ext>
      </extLst>
    </bk>
    <bk>
      <extLst>
        <ext uri="{3e2802c4-a4d2-4d8b-9148-e3be6c30e623}">
          <xlrd:rvb i="3988"/>
        </ext>
      </extLst>
    </bk>
    <bk>
      <extLst>
        <ext uri="{3e2802c4-a4d2-4d8b-9148-e3be6c30e623}">
          <xlrd:rvb i="3989"/>
        </ext>
      </extLst>
    </bk>
    <bk>
      <extLst>
        <ext uri="{3e2802c4-a4d2-4d8b-9148-e3be6c30e623}">
          <xlrd:rvb i="3990"/>
        </ext>
      </extLst>
    </bk>
    <bk>
      <extLst>
        <ext uri="{3e2802c4-a4d2-4d8b-9148-e3be6c30e623}">
          <xlrd:rvb i="3991"/>
        </ext>
      </extLst>
    </bk>
    <bk>
      <extLst>
        <ext uri="{3e2802c4-a4d2-4d8b-9148-e3be6c30e623}">
          <xlrd:rvb i="3992"/>
        </ext>
      </extLst>
    </bk>
    <bk>
      <extLst>
        <ext uri="{3e2802c4-a4d2-4d8b-9148-e3be6c30e623}">
          <xlrd:rvb i="3993"/>
        </ext>
      </extLst>
    </bk>
    <bk>
      <extLst>
        <ext uri="{3e2802c4-a4d2-4d8b-9148-e3be6c30e623}">
          <xlrd:rvb i="3994"/>
        </ext>
      </extLst>
    </bk>
    <bk>
      <extLst>
        <ext uri="{3e2802c4-a4d2-4d8b-9148-e3be6c30e623}">
          <xlrd:rvb i="3995"/>
        </ext>
      </extLst>
    </bk>
    <bk>
      <extLst>
        <ext uri="{3e2802c4-a4d2-4d8b-9148-e3be6c30e623}">
          <xlrd:rvb i="3996"/>
        </ext>
      </extLst>
    </bk>
    <bk>
      <extLst>
        <ext uri="{3e2802c4-a4d2-4d8b-9148-e3be6c30e623}">
          <xlrd:rvb i="3997"/>
        </ext>
      </extLst>
    </bk>
    <bk>
      <extLst>
        <ext uri="{3e2802c4-a4d2-4d8b-9148-e3be6c30e623}">
          <xlrd:rvb i="3998"/>
        </ext>
      </extLst>
    </bk>
    <bk>
      <extLst>
        <ext uri="{3e2802c4-a4d2-4d8b-9148-e3be6c30e623}">
          <xlrd:rvb i="3999"/>
        </ext>
      </extLst>
    </bk>
    <bk>
      <extLst>
        <ext uri="{3e2802c4-a4d2-4d8b-9148-e3be6c30e623}">
          <xlrd:rvb i="4000"/>
        </ext>
      </extLst>
    </bk>
    <bk>
      <extLst>
        <ext uri="{3e2802c4-a4d2-4d8b-9148-e3be6c30e623}">
          <xlrd:rvb i="4001"/>
        </ext>
      </extLst>
    </bk>
    <bk>
      <extLst>
        <ext uri="{3e2802c4-a4d2-4d8b-9148-e3be6c30e623}">
          <xlrd:rvb i="4002"/>
        </ext>
      </extLst>
    </bk>
    <bk>
      <extLst>
        <ext uri="{3e2802c4-a4d2-4d8b-9148-e3be6c30e623}">
          <xlrd:rvb i="4003"/>
        </ext>
      </extLst>
    </bk>
    <bk>
      <extLst>
        <ext uri="{3e2802c4-a4d2-4d8b-9148-e3be6c30e623}">
          <xlrd:rvb i="4004"/>
        </ext>
      </extLst>
    </bk>
    <bk>
      <extLst>
        <ext uri="{3e2802c4-a4d2-4d8b-9148-e3be6c30e623}">
          <xlrd:rvb i="4005"/>
        </ext>
      </extLst>
    </bk>
    <bk>
      <extLst>
        <ext uri="{3e2802c4-a4d2-4d8b-9148-e3be6c30e623}">
          <xlrd:rvb i="4006"/>
        </ext>
      </extLst>
    </bk>
    <bk>
      <extLst>
        <ext uri="{3e2802c4-a4d2-4d8b-9148-e3be6c30e623}">
          <xlrd:rvb i="4007"/>
        </ext>
      </extLst>
    </bk>
    <bk>
      <extLst>
        <ext uri="{3e2802c4-a4d2-4d8b-9148-e3be6c30e623}">
          <xlrd:rvb i="4008"/>
        </ext>
      </extLst>
    </bk>
    <bk>
      <extLst>
        <ext uri="{3e2802c4-a4d2-4d8b-9148-e3be6c30e623}">
          <xlrd:rvb i="4009"/>
        </ext>
      </extLst>
    </bk>
    <bk>
      <extLst>
        <ext uri="{3e2802c4-a4d2-4d8b-9148-e3be6c30e623}">
          <xlrd:rvb i="4010"/>
        </ext>
      </extLst>
    </bk>
    <bk>
      <extLst>
        <ext uri="{3e2802c4-a4d2-4d8b-9148-e3be6c30e623}">
          <xlrd:rvb i="4011"/>
        </ext>
      </extLst>
    </bk>
    <bk>
      <extLst>
        <ext uri="{3e2802c4-a4d2-4d8b-9148-e3be6c30e623}">
          <xlrd:rvb i="4012"/>
        </ext>
      </extLst>
    </bk>
    <bk>
      <extLst>
        <ext uri="{3e2802c4-a4d2-4d8b-9148-e3be6c30e623}">
          <xlrd:rvb i="4013"/>
        </ext>
      </extLst>
    </bk>
    <bk>
      <extLst>
        <ext uri="{3e2802c4-a4d2-4d8b-9148-e3be6c30e623}">
          <xlrd:rvb i="4014"/>
        </ext>
      </extLst>
    </bk>
    <bk>
      <extLst>
        <ext uri="{3e2802c4-a4d2-4d8b-9148-e3be6c30e623}">
          <xlrd:rvb i="4015"/>
        </ext>
      </extLst>
    </bk>
    <bk>
      <extLst>
        <ext uri="{3e2802c4-a4d2-4d8b-9148-e3be6c30e623}">
          <xlrd:rvb i="4016"/>
        </ext>
      </extLst>
    </bk>
    <bk>
      <extLst>
        <ext uri="{3e2802c4-a4d2-4d8b-9148-e3be6c30e623}">
          <xlrd:rvb i="4017"/>
        </ext>
      </extLst>
    </bk>
    <bk>
      <extLst>
        <ext uri="{3e2802c4-a4d2-4d8b-9148-e3be6c30e623}">
          <xlrd:rvb i="4018"/>
        </ext>
      </extLst>
    </bk>
    <bk>
      <extLst>
        <ext uri="{3e2802c4-a4d2-4d8b-9148-e3be6c30e623}">
          <xlrd:rvb i="4019"/>
        </ext>
      </extLst>
    </bk>
    <bk>
      <extLst>
        <ext uri="{3e2802c4-a4d2-4d8b-9148-e3be6c30e623}">
          <xlrd:rvb i="4020"/>
        </ext>
      </extLst>
    </bk>
    <bk>
      <extLst>
        <ext uri="{3e2802c4-a4d2-4d8b-9148-e3be6c30e623}">
          <xlrd:rvb i="4021"/>
        </ext>
      </extLst>
    </bk>
    <bk>
      <extLst>
        <ext uri="{3e2802c4-a4d2-4d8b-9148-e3be6c30e623}">
          <xlrd:rvb i="4022"/>
        </ext>
      </extLst>
    </bk>
    <bk>
      <extLst>
        <ext uri="{3e2802c4-a4d2-4d8b-9148-e3be6c30e623}">
          <xlrd:rvb i="4023"/>
        </ext>
      </extLst>
    </bk>
    <bk>
      <extLst>
        <ext uri="{3e2802c4-a4d2-4d8b-9148-e3be6c30e623}">
          <xlrd:rvb i="4024"/>
        </ext>
      </extLst>
    </bk>
    <bk>
      <extLst>
        <ext uri="{3e2802c4-a4d2-4d8b-9148-e3be6c30e623}">
          <xlrd:rvb i="4025"/>
        </ext>
      </extLst>
    </bk>
    <bk>
      <extLst>
        <ext uri="{3e2802c4-a4d2-4d8b-9148-e3be6c30e623}">
          <xlrd:rvb i="4026"/>
        </ext>
      </extLst>
    </bk>
    <bk>
      <extLst>
        <ext uri="{3e2802c4-a4d2-4d8b-9148-e3be6c30e623}">
          <xlrd:rvb i="4027"/>
        </ext>
      </extLst>
    </bk>
    <bk>
      <extLst>
        <ext uri="{3e2802c4-a4d2-4d8b-9148-e3be6c30e623}">
          <xlrd:rvb i="4028"/>
        </ext>
      </extLst>
    </bk>
    <bk>
      <extLst>
        <ext uri="{3e2802c4-a4d2-4d8b-9148-e3be6c30e623}">
          <xlrd:rvb i="4029"/>
        </ext>
      </extLst>
    </bk>
    <bk>
      <extLst>
        <ext uri="{3e2802c4-a4d2-4d8b-9148-e3be6c30e623}">
          <xlrd:rvb i="4030"/>
        </ext>
      </extLst>
    </bk>
    <bk>
      <extLst>
        <ext uri="{3e2802c4-a4d2-4d8b-9148-e3be6c30e623}">
          <xlrd:rvb i="4031"/>
        </ext>
      </extLst>
    </bk>
    <bk>
      <extLst>
        <ext uri="{3e2802c4-a4d2-4d8b-9148-e3be6c30e623}">
          <xlrd:rvb i="4032"/>
        </ext>
      </extLst>
    </bk>
    <bk>
      <extLst>
        <ext uri="{3e2802c4-a4d2-4d8b-9148-e3be6c30e623}">
          <xlrd:rvb i="4033"/>
        </ext>
      </extLst>
    </bk>
    <bk>
      <extLst>
        <ext uri="{3e2802c4-a4d2-4d8b-9148-e3be6c30e623}">
          <xlrd:rvb i="4034"/>
        </ext>
      </extLst>
    </bk>
    <bk>
      <extLst>
        <ext uri="{3e2802c4-a4d2-4d8b-9148-e3be6c30e623}">
          <xlrd:rvb i="4035"/>
        </ext>
      </extLst>
    </bk>
    <bk>
      <extLst>
        <ext uri="{3e2802c4-a4d2-4d8b-9148-e3be6c30e623}">
          <xlrd:rvb i="4036"/>
        </ext>
      </extLst>
    </bk>
    <bk>
      <extLst>
        <ext uri="{3e2802c4-a4d2-4d8b-9148-e3be6c30e623}">
          <xlrd:rvb i="4037"/>
        </ext>
      </extLst>
    </bk>
    <bk>
      <extLst>
        <ext uri="{3e2802c4-a4d2-4d8b-9148-e3be6c30e623}">
          <xlrd:rvb i="4038"/>
        </ext>
      </extLst>
    </bk>
    <bk>
      <extLst>
        <ext uri="{3e2802c4-a4d2-4d8b-9148-e3be6c30e623}">
          <xlrd:rvb i="4039"/>
        </ext>
      </extLst>
    </bk>
    <bk>
      <extLst>
        <ext uri="{3e2802c4-a4d2-4d8b-9148-e3be6c30e623}">
          <xlrd:rvb i="4040"/>
        </ext>
      </extLst>
    </bk>
    <bk>
      <extLst>
        <ext uri="{3e2802c4-a4d2-4d8b-9148-e3be6c30e623}">
          <xlrd:rvb i="4041"/>
        </ext>
      </extLst>
    </bk>
    <bk>
      <extLst>
        <ext uri="{3e2802c4-a4d2-4d8b-9148-e3be6c30e623}">
          <xlrd:rvb i="4042"/>
        </ext>
      </extLst>
    </bk>
    <bk>
      <extLst>
        <ext uri="{3e2802c4-a4d2-4d8b-9148-e3be6c30e623}">
          <xlrd:rvb i="4043"/>
        </ext>
      </extLst>
    </bk>
    <bk>
      <extLst>
        <ext uri="{3e2802c4-a4d2-4d8b-9148-e3be6c30e623}">
          <xlrd:rvb i="4044"/>
        </ext>
      </extLst>
    </bk>
    <bk>
      <extLst>
        <ext uri="{3e2802c4-a4d2-4d8b-9148-e3be6c30e623}">
          <xlrd:rvb i="4045"/>
        </ext>
      </extLst>
    </bk>
    <bk>
      <extLst>
        <ext uri="{3e2802c4-a4d2-4d8b-9148-e3be6c30e623}">
          <xlrd:rvb i="4046"/>
        </ext>
      </extLst>
    </bk>
    <bk>
      <extLst>
        <ext uri="{3e2802c4-a4d2-4d8b-9148-e3be6c30e623}">
          <xlrd:rvb i="4047"/>
        </ext>
      </extLst>
    </bk>
    <bk>
      <extLst>
        <ext uri="{3e2802c4-a4d2-4d8b-9148-e3be6c30e623}">
          <xlrd:rvb i="4048"/>
        </ext>
      </extLst>
    </bk>
    <bk>
      <extLst>
        <ext uri="{3e2802c4-a4d2-4d8b-9148-e3be6c30e623}">
          <xlrd:rvb i="4049"/>
        </ext>
      </extLst>
    </bk>
    <bk>
      <extLst>
        <ext uri="{3e2802c4-a4d2-4d8b-9148-e3be6c30e623}">
          <xlrd:rvb i="4050"/>
        </ext>
      </extLst>
    </bk>
    <bk>
      <extLst>
        <ext uri="{3e2802c4-a4d2-4d8b-9148-e3be6c30e623}">
          <xlrd:rvb i="4051"/>
        </ext>
      </extLst>
    </bk>
    <bk>
      <extLst>
        <ext uri="{3e2802c4-a4d2-4d8b-9148-e3be6c30e623}">
          <xlrd:rvb i="4052"/>
        </ext>
      </extLst>
    </bk>
    <bk>
      <extLst>
        <ext uri="{3e2802c4-a4d2-4d8b-9148-e3be6c30e623}">
          <xlrd:rvb i="4053"/>
        </ext>
      </extLst>
    </bk>
    <bk>
      <extLst>
        <ext uri="{3e2802c4-a4d2-4d8b-9148-e3be6c30e623}">
          <xlrd:rvb i="4054"/>
        </ext>
      </extLst>
    </bk>
    <bk>
      <extLst>
        <ext uri="{3e2802c4-a4d2-4d8b-9148-e3be6c30e623}">
          <xlrd:rvb i="4055"/>
        </ext>
      </extLst>
    </bk>
    <bk>
      <extLst>
        <ext uri="{3e2802c4-a4d2-4d8b-9148-e3be6c30e623}">
          <xlrd:rvb i="4056"/>
        </ext>
      </extLst>
    </bk>
    <bk>
      <extLst>
        <ext uri="{3e2802c4-a4d2-4d8b-9148-e3be6c30e623}">
          <xlrd:rvb i="4057"/>
        </ext>
      </extLst>
    </bk>
    <bk>
      <extLst>
        <ext uri="{3e2802c4-a4d2-4d8b-9148-e3be6c30e623}">
          <xlrd:rvb i="4058"/>
        </ext>
      </extLst>
    </bk>
    <bk>
      <extLst>
        <ext uri="{3e2802c4-a4d2-4d8b-9148-e3be6c30e623}">
          <xlrd:rvb i="4059"/>
        </ext>
      </extLst>
    </bk>
    <bk>
      <extLst>
        <ext uri="{3e2802c4-a4d2-4d8b-9148-e3be6c30e623}">
          <xlrd:rvb i="4060"/>
        </ext>
      </extLst>
    </bk>
    <bk>
      <extLst>
        <ext uri="{3e2802c4-a4d2-4d8b-9148-e3be6c30e623}">
          <xlrd:rvb i="4061"/>
        </ext>
      </extLst>
    </bk>
    <bk>
      <extLst>
        <ext uri="{3e2802c4-a4d2-4d8b-9148-e3be6c30e623}">
          <xlrd:rvb i="4062"/>
        </ext>
      </extLst>
    </bk>
    <bk>
      <extLst>
        <ext uri="{3e2802c4-a4d2-4d8b-9148-e3be6c30e623}">
          <xlrd:rvb i="4063"/>
        </ext>
      </extLst>
    </bk>
    <bk>
      <extLst>
        <ext uri="{3e2802c4-a4d2-4d8b-9148-e3be6c30e623}">
          <xlrd:rvb i="4064"/>
        </ext>
      </extLst>
    </bk>
    <bk>
      <extLst>
        <ext uri="{3e2802c4-a4d2-4d8b-9148-e3be6c30e623}">
          <xlrd:rvb i="4065"/>
        </ext>
      </extLst>
    </bk>
    <bk>
      <extLst>
        <ext uri="{3e2802c4-a4d2-4d8b-9148-e3be6c30e623}">
          <xlrd:rvb i="4066"/>
        </ext>
      </extLst>
    </bk>
    <bk>
      <extLst>
        <ext uri="{3e2802c4-a4d2-4d8b-9148-e3be6c30e623}">
          <xlrd:rvb i="4067"/>
        </ext>
      </extLst>
    </bk>
    <bk>
      <extLst>
        <ext uri="{3e2802c4-a4d2-4d8b-9148-e3be6c30e623}">
          <xlrd:rvb i="4068"/>
        </ext>
      </extLst>
    </bk>
    <bk>
      <extLst>
        <ext uri="{3e2802c4-a4d2-4d8b-9148-e3be6c30e623}">
          <xlrd:rvb i="4069"/>
        </ext>
      </extLst>
    </bk>
    <bk>
      <extLst>
        <ext uri="{3e2802c4-a4d2-4d8b-9148-e3be6c30e623}">
          <xlrd:rvb i="4070"/>
        </ext>
      </extLst>
    </bk>
    <bk>
      <extLst>
        <ext uri="{3e2802c4-a4d2-4d8b-9148-e3be6c30e623}">
          <xlrd:rvb i="4071"/>
        </ext>
      </extLst>
    </bk>
    <bk>
      <extLst>
        <ext uri="{3e2802c4-a4d2-4d8b-9148-e3be6c30e623}">
          <xlrd:rvb i="4072"/>
        </ext>
      </extLst>
    </bk>
    <bk>
      <extLst>
        <ext uri="{3e2802c4-a4d2-4d8b-9148-e3be6c30e623}">
          <xlrd:rvb i="4073"/>
        </ext>
      </extLst>
    </bk>
    <bk>
      <extLst>
        <ext uri="{3e2802c4-a4d2-4d8b-9148-e3be6c30e623}">
          <xlrd:rvb i="4074"/>
        </ext>
      </extLst>
    </bk>
    <bk>
      <extLst>
        <ext uri="{3e2802c4-a4d2-4d8b-9148-e3be6c30e623}">
          <xlrd:rvb i="4075"/>
        </ext>
      </extLst>
    </bk>
    <bk>
      <extLst>
        <ext uri="{3e2802c4-a4d2-4d8b-9148-e3be6c30e623}">
          <xlrd:rvb i="4076"/>
        </ext>
      </extLst>
    </bk>
    <bk>
      <extLst>
        <ext uri="{3e2802c4-a4d2-4d8b-9148-e3be6c30e623}">
          <xlrd:rvb i="4077"/>
        </ext>
      </extLst>
    </bk>
    <bk>
      <extLst>
        <ext uri="{3e2802c4-a4d2-4d8b-9148-e3be6c30e623}">
          <xlrd:rvb i="4078"/>
        </ext>
      </extLst>
    </bk>
    <bk>
      <extLst>
        <ext uri="{3e2802c4-a4d2-4d8b-9148-e3be6c30e623}">
          <xlrd:rvb i="4079"/>
        </ext>
      </extLst>
    </bk>
    <bk>
      <extLst>
        <ext uri="{3e2802c4-a4d2-4d8b-9148-e3be6c30e623}">
          <xlrd:rvb i="4080"/>
        </ext>
      </extLst>
    </bk>
    <bk>
      <extLst>
        <ext uri="{3e2802c4-a4d2-4d8b-9148-e3be6c30e623}">
          <xlrd:rvb i="4081"/>
        </ext>
      </extLst>
    </bk>
    <bk>
      <extLst>
        <ext uri="{3e2802c4-a4d2-4d8b-9148-e3be6c30e623}">
          <xlrd:rvb i="4082"/>
        </ext>
      </extLst>
    </bk>
    <bk>
      <extLst>
        <ext uri="{3e2802c4-a4d2-4d8b-9148-e3be6c30e623}">
          <xlrd:rvb i="4083"/>
        </ext>
      </extLst>
    </bk>
    <bk>
      <extLst>
        <ext uri="{3e2802c4-a4d2-4d8b-9148-e3be6c30e623}">
          <xlrd:rvb i="4084"/>
        </ext>
      </extLst>
    </bk>
    <bk>
      <extLst>
        <ext uri="{3e2802c4-a4d2-4d8b-9148-e3be6c30e623}">
          <xlrd:rvb i="4085"/>
        </ext>
      </extLst>
    </bk>
    <bk>
      <extLst>
        <ext uri="{3e2802c4-a4d2-4d8b-9148-e3be6c30e623}">
          <xlrd:rvb i="4086"/>
        </ext>
      </extLst>
    </bk>
    <bk>
      <extLst>
        <ext uri="{3e2802c4-a4d2-4d8b-9148-e3be6c30e623}">
          <xlrd:rvb i="4087"/>
        </ext>
      </extLst>
    </bk>
    <bk>
      <extLst>
        <ext uri="{3e2802c4-a4d2-4d8b-9148-e3be6c30e623}">
          <xlrd:rvb i="4088"/>
        </ext>
      </extLst>
    </bk>
    <bk>
      <extLst>
        <ext uri="{3e2802c4-a4d2-4d8b-9148-e3be6c30e623}">
          <xlrd:rvb i="4089"/>
        </ext>
      </extLst>
    </bk>
    <bk>
      <extLst>
        <ext uri="{3e2802c4-a4d2-4d8b-9148-e3be6c30e623}">
          <xlrd:rvb i="4090"/>
        </ext>
      </extLst>
    </bk>
    <bk>
      <extLst>
        <ext uri="{3e2802c4-a4d2-4d8b-9148-e3be6c30e623}">
          <xlrd:rvb i="4091"/>
        </ext>
      </extLst>
    </bk>
    <bk>
      <extLst>
        <ext uri="{3e2802c4-a4d2-4d8b-9148-e3be6c30e623}">
          <xlrd:rvb i="4092"/>
        </ext>
      </extLst>
    </bk>
    <bk>
      <extLst>
        <ext uri="{3e2802c4-a4d2-4d8b-9148-e3be6c30e623}">
          <xlrd:rvb i="4093"/>
        </ext>
      </extLst>
    </bk>
    <bk>
      <extLst>
        <ext uri="{3e2802c4-a4d2-4d8b-9148-e3be6c30e623}">
          <xlrd:rvb i="4094"/>
        </ext>
      </extLst>
    </bk>
    <bk>
      <extLst>
        <ext uri="{3e2802c4-a4d2-4d8b-9148-e3be6c30e623}">
          <xlrd:rvb i="4095"/>
        </ext>
      </extLst>
    </bk>
    <bk>
      <extLst>
        <ext uri="{3e2802c4-a4d2-4d8b-9148-e3be6c30e623}">
          <xlrd:rvb i="4096"/>
        </ext>
      </extLst>
    </bk>
    <bk>
      <extLst>
        <ext uri="{3e2802c4-a4d2-4d8b-9148-e3be6c30e623}">
          <xlrd:rvb i="4097"/>
        </ext>
      </extLst>
    </bk>
    <bk>
      <extLst>
        <ext uri="{3e2802c4-a4d2-4d8b-9148-e3be6c30e623}">
          <xlrd:rvb i="4098"/>
        </ext>
      </extLst>
    </bk>
    <bk>
      <extLst>
        <ext uri="{3e2802c4-a4d2-4d8b-9148-e3be6c30e623}">
          <xlrd:rvb i="4099"/>
        </ext>
      </extLst>
    </bk>
    <bk>
      <extLst>
        <ext uri="{3e2802c4-a4d2-4d8b-9148-e3be6c30e623}">
          <xlrd:rvb i="4100"/>
        </ext>
      </extLst>
    </bk>
    <bk>
      <extLst>
        <ext uri="{3e2802c4-a4d2-4d8b-9148-e3be6c30e623}">
          <xlrd:rvb i="4101"/>
        </ext>
      </extLst>
    </bk>
    <bk>
      <extLst>
        <ext uri="{3e2802c4-a4d2-4d8b-9148-e3be6c30e623}">
          <xlrd:rvb i="4102"/>
        </ext>
      </extLst>
    </bk>
    <bk>
      <extLst>
        <ext uri="{3e2802c4-a4d2-4d8b-9148-e3be6c30e623}">
          <xlrd:rvb i="4103"/>
        </ext>
      </extLst>
    </bk>
    <bk>
      <extLst>
        <ext uri="{3e2802c4-a4d2-4d8b-9148-e3be6c30e623}">
          <xlrd:rvb i="4104"/>
        </ext>
      </extLst>
    </bk>
    <bk>
      <extLst>
        <ext uri="{3e2802c4-a4d2-4d8b-9148-e3be6c30e623}">
          <xlrd:rvb i="4105"/>
        </ext>
      </extLst>
    </bk>
    <bk>
      <extLst>
        <ext uri="{3e2802c4-a4d2-4d8b-9148-e3be6c30e623}">
          <xlrd:rvb i="4106"/>
        </ext>
      </extLst>
    </bk>
    <bk>
      <extLst>
        <ext uri="{3e2802c4-a4d2-4d8b-9148-e3be6c30e623}">
          <xlrd:rvb i="4107"/>
        </ext>
      </extLst>
    </bk>
    <bk>
      <extLst>
        <ext uri="{3e2802c4-a4d2-4d8b-9148-e3be6c30e623}">
          <xlrd:rvb i="4108"/>
        </ext>
      </extLst>
    </bk>
    <bk>
      <extLst>
        <ext uri="{3e2802c4-a4d2-4d8b-9148-e3be6c30e623}">
          <xlrd:rvb i="4109"/>
        </ext>
      </extLst>
    </bk>
    <bk>
      <extLst>
        <ext uri="{3e2802c4-a4d2-4d8b-9148-e3be6c30e623}">
          <xlrd:rvb i="4110"/>
        </ext>
      </extLst>
    </bk>
    <bk>
      <extLst>
        <ext uri="{3e2802c4-a4d2-4d8b-9148-e3be6c30e623}">
          <xlrd:rvb i="4111"/>
        </ext>
      </extLst>
    </bk>
    <bk>
      <extLst>
        <ext uri="{3e2802c4-a4d2-4d8b-9148-e3be6c30e623}">
          <xlrd:rvb i="4112"/>
        </ext>
      </extLst>
    </bk>
    <bk>
      <extLst>
        <ext uri="{3e2802c4-a4d2-4d8b-9148-e3be6c30e623}">
          <xlrd:rvb i="4113"/>
        </ext>
      </extLst>
    </bk>
    <bk>
      <extLst>
        <ext uri="{3e2802c4-a4d2-4d8b-9148-e3be6c30e623}">
          <xlrd:rvb i="4114"/>
        </ext>
      </extLst>
    </bk>
    <bk>
      <extLst>
        <ext uri="{3e2802c4-a4d2-4d8b-9148-e3be6c30e623}">
          <xlrd:rvb i="4115"/>
        </ext>
      </extLst>
    </bk>
    <bk>
      <extLst>
        <ext uri="{3e2802c4-a4d2-4d8b-9148-e3be6c30e623}">
          <xlrd:rvb i="4116"/>
        </ext>
      </extLst>
    </bk>
    <bk>
      <extLst>
        <ext uri="{3e2802c4-a4d2-4d8b-9148-e3be6c30e623}">
          <xlrd:rvb i="4117"/>
        </ext>
      </extLst>
    </bk>
    <bk>
      <extLst>
        <ext uri="{3e2802c4-a4d2-4d8b-9148-e3be6c30e623}">
          <xlrd:rvb i="4118"/>
        </ext>
      </extLst>
    </bk>
    <bk>
      <extLst>
        <ext uri="{3e2802c4-a4d2-4d8b-9148-e3be6c30e623}">
          <xlrd:rvb i="4119"/>
        </ext>
      </extLst>
    </bk>
    <bk>
      <extLst>
        <ext uri="{3e2802c4-a4d2-4d8b-9148-e3be6c30e623}">
          <xlrd:rvb i="4120"/>
        </ext>
      </extLst>
    </bk>
    <bk>
      <extLst>
        <ext uri="{3e2802c4-a4d2-4d8b-9148-e3be6c30e623}">
          <xlrd:rvb i="4121"/>
        </ext>
      </extLst>
    </bk>
    <bk>
      <extLst>
        <ext uri="{3e2802c4-a4d2-4d8b-9148-e3be6c30e623}">
          <xlrd:rvb i="4122"/>
        </ext>
      </extLst>
    </bk>
    <bk>
      <extLst>
        <ext uri="{3e2802c4-a4d2-4d8b-9148-e3be6c30e623}">
          <xlrd:rvb i="4123"/>
        </ext>
      </extLst>
    </bk>
    <bk>
      <extLst>
        <ext uri="{3e2802c4-a4d2-4d8b-9148-e3be6c30e623}">
          <xlrd:rvb i="4124"/>
        </ext>
      </extLst>
    </bk>
    <bk>
      <extLst>
        <ext uri="{3e2802c4-a4d2-4d8b-9148-e3be6c30e623}">
          <xlrd:rvb i="4125"/>
        </ext>
      </extLst>
    </bk>
    <bk>
      <extLst>
        <ext uri="{3e2802c4-a4d2-4d8b-9148-e3be6c30e623}">
          <xlrd:rvb i="4126"/>
        </ext>
      </extLst>
    </bk>
    <bk>
      <extLst>
        <ext uri="{3e2802c4-a4d2-4d8b-9148-e3be6c30e623}">
          <xlrd:rvb i="4127"/>
        </ext>
      </extLst>
    </bk>
    <bk>
      <extLst>
        <ext uri="{3e2802c4-a4d2-4d8b-9148-e3be6c30e623}">
          <xlrd:rvb i="4128"/>
        </ext>
      </extLst>
    </bk>
    <bk>
      <extLst>
        <ext uri="{3e2802c4-a4d2-4d8b-9148-e3be6c30e623}">
          <xlrd:rvb i="4129"/>
        </ext>
      </extLst>
    </bk>
    <bk>
      <extLst>
        <ext uri="{3e2802c4-a4d2-4d8b-9148-e3be6c30e623}">
          <xlrd:rvb i="4130"/>
        </ext>
      </extLst>
    </bk>
    <bk>
      <extLst>
        <ext uri="{3e2802c4-a4d2-4d8b-9148-e3be6c30e623}">
          <xlrd:rvb i="4131"/>
        </ext>
      </extLst>
    </bk>
    <bk>
      <extLst>
        <ext uri="{3e2802c4-a4d2-4d8b-9148-e3be6c30e623}">
          <xlrd:rvb i="4132"/>
        </ext>
      </extLst>
    </bk>
    <bk>
      <extLst>
        <ext uri="{3e2802c4-a4d2-4d8b-9148-e3be6c30e623}">
          <xlrd:rvb i="4133"/>
        </ext>
      </extLst>
    </bk>
    <bk>
      <extLst>
        <ext uri="{3e2802c4-a4d2-4d8b-9148-e3be6c30e623}">
          <xlrd:rvb i="4134"/>
        </ext>
      </extLst>
    </bk>
    <bk>
      <extLst>
        <ext uri="{3e2802c4-a4d2-4d8b-9148-e3be6c30e623}">
          <xlrd:rvb i="4135"/>
        </ext>
      </extLst>
    </bk>
    <bk>
      <extLst>
        <ext uri="{3e2802c4-a4d2-4d8b-9148-e3be6c30e623}">
          <xlrd:rvb i="4136"/>
        </ext>
      </extLst>
    </bk>
    <bk>
      <extLst>
        <ext uri="{3e2802c4-a4d2-4d8b-9148-e3be6c30e623}">
          <xlrd:rvb i="4137"/>
        </ext>
      </extLst>
    </bk>
    <bk>
      <extLst>
        <ext uri="{3e2802c4-a4d2-4d8b-9148-e3be6c30e623}">
          <xlrd:rvb i="4138"/>
        </ext>
      </extLst>
    </bk>
    <bk>
      <extLst>
        <ext uri="{3e2802c4-a4d2-4d8b-9148-e3be6c30e623}">
          <xlrd:rvb i="4139"/>
        </ext>
      </extLst>
    </bk>
    <bk>
      <extLst>
        <ext uri="{3e2802c4-a4d2-4d8b-9148-e3be6c30e623}">
          <xlrd:rvb i="4140"/>
        </ext>
      </extLst>
    </bk>
    <bk>
      <extLst>
        <ext uri="{3e2802c4-a4d2-4d8b-9148-e3be6c30e623}">
          <xlrd:rvb i="4141"/>
        </ext>
      </extLst>
    </bk>
    <bk>
      <extLst>
        <ext uri="{3e2802c4-a4d2-4d8b-9148-e3be6c30e623}">
          <xlrd:rvb i="4142"/>
        </ext>
      </extLst>
    </bk>
    <bk>
      <extLst>
        <ext uri="{3e2802c4-a4d2-4d8b-9148-e3be6c30e623}">
          <xlrd:rvb i="4143"/>
        </ext>
      </extLst>
    </bk>
    <bk>
      <extLst>
        <ext uri="{3e2802c4-a4d2-4d8b-9148-e3be6c30e623}">
          <xlrd:rvb i="4144"/>
        </ext>
      </extLst>
    </bk>
    <bk>
      <extLst>
        <ext uri="{3e2802c4-a4d2-4d8b-9148-e3be6c30e623}">
          <xlrd:rvb i="4145"/>
        </ext>
      </extLst>
    </bk>
    <bk>
      <extLst>
        <ext uri="{3e2802c4-a4d2-4d8b-9148-e3be6c30e623}">
          <xlrd:rvb i="4146"/>
        </ext>
      </extLst>
    </bk>
    <bk>
      <extLst>
        <ext uri="{3e2802c4-a4d2-4d8b-9148-e3be6c30e623}">
          <xlrd:rvb i="4147"/>
        </ext>
      </extLst>
    </bk>
    <bk>
      <extLst>
        <ext uri="{3e2802c4-a4d2-4d8b-9148-e3be6c30e623}">
          <xlrd:rvb i="4148"/>
        </ext>
      </extLst>
    </bk>
    <bk>
      <extLst>
        <ext uri="{3e2802c4-a4d2-4d8b-9148-e3be6c30e623}">
          <xlrd:rvb i="4149"/>
        </ext>
      </extLst>
    </bk>
    <bk>
      <extLst>
        <ext uri="{3e2802c4-a4d2-4d8b-9148-e3be6c30e623}">
          <xlrd:rvb i="4150"/>
        </ext>
      </extLst>
    </bk>
    <bk>
      <extLst>
        <ext uri="{3e2802c4-a4d2-4d8b-9148-e3be6c30e623}">
          <xlrd:rvb i="4151"/>
        </ext>
      </extLst>
    </bk>
    <bk>
      <extLst>
        <ext uri="{3e2802c4-a4d2-4d8b-9148-e3be6c30e623}">
          <xlrd:rvb i="4152"/>
        </ext>
      </extLst>
    </bk>
    <bk>
      <extLst>
        <ext uri="{3e2802c4-a4d2-4d8b-9148-e3be6c30e623}">
          <xlrd:rvb i="4153"/>
        </ext>
      </extLst>
    </bk>
    <bk>
      <extLst>
        <ext uri="{3e2802c4-a4d2-4d8b-9148-e3be6c30e623}">
          <xlrd:rvb i="4154"/>
        </ext>
      </extLst>
    </bk>
    <bk>
      <extLst>
        <ext uri="{3e2802c4-a4d2-4d8b-9148-e3be6c30e623}">
          <xlrd:rvb i="4155"/>
        </ext>
      </extLst>
    </bk>
    <bk>
      <extLst>
        <ext uri="{3e2802c4-a4d2-4d8b-9148-e3be6c30e623}">
          <xlrd:rvb i="4156"/>
        </ext>
      </extLst>
    </bk>
    <bk>
      <extLst>
        <ext uri="{3e2802c4-a4d2-4d8b-9148-e3be6c30e623}">
          <xlrd:rvb i="4157"/>
        </ext>
      </extLst>
    </bk>
    <bk>
      <extLst>
        <ext uri="{3e2802c4-a4d2-4d8b-9148-e3be6c30e623}">
          <xlrd:rvb i="4158"/>
        </ext>
      </extLst>
    </bk>
    <bk>
      <extLst>
        <ext uri="{3e2802c4-a4d2-4d8b-9148-e3be6c30e623}">
          <xlrd:rvb i="4159"/>
        </ext>
      </extLst>
    </bk>
    <bk>
      <extLst>
        <ext uri="{3e2802c4-a4d2-4d8b-9148-e3be6c30e623}">
          <xlrd:rvb i="4160"/>
        </ext>
      </extLst>
    </bk>
    <bk>
      <extLst>
        <ext uri="{3e2802c4-a4d2-4d8b-9148-e3be6c30e623}">
          <xlrd:rvb i="4161"/>
        </ext>
      </extLst>
    </bk>
    <bk>
      <extLst>
        <ext uri="{3e2802c4-a4d2-4d8b-9148-e3be6c30e623}">
          <xlrd:rvb i="4162"/>
        </ext>
      </extLst>
    </bk>
    <bk>
      <extLst>
        <ext uri="{3e2802c4-a4d2-4d8b-9148-e3be6c30e623}">
          <xlrd:rvb i="4163"/>
        </ext>
      </extLst>
    </bk>
    <bk>
      <extLst>
        <ext uri="{3e2802c4-a4d2-4d8b-9148-e3be6c30e623}">
          <xlrd:rvb i="4164"/>
        </ext>
      </extLst>
    </bk>
    <bk>
      <extLst>
        <ext uri="{3e2802c4-a4d2-4d8b-9148-e3be6c30e623}">
          <xlrd:rvb i="4165"/>
        </ext>
      </extLst>
    </bk>
    <bk>
      <extLst>
        <ext uri="{3e2802c4-a4d2-4d8b-9148-e3be6c30e623}">
          <xlrd:rvb i="4166"/>
        </ext>
      </extLst>
    </bk>
    <bk>
      <extLst>
        <ext uri="{3e2802c4-a4d2-4d8b-9148-e3be6c30e623}">
          <xlrd:rvb i="4167"/>
        </ext>
      </extLst>
    </bk>
    <bk>
      <extLst>
        <ext uri="{3e2802c4-a4d2-4d8b-9148-e3be6c30e623}">
          <xlrd:rvb i="4168"/>
        </ext>
      </extLst>
    </bk>
    <bk>
      <extLst>
        <ext uri="{3e2802c4-a4d2-4d8b-9148-e3be6c30e623}">
          <xlrd:rvb i="4169"/>
        </ext>
      </extLst>
    </bk>
    <bk>
      <extLst>
        <ext uri="{3e2802c4-a4d2-4d8b-9148-e3be6c30e623}">
          <xlrd:rvb i="4170"/>
        </ext>
      </extLst>
    </bk>
    <bk>
      <extLst>
        <ext uri="{3e2802c4-a4d2-4d8b-9148-e3be6c30e623}">
          <xlrd:rvb i="4171"/>
        </ext>
      </extLst>
    </bk>
    <bk>
      <extLst>
        <ext uri="{3e2802c4-a4d2-4d8b-9148-e3be6c30e623}">
          <xlrd:rvb i="4172"/>
        </ext>
      </extLst>
    </bk>
    <bk>
      <extLst>
        <ext uri="{3e2802c4-a4d2-4d8b-9148-e3be6c30e623}">
          <xlrd:rvb i="4173"/>
        </ext>
      </extLst>
    </bk>
    <bk>
      <extLst>
        <ext uri="{3e2802c4-a4d2-4d8b-9148-e3be6c30e623}">
          <xlrd:rvb i="4174"/>
        </ext>
      </extLst>
    </bk>
    <bk>
      <extLst>
        <ext uri="{3e2802c4-a4d2-4d8b-9148-e3be6c30e623}">
          <xlrd:rvb i="4175"/>
        </ext>
      </extLst>
    </bk>
    <bk>
      <extLst>
        <ext uri="{3e2802c4-a4d2-4d8b-9148-e3be6c30e623}">
          <xlrd:rvb i="4176"/>
        </ext>
      </extLst>
    </bk>
    <bk>
      <extLst>
        <ext uri="{3e2802c4-a4d2-4d8b-9148-e3be6c30e623}">
          <xlrd:rvb i="4177"/>
        </ext>
      </extLst>
    </bk>
    <bk>
      <extLst>
        <ext uri="{3e2802c4-a4d2-4d8b-9148-e3be6c30e623}">
          <xlrd:rvb i="4178"/>
        </ext>
      </extLst>
    </bk>
    <bk>
      <extLst>
        <ext uri="{3e2802c4-a4d2-4d8b-9148-e3be6c30e623}">
          <xlrd:rvb i="4179"/>
        </ext>
      </extLst>
    </bk>
    <bk>
      <extLst>
        <ext uri="{3e2802c4-a4d2-4d8b-9148-e3be6c30e623}">
          <xlrd:rvb i="4180"/>
        </ext>
      </extLst>
    </bk>
    <bk>
      <extLst>
        <ext uri="{3e2802c4-a4d2-4d8b-9148-e3be6c30e623}">
          <xlrd:rvb i="4181"/>
        </ext>
      </extLst>
    </bk>
    <bk>
      <extLst>
        <ext uri="{3e2802c4-a4d2-4d8b-9148-e3be6c30e623}">
          <xlrd:rvb i="4182"/>
        </ext>
      </extLst>
    </bk>
    <bk>
      <extLst>
        <ext uri="{3e2802c4-a4d2-4d8b-9148-e3be6c30e623}">
          <xlrd:rvb i="4183"/>
        </ext>
      </extLst>
    </bk>
    <bk>
      <extLst>
        <ext uri="{3e2802c4-a4d2-4d8b-9148-e3be6c30e623}">
          <xlrd:rvb i="4184"/>
        </ext>
      </extLst>
    </bk>
    <bk>
      <extLst>
        <ext uri="{3e2802c4-a4d2-4d8b-9148-e3be6c30e623}">
          <xlrd:rvb i="4185"/>
        </ext>
      </extLst>
    </bk>
    <bk>
      <extLst>
        <ext uri="{3e2802c4-a4d2-4d8b-9148-e3be6c30e623}">
          <xlrd:rvb i="4186"/>
        </ext>
      </extLst>
    </bk>
    <bk>
      <extLst>
        <ext uri="{3e2802c4-a4d2-4d8b-9148-e3be6c30e623}">
          <xlrd:rvb i="4187"/>
        </ext>
      </extLst>
    </bk>
    <bk>
      <extLst>
        <ext uri="{3e2802c4-a4d2-4d8b-9148-e3be6c30e623}">
          <xlrd:rvb i="4188"/>
        </ext>
      </extLst>
    </bk>
    <bk>
      <extLst>
        <ext uri="{3e2802c4-a4d2-4d8b-9148-e3be6c30e623}">
          <xlrd:rvb i="4189"/>
        </ext>
      </extLst>
    </bk>
    <bk>
      <extLst>
        <ext uri="{3e2802c4-a4d2-4d8b-9148-e3be6c30e623}">
          <xlrd:rvb i="4190"/>
        </ext>
      </extLst>
    </bk>
    <bk>
      <extLst>
        <ext uri="{3e2802c4-a4d2-4d8b-9148-e3be6c30e623}">
          <xlrd:rvb i="4191"/>
        </ext>
      </extLst>
    </bk>
    <bk>
      <extLst>
        <ext uri="{3e2802c4-a4d2-4d8b-9148-e3be6c30e623}">
          <xlrd:rvb i="4192"/>
        </ext>
      </extLst>
    </bk>
    <bk>
      <extLst>
        <ext uri="{3e2802c4-a4d2-4d8b-9148-e3be6c30e623}">
          <xlrd:rvb i="4193"/>
        </ext>
      </extLst>
    </bk>
    <bk>
      <extLst>
        <ext uri="{3e2802c4-a4d2-4d8b-9148-e3be6c30e623}">
          <xlrd:rvb i="4194"/>
        </ext>
      </extLst>
    </bk>
    <bk>
      <extLst>
        <ext uri="{3e2802c4-a4d2-4d8b-9148-e3be6c30e623}">
          <xlrd:rvb i="4195"/>
        </ext>
      </extLst>
    </bk>
    <bk>
      <extLst>
        <ext uri="{3e2802c4-a4d2-4d8b-9148-e3be6c30e623}">
          <xlrd:rvb i="4196"/>
        </ext>
      </extLst>
    </bk>
    <bk>
      <extLst>
        <ext uri="{3e2802c4-a4d2-4d8b-9148-e3be6c30e623}">
          <xlrd:rvb i="4197"/>
        </ext>
      </extLst>
    </bk>
    <bk>
      <extLst>
        <ext uri="{3e2802c4-a4d2-4d8b-9148-e3be6c30e623}">
          <xlrd:rvb i="4198"/>
        </ext>
      </extLst>
    </bk>
    <bk>
      <extLst>
        <ext uri="{3e2802c4-a4d2-4d8b-9148-e3be6c30e623}">
          <xlrd:rvb i="4199"/>
        </ext>
      </extLst>
    </bk>
    <bk>
      <extLst>
        <ext uri="{3e2802c4-a4d2-4d8b-9148-e3be6c30e623}">
          <xlrd:rvb i="4200"/>
        </ext>
      </extLst>
    </bk>
    <bk>
      <extLst>
        <ext uri="{3e2802c4-a4d2-4d8b-9148-e3be6c30e623}">
          <xlrd:rvb i="4201"/>
        </ext>
      </extLst>
    </bk>
    <bk>
      <extLst>
        <ext uri="{3e2802c4-a4d2-4d8b-9148-e3be6c30e623}">
          <xlrd:rvb i="4202"/>
        </ext>
      </extLst>
    </bk>
    <bk>
      <extLst>
        <ext uri="{3e2802c4-a4d2-4d8b-9148-e3be6c30e623}">
          <xlrd:rvb i="4203"/>
        </ext>
      </extLst>
    </bk>
    <bk>
      <extLst>
        <ext uri="{3e2802c4-a4d2-4d8b-9148-e3be6c30e623}">
          <xlrd:rvb i="4204"/>
        </ext>
      </extLst>
    </bk>
    <bk>
      <extLst>
        <ext uri="{3e2802c4-a4d2-4d8b-9148-e3be6c30e623}">
          <xlrd:rvb i="4205"/>
        </ext>
      </extLst>
    </bk>
    <bk>
      <extLst>
        <ext uri="{3e2802c4-a4d2-4d8b-9148-e3be6c30e623}">
          <xlrd:rvb i="4206"/>
        </ext>
      </extLst>
    </bk>
    <bk>
      <extLst>
        <ext uri="{3e2802c4-a4d2-4d8b-9148-e3be6c30e623}">
          <xlrd:rvb i="4207"/>
        </ext>
      </extLst>
    </bk>
    <bk>
      <extLst>
        <ext uri="{3e2802c4-a4d2-4d8b-9148-e3be6c30e623}">
          <xlrd:rvb i="4208"/>
        </ext>
      </extLst>
    </bk>
    <bk>
      <extLst>
        <ext uri="{3e2802c4-a4d2-4d8b-9148-e3be6c30e623}">
          <xlrd:rvb i="4209"/>
        </ext>
      </extLst>
    </bk>
    <bk>
      <extLst>
        <ext uri="{3e2802c4-a4d2-4d8b-9148-e3be6c30e623}">
          <xlrd:rvb i="4210"/>
        </ext>
      </extLst>
    </bk>
    <bk>
      <extLst>
        <ext uri="{3e2802c4-a4d2-4d8b-9148-e3be6c30e623}">
          <xlrd:rvb i="4211"/>
        </ext>
      </extLst>
    </bk>
    <bk>
      <extLst>
        <ext uri="{3e2802c4-a4d2-4d8b-9148-e3be6c30e623}">
          <xlrd:rvb i="4212"/>
        </ext>
      </extLst>
    </bk>
    <bk>
      <extLst>
        <ext uri="{3e2802c4-a4d2-4d8b-9148-e3be6c30e623}">
          <xlrd:rvb i="4213"/>
        </ext>
      </extLst>
    </bk>
    <bk>
      <extLst>
        <ext uri="{3e2802c4-a4d2-4d8b-9148-e3be6c30e623}">
          <xlrd:rvb i="4214"/>
        </ext>
      </extLst>
    </bk>
    <bk>
      <extLst>
        <ext uri="{3e2802c4-a4d2-4d8b-9148-e3be6c30e623}">
          <xlrd:rvb i="4215"/>
        </ext>
      </extLst>
    </bk>
    <bk>
      <extLst>
        <ext uri="{3e2802c4-a4d2-4d8b-9148-e3be6c30e623}">
          <xlrd:rvb i="4216"/>
        </ext>
      </extLst>
    </bk>
    <bk>
      <extLst>
        <ext uri="{3e2802c4-a4d2-4d8b-9148-e3be6c30e623}">
          <xlrd:rvb i="4217"/>
        </ext>
      </extLst>
    </bk>
    <bk>
      <extLst>
        <ext uri="{3e2802c4-a4d2-4d8b-9148-e3be6c30e623}">
          <xlrd:rvb i="4218"/>
        </ext>
      </extLst>
    </bk>
    <bk>
      <extLst>
        <ext uri="{3e2802c4-a4d2-4d8b-9148-e3be6c30e623}">
          <xlrd:rvb i="4219"/>
        </ext>
      </extLst>
    </bk>
    <bk>
      <extLst>
        <ext uri="{3e2802c4-a4d2-4d8b-9148-e3be6c30e623}">
          <xlrd:rvb i="4220"/>
        </ext>
      </extLst>
    </bk>
    <bk>
      <extLst>
        <ext uri="{3e2802c4-a4d2-4d8b-9148-e3be6c30e623}">
          <xlrd:rvb i="4221"/>
        </ext>
      </extLst>
    </bk>
    <bk>
      <extLst>
        <ext uri="{3e2802c4-a4d2-4d8b-9148-e3be6c30e623}">
          <xlrd:rvb i="4222"/>
        </ext>
      </extLst>
    </bk>
    <bk>
      <extLst>
        <ext uri="{3e2802c4-a4d2-4d8b-9148-e3be6c30e623}">
          <xlrd:rvb i="4223"/>
        </ext>
      </extLst>
    </bk>
    <bk>
      <extLst>
        <ext uri="{3e2802c4-a4d2-4d8b-9148-e3be6c30e623}">
          <xlrd:rvb i="4224"/>
        </ext>
      </extLst>
    </bk>
    <bk>
      <extLst>
        <ext uri="{3e2802c4-a4d2-4d8b-9148-e3be6c30e623}">
          <xlrd:rvb i="4225"/>
        </ext>
      </extLst>
    </bk>
    <bk>
      <extLst>
        <ext uri="{3e2802c4-a4d2-4d8b-9148-e3be6c30e623}">
          <xlrd:rvb i="4226"/>
        </ext>
      </extLst>
    </bk>
    <bk>
      <extLst>
        <ext uri="{3e2802c4-a4d2-4d8b-9148-e3be6c30e623}">
          <xlrd:rvb i="4227"/>
        </ext>
      </extLst>
    </bk>
    <bk>
      <extLst>
        <ext uri="{3e2802c4-a4d2-4d8b-9148-e3be6c30e623}">
          <xlrd:rvb i="4228"/>
        </ext>
      </extLst>
    </bk>
    <bk>
      <extLst>
        <ext uri="{3e2802c4-a4d2-4d8b-9148-e3be6c30e623}">
          <xlrd:rvb i="4229"/>
        </ext>
      </extLst>
    </bk>
    <bk>
      <extLst>
        <ext uri="{3e2802c4-a4d2-4d8b-9148-e3be6c30e623}">
          <xlrd:rvb i="4230"/>
        </ext>
      </extLst>
    </bk>
    <bk>
      <extLst>
        <ext uri="{3e2802c4-a4d2-4d8b-9148-e3be6c30e623}">
          <xlrd:rvb i="4231"/>
        </ext>
      </extLst>
    </bk>
    <bk>
      <extLst>
        <ext uri="{3e2802c4-a4d2-4d8b-9148-e3be6c30e623}">
          <xlrd:rvb i="4232"/>
        </ext>
      </extLst>
    </bk>
    <bk>
      <extLst>
        <ext uri="{3e2802c4-a4d2-4d8b-9148-e3be6c30e623}">
          <xlrd:rvb i="4233"/>
        </ext>
      </extLst>
    </bk>
    <bk>
      <extLst>
        <ext uri="{3e2802c4-a4d2-4d8b-9148-e3be6c30e623}">
          <xlrd:rvb i="4234"/>
        </ext>
      </extLst>
    </bk>
    <bk>
      <extLst>
        <ext uri="{3e2802c4-a4d2-4d8b-9148-e3be6c30e623}">
          <xlrd:rvb i="4235"/>
        </ext>
      </extLst>
    </bk>
    <bk>
      <extLst>
        <ext uri="{3e2802c4-a4d2-4d8b-9148-e3be6c30e623}">
          <xlrd:rvb i="4236"/>
        </ext>
      </extLst>
    </bk>
    <bk>
      <extLst>
        <ext uri="{3e2802c4-a4d2-4d8b-9148-e3be6c30e623}">
          <xlrd:rvb i="4237"/>
        </ext>
      </extLst>
    </bk>
    <bk>
      <extLst>
        <ext uri="{3e2802c4-a4d2-4d8b-9148-e3be6c30e623}">
          <xlrd:rvb i="4238"/>
        </ext>
      </extLst>
    </bk>
    <bk>
      <extLst>
        <ext uri="{3e2802c4-a4d2-4d8b-9148-e3be6c30e623}">
          <xlrd:rvb i="4239"/>
        </ext>
      </extLst>
    </bk>
    <bk>
      <extLst>
        <ext uri="{3e2802c4-a4d2-4d8b-9148-e3be6c30e623}">
          <xlrd:rvb i="4240"/>
        </ext>
      </extLst>
    </bk>
    <bk>
      <extLst>
        <ext uri="{3e2802c4-a4d2-4d8b-9148-e3be6c30e623}">
          <xlrd:rvb i="4241"/>
        </ext>
      </extLst>
    </bk>
    <bk>
      <extLst>
        <ext uri="{3e2802c4-a4d2-4d8b-9148-e3be6c30e623}">
          <xlrd:rvb i="4242"/>
        </ext>
      </extLst>
    </bk>
    <bk>
      <extLst>
        <ext uri="{3e2802c4-a4d2-4d8b-9148-e3be6c30e623}">
          <xlrd:rvb i="4243"/>
        </ext>
      </extLst>
    </bk>
    <bk>
      <extLst>
        <ext uri="{3e2802c4-a4d2-4d8b-9148-e3be6c30e623}">
          <xlrd:rvb i="4244"/>
        </ext>
      </extLst>
    </bk>
    <bk>
      <extLst>
        <ext uri="{3e2802c4-a4d2-4d8b-9148-e3be6c30e623}">
          <xlrd:rvb i="4245"/>
        </ext>
      </extLst>
    </bk>
    <bk>
      <extLst>
        <ext uri="{3e2802c4-a4d2-4d8b-9148-e3be6c30e623}">
          <xlrd:rvb i="4246"/>
        </ext>
      </extLst>
    </bk>
    <bk>
      <extLst>
        <ext uri="{3e2802c4-a4d2-4d8b-9148-e3be6c30e623}">
          <xlrd:rvb i="4247"/>
        </ext>
      </extLst>
    </bk>
    <bk>
      <extLst>
        <ext uri="{3e2802c4-a4d2-4d8b-9148-e3be6c30e623}">
          <xlrd:rvb i="4248"/>
        </ext>
      </extLst>
    </bk>
    <bk>
      <extLst>
        <ext uri="{3e2802c4-a4d2-4d8b-9148-e3be6c30e623}">
          <xlrd:rvb i="4249"/>
        </ext>
      </extLst>
    </bk>
    <bk>
      <extLst>
        <ext uri="{3e2802c4-a4d2-4d8b-9148-e3be6c30e623}">
          <xlrd:rvb i="4250"/>
        </ext>
      </extLst>
    </bk>
    <bk>
      <extLst>
        <ext uri="{3e2802c4-a4d2-4d8b-9148-e3be6c30e623}">
          <xlrd:rvb i="4251"/>
        </ext>
      </extLst>
    </bk>
    <bk>
      <extLst>
        <ext uri="{3e2802c4-a4d2-4d8b-9148-e3be6c30e623}">
          <xlrd:rvb i="4252"/>
        </ext>
      </extLst>
    </bk>
    <bk>
      <extLst>
        <ext uri="{3e2802c4-a4d2-4d8b-9148-e3be6c30e623}">
          <xlrd:rvb i="4253"/>
        </ext>
      </extLst>
    </bk>
    <bk>
      <extLst>
        <ext uri="{3e2802c4-a4d2-4d8b-9148-e3be6c30e623}">
          <xlrd:rvb i="4254"/>
        </ext>
      </extLst>
    </bk>
    <bk>
      <extLst>
        <ext uri="{3e2802c4-a4d2-4d8b-9148-e3be6c30e623}">
          <xlrd:rvb i="4255"/>
        </ext>
      </extLst>
    </bk>
    <bk>
      <extLst>
        <ext uri="{3e2802c4-a4d2-4d8b-9148-e3be6c30e623}">
          <xlrd:rvb i="4256"/>
        </ext>
      </extLst>
    </bk>
    <bk>
      <extLst>
        <ext uri="{3e2802c4-a4d2-4d8b-9148-e3be6c30e623}">
          <xlrd:rvb i="4257"/>
        </ext>
      </extLst>
    </bk>
    <bk>
      <extLst>
        <ext uri="{3e2802c4-a4d2-4d8b-9148-e3be6c30e623}">
          <xlrd:rvb i="4258"/>
        </ext>
      </extLst>
    </bk>
    <bk>
      <extLst>
        <ext uri="{3e2802c4-a4d2-4d8b-9148-e3be6c30e623}">
          <xlrd:rvb i="4259"/>
        </ext>
      </extLst>
    </bk>
    <bk>
      <extLst>
        <ext uri="{3e2802c4-a4d2-4d8b-9148-e3be6c30e623}">
          <xlrd:rvb i="4260"/>
        </ext>
      </extLst>
    </bk>
    <bk>
      <extLst>
        <ext uri="{3e2802c4-a4d2-4d8b-9148-e3be6c30e623}">
          <xlrd:rvb i="4261"/>
        </ext>
      </extLst>
    </bk>
    <bk>
      <extLst>
        <ext uri="{3e2802c4-a4d2-4d8b-9148-e3be6c30e623}">
          <xlrd:rvb i="4262"/>
        </ext>
      </extLst>
    </bk>
    <bk>
      <extLst>
        <ext uri="{3e2802c4-a4d2-4d8b-9148-e3be6c30e623}">
          <xlrd:rvb i="4263"/>
        </ext>
      </extLst>
    </bk>
    <bk>
      <extLst>
        <ext uri="{3e2802c4-a4d2-4d8b-9148-e3be6c30e623}">
          <xlrd:rvb i="4264"/>
        </ext>
      </extLst>
    </bk>
    <bk>
      <extLst>
        <ext uri="{3e2802c4-a4d2-4d8b-9148-e3be6c30e623}">
          <xlrd:rvb i="4265"/>
        </ext>
      </extLst>
    </bk>
    <bk>
      <extLst>
        <ext uri="{3e2802c4-a4d2-4d8b-9148-e3be6c30e623}">
          <xlrd:rvb i="4266"/>
        </ext>
      </extLst>
    </bk>
    <bk>
      <extLst>
        <ext uri="{3e2802c4-a4d2-4d8b-9148-e3be6c30e623}">
          <xlrd:rvb i="4267"/>
        </ext>
      </extLst>
    </bk>
    <bk>
      <extLst>
        <ext uri="{3e2802c4-a4d2-4d8b-9148-e3be6c30e623}">
          <xlrd:rvb i="4268"/>
        </ext>
      </extLst>
    </bk>
    <bk>
      <extLst>
        <ext uri="{3e2802c4-a4d2-4d8b-9148-e3be6c30e623}">
          <xlrd:rvb i="4269"/>
        </ext>
      </extLst>
    </bk>
    <bk>
      <extLst>
        <ext uri="{3e2802c4-a4d2-4d8b-9148-e3be6c30e623}">
          <xlrd:rvb i="4270"/>
        </ext>
      </extLst>
    </bk>
    <bk>
      <extLst>
        <ext uri="{3e2802c4-a4d2-4d8b-9148-e3be6c30e623}">
          <xlrd:rvb i="4271"/>
        </ext>
      </extLst>
    </bk>
    <bk>
      <extLst>
        <ext uri="{3e2802c4-a4d2-4d8b-9148-e3be6c30e623}">
          <xlrd:rvb i="4272"/>
        </ext>
      </extLst>
    </bk>
    <bk>
      <extLst>
        <ext uri="{3e2802c4-a4d2-4d8b-9148-e3be6c30e623}">
          <xlrd:rvb i="4273"/>
        </ext>
      </extLst>
    </bk>
    <bk>
      <extLst>
        <ext uri="{3e2802c4-a4d2-4d8b-9148-e3be6c30e623}">
          <xlrd:rvb i="4274"/>
        </ext>
      </extLst>
    </bk>
    <bk>
      <extLst>
        <ext uri="{3e2802c4-a4d2-4d8b-9148-e3be6c30e623}">
          <xlrd:rvb i="4275"/>
        </ext>
      </extLst>
    </bk>
    <bk>
      <extLst>
        <ext uri="{3e2802c4-a4d2-4d8b-9148-e3be6c30e623}">
          <xlrd:rvb i="4276"/>
        </ext>
      </extLst>
    </bk>
    <bk>
      <extLst>
        <ext uri="{3e2802c4-a4d2-4d8b-9148-e3be6c30e623}">
          <xlrd:rvb i="4277"/>
        </ext>
      </extLst>
    </bk>
    <bk>
      <extLst>
        <ext uri="{3e2802c4-a4d2-4d8b-9148-e3be6c30e623}">
          <xlrd:rvb i="4278"/>
        </ext>
      </extLst>
    </bk>
    <bk>
      <extLst>
        <ext uri="{3e2802c4-a4d2-4d8b-9148-e3be6c30e623}">
          <xlrd:rvb i="4279"/>
        </ext>
      </extLst>
    </bk>
    <bk>
      <extLst>
        <ext uri="{3e2802c4-a4d2-4d8b-9148-e3be6c30e623}">
          <xlrd:rvb i="4280"/>
        </ext>
      </extLst>
    </bk>
    <bk>
      <extLst>
        <ext uri="{3e2802c4-a4d2-4d8b-9148-e3be6c30e623}">
          <xlrd:rvb i="4281"/>
        </ext>
      </extLst>
    </bk>
    <bk>
      <extLst>
        <ext uri="{3e2802c4-a4d2-4d8b-9148-e3be6c30e623}">
          <xlrd:rvb i="4282"/>
        </ext>
      </extLst>
    </bk>
    <bk>
      <extLst>
        <ext uri="{3e2802c4-a4d2-4d8b-9148-e3be6c30e623}">
          <xlrd:rvb i="4283"/>
        </ext>
      </extLst>
    </bk>
    <bk>
      <extLst>
        <ext uri="{3e2802c4-a4d2-4d8b-9148-e3be6c30e623}">
          <xlrd:rvb i="4284"/>
        </ext>
      </extLst>
    </bk>
    <bk>
      <extLst>
        <ext uri="{3e2802c4-a4d2-4d8b-9148-e3be6c30e623}">
          <xlrd:rvb i="4285"/>
        </ext>
      </extLst>
    </bk>
    <bk>
      <extLst>
        <ext uri="{3e2802c4-a4d2-4d8b-9148-e3be6c30e623}">
          <xlrd:rvb i="4286"/>
        </ext>
      </extLst>
    </bk>
    <bk>
      <extLst>
        <ext uri="{3e2802c4-a4d2-4d8b-9148-e3be6c30e623}">
          <xlrd:rvb i="4287"/>
        </ext>
      </extLst>
    </bk>
    <bk>
      <extLst>
        <ext uri="{3e2802c4-a4d2-4d8b-9148-e3be6c30e623}">
          <xlrd:rvb i="4288"/>
        </ext>
      </extLst>
    </bk>
    <bk>
      <extLst>
        <ext uri="{3e2802c4-a4d2-4d8b-9148-e3be6c30e623}">
          <xlrd:rvb i="4289"/>
        </ext>
      </extLst>
    </bk>
    <bk>
      <extLst>
        <ext uri="{3e2802c4-a4d2-4d8b-9148-e3be6c30e623}">
          <xlrd:rvb i="4290"/>
        </ext>
      </extLst>
    </bk>
    <bk>
      <extLst>
        <ext uri="{3e2802c4-a4d2-4d8b-9148-e3be6c30e623}">
          <xlrd:rvb i="4291"/>
        </ext>
      </extLst>
    </bk>
    <bk>
      <extLst>
        <ext uri="{3e2802c4-a4d2-4d8b-9148-e3be6c30e623}">
          <xlrd:rvb i="4292"/>
        </ext>
      </extLst>
    </bk>
    <bk>
      <extLst>
        <ext uri="{3e2802c4-a4d2-4d8b-9148-e3be6c30e623}">
          <xlrd:rvb i="4293"/>
        </ext>
      </extLst>
    </bk>
    <bk>
      <extLst>
        <ext uri="{3e2802c4-a4d2-4d8b-9148-e3be6c30e623}">
          <xlrd:rvb i="4294"/>
        </ext>
      </extLst>
    </bk>
    <bk>
      <extLst>
        <ext uri="{3e2802c4-a4d2-4d8b-9148-e3be6c30e623}">
          <xlrd:rvb i="4295"/>
        </ext>
      </extLst>
    </bk>
    <bk>
      <extLst>
        <ext uri="{3e2802c4-a4d2-4d8b-9148-e3be6c30e623}">
          <xlrd:rvb i="4296"/>
        </ext>
      </extLst>
    </bk>
    <bk>
      <extLst>
        <ext uri="{3e2802c4-a4d2-4d8b-9148-e3be6c30e623}">
          <xlrd:rvb i="4297"/>
        </ext>
      </extLst>
    </bk>
    <bk>
      <extLst>
        <ext uri="{3e2802c4-a4d2-4d8b-9148-e3be6c30e623}">
          <xlrd:rvb i="4298"/>
        </ext>
      </extLst>
    </bk>
    <bk>
      <extLst>
        <ext uri="{3e2802c4-a4d2-4d8b-9148-e3be6c30e623}">
          <xlrd:rvb i="4299"/>
        </ext>
      </extLst>
    </bk>
    <bk>
      <extLst>
        <ext uri="{3e2802c4-a4d2-4d8b-9148-e3be6c30e623}">
          <xlrd:rvb i="4300"/>
        </ext>
      </extLst>
    </bk>
    <bk>
      <extLst>
        <ext uri="{3e2802c4-a4d2-4d8b-9148-e3be6c30e623}">
          <xlrd:rvb i="4301"/>
        </ext>
      </extLst>
    </bk>
    <bk>
      <extLst>
        <ext uri="{3e2802c4-a4d2-4d8b-9148-e3be6c30e623}">
          <xlrd:rvb i="4302"/>
        </ext>
      </extLst>
    </bk>
    <bk>
      <extLst>
        <ext uri="{3e2802c4-a4d2-4d8b-9148-e3be6c30e623}">
          <xlrd:rvb i="4303"/>
        </ext>
      </extLst>
    </bk>
    <bk>
      <extLst>
        <ext uri="{3e2802c4-a4d2-4d8b-9148-e3be6c30e623}">
          <xlrd:rvb i="4304"/>
        </ext>
      </extLst>
    </bk>
    <bk>
      <extLst>
        <ext uri="{3e2802c4-a4d2-4d8b-9148-e3be6c30e623}">
          <xlrd:rvb i="4305"/>
        </ext>
      </extLst>
    </bk>
    <bk>
      <extLst>
        <ext uri="{3e2802c4-a4d2-4d8b-9148-e3be6c30e623}">
          <xlrd:rvb i="4306"/>
        </ext>
      </extLst>
    </bk>
    <bk>
      <extLst>
        <ext uri="{3e2802c4-a4d2-4d8b-9148-e3be6c30e623}">
          <xlrd:rvb i="4307"/>
        </ext>
      </extLst>
    </bk>
    <bk>
      <extLst>
        <ext uri="{3e2802c4-a4d2-4d8b-9148-e3be6c30e623}">
          <xlrd:rvb i="4308"/>
        </ext>
      </extLst>
    </bk>
    <bk>
      <extLst>
        <ext uri="{3e2802c4-a4d2-4d8b-9148-e3be6c30e623}">
          <xlrd:rvb i="4309"/>
        </ext>
      </extLst>
    </bk>
    <bk>
      <extLst>
        <ext uri="{3e2802c4-a4d2-4d8b-9148-e3be6c30e623}">
          <xlrd:rvb i="4310"/>
        </ext>
      </extLst>
    </bk>
    <bk>
      <extLst>
        <ext uri="{3e2802c4-a4d2-4d8b-9148-e3be6c30e623}">
          <xlrd:rvb i="4311"/>
        </ext>
      </extLst>
    </bk>
    <bk>
      <extLst>
        <ext uri="{3e2802c4-a4d2-4d8b-9148-e3be6c30e623}">
          <xlrd:rvb i="4312"/>
        </ext>
      </extLst>
    </bk>
    <bk>
      <extLst>
        <ext uri="{3e2802c4-a4d2-4d8b-9148-e3be6c30e623}">
          <xlrd:rvb i="4313"/>
        </ext>
      </extLst>
    </bk>
    <bk>
      <extLst>
        <ext uri="{3e2802c4-a4d2-4d8b-9148-e3be6c30e623}">
          <xlrd:rvb i="4314"/>
        </ext>
      </extLst>
    </bk>
    <bk>
      <extLst>
        <ext uri="{3e2802c4-a4d2-4d8b-9148-e3be6c30e623}">
          <xlrd:rvb i="4315"/>
        </ext>
      </extLst>
    </bk>
    <bk>
      <extLst>
        <ext uri="{3e2802c4-a4d2-4d8b-9148-e3be6c30e623}">
          <xlrd:rvb i="4316"/>
        </ext>
      </extLst>
    </bk>
    <bk>
      <extLst>
        <ext uri="{3e2802c4-a4d2-4d8b-9148-e3be6c30e623}">
          <xlrd:rvb i="4317"/>
        </ext>
      </extLst>
    </bk>
    <bk>
      <extLst>
        <ext uri="{3e2802c4-a4d2-4d8b-9148-e3be6c30e623}">
          <xlrd:rvb i="4318"/>
        </ext>
      </extLst>
    </bk>
    <bk>
      <extLst>
        <ext uri="{3e2802c4-a4d2-4d8b-9148-e3be6c30e623}">
          <xlrd:rvb i="4319"/>
        </ext>
      </extLst>
    </bk>
    <bk>
      <extLst>
        <ext uri="{3e2802c4-a4d2-4d8b-9148-e3be6c30e623}">
          <xlrd:rvb i="4320"/>
        </ext>
      </extLst>
    </bk>
    <bk>
      <extLst>
        <ext uri="{3e2802c4-a4d2-4d8b-9148-e3be6c30e623}">
          <xlrd:rvb i="4321"/>
        </ext>
      </extLst>
    </bk>
    <bk>
      <extLst>
        <ext uri="{3e2802c4-a4d2-4d8b-9148-e3be6c30e623}">
          <xlrd:rvb i="4322"/>
        </ext>
      </extLst>
    </bk>
    <bk>
      <extLst>
        <ext uri="{3e2802c4-a4d2-4d8b-9148-e3be6c30e623}">
          <xlrd:rvb i="4323"/>
        </ext>
      </extLst>
    </bk>
    <bk>
      <extLst>
        <ext uri="{3e2802c4-a4d2-4d8b-9148-e3be6c30e623}">
          <xlrd:rvb i="4324"/>
        </ext>
      </extLst>
    </bk>
    <bk>
      <extLst>
        <ext uri="{3e2802c4-a4d2-4d8b-9148-e3be6c30e623}">
          <xlrd:rvb i="4325"/>
        </ext>
      </extLst>
    </bk>
    <bk>
      <extLst>
        <ext uri="{3e2802c4-a4d2-4d8b-9148-e3be6c30e623}">
          <xlrd:rvb i="4326"/>
        </ext>
      </extLst>
    </bk>
    <bk>
      <extLst>
        <ext uri="{3e2802c4-a4d2-4d8b-9148-e3be6c30e623}">
          <xlrd:rvb i="4327"/>
        </ext>
      </extLst>
    </bk>
    <bk>
      <extLst>
        <ext uri="{3e2802c4-a4d2-4d8b-9148-e3be6c30e623}">
          <xlrd:rvb i="4328"/>
        </ext>
      </extLst>
    </bk>
    <bk>
      <extLst>
        <ext uri="{3e2802c4-a4d2-4d8b-9148-e3be6c30e623}">
          <xlrd:rvb i="4329"/>
        </ext>
      </extLst>
    </bk>
    <bk>
      <extLst>
        <ext uri="{3e2802c4-a4d2-4d8b-9148-e3be6c30e623}">
          <xlrd:rvb i="4330"/>
        </ext>
      </extLst>
    </bk>
    <bk>
      <extLst>
        <ext uri="{3e2802c4-a4d2-4d8b-9148-e3be6c30e623}">
          <xlrd:rvb i="4331"/>
        </ext>
      </extLst>
    </bk>
    <bk>
      <extLst>
        <ext uri="{3e2802c4-a4d2-4d8b-9148-e3be6c30e623}">
          <xlrd:rvb i="4332"/>
        </ext>
      </extLst>
    </bk>
    <bk>
      <extLst>
        <ext uri="{3e2802c4-a4d2-4d8b-9148-e3be6c30e623}">
          <xlrd:rvb i="4333"/>
        </ext>
      </extLst>
    </bk>
    <bk>
      <extLst>
        <ext uri="{3e2802c4-a4d2-4d8b-9148-e3be6c30e623}">
          <xlrd:rvb i="4334"/>
        </ext>
      </extLst>
    </bk>
    <bk>
      <extLst>
        <ext uri="{3e2802c4-a4d2-4d8b-9148-e3be6c30e623}">
          <xlrd:rvb i="4335"/>
        </ext>
      </extLst>
    </bk>
    <bk>
      <extLst>
        <ext uri="{3e2802c4-a4d2-4d8b-9148-e3be6c30e623}">
          <xlrd:rvb i="4336"/>
        </ext>
      </extLst>
    </bk>
    <bk>
      <extLst>
        <ext uri="{3e2802c4-a4d2-4d8b-9148-e3be6c30e623}">
          <xlrd:rvb i="4337"/>
        </ext>
      </extLst>
    </bk>
    <bk>
      <extLst>
        <ext uri="{3e2802c4-a4d2-4d8b-9148-e3be6c30e623}">
          <xlrd:rvb i="4338"/>
        </ext>
      </extLst>
    </bk>
    <bk>
      <extLst>
        <ext uri="{3e2802c4-a4d2-4d8b-9148-e3be6c30e623}">
          <xlrd:rvb i="4339"/>
        </ext>
      </extLst>
    </bk>
    <bk>
      <extLst>
        <ext uri="{3e2802c4-a4d2-4d8b-9148-e3be6c30e623}">
          <xlrd:rvb i="4340"/>
        </ext>
      </extLst>
    </bk>
    <bk>
      <extLst>
        <ext uri="{3e2802c4-a4d2-4d8b-9148-e3be6c30e623}">
          <xlrd:rvb i="4341"/>
        </ext>
      </extLst>
    </bk>
    <bk>
      <extLst>
        <ext uri="{3e2802c4-a4d2-4d8b-9148-e3be6c30e623}">
          <xlrd:rvb i="4342"/>
        </ext>
      </extLst>
    </bk>
    <bk>
      <extLst>
        <ext uri="{3e2802c4-a4d2-4d8b-9148-e3be6c30e623}">
          <xlrd:rvb i="4343"/>
        </ext>
      </extLst>
    </bk>
    <bk>
      <extLst>
        <ext uri="{3e2802c4-a4d2-4d8b-9148-e3be6c30e623}">
          <xlrd:rvb i="4344"/>
        </ext>
      </extLst>
    </bk>
    <bk>
      <extLst>
        <ext uri="{3e2802c4-a4d2-4d8b-9148-e3be6c30e623}">
          <xlrd:rvb i="4345"/>
        </ext>
      </extLst>
    </bk>
    <bk>
      <extLst>
        <ext uri="{3e2802c4-a4d2-4d8b-9148-e3be6c30e623}">
          <xlrd:rvb i="4346"/>
        </ext>
      </extLst>
    </bk>
    <bk>
      <extLst>
        <ext uri="{3e2802c4-a4d2-4d8b-9148-e3be6c30e623}">
          <xlrd:rvb i="4347"/>
        </ext>
      </extLst>
    </bk>
    <bk>
      <extLst>
        <ext uri="{3e2802c4-a4d2-4d8b-9148-e3be6c30e623}">
          <xlrd:rvb i="4348"/>
        </ext>
      </extLst>
    </bk>
    <bk>
      <extLst>
        <ext uri="{3e2802c4-a4d2-4d8b-9148-e3be6c30e623}">
          <xlrd:rvb i="4349"/>
        </ext>
      </extLst>
    </bk>
    <bk>
      <extLst>
        <ext uri="{3e2802c4-a4d2-4d8b-9148-e3be6c30e623}">
          <xlrd:rvb i="4350"/>
        </ext>
      </extLst>
    </bk>
    <bk>
      <extLst>
        <ext uri="{3e2802c4-a4d2-4d8b-9148-e3be6c30e623}">
          <xlrd:rvb i="4351"/>
        </ext>
      </extLst>
    </bk>
    <bk>
      <extLst>
        <ext uri="{3e2802c4-a4d2-4d8b-9148-e3be6c30e623}">
          <xlrd:rvb i="4352"/>
        </ext>
      </extLst>
    </bk>
    <bk>
      <extLst>
        <ext uri="{3e2802c4-a4d2-4d8b-9148-e3be6c30e623}">
          <xlrd:rvb i="4353"/>
        </ext>
      </extLst>
    </bk>
    <bk>
      <extLst>
        <ext uri="{3e2802c4-a4d2-4d8b-9148-e3be6c30e623}">
          <xlrd:rvb i="4354"/>
        </ext>
      </extLst>
    </bk>
    <bk>
      <extLst>
        <ext uri="{3e2802c4-a4d2-4d8b-9148-e3be6c30e623}">
          <xlrd:rvb i="4355"/>
        </ext>
      </extLst>
    </bk>
    <bk>
      <extLst>
        <ext uri="{3e2802c4-a4d2-4d8b-9148-e3be6c30e623}">
          <xlrd:rvb i="4356"/>
        </ext>
      </extLst>
    </bk>
    <bk>
      <extLst>
        <ext uri="{3e2802c4-a4d2-4d8b-9148-e3be6c30e623}">
          <xlrd:rvb i="4357"/>
        </ext>
      </extLst>
    </bk>
    <bk>
      <extLst>
        <ext uri="{3e2802c4-a4d2-4d8b-9148-e3be6c30e623}">
          <xlrd:rvb i="4358"/>
        </ext>
      </extLst>
    </bk>
    <bk>
      <extLst>
        <ext uri="{3e2802c4-a4d2-4d8b-9148-e3be6c30e623}">
          <xlrd:rvb i="4359"/>
        </ext>
      </extLst>
    </bk>
    <bk>
      <extLst>
        <ext uri="{3e2802c4-a4d2-4d8b-9148-e3be6c30e623}">
          <xlrd:rvb i="4360"/>
        </ext>
      </extLst>
    </bk>
    <bk>
      <extLst>
        <ext uri="{3e2802c4-a4d2-4d8b-9148-e3be6c30e623}">
          <xlrd:rvb i="4361"/>
        </ext>
      </extLst>
    </bk>
    <bk>
      <extLst>
        <ext uri="{3e2802c4-a4d2-4d8b-9148-e3be6c30e623}">
          <xlrd:rvb i="4362"/>
        </ext>
      </extLst>
    </bk>
    <bk>
      <extLst>
        <ext uri="{3e2802c4-a4d2-4d8b-9148-e3be6c30e623}">
          <xlrd:rvb i="4363"/>
        </ext>
      </extLst>
    </bk>
    <bk>
      <extLst>
        <ext uri="{3e2802c4-a4d2-4d8b-9148-e3be6c30e623}">
          <xlrd:rvb i="4364"/>
        </ext>
      </extLst>
    </bk>
    <bk>
      <extLst>
        <ext uri="{3e2802c4-a4d2-4d8b-9148-e3be6c30e623}">
          <xlrd:rvb i="4365"/>
        </ext>
      </extLst>
    </bk>
    <bk>
      <extLst>
        <ext uri="{3e2802c4-a4d2-4d8b-9148-e3be6c30e623}">
          <xlrd:rvb i="4366"/>
        </ext>
      </extLst>
    </bk>
    <bk>
      <extLst>
        <ext uri="{3e2802c4-a4d2-4d8b-9148-e3be6c30e623}">
          <xlrd:rvb i="4367"/>
        </ext>
      </extLst>
    </bk>
    <bk>
      <extLst>
        <ext uri="{3e2802c4-a4d2-4d8b-9148-e3be6c30e623}">
          <xlrd:rvb i="4368"/>
        </ext>
      </extLst>
    </bk>
    <bk>
      <extLst>
        <ext uri="{3e2802c4-a4d2-4d8b-9148-e3be6c30e623}">
          <xlrd:rvb i="4369"/>
        </ext>
      </extLst>
    </bk>
    <bk>
      <extLst>
        <ext uri="{3e2802c4-a4d2-4d8b-9148-e3be6c30e623}">
          <xlrd:rvb i="4370"/>
        </ext>
      </extLst>
    </bk>
    <bk>
      <extLst>
        <ext uri="{3e2802c4-a4d2-4d8b-9148-e3be6c30e623}">
          <xlrd:rvb i="4371"/>
        </ext>
      </extLst>
    </bk>
    <bk>
      <extLst>
        <ext uri="{3e2802c4-a4d2-4d8b-9148-e3be6c30e623}">
          <xlrd:rvb i="4372"/>
        </ext>
      </extLst>
    </bk>
    <bk>
      <extLst>
        <ext uri="{3e2802c4-a4d2-4d8b-9148-e3be6c30e623}">
          <xlrd:rvb i="4373"/>
        </ext>
      </extLst>
    </bk>
    <bk>
      <extLst>
        <ext uri="{3e2802c4-a4d2-4d8b-9148-e3be6c30e623}">
          <xlrd:rvb i="4374"/>
        </ext>
      </extLst>
    </bk>
    <bk>
      <extLst>
        <ext uri="{3e2802c4-a4d2-4d8b-9148-e3be6c30e623}">
          <xlrd:rvb i="4375"/>
        </ext>
      </extLst>
    </bk>
    <bk>
      <extLst>
        <ext uri="{3e2802c4-a4d2-4d8b-9148-e3be6c30e623}">
          <xlrd:rvb i="4376"/>
        </ext>
      </extLst>
    </bk>
    <bk>
      <extLst>
        <ext uri="{3e2802c4-a4d2-4d8b-9148-e3be6c30e623}">
          <xlrd:rvb i="4377"/>
        </ext>
      </extLst>
    </bk>
    <bk>
      <extLst>
        <ext uri="{3e2802c4-a4d2-4d8b-9148-e3be6c30e623}">
          <xlrd:rvb i="4378"/>
        </ext>
      </extLst>
    </bk>
    <bk>
      <extLst>
        <ext uri="{3e2802c4-a4d2-4d8b-9148-e3be6c30e623}">
          <xlrd:rvb i="4379"/>
        </ext>
      </extLst>
    </bk>
    <bk>
      <extLst>
        <ext uri="{3e2802c4-a4d2-4d8b-9148-e3be6c30e623}">
          <xlrd:rvb i="4380"/>
        </ext>
      </extLst>
    </bk>
    <bk>
      <extLst>
        <ext uri="{3e2802c4-a4d2-4d8b-9148-e3be6c30e623}">
          <xlrd:rvb i="4381"/>
        </ext>
      </extLst>
    </bk>
    <bk>
      <extLst>
        <ext uri="{3e2802c4-a4d2-4d8b-9148-e3be6c30e623}">
          <xlrd:rvb i="4382"/>
        </ext>
      </extLst>
    </bk>
    <bk>
      <extLst>
        <ext uri="{3e2802c4-a4d2-4d8b-9148-e3be6c30e623}">
          <xlrd:rvb i="4383"/>
        </ext>
      </extLst>
    </bk>
    <bk>
      <extLst>
        <ext uri="{3e2802c4-a4d2-4d8b-9148-e3be6c30e623}">
          <xlrd:rvb i="4384"/>
        </ext>
      </extLst>
    </bk>
    <bk>
      <extLst>
        <ext uri="{3e2802c4-a4d2-4d8b-9148-e3be6c30e623}">
          <xlrd:rvb i="4385"/>
        </ext>
      </extLst>
    </bk>
    <bk>
      <extLst>
        <ext uri="{3e2802c4-a4d2-4d8b-9148-e3be6c30e623}">
          <xlrd:rvb i="4386"/>
        </ext>
      </extLst>
    </bk>
    <bk>
      <extLst>
        <ext uri="{3e2802c4-a4d2-4d8b-9148-e3be6c30e623}">
          <xlrd:rvb i="4387"/>
        </ext>
      </extLst>
    </bk>
    <bk>
      <extLst>
        <ext uri="{3e2802c4-a4d2-4d8b-9148-e3be6c30e623}">
          <xlrd:rvb i="4388"/>
        </ext>
      </extLst>
    </bk>
    <bk>
      <extLst>
        <ext uri="{3e2802c4-a4d2-4d8b-9148-e3be6c30e623}">
          <xlrd:rvb i="4389"/>
        </ext>
      </extLst>
    </bk>
    <bk>
      <extLst>
        <ext uri="{3e2802c4-a4d2-4d8b-9148-e3be6c30e623}">
          <xlrd:rvb i="4390"/>
        </ext>
      </extLst>
    </bk>
    <bk>
      <extLst>
        <ext uri="{3e2802c4-a4d2-4d8b-9148-e3be6c30e623}">
          <xlrd:rvb i="4391"/>
        </ext>
      </extLst>
    </bk>
    <bk>
      <extLst>
        <ext uri="{3e2802c4-a4d2-4d8b-9148-e3be6c30e623}">
          <xlrd:rvb i="4392"/>
        </ext>
      </extLst>
    </bk>
    <bk>
      <extLst>
        <ext uri="{3e2802c4-a4d2-4d8b-9148-e3be6c30e623}">
          <xlrd:rvb i="4393"/>
        </ext>
      </extLst>
    </bk>
    <bk>
      <extLst>
        <ext uri="{3e2802c4-a4d2-4d8b-9148-e3be6c30e623}">
          <xlrd:rvb i="4394"/>
        </ext>
      </extLst>
    </bk>
    <bk>
      <extLst>
        <ext uri="{3e2802c4-a4d2-4d8b-9148-e3be6c30e623}">
          <xlrd:rvb i="4395"/>
        </ext>
      </extLst>
    </bk>
    <bk>
      <extLst>
        <ext uri="{3e2802c4-a4d2-4d8b-9148-e3be6c30e623}">
          <xlrd:rvb i="4396"/>
        </ext>
      </extLst>
    </bk>
    <bk>
      <extLst>
        <ext uri="{3e2802c4-a4d2-4d8b-9148-e3be6c30e623}">
          <xlrd:rvb i="4397"/>
        </ext>
      </extLst>
    </bk>
    <bk>
      <extLst>
        <ext uri="{3e2802c4-a4d2-4d8b-9148-e3be6c30e623}">
          <xlrd:rvb i="4398"/>
        </ext>
      </extLst>
    </bk>
    <bk>
      <extLst>
        <ext uri="{3e2802c4-a4d2-4d8b-9148-e3be6c30e623}">
          <xlrd:rvb i="4399"/>
        </ext>
      </extLst>
    </bk>
    <bk>
      <extLst>
        <ext uri="{3e2802c4-a4d2-4d8b-9148-e3be6c30e623}">
          <xlrd:rvb i="4400"/>
        </ext>
      </extLst>
    </bk>
    <bk>
      <extLst>
        <ext uri="{3e2802c4-a4d2-4d8b-9148-e3be6c30e623}">
          <xlrd:rvb i="4401"/>
        </ext>
      </extLst>
    </bk>
    <bk>
      <extLst>
        <ext uri="{3e2802c4-a4d2-4d8b-9148-e3be6c30e623}">
          <xlrd:rvb i="4402"/>
        </ext>
      </extLst>
    </bk>
    <bk>
      <extLst>
        <ext uri="{3e2802c4-a4d2-4d8b-9148-e3be6c30e623}">
          <xlrd:rvb i="4403"/>
        </ext>
      </extLst>
    </bk>
    <bk>
      <extLst>
        <ext uri="{3e2802c4-a4d2-4d8b-9148-e3be6c30e623}">
          <xlrd:rvb i="4404"/>
        </ext>
      </extLst>
    </bk>
    <bk>
      <extLst>
        <ext uri="{3e2802c4-a4d2-4d8b-9148-e3be6c30e623}">
          <xlrd:rvb i="4405"/>
        </ext>
      </extLst>
    </bk>
    <bk>
      <extLst>
        <ext uri="{3e2802c4-a4d2-4d8b-9148-e3be6c30e623}">
          <xlrd:rvb i="4406"/>
        </ext>
      </extLst>
    </bk>
    <bk>
      <extLst>
        <ext uri="{3e2802c4-a4d2-4d8b-9148-e3be6c30e623}">
          <xlrd:rvb i="4407"/>
        </ext>
      </extLst>
    </bk>
    <bk>
      <extLst>
        <ext uri="{3e2802c4-a4d2-4d8b-9148-e3be6c30e623}">
          <xlrd:rvb i="4408"/>
        </ext>
      </extLst>
    </bk>
    <bk>
      <extLst>
        <ext uri="{3e2802c4-a4d2-4d8b-9148-e3be6c30e623}">
          <xlrd:rvb i="4409"/>
        </ext>
      </extLst>
    </bk>
    <bk>
      <extLst>
        <ext uri="{3e2802c4-a4d2-4d8b-9148-e3be6c30e623}">
          <xlrd:rvb i="4410"/>
        </ext>
      </extLst>
    </bk>
    <bk>
      <extLst>
        <ext uri="{3e2802c4-a4d2-4d8b-9148-e3be6c30e623}">
          <xlrd:rvb i="4411"/>
        </ext>
      </extLst>
    </bk>
    <bk>
      <extLst>
        <ext uri="{3e2802c4-a4d2-4d8b-9148-e3be6c30e623}">
          <xlrd:rvb i="4412"/>
        </ext>
      </extLst>
    </bk>
    <bk>
      <extLst>
        <ext uri="{3e2802c4-a4d2-4d8b-9148-e3be6c30e623}">
          <xlrd:rvb i="4413"/>
        </ext>
      </extLst>
    </bk>
    <bk>
      <extLst>
        <ext uri="{3e2802c4-a4d2-4d8b-9148-e3be6c30e623}">
          <xlrd:rvb i="4414"/>
        </ext>
      </extLst>
    </bk>
    <bk>
      <extLst>
        <ext uri="{3e2802c4-a4d2-4d8b-9148-e3be6c30e623}">
          <xlrd:rvb i="4415"/>
        </ext>
      </extLst>
    </bk>
    <bk>
      <extLst>
        <ext uri="{3e2802c4-a4d2-4d8b-9148-e3be6c30e623}">
          <xlrd:rvb i="4416"/>
        </ext>
      </extLst>
    </bk>
    <bk>
      <extLst>
        <ext uri="{3e2802c4-a4d2-4d8b-9148-e3be6c30e623}">
          <xlrd:rvb i="4417"/>
        </ext>
      </extLst>
    </bk>
    <bk>
      <extLst>
        <ext uri="{3e2802c4-a4d2-4d8b-9148-e3be6c30e623}">
          <xlrd:rvb i="4418"/>
        </ext>
      </extLst>
    </bk>
    <bk>
      <extLst>
        <ext uri="{3e2802c4-a4d2-4d8b-9148-e3be6c30e623}">
          <xlrd:rvb i="4419"/>
        </ext>
      </extLst>
    </bk>
    <bk>
      <extLst>
        <ext uri="{3e2802c4-a4d2-4d8b-9148-e3be6c30e623}">
          <xlrd:rvb i="4420"/>
        </ext>
      </extLst>
    </bk>
    <bk>
      <extLst>
        <ext uri="{3e2802c4-a4d2-4d8b-9148-e3be6c30e623}">
          <xlrd:rvb i="4421"/>
        </ext>
      </extLst>
    </bk>
    <bk>
      <extLst>
        <ext uri="{3e2802c4-a4d2-4d8b-9148-e3be6c30e623}">
          <xlrd:rvb i="4422"/>
        </ext>
      </extLst>
    </bk>
    <bk>
      <extLst>
        <ext uri="{3e2802c4-a4d2-4d8b-9148-e3be6c30e623}">
          <xlrd:rvb i="4423"/>
        </ext>
      </extLst>
    </bk>
    <bk>
      <extLst>
        <ext uri="{3e2802c4-a4d2-4d8b-9148-e3be6c30e623}">
          <xlrd:rvb i="4424"/>
        </ext>
      </extLst>
    </bk>
    <bk>
      <extLst>
        <ext uri="{3e2802c4-a4d2-4d8b-9148-e3be6c30e623}">
          <xlrd:rvb i="4425"/>
        </ext>
      </extLst>
    </bk>
    <bk>
      <extLst>
        <ext uri="{3e2802c4-a4d2-4d8b-9148-e3be6c30e623}">
          <xlrd:rvb i="4426"/>
        </ext>
      </extLst>
    </bk>
    <bk>
      <extLst>
        <ext uri="{3e2802c4-a4d2-4d8b-9148-e3be6c30e623}">
          <xlrd:rvb i="4427"/>
        </ext>
      </extLst>
    </bk>
    <bk>
      <extLst>
        <ext uri="{3e2802c4-a4d2-4d8b-9148-e3be6c30e623}">
          <xlrd:rvb i="4428"/>
        </ext>
      </extLst>
    </bk>
    <bk>
      <extLst>
        <ext uri="{3e2802c4-a4d2-4d8b-9148-e3be6c30e623}">
          <xlrd:rvb i="4429"/>
        </ext>
      </extLst>
    </bk>
    <bk>
      <extLst>
        <ext uri="{3e2802c4-a4d2-4d8b-9148-e3be6c30e623}">
          <xlrd:rvb i="4430"/>
        </ext>
      </extLst>
    </bk>
    <bk>
      <extLst>
        <ext uri="{3e2802c4-a4d2-4d8b-9148-e3be6c30e623}">
          <xlrd:rvb i="4431"/>
        </ext>
      </extLst>
    </bk>
    <bk>
      <extLst>
        <ext uri="{3e2802c4-a4d2-4d8b-9148-e3be6c30e623}">
          <xlrd:rvb i="4432"/>
        </ext>
      </extLst>
    </bk>
    <bk>
      <extLst>
        <ext uri="{3e2802c4-a4d2-4d8b-9148-e3be6c30e623}">
          <xlrd:rvb i="4433"/>
        </ext>
      </extLst>
    </bk>
    <bk>
      <extLst>
        <ext uri="{3e2802c4-a4d2-4d8b-9148-e3be6c30e623}">
          <xlrd:rvb i="4434"/>
        </ext>
      </extLst>
    </bk>
    <bk>
      <extLst>
        <ext uri="{3e2802c4-a4d2-4d8b-9148-e3be6c30e623}">
          <xlrd:rvb i="4435"/>
        </ext>
      </extLst>
    </bk>
    <bk>
      <extLst>
        <ext uri="{3e2802c4-a4d2-4d8b-9148-e3be6c30e623}">
          <xlrd:rvb i="4436"/>
        </ext>
      </extLst>
    </bk>
    <bk>
      <extLst>
        <ext uri="{3e2802c4-a4d2-4d8b-9148-e3be6c30e623}">
          <xlrd:rvb i="4437"/>
        </ext>
      </extLst>
    </bk>
    <bk>
      <extLst>
        <ext uri="{3e2802c4-a4d2-4d8b-9148-e3be6c30e623}">
          <xlrd:rvb i="4438"/>
        </ext>
      </extLst>
    </bk>
    <bk>
      <extLst>
        <ext uri="{3e2802c4-a4d2-4d8b-9148-e3be6c30e623}">
          <xlrd:rvb i="4439"/>
        </ext>
      </extLst>
    </bk>
    <bk>
      <extLst>
        <ext uri="{3e2802c4-a4d2-4d8b-9148-e3be6c30e623}">
          <xlrd:rvb i="4440"/>
        </ext>
      </extLst>
    </bk>
    <bk>
      <extLst>
        <ext uri="{3e2802c4-a4d2-4d8b-9148-e3be6c30e623}">
          <xlrd:rvb i="4441"/>
        </ext>
      </extLst>
    </bk>
    <bk>
      <extLst>
        <ext uri="{3e2802c4-a4d2-4d8b-9148-e3be6c30e623}">
          <xlrd:rvb i="4442"/>
        </ext>
      </extLst>
    </bk>
    <bk>
      <extLst>
        <ext uri="{3e2802c4-a4d2-4d8b-9148-e3be6c30e623}">
          <xlrd:rvb i="4443"/>
        </ext>
      </extLst>
    </bk>
    <bk>
      <extLst>
        <ext uri="{3e2802c4-a4d2-4d8b-9148-e3be6c30e623}">
          <xlrd:rvb i="4444"/>
        </ext>
      </extLst>
    </bk>
    <bk>
      <extLst>
        <ext uri="{3e2802c4-a4d2-4d8b-9148-e3be6c30e623}">
          <xlrd:rvb i="4445"/>
        </ext>
      </extLst>
    </bk>
    <bk>
      <extLst>
        <ext uri="{3e2802c4-a4d2-4d8b-9148-e3be6c30e623}">
          <xlrd:rvb i="4446"/>
        </ext>
      </extLst>
    </bk>
    <bk>
      <extLst>
        <ext uri="{3e2802c4-a4d2-4d8b-9148-e3be6c30e623}">
          <xlrd:rvb i="4447"/>
        </ext>
      </extLst>
    </bk>
    <bk>
      <extLst>
        <ext uri="{3e2802c4-a4d2-4d8b-9148-e3be6c30e623}">
          <xlrd:rvb i="4448"/>
        </ext>
      </extLst>
    </bk>
    <bk>
      <extLst>
        <ext uri="{3e2802c4-a4d2-4d8b-9148-e3be6c30e623}">
          <xlrd:rvb i="4449"/>
        </ext>
      </extLst>
    </bk>
    <bk>
      <extLst>
        <ext uri="{3e2802c4-a4d2-4d8b-9148-e3be6c30e623}">
          <xlrd:rvb i="4450"/>
        </ext>
      </extLst>
    </bk>
    <bk>
      <extLst>
        <ext uri="{3e2802c4-a4d2-4d8b-9148-e3be6c30e623}">
          <xlrd:rvb i="4451"/>
        </ext>
      </extLst>
    </bk>
    <bk>
      <extLst>
        <ext uri="{3e2802c4-a4d2-4d8b-9148-e3be6c30e623}">
          <xlrd:rvb i="4452"/>
        </ext>
      </extLst>
    </bk>
    <bk>
      <extLst>
        <ext uri="{3e2802c4-a4d2-4d8b-9148-e3be6c30e623}">
          <xlrd:rvb i="4453"/>
        </ext>
      </extLst>
    </bk>
    <bk>
      <extLst>
        <ext uri="{3e2802c4-a4d2-4d8b-9148-e3be6c30e623}">
          <xlrd:rvb i="4454"/>
        </ext>
      </extLst>
    </bk>
    <bk>
      <extLst>
        <ext uri="{3e2802c4-a4d2-4d8b-9148-e3be6c30e623}">
          <xlrd:rvb i="4455"/>
        </ext>
      </extLst>
    </bk>
    <bk>
      <extLst>
        <ext uri="{3e2802c4-a4d2-4d8b-9148-e3be6c30e623}">
          <xlrd:rvb i="4456"/>
        </ext>
      </extLst>
    </bk>
    <bk>
      <extLst>
        <ext uri="{3e2802c4-a4d2-4d8b-9148-e3be6c30e623}">
          <xlrd:rvb i="4457"/>
        </ext>
      </extLst>
    </bk>
    <bk>
      <extLst>
        <ext uri="{3e2802c4-a4d2-4d8b-9148-e3be6c30e623}">
          <xlrd:rvb i="4458"/>
        </ext>
      </extLst>
    </bk>
    <bk>
      <extLst>
        <ext uri="{3e2802c4-a4d2-4d8b-9148-e3be6c30e623}">
          <xlrd:rvb i="4459"/>
        </ext>
      </extLst>
    </bk>
    <bk>
      <extLst>
        <ext uri="{3e2802c4-a4d2-4d8b-9148-e3be6c30e623}">
          <xlrd:rvb i="4460"/>
        </ext>
      </extLst>
    </bk>
    <bk>
      <extLst>
        <ext uri="{3e2802c4-a4d2-4d8b-9148-e3be6c30e623}">
          <xlrd:rvb i="4461"/>
        </ext>
      </extLst>
    </bk>
    <bk>
      <extLst>
        <ext uri="{3e2802c4-a4d2-4d8b-9148-e3be6c30e623}">
          <xlrd:rvb i="4462"/>
        </ext>
      </extLst>
    </bk>
    <bk>
      <extLst>
        <ext uri="{3e2802c4-a4d2-4d8b-9148-e3be6c30e623}">
          <xlrd:rvb i="4463"/>
        </ext>
      </extLst>
    </bk>
    <bk>
      <extLst>
        <ext uri="{3e2802c4-a4d2-4d8b-9148-e3be6c30e623}">
          <xlrd:rvb i="4464"/>
        </ext>
      </extLst>
    </bk>
    <bk>
      <extLst>
        <ext uri="{3e2802c4-a4d2-4d8b-9148-e3be6c30e623}">
          <xlrd:rvb i="4465"/>
        </ext>
      </extLst>
    </bk>
    <bk>
      <extLst>
        <ext uri="{3e2802c4-a4d2-4d8b-9148-e3be6c30e623}">
          <xlrd:rvb i="4466"/>
        </ext>
      </extLst>
    </bk>
    <bk>
      <extLst>
        <ext uri="{3e2802c4-a4d2-4d8b-9148-e3be6c30e623}">
          <xlrd:rvb i="4467"/>
        </ext>
      </extLst>
    </bk>
    <bk>
      <extLst>
        <ext uri="{3e2802c4-a4d2-4d8b-9148-e3be6c30e623}">
          <xlrd:rvb i="4468"/>
        </ext>
      </extLst>
    </bk>
    <bk>
      <extLst>
        <ext uri="{3e2802c4-a4d2-4d8b-9148-e3be6c30e623}">
          <xlrd:rvb i="4469"/>
        </ext>
      </extLst>
    </bk>
    <bk>
      <extLst>
        <ext uri="{3e2802c4-a4d2-4d8b-9148-e3be6c30e623}">
          <xlrd:rvb i="4470"/>
        </ext>
      </extLst>
    </bk>
    <bk>
      <extLst>
        <ext uri="{3e2802c4-a4d2-4d8b-9148-e3be6c30e623}">
          <xlrd:rvb i="4471"/>
        </ext>
      </extLst>
    </bk>
    <bk>
      <extLst>
        <ext uri="{3e2802c4-a4d2-4d8b-9148-e3be6c30e623}">
          <xlrd:rvb i="4472"/>
        </ext>
      </extLst>
    </bk>
    <bk>
      <extLst>
        <ext uri="{3e2802c4-a4d2-4d8b-9148-e3be6c30e623}">
          <xlrd:rvb i="4473"/>
        </ext>
      </extLst>
    </bk>
    <bk>
      <extLst>
        <ext uri="{3e2802c4-a4d2-4d8b-9148-e3be6c30e623}">
          <xlrd:rvb i="4474"/>
        </ext>
      </extLst>
    </bk>
    <bk>
      <extLst>
        <ext uri="{3e2802c4-a4d2-4d8b-9148-e3be6c30e623}">
          <xlrd:rvb i="4475"/>
        </ext>
      </extLst>
    </bk>
    <bk>
      <extLst>
        <ext uri="{3e2802c4-a4d2-4d8b-9148-e3be6c30e623}">
          <xlrd:rvb i="4476"/>
        </ext>
      </extLst>
    </bk>
    <bk>
      <extLst>
        <ext uri="{3e2802c4-a4d2-4d8b-9148-e3be6c30e623}">
          <xlrd:rvb i="4477"/>
        </ext>
      </extLst>
    </bk>
    <bk>
      <extLst>
        <ext uri="{3e2802c4-a4d2-4d8b-9148-e3be6c30e623}">
          <xlrd:rvb i="4478"/>
        </ext>
      </extLst>
    </bk>
    <bk>
      <extLst>
        <ext uri="{3e2802c4-a4d2-4d8b-9148-e3be6c30e623}">
          <xlrd:rvb i="4479"/>
        </ext>
      </extLst>
    </bk>
    <bk>
      <extLst>
        <ext uri="{3e2802c4-a4d2-4d8b-9148-e3be6c30e623}">
          <xlrd:rvb i="4480"/>
        </ext>
      </extLst>
    </bk>
    <bk>
      <extLst>
        <ext uri="{3e2802c4-a4d2-4d8b-9148-e3be6c30e623}">
          <xlrd:rvb i="4481"/>
        </ext>
      </extLst>
    </bk>
    <bk>
      <extLst>
        <ext uri="{3e2802c4-a4d2-4d8b-9148-e3be6c30e623}">
          <xlrd:rvb i="4482"/>
        </ext>
      </extLst>
    </bk>
    <bk>
      <extLst>
        <ext uri="{3e2802c4-a4d2-4d8b-9148-e3be6c30e623}">
          <xlrd:rvb i="4483"/>
        </ext>
      </extLst>
    </bk>
    <bk>
      <extLst>
        <ext uri="{3e2802c4-a4d2-4d8b-9148-e3be6c30e623}">
          <xlrd:rvb i="4484"/>
        </ext>
      </extLst>
    </bk>
    <bk>
      <extLst>
        <ext uri="{3e2802c4-a4d2-4d8b-9148-e3be6c30e623}">
          <xlrd:rvb i="4485"/>
        </ext>
      </extLst>
    </bk>
    <bk>
      <extLst>
        <ext uri="{3e2802c4-a4d2-4d8b-9148-e3be6c30e623}">
          <xlrd:rvb i="4486"/>
        </ext>
      </extLst>
    </bk>
    <bk>
      <extLst>
        <ext uri="{3e2802c4-a4d2-4d8b-9148-e3be6c30e623}">
          <xlrd:rvb i="4487"/>
        </ext>
      </extLst>
    </bk>
    <bk>
      <extLst>
        <ext uri="{3e2802c4-a4d2-4d8b-9148-e3be6c30e623}">
          <xlrd:rvb i="4488"/>
        </ext>
      </extLst>
    </bk>
    <bk>
      <extLst>
        <ext uri="{3e2802c4-a4d2-4d8b-9148-e3be6c30e623}">
          <xlrd:rvb i="4489"/>
        </ext>
      </extLst>
    </bk>
    <bk>
      <extLst>
        <ext uri="{3e2802c4-a4d2-4d8b-9148-e3be6c30e623}">
          <xlrd:rvb i="4490"/>
        </ext>
      </extLst>
    </bk>
    <bk>
      <extLst>
        <ext uri="{3e2802c4-a4d2-4d8b-9148-e3be6c30e623}">
          <xlrd:rvb i="4491"/>
        </ext>
      </extLst>
    </bk>
    <bk>
      <extLst>
        <ext uri="{3e2802c4-a4d2-4d8b-9148-e3be6c30e623}">
          <xlrd:rvb i="4492"/>
        </ext>
      </extLst>
    </bk>
    <bk>
      <extLst>
        <ext uri="{3e2802c4-a4d2-4d8b-9148-e3be6c30e623}">
          <xlrd:rvb i="4493"/>
        </ext>
      </extLst>
    </bk>
    <bk>
      <extLst>
        <ext uri="{3e2802c4-a4d2-4d8b-9148-e3be6c30e623}">
          <xlrd:rvb i="4494"/>
        </ext>
      </extLst>
    </bk>
    <bk>
      <extLst>
        <ext uri="{3e2802c4-a4d2-4d8b-9148-e3be6c30e623}">
          <xlrd:rvb i="4495"/>
        </ext>
      </extLst>
    </bk>
    <bk>
      <extLst>
        <ext uri="{3e2802c4-a4d2-4d8b-9148-e3be6c30e623}">
          <xlrd:rvb i="4496"/>
        </ext>
      </extLst>
    </bk>
    <bk>
      <extLst>
        <ext uri="{3e2802c4-a4d2-4d8b-9148-e3be6c30e623}">
          <xlrd:rvb i="4497"/>
        </ext>
      </extLst>
    </bk>
    <bk>
      <extLst>
        <ext uri="{3e2802c4-a4d2-4d8b-9148-e3be6c30e623}">
          <xlrd:rvb i="4498"/>
        </ext>
      </extLst>
    </bk>
    <bk>
      <extLst>
        <ext uri="{3e2802c4-a4d2-4d8b-9148-e3be6c30e623}">
          <xlrd:rvb i="4499"/>
        </ext>
      </extLst>
    </bk>
    <bk>
      <extLst>
        <ext uri="{3e2802c4-a4d2-4d8b-9148-e3be6c30e623}">
          <xlrd:rvb i="4500"/>
        </ext>
      </extLst>
    </bk>
    <bk>
      <extLst>
        <ext uri="{3e2802c4-a4d2-4d8b-9148-e3be6c30e623}">
          <xlrd:rvb i="4501"/>
        </ext>
      </extLst>
    </bk>
    <bk>
      <extLst>
        <ext uri="{3e2802c4-a4d2-4d8b-9148-e3be6c30e623}">
          <xlrd:rvb i="4502"/>
        </ext>
      </extLst>
    </bk>
    <bk>
      <extLst>
        <ext uri="{3e2802c4-a4d2-4d8b-9148-e3be6c30e623}">
          <xlrd:rvb i="4503"/>
        </ext>
      </extLst>
    </bk>
    <bk>
      <extLst>
        <ext uri="{3e2802c4-a4d2-4d8b-9148-e3be6c30e623}">
          <xlrd:rvb i="4504"/>
        </ext>
      </extLst>
    </bk>
    <bk>
      <extLst>
        <ext uri="{3e2802c4-a4d2-4d8b-9148-e3be6c30e623}">
          <xlrd:rvb i="4505"/>
        </ext>
      </extLst>
    </bk>
    <bk>
      <extLst>
        <ext uri="{3e2802c4-a4d2-4d8b-9148-e3be6c30e623}">
          <xlrd:rvb i="4506"/>
        </ext>
      </extLst>
    </bk>
    <bk>
      <extLst>
        <ext uri="{3e2802c4-a4d2-4d8b-9148-e3be6c30e623}">
          <xlrd:rvb i="4507"/>
        </ext>
      </extLst>
    </bk>
    <bk>
      <extLst>
        <ext uri="{3e2802c4-a4d2-4d8b-9148-e3be6c30e623}">
          <xlrd:rvb i="4508"/>
        </ext>
      </extLst>
    </bk>
    <bk>
      <extLst>
        <ext uri="{3e2802c4-a4d2-4d8b-9148-e3be6c30e623}">
          <xlrd:rvb i="4509"/>
        </ext>
      </extLst>
    </bk>
    <bk>
      <extLst>
        <ext uri="{3e2802c4-a4d2-4d8b-9148-e3be6c30e623}">
          <xlrd:rvb i="4510"/>
        </ext>
      </extLst>
    </bk>
    <bk>
      <extLst>
        <ext uri="{3e2802c4-a4d2-4d8b-9148-e3be6c30e623}">
          <xlrd:rvb i="4511"/>
        </ext>
      </extLst>
    </bk>
    <bk>
      <extLst>
        <ext uri="{3e2802c4-a4d2-4d8b-9148-e3be6c30e623}">
          <xlrd:rvb i="4512"/>
        </ext>
      </extLst>
    </bk>
    <bk>
      <extLst>
        <ext uri="{3e2802c4-a4d2-4d8b-9148-e3be6c30e623}">
          <xlrd:rvb i="4513"/>
        </ext>
      </extLst>
    </bk>
    <bk>
      <extLst>
        <ext uri="{3e2802c4-a4d2-4d8b-9148-e3be6c30e623}">
          <xlrd:rvb i="4514"/>
        </ext>
      </extLst>
    </bk>
    <bk>
      <extLst>
        <ext uri="{3e2802c4-a4d2-4d8b-9148-e3be6c30e623}">
          <xlrd:rvb i="4515"/>
        </ext>
      </extLst>
    </bk>
    <bk>
      <extLst>
        <ext uri="{3e2802c4-a4d2-4d8b-9148-e3be6c30e623}">
          <xlrd:rvb i="4516"/>
        </ext>
      </extLst>
    </bk>
    <bk>
      <extLst>
        <ext uri="{3e2802c4-a4d2-4d8b-9148-e3be6c30e623}">
          <xlrd:rvb i="4517"/>
        </ext>
      </extLst>
    </bk>
    <bk>
      <extLst>
        <ext uri="{3e2802c4-a4d2-4d8b-9148-e3be6c30e623}">
          <xlrd:rvb i="4518"/>
        </ext>
      </extLst>
    </bk>
    <bk>
      <extLst>
        <ext uri="{3e2802c4-a4d2-4d8b-9148-e3be6c30e623}">
          <xlrd:rvb i="4519"/>
        </ext>
      </extLst>
    </bk>
    <bk>
      <extLst>
        <ext uri="{3e2802c4-a4d2-4d8b-9148-e3be6c30e623}">
          <xlrd:rvb i="4520"/>
        </ext>
      </extLst>
    </bk>
    <bk>
      <extLst>
        <ext uri="{3e2802c4-a4d2-4d8b-9148-e3be6c30e623}">
          <xlrd:rvb i="4521"/>
        </ext>
      </extLst>
    </bk>
    <bk>
      <extLst>
        <ext uri="{3e2802c4-a4d2-4d8b-9148-e3be6c30e623}">
          <xlrd:rvb i="4522"/>
        </ext>
      </extLst>
    </bk>
    <bk>
      <extLst>
        <ext uri="{3e2802c4-a4d2-4d8b-9148-e3be6c30e623}">
          <xlrd:rvb i="4523"/>
        </ext>
      </extLst>
    </bk>
    <bk>
      <extLst>
        <ext uri="{3e2802c4-a4d2-4d8b-9148-e3be6c30e623}">
          <xlrd:rvb i="4524"/>
        </ext>
      </extLst>
    </bk>
    <bk>
      <extLst>
        <ext uri="{3e2802c4-a4d2-4d8b-9148-e3be6c30e623}">
          <xlrd:rvb i="4525"/>
        </ext>
      </extLst>
    </bk>
    <bk>
      <extLst>
        <ext uri="{3e2802c4-a4d2-4d8b-9148-e3be6c30e623}">
          <xlrd:rvb i="4526"/>
        </ext>
      </extLst>
    </bk>
    <bk>
      <extLst>
        <ext uri="{3e2802c4-a4d2-4d8b-9148-e3be6c30e623}">
          <xlrd:rvb i="4527"/>
        </ext>
      </extLst>
    </bk>
    <bk>
      <extLst>
        <ext uri="{3e2802c4-a4d2-4d8b-9148-e3be6c30e623}">
          <xlrd:rvb i="4528"/>
        </ext>
      </extLst>
    </bk>
    <bk>
      <extLst>
        <ext uri="{3e2802c4-a4d2-4d8b-9148-e3be6c30e623}">
          <xlrd:rvb i="4529"/>
        </ext>
      </extLst>
    </bk>
    <bk>
      <extLst>
        <ext uri="{3e2802c4-a4d2-4d8b-9148-e3be6c30e623}">
          <xlrd:rvb i="4530"/>
        </ext>
      </extLst>
    </bk>
    <bk>
      <extLst>
        <ext uri="{3e2802c4-a4d2-4d8b-9148-e3be6c30e623}">
          <xlrd:rvb i="4531"/>
        </ext>
      </extLst>
    </bk>
    <bk>
      <extLst>
        <ext uri="{3e2802c4-a4d2-4d8b-9148-e3be6c30e623}">
          <xlrd:rvb i="4532"/>
        </ext>
      </extLst>
    </bk>
    <bk>
      <extLst>
        <ext uri="{3e2802c4-a4d2-4d8b-9148-e3be6c30e623}">
          <xlrd:rvb i="4533"/>
        </ext>
      </extLst>
    </bk>
    <bk>
      <extLst>
        <ext uri="{3e2802c4-a4d2-4d8b-9148-e3be6c30e623}">
          <xlrd:rvb i="4534"/>
        </ext>
      </extLst>
    </bk>
    <bk>
      <extLst>
        <ext uri="{3e2802c4-a4d2-4d8b-9148-e3be6c30e623}">
          <xlrd:rvb i="4535"/>
        </ext>
      </extLst>
    </bk>
    <bk>
      <extLst>
        <ext uri="{3e2802c4-a4d2-4d8b-9148-e3be6c30e623}">
          <xlrd:rvb i="4536"/>
        </ext>
      </extLst>
    </bk>
    <bk>
      <extLst>
        <ext uri="{3e2802c4-a4d2-4d8b-9148-e3be6c30e623}">
          <xlrd:rvb i="4537"/>
        </ext>
      </extLst>
    </bk>
    <bk>
      <extLst>
        <ext uri="{3e2802c4-a4d2-4d8b-9148-e3be6c30e623}">
          <xlrd:rvb i="4538"/>
        </ext>
      </extLst>
    </bk>
    <bk>
      <extLst>
        <ext uri="{3e2802c4-a4d2-4d8b-9148-e3be6c30e623}">
          <xlrd:rvb i="4539"/>
        </ext>
      </extLst>
    </bk>
    <bk>
      <extLst>
        <ext uri="{3e2802c4-a4d2-4d8b-9148-e3be6c30e623}">
          <xlrd:rvb i="4540"/>
        </ext>
      </extLst>
    </bk>
    <bk>
      <extLst>
        <ext uri="{3e2802c4-a4d2-4d8b-9148-e3be6c30e623}">
          <xlrd:rvb i="4541"/>
        </ext>
      </extLst>
    </bk>
    <bk>
      <extLst>
        <ext uri="{3e2802c4-a4d2-4d8b-9148-e3be6c30e623}">
          <xlrd:rvb i="4542"/>
        </ext>
      </extLst>
    </bk>
    <bk>
      <extLst>
        <ext uri="{3e2802c4-a4d2-4d8b-9148-e3be6c30e623}">
          <xlrd:rvb i="4543"/>
        </ext>
      </extLst>
    </bk>
    <bk>
      <extLst>
        <ext uri="{3e2802c4-a4d2-4d8b-9148-e3be6c30e623}">
          <xlrd:rvb i="4544"/>
        </ext>
      </extLst>
    </bk>
    <bk>
      <extLst>
        <ext uri="{3e2802c4-a4d2-4d8b-9148-e3be6c30e623}">
          <xlrd:rvb i="4545"/>
        </ext>
      </extLst>
    </bk>
    <bk>
      <extLst>
        <ext uri="{3e2802c4-a4d2-4d8b-9148-e3be6c30e623}">
          <xlrd:rvb i="4546"/>
        </ext>
      </extLst>
    </bk>
    <bk>
      <extLst>
        <ext uri="{3e2802c4-a4d2-4d8b-9148-e3be6c30e623}">
          <xlrd:rvb i="4547"/>
        </ext>
      </extLst>
    </bk>
    <bk>
      <extLst>
        <ext uri="{3e2802c4-a4d2-4d8b-9148-e3be6c30e623}">
          <xlrd:rvb i="4548"/>
        </ext>
      </extLst>
    </bk>
    <bk>
      <extLst>
        <ext uri="{3e2802c4-a4d2-4d8b-9148-e3be6c30e623}">
          <xlrd:rvb i="4549"/>
        </ext>
      </extLst>
    </bk>
    <bk>
      <extLst>
        <ext uri="{3e2802c4-a4d2-4d8b-9148-e3be6c30e623}">
          <xlrd:rvb i="4550"/>
        </ext>
      </extLst>
    </bk>
    <bk>
      <extLst>
        <ext uri="{3e2802c4-a4d2-4d8b-9148-e3be6c30e623}">
          <xlrd:rvb i="4551"/>
        </ext>
      </extLst>
    </bk>
    <bk>
      <extLst>
        <ext uri="{3e2802c4-a4d2-4d8b-9148-e3be6c30e623}">
          <xlrd:rvb i="4552"/>
        </ext>
      </extLst>
    </bk>
    <bk>
      <extLst>
        <ext uri="{3e2802c4-a4d2-4d8b-9148-e3be6c30e623}">
          <xlrd:rvb i="4553"/>
        </ext>
      </extLst>
    </bk>
    <bk>
      <extLst>
        <ext uri="{3e2802c4-a4d2-4d8b-9148-e3be6c30e623}">
          <xlrd:rvb i="4554"/>
        </ext>
      </extLst>
    </bk>
    <bk>
      <extLst>
        <ext uri="{3e2802c4-a4d2-4d8b-9148-e3be6c30e623}">
          <xlrd:rvb i="4555"/>
        </ext>
      </extLst>
    </bk>
    <bk>
      <extLst>
        <ext uri="{3e2802c4-a4d2-4d8b-9148-e3be6c30e623}">
          <xlrd:rvb i="4556"/>
        </ext>
      </extLst>
    </bk>
    <bk>
      <extLst>
        <ext uri="{3e2802c4-a4d2-4d8b-9148-e3be6c30e623}">
          <xlrd:rvb i="4557"/>
        </ext>
      </extLst>
    </bk>
    <bk>
      <extLst>
        <ext uri="{3e2802c4-a4d2-4d8b-9148-e3be6c30e623}">
          <xlrd:rvb i="4558"/>
        </ext>
      </extLst>
    </bk>
    <bk>
      <extLst>
        <ext uri="{3e2802c4-a4d2-4d8b-9148-e3be6c30e623}">
          <xlrd:rvb i="4559"/>
        </ext>
      </extLst>
    </bk>
    <bk>
      <extLst>
        <ext uri="{3e2802c4-a4d2-4d8b-9148-e3be6c30e623}">
          <xlrd:rvb i="4560"/>
        </ext>
      </extLst>
    </bk>
    <bk>
      <extLst>
        <ext uri="{3e2802c4-a4d2-4d8b-9148-e3be6c30e623}">
          <xlrd:rvb i="4561"/>
        </ext>
      </extLst>
    </bk>
    <bk>
      <extLst>
        <ext uri="{3e2802c4-a4d2-4d8b-9148-e3be6c30e623}">
          <xlrd:rvb i="4562"/>
        </ext>
      </extLst>
    </bk>
    <bk>
      <extLst>
        <ext uri="{3e2802c4-a4d2-4d8b-9148-e3be6c30e623}">
          <xlrd:rvb i="4563"/>
        </ext>
      </extLst>
    </bk>
    <bk>
      <extLst>
        <ext uri="{3e2802c4-a4d2-4d8b-9148-e3be6c30e623}">
          <xlrd:rvb i="4564"/>
        </ext>
      </extLst>
    </bk>
    <bk>
      <extLst>
        <ext uri="{3e2802c4-a4d2-4d8b-9148-e3be6c30e623}">
          <xlrd:rvb i="4565"/>
        </ext>
      </extLst>
    </bk>
    <bk>
      <extLst>
        <ext uri="{3e2802c4-a4d2-4d8b-9148-e3be6c30e623}">
          <xlrd:rvb i="4566"/>
        </ext>
      </extLst>
    </bk>
    <bk>
      <extLst>
        <ext uri="{3e2802c4-a4d2-4d8b-9148-e3be6c30e623}">
          <xlrd:rvb i="4567"/>
        </ext>
      </extLst>
    </bk>
    <bk>
      <extLst>
        <ext uri="{3e2802c4-a4d2-4d8b-9148-e3be6c30e623}">
          <xlrd:rvb i="4568"/>
        </ext>
      </extLst>
    </bk>
    <bk>
      <extLst>
        <ext uri="{3e2802c4-a4d2-4d8b-9148-e3be6c30e623}">
          <xlrd:rvb i="4569"/>
        </ext>
      </extLst>
    </bk>
    <bk>
      <extLst>
        <ext uri="{3e2802c4-a4d2-4d8b-9148-e3be6c30e623}">
          <xlrd:rvb i="4570"/>
        </ext>
      </extLst>
    </bk>
    <bk>
      <extLst>
        <ext uri="{3e2802c4-a4d2-4d8b-9148-e3be6c30e623}">
          <xlrd:rvb i="4571"/>
        </ext>
      </extLst>
    </bk>
    <bk>
      <extLst>
        <ext uri="{3e2802c4-a4d2-4d8b-9148-e3be6c30e623}">
          <xlrd:rvb i="4572"/>
        </ext>
      </extLst>
    </bk>
    <bk>
      <extLst>
        <ext uri="{3e2802c4-a4d2-4d8b-9148-e3be6c30e623}">
          <xlrd:rvb i="4573"/>
        </ext>
      </extLst>
    </bk>
    <bk>
      <extLst>
        <ext uri="{3e2802c4-a4d2-4d8b-9148-e3be6c30e623}">
          <xlrd:rvb i="4574"/>
        </ext>
      </extLst>
    </bk>
    <bk>
      <extLst>
        <ext uri="{3e2802c4-a4d2-4d8b-9148-e3be6c30e623}">
          <xlrd:rvb i="4575"/>
        </ext>
      </extLst>
    </bk>
    <bk>
      <extLst>
        <ext uri="{3e2802c4-a4d2-4d8b-9148-e3be6c30e623}">
          <xlrd:rvb i="4576"/>
        </ext>
      </extLst>
    </bk>
    <bk>
      <extLst>
        <ext uri="{3e2802c4-a4d2-4d8b-9148-e3be6c30e623}">
          <xlrd:rvb i="4577"/>
        </ext>
      </extLst>
    </bk>
    <bk>
      <extLst>
        <ext uri="{3e2802c4-a4d2-4d8b-9148-e3be6c30e623}">
          <xlrd:rvb i="4578"/>
        </ext>
      </extLst>
    </bk>
    <bk>
      <extLst>
        <ext uri="{3e2802c4-a4d2-4d8b-9148-e3be6c30e623}">
          <xlrd:rvb i="4579"/>
        </ext>
      </extLst>
    </bk>
    <bk>
      <extLst>
        <ext uri="{3e2802c4-a4d2-4d8b-9148-e3be6c30e623}">
          <xlrd:rvb i="4580"/>
        </ext>
      </extLst>
    </bk>
    <bk>
      <extLst>
        <ext uri="{3e2802c4-a4d2-4d8b-9148-e3be6c30e623}">
          <xlrd:rvb i="4581"/>
        </ext>
      </extLst>
    </bk>
    <bk>
      <extLst>
        <ext uri="{3e2802c4-a4d2-4d8b-9148-e3be6c30e623}">
          <xlrd:rvb i="4582"/>
        </ext>
      </extLst>
    </bk>
    <bk>
      <extLst>
        <ext uri="{3e2802c4-a4d2-4d8b-9148-e3be6c30e623}">
          <xlrd:rvb i="4583"/>
        </ext>
      </extLst>
    </bk>
    <bk>
      <extLst>
        <ext uri="{3e2802c4-a4d2-4d8b-9148-e3be6c30e623}">
          <xlrd:rvb i="4584"/>
        </ext>
      </extLst>
    </bk>
    <bk>
      <extLst>
        <ext uri="{3e2802c4-a4d2-4d8b-9148-e3be6c30e623}">
          <xlrd:rvb i="4585"/>
        </ext>
      </extLst>
    </bk>
    <bk>
      <extLst>
        <ext uri="{3e2802c4-a4d2-4d8b-9148-e3be6c30e623}">
          <xlrd:rvb i="4586"/>
        </ext>
      </extLst>
    </bk>
    <bk>
      <extLst>
        <ext uri="{3e2802c4-a4d2-4d8b-9148-e3be6c30e623}">
          <xlrd:rvb i="4587"/>
        </ext>
      </extLst>
    </bk>
    <bk>
      <extLst>
        <ext uri="{3e2802c4-a4d2-4d8b-9148-e3be6c30e623}">
          <xlrd:rvb i="4588"/>
        </ext>
      </extLst>
    </bk>
    <bk>
      <extLst>
        <ext uri="{3e2802c4-a4d2-4d8b-9148-e3be6c30e623}">
          <xlrd:rvb i="4589"/>
        </ext>
      </extLst>
    </bk>
    <bk>
      <extLst>
        <ext uri="{3e2802c4-a4d2-4d8b-9148-e3be6c30e623}">
          <xlrd:rvb i="4590"/>
        </ext>
      </extLst>
    </bk>
    <bk>
      <extLst>
        <ext uri="{3e2802c4-a4d2-4d8b-9148-e3be6c30e623}">
          <xlrd:rvb i="4591"/>
        </ext>
      </extLst>
    </bk>
    <bk>
      <extLst>
        <ext uri="{3e2802c4-a4d2-4d8b-9148-e3be6c30e623}">
          <xlrd:rvb i="4592"/>
        </ext>
      </extLst>
    </bk>
    <bk>
      <extLst>
        <ext uri="{3e2802c4-a4d2-4d8b-9148-e3be6c30e623}">
          <xlrd:rvb i="4593"/>
        </ext>
      </extLst>
    </bk>
    <bk>
      <extLst>
        <ext uri="{3e2802c4-a4d2-4d8b-9148-e3be6c30e623}">
          <xlrd:rvb i="4594"/>
        </ext>
      </extLst>
    </bk>
    <bk>
      <extLst>
        <ext uri="{3e2802c4-a4d2-4d8b-9148-e3be6c30e623}">
          <xlrd:rvb i="4595"/>
        </ext>
      </extLst>
    </bk>
    <bk>
      <extLst>
        <ext uri="{3e2802c4-a4d2-4d8b-9148-e3be6c30e623}">
          <xlrd:rvb i="4596"/>
        </ext>
      </extLst>
    </bk>
    <bk>
      <extLst>
        <ext uri="{3e2802c4-a4d2-4d8b-9148-e3be6c30e623}">
          <xlrd:rvb i="4597"/>
        </ext>
      </extLst>
    </bk>
    <bk>
      <extLst>
        <ext uri="{3e2802c4-a4d2-4d8b-9148-e3be6c30e623}">
          <xlrd:rvb i="4598"/>
        </ext>
      </extLst>
    </bk>
    <bk>
      <extLst>
        <ext uri="{3e2802c4-a4d2-4d8b-9148-e3be6c30e623}">
          <xlrd:rvb i="4599"/>
        </ext>
      </extLst>
    </bk>
    <bk>
      <extLst>
        <ext uri="{3e2802c4-a4d2-4d8b-9148-e3be6c30e623}">
          <xlrd:rvb i="4600"/>
        </ext>
      </extLst>
    </bk>
    <bk>
      <extLst>
        <ext uri="{3e2802c4-a4d2-4d8b-9148-e3be6c30e623}">
          <xlrd:rvb i="4601"/>
        </ext>
      </extLst>
    </bk>
    <bk>
      <extLst>
        <ext uri="{3e2802c4-a4d2-4d8b-9148-e3be6c30e623}">
          <xlrd:rvb i="4602"/>
        </ext>
      </extLst>
    </bk>
    <bk>
      <extLst>
        <ext uri="{3e2802c4-a4d2-4d8b-9148-e3be6c30e623}">
          <xlrd:rvb i="4603"/>
        </ext>
      </extLst>
    </bk>
    <bk>
      <extLst>
        <ext uri="{3e2802c4-a4d2-4d8b-9148-e3be6c30e623}">
          <xlrd:rvb i="4604"/>
        </ext>
      </extLst>
    </bk>
    <bk>
      <extLst>
        <ext uri="{3e2802c4-a4d2-4d8b-9148-e3be6c30e623}">
          <xlrd:rvb i="4605"/>
        </ext>
      </extLst>
    </bk>
    <bk>
      <extLst>
        <ext uri="{3e2802c4-a4d2-4d8b-9148-e3be6c30e623}">
          <xlrd:rvb i="4606"/>
        </ext>
      </extLst>
    </bk>
    <bk>
      <extLst>
        <ext uri="{3e2802c4-a4d2-4d8b-9148-e3be6c30e623}">
          <xlrd:rvb i="4607"/>
        </ext>
      </extLst>
    </bk>
    <bk>
      <extLst>
        <ext uri="{3e2802c4-a4d2-4d8b-9148-e3be6c30e623}">
          <xlrd:rvb i="4608"/>
        </ext>
      </extLst>
    </bk>
    <bk>
      <extLst>
        <ext uri="{3e2802c4-a4d2-4d8b-9148-e3be6c30e623}">
          <xlrd:rvb i="4609"/>
        </ext>
      </extLst>
    </bk>
    <bk>
      <extLst>
        <ext uri="{3e2802c4-a4d2-4d8b-9148-e3be6c30e623}">
          <xlrd:rvb i="4610"/>
        </ext>
      </extLst>
    </bk>
    <bk>
      <extLst>
        <ext uri="{3e2802c4-a4d2-4d8b-9148-e3be6c30e623}">
          <xlrd:rvb i="4611"/>
        </ext>
      </extLst>
    </bk>
    <bk>
      <extLst>
        <ext uri="{3e2802c4-a4d2-4d8b-9148-e3be6c30e623}">
          <xlrd:rvb i="4612"/>
        </ext>
      </extLst>
    </bk>
    <bk>
      <extLst>
        <ext uri="{3e2802c4-a4d2-4d8b-9148-e3be6c30e623}">
          <xlrd:rvb i="4613"/>
        </ext>
      </extLst>
    </bk>
    <bk>
      <extLst>
        <ext uri="{3e2802c4-a4d2-4d8b-9148-e3be6c30e623}">
          <xlrd:rvb i="4614"/>
        </ext>
      </extLst>
    </bk>
    <bk>
      <extLst>
        <ext uri="{3e2802c4-a4d2-4d8b-9148-e3be6c30e623}">
          <xlrd:rvb i="4615"/>
        </ext>
      </extLst>
    </bk>
    <bk>
      <extLst>
        <ext uri="{3e2802c4-a4d2-4d8b-9148-e3be6c30e623}">
          <xlrd:rvb i="4616"/>
        </ext>
      </extLst>
    </bk>
    <bk>
      <extLst>
        <ext uri="{3e2802c4-a4d2-4d8b-9148-e3be6c30e623}">
          <xlrd:rvb i="4617"/>
        </ext>
      </extLst>
    </bk>
    <bk>
      <extLst>
        <ext uri="{3e2802c4-a4d2-4d8b-9148-e3be6c30e623}">
          <xlrd:rvb i="4618"/>
        </ext>
      </extLst>
    </bk>
    <bk>
      <extLst>
        <ext uri="{3e2802c4-a4d2-4d8b-9148-e3be6c30e623}">
          <xlrd:rvb i="4619"/>
        </ext>
      </extLst>
    </bk>
    <bk>
      <extLst>
        <ext uri="{3e2802c4-a4d2-4d8b-9148-e3be6c30e623}">
          <xlrd:rvb i="4620"/>
        </ext>
      </extLst>
    </bk>
    <bk>
      <extLst>
        <ext uri="{3e2802c4-a4d2-4d8b-9148-e3be6c30e623}">
          <xlrd:rvb i="4621"/>
        </ext>
      </extLst>
    </bk>
    <bk>
      <extLst>
        <ext uri="{3e2802c4-a4d2-4d8b-9148-e3be6c30e623}">
          <xlrd:rvb i="4622"/>
        </ext>
      </extLst>
    </bk>
    <bk>
      <extLst>
        <ext uri="{3e2802c4-a4d2-4d8b-9148-e3be6c30e623}">
          <xlrd:rvb i="4623"/>
        </ext>
      </extLst>
    </bk>
    <bk>
      <extLst>
        <ext uri="{3e2802c4-a4d2-4d8b-9148-e3be6c30e623}">
          <xlrd:rvb i="4624"/>
        </ext>
      </extLst>
    </bk>
    <bk>
      <extLst>
        <ext uri="{3e2802c4-a4d2-4d8b-9148-e3be6c30e623}">
          <xlrd:rvb i="4625"/>
        </ext>
      </extLst>
    </bk>
    <bk>
      <extLst>
        <ext uri="{3e2802c4-a4d2-4d8b-9148-e3be6c30e623}">
          <xlrd:rvb i="4626"/>
        </ext>
      </extLst>
    </bk>
    <bk>
      <extLst>
        <ext uri="{3e2802c4-a4d2-4d8b-9148-e3be6c30e623}">
          <xlrd:rvb i="4627"/>
        </ext>
      </extLst>
    </bk>
    <bk>
      <extLst>
        <ext uri="{3e2802c4-a4d2-4d8b-9148-e3be6c30e623}">
          <xlrd:rvb i="4628"/>
        </ext>
      </extLst>
    </bk>
    <bk>
      <extLst>
        <ext uri="{3e2802c4-a4d2-4d8b-9148-e3be6c30e623}">
          <xlrd:rvb i="4629"/>
        </ext>
      </extLst>
    </bk>
    <bk>
      <extLst>
        <ext uri="{3e2802c4-a4d2-4d8b-9148-e3be6c30e623}">
          <xlrd:rvb i="4630"/>
        </ext>
      </extLst>
    </bk>
    <bk>
      <extLst>
        <ext uri="{3e2802c4-a4d2-4d8b-9148-e3be6c30e623}">
          <xlrd:rvb i="4631"/>
        </ext>
      </extLst>
    </bk>
    <bk>
      <extLst>
        <ext uri="{3e2802c4-a4d2-4d8b-9148-e3be6c30e623}">
          <xlrd:rvb i="4632"/>
        </ext>
      </extLst>
    </bk>
    <bk>
      <extLst>
        <ext uri="{3e2802c4-a4d2-4d8b-9148-e3be6c30e623}">
          <xlrd:rvb i="4633"/>
        </ext>
      </extLst>
    </bk>
    <bk>
      <extLst>
        <ext uri="{3e2802c4-a4d2-4d8b-9148-e3be6c30e623}">
          <xlrd:rvb i="4634"/>
        </ext>
      </extLst>
    </bk>
    <bk>
      <extLst>
        <ext uri="{3e2802c4-a4d2-4d8b-9148-e3be6c30e623}">
          <xlrd:rvb i="4635"/>
        </ext>
      </extLst>
    </bk>
    <bk>
      <extLst>
        <ext uri="{3e2802c4-a4d2-4d8b-9148-e3be6c30e623}">
          <xlrd:rvb i="4636"/>
        </ext>
      </extLst>
    </bk>
    <bk>
      <extLst>
        <ext uri="{3e2802c4-a4d2-4d8b-9148-e3be6c30e623}">
          <xlrd:rvb i="4637"/>
        </ext>
      </extLst>
    </bk>
    <bk>
      <extLst>
        <ext uri="{3e2802c4-a4d2-4d8b-9148-e3be6c30e623}">
          <xlrd:rvb i="4638"/>
        </ext>
      </extLst>
    </bk>
    <bk>
      <extLst>
        <ext uri="{3e2802c4-a4d2-4d8b-9148-e3be6c30e623}">
          <xlrd:rvb i="4639"/>
        </ext>
      </extLst>
    </bk>
    <bk>
      <extLst>
        <ext uri="{3e2802c4-a4d2-4d8b-9148-e3be6c30e623}">
          <xlrd:rvb i="4640"/>
        </ext>
      </extLst>
    </bk>
    <bk>
      <extLst>
        <ext uri="{3e2802c4-a4d2-4d8b-9148-e3be6c30e623}">
          <xlrd:rvb i="4641"/>
        </ext>
      </extLst>
    </bk>
    <bk>
      <extLst>
        <ext uri="{3e2802c4-a4d2-4d8b-9148-e3be6c30e623}">
          <xlrd:rvb i="4642"/>
        </ext>
      </extLst>
    </bk>
    <bk>
      <extLst>
        <ext uri="{3e2802c4-a4d2-4d8b-9148-e3be6c30e623}">
          <xlrd:rvb i="4643"/>
        </ext>
      </extLst>
    </bk>
    <bk>
      <extLst>
        <ext uri="{3e2802c4-a4d2-4d8b-9148-e3be6c30e623}">
          <xlrd:rvb i="4644"/>
        </ext>
      </extLst>
    </bk>
    <bk>
      <extLst>
        <ext uri="{3e2802c4-a4d2-4d8b-9148-e3be6c30e623}">
          <xlrd:rvb i="4645"/>
        </ext>
      </extLst>
    </bk>
    <bk>
      <extLst>
        <ext uri="{3e2802c4-a4d2-4d8b-9148-e3be6c30e623}">
          <xlrd:rvb i="4646"/>
        </ext>
      </extLst>
    </bk>
    <bk>
      <extLst>
        <ext uri="{3e2802c4-a4d2-4d8b-9148-e3be6c30e623}">
          <xlrd:rvb i="4647"/>
        </ext>
      </extLst>
    </bk>
    <bk>
      <extLst>
        <ext uri="{3e2802c4-a4d2-4d8b-9148-e3be6c30e623}">
          <xlrd:rvb i="4648"/>
        </ext>
      </extLst>
    </bk>
    <bk>
      <extLst>
        <ext uri="{3e2802c4-a4d2-4d8b-9148-e3be6c30e623}">
          <xlrd:rvb i="4649"/>
        </ext>
      </extLst>
    </bk>
    <bk>
      <extLst>
        <ext uri="{3e2802c4-a4d2-4d8b-9148-e3be6c30e623}">
          <xlrd:rvb i="4650"/>
        </ext>
      </extLst>
    </bk>
    <bk>
      <extLst>
        <ext uri="{3e2802c4-a4d2-4d8b-9148-e3be6c30e623}">
          <xlrd:rvb i="4651"/>
        </ext>
      </extLst>
    </bk>
    <bk>
      <extLst>
        <ext uri="{3e2802c4-a4d2-4d8b-9148-e3be6c30e623}">
          <xlrd:rvb i="4652"/>
        </ext>
      </extLst>
    </bk>
    <bk>
      <extLst>
        <ext uri="{3e2802c4-a4d2-4d8b-9148-e3be6c30e623}">
          <xlrd:rvb i="4653"/>
        </ext>
      </extLst>
    </bk>
    <bk>
      <extLst>
        <ext uri="{3e2802c4-a4d2-4d8b-9148-e3be6c30e623}">
          <xlrd:rvb i="4654"/>
        </ext>
      </extLst>
    </bk>
    <bk>
      <extLst>
        <ext uri="{3e2802c4-a4d2-4d8b-9148-e3be6c30e623}">
          <xlrd:rvb i="4655"/>
        </ext>
      </extLst>
    </bk>
    <bk>
      <extLst>
        <ext uri="{3e2802c4-a4d2-4d8b-9148-e3be6c30e623}">
          <xlrd:rvb i="4656"/>
        </ext>
      </extLst>
    </bk>
    <bk>
      <extLst>
        <ext uri="{3e2802c4-a4d2-4d8b-9148-e3be6c30e623}">
          <xlrd:rvb i="4657"/>
        </ext>
      </extLst>
    </bk>
    <bk>
      <extLst>
        <ext uri="{3e2802c4-a4d2-4d8b-9148-e3be6c30e623}">
          <xlrd:rvb i="4658"/>
        </ext>
      </extLst>
    </bk>
    <bk>
      <extLst>
        <ext uri="{3e2802c4-a4d2-4d8b-9148-e3be6c30e623}">
          <xlrd:rvb i="4659"/>
        </ext>
      </extLst>
    </bk>
    <bk>
      <extLst>
        <ext uri="{3e2802c4-a4d2-4d8b-9148-e3be6c30e623}">
          <xlrd:rvb i="4660"/>
        </ext>
      </extLst>
    </bk>
    <bk>
      <extLst>
        <ext uri="{3e2802c4-a4d2-4d8b-9148-e3be6c30e623}">
          <xlrd:rvb i="4661"/>
        </ext>
      </extLst>
    </bk>
    <bk>
      <extLst>
        <ext uri="{3e2802c4-a4d2-4d8b-9148-e3be6c30e623}">
          <xlrd:rvb i="4662"/>
        </ext>
      </extLst>
    </bk>
    <bk>
      <extLst>
        <ext uri="{3e2802c4-a4d2-4d8b-9148-e3be6c30e623}">
          <xlrd:rvb i="4663"/>
        </ext>
      </extLst>
    </bk>
    <bk>
      <extLst>
        <ext uri="{3e2802c4-a4d2-4d8b-9148-e3be6c30e623}">
          <xlrd:rvb i="4664"/>
        </ext>
      </extLst>
    </bk>
    <bk>
      <extLst>
        <ext uri="{3e2802c4-a4d2-4d8b-9148-e3be6c30e623}">
          <xlrd:rvb i="4665"/>
        </ext>
      </extLst>
    </bk>
    <bk>
      <extLst>
        <ext uri="{3e2802c4-a4d2-4d8b-9148-e3be6c30e623}">
          <xlrd:rvb i="4666"/>
        </ext>
      </extLst>
    </bk>
    <bk>
      <extLst>
        <ext uri="{3e2802c4-a4d2-4d8b-9148-e3be6c30e623}">
          <xlrd:rvb i="4667"/>
        </ext>
      </extLst>
    </bk>
    <bk>
      <extLst>
        <ext uri="{3e2802c4-a4d2-4d8b-9148-e3be6c30e623}">
          <xlrd:rvb i="4668"/>
        </ext>
      </extLst>
    </bk>
    <bk>
      <extLst>
        <ext uri="{3e2802c4-a4d2-4d8b-9148-e3be6c30e623}">
          <xlrd:rvb i="4669"/>
        </ext>
      </extLst>
    </bk>
    <bk>
      <extLst>
        <ext uri="{3e2802c4-a4d2-4d8b-9148-e3be6c30e623}">
          <xlrd:rvb i="4670"/>
        </ext>
      </extLst>
    </bk>
    <bk>
      <extLst>
        <ext uri="{3e2802c4-a4d2-4d8b-9148-e3be6c30e623}">
          <xlrd:rvb i="4671"/>
        </ext>
      </extLst>
    </bk>
    <bk>
      <extLst>
        <ext uri="{3e2802c4-a4d2-4d8b-9148-e3be6c30e623}">
          <xlrd:rvb i="4672"/>
        </ext>
      </extLst>
    </bk>
    <bk>
      <extLst>
        <ext uri="{3e2802c4-a4d2-4d8b-9148-e3be6c30e623}">
          <xlrd:rvb i="4673"/>
        </ext>
      </extLst>
    </bk>
    <bk>
      <extLst>
        <ext uri="{3e2802c4-a4d2-4d8b-9148-e3be6c30e623}">
          <xlrd:rvb i="4674"/>
        </ext>
      </extLst>
    </bk>
    <bk>
      <extLst>
        <ext uri="{3e2802c4-a4d2-4d8b-9148-e3be6c30e623}">
          <xlrd:rvb i="4675"/>
        </ext>
      </extLst>
    </bk>
    <bk>
      <extLst>
        <ext uri="{3e2802c4-a4d2-4d8b-9148-e3be6c30e623}">
          <xlrd:rvb i="4676"/>
        </ext>
      </extLst>
    </bk>
    <bk>
      <extLst>
        <ext uri="{3e2802c4-a4d2-4d8b-9148-e3be6c30e623}">
          <xlrd:rvb i="4677"/>
        </ext>
      </extLst>
    </bk>
    <bk>
      <extLst>
        <ext uri="{3e2802c4-a4d2-4d8b-9148-e3be6c30e623}">
          <xlrd:rvb i="4678"/>
        </ext>
      </extLst>
    </bk>
    <bk>
      <extLst>
        <ext uri="{3e2802c4-a4d2-4d8b-9148-e3be6c30e623}">
          <xlrd:rvb i="4679"/>
        </ext>
      </extLst>
    </bk>
    <bk>
      <extLst>
        <ext uri="{3e2802c4-a4d2-4d8b-9148-e3be6c30e623}">
          <xlrd:rvb i="4680"/>
        </ext>
      </extLst>
    </bk>
    <bk>
      <extLst>
        <ext uri="{3e2802c4-a4d2-4d8b-9148-e3be6c30e623}">
          <xlrd:rvb i="4681"/>
        </ext>
      </extLst>
    </bk>
    <bk>
      <extLst>
        <ext uri="{3e2802c4-a4d2-4d8b-9148-e3be6c30e623}">
          <xlrd:rvb i="4682"/>
        </ext>
      </extLst>
    </bk>
    <bk>
      <extLst>
        <ext uri="{3e2802c4-a4d2-4d8b-9148-e3be6c30e623}">
          <xlrd:rvb i="4683"/>
        </ext>
      </extLst>
    </bk>
    <bk>
      <extLst>
        <ext uri="{3e2802c4-a4d2-4d8b-9148-e3be6c30e623}">
          <xlrd:rvb i="4684"/>
        </ext>
      </extLst>
    </bk>
    <bk>
      <extLst>
        <ext uri="{3e2802c4-a4d2-4d8b-9148-e3be6c30e623}">
          <xlrd:rvb i="4685"/>
        </ext>
      </extLst>
    </bk>
    <bk>
      <extLst>
        <ext uri="{3e2802c4-a4d2-4d8b-9148-e3be6c30e623}">
          <xlrd:rvb i="4686"/>
        </ext>
      </extLst>
    </bk>
    <bk>
      <extLst>
        <ext uri="{3e2802c4-a4d2-4d8b-9148-e3be6c30e623}">
          <xlrd:rvb i="4687"/>
        </ext>
      </extLst>
    </bk>
    <bk>
      <extLst>
        <ext uri="{3e2802c4-a4d2-4d8b-9148-e3be6c30e623}">
          <xlrd:rvb i="4688"/>
        </ext>
      </extLst>
    </bk>
    <bk>
      <extLst>
        <ext uri="{3e2802c4-a4d2-4d8b-9148-e3be6c30e623}">
          <xlrd:rvb i="4689"/>
        </ext>
      </extLst>
    </bk>
    <bk>
      <extLst>
        <ext uri="{3e2802c4-a4d2-4d8b-9148-e3be6c30e623}">
          <xlrd:rvb i="4690"/>
        </ext>
      </extLst>
    </bk>
    <bk>
      <extLst>
        <ext uri="{3e2802c4-a4d2-4d8b-9148-e3be6c30e623}">
          <xlrd:rvb i="4691"/>
        </ext>
      </extLst>
    </bk>
    <bk>
      <extLst>
        <ext uri="{3e2802c4-a4d2-4d8b-9148-e3be6c30e623}">
          <xlrd:rvb i="4692"/>
        </ext>
      </extLst>
    </bk>
    <bk>
      <extLst>
        <ext uri="{3e2802c4-a4d2-4d8b-9148-e3be6c30e623}">
          <xlrd:rvb i="4693"/>
        </ext>
      </extLst>
    </bk>
    <bk>
      <extLst>
        <ext uri="{3e2802c4-a4d2-4d8b-9148-e3be6c30e623}">
          <xlrd:rvb i="4694"/>
        </ext>
      </extLst>
    </bk>
    <bk>
      <extLst>
        <ext uri="{3e2802c4-a4d2-4d8b-9148-e3be6c30e623}">
          <xlrd:rvb i="4695"/>
        </ext>
      </extLst>
    </bk>
    <bk>
      <extLst>
        <ext uri="{3e2802c4-a4d2-4d8b-9148-e3be6c30e623}">
          <xlrd:rvb i="4696"/>
        </ext>
      </extLst>
    </bk>
    <bk>
      <extLst>
        <ext uri="{3e2802c4-a4d2-4d8b-9148-e3be6c30e623}">
          <xlrd:rvb i="4697"/>
        </ext>
      </extLst>
    </bk>
    <bk>
      <extLst>
        <ext uri="{3e2802c4-a4d2-4d8b-9148-e3be6c30e623}">
          <xlrd:rvb i="4698"/>
        </ext>
      </extLst>
    </bk>
    <bk>
      <extLst>
        <ext uri="{3e2802c4-a4d2-4d8b-9148-e3be6c30e623}">
          <xlrd:rvb i="4699"/>
        </ext>
      </extLst>
    </bk>
    <bk>
      <extLst>
        <ext uri="{3e2802c4-a4d2-4d8b-9148-e3be6c30e623}">
          <xlrd:rvb i="4700"/>
        </ext>
      </extLst>
    </bk>
    <bk>
      <extLst>
        <ext uri="{3e2802c4-a4d2-4d8b-9148-e3be6c30e623}">
          <xlrd:rvb i="4701"/>
        </ext>
      </extLst>
    </bk>
    <bk>
      <extLst>
        <ext uri="{3e2802c4-a4d2-4d8b-9148-e3be6c30e623}">
          <xlrd:rvb i="4702"/>
        </ext>
      </extLst>
    </bk>
    <bk>
      <extLst>
        <ext uri="{3e2802c4-a4d2-4d8b-9148-e3be6c30e623}">
          <xlrd:rvb i="4703"/>
        </ext>
      </extLst>
    </bk>
    <bk>
      <extLst>
        <ext uri="{3e2802c4-a4d2-4d8b-9148-e3be6c30e623}">
          <xlrd:rvb i="4704"/>
        </ext>
      </extLst>
    </bk>
    <bk>
      <extLst>
        <ext uri="{3e2802c4-a4d2-4d8b-9148-e3be6c30e623}">
          <xlrd:rvb i="4705"/>
        </ext>
      </extLst>
    </bk>
    <bk>
      <extLst>
        <ext uri="{3e2802c4-a4d2-4d8b-9148-e3be6c30e623}">
          <xlrd:rvb i="4706"/>
        </ext>
      </extLst>
    </bk>
    <bk>
      <extLst>
        <ext uri="{3e2802c4-a4d2-4d8b-9148-e3be6c30e623}">
          <xlrd:rvb i="4707"/>
        </ext>
      </extLst>
    </bk>
    <bk>
      <extLst>
        <ext uri="{3e2802c4-a4d2-4d8b-9148-e3be6c30e623}">
          <xlrd:rvb i="4708"/>
        </ext>
      </extLst>
    </bk>
    <bk>
      <extLst>
        <ext uri="{3e2802c4-a4d2-4d8b-9148-e3be6c30e623}">
          <xlrd:rvb i="4709"/>
        </ext>
      </extLst>
    </bk>
    <bk>
      <extLst>
        <ext uri="{3e2802c4-a4d2-4d8b-9148-e3be6c30e623}">
          <xlrd:rvb i="4710"/>
        </ext>
      </extLst>
    </bk>
    <bk>
      <extLst>
        <ext uri="{3e2802c4-a4d2-4d8b-9148-e3be6c30e623}">
          <xlrd:rvb i="4711"/>
        </ext>
      </extLst>
    </bk>
    <bk>
      <extLst>
        <ext uri="{3e2802c4-a4d2-4d8b-9148-e3be6c30e623}">
          <xlrd:rvb i="4712"/>
        </ext>
      </extLst>
    </bk>
    <bk>
      <extLst>
        <ext uri="{3e2802c4-a4d2-4d8b-9148-e3be6c30e623}">
          <xlrd:rvb i="4713"/>
        </ext>
      </extLst>
    </bk>
    <bk>
      <extLst>
        <ext uri="{3e2802c4-a4d2-4d8b-9148-e3be6c30e623}">
          <xlrd:rvb i="4714"/>
        </ext>
      </extLst>
    </bk>
    <bk>
      <extLst>
        <ext uri="{3e2802c4-a4d2-4d8b-9148-e3be6c30e623}">
          <xlrd:rvb i="4715"/>
        </ext>
      </extLst>
    </bk>
    <bk>
      <extLst>
        <ext uri="{3e2802c4-a4d2-4d8b-9148-e3be6c30e623}">
          <xlrd:rvb i="4716"/>
        </ext>
      </extLst>
    </bk>
    <bk>
      <extLst>
        <ext uri="{3e2802c4-a4d2-4d8b-9148-e3be6c30e623}">
          <xlrd:rvb i="4717"/>
        </ext>
      </extLst>
    </bk>
    <bk>
      <extLst>
        <ext uri="{3e2802c4-a4d2-4d8b-9148-e3be6c30e623}">
          <xlrd:rvb i="4718"/>
        </ext>
      </extLst>
    </bk>
    <bk>
      <extLst>
        <ext uri="{3e2802c4-a4d2-4d8b-9148-e3be6c30e623}">
          <xlrd:rvb i="4719"/>
        </ext>
      </extLst>
    </bk>
    <bk>
      <extLst>
        <ext uri="{3e2802c4-a4d2-4d8b-9148-e3be6c30e623}">
          <xlrd:rvb i="4720"/>
        </ext>
      </extLst>
    </bk>
    <bk>
      <extLst>
        <ext uri="{3e2802c4-a4d2-4d8b-9148-e3be6c30e623}">
          <xlrd:rvb i="4721"/>
        </ext>
      </extLst>
    </bk>
    <bk>
      <extLst>
        <ext uri="{3e2802c4-a4d2-4d8b-9148-e3be6c30e623}">
          <xlrd:rvb i="4722"/>
        </ext>
      </extLst>
    </bk>
    <bk>
      <extLst>
        <ext uri="{3e2802c4-a4d2-4d8b-9148-e3be6c30e623}">
          <xlrd:rvb i="4723"/>
        </ext>
      </extLst>
    </bk>
    <bk>
      <extLst>
        <ext uri="{3e2802c4-a4d2-4d8b-9148-e3be6c30e623}">
          <xlrd:rvb i="4724"/>
        </ext>
      </extLst>
    </bk>
    <bk>
      <extLst>
        <ext uri="{3e2802c4-a4d2-4d8b-9148-e3be6c30e623}">
          <xlrd:rvb i="4725"/>
        </ext>
      </extLst>
    </bk>
    <bk>
      <extLst>
        <ext uri="{3e2802c4-a4d2-4d8b-9148-e3be6c30e623}">
          <xlrd:rvb i="4726"/>
        </ext>
      </extLst>
    </bk>
    <bk>
      <extLst>
        <ext uri="{3e2802c4-a4d2-4d8b-9148-e3be6c30e623}">
          <xlrd:rvb i="4727"/>
        </ext>
      </extLst>
    </bk>
    <bk>
      <extLst>
        <ext uri="{3e2802c4-a4d2-4d8b-9148-e3be6c30e623}">
          <xlrd:rvb i="4728"/>
        </ext>
      </extLst>
    </bk>
    <bk>
      <extLst>
        <ext uri="{3e2802c4-a4d2-4d8b-9148-e3be6c30e623}">
          <xlrd:rvb i="4729"/>
        </ext>
      </extLst>
    </bk>
    <bk>
      <extLst>
        <ext uri="{3e2802c4-a4d2-4d8b-9148-e3be6c30e623}">
          <xlrd:rvb i="4730"/>
        </ext>
      </extLst>
    </bk>
    <bk>
      <extLst>
        <ext uri="{3e2802c4-a4d2-4d8b-9148-e3be6c30e623}">
          <xlrd:rvb i="4731"/>
        </ext>
      </extLst>
    </bk>
    <bk>
      <extLst>
        <ext uri="{3e2802c4-a4d2-4d8b-9148-e3be6c30e623}">
          <xlrd:rvb i="4732"/>
        </ext>
      </extLst>
    </bk>
    <bk>
      <extLst>
        <ext uri="{3e2802c4-a4d2-4d8b-9148-e3be6c30e623}">
          <xlrd:rvb i="4733"/>
        </ext>
      </extLst>
    </bk>
    <bk>
      <extLst>
        <ext uri="{3e2802c4-a4d2-4d8b-9148-e3be6c30e623}">
          <xlrd:rvb i="4734"/>
        </ext>
      </extLst>
    </bk>
    <bk>
      <extLst>
        <ext uri="{3e2802c4-a4d2-4d8b-9148-e3be6c30e623}">
          <xlrd:rvb i="4735"/>
        </ext>
      </extLst>
    </bk>
    <bk>
      <extLst>
        <ext uri="{3e2802c4-a4d2-4d8b-9148-e3be6c30e623}">
          <xlrd:rvb i="4736"/>
        </ext>
      </extLst>
    </bk>
    <bk>
      <extLst>
        <ext uri="{3e2802c4-a4d2-4d8b-9148-e3be6c30e623}">
          <xlrd:rvb i="4737"/>
        </ext>
      </extLst>
    </bk>
    <bk>
      <extLst>
        <ext uri="{3e2802c4-a4d2-4d8b-9148-e3be6c30e623}">
          <xlrd:rvb i="4738"/>
        </ext>
      </extLst>
    </bk>
    <bk>
      <extLst>
        <ext uri="{3e2802c4-a4d2-4d8b-9148-e3be6c30e623}">
          <xlrd:rvb i="4739"/>
        </ext>
      </extLst>
    </bk>
    <bk>
      <extLst>
        <ext uri="{3e2802c4-a4d2-4d8b-9148-e3be6c30e623}">
          <xlrd:rvb i="4740"/>
        </ext>
      </extLst>
    </bk>
    <bk>
      <extLst>
        <ext uri="{3e2802c4-a4d2-4d8b-9148-e3be6c30e623}">
          <xlrd:rvb i="4741"/>
        </ext>
      </extLst>
    </bk>
    <bk>
      <extLst>
        <ext uri="{3e2802c4-a4d2-4d8b-9148-e3be6c30e623}">
          <xlrd:rvb i="4742"/>
        </ext>
      </extLst>
    </bk>
    <bk>
      <extLst>
        <ext uri="{3e2802c4-a4d2-4d8b-9148-e3be6c30e623}">
          <xlrd:rvb i="4743"/>
        </ext>
      </extLst>
    </bk>
    <bk>
      <extLst>
        <ext uri="{3e2802c4-a4d2-4d8b-9148-e3be6c30e623}">
          <xlrd:rvb i="4744"/>
        </ext>
      </extLst>
    </bk>
    <bk>
      <extLst>
        <ext uri="{3e2802c4-a4d2-4d8b-9148-e3be6c30e623}">
          <xlrd:rvb i="4745"/>
        </ext>
      </extLst>
    </bk>
    <bk>
      <extLst>
        <ext uri="{3e2802c4-a4d2-4d8b-9148-e3be6c30e623}">
          <xlrd:rvb i="4746"/>
        </ext>
      </extLst>
    </bk>
    <bk>
      <extLst>
        <ext uri="{3e2802c4-a4d2-4d8b-9148-e3be6c30e623}">
          <xlrd:rvb i="4747"/>
        </ext>
      </extLst>
    </bk>
    <bk>
      <extLst>
        <ext uri="{3e2802c4-a4d2-4d8b-9148-e3be6c30e623}">
          <xlrd:rvb i="4748"/>
        </ext>
      </extLst>
    </bk>
    <bk>
      <extLst>
        <ext uri="{3e2802c4-a4d2-4d8b-9148-e3be6c30e623}">
          <xlrd:rvb i="4749"/>
        </ext>
      </extLst>
    </bk>
    <bk>
      <extLst>
        <ext uri="{3e2802c4-a4d2-4d8b-9148-e3be6c30e623}">
          <xlrd:rvb i="4750"/>
        </ext>
      </extLst>
    </bk>
    <bk>
      <extLst>
        <ext uri="{3e2802c4-a4d2-4d8b-9148-e3be6c30e623}">
          <xlrd:rvb i="4751"/>
        </ext>
      </extLst>
    </bk>
    <bk>
      <extLst>
        <ext uri="{3e2802c4-a4d2-4d8b-9148-e3be6c30e623}">
          <xlrd:rvb i="4752"/>
        </ext>
      </extLst>
    </bk>
    <bk>
      <extLst>
        <ext uri="{3e2802c4-a4d2-4d8b-9148-e3be6c30e623}">
          <xlrd:rvb i="4753"/>
        </ext>
      </extLst>
    </bk>
    <bk>
      <extLst>
        <ext uri="{3e2802c4-a4d2-4d8b-9148-e3be6c30e623}">
          <xlrd:rvb i="4754"/>
        </ext>
      </extLst>
    </bk>
    <bk>
      <extLst>
        <ext uri="{3e2802c4-a4d2-4d8b-9148-e3be6c30e623}">
          <xlrd:rvb i="4755"/>
        </ext>
      </extLst>
    </bk>
    <bk>
      <extLst>
        <ext uri="{3e2802c4-a4d2-4d8b-9148-e3be6c30e623}">
          <xlrd:rvb i="4756"/>
        </ext>
      </extLst>
    </bk>
    <bk>
      <extLst>
        <ext uri="{3e2802c4-a4d2-4d8b-9148-e3be6c30e623}">
          <xlrd:rvb i="4757"/>
        </ext>
      </extLst>
    </bk>
    <bk>
      <extLst>
        <ext uri="{3e2802c4-a4d2-4d8b-9148-e3be6c30e623}">
          <xlrd:rvb i="4758"/>
        </ext>
      </extLst>
    </bk>
    <bk>
      <extLst>
        <ext uri="{3e2802c4-a4d2-4d8b-9148-e3be6c30e623}">
          <xlrd:rvb i="4759"/>
        </ext>
      </extLst>
    </bk>
    <bk>
      <extLst>
        <ext uri="{3e2802c4-a4d2-4d8b-9148-e3be6c30e623}">
          <xlrd:rvb i="4760"/>
        </ext>
      </extLst>
    </bk>
    <bk>
      <extLst>
        <ext uri="{3e2802c4-a4d2-4d8b-9148-e3be6c30e623}">
          <xlrd:rvb i="4761"/>
        </ext>
      </extLst>
    </bk>
    <bk>
      <extLst>
        <ext uri="{3e2802c4-a4d2-4d8b-9148-e3be6c30e623}">
          <xlrd:rvb i="4762"/>
        </ext>
      </extLst>
    </bk>
    <bk>
      <extLst>
        <ext uri="{3e2802c4-a4d2-4d8b-9148-e3be6c30e623}">
          <xlrd:rvb i="4763"/>
        </ext>
      </extLst>
    </bk>
    <bk>
      <extLst>
        <ext uri="{3e2802c4-a4d2-4d8b-9148-e3be6c30e623}">
          <xlrd:rvb i="4764"/>
        </ext>
      </extLst>
    </bk>
    <bk>
      <extLst>
        <ext uri="{3e2802c4-a4d2-4d8b-9148-e3be6c30e623}">
          <xlrd:rvb i="4765"/>
        </ext>
      </extLst>
    </bk>
    <bk>
      <extLst>
        <ext uri="{3e2802c4-a4d2-4d8b-9148-e3be6c30e623}">
          <xlrd:rvb i="4766"/>
        </ext>
      </extLst>
    </bk>
    <bk>
      <extLst>
        <ext uri="{3e2802c4-a4d2-4d8b-9148-e3be6c30e623}">
          <xlrd:rvb i="4767"/>
        </ext>
      </extLst>
    </bk>
    <bk>
      <extLst>
        <ext uri="{3e2802c4-a4d2-4d8b-9148-e3be6c30e623}">
          <xlrd:rvb i="4768"/>
        </ext>
      </extLst>
    </bk>
    <bk>
      <extLst>
        <ext uri="{3e2802c4-a4d2-4d8b-9148-e3be6c30e623}">
          <xlrd:rvb i="4769"/>
        </ext>
      </extLst>
    </bk>
    <bk>
      <extLst>
        <ext uri="{3e2802c4-a4d2-4d8b-9148-e3be6c30e623}">
          <xlrd:rvb i="4770"/>
        </ext>
      </extLst>
    </bk>
    <bk>
      <extLst>
        <ext uri="{3e2802c4-a4d2-4d8b-9148-e3be6c30e623}">
          <xlrd:rvb i="4771"/>
        </ext>
      </extLst>
    </bk>
    <bk>
      <extLst>
        <ext uri="{3e2802c4-a4d2-4d8b-9148-e3be6c30e623}">
          <xlrd:rvb i="4772"/>
        </ext>
      </extLst>
    </bk>
    <bk>
      <extLst>
        <ext uri="{3e2802c4-a4d2-4d8b-9148-e3be6c30e623}">
          <xlrd:rvb i="4773"/>
        </ext>
      </extLst>
    </bk>
    <bk>
      <extLst>
        <ext uri="{3e2802c4-a4d2-4d8b-9148-e3be6c30e623}">
          <xlrd:rvb i="4774"/>
        </ext>
      </extLst>
    </bk>
    <bk>
      <extLst>
        <ext uri="{3e2802c4-a4d2-4d8b-9148-e3be6c30e623}">
          <xlrd:rvb i="4775"/>
        </ext>
      </extLst>
    </bk>
    <bk>
      <extLst>
        <ext uri="{3e2802c4-a4d2-4d8b-9148-e3be6c30e623}">
          <xlrd:rvb i="4776"/>
        </ext>
      </extLst>
    </bk>
    <bk>
      <extLst>
        <ext uri="{3e2802c4-a4d2-4d8b-9148-e3be6c30e623}">
          <xlrd:rvb i="4777"/>
        </ext>
      </extLst>
    </bk>
    <bk>
      <extLst>
        <ext uri="{3e2802c4-a4d2-4d8b-9148-e3be6c30e623}">
          <xlrd:rvb i="4778"/>
        </ext>
      </extLst>
    </bk>
    <bk>
      <extLst>
        <ext uri="{3e2802c4-a4d2-4d8b-9148-e3be6c30e623}">
          <xlrd:rvb i="4779"/>
        </ext>
      </extLst>
    </bk>
    <bk>
      <extLst>
        <ext uri="{3e2802c4-a4d2-4d8b-9148-e3be6c30e623}">
          <xlrd:rvb i="4780"/>
        </ext>
      </extLst>
    </bk>
    <bk>
      <extLst>
        <ext uri="{3e2802c4-a4d2-4d8b-9148-e3be6c30e623}">
          <xlrd:rvb i="4781"/>
        </ext>
      </extLst>
    </bk>
    <bk>
      <extLst>
        <ext uri="{3e2802c4-a4d2-4d8b-9148-e3be6c30e623}">
          <xlrd:rvb i="4782"/>
        </ext>
      </extLst>
    </bk>
    <bk>
      <extLst>
        <ext uri="{3e2802c4-a4d2-4d8b-9148-e3be6c30e623}">
          <xlrd:rvb i="4783"/>
        </ext>
      </extLst>
    </bk>
    <bk>
      <extLst>
        <ext uri="{3e2802c4-a4d2-4d8b-9148-e3be6c30e623}">
          <xlrd:rvb i="4784"/>
        </ext>
      </extLst>
    </bk>
    <bk>
      <extLst>
        <ext uri="{3e2802c4-a4d2-4d8b-9148-e3be6c30e623}">
          <xlrd:rvb i="4785"/>
        </ext>
      </extLst>
    </bk>
    <bk>
      <extLst>
        <ext uri="{3e2802c4-a4d2-4d8b-9148-e3be6c30e623}">
          <xlrd:rvb i="4786"/>
        </ext>
      </extLst>
    </bk>
    <bk>
      <extLst>
        <ext uri="{3e2802c4-a4d2-4d8b-9148-e3be6c30e623}">
          <xlrd:rvb i="4787"/>
        </ext>
      </extLst>
    </bk>
    <bk>
      <extLst>
        <ext uri="{3e2802c4-a4d2-4d8b-9148-e3be6c30e623}">
          <xlrd:rvb i="4788"/>
        </ext>
      </extLst>
    </bk>
    <bk>
      <extLst>
        <ext uri="{3e2802c4-a4d2-4d8b-9148-e3be6c30e623}">
          <xlrd:rvb i="4789"/>
        </ext>
      </extLst>
    </bk>
    <bk>
      <extLst>
        <ext uri="{3e2802c4-a4d2-4d8b-9148-e3be6c30e623}">
          <xlrd:rvb i="4790"/>
        </ext>
      </extLst>
    </bk>
    <bk>
      <extLst>
        <ext uri="{3e2802c4-a4d2-4d8b-9148-e3be6c30e623}">
          <xlrd:rvb i="4791"/>
        </ext>
      </extLst>
    </bk>
    <bk>
      <extLst>
        <ext uri="{3e2802c4-a4d2-4d8b-9148-e3be6c30e623}">
          <xlrd:rvb i="4792"/>
        </ext>
      </extLst>
    </bk>
    <bk>
      <extLst>
        <ext uri="{3e2802c4-a4d2-4d8b-9148-e3be6c30e623}">
          <xlrd:rvb i="4793"/>
        </ext>
      </extLst>
    </bk>
    <bk>
      <extLst>
        <ext uri="{3e2802c4-a4d2-4d8b-9148-e3be6c30e623}">
          <xlrd:rvb i="4794"/>
        </ext>
      </extLst>
    </bk>
    <bk>
      <extLst>
        <ext uri="{3e2802c4-a4d2-4d8b-9148-e3be6c30e623}">
          <xlrd:rvb i="4795"/>
        </ext>
      </extLst>
    </bk>
    <bk>
      <extLst>
        <ext uri="{3e2802c4-a4d2-4d8b-9148-e3be6c30e623}">
          <xlrd:rvb i="4796"/>
        </ext>
      </extLst>
    </bk>
    <bk>
      <extLst>
        <ext uri="{3e2802c4-a4d2-4d8b-9148-e3be6c30e623}">
          <xlrd:rvb i="4797"/>
        </ext>
      </extLst>
    </bk>
    <bk>
      <extLst>
        <ext uri="{3e2802c4-a4d2-4d8b-9148-e3be6c30e623}">
          <xlrd:rvb i="4798"/>
        </ext>
      </extLst>
    </bk>
    <bk>
      <extLst>
        <ext uri="{3e2802c4-a4d2-4d8b-9148-e3be6c30e623}">
          <xlrd:rvb i="4799"/>
        </ext>
      </extLst>
    </bk>
    <bk>
      <extLst>
        <ext uri="{3e2802c4-a4d2-4d8b-9148-e3be6c30e623}">
          <xlrd:rvb i="4800"/>
        </ext>
      </extLst>
    </bk>
    <bk>
      <extLst>
        <ext uri="{3e2802c4-a4d2-4d8b-9148-e3be6c30e623}">
          <xlrd:rvb i="4801"/>
        </ext>
      </extLst>
    </bk>
    <bk>
      <extLst>
        <ext uri="{3e2802c4-a4d2-4d8b-9148-e3be6c30e623}">
          <xlrd:rvb i="4802"/>
        </ext>
      </extLst>
    </bk>
    <bk>
      <extLst>
        <ext uri="{3e2802c4-a4d2-4d8b-9148-e3be6c30e623}">
          <xlrd:rvb i="4803"/>
        </ext>
      </extLst>
    </bk>
    <bk>
      <extLst>
        <ext uri="{3e2802c4-a4d2-4d8b-9148-e3be6c30e623}">
          <xlrd:rvb i="4804"/>
        </ext>
      </extLst>
    </bk>
    <bk>
      <extLst>
        <ext uri="{3e2802c4-a4d2-4d8b-9148-e3be6c30e623}">
          <xlrd:rvb i="4805"/>
        </ext>
      </extLst>
    </bk>
    <bk>
      <extLst>
        <ext uri="{3e2802c4-a4d2-4d8b-9148-e3be6c30e623}">
          <xlrd:rvb i="4806"/>
        </ext>
      </extLst>
    </bk>
    <bk>
      <extLst>
        <ext uri="{3e2802c4-a4d2-4d8b-9148-e3be6c30e623}">
          <xlrd:rvb i="4807"/>
        </ext>
      </extLst>
    </bk>
    <bk>
      <extLst>
        <ext uri="{3e2802c4-a4d2-4d8b-9148-e3be6c30e623}">
          <xlrd:rvb i="4808"/>
        </ext>
      </extLst>
    </bk>
    <bk>
      <extLst>
        <ext uri="{3e2802c4-a4d2-4d8b-9148-e3be6c30e623}">
          <xlrd:rvb i="4809"/>
        </ext>
      </extLst>
    </bk>
    <bk>
      <extLst>
        <ext uri="{3e2802c4-a4d2-4d8b-9148-e3be6c30e623}">
          <xlrd:rvb i="4810"/>
        </ext>
      </extLst>
    </bk>
    <bk>
      <extLst>
        <ext uri="{3e2802c4-a4d2-4d8b-9148-e3be6c30e623}">
          <xlrd:rvb i="4811"/>
        </ext>
      </extLst>
    </bk>
    <bk>
      <extLst>
        <ext uri="{3e2802c4-a4d2-4d8b-9148-e3be6c30e623}">
          <xlrd:rvb i="4812"/>
        </ext>
      </extLst>
    </bk>
    <bk>
      <extLst>
        <ext uri="{3e2802c4-a4d2-4d8b-9148-e3be6c30e623}">
          <xlrd:rvb i="4813"/>
        </ext>
      </extLst>
    </bk>
    <bk>
      <extLst>
        <ext uri="{3e2802c4-a4d2-4d8b-9148-e3be6c30e623}">
          <xlrd:rvb i="4814"/>
        </ext>
      </extLst>
    </bk>
    <bk>
      <extLst>
        <ext uri="{3e2802c4-a4d2-4d8b-9148-e3be6c30e623}">
          <xlrd:rvb i="4815"/>
        </ext>
      </extLst>
    </bk>
    <bk>
      <extLst>
        <ext uri="{3e2802c4-a4d2-4d8b-9148-e3be6c30e623}">
          <xlrd:rvb i="4816"/>
        </ext>
      </extLst>
    </bk>
    <bk>
      <extLst>
        <ext uri="{3e2802c4-a4d2-4d8b-9148-e3be6c30e623}">
          <xlrd:rvb i="4817"/>
        </ext>
      </extLst>
    </bk>
    <bk>
      <extLst>
        <ext uri="{3e2802c4-a4d2-4d8b-9148-e3be6c30e623}">
          <xlrd:rvb i="4818"/>
        </ext>
      </extLst>
    </bk>
    <bk>
      <extLst>
        <ext uri="{3e2802c4-a4d2-4d8b-9148-e3be6c30e623}">
          <xlrd:rvb i="4819"/>
        </ext>
      </extLst>
    </bk>
    <bk>
      <extLst>
        <ext uri="{3e2802c4-a4d2-4d8b-9148-e3be6c30e623}">
          <xlrd:rvb i="4820"/>
        </ext>
      </extLst>
    </bk>
    <bk>
      <extLst>
        <ext uri="{3e2802c4-a4d2-4d8b-9148-e3be6c30e623}">
          <xlrd:rvb i="4821"/>
        </ext>
      </extLst>
    </bk>
    <bk>
      <extLst>
        <ext uri="{3e2802c4-a4d2-4d8b-9148-e3be6c30e623}">
          <xlrd:rvb i="4822"/>
        </ext>
      </extLst>
    </bk>
    <bk>
      <extLst>
        <ext uri="{3e2802c4-a4d2-4d8b-9148-e3be6c30e623}">
          <xlrd:rvb i="4823"/>
        </ext>
      </extLst>
    </bk>
    <bk>
      <extLst>
        <ext uri="{3e2802c4-a4d2-4d8b-9148-e3be6c30e623}">
          <xlrd:rvb i="4824"/>
        </ext>
      </extLst>
    </bk>
    <bk>
      <extLst>
        <ext uri="{3e2802c4-a4d2-4d8b-9148-e3be6c30e623}">
          <xlrd:rvb i="4825"/>
        </ext>
      </extLst>
    </bk>
    <bk>
      <extLst>
        <ext uri="{3e2802c4-a4d2-4d8b-9148-e3be6c30e623}">
          <xlrd:rvb i="4826"/>
        </ext>
      </extLst>
    </bk>
    <bk>
      <extLst>
        <ext uri="{3e2802c4-a4d2-4d8b-9148-e3be6c30e623}">
          <xlrd:rvb i="4827"/>
        </ext>
      </extLst>
    </bk>
    <bk>
      <extLst>
        <ext uri="{3e2802c4-a4d2-4d8b-9148-e3be6c30e623}">
          <xlrd:rvb i="4828"/>
        </ext>
      </extLst>
    </bk>
    <bk>
      <extLst>
        <ext uri="{3e2802c4-a4d2-4d8b-9148-e3be6c30e623}">
          <xlrd:rvb i="4829"/>
        </ext>
      </extLst>
    </bk>
    <bk>
      <extLst>
        <ext uri="{3e2802c4-a4d2-4d8b-9148-e3be6c30e623}">
          <xlrd:rvb i="4830"/>
        </ext>
      </extLst>
    </bk>
    <bk>
      <extLst>
        <ext uri="{3e2802c4-a4d2-4d8b-9148-e3be6c30e623}">
          <xlrd:rvb i="4831"/>
        </ext>
      </extLst>
    </bk>
    <bk>
      <extLst>
        <ext uri="{3e2802c4-a4d2-4d8b-9148-e3be6c30e623}">
          <xlrd:rvb i="4832"/>
        </ext>
      </extLst>
    </bk>
    <bk>
      <extLst>
        <ext uri="{3e2802c4-a4d2-4d8b-9148-e3be6c30e623}">
          <xlrd:rvb i="4833"/>
        </ext>
      </extLst>
    </bk>
    <bk>
      <extLst>
        <ext uri="{3e2802c4-a4d2-4d8b-9148-e3be6c30e623}">
          <xlrd:rvb i="4834"/>
        </ext>
      </extLst>
    </bk>
    <bk>
      <extLst>
        <ext uri="{3e2802c4-a4d2-4d8b-9148-e3be6c30e623}">
          <xlrd:rvb i="4835"/>
        </ext>
      </extLst>
    </bk>
    <bk>
      <extLst>
        <ext uri="{3e2802c4-a4d2-4d8b-9148-e3be6c30e623}">
          <xlrd:rvb i="4836"/>
        </ext>
      </extLst>
    </bk>
    <bk>
      <extLst>
        <ext uri="{3e2802c4-a4d2-4d8b-9148-e3be6c30e623}">
          <xlrd:rvb i="4837"/>
        </ext>
      </extLst>
    </bk>
    <bk>
      <extLst>
        <ext uri="{3e2802c4-a4d2-4d8b-9148-e3be6c30e623}">
          <xlrd:rvb i="4838"/>
        </ext>
      </extLst>
    </bk>
    <bk>
      <extLst>
        <ext uri="{3e2802c4-a4d2-4d8b-9148-e3be6c30e623}">
          <xlrd:rvb i="4839"/>
        </ext>
      </extLst>
    </bk>
    <bk>
      <extLst>
        <ext uri="{3e2802c4-a4d2-4d8b-9148-e3be6c30e623}">
          <xlrd:rvb i="4840"/>
        </ext>
      </extLst>
    </bk>
    <bk>
      <extLst>
        <ext uri="{3e2802c4-a4d2-4d8b-9148-e3be6c30e623}">
          <xlrd:rvb i="4841"/>
        </ext>
      </extLst>
    </bk>
    <bk>
      <extLst>
        <ext uri="{3e2802c4-a4d2-4d8b-9148-e3be6c30e623}">
          <xlrd:rvb i="4842"/>
        </ext>
      </extLst>
    </bk>
    <bk>
      <extLst>
        <ext uri="{3e2802c4-a4d2-4d8b-9148-e3be6c30e623}">
          <xlrd:rvb i="4843"/>
        </ext>
      </extLst>
    </bk>
    <bk>
      <extLst>
        <ext uri="{3e2802c4-a4d2-4d8b-9148-e3be6c30e623}">
          <xlrd:rvb i="4844"/>
        </ext>
      </extLst>
    </bk>
    <bk>
      <extLst>
        <ext uri="{3e2802c4-a4d2-4d8b-9148-e3be6c30e623}">
          <xlrd:rvb i="4845"/>
        </ext>
      </extLst>
    </bk>
    <bk>
      <extLst>
        <ext uri="{3e2802c4-a4d2-4d8b-9148-e3be6c30e623}">
          <xlrd:rvb i="4846"/>
        </ext>
      </extLst>
    </bk>
    <bk>
      <extLst>
        <ext uri="{3e2802c4-a4d2-4d8b-9148-e3be6c30e623}">
          <xlrd:rvb i="4847"/>
        </ext>
      </extLst>
    </bk>
    <bk>
      <extLst>
        <ext uri="{3e2802c4-a4d2-4d8b-9148-e3be6c30e623}">
          <xlrd:rvb i="4848"/>
        </ext>
      </extLst>
    </bk>
    <bk>
      <extLst>
        <ext uri="{3e2802c4-a4d2-4d8b-9148-e3be6c30e623}">
          <xlrd:rvb i="4849"/>
        </ext>
      </extLst>
    </bk>
    <bk>
      <extLst>
        <ext uri="{3e2802c4-a4d2-4d8b-9148-e3be6c30e623}">
          <xlrd:rvb i="4850"/>
        </ext>
      </extLst>
    </bk>
    <bk>
      <extLst>
        <ext uri="{3e2802c4-a4d2-4d8b-9148-e3be6c30e623}">
          <xlrd:rvb i="4851"/>
        </ext>
      </extLst>
    </bk>
    <bk>
      <extLst>
        <ext uri="{3e2802c4-a4d2-4d8b-9148-e3be6c30e623}">
          <xlrd:rvb i="4852"/>
        </ext>
      </extLst>
    </bk>
    <bk>
      <extLst>
        <ext uri="{3e2802c4-a4d2-4d8b-9148-e3be6c30e623}">
          <xlrd:rvb i="4853"/>
        </ext>
      </extLst>
    </bk>
    <bk>
      <extLst>
        <ext uri="{3e2802c4-a4d2-4d8b-9148-e3be6c30e623}">
          <xlrd:rvb i="4854"/>
        </ext>
      </extLst>
    </bk>
    <bk>
      <extLst>
        <ext uri="{3e2802c4-a4d2-4d8b-9148-e3be6c30e623}">
          <xlrd:rvb i="4855"/>
        </ext>
      </extLst>
    </bk>
    <bk>
      <extLst>
        <ext uri="{3e2802c4-a4d2-4d8b-9148-e3be6c30e623}">
          <xlrd:rvb i="4856"/>
        </ext>
      </extLst>
    </bk>
    <bk>
      <extLst>
        <ext uri="{3e2802c4-a4d2-4d8b-9148-e3be6c30e623}">
          <xlrd:rvb i="4857"/>
        </ext>
      </extLst>
    </bk>
    <bk>
      <extLst>
        <ext uri="{3e2802c4-a4d2-4d8b-9148-e3be6c30e623}">
          <xlrd:rvb i="4858"/>
        </ext>
      </extLst>
    </bk>
    <bk>
      <extLst>
        <ext uri="{3e2802c4-a4d2-4d8b-9148-e3be6c30e623}">
          <xlrd:rvb i="4859"/>
        </ext>
      </extLst>
    </bk>
    <bk>
      <extLst>
        <ext uri="{3e2802c4-a4d2-4d8b-9148-e3be6c30e623}">
          <xlrd:rvb i="4860"/>
        </ext>
      </extLst>
    </bk>
    <bk>
      <extLst>
        <ext uri="{3e2802c4-a4d2-4d8b-9148-e3be6c30e623}">
          <xlrd:rvb i="4861"/>
        </ext>
      </extLst>
    </bk>
    <bk>
      <extLst>
        <ext uri="{3e2802c4-a4d2-4d8b-9148-e3be6c30e623}">
          <xlrd:rvb i="4862"/>
        </ext>
      </extLst>
    </bk>
    <bk>
      <extLst>
        <ext uri="{3e2802c4-a4d2-4d8b-9148-e3be6c30e623}">
          <xlrd:rvb i="4863"/>
        </ext>
      </extLst>
    </bk>
    <bk>
      <extLst>
        <ext uri="{3e2802c4-a4d2-4d8b-9148-e3be6c30e623}">
          <xlrd:rvb i="4864"/>
        </ext>
      </extLst>
    </bk>
    <bk>
      <extLst>
        <ext uri="{3e2802c4-a4d2-4d8b-9148-e3be6c30e623}">
          <xlrd:rvb i="4865"/>
        </ext>
      </extLst>
    </bk>
    <bk>
      <extLst>
        <ext uri="{3e2802c4-a4d2-4d8b-9148-e3be6c30e623}">
          <xlrd:rvb i="4866"/>
        </ext>
      </extLst>
    </bk>
    <bk>
      <extLst>
        <ext uri="{3e2802c4-a4d2-4d8b-9148-e3be6c30e623}">
          <xlrd:rvb i="4867"/>
        </ext>
      </extLst>
    </bk>
    <bk>
      <extLst>
        <ext uri="{3e2802c4-a4d2-4d8b-9148-e3be6c30e623}">
          <xlrd:rvb i="4868"/>
        </ext>
      </extLst>
    </bk>
    <bk>
      <extLst>
        <ext uri="{3e2802c4-a4d2-4d8b-9148-e3be6c30e623}">
          <xlrd:rvb i="4869"/>
        </ext>
      </extLst>
    </bk>
    <bk>
      <extLst>
        <ext uri="{3e2802c4-a4d2-4d8b-9148-e3be6c30e623}">
          <xlrd:rvb i="4870"/>
        </ext>
      </extLst>
    </bk>
    <bk>
      <extLst>
        <ext uri="{3e2802c4-a4d2-4d8b-9148-e3be6c30e623}">
          <xlrd:rvb i="4871"/>
        </ext>
      </extLst>
    </bk>
    <bk>
      <extLst>
        <ext uri="{3e2802c4-a4d2-4d8b-9148-e3be6c30e623}">
          <xlrd:rvb i="4872"/>
        </ext>
      </extLst>
    </bk>
    <bk>
      <extLst>
        <ext uri="{3e2802c4-a4d2-4d8b-9148-e3be6c30e623}">
          <xlrd:rvb i="4873"/>
        </ext>
      </extLst>
    </bk>
    <bk>
      <extLst>
        <ext uri="{3e2802c4-a4d2-4d8b-9148-e3be6c30e623}">
          <xlrd:rvb i="4874"/>
        </ext>
      </extLst>
    </bk>
    <bk>
      <extLst>
        <ext uri="{3e2802c4-a4d2-4d8b-9148-e3be6c30e623}">
          <xlrd:rvb i="4875"/>
        </ext>
      </extLst>
    </bk>
    <bk>
      <extLst>
        <ext uri="{3e2802c4-a4d2-4d8b-9148-e3be6c30e623}">
          <xlrd:rvb i="4876"/>
        </ext>
      </extLst>
    </bk>
    <bk>
      <extLst>
        <ext uri="{3e2802c4-a4d2-4d8b-9148-e3be6c30e623}">
          <xlrd:rvb i="4877"/>
        </ext>
      </extLst>
    </bk>
    <bk>
      <extLst>
        <ext uri="{3e2802c4-a4d2-4d8b-9148-e3be6c30e623}">
          <xlrd:rvb i="4878"/>
        </ext>
      </extLst>
    </bk>
    <bk>
      <extLst>
        <ext uri="{3e2802c4-a4d2-4d8b-9148-e3be6c30e623}">
          <xlrd:rvb i="4879"/>
        </ext>
      </extLst>
    </bk>
    <bk>
      <extLst>
        <ext uri="{3e2802c4-a4d2-4d8b-9148-e3be6c30e623}">
          <xlrd:rvb i="4880"/>
        </ext>
      </extLst>
    </bk>
    <bk>
      <extLst>
        <ext uri="{3e2802c4-a4d2-4d8b-9148-e3be6c30e623}">
          <xlrd:rvb i="4881"/>
        </ext>
      </extLst>
    </bk>
    <bk>
      <extLst>
        <ext uri="{3e2802c4-a4d2-4d8b-9148-e3be6c30e623}">
          <xlrd:rvb i="4882"/>
        </ext>
      </extLst>
    </bk>
    <bk>
      <extLst>
        <ext uri="{3e2802c4-a4d2-4d8b-9148-e3be6c30e623}">
          <xlrd:rvb i="4883"/>
        </ext>
      </extLst>
    </bk>
    <bk>
      <extLst>
        <ext uri="{3e2802c4-a4d2-4d8b-9148-e3be6c30e623}">
          <xlrd:rvb i="4884"/>
        </ext>
      </extLst>
    </bk>
    <bk>
      <extLst>
        <ext uri="{3e2802c4-a4d2-4d8b-9148-e3be6c30e623}">
          <xlrd:rvb i="4885"/>
        </ext>
      </extLst>
    </bk>
    <bk>
      <extLst>
        <ext uri="{3e2802c4-a4d2-4d8b-9148-e3be6c30e623}">
          <xlrd:rvb i="4886"/>
        </ext>
      </extLst>
    </bk>
    <bk>
      <extLst>
        <ext uri="{3e2802c4-a4d2-4d8b-9148-e3be6c30e623}">
          <xlrd:rvb i="4887"/>
        </ext>
      </extLst>
    </bk>
    <bk>
      <extLst>
        <ext uri="{3e2802c4-a4d2-4d8b-9148-e3be6c30e623}">
          <xlrd:rvb i="4888"/>
        </ext>
      </extLst>
    </bk>
    <bk>
      <extLst>
        <ext uri="{3e2802c4-a4d2-4d8b-9148-e3be6c30e623}">
          <xlrd:rvb i="4889"/>
        </ext>
      </extLst>
    </bk>
    <bk>
      <extLst>
        <ext uri="{3e2802c4-a4d2-4d8b-9148-e3be6c30e623}">
          <xlrd:rvb i="4890"/>
        </ext>
      </extLst>
    </bk>
    <bk>
      <extLst>
        <ext uri="{3e2802c4-a4d2-4d8b-9148-e3be6c30e623}">
          <xlrd:rvb i="4891"/>
        </ext>
      </extLst>
    </bk>
    <bk>
      <extLst>
        <ext uri="{3e2802c4-a4d2-4d8b-9148-e3be6c30e623}">
          <xlrd:rvb i="4892"/>
        </ext>
      </extLst>
    </bk>
    <bk>
      <extLst>
        <ext uri="{3e2802c4-a4d2-4d8b-9148-e3be6c30e623}">
          <xlrd:rvb i="4893"/>
        </ext>
      </extLst>
    </bk>
    <bk>
      <extLst>
        <ext uri="{3e2802c4-a4d2-4d8b-9148-e3be6c30e623}">
          <xlrd:rvb i="4894"/>
        </ext>
      </extLst>
    </bk>
    <bk>
      <extLst>
        <ext uri="{3e2802c4-a4d2-4d8b-9148-e3be6c30e623}">
          <xlrd:rvb i="4895"/>
        </ext>
      </extLst>
    </bk>
    <bk>
      <extLst>
        <ext uri="{3e2802c4-a4d2-4d8b-9148-e3be6c30e623}">
          <xlrd:rvb i="4896"/>
        </ext>
      </extLst>
    </bk>
    <bk>
      <extLst>
        <ext uri="{3e2802c4-a4d2-4d8b-9148-e3be6c30e623}">
          <xlrd:rvb i="4897"/>
        </ext>
      </extLst>
    </bk>
    <bk>
      <extLst>
        <ext uri="{3e2802c4-a4d2-4d8b-9148-e3be6c30e623}">
          <xlrd:rvb i="4898"/>
        </ext>
      </extLst>
    </bk>
    <bk>
      <extLst>
        <ext uri="{3e2802c4-a4d2-4d8b-9148-e3be6c30e623}">
          <xlrd:rvb i="4899"/>
        </ext>
      </extLst>
    </bk>
    <bk>
      <extLst>
        <ext uri="{3e2802c4-a4d2-4d8b-9148-e3be6c30e623}">
          <xlrd:rvb i="4900"/>
        </ext>
      </extLst>
    </bk>
    <bk>
      <extLst>
        <ext uri="{3e2802c4-a4d2-4d8b-9148-e3be6c30e623}">
          <xlrd:rvb i="4901"/>
        </ext>
      </extLst>
    </bk>
    <bk>
      <extLst>
        <ext uri="{3e2802c4-a4d2-4d8b-9148-e3be6c30e623}">
          <xlrd:rvb i="4902"/>
        </ext>
      </extLst>
    </bk>
    <bk>
      <extLst>
        <ext uri="{3e2802c4-a4d2-4d8b-9148-e3be6c30e623}">
          <xlrd:rvb i="4903"/>
        </ext>
      </extLst>
    </bk>
    <bk>
      <extLst>
        <ext uri="{3e2802c4-a4d2-4d8b-9148-e3be6c30e623}">
          <xlrd:rvb i="4904"/>
        </ext>
      </extLst>
    </bk>
    <bk>
      <extLst>
        <ext uri="{3e2802c4-a4d2-4d8b-9148-e3be6c30e623}">
          <xlrd:rvb i="4905"/>
        </ext>
      </extLst>
    </bk>
    <bk>
      <extLst>
        <ext uri="{3e2802c4-a4d2-4d8b-9148-e3be6c30e623}">
          <xlrd:rvb i="4906"/>
        </ext>
      </extLst>
    </bk>
    <bk>
      <extLst>
        <ext uri="{3e2802c4-a4d2-4d8b-9148-e3be6c30e623}">
          <xlrd:rvb i="4907"/>
        </ext>
      </extLst>
    </bk>
    <bk>
      <extLst>
        <ext uri="{3e2802c4-a4d2-4d8b-9148-e3be6c30e623}">
          <xlrd:rvb i="4908"/>
        </ext>
      </extLst>
    </bk>
    <bk>
      <extLst>
        <ext uri="{3e2802c4-a4d2-4d8b-9148-e3be6c30e623}">
          <xlrd:rvb i="4909"/>
        </ext>
      </extLst>
    </bk>
    <bk>
      <extLst>
        <ext uri="{3e2802c4-a4d2-4d8b-9148-e3be6c30e623}">
          <xlrd:rvb i="4910"/>
        </ext>
      </extLst>
    </bk>
    <bk>
      <extLst>
        <ext uri="{3e2802c4-a4d2-4d8b-9148-e3be6c30e623}">
          <xlrd:rvb i="4911"/>
        </ext>
      </extLst>
    </bk>
    <bk>
      <extLst>
        <ext uri="{3e2802c4-a4d2-4d8b-9148-e3be6c30e623}">
          <xlrd:rvb i="4912"/>
        </ext>
      </extLst>
    </bk>
    <bk>
      <extLst>
        <ext uri="{3e2802c4-a4d2-4d8b-9148-e3be6c30e623}">
          <xlrd:rvb i="4913"/>
        </ext>
      </extLst>
    </bk>
    <bk>
      <extLst>
        <ext uri="{3e2802c4-a4d2-4d8b-9148-e3be6c30e623}">
          <xlrd:rvb i="4914"/>
        </ext>
      </extLst>
    </bk>
    <bk>
      <extLst>
        <ext uri="{3e2802c4-a4d2-4d8b-9148-e3be6c30e623}">
          <xlrd:rvb i="4915"/>
        </ext>
      </extLst>
    </bk>
    <bk>
      <extLst>
        <ext uri="{3e2802c4-a4d2-4d8b-9148-e3be6c30e623}">
          <xlrd:rvb i="4916"/>
        </ext>
      </extLst>
    </bk>
    <bk>
      <extLst>
        <ext uri="{3e2802c4-a4d2-4d8b-9148-e3be6c30e623}">
          <xlrd:rvb i="4917"/>
        </ext>
      </extLst>
    </bk>
    <bk>
      <extLst>
        <ext uri="{3e2802c4-a4d2-4d8b-9148-e3be6c30e623}">
          <xlrd:rvb i="4918"/>
        </ext>
      </extLst>
    </bk>
    <bk>
      <extLst>
        <ext uri="{3e2802c4-a4d2-4d8b-9148-e3be6c30e623}">
          <xlrd:rvb i="4919"/>
        </ext>
      </extLst>
    </bk>
    <bk>
      <extLst>
        <ext uri="{3e2802c4-a4d2-4d8b-9148-e3be6c30e623}">
          <xlrd:rvb i="4920"/>
        </ext>
      </extLst>
    </bk>
    <bk>
      <extLst>
        <ext uri="{3e2802c4-a4d2-4d8b-9148-e3be6c30e623}">
          <xlrd:rvb i="4921"/>
        </ext>
      </extLst>
    </bk>
    <bk>
      <extLst>
        <ext uri="{3e2802c4-a4d2-4d8b-9148-e3be6c30e623}">
          <xlrd:rvb i="4922"/>
        </ext>
      </extLst>
    </bk>
    <bk>
      <extLst>
        <ext uri="{3e2802c4-a4d2-4d8b-9148-e3be6c30e623}">
          <xlrd:rvb i="4923"/>
        </ext>
      </extLst>
    </bk>
    <bk>
      <extLst>
        <ext uri="{3e2802c4-a4d2-4d8b-9148-e3be6c30e623}">
          <xlrd:rvb i="4924"/>
        </ext>
      </extLst>
    </bk>
    <bk>
      <extLst>
        <ext uri="{3e2802c4-a4d2-4d8b-9148-e3be6c30e623}">
          <xlrd:rvb i="4925"/>
        </ext>
      </extLst>
    </bk>
    <bk>
      <extLst>
        <ext uri="{3e2802c4-a4d2-4d8b-9148-e3be6c30e623}">
          <xlrd:rvb i="4926"/>
        </ext>
      </extLst>
    </bk>
    <bk>
      <extLst>
        <ext uri="{3e2802c4-a4d2-4d8b-9148-e3be6c30e623}">
          <xlrd:rvb i="4927"/>
        </ext>
      </extLst>
    </bk>
    <bk>
      <extLst>
        <ext uri="{3e2802c4-a4d2-4d8b-9148-e3be6c30e623}">
          <xlrd:rvb i="4928"/>
        </ext>
      </extLst>
    </bk>
    <bk>
      <extLst>
        <ext uri="{3e2802c4-a4d2-4d8b-9148-e3be6c30e623}">
          <xlrd:rvb i="4929"/>
        </ext>
      </extLst>
    </bk>
    <bk>
      <extLst>
        <ext uri="{3e2802c4-a4d2-4d8b-9148-e3be6c30e623}">
          <xlrd:rvb i="4930"/>
        </ext>
      </extLst>
    </bk>
    <bk>
      <extLst>
        <ext uri="{3e2802c4-a4d2-4d8b-9148-e3be6c30e623}">
          <xlrd:rvb i="4931"/>
        </ext>
      </extLst>
    </bk>
    <bk>
      <extLst>
        <ext uri="{3e2802c4-a4d2-4d8b-9148-e3be6c30e623}">
          <xlrd:rvb i="4932"/>
        </ext>
      </extLst>
    </bk>
    <bk>
      <extLst>
        <ext uri="{3e2802c4-a4d2-4d8b-9148-e3be6c30e623}">
          <xlrd:rvb i="4933"/>
        </ext>
      </extLst>
    </bk>
    <bk>
      <extLst>
        <ext uri="{3e2802c4-a4d2-4d8b-9148-e3be6c30e623}">
          <xlrd:rvb i="4934"/>
        </ext>
      </extLst>
    </bk>
    <bk>
      <extLst>
        <ext uri="{3e2802c4-a4d2-4d8b-9148-e3be6c30e623}">
          <xlrd:rvb i="4935"/>
        </ext>
      </extLst>
    </bk>
    <bk>
      <extLst>
        <ext uri="{3e2802c4-a4d2-4d8b-9148-e3be6c30e623}">
          <xlrd:rvb i="4936"/>
        </ext>
      </extLst>
    </bk>
    <bk>
      <extLst>
        <ext uri="{3e2802c4-a4d2-4d8b-9148-e3be6c30e623}">
          <xlrd:rvb i="4937"/>
        </ext>
      </extLst>
    </bk>
    <bk>
      <extLst>
        <ext uri="{3e2802c4-a4d2-4d8b-9148-e3be6c30e623}">
          <xlrd:rvb i="4938"/>
        </ext>
      </extLst>
    </bk>
    <bk>
      <extLst>
        <ext uri="{3e2802c4-a4d2-4d8b-9148-e3be6c30e623}">
          <xlrd:rvb i="4939"/>
        </ext>
      </extLst>
    </bk>
    <bk>
      <extLst>
        <ext uri="{3e2802c4-a4d2-4d8b-9148-e3be6c30e623}">
          <xlrd:rvb i="4940"/>
        </ext>
      </extLst>
    </bk>
    <bk>
      <extLst>
        <ext uri="{3e2802c4-a4d2-4d8b-9148-e3be6c30e623}">
          <xlrd:rvb i="4941"/>
        </ext>
      </extLst>
    </bk>
    <bk>
      <extLst>
        <ext uri="{3e2802c4-a4d2-4d8b-9148-e3be6c30e623}">
          <xlrd:rvb i="4942"/>
        </ext>
      </extLst>
    </bk>
    <bk>
      <extLst>
        <ext uri="{3e2802c4-a4d2-4d8b-9148-e3be6c30e623}">
          <xlrd:rvb i="4943"/>
        </ext>
      </extLst>
    </bk>
    <bk>
      <extLst>
        <ext uri="{3e2802c4-a4d2-4d8b-9148-e3be6c30e623}">
          <xlrd:rvb i="4944"/>
        </ext>
      </extLst>
    </bk>
    <bk>
      <extLst>
        <ext uri="{3e2802c4-a4d2-4d8b-9148-e3be6c30e623}">
          <xlrd:rvb i="4945"/>
        </ext>
      </extLst>
    </bk>
    <bk>
      <extLst>
        <ext uri="{3e2802c4-a4d2-4d8b-9148-e3be6c30e623}">
          <xlrd:rvb i="4946"/>
        </ext>
      </extLst>
    </bk>
    <bk>
      <extLst>
        <ext uri="{3e2802c4-a4d2-4d8b-9148-e3be6c30e623}">
          <xlrd:rvb i="4947"/>
        </ext>
      </extLst>
    </bk>
    <bk>
      <extLst>
        <ext uri="{3e2802c4-a4d2-4d8b-9148-e3be6c30e623}">
          <xlrd:rvb i="4948"/>
        </ext>
      </extLst>
    </bk>
    <bk>
      <extLst>
        <ext uri="{3e2802c4-a4d2-4d8b-9148-e3be6c30e623}">
          <xlrd:rvb i="4949"/>
        </ext>
      </extLst>
    </bk>
    <bk>
      <extLst>
        <ext uri="{3e2802c4-a4d2-4d8b-9148-e3be6c30e623}">
          <xlrd:rvb i="4950"/>
        </ext>
      </extLst>
    </bk>
    <bk>
      <extLst>
        <ext uri="{3e2802c4-a4d2-4d8b-9148-e3be6c30e623}">
          <xlrd:rvb i="4951"/>
        </ext>
      </extLst>
    </bk>
    <bk>
      <extLst>
        <ext uri="{3e2802c4-a4d2-4d8b-9148-e3be6c30e623}">
          <xlrd:rvb i="4952"/>
        </ext>
      </extLst>
    </bk>
    <bk>
      <extLst>
        <ext uri="{3e2802c4-a4d2-4d8b-9148-e3be6c30e623}">
          <xlrd:rvb i="4953"/>
        </ext>
      </extLst>
    </bk>
    <bk>
      <extLst>
        <ext uri="{3e2802c4-a4d2-4d8b-9148-e3be6c30e623}">
          <xlrd:rvb i="4954"/>
        </ext>
      </extLst>
    </bk>
    <bk>
      <extLst>
        <ext uri="{3e2802c4-a4d2-4d8b-9148-e3be6c30e623}">
          <xlrd:rvb i="4955"/>
        </ext>
      </extLst>
    </bk>
    <bk>
      <extLst>
        <ext uri="{3e2802c4-a4d2-4d8b-9148-e3be6c30e623}">
          <xlrd:rvb i="4956"/>
        </ext>
      </extLst>
    </bk>
    <bk>
      <extLst>
        <ext uri="{3e2802c4-a4d2-4d8b-9148-e3be6c30e623}">
          <xlrd:rvb i="4957"/>
        </ext>
      </extLst>
    </bk>
    <bk>
      <extLst>
        <ext uri="{3e2802c4-a4d2-4d8b-9148-e3be6c30e623}">
          <xlrd:rvb i="4958"/>
        </ext>
      </extLst>
    </bk>
    <bk>
      <extLst>
        <ext uri="{3e2802c4-a4d2-4d8b-9148-e3be6c30e623}">
          <xlrd:rvb i="4959"/>
        </ext>
      </extLst>
    </bk>
    <bk>
      <extLst>
        <ext uri="{3e2802c4-a4d2-4d8b-9148-e3be6c30e623}">
          <xlrd:rvb i="4960"/>
        </ext>
      </extLst>
    </bk>
    <bk>
      <extLst>
        <ext uri="{3e2802c4-a4d2-4d8b-9148-e3be6c30e623}">
          <xlrd:rvb i="4961"/>
        </ext>
      </extLst>
    </bk>
    <bk>
      <extLst>
        <ext uri="{3e2802c4-a4d2-4d8b-9148-e3be6c30e623}">
          <xlrd:rvb i="4962"/>
        </ext>
      </extLst>
    </bk>
    <bk>
      <extLst>
        <ext uri="{3e2802c4-a4d2-4d8b-9148-e3be6c30e623}">
          <xlrd:rvb i="4963"/>
        </ext>
      </extLst>
    </bk>
    <bk>
      <extLst>
        <ext uri="{3e2802c4-a4d2-4d8b-9148-e3be6c30e623}">
          <xlrd:rvb i="4964"/>
        </ext>
      </extLst>
    </bk>
    <bk>
      <extLst>
        <ext uri="{3e2802c4-a4d2-4d8b-9148-e3be6c30e623}">
          <xlrd:rvb i="4965"/>
        </ext>
      </extLst>
    </bk>
    <bk>
      <extLst>
        <ext uri="{3e2802c4-a4d2-4d8b-9148-e3be6c30e623}">
          <xlrd:rvb i="4966"/>
        </ext>
      </extLst>
    </bk>
    <bk>
      <extLst>
        <ext uri="{3e2802c4-a4d2-4d8b-9148-e3be6c30e623}">
          <xlrd:rvb i="4967"/>
        </ext>
      </extLst>
    </bk>
    <bk>
      <extLst>
        <ext uri="{3e2802c4-a4d2-4d8b-9148-e3be6c30e623}">
          <xlrd:rvb i="4968"/>
        </ext>
      </extLst>
    </bk>
    <bk>
      <extLst>
        <ext uri="{3e2802c4-a4d2-4d8b-9148-e3be6c30e623}">
          <xlrd:rvb i="4969"/>
        </ext>
      </extLst>
    </bk>
    <bk>
      <extLst>
        <ext uri="{3e2802c4-a4d2-4d8b-9148-e3be6c30e623}">
          <xlrd:rvb i="4970"/>
        </ext>
      </extLst>
    </bk>
    <bk>
      <extLst>
        <ext uri="{3e2802c4-a4d2-4d8b-9148-e3be6c30e623}">
          <xlrd:rvb i="4971"/>
        </ext>
      </extLst>
    </bk>
    <bk>
      <extLst>
        <ext uri="{3e2802c4-a4d2-4d8b-9148-e3be6c30e623}">
          <xlrd:rvb i="4972"/>
        </ext>
      </extLst>
    </bk>
    <bk>
      <extLst>
        <ext uri="{3e2802c4-a4d2-4d8b-9148-e3be6c30e623}">
          <xlrd:rvb i="4973"/>
        </ext>
      </extLst>
    </bk>
    <bk>
      <extLst>
        <ext uri="{3e2802c4-a4d2-4d8b-9148-e3be6c30e623}">
          <xlrd:rvb i="4974"/>
        </ext>
      </extLst>
    </bk>
    <bk>
      <extLst>
        <ext uri="{3e2802c4-a4d2-4d8b-9148-e3be6c30e623}">
          <xlrd:rvb i="4975"/>
        </ext>
      </extLst>
    </bk>
    <bk>
      <extLst>
        <ext uri="{3e2802c4-a4d2-4d8b-9148-e3be6c30e623}">
          <xlrd:rvb i="4976"/>
        </ext>
      </extLst>
    </bk>
    <bk>
      <extLst>
        <ext uri="{3e2802c4-a4d2-4d8b-9148-e3be6c30e623}">
          <xlrd:rvb i="4977"/>
        </ext>
      </extLst>
    </bk>
    <bk>
      <extLst>
        <ext uri="{3e2802c4-a4d2-4d8b-9148-e3be6c30e623}">
          <xlrd:rvb i="4978"/>
        </ext>
      </extLst>
    </bk>
    <bk>
      <extLst>
        <ext uri="{3e2802c4-a4d2-4d8b-9148-e3be6c30e623}">
          <xlrd:rvb i="4979"/>
        </ext>
      </extLst>
    </bk>
    <bk>
      <extLst>
        <ext uri="{3e2802c4-a4d2-4d8b-9148-e3be6c30e623}">
          <xlrd:rvb i="4980"/>
        </ext>
      </extLst>
    </bk>
    <bk>
      <extLst>
        <ext uri="{3e2802c4-a4d2-4d8b-9148-e3be6c30e623}">
          <xlrd:rvb i="4981"/>
        </ext>
      </extLst>
    </bk>
    <bk>
      <extLst>
        <ext uri="{3e2802c4-a4d2-4d8b-9148-e3be6c30e623}">
          <xlrd:rvb i="4982"/>
        </ext>
      </extLst>
    </bk>
    <bk>
      <extLst>
        <ext uri="{3e2802c4-a4d2-4d8b-9148-e3be6c30e623}">
          <xlrd:rvb i="4983"/>
        </ext>
      </extLst>
    </bk>
    <bk>
      <extLst>
        <ext uri="{3e2802c4-a4d2-4d8b-9148-e3be6c30e623}">
          <xlrd:rvb i="4984"/>
        </ext>
      </extLst>
    </bk>
    <bk>
      <extLst>
        <ext uri="{3e2802c4-a4d2-4d8b-9148-e3be6c30e623}">
          <xlrd:rvb i="4985"/>
        </ext>
      </extLst>
    </bk>
    <bk>
      <extLst>
        <ext uri="{3e2802c4-a4d2-4d8b-9148-e3be6c30e623}">
          <xlrd:rvb i="4986"/>
        </ext>
      </extLst>
    </bk>
    <bk>
      <extLst>
        <ext uri="{3e2802c4-a4d2-4d8b-9148-e3be6c30e623}">
          <xlrd:rvb i="4987"/>
        </ext>
      </extLst>
    </bk>
    <bk>
      <extLst>
        <ext uri="{3e2802c4-a4d2-4d8b-9148-e3be6c30e623}">
          <xlrd:rvb i="4988"/>
        </ext>
      </extLst>
    </bk>
    <bk>
      <extLst>
        <ext uri="{3e2802c4-a4d2-4d8b-9148-e3be6c30e623}">
          <xlrd:rvb i="4989"/>
        </ext>
      </extLst>
    </bk>
    <bk>
      <extLst>
        <ext uri="{3e2802c4-a4d2-4d8b-9148-e3be6c30e623}">
          <xlrd:rvb i="4990"/>
        </ext>
      </extLst>
    </bk>
    <bk>
      <extLst>
        <ext uri="{3e2802c4-a4d2-4d8b-9148-e3be6c30e623}">
          <xlrd:rvb i="4991"/>
        </ext>
      </extLst>
    </bk>
    <bk>
      <extLst>
        <ext uri="{3e2802c4-a4d2-4d8b-9148-e3be6c30e623}">
          <xlrd:rvb i="4992"/>
        </ext>
      </extLst>
    </bk>
    <bk>
      <extLst>
        <ext uri="{3e2802c4-a4d2-4d8b-9148-e3be6c30e623}">
          <xlrd:rvb i="4993"/>
        </ext>
      </extLst>
    </bk>
    <bk>
      <extLst>
        <ext uri="{3e2802c4-a4d2-4d8b-9148-e3be6c30e623}">
          <xlrd:rvb i="4994"/>
        </ext>
      </extLst>
    </bk>
    <bk>
      <extLst>
        <ext uri="{3e2802c4-a4d2-4d8b-9148-e3be6c30e623}">
          <xlrd:rvb i="4995"/>
        </ext>
      </extLst>
    </bk>
    <bk>
      <extLst>
        <ext uri="{3e2802c4-a4d2-4d8b-9148-e3be6c30e623}">
          <xlrd:rvb i="4996"/>
        </ext>
      </extLst>
    </bk>
    <bk>
      <extLst>
        <ext uri="{3e2802c4-a4d2-4d8b-9148-e3be6c30e623}">
          <xlrd:rvb i="4997"/>
        </ext>
      </extLst>
    </bk>
    <bk>
      <extLst>
        <ext uri="{3e2802c4-a4d2-4d8b-9148-e3be6c30e623}">
          <xlrd:rvb i="4998"/>
        </ext>
      </extLst>
    </bk>
    <bk>
      <extLst>
        <ext uri="{3e2802c4-a4d2-4d8b-9148-e3be6c30e623}">
          <xlrd:rvb i="4999"/>
        </ext>
      </extLst>
    </bk>
    <bk>
      <extLst>
        <ext uri="{3e2802c4-a4d2-4d8b-9148-e3be6c30e623}">
          <xlrd:rvb i="5000"/>
        </ext>
      </extLst>
    </bk>
    <bk>
      <extLst>
        <ext uri="{3e2802c4-a4d2-4d8b-9148-e3be6c30e623}">
          <xlrd:rvb i="5001"/>
        </ext>
      </extLst>
    </bk>
    <bk>
      <extLst>
        <ext uri="{3e2802c4-a4d2-4d8b-9148-e3be6c30e623}">
          <xlrd:rvb i="5002"/>
        </ext>
      </extLst>
    </bk>
    <bk>
      <extLst>
        <ext uri="{3e2802c4-a4d2-4d8b-9148-e3be6c30e623}">
          <xlrd:rvb i="5003"/>
        </ext>
      </extLst>
    </bk>
    <bk>
      <extLst>
        <ext uri="{3e2802c4-a4d2-4d8b-9148-e3be6c30e623}">
          <xlrd:rvb i="5004"/>
        </ext>
      </extLst>
    </bk>
    <bk>
      <extLst>
        <ext uri="{3e2802c4-a4d2-4d8b-9148-e3be6c30e623}">
          <xlrd:rvb i="5005"/>
        </ext>
      </extLst>
    </bk>
    <bk>
      <extLst>
        <ext uri="{3e2802c4-a4d2-4d8b-9148-e3be6c30e623}">
          <xlrd:rvb i="5006"/>
        </ext>
      </extLst>
    </bk>
    <bk>
      <extLst>
        <ext uri="{3e2802c4-a4d2-4d8b-9148-e3be6c30e623}">
          <xlrd:rvb i="5007"/>
        </ext>
      </extLst>
    </bk>
    <bk>
      <extLst>
        <ext uri="{3e2802c4-a4d2-4d8b-9148-e3be6c30e623}">
          <xlrd:rvb i="5008"/>
        </ext>
      </extLst>
    </bk>
    <bk>
      <extLst>
        <ext uri="{3e2802c4-a4d2-4d8b-9148-e3be6c30e623}">
          <xlrd:rvb i="5009"/>
        </ext>
      </extLst>
    </bk>
    <bk>
      <extLst>
        <ext uri="{3e2802c4-a4d2-4d8b-9148-e3be6c30e623}">
          <xlrd:rvb i="5010"/>
        </ext>
      </extLst>
    </bk>
    <bk>
      <extLst>
        <ext uri="{3e2802c4-a4d2-4d8b-9148-e3be6c30e623}">
          <xlrd:rvb i="5011"/>
        </ext>
      </extLst>
    </bk>
    <bk>
      <extLst>
        <ext uri="{3e2802c4-a4d2-4d8b-9148-e3be6c30e623}">
          <xlrd:rvb i="5012"/>
        </ext>
      </extLst>
    </bk>
    <bk>
      <extLst>
        <ext uri="{3e2802c4-a4d2-4d8b-9148-e3be6c30e623}">
          <xlrd:rvb i="5013"/>
        </ext>
      </extLst>
    </bk>
    <bk>
      <extLst>
        <ext uri="{3e2802c4-a4d2-4d8b-9148-e3be6c30e623}">
          <xlrd:rvb i="5014"/>
        </ext>
      </extLst>
    </bk>
    <bk>
      <extLst>
        <ext uri="{3e2802c4-a4d2-4d8b-9148-e3be6c30e623}">
          <xlrd:rvb i="5015"/>
        </ext>
      </extLst>
    </bk>
    <bk>
      <extLst>
        <ext uri="{3e2802c4-a4d2-4d8b-9148-e3be6c30e623}">
          <xlrd:rvb i="5016"/>
        </ext>
      </extLst>
    </bk>
    <bk>
      <extLst>
        <ext uri="{3e2802c4-a4d2-4d8b-9148-e3be6c30e623}">
          <xlrd:rvb i="5017"/>
        </ext>
      </extLst>
    </bk>
    <bk>
      <extLst>
        <ext uri="{3e2802c4-a4d2-4d8b-9148-e3be6c30e623}">
          <xlrd:rvb i="5018"/>
        </ext>
      </extLst>
    </bk>
    <bk>
      <extLst>
        <ext uri="{3e2802c4-a4d2-4d8b-9148-e3be6c30e623}">
          <xlrd:rvb i="5019"/>
        </ext>
      </extLst>
    </bk>
    <bk>
      <extLst>
        <ext uri="{3e2802c4-a4d2-4d8b-9148-e3be6c30e623}">
          <xlrd:rvb i="5020"/>
        </ext>
      </extLst>
    </bk>
    <bk>
      <extLst>
        <ext uri="{3e2802c4-a4d2-4d8b-9148-e3be6c30e623}">
          <xlrd:rvb i="5021"/>
        </ext>
      </extLst>
    </bk>
    <bk>
      <extLst>
        <ext uri="{3e2802c4-a4d2-4d8b-9148-e3be6c30e623}">
          <xlrd:rvb i="5022"/>
        </ext>
      </extLst>
    </bk>
    <bk>
      <extLst>
        <ext uri="{3e2802c4-a4d2-4d8b-9148-e3be6c30e623}">
          <xlrd:rvb i="5023"/>
        </ext>
      </extLst>
    </bk>
    <bk>
      <extLst>
        <ext uri="{3e2802c4-a4d2-4d8b-9148-e3be6c30e623}">
          <xlrd:rvb i="5024"/>
        </ext>
      </extLst>
    </bk>
    <bk>
      <extLst>
        <ext uri="{3e2802c4-a4d2-4d8b-9148-e3be6c30e623}">
          <xlrd:rvb i="5025"/>
        </ext>
      </extLst>
    </bk>
    <bk>
      <extLst>
        <ext uri="{3e2802c4-a4d2-4d8b-9148-e3be6c30e623}">
          <xlrd:rvb i="5026"/>
        </ext>
      </extLst>
    </bk>
    <bk>
      <extLst>
        <ext uri="{3e2802c4-a4d2-4d8b-9148-e3be6c30e623}">
          <xlrd:rvb i="5027"/>
        </ext>
      </extLst>
    </bk>
    <bk>
      <extLst>
        <ext uri="{3e2802c4-a4d2-4d8b-9148-e3be6c30e623}">
          <xlrd:rvb i="5028"/>
        </ext>
      </extLst>
    </bk>
    <bk>
      <extLst>
        <ext uri="{3e2802c4-a4d2-4d8b-9148-e3be6c30e623}">
          <xlrd:rvb i="5029"/>
        </ext>
      </extLst>
    </bk>
    <bk>
      <extLst>
        <ext uri="{3e2802c4-a4d2-4d8b-9148-e3be6c30e623}">
          <xlrd:rvb i="5030"/>
        </ext>
      </extLst>
    </bk>
    <bk>
      <extLst>
        <ext uri="{3e2802c4-a4d2-4d8b-9148-e3be6c30e623}">
          <xlrd:rvb i="5031"/>
        </ext>
      </extLst>
    </bk>
    <bk>
      <extLst>
        <ext uri="{3e2802c4-a4d2-4d8b-9148-e3be6c30e623}">
          <xlrd:rvb i="5032"/>
        </ext>
      </extLst>
    </bk>
    <bk>
      <extLst>
        <ext uri="{3e2802c4-a4d2-4d8b-9148-e3be6c30e623}">
          <xlrd:rvb i="5033"/>
        </ext>
      </extLst>
    </bk>
    <bk>
      <extLst>
        <ext uri="{3e2802c4-a4d2-4d8b-9148-e3be6c30e623}">
          <xlrd:rvb i="5034"/>
        </ext>
      </extLst>
    </bk>
    <bk>
      <extLst>
        <ext uri="{3e2802c4-a4d2-4d8b-9148-e3be6c30e623}">
          <xlrd:rvb i="5035"/>
        </ext>
      </extLst>
    </bk>
    <bk>
      <extLst>
        <ext uri="{3e2802c4-a4d2-4d8b-9148-e3be6c30e623}">
          <xlrd:rvb i="5036"/>
        </ext>
      </extLst>
    </bk>
    <bk>
      <extLst>
        <ext uri="{3e2802c4-a4d2-4d8b-9148-e3be6c30e623}">
          <xlrd:rvb i="5037"/>
        </ext>
      </extLst>
    </bk>
    <bk>
      <extLst>
        <ext uri="{3e2802c4-a4d2-4d8b-9148-e3be6c30e623}">
          <xlrd:rvb i="5038"/>
        </ext>
      </extLst>
    </bk>
    <bk>
      <extLst>
        <ext uri="{3e2802c4-a4d2-4d8b-9148-e3be6c30e623}">
          <xlrd:rvb i="5039"/>
        </ext>
      </extLst>
    </bk>
    <bk>
      <extLst>
        <ext uri="{3e2802c4-a4d2-4d8b-9148-e3be6c30e623}">
          <xlrd:rvb i="5040"/>
        </ext>
      </extLst>
    </bk>
    <bk>
      <extLst>
        <ext uri="{3e2802c4-a4d2-4d8b-9148-e3be6c30e623}">
          <xlrd:rvb i="5041"/>
        </ext>
      </extLst>
    </bk>
    <bk>
      <extLst>
        <ext uri="{3e2802c4-a4d2-4d8b-9148-e3be6c30e623}">
          <xlrd:rvb i="5042"/>
        </ext>
      </extLst>
    </bk>
    <bk>
      <extLst>
        <ext uri="{3e2802c4-a4d2-4d8b-9148-e3be6c30e623}">
          <xlrd:rvb i="5043"/>
        </ext>
      </extLst>
    </bk>
    <bk>
      <extLst>
        <ext uri="{3e2802c4-a4d2-4d8b-9148-e3be6c30e623}">
          <xlrd:rvb i="5044"/>
        </ext>
      </extLst>
    </bk>
    <bk>
      <extLst>
        <ext uri="{3e2802c4-a4d2-4d8b-9148-e3be6c30e623}">
          <xlrd:rvb i="5045"/>
        </ext>
      </extLst>
    </bk>
    <bk>
      <extLst>
        <ext uri="{3e2802c4-a4d2-4d8b-9148-e3be6c30e623}">
          <xlrd:rvb i="5046"/>
        </ext>
      </extLst>
    </bk>
    <bk>
      <extLst>
        <ext uri="{3e2802c4-a4d2-4d8b-9148-e3be6c30e623}">
          <xlrd:rvb i="5047"/>
        </ext>
      </extLst>
    </bk>
    <bk>
      <extLst>
        <ext uri="{3e2802c4-a4d2-4d8b-9148-e3be6c30e623}">
          <xlrd:rvb i="5048"/>
        </ext>
      </extLst>
    </bk>
    <bk>
      <extLst>
        <ext uri="{3e2802c4-a4d2-4d8b-9148-e3be6c30e623}">
          <xlrd:rvb i="5049"/>
        </ext>
      </extLst>
    </bk>
    <bk>
      <extLst>
        <ext uri="{3e2802c4-a4d2-4d8b-9148-e3be6c30e623}">
          <xlrd:rvb i="5050"/>
        </ext>
      </extLst>
    </bk>
    <bk>
      <extLst>
        <ext uri="{3e2802c4-a4d2-4d8b-9148-e3be6c30e623}">
          <xlrd:rvb i="5051"/>
        </ext>
      </extLst>
    </bk>
    <bk>
      <extLst>
        <ext uri="{3e2802c4-a4d2-4d8b-9148-e3be6c30e623}">
          <xlrd:rvb i="5052"/>
        </ext>
      </extLst>
    </bk>
    <bk>
      <extLst>
        <ext uri="{3e2802c4-a4d2-4d8b-9148-e3be6c30e623}">
          <xlrd:rvb i="5053"/>
        </ext>
      </extLst>
    </bk>
    <bk>
      <extLst>
        <ext uri="{3e2802c4-a4d2-4d8b-9148-e3be6c30e623}">
          <xlrd:rvb i="5054"/>
        </ext>
      </extLst>
    </bk>
    <bk>
      <extLst>
        <ext uri="{3e2802c4-a4d2-4d8b-9148-e3be6c30e623}">
          <xlrd:rvb i="5055"/>
        </ext>
      </extLst>
    </bk>
    <bk>
      <extLst>
        <ext uri="{3e2802c4-a4d2-4d8b-9148-e3be6c30e623}">
          <xlrd:rvb i="5056"/>
        </ext>
      </extLst>
    </bk>
    <bk>
      <extLst>
        <ext uri="{3e2802c4-a4d2-4d8b-9148-e3be6c30e623}">
          <xlrd:rvb i="5057"/>
        </ext>
      </extLst>
    </bk>
    <bk>
      <extLst>
        <ext uri="{3e2802c4-a4d2-4d8b-9148-e3be6c30e623}">
          <xlrd:rvb i="5058"/>
        </ext>
      </extLst>
    </bk>
    <bk>
      <extLst>
        <ext uri="{3e2802c4-a4d2-4d8b-9148-e3be6c30e623}">
          <xlrd:rvb i="5059"/>
        </ext>
      </extLst>
    </bk>
    <bk>
      <extLst>
        <ext uri="{3e2802c4-a4d2-4d8b-9148-e3be6c30e623}">
          <xlrd:rvb i="5060"/>
        </ext>
      </extLst>
    </bk>
    <bk>
      <extLst>
        <ext uri="{3e2802c4-a4d2-4d8b-9148-e3be6c30e623}">
          <xlrd:rvb i="5061"/>
        </ext>
      </extLst>
    </bk>
    <bk>
      <extLst>
        <ext uri="{3e2802c4-a4d2-4d8b-9148-e3be6c30e623}">
          <xlrd:rvb i="5062"/>
        </ext>
      </extLst>
    </bk>
    <bk>
      <extLst>
        <ext uri="{3e2802c4-a4d2-4d8b-9148-e3be6c30e623}">
          <xlrd:rvb i="5063"/>
        </ext>
      </extLst>
    </bk>
    <bk>
      <extLst>
        <ext uri="{3e2802c4-a4d2-4d8b-9148-e3be6c30e623}">
          <xlrd:rvb i="5064"/>
        </ext>
      </extLst>
    </bk>
    <bk>
      <extLst>
        <ext uri="{3e2802c4-a4d2-4d8b-9148-e3be6c30e623}">
          <xlrd:rvb i="5065"/>
        </ext>
      </extLst>
    </bk>
    <bk>
      <extLst>
        <ext uri="{3e2802c4-a4d2-4d8b-9148-e3be6c30e623}">
          <xlrd:rvb i="5066"/>
        </ext>
      </extLst>
    </bk>
    <bk>
      <extLst>
        <ext uri="{3e2802c4-a4d2-4d8b-9148-e3be6c30e623}">
          <xlrd:rvb i="5067"/>
        </ext>
      </extLst>
    </bk>
    <bk>
      <extLst>
        <ext uri="{3e2802c4-a4d2-4d8b-9148-e3be6c30e623}">
          <xlrd:rvb i="5068"/>
        </ext>
      </extLst>
    </bk>
    <bk>
      <extLst>
        <ext uri="{3e2802c4-a4d2-4d8b-9148-e3be6c30e623}">
          <xlrd:rvb i="5069"/>
        </ext>
      </extLst>
    </bk>
    <bk>
      <extLst>
        <ext uri="{3e2802c4-a4d2-4d8b-9148-e3be6c30e623}">
          <xlrd:rvb i="5070"/>
        </ext>
      </extLst>
    </bk>
    <bk>
      <extLst>
        <ext uri="{3e2802c4-a4d2-4d8b-9148-e3be6c30e623}">
          <xlrd:rvb i="5071"/>
        </ext>
      </extLst>
    </bk>
    <bk>
      <extLst>
        <ext uri="{3e2802c4-a4d2-4d8b-9148-e3be6c30e623}">
          <xlrd:rvb i="5072"/>
        </ext>
      </extLst>
    </bk>
    <bk>
      <extLst>
        <ext uri="{3e2802c4-a4d2-4d8b-9148-e3be6c30e623}">
          <xlrd:rvb i="5073"/>
        </ext>
      </extLst>
    </bk>
    <bk>
      <extLst>
        <ext uri="{3e2802c4-a4d2-4d8b-9148-e3be6c30e623}">
          <xlrd:rvb i="5074"/>
        </ext>
      </extLst>
    </bk>
    <bk>
      <extLst>
        <ext uri="{3e2802c4-a4d2-4d8b-9148-e3be6c30e623}">
          <xlrd:rvb i="5075"/>
        </ext>
      </extLst>
    </bk>
    <bk>
      <extLst>
        <ext uri="{3e2802c4-a4d2-4d8b-9148-e3be6c30e623}">
          <xlrd:rvb i="5076"/>
        </ext>
      </extLst>
    </bk>
    <bk>
      <extLst>
        <ext uri="{3e2802c4-a4d2-4d8b-9148-e3be6c30e623}">
          <xlrd:rvb i="5077"/>
        </ext>
      </extLst>
    </bk>
    <bk>
      <extLst>
        <ext uri="{3e2802c4-a4d2-4d8b-9148-e3be6c30e623}">
          <xlrd:rvb i="5078"/>
        </ext>
      </extLst>
    </bk>
    <bk>
      <extLst>
        <ext uri="{3e2802c4-a4d2-4d8b-9148-e3be6c30e623}">
          <xlrd:rvb i="5079"/>
        </ext>
      </extLst>
    </bk>
    <bk>
      <extLst>
        <ext uri="{3e2802c4-a4d2-4d8b-9148-e3be6c30e623}">
          <xlrd:rvb i="5080"/>
        </ext>
      </extLst>
    </bk>
    <bk>
      <extLst>
        <ext uri="{3e2802c4-a4d2-4d8b-9148-e3be6c30e623}">
          <xlrd:rvb i="5081"/>
        </ext>
      </extLst>
    </bk>
    <bk>
      <extLst>
        <ext uri="{3e2802c4-a4d2-4d8b-9148-e3be6c30e623}">
          <xlrd:rvb i="5082"/>
        </ext>
      </extLst>
    </bk>
    <bk>
      <extLst>
        <ext uri="{3e2802c4-a4d2-4d8b-9148-e3be6c30e623}">
          <xlrd:rvb i="5083"/>
        </ext>
      </extLst>
    </bk>
    <bk>
      <extLst>
        <ext uri="{3e2802c4-a4d2-4d8b-9148-e3be6c30e623}">
          <xlrd:rvb i="5084"/>
        </ext>
      </extLst>
    </bk>
    <bk>
      <extLst>
        <ext uri="{3e2802c4-a4d2-4d8b-9148-e3be6c30e623}">
          <xlrd:rvb i="5085"/>
        </ext>
      </extLst>
    </bk>
    <bk>
      <extLst>
        <ext uri="{3e2802c4-a4d2-4d8b-9148-e3be6c30e623}">
          <xlrd:rvb i="5086"/>
        </ext>
      </extLst>
    </bk>
    <bk>
      <extLst>
        <ext uri="{3e2802c4-a4d2-4d8b-9148-e3be6c30e623}">
          <xlrd:rvb i="5087"/>
        </ext>
      </extLst>
    </bk>
    <bk>
      <extLst>
        <ext uri="{3e2802c4-a4d2-4d8b-9148-e3be6c30e623}">
          <xlrd:rvb i="5088"/>
        </ext>
      </extLst>
    </bk>
    <bk>
      <extLst>
        <ext uri="{3e2802c4-a4d2-4d8b-9148-e3be6c30e623}">
          <xlrd:rvb i="5089"/>
        </ext>
      </extLst>
    </bk>
    <bk>
      <extLst>
        <ext uri="{3e2802c4-a4d2-4d8b-9148-e3be6c30e623}">
          <xlrd:rvb i="5090"/>
        </ext>
      </extLst>
    </bk>
    <bk>
      <extLst>
        <ext uri="{3e2802c4-a4d2-4d8b-9148-e3be6c30e623}">
          <xlrd:rvb i="5091"/>
        </ext>
      </extLst>
    </bk>
    <bk>
      <extLst>
        <ext uri="{3e2802c4-a4d2-4d8b-9148-e3be6c30e623}">
          <xlrd:rvb i="5092"/>
        </ext>
      </extLst>
    </bk>
    <bk>
      <extLst>
        <ext uri="{3e2802c4-a4d2-4d8b-9148-e3be6c30e623}">
          <xlrd:rvb i="5093"/>
        </ext>
      </extLst>
    </bk>
    <bk>
      <extLst>
        <ext uri="{3e2802c4-a4d2-4d8b-9148-e3be6c30e623}">
          <xlrd:rvb i="5094"/>
        </ext>
      </extLst>
    </bk>
    <bk>
      <extLst>
        <ext uri="{3e2802c4-a4d2-4d8b-9148-e3be6c30e623}">
          <xlrd:rvb i="5095"/>
        </ext>
      </extLst>
    </bk>
    <bk>
      <extLst>
        <ext uri="{3e2802c4-a4d2-4d8b-9148-e3be6c30e623}">
          <xlrd:rvb i="5096"/>
        </ext>
      </extLst>
    </bk>
    <bk>
      <extLst>
        <ext uri="{3e2802c4-a4d2-4d8b-9148-e3be6c30e623}">
          <xlrd:rvb i="5097"/>
        </ext>
      </extLst>
    </bk>
    <bk>
      <extLst>
        <ext uri="{3e2802c4-a4d2-4d8b-9148-e3be6c30e623}">
          <xlrd:rvb i="5098"/>
        </ext>
      </extLst>
    </bk>
    <bk>
      <extLst>
        <ext uri="{3e2802c4-a4d2-4d8b-9148-e3be6c30e623}">
          <xlrd:rvb i="5099"/>
        </ext>
      </extLst>
    </bk>
    <bk>
      <extLst>
        <ext uri="{3e2802c4-a4d2-4d8b-9148-e3be6c30e623}">
          <xlrd:rvb i="5100"/>
        </ext>
      </extLst>
    </bk>
    <bk>
      <extLst>
        <ext uri="{3e2802c4-a4d2-4d8b-9148-e3be6c30e623}">
          <xlrd:rvb i="5101"/>
        </ext>
      </extLst>
    </bk>
    <bk>
      <extLst>
        <ext uri="{3e2802c4-a4d2-4d8b-9148-e3be6c30e623}">
          <xlrd:rvb i="5102"/>
        </ext>
      </extLst>
    </bk>
    <bk>
      <extLst>
        <ext uri="{3e2802c4-a4d2-4d8b-9148-e3be6c30e623}">
          <xlrd:rvb i="5103"/>
        </ext>
      </extLst>
    </bk>
    <bk>
      <extLst>
        <ext uri="{3e2802c4-a4d2-4d8b-9148-e3be6c30e623}">
          <xlrd:rvb i="5104"/>
        </ext>
      </extLst>
    </bk>
    <bk>
      <extLst>
        <ext uri="{3e2802c4-a4d2-4d8b-9148-e3be6c30e623}">
          <xlrd:rvb i="5105"/>
        </ext>
      </extLst>
    </bk>
    <bk>
      <extLst>
        <ext uri="{3e2802c4-a4d2-4d8b-9148-e3be6c30e623}">
          <xlrd:rvb i="5106"/>
        </ext>
      </extLst>
    </bk>
    <bk>
      <extLst>
        <ext uri="{3e2802c4-a4d2-4d8b-9148-e3be6c30e623}">
          <xlrd:rvb i="5107"/>
        </ext>
      </extLst>
    </bk>
    <bk>
      <extLst>
        <ext uri="{3e2802c4-a4d2-4d8b-9148-e3be6c30e623}">
          <xlrd:rvb i="5108"/>
        </ext>
      </extLst>
    </bk>
    <bk>
      <extLst>
        <ext uri="{3e2802c4-a4d2-4d8b-9148-e3be6c30e623}">
          <xlrd:rvb i="5109"/>
        </ext>
      </extLst>
    </bk>
    <bk>
      <extLst>
        <ext uri="{3e2802c4-a4d2-4d8b-9148-e3be6c30e623}">
          <xlrd:rvb i="5110"/>
        </ext>
      </extLst>
    </bk>
    <bk>
      <extLst>
        <ext uri="{3e2802c4-a4d2-4d8b-9148-e3be6c30e623}">
          <xlrd:rvb i="5111"/>
        </ext>
      </extLst>
    </bk>
    <bk>
      <extLst>
        <ext uri="{3e2802c4-a4d2-4d8b-9148-e3be6c30e623}">
          <xlrd:rvb i="5112"/>
        </ext>
      </extLst>
    </bk>
    <bk>
      <extLst>
        <ext uri="{3e2802c4-a4d2-4d8b-9148-e3be6c30e623}">
          <xlrd:rvb i="5113"/>
        </ext>
      </extLst>
    </bk>
    <bk>
      <extLst>
        <ext uri="{3e2802c4-a4d2-4d8b-9148-e3be6c30e623}">
          <xlrd:rvb i="5114"/>
        </ext>
      </extLst>
    </bk>
    <bk>
      <extLst>
        <ext uri="{3e2802c4-a4d2-4d8b-9148-e3be6c30e623}">
          <xlrd:rvb i="5115"/>
        </ext>
      </extLst>
    </bk>
    <bk>
      <extLst>
        <ext uri="{3e2802c4-a4d2-4d8b-9148-e3be6c30e623}">
          <xlrd:rvb i="5116"/>
        </ext>
      </extLst>
    </bk>
    <bk>
      <extLst>
        <ext uri="{3e2802c4-a4d2-4d8b-9148-e3be6c30e623}">
          <xlrd:rvb i="5117"/>
        </ext>
      </extLst>
    </bk>
    <bk>
      <extLst>
        <ext uri="{3e2802c4-a4d2-4d8b-9148-e3be6c30e623}">
          <xlrd:rvb i="5118"/>
        </ext>
      </extLst>
    </bk>
    <bk>
      <extLst>
        <ext uri="{3e2802c4-a4d2-4d8b-9148-e3be6c30e623}">
          <xlrd:rvb i="5119"/>
        </ext>
      </extLst>
    </bk>
    <bk>
      <extLst>
        <ext uri="{3e2802c4-a4d2-4d8b-9148-e3be6c30e623}">
          <xlrd:rvb i="5120"/>
        </ext>
      </extLst>
    </bk>
    <bk>
      <extLst>
        <ext uri="{3e2802c4-a4d2-4d8b-9148-e3be6c30e623}">
          <xlrd:rvb i="5121"/>
        </ext>
      </extLst>
    </bk>
    <bk>
      <extLst>
        <ext uri="{3e2802c4-a4d2-4d8b-9148-e3be6c30e623}">
          <xlrd:rvb i="5122"/>
        </ext>
      </extLst>
    </bk>
    <bk>
      <extLst>
        <ext uri="{3e2802c4-a4d2-4d8b-9148-e3be6c30e623}">
          <xlrd:rvb i="5123"/>
        </ext>
      </extLst>
    </bk>
    <bk>
      <extLst>
        <ext uri="{3e2802c4-a4d2-4d8b-9148-e3be6c30e623}">
          <xlrd:rvb i="5124"/>
        </ext>
      </extLst>
    </bk>
    <bk>
      <extLst>
        <ext uri="{3e2802c4-a4d2-4d8b-9148-e3be6c30e623}">
          <xlrd:rvb i="5125"/>
        </ext>
      </extLst>
    </bk>
    <bk>
      <extLst>
        <ext uri="{3e2802c4-a4d2-4d8b-9148-e3be6c30e623}">
          <xlrd:rvb i="5126"/>
        </ext>
      </extLst>
    </bk>
    <bk>
      <extLst>
        <ext uri="{3e2802c4-a4d2-4d8b-9148-e3be6c30e623}">
          <xlrd:rvb i="5127"/>
        </ext>
      </extLst>
    </bk>
    <bk>
      <extLst>
        <ext uri="{3e2802c4-a4d2-4d8b-9148-e3be6c30e623}">
          <xlrd:rvb i="5128"/>
        </ext>
      </extLst>
    </bk>
    <bk>
      <extLst>
        <ext uri="{3e2802c4-a4d2-4d8b-9148-e3be6c30e623}">
          <xlrd:rvb i="5129"/>
        </ext>
      </extLst>
    </bk>
    <bk>
      <extLst>
        <ext uri="{3e2802c4-a4d2-4d8b-9148-e3be6c30e623}">
          <xlrd:rvb i="5130"/>
        </ext>
      </extLst>
    </bk>
    <bk>
      <extLst>
        <ext uri="{3e2802c4-a4d2-4d8b-9148-e3be6c30e623}">
          <xlrd:rvb i="5131"/>
        </ext>
      </extLst>
    </bk>
    <bk>
      <extLst>
        <ext uri="{3e2802c4-a4d2-4d8b-9148-e3be6c30e623}">
          <xlrd:rvb i="5132"/>
        </ext>
      </extLst>
    </bk>
    <bk>
      <extLst>
        <ext uri="{3e2802c4-a4d2-4d8b-9148-e3be6c30e623}">
          <xlrd:rvb i="5133"/>
        </ext>
      </extLst>
    </bk>
    <bk>
      <extLst>
        <ext uri="{3e2802c4-a4d2-4d8b-9148-e3be6c30e623}">
          <xlrd:rvb i="5134"/>
        </ext>
      </extLst>
    </bk>
    <bk>
      <extLst>
        <ext uri="{3e2802c4-a4d2-4d8b-9148-e3be6c30e623}">
          <xlrd:rvb i="5135"/>
        </ext>
      </extLst>
    </bk>
    <bk>
      <extLst>
        <ext uri="{3e2802c4-a4d2-4d8b-9148-e3be6c30e623}">
          <xlrd:rvb i="5136"/>
        </ext>
      </extLst>
    </bk>
    <bk>
      <extLst>
        <ext uri="{3e2802c4-a4d2-4d8b-9148-e3be6c30e623}">
          <xlrd:rvb i="5137"/>
        </ext>
      </extLst>
    </bk>
    <bk>
      <extLst>
        <ext uri="{3e2802c4-a4d2-4d8b-9148-e3be6c30e623}">
          <xlrd:rvb i="5138"/>
        </ext>
      </extLst>
    </bk>
    <bk>
      <extLst>
        <ext uri="{3e2802c4-a4d2-4d8b-9148-e3be6c30e623}">
          <xlrd:rvb i="5139"/>
        </ext>
      </extLst>
    </bk>
    <bk>
      <extLst>
        <ext uri="{3e2802c4-a4d2-4d8b-9148-e3be6c30e623}">
          <xlrd:rvb i="5140"/>
        </ext>
      </extLst>
    </bk>
    <bk>
      <extLst>
        <ext uri="{3e2802c4-a4d2-4d8b-9148-e3be6c30e623}">
          <xlrd:rvb i="5141"/>
        </ext>
      </extLst>
    </bk>
    <bk>
      <extLst>
        <ext uri="{3e2802c4-a4d2-4d8b-9148-e3be6c30e623}">
          <xlrd:rvb i="5142"/>
        </ext>
      </extLst>
    </bk>
    <bk>
      <extLst>
        <ext uri="{3e2802c4-a4d2-4d8b-9148-e3be6c30e623}">
          <xlrd:rvb i="5143"/>
        </ext>
      </extLst>
    </bk>
    <bk>
      <extLst>
        <ext uri="{3e2802c4-a4d2-4d8b-9148-e3be6c30e623}">
          <xlrd:rvb i="5144"/>
        </ext>
      </extLst>
    </bk>
    <bk>
      <extLst>
        <ext uri="{3e2802c4-a4d2-4d8b-9148-e3be6c30e623}">
          <xlrd:rvb i="5145"/>
        </ext>
      </extLst>
    </bk>
    <bk>
      <extLst>
        <ext uri="{3e2802c4-a4d2-4d8b-9148-e3be6c30e623}">
          <xlrd:rvb i="5146"/>
        </ext>
      </extLst>
    </bk>
    <bk>
      <extLst>
        <ext uri="{3e2802c4-a4d2-4d8b-9148-e3be6c30e623}">
          <xlrd:rvb i="5147"/>
        </ext>
      </extLst>
    </bk>
    <bk>
      <extLst>
        <ext uri="{3e2802c4-a4d2-4d8b-9148-e3be6c30e623}">
          <xlrd:rvb i="5148"/>
        </ext>
      </extLst>
    </bk>
    <bk>
      <extLst>
        <ext uri="{3e2802c4-a4d2-4d8b-9148-e3be6c30e623}">
          <xlrd:rvb i="5149"/>
        </ext>
      </extLst>
    </bk>
    <bk>
      <extLst>
        <ext uri="{3e2802c4-a4d2-4d8b-9148-e3be6c30e623}">
          <xlrd:rvb i="5150"/>
        </ext>
      </extLst>
    </bk>
    <bk>
      <extLst>
        <ext uri="{3e2802c4-a4d2-4d8b-9148-e3be6c30e623}">
          <xlrd:rvb i="5151"/>
        </ext>
      </extLst>
    </bk>
    <bk>
      <extLst>
        <ext uri="{3e2802c4-a4d2-4d8b-9148-e3be6c30e623}">
          <xlrd:rvb i="5152"/>
        </ext>
      </extLst>
    </bk>
    <bk>
      <extLst>
        <ext uri="{3e2802c4-a4d2-4d8b-9148-e3be6c30e623}">
          <xlrd:rvb i="5153"/>
        </ext>
      </extLst>
    </bk>
    <bk>
      <extLst>
        <ext uri="{3e2802c4-a4d2-4d8b-9148-e3be6c30e623}">
          <xlrd:rvb i="5154"/>
        </ext>
      </extLst>
    </bk>
    <bk>
      <extLst>
        <ext uri="{3e2802c4-a4d2-4d8b-9148-e3be6c30e623}">
          <xlrd:rvb i="5155"/>
        </ext>
      </extLst>
    </bk>
    <bk>
      <extLst>
        <ext uri="{3e2802c4-a4d2-4d8b-9148-e3be6c30e623}">
          <xlrd:rvb i="5156"/>
        </ext>
      </extLst>
    </bk>
    <bk>
      <extLst>
        <ext uri="{3e2802c4-a4d2-4d8b-9148-e3be6c30e623}">
          <xlrd:rvb i="5157"/>
        </ext>
      </extLst>
    </bk>
    <bk>
      <extLst>
        <ext uri="{3e2802c4-a4d2-4d8b-9148-e3be6c30e623}">
          <xlrd:rvb i="5158"/>
        </ext>
      </extLst>
    </bk>
    <bk>
      <extLst>
        <ext uri="{3e2802c4-a4d2-4d8b-9148-e3be6c30e623}">
          <xlrd:rvb i="5159"/>
        </ext>
      </extLst>
    </bk>
    <bk>
      <extLst>
        <ext uri="{3e2802c4-a4d2-4d8b-9148-e3be6c30e623}">
          <xlrd:rvb i="5160"/>
        </ext>
      </extLst>
    </bk>
    <bk>
      <extLst>
        <ext uri="{3e2802c4-a4d2-4d8b-9148-e3be6c30e623}">
          <xlrd:rvb i="5161"/>
        </ext>
      </extLst>
    </bk>
    <bk>
      <extLst>
        <ext uri="{3e2802c4-a4d2-4d8b-9148-e3be6c30e623}">
          <xlrd:rvb i="5162"/>
        </ext>
      </extLst>
    </bk>
    <bk>
      <extLst>
        <ext uri="{3e2802c4-a4d2-4d8b-9148-e3be6c30e623}">
          <xlrd:rvb i="5163"/>
        </ext>
      </extLst>
    </bk>
    <bk>
      <extLst>
        <ext uri="{3e2802c4-a4d2-4d8b-9148-e3be6c30e623}">
          <xlrd:rvb i="5164"/>
        </ext>
      </extLst>
    </bk>
    <bk>
      <extLst>
        <ext uri="{3e2802c4-a4d2-4d8b-9148-e3be6c30e623}">
          <xlrd:rvb i="5165"/>
        </ext>
      </extLst>
    </bk>
    <bk>
      <extLst>
        <ext uri="{3e2802c4-a4d2-4d8b-9148-e3be6c30e623}">
          <xlrd:rvb i="5166"/>
        </ext>
      </extLst>
    </bk>
    <bk>
      <extLst>
        <ext uri="{3e2802c4-a4d2-4d8b-9148-e3be6c30e623}">
          <xlrd:rvb i="5167"/>
        </ext>
      </extLst>
    </bk>
    <bk>
      <extLst>
        <ext uri="{3e2802c4-a4d2-4d8b-9148-e3be6c30e623}">
          <xlrd:rvb i="5168"/>
        </ext>
      </extLst>
    </bk>
    <bk>
      <extLst>
        <ext uri="{3e2802c4-a4d2-4d8b-9148-e3be6c30e623}">
          <xlrd:rvb i="5169"/>
        </ext>
      </extLst>
    </bk>
    <bk>
      <extLst>
        <ext uri="{3e2802c4-a4d2-4d8b-9148-e3be6c30e623}">
          <xlrd:rvb i="5170"/>
        </ext>
      </extLst>
    </bk>
    <bk>
      <extLst>
        <ext uri="{3e2802c4-a4d2-4d8b-9148-e3be6c30e623}">
          <xlrd:rvb i="5171"/>
        </ext>
      </extLst>
    </bk>
    <bk>
      <extLst>
        <ext uri="{3e2802c4-a4d2-4d8b-9148-e3be6c30e623}">
          <xlrd:rvb i="5172"/>
        </ext>
      </extLst>
    </bk>
    <bk>
      <extLst>
        <ext uri="{3e2802c4-a4d2-4d8b-9148-e3be6c30e623}">
          <xlrd:rvb i="5173"/>
        </ext>
      </extLst>
    </bk>
    <bk>
      <extLst>
        <ext uri="{3e2802c4-a4d2-4d8b-9148-e3be6c30e623}">
          <xlrd:rvb i="5174"/>
        </ext>
      </extLst>
    </bk>
    <bk>
      <extLst>
        <ext uri="{3e2802c4-a4d2-4d8b-9148-e3be6c30e623}">
          <xlrd:rvb i="5175"/>
        </ext>
      </extLst>
    </bk>
    <bk>
      <extLst>
        <ext uri="{3e2802c4-a4d2-4d8b-9148-e3be6c30e623}">
          <xlrd:rvb i="5176"/>
        </ext>
      </extLst>
    </bk>
    <bk>
      <extLst>
        <ext uri="{3e2802c4-a4d2-4d8b-9148-e3be6c30e623}">
          <xlrd:rvb i="5177"/>
        </ext>
      </extLst>
    </bk>
    <bk>
      <extLst>
        <ext uri="{3e2802c4-a4d2-4d8b-9148-e3be6c30e623}">
          <xlrd:rvb i="5178"/>
        </ext>
      </extLst>
    </bk>
    <bk>
      <extLst>
        <ext uri="{3e2802c4-a4d2-4d8b-9148-e3be6c30e623}">
          <xlrd:rvb i="5179"/>
        </ext>
      </extLst>
    </bk>
    <bk>
      <extLst>
        <ext uri="{3e2802c4-a4d2-4d8b-9148-e3be6c30e623}">
          <xlrd:rvb i="5180"/>
        </ext>
      </extLst>
    </bk>
    <bk>
      <extLst>
        <ext uri="{3e2802c4-a4d2-4d8b-9148-e3be6c30e623}">
          <xlrd:rvb i="5181"/>
        </ext>
      </extLst>
    </bk>
    <bk>
      <extLst>
        <ext uri="{3e2802c4-a4d2-4d8b-9148-e3be6c30e623}">
          <xlrd:rvb i="5182"/>
        </ext>
      </extLst>
    </bk>
    <bk>
      <extLst>
        <ext uri="{3e2802c4-a4d2-4d8b-9148-e3be6c30e623}">
          <xlrd:rvb i="5183"/>
        </ext>
      </extLst>
    </bk>
    <bk>
      <extLst>
        <ext uri="{3e2802c4-a4d2-4d8b-9148-e3be6c30e623}">
          <xlrd:rvb i="5184"/>
        </ext>
      </extLst>
    </bk>
    <bk>
      <extLst>
        <ext uri="{3e2802c4-a4d2-4d8b-9148-e3be6c30e623}">
          <xlrd:rvb i="5185"/>
        </ext>
      </extLst>
    </bk>
    <bk>
      <extLst>
        <ext uri="{3e2802c4-a4d2-4d8b-9148-e3be6c30e623}">
          <xlrd:rvb i="5186"/>
        </ext>
      </extLst>
    </bk>
    <bk>
      <extLst>
        <ext uri="{3e2802c4-a4d2-4d8b-9148-e3be6c30e623}">
          <xlrd:rvb i="5187"/>
        </ext>
      </extLst>
    </bk>
    <bk>
      <extLst>
        <ext uri="{3e2802c4-a4d2-4d8b-9148-e3be6c30e623}">
          <xlrd:rvb i="5188"/>
        </ext>
      </extLst>
    </bk>
    <bk>
      <extLst>
        <ext uri="{3e2802c4-a4d2-4d8b-9148-e3be6c30e623}">
          <xlrd:rvb i="5189"/>
        </ext>
      </extLst>
    </bk>
    <bk>
      <extLst>
        <ext uri="{3e2802c4-a4d2-4d8b-9148-e3be6c30e623}">
          <xlrd:rvb i="5190"/>
        </ext>
      </extLst>
    </bk>
    <bk>
      <extLst>
        <ext uri="{3e2802c4-a4d2-4d8b-9148-e3be6c30e623}">
          <xlrd:rvb i="5191"/>
        </ext>
      </extLst>
    </bk>
    <bk>
      <extLst>
        <ext uri="{3e2802c4-a4d2-4d8b-9148-e3be6c30e623}">
          <xlrd:rvb i="5192"/>
        </ext>
      </extLst>
    </bk>
    <bk>
      <extLst>
        <ext uri="{3e2802c4-a4d2-4d8b-9148-e3be6c30e623}">
          <xlrd:rvb i="5193"/>
        </ext>
      </extLst>
    </bk>
    <bk>
      <extLst>
        <ext uri="{3e2802c4-a4d2-4d8b-9148-e3be6c30e623}">
          <xlrd:rvb i="5194"/>
        </ext>
      </extLst>
    </bk>
    <bk>
      <extLst>
        <ext uri="{3e2802c4-a4d2-4d8b-9148-e3be6c30e623}">
          <xlrd:rvb i="5195"/>
        </ext>
      </extLst>
    </bk>
    <bk>
      <extLst>
        <ext uri="{3e2802c4-a4d2-4d8b-9148-e3be6c30e623}">
          <xlrd:rvb i="5196"/>
        </ext>
      </extLst>
    </bk>
    <bk>
      <extLst>
        <ext uri="{3e2802c4-a4d2-4d8b-9148-e3be6c30e623}">
          <xlrd:rvb i="5197"/>
        </ext>
      </extLst>
    </bk>
    <bk>
      <extLst>
        <ext uri="{3e2802c4-a4d2-4d8b-9148-e3be6c30e623}">
          <xlrd:rvb i="5198"/>
        </ext>
      </extLst>
    </bk>
    <bk>
      <extLst>
        <ext uri="{3e2802c4-a4d2-4d8b-9148-e3be6c30e623}">
          <xlrd:rvb i="5199"/>
        </ext>
      </extLst>
    </bk>
    <bk>
      <extLst>
        <ext uri="{3e2802c4-a4d2-4d8b-9148-e3be6c30e623}">
          <xlrd:rvb i="5200"/>
        </ext>
      </extLst>
    </bk>
    <bk>
      <extLst>
        <ext uri="{3e2802c4-a4d2-4d8b-9148-e3be6c30e623}">
          <xlrd:rvb i="5201"/>
        </ext>
      </extLst>
    </bk>
    <bk>
      <extLst>
        <ext uri="{3e2802c4-a4d2-4d8b-9148-e3be6c30e623}">
          <xlrd:rvb i="5202"/>
        </ext>
      </extLst>
    </bk>
    <bk>
      <extLst>
        <ext uri="{3e2802c4-a4d2-4d8b-9148-e3be6c30e623}">
          <xlrd:rvb i="5203"/>
        </ext>
      </extLst>
    </bk>
    <bk>
      <extLst>
        <ext uri="{3e2802c4-a4d2-4d8b-9148-e3be6c30e623}">
          <xlrd:rvb i="5204"/>
        </ext>
      </extLst>
    </bk>
    <bk>
      <extLst>
        <ext uri="{3e2802c4-a4d2-4d8b-9148-e3be6c30e623}">
          <xlrd:rvb i="5205"/>
        </ext>
      </extLst>
    </bk>
    <bk>
      <extLst>
        <ext uri="{3e2802c4-a4d2-4d8b-9148-e3be6c30e623}">
          <xlrd:rvb i="5206"/>
        </ext>
      </extLst>
    </bk>
    <bk>
      <extLst>
        <ext uri="{3e2802c4-a4d2-4d8b-9148-e3be6c30e623}">
          <xlrd:rvb i="5207"/>
        </ext>
      </extLst>
    </bk>
    <bk>
      <extLst>
        <ext uri="{3e2802c4-a4d2-4d8b-9148-e3be6c30e623}">
          <xlrd:rvb i="5208"/>
        </ext>
      </extLst>
    </bk>
    <bk>
      <extLst>
        <ext uri="{3e2802c4-a4d2-4d8b-9148-e3be6c30e623}">
          <xlrd:rvb i="5209"/>
        </ext>
      </extLst>
    </bk>
    <bk>
      <extLst>
        <ext uri="{3e2802c4-a4d2-4d8b-9148-e3be6c30e623}">
          <xlrd:rvb i="5210"/>
        </ext>
      </extLst>
    </bk>
    <bk>
      <extLst>
        <ext uri="{3e2802c4-a4d2-4d8b-9148-e3be6c30e623}">
          <xlrd:rvb i="5211"/>
        </ext>
      </extLst>
    </bk>
    <bk>
      <extLst>
        <ext uri="{3e2802c4-a4d2-4d8b-9148-e3be6c30e623}">
          <xlrd:rvb i="5212"/>
        </ext>
      </extLst>
    </bk>
    <bk>
      <extLst>
        <ext uri="{3e2802c4-a4d2-4d8b-9148-e3be6c30e623}">
          <xlrd:rvb i="5213"/>
        </ext>
      </extLst>
    </bk>
    <bk>
      <extLst>
        <ext uri="{3e2802c4-a4d2-4d8b-9148-e3be6c30e623}">
          <xlrd:rvb i="5214"/>
        </ext>
      </extLst>
    </bk>
    <bk>
      <extLst>
        <ext uri="{3e2802c4-a4d2-4d8b-9148-e3be6c30e623}">
          <xlrd:rvb i="5215"/>
        </ext>
      </extLst>
    </bk>
    <bk>
      <extLst>
        <ext uri="{3e2802c4-a4d2-4d8b-9148-e3be6c30e623}">
          <xlrd:rvb i="5216"/>
        </ext>
      </extLst>
    </bk>
    <bk>
      <extLst>
        <ext uri="{3e2802c4-a4d2-4d8b-9148-e3be6c30e623}">
          <xlrd:rvb i="5217"/>
        </ext>
      </extLst>
    </bk>
    <bk>
      <extLst>
        <ext uri="{3e2802c4-a4d2-4d8b-9148-e3be6c30e623}">
          <xlrd:rvb i="5218"/>
        </ext>
      </extLst>
    </bk>
    <bk>
      <extLst>
        <ext uri="{3e2802c4-a4d2-4d8b-9148-e3be6c30e623}">
          <xlrd:rvb i="5219"/>
        </ext>
      </extLst>
    </bk>
    <bk>
      <extLst>
        <ext uri="{3e2802c4-a4d2-4d8b-9148-e3be6c30e623}">
          <xlrd:rvb i="5220"/>
        </ext>
      </extLst>
    </bk>
    <bk>
      <extLst>
        <ext uri="{3e2802c4-a4d2-4d8b-9148-e3be6c30e623}">
          <xlrd:rvb i="5221"/>
        </ext>
      </extLst>
    </bk>
    <bk>
      <extLst>
        <ext uri="{3e2802c4-a4d2-4d8b-9148-e3be6c30e623}">
          <xlrd:rvb i="5222"/>
        </ext>
      </extLst>
    </bk>
    <bk>
      <extLst>
        <ext uri="{3e2802c4-a4d2-4d8b-9148-e3be6c30e623}">
          <xlrd:rvb i="5223"/>
        </ext>
      </extLst>
    </bk>
    <bk>
      <extLst>
        <ext uri="{3e2802c4-a4d2-4d8b-9148-e3be6c30e623}">
          <xlrd:rvb i="5224"/>
        </ext>
      </extLst>
    </bk>
    <bk>
      <extLst>
        <ext uri="{3e2802c4-a4d2-4d8b-9148-e3be6c30e623}">
          <xlrd:rvb i="5225"/>
        </ext>
      </extLst>
    </bk>
    <bk>
      <extLst>
        <ext uri="{3e2802c4-a4d2-4d8b-9148-e3be6c30e623}">
          <xlrd:rvb i="5226"/>
        </ext>
      </extLst>
    </bk>
    <bk>
      <extLst>
        <ext uri="{3e2802c4-a4d2-4d8b-9148-e3be6c30e623}">
          <xlrd:rvb i="5227"/>
        </ext>
      </extLst>
    </bk>
    <bk>
      <extLst>
        <ext uri="{3e2802c4-a4d2-4d8b-9148-e3be6c30e623}">
          <xlrd:rvb i="5228"/>
        </ext>
      </extLst>
    </bk>
    <bk>
      <extLst>
        <ext uri="{3e2802c4-a4d2-4d8b-9148-e3be6c30e623}">
          <xlrd:rvb i="5229"/>
        </ext>
      </extLst>
    </bk>
    <bk>
      <extLst>
        <ext uri="{3e2802c4-a4d2-4d8b-9148-e3be6c30e623}">
          <xlrd:rvb i="5230"/>
        </ext>
      </extLst>
    </bk>
    <bk>
      <extLst>
        <ext uri="{3e2802c4-a4d2-4d8b-9148-e3be6c30e623}">
          <xlrd:rvb i="5231"/>
        </ext>
      </extLst>
    </bk>
    <bk>
      <extLst>
        <ext uri="{3e2802c4-a4d2-4d8b-9148-e3be6c30e623}">
          <xlrd:rvb i="5232"/>
        </ext>
      </extLst>
    </bk>
    <bk>
      <extLst>
        <ext uri="{3e2802c4-a4d2-4d8b-9148-e3be6c30e623}">
          <xlrd:rvb i="5233"/>
        </ext>
      </extLst>
    </bk>
    <bk>
      <extLst>
        <ext uri="{3e2802c4-a4d2-4d8b-9148-e3be6c30e623}">
          <xlrd:rvb i="5234"/>
        </ext>
      </extLst>
    </bk>
    <bk>
      <extLst>
        <ext uri="{3e2802c4-a4d2-4d8b-9148-e3be6c30e623}">
          <xlrd:rvb i="5235"/>
        </ext>
      </extLst>
    </bk>
    <bk>
      <extLst>
        <ext uri="{3e2802c4-a4d2-4d8b-9148-e3be6c30e623}">
          <xlrd:rvb i="5236"/>
        </ext>
      </extLst>
    </bk>
    <bk>
      <extLst>
        <ext uri="{3e2802c4-a4d2-4d8b-9148-e3be6c30e623}">
          <xlrd:rvb i="5237"/>
        </ext>
      </extLst>
    </bk>
    <bk>
      <extLst>
        <ext uri="{3e2802c4-a4d2-4d8b-9148-e3be6c30e623}">
          <xlrd:rvb i="5238"/>
        </ext>
      </extLst>
    </bk>
    <bk>
      <extLst>
        <ext uri="{3e2802c4-a4d2-4d8b-9148-e3be6c30e623}">
          <xlrd:rvb i="5239"/>
        </ext>
      </extLst>
    </bk>
    <bk>
      <extLst>
        <ext uri="{3e2802c4-a4d2-4d8b-9148-e3be6c30e623}">
          <xlrd:rvb i="5240"/>
        </ext>
      </extLst>
    </bk>
    <bk>
      <extLst>
        <ext uri="{3e2802c4-a4d2-4d8b-9148-e3be6c30e623}">
          <xlrd:rvb i="5241"/>
        </ext>
      </extLst>
    </bk>
    <bk>
      <extLst>
        <ext uri="{3e2802c4-a4d2-4d8b-9148-e3be6c30e623}">
          <xlrd:rvb i="5242"/>
        </ext>
      </extLst>
    </bk>
    <bk>
      <extLst>
        <ext uri="{3e2802c4-a4d2-4d8b-9148-e3be6c30e623}">
          <xlrd:rvb i="5243"/>
        </ext>
      </extLst>
    </bk>
    <bk>
      <extLst>
        <ext uri="{3e2802c4-a4d2-4d8b-9148-e3be6c30e623}">
          <xlrd:rvb i="5244"/>
        </ext>
      </extLst>
    </bk>
    <bk>
      <extLst>
        <ext uri="{3e2802c4-a4d2-4d8b-9148-e3be6c30e623}">
          <xlrd:rvb i="5245"/>
        </ext>
      </extLst>
    </bk>
    <bk>
      <extLst>
        <ext uri="{3e2802c4-a4d2-4d8b-9148-e3be6c30e623}">
          <xlrd:rvb i="5246"/>
        </ext>
      </extLst>
    </bk>
    <bk>
      <extLst>
        <ext uri="{3e2802c4-a4d2-4d8b-9148-e3be6c30e623}">
          <xlrd:rvb i="5247"/>
        </ext>
      </extLst>
    </bk>
    <bk>
      <extLst>
        <ext uri="{3e2802c4-a4d2-4d8b-9148-e3be6c30e623}">
          <xlrd:rvb i="5248"/>
        </ext>
      </extLst>
    </bk>
    <bk>
      <extLst>
        <ext uri="{3e2802c4-a4d2-4d8b-9148-e3be6c30e623}">
          <xlrd:rvb i="5249"/>
        </ext>
      </extLst>
    </bk>
    <bk>
      <extLst>
        <ext uri="{3e2802c4-a4d2-4d8b-9148-e3be6c30e623}">
          <xlrd:rvb i="5250"/>
        </ext>
      </extLst>
    </bk>
    <bk>
      <extLst>
        <ext uri="{3e2802c4-a4d2-4d8b-9148-e3be6c30e623}">
          <xlrd:rvb i="5251"/>
        </ext>
      </extLst>
    </bk>
    <bk>
      <extLst>
        <ext uri="{3e2802c4-a4d2-4d8b-9148-e3be6c30e623}">
          <xlrd:rvb i="5252"/>
        </ext>
      </extLst>
    </bk>
    <bk>
      <extLst>
        <ext uri="{3e2802c4-a4d2-4d8b-9148-e3be6c30e623}">
          <xlrd:rvb i="5253"/>
        </ext>
      </extLst>
    </bk>
    <bk>
      <extLst>
        <ext uri="{3e2802c4-a4d2-4d8b-9148-e3be6c30e623}">
          <xlrd:rvb i="5254"/>
        </ext>
      </extLst>
    </bk>
    <bk>
      <extLst>
        <ext uri="{3e2802c4-a4d2-4d8b-9148-e3be6c30e623}">
          <xlrd:rvb i="5255"/>
        </ext>
      </extLst>
    </bk>
    <bk>
      <extLst>
        <ext uri="{3e2802c4-a4d2-4d8b-9148-e3be6c30e623}">
          <xlrd:rvb i="5256"/>
        </ext>
      </extLst>
    </bk>
    <bk>
      <extLst>
        <ext uri="{3e2802c4-a4d2-4d8b-9148-e3be6c30e623}">
          <xlrd:rvb i="5257"/>
        </ext>
      </extLst>
    </bk>
    <bk>
      <extLst>
        <ext uri="{3e2802c4-a4d2-4d8b-9148-e3be6c30e623}">
          <xlrd:rvb i="5258"/>
        </ext>
      </extLst>
    </bk>
    <bk>
      <extLst>
        <ext uri="{3e2802c4-a4d2-4d8b-9148-e3be6c30e623}">
          <xlrd:rvb i="5259"/>
        </ext>
      </extLst>
    </bk>
    <bk>
      <extLst>
        <ext uri="{3e2802c4-a4d2-4d8b-9148-e3be6c30e623}">
          <xlrd:rvb i="5260"/>
        </ext>
      </extLst>
    </bk>
    <bk>
      <extLst>
        <ext uri="{3e2802c4-a4d2-4d8b-9148-e3be6c30e623}">
          <xlrd:rvb i="5261"/>
        </ext>
      </extLst>
    </bk>
    <bk>
      <extLst>
        <ext uri="{3e2802c4-a4d2-4d8b-9148-e3be6c30e623}">
          <xlrd:rvb i="5262"/>
        </ext>
      </extLst>
    </bk>
    <bk>
      <extLst>
        <ext uri="{3e2802c4-a4d2-4d8b-9148-e3be6c30e623}">
          <xlrd:rvb i="5263"/>
        </ext>
      </extLst>
    </bk>
    <bk>
      <extLst>
        <ext uri="{3e2802c4-a4d2-4d8b-9148-e3be6c30e623}">
          <xlrd:rvb i="5264"/>
        </ext>
      </extLst>
    </bk>
    <bk>
      <extLst>
        <ext uri="{3e2802c4-a4d2-4d8b-9148-e3be6c30e623}">
          <xlrd:rvb i="5265"/>
        </ext>
      </extLst>
    </bk>
    <bk>
      <extLst>
        <ext uri="{3e2802c4-a4d2-4d8b-9148-e3be6c30e623}">
          <xlrd:rvb i="5266"/>
        </ext>
      </extLst>
    </bk>
    <bk>
      <extLst>
        <ext uri="{3e2802c4-a4d2-4d8b-9148-e3be6c30e623}">
          <xlrd:rvb i="5267"/>
        </ext>
      </extLst>
    </bk>
    <bk>
      <extLst>
        <ext uri="{3e2802c4-a4d2-4d8b-9148-e3be6c30e623}">
          <xlrd:rvb i="5268"/>
        </ext>
      </extLst>
    </bk>
    <bk>
      <extLst>
        <ext uri="{3e2802c4-a4d2-4d8b-9148-e3be6c30e623}">
          <xlrd:rvb i="5269"/>
        </ext>
      </extLst>
    </bk>
    <bk>
      <extLst>
        <ext uri="{3e2802c4-a4d2-4d8b-9148-e3be6c30e623}">
          <xlrd:rvb i="5270"/>
        </ext>
      </extLst>
    </bk>
    <bk>
      <extLst>
        <ext uri="{3e2802c4-a4d2-4d8b-9148-e3be6c30e623}">
          <xlrd:rvb i="5271"/>
        </ext>
      </extLst>
    </bk>
    <bk>
      <extLst>
        <ext uri="{3e2802c4-a4d2-4d8b-9148-e3be6c30e623}">
          <xlrd:rvb i="5272"/>
        </ext>
      </extLst>
    </bk>
    <bk>
      <extLst>
        <ext uri="{3e2802c4-a4d2-4d8b-9148-e3be6c30e623}">
          <xlrd:rvb i="5273"/>
        </ext>
      </extLst>
    </bk>
    <bk>
      <extLst>
        <ext uri="{3e2802c4-a4d2-4d8b-9148-e3be6c30e623}">
          <xlrd:rvb i="5274"/>
        </ext>
      </extLst>
    </bk>
    <bk>
      <extLst>
        <ext uri="{3e2802c4-a4d2-4d8b-9148-e3be6c30e623}">
          <xlrd:rvb i="5275"/>
        </ext>
      </extLst>
    </bk>
    <bk>
      <extLst>
        <ext uri="{3e2802c4-a4d2-4d8b-9148-e3be6c30e623}">
          <xlrd:rvb i="5276"/>
        </ext>
      </extLst>
    </bk>
    <bk>
      <extLst>
        <ext uri="{3e2802c4-a4d2-4d8b-9148-e3be6c30e623}">
          <xlrd:rvb i="5277"/>
        </ext>
      </extLst>
    </bk>
    <bk>
      <extLst>
        <ext uri="{3e2802c4-a4d2-4d8b-9148-e3be6c30e623}">
          <xlrd:rvb i="5278"/>
        </ext>
      </extLst>
    </bk>
    <bk>
      <extLst>
        <ext uri="{3e2802c4-a4d2-4d8b-9148-e3be6c30e623}">
          <xlrd:rvb i="5279"/>
        </ext>
      </extLst>
    </bk>
    <bk>
      <extLst>
        <ext uri="{3e2802c4-a4d2-4d8b-9148-e3be6c30e623}">
          <xlrd:rvb i="5280"/>
        </ext>
      </extLst>
    </bk>
    <bk>
      <extLst>
        <ext uri="{3e2802c4-a4d2-4d8b-9148-e3be6c30e623}">
          <xlrd:rvb i="5281"/>
        </ext>
      </extLst>
    </bk>
    <bk>
      <extLst>
        <ext uri="{3e2802c4-a4d2-4d8b-9148-e3be6c30e623}">
          <xlrd:rvb i="5282"/>
        </ext>
      </extLst>
    </bk>
    <bk>
      <extLst>
        <ext uri="{3e2802c4-a4d2-4d8b-9148-e3be6c30e623}">
          <xlrd:rvb i="5283"/>
        </ext>
      </extLst>
    </bk>
    <bk>
      <extLst>
        <ext uri="{3e2802c4-a4d2-4d8b-9148-e3be6c30e623}">
          <xlrd:rvb i="5284"/>
        </ext>
      </extLst>
    </bk>
    <bk>
      <extLst>
        <ext uri="{3e2802c4-a4d2-4d8b-9148-e3be6c30e623}">
          <xlrd:rvb i="5285"/>
        </ext>
      </extLst>
    </bk>
    <bk>
      <extLst>
        <ext uri="{3e2802c4-a4d2-4d8b-9148-e3be6c30e623}">
          <xlrd:rvb i="5286"/>
        </ext>
      </extLst>
    </bk>
    <bk>
      <extLst>
        <ext uri="{3e2802c4-a4d2-4d8b-9148-e3be6c30e623}">
          <xlrd:rvb i="5287"/>
        </ext>
      </extLst>
    </bk>
    <bk>
      <extLst>
        <ext uri="{3e2802c4-a4d2-4d8b-9148-e3be6c30e623}">
          <xlrd:rvb i="5288"/>
        </ext>
      </extLst>
    </bk>
    <bk>
      <extLst>
        <ext uri="{3e2802c4-a4d2-4d8b-9148-e3be6c30e623}">
          <xlrd:rvb i="5289"/>
        </ext>
      </extLst>
    </bk>
    <bk>
      <extLst>
        <ext uri="{3e2802c4-a4d2-4d8b-9148-e3be6c30e623}">
          <xlrd:rvb i="5290"/>
        </ext>
      </extLst>
    </bk>
    <bk>
      <extLst>
        <ext uri="{3e2802c4-a4d2-4d8b-9148-e3be6c30e623}">
          <xlrd:rvb i="5291"/>
        </ext>
      </extLst>
    </bk>
    <bk>
      <extLst>
        <ext uri="{3e2802c4-a4d2-4d8b-9148-e3be6c30e623}">
          <xlrd:rvb i="5292"/>
        </ext>
      </extLst>
    </bk>
    <bk>
      <extLst>
        <ext uri="{3e2802c4-a4d2-4d8b-9148-e3be6c30e623}">
          <xlrd:rvb i="5293"/>
        </ext>
      </extLst>
    </bk>
    <bk>
      <extLst>
        <ext uri="{3e2802c4-a4d2-4d8b-9148-e3be6c30e623}">
          <xlrd:rvb i="5294"/>
        </ext>
      </extLst>
    </bk>
    <bk>
      <extLst>
        <ext uri="{3e2802c4-a4d2-4d8b-9148-e3be6c30e623}">
          <xlrd:rvb i="5295"/>
        </ext>
      </extLst>
    </bk>
    <bk>
      <extLst>
        <ext uri="{3e2802c4-a4d2-4d8b-9148-e3be6c30e623}">
          <xlrd:rvb i="5296"/>
        </ext>
      </extLst>
    </bk>
    <bk>
      <extLst>
        <ext uri="{3e2802c4-a4d2-4d8b-9148-e3be6c30e623}">
          <xlrd:rvb i="5297"/>
        </ext>
      </extLst>
    </bk>
    <bk>
      <extLst>
        <ext uri="{3e2802c4-a4d2-4d8b-9148-e3be6c30e623}">
          <xlrd:rvb i="5298"/>
        </ext>
      </extLst>
    </bk>
    <bk>
      <extLst>
        <ext uri="{3e2802c4-a4d2-4d8b-9148-e3be6c30e623}">
          <xlrd:rvb i="5299"/>
        </ext>
      </extLst>
    </bk>
    <bk>
      <extLst>
        <ext uri="{3e2802c4-a4d2-4d8b-9148-e3be6c30e623}">
          <xlrd:rvb i="5300"/>
        </ext>
      </extLst>
    </bk>
    <bk>
      <extLst>
        <ext uri="{3e2802c4-a4d2-4d8b-9148-e3be6c30e623}">
          <xlrd:rvb i="5301"/>
        </ext>
      </extLst>
    </bk>
    <bk>
      <extLst>
        <ext uri="{3e2802c4-a4d2-4d8b-9148-e3be6c30e623}">
          <xlrd:rvb i="5302"/>
        </ext>
      </extLst>
    </bk>
    <bk>
      <extLst>
        <ext uri="{3e2802c4-a4d2-4d8b-9148-e3be6c30e623}">
          <xlrd:rvb i="5303"/>
        </ext>
      </extLst>
    </bk>
    <bk>
      <extLst>
        <ext uri="{3e2802c4-a4d2-4d8b-9148-e3be6c30e623}">
          <xlrd:rvb i="5304"/>
        </ext>
      </extLst>
    </bk>
    <bk>
      <extLst>
        <ext uri="{3e2802c4-a4d2-4d8b-9148-e3be6c30e623}">
          <xlrd:rvb i="5305"/>
        </ext>
      </extLst>
    </bk>
    <bk>
      <extLst>
        <ext uri="{3e2802c4-a4d2-4d8b-9148-e3be6c30e623}">
          <xlrd:rvb i="5306"/>
        </ext>
      </extLst>
    </bk>
    <bk>
      <extLst>
        <ext uri="{3e2802c4-a4d2-4d8b-9148-e3be6c30e623}">
          <xlrd:rvb i="5307"/>
        </ext>
      </extLst>
    </bk>
    <bk>
      <extLst>
        <ext uri="{3e2802c4-a4d2-4d8b-9148-e3be6c30e623}">
          <xlrd:rvb i="5308"/>
        </ext>
      </extLst>
    </bk>
    <bk>
      <extLst>
        <ext uri="{3e2802c4-a4d2-4d8b-9148-e3be6c30e623}">
          <xlrd:rvb i="5309"/>
        </ext>
      </extLst>
    </bk>
    <bk>
      <extLst>
        <ext uri="{3e2802c4-a4d2-4d8b-9148-e3be6c30e623}">
          <xlrd:rvb i="5310"/>
        </ext>
      </extLst>
    </bk>
    <bk>
      <extLst>
        <ext uri="{3e2802c4-a4d2-4d8b-9148-e3be6c30e623}">
          <xlrd:rvb i="5311"/>
        </ext>
      </extLst>
    </bk>
    <bk>
      <extLst>
        <ext uri="{3e2802c4-a4d2-4d8b-9148-e3be6c30e623}">
          <xlrd:rvb i="5312"/>
        </ext>
      </extLst>
    </bk>
    <bk>
      <extLst>
        <ext uri="{3e2802c4-a4d2-4d8b-9148-e3be6c30e623}">
          <xlrd:rvb i="5313"/>
        </ext>
      </extLst>
    </bk>
    <bk>
      <extLst>
        <ext uri="{3e2802c4-a4d2-4d8b-9148-e3be6c30e623}">
          <xlrd:rvb i="5314"/>
        </ext>
      </extLst>
    </bk>
    <bk>
      <extLst>
        <ext uri="{3e2802c4-a4d2-4d8b-9148-e3be6c30e623}">
          <xlrd:rvb i="5315"/>
        </ext>
      </extLst>
    </bk>
    <bk>
      <extLst>
        <ext uri="{3e2802c4-a4d2-4d8b-9148-e3be6c30e623}">
          <xlrd:rvb i="5316"/>
        </ext>
      </extLst>
    </bk>
    <bk>
      <extLst>
        <ext uri="{3e2802c4-a4d2-4d8b-9148-e3be6c30e623}">
          <xlrd:rvb i="5317"/>
        </ext>
      </extLst>
    </bk>
    <bk>
      <extLst>
        <ext uri="{3e2802c4-a4d2-4d8b-9148-e3be6c30e623}">
          <xlrd:rvb i="5318"/>
        </ext>
      </extLst>
    </bk>
    <bk>
      <extLst>
        <ext uri="{3e2802c4-a4d2-4d8b-9148-e3be6c30e623}">
          <xlrd:rvb i="5319"/>
        </ext>
      </extLst>
    </bk>
    <bk>
      <extLst>
        <ext uri="{3e2802c4-a4d2-4d8b-9148-e3be6c30e623}">
          <xlrd:rvb i="5320"/>
        </ext>
      </extLst>
    </bk>
    <bk>
      <extLst>
        <ext uri="{3e2802c4-a4d2-4d8b-9148-e3be6c30e623}">
          <xlrd:rvb i="5321"/>
        </ext>
      </extLst>
    </bk>
    <bk>
      <extLst>
        <ext uri="{3e2802c4-a4d2-4d8b-9148-e3be6c30e623}">
          <xlrd:rvb i="5322"/>
        </ext>
      </extLst>
    </bk>
    <bk>
      <extLst>
        <ext uri="{3e2802c4-a4d2-4d8b-9148-e3be6c30e623}">
          <xlrd:rvb i="5323"/>
        </ext>
      </extLst>
    </bk>
    <bk>
      <extLst>
        <ext uri="{3e2802c4-a4d2-4d8b-9148-e3be6c30e623}">
          <xlrd:rvb i="5324"/>
        </ext>
      </extLst>
    </bk>
    <bk>
      <extLst>
        <ext uri="{3e2802c4-a4d2-4d8b-9148-e3be6c30e623}">
          <xlrd:rvb i="5325"/>
        </ext>
      </extLst>
    </bk>
    <bk>
      <extLst>
        <ext uri="{3e2802c4-a4d2-4d8b-9148-e3be6c30e623}">
          <xlrd:rvb i="5326"/>
        </ext>
      </extLst>
    </bk>
    <bk>
      <extLst>
        <ext uri="{3e2802c4-a4d2-4d8b-9148-e3be6c30e623}">
          <xlrd:rvb i="5327"/>
        </ext>
      </extLst>
    </bk>
    <bk>
      <extLst>
        <ext uri="{3e2802c4-a4d2-4d8b-9148-e3be6c30e623}">
          <xlrd:rvb i="5328"/>
        </ext>
      </extLst>
    </bk>
    <bk>
      <extLst>
        <ext uri="{3e2802c4-a4d2-4d8b-9148-e3be6c30e623}">
          <xlrd:rvb i="5329"/>
        </ext>
      </extLst>
    </bk>
    <bk>
      <extLst>
        <ext uri="{3e2802c4-a4d2-4d8b-9148-e3be6c30e623}">
          <xlrd:rvb i="5330"/>
        </ext>
      </extLst>
    </bk>
    <bk>
      <extLst>
        <ext uri="{3e2802c4-a4d2-4d8b-9148-e3be6c30e623}">
          <xlrd:rvb i="5331"/>
        </ext>
      </extLst>
    </bk>
    <bk>
      <extLst>
        <ext uri="{3e2802c4-a4d2-4d8b-9148-e3be6c30e623}">
          <xlrd:rvb i="5332"/>
        </ext>
      </extLst>
    </bk>
    <bk>
      <extLst>
        <ext uri="{3e2802c4-a4d2-4d8b-9148-e3be6c30e623}">
          <xlrd:rvb i="5333"/>
        </ext>
      </extLst>
    </bk>
    <bk>
      <extLst>
        <ext uri="{3e2802c4-a4d2-4d8b-9148-e3be6c30e623}">
          <xlrd:rvb i="5334"/>
        </ext>
      </extLst>
    </bk>
    <bk>
      <extLst>
        <ext uri="{3e2802c4-a4d2-4d8b-9148-e3be6c30e623}">
          <xlrd:rvb i="5335"/>
        </ext>
      </extLst>
    </bk>
    <bk>
      <extLst>
        <ext uri="{3e2802c4-a4d2-4d8b-9148-e3be6c30e623}">
          <xlrd:rvb i="5336"/>
        </ext>
      </extLst>
    </bk>
    <bk>
      <extLst>
        <ext uri="{3e2802c4-a4d2-4d8b-9148-e3be6c30e623}">
          <xlrd:rvb i="5337"/>
        </ext>
      </extLst>
    </bk>
    <bk>
      <extLst>
        <ext uri="{3e2802c4-a4d2-4d8b-9148-e3be6c30e623}">
          <xlrd:rvb i="5338"/>
        </ext>
      </extLst>
    </bk>
    <bk>
      <extLst>
        <ext uri="{3e2802c4-a4d2-4d8b-9148-e3be6c30e623}">
          <xlrd:rvb i="5339"/>
        </ext>
      </extLst>
    </bk>
    <bk>
      <extLst>
        <ext uri="{3e2802c4-a4d2-4d8b-9148-e3be6c30e623}">
          <xlrd:rvb i="5340"/>
        </ext>
      </extLst>
    </bk>
    <bk>
      <extLst>
        <ext uri="{3e2802c4-a4d2-4d8b-9148-e3be6c30e623}">
          <xlrd:rvb i="5341"/>
        </ext>
      </extLst>
    </bk>
    <bk>
      <extLst>
        <ext uri="{3e2802c4-a4d2-4d8b-9148-e3be6c30e623}">
          <xlrd:rvb i="5342"/>
        </ext>
      </extLst>
    </bk>
    <bk>
      <extLst>
        <ext uri="{3e2802c4-a4d2-4d8b-9148-e3be6c30e623}">
          <xlrd:rvb i="5343"/>
        </ext>
      </extLst>
    </bk>
    <bk>
      <extLst>
        <ext uri="{3e2802c4-a4d2-4d8b-9148-e3be6c30e623}">
          <xlrd:rvb i="5344"/>
        </ext>
      </extLst>
    </bk>
    <bk>
      <extLst>
        <ext uri="{3e2802c4-a4d2-4d8b-9148-e3be6c30e623}">
          <xlrd:rvb i="5345"/>
        </ext>
      </extLst>
    </bk>
    <bk>
      <extLst>
        <ext uri="{3e2802c4-a4d2-4d8b-9148-e3be6c30e623}">
          <xlrd:rvb i="5346"/>
        </ext>
      </extLst>
    </bk>
    <bk>
      <extLst>
        <ext uri="{3e2802c4-a4d2-4d8b-9148-e3be6c30e623}">
          <xlrd:rvb i="5347"/>
        </ext>
      </extLst>
    </bk>
    <bk>
      <extLst>
        <ext uri="{3e2802c4-a4d2-4d8b-9148-e3be6c30e623}">
          <xlrd:rvb i="5348"/>
        </ext>
      </extLst>
    </bk>
    <bk>
      <extLst>
        <ext uri="{3e2802c4-a4d2-4d8b-9148-e3be6c30e623}">
          <xlrd:rvb i="5349"/>
        </ext>
      </extLst>
    </bk>
    <bk>
      <extLst>
        <ext uri="{3e2802c4-a4d2-4d8b-9148-e3be6c30e623}">
          <xlrd:rvb i="5350"/>
        </ext>
      </extLst>
    </bk>
    <bk>
      <extLst>
        <ext uri="{3e2802c4-a4d2-4d8b-9148-e3be6c30e623}">
          <xlrd:rvb i="5351"/>
        </ext>
      </extLst>
    </bk>
    <bk>
      <extLst>
        <ext uri="{3e2802c4-a4d2-4d8b-9148-e3be6c30e623}">
          <xlrd:rvb i="5352"/>
        </ext>
      </extLst>
    </bk>
    <bk>
      <extLst>
        <ext uri="{3e2802c4-a4d2-4d8b-9148-e3be6c30e623}">
          <xlrd:rvb i="5353"/>
        </ext>
      </extLst>
    </bk>
    <bk>
      <extLst>
        <ext uri="{3e2802c4-a4d2-4d8b-9148-e3be6c30e623}">
          <xlrd:rvb i="5354"/>
        </ext>
      </extLst>
    </bk>
    <bk>
      <extLst>
        <ext uri="{3e2802c4-a4d2-4d8b-9148-e3be6c30e623}">
          <xlrd:rvb i="5355"/>
        </ext>
      </extLst>
    </bk>
    <bk>
      <extLst>
        <ext uri="{3e2802c4-a4d2-4d8b-9148-e3be6c30e623}">
          <xlrd:rvb i="5356"/>
        </ext>
      </extLst>
    </bk>
    <bk>
      <extLst>
        <ext uri="{3e2802c4-a4d2-4d8b-9148-e3be6c30e623}">
          <xlrd:rvb i="5357"/>
        </ext>
      </extLst>
    </bk>
    <bk>
      <extLst>
        <ext uri="{3e2802c4-a4d2-4d8b-9148-e3be6c30e623}">
          <xlrd:rvb i="5358"/>
        </ext>
      </extLst>
    </bk>
    <bk>
      <extLst>
        <ext uri="{3e2802c4-a4d2-4d8b-9148-e3be6c30e623}">
          <xlrd:rvb i="5359"/>
        </ext>
      </extLst>
    </bk>
    <bk>
      <extLst>
        <ext uri="{3e2802c4-a4d2-4d8b-9148-e3be6c30e623}">
          <xlrd:rvb i="5360"/>
        </ext>
      </extLst>
    </bk>
    <bk>
      <extLst>
        <ext uri="{3e2802c4-a4d2-4d8b-9148-e3be6c30e623}">
          <xlrd:rvb i="5361"/>
        </ext>
      </extLst>
    </bk>
    <bk>
      <extLst>
        <ext uri="{3e2802c4-a4d2-4d8b-9148-e3be6c30e623}">
          <xlrd:rvb i="5362"/>
        </ext>
      </extLst>
    </bk>
    <bk>
      <extLst>
        <ext uri="{3e2802c4-a4d2-4d8b-9148-e3be6c30e623}">
          <xlrd:rvb i="5363"/>
        </ext>
      </extLst>
    </bk>
    <bk>
      <extLst>
        <ext uri="{3e2802c4-a4d2-4d8b-9148-e3be6c30e623}">
          <xlrd:rvb i="5364"/>
        </ext>
      </extLst>
    </bk>
    <bk>
      <extLst>
        <ext uri="{3e2802c4-a4d2-4d8b-9148-e3be6c30e623}">
          <xlrd:rvb i="5365"/>
        </ext>
      </extLst>
    </bk>
    <bk>
      <extLst>
        <ext uri="{3e2802c4-a4d2-4d8b-9148-e3be6c30e623}">
          <xlrd:rvb i="5366"/>
        </ext>
      </extLst>
    </bk>
    <bk>
      <extLst>
        <ext uri="{3e2802c4-a4d2-4d8b-9148-e3be6c30e623}">
          <xlrd:rvb i="5367"/>
        </ext>
      </extLst>
    </bk>
    <bk>
      <extLst>
        <ext uri="{3e2802c4-a4d2-4d8b-9148-e3be6c30e623}">
          <xlrd:rvb i="5368"/>
        </ext>
      </extLst>
    </bk>
    <bk>
      <extLst>
        <ext uri="{3e2802c4-a4d2-4d8b-9148-e3be6c30e623}">
          <xlrd:rvb i="5369"/>
        </ext>
      </extLst>
    </bk>
    <bk>
      <extLst>
        <ext uri="{3e2802c4-a4d2-4d8b-9148-e3be6c30e623}">
          <xlrd:rvb i="5370"/>
        </ext>
      </extLst>
    </bk>
    <bk>
      <extLst>
        <ext uri="{3e2802c4-a4d2-4d8b-9148-e3be6c30e623}">
          <xlrd:rvb i="5371"/>
        </ext>
      </extLst>
    </bk>
    <bk>
      <extLst>
        <ext uri="{3e2802c4-a4d2-4d8b-9148-e3be6c30e623}">
          <xlrd:rvb i="5372"/>
        </ext>
      </extLst>
    </bk>
    <bk>
      <extLst>
        <ext uri="{3e2802c4-a4d2-4d8b-9148-e3be6c30e623}">
          <xlrd:rvb i="5373"/>
        </ext>
      </extLst>
    </bk>
    <bk>
      <extLst>
        <ext uri="{3e2802c4-a4d2-4d8b-9148-e3be6c30e623}">
          <xlrd:rvb i="5374"/>
        </ext>
      </extLst>
    </bk>
    <bk>
      <extLst>
        <ext uri="{3e2802c4-a4d2-4d8b-9148-e3be6c30e623}">
          <xlrd:rvb i="5375"/>
        </ext>
      </extLst>
    </bk>
    <bk>
      <extLst>
        <ext uri="{3e2802c4-a4d2-4d8b-9148-e3be6c30e623}">
          <xlrd:rvb i="5376"/>
        </ext>
      </extLst>
    </bk>
    <bk>
      <extLst>
        <ext uri="{3e2802c4-a4d2-4d8b-9148-e3be6c30e623}">
          <xlrd:rvb i="5377"/>
        </ext>
      </extLst>
    </bk>
    <bk>
      <extLst>
        <ext uri="{3e2802c4-a4d2-4d8b-9148-e3be6c30e623}">
          <xlrd:rvb i="5378"/>
        </ext>
      </extLst>
    </bk>
    <bk>
      <extLst>
        <ext uri="{3e2802c4-a4d2-4d8b-9148-e3be6c30e623}">
          <xlrd:rvb i="5379"/>
        </ext>
      </extLst>
    </bk>
    <bk>
      <extLst>
        <ext uri="{3e2802c4-a4d2-4d8b-9148-e3be6c30e623}">
          <xlrd:rvb i="5380"/>
        </ext>
      </extLst>
    </bk>
    <bk>
      <extLst>
        <ext uri="{3e2802c4-a4d2-4d8b-9148-e3be6c30e623}">
          <xlrd:rvb i="5381"/>
        </ext>
      </extLst>
    </bk>
    <bk>
      <extLst>
        <ext uri="{3e2802c4-a4d2-4d8b-9148-e3be6c30e623}">
          <xlrd:rvb i="5382"/>
        </ext>
      </extLst>
    </bk>
    <bk>
      <extLst>
        <ext uri="{3e2802c4-a4d2-4d8b-9148-e3be6c30e623}">
          <xlrd:rvb i="5383"/>
        </ext>
      </extLst>
    </bk>
    <bk>
      <extLst>
        <ext uri="{3e2802c4-a4d2-4d8b-9148-e3be6c30e623}">
          <xlrd:rvb i="5384"/>
        </ext>
      </extLst>
    </bk>
    <bk>
      <extLst>
        <ext uri="{3e2802c4-a4d2-4d8b-9148-e3be6c30e623}">
          <xlrd:rvb i="5385"/>
        </ext>
      </extLst>
    </bk>
    <bk>
      <extLst>
        <ext uri="{3e2802c4-a4d2-4d8b-9148-e3be6c30e623}">
          <xlrd:rvb i="5386"/>
        </ext>
      </extLst>
    </bk>
    <bk>
      <extLst>
        <ext uri="{3e2802c4-a4d2-4d8b-9148-e3be6c30e623}">
          <xlrd:rvb i="5387"/>
        </ext>
      </extLst>
    </bk>
    <bk>
      <extLst>
        <ext uri="{3e2802c4-a4d2-4d8b-9148-e3be6c30e623}">
          <xlrd:rvb i="5388"/>
        </ext>
      </extLst>
    </bk>
    <bk>
      <extLst>
        <ext uri="{3e2802c4-a4d2-4d8b-9148-e3be6c30e623}">
          <xlrd:rvb i="5389"/>
        </ext>
      </extLst>
    </bk>
    <bk>
      <extLst>
        <ext uri="{3e2802c4-a4d2-4d8b-9148-e3be6c30e623}">
          <xlrd:rvb i="5390"/>
        </ext>
      </extLst>
    </bk>
    <bk>
      <extLst>
        <ext uri="{3e2802c4-a4d2-4d8b-9148-e3be6c30e623}">
          <xlrd:rvb i="5391"/>
        </ext>
      </extLst>
    </bk>
    <bk>
      <extLst>
        <ext uri="{3e2802c4-a4d2-4d8b-9148-e3be6c30e623}">
          <xlrd:rvb i="5392"/>
        </ext>
      </extLst>
    </bk>
    <bk>
      <extLst>
        <ext uri="{3e2802c4-a4d2-4d8b-9148-e3be6c30e623}">
          <xlrd:rvb i="5393"/>
        </ext>
      </extLst>
    </bk>
    <bk>
      <extLst>
        <ext uri="{3e2802c4-a4d2-4d8b-9148-e3be6c30e623}">
          <xlrd:rvb i="5394"/>
        </ext>
      </extLst>
    </bk>
    <bk>
      <extLst>
        <ext uri="{3e2802c4-a4d2-4d8b-9148-e3be6c30e623}">
          <xlrd:rvb i="5395"/>
        </ext>
      </extLst>
    </bk>
    <bk>
      <extLst>
        <ext uri="{3e2802c4-a4d2-4d8b-9148-e3be6c30e623}">
          <xlrd:rvb i="5396"/>
        </ext>
      </extLst>
    </bk>
    <bk>
      <extLst>
        <ext uri="{3e2802c4-a4d2-4d8b-9148-e3be6c30e623}">
          <xlrd:rvb i="5397"/>
        </ext>
      </extLst>
    </bk>
    <bk>
      <extLst>
        <ext uri="{3e2802c4-a4d2-4d8b-9148-e3be6c30e623}">
          <xlrd:rvb i="5398"/>
        </ext>
      </extLst>
    </bk>
    <bk>
      <extLst>
        <ext uri="{3e2802c4-a4d2-4d8b-9148-e3be6c30e623}">
          <xlrd:rvb i="5399"/>
        </ext>
      </extLst>
    </bk>
    <bk>
      <extLst>
        <ext uri="{3e2802c4-a4d2-4d8b-9148-e3be6c30e623}">
          <xlrd:rvb i="5400"/>
        </ext>
      </extLst>
    </bk>
    <bk>
      <extLst>
        <ext uri="{3e2802c4-a4d2-4d8b-9148-e3be6c30e623}">
          <xlrd:rvb i="5401"/>
        </ext>
      </extLst>
    </bk>
    <bk>
      <extLst>
        <ext uri="{3e2802c4-a4d2-4d8b-9148-e3be6c30e623}">
          <xlrd:rvb i="5402"/>
        </ext>
      </extLst>
    </bk>
    <bk>
      <extLst>
        <ext uri="{3e2802c4-a4d2-4d8b-9148-e3be6c30e623}">
          <xlrd:rvb i="5403"/>
        </ext>
      </extLst>
    </bk>
    <bk>
      <extLst>
        <ext uri="{3e2802c4-a4d2-4d8b-9148-e3be6c30e623}">
          <xlrd:rvb i="5404"/>
        </ext>
      </extLst>
    </bk>
    <bk>
      <extLst>
        <ext uri="{3e2802c4-a4d2-4d8b-9148-e3be6c30e623}">
          <xlrd:rvb i="5405"/>
        </ext>
      </extLst>
    </bk>
    <bk>
      <extLst>
        <ext uri="{3e2802c4-a4d2-4d8b-9148-e3be6c30e623}">
          <xlrd:rvb i="5406"/>
        </ext>
      </extLst>
    </bk>
    <bk>
      <extLst>
        <ext uri="{3e2802c4-a4d2-4d8b-9148-e3be6c30e623}">
          <xlrd:rvb i="5407"/>
        </ext>
      </extLst>
    </bk>
    <bk>
      <extLst>
        <ext uri="{3e2802c4-a4d2-4d8b-9148-e3be6c30e623}">
          <xlrd:rvb i="5408"/>
        </ext>
      </extLst>
    </bk>
    <bk>
      <extLst>
        <ext uri="{3e2802c4-a4d2-4d8b-9148-e3be6c30e623}">
          <xlrd:rvb i="5409"/>
        </ext>
      </extLst>
    </bk>
    <bk>
      <extLst>
        <ext uri="{3e2802c4-a4d2-4d8b-9148-e3be6c30e623}">
          <xlrd:rvb i="5410"/>
        </ext>
      </extLst>
    </bk>
    <bk>
      <extLst>
        <ext uri="{3e2802c4-a4d2-4d8b-9148-e3be6c30e623}">
          <xlrd:rvb i="5411"/>
        </ext>
      </extLst>
    </bk>
    <bk>
      <extLst>
        <ext uri="{3e2802c4-a4d2-4d8b-9148-e3be6c30e623}">
          <xlrd:rvb i="5412"/>
        </ext>
      </extLst>
    </bk>
    <bk>
      <extLst>
        <ext uri="{3e2802c4-a4d2-4d8b-9148-e3be6c30e623}">
          <xlrd:rvb i="5413"/>
        </ext>
      </extLst>
    </bk>
    <bk>
      <extLst>
        <ext uri="{3e2802c4-a4d2-4d8b-9148-e3be6c30e623}">
          <xlrd:rvb i="5414"/>
        </ext>
      </extLst>
    </bk>
    <bk>
      <extLst>
        <ext uri="{3e2802c4-a4d2-4d8b-9148-e3be6c30e623}">
          <xlrd:rvb i="5415"/>
        </ext>
      </extLst>
    </bk>
    <bk>
      <extLst>
        <ext uri="{3e2802c4-a4d2-4d8b-9148-e3be6c30e623}">
          <xlrd:rvb i="5416"/>
        </ext>
      </extLst>
    </bk>
    <bk>
      <extLst>
        <ext uri="{3e2802c4-a4d2-4d8b-9148-e3be6c30e623}">
          <xlrd:rvb i="5417"/>
        </ext>
      </extLst>
    </bk>
    <bk>
      <extLst>
        <ext uri="{3e2802c4-a4d2-4d8b-9148-e3be6c30e623}">
          <xlrd:rvb i="5418"/>
        </ext>
      </extLst>
    </bk>
    <bk>
      <extLst>
        <ext uri="{3e2802c4-a4d2-4d8b-9148-e3be6c30e623}">
          <xlrd:rvb i="5419"/>
        </ext>
      </extLst>
    </bk>
    <bk>
      <extLst>
        <ext uri="{3e2802c4-a4d2-4d8b-9148-e3be6c30e623}">
          <xlrd:rvb i="5420"/>
        </ext>
      </extLst>
    </bk>
    <bk>
      <extLst>
        <ext uri="{3e2802c4-a4d2-4d8b-9148-e3be6c30e623}">
          <xlrd:rvb i="5421"/>
        </ext>
      </extLst>
    </bk>
    <bk>
      <extLst>
        <ext uri="{3e2802c4-a4d2-4d8b-9148-e3be6c30e623}">
          <xlrd:rvb i="5422"/>
        </ext>
      </extLst>
    </bk>
    <bk>
      <extLst>
        <ext uri="{3e2802c4-a4d2-4d8b-9148-e3be6c30e623}">
          <xlrd:rvb i="5423"/>
        </ext>
      </extLst>
    </bk>
    <bk>
      <extLst>
        <ext uri="{3e2802c4-a4d2-4d8b-9148-e3be6c30e623}">
          <xlrd:rvb i="5424"/>
        </ext>
      </extLst>
    </bk>
    <bk>
      <extLst>
        <ext uri="{3e2802c4-a4d2-4d8b-9148-e3be6c30e623}">
          <xlrd:rvb i="5425"/>
        </ext>
      </extLst>
    </bk>
    <bk>
      <extLst>
        <ext uri="{3e2802c4-a4d2-4d8b-9148-e3be6c30e623}">
          <xlrd:rvb i="5426"/>
        </ext>
      </extLst>
    </bk>
    <bk>
      <extLst>
        <ext uri="{3e2802c4-a4d2-4d8b-9148-e3be6c30e623}">
          <xlrd:rvb i="5427"/>
        </ext>
      </extLst>
    </bk>
    <bk>
      <extLst>
        <ext uri="{3e2802c4-a4d2-4d8b-9148-e3be6c30e623}">
          <xlrd:rvb i="5428"/>
        </ext>
      </extLst>
    </bk>
    <bk>
      <extLst>
        <ext uri="{3e2802c4-a4d2-4d8b-9148-e3be6c30e623}">
          <xlrd:rvb i="5429"/>
        </ext>
      </extLst>
    </bk>
    <bk>
      <extLst>
        <ext uri="{3e2802c4-a4d2-4d8b-9148-e3be6c30e623}">
          <xlrd:rvb i="5430"/>
        </ext>
      </extLst>
    </bk>
    <bk>
      <extLst>
        <ext uri="{3e2802c4-a4d2-4d8b-9148-e3be6c30e623}">
          <xlrd:rvb i="5431"/>
        </ext>
      </extLst>
    </bk>
    <bk>
      <extLst>
        <ext uri="{3e2802c4-a4d2-4d8b-9148-e3be6c30e623}">
          <xlrd:rvb i="5432"/>
        </ext>
      </extLst>
    </bk>
    <bk>
      <extLst>
        <ext uri="{3e2802c4-a4d2-4d8b-9148-e3be6c30e623}">
          <xlrd:rvb i="5433"/>
        </ext>
      </extLst>
    </bk>
    <bk>
      <extLst>
        <ext uri="{3e2802c4-a4d2-4d8b-9148-e3be6c30e623}">
          <xlrd:rvb i="5434"/>
        </ext>
      </extLst>
    </bk>
    <bk>
      <extLst>
        <ext uri="{3e2802c4-a4d2-4d8b-9148-e3be6c30e623}">
          <xlrd:rvb i="5435"/>
        </ext>
      </extLst>
    </bk>
    <bk>
      <extLst>
        <ext uri="{3e2802c4-a4d2-4d8b-9148-e3be6c30e623}">
          <xlrd:rvb i="5436"/>
        </ext>
      </extLst>
    </bk>
    <bk>
      <extLst>
        <ext uri="{3e2802c4-a4d2-4d8b-9148-e3be6c30e623}">
          <xlrd:rvb i="5437"/>
        </ext>
      </extLst>
    </bk>
    <bk>
      <extLst>
        <ext uri="{3e2802c4-a4d2-4d8b-9148-e3be6c30e623}">
          <xlrd:rvb i="5438"/>
        </ext>
      </extLst>
    </bk>
    <bk>
      <extLst>
        <ext uri="{3e2802c4-a4d2-4d8b-9148-e3be6c30e623}">
          <xlrd:rvb i="5439"/>
        </ext>
      </extLst>
    </bk>
    <bk>
      <extLst>
        <ext uri="{3e2802c4-a4d2-4d8b-9148-e3be6c30e623}">
          <xlrd:rvb i="5440"/>
        </ext>
      </extLst>
    </bk>
    <bk>
      <extLst>
        <ext uri="{3e2802c4-a4d2-4d8b-9148-e3be6c30e623}">
          <xlrd:rvb i="5441"/>
        </ext>
      </extLst>
    </bk>
    <bk>
      <extLst>
        <ext uri="{3e2802c4-a4d2-4d8b-9148-e3be6c30e623}">
          <xlrd:rvb i="5442"/>
        </ext>
      </extLst>
    </bk>
    <bk>
      <extLst>
        <ext uri="{3e2802c4-a4d2-4d8b-9148-e3be6c30e623}">
          <xlrd:rvb i="5443"/>
        </ext>
      </extLst>
    </bk>
    <bk>
      <extLst>
        <ext uri="{3e2802c4-a4d2-4d8b-9148-e3be6c30e623}">
          <xlrd:rvb i="5444"/>
        </ext>
      </extLst>
    </bk>
    <bk>
      <extLst>
        <ext uri="{3e2802c4-a4d2-4d8b-9148-e3be6c30e623}">
          <xlrd:rvb i="5445"/>
        </ext>
      </extLst>
    </bk>
    <bk>
      <extLst>
        <ext uri="{3e2802c4-a4d2-4d8b-9148-e3be6c30e623}">
          <xlrd:rvb i="5446"/>
        </ext>
      </extLst>
    </bk>
    <bk>
      <extLst>
        <ext uri="{3e2802c4-a4d2-4d8b-9148-e3be6c30e623}">
          <xlrd:rvb i="5447"/>
        </ext>
      </extLst>
    </bk>
    <bk>
      <extLst>
        <ext uri="{3e2802c4-a4d2-4d8b-9148-e3be6c30e623}">
          <xlrd:rvb i="5448"/>
        </ext>
      </extLst>
    </bk>
    <bk>
      <extLst>
        <ext uri="{3e2802c4-a4d2-4d8b-9148-e3be6c30e623}">
          <xlrd:rvb i="5449"/>
        </ext>
      </extLst>
    </bk>
    <bk>
      <extLst>
        <ext uri="{3e2802c4-a4d2-4d8b-9148-e3be6c30e623}">
          <xlrd:rvb i="5450"/>
        </ext>
      </extLst>
    </bk>
    <bk>
      <extLst>
        <ext uri="{3e2802c4-a4d2-4d8b-9148-e3be6c30e623}">
          <xlrd:rvb i="5451"/>
        </ext>
      </extLst>
    </bk>
    <bk>
      <extLst>
        <ext uri="{3e2802c4-a4d2-4d8b-9148-e3be6c30e623}">
          <xlrd:rvb i="5452"/>
        </ext>
      </extLst>
    </bk>
    <bk>
      <extLst>
        <ext uri="{3e2802c4-a4d2-4d8b-9148-e3be6c30e623}">
          <xlrd:rvb i="5453"/>
        </ext>
      </extLst>
    </bk>
    <bk>
      <extLst>
        <ext uri="{3e2802c4-a4d2-4d8b-9148-e3be6c30e623}">
          <xlrd:rvb i="5454"/>
        </ext>
      </extLst>
    </bk>
    <bk>
      <extLst>
        <ext uri="{3e2802c4-a4d2-4d8b-9148-e3be6c30e623}">
          <xlrd:rvb i="5455"/>
        </ext>
      </extLst>
    </bk>
    <bk>
      <extLst>
        <ext uri="{3e2802c4-a4d2-4d8b-9148-e3be6c30e623}">
          <xlrd:rvb i="5456"/>
        </ext>
      </extLst>
    </bk>
    <bk>
      <extLst>
        <ext uri="{3e2802c4-a4d2-4d8b-9148-e3be6c30e623}">
          <xlrd:rvb i="5457"/>
        </ext>
      </extLst>
    </bk>
    <bk>
      <extLst>
        <ext uri="{3e2802c4-a4d2-4d8b-9148-e3be6c30e623}">
          <xlrd:rvb i="5458"/>
        </ext>
      </extLst>
    </bk>
    <bk>
      <extLst>
        <ext uri="{3e2802c4-a4d2-4d8b-9148-e3be6c30e623}">
          <xlrd:rvb i="5459"/>
        </ext>
      </extLst>
    </bk>
    <bk>
      <extLst>
        <ext uri="{3e2802c4-a4d2-4d8b-9148-e3be6c30e623}">
          <xlrd:rvb i="5460"/>
        </ext>
      </extLst>
    </bk>
    <bk>
      <extLst>
        <ext uri="{3e2802c4-a4d2-4d8b-9148-e3be6c30e623}">
          <xlrd:rvb i="5461"/>
        </ext>
      </extLst>
    </bk>
    <bk>
      <extLst>
        <ext uri="{3e2802c4-a4d2-4d8b-9148-e3be6c30e623}">
          <xlrd:rvb i="5462"/>
        </ext>
      </extLst>
    </bk>
    <bk>
      <extLst>
        <ext uri="{3e2802c4-a4d2-4d8b-9148-e3be6c30e623}">
          <xlrd:rvb i="5463"/>
        </ext>
      </extLst>
    </bk>
    <bk>
      <extLst>
        <ext uri="{3e2802c4-a4d2-4d8b-9148-e3be6c30e623}">
          <xlrd:rvb i="5464"/>
        </ext>
      </extLst>
    </bk>
    <bk>
      <extLst>
        <ext uri="{3e2802c4-a4d2-4d8b-9148-e3be6c30e623}">
          <xlrd:rvb i="5465"/>
        </ext>
      </extLst>
    </bk>
    <bk>
      <extLst>
        <ext uri="{3e2802c4-a4d2-4d8b-9148-e3be6c30e623}">
          <xlrd:rvb i="5466"/>
        </ext>
      </extLst>
    </bk>
    <bk>
      <extLst>
        <ext uri="{3e2802c4-a4d2-4d8b-9148-e3be6c30e623}">
          <xlrd:rvb i="5467"/>
        </ext>
      </extLst>
    </bk>
    <bk>
      <extLst>
        <ext uri="{3e2802c4-a4d2-4d8b-9148-e3be6c30e623}">
          <xlrd:rvb i="5468"/>
        </ext>
      </extLst>
    </bk>
    <bk>
      <extLst>
        <ext uri="{3e2802c4-a4d2-4d8b-9148-e3be6c30e623}">
          <xlrd:rvb i="5469"/>
        </ext>
      </extLst>
    </bk>
    <bk>
      <extLst>
        <ext uri="{3e2802c4-a4d2-4d8b-9148-e3be6c30e623}">
          <xlrd:rvb i="5470"/>
        </ext>
      </extLst>
    </bk>
    <bk>
      <extLst>
        <ext uri="{3e2802c4-a4d2-4d8b-9148-e3be6c30e623}">
          <xlrd:rvb i="5471"/>
        </ext>
      </extLst>
    </bk>
    <bk>
      <extLst>
        <ext uri="{3e2802c4-a4d2-4d8b-9148-e3be6c30e623}">
          <xlrd:rvb i="5472"/>
        </ext>
      </extLst>
    </bk>
    <bk>
      <extLst>
        <ext uri="{3e2802c4-a4d2-4d8b-9148-e3be6c30e623}">
          <xlrd:rvb i="5473"/>
        </ext>
      </extLst>
    </bk>
    <bk>
      <extLst>
        <ext uri="{3e2802c4-a4d2-4d8b-9148-e3be6c30e623}">
          <xlrd:rvb i="5474"/>
        </ext>
      </extLst>
    </bk>
    <bk>
      <extLst>
        <ext uri="{3e2802c4-a4d2-4d8b-9148-e3be6c30e623}">
          <xlrd:rvb i="5475"/>
        </ext>
      </extLst>
    </bk>
    <bk>
      <extLst>
        <ext uri="{3e2802c4-a4d2-4d8b-9148-e3be6c30e623}">
          <xlrd:rvb i="5476"/>
        </ext>
      </extLst>
    </bk>
    <bk>
      <extLst>
        <ext uri="{3e2802c4-a4d2-4d8b-9148-e3be6c30e623}">
          <xlrd:rvb i="5477"/>
        </ext>
      </extLst>
    </bk>
    <bk>
      <extLst>
        <ext uri="{3e2802c4-a4d2-4d8b-9148-e3be6c30e623}">
          <xlrd:rvb i="5478"/>
        </ext>
      </extLst>
    </bk>
    <bk>
      <extLst>
        <ext uri="{3e2802c4-a4d2-4d8b-9148-e3be6c30e623}">
          <xlrd:rvb i="5479"/>
        </ext>
      </extLst>
    </bk>
    <bk>
      <extLst>
        <ext uri="{3e2802c4-a4d2-4d8b-9148-e3be6c30e623}">
          <xlrd:rvb i="5480"/>
        </ext>
      </extLst>
    </bk>
    <bk>
      <extLst>
        <ext uri="{3e2802c4-a4d2-4d8b-9148-e3be6c30e623}">
          <xlrd:rvb i="5481"/>
        </ext>
      </extLst>
    </bk>
    <bk>
      <extLst>
        <ext uri="{3e2802c4-a4d2-4d8b-9148-e3be6c30e623}">
          <xlrd:rvb i="5482"/>
        </ext>
      </extLst>
    </bk>
    <bk>
      <extLst>
        <ext uri="{3e2802c4-a4d2-4d8b-9148-e3be6c30e623}">
          <xlrd:rvb i="5483"/>
        </ext>
      </extLst>
    </bk>
    <bk>
      <extLst>
        <ext uri="{3e2802c4-a4d2-4d8b-9148-e3be6c30e623}">
          <xlrd:rvb i="5484"/>
        </ext>
      </extLst>
    </bk>
    <bk>
      <extLst>
        <ext uri="{3e2802c4-a4d2-4d8b-9148-e3be6c30e623}">
          <xlrd:rvb i="5485"/>
        </ext>
      </extLst>
    </bk>
    <bk>
      <extLst>
        <ext uri="{3e2802c4-a4d2-4d8b-9148-e3be6c30e623}">
          <xlrd:rvb i="5486"/>
        </ext>
      </extLst>
    </bk>
    <bk>
      <extLst>
        <ext uri="{3e2802c4-a4d2-4d8b-9148-e3be6c30e623}">
          <xlrd:rvb i="5487"/>
        </ext>
      </extLst>
    </bk>
    <bk>
      <extLst>
        <ext uri="{3e2802c4-a4d2-4d8b-9148-e3be6c30e623}">
          <xlrd:rvb i="5488"/>
        </ext>
      </extLst>
    </bk>
    <bk>
      <extLst>
        <ext uri="{3e2802c4-a4d2-4d8b-9148-e3be6c30e623}">
          <xlrd:rvb i="5489"/>
        </ext>
      </extLst>
    </bk>
    <bk>
      <extLst>
        <ext uri="{3e2802c4-a4d2-4d8b-9148-e3be6c30e623}">
          <xlrd:rvb i="5490"/>
        </ext>
      </extLst>
    </bk>
    <bk>
      <extLst>
        <ext uri="{3e2802c4-a4d2-4d8b-9148-e3be6c30e623}">
          <xlrd:rvb i="5491"/>
        </ext>
      </extLst>
    </bk>
    <bk>
      <extLst>
        <ext uri="{3e2802c4-a4d2-4d8b-9148-e3be6c30e623}">
          <xlrd:rvb i="5492"/>
        </ext>
      </extLst>
    </bk>
    <bk>
      <extLst>
        <ext uri="{3e2802c4-a4d2-4d8b-9148-e3be6c30e623}">
          <xlrd:rvb i="5493"/>
        </ext>
      </extLst>
    </bk>
    <bk>
      <extLst>
        <ext uri="{3e2802c4-a4d2-4d8b-9148-e3be6c30e623}">
          <xlrd:rvb i="5494"/>
        </ext>
      </extLst>
    </bk>
    <bk>
      <extLst>
        <ext uri="{3e2802c4-a4d2-4d8b-9148-e3be6c30e623}">
          <xlrd:rvb i="5495"/>
        </ext>
      </extLst>
    </bk>
    <bk>
      <extLst>
        <ext uri="{3e2802c4-a4d2-4d8b-9148-e3be6c30e623}">
          <xlrd:rvb i="5496"/>
        </ext>
      </extLst>
    </bk>
    <bk>
      <extLst>
        <ext uri="{3e2802c4-a4d2-4d8b-9148-e3be6c30e623}">
          <xlrd:rvb i="5497"/>
        </ext>
      </extLst>
    </bk>
    <bk>
      <extLst>
        <ext uri="{3e2802c4-a4d2-4d8b-9148-e3be6c30e623}">
          <xlrd:rvb i="5498"/>
        </ext>
      </extLst>
    </bk>
    <bk>
      <extLst>
        <ext uri="{3e2802c4-a4d2-4d8b-9148-e3be6c30e623}">
          <xlrd:rvb i="5499"/>
        </ext>
      </extLst>
    </bk>
    <bk>
      <extLst>
        <ext uri="{3e2802c4-a4d2-4d8b-9148-e3be6c30e623}">
          <xlrd:rvb i="5500"/>
        </ext>
      </extLst>
    </bk>
    <bk>
      <extLst>
        <ext uri="{3e2802c4-a4d2-4d8b-9148-e3be6c30e623}">
          <xlrd:rvb i="5501"/>
        </ext>
      </extLst>
    </bk>
    <bk>
      <extLst>
        <ext uri="{3e2802c4-a4d2-4d8b-9148-e3be6c30e623}">
          <xlrd:rvb i="5502"/>
        </ext>
      </extLst>
    </bk>
    <bk>
      <extLst>
        <ext uri="{3e2802c4-a4d2-4d8b-9148-e3be6c30e623}">
          <xlrd:rvb i="5503"/>
        </ext>
      </extLst>
    </bk>
    <bk>
      <extLst>
        <ext uri="{3e2802c4-a4d2-4d8b-9148-e3be6c30e623}">
          <xlrd:rvb i="5504"/>
        </ext>
      </extLst>
    </bk>
    <bk>
      <extLst>
        <ext uri="{3e2802c4-a4d2-4d8b-9148-e3be6c30e623}">
          <xlrd:rvb i="5505"/>
        </ext>
      </extLst>
    </bk>
    <bk>
      <extLst>
        <ext uri="{3e2802c4-a4d2-4d8b-9148-e3be6c30e623}">
          <xlrd:rvb i="5506"/>
        </ext>
      </extLst>
    </bk>
    <bk>
      <extLst>
        <ext uri="{3e2802c4-a4d2-4d8b-9148-e3be6c30e623}">
          <xlrd:rvb i="5507"/>
        </ext>
      </extLst>
    </bk>
    <bk>
      <extLst>
        <ext uri="{3e2802c4-a4d2-4d8b-9148-e3be6c30e623}">
          <xlrd:rvb i="5508"/>
        </ext>
      </extLst>
    </bk>
    <bk>
      <extLst>
        <ext uri="{3e2802c4-a4d2-4d8b-9148-e3be6c30e623}">
          <xlrd:rvb i="5509"/>
        </ext>
      </extLst>
    </bk>
    <bk>
      <extLst>
        <ext uri="{3e2802c4-a4d2-4d8b-9148-e3be6c30e623}">
          <xlrd:rvb i="5510"/>
        </ext>
      </extLst>
    </bk>
    <bk>
      <extLst>
        <ext uri="{3e2802c4-a4d2-4d8b-9148-e3be6c30e623}">
          <xlrd:rvb i="5511"/>
        </ext>
      </extLst>
    </bk>
    <bk>
      <extLst>
        <ext uri="{3e2802c4-a4d2-4d8b-9148-e3be6c30e623}">
          <xlrd:rvb i="5512"/>
        </ext>
      </extLst>
    </bk>
    <bk>
      <extLst>
        <ext uri="{3e2802c4-a4d2-4d8b-9148-e3be6c30e623}">
          <xlrd:rvb i="5513"/>
        </ext>
      </extLst>
    </bk>
    <bk>
      <extLst>
        <ext uri="{3e2802c4-a4d2-4d8b-9148-e3be6c30e623}">
          <xlrd:rvb i="5514"/>
        </ext>
      </extLst>
    </bk>
    <bk>
      <extLst>
        <ext uri="{3e2802c4-a4d2-4d8b-9148-e3be6c30e623}">
          <xlrd:rvb i="5515"/>
        </ext>
      </extLst>
    </bk>
    <bk>
      <extLst>
        <ext uri="{3e2802c4-a4d2-4d8b-9148-e3be6c30e623}">
          <xlrd:rvb i="5516"/>
        </ext>
      </extLst>
    </bk>
    <bk>
      <extLst>
        <ext uri="{3e2802c4-a4d2-4d8b-9148-e3be6c30e623}">
          <xlrd:rvb i="5517"/>
        </ext>
      </extLst>
    </bk>
    <bk>
      <extLst>
        <ext uri="{3e2802c4-a4d2-4d8b-9148-e3be6c30e623}">
          <xlrd:rvb i="5518"/>
        </ext>
      </extLst>
    </bk>
    <bk>
      <extLst>
        <ext uri="{3e2802c4-a4d2-4d8b-9148-e3be6c30e623}">
          <xlrd:rvb i="5519"/>
        </ext>
      </extLst>
    </bk>
    <bk>
      <extLst>
        <ext uri="{3e2802c4-a4d2-4d8b-9148-e3be6c30e623}">
          <xlrd:rvb i="5520"/>
        </ext>
      </extLst>
    </bk>
    <bk>
      <extLst>
        <ext uri="{3e2802c4-a4d2-4d8b-9148-e3be6c30e623}">
          <xlrd:rvb i="5521"/>
        </ext>
      </extLst>
    </bk>
    <bk>
      <extLst>
        <ext uri="{3e2802c4-a4d2-4d8b-9148-e3be6c30e623}">
          <xlrd:rvb i="5522"/>
        </ext>
      </extLst>
    </bk>
    <bk>
      <extLst>
        <ext uri="{3e2802c4-a4d2-4d8b-9148-e3be6c30e623}">
          <xlrd:rvb i="5523"/>
        </ext>
      </extLst>
    </bk>
    <bk>
      <extLst>
        <ext uri="{3e2802c4-a4d2-4d8b-9148-e3be6c30e623}">
          <xlrd:rvb i="5524"/>
        </ext>
      </extLst>
    </bk>
    <bk>
      <extLst>
        <ext uri="{3e2802c4-a4d2-4d8b-9148-e3be6c30e623}">
          <xlrd:rvb i="5525"/>
        </ext>
      </extLst>
    </bk>
    <bk>
      <extLst>
        <ext uri="{3e2802c4-a4d2-4d8b-9148-e3be6c30e623}">
          <xlrd:rvb i="5526"/>
        </ext>
      </extLst>
    </bk>
    <bk>
      <extLst>
        <ext uri="{3e2802c4-a4d2-4d8b-9148-e3be6c30e623}">
          <xlrd:rvb i="5527"/>
        </ext>
      </extLst>
    </bk>
    <bk>
      <extLst>
        <ext uri="{3e2802c4-a4d2-4d8b-9148-e3be6c30e623}">
          <xlrd:rvb i="5528"/>
        </ext>
      </extLst>
    </bk>
    <bk>
      <extLst>
        <ext uri="{3e2802c4-a4d2-4d8b-9148-e3be6c30e623}">
          <xlrd:rvb i="5529"/>
        </ext>
      </extLst>
    </bk>
    <bk>
      <extLst>
        <ext uri="{3e2802c4-a4d2-4d8b-9148-e3be6c30e623}">
          <xlrd:rvb i="5530"/>
        </ext>
      </extLst>
    </bk>
    <bk>
      <extLst>
        <ext uri="{3e2802c4-a4d2-4d8b-9148-e3be6c30e623}">
          <xlrd:rvb i="5531"/>
        </ext>
      </extLst>
    </bk>
    <bk>
      <extLst>
        <ext uri="{3e2802c4-a4d2-4d8b-9148-e3be6c30e623}">
          <xlrd:rvb i="5532"/>
        </ext>
      </extLst>
    </bk>
    <bk>
      <extLst>
        <ext uri="{3e2802c4-a4d2-4d8b-9148-e3be6c30e623}">
          <xlrd:rvb i="5533"/>
        </ext>
      </extLst>
    </bk>
    <bk>
      <extLst>
        <ext uri="{3e2802c4-a4d2-4d8b-9148-e3be6c30e623}">
          <xlrd:rvb i="5534"/>
        </ext>
      </extLst>
    </bk>
    <bk>
      <extLst>
        <ext uri="{3e2802c4-a4d2-4d8b-9148-e3be6c30e623}">
          <xlrd:rvb i="5535"/>
        </ext>
      </extLst>
    </bk>
    <bk>
      <extLst>
        <ext uri="{3e2802c4-a4d2-4d8b-9148-e3be6c30e623}">
          <xlrd:rvb i="5536"/>
        </ext>
      </extLst>
    </bk>
    <bk>
      <extLst>
        <ext uri="{3e2802c4-a4d2-4d8b-9148-e3be6c30e623}">
          <xlrd:rvb i="5537"/>
        </ext>
      </extLst>
    </bk>
    <bk>
      <extLst>
        <ext uri="{3e2802c4-a4d2-4d8b-9148-e3be6c30e623}">
          <xlrd:rvb i="5538"/>
        </ext>
      </extLst>
    </bk>
    <bk>
      <extLst>
        <ext uri="{3e2802c4-a4d2-4d8b-9148-e3be6c30e623}">
          <xlrd:rvb i="5539"/>
        </ext>
      </extLst>
    </bk>
    <bk>
      <extLst>
        <ext uri="{3e2802c4-a4d2-4d8b-9148-e3be6c30e623}">
          <xlrd:rvb i="5540"/>
        </ext>
      </extLst>
    </bk>
    <bk>
      <extLst>
        <ext uri="{3e2802c4-a4d2-4d8b-9148-e3be6c30e623}">
          <xlrd:rvb i="5541"/>
        </ext>
      </extLst>
    </bk>
    <bk>
      <extLst>
        <ext uri="{3e2802c4-a4d2-4d8b-9148-e3be6c30e623}">
          <xlrd:rvb i="5542"/>
        </ext>
      </extLst>
    </bk>
    <bk>
      <extLst>
        <ext uri="{3e2802c4-a4d2-4d8b-9148-e3be6c30e623}">
          <xlrd:rvb i="5543"/>
        </ext>
      </extLst>
    </bk>
    <bk>
      <extLst>
        <ext uri="{3e2802c4-a4d2-4d8b-9148-e3be6c30e623}">
          <xlrd:rvb i="5544"/>
        </ext>
      </extLst>
    </bk>
    <bk>
      <extLst>
        <ext uri="{3e2802c4-a4d2-4d8b-9148-e3be6c30e623}">
          <xlrd:rvb i="5545"/>
        </ext>
      </extLst>
    </bk>
    <bk>
      <extLst>
        <ext uri="{3e2802c4-a4d2-4d8b-9148-e3be6c30e623}">
          <xlrd:rvb i="5546"/>
        </ext>
      </extLst>
    </bk>
    <bk>
      <extLst>
        <ext uri="{3e2802c4-a4d2-4d8b-9148-e3be6c30e623}">
          <xlrd:rvb i="5547"/>
        </ext>
      </extLst>
    </bk>
    <bk>
      <extLst>
        <ext uri="{3e2802c4-a4d2-4d8b-9148-e3be6c30e623}">
          <xlrd:rvb i="5548"/>
        </ext>
      </extLst>
    </bk>
    <bk>
      <extLst>
        <ext uri="{3e2802c4-a4d2-4d8b-9148-e3be6c30e623}">
          <xlrd:rvb i="5549"/>
        </ext>
      </extLst>
    </bk>
    <bk>
      <extLst>
        <ext uri="{3e2802c4-a4d2-4d8b-9148-e3be6c30e623}">
          <xlrd:rvb i="5550"/>
        </ext>
      </extLst>
    </bk>
    <bk>
      <extLst>
        <ext uri="{3e2802c4-a4d2-4d8b-9148-e3be6c30e623}">
          <xlrd:rvb i="5551"/>
        </ext>
      </extLst>
    </bk>
    <bk>
      <extLst>
        <ext uri="{3e2802c4-a4d2-4d8b-9148-e3be6c30e623}">
          <xlrd:rvb i="5552"/>
        </ext>
      </extLst>
    </bk>
    <bk>
      <extLst>
        <ext uri="{3e2802c4-a4d2-4d8b-9148-e3be6c30e623}">
          <xlrd:rvb i="5553"/>
        </ext>
      </extLst>
    </bk>
    <bk>
      <extLst>
        <ext uri="{3e2802c4-a4d2-4d8b-9148-e3be6c30e623}">
          <xlrd:rvb i="5554"/>
        </ext>
      </extLst>
    </bk>
    <bk>
      <extLst>
        <ext uri="{3e2802c4-a4d2-4d8b-9148-e3be6c30e623}">
          <xlrd:rvb i="5555"/>
        </ext>
      </extLst>
    </bk>
    <bk>
      <extLst>
        <ext uri="{3e2802c4-a4d2-4d8b-9148-e3be6c30e623}">
          <xlrd:rvb i="5556"/>
        </ext>
      </extLst>
    </bk>
    <bk>
      <extLst>
        <ext uri="{3e2802c4-a4d2-4d8b-9148-e3be6c30e623}">
          <xlrd:rvb i="5557"/>
        </ext>
      </extLst>
    </bk>
    <bk>
      <extLst>
        <ext uri="{3e2802c4-a4d2-4d8b-9148-e3be6c30e623}">
          <xlrd:rvb i="5558"/>
        </ext>
      </extLst>
    </bk>
    <bk>
      <extLst>
        <ext uri="{3e2802c4-a4d2-4d8b-9148-e3be6c30e623}">
          <xlrd:rvb i="5559"/>
        </ext>
      </extLst>
    </bk>
    <bk>
      <extLst>
        <ext uri="{3e2802c4-a4d2-4d8b-9148-e3be6c30e623}">
          <xlrd:rvb i="5560"/>
        </ext>
      </extLst>
    </bk>
    <bk>
      <extLst>
        <ext uri="{3e2802c4-a4d2-4d8b-9148-e3be6c30e623}">
          <xlrd:rvb i="5561"/>
        </ext>
      </extLst>
    </bk>
    <bk>
      <extLst>
        <ext uri="{3e2802c4-a4d2-4d8b-9148-e3be6c30e623}">
          <xlrd:rvb i="5562"/>
        </ext>
      </extLst>
    </bk>
    <bk>
      <extLst>
        <ext uri="{3e2802c4-a4d2-4d8b-9148-e3be6c30e623}">
          <xlrd:rvb i="5563"/>
        </ext>
      </extLst>
    </bk>
    <bk>
      <extLst>
        <ext uri="{3e2802c4-a4d2-4d8b-9148-e3be6c30e623}">
          <xlrd:rvb i="5564"/>
        </ext>
      </extLst>
    </bk>
    <bk>
      <extLst>
        <ext uri="{3e2802c4-a4d2-4d8b-9148-e3be6c30e623}">
          <xlrd:rvb i="5565"/>
        </ext>
      </extLst>
    </bk>
    <bk>
      <extLst>
        <ext uri="{3e2802c4-a4d2-4d8b-9148-e3be6c30e623}">
          <xlrd:rvb i="5566"/>
        </ext>
      </extLst>
    </bk>
    <bk>
      <extLst>
        <ext uri="{3e2802c4-a4d2-4d8b-9148-e3be6c30e623}">
          <xlrd:rvb i="5567"/>
        </ext>
      </extLst>
    </bk>
    <bk>
      <extLst>
        <ext uri="{3e2802c4-a4d2-4d8b-9148-e3be6c30e623}">
          <xlrd:rvb i="5568"/>
        </ext>
      </extLst>
    </bk>
    <bk>
      <extLst>
        <ext uri="{3e2802c4-a4d2-4d8b-9148-e3be6c30e623}">
          <xlrd:rvb i="5569"/>
        </ext>
      </extLst>
    </bk>
    <bk>
      <extLst>
        <ext uri="{3e2802c4-a4d2-4d8b-9148-e3be6c30e623}">
          <xlrd:rvb i="5570"/>
        </ext>
      </extLst>
    </bk>
    <bk>
      <extLst>
        <ext uri="{3e2802c4-a4d2-4d8b-9148-e3be6c30e623}">
          <xlrd:rvb i="5571"/>
        </ext>
      </extLst>
    </bk>
    <bk>
      <extLst>
        <ext uri="{3e2802c4-a4d2-4d8b-9148-e3be6c30e623}">
          <xlrd:rvb i="5572"/>
        </ext>
      </extLst>
    </bk>
    <bk>
      <extLst>
        <ext uri="{3e2802c4-a4d2-4d8b-9148-e3be6c30e623}">
          <xlrd:rvb i="5573"/>
        </ext>
      </extLst>
    </bk>
    <bk>
      <extLst>
        <ext uri="{3e2802c4-a4d2-4d8b-9148-e3be6c30e623}">
          <xlrd:rvb i="5574"/>
        </ext>
      </extLst>
    </bk>
    <bk>
      <extLst>
        <ext uri="{3e2802c4-a4d2-4d8b-9148-e3be6c30e623}">
          <xlrd:rvb i="5575"/>
        </ext>
      </extLst>
    </bk>
    <bk>
      <extLst>
        <ext uri="{3e2802c4-a4d2-4d8b-9148-e3be6c30e623}">
          <xlrd:rvb i="5576"/>
        </ext>
      </extLst>
    </bk>
    <bk>
      <extLst>
        <ext uri="{3e2802c4-a4d2-4d8b-9148-e3be6c30e623}">
          <xlrd:rvb i="5577"/>
        </ext>
      </extLst>
    </bk>
    <bk>
      <extLst>
        <ext uri="{3e2802c4-a4d2-4d8b-9148-e3be6c30e623}">
          <xlrd:rvb i="5578"/>
        </ext>
      </extLst>
    </bk>
    <bk>
      <extLst>
        <ext uri="{3e2802c4-a4d2-4d8b-9148-e3be6c30e623}">
          <xlrd:rvb i="5579"/>
        </ext>
      </extLst>
    </bk>
    <bk>
      <extLst>
        <ext uri="{3e2802c4-a4d2-4d8b-9148-e3be6c30e623}">
          <xlrd:rvb i="5580"/>
        </ext>
      </extLst>
    </bk>
    <bk>
      <extLst>
        <ext uri="{3e2802c4-a4d2-4d8b-9148-e3be6c30e623}">
          <xlrd:rvb i="5581"/>
        </ext>
      </extLst>
    </bk>
    <bk>
      <extLst>
        <ext uri="{3e2802c4-a4d2-4d8b-9148-e3be6c30e623}">
          <xlrd:rvb i="5582"/>
        </ext>
      </extLst>
    </bk>
    <bk>
      <extLst>
        <ext uri="{3e2802c4-a4d2-4d8b-9148-e3be6c30e623}">
          <xlrd:rvb i="5583"/>
        </ext>
      </extLst>
    </bk>
    <bk>
      <extLst>
        <ext uri="{3e2802c4-a4d2-4d8b-9148-e3be6c30e623}">
          <xlrd:rvb i="5584"/>
        </ext>
      </extLst>
    </bk>
    <bk>
      <extLst>
        <ext uri="{3e2802c4-a4d2-4d8b-9148-e3be6c30e623}">
          <xlrd:rvb i="5585"/>
        </ext>
      </extLst>
    </bk>
    <bk>
      <extLst>
        <ext uri="{3e2802c4-a4d2-4d8b-9148-e3be6c30e623}">
          <xlrd:rvb i="5586"/>
        </ext>
      </extLst>
    </bk>
    <bk>
      <extLst>
        <ext uri="{3e2802c4-a4d2-4d8b-9148-e3be6c30e623}">
          <xlrd:rvb i="5587"/>
        </ext>
      </extLst>
    </bk>
    <bk>
      <extLst>
        <ext uri="{3e2802c4-a4d2-4d8b-9148-e3be6c30e623}">
          <xlrd:rvb i="5588"/>
        </ext>
      </extLst>
    </bk>
    <bk>
      <extLst>
        <ext uri="{3e2802c4-a4d2-4d8b-9148-e3be6c30e623}">
          <xlrd:rvb i="5589"/>
        </ext>
      </extLst>
    </bk>
    <bk>
      <extLst>
        <ext uri="{3e2802c4-a4d2-4d8b-9148-e3be6c30e623}">
          <xlrd:rvb i="5590"/>
        </ext>
      </extLst>
    </bk>
    <bk>
      <extLst>
        <ext uri="{3e2802c4-a4d2-4d8b-9148-e3be6c30e623}">
          <xlrd:rvb i="5591"/>
        </ext>
      </extLst>
    </bk>
    <bk>
      <extLst>
        <ext uri="{3e2802c4-a4d2-4d8b-9148-e3be6c30e623}">
          <xlrd:rvb i="5592"/>
        </ext>
      </extLst>
    </bk>
    <bk>
      <extLst>
        <ext uri="{3e2802c4-a4d2-4d8b-9148-e3be6c30e623}">
          <xlrd:rvb i="5593"/>
        </ext>
      </extLst>
    </bk>
    <bk>
      <extLst>
        <ext uri="{3e2802c4-a4d2-4d8b-9148-e3be6c30e623}">
          <xlrd:rvb i="5594"/>
        </ext>
      </extLst>
    </bk>
    <bk>
      <extLst>
        <ext uri="{3e2802c4-a4d2-4d8b-9148-e3be6c30e623}">
          <xlrd:rvb i="5595"/>
        </ext>
      </extLst>
    </bk>
    <bk>
      <extLst>
        <ext uri="{3e2802c4-a4d2-4d8b-9148-e3be6c30e623}">
          <xlrd:rvb i="5596"/>
        </ext>
      </extLst>
    </bk>
    <bk>
      <extLst>
        <ext uri="{3e2802c4-a4d2-4d8b-9148-e3be6c30e623}">
          <xlrd:rvb i="5597"/>
        </ext>
      </extLst>
    </bk>
    <bk>
      <extLst>
        <ext uri="{3e2802c4-a4d2-4d8b-9148-e3be6c30e623}">
          <xlrd:rvb i="5598"/>
        </ext>
      </extLst>
    </bk>
    <bk>
      <extLst>
        <ext uri="{3e2802c4-a4d2-4d8b-9148-e3be6c30e623}">
          <xlrd:rvb i="5599"/>
        </ext>
      </extLst>
    </bk>
    <bk>
      <extLst>
        <ext uri="{3e2802c4-a4d2-4d8b-9148-e3be6c30e623}">
          <xlrd:rvb i="5600"/>
        </ext>
      </extLst>
    </bk>
    <bk>
      <extLst>
        <ext uri="{3e2802c4-a4d2-4d8b-9148-e3be6c30e623}">
          <xlrd:rvb i="5601"/>
        </ext>
      </extLst>
    </bk>
    <bk>
      <extLst>
        <ext uri="{3e2802c4-a4d2-4d8b-9148-e3be6c30e623}">
          <xlrd:rvb i="5602"/>
        </ext>
      </extLst>
    </bk>
    <bk>
      <extLst>
        <ext uri="{3e2802c4-a4d2-4d8b-9148-e3be6c30e623}">
          <xlrd:rvb i="5603"/>
        </ext>
      </extLst>
    </bk>
    <bk>
      <extLst>
        <ext uri="{3e2802c4-a4d2-4d8b-9148-e3be6c30e623}">
          <xlrd:rvb i="5604"/>
        </ext>
      </extLst>
    </bk>
    <bk>
      <extLst>
        <ext uri="{3e2802c4-a4d2-4d8b-9148-e3be6c30e623}">
          <xlrd:rvb i="5605"/>
        </ext>
      </extLst>
    </bk>
    <bk>
      <extLst>
        <ext uri="{3e2802c4-a4d2-4d8b-9148-e3be6c30e623}">
          <xlrd:rvb i="5606"/>
        </ext>
      </extLst>
    </bk>
    <bk>
      <extLst>
        <ext uri="{3e2802c4-a4d2-4d8b-9148-e3be6c30e623}">
          <xlrd:rvb i="5607"/>
        </ext>
      </extLst>
    </bk>
    <bk>
      <extLst>
        <ext uri="{3e2802c4-a4d2-4d8b-9148-e3be6c30e623}">
          <xlrd:rvb i="5608"/>
        </ext>
      </extLst>
    </bk>
    <bk>
      <extLst>
        <ext uri="{3e2802c4-a4d2-4d8b-9148-e3be6c30e623}">
          <xlrd:rvb i="5609"/>
        </ext>
      </extLst>
    </bk>
    <bk>
      <extLst>
        <ext uri="{3e2802c4-a4d2-4d8b-9148-e3be6c30e623}">
          <xlrd:rvb i="5610"/>
        </ext>
      </extLst>
    </bk>
    <bk>
      <extLst>
        <ext uri="{3e2802c4-a4d2-4d8b-9148-e3be6c30e623}">
          <xlrd:rvb i="5611"/>
        </ext>
      </extLst>
    </bk>
    <bk>
      <extLst>
        <ext uri="{3e2802c4-a4d2-4d8b-9148-e3be6c30e623}">
          <xlrd:rvb i="5612"/>
        </ext>
      </extLst>
    </bk>
    <bk>
      <extLst>
        <ext uri="{3e2802c4-a4d2-4d8b-9148-e3be6c30e623}">
          <xlrd:rvb i="5613"/>
        </ext>
      </extLst>
    </bk>
    <bk>
      <extLst>
        <ext uri="{3e2802c4-a4d2-4d8b-9148-e3be6c30e623}">
          <xlrd:rvb i="5614"/>
        </ext>
      </extLst>
    </bk>
    <bk>
      <extLst>
        <ext uri="{3e2802c4-a4d2-4d8b-9148-e3be6c30e623}">
          <xlrd:rvb i="5615"/>
        </ext>
      </extLst>
    </bk>
    <bk>
      <extLst>
        <ext uri="{3e2802c4-a4d2-4d8b-9148-e3be6c30e623}">
          <xlrd:rvb i="5616"/>
        </ext>
      </extLst>
    </bk>
    <bk>
      <extLst>
        <ext uri="{3e2802c4-a4d2-4d8b-9148-e3be6c30e623}">
          <xlrd:rvb i="5617"/>
        </ext>
      </extLst>
    </bk>
    <bk>
      <extLst>
        <ext uri="{3e2802c4-a4d2-4d8b-9148-e3be6c30e623}">
          <xlrd:rvb i="5618"/>
        </ext>
      </extLst>
    </bk>
    <bk>
      <extLst>
        <ext uri="{3e2802c4-a4d2-4d8b-9148-e3be6c30e623}">
          <xlrd:rvb i="5619"/>
        </ext>
      </extLst>
    </bk>
    <bk>
      <extLst>
        <ext uri="{3e2802c4-a4d2-4d8b-9148-e3be6c30e623}">
          <xlrd:rvb i="5620"/>
        </ext>
      </extLst>
    </bk>
    <bk>
      <extLst>
        <ext uri="{3e2802c4-a4d2-4d8b-9148-e3be6c30e623}">
          <xlrd:rvb i="5621"/>
        </ext>
      </extLst>
    </bk>
    <bk>
      <extLst>
        <ext uri="{3e2802c4-a4d2-4d8b-9148-e3be6c30e623}">
          <xlrd:rvb i="5622"/>
        </ext>
      </extLst>
    </bk>
    <bk>
      <extLst>
        <ext uri="{3e2802c4-a4d2-4d8b-9148-e3be6c30e623}">
          <xlrd:rvb i="5623"/>
        </ext>
      </extLst>
    </bk>
    <bk>
      <extLst>
        <ext uri="{3e2802c4-a4d2-4d8b-9148-e3be6c30e623}">
          <xlrd:rvb i="5624"/>
        </ext>
      </extLst>
    </bk>
    <bk>
      <extLst>
        <ext uri="{3e2802c4-a4d2-4d8b-9148-e3be6c30e623}">
          <xlrd:rvb i="5625"/>
        </ext>
      </extLst>
    </bk>
    <bk>
      <extLst>
        <ext uri="{3e2802c4-a4d2-4d8b-9148-e3be6c30e623}">
          <xlrd:rvb i="5626"/>
        </ext>
      </extLst>
    </bk>
    <bk>
      <extLst>
        <ext uri="{3e2802c4-a4d2-4d8b-9148-e3be6c30e623}">
          <xlrd:rvb i="5627"/>
        </ext>
      </extLst>
    </bk>
    <bk>
      <extLst>
        <ext uri="{3e2802c4-a4d2-4d8b-9148-e3be6c30e623}">
          <xlrd:rvb i="5628"/>
        </ext>
      </extLst>
    </bk>
    <bk>
      <extLst>
        <ext uri="{3e2802c4-a4d2-4d8b-9148-e3be6c30e623}">
          <xlrd:rvb i="5629"/>
        </ext>
      </extLst>
    </bk>
    <bk>
      <extLst>
        <ext uri="{3e2802c4-a4d2-4d8b-9148-e3be6c30e623}">
          <xlrd:rvb i="5630"/>
        </ext>
      </extLst>
    </bk>
    <bk>
      <extLst>
        <ext uri="{3e2802c4-a4d2-4d8b-9148-e3be6c30e623}">
          <xlrd:rvb i="5631"/>
        </ext>
      </extLst>
    </bk>
    <bk>
      <extLst>
        <ext uri="{3e2802c4-a4d2-4d8b-9148-e3be6c30e623}">
          <xlrd:rvb i="5632"/>
        </ext>
      </extLst>
    </bk>
    <bk>
      <extLst>
        <ext uri="{3e2802c4-a4d2-4d8b-9148-e3be6c30e623}">
          <xlrd:rvb i="5633"/>
        </ext>
      </extLst>
    </bk>
    <bk>
      <extLst>
        <ext uri="{3e2802c4-a4d2-4d8b-9148-e3be6c30e623}">
          <xlrd:rvb i="5634"/>
        </ext>
      </extLst>
    </bk>
    <bk>
      <extLst>
        <ext uri="{3e2802c4-a4d2-4d8b-9148-e3be6c30e623}">
          <xlrd:rvb i="5635"/>
        </ext>
      </extLst>
    </bk>
    <bk>
      <extLst>
        <ext uri="{3e2802c4-a4d2-4d8b-9148-e3be6c30e623}">
          <xlrd:rvb i="5636"/>
        </ext>
      </extLst>
    </bk>
    <bk>
      <extLst>
        <ext uri="{3e2802c4-a4d2-4d8b-9148-e3be6c30e623}">
          <xlrd:rvb i="5637"/>
        </ext>
      </extLst>
    </bk>
    <bk>
      <extLst>
        <ext uri="{3e2802c4-a4d2-4d8b-9148-e3be6c30e623}">
          <xlrd:rvb i="5638"/>
        </ext>
      </extLst>
    </bk>
    <bk>
      <extLst>
        <ext uri="{3e2802c4-a4d2-4d8b-9148-e3be6c30e623}">
          <xlrd:rvb i="5639"/>
        </ext>
      </extLst>
    </bk>
    <bk>
      <extLst>
        <ext uri="{3e2802c4-a4d2-4d8b-9148-e3be6c30e623}">
          <xlrd:rvb i="5640"/>
        </ext>
      </extLst>
    </bk>
    <bk>
      <extLst>
        <ext uri="{3e2802c4-a4d2-4d8b-9148-e3be6c30e623}">
          <xlrd:rvb i="5641"/>
        </ext>
      </extLst>
    </bk>
    <bk>
      <extLst>
        <ext uri="{3e2802c4-a4d2-4d8b-9148-e3be6c30e623}">
          <xlrd:rvb i="5642"/>
        </ext>
      </extLst>
    </bk>
    <bk>
      <extLst>
        <ext uri="{3e2802c4-a4d2-4d8b-9148-e3be6c30e623}">
          <xlrd:rvb i="5643"/>
        </ext>
      </extLst>
    </bk>
    <bk>
      <extLst>
        <ext uri="{3e2802c4-a4d2-4d8b-9148-e3be6c30e623}">
          <xlrd:rvb i="5644"/>
        </ext>
      </extLst>
    </bk>
    <bk>
      <extLst>
        <ext uri="{3e2802c4-a4d2-4d8b-9148-e3be6c30e623}">
          <xlrd:rvb i="5645"/>
        </ext>
      </extLst>
    </bk>
    <bk>
      <extLst>
        <ext uri="{3e2802c4-a4d2-4d8b-9148-e3be6c30e623}">
          <xlrd:rvb i="5646"/>
        </ext>
      </extLst>
    </bk>
    <bk>
      <extLst>
        <ext uri="{3e2802c4-a4d2-4d8b-9148-e3be6c30e623}">
          <xlrd:rvb i="5647"/>
        </ext>
      </extLst>
    </bk>
    <bk>
      <extLst>
        <ext uri="{3e2802c4-a4d2-4d8b-9148-e3be6c30e623}">
          <xlrd:rvb i="5648"/>
        </ext>
      </extLst>
    </bk>
    <bk>
      <extLst>
        <ext uri="{3e2802c4-a4d2-4d8b-9148-e3be6c30e623}">
          <xlrd:rvb i="5649"/>
        </ext>
      </extLst>
    </bk>
    <bk>
      <extLst>
        <ext uri="{3e2802c4-a4d2-4d8b-9148-e3be6c30e623}">
          <xlrd:rvb i="5650"/>
        </ext>
      </extLst>
    </bk>
    <bk>
      <extLst>
        <ext uri="{3e2802c4-a4d2-4d8b-9148-e3be6c30e623}">
          <xlrd:rvb i="5651"/>
        </ext>
      </extLst>
    </bk>
    <bk>
      <extLst>
        <ext uri="{3e2802c4-a4d2-4d8b-9148-e3be6c30e623}">
          <xlrd:rvb i="5652"/>
        </ext>
      </extLst>
    </bk>
    <bk>
      <extLst>
        <ext uri="{3e2802c4-a4d2-4d8b-9148-e3be6c30e623}">
          <xlrd:rvb i="5653"/>
        </ext>
      </extLst>
    </bk>
    <bk>
      <extLst>
        <ext uri="{3e2802c4-a4d2-4d8b-9148-e3be6c30e623}">
          <xlrd:rvb i="5654"/>
        </ext>
      </extLst>
    </bk>
    <bk>
      <extLst>
        <ext uri="{3e2802c4-a4d2-4d8b-9148-e3be6c30e623}">
          <xlrd:rvb i="5655"/>
        </ext>
      </extLst>
    </bk>
    <bk>
      <extLst>
        <ext uri="{3e2802c4-a4d2-4d8b-9148-e3be6c30e623}">
          <xlrd:rvb i="5656"/>
        </ext>
      </extLst>
    </bk>
    <bk>
      <extLst>
        <ext uri="{3e2802c4-a4d2-4d8b-9148-e3be6c30e623}">
          <xlrd:rvb i="5657"/>
        </ext>
      </extLst>
    </bk>
    <bk>
      <extLst>
        <ext uri="{3e2802c4-a4d2-4d8b-9148-e3be6c30e623}">
          <xlrd:rvb i="5658"/>
        </ext>
      </extLst>
    </bk>
    <bk>
      <extLst>
        <ext uri="{3e2802c4-a4d2-4d8b-9148-e3be6c30e623}">
          <xlrd:rvb i="5659"/>
        </ext>
      </extLst>
    </bk>
    <bk>
      <extLst>
        <ext uri="{3e2802c4-a4d2-4d8b-9148-e3be6c30e623}">
          <xlrd:rvb i="5660"/>
        </ext>
      </extLst>
    </bk>
    <bk>
      <extLst>
        <ext uri="{3e2802c4-a4d2-4d8b-9148-e3be6c30e623}">
          <xlrd:rvb i="5661"/>
        </ext>
      </extLst>
    </bk>
    <bk>
      <extLst>
        <ext uri="{3e2802c4-a4d2-4d8b-9148-e3be6c30e623}">
          <xlrd:rvb i="5662"/>
        </ext>
      </extLst>
    </bk>
    <bk>
      <extLst>
        <ext uri="{3e2802c4-a4d2-4d8b-9148-e3be6c30e623}">
          <xlrd:rvb i="5663"/>
        </ext>
      </extLst>
    </bk>
    <bk>
      <extLst>
        <ext uri="{3e2802c4-a4d2-4d8b-9148-e3be6c30e623}">
          <xlrd:rvb i="5664"/>
        </ext>
      </extLst>
    </bk>
    <bk>
      <extLst>
        <ext uri="{3e2802c4-a4d2-4d8b-9148-e3be6c30e623}">
          <xlrd:rvb i="5665"/>
        </ext>
      </extLst>
    </bk>
    <bk>
      <extLst>
        <ext uri="{3e2802c4-a4d2-4d8b-9148-e3be6c30e623}">
          <xlrd:rvb i="5666"/>
        </ext>
      </extLst>
    </bk>
    <bk>
      <extLst>
        <ext uri="{3e2802c4-a4d2-4d8b-9148-e3be6c30e623}">
          <xlrd:rvb i="5667"/>
        </ext>
      </extLst>
    </bk>
    <bk>
      <extLst>
        <ext uri="{3e2802c4-a4d2-4d8b-9148-e3be6c30e623}">
          <xlrd:rvb i="5668"/>
        </ext>
      </extLst>
    </bk>
    <bk>
      <extLst>
        <ext uri="{3e2802c4-a4d2-4d8b-9148-e3be6c30e623}">
          <xlrd:rvb i="5669"/>
        </ext>
      </extLst>
    </bk>
    <bk>
      <extLst>
        <ext uri="{3e2802c4-a4d2-4d8b-9148-e3be6c30e623}">
          <xlrd:rvb i="5670"/>
        </ext>
      </extLst>
    </bk>
    <bk>
      <extLst>
        <ext uri="{3e2802c4-a4d2-4d8b-9148-e3be6c30e623}">
          <xlrd:rvb i="5671"/>
        </ext>
      </extLst>
    </bk>
    <bk>
      <extLst>
        <ext uri="{3e2802c4-a4d2-4d8b-9148-e3be6c30e623}">
          <xlrd:rvb i="5672"/>
        </ext>
      </extLst>
    </bk>
    <bk>
      <extLst>
        <ext uri="{3e2802c4-a4d2-4d8b-9148-e3be6c30e623}">
          <xlrd:rvb i="5673"/>
        </ext>
      </extLst>
    </bk>
    <bk>
      <extLst>
        <ext uri="{3e2802c4-a4d2-4d8b-9148-e3be6c30e623}">
          <xlrd:rvb i="5674"/>
        </ext>
      </extLst>
    </bk>
    <bk>
      <extLst>
        <ext uri="{3e2802c4-a4d2-4d8b-9148-e3be6c30e623}">
          <xlrd:rvb i="5675"/>
        </ext>
      </extLst>
    </bk>
    <bk>
      <extLst>
        <ext uri="{3e2802c4-a4d2-4d8b-9148-e3be6c30e623}">
          <xlrd:rvb i="5676"/>
        </ext>
      </extLst>
    </bk>
    <bk>
      <extLst>
        <ext uri="{3e2802c4-a4d2-4d8b-9148-e3be6c30e623}">
          <xlrd:rvb i="5677"/>
        </ext>
      </extLst>
    </bk>
    <bk>
      <extLst>
        <ext uri="{3e2802c4-a4d2-4d8b-9148-e3be6c30e623}">
          <xlrd:rvb i="5678"/>
        </ext>
      </extLst>
    </bk>
    <bk>
      <extLst>
        <ext uri="{3e2802c4-a4d2-4d8b-9148-e3be6c30e623}">
          <xlrd:rvb i="5679"/>
        </ext>
      </extLst>
    </bk>
    <bk>
      <extLst>
        <ext uri="{3e2802c4-a4d2-4d8b-9148-e3be6c30e623}">
          <xlrd:rvb i="5680"/>
        </ext>
      </extLst>
    </bk>
    <bk>
      <extLst>
        <ext uri="{3e2802c4-a4d2-4d8b-9148-e3be6c30e623}">
          <xlrd:rvb i="5681"/>
        </ext>
      </extLst>
    </bk>
    <bk>
      <extLst>
        <ext uri="{3e2802c4-a4d2-4d8b-9148-e3be6c30e623}">
          <xlrd:rvb i="5682"/>
        </ext>
      </extLst>
    </bk>
    <bk>
      <extLst>
        <ext uri="{3e2802c4-a4d2-4d8b-9148-e3be6c30e623}">
          <xlrd:rvb i="5683"/>
        </ext>
      </extLst>
    </bk>
    <bk>
      <extLst>
        <ext uri="{3e2802c4-a4d2-4d8b-9148-e3be6c30e623}">
          <xlrd:rvb i="5684"/>
        </ext>
      </extLst>
    </bk>
    <bk>
      <extLst>
        <ext uri="{3e2802c4-a4d2-4d8b-9148-e3be6c30e623}">
          <xlrd:rvb i="5685"/>
        </ext>
      </extLst>
    </bk>
    <bk>
      <extLst>
        <ext uri="{3e2802c4-a4d2-4d8b-9148-e3be6c30e623}">
          <xlrd:rvb i="5686"/>
        </ext>
      </extLst>
    </bk>
    <bk>
      <extLst>
        <ext uri="{3e2802c4-a4d2-4d8b-9148-e3be6c30e623}">
          <xlrd:rvb i="5687"/>
        </ext>
      </extLst>
    </bk>
    <bk>
      <extLst>
        <ext uri="{3e2802c4-a4d2-4d8b-9148-e3be6c30e623}">
          <xlrd:rvb i="5688"/>
        </ext>
      </extLst>
    </bk>
    <bk>
      <extLst>
        <ext uri="{3e2802c4-a4d2-4d8b-9148-e3be6c30e623}">
          <xlrd:rvb i="5689"/>
        </ext>
      </extLst>
    </bk>
    <bk>
      <extLst>
        <ext uri="{3e2802c4-a4d2-4d8b-9148-e3be6c30e623}">
          <xlrd:rvb i="5690"/>
        </ext>
      </extLst>
    </bk>
    <bk>
      <extLst>
        <ext uri="{3e2802c4-a4d2-4d8b-9148-e3be6c30e623}">
          <xlrd:rvb i="5691"/>
        </ext>
      </extLst>
    </bk>
    <bk>
      <extLst>
        <ext uri="{3e2802c4-a4d2-4d8b-9148-e3be6c30e623}">
          <xlrd:rvb i="5692"/>
        </ext>
      </extLst>
    </bk>
    <bk>
      <extLst>
        <ext uri="{3e2802c4-a4d2-4d8b-9148-e3be6c30e623}">
          <xlrd:rvb i="5693"/>
        </ext>
      </extLst>
    </bk>
    <bk>
      <extLst>
        <ext uri="{3e2802c4-a4d2-4d8b-9148-e3be6c30e623}">
          <xlrd:rvb i="5694"/>
        </ext>
      </extLst>
    </bk>
    <bk>
      <extLst>
        <ext uri="{3e2802c4-a4d2-4d8b-9148-e3be6c30e623}">
          <xlrd:rvb i="5695"/>
        </ext>
      </extLst>
    </bk>
    <bk>
      <extLst>
        <ext uri="{3e2802c4-a4d2-4d8b-9148-e3be6c30e623}">
          <xlrd:rvb i="5696"/>
        </ext>
      </extLst>
    </bk>
    <bk>
      <extLst>
        <ext uri="{3e2802c4-a4d2-4d8b-9148-e3be6c30e623}">
          <xlrd:rvb i="5697"/>
        </ext>
      </extLst>
    </bk>
    <bk>
      <extLst>
        <ext uri="{3e2802c4-a4d2-4d8b-9148-e3be6c30e623}">
          <xlrd:rvb i="5698"/>
        </ext>
      </extLst>
    </bk>
    <bk>
      <extLst>
        <ext uri="{3e2802c4-a4d2-4d8b-9148-e3be6c30e623}">
          <xlrd:rvb i="5699"/>
        </ext>
      </extLst>
    </bk>
    <bk>
      <extLst>
        <ext uri="{3e2802c4-a4d2-4d8b-9148-e3be6c30e623}">
          <xlrd:rvb i="5700"/>
        </ext>
      </extLst>
    </bk>
    <bk>
      <extLst>
        <ext uri="{3e2802c4-a4d2-4d8b-9148-e3be6c30e623}">
          <xlrd:rvb i="5701"/>
        </ext>
      </extLst>
    </bk>
    <bk>
      <extLst>
        <ext uri="{3e2802c4-a4d2-4d8b-9148-e3be6c30e623}">
          <xlrd:rvb i="5702"/>
        </ext>
      </extLst>
    </bk>
    <bk>
      <extLst>
        <ext uri="{3e2802c4-a4d2-4d8b-9148-e3be6c30e623}">
          <xlrd:rvb i="5703"/>
        </ext>
      </extLst>
    </bk>
    <bk>
      <extLst>
        <ext uri="{3e2802c4-a4d2-4d8b-9148-e3be6c30e623}">
          <xlrd:rvb i="5704"/>
        </ext>
      </extLst>
    </bk>
    <bk>
      <extLst>
        <ext uri="{3e2802c4-a4d2-4d8b-9148-e3be6c30e623}">
          <xlrd:rvb i="5705"/>
        </ext>
      </extLst>
    </bk>
    <bk>
      <extLst>
        <ext uri="{3e2802c4-a4d2-4d8b-9148-e3be6c30e623}">
          <xlrd:rvb i="5706"/>
        </ext>
      </extLst>
    </bk>
    <bk>
      <extLst>
        <ext uri="{3e2802c4-a4d2-4d8b-9148-e3be6c30e623}">
          <xlrd:rvb i="5707"/>
        </ext>
      </extLst>
    </bk>
    <bk>
      <extLst>
        <ext uri="{3e2802c4-a4d2-4d8b-9148-e3be6c30e623}">
          <xlrd:rvb i="5708"/>
        </ext>
      </extLst>
    </bk>
    <bk>
      <extLst>
        <ext uri="{3e2802c4-a4d2-4d8b-9148-e3be6c30e623}">
          <xlrd:rvb i="5709"/>
        </ext>
      </extLst>
    </bk>
    <bk>
      <extLst>
        <ext uri="{3e2802c4-a4d2-4d8b-9148-e3be6c30e623}">
          <xlrd:rvb i="5710"/>
        </ext>
      </extLst>
    </bk>
    <bk>
      <extLst>
        <ext uri="{3e2802c4-a4d2-4d8b-9148-e3be6c30e623}">
          <xlrd:rvb i="5711"/>
        </ext>
      </extLst>
    </bk>
    <bk>
      <extLst>
        <ext uri="{3e2802c4-a4d2-4d8b-9148-e3be6c30e623}">
          <xlrd:rvb i="5712"/>
        </ext>
      </extLst>
    </bk>
    <bk>
      <extLst>
        <ext uri="{3e2802c4-a4d2-4d8b-9148-e3be6c30e623}">
          <xlrd:rvb i="5713"/>
        </ext>
      </extLst>
    </bk>
    <bk>
      <extLst>
        <ext uri="{3e2802c4-a4d2-4d8b-9148-e3be6c30e623}">
          <xlrd:rvb i="5714"/>
        </ext>
      </extLst>
    </bk>
    <bk>
      <extLst>
        <ext uri="{3e2802c4-a4d2-4d8b-9148-e3be6c30e623}">
          <xlrd:rvb i="5715"/>
        </ext>
      </extLst>
    </bk>
    <bk>
      <extLst>
        <ext uri="{3e2802c4-a4d2-4d8b-9148-e3be6c30e623}">
          <xlrd:rvb i="5716"/>
        </ext>
      </extLst>
    </bk>
    <bk>
      <extLst>
        <ext uri="{3e2802c4-a4d2-4d8b-9148-e3be6c30e623}">
          <xlrd:rvb i="5717"/>
        </ext>
      </extLst>
    </bk>
    <bk>
      <extLst>
        <ext uri="{3e2802c4-a4d2-4d8b-9148-e3be6c30e623}">
          <xlrd:rvb i="5718"/>
        </ext>
      </extLst>
    </bk>
    <bk>
      <extLst>
        <ext uri="{3e2802c4-a4d2-4d8b-9148-e3be6c30e623}">
          <xlrd:rvb i="5719"/>
        </ext>
      </extLst>
    </bk>
    <bk>
      <extLst>
        <ext uri="{3e2802c4-a4d2-4d8b-9148-e3be6c30e623}">
          <xlrd:rvb i="5720"/>
        </ext>
      </extLst>
    </bk>
    <bk>
      <extLst>
        <ext uri="{3e2802c4-a4d2-4d8b-9148-e3be6c30e623}">
          <xlrd:rvb i="5721"/>
        </ext>
      </extLst>
    </bk>
    <bk>
      <extLst>
        <ext uri="{3e2802c4-a4d2-4d8b-9148-e3be6c30e623}">
          <xlrd:rvb i="5722"/>
        </ext>
      </extLst>
    </bk>
    <bk>
      <extLst>
        <ext uri="{3e2802c4-a4d2-4d8b-9148-e3be6c30e623}">
          <xlrd:rvb i="5723"/>
        </ext>
      </extLst>
    </bk>
    <bk>
      <extLst>
        <ext uri="{3e2802c4-a4d2-4d8b-9148-e3be6c30e623}">
          <xlrd:rvb i="5724"/>
        </ext>
      </extLst>
    </bk>
    <bk>
      <extLst>
        <ext uri="{3e2802c4-a4d2-4d8b-9148-e3be6c30e623}">
          <xlrd:rvb i="5725"/>
        </ext>
      </extLst>
    </bk>
    <bk>
      <extLst>
        <ext uri="{3e2802c4-a4d2-4d8b-9148-e3be6c30e623}">
          <xlrd:rvb i="5726"/>
        </ext>
      </extLst>
    </bk>
    <bk>
      <extLst>
        <ext uri="{3e2802c4-a4d2-4d8b-9148-e3be6c30e623}">
          <xlrd:rvb i="5727"/>
        </ext>
      </extLst>
    </bk>
    <bk>
      <extLst>
        <ext uri="{3e2802c4-a4d2-4d8b-9148-e3be6c30e623}">
          <xlrd:rvb i="5728"/>
        </ext>
      </extLst>
    </bk>
    <bk>
      <extLst>
        <ext uri="{3e2802c4-a4d2-4d8b-9148-e3be6c30e623}">
          <xlrd:rvb i="5729"/>
        </ext>
      </extLst>
    </bk>
    <bk>
      <extLst>
        <ext uri="{3e2802c4-a4d2-4d8b-9148-e3be6c30e623}">
          <xlrd:rvb i="5730"/>
        </ext>
      </extLst>
    </bk>
    <bk>
      <extLst>
        <ext uri="{3e2802c4-a4d2-4d8b-9148-e3be6c30e623}">
          <xlrd:rvb i="5731"/>
        </ext>
      </extLst>
    </bk>
    <bk>
      <extLst>
        <ext uri="{3e2802c4-a4d2-4d8b-9148-e3be6c30e623}">
          <xlrd:rvb i="5732"/>
        </ext>
      </extLst>
    </bk>
    <bk>
      <extLst>
        <ext uri="{3e2802c4-a4d2-4d8b-9148-e3be6c30e623}">
          <xlrd:rvb i="5733"/>
        </ext>
      </extLst>
    </bk>
    <bk>
      <extLst>
        <ext uri="{3e2802c4-a4d2-4d8b-9148-e3be6c30e623}">
          <xlrd:rvb i="5734"/>
        </ext>
      </extLst>
    </bk>
    <bk>
      <extLst>
        <ext uri="{3e2802c4-a4d2-4d8b-9148-e3be6c30e623}">
          <xlrd:rvb i="5735"/>
        </ext>
      </extLst>
    </bk>
    <bk>
      <extLst>
        <ext uri="{3e2802c4-a4d2-4d8b-9148-e3be6c30e623}">
          <xlrd:rvb i="5736"/>
        </ext>
      </extLst>
    </bk>
    <bk>
      <extLst>
        <ext uri="{3e2802c4-a4d2-4d8b-9148-e3be6c30e623}">
          <xlrd:rvb i="5737"/>
        </ext>
      </extLst>
    </bk>
    <bk>
      <extLst>
        <ext uri="{3e2802c4-a4d2-4d8b-9148-e3be6c30e623}">
          <xlrd:rvb i="5738"/>
        </ext>
      </extLst>
    </bk>
    <bk>
      <extLst>
        <ext uri="{3e2802c4-a4d2-4d8b-9148-e3be6c30e623}">
          <xlrd:rvb i="5739"/>
        </ext>
      </extLst>
    </bk>
    <bk>
      <extLst>
        <ext uri="{3e2802c4-a4d2-4d8b-9148-e3be6c30e623}">
          <xlrd:rvb i="5740"/>
        </ext>
      </extLst>
    </bk>
    <bk>
      <extLst>
        <ext uri="{3e2802c4-a4d2-4d8b-9148-e3be6c30e623}">
          <xlrd:rvb i="5741"/>
        </ext>
      </extLst>
    </bk>
    <bk>
      <extLst>
        <ext uri="{3e2802c4-a4d2-4d8b-9148-e3be6c30e623}">
          <xlrd:rvb i="5742"/>
        </ext>
      </extLst>
    </bk>
    <bk>
      <extLst>
        <ext uri="{3e2802c4-a4d2-4d8b-9148-e3be6c30e623}">
          <xlrd:rvb i="5743"/>
        </ext>
      </extLst>
    </bk>
    <bk>
      <extLst>
        <ext uri="{3e2802c4-a4d2-4d8b-9148-e3be6c30e623}">
          <xlrd:rvb i="5744"/>
        </ext>
      </extLst>
    </bk>
    <bk>
      <extLst>
        <ext uri="{3e2802c4-a4d2-4d8b-9148-e3be6c30e623}">
          <xlrd:rvb i="5745"/>
        </ext>
      </extLst>
    </bk>
    <bk>
      <extLst>
        <ext uri="{3e2802c4-a4d2-4d8b-9148-e3be6c30e623}">
          <xlrd:rvb i="5746"/>
        </ext>
      </extLst>
    </bk>
    <bk>
      <extLst>
        <ext uri="{3e2802c4-a4d2-4d8b-9148-e3be6c30e623}">
          <xlrd:rvb i="5747"/>
        </ext>
      </extLst>
    </bk>
    <bk>
      <extLst>
        <ext uri="{3e2802c4-a4d2-4d8b-9148-e3be6c30e623}">
          <xlrd:rvb i="5748"/>
        </ext>
      </extLst>
    </bk>
    <bk>
      <extLst>
        <ext uri="{3e2802c4-a4d2-4d8b-9148-e3be6c30e623}">
          <xlrd:rvb i="5749"/>
        </ext>
      </extLst>
    </bk>
    <bk>
      <extLst>
        <ext uri="{3e2802c4-a4d2-4d8b-9148-e3be6c30e623}">
          <xlrd:rvb i="5750"/>
        </ext>
      </extLst>
    </bk>
    <bk>
      <extLst>
        <ext uri="{3e2802c4-a4d2-4d8b-9148-e3be6c30e623}">
          <xlrd:rvb i="5751"/>
        </ext>
      </extLst>
    </bk>
    <bk>
      <extLst>
        <ext uri="{3e2802c4-a4d2-4d8b-9148-e3be6c30e623}">
          <xlrd:rvb i="5752"/>
        </ext>
      </extLst>
    </bk>
    <bk>
      <extLst>
        <ext uri="{3e2802c4-a4d2-4d8b-9148-e3be6c30e623}">
          <xlrd:rvb i="5753"/>
        </ext>
      </extLst>
    </bk>
    <bk>
      <extLst>
        <ext uri="{3e2802c4-a4d2-4d8b-9148-e3be6c30e623}">
          <xlrd:rvb i="5754"/>
        </ext>
      </extLst>
    </bk>
    <bk>
      <extLst>
        <ext uri="{3e2802c4-a4d2-4d8b-9148-e3be6c30e623}">
          <xlrd:rvb i="5755"/>
        </ext>
      </extLst>
    </bk>
    <bk>
      <extLst>
        <ext uri="{3e2802c4-a4d2-4d8b-9148-e3be6c30e623}">
          <xlrd:rvb i="5756"/>
        </ext>
      </extLst>
    </bk>
    <bk>
      <extLst>
        <ext uri="{3e2802c4-a4d2-4d8b-9148-e3be6c30e623}">
          <xlrd:rvb i="5757"/>
        </ext>
      </extLst>
    </bk>
    <bk>
      <extLst>
        <ext uri="{3e2802c4-a4d2-4d8b-9148-e3be6c30e623}">
          <xlrd:rvb i="5758"/>
        </ext>
      </extLst>
    </bk>
    <bk>
      <extLst>
        <ext uri="{3e2802c4-a4d2-4d8b-9148-e3be6c30e623}">
          <xlrd:rvb i="5759"/>
        </ext>
      </extLst>
    </bk>
    <bk>
      <extLst>
        <ext uri="{3e2802c4-a4d2-4d8b-9148-e3be6c30e623}">
          <xlrd:rvb i="5760"/>
        </ext>
      </extLst>
    </bk>
    <bk>
      <extLst>
        <ext uri="{3e2802c4-a4d2-4d8b-9148-e3be6c30e623}">
          <xlrd:rvb i="5761"/>
        </ext>
      </extLst>
    </bk>
    <bk>
      <extLst>
        <ext uri="{3e2802c4-a4d2-4d8b-9148-e3be6c30e623}">
          <xlrd:rvb i="5762"/>
        </ext>
      </extLst>
    </bk>
    <bk>
      <extLst>
        <ext uri="{3e2802c4-a4d2-4d8b-9148-e3be6c30e623}">
          <xlrd:rvb i="5763"/>
        </ext>
      </extLst>
    </bk>
    <bk>
      <extLst>
        <ext uri="{3e2802c4-a4d2-4d8b-9148-e3be6c30e623}">
          <xlrd:rvb i="5764"/>
        </ext>
      </extLst>
    </bk>
    <bk>
      <extLst>
        <ext uri="{3e2802c4-a4d2-4d8b-9148-e3be6c30e623}">
          <xlrd:rvb i="5765"/>
        </ext>
      </extLst>
    </bk>
    <bk>
      <extLst>
        <ext uri="{3e2802c4-a4d2-4d8b-9148-e3be6c30e623}">
          <xlrd:rvb i="5766"/>
        </ext>
      </extLst>
    </bk>
    <bk>
      <extLst>
        <ext uri="{3e2802c4-a4d2-4d8b-9148-e3be6c30e623}">
          <xlrd:rvb i="5767"/>
        </ext>
      </extLst>
    </bk>
    <bk>
      <extLst>
        <ext uri="{3e2802c4-a4d2-4d8b-9148-e3be6c30e623}">
          <xlrd:rvb i="5768"/>
        </ext>
      </extLst>
    </bk>
    <bk>
      <extLst>
        <ext uri="{3e2802c4-a4d2-4d8b-9148-e3be6c30e623}">
          <xlrd:rvb i="5769"/>
        </ext>
      </extLst>
    </bk>
    <bk>
      <extLst>
        <ext uri="{3e2802c4-a4d2-4d8b-9148-e3be6c30e623}">
          <xlrd:rvb i="5770"/>
        </ext>
      </extLst>
    </bk>
    <bk>
      <extLst>
        <ext uri="{3e2802c4-a4d2-4d8b-9148-e3be6c30e623}">
          <xlrd:rvb i="5771"/>
        </ext>
      </extLst>
    </bk>
    <bk>
      <extLst>
        <ext uri="{3e2802c4-a4d2-4d8b-9148-e3be6c30e623}">
          <xlrd:rvb i="5772"/>
        </ext>
      </extLst>
    </bk>
    <bk>
      <extLst>
        <ext uri="{3e2802c4-a4d2-4d8b-9148-e3be6c30e623}">
          <xlrd:rvb i="5773"/>
        </ext>
      </extLst>
    </bk>
    <bk>
      <extLst>
        <ext uri="{3e2802c4-a4d2-4d8b-9148-e3be6c30e623}">
          <xlrd:rvb i="5774"/>
        </ext>
      </extLst>
    </bk>
    <bk>
      <extLst>
        <ext uri="{3e2802c4-a4d2-4d8b-9148-e3be6c30e623}">
          <xlrd:rvb i="5775"/>
        </ext>
      </extLst>
    </bk>
    <bk>
      <extLst>
        <ext uri="{3e2802c4-a4d2-4d8b-9148-e3be6c30e623}">
          <xlrd:rvb i="5776"/>
        </ext>
      </extLst>
    </bk>
    <bk>
      <extLst>
        <ext uri="{3e2802c4-a4d2-4d8b-9148-e3be6c30e623}">
          <xlrd:rvb i="5777"/>
        </ext>
      </extLst>
    </bk>
    <bk>
      <extLst>
        <ext uri="{3e2802c4-a4d2-4d8b-9148-e3be6c30e623}">
          <xlrd:rvb i="5778"/>
        </ext>
      </extLst>
    </bk>
    <bk>
      <extLst>
        <ext uri="{3e2802c4-a4d2-4d8b-9148-e3be6c30e623}">
          <xlrd:rvb i="5779"/>
        </ext>
      </extLst>
    </bk>
    <bk>
      <extLst>
        <ext uri="{3e2802c4-a4d2-4d8b-9148-e3be6c30e623}">
          <xlrd:rvb i="5780"/>
        </ext>
      </extLst>
    </bk>
    <bk>
      <extLst>
        <ext uri="{3e2802c4-a4d2-4d8b-9148-e3be6c30e623}">
          <xlrd:rvb i="5781"/>
        </ext>
      </extLst>
    </bk>
    <bk>
      <extLst>
        <ext uri="{3e2802c4-a4d2-4d8b-9148-e3be6c30e623}">
          <xlrd:rvb i="5782"/>
        </ext>
      </extLst>
    </bk>
    <bk>
      <extLst>
        <ext uri="{3e2802c4-a4d2-4d8b-9148-e3be6c30e623}">
          <xlrd:rvb i="5783"/>
        </ext>
      </extLst>
    </bk>
    <bk>
      <extLst>
        <ext uri="{3e2802c4-a4d2-4d8b-9148-e3be6c30e623}">
          <xlrd:rvb i="5784"/>
        </ext>
      </extLst>
    </bk>
    <bk>
      <extLst>
        <ext uri="{3e2802c4-a4d2-4d8b-9148-e3be6c30e623}">
          <xlrd:rvb i="5785"/>
        </ext>
      </extLst>
    </bk>
    <bk>
      <extLst>
        <ext uri="{3e2802c4-a4d2-4d8b-9148-e3be6c30e623}">
          <xlrd:rvb i="5786"/>
        </ext>
      </extLst>
    </bk>
    <bk>
      <extLst>
        <ext uri="{3e2802c4-a4d2-4d8b-9148-e3be6c30e623}">
          <xlrd:rvb i="5787"/>
        </ext>
      </extLst>
    </bk>
    <bk>
      <extLst>
        <ext uri="{3e2802c4-a4d2-4d8b-9148-e3be6c30e623}">
          <xlrd:rvb i="5788"/>
        </ext>
      </extLst>
    </bk>
    <bk>
      <extLst>
        <ext uri="{3e2802c4-a4d2-4d8b-9148-e3be6c30e623}">
          <xlrd:rvb i="5789"/>
        </ext>
      </extLst>
    </bk>
    <bk>
      <extLst>
        <ext uri="{3e2802c4-a4d2-4d8b-9148-e3be6c30e623}">
          <xlrd:rvb i="5790"/>
        </ext>
      </extLst>
    </bk>
    <bk>
      <extLst>
        <ext uri="{3e2802c4-a4d2-4d8b-9148-e3be6c30e623}">
          <xlrd:rvb i="5791"/>
        </ext>
      </extLst>
    </bk>
    <bk>
      <extLst>
        <ext uri="{3e2802c4-a4d2-4d8b-9148-e3be6c30e623}">
          <xlrd:rvb i="5792"/>
        </ext>
      </extLst>
    </bk>
    <bk>
      <extLst>
        <ext uri="{3e2802c4-a4d2-4d8b-9148-e3be6c30e623}">
          <xlrd:rvb i="5793"/>
        </ext>
      </extLst>
    </bk>
    <bk>
      <extLst>
        <ext uri="{3e2802c4-a4d2-4d8b-9148-e3be6c30e623}">
          <xlrd:rvb i="5794"/>
        </ext>
      </extLst>
    </bk>
    <bk>
      <extLst>
        <ext uri="{3e2802c4-a4d2-4d8b-9148-e3be6c30e623}">
          <xlrd:rvb i="5795"/>
        </ext>
      </extLst>
    </bk>
    <bk>
      <extLst>
        <ext uri="{3e2802c4-a4d2-4d8b-9148-e3be6c30e623}">
          <xlrd:rvb i="5796"/>
        </ext>
      </extLst>
    </bk>
    <bk>
      <extLst>
        <ext uri="{3e2802c4-a4d2-4d8b-9148-e3be6c30e623}">
          <xlrd:rvb i="5797"/>
        </ext>
      </extLst>
    </bk>
    <bk>
      <extLst>
        <ext uri="{3e2802c4-a4d2-4d8b-9148-e3be6c30e623}">
          <xlrd:rvb i="5798"/>
        </ext>
      </extLst>
    </bk>
    <bk>
      <extLst>
        <ext uri="{3e2802c4-a4d2-4d8b-9148-e3be6c30e623}">
          <xlrd:rvb i="5799"/>
        </ext>
      </extLst>
    </bk>
    <bk>
      <extLst>
        <ext uri="{3e2802c4-a4d2-4d8b-9148-e3be6c30e623}">
          <xlrd:rvb i="5800"/>
        </ext>
      </extLst>
    </bk>
    <bk>
      <extLst>
        <ext uri="{3e2802c4-a4d2-4d8b-9148-e3be6c30e623}">
          <xlrd:rvb i="5801"/>
        </ext>
      </extLst>
    </bk>
    <bk>
      <extLst>
        <ext uri="{3e2802c4-a4d2-4d8b-9148-e3be6c30e623}">
          <xlrd:rvb i="5802"/>
        </ext>
      </extLst>
    </bk>
    <bk>
      <extLst>
        <ext uri="{3e2802c4-a4d2-4d8b-9148-e3be6c30e623}">
          <xlrd:rvb i="5803"/>
        </ext>
      </extLst>
    </bk>
    <bk>
      <extLst>
        <ext uri="{3e2802c4-a4d2-4d8b-9148-e3be6c30e623}">
          <xlrd:rvb i="5804"/>
        </ext>
      </extLst>
    </bk>
    <bk>
      <extLst>
        <ext uri="{3e2802c4-a4d2-4d8b-9148-e3be6c30e623}">
          <xlrd:rvb i="5805"/>
        </ext>
      </extLst>
    </bk>
    <bk>
      <extLst>
        <ext uri="{3e2802c4-a4d2-4d8b-9148-e3be6c30e623}">
          <xlrd:rvb i="5806"/>
        </ext>
      </extLst>
    </bk>
    <bk>
      <extLst>
        <ext uri="{3e2802c4-a4d2-4d8b-9148-e3be6c30e623}">
          <xlrd:rvb i="5807"/>
        </ext>
      </extLst>
    </bk>
    <bk>
      <extLst>
        <ext uri="{3e2802c4-a4d2-4d8b-9148-e3be6c30e623}">
          <xlrd:rvb i="5808"/>
        </ext>
      </extLst>
    </bk>
    <bk>
      <extLst>
        <ext uri="{3e2802c4-a4d2-4d8b-9148-e3be6c30e623}">
          <xlrd:rvb i="5809"/>
        </ext>
      </extLst>
    </bk>
    <bk>
      <extLst>
        <ext uri="{3e2802c4-a4d2-4d8b-9148-e3be6c30e623}">
          <xlrd:rvb i="5810"/>
        </ext>
      </extLst>
    </bk>
    <bk>
      <extLst>
        <ext uri="{3e2802c4-a4d2-4d8b-9148-e3be6c30e623}">
          <xlrd:rvb i="5811"/>
        </ext>
      </extLst>
    </bk>
    <bk>
      <extLst>
        <ext uri="{3e2802c4-a4d2-4d8b-9148-e3be6c30e623}">
          <xlrd:rvb i="5812"/>
        </ext>
      </extLst>
    </bk>
    <bk>
      <extLst>
        <ext uri="{3e2802c4-a4d2-4d8b-9148-e3be6c30e623}">
          <xlrd:rvb i="5813"/>
        </ext>
      </extLst>
    </bk>
    <bk>
      <extLst>
        <ext uri="{3e2802c4-a4d2-4d8b-9148-e3be6c30e623}">
          <xlrd:rvb i="5814"/>
        </ext>
      </extLst>
    </bk>
    <bk>
      <extLst>
        <ext uri="{3e2802c4-a4d2-4d8b-9148-e3be6c30e623}">
          <xlrd:rvb i="5815"/>
        </ext>
      </extLst>
    </bk>
    <bk>
      <extLst>
        <ext uri="{3e2802c4-a4d2-4d8b-9148-e3be6c30e623}">
          <xlrd:rvb i="5816"/>
        </ext>
      </extLst>
    </bk>
    <bk>
      <extLst>
        <ext uri="{3e2802c4-a4d2-4d8b-9148-e3be6c30e623}">
          <xlrd:rvb i="5817"/>
        </ext>
      </extLst>
    </bk>
    <bk>
      <extLst>
        <ext uri="{3e2802c4-a4d2-4d8b-9148-e3be6c30e623}">
          <xlrd:rvb i="5818"/>
        </ext>
      </extLst>
    </bk>
    <bk>
      <extLst>
        <ext uri="{3e2802c4-a4d2-4d8b-9148-e3be6c30e623}">
          <xlrd:rvb i="5819"/>
        </ext>
      </extLst>
    </bk>
    <bk>
      <extLst>
        <ext uri="{3e2802c4-a4d2-4d8b-9148-e3be6c30e623}">
          <xlrd:rvb i="5820"/>
        </ext>
      </extLst>
    </bk>
    <bk>
      <extLst>
        <ext uri="{3e2802c4-a4d2-4d8b-9148-e3be6c30e623}">
          <xlrd:rvb i="5821"/>
        </ext>
      </extLst>
    </bk>
    <bk>
      <extLst>
        <ext uri="{3e2802c4-a4d2-4d8b-9148-e3be6c30e623}">
          <xlrd:rvb i="5822"/>
        </ext>
      </extLst>
    </bk>
    <bk>
      <extLst>
        <ext uri="{3e2802c4-a4d2-4d8b-9148-e3be6c30e623}">
          <xlrd:rvb i="5823"/>
        </ext>
      </extLst>
    </bk>
    <bk>
      <extLst>
        <ext uri="{3e2802c4-a4d2-4d8b-9148-e3be6c30e623}">
          <xlrd:rvb i="5824"/>
        </ext>
      </extLst>
    </bk>
    <bk>
      <extLst>
        <ext uri="{3e2802c4-a4d2-4d8b-9148-e3be6c30e623}">
          <xlrd:rvb i="5825"/>
        </ext>
      </extLst>
    </bk>
    <bk>
      <extLst>
        <ext uri="{3e2802c4-a4d2-4d8b-9148-e3be6c30e623}">
          <xlrd:rvb i="5826"/>
        </ext>
      </extLst>
    </bk>
    <bk>
      <extLst>
        <ext uri="{3e2802c4-a4d2-4d8b-9148-e3be6c30e623}">
          <xlrd:rvb i="5827"/>
        </ext>
      </extLst>
    </bk>
    <bk>
      <extLst>
        <ext uri="{3e2802c4-a4d2-4d8b-9148-e3be6c30e623}">
          <xlrd:rvb i="5828"/>
        </ext>
      </extLst>
    </bk>
    <bk>
      <extLst>
        <ext uri="{3e2802c4-a4d2-4d8b-9148-e3be6c30e623}">
          <xlrd:rvb i="5829"/>
        </ext>
      </extLst>
    </bk>
    <bk>
      <extLst>
        <ext uri="{3e2802c4-a4d2-4d8b-9148-e3be6c30e623}">
          <xlrd:rvb i="5830"/>
        </ext>
      </extLst>
    </bk>
    <bk>
      <extLst>
        <ext uri="{3e2802c4-a4d2-4d8b-9148-e3be6c30e623}">
          <xlrd:rvb i="5831"/>
        </ext>
      </extLst>
    </bk>
    <bk>
      <extLst>
        <ext uri="{3e2802c4-a4d2-4d8b-9148-e3be6c30e623}">
          <xlrd:rvb i="5832"/>
        </ext>
      </extLst>
    </bk>
    <bk>
      <extLst>
        <ext uri="{3e2802c4-a4d2-4d8b-9148-e3be6c30e623}">
          <xlrd:rvb i="5833"/>
        </ext>
      </extLst>
    </bk>
    <bk>
      <extLst>
        <ext uri="{3e2802c4-a4d2-4d8b-9148-e3be6c30e623}">
          <xlrd:rvb i="5834"/>
        </ext>
      </extLst>
    </bk>
    <bk>
      <extLst>
        <ext uri="{3e2802c4-a4d2-4d8b-9148-e3be6c30e623}">
          <xlrd:rvb i="5835"/>
        </ext>
      </extLst>
    </bk>
    <bk>
      <extLst>
        <ext uri="{3e2802c4-a4d2-4d8b-9148-e3be6c30e623}">
          <xlrd:rvb i="5836"/>
        </ext>
      </extLst>
    </bk>
    <bk>
      <extLst>
        <ext uri="{3e2802c4-a4d2-4d8b-9148-e3be6c30e623}">
          <xlrd:rvb i="5837"/>
        </ext>
      </extLst>
    </bk>
    <bk>
      <extLst>
        <ext uri="{3e2802c4-a4d2-4d8b-9148-e3be6c30e623}">
          <xlrd:rvb i="5838"/>
        </ext>
      </extLst>
    </bk>
    <bk>
      <extLst>
        <ext uri="{3e2802c4-a4d2-4d8b-9148-e3be6c30e623}">
          <xlrd:rvb i="5839"/>
        </ext>
      </extLst>
    </bk>
    <bk>
      <extLst>
        <ext uri="{3e2802c4-a4d2-4d8b-9148-e3be6c30e623}">
          <xlrd:rvb i="5840"/>
        </ext>
      </extLst>
    </bk>
    <bk>
      <extLst>
        <ext uri="{3e2802c4-a4d2-4d8b-9148-e3be6c30e623}">
          <xlrd:rvb i="5841"/>
        </ext>
      </extLst>
    </bk>
    <bk>
      <extLst>
        <ext uri="{3e2802c4-a4d2-4d8b-9148-e3be6c30e623}">
          <xlrd:rvb i="5842"/>
        </ext>
      </extLst>
    </bk>
    <bk>
      <extLst>
        <ext uri="{3e2802c4-a4d2-4d8b-9148-e3be6c30e623}">
          <xlrd:rvb i="5843"/>
        </ext>
      </extLst>
    </bk>
    <bk>
      <extLst>
        <ext uri="{3e2802c4-a4d2-4d8b-9148-e3be6c30e623}">
          <xlrd:rvb i="5844"/>
        </ext>
      </extLst>
    </bk>
    <bk>
      <extLst>
        <ext uri="{3e2802c4-a4d2-4d8b-9148-e3be6c30e623}">
          <xlrd:rvb i="5845"/>
        </ext>
      </extLst>
    </bk>
    <bk>
      <extLst>
        <ext uri="{3e2802c4-a4d2-4d8b-9148-e3be6c30e623}">
          <xlrd:rvb i="5846"/>
        </ext>
      </extLst>
    </bk>
    <bk>
      <extLst>
        <ext uri="{3e2802c4-a4d2-4d8b-9148-e3be6c30e623}">
          <xlrd:rvb i="5847"/>
        </ext>
      </extLst>
    </bk>
    <bk>
      <extLst>
        <ext uri="{3e2802c4-a4d2-4d8b-9148-e3be6c30e623}">
          <xlrd:rvb i="5848"/>
        </ext>
      </extLst>
    </bk>
    <bk>
      <extLst>
        <ext uri="{3e2802c4-a4d2-4d8b-9148-e3be6c30e623}">
          <xlrd:rvb i="5849"/>
        </ext>
      </extLst>
    </bk>
    <bk>
      <extLst>
        <ext uri="{3e2802c4-a4d2-4d8b-9148-e3be6c30e623}">
          <xlrd:rvb i="5850"/>
        </ext>
      </extLst>
    </bk>
    <bk>
      <extLst>
        <ext uri="{3e2802c4-a4d2-4d8b-9148-e3be6c30e623}">
          <xlrd:rvb i="5851"/>
        </ext>
      </extLst>
    </bk>
    <bk>
      <extLst>
        <ext uri="{3e2802c4-a4d2-4d8b-9148-e3be6c30e623}">
          <xlrd:rvb i="5852"/>
        </ext>
      </extLst>
    </bk>
    <bk>
      <extLst>
        <ext uri="{3e2802c4-a4d2-4d8b-9148-e3be6c30e623}">
          <xlrd:rvb i="5853"/>
        </ext>
      </extLst>
    </bk>
    <bk>
      <extLst>
        <ext uri="{3e2802c4-a4d2-4d8b-9148-e3be6c30e623}">
          <xlrd:rvb i="5854"/>
        </ext>
      </extLst>
    </bk>
    <bk>
      <extLst>
        <ext uri="{3e2802c4-a4d2-4d8b-9148-e3be6c30e623}">
          <xlrd:rvb i="5855"/>
        </ext>
      </extLst>
    </bk>
    <bk>
      <extLst>
        <ext uri="{3e2802c4-a4d2-4d8b-9148-e3be6c30e623}">
          <xlrd:rvb i="5856"/>
        </ext>
      </extLst>
    </bk>
    <bk>
      <extLst>
        <ext uri="{3e2802c4-a4d2-4d8b-9148-e3be6c30e623}">
          <xlrd:rvb i="5857"/>
        </ext>
      </extLst>
    </bk>
    <bk>
      <extLst>
        <ext uri="{3e2802c4-a4d2-4d8b-9148-e3be6c30e623}">
          <xlrd:rvb i="5858"/>
        </ext>
      </extLst>
    </bk>
    <bk>
      <extLst>
        <ext uri="{3e2802c4-a4d2-4d8b-9148-e3be6c30e623}">
          <xlrd:rvb i="5859"/>
        </ext>
      </extLst>
    </bk>
    <bk>
      <extLst>
        <ext uri="{3e2802c4-a4d2-4d8b-9148-e3be6c30e623}">
          <xlrd:rvb i="5860"/>
        </ext>
      </extLst>
    </bk>
    <bk>
      <extLst>
        <ext uri="{3e2802c4-a4d2-4d8b-9148-e3be6c30e623}">
          <xlrd:rvb i="5861"/>
        </ext>
      </extLst>
    </bk>
    <bk>
      <extLst>
        <ext uri="{3e2802c4-a4d2-4d8b-9148-e3be6c30e623}">
          <xlrd:rvb i="5862"/>
        </ext>
      </extLst>
    </bk>
    <bk>
      <extLst>
        <ext uri="{3e2802c4-a4d2-4d8b-9148-e3be6c30e623}">
          <xlrd:rvb i="5863"/>
        </ext>
      </extLst>
    </bk>
    <bk>
      <extLst>
        <ext uri="{3e2802c4-a4d2-4d8b-9148-e3be6c30e623}">
          <xlrd:rvb i="5864"/>
        </ext>
      </extLst>
    </bk>
    <bk>
      <extLst>
        <ext uri="{3e2802c4-a4d2-4d8b-9148-e3be6c30e623}">
          <xlrd:rvb i="5865"/>
        </ext>
      </extLst>
    </bk>
    <bk>
      <extLst>
        <ext uri="{3e2802c4-a4d2-4d8b-9148-e3be6c30e623}">
          <xlrd:rvb i="5866"/>
        </ext>
      </extLst>
    </bk>
    <bk>
      <extLst>
        <ext uri="{3e2802c4-a4d2-4d8b-9148-e3be6c30e623}">
          <xlrd:rvb i="5867"/>
        </ext>
      </extLst>
    </bk>
    <bk>
      <extLst>
        <ext uri="{3e2802c4-a4d2-4d8b-9148-e3be6c30e623}">
          <xlrd:rvb i="5868"/>
        </ext>
      </extLst>
    </bk>
    <bk>
      <extLst>
        <ext uri="{3e2802c4-a4d2-4d8b-9148-e3be6c30e623}">
          <xlrd:rvb i="5869"/>
        </ext>
      </extLst>
    </bk>
    <bk>
      <extLst>
        <ext uri="{3e2802c4-a4d2-4d8b-9148-e3be6c30e623}">
          <xlrd:rvb i="5870"/>
        </ext>
      </extLst>
    </bk>
    <bk>
      <extLst>
        <ext uri="{3e2802c4-a4d2-4d8b-9148-e3be6c30e623}">
          <xlrd:rvb i="5871"/>
        </ext>
      </extLst>
    </bk>
    <bk>
      <extLst>
        <ext uri="{3e2802c4-a4d2-4d8b-9148-e3be6c30e623}">
          <xlrd:rvb i="5872"/>
        </ext>
      </extLst>
    </bk>
    <bk>
      <extLst>
        <ext uri="{3e2802c4-a4d2-4d8b-9148-e3be6c30e623}">
          <xlrd:rvb i="5873"/>
        </ext>
      </extLst>
    </bk>
    <bk>
      <extLst>
        <ext uri="{3e2802c4-a4d2-4d8b-9148-e3be6c30e623}">
          <xlrd:rvb i="5874"/>
        </ext>
      </extLst>
    </bk>
    <bk>
      <extLst>
        <ext uri="{3e2802c4-a4d2-4d8b-9148-e3be6c30e623}">
          <xlrd:rvb i="5875"/>
        </ext>
      </extLst>
    </bk>
    <bk>
      <extLst>
        <ext uri="{3e2802c4-a4d2-4d8b-9148-e3be6c30e623}">
          <xlrd:rvb i="5876"/>
        </ext>
      </extLst>
    </bk>
    <bk>
      <extLst>
        <ext uri="{3e2802c4-a4d2-4d8b-9148-e3be6c30e623}">
          <xlrd:rvb i="5877"/>
        </ext>
      </extLst>
    </bk>
    <bk>
      <extLst>
        <ext uri="{3e2802c4-a4d2-4d8b-9148-e3be6c30e623}">
          <xlrd:rvb i="5878"/>
        </ext>
      </extLst>
    </bk>
    <bk>
      <extLst>
        <ext uri="{3e2802c4-a4d2-4d8b-9148-e3be6c30e623}">
          <xlrd:rvb i="5879"/>
        </ext>
      </extLst>
    </bk>
    <bk>
      <extLst>
        <ext uri="{3e2802c4-a4d2-4d8b-9148-e3be6c30e623}">
          <xlrd:rvb i="5880"/>
        </ext>
      </extLst>
    </bk>
    <bk>
      <extLst>
        <ext uri="{3e2802c4-a4d2-4d8b-9148-e3be6c30e623}">
          <xlrd:rvb i="5881"/>
        </ext>
      </extLst>
    </bk>
    <bk>
      <extLst>
        <ext uri="{3e2802c4-a4d2-4d8b-9148-e3be6c30e623}">
          <xlrd:rvb i="5882"/>
        </ext>
      </extLst>
    </bk>
    <bk>
      <extLst>
        <ext uri="{3e2802c4-a4d2-4d8b-9148-e3be6c30e623}">
          <xlrd:rvb i="5883"/>
        </ext>
      </extLst>
    </bk>
    <bk>
      <extLst>
        <ext uri="{3e2802c4-a4d2-4d8b-9148-e3be6c30e623}">
          <xlrd:rvb i="5884"/>
        </ext>
      </extLst>
    </bk>
    <bk>
      <extLst>
        <ext uri="{3e2802c4-a4d2-4d8b-9148-e3be6c30e623}">
          <xlrd:rvb i="5885"/>
        </ext>
      </extLst>
    </bk>
    <bk>
      <extLst>
        <ext uri="{3e2802c4-a4d2-4d8b-9148-e3be6c30e623}">
          <xlrd:rvb i="5886"/>
        </ext>
      </extLst>
    </bk>
    <bk>
      <extLst>
        <ext uri="{3e2802c4-a4d2-4d8b-9148-e3be6c30e623}">
          <xlrd:rvb i="5887"/>
        </ext>
      </extLst>
    </bk>
    <bk>
      <extLst>
        <ext uri="{3e2802c4-a4d2-4d8b-9148-e3be6c30e623}">
          <xlrd:rvb i="5888"/>
        </ext>
      </extLst>
    </bk>
    <bk>
      <extLst>
        <ext uri="{3e2802c4-a4d2-4d8b-9148-e3be6c30e623}">
          <xlrd:rvb i="5889"/>
        </ext>
      </extLst>
    </bk>
    <bk>
      <extLst>
        <ext uri="{3e2802c4-a4d2-4d8b-9148-e3be6c30e623}">
          <xlrd:rvb i="5890"/>
        </ext>
      </extLst>
    </bk>
    <bk>
      <extLst>
        <ext uri="{3e2802c4-a4d2-4d8b-9148-e3be6c30e623}">
          <xlrd:rvb i="5891"/>
        </ext>
      </extLst>
    </bk>
    <bk>
      <extLst>
        <ext uri="{3e2802c4-a4d2-4d8b-9148-e3be6c30e623}">
          <xlrd:rvb i="5892"/>
        </ext>
      </extLst>
    </bk>
    <bk>
      <extLst>
        <ext uri="{3e2802c4-a4d2-4d8b-9148-e3be6c30e623}">
          <xlrd:rvb i="5893"/>
        </ext>
      </extLst>
    </bk>
    <bk>
      <extLst>
        <ext uri="{3e2802c4-a4d2-4d8b-9148-e3be6c30e623}">
          <xlrd:rvb i="5894"/>
        </ext>
      </extLst>
    </bk>
    <bk>
      <extLst>
        <ext uri="{3e2802c4-a4d2-4d8b-9148-e3be6c30e623}">
          <xlrd:rvb i="5895"/>
        </ext>
      </extLst>
    </bk>
    <bk>
      <extLst>
        <ext uri="{3e2802c4-a4d2-4d8b-9148-e3be6c30e623}">
          <xlrd:rvb i="5896"/>
        </ext>
      </extLst>
    </bk>
    <bk>
      <extLst>
        <ext uri="{3e2802c4-a4d2-4d8b-9148-e3be6c30e623}">
          <xlrd:rvb i="5897"/>
        </ext>
      </extLst>
    </bk>
    <bk>
      <extLst>
        <ext uri="{3e2802c4-a4d2-4d8b-9148-e3be6c30e623}">
          <xlrd:rvb i="5898"/>
        </ext>
      </extLst>
    </bk>
    <bk>
      <extLst>
        <ext uri="{3e2802c4-a4d2-4d8b-9148-e3be6c30e623}">
          <xlrd:rvb i="5899"/>
        </ext>
      </extLst>
    </bk>
    <bk>
      <extLst>
        <ext uri="{3e2802c4-a4d2-4d8b-9148-e3be6c30e623}">
          <xlrd:rvb i="5900"/>
        </ext>
      </extLst>
    </bk>
    <bk>
      <extLst>
        <ext uri="{3e2802c4-a4d2-4d8b-9148-e3be6c30e623}">
          <xlrd:rvb i="5901"/>
        </ext>
      </extLst>
    </bk>
    <bk>
      <extLst>
        <ext uri="{3e2802c4-a4d2-4d8b-9148-e3be6c30e623}">
          <xlrd:rvb i="5902"/>
        </ext>
      </extLst>
    </bk>
    <bk>
      <extLst>
        <ext uri="{3e2802c4-a4d2-4d8b-9148-e3be6c30e623}">
          <xlrd:rvb i="5903"/>
        </ext>
      </extLst>
    </bk>
    <bk>
      <extLst>
        <ext uri="{3e2802c4-a4d2-4d8b-9148-e3be6c30e623}">
          <xlrd:rvb i="5904"/>
        </ext>
      </extLst>
    </bk>
    <bk>
      <extLst>
        <ext uri="{3e2802c4-a4d2-4d8b-9148-e3be6c30e623}">
          <xlrd:rvb i="5905"/>
        </ext>
      </extLst>
    </bk>
    <bk>
      <extLst>
        <ext uri="{3e2802c4-a4d2-4d8b-9148-e3be6c30e623}">
          <xlrd:rvb i="5906"/>
        </ext>
      </extLst>
    </bk>
    <bk>
      <extLst>
        <ext uri="{3e2802c4-a4d2-4d8b-9148-e3be6c30e623}">
          <xlrd:rvb i="5907"/>
        </ext>
      </extLst>
    </bk>
    <bk>
      <extLst>
        <ext uri="{3e2802c4-a4d2-4d8b-9148-e3be6c30e623}">
          <xlrd:rvb i="5908"/>
        </ext>
      </extLst>
    </bk>
    <bk>
      <extLst>
        <ext uri="{3e2802c4-a4d2-4d8b-9148-e3be6c30e623}">
          <xlrd:rvb i="5909"/>
        </ext>
      </extLst>
    </bk>
    <bk>
      <extLst>
        <ext uri="{3e2802c4-a4d2-4d8b-9148-e3be6c30e623}">
          <xlrd:rvb i="5910"/>
        </ext>
      </extLst>
    </bk>
    <bk>
      <extLst>
        <ext uri="{3e2802c4-a4d2-4d8b-9148-e3be6c30e623}">
          <xlrd:rvb i="5911"/>
        </ext>
      </extLst>
    </bk>
    <bk>
      <extLst>
        <ext uri="{3e2802c4-a4d2-4d8b-9148-e3be6c30e623}">
          <xlrd:rvb i="5912"/>
        </ext>
      </extLst>
    </bk>
    <bk>
      <extLst>
        <ext uri="{3e2802c4-a4d2-4d8b-9148-e3be6c30e623}">
          <xlrd:rvb i="5913"/>
        </ext>
      </extLst>
    </bk>
    <bk>
      <extLst>
        <ext uri="{3e2802c4-a4d2-4d8b-9148-e3be6c30e623}">
          <xlrd:rvb i="5914"/>
        </ext>
      </extLst>
    </bk>
    <bk>
      <extLst>
        <ext uri="{3e2802c4-a4d2-4d8b-9148-e3be6c30e623}">
          <xlrd:rvb i="5915"/>
        </ext>
      </extLst>
    </bk>
    <bk>
      <extLst>
        <ext uri="{3e2802c4-a4d2-4d8b-9148-e3be6c30e623}">
          <xlrd:rvb i="5916"/>
        </ext>
      </extLst>
    </bk>
    <bk>
      <extLst>
        <ext uri="{3e2802c4-a4d2-4d8b-9148-e3be6c30e623}">
          <xlrd:rvb i="5917"/>
        </ext>
      </extLst>
    </bk>
    <bk>
      <extLst>
        <ext uri="{3e2802c4-a4d2-4d8b-9148-e3be6c30e623}">
          <xlrd:rvb i="5918"/>
        </ext>
      </extLst>
    </bk>
    <bk>
      <extLst>
        <ext uri="{3e2802c4-a4d2-4d8b-9148-e3be6c30e623}">
          <xlrd:rvb i="5919"/>
        </ext>
      </extLst>
    </bk>
    <bk>
      <extLst>
        <ext uri="{3e2802c4-a4d2-4d8b-9148-e3be6c30e623}">
          <xlrd:rvb i="5920"/>
        </ext>
      </extLst>
    </bk>
    <bk>
      <extLst>
        <ext uri="{3e2802c4-a4d2-4d8b-9148-e3be6c30e623}">
          <xlrd:rvb i="5921"/>
        </ext>
      </extLst>
    </bk>
    <bk>
      <extLst>
        <ext uri="{3e2802c4-a4d2-4d8b-9148-e3be6c30e623}">
          <xlrd:rvb i="5922"/>
        </ext>
      </extLst>
    </bk>
    <bk>
      <extLst>
        <ext uri="{3e2802c4-a4d2-4d8b-9148-e3be6c30e623}">
          <xlrd:rvb i="5923"/>
        </ext>
      </extLst>
    </bk>
    <bk>
      <extLst>
        <ext uri="{3e2802c4-a4d2-4d8b-9148-e3be6c30e623}">
          <xlrd:rvb i="5924"/>
        </ext>
      </extLst>
    </bk>
    <bk>
      <extLst>
        <ext uri="{3e2802c4-a4d2-4d8b-9148-e3be6c30e623}">
          <xlrd:rvb i="5925"/>
        </ext>
      </extLst>
    </bk>
    <bk>
      <extLst>
        <ext uri="{3e2802c4-a4d2-4d8b-9148-e3be6c30e623}">
          <xlrd:rvb i="5926"/>
        </ext>
      </extLst>
    </bk>
    <bk>
      <extLst>
        <ext uri="{3e2802c4-a4d2-4d8b-9148-e3be6c30e623}">
          <xlrd:rvb i="5927"/>
        </ext>
      </extLst>
    </bk>
    <bk>
      <extLst>
        <ext uri="{3e2802c4-a4d2-4d8b-9148-e3be6c30e623}">
          <xlrd:rvb i="5928"/>
        </ext>
      </extLst>
    </bk>
    <bk>
      <extLst>
        <ext uri="{3e2802c4-a4d2-4d8b-9148-e3be6c30e623}">
          <xlrd:rvb i="5929"/>
        </ext>
      </extLst>
    </bk>
    <bk>
      <extLst>
        <ext uri="{3e2802c4-a4d2-4d8b-9148-e3be6c30e623}">
          <xlrd:rvb i="5930"/>
        </ext>
      </extLst>
    </bk>
    <bk>
      <extLst>
        <ext uri="{3e2802c4-a4d2-4d8b-9148-e3be6c30e623}">
          <xlrd:rvb i="5931"/>
        </ext>
      </extLst>
    </bk>
    <bk>
      <extLst>
        <ext uri="{3e2802c4-a4d2-4d8b-9148-e3be6c30e623}">
          <xlrd:rvb i="5932"/>
        </ext>
      </extLst>
    </bk>
    <bk>
      <extLst>
        <ext uri="{3e2802c4-a4d2-4d8b-9148-e3be6c30e623}">
          <xlrd:rvb i="5933"/>
        </ext>
      </extLst>
    </bk>
    <bk>
      <extLst>
        <ext uri="{3e2802c4-a4d2-4d8b-9148-e3be6c30e623}">
          <xlrd:rvb i="5934"/>
        </ext>
      </extLst>
    </bk>
    <bk>
      <extLst>
        <ext uri="{3e2802c4-a4d2-4d8b-9148-e3be6c30e623}">
          <xlrd:rvb i="5935"/>
        </ext>
      </extLst>
    </bk>
    <bk>
      <extLst>
        <ext uri="{3e2802c4-a4d2-4d8b-9148-e3be6c30e623}">
          <xlrd:rvb i="5936"/>
        </ext>
      </extLst>
    </bk>
    <bk>
      <extLst>
        <ext uri="{3e2802c4-a4d2-4d8b-9148-e3be6c30e623}">
          <xlrd:rvb i="5937"/>
        </ext>
      </extLst>
    </bk>
    <bk>
      <extLst>
        <ext uri="{3e2802c4-a4d2-4d8b-9148-e3be6c30e623}">
          <xlrd:rvb i="5938"/>
        </ext>
      </extLst>
    </bk>
    <bk>
      <extLst>
        <ext uri="{3e2802c4-a4d2-4d8b-9148-e3be6c30e623}">
          <xlrd:rvb i="5939"/>
        </ext>
      </extLst>
    </bk>
    <bk>
      <extLst>
        <ext uri="{3e2802c4-a4d2-4d8b-9148-e3be6c30e623}">
          <xlrd:rvb i="5940"/>
        </ext>
      </extLst>
    </bk>
    <bk>
      <extLst>
        <ext uri="{3e2802c4-a4d2-4d8b-9148-e3be6c30e623}">
          <xlrd:rvb i="5941"/>
        </ext>
      </extLst>
    </bk>
    <bk>
      <extLst>
        <ext uri="{3e2802c4-a4d2-4d8b-9148-e3be6c30e623}">
          <xlrd:rvb i="5942"/>
        </ext>
      </extLst>
    </bk>
    <bk>
      <extLst>
        <ext uri="{3e2802c4-a4d2-4d8b-9148-e3be6c30e623}">
          <xlrd:rvb i="5943"/>
        </ext>
      </extLst>
    </bk>
    <bk>
      <extLst>
        <ext uri="{3e2802c4-a4d2-4d8b-9148-e3be6c30e623}">
          <xlrd:rvb i="5944"/>
        </ext>
      </extLst>
    </bk>
    <bk>
      <extLst>
        <ext uri="{3e2802c4-a4d2-4d8b-9148-e3be6c30e623}">
          <xlrd:rvb i="5945"/>
        </ext>
      </extLst>
    </bk>
    <bk>
      <extLst>
        <ext uri="{3e2802c4-a4d2-4d8b-9148-e3be6c30e623}">
          <xlrd:rvb i="5946"/>
        </ext>
      </extLst>
    </bk>
    <bk>
      <extLst>
        <ext uri="{3e2802c4-a4d2-4d8b-9148-e3be6c30e623}">
          <xlrd:rvb i="5947"/>
        </ext>
      </extLst>
    </bk>
    <bk>
      <extLst>
        <ext uri="{3e2802c4-a4d2-4d8b-9148-e3be6c30e623}">
          <xlrd:rvb i="5948"/>
        </ext>
      </extLst>
    </bk>
    <bk>
      <extLst>
        <ext uri="{3e2802c4-a4d2-4d8b-9148-e3be6c30e623}">
          <xlrd:rvb i="5949"/>
        </ext>
      </extLst>
    </bk>
    <bk>
      <extLst>
        <ext uri="{3e2802c4-a4d2-4d8b-9148-e3be6c30e623}">
          <xlrd:rvb i="5950"/>
        </ext>
      </extLst>
    </bk>
    <bk>
      <extLst>
        <ext uri="{3e2802c4-a4d2-4d8b-9148-e3be6c30e623}">
          <xlrd:rvb i="5951"/>
        </ext>
      </extLst>
    </bk>
    <bk>
      <extLst>
        <ext uri="{3e2802c4-a4d2-4d8b-9148-e3be6c30e623}">
          <xlrd:rvb i="5952"/>
        </ext>
      </extLst>
    </bk>
    <bk>
      <extLst>
        <ext uri="{3e2802c4-a4d2-4d8b-9148-e3be6c30e623}">
          <xlrd:rvb i="5953"/>
        </ext>
      </extLst>
    </bk>
    <bk>
      <extLst>
        <ext uri="{3e2802c4-a4d2-4d8b-9148-e3be6c30e623}">
          <xlrd:rvb i="5954"/>
        </ext>
      </extLst>
    </bk>
    <bk>
      <extLst>
        <ext uri="{3e2802c4-a4d2-4d8b-9148-e3be6c30e623}">
          <xlrd:rvb i="5955"/>
        </ext>
      </extLst>
    </bk>
    <bk>
      <extLst>
        <ext uri="{3e2802c4-a4d2-4d8b-9148-e3be6c30e623}">
          <xlrd:rvb i="5956"/>
        </ext>
      </extLst>
    </bk>
    <bk>
      <extLst>
        <ext uri="{3e2802c4-a4d2-4d8b-9148-e3be6c30e623}">
          <xlrd:rvb i="5957"/>
        </ext>
      </extLst>
    </bk>
    <bk>
      <extLst>
        <ext uri="{3e2802c4-a4d2-4d8b-9148-e3be6c30e623}">
          <xlrd:rvb i="5958"/>
        </ext>
      </extLst>
    </bk>
    <bk>
      <extLst>
        <ext uri="{3e2802c4-a4d2-4d8b-9148-e3be6c30e623}">
          <xlrd:rvb i="5959"/>
        </ext>
      </extLst>
    </bk>
    <bk>
      <extLst>
        <ext uri="{3e2802c4-a4d2-4d8b-9148-e3be6c30e623}">
          <xlrd:rvb i="5960"/>
        </ext>
      </extLst>
    </bk>
    <bk>
      <extLst>
        <ext uri="{3e2802c4-a4d2-4d8b-9148-e3be6c30e623}">
          <xlrd:rvb i="5961"/>
        </ext>
      </extLst>
    </bk>
    <bk>
      <extLst>
        <ext uri="{3e2802c4-a4d2-4d8b-9148-e3be6c30e623}">
          <xlrd:rvb i="5962"/>
        </ext>
      </extLst>
    </bk>
    <bk>
      <extLst>
        <ext uri="{3e2802c4-a4d2-4d8b-9148-e3be6c30e623}">
          <xlrd:rvb i="5963"/>
        </ext>
      </extLst>
    </bk>
    <bk>
      <extLst>
        <ext uri="{3e2802c4-a4d2-4d8b-9148-e3be6c30e623}">
          <xlrd:rvb i="5964"/>
        </ext>
      </extLst>
    </bk>
    <bk>
      <extLst>
        <ext uri="{3e2802c4-a4d2-4d8b-9148-e3be6c30e623}">
          <xlrd:rvb i="5965"/>
        </ext>
      </extLst>
    </bk>
    <bk>
      <extLst>
        <ext uri="{3e2802c4-a4d2-4d8b-9148-e3be6c30e623}">
          <xlrd:rvb i="5966"/>
        </ext>
      </extLst>
    </bk>
    <bk>
      <extLst>
        <ext uri="{3e2802c4-a4d2-4d8b-9148-e3be6c30e623}">
          <xlrd:rvb i="5967"/>
        </ext>
      </extLst>
    </bk>
    <bk>
      <extLst>
        <ext uri="{3e2802c4-a4d2-4d8b-9148-e3be6c30e623}">
          <xlrd:rvb i="5968"/>
        </ext>
      </extLst>
    </bk>
    <bk>
      <extLst>
        <ext uri="{3e2802c4-a4d2-4d8b-9148-e3be6c30e623}">
          <xlrd:rvb i="5969"/>
        </ext>
      </extLst>
    </bk>
    <bk>
      <extLst>
        <ext uri="{3e2802c4-a4d2-4d8b-9148-e3be6c30e623}">
          <xlrd:rvb i="5970"/>
        </ext>
      </extLst>
    </bk>
    <bk>
      <extLst>
        <ext uri="{3e2802c4-a4d2-4d8b-9148-e3be6c30e623}">
          <xlrd:rvb i="5971"/>
        </ext>
      </extLst>
    </bk>
    <bk>
      <extLst>
        <ext uri="{3e2802c4-a4d2-4d8b-9148-e3be6c30e623}">
          <xlrd:rvb i="5972"/>
        </ext>
      </extLst>
    </bk>
    <bk>
      <extLst>
        <ext uri="{3e2802c4-a4d2-4d8b-9148-e3be6c30e623}">
          <xlrd:rvb i="5973"/>
        </ext>
      </extLst>
    </bk>
    <bk>
      <extLst>
        <ext uri="{3e2802c4-a4d2-4d8b-9148-e3be6c30e623}">
          <xlrd:rvb i="5974"/>
        </ext>
      </extLst>
    </bk>
    <bk>
      <extLst>
        <ext uri="{3e2802c4-a4d2-4d8b-9148-e3be6c30e623}">
          <xlrd:rvb i="5975"/>
        </ext>
      </extLst>
    </bk>
    <bk>
      <extLst>
        <ext uri="{3e2802c4-a4d2-4d8b-9148-e3be6c30e623}">
          <xlrd:rvb i="5976"/>
        </ext>
      </extLst>
    </bk>
    <bk>
      <extLst>
        <ext uri="{3e2802c4-a4d2-4d8b-9148-e3be6c30e623}">
          <xlrd:rvb i="5977"/>
        </ext>
      </extLst>
    </bk>
    <bk>
      <extLst>
        <ext uri="{3e2802c4-a4d2-4d8b-9148-e3be6c30e623}">
          <xlrd:rvb i="5978"/>
        </ext>
      </extLst>
    </bk>
    <bk>
      <extLst>
        <ext uri="{3e2802c4-a4d2-4d8b-9148-e3be6c30e623}">
          <xlrd:rvb i="5979"/>
        </ext>
      </extLst>
    </bk>
    <bk>
      <extLst>
        <ext uri="{3e2802c4-a4d2-4d8b-9148-e3be6c30e623}">
          <xlrd:rvb i="5980"/>
        </ext>
      </extLst>
    </bk>
    <bk>
      <extLst>
        <ext uri="{3e2802c4-a4d2-4d8b-9148-e3be6c30e623}">
          <xlrd:rvb i="5981"/>
        </ext>
      </extLst>
    </bk>
    <bk>
      <extLst>
        <ext uri="{3e2802c4-a4d2-4d8b-9148-e3be6c30e623}">
          <xlrd:rvb i="5982"/>
        </ext>
      </extLst>
    </bk>
    <bk>
      <extLst>
        <ext uri="{3e2802c4-a4d2-4d8b-9148-e3be6c30e623}">
          <xlrd:rvb i="5983"/>
        </ext>
      </extLst>
    </bk>
    <bk>
      <extLst>
        <ext uri="{3e2802c4-a4d2-4d8b-9148-e3be6c30e623}">
          <xlrd:rvb i="5984"/>
        </ext>
      </extLst>
    </bk>
    <bk>
      <extLst>
        <ext uri="{3e2802c4-a4d2-4d8b-9148-e3be6c30e623}">
          <xlrd:rvb i="5985"/>
        </ext>
      </extLst>
    </bk>
    <bk>
      <extLst>
        <ext uri="{3e2802c4-a4d2-4d8b-9148-e3be6c30e623}">
          <xlrd:rvb i="5986"/>
        </ext>
      </extLst>
    </bk>
    <bk>
      <extLst>
        <ext uri="{3e2802c4-a4d2-4d8b-9148-e3be6c30e623}">
          <xlrd:rvb i="5987"/>
        </ext>
      </extLst>
    </bk>
    <bk>
      <extLst>
        <ext uri="{3e2802c4-a4d2-4d8b-9148-e3be6c30e623}">
          <xlrd:rvb i="5988"/>
        </ext>
      </extLst>
    </bk>
    <bk>
      <extLst>
        <ext uri="{3e2802c4-a4d2-4d8b-9148-e3be6c30e623}">
          <xlrd:rvb i="5989"/>
        </ext>
      </extLst>
    </bk>
    <bk>
      <extLst>
        <ext uri="{3e2802c4-a4d2-4d8b-9148-e3be6c30e623}">
          <xlrd:rvb i="5990"/>
        </ext>
      </extLst>
    </bk>
    <bk>
      <extLst>
        <ext uri="{3e2802c4-a4d2-4d8b-9148-e3be6c30e623}">
          <xlrd:rvb i="5991"/>
        </ext>
      </extLst>
    </bk>
    <bk>
      <extLst>
        <ext uri="{3e2802c4-a4d2-4d8b-9148-e3be6c30e623}">
          <xlrd:rvb i="5992"/>
        </ext>
      </extLst>
    </bk>
    <bk>
      <extLst>
        <ext uri="{3e2802c4-a4d2-4d8b-9148-e3be6c30e623}">
          <xlrd:rvb i="5993"/>
        </ext>
      </extLst>
    </bk>
    <bk>
      <extLst>
        <ext uri="{3e2802c4-a4d2-4d8b-9148-e3be6c30e623}">
          <xlrd:rvb i="5994"/>
        </ext>
      </extLst>
    </bk>
    <bk>
      <extLst>
        <ext uri="{3e2802c4-a4d2-4d8b-9148-e3be6c30e623}">
          <xlrd:rvb i="5995"/>
        </ext>
      </extLst>
    </bk>
    <bk>
      <extLst>
        <ext uri="{3e2802c4-a4d2-4d8b-9148-e3be6c30e623}">
          <xlrd:rvb i="5996"/>
        </ext>
      </extLst>
    </bk>
    <bk>
      <extLst>
        <ext uri="{3e2802c4-a4d2-4d8b-9148-e3be6c30e623}">
          <xlrd:rvb i="5997"/>
        </ext>
      </extLst>
    </bk>
    <bk>
      <extLst>
        <ext uri="{3e2802c4-a4d2-4d8b-9148-e3be6c30e623}">
          <xlrd:rvb i="5998"/>
        </ext>
      </extLst>
    </bk>
    <bk>
      <extLst>
        <ext uri="{3e2802c4-a4d2-4d8b-9148-e3be6c30e623}">
          <xlrd:rvb i="5999"/>
        </ext>
      </extLst>
    </bk>
    <bk>
      <extLst>
        <ext uri="{3e2802c4-a4d2-4d8b-9148-e3be6c30e623}">
          <xlrd:rvb i="6000"/>
        </ext>
      </extLst>
    </bk>
    <bk>
      <extLst>
        <ext uri="{3e2802c4-a4d2-4d8b-9148-e3be6c30e623}">
          <xlrd:rvb i="6001"/>
        </ext>
      </extLst>
    </bk>
    <bk>
      <extLst>
        <ext uri="{3e2802c4-a4d2-4d8b-9148-e3be6c30e623}">
          <xlrd:rvb i="6002"/>
        </ext>
      </extLst>
    </bk>
    <bk>
      <extLst>
        <ext uri="{3e2802c4-a4d2-4d8b-9148-e3be6c30e623}">
          <xlrd:rvb i="6003"/>
        </ext>
      </extLst>
    </bk>
    <bk>
      <extLst>
        <ext uri="{3e2802c4-a4d2-4d8b-9148-e3be6c30e623}">
          <xlrd:rvb i="6004"/>
        </ext>
      </extLst>
    </bk>
    <bk>
      <extLst>
        <ext uri="{3e2802c4-a4d2-4d8b-9148-e3be6c30e623}">
          <xlrd:rvb i="6005"/>
        </ext>
      </extLst>
    </bk>
    <bk>
      <extLst>
        <ext uri="{3e2802c4-a4d2-4d8b-9148-e3be6c30e623}">
          <xlrd:rvb i="6006"/>
        </ext>
      </extLst>
    </bk>
    <bk>
      <extLst>
        <ext uri="{3e2802c4-a4d2-4d8b-9148-e3be6c30e623}">
          <xlrd:rvb i="6007"/>
        </ext>
      </extLst>
    </bk>
    <bk>
      <extLst>
        <ext uri="{3e2802c4-a4d2-4d8b-9148-e3be6c30e623}">
          <xlrd:rvb i="6008"/>
        </ext>
      </extLst>
    </bk>
    <bk>
      <extLst>
        <ext uri="{3e2802c4-a4d2-4d8b-9148-e3be6c30e623}">
          <xlrd:rvb i="6009"/>
        </ext>
      </extLst>
    </bk>
    <bk>
      <extLst>
        <ext uri="{3e2802c4-a4d2-4d8b-9148-e3be6c30e623}">
          <xlrd:rvb i="6010"/>
        </ext>
      </extLst>
    </bk>
    <bk>
      <extLst>
        <ext uri="{3e2802c4-a4d2-4d8b-9148-e3be6c30e623}">
          <xlrd:rvb i="6011"/>
        </ext>
      </extLst>
    </bk>
    <bk>
      <extLst>
        <ext uri="{3e2802c4-a4d2-4d8b-9148-e3be6c30e623}">
          <xlrd:rvb i="6012"/>
        </ext>
      </extLst>
    </bk>
    <bk>
      <extLst>
        <ext uri="{3e2802c4-a4d2-4d8b-9148-e3be6c30e623}">
          <xlrd:rvb i="6013"/>
        </ext>
      </extLst>
    </bk>
    <bk>
      <extLst>
        <ext uri="{3e2802c4-a4d2-4d8b-9148-e3be6c30e623}">
          <xlrd:rvb i="6014"/>
        </ext>
      </extLst>
    </bk>
    <bk>
      <extLst>
        <ext uri="{3e2802c4-a4d2-4d8b-9148-e3be6c30e623}">
          <xlrd:rvb i="6015"/>
        </ext>
      </extLst>
    </bk>
    <bk>
      <extLst>
        <ext uri="{3e2802c4-a4d2-4d8b-9148-e3be6c30e623}">
          <xlrd:rvb i="6016"/>
        </ext>
      </extLst>
    </bk>
    <bk>
      <extLst>
        <ext uri="{3e2802c4-a4d2-4d8b-9148-e3be6c30e623}">
          <xlrd:rvb i="6017"/>
        </ext>
      </extLst>
    </bk>
    <bk>
      <extLst>
        <ext uri="{3e2802c4-a4d2-4d8b-9148-e3be6c30e623}">
          <xlrd:rvb i="6018"/>
        </ext>
      </extLst>
    </bk>
    <bk>
      <extLst>
        <ext uri="{3e2802c4-a4d2-4d8b-9148-e3be6c30e623}">
          <xlrd:rvb i="6019"/>
        </ext>
      </extLst>
    </bk>
    <bk>
      <extLst>
        <ext uri="{3e2802c4-a4d2-4d8b-9148-e3be6c30e623}">
          <xlrd:rvb i="6020"/>
        </ext>
      </extLst>
    </bk>
    <bk>
      <extLst>
        <ext uri="{3e2802c4-a4d2-4d8b-9148-e3be6c30e623}">
          <xlrd:rvb i="6021"/>
        </ext>
      </extLst>
    </bk>
    <bk>
      <extLst>
        <ext uri="{3e2802c4-a4d2-4d8b-9148-e3be6c30e623}">
          <xlrd:rvb i="6022"/>
        </ext>
      </extLst>
    </bk>
    <bk>
      <extLst>
        <ext uri="{3e2802c4-a4d2-4d8b-9148-e3be6c30e623}">
          <xlrd:rvb i="6023"/>
        </ext>
      </extLst>
    </bk>
    <bk>
      <extLst>
        <ext uri="{3e2802c4-a4d2-4d8b-9148-e3be6c30e623}">
          <xlrd:rvb i="6024"/>
        </ext>
      </extLst>
    </bk>
    <bk>
      <extLst>
        <ext uri="{3e2802c4-a4d2-4d8b-9148-e3be6c30e623}">
          <xlrd:rvb i="6025"/>
        </ext>
      </extLst>
    </bk>
    <bk>
      <extLst>
        <ext uri="{3e2802c4-a4d2-4d8b-9148-e3be6c30e623}">
          <xlrd:rvb i="6026"/>
        </ext>
      </extLst>
    </bk>
    <bk>
      <extLst>
        <ext uri="{3e2802c4-a4d2-4d8b-9148-e3be6c30e623}">
          <xlrd:rvb i="6027"/>
        </ext>
      </extLst>
    </bk>
    <bk>
      <extLst>
        <ext uri="{3e2802c4-a4d2-4d8b-9148-e3be6c30e623}">
          <xlrd:rvb i="6028"/>
        </ext>
      </extLst>
    </bk>
    <bk>
      <extLst>
        <ext uri="{3e2802c4-a4d2-4d8b-9148-e3be6c30e623}">
          <xlrd:rvb i="6029"/>
        </ext>
      </extLst>
    </bk>
    <bk>
      <extLst>
        <ext uri="{3e2802c4-a4d2-4d8b-9148-e3be6c30e623}">
          <xlrd:rvb i="6030"/>
        </ext>
      </extLst>
    </bk>
    <bk>
      <extLst>
        <ext uri="{3e2802c4-a4d2-4d8b-9148-e3be6c30e623}">
          <xlrd:rvb i="6031"/>
        </ext>
      </extLst>
    </bk>
    <bk>
      <extLst>
        <ext uri="{3e2802c4-a4d2-4d8b-9148-e3be6c30e623}">
          <xlrd:rvb i="6032"/>
        </ext>
      </extLst>
    </bk>
    <bk>
      <extLst>
        <ext uri="{3e2802c4-a4d2-4d8b-9148-e3be6c30e623}">
          <xlrd:rvb i="6033"/>
        </ext>
      </extLst>
    </bk>
    <bk>
      <extLst>
        <ext uri="{3e2802c4-a4d2-4d8b-9148-e3be6c30e623}">
          <xlrd:rvb i="6034"/>
        </ext>
      </extLst>
    </bk>
    <bk>
      <extLst>
        <ext uri="{3e2802c4-a4d2-4d8b-9148-e3be6c30e623}">
          <xlrd:rvb i="6035"/>
        </ext>
      </extLst>
    </bk>
    <bk>
      <extLst>
        <ext uri="{3e2802c4-a4d2-4d8b-9148-e3be6c30e623}">
          <xlrd:rvb i="6036"/>
        </ext>
      </extLst>
    </bk>
    <bk>
      <extLst>
        <ext uri="{3e2802c4-a4d2-4d8b-9148-e3be6c30e623}">
          <xlrd:rvb i="6037"/>
        </ext>
      </extLst>
    </bk>
    <bk>
      <extLst>
        <ext uri="{3e2802c4-a4d2-4d8b-9148-e3be6c30e623}">
          <xlrd:rvb i="6038"/>
        </ext>
      </extLst>
    </bk>
    <bk>
      <extLst>
        <ext uri="{3e2802c4-a4d2-4d8b-9148-e3be6c30e623}">
          <xlrd:rvb i="6039"/>
        </ext>
      </extLst>
    </bk>
    <bk>
      <extLst>
        <ext uri="{3e2802c4-a4d2-4d8b-9148-e3be6c30e623}">
          <xlrd:rvb i="6040"/>
        </ext>
      </extLst>
    </bk>
    <bk>
      <extLst>
        <ext uri="{3e2802c4-a4d2-4d8b-9148-e3be6c30e623}">
          <xlrd:rvb i="6041"/>
        </ext>
      </extLst>
    </bk>
    <bk>
      <extLst>
        <ext uri="{3e2802c4-a4d2-4d8b-9148-e3be6c30e623}">
          <xlrd:rvb i="6042"/>
        </ext>
      </extLst>
    </bk>
    <bk>
      <extLst>
        <ext uri="{3e2802c4-a4d2-4d8b-9148-e3be6c30e623}">
          <xlrd:rvb i="6043"/>
        </ext>
      </extLst>
    </bk>
    <bk>
      <extLst>
        <ext uri="{3e2802c4-a4d2-4d8b-9148-e3be6c30e623}">
          <xlrd:rvb i="6044"/>
        </ext>
      </extLst>
    </bk>
    <bk>
      <extLst>
        <ext uri="{3e2802c4-a4d2-4d8b-9148-e3be6c30e623}">
          <xlrd:rvb i="6045"/>
        </ext>
      </extLst>
    </bk>
    <bk>
      <extLst>
        <ext uri="{3e2802c4-a4d2-4d8b-9148-e3be6c30e623}">
          <xlrd:rvb i="6046"/>
        </ext>
      </extLst>
    </bk>
    <bk>
      <extLst>
        <ext uri="{3e2802c4-a4d2-4d8b-9148-e3be6c30e623}">
          <xlrd:rvb i="6047"/>
        </ext>
      </extLst>
    </bk>
    <bk>
      <extLst>
        <ext uri="{3e2802c4-a4d2-4d8b-9148-e3be6c30e623}">
          <xlrd:rvb i="6048"/>
        </ext>
      </extLst>
    </bk>
    <bk>
      <extLst>
        <ext uri="{3e2802c4-a4d2-4d8b-9148-e3be6c30e623}">
          <xlrd:rvb i="6049"/>
        </ext>
      </extLst>
    </bk>
    <bk>
      <extLst>
        <ext uri="{3e2802c4-a4d2-4d8b-9148-e3be6c30e623}">
          <xlrd:rvb i="6050"/>
        </ext>
      </extLst>
    </bk>
    <bk>
      <extLst>
        <ext uri="{3e2802c4-a4d2-4d8b-9148-e3be6c30e623}">
          <xlrd:rvb i="6051"/>
        </ext>
      </extLst>
    </bk>
    <bk>
      <extLst>
        <ext uri="{3e2802c4-a4d2-4d8b-9148-e3be6c30e623}">
          <xlrd:rvb i="6052"/>
        </ext>
      </extLst>
    </bk>
    <bk>
      <extLst>
        <ext uri="{3e2802c4-a4d2-4d8b-9148-e3be6c30e623}">
          <xlrd:rvb i="6053"/>
        </ext>
      </extLst>
    </bk>
    <bk>
      <extLst>
        <ext uri="{3e2802c4-a4d2-4d8b-9148-e3be6c30e623}">
          <xlrd:rvb i="6054"/>
        </ext>
      </extLst>
    </bk>
    <bk>
      <extLst>
        <ext uri="{3e2802c4-a4d2-4d8b-9148-e3be6c30e623}">
          <xlrd:rvb i="6055"/>
        </ext>
      </extLst>
    </bk>
    <bk>
      <extLst>
        <ext uri="{3e2802c4-a4d2-4d8b-9148-e3be6c30e623}">
          <xlrd:rvb i="6056"/>
        </ext>
      </extLst>
    </bk>
    <bk>
      <extLst>
        <ext uri="{3e2802c4-a4d2-4d8b-9148-e3be6c30e623}">
          <xlrd:rvb i="6057"/>
        </ext>
      </extLst>
    </bk>
    <bk>
      <extLst>
        <ext uri="{3e2802c4-a4d2-4d8b-9148-e3be6c30e623}">
          <xlrd:rvb i="6058"/>
        </ext>
      </extLst>
    </bk>
    <bk>
      <extLst>
        <ext uri="{3e2802c4-a4d2-4d8b-9148-e3be6c30e623}">
          <xlrd:rvb i="6059"/>
        </ext>
      </extLst>
    </bk>
    <bk>
      <extLst>
        <ext uri="{3e2802c4-a4d2-4d8b-9148-e3be6c30e623}">
          <xlrd:rvb i="6060"/>
        </ext>
      </extLst>
    </bk>
    <bk>
      <extLst>
        <ext uri="{3e2802c4-a4d2-4d8b-9148-e3be6c30e623}">
          <xlrd:rvb i="6061"/>
        </ext>
      </extLst>
    </bk>
    <bk>
      <extLst>
        <ext uri="{3e2802c4-a4d2-4d8b-9148-e3be6c30e623}">
          <xlrd:rvb i="6062"/>
        </ext>
      </extLst>
    </bk>
    <bk>
      <extLst>
        <ext uri="{3e2802c4-a4d2-4d8b-9148-e3be6c30e623}">
          <xlrd:rvb i="6063"/>
        </ext>
      </extLst>
    </bk>
    <bk>
      <extLst>
        <ext uri="{3e2802c4-a4d2-4d8b-9148-e3be6c30e623}">
          <xlrd:rvb i="6064"/>
        </ext>
      </extLst>
    </bk>
    <bk>
      <extLst>
        <ext uri="{3e2802c4-a4d2-4d8b-9148-e3be6c30e623}">
          <xlrd:rvb i="6065"/>
        </ext>
      </extLst>
    </bk>
    <bk>
      <extLst>
        <ext uri="{3e2802c4-a4d2-4d8b-9148-e3be6c30e623}">
          <xlrd:rvb i="6066"/>
        </ext>
      </extLst>
    </bk>
    <bk>
      <extLst>
        <ext uri="{3e2802c4-a4d2-4d8b-9148-e3be6c30e623}">
          <xlrd:rvb i="6067"/>
        </ext>
      </extLst>
    </bk>
    <bk>
      <extLst>
        <ext uri="{3e2802c4-a4d2-4d8b-9148-e3be6c30e623}">
          <xlrd:rvb i="6068"/>
        </ext>
      </extLst>
    </bk>
    <bk>
      <extLst>
        <ext uri="{3e2802c4-a4d2-4d8b-9148-e3be6c30e623}">
          <xlrd:rvb i="6069"/>
        </ext>
      </extLst>
    </bk>
    <bk>
      <extLst>
        <ext uri="{3e2802c4-a4d2-4d8b-9148-e3be6c30e623}">
          <xlrd:rvb i="6070"/>
        </ext>
      </extLst>
    </bk>
    <bk>
      <extLst>
        <ext uri="{3e2802c4-a4d2-4d8b-9148-e3be6c30e623}">
          <xlrd:rvb i="6071"/>
        </ext>
      </extLst>
    </bk>
    <bk>
      <extLst>
        <ext uri="{3e2802c4-a4d2-4d8b-9148-e3be6c30e623}">
          <xlrd:rvb i="6072"/>
        </ext>
      </extLst>
    </bk>
    <bk>
      <extLst>
        <ext uri="{3e2802c4-a4d2-4d8b-9148-e3be6c30e623}">
          <xlrd:rvb i="6073"/>
        </ext>
      </extLst>
    </bk>
    <bk>
      <extLst>
        <ext uri="{3e2802c4-a4d2-4d8b-9148-e3be6c30e623}">
          <xlrd:rvb i="6074"/>
        </ext>
      </extLst>
    </bk>
    <bk>
      <extLst>
        <ext uri="{3e2802c4-a4d2-4d8b-9148-e3be6c30e623}">
          <xlrd:rvb i="6075"/>
        </ext>
      </extLst>
    </bk>
    <bk>
      <extLst>
        <ext uri="{3e2802c4-a4d2-4d8b-9148-e3be6c30e623}">
          <xlrd:rvb i="6076"/>
        </ext>
      </extLst>
    </bk>
    <bk>
      <extLst>
        <ext uri="{3e2802c4-a4d2-4d8b-9148-e3be6c30e623}">
          <xlrd:rvb i="6077"/>
        </ext>
      </extLst>
    </bk>
    <bk>
      <extLst>
        <ext uri="{3e2802c4-a4d2-4d8b-9148-e3be6c30e623}">
          <xlrd:rvb i="6078"/>
        </ext>
      </extLst>
    </bk>
    <bk>
      <extLst>
        <ext uri="{3e2802c4-a4d2-4d8b-9148-e3be6c30e623}">
          <xlrd:rvb i="6079"/>
        </ext>
      </extLst>
    </bk>
    <bk>
      <extLst>
        <ext uri="{3e2802c4-a4d2-4d8b-9148-e3be6c30e623}">
          <xlrd:rvb i="6080"/>
        </ext>
      </extLst>
    </bk>
    <bk>
      <extLst>
        <ext uri="{3e2802c4-a4d2-4d8b-9148-e3be6c30e623}">
          <xlrd:rvb i="6081"/>
        </ext>
      </extLst>
    </bk>
    <bk>
      <extLst>
        <ext uri="{3e2802c4-a4d2-4d8b-9148-e3be6c30e623}">
          <xlrd:rvb i="6082"/>
        </ext>
      </extLst>
    </bk>
    <bk>
      <extLst>
        <ext uri="{3e2802c4-a4d2-4d8b-9148-e3be6c30e623}">
          <xlrd:rvb i="6083"/>
        </ext>
      </extLst>
    </bk>
    <bk>
      <extLst>
        <ext uri="{3e2802c4-a4d2-4d8b-9148-e3be6c30e623}">
          <xlrd:rvb i="6084"/>
        </ext>
      </extLst>
    </bk>
    <bk>
      <extLst>
        <ext uri="{3e2802c4-a4d2-4d8b-9148-e3be6c30e623}">
          <xlrd:rvb i="6085"/>
        </ext>
      </extLst>
    </bk>
    <bk>
      <extLst>
        <ext uri="{3e2802c4-a4d2-4d8b-9148-e3be6c30e623}">
          <xlrd:rvb i="6086"/>
        </ext>
      </extLst>
    </bk>
    <bk>
      <extLst>
        <ext uri="{3e2802c4-a4d2-4d8b-9148-e3be6c30e623}">
          <xlrd:rvb i="6087"/>
        </ext>
      </extLst>
    </bk>
    <bk>
      <extLst>
        <ext uri="{3e2802c4-a4d2-4d8b-9148-e3be6c30e623}">
          <xlrd:rvb i="6088"/>
        </ext>
      </extLst>
    </bk>
    <bk>
      <extLst>
        <ext uri="{3e2802c4-a4d2-4d8b-9148-e3be6c30e623}">
          <xlrd:rvb i="6089"/>
        </ext>
      </extLst>
    </bk>
    <bk>
      <extLst>
        <ext uri="{3e2802c4-a4d2-4d8b-9148-e3be6c30e623}">
          <xlrd:rvb i="6090"/>
        </ext>
      </extLst>
    </bk>
    <bk>
      <extLst>
        <ext uri="{3e2802c4-a4d2-4d8b-9148-e3be6c30e623}">
          <xlrd:rvb i="6091"/>
        </ext>
      </extLst>
    </bk>
    <bk>
      <extLst>
        <ext uri="{3e2802c4-a4d2-4d8b-9148-e3be6c30e623}">
          <xlrd:rvb i="6092"/>
        </ext>
      </extLst>
    </bk>
    <bk>
      <extLst>
        <ext uri="{3e2802c4-a4d2-4d8b-9148-e3be6c30e623}">
          <xlrd:rvb i="6093"/>
        </ext>
      </extLst>
    </bk>
    <bk>
      <extLst>
        <ext uri="{3e2802c4-a4d2-4d8b-9148-e3be6c30e623}">
          <xlrd:rvb i="6094"/>
        </ext>
      </extLst>
    </bk>
    <bk>
      <extLst>
        <ext uri="{3e2802c4-a4d2-4d8b-9148-e3be6c30e623}">
          <xlrd:rvb i="6095"/>
        </ext>
      </extLst>
    </bk>
    <bk>
      <extLst>
        <ext uri="{3e2802c4-a4d2-4d8b-9148-e3be6c30e623}">
          <xlrd:rvb i="6096"/>
        </ext>
      </extLst>
    </bk>
    <bk>
      <extLst>
        <ext uri="{3e2802c4-a4d2-4d8b-9148-e3be6c30e623}">
          <xlrd:rvb i="6097"/>
        </ext>
      </extLst>
    </bk>
    <bk>
      <extLst>
        <ext uri="{3e2802c4-a4d2-4d8b-9148-e3be6c30e623}">
          <xlrd:rvb i="6098"/>
        </ext>
      </extLst>
    </bk>
    <bk>
      <extLst>
        <ext uri="{3e2802c4-a4d2-4d8b-9148-e3be6c30e623}">
          <xlrd:rvb i="6099"/>
        </ext>
      </extLst>
    </bk>
    <bk>
      <extLst>
        <ext uri="{3e2802c4-a4d2-4d8b-9148-e3be6c30e623}">
          <xlrd:rvb i="6100"/>
        </ext>
      </extLst>
    </bk>
    <bk>
      <extLst>
        <ext uri="{3e2802c4-a4d2-4d8b-9148-e3be6c30e623}">
          <xlrd:rvb i="6101"/>
        </ext>
      </extLst>
    </bk>
    <bk>
      <extLst>
        <ext uri="{3e2802c4-a4d2-4d8b-9148-e3be6c30e623}">
          <xlrd:rvb i="6102"/>
        </ext>
      </extLst>
    </bk>
    <bk>
      <extLst>
        <ext uri="{3e2802c4-a4d2-4d8b-9148-e3be6c30e623}">
          <xlrd:rvb i="6103"/>
        </ext>
      </extLst>
    </bk>
    <bk>
      <extLst>
        <ext uri="{3e2802c4-a4d2-4d8b-9148-e3be6c30e623}">
          <xlrd:rvb i="6104"/>
        </ext>
      </extLst>
    </bk>
    <bk>
      <extLst>
        <ext uri="{3e2802c4-a4d2-4d8b-9148-e3be6c30e623}">
          <xlrd:rvb i="6105"/>
        </ext>
      </extLst>
    </bk>
    <bk>
      <extLst>
        <ext uri="{3e2802c4-a4d2-4d8b-9148-e3be6c30e623}">
          <xlrd:rvb i="6106"/>
        </ext>
      </extLst>
    </bk>
    <bk>
      <extLst>
        <ext uri="{3e2802c4-a4d2-4d8b-9148-e3be6c30e623}">
          <xlrd:rvb i="6107"/>
        </ext>
      </extLst>
    </bk>
    <bk>
      <extLst>
        <ext uri="{3e2802c4-a4d2-4d8b-9148-e3be6c30e623}">
          <xlrd:rvb i="6108"/>
        </ext>
      </extLst>
    </bk>
    <bk>
      <extLst>
        <ext uri="{3e2802c4-a4d2-4d8b-9148-e3be6c30e623}">
          <xlrd:rvb i="6109"/>
        </ext>
      </extLst>
    </bk>
    <bk>
      <extLst>
        <ext uri="{3e2802c4-a4d2-4d8b-9148-e3be6c30e623}">
          <xlrd:rvb i="6110"/>
        </ext>
      </extLst>
    </bk>
    <bk>
      <extLst>
        <ext uri="{3e2802c4-a4d2-4d8b-9148-e3be6c30e623}">
          <xlrd:rvb i="6111"/>
        </ext>
      </extLst>
    </bk>
    <bk>
      <extLst>
        <ext uri="{3e2802c4-a4d2-4d8b-9148-e3be6c30e623}">
          <xlrd:rvb i="6112"/>
        </ext>
      </extLst>
    </bk>
    <bk>
      <extLst>
        <ext uri="{3e2802c4-a4d2-4d8b-9148-e3be6c30e623}">
          <xlrd:rvb i="6113"/>
        </ext>
      </extLst>
    </bk>
    <bk>
      <extLst>
        <ext uri="{3e2802c4-a4d2-4d8b-9148-e3be6c30e623}">
          <xlrd:rvb i="6114"/>
        </ext>
      </extLst>
    </bk>
    <bk>
      <extLst>
        <ext uri="{3e2802c4-a4d2-4d8b-9148-e3be6c30e623}">
          <xlrd:rvb i="6115"/>
        </ext>
      </extLst>
    </bk>
    <bk>
      <extLst>
        <ext uri="{3e2802c4-a4d2-4d8b-9148-e3be6c30e623}">
          <xlrd:rvb i="6116"/>
        </ext>
      </extLst>
    </bk>
    <bk>
      <extLst>
        <ext uri="{3e2802c4-a4d2-4d8b-9148-e3be6c30e623}">
          <xlrd:rvb i="6117"/>
        </ext>
      </extLst>
    </bk>
    <bk>
      <extLst>
        <ext uri="{3e2802c4-a4d2-4d8b-9148-e3be6c30e623}">
          <xlrd:rvb i="6118"/>
        </ext>
      </extLst>
    </bk>
    <bk>
      <extLst>
        <ext uri="{3e2802c4-a4d2-4d8b-9148-e3be6c30e623}">
          <xlrd:rvb i="6119"/>
        </ext>
      </extLst>
    </bk>
    <bk>
      <extLst>
        <ext uri="{3e2802c4-a4d2-4d8b-9148-e3be6c30e623}">
          <xlrd:rvb i="6120"/>
        </ext>
      </extLst>
    </bk>
    <bk>
      <extLst>
        <ext uri="{3e2802c4-a4d2-4d8b-9148-e3be6c30e623}">
          <xlrd:rvb i="6121"/>
        </ext>
      </extLst>
    </bk>
    <bk>
      <extLst>
        <ext uri="{3e2802c4-a4d2-4d8b-9148-e3be6c30e623}">
          <xlrd:rvb i="6122"/>
        </ext>
      </extLst>
    </bk>
    <bk>
      <extLst>
        <ext uri="{3e2802c4-a4d2-4d8b-9148-e3be6c30e623}">
          <xlrd:rvb i="6123"/>
        </ext>
      </extLst>
    </bk>
    <bk>
      <extLst>
        <ext uri="{3e2802c4-a4d2-4d8b-9148-e3be6c30e623}">
          <xlrd:rvb i="6124"/>
        </ext>
      </extLst>
    </bk>
    <bk>
      <extLst>
        <ext uri="{3e2802c4-a4d2-4d8b-9148-e3be6c30e623}">
          <xlrd:rvb i="6125"/>
        </ext>
      </extLst>
    </bk>
    <bk>
      <extLst>
        <ext uri="{3e2802c4-a4d2-4d8b-9148-e3be6c30e623}">
          <xlrd:rvb i="6126"/>
        </ext>
      </extLst>
    </bk>
    <bk>
      <extLst>
        <ext uri="{3e2802c4-a4d2-4d8b-9148-e3be6c30e623}">
          <xlrd:rvb i="6127"/>
        </ext>
      </extLst>
    </bk>
    <bk>
      <extLst>
        <ext uri="{3e2802c4-a4d2-4d8b-9148-e3be6c30e623}">
          <xlrd:rvb i="6128"/>
        </ext>
      </extLst>
    </bk>
    <bk>
      <extLst>
        <ext uri="{3e2802c4-a4d2-4d8b-9148-e3be6c30e623}">
          <xlrd:rvb i="6129"/>
        </ext>
      </extLst>
    </bk>
    <bk>
      <extLst>
        <ext uri="{3e2802c4-a4d2-4d8b-9148-e3be6c30e623}">
          <xlrd:rvb i="6130"/>
        </ext>
      </extLst>
    </bk>
    <bk>
      <extLst>
        <ext uri="{3e2802c4-a4d2-4d8b-9148-e3be6c30e623}">
          <xlrd:rvb i="6131"/>
        </ext>
      </extLst>
    </bk>
    <bk>
      <extLst>
        <ext uri="{3e2802c4-a4d2-4d8b-9148-e3be6c30e623}">
          <xlrd:rvb i="6132"/>
        </ext>
      </extLst>
    </bk>
  </futureMetadata>
  <cellMetadata count="1">
    <bk>
      <rc t="1" v="0"/>
    </bk>
  </cellMetadata>
  <valueMetadata count="6131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  <bk>
      <rc t="2" v="92"/>
    </bk>
    <bk>
      <rc t="2" v="93"/>
    </bk>
    <bk>
      <rc t="2" v="94"/>
    </bk>
    <bk>
      <rc t="2" v="95"/>
    </bk>
    <bk>
      <rc t="2" v="96"/>
    </bk>
    <bk>
      <rc t="2" v="97"/>
    </bk>
    <bk>
      <rc t="2" v="98"/>
    </bk>
    <bk>
      <rc t="2" v="99"/>
    </bk>
    <bk>
      <rc t="2" v="100"/>
    </bk>
    <bk>
      <rc t="2" v="101"/>
    </bk>
    <bk>
      <rc t="2" v="102"/>
    </bk>
    <bk>
      <rc t="2" v="103"/>
    </bk>
    <bk>
      <rc t="2" v="104"/>
    </bk>
    <bk>
      <rc t="2" v="105"/>
    </bk>
    <bk>
      <rc t="2" v="106"/>
    </bk>
    <bk>
      <rc t="2" v="107"/>
    </bk>
    <bk>
      <rc t="2" v="108"/>
    </bk>
    <bk>
      <rc t="2" v="109"/>
    </bk>
    <bk>
      <rc t="2" v="110"/>
    </bk>
    <bk>
      <rc t="2" v="111"/>
    </bk>
    <bk>
      <rc t="2" v="112"/>
    </bk>
    <bk>
      <rc t="2" v="113"/>
    </bk>
    <bk>
      <rc t="2" v="114"/>
    </bk>
    <bk>
      <rc t="2" v="115"/>
    </bk>
    <bk>
      <rc t="2" v="116"/>
    </bk>
    <bk>
      <rc t="2" v="117"/>
    </bk>
    <bk>
      <rc t="2" v="118"/>
    </bk>
    <bk>
      <rc t="2" v="119"/>
    </bk>
    <bk>
      <rc t="2" v="120"/>
    </bk>
    <bk>
      <rc t="2" v="121"/>
    </bk>
    <bk>
      <rc t="2" v="122"/>
    </bk>
    <bk>
      <rc t="2" v="123"/>
    </bk>
    <bk>
      <rc t="2" v="124"/>
    </bk>
    <bk>
      <rc t="2" v="125"/>
    </bk>
    <bk>
      <rc t="2" v="126"/>
    </bk>
    <bk>
      <rc t="2" v="127"/>
    </bk>
    <bk>
      <rc t="2" v="128"/>
    </bk>
    <bk>
      <rc t="2" v="129"/>
    </bk>
    <bk>
      <rc t="2" v="130"/>
    </bk>
    <bk>
      <rc t="2" v="131"/>
    </bk>
    <bk>
      <rc t="2" v="132"/>
    </bk>
    <bk>
      <rc t="2" v="133"/>
    </bk>
    <bk>
      <rc t="2" v="134"/>
    </bk>
    <bk>
      <rc t="2" v="135"/>
    </bk>
    <bk>
      <rc t="2" v="136"/>
    </bk>
    <bk>
      <rc t="2" v="137"/>
    </bk>
    <bk>
      <rc t="2" v="138"/>
    </bk>
    <bk>
      <rc t="2" v="139"/>
    </bk>
    <bk>
      <rc t="2" v="140"/>
    </bk>
    <bk>
      <rc t="2" v="141"/>
    </bk>
    <bk>
      <rc t="2" v="142"/>
    </bk>
    <bk>
      <rc t="2" v="143"/>
    </bk>
    <bk>
      <rc t="2" v="144"/>
    </bk>
    <bk>
      <rc t="2" v="145"/>
    </bk>
    <bk>
      <rc t="2" v="146"/>
    </bk>
    <bk>
      <rc t="2" v="147"/>
    </bk>
    <bk>
      <rc t="2" v="148"/>
    </bk>
    <bk>
      <rc t="2" v="149"/>
    </bk>
    <bk>
      <rc t="2" v="150"/>
    </bk>
    <bk>
      <rc t="2" v="151"/>
    </bk>
    <bk>
      <rc t="2" v="152"/>
    </bk>
    <bk>
      <rc t="2" v="153"/>
    </bk>
    <bk>
      <rc t="2" v="154"/>
    </bk>
    <bk>
      <rc t="2" v="155"/>
    </bk>
    <bk>
      <rc t="2" v="156"/>
    </bk>
    <bk>
      <rc t="2" v="157"/>
    </bk>
    <bk>
      <rc t="2" v="158"/>
    </bk>
    <bk>
      <rc t="2" v="159"/>
    </bk>
    <bk>
      <rc t="2" v="160"/>
    </bk>
    <bk>
      <rc t="2" v="161"/>
    </bk>
    <bk>
      <rc t="2" v="162"/>
    </bk>
    <bk>
      <rc t="2" v="163"/>
    </bk>
    <bk>
      <rc t="2" v="164"/>
    </bk>
    <bk>
      <rc t="2" v="165"/>
    </bk>
    <bk>
      <rc t="2" v="166"/>
    </bk>
    <bk>
      <rc t="2" v="167"/>
    </bk>
    <bk>
      <rc t="2" v="168"/>
    </bk>
    <bk>
      <rc t="2" v="169"/>
    </bk>
    <bk>
      <rc t="2" v="170"/>
    </bk>
    <bk>
      <rc t="2" v="171"/>
    </bk>
    <bk>
      <rc t="2" v="172"/>
    </bk>
    <bk>
      <rc t="2" v="173"/>
    </bk>
    <bk>
      <rc t="2" v="174"/>
    </bk>
    <bk>
      <rc t="2" v="175"/>
    </bk>
    <bk>
      <rc t="2" v="176"/>
    </bk>
    <bk>
      <rc t="2" v="177"/>
    </bk>
    <bk>
      <rc t="2" v="178"/>
    </bk>
    <bk>
      <rc t="2" v="179"/>
    </bk>
    <bk>
      <rc t="2" v="180"/>
    </bk>
    <bk>
      <rc t="2" v="181"/>
    </bk>
    <bk>
      <rc t="2" v="182"/>
    </bk>
    <bk>
      <rc t="2" v="183"/>
    </bk>
    <bk>
      <rc t="2" v="184"/>
    </bk>
    <bk>
      <rc t="2" v="185"/>
    </bk>
    <bk>
      <rc t="2" v="186"/>
    </bk>
    <bk>
      <rc t="2" v="187"/>
    </bk>
    <bk>
      <rc t="2" v="188"/>
    </bk>
    <bk>
      <rc t="2" v="189"/>
    </bk>
    <bk>
      <rc t="2" v="190"/>
    </bk>
    <bk>
      <rc t="2" v="191"/>
    </bk>
    <bk>
      <rc t="2" v="192"/>
    </bk>
    <bk>
      <rc t="2" v="193"/>
    </bk>
    <bk>
      <rc t="2" v="194"/>
    </bk>
    <bk>
      <rc t="2" v="195"/>
    </bk>
    <bk>
      <rc t="2" v="196"/>
    </bk>
    <bk>
      <rc t="2" v="197"/>
    </bk>
    <bk>
      <rc t="2" v="198"/>
    </bk>
    <bk>
      <rc t="2" v="199"/>
    </bk>
    <bk>
      <rc t="2" v="200"/>
    </bk>
    <bk>
      <rc t="2" v="201"/>
    </bk>
    <bk>
      <rc t="2" v="202"/>
    </bk>
    <bk>
      <rc t="2" v="203"/>
    </bk>
    <bk>
      <rc t="2" v="204"/>
    </bk>
    <bk>
      <rc t="2" v="205"/>
    </bk>
    <bk>
      <rc t="2" v="206"/>
    </bk>
    <bk>
      <rc t="2" v="207"/>
    </bk>
    <bk>
      <rc t="2" v="208"/>
    </bk>
    <bk>
      <rc t="2" v="209"/>
    </bk>
    <bk>
      <rc t="2" v="210"/>
    </bk>
    <bk>
      <rc t="2" v="211"/>
    </bk>
    <bk>
      <rc t="2" v="212"/>
    </bk>
    <bk>
      <rc t="2" v="213"/>
    </bk>
    <bk>
      <rc t="2" v="214"/>
    </bk>
    <bk>
      <rc t="2" v="215"/>
    </bk>
    <bk>
      <rc t="2" v="216"/>
    </bk>
    <bk>
      <rc t="2" v="217"/>
    </bk>
    <bk>
      <rc t="2" v="218"/>
    </bk>
    <bk>
      <rc t="2" v="219"/>
    </bk>
    <bk>
      <rc t="2" v="220"/>
    </bk>
    <bk>
      <rc t="2" v="221"/>
    </bk>
    <bk>
      <rc t="2" v="222"/>
    </bk>
    <bk>
      <rc t="2" v="223"/>
    </bk>
    <bk>
      <rc t="2" v="224"/>
    </bk>
    <bk>
      <rc t="2" v="225"/>
    </bk>
    <bk>
      <rc t="2" v="226"/>
    </bk>
    <bk>
      <rc t="2" v="227"/>
    </bk>
    <bk>
      <rc t="2" v="228"/>
    </bk>
    <bk>
      <rc t="2" v="229"/>
    </bk>
    <bk>
      <rc t="2" v="230"/>
    </bk>
    <bk>
      <rc t="2" v="231"/>
    </bk>
    <bk>
      <rc t="2" v="232"/>
    </bk>
    <bk>
      <rc t="2" v="233"/>
    </bk>
    <bk>
      <rc t="2" v="234"/>
    </bk>
    <bk>
      <rc t="2" v="235"/>
    </bk>
    <bk>
      <rc t="2" v="236"/>
    </bk>
    <bk>
      <rc t="2" v="237"/>
    </bk>
    <bk>
      <rc t="2" v="238"/>
    </bk>
    <bk>
      <rc t="2" v="239"/>
    </bk>
    <bk>
      <rc t="2" v="240"/>
    </bk>
    <bk>
      <rc t="2" v="241"/>
    </bk>
    <bk>
      <rc t="2" v="242"/>
    </bk>
    <bk>
      <rc t="2" v="243"/>
    </bk>
    <bk>
      <rc t="2" v="244"/>
    </bk>
    <bk>
      <rc t="2" v="245"/>
    </bk>
    <bk>
      <rc t="2" v="246"/>
    </bk>
    <bk>
      <rc t="2" v="247"/>
    </bk>
    <bk>
      <rc t="2" v="248"/>
    </bk>
    <bk>
      <rc t="2" v="249"/>
    </bk>
    <bk>
      <rc t="2" v="250"/>
    </bk>
    <bk>
      <rc t="2" v="251"/>
    </bk>
    <bk>
      <rc t="2" v="252"/>
    </bk>
    <bk>
      <rc t="2" v="253"/>
    </bk>
    <bk>
      <rc t="2" v="254"/>
    </bk>
    <bk>
      <rc t="2" v="255"/>
    </bk>
    <bk>
      <rc t="2" v="256"/>
    </bk>
    <bk>
      <rc t="2" v="257"/>
    </bk>
    <bk>
      <rc t="2" v="258"/>
    </bk>
    <bk>
      <rc t="2" v="259"/>
    </bk>
    <bk>
      <rc t="2" v="260"/>
    </bk>
    <bk>
      <rc t="2" v="261"/>
    </bk>
    <bk>
      <rc t="2" v="262"/>
    </bk>
    <bk>
      <rc t="2" v="263"/>
    </bk>
    <bk>
      <rc t="2" v="264"/>
    </bk>
    <bk>
      <rc t="2" v="265"/>
    </bk>
    <bk>
      <rc t="2" v="266"/>
    </bk>
    <bk>
      <rc t="2" v="267"/>
    </bk>
    <bk>
      <rc t="2" v="268"/>
    </bk>
    <bk>
      <rc t="2" v="269"/>
    </bk>
    <bk>
      <rc t="2" v="270"/>
    </bk>
    <bk>
      <rc t="2" v="271"/>
    </bk>
    <bk>
      <rc t="2" v="272"/>
    </bk>
    <bk>
      <rc t="2" v="273"/>
    </bk>
    <bk>
      <rc t="2" v="274"/>
    </bk>
    <bk>
      <rc t="2" v="275"/>
    </bk>
    <bk>
      <rc t="2" v="276"/>
    </bk>
    <bk>
      <rc t="2" v="277"/>
    </bk>
    <bk>
      <rc t="2" v="278"/>
    </bk>
    <bk>
      <rc t="2" v="279"/>
    </bk>
    <bk>
      <rc t="2" v="280"/>
    </bk>
    <bk>
      <rc t="2" v="281"/>
    </bk>
    <bk>
      <rc t="2" v="282"/>
    </bk>
    <bk>
      <rc t="2" v="283"/>
    </bk>
    <bk>
      <rc t="2" v="284"/>
    </bk>
    <bk>
      <rc t="2" v="285"/>
    </bk>
    <bk>
      <rc t="2" v="286"/>
    </bk>
    <bk>
      <rc t="2" v="287"/>
    </bk>
    <bk>
      <rc t="2" v="288"/>
    </bk>
    <bk>
      <rc t="2" v="289"/>
    </bk>
    <bk>
      <rc t="2" v="290"/>
    </bk>
    <bk>
      <rc t="2" v="291"/>
    </bk>
    <bk>
      <rc t="2" v="292"/>
    </bk>
    <bk>
      <rc t="2" v="293"/>
    </bk>
    <bk>
      <rc t="2" v="294"/>
    </bk>
    <bk>
      <rc t="2" v="295"/>
    </bk>
    <bk>
      <rc t="2" v="296"/>
    </bk>
    <bk>
      <rc t="2" v="297"/>
    </bk>
    <bk>
      <rc t="2" v="298"/>
    </bk>
    <bk>
      <rc t="2" v="299"/>
    </bk>
    <bk>
      <rc t="2" v="300"/>
    </bk>
    <bk>
      <rc t="2" v="301"/>
    </bk>
    <bk>
      <rc t="2" v="302"/>
    </bk>
    <bk>
      <rc t="2" v="303"/>
    </bk>
    <bk>
      <rc t="2" v="304"/>
    </bk>
    <bk>
      <rc t="2" v="305"/>
    </bk>
    <bk>
      <rc t="2" v="306"/>
    </bk>
    <bk>
      <rc t="2" v="307"/>
    </bk>
    <bk>
      <rc t="2" v="308"/>
    </bk>
    <bk>
      <rc t="2" v="309"/>
    </bk>
    <bk>
      <rc t="2" v="310"/>
    </bk>
    <bk>
      <rc t="2" v="311"/>
    </bk>
    <bk>
      <rc t="2" v="312"/>
    </bk>
    <bk>
      <rc t="2" v="313"/>
    </bk>
    <bk>
      <rc t="2" v="314"/>
    </bk>
    <bk>
      <rc t="2" v="315"/>
    </bk>
    <bk>
      <rc t="2" v="316"/>
    </bk>
    <bk>
      <rc t="2" v="317"/>
    </bk>
    <bk>
      <rc t="2" v="318"/>
    </bk>
    <bk>
      <rc t="2" v="319"/>
    </bk>
    <bk>
      <rc t="2" v="320"/>
    </bk>
    <bk>
      <rc t="2" v="321"/>
    </bk>
    <bk>
      <rc t="2" v="322"/>
    </bk>
    <bk>
      <rc t="2" v="323"/>
    </bk>
    <bk>
      <rc t="2" v="324"/>
    </bk>
    <bk>
      <rc t="2" v="325"/>
    </bk>
    <bk>
      <rc t="2" v="326"/>
    </bk>
    <bk>
      <rc t="2" v="327"/>
    </bk>
    <bk>
      <rc t="2" v="328"/>
    </bk>
    <bk>
      <rc t="2" v="329"/>
    </bk>
    <bk>
      <rc t="2" v="330"/>
    </bk>
    <bk>
      <rc t="2" v="331"/>
    </bk>
    <bk>
      <rc t="2" v="332"/>
    </bk>
    <bk>
      <rc t="2" v="333"/>
    </bk>
    <bk>
      <rc t="2" v="334"/>
    </bk>
    <bk>
      <rc t="2" v="335"/>
    </bk>
    <bk>
      <rc t="2" v="336"/>
    </bk>
    <bk>
      <rc t="2" v="337"/>
    </bk>
    <bk>
      <rc t="2" v="338"/>
    </bk>
    <bk>
      <rc t="2" v="339"/>
    </bk>
    <bk>
      <rc t="2" v="340"/>
    </bk>
    <bk>
      <rc t="2" v="341"/>
    </bk>
    <bk>
      <rc t="2" v="342"/>
    </bk>
    <bk>
      <rc t="2" v="343"/>
    </bk>
    <bk>
      <rc t="2" v="344"/>
    </bk>
    <bk>
      <rc t="2" v="345"/>
    </bk>
    <bk>
      <rc t="2" v="346"/>
    </bk>
    <bk>
      <rc t="2" v="347"/>
    </bk>
    <bk>
      <rc t="2" v="348"/>
    </bk>
    <bk>
      <rc t="2" v="349"/>
    </bk>
    <bk>
      <rc t="2" v="350"/>
    </bk>
    <bk>
      <rc t="2" v="351"/>
    </bk>
    <bk>
      <rc t="2" v="352"/>
    </bk>
    <bk>
      <rc t="2" v="353"/>
    </bk>
    <bk>
      <rc t="2" v="354"/>
    </bk>
    <bk>
      <rc t="2" v="355"/>
    </bk>
    <bk>
      <rc t="2" v="356"/>
    </bk>
    <bk>
      <rc t="2" v="357"/>
    </bk>
    <bk>
      <rc t="2" v="358"/>
    </bk>
    <bk>
      <rc t="2" v="359"/>
    </bk>
    <bk>
      <rc t="2" v="360"/>
    </bk>
    <bk>
      <rc t="2" v="361"/>
    </bk>
    <bk>
      <rc t="2" v="362"/>
    </bk>
    <bk>
      <rc t="2" v="363"/>
    </bk>
    <bk>
      <rc t="2" v="364"/>
    </bk>
    <bk>
      <rc t="2" v="365"/>
    </bk>
    <bk>
      <rc t="2" v="366"/>
    </bk>
    <bk>
      <rc t="2" v="367"/>
    </bk>
    <bk>
      <rc t="2" v="368"/>
    </bk>
    <bk>
      <rc t="2" v="369"/>
    </bk>
    <bk>
      <rc t="2" v="370"/>
    </bk>
    <bk>
      <rc t="2" v="371"/>
    </bk>
    <bk>
      <rc t="2" v="372"/>
    </bk>
    <bk>
      <rc t="2" v="373"/>
    </bk>
    <bk>
      <rc t="2" v="374"/>
    </bk>
    <bk>
      <rc t="2" v="375"/>
    </bk>
    <bk>
      <rc t="2" v="376"/>
    </bk>
    <bk>
      <rc t="2" v="377"/>
    </bk>
    <bk>
      <rc t="2" v="378"/>
    </bk>
    <bk>
      <rc t="2" v="379"/>
    </bk>
    <bk>
      <rc t="2" v="380"/>
    </bk>
    <bk>
      <rc t="2" v="381"/>
    </bk>
    <bk>
      <rc t="2" v="382"/>
    </bk>
    <bk>
      <rc t="2" v="383"/>
    </bk>
    <bk>
      <rc t="2" v="384"/>
    </bk>
    <bk>
      <rc t="2" v="385"/>
    </bk>
    <bk>
      <rc t="2" v="386"/>
    </bk>
    <bk>
      <rc t="2" v="387"/>
    </bk>
    <bk>
      <rc t="2" v="388"/>
    </bk>
    <bk>
      <rc t="2" v="389"/>
    </bk>
    <bk>
      <rc t="2" v="390"/>
    </bk>
    <bk>
      <rc t="2" v="391"/>
    </bk>
    <bk>
      <rc t="2" v="392"/>
    </bk>
    <bk>
      <rc t="2" v="393"/>
    </bk>
    <bk>
      <rc t="2" v="394"/>
    </bk>
    <bk>
      <rc t="2" v="395"/>
    </bk>
    <bk>
      <rc t="2" v="396"/>
    </bk>
    <bk>
      <rc t="2" v="397"/>
    </bk>
    <bk>
      <rc t="2" v="398"/>
    </bk>
    <bk>
      <rc t="2" v="399"/>
    </bk>
    <bk>
      <rc t="2" v="400"/>
    </bk>
    <bk>
      <rc t="2" v="401"/>
    </bk>
    <bk>
      <rc t="2" v="402"/>
    </bk>
    <bk>
      <rc t="2" v="403"/>
    </bk>
    <bk>
      <rc t="2" v="404"/>
    </bk>
    <bk>
      <rc t="2" v="405"/>
    </bk>
    <bk>
      <rc t="2" v="406"/>
    </bk>
    <bk>
      <rc t="2" v="407"/>
    </bk>
    <bk>
      <rc t="2" v="408"/>
    </bk>
    <bk>
      <rc t="2" v="409"/>
    </bk>
    <bk>
      <rc t="2" v="410"/>
    </bk>
    <bk>
      <rc t="2" v="411"/>
    </bk>
    <bk>
      <rc t="2" v="412"/>
    </bk>
    <bk>
      <rc t="2" v="413"/>
    </bk>
    <bk>
      <rc t="2" v="414"/>
    </bk>
    <bk>
      <rc t="2" v="415"/>
    </bk>
    <bk>
      <rc t="2" v="416"/>
    </bk>
    <bk>
      <rc t="2" v="417"/>
    </bk>
    <bk>
      <rc t="2" v="418"/>
    </bk>
    <bk>
      <rc t="2" v="419"/>
    </bk>
    <bk>
      <rc t="2" v="420"/>
    </bk>
    <bk>
      <rc t="2" v="421"/>
    </bk>
    <bk>
      <rc t="2" v="422"/>
    </bk>
    <bk>
      <rc t="2" v="423"/>
    </bk>
    <bk>
      <rc t="2" v="424"/>
    </bk>
    <bk>
      <rc t="2" v="425"/>
    </bk>
    <bk>
      <rc t="2" v="426"/>
    </bk>
    <bk>
      <rc t="2" v="427"/>
    </bk>
    <bk>
      <rc t="2" v="428"/>
    </bk>
    <bk>
      <rc t="2" v="429"/>
    </bk>
    <bk>
      <rc t="2" v="430"/>
    </bk>
    <bk>
      <rc t="2" v="431"/>
    </bk>
    <bk>
      <rc t="2" v="432"/>
    </bk>
    <bk>
      <rc t="2" v="433"/>
    </bk>
    <bk>
      <rc t="2" v="434"/>
    </bk>
    <bk>
      <rc t="2" v="435"/>
    </bk>
    <bk>
      <rc t="2" v="436"/>
    </bk>
    <bk>
      <rc t="2" v="437"/>
    </bk>
    <bk>
      <rc t="2" v="438"/>
    </bk>
    <bk>
      <rc t="2" v="439"/>
    </bk>
    <bk>
      <rc t="2" v="440"/>
    </bk>
    <bk>
      <rc t="2" v="441"/>
    </bk>
    <bk>
      <rc t="2" v="442"/>
    </bk>
    <bk>
      <rc t="2" v="443"/>
    </bk>
    <bk>
      <rc t="2" v="444"/>
    </bk>
    <bk>
      <rc t="2" v="445"/>
    </bk>
    <bk>
      <rc t="2" v="446"/>
    </bk>
    <bk>
      <rc t="2" v="447"/>
    </bk>
    <bk>
      <rc t="2" v="448"/>
    </bk>
    <bk>
      <rc t="2" v="449"/>
    </bk>
    <bk>
      <rc t="2" v="450"/>
    </bk>
    <bk>
      <rc t="2" v="451"/>
    </bk>
    <bk>
      <rc t="2" v="452"/>
    </bk>
    <bk>
      <rc t="2" v="453"/>
    </bk>
    <bk>
      <rc t="2" v="454"/>
    </bk>
    <bk>
      <rc t="2" v="455"/>
    </bk>
    <bk>
      <rc t="2" v="456"/>
    </bk>
    <bk>
      <rc t="2" v="457"/>
    </bk>
    <bk>
      <rc t="2" v="458"/>
    </bk>
    <bk>
      <rc t="2" v="459"/>
    </bk>
    <bk>
      <rc t="2" v="460"/>
    </bk>
    <bk>
      <rc t="2" v="461"/>
    </bk>
    <bk>
      <rc t="2" v="462"/>
    </bk>
    <bk>
      <rc t="2" v="463"/>
    </bk>
    <bk>
      <rc t="2" v="464"/>
    </bk>
    <bk>
      <rc t="2" v="465"/>
    </bk>
    <bk>
      <rc t="2" v="466"/>
    </bk>
    <bk>
      <rc t="2" v="467"/>
    </bk>
    <bk>
      <rc t="2" v="468"/>
    </bk>
    <bk>
      <rc t="2" v="469"/>
    </bk>
    <bk>
      <rc t="2" v="470"/>
    </bk>
    <bk>
      <rc t="2" v="471"/>
    </bk>
    <bk>
      <rc t="2" v="472"/>
    </bk>
    <bk>
      <rc t="2" v="473"/>
    </bk>
    <bk>
      <rc t="2" v="474"/>
    </bk>
    <bk>
      <rc t="2" v="475"/>
    </bk>
    <bk>
      <rc t="2" v="476"/>
    </bk>
    <bk>
      <rc t="2" v="477"/>
    </bk>
    <bk>
      <rc t="2" v="478"/>
    </bk>
    <bk>
      <rc t="2" v="479"/>
    </bk>
    <bk>
      <rc t="2" v="480"/>
    </bk>
    <bk>
      <rc t="2" v="481"/>
    </bk>
    <bk>
      <rc t="2" v="482"/>
    </bk>
    <bk>
      <rc t="2" v="483"/>
    </bk>
    <bk>
      <rc t="2" v="484"/>
    </bk>
    <bk>
      <rc t="2" v="485"/>
    </bk>
    <bk>
      <rc t="2" v="486"/>
    </bk>
    <bk>
      <rc t="2" v="487"/>
    </bk>
    <bk>
      <rc t="2" v="488"/>
    </bk>
    <bk>
      <rc t="2" v="489"/>
    </bk>
    <bk>
      <rc t="2" v="490"/>
    </bk>
    <bk>
      <rc t="2" v="491"/>
    </bk>
    <bk>
      <rc t="2" v="492"/>
    </bk>
    <bk>
      <rc t="2" v="493"/>
    </bk>
    <bk>
      <rc t="2" v="494"/>
    </bk>
    <bk>
      <rc t="2" v="495"/>
    </bk>
    <bk>
      <rc t="2" v="496"/>
    </bk>
    <bk>
      <rc t="2" v="497"/>
    </bk>
    <bk>
      <rc t="2" v="498"/>
    </bk>
    <bk>
      <rc t="2" v="499"/>
    </bk>
    <bk>
      <rc t="2" v="500"/>
    </bk>
    <bk>
      <rc t="2" v="501"/>
    </bk>
    <bk>
      <rc t="2" v="502"/>
    </bk>
    <bk>
      <rc t="2" v="503"/>
    </bk>
    <bk>
      <rc t="2" v="504"/>
    </bk>
    <bk>
      <rc t="2" v="505"/>
    </bk>
    <bk>
      <rc t="2" v="506"/>
    </bk>
    <bk>
      <rc t="2" v="507"/>
    </bk>
    <bk>
      <rc t="2" v="508"/>
    </bk>
    <bk>
      <rc t="2" v="509"/>
    </bk>
    <bk>
      <rc t="2" v="510"/>
    </bk>
    <bk>
      <rc t="2" v="511"/>
    </bk>
    <bk>
      <rc t="2" v="512"/>
    </bk>
    <bk>
      <rc t="2" v="513"/>
    </bk>
    <bk>
      <rc t="2" v="514"/>
    </bk>
    <bk>
      <rc t="2" v="515"/>
    </bk>
    <bk>
      <rc t="2" v="516"/>
    </bk>
    <bk>
      <rc t="2" v="517"/>
    </bk>
    <bk>
      <rc t="2" v="518"/>
    </bk>
    <bk>
      <rc t="2" v="519"/>
    </bk>
    <bk>
      <rc t="2" v="520"/>
    </bk>
    <bk>
      <rc t="2" v="521"/>
    </bk>
    <bk>
      <rc t="2" v="522"/>
    </bk>
    <bk>
      <rc t="2" v="523"/>
    </bk>
    <bk>
      <rc t="2" v="524"/>
    </bk>
    <bk>
      <rc t="2" v="525"/>
    </bk>
    <bk>
      <rc t="2" v="526"/>
    </bk>
    <bk>
      <rc t="2" v="527"/>
    </bk>
    <bk>
      <rc t="2" v="528"/>
    </bk>
    <bk>
      <rc t="2" v="529"/>
    </bk>
    <bk>
      <rc t="2" v="530"/>
    </bk>
    <bk>
      <rc t="2" v="531"/>
    </bk>
    <bk>
      <rc t="2" v="532"/>
    </bk>
    <bk>
      <rc t="2" v="533"/>
    </bk>
    <bk>
      <rc t="2" v="534"/>
    </bk>
    <bk>
      <rc t="2" v="535"/>
    </bk>
    <bk>
      <rc t="2" v="536"/>
    </bk>
    <bk>
      <rc t="2" v="537"/>
    </bk>
    <bk>
      <rc t="2" v="538"/>
    </bk>
    <bk>
      <rc t="2" v="539"/>
    </bk>
    <bk>
      <rc t="2" v="540"/>
    </bk>
    <bk>
      <rc t="2" v="541"/>
    </bk>
    <bk>
      <rc t="2" v="542"/>
    </bk>
    <bk>
      <rc t="2" v="543"/>
    </bk>
    <bk>
      <rc t="2" v="544"/>
    </bk>
    <bk>
      <rc t="2" v="545"/>
    </bk>
    <bk>
      <rc t="2" v="546"/>
    </bk>
    <bk>
      <rc t="2" v="547"/>
    </bk>
    <bk>
      <rc t="2" v="548"/>
    </bk>
    <bk>
      <rc t="2" v="549"/>
    </bk>
    <bk>
      <rc t="2" v="550"/>
    </bk>
    <bk>
      <rc t="2" v="551"/>
    </bk>
    <bk>
      <rc t="2" v="552"/>
    </bk>
    <bk>
      <rc t="2" v="553"/>
    </bk>
    <bk>
      <rc t="2" v="554"/>
    </bk>
    <bk>
      <rc t="2" v="555"/>
    </bk>
    <bk>
      <rc t="2" v="556"/>
    </bk>
    <bk>
      <rc t="2" v="557"/>
    </bk>
    <bk>
      <rc t="2" v="558"/>
    </bk>
    <bk>
      <rc t="2" v="559"/>
    </bk>
    <bk>
      <rc t="2" v="560"/>
    </bk>
    <bk>
      <rc t="2" v="561"/>
    </bk>
    <bk>
      <rc t="2" v="562"/>
    </bk>
    <bk>
      <rc t="2" v="563"/>
    </bk>
    <bk>
      <rc t="2" v="564"/>
    </bk>
    <bk>
      <rc t="2" v="565"/>
    </bk>
    <bk>
      <rc t="2" v="566"/>
    </bk>
    <bk>
      <rc t="2" v="567"/>
    </bk>
    <bk>
      <rc t="2" v="568"/>
    </bk>
    <bk>
      <rc t="2" v="569"/>
    </bk>
    <bk>
      <rc t="2" v="570"/>
    </bk>
    <bk>
      <rc t="2" v="571"/>
    </bk>
    <bk>
      <rc t="2" v="572"/>
    </bk>
    <bk>
      <rc t="2" v="573"/>
    </bk>
    <bk>
      <rc t="2" v="574"/>
    </bk>
    <bk>
      <rc t="2" v="575"/>
    </bk>
    <bk>
      <rc t="2" v="576"/>
    </bk>
    <bk>
      <rc t="2" v="577"/>
    </bk>
    <bk>
      <rc t="2" v="578"/>
    </bk>
    <bk>
      <rc t="2" v="579"/>
    </bk>
    <bk>
      <rc t="2" v="580"/>
    </bk>
    <bk>
      <rc t="2" v="581"/>
    </bk>
    <bk>
      <rc t="2" v="582"/>
    </bk>
    <bk>
      <rc t="2" v="583"/>
    </bk>
    <bk>
      <rc t="2" v="584"/>
    </bk>
    <bk>
      <rc t="2" v="585"/>
    </bk>
    <bk>
      <rc t="2" v="586"/>
    </bk>
    <bk>
      <rc t="2" v="587"/>
    </bk>
    <bk>
      <rc t="2" v="588"/>
    </bk>
    <bk>
      <rc t="2" v="589"/>
    </bk>
    <bk>
      <rc t="2" v="590"/>
    </bk>
    <bk>
      <rc t="2" v="591"/>
    </bk>
    <bk>
      <rc t="2" v="592"/>
    </bk>
    <bk>
      <rc t="2" v="593"/>
    </bk>
    <bk>
      <rc t="2" v="594"/>
    </bk>
    <bk>
      <rc t="2" v="595"/>
    </bk>
    <bk>
      <rc t="2" v="596"/>
    </bk>
    <bk>
      <rc t="2" v="597"/>
    </bk>
    <bk>
      <rc t="2" v="598"/>
    </bk>
    <bk>
      <rc t="2" v="599"/>
    </bk>
    <bk>
      <rc t="2" v="600"/>
    </bk>
    <bk>
      <rc t="2" v="601"/>
    </bk>
    <bk>
      <rc t="2" v="602"/>
    </bk>
    <bk>
      <rc t="2" v="603"/>
    </bk>
    <bk>
      <rc t="2" v="604"/>
    </bk>
    <bk>
      <rc t="2" v="605"/>
    </bk>
    <bk>
      <rc t="2" v="606"/>
    </bk>
    <bk>
      <rc t="2" v="607"/>
    </bk>
    <bk>
      <rc t="2" v="608"/>
    </bk>
    <bk>
      <rc t="2" v="609"/>
    </bk>
    <bk>
      <rc t="2" v="610"/>
    </bk>
    <bk>
      <rc t="2" v="611"/>
    </bk>
    <bk>
      <rc t="2" v="612"/>
    </bk>
    <bk>
      <rc t="2" v="613"/>
    </bk>
    <bk>
      <rc t="2" v="614"/>
    </bk>
    <bk>
      <rc t="2" v="615"/>
    </bk>
    <bk>
      <rc t="2" v="616"/>
    </bk>
    <bk>
      <rc t="2" v="617"/>
    </bk>
    <bk>
      <rc t="2" v="618"/>
    </bk>
    <bk>
      <rc t="2" v="619"/>
    </bk>
    <bk>
      <rc t="2" v="620"/>
    </bk>
    <bk>
      <rc t="2" v="621"/>
    </bk>
    <bk>
      <rc t="2" v="622"/>
    </bk>
    <bk>
      <rc t="2" v="623"/>
    </bk>
    <bk>
      <rc t="2" v="624"/>
    </bk>
    <bk>
      <rc t="2" v="625"/>
    </bk>
    <bk>
      <rc t="2" v="626"/>
    </bk>
    <bk>
      <rc t="2" v="627"/>
    </bk>
    <bk>
      <rc t="2" v="628"/>
    </bk>
    <bk>
      <rc t="2" v="629"/>
    </bk>
    <bk>
      <rc t="2" v="630"/>
    </bk>
    <bk>
      <rc t="2" v="631"/>
    </bk>
    <bk>
      <rc t="2" v="632"/>
    </bk>
    <bk>
      <rc t="2" v="633"/>
    </bk>
    <bk>
      <rc t="2" v="634"/>
    </bk>
    <bk>
      <rc t="2" v="635"/>
    </bk>
    <bk>
      <rc t="2" v="636"/>
    </bk>
    <bk>
      <rc t="2" v="637"/>
    </bk>
    <bk>
      <rc t="2" v="638"/>
    </bk>
    <bk>
      <rc t="2" v="639"/>
    </bk>
    <bk>
      <rc t="2" v="640"/>
    </bk>
    <bk>
      <rc t="2" v="641"/>
    </bk>
    <bk>
      <rc t="2" v="642"/>
    </bk>
    <bk>
      <rc t="2" v="643"/>
    </bk>
    <bk>
      <rc t="2" v="644"/>
    </bk>
    <bk>
      <rc t="2" v="645"/>
    </bk>
    <bk>
      <rc t="2" v="646"/>
    </bk>
    <bk>
      <rc t="2" v="647"/>
    </bk>
    <bk>
      <rc t="2" v="648"/>
    </bk>
    <bk>
      <rc t="2" v="649"/>
    </bk>
    <bk>
      <rc t="2" v="650"/>
    </bk>
    <bk>
      <rc t="2" v="651"/>
    </bk>
    <bk>
      <rc t="2" v="652"/>
    </bk>
    <bk>
      <rc t="2" v="653"/>
    </bk>
    <bk>
      <rc t="2" v="654"/>
    </bk>
    <bk>
      <rc t="2" v="655"/>
    </bk>
    <bk>
      <rc t="2" v="656"/>
    </bk>
    <bk>
      <rc t="2" v="657"/>
    </bk>
    <bk>
      <rc t="2" v="658"/>
    </bk>
    <bk>
      <rc t="2" v="659"/>
    </bk>
    <bk>
      <rc t="2" v="660"/>
    </bk>
    <bk>
      <rc t="2" v="661"/>
    </bk>
    <bk>
      <rc t="2" v="662"/>
    </bk>
    <bk>
      <rc t="2" v="663"/>
    </bk>
    <bk>
      <rc t="2" v="664"/>
    </bk>
    <bk>
      <rc t="2" v="665"/>
    </bk>
    <bk>
      <rc t="2" v="666"/>
    </bk>
    <bk>
      <rc t="2" v="667"/>
    </bk>
    <bk>
      <rc t="2" v="668"/>
    </bk>
    <bk>
      <rc t="2" v="669"/>
    </bk>
    <bk>
      <rc t="2" v="670"/>
    </bk>
    <bk>
      <rc t="2" v="671"/>
    </bk>
    <bk>
      <rc t="2" v="672"/>
    </bk>
    <bk>
      <rc t="2" v="673"/>
    </bk>
    <bk>
      <rc t="2" v="674"/>
    </bk>
    <bk>
      <rc t="2" v="675"/>
    </bk>
    <bk>
      <rc t="2" v="676"/>
    </bk>
    <bk>
      <rc t="2" v="677"/>
    </bk>
    <bk>
      <rc t="2" v="678"/>
    </bk>
    <bk>
      <rc t="2" v="679"/>
    </bk>
    <bk>
      <rc t="2" v="680"/>
    </bk>
    <bk>
      <rc t="2" v="681"/>
    </bk>
    <bk>
      <rc t="2" v="682"/>
    </bk>
    <bk>
      <rc t="2" v="683"/>
    </bk>
    <bk>
      <rc t="2" v="684"/>
    </bk>
    <bk>
      <rc t="2" v="685"/>
    </bk>
    <bk>
      <rc t="2" v="686"/>
    </bk>
    <bk>
      <rc t="2" v="687"/>
    </bk>
    <bk>
      <rc t="2" v="688"/>
    </bk>
    <bk>
      <rc t="2" v="689"/>
    </bk>
    <bk>
      <rc t="2" v="690"/>
    </bk>
    <bk>
      <rc t="2" v="691"/>
    </bk>
    <bk>
      <rc t="2" v="692"/>
    </bk>
    <bk>
      <rc t="2" v="693"/>
    </bk>
    <bk>
      <rc t="2" v="694"/>
    </bk>
    <bk>
      <rc t="2" v="695"/>
    </bk>
    <bk>
      <rc t="2" v="696"/>
    </bk>
    <bk>
      <rc t="2" v="697"/>
    </bk>
    <bk>
      <rc t="2" v="698"/>
    </bk>
    <bk>
      <rc t="2" v="699"/>
    </bk>
    <bk>
      <rc t="2" v="700"/>
    </bk>
    <bk>
      <rc t="2" v="701"/>
    </bk>
    <bk>
      <rc t="2" v="702"/>
    </bk>
    <bk>
      <rc t="2" v="703"/>
    </bk>
    <bk>
      <rc t="2" v="704"/>
    </bk>
    <bk>
      <rc t="2" v="705"/>
    </bk>
    <bk>
      <rc t="2" v="706"/>
    </bk>
    <bk>
      <rc t="2" v="707"/>
    </bk>
    <bk>
      <rc t="2" v="708"/>
    </bk>
    <bk>
      <rc t="2" v="709"/>
    </bk>
    <bk>
      <rc t="2" v="710"/>
    </bk>
    <bk>
      <rc t="2" v="711"/>
    </bk>
    <bk>
      <rc t="2" v="712"/>
    </bk>
    <bk>
      <rc t="2" v="713"/>
    </bk>
    <bk>
      <rc t="2" v="714"/>
    </bk>
    <bk>
      <rc t="2" v="715"/>
    </bk>
    <bk>
      <rc t="2" v="716"/>
    </bk>
    <bk>
      <rc t="2" v="717"/>
    </bk>
    <bk>
      <rc t="2" v="718"/>
    </bk>
    <bk>
      <rc t="2" v="719"/>
    </bk>
    <bk>
      <rc t="2" v="720"/>
    </bk>
    <bk>
      <rc t="2" v="721"/>
    </bk>
    <bk>
      <rc t="2" v="722"/>
    </bk>
    <bk>
      <rc t="2" v="723"/>
    </bk>
    <bk>
      <rc t="2" v="724"/>
    </bk>
    <bk>
      <rc t="2" v="725"/>
    </bk>
    <bk>
      <rc t="2" v="726"/>
    </bk>
    <bk>
      <rc t="2" v="727"/>
    </bk>
    <bk>
      <rc t="2" v="728"/>
    </bk>
    <bk>
      <rc t="2" v="729"/>
    </bk>
    <bk>
      <rc t="2" v="730"/>
    </bk>
    <bk>
      <rc t="2" v="731"/>
    </bk>
    <bk>
      <rc t="2" v="732"/>
    </bk>
    <bk>
      <rc t="2" v="733"/>
    </bk>
    <bk>
      <rc t="2" v="734"/>
    </bk>
    <bk>
      <rc t="2" v="735"/>
    </bk>
    <bk>
      <rc t="2" v="736"/>
    </bk>
    <bk>
      <rc t="2" v="737"/>
    </bk>
    <bk>
      <rc t="2" v="738"/>
    </bk>
    <bk>
      <rc t="2" v="739"/>
    </bk>
    <bk>
      <rc t="2" v="740"/>
    </bk>
    <bk>
      <rc t="2" v="741"/>
    </bk>
    <bk>
      <rc t="2" v="742"/>
    </bk>
    <bk>
      <rc t="2" v="743"/>
    </bk>
    <bk>
      <rc t="2" v="744"/>
    </bk>
    <bk>
      <rc t="2" v="745"/>
    </bk>
    <bk>
      <rc t="2" v="746"/>
    </bk>
    <bk>
      <rc t="2" v="747"/>
    </bk>
    <bk>
      <rc t="2" v="748"/>
    </bk>
    <bk>
      <rc t="2" v="749"/>
    </bk>
    <bk>
      <rc t="2" v="750"/>
    </bk>
    <bk>
      <rc t="2" v="751"/>
    </bk>
    <bk>
      <rc t="2" v="752"/>
    </bk>
    <bk>
      <rc t="2" v="753"/>
    </bk>
    <bk>
      <rc t="2" v="754"/>
    </bk>
    <bk>
      <rc t="2" v="755"/>
    </bk>
    <bk>
      <rc t="2" v="756"/>
    </bk>
    <bk>
      <rc t="2" v="757"/>
    </bk>
    <bk>
      <rc t="2" v="758"/>
    </bk>
    <bk>
      <rc t="2" v="759"/>
    </bk>
    <bk>
      <rc t="2" v="760"/>
    </bk>
    <bk>
      <rc t="2" v="761"/>
    </bk>
    <bk>
      <rc t="2" v="762"/>
    </bk>
    <bk>
      <rc t="2" v="763"/>
    </bk>
    <bk>
      <rc t="2" v="764"/>
    </bk>
    <bk>
      <rc t="2" v="765"/>
    </bk>
    <bk>
      <rc t="2" v="766"/>
    </bk>
    <bk>
      <rc t="2" v="767"/>
    </bk>
    <bk>
      <rc t="2" v="768"/>
    </bk>
    <bk>
      <rc t="2" v="769"/>
    </bk>
    <bk>
      <rc t="2" v="770"/>
    </bk>
    <bk>
      <rc t="2" v="771"/>
    </bk>
    <bk>
      <rc t="2" v="772"/>
    </bk>
    <bk>
      <rc t="2" v="773"/>
    </bk>
    <bk>
      <rc t="2" v="774"/>
    </bk>
    <bk>
      <rc t="2" v="775"/>
    </bk>
    <bk>
      <rc t="2" v="776"/>
    </bk>
    <bk>
      <rc t="2" v="777"/>
    </bk>
    <bk>
      <rc t="2" v="778"/>
    </bk>
    <bk>
      <rc t="2" v="779"/>
    </bk>
    <bk>
      <rc t="2" v="780"/>
    </bk>
    <bk>
      <rc t="2" v="781"/>
    </bk>
    <bk>
      <rc t="2" v="782"/>
    </bk>
    <bk>
      <rc t="2" v="783"/>
    </bk>
    <bk>
      <rc t="2" v="784"/>
    </bk>
    <bk>
      <rc t="2" v="785"/>
    </bk>
    <bk>
      <rc t="2" v="786"/>
    </bk>
    <bk>
      <rc t="2" v="787"/>
    </bk>
    <bk>
      <rc t="2" v="788"/>
    </bk>
    <bk>
      <rc t="2" v="789"/>
    </bk>
    <bk>
      <rc t="2" v="790"/>
    </bk>
    <bk>
      <rc t="2" v="791"/>
    </bk>
    <bk>
      <rc t="2" v="792"/>
    </bk>
    <bk>
      <rc t="2" v="793"/>
    </bk>
    <bk>
      <rc t="2" v="794"/>
    </bk>
    <bk>
      <rc t="2" v="795"/>
    </bk>
    <bk>
      <rc t="2" v="796"/>
    </bk>
    <bk>
      <rc t="2" v="797"/>
    </bk>
    <bk>
      <rc t="2" v="798"/>
    </bk>
    <bk>
      <rc t="2" v="799"/>
    </bk>
    <bk>
      <rc t="2" v="800"/>
    </bk>
    <bk>
      <rc t="2" v="801"/>
    </bk>
    <bk>
      <rc t="2" v="802"/>
    </bk>
    <bk>
      <rc t="2" v="803"/>
    </bk>
    <bk>
      <rc t="2" v="804"/>
    </bk>
    <bk>
      <rc t="2" v="805"/>
    </bk>
    <bk>
      <rc t="2" v="806"/>
    </bk>
    <bk>
      <rc t="2" v="807"/>
    </bk>
    <bk>
      <rc t="2" v="808"/>
    </bk>
    <bk>
      <rc t="2" v="809"/>
    </bk>
    <bk>
      <rc t="2" v="810"/>
    </bk>
    <bk>
      <rc t="2" v="811"/>
    </bk>
    <bk>
      <rc t="2" v="812"/>
    </bk>
    <bk>
      <rc t="2" v="813"/>
    </bk>
    <bk>
      <rc t="2" v="814"/>
    </bk>
    <bk>
      <rc t="2" v="815"/>
    </bk>
    <bk>
      <rc t="2" v="816"/>
    </bk>
    <bk>
      <rc t="2" v="817"/>
    </bk>
    <bk>
      <rc t="2" v="818"/>
    </bk>
    <bk>
      <rc t="2" v="819"/>
    </bk>
    <bk>
      <rc t="2" v="820"/>
    </bk>
    <bk>
      <rc t="2" v="821"/>
    </bk>
    <bk>
      <rc t="2" v="822"/>
    </bk>
    <bk>
      <rc t="2" v="823"/>
    </bk>
    <bk>
      <rc t="2" v="824"/>
    </bk>
    <bk>
      <rc t="2" v="825"/>
    </bk>
    <bk>
      <rc t="2" v="826"/>
    </bk>
    <bk>
      <rc t="2" v="827"/>
    </bk>
    <bk>
      <rc t="2" v="828"/>
    </bk>
    <bk>
      <rc t="2" v="829"/>
    </bk>
    <bk>
      <rc t="2" v="830"/>
    </bk>
    <bk>
      <rc t="2" v="831"/>
    </bk>
    <bk>
      <rc t="2" v="832"/>
    </bk>
    <bk>
      <rc t="2" v="833"/>
    </bk>
    <bk>
      <rc t="2" v="834"/>
    </bk>
    <bk>
      <rc t="2" v="835"/>
    </bk>
    <bk>
      <rc t="2" v="836"/>
    </bk>
    <bk>
      <rc t="2" v="837"/>
    </bk>
    <bk>
      <rc t="2" v="838"/>
    </bk>
    <bk>
      <rc t="2" v="839"/>
    </bk>
    <bk>
      <rc t="2" v="840"/>
    </bk>
    <bk>
      <rc t="2" v="841"/>
    </bk>
    <bk>
      <rc t="2" v="842"/>
    </bk>
    <bk>
      <rc t="2" v="843"/>
    </bk>
    <bk>
      <rc t="2" v="844"/>
    </bk>
    <bk>
      <rc t="2" v="845"/>
    </bk>
    <bk>
      <rc t="2" v="846"/>
    </bk>
    <bk>
      <rc t="2" v="847"/>
    </bk>
    <bk>
      <rc t="2" v="848"/>
    </bk>
    <bk>
      <rc t="2" v="849"/>
    </bk>
    <bk>
      <rc t="2" v="850"/>
    </bk>
    <bk>
      <rc t="2" v="851"/>
    </bk>
    <bk>
      <rc t="2" v="852"/>
    </bk>
    <bk>
      <rc t="2" v="853"/>
    </bk>
    <bk>
      <rc t="2" v="854"/>
    </bk>
    <bk>
      <rc t="2" v="855"/>
    </bk>
    <bk>
      <rc t="2" v="856"/>
    </bk>
    <bk>
      <rc t="2" v="857"/>
    </bk>
    <bk>
      <rc t="2" v="858"/>
    </bk>
    <bk>
      <rc t="2" v="859"/>
    </bk>
    <bk>
      <rc t="2" v="860"/>
    </bk>
    <bk>
      <rc t="2" v="861"/>
    </bk>
    <bk>
      <rc t="2" v="862"/>
    </bk>
    <bk>
      <rc t="2" v="863"/>
    </bk>
    <bk>
      <rc t="2" v="864"/>
    </bk>
    <bk>
      <rc t="2" v="865"/>
    </bk>
    <bk>
      <rc t="2" v="866"/>
    </bk>
    <bk>
      <rc t="2" v="867"/>
    </bk>
    <bk>
      <rc t="2" v="868"/>
    </bk>
    <bk>
      <rc t="2" v="869"/>
    </bk>
    <bk>
      <rc t="2" v="870"/>
    </bk>
    <bk>
      <rc t="2" v="871"/>
    </bk>
    <bk>
      <rc t="2" v="872"/>
    </bk>
    <bk>
      <rc t="2" v="873"/>
    </bk>
    <bk>
      <rc t="2" v="874"/>
    </bk>
    <bk>
      <rc t="2" v="875"/>
    </bk>
    <bk>
      <rc t="2" v="876"/>
    </bk>
    <bk>
      <rc t="2" v="877"/>
    </bk>
    <bk>
      <rc t="2" v="878"/>
    </bk>
    <bk>
      <rc t="2" v="879"/>
    </bk>
    <bk>
      <rc t="2" v="880"/>
    </bk>
    <bk>
      <rc t="2" v="881"/>
    </bk>
    <bk>
      <rc t="2" v="882"/>
    </bk>
    <bk>
      <rc t="2" v="883"/>
    </bk>
    <bk>
      <rc t="2" v="884"/>
    </bk>
    <bk>
      <rc t="2" v="885"/>
    </bk>
    <bk>
      <rc t="2" v="886"/>
    </bk>
    <bk>
      <rc t="2" v="887"/>
    </bk>
    <bk>
      <rc t="2" v="888"/>
    </bk>
    <bk>
      <rc t="2" v="889"/>
    </bk>
    <bk>
      <rc t="2" v="890"/>
    </bk>
    <bk>
      <rc t="2" v="891"/>
    </bk>
    <bk>
      <rc t="2" v="892"/>
    </bk>
    <bk>
      <rc t="2" v="893"/>
    </bk>
    <bk>
      <rc t="2" v="894"/>
    </bk>
    <bk>
      <rc t="2" v="895"/>
    </bk>
    <bk>
      <rc t="2" v="896"/>
    </bk>
    <bk>
      <rc t="2" v="897"/>
    </bk>
    <bk>
      <rc t="2" v="898"/>
    </bk>
    <bk>
      <rc t="2" v="899"/>
    </bk>
    <bk>
      <rc t="2" v="900"/>
    </bk>
    <bk>
      <rc t="2" v="901"/>
    </bk>
    <bk>
      <rc t="2" v="902"/>
    </bk>
    <bk>
      <rc t="2" v="903"/>
    </bk>
    <bk>
      <rc t="2" v="904"/>
    </bk>
    <bk>
      <rc t="2" v="905"/>
    </bk>
    <bk>
      <rc t="2" v="906"/>
    </bk>
    <bk>
      <rc t="2" v="907"/>
    </bk>
    <bk>
      <rc t="2" v="908"/>
    </bk>
    <bk>
      <rc t="2" v="909"/>
    </bk>
    <bk>
      <rc t="2" v="910"/>
    </bk>
    <bk>
      <rc t="2" v="911"/>
    </bk>
    <bk>
      <rc t="2" v="912"/>
    </bk>
    <bk>
      <rc t="2" v="913"/>
    </bk>
    <bk>
      <rc t="2" v="914"/>
    </bk>
    <bk>
      <rc t="2" v="915"/>
    </bk>
    <bk>
      <rc t="2" v="916"/>
    </bk>
    <bk>
      <rc t="2" v="917"/>
    </bk>
    <bk>
      <rc t="2" v="918"/>
    </bk>
    <bk>
      <rc t="2" v="919"/>
    </bk>
    <bk>
      <rc t="2" v="920"/>
    </bk>
    <bk>
      <rc t="2" v="921"/>
    </bk>
    <bk>
      <rc t="2" v="922"/>
    </bk>
    <bk>
      <rc t="2" v="923"/>
    </bk>
    <bk>
      <rc t="2" v="924"/>
    </bk>
    <bk>
      <rc t="2" v="925"/>
    </bk>
    <bk>
      <rc t="2" v="926"/>
    </bk>
    <bk>
      <rc t="2" v="927"/>
    </bk>
    <bk>
      <rc t="2" v="928"/>
    </bk>
    <bk>
      <rc t="2" v="929"/>
    </bk>
    <bk>
      <rc t="2" v="930"/>
    </bk>
    <bk>
      <rc t="2" v="931"/>
    </bk>
    <bk>
      <rc t="2" v="932"/>
    </bk>
    <bk>
      <rc t="2" v="933"/>
    </bk>
    <bk>
      <rc t="2" v="934"/>
    </bk>
    <bk>
      <rc t="2" v="935"/>
    </bk>
    <bk>
      <rc t="2" v="936"/>
    </bk>
    <bk>
      <rc t="2" v="937"/>
    </bk>
    <bk>
      <rc t="2" v="938"/>
    </bk>
    <bk>
      <rc t="2" v="939"/>
    </bk>
    <bk>
      <rc t="2" v="940"/>
    </bk>
    <bk>
      <rc t="2" v="941"/>
    </bk>
    <bk>
      <rc t="2" v="942"/>
    </bk>
    <bk>
      <rc t="2" v="943"/>
    </bk>
    <bk>
      <rc t="2" v="944"/>
    </bk>
    <bk>
      <rc t="2" v="945"/>
    </bk>
    <bk>
      <rc t="2" v="946"/>
    </bk>
    <bk>
      <rc t="2" v="947"/>
    </bk>
    <bk>
      <rc t="2" v="948"/>
    </bk>
    <bk>
      <rc t="2" v="949"/>
    </bk>
    <bk>
      <rc t="2" v="950"/>
    </bk>
    <bk>
      <rc t="2" v="951"/>
    </bk>
    <bk>
      <rc t="2" v="952"/>
    </bk>
    <bk>
      <rc t="2" v="953"/>
    </bk>
    <bk>
      <rc t="2" v="954"/>
    </bk>
    <bk>
      <rc t="2" v="955"/>
    </bk>
    <bk>
      <rc t="2" v="956"/>
    </bk>
    <bk>
      <rc t="2" v="957"/>
    </bk>
    <bk>
      <rc t="2" v="958"/>
    </bk>
    <bk>
      <rc t="2" v="959"/>
    </bk>
    <bk>
      <rc t="2" v="960"/>
    </bk>
    <bk>
      <rc t="2" v="961"/>
    </bk>
    <bk>
      <rc t="2" v="962"/>
    </bk>
    <bk>
      <rc t="2" v="963"/>
    </bk>
    <bk>
      <rc t="2" v="964"/>
    </bk>
    <bk>
      <rc t="2" v="965"/>
    </bk>
    <bk>
      <rc t="2" v="966"/>
    </bk>
    <bk>
      <rc t="2" v="967"/>
    </bk>
    <bk>
      <rc t="2" v="968"/>
    </bk>
    <bk>
      <rc t="2" v="969"/>
    </bk>
    <bk>
      <rc t="2" v="970"/>
    </bk>
    <bk>
      <rc t="2" v="971"/>
    </bk>
    <bk>
      <rc t="2" v="972"/>
    </bk>
    <bk>
      <rc t="2" v="973"/>
    </bk>
    <bk>
      <rc t="2" v="974"/>
    </bk>
    <bk>
      <rc t="2" v="975"/>
    </bk>
    <bk>
      <rc t="2" v="976"/>
    </bk>
    <bk>
      <rc t="2" v="977"/>
    </bk>
    <bk>
      <rc t="2" v="978"/>
    </bk>
    <bk>
      <rc t="2" v="979"/>
    </bk>
    <bk>
      <rc t="2" v="980"/>
    </bk>
    <bk>
      <rc t="2" v="981"/>
    </bk>
    <bk>
      <rc t="2" v="982"/>
    </bk>
    <bk>
      <rc t="2" v="983"/>
    </bk>
    <bk>
      <rc t="2" v="984"/>
    </bk>
    <bk>
      <rc t="2" v="985"/>
    </bk>
    <bk>
      <rc t="2" v="986"/>
    </bk>
    <bk>
      <rc t="2" v="987"/>
    </bk>
    <bk>
      <rc t="2" v="988"/>
    </bk>
    <bk>
      <rc t="2" v="989"/>
    </bk>
    <bk>
      <rc t="2" v="990"/>
    </bk>
    <bk>
      <rc t="2" v="991"/>
    </bk>
    <bk>
      <rc t="2" v="992"/>
    </bk>
    <bk>
      <rc t="2" v="993"/>
    </bk>
    <bk>
      <rc t="2" v="994"/>
    </bk>
    <bk>
      <rc t="2" v="995"/>
    </bk>
    <bk>
      <rc t="2" v="996"/>
    </bk>
    <bk>
      <rc t="2" v="997"/>
    </bk>
    <bk>
      <rc t="2" v="998"/>
    </bk>
    <bk>
      <rc t="2" v="999"/>
    </bk>
    <bk>
      <rc t="2" v="1000"/>
    </bk>
    <bk>
      <rc t="2" v="1001"/>
    </bk>
    <bk>
      <rc t="2" v="1002"/>
    </bk>
    <bk>
      <rc t="2" v="1003"/>
    </bk>
    <bk>
      <rc t="2" v="1004"/>
    </bk>
    <bk>
      <rc t="2" v="1005"/>
    </bk>
    <bk>
      <rc t="2" v="1006"/>
    </bk>
    <bk>
      <rc t="2" v="1007"/>
    </bk>
    <bk>
      <rc t="2" v="1008"/>
    </bk>
    <bk>
      <rc t="2" v="1009"/>
    </bk>
    <bk>
      <rc t="2" v="1010"/>
    </bk>
    <bk>
      <rc t="2" v="1011"/>
    </bk>
    <bk>
      <rc t="2" v="1012"/>
    </bk>
    <bk>
      <rc t="2" v="1013"/>
    </bk>
    <bk>
      <rc t="2" v="1014"/>
    </bk>
    <bk>
      <rc t="2" v="1015"/>
    </bk>
    <bk>
      <rc t="2" v="1016"/>
    </bk>
    <bk>
      <rc t="2" v="1017"/>
    </bk>
    <bk>
      <rc t="2" v="1018"/>
    </bk>
    <bk>
      <rc t="2" v="1019"/>
    </bk>
    <bk>
      <rc t="2" v="1020"/>
    </bk>
    <bk>
      <rc t="2" v="1021"/>
    </bk>
    <bk>
      <rc t="2" v="1022"/>
    </bk>
    <bk>
      <rc t="2" v="1023"/>
    </bk>
    <bk>
      <rc t="2" v="1024"/>
    </bk>
    <bk>
      <rc t="2" v="1025"/>
    </bk>
    <bk>
      <rc t="2" v="1026"/>
    </bk>
    <bk>
      <rc t="2" v="1027"/>
    </bk>
    <bk>
      <rc t="2" v="1028"/>
    </bk>
    <bk>
      <rc t="2" v="1029"/>
    </bk>
    <bk>
      <rc t="2" v="1030"/>
    </bk>
    <bk>
      <rc t="2" v="1031"/>
    </bk>
    <bk>
      <rc t="2" v="1032"/>
    </bk>
    <bk>
      <rc t="2" v="1033"/>
    </bk>
    <bk>
      <rc t="2" v="1034"/>
    </bk>
    <bk>
      <rc t="2" v="1035"/>
    </bk>
    <bk>
      <rc t="2" v="1036"/>
    </bk>
    <bk>
      <rc t="2" v="1037"/>
    </bk>
    <bk>
      <rc t="2" v="1038"/>
    </bk>
    <bk>
      <rc t="2" v="1039"/>
    </bk>
    <bk>
      <rc t="2" v="1040"/>
    </bk>
    <bk>
      <rc t="2" v="1041"/>
    </bk>
    <bk>
      <rc t="2" v="1042"/>
    </bk>
    <bk>
      <rc t="2" v="1043"/>
    </bk>
    <bk>
      <rc t="2" v="1044"/>
    </bk>
    <bk>
      <rc t="2" v="1045"/>
    </bk>
    <bk>
      <rc t="2" v="1046"/>
    </bk>
    <bk>
      <rc t="2" v="1047"/>
    </bk>
    <bk>
      <rc t="2" v="1048"/>
    </bk>
    <bk>
      <rc t="2" v="1049"/>
    </bk>
    <bk>
      <rc t="2" v="1050"/>
    </bk>
    <bk>
      <rc t="2" v="1051"/>
    </bk>
    <bk>
      <rc t="2" v="1052"/>
    </bk>
    <bk>
      <rc t="2" v="1053"/>
    </bk>
    <bk>
      <rc t="2" v="1054"/>
    </bk>
    <bk>
      <rc t="2" v="1055"/>
    </bk>
    <bk>
      <rc t="2" v="1056"/>
    </bk>
    <bk>
      <rc t="2" v="1057"/>
    </bk>
    <bk>
      <rc t="2" v="1058"/>
    </bk>
    <bk>
      <rc t="2" v="1059"/>
    </bk>
    <bk>
      <rc t="2" v="1060"/>
    </bk>
    <bk>
      <rc t="2" v="1061"/>
    </bk>
    <bk>
      <rc t="2" v="1062"/>
    </bk>
    <bk>
      <rc t="2" v="1063"/>
    </bk>
    <bk>
      <rc t="2" v="1064"/>
    </bk>
    <bk>
      <rc t="2" v="1065"/>
    </bk>
    <bk>
      <rc t="2" v="1066"/>
    </bk>
    <bk>
      <rc t="2" v="1067"/>
    </bk>
    <bk>
      <rc t="2" v="1068"/>
    </bk>
    <bk>
      <rc t="2" v="1069"/>
    </bk>
    <bk>
      <rc t="2" v="1070"/>
    </bk>
    <bk>
      <rc t="2" v="1071"/>
    </bk>
    <bk>
      <rc t="2" v="1072"/>
    </bk>
    <bk>
      <rc t="2" v="1073"/>
    </bk>
    <bk>
      <rc t="2" v="1074"/>
    </bk>
    <bk>
      <rc t="2" v="1075"/>
    </bk>
    <bk>
      <rc t="2" v="1076"/>
    </bk>
    <bk>
      <rc t="2" v="1077"/>
    </bk>
    <bk>
      <rc t="2" v="1078"/>
    </bk>
    <bk>
      <rc t="2" v="1079"/>
    </bk>
    <bk>
      <rc t="2" v="1080"/>
    </bk>
    <bk>
      <rc t="2" v="1081"/>
    </bk>
    <bk>
      <rc t="2" v="1082"/>
    </bk>
    <bk>
      <rc t="2" v="1083"/>
    </bk>
    <bk>
      <rc t="2" v="1084"/>
    </bk>
    <bk>
      <rc t="2" v="1085"/>
    </bk>
    <bk>
      <rc t="2" v="1086"/>
    </bk>
    <bk>
      <rc t="2" v="1087"/>
    </bk>
    <bk>
      <rc t="2" v="1088"/>
    </bk>
    <bk>
      <rc t="2" v="1089"/>
    </bk>
    <bk>
      <rc t="2" v="1090"/>
    </bk>
    <bk>
      <rc t="2" v="1091"/>
    </bk>
    <bk>
      <rc t="2" v="1092"/>
    </bk>
    <bk>
      <rc t="2" v="1093"/>
    </bk>
    <bk>
      <rc t="2" v="1094"/>
    </bk>
    <bk>
      <rc t="2" v="1095"/>
    </bk>
    <bk>
      <rc t="2" v="1096"/>
    </bk>
    <bk>
      <rc t="2" v="1097"/>
    </bk>
    <bk>
      <rc t="2" v="1098"/>
    </bk>
    <bk>
      <rc t="2" v="1099"/>
    </bk>
    <bk>
      <rc t="2" v="1100"/>
    </bk>
    <bk>
      <rc t="2" v="1101"/>
    </bk>
    <bk>
      <rc t="2" v="1102"/>
    </bk>
    <bk>
      <rc t="2" v="1103"/>
    </bk>
    <bk>
      <rc t="2" v="1104"/>
    </bk>
    <bk>
      <rc t="2" v="1105"/>
    </bk>
    <bk>
      <rc t="2" v="1106"/>
    </bk>
    <bk>
      <rc t="2" v="1107"/>
    </bk>
    <bk>
      <rc t="2" v="1108"/>
    </bk>
    <bk>
      <rc t="2" v="1109"/>
    </bk>
    <bk>
      <rc t="2" v="1110"/>
    </bk>
    <bk>
      <rc t="2" v="1111"/>
    </bk>
    <bk>
      <rc t="2" v="1112"/>
    </bk>
    <bk>
      <rc t="2" v="1113"/>
    </bk>
    <bk>
      <rc t="2" v="1114"/>
    </bk>
    <bk>
      <rc t="2" v="1115"/>
    </bk>
    <bk>
      <rc t="2" v="1116"/>
    </bk>
    <bk>
      <rc t="2" v="1117"/>
    </bk>
    <bk>
      <rc t="2" v="1118"/>
    </bk>
    <bk>
      <rc t="2" v="1119"/>
    </bk>
    <bk>
      <rc t="2" v="1120"/>
    </bk>
    <bk>
      <rc t="2" v="1121"/>
    </bk>
    <bk>
      <rc t="2" v="1122"/>
    </bk>
    <bk>
      <rc t="2" v="1123"/>
    </bk>
    <bk>
      <rc t="2" v="1124"/>
    </bk>
    <bk>
      <rc t="2" v="1125"/>
    </bk>
    <bk>
      <rc t="2" v="1126"/>
    </bk>
    <bk>
      <rc t="2" v="1127"/>
    </bk>
    <bk>
      <rc t="2" v="1128"/>
    </bk>
    <bk>
      <rc t="2" v="1129"/>
    </bk>
    <bk>
      <rc t="2" v="1130"/>
    </bk>
    <bk>
      <rc t="2" v="1131"/>
    </bk>
    <bk>
      <rc t="2" v="1132"/>
    </bk>
    <bk>
      <rc t="2" v="1133"/>
    </bk>
    <bk>
      <rc t="2" v="1134"/>
    </bk>
    <bk>
      <rc t="2" v="1135"/>
    </bk>
    <bk>
      <rc t="2" v="1136"/>
    </bk>
    <bk>
      <rc t="2" v="1137"/>
    </bk>
    <bk>
      <rc t="2" v="1138"/>
    </bk>
    <bk>
      <rc t="2" v="1139"/>
    </bk>
    <bk>
      <rc t="2" v="1140"/>
    </bk>
    <bk>
      <rc t="2" v="1141"/>
    </bk>
    <bk>
      <rc t="2" v="1142"/>
    </bk>
    <bk>
      <rc t="2" v="1143"/>
    </bk>
    <bk>
      <rc t="2" v="1144"/>
    </bk>
    <bk>
      <rc t="2" v="1145"/>
    </bk>
    <bk>
      <rc t="2" v="1146"/>
    </bk>
    <bk>
      <rc t="2" v="1147"/>
    </bk>
    <bk>
      <rc t="2" v="1148"/>
    </bk>
    <bk>
      <rc t="2" v="1149"/>
    </bk>
    <bk>
      <rc t="2" v="1150"/>
    </bk>
    <bk>
      <rc t="2" v="1151"/>
    </bk>
    <bk>
      <rc t="2" v="1152"/>
    </bk>
    <bk>
      <rc t="2" v="1153"/>
    </bk>
    <bk>
      <rc t="2" v="1154"/>
    </bk>
    <bk>
      <rc t="2" v="1155"/>
    </bk>
    <bk>
      <rc t="2" v="1156"/>
    </bk>
    <bk>
      <rc t="2" v="1157"/>
    </bk>
    <bk>
      <rc t="2" v="1158"/>
    </bk>
    <bk>
      <rc t="2" v="1159"/>
    </bk>
    <bk>
      <rc t="2" v="1160"/>
    </bk>
    <bk>
      <rc t="2" v="1161"/>
    </bk>
    <bk>
      <rc t="2" v="1162"/>
    </bk>
    <bk>
      <rc t="2" v="1163"/>
    </bk>
    <bk>
      <rc t="2" v="1164"/>
    </bk>
    <bk>
      <rc t="2" v="1165"/>
    </bk>
    <bk>
      <rc t="2" v="1166"/>
    </bk>
    <bk>
      <rc t="2" v="1167"/>
    </bk>
    <bk>
      <rc t="2" v="1168"/>
    </bk>
    <bk>
      <rc t="2" v="1169"/>
    </bk>
    <bk>
      <rc t="2" v="1170"/>
    </bk>
    <bk>
      <rc t="2" v="1171"/>
    </bk>
    <bk>
      <rc t="2" v="1172"/>
    </bk>
    <bk>
      <rc t="2" v="1173"/>
    </bk>
    <bk>
      <rc t="2" v="1174"/>
    </bk>
    <bk>
      <rc t="2" v="1175"/>
    </bk>
    <bk>
      <rc t="2" v="1176"/>
    </bk>
    <bk>
      <rc t="2" v="1177"/>
    </bk>
    <bk>
      <rc t="2" v="1178"/>
    </bk>
    <bk>
      <rc t="2" v="1179"/>
    </bk>
    <bk>
      <rc t="2" v="1180"/>
    </bk>
    <bk>
      <rc t="2" v="1181"/>
    </bk>
    <bk>
      <rc t="2" v="1182"/>
    </bk>
    <bk>
      <rc t="2" v="1183"/>
    </bk>
    <bk>
      <rc t="2" v="1184"/>
    </bk>
    <bk>
      <rc t="2" v="1185"/>
    </bk>
    <bk>
      <rc t="2" v="1186"/>
    </bk>
    <bk>
      <rc t="2" v="1187"/>
    </bk>
    <bk>
      <rc t="2" v="1188"/>
    </bk>
    <bk>
      <rc t="2" v="1189"/>
    </bk>
    <bk>
      <rc t="2" v="1190"/>
    </bk>
    <bk>
      <rc t="2" v="1191"/>
    </bk>
    <bk>
      <rc t="2" v="1192"/>
    </bk>
    <bk>
      <rc t="2" v="1193"/>
    </bk>
    <bk>
      <rc t="2" v="1194"/>
    </bk>
    <bk>
      <rc t="2" v="1195"/>
    </bk>
    <bk>
      <rc t="2" v="1196"/>
    </bk>
    <bk>
      <rc t="2" v="1197"/>
    </bk>
    <bk>
      <rc t="2" v="1198"/>
    </bk>
    <bk>
      <rc t="2" v="1199"/>
    </bk>
    <bk>
      <rc t="2" v="1200"/>
    </bk>
    <bk>
      <rc t="2" v="1201"/>
    </bk>
    <bk>
      <rc t="2" v="1202"/>
    </bk>
    <bk>
      <rc t="2" v="1203"/>
    </bk>
    <bk>
      <rc t="2" v="1204"/>
    </bk>
    <bk>
      <rc t="2" v="1205"/>
    </bk>
    <bk>
      <rc t="2" v="1206"/>
    </bk>
    <bk>
      <rc t="2" v="1207"/>
    </bk>
    <bk>
      <rc t="2" v="1208"/>
    </bk>
    <bk>
      <rc t="2" v="1209"/>
    </bk>
    <bk>
      <rc t="2" v="1210"/>
    </bk>
    <bk>
      <rc t="2" v="1211"/>
    </bk>
    <bk>
      <rc t="2" v="1212"/>
    </bk>
    <bk>
      <rc t="2" v="1213"/>
    </bk>
    <bk>
      <rc t="2" v="1214"/>
    </bk>
    <bk>
      <rc t="2" v="1215"/>
    </bk>
    <bk>
      <rc t="2" v="1216"/>
    </bk>
    <bk>
      <rc t="2" v="1217"/>
    </bk>
    <bk>
      <rc t="2" v="1218"/>
    </bk>
    <bk>
      <rc t="2" v="1219"/>
    </bk>
    <bk>
      <rc t="2" v="1220"/>
    </bk>
    <bk>
      <rc t="2" v="1221"/>
    </bk>
    <bk>
      <rc t="2" v="1222"/>
    </bk>
    <bk>
      <rc t="2" v="1223"/>
    </bk>
    <bk>
      <rc t="2" v="1224"/>
    </bk>
    <bk>
      <rc t="2" v="1225"/>
    </bk>
    <bk>
      <rc t="2" v="1226"/>
    </bk>
    <bk>
      <rc t="2" v="1227"/>
    </bk>
    <bk>
      <rc t="2" v="1228"/>
    </bk>
    <bk>
      <rc t="2" v="1229"/>
    </bk>
    <bk>
      <rc t="2" v="1230"/>
    </bk>
    <bk>
      <rc t="2" v="1231"/>
    </bk>
    <bk>
      <rc t="2" v="1232"/>
    </bk>
    <bk>
      <rc t="2" v="1233"/>
    </bk>
    <bk>
      <rc t="2" v="1234"/>
    </bk>
    <bk>
      <rc t="2" v="1235"/>
    </bk>
    <bk>
      <rc t="2" v="1236"/>
    </bk>
    <bk>
      <rc t="2" v="1237"/>
    </bk>
    <bk>
      <rc t="2" v="1238"/>
    </bk>
    <bk>
      <rc t="2" v="1239"/>
    </bk>
    <bk>
      <rc t="2" v="1240"/>
    </bk>
    <bk>
      <rc t="2" v="1241"/>
    </bk>
    <bk>
      <rc t="2" v="1242"/>
    </bk>
    <bk>
      <rc t="2" v="1243"/>
    </bk>
    <bk>
      <rc t="2" v="1244"/>
    </bk>
    <bk>
      <rc t="2" v="1245"/>
    </bk>
    <bk>
      <rc t="2" v="1246"/>
    </bk>
    <bk>
      <rc t="2" v="1247"/>
    </bk>
    <bk>
      <rc t="2" v="1248"/>
    </bk>
    <bk>
      <rc t="2" v="1249"/>
    </bk>
    <bk>
      <rc t="2" v="1250"/>
    </bk>
    <bk>
      <rc t="2" v="1251"/>
    </bk>
    <bk>
      <rc t="2" v="1252"/>
    </bk>
    <bk>
      <rc t="2" v="1253"/>
    </bk>
    <bk>
      <rc t="2" v="1254"/>
    </bk>
    <bk>
      <rc t="2" v="1255"/>
    </bk>
    <bk>
      <rc t="2" v="1256"/>
    </bk>
    <bk>
      <rc t="2" v="1257"/>
    </bk>
    <bk>
      <rc t="2" v="1258"/>
    </bk>
    <bk>
      <rc t="2" v="1259"/>
    </bk>
    <bk>
      <rc t="2" v="1260"/>
    </bk>
    <bk>
      <rc t="2" v="1261"/>
    </bk>
    <bk>
      <rc t="2" v="1262"/>
    </bk>
    <bk>
      <rc t="2" v="1263"/>
    </bk>
    <bk>
      <rc t="2" v="1264"/>
    </bk>
    <bk>
      <rc t="2" v="1265"/>
    </bk>
    <bk>
      <rc t="2" v="1266"/>
    </bk>
    <bk>
      <rc t="2" v="1267"/>
    </bk>
    <bk>
      <rc t="2" v="1268"/>
    </bk>
    <bk>
      <rc t="2" v="1269"/>
    </bk>
    <bk>
      <rc t="2" v="1270"/>
    </bk>
    <bk>
      <rc t="2" v="1271"/>
    </bk>
    <bk>
      <rc t="2" v="1272"/>
    </bk>
    <bk>
      <rc t="2" v="1273"/>
    </bk>
    <bk>
      <rc t="2" v="1274"/>
    </bk>
    <bk>
      <rc t="2" v="1275"/>
    </bk>
    <bk>
      <rc t="2" v="1276"/>
    </bk>
    <bk>
      <rc t="2" v="1277"/>
    </bk>
    <bk>
      <rc t="2" v="1278"/>
    </bk>
    <bk>
      <rc t="2" v="1279"/>
    </bk>
    <bk>
      <rc t="2" v="1280"/>
    </bk>
    <bk>
      <rc t="2" v="1281"/>
    </bk>
    <bk>
      <rc t="2" v="1282"/>
    </bk>
    <bk>
      <rc t="2" v="1283"/>
    </bk>
    <bk>
      <rc t="2" v="1284"/>
    </bk>
    <bk>
      <rc t="2" v="1285"/>
    </bk>
    <bk>
      <rc t="2" v="1286"/>
    </bk>
    <bk>
      <rc t="2" v="1287"/>
    </bk>
    <bk>
      <rc t="2" v="1288"/>
    </bk>
    <bk>
      <rc t="2" v="1289"/>
    </bk>
    <bk>
      <rc t="2" v="1290"/>
    </bk>
    <bk>
      <rc t="2" v="1291"/>
    </bk>
    <bk>
      <rc t="2" v="1292"/>
    </bk>
    <bk>
      <rc t="2" v="1293"/>
    </bk>
    <bk>
      <rc t="2" v="1294"/>
    </bk>
    <bk>
      <rc t="2" v="1295"/>
    </bk>
    <bk>
      <rc t="2" v="1296"/>
    </bk>
    <bk>
      <rc t="2" v="1297"/>
    </bk>
    <bk>
      <rc t="2" v="1298"/>
    </bk>
    <bk>
      <rc t="2" v="1299"/>
    </bk>
    <bk>
      <rc t="2" v="1300"/>
    </bk>
    <bk>
      <rc t="2" v="1301"/>
    </bk>
    <bk>
      <rc t="2" v="1302"/>
    </bk>
    <bk>
      <rc t="2" v="1303"/>
    </bk>
    <bk>
      <rc t="2" v="1304"/>
    </bk>
    <bk>
      <rc t="2" v="1305"/>
    </bk>
    <bk>
      <rc t="2" v="1306"/>
    </bk>
    <bk>
      <rc t="2" v="1307"/>
    </bk>
    <bk>
      <rc t="2" v="1308"/>
    </bk>
    <bk>
      <rc t="2" v="1309"/>
    </bk>
    <bk>
      <rc t="2" v="1310"/>
    </bk>
    <bk>
      <rc t="2" v="1311"/>
    </bk>
    <bk>
      <rc t="2" v="1312"/>
    </bk>
    <bk>
      <rc t="2" v="1313"/>
    </bk>
    <bk>
      <rc t="2" v="1314"/>
    </bk>
    <bk>
      <rc t="2" v="1315"/>
    </bk>
    <bk>
      <rc t="2" v="1316"/>
    </bk>
    <bk>
      <rc t="2" v="1317"/>
    </bk>
    <bk>
      <rc t="2" v="1318"/>
    </bk>
    <bk>
      <rc t="2" v="1319"/>
    </bk>
    <bk>
      <rc t="2" v="1320"/>
    </bk>
    <bk>
      <rc t="2" v="1321"/>
    </bk>
    <bk>
      <rc t="2" v="1322"/>
    </bk>
    <bk>
      <rc t="2" v="1323"/>
    </bk>
    <bk>
      <rc t="2" v="1324"/>
    </bk>
    <bk>
      <rc t="2" v="1325"/>
    </bk>
    <bk>
      <rc t="2" v="1326"/>
    </bk>
    <bk>
      <rc t="2" v="1327"/>
    </bk>
    <bk>
      <rc t="2" v="1328"/>
    </bk>
    <bk>
      <rc t="2" v="1329"/>
    </bk>
    <bk>
      <rc t="2" v="1330"/>
    </bk>
    <bk>
      <rc t="2" v="1331"/>
    </bk>
    <bk>
      <rc t="2" v="1332"/>
    </bk>
    <bk>
      <rc t="2" v="1333"/>
    </bk>
    <bk>
      <rc t="2" v="1334"/>
    </bk>
    <bk>
      <rc t="2" v="1335"/>
    </bk>
    <bk>
      <rc t="2" v="1336"/>
    </bk>
    <bk>
      <rc t="2" v="1337"/>
    </bk>
    <bk>
      <rc t="2" v="1338"/>
    </bk>
    <bk>
      <rc t="2" v="1339"/>
    </bk>
    <bk>
      <rc t="2" v="1340"/>
    </bk>
    <bk>
      <rc t="2" v="1341"/>
    </bk>
    <bk>
      <rc t="2" v="1342"/>
    </bk>
    <bk>
      <rc t="2" v="1343"/>
    </bk>
    <bk>
      <rc t="2" v="1344"/>
    </bk>
    <bk>
      <rc t="2" v="1345"/>
    </bk>
    <bk>
      <rc t="2" v="1346"/>
    </bk>
    <bk>
      <rc t="2" v="1347"/>
    </bk>
    <bk>
      <rc t="2" v="1348"/>
    </bk>
    <bk>
      <rc t="2" v="1349"/>
    </bk>
    <bk>
      <rc t="2" v="1350"/>
    </bk>
    <bk>
      <rc t="2" v="1351"/>
    </bk>
    <bk>
      <rc t="2" v="1352"/>
    </bk>
    <bk>
      <rc t="2" v="1353"/>
    </bk>
    <bk>
      <rc t="2" v="1354"/>
    </bk>
    <bk>
      <rc t="2" v="1355"/>
    </bk>
    <bk>
      <rc t="2" v="1356"/>
    </bk>
    <bk>
      <rc t="2" v="1357"/>
    </bk>
    <bk>
      <rc t="2" v="1358"/>
    </bk>
    <bk>
      <rc t="2" v="1359"/>
    </bk>
    <bk>
      <rc t="2" v="1360"/>
    </bk>
    <bk>
      <rc t="2" v="1361"/>
    </bk>
    <bk>
      <rc t="2" v="1362"/>
    </bk>
    <bk>
      <rc t="2" v="1363"/>
    </bk>
    <bk>
      <rc t="2" v="1364"/>
    </bk>
    <bk>
      <rc t="2" v="1365"/>
    </bk>
    <bk>
      <rc t="2" v="1366"/>
    </bk>
    <bk>
      <rc t="2" v="1367"/>
    </bk>
    <bk>
      <rc t="2" v="1368"/>
    </bk>
    <bk>
      <rc t="2" v="1369"/>
    </bk>
    <bk>
      <rc t="2" v="1370"/>
    </bk>
    <bk>
      <rc t="2" v="1371"/>
    </bk>
    <bk>
      <rc t="2" v="1372"/>
    </bk>
    <bk>
      <rc t="2" v="1373"/>
    </bk>
    <bk>
      <rc t="2" v="1374"/>
    </bk>
    <bk>
      <rc t="2" v="1375"/>
    </bk>
    <bk>
      <rc t="2" v="1376"/>
    </bk>
    <bk>
      <rc t="2" v="1377"/>
    </bk>
    <bk>
      <rc t="2" v="1378"/>
    </bk>
    <bk>
      <rc t="2" v="1379"/>
    </bk>
    <bk>
      <rc t="2" v="1380"/>
    </bk>
    <bk>
      <rc t="2" v="1381"/>
    </bk>
    <bk>
      <rc t="2" v="1382"/>
    </bk>
    <bk>
      <rc t="2" v="1383"/>
    </bk>
    <bk>
      <rc t="2" v="1384"/>
    </bk>
    <bk>
      <rc t="2" v="1385"/>
    </bk>
    <bk>
      <rc t="2" v="1386"/>
    </bk>
    <bk>
      <rc t="2" v="1387"/>
    </bk>
    <bk>
      <rc t="2" v="1388"/>
    </bk>
    <bk>
      <rc t="2" v="1389"/>
    </bk>
    <bk>
      <rc t="2" v="1390"/>
    </bk>
    <bk>
      <rc t="2" v="1391"/>
    </bk>
    <bk>
      <rc t="2" v="1392"/>
    </bk>
    <bk>
      <rc t="2" v="1393"/>
    </bk>
    <bk>
      <rc t="2" v="1394"/>
    </bk>
    <bk>
      <rc t="2" v="1395"/>
    </bk>
    <bk>
      <rc t="2" v="1396"/>
    </bk>
    <bk>
      <rc t="2" v="1397"/>
    </bk>
    <bk>
      <rc t="2" v="1398"/>
    </bk>
    <bk>
      <rc t="2" v="1399"/>
    </bk>
    <bk>
      <rc t="2" v="1400"/>
    </bk>
    <bk>
      <rc t="2" v="1401"/>
    </bk>
    <bk>
      <rc t="2" v="1402"/>
    </bk>
    <bk>
      <rc t="2" v="1403"/>
    </bk>
    <bk>
      <rc t="2" v="1404"/>
    </bk>
    <bk>
      <rc t="2" v="1405"/>
    </bk>
    <bk>
      <rc t="2" v="1406"/>
    </bk>
    <bk>
      <rc t="2" v="1407"/>
    </bk>
    <bk>
      <rc t="2" v="1408"/>
    </bk>
    <bk>
      <rc t="2" v="1409"/>
    </bk>
    <bk>
      <rc t="2" v="1410"/>
    </bk>
    <bk>
      <rc t="2" v="1411"/>
    </bk>
    <bk>
      <rc t="2" v="1412"/>
    </bk>
    <bk>
      <rc t="2" v="1413"/>
    </bk>
    <bk>
      <rc t="2" v="1414"/>
    </bk>
    <bk>
      <rc t="2" v="1415"/>
    </bk>
    <bk>
      <rc t="2" v="1416"/>
    </bk>
    <bk>
      <rc t="2" v="1417"/>
    </bk>
    <bk>
      <rc t="2" v="1418"/>
    </bk>
    <bk>
      <rc t="2" v="1419"/>
    </bk>
    <bk>
      <rc t="2" v="1420"/>
    </bk>
    <bk>
      <rc t="2" v="1421"/>
    </bk>
    <bk>
      <rc t="2" v="1422"/>
    </bk>
    <bk>
      <rc t="2" v="1423"/>
    </bk>
    <bk>
      <rc t="2" v="1424"/>
    </bk>
    <bk>
      <rc t="2" v="1425"/>
    </bk>
    <bk>
      <rc t="2" v="1426"/>
    </bk>
    <bk>
      <rc t="2" v="1427"/>
    </bk>
    <bk>
      <rc t="2" v="1428"/>
    </bk>
    <bk>
      <rc t="2" v="1429"/>
    </bk>
    <bk>
      <rc t="2" v="1430"/>
    </bk>
    <bk>
      <rc t="2" v="1431"/>
    </bk>
    <bk>
      <rc t="2" v="1432"/>
    </bk>
    <bk>
      <rc t="2" v="1433"/>
    </bk>
    <bk>
      <rc t="2" v="1434"/>
    </bk>
    <bk>
      <rc t="2" v="1435"/>
    </bk>
    <bk>
      <rc t="2" v="1436"/>
    </bk>
    <bk>
      <rc t="2" v="1437"/>
    </bk>
    <bk>
      <rc t="2" v="1438"/>
    </bk>
    <bk>
      <rc t="2" v="1439"/>
    </bk>
    <bk>
      <rc t="2" v="1440"/>
    </bk>
    <bk>
      <rc t="2" v="1441"/>
    </bk>
    <bk>
      <rc t="2" v="1442"/>
    </bk>
    <bk>
      <rc t="2" v="1443"/>
    </bk>
    <bk>
      <rc t="2" v="1444"/>
    </bk>
    <bk>
      <rc t="2" v="1445"/>
    </bk>
    <bk>
      <rc t="2" v="1446"/>
    </bk>
    <bk>
      <rc t="2" v="1447"/>
    </bk>
    <bk>
      <rc t="2" v="1448"/>
    </bk>
    <bk>
      <rc t="2" v="1449"/>
    </bk>
    <bk>
      <rc t="2" v="1450"/>
    </bk>
    <bk>
      <rc t="2" v="1451"/>
    </bk>
    <bk>
      <rc t="2" v="1452"/>
    </bk>
    <bk>
      <rc t="2" v="1453"/>
    </bk>
    <bk>
      <rc t="2" v="1454"/>
    </bk>
    <bk>
      <rc t="2" v="1455"/>
    </bk>
    <bk>
      <rc t="2" v="1456"/>
    </bk>
    <bk>
      <rc t="2" v="1457"/>
    </bk>
    <bk>
      <rc t="2" v="1458"/>
    </bk>
    <bk>
      <rc t="2" v="1459"/>
    </bk>
    <bk>
      <rc t="2" v="1460"/>
    </bk>
    <bk>
      <rc t="2" v="1461"/>
    </bk>
    <bk>
      <rc t="2" v="1462"/>
    </bk>
    <bk>
      <rc t="2" v="1463"/>
    </bk>
    <bk>
      <rc t="2" v="1464"/>
    </bk>
    <bk>
      <rc t="2" v="1465"/>
    </bk>
    <bk>
      <rc t="2" v="1466"/>
    </bk>
    <bk>
      <rc t="2" v="1467"/>
    </bk>
    <bk>
      <rc t="2" v="1468"/>
    </bk>
    <bk>
      <rc t="2" v="1469"/>
    </bk>
    <bk>
      <rc t="2" v="1470"/>
    </bk>
    <bk>
      <rc t="2" v="1471"/>
    </bk>
    <bk>
      <rc t="2" v="1472"/>
    </bk>
    <bk>
      <rc t="2" v="1473"/>
    </bk>
    <bk>
      <rc t="2" v="1474"/>
    </bk>
    <bk>
      <rc t="2" v="1475"/>
    </bk>
    <bk>
      <rc t="2" v="1476"/>
    </bk>
    <bk>
      <rc t="2" v="1477"/>
    </bk>
    <bk>
      <rc t="2" v="1478"/>
    </bk>
    <bk>
      <rc t="2" v="1479"/>
    </bk>
    <bk>
      <rc t="2" v="1480"/>
    </bk>
    <bk>
      <rc t="2" v="1481"/>
    </bk>
    <bk>
      <rc t="2" v="1482"/>
    </bk>
    <bk>
      <rc t="2" v="1483"/>
    </bk>
    <bk>
      <rc t="2" v="1484"/>
    </bk>
    <bk>
      <rc t="2" v="1485"/>
    </bk>
    <bk>
      <rc t="2" v="1486"/>
    </bk>
    <bk>
      <rc t="2" v="1487"/>
    </bk>
    <bk>
      <rc t="2" v="1488"/>
    </bk>
    <bk>
      <rc t="2" v="1489"/>
    </bk>
    <bk>
      <rc t="2" v="1490"/>
    </bk>
    <bk>
      <rc t="2" v="1491"/>
    </bk>
    <bk>
      <rc t="2" v="1492"/>
    </bk>
    <bk>
      <rc t="2" v="1493"/>
    </bk>
    <bk>
      <rc t="2" v="1494"/>
    </bk>
    <bk>
      <rc t="2" v="1495"/>
    </bk>
    <bk>
      <rc t="2" v="1496"/>
    </bk>
    <bk>
      <rc t="2" v="1497"/>
    </bk>
    <bk>
      <rc t="2" v="1498"/>
    </bk>
    <bk>
      <rc t="2" v="1499"/>
    </bk>
    <bk>
      <rc t="2" v="1500"/>
    </bk>
    <bk>
      <rc t="2" v="1501"/>
    </bk>
    <bk>
      <rc t="2" v="1502"/>
    </bk>
    <bk>
      <rc t="2" v="1503"/>
    </bk>
    <bk>
      <rc t="2" v="1504"/>
    </bk>
    <bk>
      <rc t="2" v="1505"/>
    </bk>
    <bk>
      <rc t="2" v="1506"/>
    </bk>
    <bk>
      <rc t="2" v="1507"/>
    </bk>
    <bk>
      <rc t="2" v="1508"/>
    </bk>
    <bk>
      <rc t="2" v="1509"/>
    </bk>
    <bk>
      <rc t="2" v="1510"/>
    </bk>
    <bk>
      <rc t="2" v="1511"/>
    </bk>
    <bk>
      <rc t="2" v="1512"/>
    </bk>
    <bk>
      <rc t="2" v="1513"/>
    </bk>
    <bk>
      <rc t="2" v="1514"/>
    </bk>
    <bk>
      <rc t="2" v="1515"/>
    </bk>
    <bk>
      <rc t="2" v="1516"/>
    </bk>
    <bk>
      <rc t="2" v="1517"/>
    </bk>
    <bk>
      <rc t="2" v="1518"/>
    </bk>
    <bk>
      <rc t="2" v="1519"/>
    </bk>
    <bk>
      <rc t="2" v="1520"/>
    </bk>
    <bk>
      <rc t="2" v="1521"/>
    </bk>
    <bk>
      <rc t="2" v="1522"/>
    </bk>
    <bk>
      <rc t="2" v="1523"/>
    </bk>
    <bk>
      <rc t="2" v="1524"/>
    </bk>
    <bk>
      <rc t="2" v="1525"/>
    </bk>
    <bk>
      <rc t="2" v="1526"/>
    </bk>
    <bk>
      <rc t="2" v="1527"/>
    </bk>
    <bk>
      <rc t="2" v="1528"/>
    </bk>
    <bk>
      <rc t="2" v="1529"/>
    </bk>
    <bk>
      <rc t="2" v="1530"/>
    </bk>
    <bk>
      <rc t="2" v="1531"/>
    </bk>
    <bk>
      <rc t="2" v="1532"/>
    </bk>
    <bk>
      <rc t="2" v="1533"/>
    </bk>
    <bk>
      <rc t="2" v="1534"/>
    </bk>
    <bk>
      <rc t="2" v="1535"/>
    </bk>
    <bk>
      <rc t="2" v="1536"/>
    </bk>
    <bk>
      <rc t="2" v="1537"/>
    </bk>
    <bk>
      <rc t="2" v="1538"/>
    </bk>
    <bk>
      <rc t="2" v="1539"/>
    </bk>
    <bk>
      <rc t="2" v="1540"/>
    </bk>
    <bk>
      <rc t="2" v="1541"/>
    </bk>
    <bk>
      <rc t="2" v="1542"/>
    </bk>
    <bk>
      <rc t="2" v="1543"/>
    </bk>
    <bk>
      <rc t="2" v="1544"/>
    </bk>
    <bk>
      <rc t="2" v="1545"/>
    </bk>
    <bk>
      <rc t="2" v="1546"/>
    </bk>
    <bk>
      <rc t="2" v="1547"/>
    </bk>
    <bk>
      <rc t="2" v="1548"/>
    </bk>
    <bk>
      <rc t="2" v="1549"/>
    </bk>
    <bk>
      <rc t="2" v="1550"/>
    </bk>
    <bk>
      <rc t="2" v="1551"/>
    </bk>
    <bk>
      <rc t="2" v="1552"/>
    </bk>
    <bk>
      <rc t="2" v="1553"/>
    </bk>
    <bk>
      <rc t="2" v="1554"/>
    </bk>
    <bk>
      <rc t="2" v="1555"/>
    </bk>
    <bk>
      <rc t="2" v="1556"/>
    </bk>
    <bk>
      <rc t="2" v="1557"/>
    </bk>
    <bk>
      <rc t="2" v="1558"/>
    </bk>
    <bk>
      <rc t="2" v="1559"/>
    </bk>
    <bk>
      <rc t="2" v="1560"/>
    </bk>
    <bk>
      <rc t="2" v="1561"/>
    </bk>
    <bk>
      <rc t="2" v="1562"/>
    </bk>
    <bk>
      <rc t="2" v="1563"/>
    </bk>
    <bk>
      <rc t="2" v="1564"/>
    </bk>
    <bk>
      <rc t="2" v="1565"/>
    </bk>
    <bk>
      <rc t="2" v="1566"/>
    </bk>
    <bk>
      <rc t="2" v="1567"/>
    </bk>
    <bk>
      <rc t="2" v="1568"/>
    </bk>
    <bk>
      <rc t="2" v="1569"/>
    </bk>
    <bk>
      <rc t="2" v="1570"/>
    </bk>
    <bk>
      <rc t="2" v="1571"/>
    </bk>
    <bk>
      <rc t="2" v="1572"/>
    </bk>
    <bk>
      <rc t="2" v="1573"/>
    </bk>
    <bk>
      <rc t="2" v="1574"/>
    </bk>
    <bk>
      <rc t="2" v="1575"/>
    </bk>
    <bk>
      <rc t="2" v="1576"/>
    </bk>
    <bk>
      <rc t="2" v="1577"/>
    </bk>
    <bk>
      <rc t="2" v="1578"/>
    </bk>
    <bk>
      <rc t="2" v="1579"/>
    </bk>
    <bk>
      <rc t="2" v="1580"/>
    </bk>
    <bk>
      <rc t="2" v="1581"/>
    </bk>
    <bk>
      <rc t="2" v="1582"/>
    </bk>
    <bk>
      <rc t="2" v="1583"/>
    </bk>
    <bk>
      <rc t="2" v="1584"/>
    </bk>
    <bk>
      <rc t="2" v="1585"/>
    </bk>
    <bk>
      <rc t="2" v="1586"/>
    </bk>
    <bk>
      <rc t="2" v="1587"/>
    </bk>
    <bk>
      <rc t="2" v="1588"/>
    </bk>
    <bk>
      <rc t="2" v="1589"/>
    </bk>
    <bk>
      <rc t="2" v="1590"/>
    </bk>
    <bk>
      <rc t="2" v="1591"/>
    </bk>
    <bk>
      <rc t="2" v="1592"/>
    </bk>
    <bk>
      <rc t="2" v="1593"/>
    </bk>
    <bk>
      <rc t="2" v="1594"/>
    </bk>
    <bk>
      <rc t="2" v="1595"/>
    </bk>
    <bk>
      <rc t="2" v="1596"/>
    </bk>
    <bk>
      <rc t="2" v="1597"/>
    </bk>
    <bk>
      <rc t="2" v="1598"/>
    </bk>
    <bk>
      <rc t="2" v="1599"/>
    </bk>
    <bk>
      <rc t="2" v="1600"/>
    </bk>
    <bk>
      <rc t="2" v="1601"/>
    </bk>
    <bk>
      <rc t="2" v="1602"/>
    </bk>
    <bk>
      <rc t="2" v="1603"/>
    </bk>
    <bk>
      <rc t="2" v="1604"/>
    </bk>
    <bk>
      <rc t="2" v="1605"/>
    </bk>
    <bk>
      <rc t="2" v="1606"/>
    </bk>
    <bk>
      <rc t="2" v="1607"/>
    </bk>
    <bk>
      <rc t="2" v="1608"/>
    </bk>
    <bk>
      <rc t="2" v="1609"/>
    </bk>
    <bk>
      <rc t="2" v="1610"/>
    </bk>
    <bk>
      <rc t="2" v="1611"/>
    </bk>
    <bk>
      <rc t="2" v="1612"/>
    </bk>
    <bk>
      <rc t="2" v="1613"/>
    </bk>
    <bk>
      <rc t="2" v="1614"/>
    </bk>
    <bk>
      <rc t="2" v="1615"/>
    </bk>
    <bk>
      <rc t="2" v="1616"/>
    </bk>
    <bk>
      <rc t="2" v="1617"/>
    </bk>
    <bk>
      <rc t="2" v="1618"/>
    </bk>
    <bk>
      <rc t="2" v="1619"/>
    </bk>
    <bk>
      <rc t="2" v="1620"/>
    </bk>
    <bk>
      <rc t="2" v="1621"/>
    </bk>
    <bk>
      <rc t="2" v="1622"/>
    </bk>
    <bk>
      <rc t="2" v="1623"/>
    </bk>
    <bk>
      <rc t="2" v="1624"/>
    </bk>
    <bk>
      <rc t="2" v="1625"/>
    </bk>
    <bk>
      <rc t="2" v="1626"/>
    </bk>
    <bk>
      <rc t="2" v="1627"/>
    </bk>
    <bk>
      <rc t="2" v="1628"/>
    </bk>
    <bk>
      <rc t="2" v="1629"/>
    </bk>
    <bk>
      <rc t="2" v="1630"/>
    </bk>
    <bk>
      <rc t="2" v="1631"/>
    </bk>
    <bk>
      <rc t="2" v="1632"/>
    </bk>
    <bk>
      <rc t="2" v="1633"/>
    </bk>
    <bk>
      <rc t="2" v="1634"/>
    </bk>
    <bk>
      <rc t="2" v="1635"/>
    </bk>
    <bk>
      <rc t="2" v="1636"/>
    </bk>
    <bk>
      <rc t="2" v="1637"/>
    </bk>
    <bk>
      <rc t="2" v="1638"/>
    </bk>
    <bk>
      <rc t="2" v="1639"/>
    </bk>
    <bk>
      <rc t="2" v="1640"/>
    </bk>
    <bk>
      <rc t="2" v="1641"/>
    </bk>
    <bk>
      <rc t="2" v="1642"/>
    </bk>
    <bk>
      <rc t="2" v="1643"/>
    </bk>
    <bk>
      <rc t="2" v="1644"/>
    </bk>
    <bk>
      <rc t="2" v="1645"/>
    </bk>
    <bk>
      <rc t="2" v="1646"/>
    </bk>
    <bk>
      <rc t="2" v="1647"/>
    </bk>
    <bk>
      <rc t="2" v="1648"/>
    </bk>
    <bk>
      <rc t="2" v="1649"/>
    </bk>
    <bk>
      <rc t="2" v="1650"/>
    </bk>
    <bk>
      <rc t="2" v="1651"/>
    </bk>
    <bk>
      <rc t="2" v="1652"/>
    </bk>
    <bk>
      <rc t="2" v="1653"/>
    </bk>
    <bk>
      <rc t="2" v="1654"/>
    </bk>
    <bk>
      <rc t="2" v="1655"/>
    </bk>
    <bk>
      <rc t="2" v="1656"/>
    </bk>
    <bk>
      <rc t="2" v="1657"/>
    </bk>
    <bk>
      <rc t="2" v="1658"/>
    </bk>
    <bk>
      <rc t="2" v="1659"/>
    </bk>
    <bk>
      <rc t="2" v="1660"/>
    </bk>
    <bk>
      <rc t="2" v="1661"/>
    </bk>
    <bk>
      <rc t="2" v="1662"/>
    </bk>
    <bk>
      <rc t="2" v="1663"/>
    </bk>
    <bk>
      <rc t="2" v="1664"/>
    </bk>
    <bk>
      <rc t="2" v="1665"/>
    </bk>
    <bk>
      <rc t="2" v="1666"/>
    </bk>
    <bk>
      <rc t="2" v="1667"/>
    </bk>
    <bk>
      <rc t="2" v="1668"/>
    </bk>
    <bk>
      <rc t="2" v="1669"/>
    </bk>
    <bk>
      <rc t="2" v="1670"/>
    </bk>
    <bk>
      <rc t="2" v="1671"/>
    </bk>
    <bk>
      <rc t="2" v="1672"/>
    </bk>
    <bk>
      <rc t="2" v="1673"/>
    </bk>
    <bk>
      <rc t="2" v="1674"/>
    </bk>
    <bk>
      <rc t="2" v="1675"/>
    </bk>
    <bk>
      <rc t="2" v="1676"/>
    </bk>
    <bk>
      <rc t="2" v="1677"/>
    </bk>
    <bk>
      <rc t="2" v="1678"/>
    </bk>
    <bk>
      <rc t="2" v="1679"/>
    </bk>
    <bk>
      <rc t="2" v="1680"/>
    </bk>
    <bk>
      <rc t="2" v="1681"/>
    </bk>
    <bk>
      <rc t="2" v="1682"/>
    </bk>
    <bk>
      <rc t="2" v="1683"/>
    </bk>
    <bk>
      <rc t="2" v="1684"/>
    </bk>
    <bk>
      <rc t="2" v="1685"/>
    </bk>
    <bk>
      <rc t="2" v="1686"/>
    </bk>
    <bk>
      <rc t="2" v="1687"/>
    </bk>
    <bk>
      <rc t="2" v="1688"/>
    </bk>
    <bk>
      <rc t="2" v="1689"/>
    </bk>
    <bk>
      <rc t="2" v="1690"/>
    </bk>
    <bk>
      <rc t="2" v="1691"/>
    </bk>
    <bk>
      <rc t="2" v="1692"/>
    </bk>
    <bk>
      <rc t="2" v="1693"/>
    </bk>
    <bk>
      <rc t="2" v="1694"/>
    </bk>
    <bk>
      <rc t="2" v="1695"/>
    </bk>
    <bk>
      <rc t="2" v="1696"/>
    </bk>
    <bk>
      <rc t="2" v="1697"/>
    </bk>
    <bk>
      <rc t="2" v="1698"/>
    </bk>
    <bk>
      <rc t="2" v="1699"/>
    </bk>
    <bk>
      <rc t="2" v="1700"/>
    </bk>
    <bk>
      <rc t="2" v="1701"/>
    </bk>
    <bk>
      <rc t="2" v="1702"/>
    </bk>
    <bk>
      <rc t="2" v="1703"/>
    </bk>
    <bk>
      <rc t="2" v="1704"/>
    </bk>
    <bk>
      <rc t="2" v="1705"/>
    </bk>
    <bk>
      <rc t="2" v="1706"/>
    </bk>
    <bk>
      <rc t="2" v="1707"/>
    </bk>
    <bk>
      <rc t="2" v="1708"/>
    </bk>
    <bk>
      <rc t="2" v="1709"/>
    </bk>
    <bk>
      <rc t="2" v="1710"/>
    </bk>
    <bk>
      <rc t="2" v="1711"/>
    </bk>
    <bk>
      <rc t="2" v="1712"/>
    </bk>
    <bk>
      <rc t="2" v="1713"/>
    </bk>
    <bk>
      <rc t="2" v="1714"/>
    </bk>
    <bk>
      <rc t="2" v="1715"/>
    </bk>
    <bk>
      <rc t="2" v="1716"/>
    </bk>
    <bk>
      <rc t="2" v="1717"/>
    </bk>
    <bk>
      <rc t="2" v="1718"/>
    </bk>
    <bk>
      <rc t="2" v="1719"/>
    </bk>
    <bk>
      <rc t="2" v="1720"/>
    </bk>
    <bk>
      <rc t="2" v="1721"/>
    </bk>
    <bk>
      <rc t="2" v="1722"/>
    </bk>
    <bk>
      <rc t="2" v="1723"/>
    </bk>
    <bk>
      <rc t="2" v="1724"/>
    </bk>
    <bk>
      <rc t="2" v="1725"/>
    </bk>
    <bk>
      <rc t="2" v="1726"/>
    </bk>
    <bk>
      <rc t="2" v="1727"/>
    </bk>
    <bk>
      <rc t="2" v="1728"/>
    </bk>
    <bk>
      <rc t="2" v="1729"/>
    </bk>
    <bk>
      <rc t="2" v="1730"/>
    </bk>
    <bk>
      <rc t="2" v="1731"/>
    </bk>
    <bk>
      <rc t="2" v="1732"/>
    </bk>
    <bk>
      <rc t="2" v="1733"/>
    </bk>
    <bk>
      <rc t="2" v="1734"/>
    </bk>
    <bk>
      <rc t="2" v="1735"/>
    </bk>
    <bk>
      <rc t="2" v="1736"/>
    </bk>
    <bk>
      <rc t="2" v="1737"/>
    </bk>
    <bk>
      <rc t="2" v="1738"/>
    </bk>
    <bk>
      <rc t="2" v="1739"/>
    </bk>
    <bk>
      <rc t="2" v="1740"/>
    </bk>
    <bk>
      <rc t="2" v="1741"/>
    </bk>
    <bk>
      <rc t="2" v="1742"/>
    </bk>
    <bk>
      <rc t="2" v="1743"/>
    </bk>
    <bk>
      <rc t="2" v="1744"/>
    </bk>
    <bk>
      <rc t="2" v="1745"/>
    </bk>
    <bk>
      <rc t="2" v="1746"/>
    </bk>
    <bk>
      <rc t="2" v="1747"/>
    </bk>
    <bk>
      <rc t="2" v="1748"/>
    </bk>
    <bk>
      <rc t="2" v="1749"/>
    </bk>
    <bk>
      <rc t="2" v="1750"/>
    </bk>
    <bk>
      <rc t="2" v="1751"/>
    </bk>
    <bk>
      <rc t="2" v="1752"/>
    </bk>
    <bk>
      <rc t="2" v="1753"/>
    </bk>
    <bk>
      <rc t="2" v="1754"/>
    </bk>
    <bk>
      <rc t="2" v="1755"/>
    </bk>
    <bk>
      <rc t="2" v="1756"/>
    </bk>
    <bk>
      <rc t="2" v="1757"/>
    </bk>
    <bk>
      <rc t="2" v="1758"/>
    </bk>
    <bk>
      <rc t="2" v="1759"/>
    </bk>
    <bk>
      <rc t="2" v="1760"/>
    </bk>
    <bk>
      <rc t="2" v="1761"/>
    </bk>
    <bk>
      <rc t="2" v="1762"/>
    </bk>
    <bk>
      <rc t="2" v="1763"/>
    </bk>
    <bk>
      <rc t="2" v="1764"/>
    </bk>
    <bk>
      <rc t="2" v="1765"/>
    </bk>
    <bk>
      <rc t="2" v="1766"/>
    </bk>
    <bk>
      <rc t="2" v="1767"/>
    </bk>
    <bk>
      <rc t="2" v="1768"/>
    </bk>
    <bk>
      <rc t="2" v="1769"/>
    </bk>
    <bk>
      <rc t="2" v="1770"/>
    </bk>
    <bk>
      <rc t="2" v="1771"/>
    </bk>
    <bk>
      <rc t="2" v="1772"/>
    </bk>
    <bk>
      <rc t="2" v="1773"/>
    </bk>
    <bk>
      <rc t="2" v="1774"/>
    </bk>
    <bk>
      <rc t="2" v="1775"/>
    </bk>
    <bk>
      <rc t="2" v="1776"/>
    </bk>
    <bk>
      <rc t="2" v="1777"/>
    </bk>
    <bk>
      <rc t="2" v="1778"/>
    </bk>
    <bk>
      <rc t="2" v="1779"/>
    </bk>
    <bk>
      <rc t="2" v="1780"/>
    </bk>
    <bk>
      <rc t="2" v="1781"/>
    </bk>
    <bk>
      <rc t="2" v="1782"/>
    </bk>
    <bk>
      <rc t="2" v="1783"/>
    </bk>
    <bk>
      <rc t="2" v="1784"/>
    </bk>
    <bk>
      <rc t="2" v="1785"/>
    </bk>
    <bk>
      <rc t="2" v="1786"/>
    </bk>
    <bk>
      <rc t="2" v="1787"/>
    </bk>
    <bk>
      <rc t="2" v="1788"/>
    </bk>
    <bk>
      <rc t="2" v="1789"/>
    </bk>
    <bk>
      <rc t="2" v="1790"/>
    </bk>
    <bk>
      <rc t="2" v="1791"/>
    </bk>
    <bk>
      <rc t="2" v="1792"/>
    </bk>
    <bk>
      <rc t="2" v="1793"/>
    </bk>
    <bk>
      <rc t="2" v="1794"/>
    </bk>
    <bk>
      <rc t="2" v="1795"/>
    </bk>
    <bk>
      <rc t="2" v="1796"/>
    </bk>
    <bk>
      <rc t="2" v="1797"/>
    </bk>
    <bk>
      <rc t="2" v="1798"/>
    </bk>
    <bk>
      <rc t="2" v="1799"/>
    </bk>
    <bk>
      <rc t="2" v="1800"/>
    </bk>
    <bk>
      <rc t="2" v="1801"/>
    </bk>
    <bk>
      <rc t="2" v="1802"/>
    </bk>
    <bk>
      <rc t="2" v="1803"/>
    </bk>
    <bk>
      <rc t="2" v="1804"/>
    </bk>
    <bk>
      <rc t="2" v="1805"/>
    </bk>
    <bk>
      <rc t="2" v="1806"/>
    </bk>
    <bk>
      <rc t="2" v="1807"/>
    </bk>
    <bk>
      <rc t="2" v="1808"/>
    </bk>
    <bk>
      <rc t="2" v="1809"/>
    </bk>
    <bk>
      <rc t="2" v="1810"/>
    </bk>
    <bk>
      <rc t="2" v="1811"/>
    </bk>
    <bk>
      <rc t="2" v="1812"/>
    </bk>
    <bk>
      <rc t="2" v="1813"/>
    </bk>
    <bk>
      <rc t="2" v="1814"/>
    </bk>
    <bk>
      <rc t="2" v="1815"/>
    </bk>
    <bk>
      <rc t="2" v="1816"/>
    </bk>
    <bk>
      <rc t="2" v="1817"/>
    </bk>
    <bk>
      <rc t="2" v="1818"/>
    </bk>
    <bk>
      <rc t="2" v="1819"/>
    </bk>
    <bk>
      <rc t="2" v="1820"/>
    </bk>
    <bk>
      <rc t="2" v="1821"/>
    </bk>
    <bk>
      <rc t="2" v="1822"/>
    </bk>
    <bk>
      <rc t="2" v="1823"/>
    </bk>
    <bk>
      <rc t="2" v="1824"/>
    </bk>
    <bk>
      <rc t="2" v="1825"/>
    </bk>
    <bk>
      <rc t="2" v="1826"/>
    </bk>
    <bk>
      <rc t="2" v="1827"/>
    </bk>
    <bk>
      <rc t="2" v="1828"/>
    </bk>
    <bk>
      <rc t="2" v="1829"/>
    </bk>
    <bk>
      <rc t="2" v="1830"/>
    </bk>
    <bk>
      <rc t="2" v="1831"/>
    </bk>
    <bk>
      <rc t="2" v="1832"/>
    </bk>
    <bk>
      <rc t="2" v="1833"/>
    </bk>
    <bk>
      <rc t="2" v="1834"/>
    </bk>
    <bk>
      <rc t="2" v="1835"/>
    </bk>
    <bk>
      <rc t="2" v="1836"/>
    </bk>
    <bk>
      <rc t="2" v="1837"/>
    </bk>
    <bk>
      <rc t="2" v="1838"/>
    </bk>
    <bk>
      <rc t="2" v="1839"/>
    </bk>
    <bk>
      <rc t="2" v="1840"/>
    </bk>
    <bk>
      <rc t="2" v="1841"/>
    </bk>
    <bk>
      <rc t="2" v="1842"/>
    </bk>
    <bk>
      <rc t="2" v="1843"/>
    </bk>
    <bk>
      <rc t="2" v="1844"/>
    </bk>
    <bk>
      <rc t="2" v="1845"/>
    </bk>
    <bk>
      <rc t="2" v="1846"/>
    </bk>
    <bk>
      <rc t="2" v="1847"/>
    </bk>
    <bk>
      <rc t="2" v="1848"/>
    </bk>
    <bk>
      <rc t="2" v="1849"/>
    </bk>
    <bk>
      <rc t="2" v="1850"/>
    </bk>
    <bk>
      <rc t="2" v="1851"/>
    </bk>
    <bk>
      <rc t="2" v="1852"/>
    </bk>
    <bk>
      <rc t="2" v="1853"/>
    </bk>
    <bk>
      <rc t="2" v="1854"/>
    </bk>
    <bk>
      <rc t="2" v="1855"/>
    </bk>
    <bk>
      <rc t="2" v="1856"/>
    </bk>
    <bk>
      <rc t="2" v="1857"/>
    </bk>
    <bk>
      <rc t="2" v="1858"/>
    </bk>
    <bk>
      <rc t="2" v="1859"/>
    </bk>
    <bk>
      <rc t="2" v="1860"/>
    </bk>
    <bk>
      <rc t="2" v="1861"/>
    </bk>
    <bk>
      <rc t="2" v="1862"/>
    </bk>
    <bk>
      <rc t="2" v="1863"/>
    </bk>
    <bk>
      <rc t="2" v="1864"/>
    </bk>
    <bk>
      <rc t="2" v="1865"/>
    </bk>
    <bk>
      <rc t="2" v="1866"/>
    </bk>
    <bk>
      <rc t="2" v="1867"/>
    </bk>
    <bk>
      <rc t="2" v="1868"/>
    </bk>
    <bk>
      <rc t="2" v="1869"/>
    </bk>
    <bk>
      <rc t="2" v="1870"/>
    </bk>
    <bk>
      <rc t="2" v="1871"/>
    </bk>
    <bk>
      <rc t="2" v="1872"/>
    </bk>
    <bk>
      <rc t="2" v="1873"/>
    </bk>
    <bk>
      <rc t="2" v="1874"/>
    </bk>
    <bk>
      <rc t="2" v="1875"/>
    </bk>
    <bk>
      <rc t="2" v="1876"/>
    </bk>
    <bk>
      <rc t="2" v="1877"/>
    </bk>
    <bk>
      <rc t="2" v="1878"/>
    </bk>
    <bk>
      <rc t="2" v="1879"/>
    </bk>
    <bk>
      <rc t="2" v="1880"/>
    </bk>
    <bk>
      <rc t="2" v="1881"/>
    </bk>
    <bk>
      <rc t="2" v="1882"/>
    </bk>
    <bk>
      <rc t="2" v="1883"/>
    </bk>
    <bk>
      <rc t="2" v="1884"/>
    </bk>
    <bk>
      <rc t="2" v="1885"/>
    </bk>
    <bk>
      <rc t="2" v="1886"/>
    </bk>
    <bk>
      <rc t="2" v="1887"/>
    </bk>
    <bk>
      <rc t="2" v="1888"/>
    </bk>
    <bk>
      <rc t="2" v="1889"/>
    </bk>
    <bk>
      <rc t="2" v="1890"/>
    </bk>
    <bk>
      <rc t="2" v="1891"/>
    </bk>
    <bk>
      <rc t="2" v="1892"/>
    </bk>
    <bk>
      <rc t="2" v="1893"/>
    </bk>
    <bk>
      <rc t="2" v="1894"/>
    </bk>
    <bk>
      <rc t="2" v="1895"/>
    </bk>
    <bk>
      <rc t="2" v="1896"/>
    </bk>
    <bk>
      <rc t="2" v="1897"/>
    </bk>
    <bk>
      <rc t="2" v="1898"/>
    </bk>
    <bk>
      <rc t="2" v="1899"/>
    </bk>
    <bk>
      <rc t="2" v="1900"/>
    </bk>
    <bk>
      <rc t="2" v="1901"/>
    </bk>
    <bk>
      <rc t="2" v="1902"/>
    </bk>
    <bk>
      <rc t="2" v="1903"/>
    </bk>
    <bk>
      <rc t="2" v="1904"/>
    </bk>
    <bk>
      <rc t="2" v="1905"/>
    </bk>
    <bk>
      <rc t="2" v="1906"/>
    </bk>
    <bk>
      <rc t="2" v="1907"/>
    </bk>
    <bk>
      <rc t="2" v="1908"/>
    </bk>
    <bk>
      <rc t="2" v="1909"/>
    </bk>
    <bk>
      <rc t="2" v="1910"/>
    </bk>
    <bk>
      <rc t="2" v="1911"/>
    </bk>
    <bk>
      <rc t="2" v="1912"/>
    </bk>
    <bk>
      <rc t="2" v="1913"/>
    </bk>
    <bk>
      <rc t="2" v="1914"/>
    </bk>
    <bk>
      <rc t="2" v="1915"/>
    </bk>
    <bk>
      <rc t="2" v="1916"/>
    </bk>
    <bk>
      <rc t="2" v="1917"/>
    </bk>
    <bk>
      <rc t="2" v="1918"/>
    </bk>
    <bk>
      <rc t="2" v="1919"/>
    </bk>
    <bk>
      <rc t="2" v="1920"/>
    </bk>
    <bk>
      <rc t="2" v="1921"/>
    </bk>
    <bk>
      <rc t="2" v="1922"/>
    </bk>
    <bk>
      <rc t="2" v="1923"/>
    </bk>
    <bk>
      <rc t="2" v="1924"/>
    </bk>
    <bk>
      <rc t="2" v="1925"/>
    </bk>
    <bk>
      <rc t="2" v="1926"/>
    </bk>
    <bk>
      <rc t="2" v="1927"/>
    </bk>
    <bk>
      <rc t="2" v="1928"/>
    </bk>
    <bk>
      <rc t="2" v="1929"/>
    </bk>
    <bk>
      <rc t="2" v="1930"/>
    </bk>
    <bk>
      <rc t="2" v="1931"/>
    </bk>
    <bk>
      <rc t="2" v="1932"/>
    </bk>
    <bk>
      <rc t="2" v="1933"/>
    </bk>
    <bk>
      <rc t="2" v="1934"/>
    </bk>
    <bk>
      <rc t="2" v="1935"/>
    </bk>
    <bk>
      <rc t="2" v="1936"/>
    </bk>
    <bk>
      <rc t="2" v="1937"/>
    </bk>
    <bk>
      <rc t="2" v="1938"/>
    </bk>
    <bk>
      <rc t="2" v="1939"/>
    </bk>
    <bk>
      <rc t="2" v="1940"/>
    </bk>
    <bk>
      <rc t="2" v="1941"/>
    </bk>
    <bk>
      <rc t="2" v="1942"/>
    </bk>
    <bk>
      <rc t="2" v="1943"/>
    </bk>
    <bk>
      <rc t="2" v="1944"/>
    </bk>
    <bk>
      <rc t="2" v="1945"/>
    </bk>
    <bk>
      <rc t="2" v="1946"/>
    </bk>
    <bk>
      <rc t="2" v="1947"/>
    </bk>
    <bk>
      <rc t="2" v="1948"/>
    </bk>
    <bk>
      <rc t="2" v="1949"/>
    </bk>
    <bk>
      <rc t="2" v="1950"/>
    </bk>
    <bk>
      <rc t="2" v="1951"/>
    </bk>
    <bk>
      <rc t="2" v="1952"/>
    </bk>
    <bk>
      <rc t="2" v="1953"/>
    </bk>
    <bk>
      <rc t="2" v="1954"/>
    </bk>
    <bk>
      <rc t="2" v="1955"/>
    </bk>
    <bk>
      <rc t="2" v="1956"/>
    </bk>
    <bk>
      <rc t="2" v="1957"/>
    </bk>
    <bk>
      <rc t="2" v="1958"/>
    </bk>
    <bk>
      <rc t="2" v="1959"/>
    </bk>
    <bk>
      <rc t="2" v="1960"/>
    </bk>
    <bk>
      <rc t="2" v="1961"/>
    </bk>
    <bk>
      <rc t="2" v="1962"/>
    </bk>
    <bk>
      <rc t="2" v="1963"/>
    </bk>
    <bk>
      <rc t="2" v="1964"/>
    </bk>
    <bk>
      <rc t="2" v="1965"/>
    </bk>
    <bk>
      <rc t="2" v="1966"/>
    </bk>
    <bk>
      <rc t="2" v="1967"/>
    </bk>
    <bk>
      <rc t="2" v="1968"/>
    </bk>
    <bk>
      <rc t="2" v="1969"/>
    </bk>
    <bk>
      <rc t="2" v="1970"/>
    </bk>
    <bk>
      <rc t="2" v="1971"/>
    </bk>
    <bk>
      <rc t="2" v="1972"/>
    </bk>
    <bk>
      <rc t="2" v="1973"/>
    </bk>
    <bk>
      <rc t="2" v="1974"/>
    </bk>
    <bk>
      <rc t="2" v="1975"/>
    </bk>
    <bk>
      <rc t="2" v="1976"/>
    </bk>
    <bk>
      <rc t="2" v="1977"/>
    </bk>
    <bk>
      <rc t="2" v="1978"/>
    </bk>
    <bk>
      <rc t="2" v="1979"/>
    </bk>
    <bk>
      <rc t="2" v="1980"/>
    </bk>
    <bk>
      <rc t="2" v="1981"/>
    </bk>
    <bk>
      <rc t="2" v="1982"/>
    </bk>
    <bk>
      <rc t="2" v="1983"/>
    </bk>
    <bk>
      <rc t="2" v="1984"/>
    </bk>
    <bk>
      <rc t="2" v="1985"/>
    </bk>
    <bk>
      <rc t="2" v="1986"/>
    </bk>
    <bk>
      <rc t="2" v="1987"/>
    </bk>
    <bk>
      <rc t="2" v="1988"/>
    </bk>
    <bk>
      <rc t="2" v="1989"/>
    </bk>
    <bk>
      <rc t="2" v="1990"/>
    </bk>
    <bk>
      <rc t="2" v="1991"/>
    </bk>
    <bk>
      <rc t="2" v="1992"/>
    </bk>
    <bk>
      <rc t="2" v="1993"/>
    </bk>
    <bk>
      <rc t="2" v="1994"/>
    </bk>
    <bk>
      <rc t="2" v="1995"/>
    </bk>
    <bk>
      <rc t="2" v="1996"/>
    </bk>
    <bk>
      <rc t="2" v="1997"/>
    </bk>
    <bk>
      <rc t="2" v="1998"/>
    </bk>
    <bk>
      <rc t="2" v="1999"/>
    </bk>
    <bk>
      <rc t="2" v="2000"/>
    </bk>
    <bk>
      <rc t="2" v="2001"/>
    </bk>
    <bk>
      <rc t="2" v="2002"/>
    </bk>
    <bk>
      <rc t="2" v="2003"/>
    </bk>
    <bk>
      <rc t="2" v="2004"/>
    </bk>
    <bk>
      <rc t="2" v="2005"/>
    </bk>
    <bk>
      <rc t="2" v="2006"/>
    </bk>
    <bk>
      <rc t="2" v="2007"/>
    </bk>
    <bk>
      <rc t="2" v="2008"/>
    </bk>
    <bk>
      <rc t="2" v="2009"/>
    </bk>
    <bk>
      <rc t="2" v="2010"/>
    </bk>
    <bk>
      <rc t="2" v="2011"/>
    </bk>
    <bk>
      <rc t="2" v="2012"/>
    </bk>
    <bk>
      <rc t="2" v="2013"/>
    </bk>
    <bk>
      <rc t="2" v="2014"/>
    </bk>
    <bk>
      <rc t="2" v="2015"/>
    </bk>
    <bk>
      <rc t="2" v="2016"/>
    </bk>
    <bk>
      <rc t="2" v="2017"/>
    </bk>
    <bk>
      <rc t="2" v="2018"/>
    </bk>
    <bk>
      <rc t="2" v="2019"/>
    </bk>
    <bk>
      <rc t="2" v="2020"/>
    </bk>
    <bk>
      <rc t="2" v="2021"/>
    </bk>
    <bk>
      <rc t="2" v="2022"/>
    </bk>
    <bk>
      <rc t="2" v="2023"/>
    </bk>
    <bk>
      <rc t="2" v="2024"/>
    </bk>
    <bk>
      <rc t="2" v="2025"/>
    </bk>
    <bk>
      <rc t="2" v="2026"/>
    </bk>
    <bk>
      <rc t="2" v="2027"/>
    </bk>
    <bk>
      <rc t="2" v="2028"/>
    </bk>
    <bk>
      <rc t="2" v="2029"/>
    </bk>
    <bk>
      <rc t="2" v="2030"/>
    </bk>
    <bk>
      <rc t="2" v="2031"/>
    </bk>
    <bk>
      <rc t="2" v="2032"/>
    </bk>
    <bk>
      <rc t="2" v="2033"/>
    </bk>
    <bk>
      <rc t="2" v="2034"/>
    </bk>
    <bk>
      <rc t="2" v="2035"/>
    </bk>
    <bk>
      <rc t="2" v="2036"/>
    </bk>
    <bk>
      <rc t="2" v="2037"/>
    </bk>
    <bk>
      <rc t="2" v="2038"/>
    </bk>
    <bk>
      <rc t="2" v="2039"/>
    </bk>
    <bk>
      <rc t="2" v="2040"/>
    </bk>
    <bk>
      <rc t="2" v="2041"/>
    </bk>
    <bk>
      <rc t="2" v="2042"/>
    </bk>
    <bk>
      <rc t="2" v="2043"/>
    </bk>
    <bk>
      <rc t="2" v="2044"/>
    </bk>
    <bk>
      <rc t="2" v="2045"/>
    </bk>
    <bk>
      <rc t="2" v="2046"/>
    </bk>
    <bk>
      <rc t="2" v="2047"/>
    </bk>
    <bk>
      <rc t="2" v="2048"/>
    </bk>
    <bk>
      <rc t="2" v="2049"/>
    </bk>
    <bk>
      <rc t="2" v="2050"/>
    </bk>
    <bk>
      <rc t="2" v="2051"/>
    </bk>
    <bk>
      <rc t="2" v="2052"/>
    </bk>
    <bk>
      <rc t="2" v="2053"/>
    </bk>
    <bk>
      <rc t="2" v="2054"/>
    </bk>
    <bk>
      <rc t="2" v="2055"/>
    </bk>
    <bk>
      <rc t="2" v="2056"/>
    </bk>
    <bk>
      <rc t="2" v="2057"/>
    </bk>
    <bk>
      <rc t="2" v="2058"/>
    </bk>
    <bk>
      <rc t="2" v="2059"/>
    </bk>
    <bk>
      <rc t="2" v="2060"/>
    </bk>
    <bk>
      <rc t="2" v="2061"/>
    </bk>
    <bk>
      <rc t="2" v="2062"/>
    </bk>
    <bk>
      <rc t="2" v="2063"/>
    </bk>
    <bk>
      <rc t="2" v="2064"/>
    </bk>
    <bk>
      <rc t="2" v="2065"/>
    </bk>
    <bk>
      <rc t="2" v="2066"/>
    </bk>
    <bk>
      <rc t="2" v="2067"/>
    </bk>
    <bk>
      <rc t="2" v="2068"/>
    </bk>
    <bk>
      <rc t="2" v="2069"/>
    </bk>
    <bk>
      <rc t="2" v="2070"/>
    </bk>
    <bk>
      <rc t="2" v="2071"/>
    </bk>
    <bk>
      <rc t="2" v="2072"/>
    </bk>
    <bk>
      <rc t="2" v="2073"/>
    </bk>
    <bk>
      <rc t="2" v="2074"/>
    </bk>
    <bk>
      <rc t="2" v="2075"/>
    </bk>
    <bk>
      <rc t="2" v="2076"/>
    </bk>
    <bk>
      <rc t="2" v="2077"/>
    </bk>
    <bk>
      <rc t="2" v="2078"/>
    </bk>
    <bk>
      <rc t="2" v="2079"/>
    </bk>
    <bk>
      <rc t="2" v="2080"/>
    </bk>
    <bk>
      <rc t="2" v="2081"/>
    </bk>
    <bk>
      <rc t="2" v="2082"/>
    </bk>
    <bk>
      <rc t="2" v="2083"/>
    </bk>
    <bk>
      <rc t="2" v="2084"/>
    </bk>
    <bk>
      <rc t="2" v="2085"/>
    </bk>
    <bk>
      <rc t="2" v="2086"/>
    </bk>
    <bk>
      <rc t="2" v="2087"/>
    </bk>
    <bk>
      <rc t="2" v="2088"/>
    </bk>
    <bk>
      <rc t="2" v="2089"/>
    </bk>
    <bk>
      <rc t="2" v="2090"/>
    </bk>
    <bk>
      <rc t="2" v="2091"/>
    </bk>
    <bk>
      <rc t="2" v="2092"/>
    </bk>
    <bk>
      <rc t="2" v="2093"/>
    </bk>
    <bk>
      <rc t="2" v="2094"/>
    </bk>
    <bk>
      <rc t="2" v="2095"/>
    </bk>
    <bk>
      <rc t="2" v="2096"/>
    </bk>
    <bk>
      <rc t="2" v="2097"/>
    </bk>
    <bk>
      <rc t="2" v="2098"/>
    </bk>
    <bk>
      <rc t="2" v="2099"/>
    </bk>
    <bk>
      <rc t="2" v="2100"/>
    </bk>
    <bk>
      <rc t="2" v="2101"/>
    </bk>
    <bk>
      <rc t="2" v="2102"/>
    </bk>
    <bk>
      <rc t="2" v="2103"/>
    </bk>
    <bk>
      <rc t="2" v="2104"/>
    </bk>
    <bk>
      <rc t="2" v="2105"/>
    </bk>
    <bk>
      <rc t="2" v="2106"/>
    </bk>
    <bk>
      <rc t="2" v="2107"/>
    </bk>
    <bk>
      <rc t="2" v="2108"/>
    </bk>
    <bk>
      <rc t="2" v="2109"/>
    </bk>
    <bk>
      <rc t="2" v="2110"/>
    </bk>
    <bk>
      <rc t="2" v="2111"/>
    </bk>
    <bk>
      <rc t="2" v="2112"/>
    </bk>
    <bk>
      <rc t="2" v="2113"/>
    </bk>
    <bk>
      <rc t="2" v="2114"/>
    </bk>
    <bk>
      <rc t="2" v="2115"/>
    </bk>
    <bk>
      <rc t="2" v="2116"/>
    </bk>
    <bk>
      <rc t="2" v="2117"/>
    </bk>
    <bk>
      <rc t="2" v="2118"/>
    </bk>
    <bk>
      <rc t="2" v="2119"/>
    </bk>
    <bk>
      <rc t="2" v="2120"/>
    </bk>
    <bk>
      <rc t="2" v="2121"/>
    </bk>
    <bk>
      <rc t="2" v="2122"/>
    </bk>
    <bk>
      <rc t="2" v="2123"/>
    </bk>
    <bk>
      <rc t="2" v="2124"/>
    </bk>
    <bk>
      <rc t="2" v="2125"/>
    </bk>
    <bk>
      <rc t="2" v="2126"/>
    </bk>
    <bk>
      <rc t="2" v="2127"/>
    </bk>
    <bk>
      <rc t="2" v="2128"/>
    </bk>
    <bk>
      <rc t="2" v="2129"/>
    </bk>
    <bk>
      <rc t="2" v="2130"/>
    </bk>
    <bk>
      <rc t="2" v="2131"/>
    </bk>
    <bk>
      <rc t="2" v="2132"/>
    </bk>
    <bk>
      <rc t="2" v="2133"/>
    </bk>
    <bk>
      <rc t="2" v="2134"/>
    </bk>
    <bk>
      <rc t="2" v="2135"/>
    </bk>
    <bk>
      <rc t="2" v="2136"/>
    </bk>
    <bk>
      <rc t="2" v="2137"/>
    </bk>
    <bk>
      <rc t="2" v="2138"/>
    </bk>
    <bk>
      <rc t="2" v="2139"/>
    </bk>
    <bk>
      <rc t="2" v="2140"/>
    </bk>
    <bk>
      <rc t="2" v="2141"/>
    </bk>
    <bk>
      <rc t="2" v="2142"/>
    </bk>
    <bk>
      <rc t="2" v="2143"/>
    </bk>
    <bk>
      <rc t="2" v="2144"/>
    </bk>
    <bk>
      <rc t="2" v="2145"/>
    </bk>
    <bk>
      <rc t="2" v="2146"/>
    </bk>
    <bk>
      <rc t="2" v="2147"/>
    </bk>
    <bk>
      <rc t="2" v="2148"/>
    </bk>
    <bk>
      <rc t="2" v="2149"/>
    </bk>
    <bk>
      <rc t="2" v="2150"/>
    </bk>
    <bk>
      <rc t="2" v="2151"/>
    </bk>
    <bk>
      <rc t="2" v="2152"/>
    </bk>
    <bk>
      <rc t="2" v="2153"/>
    </bk>
    <bk>
      <rc t="2" v="2154"/>
    </bk>
    <bk>
      <rc t="2" v="2155"/>
    </bk>
    <bk>
      <rc t="2" v="2156"/>
    </bk>
    <bk>
      <rc t="2" v="2157"/>
    </bk>
    <bk>
      <rc t="2" v="2158"/>
    </bk>
    <bk>
      <rc t="2" v="2159"/>
    </bk>
    <bk>
      <rc t="2" v="2160"/>
    </bk>
    <bk>
      <rc t="2" v="2161"/>
    </bk>
    <bk>
      <rc t="2" v="2162"/>
    </bk>
    <bk>
      <rc t="2" v="2163"/>
    </bk>
    <bk>
      <rc t="2" v="2164"/>
    </bk>
    <bk>
      <rc t="2" v="2165"/>
    </bk>
    <bk>
      <rc t="2" v="2166"/>
    </bk>
    <bk>
      <rc t="2" v="2167"/>
    </bk>
    <bk>
      <rc t="2" v="2168"/>
    </bk>
    <bk>
      <rc t="2" v="2169"/>
    </bk>
    <bk>
      <rc t="2" v="2170"/>
    </bk>
    <bk>
      <rc t="2" v="2171"/>
    </bk>
    <bk>
      <rc t="2" v="2172"/>
    </bk>
    <bk>
      <rc t="2" v="2173"/>
    </bk>
    <bk>
      <rc t="2" v="2174"/>
    </bk>
    <bk>
      <rc t="2" v="2175"/>
    </bk>
    <bk>
      <rc t="2" v="2176"/>
    </bk>
    <bk>
      <rc t="2" v="2177"/>
    </bk>
    <bk>
      <rc t="2" v="2178"/>
    </bk>
    <bk>
      <rc t="2" v="2179"/>
    </bk>
    <bk>
      <rc t="2" v="2180"/>
    </bk>
    <bk>
      <rc t="2" v="2181"/>
    </bk>
    <bk>
      <rc t="2" v="2182"/>
    </bk>
    <bk>
      <rc t="2" v="2183"/>
    </bk>
    <bk>
      <rc t="2" v="2184"/>
    </bk>
    <bk>
      <rc t="2" v="2185"/>
    </bk>
    <bk>
      <rc t="2" v="2186"/>
    </bk>
    <bk>
      <rc t="2" v="2187"/>
    </bk>
    <bk>
      <rc t="2" v="2188"/>
    </bk>
    <bk>
      <rc t="2" v="2189"/>
    </bk>
    <bk>
      <rc t="2" v="2190"/>
    </bk>
    <bk>
      <rc t="2" v="2191"/>
    </bk>
    <bk>
      <rc t="2" v="2192"/>
    </bk>
    <bk>
      <rc t="2" v="2193"/>
    </bk>
    <bk>
      <rc t="2" v="2194"/>
    </bk>
    <bk>
      <rc t="2" v="2195"/>
    </bk>
    <bk>
      <rc t="2" v="2196"/>
    </bk>
    <bk>
      <rc t="2" v="2197"/>
    </bk>
    <bk>
      <rc t="2" v="2198"/>
    </bk>
    <bk>
      <rc t="2" v="2199"/>
    </bk>
    <bk>
      <rc t="2" v="2200"/>
    </bk>
    <bk>
      <rc t="2" v="2201"/>
    </bk>
    <bk>
      <rc t="2" v="2202"/>
    </bk>
    <bk>
      <rc t="2" v="2203"/>
    </bk>
    <bk>
      <rc t="2" v="2204"/>
    </bk>
    <bk>
      <rc t="2" v="2205"/>
    </bk>
    <bk>
      <rc t="2" v="2206"/>
    </bk>
    <bk>
      <rc t="2" v="2207"/>
    </bk>
    <bk>
      <rc t="2" v="2208"/>
    </bk>
    <bk>
      <rc t="2" v="2209"/>
    </bk>
    <bk>
      <rc t="2" v="2210"/>
    </bk>
    <bk>
      <rc t="2" v="2211"/>
    </bk>
    <bk>
      <rc t="2" v="2212"/>
    </bk>
    <bk>
      <rc t="2" v="2213"/>
    </bk>
    <bk>
      <rc t="2" v="2214"/>
    </bk>
    <bk>
      <rc t="2" v="2215"/>
    </bk>
    <bk>
      <rc t="2" v="2216"/>
    </bk>
    <bk>
      <rc t="2" v="2217"/>
    </bk>
    <bk>
      <rc t="2" v="2218"/>
    </bk>
    <bk>
      <rc t="2" v="2219"/>
    </bk>
    <bk>
      <rc t="2" v="2220"/>
    </bk>
    <bk>
      <rc t="2" v="2221"/>
    </bk>
    <bk>
      <rc t="2" v="2222"/>
    </bk>
    <bk>
      <rc t="2" v="2223"/>
    </bk>
    <bk>
      <rc t="2" v="2224"/>
    </bk>
    <bk>
      <rc t="2" v="2225"/>
    </bk>
    <bk>
      <rc t="2" v="2226"/>
    </bk>
    <bk>
      <rc t="2" v="2227"/>
    </bk>
    <bk>
      <rc t="2" v="2228"/>
    </bk>
    <bk>
      <rc t="2" v="2229"/>
    </bk>
    <bk>
      <rc t="2" v="2230"/>
    </bk>
    <bk>
      <rc t="2" v="2231"/>
    </bk>
    <bk>
      <rc t="2" v="2232"/>
    </bk>
    <bk>
      <rc t="2" v="2233"/>
    </bk>
    <bk>
      <rc t="2" v="2234"/>
    </bk>
    <bk>
      <rc t="2" v="2235"/>
    </bk>
    <bk>
      <rc t="2" v="2236"/>
    </bk>
    <bk>
      <rc t="2" v="2237"/>
    </bk>
    <bk>
      <rc t="2" v="2238"/>
    </bk>
    <bk>
      <rc t="2" v="2239"/>
    </bk>
    <bk>
      <rc t="2" v="2240"/>
    </bk>
    <bk>
      <rc t="2" v="2241"/>
    </bk>
    <bk>
      <rc t="2" v="2242"/>
    </bk>
    <bk>
      <rc t="2" v="2243"/>
    </bk>
    <bk>
      <rc t="2" v="2244"/>
    </bk>
    <bk>
      <rc t="2" v="2245"/>
    </bk>
    <bk>
      <rc t="2" v="2246"/>
    </bk>
    <bk>
      <rc t="2" v="2247"/>
    </bk>
    <bk>
      <rc t="2" v="2248"/>
    </bk>
    <bk>
      <rc t="2" v="2249"/>
    </bk>
    <bk>
      <rc t="2" v="2250"/>
    </bk>
    <bk>
      <rc t="2" v="2251"/>
    </bk>
    <bk>
      <rc t="2" v="2252"/>
    </bk>
    <bk>
      <rc t="2" v="2253"/>
    </bk>
    <bk>
      <rc t="2" v="2254"/>
    </bk>
    <bk>
      <rc t="2" v="2255"/>
    </bk>
    <bk>
      <rc t="2" v="2256"/>
    </bk>
    <bk>
      <rc t="2" v="2257"/>
    </bk>
    <bk>
      <rc t="2" v="2258"/>
    </bk>
    <bk>
      <rc t="2" v="2259"/>
    </bk>
    <bk>
      <rc t="2" v="2260"/>
    </bk>
    <bk>
      <rc t="2" v="2261"/>
    </bk>
    <bk>
      <rc t="2" v="2262"/>
    </bk>
    <bk>
      <rc t="2" v="2263"/>
    </bk>
    <bk>
      <rc t="2" v="2264"/>
    </bk>
    <bk>
      <rc t="2" v="2265"/>
    </bk>
    <bk>
      <rc t="2" v="2266"/>
    </bk>
    <bk>
      <rc t="2" v="2267"/>
    </bk>
    <bk>
      <rc t="2" v="2268"/>
    </bk>
    <bk>
      <rc t="2" v="2269"/>
    </bk>
    <bk>
      <rc t="2" v="2270"/>
    </bk>
    <bk>
      <rc t="2" v="2271"/>
    </bk>
    <bk>
      <rc t="2" v="2272"/>
    </bk>
    <bk>
      <rc t="2" v="2273"/>
    </bk>
    <bk>
      <rc t="2" v="2274"/>
    </bk>
    <bk>
      <rc t="2" v="2275"/>
    </bk>
    <bk>
      <rc t="2" v="2276"/>
    </bk>
    <bk>
      <rc t="2" v="2277"/>
    </bk>
    <bk>
      <rc t="2" v="2278"/>
    </bk>
    <bk>
      <rc t="2" v="2279"/>
    </bk>
    <bk>
      <rc t="2" v="2280"/>
    </bk>
    <bk>
      <rc t="2" v="2281"/>
    </bk>
    <bk>
      <rc t="2" v="2282"/>
    </bk>
    <bk>
      <rc t="2" v="2283"/>
    </bk>
    <bk>
      <rc t="2" v="2284"/>
    </bk>
    <bk>
      <rc t="2" v="2285"/>
    </bk>
    <bk>
      <rc t="2" v="2286"/>
    </bk>
    <bk>
      <rc t="2" v="2287"/>
    </bk>
    <bk>
      <rc t="2" v="2288"/>
    </bk>
    <bk>
      <rc t="2" v="2289"/>
    </bk>
    <bk>
      <rc t="2" v="2290"/>
    </bk>
    <bk>
      <rc t="2" v="2291"/>
    </bk>
    <bk>
      <rc t="2" v="2292"/>
    </bk>
    <bk>
      <rc t="2" v="2293"/>
    </bk>
    <bk>
      <rc t="2" v="2294"/>
    </bk>
    <bk>
      <rc t="2" v="2295"/>
    </bk>
    <bk>
      <rc t="2" v="2296"/>
    </bk>
    <bk>
      <rc t="2" v="2297"/>
    </bk>
    <bk>
      <rc t="2" v="2298"/>
    </bk>
    <bk>
      <rc t="2" v="2299"/>
    </bk>
    <bk>
      <rc t="2" v="2300"/>
    </bk>
    <bk>
      <rc t="2" v="2301"/>
    </bk>
    <bk>
      <rc t="2" v="2302"/>
    </bk>
    <bk>
      <rc t="2" v="2303"/>
    </bk>
    <bk>
      <rc t="2" v="2304"/>
    </bk>
    <bk>
      <rc t="2" v="2305"/>
    </bk>
    <bk>
      <rc t="2" v="2306"/>
    </bk>
    <bk>
      <rc t="2" v="2307"/>
    </bk>
    <bk>
      <rc t="2" v="2308"/>
    </bk>
    <bk>
      <rc t="2" v="2309"/>
    </bk>
    <bk>
      <rc t="2" v="2310"/>
    </bk>
    <bk>
      <rc t="2" v="2311"/>
    </bk>
    <bk>
      <rc t="2" v="2312"/>
    </bk>
    <bk>
      <rc t="2" v="2313"/>
    </bk>
    <bk>
      <rc t="2" v="2314"/>
    </bk>
    <bk>
      <rc t="2" v="2315"/>
    </bk>
    <bk>
      <rc t="2" v="2316"/>
    </bk>
    <bk>
      <rc t="2" v="2317"/>
    </bk>
    <bk>
      <rc t="2" v="2318"/>
    </bk>
    <bk>
      <rc t="2" v="2319"/>
    </bk>
    <bk>
      <rc t="2" v="2320"/>
    </bk>
    <bk>
      <rc t="2" v="2321"/>
    </bk>
    <bk>
      <rc t="2" v="2322"/>
    </bk>
    <bk>
      <rc t="2" v="2323"/>
    </bk>
    <bk>
      <rc t="2" v="2324"/>
    </bk>
    <bk>
      <rc t="2" v="2325"/>
    </bk>
    <bk>
      <rc t="2" v="2326"/>
    </bk>
    <bk>
      <rc t="2" v="2327"/>
    </bk>
    <bk>
      <rc t="2" v="2328"/>
    </bk>
    <bk>
      <rc t="2" v="2329"/>
    </bk>
    <bk>
      <rc t="2" v="2330"/>
    </bk>
    <bk>
      <rc t="2" v="2331"/>
    </bk>
    <bk>
      <rc t="2" v="2332"/>
    </bk>
    <bk>
      <rc t="2" v="2333"/>
    </bk>
    <bk>
      <rc t="2" v="2334"/>
    </bk>
    <bk>
      <rc t="2" v="2335"/>
    </bk>
    <bk>
      <rc t="2" v="2336"/>
    </bk>
    <bk>
      <rc t="2" v="2337"/>
    </bk>
    <bk>
      <rc t="2" v="2338"/>
    </bk>
    <bk>
      <rc t="2" v="2339"/>
    </bk>
    <bk>
      <rc t="2" v="2340"/>
    </bk>
    <bk>
      <rc t="2" v="2341"/>
    </bk>
    <bk>
      <rc t="2" v="2342"/>
    </bk>
    <bk>
      <rc t="2" v="2343"/>
    </bk>
    <bk>
      <rc t="2" v="2344"/>
    </bk>
    <bk>
      <rc t="2" v="2345"/>
    </bk>
    <bk>
      <rc t="2" v="2346"/>
    </bk>
    <bk>
      <rc t="2" v="2347"/>
    </bk>
    <bk>
      <rc t="2" v="2348"/>
    </bk>
    <bk>
      <rc t="2" v="2349"/>
    </bk>
    <bk>
      <rc t="2" v="2350"/>
    </bk>
    <bk>
      <rc t="2" v="2351"/>
    </bk>
    <bk>
      <rc t="2" v="2352"/>
    </bk>
    <bk>
      <rc t="2" v="2353"/>
    </bk>
    <bk>
      <rc t="2" v="2354"/>
    </bk>
    <bk>
      <rc t="2" v="2355"/>
    </bk>
    <bk>
      <rc t="2" v="2356"/>
    </bk>
    <bk>
      <rc t="2" v="2357"/>
    </bk>
    <bk>
      <rc t="2" v="2358"/>
    </bk>
    <bk>
      <rc t="2" v="2359"/>
    </bk>
    <bk>
      <rc t="2" v="2360"/>
    </bk>
    <bk>
      <rc t="2" v="2361"/>
    </bk>
    <bk>
      <rc t="2" v="2362"/>
    </bk>
    <bk>
      <rc t="2" v="2363"/>
    </bk>
    <bk>
      <rc t="2" v="2364"/>
    </bk>
    <bk>
      <rc t="2" v="2365"/>
    </bk>
    <bk>
      <rc t="2" v="2366"/>
    </bk>
    <bk>
      <rc t="2" v="2367"/>
    </bk>
    <bk>
      <rc t="2" v="2368"/>
    </bk>
    <bk>
      <rc t="2" v="2369"/>
    </bk>
    <bk>
      <rc t="2" v="2370"/>
    </bk>
    <bk>
      <rc t="2" v="2371"/>
    </bk>
    <bk>
      <rc t="2" v="2372"/>
    </bk>
    <bk>
      <rc t="2" v="2373"/>
    </bk>
    <bk>
      <rc t="2" v="2374"/>
    </bk>
    <bk>
      <rc t="2" v="2375"/>
    </bk>
    <bk>
      <rc t="2" v="2376"/>
    </bk>
    <bk>
      <rc t="2" v="2377"/>
    </bk>
    <bk>
      <rc t="2" v="2378"/>
    </bk>
    <bk>
      <rc t="2" v="2379"/>
    </bk>
    <bk>
      <rc t="2" v="2380"/>
    </bk>
    <bk>
      <rc t="2" v="2381"/>
    </bk>
    <bk>
      <rc t="2" v="2382"/>
    </bk>
    <bk>
      <rc t="2" v="2383"/>
    </bk>
    <bk>
      <rc t="2" v="2384"/>
    </bk>
    <bk>
      <rc t="2" v="2385"/>
    </bk>
    <bk>
      <rc t="2" v="2386"/>
    </bk>
    <bk>
      <rc t="2" v="2387"/>
    </bk>
    <bk>
      <rc t="2" v="2388"/>
    </bk>
    <bk>
      <rc t="2" v="2389"/>
    </bk>
    <bk>
      <rc t="2" v="2390"/>
    </bk>
    <bk>
      <rc t="2" v="2391"/>
    </bk>
    <bk>
      <rc t="2" v="2392"/>
    </bk>
    <bk>
      <rc t="2" v="2393"/>
    </bk>
    <bk>
      <rc t="2" v="2394"/>
    </bk>
    <bk>
      <rc t="2" v="2395"/>
    </bk>
    <bk>
      <rc t="2" v="2396"/>
    </bk>
    <bk>
      <rc t="2" v="2397"/>
    </bk>
    <bk>
      <rc t="2" v="2398"/>
    </bk>
    <bk>
      <rc t="2" v="2399"/>
    </bk>
    <bk>
      <rc t="2" v="2400"/>
    </bk>
    <bk>
      <rc t="2" v="2401"/>
    </bk>
    <bk>
      <rc t="2" v="2402"/>
    </bk>
    <bk>
      <rc t="2" v="2403"/>
    </bk>
    <bk>
      <rc t="2" v="2404"/>
    </bk>
    <bk>
      <rc t="2" v="2405"/>
    </bk>
    <bk>
      <rc t="2" v="2406"/>
    </bk>
    <bk>
      <rc t="2" v="2407"/>
    </bk>
    <bk>
      <rc t="2" v="2408"/>
    </bk>
    <bk>
      <rc t="2" v="2409"/>
    </bk>
    <bk>
      <rc t="2" v="2410"/>
    </bk>
    <bk>
      <rc t="2" v="2411"/>
    </bk>
    <bk>
      <rc t="2" v="2412"/>
    </bk>
    <bk>
      <rc t="2" v="2413"/>
    </bk>
    <bk>
      <rc t="2" v="2414"/>
    </bk>
    <bk>
      <rc t="2" v="2415"/>
    </bk>
    <bk>
      <rc t="2" v="2416"/>
    </bk>
    <bk>
      <rc t="2" v="2417"/>
    </bk>
    <bk>
      <rc t="2" v="2418"/>
    </bk>
    <bk>
      <rc t="2" v="2419"/>
    </bk>
    <bk>
      <rc t="2" v="2420"/>
    </bk>
    <bk>
      <rc t="2" v="2421"/>
    </bk>
    <bk>
      <rc t="2" v="2422"/>
    </bk>
    <bk>
      <rc t="2" v="2423"/>
    </bk>
    <bk>
      <rc t="2" v="2424"/>
    </bk>
    <bk>
      <rc t="2" v="2425"/>
    </bk>
    <bk>
      <rc t="2" v="2426"/>
    </bk>
    <bk>
      <rc t="2" v="2427"/>
    </bk>
    <bk>
      <rc t="2" v="2428"/>
    </bk>
    <bk>
      <rc t="2" v="2429"/>
    </bk>
    <bk>
      <rc t="2" v="2430"/>
    </bk>
    <bk>
      <rc t="2" v="2431"/>
    </bk>
    <bk>
      <rc t="2" v="2432"/>
    </bk>
    <bk>
      <rc t="2" v="2433"/>
    </bk>
    <bk>
      <rc t="2" v="2434"/>
    </bk>
    <bk>
      <rc t="2" v="2435"/>
    </bk>
    <bk>
      <rc t="2" v="2436"/>
    </bk>
    <bk>
      <rc t="2" v="2437"/>
    </bk>
    <bk>
      <rc t="2" v="2438"/>
    </bk>
    <bk>
      <rc t="2" v="2439"/>
    </bk>
    <bk>
      <rc t="2" v="2440"/>
    </bk>
    <bk>
      <rc t="2" v="2441"/>
    </bk>
    <bk>
      <rc t="2" v="2442"/>
    </bk>
    <bk>
      <rc t="2" v="2443"/>
    </bk>
    <bk>
      <rc t="2" v="2444"/>
    </bk>
    <bk>
      <rc t="2" v="2445"/>
    </bk>
    <bk>
      <rc t="2" v="2446"/>
    </bk>
    <bk>
      <rc t="2" v="2447"/>
    </bk>
    <bk>
      <rc t="2" v="2448"/>
    </bk>
    <bk>
      <rc t="2" v="2449"/>
    </bk>
    <bk>
      <rc t="2" v="2450"/>
    </bk>
    <bk>
      <rc t="2" v="2451"/>
    </bk>
    <bk>
      <rc t="2" v="2452"/>
    </bk>
    <bk>
      <rc t="2" v="2453"/>
    </bk>
    <bk>
      <rc t="2" v="2454"/>
    </bk>
    <bk>
      <rc t="2" v="2455"/>
    </bk>
    <bk>
      <rc t="2" v="2456"/>
    </bk>
    <bk>
      <rc t="2" v="2457"/>
    </bk>
    <bk>
      <rc t="2" v="2458"/>
    </bk>
    <bk>
      <rc t="2" v="2459"/>
    </bk>
    <bk>
      <rc t="2" v="2460"/>
    </bk>
    <bk>
      <rc t="2" v="2461"/>
    </bk>
    <bk>
      <rc t="2" v="2462"/>
    </bk>
    <bk>
      <rc t="2" v="2463"/>
    </bk>
    <bk>
      <rc t="2" v="2464"/>
    </bk>
    <bk>
      <rc t="2" v="2465"/>
    </bk>
    <bk>
      <rc t="2" v="2466"/>
    </bk>
    <bk>
      <rc t="2" v="2467"/>
    </bk>
    <bk>
      <rc t="2" v="2468"/>
    </bk>
    <bk>
      <rc t="2" v="2469"/>
    </bk>
    <bk>
      <rc t="2" v="2470"/>
    </bk>
    <bk>
      <rc t="2" v="2471"/>
    </bk>
    <bk>
      <rc t="2" v="2472"/>
    </bk>
    <bk>
      <rc t="2" v="2473"/>
    </bk>
    <bk>
      <rc t="2" v="2474"/>
    </bk>
    <bk>
      <rc t="2" v="2475"/>
    </bk>
    <bk>
      <rc t="2" v="2476"/>
    </bk>
    <bk>
      <rc t="2" v="2477"/>
    </bk>
    <bk>
      <rc t="2" v="2478"/>
    </bk>
    <bk>
      <rc t="2" v="2479"/>
    </bk>
    <bk>
      <rc t="2" v="2480"/>
    </bk>
    <bk>
      <rc t="2" v="2481"/>
    </bk>
    <bk>
      <rc t="2" v="2482"/>
    </bk>
    <bk>
      <rc t="2" v="2483"/>
    </bk>
    <bk>
      <rc t="2" v="2484"/>
    </bk>
    <bk>
      <rc t="2" v="2485"/>
    </bk>
    <bk>
      <rc t="2" v="2486"/>
    </bk>
    <bk>
      <rc t="2" v="2487"/>
    </bk>
    <bk>
      <rc t="2" v="2488"/>
    </bk>
    <bk>
      <rc t="2" v="2489"/>
    </bk>
    <bk>
      <rc t="2" v="2490"/>
    </bk>
    <bk>
      <rc t="2" v="2491"/>
    </bk>
    <bk>
      <rc t="2" v="2492"/>
    </bk>
    <bk>
      <rc t="2" v="2493"/>
    </bk>
    <bk>
      <rc t="2" v="2494"/>
    </bk>
    <bk>
      <rc t="2" v="2495"/>
    </bk>
    <bk>
      <rc t="2" v="2496"/>
    </bk>
    <bk>
      <rc t="2" v="2497"/>
    </bk>
    <bk>
      <rc t="2" v="2498"/>
    </bk>
    <bk>
      <rc t="2" v="2499"/>
    </bk>
    <bk>
      <rc t="2" v="2500"/>
    </bk>
    <bk>
      <rc t="2" v="2501"/>
    </bk>
    <bk>
      <rc t="2" v="2502"/>
    </bk>
    <bk>
      <rc t="2" v="2503"/>
    </bk>
    <bk>
      <rc t="2" v="2504"/>
    </bk>
    <bk>
      <rc t="2" v="2505"/>
    </bk>
    <bk>
      <rc t="2" v="2506"/>
    </bk>
    <bk>
      <rc t="2" v="2507"/>
    </bk>
    <bk>
      <rc t="2" v="2508"/>
    </bk>
    <bk>
      <rc t="2" v="2509"/>
    </bk>
    <bk>
      <rc t="2" v="2510"/>
    </bk>
    <bk>
      <rc t="2" v="2511"/>
    </bk>
    <bk>
      <rc t="2" v="2512"/>
    </bk>
    <bk>
      <rc t="2" v="2513"/>
    </bk>
    <bk>
      <rc t="2" v="2514"/>
    </bk>
    <bk>
      <rc t="2" v="2515"/>
    </bk>
    <bk>
      <rc t="2" v="2516"/>
    </bk>
    <bk>
      <rc t="2" v="2517"/>
    </bk>
    <bk>
      <rc t="2" v="2518"/>
    </bk>
    <bk>
      <rc t="2" v="2519"/>
    </bk>
    <bk>
      <rc t="2" v="2520"/>
    </bk>
    <bk>
      <rc t="2" v="2521"/>
    </bk>
    <bk>
      <rc t="2" v="2522"/>
    </bk>
    <bk>
      <rc t="2" v="2523"/>
    </bk>
    <bk>
      <rc t="2" v="2524"/>
    </bk>
    <bk>
      <rc t="2" v="2525"/>
    </bk>
    <bk>
      <rc t="2" v="2526"/>
    </bk>
    <bk>
      <rc t="2" v="2527"/>
    </bk>
    <bk>
      <rc t="2" v="2528"/>
    </bk>
    <bk>
      <rc t="2" v="2529"/>
    </bk>
    <bk>
      <rc t="2" v="2530"/>
    </bk>
    <bk>
      <rc t="2" v="2531"/>
    </bk>
    <bk>
      <rc t="2" v="2532"/>
    </bk>
    <bk>
      <rc t="2" v="2533"/>
    </bk>
    <bk>
      <rc t="2" v="2534"/>
    </bk>
    <bk>
      <rc t="2" v="2535"/>
    </bk>
    <bk>
      <rc t="2" v="2536"/>
    </bk>
    <bk>
      <rc t="2" v="2537"/>
    </bk>
    <bk>
      <rc t="2" v="2538"/>
    </bk>
    <bk>
      <rc t="2" v="2539"/>
    </bk>
    <bk>
      <rc t="2" v="2540"/>
    </bk>
    <bk>
      <rc t="2" v="2541"/>
    </bk>
    <bk>
      <rc t="2" v="2542"/>
    </bk>
    <bk>
      <rc t="2" v="2543"/>
    </bk>
    <bk>
      <rc t="2" v="2544"/>
    </bk>
    <bk>
      <rc t="2" v="2545"/>
    </bk>
    <bk>
      <rc t="2" v="2546"/>
    </bk>
    <bk>
      <rc t="2" v="2547"/>
    </bk>
    <bk>
      <rc t="2" v="2548"/>
    </bk>
    <bk>
      <rc t="2" v="2549"/>
    </bk>
    <bk>
      <rc t="2" v="2550"/>
    </bk>
    <bk>
      <rc t="2" v="2551"/>
    </bk>
    <bk>
      <rc t="2" v="2552"/>
    </bk>
    <bk>
      <rc t="2" v="2553"/>
    </bk>
    <bk>
      <rc t="2" v="2554"/>
    </bk>
    <bk>
      <rc t="2" v="2555"/>
    </bk>
    <bk>
      <rc t="2" v="2556"/>
    </bk>
    <bk>
      <rc t="2" v="2557"/>
    </bk>
    <bk>
      <rc t="2" v="2558"/>
    </bk>
    <bk>
      <rc t="2" v="2559"/>
    </bk>
    <bk>
      <rc t="2" v="2560"/>
    </bk>
    <bk>
      <rc t="2" v="2561"/>
    </bk>
    <bk>
      <rc t="2" v="2562"/>
    </bk>
    <bk>
      <rc t="2" v="2563"/>
    </bk>
    <bk>
      <rc t="2" v="2564"/>
    </bk>
    <bk>
      <rc t="2" v="2565"/>
    </bk>
    <bk>
      <rc t="2" v="2566"/>
    </bk>
    <bk>
      <rc t="2" v="2567"/>
    </bk>
    <bk>
      <rc t="2" v="2568"/>
    </bk>
    <bk>
      <rc t="2" v="2569"/>
    </bk>
    <bk>
      <rc t="2" v="2570"/>
    </bk>
    <bk>
      <rc t="2" v="2571"/>
    </bk>
    <bk>
      <rc t="2" v="2572"/>
    </bk>
    <bk>
      <rc t="2" v="2573"/>
    </bk>
    <bk>
      <rc t="2" v="2574"/>
    </bk>
    <bk>
      <rc t="2" v="2575"/>
    </bk>
    <bk>
      <rc t="2" v="2576"/>
    </bk>
    <bk>
      <rc t="2" v="2577"/>
    </bk>
    <bk>
      <rc t="2" v="2578"/>
    </bk>
    <bk>
      <rc t="2" v="2579"/>
    </bk>
    <bk>
      <rc t="2" v="2580"/>
    </bk>
    <bk>
      <rc t="2" v="2581"/>
    </bk>
    <bk>
      <rc t="2" v="2582"/>
    </bk>
    <bk>
      <rc t="2" v="2583"/>
    </bk>
    <bk>
      <rc t="2" v="2584"/>
    </bk>
    <bk>
      <rc t="2" v="2585"/>
    </bk>
    <bk>
      <rc t="2" v="2586"/>
    </bk>
    <bk>
      <rc t="2" v="2587"/>
    </bk>
    <bk>
      <rc t="2" v="2588"/>
    </bk>
    <bk>
      <rc t="2" v="2589"/>
    </bk>
    <bk>
      <rc t="2" v="2590"/>
    </bk>
    <bk>
      <rc t="2" v="2591"/>
    </bk>
    <bk>
      <rc t="2" v="2592"/>
    </bk>
    <bk>
      <rc t="2" v="2593"/>
    </bk>
    <bk>
      <rc t="2" v="2594"/>
    </bk>
    <bk>
      <rc t="2" v="2595"/>
    </bk>
    <bk>
      <rc t="2" v="2596"/>
    </bk>
    <bk>
      <rc t="2" v="2597"/>
    </bk>
    <bk>
      <rc t="2" v="2598"/>
    </bk>
    <bk>
      <rc t="2" v="2599"/>
    </bk>
    <bk>
      <rc t="2" v="2600"/>
    </bk>
    <bk>
      <rc t="2" v="2601"/>
    </bk>
    <bk>
      <rc t="2" v="2602"/>
    </bk>
    <bk>
      <rc t="2" v="2603"/>
    </bk>
    <bk>
      <rc t="2" v="2604"/>
    </bk>
    <bk>
      <rc t="2" v="2605"/>
    </bk>
    <bk>
      <rc t="2" v="2606"/>
    </bk>
    <bk>
      <rc t="2" v="2607"/>
    </bk>
    <bk>
      <rc t="2" v="2608"/>
    </bk>
    <bk>
      <rc t="2" v="2609"/>
    </bk>
    <bk>
      <rc t="2" v="2610"/>
    </bk>
    <bk>
      <rc t="2" v="2611"/>
    </bk>
    <bk>
      <rc t="2" v="2612"/>
    </bk>
    <bk>
      <rc t="2" v="2613"/>
    </bk>
    <bk>
      <rc t="2" v="2614"/>
    </bk>
    <bk>
      <rc t="2" v="2615"/>
    </bk>
    <bk>
      <rc t="2" v="2616"/>
    </bk>
    <bk>
      <rc t="2" v="2617"/>
    </bk>
    <bk>
      <rc t="2" v="2618"/>
    </bk>
    <bk>
      <rc t="2" v="2619"/>
    </bk>
    <bk>
      <rc t="2" v="2620"/>
    </bk>
    <bk>
      <rc t="2" v="2621"/>
    </bk>
    <bk>
      <rc t="2" v="2622"/>
    </bk>
    <bk>
      <rc t="2" v="2623"/>
    </bk>
    <bk>
      <rc t="2" v="2624"/>
    </bk>
    <bk>
      <rc t="2" v="2625"/>
    </bk>
    <bk>
      <rc t="2" v="2626"/>
    </bk>
    <bk>
      <rc t="2" v="2627"/>
    </bk>
    <bk>
      <rc t="2" v="2628"/>
    </bk>
    <bk>
      <rc t="2" v="2629"/>
    </bk>
    <bk>
      <rc t="2" v="2630"/>
    </bk>
    <bk>
      <rc t="2" v="2631"/>
    </bk>
    <bk>
      <rc t="2" v="2632"/>
    </bk>
    <bk>
      <rc t="2" v="2633"/>
    </bk>
    <bk>
      <rc t="2" v="2634"/>
    </bk>
    <bk>
      <rc t="2" v="2635"/>
    </bk>
    <bk>
      <rc t="2" v="2636"/>
    </bk>
    <bk>
      <rc t="2" v="2637"/>
    </bk>
    <bk>
      <rc t="2" v="2638"/>
    </bk>
    <bk>
      <rc t="2" v="2639"/>
    </bk>
    <bk>
      <rc t="2" v="2640"/>
    </bk>
    <bk>
      <rc t="2" v="2641"/>
    </bk>
    <bk>
      <rc t="2" v="2642"/>
    </bk>
    <bk>
      <rc t="2" v="2643"/>
    </bk>
    <bk>
      <rc t="2" v="2644"/>
    </bk>
    <bk>
      <rc t="2" v="2645"/>
    </bk>
    <bk>
      <rc t="2" v="2646"/>
    </bk>
    <bk>
      <rc t="2" v="2647"/>
    </bk>
    <bk>
      <rc t="2" v="2648"/>
    </bk>
    <bk>
      <rc t="2" v="2649"/>
    </bk>
    <bk>
      <rc t="2" v="2650"/>
    </bk>
    <bk>
      <rc t="2" v="2651"/>
    </bk>
    <bk>
      <rc t="2" v="2652"/>
    </bk>
    <bk>
      <rc t="2" v="2653"/>
    </bk>
    <bk>
      <rc t="2" v="2654"/>
    </bk>
    <bk>
      <rc t="2" v="2655"/>
    </bk>
    <bk>
      <rc t="2" v="2656"/>
    </bk>
    <bk>
      <rc t="2" v="2657"/>
    </bk>
    <bk>
      <rc t="2" v="2658"/>
    </bk>
    <bk>
      <rc t="2" v="2659"/>
    </bk>
    <bk>
      <rc t="2" v="2660"/>
    </bk>
    <bk>
      <rc t="2" v="2661"/>
    </bk>
    <bk>
      <rc t="2" v="2662"/>
    </bk>
    <bk>
      <rc t="2" v="2663"/>
    </bk>
    <bk>
      <rc t="2" v="2664"/>
    </bk>
    <bk>
      <rc t="2" v="2665"/>
    </bk>
    <bk>
      <rc t="2" v="2666"/>
    </bk>
    <bk>
      <rc t="2" v="2667"/>
    </bk>
    <bk>
      <rc t="2" v="2668"/>
    </bk>
    <bk>
      <rc t="2" v="2669"/>
    </bk>
    <bk>
      <rc t="2" v="2670"/>
    </bk>
    <bk>
      <rc t="2" v="2671"/>
    </bk>
    <bk>
      <rc t="2" v="2672"/>
    </bk>
    <bk>
      <rc t="2" v="2673"/>
    </bk>
    <bk>
      <rc t="2" v="2674"/>
    </bk>
    <bk>
      <rc t="2" v="2675"/>
    </bk>
    <bk>
      <rc t="2" v="2676"/>
    </bk>
    <bk>
      <rc t="2" v="2677"/>
    </bk>
    <bk>
      <rc t="2" v="2678"/>
    </bk>
    <bk>
      <rc t="2" v="2679"/>
    </bk>
    <bk>
      <rc t="2" v="2680"/>
    </bk>
    <bk>
      <rc t="2" v="2681"/>
    </bk>
    <bk>
      <rc t="2" v="2682"/>
    </bk>
    <bk>
      <rc t="2" v="2683"/>
    </bk>
    <bk>
      <rc t="2" v="2684"/>
    </bk>
    <bk>
      <rc t="2" v="2685"/>
    </bk>
    <bk>
      <rc t="2" v="2686"/>
    </bk>
    <bk>
      <rc t="2" v="2687"/>
    </bk>
    <bk>
      <rc t="2" v="2688"/>
    </bk>
    <bk>
      <rc t="2" v="2689"/>
    </bk>
    <bk>
      <rc t="2" v="2690"/>
    </bk>
    <bk>
      <rc t="2" v="2691"/>
    </bk>
    <bk>
      <rc t="2" v="2692"/>
    </bk>
    <bk>
      <rc t="2" v="2693"/>
    </bk>
    <bk>
      <rc t="2" v="2694"/>
    </bk>
    <bk>
      <rc t="2" v="2695"/>
    </bk>
    <bk>
      <rc t="2" v="2696"/>
    </bk>
    <bk>
      <rc t="2" v="2697"/>
    </bk>
    <bk>
      <rc t="2" v="2698"/>
    </bk>
    <bk>
      <rc t="2" v="2699"/>
    </bk>
    <bk>
      <rc t="2" v="2700"/>
    </bk>
    <bk>
      <rc t="2" v="2701"/>
    </bk>
    <bk>
      <rc t="2" v="2702"/>
    </bk>
    <bk>
      <rc t="2" v="2703"/>
    </bk>
    <bk>
      <rc t="2" v="2704"/>
    </bk>
    <bk>
      <rc t="2" v="2705"/>
    </bk>
    <bk>
      <rc t="2" v="2706"/>
    </bk>
    <bk>
      <rc t="2" v="2707"/>
    </bk>
    <bk>
      <rc t="2" v="2708"/>
    </bk>
    <bk>
      <rc t="2" v="2709"/>
    </bk>
    <bk>
      <rc t="2" v="2710"/>
    </bk>
    <bk>
      <rc t="2" v="2711"/>
    </bk>
    <bk>
      <rc t="2" v="2712"/>
    </bk>
    <bk>
      <rc t="2" v="2713"/>
    </bk>
    <bk>
      <rc t="2" v="2714"/>
    </bk>
    <bk>
      <rc t="2" v="2715"/>
    </bk>
    <bk>
      <rc t="2" v="2716"/>
    </bk>
    <bk>
      <rc t="2" v="2717"/>
    </bk>
    <bk>
      <rc t="2" v="2718"/>
    </bk>
    <bk>
      <rc t="2" v="2719"/>
    </bk>
    <bk>
      <rc t="2" v="2720"/>
    </bk>
    <bk>
      <rc t="2" v="2721"/>
    </bk>
    <bk>
      <rc t="2" v="2722"/>
    </bk>
    <bk>
      <rc t="2" v="2723"/>
    </bk>
    <bk>
      <rc t="2" v="2724"/>
    </bk>
    <bk>
      <rc t="2" v="2725"/>
    </bk>
    <bk>
      <rc t="2" v="2726"/>
    </bk>
    <bk>
      <rc t="2" v="2727"/>
    </bk>
    <bk>
      <rc t="2" v="2728"/>
    </bk>
    <bk>
      <rc t="2" v="2729"/>
    </bk>
    <bk>
      <rc t="2" v="2730"/>
    </bk>
    <bk>
      <rc t="2" v="2731"/>
    </bk>
    <bk>
      <rc t="2" v="2732"/>
    </bk>
    <bk>
      <rc t="2" v="2733"/>
    </bk>
    <bk>
      <rc t="2" v="2734"/>
    </bk>
    <bk>
      <rc t="2" v="2735"/>
    </bk>
    <bk>
      <rc t="2" v="2736"/>
    </bk>
    <bk>
      <rc t="2" v="2737"/>
    </bk>
    <bk>
      <rc t="2" v="2738"/>
    </bk>
    <bk>
      <rc t="2" v="2739"/>
    </bk>
    <bk>
      <rc t="2" v="2740"/>
    </bk>
    <bk>
      <rc t="2" v="2741"/>
    </bk>
    <bk>
      <rc t="2" v="2742"/>
    </bk>
    <bk>
      <rc t="2" v="2743"/>
    </bk>
    <bk>
      <rc t="2" v="2744"/>
    </bk>
    <bk>
      <rc t="2" v="2745"/>
    </bk>
    <bk>
      <rc t="2" v="2746"/>
    </bk>
    <bk>
      <rc t="2" v="2747"/>
    </bk>
    <bk>
      <rc t="2" v="2748"/>
    </bk>
    <bk>
      <rc t="2" v="2749"/>
    </bk>
    <bk>
      <rc t="2" v="2750"/>
    </bk>
    <bk>
      <rc t="2" v="2751"/>
    </bk>
    <bk>
      <rc t="2" v="2752"/>
    </bk>
    <bk>
      <rc t="2" v="2753"/>
    </bk>
    <bk>
      <rc t="2" v="2754"/>
    </bk>
    <bk>
      <rc t="2" v="2755"/>
    </bk>
    <bk>
      <rc t="2" v="2756"/>
    </bk>
    <bk>
      <rc t="2" v="2757"/>
    </bk>
    <bk>
      <rc t="2" v="2758"/>
    </bk>
    <bk>
      <rc t="2" v="2759"/>
    </bk>
    <bk>
      <rc t="2" v="2760"/>
    </bk>
    <bk>
      <rc t="2" v="2761"/>
    </bk>
    <bk>
      <rc t="2" v="2762"/>
    </bk>
    <bk>
      <rc t="2" v="2763"/>
    </bk>
    <bk>
      <rc t="2" v="2764"/>
    </bk>
    <bk>
      <rc t="2" v="2765"/>
    </bk>
    <bk>
      <rc t="2" v="2766"/>
    </bk>
    <bk>
      <rc t="2" v="2767"/>
    </bk>
    <bk>
      <rc t="2" v="2768"/>
    </bk>
    <bk>
      <rc t="2" v="2769"/>
    </bk>
    <bk>
      <rc t="2" v="2770"/>
    </bk>
    <bk>
      <rc t="2" v="2771"/>
    </bk>
    <bk>
      <rc t="2" v="2772"/>
    </bk>
    <bk>
      <rc t="2" v="2773"/>
    </bk>
    <bk>
      <rc t="2" v="2774"/>
    </bk>
    <bk>
      <rc t="2" v="2775"/>
    </bk>
    <bk>
      <rc t="2" v="2776"/>
    </bk>
    <bk>
      <rc t="2" v="2777"/>
    </bk>
    <bk>
      <rc t="2" v="2778"/>
    </bk>
    <bk>
      <rc t="2" v="2779"/>
    </bk>
    <bk>
      <rc t="2" v="2780"/>
    </bk>
    <bk>
      <rc t="2" v="2781"/>
    </bk>
    <bk>
      <rc t="2" v="2782"/>
    </bk>
    <bk>
      <rc t="2" v="2783"/>
    </bk>
    <bk>
      <rc t="2" v="2784"/>
    </bk>
    <bk>
      <rc t="2" v="2785"/>
    </bk>
    <bk>
      <rc t="2" v="2786"/>
    </bk>
    <bk>
      <rc t="2" v="2787"/>
    </bk>
    <bk>
      <rc t="2" v="2788"/>
    </bk>
    <bk>
      <rc t="2" v="2789"/>
    </bk>
    <bk>
      <rc t="2" v="2790"/>
    </bk>
    <bk>
      <rc t="2" v="2791"/>
    </bk>
    <bk>
      <rc t="2" v="2792"/>
    </bk>
    <bk>
      <rc t="2" v="2793"/>
    </bk>
    <bk>
      <rc t="2" v="2794"/>
    </bk>
    <bk>
      <rc t="2" v="2795"/>
    </bk>
    <bk>
      <rc t="2" v="2796"/>
    </bk>
    <bk>
      <rc t="2" v="2797"/>
    </bk>
    <bk>
      <rc t="2" v="2798"/>
    </bk>
    <bk>
      <rc t="2" v="2799"/>
    </bk>
    <bk>
      <rc t="2" v="2800"/>
    </bk>
    <bk>
      <rc t="2" v="2801"/>
    </bk>
    <bk>
      <rc t="2" v="2802"/>
    </bk>
    <bk>
      <rc t="2" v="2803"/>
    </bk>
    <bk>
      <rc t="2" v="2804"/>
    </bk>
    <bk>
      <rc t="2" v="2805"/>
    </bk>
    <bk>
      <rc t="2" v="2806"/>
    </bk>
    <bk>
      <rc t="2" v="2807"/>
    </bk>
    <bk>
      <rc t="2" v="2808"/>
    </bk>
    <bk>
      <rc t="2" v="2809"/>
    </bk>
    <bk>
      <rc t="2" v="2810"/>
    </bk>
    <bk>
      <rc t="2" v="2811"/>
    </bk>
    <bk>
      <rc t="2" v="2812"/>
    </bk>
    <bk>
      <rc t="2" v="2813"/>
    </bk>
    <bk>
      <rc t="2" v="2814"/>
    </bk>
    <bk>
      <rc t="2" v="2815"/>
    </bk>
    <bk>
      <rc t="2" v="2816"/>
    </bk>
    <bk>
      <rc t="2" v="2817"/>
    </bk>
    <bk>
      <rc t="2" v="2818"/>
    </bk>
    <bk>
      <rc t="2" v="2819"/>
    </bk>
    <bk>
      <rc t="2" v="2820"/>
    </bk>
    <bk>
      <rc t="2" v="2821"/>
    </bk>
    <bk>
      <rc t="2" v="2822"/>
    </bk>
    <bk>
      <rc t="2" v="2823"/>
    </bk>
    <bk>
      <rc t="2" v="2824"/>
    </bk>
    <bk>
      <rc t="2" v="2825"/>
    </bk>
    <bk>
      <rc t="2" v="2826"/>
    </bk>
    <bk>
      <rc t="2" v="2827"/>
    </bk>
    <bk>
      <rc t="2" v="2828"/>
    </bk>
    <bk>
      <rc t="2" v="2829"/>
    </bk>
    <bk>
      <rc t="2" v="2830"/>
    </bk>
    <bk>
      <rc t="2" v="2831"/>
    </bk>
    <bk>
      <rc t="2" v="2832"/>
    </bk>
    <bk>
      <rc t="2" v="2833"/>
    </bk>
    <bk>
      <rc t="2" v="2834"/>
    </bk>
    <bk>
      <rc t="2" v="2835"/>
    </bk>
    <bk>
      <rc t="2" v="2836"/>
    </bk>
    <bk>
      <rc t="2" v="2837"/>
    </bk>
    <bk>
      <rc t="2" v="2838"/>
    </bk>
    <bk>
      <rc t="2" v="2839"/>
    </bk>
    <bk>
      <rc t="2" v="2840"/>
    </bk>
    <bk>
      <rc t="2" v="2841"/>
    </bk>
    <bk>
      <rc t="2" v="2842"/>
    </bk>
    <bk>
      <rc t="2" v="2843"/>
    </bk>
    <bk>
      <rc t="2" v="2844"/>
    </bk>
    <bk>
      <rc t="2" v="2845"/>
    </bk>
    <bk>
      <rc t="2" v="2846"/>
    </bk>
    <bk>
      <rc t="2" v="2847"/>
    </bk>
    <bk>
      <rc t="2" v="2848"/>
    </bk>
    <bk>
      <rc t="2" v="2849"/>
    </bk>
    <bk>
      <rc t="2" v="2850"/>
    </bk>
    <bk>
      <rc t="2" v="2851"/>
    </bk>
    <bk>
      <rc t="2" v="2852"/>
    </bk>
    <bk>
      <rc t="2" v="2853"/>
    </bk>
    <bk>
      <rc t="2" v="2854"/>
    </bk>
    <bk>
      <rc t="2" v="2855"/>
    </bk>
    <bk>
      <rc t="2" v="2856"/>
    </bk>
    <bk>
      <rc t="2" v="2857"/>
    </bk>
    <bk>
      <rc t="2" v="2858"/>
    </bk>
    <bk>
      <rc t="2" v="2859"/>
    </bk>
    <bk>
      <rc t="2" v="2860"/>
    </bk>
    <bk>
      <rc t="2" v="2861"/>
    </bk>
    <bk>
      <rc t="2" v="2862"/>
    </bk>
    <bk>
      <rc t="2" v="2863"/>
    </bk>
    <bk>
      <rc t="2" v="2864"/>
    </bk>
    <bk>
      <rc t="2" v="2865"/>
    </bk>
    <bk>
      <rc t="2" v="2866"/>
    </bk>
    <bk>
      <rc t="2" v="2867"/>
    </bk>
    <bk>
      <rc t="2" v="2868"/>
    </bk>
    <bk>
      <rc t="2" v="2869"/>
    </bk>
    <bk>
      <rc t="2" v="2870"/>
    </bk>
    <bk>
      <rc t="2" v="2871"/>
    </bk>
    <bk>
      <rc t="2" v="2872"/>
    </bk>
    <bk>
      <rc t="2" v="2873"/>
    </bk>
    <bk>
      <rc t="2" v="2874"/>
    </bk>
    <bk>
      <rc t="2" v="2875"/>
    </bk>
    <bk>
      <rc t="2" v="2876"/>
    </bk>
    <bk>
      <rc t="2" v="2877"/>
    </bk>
    <bk>
      <rc t="2" v="2878"/>
    </bk>
    <bk>
      <rc t="2" v="2879"/>
    </bk>
    <bk>
      <rc t="2" v="2880"/>
    </bk>
    <bk>
      <rc t="2" v="2881"/>
    </bk>
    <bk>
      <rc t="2" v="2882"/>
    </bk>
    <bk>
      <rc t="2" v="2883"/>
    </bk>
    <bk>
      <rc t="2" v="2884"/>
    </bk>
    <bk>
      <rc t="2" v="2885"/>
    </bk>
    <bk>
      <rc t="2" v="2886"/>
    </bk>
    <bk>
      <rc t="2" v="2887"/>
    </bk>
    <bk>
      <rc t="2" v="2888"/>
    </bk>
    <bk>
      <rc t="2" v="2889"/>
    </bk>
    <bk>
      <rc t="2" v="2890"/>
    </bk>
    <bk>
      <rc t="2" v="2891"/>
    </bk>
    <bk>
      <rc t="2" v="2892"/>
    </bk>
    <bk>
      <rc t="2" v="2893"/>
    </bk>
    <bk>
      <rc t="2" v="2894"/>
    </bk>
    <bk>
      <rc t="2" v="2895"/>
    </bk>
    <bk>
      <rc t="2" v="2896"/>
    </bk>
    <bk>
      <rc t="2" v="2897"/>
    </bk>
    <bk>
      <rc t="2" v="2898"/>
    </bk>
    <bk>
      <rc t="2" v="2899"/>
    </bk>
    <bk>
      <rc t="2" v="2900"/>
    </bk>
    <bk>
      <rc t="2" v="2901"/>
    </bk>
    <bk>
      <rc t="2" v="2902"/>
    </bk>
    <bk>
      <rc t="2" v="2903"/>
    </bk>
    <bk>
      <rc t="2" v="2904"/>
    </bk>
    <bk>
      <rc t="2" v="2905"/>
    </bk>
    <bk>
      <rc t="2" v="2906"/>
    </bk>
    <bk>
      <rc t="2" v="2907"/>
    </bk>
    <bk>
      <rc t="2" v="2908"/>
    </bk>
    <bk>
      <rc t="2" v="2909"/>
    </bk>
    <bk>
      <rc t="2" v="2910"/>
    </bk>
    <bk>
      <rc t="2" v="2911"/>
    </bk>
    <bk>
      <rc t="2" v="2912"/>
    </bk>
    <bk>
      <rc t="2" v="2913"/>
    </bk>
    <bk>
      <rc t="2" v="2914"/>
    </bk>
    <bk>
      <rc t="2" v="2915"/>
    </bk>
    <bk>
      <rc t="2" v="2916"/>
    </bk>
    <bk>
      <rc t="2" v="2917"/>
    </bk>
    <bk>
      <rc t="2" v="2918"/>
    </bk>
    <bk>
      <rc t="2" v="2919"/>
    </bk>
    <bk>
      <rc t="2" v="2920"/>
    </bk>
    <bk>
      <rc t="2" v="2921"/>
    </bk>
    <bk>
      <rc t="2" v="2922"/>
    </bk>
    <bk>
      <rc t="2" v="2923"/>
    </bk>
    <bk>
      <rc t="2" v="2924"/>
    </bk>
    <bk>
      <rc t="2" v="2925"/>
    </bk>
    <bk>
      <rc t="2" v="2926"/>
    </bk>
    <bk>
      <rc t="2" v="2927"/>
    </bk>
    <bk>
      <rc t="2" v="2928"/>
    </bk>
    <bk>
      <rc t="2" v="2929"/>
    </bk>
    <bk>
      <rc t="2" v="2930"/>
    </bk>
    <bk>
      <rc t="2" v="2931"/>
    </bk>
    <bk>
      <rc t="2" v="2932"/>
    </bk>
    <bk>
      <rc t="2" v="2933"/>
    </bk>
    <bk>
      <rc t="2" v="2934"/>
    </bk>
    <bk>
      <rc t="2" v="2935"/>
    </bk>
    <bk>
      <rc t="2" v="2936"/>
    </bk>
    <bk>
      <rc t="2" v="2937"/>
    </bk>
    <bk>
      <rc t="2" v="2938"/>
    </bk>
    <bk>
      <rc t="2" v="2939"/>
    </bk>
    <bk>
      <rc t="2" v="2940"/>
    </bk>
    <bk>
      <rc t="2" v="2941"/>
    </bk>
    <bk>
      <rc t="2" v="2942"/>
    </bk>
    <bk>
      <rc t="2" v="2943"/>
    </bk>
    <bk>
      <rc t="2" v="2944"/>
    </bk>
    <bk>
      <rc t="2" v="2945"/>
    </bk>
    <bk>
      <rc t="2" v="2946"/>
    </bk>
    <bk>
      <rc t="2" v="2947"/>
    </bk>
    <bk>
      <rc t="2" v="2948"/>
    </bk>
    <bk>
      <rc t="2" v="2949"/>
    </bk>
    <bk>
      <rc t="2" v="2950"/>
    </bk>
    <bk>
      <rc t="2" v="2951"/>
    </bk>
    <bk>
      <rc t="2" v="2952"/>
    </bk>
    <bk>
      <rc t="2" v="2953"/>
    </bk>
    <bk>
      <rc t="2" v="2954"/>
    </bk>
    <bk>
      <rc t="2" v="2955"/>
    </bk>
    <bk>
      <rc t="2" v="2956"/>
    </bk>
    <bk>
      <rc t="2" v="2957"/>
    </bk>
    <bk>
      <rc t="2" v="2958"/>
    </bk>
    <bk>
      <rc t="2" v="2959"/>
    </bk>
    <bk>
      <rc t="2" v="2960"/>
    </bk>
    <bk>
      <rc t="2" v="2961"/>
    </bk>
    <bk>
      <rc t="2" v="2962"/>
    </bk>
    <bk>
      <rc t="2" v="2963"/>
    </bk>
    <bk>
      <rc t="2" v="2964"/>
    </bk>
    <bk>
      <rc t="2" v="2965"/>
    </bk>
    <bk>
      <rc t="2" v="2966"/>
    </bk>
    <bk>
      <rc t="2" v="2967"/>
    </bk>
    <bk>
      <rc t="2" v="2968"/>
    </bk>
    <bk>
      <rc t="2" v="2969"/>
    </bk>
    <bk>
      <rc t="2" v="2970"/>
    </bk>
    <bk>
      <rc t="2" v="2971"/>
    </bk>
    <bk>
      <rc t="2" v="2972"/>
    </bk>
    <bk>
      <rc t="2" v="2973"/>
    </bk>
    <bk>
      <rc t="2" v="2974"/>
    </bk>
    <bk>
      <rc t="2" v="2975"/>
    </bk>
    <bk>
      <rc t="2" v="2976"/>
    </bk>
    <bk>
      <rc t="2" v="2977"/>
    </bk>
    <bk>
      <rc t="2" v="2978"/>
    </bk>
    <bk>
      <rc t="2" v="2979"/>
    </bk>
    <bk>
      <rc t="2" v="2980"/>
    </bk>
    <bk>
      <rc t="2" v="2981"/>
    </bk>
    <bk>
      <rc t="2" v="2982"/>
    </bk>
    <bk>
      <rc t="2" v="2983"/>
    </bk>
    <bk>
      <rc t="2" v="2984"/>
    </bk>
    <bk>
      <rc t="2" v="2985"/>
    </bk>
    <bk>
      <rc t="2" v="2986"/>
    </bk>
    <bk>
      <rc t="2" v="2987"/>
    </bk>
    <bk>
      <rc t="2" v="2988"/>
    </bk>
    <bk>
      <rc t="2" v="2989"/>
    </bk>
    <bk>
      <rc t="2" v="2990"/>
    </bk>
    <bk>
      <rc t="2" v="2991"/>
    </bk>
    <bk>
      <rc t="2" v="2992"/>
    </bk>
    <bk>
      <rc t="2" v="2993"/>
    </bk>
    <bk>
      <rc t="2" v="2994"/>
    </bk>
    <bk>
      <rc t="2" v="2995"/>
    </bk>
    <bk>
      <rc t="2" v="2996"/>
    </bk>
    <bk>
      <rc t="2" v="2997"/>
    </bk>
    <bk>
      <rc t="2" v="2998"/>
    </bk>
    <bk>
      <rc t="2" v="2999"/>
    </bk>
    <bk>
      <rc t="2" v="3000"/>
    </bk>
    <bk>
      <rc t="2" v="3001"/>
    </bk>
    <bk>
      <rc t="2" v="3002"/>
    </bk>
    <bk>
      <rc t="2" v="3003"/>
    </bk>
    <bk>
      <rc t="2" v="3004"/>
    </bk>
    <bk>
      <rc t="2" v="3005"/>
    </bk>
    <bk>
      <rc t="2" v="3006"/>
    </bk>
    <bk>
      <rc t="2" v="3007"/>
    </bk>
    <bk>
      <rc t="2" v="3008"/>
    </bk>
    <bk>
      <rc t="2" v="3009"/>
    </bk>
    <bk>
      <rc t="2" v="3010"/>
    </bk>
    <bk>
      <rc t="2" v="3011"/>
    </bk>
    <bk>
      <rc t="2" v="3012"/>
    </bk>
    <bk>
      <rc t="2" v="3013"/>
    </bk>
    <bk>
      <rc t="2" v="3014"/>
    </bk>
    <bk>
      <rc t="2" v="3015"/>
    </bk>
    <bk>
      <rc t="2" v="3016"/>
    </bk>
    <bk>
      <rc t="2" v="3017"/>
    </bk>
    <bk>
      <rc t="2" v="3018"/>
    </bk>
    <bk>
      <rc t="2" v="3019"/>
    </bk>
    <bk>
      <rc t="2" v="3020"/>
    </bk>
    <bk>
      <rc t="2" v="3021"/>
    </bk>
    <bk>
      <rc t="2" v="3022"/>
    </bk>
    <bk>
      <rc t="2" v="3023"/>
    </bk>
    <bk>
      <rc t="2" v="3024"/>
    </bk>
    <bk>
      <rc t="2" v="3025"/>
    </bk>
    <bk>
      <rc t="2" v="3026"/>
    </bk>
    <bk>
      <rc t="2" v="3027"/>
    </bk>
    <bk>
      <rc t="2" v="3028"/>
    </bk>
    <bk>
      <rc t="2" v="3029"/>
    </bk>
    <bk>
      <rc t="2" v="3030"/>
    </bk>
    <bk>
      <rc t="2" v="3031"/>
    </bk>
    <bk>
      <rc t="2" v="3032"/>
    </bk>
    <bk>
      <rc t="2" v="3033"/>
    </bk>
    <bk>
      <rc t="2" v="3034"/>
    </bk>
    <bk>
      <rc t="2" v="3035"/>
    </bk>
    <bk>
      <rc t="2" v="3036"/>
    </bk>
    <bk>
      <rc t="2" v="3037"/>
    </bk>
    <bk>
      <rc t="2" v="3038"/>
    </bk>
    <bk>
      <rc t="2" v="3039"/>
    </bk>
    <bk>
      <rc t="2" v="3040"/>
    </bk>
    <bk>
      <rc t="2" v="3041"/>
    </bk>
    <bk>
      <rc t="2" v="3042"/>
    </bk>
    <bk>
      <rc t="2" v="3043"/>
    </bk>
    <bk>
      <rc t="2" v="3044"/>
    </bk>
    <bk>
      <rc t="2" v="3045"/>
    </bk>
    <bk>
      <rc t="2" v="3046"/>
    </bk>
    <bk>
      <rc t="2" v="3047"/>
    </bk>
    <bk>
      <rc t="2" v="3048"/>
    </bk>
    <bk>
      <rc t="2" v="3049"/>
    </bk>
    <bk>
      <rc t="2" v="3050"/>
    </bk>
    <bk>
      <rc t="2" v="3051"/>
    </bk>
    <bk>
      <rc t="2" v="3052"/>
    </bk>
    <bk>
      <rc t="2" v="3053"/>
    </bk>
    <bk>
      <rc t="2" v="3054"/>
    </bk>
    <bk>
      <rc t="2" v="3055"/>
    </bk>
    <bk>
      <rc t="2" v="3056"/>
    </bk>
    <bk>
      <rc t="2" v="3057"/>
    </bk>
    <bk>
      <rc t="2" v="3058"/>
    </bk>
    <bk>
      <rc t="2" v="3059"/>
    </bk>
    <bk>
      <rc t="2" v="3060"/>
    </bk>
    <bk>
      <rc t="2" v="3061"/>
    </bk>
    <bk>
      <rc t="2" v="3062"/>
    </bk>
    <bk>
      <rc t="2" v="3063"/>
    </bk>
    <bk>
      <rc t="2" v="3064"/>
    </bk>
    <bk>
      <rc t="2" v="3065"/>
    </bk>
    <bk>
      <rc t="2" v="3066"/>
    </bk>
    <bk>
      <rc t="2" v="3067"/>
    </bk>
    <bk>
      <rc t="2" v="3068"/>
    </bk>
    <bk>
      <rc t="2" v="3069"/>
    </bk>
    <bk>
      <rc t="2" v="3070"/>
    </bk>
    <bk>
      <rc t="2" v="3071"/>
    </bk>
    <bk>
      <rc t="2" v="3072"/>
    </bk>
    <bk>
      <rc t="2" v="3073"/>
    </bk>
    <bk>
      <rc t="2" v="3074"/>
    </bk>
    <bk>
      <rc t="2" v="3075"/>
    </bk>
    <bk>
      <rc t="2" v="3076"/>
    </bk>
    <bk>
      <rc t="2" v="3077"/>
    </bk>
    <bk>
      <rc t="2" v="3078"/>
    </bk>
    <bk>
      <rc t="2" v="3079"/>
    </bk>
    <bk>
      <rc t="2" v="3080"/>
    </bk>
    <bk>
      <rc t="2" v="3081"/>
    </bk>
    <bk>
      <rc t="2" v="3082"/>
    </bk>
    <bk>
      <rc t="2" v="3083"/>
    </bk>
    <bk>
      <rc t="2" v="3084"/>
    </bk>
    <bk>
      <rc t="2" v="3085"/>
    </bk>
    <bk>
      <rc t="2" v="3086"/>
    </bk>
    <bk>
      <rc t="2" v="3087"/>
    </bk>
    <bk>
      <rc t="2" v="3088"/>
    </bk>
    <bk>
      <rc t="2" v="3089"/>
    </bk>
    <bk>
      <rc t="2" v="3090"/>
    </bk>
    <bk>
      <rc t="2" v="3091"/>
    </bk>
    <bk>
      <rc t="2" v="3092"/>
    </bk>
    <bk>
      <rc t="2" v="3093"/>
    </bk>
    <bk>
      <rc t="2" v="3094"/>
    </bk>
    <bk>
      <rc t="2" v="3095"/>
    </bk>
    <bk>
      <rc t="2" v="3096"/>
    </bk>
    <bk>
      <rc t="2" v="3097"/>
    </bk>
    <bk>
      <rc t="2" v="3098"/>
    </bk>
    <bk>
      <rc t="2" v="3099"/>
    </bk>
    <bk>
      <rc t="2" v="3100"/>
    </bk>
    <bk>
      <rc t="2" v="3101"/>
    </bk>
    <bk>
      <rc t="2" v="3102"/>
    </bk>
    <bk>
      <rc t="2" v="3103"/>
    </bk>
    <bk>
      <rc t="2" v="3104"/>
    </bk>
    <bk>
      <rc t="2" v="3105"/>
    </bk>
    <bk>
      <rc t="2" v="3106"/>
    </bk>
    <bk>
      <rc t="2" v="3107"/>
    </bk>
    <bk>
      <rc t="2" v="3108"/>
    </bk>
    <bk>
      <rc t="2" v="3109"/>
    </bk>
    <bk>
      <rc t="2" v="3110"/>
    </bk>
    <bk>
      <rc t="2" v="3111"/>
    </bk>
    <bk>
      <rc t="2" v="3112"/>
    </bk>
    <bk>
      <rc t="2" v="3113"/>
    </bk>
    <bk>
      <rc t="2" v="3114"/>
    </bk>
    <bk>
      <rc t="2" v="3115"/>
    </bk>
    <bk>
      <rc t="2" v="3116"/>
    </bk>
    <bk>
      <rc t="2" v="3117"/>
    </bk>
    <bk>
      <rc t="2" v="3118"/>
    </bk>
    <bk>
      <rc t="2" v="3119"/>
    </bk>
    <bk>
      <rc t="2" v="3120"/>
    </bk>
    <bk>
      <rc t="2" v="3121"/>
    </bk>
    <bk>
      <rc t="2" v="3122"/>
    </bk>
    <bk>
      <rc t="2" v="3123"/>
    </bk>
    <bk>
      <rc t="2" v="3124"/>
    </bk>
    <bk>
      <rc t="2" v="3125"/>
    </bk>
    <bk>
      <rc t="2" v="3126"/>
    </bk>
    <bk>
      <rc t="2" v="3127"/>
    </bk>
    <bk>
      <rc t="2" v="3128"/>
    </bk>
    <bk>
      <rc t="2" v="3129"/>
    </bk>
    <bk>
      <rc t="2" v="3130"/>
    </bk>
    <bk>
      <rc t="2" v="3131"/>
    </bk>
    <bk>
      <rc t="2" v="3132"/>
    </bk>
    <bk>
      <rc t="2" v="3133"/>
    </bk>
    <bk>
      <rc t="2" v="3134"/>
    </bk>
    <bk>
      <rc t="2" v="3135"/>
    </bk>
    <bk>
      <rc t="2" v="3136"/>
    </bk>
    <bk>
      <rc t="2" v="3137"/>
    </bk>
    <bk>
      <rc t="2" v="3138"/>
    </bk>
    <bk>
      <rc t="2" v="3139"/>
    </bk>
    <bk>
      <rc t="2" v="3140"/>
    </bk>
    <bk>
      <rc t="2" v="3141"/>
    </bk>
    <bk>
      <rc t="2" v="3142"/>
    </bk>
    <bk>
      <rc t="2" v="3143"/>
    </bk>
    <bk>
      <rc t="2" v="3144"/>
    </bk>
    <bk>
      <rc t="2" v="3145"/>
    </bk>
    <bk>
      <rc t="2" v="3146"/>
    </bk>
    <bk>
      <rc t="2" v="3147"/>
    </bk>
    <bk>
      <rc t="2" v="3148"/>
    </bk>
    <bk>
      <rc t="2" v="3149"/>
    </bk>
    <bk>
      <rc t="2" v="3150"/>
    </bk>
    <bk>
      <rc t="2" v="3151"/>
    </bk>
    <bk>
      <rc t="2" v="3152"/>
    </bk>
    <bk>
      <rc t="2" v="3153"/>
    </bk>
    <bk>
      <rc t="2" v="3154"/>
    </bk>
    <bk>
      <rc t="2" v="3155"/>
    </bk>
    <bk>
      <rc t="2" v="3156"/>
    </bk>
    <bk>
      <rc t="2" v="3157"/>
    </bk>
    <bk>
      <rc t="2" v="3158"/>
    </bk>
    <bk>
      <rc t="2" v="3159"/>
    </bk>
    <bk>
      <rc t="2" v="3160"/>
    </bk>
    <bk>
      <rc t="2" v="3161"/>
    </bk>
    <bk>
      <rc t="2" v="3162"/>
    </bk>
    <bk>
      <rc t="2" v="3163"/>
    </bk>
    <bk>
      <rc t="2" v="3164"/>
    </bk>
    <bk>
      <rc t="2" v="3165"/>
    </bk>
    <bk>
      <rc t="2" v="3166"/>
    </bk>
    <bk>
      <rc t="2" v="3167"/>
    </bk>
    <bk>
      <rc t="2" v="3168"/>
    </bk>
    <bk>
      <rc t="2" v="3169"/>
    </bk>
    <bk>
      <rc t="2" v="3170"/>
    </bk>
    <bk>
      <rc t="2" v="3171"/>
    </bk>
    <bk>
      <rc t="2" v="3172"/>
    </bk>
    <bk>
      <rc t="2" v="3173"/>
    </bk>
    <bk>
      <rc t="2" v="3174"/>
    </bk>
    <bk>
      <rc t="2" v="3175"/>
    </bk>
    <bk>
      <rc t="2" v="3176"/>
    </bk>
    <bk>
      <rc t="2" v="3177"/>
    </bk>
    <bk>
      <rc t="2" v="3178"/>
    </bk>
    <bk>
      <rc t="2" v="3179"/>
    </bk>
    <bk>
      <rc t="2" v="3180"/>
    </bk>
    <bk>
      <rc t="2" v="3181"/>
    </bk>
    <bk>
      <rc t="2" v="3182"/>
    </bk>
    <bk>
      <rc t="2" v="3183"/>
    </bk>
    <bk>
      <rc t="2" v="3184"/>
    </bk>
    <bk>
      <rc t="2" v="3185"/>
    </bk>
    <bk>
      <rc t="2" v="3186"/>
    </bk>
    <bk>
      <rc t="2" v="3187"/>
    </bk>
    <bk>
      <rc t="2" v="3188"/>
    </bk>
    <bk>
      <rc t="2" v="3189"/>
    </bk>
    <bk>
      <rc t="2" v="3190"/>
    </bk>
    <bk>
      <rc t="2" v="3191"/>
    </bk>
    <bk>
      <rc t="2" v="3192"/>
    </bk>
    <bk>
      <rc t="2" v="3193"/>
    </bk>
    <bk>
      <rc t="2" v="3194"/>
    </bk>
    <bk>
      <rc t="2" v="3195"/>
    </bk>
    <bk>
      <rc t="2" v="3196"/>
    </bk>
    <bk>
      <rc t="2" v="3197"/>
    </bk>
    <bk>
      <rc t="2" v="3198"/>
    </bk>
    <bk>
      <rc t="2" v="3199"/>
    </bk>
    <bk>
      <rc t="2" v="3200"/>
    </bk>
    <bk>
      <rc t="2" v="3201"/>
    </bk>
    <bk>
      <rc t="2" v="3202"/>
    </bk>
    <bk>
      <rc t="2" v="3203"/>
    </bk>
    <bk>
      <rc t="2" v="3204"/>
    </bk>
    <bk>
      <rc t="2" v="3205"/>
    </bk>
    <bk>
      <rc t="2" v="3206"/>
    </bk>
    <bk>
      <rc t="2" v="3207"/>
    </bk>
    <bk>
      <rc t="2" v="3208"/>
    </bk>
    <bk>
      <rc t="2" v="3209"/>
    </bk>
    <bk>
      <rc t="2" v="3210"/>
    </bk>
    <bk>
      <rc t="2" v="3211"/>
    </bk>
    <bk>
      <rc t="2" v="3212"/>
    </bk>
    <bk>
      <rc t="2" v="3213"/>
    </bk>
    <bk>
      <rc t="2" v="3214"/>
    </bk>
    <bk>
      <rc t="2" v="3215"/>
    </bk>
    <bk>
      <rc t="2" v="3216"/>
    </bk>
    <bk>
      <rc t="2" v="3217"/>
    </bk>
    <bk>
      <rc t="2" v="3218"/>
    </bk>
    <bk>
      <rc t="2" v="3219"/>
    </bk>
    <bk>
      <rc t="2" v="3220"/>
    </bk>
    <bk>
      <rc t="2" v="3221"/>
    </bk>
    <bk>
      <rc t="2" v="3222"/>
    </bk>
    <bk>
      <rc t="2" v="3223"/>
    </bk>
    <bk>
      <rc t="2" v="3224"/>
    </bk>
    <bk>
      <rc t="2" v="3225"/>
    </bk>
    <bk>
      <rc t="2" v="3226"/>
    </bk>
    <bk>
      <rc t="2" v="3227"/>
    </bk>
    <bk>
      <rc t="2" v="3228"/>
    </bk>
    <bk>
      <rc t="2" v="3229"/>
    </bk>
    <bk>
      <rc t="2" v="3230"/>
    </bk>
    <bk>
      <rc t="2" v="3231"/>
    </bk>
    <bk>
      <rc t="2" v="3232"/>
    </bk>
    <bk>
      <rc t="2" v="3233"/>
    </bk>
    <bk>
      <rc t="2" v="3234"/>
    </bk>
    <bk>
      <rc t="2" v="3235"/>
    </bk>
    <bk>
      <rc t="2" v="3236"/>
    </bk>
    <bk>
      <rc t="2" v="3237"/>
    </bk>
    <bk>
      <rc t="2" v="3238"/>
    </bk>
    <bk>
      <rc t="2" v="3239"/>
    </bk>
    <bk>
      <rc t="2" v="3240"/>
    </bk>
    <bk>
      <rc t="2" v="3241"/>
    </bk>
    <bk>
      <rc t="2" v="3242"/>
    </bk>
    <bk>
      <rc t="2" v="3243"/>
    </bk>
    <bk>
      <rc t="2" v="3244"/>
    </bk>
    <bk>
      <rc t="2" v="3245"/>
    </bk>
    <bk>
      <rc t="2" v="3246"/>
    </bk>
    <bk>
      <rc t="2" v="3247"/>
    </bk>
    <bk>
      <rc t="2" v="3248"/>
    </bk>
    <bk>
      <rc t="2" v="3249"/>
    </bk>
    <bk>
      <rc t="2" v="3250"/>
    </bk>
    <bk>
      <rc t="2" v="3251"/>
    </bk>
    <bk>
      <rc t="2" v="3252"/>
    </bk>
    <bk>
      <rc t="2" v="3253"/>
    </bk>
    <bk>
      <rc t="2" v="3254"/>
    </bk>
    <bk>
      <rc t="2" v="3255"/>
    </bk>
    <bk>
      <rc t="2" v="3256"/>
    </bk>
    <bk>
      <rc t="2" v="3257"/>
    </bk>
    <bk>
      <rc t="2" v="3258"/>
    </bk>
    <bk>
      <rc t="2" v="3259"/>
    </bk>
    <bk>
      <rc t="2" v="3260"/>
    </bk>
    <bk>
      <rc t="2" v="3261"/>
    </bk>
    <bk>
      <rc t="2" v="3262"/>
    </bk>
    <bk>
      <rc t="2" v="3263"/>
    </bk>
    <bk>
      <rc t="2" v="3264"/>
    </bk>
    <bk>
      <rc t="2" v="3265"/>
    </bk>
    <bk>
      <rc t="2" v="3266"/>
    </bk>
    <bk>
      <rc t="2" v="3267"/>
    </bk>
    <bk>
      <rc t="2" v="3268"/>
    </bk>
    <bk>
      <rc t="2" v="3269"/>
    </bk>
    <bk>
      <rc t="2" v="3270"/>
    </bk>
    <bk>
      <rc t="2" v="3271"/>
    </bk>
    <bk>
      <rc t="2" v="3272"/>
    </bk>
    <bk>
      <rc t="2" v="3273"/>
    </bk>
    <bk>
      <rc t="2" v="3274"/>
    </bk>
    <bk>
      <rc t="2" v="3275"/>
    </bk>
    <bk>
      <rc t="2" v="3276"/>
    </bk>
    <bk>
      <rc t="2" v="3277"/>
    </bk>
    <bk>
      <rc t="2" v="3278"/>
    </bk>
    <bk>
      <rc t="2" v="3279"/>
    </bk>
    <bk>
      <rc t="2" v="3280"/>
    </bk>
    <bk>
      <rc t="2" v="3281"/>
    </bk>
    <bk>
      <rc t="2" v="3282"/>
    </bk>
    <bk>
      <rc t="2" v="3283"/>
    </bk>
    <bk>
      <rc t="2" v="3284"/>
    </bk>
    <bk>
      <rc t="2" v="3285"/>
    </bk>
    <bk>
      <rc t="2" v="3286"/>
    </bk>
    <bk>
      <rc t="2" v="3287"/>
    </bk>
    <bk>
      <rc t="2" v="3288"/>
    </bk>
    <bk>
      <rc t="2" v="3289"/>
    </bk>
    <bk>
      <rc t="2" v="3290"/>
    </bk>
    <bk>
      <rc t="2" v="3291"/>
    </bk>
    <bk>
      <rc t="2" v="3292"/>
    </bk>
    <bk>
      <rc t="2" v="3293"/>
    </bk>
    <bk>
      <rc t="2" v="3294"/>
    </bk>
    <bk>
      <rc t="2" v="3295"/>
    </bk>
    <bk>
      <rc t="2" v="3296"/>
    </bk>
    <bk>
      <rc t="2" v="3297"/>
    </bk>
    <bk>
      <rc t="2" v="3298"/>
    </bk>
    <bk>
      <rc t="2" v="3299"/>
    </bk>
    <bk>
      <rc t="2" v="3300"/>
    </bk>
    <bk>
      <rc t="2" v="3301"/>
    </bk>
    <bk>
      <rc t="2" v="3302"/>
    </bk>
    <bk>
      <rc t="2" v="3303"/>
    </bk>
    <bk>
      <rc t="2" v="3304"/>
    </bk>
    <bk>
      <rc t="2" v="3305"/>
    </bk>
    <bk>
      <rc t="2" v="3306"/>
    </bk>
    <bk>
      <rc t="2" v="3307"/>
    </bk>
    <bk>
      <rc t="2" v="3308"/>
    </bk>
    <bk>
      <rc t="2" v="3309"/>
    </bk>
    <bk>
      <rc t="2" v="3310"/>
    </bk>
    <bk>
      <rc t="2" v="3311"/>
    </bk>
    <bk>
      <rc t="2" v="3312"/>
    </bk>
    <bk>
      <rc t="2" v="3313"/>
    </bk>
    <bk>
      <rc t="2" v="3314"/>
    </bk>
    <bk>
      <rc t="2" v="3315"/>
    </bk>
    <bk>
      <rc t="2" v="3316"/>
    </bk>
    <bk>
      <rc t="2" v="3317"/>
    </bk>
    <bk>
      <rc t="2" v="3318"/>
    </bk>
    <bk>
      <rc t="2" v="3319"/>
    </bk>
    <bk>
      <rc t="2" v="3320"/>
    </bk>
    <bk>
      <rc t="2" v="3321"/>
    </bk>
    <bk>
      <rc t="2" v="3322"/>
    </bk>
    <bk>
      <rc t="2" v="3323"/>
    </bk>
    <bk>
      <rc t="2" v="3324"/>
    </bk>
    <bk>
      <rc t="2" v="3325"/>
    </bk>
    <bk>
      <rc t="2" v="3326"/>
    </bk>
    <bk>
      <rc t="2" v="3327"/>
    </bk>
    <bk>
      <rc t="2" v="3328"/>
    </bk>
    <bk>
      <rc t="2" v="3329"/>
    </bk>
    <bk>
      <rc t="2" v="3330"/>
    </bk>
    <bk>
      <rc t="2" v="3331"/>
    </bk>
    <bk>
      <rc t="2" v="3332"/>
    </bk>
    <bk>
      <rc t="2" v="3333"/>
    </bk>
    <bk>
      <rc t="2" v="3334"/>
    </bk>
    <bk>
      <rc t="2" v="3335"/>
    </bk>
    <bk>
      <rc t="2" v="3336"/>
    </bk>
    <bk>
      <rc t="2" v="3337"/>
    </bk>
    <bk>
      <rc t="2" v="3338"/>
    </bk>
    <bk>
      <rc t="2" v="3339"/>
    </bk>
    <bk>
      <rc t="2" v="3340"/>
    </bk>
    <bk>
      <rc t="2" v="3341"/>
    </bk>
    <bk>
      <rc t="2" v="3342"/>
    </bk>
    <bk>
      <rc t="2" v="3343"/>
    </bk>
    <bk>
      <rc t="2" v="3344"/>
    </bk>
    <bk>
      <rc t="2" v="3345"/>
    </bk>
    <bk>
      <rc t="2" v="3346"/>
    </bk>
    <bk>
      <rc t="2" v="3347"/>
    </bk>
    <bk>
      <rc t="2" v="3348"/>
    </bk>
    <bk>
      <rc t="2" v="3349"/>
    </bk>
    <bk>
      <rc t="2" v="3350"/>
    </bk>
    <bk>
      <rc t="2" v="3351"/>
    </bk>
    <bk>
      <rc t="2" v="3352"/>
    </bk>
    <bk>
      <rc t="2" v="3353"/>
    </bk>
    <bk>
      <rc t="2" v="3354"/>
    </bk>
    <bk>
      <rc t="2" v="3355"/>
    </bk>
    <bk>
      <rc t="2" v="3356"/>
    </bk>
    <bk>
      <rc t="2" v="3357"/>
    </bk>
    <bk>
      <rc t="2" v="3358"/>
    </bk>
    <bk>
      <rc t="2" v="3359"/>
    </bk>
    <bk>
      <rc t="2" v="3360"/>
    </bk>
    <bk>
      <rc t="2" v="3361"/>
    </bk>
    <bk>
      <rc t="2" v="3362"/>
    </bk>
    <bk>
      <rc t="2" v="3363"/>
    </bk>
    <bk>
      <rc t="2" v="3364"/>
    </bk>
    <bk>
      <rc t="2" v="3365"/>
    </bk>
    <bk>
      <rc t="2" v="3366"/>
    </bk>
    <bk>
      <rc t="2" v="3367"/>
    </bk>
    <bk>
      <rc t="2" v="3368"/>
    </bk>
    <bk>
      <rc t="2" v="3369"/>
    </bk>
    <bk>
      <rc t="2" v="3370"/>
    </bk>
    <bk>
      <rc t="2" v="3371"/>
    </bk>
    <bk>
      <rc t="2" v="3372"/>
    </bk>
    <bk>
      <rc t="2" v="3373"/>
    </bk>
    <bk>
      <rc t="2" v="3374"/>
    </bk>
    <bk>
      <rc t="2" v="3375"/>
    </bk>
    <bk>
      <rc t="2" v="3376"/>
    </bk>
    <bk>
      <rc t="2" v="3377"/>
    </bk>
    <bk>
      <rc t="2" v="3378"/>
    </bk>
    <bk>
      <rc t="2" v="3379"/>
    </bk>
    <bk>
      <rc t="2" v="3380"/>
    </bk>
    <bk>
      <rc t="2" v="3381"/>
    </bk>
    <bk>
      <rc t="2" v="3382"/>
    </bk>
    <bk>
      <rc t="2" v="3383"/>
    </bk>
    <bk>
      <rc t="2" v="3384"/>
    </bk>
    <bk>
      <rc t="2" v="3385"/>
    </bk>
    <bk>
      <rc t="2" v="3386"/>
    </bk>
    <bk>
      <rc t="2" v="3387"/>
    </bk>
    <bk>
      <rc t="2" v="3388"/>
    </bk>
    <bk>
      <rc t="2" v="3389"/>
    </bk>
    <bk>
      <rc t="2" v="3390"/>
    </bk>
    <bk>
      <rc t="2" v="3391"/>
    </bk>
    <bk>
      <rc t="2" v="3392"/>
    </bk>
    <bk>
      <rc t="2" v="3393"/>
    </bk>
    <bk>
      <rc t="2" v="3394"/>
    </bk>
    <bk>
      <rc t="2" v="3395"/>
    </bk>
    <bk>
      <rc t="2" v="3396"/>
    </bk>
    <bk>
      <rc t="2" v="3397"/>
    </bk>
    <bk>
      <rc t="2" v="3398"/>
    </bk>
    <bk>
      <rc t="2" v="3399"/>
    </bk>
    <bk>
      <rc t="2" v="3400"/>
    </bk>
    <bk>
      <rc t="2" v="3401"/>
    </bk>
    <bk>
      <rc t="2" v="3402"/>
    </bk>
    <bk>
      <rc t="2" v="3403"/>
    </bk>
    <bk>
      <rc t="2" v="3404"/>
    </bk>
    <bk>
      <rc t="2" v="3405"/>
    </bk>
    <bk>
      <rc t="2" v="3406"/>
    </bk>
    <bk>
      <rc t="2" v="3407"/>
    </bk>
    <bk>
      <rc t="2" v="3408"/>
    </bk>
    <bk>
      <rc t="2" v="3409"/>
    </bk>
    <bk>
      <rc t="2" v="3410"/>
    </bk>
    <bk>
      <rc t="2" v="3411"/>
    </bk>
    <bk>
      <rc t="2" v="3412"/>
    </bk>
    <bk>
      <rc t="2" v="3413"/>
    </bk>
    <bk>
      <rc t="2" v="3414"/>
    </bk>
    <bk>
      <rc t="2" v="3415"/>
    </bk>
    <bk>
      <rc t="2" v="3416"/>
    </bk>
    <bk>
      <rc t="2" v="3417"/>
    </bk>
    <bk>
      <rc t="2" v="3418"/>
    </bk>
    <bk>
      <rc t="2" v="3419"/>
    </bk>
    <bk>
      <rc t="2" v="3420"/>
    </bk>
    <bk>
      <rc t="2" v="3421"/>
    </bk>
    <bk>
      <rc t="2" v="3422"/>
    </bk>
    <bk>
      <rc t="2" v="3423"/>
    </bk>
    <bk>
      <rc t="2" v="3424"/>
    </bk>
    <bk>
      <rc t="2" v="3425"/>
    </bk>
    <bk>
      <rc t="2" v="3426"/>
    </bk>
    <bk>
      <rc t="2" v="3427"/>
    </bk>
    <bk>
      <rc t="2" v="3428"/>
    </bk>
    <bk>
      <rc t="2" v="3429"/>
    </bk>
    <bk>
      <rc t="2" v="3430"/>
    </bk>
    <bk>
      <rc t="2" v="3431"/>
    </bk>
    <bk>
      <rc t="2" v="3432"/>
    </bk>
    <bk>
      <rc t="2" v="3433"/>
    </bk>
    <bk>
      <rc t="2" v="3434"/>
    </bk>
    <bk>
      <rc t="2" v="3435"/>
    </bk>
    <bk>
      <rc t="2" v="3436"/>
    </bk>
    <bk>
      <rc t="2" v="3437"/>
    </bk>
    <bk>
      <rc t="2" v="3438"/>
    </bk>
    <bk>
      <rc t="2" v="3439"/>
    </bk>
    <bk>
      <rc t="2" v="3440"/>
    </bk>
    <bk>
      <rc t="2" v="3441"/>
    </bk>
    <bk>
      <rc t="2" v="3442"/>
    </bk>
    <bk>
      <rc t="2" v="3443"/>
    </bk>
    <bk>
      <rc t="2" v="3444"/>
    </bk>
    <bk>
      <rc t="2" v="3445"/>
    </bk>
    <bk>
      <rc t="2" v="3446"/>
    </bk>
    <bk>
      <rc t="2" v="3447"/>
    </bk>
    <bk>
      <rc t="2" v="3448"/>
    </bk>
    <bk>
      <rc t="2" v="3449"/>
    </bk>
    <bk>
      <rc t="2" v="3450"/>
    </bk>
    <bk>
      <rc t="2" v="3451"/>
    </bk>
    <bk>
      <rc t="2" v="3452"/>
    </bk>
    <bk>
      <rc t="2" v="3453"/>
    </bk>
    <bk>
      <rc t="2" v="3454"/>
    </bk>
    <bk>
      <rc t="2" v="3455"/>
    </bk>
    <bk>
      <rc t="2" v="3456"/>
    </bk>
    <bk>
      <rc t="2" v="3457"/>
    </bk>
    <bk>
      <rc t="2" v="3458"/>
    </bk>
    <bk>
      <rc t="2" v="3459"/>
    </bk>
    <bk>
      <rc t="2" v="3460"/>
    </bk>
    <bk>
      <rc t="2" v="3461"/>
    </bk>
    <bk>
      <rc t="2" v="3462"/>
    </bk>
    <bk>
      <rc t="2" v="3463"/>
    </bk>
    <bk>
      <rc t="2" v="3464"/>
    </bk>
    <bk>
      <rc t="2" v="3465"/>
    </bk>
    <bk>
      <rc t="2" v="3466"/>
    </bk>
    <bk>
      <rc t="2" v="3467"/>
    </bk>
    <bk>
      <rc t="2" v="3468"/>
    </bk>
    <bk>
      <rc t="2" v="3469"/>
    </bk>
    <bk>
      <rc t="2" v="3470"/>
    </bk>
    <bk>
      <rc t="2" v="3471"/>
    </bk>
    <bk>
      <rc t="2" v="3472"/>
    </bk>
    <bk>
      <rc t="2" v="3473"/>
    </bk>
    <bk>
      <rc t="2" v="3474"/>
    </bk>
    <bk>
      <rc t="2" v="3475"/>
    </bk>
    <bk>
      <rc t="2" v="3476"/>
    </bk>
    <bk>
      <rc t="2" v="3477"/>
    </bk>
    <bk>
      <rc t="2" v="3478"/>
    </bk>
    <bk>
      <rc t="2" v="3479"/>
    </bk>
    <bk>
      <rc t="2" v="3480"/>
    </bk>
    <bk>
      <rc t="2" v="3481"/>
    </bk>
    <bk>
      <rc t="2" v="3482"/>
    </bk>
    <bk>
      <rc t="2" v="3483"/>
    </bk>
    <bk>
      <rc t="2" v="3484"/>
    </bk>
    <bk>
      <rc t="2" v="3485"/>
    </bk>
    <bk>
      <rc t="2" v="3486"/>
    </bk>
    <bk>
      <rc t="2" v="3487"/>
    </bk>
    <bk>
      <rc t="2" v="3488"/>
    </bk>
    <bk>
      <rc t="2" v="3489"/>
    </bk>
    <bk>
      <rc t="2" v="3490"/>
    </bk>
    <bk>
      <rc t="2" v="3491"/>
    </bk>
    <bk>
      <rc t="2" v="3492"/>
    </bk>
    <bk>
      <rc t="2" v="3493"/>
    </bk>
    <bk>
      <rc t="2" v="3494"/>
    </bk>
    <bk>
      <rc t="2" v="3495"/>
    </bk>
    <bk>
      <rc t="2" v="3496"/>
    </bk>
    <bk>
      <rc t="2" v="3497"/>
    </bk>
    <bk>
      <rc t="2" v="3498"/>
    </bk>
    <bk>
      <rc t="2" v="3499"/>
    </bk>
    <bk>
      <rc t="2" v="3500"/>
    </bk>
    <bk>
      <rc t="2" v="3501"/>
    </bk>
    <bk>
      <rc t="2" v="3502"/>
    </bk>
    <bk>
      <rc t="2" v="3503"/>
    </bk>
    <bk>
      <rc t="2" v="3504"/>
    </bk>
    <bk>
      <rc t="2" v="3505"/>
    </bk>
    <bk>
      <rc t="2" v="3506"/>
    </bk>
    <bk>
      <rc t="2" v="3507"/>
    </bk>
    <bk>
      <rc t="2" v="3508"/>
    </bk>
    <bk>
      <rc t="2" v="3509"/>
    </bk>
    <bk>
      <rc t="2" v="3510"/>
    </bk>
    <bk>
      <rc t="2" v="3511"/>
    </bk>
    <bk>
      <rc t="2" v="3512"/>
    </bk>
    <bk>
      <rc t="2" v="3513"/>
    </bk>
    <bk>
      <rc t="2" v="3514"/>
    </bk>
    <bk>
      <rc t="2" v="3515"/>
    </bk>
    <bk>
      <rc t="2" v="3516"/>
    </bk>
    <bk>
      <rc t="2" v="3517"/>
    </bk>
    <bk>
      <rc t="2" v="3518"/>
    </bk>
    <bk>
      <rc t="2" v="3519"/>
    </bk>
    <bk>
      <rc t="2" v="3520"/>
    </bk>
    <bk>
      <rc t="2" v="3521"/>
    </bk>
    <bk>
      <rc t="2" v="3522"/>
    </bk>
    <bk>
      <rc t="2" v="3523"/>
    </bk>
    <bk>
      <rc t="2" v="3524"/>
    </bk>
    <bk>
      <rc t="2" v="3525"/>
    </bk>
    <bk>
      <rc t="2" v="3526"/>
    </bk>
    <bk>
      <rc t="2" v="3527"/>
    </bk>
    <bk>
      <rc t="2" v="3528"/>
    </bk>
    <bk>
      <rc t="2" v="3529"/>
    </bk>
    <bk>
      <rc t="2" v="3530"/>
    </bk>
    <bk>
      <rc t="2" v="3531"/>
    </bk>
    <bk>
      <rc t="2" v="3532"/>
    </bk>
    <bk>
      <rc t="2" v="3533"/>
    </bk>
    <bk>
      <rc t="2" v="3534"/>
    </bk>
    <bk>
      <rc t="2" v="3535"/>
    </bk>
    <bk>
      <rc t="2" v="3536"/>
    </bk>
    <bk>
      <rc t="2" v="3537"/>
    </bk>
    <bk>
      <rc t="2" v="3538"/>
    </bk>
    <bk>
      <rc t="2" v="3539"/>
    </bk>
    <bk>
      <rc t="2" v="3540"/>
    </bk>
    <bk>
      <rc t="2" v="3541"/>
    </bk>
    <bk>
      <rc t="2" v="3542"/>
    </bk>
    <bk>
      <rc t="2" v="3543"/>
    </bk>
    <bk>
      <rc t="2" v="3544"/>
    </bk>
    <bk>
      <rc t="2" v="3545"/>
    </bk>
    <bk>
      <rc t="2" v="3546"/>
    </bk>
    <bk>
      <rc t="2" v="3547"/>
    </bk>
    <bk>
      <rc t="2" v="3548"/>
    </bk>
    <bk>
      <rc t="2" v="3549"/>
    </bk>
    <bk>
      <rc t="2" v="3550"/>
    </bk>
    <bk>
      <rc t="2" v="3551"/>
    </bk>
    <bk>
      <rc t="2" v="3552"/>
    </bk>
    <bk>
      <rc t="2" v="3553"/>
    </bk>
    <bk>
      <rc t="2" v="3554"/>
    </bk>
    <bk>
      <rc t="2" v="3555"/>
    </bk>
    <bk>
      <rc t="2" v="3556"/>
    </bk>
    <bk>
      <rc t="2" v="3557"/>
    </bk>
    <bk>
      <rc t="2" v="3558"/>
    </bk>
    <bk>
      <rc t="2" v="3559"/>
    </bk>
    <bk>
      <rc t="2" v="3560"/>
    </bk>
    <bk>
      <rc t="2" v="3561"/>
    </bk>
    <bk>
      <rc t="2" v="3562"/>
    </bk>
    <bk>
      <rc t="2" v="3563"/>
    </bk>
    <bk>
      <rc t="2" v="3564"/>
    </bk>
    <bk>
      <rc t="2" v="3565"/>
    </bk>
    <bk>
      <rc t="2" v="3566"/>
    </bk>
    <bk>
      <rc t="2" v="3567"/>
    </bk>
    <bk>
      <rc t="2" v="3568"/>
    </bk>
    <bk>
      <rc t="2" v="3569"/>
    </bk>
    <bk>
      <rc t="2" v="3570"/>
    </bk>
    <bk>
      <rc t="2" v="3571"/>
    </bk>
    <bk>
      <rc t="2" v="3572"/>
    </bk>
    <bk>
      <rc t="2" v="3573"/>
    </bk>
    <bk>
      <rc t="2" v="3574"/>
    </bk>
    <bk>
      <rc t="2" v="3575"/>
    </bk>
    <bk>
      <rc t="2" v="3576"/>
    </bk>
    <bk>
      <rc t="2" v="3577"/>
    </bk>
    <bk>
      <rc t="2" v="3578"/>
    </bk>
    <bk>
      <rc t="2" v="3579"/>
    </bk>
    <bk>
      <rc t="2" v="3580"/>
    </bk>
    <bk>
      <rc t="2" v="3581"/>
    </bk>
    <bk>
      <rc t="2" v="3582"/>
    </bk>
    <bk>
      <rc t="2" v="3583"/>
    </bk>
    <bk>
      <rc t="2" v="3584"/>
    </bk>
    <bk>
      <rc t="2" v="3585"/>
    </bk>
    <bk>
      <rc t="2" v="3586"/>
    </bk>
    <bk>
      <rc t="2" v="3587"/>
    </bk>
    <bk>
      <rc t="2" v="3588"/>
    </bk>
    <bk>
      <rc t="2" v="3589"/>
    </bk>
    <bk>
      <rc t="2" v="3590"/>
    </bk>
    <bk>
      <rc t="2" v="3591"/>
    </bk>
    <bk>
      <rc t="2" v="3592"/>
    </bk>
    <bk>
      <rc t="2" v="3593"/>
    </bk>
    <bk>
      <rc t="2" v="3594"/>
    </bk>
    <bk>
      <rc t="2" v="3595"/>
    </bk>
    <bk>
      <rc t="2" v="3596"/>
    </bk>
    <bk>
      <rc t="2" v="3597"/>
    </bk>
    <bk>
      <rc t="2" v="3598"/>
    </bk>
    <bk>
      <rc t="2" v="3599"/>
    </bk>
    <bk>
      <rc t="2" v="3600"/>
    </bk>
    <bk>
      <rc t="2" v="3601"/>
    </bk>
    <bk>
      <rc t="2" v="3602"/>
    </bk>
    <bk>
      <rc t="2" v="3603"/>
    </bk>
    <bk>
      <rc t="2" v="3604"/>
    </bk>
    <bk>
      <rc t="2" v="3605"/>
    </bk>
    <bk>
      <rc t="2" v="3606"/>
    </bk>
    <bk>
      <rc t="2" v="3607"/>
    </bk>
    <bk>
      <rc t="2" v="3608"/>
    </bk>
    <bk>
      <rc t="2" v="3609"/>
    </bk>
    <bk>
      <rc t="2" v="3610"/>
    </bk>
    <bk>
      <rc t="2" v="3611"/>
    </bk>
    <bk>
      <rc t="2" v="3612"/>
    </bk>
    <bk>
      <rc t="2" v="3613"/>
    </bk>
    <bk>
      <rc t="2" v="3614"/>
    </bk>
    <bk>
      <rc t="2" v="3615"/>
    </bk>
    <bk>
      <rc t="2" v="3616"/>
    </bk>
    <bk>
      <rc t="2" v="3617"/>
    </bk>
    <bk>
      <rc t="2" v="3618"/>
    </bk>
    <bk>
      <rc t="2" v="3619"/>
    </bk>
    <bk>
      <rc t="2" v="3620"/>
    </bk>
    <bk>
      <rc t="2" v="3621"/>
    </bk>
    <bk>
      <rc t="2" v="3622"/>
    </bk>
    <bk>
      <rc t="2" v="3623"/>
    </bk>
    <bk>
      <rc t="2" v="3624"/>
    </bk>
    <bk>
      <rc t="2" v="3625"/>
    </bk>
    <bk>
      <rc t="2" v="3626"/>
    </bk>
    <bk>
      <rc t="2" v="3627"/>
    </bk>
    <bk>
      <rc t="2" v="3628"/>
    </bk>
    <bk>
      <rc t="2" v="3629"/>
    </bk>
    <bk>
      <rc t="2" v="3630"/>
    </bk>
    <bk>
      <rc t="2" v="3631"/>
    </bk>
    <bk>
      <rc t="2" v="3632"/>
    </bk>
    <bk>
      <rc t="2" v="3633"/>
    </bk>
    <bk>
      <rc t="2" v="3634"/>
    </bk>
    <bk>
      <rc t="2" v="3635"/>
    </bk>
    <bk>
      <rc t="2" v="3636"/>
    </bk>
    <bk>
      <rc t="2" v="3637"/>
    </bk>
    <bk>
      <rc t="2" v="3638"/>
    </bk>
    <bk>
      <rc t="2" v="3639"/>
    </bk>
    <bk>
      <rc t="2" v="3640"/>
    </bk>
    <bk>
      <rc t="2" v="3641"/>
    </bk>
    <bk>
      <rc t="2" v="3642"/>
    </bk>
    <bk>
      <rc t="2" v="3643"/>
    </bk>
    <bk>
      <rc t="2" v="3644"/>
    </bk>
    <bk>
      <rc t="2" v="3645"/>
    </bk>
    <bk>
      <rc t="2" v="3646"/>
    </bk>
    <bk>
      <rc t="2" v="3647"/>
    </bk>
    <bk>
      <rc t="2" v="3648"/>
    </bk>
    <bk>
      <rc t="2" v="3649"/>
    </bk>
    <bk>
      <rc t="2" v="3650"/>
    </bk>
    <bk>
      <rc t="2" v="3651"/>
    </bk>
    <bk>
      <rc t="2" v="3652"/>
    </bk>
    <bk>
      <rc t="2" v="3653"/>
    </bk>
    <bk>
      <rc t="2" v="3654"/>
    </bk>
    <bk>
      <rc t="2" v="3655"/>
    </bk>
    <bk>
      <rc t="2" v="3656"/>
    </bk>
    <bk>
      <rc t="2" v="3657"/>
    </bk>
    <bk>
      <rc t="2" v="3658"/>
    </bk>
    <bk>
      <rc t="2" v="3659"/>
    </bk>
    <bk>
      <rc t="2" v="3660"/>
    </bk>
    <bk>
      <rc t="2" v="3661"/>
    </bk>
    <bk>
      <rc t="2" v="3662"/>
    </bk>
    <bk>
      <rc t="2" v="3663"/>
    </bk>
    <bk>
      <rc t="2" v="3664"/>
    </bk>
    <bk>
      <rc t="2" v="3665"/>
    </bk>
    <bk>
      <rc t="2" v="3666"/>
    </bk>
    <bk>
      <rc t="2" v="3667"/>
    </bk>
    <bk>
      <rc t="2" v="3668"/>
    </bk>
    <bk>
      <rc t="2" v="3669"/>
    </bk>
    <bk>
      <rc t="2" v="3670"/>
    </bk>
    <bk>
      <rc t="2" v="3671"/>
    </bk>
    <bk>
      <rc t="2" v="3672"/>
    </bk>
    <bk>
      <rc t="2" v="3673"/>
    </bk>
    <bk>
      <rc t="2" v="3674"/>
    </bk>
    <bk>
      <rc t="2" v="3675"/>
    </bk>
    <bk>
      <rc t="2" v="3676"/>
    </bk>
    <bk>
      <rc t="2" v="3677"/>
    </bk>
    <bk>
      <rc t="2" v="3678"/>
    </bk>
    <bk>
      <rc t="2" v="3679"/>
    </bk>
    <bk>
      <rc t="2" v="3680"/>
    </bk>
    <bk>
      <rc t="2" v="3681"/>
    </bk>
    <bk>
      <rc t="2" v="3682"/>
    </bk>
    <bk>
      <rc t="2" v="3683"/>
    </bk>
    <bk>
      <rc t="2" v="3684"/>
    </bk>
    <bk>
      <rc t="2" v="3685"/>
    </bk>
    <bk>
      <rc t="2" v="3686"/>
    </bk>
    <bk>
      <rc t="2" v="3687"/>
    </bk>
    <bk>
      <rc t="2" v="3688"/>
    </bk>
    <bk>
      <rc t="2" v="3689"/>
    </bk>
    <bk>
      <rc t="2" v="3690"/>
    </bk>
    <bk>
      <rc t="2" v="3691"/>
    </bk>
    <bk>
      <rc t="2" v="3692"/>
    </bk>
    <bk>
      <rc t="2" v="3693"/>
    </bk>
    <bk>
      <rc t="2" v="3694"/>
    </bk>
    <bk>
      <rc t="2" v="3695"/>
    </bk>
    <bk>
      <rc t="2" v="3696"/>
    </bk>
    <bk>
      <rc t="2" v="3697"/>
    </bk>
    <bk>
      <rc t="2" v="3698"/>
    </bk>
    <bk>
      <rc t="2" v="3699"/>
    </bk>
    <bk>
      <rc t="2" v="3700"/>
    </bk>
    <bk>
      <rc t="2" v="3701"/>
    </bk>
    <bk>
      <rc t="2" v="3702"/>
    </bk>
    <bk>
      <rc t="2" v="3703"/>
    </bk>
    <bk>
      <rc t="2" v="3704"/>
    </bk>
    <bk>
      <rc t="2" v="3705"/>
    </bk>
    <bk>
      <rc t="2" v="3706"/>
    </bk>
    <bk>
      <rc t="2" v="3707"/>
    </bk>
    <bk>
      <rc t="2" v="3708"/>
    </bk>
    <bk>
      <rc t="2" v="3709"/>
    </bk>
    <bk>
      <rc t="2" v="3710"/>
    </bk>
    <bk>
      <rc t="2" v="3711"/>
    </bk>
    <bk>
      <rc t="2" v="3712"/>
    </bk>
    <bk>
      <rc t="2" v="3713"/>
    </bk>
    <bk>
      <rc t="2" v="3714"/>
    </bk>
    <bk>
      <rc t="2" v="3715"/>
    </bk>
    <bk>
      <rc t="2" v="3716"/>
    </bk>
    <bk>
      <rc t="2" v="3717"/>
    </bk>
    <bk>
      <rc t="2" v="3718"/>
    </bk>
    <bk>
      <rc t="2" v="3719"/>
    </bk>
    <bk>
      <rc t="2" v="3720"/>
    </bk>
    <bk>
      <rc t="2" v="3721"/>
    </bk>
    <bk>
      <rc t="2" v="3722"/>
    </bk>
    <bk>
      <rc t="2" v="3723"/>
    </bk>
    <bk>
      <rc t="2" v="3724"/>
    </bk>
    <bk>
      <rc t="2" v="3725"/>
    </bk>
    <bk>
      <rc t="2" v="3726"/>
    </bk>
    <bk>
      <rc t="2" v="3727"/>
    </bk>
    <bk>
      <rc t="2" v="3728"/>
    </bk>
    <bk>
      <rc t="2" v="3729"/>
    </bk>
    <bk>
      <rc t="2" v="3730"/>
    </bk>
    <bk>
      <rc t="2" v="3731"/>
    </bk>
    <bk>
      <rc t="2" v="3732"/>
    </bk>
    <bk>
      <rc t="2" v="3733"/>
    </bk>
    <bk>
      <rc t="2" v="3734"/>
    </bk>
    <bk>
      <rc t="2" v="3735"/>
    </bk>
    <bk>
      <rc t="2" v="3736"/>
    </bk>
    <bk>
      <rc t="2" v="3737"/>
    </bk>
    <bk>
      <rc t="2" v="3738"/>
    </bk>
    <bk>
      <rc t="2" v="3739"/>
    </bk>
    <bk>
      <rc t="2" v="3740"/>
    </bk>
    <bk>
      <rc t="2" v="3741"/>
    </bk>
    <bk>
      <rc t="2" v="3742"/>
    </bk>
    <bk>
      <rc t="2" v="3743"/>
    </bk>
    <bk>
      <rc t="2" v="3744"/>
    </bk>
    <bk>
      <rc t="2" v="3745"/>
    </bk>
    <bk>
      <rc t="2" v="3746"/>
    </bk>
    <bk>
      <rc t="2" v="3747"/>
    </bk>
    <bk>
      <rc t="2" v="3748"/>
    </bk>
    <bk>
      <rc t="2" v="3749"/>
    </bk>
    <bk>
      <rc t="2" v="3750"/>
    </bk>
    <bk>
      <rc t="2" v="3751"/>
    </bk>
    <bk>
      <rc t="2" v="3752"/>
    </bk>
    <bk>
      <rc t="2" v="3753"/>
    </bk>
    <bk>
      <rc t="2" v="3754"/>
    </bk>
    <bk>
      <rc t="2" v="3755"/>
    </bk>
    <bk>
      <rc t="2" v="3756"/>
    </bk>
    <bk>
      <rc t="2" v="3757"/>
    </bk>
    <bk>
      <rc t="2" v="3758"/>
    </bk>
    <bk>
      <rc t="2" v="3759"/>
    </bk>
    <bk>
      <rc t="2" v="3760"/>
    </bk>
    <bk>
      <rc t="2" v="3761"/>
    </bk>
    <bk>
      <rc t="2" v="3762"/>
    </bk>
    <bk>
      <rc t="2" v="3763"/>
    </bk>
    <bk>
      <rc t="2" v="3764"/>
    </bk>
    <bk>
      <rc t="2" v="3765"/>
    </bk>
    <bk>
      <rc t="2" v="3766"/>
    </bk>
    <bk>
      <rc t="2" v="3767"/>
    </bk>
    <bk>
      <rc t="2" v="3768"/>
    </bk>
    <bk>
      <rc t="2" v="3769"/>
    </bk>
    <bk>
      <rc t="2" v="3770"/>
    </bk>
    <bk>
      <rc t="2" v="3771"/>
    </bk>
    <bk>
      <rc t="2" v="3772"/>
    </bk>
    <bk>
      <rc t="2" v="3773"/>
    </bk>
    <bk>
      <rc t="2" v="3774"/>
    </bk>
    <bk>
      <rc t="2" v="3775"/>
    </bk>
    <bk>
      <rc t="2" v="3776"/>
    </bk>
    <bk>
      <rc t="2" v="3777"/>
    </bk>
    <bk>
      <rc t="2" v="3778"/>
    </bk>
    <bk>
      <rc t="2" v="3779"/>
    </bk>
    <bk>
      <rc t="2" v="3780"/>
    </bk>
    <bk>
      <rc t="2" v="3781"/>
    </bk>
    <bk>
      <rc t="2" v="3782"/>
    </bk>
    <bk>
      <rc t="2" v="3783"/>
    </bk>
    <bk>
      <rc t="2" v="3784"/>
    </bk>
    <bk>
      <rc t="2" v="3785"/>
    </bk>
    <bk>
      <rc t="2" v="3786"/>
    </bk>
    <bk>
      <rc t="2" v="3787"/>
    </bk>
    <bk>
      <rc t="2" v="3788"/>
    </bk>
    <bk>
      <rc t="2" v="3789"/>
    </bk>
    <bk>
      <rc t="2" v="3790"/>
    </bk>
    <bk>
      <rc t="2" v="3791"/>
    </bk>
    <bk>
      <rc t="2" v="3792"/>
    </bk>
    <bk>
      <rc t="2" v="3793"/>
    </bk>
    <bk>
      <rc t="2" v="3794"/>
    </bk>
    <bk>
      <rc t="2" v="3795"/>
    </bk>
    <bk>
      <rc t="2" v="3796"/>
    </bk>
    <bk>
      <rc t="2" v="3797"/>
    </bk>
    <bk>
      <rc t="2" v="3798"/>
    </bk>
    <bk>
      <rc t="2" v="3799"/>
    </bk>
    <bk>
      <rc t="2" v="3800"/>
    </bk>
    <bk>
      <rc t="2" v="3801"/>
    </bk>
    <bk>
      <rc t="2" v="3802"/>
    </bk>
    <bk>
      <rc t="2" v="3803"/>
    </bk>
    <bk>
      <rc t="2" v="3804"/>
    </bk>
    <bk>
      <rc t="2" v="3805"/>
    </bk>
    <bk>
      <rc t="2" v="3806"/>
    </bk>
    <bk>
      <rc t="2" v="3807"/>
    </bk>
    <bk>
      <rc t="2" v="3808"/>
    </bk>
    <bk>
      <rc t="2" v="3809"/>
    </bk>
    <bk>
      <rc t="2" v="3810"/>
    </bk>
    <bk>
      <rc t="2" v="3811"/>
    </bk>
    <bk>
      <rc t="2" v="3812"/>
    </bk>
    <bk>
      <rc t="2" v="3813"/>
    </bk>
    <bk>
      <rc t="2" v="3814"/>
    </bk>
    <bk>
      <rc t="2" v="3815"/>
    </bk>
    <bk>
      <rc t="2" v="3816"/>
    </bk>
    <bk>
      <rc t="2" v="3817"/>
    </bk>
    <bk>
      <rc t="2" v="3818"/>
    </bk>
    <bk>
      <rc t="2" v="3819"/>
    </bk>
    <bk>
      <rc t="2" v="3820"/>
    </bk>
    <bk>
      <rc t="2" v="3821"/>
    </bk>
    <bk>
      <rc t="2" v="3822"/>
    </bk>
    <bk>
      <rc t="2" v="3823"/>
    </bk>
    <bk>
      <rc t="2" v="3824"/>
    </bk>
    <bk>
      <rc t="2" v="3825"/>
    </bk>
    <bk>
      <rc t="2" v="3826"/>
    </bk>
    <bk>
      <rc t="2" v="3827"/>
    </bk>
    <bk>
      <rc t="2" v="3828"/>
    </bk>
    <bk>
      <rc t="2" v="3829"/>
    </bk>
    <bk>
      <rc t="2" v="3830"/>
    </bk>
    <bk>
      <rc t="2" v="3831"/>
    </bk>
    <bk>
      <rc t="2" v="3832"/>
    </bk>
    <bk>
      <rc t="2" v="3833"/>
    </bk>
    <bk>
      <rc t="2" v="3834"/>
    </bk>
    <bk>
      <rc t="2" v="3835"/>
    </bk>
    <bk>
      <rc t="2" v="3836"/>
    </bk>
    <bk>
      <rc t="2" v="3837"/>
    </bk>
    <bk>
      <rc t="2" v="3838"/>
    </bk>
    <bk>
      <rc t="2" v="3839"/>
    </bk>
    <bk>
      <rc t="2" v="3840"/>
    </bk>
    <bk>
      <rc t="2" v="3841"/>
    </bk>
    <bk>
      <rc t="2" v="3842"/>
    </bk>
    <bk>
      <rc t="2" v="3843"/>
    </bk>
    <bk>
      <rc t="2" v="3844"/>
    </bk>
    <bk>
      <rc t="2" v="3845"/>
    </bk>
    <bk>
      <rc t="2" v="3846"/>
    </bk>
    <bk>
      <rc t="2" v="3847"/>
    </bk>
    <bk>
      <rc t="2" v="3848"/>
    </bk>
    <bk>
      <rc t="2" v="3849"/>
    </bk>
    <bk>
      <rc t="2" v="3850"/>
    </bk>
    <bk>
      <rc t="2" v="3851"/>
    </bk>
    <bk>
      <rc t="2" v="3852"/>
    </bk>
    <bk>
      <rc t="2" v="3853"/>
    </bk>
    <bk>
      <rc t="2" v="3854"/>
    </bk>
    <bk>
      <rc t="2" v="3855"/>
    </bk>
    <bk>
      <rc t="2" v="3856"/>
    </bk>
    <bk>
      <rc t="2" v="3857"/>
    </bk>
    <bk>
      <rc t="2" v="3858"/>
    </bk>
    <bk>
      <rc t="2" v="3859"/>
    </bk>
    <bk>
      <rc t="2" v="3860"/>
    </bk>
    <bk>
      <rc t="2" v="3861"/>
    </bk>
    <bk>
      <rc t="2" v="3862"/>
    </bk>
    <bk>
      <rc t="2" v="3863"/>
    </bk>
    <bk>
      <rc t="2" v="3864"/>
    </bk>
    <bk>
      <rc t="2" v="3865"/>
    </bk>
    <bk>
      <rc t="2" v="3866"/>
    </bk>
    <bk>
      <rc t="2" v="3867"/>
    </bk>
    <bk>
      <rc t="2" v="3868"/>
    </bk>
    <bk>
      <rc t="2" v="3869"/>
    </bk>
    <bk>
      <rc t="2" v="3870"/>
    </bk>
    <bk>
      <rc t="2" v="3871"/>
    </bk>
    <bk>
      <rc t="2" v="3872"/>
    </bk>
    <bk>
      <rc t="2" v="3873"/>
    </bk>
    <bk>
      <rc t="2" v="3874"/>
    </bk>
    <bk>
      <rc t="2" v="3875"/>
    </bk>
    <bk>
      <rc t="2" v="3876"/>
    </bk>
    <bk>
      <rc t="2" v="3877"/>
    </bk>
    <bk>
      <rc t="2" v="3878"/>
    </bk>
    <bk>
      <rc t="2" v="3879"/>
    </bk>
    <bk>
      <rc t="2" v="3880"/>
    </bk>
    <bk>
      <rc t="2" v="3881"/>
    </bk>
    <bk>
      <rc t="2" v="3882"/>
    </bk>
    <bk>
      <rc t="2" v="3883"/>
    </bk>
    <bk>
      <rc t="2" v="3884"/>
    </bk>
    <bk>
      <rc t="2" v="3885"/>
    </bk>
    <bk>
      <rc t="2" v="3886"/>
    </bk>
    <bk>
      <rc t="2" v="3887"/>
    </bk>
    <bk>
      <rc t="2" v="3888"/>
    </bk>
    <bk>
      <rc t="2" v="3889"/>
    </bk>
    <bk>
      <rc t="2" v="3890"/>
    </bk>
    <bk>
      <rc t="2" v="3891"/>
    </bk>
    <bk>
      <rc t="2" v="3892"/>
    </bk>
    <bk>
      <rc t="2" v="3893"/>
    </bk>
    <bk>
      <rc t="2" v="3894"/>
    </bk>
    <bk>
      <rc t="2" v="3895"/>
    </bk>
    <bk>
      <rc t="2" v="3896"/>
    </bk>
    <bk>
      <rc t="2" v="3897"/>
    </bk>
    <bk>
      <rc t="2" v="3898"/>
    </bk>
    <bk>
      <rc t="2" v="3899"/>
    </bk>
    <bk>
      <rc t="2" v="3900"/>
    </bk>
    <bk>
      <rc t="2" v="3901"/>
    </bk>
    <bk>
      <rc t="2" v="3902"/>
    </bk>
    <bk>
      <rc t="2" v="3903"/>
    </bk>
    <bk>
      <rc t="2" v="3904"/>
    </bk>
    <bk>
      <rc t="2" v="3905"/>
    </bk>
    <bk>
      <rc t="2" v="3906"/>
    </bk>
    <bk>
      <rc t="2" v="3907"/>
    </bk>
    <bk>
      <rc t="2" v="3908"/>
    </bk>
    <bk>
      <rc t="2" v="3909"/>
    </bk>
    <bk>
      <rc t="2" v="3910"/>
    </bk>
    <bk>
      <rc t="2" v="3911"/>
    </bk>
    <bk>
      <rc t="2" v="3912"/>
    </bk>
    <bk>
      <rc t="2" v="3913"/>
    </bk>
    <bk>
      <rc t="2" v="3914"/>
    </bk>
    <bk>
      <rc t="2" v="3915"/>
    </bk>
    <bk>
      <rc t="2" v="3916"/>
    </bk>
    <bk>
      <rc t="2" v="3917"/>
    </bk>
    <bk>
      <rc t="2" v="3918"/>
    </bk>
    <bk>
      <rc t="2" v="3919"/>
    </bk>
    <bk>
      <rc t="2" v="3920"/>
    </bk>
    <bk>
      <rc t="2" v="3921"/>
    </bk>
    <bk>
      <rc t="2" v="3922"/>
    </bk>
    <bk>
      <rc t="2" v="3923"/>
    </bk>
    <bk>
      <rc t="2" v="3924"/>
    </bk>
    <bk>
      <rc t="2" v="3925"/>
    </bk>
    <bk>
      <rc t="2" v="3926"/>
    </bk>
    <bk>
      <rc t="2" v="3927"/>
    </bk>
    <bk>
      <rc t="2" v="3928"/>
    </bk>
    <bk>
      <rc t="2" v="3929"/>
    </bk>
    <bk>
      <rc t="2" v="3930"/>
    </bk>
    <bk>
      <rc t="2" v="3931"/>
    </bk>
    <bk>
      <rc t="2" v="3932"/>
    </bk>
    <bk>
      <rc t="2" v="3933"/>
    </bk>
    <bk>
      <rc t="2" v="3934"/>
    </bk>
    <bk>
      <rc t="2" v="3935"/>
    </bk>
    <bk>
      <rc t="2" v="3936"/>
    </bk>
    <bk>
      <rc t="2" v="3937"/>
    </bk>
    <bk>
      <rc t="2" v="3938"/>
    </bk>
    <bk>
      <rc t="2" v="3939"/>
    </bk>
    <bk>
      <rc t="2" v="3940"/>
    </bk>
    <bk>
      <rc t="2" v="3941"/>
    </bk>
    <bk>
      <rc t="2" v="3942"/>
    </bk>
    <bk>
      <rc t="2" v="3943"/>
    </bk>
    <bk>
      <rc t="2" v="3944"/>
    </bk>
    <bk>
      <rc t="2" v="3945"/>
    </bk>
    <bk>
      <rc t="2" v="3946"/>
    </bk>
    <bk>
      <rc t="2" v="3947"/>
    </bk>
    <bk>
      <rc t="2" v="3948"/>
    </bk>
    <bk>
      <rc t="2" v="3949"/>
    </bk>
    <bk>
      <rc t="2" v="3950"/>
    </bk>
    <bk>
      <rc t="2" v="3951"/>
    </bk>
    <bk>
      <rc t="2" v="3952"/>
    </bk>
    <bk>
      <rc t="2" v="3953"/>
    </bk>
    <bk>
      <rc t="2" v="3954"/>
    </bk>
    <bk>
      <rc t="2" v="3955"/>
    </bk>
    <bk>
      <rc t="2" v="3956"/>
    </bk>
    <bk>
      <rc t="2" v="3957"/>
    </bk>
    <bk>
      <rc t="2" v="3958"/>
    </bk>
    <bk>
      <rc t="2" v="3959"/>
    </bk>
    <bk>
      <rc t="2" v="3960"/>
    </bk>
    <bk>
      <rc t="2" v="3961"/>
    </bk>
    <bk>
      <rc t="2" v="3962"/>
    </bk>
    <bk>
      <rc t="2" v="3963"/>
    </bk>
    <bk>
      <rc t="2" v="3964"/>
    </bk>
    <bk>
      <rc t="2" v="3965"/>
    </bk>
    <bk>
      <rc t="2" v="3966"/>
    </bk>
    <bk>
      <rc t="2" v="3967"/>
    </bk>
    <bk>
      <rc t="2" v="3968"/>
    </bk>
    <bk>
      <rc t="2" v="3969"/>
    </bk>
    <bk>
      <rc t="2" v="3970"/>
    </bk>
    <bk>
      <rc t="2" v="3971"/>
    </bk>
    <bk>
      <rc t="2" v="3972"/>
    </bk>
    <bk>
      <rc t="2" v="3973"/>
    </bk>
    <bk>
      <rc t="2" v="3974"/>
    </bk>
    <bk>
      <rc t="2" v="3975"/>
    </bk>
    <bk>
      <rc t="2" v="3976"/>
    </bk>
    <bk>
      <rc t="2" v="3977"/>
    </bk>
    <bk>
      <rc t="2" v="3978"/>
    </bk>
    <bk>
      <rc t="2" v="3979"/>
    </bk>
    <bk>
      <rc t="2" v="3980"/>
    </bk>
    <bk>
      <rc t="2" v="3981"/>
    </bk>
    <bk>
      <rc t="2" v="3982"/>
    </bk>
    <bk>
      <rc t="2" v="3983"/>
    </bk>
    <bk>
      <rc t="2" v="3984"/>
    </bk>
    <bk>
      <rc t="2" v="3985"/>
    </bk>
    <bk>
      <rc t="2" v="3986"/>
    </bk>
    <bk>
      <rc t="2" v="3987"/>
    </bk>
    <bk>
      <rc t="2" v="3988"/>
    </bk>
    <bk>
      <rc t="2" v="3989"/>
    </bk>
    <bk>
      <rc t="2" v="3990"/>
    </bk>
    <bk>
      <rc t="2" v="3991"/>
    </bk>
    <bk>
      <rc t="2" v="3992"/>
    </bk>
    <bk>
      <rc t="2" v="3993"/>
    </bk>
    <bk>
      <rc t="2" v="3994"/>
    </bk>
    <bk>
      <rc t="2" v="3995"/>
    </bk>
    <bk>
      <rc t="2" v="3996"/>
    </bk>
    <bk>
      <rc t="2" v="3997"/>
    </bk>
    <bk>
      <rc t="2" v="3998"/>
    </bk>
    <bk>
      <rc t="2" v="3999"/>
    </bk>
    <bk>
      <rc t="2" v="4000"/>
    </bk>
    <bk>
      <rc t="2" v="4001"/>
    </bk>
    <bk>
      <rc t="2" v="4002"/>
    </bk>
    <bk>
      <rc t="2" v="4003"/>
    </bk>
    <bk>
      <rc t="2" v="4004"/>
    </bk>
    <bk>
      <rc t="2" v="4005"/>
    </bk>
    <bk>
      <rc t="2" v="4006"/>
    </bk>
    <bk>
      <rc t="2" v="4007"/>
    </bk>
    <bk>
      <rc t="2" v="4008"/>
    </bk>
    <bk>
      <rc t="2" v="4009"/>
    </bk>
    <bk>
      <rc t="2" v="4010"/>
    </bk>
    <bk>
      <rc t="2" v="4011"/>
    </bk>
    <bk>
      <rc t="2" v="4012"/>
    </bk>
    <bk>
      <rc t="2" v="4013"/>
    </bk>
    <bk>
      <rc t="2" v="4014"/>
    </bk>
    <bk>
      <rc t="2" v="4015"/>
    </bk>
    <bk>
      <rc t="2" v="4016"/>
    </bk>
    <bk>
      <rc t="2" v="4017"/>
    </bk>
    <bk>
      <rc t="2" v="4018"/>
    </bk>
    <bk>
      <rc t="2" v="4019"/>
    </bk>
    <bk>
      <rc t="2" v="4020"/>
    </bk>
    <bk>
      <rc t="2" v="4021"/>
    </bk>
    <bk>
      <rc t="2" v="4022"/>
    </bk>
    <bk>
      <rc t="2" v="4023"/>
    </bk>
    <bk>
      <rc t="2" v="4024"/>
    </bk>
    <bk>
      <rc t="2" v="4025"/>
    </bk>
    <bk>
      <rc t="2" v="4026"/>
    </bk>
    <bk>
      <rc t="2" v="4027"/>
    </bk>
    <bk>
      <rc t="2" v="4028"/>
    </bk>
    <bk>
      <rc t="2" v="4029"/>
    </bk>
    <bk>
      <rc t="2" v="4030"/>
    </bk>
    <bk>
      <rc t="2" v="4031"/>
    </bk>
    <bk>
      <rc t="2" v="4032"/>
    </bk>
    <bk>
      <rc t="2" v="4033"/>
    </bk>
    <bk>
      <rc t="2" v="4034"/>
    </bk>
    <bk>
      <rc t="2" v="4035"/>
    </bk>
    <bk>
      <rc t="2" v="4036"/>
    </bk>
    <bk>
      <rc t="2" v="4037"/>
    </bk>
    <bk>
      <rc t="2" v="4038"/>
    </bk>
    <bk>
      <rc t="2" v="4039"/>
    </bk>
    <bk>
      <rc t="2" v="4040"/>
    </bk>
    <bk>
      <rc t="2" v="4041"/>
    </bk>
    <bk>
      <rc t="2" v="4042"/>
    </bk>
    <bk>
      <rc t="2" v="4043"/>
    </bk>
    <bk>
      <rc t="2" v="4044"/>
    </bk>
    <bk>
      <rc t="2" v="4045"/>
    </bk>
    <bk>
      <rc t="2" v="4046"/>
    </bk>
    <bk>
      <rc t="2" v="4047"/>
    </bk>
    <bk>
      <rc t="2" v="4048"/>
    </bk>
    <bk>
      <rc t="2" v="4049"/>
    </bk>
    <bk>
      <rc t="2" v="4050"/>
    </bk>
    <bk>
      <rc t="2" v="4051"/>
    </bk>
    <bk>
      <rc t="2" v="4052"/>
    </bk>
    <bk>
      <rc t="2" v="4053"/>
    </bk>
    <bk>
      <rc t="2" v="4054"/>
    </bk>
    <bk>
      <rc t="2" v="4055"/>
    </bk>
    <bk>
      <rc t="2" v="4056"/>
    </bk>
    <bk>
      <rc t="2" v="4057"/>
    </bk>
    <bk>
      <rc t="2" v="4058"/>
    </bk>
    <bk>
      <rc t="2" v="4059"/>
    </bk>
    <bk>
      <rc t="2" v="4060"/>
    </bk>
    <bk>
      <rc t="2" v="4061"/>
    </bk>
    <bk>
      <rc t="2" v="4062"/>
    </bk>
    <bk>
      <rc t="2" v="4063"/>
    </bk>
    <bk>
      <rc t="2" v="4064"/>
    </bk>
    <bk>
      <rc t="2" v="4065"/>
    </bk>
    <bk>
      <rc t="2" v="4066"/>
    </bk>
    <bk>
      <rc t="2" v="4067"/>
    </bk>
    <bk>
      <rc t="2" v="4068"/>
    </bk>
    <bk>
      <rc t="2" v="4069"/>
    </bk>
    <bk>
      <rc t="2" v="4070"/>
    </bk>
    <bk>
      <rc t="2" v="4071"/>
    </bk>
    <bk>
      <rc t="2" v="4072"/>
    </bk>
    <bk>
      <rc t="2" v="4073"/>
    </bk>
    <bk>
      <rc t="2" v="4074"/>
    </bk>
    <bk>
      <rc t="2" v="4075"/>
    </bk>
    <bk>
      <rc t="2" v="4076"/>
    </bk>
    <bk>
      <rc t="2" v="4077"/>
    </bk>
    <bk>
      <rc t="2" v="4078"/>
    </bk>
    <bk>
      <rc t="2" v="4079"/>
    </bk>
    <bk>
      <rc t="2" v="4080"/>
    </bk>
    <bk>
      <rc t="2" v="4081"/>
    </bk>
    <bk>
      <rc t="2" v="4082"/>
    </bk>
    <bk>
      <rc t="2" v="4083"/>
    </bk>
    <bk>
      <rc t="2" v="4084"/>
    </bk>
    <bk>
      <rc t="2" v="4085"/>
    </bk>
    <bk>
      <rc t="2" v="4086"/>
    </bk>
    <bk>
      <rc t="2" v="4087"/>
    </bk>
    <bk>
      <rc t="2" v="4088"/>
    </bk>
    <bk>
      <rc t="2" v="4089"/>
    </bk>
    <bk>
      <rc t="2" v="4090"/>
    </bk>
    <bk>
      <rc t="2" v="4091"/>
    </bk>
    <bk>
      <rc t="2" v="4092"/>
    </bk>
    <bk>
      <rc t="2" v="4093"/>
    </bk>
    <bk>
      <rc t="2" v="4094"/>
    </bk>
    <bk>
      <rc t="2" v="4095"/>
    </bk>
    <bk>
      <rc t="2" v="4096"/>
    </bk>
    <bk>
      <rc t="2" v="4097"/>
    </bk>
    <bk>
      <rc t="2" v="4098"/>
    </bk>
    <bk>
      <rc t="2" v="4099"/>
    </bk>
    <bk>
      <rc t="2" v="4100"/>
    </bk>
    <bk>
      <rc t="2" v="4101"/>
    </bk>
    <bk>
      <rc t="2" v="4102"/>
    </bk>
    <bk>
      <rc t="2" v="4103"/>
    </bk>
    <bk>
      <rc t="2" v="4104"/>
    </bk>
    <bk>
      <rc t="2" v="4105"/>
    </bk>
    <bk>
      <rc t="2" v="4106"/>
    </bk>
    <bk>
      <rc t="2" v="4107"/>
    </bk>
    <bk>
      <rc t="2" v="4108"/>
    </bk>
    <bk>
      <rc t="2" v="4109"/>
    </bk>
    <bk>
      <rc t="2" v="4110"/>
    </bk>
    <bk>
      <rc t="2" v="4111"/>
    </bk>
    <bk>
      <rc t="2" v="4112"/>
    </bk>
    <bk>
      <rc t="2" v="4113"/>
    </bk>
    <bk>
      <rc t="2" v="4114"/>
    </bk>
    <bk>
      <rc t="2" v="4115"/>
    </bk>
    <bk>
      <rc t="2" v="4116"/>
    </bk>
    <bk>
      <rc t="2" v="4117"/>
    </bk>
    <bk>
      <rc t="2" v="4118"/>
    </bk>
    <bk>
      <rc t="2" v="4119"/>
    </bk>
    <bk>
      <rc t="2" v="4120"/>
    </bk>
    <bk>
      <rc t="2" v="4121"/>
    </bk>
    <bk>
      <rc t="2" v="4122"/>
    </bk>
    <bk>
      <rc t="2" v="4123"/>
    </bk>
    <bk>
      <rc t="2" v="4124"/>
    </bk>
    <bk>
      <rc t="2" v="4125"/>
    </bk>
    <bk>
      <rc t="2" v="4126"/>
    </bk>
    <bk>
      <rc t="2" v="4127"/>
    </bk>
    <bk>
      <rc t="2" v="4128"/>
    </bk>
    <bk>
      <rc t="2" v="4129"/>
    </bk>
    <bk>
      <rc t="2" v="4130"/>
    </bk>
    <bk>
      <rc t="2" v="4131"/>
    </bk>
    <bk>
      <rc t="2" v="4132"/>
    </bk>
    <bk>
      <rc t="2" v="4133"/>
    </bk>
    <bk>
      <rc t="2" v="4134"/>
    </bk>
    <bk>
      <rc t="2" v="4135"/>
    </bk>
    <bk>
      <rc t="2" v="4136"/>
    </bk>
    <bk>
      <rc t="2" v="4137"/>
    </bk>
    <bk>
      <rc t="2" v="4138"/>
    </bk>
    <bk>
      <rc t="2" v="4139"/>
    </bk>
    <bk>
      <rc t="2" v="4140"/>
    </bk>
    <bk>
      <rc t="2" v="4141"/>
    </bk>
    <bk>
      <rc t="2" v="4142"/>
    </bk>
    <bk>
      <rc t="2" v="4143"/>
    </bk>
    <bk>
      <rc t="2" v="4144"/>
    </bk>
    <bk>
      <rc t="2" v="4145"/>
    </bk>
    <bk>
      <rc t="2" v="4146"/>
    </bk>
    <bk>
      <rc t="2" v="4147"/>
    </bk>
    <bk>
      <rc t="2" v="4148"/>
    </bk>
    <bk>
      <rc t="2" v="4149"/>
    </bk>
    <bk>
      <rc t="2" v="4150"/>
    </bk>
    <bk>
      <rc t="2" v="4151"/>
    </bk>
    <bk>
      <rc t="2" v="4152"/>
    </bk>
    <bk>
      <rc t="2" v="4153"/>
    </bk>
    <bk>
      <rc t="2" v="4154"/>
    </bk>
    <bk>
      <rc t="2" v="4155"/>
    </bk>
    <bk>
      <rc t="2" v="4156"/>
    </bk>
    <bk>
      <rc t="2" v="4157"/>
    </bk>
    <bk>
      <rc t="2" v="4158"/>
    </bk>
    <bk>
      <rc t="2" v="4159"/>
    </bk>
    <bk>
      <rc t="2" v="4160"/>
    </bk>
    <bk>
      <rc t="2" v="4161"/>
    </bk>
    <bk>
      <rc t="2" v="4162"/>
    </bk>
    <bk>
      <rc t="2" v="4163"/>
    </bk>
    <bk>
      <rc t="2" v="4164"/>
    </bk>
    <bk>
      <rc t="2" v="4165"/>
    </bk>
    <bk>
      <rc t="2" v="4166"/>
    </bk>
    <bk>
      <rc t="2" v="4167"/>
    </bk>
    <bk>
      <rc t="2" v="4168"/>
    </bk>
    <bk>
      <rc t="2" v="4169"/>
    </bk>
    <bk>
      <rc t="2" v="4170"/>
    </bk>
    <bk>
      <rc t="2" v="4171"/>
    </bk>
    <bk>
      <rc t="2" v="4172"/>
    </bk>
    <bk>
      <rc t="2" v="4173"/>
    </bk>
    <bk>
      <rc t="2" v="4174"/>
    </bk>
    <bk>
      <rc t="2" v="4175"/>
    </bk>
    <bk>
      <rc t="2" v="4176"/>
    </bk>
    <bk>
      <rc t="2" v="4177"/>
    </bk>
    <bk>
      <rc t="2" v="4178"/>
    </bk>
    <bk>
      <rc t="2" v="4179"/>
    </bk>
    <bk>
      <rc t="2" v="4180"/>
    </bk>
    <bk>
      <rc t="2" v="4181"/>
    </bk>
    <bk>
      <rc t="2" v="4182"/>
    </bk>
    <bk>
      <rc t="2" v="4183"/>
    </bk>
    <bk>
      <rc t="2" v="4184"/>
    </bk>
    <bk>
      <rc t="2" v="4185"/>
    </bk>
    <bk>
      <rc t="2" v="4186"/>
    </bk>
    <bk>
      <rc t="2" v="4187"/>
    </bk>
    <bk>
      <rc t="2" v="4188"/>
    </bk>
    <bk>
      <rc t="2" v="4189"/>
    </bk>
    <bk>
      <rc t="2" v="4190"/>
    </bk>
    <bk>
      <rc t="2" v="4191"/>
    </bk>
    <bk>
      <rc t="2" v="4192"/>
    </bk>
    <bk>
      <rc t="2" v="4193"/>
    </bk>
    <bk>
      <rc t="2" v="4194"/>
    </bk>
    <bk>
      <rc t="2" v="4195"/>
    </bk>
    <bk>
      <rc t="2" v="4196"/>
    </bk>
    <bk>
      <rc t="2" v="4197"/>
    </bk>
    <bk>
      <rc t="2" v="4198"/>
    </bk>
    <bk>
      <rc t="2" v="4199"/>
    </bk>
    <bk>
      <rc t="2" v="4200"/>
    </bk>
    <bk>
      <rc t="2" v="4201"/>
    </bk>
    <bk>
      <rc t="2" v="4202"/>
    </bk>
    <bk>
      <rc t="2" v="4203"/>
    </bk>
    <bk>
      <rc t="2" v="4204"/>
    </bk>
    <bk>
      <rc t="2" v="4205"/>
    </bk>
    <bk>
      <rc t="2" v="4206"/>
    </bk>
    <bk>
      <rc t="2" v="4207"/>
    </bk>
    <bk>
      <rc t="2" v="4208"/>
    </bk>
    <bk>
      <rc t="2" v="4209"/>
    </bk>
    <bk>
      <rc t="2" v="4210"/>
    </bk>
    <bk>
      <rc t="2" v="4211"/>
    </bk>
    <bk>
      <rc t="2" v="4212"/>
    </bk>
    <bk>
      <rc t="2" v="4213"/>
    </bk>
    <bk>
      <rc t="2" v="4214"/>
    </bk>
    <bk>
      <rc t="2" v="4215"/>
    </bk>
    <bk>
      <rc t="2" v="4216"/>
    </bk>
    <bk>
      <rc t="2" v="4217"/>
    </bk>
    <bk>
      <rc t="2" v="4218"/>
    </bk>
    <bk>
      <rc t="2" v="4219"/>
    </bk>
    <bk>
      <rc t="2" v="4220"/>
    </bk>
    <bk>
      <rc t="2" v="4221"/>
    </bk>
    <bk>
      <rc t="2" v="4222"/>
    </bk>
    <bk>
      <rc t="2" v="4223"/>
    </bk>
    <bk>
      <rc t="2" v="4224"/>
    </bk>
    <bk>
      <rc t="2" v="4225"/>
    </bk>
    <bk>
      <rc t="2" v="4226"/>
    </bk>
    <bk>
      <rc t="2" v="4227"/>
    </bk>
    <bk>
      <rc t="2" v="4228"/>
    </bk>
    <bk>
      <rc t="2" v="4229"/>
    </bk>
    <bk>
      <rc t="2" v="4230"/>
    </bk>
    <bk>
      <rc t="2" v="4231"/>
    </bk>
    <bk>
      <rc t="2" v="4232"/>
    </bk>
    <bk>
      <rc t="2" v="4233"/>
    </bk>
    <bk>
      <rc t="2" v="4234"/>
    </bk>
    <bk>
      <rc t="2" v="4235"/>
    </bk>
    <bk>
      <rc t="2" v="4236"/>
    </bk>
    <bk>
      <rc t="2" v="4237"/>
    </bk>
    <bk>
      <rc t="2" v="4238"/>
    </bk>
    <bk>
      <rc t="2" v="4239"/>
    </bk>
    <bk>
      <rc t="2" v="4240"/>
    </bk>
    <bk>
      <rc t="2" v="4241"/>
    </bk>
    <bk>
      <rc t="2" v="4242"/>
    </bk>
    <bk>
      <rc t="2" v="4243"/>
    </bk>
    <bk>
      <rc t="2" v="4244"/>
    </bk>
    <bk>
      <rc t="2" v="4245"/>
    </bk>
    <bk>
      <rc t="2" v="4246"/>
    </bk>
    <bk>
      <rc t="2" v="4247"/>
    </bk>
    <bk>
      <rc t="2" v="4248"/>
    </bk>
    <bk>
      <rc t="2" v="4249"/>
    </bk>
    <bk>
      <rc t="2" v="4250"/>
    </bk>
    <bk>
      <rc t="2" v="4251"/>
    </bk>
    <bk>
      <rc t="2" v="4252"/>
    </bk>
    <bk>
      <rc t="2" v="4253"/>
    </bk>
    <bk>
      <rc t="2" v="4254"/>
    </bk>
    <bk>
      <rc t="2" v="4255"/>
    </bk>
    <bk>
      <rc t="2" v="4256"/>
    </bk>
    <bk>
      <rc t="2" v="4257"/>
    </bk>
    <bk>
      <rc t="2" v="4258"/>
    </bk>
    <bk>
      <rc t="2" v="4259"/>
    </bk>
    <bk>
      <rc t="2" v="4260"/>
    </bk>
    <bk>
      <rc t="2" v="4261"/>
    </bk>
    <bk>
      <rc t="2" v="4262"/>
    </bk>
    <bk>
      <rc t="2" v="4263"/>
    </bk>
    <bk>
      <rc t="2" v="4264"/>
    </bk>
    <bk>
      <rc t="2" v="4265"/>
    </bk>
    <bk>
      <rc t="2" v="4266"/>
    </bk>
    <bk>
      <rc t="2" v="4267"/>
    </bk>
    <bk>
      <rc t="2" v="4268"/>
    </bk>
    <bk>
      <rc t="2" v="4269"/>
    </bk>
    <bk>
      <rc t="2" v="4270"/>
    </bk>
    <bk>
      <rc t="2" v="4271"/>
    </bk>
    <bk>
      <rc t="2" v="4272"/>
    </bk>
    <bk>
      <rc t="2" v="4273"/>
    </bk>
    <bk>
      <rc t="2" v="4274"/>
    </bk>
    <bk>
      <rc t="2" v="4275"/>
    </bk>
    <bk>
      <rc t="2" v="4276"/>
    </bk>
    <bk>
      <rc t="2" v="4277"/>
    </bk>
    <bk>
      <rc t="2" v="4278"/>
    </bk>
    <bk>
      <rc t="2" v="4279"/>
    </bk>
    <bk>
      <rc t="2" v="4280"/>
    </bk>
    <bk>
      <rc t="2" v="4281"/>
    </bk>
    <bk>
      <rc t="2" v="4282"/>
    </bk>
    <bk>
      <rc t="2" v="4283"/>
    </bk>
    <bk>
      <rc t="2" v="4284"/>
    </bk>
    <bk>
      <rc t="2" v="4285"/>
    </bk>
    <bk>
      <rc t="2" v="4286"/>
    </bk>
    <bk>
      <rc t="2" v="4287"/>
    </bk>
    <bk>
      <rc t="2" v="4288"/>
    </bk>
    <bk>
      <rc t="2" v="4289"/>
    </bk>
    <bk>
      <rc t="2" v="4290"/>
    </bk>
    <bk>
      <rc t="2" v="4291"/>
    </bk>
    <bk>
      <rc t="2" v="4292"/>
    </bk>
    <bk>
      <rc t="2" v="4293"/>
    </bk>
    <bk>
      <rc t="2" v="4294"/>
    </bk>
    <bk>
      <rc t="2" v="4295"/>
    </bk>
    <bk>
      <rc t="2" v="4296"/>
    </bk>
    <bk>
      <rc t="2" v="4297"/>
    </bk>
    <bk>
      <rc t="2" v="4298"/>
    </bk>
    <bk>
      <rc t="2" v="4299"/>
    </bk>
    <bk>
      <rc t="2" v="4300"/>
    </bk>
    <bk>
      <rc t="2" v="4301"/>
    </bk>
    <bk>
      <rc t="2" v="4302"/>
    </bk>
    <bk>
      <rc t="2" v="4303"/>
    </bk>
    <bk>
      <rc t="2" v="4304"/>
    </bk>
    <bk>
      <rc t="2" v="4305"/>
    </bk>
    <bk>
      <rc t="2" v="4306"/>
    </bk>
    <bk>
      <rc t="2" v="4307"/>
    </bk>
    <bk>
      <rc t="2" v="4308"/>
    </bk>
    <bk>
      <rc t="2" v="4309"/>
    </bk>
    <bk>
      <rc t="2" v="4310"/>
    </bk>
    <bk>
      <rc t="2" v="4311"/>
    </bk>
    <bk>
      <rc t="2" v="4312"/>
    </bk>
    <bk>
      <rc t="2" v="4313"/>
    </bk>
    <bk>
      <rc t="2" v="4314"/>
    </bk>
    <bk>
      <rc t="2" v="4315"/>
    </bk>
    <bk>
      <rc t="2" v="4316"/>
    </bk>
    <bk>
      <rc t="2" v="4317"/>
    </bk>
    <bk>
      <rc t="2" v="4318"/>
    </bk>
    <bk>
      <rc t="2" v="4319"/>
    </bk>
    <bk>
      <rc t="2" v="4320"/>
    </bk>
    <bk>
      <rc t="2" v="4321"/>
    </bk>
    <bk>
      <rc t="2" v="4322"/>
    </bk>
    <bk>
      <rc t="2" v="4323"/>
    </bk>
    <bk>
      <rc t="2" v="4324"/>
    </bk>
    <bk>
      <rc t="2" v="4325"/>
    </bk>
    <bk>
      <rc t="2" v="4326"/>
    </bk>
    <bk>
      <rc t="2" v="4327"/>
    </bk>
    <bk>
      <rc t="2" v="4328"/>
    </bk>
    <bk>
      <rc t="2" v="4329"/>
    </bk>
    <bk>
      <rc t="2" v="4330"/>
    </bk>
    <bk>
      <rc t="2" v="4331"/>
    </bk>
    <bk>
      <rc t="2" v="4332"/>
    </bk>
    <bk>
      <rc t="2" v="4333"/>
    </bk>
    <bk>
      <rc t="2" v="4334"/>
    </bk>
    <bk>
      <rc t="2" v="4335"/>
    </bk>
    <bk>
      <rc t="2" v="4336"/>
    </bk>
    <bk>
      <rc t="2" v="4337"/>
    </bk>
    <bk>
      <rc t="2" v="4338"/>
    </bk>
    <bk>
      <rc t="2" v="4339"/>
    </bk>
    <bk>
      <rc t="2" v="4340"/>
    </bk>
    <bk>
      <rc t="2" v="4341"/>
    </bk>
    <bk>
      <rc t="2" v="4342"/>
    </bk>
    <bk>
      <rc t="2" v="4343"/>
    </bk>
    <bk>
      <rc t="2" v="4344"/>
    </bk>
    <bk>
      <rc t="2" v="4345"/>
    </bk>
    <bk>
      <rc t="2" v="4346"/>
    </bk>
    <bk>
      <rc t="2" v="4347"/>
    </bk>
    <bk>
      <rc t="2" v="4348"/>
    </bk>
    <bk>
      <rc t="2" v="4349"/>
    </bk>
    <bk>
      <rc t="2" v="4350"/>
    </bk>
    <bk>
      <rc t="2" v="4351"/>
    </bk>
    <bk>
      <rc t="2" v="4352"/>
    </bk>
    <bk>
      <rc t="2" v="4353"/>
    </bk>
    <bk>
      <rc t="2" v="4354"/>
    </bk>
    <bk>
      <rc t="2" v="4355"/>
    </bk>
    <bk>
      <rc t="2" v="4356"/>
    </bk>
    <bk>
      <rc t="2" v="4357"/>
    </bk>
    <bk>
      <rc t="2" v="4358"/>
    </bk>
    <bk>
      <rc t="2" v="4359"/>
    </bk>
    <bk>
      <rc t="2" v="4360"/>
    </bk>
    <bk>
      <rc t="2" v="4361"/>
    </bk>
    <bk>
      <rc t="2" v="4362"/>
    </bk>
    <bk>
      <rc t="2" v="4363"/>
    </bk>
    <bk>
      <rc t="2" v="4364"/>
    </bk>
    <bk>
      <rc t="2" v="4365"/>
    </bk>
    <bk>
      <rc t="2" v="4366"/>
    </bk>
    <bk>
      <rc t="2" v="4367"/>
    </bk>
    <bk>
      <rc t="2" v="4368"/>
    </bk>
    <bk>
      <rc t="2" v="4369"/>
    </bk>
    <bk>
      <rc t="2" v="4370"/>
    </bk>
    <bk>
      <rc t="2" v="4371"/>
    </bk>
    <bk>
      <rc t="2" v="4372"/>
    </bk>
    <bk>
      <rc t="2" v="4373"/>
    </bk>
    <bk>
      <rc t="2" v="4374"/>
    </bk>
    <bk>
      <rc t="2" v="4375"/>
    </bk>
    <bk>
      <rc t="2" v="4376"/>
    </bk>
    <bk>
      <rc t="2" v="4377"/>
    </bk>
    <bk>
      <rc t="2" v="4378"/>
    </bk>
    <bk>
      <rc t="2" v="4379"/>
    </bk>
    <bk>
      <rc t="2" v="4380"/>
    </bk>
    <bk>
      <rc t="2" v="4381"/>
    </bk>
    <bk>
      <rc t="2" v="4382"/>
    </bk>
    <bk>
      <rc t="2" v="4383"/>
    </bk>
    <bk>
      <rc t="2" v="4384"/>
    </bk>
    <bk>
      <rc t="2" v="4385"/>
    </bk>
    <bk>
      <rc t="2" v="4386"/>
    </bk>
    <bk>
      <rc t="2" v="4387"/>
    </bk>
    <bk>
      <rc t="2" v="4388"/>
    </bk>
    <bk>
      <rc t="2" v="4389"/>
    </bk>
    <bk>
      <rc t="2" v="4390"/>
    </bk>
    <bk>
      <rc t="2" v="4391"/>
    </bk>
    <bk>
      <rc t="2" v="4392"/>
    </bk>
    <bk>
      <rc t="2" v="4393"/>
    </bk>
    <bk>
      <rc t="2" v="4394"/>
    </bk>
    <bk>
      <rc t="2" v="4395"/>
    </bk>
    <bk>
      <rc t="2" v="4396"/>
    </bk>
    <bk>
      <rc t="2" v="4397"/>
    </bk>
    <bk>
      <rc t="2" v="4398"/>
    </bk>
    <bk>
      <rc t="2" v="4399"/>
    </bk>
    <bk>
      <rc t="2" v="4400"/>
    </bk>
    <bk>
      <rc t="2" v="4401"/>
    </bk>
    <bk>
      <rc t="2" v="4402"/>
    </bk>
    <bk>
      <rc t="2" v="4403"/>
    </bk>
    <bk>
      <rc t="2" v="4404"/>
    </bk>
    <bk>
      <rc t="2" v="4405"/>
    </bk>
    <bk>
      <rc t="2" v="4406"/>
    </bk>
    <bk>
      <rc t="2" v="4407"/>
    </bk>
    <bk>
      <rc t="2" v="4408"/>
    </bk>
    <bk>
      <rc t="2" v="4409"/>
    </bk>
    <bk>
      <rc t="2" v="4410"/>
    </bk>
    <bk>
      <rc t="2" v="4411"/>
    </bk>
    <bk>
      <rc t="2" v="4412"/>
    </bk>
    <bk>
      <rc t="2" v="4413"/>
    </bk>
    <bk>
      <rc t="2" v="4414"/>
    </bk>
    <bk>
      <rc t="2" v="4415"/>
    </bk>
    <bk>
      <rc t="2" v="4416"/>
    </bk>
    <bk>
      <rc t="2" v="4417"/>
    </bk>
    <bk>
      <rc t="2" v="4418"/>
    </bk>
    <bk>
      <rc t="2" v="4419"/>
    </bk>
    <bk>
      <rc t="2" v="4420"/>
    </bk>
    <bk>
      <rc t="2" v="4421"/>
    </bk>
    <bk>
      <rc t="2" v="4422"/>
    </bk>
    <bk>
      <rc t="2" v="4423"/>
    </bk>
    <bk>
      <rc t="2" v="4424"/>
    </bk>
    <bk>
      <rc t="2" v="4425"/>
    </bk>
    <bk>
      <rc t="2" v="4426"/>
    </bk>
    <bk>
      <rc t="2" v="4427"/>
    </bk>
    <bk>
      <rc t="2" v="4428"/>
    </bk>
    <bk>
      <rc t="2" v="4429"/>
    </bk>
    <bk>
      <rc t="2" v="4430"/>
    </bk>
    <bk>
      <rc t="2" v="4431"/>
    </bk>
    <bk>
      <rc t="2" v="4432"/>
    </bk>
    <bk>
      <rc t="2" v="4433"/>
    </bk>
    <bk>
      <rc t="2" v="4434"/>
    </bk>
    <bk>
      <rc t="2" v="4435"/>
    </bk>
    <bk>
      <rc t="2" v="4436"/>
    </bk>
    <bk>
      <rc t="2" v="4437"/>
    </bk>
    <bk>
      <rc t="2" v="4438"/>
    </bk>
    <bk>
      <rc t="2" v="4439"/>
    </bk>
    <bk>
      <rc t="2" v="4440"/>
    </bk>
    <bk>
      <rc t="2" v="4441"/>
    </bk>
    <bk>
      <rc t="2" v="4442"/>
    </bk>
    <bk>
      <rc t="2" v="4443"/>
    </bk>
    <bk>
      <rc t="2" v="4444"/>
    </bk>
    <bk>
      <rc t="2" v="4445"/>
    </bk>
    <bk>
      <rc t="2" v="4446"/>
    </bk>
    <bk>
      <rc t="2" v="4447"/>
    </bk>
    <bk>
      <rc t="2" v="4448"/>
    </bk>
    <bk>
      <rc t="2" v="4449"/>
    </bk>
    <bk>
      <rc t="2" v="4450"/>
    </bk>
    <bk>
      <rc t="2" v="4451"/>
    </bk>
    <bk>
      <rc t="2" v="4452"/>
    </bk>
    <bk>
      <rc t="2" v="4453"/>
    </bk>
    <bk>
      <rc t="2" v="4454"/>
    </bk>
    <bk>
      <rc t="2" v="4455"/>
    </bk>
    <bk>
      <rc t="2" v="4456"/>
    </bk>
    <bk>
      <rc t="2" v="4457"/>
    </bk>
    <bk>
      <rc t="2" v="4458"/>
    </bk>
    <bk>
      <rc t="2" v="4459"/>
    </bk>
    <bk>
      <rc t="2" v="4460"/>
    </bk>
    <bk>
      <rc t="2" v="4461"/>
    </bk>
    <bk>
      <rc t="2" v="4462"/>
    </bk>
    <bk>
      <rc t="2" v="4463"/>
    </bk>
    <bk>
      <rc t="2" v="4464"/>
    </bk>
    <bk>
      <rc t="2" v="4465"/>
    </bk>
    <bk>
      <rc t="2" v="4466"/>
    </bk>
    <bk>
      <rc t="2" v="4467"/>
    </bk>
    <bk>
      <rc t="2" v="4468"/>
    </bk>
    <bk>
      <rc t="2" v="4469"/>
    </bk>
    <bk>
      <rc t="2" v="4470"/>
    </bk>
    <bk>
      <rc t="2" v="4471"/>
    </bk>
    <bk>
      <rc t="2" v="4472"/>
    </bk>
    <bk>
      <rc t="2" v="4473"/>
    </bk>
    <bk>
      <rc t="2" v="4474"/>
    </bk>
    <bk>
      <rc t="2" v="4475"/>
    </bk>
    <bk>
      <rc t="2" v="4476"/>
    </bk>
    <bk>
      <rc t="2" v="4477"/>
    </bk>
    <bk>
      <rc t="2" v="4478"/>
    </bk>
    <bk>
      <rc t="2" v="4479"/>
    </bk>
    <bk>
      <rc t="2" v="4480"/>
    </bk>
    <bk>
      <rc t="2" v="4481"/>
    </bk>
    <bk>
      <rc t="2" v="4482"/>
    </bk>
    <bk>
      <rc t="2" v="4483"/>
    </bk>
    <bk>
      <rc t="2" v="4484"/>
    </bk>
    <bk>
      <rc t="2" v="4485"/>
    </bk>
    <bk>
      <rc t="2" v="4486"/>
    </bk>
    <bk>
      <rc t="2" v="4487"/>
    </bk>
    <bk>
      <rc t="2" v="4488"/>
    </bk>
    <bk>
      <rc t="2" v="4489"/>
    </bk>
    <bk>
      <rc t="2" v="4490"/>
    </bk>
    <bk>
      <rc t="2" v="4491"/>
    </bk>
    <bk>
      <rc t="2" v="4492"/>
    </bk>
    <bk>
      <rc t="2" v="4493"/>
    </bk>
    <bk>
      <rc t="2" v="4494"/>
    </bk>
    <bk>
      <rc t="2" v="4495"/>
    </bk>
    <bk>
      <rc t="2" v="4496"/>
    </bk>
    <bk>
      <rc t="2" v="4497"/>
    </bk>
    <bk>
      <rc t="2" v="4498"/>
    </bk>
    <bk>
      <rc t="2" v="4499"/>
    </bk>
    <bk>
      <rc t="2" v="4500"/>
    </bk>
    <bk>
      <rc t="2" v="4501"/>
    </bk>
    <bk>
      <rc t="2" v="4502"/>
    </bk>
    <bk>
      <rc t="2" v="4503"/>
    </bk>
    <bk>
      <rc t="2" v="4504"/>
    </bk>
    <bk>
      <rc t="2" v="4505"/>
    </bk>
    <bk>
      <rc t="2" v="4506"/>
    </bk>
    <bk>
      <rc t="2" v="4507"/>
    </bk>
    <bk>
      <rc t="2" v="4508"/>
    </bk>
    <bk>
      <rc t="2" v="4509"/>
    </bk>
    <bk>
      <rc t="2" v="4510"/>
    </bk>
    <bk>
      <rc t="2" v="4511"/>
    </bk>
    <bk>
      <rc t="2" v="4512"/>
    </bk>
    <bk>
      <rc t="2" v="4513"/>
    </bk>
    <bk>
      <rc t="2" v="4514"/>
    </bk>
    <bk>
      <rc t="2" v="4515"/>
    </bk>
    <bk>
      <rc t="2" v="4516"/>
    </bk>
    <bk>
      <rc t="2" v="4517"/>
    </bk>
    <bk>
      <rc t="2" v="4518"/>
    </bk>
    <bk>
      <rc t="2" v="4519"/>
    </bk>
    <bk>
      <rc t="2" v="4520"/>
    </bk>
    <bk>
      <rc t="2" v="4521"/>
    </bk>
    <bk>
      <rc t="2" v="4522"/>
    </bk>
    <bk>
      <rc t="2" v="4523"/>
    </bk>
    <bk>
      <rc t="2" v="4524"/>
    </bk>
    <bk>
      <rc t="2" v="4525"/>
    </bk>
    <bk>
      <rc t="2" v="4526"/>
    </bk>
    <bk>
      <rc t="2" v="4527"/>
    </bk>
    <bk>
      <rc t="2" v="4528"/>
    </bk>
    <bk>
      <rc t="2" v="4529"/>
    </bk>
    <bk>
      <rc t="2" v="4530"/>
    </bk>
    <bk>
      <rc t="2" v="4531"/>
    </bk>
    <bk>
      <rc t="2" v="4532"/>
    </bk>
    <bk>
      <rc t="2" v="4533"/>
    </bk>
    <bk>
      <rc t="2" v="4534"/>
    </bk>
    <bk>
      <rc t="2" v="4535"/>
    </bk>
    <bk>
      <rc t="2" v="4536"/>
    </bk>
    <bk>
      <rc t="2" v="4537"/>
    </bk>
    <bk>
      <rc t="2" v="4538"/>
    </bk>
    <bk>
      <rc t="2" v="4539"/>
    </bk>
    <bk>
      <rc t="2" v="4540"/>
    </bk>
    <bk>
      <rc t="2" v="4541"/>
    </bk>
    <bk>
      <rc t="2" v="4542"/>
    </bk>
    <bk>
      <rc t="2" v="4543"/>
    </bk>
    <bk>
      <rc t="2" v="4544"/>
    </bk>
    <bk>
      <rc t="2" v="4545"/>
    </bk>
    <bk>
      <rc t="2" v="4546"/>
    </bk>
    <bk>
      <rc t="2" v="4547"/>
    </bk>
    <bk>
      <rc t="2" v="4548"/>
    </bk>
    <bk>
      <rc t="2" v="4549"/>
    </bk>
    <bk>
      <rc t="2" v="4550"/>
    </bk>
    <bk>
      <rc t="2" v="4551"/>
    </bk>
    <bk>
      <rc t="2" v="4552"/>
    </bk>
    <bk>
      <rc t="2" v="4553"/>
    </bk>
    <bk>
      <rc t="2" v="4554"/>
    </bk>
    <bk>
      <rc t="2" v="4555"/>
    </bk>
    <bk>
      <rc t="2" v="4556"/>
    </bk>
    <bk>
      <rc t="2" v="4557"/>
    </bk>
    <bk>
      <rc t="2" v="4558"/>
    </bk>
    <bk>
      <rc t="2" v="4559"/>
    </bk>
    <bk>
      <rc t="2" v="4560"/>
    </bk>
    <bk>
      <rc t="2" v="4561"/>
    </bk>
    <bk>
      <rc t="2" v="4562"/>
    </bk>
    <bk>
      <rc t="2" v="4563"/>
    </bk>
    <bk>
      <rc t="2" v="4564"/>
    </bk>
    <bk>
      <rc t="2" v="4565"/>
    </bk>
    <bk>
      <rc t="2" v="4566"/>
    </bk>
    <bk>
      <rc t="2" v="4567"/>
    </bk>
    <bk>
      <rc t="2" v="4568"/>
    </bk>
    <bk>
      <rc t="2" v="4569"/>
    </bk>
    <bk>
      <rc t="2" v="4570"/>
    </bk>
    <bk>
      <rc t="2" v="4571"/>
    </bk>
    <bk>
      <rc t="2" v="4572"/>
    </bk>
    <bk>
      <rc t="2" v="4573"/>
    </bk>
    <bk>
      <rc t="2" v="4574"/>
    </bk>
    <bk>
      <rc t="2" v="4575"/>
    </bk>
    <bk>
      <rc t="2" v="4576"/>
    </bk>
    <bk>
      <rc t="2" v="4577"/>
    </bk>
    <bk>
      <rc t="2" v="4578"/>
    </bk>
    <bk>
      <rc t="2" v="4579"/>
    </bk>
    <bk>
      <rc t="2" v="4580"/>
    </bk>
    <bk>
      <rc t="2" v="4581"/>
    </bk>
    <bk>
      <rc t="2" v="4582"/>
    </bk>
    <bk>
      <rc t="2" v="4583"/>
    </bk>
    <bk>
      <rc t="2" v="4584"/>
    </bk>
    <bk>
      <rc t="2" v="4585"/>
    </bk>
    <bk>
      <rc t="2" v="4586"/>
    </bk>
    <bk>
      <rc t="2" v="4587"/>
    </bk>
    <bk>
      <rc t="2" v="4588"/>
    </bk>
    <bk>
      <rc t="2" v="4589"/>
    </bk>
    <bk>
      <rc t="2" v="4590"/>
    </bk>
    <bk>
      <rc t="2" v="4591"/>
    </bk>
    <bk>
      <rc t="2" v="4592"/>
    </bk>
    <bk>
      <rc t="2" v="4593"/>
    </bk>
    <bk>
      <rc t="2" v="4594"/>
    </bk>
    <bk>
      <rc t="2" v="4595"/>
    </bk>
    <bk>
      <rc t="2" v="4596"/>
    </bk>
    <bk>
      <rc t="2" v="4597"/>
    </bk>
    <bk>
      <rc t="2" v="4598"/>
    </bk>
    <bk>
      <rc t="2" v="4599"/>
    </bk>
    <bk>
      <rc t="2" v="4600"/>
    </bk>
    <bk>
      <rc t="2" v="4601"/>
    </bk>
    <bk>
      <rc t="2" v="4602"/>
    </bk>
    <bk>
      <rc t="2" v="4603"/>
    </bk>
    <bk>
      <rc t="2" v="4604"/>
    </bk>
    <bk>
      <rc t="2" v="4605"/>
    </bk>
    <bk>
      <rc t="2" v="4606"/>
    </bk>
    <bk>
      <rc t="2" v="4607"/>
    </bk>
    <bk>
      <rc t="2" v="4608"/>
    </bk>
    <bk>
      <rc t="2" v="4609"/>
    </bk>
    <bk>
      <rc t="2" v="4610"/>
    </bk>
    <bk>
      <rc t="2" v="4611"/>
    </bk>
    <bk>
      <rc t="2" v="4612"/>
    </bk>
    <bk>
      <rc t="2" v="4613"/>
    </bk>
    <bk>
      <rc t="2" v="4614"/>
    </bk>
    <bk>
      <rc t="2" v="4615"/>
    </bk>
    <bk>
      <rc t="2" v="4616"/>
    </bk>
    <bk>
      <rc t="2" v="4617"/>
    </bk>
    <bk>
      <rc t="2" v="4618"/>
    </bk>
    <bk>
      <rc t="2" v="4619"/>
    </bk>
    <bk>
      <rc t="2" v="4620"/>
    </bk>
    <bk>
      <rc t="2" v="4621"/>
    </bk>
    <bk>
      <rc t="2" v="4622"/>
    </bk>
    <bk>
      <rc t="2" v="4623"/>
    </bk>
    <bk>
      <rc t="2" v="4624"/>
    </bk>
    <bk>
      <rc t="2" v="4625"/>
    </bk>
    <bk>
      <rc t="2" v="4626"/>
    </bk>
    <bk>
      <rc t="2" v="4627"/>
    </bk>
    <bk>
      <rc t="2" v="4628"/>
    </bk>
    <bk>
      <rc t="2" v="4629"/>
    </bk>
    <bk>
      <rc t="2" v="4630"/>
    </bk>
    <bk>
      <rc t="2" v="4631"/>
    </bk>
    <bk>
      <rc t="2" v="4632"/>
    </bk>
    <bk>
      <rc t="2" v="4633"/>
    </bk>
    <bk>
      <rc t="2" v="4634"/>
    </bk>
    <bk>
      <rc t="2" v="4635"/>
    </bk>
    <bk>
      <rc t="2" v="4636"/>
    </bk>
    <bk>
      <rc t="2" v="4637"/>
    </bk>
    <bk>
      <rc t="2" v="4638"/>
    </bk>
    <bk>
      <rc t="2" v="4639"/>
    </bk>
    <bk>
      <rc t="2" v="4640"/>
    </bk>
    <bk>
      <rc t="2" v="4641"/>
    </bk>
    <bk>
      <rc t="2" v="4642"/>
    </bk>
    <bk>
      <rc t="2" v="4643"/>
    </bk>
    <bk>
      <rc t="2" v="4644"/>
    </bk>
    <bk>
      <rc t="2" v="4645"/>
    </bk>
    <bk>
      <rc t="2" v="4646"/>
    </bk>
    <bk>
      <rc t="2" v="4647"/>
    </bk>
    <bk>
      <rc t="2" v="4648"/>
    </bk>
    <bk>
      <rc t="2" v="4649"/>
    </bk>
    <bk>
      <rc t="2" v="4650"/>
    </bk>
    <bk>
      <rc t="2" v="4651"/>
    </bk>
    <bk>
      <rc t="2" v="4652"/>
    </bk>
    <bk>
      <rc t="2" v="4653"/>
    </bk>
    <bk>
      <rc t="2" v="4654"/>
    </bk>
    <bk>
      <rc t="2" v="4655"/>
    </bk>
    <bk>
      <rc t="2" v="4656"/>
    </bk>
    <bk>
      <rc t="2" v="4657"/>
    </bk>
    <bk>
      <rc t="2" v="4658"/>
    </bk>
    <bk>
      <rc t="2" v="4659"/>
    </bk>
    <bk>
      <rc t="2" v="4660"/>
    </bk>
    <bk>
      <rc t="2" v="4661"/>
    </bk>
    <bk>
      <rc t="2" v="4662"/>
    </bk>
    <bk>
      <rc t="2" v="4663"/>
    </bk>
    <bk>
      <rc t="2" v="4664"/>
    </bk>
    <bk>
      <rc t="2" v="4665"/>
    </bk>
    <bk>
      <rc t="2" v="4666"/>
    </bk>
    <bk>
      <rc t="2" v="4667"/>
    </bk>
    <bk>
      <rc t="2" v="4668"/>
    </bk>
    <bk>
      <rc t="2" v="4669"/>
    </bk>
    <bk>
      <rc t="2" v="4670"/>
    </bk>
    <bk>
      <rc t="2" v="4671"/>
    </bk>
    <bk>
      <rc t="2" v="4672"/>
    </bk>
    <bk>
      <rc t="2" v="4673"/>
    </bk>
    <bk>
      <rc t="2" v="4674"/>
    </bk>
    <bk>
      <rc t="2" v="4675"/>
    </bk>
    <bk>
      <rc t="2" v="4676"/>
    </bk>
    <bk>
      <rc t="2" v="4677"/>
    </bk>
    <bk>
      <rc t="2" v="4678"/>
    </bk>
    <bk>
      <rc t="2" v="4679"/>
    </bk>
    <bk>
      <rc t="2" v="4680"/>
    </bk>
    <bk>
      <rc t="2" v="4681"/>
    </bk>
    <bk>
      <rc t="2" v="4682"/>
    </bk>
    <bk>
      <rc t="2" v="4683"/>
    </bk>
    <bk>
      <rc t="2" v="4684"/>
    </bk>
    <bk>
      <rc t="2" v="4685"/>
    </bk>
    <bk>
      <rc t="2" v="4686"/>
    </bk>
    <bk>
      <rc t="2" v="4687"/>
    </bk>
    <bk>
      <rc t="2" v="4688"/>
    </bk>
    <bk>
      <rc t="2" v="4689"/>
    </bk>
    <bk>
      <rc t="2" v="4690"/>
    </bk>
    <bk>
      <rc t="2" v="4691"/>
    </bk>
    <bk>
      <rc t="2" v="4692"/>
    </bk>
    <bk>
      <rc t="2" v="4693"/>
    </bk>
    <bk>
      <rc t="2" v="4694"/>
    </bk>
    <bk>
      <rc t="2" v="4695"/>
    </bk>
    <bk>
      <rc t="2" v="4696"/>
    </bk>
    <bk>
      <rc t="2" v="4697"/>
    </bk>
    <bk>
      <rc t="2" v="4698"/>
    </bk>
    <bk>
      <rc t="2" v="4699"/>
    </bk>
    <bk>
      <rc t="2" v="4700"/>
    </bk>
    <bk>
      <rc t="2" v="4701"/>
    </bk>
    <bk>
      <rc t="2" v="4702"/>
    </bk>
    <bk>
      <rc t="2" v="4703"/>
    </bk>
    <bk>
      <rc t="2" v="4704"/>
    </bk>
    <bk>
      <rc t="2" v="4705"/>
    </bk>
    <bk>
      <rc t="2" v="4706"/>
    </bk>
    <bk>
      <rc t="2" v="4707"/>
    </bk>
    <bk>
      <rc t="2" v="4708"/>
    </bk>
    <bk>
      <rc t="2" v="4709"/>
    </bk>
    <bk>
      <rc t="2" v="4710"/>
    </bk>
    <bk>
      <rc t="2" v="4711"/>
    </bk>
    <bk>
      <rc t="2" v="4712"/>
    </bk>
    <bk>
      <rc t="2" v="4713"/>
    </bk>
    <bk>
      <rc t="2" v="4714"/>
    </bk>
    <bk>
      <rc t="2" v="4715"/>
    </bk>
    <bk>
      <rc t="2" v="4716"/>
    </bk>
    <bk>
      <rc t="2" v="4717"/>
    </bk>
    <bk>
      <rc t="2" v="4718"/>
    </bk>
    <bk>
      <rc t="2" v="4719"/>
    </bk>
    <bk>
      <rc t="2" v="4720"/>
    </bk>
    <bk>
      <rc t="2" v="4721"/>
    </bk>
    <bk>
      <rc t="2" v="4722"/>
    </bk>
    <bk>
      <rc t="2" v="4723"/>
    </bk>
    <bk>
      <rc t="2" v="4724"/>
    </bk>
    <bk>
      <rc t="2" v="4725"/>
    </bk>
    <bk>
      <rc t="2" v="4726"/>
    </bk>
    <bk>
      <rc t="2" v="4727"/>
    </bk>
    <bk>
      <rc t="2" v="4728"/>
    </bk>
    <bk>
      <rc t="2" v="4729"/>
    </bk>
    <bk>
      <rc t="2" v="4730"/>
    </bk>
    <bk>
      <rc t="2" v="4731"/>
    </bk>
    <bk>
      <rc t="2" v="4732"/>
    </bk>
    <bk>
      <rc t="2" v="4733"/>
    </bk>
    <bk>
      <rc t="2" v="4734"/>
    </bk>
    <bk>
      <rc t="2" v="4735"/>
    </bk>
    <bk>
      <rc t="2" v="4736"/>
    </bk>
    <bk>
      <rc t="2" v="4737"/>
    </bk>
    <bk>
      <rc t="2" v="4738"/>
    </bk>
    <bk>
      <rc t="2" v="4739"/>
    </bk>
    <bk>
      <rc t="2" v="4740"/>
    </bk>
    <bk>
      <rc t="2" v="4741"/>
    </bk>
    <bk>
      <rc t="2" v="4742"/>
    </bk>
    <bk>
      <rc t="2" v="4743"/>
    </bk>
    <bk>
      <rc t="2" v="4744"/>
    </bk>
    <bk>
      <rc t="2" v="4745"/>
    </bk>
    <bk>
      <rc t="2" v="4746"/>
    </bk>
    <bk>
      <rc t="2" v="4747"/>
    </bk>
    <bk>
      <rc t="2" v="4748"/>
    </bk>
    <bk>
      <rc t="2" v="4749"/>
    </bk>
    <bk>
      <rc t="2" v="4750"/>
    </bk>
    <bk>
      <rc t="2" v="4751"/>
    </bk>
    <bk>
      <rc t="2" v="4752"/>
    </bk>
    <bk>
      <rc t="2" v="4753"/>
    </bk>
    <bk>
      <rc t="2" v="4754"/>
    </bk>
    <bk>
      <rc t="2" v="4755"/>
    </bk>
    <bk>
      <rc t="2" v="4756"/>
    </bk>
    <bk>
      <rc t="2" v="4757"/>
    </bk>
    <bk>
      <rc t="2" v="4758"/>
    </bk>
    <bk>
      <rc t="2" v="4759"/>
    </bk>
    <bk>
      <rc t="2" v="4760"/>
    </bk>
    <bk>
      <rc t="2" v="4761"/>
    </bk>
    <bk>
      <rc t="2" v="4762"/>
    </bk>
    <bk>
      <rc t="2" v="4763"/>
    </bk>
    <bk>
      <rc t="2" v="4764"/>
    </bk>
    <bk>
      <rc t="2" v="4765"/>
    </bk>
    <bk>
      <rc t="2" v="4766"/>
    </bk>
    <bk>
      <rc t="2" v="4767"/>
    </bk>
    <bk>
      <rc t="2" v="4768"/>
    </bk>
    <bk>
      <rc t="2" v="4769"/>
    </bk>
    <bk>
      <rc t="2" v="4770"/>
    </bk>
    <bk>
      <rc t="2" v="4771"/>
    </bk>
    <bk>
      <rc t="2" v="4772"/>
    </bk>
    <bk>
      <rc t="2" v="4773"/>
    </bk>
    <bk>
      <rc t="2" v="4774"/>
    </bk>
    <bk>
      <rc t="2" v="4775"/>
    </bk>
    <bk>
      <rc t="2" v="4776"/>
    </bk>
    <bk>
      <rc t="2" v="4777"/>
    </bk>
    <bk>
      <rc t="2" v="4778"/>
    </bk>
    <bk>
      <rc t="2" v="4779"/>
    </bk>
    <bk>
      <rc t="2" v="4780"/>
    </bk>
    <bk>
      <rc t="2" v="4781"/>
    </bk>
    <bk>
      <rc t="2" v="4782"/>
    </bk>
    <bk>
      <rc t="2" v="4783"/>
    </bk>
    <bk>
      <rc t="2" v="4784"/>
    </bk>
    <bk>
      <rc t="2" v="4785"/>
    </bk>
    <bk>
      <rc t="2" v="4786"/>
    </bk>
    <bk>
      <rc t="2" v="4787"/>
    </bk>
    <bk>
      <rc t="2" v="4788"/>
    </bk>
    <bk>
      <rc t="2" v="4789"/>
    </bk>
    <bk>
      <rc t="2" v="4790"/>
    </bk>
    <bk>
      <rc t="2" v="4791"/>
    </bk>
    <bk>
      <rc t="2" v="4792"/>
    </bk>
    <bk>
      <rc t="2" v="4793"/>
    </bk>
    <bk>
      <rc t="2" v="4794"/>
    </bk>
    <bk>
      <rc t="2" v="4795"/>
    </bk>
    <bk>
      <rc t="2" v="4796"/>
    </bk>
    <bk>
      <rc t="2" v="4797"/>
    </bk>
    <bk>
      <rc t="2" v="4798"/>
    </bk>
    <bk>
      <rc t="2" v="4799"/>
    </bk>
    <bk>
      <rc t="2" v="4800"/>
    </bk>
    <bk>
      <rc t="2" v="4801"/>
    </bk>
    <bk>
      <rc t="2" v="4802"/>
    </bk>
    <bk>
      <rc t="2" v="4803"/>
    </bk>
    <bk>
      <rc t="2" v="4804"/>
    </bk>
    <bk>
      <rc t="2" v="4805"/>
    </bk>
    <bk>
      <rc t="2" v="4806"/>
    </bk>
    <bk>
      <rc t="2" v="4807"/>
    </bk>
    <bk>
      <rc t="2" v="4808"/>
    </bk>
    <bk>
      <rc t="2" v="4809"/>
    </bk>
    <bk>
      <rc t="2" v="4810"/>
    </bk>
    <bk>
      <rc t="2" v="4811"/>
    </bk>
    <bk>
      <rc t="2" v="4812"/>
    </bk>
    <bk>
      <rc t="2" v="4813"/>
    </bk>
    <bk>
      <rc t="2" v="4814"/>
    </bk>
    <bk>
      <rc t="2" v="4815"/>
    </bk>
    <bk>
      <rc t="2" v="4816"/>
    </bk>
    <bk>
      <rc t="2" v="4817"/>
    </bk>
    <bk>
      <rc t="2" v="4818"/>
    </bk>
    <bk>
      <rc t="2" v="4819"/>
    </bk>
    <bk>
      <rc t="2" v="4820"/>
    </bk>
    <bk>
      <rc t="2" v="4821"/>
    </bk>
    <bk>
      <rc t="2" v="4822"/>
    </bk>
    <bk>
      <rc t="2" v="4823"/>
    </bk>
    <bk>
      <rc t="2" v="4824"/>
    </bk>
    <bk>
      <rc t="2" v="4825"/>
    </bk>
    <bk>
      <rc t="2" v="4826"/>
    </bk>
    <bk>
      <rc t="2" v="4827"/>
    </bk>
    <bk>
      <rc t="2" v="4828"/>
    </bk>
    <bk>
      <rc t="2" v="4829"/>
    </bk>
    <bk>
      <rc t="2" v="4830"/>
    </bk>
    <bk>
      <rc t="2" v="4831"/>
    </bk>
    <bk>
      <rc t="2" v="4832"/>
    </bk>
    <bk>
      <rc t="2" v="4833"/>
    </bk>
    <bk>
      <rc t="2" v="4834"/>
    </bk>
    <bk>
      <rc t="2" v="4835"/>
    </bk>
    <bk>
      <rc t="2" v="4836"/>
    </bk>
    <bk>
      <rc t="2" v="4837"/>
    </bk>
    <bk>
      <rc t="2" v="4838"/>
    </bk>
    <bk>
      <rc t="2" v="4839"/>
    </bk>
    <bk>
      <rc t="2" v="4840"/>
    </bk>
    <bk>
      <rc t="2" v="4841"/>
    </bk>
    <bk>
      <rc t="2" v="4842"/>
    </bk>
    <bk>
      <rc t="2" v="4843"/>
    </bk>
    <bk>
      <rc t="2" v="4844"/>
    </bk>
    <bk>
      <rc t="2" v="4845"/>
    </bk>
    <bk>
      <rc t="2" v="4846"/>
    </bk>
    <bk>
      <rc t="2" v="4847"/>
    </bk>
    <bk>
      <rc t="2" v="4848"/>
    </bk>
    <bk>
      <rc t="2" v="4849"/>
    </bk>
    <bk>
      <rc t="2" v="4850"/>
    </bk>
    <bk>
      <rc t="2" v="4851"/>
    </bk>
    <bk>
      <rc t="2" v="4852"/>
    </bk>
    <bk>
      <rc t="2" v="4853"/>
    </bk>
    <bk>
      <rc t="2" v="4854"/>
    </bk>
    <bk>
      <rc t="2" v="4855"/>
    </bk>
    <bk>
      <rc t="2" v="4856"/>
    </bk>
    <bk>
      <rc t="2" v="4857"/>
    </bk>
    <bk>
      <rc t="2" v="4858"/>
    </bk>
    <bk>
      <rc t="2" v="4859"/>
    </bk>
    <bk>
      <rc t="2" v="4860"/>
    </bk>
    <bk>
      <rc t="2" v="4861"/>
    </bk>
    <bk>
      <rc t="2" v="4862"/>
    </bk>
    <bk>
      <rc t="2" v="4863"/>
    </bk>
    <bk>
      <rc t="2" v="4864"/>
    </bk>
    <bk>
      <rc t="2" v="4865"/>
    </bk>
    <bk>
      <rc t="2" v="4866"/>
    </bk>
    <bk>
      <rc t="2" v="4867"/>
    </bk>
    <bk>
      <rc t="2" v="4868"/>
    </bk>
    <bk>
      <rc t="2" v="4869"/>
    </bk>
    <bk>
      <rc t="2" v="4870"/>
    </bk>
    <bk>
      <rc t="2" v="4871"/>
    </bk>
    <bk>
      <rc t="2" v="4872"/>
    </bk>
    <bk>
      <rc t="2" v="4873"/>
    </bk>
    <bk>
      <rc t="2" v="4874"/>
    </bk>
    <bk>
      <rc t="2" v="4875"/>
    </bk>
    <bk>
      <rc t="2" v="4876"/>
    </bk>
    <bk>
      <rc t="2" v="4877"/>
    </bk>
    <bk>
      <rc t="2" v="4878"/>
    </bk>
    <bk>
      <rc t="2" v="4879"/>
    </bk>
    <bk>
      <rc t="2" v="4880"/>
    </bk>
    <bk>
      <rc t="2" v="4881"/>
    </bk>
    <bk>
      <rc t="2" v="4882"/>
    </bk>
    <bk>
      <rc t="2" v="4883"/>
    </bk>
    <bk>
      <rc t="2" v="4884"/>
    </bk>
    <bk>
      <rc t="2" v="4885"/>
    </bk>
    <bk>
      <rc t="2" v="4886"/>
    </bk>
    <bk>
      <rc t="2" v="4887"/>
    </bk>
    <bk>
      <rc t="2" v="4888"/>
    </bk>
    <bk>
      <rc t="2" v="4889"/>
    </bk>
    <bk>
      <rc t="2" v="4890"/>
    </bk>
    <bk>
      <rc t="2" v="4891"/>
    </bk>
    <bk>
      <rc t="2" v="4892"/>
    </bk>
    <bk>
      <rc t="2" v="4893"/>
    </bk>
    <bk>
      <rc t="2" v="4894"/>
    </bk>
    <bk>
      <rc t="2" v="4895"/>
    </bk>
    <bk>
      <rc t="2" v="4896"/>
    </bk>
    <bk>
      <rc t="2" v="4897"/>
    </bk>
    <bk>
      <rc t="2" v="4898"/>
    </bk>
    <bk>
      <rc t="2" v="4899"/>
    </bk>
    <bk>
      <rc t="2" v="4900"/>
    </bk>
    <bk>
      <rc t="2" v="4901"/>
    </bk>
    <bk>
      <rc t="2" v="4902"/>
    </bk>
    <bk>
      <rc t="2" v="4903"/>
    </bk>
    <bk>
      <rc t="2" v="4904"/>
    </bk>
    <bk>
      <rc t="2" v="4905"/>
    </bk>
    <bk>
      <rc t="2" v="4906"/>
    </bk>
    <bk>
      <rc t="2" v="4907"/>
    </bk>
    <bk>
      <rc t="2" v="4908"/>
    </bk>
    <bk>
      <rc t="2" v="4909"/>
    </bk>
    <bk>
      <rc t="2" v="4910"/>
    </bk>
    <bk>
      <rc t="2" v="4911"/>
    </bk>
    <bk>
      <rc t="2" v="4912"/>
    </bk>
    <bk>
      <rc t="2" v="4913"/>
    </bk>
    <bk>
      <rc t="2" v="4914"/>
    </bk>
    <bk>
      <rc t="2" v="4915"/>
    </bk>
    <bk>
      <rc t="2" v="4916"/>
    </bk>
    <bk>
      <rc t="2" v="4917"/>
    </bk>
    <bk>
      <rc t="2" v="4918"/>
    </bk>
    <bk>
      <rc t="2" v="4919"/>
    </bk>
    <bk>
      <rc t="2" v="4920"/>
    </bk>
    <bk>
      <rc t="2" v="4921"/>
    </bk>
    <bk>
      <rc t="2" v="4922"/>
    </bk>
    <bk>
      <rc t="2" v="4923"/>
    </bk>
    <bk>
      <rc t="2" v="4924"/>
    </bk>
    <bk>
      <rc t="2" v="4925"/>
    </bk>
    <bk>
      <rc t="2" v="4926"/>
    </bk>
    <bk>
      <rc t="2" v="4927"/>
    </bk>
    <bk>
      <rc t="2" v="4928"/>
    </bk>
    <bk>
      <rc t="2" v="4929"/>
    </bk>
    <bk>
      <rc t="2" v="4930"/>
    </bk>
    <bk>
      <rc t="2" v="4931"/>
    </bk>
    <bk>
      <rc t="2" v="4932"/>
    </bk>
    <bk>
      <rc t="2" v="4933"/>
    </bk>
    <bk>
      <rc t="2" v="4934"/>
    </bk>
    <bk>
      <rc t="2" v="4935"/>
    </bk>
    <bk>
      <rc t="2" v="4936"/>
    </bk>
    <bk>
      <rc t="2" v="4937"/>
    </bk>
    <bk>
      <rc t="2" v="4938"/>
    </bk>
    <bk>
      <rc t="2" v="4939"/>
    </bk>
    <bk>
      <rc t="2" v="4940"/>
    </bk>
    <bk>
      <rc t="2" v="4941"/>
    </bk>
    <bk>
      <rc t="2" v="4942"/>
    </bk>
    <bk>
      <rc t="2" v="4943"/>
    </bk>
    <bk>
      <rc t="2" v="4944"/>
    </bk>
    <bk>
      <rc t="2" v="4945"/>
    </bk>
    <bk>
      <rc t="2" v="4946"/>
    </bk>
    <bk>
      <rc t="2" v="4947"/>
    </bk>
    <bk>
      <rc t="2" v="4948"/>
    </bk>
    <bk>
      <rc t="2" v="4949"/>
    </bk>
    <bk>
      <rc t="2" v="4950"/>
    </bk>
    <bk>
      <rc t="2" v="4951"/>
    </bk>
    <bk>
      <rc t="2" v="4952"/>
    </bk>
    <bk>
      <rc t="2" v="4953"/>
    </bk>
    <bk>
      <rc t="2" v="4954"/>
    </bk>
    <bk>
      <rc t="2" v="4955"/>
    </bk>
    <bk>
      <rc t="2" v="4956"/>
    </bk>
    <bk>
      <rc t="2" v="4957"/>
    </bk>
    <bk>
      <rc t="2" v="4958"/>
    </bk>
    <bk>
      <rc t="2" v="4959"/>
    </bk>
    <bk>
      <rc t="2" v="4960"/>
    </bk>
    <bk>
      <rc t="2" v="4961"/>
    </bk>
    <bk>
      <rc t="2" v="4962"/>
    </bk>
    <bk>
      <rc t="2" v="4963"/>
    </bk>
    <bk>
      <rc t="2" v="4964"/>
    </bk>
    <bk>
      <rc t="2" v="4965"/>
    </bk>
    <bk>
      <rc t="2" v="4966"/>
    </bk>
    <bk>
      <rc t="2" v="4967"/>
    </bk>
    <bk>
      <rc t="2" v="4968"/>
    </bk>
    <bk>
      <rc t="2" v="4969"/>
    </bk>
    <bk>
      <rc t="2" v="4970"/>
    </bk>
    <bk>
      <rc t="2" v="4971"/>
    </bk>
    <bk>
      <rc t="2" v="4972"/>
    </bk>
    <bk>
      <rc t="2" v="4973"/>
    </bk>
    <bk>
      <rc t="2" v="4974"/>
    </bk>
    <bk>
      <rc t="2" v="4975"/>
    </bk>
    <bk>
      <rc t="2" v="4976"/>
    </bk>
    <bk>
      <rc t="2" v="4977"/>
    </bk>
    <bk>
      <rc t="2" v="4978"/>
    </bk>
    <bk>
      <rc t="2" v="4979"/>
    </bk>
    <bk>
      <rc t="2" v="4980"/>
    </bk>
    <bk>
      <rc t="2" v="4981"/>
    </bk>
    <bk>
      <rc t="2" v="4982"/>
    </bk>
    <bk>
      <rc t="2" v="4983"/>
    </bk>
    <bk>
      <rc t="2" v="4984"/>
    </bk>
    <bk>
      <rc t="2" v="4985"/>
    </bk>
    <bk>
      <rc t="2" v="4986"/>
    </bk>
    <bk>
      <rc t="2" v="4987"/>
    </bk>
    <bk>
      <rc t="2" v="4988"/>
    </bk>
    <bk>
      <rc t="2" v="4989"/>
    </bk>
    <bk>
      <rc t="2" v="4990"/>
    </bk>
    <bk>
      <rc t="2" v="4991"/>
    </bk>
    <bk>
      <rc t="2" v="4992"/>
    </bk>
    <bk>
      <rc t="2" v="4993"/>
    </bk>
    <bk>
      <rc t="2" v="4994"/>
    </bk>
    <bk>
      <rc t="2" v="4995"/>
    </bk>
    <bk>
      <rc t="2" v="4996"/>
    </bk>
    <bk>
      <rc t="2" v="4997"/>
    </bk>
    <bk>
      <rc t="2" v="4998"/>
    </bk>
    <bk>
      <rc t="2" v="4999"/>
    </bk>
    <bk>
      <rc t="2" v="5000"/>
    </bk>
    <bk>
      <rc t="2" v="5001"/>
    </bk>
    <bk>
      <rc t="2" v="5002"/>
    </bk>
    <bk>
      <rc t="2" v="5003"/>
    </bk>
    <bk>
      <rc t="2" v="5004"/>
    </bk>
    <bk>
      <rc t="2" v="5005"/>
    </bk>
    <bk>
      <rc t="2" v="5006"/>
    </bk>
    <bk>
      <rc t="2" v="5007"/>
    </bk>
    <bk>
      <rc t="2" v="5008"/>
    </bk>
    <bk>
      <rc t="2" v="5009"/>
    </bk>
    <bk>
      <rc t="2" v="5010"/>
    </bk>
    <bk>
      <rc t="2" v="5011"/>
    </bk>
    <bk>
      <rc t="2" v="5012"/>
    </bk>
    <bk>
      <rc t="2" v="5013"/>
    </bk>
    <bk>
      <rc t="2" v="5014"/>
    </bk>
    <bk>
      <rc t="2" v="5015"/>
    </bk>
    <bk>
      <rc t="2" v="5016"/>
    </bk>
    <bk>
      <rc t="2" v="5017"/>
    </bk>
    <bk>
      <rc t="2" v="5018"/>
    </bk>
    <bk>
      <rc t="2" v="5019"/>
    </bk>
    <bk>
      <rc t="2" v="5020"/>
    </bk>
    <bk>
      <rc t="2" v="5021"/>
    </bk>
    <bk>
      <rc t="2" v="5022"/>
    </bk>
    <bk>
      <rc t="2" v="5023"/>
    </bk>
    <bk>
      <rc t="2" v="5024"/>
    </bk>
    <bk>
      <rc t="2" v="5025"/>
    </bk>
    <bk>
      <rc t="2" v="5026"/>
    </bk>
    <bk>
      <rc t="2" v="5027"/>
    </bk>
    <bk>
      <rc t="2" v="5028"/>
    </bk>
    <bk>
      <rc t="2" v="5029"/>
    </bk>
    <bk>
      <rc t="2" v="5030"/>
    </bk>
    <bk>
      <rc t="2" v="5031"/>
    </bk>
    <bk>
      <rc t="2" v="5032"/>
    </bk>
    <bk>
      <rc t="2" v="5033"/>
    </bk>
    <bk>
      <rc t="2" v="5034"/>
    </bk>
    <bk>
      <rc t="2" v="5035"/>
    </bk>
    <bk>
      <rc t="2" v="5036"/>
    </bk>
    <bk>
      <rc t="2" v="5037"/>
    </bk>
    <bk>
      <rc t="2" v="5038"/>
    </bk>
    <bk>
      <rc t="2" v="5039"/>
    </bk>
    <bk>
      <rc t="2" v="5040"/>
    </bk>
    <bk>
      <rc t="2" v="5041"/>
    </bk>
    <bk>
      <rc t="2" v="5042"/>
    </bk>
    <bk>
      <rc t="2" v="5043"/>
    </bk>
    <bk>
      <rc t="2" v="5044"/>
    </bk>
    <bk>
      <rc t="2" v="5045"/>
    </bk>
    <bk>
      <rc t="2" v="5046"/>
    </bk>
    <bk>
      <rc t="2" v="5047"/>
    </bk>
    <bk>
      <rc t="2" v="5048"/>
    </bk>
    <bk>
      <rc t="2" v="5049"/>
    </bk>
    <bk>
      <rc t="2" v="5050"/>
    </bk>
    <bk>
      <rc t="2" v="5051"/>
    </bk>
    <bk>
      <rc t="2" v="5052"/>
    </bk>
    <bk>
      <rc t="2" v="5053"/>
    </bk>
    <bk>
      <rc t="2" v="5054"/>
    </bk>
    <bk>
      <rc t="2" v="5055"/>
    </bk>
    <bk>
      <rc t="2" v="5056"/>
    </bk>
    <bk>
      <rc t="2" v="5057"/>
    </bk>
    <bk>
      <rc t="2" v="5058"/>
    </bk>
    <bk>
      <rc t="2" v="5059"/>
    </bk>
    <bk>
      <rc t="2" v="5060"/>
    </bk>
    <bk>
      <rc t="2" v="5061"/>
    </bk>
    <bk>
      <rc t="2" v="5062"/>
    </bk>
    <bk>
      <rc t="2" v="5063"/>
    </bk>
    <bk>
      <rc t="2" v="5064"/>
    </bk>
    <bk>
      <rc t="2" v="5065"/>
    </bk>
    <bk>
      <rc t="2" v="5066"/>
    </bk>
    <bk>
      <rc t="2" v="5067"/>
    </bk>
    <bk>
      <rc t="2" v="5068"/>
    </bk>
    <bk>
      <rc t="2" v="5069"/>
    </bk>
    <bk>
      <rc t="2" v="5070"/>
    </bk>
    <bk>
      <rc t="2" v="5071"/>
    </bk>
    <bk>
      <rc t="2" v="5072"/>
    </bk>
    <bk>
      <rc t="2" v="5073"/>
    </bk>
    <bk>
      <rc t="2" v="5074"/>
    </bk>
    <bk>
      <rc t="2" v="5075"/>
    </bk>
    <bk>
      <rc t="2" v="5076"/>
    </bk>
    <bk>
      <rc t="2" v="5077"/>
    </bk>
    <bk>
      <rc t="2" v="5078"/>
    </bk>
    <bk>
      <rc t="2" v="5079"/>
    </bk>
    <bk>
      <rc t="2" v="5080"/>
    </bk>
    <bk>
      <rc t="2" v="5081"/>
    </bk>
    <bk>
      <rc t="2" v="5082"/>
    </bk>
    <bk>
      <rc t="2" v="5083"/>
    </bk>
    <bk>
      <rc t="2" v="5084"/>
    </bk>
    <bk>
      <rc t="2" v="5085"/>
    </bk>
    <bk>
      <rc t="2" v="5086"/>
    </bk>
    <bk>
      <rc t="2" v="5087"/>
    </bk>
    <bk>
      <rc t="2" v="5088"/>
    </bk>
    <bk>
      <rc t="2" v="5089"/>
    </bk>
    <bk>
      <rc t="2" v="5090"/>
    </bk>
    <bk>
      <rc t="2" v="5091"/>
    </bk>
    <bk>
      <rc t="2" v="5092"/>
    </bk>
    <bk>
      <rc t="2" v="5093"/>
    </bk>
    <bk>
      <rc t="2" v="5094"/>
    </bk>
    <bk>
      <rc t="2" v="5095"/>
    </bk>
    <bk>
      <rc t="2" v="5096"/>
    </bk>
    <bk>
      <rc t="2" v="5097"/>
    </bk>
    <bk>
      <rc t="2" v="5098"/>
    </bk>
    <bk>
      <rc t="2" v="5099"/>
    </bk>
    <bk>
      <rc t="2" v="5100"/>
    </bk>
    <bk>
      <rc t="2" v="5101"/>
    </bk>
    <bk>
      <rc t="2" v="5102"/>
    </bk>
    <bk>
      <rc t="2" v="5103"/>
    </bk>
    <bk>
      <rc t="2" v="5104"/>
    </bk>
    <bk>
      <rc t="2" v="5105"/>
    </bk>
    <bk>
      <rc t="2" v="5106"/>
    </bk>
    <bk>
      <rc t="2" v="5107"/>
    </bk>
    <bk>
      <rc t="2" v="5108"/>
    </bk>
    <bk>
      <rc t="2" v="5109"/>
    </bk>
    <bk>
      <rc t="2" v="5110"/>
    </bk>
    <bk>
      <rc t="2" v="5111"/>
    </bk>
    <bk>
      <rc t="2" v="5112"/>
    </bk>
    <bk>
      <rc t="2" v="5113"/>
    </bk>
    <bk>
      <rc t="2" v="5114"/>
    </bk>
    <bk>
      <rc t="2" v="5115"/>
    </bk>
    <bk>
      <rc t="2" v="5116"/>
    </bk>
    <bk>
      <rc t="2" v="5117"/>
    </bk>
    <bk>
      <rc t="2" v="5118"/>
    </bk>
    <bk>
      <rc t="2" v="5119"/>
    </bk>
    <bk>
      <rc t="2" v="5120"/>
    </bk>
    <bk>
      <rc t="2" v="5121"/>
    </bk>
    <bk>
      <rc t="2" v="5122"/>
    </bk>
    <bk>
      <rc t="2" v="5123"/>
    </bk>
    <bk>
      <rc t="2" v="5124"/>
    </bk>
    <bk>
      <rc t="2" v="5125"/>
    </bk>
    <bk>
      <rc t="2" v="5126"/>
    </bk>
    <bk>
      <rc t="2" v="5127"/>
    </bk>
    <bk>
      <rc t="2" v="5128"/>
    </bk>
    <bk>
      <rc t="2" v="5129"/>
    </bk>
    <bk>
      <rc t="2" v="5130"/>
    </bk>
    <bk>
      <rc t="2" v="5131"/>
    </bk>
    <bk>
      <rc t="2" v="5132"/>
    </bk>
    <bk>
      <rc t="2" v="5133"/>
    </bk>
    <bk>
      <rc t="2" v="5134"/>
    </bk>
    <bk>
      <rc t="2" v="5135"/>
    </bk>
    <bk>
      <rc t="2" v="5136"/>
    </bk>
    <bk>
      <rc t="2" v="5137"/>
    </bk>
    <bk>
      <rc t="2" v="5138"/>
    </bk>
    <bk>
      <rc t="2" v="5139"/>
    </bk>
    <bk>
      <rc t="2" v="5140"/>
    </bk>
    <bk>
      <rc t="2" v="5141"/>
    </bk>
    <bk>
      <rc t="2" v="5142"/>
    </bk>
    <bk>
      <rc t="2" v="5143"/>
    </bk>
    <bk>
      <rc t="2" v="5144"/>
    </bk>
    <bk>
      <rc t="2" v="5145"/>
    </bk>
    <bk>
      <rc t="2" v="5146"/>
    </bk>
    <bk>
      <rc t="2" v="5147"/>
    </bk>
    <bk>
      <rc t="2" v="5148"/>
    </bk>
    <bk>
      <rc t="2" v="5149"/>
    </bk>
    <bk>
      <rc t="2" v="5150"/>
    </bk>
    <bk>
      <rc t="2" v="5151"/>
    </bk>
    <bk>
      <rc t="2" v="5152"/>
    </bk>
    <bk>
      <rc t="2" v="5153"/>
    </bk>
    <bk>
      <rc t="2" v="5154"/>
    </bk>
    <bk>
      <rc t="2" v="5155"/>
    </bk>
    <bk>
      <rc t="2" v="5156"/>
    </bk>
    <bk>
      <rc t="2" v="5157"/>
    </bk>
    <bk>
      <rc t="2" v="5158"/>
    </bk>
    <bk>
      <rc t="2" v="5159"/>
    </bk>
    <bk>
      <rc t="2" v="5160"/>
    </bk>
    <bk>
      <rc t="2" v="5161"/>
    </bk>
    <bk>
      <rc t="2" v="5162"/>
    </bk>
    <bk>
      <rc t="2" v="5163"/>
    </bk>
    <bk>
      <rc t="2" v="5164"/>
    </bk>
    <bk>
      <rc t="2" v="5165"/>
    </bk>
    <bk>
      <rc t="2" v="5166"/>
    </bk>
    <bk>
      <rc t="2" v="5167"/>
    </bk>
    <bk>
      <rc t="2" v="5168"/>
    </bk>
    <bk>
      <rc t="2" v="5169"/>
    </bk>
    <bk>
      <rc t="2" v="5170"/>
    </bk>
    <bk>
      <rc t="2" v="5171"/>
    </bk>
    <bk>
      <rc t="2" v="5172"/>
    </bk>
    <bk>
      <rc t="2" v="5173"/>
    </bk>
    <bk>
      <rc t="2" v="5174"/>
    </bk>
    <bk>
      <rc t="2" v="5175"/>
    </bk>
    <bk>
      <rc t="2" v="5176"/>
    </bk>
    <bk>
      <rc t="2" v="5177"/>
    </bk>
    <bk>
      <rc t="2" v="5178"/>
    </bk>
    <bk>
      <rc t="2" v="5179"/>
    </bk>
    <bk>
      <rc t="2" v="5180"/>
    </bk>
    <bk>
      <rc t="2" v="5181"/>
    </bk>
    <bk>
      <rc t="2" v="5182"/>
    </bk>
    <bk>
      <rc t="2" v="5183"/>
    </bk>
    <bk>
      <rc t="2" v="5184"/>
    </bk>
    <bk>
      <rc t="2" v="5185"/>
    </bk>
    <bk>
      <rc t="2" v="5186"/>
    </bk>
    <bk>
      <rc t="2" v="5187"/>
    </bk>
    <bk>
      <rc t="2" v="5188"/>
    </bk>
    <bk>
      <rc t="2" v="5189"/>
    </bk>
    <bk>
      <rc t="2" v="5190"/>
    </bk>
    <bk>
      <rc t="2" v="5191"/>
    </bk>
    <bk>
      <rc t="2" v="5192"/>
    </bk>
    <bk>
      <rc t="2" v="5193"/>
    </bk>
    <bk>
      <rc t="2" v="5194"/>
    </bk>
    <bk>
      <rc t="2" v="5195"/>
    </bk>
    <bk>
      <rc t="2" v="5196"/>
    </bk>
    <bk>
      <rc t="2" v="5197"/>
    </bk>
    <bk>
      <rc t="2" v="5198"/>
    </bk>
    <bk>
      <rc t="2" v="5199"/>
    </bk>
    <bk>
      <rc t="2" v="5200"/>
    </bk>
    <bk>
      <rc t="2" v="5201"/>
    </bk>
    <bk>
      <rc t="2" v="5202"/>
    </bk>
    <bk>
      <rc t="2" v="5203"/>
    </bk>
    <bk>
      <rc t="2" v="5204"/>
    </bk>
    <bk>
      <rc t="2" v="5205"/>
    </bk>
    <bk>
      <rc t="2" v="5206"/>
    </bk>
    <bk>
      <rc t="2" v="5207"/>
    </bk>
    <bk>
      <rc t="2" v="5208"/>
    </bk>
    <bk>
      <rc t="2" v="5209"/>
    </bk>
    <bk>
      <rc t="2" v="5210"/>
    </bk>
    <bk>
      <rc t="2" v="5211"/>
    </bk>
    <bk>
      <rc t="2" v="5212"/>
    </bk>
    <bk>
      <rc t="2" v="5213"/>
    </bk>
    <bk>
      <rc t="2" v="5214"/>
    </bk>
    <bk>
      <rc t="2" v="5215"/>
    </bk>
    <bk>
      <rc t="2" v="5216"/>
    </bk>
    <bk>
      <rc t="2" v="5217"/>
    </bk>
    <bk>
      <rc t="2" v="5218"/>
    </bk>
    <bk>
      <rc t="2" v="5219"/>
    </bk>
    <bk>
      <rc t="2" v="5220"/>
    </bk>
    <bk>
      <rc t="2" v="5221"/>
    </bk>
    <bk>
      <rc t="2" v="5222"/>
    </bk>
    <bk>
      <rc t="2" v="5223"/>
    </bk>
    <bk>
      <rc t="2" v="5224"/>
    </bk>
    <bk>
      <rc t="2" v="5225"/>
    </bk>
    <bk>
      <rc t="2" v="5226"/>
    </bk>
    <bk>
      <rc t="2" v="5227"/>
    </bk>
    <bk>
      <rc t="2" v="5228"/>
    </bk>
    <bk>
      <rc t="2" v="5229"/>
    </bk>
    <bk>
      <rc t="2" v="5230"/>
    </bk>
    <bk>
      <rc t="2" v="5231"/>
    </bk>
    <bk>
      <rc t="2" v="5232"/>
    </bk>
    <bk>
      <rc t="2" v="5233"/>
    </bk>
    <bk>
      <rc t="2" v="5234"/>
    </bk>
    <bk>
      <rc t="2" v="5235"/>
    </bk>
    <bk>
      <rc t="2" v="5236"/>
    </bk>
    <bk>
      <rc t="2" v="5237"/>
    </bk>
    <bk>
      <rc t="2" v="5238"/>
    </bk>
    <bk>
      <rc t="2" v="5239"/>
    </bk>
    <bk>
      <rc t="2" v="5240"/>
    </bk>
    <bk>
      <rc t="2" v="5241"/>
    </bk>
    <bk>
      <rc t="2" v="5242"/>
    </bk>
    <bk>
      <rc t="2" v="5243"/>
    </bk>
    <bk>
      <rc t="2" v="5244"/>
    </bk>
    <bk>
      <rc t="2" v="5245"/>
    </bk>
    <bk>
      <rc t="2" v="5246"/>
    </bk>
    <bk>
      <rc t="2" v="5247"/>
    </bk>
    <bk>
      <rc t="2" v="5248"/>
    </bk>
    <bk>
      <rc t="2" v="5249"/>
    </bk>
    <bk>
      <rc t="2" v="5250"/>
    </bk>
    <bk>
      <rc t="2" v="5251"/>
    </bk>
    <bk>
      <rc t="2" v="5252"/>
    </bk>
    <bk>
      <rc t="2" v="5253"/>
    </bk>
    <bk>
      <rc t="2" v="5254"/>
    </bk>
    <bk>
      <rc t="2" v="5255"/>
    </bk>
    <bk>
      <rc t="2" v="5256"/>
    </bk>
    <bk>
      <rc t="2" v="5257"/>
    </bk>
    <bk>
      <rc t="2" v="5258"/>
    </bk>
    <bk>
      <rc t="2" v="5259"/>
    </bk>
    <bk>
      <rc t="2" v="5260"/>
    </bk>
    <bk>
      <rc t="2" v="5261"/>
    </bk>
    <bk>
      <rc t="2" v="5262"/>
    </bk>
    <bk>
      <rc t="2" v="5263"/>
    </bk>
    <bk>
      <rc t="2" v="5264"/>
    </bk>
    <bk>
      <rc t="2" v="5265"/>
    </bk>
    <bk>
      <rc t="2" v="5266"/>
    </bk>
    <bk>
      <rc t="2" v="5267"/>
    </bk>
    <bk>
      <rc t="2" v="5268"/>
    </bk>
    <bk>
      <rc t="2" v="5269"/>
    </bk>
    <bk>
      <rc t="2" v="5270"/>
    </bk>
    <bk>
      <rc t="2" v="5271"/>
    </bk>
    <bk>
      <rc t="2" v="5272"/>
    </bk>
    <bk>
      <rc t="2" v="5273"/>
    </bk>
    <bk>
      <rc t="2" v="5274"/>
    </bk>
    <bk>
      <rc t="2" v="5275"/>
    </bk>
    <bk>
      <rc t="2" v="5276"/>
    </bk>
    <bk>
      <rc t="2" v="5277"/>
    </bk>
    <bk>
      <rc t="2" v="5278"/>
    </bk>
    <bk>
      <rc t="2" v="5279"/>
    </bk>
    <bk>
      <rc t="2" v="5280"/>
    </bk>
    <bk>
      <rc t="2" v="5281"/>
    </bk>
    <bk>
      <rc t="2" v="5282"/>
    </bk>
    <bk>
      <rc t="2" v="5283"/>
    </bk>
    <bk>
      <rc t="2" v="5284"/>
    </bk>
    <bk>
      <rc t="2" v="5285"/>
    </bk>
    <bk>
      <rc t="2" v="5286"/>
    </bk>
    <bk>
      <rc t="2" v="5287"/>
    </bk>
    <bk>
      <rc t="2" v="5288"/>
    </bk>
    <bk>
      <rc t="2" v="5289"/>
    </bk>
    <bk>
      <rc t="2" v="5290"/>
    </bk>
    <bk>
      <rc t="2" v="5291"/>
    </bk>
    <bk>
      <rc t="2" v="5292"/>
    </bk>
    <bk>
      <rc t="2" v="5293"/>
    </bk>
    <bk>
      <rc t="2" v="5294"/>
    </bk>
    <bk>
      <rc t="2" v="5295"/>
    </bk>
    <bk>
      <rc t="2" v="5296"/>
    </bk>
    <bk>
      <rc t="2" v="5297"/>
    </bk>
    <bk>
      <rc t="2" v="5298"/>
    </bk>
    <bk>
      <rc t="2" v="5299"/>
    </bk>
    <bk>
      <rc t="2" v="5300"/>
    </bk>
    <bk>
      <rc t="2" v="5301"/>
    </bk>
    <bk>
      <rc t="2" v="5302"/>
    </bk>
    <bk>
      <rc t="2" v="5303"/>
    </bk>
    <bk>
      <rc t="2" v="5304"/>
    </bk>
    <bk>
      <rc t="2" v="5305"/>
    </bk>
    <bk>
      <rc t="2" v="5306"/>
    </bk>
    <bk>
      <rc t="2" v="5307"/>
    </bk>
    <bk>
      <rc t="2" v="5308"/>
    </bk>
    <bk>
      <rc t="2" v="5309"/>
    </bk>
    <bk>
      <rc t="2" v="5310"/>
    </bk>
    <bk>
      <rc t="2" v="5311"/>
    </bk>
    <bk>
      <rc t="2" v="5312"/>
    </bk>
    <bk>
      <rc t="2" v="5313"/>
    </bk>
    <bk>
      <rc t="2" v="5314"/>
    </bk>
    <bk>
      <rc t="2" v="5315"/>
    </bk>
    <bk>
      <rc t="2" v="5316"/>
    </bk>
    <bk>
      <rc t="2" v="5317"/>
    </bk>
    <bk>
      <rc t="2" v="5318"/>
    </bk>
    <bk>
      <rc t="2" v="5319"/>
    </bk>
    <bk>
      <rc t="2" v="5320"/>
    </bk>
    <bk>
      <rc t="2" v="5321"/>
    </bk>
    <bk>
      <rc t="2" v="5322"/>
    </bk>
    <bk>
      <rc t="2" v="5323"/>
    </bk>
    <bk>
      <rc t="2" v="5324"/>
    </bk>
    <bk>
      <rc t="2" v="5325"/>
    </bk>
    <bk>
      <rc t="2" v="5326"/>
    </bk>
    <bk>
      <rc t="2" v="5327"/>
    </bk>
    <bk>
      <rc t="2" v="5328"/>
    </bk>
    <bk>
      <rc t="2" v="5329"/>
    </bk>
    <bk>
      <rc t="2" v="5330"/>
    </bk>
    <bk>
      <rc t="2" v="5331"/>
    </bk>
    <bk>
      <rc t="2" v="5332"/>
    </bk>
    <bk>
      <rc t="2" v="5333"/>
    </bk>
    <bk>
      <rc t="2" v="5334"/>
    </bk>
    <bk>
      <rc t="2" v="5335"/>
    </bk>
    <bk>
      <rc t="2" v="5336"/>
    </bk>
    <bk>
      <rc t="2" v="5337"/>
    </bk>
    <bk>
      <rc t="2" v="5338"/>
    </bk>
    <bk>
      <rc t="2" v="5339"/>
    </bk>
    <bk>
      <rc t="2" v="5340"/>
    </bk>
    <bk>
      <rc t="2" v="5341"/>
    </bk>
    <bk>
      <rc t="2" v="5342"/>
    </bk>
    <bk>
      <rc t="2" v="5343"/>
    </bk>
    <bk>
      <rc t="2" v="5344"/>
    </bk>
    <bk>
      <rc t="2" v="5345"/>
    </bk>
    <bk>
      <rc t="2" v="5346"/>
    </bk>
    <bk>
      <rc t="2" v="5347"/>
    </bk>
    <bk>
      <rc t="2" v="5348"/>
    </bk>
    <bk>
      <rc t="2" v="5349"/>
    </bk>
    <bk>
      <rc t="2" v="5350"/>
    </bk>
    <bk>
      <rc t="2" v="5351"/>
    </bk>
    <bk>
      <rc t="2" v="5352"/>
    </bk>
    <bk>
      <rc t="2" v="5353"/>
    </bk>
    <bk>
      <rc t="2" v="5354"/>
    </bk>
    <bk>
      <rc t="2" v="5355"/>
    </bk>
    <bk>
      <rc t="2" v="5356"/>
    </bk>
    <bk>
      <rc t="2" v="5357"/>
    </bk>
    <bk>
      <rc t="2" v="5358"/>
    </bk>
    <bk>
      <rc t="2" v="5359"/>
    </bk>
    <bk>
      <rc t="2" v="5360"/>
    </bk>
    <bk>
      <rc t="2" v="5361"/>
    </bk>
    <bk>
      <rc t="2" v="5362"/>
    </bk>
    <bk>
      <rc t="2" v="5363"/>
    </bk>
    <bk>
      <rc t="2" v="5364"/>
    </bk>
    <bk>
      <rc t="2" v="5365"/>
    </bk>
    <bk>
      <rc t="2" v="5366"/>
    </bk>
    <bk>
      <rc t="2" v="5367"/>
    </bk>
    <bk>
      <rc t="2" v="5368"/>
    </bk>
    <bk>
      <rc t="2" v="5369"/>
    </bk>
    <bk>
      <rc t="2" v="5370"/>
    </bk>
    <bk>
      <rc t="2" v="5371"/>
    </bk>
    <bk>
      <rc t="2" v="5372"/>
    </bk>
    <bk>
      <rc t="2" v="5373"/>
    </bk>
    <bk>
      <rc t="2" v="5374"/>
    </bk>
    <bk>
      <rc t="2" v="5375"/>
    </bk>
    <bk>
      <rc t="2" v="5376"/>
    </bk>
    <bk>
      <rc t="2" v="5377"/>
    </bk>
    <bk>
      <rc t="2" v="5378"/>
    </bk>
    <bk>
      <rc t="2" v="5379"/>
    </bk>
    <bk>
      <rc t="2" v="5380"/>
    </bk>
    <bk>
      <rc t="2" v="5381"/>
    </bk>
    <bk>
      <rc t="2" v="5382"/>
    </bk>
    <bk>
      <rc t="2" v="5383"/>
    </bk>
    <bk>
      <rc t="2" v="5384"/>
    </bk>
    <bk>
      <rc t="2" v="5385"/>
    </bk>
    <bk>
      <rc t="2" v="5386"/>
    </bk>
    <bk>
      <rc t="2" v="5387"/>
    </bk>
    <bk>
      <rc t="2" v="5388"/>
    </bk>
    <bk>
      <rc t="2" v="5389"/>
    </bk>
    <bk>
      <rc t="2" v="5390"/>
    </bk>
    <bk>
      <rc t="2" v="5391"/>
    </bk>
    <bk>
      <rc t="2" v="5392"/>
    </bk>
    <bk>
      <rc t="2" v="5393"/>
    </bk>
    <bk>
      <rc t="2" v="5394"/>
    </bk>
    <bk>
      <rc t="2" v="5395"/>
    </bk>
    <bk>
      <rc t="2" v="5396"/>
    </bk>
    <bk>
      <rc t="2" v="5397"/>
    </bk>
    <bk>
      <rc t="2" v="5398"/>
    </bk>
    <bk>
      <rc t="2" v="5399"/>
    </bk>
    <bk>
      <rc t="2" v="5400"/>
    </bk>
    <bk>
      <rc t="2" v="5401"/>
    </bk>
    <bk>
      <rc t="2" v="5402"/>
    </bk>
    <bk>
      <rc t="2" v="5403"/>
    </bk>
    <bk>
      <rc t="2" v="5404"/>
    </bk>
    <bk>
      <rc t="2" v="5405"/>
    </bk>
    <bk>
      <rc t="2" v="5406"/>
    </bk>
    <bk>
      <rc t="2" v="5407"/>
    </bk>
    <bk>
      <rc t="2" v="5408"/>
    </bk>
    <bk>
      <rc t="2" v="5409"/>
    </bk>
    <bk>
      <rc t="2" v="5410"/>
    </bk>
    <bk>
      <rc t="2" v="5411"/>
    </bk>
    <bk>
      <rc t="2" v="5412"/>
    </bk>
    <bk>
      <rc t="2" v="5413"/>
    </bk>
    <bk>
      <rc t="2" v="5414"/>
    </bk>
    <bk>
      <rc t="2" v="5415"/>
    </bk>
    <bk>
      <rc t="2" v="5416"/>
    </bk>
    <bk>
      <rc t="2" v="5417"/>
    </bk>
    <bk>
      <rc t="2" v="5418"/>
    </bk>
    <bk>
      <rc t="2" v="5419"/>
    </bk>
    <bk>
      <rc t="2" v="5420"/>
    </bk>
    <bk>
      <rc t="2" v="5421"/>
    </bk>
    <bk>
      <rc t="2" v="5422"/>
    </bk>
    <bk>
      <rc t="2" v="5423"/>
    </bk>
    <bk>
      <rc t="2" v="5424"/>
    </bk>
    <bk>
      <rc t="2" v="5425"/>
    </bk>
    <bk>
      <rc t="2" v="5426"/>
    </bk>
    <bk>
      <rc t="2" v="5427"/>
    </bk>
    <bk>
      <rc t="2" v="5428"/>
    </bk>
    <bk>
      <rc t="2" v="5429"/>
    </bk>
    <bk>
      <rc t="2" v="5430"/>
    </bk>
    <bk>
      <rc t="2" v="5431"/>
    </bk>
    <bk>
      <rc t="2" v="5432"/>
    </bk>
    <bk>
      <rc t="2" v="5433"/>
    </bk>
    <bk>
      <rc t="2" v="5434"/>
    </bk>
    <bk>
      <rc t="2" v="5435"/>
    </bk>
    <bk>
      <rc t="2" v="5436"/>
    </bk>
    <bk>
      <rc t="2" v="5437"/>
    </bk>
    <bk>
      <rc t="2" v="5438"/>
    </bk>
    <bk>
      <rc t="2" v="5439"/>
    </bk>
    <bk>
      <rc t="2" v="5440"/>
    </bk>
    <bk>
      <rc t="2" v="5441"/>
    </bk>
    <bk>
      <rc t="2" v="5442"/>
    </bk>
    <bk>
      <rc t="2" v="5443"/>
    </bk>
    <bk>
      <rc t="2" v="5444"/>
    </bk>
    <bk>
      <rc t="2" v="5445"/>
    </bk>
    <bk>
      <rc t="2" v="5446"/>
    </bk>
    <bk>
      <rc t="2" v="5447"/>
    </bk>
    <bk>
      <rc t="2" v="5448"/>
    </bk>
    <bk>
      <rc t="2" v="5449"/>
    </bk>
    <bk>
      <rc t="2" v="5450"/>
    </bk>
    <bk>
      <rc t="2" v="5451"/>
    </bk>
    <bk>
      <rc t="2" v="5452"/>
    </bk>
    <bk>
      <rc t="2" v="5453"/>
    </bk>
    <bk>
      <rc t="2" v="5454"/>
    </bk>
    <bk>
      <rc t="2" v="5455"/>
    </bk>
    <bk>
      <rc t="2" v="5456"/>
    </bk>
    <bk>
      <rc t="2" v="5457"/>
    </bk>
    <bk>
      <rc t="2" v="5458"/>
    </bk>
    <bk>
      <rc t="2" v="5459"/>
    </bk>
    <bk>
      <rc t="2" v="5460"/>
    </bk>
    <bk>
      <rc t="2" v="5461"/>
    </bk>
    <bk>
      <rc t="2" v="5462"/>
    </bk>
    <bk>
      <rc t="2" v="5463"/>
    </bk>
    <bk>
      <rc t="2" v="5464"/>
    </bk>
    <bk>
      <rc t="2" v="5465"/>
    </bk>
    <bk>
      <rc t="2" v="5466"/>
    </bk>
    <bk>
      <rc t="2" v="5467"/>
    </bk>
    <bk>
      <rc t="2" v="5468"/>
    </bk>
    <bk>
      <rc t="2" v="5469"/>
    </bk>
    <bk>
      <rc t="2" v="5470"/>
    </bk>
    <bk>
      <rc t="2" v="5471"/>
    </bk>
    <bk>
      <rc t="2" v="5472"/>
    </bk>
    <bk>
      <rc t="2" v="5473"/>
    </bk>
    <bk>
      <rc t="2" v="5474"/>
    </bk>
    <bk>
      <rc t="2" v="5475"/>
    </bk>
    <bk>
      <rc t="2" v="5476"/>
    </bk>
    <bk>
      <rc t="2" v="5477"/>
    </bk>
    <bk>
      <rc t="2" v="5478"/>
    </bk>
    <bk>
      <rc t="2" v="5479"/>
    </bk>
    <bk>
      <rc t="2" v="5480"/>
    </bk>
    <bk>
      <rc t="2" v="5481"/>
    </bk>
    <bk>
      <rc t="2" v="5482"/>
    </bk>
    <bk>
      <rc t="2" v="5483"/>
    </bk>
    <bk>
      <rc t="2" v="5484"/>
    </bk>
    <bk>
      <rc t="2" v="5485"/>
    </bk>
    <bk>
      <rc t="2" v="5486"/>
    </bk>
    <bk>
      <rc t="2" v="5487"/>
    </bk>
    <bk>
      <rc t="2" v="5488"/>
    </bk>
    <bk>
      <rc t="2" v="5489"/>
    </bk>
    <bk>
      <rc t="2" v="5490"/>
    </bk>
    <bk>
      <rc t="2" v="5491"/>
    </bk>
    <bk>
      <rc t="2" v="5492"/>
    </bk>
    <bk>
      <rc t="2" v="5493"/>
    </bk>
    <bk>
      <rc t="2" v="5494"/>
    </bk>
    <bk>
      <rc t="2" v="5495"/>
    </bk>
    <bk>
      <rc t="2" v="5496"/>
    </bk>
    <bk>
      <rc t="2" v="5497"/>
    </bk>
    <bk>
      <rc t="2" v="5498"/>
    </bk>
    <bk>
      <rc t="2" v="5499"/>
    </bk>
    <bk>
      <rc t="2" v="5500"/>
    </bk>
    <bk>
      <rc t="2" v="5501"/>
    </bk>
    <bk>
      <rc t="2" v="5502"/>
    </bk>
    <bk>
      <rc t="2" v="5503"/>
    </bk>
    <bk>
      <rc t="2" v="5504"/>
    </bk>
    <bk>
      <rc t="2" v="5505"/>
    </bk>
    <bk>
      <rc t="2" v="5506"/>
    </bk>
    <bk>
      <rc t="2" v="5507"/>
    </bk>
    <bk>
      <rc t="2" v="5508"/>
    </bk>
    <bk>
      <rc t="2" v="5509"/>
    </bk>
    <bk>
      <rc t="2" v="5510"/>
    </bk>
    <bk>
      <rc t="2" v="5511"/>
    </bk>
    <bk>
      <rc t="2" v="5512"/>
    </bk>
    <bk>
      <rc t="2" v="5513"/>
    </bk>
    <bk>
      <rc t="2" v="5514"/>
    </bk>
    <bk>
      <rc t="2" v="5515"/>
    </bk>
    <bk>
      <rc t="2" v="5516"/>
    </bk>
    <bk>
      <rc t="2" v="5517"/>
    </bk>
    <bk>
      <rc t="2" v="5518"/>
    </bk>
    <bk>
      <rc t="2" v="5519"/>
    </bk>
    <bk>
      <rc t="2" v="5520"/>
    </bk>
    <bk>
      <rc t="2" v="5521"/>
    </bk>
    <bk>
      <rc t="2" v="5522"/>
    </bk>
    <bk>
      <rc t="2" v="5523"/>
    </bk>
    <bk>
      <rc t="2" v="5524"/>
    </bk>
    <bk>
      <rc t="2" v="5525"/>
    </bk>
    <bk>
      <rc t="2" v="5526"/>
    </bk>
    <bk>
      <rc t="2" v="5527"/>
    </bk>
    <bk>
      <rc t="2" v="5528"/>
    </bk>
    <bk>
      <rc t="2" v="5529"/>
    </bk>
    <bk>
      <rc t="2" v="5530"/>
    </bk>
    <bk>
      <rc t="2" v="5531"/>
    </bk>
    <bk>
      <rc t="2" v="5532"/>
    </bk>
    <bk>
      <rc t="2" v="5533"/>
    </bk>
    <bk>
      <rc t="2" v="5534"/>
    </bk>
    <bk>
      <rc t="2" v="5535"/>
    </bk>
    <bk>
      <rc t="2" v="5536"/>
    </bk>
    <bk>
      <rc t="2" v="5537"/>
    </bk>
    <bk>
      <rc t="2" v="5538"/>
    </bk>
    <bk>
      <rc t="2" v="5539"/>
    </bk>
    <bk>
      <rc t="2" v="5540"/>
    </bk>
    <bk>
      <rc t="2" v="5541"/>
    </bk>
    <bk>
      <rc t="2" v="5542"/>
    </bk>
    <bk>
      <rc t="2" v="5543"/>
    </bk>
    <bk>
      <rc t="2" v="5544"/>
    </bk>
    <bk>
      <rc t="2" v="5545"/>
    </bk>
    <bk>
      <rc t="2" v="5546"/>
    </bk>
    <bk>
      <rc t="2" v="5547"/>
    </bk>
    <bk>
      <rc t="2" v="5548"/>
    </bk>
    <bk>
      <rc t="2" v="5549"/>
    </bk>
    <bk>
      <rc t="2" v="5550"/>
    </bk>
    <bk>
      <rc t="2" v="5551"/>
    </bk>
    <bk>
      <rc t="2" v="5552"/>
    </bk>
    <bk>
      <rc t="2" v="5553"/>
    </bk>
    <bk>
      <rc t="2" v="5554"/>
    </bk>
    <bk>
      <rc t="2" v="5555"/>
    </bk>
    <bk>
      <rc t="2" v="5556"/>
    </bk>
    <bk>
      <rc t="2" v="5557"/>
    </bk>
    <bk>
      <rc t="2" v="5558"/>
    </bk>
    <bk>
      <rc t="2" v="5559"/>
    </bk>
    <bk>
      <rc t="2" v="5560"/>
    </bk>
    <bk>
      <rc t="2" v="5561"/>
    </bk>
    <bk>
      <rc t="2" v="5562"/>
    </bk>
    <bk>
      <rc t="2" v="5563"/>
    </bk>
    <bk>
      <rc t="2" v="5564"/>
    </bk>
    <bk>
      <rc t="2" v="5565"/>
    </bk>
    <bk>
      <rc t="2" v="5566"/>
    </bk>
    <bk>
      <rc t="2" v="5567"/>
    </bk>
    <bk>
      <rc t="2" v="5568"/>
    </bk>
    <bk>
      <rc t="2" v="5569"/>
    </bk>
    <bk>
      <rc t="2" v="5570"/>
    </bk>
    <bk>
      <rc t="2" v="5571"/>
    </bk>
    <bk>
      <rc t="2" v="5572"/>
    </bk>
    <bk>
      <rc t="2" v="5573"/>
    </bk>
    <bk>
      <rc t="2" v="5574"/>
    </bk>
    <bk>
      <rc t="2" v="5575"/>
    </bk>
    <bk>
      <rc t="2" v="5576"/>
    </bk>
    <bk>
      <rc t="2" v="5577"/>
    </bk>
    <bk>
      <rc t="2" v="5578"/>
    </bk>
    <bk>
      <rc t="2" v="5579"/>
    </bk>
    <bk>
      <rc t="2" v="5580"/>
    </bk>
    <bk>
      <rc t="2" v="5581"/>
    </bk>
    <bk>
      <rc t="2" v="5582"/>
    </bk>
    <bk>
      <rc t="2" v="5583"/>
    </bk>
    <bk>
      <rc t="2" v="5584"/>
    </bk>
    <bk>
      <rc t="2" v="5585"/>
    </bk>
    <bk>
      <rc t="2" v="5586"/>
    </bk>
    <bk>
      <rc t="2" v="5587"/>
    </bk>
    <bk>
      <rc t="2" v="5588"/>
    </bk>
    <bk>
      <rc t="2" v="5589"/>
    </bk>
    <bk>
      <rc t="2" v="5590"/>
    </bk>
    <bk>
      <rc t="2" v="5591"/>
    </bk>
    <bk>
      <rc t="2" v="5592"/>
    </bk>
    <bk>
      <rc t="2" v="5593"/>
    </bk>
    <bk>
      <rc t="2" v="5594"/>
    </bk>
    <bk>
      <rc t="2" v="5595"/>
    </bk>
    <bk>
      <rc t="2" v="5596"/>
    </bk>
    <bk>
      <rc t="2" v="5597"/>
    </bk>
    <bk>
      <rc t="2" v="5598"/>
    </bk>
    <bk>
      <rc t="2" v="5599"/>
    </bk>
    <bk>
      <rc t="2" v="5600"/>
    </bk>
    <bk>
      <rc t="2" v="5601"/>
    </bk>
    <bk>
      <rc t="2" v="5602"/>
    </bk>
    <bk>
      <rc t="2" v="5603"/>
    </bk>
    <bk>
      <rc t="2" v="5604"/>
    </bk>
    <bk>
      <rc t="2" v="5605"/>
    </bk>
    <bk>
      <rc t="2" v="5606"/>
    </bk>
    <bk>
      <rc t="2" v="5607"/>
    </bk>
    <bk>
      <rc t="2" v="5608"/>
    </bk>
    <bk>
      <rc t="2" v="5609"/>
    </bk>
    <bk>
      <rc t="2" v="5610"/>
    </bk>
    <bk>
      <rc t="2" v="5611"/>
    </bk>
    <bk>
      <rc t="2" v="5612"/>
    </bk>
    <bk>
      <rc t="2" v="5613"/>
    </bk>
    <bk>
      <rc t="2" v="5614"/>
    </bk>
    <bk>
      <rc t="2" v="5615"/>
    </bk>
    <bk>
      <rc t="2" v="5616"/>
    </bk>
    <bk>
      <rc t="2" v="5617"/>
    </bk>
    <bk>
      <rc t="2" v="5618"/>
    </bk>
    <bk>
      <rc t="2" v="5619"/>
    </bk>
    <bk>
      <rc t="2" v="5620"/>
    </bk>
    <bk>
      <rc t="2" v="5621"/>
    </bk>
    <bk>
      <rc t="2" v="5622"/>
    </bk>
    <bk>
      <rc t="2" v="5623"/>
    </bk>
    <bk>
      <rc t="2" v="5624"/>
    </bk>
    <bk>
      <rc t="2" v="5625"/>
    </bk>
    <bk>
      <rc t="2" v="5626"/>
    </bk>
    <bk>
      <rc t="2" v="5627"/>
    </bk>
    <bk>
      <rc t="2" v="5628"/>
    </bk>
    <bk>
      <rc t="2" v="5629"/>
    </bk>
    <bk>
      <rc t="2" v="5630"/>
    </bk>
    <bk>
      <rc t="2" v="5631"/>
    </bk>
    <bk>
      <rc t="2" v="5632"/>
    </bk>
    <bk>
      <rc t="2" v="5633"/>
    </bk>
    <bk>
      <rc t="2" v="5634"/>
    </bk>
    <bk>
      <rc t="2" v="5635"/>
    </bk>
    <bk>
      <rc t="2" v="5636"/>
    </bk>
    <bk>
      <rc t="2" v="5637"/>
    </bk>
    <bk>
      <rc t="2" v="5638"/>
    </bk>
    <bk>
      <rc t="2" v="5639"/>
    </bk>
    <bk>
      <rc t="2" v="5640"/>
    </bk>
    <bk>
      <rc t="2" v="5641"/>
    </bk>
    <bk>
      <rc t="2" v="5642"/>
    </bk>
    <bk>
      <rc t="2" v="5643"/>
    </bk>
    <bk>
      <rc t="2" v="5644"/>
    </bk>
    <bk>
      <rc t="2" v="5645"/>
    </bk>
    <bk>
      <rc t="2" v="5646"/>
    </bk>
    <bk>
      <rc t="2" v="5647"/>
    </bk>
    <bk>
      <rc t="2" v="5648"/>
    </bk>
    <bk>
      <rc t="2" v="5649"/>
    </bk>
    <bk>
      <rc t="2" v="5650"/>
    </bk>
    <bk>
      <rc t="2" v="5651"/>
    </bk>
    <bk>
      <rc t="2" v="5652"/>
    </bk>
    <bk>
      <rc t="2" v="5653"/>
    </bk>
    <bk>
      <rc t="2" v="5654"/>
    </bk>
    <bk>
      <rc t="2" v="5655"/>
    </bk>
    <bk>
      <rc t="2" v="5656"/>
    </bk>
    <bk>
      <rc t="2" v="5657"/>
    </bk>
    <bk>
      <rc t="2" v="5658"/>
    </bk>
    <bk>
      <rc t="2" v="5659"/>
    </bk>
    <bk>
      <rc t="2" v="5660"/>
    </bk>
    <bk>
      <rc t="2" v="5661"/>
    </bk>
    <bk>
      <rc t="2" v="5662"/>
    </bk>
    <bk>
      <rc t="2" v="5663"/>
    </bk>
    <bk>
      <rc t="2" v="5664"/>
    </bk>
    <bk>
      <rc t="2" v="5665"/>
    </bk>
    <bk>
      <rc t="2" v="5666"/>
    </bk>
    <bk>
      <rc t="2" v="5667"/>
    </bk>
    <bk>
      <rc t="2" v="5668"/>
    </bk>
    <bk>
      <rc t="2" v="5669"/>
    </bk>
    <bk>
      <rc t="2" v="5670"/>
    </bk>
    <bk>
      <rc t="2" v="5671"/>
    </bk>
    <bk>
      <rc t="2" v="5672"/>
    </bk>
    <bk>
      <rc t="2" v="5673"/>
    </bk>
    <bk>
      <rc t="2" v="5674"/>
    </bk>
    <bk>
      <rc t="2" v="5675"/>
    </bk>
    <bk>
      <rc t="2" v="5676"/>
    </bk>
    <bk>
      <rc t="2" v="5677"/>
    </bk>
    <bk>
      <rc t="2" v="5678"/>
    </bk>
    <bk>
      <rc t="2" v="5679"/>
    </bk>
    <bk>
      <rc t="2" v="5680"/>
    </bk>
    <bk>
      <rc t="2" v="5681"/>
    </bk>
    <bk>
      <rc t="2" v="5682"/>
    </bk>
    <bk>
      <rc t="2" v="5683"/>
    </bk>
    <bk>
      <rc t="2" v="5684"/>
    </bk>
    <bk>
      <rc t="2" v="5685"/>
    </bk>
    <bk>
      <rc t="2" v="5686"/>
    </bk>
    <bk>
      <rc t="2" v="5687"/>
    </bk>
    <bk>
      <rc t="2" v="5688"/>
    </bk>
    <bk>
      <rc t="2" v="5689"/>
    </bk>
    <bk>
      <rc t="2" v="5690"/>
    </bk>
    <bk>
      <rc t="2" v="5691"/>
    </bk>
    <bk>
      <rc t="2" v="5692"/>
    </bk>
    <bk>
      <rc t="2" v="5693"/>
    </bk>
    <bk>
      <rc t="2" v="5694"/>
    </bk>
    <bk>
      <rc t="2" v="5695"/>
    </bk>
    <bk>
      <rc t="2" v="5696"/>
    </bk>
    <bk>
      <rc t="2" v="5697"/>
    </bk>
    <bk>
      <rc t="2" v="5698"/>
    </bk>
    <bk>
      <rc t="2" v="5699"/>
    </bk>
    <bk>
      <rc t="2" v="5700"/>
    </bk>
    <bk>
      <rc t="2" v="5701"/>
    </bk>
    <bk>
      <rc t="2" v="5702"/>
    </bk>
    <bk>
      <rc t="2" v="5703"/>
    </bk>
    <bk>
      <rc t="2" v="5704"/>
    </bk>
    <bk>
      <rc t="2" v="5705"/>
    </bk>
    <bk>
      <rc t="2" v="5706"/>
    </bk>
    <bk>
      <rc t="2" v="5707"/>
    </bk>
    <bk>
      <rc t="2" v="5708"/>
    </bk>
    <bk>
      <rc t="2" v="5709"/>
    </bk>
    <bk>
      <rc t="2" v="5710"/>
    </bk>
    <bk>
      <rc t="2" v="5711"/>
    </bk>
    <bk>
      <rc t="2" v="5712"/>
    </bk>
    <bk>
      <rc t="2" v="5713"/>
    </bk>
    <bk>
      <rc t="2" v="5714"/>
    </bk>
    <bk>
      <rc t="2" v="5715"/>
    </bk>
    <bk>
      <rc t="2" v="5716"/>
    </bk>
    <bk>
      <rc t="2" v="5717"/>
    </bk>
    <bk>
      <rc t="2" v="5718"/>
    </bk>
    <bk>
      <rc t="2" v="5719"/>
    </bk>
    <bk>
      <rc t="2" v="5720"/>
    </bk>
    <bk>
      <rc t="2" v="5721"/>
    </bk>
    <bk>
      <rc t="2" v="5722"/>
    </bk>
    <bk>
      <rc t="2" v="5723"/>
    </bk>
    <bk>
      <rc t="2" v="5724"/>
    </bk>
    <bk>
      <rc t="2" v="5725"/>
    </bk>
    <bk>
      <rc t="2" v="5726"/>
    </bk>
    <bk>
      <rc t="2" v="5727"/>
    </bk>
    <bk>
      <rc t="2" v="5728"/>
    </bk>
    <bk>
      <rc t="2" v="5729"/>
    </bk>
    <bk>
      <rc t="2" v="5730"/>
    </bk>
    <bk>
      <rc t="2" v="5731"/>
    </bk>
    <bk>
      <rc t="2" v="5732"/>
    </bk>
    <bk>
      <rc t="2" v="5733"/>
    </bk>
    <bk>
      <rc t="2" v="5734"/>
    </bk>
    <bk>
      <rc t="2" v="5735"/>
    </bk>
    <bk>
      <rc t="2" v="5736"/>
    </bk>
    <bk>
      <rc t="2" v="5737"/>
    </bk>
    <bk>
      <rc t="2" v="5738"/>
    </bk>
    <bk>
      <rc t="2" v="5739"/>
    </bk>
    <bk>
      <rc t="2" v="5740"/>
    </bk>
    <bk>
      <rc t="2" v="5741"/>
    </bk>
    <bk>
      <rc t="2" v="5742"/>
    </bk>
    <bk>
      <rc t="2" v="5743"/>
    </bk>
    <bk>
      <rc t="2" v="5744"/>
    </bk>
    <bk>
      <rc t="2" v="5745"/>
    </bk>
    <bk>
      <rc t="2" v="5746"/>
    </bk>
    <bk>
      <rc t="2" v="5747"/>
    </bk>
    <bk>
      <rc t="2" v="5748"/>
    </bk>
    <bk>
      <rc t="2" v="5749"/>
    </bk>
    <bk>
      <rc t="2" v="5750"/>
    </bk>
    <bk>
      <rc t="2" v="5751"/>
    </bk>
    <bk>
      <rc t="2" v="5752"/>
    </bk>
    <bk>
      <rc t="2" v="5753"/>
    </bk>
    <bk>
      <rc t="2" v="5754"/>
    </bk>
    <bk>
      <rc t="2" v="5755"/>
    </bk>
    <bk>
      <rc t="2" v="5756"/>
    </bk>
    <bk>
      <rc t="2" v="5757"/>
    </bk>
    <bk>
      <rc t="2" v="5758"/>
    </bk>
    <bk>
      <rc t="2" v="5759"/>
    </bk>
    <bk>
      <rc t="2" v="5760"/>
    </bk>
    <bk>
      <rc t="2" v="5761"/>
    </bk>
    <bk>
      <rc t="2" v="5762"/>
    </bk>
    <bk>
      <rc t="2" v="5763"/>
    </bk>
    <bk>
      <rc t="2" v="5764"/>
    </bk>
    <bk>
      <rc t="2" v="5765"/>
    </bk>
    <bk>
      <rc t="2" v="5766"/>
    </bk>
    <bk>
      <rc t="2" v="5767"/>
    </bk>
    <bk>
      <rc t="2" v="5768"/>
    </bk>
    <bk>
      <rc t="2" v="5769"/>
    </bk>
    <bk>
      <rc t="2" v="5770"/>
    </bk>
    <bk>
      <rc t="2" v="5771"/>
    </bk>
    <bk>
      <rc t="2" v="5772"/>
    </bk>
    <bk>
      <rc t="2" v="5773"/>
    </bk>
    <bk>
      <rc t="2" v="5774"/>
    </bk>
    <bk>
      <rc t="2" v="5775"/>
    </bk>
    <bk>
      <rc t="2" v="5776"/>
    </bk>
    <bk>
      <rc t="2" v="5777"/>
    </bk>
    <bk>
      <rc t="2" v="5778"/>
    </bk>
    <bk>
      <rc t="2" v="5779"/>
    </bk>
    <bk>
      <rc t="2" v="5780"/>
    </bk>
    <bk>
      <rc t="2" v="5781"/>
    </bk>
    <bk>
      <rc t="2" v="5782"/>
    </bk>
    <bk>
      <rc t="2" v="5783"/>
    </bk>
    <bk>
      <rc t="2" v="5784"/>
    </bk>
    <bk>
      <rc t="2" v="5785"/>
    </bk>
    <bk>
      <rc t="2" v="5786"/>
    </bk>
    <bk>
      <rc t="2" v="5787"/>
    </bk>
    <bk>
      <rc t="2" v="5788"/>
    </bk>
    <bk>
      <rc t="2" v="5789"/>
    </bk>
    <bk>
      <rc t="2" v="5790"/>
    </bk>
    <bk>
      <rc t="2" v="5791"/>
    </bk>
    <bk>
      <rc t="2" v="5792"/>
    </bk>
    <bk>
      <rc t="2" v="5793"/>
    </bk>
    <bk>
      <rc t="2" v="5794"/>
    </bk>
    <bk>
      <rc t="2" v="5795"/>
    </bk>
    <bk>
      <rc t="2" v="5796"/>
    </bk>
    <bk>
      <rc t="2" v="5797"/>
    </bk>
    <bk>
      <rc t="2" v="5798"/>
    </bk>
    <bk>
      <rc t="2" v="5799"/>
    </bk>
    <bk>
      <rc t="2" v="5800"/>
    </bk>
    <bk>
      <rc t="2" v="5801"/>
    </bk>
    <bk>
      <rc t="2" v="5802"/>
    </bk>
    <bk>
      <rc t="2" v="5803"/>
    </bk>
    <bk>
      <rc t="2" v="5804"/>
    </bk>
    <bk>
      <rc t="2" v="5805"/>
    </bk>
    <bk>
      <rc t="2" v="5806"/>
    </bk>
    <bk>
      <rc t="2" v="5807"/>
    </bk>
    <bk>
      <rc t="2" v="5808"/>
    </bk>
    <bk>
      <rc t="2" v="5809"/>
    </bk>
    <bk>
      <rc t="2" v="5810"/>
    </bk>
    <bk>
      <rc t="2" v="5811"/>
    </bk>
    <bk>
      <rc t="2" v="5812"/>
    </bk>
    <bk>
      <rc t="2" v="5813"/>
    </bk>
    <bk>
      <rc t="2" v="5814"/>
    </bk>
    <bk>
      <rc t="2" v="5815"/>
    </bk>
    <bk>
      <rc t="2" v="5816"/>
    </bk>
    <bk>
      <rc t="2" v="5817"/>
    </bk>
    <bk>
      <rc t="2" v="5818"/>
    </bk>
    <bk>
      <rc t="2" v="5819"/>
    </bk>
    <bk>
      <rc t="2" v="5820"/>
    </bk>
    <bk>
      <rc t="2" v="5821"/>
    </bk>
    <bk>
      <rc t="2" v="5822"/>
    </bk>
    <bk>
      <rc t="2" v="5823"/>
    </bk>
    <bk>
      <rc t="2" v="5824"/>
    </bk>
    <bk>
      <rc t="2" v="5825"/>
    </bk>
    <bk>
      <rc t="2" v="5826"/>
    </bk>
    <bk>
      <rc t="2" v="5827"/>
    </bk>
    <bk>
      <rc t="2" v="5828"/>
    </bk>
    <bk>
      <rc t="2" v="5829"/>
    </bk>
    <bk>
      <rc t="2" v="5830"/>
    </bk>
    <bk>
      <rc t="2" v="5831"/>
    </bk>
    <bk>
      <rc t="2" v="5832"/>
    </bk>
    <bk>
      <rc t="2" v="5833"/>
    </bk>
    <bk>
      <rc t="2" v="5834"/>
    </bk>
    <bk>
      <rc t="2" v="5835"/>
    </bk>
    <bk>
      <rc t="2" v="5836"/>
    </bk>
    <bk>
      <rc t="2" v="5837"/>
    </bk>
    <bk>
      <rc t="2" v="5838"/>
    </bk>
    <bk>
      <rc t="2" v="5839"/>
    </bk>
    <bk>
      <rc t="2" v="5840"/>
    </bk>
    <bk>
      <rc t="2" v="5841"/>
    </bk>
    <bk>
      <rc t="2" v="5842"/>
    </bk>
    <bk>
      <rc t="2" v="5843"/>
    </bk>
    <bk>
      <rc t="2" v="5844"/>
    </bk>
    <bk>
      <rc t="2" v="5845"/>
    </bk>
    <bk>
      <rc t="2" v="5846"/>
    </bk>
    <bk>
      <rc t="2" v="5847"/>
    </bk>
    <bk>
      <rc t="2" v="5848"/>
    </bk>
    <bk>
      <rc t="2" v="5849"/>
    </bk>
    <bk>
      <rc t="2" v="5850"/>
    </bk>
    <bk>
      <rc t="2" v="5851"/>
    </bk>
    <bk>
      <rc t="2" v="5852"/>
    </bk>
    <bk>
      <rc t="2" v="5853"/>
    </bk>
    <bk>
      <rc t="2" v="5854"/>
    </bk>
    <bk>
      <rc t="2" v="5855"/>
    </bk>
    <bk>
      <rc t="2" v="5856"/>
    </bk>
    <bk>
      <rc t="2" v="5857"/>
    </bk>
    <bk>
      <rc t="2" v="5858"/>
    </bk>
    <bk>
      <rc t="2" v="5859"/>
    </bk>
    <bk>
      <rc t="2" v="5860"/>
    </bk>
    <bk>
      <rc t="2" v="5861"/>
    </bk>
    <bk>
      <rc t="2" v="5862"/>
    </bk>
    <bk>
      <rc t="2" v="5863"/>
    </bk>
    <bk>
      <rc t="2" v="5864"/>
    </bk>
    <bk>
      <rc t="2" v="5865"/>
    </bk>
    <bk>
      <rc t="2" v="5866"/>
    </bk>
    <bk>
      <rc t="2" v="5867"/>
    </bk>
    <bk>
      <rc t="2" v="5868"/>
    </bk>
    <bk>
      <rc t="2" v="5869"/>
    </bk>
    <bk>
      <rc t="2" v="5870"/>
    </bk>
    <bk>
      <rc t="2" v="5871"/>
    </bk>
    <bk>
      <rc t="2" v="5872"/>
    </bk>
    <bk>
      <rc t="2" v="5873"/>
    </bk>
    <bk>
      <rc t="2" v="5874"/>
    </bk>
    <bk>
      <rc t="2" v="5875"/>
    </bk>
    <bk>
      <rc t="2" v="5876"/>
    </bk>
    <bk>
      <rc t="2" v="5877"/>
    </bk>
    <bk>
      <rc t="2" v="5878"/>
    </bk>
    <bk>
      <rc t="2" v="5879"/>
    </bk>
    <bk>
      <rc t="2" v="5880"/>
    </bk>
    <bk>
      <rc t="2" v="5881"/>
    </bk>
    <bk>
      <rc t="2" v="5882"/>
    </bk>
    <bk>
      <rc t="2" v="5883"/>
    </bk>
    <bk>
      <rc t="2" v="5884"/>
    </bk>
    <bk>
      <rc t="2" v="5885"/>
    </bk>
    <bk>
      <rc t="2" v="5886"/>
    </bk>
    <bk>
      <rc t="2" v="5887"/>
    </bk>
    <bk>
      <rc t="2" v="5888"/>
    </bk>
    <bk>
      <rc t="2" v="5889"/>
    </bk>
    <bk>
      <rc t="2" v="5890"/>
    </bk>
    <bk>
      <rc t="2" v="5891"/>
    </bk>
    <bk>
      <rc t="2" v="5892"/>
    </bk>
    <bk>
      <rc t="2" v="5893"/>
    </bk>
    <bk>
      <rc t="2" v="5894"/>
    </bk>
    <bk>
      <rc t="2" v="5895"/>
    </bk>
    <bk>
      <rc t="2" v="5896"/>
    </bk>
    <bk>
      <rc t="2" v="5897"/>
    </bk>
    <bk>
      <rc t="2" v="5898"/>
    </bk>
    <bk>
      <rc t="2" v="5899"/>
    </bk>
    <bk>
      <rc t="2" v="5900"/>
    </bk>
    <bk>
      <rc t="2" v="5901"/>
    </bk>
    <bk>
      <rc t="2" v="5902"/>
    </bk>
    <bk>
      <rc t="2" v="5903"/>
    </bk>
    <bk>
      <rc t="2" v="5904"/>
    </bk>
    <bk>
      <rc t="2" v="5905"/>
    </bk>
    <bk>
      <rc t="2" v="5906"/>
    </bk>
    <bk>
      <rc t="2" v="5907"/>
    </bk>
    <bk>
      <rc t="2" v="5908"/>
    </bk>
    <bk>
      <rc t="2" v="5909"/>
    </bk>
    <bk>
      <rc t="2" v="5910"/>
    </bk>
    <bk>
      <rc t="2" v="5911"/>
    </bk>
    <bk>
      <rc t="2" v="5912"/>
    </bk>
    <bk>
      <rc t="2" v="5913"/>
    </bk>
    <bk>
      <rc t="2" v="5914"/>
    </bk>
    <bk>
      <rc t="2" v="5915"/>
    </bk>
    <bk>
      <rc t="2" v="5916"/>
    </bk>
    <bk>
      <rc t="2" v="5917"/>
    </bk>
    <bk>
      <rc t="2" v="5918"/>
    </bk>
    <bk>
      <rc t="2" v="5919"/>
    </bk>
    <bk>
      <rc t="2" v="5920"/>
    </bk>
    <bk>
      <rc t="2" v="5921"/>
    </bk>
    <bk>
      <rc t="2" v="5922"/>
    </bk>
    <bk>
      <rc t="2" v="5923"/>
    </bk>
    <bk>
      <rc t="2" v="5924"/>
    </bk>
    <bk>
      <rc t="2" v="5925"/>
    </bk>
    <bk>
      <rc t="2" v="5926"/>
    </bk>
    <bk>
      <rc t="2" v="5927"/>
    </bk>
    <bk>
      <rc t="2" v="5928"/>
    </bk>
    <bk>
      <rc t="2" v="5929"/>
    </bk>
    <bk>
      <rc t="2" v="5930"/>
    </bk>
    <bk>
      <rc t="2" v="5931"/>
    </bk>
    <bk>
      <rc t="2" v="5932"/>
    </bk>
    <bk>
      <rc t="2" v="5933"/>
    </bk>
    <bk>
      <rc t="2" v="5934"/>
    </bk>
    <bk>
      <rc t="2" v="5935"/>
    </bk>
    <bk>
      <rc t="2" v="5936"/>
    </bk>
    <bk>
      <rc t="2" v="5937"/>
    </bk>
    <bk>
      <rc t="2" v="5938"/>
    </bk>
    <bk>
      <rc t="2" v="5939"/>
    </bk>
    <bk>
      <rc t="2" v="5940"/>
    </bk>
    <bk>
      <rc t="2" v="5941"/>
    </bk>
    <bk>
      <rc t="2" v="5942"/>
    </bk>
    <bk>
      <rc t="2" v="5943"/>
    </bk>
    <bk>
      <rc t="2" v="5944"/>
    </bk>
    <bk>
      <rc t="2" v="5945"/>
    </bk>
    <bk>
      <rc t="2" v="5946"/>
    </bk>
    <bk>
      <rc t="2" v="5947"/>
    </bk>
    <bk>
      <rc t="2" v="5948"/>
    </bk>
    <bk>
      <rc t="2" v="5949"/>
    </bk>
    <bk>
      <rc t="2" v="5950"/>
    </bk>
    <bk>
      <rc t="2" v="5951"/>
    </bk>
    <bk>
      <rc t="2" v="5952"/>
    </bk>
    <bk>
      <rc t="2" v="5953"/>
    </bk>
    <bk>
      <rc t="2" v="5954"/>
    </bk>
    <bk>
      <rc t="2" v="5955"/>
    </bk>
    <bk>
      <rc t="2" v="5956"/>
    </bk>
    <bk>
      <rc t="2" v="5957"/>
    </bk>
    <bk>
      <rc t="2" v="5958"/>
    </bk>
    <bk>
      <rc t="2" v="5959"/>
    </bk>
    <bk>
      <rc t="2" v="5960"/>
    </bk>
    <bk>
      <rc t="2" v="5961"/>
    </bk>
    <bk>
      <rc t="2" v="5962"/>
    </bk>
    <bk>
      <rc t="2" v="5963"/>
    </bk>
    <bk>
      <rc t="2" v="5964"/>
    </bk>
    <bk>
      <rc t="2" v="5965"/>
    </bk>
    <bk>
      <rc t="2" v="5966"/>
    </bk>
    <bk>
      <rc t="2" v="5967"/>
    </bk>
    <bk>
      <rc t="2" v="5968"/>
    </bk>
    <bk>
      <rc t="2" v="5969"/>
    </bk>
    <bk>
      <rc t="2" v="5970"/>
    </bk>
    <bk>
      <rc t="2" v="5971"/>
    </bk>
    <bk>
      <rc t="2" v="5972"/>
    </bk>
    <bk>
      <rc t="2" v="5973"/>
    </bk>
    <bk>
      <rc t="2" v="5974"/>
    </bk>
    <bk>
      <rc t="2" v="5975"/>
    </bk>
    <bk>
      <rc t="2" v="5976"/>
    </bk>
    <bk>
      <rc t="2" v="5977"/>
    </bk>
    <bk>
      <rc t="2" v="5978"/>
    </bk>
    <bk>
      <rc t="2" v="5979"/>
    </bk>
    <bk>
      <rc t="2" v="5980"/>
    </bk>
    <bk>
      <rc t="2" v="5981"/>
    </bk>
    <bk>
      <rc t="2" v="5982"/>
    </bk>
    <bk>
      <rc t="2" v="5983"/>
    </bk>
    <bk>
      <rc t="2" v="5984"/>
    </bk>
    <bk>
      <rc t="2" v="5985"/>
    </bk>
    <bk>
      <rc t="2" v="5986"/>
    </bk>
    <bk>
      <rc t="2" v="5987"/>
    </bk>
    <bk>
      <rc t="2" v="5988"/>
    </bk>
    <bk>
      <rc t="2" v="5989"/>
    </bk>
    <bk>
      <rc t="2" v="5990"/>
    </bk>
    <bk>
      <rc t="2" v="5991"/>
    </bk>
    <bk>
      <rc t="2" v="5992"/>
    </bk>
    <bk>
      <rc t="2" v="5993"/>
    </bk>
    <bk>
      <rc t="2" v="5994"/>
    </bk>
    <bk>
      <rc t="2" v="5995"/>
    </bk>
    <bk>
      <rc t="2" v="5996"/>
    </bk>
    <bk>
      <rc t="2" v="5997"/>
    </bk>
    <bk>
      <rc t="2" v="5998"/>
    </bk>
    <bk>
      <rc t="2" v="5999"/>
    </bk>
    <bk>
      <rc t="2" v="6000"/>
    </bk>
    <bk>
      <rc t="2" v="6001"/>
    </bk>
    <bk>
      <rc t="2" v="6002"/>
    </bk>
    <bk>
      <rc t="2" v="6003"/>
    </bk>
    <bk>
      <rc t="2" v="6004"/>
    </bk>
    <bk>
      <rc t="2" v="6005"/>
    </bk>
    <bk>
      <rc t="2" v="6006"/>
    </bk>
    <bk>
      <rc t="2" v="6007"/>
    </bk>
    <bk>
      <rc t="2" v="6008"/>
    </bk>
    <bk>
      <rc t="2" v="6009"/>
    </bk>
    <bk>
      <rc t="2" v="6010"/>
    </bk>
    <bk>
      <rc t="2" v="6011"/>
    </bk>
    <bk>
      <rc t="2" v="6012"/>
    </bk>
    <bk>
      <rc t="2" v="6013"/>
    </bk>
    <bk>
      <rc t="2" v="6014"/>
    </bk>
    <bk>
      <rc t="2" v="6015"/>
    </bk>
    <bk>
      <rc t="2" v="6016"/>
    </bk>
    <bk>
      <rc t="2" v="6017"/>
    </bk>
    <bk>
      <rc t="2" v="6018"/>
    </bk>
    <bk>
      <rc t="2" v="6019"/>
    </bk>
    <bk>
      <rc t="2" v="6020"/>
    </bk>
    <bk>
      <rc t="2" v="6021"/>
    </bk>
    <bk>
      <rc t="2" v="6022"/>
    </bk>
    <bk>
      <rc t="2" v="6023"/>
    </bk>
    <bk>
      <rc t="2" v="6024"/>
    </bk>
    <bk>
      <rc t="2" v="6025"/>
    </bk>
    <bk>
      <rc t="2" v="6026"/>
    </bk>
    <bk>
      <rc t="2" v="6027"/>
    </bk>
    <bk>
      <rc t="2" v="6028"/>
    </bk>
    <bk>
      <rc t="2" v="6029"/>
    </bk>
    <bk>
      <rc t="2" v="6030"/>
    </bk>
    <bk>
      <rc t="2" v="6031"/>
    </bk>
    <bk>
      <rc t="2" v="6032"/>
    </bk>
    <bk>
      <rc t="2" v="6033"/>
    </bk>
    <bk>
      <rc t="2" v="6034"/>
    </bk>
    <bk>
      <rc t="2" v="6035"/>
    </bk>
    <bk>
      <rc t="2" v="6036"/>
    </bk>
    <bk>
      <rc t="2" v="6037"/>
    </bk>
    <bk>
      <rc t="2" v="6038"/>
    </bk>
    <bk>
      <rc t="2" v="6039"/>
    </bk>
    <bk>
      <rc t="2" v="6040"/>
    </bk>
    <bk>
      <rc t="2" v="6041"/>
    </bk>
    <bk>
      <rc t="2" v="6042"/>
    </bk>
    <bk>
      <rc t="2" v="6043"/>
    </bk>
    <bk>
      <rc t="2" v="6044"/>
    </bk>
    <bk>
      <rc t="2" v="6045"/>
    </bk>
    <bk>
      <rc t="2" v="6046"/>
    </bk>
    <bk>
      <rc t="2" v="6047"/>
    </bk>
    <bk>
      <rc t="2" v="6048"/>
    </bk>
    <bk>
      <rc t="2" v="6049"/>
    </bk>
    <bk>
      <rc t="2" v="6050"/>
    </bk>
    <bk>
      <rc t="2" v="6051"/>
    </bk>
    <bk>
      <rc t="2" v="6052"/>
    </bk>
    <bk>
      <rc t="2" v="6053"/>
    </bk>
    <bk>
      <rc t="2" v="6054"/>
    </bk>
    <bk>
      <rc t="2" v="6055"/>
    </bk>
    <bk>
      <rc t="2" v="6056"/>
    </bk>
    <bk>
      <rc t="2" v="6057"/>
    </bk>
    <bk>
      <rc t="2" v="6058"/>
    </bk>
    <bk>
      <rc t="2" v="6059"/>
    </bk>
    <bk>
      <rc t="2" v="6060"/>
    </bk>
    <bk>
      <rc t="2" v="6061"/>
    </bk>
    <bk>
      <rc t="2" v="6062"/>
    </bk>
    <bk>
      <rc t="2" v="6063"/>
    </bk>
    <bk>
      <rc t="2" v="6064"/>
    </bk>
    <bk>
      <rc t="2" v="6065"/>
    </bk>
    <bk>
      <rc t="2" v="6066"/>
    </bk>
    <bk>
      <rc t="2" v="6067"/>
    </bk>
    <bk>
      <rc t="2" v="6068"/>
    </bk>
    <bk>
      <rc t="2" v="6069"/>
    </bk>
    <bk>
      <rc t="2" v="6070"/>
    </bk>
    <bk>
      <rc t="2" v="6071"/>
    </bk>
    <bk>
      <rc t="2" v="6072"/>
    </bk>
    <bk>
      <rc t="2" v="6073"/>
    </bk>
    <bk>
      <rc t="2" v="6074"/>
    </bk>
    <bk>
      <rc t="2" v="6075"/>
    </bk>
    <bk>
      <rc t="2" v="6076"/>
    </bk>
    <bk>
      <rc t="2" v="6077"/>
    </bk>
    <bk>
      <rc t="2" v="6078"/>
    </bk>
    <bk>
      <rc t="2" v="6079"/>
    </bk>
    <bk>
      <rc t="2" v="6080"/>
    </bk>
    <bk>
      <rc t="2" v="6081"/>
    </bk>
    <bk>
      <rc t="2" v="6082"/>
    </bk>
    <bk>
      <rc t="2" v="6083"/>
    </bk>
    <bk>
      <rc t="2" v="6084"/>
    </bk>
    <bk>
      <rc t="2" v="6085"/>
    </bk>
    <bk>
      <rc t="2" v="6086"/>
    </bk>
    <bk>
      <rc t="2" v="6087"/>
    </bk>
    <bk>
      <rc t="2" v="6088"/>
    </bk>
    <bk>
      <rc t="2" v="6089"/>
    </bk>
    <bk>
      <rc t="2" v="6090"/>
    </bk>
    <bk>
      <rc t="2" v="6091"/>
    </bk>
    <bk>
      <rc t="2" v="6092"/>
    </bk>
    <bk>
      <rc t="2" v="6093"/>
    </bk>
    <bk>
      <rc t="2" v="6094"/>
    </bk>
    <bk>
      <rc t="2" v="6095"/>
    </bk>
    <bk>
      <rc t="2" v="6096"/>
    </bk>
    <bk>
      <rc t="2" v="6097"/>
    </bk>
    <bk>
      <rc t="2" v="6098"/>
    </bk>
    <bk>
      <rc t="2" v="6099"/>
    </bk>
    <bk>
      <rc t="2" v="6100"/>
    </bk>
    <bk>
      <rc t="2" v="6101"/>
    </bk>
    <bk>
      <rc t="2" v="6102"/>
    </bk>
    <bk>
      <rc t="2" v="6103"/>
    </bk>
    <bk>
      <rc t="2" v="6104"/>
    </bk>
    <bk>
      <rc t="2" v="6105"/>
    </bk>
    <bk>
      <rc t="2" v="6106"/>
    </bk>
    <bk>
      <rc t="2" v="6107"/>
    </bk>
    <bk>
      <rc t="2" v="6108"/>
    </bk>
    <bk>
      <rc t="2" v="6109"/>
    </bk>
    <bk>
      <rc t="2" v="6110"/>
    </bk>
    <bk>
      <rc t="2" v="6111"/>
    </bk>
    <bk>
      <rc t="2" v="6112"/>
    </bk>
    <bk>
      <rc t="2" v="6113"/>
    </bk>
    <bk>
      <rc t="2" v="6114"/>
    </bk>
    <bk>
      <rc t="2" v="6115"/>
    </bk>
    <bk>
      <rc t="2" v="6116"/>
    </bk>
    <bk>
      <rc t="2" v="6117"/>
    </bk>
    <bk>
      <rc t="2" v="6118"/>
    </bk>
    <bk>
      <rc t="2" v="6119"/>
    </bk>
    <bk>
      <rc t="2" v="6120"/>
    </bk>
    <bk>
      <rc t="2" v="6121"/>
    </bk>
    <bk>
      <rc t="2" v="6122"/>
    </bk>
    <bk>
      <rc t="2" v="6123"/>
    </bk>
    <bk>
      <rc t="2" v="6124"/>
    </bk>
    <bk>
      <rc t="2" v="6125"/>
    </bk>
    <bk>
      <rc t="2" v="6126"/>
    </bk>
    <bk>
      <rc t="2" v="6127"/>
    </bk>
    <bk>
      <rc t="2" v="6128"/>
    </bk>
    <bk>
      <rc t="2" v="6129"/>
    </bk>
    <bk>
      <rc t="2" v="6130"/>
    </bk>
  </valueMetadata>
</metadata>
</file>

<file path=xl/sharedStrings.xml><?xml version="1.0" encoding="utf-8"?>
<sst xmlns="http://schemas.openxmlformats.org/spreadsheetml/2006/main" count="115" uniqueCount="89">
  <si>
    <t>Trade Price</t>
  </si>
  <si>
    <t>Returns</t>
  </si>
  <si>
    <t>Metrics</t>
  </si>
  <si>
    <t>Total Positive Trades</t>
  </si>
  <si>
    <t>Total Negative Trades</t>
  </si>
  <si>
    <t>Total Trades</t>
  </si>
  <si>
    <t>Total Returns</t>
  </si>
  <si>
    <t>Daily Returns</t>
  </si>
  <si>
    <t>Trade  Signal</t>
  </si>
  <si>
    <t>LN Returns</t>
  </si>
  <si>
    <t>Current Position</t>
  </si>
  <si>
    <t>Strategy Daily Returns</t>
  </si>
  <si>
    <t>Yearly Range</t>
  </si>
  <si>
    <t>Weekly</t>
  </si>
  <si>
    <t>Monthly</t>
  </si>
  <si>
    <t>Volatility</t>
  </si>
  <si>
    <t>Daily</t>
  </si>
  <si>
    <t>Weekly Range</t>
  </si>
  <si>
    <t>Monthly Range</t>
  </si>
  <si>
    <t>Annual Range</t>
  </si>
  <si>
    <t>Expiry/Daily</t>
  </si>
  <si>
    <t>India VIX</t>
  </si>
  <si>
    <t>Annual %</t>
  </si>
  <si>
    <t>High</t>
  </si>
  <si>
    <t>Low</t>
  </si>
  <si>
    <t>T</t>
  </si>
  <si>
    <t>Monthly %</t>
  </si>
  <si>
    <t>Weekly %</t>
  </si>
  <si>
    <t>Daily %</t>
  </si>
  <si>
    <t>Hit Ratio</t>
  </si>
  <si>
    <t>Symbol</t>
  </si>
  <si>
    <t>Time Frame</t>
  </si>
  <si>
    <t>Today's Date</t>
  </si>
  <si>
    <t>Last Record</t>
  </si>
  <si>
    <t>Last Close</t>
  </si>
  <si>
    <t>TR</t>
  </si>
  <si>
    <t>+DM 1</t>
  </si>
  <si>
    <t>-DM 1</t>
  </si>
  <si>
    <t>TR14</t>
  </si>
  <si>
    <t>+DM14</t>
  </si>
  <si>
    <t>-DM14</t>
  </si>
  <si>
    <t>+DI14</t>
  </si>
  <si>
    <t>-DI14</t>
  </si>
  <si>
    <t>DI 14 Diff</t>
  </si>
  <si>
    <t>DI 14 Sum</t>
  </si>
  <si>
    <t>DX</t>
  </si>
  <si>
    <t>ADX</t>
  </si>
  <si>
    <t>Trend Stregth</t>
  </si>
  <si>
    <t>Trend Direction</t>
  </si>
  <si>
    <t>Yearly</t>
  </si>
  <si>
    <t>SMA (5)</t>
  </si>
  <si>
    <t>LMA (20)</t>
  </si>
  <si>
    <t>Typical Price</t>
  </si>
  <si>
    <t>V*P</t>
  </si>
  <si>
    <t>Total VP</t>
  </si>
  <si>
    <t>Total V</t>
  </si>
  <si>
    <t>VWAP</t>
  </si>
  <si>
    <t>Technical Indicators</t>
  </si>
  <si>
    <t>VWAP SIGNAL</t>
  </si>
  <si>
    <t>OBV</t>
  </si>
  <si>
    <t>px Change</t>
  </si>
  <si>
    <t>Change</t>
  </si>
  <si>
    <t>Gain</t>
  </si>
  <si>
    <t>Loss</t>
  </si>
  <si>
    <t>Av Gain</t>
  </si>
  <si>
    <t>Av Loss</t>
  </si>
  <si>
    <t>RS</t>
  </si>
  <si>
    <t>RSI</t>
  </si>
  <si>
    <t>True Range</t>
  </si>
  <si>
    <t>Average True Range</t>
  </si>
  <si>
    <t>12 Day EMA</t>
  </si>
  <si>
    <t>26 Day EMA</t>
  </si>
  <si>
    <t>MACD</t>
  </si>
  <si>
    <t>Signal</t>
  </si>
  <si>
    <t>Histogram</t>
  </si>
  <si>
    <t>Previous Close</t>
  </si>
  <si>
    <t>BC</t>
  </si>
  <si>
    <t>PIVOT</t>
  </si>
  <si>
    <t>TC</t>
  </si>
  <si>
    <t>Resistance 1</t>
  </si>
  <si>
    <t>Support 1</t>
  </si>
  <si>
    <t>Resistance 2</t>
  </si>
  <si>
    <t>Support 2</t>
  </si>
  <si>
    <t>Resistance 3</t>
  </si>
  <si>
    <t>Support 3</t>
  </si>
  <si>
    <t>Resistance 4</t>
  </si>
  <si>
    <t>Support 4</t>
  </si>
  <si>
    <t>Date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</si>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</sst>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_ [$₹-4009]\ * #,##0.00_ ;_ [$₹-4009]\ * \-#,##0.00_ ;_ [$₹-4009]\ * &quot;-&quot;??_ ;_ @_ "/>
    <numFmt numFmtId="166" formatCode="&quot;₹&quot;\ #,##0.00"/>
  </numFmts>
  <fonts count="1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0"/>
      <color rgb="FFFFFF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10"/>
      <name val="Tahoma"/>
      <family val="2"/>
    </font>
    <font>
      <b/>
      <sz val="11"/>
      <color theme="0"/>
      <name val="Calibri"/>
      <family val="2"/>
    </font>
    <font>
      <b/>
      <sz val="10"/>
      <color indexed="10"/>
      <name val="Tahoma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4E23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rgb="FF6D9EEB"/>
        <bgColor rgb="FF6D9EEB"/>
      </patternFill>
    </fill>
    <fill>
      <patternFill patternType="solid">
        <fgColor rgb="FFD9D2E9"/>
        <bgColor rgb="FFD9D2E9"/>
      </patternFill>
    </fill>
    <fill>
      <patternFill patternType="solid">
        <fgColor rgb="FFF4CCCC"/>
        <bgColor rgb="FFF4CCCC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1"/>
    <xf numFmtId="2" fontId="1" fillId="0" borderId="0" xfId="1" applyNumberFormat="1"/>
    <xf numFmtId="10" fontId="1" fillId="0" borderId="0" xfId="1" applyNumberFormat="1"/>
    <xf numFmtId="1" fontId="1" fillId="0" borderId="0" xfId="1" applyNumberFormat="1"/>
    <xf numFmtId="0" fontId="4" fillId="0" borderId="0" xfId="2" applyFont="1" applyBorder="1"/>
    <xf numFmtId="0" fontId="1" fillId="0" borderId="0" xfId="1" applyAlignment="1">
      <alignment horizontal="center" vertical="center"/>
    </xf>
    <xf numFmtId="165" fontId="0" fillId="0" borderId="0" xfId="0" applyNumberFormat="1"/>
    <xf numFmtId="2" fontId="0" fillId="0" borderId="0" xfId="0" applyNumberFormat="1"/>
    <xf numFmtId="1" fontId="0" fillId="0" borderId="0" xfId="0" applyNumberFormat="1"/>
    <xf numFmtId="10" fontId="0" fillId="0" borderId="0" xfId="0" applyNumberFormat="1"/>
    <xf numFmtId="0" fontId="2" fillId="2" borderId="1" xfId="1" applyFont="1" applyFill="1" applyBorder="1" applyAlignment="1">
      <alignment horizontal="center" vertical="center" wrapText="1"/>
    </xf>
    <xf numFmtId="2" fontId="2" fillId="2" borderId="1" xfId="1" applyNumberFormat="1" applyFont="1" applyFill="1" applyBorder="1" applyAlignment="1">
      <alignment horizontal="center" vertical="center" wrapText="1"/>
    </xf>
    <xf numFmtId="10" fontId="2" fillId="2" borderId="1" xfId="1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0" fontId="1" fillId="0" borderId="1" xfId="1" applyBorder="1"/>
    <xf numFmtId="0" fontId="2" fillId="2" borderId="1" xfId="1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/>
    <xf numFmtId="0" fontId="7" fillId="0" borderId="1" xfId="0" applyFont="1" applyBorder="1" applyAlignment="1">
      <alignment horizontal="right"/>
    </xf>
    <xf numFmtId="14" fontId="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2" fontId="0" fillId="4" borderId="1" xfId="0" applyNumberFormat="1" applyFill="1" applyBorder="1" applyAlignment="1">
      <alignment horizontal="center"/>
    </xf>
    <xf numFmtId="2" fontId="0" fillId="4" borderId="1" xfId="0" applyNumberFormat="1" applyFill="1" applyBorder="1"/>
    <xf numFmtId="0" fontId="6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2" applyFont="1" applyBorder="1"/>
    <xf numFmtId="0" fontId="1" fillId="0" borderId="3" xfId="1" applyBorder="1"/>
    <xf numFmtId="0" fontId="1" fillId="0" borderId="4" xfId="1" applyBorder="1"/>
    <xf numFmtId="2" fontId="1" fillId="0" borderId="0" xfId="1" applyNumberFormat="1" applyFill="1" applyBorder="1" applyAlignment="1">
      <alignment horizontal="center" vertical="center"/>
    </xf>
    <xf numFmtId="2" fontId="1" fillId="0" borderId="0" xfId="1" applyNumberFormat="1" applyBorder="1"/>
    <xf numFmtId="2" fontId="2" fillId="6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horizontal="center" vertical="center"/>
    </xf>
    <xf numFmtId="10" fontId="8" fillId="5" borderId="1" xfId="1" applyNumberFormat="1" applyFont="1" applyFill="1" applyBorder="1" applyAlignment="1">
      <alignment horizontal="center" vertical="center"/>
    </xf>
    <xf numFmtId="0" fontId="6" fillId="0" borderId="0" xfId="0" applyFont="1"/>
    <xf numFmtId="0" fontId="2" fillId="9" borderId="1" xfId="1" applyFont="1" applyFill="1" applyBorder="1"/>
    <xf numFmtId="0" fontId="2" fillId="10" borderId="1" xfId="1" applyFont="1" applyFill="1" applyBorder="1"/>
    <xf numFmtId="0" fontId="2" fillId="11" borderId="1" xfId="1" applyNumberFormat="1" applyFont="1" applyFill="1" applyBorder="1" applyAlignment="1">
      <alignment horizontal="center" vertical="center"/>
    </xf>
    <xf numFmtId="0" fontId="2" fillId="11" borderId="1" xfId="1" applyFont="1" applyFill="1" applyBorder="1" applyAlignment="1">
      <alignment horizontal="center" vertical="center"/>
    </xf>
    <xf numFmtId="10" fontId="2" fillId="11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14" fontId="12" fillId="13" borderId="1" xfId="1" applyNumberFormat="1" applyFont="1" applyFill="1" applyBorder="1"/>
    <xf numFmtId="0" fontId="2" fillId="14" borderId="1" xfId="1" applyFont="1" applyFill="1" applyBorder="1" applyAlignment="1">
      <alignment horizontal="center" vertical="center" wrapText="1"/>
    </xf>
    <xf numFmtId="165" fontId="2" fillId="0" borderId="1" xfId="1" applyNumberFormat="1" applyFont="1" applyBorder="1"/>
    <xf numFmtId="0" fontId="2" fillId="16" borderId="1" xfId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166" fontId="14" fillId="0" borderId="5" xfId="0" applyNumberFormat="1" applyFont="1" applyBorder="1" applyAlignment="1">
      <alignment horizontal="center"/>
    </xf>
    <xf numFmtId="0" fontId="15" fillId="18" borderId="5" xfId="0" applyFont="1" applyFill="1" applyBorder="1" applyAlignment="1">
      <alignment horizontal="center"/>
    </xf>
    <xf numFmtId="0" fontId="15" fillId="19" borderId="5" xfId="0" applyFont="1" applyFill="1" applyBorder="1" applyAlignment="1">
      <alignment horizontal="center"/>
    </xf>
    <xf numFmtId="2" fontId="14" fillId="0" borderId="5" xfId="0" applyNumberFormat="1" applyFont="1" applyBorder="1" applyAlignment="1">
      <alignment horizontal="center"/>
    </xf>
    <xf numFmtId="0" fontId="15" fillId="20" borderId="5" xfId="0" applyFont="1" applyFill="1" applyBorder="1" applyAlignment="1">
      <alignment horizontal="center"/>
    </xf>
    <xf numFmtId="0" fontId="15" fillId="17" borderId="5" xfId="0" applyFont="1" applyFill="1" applyBorder="1" applyAlignment="1">
      <alignment horizontal="center" vertical="center"/>
    </xf>
    <xf numFmtId="0" fontId="15" fillId="17" borderId="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2" fillId="6" borderId="1" xfId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center"/>
    </xf>
    <xf numFmtId="2" fontId="8" fillId="8" borderId="1" xfId="1" applyNumberFormat="1" applyFont="1" applyFill="1" applyBorder="1" applyAlignment="1">
      <alignment horizontal="center"/>
    </xf>
    <xf numFmtId="0" fontId="2" fillId="10" borderId="0" xfId="1" applyFont="1" applyFill="1" applyBorder="1" applyAlignment="1">
      <alignment horizontal="center" vertical="center"/>
    </xf>
    <xf numFmtId="14" fontId="0" fillId="0" borderId="0" xfId="0" applyNumberFormat="1"/>
  </cellXfs>
  <cellStyles count="3">
    <cellStyle name="Explanatory Text" xfId="2" builtinId="53"/>
    <cellStyle name="Normal" xfId="0" builtinId="0"/>
    <cellStyle name="Normal 2" xfId="1" xr:uid="{2D559AED-B2B5-4CFA-AB14-339D4B65AE3F}"/>
  </cellStyles>
  <dxfs count="10">
    <dxf>
      <font>
        <b/>
        <i val="0"/>
        <color theme="1"/>
      </font>
      <fill>
        <gradientFill>
          <stop position="0">
            <color theme="0"/>
          </stop>
          <stop position="1">
            <color rgb="FF33CC33"/>
          </stop>
        </gradientFill>
      </fill>
    </dxf>
    <dxf>
      <font>
        <b/>
        <i val="0"/>
        <color rgb="FFFFC000"/>
      </font>
      <fill>
        <patternFill>
          <bgColor rgb="FF00B05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94E23E"/>
      <color rgb="FF33CC33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microsoft.com/office/2017/06/relationships/rdRichValue" Target="richData/rdrichvalue.xml"/><Relationship Id="rId18" Type="http://schemas.microsoft.com/office/2017/06/relationships/rdSupportingPropertyBag" Target="richData/rdsupportingpropertybag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eetMetadata" Target="metadata.xml"/><Relationship Id="rId17" Type="http://schemas.microsoft.com/office/2017/06/relationships/rdSupportingPropertyBagStructure" Target="richData/rdsupportingpropertybagstructure.xml"/><Relationship Id="rId2" Type="http://schemas.openxmlformats.org/officeDocument/2006/relationships/worksheet" Target="worksheets/sheet2.xml"/><Relationship Id="rId16" Type="http://schemas.microsoft.com/office/2017/06/relationships/richStyles" Target="richData/rich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Array" Target="richData/rdarray.xml"/><Relationship Id="rId10" Type="http://schemas.openxmlformats.org/officeDocument/2006/relationships/styles" Target="styles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Structure" Target="richData/rdrichvaluestructur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data'!$I$2</c:f>
          <c:strCache>
            <c:ptCount val="1"/>
            <c:pt idx="0">
              <c:v>MACD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'charts data'!$H$3:$H$1545</c:f>
              <c:numCache>
                <c:formatCode>m/d/yyyy</c:formatCode>
                <c:ptCount val="1543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  <c:pt idx="489">
                  <c:v>43225</c:v>
                </c:pt>
                <c:pt idx="490">
                  <c:v>43226</c:v>
                </c:pt>
                <c:pt idx="491">
                  <c:v>43227</c:v>
                </c:pt>
                <c:pt idx="492">
                  <c:v>43228</c:v>
                </c:pt>
                <c:pt idx="493">
                  <c:v>43229</c:v>
                </c:pt>
                <c:pt idx="494">
                  <c:v>43230</c:v>
                </c:pt>
                <c:pt idx="495">
                  <c:v>43231</c:v>
                </c:pt>
                <c:pt idx="496">
                  <c:v>43232</c:v>
                </c:pt>
                <c:pt idx="497">
                  <c:v>43233</c:v>
                </c:pt>
                <c:pt idx="498">
                  <c:v>43234</c:v>
                </c:pt>
                <c:pt idx="499">
                  <c:v>43235</c:v>
                </c:pt>
                <c:pt idx="500">
                  <c:v>43236</c:v>
                </c:pt>
                <c:pt idx="501">
                  <c:v>43237</c:v>
                </c:pt>
                <c:pt idx="502">
                  <c:v>43238</c:v>
                </c:pt>
                <c:pt idx="503">
                  <c:v>43239</c:v>
                </c:pt>
                <c:pt idx="504">
                  <c:v>43240</c:v>
                </c:pt>
                <c:pt idx="505">
                  <c:v>43241</c:v>
                </c:pt>
                <c:pt idx="506">
                  <c:v>43242</c:v>
                </c:pt>
                <c:pt idx="507">
                  <c:v>43243</c:v>
                </c:pt>
                <c:pt idx="508">
                  <c:v>43244</c:v>
                </c:pt>
                <c:pt idx="509">
                  <c:v>43245</c:v>
                </c:pt>
                <c:pt idx="510">
                  <c:v>43246</c:v>
                </c:pt>
                <c:pt idx="511">
                  <c:v>43247</c:v>
                </c:pt>
                <c:pt idx="512">
                  <c:v>43248</c:v>
                </c:pt>
                <c:pt idx="513">
                  <c:v>43249</c:v>
                </c:pt>
                <c:pt idx="514">
                  <c:v>43250</c:v>
                </c:pt>
                <c:pt idx="515">
                  <c:v>43251</c:v>
                </c:pt>
                <c:pt idx="516">
                  <c:v>43252</c:v>
                </c:pt>
                <c:pt idx="517">
                  <c:v>43253</c:v>
                </c:pt>
                <c:pt idx="518">
                  <c:v>43254</c:v>
                </c:pt>
                <c:pt idx="519">
                  <c:v>43255</c:v>
                </c:pt>
                <c:pt idx="520">
                  <c:v>43256</c:v>
                </c:pt>
                <c:pt idx="521">
                  <c:v>43257</c:v>
                </c:pt>
                <c:pt idx="522">
                  <c:v>43258</c:v>
                </c:pt>
                <c:pt idx="523">
                  <c:v>43259</c:v>
                </c:pt>
                <c:pt idx="524">
                  <c:v>43260</c:v>
                </c:pt>
                <c:pt idx="525">
                  <c:v>43261</c:v>
                </c:pt>
                <c:pt idx="526">
                  <c:v>43262</c:v>
                </c:pt>
                <c:pt idx="527">
                  <c:v>43263</c:v>
                </c:pt>
                <c:pt idx="528">
                  <c:v>43264</c:v>
                </c:pt>
                <c:pt idx="529">
                  <c:v>43265</c:v>
                </c:pt>
                <c:pt idx="530">
                  <c:v>43266</c:v>
                </c:pt>
                <c:pt idx="531">
                  <c:v>43267</c:v>
                </c:pt>
                <c:pt idx="532">
                  <c:v>43268</c:v>
                </c:pt>
                <c:pt idx="533">
                  <c:v>43269</c:v>
                </c:pt>
                <c:pt idx="534">
                  <c:v>43270</c:v>
                </c:pt>
                <c:pt idx="535">
                  <c:v>43271</c:v>
                </c:pt>
                <c:pt idx="536">
                  <c:v>43272</c:v>
                </c:pt>
                <c:pt idx="537">
                  <c:v>43273</c:v>
                </c:pt>
                <c:pt idx="538">
                  <c:v>43274</c:v>
                </c:pt>
                <c:pt idx="539">
                  <c:v>43275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43281</c:v>
                </c:pt>
                <c:pt idx="546">
                  <c:v>43282</c:v>
                </c:pt>
                <c:pt idx="547">
                  <c:v>43283</c:v>
                </c:pt>
                <c:pt idx="548">
                  <c:v>43284</c:v>
                </c:pt>
                <c:pt idx="549">
                  <c:v>43285</c:v>
                </c:pt>
                <c:pt idx="550">
                  <c:v>43286</c:v>
                </c:pt>
                <c:pt idx="551">
                  <c:v>43287</c:v>
                </c:pt>
                <c:pt idx="552">
                  <c:v>43288</c:v>
                </c:pt>
                <c:pt idx="553">
                  <c:v>43289</c:v>
                </c:pt>
                <c:pt idx="554">
                  <c:v>43290</c:v>
                </c:pt>
                <c:pt idx="555">
                  <c:v>43291</c:v>
                </c:pt>
                <c:pt idx="556">
                  <c:v>43292</c:v>
                </c:pt>
                <c:pt idx="557">
                  <c:v>43293</c:v>
                </c:pt>
                <c:pt idx="558">
                  <c:v>43294</c:v>
                </c:pt>
                <c:pt idx="559">
                  <c:v>43295</c:v>
                </c:pt>
                <c:pt idx="560">
                  <c:v>43296</c:v>
                </c:pt>
                <c:pt idx="561">
                  <c:v>43297</c:v>
                </c:pt>
                <c:pt idx="562">
                  <c:v>43298</c:v>
                </c:pt>
                <c:pt idx="563">
                  <c:v>43299</c:v>
                </c:pt>
                <c:pt idx="564">
                  <c:v>43300</c:v>
                </c:pt>
                <c:pt idx="565">
                  <c:v>43301</c:v>
                </c:pt>
                <c:pt idx="566">
                  <c:v>43302</c:v>
                </c:pt>
                <c:pt idx="567">
                  <c:v>43303</c:v>
                </c:pt>
                <c:pt idx="568">
                  <c:v>43304</c:v>
                </c:pt>
                <c:pt idx="569">
                  <c:v>43305</c:v>
                </c:pt>
                <c:pt idx="570">
                  <c:v>43306</c:v>
                </c:pt>
                <c:pt idx="571">
                  <c:v>43307</c:v>
                </c:pt>
                <c:pt idx="572">
                  <c:v>43308</c:v>
                </c:pt>
                <c:pt idx="573">
                  <c:v>43309</c:v>
                </c:pt>
                <c:pt idx="574">
                  <c:v>43310</c:v>
                </c:pt>
                <c:pt idx="575">
                  <c:v>43311</c:v>
                </c:pt>
                <c:pt idx="576">
                  <c:v>43312</c:v>
                </c:pt>
                <c:pt idx="577">
                  <c:v>43313</c:v>
                </c:pt>
                <c:pt idx="578">
                  <c:v>43314</c:v>
                </c:pt>
                <c:pt idx="579">
                  <c:v>43315</c:v>
                </c:pt>
                <c:pt idx="580">
                  <c:v>43316</c:v>
                </c:pt>
                <c:pt idx="581">
                  <c:v>43317</c:v>
                </c:pt>
                <c:pt idx="582">
                  <c:v>43318</c:v>
                </c:pt>
                <c:pt idx="583">
                  <c:v>43319</c:v>
                </c:pt>
                <c:pt idx="584">
                  <c:v>43320</c:v>
                </c:pt>
                <c:pt idx="585">
                  <c:v>43321</c:v>
                </c:pt>
                <c:pt idx="586">
                  <c:v>43322</c:v>
                </c:pt>
                <c:pt idx="587">
                  <c:v>43323</c:v>
                </c:pt>
                <c:pt idx="588">
                  <c:v>43324</c:v>
                </c:pt>
                <c:pt idx="589">
                  <c:v>43325</c:v>
                </c:pt>
                <c:pt idx="590">
                  <c:v>43326</c:v>
                </c:pt>
                <c:pt idx="591">
                  <c:v>43327</c:v>
                </c:pt>
                <c:pt idx="592">
                  <c:v>43328</c:v>
                </c:pt>
                <c:pt idx="593">
                  <c:v>43329</c:v>
                </c:pt>
                <c:pt idx="594">
                  <c:v>43330</c:v>
                </c:pt>
                <c:pt idx="595">
                  <c:v>43331</c:v>
                </c:pt>
                <c:pt idx="596">
                  <c:v>43332</c:v>
                </c:pt>
                <c:pt idx="597">
                  <c:v>43333</c:v>
                </c:pt>
                <c:pt idx="598">
                  <c:v>43334</c:v>
                </c:pt>
                <c:pt idx="599">
                  <c:v>43335</c:v>
                </c:pt>
                <c:pt idx="600">
                  <c:v>43336</c:v>
                </c:pt>
                <c:pt idx="601">
                  <c:v>43337</c:v>
                </c:pt>
                <c:pt idx="602">
                  <c:v>43338</c:v>
                </c:pt>
                <c:pt idx="603">
                  <c:v>43339</c:v>
                </c:pt>
                <c:pt idx="604">
                  <c:v>43340</c:v>
                </c:pt>
                <c:pt idx="605">
                  <c:v>43341</c:v>
                </c:pt>
                <c:pt idx="606">
                  <c:v>43342</c:v>
                </c:pt>
                <c:pt idx="607">
                  <c:v>43343</c:v>
                </c:pt>
                <c:pt idx="608">
                  <c:v>43344</c:v>
                </c:pt>
                <c:pt idx="609">
                  <c:v>43345</c:v>
                </c:pt>
                <c:pt idx="610">
                  <c:v>43346</c:v>
                </c:pt>
                <c:pt idx="611">
                  <c:v>43347</c:v>
                </c:pt>
                <c:pt idx="612">
                  <c:v>43348</c:v>
                </c:pt>
                <c:pt idx="613">
                  <c:v>43349</c:v>
                </c:pt>
                <c:pt idx="614">
                  <c:v>43350</c:v>
                </c:pt>
                <c:pt idx="615">
                  <c:v>43351</c:v>
                </c:pt>
                <c:pt idx="616">
                  <c:v>43352</c:v>
                </c:pt>
                <c:pt idx="617">
                  <c:v>43353</c:v>
                </c:pt>
                <c:pt idx="618">
                  <c:v>43354</c:v>
                </c:pt>
                <c:pt idx="619">
                  <c:v>43355</c:v>
                </c:pt>
                <c:pt idx="620">
                  <c:v>43356</c:v>
                </c:pt>
                <c:pt idx="621">
                  <c:v>43357</c:v>
                </c:pt>
                <c:pt idx="622">
                  <c:v>43358</c:v>
                </c:pt>
                <c:pt idx="623">
                  <c:v>43359</c:v>
                </c:pt>
                <c:pt idx="624">
                  <c:v>43360</c:v>
                </c:pt>
                <c:pt idx="625">
                  <c:v>43361</c:v>
                </c:pt>
                <c:pt idx="626">
                  <c:v>43362</c:v>
                </c:pt>
                <c:pt idx="627">
                  <c:v>43363</c:v>
                </c:pt>
                <c:pt idx="628">
                  <c:v>43364</c:v>
                </c:pt>
                <c:pt idx="629">
                  <c:v>43365</c:v>
                </c:pt>
                <c:pt idx="630">
                  <c:v>43366</c:v>
                </c:pt>
                <c:pt idx="631">
                  <c:v>43367</c:v>
                </c:pt>
                <c:pt idx="632">
                  <c:v>43368</c:v>
                </c:pt>
                <c:pt idx="633">
                  <c:v>43369</c:v>
                </c:pt>
                <c:pt idx="634">
                  <c:v>43370</c:v>
                </c:pt>
                <c:pt idx="635">
                  <c:v>43371</c:v>
                </c:pt>
                <c:pt idx="636">
                  <c:v>43372</c:v>
                </c:pt>
                <c:pt idx="637">
                  <c:v>43373</c:v>
                </c:pt>
                <c:pt idx="638">
                  <c:v>43374</c:v>
                </c:pt>
                <c:pt idx="639">
                  <c:v>43375</c:v>
                </c:pt>
                <c:pt idx="640">
                  <c:v>43376</c:v>
                </c:pt>
                <c:pt idx="641">
                  <c:v>43377</c:v>
                </c:pt>
                <c:pt idx="642">
                  <c:v>43378</c:v>
                </c:pt>
                <c:pt idx="643">
                  <c:v>43379</c:v>
                </c:pt>
                <c:pt idx="644">
                  <c:v>43380</c:v>
                </c:pt>
                <c:pt idx="645">
                  <c:v>43381</c:v>
                </c:pt>
                <c:pt idx="646">
                  <c:v>43382</c:v>
                </c:pt>
                <c:pt idx="647">
                  <c:v>43383</c:v>
                </c:pt>
                <c:pt idx="648">
                  <c:v>43384</c:v>
                </c:pt>
                <c:pt idx="649">
                  <c:v>43385</c:v>
                </c:pt>
                <c:pt idx="650">
                  <c:v>43386</c:v>
                </c:pt>
                <c:pt idx="651">
                  <c:v>43387</c:v>
                </c:pt>
                <c:pt idx="652">
                  <c:v>43388</c:v>
                </c:pt>
                <c:pt idx="653">
                  <c:v>43389</c:v>
                </c:pt>
                <c:pt idx="654">
                  <c:v>43390</c:v>
                </c:pt>
                <c:pt idx="655">
                  <c:v>43391</c:v>
                </c:pt>
                <c:pt idx="656">
                  <c:v>43392</c:v>
                </c:pt>
                <c:pt idx="657">
                  <c:v>43393</c:v>
                </c:pt>
                <c:pt idx="658">
                  <c:v>43394</c:v>
                </c:pt>
                <c:pt idx="659">
                  <c:v>43395</c:v>
                </c:pt>
                <c:pt idx="660">
                  <c:v>43396</c:v>
                </c:pt>
                <c:pt idx="661">
                  <c:v>43397</c:v>
                </c:pt>
                <c:pt idx="662">
                  <c:v>43398</c:v>
                </c:pt>
                <c:pt idx="663">
                  <c:v>43399</c:v>
                </c:pt>
                <c:pt idx="664">
                  <c:v>43400</c:v>
                </c:pt>
                <c:pt idx="665">
                  <c:v>43401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43407</c:v>
                </c:pt>
                <c:pt idx="672">
                  <c:v>43408</c:v>
                </c:pt>
                <c:pt idx="673">
                  <c:v>43409</c:v>
                </c:pt>
                <c:pt idx="674">
                  <c:v>43410</c:v>
                </c:pt>
                <c:pt idx="675">
                  <c:v>43411</c:v>
                </c:pt>
                <c:pt idx="676">
                  <c:v>43412</c:v>
                </c:pt>
                <c:pt idx="677">
                  <c:v>43413</c:v>
                </c:pt>
                <c:pt idx="678">
                  <c:v>43414</c:v>
                </c:pt>
                <c:pt idx="679">
                  <c:v>43415</c:v>
                </c:pt>
                <c:pt idx="680">
                  <c:v>43416</c:v>
                </c:pt>
                <c:pt idx="681">
                  <c:v>43417</c:v>
                </c:pt>
                <c:pt idx="682">
                  <c:v>43418</c:v>
                </c:pt>
                <c:pt idx="683">
                  <c:v>43419</c:v>
                </c:pt>
                <c:pt idx="684">
                  <c:v>43420</c:v>
                </c:pt>
                <c:pt idx="685">
                  <c:v>43421</c:v>
                </c:pt>
                <c:pt idx="686">
                  <c:v>43422</c:v>
                </c:pt>
                <c:pt idx="687">
                  <c:v>43423</c:v>
                </c:pt>
                <c:pt idx="688">
                  <c:v>43424</c:v>
                </c:pt>
                <c:pt idx="689">
                  <c:v>43425</c:v>
                </c:pt>
                <c:pt idx="690">
                  <c:v>43426</c:v>
                </c:pt>
                <c:pt idx="691">
                  <c:v>43427</c:v>
                </c:pt>
                <c:pt idx="692">
                  <c:v>43428</c:v>
                </c:pt>
                <c:pt idx="693">
                  <c:v>43429</c:v>
                </c:pt>
                <c:pt idx="694">
                  <c:v>43430</c:v>
                </c:pt>
                <c:pt idx="695">
                  <c:v>43431</c:v>
                </c:pt>
                <c:pt idx="696">
                  <c:v>43432</c:v>
                </c:pt>
                <c:pt idx="697">
                  <c:v>43433</c:v>
                </c:pt>
                <c:pt idx="698">
                  <c:v>43434</c:v>
                </c:pt>
                <c:pt idx="699">
                  <c:v>43435</c:v>
                </c:pt>
                <c:pt idx="700">
                  <c:v>43436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43442</c:v>
                </c:pt>
                <c:pt idx="707">
                  <c:v>43443</c:v>
                </c:pt>
                <c:pt idx="708">
                  <c:v>43444</c:v>
                </c:pt>
                <c:pt idx="709">
                  <c:v>43445</c:v>
                </c:pt>
                <c:pt idx="710">
                  <c:v>43446</c:v>
                </c:pt>
                <c:pt idx="711">
                  <c:v>43447</c:v>
                </c:pt>
                <c:pt idx="712">
                  <c:v>43448</c:v>
                </c:pt>
                <c:pt idx="713">
                  <c:v>43449</c:v>
                </c:pt>
                <c:pt idx="714">
                  <c:v>43450</c:v>
                </c:pt>
                <c:pt idx="715">
                  <c:v>43451</c:v>
                </c:pt>
                <c:pt idx="716">
                  <c:v>43452</c:v>
                </c:pt>
                <c:pt idx="717">
                  <c:v>43453</c:v>
                </c:pt>
                <c:pt idx="718">
                  <c:v>43454</c:v>
                </c:pt>
                <c:pt idx="719">
                  <c:v>43455</c:v>
                </c:pt>
                <c:pt idx="720">
                  <c:v>43456</c:v>
                </c:pt>
                <c:pt idx="721">
                  <c:v>43457</c:v>
                </c:pt>
                <c:pt idx="722">
                  <c:v>43458</c:v>
                </c:pt>
                <c:pt idx="723">
                  <c:v>43459</c:v>
                </c:pt>
                <c:pt idx="724">
                  <c:v>43460</c:v>
                </c:pt>
                <c:pt idx="725">
                  <c:v>43461</c:v>
                </c:pt>
                <c:pt idx="726">
                  <c:v>43462</c:v>
                </c:pt>
                <c:pt idx="727">
                  <c:v>43463</c:v>
                </c:pt>
                <c:pt idx="728">
                  <c:v>43464</c:v>
                </c:pt>
                <c:pt idx="729">
                  <c:v>43465</c:v>
                </c:pt>
                <c:pt idx="730">
                  <c:v>43466</c:v>
                </c:pt>
                <c:pt idx="731">
                  <c:v>43467</c:v>
                </c:pt>
                <c:pt idx="732">
                  <c:v>43468</c:v>
                </c:pt>
                <c:pt idx="733">
                  <c:v>43469</c:v>
                </c:pt>
                <c:pt idx="734">
                  <c:v>43470</c:v>
                </c:pt>
                <c:pt idx="735">
                  <c:v>43471</c:v>
                </c:pt>
                <c:pt idx="736">
                  <c:v>43472</c:v>
                </c:pt>
                <c:pt idx="737">
                  <c:v>43473</c:v>
                </c:pt>
                <c:pt idx="738">
                  <c:v>43474</c:v>
                </c:pt>
                <c:pt idx="739">
                  <c:v>43475</c:v>
                </c:pt>
                <c:pt idx="740">
                  <c:v>43476</c:v>
                </c:pt>
                <c:pt idx="741">
                  <c:v>43477</c:v>
                </c:pt>
                <c:pt idx="742">
                  <c:v>43478</c:v>
                </c:pt>
                <c:pt idx="743">
                  <c:v>43479</c:v>
                </c:pt>
                <c:pt idx="744">
                  <c:v>43480</c:v>
                </c:pt>
                <c:pt idx="745">
                  <c:v>43481</c:v>
                </c:pt>
                <c:pt idx="746">
                  <c:v>43482</c:v>
                </c:pt>
                <c:pt idx="747">
                  <c:v>43483</c:v>
                </c:pt>
                <c:pt idx="748">
                  <c:v>43484</c:v>
                </c:pt>
                <c:pt idx="749">
                  <c:v>43485</c:v>
                </c:pt>
                <c:pt idx="750">
                  <c:v>43486</c:v>
                </c:pt>
                <c:pt idx="751">
                  <c:v>43487</c:v>
                </c:pt>
                <c:pt idx="752">
                  <c:v>43488</c:v>
                </c:pt>
                <c:pt idx="753">
                  <c:v>43489</c:v>
                </c:pt>
                <c:pt idx="754">
                  <c:v>43490</c:v>
                </c:pt>
                <c:pt idx="755">
                  <c:v>43491</c:v>
                </c:pt>
                <c:pt idx="756">
                  <c:v>43492</c:v>
                </c:pt>
                <c:pt idx="757">
                  <c:v>43493</c:v>
                </c:pt>
                <c:pt idx="758">
                  <c:v>43494</c:v>
                </c:pt>
                <c:pt idx="759">
                  <c:v>43495</c:v>
                </c:pt>
                <c:pt idx="760">
                  <c:v>43496</c:v>
                </c:pt>
                <c:pt idx="761">
                  <c:v>43497</c:v>
                </c:pt>
                <c:pt idx="762">
                  <c:v>43498</c:v>
                </c:pt>
                <c:pt idx="763">
                  <c:v>43499</c:v>
                </c:pt>
                <c:pt idx="764">
                  <c:v>43500</c:v>
                </c:pt>
                <c:pt idx="765">
                  <c:v>43501</c:v>
                </c:pt>
                <c:pt idx="766">
                  <c:v>43502</c:v>
                </c:pt>
                <c:pt idx="767">
                  <c:v>43503</c:v>
                </c:pt>
                <c:pt idx="768">
                  <c:v>43504</c:v>
                </c:pt>
                <c:pt idx="769">
                  <c:v>43505</c:v>
                </c:pt>
                <c:pt idx="770">
                  <c:v>43506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43512</c:v>
                </c:pt>
                <c:pt idx="777">
                  <c:v>43513</c:v>
                </c:pt>
                <c:pt idx="778">
                  <c:v>43514</c:v>
                </c:pt>
                <c:pt idx="779">
                  <c:v>43515</c:v>
                </c:pt>
                <c:pt idx="780">
                  <c:v>43516</c:v>
                </c:pt>
                <c:pt idx="781">
                  <c:v>43517</c:v>
                </c:pt>
                <c:pt idx="782">
                  <c:v>43518</c:v>
                </c:pt>
                <c:pt idx="783">
                  <c:v>43519</c:v>
                </c:pt>
                <c:pt idx="784">
                  <c:v>43520</c:v>
                </c:pt>
                <c:pt idx="785">
                  <c:v>43521</c:v>
                </c:pt>
                <c:pt idx="786">
                  <c:v>43522</c:v>
                </c:pt>
                <c:pt idx="787">
                  <c:v>43523</c:v>
                </c:pt>
                <c:pt idx="788">
                  <c:v>43524</c:v>
                </c:pt>
                <c:pt idx="789">
                  <c:v>43525</c:v>
                </c:pt>
                <c:pt idx="790">
                  <c:v>43526</c:v>
                </c:pt>
                <c:pt idx="791">
                  <c:v>43527</c:v>
                </c:pt>
                <c:pt idx="792">
                  <c:v>43528</c:v>
                </c:pt>
                <c:pt idx="793">
                  <c:v>43529</c:v>
                </c:pt>
                <c:pt idx="794">
                  <c:v>43530</c:v>
                </c:pt>
                <c:pt idx="795">
                  <c:v>43531</c:v>
                </c:pt>
                <c:pt idx="796">
                  <c:v>43532</c:v>
                </c:pt>
                <c:pt idx="797">
                  <c:v>43533</c:v>
                </c:pt>
                <c:pt idx="798">
                  <c:v>43534</c:v>
                </c:pt>
                <c:pt idx="799">
                  <c:v>43535</c:v>
                </c:pt>
                <c:pt idx="800">
                  <c:v>43536</c:v>
                </c:pt>
                <c:pt idx="801">
                  <c:v>43537</c:v>
                </c:pt>
                <c:pt idx="802">
                  <c:v>43538</c:v>
                </c:pt>
                <c:pt idx="803">
                  <c:v>43539</c:v>
                </c:pt>
                <c:pt idx="804">
                  <c:v>43540</c:v>
                </c:pt>
                <c:pt idx="805">
                  <c:v>43541</c:v>
                </c:pt>
                <c:pt idx="806">
                  <c:v>43542</c:v>
                </c:pt>
                <c:pt idx="807">
                  <c:v>43543</c:v>
                </c:pt>
                <c:pt idx="808">
                  <c:v>43544</c:v>
                </c:pt>
                <c:pt idx="809">
                  <c:v>43545</c:v>
                </c:pt>
                <c:pt idx="810">
                  <c:v>43546</c:v>
                </c:pt>
                <c:pt idx="811">
                  <c:v>43547</c:v>
                </c:pt>
                <c:pt idx="812">
                  <c:v>43548</c:v>
                </c:pt>
                <c:pt idx="813">
                  <c:v>43549</c:v>
                </c:pt>
                <c:pt idx="814">
                  <c:v>43550</c:v>
                </c:pt>
                <c:pt idx="815">
                  <c:v>43551</c:v>
                </c:pt>
                <c:pt idx="816">
                  <c:v>43552</c:v>
                </c:pt>
                <c:pt idx="817">
                  <c:v>43553</c:v>
                </c:pt>
                <c:pt idx="818">
                  <c:v>43554</c:v>
                </c:pt>
                <c:pt idx="819">
                  <c:v>43555</c:v>
                </c:pt>
                <c:pt idx="820">
                  <c:v>43556</c:v>
                </c:pt>
                <c:pt idx="821">
                  <c:v>43557</c:v>
                </c:pt>
                <c:pt idx="822">
                  <c:v>43558</c:v>
                </c:pt>
                <c:pt idx="823">
                  <c:v>43559</c:v>
                </c:pt>
                <c:pt idx="824">
                  <c:v>43560</c:v>
                </c:pt>
                <c:pt idx="825">
                  <c:v>43561</c:v>
                </c:pt>
                <c:pt idx="826">
                  <c:v>43562</c:v>
                </c:pt>
                <c:pt idx="827">
                  <c:v>43563</c:v>
                </c:pt>
                <c:pt idx="828">
                  <c:v>43564</c:v>
                </c:pt>
                <c:pt idx="829">
                  <c:v>43565</c:v>
                </c:pt>
                <c:pt idx="830">
                  <c:v>43566</c:v>
                </c:pt>
                <c:pt idx="831">
                  <c:v>43567</c:v>
                </c:pt>
                <c:pt idx="832">
                  <c:v>43568</c:v>
                </c:pt>
                <c:pt idx="833">
                  <c:v>43569</c:v>
                </c:pt>
                <c:pt idx="834">
                  <c:v>43570</c:v>
                </c:pt>
                <c:pt idx="835">
                  <c:v>43571</c:v>
                </c:pt>
                <c:pt idx="836">
                  <c:v>43572</c:v>
                </c:pt>
                <c:pt idx="837">
                  <c:v>43573</c:v>
                </c:pt>
                <c:pt idx="838">
                  <c:v>43574</c:v>
                </c:pt>
                <c:pt idx="839">
                  <c:v>43575</c:v>
                </c:pt>
                <c:pt idx="840">
                  <c:v>43576</c:v>
                </c:pt>
                <c:pt idx="841">
                  <c:v>43577</c:v>
                </c:pt>
                <c:pt idx="842">
                  <c:v>43578</c:v>
                </c:pt>
                <c:pt idx="843">
                  <c:v>43579</c:v>
                </c:pt>
                <c:pt idx="844">
                  <c:v>43580</c:v>
                </c:pt>
                <c:pt idx="845">
                  <c:v>43581</c:v>
                </c:pt>
                <c:pt idx="846">
                  <c:v>43582</c:v>
                </c:pt>
                <c:pt idx="847">
                  <c:v>43583</c:v>
                </c:pt>
                <c:pt idx="848">
                  <c:v>43584</c:v>
                </c:pt>
                <c:pt idx="849">
                  <c:v>43585</c:v>
                </c:pt>
                <c:pt idx="850">
                  <c:v>43586</c:v>
                </c:pt>
                <c:pt idx="851">
                  <c:v>43587</c:v>
                </c:pt>
                <c:pt idx="852">
                  <c:v>43588</c:v>
                </c:pt>
                <c:pt idx="853">
                  <c:v>43589</c:v>
                </c:pt>
                <c:pt idx="854">
                  <c:v>43590</c:v>
                </c:pt>
                <c:pt idx="855">
                  <c:v>43591</c:v>
                </c:pt>
                <c:pt idx="856">
                  <c:v>43592</c:v>
                </c:pt>
                <c:pt idx="857">
                  <c:v>43593</c:v>
                </c:pt>
                <c:pt idx="858">
                  <c:v>43594</c:v>
                </c:pt>
                <c:pt idx="859">
                  <c:v>43595</c:v>
                </c:pt>
                <c:pt idx="860">
                  <c:v>43596</c:v>
                </c:pt>
                <c:pt idx="861">
                  <c:v>43597</c:v>
                </c:pt>
                <c:pt idx="862">
                  <c:v>43598</c:v>
                </c:pt>
                <c:pt idx="863">
                  <c:v>43599</c:v>
                </c:pt>
                <c:pt idx="864">
                  <c:v>43600</c:v>
                </c:pt>
                <c:pt idx="865">
                  <c:v>43601</c:v>
                </c:pt>
                <c:pt idx="866">
                  <c:v>43602</c:v>
                </c:pt>
                <c:pt idx="867">
                  <c:v>43603</c:v>
                </c:pt>
                <c:pt idx="868">
                  <c:v>43604</c:v>
                </c:pt>
                <c:pt idx="869">
                  <c:v>43605</c:v>
                </c:pt>
                <c:pt idx="870">
                  <c:v>43606</c:v>
                </c:pt>
                <c:pt idx="871">
                  <c:v>43607</c:v>
                </c:pt>
                <c:pt idx="872">
                  <c:v>43608</c:v>
                </c:pt>
                <c:pt idx="873">
                  <c:v>43609</c:v>
                </c:pt>
                <c:pt idx="874">
                  <c:v>43610</c:v>
                </c:pt>
                <c:pt idx="875">
                  <c:v>43611</c:v>
                </c:pt>
                <c:pt idx="876">
                  <c:v>43612</c:v>
                </c:pt>
                <c:pt idx="877">
                  <c:v>43613</c:v>
                </c:pt>
                <c:pt idx="878">
                  <c:v>43614</c:v>
                </c:pt>
                <c:pt idx="879">
                  <c:v>43615</c:v>
                </c:pt>
                <c:pt idx="880">
                  <c:v>43616</c:v>
                </c:pt>
                <c:pt idx="881">
                  <c:v>43617</c:v>
                </c:pt>
                <c:pt idx="882">
                  <c:v>43618</c:v>
                </c:pt>
                <c:pt idx="883">
                  <c:v>43619</c:v>
                </c:pt>
                <c:pt idx="884">
                  <c:v>43620</c:v>
                </c:pt>
                <c:pt idx="885">
                  <c:v>43621</c:v>
                </c:pt>
                <c:pt idx="886">
                  <c:v>43622</c:v>
                </c:pt>
                <c:pt idx="887">
                  <c:v>43623</c:v>
                </c:pt>
                <c:pt idx="888">
                  <c:v>43624</c:v>
                </c:pt>
                <c:pt idx="889">
                  <c:v>43625</c:v>
                </c:pt>
                <c:pt idx="890">
                  <c:v>43626</c:v>
                </c:pt>
                <c:pt idx="891">
                  <c:v>43627</c:v>
                </c:pt>
                <c:pt idx="892">
                  <c:v>43628</c:v>
                </c:pt>
                <c:pt idx="893">
                  <c:v>43629</c:v>
                </c:pt>
                <c:pt idx="894">
                  <c:v>43630</c:v>
                </c:pt>
                <c:pt idx="895">
                  <c:v>43631</c:v>
                </c:pt>
                <c:pt idx="896">
                  <c:v>43632</c:v>
                </c:pt>
                <c:pt idx="897">
                  <c:v>43633</c:v>
                </c:pt>
                <c:pt idx="898">
                  <c:v>43634</c:v>
                </c:pt>
                <c:pt idx="899">
                  <c:v>43635</c:v>
                </c:pt>
                <c:pt idx="900">
                  <c:v>43636</c:v>
                </c:pt>
                <c:pt idx="901">
                  <c:v>43637</c:v>
                </c:pt>
                <c:pt idx="902">
                  <c:v>43638</c:v>
                </c:pt>
                <c:pt idx="903">
                  <c:v>43639</c:v>
                </c:pt>
                <c:pt idx="904">
                  <c:v>43640</c:v>
                </c:pt>
                <c:pt idx="905">
                  <c:v>43641</c:v>
                </c:pt>
                <c:pt idx="906">
                  <c:v>43642</c:v>
                </c:pt>
                <c:pt idx="907">
                  <c:v>43643</c:v>
                </c:pt>
                <c:pt idx="908">
                  <c:v>43644</c:v>
                </c:pt>
                <c:pt idx="909">
                  <c:v>43645</c:v>
                </c:pt>
                <c:pt idx="910">
                  <c:v>43646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43652</c:v>
                </c:pt>
                <c:pt idx="917">
                  <c:v>43653</c:v>
                </c:pt>
                <c:pt idx="918">
                  <c:v>43654</c:v>
                </c:pt>
                <c:pt idx="919">
                  <c:v>43655</c:v>
                </c:pt>
                <c:pt idx="920">
                  <c:v>43656</c:v>
                </c:pt>
                <c:pt idx="921">
                  <c:v>43657</c:v>
                </c:pt>
                <c:pt idx="922">
                  <c:v>43658</c:v>
                </c:pt>
                <c:pt idx="923">
                  <c:v>43659</c:v>
                </c:pt>
                <c:pt idx="924">
                  <c:v>43660</c:v>
                </c:pt>
                <c:pt idx="925">
                  <c:v>43661</c:v>
                </c:pt>
                <c:pt idx="926">
                  <c:v>43662</c:v>
                </c:pt>
                <c:pt idx="927">
                  <c:v>43663</c:v>
                </c:pt>
                <c:pt idx="928">
                  <c:v>43664</c:v>
                </c:pt>
                <c:pt idx="929">
                  <c:v>43665</c:v>
                </c:pt>
                <c:pt idx="930">
                  <c:v>43666</c:v>
                </c:pt>
                <c:pt idx="931">
                  <c:v>43667</c:v>
                </c:pt>
                <c:pt idx="932">
                  <c:v>43668</c:v>
                </c:pt>
                <c:pt idx="933">
                  <c:v>43669</c:v>
                </c:pt>
                <c:pt idx="934">
                  <c:v>43670</c:v>
                </c:pt>
                <c:pt idx="935">
                  <c:v>43671</c:v>
                </c:pt>
                <c:pt idx="936">
                  <c:v>43672</c:v>
                </c:pt>
                <c:pt idx="937">
                  <c:v>43673</c:v>
                </c:pt>
                <c:pt idx="938">
                  <c:v>43674</c:v>
                </c:pt>
                <c:pt idx="939">
                  <c:v>43675</c:v>
                </c:pt>
                <c:pt idx="940">
                  <c:v>43676</c:v>
                </c:pt>
                <c:pt idx="941">
                  <c:v>43677</c:v>
                </c:pt>
                <c:pt idx="942">
                  <c:v>43678</c:v>
                </c:pt>
                <c:pt idx="943">
                  <c:v>43679</c:v>
                </c:pt>
                <c:pt idx="944">
                  <c:v>43680</c:v>
                </c:pt>
                <c:pt idx="945">
                  <c:v>43681</c:v>
                </c:pt>
                <c:pt idx="946">
                  <c:v>43682</c:v>
                </c:pt>
                <c:pt idx="947">
                  <c:v>43683</c:v>
                </c:pt>
                <c:pt idx="948">
                  <c:v>43684</c:v>
                </c:pt>
                <c:pt idx="949">
                  <c:v>43685</c:v>
                </c:pt>
                <c:pt idx="950">
                  <c:v>43686</c:v>
                </c:pt>
                <c:pt idx="951">
                  <c:v>43687</c:v>
                </c:pt>
                <c:pt idx="952">
                  <c:v>43688</c:v>
                </c:pt>
                <c:pt idx="953">
                  <c:v>43689</c:v>
                </c:pt>
                <c:pt idx="954">
                  <c:v>43690</c:v>
                </c:pt>
                <c:pt idx="955">
                  <c:v>43691</c:v>
                </c:pt>
                <c:pt idx="956">
                  <c:v>43692</c:v>
                </c:pt>
                <c:pt idx="957">
                  <c:v>43693</c:v>
                </c:pt>
                <c:pt idx="958">
                  <c:v>43694</c:v>
                </c:pt>
                <c:pt idx="959">
                  <c:v>43695</c:v>
                </c:pt>
                <c:pt idx="960">
                  <c:v>43696</c:v>
                </c:pt>
                <c:pt idx="961">
                  <c:v>43697</c:v>
                </c:pt>
                <c:pt idx="962">
                  <c:v>43698</c:v>
                </c:pt>
                <c:pt idx="963">
                  <c:v>43699</c:v>
                </c:pt>
                <c:pt idx="964">
                  <c:v>43700</c:v>
                </c:pt>
                <c:pt idx="965">
                  <c:v>43701</c:v>
                </c:pt>
                <c:pt idx="966">
                  <c:v>43702</c:v>
                </c:pt>
                <c:pt idx="967">
                  <c:v>43703</c:v>
                </c:pt>
                <c:pt idx="968">
                  <c:v>43704</c:v>
                </c:pt>
                <c:pt idx="969">
                  <c:v>43705</c:v>
                </c:pt>
                <c:pt idx="970">
                  <c:v>43706</c:v>
                </c:pt>
                <c:pt idx="971">
                  <c:v>43707</c:v>
                </c:pt>
                <c:pt idx="972">
                  <c:v>43708</c:v>
                </c:pt>
                <c:pt idx="973">
                  <c:v>43709</c:v>
                </c:pt>
                <c:pt idx="974">
                  <c:v>43710</c:v>
                </c:pt>
                <c:pt idx="975">
                  <c:v>43711</c:v>
                </c:pt>
                <c:pt idx="976">
                  <c:v>43712</c:v>
                </c:pt>
                <c:pt idx="977">
                  <c:v>43713</c:v>
                </c:pt>
                <c:pt idx="978">
                  <c:v>43714</c:v>
                </c:pt>
                <c:pt idx="979">
                  <c:v>43715</c:v>
                </c:pt>
                <c:pt idx="980">
                  <c:v>43716</c:v>
                </c:pt>
                <c:pt idx="981">
                  <c:v>43717</c:v>
                </c:pt>
                <c:pt idx="982">
                  <c:v>43718</c:v>
                </c:pt>
                <c:pt idx="983">
                  <c:v>43719</c:v>
                </c:pt>
                <c:pt idx="984">
                  <c:v>43720</c:v>
                </c:pt>
                <c:pt idx="985">
                  <c:v>43721</c:v>
                </c:pt>
                <c:pt idx="986">
                  <c:v>43722</c:v>
                </c:pt>
                <c:pt idx="987">
                  <c:v>43723</c:v>
                </c:pt>
                <c:pt idx="988">
                  <c:v>43724</c:v>
                </c:pt>
                <c:pt idx="989">
                  <c:v>43725</c:v>
                </c:pt>
                <c:pt idx="990">
                  <c:v>43726</c:v>
                </c:pt>
                <c:pt idx="991">
                  <c:v>43727</c:v>
                </c:pt>
                <c:pt idx="992">
                  <c:v>43728</c:v>
                </c:pt>
                <c:pt idx="993">
                  <c:v>43729</c:v>
                </c:pt>
                <c:pt idx="994">
                  <c:v>43730</c:v>
                </c:pt>
                <c:pt idx="995">
                  <c:v>43731</c:v>
                </c:pt>
                <c:pt idx="996">
                  <c:v>43732</c:v>
                </c:pt>
                <c:pt idx="997">
                  <c:v>43733</c:v>
                </c:pt>
                <c:pt idx="998">
                  <c:v>43734</c:v>
                </c:pt>
                <c:pt idx="999">
                  <c:v>43735</c:v>
                </c:pt>
                <c:pt idx="1000">
                  <c:v>43736</c:v>
                </c:pt>
                <c:pt idx="1001">
                  <c:v>43737</c:v>
                </c:pt>
                <c:pt idx="1002">
                  <c:v>43738</c:v>
                </c:pt>
                <c:pt idx="1003">
                  <c:v>43739</c:v>
                </c:pt>
                <c:pt idx="1004">
                  <c:v>43740</c:v>
                </c:pt>
                <c:pt idx="1005">
                  <c:v>43741</c:v>
                </c:pt>
                <c:pt idx="1006">
                  <c:v>43742</c:v>
                </c:pt>
                <c:pt idx="1007">
                  <c:v>43743</c:v>
                </c:pt>
                <c:pt idx="1008">
                  <c:v>43744</c:v>
                </c:pt>
                <c:pt idx="1009">
                  <c:v>43745</c:v>
                </c:pt>
                <c:pt idx="1010">
                  <c:v>43746</c:v>
                </c:pt>
                <c:pt idx="1011">
                  <c:v>43747</c:v>
                </c:pt>
                <c:pt idx="1012">
                  <c:v>43748</c:v>
                </c:pt>
                <c:pt idx="1013">
                  <c:v>43749</c:v>
                </c:pt>
                <c:pt idx="1014">
                  <c:v>43750</c:v>
                </c:pt>
                <c:pt idx="1015">
                  <c:v>43751</c:v>
                </c:pt>
                <c:pt idx="1016">
                  <c:v>43752</c:v>
                </c:pt>
                <c:pt idx="1017">
                  <c:v>43753</c:v>
                </c:pt>
                <c:pt idx="1018">
                  <c:v>43754</c:v>
                </c:pt>
                <c:pt idx="1019">
                  <c:v>43755</c:v>
                </c:pt>
                <c:pt idx="1020">
                  <c:v>43756</c:v>
                </c:pt>
                <c:pt idx="1021">
                  <c:v>43757</c:v>
                </c:pt>
                <c:pt idx="1022">
                  <c:v>43758</c:v>
                </c:pt>
                <c:pt idx="1023">
                  <c:v>43759</c:v>
                </c:pt>
                <c:pt idx="1024">
                  <c:v>43760</c:v>
                </c:pt>
                <c:pt idx="1025">
                  <c:v>43761</c:v>
                </c:pt>
                <c:pt idx="1026">
                  <c:v>43762</c:v>
                </c:pt>
                <c:pt idx="1027">
                  <c:v>43763</c:v>
                </c:pt>
                <c:pt idx="1028">
                  <c:v>43764</c:v>
                </c:pt>
                <c:pt idx="1029">
                  <c:v>43765</c:v>
                </c:pt>
                <c:pt idx="1030">
                  <c:v>43766</c:v>
                </c:pt>
                <c:pt idx="1031">
                  <c:v>43767</c:v>
                </c:pt>
                <c:pt idx="1032">
                  <c:v>43768</c:v>
                </c:pt>
                <c:pt idx="1033">
                  <c:v>43769</c:v>
                </c:pt>
                <c:pt idx="1034">
                  <c:v>43770</c:v>
                </c:pt>
                <c:pt idx="1035">
                  <c:v>43771</c:v>
                </c:pt>
                <c:pt idx="1036">
                  <c:v>43772</c:v>
                </c:pt>
                <c:pt idx="1037">
                  <c:v>43773</c:v>
                </c:pt>
                <c:pt idx="1038">
                  <c:v>43774</c:v>
                </c:pt>
                <c:pt idx="1039">
                  <c:v>43775</c:v>
                </c:pt>
                <c:pt idx="1040">
                  <c:v>43776</c:v>
                </c:pt>
                <c:pt idx="1041">
                  <c:v>43777</c:v>
                </c:pt>
                <c:pt idx="1042">
                  <c:v>43778</c:v>
                </c:pt>
                <c:pt idx="1043">
                  <c:v>43779</c:v>
                </c:pt>
                <c:pt idx="1044">
                  <c:v>43780</c:v>
                </c:pt>
                <c:pt idx="1045">
                  <c:v>43781</c:v>
                </c:pt>
                <c:pt idx="1046">
                  <c:v>43782</c:v>
                </c:pt>
                <c:pt idx="1047">
                  <c:v>43783</c:v>
                </c:pt>
                <c:pt idx="1048">
                  <c:v>43784</c:v>
                </c:pt>
                <c:pt idx="1049">
                  <c:v>43785</c:v>
                </c:pt>
                <c:pt idx="1050">
                  <c:v>43786</c:v>
                </c:pt>
                <c:pt idx="1051">
                  <c:v>43787</c:v>
                </c:pt>
                <c:pt idx="1052">
                  <c:v>43788</c:v>
                </c:pt>
                <c:pt idx="1053">
                  <c:v>43789</c:v>
                </c:pt>
                <c:pt idx="1054">
                  <c:v>43790</c:v>
                </c:pt>
                <c:pt idx="1055">
                  <c:v>43791</c:v>
                </c:pt>
                <c:pt idx="1056">
                  <c:v>43792</c:v>
                </c:pt>
                <c:pt idx="1057">
                  <c:v>43793</c:v>
                </c:pt>
                <c:pt idx="1058">
                  <c:v>43794</c:v>
                </c:pt>
                <c:pt idx="1059">
                  <c:v>43795</c:v>
                </c:pt>
                <c:pt idx="1060">
                  <c:v>43796</c:v>
                </c:pt>
                <c:pt idx="1061">
                  <c:v>43797</c:v>
                </c:pt>
                <c:pt idx="1062">
                  <c:v>43798</c:v>
                </c:pt>
                <c:pt idx="1063">
                  <c:v>43799</c:v>
                </c:pt>
                <c:pt idx="1064">
                  <c:v>43800</c:v>
                </c:pt>
                <c:pt idx="1065">
                  <c:v>43801</c:v>
                </c:pt>
                <c:pt idx="1066">
                  <c:v>43802</c:v>
                </c:pt>
                <c:pt idx="1067">
                  <c:v>43803</c:v>
                </c:pt>
                <c:pt idx="1068">
                  <c:v>43804</c:v>
                </c:pt>
                <c:pt idx="1069">
                  <c:v>43805</c:v>
                </c:pt>
                <c:pt idx="1070">
                  <c:v>43806</c:v>
                </c:pt>
                <c:pt idx="1071">
                  <c:v>43807</c:v>
                </c:pt>
                <c:pt idx="1072">
                  <c:v>43808</c:v>
                </c:pt>
                <c:pt idx="1073">
                  <c:v>43809</c:v>
                </c:pt>
                <c:pt idx="1074">
                  <c:v>43810</c:v>
                </c:pt>
                <c:pt idx="1075">
                  <c:v>43811</c:v>
                </c:pt>
                <c:pt idx="1076">
                  <c:v>43812</c:v>
                </c:pt>
                <c:pt idx="1077">
                  <c:v>43813</c:v>
                </c:pt>
                <c:pt idx="1078">
                  <c:v>43814</c:v>
                </c:pt>
                <c:pt idx="1079">
                  <c:v>43815</c:v>
                </c:pt>
                <c:pt idx="1080">
                  <c:v>43816</c:v>
                </c:pt>
                <c:pt idx="1081">
                  <c:v>43817</c:v>
                </c:pt>
                <c:pt idx="1082">
                  <c:v>43818</c:v>
                </c:pt>
                <c:pt idx="1083">
                  <c:v>43819</c:v>
                </c:pt>
                <c:pt idx="1084">
                  <c:v>43820</c:v>
                </c:pt>
                <c:pt idx="1085">
                  <c:v>43821</c:v>
                </c:pt>
                <c:pt idx="1086">
                  <c:v>43822</c:v>
                </c:pt>
                <c:pt idx="1087">
                  <c:v>43823</c:v>
                </c:pt>
                <c:pt idx="1088">
                  <c:v>43824</c:v>
                </c:pt>
                <c:pt idx="1089">
                  <c:v>43825</c:v>
                </c:pt>
                <c:pt idx="1090">
                  <c:v>43826</c:v>
                </c:pt>
                <c:pt idx="1091">
                  <c:v>43827</c:v>
                </c:pt>
                <c:pt idx="1092">
                  <c:v>43828</c:v>
                </c:pt>
                <c:pt idx="1093">
                  <c:v>43829</c:v>
                </c:pt>
                <c:pt idx="1094">
                  <c:v>43830</c:v>
                </c:pt>
                <c:pt idx="1095">
                  <c:v>43831</c:v>
                </c:pt>
                <c:pt idx="1096">
                  <c:v>43832</c:v>
                </c:pt>
                <c:pt idx="1097">
                  <c:v>43833</c:v>
                </c:pt>
                <c:pt idx="1098">
                  <c:v>43834</c:v>
                </c:pt>
                <c:pt idx="1099">
                  <c:v>43835</c:v>
                </c:pt>
                <c:pt idx="1100">
                  <c:v>43836</c:v>
                </c:pt>
                <c:pt idx="1101">
                  <c:v>43837</c:v>
                </c:pt>
                <c:pt idx="1102">
                  <c:v>43838</c:v>
                </c:pt>
                <c:pt idx="1103">
                  <c:v>43839</c:v>
                </c:pt>
                <c:pt idx="1104">
                  <c:v>43840</c:v>
                </c:pt>
                <c:pt idx="1105">
                  <c:v>43841</c:v>
                </c:pt>
                <c:pt idx="1106">
                  <c:v>43842</c:v>
                </c:pt>
                <c:pt idx="1107">
                  <c:v>43843</c:v>
                </c:pt>
                <c:pt idx="1108">
                  <c:v>43844</c:v>
                </c:pt>
                <c:pt idx="1109">
                  <c:v>43845</c:v>
                </c:pt>
                <c:pt idx="1110">
                  <c:v>43846</c:v>
                </c:pt>
                <c:pt idx="1111">
                  <c:v>43847</c:v>
                </c:pt>
                <c:pt idx="1112">
                  <c:v>43848</c:v>
                </c:pt>
                <c:pt idx="1113">
                  <c:v>43849</c:v>
                </c:pt>
                <c:pt idx="1114">
                  <c:v>43850</c:v>
                </c:pt>
                <c:pt idx="1115">
                  <c:v>43851</c:v>
                </c:pt>
                <c:pt idx="1116">
                  <c:v>43852</c:v>
                </c:pt>
                <c:pt idx="1117">
                  <c:v>43853</c:v>
                </c:pt>
                <c:pt idx="1118">
                  <c:v>43854</c:v>
                </c:pt>
                <c:pt idx="1119">
                  <c:v>43855</c:v>
                </c:pt>
                <c:pt idx="1120">
                  <c:v>43856</c:v>
                </c:pt>
                <c:pt idx="1121">
                  <c:v>43857</c:v>
                </c:pt>
                <c:pt idx="1122">
                  <c:v>43858</c:v>
                </c:pt>
                <c:pt idx="1123">
                  <c:v>43859</c:v>
                </c:pt>
                <c:pt idx="1124">
                  <c:v>43860</c:v>
                </c:pt>
                <c:pt idx="1125">
                  <c:v>43861</c:v>
                </c:pt>
                <c:pt idx="1126">
                  <c:v>43862</c:v>
                </c:pt>
                <c:pt idx="1127">
                  <c:v>43863</c:v>
                </c:pt>
                <c:pt idx="1128">
                  <c:v>43864</c:v>
                </c:pt>
                <c:pt idx="1129">
                  <c:v>43865</c:v>
                </c:pt>
                <c:pt idx="1130">
                  <c:v>43866</c:v>
                </c:pt>
                <c:pt idx="1131">
                  <c:v>43867</c:v>
                </c:pt>
                <c:pt idx="1132">
                  <c:v>43868</c:v>
                </c:pt>
                <c:pt idx="1133">
                  <c:v>43869</c:v>
                </c:pt>
                <c:pt idx="1134">
                  <c:v>43870</c:v>
                </c:pt>
                <c:pt idx="1135">
                  <c:v>43871</c:v>
                </c:pt>
                <c:pt idx="1136">
                  <c:v>43872</c:v>
                </c:pt>
                <c:pt idx="1137">
                  <c:v>43873</c:v>
                </c:pt>
                <c:pt idx="1138">
                  <c:v>43874</c:v>
                </c:pt>
                <c:pt idx="1139">
                  <c:v>43875</c:v>
                </c:pt>
                <c:pt idx="1140">
                  <c:v>43876</c:v>
                </c:pt>
                <c:pt idx="1141">
                  <c:v>43877</c:v>
                </c:pt>
                <c:pt idx="1142">
                  <c:v>43878</c:v>
                </c:pt>
                <c:pt idx="1143">
                  <c:v>43879</c:v>
                </c:pt>
                <c:pt idx="1144">
                  <c:v>43880</c:v>
                </c:pt>
                <c:pt idx="1145">
                  <c:v>43881</c:v>
                </c:pt>
                <c:pt idx="1146">
                  <c:v>43882</c:v>
                </c:pt>
                <c:pt idx="1147">
                  <c:v>43883</c:v>
                </c:pt>
                <c:pt idx="1148">
                  <c:v>43884</c:v>
                </c:pt>
                <c:pt idx="1149">
                  <c:v>43885</c:v>
                </c:pt>
                <c:pt idx="1150">
                  <c:v>43886</c:v>
                </c:pt>
                <c:pt idx="1151">
                  <c:v>43887</c:v>
                </c:pt>
                <c:pt idx="1152">
                  <c:v>43888</c:v>
                </c:pt>
                <c:pt idx="1153">
                  <c:v>43889</c:v>
                </c:pt>
                <c:pt idx="1154">
                  <c:v>43890</c:v>
                </c:pt>
                <c:pt idx="1155">
                  <c:v>43891</c:v>
                </c:pt>
                <c:pt idx="1156">
                  <c:v>43892</c:v>
                </c:pt>
                <c:pt idx="1157">
                  <c:v>43893</c:v>
                </c:pt>
                <c:pt idx="1158">
                  <c:v>43894</c:v>
                </c:pt>
                <c:pt idx="1159">
                  <c:v>43895</c:v>
                </c:pt>
                <c:pt idx="1160">
                  <c:v>43896</c:v>
                </c:pt>
                <c:pt idx="1161">
                  <c:v>43897</c:v>
                </c:pt>
                <c:pt idx="1162">
                  <c:v>43898</c:v>
                </c:pt>
                <c:pt idx="1163">
                  <c:v>43899</c:v>
                </c:pt>
                <c:pt idx="1164">
                  <c:v>43900</c:v>
                </c:pt>
                <c:pt idx="1165">
                  <c:v>43901</c:v>
                </c:pt>
                <c:pt idx="1166">
                  <c:v>43902</c:v>
                </c:pt>
                <c:pt idx="1167">
                  <c:v>43903</c:v>
                </c:pt>
                <c:pt idx="1168">
                  <c:v>43904</c:v>
                </c:pt>
                <c:pt idx="1169">
                  <c:v>43905</c:v>
                </c:pt>
                <c:pt idx="1170">
                  <c:v>43906</c:v>
                </c:pt>
                <c:pt idx="1171">
                  <c:v>43907</c:v>
                </c:pt>
                <c:pt idx="1172">
                  <c:v>43908</c:v>
                </c:pt>
                <c:pt idx="1173">
                  <c:v>43909</c:v>
                </c:pt>
                <c:pt idx="1174">
                  <c:v>43910</c:v>
                </c:pt>
                <c:pt idx="1175">
                  <c:v>43911</c:v>
                </c:pt>
                <c:pt idx="1176">
                  <c:v>43912</c:v>
                </c:pt>
                <c:pt idx="1177">
                  <c:v>43913</c:v>
                </c:pt>
                <c:pt idx="1178">
                  <c:v>43914</c:v>
                </c:pt>
                <c:pt idx="1179">
                  <c:v>43915</c:v>
                </c:pt>
                <c:pt idx="1180">
                  <c:v>43916</c:v>
                </c:pt>
                <c:pt idx="1181">
                  <c:v>43917</c:v>
                </c:pt>
                <c:pt idx="1182">
                  <c:v>43918</c:v>
                </c:pt>
                <c:pt idx="1183">
                  <c:v>43919</c:v>
                </c:pt>
                <c:pt idx="1184">
                  <c:v>43920</c:v>
                </c:pt>
                <c:pt idx="1185">
                  <c:v>43921</c:v>
                </c:pt>
                <c:pt idx="1186">
                  <c:v>43922</c:v>
                </c:pt>
                <c:pt idx="1187">
                  <c:v>43923</c:v>
                </c:pt>
                <c:pt idx="1188">
                  <c:v>43924</c:v>
                </c:pt>
                <c:pt idx="1189">
                  <c:v>43925</c:v>
                </c:pt>
                <c:pt idx="1190">
                  <c:v>43926</c:v>
                </c:pt>
                <c:pt idx="1191">
                  <c:v>43927</c:v>
                </c:pt>
                <c:pt idx="1192">
                  <c:v>43928</c:v>
                </c:pt>
                <c:pt idx="1193">
                  <c:v>43929</c:v>
                </c:pt>
                <c:pt idx="1194">
                  <c:v>43930</c:v>
                </c:pt>
                <c:pt idx="1195">
                  <c:v>43931</c:v>
                </c:pt>
                <c:pt idx="1196">
                  <c:v>43932</c:v>
                </c:pt>
                <c:pt idx="1197">
                  <c:v>43933</c:v>
                </c:pt>
                <c:pt idx="1198">
                  <c:v>43934</c:v>
                </c:pt>
                <c:pt idx="1199">
                  <c:v>43935</c:v>
                </c:pt>
                <c:pt idx="1200">
                  <c:v>43936</c:v>
                </c:pt>
                <c:pt idx="1201">
                  <c:v>43937</c:v>
                </c:pt>
                <c:pt idx="1202">
                  <c:v>43938</c:v>
                </c:pt>
                <c:pt idx="1203">
                  <c:v>43939</c:v>
                </c:pt>
                <c:pt idx="1204">
                  <c:v>43940</c:v>
                </c:pt>
                <c:pt idx="1205">
                  <c:v>43941</c:v>
                </c:pt>
                <c:pt idx="1206">
                  <c:v>43942</c:v>
                </c:pt>
                <c:pt idx="1207">
                  <c:v>43943</c:v>
                </c:pt>
                <c:pt idx="1208">
                  <c:v>43944</c:v>
                </c:pt>
                <c:pt idx="1209">
                  <c:v>43945</c:v>
                </c:pt>
                <c:pt idx="1210">
                  <c:v>43946</c:v>
                </c:pt>
                <c:pt idx="1211">
                  <c:v>43947</c:v>
                </c:pt>
                <c:pt idx="1212">
                  <c:v>43948</c:v>
                </c:pt>
                <c:pt idx="1213">
                  <c:v>43949</c:v>
                </c:pt>
                <c:pt idx="1214">
                  <c:v>43950</c:v>
                </c:pt>
                <c:pt idx="1215">
                  <c:v>43951</c:v>
                </c:pt>
                <c:pt idx="1216">
                  <c:v>43952</c:v>
                </c:pt>
                <c:pt idx="1217">
                  <c:v>43953</c:v>
                </c:pt>
                <c:pt idx="1218">
                  <c:v>43954</c:v>
                </c:pt>
                <c:pt idx="1219">
                  <c:v>43955</c:v>
                </c:pt>
                <c:pt idx="1220">
                  <c:v>43956</c:v>
                </c:pt>
                <c:pt idx="1221">
                  <c:v>43957</c:v>
                </c:pt>
                <c:pt idx="1222">
                  <c:v>43958</c:v>
                </c:pt>
                <c:pt idx="1223">
                  <c:v>43959</c:v>
                </c:pt>
                <c:pt idx="1224">
                  <c:v>43960</c:v>
                </c:pt>
                <c:pt idx="1225">
                  <c:v>43961</c:v>
                </c:pt>
                <c:pt idx="1226">
                  <c:v>43962</c:v>
                </c:pt>
                <c:pt idx="1227">
                  <c:v>43963</c:v>
                </c:pt>
                <c:pt idx="1228">
                  <c:v>43964</c:v>
                </c:pt>
                <c:pt idx="1229">
                  <c:v>43965</c:v>
                </c:pt>
                <c:pt idx="1230">
                  <c:v>43966</c:v>
                </c:pt>
                <c:pt idx="1231">
                  <c:v>43967</c:v>
                </c:pt>
                <c:pt idx="1232">
                  <c:v>43968</c:v>
                </c:pt>
                <c:pt idx="1233">
                  <c:v>43969</c:v>
                </c:pt>
                <c:pt idx="1234">
                  <c:v>43970</c:v>
                </c:pt>
                <c:pt idx="1235">
                  <c:v>43971</c:v>
                </c:pt>
                <c:pt idx="1236">
                  <c:v>43972</c:v>
                </c:pt>
                <c:pt idx="1237">
                  <c:v>43973</c:v>
                </c:pt>
                <c:pt idx="1238">
                  <c:v>43974</c:v>
                </c:pt>
                <c:pt idx="1239">
                  <c:v>43975</c:v>
                </c:pt>
                <c:pt idx="1240">
                  <c:v>43976</c:v>
                </c:pt>
                <c:pt idx="1241">
                  <c:v>43977</c:v>
                </c:pt>
                <c:pt idx="1242">
                  <c:v>43978</c:v>
                </c:pt>
                <c:pt idx="1243">
                  <c:v>43979</c:v>
                </c:pt>
                <c:pt idx="1244">
                  <c:v>43980</c:v>
                </c:pt>
                <c:pt idx="1245">
                  <c:v>43981</c:v>
                </c:pt>
                <c:pt idx="1246">
                  <c:v>43982</c:v>
                </c:pt>
                <c:pt idx="1247">
                  <c:v>43983</c:v>
                </c:pt>
                <c:pt idx="1248">
                  <c:v>43984</c:v>
                </c:pt>
                <c:pt idx="1249">
                  <c:v>43985</c:v>
                </c:pt>
                <c:pt idx="1250">
                  <c:v>43986</c:v>
                </c:pt>
                <c:pt idx="1251">
                  <c:v>43987</c:v>
                </c:pt>
                <c:pt idx="1252">
                  <c:v>43988</c:v>
                </c:pt>
                <c:pt idx="1253">
                  <c:v>43989</c:v>
                </c:pt>
                <c:pt idx="1254">
                  <c:v>43990</c:v>
                </c:pt>
                <c:pt idx="1255">
                  <c:v>43991</c:v>
                </c:pt>
                <c:pt idx="1256">
                  <c:v>43992</c:v>
                </c:pt>
                <c:pt idx="1257">
                  <c:v>43993</c:v>
                </c:pt>
                <c:pt idx="1258">
                  <c:v>43994</c:v>
                </c:pt>
                <c:pt idx="1259">
                  <c:v>43995</c:v>
                </c:pt>
                <c:pt idx="1260">
                  <c:v>43996</c:v>
                </c:pt>
                <c:pt idx="1261">
                  <c:v>43997</c:v>
                </c:pt>
                <c:pt idx="1262">
                  <c:v>43998</c:v>
                </c:pt>
                <c:pt idx="1263">
                  <c:v>43999</c:v>
                </c:pt>
                <c:pt idx="1264">
                  <c:v>44000</c:v>
                </c:pt>
                <c:pt idx="1265">
                  <c:v>44001</c:v>
                </c:pt>
                <c:pt idx="1266">
                  <c:v>44002</c:v>
                </c:pt>
                <c:pt idx="1267">
                  <c:v>44003</c:v>
                </c:pt>
                <c:pt idx="1268">
                  <c:v>44004</c:v>
                </c:pt>
                <c:pt idx="1269">
                  <c:v>44005</c:v>
                </c:pt>
                <c:pt idx="1270">
                  <c:v>44006</c:v>
                </c:pt>
                <c:pt idx="1271">
                  <c:v>44007</c:v>
                </c:pt>
                <c:pt idx="1272">
                  <c:v>44008</c:v>
                </c:pt>
                <c:pt idx="1273">
                  <c:v>44009</c:v>
                </c:pt>
                <c:pt idx="1274">
                  <c:v>44010</c:v>
                </c:pt>
                <c:pt idx="1275">
                  <c:v>44011</c:v>
                </c:pt>
                <c:pt idx="1276">
                  <c:v>44012</c:v>
                </c:pt>
                <c:pt idx="1277">
                  <c:v>44013</c:v>
                </c:pt>
                <c:pt idx="1278">
                  <c:v>44014</c:v>
                </c:pt>
                <c:pt idx="1279">
                  <c:v>44015</c:v>
                </c:pt>
                <c:pt idx="1280">
                  <c:v>44016</c:v>
                </c:pt>
                <c:pt idx="1281">
                  <c:v>44017</c:v>
                </c:pt>
                <c:pt idx="1282">
                  <c:v>44018</c:v>
                </c:pt>
                <c:pt idx="1283">
                  <c:v>44019</c:v>
                </c:pt>
                <c:pt idx="1284">
                  <c:v>44020</c:v>
                </c:pt>
                <c:pt idx="1285">
                  <c:v>44021</c:v>
                </c:pt>
                <c:pt idx="1286">
                  <c:v>44022</c:v>
                </c:pt>
                <c:pt idx="1287">
                  <c:v>44023</c:v>
                </c:pt>
                <c:pt idx="1288">
                  <c:v>44024</c:v>
                </c:pt>
                <c:pt idx="1289">
                  <c:v>44025</c:v>
                </c:pt>
                <c:pt idx="1290">
                  <c:v>44026</c:v>
                </c:pt>
                <c:pt idx="1291">
                  <c:v>44027</c:v>
                </c:pt>
                <c:pt idx="1292">
                  <c:v>44028</c:v>
                </c:pt>
                <c:pt idx="1293">
                  <c:v>44029</c:v>
                </c:pt>
                <c:pt idx="1294">
                  <c:v>44030</c:v>
                </c:pt>
                <c:pt idx="1295">
                  <c:v>44031</c:v>
                </c:pt>
                <c:pt idx="1296">
                  <c:v>44032</c:v>
                </c:pt>
                <c:pt idx="1297">
                  <c:v>44033</c:v>
                </c:pt>
                <c:pt idx="1298">
                  <c:v>44034</c:v>
                </c:pt>
                <c:pt idx="1299">
                  <c:v>44035</c:v>
                </c:pt>
                <c:pt idx="1300">
                  <c:v>44036</c:v>
                </c:pt>
                <c:pt idx="1301">
                  <c:v>44037</c:v>
                </c:pt>
                <c:pt idx="1302">
                  <c:v>44038</c:v>
                </c:pt>
                <c:pt idx="1303">
                  <c:v>44039</c:v>
                </c:pt>
                <c:pt idx="1304">
                  <c:v>44040</c:v>
                </c:pt>
                <c:pt idx="1305">
                  <c:v>44041</c:v>
                </c:pt>
                <c:pt idx="1306">
                  <c:v>44042</c:v>
                </c:pt>
                <c:pt idx="1307">
                  <c:v>44043</c:v>
                </c:pt>
                <c:pt idx="1308">
                  <c:v>44044</c:v>
                </c:pt>
                <c:pt idx="1309">
                  <c:v>44045</c:v>
                </c:pt>
                <c:pt idx="1310">
                  <c:v>44046</c:v>
                </c:pt>
                <c:pt idx="1311">
                  <c:v>44047</c:v>
                </c:pt>
                <c:pt idx="1312">
                  <c:v>44048</c:v>
                </c:pt>
                <c:pt idx="1313">
                  <c:v>44049</c:v>
                </c:pt>
                <c:pt idx="1314">
                  <c:v>44050</c:v>
                </c:pt>
                <c:pt idx="1315">
                  <c:v>44051</c:v>
                </c:pt>
                <c:pt idx="1316">
                  <c:v>44052</c:v>
                </c:pt>
                <c:pt idx="1317">
                  <c:v>44053</c:v>
                </c:pt>
                <c:pt idx="1318">
                  <c:v>44054</c:v>
                </c:pt>
                <c:pt idx="1319">
                  <c:v>44055</c:v>
                </c:pt>
                <c:pt idx="1320">
                  <c:v>44056</c:v>
                </c:pt>
                <c:pt idx="1321">
                  <c:v>44057</c:v>
                </c:pt>
                <c:pt idx="1322">
                  <c:v>44058</c:v>
                </c:pt>
                <c:pt idx="1323">
                  <c:v>44059</c:v>
                </c:pt>
                <c:pt idx="1324">
                  <c:v>44060</c:v>
                </c:pt>
                <c:pt idx="1325">
                  <c:v>44061</c:v>
                </c:pt>
                <c:pt idx="1326">
                  <c:v>44062</c:v>
                </c:pt>
                <c:pt idx="1327">
                  <c:v>44063</c:v>
                </c:pt>
                <c:pt idx="1328">
                  <c:v>44064</c:v>
                </c:pt>
                <c:pt idx="1329">
                  <c:v>44065</c:v>
                </c:pt>
                <c:pt idx="1330">
                  <c:v>44066</c:v>
                </c:pt>
                <c:pt idx="1331">
                  <c:v>44067</c:v>
                </c:pt>
                <c:pt idx="1332">
                  <c:v>44068</c:v>
                </c:pt>
                <c:pt idx="1333">
                  <c:v>44069</c:v>
                </c:pt>
                <c:pt idx="1334">
                  <c:v>44070</c:v>
                </c:pt>
                <c:pt idx="1335">
                  <c:v>44071</c:v>
                </c:pt>
                <c:pt idx="1336">
                  <c:v>44072</c:v>
                </c:pt>
                <c:pt idx="1337">
                  <c:v>44073</c:v>
                </c:pt>
                <c:pt idx="1338">
                  <c:v>44074</c:v>
                </c:pt>
                <c:pt idx="1339">
                  <c:v>44075</c:v>
                </c:pt>
                <c:pt idx="1340">
                  <c:v>44076</c:v>
                </c:pt>
                <c:pt idx="1341">
                  <c:v>44077</c:v>
                </c:pt>
                <c:pt idx="1342">
                  <c:v>44078</c:v>
                </c:pt>
                <c:pt idx="1343">
                  <c:v>44079</c:v>
                </c:pt>
                <c:pt idx="1344">
                  <c:v>44080</c:v>
                </c:pt>
                <c:pt idx="1345">
                  <c:v>44081</c:v>
                </c:pt>
                <c:pt idx="1346">
                  <c:v>44082</c:v>
                </c:pt>
                <c:pt idx="1347">
                  <c:v>44083</c:v>
                </c:pt>
                <c:pt idx="1348">
                  <c:v>44084</c:v>
                </c:pt>
                <c:pt idx="1349">
                  <c:v>44085</c:v>
                </c:pt>
                <c:pt idx="1350">
                  <c:v>44086</c:v>
                </c:pt>
                <c:pt idx="1351">
                  <c:v>44087</c:v>
                </c:pt>
                <c:pt idx="1352">
                  <c:v>44088</c:v>
                </c:pt>
                <c:pt idx="1353">
                  <c:v>44089</c:v>
                </c:pt>
                <c:pt idx="1354">
                  <c:v>44090</c:v>
                </c:pt>
                <c:pt idx="1355">
                  <c:v>44091</c:v>
                </c:pt>
                <c:pt idx="1356">
                  <c:v>44092</c:v>
                </c:pt>
                <c:pt idx="1357">
                  <c:v>44093</c:v>
                </c:pt>
                <c:pt idx="1358">
                  <c:v>44094</c:v>
                </c:pt>
                <c:pt idx="1359">
                  <c:v>44095</c:v>
                </c:pt>
                <c:pt idx="1360">
                  <c:v>44096</c:v>
                </c:pt>
                <c:pt idx="1361">
                  <c:v>44097</c:v>
                </c:pt>
                <c:pt idx="1362">
                  <c:v>44098</c:v>
                </c:pt>
                <c:pt idx="1363">
                  <c:v>44099</c:v>
                </c:pt>
                <c:pt idx="1364">
                  <c:v>44100</c:v>
                </c:pt>
                <c:pt idx="1365">
                  <c:v>44101</c:v>
                </c:pt>
                <c:pt idx="1366">
                  <c:v>44102</c:v>
                </c:pt>
                <c:pt idx="1367">
                  <c:v>44103</c:v>
                </c:pt>
                <c:pt idx="1368">
                  <c:v>44104</c:v>
                </c:pt>
                <c:pt idx="1369">
                  <c:v>44105</c:v>
                </c:pt>
                <c:pt idx="1370">
                  <c:v>44106</c:v>
                </c:pt>
                <c:pt idx="1371">
                  <c:v>44107</c:v>
                </c:pt>
                <c:pt idx="1372">
                  <c:v>44108</c:v>
                </c:pt>
                <c:pt idx="1373">
                  <c:v>44109</c:v>
                </c:pt>
                <c:pt idx="1374">
                  <c:v>44110</c:v>
                </c:pt>
                <c:pt idx="1375">
                  <c:v>44111</c:v>
                </c:pt>
                <c:pt idx="1376">
                  <c:v>44112</c:v>
                </c:pt>
                <c:pt idx="1377">
                  <c:v>44113</c:v>
                </c:pt>
                <c:pt idx="1378">
                  <c:v>44114</c:v>
                </c:pt>
                <c:pt idx="1379">
                  <c:v>44115</c:v>
                </c:pt>
                <c:pt idx="1380">
                  <c:v>44116</c:v>
                </c:pt>
                <c:pt idx="1381">
                  <c:v>44117</c:v>
                </c:pt>
                <c:pt idx="1382">
                  <c:v>44118</c:v>
                </c:pt>
                <c:pt idx="1383">
                  <c:v>44119</c:v>
                </c:pt>
                <c:pt idx="1384">
                  <c:v>44120</c:v>
                </c:pt>
                <c:pt idx="1385">
                  <c:v>44121</c:v>
                </c:pt>
                <c:pt idx="1386">
                  <c:v>44122</c:v>
                </c:pt>
                <c:pt idx="1387">
                  <c:v>44123</c:v>
                </c:pt>
                <c:pt idx="1388">
                  <c:v>44124</c:v>
                </c:pt>
                <c:pt idx="1389">
                  <c:v>44125</c:v>
                </c:pt>
                <c:pt idx="1390">
                  <c:v>44126</c:v>
                </c:pt>
                <c:pt idx="1391">
                  <c:v>44127</c:v>
                </c:pt>
                <c:pt idx="1392">
                  <c:v>44128</c:v>
                </c:pt>
                <c:pt idx="1393">
                  <c:v>44129</c:v>
                </c:pt>
                <c:pt idx="1394">
                  <c:v>44130</c:v>
                </c:pt>
                <c:pt idx="1395">
                  <c:v>44131</c:v>
                </c:pt>
                <c:pt idx="1396">
                  <c:v>44132</c:v>
                </c:pt>
                <c:pt idx="1397">
                  <c:v>44133</c:v>
                </c:pt>
                <c:pt idx="1398">
                  <c:v>44134</c:v>
                </c:pt>
                <c:pt idx="1399">
                  <c:v>44135</c:v>
                </c:pt>
                <c:pt idx="1400">
                  <c:v>44136</c:v>
                </c:pt>
                <c:pt idx="1401">
                  <c:v>44137</c:v>
                </c:pt>
                <c:pt idx="1402">
                  <c:v>44138</c:v>
                </c:pt>
                <c:pt idx="1403">
                  <c:v>44139</c:v>
                </c:pt>
                <c:pt idx="1404">
                  <c:v>44140</c:v>
                </c:pt>
                <c:pt idx="1405">
                  <c:v>44141</c:v>
                </c:pt>
                <c:pt idx="1406">
                  <c:v>44142</c:v>
                </c:pt>
                <c:pt idx="1407">
                  <c:v>44143</c:v>
                </c:pt>
                <c:pt idx="1408">
                  <c:v>44144</c:v>
                </c:pt>
                <c:pt idx="1409">
                  <c:v>44145</c:v>
                </c:pt>
                <c:pt idx="1410">
                  <c:v>44146</c:v>
                </c:pt>
                <c:pt idx="1411">
                  <c:v>44147</c:v>
                </c:pt>
                <c:pt idx="1412">
                  <c:v>44148</c:v>
                </c:pt>
                <c:pt idx="1413">
                  <c:v>44149</c:v>
                </c:pt>
                <c:pt idx="1414">
                  <c:v>44150</c:v>
                </c:pt>
                <c:pt idx="1415">
                  <c:v>44151</c:v>
                </c:pt>
                <c:pt idx="1416">
                  <c:v>44152</c:v>
                </c:pt>
                <c:pt idx="1417">
                  <c:v>44153</c:v>
                </c:pt>
                <c:pt idx="1418">
                  <c:v>44154</c:v>
                </c:pt>
                <c:pt idx="1419">
                  <c:v>44155</c:v>
                </c:pt>
                <c:pt idx="1420">
                  <c:v>44156</c:v>
                </c:pt>
                <c:pt idx="1421">
                  <c:v>44157</c:v>
                </c:pt>
                <c:pt idx="1422">
                  <c:v>44158</c:v>
                </c:pt>
                <c:pt idx="1423">
                  <c:v>44159</c:v>
                </c:pt>
                <c:pt idx="1424">
                  <c:v>44160</c:v>
                </c:pt>
                <c:pt idx="1425">
                  <c:v>44161</c:v>
                </c:pt>
                <c:pt idx="1426">
                  <c:v>44162</c:v>
                </c:pt>
                <c:pt idx="1427">
                  <c:v>44163</c:v>
                </c:pt>
                <c:pt idx="1428">
                  <c:v>44164</c:v>
                </c:pt>
                <c:pt idx="1429">
                  <c:v>44165</c:v>
                </c:pt>
                <c:pt idx="1430">
                  <c:v>44166</c:v>
                </c:pt>
                <c:pt idx="1431">
                  <c:v>44167</c:v>
                </c:pt>
                <c:pt idx="1432">
                  <c:v>44168</c:v>
                </c:pt>
                <c:pt idx="1433">
                  <c:v>44169</c:v>
                </c:pt>
                <c:pt idx="1434">
                  <c:v>44170</c:v>
                </c:pt>
                <c:pt idx="1435">
                  <c:v>44171</c:v>
                </c:pt>
                <c:pt idx="1436">
                  <c:v>44172</c:v>
                </c:pt>
                <c:pt idx="1437">
                  <c:v>44173</c:v>
                </c:pt>
                <c:pt idx="1438">
                  <c:v>44174</c:v>
                </c:pt>
                <c:pt idx="1439">
                  <c:v>44175</c:v>
                </c:pt>
                <c:pt idx="1440">
                  <c:v>44176</c:v>
                </c:pt>
                <c:pt idx="1441">
                  <c:v>44177</c:v>
                </c:pt>
                <c:pt idx="1442">
                  <c:v>44178</c:v>
                </c:pt>
                <c:pt idx="1443">
                  <c:v>44179</c:v>
                </c:pt>
                <c:pt idx="1444">
                  <c:v>44180</c:v>
                </c:pt>
                <c:pt idx="1445">
                  <c:v>44181</c:v>
                </c:pt>
                <c:pt idx="1446">
                  <c:v>44182</c:v>
                </c:pt>
                <c:pt idx="1447">
                  <c:v>44183</c:v>
                </c:pt>
                <c:pt idx="1448">
                  <c:v>44184</c:v>
                </c:pt>
                <c:pt idx="1449">
                  <c:v>44185</c:v>
                </c:pt>
                <c:pt idx="1450">
                  <c:v>44186</c:v>
                </c:pt>
                <c:pt idx="1451">
                  <c:v>44187</c:v>
                </c:pt>
                <c:pt idx="1452">
                  <c:v>44188</c:v>
                </c:pt>
                <c:pt idx="1453">
                  <c:v>44189</c:v>
                </c:pt>
                <c:pt idx="1454">
                  <c:v>44190</c:v>
                </c:pt>
                <c:pt idx="1455">
                  <c:v>44191</c:v>
                </c:pt>
                <c:pt idx="1456">
                  <c:v>44192</c:v>
                </c:pt>
                <c:pt idx="1457">
                  <c:v>44193</c:v>
                </c:pt>
                <c:pt idx="1458">
                  <c:v>44194</c:v>
                </c:pt>
                <c:pt idx="1459">
                  <c:v>44195</c:v>
                </c:pt>
                <c:pt idx="1460">
                  <c:v>44196</c:v>
                </c:pt>
                <c:pt idx="1461">
                  <c:v>44197</c:v>
                </c:pt>
                <c:pt idx="1462">
                  <c:v>44198</c:v>
                </c:pt>
                <c:pt idx="1463">
                  <c:v>44199</c:v>
                </c:pt>
                <c:pt idx="1464">
                  <c:v>44200</c:v>
                </c:pt>
                <c:pt idx="1465">
                  <c:v>44201</c:v>
                </c:pt>
                <c:pt idx="1466">
                  <c:v>44202</c:v>
                </c:pt>
                <c:pt idx="1467">
                  <c:v>44203</c:v>
                </c:pt>
                <c:pt idx="1468">
                  <c:v>44204</c:v>
                </c:pt>
                <c:pt idx="1469">
                  <c:v>44205</c:v>
                </c:pt>
                <c:pt idx="1470">
                  <c:v>44206</c:v>
                </c:pt>
                <c:pt idx="1471">
                  <c:v>44207</c:v>
                </c:pt>
                <c:pt idx="1472">
                  <c:v>44208</c:v>
                </c:pt>
                <c:pt idx="1473">
                  <c:v>44209</c:v>
                </c:pt>
                <c:pt idx="1474">
                  <c:v>44210</c:v>
                </c:pt>
                <c:pt idx="1475">
                  <c:v>44211</c:v>
                </c:pt>
                <c:pt idx="1476">
                  <c:v>44212</c:v>
                </c:pt>
                <c:pt idx="1477">
                  <c:v>44213</c:v>
                </c:pt>
                <c:pt idx="1478">
                  <c:v>44214</c:v>
                </c:pt>
                <c:pt idx="1479">
                  <c:v>44215</c:v>
                </c:pt>
                <c:pt idx="1480">
                  <c:v>44216</c:v>
                </c:pt>
                <c:pt idx="1481">
                  <c:v>44217</c:v>
                </c:pt>
                <c:pt idx="1482">
                  <c:v>44218</c:v>
                </c:pt>
                <c:pt idx="1483">
                  <c:v>44219</c:v>
                </c:pt>
                <c:pt idx="1484">
                  <c:v>44220</c:v>
                </c:pt>
                <c:pt idx="1485">
                  <c:v>44221</c:v>
                </c:pt>
                <c:pt idx="1486">
                  <c:v>44222</c:v>
                </c:pt>
                <c:pt idx="1487">
                  <c:v>44223</c:v>
                </c:pt>
                <c:pt idx="1488">
                  <c:v>44224</c:v>
                </c:pt>
                <c:pt idx="1489">
                  <c:v>44225</c:v>
                </c:pt>
                <c:pt idx="1490">
                  <c:v>44226</c:v>
                </c:pt>
                <c:pt idx="1491">
                  <c:v>44227</c:v>
                </c:pt>
                <c:pt idx="1492">
                  <c:v>44228</c:v>
                </c:pt>
                <c:pt idx="1493">
                  <c:v>44229</c:v>
                </c:pt>
                <c:pt idx="1494">
                  <c:v>44230</c:v>
                </c:pt>
                <c:pt idx="1495">
                  <c:v>44231</c:v>
                </c:pt>
                <c:pt idx="1496">
                  <c:v>44232</c:v>
                </c:pt>
                <c:pt idx="1497">
                  <c:v>44233</c:v>
                </c:pt>
                <c:pt idx="1498">
                  <c:v>44234</c:v>
                </c:pt>
                <c:pt idx="1499">
                  <c:v>44235</c:v>
                </c:pt>
                <c:pt idx="1500">
                  <c:v>44236</c:v>
                </c:pt>
                <c:pt idx="1501">
                  <c:v>44237</c:v>
                </c:pt>
                <c:pt idx="1502">
                  <c:v>44238</c:v>
                </c:pt>
                <c:pt idx="1503">
                  <c:v>44239</c:v>
                </c:pt>
                <c:pt idx="1504">
                  <c:v>44240</c:v>
                </c:pt>
                <c:pt idx="1505">
                  <c:v>44241</c:v>
                </c:pt>
                <c:pt idx="1506">
                  <c:v>44242</c:v>
                </c:pt>
                <c:pt idx="1507">
                  <c:v>44243</c:v>
                </c:pt>
                <c:pt idx="1508">
                  <c:v>44244</c:v>
                </c:pt>
                <c:pt idx="1509">
                  <c:v>44245</c:v>
                </c:pt>
                <c:pt idx="1510">
                  <c:v>44246</c:v>
                </c:pt>
                <c:pt idx="1511">
                  <c:v>44247</c:v>
                </c:pt>
                <c:pt idx="1512">
                  <c:v>44248</c:v>
                </c:pt>
                <c:pt idx="1513">
                  <c:v>44249</c:v>
                </c:pt>
                <c:pt idx="1514">
                  <c:v>44250</c:v>
                </c:pt>
                <c:pt idx="1515">
                  <c:v>44251</c:v>
                </c:pt>
                <c:pt idx="1516">
                  <c:v>44252</c:v>
                </c:pt>
                <c:pt idx="1517">
                  <c:v>44253</c:v>
                </c:pt>
                <c:pt idx="1518">
                  <c:v>44254</c:v>
                </c:pt>
                <c:pt idx="1519">
                  <c:v>44255</c:v>
                </c:pt>
                <c:pt idx="1520">
                  <c:v>44256</c:v>
                </c:pt>
                <c:pt idx="1521">
                  <c:v>44257</c:v>
                </c:pt>
                <c:pt idx="1522">
                  <c:v>44258</c:v>
                </c:pt>
                <c:pt idx="1523">
                  <c:v>44259</c:v>
                </c:pt>
                <c:pt idx="1524">
                  <c:v>44260</c:v>
                </c:pt>
                <c:pt idx="1525">
                  <c:v>44261</c:v>
                </c:pt>
                <c:pt idx="1526">
                  <c:v>44262</c:v>
                </c:pt>
                <c:pt idx="1527">
                  <c:v>44263</c:v>
                </c:pt>
                <c:pt idx="1528">
                  <c:v>44264</c:v>
                </c:pt>
                <c:pt idx="1529">
                  <c:v>44265</c:v>
                </c:pt>
                <c:pt idx="1530">
                  <c:v>44266</c:v>
                </c:pt>
                <c:pt idx="1531">
                  <c:v>44267</c:v>
                </c:pt>
                <c:pt idx="1532">
                  <c:v>44268</c:v>
                </c:pt>
                <c:pt idx="1533">
                  <c:v>44269</c:v>
                </c:pt>
                <c:pt idx="1534">
                  <c:v>44270</c:v>
                </c:pt>
                <c:pt idx="1535">
                  <c:v>44271</c:v>
                </c:pt>
                <c:pt idx="1536">
                  <c:v>44272</c:v>
                </c:pt>
                <c:pt idx="1537">
                  <c:v>44273</c:v>
                </c:pt>
                <c:pt idx="1538">
                  <c:v>44274</c:v>
                </c:pt>
                <c:pt idx="1539">
                  <c:v>44275</c:v>
                </c:pt>
                <c:pt idx="1540">
                  <c:v>44276</c:v>
                </c:pt>
                <c:pt idx="1541">
                  <c:v>44277</c:v>
                </c:pt>
                <c:pt idx="1542">
                  <c:v>44278</c:v>
                </c:pt>
              </c:numCache>
            </c:numRef>
          </c:cat>
          <c:val>
            <c:numRef>
              <c:f>'charts data'!$I$3:$I$1545</c:f>
              <c:numCache>
                <c:formatCode>General</c:formatCode>
                <c:ptCount val="154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#N/A</c:v>
                </c:pt>
                <c:pt idx="21">
                  <c:v>#N/A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#N/A</c:v>
                </c:pt>
                <c:pt idx="35">
                  <c:v>#N/A</c:v>
                </c:pt>
                <c:pt idx="36">
                  <c:v>0</c:v>
                </c:pt>
                <c:pt idx="37">
                  <c:v>161.38429487179565</c:v>
                </c:pt>
                <c:pt idx="38">
                  <c:v>173.68429487179674</c:v>
                </c:pt>
                <c:pt idx="39">
                  <c:v>183.38173076923522</c:v>
                </c:pt>
                <c:pt idx="40">
                  <c:v>186.6666666666697</c:v>
                </c:pt>
                <c:pt idx="41">
                  <c:v>#N/A</c:v>
                </c:pt>
                <c:pt idx="42">
                  <c:v>#N/A</c:v>
                </c:pt>
                <c:pt idx="43">
                  <c:v>183.09230769230999</c:v>
                </c:pt>
                <c:pt idx="44">
                  <c:v>174.58365384615718</c:v>
                </c:pt>
                <c:pt idx="45">
                  <c:v>163.45192307692378</c:v>
                </c:pt>
                <c:pt idx="46">
                  <c:v>162.68717948718222</c:v>
                </c:pt>
                <c:pt idx="47">
                  <c:v>154.49871794871979</c:v>
                </c:pt>
                <c:pt idx="48">
                  <c:v>#N/A</c:v>
                </c:pt>
                <c:pt idx="49">
                  <c:v>#N/A</c:v>
                </c:pt>
                <c:pt idx="50">
                  <c:v>148.42403846154048</c:v>
                </c:pt>
                <c:pt idx="51">
                  <c:v>142.81314102564102</c:v>
                </c:pt>
                <c:pt idx="52">
                  <c:v>133.52756410256552</c:v>
                </c:pt>
                <c:pt idx="53">
                  <c:v>126.96730769230635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119.15480769230635</c:v>
                </c:pt>
                <c:pt idx="58">
                  <c:v>110.49198717948639</c:v>
                </c:pt>
                <c:pt idx="59">
                  <c:v>100.2391025641009</c:v>
                </c:pt>
                <c:pt idx="60">
                  <c:v>88.582692307689285</c:v>
                </c:pt>
                <c:pt idx="61">
                  <c:v>81.132371794870778</c:v>
                </c:pt>
                <c:pt idx="62">
                  <c:v>#N/A</c:v>
                </c:pt>
                <c:pt idx="63">
                  <c:v>#N/A</c:v>
                </c:pt>
                <c:pt idx="64">
                  <c:v>87.155128205129586</c:v>
                </c:pt>
                <c:pt idx="65">
                  <c:v>89.474358974359347</c:v>
                </c:pt>
                <c:pt idx="66">
                  <c:v>86.81089743589655</c:v>
                </c:pt>
                <c:pt idx="67">
                  <c:v>76.728846153846462</c:v>
                </c:pt>
                <c:pt idx="68">
                  <c:v>70.563461538462434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70.337820512821054</c:v>
                </c:pt>
                <c:pt idx="73">
                  <c:v>69.221153846156085</c:v>
                </c:pt>
                <c:pt idx="74">
                  <c:v>77.07435897436153</c:v>
                </c:pt>
                <c:pt idx="75">
                  <c:v>85.377884615387302</c:v>
                </c:pt>
                <c:pt idx="76">
                  <c:v>#N/A</c:v>
                </c:pt>
                <c:pt idx="77">
                  <c:v>#N/A</c:v>
                </c:pt>
                <c:pt idx="78">
                  <c:v>86.703846153848644</c:v>
                </c:pt>
                <c:pt idx="79">
                  <c:v>91.986858974360075</c:v>
                </c:pt>
                <c:pt idx="80">
                  <c:v>93.950320512822145</c:v>
                </c:pt>
                <c:pt idx="81">
                  <c:v>93.370512820514705</c:v>
                </c:pt>
                <c:pt idx="82">
                  <c:v>94.653205128204718</c:v>
                </c:pt>
                <c:pt idx="83">
                  <c:v>#N/A</c:v>
                </c:pt>
                <c:pt idx="84">
                  <c:v>#N/A</c:v>
                </c:pt>
                <c:pt idx="85">
                  <c:v>92.401282051281669</c:v>
                </c:pt>
                <c:pt idx="86">
                  <c:v>94.469230769231217</c:v>
                </c:pt>
                <c:pt idx="87">
                  <c:v>99.518269230769874</c:v>
                </c:pt>
                <c:pt idx="88">
                  <c:v>95.418589743590928</c:v>
                </c:pt>
                <c:pt idx="89">
                  <c:v>92.604166666667879</c:v>
                </c:pt>
                <c:pt idx="90">
                  <c:v>#N/A</c:v>
                </c:pt>
                <c:pt idx="91">
                  <c:v>#N/A</c:v>
                </c:pt>
                <c:pt idx="92">
                  <c:v>87.657051282052635</c:v>
                </c:pt>
                <c:pt idx="93">
                  <c:v>#N/A</c:v>
                </c:pt>
                <c:pt idx="94">
                  <c:v>83.89038461538621</c:v>
                </c:pt>
                <c:pt idx="95">
                  <c:v>81.10064102564138</c:v>
                </c:pt>
                <c:pt idx="96">
                  <c:v>75.242948717948821</c:v>
                </c:pt>
                <c:pt idx="97">
                  <c:v>#N/A</c:v>
                </c:pt>
                <c:pt idx="98">
                  <c:v>#N/A</c:v>
                </c:pt>
                <c:pt idx="99">
                  <c:v>78.762820512822145</c:v>
                </c:pt>
                <c:pt idx="100">
                  <c:v>78.349999999998545</c:v>
                </c:pt>
                <c:pt idx="101">
                  <c:v>74.538782051280577</c:v>
                </c:pt>
                <c:pt idx="102">
                  <c:v>76.133012820513613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71.941346153846098</c:v>
                </c:pt>
                <c:pt idx="107">
                  <c:v>61.764743589743375</c:v>
                </c:pt>
                <c:pt idx="108">
                  <c:v>49.122115384614517</c:v>
                </c:pt>
                <c:pt idx="109">
                  <c:v>38.246153846153902</c:v>
                </c:pt>
                <c:pt idx="110">
                  <c:v>27.129166666665697</c:v>
                </c:pt>
                <c:pt idx="111">
                  <c:v>#N/A</c:v>
                </c:pt>
                <c:pt idx="112">
                  <c:v>#N/A</c:v>
                </c:pt>
                <c:pt idx="113">
                  <c:v>18.074679487177491</c:v>
                </c:pt>
                <c:pt idx="114">
                  <c:v>15.91474358974483</c:v>
                </c:pt>
                <c:pt idx="115">
                  <c:v>21.333653846155357</c:v>
                </c:pt>
                <c:pt idx="116">
                  <c:v>26.444551282052998</c:v>
                </c:pt>
                <c:pt idx="117">
                  <c:v>25.010897435899096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23.308653846155721</c:v>
                </c:pt>
                <c:pt idx="122">
                  <c:v>28.058974358973501</c:v>
                </c:pt>
                <c:pt idx="123">
                  <c:v>36.753846153846098</c:v>
                </c:pt>
                <c:pt idx="124">
                  <c:v>42.531730769231217</c:v>
                </c:pt>
                <c:pt idx="125">
                  <c:v>#N/A</c:v>
                </c:pt>
                <c:pt idx="126">
                  <c:v>#N/A</c:v>
                </c:pt>
                <c:pt idx="127">
                  <c:v>51.875641025641016</c:v>
                </c:pt>
                <c:pt idx="128">
                  <c:v>60.257371794872597</c:v>
                </c:pt>
                <c:pt idx="129">
                  <c:v>75.266346153850463</c:v>
                </c:pt>
                <c:pt idx="130">
                  <c:v>82.740384615388393</c:v>
                </c:pt>
                <c:pt idx="131">
                  <c:v>84.327564102566612</c:v>
                </c:pt>
                <c:pt idx="132">
                  <c:v>#N/A</c:v>
                </c:pt>
                <c:pt idx="133">
                  <c:v>#N/A</c:v>
                </c:pt>
                <c:pt idx="134">
                  <c:v>85.190705128206901</c:v>
                </c:pt>
                <c:pt idx="135">
                  <c:v>89.738782051281305</c:v>
                </c:pt>
                <c:pt idx="136">
                  <c:v>95.619551282050452</c:v>
                </c:pt>
                <c:pt idx="137">
                  <c:v>95.718589743590201</c:v>
                </c:pt>
                <c:pt idx="138">
                  <c:v>98.038782051282396</c:v>
                </c:pt>
                <c:pt idx="139">
                  <c:v>#N/A</c:v>
                </c:pt>
                <c:pt idx="140">
                  <c:v>#N/A</c:v>
                </c:pt>
                <c:pt idx="141">
                  <c:v>95.537179487178946</c:v>
                </c:pt>
                <c:pt idx="142">
                  <c:v>94.889423076923777</c:v>
                </c:pt>
                <c:pt idx="143">
                  <c:v>90.254807692308532</c:v>
                </c:pt>
                <c:pt idx="144">
                  <c:v>90.768269230769874</c:v>
                </c:pt>
                <c:pt idx="145">
                  <c:v>87.51057692307586</c:v>
                </c:pt>
                <c:pt idx="146">
                  <c:v>#N/A</c:v>
                </c:pt>
                <c:pt idx="147">
                  <c:v>#N/A</c:v>
                </c:pt>
                <c:pt idx="148">
                  <c:v>84.69967948717931</c:v>
                </c:pt>
                <c:pt idx="149">
                  <c:v>83.908333333334667</c:v>
                </c:pt>
                <c:pt idx="150">
                  <c:v>83.050961538463525</c:v>
                </c:pt>
                <c:pt idx="151">
                  <c:v>79.801282051284943</c:v>
                </c:pt>
                <c:pt idx="152">
                  <c:v>78.845192307693651</c:v>
                </c:pt>
                <c:pt idx="153">
                  <c:v>#N/A</c:v>
                </c:pt>
                <c:pt idx="154">
                  <c:v>#N/A</c:v>
                </c:pt>
                <c:pt idx="155">
                  <c:v>86.510256410259899</c:v>
                </c:pt>
                <c:pt idx="156">
                  <c:v>91.136217948718695</c:v>
                </c:pt>
                <c:pt idx="157">
                  <c:v>96.475000000002183</c:v>
                </c:pt>
                <c:pt idx="158">
                  <c:v>105.33717948718186</c:v>
                </c:pt>
                <c:pt idx="159">
                  <c:v>119.11923076923267</c:v>
                </c:pt>
                <c:pt idx="160">
                  <c:v>#N/A</c:v>
                </c:pt>
                <c:pt idx="161">
                  <c:v>#N/A</c:v>
                </c:pt>
                <c:pt idx="162">
                  <c:v>115.27211538461597</c:v>
                </c:pt>
                <c:pt idx="163">
                  <c:v>104.99198717948457</c:v>
                </c:pt>
                <c:pt idx="164">
                  <c:v>94.507692307692196</c:v>
                </c:pt>
                <c:pt idx="165">
                  <c:v>84.065384615383664</c:v>
                </c:pt>
                <c:pt idx="166">
                  <c:v>74.927564102565157</c:v>
                </c:pt>
                <c:pt idx="167">
                  <c:v>#N/A</c:v>
                </c:pt>
                <c:pt idx="168">
                  <c:v>#N/A</c:v>
                </c:pt>
                <c:pt idx="169">
                  <c:v>68.510576923079498</c:v>
                </c:pt>
                <c:pt idx="170">
                  <c:v>60.5067307692334</c:v>
                </c:pt>
                <c:pt idx="171">
                  <c:v>52.381089743592383</c:v>
                </c:pt>
                <c:pt idx="172">
                  <c:v>47.77564102564429</c:v>
                </c:pt>
                <c:pt idx="173">
                  <c:v>34.766987179489661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20.234615384617427</c:v>
                </c:pt>
                <c:pt idx="178">
                  <c:v>3.4461538461546297</c:v>
                </c:pt>
                <c:pt idx="179">
                  <c:v>-10.448717948716876</c:v>
                </c:pt>
                <c:pt idx="180">
                  <c:v>-23.782692307691832</c:v>
                </c:pt>
                <c:pt idx="181">
                  <c:v>#N/A</c:v>
                </c:pt>
                <c:pt idx="182">
                  <c:v>#N/A</c:v>
                </c:pt>
                <c:pt idx="183">
                  <c:v>-28.093269230768783</c:v>
                </c:pt>
                <c:pt idx="184">
                  <c:v>-25.855769230767692</c:v>
                </c:pt>
                <c:pt idx="185">
                  <c:v>-22.984294871794191</c:v>
                </c:pt>
                <c:pt idx="186">
                  <c:v>-23.490705128202535</c:v>
                </c:pt>
                <c:pt idx="187">
                  <c:v>-24.179166666664969</c:v>
                </c:pt>
                <c:pt idx="188">
                  <c:v>#N/A</c:v>
                </c:pt>
                <c:pt idx="189">
                  <c:v>#N/A</c:v>
                </c:pt>
                <c:pt idx="190">
                  <c:v>-18.684615384610879</c:v>
                </c:pt>
                <c:pt idx="191">
                  <c:v>-10.778525641022497</c:v>
                </c:pt>
                <c:pt idx="192">
                  <c:v>3.8942307692341274</c:v>
                </c:pt>
                <c:pt idx="193">
                  <c:v>25.795512820513977</c:v>
                </c:pt>
                <c:pt idx="194">
                  <c:v>50.164743589746649</c:v>
                </c:pt>
                <c:pt idx="195">
                  <c:v>#N/A</c:v>
                </c:pt>
                <c:pt idx="196">
                  <c:v>#N/A</c:v>
                </c:pt>
                <c:pt idx="197">
                  <c:v>74.150961538463889</c:v>
                </c:pt>
                <c:pt idx="198">
                  <c:v>93.560256410257352</c:v>
                </c:pt>
                <c:pt idx="199">
                  <c:v>106.38461538461706</c:v>
                </c:pt>
                <c:pt idx="200">
                  <c:v>117.80512820513104</c:v>
                </c:pt>
                <c:pt idx="201">
                  <c:v>129.51570512820581</c:v>
                </c:pt>
                <c:pt idx="202">
                  <c:v>#N/A</c:v>
                </c:pt>
                <c:pt idx="203">
                  <c:v>#N/A</c:v>
                </c:pt>
                <c:pt idx="204">
                  <c:v>138.90000000000146</c:v>
                </c:pt>
                <c:pt idx="205">
                  <c:v>149.31506410256407</c:v>
                </c:pt>
                <c:pt idx="206">
                  <c:v>156.14967948718004</c:v>
                </c:pt>
                <c:pt idx="207">
                  <c:v>161.57403846153829</c:v>
                </c:pt>
                <c:pt idx="208">
                  <c:v>163.45737179487151</c:v>
                </c:pt>
                <c:pt idx="209">
                  <c:v>#N/A</c:v>
                </c:pt>
                <c:pt idx="210">
                  <c:v>#N/A</c:v>
                </c:pt>
                <c:pt idx="211">
                  <c:v>161.7112179487176</c:v>
                </c:pt>
                <c:pt idx="212">
                  <c:v>159.97852564102504</c:v>
                </c:pt>
                <c:pt idx="213">
                  <c:v>151.8474358974363</c:v>
                </c:pt>
                <c:pt idx="214">
                  <c:v>147.29679487179601</c:v>
                </c:pt>
                <c:pt idx="215">
                  <c:v>139.5698717948726</c:v>
                </c:pt>
                <c:pt idx="216">
                  <c:v>#N/A</c:v>
                </c:pt>
                <c:pt idx="217">
                  <c:v>#N/A</c:v>
                </c:pt>
                <c:pt idx="218">
                  <c:v>134.27692307692269</c:v>
                </c:pt>
                <c:pt idx="219">
                  <c:v>125.56923076923158</c:v>
                </c:pt>
                <c:pt idx="220">
                  <c:v>109.37019230769511</c:v>
                </c:pt>
                <c:pt idx="221">
                  <c:v>90.320192307694015</c:v>
                </c:pt>
                <c:pt idx="222">
                  <c:v>63.105128205130313</c:v>
                </c:pt>
                <c:pt idx="223">
                  <c:v>#N/A</c:v>
                </c:pt>
                <c:pt idx="224">
                  <c:v>#N/A</c:v>
                </c:pt>
                <c:pt idx="225">
                  <c:v>39.301923076925959</c:v>
                </c:pt>
                <c:pt idx="226">
                  <c:v>#N/A</c:v>
                </c:pt>
                <c:pt idx="227">
                  <c:v>24.679487179490025</c:v>
                </c:pt>
                <c:pt idx="228">
                  <c:v>5.7246794871825841</c:v>
                </c:pt>
                <c:pt idx="229">
                  <c:v>-18.198717948716876</c:v>
                </c:pt>
                <c:pt idx="230">
                  <c:v>#N/A</c:v>
                </c:pt>
                <c:pt idx="231">
                  <c:v>#N/A</c:v>
                </c:pt>
                <c:pt idx="232">
                  <c:v>-40.178525641022134</c:v>
                </c:pt>
                <c:pt idx="233">
                  <c:v>-56.207371794869687</c:v>
                </c:pt>
                <c:pt idx="234">
                  <c:v>-71.591987179484931</c:v>
                </c:pt>
                <c:pt idx="235">
                  <c:v>-89.43782051281778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-95.424679487174217</c:v>
                </c:pt>
                <c:pt idx="240">
                  <c:v>-101.78685897435389</c:v>
                </c:pt>
                <c:pt idx="241">
                  <c:v>-95.254487179483476</c:v>
                </c:pt>
                <c:pt idx="242">
                  <c:v>-76.130769230765509</c:v>
                </c:pt>
                <c:pt idx="243">
                  <c:v>-61.488782051277667</c:v>
                </c:pt>
                <c:pt idx="244">
                  <c:v>#N/A</c:v>
                </c:pt>
                <c:pt idx="245">
                  <c:v>#N/A</c:v>
                </c:pt>
                <c:pt idx="246">
                  <c:v>-56.046794871792372</c:v>
                </c:pt>
                <c:pt idx="247">
                  <c:v>-49.413782051282396</c:v>
                </c:pt>
                <c:pt idx="248">
                  <c:v>-39.066346153847917</c:v>
                </c:pt>
                <c:pt idx="249">
                  <c:v>-18.775641025640653</c:v>
                </c:pt>
                <c:pt idx="250">
                  <c:v>2.2458333333324845</c:v>
                </c:pt>
                <c:pt idx="251">
                  <c:v>#N/A</c:v>
                </c:pt>
                <c:pt idx="252">
                  <c:v>#N/A</c:v>
                </c:pt>
                <c:pt idx="253">
                  <c:v>17.943589743590564</c:v>
                </c:pt>
                <c:pt idx="254">
                  <c:v>34.556410256413074</c:v>
                </c:pt>
                <c:pt idx="255">
                  <c:v>47.935256410259171</c:v>
                </c:pt>
                <c:pt idx="256">
                  <c:v>71.024679487183676</c:v>
                </c:pt>
                <c:pt idx="257">
                  <c:v>83.665064102566248</c:v>
                </c:pt>
                <c:pt idx="258">
                  <c:v>#N/A</c:v>
                </c:pt>
                <c:pt idx="259">
                  <c:v>#N/A</c:v>
                </c:pt>
                <c:pt idx="260">
                  <c:v>93.84006410256552</c:v>
                </c:pt>
                <c:pt idx="261">
                  <c:v>95.680769230772057</c:v>
                </c:pt>
                <c:pt idx="262">
                  <c:v>98.153846153849372</c:v>
                </c:pt>
                <c:pt idx="263">
                  <c:v>99.689743589746286</c:v>
                </c:pt>
                <c:pt idx="264">
                  <c:v>101.12564102564284</c:v>
                </c:pt>
                <c:pt idx="265">
                  <c:v>#N/A</c:v>
                </c:pt>
                <c:pt idx="266">
                  <c:v>#N/A</c:v>
                </c:pt>
                <c:pt idx="267">
                  <c:v>97.564102564105269</c:v>
                </c:pt>
                <c:pt idx="268">
                  <c:v>90.977564102566248</c:v>
                </c:pt>
                <c:pt idx="269">
                  <c:v>69.167948717948093</c:v>
                </c:pt>
                <c:pt idx="270">
                  <c:v>42.028846153847553</c:v>
                </c:pt>
                <c:pt idx="271">
                  <c:v>20.261538461538294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1.2423076923078042</c:v>
                </c:pt>
                <c:pt idx="276">
                  <c:v>-13.046794871794191</c:v>
                </c:pt>
                <c:pt idx="277">
                  <c:v>-38.643589743589473</c:v>
                </c:pt>
                <c:pt idx="278">
                  <c:v>-56.296474358976411</c:v>
                </c:pt>
                <c:pt idx="279">
                  <c:v>#N/A</c:v>
                </c:pt>
                <c:pt idx="280">
                  <c:v>#N/A</c:v>
                </c:pt>
                <c:pt idx="281">
                  <c:v>-71.721474358975684</c:v>
                </c:pt>
                <c:pt idx="282">
                  <c:v>-82.1038461538501</c:v>
                </c:pt>
                <c:pt idx="283">
                  <c:v>-83.171153846154994</c:v>
                </c:pt>
                <c:pt idx="284">
                  <c:v>-70.067307692308532</c:v>
                </c:pt>
                <c:pt idx="285">
                  <c:v>-55.068269230769147</c:v>
                </c:pt>
                <c:pt idx="286">
                  <c:v>#N/A</c:v>
                </c:pt>
                <c:pt idx="287">
                  <c:v>#N/A</c:v>
                </c:pt>
                <c:pt idx="288">
                  <c:v>-25.384935897436662</c:v>
                </c:pt>
                <c:pt idx="289">
                  <c:v>1.8817307692297618</c:v>
                </c:pt>
                <c:pt idx="290">
                  <c:v>29.192307692306713</c:v>
                </c:pt>
                <c:pt idx="291">
                  <c:v>51.055448717947002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69.491666666668607</c:v>
                </c:pt>
                <c:pt idx="296">
                  <c:v>91.417307692307077</c:v>
                </c:pt>
                <c:pt idx="297">
                  <c:v>109.64647435897314</c:v>
                </c:pt>
                <c:pt idx="298">
                  <c:v>131.89935897436044</c:v>
                </c:pt>
                <c:pt idx="299">
                  <c:v>150.65769230769365</c:v>
                </c:pt>
                <c:pt idx="300">
                  <c:v>#N/A</c:v>
                </c:pt>
                <c:pt idx="301">
                  <c:v>#N/A</c:v>
                </c:pt>
                <c:pt idx="302">
                  <c:v>173.67083333333176</c:v>
                </c:pt>
                <c:pt idx="303">
                  <c:v>185.37147435897714</c:v>
                </c:pt>
                <c:pt idx="304">
                  <c:v>189.81410256410527</c:v>
                </c:pt>
                <c:pt idx="305">
                  <c:v>184.69326923077097</c:v>
                </c:pt>
                <c:pt idx="306">
                  <c:v>180.51794871795028</c:v>
                </c:pt>
                <c:pt idx="307">
                  <c:v>#N/A</c:v>
                </c:pt>
                <c:pt idx="308">
                  <c:v>#N/A</c:v>
                </c:pt>
                <c:pt idx="309">
                  <c:v>173.05673076923449</c:v>
                </c:pt>
                <c:pt idx="310">
                  <c:v>167.66955128205154</c:v>
                </c:pt>
                <c:pt idx="311">
                  <c:v>157.73750000000109</c:v>
                </c:pt>
                <c:pt idx="312">
                  <c:v>148.88846153846134</c:v>
                </c:pt>
                <c:pt idx="313">
                  <c:v>135.44038461538366</c:v>
                </c:pt>
                <c:pt idx="314">
                  <c:v>#N/A</c:v>
                </c:pt>
                <c:pt idx="315">
                  <c:v>#N/A</c:v>
                </c:pt>
                <c:pt idx="316">
                  <c:v>112.60352564102686</c:v>
                </c:pt>
                <c:pt idx="317">
                  <c:v>93.275000000001455</c:v>
                </c:pt>
                <c:pt idx="318">
                  <c:v>67.835256410256989</c:v>
                </c:pt>
                <c:pt idx="319">
                  <c:v>50.181730769230853</c:v>
                </c:pt>
                <c:pt idx="320">
                  <c:v>25.61442307692414</c:v>
                </c:pt>
                <c:pt idx="321">
                  <c:v>#N/A</c:v>
                </c:pt>
                <c:pt idx="322">
                  <c:v>#N/A</c:v>
                </c:pt>
                <c:pt idx="323">
                  <c:v>7.4108974358969135</c:v>
                </c:pt>
                <c:pt idx="324">
                  <c:v>-9.188461538462434</c:v>
                </c:pt>
                <c:pt idx="325">
                  <c:v>-22.600000000000364</c:v>
                </c:pt>
                <c:pt idx="326">
                  <c:v>-27.112820512818871</c:v>
                </c:pt>
                <c:pt idx="327">
                  <c:v>-26.779166666667152</c:v>
                </c:pt>
                <c:pt idx="328">
                  <c:v>#N/A</c:v>
                </c:pt>
                <c:pt idx="329">
                  <c:v>#N/A</c:v>
                </c:pt>
                <c:pt idx="330">
                  <c:v>-28.959935897435571</c:v>
                </c:pt>
                <c:pt idx="331">
                  <c:v>-32.049038461536838</c:v>
                </c:pt>
                <c:pt idx="332">
                  <c:v>-26.594230769231217</c:v>
                </c:pt>
                <c:pt idx="333">
                  <c:v>-20.618910256407617</c:v>
                </c:pt>
                <c:pt idx="334">
                  <c:v>-11.767948717946638</c:v>
                </c:pt>
                <c:pt idx="335">
                  <c:v>#N/A</c:v>
                </c:pt>
                <c:pt idx="336">
                  <c:v>#N/A</c:v>
                </c:pt>
                <c:pt idx="337">
                  <c:v>-11.506410256408344</c:v>
                </c:pt>
                <c:pt idx="338">
                  <c:v>-15.847115384613062</c:v>
                </c:pt>
                <c:pt idx="339">
                  <c:v>-25.867948717945183</c:v>
                </c:pt>
                <c:pt idx="340">
                  <c:v>-28.687179487176763</c:v>
                </c:pt>
                <c:pt idx="341">
                  <c:v>-28.991987179486387</c:v>
                </c:pt>
                <c:pt idx="342">
                  <c:v>#N/A</c:v>
                </c:pt>
                <c:pt idx="343">
                  <c:v>#N/A</c:v>
                </c:pt>
                <c:pt idx="344">
                  <c:v>-26.190705128205082</c:v>
                </c:pt>
                <c:pt idx="345">
                  <c:v>-30.512820512820326</c:v>
                </c:pt>
                <c:pt idx="346">
                  <c:v>-41.683333333334303</c:v>
                </c:pt>
                <c:pt idx="347">
                  <c:v>-49.565705128205082</c:v>
                </c:pt>
                <c:pt idx="348">
                  <c:v>-52.837820512822873</c:v>
                </c:pt>
                <c:pt idx="349">
                  <c:v>#N/A</c:v>
                </c:pt>
                <c:pt idx="350">
                  <c:v>#N/A</c:v>
                </c:pt>
                <c:pt idx="351">
                  <c:v>-41.898076923076587</c:v>
                </c:pt>
                <c:pt idx="352">
                  <c:v>-22.611538461538657</c:v>
                </c:pt>
                <c:pt idx="353">
                  <c:v>-6.1483974358998239</c:v>
                </c:pt>
                <c:pt idx="354">
                  <c:v>8.2948717948693229</c:v>
                </c:pt>
                <c:pt idx="355">
                  <c:v>35.001282051280214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55.866666666664969</c:v>
                </c:pt>
                <c:pt idx="360">
                  <c:v>67.240384615382936</c:v>
                </c:pt>
                <c:pt idx="361">
                  <c:v>74.403525641020678</c:v>
                </c:pt>
                <c:pt idx="362">
                  <c:v>91.369871794870051</c:v>
                </c:pt>
                <c:pt idx="363">
                  <c:v>#N/A</c:v>
                </c:pt>
                <c:pt idx="364">
                  <c:v>#N/A</c:v>
                </c:pt>
                <c:pt idx="365">
                  <c:v>108.24807692307695</c:v>
                </c:pt>
                <c:pt idx="366">
                  <c:v>122.07051282051179</c:v>
                </c:pt>
                <c:pt idx="367">
                  <c:v>129.55416666666679</c:v>
                </c:pt>
                <c:pt idx="368">
                  <c:v>134.04999999999745</c:v>
                </c:pt>
                <c:pt idx="369">
                  <c:v>134.42275641025662</c:v>
                </c:pt>
                <c:pt idx="370">
                  <c:v>#N/A</c:v>
                </c:pt>
                <c:pt idx="371">
                  <c:v>#N/A</c:v>
                </c:pt>
                <c:pt idx="372">
                  <c:v>134.10160256410381</c:v>
                </c:pt>
                <c:pt idx="373">
                  <c:v>130.67788461538476</c:v>
                </c:pt>
                <c:pt idx="374">
                  <c:v>122.87596153846243</c:v>
                </c:pt>
                <c:pt idx="375">
                  <c:v>112.35288461538403</c:v>
                </c:pt>
                <c:pt idx="376">
                  <c:v>103.72211538461306</c:v>
                </c:pt>
                <c:pt idx="377">
                  <c:v>#N/A</c:v>
                </c:pt>
                <c:pt idx="378">
                  <c:v>#N/A</c:v>
                </c:pt>
                <c:pt idx="379">
                  <c:v>103.58333333333212</c:v>
                </c:pt>
                <c:pt idx="380">
                  <c:v>101.00608974358693</c:v>
                </c:pt>
                <c:pt idx="381">
                  <c:v>112.48814102564029</c:v>
                </c:pt>
                <c:pt idx="382">
                  <c:v>121.53493589743448</c:v>
                </c:pt>
                <c:pt idx="383">
                  <c:v>132.16955128204972</c:v>
                </c:pt>
                <c:pt idx="384">
                  <c:v>#N/A</c:v>
                </c:pt>
                <c:pt idx="385">
                  <c:v>#N/A</c:v>
                </c:pt>
                <c:pt idx="386">
                  <c:v>143.15416666666533</c:v>
                </c:pt>
                <c:pt idx="387">
                  <c:v>158.0282051282029</c:v>
                </c:pt>
                <c:pt idx="388">
                  <c:v>169.74423076922903</c:v>
                </c:pt>
                <c:pt idx="389">
                  <c:v>182.47339743589146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197.59775641024862</c:v>
                </c:pt>
                <c:pt idx="394">
                  <c:v>207.36538461537748</c:v>
                </c:pt>
                <c:pt idx="395">
                  <c:v>215.67083333332994</c:v>
                </c:pt>
                <c:pt idx="396">
                  <c:v>219.94743589743121</c:v>
                </c:pt>
                <c:pt idx="397">
                  <c:v>214.58108974358765</c:v>
                </c:pt>
                <c:pt idx="398">
                  <c:v>#N/A</c:v>
                </c:pt>
                <c:pt idx="399">
                  <c:v>#N/A</c:v>
                </c:pt>
                <c:pt idx="400">
                  <c:v>197.15865384615427</c:v>
                </c:pt>
                <c:pt idx="401">
                  <c:v>171.8442307692294</c:v>
                </c:pt>
                <c:pt idx="402">
                  <c:v>135.42820512820435</c:v>
                </c:pt>
                <c:pt idx="403">
                  <c:v>97.803525641025772</c:v>
                </c:pt>
                <c:pt idx="404">
                  <c:v>44.955769230769874</c:v>
                </c:pt>
                <c:pt idx="405">
                  <c:v>#N/A</c:v>
                </c:pt>
                <c:pt idx="406">
                  <c:v>#N/A</c:v>
                </c:pt>
                <c:pt idx="407">
                  <c:v>-1.9092948717952822</c:v>
                </c:pt>
                <c:pt idx="408">
                  <c:v>#N/A</c:v>
                </c:pt>
                <c:pt idx="409">
                  <c:v>-47.07628205128276</c:v>
                </c:pt>
                <c:pt idx="410">
                  <c:v>-92.814102564105269</c:v>
                </c:pt>
                <c:pt idx="411">
                  <c:v>-135.48942307692232</c:v>
                </c:pt>
                <c:pt idx="412">
                  <c:v>#N/A</c:v>
                </c:pt>
                <c:pt idx="413">
                  <c:v>#N/A</c:v>
                </c:pt>
                <c:pt idx="414">
                  <c:v>-179.83621794871942</c:v>
                </c:pt>
                <c:pt idx="415">
                  <c:v>-223.35993589743703</c:v>
                </c:pt>
                <c:pt idx="416">
                  <c:v>-242.70705128205191</c:v>
                </c:pt>
                <c:pt idx="417">
                  <c:v>-252.55929487179492</c:v>
                </c:pt>
                <c:pt idx="418">
                  <c:v>-245.10544871794809</c:v>
                </c:pt>
                <c:pt idx="419">
                  <c:v>#N/A</c:v>
                </c:pt>
                <c:pt idx="420">
                  <c:v>#N/A</c:v>
                </c:pt>
                <c:pt idx="421">
                  <c:v>-228.35929487179601</c:v>
                </c:pt>
                <c:pt idx="422">
                  <c:v>-220.13461538461524</c:v>
                </c:pt>
                <c:pt idx="423">
                  <c:v>-201.5205128205107</c:v>
                </c:pt>
                <c:pt idx="424">
                  <c:v>-188.7711538461499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-172.72980769230526</c:v>
                </c:pt>
                <c:pt idx="429">
                  <c:v>-165.23461538461197</c:v>
                </c:pt>
                <c:pt idx="430">
                  <c:v>-154.86666666666679</c:v>
                </c:pt>
                <c:pt idx="431">
                  <c:v>-132.0349358974363</c:v>
                </c:pt>
                <c:pt idx="432">
                  <c:v>-111.51794871795028</c:v>
                </c:pt>
                <c:pt idx="433">
                  <c:v>#N/A</c:v>
                </c:pt>
                <c:pt idx="434">
                  <c:v>#N/A</c:v>
                </c:pt>
                <c:pt idx="435">
                  <c:v>-86.20288461538621</c:v>
                </c:pt>
                <c:pt idx="436">
                  <c:v>-59.829487179487842</c:v>
                </c:pt>
                <c:pt idx="437">
                  <c:v>-53.058653846153902</c:v>
                </c:pt>
                <c:pt idx="438">
                  <c:v>-59.811538461539385</c:v>
                </c:pt>
                <c:pt idx="439">
                  <c:v>-78.083012820512522</c:v>
                </c:pt>
                <c:pt idx="440">
                  <c:v>#N/A</c:v>
                </c:pt>
                <c:pt idx="441">
                  <c:v>#N/A</c:v>
                </c:pt>
                <c:pt idx="442">
                  <c:v>-96.590064102563701</c:v>
                </c:pt>
                <c:pt idx="443">
                  <c:v>-107.01955128205009</c:v>
                </c:pt>
                <c:pt idx="444">
                  <c:v>-112.45929487179637</c:v>
                </c:pt>
                <c:pt idx="445">
                  <c:v>-107.32147435897423</c:v>
                </c:pt>
                <c:pt idx="446">
                  <c:v>-100.99358974359166</c:v>
                </c:pt>
                <c:pt idx="447">
                  <c:v>#N/A</c:v>
                </c:pt>
                <c:pt idx="448">
                  <c:v>#N/A</c:v>
                </c:pt>
                <c:pt idx="449">
                  <c:v>-94.371153846153902</c:v>
                </c:pt>
                <c:pt idx="450">
                  <c:v>-87.616025641025772</c:v>
                </c:pt>
                <c:pt idx="451">
                  <c:v>-103.07692307692378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-115.28237179487405</c:v>
                </c:pt>
                <c:pt idx="457">
                  <c:v>-123.24391025640762</c:v>
                </c:pt>
                <c:pt idx="458">
                  <c:v>-132.77564102564247</c:v>
                </c:pt>
                <c:pt idx="459">
                  <c:v>-115.56153846153939</c:v>
                </c:pt>
                <c:pt idx="460">
                  <c:v>-86.128525641026499</c:v>
                </c:pt>
                <c:pt idx="461">
                  <c:v>#N/A</c:v>
                </c:pt>
                <c:pt idx="462">
                  <c:v>#N/A</c:v>
                </c:pt>
                <c:pt idx="463">
                  <c:v>-58.149679487178219</c:v>
                </c:pt>
                <c:pt idx="464">
                  <c:v>-34.081730769226851</c:v>
                </c:pt>
                <c:pt idx="465">
                  <c:v>-7.2971153846137895</c:v>
                </c:pt>
                <c:pt idx="466">
                  <c:v>27.247756410257352</c:v>
                </c:pt>
                <c:pt idx="467">
                  <c:v>47.512179487181129</c:v>
                </c:pt>
                <c:pt idx="468">
                  <c:v>#N/A</c:v>
                </c:pt>
                <c:pt idx="469">
                  <c:v>#N/A</c:v>
                </c:pt>
                <c:pt idx="470">
                  <c:v>61.805128205129222</c:v>
                </c:pt>
                <c:pt idx="471">
                  <c:v>86.283974358973865</c:v>
                </c:pt>
                <c:pt idx="472">
                  <c:v>100.97051282051325</c:v>
                </c:pt>
                <c:pt idx="473">
                  <c:v>122.12756410256407</c:v>
                </c:pt>
                <c:pt idx="474">
                  <c:v>153.15480769230999</c:v>
                </c:pt>
                <c:pt idx="475">
                  <c:v>#N/A</c:v>
                </c:pt>
                <c:pt idx="476">
                  <c:v>#N/A</c:v>
                </c:pt>
                <c:pt idx="477">
                  <c:v>168.09935897435935</c:v>
                </c:pt>
                <c:pt idx="478">
                  <c:v>181.88493589743484</c:v>
                </c:pt>
                <c:pt idx="479">
                  <c:v>183.37980769230853</c:v>
                </c:pt>
                <c:pt idx="480">
                  <c:v>181.20576923077169</c:v>
                </c:pt>
                <c:pt idx="481">
                  <c:v>182.29070512820726</c:v>
                </c:pt>
                <c:pt idx="482">
                  <c:v>#N/A</c:v>
                </c:pt>
                <c:pt idx="483">
                  <c:v>#N/A</c:v>
                </c:pt>
                <c:pt idx="484">
                  <c:v>183.21698717949039</c:v>
                </c:pt>
                <c:pt idx="485">
                  <c:v>#N/A</c:v>
                </c:pt>
                <c:pt idx="486">
                  <c:v>179.80064102564393</c:v>
                </c:pt>
                <c:pt idx="487">
                  <c:v>166.19358974358875</c:v>
                </c:pt>
                <c:pt idx="488">
                  <c:v>153.23557692307804</c:v>
                </c:pt>
                <c:pt idx="489">
                  <c:v>#N/A</c:v>
                </c:pt>
                <c:pt idx="490">
                  <c:v>#N/A</c:v>
                </c:pt>
                <c:pt idx="491">
                  <c:v>148.57403846154011</c:v>
                </c:pt>
                <c:pt idx="492">
                  <c:v>138.04775641026026</c:v>
                </c:pt>
                <c:pt idx="493">
                  <c:v>132.47115384615427</c:v>
                </c:pt>
                <c:pt idx="494">
                  <c:v>125.32211538461706</c:v>
                </c:pt>
                <c:pt idx="495">
                  <c:v>115.25384615384974</c:v>
                </c:pt>
                <c:pt idx="496">
                  <c:v>#N/A</c:v>
                </c:pt>
                <c:pt idx="497">
                  <c:v>#N/A</c:v>
                </c:pt>
                <c:pt idx="498">
                  <c:v>116.40737179487587</c:v>
                </c:pt>
                <c:pt idx="499">
                  <c:v>113.65833333333649</c:v>
                </c:pt>
                <c:pt idx="500">
                  <c:v>103.81153846154484</c:v>
                </c:pt>
                <c:pt idx="501">
                  <c:v>88.304166666668607</c:v>
                </c:pt>
                <c:pt idx="502">
                  <c:v>71.272435897433752</c:v>
                </c:pt>
                <c:pt idx="503">
                  <c:v>#N/A</c:v>
                </c:pt>
                <c:pt idx="504">
                  <c:v>#N/A</c:v>
                </c:pt>
                <c:pt idx="505">
                  <c:v>55.460576923076587</c:v>
                </c:pt>
                <c:pt idx="506">
                  <c:v>46.507051282047541</c:v>
                </c:pt>
                <c:pt idx="507">
                  <c:v>26.513782051280941</c:v>
                </c:pt>
                <c:pt idx="508">
                  <c:v>10.858333333335395</c:v>
                </c:pt>
                <c:pt idx="509">
                  <c:v>-3.5573717948736885</c:v>
                </c:pt>
                <c:pt idx="510">
                  <c:v>#N/A</c:v>
                </c:pt>
                <c:pt idx="511">
                  <c:v>#N/A</c:v>
                </c:pt>
                <c:pt idx="512">
                  <c:v>-10.626602564105269</c:v>
                </c:pt>
                <c:pt idx="513">
                  <c:v>-27.723397435898733</c:v>
                </c:pt>
                <c:pt idx="514">
                  <c:v>-44.884615384613426</c:v>
                </c:pt>
                <c:pt idx="515">
                  <c:v>-55.044230769233764</c:v>
                </c:pt>
                <c:pt idx="516">
                  <c:v>-63.618589743593475</c:v>
                </c:pt>
                <c:pt idx="517">
                  <c:v>#N/A</c:v>
                </c:pt>
                <c:pt idx="518">
                  <c:v>#N/A</c:v>
                </c:pt>
                <c:pt idx="519">
                  <c:v>-68.546794871794191</c:v>
                </c:pt>
                <c:pt idx="520">
                  <c:v>-65.004166666669335</c:v>
                </c:pt>
                <c:pt idx="521">
                  <c:v>-48.904487179492207</c:v>
                </c:pt>
                <c:pt idx="522">
                  <c:v>-31.534935897438118</c:v>
                </c:pt>
                <c:pt idx="523">
                  <c:v>-6.8112179487216054</c:v>
                </c:pt>
                <c:pt idx="524">
                  <c:v>#N/A</c:v>
                </c:pt>
                <c:pt idx="525">
                  <c:v>#N/A</c:v>
                </c:pt>
                <c:pt idx="526">
                  <c:v>9.4586538461535383</c:v>
                </c:pt>
                <c:pt idx="527">
                  <c:v>24.368910256411255</c:v>
                </c:pt>
                <c:pt idx="528">
                  <c:v>33.030769230770602</c:v>
                </c:pt>
                <c:pt idx="529">
                  <c:v>45.041346153844643</c:v>
                </c:pt>
                <c:pt idx="530">
                  <c:v>58.096794871793463</c:v>
                </c:pt>
                <c:pt idx="531">
                  <c:v>#N/A</c:v>
                </c:pt>
                <c:pt idx="532">
                  <c:v>#N/A</c:v>
                </c:pt>
                <c:pt idx="533">
                  <c:v>63.660897435896914</c:v>
                </c:pt>
                <c:pt idx="534">
                  <c:v>68.546474358972773</c:v>
                </c:pt>
                <c:pt idx="535">
                  <c:v>81.655128205127767</c:v>
                </c:pt>
                <c:pt idx="536">
                  <c:v>93.98429487179601</c:v>
                </c:pt>
                <c:pt idx="537">
                  <c:v>100.06570512820508</c:v>
                </c:pt>
                <c:pt idx="538">
                  <c:v>#N/A</c:v>
                </c:pt>
                <c:pt idx="539">
                  <c:v>#N/A</c:v>
                </c:pt>
                <c:pt idx="540">
                  <c:v>93.1875</c:v>
                </c:pt>
                <c:pt idx="541">
                  <c:v>83.602884615384028</c:v>
                </c:pt>
                <c:pt idx="542">
                  <c:v>68.792948717944455</c:v>
                </c:pt>
                <c:pt idx="543">
                  <c:v>41.541346153846462</c:v>
                </c:pt>
                <c:pt idx="544">
                  <c:v>21.965064102563701</c:v>
                </c:pt>
                <c:pt idx="545">
                  <c:v>#N/A</c:v>
                </c:pt>
                <c:pt idx="546">
                  <c:v>#N/A</c:v>
                </c:pt>
                <c:pt idx="547">
                  <c:v>7.3967948717927356</c:v>
                </c:pt>
                <c:pt idx="548">
                  <c:v>-2.852564102566248</c:v>
                </c:pt>
                <c:pt idx="549">
                  <c:v>-10.602243589746649</c:v>
                </c:pt>
                <c:pt idx="550">
                  <c:v>-12.534935897436299</c:v>
                </c:pt>
                <c:pt idx="551">
                  <c:v>-13.88878205128276</c:v>
                </c:pt>
                <c:pt idx="552">
                  <c:v>#N/A</c:v>
                </c:pt>
                <c:pt idx="553">
                  <c:v>#N/A</c:v>
                </c:pt>
                <c:pt idx="554">
                  <c:v>-10.599038461539749</c:v>
                </c:pt>
                <c:pt idx="555">
                  <c:v>-12.408653846154266</c:v>
                </c:pt>
                <c:pt idx="556">
                  <c:v>-10.580769230769874</c:v>
                </c:pt>
                <c:pt idx="557">
                  <c:v>-2.4310897435898369</c:v>
                </c:pt>
                <c:pt idx="558">
                  <c:v>16.89070512820399</c:v>
                </c:pt>
                <c:pt idx="559">
                  <c:v>#N/A</c:v>
                </c:pt>
                <c:pt idx="560">
                  <c:v>#N/A</c:v>
                </c:pt>
                <c:pt idx="561">
                  <c:v>39.362179487179674</c:v>
                </c:pt>
                <c:pt idx="562">
                  <c:v>55.337500000001455</c:v>
                </c:pt>
                <c:pt idx="563">
                  <c:v>76.974358974357528</c:v>
                </c:pt>
                <c:pt idx="564">
                  <c:v>94.546153846154994</c:v>
                </c:pt>
                <c:pt idx="565">
                  <c:v>106.79615384615499</c:v>
                </c:pt>
                <c:pt idx="566">
                  <c:v>#N/A</c:v>
                </c:pt>
                <c:pt idx="567">
                  <c:v>#N/A</c:v>
                </c:pt>
                <c:pt idx="568">
                  <c:v>124.44166666666933</c:v>
                </c:pt>
                <c:pt idx="569">
                  <c:v>141.7157051282029</c:v>
                </c:pt>
                <c:pt idx="570">
                  <c:v>148.76057692307768</c:v>
                </c:pt>
                <c:pt idx="571">
                  <c:v>151.89615384615354</c:v>
                </c:pt>
                <c:pt idx="572">
                  <c:v>158.73685897436189</c:v>
                </c:pt>
                <c:pt idx="573">
                  <c:v>#N/A</c:v>
                </c:pt>
                <c:pt idx="574">
                  <c:v>#N/A</c:v>
                </c:pt>
                <c:pt idx="575">
                  <c:v>164.29038461538767</c:v>
                </c:pt>
                <c:pt idx="576">
                  <c:v>169.57564102564174</c:v>
                </c:pt>
                <c:pt idx="577">
                  <c:v>181.49391025641307</c:v>
                </c:pt>
                <c:pt idx="578">
                  <c:v>179.16474358974483</c:v>
                </c:pt>
                <c:pt idx="579">
                  <c:v>181.1798076923078</c:v>
                </c:pt>
                <c:pt idx="580">
                  <c:v>#N/A</c:v>
                </c:pt>
                <c:pt idx="581">
                  <c:v>#N/A</c:v>
                </c:pt>
                <c:pt idx="582">
                  <c:v>191.13621794872051</c:v>
                </c:pt>
                <c:pt idx="583">
                  <c:v>194.58076923076987</c:v>
                </c:pt>
                <c:pt idx="584">
                  <c:v>196.16826923076951</c:v>
                </c:pt>
                <c:pt idx="585">
                  <c:v>197.24775641025553</c:v>
                </c:pt>
                <c:pt idx="586">
                  <c:v>195.8951923076911</c:v>
                </c:pt>
                <c:pt idx="587">
                  <c:v>#N/A</c:v>
                </c:pt>
                <c:pt idx="588">
                  <c:v>#N/A</c:v>
                </c:pt>
                <c:pt idx="589">
                  <c:v>189.17243589743521</c:v>
                </c:pt>
                <c:pt idx="590">
                  <c:v>179.84262820512959</c:v>
                </c:pt>
                <c:pt idx="591">
                  <c:v>#N/A</c:v>
                </c:pt>
                <c:pt idx="592">
                  <c:v>168.46250000000327</c:v>
                </c:pt>
                <c:pt idx="593">
                  <c:v>157.88910256410054</c:v>
                </c:pt>
                <c:pt idx="594">
                  <c:v>#N/A</c:v>
                </c:pt>
                <c:pt idx="595">
                  <c:v>#N/A</c:v>
                </c:pt>
                <c:pt idx="596">
                  <c:v>154.68942307692305</c:v>
                </c:pt>
                <c:pt idx="597">
                  <c:v>160.6419871794842</c:v>
                </c:pt>
                <c:pt idx="598">
                  <c:v>#N/A</c:v>
                </c:pt>
                <c:pt idx="599">
                  <c:v>154.29551282051034</c:v>
                </c:pt>
                <c:pt idx="600">
                  <c:v>147.3448717948686</c:v>
                </c:pt>
                <c:pt idx="601">
                  <c:v>#N/A</c:v>
                </c:pt>
                <c:pt idx="602">
                  <c:v>#N/A</c:v>
                </c:pt>
                <c:pt idx="603">
                  <c:v>145.18782051281778</c:v>
                </c:pt>
                <c:pt idx="604">
                  <c:v>139.17564102564029</c:v>
                </c:pt>
                <c:pt idx="605">
                  <c:v>131.38974358974338</c:v>
                </c:pt>
                <c:pt idx="606">
                  <c:v>129.22692307691977</c:v>
                </c:pt>
                <c:pt idx="607">
                  <c:v>135.2817307692294</c:v>
                </c:pt>
                <c:pt idx="608">
                  <c:v>#N/A</c:v>
                </c:pt>
                <c:pt idx="609">
                  <c:v>#N/A</c:v>
                </c:pt>
                <c:pt idx="610">
                  <c:v>130.23141025640871</c:v>
                </c:pt>
                <c:pt idx="611">
                  <c:v>127.92532051282069</c:v>
                </c:pt>
                <c:pt idx="612">
                  <c:v>120.80352564102759</c:v>
                </c:pt>
                <c:pt idx="613">
                  <c:v>111.20641025640907</c:v>
                </c:pt>
                <c:pt idx="614">
                  <c:v>103.77692307692269</c:v>
                </c:pt>
                <c:pt idx="615">
                  <c:v>#N/A</c:v>
                </c:pt>
                <c:pt idx="616">
                  <c:v>#N/A</c:v>
                </c:pt>
                <c:pt idx="617">
                  <c:v>88.188141025642835</c:v>
                </c:pt>
                <c:pt idx="618">
                  <c:v>64.075320512822145</c:v>
                </c:pt>
                <c:pt idx="619">
                  <c:v>36.887820512820326</c:v>
                </c:pt>
                <c:pt idx="620">
                  <c:v>#N/A</c:v>
                </c:pt>
                <c:pt idx="621">
                  <c:v>13.352564102564429</c:v>
                </c:pt>
                <c:pt idx="622">
                  <c:v>#N/A</c:v>
                </c:pt>
                <c:pt idx="623">
                  <c:v>#N/A</c:v>
                </c:pt>
                <c:pt idx="624">
                  <c:v>-12.37660256410345</c:v>
                </c:pt>
                <c:pt idx="625">
                  <c:v>-38.954166666668243</c:v>
                </c:pt>
                <c:pt idx="626">
                  <c:v>-67.042948717948093</c:v>
                </c:pt>
                <c:pt idx="627">
                  <c:v>#N/A</c:v>
                </c:pt>
                <c:pt idx="628">
                  <c:v>-92.631730769229762</c:v>
                </c:pt>
                <c:pt idx="629">
                  <c:v>#N/A</c:v>
                </c:pt>
                <c:pt idx="630">
                  <c:v>#N/A</c:v>
                </c:pt>
                <c:pt idx="631">
                  <c:v>-123.77019230769292</c:v>
                </c:pt>
                <c:pt idx="632">
                  <c:v>-143.75480769230853</c:v>
                </c:pt>
                <c:pt idx="633">
                  <c:v>-171.27275641025699</c:v>
                </c:pt>
                <c:pt idx="634">
                  <c:v>-203.26602564102541</c:v>
                </c:pt>
                <c:pt idx="635">
                  <c:v>-221.67403846153866</c:v>
                </c:pt>
                <c:pt idx="636">
                  <c:v>#N/A</c:v>
                </c:pt>
                <c:pt idx="637">
                  <c:v>#N/A</c:v>
                </c:pt>
                <c:pt idx="638">
                  <c:v>-223.30224358974556</c:v>
                </c:pt>
                <c:pt idx="639">
                  <c:v>#N/A</c:v>
                </c:pt>
                <c:pt idx="640">
                  <c:v>-238.07435897435971</c:v>
                </c:pt>
                <c:pt idx="641">
                  <c:v>-277.56314102564284</c:v>
                </c:pt>
                <c:pt idx="642">
                  <c:v>-313.10096153846098</c:v>
                </c:pt>
                <c:pt idx="643">
                  <c:v>#N/A</c:v>
                </c:pt>
                <c:pt idx="644">
                  <c:v>#N/A</c:v>
                </c:pt>
                <c:pt idx="645">
                  <c:v>-337.19294871794773</c:v>
                </c:pt>
                <c:pt idx="646">
                  <c:v>-361.47371794871651</c:v>
                </c:pt>
                <c:pt idx="647">
                  <c:v>-371.59423076922758</c:v>
                </c:pt>
                <c:pt idx="648">
                  <c:v>-377.04711538461379</c:v>
                </c:pt>
                <c:pt idx="649">
                  <c:v>-383.93974358974265</c:v>
                </c:pt>
                <c:pt idx="650">
                  <c:v>#N/A</c:v>
                </c:pt>
                <c:pt idx="651">
                  <c:v>#N/A</c:v>
                </c:pt>
                <c:pt idx="652">
                  <c:v>-390.28653846153793</c:v>
                </c:pt>
                <c:pt idx="653">
                  <c:v>-388.7044871794842</c:v>
                </c:pt>
                <c:pt idx="654">
                  <c:v>-386.80128205127949</c:v>
                </c:pt>
                <c:pt idx="655">
                  <c:v>#N/A</c:v>
                </c:pt>
                <c:pt idx="656">
                  <c:v>-396.08621794871578</c:v>
                </c:pt>
                <c:pt idx="657">
                  <c:v>#N/A</c:v>
                </c:pt>
                <c:pt idx="658">
                  <c:v>#N/A</c:v>
                </c:pt>
                <c:pt idx="659">
                  <c:v>-401.29070512820363</c:v>
                </c:pt>
                <c:pt idx="660">
                  <c:v>-395.12179487178946</c:v>
                </c:pt>
                <c:pt idx="661">
                  <c:v>-358.71923076922758</c:v>
                </c:pt>
                <c:pt idx="662">
                  <c:v>-323.84198717948493</c:v>
                </c:pt>
                <c:pt idx="663">
                  <c:v>-294.59294871794737</c:v>
                </c:pt>
                <c:pt idx="664">
                  <c:v>#N/A</c:v>
                </c:pt>
                <c:pt idx="665">
                  <c:v>#N/A</c:v>
                </c:pt>
                <c:pt idx="666">
                  <c:v>-272.49006410256152</c:v>
                </c:pt>
                <c:pt idx="667">
                  <c:v>-235.66666666666424</c:v>
                </c:pt>
                <c:pt idx="668">
                  <c:v>-213.72884615384646</c:v>
                </c:pt>
                <c:pt idx="669">
                  <c:v>-202.15801282051143</c:v>
                </c:pt>
                <c:pt idx="670">
                  <c:v>-185.01730769230926</c:v>
                </c:pt>
                <c:pt idx="671">
                  <c:v>#N/A</c:v>
                </c:pt>
                <c:pt idx="672">
                  <c:v>#N/A</c:v>
                </c:pt>
                <c:pt idx="673">
                  <c:v>-158.72788461538403</c:v>
                </c:pt>
                <c:pt idx="674">
                  <c:v>-122.64358974358947</c:v>
                </c:pt>
                <c:pt idx="675">
                  <c:v>-80.423076923076223</c:v>
                </c:pt>
                <c:pt idx="676">
                  <c:v>#N/A</c:v>
                </c:pt>
                <c:pt idx="677">
                  <c:v>-27.616666666666788</c:v>
                </c:pt>
                <c:pt idx="678">
                  <c:v>#N/A</c:v>
                </c:pt>
                <c:pt idx="679">
                  <c:v>#N/A</c:v>
                </c:pt>
                <c:pt idx="680">
                  <c:v>8.3009615384617064</c:v>
                </c:pt>
                <c:pt idx="681">
                  <c:v>47.078525641025408</c:v>
                </c:pt>
                <c:pt idx="682">
                  <c:v>82.609294871792372</c:v>
                </c:pt>
                <c:pt idx="683">
                  <c:v>102.76410256410054</c:v>
                </c:pt>
                <c:pt idx="684">
                  <c:v>128.42115384615136</c:v>
                </c:pt>
                <c:pt idx="685">
                  <c:v>#N/A</c:v>
                </c:pt>
                <c:pt idx="686">
                  <c:v>#N/A</c:v>
                </c:pt>
                <c:pt idx="687">
                  <c:v>148.15576923076515</c:v>
                </c:pt>
                <c:pt idx="688">
                  <c:v>154.92147435897277</c:v>
                </c:pt>
                <c:pt idx="689">
                  <c:v>153.93653846153575</c:v>
                </c:pt>
                <c:pt idx="690">
                  <c:v>153.61762820512558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160.14775641025517</c:v>
                </c:pt>
                <c:pt idx="695">
                  <c:v>158.43269230769147</c:v>
                </c:pt>
                <c:pt idx="696">
                  <c:v>154.04583333333358</c:v>
                </c:pt>
                <c:pt idx="697">
                  <c:v>161.82660256410236</c:v>
                </c:pt>
                <c:pt idx="698">
                  <c:v>158.27243589743557</c:v>
                </c:pt>
                <c:pt idx="699">
                  <c:v>#N/A</c:v>
                </c:pt>
                <c:pt idx="700">
                  <c:v>#N/A</c:v>
                </c:pt>
                <c:pt idx="701">
                  <c:v>158.54711538461561</c:v>
                </c:pt>
                <c:pt idx="702">
                  <c:v>150.97532051281996</c:v>
                </c:pt>
                <c:pt idx="703">
                  <c:v>130.40929487179164</c:v>
                </c:pt>
                <c:pt idx="704">
                  <c:v>103.41538461538221</c:v>
                </c:pt>
                <c:pt idx="705">
                  <c:v>87.490384615382936</c:v>
                </c:pt>
                <c:pt idx="706">
                  <c:v>#N/A</c:v>
                </c:pt>
                <c:pt idx="707">
                  <c:v>#N/A</c:v>
                </c:pt>
                <c:pt idx="708">
                  <c:v>74.273076923074768</c:v>
                </c:pt>
                <c:pt idx="709">
                  <c:v>69.65128205127985</c:v>
                </c:pt>
                <c:pt idx="710">
                  <c:v>71.634615384615245</c:v>
                </c:pt>
                <c:pt idx="711">
                  <c:v>70.17339743589946</c:v>
                </c:pt>
                <c:pt idx="712">
                  <c:v>65.962499999997817</c:v>
                </c:pt>
                <c:pt idx="713">
                  <c:v>#N/A</c:v>
                </c:pt>
                <c:pt idx="714">
                  <c:v>#N/A</c:v>
                </c:pt>
                <c:pt idx="715">
                  <c:v>57.298717948719059</c:v>
                </c:pt>
                <c:pt idx="716">
                  <c:v>47.518910256409072</c:v>
                </c:pt>
                <c:pt idx="717">
                  <c:v>35.823717948716876</c:v>
                </c:pt>
                <c:pt idx="718">
                  <c:v>28.473717948714693</c:v>
                </c:pt>
                <c:pt idx="719">
                  <c:v>19.230769230765873</c:v>
                </c:pt>
                <c:pt idx="720">
                  <c:v>#N/A</c:v>
                </c:pt>
                <c:pt idx="721">
                  <c:v>#N/A</c:v>
                </c:pt>
                <c:pt idx="722">
                  <c:v>22.626602564099812</c:v>
                </c:pt>
                <c:pt idx="723">
                  <c:v>#N/A</c:v>
                </c:pt>
                <c:pt idx="724">
                  <c:v>23.806410256409436</c:v>
                </c:pt>
                <c:pt idx="725">
                  <c:v>47.45480769230744</c:v>
                </c:pt>
                <c:pt idx="726">
                  <c:v>65.516025641025408</c:v>
                </c:pt>
                <c:pt idx="727">
                  <c:v>#N/A</c:v>
                </c:pt>
                <c:pt idx="728">
                  <c:v>#N/A</c:v>
                </c:pt>
                <c:pt idx="729">
                  <c:v>65.832371794873325</c:v>
                </c:pt>
                <c:pt idx="730">
                  <c:v>60.967307692309987</c:v>
                </c:pt>
                <c:pt idx="731">
                  <c:v>53.584294871796374</c:v>
                </c:pt>
                <c:pt idx="732">
                  <c:v>36.089423076922685</c:v>
                </c:pt>
                <c:pt idx="733">
                  <c:v>21.034615384614881</c:v>
                </c:pt>
                <c:pt idx="734">
                  <c:v>#N/A</c:v>
                </c:pt>
                <c:pt idx="735">
                  <c:v>#N/A</c:v>
                </c:pt>
                <c:pt idx="736">
                  <c:v>8.0852564102588076</c:v>
                </c:pt>
                <c:pt idx="737">
                  <c:v>-1.5080128205117944</c:v>
                </c:pt>
                <c:pt idx="738">
                  <c:v>8.0211538461517193</c:v>
                </c:pt>
                <c:pt idx="739">
                  <c:v>23.038461538466436</c:v>
                </c:pt>
                <c:pt idx="740">
                  <c:v>28.000000000001819</c:v>
                </c:pt>
                <c:pt idx="741">
                  <c:v>#N/A</c:v>
                </c:pt>
                <c:pt idx="742">
                  <c:v>#N/A</c:v>
                </c:pt>
                <c:pt idx="743">
                  <c:v>19.235256410258444</c:v>
                </c:pt>
                <c:pt idx="744">
                  <c:v>14.050000000001091</c:v>
                </c:pt>
                <c:pt idx="745">
                  <c:v>0.90673076923121698</c:v>
                </c:pt>
                <c:pt idx="746">
                  <c:v>-13.195833333333212</c:v>
                </c:pt>
                <c:pt idx="747">
                  <c:v>-10.171794871794191</c:v>
                </c:pt>
                <c:pt idx="748">
                  <c:v>#N/A</c:v>
                </c:pt>
                <c:pt idx="749">
                  <c:v>#N/A</c:v>
                </c:pt>
                <c:pt idx="750">
                  <c:v>7.4115384615397488</c:v>
                </c:pt>
                <c:pt idx="751">
                  <c:v>19.183333333332484</c:v>
                </c:pt>
                <c:pt idx="752">
                  <c:v>26.344871794872233</c:v>
                </c:pt>
                <c:pt idx="753">
                  <c:v>32.581089743591292</c:v>
                </c:pt>
                <c:pt idx="754">
                  <c:v>33.547115384615608</c:v>
                </c:pt>
                <c:pt idx="755">
                  <c:v>#N/A</c:v>
                </c:pt>
                <c:pt idx="756">
                  <c:v>#N/A</c:v>
                </c:pt>
                <c:pt idx="757">
                  <c:v>31.369230769232672</c:v>
                </c:pt>
                <c:pt idx="758">
                  <c:v>23.38878205128276</c:v>
                </c:pt>
                <c:pt idx="759">
                  <c:v>16.688782051283852</c:v>
                </c:pt>
                <c:pt idx="760">
                  <c:v>8.1461538461553573</c:v>
                </c:pt>
                <c:pt idx="761">
                  <c:v>4.0464743589745922</c:v>
                </c:pt>
                <c:pt idx="762">
                  <c:v>#N/A</c:v>
                </c:pt>
                <c:pt idx="763">
                  <c:v>#N/A</c:v>
                </c:pt>
                <c:pt idx="764">
                  <c:v>2.6205128205128858</c:v>
                </c:pt>
                <c:pt idx="765">
                  <c:v>2.1423076923074404</c:v>
                </c:pt>
                <c:pt idx="766">
                  <c:v>4.666025641023225</c:v>
                </c:pt>
                <c:pt idx="767">
                  <c:v>6.2368589743564371</c:v>
                </c:pt>
                <c:pt idx="768">
                  <c:v>5.1419871794860228</c:v>
                </c:pt>
                <c:pt idx="769">
                  <c:v>#N/A</c:v>
                </c:pt>
                <c:pt idx="770">
                  <c:v>#N/A</c:v>
                </c:pt>
                <c:pt idx="771">
                  <c:v>2.1823717948755075</c:v>
                </c:pt>
                <c:pt idx="772">
                  <c:v>4.1275641025622463</c:v>
                </c:pt>
                <c:pt idx="773">
                  <c:v>15.462820512817416</c:v>
                </c:pt>
                <c:pt idx="774">
                  <c:v>27.479807692307077</c:v>
                </c:pt>
                <c:pt idx="775">
                  <c:v>37.268269230766236</c:v>
                </c:pt>
                <c:pt idx="776">
                  <c:v>#N/A</c:v>
                </c:pt>
                <c:pt idx="777">
                  <c:v>#N/A</c:v>
                </c:pt>
                <c:pt idx="778">
                  <c:v>27.358012820510339</c:v>
                </c:pt>
                <c:pt idx="779">
                  <c:v>8.3746794871804013</c:v>
                </c:pt>
                <c:pt idx="780">
                  <c:v>-0.53750000000218279</c:v>
                </c:pt>
                <c:pt idx="781">
                  <c:v>-8.7157051282028988</c:v>
                </c:pt>
                <c:pt idx="782">
                  <c:v>-26.915064102564429</c:v>
                </c:pt>
                <c:pt idx="783">
                  <c:v>#N/A</c:v>
                </c:pt>
                <c:pt idx="784">
                  <c:v>#N/A</c:v>
                </c:pt>
                <c:pt idx="785">
                  <c:v>-41.657371794870414</c:v>
                </c:pt>
                <c:pt idx="786">
                  <c:v>-45.815064102560427</c:v>
                </c:pt>
                <c:pt idx="787">
                  <c:v>-48.195512820513613</c:v>
                </c:pt>
                <c:pt idx="788">
                  <c:v>-49.937179487178582</c:v>
                </c:pt>
                <c:pt idx="789">
                  <c:v>-44.643269230768055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-32.484294871794191</c:v>
                </c:pt>
                <c:pt idx="794">
                  <c:v>-20.156730769231217</c:v>
                </c:pt>
                <c:pt idx="795">
                  <c:v>-1.0012820512838516</c:v>
                </c:pt>
                <c:pt idx="796">
                  <c:v>20.165705128201807</c:v>
                </c:pt>
                <c:pt idx="797">
                  <c:v>#N/A</c:v>
                </c:pt>
                <c:pt idx="798">
                  <c:v>#N/A</c:v>
                </c:pt>
                <c:pt idx="799">
                  <c:v>43.25032051281778</c:v>
                </c:pt>
                <c:pt idx="800">
                  <c:v>70.187820512819599</c:v>
                </c:pt>
                <c:pt idx="801">
                  <c:v>99.508012820513613</c:v>
                </c:pt>
                <c:pt idx="802">
                  <c:v>122.37692307692123</c:v>
                </c:pt>
                <c:pt idx="803">
                  <c:v>157.65737179487405</c:v>
                </c:pt>
                <c:pt idx="804">
                  <c:v>#N/A</c:v>
                </c:pt>
                <c:pt idx="805">
                  <c:v>#N/A</c:v>
                </c:pt>
                <c:pt idx="806">
                  <c:v>197.17884615384355</c:v>
                </c:pt>
                <c:pt idx="807">
                  <c:v>236.19102564102286</c:v>
                </c:pt>
                <c:pt idx="808">
                  <c:v>266.66955128204972</c:v>
                </c:pt>
                <c:pt idx="809">
                  <c:v>#N/A</c:v>
                </c:pt>
                <c:pt idx="810">
                  <c:v>281.7326923076871</c:v>
                </c:pt>
                <c:pt idx="811">
                  <c:v>#N/A</c:v>
                </c:pt>
                <c:pt idx="812">
                  <c:v>#N/A</c:v>
                </c:pt>
                <c:pt idx="813">
                  <c:v>285.2753205128156</c:v>
                </c:pt>
                <c:pt idx="814">
                  <c:v>292.34230769230635</c:v>
                </c:pt>
                <c:pt idx="815">
                  <c:v>298.76249999999891</c:v>
                </c:pt>
                <c:pt idx="816">
                  <c:v>296.52564102563883</c:v>
                </c:pt>
                <c:pt idx="817">
                  <c:v>284.20384615384501</c:v>
                </c:pt>
                <c:pt idx="818">
                  <c:v>#N/A</c:v>
                </c:pt>
                <c:pt idx="819">
                  <c:v>#N/A</c:v>
                </c:pt>
                <c:pt idx="820">
                  <c:v>275.57980769230562</c:v>
                </c:pt>
                <c:pt idx="821">
                  <c:v>270.8955128205107</c:v>
                </c:pt>
                <c:pt idx="822">
                  <c:v>256.20641025640907</c:v>
                </c:pt>
                <c:pt idx="823">
                  <c:v>239.91153846153611</c:v>
                </c:pt>
                <c:pt idx="824">
                  <c:v>219.09262820512777</c:v>
                </c:pt>
                <c:pt idx="825">
                  <c:v>#N/A</c:v>
                </c:pt>
                <c:pt idx="826">
                  <c:v>#N/A</c:v>
                </c:pt>
                <c:pt idx="827">
                  <c:v>195.36025641025481</c:v>
                </c:pt>
                <c:pt idx="828">
                  <c:v>179.45608974358947</c:v>
                </c:pt>
                <c:pt idx="829">
                  <c:v>170.90384615384573</c:v>
                </c:pt>
                <c:pt idx="830">
                  <c:v>156.92532051281887</c:v>
                </c:pt>
                <c:pt idx="831">
                  <c:v>150.74903846153939</c:v>
                </c:pt>
                <c:pt idx="832">
                  <c:v>#N/A</c:v>
                </c:pt>
                <c:pt idx="833">
                  <c:v>#N/A</c:v>
                </c:pt>
                <c:pt idx="834">
                  <c:v>136.4647435897441</c:v>
                </c:pt>
                <c:pt idx="835">
                  <c:v>121.15544871794737</c:v>
                </c:pt>
                <c:pt idx="836">
                  <c:v>#N/A</c:v>
                </c:pt>
                <c:pt idx="837">
                  <c:v>105.63589743589546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84.461217948717604</c:v>
                </c:pt>
                <c:pt idx="842">
                  <c:v>69.784935897432661</c:v>
                </c:pt>
                <c:pt idx="843">
                  <c:v>65.737179487174217</c:v>
                </c:pt>
                <c:pt idx="844">
                  <c:v>55.457371794867868</c:v>
                </c:pt>
                <c:pt idx="845">
                  <c:v>56.721794871791644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54.773717948715785</c:v>
                </c:pt>
                <c:pt idx="850">
                  <c:v>#N/A</c:v>
                </c:pt>
                <c:pt idx="851">
                  <c:v>58.643269230764417</c:v>
                </c:pt>
                <c:pt idx="852">
                  <c:v>58.451282051277303</c:v>
                </c:pt>
                <c:pt idx="853">
                  <c:v>#N/A</c:v>
                </c:pt>
                <c:pt idx="854">
                  <c:v>#N/A</c:v>
                </c:pt>
                <c:pt idx="855">
                  <c:v>45.299999999999272</c:v>
                </c:pt>
                <c:pt idx="856">
                  <c:v>28.699038461536475</c:v>
                </c:pt>
                <c:pt idx="857">
                  <c:v>-3.6503205128228728</c:v>
                </c:pt>
                <c:pt idx="858">
                  <c:v>-30.91826923077133</c:v>
                </c:pt>
                <c:pt idx="859">
                  <c:v>-43.944871794872597</c:v>
                </c:pt>
                <c:pt idx="860">
                  <c:v>#N/A</c:v>
                </c:pt>
                <c:pt idx="861">
                  <c:v>#N/A</c:v>
                </c:pt>
                <c:pt idx="862">
                  <c:v>-59.554166666666788</c:v>
                </c:pt>
                <c:pt idx="863">
                  <c:v>-82.672115384617427</c:v>
                </c:pt>
                <c:pt idx="864">
                  <c:v>-104.3432692307706</c:v>
                </c:pt>
                <c:pt idx="865">
                  <c:v>-132.69423076922794</c:v>
                </c:pt>
                <c:pt idx="866">
                  <c:v>-151.15705128204718</c:v>
                </c:pt>
                <c:pt idx="867">
                  <c:v>#N/A</c:v>
                </c:pt>
                <c:pt idx="868">
                  <c:v>#N/A</c:v>
                </c:pt>
                <c:pt idx="869">
                  <c:v>-151.13782051282033</c:v>
                </c:pt>
                <c:pt idx="870">
                  <c:v>-152.82916666666461</c:v>
                </c:pt>
                <c:pt idx="871">
                  <c:v>-147.09935897435571</c:v>
                </c:pt>
                <c:pt idx="872">
                  <c:v>-136.15801282050961</c:v>
                </c:pt>
                <c:pt idx="873">
                  <c:v>-103.48782051281887</c:v>
                </c:pt>
                <c:pt idx="874">
                  <c:v>#N/A</c:v>
                </c:pt>
                <c:pt idx="875">
                  <c:v>#N/A</c:v>
                </c:pt>
                <c:pt idx="876">
                  <c:v>-60.590705128204718</c:v>
                </c:pt>
                <c:pt idx="877">
                  <c:v>-11.882692307688558</c:v>
                </c:pt>
                <c:pt idx="878">
                  <c:v>43.360256410260263</c:v>
                </c:pt>
                <c:pt idx="879">
                  <c:v>90.163782051282396</c:v>
                </c:pt>
                <c:pt idx="880">
                  <c:v>140.64006410256661</c:v>
                </c:pt>
                <c:pt idx="881">
                  <c:v>#N/A</c:v>
                </c:pt>
                <c:pt idx="882">
                  <c:v>#N/A</c:v>
                </c:pt>
                <c:pt idx="883">
                  <c:v>195.98910256410272</c:v>
                </c:pt>
                <c:pt idx="884">
                  <c:v>232.58782051282105</c:v>
                </c:pt>
                <c:pt idx="885">
                  <c:v>#N/A</c:v>
                </c:pt>
                <c:pt idx="886">
                  <c:v>230.45256410256479</c:v>
                </c:pt>
                <c:pt idx="887">
                  <c:v>239.20352564102359</c:v>
                </c:pt>
                <c:pt idx="888">
                  <c:v>#N/A</c:v>
                </c:pt>
                <c:pt idx="889">
                  <c:v>#N/A</c:v>
                </c:pt>
                <c:pt idx="890">
                  <c:v>246.99006410256516</c:v>
                </c:pt>
                <c:pt idx="891">
                  <c:v>262.95833333333394</c:v>
                </c:pt>
                <c:pt idx="892">
                  <c:v>256.28910256410381</c:v>
                </c:pt>
                <c:pt idx="893">
                  <c:v>239.39166666666642</c:v>
                </c:pt>
                <c:pt idx="894">
                  <c:v>212.76378205128094</c:v>
                </c:pt>
                <c:pt idx="895">
                  <c:v>#N/A</c:v>
                </c:pt>
                <c:pt idx="896">
                  <c:v>#N/A</c:v>
                </c:pt>
                <c:pt idx="897">
                  <c:v>182.7737179487176</c:v>
                </c:pt>
                <c:pt idx="898">
                  <c:v>145.70448717948602</c:v>
                </c:pt>
                <c:pt idx="899">
                  <c:v>105.53108974358838</c:v>
                </c:pt>
                <c:pt idx="900">
                  <c:v>60.681089743589837</c:v>
                </c:pt>
                <c:pt idx="901">
                  <c:v>14.073717948720514</c:v>
                </c:pt>
                <c:pt idx="902">
                  <c:v>#N/A</c:v>
                </c:pt>
                <c:pt idx="903">
                  <c:v>#N/A</c:v>
                </c:pt>
                <c:pt idx="904">
                  <c:v>-14.955769230766236</c:v>
                </c:pt>
                <c:pt idx="905">
                  <c:v>-36.112179487179674</c:v>
                </c:pt>
                <c:pt idx="906">
                  <c:v>-43.116987179488206</c:v>
                </c:pt>
                <c:pt idx="907">
                  <c:v>-58.54871794871724</c:v>
                </c:pt>
                <c:pt idx="908">
                  <c:v>-70.287499999996726</c:v>
                </c:pt>
                <c:pt idx="909">
                  <c:v>#N/A</c:v>
                </c:pt>
                <c:pt idx="910">
                  <c:v>#N/A</c:v>
                </c:pt>
                <c:pt idx="911">
                  <c:v>-82.346153846152447</c:v>
                </c:pt>
                <c:pt idx="912">
                  <c:v>-77.642307692301983</c:v>
                </c:pt>
                <c:pt idx="913">
                  <c:v>-56.951282051277303</c:v>
                </c:pt>
                <c:pt idx="914">
                  <c:v>-36.372756410251895</c:v>
                </c:pt>
                <c:pt idx="915">
                  <c:v>-24.476602564101995</c:v>
                </c:pt>
                <c:pt idx="916">
                  <c:v>#N/A</c:v>
                </c:pt>
                <c:pt idx="917">
                  <c:v>#N/A</c:v>
                </c:pt>
                <c:pt idx="918">
                  <c:v>-32.342948717949184</c:v>
                </c:pt>
                <c:pt idx="919">
                  <c:v>-32.248076923075132</c:v>
                </c:pt>
                <c:pt idx="920">
                  <c:v>-26.29839743589946</c:v>
                </c:pt>
                <c:pt idx="921">
                  <c:v>-27.219230769233036</c:v>
                </c:pt>
                <c:pt idx="922">
                  <c:v>-40.604807692308896</c:v>
                </c:pt>
                <c:pt idx="923">
                  <c:v>#N/A</c:v>
                </c:pt>
                <c:pt idx="924">
                  <c:v>#N/A</c:v>
                </c:pt>
                <c:pt idx="925">
                  <c:v>-50.847115384614881</c:v>
                </c:pt>
                <c:pt idx="926">
                  <c:v>-51.364102564100904</c:v>
                </c:pt>
                <c:pt idx="927">
                  <c:v>-55.509615384613426</c:v>
                </c:pt>
                <c:pt idx="928">
                  <c:v>-69.730128205124856</c:v>
                </c:pt>
                <c:pt idx="929">
                  <c:v>-92.157692307691832</c:v>
                </c:pt>
                <c:pt idx="930">
                  <c:v>#N/A</c:v>
                </c:pt>
                <c:pt idx="931">
                  <c:v>#N/A</c:v>
                </c:pt>
                <c:pt idx="932">
                  <c:v>-123.85352564102504</c:v>
                </c:pt>
                <c:pt idx="933">
                  <c:v>-150.7426282051274</c:v>
                </c:pt>
                <c:pt idx="934">
                  <c:v>-158.52275641025881</c:v>
                </c:pt>
                <c:pt idx="935">
                  <c:v>-166.93910256410163</c:v>
                </c:pt>
                <c:pt idx="936">
                  <c:v>-163.76666666666824</c:v>
                </c:pt>
                <c:pt idx="937">
                  <c:v>#N/A</c:v>
                </c:pt>
                <c:pt idx="938">
                  <c:v>#N/A</c:v>
                </c:pt>
                <c:pt idx="939">
                  <c:v>-176.00192307692123</c:v>
                </c:pt>
                <c:pt idx="940">
                  <c:v>-191.30192307692232</c:v>
                </c:pt>
                <c:pt idx="941">
                  <c:v>-204.40352564102614</c:v>
                </c:pt>
                <c:pt idx="942">
                  <c:v>-227.91955128205154</c:v>
                </c:pt>
                <c:pt idx="943">
                  <c:v>-252.96282051281923</c:v>
                </c:pt>
                <c:pt idx="944">
                  <c:v>#N/A</c:v>
                </c:pt>
                <c:pt idx="945">
                  <c:v>#N/A</c:v>
                </c:pt>
                <c:pt idx="946">
                  <c:v>-278.52948717948311</c:v>
                </c:pt>
                <c:pt idx="947">
                  <c:v>-282.4967948717931</c:v>
                </c:pt>
                <c:pt idx="948">
                  <c:v>-282.81923076922794</c:v>
                </c:pt>
                <c:pt idx="949">
                  <c:v>-273.69102564102286</c:v>
                </c:pt>
                <c:pt idx="950">
                  <c:v>-254.96570512820654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-248.10737179487114</c:v>
                </c:pt>
                <c:pt idx="955">
                  <c:v>-248.99519230769329</c:v>
                </c:pt>
                <c:pt idx="956">
                  <c:v>#N/A</c:v>
                </c:pt>
                <c:pt idx="957">
                  <c:v>-241.23621794871906</c:v>
                </c:pt>
                <c:pt idx="958">
                  <c:v>#N/A</c:v>
                </c:pt>
                <c:pt idx="959">
                  <c:v>#N/A</c:v>
                </c:pt>
                <c:pt idx="960">
                  <c:v>-226.74583333333612</c:v>
                </c:pt>
                <c:pt idx="961">
                  <c:v>-213.39711538461779</c:v>
                </c:pt>
                <c:pt idx="962">
                  <c:v>-194.12852564102832</c:v>
                </c:pt>
                <c:pt idx="963">
                  <c:v>-182.88493589743484</c:v>
                </c:pt>
                <c:pt idx="964">
                  <c:v>-153.60769230769256</c:v>
                </c:pt>
                <c:pt idx="965">
                  <c:v>#N/A</c:v>
                </c:pt>
                <c:pt idx="966">
                  <c:v>#N/A</c:v>
                </c:pt>
                <c:pt idx="967">
                  <c:v>-120.25705128205118</c:v>
                </c:pt>
                <c:pt idx="968">
                  <c:v>-80.530448717947365</c:v>
                </c:pt>
                <c:pt idx="969">
                  <c:v>-65.041025641021406</c:v>
                </c:pt>
                <c:pt idx="970">
                  <c:v>-63.183012820509248</c:v>
                </c:pt>
                <c:pt idx="971">
                  <c:v>-43.227884615382209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-44.311858974362622</c:v>
                </c:pt>
                <c:pt idx="976">
                  <c:v>-45.567948717949548</c:v>
                </c:pt>
                <c:pt idx="977">
                  <c:v>-45.950000000000728</c:v>
                </c:pt>
                <c:pt idx="978">
                  <c:v>-42.503846153849736</c:v>
                </c:pt>
                <c:pt idx="979">
                  <c:v>#N/A</c:v>
                </c:pt>
                <c:pt idx="980">
                  <c:v>#N/A</c:v>
                </c:pt>
                <c:pt idx="981">
                  <c:v>-32.307371794875507</c:v>
                </c:pt>
                <c:pt idx="982">
                  <c:v>#N/A</c:v>
                </c:pt>
                <c:pt idx="983">
                  <c:v>-4.612820512822509</c:v>
                </c:pt>
                <c:pt idx="984">
                  <c:v>8.0669871794852952</c:v>
                </c:pt>
                <c:pt idx="985">
                  <c:v>6.5500000000010914</c:v>
                </c:pt>
                <c:pt idx="986">
                  <c:v>#N/A</c:v>
                </c:pt>
                <c:pt idx="987">
                  <c:v>#N/A</c:v>
                </c:pt>
                <c:pt idx="988">
                  <c:v>-7.3567307692319446</c:v>
                </c:pt>
                <c:pt idx="989">
                  <c:v>-21.373397435894731</c:v>
                </c:pt>
                <c:pt idx="990">
                  <c:v>-29.773076923074768</c:v>
                </c:pt>
                <c:pt idx="991">
                  <c:v>-43.708653846155357</c:v>
                </c:pt>
                <c:pt idx="992">
                  <c:v>-10.345833333332848</c:v>
                </c:pt>
                <c:pt idx="993">
                  <c:v>#N/A</c:v>
                </c:pt>
                <c:pt idx="994">
                  <c:v>#N/A</c:v>
                </c:pt>
                <c:pt idx="995">
                  <c:v>26.680128205127403</c:v>
                </c:pt>
                <c:pt idx="996">
                  <c:v>66.879487179485295</c:v>
                </c:pt>
                <c:pt idx="997">
                  <c:v>92.953846153845006</c:v>
                </c:pt>
                <c:pt idx="998">
                  <c:v>120.40352564102432</c:v>
                </c:pt>
                <c:pt idx="999">
                  <c:v>141.07467948717749</c:v>
                </c:pt>
                <c:pt idx="1000">
                  <c:v>#N/A</c:v>
                </c:pt>
                <c:pt idx="1001">
                  <c:v>#N/A</c:v>
                </c:pt>
                <c:pt idx="1002">
                  <c:v>160.67051282051034</c:v>
                </c:pt>
                <c:pt idx="1003">
                  <c:v>160.54679487179237</c:v>
                </c:pt>
                <c:pt idx="1004">
                  <c:v>#N/A</c:v>
                </c:pt>
                <c:pt idx="1005">
                  <c:v>167.78141025640616</c:v>
                </c:pt>
                <c:pt idx="1006">
                  <c:v>193.04775641024935</c:v>
                </c:pt>
                <c:pt idx="1007">
                  <c:v>#N/A</c:v>
                </c:pt>
                <c:pt idx="1008">
                  <c:v>#N/A</c:v>
                </c:pt>
                <c:pt idx="1009">
                  <c:v>216.05064102563665</c:v>
                </c:pt>
                <c:pt idx="1010">
                  <c:v>#N/A</c:v>
                </c:pt>
                <c:pt idx="1011">
                  <c:v>256.48205128204609</c:v>
                </c:pt>
                <c:pt idx="1012">
                  <c:v>242.16826923076769</c:v>
                </c:pt>
                <c:pt idx="1013">
                  <c:v>206.73397435897459</c:v>
                </c:pt>
                <c:pt idx="1014">
                  <c:v>#N/A</c:v>
                </c:pt>
                <c:pt idx="1015">
                  <c:v>#N/A</c:v>
                </c:pt>
                <c:pt idx="1016">
                  <c:v>165.25224358974083</c:v>
                </c:pt>
                <c:pt idx="1017">
                  <c:v>141.81249999999818</c:v>
                </c:pt>
                <c:pt idx="1018">
                  <c:v>109.1830128205147</c:v>
                </c:pt>
                <c:pt idx="1019">
                  <c:v>90.724358974362985</c:v>
                </c:pt>
                <c:pt idx="1020">
                  <c:v>81.002564102567703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78.784294871802558</c:v>
                </c:pt>
                <c:pt idx="1025">
                  <c:v>79.063141025648292</c:v>
                </c:pt>
                <c:pt idx="1026">
                  <c:v>93.562179487187677</c:v>
                </c:pt>
                <c:pt idx="1027">
                  <c:v>109.36410256410636</c:v>
                </c:pt>
                <c:pt idx="1028">
                  <c:v>#N/A</c:v>
                </c:pt>
                <c:pt idx="1029">
                  <c:v>104.38173076923522</c:v>
                </c:pt>
                <c:pt idx="1030">
                  <c:v>#N/A</c:v>
                </c:pt>
                <c:pt idx="1031">
                  <c:v>114.01442307692378</c:v>
                </c:pt>
                <c:pt idx="1032">
                  <c:v>115.11602564102941</c:v>
                </c:pt>
                <c:pt idx="1033">
                  <c:v>136.60576923077133</c:v>
                </c:pt>
                <c:pt idx="1034">
                  <c:v>163.96153846153902</c:v>
                </c:pt>
                <c:pt idx="1035">
                  <c:v>#N/A</c:v>
                </c:pt>
                <c:pt idx="1036">
                  <c:v>#N/A</c:v>
                </c:pt>
                <c:pt idx="1037">
                  <c:v>190.1557692307706</c:v>
                </c:pt>
                <c:pt idx="1038">
                  <c:v>199.38044871794955</c:v>
                </c:pt>
                <c:pt idx="1039">
                  <c:v>209.54391025641053</c:v>
                </c:pt>
                <c:pt idx="1040">
                  <c:v>225.63493589743484</c:v>
                </c:pt>
                <c:pt idx="1041">
                  <c:v>234.29166666666788</c:v>
                </c:pt>
                <c:pt idx="1042">
                  <c:v>#N/A</c:v>
                </c:pt>
                <c:pt idx="1043">
                  <c:v>#N/A</c:v>
                </c:pt>
                <c:pt idx="1044">
                  <c:v>240.57211538461343</c:v>
                </c:pt>
                <c:pt idx="1045">
                  <c:v>#N/A</c:v>
                </c:pt>
                <c:pt idx="1046">
                  <c:v>241.70320512820217</c:v>
                </c:pt>
                <c:pt idx="1047">
                  <c:v>235.29455128204972</c:v>
                </c:pt>
                <c:pt idx="1048">
                  <c:v>214.76570512820399</c:v>
                </c:pt>
                <c:pt idx="1049">
                  <c:v>#N/A</c:v>
                </c:pt>
                <c:pt idx="1050">
                  <c:v>#N/A</c:v>
                </c:pt>
                <c:pt idx="1051">
                  <c:v>196.16314102563956</c:v>
                </c:pt>
                <c:pt idx="1052">
                  <c:v>174.24743589743775</c:v>
                </c:pt>
                <c:pt idx="1053">
                  <c:v>156.59487179487405</c:v>
                </c:pt>
                <c:pt idx="1054">
                  <c:v>134.72820512820363</c:v>
                </c:pt>
                <c:pt idx="1055">
                  <c:v>115.79871794871906</c:v>
                </c:pt>
                <c:pt idx="1056">
                  <c:v>#N/A</c:v>
                </c:pt>
                <c:pt idx="1057">
                  <c:v>#N/A</c:v>
                </c:pt>
                <c:pt idx="1058">
                  <c:v>101.32179487179201</c:v>
                </c:pt>
                <c:pt idx="1059">
                  <c:v>86.099679487177127</c:v>
                </c:pt>
                <c:pt idx="1060">
                  <c:v>85.266666666664605</c:v>
                </c:pt>
                <c:pt idx="1061">
                  <c:v>83.428846153841732</c:v>
                </c:pt>
                <c:pt idx="1062">
                  <c:v>84.012820512814869</c:v>
                </c:pt>
                <c:pt idx="1063">
                  <c:v>#N/A</c:v>
                </c:pt>
                <c:pt idx="1064">
                  <c:v>#N/A</c:v>
                </c:pt>
                <c:pt idx="1065">
                  <c:v>80.780128205125948</c:v>
                </c:pt>
                <c:pt idx="1066">
                  <c:v>73.228525641025044</c:v>
                </c:pt>
                <c:pt idx="1067">
                  <c:v>70.45160256410054</c:v>
                </c:pt>
                <c:pt idx="1068">
                  <c:v>68.070833333331393</c:v>
                </c:pt>
                <c:pt idx="1069">
                  <c:v>58.627243589742648</c:v>
                </c:pt>
                <c:pt idx="1070">
                  <c:v>#N/A</c:v>
                </c:pt>
                <c:pt idx="1071">
                  <c:v>#N/A</c:v>
                </c:pt>
                <c:pt idx="1072">
                  <c:v>53.742628205127403</c:v>
                </c:pt>
                <c:pt idx="1073">
                  <c:v>50.242628205123765</c:v>
                </c:pt>
                <c:pt idx="1074">
                  <c:v>37.807371794868232</c:v>
                </c:pt>
                <c:pt idx="1075">
                  <c:v>30.215705128199261</c:v>
                </c:pt>
                <c:pt idx="1076">
                  <c:v>24.408653846152447</c:v>
                </c:pt>
                <c:pt idx="1077">
                  <c:v>#N/A</c:v>
                </c:pt>
                <c:pt idx="1078">
                  <c:v>#N/A</c:v>
                </c:pt>
                <c:pt idx="1079">
                  <c:v>14.697115384611607</c:v>
                </c:pt>
                <c:pt idx="1080">
                  <c:v>13.897435897435571</c:v>
                </c:pt>
                <c:pt idx="1081">
                  <c:v>16.497756410255533</c:v>
                </c:pt>
                <c:pt idx="1082">
                  <c:v>22.497756410255533</c:v>
                </c:pt>
                <c:pt idx="1083">
                  <c:v>26.174679487177855</c:v>
                </c:pt>
                <c:pt idx="1084">
                  <c:v>#N/A</c:v>
                </c:pt>
                <c:pt idx="1085">
                  <c:v>#N/A</c:v>
                </c:pt>
                <c:pt idx="1086">
                  <c:v>32.410256410254078</c:v>
                </c:pt>
                <c:pt idx="1087">
                  <c:v>44.136858974357892</c:v>
                </c:pt>
                <c:pt idx="1088">
                  <c:v>#N/A</c:v>
                </c:pt>
                <c:pt idx="1089">
                  <c:v>52.719871794870414</c:v>
                </c:pt>
                <c:pt idx="1090">
                  <c:v>75.648076923074768</c:v>
                </c:pt>
                <c:pt idx="1091">
                  <c:v>#N/A</c:v>
                </c:pt>
                <c:pt idx="1092">
                  <c:v>#N/A</c:v>
                </c:pt>
                <c:pt idx="1093">
                  <c:v>93.40064102564429</c:v>
                </c:pt>
                <c:pt idx="1094">
                  <c:v>100.0169871794933</c:v>
                </c:pt>
                <c:pt idx="1095">
                  <c:v>103.81762820512995</c:v>
                </c:pt>
                <c:pt idx="1096">
                  <c:v>113.43461538461997</c:v>
                </c:pt>
                <c:pt idx="1097">
                  <c:v>113.72788461538585</c:v>
                </c:pt>
                <c:pt idx="1098">
                  <c:v>#N/A</c:v>
                </c:pt>
                <c:pt idx="1099">
                  <c:v>#N/A</c:v>
                </c:pt>
                <c:pt idx="1100">
                  <c:v>100.75865384615463</c:v>
                </c:pt>
                <c:pt idx="1101">
                  <c:v>83.648717948715785</c:v>
                </c:pt>
                <c:pt idx="1102">
                  <c:v>63.990064102563338</c:v>
                </c:pt>
                <c:pt idx="1103">
                  <c:v>51.558974358973501</c:v>
                </c:pt>
                <c:pt idx="1104">
                  <c:v>46.864423076922321</c:v>
                </c:pt>
                <c:pt idx="1105">
                  <c:v>#N/A</c:v>
                </c:pt>
                <c:pt idx="1106">
                  <c:v>#N/A</c:v>
                </c:pt>
                <c:pt idx="1107">
                  <c:v>51.813782051282033</c:v>
                </c:pt>
                <c:pt idx="1108">
                  <c:v>44.568269230770966</c:v>
                </c:pt>
                <c:pt idx="1109">
                  <c:v>36.24807692307877</c:v>
                </c:pt>
                <c:pt idx="1110">
                  <c:v>32.654807692309987</c:v>
                </c:pt>
                <c:pt idx="1111">
                  <c:v>29.801282051283124</c:v>
                </c:pt>
                <c:pt idx="1112">
                  <c:v>#N/A</c:v>
                </c:pt>
                <c:pt idx="1113">
                  <c:v>#N/A</c:v>
                </c:pt>
                <c:pt idx="1114">
                  <c:v>15.275961538463889</c:v>
                </c:pt>
                <c:pt idx="1115">
                  <c:v>7.3445512820562726</c:v>
                </c:pt>
                <c:pt idx="1116">
                  <c:v>14.795512820513977</c:v>
                </c:pt>
                <c:pt idx="1117">
                  <c:v>24.821794871801103</c:v>
                </c:pt>
                <c:pt idx="1118">
                  <c:v>42.373717948719786</c:v>
                </c:pt>
                <c:pt idx="1119">
                  <c:v>#N/A</c:v>
                </c:pt>
                <c:pt idx="1120">
                  <c:v>#N/A</c:v>
                </c:pt>
                <c:pt idx="1121">
                  <c:v>39.710256410260627</c:v>
                </c:pt>
                <c:pt idx="1122">
                  <c:v>31.267948717950276</c:v>
                </c:pt>
                <c:pt idx="1123">
                  <c:v>19.7221153846167</c:v>
                </c:pt>
                <c:pt idx="1124">
                  <c:v>-0.61121794871542079</c:v>
                </c:pt>
                <c:pt idx="1125">
                  <c:v>-26.052884615381117</c:v>
                </c:pt>
                <c:pt idx="1126">
                  <c:v>-61.397435897430114</c:v>
                </c:pt>
                <c:pt idx="1127">
                  <c:v>#N/A</c:v>
                </c:pt>
                <c:pt idx="1128">
                  <c:v>-94.026602564099449</c:v>
                </c:pt>
                <c:pt idx="1129">
                  <c:v>-107.17339743589582</c:v>
                </c:pt>
                <c:pt idx="1130">
                  <c:v>-110.30801282051107</c:v>
                </c:pt>
                <c:pt idx="1131">
                  <c:v>-102.17243589743521</c:v>
                </c:pt>
                <c:pt idx="1132">
                  <c:v>-104.07115384615463</c:v>
                </c:pt>
                <c:pt idx="1133">
                  <c:v>#N/A</c:v>
                </c:pt>
                <c:pt idx="1134">
                  <c:v>#N/A</c:v>
                </c:pt>
                <c:pt idx="1135">
                  <c:v>-123.61250000000109</c:v>
                </c:pt>
                <c:pt idx="1136">
                  <c:v>-126.65096153846389</c:v>
                </c:pt>
                <c:pt idx="1137">
                  <c:v>-121.29775641025662</c:v>
                </c:pt>
                <c:pt idx="1138">
                  <c:v>-115.94871794872051</c:v>
                </c:pt>
                <c:pt idx="1139">
                  <c:v>-103.96442307692087</c:v>
                </c:pt>
                <c:pt idx="1140">
                  <c:v>#N/A</c:v>
                </c:pt>
                <c:pt idx="1141">
                  <c:v>#N/A</c:v>
                </c:pt>
                <c:pt idx="1142">
                  <c:v>-86.075961538464981</c:v>
                </c:pt>
                <c:pt idx="1143">
                  <c:v>-44.298717948720878</c:v>
                </c:pt>
                <c:pt idx="1144">
                  <c:v>-1.1038461538500997</c:v>
                </c:pt>
                <c:pt idx="1145">
                  <c:v>17.892948717950276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16.360576923074404</c:v>
                </c:pt>
                <c:pt idx="1150">
                  <c:v>4.4326923076878302</c:v>
                </c:pt>
                <c:pt idx="1151">
                  <c:v>-11.656730769231217</c:v>
                </c:pt>
                <c:pt idx="1152">
                  <c:v>-26.62467948718222</c:v>
                </c:pt>
                <c:pt idx="1153">
                  <c:v>-64.498717948721605</c:v>
                </c:pt>
                <c:pt idx="1154">
                  <c:v>#N/A</c:v>
                </c:pt>
                <c:pt idx="1155">
                  <c:v>#N/A</c:v>
                </c:pt>
                <c:pt idx="1156">
                  <c:v>-110.63237179487078</c:v>
                </c:pt>
                <c:pt idx="1157">
                  <c:v>-151.8717948717931</c:v>
                </c:pt>
                <c:pt idx="1158">
                  <c:v>-192.78878205128058</c:v>
                </c:pt>
                <c:pt idx="1159">
                  <c:v>-224.42596153845807</c:v>
                </c:pt>
                <c:pt idx="1160">
                  <c:v>-267.76923076922867</c:v>
                </c:pt>
                <c:pt idx="1161">
                  <c:v>#N/A</c:v>
                </c:pt>
                <c:pt idx="1162">
                  <c:v>#N/A</c:v>
                </c:pt>
                <c:pt idx="1163">
                  <c:v>-349.20480769230744</c:v>
                </c:pt>
                <c:pt idx="1164">
                  <c:v>#N/A</c:v>
                </c:pt>
                <c:pt idx="1165">
                  <c:v>-438.1224358974323</c:v>
                </c:pt>
                <c:pt idx="1166">
                  <c:v>-543.27467948718186</c:v>
                </c:pt>
                <c:pt idx="1167">
                  <c:v>-618.96955128205445</c:v>
                </c:pt>
                <c:pt idx="1168">
                  <c:v>#N/A</c:v>
                </c:pt>
                <c:pt idx="1169">
                  <c:v>#N/A</c:v>
                </c:pt>
                <c:pt idx="1170">
                  <c:v>-714.5067307692334</c:v>
                </c:pt>
                <c:pt idx="1171">
                  <c:v>-814.73653846154048</c:v>
                </c:pt>
                <c:pt idx="1172">
                  <c:v>-902.88429487179565</c:v>
                </c:pt>
                <c:pt idx="1173">
                  <c:v>-997.06762820512995</c:v>
                </c:pt>
                <c:pt idx="1174">
                  <c:v>-1080.8967948717946</c:v>
                </c:pt>
                <c:pt idx="1175">
                  <c:v>#N/A</c:v>
                </c:pt>
                <c:pt idx="1176">
                  <c:v>#N/A</c:v>
                </c:pt>
                <c:pt idx="1177">
                  <c:v>-1207.7176282051278</c:v>
                </c:pt>
                <c:pt idx="1178">
                  <c:v>-1328.4980769230751</c:v>
                </c:pt>
                <c:pt idx="1179">
                  <c:v>-1405.1467948717964</c:v>
                </c:pt>
                <c:pt idx="1180">
                  <c:v>-1425.0435897435909</c:v>
                </c:pt>
                <c:pt idx="1181">
                  <c:v>-1446.7259615384628</c:v>
                </c:pt>
                <c:pt idx="1182">
                  <c:v>#N/A</c:v>
                </c:pt>
                <c:pt idx="1183">
                  <c:v>#N/A</c:v>
                </c:pt>
                <c:pt idx="1184">
                  <c:v>-1407.9365384615394</c:v>
                </c:pt>
                <c:pt idx="1185">
                  <c:v>-1387.0919871794868</c:v>
                </c:pt>
                <c:pt idx="1186">
                  <c:v>-1328.2022435897434</c:v>
                </c:pt>
                <c:pt idx="1187">
                  <c:v>#N/A</c:v>
                </c:pt>
                <c:pt idx="1188">
                  <c:v>-1258.9564102564091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-1120.9948717948719</c:v>
                </c:pt>
                <c:pt idx="1193">
                  <c:v>-969.60897435897459</c:v>
                </c:pt>
                <c:pt idx="1194">
                  <c:v>-858.69262820512813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-661.12724358974265</c:v>
                </c:pt>
                <c:pt idx="1199">
                  <c:v>#N/A</c:v>
                </c:pt>
                <c:pt idx="1200">
                  <c:v>-475.97820512820363</c:v>
                </c:pt>
                <c:pt idx="1201">
                  <c:v>-332.87852564102468</c:v>
                </c:pt>
                <c:pt idx="1202">
                  <c:v>-203.76057692307586</c:v>
                </c:pt>
                <c:pt idx="1203">
                  <c:v>#N/A</c:v>
                </c:pt>
                <c:pt idx="1204">
                  <c:v>#N/A</c:v>
                </c:pt>
                <c:pt idx="1205">
                  <c:v>-87.181089743588018</c:v>
                </c:pt>
                <c:pt idx="1206">
                  <c:v>27.719871794874052</c:v>
                </c:pt>
                <c:pt idx="1207">
                  <c:v>125.73750000000109</c:v>
                </c:pt>
                <c:pt idx="1208">
                  <c:v>224.70416666666824</c:v>
                </c:pt>
                <c:pt idx="1209">
                  <c:v>344.72083333333285</c:v>
                </c:pt>
                <c:pt idx="1210">
                  <c:v>#N/A</c:v>
                </c:pt>
                <c:pt idx="1211">
                  <c:v>#N/A</c:v>
                </c:pt>
                <c:pt idx="1212">
                  <c:v>382.29711538461561</c:v>
                </c:pt>
                <c:pt idx="1213">
                  <c:v>419.0589743589735</c:v>
                </c:pt>
                <c:pt idx="1214">
                  <c:v>414.13301282051361</c:v>
                </c:pt>
                <c:pt idx="1215">
                  <c:v>424.9019230769245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434.50641025641198</c:v>
                </c:pt>
                <c:pt idx="1220">
                  <c:v>390.88012820512813</c:v>
                </c:pt>
                <c:pt idx="1221">
                  <c:v>334.69326923076915</c:v>
                </c:pt>
                <c:pt idx="1222">
                  <c:v>295.56762820512995</c:v>
                </c:pt>
                <c:pt idx="1223">
                  <c:v>294.60833333333539</c:v>
                </c:pt>
                <c:pt idx="1224">
                  <c:v>#N/A</c:v>
                </c:pt>
                <c:pt idx="1225">
                  <c:v>#N/A</c:v>
                </c:pt>
                <c:pt idx="1226">
                  <c:v>276.66602564102686</c:v>
                </c:pt>
                <c:pt idx="1227">
                  <c:v>231.67724358974374</c:v>
                </c:pt>
                <c:pt idx="1228">
                  <c:v>220.55000000000109</c:v>
                </c:pt>
                <c:pt idx="1229">
                  <c:v>174.73044871794991</c:v>
                </c:pt>
                <c:pt idx="1230">
                  <c:v>113.89102564102723</c:v>
                </c:pt>
                <c:pt idx="1231">
                  <c:v>#N/A</c:v>
                </c:pt>
                <c:pt idx="1232">
                  <c:v>#N/A</c:v>
                </c:pt>
                <c:pt idx="1233">
                  <c:v>51.855128205128494</c:v>
                </c:pt>
                <c:pt idx="1234">
                  <c:v>-34.891666666662786</c:v>
                </c:pt>
                <c:pt idx="1235">
                  <c:v>-52.059935897432297</c:v>
                </c:pt>
                <c:pt idx="1236">
                  <c:v>-64.662179487177127</c:v>
                </c:pt>
                <c:pt idx="1237">
                  <c:v>-88.34903846153793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-103.90993589743448</c:v>
                </c:pt>
                <c:pt idx="1242">
                  <c:v>-100.47628205128058</c:v>
                </c:pt>
                <c:pt idx="1243">
                  <c:v>-88.346794871795282</c:v>
                </c:pt>
                <c:pt idx="1244">
                  <c:v>-79.400320512819235</c:v>
                </c:pt>
                <c:pt idx="1245">
                  <c:v>#N/A</c:v>
                </c:pt>
                <c:pt idx="1246">
                  <c:v>#N/A</c:v>
                </c:pt>
                <c:pt idx="1247">
                  <c:v>-67.088141025640653</c:v>
                </c:pt>
                <c:pt idx="1248">
                  <c:v>-22.976923076921594</c:v>
                </c:pt>
                <c:pt idx="1249">
                  <c:v>19.19102564102468</c:v>
                </c:pt>
                <c:pt idx="1250">
                  <c:v>90.955448717948457</c:v>
                </c:pt>
                <c:pt idx="1251">
                  <c:v>166.93076923077024</c:v>
                </c:pt>
                <c:pt idx="1252">
                  <c:v>#N/A</c:v>
                </c:pt>
                <c:pt idx="1253">
                  <c:v>#N/A</c:v>
                </c:pt>
                <c:pt idx="1254">
                  <c:v>235.05320512820617</c:v>
                </c:pt>
                <c:pt idx="1255">
                  <c:v>306.23717948717785</c:v>
                </c:pt>
                <c:pt idx="1256">
                  <c:v>364.33846153846025</c:v>
                </c:pt>
                <c:pt idx="1257">
                  <c:v>410.29967948717604</c:v>
                </c:pt>
                <c:pt idx="1258">
                  <c:v>438.12884615384428</c:v>
                </c:pt>
                <c:pt idx="1259">
                  <c:v>#N/A</c:v>
                </c:pt>
                <c:pt idx="1260">
                  <c:v>#N/A</c:v>
                </c:pt>
                <c:pt idx="1261">
                  <c:v>441.45512820512522</c:v>
                </c:pt>
                <c:pt idx="1262">
                  <c:v>443.78269230769183</c:v>
                </c:pt>
                <c:pt idx="1263">
                  <c:v>423.67564102564029</c:v>
                </c:pt>
                <c:pt idx="1264">
                  <c:v>398.62788461538366</c:v>
                </c:pt>
                <c:pt idx="1265">
                  <c:v>380.75576923076733</c:v>
                </c:pt>
                <c:pt idx="1266">
                  <c:v>#N/A</c:v>
                </c:pt>
                <c:pt idx="1267">
                  <c:v>#N/A</c:v>
                </c:pt>
                <c:pt idx="1268">
                  <c:v>359.32371794871506</c:v>
                </c:pt>
                <c:pt idx="1269">
                  <c:v>335.41442307692159</c:v>
                </c:pt>
                <c:pt idx="1270">
                  <c:v>289.89999999999964</c:v>
                </c:pt>
                <c:pt idx="1271">
                  <c:v>255.86442307692232</c:v>
                </c:pt>
                <c:pt idx="1272">
                  <c:v>227.46923076923304</c:v>
                </c:pt>
                <c:pt idx="1273">
                  <c:v>#N/A</c:v>
                </c:pt>
                <c:pt idx="1274">
                  <c:v>#N/A</c:v>
                </c:pt>
                <c:pt idx="1275">
                  <c:v>215.27884615384755</c:v>
                </c:pt>
                <c:pt idx="1276">
                  <c:v>194.14102564102723</c:v>
                </c:pt>
                <c:pt idx="1277">
                  <c:v>191.61891025641489</c:v>
                </c:pt>
                <c:pt idx="1278">
                  <c:v>197.19326923076915</c:v>
                </c:pt>
                <c:pt idx="1279">
                  <c:v>214.73878205128494</c:v>
                </c:pt>
                <c:pt idx="1280">
                  <c:v>#N/A</c:v>
                </c:pt>
                <c:pt idx="1281">
                  <c:v>#N/A</c:v>
                </c:pt>
                <c:pt idx="1282">
                  <c:v>225.22532051282178</c:v>
                </c:pt>
                <c:pt idx="1283">
                  <c:v>234.05384615384537</c:v>
                </c:pt>
                <c:pt idx="1284">
                  <c:v>238.98493589743521</c:v>
                </c:pt>
                <c:pt idx="1285">
                  <c:v>238.60320512820726</c:v>
                </c:pt>
                <c:pt idx="1286">
                  <c:v>248.74455128205227</c:v>
                </c:pt>
                <c:pt idx="1287">
                  <c:v>#N/A</c:v>
                </c:pt>
                <c:pt idx="1288">
                  <c:v>#N/A</c:v>
                </c:pt>
                <c:pt idx="1289">
                  <c:v>266.15544871794918</c:v>
                </c:pt>
                <c:pt idx="1290">
                  <c:v>267.93205128205227</c:v>
                </c:pt>
                <c:pt idx="1291">
                  <c:v>271.43269230769147</c:v>
                </c:pt>
                <c:pt idx="1292">
                  <c:v>283.92788461538476</c:v>
                </c:pt>
                <c:pt idx="1293">
                  <c:v>284.78205128205082</c:v>
                </c:pt>
                <c:pt idx="1294">
                  <c:v>#N/A</c:v>
                </c:pt>
                <c:pt idx="1295">
                  <c:v>#N/A</c:v>
                </c:pt>
                <c:pt idx="1296">
                  <c:v>283.63269230769038</c:v>
                </c:pt>
                <c:pt idx="1297">
                  <c:v>278.00705128204936</c:v>
                </c:pt>
                <c:pt idx="1298">
                  <c:v>261.88365384615463</c:v>
                </c:pt>
                <c:pt idx="1299">
                  <c:v>245.21442307691905</c:v>
                </c:pt>
                <c:pt idx="1300">
                  <c:v>243.51057692307222</c:v>
                </c:pt>
                <c:pt idx="1301">
                  <c:v>#N/A</c:v>
                </c:pt>
                <c:pt idx="1302">
                  <c:v>#N/A</c:v>
                </c:pt>
                <c:pt idx="1303">
                  <c:v>235.90897435897205</c:v>
                </c:pt>
                <c:pt idx="1304">
                  <c:v>242.23205128204972</c:v>
                </c:pt>
                <c:pt idx="1305">
                  <c:v>247.4298076923078</c:v>
                </c:pt>
                <c:pt idx="1306">
                  <c:v>258.01506410256115</c:v>
                </c:pt>
                <c:pt idx="1307">
                  <c:v>265.77756410256188</c:v>
                </c:pt>
                <c:pt idx="1308">
                  <c:v>#N/A</c:v>
                </c:pt>
                <c:pt idx="1309">
                  <c:v>#N/A</c:v>
                </c:pt>
                <c:pt idx="1310">
                  <c:v>258.85352564102686</c:v>
                </c:pt>
                <c:pt idx="1311">
                  <c:v>244.87307692307695</c:v>
                </c:pt>
                <c:pt idx="1312">
                  <c:v>220.74198717948639</c:v>
                </c:pt>
                <c:pt idx="1313">
                  <c:v>194.28108974358656</c:v>
                </c:pt>
                <c:pt idx="1314">
                  <c:v>175.59358974358838</c:v>
                </c:pt>
                <c:pt idx="1315">
                  <c:v>#N/A</c:v>
                </c:pt>
                <c:pt idx="1316">
                  <c:v>#N/A</c:v>
                </c:pt>
                <c:pt idx="1317">
                  <c:v>154.65961538461488</c:v>
                </c:pt>
                <c:pt idx="1318">
                  <c:v>143.86121794871542</c:v>
                </c:pt>
                <c:pt idx="1319">
                  <c:v>139.01057692307768</c:v>
                </c:pt>
                <c:pt idx="1320">
                  <c:v>116.12916666666752</c:v>
                </c:pt>
                <c:pt idx="1321">
                  <c:v>100.05512820512558</c:v>
                </c:pt>
                <c:pt idx="1322">
                  <c:v>#N/A</c:v>
                </c:pt>
                <c:pt idx="1323">
                  <c:v>#N/A</c:v>
                </c:pt>
                <c:pt idx="1324">
                  <c:v>93.709294871794555</c:v>
                </c:pt>
                <c:pt idx="1325">
                  <c:v>97.291346153848281</c:v>
                </c:pt>
                <c:pt idx="1326">
                  <c:v>109.54839743589764</c:v>
                </c:pt>
                <c:pt idx="1327">
                  <c:v>100.93525641025553</c:v>
                </c:pt>
                <c:pt idx="1328">
                  <c:v>99.136858974359711</c:v>
                </c:pt>
                <c:pt idx="1329">
                  <c:v>#N/A</c:v>
                </c:pt>
                <c:pt idx="1330">
                  <c:v>#N/A</c:v>
                </c:pt>
                <c:pt idx="1331">
                  <c:v>99.60737179487478</c:v>
                </c:pt>
                <c:pt idx="1332">
                  <c:v>103.81442307692305</c:v>
                </c:pt>
                <c:pt idx="1333">
                  <c:v>112.20384615384683</c:v>
                </c:pt>
                <c:pt idx="1334">
                  <c:v>115.52339743590164</c:v>
                </c:pt>
                <c:pt idx="1335">
                  <c:v>127.16891025641053</c:v>
                </c:pt>
                <c:pt idx="1336">
                  <c:v>#N/A</c:v>
                </c:pt>
                <c:pt idx="1337">
                  <c:v>#N/A</c:v>
                </c:pt>
                <c:pt idx="1338">
                  <c:v>126.98653846153866</c:v>
                </c:pt>
                <c:pt idx="1339">
                  <c:v>138.29006410256443</c:v>
                </c:pt>
                <c:pt idx="1340">
                  <c:v>153.26442307692196</c:v>
                </c:pt>
                <c:pt idx="1341">
                  <c:v>152.62147435897532</c:v>
                </c:pt>
                <c:pt idx="1342">
                  <c:v>137.49743589743412</c:v>
                </c:pt>
                <c:pt idx="1343">
                  <c:v>#N/A</c:v>
                </c:pt>
                <c:pt idx="1344">
                  <c:v>#N/A</c:v>
                </c:pt>
                <c:pt idx="1345">
                  <c:v>130.23750000000109</c:v>
                </c:pt>
                <c:pt idx="1346">
                  <c:v>109.34166666666715</c:v>
                </c:pt>
                <c:pt idx="1347">
                  <c:v>86.608653846156813</c:v>
                </c:pt>
                <c:pt idx="1348">
                  <c:v>71.322756410256261</c:v>
                </c:pt>
                <c:pt idx="1349">
                  <c:v>54.061538461537566</c:v>
                </c:pt>
                <c:pt idx="1350">
                  <c:v>#N/A</c:v>
                </c:pt>
                <c:pt idx="1351">
                  <c:v>#N/A</c:v>
                </c:pt>
                <c:pt idx="1352">
                  <c:v>35.43589743589655</c:v>
                </c:pt>
                <c:pt idx="1353">
                  <c:v>15.273717948719423</c:v>
                </c:pt>
                <c:pt idx="1354">
                  <c:v>22.513141025639925</c:v>
                </c:pt>
                <c:pt idx="1355">
                  <c:v>18.345512820515069</c:v>
                </c:pt>
                <c:pt idx="1356">
                  <c:v>7.9759615384646168</c:v>
                </c:pt>
                <c:pt idx="1357">
                  <c:v>#N/A</c:v>
                </c:pt>
                <c:pt idx="1358">
                  <c:v>#N/A</c:v>
                </c:pt>
                <c:pt idx="1359">
                  <c:v>-17.874038461539385</c:v>
                </c:pt>
                <c:pt idx="1360">
                  <c:v>-29.296474358972773</c:v>
                </c:pt>
                <c:pt idx="1361">
                  <c:v>-38.146474358973137</c:v>
                </c:pt>
                <c:pt idx="1362">
                  <c:v>-57.609935897433388</c:v>
                </c:pt>
                <c:pt idx="1363">
                  <c:v>-66.51410256410054</c:v>
                </c:pt>
                <c:pt idx="1364">
                  <c:v>#N/A</c:v>
                </c:pt>
                <c:pt idx="1365">
                  <c:v>#N/A</c:v>
                </c:pt>
                <c:pt idx="1366">
                  <c:v>-79.448717948715057</c:v>
                </c:pt>
                <c:pt idx="1367">
                  <c:v>-90.233012820513977</c:v>
                </c:pt>
                <c:pt idx="1368">
                  <c:v>-97.632371794872597</c:v>
                </c:pt>
                <c:pt idx="1369">
                  <c:v>-101.26794871794664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-107.55128205127949</c:v>
                </c:pt>
                <c:pt idx="1374">
                  <c:v>-95.92884615384537</c:v>
                </c:pt>
                <c:pt idx="1375">
                  <c:v>-89.950641025638106</c:v>
                </c:pt>
                <c:pt idx="1376">
                  <c:v>-55.293269230767692</c:v>
                </c:pt>
                <c:pt idx="1377">
                  <c:v>-6.4987179487179674</c:v>
                </c:pt>
                <c:pt idx="1378">
                  <c:v>#N/A</c:v>
                </c:pt>
                <c:pt idx="1379">
                  <c:v>#N/A</c:v>
                </c:pt>
                <c:pt idx="1380">
                  <c:v>44.573717948718695</c:v>
                </c:pt>
                <c:pt idx="1381">
                  <c:v>115.55096153845989</c:v>
                </c:pt>
                <c:pt idx="1382">
                  <c:v>168.59198717948675</c:v>
                </c:pt>
                <c:pt idx="1383">
                  <c:v>192.36378205128312</c:v>
                </c:pt>
                <c:pt idx="1384">
                  <c:v>218.73525641025662</c:v>
                </c:pt>
                <c:pt idx="1385">
                  <c:v>#N/A</c:v>
                </c:pt>
                <c:pt idx="1386">
                  <c:v>#N/A</c:v>
                </c:pt>
                <c:pt idx="1387">
                  <c:v>254.56025641025735</c:v>
                </c:pt>
                <c:pt idx="1388">
                  <c:v>277.91891025640871</c:v>
                </c:pt>
                <c:pt idx="1389">
                  <c:v>294.97211538461488</c:v>
                </c:pt>
                <c:pt idx="1390">
                  <c:v>300.06666666666388</c:v>
                </c:pt>
                <c:pt idx="1391">
                  <c:v>303.49423076922903</c:v>
                </c:pt>
                <c:pt idx="1392">
                  <c:v>#N/A</c:v>
                </c:pt>
                <c:pt idx="1393">
                  <c:v>#N/A</c:v>
                </c:pt>
                <c:pt idx="1394">
                  <c:v>288.24455128205045</c:v>
                </c:pt>
                <c:pt idx="1395">
                  <c:v>271.39134615384501</c:v>
                </c:pt>
                <c:pt idx="1396">
                  <c:v>236.18717948717858</c:v>
                </c:pt>
                <c:pt idx="1397">
                  <c:v>194.32179487179747</c:v>
                </c:pt>
                <c:pt idx="1398">
                  <c:v>147.29775641025844</c:v>
                </c:pt>
                <c:pt idx="1399">
                  <c:v>#N/A</c:v>
                </c:pt>
                <c:pt idx="1400">
                  <c:v>#N/A</c:v>
                </c:pt>
                <c:pt idx="1401">
                  <c:v>113.14903846154084</c:v>
                </c:pt>
                <c:pt idx="1402">
                  <c:v>88.04743589742975</c:v>
                </c:pt>
                <c:pt idx="1403">
                  <c:v>64.811217948716148</c:v>
                </c:pt>
                <c:pt idx="1404">
                  <c:v>48.901602564101267</c:v>
                </c:pt>
                <c:pt idx="1405">
                  <c:v>36.983012820513977</c:v>
                </c:pt>
                <c:pt idx="1406">
                  <c:v>#N/A</c:v>
                </c:pt>
                <c:pt idx="1407">
                  <c:v>#N/A</c:v>
                </c:pt>
                <c:pt idx="1408">
                  <c:v>43.875320512821418</c:v>
                </c:pt>
                <c:pt idx="1409">
                  <c:v>58.896153846157176</c:v>
                </c:pt>
                <c:pt idx="1410">
                  <c:v>98.881410256410163</c:v>
                </c:pt>
                <c:pt idx="1411">
                  <c:v>129.05128205128494</c:v>
                </c:pt>
                <c:pt idx="1412">
                  <c:v>177.52852564102977</c:v>
                </c:pt>
                <c:pt idx="1413">
                  <c:v>236.67307692307804</c:v>
                </c:pt>
                <c:pt idx="1414">
                  <c:v>#N/A</c:v>
                </c:pt>
                <c:pt idx="1415">
                  <c:v>#N/A</c:v>
                </c:pt>
                <c:pt idx="1416">
                  <c:v>303.04423076923194</c:v>
                </c:pt>
                <c:pt idx="1417">
                  <c:v>370.19679487179565</c:v>
                </c:pt>
                <c:pt idx="1418">
                  <c:v>419.25256410256225</c:v>
                </c:pt>
                <c:pt idx="1419">
                  <c:v>453.13044871794591</c:v>
                </c:pt>
                <c:pt idx="1420">
                  <c:v>#N/A</c:v>
                </c:pt>
                <c:pt idx="1421">
                  <c:v>#N/A</c:v>
                </c:pt>
                <c:pt idx="1422">
                  <c:v>475.54038461538585</c:v>
                </c:pt>
                <c:pt idx="1423">
                  <c:v>496.04166666666788</c:v>
                </c:pt>
                <c:pt idx="1424">
                  <c:v>492.16955128204791</c:v>
                </c:pt>
                <c:pt idx="1425">
                  <c:v>481.46826923076515</c:v>
                </c:pt>
                <c:pt idx="1426">
                  <c:v>458.53493589743448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448.05448717948457</c:v>
                </c:pt>
                <c:pt idx="1431">
                  <c:v>429.10192307692159</c:v>
                </c:pt>
                <c:pt idx="1432">
                  <c:v>410.70737179486787</c:v>
                </c:pt>
                <c:pt idx="1433">
                  <c:v>383.9307692307666</c:v>
                </c:pt>
                <c:pt idx="1434">
                  <c:v>#N/A</c:v>
                </c:pt>
                <c:pt idx="1435">
                  <c:v>#N/A</c:v>
                </c:pt>
                <c:pt idx="1436">
                  <c:v>353.91666666666242</c:v>
                </c:pt>
                <c:pt idx="1437">
                  <c:v>338.35865384615317</c:v>
                </c:pt>
                <c:pt idx="1438">
                  <c:v>322.6596153846167</c:v>
                </c:pt>
                <c:pt idx="1439">
                  <c:v>304.61634615384901</c:v>
                </c:pt>
                <c:pt idx="1440">
                  <c:v>281.0971153846167</c:v>
                </c:pt>
                <c:pt idx="1441">
                  <c:v>#N/A</c:v>
                </c:pt>
                <c:pt idx="1442">
                  <c:v>#N/A</c:v>
                </c:pt>
                <c:pt idx="1443">
                  <c:v>284.10769230769256</c:v>
                </c:pt>
                <c:pt idx="1444">
                  <c:v>282.3464743589775</c:v>
                </c:pt>
                <c:pt idx="1445">
                  <c:v>294.83910256410672</c:v>
                </c:pt>
                <c:pt idx="1446">
                  <c:v>304.79967948718331</c:v>
                </c:pt>
                <c:pt idx="1447">
                  <c:v>319.79967948717967</c:v>
                </c:pt>
                <c:pt idx="1448">
                  <c:v>#N/A</c:v>
                </c:pt>
                <c:pt idx="1449">
                  <c:v>#N/A</c:v>
                </c:pt>
                <c:pt idx="1450">
                  <c:v>311.48493589743339</c:v>
                </c:pt>
                <c:pt idx="1451">
                  <c:v>300.09166666666533</c:v>
                </c:pt>
                <c:pt idx="1452">
                  <c:v>288.96634615384755</c:v>
                </c:pt>
                <c:pt idx="1453">
                  <c:v>285.00224358974447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277.71762820512959</c:v>
                </c:pt>
                <c:pt idx="1458">
                  <c:v>270.92596153846353</c:v>
                </c:pt>
                <c:pt idx="1459">
                  <c:v>266.74583333333794</c:v>
                </c:pt>
                <c:pt idx="1460">
                  <c:v>261.45737179487151</c:v>
                </c:pt>
                <c:pt idx="1461">
                  <c:v>261.95961538461597</c:v>
                </c:pt>
                <c:pt idx="1462">
                  <c:v>#N/A</c:v>
                </c:pt>
                <c:pt idx="1463">
                  <c:v>#N/A</c:v>
                </c:pt>
                <c:pt idx="1464">
                  <c:v>250.45705128204827</c:v>
                </c:pt>
                <c:pt idx="1465">
                  <c:v>242.05576923077024</c:v>
                </c:pt>
                <c:pt idx="1466">
                  <c:v>228.91666666666606</c:v>
                </c:pt>
                <c:pt idx="1467">
                  <c:v>256.77916666666533</c:v>
                </c:pt>
                <c:pt idx="1468">
                  <c:v>282.74935897435898</c:v>
                </c:pt>
                <c:pt idx="1469">
                  <c:v>#N/A</c:v>
                </c:pt>
                <c:pt idx="1470">
                  <c:v>#N/A</c:v>
                </c:pt>
                <c:pt idx="1471">
                  <c:v>304.43108974358984</c:v>
                </c:pt>
                <c:pt idx="1472">
                  <c:v>322.09262820512959</c:v>
                </c:pt>
                <c:pt idx="1473">
                  <c:v>333.2262820512824</c:v>
                </c:pt>
                <c:pt idx="1474">
                  <c:v>342.22051282051689</c:v>
                </c:pt>
                <c:pt idx="1475">
                  <c:v>345.07403846154011</c:v>
                </c:pt>
                <c:pt idx="1476">
                  <c:v>#N/A</c:v>
                </c:pt>
                <c:pt idx="1477">
                  <c:v>#N/A</c:v>
                </c:pt>
                <c:pt idx="1478">
                  <c:v>339.15192307692269</c:v>
                </c:pt>
                <c:pt idx="1479">
                  <c:v>342.29711538461561</c:v>
                </c:pt>
                <c:pt idx="1480">
                  <c:v>343.15673076923304</c:v>
                </c:pt>
                <c:pt idx="1481">
                  <c:v>336.40064102564429</c:v>
                </c:pt>
                <c:pt idx="1482">
                  <c:v>328.69711538461706</c:v>
                </c:pt>
                <c:pt idx="1483">
                  <c:v>#N/A</c:v>
                </c:pt>
                <c:pt idx="1484">
                  <c:v>#N/A</c:v>
                </c:pt>
                <c:pt idx="1485">
                  <c:v>317.99807692307149</c:v>
                </c:pt>
                <c:pt idx="1486">
                  <c:v>#N/A</c:v>
                </c:pt>
                <c:pt idx="1487">
                  <c:v>278.39262820512522</c:v>
                </c:pt>
                <c:pt idx="1488">
                  <c:v>203.9791666666606</c:v>
                </c:pt>
                <c:pt idx="1489">
                  <c:v>120.10192307691977</c:v>
                </c:pt>
                <c:pt idx="1490">
                  <c:v>#N/A</c:v>
                </c:pt>
                <c:pt idx="1491">
                  <c:v>#N/A</c:v>
                </c:pt>
                <c:pt idx="1492">
                  <c:v>70.306730769230853</c:v>
                </c:pt>
                <c:pt idx="1493">
                  <c:v>40.099358974359347</c:v>
                </c:pt>
                <c:pt idx="1494">
                  <c:v>34.527243589744103</c:v>
                </c:pt>
                <c:pt idx="1495">
                  <c:v>48.682692307693287</c:v>
                </c:pt>
                <c:pt idx="1496">
                  <c:v>46.032051282052635</c:v>
                </c:pt>
                <c:pt idx="1497">
                  <c:v>#N/A</c:v>
                </c:pt>
                <c:pt idx="1498">
                  <c:v>#N/A</c:v>
                </c:pt>
                <c:pt idx="1499">
                  <c:v>41.673076923076223</c:v>
                </c:pt>
                <c:pt idx="1500">
                  <c:v>42.965064102563701</c:v>
                </c:pt>
                <c:pt idx="1501">
                  <c:v>66.735576923078042</c:v>
                </c:pt>
                <c:pt idx="1502">
                  <c:v>107.14839743589437</c:v>
                </c:pt>
                <c:pt idx="1503">
                  <c:v>167.68108974358802</c:v>
                </c:pt>
                <c:pt idx="1504">
                  <c:v>#N/A</c:v>
                </c:pt>
                <c:pt idx="1505">
                  <c:v>#N/A</c:v>
                </c:pt>
                <c:pt idx="1506">
                  <c:v>247.16089743589873</c:v>
                </c:pt>
                <c:pt idx="1507">
                  <c:v>349.90352564102614</c:v>
                </c:pt>
                <c:pt idx="1508">
                  <c:v>399.35993589743703</c:v>
                </c:pt>
                <c:pt idx="1509">
                  <c:v>417.25288461538548</c:v>
                </c:pt>
                <c:pt idx="1510">
                  <c:v>417.20160256410054</c:v>
                </c:pt>
                <c:pt idx="1511">
                  <c:v>#N/A</c:v>
                </c:pt>
                <c:pt idx="1512">
                  <c:v>#N/A</c:v>
                </c:pt>
                <c:pt idx="1513">
                  <c:v>395.79166666666606</c:v>
                </c:pt>
                <c:pt idx="1514">
                  <c:v>367.21185897435498</c:v>
                </c:pt>
                <c:pt idx="1515">
                  <c:v>329.1118589743528</c:v>
                </c:pt>
                <c:pt idx="1516">
                  <c:v>305.95448717948602</c:v>
                </c:pt>
                <c:pt idx="1517">
                  <c:v>262.28621794871469</c:v>
                </c:pt>
                <c:pt idx="1518">
                  <c:v>#N/A</c:v>
                </c:pt>
                <c:pt idx="1519">
                  <c:v>#N/A</c:v>
                </c:pt>
                <c:pt idx="1520">
                  <c:v>221.38910256410236</c:v>
                </c:pt>
                <c:pt idx="1521">
                  <c:v>179.99294871795064</c:v>
                </c:pt>
                <c:pt idx="1522">
                  <c:v>135.51538461538803</c:v>
                </c:pt>
                <c:pt idx="1523">
                  <c:v>73.306410256413074</c:v>
                </c:pt>
                <c:pt idx="1524">
                  <c:v>7.6416666666700621</c:v>
                </c:pt>
                <c:pt idx="1525">
                  <c:v>#N/A</c:v>
                </c:pt>
                <c:pt idx="1526">
                  <c:v>#N/A</c:v>
                </c:pt>
                <c:pt idx="1527">
                  <c:v>-56.751602564097993</c:v>
                </c:pt>
                <c:pt idx="1528">
                  <c:v>-78.461538461537202</c:v>
                </c:pt>
                <c:pt idx="1529">
                  <c:v>-57.137179487177491</c:v>
                </c:pt>
                <c:pt idx="1530">
                  <c:v>#N/A</c:v>
                </c:pt>
                <c:pt idx="1531">
                  <c:v>-39.477243589743011</c:v>
                </c:pt>
                <c:pt idx="1532">
                  <c:v>#N/A</c:v>
                </c:pt>
                <c:pt idx="1533">
                  <c:v>#N/A</c:v>
                </c:pt>
                <c:pt idx="1534">
                  <c:v>-45.154166666663514</c:v>
                </c:pt>
                <c:pt idx="1535">
                  <c:v>-60.198397435893639</c:v>
                </c:pt>
                <c:pt idx="1536">
                  <c:v>-29.012820512818507</c:v>
                </c:pt>
                <c:pt idx="1537">
                  <c:v>-24.778205128202899</c:v>
                </c:pt>
                <c:pt idx="1538">
                  <c:v>-25.427564102563338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-47.541346153846462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9-4922-8BD9-AB6F55D2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6092767"/>
        <c:axId val="1176094431"/>
      </c:lineChart>
      <c:dateAx>
        <c:axId val="1176092767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094431"/>
        <c:crosses val="autoZero"/>
        <c:auto val="1"/>
        <c:lblOffset val="100"/>
        <c:baseTimeUnit val="days"/>
      </c:dateAx>
      <c:valAx>
        <c:axId val="1176094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092767"/>
        <c:crossesAt val="42736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480060</xdr:colOff>
      <xdr:row>2</xdr:row>
      <xdr:rowOff>3810</xdr:rowOff>
    </xdr:from>
    <xdr:to>
      <xdr:col>18</xdr:col>
      <xdr:colOff>175260</xdr:colOff>
      <xdr:row>17</xdr:row>
      <xdr:rowOff>3810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891E92-48FF-47D3-8E93-E359F8D0F9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C.Karsanjee%20Investments/marketxls%20templates/RSI-ATR-MACD-EMA-HV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C.Karsanjee%20Investments/marketxls%20templates/Camarilla%20Trading%20Strateg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C.Karsanjee%20Investments/TA%20Back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Data"/>
    </sheetNames>
    <sheetDataSet>
      <sheetData sheetId="0">
        <row r="9">
          <cell r="B9">
            <v>252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arilla"/>
      <sheetName val="Individual Stock CPR"/>
      <sheetName val="List"/>
      <sheetName val="Parameters"/>
    </sheetNames>
    <sheetDataSet>
      <sheetData sheetId="0"/>
      <sheetData sheetId="1"/>
      <sheetData sheetId="2">
        <row r="2">
          <cell r="A2" t="e">
            <v>#VALUE!</v>
          </cell>
        </row>
        <row r="3">
          <cell r="A3" t="e">
            <v>#VALUE!</v>
          </cell>
        </row>
        <row r="4">
          <cell r="A4" t="e">
            <v>#VALUE!</v>
          </cell>
        </row>
        <row r="5">
          <cell r="A5" t="e">
            <v>#VALUE!</v>
          </cell>
        </row>
        <row r="6">
          <cell r="A6" t="e">
            <v>#VALUE!</v>
          </cell>
        </row>
        <row r="7">
          <cell r="A7" t="e">
            <v>#VALUE!</v>
          </cell>
        </row>
        <row r="8">
          <cell r="A8" t="e">
            <v>#VALUE!</v>
          </cell>
        </row>
        <row r="9">
          <cell r="A9" t="e">
            <v>#VALUE!</v>
          </cell>
        </row>
        <row r="10">
          <cell r="A10" t="e">
            <v>#VALUE!</v>
          </cell>
        </row>
        <row r="11">
          <cell r="A11" t="e">
            <v>#VALUE!</v>
          </cell>
        </row>
        <row r="12">
          <cell r="A12" t="e">
            <v>#VALUE!</v>
          </cell>
        </row>
        <row r="13">
          <cell r="A13" t="e">
            <v>#VALUE!</v>
          </cell>
        </row>
        <row r="14">
          <cell r="A14" t="e">
            <v>#VALUE!</v>
          </cell>
        </row>
        <row r="15">
          <cell r="A15" t="e">
            <v>#VALUE!</v>
          </cell>
        </row>
        <row r="16">
          <cell r="A16" t="e">
            <v>#VALUE!</v>
          </cell>
        </row>
        <row r="17">
          <cell r="A17" t="e">
            <v>#VALUE!</v>
          </cell>
        </row>
        <row r="18">
          <cell r="A18" t="e">
            <v>#VALUE!</v>
          </cell>
        </row>
        <row r="19">
          <cell r="A19" t="e">
            <v>#VALUE!</v>
          </cell>
        </row>
        <row r="20">
          <cell r="A20" t="e">
            <v>#VALUE!</v>
          </cell>
        </row>
        <row r="21">
          <cell r="A21" t="e">
            <v>#VALUE!</v>
          </cell>
        </row>
        <row r="22">
          <cell r="A22" t="e">
            <v>#VALUE!</v>
          </cell>
        </row>
        <row r="23">
          <cell r="A23" t="e">
            <v>#VALUE!</v>
          </cell>
        </row>
        <row r="24">
          <cell r="A24" t="e">
            <v>#VALUE!</v>
          </cell>
        </row>
        <row r="25">
          <cell r="A25" t="e">
            <v>#VALUE!</v>
          </cell>
        </row>
        <row r="26">
          <cell r="A26" t="e">
            <v>#VALUE!</v>
          </cell>
        </row>
        <row r="27">
          <cell r="A27" t="e">
            <v>#VALUE!</v>
          </cell>
        </row>
        <row r="28">
          <cell r="A28" t="e">
            <v>#VALUE!</v>
          </cell>
        </row>
        <row r="29">
          <cell r="A29" t="e">
            <v>#VALUE!</v>
          </cell>
        </row>
        <row r="30">
          <cell r="A30" t="e">
            <v>#VALUE!</v>
          </cell>
        </row>
        <row r="31">
          <cell r="A31" t="e">
            <v>#VALUE!</v>
          </cell>
        </row>
        <row r="32">
          <cell r="A32" t="e">
            <v>#VALUE!</v>
          </cell>
        </row>
        <row r="33">
          <cell r="A33" t="e">
            <v>#VALUE!</v>
          </cell>
        </row>
        <row r="34">
          <cell r="A34" t="e">
            <v>#VALUE!</v>
          </cell>
        </row>
        <row r="35">
          <cell r="A35" t="e">
            <v>#VALUE!</v>
          </cell>
        </row>
        <row r="36">
          <cell r="A36" t="e">
            <v>#VALUE!</v>
          </cell>
        </row>
        <row r="37">
          <cell r="A37" t="e">
            <v>#VALUE!</v>
          </cell>
        </row>
        <row r="38">
          <cell r="A38" t="e">
            <v>#VALUE!</v>
          </cell>
        </row>
        <row r="39">
          <cell r="A39" t="e">
            <v>#VALUE!</v>
          </cell>
        </row>
        <row r="40">
          <cell r="A40" t="e">
            <v>#VALUE!</v>
          </cell>
        </row>
        <row r="41">
          <cell r="A41" t="e">
            <v>#VALUE!</v>
          </cell>
        </row>
        <row r="42">
          <cell r="A42" t="e">
            <v>#VALUE!</v>
          </cell>
        </row>
        <row r="43">
          <cell r="A43" t="e">
            <v>#VALUE!</v>
          </cell>
        </row>
        <row r="44">
          <cell r="A44" t="e">
            <v>#VALUE!</v>
          </cell>
        </row>
        <row r="45">
          <cell r="A45" t="e">
            <v>#VALUE!</v>
          </cell>
        </row>
        <row r="46">
          <cell r="A46" t="e">
            <v>#VALUE!</v>
          </cell>
        </row>
        <row r="47">
          <cell r="A47" t="e">
            <v>#VALUE!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"/>
      <sheetName val="DATA"/>
    </sheetNames>
    <sheetDataSet>
      <sheetData sheetId="0">
        <row r="1">
          <cell r="AI1">
            <v>3</v>
          </cell>
          <cell r="AJ1" t="str">
            <v>SMA - Simple Moving Average</v>
          </cell>
        </row>
        <row r="2">
          <cell r="S2">
            <v>7</v>
          </cell>
          <cell r="AJ2" t="str">
            <v>ROC - Rate Of Change</v>
          </cell>
        </row>
        <row r="3">
          <cell r="A3">
            <v>7</v>
          </cell>
          <cell r="S3">
            <v>10</v>
          </cell>
          <cell r="AJ3" t="str">
            <v>MACD - Moving Average Convergence/Divergence</v>
          </cell>
        </row>
        <row r="4">
          <cell r="F4" t="str">
            <v>Long</v>
          </cell>
          <cell r="P4">
            <v>81</v>
          </cell>
          <cell r="Q4">
            <v>44</v>
          </cell>
          <cell r="S4">
            <v>4</v>
          </cell>
          <cell r="T4">
            <v>3</v>
          </cell>
          <cell r="V4">
            <v>7</v>
          </cell>
          <cell r="AJ4" t="str">
            <v>RSI - Relative Stength Index</v>
          </cell>
        </row>
        <row r="5">
          <cell r="AJ5" t="str">
            <v>Bollinger Bands - Upper/Lower Trading Range</v>
          </cell>
        </row>
      </sheetData>
      <sheetData sheetId="1"/>
    </sheetDataSet>
  </externalBook>
</externalLink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linkedentity">
      <keyFlags>
        <key name="%cvi">
          <flag name="ShowInCardView" value="0"/>
          <flag name="ShowInDotNotation" value="0"/>
          <flag name="ShowInAutoComplete" value="0"/>
          <flag name="ExcludeFromCalcComparison" value="1"/>
        </key>
      </keyFlags>
    </type>
    <type name="_linkedentitycore">
      <keyFlags>
        <key name="%EntityServiceId">
          <flag name="ShowInCardView" value="0"/>
          <flag name="ShowInDotNotation" value="0"/>
          <flag name="ShowInAutoComplete" value="0"/>
        </key>
        <key name="%EntitySubDomainId">
          <flag name="ShowInCardView" value="0"/>
          <flag name="ShowInDotNotation" value="0"/>
          <flag name="ShowInAutoComplete" value="0"/>
        </key>
        <key name="%EntityCulture">
          <flag name="ShowInCardView" value="0"/>
          <flag name="ShowInDotNotation" value="0"/>
          <flag name="ShowInAutoComplete" value="0"/>
        </key>
        <key name="%EntityId">
          <flag name="ShowInCardView" value="0"/>
          <flag name="ShowInDotNotation" value="0"/>
          <flag name="ShowInAutoComplete" value="0"/>
        </key>
        <key name="%IsRefreshable">
          <flag name="ShowInCardView" value="0"/>
          <flag name="ShowInAutoComplete" value="0"/>
          <flag name="ExcludeFromCalcComparison" value="1"/>
        </key>
        <key name="%ProviderInfo">
          <flag name="ShowInCardView" value="0"/>
          <flag name="ShowInDotNotation" value="0"/>
          <flag name="ShowInAutoComplete" value="0"/>
        </key>
        <key name="%DataProviderExternalLinkLogo">
          <flag name="ShowInCardView" value="0"/>
          <flag name="ShowInDotNotation" value="0"/>
          <flag name="ShowInAutoComplete" value="0"/>
        </key>
        <key name="%DataProviderExternalLink">
          <flag name="ShowInCardView" value="0"/>
          <flag name="ShowInDotNotation" value="0"/>
          <flag name="ShowInAutoComplete" value="0"/>
        </key>
        <key name="%OutdatedReason">
          <flag name="ShowInCardView" value="0"/>
          <flag name="ShowInDotNotation" value="0"/>
          <flag name="ShowInAutoComplete" value="0"/>
        </key>
      </keyFlags>
    </type>
  </types>
</rvTypesInfo>
</file>

<file path=xl/richData/rdarray.xml><?xml version="1.0" encoding="utf-8"?>
<arrayData xmlns="http://schemas.microsoft.com/office/spreadsheetml/2017/richdata2" count="6">
  <a r="1" c="1047">
    <v t="i">1</v>
    <v t="i">2</v>
    <v t="i">3</v>
    <v t="i">4</v>
    <v t="i">5</v>
    <v t="i">8</v>
    <v t="i">9</v>
    <v t="i">10</v>
    <v t="i">11</v>
    <v t="i">12</v>
    <v t="i">15</v>
    <v t="i">16</v>
    <v t="i">17</v>
    <v t="i">18</v>
    <v t="i">19</v>
    <v t="i">22</v>
    <v t="i">23</v>
    <v t="i">24</v>
    <v t="i">26</v>
    <v t="i">29</v>
    <v t="i">30</v>
    <v t="i">31</v>
    <v t="i">32</v>
    <v t="i">33</v>
    <v t="i">36</v>
    <v t="i">37</v>
    <v t="i">38</v>
    <v t="i">39</v>
    <v t="i">40</v>
    <v t="i">43</v>
    <v t="i">44</v>
    <v t="i">45</v>
    <v t="i">46</v>
    <v t="i">47</v>
    <v t="i">50</v>
    <v t="i">51</v>
    <v t="i">52</v>
    <v t="i">53</v>
    <v t="i">57</v>
    <v t="i">58</v>
    <v t="i">59</v>
    <v t="i">60</v>
    <v t="i">61</v>
    <v t="i">64</v>
    <v t="i">65</v>
    <v t="i">66</v>
    <v t="i">67</v>
    <v t="i">68</v>
    <v t="i">72</v>
    <v t="i">73</v>
    <v t="i">74</v>
    <v t="i">75</v>
    <v t="i">78</v>
    <v t="i">79</v>
    <v t="i">80</v>
    <v t="i">81</v>
    <v t="i">82</v>
    <v t="i">85</v>
    <v t="i">86</v>
    <v t="i">87</v>
    <v t="i">88</v>
    <v t="i">89</v>
    <v t="i">92</v>
    <v t="i">94</v>
    <v t="i">95</v>
    <v t="i">96</v>
    <v t="i">99</v>
    <v t="i">100</v>
    <v t="i">101</v>
    <v t="i">102</v>
    <v t="i">106</v>
    <v t="i">107</v>
    <v t="i">108</v>
    <v t="i">109</v>
    <v t="i">110</v>
    <v t="i">113</v>
    <v t="i">114</v>
    <v t="i">115</v>
    <v t="i">116</v>
    <v t="i">117</v>
    <v t="i">121</v>
    <v t="i">122</v>
    <v t="i">123</v>
    <v t="i">124</v>
    <v t="i">127</v>
    <v t="i">128</v>
    <v t="i">129</v>
    <v t="i">130</v>
    <v t="i">131</v>
    <v t="i">134</v>
    <v t="i">135</v>
    <v t="i">136</v>
    <v t="i">137</v>
    <v t="i">138</v>
    <v t="i">141</v>
    <v t="i">142</v>
    <v t="i">143</v>
    <v t="i">144</v>
    <v t="i">145</v>
    <v t="i">148</v>
    <v t="i">149</v>
    <v t="i">150</v>
    <v t="i">151</v>
    <v t="i">152</v>
    <v t="i">155</v>
    <v t="i">156</v>
    <v t="i">157</v>
    <v t="i">158</v>
    <v t="i">159</v>
    <v t="i">162</v>
    <v t="i">163</v>
    <v t="i">164</v>
    <v t="i">165</v>
    <v t="i">166</v>
    <v t="i">169</v>
    <v t="i">170</v>
    <v t="i">171</v>
    <v t="i">172</v>
    <v t="i">173</v>
    <v t="i">177</v>
    <v t="i">178</v>
    <v t="i">179</v>
    <v t="i">180</v>
    <v t="i">183</v>
    <v t="i">184</v>
    <v t="i">185</v>
    <v t="i">186</v>
    <v t="i">187</v>
    <v t="i">190</v>
    <v t="i">191</v>
    <v t="i">192</v>
    <v t="i">193</v>
    <v t="i">194</v>
    <v t="i">197</v>
    <v t="i">198</v>
    <v t="i">199</v>
    <v t="i">200</v>
    <v t="i">201</v>
    <v t="i">204</v>
    <v t="i">205</v>
    <v t="i">206</v>
    <v t="i">207</v>
    <v t="i">208</v>
    <v t="i">211</v>
    <v t="i">212</v>
    <v t="i">213</v>
    <v t="i">214</v>
    <v t="i">215</v>
    <v t="i">218</v>
    <v t="i">219</v>
    <v t="i">220</v>
    <v t="i">221</v>
    <v t="i">222</v>
    <v t="i">225</v>
    <v t="i">227</v>
    <v t="i">228</v>
    <v t="i">229</v>
    <v t="i">232</v>
    <v t="i">233</v>
    <v t="i">234</v>
    <v t="i">235</v>
    <v t="i">239</v>
    <v t="i">240</v>
    <v t="i">241</v>
    <v t="i">242</v>
    <v t="i">243</v>
    <v t="i">246</v>
    <v t="i">247</v>
    <v t="i">248</v>
    <v t="i">249</v>
    <v t="i">250</v>
    <v t="i">253</v>
    <v t="i">254</v>
    <v t="i">255</v>
    <v t="i">256</v>
    <v t="i">257</v>
    <v t="i">260</v>
    <v t="i">261</v>
    <v t="i">262</v>
    <v t="i">263</v>
    <v t="i">264</v>
    <v t="i">267</v>
    <v t="i">268</v>
    <v t="i">269</v>
    <v t="i">270</v>
    <v t="i">271</v>
    <v t="i">275</v>
    <v t="i">276</v>
    <v t="i">277</v>
    <v t="i">278</v>
    <v t="i">281</v>
    <v t="i">282</v>
    <v t="i">283</v>
    <v t="i">284</v>
    <v t="i">285</v>
    <v t="i">288</v>
    <v t="i">289</v>
    <v t="i">290</v>
    <v t="i">291</v>
    <v t="i">295</v>
    <v t="i">296</v>
    <v t="i">297</v>
    <v t="i">298</v>
    <v t="i">299</v>
    <v t="i">302</v>
    <v t="i">303</v>
    <v t="i">304</v>
    <v t="i">305</v>
    <v t="i">306</v>
    <v t="i">309</v>
    <v t="i">310</v>
    <v t="i">311</v>
    <v t="i">312</v>
    <v t="i">313</v>
    <v t="i">316</v>
    <v t="i">317</v>
    <v t="i">318</v>
    <v t="i">319</v>
    <v t="i">320</v>
    <v t="i">323</v>
    <v t="i">324</v>
    <v t="i">325</v>
    <v t="i">326</v>
    <v t="i">327</v>
    <v t="i">330</v>
    <v t="i">331</v>
    <v t="i">332</v>
    <v t="i">333</v>
    <v t="i">334</v>
    <v t="i">337</v>
    <v t="i">338</v>
    <v t="i">339</v>
    <v t="i">340</v>
    <v t="i">341</v>
    <v t="i">344</v>
    <v t="i">345</v>
    <v t="i">346</v>
    <v t="i">347</v>
    <v t="i">348</v>
    <v t="i">351</v>
    <v t="i">352</v>
    <v t="i">353</v>
    <v t="i">354</v>
    <v t="i">355</v>
    <v t="i">359</v>
    <v t="i">360</v>
    <v t="i">361</v>
    <v t="i">362</v>
    <v t="i">365</v>
    <v t="i">366</v>
    <v t="i">367</v>
    <v t="i">368</v>
    <v t="i">369</v>
    <v t="i">372</v>
    <v t="i">373</v>
    <v t="i">374</v>
    <v t="i">375</v>
    <v t="i">376</v>
    <v t="i">379</v>
    <v t="i">380</v>
    <v t="i">381</v>
    <v t="i">382</v>
    <v t="i">383</v>
    <v t="i">386</v>
    <v t="i">387</v>
    <v t="i">388</v>
    <v t="i">389</v>
    <v t="i">393</v>
    <v t="i">394</v>
    <v t="i">395</v>
    <v t="i">396</v>
    <v t="i">397</v>
    <v t="i">400</v>
    <v t="i">401</v>
    <v t="i">402</v>
    <v t="i">403</v>
    <v t="i">404</v>
    <v t="i">407</v>
    <v t="i">409</v>
    <v t="i">410</v>
    <v t="i">411</v>
    <v t="i">414</v>
    <v t="i">415</v>
    <v t="i">416</v>
    <v t="i">417</v>
    <v t="i">418</v>
    <v t="i">421</v>
    <v t="i">422</v>
    <v t="i">423</v>
    <v t="i">424</v>
    <v t="i">428</v>
    <v t="i">429</v>
    <v t="i">430</v>
    <v t="i">431</v>
    <v t="i">432</v>
    <v t="i">435</v>
    <v t="i">436</v>
    <v t="i">437</v>
    <v t="i">438</v>
    <v t="i">439</v>
    <v t="i">442</v>
    <v t="i">443</v>
    <v t="i">444</v>
    <v t="i">445</v>
    <v t="i">446</v>
    <v t="i">449</v>
    <v t="i">450</v>
    <v t="i">451</v>
    <v t="i">456</v>
    <v t="i">457</v>
    <v t="i">458</v>
    <v t="i">459</v>
    <v t="i">460</v>
    <v t="i">463</v>
    <v t="i">464</v>
    <v t="i">465</v>
    <v t="i">466</v>
    <v t="i">467</v>
    <v t="i">470</v>
    <v t="i">471</v>
    <v t="i">472</v>
    <v t="i">473</v>
    <v t="i">474</v>
    <v t="i">477</v>
    <v t="i">478</v>
    <v t="i">479</v>
    <v t="i">480</v>
    <v t="i">481</v>
    <v t="i">484</v>
    <v t="i">486</v>
    <v t="i">487</v>
    <v t="i">488</v>
    <v t="i">491</v>
    <v t="i">492</v>
    <v t="i">493</v>
    <v t="i">494</v>
    <v t="i">495</v>
    <v t="i">498</v>
    <v t="i">499</v>
    <v t="i">500</v>
    <v t="i">501</v>
    <v t="i">502</v>
    <v t="i">505</v>
    <v t="i">506</v>
    <v t="i">507</v>
    <v t="i">508</v>
    <v t="i">509</v>
    <v t="i">512</v>
    <v t="i">513</v>
    <v t="i">514</v>
    <v t="i">515</v>
    <v t="i">516</v>
    <v t="i">519</v>
    <v t="i">520</v>
    <v t="i">521</v>
    <v t="i">522</v>
    <v t="i">523</v>
    <v t="i">526</v>
    <v t="i">527</v>
    <v t="i">528</v>
    <v t="i">529</v>
    <v t="i">530</v>
    <v t="i">533</v>
    <v t="i">534</v>
    <v t="i">535</v>
    <v t="i">536</v>
    <v t="i">537</v>
    <v t="i">540</v>
    <v t="i">541</v>
    <v t="i">542</v>
    <v t="i">543</v>
    <v t="i">544</v>
    <v t="i">547</v>
    <v t="i">548</v>
    <v t="i">549</v>
    <v t="i">550</v>
    <v t="i">551</v>
    <v t="i">554</v>
    <v t="i">555</v>
    <v t="i">556</v>
    <v t="i">557</v>
    <v t="i">558</v>
    <v t="i">561</v>
    <v t="i">562</v>
    <v t="i">563</v>
    <v t="i">564</v>
    <v t="i">565</v>
    <v t="i">568</v>
    <v t="i">569</v>
    <v t="i">570</v>
    <v t="i">571</v>
    <v t="i">572</v>
    <v t="i">575</v>
    <v t="i">576</v>
    <v t="i">577</v>
    <v t="i">578</v>
    <v t="i">579</v>
    <v t="i">582</v>
    <v t="i">583</v>
    <v t="i">584</v>
    <v t="i">585</v>
    <v t="i">586</v>
    <v t="i">589</v>
    <v t="i">590</v>
    <v t="i">592</v>
    <v t="i">593</v>
    <v t="i">596</v>
    <v t="i">597</v>
    <v t="i">599</v>
    <v t="i">600</v>
    <v t="i">603</v>
    <v t="i">604</v>
    <v t="i">605</v>
    <v t="i">606</v>
    <v t="i">607</v>
    <v t="i">610</v>
    <v t="i">611</v>
    <v t="i">612</v>
    <v t="i">613</v>
    <v t="i">614</v>
    <v t="i">617</v>
    <v t="i">618</v>
    <v t="i">619</v>
    <v t="i">621</v>
    <v t="i">624</v>
    <v t="i">625</v>
    <v t="i">626</v>
    <v t="i">628</v>
    <v t="i">631</v>
    <v t="i">632</v>
    <v t="i">633</v>
    <v t="i">634</v>
    <v t="i">635</v>
    <v t="i">638</v>
    <v t="i">640</v>
    <v t="i">641</v>
    <v t="i">642</v>
    <v t="i">645</v>
    <v t="i">646</v>
    <v t="i">647</v>
    <v t="i">648</v>
    <v t="i">649</v>
    <v t="i">652</v>
    <v t="i">653</v>
    <v t="i">654</v>
    <v t="i">656</v>
    <v t="i">659</v>
    <v t="i">660</v>
    <v t="i">661</v>
    <v t="i">662</v>
    <v t="i">663</v>
    <v t="i">666</v>
    <v t="i">667</v>
    <v t="i">668</v>
    <v t="i">669</v>
    <v t="i">670</v>
    <v t="i">673</v>
    <v t="i">674</v>
    <v t="i">675</v>
    <v t="i">677</v>
    <v t="i">680</v>
    <v t="i">681</v>
    <v t="i">682</v>
    <v t="i">683</v>
    <v t="i">684</v>
    <v t="i">687</v>
    <v t="i">688</v>
    <v t="i">689</v>
    <v t="i">690</v>
    <v t="i">694</v>
    <v t="i">695</v>
    <v t="i">696</v>
    <v t="i">697</v>
    <v t="i">698</v>
    <v t="i">701</v>
    <v t="i">702</v>
    <v t="i">703</v>
    <v t="i">704</v>
    <v t="i">705</v>
    <v t="i">708</v>
    <v t="i">709</v>
    <v t="i">710</v>
    <v t="i">711</v>
    <v t="i">712</v>
    <v t="i">715</v>
    <v t="i">716</v>
    <v t="i">717</v>
    <v t="i">718</v>
    <v t="i">719</v>
    <v t="i">722</v>
    <v t="i">724</v>
    <v t="i">725</v>
    <v t="i">726</v>
    <v t="i">729</v>
    <v t="i">730</v>
    <v t="i">731</v>
    <v t="i">732</v>
    <v t="i">733</v>
    <v t="i">736</v>
    <v t="i">737</v>
    <v t="i">738</v>
    <v t="i">739</v>
    <v t="i">740</v>
    <v t="i">743</v>
    <v t="i">744</v>
    <v t="i">745</v>
    <v t="i">746</v>
    <v t="i">747</v>
    <v t="i">750</v>
    <v t="i">751</v>
    <v t="i">752</v>
    <v t="i">753</v>
    <v t="i">754</v>
    <v t="i">757</v>
    <v t="i">758</v>
    <v t="i">759</v>
    <v t="i">760</v>
    <v t="i">761</v>
    <v t="i">764</v>
    <v t="i">765</v>
    <v t="i">766</v>
    <v t="i">767</v>
    <v t="i">768</v>
    <v t="i">771</v>
    <v t="i">772</v>
    <v t="i">773</v>
    <v t="i">774</v>
    <v t="i">775</v>
    <v t="i">778</v>
    <v t="i">779</v>
    <v t="i">780</v>
    <v t="i">781</v>
    <v t="i">782</v>
    <v t="i">785</v>
    <v t="i">786</v>
    <v t="i">787</v>
    <v t="i">788</v>
    <v t="i">789</v>
    <v t="i">793</v>
    <v t="i">794</v>
    <v t="i">795</v>
    <v t="i">796</v>
    <v t="i">799</v>
    <v t="i">800</v>
    <v t="i">801</v>
    <v t="i">802</v>
    <v t="i">803</v>
    <v t="i">806</v>
    <v t="i">807</v>
    <v t="i">808</v>
    <v t="i">810</v>
    <v t="i">813</v>
    <v t="i">814</v>
    <v t="i">815</v>
    <v t="i">816</v>
    <v t="i">817</v>
    <v t="i">820</v>
    <v t="i">821</v>
    <v t="i">822</v>
    <v t="i">823</v>
    <v t="i">824</v>
    <v t="i">827</v>
    <v t="i">828</v>
    <v t="i">829</v>
    <v t="i">830</v>
    <v t="i">831</v>
    <v t="i">834</v>
    <v t="i">835</v>
    <v t="i">837</v>
    <v t="i">841</v>
    <v t="i">842</v>
    <v t="i">843</v>
    <v t="i">844</v>
    <v t="i">845</v>
    <v t="i">849</v>
    <v t="i">851</v>
    <v t="i">852</v>
    <v t="i">855</v>
    <v t="i">856</v>
    <v t="i">857</v>
    <v t="i">858</v>
    <v t="i">859</v>
    <v t="i">862</v>
    <v t="i">863</v>
    <v t="i">864</v>
    <v t="i">865</v>
    <v t="i">866</v>
    <v t="i">869</v>
    <v t="i">870</v>
    <v t="i">871</v>
    <v t="i">872</v>
    <v t="i">873</v>
    <v t="i">876</v>
    <v t="i">877</v>
    <v t="i">878</v>
    <v t="i">879</v>
    <v t="i">880</v>
    <v t="i">883</v>
    <v t="i">884</v>
    <v t="i">886</v>
    <v t="i">887</v>
    <v t="i">890</v>
    <v t="i">891</v>
    <v t="i">892</v>
    <v t="i">893</v>
    <v t="i">894</v>
    <v t="i">897</v>
    <v t="i">898</v>
    <v t="i">899</v>
    <v t="i">900</v>
    <v t="i">901</v>
    <v t="i">904</v>
    <v t="i">905</v>
    <v t="i">906</v>
    <v t="i">907</v>
    <v t="i">908</v>
    <v t="i">911</v>
    <v t="i">912</v>
    <v t="i">913</v>
    <v t="i">914</v>
    <v t="i">915</v>
    <v t="i">918</v>
    <v t="i">919</v>
    <v t="i">920</v>
    <v t="i">921</v>
    <v t="i">922</v>
    <v t="i">925</v>
    <v t="i">926</v>
    <v t="i">927</v>
    <v t="i">928</v>
    <v t="i">929</v>
    <v t="i">932</v>
    <v t="i">933</v>
    <v t="i">934</v>
    <v t="i">935</v>
    <v t="i">936</v>
    <v t="i">939</v>
    <v t="i">940</v>
    <v t="i">941</v>
    <v t="i">942</v>
    <v t="i">943</v>
    <v t="i">946</v>
    <v t="i">947</v>
    <v t="i">948</v>
    <v t="i">949</v>
    <v t="i">950</v>
    <v t="i">954</v>
    <v t="i">955</v>
    <v t="i">957</v>
    <v t="i">960</v>
    <v t="i">961</v>
    <v t="i">962</v>
    <v t="i">963</v>
    <v t="i">964</v>
    <v t="i">967</v>
    <v t="i">968</v>
    <v t="i">969</v>
    <v t="i">970</v>
    <v t="i">971</v>
    <v t="i">975</v>
    <v t="i">976</v>
    <v t="i">977</v>
    <v t="i">978</v>
    <v t="i">981</v>
    <v t="i">983</v>
    <v t="i">984</v>
    <v t="i">985</v>
    <v t="i">988</v>
    <v t="i">989</v>
    <v t="i">990</v>
    <v t="i">991</v>
    <v t="i">992</v>
    <v t="i">995</v>
    <v t="i">996</v>
    <v t="i">997</v>
    <v t="i">998</v>
    <v t="i">999</v>
    <v t="i">1002</v>
    <v t="i">1003</v>
    <v t="i">1005</v>
    <v t="i">1006</v>
    <v t="i">1009</v>
    <v t="i">1011</v>
    <v t="i">1012</v>
    <v t="i">1013</v>
    <v t="i">1016</v>
    <v t="i">1017</v>
    <v t="i">1018</v>
    <v t="i">1019</v>
    <v t="i">1020</v>
    <v t="i">1024</v>
    <v t="i">1025</v>
    <v t="i">1026</v>
    <v t="i">1027</v>
    <v t="i">1029</v>
    <v t="i">1031</v>
    <v t="i">1032</v>
    <v t="i">1033</v>
    <v t="i">1034</v>
    <v t="i">1037</v>
    <v t="i">1038</v>
    <v t="i">1039</v>
    <v t="i">1040</v>
    <v t="i">1041</v>
    <v t="i">1044</v>
    <v t="i">1046</v>
    <v t="i">1047</v>
    <v t="i">1048</v>
    <v t="i">1051</v>
    <v t="i">1052</v>
    <v t="i">1053</v>
    <v t="i">1054</v>
    <v t="i">1055</v>
    <v t="i">1058</v>
    <v t="i">1059</v>
    <v t="i">1060</v>
    <v t="i">1061</v>
    <v t="i">1062</v>
    <v t="i">1065</v>
    <v t="i">1066</v>
    <v t="i">1067</v>
    <v t="i">1068</v>
    <v t="i">1069</v>
    <v t="i">1072</v>
    <v t="i">1073</v>
    <v t="i">1074</v>
    <v t="i">1075</v>
    <v t="i">1076</v>
    <v t="i">1079</v>
    <v t="i">1080</v>
    <v t="i">1081</v>
    <v t="i">1082</v>
    <v t="i">1083</v>
    <v t="i">1086</v>
    <v t="i">1087</v>
    <v t="i">1089</v>
    <v t="i">1090</v>
    <v t="i">1093</v>
    <v t="i">1094</v>
    <v t="i">1095</v>
    <v t="i">1096</v>
    <v t="i">1097</v>
    <v t="i">1100</v>
    <v t="i">1101</v>
    <v t="i">1102</v>
    <v t="i">1103</v>
    <v t="i">1104</v>
    <v t="i">1107</v>
    <v t="i">1108</v>
    <v t="i">1109</v>
    <v t="i">1110</v>
    <v t="i">1111</v>
    <v t="i">1114</v>
    <v t="i">1115</v>
    <v t="i">1116</v>
    <v t="i">1117</v>
    <v t="i">1118</v>
    <v t="i">1121</v>
    <v t="i">1122</v>
    <v t="i">1123</v>
    <v t="i">1124</v>
    <v t="i">1125</v>
    <v t="i">1126</v>
    <v t="i">1128</v>
    <v t="i">1129</v>
    <v t="i">1130</v>
    <v t="i">1131</v>
    <v t="i">1132</v>
    <v t="i">1135</v>
    <v t="i">1136</v>
    <v t="i">1137</v>
    <v t="i">1138</v>
    <v t="i">1139</v>
    <v t="i">1142</v>
    <v t="i">1143</v>
    <v t="i">1144</v>
    <v t="i">1145</v>
    <v t="i">1149</v>
    <v t="i">1150</v>
    <v t="i">1151</v>
    <v t="i">1152</v>
    <v t="i">1153</v>
    <v t="i">1156</v>
    <v t="i">1157</v>
    <v t="i">1158</v>
    <v t="i">1159</v>
    <v t="i">1160</v>
    <v t="i">1163</v>
    <v t="i">1165</v>
    <v t="i">1166</v>
    <v t="i">1167</v>
    <v t="i">1170</v>
    <v t="i">1171</v>
    <v t="i">1172</v>
    <v t="i">1173</v>
    <v t="i">1174</v>
    <v t="i">1177</v>
    <v t="i">1178</v>
    <v t="i">1179</v>
    <v t="i">1180</v>
    <v t="i">1181</v>
    <v t="i">1184</v>
    <v t="i">1185</v>
    <v t="i">1186</v>
    <v t="i">1188</v>
    <v t="i">1192</v>
    <v t="i">1193</v>
    <v t="i">1194</v>
    <v t="i">1198</v>
    <v t="i">1200</v>
    <v t="i">1201</v>
    <v t="i">1202</v>
    <v t="i">1205</v>
    <v t="i">1206</v>
    <v t="i">1207</v>
    <v t="i">1208</v>
    <v t="i">1209</v>
    <v t="i">1212</v>
    <v t="i">1213</v>
    <v t="i">1214</v>
    <v t="i">1215</v>
    <v t="i">1219</v>
    <v t="i">1220</v>
    <v t="i">1221</v>
    <v t="i">1222</v>
    <v t="i">1223</v>
    <v t="i">1226</v>
    <v t="i">1227</v>
    <v t="i">1228</v>
    <v t="i">1229</v>
    <v t="i">1230</v>
    <v t="i">1233</v>
    <v t="i">1234</v>
    <v t="i">1235</v>
    <v t="i">1236</v>
    <v t="i">1237</v>
    <v t="i">1241</v>
    <v t="i">1242</v>
    <v t="i">1243</v>
    <v t="i">1244</v>
    <v t="i">1247</v>
    <v t="i">1248</v>
    <v t="i">1249</v>
    <v t="i">1250</v>
    <v t="i">1251</v>
    <v t="i">1254</v>
    <v t="i">1255</v>
    <v t="i">1256</v>
    <v t="i">1257</v>
    <v t="i">1258</v>
    <v t="i">1261</v>
    <v t="i">1262</v>
    <v t="i">1263</v>
    <v t="i">1264</v>
    <v t="i">1265</v>
    <v t="i">1268</v>
    <v t="i">1269</v>
    <v t="i">1270</v>
    <v t="i">1271</v>
    <v t="i">1272</v>
    <v t="i">1275</v>
    <v t="i">1276</v>
    <v t="i">1277</v>
    <v t="i">1278</v>
    <v t="i">1279</v>
    <v t="i">1282</v>
    <v t="i">1283</v>
    <v t="i">1284</v>
    <v t="i">1285</v>
    <v t="i">1286</v>
    <v t="i">1289</v>
    <v t="i">1290</v>
    <v t="i">1291</v>
    <v t="i">1292</v>
    <v t="i">1293</v>
    <v t="i">1296</v>
    <v t="i">1297</v>
    <v t="i">1298</v>
    <v t="i">1299</v>
    <v t="i">1300</v>
    <v t="i">1303</v>
    <v t="i">1304</v>
    <v t="i">1305</v>
    <v t="i">1306</v>
    <v t="i">1307</v>
    <v t="i">1310</v>
    <v t="i">1311</v>
    <v t="i">1312</v>
    <v t="i">1313</v>
    <v t="i">1314</v>
    <v t="i">1317</v>
    <v t="i">1318</v>
    <v t="i">1319</v>
    <v t="i">1320</v>
    <v t="i">1321</v>
    <v t="i">1324</v>
    <v t="i">1325</v>
    <v t="i">1326</v>
    <v t="i">1327</v>
    <v t="i">1328</v>
    <v t="i">1331</v>
    <v t="i">1332</v>
    <v t="i">1333</v>
    <v t="i">1334</v>
    <v t="i">1335</v>
    <v t="i">1338</v>
    <v t="i">1339</v>
    <v t="i">1340</v>
    <v t="i">1341</v>
    <v t="i">1342</v>
    <v t="i">1345</v>
    <v t="i">1346</v>
    <v t="i">1347</v>
    <v t="i">1348</v>
    <v t="i">1349</v>
    <v t="i">1352</v>
    <v t="i">1353</v>
    <v t="i">1354</v>
    <v t="i">1355</v>
    <v t="i">1356</v>
    <v t="i">1359</v>
    <v t="i">1360</v>
    <v t="i">1361</v>
    <v t="i">1362</v>
    <v t="i">1363</v>
    <v t="i">1366</v>
    <v t="i">1367</v>
    <v t="i">1368</v>
    <v t="i">1369</v>
    <v t="i">1373</v>
    <v t="i">1374</v>
    <v t="i">1375</v>
    <v t="i">1376</v>
    <v t="i">1377</v>
    <v t="i">1380</v>
    <v t="i">1381</v>
    <v t="i">1382</v>
    <v t="i">1383</v>
    <v t="i">1384</v>
    <v t="i">1387</v>
    <v t="i">1388</v>
    <v t="i">1389</v>
    <v t="i">1390</v>
    <v t="i">1391</v>
    <v t="i">1394</v>
    <v t="i">1395</v>
    <v t="i">1396</v>
    <v t="i">1397</v>
    <v t="i">1398</v>
    <v t="i">1401</v>
    <v t="i">1402</v>
    <v t="i">1403</v>
    <v t="i">1404</v>
    <v t="i">1405</v>
    <v t="i">1408</v>
    <v t="i">1409</v>
    <v t="i">1410</v>
    <v t="i">1411</v>
    <v t="i">1412</v>
    <v t="i">1413</v>
    <v t="i">1416</v>
    <v t="i">1417</v>
    <v t="i">1418</v>
    <v t="i">1419</v>
    <v t="i">1422</v>
    <v t="i">1423</v>
    <v t="i">1424</v>
    <v t="i">1425</v>
    <v t="i">1426</v>
    <v t="i">1430</v>
    <v t="i">1431</v>
    <v t="i">1432</v>
    <v t="i">1433</v>
    <v t="i">1436</v>
    <v t="i">1437</v>
    <v t="i">1438</v>
    <v t="i">1439</v>
    <v t="i">1440</v>
    <v t="i">1443</v>
    <v t="i">1444</v>
    <v t="i">1445</v>
    <v t="i">1446</v>
    <v t="i">1447</v>
    <v t="i">1450</v>
    <v t="i">1451</v>
    <v t="i">1452</v>
    <v t="i">1453</v>
    <v t="i">1457</v>
    <v t="i">1458</v>
    <v t="i">1459</v>
    <v t="i">1460</v>
    <v t="i">1461</v>
    <v t="i">1464</v>
    <v t="i">1465</v>
    <v t="i">1466</v>
    <v t="i">1467</v>
    <v t="i">1468</v>
    <v t="i">1471</v>
    <v t="i">1472</v>
    <v t="i">1473</v>
    <v t="i">1474</v>
    <v t="i">1475</v>
    <v t="i">1478</v>
    <v t="i">1479</v>
    <v t="i">1480</v>
    <v t="i">1481</v>
    <v t="i">1482</v>
    <v t="i">1485</v>
    <v t="i">1487</v>
    <v t="i">1488</v>
    <v t="i">1489</v>
    <v t="i">1492</v>
    <v t="i">1493</v>
    <v t="i">1494</v>
    <v t="i">1495</v>
    <v t="i">1496</v>
    <v t="i">1499</v>
    <v t="i">1500</v>
    <v t="i">1501</v>
    <v t="i">1502</v>
    <v t="i">1503</v>
    <v t="i">1506</v>
    <v t="i">1507</v>
    <v t="i">1508</v>
    <v t="i">1509</v>
    <v t="i">1510</v>
    <v t="i">1513</v>
    <v t="i">1514</v>
    <v t="i">1515</v>
    <v t="i">1516</v>
    <v t="i">1517</v>
    <v t="i">1520</v>
    <v t="i">1521</v>
    <v t="i">1522</v>
    <v t="i">1523</v>
    <v t="i">1524</v>
    <v t="i">1527</v>
    <v t="i">1528</v>
    <v t="i">1529</v>
    <v t="i">1531</v>
    <v t="i">1534</v>
    <v t="i">1535</v>
    <v t="i">1536</v>
    <v t="i">1537</v>
    <v t="i">1538</v>
    <v t="i">1542</v>
    <v t="i">1543</v>
  </a>
  <a r="1" c="1047">
    <v>8179.5</v>
    <v>8192.25</v>
    <v>8190.5</v>
    <v>8273.7999999999993</v>
    <v>8243.7999999999993</v>
    <v>8236.0499999999993</v>
    <v>8288.6</v>
    <v>8380.65</v>
    <v>8407.2000000000007</v>
    <v>8400.35</v>
    <v>8412.7999999999993</v>
    <v>8398</v>
    <v>8417</v>
    <v>8435.1</v>
    <v>8349.35</v>
    <v>8391.5</v>
    <v>8475.7999999999993</v>
    <v>8602.75</v>
    <v>8641.25</v>
    <v>8632.75</v>
    <v>8561.2999999999993</v>
    <v>8716.4</v>
    <v>8734.25</v>
    <v>8740.9500000000007</v>
    <v>8801.0499999999993</v>
    <v>8768.2999999999993</v>
    <v>8769.0499999999993</v>
    <v>8778.4</v>
    <v>8793.5499999999993</v>
    <v>8805.0499999999993</v>
    <v>8792.2999999999993</v>
    <v>8724.7000000000007</v>
    <v>8778</v>
    <v>8821.7000000000007</v>
    <v>8879.2000000000007</v>
    <v>8907.85</v>
    <v>8926.9</v>
    <v>8939.5</v>
    <v>8896.7000000000007</v>
    <v>8879.6</v>
    <v>8945.7999999999993</v>
    <v>8899.75</v>
    <v>8897.5499999999993</v>
    <v>8963.4500000000007</v>
    <v>8946.9</v>
    <v>8924.2999999999993</v>
    <v>8927</v>
    <v>8934.5499999999993</v>
    <v>9087</v>
    <v>9084.7999999999993</v>
    <v>9153.7000000000007</v>
    <v>9160.0499999999993</v>
    <v>9126.85</v>
    <v>9121.5</v>
    <v>9030.4500000000007</v>
    <v>9086.2999999999993</v>
    <v>9108</v>
    <v>9045.2000000000007</v>
    <v>9100.7999999999993</v>
    <v>9143.7999999999993</v>
    <v>9173.75</v>
    <v>9173.75</v>
    <v>9237.85</v>
    <v>9265.15</v>
    <v>9261.9500000000007</v>
    <v>9198.2999999999993</v>
    <v>9181.4500000000007</v>
    <v>9237</v>
    <v>9203.4500000000007</v>
    <v>9150.7999999999993</v>
    <v>9139.2999999999993</v>
    <v>9105.15</v>
    <v>9103.5</v>
    <v>9136.4</v>
    <v>9119.4</v>
    <v>9217.9500000000007</v>
    <v>9306.6</v>
    <v>9351.85</v>
    <v>9342.15</v>
    <v>9304.0499999999993</v>
    <v>9313.7999999999993</v>
    <v>9311.9500000000007</v>
    <v>9359.9</v>
    <v>9285.2999999999993</v>
    <v>9314.0499999999993</v>
    <v>9316.85</v>
    <v>9407.2999999999993</v>
    <v>9422.4</v>
    <v>9400.9</v>
    <v>9445.4</v>
    <v>9512.25</v>
    <v>9525.75</v>
    <v>9429.4500000000007</v>
    <v>9427.9</v>
    <v>9438.25</v>
    <v>9386.15</v>
    <v>9360.5499999999993</v>
    <v>9509.75</v>
    <v>9595.1</v>
    <v>9604.9</v>
    <v>9624.5499999999993</v>
    <v>9621.25</v>
    <v>9616.1</v>
    <v>9653.5</v>
    <v>9675.1</v>
    <v>9637.15</v>
    <v>9663.9</v>
    <v>9647.25</v>
    <v>9668.25</v>
    <v>9616.4</v>
    <v>9606.9</v>
    <v>9618.15</v>
    <v>9578.0499999999993</v>
    <v>9588.0499999999993</v>
    <v>9657.5499999999993</v>
    <v>9653.5</v>
    <v>9633.6</v>
    <v>9630</v>
    <v>9574.9500000000007</v>
    <v>9511.4</v>
    <v>9491.25</v>
    <v>9504.1</v>
    <v>9520.9</v>
    <v>9615</v>
    <v>9613.2999999999993</v>
    <v>9637.6</v>
    <v>9674.5499999999993</v>
    <v>9665.7999999999993</v>
    <v>9771.0499999999993</v>
    <v>9786.0499999999993</v>
    <v>9816.1</v>
    <v>9891.7000000000007</v>
    <v>9886.35</v>
    <v>9915.9500000000007</v>
    <v>9827.15</v>
    <v>9899.6</v>
    <v>9873.2999999999993</v>
    <v>9915.25</v>
    <v>9966.4</v>
    <v>9964.5499999999993</v>
    <v>10020.65</v>
    <v>10020.549999999999</v>
    <v>10014.5</v>
    <v>10077.1</v>
    <v>10114.65</v>
    <v>10081.5</v>
    <v>10013.65</v>
    <v>10066.4</v>
    <v>10057.4</v>
    <v>9978.5499999999993</v>
    <v>9908.0499999999993</v>
    <v>9820.25</v>
    <v>9710.7999999999993</v>
    <v>9794.15</v>
    <v>9897.2999999999993</v>
    <v>9904.15</v>
    <v>9837.4</v>
    <v>9754.35</v>
    <v>9765.5499999999993</v>
    <v>9852.5</v>
    <v>9857.0499999999993</v>
    <v>9912.7999999999993</v>
    <v>9796.0499999999993</v>
    <v>9884.4</v>
    <v>9917.9</v>
    <v>9974.4</v>
    <v>9912.85</v>
    <v>9952.2000000000007</v>
    <v>9916.2000000000007</v>
    <v>9929.9</v>
    <v>9934.7999999999993</v>
    <v>10006.049999999999</v>
    <v>10093.049999999999</v>
    <v>10079.299999999999</v>
    <v>10086.6</v>
    <v>10085.4</v>
    <v>10153.1</v>
    <v>10147.549999999999</v>
    <v>10141.15</v>
    <v>10121.9</v>
    <v>9964.4</v>
    <v>9872.6</v>
    <v>9871.5</v>
    <v>9735.75</v>
    <v>9768.9500000000007</v>
    <v>9788.6</v>
    <v>9859.5</v>
    <v>9914.9</v>
    <v>9888.7000000000007</v>
    <v>9979.7000000000007</v>
    <v>9988.75</v>
    <v>10016.950000000001</v>
    <v>9984.7999999999993</v>
    <v>10096.4</v>
    <v>10167.450000000001</v>
    <v>10230.85</v>
    <v>10234.450000000001</v>
    <v>10210.85</v>
    <v>10146.549999999999</v>
    <v>10184.85</v>
    <v>10207.700000000001</v>
    <v>10295.35</v>
    <v>10343.799999999999</v>
    <v>10323.049999999999</v>
    <v>10363.65</v>
    <v>10335.299999999999</v>
    <v>10440.5</v>
    <v>10423.799999999999</v>
    <v>10452.5</v>
    <v>10451.799999999999</v>
    <v>10350.15</v>
    <v>10303.15</v>
    <v>10308.950000000001</v>
    <v>10321.75</v>
    <v>10224.950000000001</v>
    <v>10186.6</v>
    <v>10118.049999999999</v>
    <v>10214.75</v>
    <v>10283.6</v>
    <v>10298.75</v>
    <v>10326.9</v>
    <v>10342.299999999999</v>
    <v>10348.75</v>
    <v>10389.700000000001</v>
    <v>10399.549999999999</v>
    <v>10370.25</v>
    <v>10361.299999999999</v>
    <v>10226.549999999999</v>
    <v>10121.799999999999</v>
    <v>10127.75</v>
    <v>10118.25</v>
    <v>10044.1</v>
    <v>10166.700000000001</v>
    <v>10265.65</v>
    <v>10322.25</v>
    <v>10240.15</v>
    <v>10192.950000000001</v>
    <v>10252.1</v>
    <v>10333.25</v>
    <v>10388.75</v>
    <v>10463.200000000001</v>
    <v>10444.200000000001</v>
    <v>10440.299999999999</v>
    <v>10493</v>
    <v>10531.5</v>
    <v>10490.75</v>
    <v>10477.9</v>
    <v>10530.7</v>
    <v>10435.549999999999</v>
    <v>10442.200000000001</v>
    <v>10443.200000000001</v>
    <v>10504.8</v>
    <v>10558.85</v>
    <v>10623.6</v>
    <v>10637</v>
    <v>10632.2</v>
    <v>10651.2</v>
    <v>10681.25</v>
    <v>10741.55</v>
    <v>10700.45</v>
    <v>10788.55</v>
    <v>10817</v>
    <v>10894.7</v>
    <v>10966.2</v>
    <v>11083.7</v>
    <v>11086</v>
    <v>11069.65</v>
    <v>11130.4</v>
    <v>11049.65</v>
    <v>11027.7</v>
    <v>11016.9</v>
    <v>10760.6</v>
    <v>10666.55</v>
    <v>10498.25</v>
    <v>10476.700000000001</v>
    <v>10576.85</v>
    <v>10454.950000000001</v>
    <v>10539.75</v>
    <v>10500.9</v>
    <v>10545.5</v>
    <v>10452.299999999999</v>
    <v>10378.4</v>
    <v>10360.4</v>
    <v>10397.450000000001</v>
    <v>10382.700000000001</v>
    <v>10491.05</v>
    <v>10582.6</v>
    <v>10554.3</v>
    <v>10492.85</v>
    <v>10458.35</v>
    <v>10358.85</v>
    <v>10249.25</v>
    <v>10154.200000000001</v>
    <v>10242.65</v>
    <v>10226.85</v>
    <v>10421.4</v>
    <v>10426.85</v>
    <v>10410.9</v>
    <v>10360.15</v>
    <v>10195.15</v>
    <v>10094.25</v>
    <v>10124.35</v>
    <v>10155.25</v>
    <v>10114.75</v>
    <v>9998.0499999999993</v>
    <v>10130.65</v>
    <v>10184.15</v>
    <v>10113.700000000001</v>
    <v>10211.799999999999</v>
    <v>10245</v>
    <v>10128.4</v>
    <v>10325.15</v>
    <v>10331.6</v>
    <v>10379.35</v>
    <v>10402.25</v>
    <v>10417.15</v>
    <v>10458.65</v>
    <v>10480.6</v>
    <v>10528.35</v>
    <v>10548.7</v>
    <v>10526.2</v>
    <v>10565.3</v>
    <v>10564.05</v>
    <v>10584.7</v>
    <v>10614.35</v>
    <v>10570.55</v>
    <v>10617.8</v>
    <v>10692.3</v>
    <v>10739.35</v>
    <v>10718.05</v>
    <v>10679.65</v>
    <v>10618.25</v>
    <v>10715.5</v>
    <v>10717.8</v>
    <v>10741.7</v>
    <v>10716.55</v>
    <v>10806.5</v>
    <v>10806.6</v>
    <v>10801.85</v>
    <v>10741.1</v>
    <v>10682.7</v>
    <v>10596.4</v>
    <v>10516.7</v>
    <v>10536.7</v>
    <v>10430.35</v>
    <v>10513.85</v>
    <v>10605.15</v>
    <v>10688.65</v>
    <v>10633.3</v>
    <v>10614.35</v>
    <v>10736.15</v>
    <v>10696.2</v>
    <v>10628.5</v>
    <v>10593.15</v>
    <v>10684.65</v>
    <v>10768.35</v>
    <v>10767.65</v>
    <v>10786.95</v>
    <v>10842.85</v>
    <v>10856.7</v>
    <v>10808.05</v>
    <v>10817.7</v>
    <v>10799.85</v>
    <v>10710.45</v>
    <v>10772.05</v>
    <v>10741.1</v>
    <v>10821.85</v>
    <v>10762.45</v>
    <v>10769.15</v>
    <v>10671.4</v>
    <v>10589.1</v>
    <v>10714.3</v>
    <v>10657.3</v>
    <v>10699.9</v>
    <v>10769.9</v>
    <v>10749.75</v>
    <v>10772.65</v>
    <v>10852.9</v>
    <v>10947.25</v>
    <v>10948.3</v>
    <v>11023.2</v>
    <v>11018.9</v>
    <v>10936.85</v>
    <v>11008.05</v>
    <v>10980.45</v>
    <v>10957.1</v>
    <v>11010.2</v>
    <v>11084.75</v>
    <v>11134.3</v>
    <v>11132</v>
    <v>11167.3</v>
    <v>11278.35</v>
    <v>11319.55</v>
    <v>11356.5</v>
    <v>11346.2</v>
    <v>11244.7</v>
    <v>11360.8</v>
    <v>11387.1</v>
    <v>11389.45</v>
    <v>11450</v>
    <v>11470.7</v>
    <v>11429.5</v>
    <v>11355.75</v>
    <v>11435.1</v>
    <v>11385.05</v>
    <v>11470.75</v>
    <v>11551.75</v>
    <v>11570.9</v>
    <v>11582.75</v>
    <v>11557.1</v>
    <v>11691.95</v>
    <v>11738.5</v>
    <v>11691.9</v>
    <v>11676.8</v>
    <v>11680.5</v>
    <v>11582.35</v>
    <v>11520.3</v>
    <v>11476.95</v>
    <v>11536.9</v>
    <v>11589.1</v>
    <v>11438.1</v>
    <v>11287.5</v>
    <v>11369.9</v>
    <v>11515.2</v>
    <v>11377.75</v>
    <v>11278.9</v>
    <v>11234.35</v>
    <v>11143.1</v>
    <v>10967.4</v>
    <v>11067.45</v>
    <v>11053.8</v>
    <v>10977.55</v>
    <v>10930.45</v>
    <v>11008.3</v>
    <v>10858.25</v>
    <v>10599.25</v>
    <v>10316.450000000001</v>
    <v>10348.049999999999</v>
    <v>10301.049999999999</v>
    <v>10460.1</v>
    <v>10234.65</v>
    <v>10472.5</v>
    <v>10512.5</v>
    <v>10584.75</v>
    <v>10453.049999999999</v>
    <v>10303.549999999999</v>
    <v>10245.25</v>
    <v>10146.799999999999</v>
    <v>10224.75</v>
    <v>10124.9</v>
    <v>10030</v>
    <v>10250.85</v>
    <v>10198.4</v>
    <v>10386.6</v>
    <v>10380.450000000001</v>
    <v>10553</v>
    <v>10524</v>
    <v>10530</v>
    <v>10598.85</v>
    <v>10585.2</v>
    <v>10482.200000000001</v>
    <v>10582.5</v>
    <v>10576.3</v>
    <v>10616.7</v>
    <v>10682.2</v>
    <v>10763.4</v>
    <v>10656.2</v>
    <v>10600.05</v>
    <v>10526.75</v>
    <v>10628.6</v>
    <v>10685.6</v>
    <v>10728.85</v>
    <v>10858.7</v>
    <v>10876.75</v>
    <v>10883.75</v>
    <v>10869.5</v>
    <v>10782.9</v>
    <v>10601.15</v>
    <v>10693.7</v>
    <v>10488.45</v>
    <v>10549.15</v>
    <v>10737.6</v>
    <v>10791.55</v>
    <v>10805.45</v>
    <v>10888.35</v>
    <v>10908.7</v>
    <v>10967.3</v>
    <v>10951.7</v>
    <v>10754</v>
    <v>10663.5</v>
    <v>10729.85</v>
    <v>10779.8</v>
    <v>10859.9</v>
    <v>10862.55</v>
    <v>10910.1</v>
    <v>10792.5</v>
    <v>10672.25</v>
    <v>10727.35</v>
    <v>10771.8</v>
    <v>10802.15</v>
    <v>10855.15</v>
    <v>10821.6</v>
    <v>10794.95</v>
    <v>10737.6</v>
    <v>10886.8</v>
    <v>10890.3</v>
    <v>10905.2</v>
    <v>10906.95</v>
    <v>10961.85</v>
    <v>10922.75</v>
    <v>10831.5</v>
    <v>10849.8</v>
    <v>10780.55</v>
    <v>10661.55</v>
    <v>10652.2</v>
    <v>10651.8</v>
    <v>10830.95</v>
    <v>10893.65</v>
    <v>10912.25</v>
    <v>10934.35</v>
    <v>11062.45</v>
    <v>11069.4</v>
    <v>10943.6</v>
    <v>10888.8</v>
    <v>10831.4</v>
    <v>10793.65</v>
    <v>10746.05</v>
    <v>10724.4</v>
    <v>10640.95</v>
    <v>10604.35</v>
    <v>10735.45</v>
    <v>10789.85</v>
    <v>10791.65</v>
    <v>10880.1</v>
    <v>10835.3</v>
    <v>10806.65</v>
    <v>10792.5</v>
    <v>10863.5</v>
    <v>10987.45</v>
    <v>11053</v>
    <v>11058.2</v>
    <v>11035.4</v>
    <v>11168.05</v>
    <v>11301.2</v>
    <v>11341.7</v>
    <v>11343.25</v>
    <v>11426.85</v>
    <v>11462.2</v>
    <v>11532.4</v>
    <v>11521.05</v>
    <v>11456.9</v>
    <v>11354.25</v>
    <v>11483.25</v>
    <v>11445.05</v>
    <v>11570</v>
    <v>11623.9</v>
    <v>11669.15</v>
    <v>11713.2</v>
    <v>11643.95</v>
    <v>11598</v>
    <v>11665.95</v>
    <v>11604.5</v>
    <v>11671.95</v>
    <v>11584.3</v>
    <v>11596.7</v>
    <v>11643.45</v>
    <v>11690.35</v>
    <v>11787.15</v>
    <v>11752.8</v>
    <v>11594.45</v>
    <v>11575.95</v>
    <v>11726.15</v>
    <v>11641.8</v>
    <v>11754.65</v>
    <v>11748.15</v>
    <v>11724.75</v>
    <v>11712.25</v>
    <v>11598.25</v>
    <v>11497.9</v>
    <v>11359.45</v>
    <v>11301.8</v>
    <v>11278.9</v>
    <v>11148.2</v>
    <v>11222.05</v>
    <v>11157</v>
    <v>11257.1</v>
    <v>11407.15</v>
    <v>11828.25</v>
    <v>11709.1</v>
    <v>11737.9</v>
    <v>11657.05</v>
    <v>11844.1</v>
    <v>11924.75</v>
    <v>11928.75</v>
    <v>11861.1</v>
    <v>11945.9</v>
    <v>11922.8</v>
    <v>12088.55</v>
    <v>12021.65</v>
    <v>11843.75</v>
    <v>11870.65</v>
    <v>11922.7</v>
    <v>11965.6</v>
    <v>11906.2</v>
    <v>11914.05</v>
    <v>11823.3</v>
    <v>11672.15</v>
    <v>11691.5</v>
    <v>11691.45</v>
    <v>11831.75</v>
    <v>11724.1</v>
    <v>11699.65</v>
    <v>11796.45</v>
    <v>11847.55</v>
    <v>11841.55</v>
    <v>11788.85</v>
    <v>11865.6</v>
    <v>11910.3</v>
    <v>11916.75</v>
    <v>11946.75</v>
    <v>11811.15</v>
    <v>11558.6</v>
    <v>11555.9</v>
    <v>11498.9</v>
    <v>11582.9</v>
    <v>11552.5</v>
    <v>11588.35</v>
    <v>11662.6</v>
    <v>11687.5</v>
    <v>11596.9</v>
    <v>11419.25</v>
    <v>11346.2</v>
    <v>11331.05</v>
    <v>11271.3</v>
    <v>11252.15</v>
    <v>11284.3</v>
    <v>11189.2</v>
    <v>11085.4</v>
    <v>11118</v>
    <v>10980</v>
    <v>10997.35</v>
    <v>10862.6</v>
    <v>10948.25</v>
    <v>10855.5</v>
    <v>11032.45</v>
    <v>11109.65</v>
    <v>10925.85</v>
    <v>11029.4</v>
    <v>11047.8</v>
    <v>11053.9</v>
    <v>11017</v>
    <v>10918.7</v>
    <v>10741.35</v>
    <v>10829.35</v>
    <v>11057.85</v>
    <v>11105.35</v>
    <v>11046.1</v>
    <v>10948.3</v>
    <v>11023.25</v>
    <v>10797.9</v>
    <v>10844.65</v>
    <v>10847.9</v>
    <v>10946.2</v>
    <v>11003.05</v>
    <v>11035.7</v>
    <v>10982.8</v>
    <v>11075.9</v>
    <v>11003.5</v>
    <v>10817.6</v>
    <v>10840.65</v>
    <v>10704.8</v>
    <v>11274.2</v>
    <v>11600.2</v>
    <v>11588.2</v>
    <v>11440.2</v>
    <v>11571.2</v>
    <v>11512.4</v>
    <v>11474.45</v>
    <v>11359.9</v>
    <v>11314</v>
    <v>11174.75</v>
    <v>11126.4</v>
    <v>11313.3</v>
    <v>11234.55</v>
    <v>11305.05</v>
    <v>11341.15</v>
    <v>11428.3</v>
    <v>11464</v>
    <v>11586.35</v>
    <v>11661.85</v>
    <v>11588.35</v>
    <v>11604.1</v>
    <v>11582.6</v>
    <v>11583.9</v>
    <v>11627.15</v>
    <v>11786.85</v>
    <v>11844.1</v>
    <v>11877.45</v>
    <v>11890.6</v>
    <v>11941.3</v>
    <v>11917.2</v>
    <v>11966.05</v>
    <v>12012.05</v>
    <v>11908.15</v>
    <v>11913.45</v>
    <v>11840.45</v>
    <v>11872.1</v>
    <v>11895.45</v>
    <v>11884.5</v>
    <v>11940.1</v>
    <v>11999.1</v>
    <v>11968.4</v>
    <v>11914.4</v>
    <v>12073.75</v>
    <v>12037.7</v>
    <v>12100.7</v>
    <v>12151.15</v>
    <v>12056.05</v>
    <v>12048.2</v>
    <v>11994.2</v>
    <v>12043.2</v>
    <v>12018.4</v>
    <v>11921.5</v>
    <v>11937.5</v>
    <v>11856.8</v>
    <v>11910.15</v>
    <v>11971.8</v>
    <v>12086.7</v>
    <v>12053.95</v>
    <v>12165</v>
    <v>12221.65</v>
    <v>12259.7</v>
    <v>12271.8</v>
    <v>12262.75</v>
    <v>12214.55</v>
    <v>12126.55</v>
    <v>12245.8</v>
    <v>12255.85</v>
    <v>12168.45</v>
    <v>12182.5</v>
    <v>12282.2</v>
    <v>12226.65</v>
    <v>11993.05</v>
    <v>12052.95</v>
    <v>12025.35</v>
    <v>12215.9</v>
    <v>12256.8</v>
    <v>12329.55</v>
    <v>12362.3</v>
    <v>12343.3</v>
    <v>12355.5</v>
    <v>12352.35</v>
    <v>12224.55</v>
    <v>12169.85</v>
    <v>12106.9</v>
    <v>12180.35</v>
    <v>12248.25</v>
    <v>12119</v>
    <v>12055.8</v>
    <v>12129.5</v>
    <v>12035.8</v>
    <v>11962.1</v>
    <v>11661.85</v>
    <v>11707.9</v>
    <v>11979.65</v>
    <v>12089.15</v>
    <v>12137.95</v>
    <v>12098.35</v>
    <v>12031.5</v>
    <v>12107.9</v>
    <v>12201.2</v>
    <v>12174.65</v>
    <v>12113.45</v>
    <v>12045.8</v>
    <v>11992.5</v>
    <v>12125.9</v>
    <v>12080.85</v>
    <v>11829.4</v>
    <v>11797.9</v>
    <v>11678.5</v>
    <v>11633.3</v>
    <v>11201.75</v>
    <v>11132.75</v>
    <v>11303.3</v>
    <v>11251</v>
    <v>11269</v>
    <v>10989.45</v>
    <v>10451.450000000001</v>
    <v>10458.4</v>
    <v>9590.15</v>
    <v>9955.2000000000007</v>
    <v>9197.4</v>
    <v>8967.0499999999993</v>
    <v>8468.7999999999993</v>
    <v>8263.4500000000007</v>
    <v>8745.4500000000007</v>
    <v>7610.25</v>
    <v>7801.05</v>
    <v>8317.85</v>
    <v>8641.4500000000007</v>
    <v>8660.25</v>
    <v>8281.1</v>
    <v>8597.75</v>
    <v>8253.7999999999993</v>
    <v>8083.8</v>
    <v>8792.2000000000007</v>
    <v>8748.75</v>
    <v>9111.9</v>
    <v>8993.85</v>
    <v>8925.2999999999993</v>
    <v>8992.7999999999993</v>
    <v>9266.75</v>
    <v>9261.85</v>
    <v>8981.4500000000007</v>
    <v>9187.2999999999993</v>
    <v>9313.9</v>
    <v>9154.4</v>
    <v>9282.2999999999993</v>
    <v>9380.9</v>
    <v>9553.35</v>
    <v>9859.9</v>
    <v>9293.5</v>
    <v>9205.6</v>
    <v>9270.9</v>
    <v>9199.0499999999993</v>
    <v>9251.5</v>
    <v>9239.2000000000007</v>
    <v>9196.5499999999993</v>
    <v>9383.5499999999993</v>
    <v>9142.75</v>
    <v>9136.85</v>
    <v>8823.25</v>
    <v>8879.1</v>
    <v>9066.5499999999993</v>
    <v>9106.25</v>
    <v>9039.25</v>
    <v>9029.0499999999993</v>
    <v>9314.9500000000007</v>
    <v>9490.1</v>
    <v>9580.2999999999993</v>
    <v>9826.15</v>
    <v>9979.1</v>
    <v>10061.549999999999</v>
    <v>10029.1</v>
    <v>10142.15</v>
    <v>10167.450000000001</v>
    <v>10046.65</v>
    <v>10116.15</v>
    <v>9902</v>
    <v>9972.9</v>
    <v>9813.7000000000007</v>
    <v>9914</v>
    <v>9881.15</v>
    <v>10091.65</v>
    <v>10244.4</v>
    <v>10311.200000000001</v>
    <v>10471</v>
    <v>10305.299999999999</v>
    <v>10288.9</v>
    <v>10383</v>
    <v>10312.4</v>
    <v>10302.1</v>
    <v>10430.049999999999</v>
    <v>10551.7</v>
    <v>10607.35</v>
    <v>10763.65</v>
    <v>10799.65</v>
    <v>10705.75</v>
    <v>10813.45</v>
    <v>10768.05</v>
    <v>10802.7</v>
    <v>10607.35</v>
    <v>10618.2</v>
    <v>10739.95</v>
    <v>10901.7</v>
    <v>11022.2</v>
    <v>11162.25</v>
    <v>11132.6</v>
    <v>11215.45</v>
    <v>11194.15</v>
    <v>11131.8</v>
    <v>11300.55</v>
    <v>11202.85</v>
    <v>11102.15</v>
    <v>11073.45</v>
    <v>10891.6</v>
    <v>11095.25</v>
    <v>11101.65</v>
    <v>11200.15</v>
    <v>11214.05</v>
    <v>11270.15</v>
    <v>11322.5</v>
    <v>11308.4</v>
    <v>11300.45</v>
    <v>11178.4</v>
    <v>11247.1</v>
    <v>11385.35</v>
    <v>11408.4</v>
    <v>11312.2</v>
    <v>11371.6</v>
    <v>11466.45</v>
    <v>11472.25</v>
    <v>11549.6</v>
    <v>11559.25</v>
    <v>11647.6</v>
    <v>11387.5</v>
    <v>11470.25</v>
    <v>11535</v>
    <v>11527.45</v>
    <v>11333.85</v>
    <v>11355.05</v>
    <v>11317.35</v>
    <v>11278</v>
    <v>11449.25</v>
    <v>11464.45</v>
    <v>11440.05</v>
    <v>11521.8</v>
    <v>11604.55</v>
    <v>11516.1</v>
    <v>11504.95</v>
    <v>11250.55</v>
    <v>11153.65</v>
    <v>11131.85</v>
    <v>10805.55</v>
    <v>11050.25</v>
    <v>11227.55</v>
    <v>11222.4</v>
    <v>11247.55</v>
    <v>11416.95</v>
    <v>11503.35</v>
    <v>11662.4</v>
    <v>11738.85</v>
    <v>11834.6</v>
    <v>11914.2</v>
    <v>11930.95</v>
    <v>11934.5</v>
    <v>11971.05</v>
    <v>11680.35</v>
    <v>11762.45</v>
    <v>11873.05</v>
    <v>11896.8</v>
    <v>11937.65</v>
    <v>11896.45</v>
    <v>11930.35</v>
    <v>11767.75</v>
    <v>11889.4</v>
    <v>11729.6</v>
    <v>11670.8</v>
    <v>11642.4</v>
    <v>11669.15</v>
    <v>11813.5</v>
    <v>11908.5</v>
    <v>12120.3</v>
    <v>12263.55</v>
    <v>12461.05</v>
    <v>12631.1</v>
    <v>12749.15</v>
    <v>12690.8</v>
    <v>12719.95</v>
    <v>12780.25</v>
    <v>12874.2</v>
    <v>12938.25</v>
    <v>12771.7</v>
    <v>12859.05</v>
    <v>12926.45</v>
    <v>13055.15</v>
    <v>12858.4</v>
    <v>12987</v>
    <v>12968.95</v>
    <v>13109.05</v>
    <v>13113.75</v>
    <v>13133.9</v>
    <v>13258.55</v>
    <v>13355.75</v>
    <v>13392.95</v>
    <v>13529.1</v>
    <v>13478.3</v>
    <v>13513.85</v>
    <v>13558.15</v>
    <v>13567.85</v>
    <v>13682.7</v>
    <v>13740.7</v>
    <v>13760.55</v>
    <v>13328.4</v>
    <v>13466.3</v>
    <v>13601.1</v>
    <v>13749.25</v>
    <v>13873.2</v>
    <v>13932.6</v>
    <v>13981.95</v>
    <v>13981.75</v>
    <v>14018.5</v>
    <v>14132.9</v>
    <v>14199.5</v>
    <v>14146.25</v>
    <v>14137.35</v>
    <v>14347.25</v>
    <v>14484.75</v>
    <v>14563.45</v>
    <v>14564.85</v>
    <v>14595.6</v>
    <v>14433.7</v>
    <v>14281.3</v>
    <v>14521.15</v>
    <v>14644.7</v>
    <v>14590.35</v>
    <v>14371.9</v>
    <v>14238.9</v>
    <v>13967.5</v>
    <v>13817.55</v>
    <v>13634.6</v>
    <v>14281.2</v>
    <v>14647.85</v>
    <v>14789.95</v>
    <v>14895.65</v>
    <v>14924.25</v>
    <v>15115.8</v>
    <v>15109.3</v>
    <v>15106.5</v>
    <v>15173.3</v>
    <v>15163.3</v>
    <v>15314.7</v>
    <v>15313.45</v>
    <v>15208.9</v>
    <v>15118.95</v>
    <v>14981.75</v>
    <v>14675.7</v>
    <v>14707.8</v>
    <v>14982</v>
    <v>15097.35</v>
    <v>14529.15</v>
    <v>14761.55</v>
    <v>14919.1</v>
    <v>15245.6</v>
    <v>15080.75</v>
    <v>14938.1</v>
    <v>14956.2</v>
    <v>15098.4</v>
    <v>15174.8</v>
    <v>15030.95</v>
    <v>14929.5</v>
    <v>14910.45</v>
    <v>14721.3</v>
    <v>14557.85</v>
    <v>14744</v>
    <v>14814.75</v>
    <v>14549.4</v>
  </a>
  <a r="1" c="1047">
    <v>8210.1</v>
    <v>8196.0499999999993</v>
    <v>8202.65</v>
    <v>8226.65</v>
    <v>8281.85</v>
    <v>8259.35</v>
    <v>8262.7000000000007</v>
    <v>8327.7999999999993</v>
    <v>8391.0499999999993</v>
    <v>8457.65</v>
    <v>8390.9500000000007</v>
    <v>8415.0499999999993</v>
    <v>8403.85</v>
    <v>8418.4</v>
    <v>8404.35</v>
    <v>8329.6</v>
    <v>8407.0499999999993</v>
    <v>8499.4500000000007</v>
    <v>8610.5</v>
    <v>8635.5499999999993</v>
    <v>8629.4500000000007</v>
    <v>8570.35</v>
    <v>8724.75</v>
    <v>8735.15</v>
    <v>8785.4500000000007</v>
    <v>8805.7000000000007</v>
    <v>8774.5499999999993</v>
    <v>8795.5499999999993</v>
    <v>8812.35</v>
    <v>8819.7999999999993</v>
    <v>8819.9</v>
    <v>8778.9500000000007</v>
    <v>8739</v>
    <v>8883.7000000000007</v>
    <v>8818.5499999999993</v>
    <v>8890.75</v>
    <v>8931.6</v>
    <v>8956.4</v>
    <v>8943.7000000000007</v>
    <v>8898.9500000000007</v>
    <v>8904.4</v>
    <v>8982.85</v>
    <v>8883.5</v>
    <v>8915.1</v>
    <v>8977.75</v>
    <v>8950.7000000000007</v>
    <v>8914.5</v>
    <v>8953.7000000000007</v>
    <v>9091.65</v>
    <v>9086.85</v>
    <v>9129.65</v>
    <v>9207.7999999999993</v>
    <v>9166.9500000000007</v>
    <v>9133.9500000000007</v>
    <v>9047.2000000000007</v>
    <v>9048.75</v>
    <v>9104</v>
    <v>9093.4500000000007</v>
    <v>9081.5</v>
    <v>9128.7000000000007</v>
    <v>9142.6</v>
    <v>9158.9</v>
    <v>9220.6</v>
    <v>9264.4</v>
    <v>9245.7999999999993</v>
    <v>9223.7000000000007</v>
    <v>9225.6</v>
    <v>9184.5499999999993</v>
    <v>9242.5</v>
    <v>9202.5</v>
    <v>9144.75</v>
    <v>9163</v>
    <v>9112.2000000000007</v>
    <v>9108.1</v>
    <v>9179.1</v>
    <v>9135.35</v>
    <v>9273.0499999999993</v>
    <v>9336.2000000000007</v>
    <v>9359.15</v>
    <v>9340.9500000000007</v>
    <v>9339.85</v>
    <v>9344.7000000000007</v>
    <v>9360.9500000000007</v>
    <v>9374.5499999999993</v>
    <v>9311.4500000000007</v>
    <v>9337.35</v>
    <v>9339.65</v>
    <v>9448.6</v>
    <v>9436.65</v>
    <v>9433.5499999999993</v>
    <v>9461</v>
    <v>9517.6</v>
    <v>9453.2000000000007</v>
    <v>9469.9</v>
    <v>9480.25</v>
    <v>9445.0499999999993</v>
    <v>9410.9</v>
    <v>9384.0499999999993</v>
    <v>9507.75</v>
    <v>9560.0499999999993</v>
    <v>9590.65</v>
    <v>9636.5499999999993</v>
    <v>9603.5499999999993</v>
    <v>9657.15</v>
    <v>9656.2999999999993</v>
    <v>9704.25</v>
    <v>9663.9500000000007</v>
    <v>9682.4</v>
    <v>9638.5499999999993</v>
    <v>9646.7000000000007</v>
    <v>9615.5499999999993</v>
    <v>9621.5499999999993</v>
    <v>9617.9</v>
    <v>9595.4500000000007</v>
    <v>9626.4</v>
    <v>9670.5</v>
    <v>9648.1</v>
    <v>9642.65</v>
    <v>9643.25</v>
    <v>9594.0499999999993</v>
    <v>9520.2000000000007</v>
    <v>9522.9500000000007</v>
    <v>9478.5</v>
    <v>9587.9500000000007</v>
    <v>9645.9</v>
    <v>9619.75</v>
    <v>9653.6</v>
    <v>9670.35</v>
    <v>9719.2999999999993</v>
    <v>9797.4500000000007</v>
    <v>9807.2999999999993</v>
    <v>9855.7999999999993</v>
    <v>9913.2999999999993</v>
    <v>9908.15</v>
    <v>9832.7000000000007</v>
    <v>9855.9500000000007</v>
    <v>9920.2000000000007</v>
    <v>9899.6</v>
    <v>9936.7999999999993</v>
    <v>10010.549999999999</v>
    <v>9983.65</v>
    <v>10063.25</v>
    <v>9996.5499999999993</v>
    <v>10034.700000000001</v>
    <v>10101.049999999999</v>
    <v>10136.299999999999</v>
    <v>10081.15</v>
    <v>10008.6</v>
    <v>10074.799999999999</v>
    <v>10068.35</v>
    <v>9961.15</v>
    <v>9872.85</v>
    <v>9712.15</v>
    <v>9755.75</v>
    <v>9825.85</v>
    <v>9945.5499999999993</v>
    <v>9865.9500000000007</v>
    <v>9864.25</v>
    <v>9815.75</v>
    <v>9803.0499999999993</v>
    <v>9881.2000000000007</v>
    <v>9907.15</v>
    <v>9886.4</v>
    <v>9859.5</v>
    <v>9905.7000000000007</v>
    <v>9937.65</v>
    <v>9984.15</v>
    <v>9933.25</v>
    <v>9899.25</v>
    <v>9945.85</v>
    <v>9958.65</v>
    <v>9971.75</v>
    <v>10056.85</v>
    <v>10099.25</v>
    <v>10107.4</v>
    <v>10062.35</v>
    <v>10133.1</v>
    <v>10175.6</v>
    <v>10160.950000000001</v>
    <v>10139.6</v>
    <v>10094.35</v>
    <v>9960.1</v>
    <v>9875.25</v>
    <v>9920.6</v>
    <v>9736.4</v>
    <v>9814.2999999999993</v>
    <v>9893.2999999999993</v>
    <v>9884.35</v>
    <v>9927</v>
    <v>9908.15</v>
    <v>9988.2000000000007</v>
    <v>10013.700000000001</v>
    <v>10042.6</v>
    <v>10011.200000000001</v>
    <v>10123.700000000001</v>
    <v>10207.4</v>
    <v>10227.65</v>
    <v>10209.4</v>
    <v>10210.35</v>
    <v>10176.65</v>
    <v>10218.549999999999</v>
    <v>10321.15</v>
    <v>10291.799999999999</v>
    <v>10362.299999999999</v>
    <v>10353.85</v>
    <v>10364.9</v>
    <v>10390.35</v>
    <v>10440.5</v>
    <v>10461.549999999999</v>
    <v>10431.75</v>
    <v>10477.15</v>
    <v>10361.950000000001</v>
    <v>10358.65</v>
    <v>10304.35</v>
    <v>10322</v>
    <v>10223.4</v>
    <v>10171.950000000001</v>
    <v>10152.9</v>
    <v>10324.549999999999</v>
    <v>10287.200000000001</v>
    <v>10329.25</v>
    <v>10350.799999999999</v>
    <v>10358.450000000001</v>
    <v>10366.799999999999</v>
    <v>10361.049999999999</v>
    <v>10387.9</v>
    <v>10376.65</v>
    <v>10332.700000000001</v>
    <v>10263.700000000001</v>
    <v>10175.049999999999</v>
    <v>10118.25</v>
    <v>10088.799999999999</v>
    <v>10063.450000000001</v>
    <v>10198.450000000001</v>
    <v>10310.5</v>
    <v>10324.9</v>
    <v>10236.6</v>
    <v>10229.299999999999</v>
    <v>10345.65</v>
    <v>10263.1</v>
    <v>10414.799999999999</v>
    <v>10494.4</v>
    <v>10473.950000000001</v>
    <v>10457.299999999999</v>
    <v>10512.3</v>
    <v>10531.05</v>
    <v>10498.2</v>
    <v>10492.35</v>
    <v>10531.7</v>
    <v>10477.549999999999</v>
    <v>10482.65</v>
    <v>10469.4</v>
    <v>10534.25</v>
    <v>10591.7</v>
    <v>10645.1</v>
    <v>10652.05</v>
    <v>10637.05</v>
    <v>10682.55</v>
    <v>10718.5</v>
    <v>10761.5</v>
    <v>10702.45</v>
    <v>10873.4</v>
    <v>10829.2</v>
    <v>10883.2</v>
    <v>10997.4</v>
    <v>11069.35</v>
    <v>11095.6</v>
    <v>11079.35</v>
    <v>11120.85</v>
    <v>11018.8</v>
    <v>11044.55</v>
    <v>10938.2</v>
    <v>10604.3</v>
    <v>10295.15</v>
    <v>10607.2</v>
    <v>10518.5</v>
    <v>10416.5</v>
    <v>10518.2</v>
    <v>10585.75</v>
    <v>10537.9</v>
    <v>10596.2</v>
    <v>10488.9</v>
    <v>10391</v>
    <v>10426</v>
    <v>10354.35</v>
    <v>10408.1</v>
    <v>10526.55</v>
    <v>10615.2</v>
    <v>10488.95</v>
    <v>10479.950000000001</v>
    <v>10428.299999999999</v>
    <v>10420.5</v>
    <v>10232.950000000001</v>
    <v>10216.25</v>
    <v>10271.299999999999</v>
    <v>10301.6</v>
    <v>10389.5</v>
    <v>10393.049999999999</v>
    <v>10405.450000000001</v>
    <v>10345.15</v>
    <v>10215.35</v>
    <v>10051.549999999999</v>
    <v>10181.950000000001</v>
    <v>10167.5</v>
    <v>9968.7999999999993</v>
    <v>9989.15</v>
    <v>10188</v>
    <v>10143.6</v>
    <v>10151.65</v>
    <v>10186.85</v>
    <v>10274.6</v>
    <v>10228.450000000001</v>
    <v>10322.75</v>
    <v>10333.700000000001</v>
    <v>10412.9</v>
    <v>10428.15</v>
    <v>10410.65</v>
    <v>10495.3</v>
    <v>10398.299999999999</v>
    <v>10557.3</v>
    <v>10578.9</v>
    <v>10563.65</v>
    <v>10560.35</v>
    <v>10592.8</v>
    <v>10578.1</v>
    <v>10612.4</v>
    <v>10586.5</v>
    <v>10651.65</v>
    <v>10705.75</v>
    <v>10783.85</v>
    <v>10720.15</v>
    <v>10700.45</v>
    <v>10653.15</v>
    <v>10757.9</v>
    <v>10693.35</v>
    <v>10779.65</v>
    <v>10741.95</v>
    <v>10815.15</v>
    <v>10812.6</v>
    <v>10751.95</v>
    <v>10775.6</v>
    <v>10671.85</v>
    <v>10616.7</v>
    <v>10518.45</v>
    <v>10521.1</v>
    <v>10464.85</v>
    <v>10533.05</v>
    <v>10648.35</v>
    <v>10689.4</v>
    <v>10579</v>
    <v>10670.1</v>
    <v>10738.45</v>
    <v>10765.95</v>
    <v>10630.7</v>
    <v>10603.45</v>
    <v>10722.6</v>
    <v>10736.4</v>
    <v>10781.85</v>
    <v>10816.15</v>
    <v>10887.5</v>
    <v>10832.9</v>
    <v>10808.65</v>
    <v>10830.2</v>
    <v>10789.45</v>
    <v>10734.65</v>
    <v>10808.45</v>
    <v>10742.7</v>
    <v>10822.9</v>
    <v>10742.7</v>
    <v>10785.5</v>
    <v>10660.8</v>
    <v>10612.85</v>
    <v>10732.35</v>
    <v>10668.6</v>
    <v>10715</v>
    <v>10786.05</v>
    <v>10744.15</v>
    <v>10838.3</v>
    <v>10902.75</v>
    <v>10956.4</v>
    <v>11006.95</v>
    <v>11056.9</v>
    <v>11018.95</v>
    <v>10939.65</v>
    <v>11060.2</v>
    <v>10999.5</v>
    <v>10963.5</v>
    <v>11019.85</v>
    <v>11109</v>
    <v>11148.4</v>
    <v>11132.95</v>
    <v>11232.75</v>
    <v>11296.65</v>
    <v>11311.05</v>
    <v>11359.8</v>
    <v>11328.9</v>
    <v>11297.8</v>
    <v>11401.5</v>
    <v>11423.15</v>
    <v>11412.5</v>
    <v>11493.25</v>
    <v>11474.95</v>
    <v>11369.6</v>
    <v>11381.7</v>
    <v>11397.15</v>
    <v>11437.15</v>
    <v>11502.1</v>
    <v>11576.2</v>
    <v>11620.7</v>
    <v>11566.6</v>
    <v>11605.85</v>
    <v>11731.95</v>
    <v>11744.95</v>
    <v>11694.75</v>
    <v>11675.85</v>
    <v>11751.8</v>
    <v>11598.75</v>
    <v>11514.85</v>
    <v>11514.15</v>
    <v>11558.25</v>
    <v>11570.25</v>
    <v>11476.85</v>
    <v>11340.1</v>
    <v>11443.5</v>
    <v>11464.95</v>
    <v>11381.55</v>
    <v>11326.65</v>
    <v>11271.3</v>
    <v>11164.4</v>
    <v>10969.95</v>
    <v>11145.55</v>
    <v>11079.8</v>
    <v>11008.1</v>
    <v>10930.9</v>
    <v>10982.7</v>
    <v>10754.7</v>
    <v>10514.1</v>
    <v>10310.15</v>
    <v>10390.299999999999</v>
    <v>10331.85</v>
    <v>10169.799999999999</v>
    <v>10331.549999999999</v>
    <v>10524.2</v>
    <v>10550.15</v>
    <v>10688.7</v>
    <v>10339.700000000001</v>
    <v>10405.85</v>
    <v>10152.6</v>
    <v>10278.15</v>
    <v>10135.049999999999</v>
    <v>10122.35</v>
    <v>10078.1</v>
    <v>10239.4</v>
    <v>10209.549999999999</v>
    <v>10441.700000000001</v>
    <v>10462.299999999999</v>
    <v>10558.75</v>
    <v>10552</v>
    <v>10614.45</v>
    <v>10614.7</v>
    <v>10607.8</v>
    <v>10451.9</v>
    <v>10634.9</v>
    <v>10580.6</v>
    <v>10644</v>
    <v>10731.25</v>
    <v>10740.1</v>
    <v>10670.95</v>
    <v>10612.65</v>
    <v>10568.3</v>
    <v>10621.45</v>
    <v>10708.75</v>
    <v>10808.7</v>
    <v>10892.1</v>
    <v>10930.7</v>
    <v>10877.1</v>
    <v>10820.45</v>
    <v>10718.15</v>
    <v>10644.8</v>
    <v>10508.7</v>
    <v>10350.049999999999</v>
    <v>10591</v>
    <v>10810.75</v>
    <v>10784.5</v>
    <v>10853.2</v>
    <v>10850.9</v>
    <v>10930.55</v>
    <v>10885.2</v>
    <v>10944.25</v>
    <v>10780.9</v>
    <v>10635.45</v>
    <v>10817.9</v>
    <v>10820.95</v>
    <v>10913.2</v>
    <v>10881.7</v>
    <v>10868.85</v>
    <v>10796.8</v>
    <v>10699.7</v>
    <v>10804.85</v>
    <v>10786.25</v>
    <v>10862.4</v>
    <v>10859.35</v>
    <v>10834.75</v>
    <v>10807</v>
    <v>10777.55</v>
    <v>10899.65</v>
    <v>10920.85</v>
    <v>10914.85</v>
    <v>10919.35</v>
    <v>10949.8</v>
    <v>10931.05</v>
    <v>10844.05</v>
    <v>10859.75</v>
    <v>10792.45</v>
    <v>10653.7</v>
    <v>10702.25</v>
    <v>10690.55</v>
    <v>10851.35</v>
    <v>10876.75</v>
    <v>10908.65</v>
    <v>10965.1</v>
    <v>11070.45</v>
    <v>11023.5</v>
    <v>10930.9</v>
    <v>10879.7</v>
    <v>10870.55</v>
    <v>10786.1</v>
    <v>10780.25</v>
    <v>10738.65</v>
    <v>10636.7</v>
    <v>10655.45</v>
    <v>10744.1</v>
    <v>10782.7</v>
    <v>10813.25</v>
    <v>10775.3</v>
    <v>10881.2</v>
    <v>10865.7</v>
    <v>10842.65</v>
    <v>10864.85</v>
    <v>11024.85</v>
    <v>11077.95</v>
    <v>11038.85</v>
    <v>11068.75</v>
    <v>11231.35</v>
    <v>11326.2</v>
    <v>11382.5</v>
    <v>11376.85</v>
    <v>11473.85</v>
    <v>11500.3</v>
    <v>11553.35</v>
    <v>11549.2</v>
    <v>11395.65</v>
    <v>11375.2</v>
    <v>11531.45</v>
    <v>11463.65</v>
    <v>11625.45</v>
    <v>11665.2</v>
    <v>11711.55</v>
    <v>11735.3</v>
    <v>11660.2</v>
    <v>11638.4</v>
    <v>11704.35</v>
    <v>11612.05</v>
    <v>11646.85</v>
    <v>11592.55</v>
    <v>11612.85</v>
    <v>11667</v>
    <v>11736.2</v>
    <v>11856.15</v>
    <v>11727.05</v>
    <v>11612.95</v>
    <v>11601.5</v>
    <v>11735.7</v>
    <v>11683.75</v>
    <v>11748.75</v>
    <v>11725.55</v>
    <v>11722.6</v>
    <v>11605.8</v>
    <v>11651.5</v>
    <v>11478.7</v>
    <v>11322.4</v>
    <v>11314.15</v>
    <v>11258.7</v>
    <v>11151.65</v>
    <v>11271.7</v>
    <v>11180.35</v>
    <v>11261.9</v>
    <v>11651.9</v>
    <v>11863.65</v>
    <v>11727.95</v>
    <v>11901.3</v>
    <v>11748</v>
    <v>11855.5</v>
    <v>11958.35</v>
    <v>11905.8</v>
    <v>11865.3</v>
    <v>11999.8</v>
    <v>11953.75</v>
    <v>12052.65</v>
    <v>12039.8</v>
    <v>11865.2</v>
    <v>11934.9</v>
    <v>11959.85</v>
    <v>11962.45</v>
    <v>11873.9</v>
    <v>11910.1</v>
    <v>11844</v>
    <v>11677.05</v>
    <v>11744.45</v>
    <v>11653.65</v>
    <v>11827.6</v>
    <v>11725.8</v>
    <v>11681</v>
    <v>11768.15</v>
    <v>11860.85</v>
    <v>11861.15</v>
    <v>11839.9</v>
    <v>11890.3</v>
    <v>11932.15</v>
    <v>11928.8</v>
    <v>11964.75</v>
    <v>11770.4</v>
    <v>11531.6</v>
    <v>11536.15</v>
    <v>11561.45</v>
    <v>11601.15</v>
    <v>11614.75</v>
    <v>11596.65</v>
    <v>11670.75</v>
    <v>11675.6</v>
    <v>11627.95</v>
    <v>11392.85</v>
    <v>11372.25</v>
    <v>11322.45</v>
    <v>11290.4</v>
    <v>11247.45</v>
    <v>11307.5</v>
    <v>11213.7</v>
    <v>11034.05</v>
    <v>11060.2</v>
    <v>10930.3</v>
    <v>10895.8</v>
    <v>10815.4</v>
    <v>10958.1</v>
    <v>10899.2</v>
    <v>11087.9</v>
    <v>11139.4</v>
    <v>11003.25</v>
    <v>11043.65</v>
    <v>11094.8</v>
    <v>11063.9</v>
    <v>11018.15</v>
    <v>10905.3</v>
    <v>10699.6</v>
    <v>11000.3</v>
    <v>11106.55</v>
    <v>11101.3</v>
    <v>10996.05</v>
    <v>10987.8</v>
    <v>10960.95</v>
    <v>10790.4</v>
    <v>10860.95</v>
    <v>10883.8</v>
    <v>10936.7</v>
    <v>11028.5</v>
    <v>11058.3</v>
    <v>10986.8</v>
    <v>10994.85</v>
    <v>11000.1</v>
    <v>10872.8</v>
    <v>10845.2</v>
    <v>10746.8</v>
    <v>11542.7</v>
    <v>11590.7</v>
    <v>11564.85</v>
    <v>11469.85</v>
    <v>11556.35</v>
    <v>11491.15</v>
    <v>11515.4</v>
    <v>11322.25</v>
    <v>11388.45</v>
    <v>11196.2</v>
    <v>11152.95</v>
    <v>11280.5</v>
    <v>11257.7</v>
    <v>11335.9</v>
    <v>11360.85</v>
    <v>11464.95</v>
    <v>11466.3</v>
    <v>11580.3</v>
    <v>11657.15</v>
    <v>11596.2</v>
    <v>11661.65</v>
    <v>11646.15</v>
    <v>11662.25</v>
    <v>11643.95</v>
    <v>11883.9</v>
    <v>11890.45</v>
    <v>11886.6</v>
    <v>11928.9</v>
    <v>11974.6</v>
    <v>11911.5</v>
    <v>12021.1</v>
    <v>11987.15</v>
    <v>11879.2</v>
    <v>11908.3</v>
    <v>11858.75</v>
    <v>11904.2</v>
    <v>11915.15</v>
    <v>11919.45</v>
    <v>12004.75</v>
    <v>12025.65</v>
    <v>11967.3</v>
    <v>11922.45</v>
    <v>12110.2</v>
    <v>12068.5</v>
    <v>12132.1</v>
    <v>12146.2</v>
    <v>12137.05</v>
    <v>12067.65</v>
    <v>11969.95</v>
    <v>12071.25</v>
    <v>12047.35</v>
    <v>11939.1</v>
    <v>11950.5</v>
    <v>11867.35</v>
    <v>11944.3</v>
    <v>12026.4</v>
    <v>12131.35</v>
    <v>12082.45</v>
    <v>12197</v>
    <v>12223.4</v>
    <v>12266.45</v>
    <v>12235.45</v>
    <v>12269.25</v>
    <v>12211.85</v>
    <v>12172.9</v>
    <v>12274.9</v>
    <v>12247.1</v>
    <v>12202.15</v>
    <v>12198.55</v>
    <v>12261.1</v>
    <v>12170.6</v>
    <v>12079.1</v>
    <v>11939.1</v>
    <v>12153.15</v>
    <v>12271</v>
    <v>12296.7</v>
    <v>12333.1</v>
    <v>12349.4</v>
    <v>12347.1</v>
    <v>12328.4</v>
    <v>12430.5</v>
    <v>12195.3</v>
    <v>12218.35</v>
    <v>12123.75</v>
    <v>12174.55</v>
    <v>12197.1</v>
    <v>12148.1</v>
    <v>12114.9</v>
    <v>12147.75</v>
    <v>12100.4</v>
    <v>11939</v>
    <v>11627.45</v>
    <v>11786.25</v>
    <v>12005.85</v>
    <v>12120</v>
    <v>12151.15</v>
    <v>12102.35</v>
    <v>12108.4</v>
    <v>12151</v>
    <v>12219.55</v>
    <v>12190.15</v>
    <v>12131.8</v>
    <v>12028.25</v>
    <v>12090.6</v>
    <v>12119</v>
    <v>12012.55</v>
    <v>11877.5</v>
    <v>11738.55</v>
    <v>11661.25</v>
    <v>11382</v>
    <v>11387.35</v>
    <v>11217.55</v>
    <v>11351.35</v>
    <v>11306.05</v>
    <v>10942.65</v>
    <v>10742.05</v>
    <v>10334.299999999999</v>
    <v>10039.950000000001</v>
    <v>9107.6</v>
    <v>9587.7999999999993</v>
    <v>9285.4</v>
    <v>9088.4500000000007</v>
    <v>8063.3</v>
    <v>8284.4500000000007</v>
    <v>7945.7</v>
    <v>7848.3</v>
    <v>7735.15</v>
    <v>8451</v>
    <v>8949.1</v>
    <v>8385.9500000000007</v>
    <v>8529.35</v>
    <v>8584.1</v>
    <v>8356.5499999999993</v>
    <v>8446.2999999999993</v>
    <v>8688.9</v>
    <v>8973.0499999999993</v>
    <v>9103.9500000000007</v>
    <v>9196.4</v>
    <v>8851.25</v>
    <v>9323.4500000000007</v>
    <v>9390.2000000000007</v>
    <v>9016.9500000000007</v>
    <v>9026.75</v>
    <v>9232.35</v>
    <v>9163.9</v>
    <v>9259.7000000000007</v>
    <v>9389.7999999999993</v>
    <v>9408.6</v>
    <v>9753.5</v>
    <v>9533.5</v>
    <v>9429.4</v>
    <v>9226.7999999999993</v>
    <v>9234.0499999999993</v>
    <v>9376.9500000000007</v>
    <v>9348.15</v>
    <v>9168.85</v>
    <v>9584.2000000000007</v>
    <v>9213.9500000000007</v>
    <v>9182.4</v>
    <v>9158.2999999999993</v>
    <v>8961.7000000000007</v>
    <v>8889.15</v>
    <v>9079.4500000000007</v>
    <v>9067.9</v>
    <v>9099.75</v>
    <v>9082.2000000000007</v>
    <v>9364.9500000000007</v>
    <v>9422.2000000000007</v>
    <v>9726.85</v>
    <v>9880.85</v>
    <v>10108.299999999999</v>
    <v>10054.25</v>
    <v>10093.799999999999</v>
    <v>10326.75</v>
    <v>10181.15</v>
    <v>10072.6</v>
    <v>10094.1</v>
    <v>9544.9500000000007</v>
    <v>9919.35</v>
    <v>10014.799999999999</v>
    <v>9876.7000000000007</v>
    <v>9863.25</v>
    <v>10119</v>
    <v>10318.75</v>
    <v>10347.950000000001</v>
    <v>10529.25</v>
    <v>10235.549999999999</v>
    <v>10378.9</v>
    <v>10311.950000000001</v>
    <v>10382.6</v>
    <v>10323.799999999999</v>
    <v>10493.05</v>
    <v>10614.95</v>
    <v>10723.85</v>
    <v>10802.85</v>
    <v>10818.65</v>
    <v>10755.55</v>
    <v>10764.1</v>
    <v>10851.85</v>
    <v>10750.85</v>
    <v>10701</v>
    <v>10706.2</v>
    <v>10752</v>
    <v>10999.45</v>
    <v>11126.1</v>
    <v>11231.2</v>
    <v>11135</v>
    <v>11149.95</v>
    <v>11225</v>
    <v>11154.1</v>
    <v>11276.9</v>
    <v>11254.3</v>
    <v>11139.5</v>
    <v>11057.55</v>
    <v>10946.65</v>
    <v>11155.75</v>
    <v>11185.7</v>
    <v>11186.65</v>
    <v>11270.25</v>
    <v>11322.25</v>
    <v>11289</v>
    <v>11334.85</v>
    <v>11353.3</v>
    <v>11248.9</v>
    <v>11259.8</v>
    <v>11452.15</v>
    <v>11317.45</v>
    <v>11409.65</v>
    <v>11412</v>
    <v>11513.1</v>
    <v>11512.85</v>
    <v>11609.3</v>
    <v>11602.95</v>
    <v>11777.55</v>
    <v>11464.3</v>
    <v>11478.55</v>
    <v>11566.2</v>
    <v>11354.4</v>
    <v>11359.6</v>
    <v>11378.55</v>
    <v>11218.6</v>
    <v>11363.3</v>
    <v>11447.8</v>
    <v>11540.15</v>
    <v>11487.2</v>
    <v>11538.45</v>
    <v>11539.4</v>
    <v>11584.1</v>
    <v>11503.8</v>
    <v>11301.75</v>
    <v>11258.75</v>
    <v>11011</v>
    <v>10910.4</v>
    <v>11140.85</v>
    <v>11288.6</v>
    <v>11244.45</v>
    <v>11364.45</v>
    <v>11487.8</v>
    <v>11603.45</v>
    <v>11679.25</v>
    <v>11835.4</v>
    <v>11852.05</v>
    <v>11973.55</v>
    <v>11934.65</v>
    <v>11917.4</v>
    <v>12023.45</v>
    <v>11727.4</v>
    <v>11879.2</v>
    <v>11861</v>
    <v>11958.55</v>
    <v>11890</v>
    <v>11957.9</v>
    <v>11937.4</v>
    <v>11807.1</v>
    <v>11922.6</v>
    <v>11633.3</v>
    <v>11678.45</v>
    <v>11697.35</v>
    <v>11734.45</v>
    <v>11783.35</v>
    <v>12062.4</v>
    <v>12156.65</v>
    <v>12399.4</v>
    <v>12556.4</v>
    <v>12680.6</v>
    <v>12702.15</v>
    <v>12659.7</v>
    <v>12823.35</v>
    <v>12932.5</v>
    <v>12860.1</v>
    <v>12839.5</v>
    <v>12813.4</v>
    <v>12960.3</v>
    <v>13002.6</v>
    <v>13130</v>
    <v>12906.45</v>
    <v>13012.05</v>
    <v>13062.2</v>
    <v>13121.4</v>
    <v>13215.3</v>
    <v>13177.4</v>
    <v>13264.85</v>
    <v>13393.85</v>
    <v>13458.1</v>
    <v>13488.5</v>
    <v>13512.3</v>
    <v>13571.45</v>
    <v>13547.2</v>
    <v>13663.1</v>
    <v>13713.55</v>
    <v>13764.4</v>
    <v>13741.9</v>
    <v>13373.65</v>
    <v>13473.5</v>
    <v>13672.15</v>
    <v>13815.15</v>
    <v>13910.35</v>
    <v>13980.9</v>
    <v>13970</v>
    <v>13996.1</v>
    <v>14104.35</v>
    <v>14075.15</v>
    <v>14240.95</v>
    <v>14253.75</v>
    <v>14258.4</v>
    <v>14474.05</v>
    <v>14473.8</v>
    <v>14639.8</v>
    <v>14550.05</v>
    <v>14594.35</v>
    <v>14453.3</v>
    <v>14371.65</v>
    <v>14538.3</v>
    <v>14730.95</v>
    <v>14583.4</v>
    <v>14477.8</v>
    <v>14237.95</v>
    <v>13810.4</v>
    <v>13946.6</v>
    <v>13758.6</v>
    <v>14481.1</v>
    <v>14754.9</v>
    <v>14789.05</v>
    <v>14952.6</v>
    <v>15064.3</v>
    <v>15164.15</v>
    <v>15119.05</v>
    <v>15073.25</v>
    <v>15186.2</v>
    <v>15270.3</v>
    <v>15371.45</v>
    <v>15279.9</v>
    <v>15238.7</v>
    <v>15074.8</v>
    <v>14999.05</v>
    <v>14782.25</v>
    <v>14729.15</v>
    <v>15079.85</v>
    <v>14888.6</v>
    <v>14702.5</v>
    <v>14865.3</v>
    <v>15064.4</v>
    <v>15026.75</v>
    <v>14977.95</v>
    <v>15002.45</v>
    <v>15049.9</v>
    <v>15202.15</v>
    <v>15321.15</v>
    <v>15048.4</v>
    <v>14996.1</v>
    <v>14946.55</v>
    <v>14855.5</v>
    <v>14471.15</v>
    <v>14768.55</v>
    <v>14712.45</v>
  </a>
  <a r="1" c="1047">
    <v>8212</v>
    <v>8219.1</v>
    <v>8218.5</v>
    <v>8282.65</v>
    <v>8306.85</v>
    <v>8263</v>
    <v>8293.7999999999993</v>
    <v>8389</v>
    <v>8417.2000000000007</v>
    <v>8461.0499999999993</v>
    <v>8426.7000000000007</v>
    <v>8440.9</v>
    <v>8460.2999999999993</v>
    <v>8445.15</v>
    <v>8423.65</v>
    <v>8404.15</v>
    <v>8480.9500000000007</v>
    <v>8612.6</v>
    <v>8672.7000000000007</v>
    <v>8662.6</v>
    <v>8631.75</v>
    <v>8722.4</v>
    <v>8757.6</v>
    <v>8748.25</v>
    <v>8814.1</v>
    <v>8809.2999999999993</v>
    <v>8791.25</v>
    <v>8821.4</v>
    <v>8822.1</v>
    <v>8826.9</v>
    <v>8820.4500000000007</v>
    <v>8807.9</v>
    <v>8783.9500000000007</v>
    <v>8896.4500000000007</v>
    <v>8886.25</v>
    <v>8920.7999999999993</v>
    <v>8960.75</v>
    <v>8982.15</v>
    <v>8951.7999999999993</v>
    <v>8914.75</v>
    <v>8960.7999999999993</v>
    <v>8992.5</v>
    <v>8907.1</v>
    <v>8967.7999999999993</v>
    <v>8977.85</v>
    <v>8957.0499999999993</v>
    <v>8945.7999999999993</v>
    <v>8975.7000000000007</v>
    <v>9122.75</v>
    <v>9106.5499999999993</v>
    <v>9158.4500000000007</v>
    <v>9218.4</v>
    <v>9167.6</v>
    <v>9147.75</v>
    <v>9072.9</v>
    <v>9099.0499999999993</v>
    <v>9133.5499999999993</v>
    <v>9094.85</v>
    <v>9110.4</v>
    <v>9153.15</v>
    <v>9183.15</v>
    <v>9191.7000000000007</v>
    <v>9245.35</v>
    <v>9273.9</v>
    <v>9267.9500000000007</v>
    <v>9250.5</v>
    <v>9225.65</v>
    <v>9242.7000000000007</v>
    <v>9246.4</v>
    <v>9202.65</v>
    <v>9160</v>
    <v>9217.9</v>
    <v>9120.5</v>
    <v>9143.9</v>
    <v>9183.65</v>
    <v>9225.4</v>
    <v>9309.2000000000007</v>
    <v>9367</v>
    <v>9367.15</v>
    <v>9342.65</v>
    <v>9352.5499999999993</v>
    <v>9346.2999999999993</v>
    <v>9365.65</v>
    <v>9377.1</v>
    <v>9338.7000000000007</v>
    <v>9338.9500000000007</v>
    <v>9414.75</v>
    <v>9450.65</v>
    <v>9437.75</v>
    <v>9449.25</v>
    <v>9517.2000000000007</v>
    <v>9532.6</v>
    <v>9489.1</v>
    <v>9505.75</v>
    <v>9498.65</v>
    <v>9448.0499999999993</v>
    <v>9431.9</v>
    <v>9523.2999999999993</v>
    <v>9604.9</v>
    <v>9637.75</v>
    <v>9635.2999999999993</v>
    <v>9649.6</v>
    <v>9634.65</v>
    <v>9673.5</v>
    <v>9687.2000000000007</v>
    <v>9709.2999999999993</v>
    <v>9678.5499999999993</v>
    <v>9688.7000000000007</v>
    <v>9676.25</v>
    <v>9647.0499999999993</v>
    <v>9654.15</v>
    <v>9627.4</v>
    <v>9621.4</v>
    <v>9615.85</v>
    <v>9673.2999999999993</v>
    <v>9676.5</v>
    <v>9650.4500000000007</v>
    <v>9698.85</v>
    <v>9647.65</v>
    <v>9615.4</v>
    <v>9522.5</v>
    <v>9575.7999999999993</v>
    <v>9535.7999999999993</v>
    <v>9624</v>
    <v>9650.65</v>
    <v>9643.65</v>
    <v>9700.7000000000007</v>
    <v>9684.25</v>
    <v>9782.15</v>
    <v>9830.0499999999993</v>
    <v>9824.9500000000007</v>
    <v>9897.25</v>
    <v>9913.2999999999993</v>
    <v>9928.2000000000007</v>
    <v>9885.35</v>
    <v>9905.0499999999993</v>
    <v>9922.5499999999993</v>
    <v>9924.7000000000007</v>
    <v>9982.0499999999993</v>
    <v>10011.299999999999</v>
    <v>10025.950000000001</v>
    <v>10114.85</v>
    <v>10026.049999999999</v>
    <v>10085.9</v>
    <v>10128.6</v>
    <v>10137.85</v>
    <v>10081.15</v>
    <v>10075.25</v>
    <v>10088.1</v>
    <v>10083.799999999999</v>
    <v>9969.7999999999993</v>
    <v>9892.65</v>
    <v>9771.65</v>
    <v>9818.2999999999993</v>
    <v>9903.9500000000007</v>
    <v>9947.7999999999993</v>
    <v>9865.9500000000007</v>
    <v>9884.35</v>
    <v>9828.4500000000007</v>
    <v>9857.9</v>
    <v>9881.5</v>
    <v>9925.75</v>
    <v>9887.35</v>
    <v>9909.4500000000007</v>
    <v>9925.1</v>
    <v>9983.4500000000007</v>
    <v>9988.4</v>
    <v>9963.1</v>
    <v>9931.5499999999993</v>
    <v>9964.85</v>
    <v>9963.6</v>
    <v>10028.65</v>
    <v>10097.549999999999</v>
    <v>10131.950000000001</v>
    <v>10126.5</v>
    <v>10115.15</v>
    <v>10171.700000000001</v>
    <v>10178.950000000001</v>
    <v>10171.049999999999</v>
    <v>10158.9</v>
    <v>10095.049999999999</v>
    <v>9960.5</v>
    <v>9891.35</v>
    <v>9921.0499999999993</v>
    <v>9789.2000000000007</v>
    <v>9854</v>
    <v>9895.4</v>
    <v>9938.2999999999993</v>
    <v>9945.9500000000007</v>
    <v>9989.35</v>
    <v>10015.75</v>
    <v>10034</v>
    <v>10067.25</v>
    <v>10104.450000000001</v>
    <v>10191.9</v>
    <v>10242.950000000001</v>
    <v>10251.85</v>
    <v>10236.450000000001</v>
    <v>10211.950000000001</v>
    <v>10224.15</v>
    <v>10237.75</v>
    <v>10340.549999999999</v>
    <v>10355.65</v>
    <v>10366.15</v>
    <v>10384.5</v>
    <v>10367.700000000001</v>
    <v>10451.65</v>
    <v>10453</v>
    <v>10461.700000000001</v>
    <v>10490.45</v>
    <v>10485.75</v>
    <v>10384.25</v>
    <v>10368.450000000001</v>
    <v>10344.950000000001</v>
    <v>10334.15</v>
    <v>10248</v>
    <v>10175.450000000001</v>
    <v>10232.25</v>
    <v>10343.6</v>
    <v>10309.85</v>
    <v>10358.700000000001</v>
    <v>10368.700000000001</v>
    <v>10374.299999999999</v>
    <v>10404.5</v>
    <v>10407.15</v>
    <v>10409.549999999999</v>
    <v>10392.950000000001</v>
    <v>10332.700000000001</v>
    <v>10272.700000000001</v>
    <v>10179.200000000001</v>
    <v>10147.950000000001</v>
    <v>10104.200000000001</v>
    <v>10182.65</v>
    <v>10270.85</v>
    <v>10329.200000000001</v>
    <v>10326.1</v>
    <v>10296.549999999999</v>
    <v>10276.1</v>
    <v>10373.1</v>
    <v>10443.549999999999</v>
    <v>10472.200000000001</v>
    <v>10494.45</v>
    <v>10473.950000000001</v>
    <v>10501.1</v>
    <v>10545.45</v>
    <v>10552.4</v>
    <v>10534.55</v>
    <v>10538.7</v>
    <v>10537.85</v>
    <v>10495.2</v>
    <v>10503.6</v>
    <v>10513</v>
    <v>10566.1</v>
    <v>10631.2</v>
    <v>10659.15</v>
    <v>10655.5</v>
    <v>10664.6</v>
    <v>10690.4</v>
    <v>10782.65</v>
    <v>10762.35</v>
    <v>10803</v>
    <v>10887.5</v>
    <v>10906.85</v>
    <v>10975.1</v>
    <v>11092.9</v>
    <v>11110.1</v>
    <v>11095.6</v>
    <v>11171.55</v>
    <v>11121.1</v>
    <v>11058.5</v>
    <v>11117.35</v>
    <v>10954.95</v>
    <v>10702.75</v>
    <v>10594.15</v>
    <v>10614</v>
    <v>10637.8</v>
    <v>10480.200000000001</v>
    <v>10555.5</v>
    <v>10590.55</v>
    <v>10618.1</v>
    <v>10612.9</v>
    <v>10489.35</v>
    <v>10429.35</v>
    <v>10426.1</v>
    <v>10397.549999999999</v>
    <v>10499.1</v>
    <v>10592.95</v>
    <v>10631.65</v>
    <v>10535.5</v>
    <v>10525.5</v>
    <v>10428.700000000001</v>
    <v>10441.35</v>
    <v>10243.35</v>
    <v>10270.35</v>
    <v>10296.700000000001</v>
    <v>10433.65</v>
    <v>10478.6</v>
    <v>10420.35</v>
    <v>10420</v>
    <v>10346.299999999999</v>
    <v>10224.549999999999</v>
    <v>10155.65</v>
    <v>10227.299999999999</v>
    <v>10207.85</v>
    <v>10027.700000000001</v>
    <v>10143.5</v>
    <v>10207.9</v>
    <v>10158.35</v>
    <v>10220.1</v>
    <v>10255.35</v>
    <v>10279.85</v>
    <v>10331.799999999999</v>
    <v>10350.450000000001</v>
    <v>10397.700000000001</v>
    <v>10424.85</v>
    <v>10428.15</v>
    <v>10469.9</v>
    <v>10519.9</v>
    <v>10540.15</v>
    <v>10560.45</v>
    <v>10594.2</v>
    <v>10572.2</v>
    <v>10582.35</v>
    <v>10638.35</v>
    <v>10636.8</v>
    <v>10612.6</v>
    <v>10628.4</v>
    <v>10719.8</v>
    <v>10759</v>
    <v>10784.65</v>
    <v>10720.6</v>
    <v>10700.45</v>
    <v>10725.65</v>
    <v>10758.55</v>
    <v>10766.25</v>
    <v>10785.55</v>
    <v>10812.05</v>
    <v>10834.85</v>
    <v>10929.2</v>
    <v>10790.45</v>
    <v>10777.25</v>
    <v>10674.95</v>
    <v>10621.7</v>
    <v>10558.6</v>
    <v>10533.55</v>
    <v>10535.15</v>
    <v>10628.05</v>
    <v>10709.8</v>
    <v>10717.25</v>
    <v>10648.7</v>
    <v>10763.8</v>
    <v>10764.75</v>
    <v>10770.3</v>
    <v>10633.15</v>
    <v>10698.35</v>
    <v>10818</v>
    <v>10779.45</v>
    <v>10850.55</v>
    <v>10856.55</v>
    <v>10893.25</v>
    <v>10833.7</v>
    <v>10834</v>
    <v>10830.2</v>
    <v>10789.45</v>
    <v>10781.8</v>
    <v>10809.6</v>
    <v>10837</v>
    <v>10831.05</v>
    <v>10805.25</v>
    <v>10785.5</v>
    <v>10674.2</v>
    <v>10723.05</v>
    <v>10736.15</v>
    <v>10713.3</v>
    <v>10777.15</v>
    <v>10786.05</v>
    <v>10816.35</v>
    <v>10860.35</v>
    <v>10956.9</v>
    <v>10976.65</v>
    <v>11078.3</v>
    <v>11071.35</v>
    <v>11019.5</v>
    <v>11018.5</v>
    <v>11076.2</v>
    <v>11006.5</v>
    <v>11030.25</v>
    <v>11093.4</v>
    <v>11143.4</v>
    <v>11157.15</v>
    <v>11185.85</v>
    <v>11283.4</v>
    <v>11328.1</v>
    <v>11366</v>
    <v>11390.55</v>
    <v>11328.9</v>
    <v>11368</v>
    <v>11427.65</v>
    <v>11428.95</v>
    <v>11459.95</v>
    <v>11495.2</v>
    <v>11478.75</v>
    <v>11406.3</v>
    <v>11452.45</v>
    <v>11449.85</v>
    <v>11486.45</v>
    <v>11565.3</v>
    <v>11581.75</v>
    <v>11620.7</v>
    <v>11604.6</v>
    <v>11700.95</v>
    <v>11760.2</v>
    <v>11753.2</v>
    <v>11698.8</v>
    <v>11727.65</v>
    <v>11751.8</v>
    <v>11602.55</v>
    <v>11542.65</v>
    <v>11562.25</v>
    <v>11603</v>
    <v>11573</v>
    <v>11479.4</v>
    <v>11380.75</v>
    <v>11523.25</v>
    <v>11464.95</v>
    <v>11411.45</v>
    <v>11332.05</v>
    <v>11346.8</v>
    <v>11170.15</v>
    <v>11080.6</v>
    <v>11145.55</v>
    <v>11089.45</v>
    <v>11034.1</v>
    <v>11035.65</v>
    <v>10989.05</v>
    <v>10754.7</v>
    <v>10540.65</v>
    <v>10398.35</v>
    <v>10397.6</v>
    <v>10482.35</v>
    <v>10335.950000000001</v>
    <v>10492.45</v>
    <v>10526.3</v>
    <v>10604.9</v>
    <v>10710.15</v>
    <v>10380.1</v>
    <v>10408.549999999999</v>
    <v>10222.1</v>
    <v>10290.65</v>
    <v>10166.6</v>
    <v>10128.85</v>
    <v>10275.299999999999</v>
    <v>10285.1</v>
    <v>10396</v>
    <v>10441.9</v>
    <v>10606.95</v>
    <v>10558.8</v>
    <v>10600.25</v>
    <v>10616.45</v>
    <v>10619.55</v>
    <v>10645.5</v>
    <v>10596.25</v>
    <v>10651.6</v>
    <v>10646.5</v>
    <v>10695.15</v>
    <v>10774.7</v>
    <v>10740.85</v>
    <v>10671.3</v>
    <v>10646.25</v>
    <v>10637.8</v>
    <v>10695.15</v>
    <v>10757.8</v>
    <v>10883.05</v>
    <v>10922.45</v>
    <v>10941.2</v>
    <v>10890.95</v>
    <v>10821.05</v>
    <v>10722.65</v>
    <v>10704.55</v>
    <v>10558.85</v>
    <v>10567.15</v>
    <v>10752.2</v>
    <v>10838.6</v>
    <v>10815.75</v>
    <v>10900.35</v>
    <v>10915.4</v>
    <v>10985.15</v>
    <v>10962.55</v>
    <v>10963.65</v>
    <v>10782.3</v>
    <v>10747.5</v>
    <v>10834.2</v>
    <v>10893.6</v>
    <v>10923.55</v>
    <v>10923.6</v>
    <v>10895.35</v>
    <v>10814.05</v>
    <v>10741.05</v>
    <v>10835.95</v>
    <v>10818.45</v>
    <v>10870.4</v>
    <v>10859.35</v>
    <v>10850.15</v>
    <v>10808</v>
    <v>10896.95</v>
    <v>10928.15</v>
    <v>10930.65</v>
    <v>10928.2</v>
    <v>10987.45</v>
    <v>10949.8</v>
    <v>10944.8</v>
    <v>10866.6</v>
    <v>10931.7</v>
    <v>10804.45</v>
    <v>10690.35</v>
    <v>10710.2</v>
    <v>10838.05</v>
    <v>10983.45</v>
    <v>10927.9</v>
    <v>10956.7</v>
    <v>11072.6</v>
    <v>11118.1</v>
    <v>11041.2</v>
    <v>10930.9</v>
    <v>10910.9</v>
    <v>10891.65</v>
    <v>10792.7</v>
    <v>10785.75</v>
    <v>10759.9</v>
    <v>10722.85</v>
    <v>10752.7</v>
    <v>10808.85</v>
    <v>10801.55</v>
    <v>10887.1</v>
    <v>10888.75</v>
    <v>10939.7</v>
    <v>10865.7</v>
    <v>10877.9</v>
    <v>10994.9</v>
    <v>11062.3</v>
    <v>11089.05</v>
    <v>11049</v>
    <v>11180.9</v>
    <v>11320.4</v>
    <v>11352.3</v>
    <v>11383.45</v>
    <v>11487</v>
    <v>11530.15</v>
    <v>11543.85</v>
    <v>11556.1</v>
    <v>11572.8</v>
    <v>11395.65</v>
    <v>11496.75</v>
    <v>11546.2</v>
    <v>11588.5</v>
    <v>11630.35</v>
    <v>11738.1</v>
    <v>11729.35</v>
    <v>11761</v>
    <v>11662.55</v>
    <v>11689.65</v>
    <v>11710.3</v>
    <v>11683.9</v>
    <v>11680.05</v>
    <v>11606.7</v>
    <v>11657.35</v>
    <v>11704.6</v>
    <v>11810.95</v>
    <v>11856.15</v>
    <v>11727.05</v>
    <v>11645.95</v>
    <v>11740.85</v>
    <v>11796.75</v>
    <v>11762.9</v>
    <v>11756.25</v>
    <v>11789.3</v>
    <v>11770.9</v>
    <v>11632.55</v>
    <v>11657.05</v>
    <v>11479.1</v>
    <v>11357.6</v>
    <v>11345.8</v>
    <v>11300.2</v>
    <v>11294.75</v>
    <v>11286.8</v>
    <v>11281.55</v>
    <v>11426.15</v>
    <v>11845.2</v>
    <v>11883.55</v>
    <v>11784.8</v>
    <v>12041.15</v>
    <v>11859</v>
    <v>11957.15</v>
    <v>11958.55</v>
    <v>11931.9</v>
    <v>11968.55</v>
    <v>12039.25</v>
    <v>12103.05</v>
    <v>12095.2</v>
    <v>12039.8</v>
    <v>11897.5</v>
    <v>11975.05</v>
    <v>12000.35</v>
    <v>11962.45</v>
    <v>11931.35</v>
    <v>11911.85</v>
    <v>11844.05</v>
    <v>11727.2</v>
    <v>11802.5</v>
    <v>11843.5</v>
    <v>11827.95</v>
    <v>11754</v>
    <v>11814.4</v>
    <v>11871.85</v>
    <v>11911.15</v>
    <v>11871.7</v>
    <v>11884.65</v>
    <v>11917.45</v>
    <v>11945.2</v>
    <v>11969.25</v>
    <v>11981.75</v>
    <v>11771.9</v>
    <v>11582.55</v>
    <v>11593.7</v>
    <v>11599</v>
    <v>11639.55</v>
    <v>11618.4</v>
    <v>11670.05</v>
    <v>11706.65</v>
    <v>11677.15</v>
    <v>11640.35</v>
    <v>11398.15</v>
    <v>11398.15</v>
    <v>11359.75</v>
    <v>11361.4</v>
    <v>11307.6</v>
    <v>11310.95</v>
    <v>11267.45</v>
    <v>11145.3</v>
    <v>11076.75</v>
    <v>11080.15</v>
    <v>10895.8</v>
    <v>11018.55</v>
    <v>10975.65</v>
    <v>11058.05</v>
    <v>11181.45</v>
    <v>11145.9</v>
    <v>11078.15</v>
    <v>11068.65</v>
    <v>11146.9</v>
    <v>11076.3</v>
    <v>11034.2</v>
    <v>10908.25</v>
    <v>10862.55</v>
    <v>11070.3</v>
    <v>11141.75</v>
    <v>11129.65</v>
    <v>11021.1</v>
    <v>11042.6</v>
    <v>10967.5</v>
    <v>10858.75</v>
    <v>10920.1</v>
    <v>10957.05</v>
    <v>11028.85</v>
    <v>11054.8</v>
    <v>11081.75</v>
    <v>11084.45</v>
    <v>11052.7</v>
    <v>11000.1</v>
    <v>10885.15</v>
    <v>10845.2</v>
    <v>11381.9</v>
    <v>11694.85</v>
    <v>11655.05</v>
    <v>11564.95</v>
    <v>11610.85</v>
    <v>11593.6</v>
    <v>11508.25</v>
    <v>11554.2</v>
    <v>11370.4</v>
    <v>11400.3</v>
    <v>11233.85</v>
    <v>11321.6</v>
    <v>11293.35</v>
    <v>11362.9</v>
    <v>11420.45</v>
    <v>11462.35</v>
    <v>11481.05</v>
    <v>11599.1</v>
    <v>11684.7</v>
    <v>11714.35</v>
    <v>11651.6</v>
    <v>11679.6</v>
    <v>11646.9</v>
    <v>11672.4</v>
    <v>11809.4</v>
    <v>11883.95</v>
    <v>11945</v>
    <v>11918.3</v>
    <v>11989.15</v>
    <v>11978.95</v>
    <v>12002.9</v>
    <v>12021.4</v>
    <v>12034.15</v>
    <v>11932.65</v>
    <v>11946.8</v>
    <v>11895.65</v>
    <v>11973.65</v>
    <v>11946.2</v>
    <v>11958.85</v>
    <v>12038.6</v>
    <v>12028.2</v>
    <v>11968.1</v>
    <v>12084.5</v>
    <v>12132.45</v>
    <v>12114.9</v>
    <v>12158.8</v>
    <v>12147.4</v>
    <v>12137.15</v>
    <v>12068.6</v>
    <v>12054.7</v>
    <v>12081.2</v>
    <v>12057.05</v>
    <v>11981.95</v>
    <v>11953.2</v>
    <v>11923.2</v>
    <v>12005.5</v>
    <v>12098.85</v>
    <v>12134.65</v>
    <v>12182.75</v>
    <v>12237.7</v>
    <v>12268.35</v>
    <v>12293.9</v>
    <v>12287.15</v>
    <v>12283.7</v>
    <v>12221.55</v>
    <v>12258.45</v>
    <v>12286.45</v>
    <v>12247.1</v>
    <v>12222.2</v>
    <v>12289.9</v>
    <v>12265.6</v>
    <v>12179.1</v>
    <v>12152.15</v>
    <v>12044.95</v>
    <v>12224.05</v>
    <v>12311.2</v>
    <v>12337.75</v>
    <v>12374.25</v>
    <v>12355.15</v>
    <v>12389.05</v>
    <v>12385.45</v>
    <v>12430.5</v>
    <v>12230.05</v>
    <v>12225.05</v>
    <v>12189</v>
    <v>12272.15</v>
    <v>12216.6</v>
    <v>12163.55</v>
    <v>12169.6</v>
    <v>12150.3</v>
    <v>12103.55</v>
    <v>12017.35</v>
    <v>11749.85</v>
    <v>11986.15</v>
    <v>12098.15</v>
    <v>12160.6</v>
    <v>12154.7</v>
    <v>12103.55</v>
    <v>12172.3</v>
    <v>12231.75</v>
    <v>12225.65</v>
    <v>12246.7</v>
    <v>12159.6</v>
    <v>12030.75</v>
    <v>12134.7</v>
    <v>12152</v>
    <v>12012.55</v>
    <v>11883.05</v>
    <v>11783.25</v>
    <v>11663.85</v>
    <v>11384.8</v>
    <v>11433</v>
    <v>11342.25</v>
    <v>11356.6</v>
    <v>11389.5</v>
    <v>11035.1</v>
    <v>10751.55</v>
    <v>10545.1</v>
    <v>10040.75</v>
    <v>10159.4</v>
    <v>9602.2000000000007</v>
    <v>9403.7999999999993</v>
    <v>9127.5499999999993</v>
    <v>8575.4500000000007</v>
    <v>8883</v>
    <v>8159.25</v>
    <v>8036.95</v>
    <v>8376.75</v>
    <v>8749.0499999999993</v>
    <v>9038.9</v>
    <v>8576</v>
    <v>8678.2999999999993</v>
    <v>8588.1</v>
    <v>8356.5499999999993</v>
    <v>8819.4</v>
    <v>9131.7000000000007</v>
    <v>9128.35</v>
    <v>9112.0499999999993</v>
    <v>9261.2000000000007</v>
    <v>9053.75</v>
    <v>9324</v>
    <v>9390.85</v>
    <v>9044.4</v>
    <v>9209.75</v>
    <v>9343.6</v>
    <v>9296.9</v>
    <v>9377.1</v>
    <v>9404.4</v>
    <v>9599.85</v>
    <v>9889.0499999999993</v>
    <v>9533.5</v>
    <v>9450.9</v>
    <v>9346.9</v>
    <v>9277.85</v>
    <v>9382.65</v>
    <v>9439.9</v>
    <v>9240.85</v>
    <v>9584.5</v>
    <v>9281.1</v>
    <v>9182.4</v>
    <v>9158.2999999999993</v>
    <v>9030.35</v>
    <v>9093.7999999999993</v>
    <v>9178.5499999999993</v>
    <v>9149.6</v>
    <v>9161.65</v>
    <v>9334</v>
    <v>9511.25</v>
    <v>9598.85</v>
    <v>9931.6</v>
    <v>9995.6</v>
    <v>10176.200000000001</v>
    <v>10123.85</v>
    <v>10177.799999999999</v>
    <v>10328.5</v>
    <v>10291.15</v>
    <v>10148.75</v>
    <v>10112.049999999999</v>
    <v>9996.0499999999993</v>
    <v>9943.35</v>
    <v>10046.15</v>
    <v>10003.6</v>
    <v>10111.200000000001</v>
    <v>10272.4</v>
    <v>10393.65</v>
    <v>10484.700000000001</v>
    <v>10553.15</v>
    <v>10361.799999999999</v>
    <v>10409.85</v>
    <v>10337.950000000001</v>
    <v>10401.049999999999</v>
    <v>10447.049999999999</v>
    <v>10598.2</v>
    <v>10631.3</v>
    <v>10811.4</v>
    <v>10813.8</v>
    <v>10847.85</v>
    <v>10836.85</v>
    <v>10819.4</v>
    <v>10894.05</v>
    <v>10755.65</v>
    <v>10827.45</v>
    <v>10755.3</v>
    <v>10933.45</v>
    <v>11037.9</v>
    <v>11179.55</v>
    <v>11238.1</v>
    <v>11239.8</v>
    <v>11225.4</v>
    <v>11225</v>
    <v>11317.75</v>
    <v>11341.4</v>
    <v>11299.95</v>
    <v>11150.4</v>
    <v>11058.05</v>
    <v>11112.25</v>
    <v>11225.65</v>
    <v>11256.8</v>
    <v>11231.9</v>
    <v>11337.3</v>
    <v>11373.6</v>
    <v>11322</v>
    <v>11359.3</v>
    <v>11366.25</v>
    <v>11267.1</v>
    <v>11401.7</v>
    <v>11460.35</v>
    <v>11361.45</v>
    <v>11418.5</v>
    <v>11497.25</v>
    <v>11525.9</v>
    <v>11561.75</v>
    <v>11617.35</v>
    <v>11686.05</v>
    <v>11794.25</v>
    <v>11553.55</v>
    <v>11554.75</v>
    <v>11584.95</v>
    <v>11452.05</v>
    <v>11381.15</v>
    <v>11437.25</v>
    <v>11298.15</v>
    <v>11464.05</v>
    <v>11493.5</v>
    <v>11568.9</v>
    <v>11535.95</v>
    <v>11618.1</v>
    <v>11587.2</v>
    <v>11584.1</v>
    <v>11535.25</v>
    <v>11302.2</v>
    <v>11259.55</v>
    <v>11015.3</v>
    <v>11072.6</v>
    <v>11239.35</v>
    <v>11305.4</v>
    <v>11295.4</v>
    <v>11428.6</v>
    <v>11578.05</v>
    <v>11680.3</v>
    <v>11763.05</v>
    <v>11905.7</v>
    <v>11938.6</v>
    <v>12022.05</v>
    <v>11988.2</v>
    <v>11997.2</v>
    <v>12025.45</v>
    <v>11789.75</v>
    <v>11898.25</v>
    <v>11949.25</v>
    <v>12018.65</v>
    <v>11939.55</v>
    <v>11974.55</v>
    <v>11942.85</v>
    <v>11899.05</v>
    <v>11929.4</v>
    <v>11744.15</v>
    <v>11748.95</v>
    <v>11725.65</v>
    <v>11836.2</v>
    <v>11929.65</v>
    <v>12131.1</v>
    <v>12280.4</v>
    <v>12474.05</v>
    <v>12643.9</v>
    <v>12769.75</v>
    <v>12741.15</v>
    <v>12735.95</v>
    <v>12828.7</v>
    <v>12934.05</v>
    <v>12948.85</v>
    <v>12963</v>
    <v>12892.45</v>
    <v>12968.85</v>
    <v>13079.1</v>
    <v>13145.85</v>
    <v>13018</v>
    <v>13035.3</v>
    <v>13128.4</v>
    <v>13128.5</v>
    <v>13216.6</v>
    <v>13280.05</v>
    <v>13366.65</v>
    <v>13435.45</v>
    <v>13548.9</v>
    <v>13503.55</v>
    <v>13579.35</v>
    <v>13597.5</v>
    <v>13589.65</v>
    <v>13692.35</v>
    <v>13773.25</v>
    <v>13772.85</v>
    <v>13777.5</v>
    <v>13492.05</v>
    <v>13619.45</v>
    <v>13771.75</v>
    <v>13885.3</v>
    <v>13967.6</v>
    <v>13997</v>
    <v>14024.85</v>
    <v>14049.85</v>
    <v>14147.95</v>
    <v>14215.6</v>
    <v>14244.15</v>
    <v>14256.25</v>
    <v>14367.3</v>
    <v>14498.2</v>
    <v>14590.65</v>
    <v>14653.35</v>
    <v>14617.8</v>
    <v>14617.45</v>
    <v>14459.15</v>
    <v>14546.05</v>
    <v>14666.45</v>
    <v>14753.55</v>
    <v>14619.9</v>
    <v>14491.1</v>
    <v>14237.95</v>
    <v>13898.25</v>
    <v>13966.85</v>
    <v>14336.35</v>
    <v>14731.7</v>
    <v>14868.85</v>
    <v>14913.7</v>
    <v>15014.65</v>
    <v>15159.9</v>
    <v>15257.1</v>
    <v>15168.25</v>
    <v>15188.5</v>
    <v>15243.5</v>
    <v>15340.15</v>
    <v>15431.75</v>
    <v>15314.3</v>
    <v>15250.75</v>
    <v>15144.05</v>
    <v>15010.1</v>
    <v>14854.5</v>
    <v>15008.8</v>
    <v>15176.5</v>
    <v>14919.45</v>
    <v>14806.8</v>
    <v>14959.1</v>
    <v>15273.15</v>
    <v>15202.35</v>
    <v>15092.35</v>
    <v>15111.15</v>
    <v>15126.85</v>
    <v>15218.45</v>
    <v>15336.3</v>
    <v>15048.4</v>
    <v>15051.6</v>
    <v>14956.55</v>
    <v>14875.2</v>
    <v>14788.25</v>
    <v>14878.6</v>
    <v>14752.35</v>
  </a>
  <a r="1" c="1047">
    <v>8133.8</v>
    <v>8148.6</v>
    <v>8180.9</v>
    <v>8223.7000000000007</v>
    <v>8233.25</v>
    <v>8227.75</v>
    <v>8261</v>
    <v>8322.25</v>
    <v>8382.2999999999993</v>
    <v>8373.15</v>
    <v>8374.4</v>
    <v>8378.2999999999993</v>
    <v>8397.4</v>
    <v>8404.0499999999993</v>
    <v>8340.9500000000007</v>
    <v>8327.2000000000007</v>
    <v>8398.15</v>
    <v>8493.9500000000007</v>
    <v>8606.9</v>
    <v>8617.75</v>
    <v>8552.4</v>
    <v>8537.5</v>
    <v>8685.7999999999993</v>
    <v>8707.75</v>
    <v>8770.2000000000007</v>
    <v>8741.0499999999993</v>
    <v>8715</v>
    <v>8724.1</v>
    <v>8771.2000000000007</v>
    <v>8754.2000000000007</v>
    <v>8772.5</v>
    <v>8712.85</v>
    <v>8719.6</v>
    <v>8804.25</v>
    <v>8809.7999999999993</v>
    <v>8860.9500000000007</v>
    <v>8905.25</v>
    <v>8927.5499999999993</v>
    <v>8888.65</v>
    <v>8867.6</v>
    <v>8898.6</v>
    <v>8879.7999999999993</v>
    <v>8860.1</v>
    <v>8914</v>
    <v>8932.7999999999993</v>
    <v>8891.9500000000007</v>
    <v>8899.5</v>
    <v>8903.9500000000007</v>
    <v>9060.5</v>
    <v>9075.5</v>
    <v>9128.5499999999993</v>
    <v>9147.6</v>
    <v>9116.2999999999993</v>
    <v>9087.2000000000007</v>
    <v>9019.2999999999993</v>
    <v>9048.6</v>
    <v>9089.4</v>
    <v>9024.65</v>
    <v>9079.7999999999993</v>
    <v>9109.1</v>
    <v>9136.35</v>
    <v>9152.1</v>
    <v>9192.4</v>
    <v>9215.4</v>
    <v>9218.85</v>
    <v>9188.1</v>
    <v>9174.85</v>
    <v>9172.85</v>
    <v>9161.7999999999993</v>
    <v>9144.9500000000007</v>
    <v>9120.25</v>
    <v>9095.4500000000007</v>
    <v>9075.15</v>
    <v>9102.65</v>
    <v>9088.75</v>
    <v>9130.5499999999993</v>
    <v>9250.35</v>
    <v>9301.35</v>
    <v>9322.65</v>
    <v>9282.25</v>
    <v>9269.9</v>
    <v>9298.4</v>
    <v>9323.25</v>
    <v>9272</v>
    <v>9297.9500000000007</v>
    <v>9307.7000000000007</v>
    <v>9336</v>
    <v>9411.2999999999993</v>
    <v>9372.5499999999993</v>
    <v>9423.1</v>
    <v>9456.35</v>
    <v>9486.1</v>
    <v>9418.1</v>
    <v>9390.75</v>
    <v>9427.9</v>
    <v>9370</v>
    <v>9341.65</v>
    <v>9379.2000000000007</v>
    <v>9495.4</v>
    <v>9547.7000000000007</v>
    <v>9581.2000000000007</v>
    <v>9609.25</v>
    <v>9589.9</v>
    <v>9637.4500000000007</v>
    <v>9640.7000000000007</v>
    <v>9630.2000000000007</v>
    <v>9630.5499999999993</v>
    <v>9641.5</v>
    <v>9608.15</v>
    <v>9598.5</v>
    <v>9595.4</v>
    <v>9580.4500000000007</v>
    <v>9560.7999999999993</v>
    <v>9565.5</v>
    <v>9614.9</v>
    <v>9643.75</v>
    <v>9608.6</v>
    <v>9617.75</v>
    <v>9565.2999999999993</v>
    <v>9473.4500000000007</v>
    <v>9474.35</v>
    <v>9493.7999999999993</v>
    <v>9448.75</v>
    <v>9543.5499999999993</v>
    <v>9595.5</v>
    <v>9607.35</v>
    <v>9639.9500000000007</v>
    <v>9642.65</v>
    <v>9646.4500000000007</v>
    <v>9778.85</v>
    <v>9787.7000000000007</v>
    <v>9853.4500000000007</v>
    <v>9845.4500000000007</v>
    <v>9894.7000000000007</v>
    <v>9792.0499999999993</v>
    <v>9851.65</v>
    <v>9863.4500000000007</v>
    <v>9838</v>
    <v>9919.6</v>
    <v>9949.1</v>
    <v>9965.9500000000007</v>
    <v>10005.5</v>
    <v>9944.5</v>
    <v>10016.950000000001</v>
    <v>10065.75</v>
    <v>10054.200000000001</v>
    <v>9998.25</v>
    <v>9988.35</v>
    <v>10046.35</v>
    <v>9947</v>
    <v>9893.0499999999993</v>
    <v>9776.2000000000007</v>
    <v>9685.5499999999993</v>
    <v>9752.1</v>
    <v>9773.85</v>
    <v>9883.75</v>
    <v>9783.65</v>
    <v>9740.1</v>
    <v>9752.6</v>
    <v>9786.75</v>
    <v>9848.85</v>
    <v>9882</v>
    <v>9783.75</v>
    <v>9850.7999999999993</v>
    <v>9856.9500000000007</v>
    <v>9909.85</v>
    <v>9861</v>
    <v>9901.0499999999993</v>
    <v>9882.5499999999993</v>
    <v>9917.2000000000007</v>
    <v>9913.2999999999993</v>
    <v>9968.7999999999993</v>
    <v>10028.049999999999</v>
    <v>10063.15</v>
    <v>10070.35</v>
    <v>10043.65</v>
    <v>10131.299999999999</v>
    <v>10129.950000000001</v>
    <v>10134.200000000001</v>
    <v>10058.6</v>
    <v>9952.7999999999993</v>
    <v>9816.0499999999993</v>
    <v>9813</v>
    <v>9714.4</v>
    <v>9687.5499999999993</v>
    <v>9775.35</v>
    <v>9831.0499999999993</v>
    <v>9850.65</v>
    <v>9881.85</v>
    <v>9906.6</v>
    <v>9959.4500000000007</v>
    <v>10002.299999999999</v>
    <v>9955.7999999999993</v>
    <v>9977.1</v>
    <v>10120.1</v>
    <v>10175.1</v>
    <v>10212.6</v>
    <v>10175.75</v>
    <v>10123.35</v>
    <v>10124.5</v>
    <v>10182.4</v>
    <v>10240.9</v>
    <v>10271.85</v>
    <v>10311.299999999999</v>
    <v>10344.299999999999</v>
    <v>10323.950000000001</v>
    <v>10383.049999999999</v>
    <v>10412.549999999999</v>
    <v>10403.6</v>
    <v>10413.75</v>
    <v>10340.799999999999</v>
    <v>10285.5</v>
    <v>10266.950000000001</v>
    <v>10254.1</v>
    <v>10216.25</v>
    <v>10175.549999999999</v>
    <v>10094</v>
    <v>10139.200000000001</v>
    <v>10268.049999999999</v>
    <v>10261.5</v>
    <v>10315.049999999999</v>
    <v>10309.549999999999</v>
    <v>10307.299999999999</v>
    <v>10362.25</v>
    <v>10340.200000000001</v>
    <v>10355.200000000001</v>
    <v>10345.9</v>
    <v>10211.25</v>
    <v>10108.549999999999</v>
    <v>10095.700000000001</v>
    <v>10069.1</v>
    <v>10033.35</v>
    <v>10061.9</v>
    <v>10195.25</v>
    <v>10282.049999999999</v>
    <v>10230.200000000001</v>
    <v>10169.85</v>
    <v>10141.549999999999</v>
    <v>10319.65</v>
    <v>10074.799999999999</v>
    <v>10406</v>
    <v>10437.15</v>
    <v>10426.9</v>
    <v>10448.25</v>
    <v>10477.950000000001</v>
    <v>10469.25</v>
    <v>10460.450000000001</v>
    <v>10488.65</v>
    <v>10423.1</v>
    <v>10404.65</v>
    <v>10429.549999999999</v>
    <v>10441.450000000001</v>
    <v>10520.1</v>
    <v>10588.55</v>
    <v>10603.6</v>
    <v>10592.7</v>
    <v>10612.35</v>
    <v>10597.1</v>
    <v>10713.8</v>
    <v>10687.85</v>
    <v>10666.75</v>
    <v>10782.4</v>
    <v>10793.9</v>
    <v>10881.4</v>
    <v>10994.55</v>
    <v>11046.15</v>
    <v>11009.2</v>
    <v>11075.95</v>
    <v>11033.9</v>
    <v>10979.3</v>
    <v>10878.8</v>
    <v>10736.1</v>
    <v>10586.8</v>
    <v>10276.299999999999</v>
    <v>10446.4</v>
    <v>10479.549999999999</v>
    <v>10398.200000000001</v>
    <v>10485.4</v>
    <v>10456.65</v>
    <v>10511.05</v>
    <v>10434.049999999999</v>
    <v>10302.75</v>
    <v>10347.65</v>
    <v>10349.6</v>
    <v>10340.65</v>
    <v>10396.65</v>
    <v>10520.2</v>
    <v>10537.25</v>
    <v>10461.549999999999</v>
    <v>10447.15</v>
    <v>10323.9</v>
    <v>10215.9</v>
    <v>10141.549999999999</v>
    <v>10146.4</v>
    <v>10211.9</v>
    <v>10295.450000000001</v>
    <v>10377.85</v>
    <v>10336.299999999999</v>
    <v>10346.200000000001</v>
    <v>10180.25</v>
    <v>10075.299999999999</v>
    <v>10049.1</v>
    <v>10132.950000000001</v>
    <v>10105.4</v>
    <v>9951.9</v>
    <v>9958.5499999999993</v>
    <v>10139.65</v>
    <v>10096.9</v>
    <v>10127.75</v>
    <v>10171.049999999999</v>
    <v>10111.299999999999</v>
    <v>10227.450000000001</v>
    <v>10290.85</v>
    <v>10328.5</v>
    <v>10381.5</v>
    <v>10355.6</v>
    <v>10395.25</v>
    <v>10451.450000000001</v>
    <v>10396.35</v>
    <v>10495.65</v>
    <v>10509.7</v>
    <v>10546.2</v>
    <v>10527.45</v>
    <v>10514.95</v>
    <v>10569</v>
    <v>10536.45</v>
    <v>10559.65</v>
    <v>10647.55</v>
    <v>10704.6</v>
    <v>10689.8</v>
    <v>10647.45</v>
    <v>10601.6</v>
    <v>10635.65</v>
    <v>10689.4</v>
    <v>10689.85</v>
    <v>10705</v>
    <v>10724.45</v>
    <v>10774.75</v>
    <v>10781.4</v>
    <v>10699.7</v>
    <v>10664.5</v>
    <v>10589.1</v>
    <v>10505.8</v>
    <v>10490.55</v>
    <v>10417.799999999999</v>
    <v>10419.799999999999</v>
    <v>10524</v>
    <v>10640.55</v>
    <v>10616.1</v>
    <v>10558.45</v>
    <v>10620.4</v>
    <v>10681.5</v>
    <v>10618.35</v>
    <v>10550.9</v>
    <v>10587.5</v>
    <v>10722.6</v>
    <v>10709.05</v>
    <v>10777.05</v>
    <v>10789.4</v>
    <v>10842.65</v>
    <v>10773.55</v>
    <v>10755.4</v>
    <v>10787.35</v>
    <v>10701.2</v>
    <v>10724.05</v>
    <v>10725.9</v>
    <v>10710.45</v>
    <v>10753.05</v>
    <v>10732.55</v>
    <v>10652.4</v>
    <v>10557.7</v>
    <v>10612.35</v>
    <v>10604.65</v>
    <v>10630.25</v>
    <v>10677.75</v>
    <v>10726.25</v>
    <v>10735.05</v>
    <v>10807.15</v>
    <v>10876.65</v>
    <v>10923</v>
    <v>10999.65</v>
    <v>10999.75</v>
    <v>10926.25</v>
    <v>10925.6</v>
    <v>10956.3</v>
    <v>10935.45</v>
    <v>10946.2</v>
    <v>11010.95</v>
    <v>11092.5</v>
    <v>11113.25</v>
    <v>11125.7</v>
    <v>11210.25</v>
    <v>11261.45</v>
    <v>11267.75</v>
    <v>11313.55</v>
    <v>11234.95</v>
    <v>11294.55</v>
    <v>11370.6</v>
    <v>11359.7</v>
    <v>11379.3</v>
    <v>11454.1</v>
    <v>11419.65</v>
    <v>11340.3</v>
    <v>11370.8</v>
    <v>11366.25</v>
    <v>11431.8</v>
    <v>11499.65</v>
    <v>11539.6</v>
    <v>11546.7</v>
    <v>11532</v>
    <v>11595.6</v>
    <v>11710.5</v>
    <v>11678.85</v>
    <v>11639.7</v>
    <v>11640.1</v>
    <v>11567.4</v>
    <v>11496.85</v>
    <v>11393.85</v>
    <v>11436.05</v>
    <v>11484.4</v>
    <v>11427.3</v>
    <v>11274</v>
    <v>11250.2</v>
    <v>11430.55</v>
    <v>11366.9</v>
    <v>11268.95</v>
    <v>11210.9</v>
    <v>10866.45</v>
    <v>10943.6</v>
    <v>10882.85</v>
    <v>10993.05</v>
    <v>10953.35</v>
    <v>10850.3</v>
    <v>10821.55</v>
    <v>10843.75</v>
    <v>10547.25</v>
    <v>10261.9</v>
    <v>10198.4</v>
    <v>10279.35</v>
    <v>10318.25</v>
    <v>10138.6</v>
    <v>10322.15</v>
    <v>10410.15</v>
    <v>10525.3</v>
    <v>10436.450000000001</v>
    <v>10249.6</v>
    <v>10224</v>
    <v>10102.35</v>
    <v>10126.700000000001</v>
    <v>10079.299999999999</v>
    <v>10004.549999999999</v>
    <v>10020.35</v>
    <v>10175.35</v>
    <v>10105.1</v>
    <v>10341.9</v>
    <v>10457.700000000001</v>
    <v>10477</v>
    <v>10491.45</v>
    <v>10591.8</v>
    <v>10544.85</v>
    <v>10464.049999999999</v>
    <v>10440.549999999999</v>
    <v>10532.7</v>
    <v>10557.5</v>
    <v>10631.15</v>
    <v>10688.8</v>
    <v>10640.85</v>
    <v>10562.35</v>
    <v>10512</v>
    <v>10489.75</v>
    <v>10596.35</v>
    <v>10699.85</v>
    <v>10782.35</v>
    <v>10835.1</v>
    <v>10845.35</v>
    <v>10833.35</v>
    <v>10747.95</v>
    <v>10588.25</v>
    <v>10599.35</v>
    <v>10474.950000000001</v>
    <v>10333.85</v>
    <v>10560.8</v>
    <v>10749.5</v>
    <v>10752.1</v>
    <v>10844.85</v>
    <v>10819.1</v>
    <v>10928</v>
    <v>10880.05</v>
    <v>10738.65</v>
    <v>10649.25</v>
    <v>10534.55</v>
    <v>10764.45</v>
    <v>10817.15</v>
    <v>10853.2</v>
    <v>10807.1</v>
    <v>10735.05</v>
    <v>10661.25</v>
    <v>10628.65</v>
    <v>10750.15</v>
    <v>10733.25</v>
    <v>10749.4</v>
    <v>10801.8</v>
    <v>10739.4</v>
    <v>10692.35</v>
    <v>10777.55</v>
    <v>10876.9</v>
    <v>10844.65</v>
    <v>10852.2</v>
    <v>10885.75</v>
    <v>10864.15</v>
    <v>10811.95</v>
    <v>10798.65</v>
    <v>10756.45</v>
    <v>10630.95</v>
    <v>10583.65</v>
    <v>10612.85</v>
    <v>10678.55</v>
    <v>10813.45</v>
    <v>10814.15</v>
    <v>10886.7</v>
    <v>10962.7</v>
    <v>11043.6</v>
    <v>10925.45</v>
    <v>10857.1</v>
    <v>10823.8</v>
    <v>10772.1</v>
    <v>10718.75</v>
    <v>10620.4</v>
    <v>10628.4</v>
    <v>10585.65</v>
    <v>10646.4</v>
    <v>10721.5</v>
    <v>10758.4</v>
    <v>10788.05</v>
    <v>10729.3</v>
    <v>10751.2</v>
    <v>10784.85</v>
    <v>10823.1</v>
    <v>10817</v>
    <v>10998.85</v>
    <v>11027.1</v>
    <v>11008.95</v>
    <v>11059.85</v>
    <v>11227</v>
    <v>11276.6</v>
    <v>11313.75</v>
    <v>11370.8</v>
    <v>11412.5</v>
    <v>11451.25</v>
    <v>11503.1</v>
    <v>11434.55</v>
    <v>11311.6</v>
    <v>11352.45</v>
    <v>11413</v>
    <v>11452.45</v>
    <v>11570.15</v>
    <v>11644.75</v>
    <v>11655.85</v>
    <v>11629.15</v>
    <v>11559.2</v>
    <v>11609.5</v>
    <v>11549.1</v>
    <v>11569.7</v>
    <v>11571.75</v>
    <v>11550.55</v>
    <v>11578.8</v>
    <v>11648.25</v>
    <v>11731.55</v>
    <v>11738.5</v>
    <v>11583.95</v>
    <v>11564.8</v>
    <v>11578.85</v>
    <v>11624.3</v>
    <v>11661.75</v>
    <v>11655.9</v>
    <v>11699.55</v>
    <v>11699.35</v>
    <v>11571.35</v>
    <v>11484.45</v>
    <v>11346.95</v>
    <v>11255.05</v>
    <v>11251.05</v>
    <v>11125.6</v>
    <v>11108.3</v>
    <v>11136.95</v>
    <v>11143.35</v>
    <v>11259.85</v>
    <v>11591.7</v>
    <v>11682.8</v>
    <v>11682.4</v>
    <v>11614.5</v>
    <v>11658.1</v>
    <v>11812.4</v>
    <v>11864.9</v>
    <v>11836.8</v>
    <v>11859.4</v>
    <v>11829.45</v>
    <v>11920.1</v>
    <v>12005.85</v>
    <v>11830.25</v>
    <v>11769.5</v>
    <v>11871.75</v>
    <v>11904.35</v>
    <v>11866.35</v>
    <v>11817.05</v>
    <v>11797.7</v>
    <v>11657.75</v>
    <v>11641.15</v>
    <v>11625.1</v>
    <v>11635.05</v>
    <v>11705.1</v>
    <v>11670.2</v>
    <v>11651</v>
    <v>11757.55</v>
    <v>11821.05</v>
    <v>11775.5</v>
    <v>11830.8</v>
    <v>11814.7</v>
    <v>11887.05</v>
    <v>11923.65</v>
    <v>11797.9</v>
    <v>11523.3</v>
    <v>11461</v>
    <v>11475.65</v>
    <v>11519.5</v>
    <v>11538.6</v>
    <v>11532.3</v>
    <v>11573.95</v>
    <v>11651.15</v>
    <v>11582.4</v>
    <v>11399.3</v>
    <v>11301.25</v>
    <v>11302.8</v>
    <v>11229.8</v>
    <v>11239.35</v>
    <v>11210.05</v>
    <v>11152.4</v>
    <v>11072.65</v>
    <v>10999.4</v>
    <v>10881</v>
    <v>10848.95</v>
    <v>10782.6</v>
    <v>10813.8</v>
    <v>10835.9</v>
    <v>10842.95</v>
    <v>11062.8</v>
    <v>10901.6</v>
    <v>10935.6</v>
    <v>10924.3</v>
    <v>11037.85</v>
    <v>10985.3</v>
    <v>10906.65</v>
    <v>10718.3</v>
    <v>10637.15</v>
    <v>10756.55</v>
    <v>11049.5</v>
    <v>10987.65</v>
    <v>10922.4</v>
    <v>10874.8</v>
    <v>10772.7</v>
    <v>10746.35</v>
    <v>10816</v>
    <v>10867.45</v>
    <v>10889.8</v>
    <v>11011.65</v>
    <v>10964.95</v>
    <v>10945.75</v>
    <v>10968.2</v>
    <v>10796.5</v>
    <v>10804.85</v>
    <v>10670.25</v>
    <v>10691</v>
    <v>11471.35</v>
    <v>11539.2</v>
    <v>11416.1</v>
    <v>11466.35</v>
    <v>11499.75</v>
    <v>11390.8</v>
    <v>11247.9</v>
    <v>11257.35</v>
    <v>11158.35</v>
    <v>11112.65</v>
    <v>11090.15</v>
    <v>11208.55</v>
    <v>11189.4</v>
    <v>11290.05</v>
    <v>11342.1</v>
    <v>11411.1</v>
    <v>11439.65</v>
    <v>11553.15</v>
    <v>11573.65</v>
    <v>11554.4</v>
    <v>11534.65</v>
    <v>11490.75</v>
    <v>11604.6</v>
    <v>11627.35</v>
    <v>11784.45</v>
    <v>11855.1</v>
    <v>11843.35</v>
    <v>11905.35</v>
    <v>11861.9</v>
    <v>11850.25</v>
    <v>11946.85</v>
    <v>11888.75</v>
    <v>11853.95</v>
    <v>11823.2</v>
    <v>11802.65</v>
    <v>11879.25</v>
    <v>11867.6</v>
    <v>11881.75</v>
    <v>11966.05</v>
    <v>11956.9</v>
    <v>11883.5</v>
    <v>11919.75</v>
    <v>12006.35</v>
    <v>12055.15</v>
    <v>12099.95</v>
    <v>12017.4</v>
    <v>12023.7</v>
    <v>11956.4</v>
    <v>11935.3</v>
    <v>11998.75</v>
    <v>11888.85</v>
    <v>11888.05</v>
    <v>11844.7</v>
    <v>11832.3</v>
    <v>11934</v>
    <v>12023.6</v>
    <v>12046.3</v>
    <v>12070.35</v>
    <v>12163.45</v>
    <v>12191.15</v>
    <v>12252.75</v>
    <v>12213.25</v>
    <v>12202.1</v>
    <v>12118.85</v>
    <v>12157.9</v>
    <v>12213.8</v>
    <v>12151.8</v>
    <v>12165.3</v>
    <v>12195.25</v>
    <v>12191.35</v>
    <v>11974.2</v>
    <v>12005.35</v>
    <v>11929.6</v>
    <v>12132.55</v>
    <v>12213.2</v>
    <v>12285.8</v>
    <v>12308.7</v>
    <v>12278.75</v>
    <v>12315.8</v>
    <v>12321.4</v>
    <v>12216.9</v>
    <v>12162.3</v>
    <v>12087.9</v>
    <v>12094.1</v>
    <v>12149.65</v>
    <v>12107</v>
    <v>12024.5</v>
    <v>12103.8</v>
    <v>12010.6</v>
    <v>11945.85</v>
    <v>11633.3</v>
    <v>11614.5</v>
    <v>11783.4</v>
    <v>11953.35</v>
    <v>12084.65</v>
    <v>12073.95</v>
    <v>11990.75</v>
    <v>12099</v>
    <v>12144.3</v>
    <v>12139.8</v>
    <v>12091.2</v>
    <v>12037</v>
    <v>11908.05</v>
    <v>12042.1</v>
    <v>12071.45</v>
    <v>11813.4</v>
    <v>11779.9</v>
    <v>11639.6</v>
    <v>11536.7</v>
    <v>11175.05</v>
    <v>11036.25</v>
    <v>11152.55</v>
    <v>11082.15</v>
    <v>11244.6</v>
    <v>10827.4</v>
    <v>10294.450000000001</v>
    <v>10334</v>
    <v>9508</v>
    <v>8555.15</v>
    <v>9165.1</v>
    <v>8915.6</v>
    <v>8407.0499999999993</v>
    <v>7832.55</v>
    <v>8178.2</v>
    <v>7583.6</v>
    <v>7511.1</v>
    <v>7714.75</v>
    <v>8304.9</v>
    <v>8522.9</v>
    <v>8244</v>
    <v>8358</v>
    <v>8198.35</v>
    <v>8055.8</v>
    <v>8360.9500000000007</v>
    <v>8653.9</v>
    <v>8904.5499999999993</v>
    <v>8912.4</v>
    <v>8874.1</v>
    <v>8821.9</v>
    <v>9091.35</v>
    <v>9230.7999999999993</v>
    <v>8909.4</v>
    <v>8946.25</v>
    <v>9170.15</v>
    <v>9141.2999999999993</v>
    <v>9250.35</v>
    <v>9260</v>
    <v>9392.35</v>
    <v>9731.5</v>
    <v>9266.9500000000007</v>
    <v>9190.75</v>
    <v>9116.5</v>
    <v>9175.9</v>
    <v>9238.2000000000007</v>
    <v>9219.9500000000007</v>
    <v>9043.9500000000007</v>
    <v>9351.1</v>
    <v>9119.75</v>
    <v>9050</v>
    <v>8806.75</v>
    <v>8855.2999999999993</v>
    <v>8875.35</v>
    <v>9056.1</v>
    <v>8968.5499999999993</v>
    <v>8996.65</v>
    <v>9004.25</v>
    <v>9336.5</v>
    <v>9376.9</v>
    <v>9706.9500000000007</v>
    <v>9824.0499999999993</v>
    <v>10035.549999999999</v>
    <v>9944.25</v>
    <v>10040.75</v>
    <v>10120.25</v>
    <v>10021.450000000001</v>
    <v>10036.85</v>
    <v>9885.0499999999993</v>
    <v>9544.35</v>
    <v>9726.35</v>
    <v>9728.5</v>
    <v>9833.7999999999993</v>
    <v>9845.0499999999993</v>
    <v>10072.65</v>
    <v>10277.6</v>
    <v>10301.75</v>
    <v>10281.950000000001</v>
    <v>10194.5</v>
    <v>10311.25</v>
    <v>10223.6</v>
    <v>10267.35</v>
    <v>10299.6</v>
    <v>10485.549999999999</v>
    <v>10562.65</v>
    <v>10695.1</v>
    <v>10689.7</v>
    <v>10676.55</v>
    <v>10733</v>
    <v>10713</v>
    <v>10756.05</v>
    <v>10562.9</v>
    <v>10577.75</v>
    <v>10595.2</v>
    <v>10749.65</v>
    <v>10953</v>
    <v>11113.25</v>
    <v>11056.55</v>
    <v>11103.15</v>
    <v>11090.3</v>
    <v>11087.85</v>
    <v>11151.4</v>
    <v>11149.75</v>
    <v>11084.95</v>
    <v>11026.65</v>
    <v>10882.25</v>
    <v>10908.1</v>
    <v>11064.05</v>
    <v>11127.3</v>
    <v>11142.05</v>
    <v>11238</v>
    <v>11299.15</v>
    <v>11242.65</v>
    <v>11269.95</v>
    <v>11111.45</v>
    <v>11144.5</v>
    <v>11253.15</v>
    <v>11394.1</v>
    <v>11289.8</v>
    <v>11362.2</v>
    <v>11410.65</v>
    <v>11423.35</v>
    <v>11461.85</v>
    <v>11540.6</v>
    <v>11589.4</v>
    <v>11325.85</v>
    <v>11366.9</v>
    <v>11430.4</v>
    <v>11507.65</v>
    <v>11303.65</v>
    <v>11251.7</v>
    <v>11290.45</v>
    <v>11185.15</v>
    <v>11327.4</v>
    <v>11419.9</v>
    <v>11383.55</v>
    <v>11442.25</v>
    <v>11516.75</v>
    <v>11498.5</v>
    <v>11446.1</v>
    <v>11218.5</v>
    <v>11084.65</v>
    <v>11024.4</v>
    <v>10790.2</v>
    <v>10854.85</v>
    <v>11099.85</v>
    <v>11181</v>
    <v>11184.55</v>
    <v>11347.05</v>
    <v>11452.3</v>
    <v>11564.3</v>
    <v>11629.35</v>
    <v>11791.15</v>
    <v>11805.2</v>
    <v>11867.2</v>
    <v>11888.9</v>
    <v>11822.15</v>
    <v>11661.3</v>
    <v>11667.85</v>
    <v>11820.4</v>
    <v>11837.25</v>
    <v>11775.75</v>
    <v>11823.45</v>
    <v>11908.75</v>
    <v>11711.7</v>
    <v>11723</v>
    <v>11684.85</v>
    <v>11606.45</v>
    <v>11535.45</v>
    <v>11557.4</v>
    <v>11723.3</v>
    <v>11756.4</v>
    <v>12027.6</v>
    <v>12131.85</v>
    <v>12367.35</v>
    <v>12475.25</v>
    <v>12571.1</v>
    <v>12624.85</v>
    <v>12607.7</v>
    <v>12749.45</v>
    <v>12797.1</v>
    <v>12819.35</v>
    <v>12745.75</v>
    <v>12730.25</v>
    <v>12825.7</v>
    <v>12978</v>
    <v>12833.65</v>
    <v>12790.4</v>
    <v>12914.3</v>
    <v>12962.8</v>
    <v>12983.55</v>
    <v>13107.9</v>
    <v>13152.85</v>
    <v>13241.95</v>
    <v>13311.05</v>
    <v>13449.6</v>
    <v>13399.3</v>
    <v>13402.85</v>
    <v>13472.45</v>
    <v>13447.05</v>
    <v>13606.45</v>
    <v>13673.55</v>
    <v>13658.6</v>
    <v>13131.45</v>
    <v>13192.9</v>
    <v>13432.2</v>
    <v>13626.9</v>
    <v>13811.55</v>
    <v>13859.9</v>
    <v>13864.95</v>
    <v>13936.45</v>
    <v>13991.35</v>
    <v>13953.75</v>
    <v>14048.15</v>
    <v>14039.9</v>
    <v>14123.1</v>
    <v>14221.65</v>
    <v>14383.1</v>
    <v>14432.85</v>
    <v>14435.7</v>
    <v>14471.5</v>
    <v>14357.85</v>
    <v>14222.8</v>
    <v>14350.85</v>
    <v>14517.55</v>
    <v>14517.25</v>
    <v>14357.75</v>
    <v>14218.6</v>
    <v>13929.3</v>
    <v>13713.25</v>
    <v>13596.75</v>
    <v>13661.75</v>
    <v>14469.15</v>
    <v>14574.15</v>
    <v>14714.75</v>
    <v>14864.75</v>
    <v>15041.05</v>
    <v>15064.3</v>
    <v>14977.2</v>
    <v>15065.4</v>
    <v>15081</v>
    <v>15243.4</v>
    <v>15242.2</v>
    <v>15170.75</v>
    <v>15078.05</v>
    <v>14898.2</v>
    <v>14635.05</v>
    <v>14651.85</v>
    <v>14723.05</v>
    <v>15065.35</v>
    <v>14467.75</v>
    <v>14638.55</v>
    <v>14760.8</v>
    <v>14995.8</v>
    <v>14980.2</v>
    <v>14862.1</v>
    <v>14919.9</v>
    <v>14925.45</v>
    <v>15100.85</v>
    <v>14953.6</v>
    <v>14745.85</v>
    <v>14890.65</v>
    <v>14696.05</v>
    <v>14478.6</v>
    <v>14350.1</v>
    <v>14707</v>
    <v>14535</v>
  </a>
  <a r="1" c="1047">
    <v>122016000</v>
    <v>131186000</v>
    <v>136476000</v>
    <v>163957000</v>
    <v>143690000</v>
    <v>102211000</v>
    <v>147313000</v>
    <v>192285000</v>
    <v>177948000</v>
    <v>190950000</v>
    <v>127939000</v>
    <v>125781000</v>
    <v>168867000</v>
    <v>170956000</v>
    <v>208901000</v>
    <v>200993000</v>
    <v>184746000</v>
    <v>301490000</v>
    <v>283906000</v>
    <v>314111000</v>
    <v>537110000</v>
    <v>337797000</v>
    <v>292329000</v>
    <v>196936000</v>
    <v>200404000</v>
    <v>233295000</v>
    <v>225486000</v>
    <v>193282000</v>
    <v>232947000</v>
    <v>211180000</v>
    <v>194134000</v>
    <v>222829000</v>
    <v>190278000</v>
    <v>307526000</v>
    <v>173022000</v>
    <v>181091000</v>
    <v>254678000</v>
    <v>388874000</v>
    <v>195847000</v>
    <v>302723000</v>
    <v>212329000</v>
    <v>225608000</v>
    <v>208916000</v>
    <v>180195000</v>
    <v>178828000</v>
    <v>183326000</v>
    <v>176810000</v>
    <v>157420000</v>
    <v>278727000</v>
    <v>248033000</v>
    <v>215096000</v>
    <v>295554000</v>
    <v>342396000</v>
    <v>255396000</v>
    <v>239464000</v>
    <v>197705000</v>
    <v>210022000</v>
    <v>209036000</v>
    <v>188986000</v>
    <v>250903000</v>
    <v>333410000</v>
    <v>196772000</v>
    <v>143445000</v>
    <v>190529000</v>
    <v>191937000</v>
    <v>195919000</v>
    <v>139969000</v>
    <v>206262000</v>
    <v>166755000</v>
    <v>171696000</v>
    <v>132244000</v>
    <v>179570000</v>
    <v>179117000</v>
    <v>175630000</v>
    <v>159981000</v>
    <v>172908000</v>
    <v>173897000</v>
    <v>191395000</v>
    <v>215882000</v>
    <v>167229000</v>
    <v>166558000</v>
    <v>156342000</v>
    <v>277896000</v>
    <v>239134000</v>
    <v>179710000</v>
    <v>136417000</v>
    <v>157363000</v>
    <v>176440000</v>
    <v>159079000</v>
    <v>145164000</v>
    <v>171709000</v>
    <v>211856000</v>
    <v>199341000</v>
    <v>259861000</v>
    <v>202875000</v>
    <v>231346000</v>
    <v>218265000</v>
    <v>298147000</v>
    <v>225648000</v>
    <v>242266000</v>
    <v>199894000</v>
    <v>427053000</v>
    <v>181533000</v>
    <v>167195000</v>
    <v>131685000</v>
    <v>150380000</v>
    <v>165670000</v>
    <v>160165000</v>
    <v>163898000</v>
    <v>145787000</v>
    <v>133734000</v>
    <v>187379000</v>
    <v>176423000</v>
    <v>219809000</v>
    <v>146146000</v>
    <v>164437000</v>
    <v>148491000</v>
    <v>204889000</v>
    <v>180581000</v>
    <v>209594000</v>
    <v>177652000</v>
    <v>267284000</v>
    <v>185203000</v>
    <v>188691000</v>
    <v>149314000</v>
    <v>134849000</v>
    <v>152002000</v>
    <v>146232000</v>
    <v>38745000</v>
    <v>185322000</v>
    <v>150046000</v>
    <v>186867000</v>
    <v>164457000</v>
    <v>168597000</v>
    <v>303008000</v>
    <v>206376000</v>
    <v>166083000</v>
    <v>193286000</v>
    <v>179906000</v>
    <v>191206000</v>
    <v>203698000</v>
    <v>296782000</v>
    <v>197491000</v>
    <v>245097000</v>
    <v>190001000</v>
    <v>166463000</v>
    <v>198666000</v>
    <v>184082000</v>
    <v>141566000</v>
    <v>209645000</v>
    <v>174395000</v>
    <v>242821000</v>
    <v>294733000</v>
    <v>201614000</v>
    <v>226269000</v>
    <v>203652000</v>
    <v>253932000</v>
    <v>211628000</v>
    <v>189267000</v>
    <v>173816000</v>
    <v>190399000</v>
    <v>164494000</v>
    <v>178668000</v>
    <v>162704000</v>
    <v>337782000</v>
    <v>162731000</v>
    <v>153369000</v>
    <v>143522000</v>
    <v>153768000</v>
    <v>194627000</v>
    <v>168699000</v>
    <v>178410000</v>
    <v>188248000</v>
    <v>221608000</v>
    <v>232638000</v>
    <v>274799000</v>
    <v>160853000</v>
    <v>193346000</v>
    <v>205605000</v>
    <v>197711000</v>
    <v>233622000</v>
    <v>228207000</v>
    <v>196793000</v>
    <v>206306000</v>
    <v>396875000</v>
    <v>202350000</v>
    <v>167833000</v>
    <v>160994000</v>
    <v>152362000</v>
    <v>201859000</v>
    <v>148396000</v>
    <v>153247000</v>
    <v>195593000</v>
    <v>207107000</v>
    <v>237230000</v>
    <v>209327000</v>
    <v>201782000</v>
    <v>262112000</v>
    <v>31086000</v>
    <v>224799000</v>
    <v>223914000</v>
    <v>612621000</v>
    <v>443036000</v>
    <v>322411000</v>
    <v>244193000</v>
    <v>239810000</v>
    <v>268270000</v>
    <v>207735000</v>
    <v>206101000</v>
    <v>199559000</v>
    <v>295831000</v>
    <v>282950000</v>
    <v>247607000</v>
    <v>287963000</v>
    <v>216800000</v>
    <v>314413000</v>
    <v>213836000</v>
    <v>188180000</v>
    <v>209593000</v>
    <v>151751000</v>
    <v>191859000</v>
    <v>162504000</v>
    <v>157652000</v>
    <v>133177000</v>
    <v>146277000</v>
    <v>202051000</v>
    <v>157193000</v>
    <v>353105000</v>
    <v>147766000</v>
    <v>153240000</v>
    <v>160253000</v>
    <v>171208000</v>
    <v>171339000</v>
    <v>206234000</v>
    <v>152035000</v>
    <v>180547000</v>
    <v>187192000</v>
    <v>159104000</v>
    <v>262975000</v>
    <v>237507000</v>
    <v>174341000</v>
    <v>180597000</v>
    <v>156647000</v>
    <v>143119000</v>
    <v>160417000</v>
    <v>170307000</v>
    <v>281310000</v>
    <v>156736000</v>
    <v>134532000</v>
    <v>158092000</v>
    <v>172517000</v>
    <v>180257000</v>
    <v>186470000</v>
    <v>174181000</v>
    <v>211292000</v>
    <v>181900000</v>
    <v>158630000</v>
    <v>180592000</v>
    <v>181262000</v>
    <v>217468000</v>
    <v>260488000</v>
    <v>321609000</v>
    <v>214012000</v>
    <v>238816000</v>
    <v>293446000</v>
    <v>292197000</v>
    <v>340469000</v>
    <v>249221000</v>
    <v>234970000</v>
    <v>253463000</v>
    <v>315743000</v>
    <v>291432000</v>
    <v>247479000</v>
    <v>274656000</v>
    <v>258095000</v>
    <v>239408000</v>
    <v>197503000</v>
    <v>224115000</v>
    <v>236329000</v>
    <v>217090000</v>
    <v>190043000</v>
    <v>193088000</v>
    <v>193465000</v>
    <v>241332000</v>
    <v>323259000</v>
    <v>217134000</v>
    <v>177239000</v>
    <v>193250000</v>
    <v>294794000</v>
    <v>181379000</v>
    <v>199976000</v>
    <v>229782000</v>
    <v>257201000</v>
    <v>233378000</v>
    <v>192333000</v>
    <v>223135000</v>
    <v>274853000</v>
    <v>186991000</v>
    <v>179309000</v>
    <v>338702000</v>
    <v>216670000</v>
    <v>209328000</v>
    <v>211060000</v>
    <v>237633000</v>
    <v>294515000</v>
    <v>270665000</v>
    <v>232714000</v>
    <v>354977000</v>
    <v>232433000</v>
    <v>211652000</v>
    <v>238183000</v>
    <v>244116000</v>
    <v>206356000</v>
    <v>228513000</v>
    <v>259524000</v>
    <v>258077000</v>
    <v>246028000</v>
    <v>219725000</v>
    <v>200951000</v>
    <v>212450000</v>
    <v>211823000</v>
    <v>270741000</v>
    <v>252227000</v>
    <v>200203000</v>
    <v>225973000</v>
    <v>195130000</v>
    <v>345536000</v>
    <v>306671000</v>
    <v>179163000</v>
    <v>236757000</v>
    <v>190870000</v>
    <v>192296000</v>
    <v>173620000</v>
    <v>278119000</v>
    <v>222116000</v>
    <v>197988000</v>
    <v>209392000</v>
    <v>176698000</v>
    <v>262202000</v>
    <v>238222000</v>
    <v>220739000</v>
    <v>229909000</v>
    <v>197294000</v>
    <v>249237000</v>
    <v>299919000</v>
    <v>306792000</v>
    <v>268915000</v>
    <v>239786000</v>
    <v>232762000</v>
    <v>246124000</v>
    <v>629199000</v>
    <v>227356000</v>
    <v>210148000</v>
    <v>172898000</v>
    <v>195761000</v>
    <v>227663000</v>
    <v>215943000</v>
    <v>217850000</v>
    <v>204419000</v>
    <v>220003000</v>
    <v>190032000</v>
    <v>314764000</v>
    <v>202727000</v>
    <v>231383000</v>
    <v>199467000</v>
    <v>230507000</v>
    <v>236898000</v>
    <v>236693000</v>
    <v>226846000</v>
    <v>253621000</v>
    <v>363157000</v>
    <v>250328000</v>
    <v>304537000</v>
    <v>208372000</v>
    <v>179268000</v>
    <v>227267000</v>
    <v>256548000</v>
    <v>189331000</v>
    <v>203062000</v>
    <v>229212000</v>
    <v>256035000</v>
    <v>241671000</v>
    <v>216971000</v>
    <v>217108000</v>
    <v>232502000</v>
    <v>222056000</v>
    <v>193144000</v>
    <v>236153000</v>
    <v>212247000</v>
    <v>212333000</v>
    <v>376657000</v>
    <v>324343000</v>
    <v>287436000</v>
    <v>264431000</v>
    <v>278013000</v>
    <v>216533000</v>
    <v>225146000</v>
    <v>210003000</v>
    <v>233410000</v>
    <v>217048000</v>
    <v>311521000</v>
    <v>336424000</v>
    <v>254467000</v>
    <v>239842000</v>
    <v>299610000</v>
    <v>241986000</v>
    <v>239843000</v>
    <v>231064000</v>
    <v>256164000</v>
    <v>225605000</v>
    <v>205689000</v>
    <v>249420000</v>
    <v>259352000</v>
    <v>323450000</v>
    <v>357230000</v>
    <v>241727000</v>
    <v>262701000</v>
    <v>253690000</v>
    <v>255558000</v>
    <v>305029000</v>
    <v>295598000</v>
    <v>318093000</v>
    <v>276510000</v>
    <v>285218000</v>
    <v>207621000</v>
    <v>248299000</v>
    <v>258424000</v>
    <v>741153000</v>
    <v>398816000</v>
    <v>417549000</v>
    <v>351041000</v>
    <v>418210000</v>
    <v>492894000</v>
    <v>398987000</v>
    <v>398757000</v>
    <v>438202000</v>
    <v>625154000</v>
    <v>470279000</v>
    <v>443795000</v>
    <v>373844000</v>
    <v>498509000</v>
    <v>354057000</v>
    <v>267518000</v>
    <v>273444000</v>
    <v>293587000</v>
    <v>368552000</v>
    <v>306473000</v>
    <v>312042000</v>
    <v>362272000</v>
    <v>522422000</v>
    <v>375563000</v>
    <v>375749000</v>
    <v>298754000</v>
    <v>386619000</v>
    <v>359340000</v>
    <v>434176000</v>
    <v>311176000</v>
    <v>309879000</v>
    <v>2826000</v>
    <v>305817000</v>
    <v>267710000</v>
    <v>262542000</v>
    <v>396374000</v>
    <v>306012000</v>
    <v>353385000</v>
    <v>280522000</v>
    <v>304323000</v>
    <v>310191000</v>
    <v>246927000</v>
    <v>332863000</v>
    <v>382834000</v>
    <v>437627000</v>
    <v>712651000</v>
    <v>467857000</v>
    <v>422359000</v>
    <v>332137000</v>
    <v>322020000</v>
    <v>328275000</v>
    <v>335850000</v>
    <v>393097000</v>
    <v>438699000</v>
    <v>371697000</v>
    <v>387810000</v>
    <v>350579000</v>
    <v>306146000</v>
    <v>294942000</v>
    <v>321802000</v>
    <v>328803000</v>
    <v>389235000</v>
    <v>230291000</v>
    <v>271943000</v>
    <v>470160000</v>
    <v>253087000</v>
    <v>186495000</v>
    <v>159405000</v>
    <v>309666000</v>
    <v>286242000</v>
    <v>296597000</v>
    <v>269371000</v>
    <v>277698000</v>
    <v>333011000</v>
    <v>254365000</v>
    <v>260792000</v>
    <v>298774000</v>
    <v>310737000</v>
    <v>276539000</v>
    <v>271676000</v>
    <v>323814000</v>
    <v>288829000</v>
    <v>300768000</v>
    <v>298876000</v>
    <v>361082000</v>
    <v>463445000</v>
    <v>419683000</v>
    <v>356909000</v>
    <v>410108000</v>
    <v>604818000</v>
    <v>482273000</v>
    <v>318300000</v>
    <v>268095000</v>
    <v>298510000</v>
    <v>263544000</v>
    <v>352787000</v>
    <v>285985000</v>
    <v>292315000</v>
    <v>321959000</v>
    <v>627041000</v>
    <v>521877000</v>
    <v>345440000</v>
    <v>291507000</v>
    <v>289195000</v>
    <v>279585000</v>
    <v>396847000</v>
    <v>385905000</v>
    <v>414954000</v>
    <v>381080000</v>
    <v>644159000</v>
    <v>308526000</v>
    <v>373220000</v>
    <v>372551000</v>
    <v>321209000</v>
    <v>326570000</v>
    <v>352242000</v>
    <v>391311000</v>
    <v>382996000</v>
    <v>294481000</v>
    <v>463705000</v>
    <v>320250000</v>
    <v>326100000</v>
    <v>366298000</v>
    <v>386194000</v>
    <v>294459000</v>
    <v>282575000</v>
    <v>350446000</v>
    <v>527679000</v>
    <v>416277000</v>
    <v>379573000</v>
    <v>386131000</v>
    <v>365760000</v>
    <v>349030000</v>
    <v>266666000</v>
    <v>260933000</v>
    <v>300468000</v>
    <v>359941000</v>
    <v>279776000</v>
    <v>246006000</v>
    <v>289996000</v>
    <v>354315000</v>
    <v>339654000</v>
    <v>260356000</v>
    <v>272544000</v>
    <v>335197000</v>
    <v>604360000</v>
    <v>333484000</v>
    <v>532631000</v>
    <v>380278000</v>
    <v>305520000</v>
    <v>299046000</v>
    <v>337496000</v>
    <v>372826000</v>
    <v>373028000</v>
    <v>387323000</v>
    <v>357586000</v>
    <v>398123000</v>
    <v>414174000</v>
    <v>350735000</v>
    <v>412109000</v>
    <v>452096000</v>
    <v>381038000</v>
    <v>355871000</v>
    <v>569031000</v>
    <v>374637000</v>
    <v>348356000</v>
    <v>598308000</v>
    <v>318069000</v>
    <v>421200000</v>
    <v>438879000</v>
    <v>315297000</v>
    <v>289222000</v>
    <v>415207000</v>
    <v>302456000</v>
    <v>303329000</v>
    <v>332182000</v>
    <v>283718000</v>
    <v>447902000</v>
    <v>390295000</v>
    <v>295528000</v>
    <v>365526000</v>
    <v>446933000</v>
    <v>442017000</v>
    <v>468430000</v>
    <v>277621000</v>
    <v>300476000</v>
    <v>327885000</v>
    <v>480169000</v>
    <v>303889000</v>
    <v>278416000</v>
    <v>363197000</v>
    <v>340528000</v>
    <v>333595000</v>
    <v>530720000</v>
    <v>464029000</v>
    <v>442520000</v>
    <v>337571000</v>
    <v>317258000</v>
    <v>359421000</v>
    <v>368789000</v>
    <v>480156000</v>
    <v>464828000</v>
    <v>498258000</v>
    <v>446049000</v>
    <v>516044000</v>
    <v>458931000</v>
    <v>413203000</v>
    <v>553677000</v>
    <v>522670000</v>
    <v>482862000</v>
    <v>479059000</v>
    <v>536694000</v>
    <v>499919000</v>
    <v>547416000</v>
    <v>506557000</v>
    <v>517891000</v>
    <v>548466000</v>
    <v>482472000</v>
    <v>538064000</v>
    <v>624635000</v>
    <v>511542000</v>
    <v>470910000</v>
    <v>369493000</v>
    <v>444716000</v>
    <v>557868000</v>
    <v>668193000</v>
    <v>667080000</v>
    <v>684142000</v>
    <v>685551000</v>
    <v>549955000</v>
    <v>649876000</v>
    <v>628154000</v>
    <v>483039000</v>
    <v>508784000</v>
    <v>595699000</v>
    <v>497214000</v>
    <v>412471000</v>
    <v>687140000</v>
    <v>551436000</v>
    <v>624305000</v>
    <v>434450000</v>
    <v>482013000</v>
    <v>519155000</v>
    <v>642599000</v>
    <v>1356767000</v>
    <v>882827000</v>
    <v>651722000</v>
    <v>629055000</v>
    <v>844466000</v>
    <v>650017000</v>
    <v>756849000</v>
    <v>1305415000</v>
    <v>1017480000</v>
    <v>928524000</v>
    <v>733199000</v>
    <v>741149000</v>
    <v>562018000</v>
    <v>737795000</v>
    <v>587579000</v>
    <v>527396000</v>
    <v>533469000</v>
    <v>797572000</v>
    <v>853440000</v>
    <v>867601000</v>
    <v>664160000</v>
    <v>700482000</v>
    <v>812028000</v>
    <v>161779004</v>
    <v>951723000</v>
    <v>725220000</v>
    <v>1414837000</v>
    <v>855338000</v>
    <v>823050000</v>
    <v>631952000</v>
    <v>603351000</v>
    <v>562964000</v>
    <v>789254000</v>
    <v>548980000</v>
    <v>659036000</v>
    <v>559494000</v>
    <v>580154000</v>
    <v>514352000</v>
    <v>613910000</v>
    <v>646661000</v>
    <v>557686000</v>
    <v>486815000</v>
    <v>534289000</v>
    <v>1201336000</v>
    <v>584227000</v>
    <v>620479000</v>
    <v>804430000</v>
    <v>720945000</v>
    <v>605789000</v>
    <v>747194000</v>
    <v>562229000</v>
    <v>609221000</v>
    <v>599116000</v>
    <v>650219000</v>
    <v>997655000</v>
    <v>752617000</v>
    <v>597713000</v>
    <v>437704000</v>
    <v>499586000</v>
    <v>518855000</v>
    <v>623050000</v>
    <v>810676000</v>
    <v>604782000</v>
    <v>470290000</v>
    <v>520327000</v>
    <v>383789000</v>
    <v>411085000</v>
    <v>426932000</v>
    <v>304078000</v>
    <v>407698000</v>
    <v>428770000</v>
    <v>396501000</v>
    <v>447819000</v>
    <v>445992000</v>
    <v>477470000</v>
    <v>660628000</v>
    <v>500968000</v>
    <v>616261000</v>
    <v>684353000</v>
    <v>395670000</v>
    <v>502061000</v>
    <v>491609000</v>
    <v>443976000</v>
    <v>526295000</v>
    <v>867654000</v>
    <v>593238000</v>
    <v>441158000</v>
    <v>478484000</v>
    <v>514362000</v>
    <v>538139000</v>
    <v>771278000</v>
    <v>-99999902</v>
    <v>669816000</v>
    <v>560430000</v>
    <v>758033000</v>
    <v>565116000</v>
    <v>473475000</v>
    <v>524706000</v>
    <v>479984000</v>
    <v>411730000</v>
    <v>501191000</v>
    <v>622783000</v>
    <v>455187000</v>
    <v>676854000</v>
    <v>513568000</v>
    <v>502605000</v>
    <v>490798000</v>
    <v>461000000</v>
    <v>567625000</v>
    <v>608614000</v>
    <v>809904000</v>
    <v>680800000</v>
    <v>696520000</v>
    <v>797653000</v>
    <v>1352489000</v>
    <v>1810971000</v>
    <v>1565512000</v>
    <v>1218545000</v>
    <v>1343489000</v>
    <v>1387954000</v>
    <v>897732000</v>
    <v>935619000</v>
    <v>1516626000</v>
    <v>925722000</v>
    <v>1071521000</v>
    <v>653538000</v>
    <v>738425000</v>
    <v>736866000</v>
    <v>865591000</v>
    <v>801451000</v>
    <v>593251000</v>
    <v>712656000</v>
    <v>506343000</v>
    <v>697026000</v>
    <v>814182000</v>
    <v>896525000</v>
    <v>742143000</v>
    <v>643967000</v>
    <v>879148000</v>
    <v>719441000</v>
    <v>684205000</v>
    <v>726365000</v>
    <v>655123000</v>
    <v>734383000</v>
    <v>666650000</v>
    <v>659439000</v>
    <v>512793000</v>
    <v>614549000</v>
    <v>653027000</v>
    <v>931174000</v>
    <v>687487000</v>
    <v>725196000</v>
    <v>722185000</v>
    <v>708740000</v>
    <v>609054000</v>
    <v>704647000</v>
    <v>805459000</v>
    <v>846395000</v>
    <v>602556000</v>
    <v>575857000</v>
    <v>772983000</v>
    <v>762153000</v>
    <v>622308000</v>
    <v>631543000</v>
    <v>675759000</v>
    <v>654960000</v>
    <v>763492000</v>
    <v>837911000</v>
    <v>967005000</v>
    <v>794183000</v>
    <v>770193000</v>
    <v>794664000</v>
    <v>775107000</v>
    <v>987122000</v>
    <v>936486000</v>
    <v>754217000</v>
    <v>632383000</v>
    <v>715453000</v>
    <v>796306000</v>
    <v>716053000</v>
    <v>899895000</v>
    <v>685418000</v>
    <v>622896000</v>
    <v>892096000</v>
    <v>685385000</v>
    <v>669195000</v>
    <v>854800000</v>
    <v>994191000</v>
    <v>671910000</v>
    <v>574544000</v>
    <v>556239000</v>
    <v>573550000</v>
    <v>597424000</v>
    <v>525191000</v>
    <v>571213000</v>
    <v>636765000</v>
    <v>767941000</v>
    <v>618652000</v>
    <v>590705000</v>
    <v>554051000</v>
    <v>532369000</v>
    <v>715901000</v>
    <v>694403000</v>
    <v>676881000</v>
    <v>554307000</v>
    <v>771999000</v>
    <v>765074000</v>
    <v>621575000</v>
    <v>678935000</v>
    <v>588149000</v>
    <v>683891000</v>
    <v>600726000</v>
    <v>677761000</v>
    <v>642560000</v>
    <v>680929000</v>
    <v>625738000</v>
    <v>667639000</v>
    <v>600375000</v>
    <v>452630000</v>
    <v>492000000</v>
    <v>586085000</v>
    <v>609859000</v>
    <v>562355000</v>
    <v>645110000</v>
    <v>633964000</v>
    <v>579242000</v>
    <v>626218000</v>
    <v>791588000</v>
    <v>668719000</v>
    <v>532901000</v>
    <v>638153000</v>
    <v>743443000</v>
    <v>719776000</v>
    <v>806998000</v>
    <v>1371789000</v>
    <v>783770000</v>
    <v>593494000</v>
    <v>607115000</v>
    <v>681339000</v>
    <v>560323000</v>
    <v>572239000</v>
    <v>728881000</v>
    <v>679420000</v>
    <v>554789000</v>
    <v>642270000</v>
    <v>506667000</v>
    <v>527805000</v>
    <v>517729000</v>
    <v>764154000</v>
    <v>602852000</v>
    <v>672250000</v>
    <v>714926000</v>
    <v>706140000</v>
    <v>559597000</v>
    <v>472777000</v>
    <v>498296000</v>
    <v>499344000</v>
    <v>447740000</v>
    <v>530597000</v>
    <v>561445000</v>
    <v>513368000</v>
    <v>608769000</v>
    <v>611079000</v>
    <v>522628000</v>
    <v>458305000</v>
    <v>569245000</v>
    <v>608865000</v>
    <v>555765000</v>
    <v>541421000</v>
    <v>453561000</v>
    <v>623658000</v>
    <v>544901000</v>
    <v>502340000</v>
    <v>519816000</v>
    <v>616319000</v>
    <v>704019000</v>
    <v>554960000</v>
    <v>553673000</v>
    <v>568434000</v>
    <v>674304000</v>
    <v>667290000</v>
    <v>632455000</v>
    <v>576838000</v>
    <v>553450000</v>
    <v>847451000</v>
    <v>880475000</v>
    <v>622018000</v>
    <v>513949000</v>
    <v>107868000</v>
    <v>707677000</v>
    <v>731321000</v>
    <v>768752000</v>
    <v>663997000</v>
    <v>633117000</v>
    <v>571865000</v>
    <v>679006000</v>
    <v>549799000</v>
    <v>1162361000</v>
    <v>583634000</v>
    <v>717712000</v>
    <v>713688000</v>
    <v>640514000</v>
    <v>591723000</v>
    <v>543165000</v>
    <v>502605000</v>
    <v>553403000</v>
    <v>787707000</v>
    <v>558390000</v>
    <v>497600000</v>
    <v>462151000</v>
    <v>416009000</v>
    <v>519393000</v>
    <v>687255000</v>
    <v>696197000</v>
    <v>458652000</v>
    <v>471368000</v>
    <v>403634000</v>
    <v>439594000</v>
    <v>380681000</v>
    <v>452410000</v>
    <v>258091000</v>
    <v>494999000</v>
    <v>492475000</v>
    <v>632323000</v>
    <v>559174000</v>
    <v>613472000</v>
    <v>672879000</v>
    <v>929567000</v>
    <v>873957000</v>
    <v>620195000</v>
    <v>789557000</v>
    <v>762044000</v>
    <v>546108000</v>
    <v>623070000</v>
    <v>704647000</v>
    <v>776750000</v>
    <v>618631000</v>
    <v>660711000</v>
    <v>637872000</v>
    <v>753206000</v>
    <v>870529000</v>
    <v>914965000</v>
    <v>869477000</v>
    <v>884686000</v>
    <v>935629000</v>
    <v>671243000</v>
    <v>713279000</v>
    <v>624791000</v>
    <v>500122000</v>
    <v>571809000</v>
    <v>455960000</v>
    <v>648545000</v>
    <v>504767000</v>
    <v>770630000</v>
    <v>712214000</v>
    <v>609898000</v>
    <v>744093000</v>
    <v>403755000</v>
    <v>803884000</v>
    <v>1103645000</v>
    <v>507303000</v>
    <v>621724000</v>
    <v>544206000</v>
    <v>534850000</v>
    <v>640700000</v>
    <v>580308000</v>
    <v>675271000</v>
    <v>404586000</v>
    <v>493239000</v>
    <v>467473000</v>
    <v>437651000</v>
    <v>479352000</v>
    <v>542217000</v>
    <v>919178000</v>
    <v>474150000</v>
    <v>456404000</v>
  </a>
</arrayData>
</file>

<file path=xl/richData/rdrichvalue.xml><?xml version="1.0" encoding="utf-8"?>
<rvData xmlns="http://schemas.microsoft.com/office/spreadsheetml/2017/richdata" count="6134">
  <rv s="0">
    <v>https://www.bing.com/financeapi/forcetrigger?t=ahkqww&amp;q=NIFTY+50&amp;form=skydnc</v>
    <v>Learn more on Bing</v>
  </rv>
  <rv s="1">
    <v>en-US</v>
    <v>ahkqww</v>
    <v>268435456</v>
    <v>1</v>
    <v>Powered by Refinitiv</v>
    <v>0</v>
    <v>NIFTY 50</v>
    <v>2</v>
    <v>3</v>
    <v>Finance</v>
    <v>4</v>
    <v>15431.75</v>
    <v>7511.1</v>
    <v>-265.35000000000002</v>
    <v>-1.7911E-2</v>
    <v>IN</v>
    <v>14752.35</v>
    <v>Index</v>
    <v>0</v>
    <v>14535</v>
    <v>NIFTY 50</v>
    <v>14712.45</v>
    <v>14814.75</v>
    <v>14549.4</v>
    <v>NIFTY</v>
    <v>NIFTY 50</v>
  </rv>
  <rv s="2">
    <v>1</v>
  </rv>
  <rv s="3">
    <fb>44279</fb>
    <v>5</v>
  </rv>
  <rv s="3">
    <fb>14549.4</fb>
    <v>6</v>
  </rv>
  <rv s="4">
    <fb t="e">#N/A</fb>
    <v>6</v>
    <v>1</v>
  </rv>
  <rv s="3">
    <fb>122016000</fb>
    <v>7</v>
  </rv>
  <rv s="3">
    <fb>42737</fb>
    <v>5</v>
  </rv>
  <rv s="3">
    <fb>8210.1</fb>
    <v>6</v>
  </rv>
  <rv s="3">
    <fb>8212</fb>
    <v>6</v>
  </rv>
  <rv s="3">
    <fb>8133.8</fb>
    <v>6</v>
  </rv>
  <rv s="3">
    <fb>8179.5</fb>
    <v>6</v>
  </rv>
  <rv s="3">
    <fb>42738</fb>
    <v>5</v>
  </rv>
  <rv s="3">
    <fb>8196.0499999999993</fb>
    <v>6</v>
  </rv>
  <rv s="3">
    <fb>8219.1</fb>
    <v>6</v>
  </rv>
  <rv s="3">
    <fb>8148.6</fb>
    <v>6</v>
  </rv>
  <rv s="3">
    <fb>8192.25</fb>
    <v>6</v>
  </rv>
  <rv s="3">
    <fb>131186000</fb>
    <v>7</v>
  </rv>
  <rv s="3">
    <fb>42739</fb>
    <v>5</v>
  </rv>
  <rv s="3">
    <fb>8202.65</fb>
    <v>6</v>
  </rv>
  <rv s="3">
    <fb>8218.5</fb>
    <v>6</v>
  </rv>
  <rv s="3">
    <fb>8180.9</fb>
    <v>6</v>
  </rv>
  <rv s="3">
    <fb>8190.5</fb>
    <v>6</v>
  </rv>
  <rv s="3">
    <fb>136476000</fb>
    <v>7</v>
  </rv>
  <rv s="3">
    <fb>42740</fb>
    <v>5</v>
  </rv>
  <rv s="3">
    <fb>8226.65</fb>
    <v>6</v>
  </rv>
  <rv s="3">
    <fb>8282.65</fb>
    <v>6</v>
  </rv>
  <rv s="3">
    <fb>8223.7000000000007</fb>
    <v>6</v>
  </rv>
  <rv s="3">
    <fb>8273.7999999999993</fb>
    <v>6</v>
  </rv>
  <rv s="3">
    <fb>163957000</fb>
    <v>7</v>
  </rv>
  <rv s="3">
    <fb>42741</fb>
    <v>5</v>
  </rv>
  <rv s="3">
    <fb>8281.85</fb>
    <v>6</v>
  </rv>
  <rv s="3">
    <fb>8306.85</fb>
    <v>6</v>
  </rv>
  <rv s="3">
    <fb>8233.25</fb>
    <v>6</v>
  </rv>
  <rv s="3">
    <fb>8243.7999999999993</fb>
    <v>6</v>
  </rv>
  <rv s="3">
    <fb>143690000</fb>
    <v>7</v>
  </rv>
  <rv s="3">
    <fb>42744</fb>
    <v>5</v>
  </rv>
  <rv s="3">
    <fb>8259.35</fb>
    <v>6</v>
  </rv>
  <rv s="3">
    <fb>8263</fb>
    <v>6</v>
  </rv>
  <rv s="3">
    <fb>8227.75</fb>
    <v>6</v>
  </rv>
  <rv s="3">
    <fb>8236.0499999999993</fb>
    <v>6</v>
  </rv>
  <rv s="3">
    <fb>102211000</fb>
    <v>7</v>
  </rv>
  <rv s="3">
    <fb>42745</fb>
    <v>5</v>
  </rv>
  <rv s="3">
    <fb>8262.7000000000007</fb>
    <v>6</v>
  </rv>
  <rv s="3">
    <fb>8293.7999999999993</fb>
    <v>6</v>
  </rv>
  <rv s="3">
    <fb>8261</fb>
    <v>6</v>
  </rv>
  <rv s="3">
    <fb>8288.6</fb>
    <v>6</v>
  </rv>
  <rv s="3">
    <fb>147313000</fb>
    <v>7</v>
  </rv>
  <rv s="3">
    <fb>42746</fb>
    <v>5</v>
  </rv>
  <rv s="3">
    <fb>8327.7999999999993</fb>
    <v>6</v>
  </rv>
  <rv s="3">
    <fb>8389</fb>
    <v>6</v>
  </rv>
  <rv s="3">
    <fb>8322.25</fb>
    <v>6</v>
  </rv>
  <rv s="3">
    <fb>8380.65</fb>
    <v>6</v>
  </rv>
  <rv s="3">
    <fb>192285000</fb>
    <v>7</v>
  </rv>
  <rv s="3">
    <fb>42747</fb>
    <v>5</v>
  </rv>
  <rv s="3">
    <fb>8391.0499999999993</fb>
    <v>6</v>
  </rv>
  <rv s="3">
    <fb>8417.2000000000007</fb>
    <v>6</v>
  </rv>
  <rv s="3">
    <fb>8382.2999999999993</fb>
    <v>6</v>
  </rv>
  <rv s="3">
    <fb>8407.2000000000007</fb>
    <v>6</v>
  </rv>
  <rv s="3">
    <fb>177948000</fb>
    <v>7</v>
  </rv>
  <rv s="3">
    <fb>42748</fb>
    <v>5</v>
  </rv>
  <rv s="3">
    <fb>8457.65</fb>
    <v>6</v>
  </rv>
  <rv s="3">
    <fb>8461.0499999999993</fb>
    <v>6</v>
  </rv>
  <rv s="3">
    <fb>8373.15</fb>
    <v>6</v>
  </rv>
  <rv s="3">
    <fb>8400.35</fb>
    <v>6</v>
  </rv>
  <rv s="3">
    <fb>190950000</fb>
    <v>7</v>
  </rv>
  <rv s="3">
    <fb>42751</fb>
    <v>5</v>
  </rv>
  <rv s="3">
    <fb>8390.9500000000007</fb>
    <v>6</v>
  </rv>
  <rv s="3">
    <fb>8426.7000000000007</fb>
    <v>6</v>
  </rv>
  <rv s="3">
    <fb>8374.4</fb>
    <v>6</v>
  </rv>
  <rv s="3">
    <fb>8412.7999999999993</fb>
    <v>6</v>
  </rv>
  <rv s="3">
    <fb>127939000</fb>
    <v>7</v>
  </rv>
  <rv s="3">
    <fb>42752</fb>
    <v>5</v>
  </rv>
  <rv s="3">
    <fb>8415.0499999999993</fb>
    <v>6</v>
  </rv>
  <rv s="3">
    <fb>8440.9</fb>
    <v>6</v>
  </rv>
  <rv s="3">
    <fb>8378.2999999999993</fb>
    <v>6</v>
  </rv>
  <rv s="3">
    <fb>8398</fb>
    <v>6</v>
  </rv>
  <rv s="3">
    <fb>125781000</fb>
    <v>7</v>
  </rv>
  <rv s="3">
    <fb>42753</fb>
    <v>5</v>
  </rv>
  <rv s="3">
    <fb>8403.85</fb>
    <v>6</v>
  </rv>
  <rv s="3">
    <fb>8460.2999999999993</fb>
    <v>6</v>
  </rv>
  <rv s="3">
    <fb>8397.4</fb>
    <v>6</v>
  </rv>
  <rv s="3">
    <fb>8417</fb>
    <v>6</v>
  </rv>
  <rv s="3">
    <fb>168867000</fb>
    <v>7</v>
  </rv>
  <rv s="3">
    <fb>42754</fb>
    <v>5</v>
  </rv>
  <rv s="3">
    <fb>8418.4</fb>
    <v>6</v>
  </rv>
  <rv s="3">
    <fb>8445.15</fb>
    <v>6</v>
  </rv>
  <rv s="3">
    <fb>8404.0499999999993</fb>
    <v>6</v>
  </rv>
  <rv s="3">
    <fb>8435.1</fb>
    <v>6</v>
  </rv>
  <rv s="3">
    <fb>170956000</fb>
    <v>7</v>
  </rv>
  <rv s="3">
    <fb>42755</fb>
    <v>5</v>
  </rv>
  <rv s="3">
    <fb>8404.35</fb>
    <v>6</v>
  </rv>
  <rv s="3">
    <fb>8423.65</fb>
    <v>6</v>
  </rv>
  <rv s="3">
    <fb>8340.9500000000007</fb>
    <v>6</v>
  </rv>
  <rv s="3">
    <fb>8349.35</fb>
    <v>6</v>
  </rv>
  <rv s="3">
    <fb>208901000</fb>
    <v>7</v>
  </rv>
  <rv s="3">
    <fb>42758</fb>
    <v>5</v>
  </rv>
  <rv s="3">
    <fb>8329.6</fb>
    <v>6</v>
  </rv>
  <rv s="3">
    <fb>8404.15</fb>
    <v>6</v>
  </rv>
  <rv s="3">
    <fb>8327.2000000000007</fb>
    <v>6</v>
  </rv>
  <rv s="3">
    <fb>8391.5</fb>
    <v>6</v>
  </rv>
  <rv s="3">
    <fb>200993000</fb>
    <v>7</v>
  </rv>
  <rv s="3">
    <fb>42759</fb>
    <v>5</v>
  </rv>
  <rv s="3">
    <fb>8407.0499999999993</fb>
    <v>6</v>
  </rv>
  <rv s="3">
    <fb>8480.9500000000007</fb>
    <v>6</v>
  </rv>
  <rv s="3">
    <fb>8398.15</fb>
    <v>6</v>
  </rv>
  <rv s="3">
    <fb>8475.7999999999993</fb>
    <v>6</v>
  </rv>
  <rv s="3">
    <fb>184746000</fb>
    <v>7</v>
  </rv>
  <rv s="3">
    <fb>42760</fb>
    <v>5</v>
  </rv>
  <rv s="3">
    <fb>8499.4500000000007</fb>
    <v>6</v>
  </rv>
  <rv s="3">
    <fb>8612.6</fb>
    <v>6</v>
  </rv>
  <rv s="3">
    <fb>8493.9500000000007</fb>
    <v>6</v>
  </rv>
  <rv s="3">
    <fb>8602.75</fb>
    <v>6</v>
  </rv>
  <rv s="3">
    <fb>301490000</fb>
    <v>7</v>
  </rv>
  <rv s="3">
    <fb>42762</fb>
    <v>5</v>
  </rv>
  <rv s="3">
    <fb>8610.5</fb>
    <v>6</v>
  </rv>
  <rv s="3">
    <fb>8672.7000000000007</fb>
    <v>6</v>
  </rv>
  <rv s="3">
    <fb>8606.9</fb>
    <v>6</v>
  </rv>
  <rv s="3">
    <fb>8641.25</fb>
    <v>6</v>
  </rv>
  <rv s="3">
    <fb>283906000</fb>
    <v>7</v>
  </rv>
  <rv s="3">
    <fb>42765</fb>
    <v>5</v>
  </rv>
  <rv s="3">
    <fb>8635.5499999999993</fb>
    <v>6</v>
  </rv>
  <rv s="3">
    <fb>8662.6</fb>
    <v>6</v>
  </rv>
  <rv s="3">
    <fb>8617.75</fb>
    <v>6</v>
  </rv>
  <rv s="3">
    <fb>8632.75</fb>
    <v>6</v>
  </rv>
  <rv s="3">
    <fb>314111000</fb>
    <v>7</v>
  </rv>
  <rv s="3">
    <fb>42766</fb>
    <v>5</v>
  </rv>
  <rv s="3">
    <fb>8629.4500000000007</fb>
    <v>6</v>
  </rv>
  <rv s="3">
    <fb>8631.75</fb>
    <v>6</v>
  </rv>
  <rv s="3">
    <fb>8552.4</fb>
    <v>6</v>
  </rv>
  <rv s="3">
    <fb>8561.2999999999993</fb>
    <v>6</v>
  </rv>
  <rv s="3">
    <fb>537110000</fb>
    <v>7</v>
  </rv>
  <rv s="3">
    <fb>42767</fb>
    <v>5</v>
  </rv>
  <rv s="3">
    <fb>8570.35</fb>
    <v>6</v>
  </rv>
  <rv s="3">
    <fb>8722.4</fb>
    <v>6</v>
  </rv>
  <rv s="3">
    <fb>8537.5</fb>
    <v>6</v>
  </rv>
  <rv s="3">
    <fb>8716.4</fb>
    <v>6</v>
  </rv>
  <rv s="3">
    <fb>337797000</fb>
    <v>7</v>
  </rv>
  <rv s="3">
    <fb>42768</fb>
    <v>5</v>
  </rv>
  <rv s="3">
    <fb>8724.75</fb>
    <v>6</v>
  </rv>
  <rv s="3">
    <fb>8757.6</fb>
    <v>6</v>
  </rv>
  <rv s="3">
    <fb>8685.7999999999993</fb>
    <v>6</v>
  </rv>
  <rv s="3">
    <fb>8734.25</fb>
    <v>6</v>
  </rv>
  <rv s="3">
    <fb>292329000</fb>
    <v>7</v>
  </rv>
  <rv s="3">
    <fb>42769</fb>
    <v>5</v>
  </rv>
  <rv s="3">
    <fb>8735.15</fb>
    <v>6</v>
  </rv>
  <rv s="3">
    <fb>8748.25</fb>
    <v>6</v>
  </rv>
  <rv s="3">
    <fb>8707.75</fb>
    <v>6</v>
  </rv>
  <rv s="3">
    <fb>8740.9500000000007</fb>
    <v>6</v>
  </rv>
  <rv s="3">
    <fb>196936000</fb>
    <v>7</v>
  </rv>
  <rv s="3">
    <fb>42772</fb>
    <v>5</v>
  </rv>
  <rv s="3">
    <fb>8785.4500000000007</fb>
    <v>6</v>
  </rv>
  <rv s="3">
    <fb>8814.1</fb>
    <v>6</v>
  </rv>
  <rv s="3">
    <fb>8770.2000000000007</fb>
    <v>6</v>
  </rv>
  <rv s="3">
    <fb>8801.0499999999993</fb>
    <v>6</v>
  </rv>
  <rv s="3">
    <fb>200404000</fb>
    <v>7</v>
  </rv>
  <rv s="3">
    <fb>42773</fb>
    <v>5</v>
  </rv>
  <rv s="3">
    <fb>8805.7000000000007</fb>
    <v>6</v>
  </rv>
  <rv s="3">
    <fb>8809.2999999999993</fb>
    <v>6</v>
  </rv>
  <rv s="3">
    <fb>8741.0499999999993</fb>
    <v>6</v>
  </rv>
  <rv s="3">
    <fb>8768.2999999999993</fb>
    <v>6</v>
  </rv>
  <rv s="3">
    <fb>233295000</fb>
    <v>7</v>
  </rv>
  <rv s="3">
    <fb>42774</fb>
    <v>5</v>
  </rv>
  <rv s="3">
    <fb>8774.5499999999993</fb>
    <v>6</v>
  </rv>
  <rv s="3">
    <fb>8791.25</fb>
    <v>6</v>
  </rv>
  <rv s="3">
    <fb>8715</fb>
    <v>6</v>
  </rv>
  <rv s="3">
    <fb>8769.0499999999993</fb>
    <v>6</v>
  </rv>
  <rv s="3">
    <fb>225486000</fb>
    <v>7</v>
  </rv>
  <rv s="3">
    <fb>42775</fb>
    <v>5</v>
  </rv>
  <rv s="3">
    <fb>8795.5499999999993</fb>
    <v>6</v>
  </rv>
  <rv s="3">
    <fb>8821.4</fb>
    <v>6</v>
  </rv>
  <rv s="3">
    <fb>8724.1</fb>
    <v>6</v>
  </rv>
  <rv s="3">
    <fb>8778.4</fb>
    <v>6</v>
  </rv>
  <rv s="3">
    <fb>193282000</fb>
    <v>7</v>
  </rv>
  <rv s="3">
    <fb>42776</fb>
    <v>5</v>
  </rv>
  <rv s="3">
    <fb>8812.35</fb>
    <v>6</v>
  </rv>
  <rv s="3">
    <fb>8822.1</fb>
    <v>6</v>
  </rv>
  <rv s="3">
    <fb>8771.2000000000007</fb>
    <v>6</v>
  </rv>
  <rv s="3">
    <fb>8793.5499999999993</fb>
    <v>6</v>
  </rv>
  <rv s="3">
    <fb>232947000</fb>
    <v>7</v>
  </rv>
  <rv s="3">
    <fb>42779</fb>
    <v>5</v>
  </rv>
  <rv s="3">
    <fb>8819.7999999999993</fb>
    <v>6</v>
  </rv>
  <rv s="3">
    <fb>8826.9</fb>
    <v>6</v>
  </rv>
  <rv s="3">
    <fb>8754.2000000000007</fb>
    <v>6</v>
  </rv>
  <rv s="3">
    <fb>8805.0499999999993</fb>
    <v>6</v>
  </rv>
  <rv s="3">
    <fb>211180000</fb>
    <v>7</v>
  </rv>
  <rv s="3">
    <fb>42780</fb>
    <v>5</v>
  </rv>
  <rv s="3">
    <fb>8819.9</fb>
    <v>6</v>
  </rv>
  <rv s="3">
    <fb>8820.4500000000007</fb>
    <v>6</v>
  </rv>
  <rv s="3">
    <fb>8772.5</fb>
    <v>6</v>
  </rv>
  <rv s="3">
    <fb>8792.2999999999993</fb>
    <v>6</v>
  </rv>
  <rv s="3">
    <fb>194134000</fb>
    <v>7</v>
  </rv>
  <rv s="3">
    <fb>42781</fb>
    <v>5</v>
  </rv>
  <rv s="3">
    <fb>8778.9500000000007</fb>
    <v>6</v>
  </rv>
  <rv s="3">
    <fb>8807.9</fb>
    <v>6</v>
  </rv>
  <rv s="3">
    <fb>8712.85</fb>
    <v>6</v>
  </rv>
  <rv s="3">
    <fb>8724.7000000000007</fb>
    <v>6</v>
  </rv>
  <rv s="3">
    <fb>222829000</fb>
    <v>7</v>
  </rv>
  <rv s="3">
    <fb>42782</fb>
    <v>5</v>
  </rv>
  <rv s="3">
    <fb>8739</fb>
    <v>6</v>
  </rv>
  <rv s="3">
    <fb>8783.9500000000007</fb>
    <v>6</v>
  </rv>
  <rv s="3">
    <fb>8719.6</fb>
    <v>6</v>
  </rv>
  <rv s="3">
    <fb>8778</fb>
    <v>6</v>
  </rv>
  <rv s="3">
    <fb>190278000</fb>
    <v>7</v>
  </rv>
  <rv s="3">
    <fb>42783</fb>
    <v>5</v>
  </rv>
  <rv s="3">
    <fb>8883.7000000000007</fb>
    <v>6</v>
  </rv>
  <rv s="3">
    <fb>8896.4500000000007</fb>
    <v>6</v>
  </rv>
  <rv s="3">
    <fb>8804.25</fb>
    <v>6</v>
  </rv>
  <rv s="3">
    <fb>8821.7000000000007</fb>
    <v>6</v>
  </rv>
  <rv s="3">
    <fb>307526000</fb>
    <v>7</v>
  </rv>
  <rv s="3">
    <fb>42786</fb>
    <v>5</v>
  </rv>
  <rv s="3">
    <fb>8818.5499999999993</fb>
    <v>6</v>
  </rv>
  <rv s="3">
    <fb>8886.25</fb>
    <v>6</v>
  </rv>
  <rv s="3">
    <fb>8809.7999999999993</fb>
    <v>6</v>
  </rv>
  <rv s="3">
    <fb>8879.2000000000007</fb>
    <v>6</v>
  </rv>
  <rv s="3">
    <fb>173022000</fb>
    <v>7</v>
  </rv>
  <rv s="3">
    <fb>42787</fb>
    <v>5</v>
  </rv>
  <rv s="3">
    <fb>8890.75</fb>
    <v>6</v>
  </rv>
  <rv s="3">
    <fb>8920.7999999999993</fb>
    <v>6</v>
  </rv>
  <rv s="3">
    <fb>8860.9500000000007</fb>
    <v>6</v>
  </rv>
  <rv s="3">
    <fb>8907.85</fb>
    <v>6</v>
  </rv>
  <rv s="3">
    <fb>181091000</fb>
    <v>7</v>
  </rv>
  <rv s="3">
    <fb>42788</fb>
    <v>5</v>
  </rv>
  <rv s="3">
    <fb>8931.6</fb>
    <v>6</v>
  </rv>
  <rv s="3">
    <fb>8960.75</fb>
    <v>6</v>
  </rv>
  <rv s="3">
    <fb>8905.25</fb>
    <v>6</v>
  </rv>
  <rv s="3">
    <fb>8926.9</fb>
    <v>6</v>
  </rv>
  <rv s="3">
    <fb>254678000</fb>
    <v>7</v>
  </rv>
  <rv s="3">
    <fb>42789</fb>
    <v>5</v>
  </rv>
  <rv s="3">
    <fb>8956.4</fb>
    <v>6</v>
  </rv>
  <rv s="3">
    <fb>8982.15</fb>
    <v>6</v>
  </rv>
  <rv s="3">
    <fb>8927.5499999999993</fb>
    <v>6</v>
  </rv>
  <rv s="3">
    <fb>8939.5</fb>
    <v>6</v>
  </rv>
  <rv s="3">
    <fb>388874000</fb>
    <v>7</v>
  </rv>
  <rv s="3">
    <fb>42793</fb>
    <v>5</v>
  </rv>
  <rv s="3">
    <fb>8943.7000000000007</fb>
    <v>6</v>
  </rv>
  <rv s="3">
    <fb>8951.7999999999993</fb>
    <v>6</v>
  </rv>
  <rv s="3">
    <fb>8888.65</fb>
    <v>6</v>
  </rv>
  <rv s="3">
    <fb>8896.7000000000007</fb>
    <v>6</v>
  </rv>
  <rv s="3">
    <fb>195847000</fb>
    <v>7</v>
  </rv>
  <rv s="3">
    <fb>42794</fb>
    <v>5</v>
  </rv>
  <rv s="3">
    <fb>8898.9500000000007</fb>
    <v>6</v>
  </rv>
  <rv s="3">
    <fb>8914.75</fb>
    <v>6</v>
  </rv>
  <rv s="3">
    <fb>8867.6</fb>
    <v>6</v>
  </rv>
  <rv s="3">
    <fb>8879.6</fb>
    <v>6</v>
  </rv>
  <rv s="3">
    <fb>302723000</fb>
    <v>7</v>
  </rv>
  <rv s="3">
    <fb>42795</fb>
    <v>5</v>
  </rv>
  <rv s="3">
    <fb>8904.4</fb>
    <v>6</v>
  </rv>
  <rv s="3">
    <fb>8960.7999999999993</fb>
    <v>6</v>
  </rv>
  <rv s="3">
    <fb>8898.6</fb>
    <v>6</v>
  </rv>
  <rv s="3">
    <fb>8945.7999999999993</fb>
    <v>6</v>
  </rv>
  <rv s="3">
    <fb>212329000</fb>
    <v>7</v>
  </rv>
  <rv s="3">
    <fb>42796</fb>
    <v>5</v>
  </rv>
  <rv s="3">
    <fb>8982.85</fb>
    <v>6</v>
  </rv>
  <rv s="3">
    <fb>8992.5</fb>
    <v>6</v>
  </rv>
  <rv s="3">
    <fb>8879.7999999999993</fb>
    <v>6</v>
  </rv>
  <rv s="3">
    <fb>8899.75</fb>
    <v>6</v>
  </rv>
  <rv s="3">
    <fb>225608000</fb>
    <v>7</v>
  </rv>
  <rv s="3">
    <fb>42797</fb>
    <v>5</v>
  </rv>
  <rv s="3">
    <fb>8883.5</fb>
    <v>6</v>
  </rv>
  <rv s="3">
    <fb>8907.1</fb>
    <v>6</v>
  </rv>
  <rv s="3">
    <fb>8860.1</fb>
    <v>6</v>
  </rv>
  <rv s="3">
    <fb>8897.5499999999993</fb>
    <v>6</v>
  </rv>
  <rv s="3">
    <fb>208916000</fb>
    <v>7</v>
  </rv>
  <rv s="3">
    <fb>42800</fb>
    <v>5</v>
  </rv>
  <rv s="3">
    <fb>8915.1</fb>
    <v>6</v>
  </rv>
  <rv s="3">
    <fb>8967.7999999999993</fb>
    <v>6</v>
  </rv>
  <rv s="3">
    <fb>8914</fb>
    <v>6</v>
  </rv>
  <rv s="3">
    <fb>8963.4500000000007</fb>
    <v>6</v>
  </rv>
  <rv s="3">
    <fb>180195000</fb>
    <v>7</v>
  </rv>
  <rv s="3">
    <fb>42801</fb>
    <v>5</v>
  </rv>
  <rv s="3">
    <fb>8977.75</fb>
    <v>6</v>
  </rv>
  <rv s="3">
    <fb>8977.85</fb>
    <v>6</v>
  </rv>
  <rv s="3">
    <fb>8932.7999999999993</fb>
    <v>6</v>
  </rv>
  <rv s="3">
    <fb>8946.9</fb>
    <v>6</v>
  </rv>
  <rv s="3">
    <fb>178828000</fb>
    <v>7</v>
  </rv>
  <rv s="3">
    <fb>42802</fb>
    <v>5</v>
  </rv>
  <rv s="3">
    <fb>8950.7000000000007</fb>
    <v>6</v>
  </rv>
  <rv s="3">
    <fb>8957.0499999999993</fb>
    <v>6</v>
  </rv>
  <rv s="3">
    <fb>8891.9500000000007</fb>
    <v>6</v>
  </rv>
  <rv s="3">
    <fb>8924.2999999999993</fb>
    <v>6</v>
  </rv>
  <rv s="3">
    <fb>183326000</fb>
    <v>7</v>
  </rv>
  <rv s="3">
    <fb>42803</fb>
    <v>5</v>
  </rv>
  <rv s="3">
    <fb>8914.5</fb>
    <v>6</v>
  </rv>
  <rv s="3">
    <fb>8899.5</fb>
    <v>6</v>
  </rv>
  <rv s="3">
    <fb>8927</fb>
    <v>6</v>
  </rv>
  <rv s="3">
    <fb>176810000</fb>
    <v>7</v>
  </rv>
  <rv s="3">
    <fb>42804</fb>
    <v>5</v>
  </rv>
  <rv s="3">
    <fb>8953.7000000000007</fb>
    <v>6</v>
  </rv>
  <rv s="3">
    <fb>8975.7000000000007</fb>
    <v>6</v>
  </rv>
  <rv s="3">
    <fb>8903.9500000000007</fb>
    <v>6</v>
  </rv>
  <rv s="3">
    <fb>8934.5499999999993</fb>
    <v>6</v>
  </rv>
  <rv s="3">
    <fb>157420000</fb>
    <v>7</v>
  </rv>
  <rv s="3">
    <fb>42808</fb>
    <v>5</v>
  </rv>
  <rv s="3">
    <fb>9091.65</fb>
    <v>6</v>
  </rv>
  <rv s="3">
    <fb>9122.75</fb>
    <v>6</v>
  </rv>
  <rv s="3">
    <fb>9060.5</fb>
    <v>6</v>
  </rv>
  <rv s="3">
    <fb>9087</fb>
    <v>6</v>
  </rv>
  <rv s="3">
    <fb>278727000</fb>
    <v>7</v>
  </rv>
  <rv s="3">
    <fb>42809</fb>
    <v>5</v>
  </rv>
  <rv s="3">
    <fb>9086.85</fb>
    <v>6</v>
  </rv>
  <rv s="3">
    <fb>9106.5499999999993</fb>
    <v>6</v>
  </rv>
  <rv s="3">
    <fb>9075.5</fb>
    <v>6</v>
  </rv>
  <rv s="3">
    <fb>9084.7999999999993</fb>
    <v>6</v>
  </rv>
  <rv s="3">
    <fb>248033000</fb>
    <v>7</v>
  </rv>
  <rv s="3">
    <fb>42810</fb>
    <v>5</v>
  </rv>
  <rv s="3">
    <fb>9129.65</fb>
    <v>6</v>
  </rv>
  <rv s="3">
    <fb>9158.4500000000007</fb>
    <v>6</v>
  </rv>
  <rv s="3">
    <fb>9128.5499999999993</fb>
    <v>6</v>
  </rv>
  <rv s="3">
    <fb>9153.7000000000007</fb>
    <v>6</v>
  </rv>
  <rv s="3">
    <fb>215096000</fb>
    <v>7</v>
  </rv>
  <rv s="3">
    <fb>42811</fb>
    <v>5</v>
  </rv>
  <rv s="3">
    <fb>9207.7999999999993</fb>
    <v>6</v>
  </rv>
  <rv s="3">
    <fb>9218.4</fb>
    <v>6</v>
  </rv>
  <rv s="3">
    <fb>9147.6</fb>
    <v>6</v>
  </rv>
  <rv s="3">
    <fb>9160.0499999999993</fb>
    <v>6</v>
  </rv>
  <rv s="3">
    <fb>295554000</fb>
    <v>7</v>
  </rv>
  <rv s="3">
    <fb>42814</fb>
    <v>5</v>
  </rv>
  <rv s="3">
    <fb>9166.9500000000007</fb>
    <v>6</v>
  </rv>
  <rv s="3">
    <fb>9167.6</fb>
    <v>6</v>
  </rv>
  <rv s="3">
    <fb>9116.2999999999993</fb>
    <v>6</v>
  </rv>
  <rv s="3">
    <fb>9126.85</fb>
    <v>6</v>
  </rv>
  <rv s="3">
    <fb>342396000</fb>
    <v>7</v>
  </rv>
  <rv s="3">
    <fb>42815</fb>
    <v>5</v>
  </rv>
  <rv s="3">
    <fb>9133.9500000000007</fb>
    <v>6</v>
  </rv>
  <rv s="3">
    <fb>9147.75</fb>
    <v>6</v>
  </rv>
  <rv s="3">
    <fb>9087.2000000000007</fb>
    <v>6</v>
  </rv>
  <rv s="3">
    <fb>9121.5</fb>
    <v>6</v>
  </rv>
  <rv s="3">
    <fb>255396000</fb>
    <v>7</v>
  </rv>
  <rv s="3">
    <fb>42816</fb>
    <v>5</v>
  </rv>
  <rv s="3">
    <fb>9047.2000000000007</fb>
    <v>6</v>
  </rv>
  <rv s="3">
    <fb>9072.9</fb>
    <v>6</v>
  </rv>
  <rv s="3">
    <fb>9019.2999999999993</fb>
    <v>6</v>
  </rv>
  <rv s="3">
    <fb>9030.4500000000007</fb>
    <v>6</v>
  </rv>
  <rv s="3">
    <fb>239464000</fb>
    <v>7</v>
  </rv>
  <rv s="3">
    <fb>42817</fb>
    <v>5</v>
  </rv>
  <rv s="3">
    <fb>9048.75</fb>
    <v>6</v>
  </rv>
  <rv s="3">
    <fb>9099.0499999999993</fb>
    <v>6</v>
  </rv>
  <rv s="3">
    <fb>9048.6</fb>
    <v>6</v>
  </rv>
  <rv s="3">
    <fb>9086.2999999999993</fb>
    <v>6</v>
  </rv>
  <rv s="3">
    <fb>197705000</fb>
    <v>7</v>
  </rv>
  <rv s="3">
    <fb>42818</fb>
    <v>5</v>
  </rv>
  <rv s="3">
    <fb>9104</fb>
    <v>6</v>
  </rv>
  <rv s="3">
    <fb>9133.5499999999993</fb>
    <v>6</v>
  </rv>
  <rv s="3">
    <fb>9089.4</fb>
    <v>6</v>
  </rv>
  <rv s="3">
    <fb>9108</fb>
    <v>6</v>
  </rv>
  <rv s="3">
    <fb>210022000</fb>
    <v>7</v>
  </rv>
  <rv s="3">
    <fb>42821</fb>
    <v>5</v>
  </rv>
  <rv s="3">
    <fb>9093.4500000000007</fb>
    <v>6</v>
  </rv>
  <rv s="3">
    <fb>9094.85</fb>
    <v>6</v>
  </rv>
  <rv s="3">
    <fb>9024.65</fb>
    <v>6</v>
  </rv>
  <rv s="3">
    <fb>9045.2000000000007</fb>
    <v>6</v>
  </rv>
  <rv s="3">
    <fb>209036000</fb>
    <v>7</v>
  </rv>
  <rv s="3">
    <fb>42822</fb>
    <v>5</v>
  </rv>
  <rv s="3">
    <fb>9081.5</fb>
    <v>6</v>
  </rv>
  <rv s="3">
    <fb>9110.4</fb>
    <v>6</v>
  </rv>
  <rv s="3">
    <fb>9079.7999999999993</fb>
    <v>6</v>
  </rv>
  <rv s="3">
    <fb>9100.7999999999993</fb>
    <v>6</v>
  </rv>
  <rv s="3">
    <fb>188986000</fb>
    <v>7</v>
  </rv>
  <rv s="3">
    <fb>42823</fb>
    <v>5</v>
  </rv>
  <rv s="3">
    <fb>9128.7000000000007</fb>
    <v>6</v>
  </rv>
  <rv s="3">
    <fb>9153.15</fb>
    <v>6</v>
  </rv>
  <rv s="3">
    <fb>9109.1</fb>
    <v>6</v>
  </rv>
  <rv s="3">
    <fb>9143.7999999999993</fb>
    <v>6</v>
  </rv>
  <rv s="3">
    <fb>250903000</fb>
    <v>7</v>
  </rv>
  <rv s="3">
    <fb>42824</fb>
    <v>5</v>
  </rv>
  <rv s="3">
    <fb>9142.6</fb>
    <v>6</v>
  </rv>
  <rv s="3">
    <fb>9183.15</fb>
    <v>6</v>
  </rv>
  <rv s="3">
    <fb>9136.35</fb>
    <v>6</v>
  </rv>
  <rv s="3">
    <fb>9173.75</fb>
    <v>6</v>
  </rv>
  <rv s="3">
    <fb>333410000</fb>
    <v>7</v>
  </rv>
  <rv s="3">
    <fb>42825</fb>
    <v>5</v>
  </rv>
  <rv s="3">
    <fb>9158.9</fb>
    <v>6</v>
  </rv>
  <rv s="3">
    <fb>9191.7000000000007</fb>
    <v>6</v>
  </rv>
  <rv s="3">
    <fb>9152.1</fb>
    <v>6</v>
  </rv>
  <rv s="3">
    <fb>196772000</fb>
    <v>7</v>
  </rv>
  <rv s="3">
    <fb>42828</fb>
    <v>5</v>
  </rv>
  <rv s="3">
    <fb>9220.6</fb>
    <v>6</v>
  </rv>
  <rv s="3">
    <fb>9245.35</fb>
    <v>6</v>
  </rv>
  <rv s="3">
    <fb>9192.4</fb>
    <v>6</v>
  </rv>
  <rv s="3">
    <fb>9237.85</fb>
    <v>6</v>
  </rv>
  <rv s="3">
    <fb>143445000</fb>
    <v>7</v>
  </rv>
  <rv s="3">
    <fb>42830</fb>
    <v>5</v>
  </rv>
  <rv s="3">
    <fb>9264.4</fb>
    <v>6</v>
  </rv>
  <rv s="3">
    <fb>9273.9</fb>
    <v>6</v>
  </rv>
  <rv s="3">
    <fb>9215.4</fb>
    <v>6</v>
  </rv>
  <rv s="3">
    <fb>9265.15</fb>
    <v>6</v>
  </rv>
  <rv s="3">
    <fb>190529000</fb>
    <v>7</v>
  </rv>
  <rv s="3">
    <fb>42831</fb>
    <v>5</v>
  </rv>
  <rv s="3">
    <fb>9245.7999999999993</fb>
    <v>6</v>
  </rv>
  <rv s="3">
    <fb>9267.9500000000007</fb>
    <v>6</v>
  </rv>
  <rv s="3">
    <fb>9218.85</fb>
    <v>6</v>
  </rv>
  <rv s="3">
    <fb>9261.9500000000007</fb>
    <v>6</v>
  </rv>
  <rv s="3">
    <fb>191937000</fb>
    <v>7</v>
  </rv>
  <rv s="3">
    <fb>42832</fb>
    <v>5</v>
  </rv>
  <rv s="3">
    <fb>9223.7000000000007</fb>
    <v>6</v>
  </rv>
  <rv s="3">
    <fb>9250.5</fb>
    <v>6</v>
  </rv>
  <rv s="3">
    <fb>9188.1</fb>
    <v>6</v>
  </rv>
  <rv s="3">
    <fb>9198.2999999999993</fb>
    <v>6</v>
  </rv>
  <rv s="3">
    <fb>195919000</fb>
    <v>7</v>
  </rv>
  <rv s="3">
    <fb>42835</fb>
    <v>5</v>
  </rv>
  <rv s="3">
    <fb>9225.6</fb>
    <v>6</v>
  </rv>
  <rv s="3">
    <fb>9225.65</fb>
    <v>6</v>
  </rv>
  <rv s="3">
    <fb>9174.85</fb>
    <v>6</v>
  </rv>
  <rv s="3">
    <fb>9181.4500000000007</fb>
    <v>6</v>
  </rv>
  <rv s="3">
    <fb>139969000</fb>
    <v>7</v>
  </rv>
  <rv s="3">
    <fb>42836</fb>
    <v>5</v>
  </rv>
  <rv s="3">
    <fb>9184.5499999999993</fb>
    <v>6</v>
  </rv>
  <rv s="3">
    <fb>9242.7000000000007</fb>
    <v>6</v>
  </rv>
  <rv s="3">
    <fb>9172.85</fb>
    <v>6</v>
  </rv>
  <rv s="3">
    <fb>9237</fb>
    <v>6</v>
  </rv>
  <rv s="3">
    <fb>206262000</fb>
    <v>7</v>
  </rv>
  <rv s="3">
    <fb>42837</fb>
    <v>5</v>
  </rv>
  <rv s="3">
    <fb>9242.5</fb>
    <v>6</v>
  </rv>
  <rv s="3">
    <fb>9246.4</fb>
    <v>6</v>
  </rv>
  <rv s="3">
    <fb>9161.7999999999993</fb>
    <v>6</v>
  </rv>
  <rv s="3">
    <fb>9203.4500000000007</fb>
    <v>6</v>
  </rv>
  <rv s="3">
    <fb>166755000</fb>
    <v>7</v>
  </rv>
  <rv s="3">
    <fb>42838</fb>
    <v>5</v>
  </rv>
  <rv s="3">
    <fb>9202.5</fb>
    <v>6</v>
  </rv>
  <rv s="3">
    <fb>9202.65</fb>
    <v>6</v>
  </rv>
  <rv s="3">
    <fb>9144.9500000000007</fb>
    <v>6</v>
  </rv>
  <rv s="3">
    <fb>9150.7999999999993</fb>
    <v>6</v>
  </rv>
  <rv s="3">
    <fb>171696000</fb>
    <v>7</v>
  </rv>
  <rv s="3">
    <fb>42842</fb>
    <v>5</v>
  </rv>
  <rv s="3">
    <fb>9144.75</fb>
    <v>6</v>
  </rv>
  <rv s="3">
    <fb>9160</fb>
    <v>6</v>
  </rv>
  <rv s="3">
    <fb>9120.25</fb>
    <v>6</v>
  </rv>
  <rv s="3">
    <fb>9139.2999999999993</fb>
    <v>6</v>
  </rv>
  <rv s="3">
    <fb>132244000</fb>
    <v>7</v>
  </rv>
  <rv s="3">
    <fb>42843</fb>
    <v>5</v>
  </rv>
  <rv s="3">
    <fb>9163</fb>
    <v>6</v>
  </rv>
  <rv s="3">
    <fb>9217.9</fb>
    <v>6</v>
  </rv>
  <rv s="3">
    <fb>9095.4500000000007</fb>
    <v>6</v>
  </rv>
  <rv s="3">
    <fb>9105.15</fb>
    <v>6</v>
  </rv>
  <rv s="3">
    <fb>179570000</fb>
    <v>7</v>
  </rv>
  <rv s="3">
    <fb>42844</fb>
    <v>5</v>
  </rv>
  <rv s="3">
    <fb>9112.2000000000007</fb>
    <v>6</v>
  </rv>
  <rv s="3">
    <fb>9120.5</fb>
    <v>6</v>
  </rv>
  <rv s="3">
    <fb>9075.15</fb>
    <v>6</v>
  </rv>
  <rv s="3">
    <fb>9103.5</fb>
    <v>6</v>
  </rv>
  <rv s="3">
    <fb>179117000</fb>
    <v>7</v>
  </rv>
  <rv s="3">
    <fb>42845</fb>
    <v>5</v>
  </rv>
  <rv s="3">
    <fb>9108.1</fb>
    <v>6</v>
  </rv>
  <rv s="3">
    <fb>9143.9</fb>
    <v>6</v>
  </rv>
  <rv s="3">
    <fb>9102.65</fb>
    <v>6</v>
  </rv>
  <rv s="3">
    <fb>9136.4</fb>
    <v>6</v>
  </rv>
  <rv s="3">
    <fb>175630000</fb>
    <v>7</v>
  </rv>
  <rv s="3">
    <fb>42846</fb>
    <v>5</v>
  </rv>
  <rv s="3">
    <fb>9179.1</fb>
    <v>6</v>
  </rv>
  <rv s="3">
    <fb>9183.65</fb>
    <v>6</v>
  </rv>
  <rv s="3">
    <fb>9088.75</fb>
    <v>6</v>
  </rv>
  <rv s="3">
    <fb>9119.4</fb>
    <v>6</v>
  </rv>
  <rv s="3">
    <fb>159981000</fb>
    <v>7</v>
  </rv>
  <rv s="3">
    <fb>42849</fb>
    <v>5</v>
  </rv>
  <rv s="3">
    <fb>9135.35</fb>
    <v>6</v>
  </rv>
  <rv s="3">
    <fb>9225.4</fb>
    <v>6</v>
  </rv>
  <rv s="3">
    <fb>9130.5499999999993</fb>
    <v>6</v>
  </rv>
  <rv s="3">
    <fb>9217.9500000000007</fb>
    <v>6</v>
  </rv>
  <rv s="3">
    <fb>172908000</fb>
    <v>7</v>
  </rv>
  <rv s="3">
    <fb>42850</fb>
    <v>5</v>
  </rv>
  <rv s="3">
    <fb>9273.0499999999993</fb>
    <v>6</v>
  </rv>
  <rv s="3">
    <fb>9309.2000000000007</fb>
    <v>6</v>
  </rv>
  <rv s="3">
    <fb>9250.35</fb>
    <v>6</v>
  </rv>
  <rv s="3">
    <fb>9306.6</fb>
    <v>6</v>
  </rv>
  <rv s="3">
    <fb>173897000</fb>
    <v>7</v>
  </rv>
  <rv s="3">
    <fb>42851</fb>
    <v>5</v>
  </rv>
  <rv s="3">
    <fb>9336.2000000000007</fb>
    <v>6</v>
  </rv>
  <rv s="3">
    <fb>9367</fb>
    <v>6</v>
  </rv>
  <rv s="3">
    <fb>9301.35</fb>
    <v>6</v>
  </rv>
  <rv s="3">
    <fb>9351.85</fb>
    <v>6</v>
  </rv>
  <rv s="3">
    <fb>191395000</fb>
    <v>7</v>
  </rv>
  <rv s="3">
    <fb>42852</fb>
    <v>5</v>
  </rv>
  <rv s="3">
    <fb>9359.15</fb>
    <v>6</v>
  </rv>
  <rv s="3">
    <fb>9367.15</fb>
    <v>6</v>
  </rv>
  <rv s="3">
    <fb>9322.65</fb>
    <v>6</v>
  </rv>
  <rv s="3">
    <fb>9342.15</fb>
    <v>6</v>
  </rv>
  <rv s="3">
    <fb>215882000</fb>
    <v>7</v>
  </rv>
  <rv s="3">
    <fb>42853</fb>
    <v>5</v>
  </rv>
  <rv s="3">
    <fb>9340.9500000000007</fb>
    <v>6</v>
  </rv>
  <rv s="3">
    <fb>9342.65</fb>
    <v>6</v>
  </rv>
  <rv s="3">
    <fb>9282.25</fb>
    <v>6</v>
  </rv>
  <rv s="3">
    <fb>9304.0499999999993</fb>
    <v>6</v>
  </rv>
  <rv s="3">
    <fb>167229000</fb>
    <v>7</v>
  </rv>
  <rv s="3">
    <fb>42857</fb>
    <v>5</v>
  </rv>
  <rv s="3">
    <fb>9339.85</fb>
    <v>6</v>
  </rv>
  <rv s="3">
    <fb>9352.5499999999993</fb>
    <v>6</v>
  </rv>
  <rv s="3">
    <fb>9269.9</fb>
    <v>6</v>
  </rv>
  <rv s="3">
    <fb>9313.7999999999993</fb>
    <v>6</v>
  </rv>
  <rv s="3">
    <fb>166558000</fb>
    <v>7</v>
  </rv>
  <rv s="3">
    <fb>42858</fb>
    <v>5</v>
  </rv>
  <rv s="3">
    <fb>9344.7000000000007</fb>
    <v>6</v>
  </rv>
  <rv s="3">
    <fb>9346.2999999999993</fb>
    <v>6</v>
  </rv>
  <rv s="3">
    <fb>9298.4</fb>
    <v>6</v>
  </rv>
  <rv s="3">
    <fb>9311.9500000000007</fb>
    <v>6</v>
  </rv>
  <rv s="3">
    <fb>156342000</fb>
    <v>7</v>
  </rv>
  <rv s="3">
    <fb>42859</fb>
    <v>5</v>
  </rv>
  <rv s="3">
    <fb>9360.9500000000007</fb>
    <v>6</v>
  </rv>
  <rv s="3">
    <fb>9365.65</fb>
    <v>6</v>
  </rv>
  <rv s="3">
    <fb>9323.25</fb>
    <v>6</v>
  </rv>
  <rv s="3">
    <fb>9359.9</fb>
    <v>6</v>
  </rv>
  <rv s="3">
    <fb>277896000</fb>
    <v>7</v>
  </rv>
  <rv s="3">
    <fb>42860</fb>
    <v>5</v>
  </rv>
  <rv s="3">
    <fb>9374.5499999999993</fb>
    <v>6</v>
  </rv>
  <rv s="3">
    <fb>9377.1</fb>
    <v>6</v>
  </rv>
  <rv s="3">
    <fb>9272</fb>
    <v>6</v>
  </rv>
  <rv s="3">
    <fb>9285.2999999999993</fb>
    <v>6</v>
  </rv>
  <rv s="3">
    <fb>239134000</fb>
    <v>7</v>
  </rv>
  <rv s="3">
    <fb>42863</fb>
    <v>5</v>
  </rv>
  <rv s="3">
    <fb>9311.4500000000007</fb>
    <v>6</v>
  </rv>
  <rv s="3">
    <fb>9338.7000000000007</fb>
    <v>6</v>
  </rv>
  <rv s="3">
    <fb>9297.9500000000007</fb>
    <v>6</v>
  </rv>
  <rv s="3">
    <fb>9314.0499999999993</fb>
    <v>6</v>
  </rv>
  <rv s="3">
    <fb>179710000</fb>
    <v>7</v>
  </rv>
  <rv s="3">
    <fb>42864</fb>
    <v>5</v>
  </rv>
  <rv s="3">
    <fb>9337.35</fb>
    <v>6</v>
  </rv>
  <rv s="3">
    <fb>9338.9500000000007</fb>
    <v>6</v>
  </rv>
  <rv s="3">
    <fb>9307.7000000000007</fb>
    <v>6</v>
  </rv>
  <rv s="3">
    <fb>9316.85</fb>
    <v>6</v>
  </rv>
  <rv s="3">
    <fb>136417000</fb>
    <v>7</v>
  </rv>
  <rv s="3">
    <fb>42865</fb>
    <v>5</v>
  </rv>
  <rv s="3">
    <fb>9339.65</fb>
    <v>6</v>
  </rv>
  <rv s="3">
    <fb>9414.75</fb>
    <v>6</v>
  </rv>
  <rv s="3">
    <fb>9336</fb>
    <v>6</v>
  </rv>
  <rv s="3">
    <fb>9407.2999999999993</fb>
    <v>6</v>
  </rv>
  <rv s="3">
    <fb>157363000</fb>
    <v>7</v>
  </rv>
  <rv s="3">
    <fb>42866</fb>
    <v>5</v>
  </rv>
  <rv s="3">
    <fb>9448.6</fb>
    <v>6</v>
  </rv>
  <rv s="3">
    <fb>9450.65</fb>
    <v>6</v>
  </rv>
  <rv s="3">
    <fb>9411.2999999999993</fb>
    <v>6</v>
  </rv>
  <rv s="3">
    <fb>9422.4</fb>
    <v>6</v>
  </rv>
  <rv s="3">
    <fb>176440000</fb>
    <v>7</v>
  </rv>
  <rv s="3">
    <fb>42867</fb>
    <v>5</v>
  </rv>
  <rv s="3">
    <fb>9436.65</fb>
    <v>6</v>
  </rv>
  <rv s="3">
    <fb>9437.75</fb>
    <v>6</v>
  </rv>
  <rv s="3">
    <fb>9372.5499999999993</fb>
    <v>6</v>
  </rv>
  <rv s="3">
    <fb>9400.9</fb>
    <v>6</v>
  </rv>
  <rv s="3">
    <fb>159079000</fb>
    <v>7</v>
  </rv>
  <rv s="3">
    <fb>42870</fb>
    <v>5</v>
  </rv>
  <rv s="3">
    <fb>9433.5499999999993</fb>
    <v>6</v>
  </rv>
  <rv s="3">
    <fb>9449.25</fb>
    <v>6</v>
  </rv>
  <rv s="3">
    <fb>9423.1</fb>
    <v>6</v>
  </rv>
  <rv s="3">
    <fb>9445.4</fb>
    <v>6</v>
  </rv>
  <rv s="3">
    <fb>145164000</fb>
    <v>7</v>
  </rv>
  <rv s="3">
    <fb>42871</fb>
    <v>5</v>
  </rv>
  <rv s="3">
    <fb>9461</fb>
    <v>6</v>
  </rv>
  <rv s="3">
    <fb>9517.2000000000007</fb>
    <v>6</v>
  </rv>
  <rv s="3">
    <fb>9456.35</fb>
    <v>6</v>
  </rv>
  <rv s="3">
    <fb>9512.25</fb>
    <v>6</v>
  </rv>
  <rv s="3">
    <fb>171709000</fb>
    <v>7</v>
  </rv>
  <rv s="3">
    <fb>42872</fb>
    <v>5</v>
  </rv>
  <rv s="3">
    <fb>9517.6</fb>
    <v>6</v>
  </rv>
  <rv s="3">
    <fb>9532.6</fb>
    <v>6</v>
  </rv>
  <rv s="3">
    <fb>9486.1</fb>
    <v>6</v>
  </rv>
  <rv s="3">
    <fb>9525.75</fb>
    <v>6</v>
  </rv>
  <rv s="3">
    <fb>211856000</fb>
    <v>7</v>
  </rv>
  <rv s="3">
    <fb>42873</fb>
    <v>5</v>
  </rv>
  <rv s="3">
    <fb>9453.2000000000007</fb>
    <v>6</v>
  </rv>
  <rv s="3">
    <fb>9489.1</fb>
    <v>6</v>
  </rv>
  <rv s="3">
    <fb>9418.1</fb>
    <v>6</v>
  </rv>
  <rv s="3">
    <fb>9429.4500000000007</fb>
    <v>6</v>
  </rv>
  <rv s="3">
    <fb>199341000</fb>
    <v>7</v>
  </rv>
  <rv s="3">
    <fb>42874</fb>
    <v>5</v>
  </rv>
  <rv s="3">
    <fb>9469.9</fb>
    <v>6</v>
  </rv>
  <rv s="3">
    <fb>9505.75</fb>
    <v>6</v>
  </rv>
  <rv s="3">
    <fb>9390.75</fb>
    <v>6</v>
  </rv>
  <rv s="3">
    <fb>9427.9</fb>
    <v>6</v>
  </rv>
  <rv s="3">
    <fb>259861000</fb>
    <v>7</v>
  </rv>
  <rv s="3">
    <fb>42877</fb>
    <v>5</v>
  </rv>
  <rv s="3">
    <fb>9480.25</fb>
    <v>6</v>
  </rv>
  <rv s="3">
    <fb>9498.65</fb>
    <v>6</v>
  </rv>
  <rv s="3">
    <fb>9438.25</fb>
    <v>6</v>
  </rv>
  <rv s="3">
    <fb>202875000</fb>
    <v>7</v>
  </rv>
  <rv s="3">
    <fb>42878</fb>
    <v>5</v>
  </rv>
  <rv s="3">
    <fb>9445.0499999999993</fb>
    <v>6</v>
  </rv>
  <rv s="3">
    <fb>9448.0499999999993</fb>
    <v>6</v>
  </rv>
  <rv s="3">
    <fb>9370</fb>
    <v>6</v>
  </rv>
  <rv s="3">
    <fb>9386.15</fb>
    <v>6</v>
  </rv>
  <rv s="3">
    <fb>231346000</fb>
    <v>7</v>
  </rv>
  <rv s="3">
    <fb>42879</fb>
    <v>5</v>
  </rv>
  <rv s="3">
    <fb>9410.9</fb>
    <v>6</v>
  </rv>
  <rv s="3">
    <fb>9431.9</fb>
    <v>6</v>
  </rv>
  <rv s="3">
    <fb>9341.65</fb>
    <v>6</v>
  </rv>
  <rv s="3">
    <fb>9360.5499999999993</fb>
    <v>6</v>
  </rv>
  <rv s="3">
    <fb>218265000</fb>
    <v>7</v>
  </rv>
  <rv s="3">
    <fb>42880</fb>
    <v>5</v>
  </rv>
  <rv s="3">
    <fb>9384.0499999999993</fb>
    <v>6</v>
  </rv>
  <rv s="3">
    <fb>9523.2999999999993</fb>
    <v>6</v>
  </rv>
  <rv s="3">
    <fb>9379.2000000000007</fb>
    <v>6</v>
  </rv>
  <rv s="3">
    <fb>9509.75</fb>
    <v>6</v>
  </rv>
  <rv s="3">
    <fb>298147000</fb>
    <v>7</v>
  </rv>
  <rv s="3">
    <fb>42881</fb>
    <v>5</v>
  </rv>
  <rv s="3">
    <fb>9507.75</fb>
    <v>6</v>
  </rv>
  <rv s="3">
    <fb>9604.9</fb>
    <v>6</v>
  </rv>
  <rv s="3">
    <fb>9495.4</fb>
    <v>6</v>
  </rv>
  <rv s="3">
    <fb>9595.1</fb>
    <v>6</v>
  </rv>
  <rv s="3">
    <fb>225648000</fb>
    <v>7</v>
  </rv>
  <rv s="3">
    <fb>42884</fb>
    <v>5</v>
  </rv>
  <rv s="3">
    <fb>9560.0499999999993</fb>
    <v>6</v>
  </rv>
  <rv s="3">
    <fb>9637.75</fb>
    <v>6</v>
  </rv>
  <rv s="3">
    <fb>9547.7000000000007</fb>
    <v>6</v>
  </rv>
  <rv s="3">
    <fb>242266000</fb>
    <v>7</v>
  </rv>
  <rv s="3">
    <fb>42885</fb>
    <v>5</v>
  </rv>
  <rv s="3">
    <fb>9590.65</fb>
    <v>6</v>
  </rv>
  <rv s="3">
    <fb>9635.2999999999993</fb>
    <v>6</v>
  </rv>
  <rv s="3">
    <fb>9581.2000000000007</fb>
    <v>6</v>
  </rv>
  <rv s="3">
    <fb>9624.5499999999993</fb>
    <v>6</v>
  </rv>
  <rv s="3">
    <fb>199894000</fb>
    <v>7</v>
  </rv>
  <rv s="3">
    <fb>42886</fb>
    <v>5</v>
  </rv>
  <rv s="3">
    <fb>9636.5499999999993</fb>
    <v>6</v>
  </rv>
  <rv s="3">
    <fb>9649.6</fb>
    <v>6</v>
  </rv>
  <rv s="3">
    <fb>9609.25</fb>
    <v>6</v>
  </rv>
  <rv s="3">
    <fb>9621.25</fb>
    <v>6</v>
  </rv>
  <rv s="3">
    <fb>427053000</fb>
    <v>7</v>
  </rv>
  <rv s="3">
    <fb>42887</fb>
    <v>5</v>
  </rv>
  <rv s="3">
    <fb>9603.5499999999993</fb>
    <v>6</v>
  </rv>
  <rv s="3">
    <fb>9634.65</fb>
    <v>6</v>
  </rv>
  <rv s="3">
    <fb>9589.9</fb>
    <v>6</v>
  </rv>
  <rv s="3">
    <fb>9616.1</fb>
    <v>6</v>
  </rv>
  <rv s="3">
    <fb>181533000</fb>
    <v>7</v>
  </rv>
  <rv s="3">
    <fb>42888</fb>
    <v>5</v>
  </rv>
  <rv s="3">
    <fb>9657.15</fb>
    <v>6</v>
  </rv>
  <rv s="3">
    <fb>9673.5</fb>
    <v>6</v>
  </rv>
  <rv s="3">
    <fb>9637.4500000000007</fb>
    <v>6</v>
  </rv>
  <rv s="3">
    <fb>9653.5</fb>
    <v>6</v>
  </rv>
  <rv s="3">
    <fb>167195000</fb>
    <v>7</v>
  </rv>
  <rv s="3">
    <fb>42891</fb>
    <v>5</v>
  </rv>
  <rv s="3">
    <fb>9656.2999999999993</fb>
    <v>6</v>
  </rv>
  <rv s="3">
    <fb>9687.2000000000007</fb>
    <v>6</v>
  </rv>
  <rv s="3">
    <fb>9640.7000000000007</fb>
    <v>6</v>
  </rv>
  <rv s="3">
    <fb>9675.1</fb>
    <v>6</v>
  </rv>
  <rv s="3">
    <fb>131685000</fb>
    <v>7</v>
  </rv>
  <rv s="3">
    <fb>42892</fb>
    <v>5</v>
  </rv>
  <rv s="3">
    <fb>9704.25</fb>
    <v>6</v>
  </rv>
  <rv s="3">
    <fb>9709.2999999999993</fb>
    <v>6</v>
  </rv>
  <rv s="3">
    <fb>9630.2000000000007</fb>
    <v>6</v>
  </rv>
  <rv s="3">
    <fb>9637.15</fb>
    <v>6</v>
  </rv>
  <rv s="3">
    <fb>150380000</fb>
    <v>7</v>
  </rv>
  <rv s="3">
    <fb>42893</fb>
    <v>5</v>
  </rv>
  <rv s="3">
    <fb>9663.9500000000007</fb>
    <v>6</v>
  </rv>
  <rv s="3">
    <fb>9678.5499999999993</fb>
    <v>6</v>
  </rv>
  <rv s="3">
    <fb>9630.5499999999993</fb>
    <v>6</v>
  </rv>
  <rv s="3">
    <fb>9663.9</fb>
    <v>6</v>
  </rv>
  <rv s="3">
    <fb>165670000</fb>
    <v>7</v>
  </rv>
  <rv s="3">
    <fb>42894</fb>
    <v>5</v>
  </rv>
  <rv s="3">
    <fb>9682.4</fb>
    <v>6</v>
  </rv>
  <rv s="3">
    <fb>9688.7000000000007</fb>
    <v>6</v>
  </rv>
  <rv s="3">
    <fb>9641.5</fb>
    <v>6</v>
  </rv>
  <rv s="3">
    <fb>9647.25</fb>
    <v>6</v>
  </rv>
  <rv s="3">
    <fb>160165000</fb>
    <v>7</v>
  </rv>
  <rv s="3">
    <fb>42895</fb>
    <v>5</v>
  </rv>
  <rv s="3">
    <fb>9638.5499999999993</fb>
    <v>6</v>
  </rv>
  <rv s="3">
    <fb>9676.25</fb>
    <v>6</v>
  </rv>
  <rv s="3">
    <fb>9608.15</fb>
    <v>6</v>
  </rv>
  <rv s="3">
    <fb>9668.25</fb>
    <v>6</v>
  </rv>
  <rv s="3">
    <fb>163898000</fb>
    <v>7</v>
  </rv>
  <rv s="3">
    <fb>42898</fb>
    <v>5</v>
  </rv>
  <rv s="3">
    <fb>9646.7000000000007</fb>
    <v>6</v>
  </rv>
  <rv s="3">
    <fb>9647.0499999999993</fb>
    <v>6</v>
  </rv>
  <rv s="3">
    <fb>9598.5</fb>
    <v>6</v>
  </rv>
  <rv s="3">
    <fb>9616.4</fb>
    <v>6</v>
  </rv>
  <rv s="3">
    <fb>145787000</fb>
    <v>7</v>
  </rv>
  <rv s="3">
    <fb>42899</fb>
    <v>5</v>
  </rv>
  <rv s="3">
    <fb>9615.5499999999993</fb>
    <v>6</v>
  </rv>
  <rv s="3">
    <fb>9654.15</fb>
    <v>6</v>
  </rv>
  <rv s="3">
    <fb>9595.4</fb>
    <v>6</v>
  </rv>
  <rv s="3">
    <fb>9606.9</fb>
    <v>6</v>
  </rv>
  <rv s="3">
    <fb>133734000</fb>
    <v>7</v>
  </rv>
  <rv s="3">
    <fb>42900</fb>
    <v>5</v>
  </rv>
  <rv s="3">
    <fb>9621.5499999999993</fb>
    <v>6</v>
  </rv>
  <rv s="3">
    <fb>9627.4</fb>
    <v>6</v>
  </rv>
  <rv s="3">
    <fb>9580.4500000000007</fb>
    <v>6</v>
  </rv>
  <rv s="3">
    <fb>9618.15</fb>
    <v>6</v>
  </rv>
  <rv s="3">
    <fb>187379000</fb>
    <v>7</v>
  </rv>
  <rv s="3">
    <fb>42901</fb>
    <v>5</v>
  </rv>
  <rv s="3">
    <fb>9617.9</fb>
    <v>6</v>
  </rv>
  <rv s="3">
    <fb>9621.4</fb>
    <v>6</v>
  </rv>
  <rv s="3">
    <fb>9560.7999999999993</fb>
    <v>6</v>
  </rv>
  <rv s="3">
    <fb>9578.0499999999993</fb>
    <v>6</v>
  </rv>
  <rv s="3">
    <fb>176423000</fb>
    <v>7</v>
  </rv>
  <rv s="3">
    <fb>42902</fb>
    <v>5</v>
  </rv>
  <rv s="3">
    <fb>9595.4500000000007</fb>
    <v>6</v>
  </rv>
  <rv s="3">
    <fb>9615.85</fb>
    <v>6</v>
  </rv>
  <rv s="3">
    <fb>9565.5</fb>
    <v>6</v>
  </rv>
  <rv s="3">
    <fb>9588.0499999999993</fb>
    <v>6</v>
  </rv>
  <rv s="3">
    <fb>219809000</fb>
    <v>7</v>
  </rv>
  <rv s="3">
    <fb>42905</fb>
    <v>5</v>
  </rv>
  <rv s="3">
    <fb>9626.4</fb>
    <v>6</v>
  </rv>
  <rv s="3">
    <fb>9673.2999999999993</fb>
    <v>6</v>
  </rv>
  <rv s="3">
    <fb>9614.9</fb>
    <v>6</v>
  </rv>
  <rv s="3">
    <fb>9657.5499999999993</fb>
    <v>6</v>
  </rv>
  <rv s="3">
    <fb>146146000</fb>
    <v>7</v>
  </rv>
  <rv s="3">
    <fb>42906</fb>
    <v>5</v>
  </rv>
  <rv s="3">
    <fb>9670.5</fb>
    <v>6</v>
  </rv>
  <rv s="3">
    <fb>9676.5</fb>
    <v>6</v>
  </rv>
  <rv s="3">
    <fb>9643.75</fb>
    <v>6</v>
  </rv>
  <rv s="3">
    <fb>164437000</fb>
    <v>7</v>
  </rv>
  <rv s="3">
    <fb>42907</fb>
    <v>5</v>
  </rv>
  <rv s="3">
    <fb>9648.1</fb>
    <v>6</v>
  </rv>
  <rv s="3">
    <fb>9650.4500000000007</fb>
    <v>6</v>
  </rv>
  <rv s="3">
    <fb>9608.6</fb>
    <v>6</v>
  </rv>
  <rv s="3">
    <fb>9633.6</fb>
    <v>6</v>
  </rv>
  <rv s="3">
    <fb>148491000</fb>
    <v>7</v>
  </rv>
  <rv s="3">
    <fb>42908</fb>
    <v>5</v>
  </rv>
  <rv s="3">
    <fb>9642.65</fb>
    <v>6</v>
  </rv>
  <rv s="3">
    <fb>9698.85</fb>
    <v>6</v>
  </rv>
  <rv s="3">
    <fb>9617.75</fb>
    <v>6</v>
  </rv>
  <rv s="3">
    <fb>9630</fb>
    <v>6</v>
  </rv>
  <rv s="3">
    <fb>204889000</fb>
    <v>7</v>
  </rv>
  <rv s="3">
    <fb>42909</fb>
    <v>5</v>
  </rv>
  <rv s="3">
    <fb>9643.25</fb>
    <v>6</v>
  </rv>
  <rv s="3">
    <fb>9647.65</fb>
    <v>6</v>
  </rv>
  <rv s="3">
    <fb>9565.2999999999993</fb>
    <v>6</v>
  </rv>
  <rv s="3">
    <fb>9574.9500000000007</fb>
    <v>6</v>
  </rv>
  <rv s="3">
    <fb>180581000</fb>
    <v>7</v>
  </rv>
  <rv s="3">
    <fb>42913</fb>
    <v>5</v>
  </rv>
  <rv s="3">
    <fb>9594.0499999999993</fb>
    <v>6</v>
  </rv>
  <rv s="3">
    <fb>9615.4</fb>
    <v>6</v>
  </rv>
  <rv s="3">
    <fb>9473.4500000000007</fb>
    <v>6</v>
  </rv>
  <rv s="3">
    <fb>9511.4</fb>
    <v>6</v>
  </rv>
  <rv s="3">
    <fb>209594000</fb>
    <v>7</v>
  </rv>
  <rv s="3">
    <fb>42914</fb>
    <v>5</v>
  </rv>
  <rv s="3">
    <fb>9520.2000000000007</fb>
    <v>6</v>
  </rv>
  <rv s="3">
    <fb>9522.5</fb>
    <v>6</v>
  </rv>
  <rv s="3">
    <fb>9474.35</fb>
    <v>6</v>
  </rv>
  <rv s="3">
    <fb>9491.25</fb>
    <v>6</v>
  </rv>
  <rv s="3">
    <fb>177652000</fb>
    <v>7</v>
  </rv>
  <rv s="3">
    <fb>42915</fb>
    <v>5</v>
  </rv>
  <rv s="3">
    <fb>9522.9500000000007</fb>
    <v>6</v>
  </rv>
  <rv s="3">
    <fb>9575.7999999999993</fb>
    <v>6</v>
  </rv>
  <rv s="3">
    <fb>9493.7999999999993</fb>
    <v>6</v>
  </rv>
  <rv s="3">
    <fb>9504.1</fb>
    <v>6</v>
  </rv>
  <rv s="3">
    <fb>267284000</fb>
    <v>7</v>
  </rv>
  <rv s="3">
    <fb>42916</fb>
    <v>5</v>
  </rv>
  <rv s="3">
    <fb>9478.5</fb>
    <v>6</v>
  </rv>
  <rv s="3">
    <fb>9535.7999999999993</fb>
    <v>6</v>
  </rv>
  <rv s="3">
    <fb>9448.75</fb>
    <v>6</v>
  </rv>
  <rv s="3">
    <fb>9520.9</fb>
    <v>6</v>
  </rv>
  <rv s="3">
    <fb>185203000</fb>
    <v>7</v>
  </rv>
  <rv s="3">
    <fb>42919</fb>
    <v>5</v>
  </rv>
  <rv s="3">
    <fb>9587.9500000000007</fb>
    <v>6</v>
  </rv>
  <rv s="3">
    <fb>9624</fb>
    <v>6</v>
  </rv>
  <rv s="3">
    <fb>9543.5499999999993</fb>
    <v>6</v>
  </rv>
  <rv s="3">
    <fb>9615</fb>
    <v>6</v>
  </rv>
  <rv s="3">
    <fb>188691000</fb>
    <v>7</v>
  </rv>
  <rv s="3">
    <fb>42920</fb>
    <v>5</v>
  </rv>
  <rv s="3">
    <fb>9645.9</fb>
    <v>6</v>
  </rv>
  <rv s="3">
    <fb>9650.65</fb>
    <v>6</v>
  </rv>
  <rv s="3">
    <fb>9595.5</fb>
    <v>6</v>
  </rv>
  <rv s="3">
    <fb>9613.2999999999993</fb>
    <v>6</v>
  </rv>
  <rv s="3">
    <fb>149314000</fb>
    <v>7</v>
  </rv>
  <rv s="3">
    <fb>42921</fb>
    <v>5</v>
  </rv>
  <rv s="3">
    <fb>9619.75</fb>
    <v>6</v>
  </rv>
  <rv s="3">
    <fb>9643.65</fb>
    <v>6</v>
  </rv>
  <rv s="3">
    <fb>9607.35</fb>
    <v>6</v>
  </rv>
  <rv s="3">
    <fb>9637.6</fb>
    <v>6</v>
  </rv>
  <rv s="3">
    <fb>134849000</fb>
    <v>7</v>
  </rv>
  <rv s="3">
    <fb>42922</fb>
    <v>5</v>
  </rv>
  <rv s="3">
    <fb>9653.6</fb>
    <v>6</v>
  </rv>
  <rv s="3">
    <fb>9700.7000000000007</fb>
    <v>6</v>
  </rv>
  <rv s="3">
    <fb>9639.9500000000007</fb>
    <v>6</v>
  </rv>
  <rv s="3">
    <fb>9674.5499999999993</fb>
    <v>6</v>
  </rv>
  <rv s="3">
    <fb>152002000</fb>
    <v>7</v>
  </rv>
  <rv s="3">
    <fb>42923</fb>
    <v>5</v>
  </rv>
  <rv s="3">
    <fb>9670.35</fb>
    <v>6</v>
  </rv>
  <rv s="3">
    <fb>9684.25</fb>
    <v>6</v>
  </rv>
  <rv s="3">
    <fb>9665.7999999999993</fb>
    <v>6</v>
  </rv>
  <rv s="3">
    <fb>146232000</fb>
    <v>7</v>
  </rv>
  <rv s="3">
    <fb>42926</fb>
    <v>5</v>
  </rv>
  <rv s="3">
    <fb>9719.2999999999993</fb>
    <v>6</v>
  </rv>
  <rv s="3">
    <fb>9782.15</fb>
    <v>6</v>
  </rv>
  <rv s="3">
    <fb>9646.4500000000007</fb>
    <v>6</v>
  </rv>
  <rv s="3">
    <fb>9771.0499999999993</fb>
    <v>6</v>
  </rv>
  <rv s="3">
    <fb>38745000</fb>
    <v>7</v>
  </rv>
  <rv s="3">
    <fb>42927</fb>
    <v>5</v>
  </rv>
  <rv s="3">
    <fb>9797.4500000000007</fb>
    <v>6</v>
  </rv>
  <rv s="3">
    <fb>9830.0499999999993</fb>
    <v>6</v>
  </rv>
  <rv s="3">
    <fb>9778.85</fb>
    <v>6</v>
  </rv>
  <rv s="3">
    <fb>9786.0499999999993</fb>
    <v>6</v>
  </rv>
  <rv s="3">
    <fb>185322000</fb>
    <v>7</v>
  </rv>
  <rv s="3">
    <fb>42928</fb>
    <v>5</v>
  </rv>
  <rv s="3">
    <fb>9807.2999999999993</fb>
    <v>6</v>
  </rv>
  <rv s="3">
    <fb>9824.9500000000007</fb>
    <v>6</v>
  </rv>
  <rv s="3">
    <fb>9787.7000000000007</fb>
    <v>6</v>
  </rv>
  <rv s="3">
    <fb>9816.1</fb>
    <v>6</v>
  </rv>
  <rv s="3">
    <fb>150046000</fb>
    <v>7</v>
  </rv>
  <rv s="3">
    <fb>42929</fb>
    <v>5</v>
  </rv>
  <rv s="3">
    <fb>9855.7999999999993</fb>
    <v>6</v>
  </rv>
  <rv s="3">
    <fb>9897.25</fb>
    <v>6</v>
  </rv>
  <rv s="3">
    <fb>9853.4500000000007</fb>
    <v>6</v>
  </rv>
  <rv s="3">
    <fb>9891.7000000000007</fb>
    <v>6</v>
  </rv>
  <rv s="3">
    <fb>186867000</fb>
    <v>7</v>
  </rv>
  <rv s="3">
    <fb>42930</fb>
    <v>5</v>
  </rv>
  <rv s="3">
    <fb>9913.2999999999993</fb>
    <v>6</v>
  </rv>
  <rv s="3">
    <fb>9845.4500000000007</fb>
    <v>6</v>
  </rv>
  <rv s="3">
    <fb>9886.35</fb>
    <v>6</v>
  </rv>
  <rv s="3">
    <fb>164457000</fb>
    <v>7</v>
  </rv>
  <rv s="3">
    <fb>42933</fb>
    <v>5</v>
  </rv>
  <rv s="3">
    <fb>9908.15</fb>
    <v>6</v>
  </rv>
  <rv s="3">
    <fb>9928.2000000000007</fb>
    <v>6</v>
  </rv>
  <rv s="3">
    <fb>9894.7000000000007</fb>
    <v>6</v>
  </rv>
  <rv s="3">
    <fb>9915.9500000000007</fb>
    <v>6</v>
  </rv>
  <rv s="3">
    <fb>168597000</fb>
    <v>7</v>
  </rv>
  <rv s="3">
    <fb>42934</fb>
    <v>5</v>
  </rv>
  <rv s="3">
    <fb>9832.7000000000007</fb>
    <v>6</v>
  </rv>
  <rv s="3">
    <fb>9885.35</fb>
    <v>6</v>
  </rv>
  <rv s="3">
    <fb>9792.0499999999993</fb>
    <v>6</v>
  </rv>
  <rv s="3">
    <fb>9827.15</fb>
    <v>6</v>
  </rv>
  <rv s="3">
    <fb>303008000</fb>
    <v>7</v>
  </rv>
  <rv s="3">
    <fb>42935</fb>
    <v>5</v>
  </rv>
  <rv s="3">
    <fb>9855.9500000000007</fb>
    <v>6</v>
  </rv>
  <rv s="3">
    <fb>9905.0499999999993</fb>
    <v>6</v>
  </rv>
  <rv s="3">
    <fb>9851.65</fb>
    <v>6</v>
  </rv>
  <rv s="3">
    <fb>9899.6</fb>
    <v>6</v>
  </rv>
  <rv s="3">
    <fb>206376000</fb>
    <v>7</v>
  </rv>
  <rv s="3">
    <fb>42936</fb>
    <v>5</v>
  </rv>
  <rv s="3">
    <fb>9920.2000000000007</fb>
    <v>6</v>
  </rv>
  <rv s="3">
    <fb>9922.5499999999993</fb>
    <v>6</v>
  </rv>
  <rv s="3">
    <fb>9863.4500000000007</fb>
    <v>6</v>
  </rv>
  <rv s="3">
    <fb>9873.2999999999993</fb>
    <v>6</v>
  </rv>
  <rv s="3">
    <fb>166083000</fb>
    <v>7</v>
  </rv>
  <rv s="3">
    <fb>42937</fb>
    <v>5</v>
  </rv>
  <rv s="3">
    <fb>9924.7000000000007</fb>
    <v>6</v>
  </rv>
  <rv s="3">
    <fb>9838</fb>
    <v>6</v>
  </rv>
  <rv s="3">
    <fb>9915.25</fb>
    <v>6</v>
  </rv>
  <rv s="3">
    <fb>193286000</fb>
    <v>7</v>
  </rv>
  <rv s="3">
    <fb>42940</fb>
    <v>5</v>
  </rv>
  <rv s="3">
    <fb>9936.7999999999993</fb>
    <v>6</v>
  </rv>
  <rv s="3">
    <fb>9982.0499999999993</fb>
    <v>6</v>
  </rv>
  <rv s="3">
    <fb>9919.6</fb>
    <v>6</v>
  </rv>
  <rv s="3">
    <fb>9966.4</fb>
    <v>6</v>
  </rv>
  <rv s="3">
    <fb>179906000</fb>
    <v>7</v>
  </rv>
  <rv s="3">
    <fb>42941</fb>
    <v>5</v>
  </rv>
  <rv s="3">
    <fb>10010.549999999999</fb>
    <v>6</v>
  </rv>
  <rv s="3">
    <fb>10011.299999999999</fb>
    <v>6</v>
  </rv>
  <rv s="3">
    <fb>9949.1</fb>
    <v>6</v>
  </rv>
  <rv s="3">
    <fb>9964.5499999999993</fb>
    <v>6</v>
  </rv>
  <rv s="3">
    <fb>191206000</fb>
    <v>7</v>
  </rv>
  <rv s="3">
    <fb>42942</fb>
    <v>5</v>
  </rv>
  <rv s="3">
    <fb>9983.65</fb>
    <v>6</v>
  </rv>
  <rv s="3">
    <fb>10025.950000000001</fb>
    <v>6</v>
  </rv>
  <rv s="3">
    <fb>9965.9500000000007</fb>
    <v>6</v>
  </rv>
  <rv s="3">
    <fb>10020.65</fb>
    <v>6</v>
  </rv>
  <rv s="3">
    <fb>203698000</fb>
    <v>7</v>
  </rv>
  <rv s="3">
    <fb>42943</fb>
    <v>5</v>
  </rv>
  <rv s="3">
    <fb>10063.25</fb>
    <v>6</v>
  </rv>
  <rv s="3">
    <fb>10114.85</fb>
    <v>6</v>
  </rv>
  <rv s="3">
    <fb>10005.5</fb>
    <v>6</v>
  </rv>
  <rv s="3">
    <fb>10020.549999999999</fb>
    <v>6</v>
  </rv>
  <rv s="3">
    <fb>296782000</fb>
    <v>7</v>
  </rv>
  <rv s="3">
    <fb>42944</fb>
    <v>5</v>
  </rv>
  <rv s="3">
    <fb>9996.5499999999993</fb>
    <v>6</v>
  </rv>
  <rv s="3">
    <fb>10026.049999999999</fb>
    <v>6</v>
  </rv>
  <rv s="3">
    <fb>9944.5</fb>
    <v>6</v>
  </rv>
  <rv s="3">
    <fb>10014.5</fb>
    <v>6</v>
  </rv>
  <rv s="3">
    <fb>197491000</fb>
    <v>7</v>
  </rv>
  <rv s="3">
    <fb>42947</fb>
    <v>5</v>
  </rv>
  <rv s="3">
    <fb>10034.700000000001</fb>
    <v>6</v>
  </rv>
  <rv s="3">
    <fb>10085.9</fb>
    <v>6</v>
  </rv>
  <rv s="3">
    <fb>10016.950000000001</fb>
    <v>6</v>
  </rv>
  <rv s="3">
    <fb>10077.1</fb>
    <v>6</v>
  </rv>
  <rv s="3">
    <fb>245097000</fb>
    <v>7</v>
  </rv>
  <rv s="3">
    <fb>42948</fb>
    <v>5</v>
  </rv>
  <rv s="3">
    <fb>10101.049999999999</fb>
    <v>6</v>
  </rv>
  <rv s="3">
    <fb>10128.6</fb>
    <v>6</v>
  </rv>
  <rv s="3">
    <fb>10065.75</fb>
    <v>6</v>
  </rv>
  <rv s="3">
    <fb>10114.65</fb>
    <v>6</v>
  </rv>
  <rv s="3">
    <fb>190001000</fb>
    <v>7</v>
  </rv>
  <rv s="3">
    <fb>42949</fb>
    <v>5</v>
  </rv>
  <rv s="3">
    <fb>10136.299999999999</fb>
    <v>6</v>
  </rv>
  <rv s="3">
    <fb>10137.85</fb>
    <v>6</v>
  </rv>
  <rv s="3">
    <fb>10054.200000000001</fb>
    <v>6</v>
  </rv>
  <rv s="3">
    <fb>10081.5</fb>
    <v>6</v>
  </rv>
  <rv s="3">
    <fb>166463000</fb>
    <v>7</v>
  </rv>
  <rv s="3">
    <fb>42950</fb>
    <v>5</v>
  </rv>
  <rv s="3">
    <fb>10081.15</fb>
    <v>6</v>
  </rv>
  <rv s="3">
    <fb>9998.25</fb>
    <v>6</v>
  </rv>
  <rv s="3">
    <fb>10013.65</fb>
    <v>6</v>
  </rv>
  <rv s="3">
    <fb>198666000</fb>
    <v>7</v>
  </rv>
  <rv s="3">
    <fb>42951</fb>
    <v>5</v>
  </rv>
  <rv s="3">
    <fb>10008.6</fb>
    <v>6</v>
  </rv>
  <rv s="3">
    <fb>10075.25</fb>
    <v>6</v>
  </rv>
  <rv s="3">
    <fb>9988.35</fb>
    <v>6</v>
  </rv>
  <rv s="3">
    <fb>10066.4</fb>
    <v>6</v>
  </rv>
  <rv s="3">
    <fb>184082000</fb>
    <v>7</v>
  </rv>
  <rv s="3">
    <fb>42954</fb>
    <v>5</v>
  </rv>
  <rv s="3">
    <fb>10074.799999999999</fb>
    <v>6</v>
  </rv>
  <rv s="3">
    <fb>10088.1</fb>
    <v>6</v>
  </rv>
  <rv s="3">
    <fb>10046.35</fb>
    <v>6</v>
  </rv>
  <rv s="3">
    <fb>10057.4</fb>
    <v>6</v>
  </rv>
  <rv s="3">
    <fb>141566000</fb>
    <v>7</v>
  </rv>
  <rv s="3">
    <fb>42955</fb>
    <v>5</v>
  </rv>
  <rv s="3">
    <fb>10068.35</fb>
    <v>6</v>
  </rv>
  <rv s="3">
    <fb>10083.799999999999</fb>
    <v>6</v>
  </rv>
  <rv s="3">
    <fb>9947</fb>
    <v>6</v>
  </rv>
  <rv s="3">
    <fb>9978.5499999999993</fb>
    <v>6</v>
  </rv>
  <rv s="3">
    <fb>209645000</fb>
    <v>7</v>
  </rv>
  <rv s="3">
    <fb>42956</fb>
    <v>5</v>
  </rv>
  <rv s="3">
    <fb>9961.15</fb>
    <v>6</v>
  </rv>
  <rv s="3">
    <fb>9969.7999999999993</fb>
    <v>6</v>
  </rv>
  <rv s="3">
    <fb>9893.0499999999993</fb>
    <v>6</v>
  </rv>
  <rv s="3">
    <fb>9908.0499999999993</fb>
    <v>6</v>
  </rv>
  <rv s="3">
    <fb>174395000</fb>
    <v>7</v>
  </rv>
  <rv s="3">
    <fb>42957</fb>
    <v>5</v>
  </rv>
  <rv s="3">
    <fb>9872.85</fb>
    <v>6</v>
  </rv>
  <rv s="3">
    <fb>9892.65</fb>
    <v>6</v>
  </rv>
  <rv s="3">
    <fb>9776.2000000000007</fb>
    <v>6</v>
  </rv>
  <rv s="3">
    <fb>9820.25</fb>
    <v>6</v>
  </rv>
  <rv s="3">
    <fb>242821000</fb>
    <v>7</v>
  </rv>
  <rv s="3">
    <fb>42958</fb>
    <v>5</v>
  </rv>
  <rv s="3">
    <fb>9712.15</fb>
    <v>6</v>
  </rv>
  <rv s="3">
    <fb>9771.65</fb>
    <v>6</v>
  </rv>
  <rv s="3">
    <fb>9685.5499999999993</fb>
    <v>6</v>
  </rv>
  <rv s="3">
    <fb>9710.7999999999993</fb>
    <v>6</v>
  </rv>
  <rv s="3">
    <fb>294733000</fb>
    <v>7</v>
  </rv>
  <rv s="3">
    <fb>42961</fb>
    <v>5</v>
  </rv>
  <rv s="3">
    <fb>9755.75</fb>
    <v>6</v>
  </rv>
  <rv s="3">
    <fb>9818.2999999999993</fb>
    <v>6</v>
  </rv>
  <rv s="3">
    <fb>9752.1</fb>
    <v>6</v>
  </rv>
  <rv s="3">
    <fb>9794.15</fb>
    <v>6</v>
  </rv>
  <rv s="3">
    <fb>201614000</fb>
    <v>7</v>
  </rv>
  <rv s="3">
    <fb>42963</fb>
    <v>5</v>
  </rv>
  <rv s="3">
    <fb>9825.85</fb>
    <v>6</v>
  </rv>
  <rv s="3">
    <fb>9903.9500000000007</fb>
    <v>6</v>
  </rv>
  <rv s="3">
    <fb>9773.85</fb>
    <v>6</v>
  </rv>
  <rv s="3">
    <fb>9897.2999999999993</fb>
    <v>6</v>
  </rv>
  <rv s="3">
    <fb>226269000</fb>
    <v>7</v>
  </rv>
  <rv s="3">
    <fb>42964</fb>
    <v>5</v>
  </rv>
  <rv s="3">
    <fb>9945.5499999999993</fb>
    <v>6</v>
  </rv>
  <rv s="3">
    <fb>9947.7999999999993</fb>
    <v>6</v>
  </rv>
  <rv s="3">
    <fb>9883.75</fb>
    <v>6</v>
  </rv>
  <rv s="3">
    <fb>9904.15</fb>
    <v>6</v>
  </rv>
  <rv s="3">
    <fb>203652000</fb>
    <v>7</v>
  </rv>
  <rv s="3">
    <fb>42965</fb>
    <v>5</v>
  </rv>
  <rv s="3">
    <fb>9865.9500000000007</fb>
    <v>6</v>
  </rv>
  <rv s="3">
    <fb>9783.65</fb>
    <v>6</v>
  </rv>
  <rv s="3">
    <fb>9837.4</fb>
    <v>6</v>
  </rv>
  <rv s="3">
    <fb>253932000</fb>
    <v>7</v>
  </rv>
  <rv s="3">
    <fb>42968</fb>
    <v>5</v>
  </rv>
  <rv s="3">
    <fb>9864.25</fb>
    <v>6</v>
  </rv>
  <rv s="3">
    <fb>9884.35</fb>
    <v>6</v>
  </rv>
  <rv s="3">
    <fb>9740.1</fb>
    <v>6</v>
  </rv>
  <rv s="3">
    <fb>9754.35</fb>
    <v>6</v>
  </rv>
  <rv s="3">
    <fb>211628000</fb>
    <v>7</v>
  </rv>
  <rv s="3">
    <fb>42969</fb>
    <v>5</v>
  </rv>
  <rv s="3">
    <fb>9815.75</fb>
    <v>6</v>
  </rv>
  <rv s="3">
    <fb>9828.4500000000007</fb>
    <v>6</v>
  </rv>
  <rv s="3">
    <fb>9752.6</fb>
    <v>6</v>
  </rv>
  <rv s="3">
    <fb>9765.5499999999993</fb>
    <v>6</v>
  </rv>
  <rv s="3">
    <fb>189267000</fb>
    <v>7</v>
  </rv>
  <rv s="3">
    <fb>42970</fb>
    <v>5</v>
  </rv>
  <rv s="3">
    <fb>9803.0499999999993</fb>
    <v>6</v>
  </rv>
  <rv s="3">
    <fb>9857.9</fb>
    <v>6</v>
  </rv>
  <rv s="3">
    <fb>9786.75</fb>
    <v>6</v>
  </rv>
  <rv s="3">
    <fb>9852.5</fb>
    <v>6</v>
  </rv>
  <rv s="3">
    <fb>173816000</fb>
    <v>7</v>
  </rv>
  <rv s="3">
    <fb>42971</fb>
    <v>5</v>
  </rv>
  <rv s="3">
    <fb>9881.2000000000007</fb>
    <v>6</v>
  </rv>
  <rv s="3">
    <fb>9881.5</fb>
    <v>6</v>
  </rv>
  <rv s="3">
    <fb>9848.85</fb>
    <v>6</v>
  </rv>
  <rv s="3">
    <fb>9857.0499999999993</fb>
    <v>6</v>
  </rv>
  <rv s="3">
    <fb>190399000</fb>
    <v>7</v>
  </rv>
  <rv s="3">
    <fb>42975</fb>
    <v>5</v>
  </rv>
  <rv s="3">
    <fb>9907.15</fb>
    <v>6</v>
  </rv>
  <rv s="3">
    <fb>9925.75</fb>
    <v>6</v>
  </rv>
  <rv s="3">
    <fb>9882</fb>
    <v>6</v>
  </rv>
  <rv s="3">
    <fb>9912.7999999999993</fb>
    <v>6</v>
  </rv>
  <rv s="3">
    <fb>164494000</fb>
    <v>7</v>
  </rv>
  <rv s="3">
    <fb>42976</fb>
    <v>5</v>
  </rv>
  <rv s="3">
    <fb>9886.4</fb>
    <v>6</v>
  </rv>
  <rv s="3">
    <fb>9887.35</fb>
    <v>6</v>
  </rv>
  <rv s="3">
    <fb>9783.75</fb>
    <v>6</v>
  </rv>
  <rv s="3">
    <fb>9796.0499999999993</fb>
    <v>6</v>
  </rv>
  <rv s="3">
    <fb>178668000</fb>
    <v>7</v>
  </rv>
  <rv s="3">
    <fb>42977</fb>
    <v>5</v>
  </rv>
  <rv s="3">
    <fb>9859.5</fb>
    <v>6</v>
  </rv>
  <rv s="3">
    <fb>9909.4500000000007</fb>
    <v>6</v>
  </rv>
  <rv s="3">
    <fb>9850.7999999999993</fb>
    <v>6</v>
  </rv>
  <rv s="3">
    <fb>9884.4</fb>
    <v>6</v>
  </rv>
  <rv s="3">
    <fb>162704000</fb>
    <v>7</v>
  </rv>
  <rv s="3">
    <fb>42978</fb>
    <v>5</v>
  </rv>
  <rv s="3">
    <fb>9905.7000000000007</fb>
    <v>6</v>
  </rv>
  <rv s="3">
    <fb>9925.1</fb>
    <v>6</v>
  </rv>
  <rv s="3">
    <fb>9856.9500000000007</fb>
    <v>6</v>
  </rv>
  <rv s="3">
    <fb>9917.9</fb>
    <v>6</v>
  </rv>
  <rv s="3">
    <fb>337782000</fb>
    <v>7</v>
  </rv>
  <rv s="3">
    <fb>42979</fb>
    <v>5</v>
  </rv>
  <rv s="3">
    <fb>9937.65</fb>
    <v>6</v>
  </rv>
  <rv s="3">
    <fb>9983.4500000000007</fb>
    <v>6</v>
  </rv>
  <rv s="3">
    <fb>9909.85</fb>
    <v>6</v>
  </rv>
  <rv s="3">
    <fb>9974.4</fb>
    <v>6</v>
  </rv>
  <rv s="3">
    <fb>162731000</fb>
    <v>7</v>
  </rv>
  <rv s="3">
    <fb>42982</fb>
    <v>5</v>
  </rv>
  <rv s="3">
    <fb>9984.15</fb>
    <v>6</v>
  </rv>
  <rv s="3">
    <fb>9988.4</fb>
    <v>6</v>
  </rv>
  <rv s="3">
    <fb>9861</fb>
    <v>6</v>
  </rv>
  <rv s="3">
    <fb>9912.85</fb>
    <v>6</v>
  </rv>
  <rv s="3">
    <fb>153369000</fb>
    <v>7</v>
  </rv>
  <rv s="3">
    <fb>42983</fb>
    <v>5</v>
  </rv>
  <rv s="3">
    <fb>9933.25</fb>
    <v>6</v>
  </rv>
  <rv s="3">
    <fb>9963.1</fb>
    <v>6</v>
  </rv>
  <rv s="3">
    <fb>9901.0499999999993</fb>
    <v>6</v>
  </rv>
  <rv s="3">
    <fb>9952.2000000000007</fb>
    <v>6</v>
  </rv>
  <rv s="3">
    <fb>143522000</fb>
    <v>7</v>
  </rv>
  <rv s="3">
    <fb>42984</fb>
    <v>5</v>
  </rv>
  <rv s="3">
    <fb>9899.25</fb>
    <v>6</v>
  </rv>
  <rv s="3">
    <fb>9931.5499999999993</fb>
    <v>6</v>
  </rv>
  <rv s="3">
    <fb>9882.5499999999993</fb>
    <v>6</v>
  </rv>
  <rv s="3">
    <fb>9916.2000000000007</fb>
    <v>6</v>
  </rv>
  <rv s="3">
    <fb>153768000</fb>
    <v>7</v>
  </rv>
  <rv s="3">
    <fb>42985</fb>
    <v>5</v>
  </rv>
  <rv s="3">
    <fb>9945.85</fb>
    <v>6</v>
  </rv>
  <rv s="3">
    <fb>9964.85</fb>
    <v>6</v>
  </rv>
  <rv s="3">
    <fb>9917.2000000000007</fb>
    <v>6</v>
  </rv>
  <rv s="3">
    <fb>9929.9</fb>
    <v>6</v>
  </rv>
  <rv s="3">
    <fb>194627000</fb>
    <v>7</v>
  </rv>
  <rv s="3">
    <fb>42986</fb>
    <v>5</v>
  </rv>
  <rv s="3">
    <fb>9958.65</fb>
    <v>6</v>
  </rv>
  <rv s="3">
    <fb>9963.6</fb>
    <v>6</v>
  </rv>
  <rv s="3">
    <fb>9934.7999999999993</fb>
    <v>6</v>
  </rv>
  <rv s="3">
    <fb>168699000</fb>
    <v>7</v>
  </rv>
  <rv s="3">
    <fb>42989</fb>
    <v>5</v>
  </rv>
  <rv s="3">
    <fb>9971.75</fb>
    <v>6</v>
  </rv>
  <rv s="3">
    <fb>10028.65</fb>
    <v>6</v>
  </rv>
  <rv s="3">
    <fb>9968.7999999999993</fb>
    <v>6</v>
  </rv>
  <rv s="3">
    <fb>10006.049999999999</fb>
    <v>6</v>
  </rv>
  <rv s="3">
    <fb>178410000</fb>
    <v>7</v>
  </rv>
  <rv s="3">
    <fb>42990</fb>
    <v>5</v>
  </rv>
  <rv s="3">
    <fb>10056.85</fb>
    <v>6</v>
  </rv>
  <rv s="3">
    <fb>10097.549999999999</fb>
    <v>6</v>
  </rv>
  <rv s="3">
    <fb>10028.049999999999</fb>
    <v>6</v>
  </rv>
  <rv s="3">
    <fb>10093.049999999999</fb>
    <v>6</v>
  </rv>
  <rv s="3">
    <fb>188248000</fb>
    <v>7</v>
  </rv>
  <rv s="3">
    <fb>42991</fb>
    <v>5</v>
  </rv>
  <rv s="3">
    <fb>10099.25</fb>
    <v>6</v>
  </rv>
  <rv s="3">
    <fb>10131.950000000001</fb>
    <v>6</v>
  </rv>
  <rv s="3">
    <fb>10063.15</fb>
    <v>6</v>
  </rv>
  <rv s="3">
    <fb>10079.299999999999</fb>
    <v>6</v>
  </rv>
  <rv s="3">
    <fb>221608000</fb>
    <v>7</v>
  </rv>
  <rv s="3">
    <fb>42992</fb>
    <v>5</v>
  </rv>
  <rv s="3">
    <fb>10107.4</fb>
    <v>6</v>
  </rv>
  <rv s="3">
    <fb>10126.5</fb>
    <v>6</v>
  </rv>
  <rv s="3">
    <fb>10070.35</fb>
    <v>6</v>
  </rv>
  <rv s="3">
    <fb>10086.6</fb>
    <v>6</v>
  </rv>
  <rv s="3">
    <fb>232638000</fb>
    <v>7</v>
  </rv>
  <rv s="3">
    <fb>42993</fb>
    <v>5</v>
  </rv>
  <rv s="3">
    <fb>10062.35</fb>
    <v>6</v>
  </rv>
  <rv s="3">
    <fb>10115.15</fb>
    <v>6</v>
  </rv>
  <rv s="3">
    <fb>10043.65</fb>
    <v>6</v>
  </rv>
  <rv s="3">
    <fb>10085.4</fb>
    <v>6</v>
  </rv>
  <rv s="3">
    <fb>274799000</fb>
    <v>7</v>
  </rv>
  <rv s="3">
    <fb>42996</fb>
    <v>5</v>
  </rv>
  <rv s="3">
    <fb>10133.1</fb>
    <v>6</v>
  </rv>
  <rv s="3">
    <fb>10171.700000000001</fb>
    <v>6</v>
  </rv>
  <rv s="3">
    <fb>10131.299999999999</fb>
    <v>6</v>
  </rv>
  <rv s="3">
    <fb>10153.1</fb>
    <v>6</v>
  </rv>
  <rv s="3">
    <fb>160853000</fb>
    <v>7</v>
  </rv>
  <rv s="3">
    <fb>42997</fb>
    <v>5</v>
  </rv>
  <rv s="3">
    <fb>10175.6</fb>
    <v>6</v>
  </rv>
  <rv s="3">
    <fb>10178.950000000001</fb>
    <v>6</v>
  </rv>
  <rv s="3">
    <fb>10129.950000000001</fb>
    <v>6</v>
  </rv>
  <rv s="3">
    <fb>10147.549999999999</fb>
    <v>6</v>
  </rv>
  <rv s="3">
    <fb>193346000</fb>
    <v>7</v>
  </rv>
  <rv s="3">
    <fb>42998</fb>
    <v>5</v>
  </rv>
  <rv s="3">
    <fb>10160.950000000001</fb>
    <v>6</v>
  </rv>
  <rv s="3">
    <fb>10171.049999999999</fb>
    <v>6</v>
  </rv>
  <rv s="3">
    <fb>10134.200000000001</fb>
    <v>6</v>
  </rv>
  <rv s="3">
    <fb>10141.15</fb>
    <v>6</v>
  </rv>
  <rv s="3">
    <fb>205605000</fb>
    <v>7</v>
  </rv>
  <rv s="3">
    <fb>42999</fb>
    <v>5</v>
  </rv>
  <rv s="3">
    <fb>10139.6</fb>
    <v>6</v>
  </rv>
  <rv s="3">
    <fb>10158.9</fb>
    <v>6</v>
  </rv>
  <rv s="3">
    <fb>10058.6</fb>
    <v>6</v>
  </rv>
  <rv s="3">
    <fb>10121.9</fb>
    <v>6</v>
  </rv>
  <rv s="3">
    <fb>197711000</fb>
    <v>7</v>
  </rv>
  <rv s="3">
    <fb>43000</fb>
    <v>5</v>
  </rv>
  <rv s="3">
    <fb>10094.35</fb>
    <v>6</v>
  </rv>
  <rv s="3">
    <fb>10095.049999999999</fb>
    <v>6</v>
  </rv>
  <rv s="3">
    <fb>9952.7999999999993</fb>
    <v>6</v>
  </rv>
  <rv s="3">
    <fb>9964.4</fb>
    <v>6</v>
  </rv>
  <rv s="3">
    <fb>233622000</fb>
    <v>7</v>
  </rv>
  <rv s="3">
    <fb>43003</fb>
    <v>5</v>
  </rv>
  <rv s="3">
    <fb>9960.1</fb>
    <v>6</v>
  </rv>
  <rv s="3">
    <fb>9960.5</fb>
    <v>6</v>
  </rv>
  <rv s="3">
    <fb>9816.0499999999993</fb>
    <v>6</v>
  </rv>
  <rv s="3">
    <fb>9872.6</fb>
    <v>6</v>
  </rv>
  <rv s="3">
    <fb>228207000</fb>
    <v>7</v>
  </rv>
  <rv s="3">
    <fb>43004</fb>
    <v>5</v>
  </rv>
  <rv s="3">
    <fb>9875.25</fb>
    <v>6</v>
  </rv>
  <rv s="3">
    <fb>9891.35</fb>
    <v>6</v>
  </rv>
  <rv s="3">
    <fb>9813</fb>
    <v>6</v>
  </rv>
  <rv s="3">
    <fb>9871.5</fb>
    <v>6</v>
  </rv>
  <rv s="3">
    <fb>196793000</fb>
    <v>7</v>
  </rv>
  <rv s="3">
    <fb>43005</fb>
    <v>5</v>
  </rv>
  <rv s="3">
    <fb>9920.6</fb>
    <v>6</v>
  </rv>
  <rv s="3">
    <fb>9921.0499999999993</fb>
    <v>6</v>
  </rv>
  <rv s="3">
    <fb>9714.4</fb>
    <v>6</v>
  </rv>
  <rv s="3">
    <fb>9735.75</fb>
    <v>6</v>
  </rv>
  <rv s="3">
    <fb>206306000</fb>
    <v>7</v>
  </rv>
  <rv s="3">
    <fb>43006</fb>
    <v>5</v>
  </rv>
  <rv s="3">
    <fb>9736.4</fb>
    <v>6</v>
  </rv>
  <rv s="3">
    <fb>9789.2000000000007</fb>
    <v>6</v>
  </rv>
  <rv s="3">
    <fb>9687.5499999999993</fb>
    <v>6</v>
  </rv>
  <rv s="3">
    <fb>9768.9500000000007</fb>
    <v>6</v>
  </rv>
  <rv s="3">
    <fb>396875000</fb>
    <v>7</v>
  </rv>
  <rv s="3">
    <fb>43007</fb>
    <v>5</v>
  </rv>
  <rv s="3">
    <fb>9814.2999999999993</fb>
    <v>6</v>
  </rv>
  <rv s="3">
    <fb>9854</fb>
    <v>6</v>
  </rv>
  <rv s="3">
    <fb>9775.35</fb>
    <v>6</v>
  </rv>
  <rv s="3">
    <fb>9788.6</fb>
    <v>6</v>
  </rv>
  <rv s="3">
    <fb>202350000</fb>
    <v>7</v>
  </rv>
  <rv s="3">
    <fb>43011</fb>
    <v>5</v>
  </rv>
  <rv s="3">
    <fb>9893.2999999999993</fb>
    <v>6</v>
  </rv>
  <rv s="3">
    <fb>9895.4</fb>
    <v>6</v>
  </rv>
  <rv s="3">
    <fb>9831.0499999999993</fb>
    <v>6</v>
  </rv>
  <rv s="3">
    <fb>167833000</fb>
    <v>7</v>
  </rv>
  <rv s="3">
    <fb>43012</fb>
    <v>5</v>
  </rv>
  <rv s="3">
    <fb>9938.2999999999993</fb>
    <v>6</v>
  </rv>
  <rv s="3">
    <fb>9850.65</fb>
    <v>6</v>
  </rv>
  <rv s="3">
    <fb>9914.9</fb>
    <v>6</v>
  </rv>
  <rv s="3">
    <fb>160994000</fb>
    <v>7</v>
  </rv>
  <rv s="3">
    <fb>43013</fb>
    <v>5</v>
  </rv>
  <rv s="3">
    <fb>9927</fb>
    <v>6</v>
  </rv>
  <rv s="3">
    <fb>9945.9500000000007</fb>
    <v>6</v>
  </rv>
  <rv s="3">
    <fb>9881.85</fb>
    <v>6</v>
  </rv>
  <rv s="3">
    <fb>9888.7000000000007</fb>
    <v>6</v>
  </rv>
  <rv s="3">
    <fb>152362000</fb>
    <v>7</v>
  </rv>
  <rv s="3">
    <fb>43014</fb>
    <v>5</v>
  </rv>
  <rv s="3">
    <fb>9989.35</fb>
    <v>6</v>
  </rv>
  <rv s="3">
    <fb>9906.6</fb>
    <v>6</v>
  </rv>
  <rv s="3">
    <fb>9979.7000000000007</fb>
    <v>6</v>
  </rv>
  <rv s="3">
    <fb>201859000</fb>
    <v>7</v>
  </rv>
  <rv s="3">
    <fb>43017</fb>
    <v>5</v>
  </rv>
  <rv s="3">
    <fb>9988.2000000000007</fb>
    <v>6</v>
  </rv>
  <rv s="3">
    <fb>10015.75</fb>
    <v>6</v>
  </rv>
  <rv s="3">
    <fb>9959.4500000000007</fb>
    <v>6</v>
  </rv>
  <rv s="3">
    <fb>9988.75</fb>
    <v>6</v>
  </rv>
  <rv s="3">
    <fb>148396000</fb>
    <v>7</v>
  </rv>
  <rv s="3">
    <fb>43018</fb>
    <v>5</v>
  </rv>
  <rv s="3">
    <fb>10013.700000000001</fb>
    <v>6</v>
  </rv>
  <rv s="3">
    <fb>10034</fb>
    <v>6</v>
  </rv>
  <rv s="3">
    <fb>10002.299999999999</fb>
    <v>6</v>
  </rv>
  <rv s="3">
    <fb>153247000</fb>
    <v>7</v>
  </rv>
  <rv s="3">
    <fb>43019</fb>
    <v>5</v>
  </rv>
  <rv s="3">
    <fb>10042.6</fb>
    <v>6</v>
  </rv>
  <rv s="3">
    <fb>10067.25</fb>
    <v>6</v>
  </rv>
  <rv s="3">
    <fb>9955.7999999999993</fb>
    <v>6</v>
  </rv>
  <rv s="3">
    <fb>9984.7999999999993</fb>
    <v>6</v>
  </rv>
  <rv s="3">
    <fb>195593000</fb>
    <v>7</v>
  </rv>
  <rv s="3">
    <fb>43020</fb>
    <v>5</v>
  </rv>
  <rv s="3">
    <fb>10011.200000000001</fb>
    <v>6</v>
  </rv>
  <rv s="3">
    <fb>10104.450000000001</fb>
    <v>6</v>
  </rv>
  <rv s="3">
    <fb>9977.1</fb>
    <v>6</v>
  </rv>
  <rv s="3">
    <fb>10096.4</fb>
    <v>6</v>
  </rv>
  <rv s="3">
    <fb>207107000</fb>
    <v>7</v>
  </rv>
  <rv s="3">
    <fb>43021</fb>
    <v>5</v>
  </rv>
  <rv s="3">
    <fb>10123.700000000001</fb>
    <v>6</v>
  </rv>
  <rv s="3">
    <fb>10191.9</fb>
    <v>6</v>
  </rv>
  <rv s="3">
    <fb>10120.1</fb>
    <v>6</v>
  </rv>
  <rv s="3">
    <fb>10167.450000000001</fb>
    <v>6</v>
  </rv>
  <rv s="3">
    <fb>237230000</fb>
    <v>7</v>
  </rv>
  <rv s="3">
    <fb>43024</fb>
    <v>5</v>
  </rv>
  <rv s="3">
    <fb>10207.4</fb>
    <v>6</v>
  </rv>
  <rv s="3">
    <fb>10242.950000000001</fb>
    <v>6</v>
  </rv>
  <rv s="3">
    <fb>10175.1</fb>
    <v>6</v>
  </rv>
  <rv s="3">
    <fb>10230.85</fb>
    <v>6</v>
  </rv>
  <rv s="3">
    <fb>209327000</fb>
    <v>7</v>
  </rv>
  <rv s="3">
    <fb>43025</fb>
    <v>5</v>
  </rv>
  <rv s="3">
    <fb>10227.65</fb>
    <v>6</v>
  </rv>
  <rv s="3">
    <fb>10251.85</fb>
    <v>6</v>
  </rv>
  <rv s="3">
    <fb>10212.6</fb>
    <v>6</v>
  </rv>
  <rv s="3">
    <fb>10234.450000000001</fb>
    <v>6</v>
  </rv>
  <rv s="3">
    <fb>201782000</fb>
    <v>7</v>
  </rv>
  <rv s="3">
    <fb>43026</fb>
    <v>5</v>
  </rv>
  <rv s="3">
    <fb>10209.4</fb>
    <v>6</v>
  </rv>
  <rv s="3">
    <fb>10236.450000000001</fb>
    <v>6</v>
  </rv>
  <rv s="3">
    <fb>10175.75</fb>
    <v>6</v>
  </rv>
  <rv s="3">
    <fb>10210.85</fb>
    <v>6</v>
  </rv>
  <rv s="3">
    <fb>262112000</fb>
    <v>7</v>
  </rv>
  <rv s="3">
    <fb>43027</fb>
    <v>5</v>
  </rv>
  <rv s="3">
    <fb>10210.35</fb>
    <v>6</v>
  </rv>
  <rv s="3">
    <fb>10211.950000000001</fb>
    <v>6</v>
  </rv>
  <rv s="3">
    <fb>10123.35</fb>
    <v>6</v>
  </rv>
  <rv s="3">
    <fb>10146.549999999999</fb>
    <v>6</v>
  </rv>
  <rv s="3">
    <fb>31086000</fb>
    <v>7</v>
  </rv>
  <rv s="3">
    <fb>43031</fb>
    <v>5</v>
  </rv>
  <rv s="3">
    <fb>10176.65</fb>
    <v>6</v>
  </rv>
  <rv s="3">
    <fb>10224.15</fb>
    <v>6</v>
  </rv>
  <rv s="3">
    <fb>10124.5</fb>
    <v>6</v>
  </rv>
  <rv s="3">
    <fb>10184.85</fb>
    <v>6</v>
  </rv>
  <rv s="3">
    <fb>224799000</fb>
    <v>7</v>
  </rv>
  <rv s="3">
    <fb>43032</fb>
    <v>5</v>
  </rv>
  <rv s="3">
    <fb>10218.549999999999</fb>
    <v>6</v>
  </rv>
  <rv s="3">
    <fb>10237.75</fb>
    <v>6</v>
  </rv>
  <rv s="3">
    <fb>10182.4</fb>
    <v>6</v>
  </rv>
  <rv s="3">
    <fb>10207.700000000001</fb>
    <v>6</v>
  </rv>
  <rv s="3">
    <fb>223914000</fb>
    <v>7</v>
  </rv>
  <rv s="3">
    <fb>43033</fb>
    <v>5</v>
  </rv>
  <rv s="3">
    <fb>10321.15</fb>
    <v>6</v>
  </rv>
  <rv s="3">
    <fb>10340.549999999999</fb>
    <v>6</v>
  </rv>
  <rv s="3">
    <fb>10240.9</fb>
    <v>6</v>
  </rv>
  <rv s="3">
    <fb>10295.35</fb>
    <v>6</v>
  </rv>
  <rv s="3">
    <fb>612621000</fb>
    <v>7</v>
  </rv>
  <rv s="3">
    <fb>43034</fb>
    <v>5</v>
  </rv>
  <rv s="3">
    <fb>10291.799999999999</fb>
    <v>6</v>
  </rv>
  <rv s="3">
    <fb>10355.65</fb>
    <v>6</v>
  </rv>
  <rv s="3">
    <fb>10271.85</fb>
    <v>6</v>
  </rv>
  <rv s="3">
    <fb>10343.799999999999</fb>
    <v>6</v>
  </rv>
  <rv s="3">
    <fb>443036000</fb>
    <v>7</v>
  </rv>
  <rv s="3">
    <fb>43035</fb>
    <v>5</v>
  </rv>
  <rv s="3">
    <fb>10362.299999999999</fb>
    <v>6</v>
  </rv>
  <rv s="3">
    <fb>10366.15</fb>
    <v>6</v>
  </rv>
  <rv s="3">
    <fb>10311.299999999999</fb>
    <v>6</v>
  </rv>
  <rv s="3">
    <fb>10323.049999999999</fb>
    <v>6</v>
  </rv>
  <rv s="3">
    <fb>322411000</fb>
    <v>7</v>
  </rv>
  <rv s="3">
    <fb>43038</fb>
    <v>5</v>
  </rv>
  <rv s="3">
    <fb>10353.85</fb>
    <v>6</v>
  </rv>
  <rv s="3">
    <fb>10384.5</fb>
    <v>6</v>
  </rv>
  <rv s="3">
    <fb>10344.299999999999</fb>
    <v>6</v>
  </rv>
  <rv s="3">
    <fb>10363.65</fb>
    <v>6</v>
  </rv>
  <rv s="3">
    <fb>244193000</fb>
    <v>7</v>
  </rv>
  <rv s="3">
    <fb>43039</fb>
    <v>5</v>
  </rv>
  <rv s="3">
    <fb>10364.9</fb>
    <v>6</v>
  </rv>
  <rv s="3">
    <fb>10367.700000000001</fb>
    <v>6</v>
  </rv>
  <rv s="3">
    <fb>10323.950000000001</fb>
    <v>6</v>
  </rv>
  <rv s="3">
    <fb>10335.299999999999</fb>
    <v>6</v>
  </rv>
  <rv s="3">
    <fb>239810000</fb>
    <v>7</v>
  </rv>
  <rv s="3">
    <fb>43040</fb>
    <v>5</v>
  </rv>
  <rv s="3">
    <fb>10390.35</fb>
    <v>6</v>
  </rv>
  <rv s="3">
    <fb>10451.65</fb>
    <v>6</v>
  </rv>
  <rv s="3">
    <fb>10383.049999999999</fb>
    <v>6</v>
  </rv>
  <rv s="3">
    <fb>10440.5</fb>
    <v>6</v>
  </rv>
  <rv s="3">
    <fb>268270000</fb>
    <v>7</v>
  </rv>
  <rv s="3">
    <fb>43041</fb>
    <v>5</v>
  </rv>
  <rv s="3">
    <fb>10453</fb>
    <v>6</v>
  </rv>
  <rv s="3">
    <fb>10412.549999999999</fb>
    <v>6</v>
  </rv>
  <rv s="3">
    <fb>10423.799999999999</fb>
    <v>6</v>
  </rv>
  <rv s="3">
    <fb>207735000</fb>
    <v>7</v>
  </rv>
  <rv s="3">
    <fb>43042</fb>
    <v>5</v>
  </rv>
  <rv s="3">
    <fb>10461.549999999999</fb>
    <v>6</v>
  </rv>
  <rv s="3">
    <fb>10461.700000000001</fb>
    <v>6</v>
  </rv>
  <rv s="3">
    <fb>10403.6</fb>
    <v>6</v>
  </rv>
  <rv s="3">
    <fb>10452.5</fb>
    <v>6</v>
  </rv>
  <rv s="3">
    <fb>206101000</fb>
    <v>7</v>
  </rv>
  <rv s="3">
    <fb>43045</fb>
    <v>5</v>
  </rv>
  <rv s="3">
    <fb>10431.75</fb>
    <v>6</v>
  </rv>
  <rv s="3">
    <fb>10490.45</fb>
    <v>6</v>
  </rv>
  <rv s="3">
    <fb>10413.75</fb>
    <v>6</v>
  </rv>
  <rv s="3">
    <fb>10451.799999999999</fb>
    <v>6</v>
  </rv>
  <rv s="3">
    <fb>199559000</fb>
    <v>7</v>
  </rv>
  <rv s="3">
    <fb>43046</fb>
    <v>5</v>
  </rv>
  <rv s="3">
    <fb>10477.15</fb>
    <v>6</v>
  </rv>
  <rv s="3">
    <fb>10485.75</fb>
    <v>6</v>
  </rv>
  <rv s="3">
    <fb>10340.799999999999</fb>
    <v>6</v>
  </rv>
  <rv s="3">
    <fb>10350.15</fb>
    <v>6</v>
  </rv>
  <rv s="3">
    <fb>295831000</fb>
    <v>7</v>
  </rv>
  <rv s="3">
    <fb>43047</fb>
    <v>5</v>
  </rv>
  <rv s="3">
    <fb>10361.950000000001</fb>
    <v>6</v>
  </rv>
  <rv s="3">
    <fb>10384.25</fb>
    <v>6</v>
  </rv>
  <rv s="3">
    <fb>10285.5</fb>
    <v>6</v>
  </rv>
  <rv s="3">
    <fb>10303.15</fb>
    <v>6</v>
  </rv>
  <rv s="3">
    <fb>282950000</fb>
    <v>7</v>
  </rv>
  <rv s="3">
    <fb>43048</fb>
    <v>5</v>
  </rv>
  <rv s="3">
    <fb>10358.65</fb>
    <v>6</v>
  </rv>
  <rv s="3">
    <fb>10368.450000000001</fb>
    <v>6</v>
  </rv>
  <rv s="3">
    <fb>10266.950000000001</fb>
    <v>6</v>
  </rv>
  <rv s="3">
    <fb>10308.950000000001</fb>
    <v>6</v>
  </rv>
  <rv s="3">
    <fb>247607000</fb>
    <v>7</v>
  </rv>
  <rv s="3">
    <fb>43049</fb>
    <v>5</v>
  </rv>
  <rv s="3">
    <fb>10304.35</fb>
    <v>6</v>
  </rv>
  <rv s="3">
    <fb>10344.950000000001</fb>
    <v>6</v>
  </rv>
  <rv s="3">
    <fb>10254.1</fb>
    <v>6</v>
  </rv>
  <rv s="3">
    <fb>10321.75</fb>
    <v>6</v>
  </rv>
  <rv s="3">
    <fb>287963000</fb>
    <v>7</v>
  </rv>
  <rv s="3">
    <fb>43052</fb>
    <v>5</v>
  </rv>
  <rv s="3">
    <fb>10322</fb>
    <v>6</v>
  </rv>
  <rv s="3">
    <fb>10334.15</fb>
    <v>6</v>
  </rv>
  <rv s="3">
    <fb>10216.25</fb>
    <v>6</v>
  </rv>
  <rv s="3">
    <fb>10224.950000000001</fb>
    <v>6</v>
  </rv>
  <rv s="3">
    <fb>216800000</fb>
    <v>7</v>
  </rv>
  <rv s="3">
    <fb>43053</fb>
    <v>5</v>
  </rv>
  <rv s="3">
    <fb>10223.4</fb>
    <v>6</v>
  </rv>
  <rv s="3">
    <fb>10248</fb>
    <v>6</v>
  </rv>
  <rv s="3">
    <fb>10175.549999999999</fb>
    <v>6</v>
  </rv>
  <rv s="3">
    <fb>10186.6</fb>
    <v>6</v>
  </rv>
  <rv s="3">
    <fb>314413000</fb>
    <v>7</v>
  </rv>
  <rv s="3">
    <fb>43054</fb>
    <v>5</v>
  </rv>
  <rv s="3">
    <fb>10171.950000000001</fb>
    <v>6</v>
  </rv>
  <rv s="3">
    <fb>10175.450000000001</fb>
    <v>6</v>
  </rv>
  <rv s="3">
    <fb>10094</fb>
    <v>6</v>
  </rv>
  <rv s="3">
    <fb>10118.049999999999</fb>
    <v>6</v>
  </rv>
  <rv s="3">
    <fb>213836000</fb>
    <v>7</v>
  </rv>
  <rv s="3">
    <fb>43055</fb>
    <v>5</v>
  </rv>
  <rv s="3">
    <fb>10152.9</fb>
    <v>6</v>
  </rv>
  <rv s="3">
    <fb>10232.25</fb>
    <v>6</v>
  </rv>
  <rv s="3">
    <fb>10139.200000000001</fb>
    <v>6</v>
  </rv>
  <rv s="3">
    <fb>10214.75</fb>
    <v>6</v>
  </rv>
  <rv s="3">
    <fb>188180000</fb>
    <v>7</v>
  </rv>
  <rv s="3">
    <fb>43056</fb>
    <v>5</v>
  </rv>
  <rv s="3">
    <fb>10324.549999999999</fb>
    <v>6</v>
  </rv>
  <rv s="3">
    <fb>10343.6</fb>
    <v>6</v>
  </rv>
  <rv s="3">
    <fb>10268.049999999999</fb>
    <v>6</v>
  </rv>
  <rv s="3">
    <fb>10283.6</fb>
    <v>6</v>
  </rv>
  <rv s="3">
    <fb>209593000</fb>
    <v>7</v>
  </rv>
  <rv s="3">
    <fb>43059</fb>
    <v>5</v>
  </rv>
  <rv s="3">
    <fb>10287.200000000001</fb>
    <v>6</v>
  </rv>
  <rv s="3">
    <fb>10309.85</fb>
    <v>6</v>
  </rv>
  <rv s="3">
    <fb>10261.5</fb>
    <v>6</v>
  </rv>
  <rv s="3">
    <fb>10298.75</fb>
    <v>6</v>
  </rv>
  <rv s="3">
    <fb>151751000</fb>
    <v>7</v>
  </rv>
  <rv s="3">
    <fb>43060</fb>
    <v>5</v>
  </rv>
  <rv s="3">
    <fb>10329.25</fb>
    <v>6</v>
  </rv>
  <rv s="3">
    <fb>10358.700000000001</fb>
    <v>6</v>
  </rv>
  <rv s="3">
    <fb>10315.049999999999</fb>
    <v>6</v>
  </rv>
  <rv s="3">
    <fb>10326.9</fb>
    <v>6</v>
  </rv>
  <rv s="3">
    <fb>191859000</fb>
    <v>7</v>
  </rv>
  <rv s="3">
    <fb>43061</fb>
    <v>5</v>
  </rv>
  <rv s="3">
    <fb>10350.799999999999</fb>
    <v>6</v>
  </rv>
  <rv s="3">
    <fb>10368.700000000001</fb>
    <v>6</v>
  </rv>
  <rv s="3">
    <fb>10309.549999999999</fb>
    <v>6</v>
  </rv>
  <rv s="3">
    <fb>10342.299999999999</fb>
    <v>6</v>
  </rv>
  <rv s="3">
    <fb>162504000</fb>
    <v>7</v>
  </rv>
  <rv s="3">
    <fb>43062</fb>
    <v>5</v>
  </rv>
  <rv s="3">
    <fb>10358.450000000001</fb>
    <v>6</v>
  </rv>
  <rv s="3">
    <fb>10374.299999999999</fb>
    <v>6</v>
  </rv>
  <rv s="3">
    <fb>10307.299999999999</fb>
    <v>6</v>
  </rv>
  <rv s="3">
    <fb>10348.75</fb>
    <v>6</v>
  </rv>
  <rv s="3">
    <fb>157652000</fb>
    <v>7</v>
  </rv>
  <rv s="3">
    <fb>43063</fb>
    <v>5</v>
  </rv>
  <rv s="3">
    <fb>10366.799999999999</fb>
    <v>6</v>
  </rv>
  <rv s="3">
    <fb>10404.5</fb>
    <v>6</v>
  </rv>
  <rv s="3">
    <fb>10362.25</fb>
    <v>6</v>
  </rv>
  <rv s="3">
    <fb>10389.700000000001</fb>
    <v>6</v>
  </rv>
  <rv s="3">
    <fb>133177000</fb>
    <v>7</v>
  </rv>
  <rv s="3">
    <fb>43066</fb>
    <v>5</v>
  </rv>
  <rv s="3">
    <fb>10361.049999999999</fb>
    <v>6</v>
  </rv>
  <rv s="3">
    <fb>10407.15</fb>
    <v>6</v>
  </rv>
  <rv s="3">
    <fb>10340.200000000001</fb>
    <v>6</v>
  </rv>
  <rv s="3">
    <fb>10399.549999999999</fb>
    <v>6</v>
  </rv>
  <rv s="3">
    <fb>146277000</fb>
    <v>7</v>
  </rv>
  <rv s="3">
    <fb>43067</fb>
    <v>5</v>
  </rv>
  <rv s="3">
    <fb>10387.9</fb>
    <v>6</v>
  </rv>
  <rv s="3">
    <fb>10409.549999999999</fb>
    <v>6</v>
  </rv>
  <rv s="3">
    <fb>10355.200000000001</fb>
    <v>6</v>
  </rv>
  <rv s="3">
    <fb>10370.25</fb>
    <v>6</v>
  </rv>
  <rv s="3">
    <fb>202051000</fb>
    <v>7</v>
  </rv>
  <rv s="3">
    <fb>43068</fb>
    <v>5</v>
  </rv>
  <rv s="3">
    <fb>10376.65</fb>
    <v>6</v>
  </rv>
  <rv s="3">
    <fb>10392.950000000001</fb>
    <v>6</v>
  </rv>
  <rv s="3">
    <fb>10345.9</fb>
    <v>6</v>
  </rv>
  <rv s="3">
    <fb>10361.299999999999</fb>
    <v>6</v>
  </rv>
  <rv s="3">
    <fb>157193000</fb>
    <v>7</v>
  </rv>
  <rv s="3">
    <fb>43069</fb>
    <v>5</v>
  </rv>
  <rv s="3">
    <fb>10332.700000000001</fb>
    <v>6</v>
  </rv>
  <rv s="3">
    <fb>10211.25</fb>
    <v>6</v>
  </rv>
  <rv s="3">
    <fb>10226.549999999999</fb>
    <v>6</v>
  </rv>
  <rv s="3">
    <fb>353105000</fb>
    <v>7</v>
  </rv>
  <rv s="3">
    <fb>43070</fb>
    <v>5</v>
  </rv>
  <rv s="3">
    <fb>10263.700000000001</fb>
    <v>6</v>
  </rv>
  <rv s="3">
    <fb>10272.700000000001</fb>
    <v>6</v>
  </rv>
  <rv s="3">
    <fb>10108.549999999999</fb>
    <v>6</v>
  </rv>
  <rv s="3">
    <fb>10121.799999999999</fb>
    <v>6</v>
  </rv>
  <rv s="3">
    <fb>147766000</fb>
    <v>7</v>
  </rv>
  <rv s="3">
    <fb>43073</fb>
    <v>5</v>
  </rv>
  <rv s="3">
    <fb>10175.049999999999</fb>
    <v>6</v>
  </rv>
  <rv s="3">
    <fb>10179.200000000001</fb>
    <v>6</v>
  </rv>
  <rv s="3">
    <fb>10095.700000000001</fb>
    <v>6</v>
  </rv>
  <rv s="3">
    <fb>10127.75</fb>
    <v>6</v>
  </rv>
  <rv s="3">
    <fb>153240000</fb>
    <v>7</v>
  </rv>
  <rv s="3">
    <fb>43074</fb>
    <v>5</v>
  </rv>
  <rv s="3">
    <fb>10118.25</fb>
    <v>6</v>
  </rv>
  <rv s="3">
    <fb>10147.950000000001</fb>
    <v>6</v>
  </rv>
  <rv s="3">
    <fb>10069.1</fb>
    <v>6</v>
  </rv>
  <rv s="3">
    <fb>160253000</fb>
    <v>7</v>
  </rv>
  <rv s="3">
    <fb>43075</fb>
    <v>5</v>
  </rv>
  <rv s="3">
    <fb>10088.799999999999</fb>
    <v>6</v>
  </rv>
  <rv s="3">
    <fb>10104.200000000001</fb>
    <v>6</v>
  </rv>
  <rv s="3">
    <fb>10033.35</fb>
    <v>6</v>
  </rv>
  <rv s="3">
    <fb>10044.1</fb>
    <v>6</v>
  </rv>
  <rv s="3">
    <fb>171208000</fb>
    <v>7</v>
  </rv>
  <rv s="3">
    <fb>43076</fb>
    <v>5</v>
  </rv>
  <rv s="3">
    <fb>10063.450000000001</fb>
    <v>6</v>
  </rv>
  <rv s="3">
    <fb>10182.65</fb>
    <v>6</v>
  </rv>
  <rv s="3">
    <fb>10061.9</fb>
    <v>6</v>
  </rv>
  <rv s="3">
    <fb>10166.700000000001</fb>
    <v>6</v>
  </rv>
  <rv s="3">
    <fb>171339000</fb>
    <v>7</v>
  </rv>
  <rv s="3">
    <fb>43077</fb>
    <v>5</v>
  </rv>
  <rv s="3">
    <fb>10198.450000000001</fb>
    <v>6</v>
  </rv>
  <rv s="3">
    <fb>10270.85</fb>
    <v>6</v>
  </rv>
  <rv s="3">
    <fb>10195.25</fb>
    <v>6</v>
  </rv>
  <rv s="3">
    <fb>10265.65</fb>
    <v>6</v>
  </rv>
  <rv s="3">
    <fb>206234000</fb>
    <v>7</v>
  </rv>
  <rv s="3">
    <fb>43080</fb>
    <v>5</v>
  </rv>
  <rv s="3">
    <fb>10310.5</fb>
    <v>6</v>
  </rv>
  <rv s="3">
    <fb>10329.200000000001</fb>
    <v>6</v>
  </rv>
  <rv s="3">
    <fb>10282.049999999999</fb>
    <v>6</v>
  </rv>
  <rv s="3">
    <fb>10322.25</fb>
    <v>6</v>
  </rv>
  <rv s="3">
    <fb>152035000</fb>
    <v>7</v>
  </rv>
  <rv s="3">
    <fb>43081</fb>
    <v>5</v>
  </rv>
  <rv s="3">
    <fb>10324.9</fb>
    <v>6</v>
  </rv>
  <rv s="3">
    <fb>10326.1</fb>
    <v>6</v>
  </rv>
  <rv s="3">
    <fb>10230.200000000001</fb>
    <v>6</v>
  </rv>
  <rv s="3">
    <fb>10240.15</fb>
    <v>6</v>
  </rv>
  <rv s="3">
    <fb>180547000</fb>
    <v>7</v>
  </rv>
  <rv s="3">
    <fb>43082</fb>
    <v>5</v>
  </rv>
  <rv s="3">
    <fb>10236.6</fb>
    <v>6</v>
  </rv>
  <rv s="3">
    <fb>10296.549999999999</fb>
    <v>6</v>
  </rv>
  <rv s="3">
    <fb>10169.85</fb>
    <v>6</v>
  </rv>
  <rv s="3">
    <fb>10192.950000000001</fb>
    <v>6</v>
  </rv>
  <rv s="3">
    <fb>187192000</fb>
    <v>7</v>
  </rv>
  <rv s="3">
    <fb>43083</fb>
    <v>5</v>
  </rv>
  <rv s="3">
    <fb>10229.299999999999</fb>
    <v>6</v>
  </rv>
  <rv s="3">
    <fb>10276.1</fb>
    <v>6</v>
  </rv>
  <rv s="3">
    <fb>10141.549999999999</fb>
    <v>6</v>
  </rv>
  <rv s="3">
    <fb>10252.1</fb>
    <v>6</v>
  </rv>
  <rv s="3">
    <fb>159104000</fb>
    <v>7</v>
  </rv>
  <rv s="3">
    <fb>43084</fb>
    <v>5</v>
  </rv>
  <rv s="3">
    <fb>10345.65</fb>
    <v>6</v>
  </rv>
  <rv s="3">
    <fb>10373.1</fb>
    <v>6</v>
  </rv>
  <rv s="3">
    <fb>10319.65</fb>
    <v>6</v>
  </rv>
  <rv s="3">
    <fb>10333.25</fb>
    <v>6</v>
  </rv>
  <rv s="3">
    <fb>262975000</fb>
    <v>7</v>
  </rv>
  <rv s="3">
    <fb>43087</fb>
    <v>5</v>
  </rv>
  <rv s="3">
    <fb>10263.1</fb>
    <v>6</v>
  </rv>
  <rv s="3">
    <fb>10443.549999999999</fb>
    <v>6</v>
  </rv>
  <rv s="3">
    <fb>10388.75</fb>
    <v>6</v>
  </rv>
  <rv s="3">
    <fb>237507000</fb>
    <v>7</v>
  </rv>
  <rv s="3">
    <fb>43088</fb>
    <v>5</v>
  </rv>
  <rv s="3">
    <fb>10414.799999999999</fb>
    <v>6</v>
  </rv>
  <rv s="3">
    <fb>10472.200000000001</fb>
    <v>6</v>
  </rv>
  <rv s="3">
    <fb>10406</fb>
    <v>6</v>
  </rv>
  <rv s="3">
    <fb>10463.200000000001</fb>
    <v>6</v>
  </rv>
  <rv s="3">
    <fb>174341000</fb>
    <v>7</v>
  </rv>
  <rv s="3">
    <fb>43089</fb>
    <v>5</v>
  </rv>
  <rv s="3">
    <fb>10494.4</fb>
    <v>6</v>
  </rv>
  <rv s="3">
    <fb>10494.45</fb>
    <v>6</v>
  </rv>
  <rv s="3">
    <fb>10437.15</fb>
    <v>6</v>
  </rv>
  <rv s="3">
    <fb>10444.200000000001</fb>
    <v>6</v>
  </rv>
  <rv s="3">
    <fb>180597000</fb>
    <v>7</v>
  </rv>
  <rv s="3">
    <fb>43090</fb>
    <v>5</v>
  </rv>
  <rv s="3">
    <fb>10473.950000000001</fb>
    <v>6</v>
  </rv>
  <rv s="3">
    <fb>10426.9</fb>
    <v>6</v>
  </rv>
  <rv s="3">
    <fb>10440.299999999999</fb>
    <v>6</v>
  </rv>
  <rv s="3">
    <fb>156647000</fb>
    <v>7</v>
  </rv>
  <rv s="3">
    <fb>43091</fb>
    <v>5</v>
  </rv>
  <rv s="3">
    <fb>10457.299999999999</fb>
    <v>6</v>
  </rv>
  <rv s="3">
    <fb>10501.1</fb>
    <v>6</v>
  </rv>
  <rv s="3">
    <fb>10448.25</fb>
    <v>6</v>
  </rv>
  <rv s="3">
    <fb>10493</fb>
    <v>6</v>
  </rv>
  <rv s="3">
    <fb>143119000</fb>
    <v>7</v>
  </rv>
  <rv s="3">
    <fb>43095</fb>
    <v>5</v>
  </rv>
  <rv s="3">
    <fb>10512.3</fb>
    <v>6</v>
  </rv>
  <rv s="3">
    <fb>10545.45</fb>
    <v>6</v>
  </rv>
  <rv s="3">
    <fb>10477.950000000001</fb>
    <v>6</v>
  </rv>
  <rv s="3">
    <fb>10531.5</fb>
    <v>6</v>
  </rv>
  <rv s="3">
    <fb>160417000</fb>
    <v>7</v>
  </rv>
  <rv s="3">
    <fb>43096</fb>
    <v>5</v>
  </rv>
  <rv s="3">
    <fb>10531.05</fb>
    <v>6</v>
  </rv>
  <rv s="3">
    <fb>10552.4</fb>
    <v>6</v>
  </rv>
  <rv s="3">
    <fb>10469.25</fb>
    <v>6</v>
  </rv>
  <rv s="3">
    <fb>10490.75</fb>
    <v>6</v>
  </rv>
  <rv s="3">
    <fb>170307000</fb>
    <v>7</v>
  </rv>
  <rv s="3">
    <fb>43097</fb>
    <v>5</v>
  </rv>
  <rv s="3">
    <fb>10498.2</fb>
    <v>6</v>
  </rv>
  <rv s="3">
    <fb>10534.55</fb>
    <v>6</v>
  </rv>
  <rv s="3">
    <fb>10460.450000000001</fb>
    <v>6</v>
  </rv>
  <rv s="3">
    <fb>10477.9</fb>
    <v>6</v>
  </rv>
  <rv s="3">
    <fb>281310000</fb>
    <v>7</v>
  </rv>
  <rv s="3">
    <fb>43098</fb>
    <v>5</v>
  </rv>
  <rv s="3">
    <fb>10492.35</fb>
    <v>6</v>
  </rv>
  <rv s="3">
    <fb>10538.7</fb>
    <v>6</v>
  </rv>
  <rv s="3">
    <fb>10488.65</fb>
    <v>6</v>
  </rv>
  <rv s="3">
    <fb>10530.7</fb>
    <v>6</v>
  </rv>
  <rv s="3">
    <fb>156736000</fb>
    <v>7</v>
  </rv>
  <rv s="3">
    <fb>43101</fb>
    <v>5</v>
  </rv>
  <rv s="3">
    <fb>10531.7</fb>
    <v>6</v>
  </rv>
  <rv s="3">
    <fb>10537.85</fb>
    <v>6</v>
  </rv>
  <rv s="3">
    <fb>10423.1</fb>
    <v>6</v>
  </rv>
  <rv s="3">
    <fb>10435.549999999999</fb>
    <v>6</v>
  </rv>
  <rv s="3">
    <fb>134532000</fb>
    <v>7</v>
  </rv>
  <rv s="3">
    <fb>43102</fb>
    <v>5</v>
  </rv>
  <rv s="3">
    <fb>10477.549999999999</fb>
    <v>6</v>
  </rv>
  <rv s="3">
    <fb>10495.2</fb>
    <v>6</v>
  </rv>
  <rv s="3">
    <fb>10404.65</fb>
    <v>6</v>
  </rv>
  <rv s="3">
    <fb>10442.200000000001</fb>
    <v>6</v>
  </rv>
  <rv s="3">
    <fb>158092000</fb>
    <v>7</v>
  </rv>
  <rv s="3">
    <fb>43103</fb>
    <v>5</v>
  </rv>
  <rv s="3">
    <fb>10482.65</fb>
    <v>6</v>
  </rv>
  <rv s="3">
    <fb>10503.6</fb>
    <v>6</v>
  </rv>
  <rv s="3">
    <fb>10429.549999999999</fb>
    <v>6</v>
  </rv>
  <rv s="3">
    <fb>10443.200000000001</fb>
    <v>6</v>
  </rv>
  <rv s="3">
    <fb>172517000</fb>
    <v>7</v>
  </rv>
  <rv s="3">
    <fb>43104</fb>
    <v>5</v>
  </rv>
  <rv s="3">
    <fb>10469.4</fb>
    <v>6</v>
  </rv>
  <rv s="3">
    <fb>10513</fb>
    <v>6</v>
  </rv>
  <rv s="3">
    <fb>10441.450000000001</fb>
    <v>6</v>
  </rv>
  <rv s="3">
    <fb>10504.8</fb>
    <v>6</v>
  </rv>
  <rv s="3">
    <fb>180257000</fb>
    <v>7</v>
  </rv>
  <rv s="3">
    <fb>43105</fb>
    <v>5</v>
  </rv>
  <rv s="3">
    <fb>10534.25</fb>
    <v>6</v>
  </rv>
  <rv s="3">
    <fb>10566.1</fb>
    <v>6</v>
  </rv>
  <rv s="3">
    <fb>10520.1</fb>
    <v>6</v>
  </rv>
  <rv s="3">
    <fb>10558.85</fb>
    <v>6</v>
  </rv>
  <rv s="3">
    <fb>186470000</fb>
    <v>7</v>
  </rv>
  <rv s="3">
    <fb>43108</fb>
    <v>5</v>
  </rv>
  <rv s="3">
    <fb>10591.7</fb>
    <v>6</v>
  </rv>
  <rv s="3">
    <fb>10631.2</fb>
    <v>6</v>
  </rv>
  <rv s="3">
    <fb>10588.55</fb>
    <v>6</v>
  </rv>
  <rv s="3">
    <fb>10623.6</fb>
    <v>6</v>
  </rv>
  <rv s="3">
    <fb>174181000</fb>
    <v>7</v>
  </rv>
  <rv s="3">
    <fb>43109</fb>
    <v>5</v>
  </rv>
  <rv s="3">
    <fb>10645.1</fb>
    <v>6</v>
  </rv>
  <rv s="3">
    <fb>10659.15</fb>
    <v>6</v>
  </rv>
  <rv s="3">
    <fb>10603.6</fb>
    <v>6</v>
  </rv>
  <rv s="3">
    <fb>10637</fb>
    <v>6</v>
  </rv>
  <rv s="3">
    <fb>211292000</fb>
    <v>7</v>
  </rv>
  <rv s="3">
    <fb>43110</fb>
    <v>5</v>
  </rv>
  <rv s="3">
    <fb>10652.05</fb>
    <v>6</v>
  </rv>
  <rv s="3">
    <fb>10655.5</fb>
    <v>6</v>
  </rv>
  <rv s="3">
    <fb>10592.7</fb>
    <v>6</v>
  </rv>
  <rv s="3">
    <fb>10632.2</fb>
    <v>6</v>
  </rv>
  <rv s="3">
    <fb>181900000</fb>
    <v>7</v>
  </rv>
  <rv s="3">
    <fb>43111</fb>
    <v>5</v>
  </rv>
  <rv s="3">
    <fb>10637.05</fb>
    <v>6</v>
  </rv>
  <rv s="3">
    <fb>10664.6</fb>
    <v>6</v>
  </rv>
  <rv s="3">
    <fb>10612.35</fb>
    <v>6</v>
  </rv>
  <rv s="3">
    <fb>10651.2</fb>
    <v>6</v>
  </rv>
  <rv s="3">
    <fb>158630000</fb>
    <v>7</v>
  </rv>
  <rv s="3">
    <fb>43112</fb>
    <v>5</v>
  </rv>
  <rv s="3">
    <fb>10682.55</fb>
    <v>6</v>
  </rv>
  <rv s="3">
    <fb>10690.4</fb>
    <v>6</v>
  </rv>
  <rv s="3">
    <fb>10597.1</fb>
    <v>6</v>
  </rv>
  <rv s="3">
    <fb>10681.25</fb>
    <v>6</v>
  </rv>
  <rv s="3">
    <fb>180592000</fb>
    <v>7</v>
  </rv>
  <rv s="3">
    <fb>43115</fb>
    <v>5</v>
  </rv>
  <rv s="3">
    <fb>10718.5</fb>
    <v>6</v>
  </rv>
  <rv s="3">
    <fb>10782.65</fb>
    <v>6</v>
  </rv>
  <rv s="3">
    <fb>10713.8</fb>
    <v>6</v>
  </rv>
  <rv s="3">
    <fb>10741.55</fb>
    <v>6</v>
  </rv>
  <rv s="3">
    <fb>181262000</fb>
    <v>7</v>
  </rv>
  <rv s="3">
    <fb>43116</fb>
    <v>5</v>
  </rv>
  <rv s="3">
    <fb>10761.5</fb>
    <v>6</v>
  </rv>
  <rv s="3">
    <fb>10762.35</fb>
    <v>6</v>
  </rv>
  <rv s="3">
    <fb>10687.85</fb>
    <v>6</v>
  </rv>
  <rv s="3">
    <fb>10700.45</fb>
    <v>6</v>
  </rv>
  <rv s="3">
    <fb>217468000</fb>
    <v>7</v>
  </rv>
  <rv s="3">
    <fb>43117</fb>
    <v>5</v>
  </rv>
  <rv s="3">
    <fb>10702.45</fb>
    <v>6</v>
  </rv>
  <rv s="3">
    <fb>10803</fb>
    <v>6</v>
  </rv>
  <rv s="3">
    <fb>10666.75</fb>
    <v>6</v>
  </rv>
  <rv s="3">
    <fb>10788.55</fb>
    <v>6</v>
  </rv>
  <rv s="3">
    <fb>260488000</fb>
    <v>7</v>
  </rv>
  <rv s="3">
    <fb>43118</fb>
    <v>5</v>
  </rv>
  <rv s="3">
    <fb>10873.4</fb>
    <v>6</v>
  </rv>
  <rv s="3">
    <fb>10887.5</fb>
    <v>6</v>
  </rv>
  <rv s="3">
    <fb>10782.4</fb>
    <v>6</v>
  </rv>
  <rv s="3">
    <fb>10817</fb>
    <v>6</v>
  </rv>
  <rv s="3">
    <fb>321609000</fb>
    <v>7</v>
  </rv>
  <rv s="3">
    <fb>43119</fb>
    <v>5</v>
  </rv>
  <rv s="3">
    <fb>10829.2</fb>
    <v>6</v>
  </rv>
  <rv s="3">
    <fb>10906.85</fb>
    <v>6</v>
  </rv>
  <rv s="3">
    <fb>10793.9</fb>
    <v>6</v>
  </rv>
  <rv s="3">
    <fb>10894.7</fb>
    <v>6</v>
  </rv>
  <rv s="3">
    <fb>214012000</fb>
    <v>7</v>
  </rv>
  <rv s="3">
    <fb>43122</fb>
    <v>5</v>
  </rv>
  <rv s="3">
    <fb>10883.2</fb>
    <v>6</v>
  </rv>
  <rv s="3">
    <fb>10975.1</fb>
    <v>6</v>
  </rv>
  <rv s="3">
    <fb>10881.4</fb>
    <v>6</v>
  </rv>
  <rv s="3">
    <fb>10966.2</fb>
    <v>6</v>
  </rv>
  <rv s="3">
    <fb>238816000</fb>
    <v>7</v>
  </rv>
  <rv s="3">
    <fb>43123</fb>
    <v>5</v>
  </rv>
  <rv s="3">
    <fb>10997.4</fb>
    <v>6</v>
  </rv>
  <rv s="3">
    <fb>11092.9</fb>
    <v>6</v>
  </rv>
  <rv s="3">
    <fb>10994.55</fb>
    <v>6</v>
  </rv>
  <rv s="3">
    <fb>11083.7</fb>
    <v>6</v>
  </rv>
  <rv s="3">
    <fb>293446000</fb>
    <v>7</v>
  </rv>
  <rv s="3">
    <fb>43124</fb>
    <v>5</v>
  </rv>
  <rv s="3">
    <fb>11069.35</fb>
    <v>6</v>
  </rv>
  <rv s="3">
    <fb>11110.1</fb>
    <v>6</v>
  </rv>
  <rv s="3">
    <fb>11046.15</fb>
    <v>6</v>
  </rv>
  <rv s="3">
    <fb>11086</fb>
    <v>6</v>
  </rv>
  <rv s="3">
    <fb>292197000</fb>
    <v>7</v>
  </rv>
  <rv s="3">
    <fb>43125</fb>
    <v>5</v>
  </rv>
  <rv s="3">
    <fb>11095.6</fb>
    <v>6</v>
  </rv>
  <rv s="3">
    <fb>11009.2</fb>
    <v>6</v>
  </rv>
  <rv s="3">
    <fb>11069.65</fb>
    <v>6</v>
  </rv>
  <rv s="3">
    <fb>340469000</fb>
    <v>7</v>
  </rv>
  <rv s="3">
    <fb>43129</fb>
    <v>5</v>
  </rv>
  <rv s="3">
    <fb>11079.35</fb>
    <v>6</v>
  </rv>
  <rv s="3">
    <fb>11171.55</fb>
    <v>6</v>
  </rv>
  <rv s="3">
    <fb>11075.95</fb>
    <v>6</v>
  </rv>
  <rv s="3">
    <fb>11130.4</fb>
    <v>6</v>
  </rv>
  <rv s="3">
    <fb>249221000</fb>
    <v>7</v>
  </rv>
  <rv s="3">
    <fb>43130</fb>
    <v>5</v>
  </rv>
  <rv s="3">
    <fb>11120.85</fb>
    <v>6</v>
  </rv>
  <rv s="3">
    <fb>11121.1</fb>
    <v>6</v>
  </rv>
  <rv s="3">
    <fb>11033.9</fb>
    <v>6</v>
  </rv>
  <rv s="3">
    <fb>11049.65</fb>
    <v>6</v>
  </rv>
  <rv s="3">
    <fb>234970000</fb>
    <v>7</v>
  </rv>
  <rv s="3">
    <fb>43131</fb>
    <v>5</v>
  </rv>
  <rv s="3">
    <fb>11018.8</fb>
    <v>6</v>
  </rv>
  <rv s="3">
    <fb>11058.5</fb>
    <v>6</v>
  </rv>
  <rv s="3">
    <fb>10979.3</fb>
    <v>6</v>
  </rv>
  <rv s="3">
    <fb>11027.7</fb>
    <v>6</v>
  </rv>
  <rv s="3">
    <fb>253463000</fb>
    <v>7</v>
  </rv>
  <rv s="3">
    <fb>43132</fb>
    <v>5</v>
  </rv>
  <rv s="3">
    <fb>11044.55</fb>
    <v>6</v>
  </rv>
  <rv s="3">
    <fb>11117.35</fb>
    <v>6</v>
  </rv>
  <rv s="3">
    <fb>10878.8</fb>
    <v>6</v>
  </rv>
  <rv s="3">
    <fb>11016.9</fb>
    <v>6</v>
  </rv>
  <rv s="3">
    <fb>315743000</fb>
    <v>7</v>
  </rv>
  <rv s="3">
    <fb>43133</fb>
    <v>5</v>
  </rv>
  <rv s="3">
    <fb>10938.2</fb>
    <v>6</v>
  </rv>
  <rv s="3">
    <fb>10954.95</fb>
    <v>6</v>
  </rv>
  <rv s="3">
    <fb>10736.1</fb>
    <v>6</v>
  </rv>
  <rv s="3">
    <fb>10760.6</fb>
    <v>6</v>
  </rv>
  <rv s="3">
    <fb>291432000</fb>
    <v>7</v>
  </rv>
  <rv s="3">
    <fb>43136</fb>
    <v>5</v>
  </rv>
  <rv s="3">
    <fb>10604.3</fb>
    <v>6</v>
  </rv>
  <rv s="3">
    <fb>10702.75</fb>
    <v>6</v>
  </rv>
  <rv s="3">
    <fb>10586.8</fb>
    <v>6</v>
  </rv>
  <rv s="3">
    <fb>10666.55</fb>
    <v>6</v>
  </rv>
  <rv s="3">
    <fb>247479000</fb>
    <v>7</v>
  </rv>
  <rv s="3">
    <fb>43137</fb>
    <v>5</v>
  </rv>
  <rv s="3">
    <fb>10295.15</fb>
    <v>6</v>
  </rv>
  <rv s="3">
    <fb>10594.15</fb>
    <v>6</v>
  </rv>
  <rv s="3">
    <fb>10276.299999999999</fb>
    <v>6</v>
  </rv>
  <rv s="3">
    <fb>10498.25</fb>
    <v>6</v>
  </rv>
  <rv s="3">
    <fb>274656000</fb>
    <v>7</v>
  </rv>
  <rv s="3">
    <fb>43138</fb>
    <v>5</v>
  </rv>
  <rv s="3">
    <fb>10607.2</fb>
    <v>6</v>
  </rv>
  <rv s="3">
    <fb>10614</fb>
    <v>6</v>
  </rv>
  <rv s="3">
    <fb>10446.4</fb>
    <v>6</v>
  </rv>
  <rv s="3">
    <fb>10476.700000000001</fb>
    <v>6</v>
  </rv>
  <rv s="3">
    <fb>258095000</fb>
    <v>7</v>
  </rv>
  <rv s="3">
    <fb>43139</fb>
    <v>5</v>
  </rv>
  <rv s="3">
    <fb>10518.5</fb>
    <v>6</v>
  </rv>
  <rv s="3">
    <fb>10637.8</fb>
    <v>6</v>
  </rv>
  <rv s="3">
    <fb>10479.549999999999</fb>
    <v>6</v>
  </rv>
  <rv s="3">
    <fb>10576.85</fb>
    <v>6</v>
  </rv>
  <rv s="3">
    <fb>239408000</fb>
    <v>7</v>
  </rv>
  <rv s="3">
    <fb>43140</fb>
    <v>5</v>
  </rv>
  <rv s="3">
    <fb>10416.5</fb>
    <v>6</v>
  </rv>
  <rv s="3">
    <fb>10480.200000000001</fb>
    <v>6</v>
  </rv>
  <rv s="3">
    <fb>10398.200000000001</fb>
    <v>6</v>
  </rv>
  <rv s="3">
    <fb>10454.950000000001</fb>
    <v>6</v>
  </rv>
  <rv s="3">
    <fb>197503000</fb>
    <v>7</v>
  </rv>
  <rv s="3">
    <fb>43143</fb>
    <v>5</v>
  </rv>
  <rv s="3">
    <fb>10518.2</fb>
    <v>6</v>
  </rv>
  <rv s="3">
    <fb>10555.5</fb>
    <v>6</v>
  </rv>
  <rv s="3">
    <fb>10485.4</fb>
    <v>6</v>
  </rv>
  <rv s="3">
    <fb>10539.75</fb>
    <v>6</v>
  </rv>
  <rv s="3">
    <fb>224115000</fb>
    <v>7</v>
  </rv>
  <rv s="3">
    <fb>43145</fb>
    <v>5</v>
  </rv>
  <rv s="3">
    <fb>10585.75</fb>
    <v>6</v>
  </rv>
  <rv s="3">
    <fb>10590.55</fb>
    <v>6</v>
  </rv>
  <rv s="3">
    <fb>10456.65</fb>
    <v>6</v>
  </rv>
  <rv s="3">
    <fb>10500.9</fb>
    <v>6</v>
  </rv>
  <rv s="3">
    <fb>236329000</fb>
    <v>7</v>
  </rv>
  <rv s="3">
    <fb>43146</fb>
    <v>5</v>
  </rv>
  <rv s="3">
    <fb>10537.9</fb>
    <v>6</v>
  </rv>
  <rv s="3">
    <fb>10618.1</fb>
    <v>6</v>
  </rv>
  <rv s="3">
    <fb>10511.05</fb>
    <v>6</v>
  </rv>
  <rv s="3">
    <fb>10545.5</fb>
    <v>6</v>
  </rv>
  <rv s="3">
    <fb>217090000</fb>
    <v>7</v>
  </rv>
  <rv s="3">
    <fb>43147</fb>
    <v>5</v>
  </rv>
  <rv s="3">
    <fb>10596.2</fb>
    <v>6</v>
  </rv>
  <rv s="3">
    <fb>10612.9</fb>
    <v>6</v>
  </rv>
  <rv s="3">
    <fb>10434.049999999999</fb>
    <v>6</v>
  </rv>
  <rv s="3">
    <fb>10452.299999999999</fb>
    <v>6</v>
  </rv>
  <rv s="3">
    <fb>190043000</fb>
    <v>7</v>
  </rv>
  <rv s="3">
    <fb>43150</fb>
    <v>5</v>
  </rv>
  <rv s="3">
    <fb>10488.9</fb>
    <v>6</v>
  </rv>
  <rv s="3">
    <fb>10489.35</fb>
    <v>6</v>
  </rv>
  <rv s="3">
    <fb>10302.75</fb>
    <v>6</v>
  </rv>
  <rv s="3">
    <fb>10378.4</fb>
    <v>6</v>
  </rv>
  <rv s="3">
    <fb>193088000</fb>
    <v>7</v>
  </rv>
  <rv s="3">
    <fb>43151</fb>
    <v>5</v>
  </rv>
  <rv s="3">
    <fb>10391</fb>
    <v>6</v>
  </rv>
  <rv s="3">
    <fb>10429.35</fb>
    <v>6</v>
  </rv>
  <rv s="3">
    <fb>10347.65</fb>
    <v>6</v>
  </rv>
  <rv s="3">
    <fb>10360.4</fb>
    <v>6</v>
  </rv>
  <rv s="3">
    <fb>193465000</fb>
    <v>7</v>
  </rv>
  <rv s="3">
    <fb>43152</fb>
    <v>5</v>
  </rv>
  <rv s="3">
    <fb>10426</fb>
    <v>6</v>
  </rv>
  <rv s="3">
    <fb>10426.1</fb>
    <v>6</v>
  </rv>
  <rv s="3">
    <fb>10349.6</fb>
    <v>6</v>
  </rv>
  <rv s="3">
    <fb>10397.450000000001</fb>
    <v>6</v>
  </rv>
  <rv s="3">
    <fb>241332000</fb>
    <v>7</v>
  </rv>
  <rv s="3">
    <fb>43153</fb>
    <v>5</v>
  </rv>
  <rv s="3">
    <fb>10354.35</fb>
    <v>6</v>
  </rv>
  <rv s="3">
    <fb>10397.549999999999</fb>
    <v>6</v>
  </rv>
  <rv s="3">
    <fb>10340.65</fb>
    <v>6</v>
  </rv>
  <rv s="3">
    <fb>10382.700000000001</fb>
    <v>6</v>
  </rv>
  <rv s="3">
    <fb>323259000</fb>
    <v>7</v>
  </rv>
  <rv s="3">
    <fb>43154</fb>
    <v>5</v>
  </rv>
  <rv s="3">
    <fb>10408.1</fb>
    <v>6</v>
  </rv>
  <rv s="3">
    <fb>10499.1</fb>
    <v>6</v>
  </rv>
  <rv s="3">
    <fb>10396.65</fb>
    <v>6</v>
  </rv>
  <rv s="3">
    <fb>10491.05</fb>
    <v>6</v>
  </rv>
  <rv s="3">
    <fb>217134000</fb>
    <v>7</v>
  </rv>
  <rv s="3">
    <fb>43157</fb>
    <v>5</v>
  </rv>
  <rv s="3">
    <fb>10526.55</fb>
    <v>6</v>
  </rv>
  <rv s="3">
    <fb>10592.95</fb>
    <v>6</v>
  </rv>
  <rv s="3">
    <fb>10520.2</fb>
    <v>6</v>
  </rv>
  <rv s="3">
    <fb>10582.6</fb>
    <v>6</v>
  </rv>
  <rv s="3">
    <fb>177239000</fb>
    <v>7</v>
  </rv>
  <rv s="3">
    <fb>43158</fb>
    <v>5</v>
  </rv>
  <rv s="3">
    <fb>10615.2</fb>
    <v>6</v>
  </rv>
  <rv s="3">
    <fb>10631.65</fb>
    <v>6</v>
  </rv>
  <rv s="3">
    <fb>10537.25</fb>
    <v>6</v>
  </rv>
  <rv s="3">
    <fb>10554.3</fb>
    <v>6</v>
  </rv>
  <rv s="3">
    <fb>193250000</fb>
    <v>7</v>
  </rv>
  <rv s="3">
    <fb>43159</fb>
    <v>5</v>
  </rv>
  <rv s="3">
    <fb>10488.95</fb>
    <v>6</v>
  </rv>
  <rv s="3">
    <fb>10535.5</fb>
    <v>6</v>
  </rv>
  <rv s="3">
    <fb>10492.85</fb>
    <v>6</v>
  </rv>
  <rv s="3">
    <fb>294794000</fb>
    <v>7</v>
  </rv>
  <rv s="3">
    <fb>43160</fb>
    <v>5</v>
  </rv>
  <rv s="3">
    <fb>10479.950000000001</fb>
    <v>6</v>
  </rv>
  <rv s="3">
    <fb>10525.5</fb>
    <v>6</v>
  </rv>
  <rv s="3">
    <fb>10447.15</fb>
    <v>6</v>
  </rv>
  <rv s="3">
    <fb>10458.35</fb>
    <v>6</v>
  </rv>
  <rv s="3">
    <fb>181379000</fb>
    <v>7</v>
  </rv>
  <rv s="3">
    <fb>43164</fb>
    <v>5</v>
  </rv>
  <rv s="3">
    <fb>10428.299999999999</fb>
    <v>6</v>
  </rv>
  <rv s="3">
    <fb>10428.700000000001</fb>
    <v>6</v>
  </rv>
  <rv s="3">
    <fb>10323.9</fb>
    <v>6</v>
  </rv>
  <rv s="3">
    <fb>10358.85</fb>
    <v>6</v>
  </rv>
  <rv s="3">
    <fb>199976000</fb>
    <v>7</v>
  </rv>
  <rv s="3">
    <fb>43165</fb>
    <v>5</v>
  </rv>
  <rv s="3">
    <fb>10420.5</fb>
    <v>6</v>
  </rv>
  <rv s="3">
    <fb>10441.35</fb>
    <v>6</v>
  </rv>
  <rv s="3">
    <fb>10215.9</fb>
    <v>6</v>
  </rv>
  <rv s="3">
    <fb>10249.25</fb>
    <v>6</v>
  </rv>
  <rv s="3">
    <fb>229782000</fb>
    <v>7</v>
  </rv>
  <rv s="3">
    <fb>43166</fb>
    <v>5</v>
  </rv>
  <rv s="3">
    <fb>10232.950000000001</fb>
    <v>6</v>
  </rv>
  <rv s="3">
    <fb>10243.35</fb>
    <v>6</v>
  </rv>
  <rv s="3">
    <fb>10154.200000000001</fb>
    <v>6</v>
  </rv>
  <rv s="3">
    <fb>257201000</fb>
    <v>7</v>
  </rv>
  <rv s="3">
    <fb>43167</fb>
    <v>5</v>
  </rv>
  <rv s="3">
    <fb>10270.35</fb>
    <v>6</v>
  </rv>
  <rv s="3">
    <fb>10146.4</fb>
    <v>6</v>
  </rv>
  <rv s="3">
    <fb>10242.65</fb>
    <v>6</v>
  </rv>
  <rv s="3">
    <fb>233378000</fb>
    <v>7</v>
  </rv>
  <rv s="3">
    <fb>43168</fb>
    <v>5</v>
  </rv>
  <rv s="3">
    <fb>10271.299999999999</fb>
    <v>6</v>
  </rv>
  <rv s="3">
    <fb>10296.700000000001</fb>
    <v>6</v>
  </rv>
  <rv s="3">
    <fb>10211.9</fb>
    <v>6</v>
  </rv>
  <rv s="3">
    <fb>10226.85</fb>
    <v>6</v>
  </rv>
  <rv s="3">
    <fb>192333000</fb>
    <v>7</v>
  </rv>
  <rv s="3">
    <fb>43171</fb>
    <v>5</v>
  </rv>
  <rv s="3">
    <fb>10301.6</fb>
    <v>6</v>
  </rv>
  <rv s="3">
    <fb>10433.65</fb>
    <v>6</v>
  </rv>
  <rv s="3">
    <fb>10295.450000000001</fb>
    <v>6</v>
  </rv>
  <rv s="3">
    <fb>10421.4</fb>
    <v>6</v>
  </rv>
  <rv s="3">
    <fb>223135000</fb>
    <v>7</v>
  </rv>
  <rv s="3">
    <fb>43172</fb>
    <v>5</v>
  </rv>
  <rv s="3">
    <fb>10389.5</fb>
    <v>6</v>
  </rv>
  <rv s="3">
    <fb>10478.6</fb>
    <v>6</v>
  </rv>
  <rv s="3">
    <fb>10377.85</fb>
    <v>6</v>
  </rv>
  <rv s="3">
    <fb>10426.85</fb>
    <v>6</v>
  </rv>
  <rv s="3">
    <fb>274853000</fb>
    <v>7</v>
  </rv>
  <rv s="3">
    <fb>43173</fb>
    <v>5</v>
  </rv>
  <rv s="3">
    <fb>10393.049999999999</fb>
    <v>6</v>
  </rv>
  <rv s="3">
    <fb>10420.35</fb>
    <v>6</v>
  </rv>
  <rv s="3">
    <fb>10336.299999999999</fb>
    <v>6</v>
  </rv>
  <rv s="3">
    <fb>10410.9</fb>
    <v>6</v>
  </rv>
  <rv s="3">
    <fb>186991000</fb>
    <v>7</v>
  </rv>
  <rv s="3">
    <fb>43174</fb>
    <v>5</v>
  </rv>
  <rv s="3">
    <fb>10405.450000000001</fb>
    <v>6</v>
  </rv>
  <rv s="3">
    <fb>10420</fb>
    <v>6</v>
  </rv>
  <rv s="3">
    <fb>10346.200000000001</fb>
    <v>6</v>
  </rv>
  <rv s="3">
    <fb>10360.15</fb>
    <v>6</v>
  </rv>
  <rv s="3">
    <fb>179309000</fb>
    <v>7</v>
  </rv>
  <rv s="3">
    <fb>43175</fb>
    <v>5</v>
  </rv>
  <rv s="3">
    <fb>10345.15</fb>
    <v>6</v>
  </rv>
  <rv s="3">
    <fb>10346.299999999999</fb>
    <v>6</v>
  </rv>
  <rv s="3">
    <fb>10180.25</fb>
    <v>6</v>
  </rv>
  <rv s="3">
    <fb>10195.15</fb>
    <v>6</v>
  </rv>
  <rv s="3">
    <fb>338702000</fb>
    <v>7</v>
  </rv>
  <rv s="3">
    <fb>43178</fb>
    <v>5</v>
  </rv>
  <rv s="3">
    <fb>10215.35</fb>
    <v>6</v>
  </rv>
  <rv s="3">
    <fb>10224.549999999999</fb>
    <v>6</v>
  </rv>
  <rv s="3">
    <fb>10075.299999999999</fb>
    <v>6</v>
  </rv>
  <rv s="3">
    <fb>10094.25</fb>
    <v>6</v>
  </rv>
  <rv s="3">
    <fb>216670000</fb>
    <v>7</v>
  </rv>
  <rv s="3">
    <fb>43179</fb>
    <v>5</v>
  </rv>
  <rv s="3">
    <fb>10051.549999999999</fb>
    <v>6</v>
  </rv>
  <rv s="3">
    <fb>10155.65</fb>
    <v>6</v>
  </rv>
  <rv s="3">
    <fb>10049.1</fb>
    <v>6</v>
  </rv>
  <rv s="3">
    <fb>10124.35</fb>
    <v>6</v>
  </rv>
  <rv s="3">
    <fb>209328000</fb>
    <v>7</v>
  </rv>
  <rv s="3">
    <fb>43180</fb>
    <v>5</v>
  </rv>
  <rv s="3">
    <fb>10181.950000000001</fb>
    <v>6</v>
  </rv>
  <rv s="3">
    <fb>10227.299999999999</fb>
    <v>6</v>
  </rv>
  <rv s="3">
    <fb>10132.950000000001</fb>
    <v>6</v>
  </rv>
  <rv s="3">
    <fb>10155.25</fb>
    <v>6</v>
  </rv>
  <rv s="3">
    <fb>211060000</fb>
    <v>7</v>
  </rv>
  <rv s="3">
    <fb>43181</fb>
    <v>5</v>
  </rv>
  <rv s="3">
    <fb>10167.5</fb>
    <v>6</v>
  </rv>
  <rv s="3">
    <fb>10207.85</fb>
    <v>6</v>
  </rv>
  <rv s="3">
    <fb>10105.4</fb>
    <v>6</v>
  </rv>
  <rv s="3">
    <fb>10114.75</fb>
    <v>6</v>
  </rv>
  <rv s="3">
    <fb>237633000</fb>
    <v>7</v>
  </rv>
  <rv s="3">
    <fb>43182</fb>
    <v>5</v>
  </rv>
  <rv s="3">
    <fb>10027.700000000001</fb>
    <v>6</v>
  </rv>
  <rv s="3">
    <fb>9951.9</fb>
    <v>6</v>
  </rv>
  <rv s="3">
    <fb>9998.0499999999993</fb>
    <v>6</v>
  </rv>
  <rv s="3">
    <fb>294515000</fb>
    <v>7</v>
  </rv>
  <rv s="3">
    <fb>43185</fb>
    <v>5</v>
  </rv>
  <rv s="3">
    <fb>9989.15</fb>
    <v>6</v>
  </rv>
  <rv s="3">
    <fb>10143.5</fb>
    <v>6</v>
  </rv>
  <rv s="3">
    <fb>9958.5499999999993</fb>
    <v>6</v>
  </rv>
  <rv s="3">
    <fb>10130.65</fb>
    <v>6</v>
  </rv>
  <rv s="3">
    <fb>270665000</fb>
    <v>7</v>
  </rv>
  <rv s="3">
    <fb>43186</fb>
    <v>5</v>
  </rv>
  <rv s="3">
    <fb>10188</fb>
    <v>6</v>
  </rv>
  <rv s="3">
    <fb>10207.9</fb>
    <v>6</v>
  </rv>
  <rv s="3">
    <fb>10139.65</fb>
    <v>6</v>
  </rv>
  <rv s="3">
    <fb>10184.15</fb>
    <v>6</v>
  </rv>
  <rv s="3">
    <fb>232714000</fb>
    <v>7</v>
  </rv>
  <rv s="3">
    <fb>43187</fb>
    <v>5</v>
  </rv>
  <rv s="3">
    <fb>10143.6</fb>
    <v>6</v>
  </rv>
  <rv s="3">
    <fb>10158.35</fb>
    <v>6</v>
  </rv>
  <rv s="3">
    <fb>10096.9</fb>
    <v>6</v>
  </rv>
  <rv s="3">
    <fb>10113.700000000001</fb>
    <v>6</v>
  </rv>
  <rv s="3">
    <fb>354977000</fb>
    <v>7</v>
  </rv>
  <rv s="3">
    <fb>43192</fb>
    <v>5</v>
  </rv>
  <rv s="3">
    <fb>10151.65</fb>
    <v>6</v>
  </rv>
  <rv s="3">
    <fb>10220.1</fb>
    <v>6</v>
  </rv>
  <rv s="3">
    <fb>10211.799999999999</fb>
    <v>6</v>
  </rv>
  <rv s="3">
    <fb>232433000</fb>
    <v>7</v>
  </rv>
  <rv s="3">
    <fb>43193</fb>
    <v>5</v>
  </rv>
  <rv s="3">
    <fb>10186.85</fb>
    <v>6</v>
  </rv>
  <rv s="3">
    <fb>10255.35</fb>
    <v>6</v>
  </rv>
  <rv s="3">
    <fb>10245</fb>
    <v>6</v>
  </rv>
  <rv s="3">
    <fb>211652000</fb>
    <v>7</v>
  </rv>
  <rv s="3">
    <fb>43194</fb>
    <v>5</v>
  </rv>
  <rv s="3">
    <fb>10274.6</fb>
    <v>6</v>
  </rv>
  <rv s="3">
    <fb>10279.85</fb>
    <v>6</v>
  </rv>
  <rv s="3">
    <fb>10111.299999999999</fb>
    <v>6</v>
  </rv>
  <rv s="3">
    <fb>10128.4</fb>
    <v>6</v>
  </rv>
  <rv s="3">
    <fb>238183000</fb>
    <v>7</v>
  </rv>
  <rv s="3">
    <fb>43195</fb>
    <v>5</v>
  </rv>
  <rv s="3">
    <fb>10228.450000000001</fb>
    <v>6</v>
  </rv>
  <rv s="3">
    <fb>10331.799999999999</fb>
    <v>6</v>
  </rv>
  <rv s="3">
    <fb>10227.450000000001</fb>
    <v>6</v>
  </rv>
  <rv s="3">
    <fb>10325.15</fb>
    <v>6</v>
  </rv>
  <rv s="3">
    <fb>244116000</fb>
    <v>7</v>
  </rv>
  <rv s="3">
    <fb>43196</fb>
    <v>5</v>
  </rv>
  <rv s="3">
    <fb>10322.75</fb>
    <v>6</v>
  </rv>
  <rv s="3">
    <fb>10350.450000000001</fb>
    <v>6</v>
  </rv>
  <rv s="3">
    <fb>10290.85</fb>
    <v>6</v>
  </rv>
  <rv s="3">
    <fb>10331.6</fb>
    <v>6</v>
  </rv>
  <rv s="3">
    <fb>206356000</fb>
    <v>7</v>
  </rv>
  <rv s="3">
    <fb>43199</fb>
    <v>5</v>
  </rv>
  <rv s="3">
    <fb>10333.700000000001</fb>
    <v>6</v>
  </rv>
  <rv s="3">
    <fb>10397.700000000001</fb>
    <v>6</v>
  </rv>
  <rv s="3">
    <fb>10328.5</fb>
    <v>6</v>
  </rv>
  <rv s="3">
    <fb>10379.35</fb>
    <v>6</v>
  </rv>
  <rv s="3">
    <fb>228513000</fb>
    <v>7</v>
  </rv>
  <rv s="3">
    <fb>43200</fb>
    <v>5</v>
  </rv>
  <rv s="3">
    <fb>10412.9</fb>
    <v>6</v>
  </rv>
  <rv s="3">
    <fb>10424.85</fb>
    <v>6</v>
  </rv>
  <rv s="3">
    <fb>10381.5</fb>
    <v>6</v>
  </rv>
  <rv s="3">
    <fb>10402.25</fb>
    <v>6</v>
  </rv>
  <rv s="3">
    <fb>259524000</fb>
    <v>7</v>
  </rv>
  <rv s="3">
    <fb>43201</fb>
    <v>5</v>
  </rv>
  <rv s="3">
    <fb>10428.15</fb>
    <v>6</v>
  </rv>
  <rv s="3">
    <fb>10355.6</fb>
    <v>6</v>
  </rv>
  <rv s="3">
    <fb>10417.15</fb>
    <v>6</v>
  </rv>
  <rv s="3">
    <fb>258077000</fb>
    <v>7</v>
  </rv>
  <rv s="3">
    <fb>43202</fb>
    <v>5</v>
  </rv>
  <rv s="3">
    <fb>10410.65</fb>
    <v>6</v>
  </rv>
  <rv s="3">
    <fb>10469.9</fb>
    <v>6</v>
  </rv>
  <rv s="3">
    <fb>10395.25</fb>
    <v>6</v>
  </rv>
  <rv s="3">
    <fb>10458.65</fb>
    <v>6</v>
  </rv>
  <rv s="3">
    <fb>246028000</fb>
    <v>7</v>
  </rv>
  <rv s="3">
    <fb>43203</fb>
    <v>5</v>
  </rv>
  <rv s="3">
    <fb>10495.3</fb>
    <v>6</v>
  </rv>
  <rv s="3">
    <fb>10519.9</fb>
    <v>6</v>
  </rv>
  <rv s="3">
    <fb>10451.450000000001</fb>
    <v>6</v>
  </rv>
  <rv s="3">
    <fb>10480.6</fb>
    <v>6</v>
  </rv>
  <rv s="3">
    <fb>219725000</fb>
    <v>7</v>
  </rv>
  <rv s="3">
    <fb>43206</fb>
    <v>5</v>
  </rv>
  <rv s="3">
    <fb>10398.299999999999</fb>
    <v>6</v>
  </rv>
  <rv s="3">
    <fb>10540.15</fb>
    <v>6</v>
  </rv>
  <rv s="3">
    <fb>10396.35</fb>
    <v>6</v>
  </rv>
  <rv s="3">
    <fb>10528.35</fb>
    <v>6</v>
  </rv>
  <rv s="3">
    <fb>200951000</fb>
    <v>7</v>
  </rv>
  <rv s="3">
    <fb>43207</fb>
    <v>5</v>
  </rv>
  <rv s="3">
    <fb>10557.3</fb>
    <v>6</v>
  </rv>
  <rv s="3">
    <fb>10560.45</fb>
    <v>6</v>
  </rv>
  <rv s="3">
    <fb>10495.65</fb>
    <v>6</v>
  </rv>
  <rv s="3">
    <fb>10548.7</fb>
    <v>6</v>
  </rv>
  <rv s="3">
    <fb>212450000</fb>
    <v>7</v>
  </rv>
  <rv s="3">
    <fb>43208</fb>
    <v>5</v>
  </rv>
  <rv s="3">
    <fb>10578.9</fb>
    <v>6</v>
  </rv>
  <rv s="3">
    <fb>10594.2</fb>
    <v>6</v>
  </rv>
  <rv s="3">
    <fb>10509.7</fb>
    <v>6</v>
  </rv>
  <rv s="3">
    <fb>10526.2</fb>
    <v>6</v>
  </rv>
  <rv s="3">
    <fb>211823000</fb>
    <v>7</v>
  </rv>
  <rv s="3">
    <fb>43209</fb>
    <v>5</v>
  </rv>
  <rv s="3">
    <fb>10563.65</fb>
    <v>6</v>
  </rv>
  <rv s="3">
    <fb>10572.2</fb>
    <v>6</v>
  </rv>
  <rv s="3">
    <fb>10546.2</fb>
    <v>6</v>
  </rv>
  <rv s="3">
    <fb>10565.3</fb>
    <v>6</v>
  </rv>
  <rv s="3">
    <fb>270741000</fb>
    <v>7</v>
  </rv>
  <rv s="3">
    <fb>43210</fb>
    <v>5</v>
  </rv>
  <rv s="3">
    <fb>10560.35</fb>
    <v>6</v>
  </rv>
  <rv s="3">
    <fb>10582.35</fb>
    <v>6</v>
  </rv>
  <rv s="3">
    <fb>10527.45</fb>
    <v>6</v>
  </rv>
  <rv s="3">
    <fb>10564.05</fb>
    <v>6</v>
  </rv>
  <rv s="3">
    <fb>252227000</fb>
    <v>7</v>
  </rv>
  <rv s="3">
    <fb>43213</fb>
    <v>5</v>
  </rv>
  <rv s="3">
    <fb>10592.8</fb>
    <v>6</v>
  </rv>
  <rv s="3">
    <fb>10638.35</fb>
    <v>6</v>
  </rv>
  <rv s="3">
    <fb>10514.95</fb>
    <v>6</v>
  </rv>
  <rv s="3">
    <fb>10584.7</fb>
    <v>6</v>
  </rv>
  <rv s="3">
    <fb>200203000</fb>
    <v>7</v>
  </rv>
  <rv s="3">
    <fb>43214</fb>
    <v>5</v>
  </rv>
  <rv s="3">
    <fb>10578.1</fb>
    <v>6</v>
  </rv>
  <rv s="3">
    <fb>10636.8</fb>
    <v>6</v>
  </rv>
  <rv s="3">
    <fb>10569</fb>
    <v>6</v>
  </rv>
  <rv s="3">
    <fb>10614.35</fb>
    <v>6</v>
  </rv>
  <rv s="3">
    <fb>225973000</fb>
    <v>7</v>
  </rv>
  <rv s="3">
    <fb>43215</fb>
    <v>5</v>
  </rv>
  <rv s="3">
    <fb>10612.4</fb>
    <v>6</v>
  </rv>
  <rv s="3">
    <fb>10612.6</fb>
    <v>6</v>
  </rv>
  <rv s="3">
    <fb>10536.45</fb>
    <v>6</v>
  </rv>
  <rv s="3">
    <fb>10570.55</fb>
    <v>6</v>
  </rv>
  <rv s="3">
    <fb>195130000</fb>
    <v>7</v>
  </rv>
  <rv s="3">
    <fb>43216</fb>
    <v>5</v>
  </rv>
  <rv s="3">
    <fb>10586.5</fb>
    <v>6</v>
  </rv>
  <rv s="3">
    <fb>10628.4</fb>
    <v>6</v>
  </rv>
  <rv s="3">
    <fb>10559.65</fb>
    <v>6</v>
  </rv>
  <rv s="3">
    <fb>10617.8</fb>
    <v>6</v>
  </rv>
  <rv s="3">
    <fb>345536000</fb>
    <v>7</v>
  </rv>
  <rv s="3">
    <fb>43217</fb>
    <v>5</v>
  </rv>
  <rv s="3">
    <fb>10651.65</fb>
    <v>6</v>
  </rv>
  <rv s="3">
    <fb>10719.8</fb>
    <v>6</v>
  </rv>
  <rv s="3">
    <fb>10647.55</fb>
    <v>6</v>
  </rv>
  <rv s="3">
    <fb>10692.3</fb>
    <v>6</v>
  </rv>
  <rv s="3">
    <fb>306671000</fb>
    <v>7</v>
  </rv>
  <rv s="3">
    <fb>43220</fb>
    <v>5</v>
  </rv>
  <rv s="3">
    <fb>10705.75</fb>
    <v>6</v>
  </rv>
  <rv s="3">
    <fb>10759</fb>
    <v>6</v>
  </rv>
  <rv s="3">
    <fb>10704.6</fb>
    <v>6</v>
  </rv>
  <rv s="3">
    <fb>10739.35</fb>
    <v>6</v>
  </rv>
  <rv s="3">
    <fb>179163000</fb>
    <v>7</v>
  </rv>
  <rv s="3">
    <fb>43222</fb>
    <v>5</v>
  </rv>
  <rv s="3">
    <fb>10783.85</fb>
    <v>6</v>
  </rv>
  <rv s="3">
    <fb>10784.65</fb>
    <v>6</v>
  </rv>
  <rv s="3">
    <fb>10689.8</fb>
    <v>6</v>
  </rv>
  <rv s="3">
    <fb>10718.05</fb>
    <v>6</v>
  </rv>
  <rv s="3">
    <fb>236757000</fb>
    <v>7</v>
  </rv>
  <rv s="3">
    <fb>43223</fb>
    <v>5</v>
  </rv>
  <rv s="3">
    <fb>10720.15</fb>
    <v>6</v>
  </rv>
  <rv s="3">
    <fb>10720.6</fb>
    <v>6</v>
  </rv>
  <rv s="3">
    <fb>10647.45</fb>
    <v>6</v>
  </rv>
  <rv s="3">
    <fb>10679.65</fb>
    <v>6</v>
  </rv>
  <rv s="3">
    <fb>190870000</fb>
    <v>7</v>
  </rv>
  <rv s="3">
    <fb>43224</fb>
    <v>5</v>
  </rv>
  <rv s="3">
    <fb>10601.6</fb>
    <v>6</v>
  </rv>
  <rv s="3">
    <fb>10618.25</fb>
    <v>6</v>
  </rv>
  <rv s="3">
    <fb>192296000</fb>
    <v>7</v>
  </rv>
  <rv s="3">
    <fb>43227</fb>
    <v>5</v>
  </rv>
  <rv s="3">
    <fb>10653.15</fb>
    <v>6</v>
  </rv>
  <rv s="3">
    <fb>10725.65</fb>
    <v>6</v>
  </rv>
  <rv s="3">
    <fb>10635.65</fb>
    <v>6</v>
  </rv>
  <rv s="3">
    <fb>10715.5</fb>
    <v>6</v>
  </rv>
  <rv s="3">
    <fb>173620000</fb>
    <v>7</v>
  </rv>
  <rv s="3">
    <fb>43228</fb>
    <v>5</v>
  </rv>
  <rv s="3">
    <fb>10757.9</fb>
    <v>6</v>
  </rv>
  <rv s="3">
    <fb>10758.55</fb>
    <v>6</v>
  </rv>
  <rv s="3">
    <fb>10689.4</fb>
    <v>6</v>
  </rv>
  <rv s="3">
    <fb>10717.8</fb>
    <v>6</v>
  </rv>
  <rv s="3">
    <fb>278119000</fb>
    <v>7</v>
  </rv>
  <rv s="3">
    <fb>43229</fb>
    <v>5</v>
  </rv>
  <rv s="3">
    <fb>10693.35</fb>
    <v>6</v>
  </rv>
  <rv s="3">
    <fb>10766.25</fb>
    <v>6</v>
  </rv>
  <rv s="3">
    <fb>10689.85</fb>
    <v>6</v>
  </rv>
  <rv s="3">
    <fb>10741.7</fb>
    <v>6</v>
  </rv>
  <rv s="3">
    <fb>222116000</fb>
    <v>7</v>
  </rv>
  <rv s="3">
    <fb>43230</fb>
    <v>5</v>
  </rv>
  <rv s="3">
    <fb>10779.65</fb>
    <v>6</v>
  </rv>
  <rv s="3">
    <fb>10785.55</fb>
    <v>6</v>
  </rv>
  <rv s="3">
    <fb>10705</fb>
    <v>6</v>
  </rv>
  <rv s="3">
    <fb>10716.55</fb>
    <v>6</v>
  </rv>
  <rv s="3">
    <fb>197988000</fb>
    <v>7</v>
  </rv>
  <rv s="3">
    <fb>43231</fb>
    <v>5</v>
  </rv>
  <rv s="3">
    <fb>10741.95</fb>
    <v>6</v>
  </rv>
  <rv s="3">
    <fb>10812.05</fb>
    <v>6</v>
  </rv>
  <rv s="3">
    <fb>10724.45</fb>
    <v>6</v>
  </rv>
  <rv s="3">
    <fb>10806.5</fb>
    <v>6</v>
  </rv>
  <rv s="3">
    <fb>209392000</fb>
    <v>7</v>
  </rv>
  <rv s="3">
    <fb>43234</fb>
    <v>5</v>
  </rv>
  <rv s="3">
    <fb>10815.15</fb>
    <v>6</v>
  </rv>
  <rv s="3">
    <fb>10834.85</fb>
    <v>6</v>
  </rv>
  <rv s="3">
    <fb>10774.75</fb>
    <v>6</v>
  </rv>
  <rv s="3">
    <fb>10806.6</fb>
    <v>6</v>
  </rv>
  <rv s="3">
    <fb>176698000</fb>
    <v>7</v>
  </rv>
  <rv s="3">
    <fb>43235</fb>
    <v>5</v>
  </rv>
  <rv s="3">
    <fb>10812.6</fb>
    <v>6</v>
  </rv>
  <rv s="3">
    <fb>10929.2</fb>
    <v>6</v>
  </rv>
  <rv s="3">
    <fb>10781.4</fb>
    <v>6</v>
  </rv>
  <rv s="3">
    <fb>10801.85</fb>
    <v>6</v>
  </rv>
  <rv s="3">
    <fb>262202000</fb>
    <v>7</v>
  </rv>
  <rv s="3">
    <fb>43236</fb>
    <v>5</v>
  </rv>
  <rv s="3">
    <fb>10751.95</fb>
    <v>6</v>
  </rv>
  <rv s="3">
    <fb>10790.45</fb>
    <v>6</v>
  </rv>
  <rv s="3">
    <fb>10699.7</fb>
    <v>6</v>
  </rv>
  <rv s="3">
    <fb>10741.1</fb>
    <v>6</v>
  </rv>
  <rv s="3">
    <fb>238222000</fb>
    <v>7</v>
  </rv>
  <rv s="3">
    <fb>43237</fb>
    <v>5</v>
  </rv>
  <rv s="3">
    <fb>10775.6</fb>
    <v>6</v>
  </rv>
  <rv s="3">
    <fb>10777.25</fb>
    <v>6</v>
  </rv>
  <rv s="3">
    <fb>10664.5</fb>
    <v>6</v>
  </rv>
  <rv s="3">
    <fb>10682.7</fb>
    <v>6</v>
  </rv>
  <rv s="3">
    <fb>220739000</fb>
    <v>7</v>
  </rv>
  <rv s="3">
    <fb>43238</fb>
    <v>5</v>
  </rv>
  <rv s="3">
    <fb>10671.85</fb>
    <v>6</v>
  </rv>
  <rv s="3">
    <fb>10674.95</fb>
    <v>6</v>
  </rv>
  <rv s="3">
    <fb>10589.1</fb>
    <v>6</v>
  </rv>
  <rv s="3">
    <fb>10596.4</fb>
    <v>6</v>
  </rv>
  <rv s="3">
    <fb>229909000</fb>
    <v>7</v>
  </rv>
  <rv s="3">
    <fb>43241</fb>
    <v>5</v>
  </rv>
  <rv s="3">
    <fb>10616.7</fb>
    <v>6</v>
  </rv>
  <rv s="3">
    <fb>10621.7</fb>
    <v>6</v>
  </rv>
  <rv s="3">
    <fb>10505.8</fb>
    <v>6</v>
  </rv>
  <rv s="3">
    <fb>10516.7</fb>
    <v>6</v>
  </rv>
  <rv s="3">
    <fb>197294000</fb>
    <v>7</v>
  </rv>
  <rv s="3">
    <fb>43242</fb>
    <v>5</v>
  </rv>
  <rv s="3">
    <fb>10518.45</fb>
    <v>6</v>
  </rv>
  <rv s="3">
    <fb>10558.6</fb>
    <v>6</v>
  </rv>
  <rv s="3">
    <fb>10490.55</fb>
    <v>6</v>
  </rv>
  <rv s="3">
    <fb>10536.7</fb>
    <v>6</v>
  </rv>
  <rv s="3">
    <fb>249237000</fb>
    <v>7</v>
  </rv>
  <rv s="3">
    <fb>43243</fb>
    <v>5</v>
  </rv>
  <rv s="3">
    <fb>10521.1</fb>
    <v>6</v>
  </rv>
  <rv s="3">
    <fb>10533.55</fb>
    <v>6</v>
  </rv>
  <rv s="3">
    <fb>10417.799999999999</fb>
    <v>6</v>
  </rv>
  <rv s="3">
    <fb>10430.35</fb>
    <v>6</v>
  </rv>
  <rv s="3">
    <fb>299919000</fb>
    <v>7</v>
  </rv>
  <rv s="3">
    <fb>43244</fb>
    <v>5</v>
  </rv>
  <rv s="3">
    <fb>10464.85</fb>
    <v>6</v>
  </rv>
  <rv s="3">
    <fb>10535.15</fb>
    <v>6</v>
  </rv>
  <rv s="3">
    <fb>10419.799999999999</fb>
    <v>6</v>
  </rv>
  <rv s="3">
    <fb>10513.85</fb>
    <v>6</v>
  </rv>
  <rv s="3">
    <fb>306792000</fb>
    <v>7</v>
  </rv>
  <rv s="3">
    <fb>43245</fb>
    <v>5</v>
  </rv>
  <rv s="3">
    <fb>10533.05</fb>
    <v>6</v>
  </rv>
  <rv s="3">
    <fb>10628.05</fb>
    <v>6</v>
  </rv>
  <rv s="3">
    <fb>10524</fb>
    <v>6</v>
  </rv>
  <rv s="3">
    <fb>10605.15</fb>
    <v>6</v>
  </rv>
  <rv s="3">
    <fb>268915000</fb>
    <v>7</v>
  </rv>
  <rv s="3">
    <fb>43248</fb>
    <v>5</v>
  </rv>
  <rv s="3">
    <fb>10648.35</fb>
    <v>6</v>
  </rv>
  <rv s="3">
    <fb>10709.8</fb>
    <v>6</v>
  </rv>
  <rv s="3">
    <fb>10640.55</fb>
    <v>6</v>
  </rv>
  <rv s="3">
    <fb>10688.65</fb>
    <v>6</v>
  </rv>
  <rv s="3">
    <fb>239786000</fb>
    <v>7</v>
  </rv>
  <rv s="3">
    <fb>43249</fb>
    <v>5</v>
  </rv>
  <rv s="3">
    <fb>10717.25</fb>
    <v>6</v>
  </rv>
  <rv s="3">
    <fb>10616.1</fb>
    <v>6</v>
  </rv>
  <rv s="3">
    <fb>10633.3</fb>
    <v>6</v>
  </rv>
  <rv s="3">
    <fb>232762000</fb>
    <v>7</v>
  </rv>
  <rv s="3">
    <fb>43250</fb>
    <v>5</v>
  </rv>
  <rv s="3">
    <fb>10579</fb>
    <v>6</v>
  </rv>
  <rv s="3">
    <fb>10648.7</fb>
    <v>6</v>
  </rv>
  <rv s="3">
    <fb>10558.45</fb>
    <v>6</v>
  </rv>
  <rv s="3">
    <fb>246124000</fb>
    <v>7</v>
  </rv>
  <rv s="3">
    <fb>43251</fb>
    <v>5</v>
  </rv>
  <rv s="3">
    <fb>10670.1</fb>
    <v>6</v>
  </rv>
  <rv s="3">
    <fb>10763.8</fb>
    <v>6</v>
  </rv>
  <rv s="3">
    <fb>10620.4</fb>
    <v>6</v>
  </rv>
  <rv s="3">
    <fb>10736.15</fb>
    <v>6</v>
  </rv>
  <rv s="3">
    <fb>629199000</fb>
    <v>7</v>
  </rv>
  <rv s="3">
    <fb>43252</fb>
    <v>5</v>
  </rv>
  <rv s="3">
    <fb>10738.45</fb>
    <v>6</v>
  </rv>
  <rv s="3">
    <fb>10764.75</fb>
    <v>6</v>
  </rv>
  <rv s="3">
    <fb>10681.5</fb>
    <v>6</v>
  </rv>
  <rv s="3">
    <fb>10696.2</fb>
    <v>6</v>
  </rv>
  <rv s="3">
    <fb>227356000</fb>
    <v>7</v>
  </rv>
  <rv s="3">
    <fb>43255</fb>
    <v>5</v>
  </rv>
  <rv s="3">
    <fb>10765.95</fb>
    <v>6</v>
  </rv>
  <rv s="3">
    <fb>10770.3</fb>
    <v>6</v>
  </rv>
  <rv s="3">
    <fb>10618.35</fb>
    <v>6</v>
  </rv>
  <rv s="3">
    <fb>10628.5</fb>
    <v>6</v>
  </rv>
  <rv s="3">
    <fb>210148000</fb>
    <v>7</v>
  </rv>
  <rv s="3">
    <fb>43256</fb>
    <v>5</v>
  </rv>
  <rv s="3">
    <fb>10630.7</fb>
    <v>6</v>
  </rv>
  <rv s="3">
    <fb>10633.15</fb>
    <v>6</v>
  </rv>
  <rv s="3">
    <fb>10550.9</fb>
    <v>6</v>
  </rv>
  <rv s="3">
    <fb>10593.15</fb>
    <v>6</v>
  </rv>
  <rv s="3">
    <fb>172898000</fb>
    <v>7</v>
  </rv>
  <rv s="3">
    <fb>43257</fb>
    <v>5</v>
  </rv>
  <rv s="3">
    <fb>10603.45</fb>
    <v>6</v>
  </rv>
  <rv s="3">
    <fb>10698.35</fb>
    <v>6</v>
  </rv>
  <rv s="3">
    <fb>10587.5</fb>
    <v>6</v>
  </rv>
  <rv s="3">
    <fb>10684.65</fb>
    <v>6</v>
  </rv>
  <rv s="3">
    <fb>195761000</fb>
    <v>7</v>
  </rv>
  <rv s="3">
    <fb>43258</fb>
    <v>5</v>
  </rv>
  <rv s="3">
    <fb>10722.6</fb>
    <v>6</v>
  </rv>
  <rv s="3">
    <fb>10818</fb>
    <v>6</v>
  </rv>
  <rv s="3">
    <fb>10768.35</fb>
    <v>6</v>
  </rv>
  <rv s="3">
    <fb>227663000</fb>
    <v>7</v>
  </rv>
  <rv s="3">
    <fb>43259</fb>
    <v>5</v>
  </rv>
  <rv s="3">
    <fb>10736.4</fb>
    <v>6</v>
  </rv>
  <rv s="3">
    <fb>10779.45</fb>
    <v>6</v>
  </rv>
  <rv s="3">
    <fb>10709.05</fb>
    <v>6</v>
  </rv>
  <rv s="3">
    <fb>10767.65</fb>
    <v>6</v>
  </rv>
  <rv s="3">
    <fb>215943000</fb>
    <v>7</v>
  </rv>
  <rv s="3">
    <fb>43262</fb>
    <v>5</v>
  </rv>
  <rv s="3">
    <fb>10781.85</fb>
    <v>6</v>
  </rv>
  <rv s="3">
    <fb>10850.55</fb>
    <v>6</v>
  </rv>
  <rv s="3">
    <fb>10777.05</fb>
    <v>6</v>
  </rv>
  <rv s="3">
    <fb>10786.95</fb>
    <v>6</v>
  </rv>
  <rv s="3">
    <fb>217850000</fb>
    <v>7</v>
  </rv>
  <rv s="3">
    <fb>43263</fb>
    <v>5</v>
  </rv>
  <rv s="3">
    <fb>10816.15</fb>
    <v>6</v>
  </rv>
  <rv s="3">
    <fb>10856.55</fb>
    <v>6</v>
  </rv>
  <rv s="3">
    <fb>10789.4</fb>
    <v>6</v>
  </rv>
  <rv s="3">
    <fb>10842.85</fb>
    <v>6</v>
  </rv>
  <rv s="3">
    <fb>204419000</fb>
    <v>7</v>
  </rv>
  <rv s="3">
    <fb>43264</fb>
    <v>5</v>
  </rv>
  <rv s="3">
    <fb>10893.25</fb>
    <v>6</v>
  </rv>
  <rv s="3">
    <fb>10842.65</fb>
    <v>6</v>
  </rv>
  <rv s="3">
    <fb>10856.7</fb>
    <v>6</v>
  </rv>
  <rv s="3">
    <fb>220003000</fb>
    <v>7</v>
  </rv>
  <rv s="3">
    <fb>43265</fb>
    <v>5</v>
  </rv>
  <rv s="3">
    <fb>10832.9</fb>
    <v>6</v>
  </rv>
  <rv s="3">
    <fb>10833.7</fb>
    <v>6</v>
  </rv>
  <rv s="3">
    <fb>10773.55</fb>
    <v>6</v>
  </rv>
  <rv s="3">
    <fb>10808.05</fb>
    <v>6</v>
  </rv>
  <rv s="3">
    <fb>190032000</fb>
    <v>7</v>
  </rv>
  <rv s="3">
    <fb>43266</fb>
    <v>5</v>
  </rv>
  <rv s="3">
    <fb>10808.65</fb>
    <v>6</v>
  </rv>
  <rv s="3">
    <fb>10834</fb>
    <v>6</v>
  </rv>
  <rv s="3">
    <fb>10755.4</fb>
    <v>6</v>
  </rv>
  <rv s="3">
    <fb>10817.7</fb>
    <v>6</v>
  </rv>
  <rv s="3">
    <fb>314764000</fb>
    <v>7</v>
  </rv>
  <rv s="3">
    <fb>43269</fb>
    <v>5</v>
  </rv>
  <rv s="3">
    <fb>10830.2</fb>
    <v>6</v>
  </rv>
  <rv s="3">
    <fb>10787.35</fb>
    <v>6</v>
  </rv>
  <rv s="3">
    <fb>10799.85</fb>
    <v>6</v>
  </rv>
  <rv s="3">
    <fb>202727000</fb>
    <v>7</v>
  </rv>
  <rv s="3">
    <fb>43270</fb>
    <v>5</v>
  </rv>
  <rv s="3">
    <fb>10789.45</fb>
    <v>6</v>
  </rv>
  <rv s="3">
    <fb>10701.2</fb>
    <v>6</v>
  </rv>
  <rv s="3">
    <fb>10710.45</fb>
    <v>6</v>
  </rv>
  <rv s="3">
    <fb>231383000</fb>
    <v>7</v>
  </rv>
  <rv s="3">
    <fb>43271</fb>
    <v>5</v>
  </rv>
  <rv s="3">
    <fb>10734.65</fb>
    <v>6</v>
  </rv>
  <rv s="3">
    <fb>10781.8</fb>
    <v>6</v>
  </rv>
  <rv s="3">
    <fb>10724.05</fb>
    <v>6</v>
  </rv>
  <rv s="3">
    <fb>10772.05</fb>
    <v>6</v>
  </rv>
  <rv s="3">
    <fb>199467000</fb>
    <v>7</v>
  </rv>
  <rv s="3">
    <fb>43272</fb>
    <v>5</v>
  </rv>
  <rv s="3">
    <fb>10808.45</fb>
    <v>6</v>
  </rv>
  <rv s="3">
    <fb>10809.6</fb>
    <v>6</v>
  </rv>
  <rv s="3">
    <fb>10725.9</fb>
    <v>6</v>
  </rv>
  <rv s="3">
    <fb>230507000</fb>
    <v>7</v>
  </rv>
  <rv s="3">
    <fb>43273</fb>
    <v>5</v>
  </rv>
  <rv s="3">
    <fb>10742.7</fb>
    <v>6</v>
  </rv>
  <rv s="3">
    <fb>10837</fb>
    <v>6</v>
  </rv>
  <rv s="3">
    <fb>10821.85</fb>
    <v>6</v>
  </rv>
  <rv s="3">
    <fb>236898000</fb>
    <v>7</v>
  </rv>
  <rv s="3">
    <fb>43276</fb>
    <v>5</v>
  </rv>
  <rv s="3">
    <fb>10822.9</fb>
    <v>6</v>
  </rv>
  <rv s="3">
    <fb>10831.05</fb>
    <v>6</v>
  </rv>
  <rv s="3">
    <fb>10753.05</fb>
    <v>6</v>
  </rv>
  <rv s="3">
    <fb>10762.45</fb>
    <v>6</v>
  </rv>
  <rv s="3">
    <fb>236693000</fb>
    <v>7</v>
  </rv>
  <rv s="3">
    <fb>43277</fb>
    <v>5</v>
  </rv>
  <rv s="3">
    <fb>10805.25</fb>
    <v>6</v>
  </rv>
  <rv s="3">
    <fb>10732.55</fb>
    <v>6</v>
  </rv>
  <rv s="3">
    <fb>10769.15</fb>
    <v>6</v>
  </rv>
  <rv s="3">
    <fb>226846000</fb>
    <v>7</v>
  </rv>
  <rv s="3">
    <fb>43278</fb>
    <v>5</v>
  </rv>
  <rv s="3">
    <fb>10785.5</fb>
    <v>6</v>
  </rv>
  <rv s="3">
    <fb>10652.4</fb>
    <v>6</v>
  </rv>
  <rv s="3">
    <fb>10671.4</fb>
    <v>6</v>
  </rv>
  <rv s="3">
    <fb>253621000</fb>
    <v>7</v>
  </rv>
  <rv s="3">
    <fb>43279</fb>
    <v>5</v>
  </rv>
  <rv s="3">
    <fb>10660.8</fb>
    <v>6</v>
  </rv>
  <rv s="3">
    <fb>10674.2</fb>
    <v>6</v>
  </rv>
  <rv s="3">
    <fb>10557.7</fb>
    <v>6</v>
  </rv>
  <rv s="3">
    <fb>363157000</fb>
    <v>7</v>
  </rv>
  <rv s="3">
    <fb>43280</fb>
    <v>5</v>
  </rv>
  <rv s="3">
    <fb>10612.85</fb>
    <v>6</v>
  </rv>
  <rv s="3">
    <fb>10723.05</fb>
    <v>6</v>
  </rv>
  <rv s="3">
    <fb>10714.3</fb>
    <v>6</v>
  </rv>
  <rv s="3">
    <fb>250328000</fb>
    <v>7</v>
  </rv>
  <rv s="3">
    <fb>43283</fb>
    <v>5</v>
  </rv>
  <rv s="3">
    <fb>10732.35</fb>
    <v>6</v>
  </rv>
  <rv s="3">
    <fb>10604.65</fb>
    <v>6</v>
  </rv>
  <rv s="3">
    <fb>10657.3</fb>
    <v>6</v>
  </rv>
  <rv s="3">
    <fb>304537000</fb>
    <v>7</v>
  </rv>
  <rv s="3">
    <fb>43284</fb>
    <v>5</v>
  </rv>
  <rv s="3">
    <fb>10668.6</fb>
    <v>6</v>
  </rv>
  <rv s="3">
    <fb>10713.3</fb>
    <v>6</v>
  </rv>
  <rv s="3">
    <fb>10630.25</fb>
    <v>6</v>
  </rv>
  <rv s="3">
    <fb>10699.9</fb>
    <v>6</v>
  </rv>
  <rv s="3">
    <fb>208372000</fb>
    <v>7</v>
  </rv>
  <rv s="3">
    <fb>43285</fb>
    <v>5</v>
  </rv>
  <rv s="3">
    <fb>10715</fb>
    <v>6</v>
  </rv>
  <rv s="3">
    <fb>10777.15</fb>
    <v>6</v>
  </rv>
  <rv s="3">
    <fb>10677.75</fb>
    <v>6</v>
  </rv>
  <rv s="3">
    <fb>10769.9</fb>
    <v>6</v>
  </rv>
  <rv s="3">
    <fb>179268000</fb>
    <v>7</v>
  </rv>
  <rv s="3">
    <fb>43286</fb>
    <v>5</v>
  </rv>
  <rv s="3">
    <fb>10786.05</fb>
    <v>6</v>
  </rv>
  <rv s="3">
    <fb>10726.25</fb>
    <v>6</v>
  </rv>
  <rv s="3">
    <fb>10749.75</fb>
    <v>6</v>
  </rv>
  <rv s="3">
    <fb>227267000</fb>
    <v>7</v>
  </rv>
  <rv s="3">
    <fb>43287</fb>
    <v>5</v>
  </rv>
  <rv s="3">
    <fb>10744.15</fb>
    <v>6</v>
  </rv>
  <rv s="3">
    <fb>10816.35</fb>
    <v>6</v>
  </rv>
  <rv s="3">
    <fb>10735.05</fb>
    <v>6</v>
  </rv>
  <rv s="3">
    <fb>10772.65</fb>
    <v>6</v>
  </rv>
  <rv s="3">
    <fb>256548000</fb>
    <v>7</v>
  </rv>
  <rv s="3">
    <fb>43290</fb>
    <v>5</v>
  </rv>
  <rv s="3">
    <fb>10838.3</fb>
    <v>6</v>
  </rv>
  <rv s="3">
    <fb>10860.35</fb>
    <v>6</v>
  </rv>
  <rv s="3">
    <fb>10807.15</fb>
    <v>6</v>
  </rv>
  <rv s="3">
    <fb>10852.9</fb>
    <v>6</v>
  </rv>
  <rv s="3">
    <fb>189331000</fb>
    <v>7</v>
  </rv>
  <rv s="3">
    <fb>43291</fb>
    <v>5</v>
  </rv>
  <rv s="3">
    <fb>10902.75</fb>
    <v>6</v>
  </rv>
  <rv s="3">
    <fb>10956.9</fb>
    <v>6</v>
  </rv>
  <rv s="3">
    <fb>10876.65</fb>
    <v>6</v>
  </rv>
  <rv s="3">
    <fb>10947.25</fb>
    <v>6</v>
  </rv>
  <rv s="3">
    <fb>203062000</fb>
    <v>7</v>
  </rv>
  <rv s="3">
    <fb>43292</fb>
    <v>5</v>
  </rv>
  <rv s="3">
    <fb>10956.4</fb>
    <v>6</v>
  </rv>
  <rv s="3">
    <fb>10976.65</fb>
    <v>6</v>
  </rv>
  <rv s="3">
    <fb>10923</fb>
    <v>6</v>
  </rv>
  <rv s="3">
    <fb>10948.3</fb>
    <v>6</v>
  </rv>
  <rv s="3">
    <fb>229212000</fb>
    <v>7</v>
  </rv>
  <rv s="3">
    <fb>43293</fb>
    <v>5</v>
  </rv>
  <rv s="3">
    <fb>11006.95</fb>
    <v>6</v>
  </rv>
  <rv s="3">
    <fb>11078.3</fb>
    <v>6</v>
  </rv>
  <rv s="3">
    <fb>10999.65</fb>
    <v>6</v>
  </rv>
  <rv s="3">
    <fb>11023.2</fb>
    <v>6</v>
  </rv>
  <rv s="3">
    <fb>256035000</fb>
    <v>7</v>
  </rv>
  <rv s="3">
    <fb>43294</fb>
    <v>5</v>
  </rv>
  <rv s="3">
    <fb>11056.9</fb>
    <v>6</v>
  </rv>
  <rv s="3">
    <fb>11071.35</fb>
    <v>6</v>
  </rv>
  <rv s="3">
    <fb>10999.75</fb>
    <v>6</v>
  </rv>
  <rv s="3">
    <fb>11018.9</fb>
    <v>6</v>
  </rv>
  <rv s="3">
    <fb>241671000</fb>
    <v>7</v>
  </rv>
  <rv s="3">
    <fb>43297</fb>
    <v>5</v>
  </rv>
  <rv s="3">
    <fb>11018.95</fb>
    <v>6</v>
  </rv>
  <rv s="3">
    <fb>11019.5</fb>
    <v>6</v>
  </rv>
  <rv s="3">
    <fb>10926.25</fb>
    <v>6</v>
  </rv>
  <rv s="3">
    <fb>10936.85</fb>
    <v>6</v>
  </rv>
  <rv s="3">
    <fb>216971000</fb>
    <v>7</v>
  </rv>
  <rv s="3">
    <fb>43298</fb>
    <v>5</v>
  </rv>
  <rv s="3">
    <fb>10939.65</fb>
    <v>6</v>
  </rv>
  <rv s="3">
    <fb>11018.5</fb>
    <v>6</v>
  </rv>
  <rv s="3">
    <fb>10925.6</fb>
    <v>6</v>
  </rv>
  <rv s="3">
    <fb>11008.05</fb>
    <v>6</v>
  </rv>
  <rv s="3">
    <fb>217108000</fb>
    <v>7</v>
  </rv>
  <rv s="3">
    <fb>43299</fb>
    <v>5</v>
  </rv>
  <rv s="3">
    <fb>11060.2</fb>
    <v>6</v>
  </rv>
  <rv s="3">
    <fb>11076.2</fb>
    <v>6</v>
  </rv>
  <rv s="3">
    <fb>10956.3</fb>
    <v>6</v>
  </rv>
  <rv s="3">
    <fb>10980.45</fb>
    <v>6</v>
  </rv>
  <rv s="3">
    <fb>232502000</fb>
    <v>7</v>
  </rv>
  <rv s="3">
    <fb>43300</fb>
    <v>5</v>
  </rv>
  <rv s="3">
    <fb>10999.5</fb>
    <v>6</v>
  </rv>
  <rv s="3">
    <fb>11006.5</fb>
    <v>6</v>
  </rv>
  <rv s="3">
    <fb>10935.45</fb>
    <v>6</v>
  </rv>
  <rv s="3">
    <fb>10957.1</fb>
    <v>6</v>
  </rv>
  <rv s="3">
    <fb>222056000</fb>
    <v>7</v>
  </rv>
  <rv s="3">
    <fb>43301</fb>
    <v>5</v>
  </rv>
  <rv s="3">
    <fb>10963.5</fb>
    <v>6</v>
  </rv>
  <rv s="3">
    <fb>11030.25</fb>
    <v>6</v>
  </rv>
  <rv s="3">
    <fb>10946.2</fb>
    <v>6</v>
  </rv>
  <rv s="3">
    <fb>11010.2</fb>
    <v>6</v>
  </rv>
  <rv s="3">
    <fb>193144000</fb>
    <v>7</v>
  </rv>
  <rv s="3">
    <fb>43304</fb>
    <v>5</v>
  </rv>
  <rv s="3">
    <fb>11019.85</fb>
    <v>6</v>
  </rv>
  <rv s="3">
    <fb>11093.4</fb>
    <v>6</v>
  </rv>
  <rv s="3">
    <fb>11010.95</fb>
    <v>6</v>
  </rv>
  <rv s="3">
    <fb>11084.75</fb>
    <v>6</v>
  </rv>
  <rv s="3">
    <fb>236153000</fb>
    <v>7</v>
  </rv>
  <rv s="3">
    <fb>43305</fb>
    <v>5</v>
  </rv>
  <rv s="3">
    <fb>11109</fb>
    <v>6</v>
  </rv>
  <rv s="3">
    <fb>11143.4</fb>
    <v>6</v>
  </rv>
  <rv s="3">
    <fb>11092.5</fb>
    <v>6</v>
  </rv>
  <rv s="3">
    <fb>11134.3</fb>
    <v>6</v>
  </rv>
  <rv s="3">
    <fb>212247000</fb>
    <v>7</v>
  </rv>
  <rv s="3">
    <fb>43306</fb>
    <v>5</v>
  </rv>
  <rv s="3">
    <fb>11148.4</fb>
    <v>6</v>
  </rv>
  <rv s="3">
    <fb>11157.15</fb>
    <v>6</v>
  </rv>
  <rv s="3">
    <fb>11113.25</fb>
    <v>6</v>
  </rv>
  <rv s="3">
    <fb>11132</fb>
    <v>6</v>
  </rv>
  <rv s="3">
    <fb>212333000</fb>
    <v>7</v>
  </rv>
  <rv s="3">
    <fb>43307</fb>
    <v>5</v>
  </rv>
  <rv s="3">
    <fb>11132.95</fb>
    <v>6</v>
  </rv>
  <rv s="3">
    <fb>11185.85</fb>
    <v>6</v>
  </rv>
  <rv s="3">
    <fb>11125.7</fb>
    <v>6</v>
  </rv>
  <rv s="3">
    <fb>11167.3</fb>
    <v>6</v>
  </rv>
  <rv s="3">
    <fb>376657000</fb>
    <v>7</v>
  </rv>
  <rv s="3">
    <fb>43308</fb>
    <v>5</v>
  </rv>
  <rv s="3">
    <fb>11232.75</fb>
    <v>6</v>
  </rv>
  <rv s="3">
    <fb>11283.4</fb>
    <v>6</v>
  </rv>
  <rv s="3">
    <fb>11210.25</fb>
    <v>6</v>
  </rv>
  <rv s="3">
    <fb>11278.35</fb>
    <v>6</v>
  </rv>
  <rv s="3">
    <fb>324343000</fb>
    <v>7</v>
  </rv>
  <rv s="3">
    <fb>43311</fb>
    <v>5</v>
  </rv>
  <rv s="3">
    <fb>11296.65</fb>
    <v>6</v>
  </rv>
  <rv s="3">
    <fb>11328.1</fb>
    <v>6</v>
  </rv>
  <rv s="3">
    <fb>11261.45</fb>
    <v>6</v>
  </rv>
  <rv s="3">
    <fb>11319.55</fb>
    <v>6</v>
  </rv>
  <rv s="3">
    <fb>287436000</fb>
    <v>7</v>
  </rv>
  <rv s="3">
    <fb>43312</fb>
    <v>5</v>
  </rv>
  <rv s="3">
    <fb>11311.05</fb>
    <v>6</v>
  </rv>
  <rv s="3">
    <fb>11366</fb>
    <v>6</v>
  </rv>
  <rv s="3">
    <fb>11267.75</fb>
    <v>6</v>
  </rv>
  <rv s="3">
    <fb>11356.5</fb>
    <v>6</v>
  </rv>
  <rv s="3">
    <fb>264431000</fb>
    <v>7</v>
  </rv>
  <rv s="3">
    <fb>43313</fb>
    <v>5</v>
  </rv>
  <rv s="3">
    <fb>11359.8</fb>
    <v>6</v>
  </rv>
  <rv s="3">
    <fb>11390.55</fb>
    <v>6</v>
  </rv>
  <rv s="3">
    <fb>11313.55</fb>
    <v>6</v>
  </rv>
  <rv s="3">
    <fb>11346.2</fb>
    <v>6</v>
  </rv>
  <rv s="3">
    <fb>278013000</fb>
    <v>7</v>
  </rv>
  <rv s="3">
    <fb>43314</fb>
    <v>5</v>
  </rv>
  <rv s="3">
    <fb>11328.9</fb>
    <v>6</v>
  </rv>
  <rv s="3">
    <fb>11234.95</fb>
    <v>6</v>
  </rv>
  <rv s="3">
    <fb>11244.7</fb>
    <v>6</v>
  </rv>
  <rv s="3">
    <fb>216533000</fb>
    <v>7</v>
  </rv>
  <rv s="3">
    <fb>43315</fb>
    <v>5</v>
  </rv>
  <rv s="3">
    <fb>11297.8</fb>
    <v>6</v>
  </rv>
  <rv s="3">
    <fb>11368</fb>
    <v>6</v>
  </rv>
  <rv s="3">
    <fb>11294.55</fb>
    <v>6</v>
  </rv>
  <rv s="3">
    <fb>11360.8</fb>
    <v>6</v>
  </rv>
  <rv s="3">
    <fb>225146000</fb>
    <v>7</v>
  </rv>
  <rv s="3">
    <fb>43318</fb>
    <v>5</v>
  </rv>
  <rv s="3">
    <fb>11401.5</fb>
    <v>6</v>
  </rv>
  <rv s="3">
    <fb>11427.65</fb>
    <v>6</v>
  </rv>
  <rv s="3">
    <fb>11370.6</fb>
    <v>6</v>
  </rv>
  <rv s="3">
    <fb>11387.1</fb>
    <v>6</v>
  </rv>
  <rv s="3">
    <fb>210003000</fb>
    <v>7</v>
  </rv>
  <rv s="3">
    <fb>43319</fb>
    <v>5</v>
  </rv>
  <rv s="3">
    <fb>11423.15</fb>
    <v>6</v>
  </rv>
  <rv s="3">
    <fb>11428.95</fb>
    <v>6</v>
  </rv>
  <rv s="3">
    <fb>11359.7</fb>
    <v>6</v>
  </rv>
  <rv s="3">
    <fb>11389.45</fb>
    <v>6</v>
  </rv>
  <rv s="3">
    <fb>233410000</fb>
    <v>7</v>
  </rv>
  <rv s="3">
    <fb>43320</fb>
    <v>5</v>
  </rv>
  <rv s="3">
    <fb>11412.5</fb>
    <v>6</v>
  </rv>
  <rv s="3">
    <fb>11459.95</fb>
    <v>6</v>
  </rv>
  <rv s="3">
    <fb>11379.3</fb>
    <v>6</v>
  </rv>
  <rv s="3">
    <fb>11450</fb>
    <v>6</v>
  </rv>
  <rv s="3">
    <fb>217048000</fb>
    <v>7</v>
  </rv>
  <rv s="3">
    <fb>43321</fb>
    <v>5</v>
  </rv>
  <rv s="3">
    <fb>11493.25</fb>
    <v>6</v>
  </rv>
  <rv s="3">
    <fb>11495.2</fb>
    <v>6</v>
  </rv>
  <rv s="3">
    <fb>11454.1</fb>
    <v>6</v>
  </rv>
  <rv s="3">
    <fb>11470.7</fb>
    <v>6</v>
  </rv>
  <rv s="3">
    <fb>311521000</fb>
    <v>7</v>
  </rv>
  <rv s="3">
    <fb>43322</fb>
    <v>5</v>
  </rv>
  <rv s="3">
    <fb>11474.95</fb>
    <v>6</v>
  </rv>
  <rv s="3">
    <fb>11478.75</fb>
    <v>6</v>
  </rv>
  <rv s="3">
    <fb>11419.65</fb>
    <v>6</v>
  </rv>
  <rv s="3">
    <fb>11429.5</fb>
    <v>6</v>
  </rv>
  <rv s="3">
    <fb>336424000</fb>
    <v>7</v>
  </rv>
  <rv s="3">
    <fb>43325</fb>
    <v>5</v>
  </rv>
  <rv s="3">
    <fb>11369.6</fb>
    <v>6</v>
  </rv>
  <rv s="3">
    <fb>11406.3</fb>
    <v>6</v>
  </rv>
  <rv s="3">
    <fb>11340.3</fb>
    <v>6</v>
  </rv>
  <rv s="3">
    <fb>11355.75</fb>
    <v>6</v>
  </rv>
  <rv s="3">
    <fb>254467000</fb>
    <v>7</v>
  </rv>
  <rv s="3">
    <fb>43326</fb>
    <v>5</v>
  </rv>
  <rv s="3">
    <fb>11381.7</fb>
    <v>6</v>
  </rv>
  <rv s="3">
    <fb>11452.45</fb>
    <v>6</v>
  </rv>
  <rv s="3">
    <fb>11370.8</fb>
    <v>6</v>
  </rv>
  <rv s="3">
    <fb>11435.1</fb>
    <v>6</v>
  </rv>
  <rv s="3">
    <fb>239842000</fb>
    <v>7</v>
  </rv>
  <rv s="3">
    <fb>43328</fb>
    <v>5</v>
  </rv>
  <rv s="3">
    <fb>11397.15</fb>
    <v>6</v>
  </rv>
  <rv s="3">
    <fb>11449.85</fb>
    <v>6</v>
  </rv>
  <rv s="3">
    <fb>11366.25</fb>
    <v>6</v>
  </rv>
  <rv s="3">
    <fb>11385.05</fb>
    <v>6</v>
  </rv>
  <rv s="3">
    <fb>299610000</fb>
    <v>7</v>
  </rv>
  <rv s="3">
    <fb>43329</fb>
    <v>5</v>
  </rv>
  <rv s="3">
    <fb>11437.15</fb>
    <v>6</v>
  </rv>
  <rv s="3">
    <fb>11486.45</fb>
    <v>6</v>
  </rv>
  <rv s="3">
    <fb>11431.8</fb>
    <v>6</v>
  </rv>
  <rv s="3">
    <fb>11470.75</fb>
    <v>6</v>
  </rv>
  <rv s="3">
    <fb>241986000</fb>
    <v>7</v>
  </rv>
  <rv s="3">
    <fb>43332</fb>
    <v>5</v>
  </rv>
  <rv s="3">
    <fb>11502.1</fb>
    <v>6</v>
  </rv>
  <rv s="3">
    <fb>11565.3</fb>
    <v>6</v>
  </rv>
  <rv s="3">
    <fb>11499.65</fb>
    <v>6</v>
  </rv>
  <rv s="3">
    <fb>11551.75</fb>
    <v>6</v>
  </rv>
  <rv s="3">
    <fb>239843000</fb>
    <v>7</v>
  </rv>
  <rv s="3">
    <fb>43333</fb>
    <v>5</v>
  </rv>
  <rv s="3">
    <fb>11576.2</fb>
    <v>6</v>
  </rv>
  <rv s="3">
    <fb>11581.75</fb>
    <v>6</v>
  </rv>
  <rv s="3">
    <fb>11539.6</fb>
    <v>6</v>
  </rv>
  <rv s="3">
    <fb>11570.9</fb>
    <v>6</v>
  </rv>
  <rv s="3">
    <fb>231064000</fb>
    <v>7</v>
  </rv>
  <rv s="3">
    <fb>43335</fb>
    <v>5</v>
  </rv>
  <rv s="3">
    <fb>11620.7</fb>
    <v>6</v>
  </rv>
  <rv s="3">
    <fb>11546.7</fb>
    <v>6</v>
  </rv>
  <rv s="3">
    <fb>11582.75</fb>
    <v>6</v>
  </rv>
  <rv s="3">
    <fb>256164000</fb>
    <v>7</v>
  </rv>
  <rv s="3">
    <fb>43336</fb>
    <v>5</v>
  </rv>
  <rv s="3">
    <fb>11566.6</fb>
    <v>6</v>
  </rv>
  <rv s="3">
    <fb>11604.6</fb>
    <v>6</v>
  </rv>
  <rv s="3">
    <fb>11532</fb>
    <v>6</v>
  </rv>
  <rv s="3">
    <fb>11557.1</fb>
    <v>6</v>
  </rv>
  <rv s="3">
    <fb>225605000</fb>
    <v>7</v>
  </rv>
  <rv s="3">
    <fb>43339</fb>
    <v>5</v>
  </rv>
  <rv s="3">
    <fb>11605.85</fb>
    <v>6</v>
  </rv>
  <rv s="3">
    <fb>11700.95</fb>
    <v>6</v>
  </rv>
  <rv s="3">
    <fb>11595.6</fb>
    <v>6</v>
  </rv>
  <rv s="3">
    <fb>11691.95</fb>
    <v>6</v>
  </rv>
  <rv s="3">
    <fb>205689000</fb>
    <v>7</v>
  </rv>
  <rv s="3">
    <fb>43340</fb>
    <v>5</v>
  </rv>
  <rv s="3">
    <fb>11731.95</fb>
    <v>6</v>
  </rv>
  <rv s="3">
    <fb>11760.2</fb>
    <v>6</v>
  </rv>
  <rv s="3">
    <fb>11710.5</fb>
    <v>6</v>
  </rv>
  <rv s="3">
    <fb>11738.5</fb>
    <v>6</v>
  </rv>
  <rv s="3">
    <fb>249420000</fb>
    <v>7</v>
  </rv>
  <rv s="3">
    <fb>43341</fb>
    <v>5</v>
  </rv>
  <rv s="3">
    <fb>11744.95</fb>
    <v>6</v>
  </rv>
  <rv s="3">
    <fb>11753.2</fb>
    <v>6</v>
  </rv>
  <rv s="3">
    <fb>11678.85</fb>
    <v>6</v>
  </rv>
  <rv s="3">
    <fb>11691.9</fb>
    <v>6</v>
  </rv>
  <rv s="3">
    <fb>259352000</fb>
    <v>7</v>
  </rv>
  <rv s="3">
    <fb>43342</fb>
    <v>5</v>
  </rv>
  <rv s="3">
    <fb>11694.75</fb>
    <v>6</v>
  </rv>
  <rv s="3">
    <fb>11698.8</fb>
    <v>6</v>
  </rv>
  <rv s="3">
    <fb>11639.7</fb>
    <v>6</v>
  </rv>
  <rv s="3">
    <fb>11676.8</fb>
    <v>6</v>
  </rv>
  <rv s="3">
    <fb>323450000</fb>
    <v>7</v>
  </rv>
  <rv s="3">
    <fb>43343</fb>
    <v>5</v>
  </rv>
  <rv s="3">
    <fb>11675.85</fb>
    <v>6</v>
  </rv>
  <rv s="3">
    <fb>11727.65</fb>
    <v>6</v>
  </rv>
  <rv s="3">
    <fb>11640.1</fb>
    <v>6</v>
  </rv>
  <rv s="3">
    <fb>11680.5</fb>
    <v>6</v>
  </rv>
  <rv s="3">
    <fb>357230000</fb>
    <v>7</v>
  </rv>
  <rv s="3">
    <fb>43346</fb>
    <v>5</v>
  </rv>
  <rv s="3">
    <fb>11751.8</fb>
    <v>6</v>
  </rv>
  <rv s="3">
    <fb>11567.4</fb>
    <v>6</v>
  </rv>
  <rv s="3">
    <fb>11582.35</fb>
    <v>6</v>
  </rv>
  <rv s="3">
    <fb>241727000</fb>
    <v>7</v>
  </rv>
  <rv s="3">
    <fb>43347</fb>
    <v>5</v>
  </rv>
  <rv s="3">
    <fb>11598.75</fb>
    <v>6</v>
  </rv>
  <rv s="3">
    <fb>11602.55</fb>
    <v>6</v>
  </rv>
  <rv s="3">
    <fb>11496.85</fb>
    <v>6</v>
  </rv>
  <rv s="3">
    <fb>11520.3</fb>
    <v>6</v>
  </rv>
  <rv s="3">
    <fb>262701000</fb>
    <v>7</v>
  </rv>
  <rv s="3">
    <fb>43348</fb>
    <v>5</v>
  </rv>
  <rv s="3">
    <fb>11514.85</fb>
    <v>6</v>
  </rv>
  <rv s="3">
    <fb>11542.65</fb>
    <v>6</v>
  </rv>
  <rv s="3">
    <fb>11393.85</fb>
    <v>6</v>
  </rv>
  <rv s="3">
    <fb>11476.95</fb>
    <v>6</v>
  </rv>
  <rv s="3">
    <fb>253690000</fb>
    <v>7</v>
  </rv>
  <rv s="3">
    <fb>43349</fb>
    <v>5</v>
  </rv>
  <rv s="3">
    <fb>11514.15</fb>
    <v>6</v>
  </rv>
  <rv s="3">
    <fb>11562.25</fb>
    <v>6</v>
  </rv>
  <rv s="3">
    <fb>11436.05</fb>
    <v>6</v>
  </rv>
  <rv s="3">
    <fb>11536.9</fb>
    <v>6</v>
  </rv>
  <rv s="3">
    <fb>255558000</fb>
    <v>7</v>
  </rv>
  <rv s="3">
    <fb>43350</fb>
    <v>5</v>
  </rv>
  <rv s="3">
    <fb>11558.25</fb>
    <v>6</v>
  </rv>
  <rv s="3">
    <fb>11603</fb>
    <v>6</v>
  </rv>
  <rv s="3">
    <fb>11484.4</fb>
    <v>6</v>
  </rv>
  <rv s="3">
    <fb>11589.1</fb>
    <v>6</v>
  </rv>
  <rv s="3">
    <fb>305029000</fb>
    <v>7</v>
  </rv>
  <rv s="3">
    <fb>43353</fb>
    <v>5</v>
  </rv>
  <rv s="3">
    <fb>11570.25</fb>
    <v>6</v>
  </rv>
  <rv s="3">
    <fb>11573</fb>
    <v>6</v>
  </rv>
  <rv s="3">
    <fb>11427.3</fb>
    <v>6</v>
  </rv>
  <rv s="3">
    <fb>11438.1</fb>
    <v>6</v>
  </rv>
  <rv s="3">
    <fb>295598000</fb>
    <v>7</v>
  </rv>
  <rv s="3">
    <fb>43354</fb>
    <v>5</v>
  </rv>
  <rv s="3">
    <fb>11476.85</fb>
    <v>6</v>
  </rv>
  <rv s="3">
    <fb>11479.4</fb>
    <v>6</v>
  </rv>
  <rv s="3">
    <fb>11274</fb>
    <v>6</v>
  </rv>
  <rv s="3">
    <fb>11287.5</fb>
    <v>6</v>
  </rv>
  <rv s="3">
    <fb>318093000</fb>
    <v>7</v>
  </rv>
  <rv s="3">
    <fb>43355</fb>
    <v>5</v>
  </rv>
  <rv s="3">
    <fb>11340.1</fb>
    <v>6</v>
  </rv>
  <rv s="3">
    <fb>11380.75</fb>
    <v>6</v>
  </rv>
  <rv s="3">
    <fb>11250.2</fb>
    <v>6</v>
  </rv>
  <rv s="3">
    <fb>11369.9</fb>
    <v>6</v>
  </rv>
  <rv s="3">
    <fb>276510000</fb>
    <v>7</v>
  </rv>
  <rv s="3">
    <fb>43357</fb>
    <v>5</v>
  </rv>
  <rv s="3">
    <fb>11443.5</fb>
    <v>6</v>
  </rv>
  <rv s="3">
    <fb>11523.25</fb>
    <v>6</v>
  </rv>
  <rv s="3">
    <fb>11430.55</fb>
    <v>6</v>
  </rv>
  <rv s="3">
    <fb>11515.2</fb>
    <v>6</v>
  </rv>
  <rv s="3">
    <fb>285218000</fb>
    <v>7</v>
  </rv>
  <rv s="3">
    <fb>43360</fb>
    <v>5</v>
  </rv>
  <rv s="3">
    <fb>11464.95</fb>
    <v>6</v>
  </rv>
  <rv s="3">
    <fb>11366.9</fb>
    <v>6</v>
  </rv>
  <rv s="3">
    <fb>11377.75</fb>
    <v>6</v>
  </rv>
  <rv s="3">
    <fb>207621000</fb>
    <v>7</v>
  </rv>
  <rv s="3">
    <fb>43361</fb>
    <v>5</v>
  </rv>
  <rv s="3">
    <fb>11381.55</fb>
    <v>6</v>
  </rv>
  <rv s="3">
    <fb>11411.45</fb>
    <v>6</v>
  </rv>
  <rv s="3">
    <fb>11268.95</fb>
    <v>6</v>
  </rv>
  <rv s="3">
    <fb>11278.9</fb>
    <v>6</v>
  </rv>
  <rv s="3">
    <fb>248299000</fb>
    <v>7</v>
  </rv>
  <rv s="3">
    <fb>43362</fb>
    <v>5</v>
  </rv>
  <rv s="3">
    <fb>11326.65</fb>
    <v>6</v>
  </rv>
  <rv s="3">
    <fb>11332.05</fb>
    <v>6</v>
  </rv>
  <rv s="3">
    <fb>11210.9</fb>
    <v>6</v>
  </rv>
  <rv s="3">
    <fb>11234.35</fb>
    <v>6</v>
  </rv>
  <rv s="3">
    <fb>258424000</fb>
    <v>7</v>
  </rv>
  <rv s="3">
    <fb>43364</fb>
    <v>5</v>
  </rv>
  <rv s="3">
    <fb>11271.3</fb>
    <v>6</v>
  </rv>
  <rv s="3">
    <fb>11346.8</fb>
    <v>6</v>
  </rv>
  <rv s="3">
    <fb>10866.45</fb>
    <v>6</v>
  </rv>
  <rv s="3">
    <fb>11143.1</fb>
    <v>6</v>
  </rv>
  <rv s="3">
    <fb>741153000</fb>
    <v>7</v>
  </rv>
  <rv s="3">
    <fb>43367</fb>
    <v>5</v>
  </rv>
  <rv s="3">
    <fb>11164.4</fb>
    <v>6</v>
  </rv>
  <rv s="3">
    <fb>11170.15</fb>
    <v>6</v>
  </rv>
  <rv s="3">
    <fb>10943.6</fb>
    <v>6</v>
  </rv>
  <rv s="3">
    <fb>10967.4</fb>
    <v>6</v>
  </rv>
  <rv s="3">
    <fb>398816000</fb>
    <v>7</v>
  </rv>
  <rv s="3">
    <fb>43368</fb>
    <v>5</v>
  </rv>
  <rv s="3">
    <fb>10969.95</fb>
    <v>6</v>
  </rv>
  <rv s="3">
    <fb>11080.6</fb>
    <v>6</v>
  </rv>
  <rv s="3">
    <fb>10882.85</fb>
    <v>6</v>
  </rv>
  <rv s="3">
    <fb>11067.45</fb>
    <v>6</v>
  </rv>
  <rv s="3">
    <fb>417549000</fb>
    <v>7</v>
  </rv>
  <rv s="3">
    <fb>43369</fb>
    <v>5</v>
  </rv>
  <rv s="3">
    <fb>11145.55</fb>
    <v>6</v>
  </rv>
  <rv s="3">
    <fb>10993.05</fb>
    <v>6</v>
  </rv>
  <rv s="3">
    <fb>11053.8</fb>
    <v>6</v>
  </rv>
  <rv s="3">
    <fb>351041000</fb>
    <v>7</v>
  </rv>
  <rv s="3">
    <fb>43370</fb>
    <v>5</v>
  </rv>
  <rv s="3">
    <fb>11079.8</fb>
    <v>6</v>
  </rv>
  <rv s="3">
    <fb>11089.45</fb>
    <v>6</v>
  </rv>
  <rv s="3">
    <fb>10953.35</fb>
    <v>6</v>
  </rv>
  <rv s="3">
    <fb>10977.55</fb>
    <v>6</v>
  </rv>
  <rv s="3">
    <fb>418210000</fb>
    <v>7</v>
  </rv>
  <rv s="3">
    <fb>43371</fb>
    <v>5</v>
  </rv>
  <rv s="3">
    <fb>11008.1</fb>
    <v>6</v>
  </rv>
  <rv s="3">
    <fb>11034.1</fb>
    <v>6</v>
  </rv>
  <rv s="3">
    <fb>10850.3</fb>
    <v>6</v>
  </rv>
  <rv s="3">
    <fb>10930.45</fb>
    <v>6</v>
  </rv>
  <rv s="3">
    <fb>492894000</fb>
    <v>7</v>
  </rv>
  <rv s="3">
    <fb>43374</fb>
    <v>5</v>
  </rv>
  <rv s="3">
    <fb>10930.9</fb>
    <v>6</v>
  </rv>
  <rv s="3">
    <fb>11035.65</fb>
    <v>6</v>
  </rv>
  <rv s="3">
    <fb>10821.55</fb>
    <v>6</v>
  </rv>
  <rv s="3">
    <fb>11008.3</fb>
    <v>6</v>
  </rv>
  <rv s="3">
    <fb>398987000</fb>
    <v>7</v>
  </rv>
  <rv s="3">
    <fb>43376</fb>
    <v>5</v>
  </rv>
  <rv s="3">
    <fb>10982.7</fb>
    <v>6</v>
  </rv>
  <rv s="3">
    <fb>10989.05</fb>
    <v>6</v>
  </rv>
  <rv s="3">
    <fb>10843.75</fb>
    <v>6</v>
  </rv>
  <rv s="3">
    <fb>10858.25</fb>
    <v>6</v>
  </rv>
  <rv s="3">
    <fb>398757000</fb>
    <v>7</v>
  </rv>
  <rv s="3">
    <fb>43377</fb>
    <v>5</v>
  </rv>
  <rv s="3">
    <fb>10754.7</fb>
    <v>6</v>
  </rv>
  <rv s="3">
    <fb>10547.25</fb>
    <v>6</v>
  </rv>
  <rv s="3">
    <fb>10599.25</fb>
    <v>6</v>
  </rv>
  <rv s="3">
    <fb>438202000</fb>
    <v>7</v>
  </rv>
  <rv s="3">
    <fb>43378</fb>
    <v>5</v>
  </rv>
  <rv s="3">
    <fb>10514.1</fb>
    <v>6</v>
  </rv>
  <rv s="3">
    <fb>10540.65</fb>
    <v>6</v>
  </rv>
  <rv s="3">
    <fb>10261.9</fb>
    <v>6</v>
  </rv>
  <rv s="3">
    <fb>10316.450000000001</fb>
    <v>6</v>
  </rv>
  <rv s="3">
    <fb>625154000</fb>
    <v>7</v>
  </rv>
  <rv s="3">
    <fb>43381</fb>
    <v>5</v>
  </rv>
  <rv s="3">
    <fb>10310.15</fb>
    <v>6</v>
  </rv>
  <rv s="3">
    <fb>10398.35</fb>
    <v>6</v>
  </rv>
  <rv s="3">
    <fb>10198.4</fb>
    <v>6</v>
  </rv>
  <rv s="3">
    <fb>10348.049999999999</fb>
    <v>6</v>
  </rv>
  <rv s="3">
    <fb>470279000</fb>
    <v>7</v>
  </rv>
  <rv s="3">
    <fb>43382</fb>
    <v>5</v>
  </rv>
  <rv s="3">
    <fb>10390.299999999999</fb>
    <v>6</v>
  </rv>
  <rv s="3">
    <fb>10397.6</fb>
    <v>6</v>
  </rv>
  <rv s="3">
    <fb>10279.35</fb>
    <v>6</v>
  </rv>
  <rv s="3">
    <fb>10301.049999999999</fb>
    <v>6</v>
  </rv>
  <rv s="3">
    <fb>443795000</fb>
    <v>7</v>
  </rv>
  <rv s="3">
    <fb>43383</fb>
    <v>5</v>
  </rv>
  <rv s="3">
    <fb>10331.85</fb>
    <v>6</v>
  </rv>
  <rv s="3">
    <fb>10482.35</fb>
    <v>6</v>
  </rv>
  <rv s="3">
    <fb>10318.25</fb>
    <v>6</v>
  </rv>
  <rv s="3">
    <fb>10460.1</fb>
    <v>6</v>
  </rv>
  <rv s="3">
    <fb>373844000</fb>
    <v>7</v>
  </rv>
  <rv s="3">
    <fb>43384</fb>
    <v>5</v>
  </rv>
  <rv s="3">
    <fb>10169.799999999999</fb>
    <v>6</v>
  </rv>
  <rv s="3">
    <fb>10335.950000000001</fb>
    <v>6</v>
  </rv>
  <rv s="3">
    <fb>10138.6</fb>
    <v>6</v>
  </rv>
  <rv s="3">
    <fb>10234.65</fb>
    <v>6</v>
  </rv>
  <rv s="3">
    <fb>498509000</fb>
    <v>7</v>
  </rv>
  <rv s="3">
    <fb>43385</fb>
    <v>5</v>
  </rv>
  <rv s="3">
    <fb>10331.549999999999</fb>
    <v>6</v>
  </rv>
  <rv s="3">
    <fb>10492.45</fb>
    <v>6</v>
  </rv>
  <rv s="3">
    <fb>10322.15</fb>
    <v>6</v>
  </rv>
  <rv s="3">
    <fb>10472.5</fb>
    <v>6</v>
  </rv>
  <rv s="3">
    <fb>354057000</fb>
    <v>7</v>
  </rv>
  <rv s="3">
    <fb>43388</fb>
    <v>5</v>
  </rv>
  <rv s="3">
    <fb>10524.2</fb>
    <v>6</v>
  </rv>
  <rv s="3">
    <fb>10526.3</fb>
    <v>6</v>
  </rv>
  <rv s="3">
    <fb>10410.15</fb>
    <v>6</v>
  </rv>
  <rv s="3">
    <fb>10512.5</fb>
    <v>6</v>
  </rv>
  <rv s="3">
    <fb>267518000</fb>
    <v>7</v>
  </rv>
  <rv s="3">
    <fb>43389</fb>
    <v>5</v>
  </rv>
  <rv s="3">
    <fb>10550.15</fb>
    <v>6</v>
  </rv>
  <rv s="3">
    <fb>10604.9</fb>
    <v>6</v>
  </rv>
  <rv s="3">
    <fb>10525.3</fb>
    <v>6</v>
  </rv>
  <rv s="3">
    <fb>10584.75</fb>
    <v>6</v>
  </rv>
  <rv s="3">
    <fb>273444000</fb>
    <v>7</v>
  </rv>
  <rv s="3">
    <fb>43390</fb>
    <v>5</v>
  </rv>
  <rv s="3">
    <fb>10688.7</fb>
    <v>6</v>
  </rv>
  <rv s="3">
    <fb>10710.15</fb>
    <v>6</v>
  </rv>
  <rv s="3">
    <fb>10436.450000000001</fb>
    <v>6</v>
  </rv>
  <rv s="3">
    <fb>10453.049999999999</fb>
    <v>6</v>
  </rv>
  <rv s="3">
    <fb>293587000</fb>
    <v>7</v>
  </rv>
  <rv s="3">
    <fb>43392</fb>
    <v>5</v>
  </rv>
  <rv s="3">
    <fb>10339.700000000001</fb>
    <v>6</v>
  </rv>
  <rv s="3">
    <fb>10380.1</fb>
    <v>6</v>
  </rv>
  <rv s="3">
    <fb>10249.6</fb>
    <v>6</v>
  </rv>
  <rv s="3">
    <fb>10303.549999999999</fb>
    <v>6</v>
  </rv>
  <rv s="3">
    <fb>368552000</fb>
    <v>7</v>
  </rv>
  <rv s="3">
    <fb>43395</fb>
    <v>5</v>
  </rv>
  <rv s="3">
    <fb>10405.85</fb>
    <v>6</v>
  </rv>
  <rv s="3">
    <fb>10408.549999999999</fb>
    <v>6</v>
  </rv>
  <rv s="3">
    <fb>10224</fb>
    <v>6</v>
  </rv>
  <rv s="3">
    <fb>10245.25</fb>
    <v>6</v>
  </rv>
  <rv s="3">
    <fb>306473000</fb>
    <v>7</v>
  </rv>
  <rv s="3">
    <fb>43396</fb>
    <v>5</v>
  </rv>
  <rv s="3">
    <fb>10152.6</fb>
    <v>6</v>
  </rv>
  <rv s="3">
    <fb>10222.1</fb>
    <v>6</v>
  </rv>
  <rv s="3">
    <fb>10102.35</fb>
    <v>6</v>
  </rv>
  <rv s="3">
    <fb>10146.799999999999</fb>
    <v>6</v>
  </rv>
  <rv s="3">
    <fb>312042000</fb>
    <v>7</v>
  </rv>
  <rv s="3">
    <fb>43397</fb>
    <v>5</v>
  </rv>
  <rv s="3">
    <fb>10278.15</fb>
    <v>6</v>
  </rv>
  <rv s="3">
    <fb>10290.65</fb>
    <v>6</v>
  </rv>
  <rv s="3">
    <fb>10126.700000000001</fb>
    <v>6</v>
  </rv>
  <rv s="3">
    <fb>10224.75</fb>
    <v>6</v>
  </rv>
  <rv s="3">
    <fb>362272000</fb>
    <v>7</v>
  </rv>
  <rv s="3">
    <fb>43398</fb>
    <v>5</v>
  </rv>
  <rv s="3">
    <fb>10135.049999999999</fb>
    <v>6</v>
  </rv>
  <rv s="3">
    <fb>10166.6</fb>
    <v>6</v>
  </rv>
  <rv s="3">
    <fb>10124.9</fb>
    <v>6</v>
  </rv>
  <rv s="3">
    <fb>522422000</fb>
    <v>7</v>
  </rv>
  <rv s="3">
    <fb>43399</fb>
    <v>5</v>
  </rv>
  <rv s="3">
    <fb>10122.35</fb>
    <v>6</v>
  </rv>
  <rv s="3">
    <fb>10128.85</fb>
    <v>6</v>
  </rv>
  <rv s="3">
    <fb>10004.549999999999</fb>
    <v>6</v>
  </rv>
  <rv s="3">
    <fb>10030</fb>
    <v>6</v>
  </rv>
  <rv s="3">
    <fb>375563000</fb>
    <v>7</v>
  </rv>
  <rv s="3">
    <fb>43402</fb>
    <v>5</v>
  </rv>
  <rv s="3">
    <fb>10078.1</fb>
    <v>6</v>
  </rv>
  <rv s="3">
    <fb>10275.299999999999</fb>
    <v>6</v>
  </rv>
  <rv s="3">
    <fb>10020.35</fb>
    <v>6</v>
  </rv>
  <rv s="3">
    <fb>10250.85</fb>
    <v>6</v>
  </rv>
  <rv s="3">
    <fb>375749000</fb>
    <v>7</v>
  </rv>
  <rv s="3">
    <fb>43403</fb>
    <v>5</v>
  </rv>
  <rv s="3">
    <fb>10239.4</fb>
    <v>6</v>
  </rv>
  <rv s="3">
    <fb>10285.1</fb>
    <v>6</v>
  </rv>
  <rv s="3">
    <fb>10175.35</fb>
    <v>6</v>
  </rv>
  <rv s="3">
    <fb>298754000</fb>
    <v>7</v>
  </rv>
  <rv s="3">
    <fb>43404</fb>
    <v>5</v>
  </rv>
  <rv s="3">
    <fb>10209.549999999999</fb>
    <v>6</v>
  </rv>
  <rv s="3">
    <fb>10396</fb>
    <v>6</v>
  </rv>
  <rv s="3">
    <fb>10105.1</fb>
    <v>6</v>
  </rv>
  <rv s="3">
    <fb>10386.6</fb>
    <v>6</v>
  </rv>
  <rv s="3">
    <fb>386619000</fb>
    <v>7</v>
  </rv>
  <rv s="3">
    <fb>43405</fb>
    <v>5</v>
  </rv>
  <rv s="3">
    <fb>10441.700000000001</fb>
    <v>6</v>
  </rv>
  <rv s="3">
    <fb>10441.9</fb>
    <v>6</v>
  </rv>
  <rv s="3">
    <fb>10341.9</fb>
    <v>6</v>
  </rv>
  <rv s="3">
    <fb>10380.450000000001</fb>
    <v>6</v>
  </rv>
  <rv s="3">
    <fb>359340000</fb>
    <v>7</v>
  </rv>
  <rv s="3">
    <fb>43406</fb>
    <v>5</v>
  </rv>
  <rv s="3">
    <fb>10462.299999999999</fb>
    <v>6</v>
  </rv>
  <rv s="3">
    <fb>10606.95</fb>
    <v>6</v>
  </rv>
  <rv s="3">
    <fb>10457.700000000001</fb>
    <v>6</v>
  </rv>
  <rv s="3">
    <fb>10553</fb>
    <v>6</v>
  </rv>
  <rv s="3">
    <fb>434176000</fb>
    <v>7</v>
  </rv>
  <rv s="3">
    <fb>43409</fb>
    <v>5</v>
  </rv>
  <rv s="3">
    <fb>10558.75</fb>
    <v>6</v>
  </rv>
  <rv s="3">
    <fb>10558.8</fb>
    <v>6</v>
  </rv>
  <rv s="3">
    <fb>10477</fb>
    <v>6</v>
  </rv>
  <rv s="3">
    <fb>311176000</fb>
    <v>7</v>
  </rv>
  <rv s="3">
    <fb>43410</fb>
    <v>5</v>
  </rv>
  <rv s="3">
    <fb>10552</fb>
    <v>6</v>
  </rv>
  <rv s="3">
    <fb>10600.25</fb>
    <v>6</v>
  </rv>
  <rv s="3">
    <fb>10491.45</fb>
    <v>6</v>
  </rv>
  <rv s="3">
    <fb>10530</fb>
    <v>6</v>
  </rv>
  <rv s="3">
    <fb>309879000</fb>
    <v>7</v>
  </rv>
  <rv s="3">
    <fb>43411</fb>
    <v>5</v>
  </rv>
  <rv s="3">
    <fb>10614.45</fb>
    <v>6</v>
  </rv>
  <rv s="3">
    <fb>10616.45</fb>
    <v>6</v>
  </rv>
  <rv s="3">
    <fb>10591.8</fb>
    <v>6</v>
  </rv>
  <rv s="3">
    <fb>10598.85</fb>
    <v>6</v>
  </rv>
  <rv s="3">
    <fb>2826000</fb>
    <v>7</v>
  </rv>
  <rv s="3">
    <fb>43413</fb>
    <v>5</v>
  </rv>
  <rv s="3">
    <fb>10614.7</fb>
    <v>6</v>
  </rv>
  <rv s="3">
    <fb>10619.55</fb>
    <v>6</v>
  </rv>
  <rv s="3">
    <fb>10544.85</fb>
    <v>6</v>
  </rv>
  <rv s="3">
    <fb>10585.2</fb>
    <v>6</v>
  </rv>
  <rv s="3">
    <fb>305817000</fb>
    <v>7</v>
  </rv>
  <rv s="3">
    <fb>43416</fb>
    <v>5</v>
  </rv>
  <rv s="3">
    <fb>10607.8</fb>
    <v>6</v>
  </rv>
  <rv s="3">
    <fb>10645.5</fb>
    <v>6</v>
  </rv>
  <rv s="3">
    <fb>10464.049999999999</fb>
    <v>6</v>
  </rv>
  <rv s="3">
    <fb>10482.200000000001</fb>
    <v>6</v>
  </rv>
  <rv s="3">
    <fb>267710000</fb>
    <v>7</v>
  </rv>
  <rv s="3">
    <fb>43417</fb>
    <v>5</v>
  </rv>
  <rv s="3">
    <fb>10451.9</fb>
    <v>6</v>
  </rv>
  <rv s="3">
    <fb>10596.25</fb>
    <v>6</v>
  </rv>
  <rv s="3">
    <fb>10440.549999999999</fb>
    <v>6</v>
  </rv>
  <rv s="3">
    <fb>10582.5</fb>
    <v>6</v>
  </rv>
  <rv s="3">
    <fb>262542000</fb>
    <v>7</v>
  </rv>
  <rv s="3">
    <fb>43418</fb>
    <v>5</v>
  </rv>
  <rv s="3">
    <fb>10634.9</fb>
    <v>6</v>
  </rv>
  <rv s="3">
    <fb>10651.6</fb>
    <v>6</v>
  </rv>
  <rv s="3">
    <fb>10532.7</fb>
    <v>6</v>
  </rv>
  <rv s="3">
    <fb>10576.3</fb>
    <v>6</v>
  </rv>
  <rv s="3">
    <fb>396374000</fb>
    <v>7</v>
  </rv>
  <rv s="3">
    <fb>43419</fb>
    <v>5</v>
  </rv>
  <rv s="3">
    <fb>10580.6</fb>
    <v>6</v>
  </rv>
  <rv s="3">
    <fb>10646.5</fb>
    <v>6</v>
  </rv>
  <rv s="3">
    <fb>10557.5</fb>
    <v>6</v>
  </rv>
  <rv s="3">
    <fb>306012000</fb>
    <v>7</v>
  </rv>
  <rv s="3">
    <fb>43420</fb>
    <v>5</v>
  </rv>
  <rv s="3">
    <fb>10644</fb>
    <v>6</v>
  </rv>
  <rv s="3">
    <fb>10695.15</fb>
    <v>6</v>
  </rv>
  <rv s="3">
    <fb>10631.15</fb>
    <v>6</v>
  </rv>
  <rv s="3">
    <fb>10682.2</fb>
    <v>6</v>
  </rv>
  <rv s="3">
    <fb>353385000</fb>
    <v>7</v>
  </rv>
  <rv s="3">
    <fb>43423</fb>
    <v>5</v>
  </rv>
  <rv s="3">
    <fb>10731.25</fb>
    <v>6</v>
  </rv>
  <rv s="3">
    <fb>10774.7</fb>
    <v>6</v>
  </rv>
  <rv s="3">
    <fb>10688.8</fb>
    <v>6</v>
  </rv>
  <rv s="3">
    <fb>10763.4</fb>
    <v>6</v>
  </rv>
  <rv s="3">
    <fb>280522000</fb>
    <v>7</v>
  </rv>
  <rv s="3">
    <fb>43424</fb>
    <v>5</v>
  </rv>
  <rv s="3">
    <fb>10740.1</fb>
    <v>6</v>
  </rv>
  <rv s="3">
    <fb>10740.85</fb>
    <v>6</v>
  </rv>
  <rv s="3">
    <fb>10640.85</fb>
    <v>6</v>
  </rv>
  <rv s="3">
    <fb>10656.2</fb>
    <v>6</v>
  </rv>
  <rv s="3">
    <fb>304323000</fb>
    <v>7</v>
  </rv>
  <rv s="3">
    <fb>43425</fb>
    <v>5</v>
  </rv>
  <rv s="3">
    <fb>10670.95</fb>
    <v>6</v>
  </rv>
  <rv s="3">
    <fb>10671.3</fb>
    <v>6</v>
  </rv>
  <rv s="3">
    <fb>10562.35</fb>
    <v>6</v>
  </rv>
  <rv s="3">
    <fb>10600.05</fb>
    <v>6</v>
  </rv>
  <rv s="3">
    <fb>310191000</fb>
    <v>7</v>
  </rv>
  <rv s="3">
    <fb>43426</fb>
    <v>5</v>
  </rv>
  <rv s="3">
    <fb>10612.65</fb>
    <v>6</v>
  </rv>
  <rv s="3">
    <fb>10646.25</fb>
    <v>6</v>
  </rv>
  <rv s="3">
    <fb>10512</fb>
    <v>6</v>
  </rv>
  <rv s="3">
    <fb>10526.75</fb>
    <v>6</v>
  </rv>
  <rv s="3">
    <fb>246927000</fb>
    <v>7</v>
  </rv>
  <rv s="3">
    <fb>43430</fb>
    <v>5</v>
  </rv>
  <rv s="3">
    <fb>10568.3</fb>
    <v>6</v>
  </rv>
  <rv s="3">
    <fb>10489.75</fb>
    <v>6</v>
  </rv>
  <rv s="3">
    <fb>10628.6</fb>
    <v>6</v>
  </rv>
  <rv s="3">
    <fb>332863000</fb>
    <v>7</v>
  </rv>
  <rv s="3">
    <fb>43431</fb>
    <v>5</v>
  </rv>
  <rv s="3">
    <fb>10621.45</fb>
    <v>6</v>
  </rv>
  <rv s="3">
    <fb>10596.35</fb>
    <v>6</v>
  </rv>
  <rv s="3">
    <fb>10685.6</fb>
    <v>6</v>
  </rv>
  <rv s="3">
    <fb>382834000</fb>
    <v>7</v>
  </rv>
  <rv s="3">
    <fb>43432</fb>
    <v>5</v>
  </rv>
  <rv s="3">
    <fb>10708.75</fb>
    <v>6</v>
  </rv>
  <rv s="3">
    <fb>10757.8</fb>
    <v>6</v>
  </rv>
  <rv s="3">
    <fb>10699.85</fb>
    <v>6</v>
  </rv>
  <rv s="3">
    <fb>10728.85</fb>
    <v>6</v>
  </rv>
  <rv s="3">
    <fb>437627000</fb>
    <v>7</v>
  </rv>
  <rv s="3">
    <fb>43433</fb>
    <v>5</v>
  </rv>
  <rv s="3">
    <fb>10808.7</fb>
    <v>6</v>
  </rv>
  <rv s="3">
    <fb>10883.05</fb>
    <v>6</v>
  </rv>
  <rv s="3">
    <fb>10782.35</fb>
    <v>6</v>
  </rv>
  <rv s="3">
    <fb>10858.7</fb>
    <v>6</v>
  </rv>
  <rv s="3">
    <fb>712651000</fb>
    <v>7</v>
  </rv>
  <rv s="3">
    <fb>43434</fb>
    <v>5</v>
  </rv>
  <rv s="3">
    <fb>10892.1</fb>
    <v>6</v>
  </rv>
  <rv s="3">
    <fb>10922.45</fb>
    <v>6</v>
  </rv>
  <rv s="3">
    <fb>10835.1</fb>
    <v>6</v>
  </rv>
  <rv s="3">
    <fb>10876.75</fb>
    <v>6</v>
  </rv>
  <rv s="3">
    <fb>467857000</fb>
    <v>7</v>
  </rv>
  <rv s="3">
    <fb>43437</fb>
    <v>5</v>
  </rv>
  <rv s="3">
    <fb>10930.7</fb>
    <v>6</v>
  </rv>
  <rv s="3">
    <fb>10941.2</fb>
    <v>6</v>
  </rv>
  <rv s="3">
    <fb>10845.35</fb>
    <v>6</v>
  </rv>
  <rv s="3">
    <fb>10883.75</fb>
    <v>6</v>
  </rv>
  <rv s="3">
    <fb>422359000</fb>
    <v>7</v>
  </rv>
  <rv s="3">
    <fb>43438</fb>
    <v>5</v>
  </rv>
  <rv s="3">
    <fb>10877.1</fb>
    <v>6</v>
  </rv>
  <rv s="3">
    <fb>10890.95</fb>
    <v>6</v>
  </rv>
  <rv s="3">
    <fb>10833.35</fb>
    <v>6</v>
  </rv>
  <rv s="3">
    <fb>10869.5</fb>
    <v>6</v>
  </rv>
  <rv s="3">
    <fb>332137000</fb>
    <v>7</v>
  </rv>
  <rv s="3">
    <fb>43439</fb>
    <v>5</v>
  </rv>
  <rv s="3">
    <fb>10820.45</fb>
    <v>6</v>
  </rv>
  <rv s="3">
    <fb>10821.05</fb>
    <v>6</v>
  </rv>
  <rv s="3">
    <fb>10747.95</fb>
    <v>6</v>
  </rv>
  <rv s="3">
    <fb>10782.9</fb>
    <v>6</v>
  </rv>
  <rv s="3">
    <fb>322020000</fb>
    <v>7</v>
  </rv>
  <rv s="3">
    <fb>43440</fb>
    <v>5</v>
  </rv>
  <rv s="3">
    <fb>10718.15</fb>
    <v>6</v>
  </rv>
  <rv s="3">
    <fb>10722.65</fb>
    <v>6</v>
  </rv>
  <rv s="3">
    <fb>10588.25</fb>
    <v>6</v>
  </rv>
  <rv s="3">
    <fb>10601.15</fb>
    <v>6</v>
  </rv>
  <rv s="3">
    <fb>328275000</fb>
    <v>7</v>
  </rv>
  <rv s="3">
    <fb>43441</fb>
    <v>5</v>
  </rv>
  <rv s="3">
    <fb>10644.8</fb>
    <v>6</v>
  </rv>
  <rv s="3">
    <fb>10704.55</fb>
    <v>6</v>
  </rv>
  <rv s="3">
    <fb>10599.35</fb>
    <v>6</v>
  </rv>
  <rv s="3">
    <fb>10693.7</fb>
    <v>6</v>
  </rv>
  <rv s="3">
    <fb>335850000</fb>
    <v>7</v>
  </rv>
  <rv s="3">
    <fb>43444</fb>
    <v>5</v>
  </rv>
  <rv s="3">
    <fb>10508.7</fb>
    <v>6</v>
  </rv>
  <rv s="3">
    <fb>10474.950000000001</fb>
    <v>6</v>
  </rv>
  <rv s="3">
    <fb>10488.45</fb>
    <v>6</v>
  </rv>
  <rv s="3">
    <fb>393097000</fb>
    <v>7</v>
  </rv>
  <rv s="3">
    <fb>43445</fb>
    <v>5</v>
  </rv>
  <rv s="3">
    <fb>10350.049999999999</fb>
    <v>6</v>
  </rv>
  <rv s="3">
    <fb>10567.15</fb>
    <v>6</v>
  </rv>
  <rv s="3">
    <fb>10333.85</fb>
    <v>6</v>
  </rv>
  <rv s="3">
    <fb>10549.15</fb>
    <v>6</v>
  </rv>
  <rv s="3">
    <fb>438699000</fb>
    <v>7</v>
  </rv>
  <rv s="3">
    <fb>43446</fb>
    <v>5</v>
  </rv>
  <rv s="3">
    <fb>10591</fb>
    <v>6</v>
  </rv>
  <rv s="3">
    <fb>10752.2</fb>
    <v>6</v>
  </rv>
  <rv s="3">
    <fb>10560.8</fb>
    <v>6</v>
  </rv>
  <rv s="3">
    <fb>10737.6</fb>
    <v>6</v>
  </rv>
  <rv s="3">
    <fb>371697000</fb>
    <v>7</v>
  </rv>
  <rv s="3">
    <fb>43447</fb>
    <v>5</v>
  </rv>
  <rv s="3">
    <fb>10810.75</fb>
    <v>6</v>
  </rv>
  <rv s="3">
    <fb>10838.6</fb>
    <v>6</v>
  </rv>
  <rv s="3">
    <fb>10749.5</fb>
    <v>6</v>
  </rv>
  <rv s="3">
    <fb>10791.55</fb>
    <v>6</v>
  </rv>
  <rv s="3">
    <fb>387810000</fb>
    <v>7</v>
  </rv>
  <rv s="3">
    <fb>43448</fb>
    <v>5</v>
  </rv>
  <rv s="3">
    <fb>10784.5</fb>
    <v>6</v>
  </rv>
  <rv s="3">
    <fb>10815.75</fb>
    <v>6</v>
  </rv>
  <rv s="3">
    <fb>10752.1</fb>
    <v>6</v>
  </rv>
  <rv s="3">
    <fb>10805.45</fb>
    <v>6</v>
  </rv>
  <rv s="3">
    <fb>350579000</fb>
    <v>7</v>
  </rv>
  <rv s="3">
    <fb>43451</fb>
    <v>5</v>
  </rv>
  <rv s="3">
    <fb>10853.2</fb>
    <v>6</v>
  </rv>
  <rv s="3">
    <fb>10900.35</fb>
    <v>6</v>
  </rv>
  <rv s="3">
    <fb>10844.85</fb>
    <v>6</v>
  </rv>
  <rv s="3">
    <fb>10888.35</fb>
    <v>6</v>
  </rv>
  <rv s="3">
    <fb>306146000</fb>
    <v>7</v>
  </rv>
  <rv s="3">
    <fb>43452</fb>
    <v>5</v>
  </rv>
  <rv s="3">
    <fb>10850.9</fb>
    <v>6</v>
  </rv>
  <rv s="3">
    <fb>10915.4</fb>
    <v>6</v>
  </rv>
  <rv s="3">
    <fb>10819.1</fb>
    <v>6</v>
  </rv>
  <rv s="3">
    <fb>10908.7</fb>
    <v>6</v>
  </rv>
  <rv s="3">
    <fb>294942000</fb>
    <v>7</v>
  </rv>
  <rv s="3">
    <fb>43453</fb>
    <v>5</v>
  </rv>
  <rv s="3">
    <fb>10930.55</fb>
    <v>6</v>
  </rv>
  <rv s="3">
    <fb>10985.15</fb>
    <v>6</v>
  </rv>
  <rv s="3">
    <fb>10928</fb>
    <v>6</v>
  </rv>
  <rv s="3">
    <fb>10967.3</fb>
    <v>6</v>
  </rv>
  <rv s="3">
    <fb>321802000</fb>
    <v>7</v>
  </rv>
  <rv s="3">
    <fb>43454</fb>
    <v>5</v>
  </rv>
  <rv s="3">
    <fb>10885.2</fb>
    <v>6</v>
  </rv>
  <rv s="3">
    <fb>10962.55</fb>
    <v>6</v>
  </rv>
  <rv s="3">
    <fb>10880.05</fb>
    <v>6</v>
  </rv>
  <rv s="3">
    <fb>10951.7</fb>
    <v>6</v>
  </rv>
  <rv s="3">
    <fb>328803000</fb>
    <v>7</v>
  </rv>
  <rv s="3">
    <fb>43455</fb>
    <v>5</v>
  </rv>
  <rv s="3">
    <fb>10944.25</fb>
    <v>6</v>
  </rv>
  <rv s="3">
    <fb>10963.65</fb>
    <v>6</v>
  </rv>
  <rv s="3">
    <fb>10738.65</fb>
    <v>6</v>
  </rv>
  <rv s="3">
    <fb>10754</fb>
    <v>6</v>
  </rv>
  <rv s="3">
    <fb>389235000</fb>
    <v>7</v>
  </rv>
  <rv s="3">
    <fb>43458</fb>
    <v>5</v>
  </rv>
  <rv s="3">
    <fb>10780.9</fb>
    <v>6</v>
  </rv>
  <rv s="3">
    <fb>10782.3</fb>
    <v>6</v>
  </rv>
  <rv s="3">
    <fb>10649.25</fb>
    <v>6</v>
  </rv>
  <rv s="3">
    <fb>10663.5</fb>
    <v>6</v>
  </rv>
  <rv s="3">
    <fb>230291000</fb>
    <v>7</v>
  </rv>
  <rv s="3">
    <fb>43460</fb>
    <v>5</v>
  </rv>
  <rv s="3">
    <fb>10635.45</fb>
    <v>6</v>
  </rv>
  <rv s="3">
    <fb>10747.5</fb>
    <v>6</v>
  </rv>
  <rv s="3">
    <fb>10729.85</fb>
    <v>6</v>
  </rv>
  <rv s="3">
    <fb>271943000</fb>
    <v>7</v>
  </rv>
  <rv s="3">
    <fb>43461</fb>
    <v>5</v>
  </rv>
  <rv s="3">
    <fb>10817.9</fb>
    <v>6</v>
  </rv>
  <rv s="3">
    <fb>10834.2</fb>
    <v>6</v>
  </rv>
  <rv s="3">
    <fb>10764.45</fb>
    <v>6</v>
  </rv>
  <rv s="3">
    <fb>10779.8</fb>
    <v>6</v>
  </rv>
  <rv s="3">
    <fb>470160000</fb>
    <v>7</v>
  </rv>
  <rv s="3">
    <fb>43462</fb>
    <v>5</v>
  </rv>
  <rv s="3">
    <fb>10820.95</fb>
    <v>6</v>
  </rv>
  <rv s="3">
    <fb>10893.6</fb>
    <v>6</v>
  </rv>
  <rv s="3">
    <fb>10817.15</fb>
    <v>6</v>
  </rv>
  <rv s="3">
    <fb>10859.9</fb>
    <v>6</v>
  </rv>
  <rv s="3">
    <fb>253087000</fb>
    <v>7</v>
  </rv>
  <rv s="3">
    <fb>43465</fb>
    <v>5</v>
  </rv>
  <rv s="3">
    <fb>10913.2</fb>
    <v>6</v>
  </rv>
  <rv s="3">
    <fb>10923.55</fb>
    <v>6</v>
  </rv>
  <rv s="3">
    <fb>10862.55</fb>
    <v>6</v>
  </rv>
  <rv s="3">
    <fb>186495000</fb>
    <v>7</v>
  </rv>
  <rv s="3">
    <fb>43466</fb>
    <v>5</v>
  </rv>
  <rv s="3">
    <fb>10881.7</fb>
    <v>6</v>
  </rv>
  <rv s="3">
    <fb>10923.6</fb>
    <v>6</v>
  </rv>
  <rv s="3">
    <fb>10807.1</fb>
    <v>6</v>
  </rv>
  <rv s="3">
    <fb>10910.1</fb>
    <v>6</v>
  </rv>
  <rv s="3">
    <fb>159405000</fb>
    <v>7</v>
  </rv>
  <rv s="3">
    <fb>43467</fb>
    <v>5</v>
  </rv>
  <rv s="3">
    <fb>10868.85</fb>
    <v>6</v>
  </rv>
  <rv s="3">
    <fb>10895.35</fb>
    <v>6</v>
  </rv>
  <rv s="3">
    <fb>10792.5</fb>
    <v>6</v>
  </rv>
  <rv s="3">
    <fb>309666000</fb>
    <v>7</v>
  </rv>
  <rv s="3">
    <fb>43468</fb>
    <v>5</v>
  </rv>
  <rv s="3">
    <fb>10796.8</fb>
    <v>6</v>
  </rv>
  <rv s="3">
    <fb>10814.05</fb>
    <v>6</v>
  </rv>
  <rv s="3">
    <fb>10661.25</fb>
    <v>6</v>
  </rv>
  <rv s="3">
    <fb>10672.25</fb>
    <v>6</v>
  </rv>
  <rv s="3">
    <fb>286242000</fb>
    <v>7</v>
  </rv>
  <rv s="3">
    <fb>43469</fb>
    <v>5</v>
  </rv>
  <rv s="3">
    <fb>10741.05</fb>
    <v>6</v>
  </rv>
  <rv s="3">
    <fb>10628.65</fb>
    <v>6</v>
  </rv>
  <rv s="3">
    <fb>10727.35</fb>
    <v>6</v>
  </rv>
  <rv s="3">
    <fb>296597000</fb>
    <v>7</v>
  </rv>
  <rv s="3">
    <fb>43472</fb>
    <v>5</v>
  </rv>
  <rv s="3">
    <fb>10804.85</fb>
    <v>6</v>
  </rv>
  <rv s="3">
    <fb>10835.95</fb>
    <v>6</v>
  </rv>
  <rv s="3">
    <fb>10750.15</fb>
    <v>6</v>
  </rv>
  <rv s="3">
    <fb>10771.8</fb>
    <v>6</v>
  </rv>
  <rv s="3">
    <fb>269371000</fb>
    <v>7</v>
  </rv>
  <rv s="3">
    <fb>43473</fb>
    <v>5</v>
  </rv>
  <rv s="3">
    <fb>10786.25</fb>
    <v>6</v>
  </rv>
  <rv s="3">
    <fb>10818.45</fb>
    <v>6</v>
  </rv>
  <rv s="3">
    <fb>10733.25</fb>
    <v>6</v>
  </rv>
  <rv s="3">
    <fb>10802.15</fb>
    <v>6</v>
  </rv>
  <rv s="3">
    <fb>277698000</fb>
    <v>7</v>
  </rv>
  <rv s="3">
    <fb>43474</fb>
    <v>5</v>
  </rv>
  <rv s="3">
    <fb>10862.4</fb>
    <v>6</v>
  </rv>
  <rv s="3">
    <fb>10870.4</fb>
    <v>6</v>
  </rv>
  <rv s="3">
    <fb>10749.4</fb>
    <v>6</v>
  </rv>
  <rv s="3">
    <fb>10855.15</fb>
    <v>6</v>
  </rv>
  <rv s="3">
    <fb>333011000</fb>
    <v>7</v>
  </rv>
  <rv s="3">
    <fb>43475</fb>
    <v>5</v>
  </rv>
  <rv s="3">
    <fb>10859.35</fb>
    <v>6</v>
  </rv>
  <rv s="3">
    <fb>10801.8</fb>
    <v>6</v>
  </rv>
  <rv s="3">
    <fb>10821.6</fb>
    <v>6</v>
  </rv>
  <rv s="3">
    <fb>254365000</fb>
    <v>7</v>
  </rv>
  <rv s="3">
    <fb>43476</fb>
    <v>5</v>
  </rv>
  <rv s="3">
    <fb>10834.75</fb>
    <v>6</v>
  </rv>
  <rv s="3">
    <fb>10850.15</fb>
    <v>6</v>
  </rv>
  <rv s="3">
    <fb>10739.4</fb>
    <v>6</v>
  </rv>
  <rv s="3">
    <fb>10794.95</fb>
    <v>6</v>
  </rv>
  <rv s="3">
    <fb>260792000</fb>
    <v>7</v>
  </rv>
  <rv s="3">
    <fb>43479</fb>
    <v>5</v>
  </rv>
  <rv s="3">
    <fb>10807</fb>
    <v>6</v>
  </rv>
  <rv s="3">
    <fb>10808</fb>
    <v>6</v>
  </rv>
  <rv s="3">
    <fb>10692.35</fb>
    <v>6</v>
  </rv>
  <rv s="3">
    <fb>298774000</fb>
    <v>7</v>
  </rv>
  <rv s="3">
    <fb>43480</fb>
    <v>5</v>
  </rv>
  <rv s="3">
    <fb>10777.55</fb>
    <v>6</v>
  </rv>
  <rv s="3">
    <fb>10896.95</fb>
    <v>6</v>
  </rv>
  <rv s="3">
    <fb>10886.8</fb>
    <v>6</v>
  </rv>
  <rv s="3">
    <fb>310737000</fb>
    <v>7</v>
  </rv>
  <rv s="3">
    <fb>43481</fb>
    <v>5</v>
  </rv>
  <rv s="3">
    <fb>10899.65</fb>
    <v>6</v>
  </rv>
  <rv s="3">
    <fb>10928.15</fb>
    <v>6</v>
  </rv>
  <rv s="3">
    <fb>10876.9</fb>
    <v>6</v>
  </rv>
  <rv s="3">
    <fb>10890.3</fb>
    <v>6</v>
  </rv>
  <rv s="3">
    <fb>276539000</fb>
    <v>7</v>
  </rv>
  <rv s="3">
    <fb>43482</fb>
    <v>5</v>
  </rv>
  <rv s="3">
    <fb>10920.85</fb>
    <v>6</v>
  </rv>
  <rv s="3">
    <fb>10930.65</fb>
    <v>6</v>
  </rv>
  <rv s="3">
    <fb>10844.65</fb>
    <v>6</v>
  </rv>
  <rv s="3">
    <fb>10905.2</fb>
    <v>6</v>
  </rv>
  <rv s="3">
    <fb>271676000</fb>
    <v>7</v>
  </rv>
  <rv s="3">
    <fb>43483</fb>
    <v>5</v>
  </rv>
  <rv s="3">
    <fb>10914.85</fb>
    <v>6</v>
  </rv>
  <rv s="3">
    <fb>10928.2</fb>
    <v>6</v>
  </rv>
  <rv s="3">
    <fb>10852.2</fb>
    <v>6</v>
  </rv>
  <rv s="3">
    <fb>10906.95</fb>
    <v>6</v>
  </rv>
  <rv s="3">
    <fb>323814000</fb>
    <v>7</v>
  </rv>
  <rv s="3">
    <fb>43486</fb>
    <v>5</v>
  </rv>
  <rv s="3">
    <fb>10919.35</fb>
    <v>6</v>
  </rv>
  <rv s="3">
    <fb>10987.45</fb>
    <v>6</v>
  </rv>
  <rv s="3">
    <fb>10885.75</fb>
    <v>6</v>
  </rv>
  <rv s="3">
    <fb>10961.85</fb>
    <v>6</v>
  </rv>
  <rv s="3">
    <fb>288829000</fb>
    <v>7</v>
  </rv>
  <rv s="3">
    <fb>43487</fb>
    <v>5</v>
  </rv>
  <rv s="3">
    <fb>10949.8</fb>
    <v>6</v>
  </rv>
  <rv s="3">
    <fb>10864.15</fb>
    <v>6</v>
  </rv>
  <rv s="3">
    <fb>10922.75</fb>
    <v>6</v>
  </rv>
  <rv s="3">
    <fb>300768000</fb>
    <v>7</v>
  </rv>
  <rv s="3">
    <fb>43488</fb>
    <v>5</v>
  </rv>
  <rv s="3">
    <fb>10931.05</fb>
    <v>6</v>
  </rv>
  <rv s="3">
    <fb>10944.8</fb>
    <v>6</v>
  </rv>
  <rv s="3">
    <fb>10811.95</fb>
    <v>6</v>
  </rv>
  <rv s="3">
    <fb>10831.5</fb>
    <v>6</v>
  </rv>
  <rv s="3">
    <fb>298876000</fb>
    <v>7</v>
  </rv>
  <rv s="3">
    <fb>43489</fb>
    <v>5</v>
  </rv>
  <rv s="3">
    <fb>10844.05</fb>
    <v>6</v>
  </rv>
  <rv s="3">
    <fb>10866.6</fb>
    <v>6</v>
  </rv>
  <rv s="3">
    <fb>10798.65</fb>
    <v>6</v>
  </rv>
  <rv s="3">
    <fb>10849.8</fb>
    <v>6</v>
  </rv>
  <rv s="3">
    <fb>361082000</fb>
    <v>7</v>
  </rv>
  <rv s="3">
    <fb>43490</fb>
    <v>5</v>
  </rv>
  <rv s="3">
    <fb>10859.75</fb>
    <v>6</v>
  </rv>
  <rv s="3">
    <fb>10931.7</fb>
    <v>6</v>
  </rv>
  <rv s="3">
    <fb>10756.45</fb>
    <v>6</v>
  </rv>
  <rv s="3">
    <fb>10780.55</fb>
    <v>6</v>
  </rv>
  <rv s="3">
    <fb>463445000</fb>
    <v>7</v>
  </rv>
  <rv s="3">
    <fb>43493</fb>
    <v>5</v>
  </rv>
  <rv s="3">
    <fb>10792.45</fb>
    <v>6</v>
  </rv>
  <rv s="3">
    <fb>10804.45</fb>
    <v>6</v>
  </rv>
  <rv s="3">
    <fb>10630.95</fb>
    <v>6</v>
  </rv>
  <rv s="3">
    <fb>10661.55</fb>
    <v>6</v>
  </rv>
  <rv s="3">
    <fb>419683000</fb>
    <v>7</v>
  </rv>
  <rv s="3">
    <fb>43494</fb>
    <v>5</v>
  </rv>
  <rv s="3">
    <fb>10653.7</fb>
    <v>6</v>
  </rv>
  <rv s="3">
    <fb>10690.35</fb>
    <v>6</v>
  </rv>
  <rv s="3">
    <fb>10583.65</fb>
    <v>6</v>
  </rv>
  <rv s="3">
    <fb>10652.2</fb>
    <v>6</v>
  </rv>
  <rv s="3">
    <fb>356909000</fb>
    <v>7</v>
  </rv>
  <rv s="3">
    <fb>43495</fb>
    <v>5</v>
  </rv>
  <rv s="3">
    <fb>10702.25</fb>
    <v>6</v>
  </rv>
  <rv s="3">
    <fb>10710.2</fb>
    <v>6</v>
  </rv>
  <rv s="3">
    <fb>10651.8</fb>
    <v>6</v>
  </rv>
  <rv s="3">
    <fb>410108000</fb>
    <v>7</v>
  </rv>
  <rv s="3">
    <fb>43496</fb>
    <v>5</v>
  </rv>
  <rv s="3">
    <fb>10690.55</fb>
    <v>6</v>
  </rv>
  <rv s="3">
    <fb>10838.05</fb>
    <v>6</v>
  </rv>
  <rv s="3">
    <fb>10678.55</fb>
    <v>6</v>
  </rv>
  <rv s="3">
    <fb>10830.95</fb>
    <v>6</v>
  </rv>
  <rv s="3">
    <fb>604818000</fb>
    <v>7</v>
  </rv>
  <rv s="3">
    <fb>43497</fb>
    <v>5</v>
  </rv>
  <rv s="3">
    <fb>10851.35</fb>
    <v>6</v>
  </rv>
  <rv s="3">
    <fb>10983.45</fb>
    <v>6</v>
  </rv>
  <rv s="3">
    <fb>10813.45</fb>
    <v>6</v>
  </rv>
  <rv s="3">
    <fb>10893.65</fb>
    <v>6</v>
  </rv>
  <rv s="3">
    <fb>482273000</fb>
    <v>7</v>
  </rv>
  <rv s="3">
    <fb>43500</fb>
    <v>5</v>
  </rv>
  <rv s="3">
    <fb>10927.9</fb>
    <v>6</v>
  </rv>
  <rv s="3">
    <fb>10814.15</fb>
    <v>6</v>
  </rv>
  <rv s="3">
    <fb>10912.25</fb>
    <v>6</v>
  </rv>
  <rv s="3">
    <fb>318300000</fb>
    <v>7</v>
  </rv>
  <rv s="3">
    <fb>43501</fb>
    <v>5</v>
  </rv>
  <rv s="3">
    <fb>10908.65</fb>
    <v>6</v>
  </rv>
  <rv s="3">
    <fb>10956.7</fb>
    <v>6</v>
  </rv>
  <rv s="3">
    <fb>10886.7</fb>
    <v>6</v>
  </rv>
  <rv s="3">
    <fb>10934.35</fb>
    <v>6</v>
  </rv>
  <rv s="3">
    <fb>268095000</fb>
    <v>7</v>
  </rv>
  <rv s="3">
    <fb>43502</fb>
    <v>5</v>
  </rv>
  <rv s="3">
    <fb>10965.1</fb>
    <v>6</v>
  </rv>
  <rv s="3">
    <fb>11072.6</fb>
    <v>6</v>
  </rv>
  <rv s="3">
    <fb>10962.7</fb>
    <v>6</v>
  </rv>
  <rv s="3">
    <fb>11062.45</fb>
    <v>6</v>
  </rv>
  <rv s="3">
    <fb>298510000</fb>
    <v>7</v>
  </rv>
  <rv s="3">
    <fb>43503</fb>
    <v>5</v>
  </rv>
  <rv s="3">
    <fb>11070.45</fb>
    <v>6</v>
  </rv>
  <rv s="3">
    <fb>11118.1</fb>
    <v>6</v>
  </rv>
  <rv s="3">
    <fb>11043.6</fb>
    <v>6</v>
  </rv>
  <rv s="3">
    <fb>11069.4</fb>
    <v>6</v>
  </rv>
  <rv s="3">
    <fb>263544000</fb>
    <v>7</v>
  </rv>
  <rv s="3">
    <fb>43504</fb>
    <v>5</v>
  </rv>
  <rv s="3">
    <fb>11023.5</fb>
    <v>6</v>
  </rv>
  <rv s="3">
    <fb>11041.2</fb>
    <v>6</v>
  </rv>
  <rv s="3">
    <fb>10925.45</fb>
    <v>6</v>
  </rv>
  <rv s="3">
    <fb>352787000</fb>
    <v>7</v>
  </rv>
  <rv s="3">
    <fb>43507</fb>
    <v>5</v>
  </rv>
  <rv s="3">
    <fb>10857.1</fb>
    <v>6</v>
  </rv>
  <rv s="3">
    <fb>10888.8</fb>
    <v>6</v>
  </rv>
  <rv s="3">
    <fb>285985000</fb>
    <v>7</v>
  </rv>
  <rv s="3">
    <fb>43508</fb>
    <v>5</v>
  </rv>
  <rv s="3">
    <fb>10879.7</fb>
    <v>6</v>
  </rv>
  <rv s="3">
    <fb>10910.9</fb>
    <v>6</v>
  </rv>
  <rv s="3">
    <fb>10823.8</fb>
    <v>6</v>
  </rv>
  <rv s="3">
    <fb>10831.4</fb>
    <v>6</v>
  </rv>
  <rv s="3">
    <fb>292315000</fb>
    <v>7</v>
  </rv>
  <rv s="3">
    <fb>43509</fb>
    <v>5</v>
  </rv>
  <rv s="3">
    <fb>10870.55</fb>
    <v>6</v>
  </rv>
  <rv s="3">
    <fb>10891.65</fb>
    <v>6</v>
  </rv>
  <rv s="3">
    <fb>10772.1</fb>
    <v>6</v>
  </rv>
  <rv s="3">
    <fb>10793.65</fb>
    <v>6</v>
  </rv>
  <rv s="3">
    <fb>321959000</fb>
    <v>7</v>
  </rv>
  <rv s="3">
    <fb>43510</fb>
    <v>5</v>
  </rv>
  <rv s="3">
    <fb>10786.1</fb>
    <v>6</v>
  </rv>
  <rv s="3">
    <fb>10792.7</fb>
    <v>6</v>
  </rv>
  <rv s="3">
    <fb>10718.75</fb>
    <v>6</v>
  </rv>
  <rv s="3">
    <fb>10746.05</fb>
    <v>6</v>
  </rv>
  <rv s="3">
    <fb>627041000</fb>
    <v>7</v>
  </rv>
  <rv s="3">
    <fb>43511</fb>
    <v>5</v>
  </rv>
  <rv s="3">
    <fb>10780.25</fb>
    <v>6</v>
  </rv>
  <rv s="3">
    <fb>10785.75</fb>
    <v>6</v>
  </rv>
  <rv s="3">
    <fb>10724.4</fb>
    <v>6</v>
  </rv>
  <rv s="3">
    <fb>521877000</fb>
    <v>7</v>
  </rv>
  <rv s="3">
    <fb>43514</fb>
    <v>5</v>
  </rv>
  <rv s="3">
    <fb>10759.9</fb>
    <v>6</v>
  </rv>
  <rv s="3">
    <fb>10640.95</fb>
    <v>6</v>
  </rv>
  <rv s="3">
    <fb>345440000</fb>
    <v>7</v>
  </rv>
  <rv s="3">
    <fb>43515</fb>
    <v>5</v>
  </rv>
  <rv s="3">
    <fb>10636.7</fb>
    <v>6</v>
  </rv>
  <rv s="3">
    <fb>10722.85</fb>
    <v>6</v>
  </rv>
  <rv s="3">
    <fb>10585.65</fb>
    <v>6</v>
  </rv>
  <rv s="3">
    <fb>10604.35</fb>
    <v>6</v>
  </rv>
  <rv s="3">
    <fb>291507000</fb>
    <v>7</v>
  </rv>
  <rv s="3">
    <fb>43516</fb>
    <v>5</v>
  </rv>
  <rv s="3">
    <fb>10655.45</fb>
    <v>6</v>
  </rv>
  <rv s="3">
    <fb>10752.7</fb>
    <v>6</v>
  </rv>
  <rv s="3">
    <fb>10646.4</fb>
    <v>6</v>
  </rv>
  <rv s="3">
    <fb>10735.45</fb>
    <v>6</v>
  </rv>
  <rv s="3">
    <fb>289195000</fb>
    <v>7</v>
  </rv>
  <rv s="3">
    <fb>43517</fb>
    <v>5</v>
  </rv>
  <rv s="3">
    <fb>10744.1</fb>
    <v>6</v>
  </rv>
  <rv s="3">
    <fb>10808.85</fb>
    <v>6</v>
  </rv>
  <rv s="3">
    <fb>10721.5</fb>
    <v>6</v>
  </rv>
  <rv s="3">
    <fb>10789.85</fb>
    <v>6</v>
  </rv>
  <rv s="3">
    <fb>279585000</fb>
    <v>7</v>
  </rv>
  <rv s="3">
    <fb>43518</fb>
    <v>5</v>
  </rv>
  <rv s="3">
    <fb>10782.7</fb>
    <v>6</v>
  </rv>
  <rv s="3">
    <fb>10801.55</fb>
    <v>6</v>
  </rv>
  <rv s="3">
    <fb>10758.4</fb>
    <v>6</v>
  </rv>
  <rv s="3">
    <fb>10791.65</fb>
    <v>6</v>
  </rv>
  <rv s="3">
    <fb>396847000</fb>
    <v>7</v>
  </rv>
  <rv s="3">
    <fb>43521</fb>
    <v>5</v>
  </rv>
  <rv s="3">
    <fb>10813.25</fb>
    <v>6</v>
  </rv>
  <rv s="3">
    <fb>10887.1</fb>
    <v>6</v>
  </rv>
  <rv s="3">
    <fb>10788.05</fb>
    <v>6</v>
  </rv>
  <rv s="3">
    <fb>10880.1</fb>
    <v>6</v>
  </rv>
  <rv s="3">
    <fb>385905000</fb>
    <v>7</v>
  </rv>
  <rv s="3">
    <fb>43522</fb>
    <v>5</v>
  </rv>
  <rv s="3">
    <fb>10775.3</fb>
    <v>6</v>
  </rv>
  <rv s="3">
    <fb>10888.75</fb>
    <v>6</v>
  </rv>
  <rv s="3">
    <fb>10729.3</fb>
    <v>6</v>
  </rv>
  <rv s="3">
    <fb>10835.3</fb>
    <v>6</v>
  </rv>
  <rv s="3">
    <fb>414954000</fb>
    <v>7</v>
  </rv>
  <rv s="3">
    <fb>43523</fb>
    <v>5</v>
  </rv>
  <rv s="3">
    <fb>10881.2</fb>
    <v>6</v>
  </rv>
  <rv s="3">
    <fb>10939.7</fb>
    <v>6</v>
  </rv>
  <rv s="3">
    <fb>10751.2</fb>
    <v>6</v>
  </rv>
  <rv s="3">
    <fb>10806.65</fb>
    <v>6</v>
  </rv>
  <rv s="3">
    <fb>381080000</fb>
    <v>7</v>
  </rv>
  <rv s="3">
    <fb>43524</fb>
    <v>5</v>
  </rv>
  <rv s="3">
    <fb>10865.7</fb>
    <v>6</v>
  </rv>
  <rv s="3">
    <fb>10784.85</fb>
    <v>6</v>
  </rv>
  <rv s="3">
    <fb>644159000</fb>
    <v>7</v>
  </rv>
  <rv s="3">
    <fb>43525</fb>
    <v>5</v>
  </rv>
  <rv s="3">
    <fb>10877.9</fb>
    <v>6</v>
  </rv>
  <rv s="3">
    <fb>10823.1</fb>
    <v>6</v>
  </rv>
  <rv s="3">
    <fb>10863.5</fb>
    <v>6</v>
  </rv>
  <rv s="3">
    <fb>308526000</fb>
    <v>7</v>
  </rv>
  <rv s="3">
    <fb>43529</fb>
    <v>5</v>
  </rv>
  <rv s="3">
    <fb>10864.85</fb>
    <v>6</v>
  </rv>
  <rv s="3">
    <fb>10994.9</fb>
    <v>6</v>
  </rv>
  <rv s="3">
    <fb>373220000</fb>
    <v>7</v>
  </rv>
  <rv s="3">
    <fb>43530</fb>
    <v>5</v>
  </rv>
  <rv s="3">
    <fb>11024.85</fb>
    <v>6</v>
  </rv>
  <rv s="3">
    <fb>11062.3</fb>
    <v>6</v>
  </rv>
  <rv s="3">
    <fb>10998.85</fb>
    <v>6</v>
  </rv>
  <rv s="3">
    <fb>11053</fb>
    <v>6</v>
  </rv>
  <rv s="3">
    <fb>372551000</fb>
    <v>7</v>
  </rv>
  <rv s="3">
    <fb>43531</fb>
    <v>5</v>
  </rv>
  <rv s="3">
    <fb>11077.95</fb>
    <v>6</v>
  </rv>
  <rv s="3">
    <fb>11089.05</fb>
    <v>6</v>
  </rv>
  <rv s="3">
    <fb>11027.1</fb>
    <v>6</v>
  </rv>
  <rv s="3">
    <fb>11058.2</fb>
    <v>6</v>
  </rv>
  <rv s="3">
    <fb>321209000</fb>
    <v>7</v>
  </rv>
  <rv s="3">
    <fb>43532</fb>
    <v>5</v>
  </rv>
  <rv s="3">
    <fb>11038.85</fb>
    <v>6</v>
  </rv>
  <rv s="3">
    <fb>11049</fb>
    <v>6</v>
  </rv>
  <rv s="3">
    <fb>11008.95</fb>
    <v>6</v>
  </rv>
  <rv s="3">
    <fb>11035.4</fb>
    <v>6</v>
  </rv>
  <rv s="3">
    <fb>326570000</fb>
    <v>7</v>
  </rv>
  <rv s="3">
    <fb>43535</fb>
    <v>5</v>
  </rv>
  <rv s="3">
    <fb>11068.75</fb>
    <v>6</v>
  </rv>
  <rv s="3">
    <fb>11180.9</fb>
    <v>6</v>
  </rv>
  <rv s="3">
    <fb>11059.85</fb>
    <v>6</v>
  </rv>
  <rv s="3">
    <fb>11168.05</fb>
    <v>6</v>
  </rv>
  <rv s="3">
    <fb>352242000</fb>
    <v>7</v>
  </rv>
  <rv s="3">
    <fb>43536</fb>
    <v>5</v>
  </rv>
  <rv s="3">
    <fb>11231.35</fb>
    <v>6</v>
  </rv>
  <rv s="3">
    <fb>11320.4</fb>
    <v>6</v>
  </rv>
  <rv s="3">
    <fb>11227</fb>
    <v>6</v>
  </rv>
  <rv s="3">
    <fb>11301.2</fb>
    <v>6</v>
  </rv>
  <rv s="3">
    <fb>391311000</fb>
    <v>7</v>
  </rv>
  <rv s="3">
    <fb>43537</fb>
    <v>5</v>
  </rv>
  <rv s="3">
    <fb>11326.2</fb>
    <v>6</v>
  </rv>
  <rv s="3">
    <fb>11352.3</fb>
    <v>6</v>
  </rv>
  <rv s="3">
    <fb>11276.6</fb>
    <v>6</v>
  </rv>
  <rv s="3">
    <fb>11341.7</fb>
    <v>6</v>
  </rv>
  <rv s="3">
    <fb>382996000</fb>
    <v>7</v>
  </rv>
  <rv s="3">
    <fb>43538</fb>
    <v>5</v>
  </rv>
  <rv s="3">
    <fb>11382.5</fb>
    <v>6</v>
  </rv>
  <rv s="3">
    <fb>11383.45</fb>
    <v>6</v>
  </rv>
  <rv s="3">
    <fb>11313.75</fb>
    <v>6</v>
  </rv>
  <rv s="3">
    <fb>11343.25</fb>
    <v>6</v>
  </rv>
  <rv s="3">
    <fb>294481000</fb>
    <v>7</v>
  </rv>
  <rv s="3">
    <fb>43539</fb>
    <v>5</v>
  </rv>
  <rv s="3">
    <fb>11376.85</fb>
    <v>6</v>
  </rv>
  <rv s="3">
    <fb>11487</fb>
    <v>6</v>
  </rv>
  <rv s="3">
    <fb>11426.85</fb>
    <v>6</v>
  </rv>
  <rv s="3">
    <fb>463705000</fb>
    <v>7</v>
  </rv>
  <rv s="3">
    <fb>43542</fb>
    <v>5</v>
  </rv>
  <rv s="3">
    <fb>11473.85</fb>
    <v>6</v>
  </rv>
  <rv s="3">
    <fb>11530.15</fb>
    <v>6</v>
  </rv>
  <rv s="3">
    <fb>11462.2</fb>
    <v>6</v>
  </rv>
  <rv s="3">
    <fb>320250000</fb>
    <v>7</v>
  </rv>
  <rv s="3">
    <fb>43543</fb>
    <v>5</v>
  </rv>
  <rv s="3">
    <fb>11500.3</fb>
    <v>6</v>
  </rv>
  <rv s="3">
    <fb>11543.85</fb>
    <v>6</v>
  </rv>
  <rv s="3">
    <fb>11451.25</fb>
    <v>6</v>
  </rv>
  <rv s="3">
    <fb>11532.4</fb>
    <v>6</v>
  </rv>
  <rv s="3">
    <fb>326100000</fb>
    <v>7</v>
  </rv>
  <rv s="3">
    <fb>43544</fb>
    <v>5</v>
  </rv>
  <rv s="3">
    <fb>11553.35</fb>
    <v>6</v>
  </rv>
  <rv s="3">
    <fb>11556.1</fb>
    <v>6</v>
  </rv>
  <rv s="3">
    <fb>11503.1</fb>
    <v>6</v>
  </rv>
  <rv s="3">
    <fb>11521.05</fb>
    <v>6</v>
  </rv>
  <rv s="3">
    <fb>366298000</fb>
    <v>7</v>
  </rv>
  <rv s="3">
    <fb>43546</fb>
    <v>5</v>
  </rv>
  <rv s="3">
    <fb>11549.2</fb>
    <v>6</v>
  </rv>
  <rv s="3">
    <fb>11572.8</fb>
    <v>6</v>
  </rv>
  <rv s="3">
    <fb>11434.55</fb>
    <v>6</v>
  </rv>
  <rv s="3">
    <fb>11456.9</fb>
    <v>6</v>
  </rv>
  <rv s="3">
    <fb>386194000</fb>
    <v>7</v>
  </rv>
  <rv s="3">
    <fb>43549</fb>
    <v>5</v>
  </rv>
  <rv s="3">
    <fb>11395.65</fb>
    <v>6</v>
  </rv>
  <rv s="3">
    <fb>11311.6</fb>
    <v>6</v>
  </rv>
  <rv s="3">
    <fb>11354.25</fb>
    <v>6</v>
  </rv>
  <rv s="3">
    <fb>294459000</fb>
    <v>7</v>
  </rv>
  <rv s="3">
    <fb>43550</fb>
    <v>5</v>
  </rv>
  <rv s="3">
    <fb>11375.2</fb>
    <v>6</v>
  </rv>
  <rv s="3">
    <fb>11496.75</fb>
    <v>6</v>
  </rv>
  <rv s="3">
    <fb>11352.45</fb>
    <v>6</v>
  </rv>
  <rv s="3">
    <fb>11483.25</fb>
    <v>6</v>
  </rv>
  <rv s="3">
    <fb>282575000</fb>
    <v>7</v>
  </rv>
  <rv s="3">
    <fb>43551</fb>
    <v>5</v>
  </rv>
  <rv s="3">
    <fb>11531.45</fb>
    <v>6</v>
  </rv>
  <rv s="3">
    <fb>11546.2</fb>
    <v>6</v>
  </rv>
  <rv s="3">
    <fb>11413</fb>
    <v>6</v>
  </rv>
  <rv s="3">
    <fb>11445.05</fb>
    <v>6</v>
  </rv>
  <rv s="3">
    <fb>350446000</fb>
    <v>7</v>
  </rv>
  <rv s="3">
    <fb>43552</fb>
    <v>5</v>
  </rv>
  <rv s="3">
    <fb>11463.65</fb>
    <v>6</v>
  </rv>
  <rv s="3">
    <fb>11588.5</fb>
    <v>6</v>
  </rv>
  <rv s="3">
    <fb>11570</fb>
    <v>6</v>
  </rv>
  <rv s="3">
    <fb>527679000</fb>
    <v>7</v>
  </rv>
  <rv s="3">
    <fb>43553</fb>
    <v>5</v>
  </rv>
  <rv s="3">
    <fb>11625.45</fb>
    <v>6</v>
  </rv>
  <rv s="3">
    <fb>11630.35</fb>
    <v>6</v>
  </rv>
  <rv s="3">
    <fb>11570.15</fb>
    <v>6</v>
  </rv>
  <rv s="3">
    <fb>11623.9</fb>
    <v>6</v>
  </rv>
  <rv s="3">
    <fb>416277000</fb>
    <v>7</v>
  </rv>
  <rv s="3">
    <fb>43556</fb>
    <v>5</v>
  </rv>
  <rv s="3">
    <fb>11665.2</fb>
    <v>6</v>
  </rv>
  <rv s="3">
    <fb>11738.1</fb>
    <v>6</v>
  </rv>
  <rv s="3">
    <fb>11644.75</fb>
    <v>6</v>
  </rv>
  <rv s="3">
    <fb>11669.15</fb>
    <v>6</v>
  </rv>
  <rv s="3">
    <fb>379573000</fb>
    <v>7</v>
  </rv>
  <rv s="3">
    <fb>43557</fb>
    <v>5</v>
  </rv>
  <rv s="3">
    <fb>11711.55</fb>
    <v>6</v>
  </rv>
  <rv s="3">
    <fb>11729.35</fb>
    <v>6</v>
  </rv>
  <rv s="3">
    <fb>11655.85</fb>
    <v>6</v>
  </rv>
  <rv s="3">
    <fb>11713.2</fb>
    <v>6</v>
  </rv>
  <rv s="3">
    <fb>386131000</fb>
    <v>7</v>
  </rv>
  <rv s="3">
    <fb>43558</fb>
    <v>5</v>
  </rv>
  <rv s="3">
    <fb>11735.3</fb>
    <v>6</v>
  </rv>
  <rv s="3">
    <fb>11761</fb>
    <v>6</v>
  </rv>
  <rv s="3">
    <fb>11629.15</fb>
    <v>6</v>
  </rv>
  <rv s="3">
    <fb>11643.95</fb>
    <v>6</v>
  </rv>
  <rv s="3">
    <fb>365760000</fb>
    <v>7</v>
  </rv>
  <rv s="3">
    <fb>43559</fb>
    <v>5</v>
  </rv>
  <rv s="3">
    <fb>11660.2</fb>
    <v>6</v>
  </rv>
  <rv s="3">
    <fb>11662.55</fb>
    <v>6</v>
  </rv>
  <rv s="3">
    <fb>11559.2</fb>
    <v>6</v>
  </rv>
  <rv s="3">
    <fb>11598</fb>
    <v>6</v>
  </rv>
  <rv s="3">
    <fb>349030000</fb>
    <v>7</v>
  </rv>
  <rv s="3">
    <fb>43560</fb>
    <v>5</v>
  </rv>
  <rv s="3">
    <fb>11638.4</fb>
    <v>6</v>
  </rv>
  <rv s="3">
    <fb>11689.65</fb>
    <v>6</v>
  </rv>
  <rv s="3">
    <fb>11609.5</fb>
    <v>6</v>
  </rv>
  <rv s="3">
    <fb>11665.95</fb>
    <v>6</v>
  </rv>
  <rv s="3">
    <fb>266666000</fb>
    <v>7</v>
  </rv>
  <rv s="3">
    <fb>43563</fb>
    <v>5</v>
  </rv>
  <rv s="3">
    <fb>11704.35</fb>
    <v>6</v>
  </rv>
  <rv s="3">
    <fb>11710.3</fb>
    <v>6</v>
  </rv>
  <rv s="3">
    <fb>11549.1</fb>
    <v>6</v>
  </rv>
  <rv s="3">
    <fb>11604.5</fb>
    <v>6</v>
  </rv>
  <rv s="3">
    <fb>260933000</fb>
    <v>7</v>
  </rv>
  <rv s="3">
    <fb>43564</fb>
    <v>5</v>
  </rv>
  <rv s="3">
    <fb>11612.05</fb>
    <v>6</v>
  </rv>
  <rv s="3">
    <fb>11683.9</fb>
    <v>6</v>
  </rv>
  <rv s="3">
    <fb>11569.7</fb>
    <v>6</v>
  </rv>
  <rv s="3">
    <fb>11671.95</fb>
    <v>6</v>
  </rv>
  <rv s="3">
    <fb>300468000</fb>
    <v>7</v>
  </rv>
  <rv s="3">
    <fb>43565</fb>
    <v>5</v>
  </rv>
  <rv s="3">
    <fb>11646.85</fb>
    <v>6</v>
  </rv>
  <rv s="3">
    <fb>11680.05</fb>
    <v>6</v>
  </rv>
  <rv s="3">
    <fb>11571.75</fb>
    <v>6</v>
  </rv>
  <rv s="3">
    <fb>11584.3</fb>
    <v>6</v>
  </rv>
  <rv s="3">
    <fb>359941000</fb>
    <v>7</v>
  </rv>
  <rv s="3">
    <fb>43566</fb>
    <v>5</v>
  </rv>
  <rv s="3">
    <fb>11592.55</fb>
    <v>6</v>
  </rv>
  <rv s="3">
    <fb>11606.7</fb>
    <v>6</v>
  </rv>
  <rv s="3">
    <fb>11550.55</fb>
    <v>6</v>
  </rv>
  <rv s="3">
    <fb>11596.7</fb>
    <v>6</v>
  </rv>
  <rv s="3">
    <fb>279776000</fb>
    <v>7</v>
  </rv>
  <rv s="3">
    <fb>43567</fb>
    <v>5</v>
  </rv>
  <rv s="3">
    <fb>11612.85</fb>
    <v>6</v>
  </rv>
  <rv s="3">
    <fb>11657.35</fb>
    <v>6</v>
  </rv>
  <rv s="3">
    <fb>11578.8</fb>
    <v>6</v>
  </rv>
  <rv s="3">
    <fb>11643.45</fb>
    <v>6</v>
  </rv>
  <rv s="3">
    <fb>246006000</fb>
    <v>7</v>
  </rv>
  <rv s="3">
    <fb>43570</fb>
    <v>5</v>
  </rv>
  <rv s="3">
    <fb>11667</fb>
    <v>6</v>
  </rv>
  <rv s="3">
    <fb>11704.6</fb>
    <v>6</v>
  </rv>
  <rv s="3">
    <fb>11648.25</fb>
    <v>6</v>
  </rv>
  <rv s="3">
    <fb>11690.35</fb>
    <v>6</v>
  </rv>
  <rv s="3">
    <fb>289996000</fb>
    <v>7</v>
  </rv>
  <rv s="3">
    <fb>43571</fb>
    <v>5</v>
  </rv>
  <rv s="3">
    <fb>11736.2</fb>
    <v>6</v>
  </rv>
  <rv s="3">
    <fb>11810.95</fb>
    <v>6</v>
  </rv>
  <rv s="3">
    <fb>11731.55</fb>
    <v>6</v>
  </rv>
  <rv s="3">
    <fb>11787.15</fb>
    <v>6</v>
  </rv>
  <rv s="3">
    <fb>354315000</fb>
    <v>7</v>
  </rv>
  <rv s="3">
    <fb>43573</fb>
    <v>5</v>
  </rv>
  <rv s="3">
    <fb>11856.15</fb>
    <v>6</v>
  </rv>
  <rv s="3">
    <fb>11752.8</fb>
    <v>6</v>
  </rv>
  <rv s="3">
    <fb>339654000</fb>
    <v>7</v>
  </rv>
  <rv s="3">
    <fb>43577</fb>
    <v>5</v>
  </rv>
  <rv s="3">
    <fb>11727.05</fb>
    <v>6</v>
  </rv>
  <rv s="3">
    <fb>11583.95</fb>
    <v>6</v>
  </rv>
  <rv s="3">
    <fb>11594.45</fb>
    <v>6</v>
  </rv>
  <rv s="3">
    <fb>260356000</fb>
    <v>7</v>
  </rv>
  <rv s="3">
    <fb>43578</fb>
    <v>5</v>
  </rv>
  <rv s="3">
    <fb>11612.95</fb>
    <v>6</v>
  </rv>
  <rv s="3">
    <fb>11645.95</fb>
    <v>6</v>
  </rv>
  <rv s="3">
    <fb>11564.8</fb>
    <v>6</v>
  </rv>
  <rv s="3">
    <fb>11575.95</fb>
    <v>6</v>
  </rv>
  <rv s="3">
    <fb>272544000</fb>
    <v>7</v>
  </rv>
  <rv s="3">
    <fb>43579</fb>
    <v>5</v>
  </rv>
  <rv s="3">
    <fb>11601.5</fb>
    <v>6</v>
  </rv>
  <rv s="3">
    <fb>11740.85</fb>
    <v>6</v>
  </rv>
  <rv s="3">
    <fb>11578.85</fb>
    <v>6</v>
  </rv>
  <rv s="3">
    <fb>11726.15</fb>
    <v>6</v>
  </rv>
  <rv s="3">
    <fb>335197000</fb>
    <v>7</v>
  </rv>
  <rv s="3">
    <fb>43580</fb>
    <v>5</v>
  </rv>
  <rv s="3">
    <fb>11735.7</fb>
    <v>6</v>
  </rv>
  <rv s="3">
    <fb>11796.75</fb>
    <v>6</v>
  </rv>
  <rv s="3">
    <fb>11624.3</fb>
    <v>6</v>
  </rv>
  <rv s="3">
    <fb>11641.8</fb>
    <v>6</v>
  </rv>
  <rv s="3">
    <fb>604360000</fb>
    <v>7</v>
  </rv>
  <rv s="3">
    <fb>43581</fb>
    <v>5</v>
  </rv>
  <rv s="3">
    <fb>11683.75</fb>
    <v>6</v>
  </rv>
  <rv s="3">
    <fb>11762.9</fb>
    <v>6</v>
  </rv>
  <rv s="3">
    <fb>11661.75</fb>
    <v>6</v>
  </rv>
  <rv s="3">
    <fb>11754.65</fb>
    <v>6</v>
  </rv>
  <rv s="3">
    <fb>333484000</fb>
    <v>7</v>
  </rv>
  <rv s="3">
    <fb>43585</fb>
    <v>5</v>
  </rv>
  <rv s="3">
    <fb>11748.75</fb>
    <v>6</v>
  </rv>
  <rv s="3">
    <fb>11756.25</fb>
    <v>6</v>
  </rv>
  <rv s="3">
    <fb>11655.9</fb>
    <v>6</v>
  </rv>
  <rv s="3">
    <fb>11748.15</fb>
    <v>6</v>
  </rv>
  <rv s="3">
    <fb>532631000</fb>
    <v>7</v>
  </rv>
  <rv s="3">
    <fb>43587</fb>
    <v>5</v>
  </rv>
  <rv s="3">
    <fb>11725.55</fb>
    <v>6</v>
  </rv>
  <rv s="3">
    <fb>11789.3</fb>
    <v>6</v>
  </rv>
  <rv s="3">
    <fb>11699.55</fb>
    <v>6</v>
  </rv>
  <rv s="3">
    <fb>11724.75</fb>
    <v>6</v>
  </rv>
  <rv s="3">
    <fb>380278000</fb>
    <v>7</v>
  </rv>
  <rv s="3">
    <fb>43588</fb>
    <v>5</v>
  </rv>
  <rv s="3">
    <fb>11722.6</fb>
    <v>6</v>
  </rv>
  <rv s="3">
    <fb>11770.9</fb>
    <v>6</v>
  </rv>
  <rv s="3">
    <fb>11699.35</fb>
    <v>6</v>
  </rv>
  <rv s="3">
    <fb>11712.25</fb>
    <v>6</v>
  </rv>
  <rv s="3">
    <fb>305520000</fb>
    <v>7</v>
  </rv>
  <rv s="3">
    <fb>43591</fb>
    <v>5</v>
  </rv>
  <rv s="3">
    <fb>11605.8</fb>
    <v>6</v>
  </rv>
  <rv s="3">
    <fb>11632.55</fb>
    <v>6</v>
  </rv>
  <rv s="3">
    <fb>11571.35</fb>
    <v>6</v>
  </rv>
  <rv s="3">
    <fb>11598.25</fb>
    <v>6</v>
  </rv>
  <rv s="3">
    <fb>299046000</fb>
    <v>7</v>
  </rv>
  <rv s="3">
    <fb>43592</fb>
    <v>5</v>
  </rv>
  <rv s="3">
    <fb>11651.5</fb>
    <v>6</v>
  </rv>
  <rv s="3">
    <fb>11657.05</fb>
    <v>6</v>
  </rv>
  <rv s="3">
    <fb>11484.45</fb>
    <v>6</v>
  </rv>
  <rv s="3">
    <fb>11497.9</fb>
    <v>6</v>
  </rv>
  <rv s="3">
    <fb>337496000</fb>
    <v>7</v>
  </rv>
  <rv s="3">
    <fb>43593</fb>
    <v>5</v>
  </rv>
  <rv s="3">
    <fb>11478.7</fb>
    <v>6</v>
  </rv>
  <rv s="3">
    <fb>11479.1</fb>
    <v>6</v>
  </rv>
  <rv s="3">
    <fb>11346.95</fb>
    <v>6</v>
  </rv>
  <rv s="3">
    <fb>11359.45</fb>
    <v>6</v>
  </rv>
  <rv s="3">
    <fb>372826000</fb>
    <v>7</v>
  </rv>
  <rv s="3">
    <fb>43594</fb>
    <v>5</v>
  </rv>
  <rv s="3">
    <fb>11322.4</fb>
    <v>6</v>
  </rv>
  <rv s="3">
    <fb>11357.6</fb>
    <v>6</v>
  </rv>
  <rv s="3">
    <fb>11255.05</fb>
    <v>6</v>
  </rv>
  <rv s="3">
    <fb>11301.8</fb>
    <v>6</v>
  </rv>
  <rv s="3">
    <fb>373028000</fb>
    <v>7</v>
  </rv>
  <rv s="3">
    <fb>43595</fb>
    <v>5</v>
  </rv>
  <rv s="3">
    <fb>11314.15</fb>
    <v>6</v>
  </rv>
  <rv s="3">
    <fb>11345.8</fb>
    <v>6</v>
  </rv>
  <rv s="3">
    <fb>11251.05</fb>
    <v>6</v>
  </rv>
  <rv s="3">
    <fb>387323000</fb>
    <v>7</v>
  </rv>
  <rv s="3">
    <fb>43598</fb>
    <v>5</v>
  </rv>
  <rv s="3">
    <fb>11258.7</fb>
    <v>6</v>
  </rv>
  <rv s="3">
    <fb>11300.2</fb>
    <v>6</v>
  </rv>
  <rv s="3">
    <fb>11125.6</fb>
    <v>6</v>
  </rv>
  <rv s="3">
    <fb>11148.2</fb>
    <v>6</v>
  </rv>
  <rv s="3">
    <fb>357586000</fb>
    <v>7</v>
  </rv>
  <rv s="3">
    <fb>43599</fb>
    <v>5</v>
  </rv>
  <rv s="3">
    <fb>11151.65</fb>
    <v>6</v>
  </rv>
  <rv s="3">
    <fb>11294.75</fb>
    <v>6</v>
  </rv>
  <rv s="3">
    <fb>11108.3</fb>
    <v>6</v>
  </rv>
  <rv s="3">
    <fb>11222.05</fb>
    <v>6</v>
  </rv>
  <rv s="3">
    <fb>398123000</fb>
    <v>7</v>
  </rv>
  <rv s="3">
    <fb>43600</fb>
    <v>5</v>
  </rv>
  <rv s="3">
    <fb>11271.7</fb>
    <v>6</v>
  </rv>
  <rv s="3">
    <fb>11286.8</fb>
    <v>6</v>
  </rv>
  <rv s="3">
    <fb>11136.95</fb>
    <v>6</v>
  </rv>
  <rv s="3">
    <fb>11157</fb>
    <v>6</v>
  </rv>
  <rv s="3">
    <fb>414174000</fb>
    <v>7</v>
  </rv>
  <rv s="3">
    <fb>43601</fb>
    <v>5</v>
  </rv>
  <rv s="3">
    <fb>11180.35</fb>
    <v>6</v>
  </rv>
  <rv s="3">
    <fb>11281.55</fb>
    <v>6</v>
  </rv>
  <rv s="3">
    <fb>11143.35</fb>
    <v>6</v>
  </rv>
  <rv s="3">
    <fb>11257.1</fb>
    <v>6</v>
  </rv>
  <rv s="3">
    <fb>350735000</fb>
    <v>7</v>
  </rv>
  <rv s="3">
    <fb>43602</fb>
    <v>5</v>
  </rv>
  <rv s="3">
    <fb>11261.9</fb>
    <v>6</v>
  </rv>
  <rv s="3">
    <fb>11426.15</fb>
    <v>6</v>
  </rv>
  <rv s="3">
    <fb>11259.85</fb>
    <v>6</v>
  </rv>
  <rv s="3">
    <fb>11407.15</fb>
    <v>6</v>
  </rv>
  <rv s="3">
    <fb>412109000</fb>
    <v>7</v>
  </rv>
  <rv s="3">
    <fb>43605</fb>
    <v>5</v>
  </rv>
  <rv s="3">
    <fb>11651.9</fb>
    <v>6</v>
  </rv>
  <rv s="3">
    <fb>11845.2</fb>
    <v>6</v>
  </rv>
  <rv s="3">
    <fb>11591.7</fb>
    <v>6</v>
  </rv>
  <rv s="3">
    <fb>11828.25</fb>
    <v>6</v>
  </rv>
  <rv s="3">
    <fb>452096000</fb>
    <v>7</v>
  </rv>
  <rv s="3">
    <fb>43606</fb>
    <v>5</v>
  </rv>
  <rv s="3">
    <fb>11863.65</fb>
    <v>6</v>
  </rv>
  <rv s="3">
    <fb>11883.55</fb>
    <v>6</v>
  </rv>
  <rv s="3">
    <fb>11682.8</fb>
    <v>6</v>
  </rv>
  <rv s="3">
    <fb>11709.1</fb>
    <v>6</v>
  </rv>
  <rv s="3">
    <fb>381038000</fb>
    <v>7</v>
  </rv>
  <rv s="3">
    <fb>43607</fb>
    <v>5</v>
  </rv>
  <rv s="3">
    <fb>11727.95</fb>
    <v>6</v>
  </rv>
  <rv s="3">
    <fb>11784.8</fb>
    <v>6</v>
  </rv>
  <rv s="3">
    <fb>11682.4</fb>
    <v>6</v>
  </rv>
  <rv s="3">
    <fb>11737.9</fb>
    <v>6</v>
  </rv>
  <rv s="3">
    <fb>355871000</fb>
    <v>7</v>
  </rv>
  <rv s="3">
    <fb>43608</fb>
    <v>5</v>
  </rv>
  <rv s="3">
    <fb>11901.3</fb>
    <v>6</v>
  </rv>
  <rv s="3">
    <fb>12041.15</fb>
    <v>6</v>
  </rv>
  <rv s="3">
    <fb>11614.5</fb>
    <v>6</v>
  </rv>
  <rv s="3">
    <fb>569031000</fb>
    <v>7</v>
  </rv>
  <rv s="3">
    <fb>43609</fb>
    <v>5</v>
  </rv>
  <rv s="3">
    <fb>11748</fb>
    <v>6</v>
  </rv>
  <rv s="3">
    <fb>11859</fb>
    <v>6</v>
  </rv>
  <rv s="3">
    <fb>11658.1</fb>
    <v>6</v>
  </rv>
  <rv s="3">
    <fb>11844.1</fb>
    <v>6</v>
  </rv>
  <rv s="3">
    <fb>374637000</fb>
    <v>7</v>
  </rv>
  <rv s="3">
    <fb>43612</fb>
    <v>5</v>
  </rv>
  <rv s="3">
    <fb>11855.5</fb>
    <v>6</v>
  </rv>
  <rv s="3">
    <fb>11957.15</fb>
    <v>6</v>
  </rv>
  <rv s="3">
    <fb>11812.4</fb>
    <v>6</v>
  </rv>
  <rv s="3">
    <fb>11924.75</fb>
    <v>6</v>
  </rv>
  <rv s="3">
    <fb>348356000</fb>
    <v>7</v>
  </rv>
  <rv s="3">
    <fb>43613</fb>
    <v>5</v>
  </rv>
  <rv s="3">
    <fb>11958.35</fb>
    <v>6</v>
  </rv>
  <rv s="3">
    <fb>11958.55</fb>
    <v>6</v>
  </rv>
  <rv s="3">
    <fb>11864.9</fb>
    <v>6</v>
  </rv>
  <rv s="3">
    <fb>11928.75</fb>
    <v>6</v>
  </rv>
  <rv s="3">
    <fb>598308000</fb>
    <v>7</v>
  </rv>
  <rv s="3">
    <fb>43614</fb>
    <v>5</v>
  </rv>
  <rv s="3">
    <fb>11905.8</fb>
    <v>6</v>
  </rv>
  <rv s="3">
    <fb>11931.9</fb>
    <v>6</v>
  </rv>
  <rv s="3">
    <fb>11836.8</fb>
    <v>6</v>
  </rv>
  <rv s="3">
    <fb>11861.1</fb>
    <v>6</v>
  </rv>
  <rv s="3">
    <fb>318069000</fb>
    <v>7</v>
  </rv>
  <rv s="3">
    <fb>43615</fb>
    <v>5</v>
  </rv>
  <rv s="3">
    <fb>11865.3</fb>
    <v>6</v>
  </rv>
  <rv s="3">
    <fb>11968.55</fb>
    <v>6</v>
  </rv>
  <rv s="3">
    <fb>11859.4</fb>
    <v>6</v>
  </rv>
  <rv s="3">
    <fb>11945.9</fb>
    <v>6</v>
  </rv>
  <rv s="3">
    <fb>421200000</fb>
    <v>7</v>
  </rv>
  <rv s="3">
    <fb>43616</fb>
    <v>5</v>
  </rv>
  <rv s="3">
    <fb>11999.8</fb>
    <v>6</v>
  </rv>
  <rv s="3">
    <fb>12039.25</fb>
    <v>6</v>
  </rv>
  <rv s="3">
    <fb>11829.45</fb>
    <v>6</v>
  </rv>
  <rv s="3">
    <fb>11922.8</fb>
    <v>6</v>
  </rv>
  <rv s="3">
    <fb>438879000</fb>
    <v>7</v>
  </rv>
  <rv s="3">
    <fb>43619</fb>
    <v>5</v>
  </rv>
  <rv s="3">
    <fb>11953.75</fb>
    <v>6</v>
  </rv>
  <rv s="3">
    <fb>12103.05</fb>
    <v>6</v>
  </rv>
  <rv s="3">
    <fb>11920.1</fb>
    <v>6</v>
  </rv>
  <rv s="3">
    <fb>12088.55</fb>
    <v>6</v>
  </rv>
  <rv s="3">
    <fb>315297000</fb>
    <v>7</v>
  </rv>
  <rv s="3">
    <fb>43620</fb>
    <v>5</v>
  </rv>
  <rv s="3">
    <fb>12052.65</fb>
    <v>6</v>
  </rv>
  <rv s="3">
    <fb>12095.2</fb>
    <v>6</v>
  </rv>
  <rv s="3">
    <fb>12005.85</fb>
    <v>6</v>
  </rv>
  <rv s="3">
    <fb>12021.65</fb>
    <v>6</v>
  </rv>
  <rv s="3">
    <fb>289222000</fb>
    <v>7</v>
  </rv>
  <rv s="3">
    <fb>43622</fb>
    <v>5</v>
  </rv>
  <rv s="3">
    <fb>12039.8</fb>
    <v>6</v>
  </rv>
  <rv s="3">
    <fb>11830.25</fb>
    <v>6</v>
  </rv>
  <rv s="3">
    <fb>11843.75</fb>
    <v>6</v>
  </rv>
  <rv s="3">
    <fb>415207000</fb>
    <v>7</v>
  </rv>
  <rv s="3">
    <fb>43623</fb>
    <v>5</v>
  </rv>
  <rv s="3">
    <fb>11865.2</fb>
    <v>6</v>
  </rv>
  <rv s="3">
    <fb>11897.5</fb>
    <v>6</v>
  </rv>
  <rv s="3">
    <fb>11769.5</fb>
    <v>6</v>
  </rv>
  <rv s="3">
    <fb>11870.65</fb>
    <v>6</v>
  </rv>
  <rv s="3">
    <fb>302456000</fb>
    <v>7</v>
  </rv>
  <rv s="3">
    <fb>43626</fb>
    <v>5</v>
  </rv>
  <rv s="3">
    <fb>11934.9</fb>
    <v>6</v>
  </rv>
  <rv s="3">
    <fb>11975.05</fb>
    <v>6</v>
  </rv>
  <rv s="3">
    <fb>11871.75</fb>
    <v>6</v>
  </rv>
  <rv s="3">
    <fb>11922.7</fb>
    <v>6</v>
  </rv>
  <rv s="3">
    <fb>303329000</fb>
    <v>7</v>
  </rv>
  <rv s="3">
    <fb>43627</fb>
    <v>5</v>
  </rv>
  <rv s="3">
    <fb>11959.85</fb>
    <v>6</v>
  </rv>
  <rv s="3">
    <fb>12000.35</fb>
    <v>6</v>
  </rv>
  <rv s="3">
    <fb>11904.35</fb>
    <v>6</v>
  </rv>
  <rv s="3">
    <fb>11965.6</fb>
    <v>6</v>
  </rv>
  <rv s="3">
    <fb>332182000</fb>
    <v>7</v>
  </rv>
  <rv s="3">
    <fb>43628</fb>
    <v>5</v>
  </rv>
  <rv s="3">
    <fb>11962.45</fb>
    <v>6</v>
  </rv>
  <rv s="3">
    <fb>11866.35</fb>
    <v>6</v>
  </rv>
  <rv s="3">
    <fb>11906.2</fb>
    <v>6</v>
  </rv>
  <rv s="3">
    <fb>283718000</fb>
    <v>7</v>
  </rv>
  <rv s="3">
    <fb>43629</fb>
    <v>5</v>
  </rv>
  <rv s="3">
    <fb>11873.9</fb>
    <v>6</v>
  </rv>
  <rv s="3">
    <fb>11931.35</fb>
    <v>6</v>
  </rv>
  <rv s="3">
    <fb>11817.05</fb>
    <v>6</v>
  </rv>
  <rv s="3">
    <fb>11914.05</fb>
    <v>6</v>
  </rv>
  <rv s="3">
    <fb>447902000</fb>
    <v>7</v>
  </rv>
  <rv s="3">
    <fb>43630</fb>
    <v>5</v>
  </rv>
  <rv s="3">
    <fb>11910.1</fb>
    <v>6</v>
  </rv>
  <rv s="3">
    <fb>11911.85</fb>
    <v>6</v>
  </rv>
  <rv s="3">
    <fb>11797.7</fb>
    <v>6</v>
  </rv>
  <rv s="3">
    <fb>11823.3</fb>
    <v>6</v>
  </rv>
  <rv s="3">
    <fb>390295000</fb>
    <v>7</v>
  </rv>
  <rv s="3">
    <fb>43633</fb>
    <v>5</v>
  </rv>
  <rv s="3">
    <fb>11844</fb>
    <v>6</v>
  </rv>
  <rv s="3">
    <fb>11844.05</fb>
    <v>6</v>
  </rv>
  <rv s="3">
    <fb>11657.75</fb>
    <v>6</v>
  </rv>
  <rv s="3">
    <fb>11672.15</fb>
    <v>6</v>
  </rv>
  <rv s="3">
    <fb>295528000</fb>
    <v>7</v>
  </rv>
  <rv s="3">
    <fb>43634</fb>
    <v>5</v>
  </rv>
  <rv s="3">
    <fb>11677.05</fb>
    <v>6</v>
  </rv>
  <rv s="3">
    <fb>11727.2</fb>
    <v>6</v>
  </rv>
  <rv s="3">
    <fb>11641.15</fb>
    <v>6</v>
  </rv>
  <rv s="3">
    <fb>11691.5</fb>
    <v>6</v>
  </rv>
  <rv s="3">
    <fb>365526000</fb>
    <v>7</v>
  </rv>
  <rv s="3">
    <fb>43635</fb>
    <v>5</v>
  </rv>
  <rv s="3">
    <fb>11744.45</fb>
    <v>6</v>
  </rv>
  <rv s="3">
    <fb>11802.5</fb>
    <v>6</v>
  </rv>
  <rv s="3">
    <fb>11625.1</fb>
    <v>6</v>
  </rv>
  <rv s="3">
    <fb>11691.45</fb>
    <v>6</v>
  </rv>
  <rv s="3">
    <fb>446933000</fb>
    <v>7</v>
  </rv>
  <rv s="3">
    <fb>43636</fb>
    <v>5</v>
  </rv>
  <rv s="3">
    <fb>11653.65</fb>
    <v>6</v>
  </rv>
  <rv s="3">
    <fb>11843.5</fb>
    <v>6</v>
  </rv>
  <rv s="3">
    <fb>11635.05</fb>
    <v>6</v>
  </rv>
  <rv s="3">
    <fb>11831.75</fb>
    <v>6</v>
  </rv>
  <rv s="3">
    <fb>442017000</fb>
    <v>7</v>
  </rv>
  <rv s="3">
    <fb>43637</fb>
    <v>5</v>
  </rv>
  <rv s="3">
    <fb>11827.6</fb>
    <v>6</v>
  </rv>
  <rv s="3">
    <fb>11827.95</fb>
    <v>6</v>
  </rv>
  <rv s="3">
    <fb>11705.1</fb>
    <v>6</v>
  </rv>
  <rv s="3">
    <fb>11724.1</fb>
    <v>6</v>
  </rv>
  <rv s="3">
    <fb>468430000</fb>
    <v>7</v>
  </rv>
  <rv s="3">
    <fb>43640</fb>
    <v>5</v>
  </rv>
  <rv s="3">
    <fb>11725.8</fb>
    <v>6</v>
  </rv>
  <rv s="3">
    <fb>11754</fb>
    <v>6</v>
  </rv>
  <rv s="3">
    <fb>11670.2</fb>
    <v>6</v>
  </rv>
  <rv s="3">
    <fb>11699.65</fb>
    <v>6</v>
  </rv>
  <rv s="3">
    <fb>277621000</fb>
    <v>7</v>
  </rv>
  <rv s="3">
    <fb>43641</fb>
    <v>5</v>
  </rv>
  <rv s="3">
    <fb>11681</fb>
    <v>6</v>
  </rv>
  <rv s="3">
    <fb>11814.4</fb>
    <v>6</v>
  </rv>
  <rv s="3">
    <fb>11651</fb>
    <v>6</v>
  </rv>
  <rv s="3">
    <fb>11796.45</fb>
    <v>6</v>
  </rv>
  <rv s="3">
    <fb>300476000</fb>
    <v>7</v>
  </rv>
  <rv s="3">
    <fb>43642</fb>
    <v>5</v>
  </rv>
  <rv s="3">
    <fb>11768.15</fb>
    <v>6</v>
  </rv>
  <rv s="3">
    <fb>11871.85</fb>
    <v>6</v>
  </rv>
  <rv s="3">
    <fb>11757.55</fb>
    <v>6</v>
  </rv>
  <rv s="3">
    <fb>11847.55</fb>
    <v>6</v>
  </rv>
  <rv s="3">
    <fb>327885000</fb>
    <v>7</v>
  </rv>
  <rv s="3">
    <fb>43643</fb>
    <v>5</v>
  </rv>
  <rv s="3">
    <fb>11860.85</fb>
    <v>6</v>
  </rv>
  <rv s="3">
    <fb>11911.15</fb>
    <v>6</v>
  </rv>
  <rv s="3">
    <fb>11821.05</fb>
    <v>6</v>
  </rv>
  <rv s="3">
    <fb>11841.55</fb>
    <v>6</v>
  </rv>
  <rv s="3">
    <fb>480169000</fb>
    <v>7</v>
  </rv>
  <rv s="3">
    <fb>43644</fb>
    <v>5</v>
  </rv>
  <rv s="3">
    <fb>11861.15</fb>
    <v>6</v>
  </rv>
  <rv s="3">
    <fb>11871.7</fb>
    <v>6</v>
  </rv>
  <rv s="3">
    <fb>11775.5</fb>
    <v>6</v>
  </rv>
  <rv s="3">
    <fb>11788.85</fb>
    <v>6</v>
  </rv>
  <rv s="3">
    <fb>303889000</fb>
    <v>7</v>
  </rv>
  <rv s="3">
    <fb>43647</fb>
    <v>5</v>
  </rv>
  <rv s="3">
    <fb>11839.9</fb>
    <v>6</v>
  </rv>
  <rv s="3">
    <fb>11884.65</fb>
    <v>6</v>
  </rv>
  <rv s="3">
    <fb>11830.8</fb>
    <v>6</v>
  </rv>
  <rv s="3">
    <fb>11865.6</fb>
    <v>6</v>
  </rv>
  <rv s="3">
    <fb>278416000</fb>
    <v>7</v>
  </rv>
  <rv s="3">
    <fb>43648</fb>
    <v>5</v>
  </rv>
  <rv s="3">
    <fb>11890.3</fb>
    <v>6</v>
  </rv>
  <rv s="3">
    <fb>11917.45</fb>
    <v>6</v>
  </rv>
  <rv s="3">
    <fb>11814.7</fb>
    <v>6</v>
  </rv>
  <rv s="3">
    <fb>11910.3</fb>
    <v>6</v>
  </rv>
  <rv s="3">
    <fb>363197000</fb>
    <v>7</v>
  </rv>
  <rv s="3">
    <fb>43649</fb>
    <v>5</v>
  </rv>
  <rv s="3">
    <fb>11932.15</fb>
    <v>6</v>
  </rv>
  <rv s="3">
    <fb>11945.2</fb>
    <v>6</v>
  </rv>
  <rv s="3">
    <fb>11887.05</fb>
    <v>6</v>
  </rv>
  <rv s="3">
    <fb>11916.75</fb>
    <v>6</v>
  </rv>
  <rv s="3">
    <fb>340528000</fb>
    <v>7</v>
  </rv>
  <rv s="3">
    <fb>43650</fb>
    <v>5</v>
  </rv>
  <rv s="3">
    <fb>11928.8</fb>
    <v>6</v>
  </rv>
  <rv s="3">
    <fb>11969.25</fb>
    <v>6</v>
  </rv>
  <rv s="3">
    <fb>11923.65</fb>
    <v>6</v>
  </rv>
  <rv s="3">
    <fb>11946.75</fb>
    <v>6</v>
  </rv>
  <rv s="3">
    <fb>333595000</fb>
    <v>7</v>
  </rv>
  <rv s="3">
    <fb>43651</fb>
    <v>5</v>
  </rv>
  <rv s="3">
    <fb>11964.75</fb>
    <v>6</v>
  </rv>
  <rv s="3">
    <fb>11981.75</fb>
    <v>6</v>
  </rv>
  <rv s="3">
    <fb>11797.9</fb>
    <v>6</v>
  </rv>
  <rv s="3">
    <fb>11811.15</fb>
    <v>6</v>
  </rv>
  <rv s="3">
    <fb>530720000</fb>
    <v>7</v>
  </rv>
  <rv s="3">
    <fb>43654</fb>
    <v>5</v>
  </rv>
  <rv s="3">
    <fb>11770.4</fb>
    <v>6</v>
  </rv>
  <rv s="3">
    <fb>11771.9</fb>
    <v>6</v>
  </rv>
  <rv s="3">
    <fb>11523.3</fb>
    <v>6</v>
  </rv>
  <rv s="3">
    <fb>11558.6</fb>
    <v>6</v>
  </rv>
  <rv s="3">
    <fb>464029000</fb>
    <v>7</v>
  </rv>
  <rv s="3">
    <fb>43655</fb>
    <v>5</v>
  </rv>
  <rv s="3">
    <fb>11531.6</fb>
    <v>6</v>
  </rv>
  <rv s="3">
    <fb>11582.55</fb>
    <v>6</v>
  </rv>
  <rv s="3">
    <fb>11461</fb>
    <v>6</v>
  </rv>
  <rv s="3">
    <fb>11555.9</fb>
    <v>6</v>
  </rv>
  <rv s="3">
    <fb>442520000</fb>
    <v>7</v>
  </rv>
  <rv s="3">
    <fb>43656</fb>
    <v>5</v>
  </rv>
  <rv s="3">
    <fb>11536.15</fb>
    <v>6</v>
  </rv>
  <rv s="3">
    <fb>11593.7</fb>
    <v>6</v>
  </rv>
  <rv s="3">
    <fb>11475.65</fb>
    <v>6</v>
  </rv>
  <rv s="3">
    <fb>11498.9</fb>
    <v>6</v>
  </rv>
  <rv s="3">
    <fb>337571000</fb>
    <v>7</v>
  </rv>
  <rv s="3">
    <fb>43657</fb>
    <v>5</v>
  </rv>
  <rv s="3">
    <fb>11561.45</fb>
    <v>6</v>
  </rv>
  <rv s="3">
    <fb>11599</fb>
    <v>6</v>
  </rv>
  <rv s="3">
    <fb>11519.5</fb>
    <v>6</v>
  </rv>
  <rv s="3">
    <fb>11582.9</fb>
    <v>6</v>
  </rv>
  <rv s="3">
    <fb>317258000</fb>
    <v>7</v>
  </rv>
  <rv s="3">
    <fb>43658</fb>
    <v>5</v>
  </rv>
  <rv s="3">
    <fb>11601.15</fb>
    <v>6</v>
  </rv>
  <rv s="3">
    <fb>11639.55</fb>
    <v>6</v>
  </rv>
  <rv s="3">
    <fb>11538.6</fb>
    <v>6</v>
  </rv>
  <rv s="3">
    <fb>11552.5</fb>
    <v>6</v>
  </rv>
  <rv s="3">
    <fb>359421000</fb>
    <v>7</v>
  </rv>
  <rv s="3">
    <fb>43661</fb>
    <v>5</v>
  </rv>
  <rv s="3">
    <fb>11614.75</fb>
    <v>6</v>
  </rv>
  <rv s="3">
    <fb>11618.4</fb>
    <v>6</v>
  </rv>
  <rv s="3">
    <fb>11532.3</fb>
    <v>6</v>
  </rv>
  <rv s="3">
    <fb>11588.35</fb>
    <v>6</v>
  </rv>
  <rv s="3">
    <fb>368789000</fb>
    <v>7</v>
  </rv>
  <rv s="3">
    <fb>43662</fb>
    <v>5</v>
  </rv>
  <rv s="3">
    <fb>11596.65</fb>
    <v>6</v>
  </rv>
  <rv s="3">
    <fb>11670.05</fb>
    <v>6</v>
  </rv>
  <rv s="3">
    <fb>11573.95</fb>
    <v>6</v>
  </rv>
  <rv s="3">
    <fb>11662.6</fb>
    <v>6</v>
  </rv>
  <rv s="3">
    <fb>480156000</fb>
    <v>7</v>
  </rv>
  <rv s="3">
    <fb>43663</fb>
    <v>5</v>
  </rv>
  <rv s="3">
    <fb>11670.75</fb>
    <v>6</v>
  </rv>
  <rv s="3">
    <fb>11706.65</fb>
    <v>6</v>
  </rv>
  <rv s="3">
    <fb>11651.15</fb>
    <v>6</v>
  </rv>
  <rv s="3">
    <fb>11687.5</fb>
    <v>6</v>
  </rv>
  <rv s="3">
    <fb>464828000</fb>
    <v>7</v>
  </rv>
  <rv s="3">
    <fb>43664</fb>
    <v>5</v>
  </rv>
  <rv s="3">
    <fb>11675.6</fb>
    <v>6</v>
  </rv>
  <rv s="3">
    <fb>11677.15</fb>
    <v>6</v>
  </rv>
  <rv s="3">
    <fb>11582.4</fb>
    <v>6</v>
  </rv>
  <rv s="3">
    <fb>11596.9</fb>
    <v>6</v>
  </rv>
  <rv s="3">
    <fb>498258000</fb>
    <v>7</v>
  </rv>
  <rv s="3">
    <fb>43665</fb>
    <v>5</v>
  </rv>
  <rv s="3">
    <fb>11627.95</fb>
    <v>6</v>
  </rv>
  <rv s="3">
    <fb>11640.35</fb>
    <v>6</v>
  </rv>
  <rv s="3">
    <fb>11399.3</fb>
    <v>6</v>
  </rv>
  <rv s="3">
    <fb>11419.25</fb>
    <v>6</v>
  </rv>
  <rv s="3">
    <fb>446049000</fb>
    <v>7</v>
  </rv>
  <rv s="3">
    <fb>43668</fb>
    <v>5</v>
  </rv>
  <rv s="3">
    <fb>11392.85</fb>
    <v>6</v>
  </rv>
  <rv s="3">
    <fb>11398.15</fb>
    <v>6</v>
  </rv>
  <rv s="3">
    <fb>11301.25</fb>
    <v>6</v>
  </rv>
  <rv s="3">
    <fb>516044000</fb>
    <v>7</v>
  </rv>
  <rv s="3">
    <fb>43669</fb>
    <v>5</v>
  </rv>
  <rv s="3">
    <fb>11372.25</fb>
    <v>6</v>
  </rv>
  <rv s="3">
    <fb>11302.8</fb>
    <v>6</v>
  </rv>
  <rv s="3">
    <fb>11331.05</fb>
    <v>6</v>
  </rv>
  <rv s="3">
    <fb>458931000</fb>
    <v>7</v>
  </rv>
  <rv s="3">
    <fb>43670</fb>
    <v>5</v>
  </rv>
  <rv s="3">
    <fb>11322.45</fb>
    <v>6</v>
  </rv>
  <rv s="3">
    <fb>11359.75</fb>
    <v>6</v>
  </rv>
  <rv s="3">
    <fb>11229.8</fb>
    <v>6</v>
  </rv>
  <rv s="3">
    <fb>413203000</fb>
    <v>7</v>
  </rv>
  <rv s="3">
    <fb>43671</fb>
    <v>5</v>
  </rv>
  <rv s="3">
    <fb>11290.4</fb>
    <v>6</v>
  </rv>
  <rv s="3">
    <fb>11361.4</fb>
    <v>6</v>
  </rv>
  <rv s="3">
    <fb>11239.35</fb>
    <v>6</v>
  </rv>
  <rv s="3">
    <fb>11252.15</fb>
    <v>6</v>
  </rv>
  <rv s="3">
    <fb>553677000</fb>
    <v>7</v>
  </rv>
  <rv s="3">
    <fb>43672</fb>
    <v>5</v>
  </rv>
  <rv s="3">
    <fb>11247.45</fb>
    <v>6</v>
  </rv>
  <rv s="3">
    <fb>11307.6</fb>
    <v>6</v>
  </rv>
  <rv s="3">
    <fb>11210.05</fb>
    <v>6</v>
  </rv>
  <rv s="3">
    <fb>11284.3</fb>
    <v>6</v>
  </rv>
  <rv s="3">
    <fb>522670000</fb>
    <v>7</v>
  </rv>
  <rv s="3">
    <fb>43675</fb>
    <v>5</v>
  </rv>
  <rv s="3">
    <fb>11307.5</fb>
    <v>6</v>
  </rv>
  <rv s="3">
    <fb>11310.95</fb>
    <v>6</v>
  </rv>
  <rv s="3">
    <fb>11152.4</fb>
    <v>6</v>
  </rv>
  <rv s="3">
    <fb>11189.2</fb>
    <v>6</v>
  </rv>
  <rv s="3">
    <fb>482862000</fb>
    <v>7</v>
  </rv>
  <rv s="3">
    <fb>43676</fb>
    <v>5</v>
  </rv>
  <rv s="3">
    <fb>11213.7</fb>
    <v>6</v>
  </rv>
  <rv s="3">
    <fb>11267.45</fb>
    <v>6</v>
  </rv>
  <rv s="3">
    <fb>11072.65</fb>
    <v>6</v>
  </rv>
  <rv s="3">
    <fb>11085.4</fb>
    <v>6</v>
  </rv>
  <rv s="3">
    <fb>479059000</fb>
    <v>7</v>
  </rv>
  <rv s="3">
    <fb>43677</fb>
    <v>5</v>
  </rv>
  <rv s="3">
    <fb>11034.05</fb>
    <v>6</v>
  </rv>
  <rv s="3">
    <fb>11145.3</fb>
    <v>6</v>
  </rv>
  <rv s="3">
    <fb>10999.4</fb>
    <v>6</v>
  </rv>
  <rv s="3">
    <fb>11118</fb>
    <v>6</v>
  </rv>
  <rv s="3">
    <fb>536694000</fb>
    <v>7</v>
  </rv>
  <rv s="3">
    <fb>43678</fb>
    <v>5</v>
  </rv>
  <rv s="3">
    <fb>11076.75</fb>
    <v>6</v>
  </rv>
  <rv s="3">
    <fb>10881</fb>
    <v>6</v>
  </rv>
  <rv s="3">
    <fb>10980</fb>
    <v>6</v>
  </rv>
  <rv s="3">
    <fb>499919000</fb>
    <v>7</v>
  </rv>
  <rv s="3">
    <fb>43679</fb>
    <v>5</v>
  </rv>
  <rv s="3">
    <fb>10930.3</fb>
    <v>6</v>
  </rv>
  <rv s="3">
    <fb>11080.15</fb>
    <v>6</v>
  </rv>
  <rv s="3">
    <fb>10848.95</fb>
    <v>6</v>
  </rv>
  <rv s="3">
    <fb>10997.35</fb>
    <v>6</v>
  </rv>
  <rv s="3">
    <fb>547416000</fb>
    <v>7</v>
  </rv>
  <rv s="3">
    <fb>43682</fb>
    <v>5</v>
  </rv>
  <rv s="3">
    <fb>10895.8</fb>
    <v>6</v>
  </rv>
  <rv s="3">
    <fb>10782.6</fb>
    <v>6</v>
  </rv>
  <rv s="3">
    <fb>10862.6</fb>
    <v>6</v>
  </rv>
  <rv s="3">
    <fb>506557000</fb>
    <v>7</v>
  </rv>
  <rv s="3">
    <fb>43683</fb>
    <v>5</v>
  </rv>
  <rv s="3">
    <fb>10815.4</fb>
    <v>6</v>
  </rv>
  <rv s="3">
    <fb>11018.55</fb>
    <v>6</v>
  </rv>
  <rv s="3">
    <fb>10813.8</fb>
    <v>6</v>
  </rv>
  <rv s="3">
    <fb>10948.25</fb>
    <v>6</v>
  </rv>
  <rv s="3">
    <fb>517891000</fb>
    <v>7</v>
  </rv>
  <rv s="3">
    <fb>43684</fb>
    <v>5</v>
  </rv>
  <rv s="3">
    <fb>10958.1</fb>
    <v>6</v>
  </rv>
  <rv s="3">
    <fb>10975.65</fb>
    <v>6</v>
  </rv>
  <rv s="3">
    <fb>10835.9</fb>
    <v>6</v>
  </rv>
  <rv s="3">
    <fb>10855.5</fb>
    <v>6</v>
  </rv>
  <rv s="3">
    <fb>548466000</fb>
    <v>7</v>
  </rv>
  <rv s="3">
    <fb>43685</fb>
    <v>5</v>
  </rv>
  <rv s="3">
    <fb>10899.2</fb>
    <v>6</v>
  </rv>
  <rv s="3">
    <fb>11058.05</fb>
    <v>6</v>
  </rv>
  <rv s="3">
    <fb>10842.95</fb>
    <v>6</v>
  </rv>
  <rv s="3">
    <fb>11032.45</fb>
    <v>6</v>
  </rv>
  <rv s="3">
    <fb>482472000</fb>
    <v>7</v>
  </rv>
  <rv s="3">
    <fb>43686</fb>
    <v>5</v>
  </rv>
  <rv s="3">
    <fb>11087.9</fb>
    <v>6</v>
  </rv>
  <rv s="3">
    <fb>11181.45</fb>
    <v>6</v>
  </rv>
  <rv s="3">
    <fb>11062.8</fb>
    <v>6</v>
  </rv>
  <rv s="3">
    <fb>11109.65</fb>
    <v>6</v>
  </rv>
  <rv s="3">
    <fb>538064000</fb>
    <v>7</v>
  </rv>
  <rv s="3">
    <fb>43690</fb>
    <v>5</v>
  </rv>
  <rv s="3">
    <fb>11139.4</fb>
    <v>6</v>
  </rv>
  <rv s="3">
    <fb>11145.9</fb>
    <v>6</v>
  </rv>
  <rv s="3">
    <fb>10901.6</fb>
    <v>6</v>
  </rv>
  <rv s="3">
    <fb>10925.85</fb>
    <v>6</v>
  </rv>
  <rv s="3">
    <fb>624635000</fb>
    <v>7</v>
  </rv>
  <rv s="3">
    <fb>43691</fb>
    <v>5</v>
  </rv>
  <rv s="3">
    <fb>11003.25</fb>
    <v>6</v>
  </rv>
  <rv s="3">
    <fb>11078.15</fb>
    <v>6</v>
  </rv>
  <rv s="3">
    <fb>10935.6</fb>
    <v>6</v>
  </rv>
  <rv s="3">
    <fb>11029.4</fb>
    <v>6</v>
  </rv>
  <rv s="3">
    <fb>511542000</fb>
    <v>7</v>
  </rv>
  <rv s="3">
    <fb>43693</fb>
    <v>5</v>
  </rv>
  <rv s="3">
    <fb>11043.65</fb>
    <v>6</v>
  </rv>
  <rv s="3">
    <fb>11068.65</fb>
    <v>6</v>
  </rv>
  <rv s="3">
    <fb>10924.3</fb>
    <v>6</v>
  </rv>
  <rv s="3">
    <fb>11047.8</fb>
    <v>6</v>
  </rv>
  <rv s="3">
    <fb>470910000</fb>
    <v>7</v>
  </rv>
  <rv s="3">
    <fb>43696</fb>
    <v>5</v>
  </rv>
  <rv s="3">
    <fb>11094.8</fb>
    <v>6</v>
  </rv>
  <rv s="3">
    <fb>11146.9</fb>
    <v>6</v>
  </rv>
  <rv s="3">
    <fb>11037.85</fb>
    <v>6</v>
  </rv>
  <rv s="3">
    <fb>11053.9</fb>
    <v>6</v>
  </rv>
  <rv s="3">
    <fb>369493000</fb>
    <v>7</v>
  </rv>
  <rv s="3">
    <fb>43697</fb>
    <v>5</v>
  </rv>
  <rv s="3">
    <fb>11063.9</fb>
    <v>6</v>
  </rv>
  <rv s="3">
    <fb>11076.3</fb>
    <v>6</v>
  </rv>
  <rv s="3">
    <fb>10985.3</fb>
    <v>6</v>
  </rv>
  <rv s="3">
    <fb>11017</fb>
    <v>6</v>
  </rv>
  <rv s="3">
    <fb>444716000</fb>
    <v>7</v>
  </rv>
  <rv s="3">
    <fb>43698</fb>
    <v>5</v>
  </rv>
  <rv s="3">
    <fb>11018.15</fb>
    <v>6</v>
  </rv>
  <rv s="3">
    <fb>11034.2</fb>
    <v>6</v>
  </rv>
  <rv s="3">
    <fb>10906.65</fb>
    <v>6</v>
  </rv>
  <rv s="3">
    <fb>10918.7</fb>
    <v>6</v>
  </rv>
  <rv s="3">
    <fb>557868000</fb>
    <v>7</v>
  </rv>
  <rv s="3">
    <fb>43699</fb>
    <v>5</v>
  </rv>
  <rv s="3">
    <fb>10905.3</fb>
    <v>6</v>
  </rv>
  <rv s="3">
    <fb>10908.25</fb>
    <v>6</v>
  </rv>
  <rv s="3">
    <fb>10718.3</fb>
    <v>6</v>
  </rv>
  <rv s="3">
    <fb>10741.35</fb>
    <v>6</v>
  </rv>
  <rv s="3">
    <fb>668193000</fb>
    <v>7</v>
  </rv>
  <rv s="3">
    <fb>43700</fb>
    <v>5</v>
  </rv>
  <rv s="3">
    <fb>10699.6</fb>
    <v>6</v>
  </rv>
  <rv s="3">
    <fb>10637.15</fb>
    <v>6</v>
  </rv>
  <rv s="3">
    <fb>10829.35</fb>
    <v>6</v>
  </rv>
  <rv s="3">
    <fb>667080000</fb>
    <v>7</v>
  </rv>
  <rv s="3">
    <fb>43703</fb>
    <v>5</v>
  </rv>
  <rv s="3">
    <fb>11000.3</fb>
    <v>6</v>
  </rv>
  <rv s="3">
    <fb>11070.3</fb>
    <v>6</v>
  </rv>
  <rv s="3">
    <fb>10756.55</fb>
    <v>6</v>
  </rv>
  <rv s="3">
    <fb>11057.85</fb>
    <v>6</v>
  </rv>
  <rv s="3">
    <fb>684142000</fb>
    <v>7</v>
  </rv>
  <rv s="3">
    <fb>43704</fb>
    <v>5</v>
  </rv>
  <rv s="3">
    <fb>11106.55</fb>
    <v>6</v>
  </rv>
  <rv s="3">
    <fb>11141.75</fb>
    <v>6</v>
  </rv>
  <rv s="3">
    <fb>11049.5</fb>
    <v>6</v>
  </rv>
  <rv s="3">
    <fb>11105.35</fb>
    <v>6</v>
  </rv>
  <rv s="3">
    <fb>685551000</fb>
    <v>7</v>
  </rv>
  <rv s="3">
    <fb>43705</fb>
    <v>5</v>
  </rv>
  <rv s="3">
    <fb>11101.3</fb>
    <v>6</v>
  </rv>
  <rv s="3">
    <fb>11129.65</fb>
    <v>6</v>
  </rv>
  <rv s="3">
    <fb>10987.65</fb>
    <v>6</v>
  </rv>
  <rv s="3">
    <fb>11046.1</fb>
    <v>6</v>
  </rv>
  <rv s="3">
    <fb>549955000</fb>
    <v>7</v>
  </rv>
  <rv s="3">
    <fb>43706</fb>
    <v>5</v>
  </rv>
  <rv s="3">
    <fb>10996.05</fb>
    <v>6</v>
  </rv>
  <rv s="3">
    <fb>11021.1</fb>
    <v>6</v>
  </rv>
  <rv s="3">
    <fb>10922.4</fb>
    <v>6</v>
  </rv>
  <rv s="3">
    <fb>649876000</fb>
    <v>7</v>
  </rv>
  <rv s="3">
    <fb>43707</fb>
    <v>5</v>
  </rv>
  <rv s="3">
    <fb>10987.8</fb>
    <v>6</v>
  </rv>
  <rv s="3">
    <fb>11042.6</fb>
    <v>6</v>
  </rv>
  <rv s="3">
    <fb>10874.8</fb>
    <v>6</v>
  </rv>
  <rv s="3">
    <fb>11023.25</fb>
    <v>6</v>
  </rv>
  <rv s="3">
    <fb>628154000</fb>
    <v>7</v>
  </rv>
  <rv s="3">
    <fb>43711</fb>
    <v>5</v>
  </rv>
  <rv s="3">
    <fb>10960.95</fb>
    <v>6</v>
  </rv>
  <rv s="3">
    <fb>10967.5</fb>
    <v>6</v>
  </rv>
  <rv s="3">
    <fb>10772.7</fb>
    <v>6</v>
  </rv>
  <rv s="3">
    <fb>10797.9</fb>
    <v>6</v>
  </rv>
  <rv s="3">
    <fb>483039000</fb>
    <v>7</v>
  </rv>
  <rv s="3">
    <fb>43712</fb>
    <v>5</v>
  </rv>
  <rv s="3">
    <fb>10790.4</fb>
    <v>6</v>
  </rv>
  <rv s="3">
    <fb>10858.75</fb>
    <v>6</v>
  </rv>
  <rv s="3">
    <fb>10746.35</fb>
    <v>6</v>
  </rv>
  <rv s="3">
    <fb>508784000</fb>
    <v>7</v>
  </rv>
  <rv s="3">
    <fb>43713</fb>
    <v>5</v>
  </rv>
  <rv s="3">
    <fb>10860.95</fb>
    <v>6</v>
  </rv>
  <rv s="3">
    <fb>10920.1</fb>
    <v>6</v>
  </rv>
  <rv s="3">
    <fb>10816</fb>
    <v>6</v>
  </rv>
  <rv s="3">
    <fb>10847.9</fb>
    <v>6</v>
  </rv>
  <rv s="3">
    <fb>595699000</fb>
    <v>7</v>
  </rv>
  <rv s="3">
    <fb>43714</fb>
    <v>5</v>
  </rv>
  <rv s="3">
    <fb>10883.8</fb>
    <v>6</v>
  </rv>
  <rv s="3">
    <fb>10957.05</fb>
    <v>6</v>
  </rv>
  <rv s="3">
    <fb>10867.45</fb>
    <v>6</v>
  </rv>
  <rv s="3">
    <fb>497214000</fb>
    <v>7</v>
  </rv>
  <rv s="3">
    <fb>43717</fb>
    <v>5</v>
  </rv>
  <rv s="3">
    <fb>10936.7</fb>
    <v>6</v>
  </rv>
  <rv s="3">
    <fb>11028.85</fb>
    <v>6</v>
  </rv>
  <rv s="3">
    <fb>10889.8</fb>
    <v>6</v>
  </rv>
  <rv s="3">
    <fb>11003.05</fb>
    <v>6</v>
  </rv>
  <rv s="3">
    <fb>412471000</fb>
    <v>7</v>
  </rv>
  <rv s="3">
    <fb>43719</fb>
    <v>5</v>
  </rv>
  <rv s="3">
    <fb>11028.5</fb>
    <v>6</v>
  </rv>
  <rv s="3">
    <fb>11054.8</fb>
    <v>6</v>
  </rv>
  <rv s="3">
    <fb>11011.65</fb>
    <v>6</v>
  </rv>
  <rv s="3">
    <fb>11035.7</fb>
    <v>6</v>
  </rv>
  <rv s="3">
    <fb>687140000</fb>
    <v>7</v>
  </rv>
  <rv s="3">
    <fb>43720</fb>
    <v>5</v>
  </rv>
  <rv s="3">
    <fb>11058.3</fb>
    <v>6</v>
  </rv>
  <rv s="3">
    <fb>11081.75</fb>
    <v>6</v>
  </rv>
  <rv s="3">
    <fb>10964.95</fb>
    <v>6</v>
  </rv>
  <rv s="3">
    <fb>10982.8</fb>
    <v>6</v>
  </rv>
  <rv s="3">
    <fb>551436000</fb>
    <v>7</v>
  </rv>
  <rv s="3">
    <fb>43721</fb>
    <v>5</v>
  </rv>
  <rv s="3">
    <fb>10986.8</fb>
    <v>6</v>
  </rv>
  <rv s="3">
    <fb>11084.45</fb>
    <v>6</v>
  </rv>
  <rv s="3">
    <fb>10945.75</fb>
    <v>6</v>
  </rv>
  <rv s="3">
    <fb>11075.9</fb>
    <v>6</v>
  </rv>
  <rv s="3">
    <fb>624305000</fb>
    <v>7</v>
  </rv>
  <rv s="3">
    <fb>43724</fb>
    <v>5</v>
  </rv>
  <rv s="3">
    <fb>10994.85</fb>
    <v>6</v>
  </rv>
  <rv s="3">
    <fb>11052.7</fb>
    <v>6</v>
  </rv>
  <rv s="3">
    <fb>10968.2</fb>
    <v>6</v>
  </rv>
  <rv s="3">
    <fb>11003.5</fb>
    <v>6</v>
  </rv>
  <rv s="3">
    <fb>434450000</fb>
    <v>7</v>
  </rv>
  <rv s="3">
    <fb>43725</fb>
    <v>5</v>
  </rv>
  <rv s="3">
    <fb>11000.1</fb>
    <v>6</v>
  </rv>
  <rv s="3">
    <fb>10796.5</fb>
    <v>6</v>
  </rv>
  <rv s="3">
    <fb>10817.6</fb>
    <v>6</v>
  </rv>
  <rv s="3">
    <fb>482013000</fb>
    <v>7</v>
  </rv>
  <rv s="3">
    <fb>43726</fb>
    <v>5</v>
  </rv>
  <rv s="3">
    <fb>10872.8</fb>
    <v>6</v>
  </rv>
  <rv s="3">
    <fb>10885.15</fb>
    <v>6</v>
  </rv>
  <rv s="3">
    <fb>10840.65</fb>
    <v>6</v>
  </rv>
  <rv s="3">
    <fb>519155000</fb>
    <v>7</v>
  </rv>
  <rv s="3">
    <fb>43727</fb>
    <v>5</v>
  </rv>
  <rv s="3">
    <fb>10845.2</fb>
    <v>6</v>
  </rv>
  <rv s="3">
    <fb>10670.25</fb>
    <v>6</v>
  </rv>
  <rv s="3">
    <fb>10704.8</fb>
    <v>6</v>
  </rv>
  <rv s="3">
    <fb>642599000</fb>
    <v>7</v>
  </rv>
  <rv s="3">
    <fb>43728</fb>
    <v>5</v>
  </rv>
  <rv s="3">
    <fb>10746.8</fb>
    <v>6</v>
  </rv>
  <rv s="3">
    <fb>11381.9</fb>
    <v>6</v>
  </rv>
  <rv s="3">
    <fb>10691</fb>
    <v>6</v>
  </rv>
  <rv s="3">
    <fb>11274.2</fb>
    <v>6</v>
  </rv>
  <rv s="3">
    <fb>1356767000</fb>
    <v>7</v>
  </rv>
  <rv s="3">
    <fb>43731</fb>
    <v>5</v>
  </rv>
  <rv s="3">
    <fb>11542.7</fb>
    <v>6</v>
  </rv>
  <rv s="3">
    <fb>11694.85</fb>
    <v>6</v>
  </rv>
  <rv s="3">
    <fb>11471.35</fb>
    <v>6</v>
  </rv>
  <rv s="3">
    <fb>11600.2</fb>
    <v>6</v>
  </rv>
  <rv s="3">
    <fb>882827000</fb>
    <v>7</v>
  </rv>
  <rv s="3">
    <fb>43732</fb>
    <v>5</v>
  </rv>
  <rv s="3">
    <fb>11590.7</fb>
    <v>6</v>
  </rv>
  <rv s="3">
    <fb>11655.05</fb>
    <v>6</v>
  </rv>
  <rv s="3">
    <fb>11539.2</fb>
    <v>6</v>
  </rv>
  <rv s="3">
    <fb>11588.2</fb>
    <v>6</v>
  </rv>
  <rv s="3">
    <fb>651722000</fb>
    <v>7</v>
  </rv>
  <rv s="3">
    <fb>43733</fb>
    <v>5</v>
  </rv>
  <rv s="3">
    <fb>11564.85</fb>
    <v>6</v>
  </rv>
  <rv s="3">
    <fb>11564.95</fb>
    <v>6</v>
  </rv>
  <rv s="3">
    <fb>11416.1</fb>
    <v>6</v>
  </rv>
  <rv s="3">
    <fb>11440.2</fb>
    <v>6</v>
  </rv>
  <rv s="3">
    <fb>629055000</fb>
    <v>7</v>
  </rv>
  <rv s="3">
    <fb>43734</fb>
    <v>5</v>
  </rv>
  <rv s="3">
    <fb>11469.85</fb>
    <v>6</v>
  </rv>
  <rv s="3">
    <fb>11610.85</fb>
    <v>6</v>
  </rv>
  <rv s="3">
    <fb>11466.35</fb>
    <v>6</v>
  </rv>
  <rv s="3">
    <fb>11571.2</fb>
    <v>6</v>
  </rv>
  <rv s="3">
    <fb>844466000</fb>
    <v>7</v>
  </rv>
  <rv s="3">
    <fb>43735</fb>
    <v>5</v>
  </rv>
  <rv s="3">
    <fb>11556.35</fb>
    <v>6</v>
  </rv>
  <rv s="3">
    <fb>11593.6</fb>
    <v>6</v>
  </rv>
  <rv s="3">
    <fb>11499.75</fb>
    <v>6</v>
  </rv>
  <rv s="3">
    <fb>11512.4</fb>
    <v>6</v>
  </rv>
  <rv s="3">
    <fb>650017000</fb>
    <v>7</v>
  </rv>
  <rv s="3">
    <fb>43738</fb>
    <v>5</v>
  </rv>
  <rv s="3">
    <fb>11491.15</fb>
    <v>6</v>
  </rv>
  <rv s="3">
    <fb>11508.25</fb>
    <v>6</v>
  </rv>
  <rv s="3">
    <fb>11390.8</fb>
    <v>6</v>
  </rv>
  <rv s="3">
    <fb>11474.45</fb>
    <v>6</v>
  </rv>
  <rv s="3">
    <fb>756849000</fb>
    <v>7</v>
  </rv>
  <rv s="3">
    <fb>43739</fb>
    <v>5</v>
  </rv>
  <rv s="3">
    <fb>11515.4</fb>
    <v>6</v>
  </rv>
  <rv s="3">
    <fb>11554.2</fb>
    <v>6</v>
  </rv>
  <rv s="3">
    <fb>11247.9</fb>
    <v>6</v>
  </rv>
  <rv s="3">
    <fb>11359.9</fb>
    <v>6</v>
  </rv>
  <rv s="3">
    <fb>1305415000</fb>
    <v>7</v>
  </rv>
  <rv s="3">
    <fb>43741</fb>
    <v>5</v>
  </rv>
  <rv s="3">
    <fb>11322.25</fb>
    <v>6</v>
  </rv>
  <rv s="3">
    <fb>11370.4</fb>
    <v>6</v>
  </rv>
  <rv s="3">
    <fb>11257.35</fb>
    <v>6</v>
  </rv>
  <rv s="3">
    <fb>11314</fb>
    <v>6</v>
  </rv>
  <rv s="3">
    <fb>1017480000</fb>
    <v>7</v>
  </rv>
  <rv s="3">
    <fb>43742</fb>
    <v>5</v>
  </rv>
  <rv s="3">
    <fb>11388.45</fb>
    <v>6</v>
  </rv>
  <rv s="3">
    <fb>11400.3</fb>
    <v>6</v>
  </rv>
  <rv s="3">
    <fb>11158.35</fb>
    <v>6</v>
  </rv>
  <rv s="3">
    <fb>11174.75</fb>
    <v>6</v>
  </rv>
  <rv s="3">
    <fb>928524000</fb>
    <v>7</v>
  </rv>
  <rv s="3">
    <fb>43745</fb>
    <v>5</v>
  </rv>
  <rv s="3">
    <fb>11196.2</fb>
    <v>6</v>
  </rv>
  <rv s="3">
    <fb>11233.85</fb>
    <v>6</v>
  </rv>
  <rv s="3">
    <fb>11112.65</fb>
    <v>6</v>
  </rv>
  <rv s="3">
    <fb>11126.4</fb>
    <v>6</v>
  </rv>
  <rv s="3">
    <fb>733199000</fb>
    <v>7</v>
  </rv>
  <rv s="3">
    <fb>43747</fb>
    <v>5</v>
  </rv>
  <rv s="3">
    <fb>11152.95</fb>
    <v>6</v>
  </rv>
  <rv s="3">
    <fb>11321.6</fb>
    <v>6</v>
  </rv>
  <rv s="3">
    <fb>11090.15</fb>
    <v>6</v>
  </rv>
  <rv s="3">
    <fb>11313.3</fb>
    <v>6</v>
  </rv>
  <rv s="3">
    <fb>741149000</fb>
    <v>7</v>
  </rv>
  <rv s="3">
    <fb>43748</fb>
    <v>5</v>
  </rv>
  <rv s="3">
    <fb>11280.5</fb>
    <v>6</v>
  </rv>
  <rv s="3">
    <fb>11293.35</fb>
    <v>6</v>
  </rv>
  <rv s="3">
    <fb>11208.55</fb>
    <v>6</v>
  </rv>
  <rv s="3">
    <fb>11234.55</fb>
    <v>6</v>
  </rv>
  <rv s="3">
    <fb>562018000</fb>
    <v>7</v>
  </rv>
  <rv s="3">
    <fb>43749</fb>
    <v>5</v>
  </rv>
  <rv s="3">
    <fb>11257.7</fb>
    <v>6</v>
  </rv>
  <rv s="3">
    <fb>11362.9</fb>
    <v>6</v>
  </rv>
  <rv s="3">
    <fb>11189.4</fb>
    <v>6</v>
  </rv>
  <rv s="3">
    <fb>11305.05</fb>
    <v>6</v>
  </rv>
  <rv s="3">
    <fb>737795000</fb>
    <v>7</v>
  </rv>
  <rv s="3">
    <fb>43752</fb>
    <v>5</v>
  </rv>
  <rv s="3">
    <fb>11335.9</fb>
    <v>6</v>
  </rv>
  <rv s="3">
    <fb>11420.45</fb>
    <v>6</v>
  </rv>
  <rv s="3">
    <fb>11290.05</fb>
    <v>6</v>
  </rv>
  <rv s="3">
    <fb>11341.15</fb>
    <v>6</v>
  </rv>
  <rv s="3">
    <fb>587579000</fb>
    <v>7</v>
  </rv>
  <rv s="3">
    <fb>43753</fb>
    <v>5</v>
  </rv>
  <rv s="3">
    <fb>11360.85</fb>
    <v>6</v>
  </rv>
  <rv s="3">
    <fb>11462.35</fb>
    <v>6</v>
  </rv>
  <rv s="3">
    <fb>11342.1</fb>
    <v>6</v>
  </rv>
  <rv s="3">
    <fb>11428.3</fb>
    <v>6</v>
  </rv>
  <rv s="3">
    <fb>527396000</fb>
    <v>7</v>
  </rv>
  <rv s="3">
    <fb>43754</fb>
    <v>5</v>
  </rv>
  <rv s="3">
    <fb>11481.05</fb>
    <v>6</v>
  </rv>
  <rv s="3">
    <fb>11411.1</fb>
    <v>6</v>
  </rv>
  <rv s="3">
    <fb>11464</fb>
    <v>6</v>
  </rv>
  <rv s="3">
    <fb>533469000</fb>
    <v>7</v>
  </rv>
  <rv s="3">
    <fb>43755</fb>
    <v>5</v>
  </rv>
  <rv s="3">
    <fb>11466.3</fb>
    <v>6</v>
  </rv>
  <rv s="3">
    <fb>11599.1</fb>
    <v>6</v>
  </rv>
  <rv s="3">
    <fb>11439.65</fb>
    <v>6</v>
  </rv>
  <rv s="3">
    <fb>11586.35</fb>
    <v>6</v>
  </rv>
  <rv s="3">
    <fb>797572000</fb>
    <v>7</v>
  </rv>
  <rv s="3">
    <fb>43756</fb>
    <v>5</v>
  </rv>
  <rv s="3">
    <fb>11580.3</fb>
    <v>6</v>
  </rv>
  <rv s="3">
    <fb>11684.7</fb>
    <v>6</v>
  </rv>
  <rv s="3">
    <fb>11553.15</fb>
    <v>6</v>
  </rv>
  <rv s="3">
    <fb>11661.85</fb>
    <v>6</v>
  </rv>
  <rv s="3">
    <fb>853440000</fb>
    <v>7</v>
  </rv>
  <rv s="3">
    <fb>43760</fb>
    <v>5</v>
  </rv>
  <rv s="3">
    <fb>11657.15</fb>
    <v>6</v>
  </rv>
  <rv s="3">
    <fb>11714.35</fb>
    <v>6</v>
  </rv>
  <rv s="3">
    <fb>11573.65</fb>
    <v>6</v>
  </rv>
  <rv s="3">
    <fb>867601000</fb>
    <v>7</v>
  </rv>
  <rv s="3">
    <fb>43761</fb>
    <v>5</v>
  </rv>
  <rv s="3">
    <fb>11596.2</fb>
    <v>6</v>
  </rv>
  <rv s="3">
    <fb>11651.6</fb>
    <v>6</v>
  </rv>
  <rv s="3">
    <fb>11554.4</fb>
    <v>6</v>
  </rv>
  <rv s="3">
    <fb>11604.1</fb>
    <v>6</v>
  </rv>
  <rv s="3">
    <fb>664160000</fb>
    <v>7</v>
  </rv>
  <rv s="3">
    <fb>43762</fb>
    <v>5</v>
  </rv>
  <rv s="3">
    <fb>11661.65</fb>
    <v>6</v>
  </rv>
  <rv s="3">
    <fb>11679.6</fb>
    <v>6</v>
  </rv>
  <rv s="3">
    <fb>11534.65</fb>
    <v>6</v>
  </rv>
  <rv s="3">
    <fb>11582.6</fb>
    <v>6</v>
  </rv>
  <rv s="3">
    <fb>700482000</fb>
    <v>7</v>
  </rv>
  <rv s="3">
    <fb>43763</fb>
    <v>5</v>
  </rv>
  <rv s="3">
    <fb>11646.15</fb>
    <v>6</v>
  </rv>
  <rv s="3">
    <fb>11646.9</fb>
    <v>6</v>
  </rv>
  <rv s="3">
    <fb>11490.75</fb>
    <v>6</v>
  </rv>
  <rv s="3">
    <fb>11583.9</fb>
    <v>6</v>
  </rv>
  <rv s="3">
    <fb>812028000</fb>
    <v>7</v>
  </rv>
  <rv s="3">
    <fb>43765</fb>
    <v>5</v>
  </rv>
  <rv s="3">
    <fb>11662.25</fb>
    <v>6</v>
  </rv>
  <rv s="3">
    <fb>11672.4</fb>
    <v>6</v>
  </rv>
  <rv s="3">
    <fb>11627.15</fb>
    <v>6</v>
  </rv>
  <rv s="3">
    <fb>161779004</fb>
    <v>7</v>
  </rv>
  <rv s="3">
    <fb>43767</fb>
    <v>5</v>
  </rv>
  <rv s="3">
    <fb>11809.4</fb>
    <v>6</v>
  </rv>
  <rv s="3">
    <fb>11627.35</fb>
    <v>6</v>
  </rv>
  <rv s="3">
    <fb>11786.85</fb>
    <v>6</v>
  </rv>
  <rv s="3">
    <fb>951723000</fb>
    <v>7</v>
  </rv>
  <rv s="3">
    <fb>43768</fb>
    <v>5</v>
  </rv>
  <rv s="3">
    <fb>11883.9</fb>
    <v>6</v>
  </rv>
  <rv s="3">
    <fb>11883.95</fb>
    <v>6</v>
  </rv>
  <rv s="3">
    <fb>11784.45</fb>
    <v>6</v>
  </rv>
  <rv s="3">
    <fb>725220000</fb>
    <v>7</v>
  </rv>
  <rv s="3">
    <fb>43769</fb>
    <v>5</v>
  </rv>
  <rv s="3">
    <fb>11890.45</fb>
    <v>6</v>
  </rv>
  <rv s="3">
    <fb>11945</fb>
    <v>6</v>
  </rv>
  <rv s="3">
    <fb>11855.1</fb>
    <v>6</v>
  </rv>
  <rv s="3">
    <fb>11877.45</fb>
    <v>6</v>
  </rv>
  <rv s="3">
    <fb>1414837000</fb>
    <v>7</v>
  </rv>
  <rv s="3">
    <fb>43770</fb>
    <v>5</v>
  </rv>
  <rv s="3">
    <fb>11886.6</fb>
    <v>6</v>
  </rv>
  <rv s="3">
    <fb>11918.3</fb>
    <v>6</v>
  </rv>
  <rv s="3">
    <fb>11843.35</fb>
    <v>6</v>
  </rv>
  <rv s="3">
    <fb>11890.6</fb>
    <v>6</v>
  </rv>
  <rv s="3">
    <fb>855338000</fb>
    <v>7</v>
  </rv>
  <rv s="3">
    <fb>43773</fb>
    <v>5</v>
  </rv>
  <rv s="3">
    <fb>11928.9</fb>
    <v>6</v>
  </rv>
  <rv s="3">
    <fb>11989.15</fb>
    <v>6</v>
  </rv>
  <rv s="3">
    <fb>11905.35</fb>
    <v>6</v>
  </rv>
  <rv s="3">
    <fb>11941.3</fb>
    <v>6</v>
  </rv>
  <rv s="3">
    <fb>823050000</fb>
    <v>7</v>
  </rv>
  <rv s="3">
    <fb>43774</fb>
    <v>5</v>
  </rv>
  <rv s="3">
    <fb>11974.6</fb>
    <v>6</v>
  </rv>
  <rv s="3">
    <fb>11978.95</fb>
    <v>6</v>
  </rv>
  <rv s="3">
    <fb>11861.9</fb>
    <v>6</v>
  </rv>
  <rv s="3">
    <fb>11917.2</fb>
    <v>6</v>
  </rv>
  <rv s="3">
    <fb>631952000</fb>
    <v>7</v>
  </rv>
  <rv s="3">
    <fb>43775</fb>
    <v>5</v>
  </rv>
  <rv s="3">
    <fb>11911.5</fb>
    <v>6</v>
  </rv>
  <rv s="3">
    <fb>12002.9</fb>
    <v>6</v>
  </rv>
  <rv s="3">
    <fb>11850.25</fb>
    <v>6</v>
  </rv>
  <rv s="3">
    <fb>11966.05</fb>
    <v>6</v>
  </rv>
  <rv s="3">
    <fb>603351000</fb>
    <v>7</v>
  </rv>
  <rv s="3">
    <fb>43776</fb>
    <v>5</v>
  </rv>
  <rv s="3">
    <fb>12021.1</fb>
    <v>6</v>
  </rv>
  <rv s="3">
    <fb>12021.4</fb>
    <v>6</v>
  </rv>
  <rv s="3">
    <fb>11946.85</fb>
    <v>6</v>
  </rv>
  <rv s="3">
    <fb>12012.05</fb>
    <v>6</v>
  </rv>
  <rv s="3">
    <fb>562964000</fb>
    <v>7</v>
  </rv>
  <rv s="3">
    <fb>43777</fb>
    <v>5</v>
  </rv>
  <rv s="3">
    <fb>11987.15</fb>
    <v>6</v>
  </rv>
  <rv s="3">
    <fb>12034.15</fb>
    <v>6</v>
  </rv>
  <rv s="3">
    <fb>11888.75</fb>
    <v>6</v>
  </rv>
  <rv s="3">
    <fb>11908.15</fb>
    <v>6</v>
  </rv>
  <rv s="3">
    <fb>789254000</fb>
    <v>7</v>
  </rv>
  <rv s="3">
    <fb>43780</fb>
    <v>5</v>
  </rv>
  <rv s="3">
    <fb>11879.2</fb>
    <v>6</v>
  </rv>
  <rv s="3">
    <fb>11932.65</fb>
    <v>6</v>
  </rv>
  <rv s="3">
    <fb>11853.95</fb>
    <v>6</v>
  </rv>
  <rv s="3">
    <fb>11913.45</fb>
    <v>6</v>
  </rv>
  <rv s="3">
    <fb>548980000</fb>
    <v>7</v>
  </rv>
  <rv s="3">
    <fb>43782</fb>
    <v>5</v>
  </rv>
  <rv s="3">
    <fb>11908.3</fb>
    <v>6</v>
  </rv>
  <rv s="3">
    <fb>11946.8</fb>
    <v>6</v>
  </rv>
  <rv s="3">
    <fb>11823.2</fb>
    <v>6</v>
  </rv>
  <rv s="3">
    <fb>11840.45</fb>
    <v>6</v>
  </rv>
  <rv s="3">
    <fb>659036000</fb>
    <v>7</v>
  </rv>
  <rv s="3">
    <fb>43783</fb>
    <v>5</v>
  </rv>
  <rv s="3">
    <fb>11858.75</fb>
    <v>6</v>
  </rv>
  <rv s="3">
    <fb>11895.65</fb>
    <v>6</v>
  </rv>
  <rv s="3">
    <fb>11802.65</fb>
    <v>6</v>
  </rv>
  <rv s="3">
    <fb>11872.1</fb>
    <v>6</v>
  </rv>
  <rv s="3">
    <fb>559494000</fb>
    <v>7</v>
  </rv>
  <rv s="3">
    <fb>43784</fb>
    <v>5</v>
  </rv>
  <rv s="3">
    <fb>11904.2</fb>
    <v>6</v>
  </rv>
  <rv s="3">
    <fb>11973.65</fb>
    <v>6</v>
  </rv>
  <rv s="3">
    <fb>11879.25</fb>
    <v>6</v>
  </rv>
  <rv s="3">
    <fb>11895.45</fb>
    <v>6</v>
  </rv>
  <rv s="3">
    <fb>580154000</fb>
    <v>7</v>
  </rv>
  <rv s="3">
    <fb>43787</fb>
    <v>5</v>
  </rv>
  <rv s="3">
    <fb>11915.15</fb>
    <v>6</v>
  </rv>
  <rv s="3">
    <fb>11946.2</fb>
    <v>6</v>
  </rv>
  <rv s="3">
    <fb>11867.6</fb>
    <v>6</v>
  </rv>
  <rv s="3">
    <fb>11884.5</fb>
    <v>6</v>
  </rv>
  <rv s="3">
    <fb>514352000</fb>
    <v>7</v>
  </rv>
  <rv s="3">
    <fb>43788</fb>
    <v>5</v>
  </rv>
  <rv s="3">
    <fb>11919.45</fb>
    <v>6</v>
  </rv>
  <rv s="3">
    <fb>11958.85</fb>
    <v>6</v>
  </rv>
  <rv s="3">
    <fb>11881.75</fb>
    <v>6</v>
  </rv>
  <rv s="3">
    <fb>11940.1</fb>
    <v>6</v>
  </rv>
  <rv s="3">
    <fb>613910000</fb>
    <v>7</v>
  </rv>
  <rv s="3">
    <fb>43789</fb>
    <v>5</v>
  </rv>
  <rv s="3">
    <fb>12004.75</fb>
    <v>6</v>
  </rv>
  <rv s="3">
    <fb>12038.6</fb>
    <v>6</v>
  </rv>
  <rv s="3">
    <fb>11999.1</fb>
    <v>6</v>
  </rv>
  <rv s="3">
    <fb>646661000</fb>
    <v>7</v>
  </rv>
  <rv s="3">
    <fb>43790</fb>
    <v>5</v>
  </rv>
  <rv s="3">
    <fb>12025.65</fb>
    <v>6</v>
  </rv>
  <rv s="3">
    <fb>12028.2</fb>
    <v>6</v>
  </rv>
  <rv s="3">
    <fb>11956.9</fb>
    <v>6</v>
  </rv>
  <rv s="3">
    <fb>11968.4</fb>
    <v>6</v>
  </rv>
  <rv s="3">
    <fb>557686000</fb>
    <v>7</v>
  </rv>
  <rv s="3">
    <fb>43791</fb>
    <v>5</v>
  </rv>
  <rv s="3">
    <fb>11967.3</fb>
    <v>6</v>
  </rv>
  <rv s="3">
    <fb>11968.1</fb>
    <v>6</v>
  </rv>
  <rv s="3">
    <fb>11883.5</fb>
    <v>6</v>
  </rv>
  <rv s="3">
    <fb>11914.4</fb>
    <v>6</v>
  </rv>
  <rv s="3">
    <fb>486815000</fb>
    <v>7</v>
  </rv>
  <rv s="3">
    <fb>43794</fb>
    <v>5</v>
  </rv>
  <rv s="3">
    <fb>11922.45</fb>
    <v>6</v>
  </rv>
  <rv s="3">
    <fb>12084.5</fb>
    <v>6</v>
  </rv>
  <rv s="3">
    <fb>11919.75</fb>
    <v>6</v>
  </rv>
  <rv s="3">
    <fb>12073.75</fb>
    <v>6</v>
  </rv>
  <rv s="3">
    <fb>534289000</fb>
    <v>7</v>
  </rv>
  <rv s="3">
    <fb>43795</fb>
    <v>5</v>
  </rv>
  <rv s="3">
    <fb>12110.2</fb>
    <v>6</v>
  </rv>
  <rv s="3">
    <fb>12132.45</fb>
    <v>6</v>
  </rv>
  <rv s="3">
    <fb>12006.35</fb>
    <v>6</v>
  </rv>
  <rv s="3">
    <fb>12037.7</fb>
    <v>6</v>
  </rv>
  <rv s="3">
    <fb>1201336000</fb>
    <v>7</v>
  </rv>
  <rv s="3">
    <fb>43796</fb>
    <v>5</v>
  </rv>
  <rv s="3">
    <fb>12068.5</fb>
    <v>6</v>
  </rv>
  <rv s="3">
    <fb>12114.9</fb>
    <v>6</v>
  </rv>
  <rv s="3">
    <fb>12055.15</fb>
    <v>6</v>
  </rv>
  <rv s="3">
    <fb>12100.7</fb>
    <v>6</v>
  </rv>
  <rv s="3">
    <fb>584227000</fb>
    <v>7</v>
  </rv>
  <rv s="3">
    <fb>43797</fb>
    <v>5</v>
  </rv>
  <rv s="3">
    <fb>12132.1</fb>
    <v>6</v>
  </rv>
  <rv s="3">
    <fb>12158.8</fb>
    <v>6</v>
  </rv>
  <rv s="3">
    <fb>12099.95</fb>
    <v>6</v>
  </rv>
  <rv s="3">
    <fb>12151.15</fb>
    <v>6</v>
  </rv>
  <rv s="3">
    <fb>620479000</fb>
    <v>7</v>
  </rv>
  <rv s="3">
    <fb>43798</fb>
    <v>5</v>
  </rv>
  <rv s="3">
    <fb>12146.2</fb>
    <v>6</v>
  </rv>
  <rv s="3">
    <fb>12147.4</fb>
    <v>6</v>
  </rv>
  <rv s="3">
    <fb>12017.4</fb>
    <v>6</v>
  </rv>
  <rv s="3">
    <fb>12056.05</fb>
    <v>6</v>
  </rv>
  <rv s="3">
    <fb>804430000</fb>
    <v>7</v>
  </rv>
  <rv s="3">
    <fb>43801</fb>
    <v>5</v>
  </rv>
  <rv s="3">
    <fb>12137.05</fb>
    <v>6</v>
  </rv>
  <rv s="3">
    <fb>12137.15</fb>
    <v>6</v>
  </rv>
  <rv s="3">
    <fb>12023.7</fb>
    <v>6</v>
  </rv>
  <rv s="3">
    <fb>12048.2</fb>
    <v>6</v>
  </rv>
  <rv s="3">
    <fb>720945000</fb>
    <v>7</v>
  </rv>
  <rv s="3">
    <fb>43802</fb>
    <v>5</v>
  </rv>
  <rv s="3">
    <fb>12067.65</fb>
    <v>6</v>
  </rv>
  <rv s="3">
    <fb>12068.6</fb>
    <v>6</v>
  </rv>
  <rv s="3">
    <fb>11956.4</fb>
    <v>6</v>
  </rv>
  <rv s="3">
    <fb>11994.2</fb>
    <v>6</v>
  </rv>
  <rv s="3">
    <fb>605789000</fb>
    <v>7</v>
  </rv>
  <rv s="3">
    <fb>43803</fb>
    <v>5</v>
  </rv>
  <rv s="3">
    <fb>11969.95</fb>
    <v>6</v>
  </rv>
  <rv s="3">
    <fb>12054.7</fb>
    <v>6</v>
  </rv>
  <rv s="3">
    <fb>11935.3</fb>
    <v>6</v>
  </rv>
  <rv s="3">
    <fb>12043.2</fb>
    <v>6</v>
  </rv>
  <rv s="3">
    <fb>747194000</fb>
    <v>7</v>
  </rv>
  <rv s="3">
    <fb>43804</fb>
    <v>5</v>
  </rv>
  <rv s="3">
    <fb>12071.25</fb>
    <v>6</v>
  </rv>
  <rv s="3">
    <fb>12081.2</fb>
    <v>6</v>
  </rv>
  <rv s="3">
    <fb>11998.75</fb>
    <v>6</v>
  </rv>
  <rv s="3">
    <fb>12018.4</fb>
    <v>6</v>
  </rv>
  <rv s="3">
    <fb>562229000</fb>
    <v>7</v>
  </rv>
  <rv s="3">
    <fb>43805</fb>
    <v>5</v>
  </rv>
  <rv s="3">
    <fb>12047.35</fb>
    <v>6</v>
  </rv>
  <rv s="3">
    <fb>12057.05</fb>
    <v>6</v>
  </rv>
  <rv s="3">
    <fb>11888.85</fb>
    <v>6</v>
  </rv>
  <rv s="3">
    <fb>11921.5</fb>
    <v>6</v>
  </rv>
  <rv s="3">
    <fb>609221000</fb>
    <v>7</v>
  </rv>
  <rv s="3">
    <fb>43808</fb>
    <v>5</v>
  </rv>
  <rv s="3">
    <fb>11939.1</fb>
    <v>6</v>
  </rv>
  <rv s="3">
    <fb>11981.95</fb>
    <v>6</v>
  </rv>
  <rv s="3">
    <fb>11888.05</fb>
    <v>6</v>
  </rv>
  <rv s="3">
    <fb>11937.5</fb>
    <v>6</v>
  </rv>
  <rv s="3">
    <fb>599116000</fb>
    <v>7</v>
  </rv>
  <rv s="3">
    <fb>43809</fb>
    <v>5</v>
  </rv>
  <rv s="3">
    <fb>11950.5</fb>
    <v>6</v>
  </rv>
  <rv s="3">
    <fb>11953.2</fb>
    <v>6</v>
  </rv>
  <rv s="3">
    <fb>11844.7</fb>
    <v>6</v>
  </rv>
  <rv s="3">
    <fb>11856.8</fb>
    <v>6</v>
  </rv>
  <rv s="3">
    <fb>650219000</fb>
    <v>7</v>
  </rv>
  <rv s="3">
    <fb>43810</fb>
    <v>5</v>
  </rv>
  <rv s="3">
    <fb>11867.35</fb>
    <v>6</v>
  </rv>
  <rv s="3">
    <fb>11923.2</fb>
    <v>6</v>
  </rv>
  <rv s="3">
    <fb>11832.3</fb>
    <v>6</v>
  </rv>
  <rv s="3">
    <fb>11910.15</fb>
    <v>6</v>
  </rv>
  <rv s="3">
    <fb>997655000</fb>
    <v>7</v>
  </rv>
  <rv s="3">
    <fb>43811</fb>
    <v>5</v>
  </rv>
  <rv s="3">
    <fb>11944.3</fb>
    <v>6</v>
  </rv>
  <rv s="3">
    <fb>12005.5</fb>
    <v>6</v>
  </rv>
  <rv s="3">
    <fb>11934</fb>
    <v>6</v>
  </rv>
  <rv s="3">
    <fb>11971.8</fb>
    <v>6</v>
  </rv>
  <rv s="3">
    <fb>752617000</fb>
    <v>7</v>
  </rv>
  <rv s="3">
    <fb>43812</fb>
    <v>5</v>
  </rv>
  <rv s="3">
    <fb>12026.4</fb>
    <v>6</v>
  </rv>
  <rv s="3">
    <fb>12098.85</fb>
    <v>6</v>
  </rv>
  <rv s="3">
    <fb>12023.6</fb>
    <v>6</v>
  </rv>
  <rv s="3">
    <fb>12086.7</fb>
    <v>6</v>
  </rv>
  <rv s="3">
    <fb>597713000</fb>
    <v>7</v>
  </rv>
  <rv s="3">
    <fb>43815</fb>
    <v>5</v>
  </rv>
  <rv s="3">
    <fb>12131.35</fb>
    <v>6</v>
  </rv>
  <rv s="3">
    <fb>12134.65</fb>
    <v>6</v>
  </rv>
  <rv s="3">
    <fb>12046.3</fb>
    <v>6</v>
  </rv>
  <rv s="3">
    <fb>12053.95</fb>
    <v>6</v>
  </rv>
  <rv s="3">
    <fb>437704000</fb>
    <v>7</v>
  </rv>
  <rv s="3">
    <fb>43816</fb>
    <v>5</v>
  </rv>
  <rv s="3">
    <fb>12082.45</fb>
    <v>6</v>
  </rv>
  <rv s="3">
    <fb>12182.75</fb>
    <v>6</v>
  </rv>
  <rv s="3">
    <fb>12070.35</fb>
    <v>6</v>
  </rv>
  <rv s="3">
    <fb>12165</fb>
    <v>6</v>
  </rv>
  <rv s="3">
    <fb>499586000</fb>
    <v>7</v>
  </rv>
  <rv s="3">
    <fb>43817</fb>
    <v>5</v>
  </rv>
  <rv s="3">
    <fb>12197</fb>
    <v>6</v>
  </rv>
  <rv s="3">
    <fb>12237.7</fb>
    <v>6</v>
  </rv>
  <rv s="3">
    <fb>12163.45</fb>
    <v>6</v>
  </rv>
  <rv s="3">
    <fb>12221.65</fb>
    <v>6</v>
  </rv>
  <rv s="3">
    <fb>518855000</fb>
    <v>7</v>
  </rv>
  <rv s="3">
    <fb>43818</fb>
    <v>5</v>
  </rv>
  <rv s="3">
    <fb>12223.4</fb>
    <v>6</v>
  </rv>
  <rv s="3">
    <fb>12268.35</fb>
    <v>6</v>
  </rv>
  <rv s="3">
    <fb>12191.15</fb>
    <v>6</v>
  </rv>
  <rv s="3">
    <fb>12259.7</fb>
    <v>6</v>
  </rv>
  <rv s="3">
    <fb>623050000</fb>
    <v>7</v>
  </rv>
  <rv s="3">
    <fb>43819</fb>
    <v>5</v>
  </rv>
  <rv s="3">
    <fb>12266.45</fb>
    <v>6</v>
  </rv>
  <rv s="3">
    <fb>12293.9</fb>
    <v>6</v>
  </rv>
  <rv s="3">
    <fb>12252.75</fb>
    <v>6</v>
  </rv>
  <rv s="3">
    <fb>12271.8</fb>
    <v>6</v>
  </rv>
  <rv s="3">
    <fb>810676000</fb>
    <v>7</v>
  </rv>
  <rv s="3">
    <fb>43822</fb>
    <v>5</v>
  </rv>
  <rv s="3">
    <fb>12235.45</fb>
    <v>6</v>
  </rv>
  <rv s="3">
    <fb>12287.15</fb>
    <v>6</v>
  </rv>
  <rv s="3">
    <fb>12213.25</fb>
    <v>6</v>
  </rv>
  <rv s="3">
    <fb>12262.75</fb>
    <v>6</v>
  </rv>
  <rv s="3">
    <fb>604782000</fb>
    <v>7</v>
  </rv>
  <rv s="3">
    <fb>43823</fb>
    <v>5</v>
  </rv>
  <rv s="3">
    <fb>12269.25</fb>
    <v>6</v>
  </rv>
  <rv s="3">
    <fb>12283.7</fb>
    <v>6</v>
  </rv>
  <rv s="3">
    <fb>12202.1</fb>
    <v>6</v>
  </rv>
  <rv s="3">
    <fb>12214.55</fb>
    <v>6</v>
  </rv>
  <rv s="3">
    <fb>470290000</fb>
    <v>7</v>
  </rv>
  <rv s="3">
    <fb>43825</fb>
    <v>5</v>
  </rv>
  <rv s="3">
    <fb>12211.85</fb>
    <v>6</v>
  </rv>
  <rv s="3">
    <fb>12221.55</fb>
    <v>6</v>
  </rv>
  <rv s="3">
    <fb>12118.85</fb>
    <v>6</v>
  </rv>
  <rv s="3">
    <fb>12126.55</fb>
    <v>6</v>
  </rv>
  <rv s="3">
    <fb>520327000</fb>
    <v>7</v>
  </rv>
  <rv s="3">
    <fb>43826</fb>
    <v>5</v>
  </rv>
  <rv s="3">
    <fb>12172.9</fb>
    <v>6</v>
  </rv>
  <rv s="3">
    <fb>12258.45</fb>
    <v>6</v>
  </rv>
  <rv s="3">
    <fb>12157.9</fb>
    <v>6</v>
  </rv>
  <rv s="3">
    <fb>12245.8</fb>
    <v>6</v>
  </rv>
  <rv s="3">
    <fb>383789000</fb>
    <v>7</v>
  </rv>
  <rv s="3">
    <fb>43829</fb>
    <v>5</v>
  </rv>
  <rv s="3">
    <fb>12274.9</fb>
    <v>6</v>
  </rv>
  <rv s="3">
    <fb>12286.45</fb>
    <v>6</v>
  </rv>
  <rv s="3">
    <fb>12213.8</fb>
    <v>6</v>
  </rv>
  <rv s="3">
    <fb>12255.85</fb>
    <v>6</v>
  </rv>
  <rv s="3">
    <fb>411085000</fb>
    <v>7</v>
  </rv>
  <rv s="3">
    <fb>43830</fb>
    <v>5</v>
  </rv>
  <rv s="3">
    <fb>12247.1</fb>
    <v>6</v>
  </rv>
  <rv s="3">
    <fb>12151.8</fb>
    <v>6</v>
  </rv>
  <rv s="3">
    <fb>12168.45</fb>
    <v>6</v>
  </rv>
  <rv s="3">
    <fb>426932000</fb>
    <v>7</v>
  </rv>
  <rv s="3">
    <fb>43831</fb>
    <v>5</v>
  </rv>
  <rv s="3">
    <fb>12202.15</fb>
    <v>6</v>
  </rv>
  <rv s="3">
    <fb>12222.2</fb>
    <v>6</v>
  </rv>
  <rv s="3">
    <fb>12165.3</fb>
    <v>6</v>
  </rv>
  <rv s="3">
    <fb>12182.5</fb>
    <v>6</v>
  </rv>
  <rv s="3">
    <fb>304078000</fb>
    <v>7</v>
  </rv>
  <rv s="3">
    <fb>43832</fb>
    <v>5</v>
  </rv>
  <rv s="3">
    <fb>12198.55</fb>
    <v>6</v>
  </rv>
  <rv s="3">
    <fb>12289.9</fb>
    <v>6</v>
  </rv>
  <rv s="3">
    <fb>12195.25</fb>
    <v>6</v>
  </rv>
  <rv s="3">
    <fb>12282.2</fb>
    <v>6</v>
  </rv>
  <rv s="3">
    <fb>407698000</fb>
    <v>7</v>
  </rv>
  <rv s="3">
    <fb>43833</fb>
    <v>5</v>
  </rv>
  <rv s="3">
    <fb>12261.1</fb>
    <v>6</v>
  </rv>
  <rv s="3">
    <fb>12265.6</fb>
    <v>6</v>
  </rv>
  <rv s="3">
    <fb>12191.35</fb>
    <v>6</v>
  </rv>
  <rv s="3">
    <fb>12226.65</fb>
    <v>6</v>
  </rv>
  <rv s="3">
    <fb>428770000</fb>
    <v>7</v>
  </rv>
  <rv s="3">
    <fb>43836</fb>
    <v>5</v>
  </rv>
  <rv s="3">
    <fb>12170.6</fb>
    <v>6</v>
  </rv>
  <rv s="3">
    <fb>12179.1</fb>
    <v>6</v>
  </rv>
  <rv s="3">
    <fb>11974.2</fb>
    <v>6</v>
  </rv>
  <rv s="3">
    <fb>11993.05</fb>
    <v>6</v>
  </rv>
  <rv s="3">
    <fb>396501000</fb>
    <v>7</v>
  </rv>
  <rv s="3">
    <fb>43837</fb>
    <v>5</v>
  </rv>
  <rv s="3">
    <fb>12079.1</fb>
    <v>6</v>
  </rv>
  <rv s="3">
    <fb>12152.15</fb>
    <v>6</v>
  </rv>
  <rv s="3">
    <fb>12005.35</fb>
    <v>6</v>
  </rv>
  <rv s="3">
    <fb>12052.95</fb>
    <v>6</v>
  </rv>
  <rv s="3">
    <fb>447819000</fb>
    <v>7</v>
  </rv>
  <rv s="3">
    <fb>43838</fb>
    <v>5</v>
  </rv>
  <rv s="3">
    <fb>12044.95</fb>
    <v>6</v>
  </rv>
  <rv s="3">
    <fb>11929.6</fb>
    <v>6</v>
  </rv>
  <rv s="3">
    <fb>12025.35</fb>
    <v>6</v>
  </rv>
  <rv s="3">
    <fb>445992000</fb>
    <v>7</v>
  </rv>
  <rv s="3">
    <fb>43839</fb>
    <v>5</v>
  </rv>
  <rv s="3">
    <fb>12153.15</fb>
    <v>6</v>
  </rv>
  <rv s="3">
    <fb>12224.05</fb>
    <v>6</v>
  </rv>
  <rv s="3">
    <fb>12132.55</fb>
    <v>6</v>
  </rv>
  <rv s="3">
    <fb>12215.9</fb>
    <v>6</v>
  </rv>
  <rv s="3">
    <fb>477470000</fb>
    <v>7</v>
  </rv>
  <rv s="3">
    <fb>43840</fb>
    <v>5</v>
  </rv>
  <rv s="3">
    <fb>12271</fb>
    <v>6</v>
  </rv>
  <rv s="3">
    <fb>12311.2</fb>
    <v>6</v>
  </rv>
  <rv s="3">
    <fb>12213.2</fb>
    <v>6</v>
  </rv>
  <rv s="3">
    <fb>12256.8</fb>
    <v>6</v>
  </rv>
  <rv s="3">
    <fb>660628000</fb>
    <v>7</v>
  </rv>
  <rv s="3">
    <fb>43843</fb>
    <v>5</v>
  </rv>
  <rv s="3">
    <fb>12296.7</fb>
    <v>6</v>
  </rv>
  <rv s="3">
    <fb>12337.75</fb>
    <v>6</v>
  </rv>
  <rv s="3">
    <fb>12285.8</fb>
    <v>6</v>
  </rv>
  <rv s="3">
    <fb>12329.55</fb>
    <v>6</v>
  </rv>
  <rv s="3">
    <fb>500968000</fb>
    <v>7</v>
  </rv>
  <rv s="3">
    <fb>43844</fb>
    <v>5</v>
  </rv>
  <rv s="3">
    <fb>12333.1</fb>
    <v>6</v>
  </rv>
  <rv s="3">
    <fb>12374.25</fb>
    <v>6</v>
  </rv>
  <rv s="3">
    <fb>12308.7</fb>
    <v>6</v>
  </rv>
  <rv s="3">
    <fb>12362.3</fb>
    <v>6</v>
  </rv>
  <rv s="3">
    <fb>616261000</fb>
    <v>7</v>
  </rv>
  <rv s="3">
    <fb>43845</fb>
    <v>5</v>
  </rv>
  <rv s="3">
    <fb>12349.4</fb>
    <v>6</v>
  </rv>
  <rv s="3">
    <fb>12355.15</fb>
    <v>6</v>
  </rv>
  <rv s="3">
    <fb>12278.75</fb>
    <v>6</v>
  </rv>
  <rv s="3">
    <fb>12343.3</fb>
    <v>6</v>
  </rv>
  <rv s="3">
    <fb>684353000</fb>
    <v>7</v>
  </rv>
  <rv s="3">
    <fb>43846</fb>
    <v>5</v>
  </rv>
  <rv s="3">
    <fb>12347.1</fb>
    <v>6</v>
  </rv>
  <rv s="3">
    <fb>12389.05</fb>
    <v>6</v>
  </rv>
  <rv s="3">
    <fb>12315.8</fb>
    <v>6</v>
  </rv>
  <rv s="3">
    <fb>12355.5</fb>
    <v>6</v>
  </rv>
  <rv s="3">
    <fb>395670000</fb>
    <v>7</v>
  </rv>
  <rv s="3">
    <fb>43847</fb>
    <v>5</v>
  </rv>
  <rv s="3">
    <fb>12328.4</fb>
    <v>6</v>
  </rv>
  <rv s="3">
    <fb>12385.45</fb>
    <v>6</v>
  </rv>
  <rv s="3">
    <fb>12321.4</fb>
    <v>6</v>
  </rv>
  <rv s="3">
    <fb>12352.35</fb>
    <v>6</v>
  </rv>
  <rv s="3">
    <fb>502061000</fb>
    <v>7</v>
  </rv>
  <rv s="3">
    <fb>43850</fb>
    <v>5</v>
  </rv>
  <rv s="3">
    <fb>12430.5</fb>
    <v>6</v>
  </rv>
  <rv s="3">
    <fb>12216.9</fb>
    <v>6</v>
  </rv>
  <rv s="3">
    <fb>12224.55</fb>
    <v>6</v>
  </rv>
  <rv s="3">
    <fb>491609000</fb>
    <v>7</v>
  </rv>
  <rv s="3">
    <fb>43851</fb>
    <v>5</v>
  </rv>
  <rv s="3">
    <fb>12195.3</fb>
    <v>6</v>
  </rv>
  <rv s="3">
    <fb>12230.05</fb>
    <v>6</v>
  </rv>
  <rv s="3">
    <fb>12162.3</fb>
    <v>6</v>
  </rv>
  <rv s="3">
    <fb>12169.85</fb>
    <v>6</v>
  </rv>
  <rv s="3">
    <fb>443976000</fb>
    <v>7</v>
  </rv>
  <rv s="3">
    <fb>43852</fb>
    <v>5</v>
  </rv>
  <rv s="3">
    <fb>12218.35</fb>
    <v>6</v>
  </rv>
  <rv s="3">
    <fb>12225.05</fb>
    <v>6</v>
  </rv>
  <rv s="3">
    <fb>12087.9</fb>
    <v>6</v>
  </rv>
  <rv s="3">
    <fb>12106.9</fb>
    <v>6</v>
  </rv>
  <rv s="3">
    <fb>526295000</fb>
    <v>7</v>
  </rv>
  <rv s="3">
    <fb>43853</fb>
    <v>5</v>
  </rv>
  <rv s="3">
    <fb>12123.75</fb>
    <v>6</v>
  </rv>
  <rv s="3">
    <fb>12189</fb>
    <v>6</v>
  </rv>
  <rv s="3">
    <fb>12094.1</fb>
    <v>6</v>
  </rv>
  <rv s="3">
    <fb>12180.35</fb>
    <v>6</v>
  </rv>
  <rv s="3">
    <fb>867654000</fb>
    <v>7</v>
  </rv>
  <rv s="3">
    <fb>43854</fb>
    <v>5</v>
  </rv>
  <rv s="3">
    <fb>12174.55</fb>
    <v>6</v>
  </rv>
  <rv s="3">
    <fb>12272.15</fb>
    <v>6</v>
  </rv>
  <rv s="3">
    <fb>12149.65</fb>
    <v>6</v>
  </rv>
  <rv s="3">
    <fb>12248.25</fb>
    <v>6</v>
  </rv>
  <rv s="3">
    <fb>593238000</fb>
    <v>7</v>
  </rv>
  <rv s="3">
    <fb>43857</fb>
    <v>5</v>
  </rv>
  <rv s="3">
    <fb>12197.1</fb>
    <v>6</v>
  </rv>
  <rv s="3">
    <fb>12216.6</fb>
    <v>6</v>
  </rv>
  <rv s="3">
    <fb>12107</fb>
    <v>6</v>
  </rv>
  <rv s="3">
    <fb>12119</fb>
    <v>6</v>
  </rv>
  <rv s="3">
    <fb>441158000</fb>
    <v>7</v>
  </rv>
  <rv s="3">
    <fb>43858</fb>
    <v>5</v>
  </rv>
  <rv s="3">
    <fb>12148.1</fb>
    <v>6</v>
  </rv>
  <rv s="3">
    <fb>12163.55</fb>
    <v>6</v>
  </rv>
  <rv s="3">
    <fb>12024.5</fb>
    <v>6</v>
  </rv>
  <rv s="3">
    <fb>12055.8</fb>
    <v>6</v>
  </rv>
  <rv s="3">
    <fb>478484000</fb>
    <v>7</v>
  </rv>
  <rv s="3">
    <fb>43859</fb>
    <v>5</v>
  </rv>
  <rv s="3">
    <fb>12169.6</fb>
    <v>6</v>
  </rv>
  <rv s="3">
    <fb>12103.8</fb>
    <v>6</v>
  </rv>
  <rv s="3">
    <fb>12129.5</fb>
    <v>6</v>
  </rv>
  <rv s="3">
    <fb>514362000</fb>
    <v>7</v>
  </rv>
  <rv s="3">
    <fb>43860</fb>
    <v>5</v>
  </rv>
  <rv s="3">
    <fb>12147.75</fb>
    <v>6</v>
  </rv>
  <rv s="3">
    <fb>12150.3</fb>
    <v>6</v>
  </rv>
  <rv s="3">
    <fb>12010.6</fb>
    <v>6</v>
  </rv>
  <rv s="3">
    <fb>12035.8</fb>
    <v>6</v>
  </rv>
  <rv s="3">
    <fb>538139000</fb>
    <v>7</v>
  </rv>
  <rv s="3">
    <fb>43861</fb>
    <v>5</v>
  </rv>
  <rv s="3">
    <fb>12100.4</fb>
    <v>6</v>
  </rv>
  <rv s="3">
    <fb>12103.55</fb>
    <v>6</v>
  </rv>
  <rv s="3">
    <fb>11945.85</fb>
    <v>6</v>
  </rv>
  <rv s="3">
    <fb>11962.1</fb>
    <v>6</v>
  </rv>
  <rv s="3">
    <fb>771278000</fb>
    <v>7</v>
  </rv>
  <rv s="3">
    <fb>43862</fb>
    <v>5</v>
  </rv>
  <rv s="3">
    <fb>11939</fb>
    <v>6</v>
  </rv>
  <rv s="3">
    <fb>12017.35</fb>
    <v>6</v>
  </rv>
  <rv s="3">
    <fb>11633.3</fb>
    <v>6</v>
  </rv>
  <rv s="5">
    <fb t="e">#N/A</fb>
    <v>6</v>
    <v>4</v>
  </rv>
  <rv s="3">
    <fb>43864</fb>
    <v>5</v>
  </rv>
  <rv s="3">
    <fb>11627.45</fb>
    <v>6</v>
  </rv>
  <rv s="3">
    <fb>11749.85</fb>
    <v>6</v>
  </rv>
  <rv s="3">
    <fb>11707.9</fb>
    <v>6</v>
  </rv>
  <rv s="3">
    <fb>669816000</fb>
    <v>7</v>
  </rv>
  <rv s="3">
    <fb>43865</fb>
    <v>5</v>
  </rv>
  <rv s="3">
    <fb>11786.25</fb>
    <v>6</v>
  </rv>
  <rv s="3">
    <fb>11986.15</fb>
    <v>6</v>
  </rv>
  <rv s="3">
    <fb>11783.4</fb>
    <v>6</v>
  </rv>
  <rv s="3">
    <fb>11979.65</fb>
    <v>6</v>
  </rv>
  <rv s="3">
    <fb>560430000</fb>
    <v>7</v>
  </rv>
  <rv s="3">
    <fb>43866</fb>
    <v>5</v>
  </rv>
  <rv s="3">
    <fb>12098.15</fb>
    <v>6</v>
  </rv>
  <rv s="3">
    <fb>11953.35</fb>
    <v>6</v>
  </rv>
  <rv s="3">
    <fb>12089.15</fb>
    <v>6</v>
  </rv>
  <rv s="3">
    <fb>758033000</fb>
    <v>7</v>
  </rv>
  <rv s="3">
    <fb>43867</fb>
    <v>5</v>
  </rv>
  <rv s="3">
    <fb>12120</fb>
    <v>6</v>
  </rv>
  <rv s="3">
    <fb>12160.6</fb>
    <v>6</v>
  </rv>
  <rv s="3">
    <fb>12084.65</fb>
    <v>6</v>
  </rv>
  <rv s="3">
    <fb>12137.95</fb>
    <v>6</v>
  </rv>
  <rv s="3">
    <fb>565116000</fb>
    <v>7</v>
  </rv>
  <rv s="3">
    <fb>43868</fb>
    <v>5</v>
  </rv>
  <rv s="3">
    <fb>12154.7</fb>
    <v>6</v>
  </rv>
  <rv s="3">
    <fb>12073.95</fb>
    <v>6</v>
  </rv>
  <rv s="3">
    <fb>12098.35</fb>
    <v>6</v>
  </rv>
  <rv s="3">
    <fb>473475000</fb>
    <v>7</v>
  </rv>
  <rv s="3">
    <fb>43871</fb>
    <v>5</v>
  </rv>
  <rv s="3">
    <fb>12102.35</fb>
    <v>6</v>
  </rv>
  <rv s="3">
    <fb>11990.75</fb>
    <v>6</v>
  </rv>
  <rv s="3">
    <fb>12031.5</fb>
    <v>6</v>
  </rv>
  <rv s="3">
    <fb>524706000</fb>
    <v>7</v>
  </rv>
  <rv s="3">
    <fb>43872</fb>
    <v>5</v>
  </rv>
  <rv s="3">
    <fb>12108.4</fb>
    <v>6</v>
  </rv>
  <rv s="3">
    <fb>12172.3</fb>
    <v>6</v>
  </rv>
  <rv s="3">
    <fb>12099</fb>
    <v>6</v>
  </rv>
  <rv s="3">
    <fb>12107.9</fb>
    <v>6</v>
  </rv>
  <rv s="3">
    <fb>479984000</fb>
    <v>7</v>
  </rv>
  <rv s="3">
    <fb>43873</fb>
    <v>5</v>
  </rv>
  <rv s="3">
    <fb>12151</fb>
    <v>6</v>
  </rv>
  <rv s="3">
    <fb>12231.75</fb>
    <v>6</v>
  </rv>
  <rv s="3">
    <fb>12144.3</fb>
    <v>6</v>
  </rv>
  <rv s="3">
    <fb>12201.2</fb>
    <v>6</v>
  </rv>
  <rv s="3">
    <fb>411730000</fb>
    <v>7</v>
  </rv>
  <rv s="3">
    <fb>43874</fb>
    <v>5</v>
  </rv>
  <rv s="3">
    <fb>12219.55</fb>
    <v>6</v>
  </rv>
  <rv s="3">
    <fb>12225.65</fb>
    <v>6</v>
  </rv>
  <rv s="3">
    <fb>12139.8</fb>
    <v>6</v>
  </rv>
  <rv s="3">
    <fb>12174.65</fb>
    <v>6</v>
  </rv>
  <rv s="3">
    <fb>501191000</fb>
    <v>7</v>
  </rv>
  <rv s="3">
    <fb>43875</fb>
    <v>5</v>
  </rv>
  <rv s="3">
    <fb>12190.15</fb>
    <v>6</v>
  </rv>
  <rv s="3">
    <fb>12246.7</fb>
    <v>6</v>
  </rv>
  <rv s="3">
    <fb>12091.2</fb>
    <v>6</v>
  </rv>
  <rv s="3">
    <fb>12113.45</fb>
    <v>6</v>
  </rv>
  <rv s="3">
    <fb>622783000</fb>
    <v>7</v>
  </rv>
  <rv s="3">
    <fb>43878</fb>
    <v>5</v>
  </rv>
  <rv s="3">
    <fb>12131.8</fb>
    <v>6</v>
  </rv>
  <rv s="3">
    <fb>12159.6</fb>
    <v>6</v>
  </rv>
  <rv s="3">
    <fb>12037</fb>
    <v>6</v>
  </rv>
  <rv s="3">
    <fb>12045.8</fb>
    <v>6</v>
  </rv>
  <rv s="3">
    <fb>455187000</fb>
    <v>7</v>
  </rv>
  <rv s="3">
    <fb>43879</fb>
    <v>5</v>
  </rv>
  <rv s="3">
    <fb>12028.25</fb>
    <v>6</v>
  </rv>
  <rv s="3">
    <fb>12030.75</fb>
    <v>6</v>
  </rv>
  <rv s="3">
    <fb>11908.05</fb>
    <v>6</v>
  </rv>
  <rv s="3">
    <fb>11992.5</fb>
    <v>6</v>
  </rv>
  <rv s="3">
    <fb>676854000</fb>
    <v>7</v>
  </rv>
  <rv s="3">
    <fb>43880</fb>
    <v>5</v>
  </rv>
  <rv s="3">
    <fb>12090.6</fb>
    <v>6</v>
  </rv>
  <rv s="3">
    <fb>12134.7</fb>
    <v>6</v>
  </rv>
  <rv s="3">
    <fb>12042.1</fb>
    <v>6</v>
  </rv>
  <rv s="3">
    <fb>12125.9</fb>
    <v>6</v>
  </rv>
  <rv s="3">
    <fb>513568000</fb>
    <v>7</v>
  </rv>
  <rv s="3">
    <fb>43881</fb>
    <v>5</v>
  </rv>
  <rv s="3">
    <fb>12152</fb>
    <v>6</v>
  </rv>
  <rv s="3">
    <fb>12071.45</fb>
    <v>6</v>
  </rv>
  <rv s="3">
    <fb>12080.85</fb>
    <v>6</v>
  </rv>
  <rv s="3">
    <fb>502605000</fb>
    <v>7</v>
  </rv>
  <rv s="3">
    <fb>43885</fb>
    <v>5</v>
  </rv>
  <rv s="3">
    <fb>12012.55</fb>
    <v>6</v>
  </rv>
  <rv s="3">
    <fb>11813.4</fb>
    <v>6</v>
  </rv>
  <rv s="3">
    <fb>11829.4</fb>
    <v>6</v>
  </rv>
  <rv s="3">
    <fb>490798000</fb>
    <v>7</v>
  </rv>
  <rv s="3">
    <fb>43886</fb>
    <v>5</v>
  </rv>
  <rv s="3">
    <fb>11877.5</fb>
    <v>6</v>
  </rv>
  <rv s="3">
    <fb>11883.05</fb>
    <v>6</v>
  </rv>
  <rv s="3">
    <fb>11779.9</fb>
    <v>6</v>
  </rv>
  <rv s="3">
    <fb>461000000</fb>
    <v>7</v>
  </rv>
  <rv s="3">
    <fb>43887</fb>
    <v>5</v>
  </rv>
  <rv s="3">
    <fb>11738.55</fb>
    <v>6</v>
  </rv>
  <rv s="3">
    <fb>11783.25</fb>
    <v>6</v>
  </rv>
  <rv s="3">
    <fb>11639.6</fb>
    <v>6</v>
  </rv>
  <rv s="3">
    <fb>11678.5</fb>
    <v>6</v>
  </rv>
  <rv s="3">
    <fb>567625000</fb>
    <v>7</v>
  </rv>
  <rv s="3">
    <fb>43888</fb>
    <v>5</v>
  </rv>
  <rv s="3">
    <fb>11661.25</fb>
    <v>6</v>
  </rv>
  <rv s="3">
    <fb>11663.85</fb>
    <v>6</v>
  </rv>
  <rv s="3">
    <fb>11536.7</fb>
    <v>6</v>
  </rv>
  <rv s="3">
    <fb>608614000</fb>
    <v>7</v>
  </rv>
  <rv s="3">
    <fb>43889</fb>
    <v>5</v>
  </rv>
  <rv s="3">
    <fb>11382</fb>
    <v>6</v>
  </rv>
  <rv s="3">
    <fb>11384.8</fb>
    <v>6</v>
  </rv>
  <rv s="3">
    <fb>11175.05</fb>
    <v>6</v>
  </rv>
  <rv s="3">
    <fb>11201.75</fb>
    <v>6</v>
  </rv>
  <rv s="3">
    <fb>809904000</fb>
    <v>7</v>
  </rv>
  <rv s="3">
    <fb>43892</fb>
    <v>5</v>
  </rv>
  <rv s="3">
    <fb>11387.35</fb>
    <v>6</v>
  </rv>
  <rv s="3">
    <fb>11433</fb>
    <v>6</v>
  </rv>
  <rv s="3">
    <fb>11036.25</fb>
    <v>6</v>
  </rv>
  <rv s="3">
    <fb>11132.75</fb>
    <v>6</v>
  </rv>
  <rv s="3">
    <fb>680800000</fb>
    <v>7</v>
  </rv>
  <rv s="3">
    <fb>43893</fb>
    <v>5</v>
  </rv>
  <rv s="3">
    <fb>11217.55</fb>
    <v>6</v>
  </rv>
  <rv s="3">
    <fb>11342.25</fb>
    <v>6</v>
  </rv>
  <rv s="3">
    <fb>11152.55</fb>
    <v>6</v>
  </rv>
  <rv s="3">
    <fb>11303.3</fb>
    <v>6</v>
  </rv>
  <rv s="3">
    <fb>696520000</fb>
    <v>7</v>
  </rv>
  <rv s="3">
    <fb>43894</fb>
    <v>5</v>
  </rv>
  <rv s="3">
    <fb>11351.35</fb>
    <v>6</v>
  </rv>
  <rv s="3">
    <fb>11356.6</fb>
    <v>6</v>
  </rv>
  <rv s="3">
    <fb>11082.15</fb>
    <v>6</v>
  </rv>
  <rv s="3">
    <fb>11251</fb>
    <v>6</v>
  </rv>
  <rv s="3">
    <fb>797653000</fb>
    <v>7</v>
  </rv>
  <rv s="3">
    <fb>43895</fb>
    <v>5</v>
  </rv>
  <rv s="3">
    <fb>11306.05</fb>
    <v>6</v>
  </rv>
  <rv s="3">
    <fb>11389.5</fb>
    <v>6</v>
  </rv>
  <rv s="3">
    <fb>11244.6</fb>
    <v>6</v>
  </rv>
  <rv s="3">
    <fb>11269</fb>
    <v>6</v>
  </rv>
  <rv s="3">
    <fb>1352489000</fb>
    <v>7</v>
  </rv>
  <rv s="3">
    <fb>43896</fb>
    <v>5</v>
  </rv>
  <rv s="3">
    <fb>10942.65</fb>
    <v>6</v>
  </rv>
  <rv s="3">
    <fb>11035.1</fb>
    <v>6</v>
  </rv>
  <rv s="3">
    <fb>10827.4</fb>
    <v>6</v>
  </rv>
  <rv s="3">
    <fb>10989.45</fb>
    <v>6</v>
  </rv>
  <rv s="3">
    <fb>1810971000</fb>
    <v>7</v>
  </rv>
  <rv s="3">
    <fb>43899</fb>
    <v>5</v>
  </rv>
  <rv s="3">
    <fb>10742.05</fb>
    <v>6</v>
  </rv>
  <rv s="3">
    <fb>10751.55</fb>
    <v>6</v>
  </rv>
  <rv s="3">
    <fb>10294.450000000001</fb>
    <v>6</v>
  </rv>
  <rv s="3">
    <fb>1565512000</fb>
    <v>7</v>
  </rv>
  <rv s="3">
    <fb>43901</fb>
    <v>5</v>
  </rv>
  <rv s="3">
    <fb>10334.299999999999</fb>
    <v>6</v>
  </rv>
  <rv s="3">
    <fb>10545.1</fb>
    <v>6</v>
  </rv>
  <rv s="3">
    <fb>10334</fb>
    <v>6</v>
  </rv>
  <rv s="3">
    <fb>10458.4</fb>
    <v>6</v>
  </rv>
  <rv s="3">
    <fb>1218545000</fb>
    <v>7</v>
  </rv>
  <rv s="3">
    <fb>43902</fb>
    <v>5</v>
  </rv>
  <rv s="3">
    <fb>10039.950000000001</fb>
    <v>6</v>
  </rv>
  <rv s="3">
    <fb>10040.75</fb>
    <v>6</v>
  </rv>
  <rv s="3">
    <fb>9508</fb>
    <v>6</v>
  </rv>
  <rv s="3">
    <fb>9590.15</fb>
    <v>6</v>
  </rv>
  <rv s="3">
    <fb>1343489000</fb>
    <v>7</v>
  </rv>
  <rv s="3">
    <fb>43903</fb>
    <v>5</v>
  </rv>
  <rv s="3">
    <fb>9107.6</fb>
    <v>6</v>
  </rv>
  <rv s="3">
    <fb>10159.4</fb>
    <v>6</v>
  </rv>
  <rv s="3">
    <fb>8555.15</fb>
    <v>6</v>
  </rv>
  <rv s="3">
    <fb>9955.2000000000007</fb>
    <v>6</v>
  </rv>
  <rv s="3">
    <fb>1387954000</fb>
    <v>7</v>
  </rv>
  <rv s="3">
    <fb>43906</fb>
    <v>5</v>
  </rv>
  <rv s="3">
    <fb>9587.7999999999993</fb>
    <v>6</v>
  </rv>
  <rv s="3">
    <fb>9602.2000000000007</fb>
    <v>6</v>
  </rv>
  <rv s="3">
    <fb>9165.1</fb>
    <v>6</v>
  </rv>
  <rv s="3">
    <fb>9197.4</fb>
    <v>6</v>
  </rv>
  <rv s="3">
    <fb>897732000</fb>
    <v>7</v>
  </rv>
  <rv s="3">
    <fb>43907</fb>
    <v>5</v>
  </rv>
  <rv s="3">
    <fb>9285.4</fb>
    <v>6</v>
  </rv>
  <rv s="3">
    <fb>9403.7999999999993</fb>
    <v>6</v>
  </rv>
  <rv s="3">
    <fb>8915.6</fb>
    <v>6</v>
  </rv>
  <rv s="3">
    <fb>8967.0499999999993</fb>
    <v>6</v>
  </rv>
  <rv s="3">
    <fb>935619000</fb>
    <v>7</v>
  </rv>
  <rv s="3">
    <fb>43908</fb>
    <v>5</v>
  </rv>
  <rv s="3">
    <fb>9088.4500000000007</fb>
    <v>6</v>
  </rv>
  <rv s="3">
    <fb>9127.5499999999993</fb>
    <v>6</v>
  </rv>
  <rv s="3">
    <fb>8468.7999999999993</fb>
    <v>6</v>
  </rv>
  <rv s="3">
    <fb>1516626000</fb>
    <v>7</v>
  </rv>
  <rv s="3">
    <fb>43909</fb>
    <v>5</v>
  </rv>
  <rv s="3">
    <fb>8063.3</fb>
    <v>6</v>
  </rv>
  <rv s="3">
    <fb>8575.4500000000007</fb>
    <v>6</v>
  </rv>
  <rv s="3">
    <fb>7832.55</fb>
    <v>6</v>
  </rv>
  <rv s="3">
    <fb>8263.4500000000007</fb>
    <v>6</v>
  </rv>
  <rv s="3">
    <fb>925722000</fb>
    <v>7</v>
  </rv>
  <rv s="3">
    <fb>43910</fb>
    <v>5</v>
  </rv>
  <rv s="3">
    <fb>8284.4500000000007</fb>
    <v>6</v>
  </rv>
  <rv s="3">
    <fb>8883</fb>
    <v>6</v>
  </rv>
  <rv s="3">
    <fb>8178.2</fb>
    <v>6</v>
  </rv>
  <rv s="3">
    <fb>8745.4500000000007</fb>
    <v>6</v>
  </rv>
  <rv s="3">
    <fb>1071521000</fb>
    <v>7</v>
  </rv>
  <rv s="3">
    <fb>43913</fb>
    <v>5</v>
  </rv>
  <rv s="3">
    <fb>7945.7</fb>
    <v>6</v>
  </rv>
  <rv s="3">
    <fb>8159.25</fb>
    <v>6</v>
  </rv>
  <rv s="3">
    <fb>7583.6</fb>
    <v>6</v>
  </rv>
  <rv s="3">
    <fb>7610.25</fb>
    <v>6</v>
  </rv>
  <rv s="3">
    <fb>653538000</fb>
    <v>7</v>
  </rv>
  <rv s="3">
    <fb>43914</fb>
    <v>5</v>
  </rv>
  <rv s="3">
    <fb>7848.3</fb>
    <v>6</v>
  </rv>
  <rv s="3">
    <fb>8036.95</fb>
    <v>6</v>
  </rv>
  <rv s="3">
    <fb>7511.1</fb>
    <v>6</v>
  </rv>
  <rv s="3">
    <fb>7801.05</fb>
    <v>6</v>
  </rv>
  <rv s="3">
    <fb>738425000</fb>
    <v>7</v>
  </rv>
  <rv s="3">
    <fb>43915</fb>
    <v>5</v>
  </rv>
  <rv s="3">
    <fb>7735.15</fb>
    <v>6</v>
  </rv>
  <rv s="3">
    <fb>8376.75</fb>
    <v>6</v>
  </rv>
  <rv s="3">
    <fb>7714.75</fb>
    <v>6</v>
  </rv>
  <rv s="3">
    <fb>8317.85</fb>
    <v>6</v>
  </rv>
  <rv s="3">
    <fb>736866000</fb>
    <v>7</v>
  </rv>
  <rv s="3">
    <fb>43916</fb>
    <v>5</v>
  </rv>
  <rv s="3">
    <fb>8451</fb>
    <v>6</v>
  </rv>
  <rv s="3">
    <fb>8749.0499999999993</fb>
    <v>6</v>
  </rv>
  <rv s="3">
    <fb>8304.9</fb>
    <v>6</v>
  </rv>
  <rv s="3">
    <fb>8641.4500000000007</fb>
    <v>6</v>
  </rv>
  <rv s="3">
    <fb>865591000</fb>
    <v>7</v>
  </rv>
  <rv s="3">
    <fb>43917</fb>
    <v>5</v>
  </rv>
  <rv s="3">
    <fb>8949.1</fb>
    <v>6</v>
  </rv>
  <rv s="3">
    <fb>9038.9</fb>
    <v>6</v>
  </rv>
  <rv s="3">
    <fb>8522.9</fb>
    <v>6</v>
  </rv>
  <rv s="3">
    <fb>8660.25</fb>
    <v>6</v>
  </rv>
  <rv s="3">
    <fb>801451000</fb>
    <v>7</v>
  </rv>
  <rv s="3">
    <fb>43920</fb>
    <v>5</v>
  </rv>
  <rv s="3">
    <fb>8385.9500000000007</fb>
    <v>6</v>
  </rv>
  <rv s="3">
    <fb>8576</fb>
    <v>6</v>
  </rv>
  <rv s="3">
    <fb>8244</fb>
    <v>6</v>
  </rv>
  <rv s="3">
    <fb>8281.1</fb>
    <v>6</v>
  </rv>
  <rv s="3">
    <fb>593251000</fb>
    <v>7</v>
  </rv>
  <rv s="3">
    <fb>43921</fb>
    <v>5</v>
  </rv>
  <rv s="3">
    <fb>8529.35</fb>
    <v>6</v>
  </rv>
  <rv s="3">
    <fb>8678.2999999999993</fb>
    <v>6</v>
  </rv>
  <rv s="3">
    <fb>8358</fb>
    <v>6</v>
  </rv>
  <rv s="3">
    <fb>8597.75</fb>
    <v>6</v>
  </rv>
  <rv s="3">
    <fb>712656000</fb>
    <v>7</v>
  </rv>
  <rv s="3">
    <fb>43922</fb>
    <v>5</v>
  </rv>
  <rv s="3">
    <fb>8584.1</fb>
    <v>6</v>
  </rv>
  <rv s="3">
    <fb>8588.1</fb>
    <v>6</v>
  </rv>
  <rv s="3">
    <fb>8198.35</fb>
    <v>6</v>
  </rv>
  <rv s="3">
    <fb>8253.7999999999993</fb>
    <v>6</v>
  </rv>
  <rv s="3">
    <fb>506343000</fb>
    <v>7</v>
  </rv>
  <rv s="3">
    <fb>43924</fb>
    <v>5</v>
  </rv>
  <rv s="3">
    <fb>8356.5499999999993</fb>
    <v>6</v>
  </rv>
  <rv s="3">
    <fb>8055.8</fb>
    <v>6</v>
  </rv>
  <rv s="3">
    <fb>8083.8</fb>
    <v>6</v>
  </rv>
  <rv s="3">
    <fb>697026000</fb>
    <v>7</v>
  </rv>
  <rv s="3">
    <fb>43928</fb>
    <v>5</v>
  </rv>
  <rv s="3">
    <fb>8446.2999999999993</fb>
    <v>6</v>
  </rv>
  <rv s="3">
    <fb>8819.4</fb>
    <v>6</v>
  </rv>
  <rv s="3">
    <fb>8360.9500000000007</fb>
    <v>6</v>
  </rv>
  <rv s="3">
    <fb>8792.2000000000007</fb>
    <v>6</v>
  </rv>
  <rv s="3">
    <fb>814182000</fb>
    <v>7</v>
  </rv>
  <rv s="3">
    <fb>43929</fb>
    <v>5</v>
  </rv>
  <rv s="3">
    <fb>8688.9</fb>
    <v>6</v>
  </rv>
  <rv s="3">
    <fb>9131.7000000000007</fb>
    <v>6</v>
  </rv>
  <rv s="3">
    <fb>8653.9</fb>
    <v>6</v>
  </rv>
  <rv s="3">
    <fb>8748.75</fb>
    <v>6</v>
  </rv>
  <rv s="3">
    <fb>896525000</fb>
    <v>7</v>
  </rv>
  <rv s="3">
    <fb>43930</fb>
    <v>5</v>
  </rv>
  <rv s="3">
    <fb>8973.0499999999993</fb>
    <v>6</v>
  </rv>
  <rv s="3">
    <fb>9128.35</fb>
    <v>6</v>
  </rv>
  <rv s="3">
    <fb>8904.5499999999993</fb>
    <v>6</v>
  </rv>
  <rv s="3">
    <fb>9111.9</fb>
    <v>6</v>
  </rv>
  <rv s="3">
    <fb>742143000</fb>
    <v>7</v>
  </rv>
  <rv s="3">
    <fb>43934</fb>
    <v>5</v>
  </rv>
  <rv s="3">
    <fb>9103.9500000000007</fb>
    <v>6</v>
  </rv>
  <rv s="3">
    <fb>9112.0499999999993</fb>
    <v>6</v>
  </rv>
  <rv s="3">
    <fb>8912.4</fb>
    <v>6</v>
  </rv>
  <rv s="3">
    <fb>8993.85</fb>
    <v>6</v>
  </rv>
  <rv s="3">
    <fb>643967000</fb>
    <v>7</v>
  </rv>
  <rv s="3">
    <fb>43936</fb>
    <v>5</v>
  </rv>
  <rv s="3">
    <fb>9196.4</fb>
    <v>6</v>
  </rv>
  <rv s="3">
    <fb>9261.2000000000007</fb>
    <v>6</v>
  </rv>
  <rv s="3">
    <fb>8874.1</fb>
    <v>6</v>
  </rv>
  <rv s="3">
    <fb>8925.2999999999993</fb>
    <v>6</v>
  </rv>
  <rv s="3">
    <fb>879148000</fb>
    <v>7</v>
  </rv>
  <rv s="3">
    <fb>43937</fb>
    <v>5</v>
  </rv>
  <rv s="3">
    <fb>8851.25</fb>
    <v>6</v>
  </rv>
  <rv s="3">
    <fb>9053.75</fb>
    <v>6</v>
  </rv>
  <rv s="3">
    <fb>8821.9</fb>
    <v>6</v>
  </rv>
  <rv s="3">
    <fb>8992.7999999999993</fb>
    <v>6</v>
  </rv>
  <rv s="3">
    <fb>719441000</fb>
    <v>7</v>
  </rv>
  <rv s="3">
    <fb>43938</fb>
    <v>5</v>
  </rv>
  <rv s="3">
    <fb>9323.4500000000007</fb>
    <v>6</v>
  </rv>
  <rv s="3">
    <fb>9324</fb>
    <v>6</v>
  </rv>
  <rv s="3">
    <fb>9091.35</fb>
    <v>6</v>
  </rv>
  <rv s="3">
    <fb>9266.75</fb>
    <v>6</v>
  </rv>
  <rv s="3">
    <fb>684205000</fb>
    <v>7</v>
  </rv>
  <rv s="3">
    <fb>43941</fb>
    <v>5</v>
  </rv>
  <rv s="3">
    <fb>9390.2000000000007</fb>
    <v>6</v>
  </rv>
  <rv s="3">
    <fb>9390.85</fb>
    <v>6</v>
  </rv>
  <rv s="3">
    <fb>9230.7999999999993</fb>
    <v>6</v>
  </rv>
  <rv s="3">
    <fb>9261.85</fb>
    <v>6</v>
  </rv>
  <rv s="3">
    <fb>726365000</fb>
    <v>7</v>
  </rv>
  <rv s="3">
    <fb>43942</fb>
    <v>5</v>
  </rv>
  <rv s="3">
    <fb>9016.9500000000007</fb>
    <v>6</v>
  </rv>
  <rv s="3">
    <fb>9044.4</fb>
    <v>6</v>
  </rv>
  <rv s="3">
    <fb>8909.4</fb>
    <v>6</v>
  </rv>
  <rv s="3">
    <fb>8981.4500000000007</fb>
    <v>6</v>
  </rv>
  <rv s="3">
    <fb>655123000</fb>
    <v>7</v>
  </rv>
  <rv s="3">
    <fb>43943</fb>
    <v>5</v>
  </rv>
  <rv s="3">
    <fb>9026.75</fb>
    <v>6</v>
  </rv>
  <rv s="3">
    <fb>9209.75</fb>
    <v>6</v>
  </rv>
  <rv s="3">
    <fb>8946.25</fb>
    <v>6</v>
  </rv>
  <rv s="3">
    <fb>9187.2999999999993</fb>
    <v>6</v>
  </rv>
  <rv s="3">
    <fb>734383000</fb>
    <v>7</v>
  </rv>
  <rv s="3">
    <fb>43944</fb>
    <v>5</v>
  </rv>
  <rv s="3">
    <fb>9232.35</fb>
    <v>6</v>
  </rv>
  <rv s="3">
    <fb>9343.6</fb>
    <v>6</v>
  </rv>
  <rv s="3">
    <fb>9170.15</fb>
    <v>6</v>
  </rv>
  <rv s="3">
    <fb>9313.9</fb>
    <v>6</v>
  </rv>
  <rv s="3">
    <fb>666650000</fb>
    <v>7</v>
  </rv>
  <rv s="3">
    <fb>43945</fb>
    <v>5</v>
  </rv>
  <rv s="3">
    <fb>9163.9</fb>
    <v>6</v>
  </rv>
  <rv s="3">
    <fb>9296.9</fb>
    <v>6</v>
  </rv>
  <rv s="3">
    <fb>9141.2999999999993</fb>
    <v>6</v>
  </rv>
  <rv s="3">
    <fb>9154.4</fb>
    <v>6</v>
  </rv>
  <rv s="3">
    <fb>659439000</fb>
    <v>7</v>
  </rv>
  <rv s="3">
    <fb>43948</fb>
    <v>5</v>
  </rv>
  <rv s="3">
    <fb>9259.7000000000007</fb>
    <v>6</v>
  </rv>
  <rv s="3">
    <fb>9282.2999999999993</fb>
    <v>6</v>
  </rv>
  <rv s="3">
    <fb>512793000</fb>
    <v>7</v>
  </rv>
  <rv s="3">
    <fb>43949</fb>
    <v>5</v>
  </rv>
  <rv s="3">
    <fb>9389.7999999999993</fb>
    <v>6</v>
  </rv>
  <rv s="3">
    <fb>9404.4</fb>
    <v>6</v>
  </rv>
  <rv s="3">
    <fb>9260</fb>
    <v>6</v>
  </rv>
  <rv s="3">
    <fb>9380.9</fb>
    <v>6</v>
  </rv>
  <rv s="3">
    <fb>614549000</fb>
    <v>7</v>
  </rv>
  <rv s="3">
    <fb>43950</fb>
    <v>5</v>
  </rv>
  <rv s="3">
    <fb>9408.6</fb>
    <v>6</v>
  </rv>
  <rv s="3">
    <fb>9599.85</fb>
    <v>6</v>
  </rv>
  <rv s="3">
    <fb>9392.35</fb>
    <v>6</v>
  </rv>
  <rv s="3">
    <fb>9553.35</fb>
    <v>6</v>
  </rv>
  <rv s="3">
    <fb>653027000</fb>
    <v>7</v>
  </rv>
  <rv s="3">
    <fb>43951</fb>
    <v>5</v>
  </rv>
  <rv s="3">
    <fb>9753.5</fb>
    <v>6</v>
  </rv>
  <rv s="3">
    <fb>9889.0499999999993</fb>
    <v>6</v>
  </rv>
  <rv s="3">
    <fb>9731.5</fb>
    <v>6</v>
  </rv>
  <rv s="3">
    <fb>9859.9</fb>
    <v>6</v>
  </rv>
  <rv s="3">
    <fb>931174000</fb>
    <v>7</v>
  </rv>
  <rv s="3">
    <fb>43955</fb>
    <v>5</v>
  </rv>
  <rv s="3">
    <fb>9533.5</fb>
    <v>6</v>
  </rv>
  <rv s="3">
    <fb>9266.9500000000007</fb>
    <v>6</v>
  </rv>
  <rv s="3">
    <fb>9293.5</fb>
    <v>6</v>
  </rv>
  <rv s="3">
    <fb>687487000</fb>
    <v>7</v>
  </rv>
  <rv s="3">
    <fb>43956</fb>
    <v>5</v>
  </rv>
  <rv s="3">
    <fb>9429.4</fb>
    <v>6</v>
  </rv>
  <rv s="3">
    <fb>9450.9</fb>
    <v>6</v>
  </rv>
  <rv s="3">
    <fb>9190.75</fb>
    <v>6</v>
  </rv>
  <rv s="3">
    <fb>9205.6</fb>
    <v>6</v>
  </rv>
  <rv s="3">
    <fb>725196000</fb>
    <v>7</v>
  </rv>
  <rv s="3">
    <fb>43957</fb>
    <v>5</v>
  </rv>
  <rv s="3">
    <fb>9226.7999999999993</fb>
    <v>6</v>
  </rv>
  <rv s="3">
    <fb>9346.9</fb>
    <v>6</v>
  </rv>
  <rv s="3">
    <fb>9116.5</fb>
    <v>6</v>
  </rv>
  <rv s="3">
    <fb>9270.9</fb>
    <v>6</v>
  </rv>
  <rv s="3">
    <fb>722185000</fb>
    <v>7</v>
  </rv>
  <rv s="3">
    <fb>43958</fb>
    <v>5</v>
  </rv>
  <rv s="3">
    <fb>9234.0499999999993</fb>
    <v>6</v>
  </rv>
  <rv s="3">
    <fb>9277.85</fb>
    <v>6</v>
  </rv>
  <rv s="3">
    <fb>9175.9</fb>
    <v>6</v>
  </rv>
  <rv s="3">
    <fb>9199.0499999999993</fb>
    <v>6</v>
  </rv>
  <rv s="3">
    <fb>708740000</fb>
    <v>7</v>
  </rv>
  <rv s="3">
    <fb>43959</fb>
    <v>5</v>
  </rv>
  <rv s="3">
    <fb>9376.9500000000007</fb>
    <v>6</v>
  </rv>
  <rv s="3">
    <fb>9382.65</fb>
    <v>6</v>
  </rv>
  <rv s="3">
    <fb>9238.2000000000007</fb>
    <v>6</v>
  </rv>
  <rv s="3">
    <fb>9251.5</fb>
    <v>6</v>
  </rv>
  <rv s="3">
    <fb>609054000</fb>
    <v>7</v>
  </rv>
  <rv s="3">
    <fb>43962</fb>
    <v>5</v>
  </rv>
  <rv s="3">
    <fb>9348.15</fb>
    <v>6</v>
  </rv>
  <rv s="3">
    <fb>9439.9</fb>
    <v>6</v>
  </rv>
  <rv s="3">
    <fb>9219.9500000000007</fb>
    <v>6</v>
  </rv>
  <rv s="3">
    <fb>9239.2000000000007</fb>
    <v>6</v>
  </rv>
  <rv s="3">
    <fb>704647000</fb>
    <v>7</v>
  </rv>
  <rv s="3">
    <fb>43963</fb>
    <v>5</v>
  </rv>
  <rv s="3">
    <fb>9168.85</fb>
    <v>6</v>
  </rv>
  <rv s="3">
    <fb>9240.85</fb>
    <v>6</v>
  </rv>
  <rv s="3">
    <fb>9043.9500000000007</fb>
    <v>6</v>
  </rv>
  <rv s="3">
    <fb>9196.5499999999993</fb>
    <v>6</v>
  </rv>
  <rv s="3">
    <fb>805459000</fb>
    <v>7</v>
  </rv>
  <rv s="3">
    <fb>43964</fb>
    <v>5</v>
  </rv>
  <rv s="3">
    <fb>9584.2000000000007</fb>
    <v>6</v>
  </rv>
  <rv s="3">
    <fb>9584.5</fb>
    <v>6</v>
  </rv>
  <rv s="3">
    <fb>9351.1</fb>
    <v>6</v>
  </rv>
  <rv s="3">
    <fb>9383.5499999999993</fb>
    <v>6</v>
  </rv>
  <rv s="3">
    <fb>846395000</fb>
    <v>7</v>
  </rv>
  <rv s="3">
    <fb>43965</fb>
    <v>5</v>
  </rv>
  <rv s="3">
    <fb>9213.9500000000007</fb>
    <v>6</v>
  </rv>
  <rv s="3">
    <fb>9281.1</fb>
    <v>6</v>
  </rv>
  <rv s="3">
    <fb>9119.75</fb>
    <v>6</v>
  </rv>
  <rv s="3">
    <fb>9142.75</fb>
    <v>6</v>
  </rv>
  <rv s="3">
    <fb>602556000</fb>
    <v>7</v>
  </rv>
  <rv s="3">
    <fb>43966</fb>
    <v>5</v>
  </rv>
  <rv s="3">
    <fb>9182.4</fb>
    <v>6</v>
  </rv>
  <rv s="3">
    <fb>9050</fb>
    <v>6</v>
  </rv>
  <rv s="3">
    <fb>9136.85</fb>
    <v>6</v>
  </rv>
  <rv s="3">
    <fb>575857000</fb>
    <v>7</v>
  </rv>
  <rv s="3">
    <fb>43969</fb>
    <v>5</v>
  </rv>
  <rv s="3">
    <fb>9158.2999999999993</fb>
    <v>6</v>
  </rv>
  <rv s="3">
    <fb>8806.75</fb>
    <v>6</v>
  </rv>
  <rv s="3">
    <fb>8823.25</fb>
    <v>6</v>
  </rv>
  <rv s="3">
    <fb>772983000</fb>
    <v>7</v>
  </rv>
  <rv s="3">
    <fb>43970</fb>
    <v>5</v>
  </rv>
  <rv s="3">
    <fb>8961.7000000000007</fb>
    <v>6</v>
  </rv>
  <rv s="3">
    <fb>9030.35</fb>
    <v>6</v>
  </rv>
  <rv s="3">
    <fb>8855.2999999999993</fb>
    <v>6</v>
  </rv>
  <rv s="3">
    <fb>8879.1</fb>
    <v>6</v>
  </rv>
  <rv s="3">
    <fb>762153000</fb>
    <v>7</v>
  </rv>
  <rv s="3">
    <fb>43971</fb>
    <v>5</v>
  </rv>
  <rv s="3">
    <fb>8889.15</fb>
    <v>6</v>
  </rv>
  <rv s="3">
    <fb>9093.7999999999993</fb>
    <v>6</v>
  </rv>
  <rv s="3">
    <fb>8875.35</fb>
    <v>6</v>
  </rv>
  <rv s="3">
    <fb>9066.5499999999993</fb>
    <v>6</v>
  </rv>
  <rv s="3">
    <fb>622308000</fb>
    <v>7</v>
  </rv>
  <rv s="3">
    <fb>43972</fb>
    <v>5</v>
  </rv>
  <rv s="3">
    <fb>9079.4500000000007</fb>
    <v>6</v>
  </rv>
  <rv s="3">
    <fb>9178.5499999999993</fb>
    <v>6</v>
  </rv>
  <rv s="3">
    <fb>9056.1</fb>
    <v>6</v>
  </rv>
  <rv s="3">
    <fb>9106.25</fb>
    <v>6</v>
  </rv>
  <rv s="3">
    <fb>631543000</fb>
    <v>7</v>
  </rv>
  <rv s="3">
    <fb>43973</fb>
    <v>5</v>
  </rv>
  <rv s="3">
    <fb>9067.9</fb>
    <v>6</v>
  </rv>
  <rv s="3">
    <fb>9149.6</fb>
    <v>6</v>
  </rv>
  <rv s="3">
    <fb>8968.5499999999993</fb>
    <v>6</v>
  </rv>
  <rv s="3">
    <fb>9039.25</fb>
    <v>6</v>
  </rv>
  <rv s="3">
    <fb>675759000</fb>
    <v>7</v>
  </rv>
  <rv s="3">
    <fb>43977</fb>
    <v>5</v>
  </rv>
  <rv s="3">
    <fb>9099.75</fb>
    <v>6</v>
  </rv>
  <rv s="3">
    <fb>9161.65</fb>
    <v>6</v>
  </rv>
  <rv s="3">
    <fb>8996.65</fb>
    <v>6</v>
  </rv>
  <rv s="3">
    <fb>9029.0499999999993</fb>
    <v>6</v>
  </rv>
  <rv s="3">
    <fb>654960000</fb>
    <v>7</v>
  </rv>
  <rv s="3">
    <fb>43978</fb>
    <v>5</v>
  </rv>
  <rv s="3">
    <fb>9082.2000000000007</fb>
    <v>6</v>
  </rv>
  <rv s="3">
    <fb>9334</fb>
    <v>6</v>
  </rv>
  <rv s="3">
    <fb>9004.25</fb>
    <v>6</v>
  </rv>
  <rv s="3">
    <fb>9314.9500000000007</fb>
    <v>6</v>
  </rv>
  <rv s="3">
    <fb>763492000</fb>
    <v>7</v>
  </rv>
  <rv s="3">
    <fb>43979</fb>
    <v>5</v>
  </rv>
  <rv s="3">
    <fb>9364.9500000000007</fb>
    <v>6</v>
  </rv>
  <rv s="3">
    <fb>9511.25</fb>
    <v>6</v>
  </rv>
  <rv s="3">
    <fb>9336.5</fb>
    <v>6</v>
  </rv>
  <rv s="3">
    <fb>9490.1</fb>
    <v>6</v>
  </rv>
  <rv s="3">
    <fb>837911000</fb>
    <v>7</v>
  </rv>
  <rv s="3">
    <fb>43980</fb>
    <v>5</v>
  </rv>
  <rv s="3">
    <fb>9422.2000000000007</fb>
    <v>6</v>
  </rv>
  <rv s="3">
    <fb>9598.85</fb>
    <v>6</v>
  </rv>
  <rv s="3">
    <fb>9376.9</fb>
    <v>6</v>
  </rv>
  <rv s="3">
    <fb>9580.2999999999993</fb>
    <v>6</v>
  </rv>
  <rv s="3">
    <fb>967005000</fb>
    <v>7</v>
  </rv>
  <rv s="3">
    <fb>43983</fb>
    <v>5</v>
  </rv>
  <rv s="3">
    <fb>9726.85</fb>
    <v>6</v>
  </rv>
  <rv s="3">
    <fb>9931.6</fb>
    <v>6</v>
  </rv>
  <rv s="3">
    <fb>9706.9500000000007</fb>
    <v>6</v>
  </rv>
  <rv s="3">
    <fb>9826.15</fb>
    <v>6</v>
  </rv>
  <rv s="3">
    <fb>794183000</fb>
    <v>7</v>
  </rv>
  <rv s="3">
    <fb>43984</fb>
    <v>5</v>
  </rv>
  <rv s="3">
    <fb>9880.85</fb>
    <v>6</v>
  </rv>
  <rv s="3">
    <fb>9995.6</fb>
    <v>6</v>
  </rv>
  <rv s="3">
    <fb>9824.0499999999993</fb>
    <v>6</v>
  </rv>
  <rv s="3">
    <fb>9979.1</fb>
    <v>6</v>
  </rv>
  <rv s="3">
    <fb>770193000</fb>
    <v>7</v>
  </rv>
  <rv s="3">
    <fb>43985</fb>
    <v>5</v>
  </rv>
  <rv s="3">
    <fb>10108.299999999999</fb>
    <v>6</v>
  </rv>
  <rv s="3">
    <fb>10176.200000000001</fb>
    <v>6</v>
  </rv>
  <rv s="3">
    <fb>10035.549999999999</fb>
    <v>6</v>
  </rv>
  <rv s="3">
    <fb>10061.549999999999</fb>
    <v>6</v>
  </rv>
  <rv s="3">
    <fb>794664000</fb>
    <v>7</v>
  </rv>
  <rv s="3">
    <fb>43986</fb>
    <v>5</v>
  </rv>
  <rv s="3">
    <fb>10054.25</fb>
    <v>6</v>
  </rv>
  <rv s="3">
    <fb>10123.85</fb>
    <v>6</v>
  </rv>
  <rv s="3">
    <fb>9944.25</fb>
    <v>6</v>
  </rv>
  <rv s="3">
    <fb>10029.1</fb>
    <v>6</v>
  </rv>
  <rv s="3">
    <fb>775107000</fb>
    <v>7</v>
  </rv>
  <rv s="3">
    <fb>43987</fb>
    <v>5</v>
  </rv>
  <rv s="3">
    <fb>10093.799999999999</fb>
    <v>6</v>
  </rv>
  <rv s="3">
    <fb>10177.799999999999</fb>
    <v>6</v>
  </rv>
  <rv s="3">
    <fb>10142.15</fb>
    <v>6</v>
  </rv>
  <rv s="3">
    <fb>987122000</fb>
    <v>7</v>
  </rv>
  <rv s="3">
    <fb>43990</fb>
    <v>5</v>
  </rv>
  <rv s="3">
    <fb>10326.75</fb>
    <v>6</v>
  </rv>
  <rv s="3">
    <fb>10120.25</fb>
    <v>6</v>
  </rv>
  <rv s="3">
    <fb>936486000</fb>
    <v>7</v>
  </rv>
  <rv s="3">
    <fb>43991</fb>
    <v>5</v>
  </rv>
  <rv s="3">
    <fb>10181.15</fb>
    <v>6</v>
  </rv>
  <rv s="3">
    <fb>10291.15</fb>
    <v>6</v>
  </rv>
  <rv s="3">
    <fb>10021.450000000001</fb>
    <v>6</v>
  </rv>
  <rv s="3">
    <fb>10046.65</fb>
    <v>6</v>
  </rv>
  <rv s="3">
    <fb>754217000</fb>
    <v>7</v>
  </rv>
  <rv s="3">
    <fb>43992</fb>
    <v>5</v>
  </rv>
  <rv s="3">
    <fb>10072.6</fb>
    <v>6</v>
  </rv>
  <rv s="3">
    <fb>10148.75</fb>
    <v>6</v>
  </rv>
  <rv s="3">
    <fb>10036.85</fb>
    <v>6</v>
  </rv>
  <rv s="3">
    <fb>10116.15</fb>
    <v>6</v>
  </rv>
  <rv s="3">
    <fb>632383000</fb>
    <v>7</v>
  </rv>
  <rv s="3">
    <fb>43993</fb>
    <v>5</v>
  </rv>
  <rv s="3">
    <fb>10094.1</fb>
    <v>6</v>
  </rv>
  <rv s="3">
    <fb>10112.049999999999</fb>
    <v>6</v>
  </rv>
  <rv s="3">
    <fb>9885.0499999999993</fb>
    <v>6</v>
  </rv>
  <rv s="3">
    <fb>9902</fb>
    <v>6</v>
  </rv>
  <rv s="3">
    <fb>715453000</fb>
    <v>7</v>
  </rv>
  <rv s="3">
    <fb>43994</fb>
    <v>5</v>
  </rv>
  <rv s="3">
    <fb>9544.9500000000007</fb>
    <v>6</v>
  </rv>
  <rv s="3">
    <fb>9996.0499999999993</fb>
    <v>6</v>
  </rv>
  <rv s="3">
    <fb>9544.35</fb>
    <v>6</v>
  </rv>
  <rv s="3">
    <fb>9972.9</fb>
    <v>6</v>
  </rv>
  <rv s="3">
    <fb>796306000</fb>
    <v>7</v>
  </rv>
  <rv s="3">
    <fb>43997</fb>
    <v>5</v>
  </rv>
  <rv s="3">
    <fb>9919.35</fb>
    <v>6</v>
  </rv>
  <rv s="3">
    <fb>9943.35</fb>
    <v>6</v>
  </rv>
  <rv s="3">
    <fb>9726.35</fb>
    <v>6</v>
  </rv>
  <rv s="3">
    <fb>9813.7000000000007</fb>
    <v>6</v>
  </rv>
  <rv s="3">
    <fb>716053000</fb>
    <v>7</v>
  </rv>
  <rv s="3">
    <fb>43998</fb>
    <v>5</v>
  </rv>
  <rv s="3">
    <fb>10014.799999999999</fb>
    <v>6</v>
  </rv>
  <rv s="3">
    <fb>10046.15</fb>
    <v>6</v>
  </rv>
  <rv s="3">
    <fb>9728.5</fb>
    <v>6</v>
  </rv>
  <rv s="3">
    <fb>9914</fb>
    <v>6</v>
  </rv>
  <rv s="3">
    <fb>899895000</fb>
    <v>7</v>
  </rv>
  <rv s="3">
    <fb>43999</fb>
    <v>5</v>
  </rv>
  <rv s="3">
    <fb>9876.7000000000007</fb>
    <v>6</v>
  </rv>
  <rv s="3">
    <fb>10003.6</fb>
    <v>6</v>
  </rv>
  <rv s="3">
    <fb>9833.7999999999993</fb>
    <v>6</v>
  </rv>
  <rv s="3">
    <fb>9881.15</fb>
    <v>6</v>
  </rv>
  <rv s="3">
    <fb>685418000</fb>
    <v>7</v>
  </rv>
  <rv s="3">
    <fb>44000</fb>
    <v>5</v>
  </rv>
  <rv s="3">
    <fb>9863.25</fb>
    <v>6</v>
  </rv>
  <rv s="3">
    <fb>10111.200000000001</fb>
    <v>6</v>
  </rv>
  <rv s="3">
    <fb>9845.0499999999993</fb>
    <v>6</v>
  </rv>
  <rv s="3">
    <fb>10091.65</fb>
    <v>6</v>
  </rv>
  <rv s="3">
    <fb>622896000</fb>
    <v>7</v>
  </rv>
  <rv s="3">
    <fb>44001</fb>
    <v>5</v>
  </rv>
  <rv s="3">
    <fb>10119</fb>
    <v>6</v>
  </rv>
  <rv s="3">
    <fb>10272.4</fb>
    <v>6</v>
  </rv>
  <rv s="3">
    <fb>10072.65</fb>
    <v>6</v>
  </rv>
  <rv s="3">
    <fb>10244.4</fb>
    <v>6</v>
  </rv>
  <rv s="3">
    <fb>892096000</fb>
    <v>7</v>
  </rv>
  <rv s="3">
    <fb>44004</fb>
    <v>5</v>
  </rv>
  <rv s="3">
    <fb>10318.75</fb>
    <v>6</v>
  </rv>
  <rv s="3">
    <fb>10393.65</fb>
    <v>6</v>
  </rv>
  <rv s="3">
    <fb>10277.6</fb>
    <v>6</v>
  </rv>
  <rv s="3">
    <fb>10311.200000000001</fb>
    <v>6</v>
  </rv>
  <rv s="3">
    <fb>685385000</fb>
    <v>7</v>
  </rv>
  <rv s="3">
    <fb>44005</fb>
    <v>5</v>
  </rv>
  <rv s="3">
    <fb>10347.950000000001</fb>
    <v>6</v>
  </rv>
  <rv s="3">
    <fb>10484.700000000001</fb>
    <v>6</v>
  </rv>
  <rv s="3">
    <fb>10301.75</fb>
    <v>6</v>
  </rv>
  <rv s="3">
    <fb>10471</fb>
    <v>6</v>
  </rv>
  <rv s="3">
    <fb>669195000</fb>
    <v>7</v>
  </rv>
  <rv s="3">
    <fb>44006</fb>
    <v>5</v>
  </rv>
  <rv s="3">
    <fb>10529.25</fb>
    <v>6</v>
  </rv>
  <rv s="3">
    <fb>10553.15</fb>
    <v>6</v>
  </rv>
  <rv s="3">
    <fb>10281.950000000001</fb>
    <v>6</v>
  </rv>
  <rv s="3">
    <fb>10305.299999999999</fb>
    <v>6</v>
  </rv>
  <rv s="3">
    <fb>854800000</fb>
    <v>7</v>
  </rv>
  <rv s="3">
    <fb>44007</fb>
    <v>5</v>
  </rv>
  <rv s="3">
    <fb>10235.549999999999</fb>
    <v>6</v>
  </rv>
  <rv s="3">
    <fb>10361.799999999999</fb>
    <v>6</v>
  </rv>
  <rv s="3">
    <fb>10194.5</fb>
    <v>6</v>
  </rv>
  <rv s="3">
    <fb>10288.9</fb>
    <v>6</v>
  </rv>
  <rv s="3">
    <fb>994191000</fb>
    <v>7</v>
  </rv>
  <rv s="3">
    <fb>44008</fb>
    <v>5</v>
  </rv>
  <rv s="3">
    <fb>10378.9</fb>
    <v>6</v>
  </rv>
  <rv s="3">
    <fb>10409.85</fb>
    <v>6</v>
  </rv>
  <rv s="3">
    <fb>10311.25</fb>
    <v>6</v>
  </rv>
  <rv s="3">
    <fb>10383</fb>
    <v>6</v>
  </rv>
  <rv s="3">
    <fb>671910000</fb>
    <v>7</v>
  </rv>
  <rv s="3">
    <fb>44011</fb>
    <v>5</v>
  </rv>
  <rv s="3">
    <fb>10311.950000000001</fb>
    <v>6</v>
  </rv>
  <rv s="3">
    <fb>10337.950000000001</fb>
    <v>6</v>
  </rv>
  <rv s="3">
    <fb>10223.6</fb>
    <v>6</v>
  </rv>
  <rv s="3">
    <fb>10312.4</fb>
    <v>6</v>
  </rv>
  <rv s="3">
    <fb>574544000</fb>
    <v>7</v>
  </rv>
  <rv s="3">
    <fb>44012</fb>
    <v>5</v>
  </rv>
  <rv s="3">
    <fb>10382.6</fb>
    <v>6</v>
  </rv>
  <rv s="3">
    <fb>10401.049999999999</fb>
    <v>6</v>
  </rv>
  <rv s="3">
    <fb>10267.35</fb>
    <v>6</v>
  </rv>
  <rv s="3">
    <fb>10302.1</fb>
    <v>6</v>
  </rv>
  <rv s="3">
    <fb>556239000</fb>
    <v>7</v>
  </rv>
  <rv s="3">
    <fb>44013</fb>
    <v>5</v>
  </rv>
  <rv s="3">
    <fb>10323.799999999999</fb>
    <v>6</v>
  </rv>
  <rv s="3">
    <fb>10447.049999999999</fb>
    <v>6</v>
  </rv>
  <rv s="3">
    <fb>10299.6</fb>
    <v>6</v>
  </rv>
  <rv s="3">
    <fb>10430.049999999999</fb>
    <v>6</v>
  </rv>
  <rv s="3">
    <fb>573550000</fb>
    <v>7</v>
  </rv>
  <rv s="3">
    <fb>44014</fb>
    <v>5</v>
  </rv>
  <rv s="3">
    <fb>10493.05</fb>
    <v>6</v>
  </rv>
  <rv s="3">
    <fb>10598.2</fb>
    <v>6</v>
  </rv>
  <rv s="3">
    <fb>10485.549999999999</fb>
    <v>6</v>
  </rv>
  <rv s="3">
    <fb>10551.7</fb>
    <v>6</v>
  </rv>
  <rv s="3">
    <fb>597424000</fb>
    <v>7</v>
  </rv>
  <rv s="3">
    <fb>44015</fb>
    <v>5</v>
  </rv>
  <rv s="3">
    <fb>10614.95</fb>
    <v>6</v>
  </rv>
  <rv s="3">
    <fb>10631.3</fb>
    <v>6</v>
  </rv>
  <rv s="3">
    <fb>10562.65</fb>
    <v>6</v>
  </rv>
  <rv s="3">
    <fb>10607.35</fb>
    <v>6</v>
  </rv>
  <rv s="3">
    <fb>525191000</fb>
    <v>7</v>
  </rv>
  <rv s="3">
    <fb>44018</fb>
    <v>5</v>
  </rv>
  <rv s="3">
    <fb>10723.85</fb>
    <v>6</v>
  </rv>
  <rv s="3">
    <fb>10811.4</fb>
    <v>6</v>
  </rv>
  <rv s="3">
    <fb>10695.1</fb>
    <v>6</v>
  </rv>
  <rv s="3">
    <fb>10763.65</fb>
    <v>6</v>
  </rv>
  <rv s="3">
    <fb>571213000</fb>
    <v>7</v>
  </rv>
  <rv s="3">
    <fb>44019</fb>
    <v>5</v>
  </rv>
  <rv s="3">
    <fb>10802.85</fb>
    <v>6</v>
  </rv>
  <rv s="3">
    <fb>10689.7</fb>
    <v>6</v>
  </rv>
  <rv s="3">
    <fb>10799.65</fb>
    <v>6</v>
  </rv>
  <rv s="3">
    <fb>636765000</fb>
    <v>7</v>
  </rv>
  <rv s="3">
    <fb>44020</fb>
    <v>5</v>
  </rv>
  <rv s="3">
    <fb>10818.65</fb>
    <v>6</v>
  </rv>
  <rv s="3">
    <fb>10847.85</fb>
    <v>6</v>
  </rv>
  <rv s="3">
    <fb>10676.55</fb>
    <v>6</v>
  </rv>
  <rv s="3">
    <fb>767941000</fb>
    <v>7</v>
  </rv>
  <rv s="3">
    <fb>44021</fb>
    <v>5</v>
  </rv>
  <rv s="3">
    <fb>10755.55</fb>
    <v>6</v>
  </rv>
  <rv s="3">
    <fb>10836.85</fb>
    <v>6</v>
  </rv>
  <rv s="3">
    <fb>10733</fb>
    <v>6</v>
  </rv>
  <rv s="3">
    <fb>618652000</fb>
    <v>7</v>
  </rv>
  <rv s="3">
    <fb>44022</fb>
    <v>5</v>
  </rv>
  <rv s="3">
    <fb>10764.1</fb>
    <v>6</v>
  </rv>
  <rv s="3">
    <fb>10819.4</fb>
    <v>6</v>
  </rv>
  <rv s="3">
    <fb>10713</fb>
    <v>6</v>
  </rv>
  <rv s="3">
    <fb>10768.05</fb>
    <v>6</v>
  </rv>
  <rv s="3">
    <fb>590705000</fb>
    <v>7</v>
  </rv>
  <rv s="3">
    <fb>44025</fb>
    <v>5</v>
  </rv>
  <rv s="3">
    <fb>10851.85</fb>
    <v>6</v>
  </rv>
  <rv s="3">
    <fb>10894.05</fb>
    <v>6</v>
  </rv>
  <rv s="3">
    <fb>10756.05</fb>
    <v>6</v>
  </rv>
  <rv s="3">
    <fb>10802.7</fb>
    <v>6</v>
  </rv>
  <rv s="3">
    <fb>554051000</fb>
    <v>7</v>
  </rv>
  <rv s="3">
    <fb>44026</fb>
    <v>5</v>
  </rv>
  <rv s="3">
    <fb>10750.85</fb>
    <v>6</v>
  </rv>
  <rv s="3">
    <fb>10755.65</fb>
    <v>6</v>
  </rv>
  <rv s="3">
    <fb>10562.9</fb>
    <v>6</v>
  </rv>
  <rv s="3">
    <fb>532369000</fb>
    <v>7</v>
  </rv>
  <rv s="3">
    <fb>44027</fb>
    <v>5</v>
  </rv>
  <rv s="3">
    <fb>10701</fb>
    <v>6</v>
  </rv>
  <rv s="3">
    <fb>10827.45</fb>
    <v>6</v>
  </rv>
  <rv s="3">
    <fb>10577.75</fb>
    <v>6</v>
  </rv>
  <rv s="3">
    <fb>10618.2</fb>
    <v>6</v>
  </rv>
  <rv s="3">
    <fb>715901000</fb>
    <v>7</v>
  </rv>
  <rv s="3">
    <fb>44028</fb>
    <v>5</v>
  </rv>
  <rv s="3">
    <fb>10706.2</fb>
    <v>6</v>
  </rv>
  <rv s="3">
    <fb>10755.3</fb>
    <v>6</v>
  </rv>
  <rv s="3">
    <fb>10595.2</fb>
    <v>6</v>
  </rv>
  <rv s="3">
    <fb>10739.95</fb>
    <v>6</v>
  </rv>
  <rv s="3">
    <fb>694403000</fb>
    <v>7</v>
  </rv>
  <rv s="3">
    <fb>44029</fb>
    <v>5</v>
  </rv>
  <rv s="3">
    <fb>10752</fb>
    <v>6</v>
  </rv>
  <rv s="3">
    <fb>10933.45</fb>
    <v>6</v>
  </rv>
  <rv s="3">
    <fb>10749.65</fb>
    <v>6</v>
  </rv>
  <rv s="3">
    <fb>10901.7</fb>
    <v>6</v>
  </rv>
  <rv s="3">
    <fb>676881000</fb>
    <v>7</v>
  </rv>
  <rv s="3">
    <fb>44032</fb>
    <v>5</v>
  </rv>
  <rv s="3">
    <fb>10999.45</fb>
    <v>6</v>
  </rv>
  <rv s="3">
    <fb>11037.9</fb>
    <v>6</v>
  </rv>
  <rv s="3">
    <fb>10953</fb>
    <v>6</v>
  </rv>
  <rv s="3">
    <fb>11022.2</fb>
    <v>6</v>
  </rv>
  <rv s="3">
    <fb>554307000</fb>
    <v>7</v>
  </rv>
  <rv s="3">
    <fb>44033</fb>
    <v>5</v>
  </rv>
  <rv s="3">
    <fb>11126.1</fb>
    <v>6</v>
  </rv>
  <rv s="3">
    <fb>11179.55</fb>
    <v>6</v>
  </rv>
  <rv s="3">
    <fb>11162.25</fb>
    <v>6</v>
  </rv>
  <rv s="3">
    <fb>771999000</fb>
    <v>7</v>
  </rv>
  <rv s="3">
    <fb>44034</fb>
    <v>5</v>
  </rv>
  <rv s="3">
    <fb>11231.2</fb>
    <v>6</v>
  </rv>
  <rv s="3">
    <fb>11238.1</fb>
    <v>6</v>
  </rv>
  <rv s="3">
    <fb>11056.55</fb>
    <v>6</v>
  </rv>
  <rv s="3">
    <fb>11132.6</fb>
    <v>6</v>
  </rv>
  <rv s="3">
    <fb>765074000</fb>
    <v>7</v>
  </rv>
  <rv s="3">
    <fb>44035</fb>
    <v>5</v>
  </rv>
  <rv s="3">
    <fb>11135</fb>
    <v>6</v>
  </rv>
  <rv s="3">
    <fb>11239.8</fb>
    <v>6</v>
  </rv>
  <rv s="3">
    <fb>11103.15</fb>
    <v>6</v>
  </rv>
  <rv s="3">
    <fb>11215.45</fb>
    <v>6</v>
  </rv>
  <rv s="3">
    <fb>621575000</fb>
    <v>7</v>
  </rv>
  <rv s="3">
    <fb>44036</fb>
    <v>5</v>
  </rv>
  <rv s="3">
    <fb>11149.95</fb>
    <v>6</v>
  </rv>
  <rv s="3">
    <fb>11225.4</fb>
    <v>6</v>
  </rv>
  <rv s="3">
    <fb>11090.3</fb>
    <v>6</v>
  </rv>
  <rv s="3">
    <fb>11194.15</fb>
    <v>6</v>
  </rv>
  <rv s="3">
    <fb>678935000</fb>
    <v>7</v>
  </rv>
  <rv s="3">
    <fb>44039</fb>
    <v>5</v>
  </rv>
  <rv s="3">
    <fb>11225</fb>
    <v>6</v>
  </rv>
  <rv s="3">
    <fb>11087.85</fb>
    <v>6</v>
  </rv>
  <rv s="3">
    <fb>11131.8</fb>
    <v>6</v>
  </rv>
  <rv s="3">
    <fb>588149000</fb>
    <v>7</v>
  </rv>
  <rv s="3">
    <fb>44040</fb>
    <v>5</v>
  </rv>
  <rv s="3">
    <fb>11154.1</fb>
    <v>6</v>
  </rv>
  <rv s="3">
    <fb>11317.75</fb>
    <v>6</v>
  </rv>
  <rv s="3">
    <fb>11151.4</fb>
    <v>6</v>
  </rv>
  <rv s="3">
    <fb>11300.55</fb>
    <v>6</v>
  </rv>
  <rv s="3">
    <fb>683891000</fb>
    <v>7</v>
  </rv>
  <rv s="3">
    <fb>44041</fb>
    <v>5</v>
  </rv>
  <rv s="3">
    <fb>11276.9</fb>
    <v>6</v>
  </rv>
  <rv s="3">
    <fb>11341.4</fb>
    <v>6</v>
  </rv>
  <rv s="3">
    <fb>11149.75</fb>
    <v>6</v>
  </rv>
  <rv s="3">
    <fb>11202.85</fb>
    <v>6</v>
  </rv>
  <rv s="3">
    <fb>600726000</fb>
    <v>7</v>
  </rv>
  <rv s="3">
    <fb>44042</fb>
    <v>5</v>
  </rv>
  <rv s="3">
    <fb>11254.3</fb>
    <v>6</v>
  </rv>
  <rv s="3">
    <fb>11299.95</fb>
    <v>6</v>
  </rv>
  <rv s="3">
    <fb>11084.95</fb>
    <v>6</v>
  </rv>
  <rv s="3">
    <fb>11102.15</fb>
    <v>6</v>
  </rv>
  <rv s="3">
    <fb>677761000</fb>
    <v>7</v>
  </rv>
  <rv s="3">
    <fb>44043</fb>
    <v>5</v>
  </rv>
  <rv s="3">
    <fb>11139.5</fb>
    <v>6</v>
  </rv>
  <rv s="3">
    <fb>11150.4</fb>
    <v>6</v>
  </rv>
  <rv s="3">
    <fb>11026.65</fb>
    <v>6</v>
  </rv>
  <rv s="3">
    <fb>11073.45</fb>
    <v>6</v>
  </rv>
  <rv s="3">
    <fb>642560000</fb>
    <v>7</v>
  </rv>
  <rv s="3">
    <fb>44046</fb>
    <v>5</v>
  </rv>
  <rv s="3">
    <fb>11057.55</fb>
    <v>6</v>
  </rv>
  <rv s="3">
    <fb>10882.25</fb>
    <v>6</v>
  </rv>
  <rv s="3">
    <fb>10891.6</fb>
    <v>6</v>
  </rv>
  <rv s="3">
    <fb>680929000</fb>
    <v>7</v>
  </rv>
  <rv s="3">
    <fb>44047</fb>
    <v>5</v>
  </rv>
  <rv s="3">
    <fb>10946.65</fb>
    <v>6</v>
  </rv>
  <rv s="3">
    <fb>11112.25</fb>
    <v>6</v>
  </rv>
  <rv s="3">
    <fb>10908.1</fb>
    <v>6</v>
  </rv>
  <rv s="3">
    <fb>11095.25</fb>
    <v>6</v>
  </rv>
  <rv s="3">
    <fb>625738000</fb>
    <v>7</v>
  </rv>
  <rv s="3">
    <fb>44048</fb>
    <v>5</v>
  </rv>
  <rv s="3">
    <fb>11155.75</fb>
    <v>6</v>
  </rv>
  <rv s="3">
    <fb>11225.65</fb>
    <v>6</v>
  </rv>
  <rv s="3">
    <fb>11064.05</fb>
    <v>6</v>
  </rv>
  <rv s="3">
    <fb>11101.65</fb>
    <v>6</v>
  </rv>
  <rv s="3">
    <fb>667639000</fb>
    <v>7</v>
  </rv>
  <rv s="3">
    <fb>44049</fb>
    <v>5</v>
  </rv>
  <rv s="3">
    <fb>11185.7</fb>
    <v>6</v>
  </rv>
  <rv s="3">
    <fb>11256.8</fb>
    <v>6</v>
  </rv>
  <rv s="3">
    <fb>11127.3</fb>
    <v>6</v>
  </rv>
  <rv s="3">
    <fb>11200.15</fb>
    <v>6</v>
  </rv>
  <rv s="3">
    <fb>600375000</fb>
    <v>7</v>
  </rv>
  <rv s="3">
    <fb>44050</fb>
    <v>5</v>
  </rv>
  <rv s="3">
    <fb>11186.65</fb>
    <v>6</v>
  </rv>
  <rv s="3">
    <fb>11231.9</fb>
    <v>6</v>
  </rv>
  <rv s="3">
    <fb>11142.05</fb>
    <v>6</v>
  </rv>
  <rv s="3">
    <fb>11214.05</fb>
    <v>6</v>
  </rv>
  <rv s="3">
    <fb>452630000</fb>
    <v>7</v>
  </rv>
  <rv s="3">
    <fb>44053</fb>
    <v>5</v>
  </rv>
  <rv s="3">
    <fb>11270.25</fb>
    <v>6</v>
  </rv>
  <rv s="3">
    <fb>11337.3</fb>
    <v>6</v>
  </rv>
  <rv s="3">
    <fb>11238</fb>
    <v>6</v>
  </rv>
  <rv s="3">
    <fb>11270.15</fb>
    <v>6</v>
  </rv>
  <rv s="3">
    <fb>492000000</fb>
    <v>7</v>
  </rv>
  <rv s="3">
    <fb>44054</fb>
    <v>5</v>
  </rv>
  <rv s="3">
    <fb>11373.6</fb>
    <v>6</v>
  </rv>
  <rv s="3">
    <fb>11299.15</fb>
    <v>6</v>
  </rv>
  <rv s="3">
    <fb>11322.5</fb>
    <v>6</v>
  </rv>
  <rv s="3">
    <fb>586085000</fb>
    <v>7</v>
  </rv>
  <rv s="3">
    <fb>44055</fb>
    <v>5</v>
  </rv>
  <rv s="3">
    <fb>11289</fb>
    <v>6</v>
  </rv>
  <rv s="3">
    <fb>11322</fb>
    <v>6</v>
  </rv>
  <rv s="3">
    <fb>11242.65</fb>
    <v>6</v>
  </rv>
  <rv s="3">
    <fb>11308.4</fb>
    <v>6</v>
  </rv>
  <rv s="3">
    <fb>609859000</fb>
    <v>7</v>
  </rv>
  <rv s="3">
    <fb>44056</fb>
    <v>5</v>
  </rv>
  <rv s="3">
    <fb>11334.85</fb>
    <v>6</v>
  </rv>
  <rv s="3">
    <fb>11359.3</fb>
    <v>6</v>
  </rv>
  <rv s="3">
    <fb>11269.95</fb>
    <v>6</v>
  </rv>
  <rv s="3">
    <fb>11300.45</fb>
    <v>6</v>
  </rv>
  <rv s="3">
    <fb>562355000</fb>
    <v>7</v>
  </rv>
  <rv s="3">
    <fb>44057</fb>
    <v>5</v>
  </rv>
  <rv s="3">
    <fb>11353.3</fb>
    <v>6</v>
  </rv>
  <rv s="3">
    <fb>11111.45</fb>
    <v>6</v>
  </rv>
  <rv s="3">
    <fb>11178.4</fb>
    <v>6</v>
  </rv>
  <rv s="3">
    <fb>645110000</fb>
    <v>7</v>
  </rv>
  <rv s="3">
    <fb>44060</fb>
    <v>5</v>
  </rv>
  <rv s="3">
    <fb>11248.9</fb>
    <v>6</v>
  </rv>
  <rv s="3">
    <fb>11267.1</fb>
    <v>6</v>
  </rv>
  <rv s="3">
    <fb>11144.5</fb>
    <v>6</v>
  </rv>
  <rv s="3">
    <fb>11247.1</fb>
    <v>6</v>
  </rv>
  <rv s="3">
    <fb>633964000</fb>
    <v>7</v>
  </rv>
  <rv s="3">
    <fb>44061</fb>
    <v>5</v>
  </rv>
  <rv s="3">
    <fb>11259.8</fb>
    <v>6</v>
  </rv>
  <rv s="3">
    <fb>11401.7</fb>
    <v>6</v>
  </rv>
  <rv s="3">
    <fb>11253.15</fb>
    <v>6</v>
  </rv>
  <rv s="3">
    <fb>11385.35</fb>
    <v>6</v>
  </rv>
  <rv s="3">
    <fb>579242000</fb>
    <v>7</v>
  </rv>
  <rv s="3">
    <fb>44062</fb>
    <v>5</v>
  </rv>
  <rv s="3">
    <fb>11452.15</fb>
    <v>6</v>
  </rv>
  <rv s="3">
    <fb>11460.35</fb>
    <v>6</v>
  </rv>
  <rv s="3">
    <fb>11394.1</fb>
    <v>6</v>
  </rv>
  <rv s="3">
    <fb>11408.4</fb>
    <v>6</v>
  </rv>
  <rv s="3">
    <fb>626218000</fb>
    <v>7</v>
  </rv>
  <rv s="3">
    <fb>44063</fb>
    <v>5</v>
  </rv>
  <rv s="3">
    <fb>11317.45</fb>
    <v>6</v>
  </rv>
  <rv s="3">
    <fb>11361.45</fb>
    <v>6</v>
  </rv>
  <rv s="3">
    <fb>11289.8</fb>
    <v>6</v>
  </rv>
  <rv s="3">
    <fb>11312.2</fb>
    <v>6</v>
  </rv>
  <rv s="3">
    <fb>791588000</fb>
    <v>7</v>
  </rv>
  <rv s="3">
    <fb>44064</fb>
    <v>5</v>
  </rv>
  <rv s="3">
    <fb>11409.65</fb>
    <v>6</v>
  </rv>
  <rv s="3">
    <fb>11418.5</fb>
    <v>6</v>
  </rv>
  <rv s="3">
    <fb>11362.2</fb>
    <v>6</v>
  </rv>
  <rv s="3">
    <fb>11371.6</fb>
    <v>6</v>
  </rv>
  <rv s="3">
    <fb>668719000</fb>
    <v>7</v>
  </rv>
  <rv s="3">
    <fb>44067</fb>
    <v>5</v>
  </rv>
  <rv s="3">
    <fb>11412</fb>
    <v>6</v>
  </rv>
  <rv s="3">
    <fb>11497.25</fb>
    <v>6</v>
  </rv>
  <rv s="3">
    <fb>11410.65</fb>
    <v>6</v>
  </rv>
  <rv s="3">
    <fb>11466.45</fb>
    <v>6</v>
  </rv>
  <rv s="3">
    <fb>532901000</fb>
    <v>7</v>
  </rv>
  <rv s="3">
    <fb>44068</fb>
    <v>5</v>
  </rv>
  <rv s="3">
    <fb>11513.1</fb>
    <v>6</v>
  </rv>
  <rv s="3">
    <fb>11525.9</fb>
    <v>6</v>
  </rv>
  <rv s="3">
    <fb>11423.35</fb>
    <v>6</v>
  </rv>
  <rv s="3">
    <fb>11472.25</fb>
    <v>6</v>
  </rv>
  <rv s="3">
    <fb>638153000</fb>
    <v>7</v>
  </rv>
  <rv s="3">
    <fb>44069</fb>
    <v>5</v>
  </rv>
  <rv s="3">
    <fb>11512.85</fb>
    <v>6</v>
  </rv>
  <rv s="3">
    <fb>11561.75</fb>
    <v>6</v>
  </rv>
  <rv s="3">
    <fb>11461.85</fb>
    <v>6</v>
  </rv>
  <rv s="3">
    <fb>11549.6</fb>
    <v>6</v>
  </rv>
  <rv s="3">
    <fb>743443000</fb>
    <v>7</v>
  </rv>
  <rv s="3">
    <fb>44070</fb>
    <v>5</v>
  </rv>
  <rv s="3">
    <fb>11609.3</fb>
    <v>6</v>
  </rv>
  <rv s="3">
    <fb>11617.35</fb>
    <v>6</v>
  </rv>
  <rv s="3">
    <fb>11540.6</fb>
    <v>6</v>
  </rv>
  <rv s="3">
    <fb>11559.25</fb>
    <v>6</v>
  </rv>
  <rv s="3">
    <fb>719776000</fb>
    <v>7</v>
  </rv>
  <rv s="3">
    <fb>44071</fb>
    <v>5</v>
  </rv>
  <rv s="3">
    <fb>11602.95</fb>
    <v>6</v>
  </rv>
  <rv s="3">
    <fb>11686.05</fb>
    <v>6</v>
  </rv>
  <rv s="3">
    <fb>11589.4</fb>
    <v>6</v>
  </rv>
  <rv s="3">
    <fb>11647.6</fb>
    <v>6</v>
  </rv>
  <rv s="3">
    <fb>806998000</fb>
    <v>7</v>
  </rv>
  <rv s="3">
    <fb>44074</fb>
    <v>5</v>
  </rv>
  <rv s="3">
    <fb>11777.55</fb>
    <v>6</v>
  </rv>
  <rv s="3">
    <fb>11794.25</fb>
    <v>6</v>
  </rv>
  <rv s="3">
    <fb>11325.85</fb>
    <v>6</v>
  </rv>
  <rv s="3">
    <fb>11387.5</fb>
    <v>6</v>
  </rv>
  <rv s="3">
    <fb>1371789000</fb>
    <v>7</v>
  </rv>
  <rv s="3">
    <fb>44075</fb>
    <v>5</v>
  </rv>
  <rv s="3">
    <fb>11464.3</fb>
    <v>6</v>
  </rv>
  <rv s="3">
    <fb>11553.55</fb>
    <v>6</v>
  </rv>
  <rv s="3">
    <fb>11470.25</fb>
    <v>6</v>
  </rv>
  <rv s="3">
    <fb>783770000</fb>
    <v>7</v>
  </rv>
  <rv s="3">
    <fb>44076</fb>
    <v>5</v>
  </rv>
  <rv s="3">
    <fb>11478.55</fb>
    <v>6</v>
  </rv>
  <rv s="3">
    <fb>11554.75</fb>
    <v>6</v>
  </rv>
  <rv s="3">
    <fb>11430.4</fb>
    <v>6</v>
  </rv>
  <rv s="3">
    <fb>11535</fb>
    <v>6</v>
  </rv>
  <rv s="3">
    <fb>593494000</fb>
    <v>7</v>
  </rv>
  <rv s="3">
    <fb>44077</fb>
    <v>5</v>
  </rv>
  <rv s="3">
    <fb>11566.2</fb>
    <v>6</v>
  </rv>
  <rv s="3">
    <fb>11584.95</fb>
    <v>6</v>
  </rv>
  <rv s="3">
    <fb>11507.65</fb>
    <v>6</v>
  </rv>
  <rv s="3">
    <fb>11527.45</fb>
    <v>6</v>
  </rv>
  <rv s="3">
    <fb>607115000</fb>
    <v>7</v>
  </rv>
  <rv s="3">
    <fb>44078</fb>
    <v>5</v>
  </rv>
  <rv s="3">
    <fb>11354.4</fb>
    <v>6</v>
  </rv>
  <rv s="3">
    <fb>11452.05</fb>
    <v>6</v>
  </rv>
  <rv s="3">
    <fb>11303.65</fb>
    <v>6</v>
  </rv>
  <rv s="3">
    <fb>11333.85</fb>
    <v>6</v>
  </rv>
  <rv s="3">
    <fb>681339000</fb>
    <v>7</v>
  </rv>
  <rv s="3">
    <fb>44081</fb>
    <v>5</v>
  </rv>
  <rv s="3">
    <fb>11359.6</fb>
    <v>6</v>
  </rv>
  <rv s="3">
    <fb>11381.15</fb>
    <v>6</v>
  </rv>
  <rv s="3">
    <fb>11251.7</fb>
    <v>6</v>
  </rv>
  <rv s="3">
    <fb>11355.05</fb>
    <v>6</v>
  </rv>
  <rv s="3">
    <fb>560323000</fb>
    <v>7</v>
  </rv>
  <rv s="3">
    <fb>44082</fb>
    <v>5</v>
  </rv>
  <rv s="3">
    <fb>11378.55</fb>
    <v>6</v>
  </rv>
  <rv s="3">
    <fb>11437.25</fb>
    <v>6</v>
  </rv>
  <rv s="3">
    <fb>11290.45</fb>
    <v>6</v>
  </rv>
  <rv s="3">
    <fb>11317.35</fb>
    <v>6</v>
  </rv>
  <rv s="3">
    <fb>572239000</fb>
    <v>7</v>
  </rv>
  <rv s="3">
    <fb>44083</fb>
    <v>5</v>
  </rv>
  <rv s="3">
    <fb>11218.6</fb>
    <v>6</v>
  </rv>
  <rv s="3">
    <fb>11298.15</fb>
    <v>6</v>
  </rv>
  <rv s="3">
    <fb>11185.15</fb>
    <v>6</v>
  </rv>
  <rv s="3">
    <fb>11278</fb>
    <v>6</v>
  </rv>
  <rv s="3">
    <fb>728881000</fb>
    <v>7</v>
  </rv>
  <rv s="3">
    <fb>44084</fb>
    <v>5</v>
  </rv>
  <rv s="3">
    <fb>11363.3</fb>
    <v>6</v>
  </rv>
  <rv s="3">
    <fb>11464.05</fb>
    <v>6</v>
  </rv>
  <rv s="3">
    <fb>11327.4</fb>
    <v>6</v>
  </rv>
  <rv s="3">
    <fb>11449.25</fb>
    <v>6</v>
  </rv>
  <rv s="3">
    <fb>679420000</fb>
    <v>7</v>
  </rv>
  <rv s="3">
    <fb>44085</fb>
    <v>5</v>
  </rv>
  <rv s="3">
    <fb>11447.8</fb>
    <v>6</v>
  </rv>
  <rv s="3">
    <fb>11493.5</fb>
    <v>6</v>
  </rv>
  <rv s="3">
    <fb>11419.9</fb>
    <v>6</v>
  </rv>
  <rv s="3">
    <fb>11464.45</fb>
    <v>6</v>
  </rv>
  <rv s="3">
    <fb>554789000</fb>
    <v>7</v>
  </rv>
  <rv s="3">
    <fb>44088</fb>
    <v>5</v>
  </rv>
  <rv s="3">
    <fb>11540.15</fb>
    <v>6</v>
  </rv>
  <rv s="3">
    <fb>11568.9</fb>
    <v>6</v>
  </rv>
  <rv s="3">
    <fb>11383.55</fb>
    <v>6</v>
  </rv>
  <rv s="3">
    <fb>11440.05</fb>
    <v>6</v>
  </rv>
  <rv s="3">
    <fb>642270000</fb>
    <v>7</v>
  </rv>
  <rv s="3">
    <fb>44089</fb>
    <v>5</v>
  </rv>
  <rv s="3">
    <fb>11487.2</fb>
    <v>6</v>
  </rv>
  <rv s="3">
    <fb>11535.95</fb>
    <v>6</v>
  </rv>
  <rv s="3">
    <fb>11442.25</fb>
    <v>6</v>
  </rv>
  <rv s="3">
    <fb>11521.8</fb>
    <v>6</v>
  </rv>
  <rv s="3">
    <fb>506667000</fb>
    <v>7</v>
  </rv>
  <rv s="3">
    <fb>44090</fb>
    <v>5</v>
  </rv>
  <rv s="3">
    <fb>11538.45</fb>
    <v>6</v>
  </rv>
  <rv s="3">
    <fb>11618.1</fb>
    <v>6</v>
  </rv>
  <rv s="3">
    <fb>11516.75</fb>
    <v>6</v>
  </rv>
  <rv s="3">
    <fb>11604.55</fb>
    <v>6</v>
  </rv>
  <rv s="3">
    <fb>527805000</fb>
    <v>7</v>
  </rv>
  <rv s="3">
    <fb>44091</fb>
    <v>5</v>
  </rv>
  <rv s="3">
    <fb>11539.4</fb>
    <v>6</v>
  </rv>
  <rv s="3">
    <fb>11587.2</fb>
    <v>6</v>
  </rv>
  <rv s="3">
    <fb>11498.5</fb>
    <v>6</v>
  </rv>
  <rv s="3">
    <fb>11516.1</fb>
    <v>6</v>
  </rv>
  <rv s="3">
    <fb>517729000</fb>
    <v>7</v>
  </rv>
  <rv s="3">
    <fb>44092</fb>
    <v>5</v>
  </rv>
  <rv s="3">
    <fb>11584.1</fb>
    <v>6</v>
  </rv>
  <rv s="3">
    <fb>11446.1</fb>
    <v>6</v>
  </rv>
  <rv s="3">
    <fb>11504.95</fb>
    <v>6</v>
  </rv>
  <rv s="3">
    <fb>764154000</fb>
    <v>7</v>
  </rv>
  <rv s="3">
    <fb>44095</fb>
    <v>5</v>
  </rv>
  <rv s="3">
    <fb>11503.8</fb>
    <v>6</v>
  </rv>
  <rv s="3">
    <fb>11535.25</fb>
    <v>6</v>
  </rv>
  <rv s="3">
    <fb>11218.5</fb>
    <v>6</v>
  </rv>
  <rv s="3">
    <fb>11250.55</fb>
    <v>6</v>
  </rv>
  <rv s="3">
    <fb>602852000</fb>
    <v>7</v>
  </rv>
  <rv s="3">
    <fb>44096</fb>
    <v>5</v>
  </rv>
  <rv s="3">
    <fb>11301.75</fb>
    <v>6</v>
  </rv>
  <rv s="3">
    <fb>11302.2</fb>
    <v>6</v>
  </rv>
  <rv s="3">
    <fb>11084.65</fb>
    <v>6</v>
  </rv>
  <rv s="3">
    <fb>11153.65</fb>
    <v>6</v>
  </rv>
  <rv s="3">
    <fb>672250000</fb>
    <v>7</v>
  </rv>
  <rv s="3">
    <fb>44097</fb>
    <v>5</v>
  </rv>
  <rv s="3">
    <fb>11258.75</fb>
    <v>6</v>
  </rv>
  <rv s="3">
    <fb>11259.55</fb>
    <v>6</v>
  </rv>
  <rv s="3">
    <fb>11024.4</fb>
    <v>6</v>
  </rv>
  <rv s="3">
    <fb>11131.85</fb>
    <v>6</v>
  </rv>
  <rv s="3">
    <fb>714926000</fb>
    <v>7</v>
  </rv>
  <rv s="3">
    <fb>44098</fb>
    <v>5</v>
  </rv>
  <rv s="3">
    <fb>11011</fb>
    <v>6</v>
  </rv>
  <rv s="3">
    <fb>11015.3</fb>
    <v>6</v>
  </rv>
  <rv s="3">
    <fb>10790.2</fb>
    <v>6</v>
  </rv>
  <rv s="3">
    <fb>10805.55</fb>
    <v>6</v>
  </rv>
  <rv s="3">
    <fb>706140000</fb>
    <v>7</v>
  </rv>
  <rv s="3">
    <fb>44099</fb>
    <v>5</v>
  </rv>
  <rv s="3">
    <fb>10910.4</fb>
    <v>6</v>
  </rv>
  <rv s="3">
    <fb>10854.85</fb>
    <v>6</v>
  </rv>
  <rv s="3">
    <fb>11050.25</fb>
    <v>6</v>
  </rv>
  <rv s="3">
    <fb>559597000</fb>
    <v>7</v>
  </rv>
  <rv s="3">
    <fb>44102</fb>
    <v>5</v>
  </rv>
  <rv s="3">
    <fb>11140.85</fb>
    <v>6</v>
  </rv>
  <rv s="3">
    <fb>11099.85</fb>
    <v>6</v>
  </rv>
  <rv s="3">
    <fb>11227.55</fb>
    <v>6</v>
  </rv>
  <rv s="3">
    <fb>472777000</fb>
    <v>7</v>
  </rv>
  <rv s="3">
    <fb>44103</fb>
    <v>5</v>
  </rv>
  <rv s="3">
    <fb>11288.6</fb>
    <v>6</v>
  </rv>
  <rv s="3">
    <fb>11305.4</fb>
    <v>6</v>
  </rv>
  <rv s="3">
    <fb>11181</fb>
    <v>6</v>
  </rv>
  <rv s="3">
    <fb>11222.4</fb>
    <v>6</v>
  </rv>
  <rv s="3">
    <fb>498296000</fb>
    <v>7</v>
  </rv>
  <rv s="3">
    <fb>44104</fb>
    <v>5</v>
  </rv>
  <rv s="3">
    <fb>11244.45</fb>
    <v>6</v>
  </rv>
  <rv s="3">
    <fb>11295.4</fb>
    <v>6</v>
  </rv>
  <rv s="3">
    <fb>11184.55</fb>
    <v>6</v>
  </rv>
  <rv s="3">
    <fb>11247.55</fb>
    <v>6</v>
  </rv>
  <rv s="3">
    <fb>499344000</fb>
    <v>7</v>
  </rv>
  <rv s="3">
    <fb>44105</fb>
    <v>5</v>
  </rv>
  <rv s="3">
    <fb>11364.45</fb>
    <v>6</v>
  </rv>
  <rv s="3">
    <fb>11428.6</fb>
    <v>6</v>
  </rv>
  <rv s="3">
    <fb>11347.05</fb>
    <v>6</v>
  </rv>
  <rv s="3">
    <fb>11416.95</fb>
    <v>6</v>
  </rv>
  <rv s="3">
    <fb>447740000</fb>
    <v>7</v>
  </rv>
  <rv s="3">
    <fb>44109</fb>
    <v>5</v>
  </rv>
  <rv s="3">
    <fb>11487.8</fb>
    <v>6</v>
  </rv>
  <rv s="3">
    <fb>11578.05</fb>
    <v>6</v>
  </rv>
  <rv s="3">
    <fb>11452.3</fb>
    <v>6</v>
  </rv>
  <rv s="3">
    <fb>11503.35</fb>
    <v>6</v>
  </rv>
  <rv s="3">
    <fb>530597000</fb>
    <v>7</v>
  </rv>
  <rv s="3">
    <fb>44110</fb>
    <v>5</v>
  </rv>
  <rv s="3">
    <fb>11603.45</fb>
    <v>6</v>
  </rv>
  <rv s="3">
    <fb>11680.3</fb>
    <v>6</v>
  </rv>
  <rv s="3">
    <fb>11564.3</fb>
    <v>6</v>
  </rv>
  <rv s="3">
    <fb>11662.4</fb>
    <v>6</v>
  </rv>
  <rv s="3">
    <fb>561445000</fb>
    <v>7</v>
  </rv>
  <rv s="3">
    <fb>44111</fb>
    <v>5</v>
  </rv>
  <rv s="3">
    <fb>11679.25</fb>
    <v>6</v>
  </rv>
  <rv s="3">
    <fb>11763.05</fb>
    <v>6</v>
  </rv>
  <rv s="3">
    <fb>11629.35</fb>
    <v>6</v>
  </rv>
  <rv s="3">
    <fb>11738.85</fb>
    <v>6</v>
  </rv>
  <rv s="3">
    <fb>513368000</fb>
    <v>7</v>
  </rv>
  <rv s="3">
    <fb>44112</fb>
    <v>5</v>
  </rv>
  <rv s="3">
    <fb>11835.4</fb>
    <v>6</v>
  </rv>
  <rv s="3">
    <fb>11905.7</fb>
    <v>6</v>
  </rv>
  <rv s="3">
    <fb>11791.15</fb>
    <v>6</v>
  </rv>
  <rv s="3">
    <fb>11834.6</fb>
    <v>6</v>
  </rv>
  <rv s="3">
    <fb>608769000</fb>
    <v>7</v>
  </rv>
  <rv s="3">
    <fb>44113</fb>
    <v>5</v>
  </rv>
  <rv s="3">
    <fb>11852.05</fb>
    <v>6</v>
  </rv>
  <rv s="3">
    <fb>11938.6</fb>
    <v>6</v>
  </rv>
  <rv s="3">
    <fb>11805.2</fb>
    <v>6</v>
  </rv>
  <rv s="3">
    <fb>11914.2</fb>
    <v>6</v>
  </rv>
  <rv s="3">
    <fb>611079000</fb>
    <v>7</v>
  </rv>
  <rv s="3">
    <fb>44116</fb>
    <v>5</v>
  </rv>
  <rv s="3">
    <fb>11973.55</fb>
    <v>6</v>
  </rv>
  <rv s="3">
    <fb>12022.05</fb>
    <v>6</v>
  </rv>
  <rv s="3">
    <fb>11867.2</fb>
    <v>6</v>
  </rv>
  <rv s="3">
    <fb>11930.95</fb>
    <v>6</v>
  </rv>
  <rv s="3">
    <fb>522628000</fb>
    <v>7</v>
  </rv>
  <rv s="3">
    <fb>44117</fb>
    <v>5</v>
  </rv>
  <rv s="3">
    <fb>11934.65</fb>
    <v>6</v>
  </rv>
  <rv s="3">
    <fb>11988.2</fb>
    <v>6</v>
  </rv>
  <rv s="3">
    <fb>11888.9</fb>
    <v>6</v>
  </rv>
  <rv s="3">
    <fb>11934.5</fb>
    <v>6</v>
  </rv>
  <rv s="3">
    <fb>458305000</fb>
    <v>7</v>
  </rv>
  <rv s="3">
    <fb>44118</fb>
    <v>5</v>
  </rv>
  <rv s="3">
    <fb>11917.4</fb>
    <v>6</v>
  </rv>
  <rv s="3">
    <fb>11997.2</fb>
    <v>6</v>
  </rv>
  <rv s="3">
    <fb>11822.15</fb>
    <v>6</v>
  </rv>
  <rv s="3">
    <fb>11971.05</fb>
    <v>6</v>
  </rv>
  <rv s="3">
    <fb>569245000</fb>
    <v>7</v>
  </rv>
  <rv s="3">
    <fb>44119</fb>
    <v>5</v>
  </rv>
  <rv s="3">
    <fb>12023.45</fb>
    <v>6</v>
  </rv>
  <rv s="3">
    <fb>12025.45</fb>
    <v>6</v>
  </rv>
  <rv s="3">
    <fb>11661.3</fb>
    <v>6</v>
  </rv>
  <rv s="3">
    <fb>11680.35</fb>
    <v>6</v>
  </rv>
  <rv s="3">
    <fb>608865000</fb>
    <v>7</v>
  </rv>
  <rv s="3">
    <fb>44120</fb>
    <v>5</v>
  </rv>
  <rv s="3">
    <fb>11727.4</fb>
    <v>6</v>
  </rv>
  <rv s="3">
    <fb>11789.75</fb>
    <v>6</v>
  </rv>
  <rv s="3">
    <fb>11667.85</fb>
    <v>6</v>
  </rv>
  <rv s="3">
    <fb>11762.45</fb>
    <v>6</v>
  </rv>
  <rv s="3">
    <fb>555765000</fb>
    <v>7</v>
  </rv>
  <rv s="3">
    <fb>44123</fb>
    <v>5</v>
  </rv>
  <rv s="3">
    <fb>11898.25</fb>
    <v>6</v>
  </rv>
  <rv s="3">
    <fb>11820.4</fb>
    <v>6</v>
  </rv>
  <rv s="3">
    <fb>11873.05</fb>
    <v>6</v>
  </rv>
  <rv s="3">
    <fb>541421000</fb>
    <v>7</v>
  </rv>
  <rv s="3">
    <fb>44124</fb>
    <v>5</v>
  </rv>
  <rv s="3">
    <fb>11861</fb>
    <v>6</v>
  </rv>
  <rv s="3">
    <fb>11949.25</fb>
    <v>6</v>
  </rv>
  <rv s="3">
    <fb>11837.25</fb>
    <v>6</v>
  </rv>
  <rv s="3">
    <fb>11896.8</fb>
    <v>6</v>
  </rv>
  <rv s="3">
    <fb>453561000</fb>
    <v>7</v>
  </rv>
  <rv s="3">
    <fb>44125</fb>
    <v>5</v>
  </rv>
  <rv s="3">
    <fb>12018.65</fb>
    <v>6</v>
  </rv>
  <rv s="3">
    <fb>11775.75</fb>
    <v>6</v>
  </rv>
  <rv s="3">
    <fb>11937.65</fb>
    <v>6</v>
  </rv>
  <rv s="3">
    <fb>623658000</fb>
    <v>7</v>
  </rv>
  <rv s="3">
    <fb>44126</fb>
    <v>5</v>
  </rv>
  <rv s="3">
    <fb>11890</fb>
    <v>6</v>
  </rv>
  <rv s="3">
    <fb>11939.55</fb>
    <v>6</v>
  </rv>
  <rv s="3">
    <fb>11823.45</fb>
    <v>6</v>
  </rv>
  <rv s="3">
    <fb>11896.45</fb>
    <v>6</v>
  </rv>
  <rv s="3">
    <fb>544901000</fb>
    <v>7</v>
  </rv>
  <rv s="3">
    <fb>44127</fb>
    <v>5</v>
  </rv>
  <rv s="3">
    <fb>11957.9</fb>
    <v>6</v>
  </rv>
  <rv s="3">
    <fb>11974.55</fb>
    <v>6</v>
  </rv>
  <rv s="3">
    <fb>11908.75</fb>
    <v>6</v>
  </rv>
  <rv s="3">
    <fb>11930.35</fb>
    <v>6</v>
  </rv>
  <rv s="3">
    <fb>502340000</fb>
    <v>7</v>
  </rv>
  <rv s="3">
    <fb>44130</fb>
    <v>5</v>
  </rv>
  <rv s="3">
    <fb>11937.4</fb>
    <v>6</v>
  </rv>
  <rv s="3">
    <fb>11942.85</fb>
    <v>6</v>
  </rv>
  <rv s="3">
    <fb>11711.7</fb>
    <v>6</v>
  </rv>
  <rv s="3">
    <fb>11767.75</fb>
    <v>6</v>
  </rv>
  <rv s="3">
    <fb>519816000</fb>
    <v>7</v>
  </rv>
  <rv s="3">
    <fb>44131</fb>
    <v>5</v>
  </rv>
  <rv s="3">
    <fb>11807.1</fb>
    <v>6</v>
  </rv>
  <rv s="3">
    <fb>11899.05</fb>
    <v>6</v>
  </rv>
  <rv s="3">
    <fb>11723</fb>
    <v>6</v>
  </rv>
  <rv s="3">
    <fb>11889.4</fb>
    <v>6</v>
  </rv>
  <rv s="3">
    <fb>616319000</fb>
    <v>7</v>
  </rv>
  <rv s="3">
    <fb>44132</fb>
    <v>5</v>
  </rv>
  <rv s="3">
    <fb>11922.6</fb>
    <v>6</v>
  </rv>
  <rv s="3">
    <fb>11929.4</fb>
    <v>6</v>
  </rv>
  <rv s="3">
    <fb>11684.85</fb>
    <v>6</v>
  </rv>
  <rv s="3">
    <fb>11729.6</fb>
    <v>6</v>
  </rv>
  <rv s="3">
    <fb>704019000</fb>
    <v>7</v>
  </rv>
  <rv s="3">
    <fb>44133</fb>
    <v>5</v>
  </rv>
  <rv s="3">
    <fb>11744.15</fb>
    <v>6</v>
  </rv>
  <rv s="3">
    <fb>11606.45</fb>
    <v>6</v>
  </rv>
  <rv s="3">
    <fb>11670.8</fb>
    <v>6</v>
  </rv>
  <rv s="3">
    <fb>554960000</fb>
    <v>7</v>
  </rv>
  <rv s="3">
    <fb>44134</fb>
    <v>5</v>
  </rv>
  <rv s="3">
    <fb>11678.45</fb>
    <v>6</v>
  </rv>
  <rv s="3">
    <fb>11748.95</fb>
    <v>6</v>
  </rv>
  <rv s="3">
    <fb>11535.45</fb>
    <v>6</v>
  </rv>
  <rv s="3">
    <fb>11642.4</fb>
    <v>6</v>
  </rv>
  <rv s="3">
    <fb>553673000</fb>
    <v>7</v>
  </rv>
  <rv s="3">
    <fb>44137</fb>
    <v>5</v>
  </rv>
  <rv s="3">
    <fb>11697.35</fb>
    <v>6</v>
  </rv>
  <rv s="3">
    <fb>11725.65</fb>
    <v>6</v>
  </rv>
  <rv s="3">
    <fb>11557.4</fb>
    <v>6</v>
  </rv>
  <rv s="3">
    <fb>568434000</fb>
    <v>7</v>
  </rv>
  <rv s="3">
    <fb>44138</fb>
    <v>5</v>
  </rv>
  <rv s="3">
    <fb>11734.45</fb>
    <v>6</v>
  </rv>
  <rv s="3">
    <fb>11836.2</fb>
    <v>6</v>
  </rv>
  <rv s="3">
    <fb>11723.3</fb>
    <v>6</v>
  </rv>
  <rv s="3">
    <fb>11813.5</fb>
    <v>6</v>
  </rv>
  <rv s="3">
    <fb>674304000</fb>
    <v>7</v>
  </rv>
  <rv s="3">
    <fb>44139</fb>
    <v>5</v>
  </rv>
  <rv s="3">
    <fb>11783.35</fb>
    <v>6</v>
  </rv>
  <rv s="3">
    <fb>11929.65</fb>
    <v>6</v>
  </rv>
  <rv s="3">
    <fb>11756.4</fb>
    <v>6</v>
  </rv>
  <rv s="3">
    <fb>11908.5</fb>
    <v>6</v>
  </rv>
  <rv s="3">
    <fb>667290000</fb>
    <v>7</v>
  </rv>
  <rv s="3">
    <fb>44140</fb>
    <v>5</v>
  </rv>
  <rv s="3">
    <fb>12062.4</fb>
    <v>6</v>
  </rv>
  <rv s="3">
    <fb>12131.1</fb>
    <v>6</v>
  </rv>
  <rv s="3">
    <fb>12027.6</fb>
    <v>6</v>
  </rv>
  <rv s="3">
    <fb>12120.3</fb>
    <v>6</v>
  </rv>
  <rv s="3">
    <fb>632455000</fb>
    <v>7</v>
  </rv>
  <rv s="3">
    <fb>44141</fb>
    <v>5</v>
  </rv>
  <rv s="3">
    <fb>12156.65</fb>
    <v>6</v>
  </rv>
  <rv s="3">
    <fb>12280.4</fb>
    <v>6</v>
  </rv>
  <rv s="3">
    <fb>12131.85</fb>
    <v>6</v>
  </rv>
  <rv s="3">
    <fb>12263.55</fb>
    <v>6</v>
  </rv>
  <rv s="3">
    <fb>576838000</fb>
    <v>7</v>
  </rv>
  <rv s="3">
    <fb>44144</fb>
    <v>5</v>
  </rv>
  <rv s="3">
    <fb>12399.4</fb>
    <v>6</v>
  </rv>
  <rv s="3">
    <fb>12474.05</fb>
    <v>6</v>
  </rv>
  <rv s="3">
    <fb>12367.35</fb>
    <v>6</v>
  </rv>
  <rv s="3">
    <fb>12461.05</fb>
    <v>6</v>
  </rv>
  <rv s="3">
    <fb>553450000</fb>
    <v>7</v>
  </rv>
  <rv s="3">
    <fb>44145</fb>
    <v>5</v>
  </rv>
  <rv s="3">
    <fb>12556.4</fb>
    <v>6</v>
  </rv>
  <rv s="3">
    <fb>12643.9</fb>
    <v>6</v>
  </rv>
  <rv s="3">
    <fb>12475.25</fb>
    <v>6</v>
  </rv>
  <rv s="3">
    <fb>12631.1</fb>
    <v>6</v>
  </rv>
  <rv s="3">
    <fb>847451000</fb>
    <v>7</v>
  </rv>
  <rv s="3">
    <fb>44146</fb>
    <v>5</v>
  </rv>
  <rv s="3">
    <fb>12680.6</fb>
    <v>6</v>
  </rv>
  <rv s="3">
    <fb>12769.75</fb>
    <v>6</v>
  </rv>
  <rv s="3">
    <fb>12571.1</fb>
    <v>6</v>
  </rv>
  <rv s="3">
    <fb>12749.15</fb>
    <v>6</v>
  </rv>
  <rv s="3">
    <fb>880475000</fb>
    <v>7</v>
  </rv>
  <rv s="3">
    <fb>44147</fb>
    <v>5</v>
  </rv>
  <rv s="3">
    <fb>12702.15</fb>
    <v>6</v>
  </rv>
  <rv s="3">
    <fb>12741.15</fb>
    <v>6</v>
  </rv>
  <rv s="3">
    <fb>12624.85</fb>
    <v>6</v>
  </rv>
  <rv s="3">
    <fb>12690.8</fb>
    <v>6</v>
  </rv>
  <rv s="3">
    <fb>622018000</fb>
    <v>7</v>
  </rv>
  <rv s="3">
    <fb>44148</fb>
    <v>5</v>
  </rv>
  <rv s="3">
    <fb>12659.7</fb>
    <v>6</v>
  </rv>
  <rv s="3">
    <fb>12735.95</fb>
    <v>6</v>
  </rv>
  <rv s="3">
    <fb>12607.7</fb>
    <v>6</v>
  </rv>
  <rv s="3">
    <fb>12719.95</fb>
    <v>6</v>
  </rv>
  <rv s="3">
    <fb>513949000</fb>
    <v>7</v>
  </rv>
  <rv s="3">
    <fb>44149</fb>
    <v>5</v>
  </rv>
  <rv s="3">
    <fb>12823.35</fb>
    <v>6</v>
  </rv>
  <rv s="3">
    <fb>12828.7</fb>
    <v>6</v>
  </rv>
  <rv s="3">
    <fb>12749.45</fb>
    <v>6</v>
  </rv>
  <rv s="3">
    <fb>12780.25</fb>
    <v>6</v>
  </rv>
  <rv s="3">
    <fb>107868000</fb>
    <v>7</v>
  </rv>
  <rv s="3">
    <fb>44152</fb>
    <v>5</v>
  </rv>
  <rv s="3">
    <fb>12932.5</fb>
    <v>6</v>
  </rv>
  <rv s="3">
    <fb>12934.05</fb>
    <v>6</v>
  </rv>
  <rv s="3">
    <fb>12797.1</fb>
    <v>6</v>
  </rv>
  <rv s="3">
    <fb>12874.2</fb>
    <v>6</v>
  </rv>
  <rv s="3">
    <fb>707677000</fb>
    <v>7</v>
  </rv>
  <rv s="3">
    <fb>44153</fb>
    <v>5</v>
  </rv>
  <rv s="3">
    <fb>12860.1</fb>
    <v>6</v>
  </rv>
  <rv s="3">
    <fb>12948.85</fb>
    <v>6</v>
  </rv>
  <rv s="3">
    <fb>12819.35</fb>
    <v>6</v>
  </rv>
  <rv s="3">
    <fb>12938.25</fb>
    <v>6</v>
  </rv>
  <rv s="3">
    <fb>731321000</fb>
    <v>7</v>
  </rv>
  <rv s="3">
    <fb>44154</fb>
    <v>5</v>
  </rv>
  <rv s="3">
    <fb>12839.5</fb>
    <v>6</v>
  </rv>
  <rv s="3">
    <fb>12963</fb>
    <v>6</v>
  </rv>
  <rv s="3">
    <fb>12745.75</fb>
    <v>6</v>
  </rv>
  <rv s="3">
    <fb>12771.7</fb>
    <v>6</v>
  </rv>
  <rv s="3">
    <fb>768752000</fb>
    <v>7</v>
  </rv>
  <rv s="3">
    <fb>44155</fb>
    <v>5</v>
  </rv>
  <rv s="3">
    <fb>12813.4</fb>
    <v>6</v>
  </rv>
  <rv s="3">
    <fb>12892.45</fb>
    <v>6</v>
  </rv>
  <rv s="3">
    <fb>12730.25</fb>
    <v>6</v>
  </rv>
  <rv s="3">
    <fb>12859.05</fb>
    <v>6</v>
  </rv>
  <rv s="3">
    <fb>663997000</fb>
    <v>7</v>
  </rv>
  <rv s="3">
    <fb>44158</fb>
    <v>5</v>
  </rv>
  <rv s="3">
    <fb>12960.3</fb>
    <v>6</v>
  </rv>
  <rv s="3">
    <fb>12968.85</fb>
    <v>6</v>
  </rv>
  <rv s="3">
    <fb>12825.7</fb>
    <v>6</v>
  </rv>
  <rv s="3">
    <fb>12926.45</fb>
    <v>6</v>
  </rv>
  <rv s="3">
    <fb>633117000</fb>
    <v>7</v>
  </rv>
  <rv s="3">
    <fb>44159</fb>
    <v>5</v>
  </rv>
  <rv s="3">
    <fb>13002.6</fb>
    <v>6</v>
  </rv>
  <rv s="3">
    <fb>13079.1</fb>
    <v>6</v>
  </rv>
  <rv s="3">
    <fb>12978</fb>
    <v>6</v>
  </rv>
  <rv s="3">
    <fb>13055.15</fb>
    <v>6</v>
  </rv>
  <rv s="3">
    <fb>571865000</fb>
    <v>7</v>
  </rv>
  <rv s="3">
    <fb>44160</fb>
    <v>5</v>
  </rv>
  <rv s="3">
    <fb>13130</fb>
    <v>6</v>
  </rv>
  <rv s="3">
    <fb>13145.85</fb>
    <v>6</v>
  </rv>
  <rv s="3">
    <fb>12833.65</fb>
    <v>6</v>
  </rv>
  <rv s="3">
    <fb>12858.4</fb>
    <v>6</v>
  </rv>
  <rv s="3">
    <fb>679006000</fb>
    <v>7</v>
  </rv>
  <rv s="3">
    <fb>44161</fb>
    <v>5</v>
  </rv>
  <rv s="3">
    <fb>12906.45</fb>
    <v>6</v>
  </rv>
  <rv s="3">
    <fb>13018</fb>
    <v>6</v>
  </rv>
  <rv s="3">
    <fb>12790.4</fb>
    <v>6</v>
  </rv>
  <rv s="3">
    <fb>12987</fb>
    <v>6</v>
  </rv>
  <rv s="3">
    <fb>549799000</fb>
    <v>7</v>
  </rv>
  <rv s="3">
    <fb>44162</fb>
    <v>5</v>
  </rv>
  <rv s="3">
    <fb>13012.05</fb>
    <v>6</v>
  </rv>
  <rv s="3">
    <fb>13035.3</fb>
    <v>6</v>
  </rv>
  <rv s="3">
    <fb>12914.3</fb>
    <v>6</v>
  </rv>
  <rv s="3">
    <fb>12968.95</fb>
    <v>6</v>
  </rv>
  <rv s="3">
    <fb>1162361000</fb>
    <v>7</v>
  </rv>
  <rv s="3">
    <fb>44166</fb>
    <v>5</v>
  </rv>
  <rv s="3">
    <fb>13062.2</fb>
    <v>6</v>
  </rv>
  <rv s="3">
    <fb>13128.4</fb>
    <v>6</v>
  </rv>
  <rv s="3">
    <fb>12962.8</fb>
    <v>6</v>
  </rv>
  <rv s="3">
    <fb>13109.05</fb>
    <v>6</v>
  </rv>
  <rv s="3">
    <fb>583634000</fb>
    <v>7</v>
  </rv>
  <rv s="3">
    <fb>44167</fb>
    <v>5</v>
  </rv>
  <rv s="3">
    <fb>13121.4</fb>
    <v>6</v>
  </rv>
  <rv s="3">
    <fb>13128.5</fb>
    <v>6</v>
  </rv>
  <rv s="3">
    <fb>12983.55</fb>
    <v>6</v>
  </rv>
  <rv s="3">
    <fb>13113.75</fb>
    <v>6</v>
  </rv>
  <rv s="3">
    <fb>717712000</fb>
    <v>7</v>
  </rv>
  <rv s="3">
    <fb>44168</fb>
    <v>5</v>
  </rv>
  <rv s="3">
    <fb>13215.3</fb>
    <v>6</v>
  </rv>
  <rv s="3">
    <fb>13216.6</fb>
    <v>6</v>
  </rv>
  <rv s="3">
    <fb>13107.9</fb>
    <v>6</v>
  </rv>
  <rv s="3">
    <fb>13133.9</fb>
    <v>6</v>
  </rv>
  <rv s="3">
    <fb>713688000</fb>
    <v>7</v>
  </rv>
  <rv s="3">
    <fb>44169</fb>
    <v>5</v>
  </rv>
  <rv s="3">
    <fb>13177.4</fb>
    <v>6</v>
  </rv>
  <rv s="3">
    <fb>13280.05</fb>
    <v>6</v>
  </rv>
  <rv s="3">
    <fb>13152.85</fb>
    <v>6</v>
  </rv>
  <rv s="3">
    <fb>13258.55</fb>
    <v>6</v>
  </rv>
  <rv s="3">
    <fb>640514000</fb>
    <v>7</v>
  </rv>
  <rv s="3">
    <fb>44172</fb>
    <v>5</v>
  </rv>
  <rv s="3">
    <fb>13264.85</fb>
    <v>6</v>
  </rv>
  <rv s="3">
    <fb>13366.65</fb>
    <v>6</v>
  </rv>
  <rv s="3">
    <fb>13241.95</fb>
    <v>6</v>
  </rv>
  <rv s="3">
    <fb>13355.75</fb>
    <v>6</v>
  </rv>
  <rv s="3">
    <fb>591723000</fb>
    <v>7</v>
  </rv>
  <rv s="3">
    <fb>44173</fb>
    <v>5</v>
  </rv>
  <rv s="3">
    <fb>13393.85</fb>
    <v>6</v>
  </rv>
  <rv s="3">
    <fb>13435.45</fb>
    <v>6</v>
  </rv>
  <rv s="3">
    <fb>13311.05</fb>
    <v>6</v>
  </rv>
  <rv s="3">
    <fb>13392.95</fb>
    <v>6</v>
  </rv>
  <rv s="3">
    <fb>543165000</fb>
    <v>7</v>
  </rv>
  <rv s="3">
    <fb>44174</fb>
    <v>5</v>
  </rv>
  <rv s="3">
    <fb>13458.1</fb>
    <v>6</v>
  </rv>
  <rv s="3">
    <fb>13548.9</fb>
    <v>6</v>
  </rv>
  <rv s="3">
    <fb>13449.6</fb>
    <v>6</v>
  </rv>
  <rv s="3">
    <fb>13529.1</fb>
    <v>6</v>
  </rv>
  <rv s="3">
    <fb>44175</fb>
    <v>5</v>
  </rv>
  <rv s="3">
    <fb>13488.5</fb>
    <v>6</v>
  </rv>
  <rv s="3">
    <fb>13503.55</fb>
    <v>6</v>
  </rv>
  <rv s="3">
    <fb>13399.3</fb>
    <v>6</v>
  </rv>
  <rv s="3">
    <fb>13478.3</fb>
    <v>6</v>
  </rv>
  <rv s="3">
    <fb>553403000</fb>
    <v>7</v>
  </rv>
  <rv s="3">
    <fb>44176</fb>
    <v>5</v>
  </rv>
  <rv s="3">
    <fb>13512.3</fb>
    <v>6</v>
  </rv>
  <rv s="3">
    <fb>13579.35</fb>
    <v>6</v>
  </rv>
  <rv s="3">
    <fb>13402.85</fb>
    <v>6</v>
  </rv>
  <rv s="3">
    <fb>13513.85</fb>
    <v>6</v>
  </rv>
  <rv s="3">
    <fb>787707000</fb>
    <v>7</v>
  </rv>
  <rv s="3">
    <fb>44179</fb>
    <v>5</v>
  </rv>
  <rv s="3">
    <fb>13571.45</fb>
    <v>6</v>
  </rv>
  <rv s="3">
    <fb>13597.5</fb>
    <v>6</v>
  </rv>
  <rv s="3">
    <fb>13472.45</fb>
    <v>6</v>
  </rv>
  <rv s="3">
    <fb>13558.15</fb>
    <v>6</v>
  </rv>
  <rv s="3">
    <fb>558390000</fb>
    <v>7</v>
  </rv>
  <rv s="3">
    <fb>44180</fb>
    <v>5</v>
  </rv>
  <rv s="3">
    <fb>13547.2</fb>
    <v>6</v>
  </rv>
  <rv s="3">
    <fb>13589.65</fb>
    <v>6</v>
  </rv>
  <rv s="3">
    <fb>13447.05</fb>
    <v>6</v>
  </rv>
  <rv s="3">
    <fb>13567.85</fb>
    <v>6</v>
  </rv>
  <rv s="3">
    <fb>497600000</fb>
    <v>7</v>
  </rv>
  <rv s="3">
    <fb>44181</fb>
    <v>5</v>
  </rv>
  <rv s="3">
    <fb>13663.1</fb>
    <v>6</v>
  </rv>
  <rv s="3">
    <fb>13692.35</fb>
    <v>6</v>
  </rv>
  <rv s="3">
    <fb>13606.45</fb>
    <v>6</v>
  </rv>
  <rv s="3">
    <fb>13682.7</fb>
    <v>6</v>
  </rv>
  <rv s="3">
    <fb>462151000</fb>
    <v>7</v>
  </rv>
  <rv s="3">
    <fb>44182</fb>
    <v>5</v>
  </rv>
  <rv s="3">
    <fb>13713.55</fb>
    <v>6</v>
  </rv>
  <rv s="3">
    <fb>13773.25</fb>
    <v>6</v>
  </rv>
  <rv s="3">
    <fb>13673.55</fb>
    <v>6</v>
  </rv>
  <rv s="3">
    <fb>13740.7</fb>
    <v>6</v>
  </rv>
  <rv s="3">
    <fb>416009000</fb>
    <v>7</v>
  </rv>
  <rv s="3">
    <fb>44183</fb>
    <v>5</v>
  </rv>
  <rv s="3">
    <fb>13764.4</fb>
    <v>6</v>
  </rv>
  <rv s="3">
    <fb>13772.85</fb>
    <v>6</v>
  </rv>
  <rv s="3">
    <fb>13658.6</fb>
    <v>6</v>
  </rv>
  <rv s="3">
    <fb>13760.55</fb>
    <v>6</v>
  </rv>
  <rv s="3">
    <fb>519393000</fb>
    <v>7</v>
  </rv>
  <rv s="3">
    <fb>44186</fb>
    <v>5</v>
  </rv>
  <rv s="3">
    <fb>13741.9</fb>
    <v>6</v>
  </rv>
  <rv s="3">
    <fb>13777.5</fb>
    <v>6</v>
  </rv>
  <rv s="3">
    <fb>13131.45</fb>
    <v>6</v>
  </rv>
  <rv s="3">
    <fb>13328.4</fb>
    <v>6</v>
  </rv>
  <rv s="3">
    <fb>687255000</fb>
    <v>7</v>
  </rv>
  <rv s="3">
    <fb>44187</fb>
    <v>5</v>
  </rv>
  <rv s="3">
    <fb>13373.65</fb>
    <v>6</v>
  </rv>
  <rv s="3">
    <fb>13492.05</fb>
    <v>6</v>
  </rv>
  <rv s="3">
    <fb>13192.9</fb>
    <v>6</v>
  </rv>
  <rv s="3">
    <fb>13466.3</fb>
    <v>6</v>
  </rv>
  <rv s="3">
    <fb>696197000</fb>
    <v>7</v>
  </rv>
  <rv s="3">
    <fb>44188</fb>
    <v>5</v>
  </rv>
  <rv s="3">
    <fb>13473.5</fb>
    <v>6</v>
  </rv>
  <rv s="3">
    <fb>13619.45</fb>
    <v>6</v>
  </rv>
  <rv s="3">
    <fb>13432.2</fb>
    <v>6</v>
  </rv>
  <rv s="3">
    <fb>13601.1</fb>
    <v>6</v>
  </rv>
  <rv s="3">
    <fb>458652000</fb>
    <v>7</v>
  </rv>
  <rv s="3">
    <fb>44189</fb>
    <v>5</v>
  </rv>
  <rv s="3">
    <fb>13672.15</fb>
    <v>6</v>
  </rv>
  <rv s="3">
    <fb>13771.75</fb>
    <v>6</v>
  </rv>
  <rv s="3">
    <fb>13626.9</fb>
    <v>6</v>
  </rv>
  <rv s="3">
    <fb>13749.25</fb>
    <v>6</v>
  </rv>
  <rv s="3">
    <fb>471368000</fb>
    <v>7</v>
  </rv>
  <rv s="3">
    <fb>44193</fb>
    <v>5</v>
  </rv>
  <rv s="3">
    <fb>13815.15</fb>
    <v>6</v>
  </rv>
  <rv s="3">
    <fb>13885.3</fb>
    <v>6</v>
  </rv>
  <rv s="3">
    <fb>13811.55</fb>
    <v>6</v>
  </rv>
  <rv s="3">
    <fb>13873.2</fb>
    <v>6</v>
  </rv>
  <rv s="3">
    <fb>403634000</fb>
    <v>7</v>
  </rv>
  <rv s="3">
    <fb>44194</fb>
    <v>5</v>
  </rv>
  <rv s="3">
    <fb>13910.35</fb>
    <v>6</v>
  </rv>
  <rv s="3">
    <fb>13967.6</fb>
    <v>6</v>
  </rv>
  <rv s="3">
    <fb>13859.9</fb>
    <v>6</v>
  </rv>
  <rv s="3">
    <fb>13932.6</fb>
    <v>6</v>
  </rv>
  <rv s="3">
    <fb>439594000</fb>
    <v>7</v>
  </rv>
  <rv s="3">
    <fb>44195</fb>
    <v>5</v>
  </rv>
  <rv s="3">
    <fb>13980.9</fb>
    <v>6</v>
  </rv>
  <rv s="3">
    <fb>13997</fb>
    <v>6</v>
  </rv>
  <rv s="3">
    <fb>13864.95</fb>
    <v>6</v>
  </rv>
  <rv s="3">
    <fb>13981.95</fb>
    <v>6</v>
  </rv>
  <rv s="3">
    <fb>380681000</fb>
    <v>7</v>
  </rv>
  <rv s="3">
    <fb>44196</fb>
    <v>5</v>
  </rv>
  <rv s="3">
    <fb>13970</fb>
    <v>6</v>
  </rv>
  <rv s="3">
    <fb>14024.85</fb>
    <v>6</v>
  </rv>
  <rv s="3">
    <fb>13936.45</fb>
    <v>6</v>
  </rv>
  <rv s="3">
    <fb>13981.75</fb>
    <v>6</v>
  </rv>
  <rv s="3">
    <fb>452410000</fb>
    <v>7</v>
  </rv>
  <rv s="3">
    <fb>44197</fb>
    <v>5</v>
  </rv>
  <rv s="3">
    <fb>13996.1</fb>
    <v>6</v>
  </rv>
  <rv s="3">
    <fb>14049.85</fb>
    <v>6</v>
  </rv>
  <rv s="3">
    <fb>13991.35</fb>
    <v>6</v>
  </rv>
  <rv s="3">
    <fb>14018.5</fb>
    <v>6</v>
  </rv>
  <rv s="3">
    <fb>258091000</fb>
    <v>7</v>
  </rv>
  <rv s="3">
    <fb>44200</fb>
    <v>5</v>
  </rv>
  <rv s="3">
    <fb>14104.35</fb>
    <v>6</v>
  </rv>
  <rv s="3">
    <fb>14147.95</fb>
    <v>6</v>
  </rv>
  <rv s="3">
    <fb>13953.75</fb>
    <v>6</v>
  </rv>
  <rv s="3">
    <fb>14132.9</fb>
    <v>6</v>
  </rv>
  <rv s="3">
    <fb>494999000</fb>
    <v>7</v>
  </rv>
  <rv s="3">
    <fb>44201</fb>
    <v>5</v>
  </rv>
  <rv s="3">
    <fb>14075.15</fb>
    <v>6</v>
  </rv>
  <rv s="3">
    <fb>14215.6</fb>
    <v>6</v>
  </rv>
  <rv s="3">
    <fb>14048.15</fb>
    <v>6</v>
  </rv>
  <rv s="3">
    <fb>14199.5</fb>
    <v>6</v>
  </rv>
  <rv s="3">
    <fb>492475000</fb>
    <v>7</v>
  </rv>
  <rv s="3">
    <fb>44202</fb>
    <v>5</v>
  </rv>
  <rv s="3">
    <fb>14240.95</fb>
    <v>6</v>
  </rv>
  <rv s="3">
    <fb>14244.15</fb>
    <v>6</v>
  </rv>
  <rv s="3">
    <fb>14039.9</fb>
    <v>6</v>
  </rv>
  <rv s="3">
    <fb>14146.25</fb>
    <v>6</v>
  </rv>
  <rv s="3">
    <fb>632323000</fb>
    <v>7</v>
  </rv>
  <rv s="3">
    <fb>44203</fb>
    <v>5</v>
  </rv>
  <rv s="3">
    <fb>14253.75</fb>
    <v>6</v>
  </rv>
  <rv s="3">
    <fb>14256.25</fb>
    <v>6</v>
  </rv>
  <rv s="3">
    <fb>14123.1</fb>
    <v>6</v>
  </rv>
  <rv s="3">
    <fb>14137.35</fb>
    <v>6</v>
  </rv>
  <rv s="3">
    <fb>559174000</fb>
    <v>7</v>
  </rv>
  <rv s="3">
    <fb>44204</fb>
    <v>5</v>
  </rv>
  <rv s="3">
    <fb>14258.4</fb>
    <v>6</v>
  </rv>
  <rv s="3">
    <fb>14367.3</fb>
    <v>6</v>
  </rv>
  <rv s="3">
    <fb>14221.65</fb>
    <v>6</v>
  </rv>
  <rv s="3">
    <fb>14347.25</fb>
    <v>6</v>
  </rv>
  <rv s="3">
    <fb>613472000</fb>
    <v>7</v>
  </rv>
  <rv s="3">
    <fb>44207</fb>
    <v>5</v>
  </rv>
  <rv s="3">
    <fb>14474.05</fb>
    <v>6</v>
  </rv>
  <rv s="3">
    <fb>14498.2</fb>
    <v>6</v>
  </rv>
  <rv s="3">
    <fb>14383.1</fb>
    <v>6</v>
  </rv>
  <rv s="3">
    <fb>14484.75</fb>
    <v>6</v>
  </rv>
  <rv s="3">
    <fb>672879000</fb>
    <v>7</v>
  </rv>
  <rv s="3">
    <fb>44208</fb>
    <v>5</v>
  </rv>
  <rv s="3">
    <fb>14473.8</fb>
    <v>6</v>
  </rv>
  <rv s="3">
    <fb>14590.65</fb>
    <v>6</v>
  </rv>
  <rv s="3">
    <fb>14432.85</fb>
    <v>6</v>
  </rv>
  <rv s="3">
    <fb>14563.45</fb>
    <v>6</v>
  </rv>
  <rv s="3">
    <fb>929567000</fb>
    <v>7</v>
  </rv>
  <rv s="3">
    <fb>44209</fb>
    <v>5</v>
  </rv>
  <rv s="3">
    <fb>14639.8</fb>
    <v>6</v>
  </rv>
  <rv s="3">
    <fb>14653.35</fb>
    <v>6</v>
  </rv>
  <rv s="3">
    <fb>14435.7</fb>
    <v>6</v>
  </rv>
  <rv s="3">
    <fb>14564.85</fb>
    <v>6</v>
  </rv>
  <rv s="3">
    <fb>873957000</fb>
    <v>7</v>
  </rv>
  <rv s="3">
    <fb>44210</fb>
    <v>5</v>
  </rv>
  <rv s="3">
    <fb>14550.05</fb>
    <v>6</v>
  </rv>
  <rv s="3">
    <fb>14617.8</fb>
    <v>6</v>
  </rv>
  <rv s="3">
    <fb>14471.5</fb>
    <v>6</v>
  </rv>
  <rv s="3">
    <fb>14595.6</fb>
    <v>6</v>
  </rv>
  <rv s="3">
    <fb>620195000</fb>
    <v>7</v>
  </rv>
  <rv s="3">
    <fb>44211</fb>
    <v>5</v>
  </rv>
  <rv s="3">
    <fb>14594.35</fb>
    <v>6</v>
  </rv>
  <rv s="3">
    <fb>14617.45</fb>
    <v>6</v>
  </rv>
  <rv s="3">
    <fb>14357.85</fb>
    <v>6</v>
  </rv>
  <rv s="3">
    <fb>14433.7</fb>
    <v>6</v>
  </rv>
  <rv s="3">
    <fb>789557000</fb>
    <v>7</v>
  </rv>
  <rv s="3">
    <fb>44214</fb>
    <v>5</v>
  </rv>
  <rv s="3">
    <fb>14453.3</fb>
    <v>6</v>
  </rv>
  <rv s="3">
    <fb>14459.15</fb>
    <v>6</v>
  </rv>
  <rv s="3">
    <fb>14222.8</fb>
    <v>6</v>
  </rv>
  <rv s="3">
    <fb>14281.3</fb>
    <v>6</v>
  </rv>
  <rv s="3">
    <fb>762044000</fb>
    <v>7</v>
  </rv>
  <rv s="3">
    <fb>44215</fb>
    <v>5</v>
  </rv>
  <rv s="3">
    <fb>14371.65</fb>
    <v>6</v>
  </rv>
  <rv s="3">
    <fb>14546.05</fb>
    <v>6</v>
  </rv>
  <rv s="3">
    <fb>14350.85</fb>
    <v>6</v>
  </rv>
  <rv s="3">
    <fb>14521.15</fb>
    <v>6</v>
  </rv>
  <rv s="3">
    <fb>546108000</fb>
    <v>7</v>
  </rv>
  <rv s="3">
    <fb>44216</fb>
    <v>5</v>
  </rv>
  <rv s="3">
    <fb>14538.3</fb>
    <v>6</v>
  </rv>
  <rv s="3">
    <fb>14666.45</fb>
    <v>6</v>
  </rv>
  <rv s="3">
    <fb>14517.55</fb>
    <v>6</v>
  </rv>
  <rv s="3">
    <fb>14644.7</fb>
    <v>6</v>
  </rv>
  <rv s="3">
    <fb>623070000</fb>
    <v>7</v>
  </rv>
  <rv s="3">
    <fb>44217</fb>
    <v>5</v>
  </rv>
  <rv s="3">
    <fb>14730.95</fb>
    <v>6</v>
  </rv>
  <rv s="3">
    <fb>14753.55</fb>
    <v>6</v>
  </rv>
  <rv s="3">
    <fb>14517.25</fb>
    <v>6</v>
  </rv>
  <rv s="3">
    <fb>14590.35</fb>
    <v>6</v>
  </rv>
  <rv s="3">
    <fb>44218</fb>
    <v>5</v>
  </rv>
  <rv s="3">
    <fb>14583.4</fb>
    <v>6</v>
  </rv>
  <rv s="3">
    <fb>14619.9</fb>
    <v>6</v>
  </rv>
  <rv s="3">
    <fb>14357.75</fb>
    <v>6</v>
  </rv>
  <rv s="3">
    <fb>14371.9</fb>
    <v>6</v>
  </rv>
  <rv s="3">
    <fb>776750000</fb>
    <v>7</v>
  </rv>
  <rv s="3">
    <fb>44221</fb>
    <v>5</v>
  </rv>
  <rv s="3">
    <fb>14477.8</fb>
    <v>6</v>
  </rv>
  <rv s="3">
    <fb>14491.1</fb>
    <v>6</v>
  </rv>
  <rv s="3">
    <fb>14218.6</fb>
    <v>6</v>
  </rv>
  <rv s="3">
    <fb>14238.9</fb>
    <v>6</v>
  </rv>
  <rv s="3">
    <fb>618631000</fb>
    <v>7</v>
  </rv>
  <rv s="3">
    <fb>44223</fb>
    <v>5</v>
  </rv>
  <rv s="3">
    <fb>14237.95</fb>
    <v>6</v>
  </rv>
  <rv s="3">
    <fb>13929.3</fb>
    <v>6</v>
  </rv>
  <rv s="3">
    <fb>13967.5</fb>
    <v>6</v>
  </rv>
  <rv s="3">
    <fb>660711000</fb>
    <v>7</v>
  </rv>
  <rv s="3">
    <fb>44224</fb>
    <v>5</v>
  </rv>
  <rv s="3">
    <fb>13810.4</fb>
    <v>6</v>
  </rv>
  <rv s="3">
    <fb>13898.25</fb>
    <v>6</v>
  </rv>
  <rv s="3">
    <fb>13713.25</fb>
    <v>6</v>
  </rv>
  <rv s="3">
    <fb>13817.55</fb>
    <v>6</v>
  </rv>
  <rv s="3">
    <fb>637872000</fb>
    <v>7</v>
  </rv>
  <rv s="3">
    <fb>44225</fb>
    <v>5</v>
  </rv>
  <rv s="3">
    <fb>13946.6</fb>
    <v>6</v>
  </rv>
  <rv s="3">
    <fb>13966.85</fb>
    <v>6</v>
  </rv>
  <rv s="3">
    <fb>13596.75</fb>
    <v>6</v>
  </rv>
  <rv s="3">
    <fb>13634.6</fb>
    <v>6</v>
  </rv>
  <rv s="3">
    <fb>753206000</fb>
    <v>7</v>
  </rv>
  <rv s="3">
    <fb>44228</fb>
    <v>5</v>
  </rv>
  <rv s="3">
    <fb>13758.6</fb>
    <v>6</v>
  </rv>
  <rv s="3">
    <fb>14336.35</fb>
    <v>6</v>
  </rv>
  <rv s="3">
    <fb>13661.75</fb>
    <v>6</v>
  </rv>
  <rv s="3">
    <fb>14281.2</fb>
    <v>6</v>
  </rv>
  <rv s="3">
    <fb>870529000</fb>
    <v>7</v>
  </rv>
  <rv s="3">
    <fb>44229</fb>
    <v>5</v>
  </rv>
  <rv s="3">
    <fb>14481.1</fb>
    <v>6</v>
  </rv>
  <rv s="3">
    <fb>14731.7</fb>
    <v>6</v>
  </rv>
  <rv s="3">
    <fb>14469.15</fb>
    <v>6</v>
  </rv>
  <rv s="3">
    <fb>14647.85</fb>
    <v>6</v>
  </rv>
  <rv s="3">
    <fb>914965000</fb>
    <v>7</v>
  </rv>
  <rv s="3">
    <fb>44230</fb>
    <v>5</v>
  </rv>
  <rv s="3">
    <fb>14754.9</fb>
    <v>6</v>
  </rv>
  <rv s="3">
    <fb>14868.85</fb>
    <v>6</v>
  </rv>
  <rv s="3">
    <fb>14574.15</fb>
    <v>6</v>
  </rv>
  <rv s="3">
    <fb>14789.95</fb>
    <v>6</v>
  </rv>
  <rv s="3">
    <fb>869477000</fb>
    <v>7</v>
  </rv>
  <rv s="3">
    <fb>44231</fb>
    <v>5</v>
  </rv>
  <rv s="3">
    <fb>14789.05</fb>
    <v>6</v>
  </rv>
  <rv s="3">
    <fb>14913.7</fb>
    <v>6</v>
  </rv>
  <rv s="3">
    <fb>14714.75</fb>
    <v>6</v>
  </rv>
  <rv s="3">
    <fb>14895.65</fb>
    <v>6</v>
  </rv>
  <rv s="3">
    <fb>884686000</fb>
    <v>7</v>
  </rv>
  <rv s="3">
    <fb>44232</fb>
    <v>5</v>
  </rv>
  <rv s="3">
    <fb>14952.6</fb>
    <v>6</v>
  </rv>
  <rv s="3">
    <fb>15014.65</fb>
    <v>6</v>
  </rv>
  <rv s="3">
    <fb>14864.75</fb>
    <v>6</v>
  </rv>
  <rv s="3">
    <fb>14924.25</fb>
    <v>6</v>
  </rv>
  <rv s="3">
    <fb>935629000</fb>
    <v>7</v>
  </rv>
  <rv s="3">
    <fb>44235</fb>
    <v>5</v>
  </rv>
  <rv s="3">
    <fb>15064.3</fb>
    <v>6</v>
  </rv>
  <rv s="3">
    <fb>15159.9</fb>
    <v>6</v>
  </rv>
  <rv s="3">
    <fb>15041.05</fb>
    <v>6</v>
  </rv>
  <rv s="3">
    <fb>15115.8</fb>
    <v>6</v>
  </rv>
  <rv s="3">
    <fb>671243000</fb>
    <v>7</v>
  </rv>
  <rv s="3">
    <fb>44236</fb>
    <v>5</v>
  </rv>
  <rv s="3">
    <fb>15164.15</fb>
    <v>6</v>
  </rv>
  <rv s="3">
    <fb>15257.1</fb>
    <v>6</v>
  </rv>
  <rv s="3">
    <fb>15109.3</fb>
    <v>6</v>
  </rv>
  <rv s="3">
    <fb>713279000</fb>
    <v>7</v>
  </rv>
  <rv s="3">
    <fb>44237</fb>
    <v>5</v>
  </rv>
  <rv s="3">
    <fb>15119.05</fb>
    <v>6</v>
  </rv>
  <rv s="3">
    <fb>15168.25</fb>
    <v>6</v>
  </rv>
  <rv s="3">
    <fb>14977.2</fb>
    <v>6</v>
  </rv>
  <rv s="3">
    <fb>15106.5</fb>
    <v>6</v>
  </rv>
  <rv s="3">
    <fb>624791000</fb>
    <v>7</v>
  </rv>
  <rv s="3">
    <fb>44238</fb>
    <v>5</v>
  </rv>
  <rv s="3">
    <fb>15073.25</fb>
    <v>6</v>
  </rv>
  <rv s="3">
    <fb>15188.5</fb>
    <v>6</v>
  </rv>
  <rv s="3">
    <fb>15065.4</fb>
    <v>6</v>
  </rv>
  <rv s="3">
    <fb>15173.3</fb>
    <v>6</v>
  </rv>
  <rv s="3">
    <fb>500122000</fb>
    <v>7</v>
  </rv>
  <rv s="3">
    <fb>44239</fb>
    <v>5</v>
  </rv>
  <rv s="3">
    <fb>15186.2</fb>
    <v>6</v>
  </rv>
  <rv s="3">
    <fb>15243.5</fb>
    <v>6</v>
  </rv>
  <rv s="3">
    <fb>15081</fb>
    <v>6</v>
  </rv>
  <rv s="3">
    <fb>15163.3</fb>
    <v>6</v>
  </rv>
  <rv s="3">
    <fb>571809000</fb>
    <v>7</v>
  </rv>
  <rv s="3">
    <fb>44242</fb>
    <v>5</v>
  </rv>
  <rv s="3">
    <fb>15270.3</fb>
    <v>6</v>
  </rv>
  <rv s="3">
    <fb>15340.15</fb>
    <v>6</v>
  </rv>
  <rv s="3">
    <fb>15243.4</fb>
    <v>6</v>
  </rv>
  <rv s="3">
    <fb>15314.7</fb>
    <v>6</v>
  </rv>
  <rv s="3">
    <fb>455960000</fb>
    <v>7</v>
  </rv>
  <rv s="3">
    <fb>44243</fb>
    <v>5</v>
  </rv>
  <rv s="3">
    <fb>15371.45</fb>
    <v>6</v>
  </rv>
  <rv s="3">
    <fb>15431.75</fb>
    <v>6</v>
  </rv>
  <rv s="3">
    <fb>15242.2</fb>
    <v>6</v>
  </rv>
  <rv s="3">
    <fb>15313.45</fb>
    <v>6</v>
  </rv>
  <rv s="3">
    <fb>648545000</fb>
    <v>7</v>
  </rv>
  <rv s="3">
    <fb>44244</fb>
    <v>5</v>
  </rv>
  <rv s="3">
    <fb>15279.9</fb>
    <v>6</v>
  </rv>
  <rv s="3">
    <fb>15314.3</fb>
    <v>6</v>
  </rv>
  <rv s="3">
    <fb>15170.75</fb>
    <v>6</v>
  </rv>
  <rv s="3">
    <fb>15208.9</fb>
    <v>6</v>
  </rv>
  <rv s="3">
    <fb>504767000</fb>
    <v>7</v>
  </rv>
  <rv s="3">
    <fb>44245</fb>
    <v>5</v>
  </rv>
  <rv s="3">
    <fb>15238.7</fb>
    <v>6</v>
  </rv>
  <rv s="3">
    <fb>15250.75</fb>
    <v>6</v>
  </rv>
  <rv s="3">
    <fb>15078.05</fb>
    <v>6</v>
  </rv>
  <rv s="3">
    <fb>15118.95</fb>
    <v>6</v>
  </rv>
  <rv s="3">
    <fb>770630000</fb>
    <v>7</v>
  </rv>
  <rv s="3">
    <fb>44246</fb>
    <v>5</v>
  </rv>
  <rv s="3">
    <fb>15074.8</fb>
    <v>6</v>
  </rv>
  <rv s="3">
    <fb>15144.05</fb>
    <v>6</v>
  </rv>
  <rv s="3">
    <fb>14898.2</fb>
    <v>6</v>
  </rv>
  <rv s="3">
    <fb>14981.75</fb>
    <v>6</v>
  </rv>
  <rv s="3">
    <fb>712214000</fb>
    <v>7</v>
  </rv>
  <rv s="3">
    <fb>44249</fb>
    <v>5</v>
  </rv>
  <rv s="3">
    <fb>14999.05</fb>
    <v>6</v>
  </rv>
  <rv s="3">
    <fb>15010.1</fb>
    <v>6</v>
  </rv>
  <rv s="3">
    <fb>14635.05</fb>
    <v>6</v>
  </rv>
  <rv s="3">
    <fb>14675.7</fb>
    <v>6</v>
  </rv>
  <rv s="3">
    <fb>609898000</fb>
    <v>7</v>
  </rv>
  <rv s="3">
    <fb>44250</fb>
    <v>5</v>
  </rv>
  <rv s="3">
    <fb>14782.25</fb>
    <v>6</v>
  </rv>
  <rv s="3">
    <fb>14854.5</fb>
    <v>6</v>
  </rv>
  <rv s="3">
    <fb>14651.85</fb>
    <v>6</v>
  </rv>
  <rv s="3">
    <fb>14707.8</fb>
    <v>6</v>
  </rv>
  <rv s="3">
    <fb>744093000</fb>
    <v>7</v>
  </rv>
  <rv s="3">
    <fb>44251</fb>
    <v>5</v>
  </rv>
  <rv s="3">
    <fb>14729.15</fb>
    <v>6</v>
  </rv>
  <rv s="3">
    <fb>15008.8</fb>
    <v>6</v>
  </rv>
  <rv s="3">
    <fb>14723.05</fb>
    <v>6</v>
  </rv>
  <rv s="3">
    <fb>14982</fb>
    <v>6</v>
  </rv>
  <rv s="3">
    <fb>403755000</fb>
    <v>7</v>
  </rv>
  <rv s="3">
    <fb>44252</fb>
    <v>5</v>
  </rv>
  <rv s="3">
    <fb>15079.85</fb>
    <v>6</v>
  </rv>
  <rv s="3">
    <fb>15176.5</fb>
    <v>6</v>
  </rv>
  <rv s="3">
    <fb>15065.35</fb>
    <v>6</v>
  </rv>
  <rv s="3">
    <fb>15097.35</fb>
    <v>6</v>
  </rv>
  <rv s="3">
    <fb>803884000</fb>
    <v>7</v>
  </rv>
  <rv s="3">
    <fb>44253</fb>
    <v>5</v>
  </rv>
  <rv s="3">
    <fb>14888.6</fb>
    <v>6</v>
  </rv>
  <rv s="3">
    <fb>14919.45</fb>
    <v>6</v>
  </rv>
  <rv s="3">
    <fb>14467.75</fb>
    <v>6</v>
  </rv>
  <rv s="3">
    <fb>14529.15</fb>
    <v>6</v>
  </rv>
  <rv s="3">
    <fb>1103645000</fb>
    <v>7</v>
  </rv>
  <rv s="3">
    <fb>44256</fb>
    <v>5</v>
  </rv>
  <rv s="3">
    <fb>14702.5</fb>
    <v>6</v>
  </rv>
  <rv s="3">
    <fb>14806.8</fb>
    <v>6</v>
  </rv>
  <rv s="3">
    <fb>14638.55</fb>
    <v>6</v>
  </rv>
  <rv s="3">
    <fb>14761.55</fb>
    <v>6</v>
  </rv>
  <rv s="3">
    <fb>507303000</fb>
    <v>7</v>
  </rv>
  <rv s="3">
    <fb>44257</fb>
    <v>5</v>
  </rv>
  <rv s="3">
    <fb>14865.3</fb>
    <v>6</v>
  </rv>
  <rv s="3">
    <fb>14959.1</fb>
    <v>6</v>
  </rv>
  <rv s="3">
    <fb>14760.8</fb>
    <v>6</v>
  </rv>
  <rv s="3">
    <fb>14919.1</fb>
    <v>6</v>
  </rv>
  <rv s="3">
    <fb>621724000</fb>
    <v>7</v>
  </rv>
  <rv s="3">
    <fb>44258</fb>
    <v>5</v>
  </rv>
  <rv s="3">
    <fb>15064.4</fb>
    <v>6</v>
  </rv>
  <rv s="3">
    <fb>15273.15</fb>
    <v>6</v>
  </rv>
  <rv s="3">
    <fb>14995.8</fb>
    <v>6</v>
  </rv>
  <rv s="3">
    <fb>15245.6</fb>
    <v>6</v>
  </rv>
  <rv s="3">
    <fb>544206000</fb>
    <v>7</v>
  </rv>
  <rv s="3">
    <fb>44259</fb>
    <v>5</v>
  </rv>
  <rv s="3">
    <fb>15026.75</fb>
    <v>6</v>
  </rv>
  <rv s="3">
    <fb>15202.35</fb>
    <v>6</v>
  </rv>
  <rv s="3">
    <fb>14980.2</fb>
    <v>6</v>
  </rv>
  <rv s="3">
    <fb>15080.75</fb>
    <v>6</v>
  </rv>
  <rv s="3">
    <fb>534850000</fb>
    <v>7</v>
  </rv>
  <rv s="3">
    <fb>44260</fb>
    <v>5</v>
  </rv>
  <rv s="3">
    <fb>14977.95</fb>
    <v>6</v>
  </rv>
  <rv s="3">
    <fb>15092.35</fb>
    <v>6</v>
  </rv>
  <rv s="3">
    <fb>14862.1</fb>
    <v>6</v>
  </rv>
  <rv s="3">
    <fb>14938.1</fb>
    <v>6</v>
  </rv>
  <rv s="3">
    <fb>640700000</fb>
    <v>7</v>
  </rv>
  <rv s="3">
    <fb>44263</fb>
    <v>5</v>
  </rv>
  <rv s="3">
    <fb>15002.45</fb>
    <v>6</v>
  </rv>
  <rv s="3">
    <fb>15111.15</fb>
    <v>6</v>
  </rv>
  <rv s="3">
    <fb>14919.9</fb>
    <v>6</v>
  </rv>
  <rv s="3">
    <fb>14956.2</fb>
    <v>6</v>
  </rv>
  <rv s="3">
    <fb>580308000</fb>
    <v>7</v>
  </rv>
  <rv s="3">
    <fb>44264</fb>
    <v>5</v>
  </rv>
  <rv s="3">
    <fb>15049.9</fb>
    <v>6</v>
  </rv>
  <rv s="3">
    <fb>15126.85</fb>
    <v>6</v>
  </rv>
  <rv s="3">
    <fb>14925.45</fb>
    <v>6</v>
  </rv>
  <rv s="3">
    <fb>15098.4</fb>
    <v>6</v>
  </rv>
  <rv s="3">
    <fb>675271000</fb>
    <v>7</v>
  </rv>
  <rv s="3">
    <fb>44265</fb>
    <v>5</v>
  </rv>
  <rv s="3">
    <fb>15202.15</fb>
    <v>6</v>
  </rv>
  <rv s="3">
    <fb>15218.45</fb>
    <v>6</v>
  </rv>
  <rv s="3">
    <fb>15100.85</fb>
    <v>6</v>
  </rv>
  <rv s="3">
    <fb>15174.8</fb>
    <v>6</v>
  </rv>
  <rv s="3">
    <fb>404586000</fb>
    <v>7</v>
  </rv>
  <rv s="3">
    <fb>44267</fb>
    <v>5</v>
  </rv>
  <rv s="3">
    <fb>15321.15</fb>
    <v>6</v>
  </rv>
  <rv s="3">
    <fb>15336.3</fb>
    <v>6</v>
  </rv>
  <rv s="3">
    <fb>14953.6</fb>
    <v>6</v>
  </rv>
  <rv s="3">
    <fb>15030.95</fb>
    <v>6</v>
  </rv>
  <rv s="3">
    <fb>493239000</fb>
    <v>7</v>
  </rv>
  <rv s="3">
    <fb>44270</fb>
    <v>5</v>
  </rv>
  <rv s="3">
    <fb>15048.4</fb>
    <v>6</v>
  </rv>
  <rv s="3">
    <fb>14745.85</fb>
    <v>6</v>
  </rv>
  <rv s="3">
    <fb>14929.5</fb>
    <v>6</v>
  </rv>
  <rv s="3">
    <fb>467473000</fb>
    <v>7</v>
  </rv>
  <rv s="3">
    <fb>44271</fb>
    <v>5</v>
  </rv>
  <rv s="3">
    <fb>14996.1</fb>
    <v>6</v>
  </rv>
  <rv s="3">
    <fb>15051.6</fb>
    <v>6</v>
  </rv>
  <rv s="3">
    <fb>14890.65</fb>
    <v>6</v>
  </rv>
  <rv s="3">
    <fb>14910.45</fb>
    <v>6</v>
  </rv>
  <rv s="3">
    <fb>437651000</fb>
    <v>7</v>
  </rv>
  <rv s="3">
    <fb>44272</fb>
    <v>5</v>
  </rv>
  <rv s="3">
    <fb>14946.55</fb>
    <v>6</v>
  </rv>
  <rv s="3">
    <fb>14956.55</fb>
    <v>6</v>
  </rv>
  <rv s="3">
    <fb>14696.05</fb>
    <v>6</v>
  </rv>
  <rv s="3">
    <fb>14721.3</fb>
    <v>6</v>
  </rv>
  <rv s="3">
    <fb>479352000</fb>
    <v>7</v>
  </rv>
  <rv s="3">
    <fb>44273</fb>
    <v>5</v>
  </rv>
  <rv s="3">
    <fb>14855.5</fb>
    <v>6</v>
  </rv>
  <rv s="3">
    <fb>14875.2</fb>
    <v>6</v>
  </rv>
  <rv s="3">
    <fb>14478.6</fb>
    <v>6</v>
  </rv>
  <rv s="3">
    <fb>14557.85</fb>
    <v>6</v>
  </rv>
  <rv s="3">
    <fb>542217000</fb>
    <v>7</v>
  </rv>
  <rv s="3">
    <fb>44274</fb>
    <v>5</v>
  </rv>
  <rv s="3">
    <fb>14471.15</fb>
    <v>6</v>
  </rv>
  <rv s="3">
    <fb>14788.25</fb>
    <v>6</v>
  </rv>
  <rv s="3">
    <fb>14350.1</fb>
    <v>6</v>
  </rv>
  <rv s="3">
    <fb>14744</fb>
    <v>6</v>
  </rv>
  <rv s="3">
    <fb>919178000</fb>
    <v>7</v>
  </rv>
  <rv s="3">
    <fb>44278</fb>
    <v>5</v>
  </rv>
  <rv s="3">
    <fb>14768.55</fb>
    <v>6</v>
  </rv>
  <rv s="3">
    <fb>14878.6</fb>
    <v>6</v>
  </rv>
  <rv s="3">
    <fb>14707</fb>
    <v>6</v>
  </rv>
  <rv s="3">
    <fb>14814.75</fb>
    <v>6</v>
  </rv>
  <rv s="3">
    <fb>474150000</fb>
    <v>7</v>
  </rv>
  <rv s="3">
    <fb>14712.45</fb>
    <v>6</v>
  </rv>
  <rv s="3">
    <fb>14752.35</fb>
    <v>6</v>
  </rv>
  <rv s="3">
    <fb>14535</fb>
    <v>6</v>
  </rv>
  <rv s="3">
    <fb>456404000</fb>
    <v>7</v>
  </rv>
  <rv s="6">
    <v>8</v>
    <v>ahkqww</v>
    <v>Daily</v>
    <v>42736</v>
    <v>44279</v>
    <v>0</v>
    <v>1</v>
    <v>637521408000000000,637525799627786809,0</v>
    <v>0</v>
    <v>ahkqww</v>
    <v>NIFTY</v>
    <v>1</v>
    <v>2</v>
    <v>3</v>
    <v>4</v>
    <v>5</v>
  </rv>
</rvData>
</file>

<file path=xl/richData/rdrichvaluestructure.xml><?xml version="1.0" encoding="utf-8"?>
<rvStructures xmlns="http://schemas.microsoft.com/office/spreadsheetml/2017/richdata" count="7">
  <s t="_hyperlink">
    <k n="Address" t="s"/>
    <k n="Text" t="s"/>
  </s>
  <s t="_linkedentitycore">
    <k n="%EntityCulture" t="s"/>
    <k n="%EntityId" t="s"/>
    <k n="%EntityServiceId"/>
    <k n="%IsRefreshable" t="b"/>
    <k n="%ProviderInfo" t="s"/>
    <k n="_Display" t="spb"/>
    <k n="_DisplayString" t="s"/>
    <k n="_Flags" t="spb"/>
    <k n="_Format" t="spb"/>
    <k n="_Icon" t="s"/>
    <k n="_SubLabel" t="spb"/>
    <k n="52 week high"/>
    <k n="52 week low"/>
    <k n="Change"/>
    <k n="Change (%)"/>
    <k n="Country/region" t="s"/>
    <k n="High"/>
    <k n="Instrument type" t="s"/>
    <k n="LearnMoreOnLink" t="r"/>
    <k n="Low"/>
    <k n="Name" t="s"/>
    <k n="Open"/>
    <k n="Previous close"/>
    <k n="Price"/>
    <k n="Ticker symbol" t="s"/>
    <k n="UniqueName" t="s"/>
  </s>
  <s t="_linkedentity">
    <k n="%cvi" t="r"/>
  </s>
  <s t="_formattednumber">
    <k n="_Format" t="spb"/>
  </s>
  <s t="_error">
    <k n="errorType" t="i"/>
    <k n="propagated" t="b"/>
  </s>
  <s t="_error">
    <k n="errorType" t="i"/>
    <k n="subType" t="i"/>
  </s>
  <s t="_stockhistorycache">
    <k n="_Format" t="spb"/>
    <k n="Symbol" t="s"/>
    <k n="Interval" t="s"/>
    <k n="StartDate" t="i"/>
    <k n="EndDate" t="i"/>
    <k n="f1904" t="b"/>
    <k n="fdcompat" t="b"/>
    <k n="etag" t="s"/>
    <k n="Date" t="a"/>
    <k n="EntityId" t="s"/>
    <k n="Instrument" t="s"/>
    <k n="Close" t="a"/>
    <k n="Open" t="a"/>
    <k n="High" t="a"/>
    <k n="Low" t="a"/>
    <k n="Volume" t="a"/>
  </s>
</rvStructures>
</file>

<file path=xl/richData/rdsupportingpropertybag.xml><?xml version="1.0" encoding="utf-8"?>
<supportingPropertyBags xmlns="http://schemas.microsoft.com/office/spreadsheetml/2017/richdata2">
  <spbArrays count="1">
    <a count="26">
      <v t="s">%EntityServiceId</v>
      <v t="s">_Format</v>
      <v t="s">%IsRefreshable</v>
      <v t="s">%EntityCulture</v>
      <v t="s">%EntityId</v>
      <v t="s">_Icon</v>
      <v t="s">_Display</v>
      <v t="s">Name</v>
      <v t="s">Price</v>
      <v t="s">Ticker symbol</v>
      <v t="s">_SubLabel</v>
      <v t="s">Change</v>
      <v t="s">Change (%)</v>
      <v t="s">Country/region</v>
      <v t="s">Previous close</v>
      <v t="s">Open</v>
      <v t="s">High</v>
      <v t="s">Low</v>
      <v t="s">52 week high</v>
      <v t="s">52 week low</v>
      <v t="s">Instrument type</v>
      <v t="s">_Flags</v>
      <v t="s">UniqueName</v>
      <v t="s">_DisplayString</v>
      <v t="s">LearnMoreOnLink</v>
      <v t="s">%ProviderInfo</v>
    </a>
  </spbArrays>
  <spbData count="9">
    <spb s="0">
      <v>0</v>
      <v>Name</v>
      <v>LearnMoreOnLink</v>
    </spb>
    <spb s="1">
      <v>0</v>
      <v>0</v>
      <v>0</v>
    </spb>
    <spb s="2">
      <v>1</v>
      <v>1</v>
      <v>1</v>
    </spb>
    <spb s="3">
      <v>1</v>
      <v>1</v>
      <v>2</v>
      <v>1</v>
      <v>1</v>
      <v>1</v>
      <v>3</v>
      <v>1</v>
      <v>1</v>
      <v>1</v>
      <v>4</v>
      <v>5</v>
    </spb>
    <spb s="4">
      <v>from previous close</v>
      <v>from previous close</v>
    </spb>
    <spb s="5">
      <v>6</v>
    </spb>
    <spb s="5">
      <v>7</v>
    </spb>
    <spb s="5">
      <v>8</v>
    </spb>
    <spb s="6">
      <v>7</v>
      <v>6</v>
      <v>7</v>
      <v>7</v>
      <v>7</v>
      <v>8</v>
    </spb>
  </spbData>
</supportingPropertyBags>
</file>

<file path=xl/richData/rdsupportingpropertybagstructure.xml><?xml version="1.0" encoding="utf-8"?>
<spbStructures xmlns="http://schemas.microsoft.com/office/spreadsheetml/2017/richdata2" count="7">
  <s>
    <k n="^Order" t="spba"/>
    <k n="TitleProperty" t="s"/>
    <k n="SubTitleProperty" t="s"/>
  </s>
  <s>
    <k n="ShowInCardView" t="b"/>
    <k n="ShowInDotNotation" t="b"/>
    <k n="ShowInAutoComplete" t="b"/>
  </s>
  <s>
    <k n="UniqueName" t="spb"/>
    <k n="%ProviderInfo" t="spb"/>
    <k n="LearnMoreOnLink" t="spb"/>
  </s>
  <s>
    <k n="Low" t="i"/>
    <k n="High" t="i"/>
    <k n="Name" t="i"/>
    <k n="Open" t="i"/>
    <k n="Price" t="i"/>
    <k n="Change" t="i"/>
    <k n="Change (%)" t="i"/>
    <k n="52 week low" t="i"/>
    <k n="52 week high" t="i"/>
    <k n="Previous close" t="i"/>
    <k n="`_DisplayString" t="i"/>
    <k n="`%EntityServiceId" t="i"/>
  </s>
  <s>
    <k n="Change" t="s"/>
    <k n="Change (%)" t="s"/>
  </s>
  <s>
    <k n="_Self" t="i"/>
  </s>
  <s>
    <k n="Low" t="i"/>
    <k n="Date" t="i"/>
    <k n="High" t="i"/>
    <k n="Open" t="i"/>
    <k n="Close" t="i"/>
    <k n="Volume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6">
    <x:dxf>
      <x:numFmt numFmtId="165" formatCode="_ [$₹-4009]\ * #,##0.00_ ;_ [$₹-4009]\ * \-#,##0.00_ ;_ [$₹-4009]\ * &quot;-&quot;??_ ;_ @_ "/>
    </x:dxf>
    <x:dxf>
      <x:numFmt numFmtId="14" formatCode="0.00%"/>
    </x:dxf>
    <x:dxf>
      <x:numFmt numFmtId="2" formatCode="0.00"/>
    </x:dxf>
    <x:dxf>
      <x:numFmt numFmtId="19" formatCode="dd/mm/yyyy"/>
    </x:dxf>
    <x:dxf>
      <x:numFmt numFmtId="164" formatCode="_ [$₹-44D]\ * #,##0.00_ ;_ [$₹-44D]\ * \-#,##0.00_ ;_ [$₹-44D]\ * &quot;-&quot;??_ ;_ @_ "/>
    </x:dxf>
    <x:dxf>
      <x:numFmt numFmtId="3" formatCode="#,##0"/>
    </x:dxf>
  </dxfs>
  <richProperties>
    <rPr n="IsTitleField" t="b"/>
    <rPr n="ShouldShowInCell" t="b"/>
  </richProperties>
  <richStyles>
    <rSty dxfid="0"/>
    <rSty>
      <rpv i="0">1</rpv>
    </rSty>
    <rSty dxfid="1"/>
    <rSty>
      <rpv i="1">1</rpv>
    </rSty>
    <rSty dxfid="2"/>
    <rSty dxfid="3"/>
    <rSty dxfid="4"/>
    <rSty dxfid="5"/>
  </richStyles>
</richStyleShee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633B9-C20D-4040-A7F0-63237E0A47D8}">
  <dimension ref="B1:N19"/>
  <sheetViews>
    <sheetView zoomScale="90" zoomScaleNormal="90" workbookViewId="0">
      <selection activeCell="C8" sqref="C8"/>
    </sheetView>
  </sheetViews>
  <sheetFormatPr defaultRowHeight="14.4" x14ac:dyDescent="0.3"/>
  <cols>
    <col min="2" max="2" width="11.6640625" customWidth="1"/>
    <col min="3" max="3" width="18.109375" customWidth="1"/>
    <col min="4" max="4" width="12.44140625" customWidth="1"/>
    <col min="5" max="5" width="13" customWidth="1"/>
    <col min="6" max="6" width="11.44140625" customWidth="1"/>
    <col min="8" max="8" width="12.77734375" customWidth="1"/>
    <col min="9" max="9" width="11.44140625" customWidth="1"/>
    <col min="10" max="10" width="12.6640625" customWidth="1"/>
    <col min="11" max="11" width="11.44140625" customWidth="1"/>
    <col min="12" max="12" width="9.5546875" customWidth="1"/>
    <col min="13" max="13" width="12.5546875" customWidth="1"/>
    <col min="17" max="17" width="11.6640625" bestFit="1" customWidth="1"/>
  </cols>
  <sheetData>
    <row r="1" spans="2:14" ht="19.2" customHeight="1" x14ac:dyDescent="0.3">
      <c r="B1" s="37" t="s">
        <v>30</v>
      </c>
      <c r="C1" s="36" t="e" vm="1">
        <v>#VALUE!</v>
      </c>
      <c r="D1" s="45" cm="1">
        <f t="array" ref="D1">_FV(C1,"Price")</f>
        <v>14549.4</v>
      </c>
      <c r="E1" s="42" t="s">
        <v>32</v>
      </c>
      <c r="F1" s="42" t="str">
        <f ca="1">TEXT(NOW(),"dd-mmm-yyyy")</f>
        <v>29-Mar-2021</v>
      </c>
      <c r="G1" s="5">
        <f ca="1">COUNTA(DATA!A:A)</f>
        <v>1048</v>
      </c>
      <c r="H1" s="39" t="s">
        <v>31</v>
      </c>
      <c r="I1" s="38" t="s">
        <v>16</v>
      </c>
      <c r="J1" s="39" t="s">
        <v>13</v>
      </c>
      <c r="K1" s="39" t="s">
        <v>14</v>
      </c>
      <c r="L1" s="40" t="s">
        <v>49</v>
      </c>
    </row>
    <row r="2" spans="2:14" x14ac:dyDescent="0.3">
      <c r="B2" s="37" t="s">
        <v>31</v>
      </c>
      <c r="C2" s="43">
        <v>42736</v>
      </c>
      <c r="D2" s="43">
        <v>44279</v>
      </c>
      <c r="E2" s="15"/>
      <c r="F2" s="27"/>
      <c r="G2" s="26">
        <f ca="1">COUNTA(DATA!E:E)</f>
        <v>1048</v>
      </c>
      <c r="H2" s="41" t="s">
        <v>15</v>
      </c>
      <c r="I2" s="34">
        <f ca="1">STDEV(INDIRECT("DATA!M1:M" &amp;COUNT(DATA!M:M)))</f>
        <v>1.2072573836083048E-2</v>
      </c>
      <c r="J2" s="34">
        <f ca="1">I2*SQRT(5)</f>
        <v>2.6995095760867099E-2</v>
      </c>
      <c r="K2" s="34">
        <f ca="1">I2*SQRT(21)</f>
        <v>5.5323483436793962E-2</v>
      </c>
      <c r="L2" s="34">
        <f ca="1">I2*SQRT(252)</f>
        <v>0.1916461683284448</v>
      </c>
    </row>
    <row r="3" spans="2:14" x14ac:dyDescent="0.3">
      <c r="B3" s="37" t="s">
        <v>33</v>
      </c>
      <c r="C3" s="15" vm="2">
        <f ca="1">INDIRECT("DATA!A"&amp;LR)</f>
        <v>44279</v>
      </c>
      <c r="D3" s="37" t="s">
        <v>34</v>
      </c>
      <c r="E3" s="15" vm="3">
        <f ca="1">INDIRECT("DATA!E"&amp;LClose)</f>
        <v>14549.4</v>
      </c>
      <c r="F3" s="28"/>
      <c r="G3" s="26">
        <f ca="1">COUNTA(DATA!U:U)</f>
        <v>2786</v>
      </c>
      <c r="H3" s="29"/>
      <c r="I3" s="30"/>
      <c r="J3" s="6"/>
      <c r="K3" s="1"/>
      <c r="L3" s="3"/>
    </row>
    <row r="4" spans="2:14" x14ac:dyDescent="0.3">
      <c r="G4" s="26">
        <f ca="1">COUNTA(DATA!AI:AI)</f>
        <v>2786</v>
      </c>
      <c r="H4" s="60" t="s">
        <v>17</v>
      </c>
      <c r="I4" s="60"/>
      <c r="J4" s="61" t="s">
        <v>18</v>
      </c>
      <c r="K4" s="61"/>
      <c r="L4" s="62" t="s">
        <v>12</v>
      </c>
      <c r="M4" s="62"/>
    </row>
    <row r="5" spans="2:14" x14ac:dyDescent="0.3">
      <c r="H5" s="31">
        <f ca="1">D1-(J2*D1)</f>
        <v>14156.63755373684</v>
      </c>
      <c r="I5" s="31">
        <f ca="1">D1+(J2*D1)</f>
        <v>14942.162446263159</v>
      </c>
      <c r="J5" s="32">
        <f ca="1">$D$1-(K2*$D$1)</f>
        <v>13744.476510084709</v>
      </c>
      <c r="K5" s="32">
        <f ca="1">D1+(K2*D1)</f>
        <v>15354.32348991529</v>
      </c>
      <c r="L5" s="33">
        <f ca="1">D1-(L2*D1)</f>
        <v>11761.063238522125</v>
      </c>
      <c r="M5" s="33">
        <f ca="1">D1+(L2*D1)</f>
        <v>17337.736761477874</v>
      </c>
    </row>
    <row r="6" spans="2:14" x14ac:dyDescent="0.3">
      <c r="B6" s="63" t="s">
        <v>57</v>
      </c>
      <c r="C6" s="63"/>
      <c r="D6" s="63"/>
    </row>
    <row r="7" spans="2:14" ht="31.2" x14ac:dyDescent="0.3">
      <c r="B7" s="35" t="s">
        <v>56</v>
      </c>
      <c r="C7" s="59" t="e" vm="4">
        <f ca="1">INDEX(DATA!$T:$T,MATCH($D$2,DATA!A:A,0))</f>
        <v>#N/A</v>
      </c>
      <c r="H7" s="51"/>
      <c r="I7" s="57" t="s">
        <v>23</v>
      </c>
      <c r="J7" s="57" t="s">
        <v>24</v>
      </c>
      <c r="K7" s="58" t="s">
        <v>75</v>
      </c>
      <c r="L7" s="51"/>
      <c r="M7" s="51"/>
      <c r="N7" s="51"/>
    </row>
    <row r="8" spans="2:14" ht="15.6" x14ac:dyDescent="0.3">
      <c r="B8" s="35" t="s">
        <v>46</v>
      </c>
      <c r="C8" s="59">
        <f ca="1">INDEX(DATA!AG:AG,MATCH($D$2,DATA!A:A,0))</f>
        <v>19.972684202100982</v>
      </c>
      <c r="H8" s="51"/>
      <c r="I8" s="52" cm="1">
        <f t="array" ref="I8">_FV(C1,"High")</f>
        <v>14752.35</v>
      </c>
      <c r="J8" s="52" cm="1">
        <f t="array" ref="J8">_FV(C1,"Low")</f>
        <v>14535</v>
      </c>
      <c r="K8" s="52" cm="1">
        <f t="array" ref="K8">_FV(C1,"Previous close",TRUE)</f>
        <v>14814.75</v>
      </c>
      <c r="L8" s="51"/>
      <c r="M8" s="51"/>
      <c r="N8" s="51"/>
    </row>
    <row r="9" spans="2:14" ht="15.6" x14ac:dyDescent="0.3">
      <c r="B9" s="35" t="s">
        <v>59</v>
      </c>
      <c r="C9" s="59">
        <f ca="1">INDEX(DATA!AJ:AJ,MATCH($D$2,DATA!A:A,0))</f>
        <v>-456389250.32999998</v>
      </c>
      <c r="H9" s="51"/>
      <c r="I9" s="51"/>
      <c r="J9" s="51"/>
      <c r="K9" s="51"/>
      <c r="L9" s="51"/>
      <c r="M9" s="51"/>
      <c r="N9" s="51"/>
    </row>
    <row r="10" spans="2:14" ht="15.6" x14ac:dyDescent="0.3">
      <c r="B10" s="35" t="s">
        <v>67</v>
      </c>
      <c r="C10" s="59">
        <f ca="1">INDEX(DATA!AS:AS,MATCH($D$2,DATA!A:A,0))</f>
        <v>43.034228606958564</v>
      </c>
      <c r="H10" s="51"/>
      <c r="I10" s="53" t="s">
        <v>76</v>
      </c>
      <c r="J10" s="53" t="s">
        <v>77</v>
      </c>
      <c r="K10" s="53" t="s">
        <v>78</v>
      </c>
      <c r="L10" s="51"/>
    </row>
    <row r="11" spans="2:14" ht="15.6" x14ac:dyDescent="0.3">
      <c r="B11" s="35" t="s">
        <v>72</v>
      </c>
      <c r="C11" s="59">
        <f ca="1">INDEX(DATA!AX:AX,MATCH($D$2,DATA!A:A,0))</f>
        <v>-68.208974358974956</v>
      </c>
      <c r="H11" s="51"/>
      <c r="I11" s="52">
        <f>IFERROR(((J8+I8)/2), "")</f>
        <v>14643.674999999999</v>
      </c>
      <c r="J11" s="52">
        <f>IFERROR(((J8+I8+K8)/3), "")</f>
        <v>14700.699999999999</v>
      </c>
      <c r="K11" s="52">
        <f>IFERROR(((J11-I11)+J11), "")</f>
        <v>14757.724999999999</v>
      </c>
      <c r="L11" s="51"/>
    </row>
    <row r="12" spans="2:14" ht="15.6" x14ac:dyDescent="0.3">
      <c r="H12" s="51"/>
      <c r="I12" s="51"/>
      <c r="J12" s="51"/>
      <c r="K12" s="51"/>
      <c r="L12" s="51"/>
    </row>
    <row r="13" spans="2:14" ht="15.6" x14ac:dyDescent="0.3">
      <c r="H13" s="54" t="s">
        <v>79</v>
      </c>
      <c r="I13" s="55">
        <f>IFERROR(((2*J11)-J8), "")</f>
        <v>14866.399999999998</v>
      </c>
      <c r="J13" s="51"/>
      <c r="K13" s="56" t="s">
        <v>80</v>
      </c>
      <c r="L13" s="55">
        <f>IFERROR(((2*J11)-I8), "")</f>
        <v>14649.049999999997</v>
      </c>
    </row>
    <row r="14" spans="2:14" ht="15.6" x14ac:dyDescent="0.3">
      <c r="H14" s="54" t="s">
        <v>81</v>
      </c>
      <c r="I14" s="55">
        <f>IFERROR(((J11+I8)-J8), "")</f>
        <v>14918.05</v>
      </c>
      <c r="J14" s="51"/>
      <c r="K14" s="56" t="s">
        <v>82</v>
      </c>
      <c r="L14" s="55">
        <f>IFERROR((J11-(I8-J8)), "")</f>
        <v>14483.349999999999</v>
      </c>
    </row>
    <row r="15" spans="2:14" ht="15.6" x14ac:dyDescent="0.3">
      <c r="H15" s="54" t="s">
        <v>83</v>
      </c>
      <c r="I15" s="55">
        <f>IFERROR((I13+(I8-J8)), "")</f>
        <v>15083.749999999998</v>
      </c>
      <c r="J15" s="51"/>
      <c r="K15" s="56" t="s">
        <v>84</v>
      </c>
      <c r="L15" s="55">
        <f>IFERROR((L13-(I8-J8)), "")</f>
        <v>14431.699999999997</v>
      </c>
    </row>
    <row r="16" spans="2:14" ht="15.6" x14ac:dyDescent="0.3">
      <c r="H16" s="54" t="s">
        <v>85</v>
      </c>
      <c r="I16" s="55">
        <f>IFERROR((I15+(I14-I13)), "")</f>
        <v>15135.4</v>
      </c>
      <c r="J16" s="51"/>
      <c r="K16" s="56" t="s">
        <v>86</v>
      </c>
      <c r="L16" s="55">
        <f>IFERROR((L15-(L13-L14)), "")</f>
        <v>14265.999999999998</v>
      </c>
    </row>
    <row r="17" spans="9:9" ht="15.6" x14ac:dyDescent="0.3">
      <c r="I17" s="50"/>
    </row>
    <row r="18" spans="9:9" ht="15.6" x14ac:dyDescent="0.3">
      <c r="I18" s="50"/>
    </row>
    <row r="19" spans="9:9" ht="15.6" x14ac:dyDescent="0.3">
      <c r="I19" s="50"/>
    </row>
  </sheetData>
  <mergeCells count="4">
    <mergeCell ref="H4:I4"/>
    <mergeCell ref="J4:K4"/>
    <mergeCell ref="L4:M4"/>
    <mergeCell ref="B6:D6"/>
  </mergeCells>
  <conditionalFormatting sqref="C7:C11">
    <cfRule type="containsText" dxfId="9" priority="3" operator="containsText" text="Bullish">
      <formula>NOT(ISERROR(SEARCH("Bullish",C7)))</formula>
    </cfRule>
    <cfRule type="containsText" dxfId="8" priority="4" operator="containsText" text="Bearish">
      <formula>NOT(ISERROR(SEARCH("Bearish",C7)))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6E6A3-E4AD-4BCA-9E03-308C24E31B87}">
  <dimension ref="A2:I1545"/>
  <sheetViews>
    <sheetView tabSelected="1" zoomScaleNormal="100" workbookViewId="0">
      <selection activeCell="I2" sqref="I2"/>
    </sheetView>
  </sheetViews>
  <sheetFormatPr defaultRowHeight="14.4" x14ac:dyDescent="0.3"/>
  <cols>
    <col min="1" max="1" width="10.5546875" bestFit="1" customWidth="1"/>
    <col min="8" max="8" width="10.5546875" bestFit="1" customWidth="1"/>
  </cols>
  <sheetData>
    <row r="2" spans="1:9" x14ac:dyDescent="0.3">
      <c r="A2" t="s">
        <v>87</v>
      </c>
      <c r="B2" t="s">
        <v>56</v>
      </c>
      <c r="C2" t="s">
        <v>46</v>
      </c>
      <c r="D2" s="35" t="s">
        <v>59</v>
      </c>
      <c r="E2" s="35" t="s">
        <v>67</v>
      </c>
      <c r="F2" s="35" t="s">
        <v>72</v>
      </c>
      <c r="H2" s="35" t="s">
        <v>88</v>
      </c>
      <c r="I2" t="s">
        <v>72</v>
      </c>
    </row>
    <row r="3" spans="1:9" x14ac:dyDescent="0.3">
      <c r="A3" s="64" cm="1">
        <f t="array" ref="A3:A1545">_xlfn.SEQUENCE(Summary!D2-Summary!C2,1,Summary!C2,1)</f>
        <v>42736</v>
      </c>
      <c r="B3" s="59" t="e">
        <f ca="1">INDEX(DATA!T:T,MATCH($A3,DATA!$A:$A,0))</f>
        <v>#N/A</v>
      </c>
      <c r="C3" s="59" t="e">
        <f ca="1">INDEX(DATA!AG:AG,MATCH($A3,DATA!$A:$A,0))</f>
        <v>#N/A</v>
      </c>
      <c r="D3" s="59" t="e">
        <f ca="1">INDEX(DATA!AJ:AJ,MATCH($A3,DATA!$A:$A,0))</f>
        <v>#N/A</v>
      </c>
      <c r="E3" s="59" t="e">
        <f ca="1">INDEX(DATA!AS:AS,MATCH($A3,DATA!$A:$A,0))</f>
        <v>#N/A</v>
      </c>
      <c r="F3" s="59" t="e">
        <f ca="1">INDEX(DATA!AX:AX,MATCH($A3,DATA!$A:$A,0))</f>
        <v>#N/A</v>
      </c>
      <c r="H3" s="64" cm="1">
        <f t="array" aca="1" ref="H3:H1545" ca="1">INDIRECT(H2)</f>
        <v>42736</v>
      </c>
      <c r="I3" t="e" cm="1">
        <f t="array" aca="1" ref="I3:I1545" ca="1">INDIRECT(I2)</f>
        <v>#N/A</v>
      </c>
    </row>
    <row r="4" spans="1:9" x14ac:dyDescent="0.3">
      <c r="A4" s="64">
        <v>42737</v>
      </c>
      <c r="B4" s="59">
        <f ca="1">INDEX(DATA!T:T,MATCH($A4,DATA!A:A,0))</f>
        <v>8175.0999999999985</v>
      </c>
      <c r="C4" s="59">
        <f ca="1">INDEX(DATA!AG:AG,MATCH($A4,DATA!$A:$A,0))</f>
        <v>0</v>
      </c>
      <c r="D4" s="59" vm="5">
        <f ca="1">INDEX(DATA!AJ:AJ,MATCH($A4,DATA!$A:$A,0))</f>
        <v>122016000</v>
      </c>
      <c r="E4" s="59">
        <f ca="1">INDEX(DATA!AS:AS,MATCH($A4,DATA!$A:$A,0))</f>
        <v>0</v>
      </c>
      <c r="F4" s="59">
        <f ca="1">INDEX(DATA!AX:AX,MATCH($A4,DATA!$A:$A,0))</f>
        <v>0</v>
      </c>
      <c r="H4" s="64">
        <f ca="1"/>
        <v>42737</v>
      </c>
      <c r="I4">
        <f ca="1"/>
        <v>0</v>
      </c>
    </row>
    <row r="5" spans="1:9" x14ac:dyDescent="0.3">
      <c r="A5" s="64">
        <v>42738</v>
      </c>
      <c r="B5" s="59">
        <f ca="1">INDEX(DATA!T:T,MATCH($A5,DATA!A:A,0))</f>
        <v>8181.0841482294773</v>
      </c>
      <c r="C5" s="59">
        <f ca="1">INDEX(DATA!AG:AG,MATCH($A5,DATA!$A:$A,0))</f>
        <v>0</v>
      </c>
      <c r="D5" s="59">
        <f ca="1">INDEX(DATA!AJ:AJ,MATCH($A5,DATA!$A:$A,0))</f>
        <v>131186000</v>
      </c>
      <c r="E5" s="59">
        <f ca="1">INDEX(DATA!AS:AS,MATCH($A5,DATA!$A:$A,0))</f>
        <v>0</v>
      </c>
      <c r="F5" s="59">
        <f ca="1">INDEX(DATA!AX:AX,MATCH($A5,DATA!$A:$A,0))</f>
        <v>0</v>
      </c>
      <c r="H5" s="64">
        <f ca="1"/>
        <v>42738</v>
      </c>
      <c r="I5">
        <f ca="1"/>
        <v>0</v>
      </c>
    </row>
    <row r="6" spans="1:9" x14ac:dyDescent="0.3">
      <c r="A6" s="64">
        <v>42739</v>
      </c>
      <c r="B6" s="59">
        <f ca="1">INDEX(DATA!T:T,MATCH($A6,DATA!A:A,0))</f>
        <v>8186.5299023809403</v>
      </c>
      <c r="C6" s="59">
        <f ca="1">INDEX(DATA!AG:AG,MATCH($A6,DATA!$A:$A,0))</f>
        <v>0</v>
      </c>
      <c r="D6" s="59">
        <f ca="1">INDEX(DATA!AJ:AJ,MATCH($A6,DATA!$A:$A,0))</f>
        <v>-136476000</v>
      </c>
      <c r="E6" s="59">
        <f ca="1">INDEX(DATA!AS:AS,MATCH($A6,DATA!$A:$A,0))</f>
        <v>0</v>
      </c>
      <c r="F6" s="59">
        <f ca="1">INDEX(DATA!AX:AX,MATCH($A6,DATA!$A:$A,0))</f>
        <v>0</v>
      </c>
      <c r="H6" s="64">
        <f ca="1"/>
        <v>42739</v>
      </c>
      <c r="I6">
        <f ca="1"/>
        <v>0</v>
      </c>
    </row>
    <row r="7" spans="1:9" x14ac:dyDescent="0.3">
      <c r="A7" s="64">
        <v>42740</v>
      </c>
      <c r="B7" s="59">
        <f ca="1">INDEX(DATA!T:T,MATCH($A7,DATA!A:A,0))</f>
        <v>8208.3026130031521</v>
      </c>
      <c r="C7" s="59">
        <f ca="1">INDEX(DATA!AG:AG,MATCH($A7,DATA!$A:$A,0))</f>
        <v>0</v>
      </c>
      <c r="D7" s="59">
        <f ca="1">INDEX(DATA!AJ:AJ,MATCH($A7,DATA!$A:$A,0))</f>
        <v>163957000</v>
      </c>
      <c r="E7" s="59">
        <f ca="1">INDEX(DATA!AS:AS,MATCH($A7,DATA!$A:$A,0))</f>
        <v>0</v>
      </c>
      <c r="F7" s="59">
        <f ca="1">INDEX(DATA!AX:AX,MATCH($A7,DATA!$A:$A,0))</f>
        <v>0</v>
      </c>
      <c r="H7" s="64">
        <f ca="1"/>
        <v>42740</v>
      </c>
      <c r="I7">
        <f ca="1"/>
        <v>0</v>
      </c>
    </row>
    <row r="8" spans="1:9" x14ac:dyDescent="0.3">
      <c r="A8" s="64">
        <v>42741</v>
      </c>
      <c r="B8" s="59">
        <f ca="1">INDEX(DATA!T:T,MATCH($A8,DATA!A:A,0))</f>
        <v>8219.2231945649455</v>
      </c>
      <c r="C8" s="59">
        <f ca="1">INDEX(DATA!AG:AG,MATCH($A8,DATA!$A:$A,0))</f>
        <v>0</v>
      </c>
      <c r="D8" s="59">
        <f ca="1">INDEX(DATA!AJ:AJ,MATCH($A8,DATA!$A:$A,0))</f>
        <v>-143690000</v>
      </c>
      <c r="E8" s="59">
        <f ca="1">INDEX(DATA!AS:AS,MATCH($A8,DATA!$A:$A,0))</f>
        <v>0</v>
      </c>
      <c r="F8" s="59">
        <f ca="1">INDEX(DATA!AX:AX,MATCH($A8,DATA!$A:$A,0))</f>
        <v>0</v>
      </c>
      <c r="H8" s="64">
        <f ca="1"/>
        <v>42741</v>
      </c>
      <c r="I8">
        <f ca="1"/>
        <v>0</v>
      </c>
    </row>
    <row r="9" spans="1:9" x14ac:dyDescent="0.3">
      <c r="A9" s="64">
        <v>42742</v>
      </c>
      <c r="B9" s="59" t="e">
        <f ca="1">INDEX(DATA!T:T,MATCH($A9,DATA!A:A,0))</f>
        <v>#N/A</v>
      </c>
      <c r="C9" s="59" t="e">
        <f ca="1">INDEX(DATA!AG:AG,MATCH($A9,DATA!$A:$A,0))</f>
        <v>#N/A</v>
      </c>
      <c r="D9" s="59" t="e">
        <f ca="1">INDEX(DATA!AJ:AJ,MATCH($A9,DATA!$A:$A,0))</f>
        <v>#N/A</v>
      </c>
      <c r="E9" s="59" t="e">
        <f ca="1">INDEX(DATA!AS:AS,MATCH($A9,DATA!$A:$A,0))</f>
        <v>#N/A</v>
      </c>
      <c r="F9" s="59" t="e">
        <f ca="1">INDEX(DATA!AX:AX,MATCH($A9,DATA!$A:$A,0))</f>
        <v>#N/A</v>
      </c>
      <c r="H9" s="64">
        <f ca="1"/>
        <v>42742</v>
      </c>
      <c r="I9" t="e">
        <f ca="1"/>
        <v>#N/A</v>
      </c>
    </row>
    <row r="10" spans="1:9" x14ac:dyDescent="0.3">
      <c r="A10" s="64">
        <v>42743</v>
      </c>
      <c r="B10" s="59" t="e">
        <f ca="1">INDEX(DATA!T:T,MATCH($A10,DATA!A:A,0))</f>
        <v>#N/A</v>
      </c>
      <c r="C10" s="59" t="e">
        <f ca="1">INDEX(DATA!AG:AG,MATCH($A10,DATA!$A:$A,0))</f>
        <v>#N/A</v>
      </c>
      <c r="D10" s="59" t="e">
        <f ca="1">INDEX(DATA!AJ:AJ,MATCH($A10,DATA!$A:$A,0))</f>
        <v>#N/A</v>
      </c>
      <c r="E10" s="59" t="e">
        <f ca="1">INDEX(DATA!AS:AS,MATCH($A10,DATA!$A:$A,0))</f>
        <v>#N/A</v>
      </c>
      <c r="F10" s="59" t="e">
        <f ca="1">INDEX(DATA!AX:AX,MATCH($A10,DATA!$A:$A,0))</f>
        <v>#N/A</v>
      </c>
      <c r="H10" s="64">
        <f ca="1"/>
        <v>42743</v>
      </c>
      <c r="I10" t="e">
        <f ca="1"/>
        <v>#N/A</v>
      </c>
    </row>
    <row r="11" spans="1:9" x14ac:dyDescent="0.3">
      <c r="A11" s="64">
        <v>42744</v>
      </c>
      <c r="B11" s="59">
        <f ca="1">INDEX(DATA!T:T,MATCH($A11,DATA!A:A,0))</f>
        <v>8222.1690235544957</v>
      </c>
      <c r="C11" s="59">
        <f ca="1">INDEX(DATA!AG:AG,MATCH($A11,DATA!$A:$A,0))</f>
        <v>0</v>
      </c>
      <c r="D11" s="59">
        <f ca="1">INDEX(DATA!AJ:AJ,MATCH($A11,DATA!$A:$A,0))</f>
        <v>-102211000</v>
      </c>
      <c r="E11" s="59">
        <f ca="1">INDEX(DATA!AS:AS,MATCH($A11,DATA!$A:$A,0))</f>
        <v>0</v>
      </c>
      <c r="F11" s="59">
        <f ca="1">INDEX(DATA!AX:AX,MATCH($A11,DATA!$A:$A,0))</f>
        <v>0</v>
      </c>
      <c r="H11" s="64">
        <f ca="1"/>
        <v>42744</v>
      </c>
      <c r="I11">
        <f ca="1"/>
        <v>0</v>
      </c>
    </row>
    <row r="12" spans="1:9" x14ac:dyDescent="0.3">
      <c r="A12" s="64">
        <v>42745</v>
      </c>
      <c r="B12" s="59">
        <f ca="1">INDEX(DATA!T:T,MATCH($A12,DATA!A:A,0))</f>
        <v>8231.3428299021289</v>
      </c>
      <c r="C12" s="59">
        <f ca="1">INDEX(DATA!AG:AG,MATCH($A12,DATA!$A:$A,0))</f>
        <v>0</v>
      </c>
      <c r="D12" s="59">
        <f ca="1">INDEX(DATA!AJ:AJ,MATCH($A12,DATA!$A:$A,0))</f>
        <v>147313000</v>
      </c>
      <c r="E12" s="59">
        <f ca="1">INDEX(DATA!AS:AS,MATCH($A12,DATA!$A:$A,0))</f>
        <v>0</v>
      </c>
      <c r="F12" s="59">
        <f ca="1">INDEX(DATA!AX:AX,MATCH($A12,DATA!$A:$A,0))</f>
        <v>0</v>
      </c>
      <c r="H12" s="64">
        <f ca="1"/>
        <v>42745</v>
      </c>
      <c r="I12">
        <f ca="1"/>
        <v>0</v>
      </c>
    </row>
    <row r="13" spans="1:9" x14ac:dyDescent="0.3">
      <c r="A13" s="64">
        <v>42746</v>
      </c>
      <c r="B13" s="59">
        <f ca="1">INDEX(DATA!T:T,MATCH($A13,DATA!A:A,0))</f>
        <v>8253.7296381725064</v>
      </c>
      <c r="C13" s="59">
        <f ca="1">INDEX(DATA!AG:AG,MATCH($A13,DATA!$A:$A,0))</f>
        <v>0</v>
      </c>
      <c r="D13" s="59">
        <f ca="1">INDEX(DATA!AJ:AJ,MATCH($A13,DATA!$A:$A,0))</f>
        <v>192293246.55000001</v>
      </c>
      <c r="E13" s="59">
        <f ca="1">INDEX(DATA!AS:AS,MATCH($A13,DATA!$A:$A,0))</f>
        <v>0</v>
      </c>
      <c r="F13" s="59">
        <f ca="1">INDEX(DATA!AX:AX,MATCH($A13,DATA!$A:$A,0))</f>
        <v>0</v>
      </c>
      <c r="H13" s="64">
        <f ca="1"/>
        <v>42746</v>
      </c>
      <c r="I13">
        <f ca="1"/>
        <v>0</v>
      </c>
    </row>
    <row r="14" spans="1:9" x14ac:dyDescent="0.3">
      <c r="A14" s="64">
        <v>42747</v>
      </c>
      <c r="B14" s="59">
        <f ca="1">INDEX(DATA!T:T,MATCH($A14,DATA!A:A,0))</f>
        <v>8273.793639917636</v>
      </c>
      <c r="C14" s="59">
        <f ca="1">INDEX(DATA!AG:AG,MATCH($A14,DATA!$A:$A,0))</f>
        <v>0</v>
      </c>
      <c r="D14" s="59">
        <f ca="1">INDEX(DATA!AJ:AJ,MATCH($A14,DATA!$A:$A,0))</f>
        <v>177956284.58000001</v>
      </c>
      <c r="E14" s="59">
        <f ca="1">INDEX(DATA!AS:AS,MATCH($A14,DATA!$A:$A,0))</f>
        <v>0</v>
      </c>
      <c r="F14" s="59">
        <f ca="1">INDEX(DATA!AX:AX,MATCH($A14,DATA!$A:$A,0))</f>
        <v>0</v>
      </c>
      <c r="H14" s="64">
        <f ca="1"/>
        <v>42747</v>
      </c>
      <c r="I14">
        <f ca="1"/>
        <v>0</v>
      </c>
    </row>
    <row r="15" spans="1:9" x14ac:dyDescent="0.3">
      <c r="A15" s="64">
        <v>42748</v>
      </c>
      <c r="B15" s="59">
        <f ca="1">INDEX(DATA!T:T,MATCH($A15,DATA!A:A,0))</f>
        <v>8291.2324024622812</v>
      </c>
      <c r="C15" s="59">
        <f ca="1">INDEX(DATA!AG:AG,MATCH($A15,DATA!$A:$A,0))</f>
        <v>0</v>
      </c>
      <c r="D15" s="59">
        <f ca="1">INDEX(DATA!AJ:AJ,MATCH($A15,DATA!$A:$A,0))</f>
        <v>-190941688.74000001</v>
      </c>
      <c r="E15" s="59">
        <f ca="1">INDEX(DATA!AS:AS,MATCH($A15,DATA!$A:$A,0))</f>
        <v>0</v>
      </c>
      <c r="F15" s="59">
        <f ca="1">INDEX(DATA!AX:AX,MATCH($A15,DATA!$A:$A,0))</f>
        <v>0</v>
      </c>
      <c r="H15" s="64">
        <f ca="1"/>
        <v>42748</v>
      </c>
      <c r="I15">
        <f ca="1"/>
        <v>0</v>
      </c>
    </row>
    <row r="16" spans="1:9" x14ac:dyDescent="0.3">
      <c r="A16" s="64">
        <v>42749</v>
      </c>
      <c r="B16" s="59" t="e">
        <f ca="1">INDEX(DATA!T:T,MATCH($A16,DATA!A:A,0))</f>
        <v>#N/A</v>
      </c>
      <c r="C16" s="59" t="e">
        <f ca="1">INDEX(DATA!AG:AG,MATCH($A16,DATA!$A:$A,0))</f>
        <v>#N/A</v>
      </c>
      <c r="D16" s="59" t="e">
        <f ca="1">INDEX(DATA!AJ:AJ,MATCH($A16,DATA!$A:$A,0))</f>
        <v>#N/A</v>
      </c>
      <c r="E16" s="59" t="e">
        <f ca="1">INDEX(DATA!AS:AS,MATCH($A16,DATA!$A:$A,0))</f>
        <v>#N/A</v>
      </c>
      <c r="F16" s="59" t="e">
        <f ca="1">INDEX(DATA!AX:AX,MATCH($A16,DATA!$A:$A,0))</f>
        <v>#N/A</v>
      </c>
      <c r="H16" s="64">
        <f ca="1"/>
        <v>42749</v>
      </c>
      <c r="I16" t="e">
        <f ca="1"/>
        <v>#N/A</v>
      </c>
    </row>
    <row r="17" spans="1:9" x14ac:dyDescent="0.3">
      <c r="A17" s="64">
        <v>42750</v>
      </c>
      <c r="B17" s="59" t="e">
        <f ca="1">INDEX(DATA!T:T,MATCH($A17,DATA!A:A,0))</f>
        <v>#N/A</v>
      </c>
      <c r="C17" s="59" t="e">
        <f ca="1">INDEX(DATA!AG:AG,MATCH($A17,DATA!$A:$A,0))</f>
        <v>#N/A</v>
      </c>
      <c r="D17" s="59" t="e">
        <f ca="1">INDEX(DATA!AJ:AJ,MATCH($A17,DATA!$A:$A,0))</f>
        <v>#N/A</v>
      </c>
      <c r="E17" s="59" t="e">
        <f ca="1">INDEX(DATA!AS:AS,MATCH($A17,DATA!$A:$A,0))</f>
        <v>#N/A</v>
      </c>
      <c r="F17" s="59" t="e">
        <f ca="1">INDEX(DATA!AX:AX,MATCH($A17,DATA!$A:$A,0))</f>
        <v>#N/A</v>
      </c>
      <c r="H17" s="64">
        <f ca="1"/>
        <v>42750</v>
      </c>
      <c r="I17" t="e">
        <f ca="1"/>
        <v>#N/A</v>
      </c>
    </row>
    <row r="18" spans="1:9" x14ac:dyDescent="0.3">
      <c r="A18" s="64">
        <v>42751</v>
      </c>
      <c r="B18" s="59">
        <f ca="1">INDEX(DATA!T:T,MATCH($A18,DATA!A:A,0))</f>
        <v>8300.1007758593114</v>
      </c>
      <c r="C18" s="59">
        <f ca="1">INDEX(DATA!AG:AG,MATCH($A18,DATA!$A:$A,0))</f>
        <v>0</v>
      </c>
      <c r="D18" s="59">
        <f ca="1">INDEX(DATA!AJ:AJ,MATCH($A18,DATA!$A:$A,0))</f>
        <v>127947342.56999999</v>
      </c>
      <c r="E18" s="59">
        <f ca="1">INDEX(DATA!AS:AS,MATCH($A18,DATA!$A:$A,0))</f>
        <v>0</v>
      </c>
      <c r="F18" s="59">
        <f ca="1">INDEX(DATA!AX:AX,MATCH($A18,DATA!$A:$A,0))</f>
        <v>0</v>
      </c>
      <c r="H18" s="64">
        <f ca="1"/>
        <v>42751</v>
      </c>
      <c r="I18">
        <f ca="1"/>
        <v>0</v>
      </c>
    </row>
    <row r="19" spans="1:9" x14ac:dyDescent="0.3">
      <c r="A19" s="64">
        <v>42752</v>
      </c>
      <c r="B19" s="59">
        <f ca="1">INDEX(DATA!T:T,MATCH($A19,DATA!A:A,0))</f>
        <v>8307.6424552282806</v>
      </c>
      <c r="C19" s="59">
        <f ca="1">INDEX(DATA!AG:AG,MATCH($A19,DATA!$A:$A,0))</f>
        <v>0</v>
      </c>
      <c r="D19" s="59">
        <f ca="1">INDEX(DATA!AJ:AJ,MATCH($A19,DATA!$A:$A,0))</f>
        <v>-125772622.08</v>
      </c>
      <c r="E19" s="59">
        <f ca="1">INDEX(DATA!AS:AS,MATCH($A19,DATA!$A:$A,0))</f>
        <v>0</v>
      </c>
      <c r="F19" s="59">
        <f ca="1">INDEX(DATA!AX:AX,MATCH($A19,DATA!$A:$A,0))</f>
        <v>0</v>
      </c>
      <c r="H19" s="64">
        <f ca="1"/>
        <v>42752</v>
      </c>
      <c r="I19">
        <f ca="1"/>
        <v>0</v>
      </c>
    </row>
    <row r="20" spans="1:9" x14ac:dyDescent="0.3">
      <c r="A20" s="64">
        <v>42753</v>
      </c>
      <c r="B20" s="59">
        <f ca="1">INDEX(DATA!T:T,MATCH($A20,DATA!A:A,0))</f>
        <v>8317.8987149112982</v>
      </c>
      <c r="C20" s="59">
        <f ca="1">INDEX(DATA!AG:AG,MATCH($A20,DATA!$A:$A,0))</f>
        <v>0</v>
      </c>
      <c r="D20" s="59">
        <f ca="1">INDEX(DATA!AJ:AJ,MATCH($A20,DATA!$A:$A,0))</f>
        <v>168875399.80000001</v>
      </c>
      <c r="E20" s="59">
        <f ca="1">INDEX(DATA!AS:AS,MATCH($A20,DATA!$A:$A,0))</f>
        <v>0</v>
      </c>
      <c r="F20" s="59">
        <f ca="1">INDEX(DATA!AX:AX,MATCH($A20,DATA!$A:$A,0))</f>
        <v>0</v>
      </c>
      <c r="H20" s="64">
        <f ca="1"/>
        <v>42753</v>
      </c>
      <c r="I20">
        <f ca="1"/>
        <v>0</v>
      </c>
    </row>
    <row r="21" spans="1:9" x14ac:dyDescent="0.3">
      <c r="A21" s="64">
        <v>42754</v>
      </c>
      <c r="B21" s="59">
        <f ca="1">INDEX(DATA!T:T,MATCH($A21,DATA!A:A,0))</f>
        <v>8326.8632157707125</v>
      </c>
      <c r="C21" s="59">
        <f ca="1">INDEX(DATA!AG:AG,MATCH($A21,DATA!$A:$A,0))</f>
        <v>0</v>
      </c>
      <c r="D21" s="59">
        <f ca="1">INDEX(DATA!AJ:AJ,MATCH($A21,DATA!$A:$A,0))</f>
        <v>170964407.06999999</v>
      </c>
      <c r="E21" s="59">
        <f ca="1">INDEX(DATA!AS:AS,MATCH($A21,DATA!$A:$A,0))</f>
        <v>0</v>
      </c>
      <c r="F21" s="59">
        <f ca="1">INDEX(DATA!AX:AX,MATCH($A21,DATA!$A:$A,0))</f>
        <v>0</v>
      </c>
      <c r="H21" s="64">
        <f ca="1"/>
        <v>42754</v>
      </c>
      <c r="I21">
        <f ca="1"/>
        <v>0</v>
      </c>
    </row>
    <row r="22" spans="1:9" x14ac:dyDescent="0.3">
      <c r="A22" s="64">
        <v>42755</v>
      </c>
      <c r="B22" s="59">
        <f ca="1">INDEX(DATA!T:T,MATCH($A22,DATA!A:A,0))</f>
        <v>8330.8824613052329</v>
      </c>
      <c r="C22" s="59">
        <f ca="1">INDEX(DATA!AG:AG,MATCH($A22,DATA!$A:$A,0))</f>
        <v>0</v>
      </c>
      <c r="D22" s="59">
        <f ca="1">INDEX(DATA!AJ:AJ,MATCH($A22,DATA!$A:$A,0))</f>
        <v>-208892587.34999999</v>
      </c>
      <c r="E22" s="59">
        <f ca="1">INDEX(DATA!AS:AS,MATCH($A22,DATA!$A:$A,0))</f>
        <v>68.316618138682244</v>
      </c>
      <c r="F22" s="59">
        <f ca="1">INDEX(DATA!AX:AX,MATCH($A22,DATA!$A:$A,0))</f>
        <v>0</v>
      </c>
      <c r="H22" s="64">
        <f ca="1"/>
        <v>42755</v>
      </c>
      <c r="I22">
        <f ca="1"/>
        <v>0</v>
      </c>
    </row>
    <row r="23" spans="1:9" x14ac:dyDescent="0.3">
      <c r="A23" s="64">
        <v>42756</v>
      </c>
      <c r="B23" s="59" t="e">
        <f ca="1">INDEX(DATA!T:T,MATCH($A23,DATA!A:A,0))</f>
        <v>#N/A</v>
      </c>
      <c r="C23" s="59" t="e">
        <f ca="1">INDEX(DATA!AG:AG,MATCH($A23,DATA!$A:$A,0))</f>
        <v>#N/A</v>
      </c>
      <c r="D23" s="59" t="e">
        <f ca="1">INDEX(DATA!AJ:AJ,MATCH($A23,DATA!$A:$A,0))</f>
        <v>#N/A</v>
      </c>
      <c r="E23" s="59" t="e">
        <f ca="1">INDEX(DATA!AS:AS,MATCH($A23,DATA!$A:$A,0))</f>
        <v>#N/A</v>
      </c>
      <c r="F23" s="59" t="e">
        <f ca="1">INDEX(DATA!AX:AX,MATCH($A23,DATA!$A:$A,0))</f>
        <v>#N/A</v>
      </c>
      <c r="H23" s="64">
        <f ca="1"/>
        <v>42756</v>
      </c>
      <c r="I23" t="e">
        <f ca="1"/>
        <v>#N/A</v>
      </c>
    </row>
    <row r="24" spans="1:9" x14ac:dyDescent="0.3">
      <c r="A24" s="64">
        <v>42757</v>
      </c>
      <c r="B24" s="59" t="e">
        <f ca="1">INDEX(DATA!T:T,MATCH($A24,DATA!A:A,0))</f>
        <v>#N/A</v>
      </c>
      <c r="C24" s="59" t="e">
        <f ca="1">INDEX(DATA!AG:AG,MATCH($A24,DATA!$A:$A,0))</f>
        <v>#N/A</v>
      </c>
      <c r="D24" s="59" t="e">
        <f ca="1">INDEX(DATA!AJ:AJ,MATCH($A24,DATA!$A:$A,0))</f>
        <v>#N/A</v>
      </c>
      <c r="E24" s="59" t="e">
        <f ca="1">INDEX(DATA!AS:AS,MATCH($A24,DATA!$A:$A,0))</f>
        <v>#N/A</v>
      </c>
      <c r="F24" s="59" t="e">
        <f ca="1">INDEX(DATA!AX:AX,MATCH($A24,DATA!$A:$A,0))</f>
        <v>#N/A</v>
      </c>
      <c r="H24" s="64">
        <f ca="1"/>
        <v>42757</v>
      </c>
      <c r="I24" t="e">
        <f ca="1"/>
        <v>#N/A</v>
      </c>
    </row>
    <row r="25" spans="1:9" x14ac:dyDescent="0.3">
      <c r="A25" s="64">
        <v>42758</v>
      </c>
      <c r="B25" s="59">
        <f ca="1">INDEX(DATA!T:T,MATCH($A25,DATA!A:A,0))</f>
        <v>8334.3558354426568</v>
      </c>
      <c r="C25" s="59">
        <f ca="1">INDEX(DATA!AG:AG,MATCH($A25,DATA!$A:$A,0))</f>
        <v>0</v>
      </c>
      <c r="D25" s="59">
        <f ca="1">INDEX(DATA!AJ:AJ,MATCH($A25,DATA!$A:$A,0))</f>
        <v>201001402.44999999</v>
      </c>
      <c r="E25" s="59">
        <f ca="1">INDEX(DATA!AS:AS,MATCH($A25,DATA!$A:$A,0))</f>
        <v>71.141887858799734</v>
      </c>
      <c r="F25" s="59">
        <f ca="1">INDEX(DATA!AX:AX,MATCH($A25,DATA!$A:$A,0))</f>
        <v>0</v>
      </c>
      <c r="H25" s="64">
        <f ca="1"/>
        <v>42758</v>
      </c>
      <c r="I25">
        <f ca="1"/>
        <v>0</v>
      </c>
    </row>
    <row r="26" spans="1:9" x14ac:dyDescent="0.3">
      <c r="A26" s="64">
        <v>42759</v>
      </c>
      <c r="B26" s="59">
        <f ca="1">INDEX(DATA!T:T,MATCH($A26,DATA!A:A,0))</f>
        <v>8342.3917482408997</v>
      </c>
      <c r="C26" s="59">
        <f ca="1">INDEX(DATA!AG:AG,MATCH($A26,DATA!$A:$A,0))</f>
        <v>0</v>
      </c>
      <c r="D26" s="59">
        <f ca="1">INDEX(DATA!AJ:AJ,MATCH($A26,DATA!$A:$A,0))</f>
        <v>184754398.19</v>
      </c>
      <c r="E26" s="59">
        <f ca="1">INDEX(DATA!AS:AS,MATCH($A26,DATA!$A:$A,0))</f>
        <v>75.791448055820055</v>
      </c>
      <c r="F26" s="59">
        <f ca="1">INDEX(DATA!AX:AX,MATCH($A26,DATA!$A:$A,0))</f>
        <v>0</v>
      </c>
      <c r="H26" s="64">
        <f ca="1"/>
        <v>42759</v>
      </c>
      <c r="I26">
        <f ca="1"/>
        <v>0</v>
      </c>
    </row>
    <row r="27" spans="1:9" x14ac:dyDescent="0.3">
      <c r="A27" s="64">
        <v>42760</v>
      </c>
      <c r="B27" s="59">
        <f ca="1">INDEX(DATA!T:T,MATCH($A27,DATA!A:A,0))</f>
        <v>8365.2596635815298</v>
      </c>
      <c r="C27" s="59">
        <f ca="1">INDEX(DATA!AG:AG,MATCH($A27,DATA!$A:$A,0))</f>
        <v>0</v>
      </c>
      <c r="D27" s="59">
        <f ca="1">INDEX(DATA!AJ:AJ,MATCH($A27,DATA!$A:$A,0))</f>
        <v>301498413.75</v>
      </c>
      <c r="E27" s="59">
        <f ca="1">INDEX(DATA!AS:AS,MATCH($A27,DATA!$A:$A,0))</f>
        <v>80.806614566172172</v>
      </c>
      <c r="F27" s="59">
        <f ca="1">INDEX(DATA!AX:AX,MATCH($A27,DATA!$A:$A,0))</f>
        <v>0</v>
      </c>
      <c r="H27" s="64">
        <f ca="1"/>
        <v>42760</v>
      </c>
      <c r="I27">
        <f ca="1"/>
        <v>0</v>
      </c>
    </row>
    <row r="28" spans="1:9" x14ac:dyDescent="0.3">
      <c r="A28" s="64">
        <v>42761</v>
      </c>
      <c r="B28" s="59" t="e">
        <f ca="1">INDEX(DATA!T:T,MATCH($A28,DATA!A:A,0))</f>
        <v>#N/A</v>
      </c>
      <c r="C28" s="59" t="e">
        <f ca="1">INDEX(DATA!AG:AG,MATCH($A28,DATA!$A:$A,0))</f>
        <v>#N/A</v>
      </c>
      <c r="D28" s="59" t="e">
        <f ca="1">INDEX(DATA!AJ:AJ,MATCH($A28,DATA!$A:$A,0))</f>
        <v>#N/A</v>
      </c>
      <c r="E28" s="59" t="e">
        <f ca="1">INDEX(DATA!AS:AS,MATCH($A28,DATA!$A:$A,0))</f>
        <v>#N/A</v>
      </c>
      <c r="F28" s="59" t="e">
        <f ca="1">INDEX(DATA!AX:AX,MATCH($A28,DATA!$A:$A,0))</f>
        <v>#N/A</v>
      </c>
      <c r="H28" s="64">
        <f ca="1"/>
        <v>42761</v>
      </c>
      <c r="I28" t="e">
        <f ca="1"/>
        <v>#N/A</v>
      </c>
    </row>
    <row r="29" spans="1:9" x14ac:dyDescent="0.3">
      <c r="A29" s="64">
        <v>42762</v>
      </c>
      <c r="B29" s="59">
        <f ca="1">INDEX(DATA!T:T,MATCH($A29,DATA!A:A,0))</f>
        <v>8389.0531205100197</v>
      </c>
      <c r="C29" s="59">
        <f ca="1">INDEX(DATA!AG:AG,MATCH($A29,DATA!$A:$A,0))</f>
        <v>0</v>
      </c>
      <c r="D29" s="59">
        <f ca="1">INDEX(DATA!AJ:AJ,MATCH($A29,DATA!$A:$A,0))</f>
        <v>283914450.89999998</v>
      </c>
      <c r="E29" s="59">
        <f ca="1">INDEX(DATA!AS:AS,MATCH($A29,DATA!$A:$A,0))</f>
        <v>82.022935099183059</v>
      </c>
      <c r="F29" s="59">
        <f ca="1">INDEX(DATA!AX:AX,MATCH($A29,DATA!$A:$A,0))</f>
        <v>0</v>
      </c>
      <c r="H29" s="64">
        <f ca="1"/>
        <v>42762</v>
      </c>
      <c r="I29">
        <f ca="1"/>
        <v>0</v>
      </c>
    </row>
    <row r="30" spans="1:9" x14ac:dyDescent="0.3">
      <c r="A30" s="64">
        <v>42763</v>
      </c>
      <c r="B30" s="59" t="e">
        <f ca="1">INDEX(DATA!T:T,MATCH($A30,DATA!A:A,0))</f>
        <v>#N/A</v>
      </c>
      <c r="C30" s="59" t="e">
        <f ca="1">INDEX(DATA!AG:AG,MATCH($A30,DATA!$A:$A,0))</f>
        <v>#N/A</v>
      </c>
      <c r="D30" s="59" t="e">
        <f ca="1">INDEX(DATA!AJ:AJ,MATCH($A30,DATA!$A:$A,0))</f>
        <v>#N/A</v>
      </c>
      <c r="E30" s="59" t="e">
        <f ca="1">INDEX(DATA!AS:AS,MATCH($A30,DATA!$A:$A,0))</f>
        <v>#N/A</v>
      </c>
      <c r="F30" s="59" t="e">
        <f ca="1">INDEX(DATA!AX:AX,MATCH($A30,DATA!$A:$A,0))</f>
        <v>#N/A</v>
      </c>
      <c r="H30" s="64">
        <f ca="1"/>
        <v>42763</v>
      </c>
      <c r="I30" t="e">
        <f ca="1"/>
        <v>#N/A</v>
      </c>
    </row>
    <row r="31" spans="1:9" x14ac:dyDescent="0.3">
      <c r="A31" s="64">
        <v>42764</v>
      </c>
      <c r="B31" s="59" t="e">
        <f ca="1">INDEX(DATA!T:T,MATCH($A31,DATA!A:A,0))</f>
        <v>#N/A</v>
      </c>
      <c r="C31" s="59" t="e">
        <f ca="1">INDEX(DATA!AG:AG,MATCH($A31,DATA!$A:$A,0))</f>
        <v>#N/A</v>
      </c>
      <c r="D31" s="59" t="e">
        <f ca="1">INDEX(DATA!AJ:AJ,MATCH($A31,DATA!$A:$A,0))</f>
        <v>#N/A</v>
      </c>
      <c r="E31" s="59" t="e">
        <f ca="1">INDEX(DATA!AS:AS,MATCH($A31,DATA!$A:$A,0))</f>
        <v>#N/A</v>
      </c>
      <c r="F31" s="59" t="e">
        <f ca="1">INDEX(DATA!AX:AX,MATCH($A31,DATA!$A:$A,0))</f>
        <v>#N/A</v>
      </c>
      <c r="H31" s="64">
        <f ca="1"/>
        <v>42764</v>
      </c>
      <c r="I31" t="e">
        <f ca="1"/>
        <v>#N/A</v>
      </c>
    </row>
    <row r="32" spans="1:9" x14ac:dyDescent="0.3">
      <c r="A32" s="64">
        <v>42765</v>
      </c>
      <c r="B32" s="59">
        <f ca="1">INDEX(DATA!T:T,MATCH($A32,DATA!A:A,0))</f>
        <v>8410.7741323022201</v>
      </c>
      <c r="C32" s="59">
        <f ca="1">INDEX(DATA!AG:AG,MATCH($A32,DATA!$A:$A,0))</f>
        <v>0</v>
      </c>
      <c r="D32" s="59">
        <f ca="1">INDEX(DATA!AJ:AJ,MATCH($A32,DATA!$A:$A,0))</f>
        <v>-314102507.87</v>
      </c>
      <c r="E32" s="59">
        <f ca="1">INDEX(DATA!AS:AS,MATCH($A32,DATA!$A:$A,0))</f>
        <v>80.805404895128774</v>
      </c>
      <c r="F32" s="59">
        <f ca="1">INDEX(DATA!AX:AX,MATCH($A32,DATA!$A:$A,0))</f>
        <v>0</v>
      </c>
      <c r="H32" s="64">
        <f ca="1"/>
        <v>42765</v>
      </c>
      <c r="I32">
        <f ca="1"/>
        <v>0</v>
      </c>
    </row>
    <row r="33" spans="1:9" x14ac:dyDescent="0.3">
      <c r="A33" s="64">
        <v>42766</v>
      </c>
      <c r="B33" s="59">
        <f ca="1">INDEX(DATA!T:T,MATCH($A33,DATA!A:A,0))</f>
        <v>8433.0031161158586</v>
      </c>
      <c r="C33" s="59">
        <f ca="1">INDEX(DATA!AG:AG,MATCH($A33,DATA!$A:$A,0))</f>
        <v>0</v>
      </c>
      <c r="D33" s="59">
        <f ca="1">INDEX(DATA!AJ:AJ,MATCH($A33,DATA!$A:$A,0))</f>
        <v>-537101451.19000006</v>
      </c>
      <c r="E33" s="59">
        <f ca="1">INDEX(DATA!AS:AS,MATCH($A33,DATA!$A:$A,0))</f>
        <v>71.233532304253373</v>
      </c>
      <c r="F33" s="59">
        <f ca="1">INDEX(DATA!AX:AX,MATCH($A33,DATA!$A:$A,0))</f>
        <v>0</v>
      </c>
      <c r="H33" s="64">
        <f ca="1"/>
        <v>42766</v>
      </c>
      <c r="I33">
        <f ca="1"/>
        <v>0</v>
      </c>
    </row>
    <row r="34" spans="1:9" x14ac:dyDescent="0.3">
      <c r="A34" s="64">
        <v>42767</v>
      </c>
      <c r="B34" s="59">
        <f ca="1">INDEX(DATA!T:T,MATCH($A34,DATA!A:A,0))</f>
        <v>8450.0616217725365</v>
      </c>
      <c r="C34" s="59">
        <f ca="1">INDEX(DATA!AG:AG,MATCH($A34,DATA!$A:$A,0))</f>
        <v>0</v>
      </c>
      <c r="D34" s="59">
        <f ca="1">INDEX(DATA!AJ:AJ,MATCH($A34,DATA!$A:$A,0))</f>
        <v>337805582.76999998</v>
      </c>
      <c r="E34" s="59">
        <f ca="1">INDEX(DATA!AS:AS,MATCH($A34,DATA!$A:$A,0))</f>
        <v>77.471948853670582</v>
      </c>
      <c r="F34" s="59">
        <f ca="1">INDEX(DATA!AX:AX,MATCH($A34,DATA!$A:$A,0))</f>
        <v>0</v>
      </c>
      <c r="H34" s="64">
        <f ca="1"/>
        <v>42767</v>
      </c>
      <c r="I34">
        <f ca="1"/>
        <v>0</v>
      </c>
    </row>
    <row r="35" spans="1:9" x14ac:dyDescent="0.3">
      <c r="A35" s="64">
        <v>42768</v>
      </c>
      <c r="B35" s="59">
        <f ca="1">INDEX(DATA!T:T,MATCH($A35,DATA!A:A,0))</f>
        <v>8466.9903213577218</v>
      </c>
      <c r="C35" s="59">
        <f ca="1">INDEX(DATA!AG:AG,MATCH($A35,DATA!$A:$A,0))</f>
        <v>0</v>
      </c>
      <c r="D35" s="59">
        <f ca="1">INDEX(DATA!AJ:AJ,MATCH($A35,DATA!$A:$A,0))</f>
        <v>292337630.88999999</v>
      </c>
      <c r="E35" s="59">
        <f ca="1">INDEX(DATA!AS:AS,MATCH($A35,DATA!$A:$A,0))</f>
        <v>78.061611559098225</v>
      </c>
      <c r="F35" s="59">
        <f ca="1">INDEX(DATA!AX:AX,MATCH($A35,DATA!$A:$A,0))</f>
        <v>0</v>
      </c>
      <c r="H35" s="64">
        <f ca="1"/>
        <v>42768</v>
      </c>
      <c r="I35">
        <f ca="1"/>
        <v>0</v>
      </c>
    </row>
    <row r="36" spans="1:9" x14ac:dyDescent="0.3">
      <c r="A36" s="64">
        <v>42769</v>
      </c>
      <c r="B36" s="59">
        <f ca="1">INDEX(DATA!T:T,MATCH($A36,DATA!A:A,0))</f>
        <v>8477.5252862460366</v>
      </c>
      <c r="C36" s="59">
        <f ca="1">INDEX(DATA!AG:AG,MATCH($A36,DATA!$A:$A,0))</f>
        <v>0</v>
      </c>
      <c r="D36" s="59">
        <f ca="1">INDEX(DATA!AJ:AJ,MATCH($A36,DATA!$A:$A,0))</f>
        <v>196944657.19</v>
      </c>
      <c r="E36" s="59">
        <f ca="1">INDEX(DATA!AS:AS,MATCH($A36,DATA!$A:$A,0))</f>
        <v>78.291297896211049</v>
      </c>
      <c r="F36" s="59">
        <f ca="1">INDEX(DATA!AX:AX,MATCH($A36,DATA!$A:$A,0))</f>
        <v>0</v>
      </c>
      <c r="H36" s="64">
        <f ca="1"/>
        <v>42769</v>
      </c>
      <c r="I36">
        <f ca="1"/>
        <v>0</v>
      </c>
    </row>
    <row r="37" spans="1:9" x14ac:dyDescent="0.3">
      <c r="A37" s="64">
        <v>42770</v>
      </c>
      <c r="B37" s="59" t="e">
        <f ca="1">INDEX(DATA!T:T,MATCH($A37,DATA!A:A,0))</f>
        <v>#N/A</v>
      </c>
      <c r="C37" s="59" t="e">
        <f ca="1">INDEX(DATA!AG:AG,MATCH($A37,DATA!$A:$A,0))</f>
        <v>#N/A</v>
      </c>
      <c r="D37" s="59" t="e">
        <f ca="1">INDEX(DATA!AJ:AJ,MATCH($A37,DATA!$A:$A,0))</f>
        <v>#N/A</v>
      </c>
      <c r="E37" s="59" t="e">
        <f ca="1">INDEX(DATA!AS:AS,MATCH($A37,DATA!$A:$A,0))</f>
        <v>#N/A</v>
      </c>
      <c r="F37" s="59" t="e">
        <f ca="1">INDEX(DATA!AX:AX,MATCH($A37,DATA!$A:$A,0))</f>
        <v>#N/A</v>
      </c>
      <c r="H37" s="64">
        <f ca="1"/>
        <v>42770</v>
      </c>
      <c r="I37" t="e">
        <f ca="1"/>
        <v>#N/A</v>
      </c>
    </row>
    <row r="38" spans="1:9" x14ac:dyDescent="0.3">
      <c r="A38" s="64">
        <v>42771</v>
      </c>
      <c r="B38" s="59" t="e">
        <f ca="1">INDEX(DATA!T:T,MATCH($A38,DATA!A:A,0))</f>
        <v>#N/A</v>
      </c>
      <c r="C38" s="59" t="e">
        <f ca="1">INDEX(DATA!AG:AG,MATCH($A38,DATA!$A:$A,0))</f>
        <v>#N/A</v>
      </c>
      <c r="D38" s="59" t="e">
        <f ca="1">INDEX(DATA!AJ:AJ,MATCH($A38,DATA!$A:$A,0))</f>
        <v>#N/A</v>
      </c>
      <c r="E38" s="59" t="e">
        <f ca="1">INDEX(DATA!AS:AS,MATCH($A38,DATA!$A:$A,0))</f>
        <v>#N/A</v>
      </c>
      <c r="F38" s="59" t="e">
        <f ca="1">INDEX(DATA!AX:AX,MATCH($A38,DATA!$A:$A,0))</f>
        <v>#N/A</v>
      </c>
      <c r="H38" s="64">
        <f ca="1"/>
        <v>42771</v>
      </c>
      <c r="I38" t="e">
        <f ca="1"/>
        <v>#N/A</v>
      </c>
    </row>
    <row r="39" spans="1:9" x14ac:dyDescent="0.3">
      <c r="A39" s="64">
        <v>42772</v>
      </c>
      <c r="B39" s="59">
        <f ca="1">INDEX(DATA!T:T,MATCH($A39,DATA!A:A,0))</f>
        <v>8489.8591830484729</v>
      </c>
      <c r="C39" s="59">
        <f ca="1">INDEX(DATA!AG:AG,MATCH($A39,DATA!$A:$A,0))</f>
        <v>0</v>
      </c>
      <c r="D39" s="59">
        <f ca="1">INDEX(DATA!AJ:AJ,MATCH($A39,DATA!$A:$A,0))</f>
        <v>200412677.13</v>
      </c>
      <c r="E39" s="59">
        <f ca="1">INDEX(DATA!AS:AS,MATCH($A39,DATA!$A:$A,0))</f>
        <v>80.285213912953765</v>
      </c>
      <c r="F39" s="59">
        <f ca="1">INDEX(DATA!AX:AX,MATCH($A39,DATA!$A:$A,0))</f>
        <v>0</v>
      </c>
      <c r="H39" s="64">
        <f ca="1"/>
        <v>42772</v>
      </c>
      <c r="I39">
        <f ca="1"/>
        <v>0</v>
      </c>
    </row>
    <row r="40" spans="1:9" x14ac:dyDescent="0.3">
      <c r="A40" s="64">
        <v>42773</v>
      </c>
      <c r="B40" s="59">
        <f ca="1">INDEX(DATA!T:T,MATCH($A40,DATA!A:A,0))</f>
        <v>8502.1011373710735</v>
      </c>
      <c r="C40" s="59">
        <f ca="1">INDEX(DATA!AG:AG,MATCH($A40,DATA!$A:$A,0))</f>
        <v>0</v>
      </c>
      <c r="D40" s="59">
        <f ca="1">INDEX(DATA!AJ:AJ,MATCH($A40,DATA!$A:$A,0))</f>
        <v>-233286289.21000001</v>
      </c>
      <c r="E40" s="59">
        <f ca="1">INDEX(DATA!AS:AS,MATCH($A40,DATA!$A:$A,0))</f>
        <v>76.179105718735116</v>
      </c>
      <c r="F40" s="59">
        <f ca="1">INDEX(DATA!AX:AX,MATCH($A40,DATA!$A:$A,0))</f>
        <v>161.38429487179565</v>
      </c>
      <c r="H40" s="64">
        <f ca="1"/>
        <v>42773</v>
      </c>
      <c r="I40">
        <f ca="1"/>
        <v>161.38429487179565</v>
      </c>
    </row>
    <row r="41" spans="1:9" x14ac:dyDescent="0.3">
      <c r="A41" s="64">
        <v>42774</v>
      </c>
      <c r="B41" s="59">
        <f ca="1">INDEX(DATA!T:T,MATCH($A41,DATA!A:A,0))</f>
        <v>8512.3873998597755</v>
      </c>
      <c r="C41" s="59">
        <f ca="1">INDEX(DATA!AG:AG,MATCH($A41,DATA!$A:$A,0))</f>
        <v>0</v>
      </c>
      <c r="D41" s="59">
        <f ca="1">INDEX(DATA!AJ:AJ,MATCH($A41,DATA!$A:$A,0))</f>
        <v>225494752.19</v>
      </c>
      <c r="E41" s="59">
        <f ca="1">INDEX(DATA!AS:AS,MATCH($A41,DATA!$A:$A,0))</f>
        <v>76.209113927985072</v>
      </c>
      <c r="F41" s="59">
        <f ca="1">INDEX(DATA!AX:AX,MATCH($A41,DATA!$A:$A,0))</f>
        <v>173.68429487179674</v>
      </c>
      <c r="H41" s="64">
        <f ca="1"/>
        <v>42774</v>
      </c>
      <c r="I41">
        <f ca="1"/>
        <v>173.68429487179674</v>
      </c>
    </row>
    <row r="42" spans="1:9" x14ac:dyDescent="0.3">
      <c r="A42" s="64">
        <v>42775</v>
      </c>
      <c r="B42" s="59">
        <f ca="1">INDEX(DATA!T:T,MATCH($A42,DATA!A:A,0))</f>
        <v>8521.1080244929726</v>
      </c>
      <c r="C42" s="59">
        <f ca="1">INDEX(DATA!AG:AG,MATCH($A42,DATA!$A:$A,0))</f>
        <v>57.189401486916225</v>
      </c>
      <c r="D42" s="59">
        <f ca="1">INDEX(DATA!AJ:AJ,MATCH($A42,DATA!$A:$A,0))</f>
        <v>193290762.72</v>
      </c>
      <c r="E42" s="59">
        <f ca="1">INDEX(DATA!AS:AS,MATCH($A42,DATA!$A:$A,0))</f>
        <v>76.60479377085457</v>
      </c>
      <c r="F42" s="59">
        <f ca="1">INDEX(DATA!AX:AX,MATCH($A42,DATA!$A:$A,0))</f>
        <v>183.38173076923522</v>
      </c>
      <c r="H42" s="64">
        <f ca="1"/>
        <v>42775</v>
      </c>
      <c r="I42">
        <f ca="1"/>
        <v>183.38173076923522</v>
      </c>
    </row>
    <row r="43" spans="1:9" x14ac:dyDescent="0.3">
      <c r="A43" s="64">
        <v>42776</v>
      </c>
      <c r="B43" s="59">
        <f ca="1">INDEX(DATA!T:T,MATCH($A43,DATA!A:A,0))</f>
        <v>8531.6858088950976</v>
      </c>
      <c r="C43" s="59">
        <f ca="1">INDEX(DATA!AG:AG,MATCH($A43,DATA!$A:$A,0))</f>
        <v>56.598274266620869</v>
      </c>
      <c r="D43" s="59">
        <f ca="1">INDEX(DATA!AJ:AJ,MATCH($A43,DATA!$A:$A,0))</f>
        <v>232955771.55000001</v>
      </c>
      <c r="E43" s="59">
        <f ca="1">INDEX(DATA!AS:AS,MATCH($A43,DATA!$A:$A,0))</f>
        <v>77.264607681408677</v>
      </c>
      <c r="F43" s="59">
        <f ca="1">INDEX(DATA!AX:AX,MATCH($A43,DATA!$A:$A,0))</f>
        <v>186.6666666666697</v>
      </c>
      <c r="H43" s="64">
        <f ca="1"/>
        <v>42776</v>
      </c>
      <c r="I43">
        <f ca="1"/>
        <v>186.6666666666697</v>
      </c>
    </row>
    <row r="44" spans="1:9" x14ac:dyDescent="0.3">
      <c r="A44" s="64">
        <v>42777</v>
      </c>
      <c r="B44" s="59" t="e">
        <f ca="1">INDEX(DATA!T:T,MATCH($A44,DATA!A:A,0))</f>
        <v>#N/A</v>
      </c>
      <c r="C44" s="59" t="e">
        <f ca="1">INDEX(DATA!AG:AG,MATCH($A44,DATA!$A:$A,0))</f>
        <v>#N/A</v>
      </c>
      <c r="D44" s="59" t="e">
        <f ca="1">INDEX(DATA!AJ:AJ,MATCH($A44,DATA!$A:$A,0))</f>
        <v>#N/A</v>
      </c>
      <c r="E44" s="59" t="e">
        <f ca="1">INDEX(DATA!AS:AS,MATCH($A44,DATA!$A:$A,0))</f>
        <v>#N/A</v>
      </c>
      <c r="F44" s="59" t="e">
        <f ca="1">INDEX(DATA!AX:AX,MATCH($A44,DATA!$A:$A,0))</f>
        <v>#N/A</v>
      </c>
      <c r="H44" s="64">
        <f ca="1"/>
        <v>42777</v>
      </c>
      <c r="I44" t="e">
        <f ca="1"/>
        <v>#N/A</v>
      </c>
    </row>
    <row r="45" spans="1:9" x14ac:dyDescent="0.3">
      <c r="A45" s="64">
        <v>42778</v>
      </c>
      <c r="B45" s="59" t="e">
        <f ca="1">INDEX(DATA!T:T,MATCH($A45,DATA!A:A,0))</f>
        <v>#N/A</v>
      </c>
      <c r="C45" s="59" t="e">
        <f ca="1">INDEX(DATA!AG:AG,MATCH($A45,DATA!$A:$A,0))</f>
        <v>#N/A</v>
      </c>
      <c r="D45" s="59" t="e">
        <f ca="1">INDEX(DATA!AJ:AJ,MATCH($A45,DATA!$A:$A,0))</f>
        <v>#N/A</v>
      </c>
      <c r="E45" s="59" t="e">
        <f ca="1">INDEX(DATA!AS:AS,MATCH($A45,DATA!$A:$A,0))</f>
        <v>#N/A</v>
      </c>
      <c r="F45" s="59" t="e">
        <f ca="1">INDEX(DATA!AX:AX,MATCH($A45,DATA!$A:$A,0))</f>
        <v>#N/A</v>
      </c>
      <c r="H45" s="64">
        <f ca="1"/>
        <v>42778</v>
      </c>
      <c r="I45" t="e">
        <f ca="1"/>
        <v>#N/A</v>
      </c>
    </row>
    <row r="46" spans="1:9" x14ac:dyDescent="0.3">
      <c r="A46" s="64">
        <v>42779</v>
      </c>
      <c r="B46" s="59">
        <f ca="1">INDEX(DATA!T:T,MATCH($A46,DATA!A:A,0))</f>
        <v>8540.5865920838241</v>
      </c>
      <c r="C46" s="59">
        <f ca="1">INDEX(DATA!AG:AG,MATCH($A46,DATA!$A:$A,0))</f>
        <v>56.396422175132166</v>
      </c>
      <c r="D46" s="59">
        <f ca="1">INDEX(DATA!AJ:AJ,MATCH($A46,DATA!$A:$A,0))</f>
        <v>211188782.06999999</v>
      </c>
      <c r="E46" s="59">
        <f ca="1">INDEX(DATA!AS:AS,MATCH($A46,DATA!$A:$A,0))</f>
        <v>77.776959126417168</v>
      </c>
      <c r="F46" s="59">
        <f ca="1">INDEX(DATA!AX:AX,MATCH($A46,DATA!$A:$A,0))</f>
        <v>183.09230769230999</v>
      </c>
      <c r="H46" s="64">
        <f ca="1"/>
        <v>42779</v>
      </c>
      <c r="I46">
        <f ca="1"/>
        <v>183.09230769230999</v>
      </c>
    </row>
    <row r="47" spans="1:9" x14ac:dyDescent="0.3">
      <c r="A47" s="64">
        <v>42780</v>
      </c>
      <c r="B47" s="59">
        <f ca="1">INDEX(DATA!T:T,MATCH($A47,DATA!A:A,0))</f>
        <v>8548.2457713638578</v>
      </c>
      <c r="C47" s="59">
        <f ca="1">INDEX(DATA!AG:AG,MATCH($A47,DATA!$A:$A,0))</f>
        <v>55.290912650451283</v>
      </c>
      <c r="D47" s="59">
        <f ca="1">INDEX(DATA!AJ:AJ,MATCH($A47,DATA!$A:$A,0))</f>
        <v>-194125217.13</v>
      </c>
      <c r="E47" s="59">
        <f ca="1">INDEX(DATA!AS:AS,MATCH($A47,DATA!$A:$A,0))</f>
        <v>75.739061059672224</v>
      </c>
      <c r="F47" s="59">
        <f ca="1">INDEX(DATA!AX:AX,MATCH($A47,DATA!$A:$A,0))</f>
        <v>174.58365384615718</v>
      </c>
      <c r="H47" s="64">
        <f ca="1"/>
        <v>42780</v>
      </c>
      <c r="I47">
        <f ca="1"/>
        <v>174.58365384615718</v>
      </c>
    </row>
    <row r="48" spans="1:9" x14ac:dyDescent="0.3">
      <c r="A48" s="64">
        <v>42781</v>
      </c>
      <c r="B48" s="59">
        <f ca="1">INDEX(DATA!T:T,MATCH($A48,DATA!A:A,0))</f>
        <v>8554.9317777039214</v>
      </c>
      <c r="C48" s="59">
        <f ca="1">INDEX(DATA!AG:AG,MATCH($A48,DATA!$A:$A,0))</f>
        <v>51.572099476877597</v>
      </c>
      <c r="D48" s="59">
        <f ca="1">INDEX(DATA!AJ:AJ,MATCH($A48,DATA!$A:$A,0))</f>
        <v>-222820212.33000001</v>
      </c>
      <c r="E48" s="59">
        <f ca="1">INDEX(DATA!AS:AS,MATCH($A48,DATA!$A:$A,0))</f>
        <v>65.882552384343143</v>
      </c>
      <c r="F48" s="59">
        <f ca="1">INDEX(DATA!AX:AX,MATCH($A48,DATA!$A:$A,0))</f>
        <v>163.45192307692378</v>
      </c>
      <c r="H48" s="64">
        <f ca="1"/>
        <v>42781</v>
      </c>
      <c r="I48">
        <f ca="1"/>
        <v>163.45192307692378</v>
      </c>
    </row>
    <row r="49" spans="1:9" x14ac:dyDescent="0.3">
      <c r="A49" s="64">
        <v>42782</v>
      </c>
      <c r="B49" s="59">
        <f ca="1">INDEX(DATA!T:T,MATCH($A49,DATA!A:A,0))</f>
        <v>8560.6310530543979</v>
      </c>
      <c r="C49" s="59">
        <f ca="1">INDEX(DATA!AG:AG,MATCH($A49,DATA!$A:$A,0))</f>
        <v>46.88006807841095</v>
      </c>
      <c r="D49" s="59">
        <f ca="1">INDEX(DATA!AJ:AJ,MATCH($A49,DATA!$A:$A,0))</f>
        <v>190286778.80000001</v>
      </c>
      <c r="E49" s="59">
        <f ca="1">INDEX(DATA!AS:AS,MATCH($A49,DATA!$A:$A,0))</f>
        <v>69.277442725483198</v>
      </c>
      <c r="F49" s="59">
        <f ca="1">INDEX(DATA!AX:AX,MATCH($A49,DATA!$A:$A,0))</f>
        <v>162.68717948718222</v>
      </c>
      <c r="H49" s="64">
        <f ca="1"/>
        <v>42782</v>
      </c>
      <c r="I49">
        <f ca="1"/>
        <v>162.68717948718222</v>
      </c>
    </row>
    <row r="50" spans="1:9" x14ac:dyDescent="0.3">
      <c r="A50" s="64">
        <v>42783</v>
      </c>
      <c r="B50" s="59">
        <f ca="1">INDEX(DATA!T:T,MATCH($A50,DATA!A:A,0))</f>
        <v>8572.6455798810675</v>
      </c>
      <c r="C50" s="59">
        <f ca="1">INDEX(DATA!AG:AG,MATCH($A50,DATA!$A:$A,0))</f>
        <v>43.489707853743916</v>
      </c>
      <c r="D50" s="59">
        <f ca="1">INDEX(DATA!AJ:AJ,MATCH($A50,DATA!$A:$A,0))</f>
        <v>307534778.72000003</v>
      </c>
      <c r="E50" s="59">
        <f ca="1">INDEX(DATA!AS:AS,MATCH($A50,DATA!$A:$A,0))</f>
        <v>71.758705332805363</v>
      </c>
      <c r="F50" s="59">
        <f ca="1">INDEX(DATA!AX:AX,MATCH($A50,DATA!$A:$A,0))</f>
        <v>154.49871794871979</v>
      </c>
      <c r="H50" s="64">
        <f ca="1"/>
        <v>42783</v>
      </c>
      <c r="I50">
        <f ca="1"/>
        <v>154.49871794871979</v>
      </c>
    </row>
    <row r="51" spans="1:9" x14ac:dyDescent="0.3">
      <c r="A51" s="64">
        <v>42784</v>
      </c>
      <c r="B51" s="59" t="e">
        <f ca="1">INDEX(DATA!T:T,MATCH($A51,DATA!A:A,0))</f>
        <v>#N/A</v>
      </c>
      <c r="C51" s="59" t="e">
        <f ca="1">INDEX(DATA!AG:AG,MATCH($A51,DATA!$A:$A,0))</f>
        <v>#N/A</v>
      </c>
      <c r="D51" s="59" t="e">
        <f ca="1">INDEX(DATA!AJ:AJ,MATCH($A51,DATA!$A:$A,0))</f>
        <v>#N/A</v>
      </c>
      <c r="E51" s="59" t="e">
        <f ca="1">INDEX(DATA!AS:AS,MATCH($A51,DATA!$A:$A,0))</f>
        <v>#N/A</v>
      </c>
      <c r="F51" s="59" t="e">
        <f ca="1">INDEX(DATA!AX:AX,MATCH($A51,DATA!$A:$A,0))</f>
        <v>#N/A</v>
      </c>
      <c r="H51" s="64">
        <f ca="1"/>
        <v>42784</v>
      </c>
      <c r="I51" t="e">
        <f ca="1"/>
        <v>#N/A</v>
      </c>
    </row>
    <row r="52" spans="1:9" x14ac:dyDescent="0.3">
      <c r="A52" s="64">
        <v>42785</v>
      </c>
      <c r="B52" s="59" t="e">
        <f ca="1">INDEX(DATA!T:T,MATCH($A52,DATA!A:A,0))</f>
        <v>#N/A</v>
      </c>
      <c r="C52" s="59" t="e">
        <f ca="1">INDEX(DATA!AG:AG,MATCH($A52,DATA!$A:$A,0))</f>
        <v>#N/A</v>
      </c>
      <c r="D52" s="59" t="e">
        <f ca="1">INDEX(DATA!AJ:AJ,MATCH($A52,DATA!$A:$A,0))</f>
        <v>#N/A</v>
      </c>
      <c r="E52" s="59" t="e">
        <f ca="1">INDEX(DATA!AS:AS,MATCH($A52,DATA!$A:$A,0))</f>
        <v>#N/A</v>
      </c>
      <c r="F52" s="59" t="e">
        <f ca="1">INDEX(DATA!AX:AX,MATCH($A52,DATA!$A:$A,0))</f>
        <v>#N/A</v>
      </c>
      <c r="H52" s="64">
        <f ca="1"/>
        <v>42785</v>
      </c>
      <c r="I52" t="e">
        <f ca="1"/>
        <v>#N/A</v>
      </c>
    </row>
    <row r="53" spans="1:9" x14ac:dyDescent="0.3">
      <c r="A53" s="64">
        <v>42786</v>
      </c>
      <c r="B53" s="59">
        <f ca="1">INDEX(DATA!T:T,MATCH($A53,DATA!A:A,0))</f>
        <v>8579.3779900254322</v>
      </c>
      <c r="C53" s="59">
        <f ca="1">INDEX(DATA!AG:AG,MATCH($A53,DATA!$A:$A,0))</f>
        <v>42.776999112880681</v>
      </c>
      <c r="D53" s="59">
        <f ca="1">INDEX(DATA!AJ:AJ,MATCH($A53,DATA!$A:$A,0))</f>
        <v>173030784.34999999</v>
      </c>
      <c r="E53" s="59">
        <f ca="1">INDEX(DATA!AS:AS,MATCH($A53,DATA!$A:$A,0))</f>
        <v>74.658808754917004</v>
      </c>
      <c r="F53" s="59">
        <f ca="1">INDEX(DATA!AX:AX,MATCH($A53,DATA!$A:$A,0))</f>
        <v>148.42403846154048</v>
      </c>
      <c r="H53" s="64">
        <f ca="1"/>
        <v>42786</v>
      </c>
      <c r="I53">
        <f ca="1"/>
        <v>148.42403846154048</v>
      </c>
    </row>
    <row r="54" spans="1:9" x14ac:dyDescent="0.3">
      <c r="A54" s="64">
        <v>42787</v>
      </c>
      <c r="B54" s="59">
        <f ca="1">INDEX(DATA!T:T,MATCH($A54,DATA!A:A,0))</f>
        <v>8587.0100391524611</v>
      </c>
      <c r="C54" s="59">
        <f ca="1">INDEX(DATA!AG:AG,MATCH($A54,DATA!$A:$A,0))</f>
        <v>41.53826320746716</v>
      </c>
      <c r="D54" s="59">
        <f ca="1">INDEX(DATA!AJ:AJ,MATCH($A54,DATA!$A:$A,0))</f>
        <v>181099799.18000001</v>
      </c>
      <c r="E54" s="59">
        <f ca="1">INDEX(DATA!AS:AS,MATCH($A54,DATA!$A:$A,0))</f>
        <v>75.982244232815489</v>
      </c>
      <c r="F54" s="59">
        <f ca="1">INDEX(DATA!AX:AX,MATCH($A54,DATA!$A:$A,0))</f>
        <v>142.81314102564102</v>
      </c>
      <c r="H54" s="64">
        <f ca="1"/>
        <v>42787</v>
      </c>
      <c r="I54">
        <f ca="1"/>
        <v>142.81314102564102</v>
      </c>
    </row>
    <row r="55" spans="1:9" x14ac:dyDescent="0.3">
      <c r="A55" s="64">
        <v>42788</v>
      </c>
      <c r="B55" s="59">
        <f ca="1">INDEX(DATA!T:T,MATCH($A55,DATA!A:A,0))</f>
        <v>8598.2693795190935</v>
      </c>
      <c r="C55" s="59">
        <f ca="1">INDEX(DATA!AG:AG,MATCH($A55,DATA!$A:$A,0))</f>
        <v>40.31379027915591</v>
      </c>
      <c r="D55" s="59">
        <f ca="1">INDEX(DATA!AJ:AJ,MATCH($A55,DATA!$A:$A,0))</f>
        <v>254686822.28999999</v>
      </c>
      <c r="E55" s="59">
        <f ca="1">INDEX(DATA!AS:AS,MATCH($A55,DATA!$A:$A,0))</f>
        <v>76.848045935395618</v>
      </c>
      <c r="F55" s="59">
        <f ca="1">INDEX(DATA!AX:AX,MATCH($A55,DATA!$A:$A,0))</f>
        <v>133.52756410256552</v>
      </c>
      <c r="H55" s="64">
        <f ca="1"/>
        <v>42788</v>
      </c>
      <c r="I55">
        <f ca="1"/>
        <v>133.52756410256552</v>
      </c>
    </row>
    <row r="56" spans="1:9" x14ac:dyDescent="0.3">
      <c r="A56" s="64">
        <v>42789</v>
      </c>
      <c r="B56" s="59">
        <f ca="1">INDEX(DATA!T:T,MATCH($A56,DATA!A:A,0))</f>
        <v>8615.0005010841905</v>
      </c>
      <c r="C56" s="59">
        <f ca="1">INDEX(DATA!AG:AG,MATCH($A56,DATA!$A:$A,0))</f>
        <v>39.565724677556318</v>
      </c>
      <c r="D56" s="59">
        <f ca="1">INDEX(DATA!AJ:AJ,MATCH($A56,DATA!$A:$A,0))</f>
        <v>388882862.73000002</v>
      </c>
      <c r="E56" s="59">
        <f ca="1">INDEX(DATA!AS:AS,MATCH($A56,DATA!$A:$A,0))</f>
        <v>77.427639087181888</v>
      </c>
      <c r="F56" s="59">
        <f ca="1">INDEX(DATA!AX:AX,MATCH($A56,DATA!$A:$A,0))</f>
        <v>126.96730769230635</v>
      </c>
      <c r="H56" s="64">
        <f ca="1"/>
        <v>42789</v>
      </c>
      <c r="I56">
        <f ca="1"/>
        <v>126.96730769230635</v>
      </c>
    </row>
    <row r="57" spans="1:9" x14ac:dyDescent="0.3">
      <c r="A57" s="64">
        <v>42790</v>
      </c>
      <c r="B57" s="59" t="e">
        <f ca="1">INDEX(DATA!T:T,MATCH($A57,DATA!A:A,0))</f>
        <v>#N/A</v>
      </c>
      <c r="C57" s="59" t="e">
        <f ca="1">INDEX(DATA!AG:AG,MATCH($A57,DATA!$A:$A,0))</f>
        <v>#N/A</v>
      </c>
      <c r="D57" s="59" t="e">
        <f ca="1">INDEX(DATA!AJ:AJ,MATCH($A57,DATA!$A:$A,0))</f>
        <v>#N/A</v>
      </c>
      <c r="E57" s="59" t="e">
        <f ca="1">INDEX(DATA!AS:AS,MATCH($A57,DATA!$A:$A,0))</f>
        <v>#N/A</v>
      </c>
      <c r="F57" s="59" t="e">
        <f ca="1">INDEX(DATA!AX:AX,MATCH($A57,DATA!$A:$A,0))</f>
        <v>#N/A</v>
      </c>
      <c r="H57" s="64">
        <f ca="1"/>
        <v>42790</v>
      </c>
      <c r="I57" t="e">
        <f ca="1"/>
        <v>#N/A</v>
      </c>
    </row>
    <row r="58" spans="1:9" x14ac:dyDescent="0.3">
      <c r="A58" s="64">
        <v>42791</v>
      </c>
      <c r="B58" s="59" t="e">
        <f ca="1">INDEX(DATA!T:T,MATCH($A58,DATA!A:A,0))</f>
        <v>#N/A</v>
      </c>
      <c r="C58" s="59" t="e">
        <f ca="1">INDEX(DATA!AG:AG,MATCH($A58,DATA!$A:$A,0))</f>
        <v>#N/A</v>
      </c>
      <c r="D58" s="59" t="e">
        <f ca="1">INDEX(DATA!AJ:AJ,MATCH($A58,DATA!$A:$A,0))</f>
        <v>#N/A</v>
      </c>
      <c r="E58" s="59" t="e">
        <f ca="1">INDEX(DATA!AS:AS,MATCH($A58,DATA!$A:$A,0))</f>
        <v>#N/A</v>
      </c>
      <c r="F58" s="59" t="e">
        <f ca="1">INDEX(DATA!AX:AX,MATCH($A58,DATA!$A:$A,0))</f>
        <v>#N/A</v>
      </c>
      <c r="H58" s="64">
        <f ca="1"/>
        <v>42791</v>
      </c>
      <c r="I58" t="e">
        <f ca="1"/>
        <v>#N/A</v>
      </c>
    </row>
    <row r="59" spans="1:9" x14ac:dyDescent="0.3">
      <c r="A59" s="64">
        <v>42792</v>
      </c>
      <c r="B59" s="59" t="e">
        <f ca="1">INDEX(DATA!T:T,MATCH($A59,DATA!A:A,0))</f>
        <v>#N/A</v>
      </c>
      <c r="C59" s="59" t="e">
        <f ca="1">INDEX(DATA!AG:AG,MATCH($A59,DATA!$A:$A,0))</f>
        <v>#N/A</v>
      </c>
      <c r="D59" s="59" t="e">
        <f ca="1">INDEX(DATA!AJ:AJ,MATCH($A59,DATA!$A:$A,0))</f>
        <v>#N/A</v>
      </c>
      <c r="E59" s="59" t="e">
        <f ca="1">INDEX(DATA!AS:AS,MATCH($A59,DATA!$A:$A,0))</f>
        <v>#N/A</v>
      </c>
      <c r="F59" s="59" t="e">
        <f ca="1">INDEX(DATA!AX:AX,MATCH($A59,DATA!$A:$A,0))</f>
        <v>#N/A</v>
      </c>
      <c r="H59" s="64">
        <f ca="1"/>
        <v>42792</v>
      </c>
      <c r="I59" t="e">
        <f ca="1"/>
        <v>#N/A</v>
      </c>
    </row>
    <row r="60" spans="1:9" x14ac:dyDescent="0.3">
      <c r="A60" s="64">
        <v>42793</v>
      </c>
      <c r="B60" s="59">
        <f ca="1">INDEX(DATA!T:T,MATCH($A60,DATA!A:A,0))</f>
        <v>8621.9632216892587</v>
      </c>
      <c r="C60" s="59">
        <f ca="1">INDEX(DATA!AG:AG,MATCH($A60,DATA!$A:$A,0))</f>
        <v>36.81006632010353</v>
      </c>
      <c r="D60" s="59">
        <f ca="1">INDEX(DATA!AJ:AJ,MATCH($A60,DATA!$A:$A,0))</f>
        <v>-195838104.97</v>
      </c>
      <c r="E60" s="59">
        <f ca="1">INDEX(DATA!AS:AS,MATCH($A60,DATA!$A:$A,0))</f>
        <v>70.931810643173947</v>
      </c>
      <c r="F60" s="59">
        <f ca="1">INDEX(DATA!AX:AX,MATCH($A60,DATA!$A:$A,0))</f>
        <v>119.15480769230635</v>
      </c>
      <c r="H60" s="64">
        <f ca="1"/>
        <v>42793</v>
      </c>
      <c r="I60">
        <f ca="1"/>
        <v>119.15480769230635</v>
      </c>
    </row>
    <row r="61" spans="1:9" x14ac:dyDescent="0.3">
      <c r="A61" s="64">
        <v>42794</v>
      </c>
      <c r="B61" s="59">
        <f ca="1">INDEX(DATA!T:T,MATCH($A61,DATA!A:A,0))</f>
        <v>8631.2310248161029</v>
      </c>
      <c r="C61" s="59">
        <f ca="1">INDEX(DATA!AG:AG,MATCH($A61,DATA!$A:$A,0))</f>
        <v>34.788748936027716</v>
      </c>
      <c r="D61" s="59">
        <f ca="1">INDEX(DATA!AJ:AJ,MATCH($A61,DATA!$A:$A,0))</f>
        <v>-302714089.97000003</v>
      </c>
      <c r="E61" s="59">
        <f ca="1">INDEX(DATA!AS:AS,MATCH($A61,DATA!$A:$A,0))</f>
        <v>68.460564359187842</v>
      </c>
      <c r="F61" s="59">
        <f ca="1">INDEX(DATA!AX:AX,MATCH($A61,DATA!$A:$A,0))</f>
        <v>110.49198717948639</v>
      </c>
      <c r="H61" s="64">
        <f ca="1"/>
        <v>42794</v>
      </c>
      <c r="I61">
        <f ca="1"/>
        <v>110.49198717948639</v>
      </c>
    </row>
    <row r="62" spans="1:9" x14ac:dyDescent="0.3">
      <c r="A62" s="64">
        <v>42795</v>
      </c>
      <c r="B62" s="59">
        <f ca="1">INDEX(DATA!T:T,MATCH($A62,DATA!A:A,0))</f>
        <v>8638.4961636661737</v>
      </c>
      <c r="C62" s="59">
        <f ca="1">INDEX(DATA!AG:AG,MATCH($A62,DATA!$A:$A,0))</f>
        <v>34.451409698497876</v>
      </c>
      <c r="D62" s="59">
        <f ca="1">INDEX(DATA!AJ:AJ,MATCH($A62,DATA!$A:$A,0))</f>
        <v>212337910.11000001</v>
      </c>
      <c r="E62" s="59">
        <f ca="1">INDEX(DATA!AS:AS,MATCH($A62,DATA!$A:$A,0))</f>
        <v>72.460697785475276</v>
      </c>
      <c r="F62" s="59">
        <f ca="1">INDEX(DATA!AX:AX,MATCH($A62,DATA!$A:$A,0))</f>
        <v>100.2391025641009</v>
      </c>
      <c r="H62" s="64">
        <f ca="1"/>
        <v>42795</v>
      </c>
      <c r="I62">
        <f ca="1"/>
        <v>100.2391025641009</v>
      </c>
    </row>
    <row r="63" spans="1:9" x14ac:dyDescent="0.3">
      <c r="A63" s="64">
        <v>42796</v>
      </c>
      <c r="B63" s="59">
        <f ca="1">INDEX(DATA!T:T,MATCH($A63,DATA!A:A,0))</f>
        <v>8645.5705940735479</v>
      </c>
      <c r="C63" s="59">
        <f ca="1">INDEX(DATA!AG:AG,MATCH($A63,DATA!$A:$A,0))</f>
        <v>33.943035018473957</v>
      </c>
      <c r="D63" s="59">
        <f ca="1">INDEX(DATA!AJ:AJ,MATCH($A63,DATA!$A:$A,0))</f>
        <v>-225599082.30000001</v>
      </c>
      <c r="E63" s="59">
        <f ca="1">INDEX(DATA!AS:AS,MATCH($A63,DATA!$A:$A,0))</f>
        <v>66.173448821612766</v>
      </c>
      <c r="F63" s="59">
        <f ca="1">INDEX(DATA!AX:AX,MATCH($A63,DATA!$A:$A,0))</f>
        <v>88.582692307689285</v>
      </c>
      <c r="H63" s="64">
        <f ca="1"/>
        <v>42796</v>
      </c>
      <c r="I63">
        <f ca="1"/>
        <v>88.582692307689285</v>
      </c>
    </row>
    <row r="64" spans="1:9" x14ac:dyDescent="0.3">
      <c r="A64" s="64">
        <v>42797</v>
      </c>
      <c r="B64" s="59">
        <f ca="1">INDEX(DATA!T:T,MATCH($A64,DATA!A:A,0))</f>
        <v>8651.013770341433</v>
      </c>
      <c r="C64" s="59">
        <f ca="1">INDEX(DATA!AG:AG,MATCH($A64,DATA!$A:$A,0))</f>
        <v>31.964210866509216</v>
      </c>
      <c r="D64" s="59">
        <f ca="1">INDEX(DATA!AJ:AJ,MATCH($A64,DATA!$A:$A,0))</f>
        <v>-208907087.72999999</v>
      </c>
      <c r="E64" s="59">
        <f ca="1">INDEX(DATA!AS:AS,MATCH($A64,DATA!$A:$A,0))</f>
        <v>65.87935546289161</v>
      </c>
      <c r="F64" s="59">
        <f ca="1">INDEX(DATA!AX:AX,MATCH($A64,DATA!$A:$A,0))</f>
        <v>81.132371794870778</v>
      </c>
      <c r="H64" s="64">
        <f ca="1"/>
        <v>42797</v>
      </c>
      <c r="I64">
        <f ca="1"/>
        <v>81.132371794870778</v>
      </c>
    </row>
    <row r="65" spans="1:9" x14ac:dyDescent="0.3">
      <c r="A65" s="64">
        <v>42798</v>
      </c>
      <c r="B65" s="59" t="e">
        <f ca="1">INDEX(DATA!T:T,MATCH($A65,DATA!A:A,0))</f>
        <v>#N/A</v>
      </c>
      <c r="C65" s="59" t="e">
        <f ca="1">INDEX(DATA!AG:AG,MATCH($A65,DATA!$A:$A,0))</f>
        <v>#N/A</v>
      </c>
      <c r="D65" s="59" t="e">
        <f ca="1">INDEX(DATA!AJ:AJ,MATCH($A65,DATA!$A:$A,0))</f>
        <v>#N/A</v>
      </c>
      <c r="E65" s="59" t="e">
        <f ca="1">INDEX(DATA!AS:AS,MATCH($A65,DATA!$A:$A,0))</f>
        <v>#N/A</v>
      </c>
      <c r="F65" s="59" t="e">
        <f ca="1">INDEX(DATA!AX:AX,MATCH($A65,DATA!$A:$A,0))</f>
        <v>#N/A</v>
      </c>
      <c r="H65" s="64">
        <f ca="1"/>
        <v>42798</v>
      </c>
      <c r="I65" t="e">
        <f ca="1"/>
        <v>#N/A</v>
      </c>
    </row>
    <row r="66" spans="1:9" x14ac:dyDescent="0.3">
      <c r="A66" s="64">
        <v>42799</v>
      </c>
      <c r="B66" s="59" t="e">
        <f ca="1">INDEX(DATA!T:T,MATCH($A66,DATA!A:A,0))</f>
        <v>#N/A</v>
      </c>
      <c r="C66" s="59" t="e">
        <f ca="1">INDEX(DATA!AG:AG,MATCH($A66,DATA!$A:$A,0))</f>
        <v>#N/A</v>
      </c>
      <c r="D66" s="59" t="e">
        <f ca="1">INDEX(DATA!AJ:AJ,MATCH($A66,DATA!$A:$A,0))</f>
        <v>#N/A</v>
      </c>
      <c r="E66" s="59" t="e">
        <f ca="1">INDEX(DATA!AS:AS,MATCH($A66,DATA!$A:$A,0))</f>
        <v>#N/A</v>
      </c>
      <c r="F66" s="59" t="e">
        <f ca="1">INDEX(DATA!AX:AX,MATCH($A66,DATA!$A:$A,0))</f>
        <v>#N/A</v>
      </c>
      <c r="H66" s="64">
        <f ca="1"/>
        <v>42799</v>
      </c>
      <c r="I66" t="e">
        <f ca="1"/>
        <v>#N/A</v>
      </c>
    </row>
    <row r="67" spans="1:9" x14ac:dyDescent="0.3">
      <c r="A67" s="64">
        <v>42800</v>
      </c>
      <c r="B67" s="59">
        <f ca="1">INDEX(DATA!T:T,MATCH($A67,DATA!A:A,0))</f>
        <v>8656.6581223787125</v>
      </c>
      <c r="C67" s="59">
        <f ca="1">INDEX(DATA!AG:AG,MATCH($A67,DATA!$A:$A,0))</f>
        <v>30.996569697170852</v>
      </c>
      <c r="D67" s="59">
        <f ca="1">INDEX(DATA!AJ:AJ,MATCH($A67,DATA!$A:$A,0))</f>
        <v>180203903.88</v>
      </c>
      <c r="E67" s="59">
        <f ca="1">INDEX(DATA!AS:AS,MATCH($A67,DATA!$A:$A,0))</f>
        <v>70.157746535710899</v>
      </c>
      <c r="F67" s="59">
        <f ca="1">INDEX(DATA!AX:AX,MATCH($A67,DATA!$A:$A,0))</f>
        <v>87.155128205129586</v>
      </c>
      <c r="H67" s="64">
        <f ca="1"/>
        <v>42800</v>
      </c>
      <c r="I67">
        <f ca="1"/>
        <v>87.155128205129586</v>
      </c>
    </row>
    <row r="68" spans="1:9" x14ac:dyDescent="0.3">
      <c r="A68" s="64">
        <v>42801</v>
      </c>
      <c r="B68" s="59">
        <f ca="1">INDEX(DATA!T:T,MATCH($A68,DATA!A:A,0))</f>
        <v>8662.1275517126105</v>
      </c>
      <c r="C68" s="59">
        <f ca="1">INDEX(DATA!AG:AG,MATCH($A68,DATA!$A:$A,0))</f>
        <v>30.546840255726345</v>
      </c>
      <c r="D68" s="59">
        <f ca="1">INDEX(DATA!AJ:AJ,MATCH($A68,DATA!$A:$A,0))</f>
        <v>-178819082.77000001</v>
      </c>
      <c r="E68" s="59">
        <f ca="1">INDEX(DATA!AS:AS,MATCH($A68,DATA!$A:$A,0))</f>
        <v>67.856557258952051</v>
      </c>
      <c r="F68" s="59">
        <f ca="1">INDEX(DATA!AX:AX,MATCH($A68,DATA!$A:$A,0))</f>
        <v>89.474358974359347</v>
      </c>
      <c r="H68" s="64">
        <f ca="1"/>
        <v>42801</v>
      </c>
      <c r="I68">
        <f ca="1"/>
        <v>89.474358974359347</v>
      </c>
    </row>
    <row r="69" spans="1:9" x14ac:dyDescent="0.3">
      <c r="A69" s="64">
        <v>42802</v>
      </c>
      <c r="B69" s="59">
        <f ca="1">INDEX(DATA!T:T,MATCH($A69,DATA!A:A,0))</f>
        <v>8667.0062138156154</v>
      </c>
      <c r="C69" s="59">
        <f ca="1">INDEX(DATA!AG:AG,MATCH($A69,DATA!$A:$A,0))</f>
        <v>32.811881362038491</v>
      </c>
      <c r="D69" s="59">
        <f ca="1">INDEX(DATA!AJ:AJ,MATCH($A69,DATA!$A:$A,0))</f>
        <v>-183317069.31</v>
      </c>
      <c r="E69" s="59">
        <f ca="1">INDEX(DATA!AS:AS,MATCH($A69,DATA!$A:$A,0))</f>
        <v>64.734042062650957</v>
      </c>
      <c r="F69" s="59">
        <f ca="1">INDEX(DATA!AX:AX,MATCH($A69,DATA!$A:$A,0))</f>
        <v>86.81089743589655</v>
      </c>
      <c r="H69" s="64">
        <f ca="1"/>
        <v>42802</v>
      </c>
      <c r="I69">
        <f ca="1"/>
        <v>86.81089743589655</v>
      </c>
    </row>
    <row r="70" spans="1:9" x14ac:dyDescent="0.3">
      <c r="A70" s="64">
        <v>42803</v>
      </c>
      <c r="B70" s="59">
        <f ca="1">INDEX(DATA!T:T,MATCH($A70,DATA!A:A,0))</f>
        <v>8671.5367109775507</v>
      </c>
      <c r="C70" s="59">
        <f ca="1">INDEX(DATA!AG:AG,MATCH($A70,DATA!$A:$A,0))</f>
        <v>35.917518119124644</v>
      </c>
      <c r="D70" s="59">
        <f ca="1">INDEX(DATA!AJ:AJ,MATCH($A70,DATA!$A:$A,0))</f>
        <v>176818926.38999999</v>
      </c>
      <c r="E70" s="59">
        <f ca="1">INDEX(DATA!AS:AS,MATCH($A70,DATA!$A:$A,0))</f>
        <v>64.941602609773312</v>
      </c>
      <c r="F70" s="59">
        <f ca="1">INDEX(DATA!AX:AX,MATCH($A70,DATA!$A:$A,0))</f>
        <v>76.728846153846462</v>
      </c>
      <c r="H70" s="64">
        <f ca="1"/>
        <v>42803</v>
      </c>
      <c r="I70">
        <f ca="1"/>
        <v>76.728846153846462</v>
      </c>
    </row>
    <row r="71" spans="1:9" x14ac:dyDescent="0.3">
      <c r="A71" s="64">
        <v>42804</v>
      </c>
      <c r="B71" s="59">
        <f ca="1">INDEX(DATA!T:T,MATCH($A71,DATA!A:A,0))</f>
        <v>8675.65382085481</v>
      </c>
      <c r="C71" s="59">
        <f ca="1">INDEX(DATA!AG:AG,MATCH($A71,DATA!$A:$A,0))</f>
        <v>36.850157427109018</v>
      </c>
      <c r="D71" s="59">
        <f ca="1">INDEX(DATA!AJ:AJ,MATCH($A71,DATA!$A:$A,0))</f>
        <v>157428931.84</v>
      </c>
      <c r="E71" s="59">
        <f ca="1">INDEX(DATA!AS:AS,MATCH($A71,DATA!$A:$A,0))</f>
        <v>65.552149633469497</v>
      </c>
      <c r="F71" s="59">
        <f ca="1">INDEX(DATA!AX:AX,MATCH($A71,DATA!$A:$A,0))</f>
        <v>70.563461538462434</v>
      </c>
      <c r="H71" s="64">
        <f ca="1"/>
        <v>42804</v>
      </c>
      <c r="I71">
        <f ca="1"/>
        <v>70.563461538462434</v>
      </c>
    </row>
    <row r="72" spans="1:9" x14ac:dyDescent="0.3">
      <c r="A72" s="64">
        <v>42805</v>
      </c>
      <c r="B72" s="59" t="e">
        <f ca="1">INDEX(DATA!T:T,MATCH($A72,DATA!A:A,0))</f>
        <v>#N/A</v>
      </c>
      <c r="C72" s="59" t="e">
        <f ca="1">INDEX(DATA!AG:AG,MATCH($A72,DATA!$A:$A,0))</f>
        <v>#N/A</v>
      </c>
      <c r="D72" s="59" t="e">
        <f ca="1">INDEX(DATA!AJ:AJ,MATCH($A72,DATA!$A:$A,0))</f>
        <v>#N/A</v>
      </c>
      <c r="E72" s="59" t="e">
        <f ca="1">INDEX(DATA!AS:AS,MATCH($A72,DATA!$A:$A,0))</f>
        <v>#N/A</v>
      </c>
      <c r="F72" s="59" t="e">
        <f ca="1">INDEX(DATA!AX:AX,MATCH($A72,DATA!$A:$A,0))</f>
        <v>#N/A</v>
      </c>
      <c r="H72" s="64">
        <f ca="1"/>
        <v>42805</v>
      </c>
      <c r="I72" t="e">
        <f ca="1"/>
        <v>#N/A</v>
      </c>
    </row>
    <row r="73" spans="1:9" x14ac:dyDescent="0.3">
      <c r="A73" s="64">
        <v>42806</v>
      </c>
      <c r="B73" s="59" t="e">
        <f ca="1">INDEX(DATA!T:T,MATCH($A73,DATA!A:A,0))</f>
        <v>#N/A</v>
      </c>
      <c r="C73" s="59" t="e">
        <f ca="1">INDEX(DATA!AG:AG,MATCH($A73,DATA!$A:$A,0))</f>
        <v>#N/A</v>
      </c>
      <c r="D73" s="59" t="e">
        <f ca="1">INDEX(DATA!AJ:AJ,MATCH($A73,DATA!$A:$A,0))</f>
        <v>#N/A</v>
      </c>
      <c r="E73" s="59" t="e">
        <f ca="1">INDEX(DATA!AS:AS,MATCH($A73,DATA!$A:$A,0))</f>
        <v>#N/A</v>
      </c>
      <c r="F73" s="59" t="e">
        <f ca="1">INDEX(DATA!AX:AX,MATCH($A73,DATA!$A:$A,0))</f>
        <v>#N/A</v>
      </c>
      <c r="H73" s="64">
        <f ca="1"/>
        <v>42806</v>
      </c>
      <c r="I73" t="e">
        <f ca="1"/>
        <v>#N/A</v>
      </c>
    </row>
    <row r="74" spans="1:9" x14ac:dyDescent="0.3">
      <c r="A74" s="64">
        <v>42807</v>
      </c>
      <c r="B74" s="59" t="e">
        <f ca="1">INDEX(DATA!T:T,MATCH($A74,DATA!A:A,0))</f>
        <v>#N/A</v>
      </c>
      <c r="C74" s="59" t="e">
        <f ca="1">INDEX(DATA!AG:AG,MATCH($A74,DATA!$A:$A,0))</f>
        <v>#N/A</v>
      </c>
      <c r="D74" s="59" t="e">
        <f ca="1">INDEX(DATA!AJ:AJ,MATCH($A74,DATA!$A:$A,0))</f>
        <v>#N/A</v>
      </c>
      <c r="E74" s="59" t="e">
        <f ca="1">INDEX(DATA!AS:AS,MATCH($A74,DATA!$A:$A,0))</f>
        <v>#N/A</v>
      </c>
      <c r="F74" s="59" t="e">
        <f ca="1">INDEX(DATA!AX:AX,MATCH($A74,DATA!$A:$A,0))</f>
        <v>#N/A</v>
      </c>
      <c r="H74" s="64">
        <f ca="1"/>
        <v>42807</v>
      </c>
      <c r="I74" t="e">
        <f ca="1"/>
        <v>#N/A</v>
      </c>
    </row>
    <row r="75" spans="1:9" x14ac:dyDescent="0.3">
      <c r="A75" s="64">
        <v>42808</v>
      </c>
      <c r="B75" s="59">
        <f ca="1">INDEX(DATA!T:T,MATCH($A75,DATA!A:A,0))</f>
        <v>8686.6869218426855</v>
      </c>
      <c r="C75" s="59">
        <f ca="1">INDEX(DATA!AG:AG,MATCH($A75,DATA!$A:$A,0))</f>
        <v>37.707418109458942</v>
      </c>
      <c r="D75" s="59">
        <f ca="1">INDEX(DATA!AJ:AJ,MATCH($A75,DATA!$A:$A,0))</f>
        <v>278735939.24000001</v>
      </c>
      <c r="E75" s="59">
        <f ca="1">INDEX(DATA!AS:AS,MATCH($A75,DATA!$A:$A,0))</f>
        <v>75.014203528497504</v>
      </c>
      <c r="F75" s="59">
        <f ca="1">INDEX(DATA!AX:AX,MATCH($A75,DATA!$A:$A,0))</f>
        <v>70.337820512821054</v>
      </c>
      <c r="H75" s="64">
        <f ca="1"/>
        <v>42808</v>
      </c>
      <c r="I75">
        <f ca="1"/>
        <v>70.337820512821054</v>
      </c>
    </row>
    <row r="76" spans="1:9" x14ac:dyDescent="0.3">
      <c r="A76" s="64">
        <v>42809</v>
      </c>
      <c r="B76" s="59">
        <f ca="1">INDEX(DATA!T:T,MATCH($A76,DATA!A:A,0))</f>
        <v>8695.9962592595439</v>
      </c>
      <c r="C76" s="59">
        <f ca="1">INDEX(DATA!AG:AG,MATCH($A76,DATA!$A:$A,0))</f>
        <v>38.899233421729612</v>
      </c>
      <c r="D76" s="59">
        <f ca="1">INDEX(DATA!AJ:AJ,MATCH($A76,DATA!$A:$A,0))</f>
        <v>-248024036.05000001</v>
      </c>
      <c r="E76" s="59">
        <f ca="1">INDEX(DATA!AS:AS,MATCH($A76,DATA!$A:$A,0))</f>
        <v>74.695345930751586</v>
      </c>
      <c r="F76" s="59">
        <f ca="1">INDEX(DATA!AX:AX,MATCH($A76,DATA!$A:$A,0))</f>
        <v>69.221153846156085</v>
      </c>
      <c r="H76" s="64">
        <f ca="1"/>
        <v>42809</v>
      </c>
      <c r="I76">
        <f ca="1"/>
        <v>69.221153846156085</v>
      </c>
    </row>
    <row r="77" spans="1:9" x14ac:dyDescent="0.3">
      <c r="A77" s="64">
        <v>42810</v>
      </c>
      <c r="B77" s="59">
        <f ca="1">INDEX(DATA!T:T,MATCH($A77,DATA!A:A,0))</f>
        <v>8704.8675261066619</v>
      </c>
      <c r="C77" s="59">
        <f ca="1">INDEX(DATA!AG:AG,MATCH($A77,DATA!$A:$A,0))</f>
        <v>40.116731408155317</v>
      </c>
      <c r="D77" s="59">
        <f ca="1">INDEX(DATA!AJ:AJ,MATCH($A77,DATA!$A:$A,0))</f>
        <v>215104991.53</v>
      </c>
      <c r="E77" s="59">
        <f ca="1">INDEX(DATA!AS:AS,MATCH($A77,DATA!$A:$A,0))</f>
        <v>77.868207226394645</v>
      </c>
      <c r="F77" s="59">
        <f ca="1">INDEX(DATA!AX:AX,MATCH($A77,DATA!$A:$A,0))</f>
        <v>77.07435897436153</v>
      </c>
      <c r="H77" s="64">
        <f ca="1"/>
        <v>42810</v>
      </c>
      <c r="I77">
        <f ca="1"/>
        <v>77.07435897436153</v>
      </c>
    </row>
    <row r="78" spans="1:9" x14ac:dyDescent="0.3">
      <c r="A78" s="64">
        <v>42811</v>
      </c>
      <c r="B78" s="59">
        <f ca="1">INDEX(DATA!T:T,MATCH($A78,DATA!A:A,0))</f>
        <v>8717.2516430965297</v>
      </c>
      <c r="C78" s="59">
        <f ca="1">INDEX(DATA!AG:AG,MATCH($A78,DATA!$A:$A,0))</f>
        <v>41.341353158001489</v>
      </c>
      <c r="D78" s="59">
        <f ca="1">INDEX(DATA!AJ:AJ,MATCH($A78,DATA!$A:$A,0))</f>
        <v>295563037.41000003</v>
      </c>
      <c r="E78" s="59">
        <f ca="1">INDEX(DATA!AS:AS,MATCH($A78,DATA!$A:$A,0))</f>
        <v>78.140248679625401</v>
      </c>
      <c r="F78" s="59">
        <f ca="1">INDEX(DATA!AX:AX,MATCH($A78,DATA!$A:$A,0))</f>
        <v>85.377884615387302</v>
      </c>
      <c r="H78" s="64">
        <f ca="1"/>
        <v>42811</v>
      </c>
      <c r="I78">
        <f ca="1"/>
        <v>85.377884615387302</v>
      </c>
    </row>
    <row r="79" spans="1:9" x14ac:dyDescent="0.3">
      <c r="A79" s="64">
        <v>42812</v>
      </c>
      <c r="B79" s="59" t="e">
        <f ca="1">INDEX(DATA!T:T,MATCH($A79,DATA!A:A,0))</f>
        <v>#N/A</v>
      </c>
      <c r="C79" s="59" t="e">
        <f ca="1">INDEX(DATA!AG:AG,MATCH($A79,DATA!$A:$A,0))</f>
        <v>#N/A</v>
      </c>
      <c r="D79" s="59" t="e">
        <f ca="1">INDEX(DATA!AJ:AJ,MATCH($A79,DATA!$A:$A,0))</f>
        <v>#N/A</v>
      </c>
      <c r="E79" s="59" t="e">
        <f ca="1">INDEX(DATA!AS:AS,MATCH($A79,DATA!$A:$A,0))</f>
        <v>#N/A</v>
      </c>
      <c r="F79" s="59" t="e">
        <f ca="1">INDEX(DATA!AX:AX,MATCH($A79,DATA!$A:$A,0))</f>
        <v>#N/A</v>
      </c>
      <c r="H79" s="64">
        <f ca="1"/>
        <v>42812</v>
      </c>
      <c r="I79" t="e">
        <f ca="1"/>
        <v>#N/A</v>
      </c>
    </row>
    <row r="80" spans="1:9" x14ac:dyDescent="0.3">
      <c r="A80" s="64">
        <v>42813</v>
      </c>
      <c r="B80" s="59" t="e">
        <f ca="1">INDEX(DATA!T:T,MATCH($A80,DATA!A:A,0))</f>
        <v>#N/A</v>
      </c>
      <c r="C80" s="59" t="e">
        <f ca="1">INDEX(DATA!AG:AG,MATCH($A80,DATA!$A:$A,0))</f>
        <v>#N/A</v>
      </c>
      <c r="D80" s="59" t="e">
        <f ca="1">INDEX(DATA!AJ:AJ,MATCH($A80,DATA!$A:$A,0))</f>
        <v>#N/A</v>
      </c>
      <c r="E80" s="59" t="e">
        <f ca="1">INDEX(DATA!AS:AS,MATCH($A80,DATA!$A:$A,0))</f>
        <v>#N/A</v>
      </c>
      <c r="F80" s="59" t="e">
        <f ca="1">INDEX(DATA!AX:AX,MATCH($A80,DATA!$A:$A,0))</f>
        <v>#N/A</v>
      </c>
      <c r="H80" s="64">
        <f ca="1"/>
        <v>42813</v>
      </c>
      <c r="I80" t="e">
        <f ca="1"/>
        <v>#N/A</v>
      </c>
    </row>
    <row r="81" spans="1:9" x14ac:dyDescent="0.3">
      <c r="A81" s="64">
        <v>42814</v>
      </c>
      <c r="B81" s="59">
        <f ca="1">INDEX(DATA!T:T,MATCH($A81,DATA!A:A,0))</f>
        <v>8729.6701897437524</v>
      </c>
      <c r="C81" s="59">
        <f ca="1">INDEX(DATA!AG:AG,MATCH($A81,DATA!$A:$A,0))</f>
        <v>44.359428941657022</v>
      </c>
      <c r="D81" s="59">
        <f ca="1">INDEX(DATA!AJ:AJ,MATCH($A81,DATA!$A:$A,0))</f>
        <v>-342386915.98000002</v>
      </c>
      <c r="E81" s="59">
        <f ca="1">INDEX(DATA!AS:AS,MATCH($A81,DATA!$A:$A,0))</f>
        <v>73.082242039915883</v>
      </c>
      <c r="F81" s="59">
        <f ca="1">INDEX(DATA!AX:AX,MATCH($A81,DATA!$A:$A,0))</f>
        <v>86.703846153848644</v>
      </c>
      <c r="H81" s="64">
        <f ca="1"/>
        <v>42814</v>
      </c>
      <c r="I81">
        <f ca="1"/>
        <v>86.703846153848644</v>
      </c>
    </row>
    <row r="82" spans="1:9" x14ac:dyDescent="0.3">
      <c r="A82" s="64">
        <v>42815</v>
      </c>
      <c r="B82" s="59">
        <f ca="1">INDEX(DATA!T:T,MATCH($A82,DATA!A:A,0))</f>
        <v>8738.0741650124201</v>
      </c>
      <c r="C82" s="59">
        <f ca="1">INDEX(DATA!AG:AG,MATCH($A82,DATA!$A:$A,0))</f>
        <v>47.045764077195898</v>
      </c>
      <c r="D82" s="59">
        <f ca="1">INDEX(DATA!AJ:AJ,MATCH($A82,DATA!$A:$A,0))</f>
        <v>-255386877.52000001</v>
      </c>
      <c r="E82" s="59">
        <f ca="1">INDEX(DATA!AS:AS,MATCH($A82,DATA!$A:$A,0))</f>
        <v>72.270411258770963</v>
      </c>
      <c r="F82" s="59">
        <f ca="1">INDEX(DATA!AX:AX,MATCH($A82,DATA!$A:$A,0))</f>
        <v>91.986858974360075</v>
      </c>
      <c r="H82" s="64">
        <f ca="1"/>
        <v>42815</v>
      </c>
      <c r="I82">
        <f ca="1"/>
        <v>91.986858974360075</v>
      </c>
    </row>
    <row r="83" spans="1:9" x14ac:dyDescent="0.3">
      <c r="A83" s="64">
        <v>42816</v>
      </c>
      <c r="B83" s="59">
        <f ca="1">INDEX(DATA!T:T,MATCH($A83,DATA!A:A,0))</f>
        <v>8744.0839752829852</v>
      </c>
      <c r="C83" s="59">
        <f ca="1">INDEX(DATA!AG:AG,MATCH($A83,DATA!$A:$A,0))</f>
        <v>47.020422457091613</v>
      </c>
      <c r="D83" s="59">
        <f ca="1">INDEX(DATA!AJ:AJ,MATCH($A83,DATA!$A:$A,0))</f>
        <v>-239454870.62</v>
      </c>
      <c r="E83" s="59">
        <f ca="1">INDEX(DATA!AS:AS,MATCH($A83,DATA!$A:$A,0))</f>
        <v>60.045517461808089</v>
      </c>
      <c r="F83" s="59">
        <f ca="1">INDEX(DATA!AX:AX,MATCH($A83,DATA!$A:$A,0))</f>
        <v>93.950320512822145</v>
      </c>
      <c r="H83" s="64">
        <f ca="1"/>
        <v>42816</v>
      </c>
      <c r="I83">
        <f ca="1"/>
        <v>93.950320512822145</v>
      </c>
    </row>
    <row r="84" spans="1:9" x14ac:dyDescent="0.3">
      <c r="A84" s="64">
        <v>42817</v>
      </c>
      <c r="B84" s="59">
        <f ca="1">INDEX(DATA!T:T,MATCH($A84,DATA!A:A,0))</f>
        <v>8749.4669970034429</v>
      </c>
      <c r="C84" s="59">
        <f ca="1">INDEX(DATA!AG:AG,MATCH($A84,DATA!$A:$A,0))</f>
        <v>46.933225931884309</v>
      </c>
      <c r="D84" s="59">
        <f ca="1">INDEX(DATA!AJ:AJ,MATCH($A84,DATA!$A:$A,0))</f>
        <v>197714118.50999999</v>
      </c>
      <c r="E84" s="59">
        <f ca="1">INDEX(DATA!AS:AS,MATCH($A84,DATA!$A:$A,0))</f>
        <v>64.061338725505948</v>
      </c>
      <c r="F84" s="59">
        <f ca="1">INDEX(DATA!AX:AX,MATCH($A84,DATA!$A:$A,0))</f>
        <v>93.370512820514705</v>
      </c>
      <c r="H84" s="64">
        <f ca="1"/>
        <v>42817</v>
      </c>
      <c r="I84">
        <f ca="1"/>
        <v>93.370512820514705</v>
      </c>
    </row>
    <row r="85" spans="1:9" x14ac:dyDescent="0.3">
      <c r="A85" s="64">
        <v>42818</v>
      </c>
      <c r="B85" s="59">
        <f ca="1">INDEX(DATA!T:T,MATCH($A85,DATA!A:A,0))</f>
        <v>8755.5428773385429</v>
      </c>
      <c r="C85" s="59">
        <f ca="1">INDEX(DATA!AG:AG,MATCH($A85,DATA!$A:$A,0))</f>
        <v>47.879642238412906</v>
      </c>
      <c r="D85" s="59">
        <f ca="1">INDEX(DATA!AJ:AJ,MATCH($A85,DATA!$A:$A,0))</f>
        <v>210031105.03</v>
      </c>
      <c r="E85" s="59">
        <f ca="1">INDEX(DATA!AS:AS,MATCH($A85,DATA!$A:$A,0))</f>
        <v>65.511782355086126</v>
      </c>
      <c r="F85" s="59">
        <f ca="1">INDEX(DATA!AX:AX,MATCH($A85,DATA!$A:$A,0))</f>
        <v>94.653205128204718</v>
      </c>
      <c r="H85" s="64">
        <f ca="1"/>
        <v>42818</v>
      </c>
      <c r="I85">
        <f ca="1"/>
        <v>94.653205128204718</v>
      </c>
    </row>
    <row r="86" spans="1:9" x14ac:dyDescent="0.3">
      <c r="A86" s="64">
        <v>42819</v>
      </c>
      <c r="B86" s="59" t="e">
        <f ca="1">INDEX(DATA!T:T,MATCH($A86,DATA!A:A,0))</f>
        <v>#N/A</v>
      </c>
      <c r="C86" s="59" t="e">
        <f ca="1">INDEX(DATA!AG:AG,MATCH($A86,DATA!$A:$A,0))</f>
        <v>#N/A</v>
      </c>
      <c r="D86" s="59" t="e">
        <f ca="1">INDEX(DATA!AJ:AJ,MATCH($A86,DATA!$A:$A,0))</f>
        <v>#N/A</v>
      </c>
      <c r="E86" s="59" t="e">
        <f ca="1">INDEX(DATA!AS:AS,MATCH($A86,DATA!$A:$A,0))</f>
        <v>#N/A</v>
      </c>
      <c r="F86" s="59" t="e">
        <f ca="1">INDEX(DATA!AX:AX,MATCH($A86,DATA!$A:$A,0))</f>
        <v>#N/A</v>
      </c>
      <c r="H86" s="64">
        <f ca="1"/>
        <v>42819</v>
      </c>
      <c r="I86" t="e">
        <f ca="1"/>
        <v>#N/A</v>
      </c>
    </row>
    <row r="87" spans="1:9" x14ac:dyDescent="0.3">
      <c r="A87" s="64">
        <v>42820</v>
      </c>
      <c r="B87" s="59" t="e">
        <f ca="1">INDEX(DATA!T:T,MATCH($A87,DATA!A:A,0))</f>
        <v>#N/A</v>
      </c>
      <c r="C87" s="59" t="e">
        <f ca="1">INDEX(DATA!AG:AG,MATCH($A87,DATA!$A:$A,0))</f>
        <v>#N/A</v>
      </c>
      <c r="D87" s="59" t="e">
        <f ca="1">INDEX(DATA!AJ:AJ,MATCH($A87,DATA!$A:$A,0))</f>
        <v>#N/A</v>
      </c>
      <c r="E87" s="59" t="e">
        <f ca="1">INDEX(DATA!AS:AS,MATCH($A87,DATA!$A:$A,0))</f>
        <v>#N/A</v>
      </c>
      <c r="F87" s="59" t="e">
        <f ca="1">INDEX(DATA!AX:AX,MATCH($A87,DATA!$A:$A,0))</f>
        <v>#N/A</v>
      </c>
      <c r="H87" s="64">
        <f ca="1"/>
        <v>42820</v>
      </c>
      <c r="I87" t="e">
        <f ca="1"/>
        <v>#N/A</v>
      </c>
    </row>
    <row r="88" spans="1:9" x14ac:dyDescent="0.3">
      <c r="A88" s="64">
        <v>42821</v>
      </c>
      <c r="B88" s="59">
        <f ca="1">INDEX(DATA!T:T,MATCH($A88,DATA!A:A,0))</f>
        <v>8760.4770110407771</v>
      </c>
      <c r="C88" s="59">
        <f ca="1">INDEX(DATA!AG:AG,MATCH($A88,DATA!$A:$A,0))</f>
        <v>46.342040560717258</v>
      </c>
      <c r="D88" s="59">
        <f ca="1">INDEX(DATA!AJ:AJ,MATCH($A88,DATA!$A:$A,0))</f>
        <v>-209026905.38</v>
      </c>
      <c r="E88" s="59">
        <f ca="1">INDEX(DATA!AS:AS,MATCH($A88,DATA!$A:$A,0))</f>
        <v>58.192169646412964</v>
      </c>
      <c r="F88" s="59">
        <f ca="1">INDEX(DATA!AX:AX,MATCH($A88,DATA!$A:$A,0))</f>
        <v>92.401282051281669</v>
      </c>
      <c r="H88" s="64">
        <f ca="1"/>
        <v>42821</v>
      </c>
      <c r="I88">
        <f ca="1"/>
        <v>92.401282051281669</v>
      </c>
    </row>
    <row r="89" spans="1:9" x14ac:dyDescent="0.3">
      <c r="A89" s="64">
        <v>42822</v>
      </c>
      <c r="B89" s="59">
        <f ca="1">INDEX(DATA!T:T,MATCH($A89,DATA!A:A,0))</f>
        <v>8765.4180776596877</v>
      </c>
      <c r="C89" s="59">
        <f ca="1">INDEX(DATA!AG:AG,MATCH($A89,DATA!$A:$A,0))</f>
        <v>44.773243913771452</v>
      </c>
      <c r="D89" s="59">
        <f ca="1">INDEX(DATA!AJ:AJ,MATCH($A89,DATA!$A:$A,0))</f>
        <v>188995078.28999999</v>
      </c>
      <c r="E89" s="59">
        <f ca="1">INDEX(DATA!AS:AS,MATCH($A89,DATA!$A:$A,0))</f>
        <v>62.217145541596693</v>
      </c>
      <c r="F89" s="59">
        <f ca="1">INDEX(DATA!AX:AX,MATCH($A89,DATA!$A:$A,0))</f>
        <v>94.469230769231217</v>
      </c>
      <c r="H89" s="64">
        <f ca="1"/>
        <v>42822</v>
      </c>
      <c r="I89">
        <f ca="1"/>
        <v>94.469230769231217</v>
      </c>
    </row>
    <row r="90" spans="1:9" x14ac:dyDescent="0.3">
      <c r="A90" s="64">
        <v>42823</v>
      </c>
      <c r="B90" s="59">
        <f ca="1">INDEX(DATA!T:T,MATCH($A90,DATA!A:A,0))</f>
        <v>8772.4913387119886</v>
      </c>
      <c r="C90" s="59">
        <f ca="1">INDEX(DATA!AG:AG,MATCH($A90,DATA!$A:$A,0))</f>
        <v>43.788776916668368</v>
      </c>
      <c r="D90" s="59">
        <f ca="1">INDEX(DATA!AJ:AJ,MATCH($A90,DATA!$A:$A,0))</f>
        <v>250912074.15000001</v>
      </c>
      <c r="E90" s="59">
        <f ca="1">INDEX(DATA!AS:AS,MATCH($A90,DATA!$A:$A,0))</f>
        <v>65.021812526109045</v>
      </c>
      <c r="F90" s="59">
        <f ca="1">INDEX(DATA!AX:AX,MATCH($A90,DATA!$A:$A,0))</f>
        <v>99.518269230769874</v>
      </c>
      <c r="H90" s="64">
        <f ca="1"/>
        <v>42823</v>
      </c>
      <c r="I90">
        <f ca="1"/>
        <v>99.518269230769874</v>
      </c>
    </row>
    <row r="91" spans="1:9" x14ac:dyDescent="0.3">
      <c r="A91" s="64">
        <v>42824</v>
      </c>
      <c r="B91" s="59">
        <f ca="1">INDEX(DATA!T:T,MATCH($A91,DATA!A:A,0))</f>
        <v>8782.2026364637422</v>
      </c>
      <c r="C91" s="59">
        <f ca="1">INDEX(DATA!AG:AG,MATCH($A91,DATA!$A:$A,0))</f>
        <v>43.022618804816446</v>
      </c>
      <c r="D91" s="59">
        <f ca="1">INDEX(DATA!AJ:AJ,MATCH($A91,DATA!$A:$A,0))</f>
        <v>333419096.81999999</v>
      </c>
      <c r="E91" s="59">
        <f ca="1">INDEX(DATA!AS:AS,MATCH($A91,DATA!$A:$A,0))</f>
        <v>66.866677473756198</v>
      </c>
      <c r="F91" s="59">
        <f ca="1">INDEX(DATA!AX:AX,MATCH($A91,DATA!$A:$A,0))</f>
        <v>95.418589743590928</v>
      </c>
      <c r="H91" s="64">
        <f ca="1"/>
        <v>42824</v>
      </c>
      <c r="I91">
        <f ca="1"/>
        <v>95.418589743590928</v>
      </c>
    </row>
    <row r="92" spans="1:9" x14ac:dyDescent="0.3">
      <c r="A92" s="64">
        <v>42825</v>
      </c>
      <c r="B92" s="59">
        <f ca="1">INDEX(DATA!T:T,MATCH($A92,DATA!A:A,0))</f>
        <v>8787.8282223378883</v>
      </c>
      <c r="C92" s="59">
        <f ca="1">INDEX(DATA!AG:AG,MATCH($A92,DATA!$A:$A,0))</f>
        <v>42.857716201738242</v>
      </c>
      <c r="D92" s="59">
        <f ca="1">INDEX(DATA!AJ:AJ,MATCH($A92,DATA!$A:$A,0))</f>
        <v>9114.3100000000013</v>
      </c>
      <c r="E92" s="59">
        <f ca="1">INDEX(DATA!AS:AS,MATCH($A92,DATA!$A:$A,0))</f>
        <v>66.866677473756198</v>
      </c>
      <c r="F92" s="59">
        <f ca="1">INDEX(DATA!AX:AX,MATCH($A92,DATA!$A:$A,0))</f>
        <v>92.604166666667879</v>
      </c>
      <c r="H92" s="64">
        <f ca="1"/>
        <v>42825</v>
      </c>
      <c r="I92">
        <f ca="1"/>
        <v>92.604166666667879</v>
      </c>
    </row>
    <row r="93" spans="1:9" x14ac:dyDescent="0.3">
      <c r="A93" s="64">
        <v>42826</v>
      </c>
      <c r="B93" s="59" t="e">
        <f ca="1">INDEX(DATA!T:T,MATCH($A93,DATA!A:A,0))</f>
        <v>#N/A</v>
      </c>
      <c r="C93" s="59" t="e">
        <f ca="1">INDEX(DATA!AG:AG,MATCH($A93,DATA!$A:$A,0))</f>
        <v>#N/A</v>
      </c>
      <c r="D93" s="59" t="e">
        <f ca="1">INDEX(DATA!AJ:AJ,MATCH($A93,DATA!$A:$A,0))</f>
        <v>#N/A</v>
      </c>
      <c r="E93" s="59" t="e">
        <f ca="1">INDEX(DATA!AS:AS,MATCH($A93,DATA!$A:$A,0))</f>
        <v>#N/A</v>
      </c>
      <c r="F93" s="59" t="e">
        <f ca="1">INDEX(DATA!AX:AX,MATCH($A93,DATA!$A:$A,0))</f>
        <v>#N/A</v>
      </c>
      <c r="H93" s="64">
        <f ca="1"/>
        <v>42826</v>
      </c>
      <c r="I93" t="e">
        <f ca="1"/>
        <v>#N/A</v>
      </c>
    </row>
    <row r="94" spans="1:9" x14ac:dyDescent="0.3">
      <c r="A94" s="64">
        <v>42827</v>
      </c>
      <c r="B94" s="59" t="e">
        <f ca="1">INDEX(DATA!T:T,MATCH($A94,DATA!A:A,0))</f>
        <v>#N/A</v>
      </c>
      <c r="C94" s="59" t="e">
        <f ca="1">INDEX(DATA!AG:AG,MATCH($A94,DATA!$A:$A,0))</f>
        <v>#N/A</v>
      </c>
      <c r="D94" s="59" t="e">
        <f ca="1">INDEX(DATA!AJ:AJ,MATCH($A94,DATA!$A:$A,0))</f>
        <v>#N/A</v>
      </c>
      <c r="E94" s="59" t="e">
        <f ca="1">INDEX(DATA!AS:AS,MATCH($A94,DATA!$A:$A,0))</f>
        <v>#N/A</v>
      </c>
      <c r="F94" s="59" t="e">
        <f ca="1">INDEX(DATA!AX:AX,MATCH($A94,DATA!$A:$A,0))</f>
        <v>#N/A</v>
      </c>
      <c r="H94" s="64">
        <f ca="1"/>
        <v>42827</v>
      </c>
      <c r="I94" t="e">
        <f ca="1"/>
        <v>#N/A</v>
      </c>
    </row>
    <row r="95" spans="1:9" x14ac:dyDescent="0.3">
      <c r="A95" s="64">
        <v>42828</v>
      </c>
      <c r="B95" s="59">
        <f ca="1">INDEX(DATA!T:T,MATCH($A95,DATA!A:A,0))</f>
        <v>8792.3758737937005</v>
      </c>
      <c r="C95" s="59">
        <f ca="1">INDEX(DATA!AG:AG,MATCH($A95,DATA!$A:$A,0))</f>
        <v>40.690496365704028</v>
      </c>
      <c r="D95" s="59">
        <f ca="1">INDEX(DATA!AJ:AJ,MATCH($A95,DATA!$A:$A,0))</f>
        <v>143454127.46000001</v>
      </c>
      <c r="E95" s="59">
        <f ca="1">INDEX(DATA!AS:AS,MATCH($A95,DATA!$A:$A,0))</f>
        <v>70.702264973847917</v>
      </c>
      <c r="F95" s="59">
        <f ca="1">INDEX(DATA!AX:AX,MATCH($A95,DATA!$A:$A,0))</f>
        <v>87.657051282052635</v>
      </c>
      <c r="H95" s="64">
        <f ca="1"/>
        <v>42828</v>
      </c>
      <c r="I95">
        <f ca="1"/>
        <v>87.657051282052635</v>
      </c>
    </row>
    <row r="96" spans="1:9" x14ac:dyDescent="0.3">
      <c r="A96" s="64">
        <v>42829</v>
      </c>
      <c r="B96" s="59" t="e">
        <f ca="1">INDEX(DATA!T:T,MATCH($A96,DATA!A:A,0))</f>
        <v>#N/A</v>
      </c>
      <c r="C96" s="59" t="e">
        <f ca="1">INDEX(DATA!AG:AG,MATCH($A96,DATA!$A:$A,0))</f>
        <v>#N/A</v>
      </c>
      <c r="D96" s="59" t="e">
        <f ca="1">INDEX(DATA!AJ:AJ,MATCH($A96,DATA!$A:$A,0))</f>
        <v>#N/A</v>
      </c>
      <c r="E96" s="59" t="e">
        <f ca="1">INDEX(DATA!AS:AS,MATCH($A96,DATA!$A:$A,0))</f>
        <v>#N/A</v>
      </c>
      <c r="F96" s="59" t="e">
        <f ca="1">INDEX(DATA!AX:AX,MATCH($A96,DATA!$A:$A,0))</f>
        <v>#N/A</v>
      </c>
      <c r="H96" s="64">
        <f ca="1"/>
        <v>42829</v>
      </c>
      <c r="I96" t="e">
        <f ca="1"/>
        <v>#N/A</v>
      </c>
    </row>
    <row r="97" spans="1:9" x14ac:dyDescent="0.3">
      <c r="A97" s="64">
        <v>42830</v>
      </c>
      <c r="B97" s="59">
        <f ca="1">INDEX(DATA!T:T,MATCH($A97,DATA!A:A,0))</f>
        <v>8798.6300428561681</v>
      </c>
      <c r="C97" s="59">
        <f ca="1">INDEX(DATA!AG:AG,MATCH($A97,DATA!$A:$A,0))</f>
        <v>39.019806076785052</v>
      </c>
      <c r="D97" s="59">
        <f ca="1">INDEX(DATA!AJ:AJ,MATCH($A97,DATA!$A:$A,0))</f>
        <v>190538165.99000001</v>
      </c>
      <c r="E97" s="59">
        <f ca="1">INDEX(DATA!AS:AS,MATCH($A97,DATA!$A:$A,0))</f>
        <v>72.17940808479031</v>
      </c>
      <c r="F97" s="59">
        <f ca="1">INDEX(DATA!AX:AX,MATCH($A97,DATA!$A:$A,0))</f>
        <v>83.89038461538621</v>
      </c>
      <c r="H97" s="64">
        <f ca="1"/>
        <v>42830</v>
      </c>
      <c r="I97">
        <f ca="1"/>
        <v>83.89038461538621</v>
      </c>
    </row>
    <row r="98" spans="1:9" x14ac:dyDescent="0.3">
      <c r="A98" s="64">
        <v>42831</v>
      </c>
      <c r="B98" s="59">
        <f ca="1">INDEX(DATA!T:T,MATCH($A98,DATA!A:A,0))</f>
        <v>8804.7347535943281</v>
      </c>
      <c r="C98" s="59">
        <f ca="1">INDEX(DATA!AG:AG,MATCH($A98,DATA!$A:$A,0))</f>
        <v>36.737590342233453</v>
      </c>
      <c r="D98" s="59">
        <f ca="1">INDEX(DATA!AJ:AJ,MATCH($A98,DATA!$A:$A,0))</f>
        <v>-191927801.13999999</v>
      </c>
      <c r="E98" s="59">
        <f ca="1">INDEX(DATA!AS:AS,MATCH($A98,DATA!$A:$A,0))</f>
        <v>71.722931428905738</v>
      </c>
      <c r="F98" s="59">
        <f ca="1">INDEX(DATA!AX:AX,MATCH($A98,DATA!$A:$A,0))</f>
        <v>81.10064102564138</v>
      </c>
      <c r="H98" s="64">
        <f ca="1"/>
        <v>42831</v>
      </c>
      <c r="I98">
        <f ca="1"/>
        <v>81.10064102564138</v>
      </c>
    </row>
    <row r="99" spans="1:9" x14ac:dyDescent="0.3">
      <c r="A99" s="64">
        <v>42832</v>
      </c>
      <c r="B99" s="59">
        <f ca="1">INDEX(DATA!T:T,MATCH($A99,DATA!A:A,0))</f>
        <v>8810.2898096425015</v>
      </c>
      <c r="C99" s="59">
        <f ca="1">INDEX(DATA!AG:AG,MATCH($A99,DATA!$A:$A,0))</f>
        <v>32.925866820379518</v>
      </c>
      <c r="D99" s="59">
        <f ca="1">INDEX(DATA!AJ:AJ,MATCH($A99,DATA!$A:$A,0))</f>
        <v>-195909777.50999999</v>
      </c>
      <c r="E99" s="59">
        <f ca="1">INDEX(DATA!AS:AS,MATCH($A99,DATA!$A:$A,0))</f>
        <v>63.165935905360591</v>
      </c>
      <c r="F99" s="59">
        <f ca="1">INDEX(DATA!AX:AX,MATCH($A99,DATA!$A:$A,0))</f>
        <v>75.242948717948821</v>
      </c>
      <c r="H99" s="64">
        <f ca="1"/>
        <v>42832</v>
      </c>
      <c r="I99">
        <f ca="1"/>
        <v>75.242948717948821</v>
      </c>
    </row>
    <row r="100" spans="1:9" x14ac:dyDescent="0.3">
      <c r="A100" s="64">
        <v>42833</v>
      </c>
      <c r="B100" s="59" t="e">
        <f ca="1">INDEX(DATA!T:T,MATCH($A100,DATA!A:A,0))</f>
        <v>#N/A</v>
      </c>
      <c r="C100" s="59" t="e">
        <f ca="1">INDEX(DATA!AG:AG,MATCH($A100,DATA!$A:$A,0))</f>
        <v>#N/A</v>
      </c>
      <c r="D100" s="59" t="e">
        <f ca="1">INDEX(DATA!AJ:AJ,MATCH($A100,DATA!$A:$A,0))</f>
        <v>#N/A</v>
      </c>
      <c r="E100" s="59" t="e">
        <f ca="1">INDEX(DATA!AS:AS,MATCH($A100,DATA!$A:$A,0))</f>
        <v>#N/A</v>
      </c>
      <c r="F100" s="59" t="e">
        <f ca="1">INDEX(DATA!AX:AX,MATCH($A100,DATA!$A:$A,0))</f>
        <v>#N/A</v>
      </c>
      <c r="H100" s="64">
        <f ca="1"/>
        <v>42833</v>
      </c>
      <c r="I100" t="e">
        <f ca="1"/>
        <v>#N/A</v>
      </c>
    </row>
    <row r="101" spans="1:9" x14ac:dyDescent="0.3">
      <c r="A101" s="64">
        <v>42834</v>
      </c>
      <c r="B101" s="59" t="e">
        <f ca="1">INDEX(DATA!T:T,MATCH($A101,DATA!A:A,0))</f>
        <v>#N/A</v>
      </c>
      <c r="C101" s="59" t="e">
        <f ca="1">INDEX(DATA!AG:AG,MATCH($A101,DATA!$A:$A,0))</f>
        <v>#N/A</v>
      </c>
      <c r="D101" s="59" t="e">
        <f ca="1">INDEX(DATA!AJ:AJ,MATCH($A101,DATA!$A:$A,0))</f>
        <v>#N/A</v>
      </c>
      <c r="E101" s="59" t="e">
        <f ca="1">INDEX(DATA!AS:AS,MATCH($A101,DATA!$A:$A,0))</f>
        <v>#N/A</v>
      </c>
      <c r="F101" s="59" t="e">
        <f ca="1">INDEX(DATA!AX:AX,MATCH($A101,DATA!$A:$A,0))</f>
        <v>#N/A</v>
      </c>
      <c r="H101" s="64">
        <f ca="1"/>
        <v>42834</v>
      </c>
      <c r="I101" t="e">
        <f ca="1"/>
        <v>#N/A</v>
      </c>
    </row>
    <row r="102" spans="1:9" x14ac:dyDescent="0.3">
      <c r="A102" s="64">
        <v>42835</v>
      </c>
      <c r="B102" s="59">
        <f ca="1">INDEX(DATA!T:T,MATCH($A102,DATA!A:A,0))</f>
        <v>8813.9899874761904</v>
      </c>
      <c r="C102" s="59">
        <f ca="1">INDEX(DATA!AG:AG,MATCH($A102,DATA!$A:$A,0))</f>
        <v>29.258804555919024</v>
      </c>
      <c r="D102" s="59">
        <f ca="1">INDEX(DATA!AJ:AJ,MATCH($A102,DATA!$A:$A,0))</f>
        <v>-139959772.59999999</v>
      </c>
      <c r="E102" s="59">
        <f ca="1">INDEX(DATA!AS:AS,MATCH($A102,DATA!$A:$A,0))</f>
        <v>61.088123945588301</v>
      </c>
      <c r="F102" s="59">
        <f ca="1">INDEX(DATA!AX:AX,MATCH($A102,DATA!$A:$A,0))</f>
        <v>78.762820512822145</v>
      </c>
      <c r="H102" s="64">
        <f ca="1"/>
        <v>42835</v>
      </c>
      <c r="I102">
        <f ca="1"/>
        <v>78.762820512822145</v>
      </c>
    </row>
    <row r="103" spans="1:9" x14ac:dyDescent="0.3">
      <c r="A103" s="64">
        <v>42836</v>
      </c>
      <c r="B103" s="59">
        <f ca="1">INDEX(DATA!T:T,MATCH($A103,DATA!A:A,0))</f>
        <v>8819.6441647136635</v>
      </c>
      <c r="C103" s="59">
        <f ca="1">INDEX(DATA!AG:AG,MATCH($A103,DATA!$A:$A,0))</f>
        <v>26.531205456511174</v>
      </c>
      <c r="D103" s="59">
        <f ca="1">INDEX(DATA!AJ:AJ,MATCH($A103,DATA!$A:$A,0))</f>
        <v>206271228.94</v>
      </c>
      <c r="E103" s="59">
        <f ca="1">INDEX(DATA!AS:AS,MATCH($A103,DATA!$A:$A,0))</f>
        <v>65.157278767926528</v>
      </c>
      <c r="F103" s="59">
        <f ca="1">INDEX(DATA!AX:AX,MATCH($A103,DATA!$A:$A,0))</f>
        <v>78.349999999998545</v>
      </c>
      <c r="H103" s="64">
        <f ca="1"/>
        <v>42836</v>
      </c>
      <c r="I103">
        <f ca="1"/>
        <v>78.349999999998545</v>
      </c>
    </row>
    <row r="104" spans="1:9" x14ac:dyDescent="0.3">
      <c r="A104" s="64">
        <v>42837</v>
      </c>
      <c r="B104" s="59">
        <f ca="1">INDEX(DATA!T:T,MATCH($A104,DATA!A:A,0))</f>
        <v>8823.9481062885316</v>
      </c>
      <c r="C104" s="59">
        <f ca="1">INDEX(DATA!AG:AG,MATCH($A104,DATA!$A:$A,0))</f>
        <v>26.636858021357163</v>
      </c>
      <c r="D104" s="59">
        <f ca="1">INDEX(DATA!AJ:AJ,MATCH($A104,DATA!$A:$A,0))</f>
        <v>-166745771.22999999</v>
      </c>
      <c r="E104" s="59">
        <f ca="1">INDEX(DATA!AS:AS,MATCH($A104,DATA!$A:$A,0))</f>
        <v>61.007737321024194</v>
      </c>
      <c r="F104" s="59">
        <f ca="1">INDEX(DATA!AX:AX,MATCH($A104,DATA!$A:$A,0))</f>
        <v>74.538782051280577</v>
      </c>
      <c r="H104" s="64">
        <f ca="1"/>
        <v>42837</v>
      </c>
      <c r="I104">
        <f ca="1"/>
        <v>74.538782051280577</v>
      </c>
    </row>
    <row r="105" spans="1:9" x14ac:dyDescent="0.3">
      <c r="A105" s="64">
        <v>42838</v>
      </c>
      <c r="B105" s="59">
        <f ca="1">INDEX(DATA!T:T,MATCH($A105,DATA!A:A,0))</f>
        <v>8827.8495666935432</v>
      </c>
      <c r="C105" s="59">
        <f ca="1">INDEX(DATA!AG:AG,MATCH($A105,DATA!$A:$A,0))</f>
        <v>26.016888918442941</v>
      </c>
      <c r="D105" s="59">
        <f ca="1">INDEX(DATA!AJ:AJ,MATCH($A105,DATA!$A:$A,0))</f>
        <v>-171686783.56999999</v>
      </c>
      <c r="E105" s="59">
        <f ca="1">INDEX(DATA!AS:AS,MATCH($A105,DATA!$A:$A,0))</f>
        <v>55.079597220610715</v>
      </c>
      <c r="F105" s="59">
        <f ca="1">INDEX(DATA!AX:AX,MATCH($A105,DATA!$A:$A,0))</f>
        <v>76.133012820513613</v>
      </c>
      <c r="H105" s="64">
        <f ca="1"/>
        <v>42838</v>
      </c>
      <c r="I105">
        <f ca="1"/>
        <v>76.133012820513613</v>
      </c>
    </row>
    <row r="106" spans="1:9" x14ac:dyDescent="0.3">
      <c r="A106" s="64">
        <v>42839</v>
      </c>
      <c r="B106" s="59" t="e">
        <f ca="1">INDEX(DATA!T:T,MATCH($A106,DATA!A:A,0))</f>
        <v>#N/A</v>
      </c>
      <c r="C106" s="59" t="e">
        <f ca="1">INDEX(DATA!AG:AG,MATCH($A106,DATA!$A:$A,0))</f>
        <v>#N/A</v>
      </c>
      <c r="D106" s="59" t="e">
        <f ca="1">INDEX(DATA!AJ:AJ,MATCH($A106,DATA!$A:$A,0))</f>
        <v>#N/A</v>
      </c>
      <c r="E106" s="59" t="e">
        <f ca="1">INDEX(DATA!AS:AS,MATCH($A106,DATA!$A:$A,0))</f>
        <v>#N/A</v>
      </c>
      <c r="F106" s="59" t="e">
        <f ca="1">INDEX(DATA!AX:AX,MATCH($A106,DATA!$A:$A,0))</f>
        <v>#N/A</v>
      </c>
      <c r="H106" s="64">
        <f ca="1"/>
        <v>42839</v>
      </c>
      <c r="I106" t="e">
        <f ca="1"/>
        <v>#N/A</v>
      </c>
    </row>
    <row r="107" spans="1:9" x14ac:dyDescent="0.3">
      <c r="A107" s="64">
        <v>42840</v>
      </c>
      <c r="B107" s="59" t="e">
        <f ca="1">INDEX(DATA!T:T,MATCH($A107,DATA!A:A,0))</f>
        <v>#N/A</v>
      </c>
      <c r="C107" s="59" t="e">
        <f ca="1">INDEX(DATA!AG:AG,MATCH($A107,DATA!$A:$A,0))</f>
        <v>#N/A</v>
      </c>
      <c r="D107" s="59" t="e">
        <f ca="1">INDEX(DATA!AJ:AJ,MATCH($A107,DATA!$A:$A,0))</f>
        <v>#N/A</v>
      </c>
      <c r="E107" s="59" t="e">
        <f ca="1">INDEX(DATA!AS:AS,MATCH($A107,DATA!$A:$A,0))</f>
        <v>#N/A</v>
      </c>
      <c r="F107" s="59" t="e">
        <f ca="1">INDEX(DATA!AX:AX,MATCH($A107,DATA!$A:$A,0))</f>
        <v>#N/A</v>
      </c>
      <c r="H107" s="64">
        <f ca="1"/>
        <v>42840</v>
      </c>
      <c r="I107" t="e">
        <f ca="1"/>
        <v>#N/A</v>
      </c>
    </row>
    <row r="108" spans="1:9" x14ac:dyDescent="0.3">
      <c r="A108" s="64">
        <v>42841</v>
      </c>
      <c r="B108" s="59" t="e">
        <f ca="1">INDEX(DATA!T:T,MATCH($A108,DATA!A:A,0))</f>
        <v>#N/A</v>
      </c>
      <c r="C108" s="59" t="e">
        <f ca="1">INDEX(DATA!AG:AG,MATCH($A108,DATA!$A:$A,0))</f>
        <v>#N/A</v>
      </c>
      <c r="D108" s="59" t="e">
        <f ca="1">INDEX(DATA!AJ:AJ,MATCH($A108,DATA!$A:$A,0))</f>
        <v>#N/A</v>
      </c>
      <c r="E108" s="59" t="e">
        <f ca="1">INDEX(DATA!AS:AS,MATCH($A108,DATA!$A:$A,0))</f>
        <v>#N/A</v>
      </c>
      <c r="F108" s="59" t="e">
        <f ca="1">INDEX(DATA!AX:AX,MATCH($A108,DATA!$A:$A,0))</f>
        <v>#N/A</v>
      </c>
      <c r="H108" s="64">
        <f ca="1"/>
        <v>42841</v>
      </c>
      <c r="I108" t="e">
        <f ca="1"/>
        <v>#N/A</v>
      </c>
    </row>
    <row r="109" spans="1:9" x14ac:dyDescent="0.3">
      <c r="A109" s="64">
        <v>42842</v>
      </c>
      <c r="B109" s="59">
        <f ca="1">INDEX(DATA!T:T,MATCH($A109,DATA!A:A,0))</f>
        <v>8830.5656289569288</v>
      </c>
      <c r="C109" s="59">
        <f ca="1">INDEX(DATA!AG:AG,MATCH($A109,DATA!$A:$A,0))</f>
        <v>23.668593359724472</v>
      </c>
      <c r="D109" s="59">
        <f ca="1">INDEX(DATA!AJ:AJ,MATCH($A109,DATA!$A:$A,0))</f>
        <v>-132234805.8</v>
      </c>
      <c r="E109" s="59">
        <f ca="1">INDEX(DATA!AS:AS,MATCH($A109,DATA!$A:$A,0))</f>
        <v>53.848780018134676</v>
      </c>
      <c r="F109" s="59">
        <f ca="1">INDEX(DATA!AX:AX,MATCH($A109,DATA!$A:$A,0))</f>
        <v>71.941346153846098</v>
      </c>
      <c r="H109" s="64">
        <f ca="1"/>
        <v>42842</v>
      </c>
      <c r="I109">
        <f ca="1"/>
        <v>71.941346153846098</v>
      </c>
    </row>
    <row r="110" spans="1:9" x14ac:dyDescent="0.3">
      <c r="A110" s="64">
        <v>42843</v>
      </c>
      <c r="B110" s="59">
        <f ca="1">INDEX(DATA!T:T,MATCH($A110,DATA!A:A,0))</f>
        <v>8834.1747795986685</v>
      </c>
      <c r="C110" s="59">
        <f ca="1">INDEX(DATA!AG:AG,MATCH($A110,DATA!$A:$A,0))</f>
        <v>25.363472325663217</v>
      </c>
      <c r="D110" s="59">
        <f ca="1">INDEX(DATA!AJ:AJ,MATCH($A110,DATA!$A:$A,0))</f>
        <v>-179560817.59999999</v>
      </c>
      <c r="E110" s="59">
        <f ca="1">INDEX(DATA!AS:AS,MATCH($A110,DATA!$A:$A,0))</f>
        <v>50.257253294468541</v>
      </c>
      <c r="F110" s="59">
        <f ca="1">INDEX(DATA!AX:AX,MATCH($A110,DATA!$A:$A,0))</f>
        <v>61.764743589743375</v>
      </c>
      <c r="H110" s="64">
        <f ca="1"/>
        <v>42843</v>
      </c>
      <c r="I110">
        <f ca="1"/>
        <v>61.764743589743375</v>
      </c>
    </row>
    <row r="111" spans="1:9" x14ac:dyDescent="0.3">
      <c r="A111" s="64">
        <v>42844</v>
      </c>
      <c r="B111" s="59">
        <f ca="1">INDEX(DATA!T:T,MATCH($A111,DATA!A:A,0))</f>
        <v>8837.2335242363843</v>
      </c>
      <c r="C111" s="59">
        <f ca="1">INDEX(DATA!AG:AG,MATCH($A111,DATA!$A:$A,0))</f>
        <v>26.243156666316242</v>
      </c>
      <c r="D111" s="59">
        <f ca="1">INDEX(DATA!AJ:AJ,MATCH($A111,DATA!$A:$A,0))</f>
        <v>-179107832.86000001</v>
      </c>
      <c r="E111" s="59">
        <f ca="1">INDEX(DATA!AS:AS,MATCH($A111,DATA!$A:$A,0))</f>
        <v>50.083443065846417</v>
      </c>
      <c r="F111" s="59">
        <f ca="1">INDEX(DATA!AX:AX,MATCH($A111,DATA!$A:$A,0))</f>
        <v>49.122115384614517</v>
      </c>
      <c r="H111" s="64">
        <f ca="1"/>
        <v>42844</v>
      </c>
      <c r="I111">
        <f ca="1"/>
        <v>49.122115384614517</v>
      </c>
    </row>
    <row r="112" spans="1:9" x14ac:dyDescent="0.3">
      <c r="A112" s="64">
        <v>42845</v>
      </c>
      <c r="B112" s="59">
        <f ca="1">INDEX(DATA!T:T,MATCH($A112,DATA!A:A,0))</f>
        <v>8840.477037120294</v>
      </c>
      <c r="C112" s="59">
        <f ca="1">INDEX(DATA!AG:AG,MATCH($A112,DATA!$A:$A,0))</f>
        <v>25.863226731625975</v>
      </c>
      <c r="D112" s="59">
        <f ca="1">INDEX(DATA!AJ:AJ,MATCH($A112,DATA!$A:$A,0))</f>
        <v>175639140.44</v>
      </c>
      <c r="E112" s="59">
        <f ca="1">INDEX(DATA!AS:AS,MATCH($A112,DATA!$A:$A,0))</f>
        <v>53.534142811025887</v>
      </c>
      <c r="F112" s="59">
        <f ca="1">INDEX(DATA!AX:AX,MATCH($A112,DATA!$A:$A,0))</f>
        <v>38.246153846153902</v>
      </c>
      <c r="H112" s="64">
        <f ca="1"/>
        <v>42845</v>
      </c>
      <c r="I112">
        <f ca="1"/>
        <v>38.246153846153902</v>
      </c>
    </row>
    <row r="113" spans="1:9" x14ac:dyDescent="0.3">
      <c r="A113" s="64">
        <v>42846</v>
      </c>
      <c r="B113" s="59">
        <f ca="1">INDEX(DATA!T:T,MATCH($A113,DATA!A:A,0))</f>
        <v>8843.3988357320868</v>
      </c>
      <c r="C113" s="59">
        <f ca="1">INDEX(DATA!AG:AG,MATCH($A113,DATA!$A:$A,0))</f>
        <v>25.405146469684748</v>
      </c>
      <c r="D113" s="59">
        <f ca="1">INDEX(DATA!AJ:AJ,MATCH($A113,DATA!$A:$A,0))</f>
        <v>-159971872.97</v>
      </c>
      <c r="E113" s="59">
        <f ca="1">INDEX(DATA!AS:AS,MATCH($A113,DATA!$A:$A,0))</f>
        <v>51.551073162483988</v>
      </c>
      <c r="F113" s="59">
        <f ca="1">INDEX(DATA!AX:AX,MATCH($A113,DATA!$A:$A,0))</f>
        <v>27.129166666665697</v>
      </c>
      <c r="H113" s="64">
        <f ca="1"/>
        <v>42846</v>
      </c>
      <c r="I113">
        <f ca="1"/>
        <v>27.129166666665697</v>
      </c>
    </row>
    <row r="114" spans="1:9" x14ac:dyDescent="0.3">
      <c r="A114" s="64">
        <v>42847</v>
      </c>
      <c r="B114" s="59" t="e">
        <f ca="1">INDEX(DATA!T:T,MATCH($A114,DATA!A:A,0))</f>
        <v>#N/A</v>
      </c>
      <c r="C114" s="59" t="e">
        <f ca="1">INDEX(DATA!AG:AG,MATCH($A114,DATA!$A:$A,0))</f>
        <v>#N/A</v>
      </c>
      <c r="D114" s="59" t="e">
        <f ca="1">INDEX(DATA!AJ:AJ,MATCH($A114,DATA!$A:$A,0))</f>
        <v>#N/A</v>
      </c>
      <c r="E114" s="59" t="e">
        <f ca="1">INDEX(DATA!AS:AS,MATCH($A114,DATA!$A:$A,0))</f>
        <v>#N/A</v>
      </c>
      <c r="F114" s="59" t="e">
        <f ca="1">INDEX(DATA!AX:AX,MATCH($A114,DATA!$A:$A,0))</f>
        <v>#N/A</v>
      </c>
      <c r="H114" s="64">
        <f ca="1"/>
        <v>42847</v>
      </c>
      <c r="I114" t="e">
        <f ca="1"/>
        <v>#N/A</v>
      </c>
    </row>
    <row r="115" spans="1:9" x14ac:dyDescent="0.3">
      <c r="A115" s="64">
        <v>42848</v>
      </c>
      <c r="B115" s="59" t="e">
        <f ca="1">INDEX(DATA!T:T,MATCH($A115,DATA!A:A,0))</f>
        <v>#N/A</v>
      </c>
      <c r="C115" s="59" t="e">
        <f ca="1">INDEX(DATA!AG:AG,MATCH($A115,DATA!$A:$A,0))</f>
        <v>#N/A</v>
      </c>
      <c r="D115" s="59" t="e">
        <f ca="1">INDEX(DATA!AJ:AJ,MATCH($A115,DATA!$A:$A,0))</f>
        <v>#N/A</v>
      </c>
      <c r="E115" s="59" t="e">
        <f ca="1">INDEX(DATA!AS:AS,MATCH($A115,DATA!$A:$A,0))</f>
        <v>#N/A</v>
      </c>
      <c r="F115" s="59" t="e">
        <f ca="1">INDEX(DATA!AX:AX,MATCH($A115,DATA!$A:$A,0))</f>
        <v>#N/A</v>
      </c>
      <c r="H115" s="64">
        <f ca="1"/>
        <v>42848</v>
      </c>
      <c r="I115" t="e">
        <f ca="1"/>
        <v>#N/A</v>
      </c>
    </row>
    <row r="116" spans="1:9" x14ac:dyDescent="0.3">
      <c r="A116" s="64">
        <v>42849</v>
      </c>
      <c r="B116" s="59">
        <f ca="1">INDEX(DATA!T:T,MATCH($A116,DATA!A:A,0))</f>
        <v>8847.1448474423087</v>
      </c>
      <c r="C116" s="59">
        <f ca="1">INDEX(DATA!AG:AG,MATCH($A116,DATA!$A:$A,0))</f>
        <v>25.523389972080647</v>
      </c>
      <c r="D116" s="59">
        <f ca="1">INDEX(DATA!AJ:AJ,MATCH($A116,DATA!$A:$A,0))</f>
        <v>172917120.75</v>
      </c>
      <c r="E116" s="59">
        <f ca="1">INDEX(DATA!AS:AS,MATCH($A116,DATA!$A:$A,0))</f>
        <v>60.650920088881549</v>
      </c>
      <c r="F116" s="59">
        <f ca="1">INDEX(DATA!AX:AX,MATCH($A116,DATA!$A:$A,0))</f>
        <v>18.074679487177491</v>
      </c>
      <c r="H116" s="64">
        <f ca="1"/>
        <v>42849</v>
      </c>
      <c r="I116">
        <f ca="1"/>
        <v>18.074679487177491</v>
      </c>
    </row>
    <row r="117" spans="1:9" x14ac:dyDescent="0.3">
      <c r="A117" s="64">
        <v>42850</v>
      </c>
      <c r="B117" s="59">
        <f ca="1">INDEX(DATA!T:T,MATCH($A117,DATA!A:A,0))</f>
        <v>8851.8754219467573</v>
      </c>
      <c r="C117" s="59">
        <f ca="1">INDEX(DATA!AG:AG,MATCH($A117,DATA!$A:$A,0))</f>
        <v>26.785425003679048</v>
      </c>
      <c r="D117" s="59">
        <f ca="1">INDEX(DATA!AJ:AJ,MATCH($A117,DATA!$A:$A,0))</f>
        <v>173906136.47999999</v>
      </c>
      <c r="E117" s="59">
        <f ca="1">INDEX(DATA!AS:AS,MATCH($A117,DATA!$A:$A,0))</f>
        <v>66.708392981661532</v>
      </c>
      <c r="F117" s="59">
        <f ca="1">INDEX(DATA!AX:AX,MATCH($A117,DATA!$A:$A,0))</f>
        <v>15.91474358974483</v>
      </c>
      <c r="H117" s="64">
        <f ca="1"/>
        <v>42850</v>
      </c>
      <c r="I117">
        <f ca="1"/>
        <v>15.91474358974483</v>
      </c>
    </row>
    <row r="118" spans="1:9" x14ac:dyDescent="0.3">
      <c r="A118" s="64">
        <v>42851</v>
      </c>
      <c r="B118" s="59">
        <f ca="1">INDEX(DATA!T:T,MATCH($A118,DATA!A:A,0))</f>
        <v>8857.5646089036345</v>
      </c>
      <c r="C118" s="59">
        <f ca="1">INDEX(DATA!AG:AG,MATCH($A118,DATA!$A:$A,0))</f>
        <v>28.039688965657074</v>
      </c>
      <c r="D118" s="59">
        <f ca="1">INDEX(DATA!AJ:AJ,MATCH($A118,DATA!$A:$A,0))</f>
        <v>191404176.77000001</v>
      </c>
      <c r="E118" s="59">
        <f ca="1">INDEX(DATA!AS:AS,MATCH($A118,DATA!$A:$A,0))</f>
        <v>69.305787501776862</v>
      </c>
      <c r="F118" s="59">
        <f ca="1">INDEX(DATA!AX:AX,MATCH($A118,DATA!$A:$A,0))</f>
        <v>21.333653846155357</v>
      </c>
      <c r="H118" s="64">
        <f ca="1"/>
        <v>42851</v>
      </c>
      <c r="I118">
        <f ca="1"/>
        <v>21.333653846155357</v>
      </c>
    </row>
    <row r="119" spans="1:9" x14ac:dyDescent="0.3">
      <c r="A119" s="64">
        <v>42852</v>
      </c>
      <c r="B119" s="59">
        <f ca="1">INDEX(DATA!T:T,MATCH($A119,DATA!A:A,0))</f>
        <v>8863.8754163822541</v>
      </c>
      <c r="C119" s="59">
        <f ca="1">INDEX(DATA!AG:AG,MATCH($A119,DATA!$A:$A,0))</f>
        <v>29.828687973256319</v>
      </c>
      <c r="D119" s="59">
        <f ca="1">INDEX(DATA!AJ:AJ,MATCH($A119,DATA!$A:$A,0))</f>
        <v>-215872773.56</v>
      </c>
      <c r="E119" s="59">
        <f ca="1">INDEX(DATA!AS:AS,MATCH($A119,DATA!$A:$A,0))</f>
        <v>68.079596935906238</v>
      </c>
      <c r="F119" s="59">
        <f ca="1">INDEX(DATA!AX:AX,MATCH($A119,DATA!$A:$A,0))</f>
        <v>26.444551282052998</v>
      </c>
      <c r="H119" s="64">
        <f ca="1"/>
        <v>42852</v>
      </c>
      <c r="I119">
        <f ca="1"/>
        <v>26.444551282052998</v>
      </c>
    </row>
    <row r="120" spans="1:9" x14ac:dyDescent="0.3">
      <c r="A120" s="64">
        <v>42853</v>
      </c>
      <c r="B120" s="59">
        <f ca="1">INDEX(DATA!T:T,MATCH($A120,DATA!A:A,0))</f>
        <v>8868.3109124615348</v>
      </c>
      <c r="C120" s="59">
        <f ca="1">INDEX(DATA!AG:AG,MATCH($A120,DATA!$A:$A,0))</f>
        <v>32.692470341712173</v>
      </c>
      <c r="D120" s="59">
        <f ca="1">INDEX(DATA!AJ:AJ,MATCH($A120,DATA!$A:$A,0))</f>
        <v>-167219732.41</v>
      </c>
      <c r="E120" s="59">
        <f ca="1">INDEX(DATA!AS:AS,MATCH($A120,DATA!$A:$A,0))</f>
        <v>63.339359864247228</v>
      </c>
      <c r="F120" s="59">
        <f ca="1">INDEX(DATA!AX:AX,MATCH($A120,DATA!$A:$A,0))</f>
        <v>25.010897435899096</v>
      </c>
      <c r="H120" s="64">
        <f ca="1"/>
        <v>42853</v>
      </c>
      <c r="I120">
        <f ca="1"/>
        <v>25.010897435899096</v>
      </c>
    </row>
    <row r="121" spans="1:9" x14ac:dyDescent="0.3">
      <c r="A121" s="64">
        <v>42854</v>
      </c>
      <c r="B121" s="59" t="e">
        <f ca="1">INDEX(DATA!T:T,MATCH($A121,DATA!A:A,0))</f>
        <v>#N/A</v>
      </c>
      <c r="C121" s="59" t="e">
        <f ca="1">INDEX(DATA!AG:AG,MATCH($A121,DATA!$A:$A,0))</f>
        <v>#N/A</v>
      </c>
      <c r="D121" s="59" t="e">
        <f ca="1">INDEX(DATA!AJ:AJ,MATCH($A121,DATA!$A:$A,0))</f>
        <v>#N/A</v>
      </c>
      <c r="E121" s="59" t="e">
        <f ca="1">INDEX(DATA!AS:AS,MATCH($A121,DATA!$A:$A,0))</f>
        <v>#N/A</v>
      </c>
      <c r="F121" s="59" t="e">
        <f ca="1">INDEX(DATA!AX:AX,MATCH($A121,DATA!$A:$A,0))</f>
        <v>#N/A</v>
      </c>
      <c r="H121" s="64">
        <f ca="1"/>
        <v>42854</v>
      </c>
      <c r="I121" t="e">
        <f ca="1"/>
        <v>#N/A</v>
      </c>
    </row>
    <row r="122" spans="1:9" x14ac:dyDescent="0.3">
      <c r="A122" s="64">
        <v>42855</v>
      </c>
      <c r="B122" s="59" t="e">
        <f ca="1">INDEX(DATA!T:T,MATCH($A122,DATA!A:A,0))</f>
        <v>#N/A</v>
      </c>
      <c r="C122" s="59" t="e">
        <f ca="1">INDEX(DATA!AG:AG,MATCH($A122,DATA!$A:$A,0))</f>
        <v>#N/A</v>
      </c>
      <c r="D122" s="59" t="e">
        <f ca="1">INDEX(DATA!AJ:AJ,MATCH($A122,DATA!$A:$A,0))</f>
        <v>#N/A</v>
      </c>
      <c r="E122" s="59" t="e">
        <f ca="1">INDEX(DATA!AS:AS,MATCH($A122,DATA!$A:$A,0))</f>
        <v>#N/A</v>
      </c>
      <c r="F122" s="59" t="e">
        <f ca="1">INDEX(DATA!AX:AX,MATCH($A122,DATA!$A:$A,0))</f>
        <v>#N/A</v>
      </c>
      <c r="H122" s="64">
        <f ca="1"/>
        <v>42855</v>
      </c>
      <c r="I122" t="e">
        <f ca="1"/>
        <v>#N/A</v>
      </c>
    </row>
    <row r="123" spans="1:9" x14ac:dyDescent="0.3">
      <c r="A123" s="64">
        <v>42856</v>
      </c>
      <c r="B123" s="59" t="e">
        <f ca="1">INDEX(DATA!T:T,MATCH($A123,DATA!A:A,0))</f>
        <v>#N/A</v>
      </c>
      <c r="C123" s="59" t="e">
        <f ca="1">INDEX(DATA!AG:AG,MATCH($A123,DATA!$A:$A,0))</f>
        <v>#N/A</v>
      </c>
      <c r="D123" s="59" t="e">
        <f ca="1">INDEX(DATA!AJ:AJ,MATCH($A123,DATA!$A:$A,0))</f>
        <v>#N/A</v>
      </c>
      <c r="E123" s="59" t="e">
        <f ca="1">INDEX(DATA!AS:AS,MATCH($A123,DATA!$A:$A,0))</f>
        <v>#N/A</v>
      </c>
      <c r="F123" s="59" t="e">
        <f ca="1">INDEX(DATA!AX:AX,MATCH($A123,DATA!$A:$A,0))</f>
        <v>#N/A</v>
      </c>
      <c r="H123" s="64">
        <f ca="1"/>
        <v>42856</v>
      </c>
      <c r="I123" t="e">
        <f ca="1"/>
        <v>#N/A</v>
      </c>
    </row>
    <row r="124" spans="1:9" x14ac:dyDescent="0.3">
      <c r="A124" s="64">
        <v>42857</v>
      </c>
      <c r="B124" s="59">
        <f ca="1">INDEX(DATA!T:T,MATCH($A124,DATA!A:A,0))</f>
        <v>8872.6656137225746</v>
      </c>
      <c r="C124" s="59">
        <f ca="1">INDEX(DATA!AG:AG,MATCH($A124,DATA!$A:$A,0))</f>
        <v>35.277518858614592</v>
      </c>
      <c r="D124" s="59">
        <f ca="1">INDEX(DATA!AJ:AJ,MATCH($A124,DATA!$A:$A,0))</f>
        <v>166567304.52000001</v>
      </c>
      <c r="E124" s="59">
        <f ca="1">INDEX(DATA!AS:AS,MATCH($A124,DATA!$A:$A,0))</f>
        <v>64.029588255281851</v>
      </c>
      <c r="F124" s="59">
        <f ca="1">INDEX(DATA!AX:AX,MATCH($A124,DATA!$A:$A,0))</f>
        <v>23.308653846155721</v>
      </c>
      <c r="H124" s="64">
        <f ca="1"/>
        <v>42857</v>
      </c>
      <c r="I124">
        <f ca="1"/>
        <v>23.308653846155721</v>
      </c>
    </row>
    <row r="125" spans="1:9" x14ac:dyDescent="0.3">
      <c r="A125" s="64">
        <v>42858</v>
      </c>
      <c r="B125" s="59">
        <f ca="1">INDEX(DATA!T:T,MATCH($A125,DATA!A:A,0))</f>
        <v>8876.7382258327307</v>
      </c>
      <c r="C125" s="59">
        <f ca="1">INDEX(DATA!AG:AG,MATCH($A125,DATA!$A:$A,0))</f>
        <v>36.927771510290256</v>
      </c>
      <c r="D125" s="59">
        <f ca="1">INDEX(DATA!AJ:AJ,MATCH($A125,DATA!$A:$A,0))</f>
        <v>-156332676.31</v>
      </c>
      <c r="E125" s="59">
        <f ca="1">INDEX(DATA!AS:AS,MATCH($A125,DATA!$A:$A,0))</f>
        <v>63.784197798491327</v>
      </c>
      <c r="F125" s="59">
        <f ca="1">INDEX(DATA!AX:AX,MATCH($A125,DATA!$A:$A,0))</f>
        <v>28.058974358973501</v>
      </c>
      <c r="H125" s="64">
        <f ca="1"/>
        <v>42858</v>
      </c>
      <c r="I125">
        <f ca="1"/>
        <v>28.058974358973501</v>
      </c>
    </row>
    <row r="126" spans="1:9" x14ac:dyDescent="0.3">
      <c r="A126" s="64">
        <v>42859</v>
      </c>
      <c r="B126" s="59">
        <f ca="1">INDEX(DATA!T:T,MATCH($A126,DATA!A:A,0))</f>
        <v>8884.2870277309612</v>
      </c>
      <c r="C126" s="59">
        <f ca="1">INDEX(DATA!AG:AG,MATCH($A126,DATA!$A:$A,0))</f>
        <v>37.739287851423683</v>
      </c>
      <c r="D126" s="59">
        <f ca="1">INDEX(DATA!AJ:AJ,MATCH($A126,DATA!$A:$A,0))</f>
        <v>277905324.75999999</v>
      </c>
      <c r="E126" s="59">
        <f ca="1">INDEX(DATA!AS:AS,MATCH($A126,DATA!$A:$A,0))</f>
        <v>67.283965245942483</v>
      </c>
      <c r="F126" s="59">
        <f ca="1">INDEX(DATA!AX:AX,MATCH($A126,DATA!$A:$A,0))</f>
        <v>36.753846153846098</v>
      </c>
      <c r="H126" s="64">
        <f ca="1"/>
        <v>42859</v>
      </c>
      <c r="I126">
        <f ca="1"/>
        <v>36.753846153846098</v>
      </c>
    </row>
    <row r="127" spans="1:9" x14ac:dyDescent="0.3">
      <c r="A127" s="64">
        <v>42860</v>
      </c>
      <c r="B127" s="59">
        <f ca="1">INDEX(DATA!T:T,MATCH($A127,DATA!A:A,0))</f>
        <v>8890.0758198205731</v>
      </c>
      <c r="C127" s="59">
        <f ca="1">INDEX(DATA!AG:AG,MATCH($A127,DATA!$A:$A,0))</f>
        <v>38.553754618691514</v>
      </c>
      <c r="D127" s="59">
        <f ca="1">INDEX(DATA!AJ:AJ,MATCH($A127,DATA!$A:$A,0))</f>
        <v>-239124673.63</v>
      </c>
      <c r="E127" s="59">
        <f ca="1">INDEX(DATA!AS:AS,MATCH($A127,DATA!$A:$A,0))</f>
        <v>57.908026867798888</v>
      </c>
      <c r="F127" s="59">
        <f ca="1">INDEX(DATA!AX:AX,MATCH($A127,DATA!$A:$A,0))</f>
        <v>42.531730769231217</v>
      </c>
      <c r="H127" s="64">
        <f ca="1"/>
        <v>42860</v>
      </c>
      <c r="I127">
        <f ca="1"/>
        <v>42.531730769231217</v>
      </c>
    </row>
    <row r="128" spans="1:9" x14ac:dyDescent="0.3">
      <c r="A128" s="64">
        <v>42861</v>
      </c>
      <c r="B128" s="59" t="e">
        <f ca="1">INDEX(DATA!T:T,MATCH($A128,DATA!A:A,0))</f>
        <v>#N/A</v>
      </c>
      <c r="C128" s="59" t="e">
        <f ca="1">INDEX(DATA!AG:AG,MATCH($A128,DATA!$A:$A,0))</f>
        <v>#N/A</v>
      </c>
      <c r="D128" s="59" t="e">
        <f ca="1">INDEX(DATA!AJ:AJ,MATCH($A128,DATA!$A:$A,0))</f>
        <v>#N/A</v>
      </c>
      <c r="E128" s="59" t="e">
        <f ca="1">INDEX(DATA!AS:AS,MATCH($A128,DATA!$A:$A,0))</f>
        <v>#N/A</v>
      </c>
      <c r="F128" s="59" t="e">
        <f ca="1">INDEX(DATA!AX:AX,MATCH($A128,DATA!$A:$A,0))</f>
        <v>#N/A</v>
      </c>
      <c r="H128" s="64">
        <f ca="1"/>
        <v>42861</v>
      </c>
      <c r="I128" t="e">
        <f ca="1"/>
        <v>#N/A</v>
      </c>
    </row>
    <row r="129" spans="1:9" x14ac:dyDescent="0.3">
      <c r="A129" s="64">
        <v>42862</v>
      </c>
      <c r="B129" s="59" t="e">
        <f ca="1">INDEX(DATA!T:T,MATCH($A129,DATA!A:A,0))</f>
        <v>#N/A</v>
      </c>
      <c r="C129" s="59" t="e">
        <f ca="1">INDEX(DATA!AG:AG,MATCH($A129,DATA!$A:$A,0))</f>
        <v>#N/A</v>
      </c>
      <c r="D129" s="59" t="e">
        <f ca="1">INDEX(DATA!AJ:AJ,MATCH($A129,DATA!$A:$A,0))</f>
        <v>#N/A</v>
      </c>
      <c r="E129" s="59" t="e">
        <f ca="1">INDEX(DATA!AS:AS,MATCH($A129,DATA!$A:$A,0))</f>
        <v>#N/A</v>
      </c>
      <c r="F129" s="59" t="e">
        <f ca="1">INDEX(DATA!AX:AX,MATCH($A129,DATA!$A:$A,0))</f>
        <v>#N/A</v>
      </c>
      <c r="H129" s="64">
        <f ca="1"/>
        <v>42862</v>
      </c>
      <c r="I129" t="e">
        <f ca="1"/>
        <v>#N/A</v>
      </c>
    </row>
    <row r="130" spans="1:9" x14ac:dyDescent="0.3">
      <c r="A130" s="64">
        <v>42863</v>
      </c>
      <c r="B130" s="59">
        <f ca="1">INDEX(DATA!T:T,MATCH($A130,DATA!A:A,0))</f>
        <v>8894.3786772254844</v>
      </c>
      <c r="C130" s="59">
        <f ca="1">INDEX(DATA!AG:AG,MATCH($A130,DATA!$A:$A,0))</f>
        <v>41.04032968488422</v>
      </c>
      <c r="D130" s="59">
        <f ca="1">INDEX(DATA!AJ:AJ,MATCH($A130,DATA!$A:$A,0))</f>
        <v>179719315</v>
      </c>
      <c r="E130" s="59">
        <f ca="1">INDEX(DATA!AS:AS,MATCH($A130,DATA!$A:$A,0))</f>
        <v>60.209301421477647</v>
      </c>
      <c r="F130" s="59">
        <f ca="1">INDEX(DATA!AX:AX,MATCH($A130,DATA!$A:$A,0))</f>
        <v>51.875641025641016</v>
      </c>
      <c r="H130" s="64">
        <f ca="1"/>
        <v>42863</v>
      </c>
      <c r="I130">
        <f ca="1"/>
        <v>51.875641025641016</v>
      </c>
    </row>
    <row r="131" spans="1:9" x14ac:dyDescent="0.3">
      <c r="A131" s="64">
        <v>42864</v>
      </c>
      <c r="B131" s="59">
        <f ca="1">INDEX(DATA!T:T,MATCH($A131,DATA!A:A,0))</f>
        <v>8897.6198753985336</v>
      </c>
      <c r="C131" s="59">
        <f ca="1">INDEX(DATA!AG:AG,MATCH($A131,DATA!$A:$A,0))</f>
        <v>40.429737673286255</v>
      </c>
      <c r="D131" s="59">
        <f ca="1">INDEX(DATA!AJ:AJ,MATCH($A131,DATA!$A:$A,0))</f>
        <v>136426317</v>
      </c>
      <c r="E131" s="59">
        <f ca="1">INDEX(DATA!AS:AS,MATCH($A131,DATA!$A:$A,0))</f>
        <v>60.436168957885442</v>
      </c>
      <c r="F131" s="59">
        <f ca="1">INDEX(DATA!AX:AX,MATCH($A131,DATA!$A:$A,0))</f>
        <v>60.257371794872597</v>
      </c>
      <c r="H131" s="64">
        <f ca="1"/>
        <v>42864</v>
      </c>
      <c r="I131">
        <f ca="1"/>
        <v>60.257371794872597</v>
      </c>
    </row>
    <row r="132" spans="1:9" x14ac:dyDescent="0.3">
      <c r="A132" s="64">
        <v>42865</v>
      </c>
      <c r="B132" s="59">
        <f ca="1">INDEX(DATA!T:T,MATCH($A132,DATA!A:A,0))</f>
        <v>8901.8613051053981</v>
      </c>
      <c r="C132" s="59">
        <f ca="1">INDEX(DATA!AG:AG,MATCH($A132,DATA!$A:$A,0))</f>
        <v>41.798505085674051</v>
      </c>
      <c r="D132" s="59">
        <f ca="1">INDEX(DATA!AJ:AJ,MATCH($A132,DATA!$A:$A,0))</f>
        <v>157372317.61000001</v>
      </c>
      <c r="E132" s="59">
        <f ca="1">INDEX(DATA!AS:AS,MATCH($A132,DATA!$A:$A,0))</f>
        <v>66.984666929660506</v>
      </c>
      <c r="F132" s="59">
        <f ca="1">INDEX(DATA!AX:AX,MATCH($A132,DATA!$A:$A,0))</f>
        <v>75.266346153850463</v>
      </c>
      <c r="H132" s="64">
        <f ca="1"/>
        <v>42865</v>
      </c>
      <c r="I132">
        <f ca="1"/>
        <v>75.266346153850463</v>
      </c>
    </row>
    <row r="133" spans="1:9" x14ac:dyDescent="0.3">
      <c r="A133" s="64">
        <v>42866</v>
      </c>
      <c r="B133" s="59">
        <f ca="1">INDEX(DATA!T:T,MATCH($A133,DATA!A:A,0))</f>
        <v>8906.9361418224125</v>
      </c>
      <c r="C133" s="59">
        <f ca="1">INDEX(DATA!AG:AG,MATCH($A133,DATA!$A:$A,0))</f>
        <v>43.528716388382939</v>
      </c>
      <c r="D133" s="59">
        <f ca="1">INDEX(DATA!AJ:AJ,MATCH($A133,DATA!$A:$A,0))</f>
        <v>176449336.68000001</v>
      </c>
      <c r="E133" s="59">
        <f ca="1">INDEX(DATA!AS:AS,MATCH($A133,DATA!$A:$A,0))</f>
        <v>67.938730115532053</v>
      </c>
      <c r="F133" s="59">
        <f ca="1">INDEX(DATA!AX:AX,MATCH($A133,DATA!$A:$A,0))</f>
        <v>82.740384615388393</v>
      </c>
      <c r="H133" s="64">
        <f ca="1"/>
        <v>42866</v>
      </c>
      <c r="I133">
        <f ca="1"/>
        <v>82.740384615388393</v>
      </c>
    </row>
    <row r="134" spans="1:9" x14ac:dyDescent="0.3">
      <c r="A134" s="64">
        <v>42867</v>
      </c>
      <c r="B134" s="59">
        <f ca="1">INDEX(DATA!T:T,MATCH($A134,DATA!A:A,0))</f>
        <v>8911.2182817083412</v>
      </c>
      <c r="C134" s="59">
        <f ca="1">INDEX(DATA!AG:AG,MATCH($A134,DATA!$A:$A,0))</f>
        <v>43.901827912757312</v>
      </c>
      <c r="D134" s="59">
        <f ca="1">INDEX(DATA!AJ:AJ,MATCH($A134,DATA!$A:$A,0))</f>
        <v>-159069650.81999999</v>
      </c>
      <c r="E134" s="59">
        <f ca="1">INDEX(DATA!AS:AS,MATCH($A134,DATA!$A:$A,0))</f>
        <v>65.056057057724644</v>
      </c>
      <c r="F134" s="59">
        <f ca="1">INDEX(DATA!AX:AX,MATCH($A134,DATA!$A:$A,0))</f>
        <v>84.327564102566612</v>
      </c>
      <c r="H134" s="64">
        <f ca="1"/>
        <v>42867</v>
      </c>
      <c r="I134">
        <f ca="1"/>
        <v>84.327564102566612</v>
      </c>
    </row>
    <row r="135" spans="1:9" x14ac:dyDescent="0.3">
      <c r="A135" s="64">
        <v>42868</v>
      </c>
      <c r="B135" s="59" t="e">
        <f ca="1">INDEX(DATA!T:T,MATCH($A135,DATA!A:A,0))</f>
        <v>#N/A</v>
      </c>
      <c r="C135" s="59" t="e">
        <f ca="1">INDEX(DATA!AG:AG,MATCH($A135,DATA!$A:$A,0))</f>
        <v>#N/A</v>
      </c>
      <c r="D135" s="59" t="e">
        <f ca="1">INDEX(DATA!AJ:AJ,MATCH($A135,DATA!$A:$A,0))</f>
        <v>#N/A</v>
      </c>
      <c r="E135" s="59" t="e">
        <f ca="1">INDEX(DATA!AS:AS,MATCH($A135,DATA!$A:$A,0))</f>
        <v>#N/A</v>
      </c>
      <c r="F135" s="59" t="e">
        <f ca="1">INDEX(DATA!AX:AX,MATCH($A135,DATA!$A:$A,0))</f>
        <v>#N/A</v>
      </c>
      <c r="H135" s="64">
        <f ca="1"/>
        <v>42868</v>
      </c>
      <c r="I135" t="e">
        <f ca="1"/>
        <v>#N/A</v>
      </c>
    </row>
    <row r="136" spans="1:9" x14ac:dyDescent="0.3">
      <c r="A136" s="64">
        <v>42869</v>
      </c>
      <c r="B136" s="59" t="e">
        <f ca="1">INDEX(DATA!T:T,MATCH($A136,DATA!A:A,0))</f>
        <v>#N/A</v>
      </c>
      <c r="C136" s="59" t="e">
        <f ca="1">INDEX(DATA!AG:AG,MATCH($A136,DATA!$A:$A,0))</f>
        <v>#N/A</v>
      </c>
      <c r="D136" s="59" t="e">
        <f ca="1">INDEX(DATA!AJ:AJ,MATCH($A136,DATA!$A:$A,0))</f>
        <v>#N/A</v>
      </c>
      <c r="E136" s="59" t="e">
        <f ca="1">INDEX(DATA!AS:AS,MATCH($A136,DATA!$A:$A,0))</f>
        <v>#N/A</v>
      </c>
      <c r="F136" s="59" t="e">
        <f ca="1">INDEX(DATA!AX:AX,MATCH($A136,DATA!$A:$A,0))</f>
        <v>#N/A</v>
      </c>
      <c r="H136" s="64">
        <f ca="1"/>
        <v>42869</v>
      </c>
      <c r="I136" t="e">
        <f ca="1"/>
        <v>#N/A</v>
      </c>
    </row>
    <row r="137" spans="1:9" x14ac:dyDescent="0.3">
      <c r="A137" s="64">
        <v>42870</v>
      </c>
      <c r="B137" s="59">
        <f ca="1">INDEX(DATA!T:T,MATCH($A137,DATA!A:A,0))</f>
        <v>8915.339116590656</v>
      </c>
      <c r="C137" s="59">
        <f ca="1">INDEX(DATA!AG:AG,MATCH($A137,DATA!$A:$A,0))</f>
        <v>43.536250028181271</v>
      </c>
      <c r="D137" s="59">
        <f ca="1">INDEX(DATA!AJ:AJ,MATCH($A137,DATA!$A:$A,0))</f>
        <v>145173372.30000001</v>
      </c>
      <c r="E137" s="59">
        <f ca="1">INDEX(DATA!AS:AS,MATCH($A137,DATA!$A:$A,0))</f>
        <v>68.075382338207532</v>
      </c>
      <c r="F137" s="59">
        <f ca="1">INDEX(DATA!AX:AX,MATCH($A137,DATA!$A:$A,0))</f>
        <v>85.190705128206901</v>
      </c>
      <c r="H137" s="64">
        <f ca="1"/>
        <v>42870</v>
      </c>
      <c r="I137">
        <f ca="1"/>
        <v>85.190705128206901</v>
      </c>
    </row>
    <row r="138" spans="1:9" x14ac:dyDescent="0.3">
      <c r="A138" s="64">
        <v>42871</v>
      </c>
      <c r="B138" s="59">
        <f ca="1">INDEX(DATA!T:T,MATCH($A138,DATA!A:A,0))</f>
        <v>8920.6435914636349</v>
      </c>
      <c r="C138" s="59">
        <f ca="1">INDEX(DATA!AG:AG,MATCH($A138,DATA!$A:$A,0))</f>
        <v>42.66204245680818</v>
      </c>
      <c r="D138" s="59">
        <f ca="1">INDEX(DATA!AJ:AJ,MATCH($A138,DATA!$A:$A,0))</f>
        <v>171718398.56999999</v>
      </c>
      <c r="E138" s="59">
        <f ca="1">INDEX(DATA!AS:AS,MATCH($A138,DATA!$A:$A,0))</f>
        <v>71.990694712221853</v>
      </c>
      <c r="F138" s="59">
        <f ca="1">INDEX(DATA!AX:AX,MATCH($A138,DATA!$A:$A,0))</f>
        <v>89.738782051281305</v>
      </c>
      <c r="H138" s="64">
        <f ca="1"/>
        <v>42871</v>
      </c>
      <c r="I138">
        <f ca="1"/>
        <v>89.738782051281305</v>
      </c>
    </row>
    <row r="139" spans="1:9" x14ac:dyDescent="0.3">
      <c r="A139" s="64">
        <v>42872</v>
      </c>
      <c r="B139" s="59">
        <f ca="1">INDEX(DATA!T:T,MATCH($A139,DATA!A:A,0))</f>
        <v>8927.2742337981235</v>
      </c>
      <c r="C139" s="59">
        <f ca="1">INDEX(DATA!AG:AG,MATCH($A139,DATA!$A:$A,0))</f>
        <v>40.946012729813354</v>
      </c>
      <c r="D139" s="59">
        <f ca="1">INDEX(DATA!AJ:AJ,MATCH($A139,DATA!$A:$A,0))</f>
        <v>211865437.65000001</v>
      </c>
      <c r="E139" s="59">
        <f ca="1">INDEX(DATA!AS:AS,MATCH($A139,DATA!$A:$A,0))</f>
        <v>72.71835439949038</v>
      </c>
      <c r="F139" s="59">
        <f ca="1">INDEX(DATA!AX:AX,MATCH($A139,DATA!$A:$A,0))</f>
        <v>95.619551282050452</v>
      </c>
      <c r="H139" s="64">
        <f ca="1"/>
        <v>42872</v>
      </c>
      <c r="I139">
        <f ca="1"/>
        <v>95.619551282050452</v>
      </c>
    </row>
    <row r="140" spans="1:9" x14ac:dyDescent="0.3">
      <c r="A140" s="64">
        <v>42873</v>
      </c>
      <c r="B140" s="59">
        <f ca="1">INDEX(DATA!T:T,MATCH($A140,DATA!A:A,0))</f>
        <v>8932.6596960658862</v>
      </c>
      <c r="C140" s="59">
        <f ca="1">INDEX(DATA!AG:AG,MATCH($A140,DATA!$A:$A,0))</f>
        <v>37.863367304580116</v>
      </c>
      <c r="D140" s="59">
        <f ca="1">INDEX(DATA!AJ:AJ,MATCH($A140,DATA!$A:$A,0))</f>
        <v>-199331538.66</v>
      </c>
      <c r="E140" s="59">
        <f ca="1">INDEX(DATA!AS:AS,MATCH($A140,DATA!$A:$A,0))</f>
        <v>60.620166969497973</v>
      </c>
      <c r="F140" s="59">
        <f ca="1">INDEX(DATA!AX:AX,MATCH($A140,DATA!$A:$A,0))</f>
        <v>95.718589743590201</v>
      </c>
      <c r="H140" s="64">
        <f ca="1"/>
        <v>42873</v>
      </c>
      <c r="I140">
        <f ca="1"/>
        <v>95.718589743590201</v>
      </c>
    </row>
    <row r="141" spans="1:9" x14ac:dyDescent="0.3">
      <c r="A141" s="64">
        <v>42874</v>
      </c>
      <c r="B141" s="59">
        <f ca="1">INDEX(DATA!T:T,MATCH($A141,DATA!A:A,0))</f>
        <v>8939.4598102721429</v>
      </c>
      <c r="C141" s="59">
        <f ca="1">INDEX(DATA!AG:AG,MATCH($A141,DATA!$A:$A,0))</f>
        <v>35.234003477257389</v>
      </c>
      <c r="D141" s="59">
        <f ca="1">INDEX(DATA!AJ:AJ,MATCH($A141,DATA!$A:$A,0))</f>
        <v>-259851537.25</v>
      </c>
      <c r="E141" s="59">
        <f ca="1">INDEX(DATA!AS:AS,MATCH($A141,DATA!$A:$A,0))</f>
        <v>60.445852728489946</v>
      </c>
      <c r="F141" s="59">
        <f ca="1">INDEX(DATA!AX:AX,MATCH($A141,DATA!$A:$A,0))</f>
        <v>98.038782051282396</v>
      </c>
      <c r="H141" s="64">
        <f ca="1"/>
        <v>42874</v>
      </c>
      <c r="I141">
        <f ca="1"/>
        <v>98.038782051282396</v>
      </c>
    </row>
    <row r="142" spans="1:9" x14ac:dyDescent="0.3">
      <c r="A142" s="64">
        <v>42875</v>
      </c>
      <c r="B142" s="59" t="e">
        <f ca="1">INDEX(DATA!T:T,MATCH($A142,DATA!A:A,0))</f>
        <v>#N/A</v>
      </c>
      <c r="C142" s="59" t="e">
        <f ca="1">INDEX(DATA!AG:AG,MATCH($A142,DATA!$A:$A,0))</f>
        <v>#N/A</v>
      </c>
      <c r="D142" s="59" t="e">
        <f ca="1">INDEX(DATA!AJ:AJ,MATCH($A142,DATA!$A:$A,0))</f>
        <v>#N/A</v>
      </c>
      <c r="E142" s="59" t="e">
        <f ca="1">INDEX(DATA!AS:AS,MATCH($A142,DATA!$A:$A,0))</f>
        <v>#N/A</v>
      </c>
      <c r="F142" s="59" t="e">
        <f ca="1">INDEX(DATA!AX:AX,MATCH($A142,DATA!$A:$A,0))</f>
        <v>#N/A</v>
      </c>
      <c r="H142" s="64">
        <f ca="1"/>
        <v>42875</v>
      </c>
      <c r="I142" t="e">
        <f ca="1"/>
        <v>#N/A</v>
      </c>
    </row>
    <row r="143" spans="1:9" x14ac:dyDescent="0.3">
      <c r="A143" s="64">
        <v>42876</v>
      </c>
      <c r="B143" s="59" t="e">
        <f ca="1">INDEX(DATA!T:T,MATCH($A143,DATA!A:A,0))</f>
        <v>#N/A</v>
      </c>
      <c r="C143" s="59" t="e">
        <f ca="1">INDEX(DATA!AG:AG,MATCH($A143,DATA!$A:$A,0))</f>
        <v>#N/A</v>
      </c>
      <c r="D143" s="59" t="e">
        <f ca="1">INDEX(DATA!AJ:AJ,MATCH($A143,DATA!$A:$A,0))</f>
        <v>#N/A</v>
      </c>
      <c r="E143" s="59" t="e">
        <f ca="1">INDEX(DATA!AS:AS,MATCH($A143,DATA!$A:$A,0))</f>
        <v>#N/A</v>
      </c>
      <c r="F143" s="59" t="e">
        <f ca="1">INDEX(DATA!AX:AX,MATCH($A143,DATA!$A:$A,0))</f>
        <v>#N/A</v>
      </c>
      <c r="H143" s="64">
        <f ca="1"/>
        <v>42876</v>
      </c>
      <c r="I143" t="e">
        <f ca="1"/>
        <v>#N/A</v>
      </c>
    </row>
    <row r="144" spans="1:9" x14ac:dyDescent="0.3">
      <c r="A144" s="64">
        <v>42877</v>
      </c>
      <c r="B144" s="59">
        <f ca="1">INDEX(DATA!T:T,MATCH($A144,DATA!A:A,0))</f>
        <v>8944.7827187117109</v>
      </c>
      <c r="C144" s="59">
        <f ca="1">INDEX(DATA!AG:AG,MATCH($A144,DATA!$A:$A,0))</f>
        <v>32.812772030361494</v>
      </c>
      <c r="D144" s="59">
        <f ca="1">INDEX(DATA!AJ:AJ,MATCH($A144,DATA!$A:$A,0))</f>
        <v>202884468.15000001</v>
      </c>
      <c r="E144" s="59">
        <f ca="1">INDEX(DATA!AS:AS,MATCH($A144,DATA!$A:$A,0))</f>
        <v>61.247184453999068</v>
      </c>
      <c r="F144" s="59">
        <f ca="1">INDEX(DATA!AX:AX,MATCH($A144,DATA!$A:$A,0))</f>
        <v>95.537179487178946</v>
      </c>
      <c r="H144" s="64">
        <f ca="1"/>
        <v>42877</v>
      </c>
      <c r="I144">
        <f ca="1"/>
        <v>95.537179487178946</v>
      </c>
    </row>
    <row r="145" spans="1:9" x14ac:dyDescent="0.3">
      <c r="A145" s="64">
        <v>42878</v>
      </c>
      <c r="B145" s="59">
        <f ca="1">INDEX(DATA!T:T,MATCH($A145,DATA!A:A,0))</f>
        <v>8950.0969973060819</v>
      </c>
      <c r="C145" s="59">
        <f ca="1">INDEX(DATA!AG:AG,MATCH($A145,DATA!$A:$A,0))</f>
        <v>30.102603407953843</v>
      </c>
      <c r="D145" s="59">
        <f ca="1">INDEX(DATA!AJ:AJ,MATCH($A145,DATA!$A:$A,0))</f>
        <v>-231336533.28</v>
      </c>
      <c r="E145" s="59">
        <f ca="1">INDEX(DATA!AS:AS,MATCH($A145,DATA!$A:$A,0))</f>
        <v>55.186329666285417</v>
      </c>
      <c r="F145" s="59">
        <f ca="1">INDEX(DATA!AX:AX,MATCH($A145,DATA!$A:$A,0))</f>
        <v>94.889423076923777</v>
      </c>
      <c r="H145" s="64">
        <f ca="1"/>
        <v>42878</v>
      </c>
      <c r="I145">
        <f ca="1"/>
        <v>94.889423076923777</v>
      </c>
    </row>
    <row r="146" spans="1:9" x14ac:dyDescent="0.3">
      <c r="A146" s="64">
        <v>42879</v>
      </c>
      <c r="B146" s="59">
        <f ca="1">INDEX(DATA!T:T,MATCH($A146,DATA!A:A,0))</f>
        <v>8954.7448306929655</v>
      </c>
      <c r="C146" s="59">
        <f ca="1">INDEX(DATA!AG:AG,MATCH($A146,DATA!$A:$A,0))</f>
        <v>27.660764101060778</v>
      </c>
      <c r="D146" s="59">
        <f ca="1">INDEX(DATA!AJ:AJ,MATCH($A146,DATA!$A:$A,0))</f>
        <v>-218255558.5</v>
      </c>
      <c r="E146" s="59">
        <f ca="1">INDEX(DATA!AS:AS,MATCH($A146,DATA!$A:$A,0))</f>
        <v>52.440332335938173</v>
      </c>
      <c r="F146" s="59">
        <f ca="1">INDEX(DATA!AX:AX,MATCH($A146,DATA!$A:$A,0))</f>
        <v>90.254807692308532</v>
      </c>
      <c r="H146" s="64">
        <f ca="1"/>
        <v>42879</v>
      </c>
      <c r="I146">
        <f ca="1"/>
        <v>90.254807692308532</v>
      </c>
    </row>
    <row r="147" spans="1:9" x14ac:dyDescent="0.3">
      <c r="A147" s="64">
        <v>42880</v>
      </c>
      <c r="B147" s="59">
        <f ca="1">INDEX(DATA!T:T,MATCH($A147,DATA!A:A,0))</f>
        <v>8962.2883829918392</v>
      </c>
      <c r="C147" s="59">
        <f ca="1">INDEX(DATA!AG:AG,MATCH($A147,DATA!$A:$A,0))</f>
        <v>26.091367939217406</v>
      </c>
      <c r="D147" s="59">
        <f ca="1">INDEX(DATA!AJ:AJ,MATCH($A147,DATA!$A:$A,0))</f>
        <v>298156408.45999998</v>
      </c>
      <c r="E147" s="59">
        <f ca="1">INDEX(DATA!AS:AS,MATCH($A147,DATA!$A:$A,0))</f>
        <v>63.758741928227494</v>
      </c>
      <c r="F147" s="59">
        <f ca="1">INDEX(DATA!AX:AX,MATCH($A147,DATA!$A:$A,0))</f>
        <v>90.768269230769874</v>
      </c>
      <c r="H147" s="64">
        <f ca="1"/>
        <v>42880</v>
      </c>
      <c r="I147">
        <f ca="1"/>
        <v>90.768269230769874</v>
      </c>
    </row>
    <row r="148" spans="1:9" x14ac:dyDescent="0.3">
      <c r="A148" s="64">
        <v>42881</v>
      </c>
      <c r="B148" s="59">
        <f ca="1">INDEX(DATA!T:T,MATCH($A148,DATA!A:A,0))</f>
        <v>8968.8854327673835</v>
      </c>
      <c r="C148" s="59">
        <f ca="1">INDEX(DATA!AG:AG,MATCH($A148,DATA!$A:$A,0))</f>
        <v>24.808129910195962</v>
      </c>
      <c r="D148" s="59">
        <f ca="1">INDEX(DATA!AJ:AJ,MATCH($A148,DATA!$A:$A,0))</f>
        <v>225657424.52000001</v>
      </c>
      <c r="E148" s="59">
        <f ca="1">INDEX(DATA!AS:AS,MATCH($A148,DATA!$A:$A,0))</f>
        <v>68.392711904594734</v>
      </c>
      <c r="F148" s="59">
        <f ca="1">INDEX(DATA!AX:AX,MATCH($A148,DATA!$A:$A,0))</f>
        <v>87.51057692307586</v>
      </c>
      <c r="H148" s="64">
        <f ca="1"/>
        <v>42881</v>
      </c>
      <c r="I148">
        <f ca="1"/>
        <v>87.51057692307586</v>
      </c>
    </row>
    <row r="149" spans="1:9" x14ac:dyDescent="0.3">
      <c r="A149" s="64">
        <v>42882</v>
      </c>
      <c r="B149" s="59" t="e">
        <f ca="1">INDEX(DATA!T:T,MATCH($A149,DATA!A:A,0))</f>
        <v>#N/A</v>
      </c>
      <c r="C149" s="59" t="e">
        <f ca="1">INDEX(DATA!AG:AG,MATCH($A149,DATA!$A:$A,0))</f>
        <v>#N/A</v>
      </c>
      <c r="D149" s="59" t="e">
        <f ca="1">INDEX(DATA!AJ:AJ,MATCH($A149,DATA!$A:$A,0))</f>
        <v>#N/A</v>
      </c>
      <c r="E149" s="59" t="e">
        <f ca="1">INDEX(DATA!AS:AS,MATCH($A149,DATA!$A:$A,0))</f>
        <v>#N/A</v>
      </c>
      <c r="F149" s="59" t="e">
        <f ca="1">INDEX(DATA!AX:AX,MATCH($A149,DATA!$A:$A,0))</f>
        <v>#N/A</v>
      </c>
      <c r="H149" s="64">
        <f ca="1"/>
        <v>42882</v>
      </c>
      <c r="I149" t="e">
        <f ca="1"/>
        <v>#N/A</v>
      </c>
    </row>
    <row r="150" spans="1:9" x14ac:dyDescent="0.3">
      <c r="A150" s="64">
        <v>42883</v>
      </c>
      <c r="B150" s="59" t="e">
        <f ca="1">INDEX(DATA!T:T,MATCH($A150,DATA!A:A,0))</f>
        <v>#N/A</v>
      </c>
      <c r="C150" s="59" t="e">
        <f ca="1">INDEX(DATA!AG:AG,MATCH($A150,DATA!$A:$A,0))</f>
        <v>#N/A</v>
      </c>
      <c r="D150" s="59" t="e">
        <f ca="1">INDEX(DATA!AJ:AJ,MATCH($A150,DATA!$A:$A,0))</f>
        <v>#N/A</v>
      </c>
      <c r="E150" s="59" t="e">
        <f ca="1">INDEX(DATA!AS:AS,MATCH($A150,DATA!$A:$A,0))</f>
        <v>#N/A</v>
      </c>
      <c r="F150" s="59" t="e">
        <f ca="1">INDEX(DATA!AX:AX,MATCH($A150,DATA!$A:$A,0))</f>
        <v>#N/A</v>
      </c>
      <c r="H150" s="64">
        <f ca="1"/>
        <v>42883</v>
      </c>
      <c r="I150" t="e">
        <f ca="1"/>
        <v>#N/A</v>
      </c>
    </row>
    <row r="151" spans="1:9" x14ac:dyDescent="0.3">
      <c r="A151" s="64">
        <v>42884</v>
      </c>
      <c r="B151" s="59">
        <f ca="1">INDEX(DATA!T:T,MATCH($A151,DATA!A:A,0))</f>
        <v>8976.1770071752708</v>
      </c>
      <c r="C151" s="59">
        <f ca="1">INDEX(DATA!AG:AG,MATCH($A151,DATA!$A:$A,0))</f>
        <v>24.379948567470965</v>
      </c>
      <c r="D151" s="59">
        <f ca="1">INDEX(DATA!AJ:AJ,MATCH($A151,DATA!$A:$A,0))</f>
        <v>242275457.96000001</v>
      </c>
      <c r="E151" s="59">
        <f ca="1">INDEX(DATA!AS:AS,MATCH($A151,DATA!$A:$A,0))</f>
        <v>68.884673885005924</v>
      </c>
      <c r="F151" s="59">
        <f ca="1">INDEX(DATA!AX:AX,MATCH($A151,DATA!$A:$A,0))</f>
        <v>84.69967948717931</v>
      </c>
      <c r="H151" s="64">
        <f ca="1"/>
        <v>42884</v>
      </c>
      <c r="I151">
        <f ca="1"/>
        <v>84.69967948717931</v>
      </c>
    </row>
    <row r="152" spans="1:9" x14ac:dyDescent="0.3">
      <c r="A152" s="64">
        <v>42885</v>
      </c>
      <c r="B152" s="59">
        <f ca="1">INDEX(DATA!T:T,MATCH($A152,DATA!A:A,0))</f>
        <v>8982.2273868459506</v>
      </c>
      <c r="C152" s="59">
        <f ca="1">INDEX(DATA!AG:AG,MATCH($A152,DATA!$A:$A,0))</f>
        <v>22.058816660217982</v>
      </c>
      <c r="D152" s="59">
        <f ca="1">INDEX(DATA!AJ:AJ,MATCH($A152,DATA!$A:$A,0))</f>
        <v>199903491.28999999</v>
      </c>
      <c r="E152" s="59">
        <f ca="1">INDEX(DATA!AS:AS,MATCH($A152,DATA!$A:$A,0))</f>
        <v>69.896447203012968</v>
      </c>
      <c r="F152" s="59">
        <f ca="1">INDEX(DATA!AX:AX,MATCH($A152,DATA!$A:$A,0))</f>
        <v>83.908333333334667</v>
      </c>
      <c r="H152" s="64">
        <f ca="1"/>
        <v>42885</v>
      </c>
      <c r="I152">
        <f ca="1"/>
        <v>83.908333333334667</v>
      </c>
    </row>
    <row r="153" spans="1:9" x14ac:dyDescent="0.3">
      <c r="A153" s="64">
        <v>42886</v>
      </c>
      <c r="B153" s="59">
        <f ca="1">INDEX(DATA!T:T,MATCH($A153,DATA!A:A,0))</f>
        <v>8995.0349641609064</v>
      </c>
      <c r="C153" s="59">
        <f ca="1">INDEX(DATA!AG:AG,MATCH($A153,DATA!$A:$A,0))</f>
        <v>19.418845053835991</v>
      </c>
      <c r="D153" s="59">
        <f ca="1">INDEX(DATA!AJ:AJ,MATCH($A153,DATA!$A:$A,0))</f>
        <v>-427043461.02999997</v>
      </c>
      <c r="E153" s="59">
        <f ca="1">INDEX(DATA!AS:AS,MATCH($A153,DATA!$A:$A,0))</f>
        <v>69.487795355554127</v>
      </c>
      <c r="F153" s="59">
        <f ca="1">INDEX(DATA!AX:AX,MATCH($A153,DATA!$A:$A,0))</f>
        <v>83.050961538463525</v>
      </c>
      <c r="H153" s="64">
        <f ca="1"/>
        <v>42886</v>
      </c>
      <c r="I153">
        <f ca="1"/>
        <v>83.050961538463525</v>
      </c>
    </row>
    <row r="154" spans="1:9" x14ac:dyDescent="0.3">
      <c r="A154" s="64">
        <v>42887</v>
      </c>
      <c r="B154" s="59">
        <f ca="1">INDEX(DATA!T:T,MATCH($A154,DATA!A:A,0))</f>
        <v>9000.2161984034883</v>
      </c>
      <c r="C154" s="59">
        <f ca="1">INDEX(DATA!AG:AG,MATCH($A154,DATA!$A:$A,0))</f>
        <v>18.311874146815285</v>
      </c>
      <c r="D154" s="59">
        <f ca="1">INDEX(DATA!AJ:AJ,MATCH($A154,DATA!$A:$A,0))</f>
        <v>-181523408.88999999</v>
      </c>
      <c r="E154" s="59">
        <f ca="1">INDEX(DATA!AS:AS,MATCH($A154,DATA!$A:$A,0))</f>
        <v>68.811652712970812</v>
      </c>
      <c r="F154" s="59">
        <f ca="1">INDEX(DATA!AX:AX,MATCH($A154,DATA!$A:$A,0))</f>
        <v>79.801282051284943</v>
      </c>
      <c r="H154" s="64">
        <f ca="1"/>
        <v>42887</v>
      </c>
      <c r="I154">
        <f ca="1"/>
        <v>79.801282051284943</v>
      </c>
    </row>
    <row r="155" spans="1:9" x14ac:dyDescent="0.3">
      <c r="A155" s="64">
        <v>42888</v>
      </c>
      <c r="B155" s="59">
        <f ca="1">INDEX(DATA!T:T,MATCH($A155,DATA!A:A,0))</f>
        <v>9005.2279454367635</v>
      </c>
      <c r="C155" s="59">
        <f ca="1">INDEX(DATA!AG:AG,MATCH($A155,DATA!$A:$A,0))</f>
        <v>17.800518484610041</v>
      </c>
      <c r="D155" s="59">
        <f ca="1">INDEX(DATA!AJ:AJ,MATCH($A155,DATA!$A:$A,0))</f>
        <v>167204612.38</v>
      </c>
      <c r="E155" s="59">
        <f ca="1">INDEX(DATA!AS:AS,MATCH($A155,DATA!$A:$A,0))</f>
        <v>71.017213292429176</v>
      </c>
      <c r="F155" s="59">
        <f ca="1">INDEX(DATA!AX:AX,MATCH($A155,DATA!$A:$A,0))</f>
        <v>78.845192307693651</v>
      </c>
      <c r="H155" s="64">
        <f ca="1"/>
        <v>42888</v>
      </c>
      <c r="I155">
        <f ca="1"/>
        <v>78.845192307693651</v>
      </c>
    </row>
    <row r="156" spans="1:9" x14ac:dyDescent="0.3">
      <c r="A156" s="64">
        <v>42889</v>
      </c>
      <c r="B156" s="59" t="e">
        <f ca="1">INDEX(DATA!T:T,MATCH($A156,DATA!A:A,0))</f>
        <v>#N/A</v>
      </c>
      <c r="C156" s="59" t="e">
        <f ca="1">INDEX(DATA!AG:AG,MATCH($A156,DATA!$A:$A,0))</f>
        <v>#N/A</v>
      </c>
      <c r="D156" s="59" t="e">
        <f ca="1">INDEX(DATA!AJ:AJ,MATCH($A156,DATA!$A:$A,0))</f>
        <v>#N/A</v>
      </c>
      <c r="E156" s="59" t="e">
        <f ca="1">INDEX(DATA!AS:AS,MATCH($A156,DATA!$A:$A,0))</f>
        <v>#N/A</v>
      </c>
      <c r="F156" s="59" t="e">
        <f ca="1">INDEX(DATA!AX:AX,MATCH($A156,DATA!$A:$A,0))</f>
        <v>#N/A</v>
      </c>
      <c r="H156" s="64">
        <f ca="1"/>
        <v>42889</v>
      </c>
      <c r="I156" t="e">
        <f ca="1"/>
        <v>#N/A</v>
      </c>
    </row>
    <row r="157" spans="1:9" x14ac:dyDescent="0.3">
      <c r="A157" s="64">
        <v>42890</v>
      </c>
      <c r="B157" s="59" t="e">
        <f ca="1">INDEX(DATA!T:T,MATCH($A157,DATA!A:A,0))</f>
        <v>#N/A</v>
      </c>
      <c r="C157" s="59" t="e">
        <f ca="1">INDEX(DATA!AG:AG,MATCH($A157,DATA!$A:$A,0))</f>
        <v>#N/A</v>
      </c>
      <c r="D157" s="59" t="e">
        <f ca="1">INDEX(DATA!AJ:AJ,MATCH($A157,DATA!$A:$A,0))</f>
        <v>#N/A</v>
      </c>
      <c r="E157" s="59" t="e">
        <f ca="1">INDEX(DATA!AS:AS,MATCH($A157,DATA!$A:$A,0))</f>
        <v>#N/A</v>
      </c>
      <c r="F157" s="59" t="e">
        <f ca="1">INDEX(DATA!AX:AX,MATCH($A157,DATA!$A:$A,0))</f>
        <v>#N/A</v>
      </c>
      <c r="H157" s="64">
        <f ca="1"/>
        <v>42890</v>
      </c>
      <c r="I157" t="e">
        <f ca="1"/>
        <v>#N/A</v>
      </c>
    </row>
    <row r="158" spans="1:9" x14ac:dyDescent="0.3">
      <c r="A158" s="64">
        <v>42891</v>
      </c>
      <c r="B158" s="59">
        <f ca="1">INDEX(DATA!T:T,MATCH($A158,DATA!A:A,0))</f>
        <v>9009.1985860468903</v>
      </c>
      <c r="C158" s="59">
        <f ca="1">INDEX(DATA!AG:AG,MATCH($A158,DATA!$A:$A,0))</f>
        <v>16.886876405365463</v>
      </c>
      <c r="D158" s="59">
        <f ca="1">INDEX(DATA!AJ:AJ,MATCH($A158,DATA!$A:$A,0))</f>
        <v>131694624.06</v>
      </c>
      <c r="E158" s="59">
        <f ca="1">INDEX(DATA!AS:AS,MATCH($A158,DATA!$A:$A,0))</f>
        <v>72.238281187842205</v>
      </c>
      <c r="F158" s="59">
        <f ca="1">INDEX(DATA!AX:AX,MATCH($A158,DATA!$A:$A,0))</f>
        <v>86.510256410259899</v>
      </c>
      <c r="H158" s="64">
        <f ca="1"/>
        <v>42891</v>
      </c>
      <c r="I158">
        <f ca="1"/>
        <v>86.510256410259899</v>
      </c>
    </row>
    <row r="159" spans="1:9" x14ac:dyDescent="0.3">
      <c r="A159" s="64">
        <v>42892</v>
      </c>
      <c r="B159" s="59">
        <f ca="1">INDEX(DATA!T:T,MATCH($A159,DATA!A:A,0))</f>
        <v>9013.6153961571199</v>
      </c>
      <c r="C159" s="59">
        <f ca="1">INDEX(DATA!AG:AG,MATCH($A159,DATA!$A:$A,0))</f>
        <v>16.621998118161802</v>
      </c>
      <c r="D159" s="59">
        <f ca="1">INDEX(DATA!AJ:AJ,MATCH($A159,DATA!$A:$A,0))</f>
        <v>-150370361.90000001</v>
      </c>
      <c r="E159" s="59">
        <f ca="1">INDEX(DATA!AS:AS,MATCH($A159,DATA!$A:$A,0))</f>
        <v>66.904926322246993</v>
      </c>
      <c r="F159" s="59">
        <f ca="1">INDEX(DATA!AX:AX,MATCH($A159,DATA!$A:$A,0))</f>
        <v>91.136217948718695</v>
      </c>
      <c r="H159" s="64">
        <f ca="1"/>
        <v>42892</v>
      </c>
      <c r="I159">
        <f ca="1"/>
        <v>91.136217948718695</v>
      </c>
    </row>
    <row r="160" spans="1:9" x14ac:dyDescent="0.3">
      <c r="A160" s="64">
        <v>42893</v>
      </c>
      <c r="B160" s="59">
        <f ca="1">INDEX(DATA!T:T,MATCH($A160,DATA!A:A,0))</f>
        <v>9018.4032370478981</v>
      </c>
      <c r="C160" s="59">
        <f ca="1">INDEX(DATA!AG:AG,MATCH($A160,DATA!$A:$A,0))</f>
        <v>19.072904393795422</v>
      </c>
      <c r="D160" s="59">
        <f ca="1">INDEX(DATA!AJ:AJ,MATCH($A160,DATA!$A:$A,0))</f>
        <v>165679640.62</v>
      </c>
      <c r="E160" s="59">
        <f ca="1">INDEX(DATA!AS:AS,MATCH($A160,DATA!$A:$A,0))</f>
        <v>68.661276348634203</v>
      </c>
      <c r="F160" s="59">
        <f ca="1">INDEX(DATA!AX:AX,MATCH($A160,DATA!$A:$A,0))</f>
        <v>96.475000000002183</v>
      </c>
      <c r="H160" s="64">
        <f ca="1"/>
        <v>42893</v>
      </c>
      <c r="I160">
        <f ca="1"/>
        <v>96.475000000002183</v>
      </c>
    </row>
    <row r="161" spans="1:9" x14ac:dyDescent="0.3">
      <c r="A161" s="64">
        <v>42894</v>
      </c>
      <c r="B161" s="59">
        <f ca="1">INDEX(DATA!T:T,MATCH($A161,DATA!A:A,0))</f>
        <v>9022.9753753233508</v>
      </c>
      <c r="C161" s="59">
        <f ca="1">INDEX(DATA!AG:AG,MATCH($A161,DATA!$A:$A,0))</f>
        <v>22.061799661089889</v>
      </c>
      <c r="D161" s="59">
        <f ca="1">INDEX(DATA!AJ:AJ,MATCH($A161,DATA!$A:$A,0))</f>
        <v>-160155350.84999999</v>
      </c>
      <c r="E161" s="59">
        <f ca="1">INDEX(DATA!AS:AS,MATCH($A161,DATA!$A:$A,0))</f>
        <v>66.302678345212172</v>
      </c>
      <c r="F161" s="59">
        <f ca="1">INDEX(DATA!AX:AX,MATCH($A161,DATA!$A:$A,0))</f>
        <v>105.33717948718186</v>
      </c>
      <c r="H161" s="64">
        <f ca="1"/>
        <v>42894</v>
      </c>
      <c r="I161">
        <f ca="1"/>
        <v>105.33717948718186</v>
      </c>
    </row>
    <row r="162" spans="1:9" x14ac:dyDescent="0.3">
      <c r="A162" s="64">
        <v>42895</v>
      </c>
      <c r="B162" s="59">
        <f ca="1">INDEX(DATA!T:T,MATCH($A162,DATA!A:A,0))</f>
        <v>9027.5270926478352</v>
      </c>
      <c r="C162" s="59">
        <f ca="1">INDEX(DATA!AG:AG,MATCH($A162,DATA!$A:$A,0))</f>
        <v>24.024718557168093</v>
      </c>
      <c r="D162" s="59">
        <f ca="1">INDEX(DATA!AJ:AJ,MATCH($A162,DATA!$A:$A,0))</f>
        <v>163907655.38</v>
      </c>
      <c r="E162" s="59">
        <f ca="1">INDEX(DATA!AS:AS,MATCH($A162,DATA!$A:$A,0))</f>
        <v>67.804858871731241</v>
      </c>
      <c r="F162" s="59">
        <f ca="1">INDEX(DATA!AX:AX,MATCH($A162,DATA!$A:$A,0))</f>
        <v>119.11923076923267</v>
      </c>
      <c r="H162" s="64">
        <f ca="1"/>
        <v>42895</v>
      </c>
      <c r="I162">
        <f ca="1"/>
        <v>119.11923076923267</v>
      </c>
    </row>
    <row r="163" spans="1:9" x14ac:dyDescent="0.3">
      <c r="A163" s="64">
        <v>42896</v>
      </c>
      <c r="B163" s="59" t="e">
        <f ca="1">INDEX(DATA!T:T,MATCH($A163,DATA!A:A,0))</f>
        <v>#N/A</v>
      </c>
      <c r="C163" s="59" t="e">
        <f ca="1">INDEX(DATA!AG:AG,MATCH($A163,DATA!$A:$A,0))</f>
        <v>#N/A</v>
      </c>
      <c r="D163" s="59" t="e">
        <f ca="1">INDEX(DATA!AJ:AJ,MATCH($A163,DATA!$A:$A,0))</f>
        <v>#N/A</v>
      </c>
      <c r="E163" s="59" t="e">
        <f ca="1">INDEX(DATA!AS:AS,MATCH($A163,DATA!$A:$A,0))</f>
        <v>#N/A</v>
      </c>
      <c r="F163" s="59" t="e">
        <f ca="1">INDEX(DATA!AX:AX,MATCH($A163,DATA!$A:$A,0))</f>
        <v>#N/A</v>
      </c>
      <c r="H163" s="64">
        <f ca="1"/>
        <v>42896</v>
      </c>
      <c r="I163" t="e">
        <f ca="1"/>
        <v>#N/A</v>
      </c>
    </row>
    <row r="164" spans="1:9" x14ac:dyDescent="0.3">
      <c r="A164" s="64">
        <v>42897</v>
      </c>
      <c r="B164" s="59" t="e">
        <f ca="1">INDEX(DATA!T:T,MATCH($A164,DATA!A:A,0))</f>
        <v>#N/A</v>
      </c>
      <c r="C164" s="59" t="e">
        <f ca="1">INDEX(DATA!AG:AG,MATCH($A164,DATA!$A:$A,0))</f>
        <v>#N/A</v>
      </c>
      <c r="D164" s="59" t="e">
        <f ca="1">INDEX(DATA!AJ:AJ,MATCH($A164,DATA!$A:$A,0))</f>
        <v>#N/A</v>
      </c>
      <c r="E164" s="59" t="e">
        <f ca="1">INDEX(DATA!AS:AS,MATCH($A164,DATA!$A:$A,0))</f>
        <v>#N/A</v>
      </c>
      <c r="F164" s="59" t="e">
        <f ca="1">INDEX(DATA!AX:AX,MATCH($A164,DATA!$A:$A,0))</f>
        <v>#N/A</v>
      </c>
      <c r="H164" s="64">
        <f ca="1"/>
        <v>42897</v>
      </c>
      <c r="I164" t="e">
        <f ca="1"/>
        <v>#N/A</v>
      </c>
    </row>
    <row r="165" spans="1:9" x14ac:dyDescent="0.3">
      <c r="A165" s="64">
        <v>42898</v>
      </c>
      <c r="B165" s="59">
        <f ca="1">INDEX(DATA!T:T,MATCH($A165,DATA!A:A,0))</f>
        <v>9031.3270419388773</v>
      </c>
      <c r="C165" s="59">
        <f ca="1">INDEX(DATA!AG:AG,MATCH($A165,DATA!$A:$A,0))</f>
        <v>27.632464842269588</v>
      </c>
      <c r="D165" s="59">
        <f ca="1">INDEX(DATA!AJ:AJ,MATCH($A165,DATA!$A:$A,0))</f>
        <v>-145777341.66999999</v>
      </c>
      <c r="E165" s="59">
        <f ca="1">INDEX(DATA!AS:AS,MATCH($A165,DATA!$A:$A,0))</f>
        <v>60.619429299598572</v>
      </c>
      <c r="F165" s="59">
        <f ca="1">INDEX(DATA!AX:AX,MATCH($A165,DATA!$A:$A,0))</f>
        <v>115.27211538461597</v>
      </c>
      <c r="H165" s="64">
        <f ca="1"/>
        <v>42898</v>
      </c>
      <c r="I165">
        <f ca="1"/>
        <v>115.27211538461597</v>
      </c>
    </row>
    <row r="166" spans="1:9" x14ac:dyDescent="0.3">
      <c r="A166" s="64">
        <v>42899</v>
      </c>
      <c r="B166" s="59">
        <f ca="1">INDEX(DATA!T:T,MATCH($A166,DATA!A:A,0))</f>
        <v>9034.7595491622997</v>
      </c>
      <c r="C166" s="59">
        <f ca="1">INDEX(DATA!AG:AG,MATCH($A166,DATA!$A:$A,0))</f>
        <v>31.428766668462707</v>
      </c>
      <c r="D166" s="59">
        <f ca="1">INDEX(DATA!AJ:AJ,MATCH($A166,DATA!$A:$A,0))</f>
        <v>-133724353.41</v>
      </c>
      <c r="E166" s="59">
        <f ca="1">INDEX(DATA!AS:AS,MATCH($A166,DATA!$A:$A,0))</f>
        <v>59.377845929196113</v>
      </c>
      <c r="F166" s="59">
        <f ca="1">INDEX(DATA!AX:AX,MATCH($A166,DATA!$A:$A,0))</f>
        <v>104.99198717948457</v>
      </c>
      <c r="H166" s="64">
        <f ca="1"/>
        <v>42899</v>
      </c>
      <c r="I166">
        <f ca="1"/>
        <v>104.99198717948457</v>
      </c>
    </row>
    <row r="167" spans="1:9" x14ac:dyDescent="0.3">
      <c r="A167" s="64">
        <v>42900</v>
      </c>
      <c r="B167" s="59">
        <f ca="1">INDEX(DATA!T:T,MATCH($A167,DATA!A:A,0))</f>
        <v>9039.4196051910112</v>
      </c>
      <c r="C167" s="59">
        <f ca="1">INDEX(DATA!AG:AG,MATCH($A167,DATA!$A:$A,0))</f>
        <v>33.792986831227566</v>
      </c>
      <c r="D167" s="59">
        <f ca="1">INDEX(DATA!AJ:AJ,MATCH($A167,DATA!$A:$A,0))</f>
        <v>187388640.53999999</v>
      </c>
      <c r="E167" s="59">
        <f ca="1">INDEX(DATA!AS:AS,MATCH($A167,DATA!$A:$A,0))</f>
        <v>60.41189780532396</v>
      </c>
      <c r="F167" s="59">
        <f ca="1">INDEX(DATA!AX:AX,MATCH($A167,DATA!$A:$A,0))</f>
        <v>94.507692307692196</v>
      </c>
      <c r="H167" s="64">
        <f ca="1"/>
        <v>42900</v>
      </c>
      <c r="I167">
        <f ca="1"/>
        <v>94.507692307692196</v>
      </c>
    </row>
    <row r="168" spans="1:9" x14ac:dyDescent="0.3">
      <c r="A168" s="64">
        <v>42901</v>
      </c>
      <c r="B168" s="59">
        <f ca="1">INDEX(DATA!T:T,MATCH($A168,DATA!A:A,0))</f>
        <v>9043.5722594826457</v>
      </c>
      <c r="C168" s="59">
        <f ca="1">INDEX(DATA!AG:AG,MATCH($A168,DATA!$A:$A,0))</f>
        <v>33.169460055536554</v>
      </c>
      <c r="D168" s="59">
        <f ca="1">INDEX(DATA!AJ:AJ,MATCH($A168,DATA!$A:$A,0))</f>
        <v>-176413368.61000001</v>
      </c>
      <c r="E168" s="59">
        <f ca="1">INDEX(DATA!AS:AS,MATCH($A168,DATA!$A:$A,0))</f>
        <v>55.034288263344983</v>
      </c>
      <c r="F168" s="59">
        <f ca="1">INDEX(DATA!AX:AX,MATCH($A168,DATA!$A:$A,0))</f>
        <v>84.065384615383664</v>
      </c>
      <c r="H168" s="64">
        <f ca="1"/>
        <v>42901</v>
      </c>
      <c r="I168">
        <f ca="1"/>
        <v>84.065384615383664</v>
      </c>
    </row>
    <row r="169" spans="1:9" x14ac:dyDescent="0.3">
      <c r="A169" s="64">
        <v>42902</v>
      </c>
      <c r="B169" s="59">
        <f ca="1">INDEX(DATA!T:T,MATCH($A169,DATA!A:A,0))</f>
        <v>9048.6873598277034</v>
      </c>
      <c r="C169" s="59">
        <f ca="1">INDEX(DATA!AG:AG,MATCH($A169,DATA!$A:$A,0))</f>
        <v>31.326720489917399</v>
      </c>
      <c r="D169" s="59">
        <f ca="1">INDEX(DATA!AJ:AJ,MATCH($A169,DATA!$A:$A,0))</f>
        <v>219818617.55000001</v>
      </c>
      <c r="E169" s="59">
        <f ca="1">INDEX(DATA!AS:AS,MATCH($A169,DATA!$A:$A,0))</f>
        <v>56.084141223837918</v>
      </c>
      <c r="F169" s="59">
        <f ca="1">INDEX(DATA!AX:AX,MATCH($A169,DATA!$A:$A,0))</f>
        <v>74.927564102565157</v>
      </c>
      <c r="H169" s="64">
        <f ca="1"/>
        <v>42902</v>
      </c>
      <c r="I169">
        <f ca="1"/>
        <v>74.927564102565157</v>
      </c>
    </row>
    <row r="170" spans="1:9" x14ac:dyDescent="0.3">
      <c r="A170" s="64">
        <v>42903</v>
      </c>
      <c r="B170" s="59" t="e">
        <f ca="1">INDEX(DATA!T:T,MATCH($A170,DATA!A:A,0))</f>
        <v>#N/A</v>
      </c>
      <c r="C170" s="59" t="e">
        <f ca="1">INDEX(DATA!AG:AG,MATCH($A170,DATA!$A:$A,0))</f>
        <v>#N/A</v>
      </c>
      <c r="D170" s="59" t="e">
        <f ca="1">INDEX(DATA!AJ:AJ,MATCH($A170,DATA!$A:$A,0))</f>
        <v>#N/A</v>
      </c>
      <c r="E170" s="59" t="e">
        <f ca="1">INDEX(DATA!AS:AS,MATCH($A170,DATA!$A:$A,0))</f>
        <v>#N/A</v>
      </c>
      <c r="F170" s="59" t="e">
        <f ca="1">INDEX(DATA!AX:AX,MATCH($A170,DATA!$A:$A,0))</f>
        <v>#N/A</v>
      </c>
      <c r="H170" s="64">
        <f ca="1"/>
        <v>42903</v>
      </c>
      <c r="I170" t="e">
        <f ca="1"/>
        <v>#N/A</v>
      </c>
    </row>
    <row r="171" spans="1:9" x14ac:dyDescent="0.3">
      <c r="A171" s="64">
        <v>42904</v>
      </c>
      <c r="B171" s="59" t="e">
        <f ca="1">INDEX(DATA!T:T,MATCH($A171,DATA!A:A,0))</f>
        <v>#N/A</v>
      </c>
      <c r="C171" s="59" t="e">
        <f ca="1">INDEX(DATA!AG:AG,MATCH($A171,DATA!$A:$A,0))</f>
        <v>#N/A</v>
      </c>
      <c r="D171" s="59" t="e">
        <f ca="1">INDEX(DATA!AJ:AJ,MATCH($A171,DATA!$A:$A,0))</f>
        <v>#N/A</v>
      </c>
      <c r="E171" s="59" t="e">
        <f ca="1">INDEX(DATA!AS:AS,MATCH($A171,DATA!$A:$A,0))</f>
        <v>#N/A</v>
      </c>
      <c r="F171" s="59" t="e">
        <f ca="1">INDEX(DATA!AX:AX,MATCH($A171,DATA!$A:$A,0))</f>
        <v>#N/A</v>
      </c>
      <c r="H171" s="64">
        <f ca="1"/>
        <v>42904</v>
      </c>
      <c r="I171" t="e">
        <f ca="1"/>
        <v>#N/A</v>
      </c>
    </row>
    <row r="172" spans="1:9" x14ac:dyDescent="0.3">
      <c r="A172" s="64">
        <v>42905</v>
      </c>
      <c r="B172" s="59">
        <f ca="1">INDEX(DATA!T:T,MATCH($A172,DATA!A:A,0))</f>
        <v>9052.3993105445734</v>
      </c>
      <c r="C172" s="59">
        <f ca="1">INDEX(DATA!AG:AG,MATCH($A172,DATA!$A:$A,0))</f>
        <v>31.664018455949869</v>
      </c>
      <c r="D172" s="59">
        <f ca="1">INDEX(DATA!AJ:AJ,MATCH($A172,DATA!$A:$A,0))</f>
        <v>146155601.50999999</v>
      </c>
      <c r="E172" s="59">
        <f ca="1">INDEX(DATA!AS:AS,MATCH($A172,DATA!$A:$A,0))</f>
        <v>62.616838328561656</v>
      </c>
      <c r="F172" s="59">
        <f ca="1">INDEX(DATA!AX:AX,MATCH($A172,DATA!$A:$A,0))</f>
        <v>68.510576923079498</v>
      </c>
      <c r="H172" s="64">
        <f ca="1"/>
        <v>42905</v>
      </c>
      <c r="I172">
        <f ca="1"/>
        <v>68.510576923079498</v>
      </c>
    </row>
    <row r="173" spans="1:9" x14ac:dyDescent="0.3">
      <c r="A173" s="64">
        <v>42906</v>
      </c>
      <c r="B173" s="59">
        <f ca="1">INDEX(DATA!T:T,MATCH($A173,DATA!A:A,0))</f>
        <v>9056.5858226067994</v>
      </c>
      <c r="C173" s="59">
        <f ca="1">INDEX(DATA!AG:AG,MATCH($A173,DATA!$A:$A,0))</f>
        <v>31.992914650452295</v>
      </c>
      <c r="D173" s="59">
        <f ca="1">INDEX(DATA!AJ:AJ,MATCH($A173,DATA!$A:$A,0))</f>
        <v>-164427390.25999999</v>
      </c>
      <c r="E173" s="59">
        <f ca="1">INDEX(DATA!AS:AS,MATCH($A173,DATA!$A:$A,0))</f>
        <v>62.03770076067503</v>
      </c>
      <c r="F173" s="59">
        <f ca="1">INDEX(DATA!AX:AX,MATCH($A173,DATA!$A:$A,0))</f>
        <v>60.5067307692334</v>
      </c>
      <c r="H173" s="64">
        <f ca="1"/>
        <v>42906</v>
      </c>
      <c r="I173">
        <f ca="1"/>
        <v>60.5067307692334</v>
      </c>
    </row>
    <row r="174" spans="1:9" x14ac:dyDescent="0.3">
      <c r="A174" s="64">
        <v>42907</v>
      </c>
      <c r="B174" s="59">
        <f ca="1">INDEX(DATA!T:T,MATCH($A174,DATA!A:A,0))</f>
        <v>9060.149186662411</v>
      </c>
      <c r="C174" s="59">
        <f ca="1">INDEX(DATA!AG:AG,MATCH($A174,DATA!$A:$A,0))</f>
        <v>31.485559617399197</v>
      </c>
      <c r="D174" s="59">
        <f ca="1">INDEX(DATA!AJ:AJ,MATCH($A174,DATA!$A:$A,0))</f>
        <v>-148481380.94</v>
      </c>
      <c r="E174" s="59">
        <f ca="1">INDEX(DATA!AS:AS,MATCH($A174,DATA!$A:$A,0))</f>
        <v>59.143171471299738</v>
      </c>
      <c r="F174" s="59">
        <f ca="1">INDEX(DATA!AX:AX,MATCH($A174,DATA!$A:$A,0))</f>
        <v>52.381089743592383</v>
      </c>
      <c r="H174" s="64">
        <f ca="1"/>
        <v>42907</v>
      </c>
      <c r="I174">
        <f ca="1"/>
        <v>52.381089743592383</v>
      </c>
    </row>
    <row r="175" spans="1:9" x14ac:dyDescent="0.3">
      <c r="A175" s="64">
        <v>42908</v>
      </c>
      <c r="B175" s="59">
        <f ca="1">INDEX(DATA!T:T,MATCH($A175,DATA!A:A,0))</f>
        <v>9065.1466128203319</v>
      </c>
      <c r="C175" s="59">
        <f ca="1">INDEX(DATA!AG:AG,MATCH($A175,DATA!$A:$A,0))</f>
        <v>30.909067599146919</v>
      </c>
      <c r="D175" s="59">
        <f ca="1">INDEX(DATA!AJ:AJ,MATCH($A175,DATA!$A:$A,0))</f>
        <v>-204879377.84999999</v>
      </c>
      <c r="E175" s="59">
        <f ca="1">INDEX(DATA!AS:AS,MATCH($A175,DATA!$A:$A,0))</f>
        <v>58.610412051565412</v>
      </c>
      <c r="F175" s="59">
        <f ca="1">INDEX(DATA!AX:AX,MATCH($A175,DATA!$A:$A,0))</f>
        <v>47.77564102564429</v>
      </c>
      <c r="H175" s="64">
        <f ca="1"/>
        <v>42908</v>
      </c>
      <c r="I175">
        <f ca="1"/>
        <v>47.77564102564429</v>
      </c>
    </row>
    <row r="176" spans="1:9" x14ac:dyDescent="0.3">
      <c r="A176" s="64">
        <v>42909</v>
      </c>
      <c r="B176" s="59">
        <f ca="1">INDEX(DATA!T:T,MATCH($A176,DATA!A:A,0))</f>
        <v>9069.0884898882687</v>
      </c>
      <c r="C176" s="59">
        <f ca="1">INDEX(DATA!AG:AG,MATCH($A176,DATA!$A:$A,0))</f>
        <v>30.018844676320708</v>
      </c>
      <c r="D176" s="59">
        <f ca="1">INDEX(DATA!AJ:AJ,MATCH($A176,DATA!$A:$A,0))</f>
        <v>-180571367.46000001</v>
      </c>
      <c r="E176" s="59">
        <f ca="1">INDEX(DATA!AS:AS,MATCH($A176,DATA!$A:$A,0))</f>
        <v>51.039131949217399</v>
      </c>
      <c r="F176" s="59">
        <f ca="1">INDEX(DATA!AX:AX,MATCH($A176,DATA!$A:$A,0))</f>
        <v>34.766987179489661</v>
      </c>
      <c r="H176" s="64">
        <f ca="1"/>
        <v>42909</v>
      </c>
      <c r="I176">
        <f ca="1"/>
        <v>34.766987179489661</v>
      </c>
    </row>
    <row r="177" spans="1:9" x14ac:dyDescent="0.3">
      <c r="A177" s="64">
        <v>42910</v>
      </c>
      <c r="B177" s="59" t="e">
        <f ca="1">INDEX(DATA!T:T,MATCH($A177,DATA!A:A,0))</f>
        <v>#N/A</v>
      </c>
      <c r="C177" s="59" t="e">
        <f ca="1">INDEX(DATA!AG:AG,MATCH($A177,DATA!$A:$A,0))</f>
        <v>#N/A</v>
      </c>
      <c r="D177" s="59" t="e">
        <f ca="1">INDEX(DATA!AJ:AJ,MATCH($A177,DATA!$A:$A,0))</f>
        <v>#N/A</v>
      </c>
      <c r="E177" s="59" t="e">
        <f ca="1">INDEX(DATA!AS:AS,MATCH($A177,DATA!$A:$A,0))</f>
        <v>#N/A</v>
      </c>
      <c r="F177" s="59" t="e">
        <f ca="1">INDEX(DATA!AX:AX,MATCH($A177,DATA!$A:$A,0))</f>
        <v>#N/A</v>
      </c>
      <c r="H177" s="64">
        <f ca="1"/>
        <v>42910</v>
      </c>
      <c r="I177" t="e">
        <f ca="1"/>
        <v>#N/A</v>
      </c>
    </row>
    <row r="178" spans="1:9" x14ac:dyDescent="0.3">
      <c r="A178" s="64">
        <v>42911</v>
      </c>
      <c r="B178" s="59" t="e">
        <f ca="1">INDEX(DATA!T:T,MATCH($A178,DATA!A:A,0))</f>
        <v>#N/A</v>
      </c>
      <c r="C178" s="59" t="e">
        <f ca="1">INDEX(DATA!AG:AG,MATCH($A178,DATA!$A:$A,0))</f>
        <v>#N/A</v>
      </c>
      <c r="D178" s="59" t="e">
        <f ca="1">INDEX(DATA!AJ:AJ,MATCH($A178,DATA!$A:$A,0))</f>
        <v>#N/A</v>
      </c>
      <c r="E178" s="59" t="e">
        <f ca="1">INDEX(DATA!AS:AS,MATCH($A178,DATA!$A:$A,0))</f>
        <v>#N/A</v>
      </c>
      <c r="F178" s="59" t="e">
        <f ca="1">INDEX(DATA!AX:AX,MATCH($A178,DATA!$A:$A,0))</f>
        <v>#N/A</v>
      </c>
      <c r="H178" s="64">
        <f ca="1"/>
        <v>42911</v>
      </c>
      <c r="I178" t="e">
        <f ca="1"/>
        <v>#N/A</v>
      </c>
    </row>
    <row r="179" spans="1:9" x14ac:dyDescent="0.3">
      <c r="A179" s="64">
        <v>42912</v>
      </c>
      <c r="B179" s="59" t="e">
        <f ca="1">INDEX(DATA!T:T,MATCH($A179,DATA!A:A,0))</f>
        <v>#N/A</v>
      </c>
      <c r="C179" s="59" t="e">
        <f ca="1">INDEX(DATA!AG:AG,MATCH($A179,DATA!$A:$A,0))</f>
        <v>#N/A</v>
      </c>
      <c r="D179" s="59" t="e">
        <f ca="1">INDEX(DATA!AJ:AJ,MATCH($A179,DATA!$A:$A,0))</f>
        <v>#N/A</v>
      </c>
      <c r="E179" s="59" t="e">
        <f ca="1">INDEX(DATA!AS:AS,MATCH($A179,DATA!$A:$A,0))</f>
        <v>#N/A</v>
      </c>
      <c r="F179" s="59" t="e">
        <f ca="1">INDEX(DATA!AX:AX,MATCH($A179,DATA!$A:$A,0))</f>
        <v>#N/A</v>
      </c>
      <c r="H179" s="64">
        <f ca="1"/>
        <v>42912</v>
      </c>
      <c r="I179" t="e">
        <f ca="1"/>
        <v>#N/A</v>
      </c>
    </row>
    <row r="180" spans="1:9" x14ac:dyDescent="0.3">
      <c r="A180" s="64">
        <v>42913</v>
      </c>
      <c r="B180" s="59">
        <f ca="1">INDEX(DATA!T:T,MATCH($A180,DATA!A:A,0))</f>
        <v>9073.0563869071557</v>
      </c>
      <c r="C180" s="59">
        <f ca="1">INDEX(DATA!AG:AG,MATCH($A180,DATA!$A:$A,0))</f>
        <v>31.10286610285171</v>
      </c>
      <c r="D180" s="59">
        <f ca="1">INDEX(DATA!AJ:AJ,MATCH($A180,DATA!$A:$A,0))</f>
        <v>-209584370.08000001</v>
      </c>
      <c r="E180" s="59">
        <f ca="1">INDEX(DATA!AS:AS,MATCH($A180,DATA!$A:$A,0))</f>
        <v>43.976618529786599</v>
      </c>
      <c r="F180" s="59">
        <f ca="1">INDEX(DATA!AX:AX,MATCH($A180,DATA!$A:$A,0))</f>
        <v>20.234615384617427</v>
      </c>
      <c r="H180" s="64">
        <f ca="1"/>
        <v>42913</v>
      </c>
      <c r="I180">
        <f ca="1"/>
        <v>20.234615384617427</v>
      </c>
    </row>
    <row r="181" spans="1:9" x14ac:dyDescent="0.3">
      <c r="A181" s="64">
        <v>42914</v>
      </c>
      <c r="B181" s="59">
        <f ca="1">INDEX(DATA!T:T,MATCH($A181,DATA!A:A,0))</f>
        <v>9076.0980351640865</v>
      </c>
      <c r="C181" s="59">
        <f ca="1">INDEX(DATA!AG:AG,MATCH($A181,DATA!$A:$A,0))</f>
        <v>30.836415446628372</v>
      </c>
      <c r="D181" s="59">
        <f ca="1">INDEX(DATA!AJ:AJ,MATCH($A181,DATA!$A:$A,0))</f>
        <v>-177642399.31</v>
      </c>
      <c r="E181" s="59">
        <f ca="1">INDEX(DATA!AS:AS,MATCH($A181,DATA!$A:$A,0))</f>
        <v>41.992481226617443</v>
      </c>
      <c r="F181" s="59">
        <f ca="1">INDEX(DATA!AX:AX,MATCH($A181,DATA!$A:$A,0))</f>
        <v>3.4461538461546297</v>
      </c>
      <c r="H181" s="64">
        <f ca="1"/>
        <v>42914</v>
      </c>
      <c r="I181">
        <f ca="1"/>
        <v>3.4461538461546297</v>
      </c>
    </row>
    <row r="182" spans="1:9" x14ac:dyDescent="0.3">
      <c r="A182" s="64">
        <v>42915</v>
      </c>
      <c r="B182" s="59">
        <f ca="1">INDEX(DATA!T:T,MATCH($A182,DATA!A:A,0))</f>
        <v>9080.8981733716282</v>
      </c>
      <c r="C182" s="59">
        <f ca="1">INDEX(DATA!AG:AG,MATCH($A182,DATA!$A:$A,0))</f>
        <v>28.835162526886641</v>
      </c>
      <c r="D182" s="59">
        <f ca="1">INDEX(DATA!AJ:AJ,MATCH($A182,DATA!$A:$A,0))</f>
        <v>267293568.24000001</v>
      </c>
      <c r="E182" s="59">
        <f ca="1">INDEX(DATA!AS:AS,MATCH($A182,DATA!$A:$A,0))</f>
        <v>43.735870051796525</v>
      </c>
      <c r="F182" s="59">
        <f ca="1">INDEX(DATA!AX:AX,MATCH($A182,DATA!$A:$A,0))</f>
        <v>-10.448717948716876</v>
      </c>
      <c r="H182" s="64">
        <f ca="1"/>
        <v>42915</v>
      </c>
      <c r="I182">
        <f ca="1"/>
        <v>-10.448717948716876</v>
      </c>
    </row>
    <row r="183" spans="1:9" x14ac:dyDescent="0.3">
      <c r="A183" s="64">
        <v>42916</v>
      </c>
      <c r="B183" s="59">
        <f ca="1">INDEX(DATA!T:T,MATCH($A183,DATA!A:A,0))</f>
        <v>9083.9969173085738</v>
      </c>
      <c r="C183" s="59">
        <f ca="1">INDEX(DATA!AG:AG,MATCH($A183,DATA!$A:$A,0))</f>
        <v>27.782667924983123</v>
      </c>
      <c r="D183" s="59">
        <f ca="1">INDEX(DATA!AJ:AJ,MATCH($A183,DATA!$A:$A,0))</f>
        <v>185212542.34</v>
      </c>
      <c r="E183" s="59">
        <f ca="1">INDEX(DATA!AS:AS,MATCH($A183,DATA!$A:$A,0))</f>
        <v>46.020064983072359</v>
      </c>
      <c r="F183" s="59">
        <f ca="1">INDEX(DATA!AX:AX,MATCH($A183,DATA!$A:$A,0))</f>
        <v>-23.782692307691832</v>
      </c>
      <c r="H183" s="64">
        <f ca="1"/>
        <v>42916</v>
      </c>
      <c r="I183">
        <f ca="1"/>
        <v>-23.782692307691832</v>
      </c>
    </row>
    <row r="184" spans="1:9" x14ac:dyDescent="0.3">
      <c r="A184" s="64">
        <v>42917</v>
      </c>
      <c r="B184" s="59" t="e">
        <f ca="1">INDEX(DATA!T:T,MATCH($A184,DATA!A:A,0))</f>
        <v>#N/A</v>
      </c>
      <c r="C184" s="59" t="e">
        <f ca="1">INDEX(DATA!AG:AG,MATCH($A184,DATA!$A:$A,0))</f>
        <v>#N/A</v>
      </c>
      <c r="D184" s="59" t="e">
        <f ca="1">INDEX(DATA!AJ:AJ,MATCH($A184,DATA!$A:$A,0))</f>
        <v>#N/A</v>
      </c>
      <c r="E184" s="59" t="e">
        <f ca="1">INDEX(DATA!AS:AS,MATCH($A184,DATA!$A:$A,0))</f>
        <v>#N/A</v>
      </c>
      <c r="F184" s="59" t="e">
        <f ca="1">INDEX(DATA!AX:AX,MATCH($A184,DATA!$A:$A,0))</f>
        <v>#N/A</v>
      </c>
      <c r="H184" s="64">
        <f ca="1"/>
        <v>42917</v>
      </c>
      <c r="I184" t="e">
        <f ca="1"/>
        <v>#N/A</v>
      </c>
    </row>
    <row r="185" spans="1:9" x14ac:dyDescent="0.3">
      <c r="A185" s="64">
        <v>42918</v>
      </c>
      <c r="B185" s="59" t="e">
        <f ca="1">INDEX(DATA!T:T,MATCH($A185,DATA!A:A,0))</f>
        <v>#N/A</v>
      </c>
      <c r="C185" s="59" t="e">
        <f ca="1">INDEX(DATA!AG:AG,MATCH($A185,DATA!$A:$A,0))</f>
        <v>#N/A</v>
      </c>
      <c r="D185" s="59" t="e">
        <f ca="1">INDEX(DATA!AJ:AJ,MATCH($A185,DATA!$A:$A,0))</f>
        <v>#N/A</v>
      </c>
      <c r="E185" s="59" t="e">
        <f ca="1">INDEX(DATA!AS:AS,MATCH($A185,DATA!$A:$A,0))</f>
        <v>#N/A</v>
      </c>
      <c r="F185" s="59" t="e">
        <f ca="1">INDEX(DATA!AX:AX,MATCH($A185,DATA!$A:$A,0))</f>
        <v>#N/A</v>
      </c>
      <c r="H185" s="64">
        <f ca="1"/>
        <v>42918</v>
      </c>
      <c r="I185" t="e">
        <f ca="1"/>
        <v>#N/A</v>
      </c>
    </row>
    <row r="186" spans="1:9" x14ac:dyDescent="0.3">
      <c r="A186" s="64">
        <v>42919</v>
      </c>
      <c r="B186" s="59">
        <f ca="1">INDEX(DATA!T:T,MATCH($A186,DATA!A:A,0))</f>
        <v>9087.7950879082</v>
      </c>
      <c r="C186" s="59">
        <f ca="1">INDEX(DATA!AG:AG,MATCH($A186,DATA!$A:$A,0))</f>
        <v>23.934753886911487</v>
      </c>
      <c r="D186" s="59">
        <f ca="1">INDEX(DATA!AJ:AJ,MATCH($A186,DATA!$A:$A,0))</f>
        <v>188700520.52000001</v>
      </c>
      <c r="E186" s="59">
        <f ca="1">INDEX(DATA!AS:AS,MATCH($A186,DATA!$A:$A,0))</f>
        <v>56.638703569468085</v>
      </c>
      <c r="F186" s="59">
        <f ca="1">INDEX(DATA!AX:AX,MATCH($A186,DATA!$A:$A,0))</f>
        <v>-28.093269230768783</v>
      </c>
      <c r="H186" s="64">
        <f ca="1"/>
        <v>42919</v>
      </c>
      <c r="I186">
        <f ca="1"/>
        <v>-28.093269230768783</v>
      </c>
    </row>
    <row r="187" spans="1:9" x14ac:dyDescent="0.3">
      <c r="A187" s="64">
        <v>42920</v>
      </c>
      <c r="B187" s="59">
        <f ca="1">INDEX(DATA!T:T,MATCH($A187,DATA!A:A,0))</f>
        <v>9090.9109140102028</v>
      </c>
      <c r="C187" s="59">
        <f ca="1">INDEX(DATA!AG:AG,MATCH($A187,DATA!$A:$A,0))</f>
        <v>19.412011074323907</v>
      </c>
      <c r="D187" s="59">
        <f ca="1">INDEX(DATA!AJ:AJ,MATCH($A187,DATA!$A:$A,0))</f>
        <v>-149304471.47</v>
      </c>
      <c r="E187" s="59">
        <f ca="1">INDEX(DATA!AS:AS,MATCH($A187,DATA!$A:$A,0))</f>
        <v>56.422762717341072</v>
      </c>
      <c r="F187" s="59">
        <f ca="1">INDEX(DATA!AX:AX,MATCH($A187,DATA!$A:$A,0))</f>
        <v>-25.855769230767692</v>
      </c>
      <c r="H187" s="64">
        <f ca="1"/>
        <v>42920</v>
      </c>
      <c r="I187">
        <f ca="1"/>
        <v>-25.855769230767692</v>
      </c>
    </row>
    <row r="188" spans="1:9" x14ac:dyDescent="0.3">
      <c r="A188" s="64">
        <v>42921</v>
      </c>
      <c r="B188" s="59">
        <f ca="1">INDEX(DATA!T:T,MATCH($A188,DATA!A:A,0))</f>
        <v>9093.7448143089678</v>
      </c>
      <c r="C188" s="59">
        <f ca="1">INDEX(DATA!AG:AG,MATCH($A188,DATA!$A:$A,0))</f>
        <v>16.428240507006716</v>
      </c>
      <c r="D188" s="59">
        <f ca="1">INDEX(DATA!AJ:AJ,MATCH($A188,DATA!$A:$A,0))</f>
        <v>134858548.91</v>
      </c>
      <c r="E188" s="59">
        <f ca="1">INDEX(DATA!AS:AS,MATCH($A188,DATA!$A:$A,0))</f>
        <v>58.838526445599712</v>
      </c>
      <c r="F188" s="59">
        <f ca="1">INDEX(DATA!AX:AX,MATCH($A188,DATA!$A:$A,0))</f>
        <v>-22.984294871794191</v>
      </c>
      <c r="H188" s="64">
        <f ca="1"/>
        <v>42921</v>
      </c>
      <c r="I188">
        <f ca="1"/>
        <v>-22.984294871794191</v>
      </c>
    </row>
    <row r="189" spans="1:9" x14ac:dyDescent="0.3">
      <c r="A189" s="64">
        <v>42922</v>
      </c>
      <c r="B189" s="59">
        <f ca="1">INDEX(DATA!T:T,MATCH($A189,DATA!A:A,0))</f>
        <v>9097.1524478715892</v>
      </c>
      <c r="C189" s="59">
        <f ca="1">INDEX(DATA!AG:AG,MATCH($A189,DATA!$A:$A,0))</f>
        <v>16.55703158662817</v>
      </c>
      <c r="D189" s="59">
        <f ca="1">INDEX(DATA!AJ:AJ,MATCH($A189,DATA!$A:$A,0))</f>
        <v>152011578.18000001</v>
      </c>
      <c r="E189" s="59">
        <f ca="1">INDEX(DATA!AS:AS,MATCH($A189,DATA!$A:$A,0))</f>
        <v>62.264165302932618</v>
      </c>
      <c r="F189" s="59">
        <f ca="1">INDEX(DATA!AX:AX,MATCH($A189,DATA!$A:$A,0))</f>
        <v>-23.490705128202535</v>
      </c>
      <c r="H189" s="64">
        <f ca="1"/>
        <v>42922</v>
      </c>
      <c r="I189">
        <f ca="1"/>
        <v>-23.490705128202535</v>
      </c>
    </row>
    <row r="190" spans="1:9" x14ac:dyDescent="0.3">
      <c r="A190" s="64">
        <v>42923</v>
      </c>
      <c r="B190" s="59">
        <f ca="1">INDEX(DATA!T:T,MATCH($A190,DATA!A:A,0))</f>
        <v>9100.3507206093</v>
      </c>
      <c r="C190" s="59">
        <f ca="1">INDEX(DATA!AG:AG,MATCH($A190,DATA!$A:$A,0))</f>
        <v>17.634801044921129</v>
      </c>
      <c r="D190" s="59">
        <f ca="1">INDEX(DATA!AJ:AJ,MATCH($A190,DATA!$A:$A,0))</f>
        <v>-146222387.72999999</v>
      </c>
      <c r="E190" s="59">
        <f ca="1">INDEX(DATA!AS:AS,MATCH($A190,DATA!$A:$A,0))</f>
        <v>60.970130138677</v>
      </c>
      <c r="F190" s="59">
        <f ca="1">INDEX(DATA!AX:AX,MATCH($A190,DATA!$A:$A,0))</f>
        <v>-24.179166666664969</v>
      </c>
      <c r="H190" s="64">
        <f ca="1"/>
        <v>42923</v>
      </c>
      <c r="I190">
        <f ca="1"/>
        <v>-24.179166666664969</v>
      </c>
    </row>
    <row r="191" spans="1:9" x14ac:dyDescent="0.3">
      <c r="A191" s="64">
        <v>42924</v>
      </c>
      <c r="B191" s="59" t="e">
        <f ca="1">INDEX(DATA!T:T,MATCH($A191,DATA!A:A,0))</f>
        <v>#N/A</v>
      </c>
      <c r="C191" s="59" t="e">
        <f ca="1">INDEX(DATA!AG:AG,MATCH($A191,DATA!$A:$A,0))</f>
        <v>#N/A</v>
      </c>
      <c r="D191" s="59" t="e">
        <f ca="1">INDEX(DATA!AJ:AJ,MATCH($A191,DATA!$A:$A,0))</f>
        <v>#N/A</v>
      </c>
      <c r="E191" s="59" t="e">
        <f ca="1">INDEX(DATA!AS:AS,MATCH($A191,DATA!$A:$A,0))</f>
        <v>#N/A</v>
      </c>
      <c r="F191" s="59" t="e">
        <f ca="1">INDEX(DATA!AX:AX,MATCH($A191,DATA!$A:$A,0))</f>
        <v>#N/A</v>
      </c>
      <c r="H191" s="64">
        <f ca="1"/>
        <v>42924</v>
      </c>
      <c r="I191" t="e">
        <f ca="1"/>
        <v>#N/A</v>
      </c>
    </row>
    <row r="192" spans="1:9" x14ac:dyDescent="0.3">
      <c r="A192" s="64">
        <v>42925</v>
      </c>
      <c r="B192" s="59" t="e">
        <f ca="1">INDEX(DATA!T:T,MATCH($A192,DATA!A:A,0))</f>
        <v>#N/A</v>
      </c>
      <c r="C192" s="59" t="e">
        <f ca="1">INDEX(DATA!AG:AG,MATCH($A192,DATA!$A:$A,0))</f>
        <v>#N/A</v>
      </c>
      <c r="D192" s="59" t="e">
        <f ca="1">INDEX(DATA!AJ:AJ,MATCH($A192,DATA!$A:$A,0))</f>
        <v>#N/A</v>
      </c>
      <c r="E192" s="59" t="e">
        <f ca="1">INDEX(DATA!AS:AS,MATCH($A192,DATA!$A:$A,0))</f>
        <v>#N/A</v>
      </c>
      <c r="F192" s="59" t="e">
        <f ca="1">INDEX(DATA!AX:AX,MATCH($A192,DATA!$A:$A,0))</f>
        <v>#N/A</v>
      </c>
      <c r="H192" s="64">
        <f ca="1"/>
        <v>42925</v>
      </c>
      <c r="I192" t="e">
        <f ca="1"/>
        <v>#N/A</v>
      </c>
    </row>
    <row r="193" spans="1:9" x14ac:dyDescent="0.3">
      <c r="A193" s="64">
        <v>42926</v>
      </c>
      <c r="B193" s="59">
        <f ca="1">INDEX(DATA!T:T,MATCH($A193,DATA!A:A,0))</f>
        <v>9101.2950140420326</v>
      </c>
      <c r="C193" s="59">
        <f ca="1">INDEX(DATA!AG:AG,MATCH($A193,DATA!$A:$A,0))</f>
        <v>17.597084930653246</v>
      </c>
      <c r="D193" s="59">
        <f ca="1">INDEX(DATA!AJ:AJ,MATCH($A193,DATA!$A:$A,0))</f>
        <v>38754641.25</v>
      </c>
      <c r="E193" s="59">
        <f ca="1">INDEX(DATA!AS:AS,MATCH($A193,DATA!$A:$A,0))</f>
        <v>69.248922349921116</v>
      </c>
      <c r="F193" s="59">
        <f ca="1">INDEX(DATA!AX:AX,MATCH($A193,DATA!$A:$A,0))</f>
        <v>-18.684615384610879</v>
      </c>
      <c r="H193" s="64">
        <f ca="1"/>
        <v>42926</v>
      </c>
      <c r="I193">
        <f ca="1"/>
        <v>-18.684615384610879</v>
      </c>
    </row>
    <row r="194" spans="1:9" x14ac:dyDescent="0.3">
      <c r="A194" s="64">
        <v>42927</v>
      </c>
      <c r="B194" s="59">
        <f ca="1">INDEX(DATA!T:T,MATCH($A194,DATA!A:A,0))</f>
        <v>9106.2343019106211</v>
      </c>
      <c r="C194" s="59">
        <f ca="1">INDEX(DATA!AG:AG,MATCH($A194,DATA!$A:$A,0))</f>
        <v>18.167378225071626</v>
      </c>
      <c r="D194" s="59">
        <f ca="1">INDEX(DATA!AJ:AJ,MATCH($A194,DATA!$A:$A,0))</f>
        <v>185331672.46000001</v>
      </c>
      <c r="E194" s="59">
        <f ca="1">INDEX(DATA!AS:AS,MATCH($A194,DATA!$A:$A,0))</f>
        <v>70.218473382639445</v>
      </c>
      <c r="F194" s="59">
        <f ca="1">INDEX(DATA!AX:AX,MATCH($A194,DATA!$A:$A,0))</f>
        <v>-10.778525641022497</v>
      </c>
      <c r="H194" s="64">
        <f ca="1"/>
        <v>42927</v>
      </c>
      <c r="I194">
        <f ca="1"/>
        <v>-10.778525641022497</v>
      </c>
    </row>
    <row r="195" spans="1:9" x14ac:dyDescent="0.3">
      <c r="A195" s="64">
        <v>42928</v>
      </c>
      <c r="B195" s="59">
        <f ca="1">INDEX(DATA!T:T,MATCH($A195,DATA!A:A,0))</f>
        <v>9110.2466795707405</v>
      </c>
      <c r="C195" s="59">
        <f ca="1">INDEX(DATA!AG:AG,MATCH($A195,DATA!$A:$A,0))</f>
        <v>19.7951403504936</v>
      </c>
      <c r="D195" s="59">
        <f ca="1">INDEX(DATA!AJ:AJ,MATCH($A195,DATA!$A:$A,0))</f>
        <v>150055707.00999999</v>
      </c>
      <c r="E195" s="59">
        <f ca="1">INDEX(DATA!AS:AS,MATCH($A195,DATA!$A:$A,0))</f>
        <v>72.115245100971578</v>
      </c>
      <c r="F195" s="59">
        <f ca="1">INDEX(DATA!AX:AX,MATCH($A195,DATA!$A:$A,0))</f>
        <v>3.8942307692341274</v>
      </c>
      <c r="H195" s="64">
        <f ca="1"/>
        <v>42928</v>
      </c>
      <c r="I195">
        <f ca="1"/>
        <v>3.8942307692341274</v>
      </c>
    </row>
    <row r="196" spans="1:9" x14ac:dyDescent="0.3">
      <c r="A196" s="64">
        <v>42929</v>
      </c>
      <c r="B196" s="59">
        <f ca="1">INDEX(DATA!T:T,MATCH($A196,DATA!A:A,0))</f>
        <v>9115.6825265339412</v>
      </c>
      <c r="C196" s="59">
        <f ca="1">INDEX(DATA!AG:AG,MATCH($A196,DATA!$A:$A,0))</f>
        <v>21.379813906407282</v>
      </c>
      <c r="D196" s="59">
        <f ca="1">INDEX(DATA!AJ:AJ,MATCH($A196,DATA!$A:$A,0))</f>
        <v>186876742.71000001</v>
      </c>
      <c r="E196" s="59">
        <f ca="1">INDEX(DATA!AS:AS,MATCH($A196,DATA!$A:$A,0))</f>
        <v>76.218829245704057</v>
      </c>
      <c r="F196" s="59">
        <f ca="1">INDEX(DATA!AX:AX,MATCH($A196,DATA!$A:$A,0))</f>
        <v>25.795512820513977</v>
      </c>
      <c r="H196" s="64">
        <f ca="1"/>
        <v>42929</v>
      </c>
      <c r="I196">
        <f ca="1"/>
        <v>25.795512820513977</v>
      </c>
    </row>
    <row r="197" spans="1:9" x14ac:dyDescent="0.3">
      <c r="A197" s="64">
        <v>42930</v>
      </c>
      <c r="B197" s="59">
        <f ca="1">INDEX(DATA!T:T,MATCH($A197,DATA!A:A,0))</f>
        <v>9120.4089756306057</v>
      </c>
      <c r="C197" s="59">
        <f ca="1">INDEX(DATA!AG:AG,MATCH($A197,DATA!$A:$A,0))</f>
        <v>24.859994028770696</v>
      </c>
      <c r="D197" s="59">
        <f ca="1">INDEX(DATA!AJ:AJ,MATCH($A197,DATA!$A:$A,0))</f>
        <v>-164447213.86000001</v>
      </c>
      <c r="E197" s="59">
        <f ca="1">INDEX(DATA!AS:AS,MATCH($A197,DATA!$A:$A,0))</f>
        <v>75.373488509537822</v>
      </c>
      <c r="F197" s="59">
        <f ca="1">INDEX(DATA!AX:AX,MATCH($A197,DATA!$A:$A,0))</f>
        <v>50.164743589746649</v>
      </c>
      <c r="H197" s="64">
        <f ca="1"/>
        <v>42930</v>
      </c>
      <c r="I197">
        <f ca="1"/>
        <v>50.164743589746649</v>
      </c>
    </row>
    <row r="198" spans="1:9" x14ac:dyDescent="0.3">
      <c r="A198" s="64">
        <v>42931</v>
      </c>
      <c r="B198" s="59" t="e">
        <f ca="1">INDEX(DATA!T:T,MATCH($A198,DATA!A:A,0))</f>
        <v>#N/A</v>
      </c>
      <c r="C198" s="59" t="e">
        <f ca="1">INDEX(DATA!AG:AG,MATCH($A198,DATA!$A:$A,0))</f>
        <v>#N/A</v>
      </c>
      <c r="D198" s="59" t="e">
        <f ca="1">INDEX(DATA!AJ:AJ,MATCH($A198,DATA!$A:$A,0))</f>
        <v>#N/A</v>
      </c>
      <c r="E198" s="59" t="e">
        <f ca="1">INDEX(DATA!AS:AS,MATCH($A198,DATA!$A:$A,0))</f>
        <v>#N/A</v>
      </c>
      <c r="F198" s="59" t="e">
        <f ca="1">INDEX(DATA!AX:AX,MATCH($A198,DATA!$A:$A,0))</f>
        <v>#N/A</v>
      </c>
      <c r="H198" s="64">
        <f ca="1"/>
        <v>42931</v>
      </c>
      <c r="I198" t="e">
        <f ca="1"/>
        <v>#N/A</v>
      </c>
    </row>
    <row r="199" spans="1:9" x14ac:dyDescent="0.3">
      <c r="A199" s="64">
        <v>42932</v>
      </c>
      <c r="B199" s="59" t="e">
        <f ca="1">INDEX(DATA!T:T,MATCH($A199,DATA!A:A,0))</f>
        <v>#N/A</v>
      </c>
      <c r="C199" s="59" t="e">
        <f ca="1">INDEX(DATA!AG:AG,MATCH($A199,DATA!$A:$A,0))</f>
        <v>#N/A</v>
      </c>
      <c r="D199" s="59" t="e">
        <f ca="1">INDEX(DATA!AJ:AJ,MATCH($A199,DATA!$A:$A,0))</f>
        <v>#N/A</v>
      </c>
      <c r="E199" s="59" t="e">
        <f ca="1">INDEX(DATA!AS:AS,MATCH($A199,DATA!$A:$A,0))</f>
        <v>#N/A</v>
      </c>
      <c r="F199" s="59" t="e">
        <f ca="1">INDEX(DATA!AX:AX,MATCH($A199,DATA!$A:$A,0))</f>
        <v>#N/A</v>
      </c>
      <c r="H199" s="64">
        <f ca="1"/>
        <v>42932</v>
      </c>
      <c r="I199" t="e">
        <f ca="1"/>
        <v>#N/A</v>
      </c>
    </row>
    <row r="200" spans="1:9" x14ac:dyDescent="0.3">
      <c r="A200" s="64">
        <v>42933</v>
      </c>
      <c r="B200" s="59">
        <f ca="1">INDEX(DATA!T:T,MATCH($A200,DATA!A:A,0))</f>
        <v>9125.3906698701558</v>
      </c>
      <c r="C200" s="59">
        <f ca="1">INDEX(DATA!AG:AG,MATCH($A200,DATA!$A:$A,0))</f>
        <v>28.327316032205683</v>
      </c>
      <c r="D200" s="59">
        <f ca="1">INDEX(DATA!AJ:AJ,MATCH($A200,DATA!$A:$A,0))</f>
        <v>168606830.25</v>
      </c>
      <c r="E200" s="59">
        <f ca="1">INDEX(DATA!AS:AS,MATCH($A200,DATA!$A:$A,0))</f>
        <v>76.900013316110574</v>
      </c>
      <c r="F200" s="59">
        <f ca="1">INDEX(DATA!AX:AX,MATCH($A200,DATA!$A:$A,0))</f>
        <v>74.150961538463889</v>
      </c>
      <c r="H200" s="64">
        <f ca="1"/>
        <v>42933</v>
      </c>
      <c r="I200">
        <f ca="1"/>
        <v>74.150961538463889</v>
      </c>
    </row>
    <row r="201" spans="1:9" x14ac:dyDescent="0.3">
      <c r="A201" s="64">
        <v>42934</v>
      </c>
      <c r="B201" s="59">
        <f ca="1">INDEX(DATA!T:T,MATCH($A201,DATA!A:A,0))</f>
        <v>9133.3158363537696</v>
      </c>
      <c r="C201" s="59">
        <f ca="1">INDEX(DATA!AG:AG,MATCH($A201,DATA!$A:$A,0))</f>
        <v>29.641388022679251</v>
      </c>
      <c r="D201" s="59">
        <f ca="1">INDEX(DATA!AJ:AJ,MATCH($A201,DATA!$A:$A,0))</f>
        <v>-302998140.76999998</v>
      </c>
      <c r="E201" s="59">
        <f ca="1">INDEX(DATA!AS:AS,MATCH($A201,DATA!$A:$A,0))</f>
        <v>64.069150185980021</v>
      </c>
      <c r="F201" s="59">
        <f ca="1">INDEX(DATA!AX:AX,MATCH($A201,DATA!$A:$A,0))</f>
        <v>93.560256410257352</v>
      </c>
      <c r="H201" s="64">
        <f ca="1"/>
        <v>42934</v>
      </c>
      <c r="I201">
        <f ca="1"/>
        <v>93.560256410257352</v>
      </c>
    </row>
    <row r="202" spans="1:9" x14ac:dyDescent="0.3">
      <c r="A202" s="64">
        <v>42935</v>
      </c>
      <c r="B202" s="59">
        <f ca="1">INDEX(DATA!T:T,MATCH($A202,DATA!A:A,0))</f>
        <v>9138.9949420771627</v>
      </c>
      <c r="C202" s="59">
        <f ca="1">INDEX(DATA!AG:AG,MATCH($A202,DATA!$A:$A,0))</f>
        <v>31.730853554626169</v>
      </c>
      <c r="D202" s="59">
        <f ca="1">INDEX(DATA!AJ:AJ,MATCH($A202,DATA!$A:$A,0))</f>
        <v>206385867.44999999</v>
      </c>
      <c r="E202" s="59">
        <f ca="1">INDEX(DATA!AS:AS,MATCH($A202,DATA!$A:$A,0))</f>
        <v>68.663186258262741</v>
      </c>
      <c r="F202" s="59">
        <f ca="1">INDEX(DATA!AX:AX,MATCH($A202,DATA!$A:$A,0))</f>
        <v>106.38461538461706</v>
      </c>
      <c r="H202" s="64">
        <f ca="1"/>
        <v>42935</v>
      </c>
      <c r="I202">
        <f ca="1"/>
        <v>106.38461538461706</v>
      </c>
    </row>
    <row r="203" spans="1:9" x14ac:dyDescent="0.3">
      <c r="A203" s="64">
        <v>42936</v>
      </c>
      <c r="B203" s="59">
        <f ca="1">INDEX(DATA!T:T,MATCH($A203,DATA!A:A,0))</f>
        <v>9143.5093895835435</v>
      </c>
      <c r="C203" s="59">
        <f ca="1">INDEX(DATA!AG:AG,MATCH($A203,DATA!$A:$A,0))</f>
        <v>34.640189126895635</v>
      </c>
      <c r="D203" s="59">
        <f ca="1">INDEX(DATA!AJ:AJ,MATCH($A203,DATA!$A:$A,0))</f>
        <v>-166073115.84999999</v>
      </c>
      <c r="E203" s="59">
        <f ca="1">INDEX(DATA!AS:AS,MATCH($A203,DATA!$A:$A,0))</f>
        <v>65.394521932102691</v>
      </c>
      <c r="F203" s="59">
        <f ca="1">INDEX(DATA!AX:AX,MATCH($A203,DATA!$A:$A,0))</f>
        <v>117.80512820513104</v>
      </c>
      <c r="H203" s="64">
        <f ca="1"/>
        <v>42936</v>
      </c>
      <c r="I203">
        <f ca="1"/>
        <v>117.80512820513104</v>
      </c>
    </row>
    <row r="204" spans="1:9" x14ac:dyDescent="0.3">
      <c r="A204" s="64">
        <v>42937</v>
      </c>
      <c r="B204" s="59">
        <f ca="1">INDEX(DATA!T:T,MATCH($A204,DATA!A:A,0))</f>
        <v>9148.7384746999815</v>
      </c>
      <c r="C204" s="59">
        <f ca="1">INDEX(DATA!AG:AG,MATCH($A204,DATA!$A:$A,0))</f>
        <v>38.088673532963632</v>
      </c>
      <c r="D204" s="59">
        <f ca="1">INDEX(DATA!AJ:AJ,MATCH($A204,DATA!$A:$A,0))</f>
        <v>193295880.47</v>
      </c>
      <c r="E204" s="59">
        <f ca="1">INDEX(DATA!AS:AS,MATCH($A204,DATA!$A:$A,0))</f>
        <v>68.010392113781791</v>
      </c>
      <c r="F204" s="59">
        <f ca="1">INDEX(DATA!AX:AX,MATCH($A204,DATA!$A:$A,0))</f>
        <v>129.51570512820581</v>
      </c>
      <c r="H204" s="64">
        <f ca="1"/>
        <v>42937</v>
      </c>
      <c r="I204">
        <f ca="1"/>
        <v>129.51570512820581</v>
      </c>
    </row>
    <row r="205" spans="1:9" x14ac:dyDescent="0.3">
      <c r="A205" s="64">
        <v>42938</v>
      </c>
      <c r="B205" s="59" t="e">
        <f ca="1">INDEX(DATA!T:T,MATCH($A205,DATA!A:A,0))</f>
        <v>#N/A</v>
      </c>
      <c r="C205" s="59" t="e">
        <f ca="1">INDEX(DATA!AG:AG,MATCH($A205,DATA!$A:$A,0))</f>
        <v>#N/A</v>
      </c>
      <c r="D205" s="59" t="e">
        <f ca="1">INDEX(DATA!AJ:AJ,MATCH($A205,DATA!$A:$A,0))</f>
        <v>#N/A</v>
      </c>
      <c r="E205" s="59" t="e">
        <f ca="1">INDEX(DATA!AS:AS,MATCH($A205,DATA!$A:$A,0))</f>
        <v>#N/A</v>
      </c>
      <c r="F205" s="59" t="e">
        <f ca="1">INDEX(DATA!AX:AX,MATCH($A205,DATA!$A:$A,0))</f>
        <v>#N/A</v>
      </c>
      <c r="H205" s="64">
        <f ca="1"/>
        <v>42938</v>
      </c>
      <c r="I205" t="e">
        <f ca="1"/>
        <v>#N/A</v>
      </c>
    </row>
    <row r="206" spans="1:9" x14ac:dyDescent="0.3">
      <c r="A206" s="64">
        <v>42939</v>
      </c>
      <c r="B206" s="59" t="e">
        <f ca="1">INDEX(DATA!T:T,MATCH($A206,DATA!A:A,0))</f>
        <v>#N/A</v>
      </c>
      <c r="C206" s="59" t="e">
        <f ca="1">INDEX(DATA!AG:AG,MATCH($A206,DATA!$A:$A,0))</f>
        <v>#N/A</v>
      </c>
      <c r="D206" s="59" t="e">
        <f ca="1">INDEX(DATA!AJ:AJ,MATCH($A206,DATA!$A:$A,0))</f>
        <v>#N/A</v>
      </c>
      <c r="E206" s="59" t="e">
        <f ca="1">INDEX(DATA!AS:AS,MATCH($A206,DATA!$A:$A,0))</f>
        <v>#N/A</v>
      </c>
      <c r="F206" s="59" t="e">
        <f ca="1">INDEX(DATA!AX:AX,MATCH($A206,DATA!$A:$A,0))</f>
        <v>#N/A</v>
      </c>
      <c r="H206" s="64">
        <f ca="1"/>
        <v>42939</v>
      </c>
      <c r="I206" t="e">
        <f ca="1"/>
        <v>#N/A</v>
      </c>
    </row>
    <row r="207" spans="1:9" x14ac:dyDescent="0.3">
      <c r="A207" s="64">
        <v>42940</v>
      </c>
      <c r="B207" s="59">
        <f ca="1">INDEX(DATA!T:T,MATCH($A207,DATA!A:A,0))</f>
        <v>9153.9494424967124</v>
      </c>
      <c r="C207" s="59">
        <f ca="1">INDEX(DATA!AG:AG,MATCH($A207,DATA!$A:$A,0))</f>
        <v>41.529468004294301</v>
      </c>
      <c r="D207" s="59">
        <f ca="1">INDEX(DATA!AJ:AJ,MATCH($A207,DATA!$A:$A,0))</f>
        <v>179915886.25</v>
      </c>
      <c r="E207" s="59">
        <f ca="1">INDEX(DATA!AS:AS,MATCH($A207,DATA!$A:$A,0))</f>
        <v>70.898933507868847</v>
      </c>
      <c r="F207" s="59">
        <f ca="1">INDEX(DATA!AX:AX,MATCH($A207,DATA!$A:$A,0))</f>
        <v>138.90000000000146</v>
      </c>
      <c r="H207" s="64">
        <f ca="1"/>
        <v>42940</v>
      </c>
      <c r="I207">
        <f ca="1"/>
        <v>138.90000000000146</v>
      </c>
    </row>
    <row r="208" spans="1:9" x14ac:dyDescent="0.3">
      <c r="A208" s="64">
        <v>42941</v>
      </c>
      <c r="B208" s="59">
        <f ca="1">INDEX(DATA!T:T,MATCH($A208,DATA!A:A,0))</f>
        <v>9159.5437051205499</v>
      </c>
      <c r="C208" s="59">
        <f ca="1">INDEX(DATA!AG:AG,MATCH($A208,DATA!$A:$A,0))</f>
        <v>44.939947297314845</v>
      </c>
      <c r="D208" s="59">
        <f ca="1">INDEX(DATA!AJ:AJ,MATCH($A208,DATA!$A:$A,0))</f>
        <v>-191196103.66</v>
      </c>
      <c r="E208" s="59">
        <f ca="1">INDEX(DATA!AS:AS,MATCH($A208,DATA!$A:$A,0))</f>
        <v>70.650451245477484</v>
      </c>
      <c r="F208" s="59">
        <f ca="1">INDEX(DATA!AX:AX,MATCH($A208,DATA!$A:$A,0))</f>
        <v>149.31506410256407</v>
      </c>
      <c r="H208" s="64">
        <f ca="1"/>
        <v>42941</v>
      </c>
      <c r="I208">
        <f ca="1"/>
        <v>149.31506410256407</v>
      </c>
    </row>
    <row r="209" spans="1:9" x14ac:dyDescent="0.3">
      <c r="A209" s="64">
        <v>42942</v>
      </c>
      <c r="B209" s="59">
        <f ca="1">INDEX(DATA!T:T,MATCH($A209,DATA!A:A,0))</f>
        <v>9165.6306221548566</v>
      </c>
      <c r="C209" s="59">
        <f ca="1">INDEX(DATA!AG:AG,MATCH($A209,DATA!$A:$A,0))</f>
        <v>47.130537290920458</v>
      </c>
      <c r="D209" s="59">
        <f ca="1">INDEX(DATA!AJ:AJ,MATCH($A209,DATA!$A:$A,0))</f>
        <v>203707923.81999999</v>
      </c>
      <c r="E209" s="59">
        <f ca="1">INDEX(DATA!AS:AS,MATCH($A209,DATA!$A:$A,0))</f>
        <v>73.664641997016929</v>
      </c>
      <c r="F209" s="59">
        <f ca="1">INDEX(DATA!AX:AX,MATCH($A209,DATA!$A:$A,0))</f>
        <v>156.14967948718004</v>
      </c>
      <c r="H209" s="64">
        <f ca="1"/>
        <v>42942</v>
      </c>
      <c r="I209">
        <f ca="1"/>
        <v>156.14967948718004</v>
      </c>
    </row>
    <row r="210" spans="1:9" x14ac:dyDescent="0.3">
      <c r="A210" s="64">
        <v>42943</v>
      </c>
      <c r="B210" s="59">
        <f ca="1">INDEX(DATA!T:T,MATCH($A210,DATA!A:A,0))</f>
        <v>9174.7882305087842</v>
      </c>
      <c r="C210" s="59">
        <f ca="1">INDEX(DATA!AG:AG,MATCH($A210,DATA!$A:$A,0))</f>
        <v>49.843094993735704</v>
      </c>
      <c r="D210" s="59">
        <f ca="1">INDEX(DATA!AJ:AJ,MATCH($A210,DATA!$A:$A,0))</f>
        <v>-296772051.97000003</v>
      </c>
      <c r="E210" s="59">
        <f ca="1">INDEX(DATA!AS:AS,MATCH($A210,DATA!$A:$A,0))</f>
        <v>73.650122064510583</v>
      </c>
      <c r="F210" s="59">
        <f ca="1">INDEX(DATA!AX:AX,MATCH($A210,DATA!$A:$A,0))</f>
        <v>161.57403846153829</v>
      </c>
      <c r="H210" s="64">
        <f ca="1"/>
        <v>42943</v>
      </c>
      <c r="I210">
        <f ca="1"/>
        <v>161.57403846153829</v>
      </c>
    </row>
    <row r="211" spans="1:9" x14ac:dyDescent="0.3">
      <c r="A211" s="64">
        <v>42944</v>
      </c>
      <c r="B211" s="59">
        <f ca="1">INDEX(DATA!T:T,MATCH($A211,DATA!A:A,0))</f>
        <v>9180.4206187653963</v>
      </c>
      <c r="C211" s="59">
        <f ca="1">INDEX(DATA!AG:AG,MATCH($A211,DATA!$A:$A,0))</f>
        <v>50.436081689510537</v>
      </c>
      <c r="D211" s="59">
        <f ca="1">INDEX(DATA!AJ:AJ,MATCH($A211,DATA!$A:$A,0))</f>
        <v>-197481022.52000001</v>
      </c>
      <c r="E211" s="59">
        <f ca="1">INDEX(DATA!AS:AS,MATCH($A211,DATA!$A:$A,0))</f>
        <v>72.716271945998699</v>
      </c>
      <c r="F211" s="59">
        <f ca="1">INDEX(DATA!AX:AX,MATCH($A211,DATA!$A:$A,0))</f>
        <v>163.45737179487151</v>
      </c>
      <c r="H211" s="64">
        <f ca="1"/>
        <v>42944</v>
      </c>
      <c r="I211">
        <f ca="1"/>
        <v>163.45737179487151</v>
      </c>
    </row>
    <row r="212" spans="1:9" x14ac:dyDescent="0.3">
      <c r="A212" s="64">
        <v>42945</v>
      </c>
      <c r="B212" s="59" t="e">
        <f ca="1">INDEX(DATA!T:T,MATCH($A212,DATA!A:A,0))</f>
        <v>#N/A</v>
      </c>
      <c r="C212" s="59" t="e">
        <f ca="1">INDEX(DATA!AG:AG,MATCH($A212,DATA!$A:$A,0))</f>
        <v>#N/A</v>
      </c>
      <c r="D212" s="59" t="e">
        <f ca="1">INDEX(DATA!AJ:AJ,MATCH($A212,DATA!$A:$A,0))</f>
        <v>#N/A</v>
      </c>
      <c r="E212" s="59" t="e">
        <f ca="1">INDEX(DATA!AS:AS,MATCH($A212,DATA!$A:$A,0))</f>
        <v>#N/A</v>
      </c>
      <c r="F212" s="59" t="e">
        <f ca="1">INDEX(DATA!AX:AX,MATCH($A212,DATA!$A:$A,0))</f>
        <v>#N/A</v>
      </c>
      <c r="H212" s="64">
        <f ca="1"/>
        <v>42945</v>
      </c>
      <c r="I212" t="e">
        <f ca="1"/>
        <v>#N/A</v>
      </c>
    </row>
    <row r="213" spans="1:9" x14ac:dyDescent="0.3">
      <c r="A213" s="64">
        <v>42946</v>
      </c>
      <c r="B213" s="59" t="e">
        <f ca="1">INDEX(DATA!T:T,MATCH($A213,DATA!A:A,0))</f>
        <v>#N/A</v>
      </c>
      <c r="C213" s="59" t="e">
        <f ca="1">INDEX(DATA!AG:AG,MATCH($A213,DATA!$A:$A,0))</f>
        <v>#N/A</v>
      </c>
      <c r="D213" s="59" t="e">
        <f ca="1">INDEX(DATA!AJ:AJ,MATCH($A213,DATA!$A:$A,0))</f>
        <v>#N/A</v>
      </c>
      <c r="E213" s="59" t="e">
        <f ca="1">INDEX(DATA!AS:AS,MATCH($A213,DATA!$A:$A,0))</f>
        <v>#N/A</v>
      </c>
      <c r="F213" s="59" t="e">
        <f ca="1">INDEX(DATA!AX:AX,MATCH($A213,DATA!$A:$A,0))</f>
        <v>#N/A</v>
      </c>
      <c r="H213" s="64">
        <f ca="1"/>
        <v>42946</v>
      </c>
      <c r="I213" t="e">
        <f ca="1"/>
        <v>#N/A</v>
      </c>
    </row>
    <row r="214" spans="1:9" x14ac:dyDescent="0.3">
      <c r="A214" s="64">
        <v>42947</v>
      </c>
      <c r="B214" s="59">
        <f ca="1">INDEX(DATA!T:T,MATCH($A214,DATA!A:A,0))</f>
        <v>9187.8530316142915</v>
      </c>
      <c r="C214" s="59">
        <f ca="1">INDEX(DATA!AG:AG,MATCH($A214,DATA!$A:$A,0))</f>
        <v>50.75563864293364</v>
      </c>
      <c r="D214" s="59">
        <f ca="1">INDEX(DATA!AJ:AJ,MATCH($A214,DATA!$A:$A,0))</f>
        <v>245106997.33000001</v>
      </c>
      <c r="E214" s="59">
        <f ca="1">INDEX(DATA!AS:AS,MATCH($A214,DATA!$A:$A,0))</f>
        <v>76.09392901540842</v>
      </c>
      <c r="F214" s="59">
        <f ca="1">INDEX(DATA!AX:AX,MATCH($A214,DATA!$A:$A,0))</f>
        <v>161.7112179487176</v>
      </c>
      <c r="H214" s="64">
        <f ca="1"/>
        <v>42947</v>
      </c>
      <c r="I214">
        <f ca="1"/>
        <v>161.7112179487176</v>
      </c>
    </row>
    <row r="215" spans="1:9" x14ac:dyDescent="0.3">
      <c r="A215" s="64">
        <v>42948</v>
      </c>
      <c r="B215" s="59">
        <f ca="1">INDEX(DATA!T:T,MATCH($A215,DATA!A:A,0))</f>
        <v>9193.8087772359522</v>
      </c>
      <c r="C215" s="59">
        <f ca="1">INDEX(DATA!AG:AG,MATCH($A215,DATA!$A:$A,0))</f>
        <v>50.857782649752203</v>
      </c>
      <c r="D215" s="59">
        <f ca="1">INDEX(DATA!AJ:AJ,MATCH($A215,DATA!$A:$A,0))</f>
        <v>190011019.47</v>
      </c>
      <c r="E215" s="59">
        <f ca="1">INDEX(DATA!AS:AS,MATCH($A215,DATA!$A:$A,0))</f>
        <v>77.864153215140732</v>
      </c>
      <c r="F215" s="59">
        <f ca="1">INDEX(DATA!AX:AX,MATCH($A215,DATA!$A:$A,0))</f>
        <v>159.97852564102504</v>
      </c>
      <c r="H215" s="64">
        <f ca="1"/>
        <v>42948</v>
      </c>
      <c r="I215">
        <f ca="1"/>
        <v>159.97852564102504</v>
      </c>
    </row>
    <row r="216" spans="1:9" x14ac:dyDescent="0.3">
      <c r="A216" s="64">
        <v>42949</v>
      </c>
      <c r="B216" s="59">
        <f ca="1">INDEX(DATA!T:T,MATCH($A216,DATA!A:A,0))</f>
        <v>9198.8963622208885</v>
      </c>
      <c r="C216" s="59">
        <f ca="1">INDEX(DATA!AG:AG,MATCH($A216,DATA!$A:$A,0))</f>
        <v>50.028500019911043</v>
      </c>
      <c r="D216" s="59">
        <f ca="1">INDEX(DATA!AJ:AJ,MATCH($A216,DATA!$A:$A,0))</f>
        <v>-166452950.50999999</v>
      </c>
      <c r="E216" s="59">
        <f ca="1">INDEX(DATA!AS:AS,MATCH($A216,DATA!$A:$A,0))</f>
        <v>72.742980368162108</v>
      </c>
      <c r="F216" s="59">
        <f ca="1">INDEX(DATA!AX:AX,MATCH($A216,DATA!$A:$A,0))</f>
        <v>151.8474358974363</v>
      </c>
      <c r="H216" s="64">
        <f ca="1"/>
        <v>42949</v>
      </c>
      <c r="I216">
        <f ca="1"/>
        <v>151.8474358974363</v>
      </c>
    </row>
    <row r="217" spans="1:9" x14ac:dyDescent="0.3">
      <c r="A217" s="64">
        <v>42950</v>
      </c>
      <c r="B217" s="59">
        <f ca="1">INDEX(DATA!T:T,MATCH($A217,DATA!A:A,0))</f>
        <v>9204.4888012212959</v>
      </c>
      <c r="C217" s="59">
        <f ca="1">INDEX(DATA!AG:AG,MATCH($A217,DATA!$A:$A,0))</f>
        <v>47.213222539681922</v>
      </c>
      <c r="D217" s="59">
        <f ca="1">INDEX(DATA!AJ:AJ,MATCH($A217,DATA!$A:$A,0))</f>
        <v>-198655938.34</v>
      </c>
      <c r="E217" s="59">
        <f ca="1">INDEX(DATA!AS:AS,MATCH($A217,DATA!$A:$A,0))</f>
        <v>63.532564166662986</v>
      </c>
      <c r="F217" s="59">
        <f ca="1">INDEX(DATA!AX:AX,MATCH($A217,DATA!$A:$A,0))</f>
        <v>147.29679487179601</v>
      </c>
      <c r="H217" s="64">
        <f ca="1"/>
        <v>42950</v>
      </c>
      <c r="I217">
        <f ca="1"/>
        <v>147.29679487179601</v>
      </c>
    </row>
    <row r="218" spans="1:9" x14ac:dyDescent="0.3">
      <c r="A218" s="64">
        <v>42951</v>
      </c>
      <c r="B218" s="59">
        <f ca="1">INDEX(DATA!T:T,MATCH($A218,DATA!A:A,0))</f>
        <v>9209.6802464398297</v>
      </c>
      <c r="C218" s="59">
        <f ca="1">INDEX(DATA!AG:AG,MATCH($A218,DATA!$A:$A,0))</f>
        <v>42.068988867172834</v>
      </c>
      <c r="D218" s="59">
        <f ca="1">INDEX(DATA!AJ:AJ,MATCH($A218,DATA!$A:$A,0))</f>
        <v>184092060.28</v>
      </c>
      <c r="E218" s="59">
        <f ca="1">INDEX(DATA!AS:AS,MATCH($A218,DATA!$A:$A,0))</f>
        <v>67.027922990209973</v>
      </c>
      <c r="F218" s="59">
        <f ca="1">INDEX(DATA!AX:AX,MATCH($A218,DATA!$A:$A,0))</f>
        <v>139.5698717948726</v>
      </c>
      <c r="H218" s="64">
        <f ca="1"/>
        <v>42951</v>
      </c>
      <c r="I218">
        <f ca="1"/>
        <v>139.5698717948726</v>
      </c>
    </row>
    <row r="219" spans="1:9" x14ac:dyDescent="0.3">
      <c r="A219" s="64">
        <v>42952</v>
      </c>
      <c r="B219" s="59" t="e">
        <f ca="1">INDEX(DATA!T:T,MATCH($A219,DATA!A:A,0))</f>
        <v>#N/A</v>
      </c>
      <c r="C219" s="59" t="e">
        <f ca="1">INDEX(DATA!AG:AG,MATCH($A219,DATA!$A:$A,0))</f>
        <v>#N/A</v>
      </c>
      <c r="D219" s="59" t="e">
        <f ca="1">INDEX(DATA!AJ:AJ,MATCH($A219,DATA!$A:$A,0))</f>
        <v>#N/A</v>
      </c>
      <c r="E219" s="59" t="e">
        <f ca="1">INDEX(DATA!AS:AS,MATCH($A219,DATA!$A:$A,0))</f>
        <v>#N/A</v>
      </c>
      <c r="F219" s="59" t="e">
        <f ca="1">INDEX(DATA!AX:AX,MATCH($A219,DATA!$A:$A,0))</f>
        <v>#N/A</v>
      </c>
      <c r="H219" s="64">
        <f ca="1"/>
        <v>42952</v>
      </c>
      <c r="I219" t="e">
        <f ca="1"/>
        <v>#N/A</v>
      </c>
    </row>
    <row r="220" spans="1:9" x14ac:dyDescent="0.3">
      <c r="A220" s="64">
        <v>42953</v>
      </c>
      <c r="B220" s="59" t="e">
        <f ca="1">INDEX(DATA!T:T,MATCH($A220,DATA!A:A,0))</f>
        <v>#N/A</v>
      </c>
      <c r="C220" s="59" t="e">
        <f ca="1">INDEX(DATA!AG:AG,MATCH($A220,DATA!$A:$A,0))</f>
        <v>#N/A</v>
      </c>
      <c r="D220" s="59" t="e">
        <f ca="1">INDEX(DATA!AJ:AJ,MATCH($A220,DATA!$A:$A,0))</f>
        <v>#N/A</v>
      </c>
      <c r="E220" s="59" t="e">
        <f ca="1">INDEX(DATA!AS:AS,MATCH($A220,DATA!$A:$A,0))</f>
        <v>#N/A</v>
      </c>
      <c r="F220" s="59" t="e">
        <f ca="1">INDEX(DATA!AX:AX,MATCH($A220,DATA!$A:$A,0))</f>
        <v>#N/A</v>
      </c>
      <c r="H220" s="64">
        <f ca="1"/>
        <v>42953</v>
      </c>
      <c r="I220" t="e">
        <f ca="1"/>
        <v>#N/A</v>
      </c>
    </row>
    <row r="221" spans="1:9" x14ac:dyDescent="0.3">
      <c r="A221" s="64">
        <v>42954</v>
      </c>
      <c r="B221" s="59">
        <f ca="1">INDEX(DATA!T:T,MATCH($A221,DATA!A:A,0))</f>
        <v>9213.7268194072713</v>
      </c>
      <c r="C221" s="59">
        <f ca="1">INDEX(DATA!AG:AG,MATCH($A221,DATA!$A:$A,0))</f>
        <v>40.841105759311965</v>
      </c>
      <c r="D221" s="59">
        <f ca="1">INDEX(DATA!AJ:AJ,MATCH($A221,DATA!$A:$A,0))</f>
        <v>-141555929.34</v>
      </c>
      <c r="E221" s="59">
        <f ca="1">INDEX(DATA!AS:AS,MATCH($A221,DATA!$A:$A,0))</f>
        <v>65.867903968251099</v>
      </c>
      <c r="F221" s="59">
        <f ca="1">INDEX(DATA!AX:AX,MATCH($A221,DATA!$A:$A,0))</f>
        <v>134.27692307692269</v>
      </c>
      <c r="H221" s="64">
        <f ca="1"/>
        <v>42954</v>
      </c>
      <c r="I221">
        <f ca="1"/>
        <v>134.27692307692269</v>
      </c>
    </row>
    <row r="222" spans="1:9" x14ac:dyDescent="0.3">
      <c r="A222" s="64">
        <v>42955</v>
      </c>
      <c r="B222" s="59">
        <f ca="1">INDEX(DATA!T:T,MATCH($A222,DATA!A:A,0))</f>
        <v>9219.2256907535157</v>
      </c>
      <c r="C222" s="59">
        <f ca="1">INDEX(DATA!AG:AG,MATCH($A222,DATA!$A:$A,0))</f>
        <v>38.013760375243969</v>
      </c>
      <c r="D222" s="59">
        <f ca="1">INDEX(DATA!AJ:AJ,MATCH($A222,DATA!$A:$A,0))</f>
        <v>-209634933.28</v>
      </c>
      <c r="E222" s="59">
        <f ca="1">INDEX(DATA!AS:AS,MATCH($A222,DATA!$A:$A,0))</f>
        <v>56.622200440999165</v>
      </c>
      <c r="F222" s="59">
        <f ca="1">INDEX(DATA!AX:AX,MATCH($A222,DATA!$A:$A,0))</f>
        <v>125.56923076923158</v>
      </c>
      <c r="H222" s="64">
        <f ca="1"/>
        <v>42955</v>
      </c>
      <c r="I222">
        <f ca="1"/>
        <v>125.56923076923158</v>
      </c>
    </row>
    <row r="223" spans="1:9" x14ac:dyDescent="0.3">
      <c r="A223" s="64">
        <v>42956</v>
      </c>
      <c r="B223" s="59">
        <f ca="1">INDEX(DATA!T:T,MATCH($A223,DATA!A:A,0))</f>
        <v>9223.2840104502066</v>
      </c>
      <c r="C223" s="59">
        <f ca="1">INDEX(DATA!AG:AG,MATCH($A223,DATA!$A:$A,0))</f>
        <v>33.618851222052619</v>
      </c>
      <c r="D223" s="59">
        <f ca="1">INDEX(DATA!AJ:AJ,MATCH($A223,DATA!$A:$A,0))</f>
        <v>-174384960.5</v>
      </c>
      <c r="E223" s="59">
        <f ca="1">INDEX(DATA!AS:AS,MATCH($A223,DATA!$A:$A,0))</f>
        <v>49.880505891521558</v>
      </c>
      <c r="F223" s="59">
        <f ca="1">INDEX(DATA!AX:AX,MATCH($A223,DATA!$A:$A,0))</f>
        <v>109.37019230769511</v>
      </c>
      <c r="H223" s="64">
        <f ca="1"/>
        <v>42956</v>
      </c>
      <c r="I223">
        <f ca="1"/>
        <v>109.37019230769511</v>
      </c>
    </row>
    <row r="224" spans="1:9" x14ac:dyDescent="0.3">
      <c r="A224" s="64">
        <v>42957</v>
      </c>
      <c r="B224" s="59">
        <f ca="1">INDEX(DATA!T:T,MATCH($A224,DATA!A:A,0))</f>
        <v>9228.1098747929009</v>
      </c>
      <c r="C224" s="59">
        <f ca="1">INDEX(DATA!AG:AG,MATCH($A224,DATA!$A:$A,0))</f>
        <v>31.180591835399191</v>
      </c>
      <c r="D224" s="59">
        <f ca="1">INDEX(DATA!AJ:AJ,MATCH($A224,DATA!$A:$A,0))</f>
        <v>-242810995.19</v>
      </c>
      <c r="E224" s="59">
        <f ca="1">INDEX(DATA!AS:AS,MATCH($A224,DATA!$A:$A,0))</f>
        <v>43.012003092381825</v>
      </c>
      <c r="F224" s="59">
        <f ca="1">INDEX(DATA!AX:AX,MATCH($A224,DATA!$A:$A,0))</f>
        <v>90.320192307694015</v>
      </c>
      <c r="H224" s="64">
        <f ca="1"/>
        <v>42957</v>
      </c>
      <c r="I224">
        <f ca="1"/>
        <v>90.320192307694015</v>
      </c>
    </row>
    <row r="225" spans="1:9" x14ac:dyDescent="0.3">
      <c r="A225" s="64">
        <v>42958</v>
      </c>
      <c r="B225" s="59">
        <f ca="1">INDEX(DATA!T:T,MATCH($A225,DATA!A:A,0))</f>
        <v>9232.8412598592422</v>
      </c>
      <c r="C225" s="59">
        <f ca="1">INDEX(DATA!AG:AG,MATCH($A225,DATA!$A:$A,0))</f>
        <v>29.897519603095894</v>
      </c>
      <c r="D225" s="59">
        <f ca="1">INDEX(DATA!AJ:AJ,MATCH($A225,DATA!$A:$A,0))</f>
        <v>-294723033.87</v>
      </c>
      <c r="E225" s="59">
        <f ca="1">INDEX(DATA!AS:AS,MATCH($A225,DATA!$A:$A,0))</f>
        <v>36.301413234197561</v>
      </c>
      <c r="F225" s="59">
        <f ca="1">INDEX(DATA!AX:AX,MATCH($A225,DATA!$A:$A,0))</f>
        <v>63.105128205130313</v>
      </c>
      <c r="H225" s="64">
        <f ca="1"/>
        <v>42958</v>
      </c>
      <c r="I225">
        <f ca="1"/>
        <v>63.105128205130313</v>
      </c>
    </row>
    <row r="226" spans="1:9" x14ac:dyDescent="0.3">
      <c r="A226" s="64">
        <v>42959</v>
      </c>
      <c r="B226" s="59" t="e">
        <f ca="1">INDEX(DATA!T:T,MATCH($A226,DATA!A:A,0))</f>
        <v>#N/A</v>
      </c>
      <c r="C226" s="59" t="e">
        <f ca="1">INDEX(DATA!AG:AG,MATCH($A226,DATA!$A:$A,0))</f>
        <v>#N/A</v>
      </c>
      <c r="D226" s="59" t="e">
        <f ca="1">INDEX(DATA!AJ:AJ,MATCH($A226,DATA!$A:$A,0))</f>
        <v>#N/A</v>
      </c>
      <c r="E226" s="59" t="e">
        <f ca="1">INDEX(DATA!AS:AS,MATCH($A226,DATA!$A:$A,0))</f>
        <v>#N/A</v>
      </c>
      <c r="F226" s="59" t="e">
        <f ca="1">INDEX(DATA!AX:AX,MATCH($A226,DATA!$A:$A,0))</f>
        <v>#N/A</v>
      </c>
      <c r="H226" s="64">
        <f ca="1"/>
        <v>42959</v>
      </c>
      <c r="I226" t="e">
        <f ca="1"/>
        <v>#N/A</v>
      </c>
    </row>
    <row r="227" spans="1:9" x14ac:dyDescent="0.3">
      <c r="A227" s="64">
        <v>42960</v>
      </c>
      <c r="B227" s="59" t="e">
        <f ca="1">INDEX(DATA!T:T,MATCH($A227,DATA!A:A,0))</f>
        <v>#N/A</v>
      </c>
      <c r="C227" s="59" t="e">
        <f ca="1">INDEX(DATA!AG:AG,MATCH($A227,DATA!$A:$A,0))</f>
        <v>#N/A</v>
      </c>
      <c r="D227" s="59" t="e">
        <f ca="1">INDEX(DATA!AJ:AJ,MATCH($A227,DATA!$A:$A,0))</f>
        <v>#N/A</v>
      </c>
      <c r="E227" s="59" t="e">
        <f ca="1">INDEX(DATA!AS:AS,MATCH($A227,DATA!$A:$A,0))</f>
        <v>#N/A</v>
      </c>
      <c r="F227" s="59" t="e">
        <f ca="1">INDEX(DATA!AX:AX,MATCH($A227,DATA!$A:$A,0))</f>
        <v>#N/A</v>
      </c>
      <c r="H227" s="64">
        <f ca="1"/>
        <v>42960</v>
      </c>
      <c r="I227" t="e">
        <f ca="1"/>
        <v>#N/A</v>
      </c>
    </row>
    <row r="228" spans="1:9" x14ac:dyDescent="0.3">
      <c r="A228" s="64">
        <v>42961</v>
      </c>
      <c r="B228" s="59">
        <f ca="1">INDEX(DATA!T:T,MATCH($A228,DATA!A:A,0))</f>
        <v>9236.4519625017729</v>
      </c>
      <c r="C228" s="59">
        <f ca="1">INDEX(DATA!AG:AG,MATCH($A228,DATA!$A:$A,0))</f>
        <v>28.215941856597141</v>
      </c>
      <c r="D228" s="59">
        <f ca="1">INDEX(DATA!AJ:AJ,MATCH($A228,DATA!$A:$A,0))</f>
        <v>201623895.00999999</v>
      </c>
      <c r="E228" s="59">
        <f ca="1">INDEX(DATA!AS:AS,MATCH($A228,DATA!$A:$A,0))</f>
        <v>43.527196007212652</v>
      </c>
      <c r="F228" s="59">
        <f ca="1">INDEX(DATA!AX:AX,MATCH($A228,DATA!$A:$A,0))</f>
        <v>39.301923076925959</v>
      </c>
      <c r="H228" s="64">
        <f ca="1"/>
        <v>42961</v>
      </c>
      <c r="I228">
        <f ca="1"/>
        <v>39.301923076925959</v>
      </c>
    </row>
    <row r="229" spans="1:9" x14ac:dyDescent="0.3">
      <c r="A229" s="64">
        <v>42962</v>
      </c>
      <c r="B229" s="59" t="e">
        <f ca="1">INDEX(DATA!T:T,MATCH($A229,DATA!A:A,0))</f>
        <v>#N/A</v>
      </c>
      <c r="C229" s="59" t="e">
        <f ca="1">INDEX(DATA!AG:AG,MATCH($A229,DATA!$A:$A,0))</f>
        <v>#N/A</v>
      </c>
      <c r="D229" s="59" t="e">
        <f ca="1">INDEX(DATA!AJ:AJ,MATCH($A229,DATA!$A:$A,0))</f>
        <v>#N/A</v>
      </c>
      <c r="E229" s="59" t="e">
        <f ca="1">INDEX(DATA!AS:AS,MATCH($A229,DATA!$A:$A,0))</f>
        <v>#N/A</v>
      </c>
      <c r="F229" s="59" t="e">
        <f ca="1">INDEX(DATA!AX:AX,MATCH($A229,DATA!$A:$A,0))</f>
        <v>#N/A</v>
      </c>
      <c r="H229" s="64">
        <f ca="1"/>
        <v>42962</v>
      </c>
      <c r="I229" t="e">
        <f ca="1"/>
        <v>#N/A</v>
      </c>
    </row>
    <row r="230" spans="1:9" x14ac:dyDescent="0.3">
      <c r="A230" s="64">
        <v>42963</v>
      </c>
      <c r="B230" s="59">
        <f ca="1">INDEX(DATA!T:T,MATCH($A230,DATA!A:A,0))</f>
        <v>9240.9571084649178</v>
      </c>
      <c r="C230" s="59">
        <f ca="1">INDEX(DATA!AG:AG,MATCH($A230,DATA!$A:$A,0))</f>
        <v>26.011948774866742</v>
      </c>
      <c r="D230" s="59">
        <f ca="1">INDEX(DATA!AJ:AJ,MATCH($A230,DATA!$A:$A,0))</f>
        <v>226278842.36000001</v>
      </c>
      <c r="E230" s="59">
        <f ca="1">INDEX(DATA!AS:AS,MATCH($A230,DATA!$A:$A,0))</f>
        <v>50.943684720468049</v>
      </c>
      <c r="F230" s="59">
        <f ca="1">INDEX(DATA!AX:AX,MATCH($A230,DATA!$A:$A,0))</f>
        <v>24.679487179490025</v>
      </c>
      <c r="H230" s="64">
        <f ca="1"/>
        <v>42963</v>
      </c>
      <c r="I230">
        <f ca="1"/>
        <v>24.679487179490025</v>
      </c>
    </row>
    <row r="231" spans="1:9" x14ac:dyDescent="0.3">
      <c r="A231" s="64">
        <v>42964</v>
      </c>
      <c r="B231" s="59">
        <f ca="1">INDEX(DATA!T:T,MATCH($A231,DATA!A:A,0))</f>
        <v>9245.3032598416048</v>
      </c>
      <c r="C231" s="59">
        <f ca="1">INDEX(DATA!AG:AG,MATCH($A231,DATA!$A:$A,0))</f>
        <v>23.772092621718837</v>
      </c>
      <c r="D231" s="59">
        <f ca="1">INDEX(DATA!AJ:AJ,MATCH($A231,DATA!$A:$A,0))</f>
        <v>203661826.11000001</v>
      </c>
      <c r="E231" s="59">
        <f ca="1">INDEX(DATA!AS:AS,MATCH($A231,DATA!$A:$A,0))</f>
        <v>51.400141868353778</v>
      </c>
      <c r="F231" s="59">
        <f ca="1">INDEX(DATA!AX:AX,MATCH($A231,DATA!$A:$A,0))</f>
        <v>5.7246794871825841</v>
      </c>
      <c r="H231" s="64">
        <f ca="1"/>
        <v>42964</v>
      </c>
      <c r="I231">
        <f ca="1"/>
        <v>5.7246794871825841</v>
      </c>
    </row>
    <row r="232" spans="1:9" x14ac:dyDescent="0.3">
      <c r="A232" s="64">
        <v>42965</v>
      </c>
      <c r="B232" s="59">
        <f ca="1">INDEX(DATA!T:T,MATCH($A232,DATA!A:A,0))</f>
        <v>9249.9799825928858</v>
      </c>
      <c r="C232" s="59">
        <f ca="1">INDEX(DATA!AG:AG,MATCH($A232,DATA!$A:$A,0))</f>
        <v>23.512501187027162</v>
      </c>
      <c r="D232" s="59">
        <f ca="1">INDEX(DATA!AJ:AJ,MATCH($A232,DATA!$A:$A,0))</f>
        <v>-253922174.66999999</v>
      </c>
      <c r="E232" s="59">
        <f ca="1">INDEX(DATA!AS:AS,MATCH($A232,DATA!$A:$A,0))</f>
        <v>46.827651038395565</v>
      </c>
      <c r="F232" s="59">
        <f ca="1">INDEX(DATA!AX:AX,MATCH($A232,DATA!$A:$A,0))</f>
        <v>-18.198717948716876</v>
      </c>
      <c r="H232" s="64">
        <f ca="1"/>
        <v>42965</v>
      </c>
      <c r="I232">
        <f ca="1"/>
        <v>-18.198717948716876</v>
      </c>
    </row>
    <row r="233" spans="1:9" x14ac:dyDescent="0.3">
      <c r="A233" s="64">
        <v>42966</v>
      </c>
      <c r="B233" s="59" t="e">
        <f ca="1">INDEX(DATA!T:T,MATCH($A233,DATA!A:A,0))</f>
        <v>#N/A</v>
      </c>
      <c r="C233" s="59" t="e">
        <f ca="1">INDEX(DATA!AG:AG,MATCH($A233,DATA!$A:$A,0))</f>
        <v>#N/A</v>
      </c>
      <c r="D233" s="59" t="e">
        <f ca="1">INDEX(DATA!AJ:AJ,MATCH($A233,DATA!$A:$A,0))</f>
        <v>#N/A</v>
      </c>
      <c r="E233" s="59" t="e">
        <f ca="1">INDEX(DATA!AS:AS,MATCH($A233,DATA!$A:$A,0))</f>
        <v>#N/A</v>
      </c>
      <c r="F233" s="59" t="e">
        <f ca="1">INDEX(DATA!AX:AX,MATCH($A233,DATA!$A:$A,0))</f>
        <v>#N/A</v>
      </c>
      <c r="H233" s="64">
        <f ca="1"/>
        <v>42966</v>
      </c>
      <c r="I233" t="e">
        <f ca="1"/>
        <v>#N/A</v>
      </c>
    </row>
    <row r="234" spans="1:9" x14ac:dyDescent="0.3">
      <c r="A234" s="64">
        <v>42967</v>
      </c>
      <c r="B234" s="59" t="e">
        <f ca="1">INDEX(DATA!T:T,MATCH($A234,DATA!A:A,0))</f>
        <v>#N/A</v>
      </c>
      <c r="C234" s="59" t="e">
        <f ca="1">INDEX(DATA!AG:AG,MATCH($A234,DATA!$A:$A,0))</f>
        <v>#N/A</v>
      </c>
      <c r="D234" s="59" t="e">
        <f ca="1">INDEX(DATA!AJ:AJ,MATCH($A234,DATA!$A:$A,0))</f>
        <v>#N/A</v>
      </c>
      <c r="E234" s="59" t="e">
        <f ca="1">INDEX(DATA!AS:AS,MATCH($A234,DATA!$A:$A,0))</f>
        <v>#N/A</v>
      </c>
      <c r="F234" s="59" t="e">
        <f ca="1">INDEX(DATA!AX:AX,MATCH($A234,DATA!$A:$A,0))</f>
        <v>#N/A</v>
      </c>
      <c r="H234" s="64">
        <f ca="1"/>
        <v>42967</v>
      </c>
      <c r="I234" t="e">
        <f ca="1"/>
        <v>#N/A</v>
      </c>
    </row>
    <row r="235" spans="1:9" x14ac:dyDescent="0.3">
      <c r="A235" s="64">
        <v>42968</v>
      </c>
      <c r="B235" s="59">
        <f ca="1">INDEX(DATA!T:T,MATCH($A235,DATA!A:A,0))</f>
        <v>9253.5814727510005</v>
      </c>
      <c r="C235" s="59">
        <f ca="1">INDEX(DATA!AG:AG,MATCH($A235,DATA!$A:$A,0))</f>
        <v>24.105164857687047</v>
      </c>
      <c r="D235" s="59">
        <f ca="1">INDEX(DATA!AJ:AJ,MATCH($A235,DATA!$A:$A,0))</f>
        <v>-211618171.24000001</v>
      </c>
      <c r="E235" s="59">
        <f ca="1">INDEX(DATA!AS:AS,MATCH($A235,DATA!$A:$A,0))</f>
        <v>41.840439256839957</v>
      </c>
      <c r="F235" s="59">
        <f ca="1">INDEX(DATA!AX:AX,MATCH($A235,DATA!$A:$A,0))</f>
        <v>-40.178525641022134</v>
      </c>
      <c r="H235" s="64">
        <f ca="1"/>
        <v>42968</v>
      </c>
      <c r="I235">
        <f ca="1"/>
        <v>-40.178525641022134</v>
      </c>
    </row>
    <row r="236" spans="1:9" x14ac:dyDescent="0.3">
      <c r="A236" s="64">
        <v>42969</v>
      </c>
      <c r="B236" s="59">
        <f ca="1">INDEX(DATA!T:T,MATCH($A236,DATA!A:A,0))</f>
        <v>9256.6988913486875</v>
      </c>
      <c r="C236" s="59">
        <f ca="1">INDEX(DATA!AG:AG,MATCH($A236,DATA!$A:$A,0))</f>
        <v>24.943925708156197</v>
      </c>
      <c r="D236" s="59">
        <f ca="1">INDEX(DATA!AJ:AJ,MATCH($A236,DATA!$A:$A,0))</f>
        <v>189276837.47</v>
      </c>
      <c r="E236" s="59">
        <f ca="1">INDEX(DATA!AS:AS,MATCH($A236,DATA!$A:$A,0))</f>
        <v>42.726316653864608</v>
      </c>
      <c r="F236" s="59">
        <f ca="1">INDEX(DATA!AX:AX,MATCH($A236,DATA!$A:$A,0))</f>
        <v>-56.207371794869687</v>
      </c>
      <c r="H236" s="64">
        <f ca="1"/>
        <v>42969</v>
      </c>
      <c r="I236">
        <f ca="1"/>
        <v>-56.207371794869687</v>
      </c>
    </row>
    <row r="237" spans="1:9" x14ac:dyDescent="0.3">
      <c r="A237" s="64">
        <v>42970</v>
      </c>
      <c r="B237" s="59">
        <f ca="1">INDEX(DATA!T:T,MATCH($A237,DATA!A:A,0))</f>
        <v>9259.7999241113994</v>
      </c>
      <c r="C237" s="59">
        <f ca="1">INDEX(DATA!AG:AG,MATCH($A237,DATA!$A:$A,0))</f>
        <v>26.092342605471334</v>
      </c>
      <c r="D237" s="59">
        <f ca="1">INDEX(DATA!AJ:AJ,MATCH($A237,DATA!$A:$A,0))</f>
        <v>173825831.75</v>
      </c>
      <c r="E237" s="59">
        <f ca="1">INDEX(DATA!AS:AS,MATCH($A237,DATA!$A:$A,0))</f>
        <v>49.196048001028103</v>
      </c>
      <c r="F237" s="59">
        <f ca="1">INDEX(DATA!AX:AX,MATCH($A237,DATA!$A:$A,0))</f>
        <v>-71.591987179484931</v>
      </c>
      <c r="H237" s="64">
        <f ca="1"/>
        <v>42970</v>
      </c>
      <c r="I237">
        <f ca="1"/>
        <v>-71.591987179484931</v>
      </c>
    </row>
    <row r="238" spans="1:9" x14ac:dyDescent="0.3">
      <c r="A238" s="64">
        <v>42971</v>
      </c>
      <c r="B238" s="59">
        <f ca="1">INDEX(DATA!T:T,MATCH($A238,DATA!A:A,0))</f>
        <v>9263.3351643278074</v>
      </c>
      <c r="C238" s="59">
        <f ca="1">INDEX(DATA!AG:AG,MATCH($A238,DATA!$A:$A,0))</f>
        <v>27.61617770063183</v>
      </c>
      <c r="D238" s="59">
        <f ca="1">INDEX(DATA!AJ:AJ,MATCH($A238,DATA!$A:$A,0))</f>
        <v>190408822.78999999</v>
      </c>
      <c r="E238" s="59">
        <f ca="1">INDEX(DATA!AS:AS,MATCH($A238,DATA!$A:$A,0))</f>
        <v>49.51741348143819</v>
      </c>
      <c r="F238" s="59">
        <f ca="1">INDEX(DATA!AX:AX,MATCH($A238,DATA!$A:$A,0))</f>
        <v>-89.43782051281778</v>
      </c>
      <c r="H238" s="64">
        <f ca="1"/>
        <v>42971</v>
      </c>
      <c r="I238">
        <f ca="1"/>
        <v>-89.43782051281778</v>
      </c>
    </row>
    <row r="239" spans="1:9" x14ac:dyDescent="0.3">
      <c r="A239" s="64">
        <v>42972</v>
      </c>
      <c r="B239" s="59" t="e">
        <f ca="1">INDEX(DATA!T:T,MATCH($A239,DATA!A:A,0))</f>
        <v>#N/A</v>
      </c>
      <c r="C239" s="59" t="e">
        <f ca="1">INDEX(DATA!AG:AG,MATCH($A239,DATA!$A:$A,0))</f>
        <v>#N/A</v>
      </c>
      <c r="D239" s="59" t="e">
        <f ca="1">INDEX(DATA!AJ:AJ,MATCH($A239,DATA!$A:$A,0))</f>
        <v>#N/A</v>
      </c>
      <c r="E239" s="59" t="e">
        <f ca="1">INDEX(DATA!AS:AS,MATCH($A239,DATA!$A:$A,0))</f>
        <v>#N/A</v>
      </c>
      <c r="F239" s="59" t="e">
        <f ca="1">INDEX(DATA!AX:AX,MATCH($A239,DATA!$A:$A,0))</f>
        <v>#N/A</v>
      </c>
      <c r="H239" s="64">
        <f ca="1"/>
        <v>42972</v>
      </c>
      <c r="I239" t="e">
        <f ca="1"/>
        <v>#N/A</v>
      </c>
    </row>
    <row r="240" spans="1:9" x14ac:dyDescent="0.3">
      <c r="A240" s="64">
        <v>42973</v>
      </c>
      <c r="B240" s="59" t="e">
        <f ca="1">INDEX(DATA!T:T,MATCH($A240,DATA!A:A,0))</f>
        <v>#N/A</v>
      </c>
      <c r="C240" s="59" t="e">
        <f ca="1">INDEX(DATA!AG:AG,MATCH($A240,DATA!$A:$A,0))</f>
        <v>#N/A</v>
      </c>
      <c r="D240" s="59" t="e">
        <f ca="1">INDEX(DATA!AJ:AJ,MATCH($A240,DATA!$A:$A,0))</f>
        <v>#N/A</v>
      </c>
      <c r="E240" s="59" t="e">
        <f ca="1">INDEX(DATA!AS:AS,MATCH($A240,DATA!$A:$A,0))</f>
        <v>#N/A</v>
      </c>
      <c r="F240" s="59" t="e">
        <f ca="1">INDEX(DATA!AX:AX,MATCH($A240,DATA!$A:$A,0))</f>
        <v>#N/A</v>
      </c>
      <c r="H240" s="64">
        <f ca="1"/>
        <v>42973</v>
      </c>
      <c r="I240" t="e">
        <f ca="1"/>
        <v>#N/A</v>
      </c>
    </row>
    <row r="241" spans="1:9" x14ac:dyDescent="0.3">
      <c r="A241" s="64">
        <v>42974</v>
      </c>
      <c r="B241" s="59" t="e">
        <f ca="1">INDEX(DATA!T:T,MATCH($A241,DATA!A:A,0))</f>
        <v>#N/A</v>
      </c>
      <c r="C241" s="59" t="e">
        <f ca="1">INDEX(DATA!AG:AG,MATCH($A241,DATA!$A:$A,0))</f>
        <v>#N/A</v>
      </c>
      <c r="D241" s="59" t="e">
        <f ca="1">INDEX(DATA!AJ:AJ,MATCH($A241,DATA!$A:$A,0))</f>
        <v>#N/A</v>
      </c>
      <c r="E241" s="59" t="e">
        <f ca="1">INDEX(DATA!AS:AS,MATCH($A241,DATA!$A:$A,0))</f>
        <v>#N/A</v>
      </c>
      <c r="F241" s="59" t="e">
        <f ca="1">INDEX(DATA!AX:AX,MATCH($A241,DATA!$A:$A,0))</f>
        <v>#N/A</v>
      </c>
      <c r="H241" s="64">
        <f ca="1"/>
        <v>42974</v>
      </c>
      <c r="I241" t="e">
        <f ca="1"/>
        <v>#N/A</v>
      </c>
    </row>
    <row r="242" spans="1:9" x14ac:dyDescent="0.3">
      <c r="A242" s="64">
        <v>42975</v>
      </c>
      <c r="B242" s="59">
        <f ca="1">INDEX(DATA!T:T,MATCH($A242,DATA!A:A,0))</f>
        <v>9266.5799817640673</v>
      </c>
      <c r="C242" s="59">
        <f ca="1">INDEX(DATA!AG:AG,MATCH($A242,DATA!$A:$A,0))</f>
        <v>28.827412257908541</v>
      </c>
      <c r="D242" s="59">
        <f ca="1">INDEX(DATA!AJ:AJ,MATCH($A242,DATA!$A:$A,0))</f>
        <v>164503813.37</v>
      </c>
      <c r="E242" s="59">
        <f ca="1">INDEX(DATA!AS:AS,MATCH($A242,DATA!$A:$A,0))</f>
        <v>53.406480300798528</v>
      </c>
      <c r="F242" s="59">
        <f ca="1">INDEX(DATA!AX:AX,MATCH($A242,DATA!$A:$A,0))</f>
        <v>-95.424679487174217</v>
      </c>
      <c r="H242" s="64">
        <f ca="1"/>
        <v>42975</v>
      </c>
      <c r="I242">
        <f ca="1"/>
        <v>-95.424679487174217</v>
      </c>
    </row>
    <row r="243" spans="1:9" x14ac:dyDescent="0.3">
      <c r="A243" s="64">
        <v>42976</v>
      </c>
      <c r="B243" s="59">
        <f ca="1">INDEX(DATA!T:T,MATCH($A243,DATA!A:A,0))</f>
        <v>9269.6074355093751</v>
      </c>
      <c r="C243" s="59">
        <f ca="1">INDEX(DATA!AG:AG,MATCH($A243,DATA!$A:$A,0))</f>
        <v>28.989221155088529</v>
      </c>
      <c r="D243" s="59">
        <f ca="1">INDEX(DATA!AJ:AJ,MATCH($A243,DATA!$A:$A,0))</f>
        <v>-178658171.55000001</v>
      </c>
      <c r="E243" s="59">
        <f ca="1">INDEX(DATA!AS:AS,MATCH($A243,DATA!$A:$A,0))</f>
        <v>45.501105639327434</v>
      </c>
      <c r="F243" s="59">
        <f ca="1">INDEX(DATA!AX:AX,MATCH($A243,DATA!$A:$A,0))</f>
        <v>-101.78685897435389</v>
      </c>
      <c r="H243" s="64">
        <f ca="1"/>
        <v>42976</v>
      </c>
      <c r="I243">
        <f ca="1"/>
        <v>-101.78685897435389</v>
      </c>
    </row>
    <row r="244" spans="1:9" x14ac:dyDescent="0.3">
      <c r="A244" s="64">
        <v>42977</v>
      </c>
      <c r="B244" s="59">
        <f ca="1">INDEX(DATA!T:T,MATCH($A244,DATA!A:A,0))</f>
        <v>9272.627871012106</v>
      </c>
      <c r="C244" s="59">
        <f ca="1">INDEX(DATA!AG:AG,MATCH($A244,DATA!$A:$A,0))</f>
        <v>30.117921839211512</v>
      </c>
      <c r="D244" s="59">
        <f ca="1">INDEX(DATA!AJ:AJ,MATCH($A244,DATA!$A:$A,0))</f>
        <v>162713836.78999999</v>
      </c>
      <c r="E244" s="59">
        <f ca="1">INDEX(DATA!AS:AS,MATCH($A244,DATA!$A:$A,0))</f>
        <v>51.367719252833318</v>
      </c>
      <c r="F244" s="59">
        <f ca="1">INDEX(DATA!AX:AX,MATCH($A244,DATA!$A:$A,0))</f>
        <v>-95.254487179483476</v>
      </c>
      <c r="H244" s="64">
        <f ca="1"/>
        <v>42977</v>
      </c>
      <c r="I244">
        <f ca="1"/>
        <v>-95.254487179483476</v>
      </c>
    </row>
    <row r="245" spans="1:9" x14ac:dyDescent="0.3">
      <c r="A245" s="64">
        <v>42978</v>
      </c>
      <c r="B245" s="59">
        <f ca="1">INDEX(DATA!T:T,MATCH($A245,DATA!A:A,0))</f>
        <v>9278.9911840251934</v>
      </c>
      <c r="C245" s="59">
        <f ca="1">INDEX(DATA!AG:AG,MATCH($A245,DATA!$A:$A,0))</f>
        <v>31.282708309769667</v>
      </c>
      <c r="D245" s="59">
        <f ca="1">INDEX(DATA!AJ:AJ,MATCH($A245,DATA!$A:$A,0))</f>
        <v>337791860.56</v>
      </c>
      <c r="E245" s="59">
        <f ca="1">INDEX(DATA!AS:AS,MATCH($A245,DATA!$A:$A,0))</f>
        <v>53.415412891663372</v>
      </c>
      <c r="F245" s="59">
        <f ca="1">INDEX(DATA!AX:AX,MATCH($A245,DATA!$A:$A,0))</f>
        <v>-76.130769230765509</v>
      </c>
      <c r="H245" s="64">
        <f ca="1"/>
        <v>42978</v>
      </c>
      <c r="I245">
        <f ca="1"/>
        <v>-76.130769230765509</v>
      </c>
    </row>
    <row r="246" spans="1:9" x14ac:dyDescent="0.3">
      <c r="A246" s="64">
        <v>42979</v>
      </c>
      <c r="B246" s="59">
        <f ca="1">INDEX(DATA!T:T,MATCH($A246,DATA!A:A,0))</f>
        <v>9282.2828558139299</v>
      </c>
      <c r="C246" s="59">
        <f ca="1">INDEX(DATA!AG:AG,MATCH($A246,DATA!$A:$A,0))</f>
        <v>30.628862195266294</v>
      </c>
      <c r="D246" s="59">
        <f ca="1">INDEX(DATA!AJ:AJ,MATCH($A246,DATA!$A:$A,0))</f>
        <v>162740873.63999999</v>
      </c>
      <c r="E246" s="59">
        <f ca="1">INDEX(DATA!AS:AS,MATCH($A246,DATA!$A:$A,0))</f>
        <v>56.724942858157291</v>
      </c>
      <c r="F246" s="59">
        <f ca="1">INDEX(DATA!AX:AX,MATCH($A246,DATA!$A:$A,0))</f>
        <v>-61.488782051277667</v>
      </c>
      <c r="H246" s="64">
        <f ca="1"/>
        <v>42979</v>
      </c>
      <c r="I246">
        <f ca="1"/>
        <v>-61.488782051277667</v>
      </c>
    </row>
    <row r="247" spans="1:9" x14ac:dyDescent="0.3">
      <c r="A247" s="64">
        <v>42980</v>
      </c>
      <c r="B247" s="59" t="e">
        <f ca="1">INDEX(DATA!T:T,MATCH($A247,DATA!A:A,0))</f>
        <v>#N/A</v>
      </c>
      <c r="C247" s="59" t="e">
        <f ca="1">INDEX(DATA!AG:AG,MATCH($A247,DATA!$A:$A,0))</f>
        <v>#N/A</v>
      </c>
      <c r="D247" s="59" t="e">
        <f ca="1">INDEX(DATA!AJ:AJ,MATCH($A247,DATA!$A:$A,0))</f>
        <v>#N/A</v>
      </c>
      <c r="E247" s="59" t="e">
        <f ca="1">INDEX(DATA!AS:AS,MATCH($A247,DATA!$A:$A,0))</f>
        <v>#N/A</v>
      </c>
      <c r="F247" s="59" t="e">
        <f ca="1">INDEX(DATA!AX:AX,MATCH($A247,DATA!$A:$A,0))</f>
        <v>#N/A</v>
      </c>
      <c r="H247" s="64">
        <f ca="1"/>
        <v>42980</v>
      </c>
      <c r="I247" t="e">
        <f ca="1"/>
        <v>#N/A</v>
      </c>
    </row>
    <row r="248" spans="1:9" x14ac:dyDescent="0.3">
      <c r="A248" s="64">
        <v>42981</v>
      </c>
      <c r="B248" s="59" t="e">
        <f ca="1">INDEX(DATA!T:T,MATCH($A248,DATA!A:A,0))</f>
        <v>#N/A</v>
      </c>
      <c r="C248" s="59" t="e">
        <f ca="1">INDEX(DATA!AG:AG,MATCH($A248,DATA!$A:$A,0))</f>
        <v>#N/A</v>
      </c>
      <c r="D248" s="59" t="e">
        <f ca="1">INDEX(DATA!AJ:AJ,MATCH($A248,DATA!$A:$A,0))</f>
        <v>#N/A</v>
      </c>
      <c r="E248" s="59" t="e">
        <f ca="1">INDEX(DATA!AS:AS,MATCH($A248,DATA!$A:$A,0))</f>
        <v>#N/A</v>
      </c>
      <c r="F248" s="59" t="e">
        <f ca="1">INDEX(DATA!AX:AX,MATCH($A248,DATA!$A:$A,0))</f>
        <v>#N/A</v>
      </c>
      <c r="H248" s="64">
        <f ca="1"/>
        <v>42981</v>
      </c>
      <c r="I248" t="e">
        <f ca="1"/>
        <v>#N/A</v>
      </c>
    </row>
    <row r="249" spans="1:9" x14ac:dyDescent="0.3">
      <c r="A249" s="64">
        <v>42982</v>
      </c>
      <c r="B249" s="59">
        <f ca="1">INDEX(DATA!T:T,MATCH($A249,DATA!A:A,0))</f>
        <v>9285.1956269277853</v>
      </c>
      <c r="C249" s="59">
        <f ca="1">INDEX(DATA!AG:AG,MATCH($A249,DATA!$A:$A,0))</f>
        <v>29.082496578788554</v>
      </c>
      <c r="D249" s="59">
        <f ca="1">INDEX(DATA!AJ:AJ,MATCH($A249,DATA!$A:$A,0))</f>
        <v>-153359102.88999999</v>
      </c>
      <c r="E249" s="59">
        <f ca="1">INDEX(DATA!AS:AS,MATCH($A249,DATA!$A:$A,0))</f>
        <v>52.360840118890408</v>
      </c>
      <c r="F249" s="59">
        <f ca="1">INDEX(DATA!AX:AX,MATCH($A249,DATA!$A:$A,0))</f>
        <v>-56.046794871792372</v>
      </c>
      <c r="H249" s="64">
        <f ca="1"/>
        <v>42982</v>
      </c>
      <c r="I249">
        <f ca="1"/>
        <v>-56.046794871792372</v>
      </c>
    </row>
    <row r="250" spans="1:9" x14ac:dyDescent="0.3">
      <c r="A250" s="64">
        <v>42983</v>
      </c>
      <c r="B250" s="59">
        <f ca="1">INDEX(DATA!T:T,MATCH($A250,DATA!A:A,0))</f>
        <v>9287.9740758646403</v>
      </c>
      <c r="C250" s="59">
        <f ca="1">INDEX(DATA!AG:AG,MATCH($A250,DATA!$A:$A,0))</f>
        <v>27.275011563036401</v>
      </c>
      <c r="D250" s="59">
        <f ca="1">INDEX(DATA!AJ:AJ,MATCH($A250,DATA!$A:$A,0))</f>
        <v>143531897.12</v>
      </c>
      <c r="E250" s="59">
        <f ca="1">INDEX(DATA!AS:AS,MATCH($A250,DATA!$A:$A,0))</f>
        <v>54.757303217046974</v>
      </c>
      <c r="F250" s="59">
        <f ca="1">INDEX(DATA!AX:AX,MATCH($A250,DATA!$A:$A,0))</f>
        <v>-49.413782051282396</v>
      </c>
      <c r="H250" s="64">
        <f ca="1"/>
        <v>42983</v>
      </c>
      <c r="I250">
        <f ca="1"/>
        <v>-49.413782051282396</v>
      </c>
    </row>
    <row r="251" spans="1:9" x14ac:dyDescent="0.3">
      <c r="A251" s="64">
        <v>42984</v>
      </c>
      <c r="B251" s="59">
        <f ca="1">INDEX(DATA!T:T,MATCH($A251,DATA!A:A,0))</f>
        <v>9290.7947362820942</v>
      </c>
      <c r="C251" s="59">
        <f ca="1">INDEX(DATA!AG:AG,MATCH($A251,DATA!$A:$A,0))</f>
        <v>26.826463953543602</v>
      </c>
      <c r="D251" s="59">
        <f ca="1">INDEX(DATA!AJ:AJ,MATCH($A251,DATA!$A:$A,0))</f>
        <v>-153758071.65000001</v>
      </c>
      <c r="E251" s="59">
        <f ca="1">INDEX(DATA!AS:AS,MATCH($A251,DATA!$A:$A,0))</f>
        <v>52.171574022531523</v>
      </c>
      <c r="F251" s="59">
        <f ca="1">INDEX(DATA!AX:AX,MATCH($A251,DATA!$A:$A,0))</f>
        <v>-39.066346153847917</v>
      </c>
      <c r="H251" s="64">
        <f ca="1"/>
        <v>42984</v>
      </c>
      <c r="I251">
        <f ca="1"/>
        <v>-39.066346153847917</v>
      </c>
    </row>
    <row r="252" spans="1:9" x14ac:dyDescent="0.3">
      <c r="A252" s="64">
        <v>42985</v>
      </c>
      <c r="B252" s="59">
        <f ca="1">INDEX(DATA!T:T,MATCH($A252,DATA!A:A,0))</f>
        <v>9294.4837285878111</v>
      </c>
      <c r="C252" s="59">
        <f ca="1">INDEX(DATA!AG:AG,MATCH($A252,DATA!$A:$A,0))</f>
        <v>26.050940835522884</v>
      </c>
      <c r="D252" s="59">
        <f ca="1">INDEX(DATA!AJ:AJ,MATCH($A252,DATA!$A:$A,0))</f>
        <v>194636934.71000001</v>
      </c>
      <c r="E252" s="59">
        <f ca="1">INDEX(DATA!AS:AS,MATCH($A252,DATA!$A:$A,0))</f>
        <v>53.079614706845817</v>
      </c>
      <c r="F252" s="59">
        <f ca="1">INDEX(DATA!AX:AX,MATCH($A252,DATA!$A:$A,0))</f>
        <v>-18.775641025640653</v>
      </c>
      <c r="H252" s="64">
        <f ca="1"/>
        <v>42985</v>
      </c>
      <c r="I252">
        <f ca="1"/>
        <v>-18.775641025640653</v>
      </c>
    </row>
    <row r="253" spans="1:9" x14ac:dyDescent="0.3">
      <c r="A253" s="64">
        <v>42986</v>
      </c>
      <c r="B253" s="59">
        <f ca="1">INDEX(DATA!T:T,MATCH($A253,DATA!A:A,0))</f>
        <v>9297.6469755525359</v>
      </c>
      <c r="C253" s="59">
        <f ca="1">INDEX(DATA!AG:AG,MATCH($A253,DATA!$A:$A,0))</f>
        <v>24.148779910873767</v>
      </c>
      <c r="D253" s="59">
        <f ca="1">INDEX(DATA!AJ:AJ,MATCH($A253,DATA!$A:$A,0))</f>
        <v>168708937.11000001</v>
      </c>
      <c r="E253" s="59">
        <f ca="1">INDEX(DATA!AS:AS,MATCH($A253,DATA!$A:$A,0))</f>
        <v>53.420239819442841</v>
      </c>
      <c r="F253" s="59">
        <f ca="1">INDEX(DATA!AX:AX,MATCH($A253,DATA!$A:$A,0))</f>
        <v>2.2458333333324845</v>
      </c>
      <c r="H253" s="64">
        <f ca="1"/>
        <v>42986</v>
      </c>
      <c r="I253">
        <f ca="1"/>
        <v>2.2458333333324845</v>
      </c>
    </row>
    <row r="254" spans="1:9" x14ac:dyDescent="0.3">
      <c r="A254" s="64">
        <v>42987</v>
      </c>
      <c r="B254" s="59" t="e">
        <f ca="1">INDEX(DATA!T:T,MATCH($A254,DATA!A:A,0))</f>
        <v>#N/A</v>
      </c>
      <c r="C254" s="59" t="e">
        <f ca="1">INDEX(DATA!AG:AG,MATCH($A254,DATA!$A:$A,0))</f>
        <v>#N/A</v>
      </c>
      <c r="D254" s="59" t="e">
        <f ca="1">INDEX(DATA!AJ:AJ,MATCH($A254,DATA!$A:$A,0))</f>
        <v>#N/A</v>
      </c>
      <c r="E254" s="59" t="e">
        <f ca="1">INDEX(DATA!AS:AS,MATCH($A254,DATA!$A:$A,0))</f>
        <v>#N/A</v>
      </c>
      <c r="F254" s="59" t="e">
        <f ca="1">INDEX(DATA!AX:AX,MATCH($A254,DATA!$A:$A,0))</f>
        <v>#N/A</v>
      </c>
      <c r="H254" s="64">
        <f ca="1"/>
        <v>42987</v>
      </c>
      <c r="I254" t="e">
        <f ca="1"/>
        <v>#N/A</v>
      </c>
    </row>
    <row r="255" spans="1:9" x14ac:dyDescent="0.3">
      <c r="A255" s="64">
        <v>42988</v>
      </c>
      <c r="B255" s="59" t="e">
        <f ca="1">INDEX(DATA!T:T,MATCH($A255,DATA!A:A,0))</f>
        <v>#N/A</v>
      </c>
      <c r="C255" s="59" t="e">
        <f ca="1">INDEX(DATA!AG:AG,MATCH($A255,DATA!$A:$A,0))</f>
        <v>#N/A</v>
      </c>
      <c r="D255" s="59" t="e">
        <f ca="1">INDEX(DATA!AJ:AJ,MATCH($A255,DATA!$A:$A,0))</f>
        <v>#N/A</v>
      </c>
      <c r="E255" s="59" t="e">
        <f ca="1">INDEX(DATA!AS:AS,MATCH($A255,DATA!$A:$A,0))</f>
        <v>#N/A</v>
      </c>
      <c r="F255" s="59" t="e">
        <f ca="1">INDEX(DATA!AX:AX,MATCH($A255,DATA!$A:$A,0))</f>
        <v>#N/A</v>
      </c>
      <c r="H255" s="64">
        <f ca="1"/>
        <v>42988</v>
      </c>
      <c r="I255" t="e">
        <f ca="1"/>
        <v>#N/A</v>
      </c>
    </row>
    <row r="256" spans="1:9" x14ac:dyDescent="0.3">
      <c r="A256" s="64">
        <v>42989</v>
      </c>
      <c r="B256" s="59">
        <f ca="1">INDEX(DATA!T:T,MATCH($A256,DATA!A:A,0))</f>
        <v>9301.2896444875751</v>
      </c>
      <c r="C256" s="59">
        <f ca="1">INDEX(DATA!AG:AG,MATCH($A256,DATA!$A:$A,0))</f>
        <v>22.967658556827633</v>
      </c>
      <c r="D256" s="59">
        <f ca="1">INDEX(DATA!AJ:AJ,MATCH($A256,DATA!$A:$A,0))</f>
        <v>178419929.19</v>
      </c>
      <c r="E256" s="59">
        <f ca="1">INDEX(DATA!AS:AS,MATCH($A256,DATA!$A:$A,0))</f>
        <v>58.174959675997208</v>
      </c>
      <c r="F256" s="59">
        <f ca="1">INDEX(DATA!AX:AX,MATCH($A256,DATA!$A:$A,0))</f>
        <v>17.943589743590564</v>
      </c>
      <c r="H256" s="64">
        <f ca="1"/>
        <v>42989</v>
      </c>
      <c r="I256">
        <f ca="1"/>
        <v>17.943589743590564</v>
      </c>
    </row>
    <row r="257" spans="1:9" x14ac:dyDescent="0.3">
      <c r="A257" s="64">
        <v>42990</v>
      </c>
      <c r="B257" s="59">
        <f ca="1">INDEX(DATA!T:T,MATCH($A257,DATA!A:A,0))</f>
        <v>9305.4821830695782</v>
      </c>
      <c r="C257" s="59">
        <f ca="1">INDEX(DATA!AG:AG,MATCH($A257,DATA!$A:$A,0))</f>
        <v>21.902845045250928</v>
      </c>
      <c r="D257" s="59">
        <f ca="1">INDEX(DATA!AJ:AJ,MATCH($A257,DATA!$A:$A,0))</f>
        <v>188257947.83000001</v>
      </c>
      <c r="E257" s="59">
        <f ca="1">INDEX(DATA!AS:AS,MATCH($A257,DATA!$A:$A,0))</f>
        <v>63.124698993188389</v>
      </c>
      <c r="F257" s="59">
        <f ca="1">INDEX(DATA!AX:AX,MATCH($A257,DATA!$A:$A,0))</f>
        <v>34.556410256413074</v>
      </c>
      <c r="H257" s="64">
        <f ca="1"/>
        <v>42990</v>
      </c>
      <c r="I257">
        <f ca="1"/>
        <v>34.556410256413074</v>
      </c>
    </row>
    <row r="258" spans="1:9" x14ac:dyDescent="0.3">
      <c r="A258" s="64">
        <v>42991</v>
      </c>
      <c r="B258" s="59">
        <f ca="1">INDEX(DATA!T:T,MATCH($A258,DATA!A:A,0))</f>
        <v>9310.4777906128475</v>
      </c>
      <c r="C258" s="59">
        <f ca="1">INDEX(DATA!AG:AG,MATCH($A258,DATA!$A:$A,0))</f>
        <v>21.334187744520168</v>
      </c>
      <c r="D258" s="59">
        <f ca="1">INDEX(DATA!AJ:AJ,MATCH($A258,DATA!$A:$A,0))</f>
        <v>-221598024</v>
      </c>
      <c r="E258" s="59">
        <f ca="1">INDEX(DATA!AS:AS,MATCH($A258,DATA!$A:$A,0))</f>
        <v>61.878313020452794</v>
      </c>
      <c r="F258" s="59">
        <f ca="1">INDEX(DATA!AX:AX,MATCH($A258,DATA!$A:$A,0))</f>
        <v>47.935256410259171</v>
      </c>
      <c r="H258" s="64">
        <f ca="1"/>
        <v>42991</v>
      </c>
      <c r="I258">
        <f ca="1"/>
        <v>47.935256410259171</v>
      </c>
    </row>
    <row r="259" spans="1:9" x14ac:dyDescent="0.3">
      <c r="A259" s="64">
        <v>42992</v>
      </c>
      <c r="B259" s="59">
        <f ca="1">INDEX(DATA!T:T,MATCH($A259,DATA!A:A,0))</f>
        <v>9315.6741671804011</v>
      </c>
      <c r="C259" s="59">
        <f ca="1">INDEX(DATA!AG:AG,MATCH($A259,DATA!$A:$A,0))</f>
        <v>21.171678387140343</v>
      </c>
      <c r="D259" s="59">
        <f ca="1">INDEX(DATA!AJ:AJ,MATCH($A259,DATA!$A:$A,0))</f>
        <v>232648008.62</v>
      </c>
      <c r="E259" s="59">
        <f ca="1">INDEX(DATA!AS:AS,MATCH($A259,DATA!$A:$A,0))</f>
        <v>62.303867215744603</v>
      </c>
      <c r="F259" s="59">
        <f ca="1">INDEX(DATA!AX:AX,MATCH($A259,DATA!$A:$A,0))</f>
        <v>71.024679487183676</v>
      </c>
      <c r="H259" s="64">
        <f ca="1"/>
        <v>42992</v>
      </c>
      <c r="I259">
        <f ca="1"/>
        <v>71.024679487183676</v>
      </c>
    </row>
    <row r="260" spans="1:9" x14ac:dyDescent="0.3">
      <c r="A260" s="64">
        <v>42993</v>
      </c>
      <c r="B260" s="59">
        <f ca="1">INDEX(DATA!T:T,MATCH($A260,DATA!A:A,0))</f>
        <v>9321.6225970789001</v>
      </c>
      <c r="C260" s="59">
        <f ca="1">INDEX(DATA!AG:AG,MATCH($A260,DATA!$A:$A,0))</f>
        <v>20.669608947389033</v>
      </c>
      <c r="D260" s="59">
        <f ca="1">INDEX(DATA!AJ:AJ,MATCH($A260,DATA!$A:$A,0))</f>
        <v>-274788960.04000002</v>
      </c>
      <c r="E260" s="59">
        <f ca="1">INDEX(DATA!AS:AS,MATCH($A260,DATA!$A:$A,0))</f>
        <v>62.180986581856388</v>
      </c>
      <c r="F260" s="59">
        <f ca="1">INDEX(DATA!AX:AX,MATCH($A260,DATA!$A:$A,0))</f>
        <v>83.665064102566248</v>
      </c>
      <c r="H260" s="64">
        <f ca="1"/>
        <v>42993</v>
      </c>
      <c r="I260">
        <f ca="1"/>
        <v>83.665064102566248</v>
      </c>
    </row>
    <row r="261" spans="1:9" x14ac:dyDescent="0.3">
      <c r="A261" s="64">
        <v>42994</v>
      </c>
      <c r="B261" s="59" t="e">
        <f ca="1">INDEX(DATA!T:T,MATCH($A261,DATA!A:A,0))</f>
        <v>#N/A</v>
      </c>
      <c r="C261" s="59" t="e">
        <f ca="1">INDEX(DATA!AG:AG,MATCH($A261,DATA!$A:$A,0))</f>
        <v>#N/A</v>
      </c>
      <c r="D261" s="59" t="e">
        <f ca="1">INDEX(DATA!AJ:AJ,MATCH($A261,DATA!$A:$A,0))</f>
        <v>#N/A</v>
      </c>
      <c r="E261" s="59" t="e">
        <f ca="1">INDEX(DATA!AS:AS,MATCH($A261,DATA!$A:$A,0))</f>
        <v>#N/A</v>
      </c>
      <c r="F261" s="59" t="e">
        <f ca="1">INDEX(DATA!AX:AX,MATCH($A261,DATA!$A:$A,0))</f>
        <v>#N/A</v>
      </c>
      <c r="H261" s="64">
        <f ca="1"/>
        <v>42994</v>
      </c>
      <c r="I261" t="e">
        <f ca="1"/>
        <v>#N/A</v>
      </c>
    </row>
    <row r="262" spans="1:9" x14ac:dyDescent="0.3">
      <c r="A262" s="64">
        <v>42995</v>
      </c>
      <c r="B262" s="59" t="e">
        <f ca="1">INDEX(DATA!T:T,MATCH($A262,DATA!A:A,0))</f>
        <v>#N/A</v>
      </c>
      <c r="C262" s="59" t="e">
        <f ca="1">INDEX(DATA!AG:AG,MATCH($A262,DATA!$A:$A,0))</f>
        <v>#N/A</v>
      </c>
      <c r="D262" s="59" t="e">
        <f ca="1">INDEX(DATA!AJ:AJ,MATCH($A262,DATA!$A:$A,0))</f>
        <v>#N/A</v>
      </c>
      <c r="E262" s="59" t="e">
        <f ca="1">INDEX(DATA!AS:AS,MATCH($A262,DATA!$A:$A,0))</f>
        <v>#N/A</v>
      </c>
      <c r="F262" s="59" t="e">
        <f ca="1">INDEX(DATA!AX:AX,MATCH($A262,DATA!$A:$A,0))</f>
        <v>#N/A</v>
      </c>
      <c r="H262" s="64">
        <f ca="1"/>
        <v>42995</v>
      </c>
      <c r="I262" t="e">
        <f ca="1"/>
        <v>#N/A</v>
      </c>
    </row>
    <row r="263" spans="1:9" x14ac:dyDescent="0.3">
      <c r="A263" s="64">
        <v>42996</v>
      </c>
      <c r="B263" s="59">
        <f ca="1">INDEX(DATA!T:T,MATCH($A263,DATA!A:A,0))</f>
        <v>9325.381539546026</v>
      </c>
      <c r="C263" s="59">
        <f ca="1">INDEX(DATA!AG:AG,MATCH($A263,DATA!$A:$A,0))</f>
        <v>22.034185287932935</v>
      </c>
      <c r="D263" s="59">
        <f ca="1">INDEX(DATA!AJ:AJ,MATCH($A263,DATA!$A:$A,0))</f>
        <v>160863070.08000001</v>
      </c>
      <c r="E263" s="59">
        <f ca="1">INDEX(DATA!AS:AS,MATCH($A263,DATA!$A:$A,0))</f>
        <v>66.227855884241251</v>
      </c>
      <c r="F263" s="59">
        <f ca="1">INDEX(DATA!AX:AX,MATCH($A263,DATA!$A:$A,0))</f>
        <v>93.84006410256552</v>
      </c>
      <c r="H263" s="64">
        <f ca="1"/>
        <v>42996</v>
      </c>
      <c r="I263">
        <f ca="1"/>
        <v>93.84006410256552</v>
      </c>
    </row>
    <row r="264" spans="1:9" x14ac:dyDescent="0.3">
      <c r="A264" s="64">
        <v>42997</v>
      </c>
      <c r="B264" s="59">
        <f ca="1">INDEX(DATA!T:T,MATCH($A264,DATA!A:A,0))</f>
        <v>9329.8556433854228</v>
      </c>
      <c r="C264" s="59">
        <f ca="1">INDEX(DATA!AG:AG,MATCH($A264,DATA!$A:$A,0))</f>
        <v>24.120032089778071</v>
      </c>
      <c r="D264" s="59">
        <f ca="1">INDEX(DATA!AJ:AJ,MATCH($A264,DATA!$A:$A,0))</f>
        <v>-193335900.50999999</v>
      </c>
      <c r="E264" s="59">
        <f ca="1">INDEX(DATA!AS:AS,MATCH($A264,DATA!$A:$A,0))</f>
        <v>65.608050825517225</v>
      </c>
      <c r="F264" s="59">
        <f ca="1">INDEX(DATA!AX:AX,MATCH($A264,DATA!$A:$A,0))</f>
        <v>95.680769230772057</v>
      </c>
      <c r="H264" s="64">
        <f ca="1"/>
        <v>42997</v>
      </c>
      <c r="I264">
        <f ca="1"/>
        <v>95.680769230772057</v>
      </c>
    </row>
    <row r="265" spans="1:9" x14ac:dyDescent="0.3">
      <c r="A265" s="64">
        <v>42998</v>
      </c>
      <c r="B265" s="59">
        <f ca="1">INDEX(DATA!T:T,MATCH($A265,DATA!A:A,0))</f>
        <v>9334.541435036439</v>
      </c>
      <c r="C265" s="59">
        <f ca="1">INDEX(DATA!AG:AG,MATCH($A265,DATA!$A:$A,0))</f>
        <v>26.647233217500592</v>
      </c>
      <c r="D265" s="59">
        <f ca="1">INDEX(DATA!AJ:AJ,MATCH($A265,DATA!$A:$A,0))</f>
        <v>-205594889.61000001</v>
      </c>
      <c r="E265" s="59">
        <f ca="1">INDEX(DATA!AS:AS,MATCH($A265,DATA!$A:$A,0))</f>
        <v>64.854305024930767</v>
      </c>
      <c r="F265" s="59">
        <f ca="1">INDEX(DATA!AX:AX,MATCH($A265,DATA!$A:$A,0))</f>
        <v>98.153846153849372</v>
      </c>
      <c r="H265" s="64">
        <f ca="1"/>
        <v>42998</v>
      </c>
      <c r="I265">
        <f ca="1"/>
        <v>98.153846153849372</v>
      </c>
    </row>
    <row r="266" spans="1:9" x14ac:dyDescent="0.3">
      <c r="A266" s="64">
        <v>42999</v>
      </c>
      <c r="B266" s="59">
        <f ca="1">INDEX(DATA!T:T,MATCH($A266,DATA!A:A,0))</f>
        <v>9338.8018573829104</v>
      </c>
      <c r="C266" s="59">
        <f ca="1">INDEX(DATA!AG:AG,MATCH($A266,DATA!$A:$A,0))</f>
        <v>27.766092946249813</v>
      </c>
      <c r="D266" s="59">
        <f ca="1">INDEX(DATA!AJ:AJ,MATCH($A266,DATA!$A:$A,0))</f>
        <v>-197700877.24000001</v>
      </c>
      <c r="E266" s="59">
        <f ca="1">INDEX(DATA!AS:AS,MATCH($A266,DATA!$A:$A,0))</f>
        <v>62.527426208915529</v>
      </c>
      <c r="F266" s="59">
        <f ca="1">INDEX(DATA!AX:AX,MATCH($A266,DATA!$A:$A,0))</f>
        <v>99.689743589746286</v>
      </c>
      <c r="H266" s="64">
        <f ca="1"/>
        <v>42999</v>
      </c>
      <c r="I266">
        <f ca="1"/>
        <v>99.689743589746286</v>
      </c>
    </row>
    <row r="267" spans="1:9" x14ac:dyDescent="0.3">
      <c r="A267" s="64">
        <v>43000</v>
      </c>
      <c r="B267" s="59">
        <f ca="1">INDEX(DATA!T:T,MATCH($A267,DATA!A:A,0))</f>
        <v>9343.0758332505193</v>
      </c>
      <c r="C267" s="59">
        <f ca="1">INDEX(DATA!AG:AG,MATCH($A267,DATA!$A:$A,0))</f>
        <v>27.417029514190013</v>
      </c>
      <c r="D267" s="59">
        <f ca="1">INDEX(DATA!AJ:AJ,MATCH($A267,DATA!$A:$A,0))</f>
        <v>-233611870.18000001</v>
      </c>
      <c r="E267" s="59">
        <f ca="1">INDEX(DATA!AS:AS,MATCH($A267,DATA!$A:$A,0))</f>
        <v>47.508450111871355</v>
      </c>
      <c r="F267" s="59">
        <f ca="1">INDEX(DATA!AX:AX,MATCH($A267,DATA!$A:$A,0))</f>
        <v>101.12564102564284</v>
      </c>
      <c r="H267" s="64">
        <f ca="1"/>
        <v>43000</v>
      </c>
      <c r="I267">
        <f ca="1"/>
        <v>101.12564102564284</v>
      </c>
    </row>
    <row r="268" spans="1:9" x14ac:dyDescent="0.3">
      <c r="A268" s="64">
        <v>43001</v>
      </c>
      <c r="B268" s="59" t="e">
        <f ca="1">INDEX(DATA!T:T,MATCH($A268,DATA!A:A,0))</f>
        <v>#N/A</v>
      </c>
      <c r="C268" s="59" t="e">
        <f ca="1">INDEX(DATA!AG:AG,MATCH($A268,DATA!$A:$A,0))</f>
        <v>#N/A</v>
      </c>
      <c r="D268" s="59" t="e">
        <f ca="1">INDEX(DATA!AJ:AJ,MATCH($A268,DATA!$A:$A,0))</f>
        <v>#N/A</v>
      </c>
      <c r="E268" s="59" t="e">
        <f ca="1">INDEX(DATA!AS:AS,MATCH($A268,DATA!$A:$A,0))</f>
        <v>#N/A</v>
      </c>
      <c r="F268" s="59" t="e">
        <f ca="1">INDEX(DATA!AX:AX,MATCH($A268,DATA!$A:$A,0))</f>
        <v>#N/A</v>
      </c>
      <c r="H268" s="64">
        <f ca="1"/>
        <v>43001</v>
      </c>
      <c r="I268" t="e">
        <f ca="1"/>
        <v>#N/A</v>
      </c>
    </row>
    <row r="269" spans="1:9" x14ac:dyDescent="0.3">
      <c r="A269" s="64">
        <v>43002</v>
      </c>
      <c r="B269" s="59" t="e">
        <f ca="1">INDEX(DATA!T:T,MATCH($A269,DATA!A:A,0))</f>
        <v>#N/A</v>
      </c>
      <c r="C269" s="59" t="e">
        <f ca="1">INDEX(DATA!AG:AG,MATCH($A269,DATA!$A:$A,0))</f>
        <v>#N/A</v>
      </c>
      <c r="D269" s="59" t="e">
        <f ca="1">INDEX(DATA!AJ:AJ,MATCH($A269,DATA!$A:$A,0))</f>
        <v>#N/A</v>
      </c>
      <c r="E269" s="59" t="e">
        <f ca="1">INDEX(DATA!AS:AS,MATCH($A269,DATA!$A:$A,0))</f>
        <v>#N/A</v>
      </c>
      <c r="F269" s="59" t="e">
        <f ca="1">INDEX(DATA!AX:AX,MATCH($A269,DATA!$A:$A,0))</f>
        <v>#N/A</v>
      </c>
      <c r="H269" s="64">
        <f ca="1"/>
        <v>43002</v>
      </c>
      <c r="I269" t="e">
        <f ca="1"/>
        <v>#N/A</v>
      </c>
    </row>
    <row r="270" spans="1:9" x14ac:dyDescent="0.3">
      <c r="A270" s="64">
        <v>43003</v>
      </c>
      <c r="B270" s="59">
        <f ca="1">INDEX(DATA!T:T,MATCH($A270,DATA!A:A,0))</f>
        <v>9346.4432586485818</v>
      </c>
      <c r="C270" s="59">
        <f ca="1">INDEX(DATA!AG:AG,MATCH($A270,DATA!$A:$A,0))</f>
        <v>28.192074596379154</v>
      </c>
      <c r="D270" s="59">
        <f ca="1">INDEX(DATA!AJ:AJ,MATCH($A270,DATA!$A:$A,0))</f>
        <v>-228196894.38</v>
      </c>
      <c r="E270" s="59">
        <f ca="1">INDEX(DATA!AS:AS,MATCH($A270,DATA!$A:$A,0))</f>
        <v>41.28403289119796</v>
      </c>
      <c r="F270" s="59">
        <f ca="1">INDEX(DATA!AX:AX,MATCH($A270,DATA!$A:$A,0))</f>
        <v>97.564102564105269</v>
      </c>
      <c r="H270" s="64">
        <f ca="1"/>
        <v>43003</v>
      </c>
      <c r="I270">
        <f ca="1"/>
        <v>97.564102564105269</v>
      </c>
    </row>
    <row r="271" spans="1:9" x14ac:dyDescent="0.3">
      <c r="A271" s="64">
        <v>43004</v>
      </c>
      <c r="B271" s="59">
        <f ca="1">INDEX(DATA!T:T,MATCH($A271,DATA!A:A,0))</f>
        <v>9349.1828981166454</v>
      </c>
      <c r="C271" s="59">
        <f ca="1">INDEX(DATA!AG:AG,MATCH($A271,DATA!$A:$A,0))</f>
        <v>28.25026895508741</v>
      </c>
      <c r="D271" s="59">
        <f ca="1">INDEX(DATA!AJ:AJ,MATCH($A271,DATA!$A:$A,0))</f>
        <v>-196782950.47999999</v>
      </c>
      <c r="E271" s="59">
        <f ca="1">INDEX(DATA!AS:AS,MATCH($A271,DATA!$A:$A,0))</f>
        <v>41.214352432495623</v>
      </c>
      <c r="F271" s="59">
        <f ca="1">INDEX(DATA!AX:AX,MATCH($A271,DATA!$A:$A,0))</f>
        <v>90.977564102566248</v>
      </c>
      <c r="H271" s="64">
        <f ca="1"/>
        <v>43004</v>
      </c>
      <c r="I271">
        <f ca="1"/>
        <v>90.977564102566248</v>
      </c>
    </row>
    <row r="272" spans="1:9" x14ac:dyDescent="0.3">
      <c r="A272" s="64">
        <v>43005</v>
      </c>
      <c r="B272" s="59">
        <f ca="1">INDEX(DATA!T:T,MATCH($A272,DATA!A:A,0))</f>
        <v>9351.6432792171017</v>
      </c>
      <c r="C272" s="59">
        <f ca="1">INDEX(DATA!AG:AG,MATCH($A272,DATA!$A:$A,0))</f>
        <v>29.434063471430445</v>
      </c>
      <c r="D272" s="59">
        <f ca="1">INDEX(DATA!AJ:AJ,MATCH($A272,DATA!$A:$A,0))</f>
        <v>-206296005.69</v>
      </c>
      <c r="E272" s="59">
        <f ca="1">INDEX(DATA!AS:AS,MATCH($A272,DATA!$A:$A,0))</f>
        <v>33.663159070269842</v>
      </c>
      <c r="F272" s="59">
        <f ca="1">INDEX(DATA!AX:AX,MATCH($A272,DATA!$A:$A,0))</f>
        <v>69.167948717948093</v>
      </c>
      <c r="H272" s="64">
        <f ca="1"/>
        <v>43005</v>
      </c>
      <c r="I272">
        <f ca="1"/>
        <v>69.167948717948093</v>
      </c>
    </row>
    <row r="273" spans="1:9" x14ac:dyDescent="0.3">
      <c r="A273" s="64">
        <v>43006</v>
      </c>
      <c r="B273" s="59">
        <f ca="1">INDEX(DATA!T:T,MATCH($A273,DATA!A:A,0))</f>
        <v>9355.856018722965</v>
      </c>
      <c r="C273" s="59">
        <f ca="1">INDEX(DATA!AG:AG,MATCH($A273,DATA!$A:$A,0))</f>
        <v>31.654383642623095</v>
      </c>
      <c r="D273" s="59">
        <f ca="1">INDEX(DATA!AJ:AJ,MATCH($A273,DATA!$A:$A,0))</f>
        <v>396884913.23000002</v>
      </c>
      <c r="E273" s="59">
        <f ca="1">INDEX(DATA!AS:AS,MATCH($A273,DATA!$A:$A,0))</f>
        <v>36.71693753068601</v>
      </c>
      <c r="F273" s="59">
        <f ca="1">INDEX(DATA!AX:AX,MATCH($A273,DATA!$A:$A,0))</f>
        <v>42.028846153847553</v>
      </c>
      <c r="H273" s="64">
        <f ca="1"/>
        <v>43006</v>
      </c>
      <c r="I273">
        <f ca="1"/>
        <v>42.028846153847553</v>
      </c>
    </row>
    <row r="274" spans="1:9" x14ac:dyDescent="0.3">
      <c r="A274" s="64">
        <v>43007</v>
      </c>
      <c r="B274" s="59">
        <f ca="1">INDEX(DATA!T:T,MATCH($A274,DATA!A:A,0))</f>
        <v>9358.2787149162632</v>
      </c>
      <c r="C274" s="59">
        <f ca="1">INDEX(DATA!AG:AG,MATCH($A274,DATA!$A:$A,0))</f>
        <v>32.206670889301748</v>
      </c>
      <c r="D274" s="59">
        <f ca="1">INDEX(DATA!AJ:AJ,MATCH($A274,DATA!$A:$A,0))</f>
        <v>202359842.63999999</v>
      </c>
      <c r="E274" s="59">
        <f ca="1">INDEX(DATA!AS:AS,MATCH($A274,DATA!$A:$A,0))</f>
        <v>38.520867310723851</v>
      </c>
      <c r="F274" s="59">
        <f ca="1">INDEX(DATA!AX:AX,MATCH($A274,DATA!$A:$A,0))</f>
        <v>20.261538461538294</v>
      </c>
      <c r="H274" s="64">
        <f ca="1"/>
        <v>43007</v>
      </c>
      <c r="I274">
        <f ca="1"/>
        <v>20.261538461538294</v>
      </c>
    </row>
    <row r="275" spans="1:9" x14ac:dyDescent="0.3">
      <c r="A275" s="64">
        <v>43008</v>
      </c>
      <c r="B275" s="59" t="e">
        <f ca="1">INDEX(DATA!T:T,MATCH($A275,DATA!A:A,0))</f>
        <v>#N/A</v>
      </c>
      <c r="C275" s="59" t="e">
        <f ca="1">INDEX(DATA!AG:AG,MATCH($A275,DATA!$A:$A,0))</f>
        <v>#N/A</v>
      </c>
      <c r="D275" s="59" t="e">
        <f ca="1">INDEX(DATA!AJ:AJ,MATCH($A275,DATA!$A:$A,0))</f>
        <v>#N/A</v>
      </c>
      <c r="E275" s="59" t="e">
        <f ca="1">INDEX(DATA!AS:AS,MATCH($A275,DATA!$A:$A,0))</f>
        <v>#N/A</v>
      </c>
      <c r="F275" s="59" t="e">
        <f ca="1">INDEX(DATA!AX:AX,MATCH($A275,DATA!$A:$A,0))</f>
        <v>#N/A</v>
      </c>
      <c r="H275" s="64">
        <f ca="1"/>
        <v>43008</v>
      </c>
      <c r="I275" t="e">
        <f ca="1"/>
        <v>#N/A</v>
      </c>
    </row>
    <row r="276" spans="1:9" x14ac:dyDescent="0.3">
      <c r="A276" s="64">
        <v>43009</v>
      </c>
      <c r="B276" s="59" t="e">
        <f ca="1">INDEX(DATA!T:T,MATCH($A276,DATA!A:A,0))</f>
        <v>#N/A</v>
      </c>
      <c r="C276" s="59" t="e">
        <f ca="1">INDEX(DATA!AG:AG,MATCH($A276,DATA!$A:$A,0))</f>
        <v>#N/A</v>
      </c>
      <c r="D276" s="59" t="e">
        <f ca="1">INDEX(DATA!AJ:AJ,MATCH($A276,DATA!$A:$A,0))</f>
        <v>#N/A</v>
      </c>
      <c r="E276" s="59" t="e">
        <f ca="1">INDEX(DATA!AS:AS,MATCH($A276,DATA!$A:$A,0))</f>
        <v>#N/A</v>
      </c>
      <c r="F276" s="59" t="e">
        <f ca="1">INDEX(DATA!AX:AX,MATCH($A276,DATA!$A:$A,0))</f>
        <v>#N/A</v>
      </c>
      <c r="H276" s="64">
        <f ca="1"/>
        <v>43009</v>
      </c>
      <c r="I276" t="e">
        <f ca="1"/>
        <v>#N/A</v>
      </c>
    </row>
    <row r="277" spans="1:9" x14ac:dyDescent="0.3">
      <c r="A277" s="64">
        <v>43010</v>
      </c>
      <c r="B277" s="59" t="e">
        <f ca="1">INDEX(DATA!T:T,MATCH($A277,DATA!A:A,0))</f>
        <v>#N/A</v>
      </c>
      <c r="C277" s="59" t="e">
        <f ca="1">INDEX(DATA!AG:AG,MATCH($A277,DATA!$A:$A,0))</f>
        <v>#N/A</v>
      </c>
      <c r="D277" s="59" t="e">
        <f ca="1">INDEX(DATA!AJ:AJ,MATCH($A277,DATA!$A:$A,0))</f>
        <v>#N/A</v>
      </c>
      <c r="E277" s="59" t="e">
        <f ca="1">INDEX(DATA!AS:AS,MATCH($A277,DATA!$A:$A,0))</f>
        <v>#N/A</v>
      </c>
      <c r="F277" s="59" t="e">
        <f ca="1">INDEX(DATA!AX:AX,MATCH($A277,DATA!$A:$A,0))</f>
        <v>#N/A</v>
      </c>
      <c r="H277" s="64">
        <f ca="1"/>
        <v>43010</v>
      </c>
      <c r="I277" t="e">
        <f ca="1"/>
        <v>#N/A</v>
      </c>
    </row>
    <row r="278" spans="1:9" x14ac:dyDescent="0.3">
      <c r="A278" s="64">
        <v>43011</v>
      </c>
      <c r="B278" s="59">
        <f ca="1">INDEX(DATA!T:T,MATCH($A278,DATA!A:A,0))</f>
        <v>9360.5173290151088</v>
      </c>
      <c r="C278" s="59">
        <f ca="1">INDEX(DATA!AG:AG,MATCH($A278,DATA!$A:$A,0))</f>
        <v>32.465738077118651</v>
      </c>
      <c r="D278" s="59">
        <f ca="1">INDEX(DATA!AJ:AJ,MATCH($A278,DATA!$A:$A,0))</f>
        <v>167842807.47999999</v>
      </c>
      <c r="E278" s="59">
        <f ca="1">INDEX(DATA!AS:AS,MATCH($A278,DATA!$A:$A,0))</f>
        <v>44.651513510070636</v>
      </c>
      <c r="F278" s="59">
        <f ca="1">INDEX(DATA!AX:AX,MATCH($A278,DATA!$A:$A,0))</f>
        <v>1.2423076923078042</v>
      </c>
      <c r="H278" s="64">
        <f ca="1"/>
        <v>43011</v>
      </c>
      <c r="I278">
        <f ca="1"/>
        <v>1.2423076923078042</v>
      </c>
    </row>
    <row r="279" spans="1:9" x14ac:dyDescent="0.3">
      <c r="A279" s="64">
        <v>43012</v>
      </c>
      <c r="B279" s="59">
        <f ca="1">INDEX(DATA!T:T,MATCH($A279,DATA!A:A,0))</f>
        <v>9362.8129356326517</v>
      </c>
      <c r="C279" s="59">
        <f ca="1">INDEX(DATA!AG:AG,MATCH($A279,DATA!$A:$A,0))</f>
        <v>32.558972757925467</v>
      </c>
      <c r="D279" s="59">
        <f ca="1">INDEX(DATA!AJ:AJ,MATCH($A279,DATA!$A:$A,0))</f>
        <v>161003804.86000001</v>
      </c>
      <c r="E279" s="59">
        <f ca="1">INDEX(DATA!AS:AS,MATCH($A279,DATA!$A:$A,0))</f>
        <v>48.936389462006623</v>
      </c>
      <c r="F279" s="59">
        <f ca="1">INDEX(DATA!AX:AX,MATCH($A279,DATA!$A:$A,0))</f>
        <v>-13.046794871794191</v>
      </c>
      <c r="H279" s="64">
        <f ca="1"/>
        <v>43012</v>
      </c>
      <c r="I279">
        <f ca="1"/>
        <v>-13.046794871794191</v>
      </c>
    </row>
    <row r="280" spans="1:9" x14ac:dyDescent="0.3">
      <c r="A280" s="64">
        <v>43013</v>
      </c>
      <c r="B280" s="59">
        <f ca="1">INDEX(DATA!T:T,MATCH($A280,DATA!A:A,0))</f>
        <v>9364.9844527190799</v>
      </c>
      <c r="C280" s="59">
        <f ca="1">INDEX(DATA!AG:AG,MATCH($A280,DATA!$A:$A,0))</f>
        <v>32.752360066914655</v>
      </c>
      <c r="D280" s="59">
        <f ca="1">INDEX(DATA!AJ:AJ,MATCH($A280,DATA!$A:$A,0))</f>
        <v>-152352186.46000001</v>
      </c>
      <c r="E280" s="59">
        <f ca="1">INDEX(DATA!AS:AS,MATCH($A280,DATA!$A:$A,0))</f>
        <v>47.080098390751893</v>
      </c>
      <c r="F280" s="59">
        <f ca="1">INDEX(DATA!AX:AX,MATCH($A280,DATA!$A:$A,0))</f>
        <v>-38.643589743589473</v>
      </c>
      <c r="H280" s="64">
        <f ca="1"/>
        <v>43013</v>
      </c>
      <c r="I280">
        <f ca="1"/>
        <v>-38.643589743589473</v>
      </c>
    </row>
    <row r="281" spans="1:9" x14ac:dyDescent="0.3">
      <c r="A281" s="64">
        <v>43014</v>
      </c>
      <c r="B281" s="59">
        <f ca="1">INDEX(DATA!T:T,MATCH($A281,DATA!A:A,0))</f>
        <v>9368.1145487333633</v>
      </c>
      <c r="C281" s="59">
        <f ca="1">INDEX(DATA!AG:AG,MATCH($A281,DATA!$A:$A,0))</f>
        <v>33.120353355038766</v>
      </c>
      <c r="D281" s="59">
        <f ca="1">INDEX(DATA!AJ:AJ,MATCH($A281,DATA!$A:$A,0))</f>
        <v>201868844.13</v>
      </c>
      <c r="E281" s="59">
        <f ca="1">INDEX(DATA!AS:AS,MATCH($A281,DATA!$A:$A,0))</f>
        <v>53.655696950092164</v>
      </c>
      <c r="F281" s="59">
        <f ca="1">INDEX(DATA!AX:AX,MATCH($A281,DATA!$A:$A,0))</f>
        <v>-56.296474358976411</v>
      </c>
      <c r="H281" s="64">
        <f ca="1"/>
        <v>43014</v>
      </c>
      <c r="I281">
        <f ca="1"/>
        <v>-56.296474358976411</v>
      </c>
    </row>
    <row r="282" spans="1:9" x14ac:dyDescent="0.3">
      <c r="A282" s="64">
        <v>43015</v>
      </c>
      <c r="B282" s="59" t="e">
        <f ca="1">INDEX(DATA!T:T,MATCH($A282,DATA!A:A,0))</f>
        <v>#N/A</v>
      </c>
      <c r="C282" s="59" t="e">
        <f ca="1">INDEX(DATA!AG:AG,MATCH($A282,DATA!$A:$A,0))</f>
        <v>#N/A</v>
      </c>
      <c r="D282" s="59" t="e">
        <f ca="1">INDEX(DATA!AJ:AJ,MATCH($A282,DATA!$A:$A,0))</f>
        <v>#N/A</v>
      </c>
      <c r="E282" s="59" t="e">
        <f ca="1">INDEX(DATA!AS:AS,MATCH($A282,DATA!$A:$A,0))</f>
        <v>#N/A</v>
      </c>
      <c r="F282" s="59" t="e">
        <f ca="1">INDEX(DATA!AX:AX,MATCH($A282,DATA!$A:$A,0))</f>
        <v>#N/A</v>
      </c>
      <c r="H282" s="64">
        <f ca="1"/>
        <v>43015</v>
      </c>
      <c r="I282" t="e">
        <f ca="1"/>
        <v>#N/A</v>
      </c>
    </row>
    <row r="283" spans="1:9" x14ac:dyDescent="0.3">
      <c r="A283" s="64">
        <v>43016</v>
      </c>
      <c r="B283" s="59" t="e">
        <f ca="1">INDEX(DATA!T:T,MATCH($A283,DATA!A:A,0))</f>
        <v>#N/A</v>
      </c>
      <c r="C283" s="59" t="e">
        <f ca="1">INDEX(DATA!AG:AG,MATCH($A283,DATA!$A:$A,0))</f>
        <v>#N/A</v>
      </c>
      <c r="D283" s="59" t="e">
        <f ca="1">INDEX(DATA!AJ:AJ,MATCH($A283,DATA!$A:$A,0))</f>
        <v>#N/A</v>
      </c>
      <c r="E283" s="59" t="e">
        <f ca="1">INDEX(DATA!AS:AS,MATCH($A283,DATA!$A:$A,0))</f>
        <v>#N/A</v>
      </c>
      <c r="F283" s="59" t="e">
        <f ca="1">INDEX(DATA!AX:AX,MATCH($A283,DATA!$A:$A,0))</f>
        <v>#N/A</v>
      </c>
      <c r="H283" s="64">
        <f ca="1"/>
        <v>43016</v>
      </c>
      <c r="I283" t="e">
        <f ca="1"/>
        <v>#N/A</v>
      </c>
    </row>
    <row r="284" spans="1:9" x14ac:dyDescent="0.3">
      <c r="A284" s="64">
        <v>43017</v>
      </c>
      <c r="B284" s="59">
        <f ca="1">INDEX(DATA!T:T,MATCH($A284,DATA!A:A,0))</f>
        <v>9370.5083188490462</v>
      </c>
      <c r="C284" s="59">
        <f ca="1">INDEX(DATA!AG:AG,MATCH($A284,DATA!$A:$A,0))</f>
        <v>31.30589047389817</v>
      </c>
      <c r="D284" s="59">
        <f ca="1">INDEX(DATA!AJ:AJ,MATCH($A284,DATA!$A:$A,0))</f>
        <v>148405886.28</v>
      </c>
      <c r="E284" s="59">
        <f ca="1">INDEX(DATA!AS:AS,MATCH($A284,DATA!$A:$A,0))</f>
        <v>54.264340577178132</v>
      </c>
      <c r="F284" s="59">
        <f ca="1">INDEX(DATA!AX:AX,MATCH($A284,DATA!$A:$A,0))</f>
        <v>-71.721474358975684</v>
      </c>
      <c r="H284" s="64">
        <f ca="1"/>
        <v>43017</v>
      </c>
      <c r="I284">
        <f ca="1"/>
        <v>-71.721474358975684</v>
      </c>
    </row>
    <row r="285" spans="1:9" x14ac:dyDescent="0.3">
      <c r="A285" s="64">
        <v>43018</v>
      </c>
      <c r="B285" s="59">
        <f ca="1">INDEX(DATA!T:T,MATCH($A285,DATA!A:A,0))</f>
        <v>9373.0792498835435</v>
      </c>
      <c r="C285" s="59">
        <f ca="1">INDEX(DATA!AG:AG,MATCH($A285,DATA!$A:$A,0))</f>
        <v>29.447294550427916</v>
      </c>
      <c r="D285" s="59">
        <f ca="1">INDEX(DATA!AJ:AJ,MATCH($A285,DATA!$A:$A,0))</f>
        <v>153256926.31</v>
      </c>
      <c r="E285" s="59">
        <f ca="1">INDEX(DATA!AS:AS,MATCH($A285,DATA!$A:$A,0))</f>
        <v>56.19487206332284</v>
      </c>
      <c r="F285" s="59">
        <f ca="1">INDEX(DATA!AX:AX,MATCH($A285,DATA!$A:$A,0))</f>
        <v>-82.1038461538501</v>
      </c>
      <c r="H285" s="64">
        <f ca="1"/>
        <v>43018</v>
      </c>
      <c r="I285">
        <f ca="1"/>
        <v>-82.1038461538501</v>
      </c>
    </row>
    <row r="286" spans="1:9" x14ac:dyDescent="0.3">
      <c r="A286" s="64">
        <v>43019</v>
      </c>
      <c r="B286" s="59">
        <f ca="1">INDEX(DATA!T:T,MATCH($A286,DATA!A:A,0))</f>
        <v>9376.2547389962037</v>
      </c>
      <c r="C286" s="59">
        <f ca="1">INDEX(DATA!AG:AG,MATCH($A286,DATA!$A:$A,0))</f>
        <v>28.026105973161748</v>
      </c>
      <c r="D286" s="59">
        <f ca="1">INDEX(DATA!AJ:AJ,MATCH($A286,DATA!$A:$A,0))</f>
        <v>-195583042.19999999</v>
      </c>
      <c r="E286" s="59">
        <f ca="1">INDEX(DATA!AS:AS,MATCH($A286,DATA!$A:$A,0))</f>
        <v>53.42607112003931</v>
      </c>
      <c r="F286" s="59">
        <f ca="1">INDEX(DATA!AX:AX,MATCH($A286,DATA!$A:$A,0))</f>
        <v>-83.171153846154994</v>
      </c>
      <c r="H286" s="64">
        <f ca="1"/>
        <v>43019</v>
      </c>
      <c r="I286">
        <f ca="1"/>
        <v>-83.171153846154994</v>
      </c>
    </row>
    <row r="287" spans="1:9" x14ac:dyDescent="0.3">
      <c r="A287" s="64">
        <v>43020</v>
      </c>
      <c r="B287" s="59">
        <f ca="1">INDEX(DATA!T:T,MATCH($A287,DATA!A:A,0))</f>
        <v>9379.8836573146418</v>
      </c>
      <c r="C287" s="59">
        <f ca="1">INDEX(DATA!AG:AG,MATCH($A287,DATA!$A:$A,0))</f>
        <v>27.91487750294187</v>
      </c>
      <c r="D287" s="59">
        <f ca="1">INDEX(DATA!AJ:AJ,MATCH($A287,DATA!$A:$A,0))</f>
        <v>207116971.78</v>
      </c>
      <c r="E287" s="59">
        <f ca="1">INDEX(DATA!AS:AS,MATCH($A287,DATA!$A:$A,0))</f>
        <v>60.670179122948369</v>
      </c>
      <c r="F287" s="59">
        <f ca="1">INDEX(DATA!AX:AX,MATCH($A287,DATA!$A:$A,0))</f>
        <v>-70.067307692308532</v>
      </c>
      <c r="H287" s="64">
        <f ca="1"/>
        <v>43020</v>
      </c>
      <c r="I287">
        <f ca="1"/>
        <v>-70.067307692308532</v>
      </c>
    </row>
    <row r="288" spans="1:9" x14ac:dyDescent="0.3">
      <c r="A288" s="64">
        <v>43021</v>
      </c>
      <c r="B288" s="59">
        <f ca="1">INDEX(DATA!T:T,MATCH($A288,DATA!A:A,0))</f>
        <v>9384.6011841833715</v>
      </c>
      <c r="C288" s="59">
        <f ca="1">INDEX(DATA!AG:AG,MATCH($A288,DATA!$A:$A,0))</f>
        <v>28.016539294973146</v>
      </c>
      <c r="D288" s="59">
        <f ca="1">INDEX(DATA!AJ:AJ,MATCH($A288,DATA!$A:$A,0))</f>
        <v>237240013.31999999</v>
      </c>
      <c r="E288" s="59">
        <f ca="1">INDEX(DATA!AS:AS,MATCH($A288,DATA!$A:$A,0))</f>
        <v>64.460199915021121</v>
      </c>
      <c r="F288" s="59">
        <f ca="1">INDEX(DATA!AX:AX,MATCH($A288,DATA!$A:$A,0))</f>
        <v>-55.068269230769147</v>
      </c>
      <c r="H288" s="64">
        <f ca="1"/>
        <v>43021</v>
      </c>
      <c r="I288">
        <f ca="1"/>
        <v>-55.068269230769147</v>
      </c>
    </row>
    <row r="289" spans="1:9" x14ac:dyDescent="0.3">
      <c r="A289" s="64">
        <v>43022</v>
      </c>
      <c r="B289" s="59" t="e">
        <f ca="1">INDEX(DATA!T:T,MATCH($A289,DATA!A:A,0))</f>
        <v>#N/A</v>
      </c>
      <c r="C289" s="59" t="e">
        <f ca="1">INDEX(DATA!AG:AG,MATCH($A289,DATA!$A:$A,0))</f>
        <v>#N/A</v>
      </c>
      <c r="D289" s="59" t="e">
        <f ca="1">INDEX(DATA!AJ:AJ,MATCH($A289,DATA!$A:$A,0))</f>
        <v>#N/A</v>
      </c>
      <c r="E289" s="59" t="e">
        <f ca="1">INDEX(DATA!AS:AS,MATCH($A289,DATA!$A:$A,0))</f>
        <v>#N/A</v>
      </c>
      <c r="F289" s="59" t="e">
        <f ca="1">INDEX(DATA!AX:AX,MATCH($A289,DATA!$A:$A,0))</f>
        <v>#N/A</v>
      </c>
      <c r="H289" s="64">
        <f ca="1"/>
        <v>43022</v>
      </c>
      <c r="I289" t="e">
        <f ca="1"/>
        <v>#N/A</v>
      </c>
    </row>
    <row r="290" spans="1:9" x14ac:dyDescent="0.3">
      <c r="A290" s="64">
        <v>43023</v>
      </c>
      <c r="B290" s="59" t="e">
        <f ca="1">INDEX(DATA!T:T,MATCH($A290,DATA!A:A,0))</f>
        <v>#N/A</v>
      </c>
      <c r="C290" s="59" t="e">
        <f ca="1">INDEX(DATA!AG:AG,MATCH($A290,DATA!$A:$A,0))</f>
        <v>#N/A</v>
      </c>
      <c r="D290" s="59" t="e">
        <f ca="1">INDEX(DATA!AJ:AJ,MATCH($A290,DATA!$A:$A,0))</f>
        <v>#N/A</v>
      </c>
      <c r="E290" s="59" t="e">
        <f ca="1">INDEX(DATA!AS:AS,MATCH($A290,DATA!$A:$A,0))</f>
        <v>#N/A</v>
      </c>
      <c r="F290" s="59" t="e">
        <f ca="1">INDEX(DATA!AX:AX,MATCH($A290,DATA!$A:$A,0))</f>
        <v>#N/A</v>
      </c>
      <c r="H290" s="64">
        <f ca="1"/>
        <v>43023</v>
      </c>
      <c r="I290" t="e">
        <f ca="1"/>
        <v>#N/A</v>
      </c>
    </row>
    <row r="291" spans="1:9" x14ac:dyDescent="0.3">
      <c r="A291" s="64">
        <v>43024</v>
      </c>
      <c r="B291" s="59">
        <f ca="1">INDEX(DATA!T:T,MATCH($A291,DATA!A:A,0))</f>
        <v>9389.0165537067642</v>
      </c>
      <c r="C291" s="59">
        <f ca="1">INDEX(DATA!AG:AG,MATCH($A291,DATA!$A:$A,0))</f>
        <v>29.811974054745701</v>
      </c>
      <c r="D291" s="59">
        <f ca="1">INDEX(DATA!AJ:AJ,MATCH($A291,DATA!$A:$A,0))</f>
        <v>209337050.87</v>
      </c>
      <c r="E291" s="59">
        <f ca="1">INDEX(DATA!AS:AS,MATCH($A291,DATA!$A:$A,0))</f>
        <v>67.47238531899194</v>
      </c>
      <c r="F291" s="59">
        <f ca="1">INDEX(DATA!AX:AX,MATCH($A291,DATA!$A:$A,0))</f>
        <v>-25.384935897436662</v>
      </c>
      <c r="H291" s="64">
        <f ca="1"/>
        <v>43024</v>
      </c>
      <c r="I291">
        <f ca="1"/>
        <v>-25.384935897436662</v>
      </c>
    </row>
    <row r="292" spans="1:9" x14ac:dyDescent="0.3">
      <c r="A292" s="64">
        <v>43025</v>
      </c>
      <c r="B292" s="59">
        <f ca="1">INDEX(DATA!T:T,MATCH($A292,DATA!A:A,0))</f>
        <v>9393.3134817907921</v>
      </c>
      <c r="C292" s="59">
        <f ca="1">INDEX(DATA!AG:AG,MATCH($A292,DATA!$A:$A,0))</f>
        <v>31.870726690338351</v>
      </c>
      <c r="D292" s="59">
        <f ca="1">INDEX(DATA!AJ:AJ,MATCH($A292,DATA!$A:$A,0))</f>
        <v>201792099.28999999</v>
      </c>
      <c r="E292" s="59">
        <f ca="1">INDEX(DATA!AS:AS,MATCH($A292,DATA!$A:$A,0))</f>
        <v>67.640100282699848</v>
      </c>
      <c r="F292" s="59">
        <f ca="1">INDEX(DATA!AX:AX,MATCH($A292,DATA!$A:$A,0))</f>
        <v>1.8817307692297618</v>
      </c>
      <c r="H292" s="64">
        <f ca="1"/>
        <v>43025</v>
      </c>
      <c r="I292">
        <f ca="1"/>
        <v>1.8817307692297618</v>
      </c>
    </row>
    <row r="293" spans="1:9" x14ac:dyDescent="0.3">
      <c r="A293" s="64">
        <v>43026</v>
      </c>
      <c r="B293" s="59">
        <f ca="1">INDEX(DATA!T:T,MATCH($A293,DATA!A:A,0))</f>
        <v>9398.6641082580845</v>
      </c>
      <c r="C293" s="59">
        <f ca="1">INDEX(DATA!AG:AG,MATCH($A293,DATA!$A:$A,0))</f>
        <v>33.812101700342673</v>
      </c>
      <c r="D293" s="59">
        <f ca="1">INDEX(DATA!AJ:AJ,MATCH($A293,DATA!$A:$A,0))</f>
        <v>-262101857.21000001</v>
      </c>
      <c r="E293" s="59">
        <f ca="1">INDEX(DATA!AS:AS,MATCH($A293,DATA!$A:$A,0))</f>
        <v>65.264408013323589</v>
      </c>
      <c r="F293" s="59">
        <f ca="1">INDEX(DATA!AX:AX,MATCH($A293,DATA!$A:$A,0))</f>
        <v>29.192307692306713</v>
      </c>
      <c r="H293" s="64">
        <f ca="1"/>
        <v>43026</v>
      </c>
      <c r="I293">
        <f ca="1"/>
        <v>29.192307692306713</v>
      </c>
    </row>
    <row r="294" spans="1:9" x14ac:dyDescent="0.3">
      <c r="A294" s="64">
        <v>43027</v>
      </c>
      <c r="B294" s="59">
        <f ca="1">INDEX(DATA!T:T,MATCH($A294,DATA!A:A,0))</f>
        <v>9399.2573757287864</v>
      </c>
      <c r="C294" s="59">
        <f ca="1">INDEX(DATA!AG:AG,MATCH($A294,DATA!$A:$A,0))</f>
        <v>35.081468696578092</v>
      </c>
      <c r="D294" s="59">
        <f ca="1">INDEX(DATA!AJ:AJ,MATCH($A294,DATA!$A:$A,0))</f>
        <v>-31075812</v>
      </c>
      <c r="E294" s="59">
        <f ca="1">INDEX(DATA!AS:AS,MATCH($A294,DATA!$A:$A,0))</f>
        <v>59.166950523115027</v>
      </c>
      <c r="F294" s="59">
        <f ca="1">INDEX(DATA!AX:AX,MATCH($A294,DATA!$A:$A,0))</f>
        <v>51.055448717947002</v>
      </c>
      <c r="H294" s="64">
        <f ca="1"/>
        <v>43027</v>
      </c>
      <c r="I294">
        <f ca="1"/>
        <v>51.055448717947002</v>
      </c>
    </row>
    <row r="295" spans="1:9" x14ac:dyDescent="0.3">
      <c r="A295" s="64">
        <v>43028</v>
      </c>
      <c r="B295" s="59" t="e">
        <f ca="1">INDEX(DATA!T:T,MATCH($A295,DATA!A:A,0))</f>
        <v>#N/A</v>
      </c>
      <c r="C295" s="59" t="e">
        <f ca="1">INDEX(DATA!AG:AG,MATCH($A295,DATA!$A:$A,0))</f>
        <v>#N/A</v>
      </c>
      <c r="D295" s="59" t="e">
        <f ca="1">INDEX(DATA!AJ:AJ,MATCH($A295,DATA!$A:$A,0))</f>
        <v>#N/A</v>
      </c>
      <c r="E295" s="59" t="e">
        <f ca="1">INDEX(DATA!AS:AS,MATCH($A295,DATA!$A:$A,0))</f>
        <v>#N/A</v>
      </c>
      <c r="F295" s="59" t="e">
        <f ca="1">INDEX(DATA!AX:AX,MATCH($A295,DATA!$A:$A,0))</f>
        <v>#N/A</v>
      </c>
      <c r="H295" s="64">
        <f ca="1"/>
        <v>43028</v>
      </c>
      <c r="I295" t="e">
        <f ca="1"/>
        <v>#N/A</v>
      </c>
    </row>
    <row r="296" spans="1:9" x14ac:dyDescent="0.3">
      <c r="A296" s="64">
        <v>43029</v>
      </c>
      <c r="B296" s="59" t="e">
        <f ca="1">INDEX(DATA!T:T,MATCH($A296,DATA!A:A,0))</f>
        <v>#N/A</v>
      </c>
      <c r="C296" s="59" t="e">
        <f ca="1">INDEX(DATA!AG:AG,MATCH($A296,DATA!$A:$A,0))</f>
        <v>#N/A</v>
      </c>
      <c r="D296" s="59" t="e">
        <f ca="1">INDEX(DATA!AJ:AJ,MATCH($A296,DATA!$A:$A,0))</f>
        <v>#N/A</v>
      </c>
      <c r="E296" s="59" t="e">
        <f ca="1">INDEX(DATA!AS:AS,MATCH($A296,DATA!$A:$A,0))</f>
        <v>#N/A</v>
      </c>
      <c r="F296" s="59" t="e">
        <f ca="1">INDEX(DATA!AX:AX,MATCH($A296,DATA!$A:$A,0))</f>
        <v>#N/A</v>
      </c>
      <c r="H296" s="64">
        <f ca="1"/>
        <v>43029</v>
      </c>
      <c r="I296" t="e">
        <f ca="1"/>
        <v>#N/A</v>
      </c>
    </row>
    <row r="297" spans="1:9" x14ac:dyDescent="0.3">
      <c r="A297" s="64">
        <v>43030</v>
      </c>
      <c r="B297" s="59" t="e">
        <f ca="1">INDEX(DATA!T:T,MATCH($A297,DATA!A:A,0))</f>
        <v>#N/A</v>
      </c>
      <c r="C297" s="59" t="e">
        <f ca="1">INDEX(DATA!AG:AG,MATCH($A297,DATA!$A:$A,0))</f>
        <v>#N/A</v>
      </c>
      <c r="D297" s="59" t="e">
        <f ca="1">INDEX(DATA!AJ:AJ,MATCH($A297,DATA!$A:$A,0))</f>
        <v>#N/A</v>
      </c>
      <c r="E297" s="59" t="e">
        <f ca="1">INDEX(DATA!AS:AS,MATCH($A297,DATA!$A:$A,0))</f>
        <v>#N/A</v>
      </c>
      <c r="F297" s="59" t="e">
        <f ca="1">INDEX(DATA!AX:AX,MATCH($A297,DATA!$A:$A,0))</f>
        <v>#N/A</v>
      </c>
      <c r="H297" s="64">
        <f ca="1"/>
        <v>43030</v>
      </c>
      <c r="I297" t="e">
        <f ca="1"/>
        <v>#N/A</v>
      </c>
    </row>
    <row r="298" spans="1:9" x14ac:dyDescent="0.3">
      <c r="A298" s="64">
        <v>43031</v>
      </c>
      <c r="B298" s="59">
        <f ca="1">INDEX(DATA!T:T,MATCH($A298,DATA!A:A,0))</f>
        <v>9403.6166546740042</v>
      </c>
      <c r="C298" s="59">
        <f ca="1">INDEX(DATA!AG:AG,MATCH($A298,DATA!$A:$A,0))</f>
        <v>35.99528809641685</v>
      </c>
      <c r="D298" s="59">
        <f ca="1">INDEX(DATA!AJ:AJ,MATCH($A298,DATA!$A:$A,0))</f>
        <v>224809198.03</v>
      </c>
      <c r="E298" s="59">
        <f ca="1">INDEX(DATA!AS:AS,MATCH($A298,DATA!$A:$A,0))</f>
        <v>61.475714087139977</v>
      </c>
      <c r="F298" s="59">
        <f ca="1">INDEX(DATA!AX:AX,MATCH($A298,DATA!$A:$A,0))</f>
        <v>69.491666666668607</v>
      </c>
      <c r="H298" s="64">
        <f ca="1"/>
        <v>43031</v>
      </c>
      <c r="I298">
        <f ca="1"/>
        <v>69.491666666668607</v>
      </c>
    </row>
    <row r="299" spans="1:9" x14ac:dyDescent="0.3">
      <c r="A299" s="64">
        <v>43032</v>
      </c>
      <c r="B299" s="59">
        <f ca="1">INDEX(DATA!T:T,MATCH($A299,DATA!A:A,0))</f>
        <v>9408.0849371020067</v>
      </c>
      <c r="C299" s="59">
        <f ca="1">INDEX(DATA!AG:AG,MATCH($A299,DATA!$A:$A,0))</f>
        <v>36.303071984967048</v>
      </c>
      <c r="D299" s="59">
        <f ca="1">INDEX(DATA!AJ:AJ,MATCH($A299,DATA!$A:$A,0))</f>
        <v>223924201.50999999</v>
      </c>
      <c r="E299" s="59">
        <f ca="1">INDEX(DATA!AS:AS,MATCH($A299,DATA!$A:$A,0))</f>
        <v>62.82615996810847</v>
      </c>
      <c r="F299" s="59">
        <f ca="1">INDEX(DATA!AX:AX,MATCH($A299,DATA!$A:$A,0))</f>
        <v>91.417307692307077</v>
      </c>
      <c r="H299" s="64">
        <f ca="1"/>
        <v>43032</v>
      </c>
      <c r="I299">
        <f ca="1"/>
        <v>91.417307692307077</v>
      </c>
    </row>
    <row r="300" spans="1:9" x14ac:dyDescent="0.3">
      <c r="A300" s="64">
        <v>43033</v>
      </c>
      <c r="B300" s="59">
        <f ca="1">INDEX(DATA!T:T,MATCH($A300,DATA!A:A,0))</f>
        <v>9421.3008436448199</v>
      </c>
      <c r="C300" s="59">
        <f ca="1">INDEX(DATA!AG:AG,MATCH($A300,DATA!$A:$A,0))</f>
        <v>37.174417146220129</v>
      </c>
      <c r="D300" s="59">
        <f ca="1">INDEX(DATA!AJ:AJ,MATCH($A300,DATA!$A:$A,0))</f>
        <v>612631196.88</v>
      </c>
      <c r="E300" s="59">
        <f ca="1">INDEX(DATA!AS:AS,MATCH($A300,DATA!$A:$A,0))</f>
        <v>67.528323209489344</v>
      </c>
      <c r="F300" s="59">
        <f ca="1">INDEX(DATA!AX:AX,MATCH($A300,DATA!$A:$A,0))</f>
        <v>109.64647435897314</v>
      </c>
      <c r="H300" s="64">
        <f ca="1"/>
        <v>43033</v>
      </c>
      <c r="I300">
        <f ca="1"/>
        <v>109.64647435897314</v>
      </c>
    </row>
    <row r="301" spans="1:9" x14ac:dyDescent="0.3">
      <c r="A301" s="64">
        <v>43034</v>
      </c>
      <c r="B301" s="59">
        <f ca="1">INDEX(DATA!T:T,MATCH($A301,DATA!A:A,0))</f>
        <v>9430.9516597716374</v>
      </c>
      <c r="C301" s="59">
        <f ca="1">INDEX(DATA!AG:AG,MATCH($A301,DATA!$A:$A,0))</f>
        <v>38.202443114957077</v>
      </c>
      <c r="D301" s="59">
        <f ca="1">INDEX(DATA!AJ:AJ,MATCH($A301,DATA!$A:$A,0))</f>
        <v>443046209.06</v>
      </c>
      <c r="E301" s="59">
        <f ca="1">INDEX(DATA!AS:AS,MATCH($A301,DATA!$A:$A,0))</f>
        <v>69.802176610317844</v>
      </c>
      <c r="F301" s="59">
        <f ca="1">INDEX(DATA!AX:AX,MATCH($A301,DATA!$A:$A,0))</f>
        <v>131.89935897436044</v>
      </c>
      <c r="H301" s="64">
        <f ca="1"/>
        <v>43034</v>
      </c>
      <c r="I301">
        <f ca="1"/>
        <v>131.89935897436044</v>
      </c>
    </row>
    <row r="302" spans="1:9" x14ac:dyDescent="0.3">
      <c r="A302" s="64">
        <v>43035</v>
      </c>
      <c r="B302" s="59">
        <f ca="1">INDEX(DATA!T:T,MATCH($A302,DATA!A:A,0))</f>
        <v>9437.9212602879052</v>
      </c>
      <c r="C302" s="59">
        <f ca="1">INDEX(DATA!AG:AG,MATCH($A302,DATA!$A:$A,0))</f>
        <v>39.773682063865643</v>
      </c>
      <c r="D302" s="59">
        <f ca="1">INDEX(DATA!AJ:AJ,MATCH($A302,DATA!$A:$A,0))</f>
        <v>-322400764.35000002</v>
      </c>
      <c r="E302" s="59">
        <f ca="1">INDEX(DATA!AS:AS,MATCH($A302,DATA!$A:$A,0))</f>
        <v>67.618285873369615</v>
      </c>
      <c r="F302" s="59">
        <f ca="1">INDEX(DATA!AX:AX,MATCH($A302,DATA!$A:$A,0))</f>
        <v>150.65769230769365</v>
      </c>
      <c r="H302" s="64">
        <f ca="1"/>
        <v>43035</v>
      </c>
      <c r="I302">
        <f ca="1"/>
        <v>150.65769230769365</v>
      </c>
    </row>
    <row r="303" spans="1:9" x14ac:dyDescent="0.3">
      <c r="A303" s="64">
        <v>43036</v>
      </c>
      <c r="B303" s="59" t="e">
        <f ca="1">INDEX(DATA!T:T,MATCH($A303,DATA!A:A,0))</f>
        <v>#N/A</v>
      </c>
      <c r="C303" s="59" t="e">
        <f ca="1">INDEX(DATA!AG:AG,MATCH($A303,DATA!$A:$A,0))</f>
        <v>#N/A</v>
      </c>
      <c r="D303" s="59" t="e">
        <f ca="1">INDEX(DATA!AJ:AJ,MATCH($A303,DATA!$A:$A,0))</f>
        <v>#N/A</v>
      </c>
      <c r="E303" s="59" t="e">
        <f ca="1">INDEX(DATA!AS:AS,MATCH($A303,DATA!$A:$A,0))</f>
        <v>#N/A</v>
      </c>
      <c r="F303" s="59" t="e">
        <f ca="1">INDEX(DATA!AX:AX,MATCH($A303,DATA!$A:$A,0))</f>
        <v>#N/A</v>
      </c>
      <c r="H303" s="64">
        <f ca="1"/>
        <v>43036</v>
      </c>
      <c r="I303" t="e">
        <f ca="1"/>
        <v>#N/A</v>
      </c>
    </row>
    <row r="304" spans="1:9" x14ac:dyDescent="0.3">
      <c r="A304" s="64">
        <v>43037</v>
      </c>
      <c r="B304" s="59" t="e">
        <f ca="1">INDEX(DATA!T:T,MATCH($A304,DATA!A:A,0))</f>
        <v>#N/A</v>
      </c>
      <c r="C304" s="59" t="e">
        <f ca="1">INDEX(DATA!AG:AG,MATCH($A304,DATA!$A:$A,0))</f>
        <v>#N/A</v>
      </c>
      <c r="D304" s="59" t="e">
        <f ca="1">INDEX(DATA!AJ:AJ,MATCH($A304,DATA!$A:$A,0))</f>
        <v>#N/A</v>
      </c>
      <c r="E304" s="59" t="e">
        <f ca="1">INDEX(DATA!AS:AS,MATCH($A304,DATA!$A:$A,0))</f>
        <v>#N/A</v>
      </c>
      <c r="F304" s="59" t="e">
        <f ca="1">INDEX(DATA!AX:AX,MATCH($A304,DATA!$A:$A,0))</f>
        <v>#N/A</v>
      </c>
      <c r="H304" s="64">
        <f ca="1"/>
        <v>43037</v>
      </c>
      <c r="I304" t="e">
        <f ca="1"/>
        <v>#N/A</v>
      </c>
    </row>
    <row r="305" spans="1:9" x14ac:dyDescent="0.3">
      <c r="A305" s="64">
        <v>43038</v>
      </c>
      <c r="B305" s="59">
        <f ca="1">INDEX(DATA!T:T,MATCH($A305,DATA!A:A,0))</f>
        <v>9443.3070123820762</v>
      </c>
      <c r="C305" s="59">
        <f ca="1">INDEX(DATA!AG:AG,MATCH($A305,DATA!$A:$A,0))</f>
        <v>40.888232499761024</v>
      </c>
      <c r="D305" s="59">
        <f ca="1">INDEX(DATA!AJ:AJ,MATCH($A305,DATA!$A:$A,0))</f>
        <v>244203270.94999999</v>
      </c>
      <c r="E305" s="59">
        <f ca="1">INDEX(DATA!AS:AS,MATCH($A305,DATA!$A:$A,0))</f>
        <v>69.621039237126098</v>
      </c>
      <c r="F305" s="59">
        <f ca="1">INDEX(DATA!AX:AX,MATCH($A305,DATA!$A:$A,0))</f>
        <v>173.67083333333176</v>
      </c>
      <c r="H305" s="64">
        <f ca="1"/>
        <v>43038</v>
      </c>
      <c r="I305">
        <f ca="1"/>
        <v>173.67083333333176</v>
      </c>
    </row>
    <row r="306" spans="1:9" x14ac:dyDescent="0.3">
      <c r="A306" s="64">
        <v>43039</v>
      </c>
      <c r="B306" s="59">
        <f ca="1">INDEX(DATA!T:T,MATCH($A306,DATA!A:A,0))</f>
        <v>9448.4115172731581</v>
      </c>
      <c r="C306" s="59">
        <f ca="1">INDEX(DATA!AG:AG,MATCH($A306,DATA!$A:$A,0))</f>
        <v>41.60106581393751</v>
      </c>
      <c r="D306" s="59">
        <f ca="1">INDEX(DATA!AJ:AJ,MATCH($A306,DATA!$A:$A,0))</f>
        <v>-239799693.28999999</v>
      </c>
      <c r="E306" s="59">
        <f ca="1">INDEX(DATA!AS:AS,MATCH($A306,DATA!$A:$A,0))</f>
        <v>66.526921907244287</v>
      </c>
      <c r="F306" s="59">
        <f ca="1">INDEX(DATA!AX:AX,MATCH($A306,DATA!$A:$A,0))</f>
        <v>185.37147435897714</v>
      </c>
      <c r="H306" s="64">
        <f ca="1"/>
        <v>43039</v>
      </c>
      <c r="I306">
        <f ca="1"/>
        <v>185.37147435897714</v>
      </c>
    </row>
    <row r="307" spans="1:9" x14ac:dyDescent="0.3">
      <c r="A307" s="64">
        <v>43040</v>
      </c>
      <c r="B307" s="59">
        <f ca="1">INDEX(DATA!T:T,MATCH($A307,DATA!A:A,0))</f>
        <v>9454.5758421988721</v>
      </c>
      <c r="C307" s="59">
        <f ca="1">INDEX(DATA!AG:AG,MATCH($A307,DATA!$A:$A,0))</f>
        <v>43.496928130719368</v>
      </c>
      <c r="D307" s="59">
        <f ca="1">INDEX(DATA!AJ:AJ,MATCH($A307,DATA!$A:$A,0))</f>
        <v>268280332.22999999</v>
      </c>
      <c r="E307" s="59">
        <f ca="1">INDEX(DATA!AS:AS,MATCH($A307,DATA!$A:$A,0))</f>
        <v>71.575178119836778</v>
      </c>
      <c r="F307" s="59">
        <f ca="1">INDEX(DATA!AX:AX,MATCH($A307,DATA!$A:$A,0))</f>
        <v>189.81410256410527</v>
      </c>
      <c r="H307" s="64">
        <f ca="1"/>
        <v>43040</v>
      </c>
      <c r="I307">
        <f ca="1"/>
        <v>189.81410256410527</v>
      </c>
    </row>
    <row r="308" spans="1:9" x14ac:dyDescent="0.3">
      <c r="A308" s="64">
        <v>43041</v>
      </c>
      <c r="B308" s="59">
        <f ca="1">INDEX(DATA!T:T,MATCH($A308,DATA!A:A,0))</f>
        <v>9459.3189331453614</v>
      </c>
      <c r="C308" s="59">
        <f ca="1">INDEX(DATA!AG:AG,MATCH($A308,DATA!$A:$A,0))</f>
        <v>46.214624586379593</v>
      </c>
      <c r="D308" s="59">
        <f ca="1">INDEX(DATA!AJ:AJ,MATCH($A308,DATA!$A:$A,0))</f>
        <v>-207724638.74000001</v>
      </c>
      <c r="E308" s="59">
        <f ca="1">INDEX(DATA!AS:AS,MATCH($A308,DATA!$A:$A,0))</f>
        <v>69.776149177556505</v>
      </c>
      <c r="F308" s="59">
        <f ca="1">INDEX(DATA!AX:AX,MATCH($A308,DATA!$A:$A,0))</f>
        <v>184.69326923077097</v>
      </c>
      <c r="H308" s="64">
        <f ca="1"/>
        <v>43041</v>
      </c>
      <c r="I308">
        <f ca="1"/>
        <v>184.69326923077097</v>
      </c>
    </row>
    <row r="309" spans="1:9" x14ac:dyDescent="0.3">
      <c r="A309" s="64">
        <v>43042</v>
      </c>
      <c r="B309" s="59">
        <f ca="1">INDEX(DATA!T:T,MATCH($A309,DATA!A:A,0))</f>
        <v>9464.0248814153183</v>
      </c>
      <c r="C309" s="59">
        <f ca="1">INDEX(DATA!AG:AG,MATCH($A309,DATA!$A:$A,0))</f>
        <v>48.871234504312028</v>
      </c>
      <c r="D309" s="59">
        <f ca="1">INDEX(DATA!AJ:AJ,MATCH($A309,DATA!$A:$A,0))</f>
        <v>206111377.25999999</v>
      </c>
      <c r="E309" s="59">
        <f ca="1">INDEX(DATA!AS:AS,MATCH($A309,DATA!$A:$A,0))</f>
        <v>71.119621436939482</v>
      </c>
      <c r="F309" s="59">
        <f ca="1">INDEX(DATA!AX:AX,MATCH($A309,DATA!$A:$A,0))</f>
        <v>180.51794871795028</v>
      </c>
      <c r="H309" s="64">
        <f ca="1"/>
        <v>43042</v>
      </c>
      <c r="I309">
        <f ca="1"/>
        <v>180.51794871795028</v>
      </c>
    </row>
    <row r="310" spans="1:9" x14ac:dyDescent="0.3">
      <c r="A310" s="64">
        <v>43043</v>
      </c>
      <c r="B310" s="59" t="e">
        <f ca="1">INDEX(DATA!T:T,MATCH($A310,DATA!A:A,0))</f>
        <v>#N/A</v>
      </c>
      <c r="C310" s="59" t="e">
        <f ca="1">INDEX(DATA!AG:AG,MATCH($A310,DATA!$A:$A,0))</f>
        <v>#N/A</v>
      </c>
      <c r="D310" s="59" t="e">
        <f ca="1">INDEX(DATA!AJ:AJ,MATCH($A310,DATA!$A:$A,0))</f>
        <v>#N/A</v>
      </c>
      <c r="E310" s="59" t="e">
        <f ca="1">INDEX(DATA!AS:AS,MATCH($A310,DATA!$A:$A,0))</f>
        <v>#N/A</v>
      </c>
      <c r="F310" s="59" t="e">
        <f ca="1">INDEX(DATA!AX:AX,MATCH($A310,DATA!$A:$A,0))</f>
        <v>#N/A</v>
      </c>
      <c r="H310" s="64">
        <f ca="1"/>
        <v>43043</v>
      </c>
      <c r="I310" t="e">
        <f ca="1"/>
        <v>#N/A</v>
      </c>
    </row>
    <row r="311" spans="1:9" x14ac:dyDescent="0.3">
      <c r="A311" s="64">
        <v>43044</v>
      </c>
      <c r="B311" s="59" t="e">
        <f ca="1">INDEX(DATA!T:T,MATCH($A311,DATA!A:A,0))</f>
        <v>#N/A</v>
      </c>
      <c r="C311" s="59" t="e">
        <f ca="1">INDEX(DATA!AG:AG,MATCH($A311,DATA!$A:$A,0))</f>
        <v>#N/A</v>
      </c>
      <c r="D311" s="59" t="e">
        <f ca="1">INDEX(DATA!AJ:AJ,MATCH($A311,DATA!$A:$A,0))</f>
        <v>#N/A</v>
      </c>
      <c r="E311" s="59" t="e">
        <f ca="1">INDEX(DATA!AS:AS,MATCH($A311,DATA!$A:$A,0))</f>
        <v>#N/A</v>
      </c>
      <c r="F311" s="59" t="e">
        <f ca="1">INDEX(DATA!AX:AX,MATCH($A311,DATA!$A:$A,0))</f>
        <v>#N/A</v>
      </c>
      <c r="H311" s="64">
        <f ca="1"/>
        <v>43044</v>
      </c>
      <c r="I311" t="e">
        <f ca="1"/>
        <v>#N/A</v>
      </c>
    </row>
    <row r="312" spans="1:9" x14ac:dyDescent="0.3">
      <c r="A312" s="64">
        <v>43045</v>
      </c>
      <c r="B312" s="59">
        <f ca="1">INDEX(DATA!T:T,MATCH($A312,DATA!A:A,0))</f>
        <v>9468.5975187281401</v>
      </c>
      <c r="C312" s="59">
        <f ca="1">INDEX(DATA!AG:AG,MATCH($A312,DATA!$A:$A,0))</f>
        <v>48.979129066690625</v>
      </c>
      <c r="D312" s="59">
        <f ca="1">INDEX(DATA!AJ:AJ,MATCH($A312,DATA!$A:$A,0))</f>
        <v>-199548596.84999999</v>
      </c>
      <c r="E312" s="59">
        <f ca="1">INDEX(DATA!AS:AS,MATCH($A312,DATA!$A:$A,0))</f>
        <v>71.036681748510517</v>
      </c>
      <c r="F312" s="59">
        <f ca="1">INDEX(DATA!AX:AX,MATCH($A312,DATA!$A:$A,0))</f>
        <v>173.05673076923449</v>
      </c>
      <c r="H312" s="64">
        <f ca="1"/>
        <v>43045</v>
      </c>
      <c r="I312">
        <f ca="1"/>
        <v>173.05673076923449</v>
      </c>
    </row>
    <row r="313" spans="1:9" x14ac:dyDescent="0.3">
      <c r="A313" s="64">
        <v>43046</v>
      </c>
      <c r="B313" s="59">
        <f ca="1">INDEX(DATA!T:T,MATCH($A313,DATA!A:A,0))</f>
        <v>9474.8914836457825</v>
      </c>
      <c r="C313" s="59">
        <f ca="1">INDEX(DATA!AG:AG,MATCH($A313,DATA!$A:$A,0))</f>
        <v>47.341931196972872</v>
      </c>
      <c r="D313" s="59">
        <f ca="1">INDEX(DATA!AJ:AJ,MATCH($A313,DATA!$A:$A,0))</f>
        <v>-295820579.22000003</v>
      </c>
      <c r="E313" s="59">
        <f ca="1">INDEX(DATA!AS:AS,MATCH($A313,DATA!$A:$A,0))</f>
        <v>60.079618770314987</v>
      </c>
      <c r="F313" s="59">
        <f ca="1">INDEX(DATA!AX:AX,MATCH($A313,DATA!$A:$A,0))</f>
        <v>167.66955128205154</v>
      </c>
      <c r="H313" s="64">
        <f ca="1"/>
        <v>43046</v>
      </c>
      <c r="I313">
        <f ca="1"/>
        <v>167.66955128205154</v>
      </c>
    </row>
    <row r="314" spans="1:9" x14ac:dyDescent="0.3">
      <c r="A314" s="64">
        <v>43047</v>
      </c>
      <c r="B314" s="59">
        <f ca="1">INDEX(DATA!T:T,MATCH($A314,DATA!A:A,0))</f>
        <v>9480.3917636075003</v>
      </c>
      <c r="C314" s="59">
        <f ca="1">INDEX(DATA!AG:AG,MATCH($A314,DATA!$A:$A,0))</f>
        <v>44.219187079463502</v>
      </c>
      <c r="D314" s="59">
        <f ca="1">INDEX(DATA!AJ:AJ,MATCH($A314,DATA!$A:$A,0))</f>
        <v>-282939576.25</v>
      </c>
      <c r="E314" s="59">
        <f ca="1">INDEX(DATA!AS:AS,MATCH($A314,DATA!$A:$A,0))</f>
        <v>55.79436093933878</v>
      </c>
      <c r="F314" s="59">
        <f ca="1">INDEX(DATA!AX:AX,MATCH($A314,DATA!$A:$A,0))</f>
        <v>157.73750000000109</v>
      </c>
      <c r="H314" s="64">
        <f ca="1"/>
        <v>43047</v>
      </c>
      <c r="I314">
        <f ca="1"/>
        <v>157.73750000000109</v>
      </c>
    </row>
    <row r="315" spans="1:9" x14ac:dyDescent="0.3">
      <c r="A315" s="64">
        <v>43048</v>
      </c>
      <c r="B315" s="59">
        <f ca="1">INDEX(DATA!T:T,MATCH($A315,DATA!A:A,0))</f>
        <v>9485.0932728243188</v>
      </c>
      <c r="C315" s="59">
        <f ca="1">INDEX(DATA!AG:AG,MATCH($A315,DATA!$A:$A,0))</f>
        <v>42.213609079496671</v>
      </c>
      <c r="D315" s="59">
        <f ca="1">INDEX(DATA!AJ:AJ,MATCH($A315,DATA!$A:$A,0))</f>
        <v>247617396.28</v>
      </c>
      <c r="E315" s="59">
        <f ca="1">INDEX(DATA!AS:AS,MATCH($A315,DATA!$A:$A,0))</f>
        <v>56.20945352195519</v>
      </c>
      <c r="F315" s="59">
        <f ca="1">INDEX(DATA!AX:AX,MATCH($A315,DATA!$A:$A,0))</f>
        <v>148.88846153846134</v>
      </c>
      <c r="H315" s="64">
        <f ca="1"/>
        <v>43048</v>
      </c>
      <c r="I315">
        <f ca="1"/>
        <v>148.88846153846134</v>
      </c>
    </row>
    <row r="316" spans="1:9" x14ac:dyDescent="0.3">
      <c r="A316" s="64">
        <v>43049</v>
      </c>
      <c r="B316" s="59">
        <f ca="1">INDEX(DATA!T:T,MATCH($A316,DATA!A:A,0))</f>
        <v>9490.4437412861516</v>
      </c>
      <c r="C316" s="59">
        <f ca="1">INDEX(DATA!AG:AG,MATCH($A316,DATA!$A:$A,0))</f>
        <v>40.171625120767771</v>
      </c>
      <c r="D316" s="59">
        <f ca="1">INDEX(DATA!AJ:AJ,MATCH($A316,DATA!$A:$A,0))</f>
        <v>287973373.31</v>
      </c>
      <c r="E316" s="59">
        <f ca="1">INDEX(DATA!AS:AS,MATCH($A316,DATA!$A:$A,0))</f>
        <v>57.165389444009222</v>
      </c>
      <c r="F316" s="59">
        <f ca="1">INDEX(DATA!AX:AX,MATCH($A316,DATA!$A:$A,0))</f>
        <v>135.44038461538366</v>
      </c>
      <c r="H316" s="64">
        <f ca="1"/>
        <v>43049</v>
      </c>
      <c r="I316">
        <f ca="1"/>
        <v>135.44038461538366</v>
      </c>
    </row>
    <row r="317" spans="1:9" x14ac:dyDescent="0.3">
      <c r="A317" s="64">
        <v>43050</v>
      </c>
      <c r="B317" s="59" t="e">
        <f ca="1">INDEX(DATA!T:T,MATCH($A317,DATA!A:A,0))</f>
        <v>#N/A</v>
      </c>
      <c r="C317" s="59" t="e">
        <f ca="1">INDEX(DATA!AG:AG,MATCH($A317,DATA!$A:$A,0))</f>
        <v>#N/A</v>
      </c>
      <c r="D317" s="59" t="e">
        <f ca="1">INDEX(DATA!AJ:AJ,MATCH($A317,DATA!$A:$A,0))</f>
        <v>#N/A</v>
      </c>
      <c r="E317" s="59" t="e">
        <f ca="1">INDEX(DATA!AS:AS,MATCH($A317,DATA!$A:$A,0))</f>
        <v>#N/A</v>
      </c>
      <c r="F317" s="59" t="e">
        <f ca="1">INDEX(DATA!AX:AX,MATCH($A317,DATA!$A:$A,0))</f>
        <v>#N/A</v>
      </c>
      <c r="H317" s="64">
        <f ca="1"/>
        <v>43050</v>
      </c>
      <c r="I317" t="e">
        <f ca="1"/>
        <v>#N/A</v>
      </c>
    </row>
    <row r="318" spans="1:9" x14ac:dyDescent="0.3">
      <c r="A318" s="64">
        <v>43051</v>
      </c>
      <c r="B318" s="59" t="e">
        <f ca="1">INDEX(DATA!T:T,MATCH($A318,DATA!A:A,0))</f>
        <v>#N/A</v>
      </c>
      <c r="C318" s="59" t="e">
        <f ca="1">INDEX(DATA!AG:AG,MATCH($A318,DATA!$A:$A,0))</f>
        <v>#N/A</v>
      </c>
      <c r="D318" s="59" t="e">
        <f ca="1">INDEX(DATA!AJ:AJ,MATCH($A318,DATA!$A:$A,0))</f>
        <v>#N/A</v>
      </c>
      <c r="E318" s="59" t="e">
        <f ca="1">INDEX(DATA!AS:AS,MATCH($A318,DATA!$A:$A,0))</f>
        <v>#N/A</v>
      </c>
      <c r="F318" s="59" t="e">
        <f ca="1">INDEX(DATA!AX:AX,MATCH($A318,DATA!$A:$A,0))</f>
        <v>#N/A</v>
      </c>
      <c r="H318" s="64">
        <f ca="1"/>
        <v>43051</v>
      </c>
      <c r="I318" t="e">
        <f ca="1"/>
        <v>#N/A</v>
      </c>
    </row>
    <row r="319" spans="1:9" x14ac:dyDescent="0.3">
      <c r="A319" s="64">
        <v>43052</v>
      </c>
      <c r="B319" s="59">
        <f ca="1">INDEX(DATA!T:T,MATCH($A319,DATA!A:A,0))</f>
        <v>9494.1897463831046</v>
      </c>
      <c r="C319" s="59">
        <f ca="1">INDEX(DATA!AG:AG,MATCH($A319,DATA!$A:$A,0))</f>
        <v>37.527423714063978</v>
      </c>
      <c r="D319" s="59">
        <f ca="1">INDEX(DATA!AJ:AJ,MATCH($A319,DATA!$A:$A,0))</f>
        <v>-216789652.84</v>
      </c>
      <c r="E319" s="59">
        <f ca="1">INDEX(DATA!AS:AS,MATCH($A319,DATA!$A:$A,0))</f>
        <v>48.536296904130069</v>
      </c>
      <c r="F319" s="59">
        <f ca="1">INDEX(DATA!AX:AX,MATCH($A319,DATA!$A:$A,0))</f>
        <v>112.60352564102686</v>
      </c>
      <c r="H319" s="64">
        <f ca="1"/>
        <v>43052</v>
      </c>
      <c r="I319">
        <f ca="1"/>
        <v>112.60352564102686</v>
      </c>
    </row>
    <row r="320" spans="1:9" x14ac:dyDescent="0.3">
      <c r="A320" s="64">
        <v>43053</v>
      </c>
      <c r="B320" s="59">
        <f ca="1">INDEX(DATA!T:T,MATCH($A320,DATA!A:A,0))</f>
        <v>9499.1711115483795</v>
      </c>
      <c r="C320" s="59">
        <f ca="1">INDEX(DATA!AG:AG,MATCH($A320,DATA!$A:$A,0))</f>
        <v>35.783349189703721</v>
      </c>
      <c r="D320" s="59">
        <f ca="1">INDEX(DATA!AJ:AJ,MATCH($A320,DATA!$A:$A,0))</f>
        <v>-314402698.20999998</v>
      </c>
      <c r="E320" s="59">
        <f ca="1">INDEX(DATA!AS:AS,MATCH($A320,DATA!$A:$A,0))</f>
        <v>45.599545606610675</v>
      </c>
      <c r="F320" s="59">
        <f ca="1">INDEX(DATA!AX:AX,MATCH($A320,DATA!$A:$A,0))</f>
        <v>93.275000000001455</v>
      </c>
      <c r="H320" s="64">
        <f ca="1"/>
        <v>43053</v>
      </c>
      <c r="I320">
        <f ca="1"/>
        <v>93.275000000001455</v>
      </c>
    </row>
    <row r="321" spans="1:9" x14ac:dyDescent="0.3">
      <c r="A321" s="64">
        <v>43054</v>
      </c>
      <c r="B321" s="59">
        <f ca="1">INDEX(DATA!T:T,MATCH($A321,DATA!A:A,0))</f>
        <v>9502.1663518185142</v>
      </c>
      <c r="C321" s="59">
        <f ca="1">INDEX(DATA!AG:AG,MATCH($A321,DATA!$A:$A,0))</f>
        <v>35.146244835712572</v>
      </c>
      <c r="D321" s="59">
        <f ca="1">INDEX(DATA!AJ:AJ,MATCH($A321,DATA!$A:$A,0))</f>
        <v>-213825730.91999999</v>
      </c>
      <c r="E321" s="59">
        <f ca="1">INDEX(DATA!AS:AS,MATCH($A321,DATA!$A:$A,0))</f>
        <v>40.84247736103049</v>
      </c>
      <c r="F321" s="59">
        <f ca="1">INDEX(DATA!AX:AX,MATCH($A321,DATA!$A:$A,0))</f>
        <v>67.835256410256989</v>
      </c>
      <c r="H321" s="64">
        <f ca="1"/>
        <v>43054</v>
      </c>
      <c r="I321">
        <f ca="1"/>
        <v>67.835256410256989</v>
      </c>
    </row>
    <row r="322" spans="1:9" x14ac:dyDescent="0.3">
      <c r="A322" s="64">
        <v>43055</v>
      </c>
      <c r="B322" s="59">
        <f ca="1">INDEX(DATA!T:T,MATCH($A322,DATA!A:A,0))</f>
        <v>9505.0547241771983</v>
      </c>
      <c r="C322" s="59">
        <f ca="1">INDEX(DATA!AG:AG,MATCH($A322,DATA!$A:$A,0))</f>
        <v>33.859822218126112</v>
      </c>
      <c r="D322" s="59">
        <f ca="1">INDEX(DATA!AJ:AJ,MATCH($A322,DATA!$A:$A,0))</f>
        <v>188190232.06</v>
      </c>
      <c r="E322" s="59">
        <f ca="1">INDEX(DATA!AS:AS,MATCH($A322,DATA!$A:$A,0))</f>
        <v>48.935353523532029</v>
      </c>
      <c r="F322" s="59">
        <f ca="1">INDEX(DATA!AX:AX,MATCH($A322,DATA!$A:$A,0))</f>
        <v>50.181730769230853</v>
      </c>
      <c r="H322" s="64">
        <f ca="1"/>
        <v>43055</v>
      </c>
      <c r="I322">
        <f ca="1"/>
        <v>50.181730769230853</v>
      </c>
    </row>
    <row r="323" spans="1:9" x14ac:dyDescent="0.3">
      <c r="A323" s="64">
        <v>43056</v>
      </c>
      <c r="B323" s="59">
        <f ca="1">INDEX(DATA!T:T,MATCH($A323,DATA!A:A,0))</f>
        <v>9508.7194161892039</v>
      </c>
      <c r="C323" s="59">
        <f ca="1">INDEX(DATA!AG:AG,MATCH($A323,DATA!$A:$A,0))</f>
        <v>31.267366705893306</v>
      </c>
      <c r="D323" s="59">
        <f ca="1">INDEX(DATA!AJ:AJ,MATCH($A323,DATA!$A:$A,0))</f>
        <v>209603213.22</v>
      </c>
      <c r="E323" s="59">
        <f ca="1">INDEX(DATA!AS:AS,MATCH($A323,DATA!$A:$A,0))</f>
        <v>53.78326146900401</v>
      </c>
      <c r="F323" s="59">
        <f ca="1">INDEX(DATA!AX:AX,MATCH($A323,DATA!$A:$A,0))</f>
        <v>25.61442307692414</v>
      </c>
      <c r="H323" s="64">
        <f ca="1"/>
        <v>43056</v>
      </c>
      <c r="I323">
        <f ca="1"/>
        <v>25.61442307692414</v>
      </c>
    </row>
    <row r="324" spans="1:9" x14ac:dyDescent="0.3">
      <c r="A324" s="64">
        <v>43057</v>
      </c>
      <c r="B324" s="59" t="e">
        <f ca="1">INDEX(DATA!T:T,MATCH($A324,DATA!A:A,0))</f>
        <v>#N/A</v>
      </c>
      <c r="C324" s="59" t="e">
        <f ca="1">INDEX(DATA!AG:AG,MATCH($A324,DATA!$A:$A,0))</f>
        <v>#N/A</v>
      </c>
      <c r="D324" s="59" t="e">
        <f ca="1">INDEX(DATA!AJ:AJ,MATCH($A324,DATA!$A:$A,0))</f>
        <v>#N/A</v>
      </c>
      <c r="E324" s="59" t="e">
        <f ca="1">INDEX(DATA!AS:AS,MATCH($A324,DATA!$A:$A,0))</f>
        <v>#N/A</v>
      </c>
      <c r="F324" s="59" t="e">
        <f ca="1">INDEX(DATA!AX:AX,MATCH($A324,DATA!$A:$A,0))</f>
        <v>#N/A</v>
      </c>
      <c r="H324" s="64">
        <f ca="1"/>
        <v>43057</v>
      </c>
      <c r="I324" t="e">
        <f ca="1"/>
        <v>#N/A</v>
      </c>
    </row>
    <row r="325" spans="1:9" x14ac:dyDescent="0.3">
      <c r="A325" s="64">
        <v>43058</v>
      </c>
      <c r="B325" s="59" t="e">
        <f ca="1">INDEX(DATA!T:T,MATCH($A325,DATA!A:A,0))</f>
        <v>#N/A</v>
      </c>
      <c r="C325" s="59" t="e">
        <f ca="1">INDEX(DATA!AG:AG,MATCH($A325,DATA!$A:$A,0))</f>
        <v>#N/A</v>
      </c>
      <c r="D325" s="59" t="e">
        <f ca="1">INDEX(DATA!AJ:AJ,MATCH($A325,DATA!$A:$A,0))</f>
        <v>#N/A</v>
      </c>
      <c r="E325" s="59" t="e">
        <f ca="1">INDEX(DATA!AS:AS,MATCH($A325,DATA!$A:$A,0))</f>
        <v>#N/A</v>
      </c>
      <c r="F325" s="59" t="e">
        <f ca="1">INDEX(DATA!AX:AX,MATCH($A325,DATA!$A:$A,0))</f>
        <v>#N/A</v>
      </c>
      <c r="H325" s="64">
        <f ca="1"/>
        <v>43058</v>
      </c>
      <c r="I325" t="e">
        <f ca="1"/>
        <v>#N/A</v>
      </c>
    </row>
    <row r="326" spans="1:9" x14ac:dyDescent="0.3">
      <c r="A326" s="64">
        <v>43059</v>
      </c>
      <c r="B326" s="59">
        <f ca="1">INDEX(DATA!T:T,MATCH($A326,DATA!A:A,0))</f>
        <v>9511.3237486606413</v>
      </c>
      <c r="C326" s="59">
        <f ca="1">INDEX(DATA!AG:AG,MATCH($A326,DATA!$A:$A,0))</f>
        <v>29.083069942428235</v>
      </c>
      <c r="D326" s="59">
        <f ca="1">INDEX(DATA!AJ:AJ,MATCH($A326,DATA!$A:$A,0))</f>
        <v>151761205.59</v>
      </c>
      <c r="E326" s="59">
        <f ca="1">INDEX(DATA!AS:AS,MATCH($A326,DATA!$A:$A,0))</f>
        <v>54.800129507514562</v>
      </c>
      <c r="F326" s="59">
        <f ca="1">INDEX(DATA!AX:AX,MATCH($A326,DATA!$A:$A,0))</f>
        <v>7.4108974358969135</v>
      </c>
      <c r="H326" s="64">
        <f ca="1"/>
        <v>43059</v>
      </c>
      <c r="I326">
        <f ca="1"/>
        <v>7.4108974358969135</v>
      </c>
    </row>
    <row r="327" spans="1:9" x14ac:dyDescent="0.3">
      <c r="A327" s="64">
        <v>43060</v>
      </c>
      <c r="B327" s="59">
        <f ca="1">INDEX(DATA!T:T,MATCH($A327,DATA!A:A,0))</f>
        <v>9514.7742836384132</v>
      </c>
      <c r="C327" s="59">
        <f ca="1">INDEX(DATA!AG:AG,MATCH($A327,DATA!$A:$A,0))</f>
        <v>25.86455787810004</v>
      </c>
      <c r="D327" s="59">
        <f ca="1">INDEX(DATA!AJ:AJ,MATCH($A327,DATA!$A:$A,0))</f>
        <v>191869220.34999999</v>
      </c>
      <c r="E327" s="59">
        <f ca="1">INDEX(DATA!AS:AS,MATCH($A327,DATA!$A:$A,0))</f>
        <v>56.706210512503183</v>
      </c>
      <c r="F327" s="59">
        <f ca="1">INDEX(DATA!AX:AX,MATCH($A327,DATA!$A:$A,0))</f>
        <v>-9.188461538462434</v>
      </c>
      <c r="H327" s="64">
        <f ca="1"/>
        <v>43060</v>
      </c>
      <c r="I327">
        <f ca="1"/>
        <v>-9.188461538462434</v>
      </c>
    </row>
    <row r="328" spans="1:9" x14ac:dyDescent="0.3">
      <c r="A328" s="64">
        <v>43061</v>
      </c>
      <c r="B328" s="59">
        <f ca="1">INDEX(DATA!T:T,MATCH($A328,DATA!A:A,0))</f>
        <v>9517.6977980807205</v>
      </c>
      <c r="C328" s="59">
        <f ca="1">INDEX(DATA!AG:AG,MATCH($A328,DATA!$A:$A,0))</f>
        <v>22.723649598035319</v>
      </c>
      <c r="D328" s="59">
        <f ca="1">INDEX(DATA!AJ:AJ,MATCH($A328,DATA!$A:$A,0))</f>
        <v>162514248.41</v>
      </c>
      <c r="E328" s="59">
        <f ca="1">INDEX(DATA!AS:AS,MATCH($A328,DATA!$A:$A,0))</f>
        <v>57.755749974322413</v>
      </c>
      <c r="F328" s="59">
        <f ca="1">INDEX(DATA!AX:AX,MATCH($A328,DATA!$A:$A,0))</f>
        <v>-22.600000000000364</v>
      </c>
      <c r="H328" s="64">
        <f ca="1"/>
        <v>43061</v>
      </c>
      <c r="I328">
        <f ca="1"/>
        <v>-22.600000000000364</v>
      </c>
    </row>
    <row r="329" spans="1:9" x14ac:dyDescent="0.3">
      <c r="A329" s="64">
        <v>43062</v>
      </c>
      <c r="B329" s="59">
        <f ca="1">INDEX(DATA!T:T,MATCH($A329,DATA!A:A,0))</f>
        <v>9520.5254858046228</v>
      </c>
      <c r="C329" s="59">
        <f ca="1">INDEX(DATA!AG:AG,MATCH($A329,DATA!$A:$A,0))</f>
        <v>20.251479022053111</v>
      </c>
      <c r="D329" s="59">
        <f ca="1">INDEX(DATA!AJ:AJ,MATCH($A329,DATA!$A:$A,0))</f>
        <v>157662293.25999999</v>
      </c>
      <c r="E329" s="59">
        <f ca="1">INDEX(DATA!AS:AS,MATCH($A329,DATA!$A:$A,0))</f>
        <v>58.212671330754702</v>
      </c>
      <c r="F329" s="59">
        <f ca="1">INDEX(DATA!AX:AX,MATCH($A329,DATA!$A:$A,0))</f>
        <v>-27.112820512818871</v>
      </c>
      <c r="H329" s="64">
        <f ca="1"/>
        <v>43062</v>
      </c>
      <c r="I329">
        <f ca="1"/>
        <v>-27.112820512818871</v>
      </c>
    </row>
    <row r="330" spans="1:9" x14ac:dyDescent="0.3">
      <c r="A330" s="64">
        <v>43063</v>
      </c>
      <c r="B330" s="59">
        <f ca="1">INDEX(DATA!T:T,MATCH($A330,DATA!A:A,0))</f>
        <v>9523.02037865694</v>
      </c>
      <c r="C330" s="59">
        <f ca="1">INDEX(DATA!AG:AG,MATCH($A330,DATA!$A:$A,0))</f>
        <v>17.968819746913713</v>
      </c>
      <c r="D330" s="59">
        <f ca="1">INDEX(DATA!AJ:AJ,MATCH($A330,DATA!$A:$A,0))</f>
        <v>133187320.06</v>
      </c>
      <c r="E330" s="59">
        <f ca="1">INDEX(DATA!AS:AS,MATCH($A330,DATA!$A:$A,0))</f>
        <v>61.090151058315413</v>
      </c>
      <c r="F330" s="59">
        <f ca="1">INDEX(DATA!AX:AX,MATCH($A330,DATA!$A:$A,0))</f>
        <v>-26.779166666667152</v>
      </c>
      <c r="H330" s="64">
        <f ca="1"/>
        <v>43063</v>
      </c>
      <c r="I330">
        <f ca="1"/>
        <v>-26.779166666667152</v>
      </c>
    </row>
    <row r="331" spans="1:9" x14ac:dyDescent="0.3">
      <c r="A331" s="64">
        <v>43064</v>
      </c>
      <c r="B331" s="59" t="e">
        <f ca="1">INDEX(DATA!T:T,MATCH($A331,DATA!A:A,0))</f>
        <v>#N/A</v>
      </c>
      <c r="C331" s="59" t="e">
        <f ca="1">INDEX(DATA!AG:AG,MATCH($A331,DATA!$A:$A,0))</f>
        <v>#N/A</v>
      </c>
      <c r="D331" s="59" t="e">
        <f ca="1">INDEX(DATA!AJ:AJ,MATCH($A331,DATA!$A:$A,0))</f>
        <v>#N/A</v>
      </c>
      <c r="E331" s="59" t="e">
        <f ca="1">INDEX(DATA!AS:AS,MATCH($A331,DATA!$A:$A,0))</f>
        <v>#N/A</v>
      </c>
      <c r="F331" s="59" t="e">
        <f ca="1">INDEX(DATA!AX:AX,MATCH($A331,DATA!$A:$A,0))</f>
        <v>#N/A</v>
      </c>
      <c r="H331" s="64">
        <f ca="1"/>
        <v>43064</v>
      </c>
      <c r="I331" t="e">
        <f ca="1"/>
        <v>#N/A</v>
      </c>
    </row>
    <row r="332" spans="1:9" x14ac:dyDescent="0.3">
      <c r="A332" s="64">
        <v>43065</v>
      </c>
      <c r="B332" s="59" t="e">
        <f ca="1">INDEX(DATA!T:T,MATCH($A332,DATA!A:A,0))</f>
        <v>#N/A</v>
      </c>
      <c r="C332" s="59" t="e">
        <f ca="1">INDEX(DATA!AG:AG,MATCH($A332,DATA!$A:$A,0))</f>
        <v>#N/A</v>
      </c>
      <c r="D332" s="59" t="e">
        <f ca="1">INDEX(DATA!AJ:AJ,MATCH($A332,DATA!$A:$A,0))</f>
        <v>#N/A</v>
      </c>
      <c r="E332" s="59" t="e">
        <f ca="1">INDEX(DATA!AS:AS,MATCH($A332,DATA!$A:$A,0))</f>
        <v>#N/A</v>
      </c>
      <c r="F332" s="59" t="e">
        <f ca="1">INDEX(DATA!AX:AX,MATCH($A332,DATA!$A:$A,0))</f>
        <v>#N/A</v>
      </c>
      <c r="H332" s="64">
        <f ca="1"/>
        <v>43065</v>
      </c>
      <c r="I332" t="e">
        <f ca="1"/>
        <v>#N/A</v>
      </c>
    </row>
    <row r="333" spans="1:9" x14ac:dyDescent="0.3">
      <c r="A333" s="64">
        <v>43066</v>
      </c>
      <c r="B333" s="59">
        <f ca="1">INDEX(DATA!T:T,MATCH($A333,DATA!A:A,0))</f>
        <v>9525.7340956617027</v>
      </c>
      <c r="C333" s="59">
        <f ca="1">INDEX(DATA!AG:AG,MATCH($A333,DATA!$A:$A,0))</f>
        <v>16.715241245533644</v>
      </c>
      <c r="D333" s="59">
        <f ca="1">INDEX(DATA!AJ:AJ,MATCH($A333,DATA!$A:$A,0))</f>
        <v>146287341.28</v>
      </c>
      <c r="E333" s="59">
        <f ca="1">INDEX(DATA!AS:AS,MATCH($A333,DATA!$A:$A,0))</f>
        <v>61.772043311740035</v>
      </c>
      <c r="F333" s="59">
        <f ca="1">INDEX(DATA!AX:AX,MATCH($A333,DATA!$A:$A,0))</f>
        <v>-28.959935897435571</v>
      </c>
      <c r="H333" s="64">
        <f ca="1"/>
        <v>43066</v>
      </c>
      <c r="I333">
        <f ca="1"/>
        <v>-28.959935897435571</v>
      </c>
    </row>
    <row r="334" spans="1:9" x14ac:dyDescent="0.3">
      <c r="A334" s="64">
        <v>43067</v>
      </c>
      <c r="B334" s="59">
        <f ca="1">INDEX(DATA!T:T,MATCH($A334,DATA!A:A,0))</f>
        <v>9529.4372306462374</v>
      </c>
      <c r="C334" s="59">
        <f ca="1">INDEX(DATA!AG:AG,MATCH($A334,DATA!$A:$A,0))</f>
        <v>16.276434728097978</v>
      </c>
      <c r="D334" s="59">
        <f ca="1">INDEX(DATA!AJ:AJ,MATCH($A334,DATA!$A:$A,0))</f>
        <v>-202040638.56</v>
      </c>
      <c r="E334" s="59">
        <f ca="1">INDEX(DATA!AS:AS,MATCH($A334,DATA!$A:$A,0))</f>
        <v>58.488499860456109</v>
      </c>
      <c r="F334" s="59">
        <f ca="1">INDEX(DATA!AX:AX,MATCH($A334,DATA!$A:$A,0))</f>
        <v>-32.049038461536838</v>
      </c>
      <c r="H334" s="64">
        <f ca="1"/>
        <v>43067</v>
      </c>
      <c r="I334">
        <f ca="1"/>
        <v>-32.049038461536838</v>
      </c>
    </row>
    <row r="335" spans="1:9" x14ac:dyDescent="0.3">
      <c r="A335" s="64">
        <v>43068</v>
      </c>
      <c r="B335" s="59">
        <f ca="1">INDEX(DATA!T:T,MATCH($A335,DATA!A:A,0))</f>
        <v>9532.2569260070632</v>
      </c>
      <c r="C335" s="59">
        <f ca="1">INDEX(DATA!AG:AG,MATCH($A335,DATA!$A:$A,0))</f>
        <v>15.386099245761271</v>
      </c>
      <c r="D335" s="59">
        <f ca="1">INDEX(DATA!AJ:AJ,MATCH($A335,DATA!$A:$A,0))</f>
        <v>-157182629.88999999</v>
      </c>
      <c r="E335" s="59">
        <f ca="1">INDEX(DATA!AS:AS,MATCH($A335,DATA!$A:$A,0))</f>
        <v>57.483345105000879</v>
      </c>
      <c r="F335" s="59">
        <f ca="1">INDEX(DATA!AX:AX,MATCH($A335,DATA!$A:$A,0))</f>
        <v>-26.594230769231217</v>
      </c>
      <c r="H335" s="64">
        <f ca="1"/>
        <v>43068</v>
      </c>
      <c r="I335">
        <f ca="1"/>
        <v>-26.594230769231217</v>
      </c>
    </row>
    <row r="336" spans="1:9" x14ac:dyDescent="0.3">
      <c r="A336" s="64">
        <v>43069</v>
      </c>
      <c r="B336" s="59">
        <f ca="1">INDEX(DATA!T:T,MATCH($A336,DATA!A:A,0))</f>
        <v>9537.6971100801929</v>
      </c>
      <c r="C336" s="59">
        <f ca="1">INDEX(DATA!AG:AG,MATCH($A336,DATA!$A:$A,0))</f>
        <v>14.874692924410553</v>
      </c>
      <c r="D336" s="59">
        <f ca="1">INDEX(DATA!AJ:AJ,MATCH($A336,DATA!$A:$A,0))</f>
        <v>-353094626.08999997</v>
      </c>
      <c r="E336" s="59">
        <f ca="1">INDEX(DATA!AS:AS,MATCH($A336,DATA!$A:$A,0))</f>
        <v>44.956417517124009</v>
      </c>
      <c r="F336" s="59">
        <f ca="1">INDEX(DATA!AX:AX,MATCH($A336,DATA!$A:$A,0))</f>
        <v>-20.618910256407617</v>
      </c>
      <c r="H336" s="64">
        <f ca="1"/>
        <v>43069</v>
      </c>
      <c r="I336">
        <f ca="1"/>
        <v>-20.618910256407617</v>
      </c>
    </row>
    <row r="337" spans="1:9" x14ac:dyDescent="0.3">
      <c r="A337" s="64">
        <v>43070</v>
      </c>
      <c r="B337" s="59">
        <f ca="1">INDEX(DATA!T:T,MATCH($A337,DATA!A:A,0))</f>
        <v>9539.6702992041501</v>
      </c>
      <c r="C337" s="59">
        <f ca="1">INDEX(DATA!AG:AG,MATCH($A337,DATA!$A:$A,0))</f>
        <v>15.802611202114592</v>
      </c>
      <c r="D337" s="59">
        <f ca="1">INDEX(DATA!AJ:AJ,MATCH($A337,DATA!$A:$A,0))</f>
        <v>-147755650.53</v>
      </c>
      <c r="E337" s="59">
        <f ca="1">INDEX(DATA!AS:AS,MATCH($A337,DATA!$A:$A,0))</f>
        <v>38.020143698225027</v>
      </c>
      <c r="F337" s="59">
        <f ca="1">INDEX(DATA!AX:AX,MATCH($A337,DATA!$A:$A,0))</f>
        <v>-11.767948717946638</v>
      </c>
      <c r="H337" s="64">
        <f ca="1"/>
        <v>43070</v>
      </c>
      <c r="I337">
        <f ca="1"/>
        <v>-11.767948717946638</v>
      </c>
    </row>
    <row r="338" spans="1:9" x14ac:dyDescent="0.3">
      <c r="A338" s="64">
        <v>43071</v>
      </c>
      <c r="B338" s="59" t="e">
        <f ca="1">INDEX(DATA!T:T,MATCH($A338,DATA!A:A,0))</f>
        <v>#N/A</v>
      </c>
      <c r="C338" s="59" t="e">
        <f ca="1">INDEX(DATA!AG:AG,MATCH($A338,DATA!$A:$A,0))</f>
        <v>#N/A</v>
      </c>
      <c r="D338" s="59" t="e">
        <f ca="1">INDEX(DATA!AJ:AJ,MATCH($A338,DATA!$A:$A,0))</f>
        <v>#N/A</v>
      </c>
      <c r="E338" s="59" t="e">
        <f ca="1">INDEX(DATA!AS:AS,MATCH($A338,DATA!$A:$A,0))</f>
        <v>#N/A</v>
      </c>
      <c r="F338" s="59" t="e">
        <f ca="1">INDEX(DATA!AX:AX,MATCH($A338,DATA!$A:$A,0))</f>
        <v>#N/A</v>
      </c>
      <c r="H338" s="64">
        <f ca="1"/>
        <v>43071</v>
      </c>
      <c r="I338" t="e">
        <f ca="1"/>
        <v>#N/A</v>
      </c>
    </row>
    <row r="339" spans="1:9" x14ac:dyDescent="0.3">
      <c r="A339" s="64">
        <v>43072</v>
      </c>
      <c r="B339" s="59" t="e">
        <f ca="1">INDEX(DATA!T:T,MATCH($A339,DATA!A:A,0))</f>
        <v>#N/A</v>
      </c>
      <c r="C339" s="59" t="e">
        <f ca="1">INDEX(DATA!AG:AG,MATCH($A339,DATA!$A:$A,0))</f>
        <v>#N/A</v>
      </c>
      <c r="D339" s="59" t="e">
        <f ca="1">INDEX(DATA!AJ:AJ,MATCH($A339,DATA!$A:$A,0))</f>
        <v>#N/A</v>
      </c>
      <c r="E339" s="59" t="e">
        <f ca="1">INDEX(DATA!AS:AS,MATCH($A339,DATA!$A:$A,0))</f>
        <v>#N/A</v>
      </c>
      <c r="F339" s="59" t="e">
        <f ca="1">INDEX(DATA!AX:AX,MATCH($A339,DATA!$A:$A,0))</f>
        <v>#N/A</v>
      </c>
      <c r="H339" s="64">
        <f ca="1"/>
        <v>43072</v>
      </c>
      <c r="I339" t="e">
        <f ca="1"/>
        <v>#N/A</v>
      </c>
    </row>
    <row r="340" spans="1:9" x14ac:dyDescent="0.3">
      <c r="A340" s="64">
        <v>43073</v>
      </c>
      <c r="B340" s="59">
        <f ca="1">INDEX(DATA!T:T,MATCH($A340,DATA!A:A,0))</f>
        <v>9541.595219057861</v>
      </c>
      <c r="C340" s="59">
        <f ca="1">INDEX(DATA!AG:AG,MATCH($A340,DATA!$A:$A,0))</f>
        <v>15.139630865058576</v>
      </c>
      <c r="D340" s="59">
        <f ca="1">INDEX(DATA!AJ:AJ,MATCH($A340,DATA!$A:$A,0))</f>
        <v>153250295.88999999</v>
      </c>
      <c r="E340" s="59">
        <f ca="1">INDEX(DATA!AS:AS,MATCH($A340,DATA!$A:$A,0))</f>
        <v>38.599643171781807</v>
      </c>
      <c r="F340" s="59">
        <f ca="1">INDEX(DATA!AX:AX,MATCH($A340,DATA!$A:$A,0))</f>
        <v>-11.506410256408344</v>
      </c>
      <c r="H340" s="64">
        <f ca="1"/>
        <v>43073</v>
      </c>
      <c r="I340">
        <f ca="1"/>
        <v>-11.506410256408344</v>
      </c>
    </row>
    <row r="341" spans="1:9" x14ac:dyDescent="0.3">
      <c r="A341" s="64">
        <v>43074</v>
      </c>
      <c r="B341" s="59">
        <f ca="1">INDEX(DATA!T:T,MATCH($A341,DATA!A:A,0))</f>
        <v>9543.5191897981604</v>
      </c>
      <c r="C341" s="59">
        <f ca="1">INDEX(DATA!AG:AG,MATCH($A341,DATA!$A:$A,0))</f>
        <v>12.75615153410622</v>
      </c>
      <c r="D341" s="59">
        <f ca="1">INDEX(DATA!AJ:AJ,MATCH($A341,DATA!$A:$A,0))</f>
        <v>-160242758.47</v>
      </c>
      <c r="E341" s="59">
        <f ca="1">INDEX(DATA!AS:AS,MATCH($A341,DATA!$A:$A,0))</f>
        <v>37.988911207983087</v>
      </c>
      <c r="F341" s="59">
        <f ca="1">INDEX(DATA!AX:AX,MATCH($A341,DATA!$A:$A,0))</f>
        <v>-15.847115384613062</v>
      </c>
      <c r="H341" s="64">
        <f ca="1"/>
        <v>43074</v>
      </c>
      <c r="I341">
        <f ca="1"/>
        <v>-15.847115384613062</v>
      </c>
    </row>
    <row r="342" spans="1:9" x14ac:dyDescent="0.3">
      <c r="A342" s="64">
        <v>43075</v>
      </c>
      <c r="B342" s="59">
        <f ca="1">INDEX(DATA!T:T,MATCH($A342,DATA!A:A,0))</f>
        <v>9545.3764145817113</v>
      </c>
      <c r="C342" s="59">
        <f ca="1">INDEX(DATA!AG:AG,MATCH($A342,DATA!$A:$A,0))</f>
        <v>12.450449675568001</v>
      </c>
      <c r="D342" s="59">
        <f ca="1">INDEX(DATA!AJ:AJ,MATCH($A342,DATA!$A:$A,0))</f>
        <v>-171197808.87</v>
      </c>
      <c r="E342" s="59">
        <f ca="1">INDEX(DATA!AS:AS,MATCH($A342,DATA!$A:$A,0))</f>
        <v>33.529598331978207</v>
      </c>
      <c r="F342" s="59">
        <f ca="1">INDEX(DATA!AX:AX,MATCH($A342,DATA!$A:$A,0))</f>
        <v>-25.867948717945183</v>
      </c>
      <c r="H342" s="64">
        <f ca="1"/>
        <v>43075</v>
      </c>
      <c r="I342">
        <f ca="1"/>
        <v>-25.867948717945183</v>
      </c>
    </row>
    <row r="343" spans="1:9" x14ac:dyDescent="0.3">
      <c r="A343" s="64">
        <v>43076</v>
      </c>
      <c r="B343" s="59">
        <f ca="1">INDEX(DATA!T:T,MATCH($A343,DATA!A:A,0))</f>
        <v>9547.4958903023471</v>
      </c>
      <c r="C343" s="59">
        <f ca="1">INDEX(DATA!AG:AG,MATCH($A343,DATA!$A:$A,0))</f>
        <v>14.069986761622193</v>
      </c>
      <c r="D343" s="59">
        <f ca="1">INDEX(DATA!AJ:AJ,MATCH($A343,DATA!$A:$A,0))</f>
        <v>171349127.69</v>
      </c>
      <c r="E343" s="59">
        <f ca="1">INDEX(DATA!AS:AS,MATCH($A343,DATA!$A:$A,0))</f>
        <v>45.020976525126372</v>
      </c>
      <c r="F343" s="59">
        <f ca="1">INDEX(DATA!AX:AX,MATCH($A343,DATA!$A:$A,0))</f>
        <v>-28.687179487176763</v>
      </c>
      <c r="H343" s="64">
        <f ca="1"/>
        <v>43076</v>
      </c>
      <c r="I343">
        <f ca="1"/>
        <v>-28.687179487176763</v>
      </c>
    </row>
    <row r="344" spans="1:9" x14ac:dyDescent="0.3">
      <c r="A344" s="64">
        <v>43077</v>
      </c>
      <c r="B344" s="59">
        <f ca="1">INDEX(DATA!T:T,MATCH($A344,DATA!A:A,0))</f>
        <v>9550.4856007567214</v>
      </c>
      <c r="C344" s="59">
        <f ca="1">INDEX(DATA!AG:AG,MATCH($A344,DATA!$A:$A,0))</f>
        <v>14.399107085115904</v>
      </c>
      <c r="D344" s="59">
        <f ca="1">INDEX(DATA!AJ:AJ,MATCH($A344,DATA!$A:$A,0))</f>
        <v>206244115.72</v>
      </c>
      <c r="E344" s="59">
        <f ca="1">INDEX(DATA!AS:AS,MATCH($A344,DATA!$A:$A,0))</f>
        <v>52.203109912708271</v>
      </c>
      <c r="F344" s="59">
        <f ca="1">INDEX(DATA!AX:AX,MATCH($A344,DATA!$A:$A,0))</f>
        <v>-28.991987179486387</v>
      </c>
      <c r="H344" s="64">
        <f ca="1"/>
        <v>43077</v>
      </c>
      <c r="I344">
        <f ca="1"/>
        <v>-28.991987179486387</v>
      </c>
    </row>
    <row r="345" spans="1:9" x14ac:dyDescent="0.3">
      <c r="A345" s="64">
        <v>43078</v>
      </c>
      <c r="B345" s="59" t="e">
        <f ca="1">INDEX(DATA!T:T,MATCH($A345,DATA!A:A,0))</f>
        <v>#N/A</v>
      </c>
      <c r="C345" s="59" t="e">
        <f ca="1">INDEX(DATA!AG:AG,MATCH($A345,DATA!$A:$A,0))</f>
        <v>#N/A</v>
      </c>
      <c r="D345" s="59" t="e">
        <f ca="1">INDEX(DATA!AJ:AJ,MATCH($A345,DATA!$A:$A,0))</f>
        <v>#N/A</v>
      </c>
      <c r="E345" s="59" t="e">
        <f ca="1">INDEX(DATA!AS:AS,MATCH($A345,DATA!$A:$A,0))</f>
        <v>#N/A</v>
      </c>
      <c r="F345" s="59" t="e">
        <f ca="1">INDEX(DATA!AX:AX,MATCH($A345,DATA!$A:$A,0))</f>
        <v>#N/A</v>
      </c>
      <c r="H345" s="64">
        <f ca="1"/>
        <v>43078</v>
      </c>
      <c r="I345" t="e">
        <f ca="1"/>
        <v>#N/A</v>
      </c>
    </row>
    <row r="346" spans="1:9" x14ac:dyDescent="0.3">
      <c r="A346" s="64">
        <v>43079</v>
      </c>
      <c r="B346" s="59" t="e">
        <f ca="1">INDEX(DATA!T:T,MATCH($A346,DATA!A:A,0))</f>
        <v>#N/A</v>
      </c>
      <c r="C346" s="59" t="e">
        <f ca="1">INDEX(DATA!AG:AG,MATCH($A346,DATA!$A:$A,0))</f>
        <v>#N/A</v>
      </c>
      <c r="D346" s="59" t="e">
        <f ca="1">INDEX(DATA!AJ:AJ,MATCH($A346,DATA!$A:$A,0))</f>
        <v>#N/A</v>
      </c>
      <c r="E346" s="59" t="e">
        <f ca="1">INDEX(DATA!AS:AS,MATCH($A346,DATA!$A:$A,0))</f>
        <v>#N/A</v>
      </c>
      <c r="F346" s="59" t="e">
        <f ca="1">INDEX(DATA!AX:AX,MATCH($A346,DATA!$A:$A,0))</f>
        <v>#N/A</v>
      </c>
      <c r="H346" s="64">
        <f ca="1"/>
        <v>43079</v>
      </c>
      <c r="I346" t="e">
        <f ca="1"/>
        <v>#N/A</v>
      </c>
    </row>
    <row r="347" spans="1:9" x14ac:dyDescent="0.3">
      <c r="A347" s="64">
        <v>43080</v>
      </c>
      <c r="B347" s="59">
        <f ca="1">INDEX(DATA!T:T,MATCH($A347,DATA!A:A,0))</f>
        <v>9552.8853787335611</v>
      </c>
      <c r="C347" s="59">
        <f ca="1">INDEX(DATA!AG:AG,MATCH($A347,DATA!$A:$A,0))</f>
        <v>14.136240584724822</v>
      </c>
      <c r="D347" s="59">
        <f ca="1">INDEX(DATA!AJ:AJ,MATCH($A347,DATA!$A:$A,0))</f>
        <v>152045144.49000001</v>
      </c>
      <c r="E347" s="59">
        <f ca="1">INDEX(DATA!AS:AS,MATCH($A347,DATA!$A:$A,0))</f>
        <v>55.762930498706687</v>
      </c>
      <c r="F347" s="59">
        <f ca="1">INDEX(DATA!AX:AX,MATCH($A347,DATA!$A:$A,0))</f>
        <v>-26.190705128205082</v>
      </c>
      <c r="H347" s="64">
        <f ca="1"/>
        <v>43080</v>
      </c>
      <c r="I347">
        <f ca="1"/>
        <v>-26.190705128205082</v>
      </c>
    </row>
    <row r="348" spans="1:9" x14ac:dyDescent="0.3">
      <c r="A348" s="64">
        <v>43081</v>
      </c>
      <c r="B348" s="59">
        <f ca="1">INDEX(DATA!T:T,MATCH($A348,DATA!A:A,0))</f>
        <v>9555.5450975276617</v>
      </c>
      <c r="C348" s="59">
        <f ca="1">INDEX(DATA!AG:AG,MATCH($A348,DATA!$A:$A,0))</f>
        <v>14.612209038504092</v>
      </c>
      <c r="D348" s="59">
        <f ca="1">INDEX(DATA!AJ:AJ,MATCH($A348,DATA!$A:$A,0))</f>
        <v>-180536816.61000001</v>
      </c>
      <c r="E348" s="59">
        <f ca="1">INDEX(DATA!AS:AS,MATCH($A348,DATA!$A:$A,0))</f>
        <v>49.951435686032305</v>
      </c>
      <c r="F348" s="59">
        <f ca="1">INDEX(DATA!AX:AX,MATCH($A348,DATA!$A:$A,0))</f>
        <v>-30.512820512820326</v>
      </c>
      <c r="H348" s="64">
        <f ca="1"/>
        <v>43081</v>
      </c>
      <c r="I348">
        <f ca="1"/>
        <v>-30.512820512820326</v>
      </c>
    </row>
    <row r="349" spans="1:9" x14ac:dyDescent="0.3">
      <c r="A349" s="64">
        <v>43082</v>
      </c>
      <c r="B349" s="59">
        <f ca="1">INDEX(DATA!T:T,MATCH($A349,DATA!A:A,0))</f>
        <v>9558.1056556720596</v>
      </c>
      <c r="C349" s="59">
        <f ca="1">INDEX(DATA!AG:AG,MATCH($A349,DATA!$A:$A,0))</f>
        <v>15.8093739861171</v>
      </c>
      <c r="D349" s="59">
        <f ca="1">INDEX(DATA!AJ:AJ,MATCH($A349,DATA!$A:$A,0))</f>
        <v>-187181792.22999999</v>
      </c>
      <c r="E349" s="59">
        <f ca="1">INDEX(DATA!AS:AS,MATCH($A349,DATA!$A:$A,0))</f>
        <v>46.923699474848448</v>
      </c>
      <c r="F349" s="59">
        <f ca="1">INDEX(DATA!AX:AX,MATCH($A349,DATA!$A:$A,0))</f>
        <v>-41.683333333334303</v>
      </c>
      <c r="H349" s="64">
        <f ca="1"/>
        <v>43082</v>
      </c>
      <c r="I349">
        <f ca="1"/>
        <v>-41.683333333334303</v>
      </c>
    </row>
    <row r="350" spans="1:9" x14ac:dyDescent="0.3">
      <c r="A350" s="64">
        <v>43083</v>
      </c>
      <c r="B350" s="59">
        <f ca="1">INDEX(DATA!T:T,MATCH($A350,DATA!A:A,0))</f>
        <v>9560.2778559537492</v>
      </c>
      <c r="C350" s="59">
        <f ca="1">INDEX(DATA!AG:AG,MATCH($A350,DATA!$A:$A,0))</f>
        <v>17.618409201199963</v>
      </c>
      <c r="D350" s="59">
        <f ca="1">INDEX(DATA!AJ:AJ,MATCH($A350,DATA!$A:$A,0))</f>
        <v>159114237.53999999</v>
      </c>
      <c r="E350" s="59">
        <f ca="1">INDEX(DATA!AS:AS,MATCH($A350,DATA!$A:$A,0))</f>
        <v>50.937170093131563</v>
      </c>
      <c r="F350" s="59">
        <f ca="1">INDEX(DATA!AX:AX,MATCH($A350,DATA!$A:$A,0))</f>
        <v>-49.565705128205082</v>
      </c>
      <c r="H350" s="64">
        <f ca="1"/>
        <v>43083</v>
      </c>
      <c r="I350">
        <f ca="1"/>
        <v>-49.565705128205082</v>
      </c>
    </row>
    <row r="351" spans="1:9" x14ac:dyDescent="0.3">
      <c r="A351" s="64">
        <v>43084</v>
      </c>
      <c r="B351" s="59">
        <f ca="1">INDEX(DATA!T:T,MATCH($A351,DATA!A:A,0))</f>
        <v>9564.4747867636434</v>
      </c>
      <c r="C351" s="59">
        <f ca="1">INDEX(DATA!AG:AG,MATCH($A351,DATA!$A:$A,0))</f>
        <v>18.703625086432453</v>
      </c>
      <c r="D351" s="59">
        <f ca="1">INDEX(DATA!AJ:AJ,MATCH($A351,DATA!$A:$A,0))</f>
        <v>262985254.62</v>
      </c>
      <c r="E351" s="59">
        <f ca="1">INDEX(DATA!AS:AS,MATCH($A351,DATA!$A:$A,0))</f>
        <v>55.867708847517449</v>
      </c>
      <c r="F351" s="59">
        <f ca="1">INDEX(DATA!AX:AX,MATCH($A351,DATA!$A:$A,0))</f>
        <v>-52.837820512822873</v>
      </c>
      <c r="H351" s="64">
        <f ca="1"/>
        <v>43084</v>
      </c>
      <c r="I351">
        <f ca="1"/>
        <v>-52.837820512822873</v>
      </c>
    </row>
    <row r="352" spans="1:9" x14ac:dyDescent="0.3">
      <c r="A352" s="64">
        <v>43085</v>
      </c>
      <c r="B352" s="59" t="e">
        <f ca="1">INDEX(DATA!T:T,MATCH($A352,DATA!A:A,0))</f>
        <v>#N/A</v>
      </c>
      <c r="C352" s="59" t="e">
        <f ca="1">INDEX(DATA!AG:AG,MATCH($A352,DATA!$A:$A,0))</f>
        <v>#N/A</v>
      </c>
      <c r="D352" s="59" t="e">
        <f ca="1">INDEX(DATA!AJ:AJ,MATCH($A352,DATA!$A:$A,0))</f>
        <v>#N/A</v>
      </c>
      <c r="E352" s="59" t="e">
        <f ca="1">INDEX(DATA!AS:AS,MATCH($A352,DATA!$A:$A,0))</f>
        <v>#N/A</v>
      </c>
      <c r="F352" s="59" t="e">
        <f ca="1">INDEX(DATA!AX:AX,MATCH($A352,DATA!$A:$A,0))</f>
        <v>#N/A</v>
      </c>
      <c r="H352" s="64">
        <f ca="1"/>
        <v>43085</v>
      </c>
      <c r="I352" t="e">
        <f ca="1"/>
        <v>#N/A</v>
      </c>
    </row>
    <row r="353" spans="1:9" x14ac:dyDescent="0.3">
      <c r="A353" s="64">
        <v>43086</v>
      </c>
      <c r="B353" s="59" t="e">
        <f ca="1">INDEX(DATA!T:T,MATCH($A353,DATA!A:A,0))</f>
        <v>#N/A</v>
      </c>
      <c r="C353" s="59" t="e">
        <f ca="1">INDEX(DATA!AG:AG,MATCH($A353,DATA!$A:$A,0))</f>
        <v>#N/A</v>
      </c>
      <c r="D353" s="59" t="e">
        <f ca="1">INDEX(DATA!AJ:AJ,MATCH($A353,DATA!$A:$A,0))</f>
        <v>#N/A</v>
      </c>
      <c r="E353" s="59" t="e">
        <f ca="1">INDEX(DATA!AS:AS,MATCH($A353,DATA!$A:$A,0))</f>
        <v>#N/A</v>
      </c>
      <c r="F353" s="59" t="e">
        <f ca="1">INDEX(DATA!AX:AX,MATCH($A353,DATA!$A:$A,0))</f>
        <v>#N/A</v>
      </c>
      <c r="H353" s="64">
        <f ca="1"/>
        <v>43086</v>
      </c>
      <c r="I353" t="e">
        <f ca="1"/>
        <v>#N/A</v>
      </c>
    </row>
    <row r="354" spans="1:9" x14ac:dyDescent="0.3">
      <c r="A354" s="64">
        <v>43087</v>
      </c>
      <c r="B354" s="59">
        <f ca="1">INDEX(DATA!T:T,MATCH($A354,DATA!A:A,0))</f>
        <v>9568.0354698706778</v>
      </c>
      <c r="C354" s="59">
        <f ca="1">INDEX(DATA!AG:AG,MATCH($A354,DATA!$A:$A,0))</f>
        <v>20.713189884866008</v>
      </c>
      <c r="D354" s="59">
        <f ca="1">INDEX(DATA!AJ:AJ,MATCH($A354,DATA!$A:$A,0))</f>
        <v>237517268.13999999</v>
      </c>
      <c r="E354" s="59">
        <f ca="1">INDEX(DATA!AS:AS,MATCH($A354,DATA!$A:$A,0))</f>
        <v>58.909128038277558</v>
      </c>
      <c r="F354" s="59">
        <f ca="1">INDEX(DATA!AX:AX,MATCH($A354,DATA!$A:$A,0))</f>
        <v>-41.898076923076587</v>
      </c>
      <c r="H354" s="64">
        <f ca="1"/>
        <v>43087</v>
      </c>
      <c r="I354">
        <f ca="1"/>
        <v>-41.898076923076587</v>
      </c>
    </row>
    <row r="355" spans="1:9" x14ac:dyDescent="0.3">
      <c r="A355" s="64">
        <v>43088</v>
      </c>
      <c r="B355" s="59">
        <f ca="1">INDEX(DATA!T:T,MATCH($A355,DATA!A:A,0))</f>
        <v>9571.138352366972</v>
      </c>
      <c r="C355" s="59">
        <f ca="1">INDEX(DATA!AG:AG,MATCH($A355,DATA!$A:$A,0))</f>
        <v>22.263210871923633</v>
      </c>
      <c r="D355" s="59">
        <f ca="1">INDEX(DATA!AJ:AJ,MATCH($A355,DATA!$A:$A,0))</f>
        <v>174351281.44</v>
      </c>
      <c r="E355" s="59">
        <f ca="1">INDEX(DATA!AS:AS,MATCH($A355,DATA!$A:$A,0))</f>
        <v>62.629646123742319</v>
      </c>
      <c r="F355" s="59">
        <f ca="1">INDEX(DATA!AX:AX,MATCH($A355,DATA!$A:$A,0))</f>
        <v>-22.611538461538657</v>
      </c>
      <c r="H355" s="64">
        <f ca="1"/>
        <v>43088</v>
      </c>
      <c r="I355">
        <f ca="1"/>
        <v>-22.611538461538657</v>
      </c>
    </row>
    <row r="356" spans="1:9" x14ac:dyDescent="0.3">
      <c r="A356" s="64">
        <v>43089</v>
      </c>
      <c r="B356" s="59">
        <f ca="1">INDEX(DATA!T:T,MATCH($A356,DATA!A:A,0))</f>
        <v>9574.371337388875</v>
      </c>
      <c r="C356" s="59">
        <f ca="1">INDEX(DATA!AG:AG,MATCH($A356,DATA!$A:$A,0))</f>
        <v>22.909724139945801</v>
      </c>
      <c r="D356" s="59">
        <f ca="1">INDEX(DATA!AJ:AJ,MATCH($A356,DATA!$A:$A,0))</f>
        <v>-180586673.94999999</v>
      </c>
      <c r="E356" s="59">
        <f ca="1">INDEX(DATA!AS:AS,MATCH($A356,DATA!$A:$A,0))</f>
        <v>61.108970404585925</v>
      </c>
      <c r="F356" s="59">
        <f ca="1">INDEX(DATA!AX:AX,MATCH($A356,DATA!$A:$A,0))</f>
        <v>-6.1483974358998239</v>
      </c>
      <c r="H356" s="64">
        <f ca="1"/>
        <v>43089</v>
      </c>
      <c r="I356">
        <f ca="1"/>
        <v>-6.1483974358998239</v>
      </c>
    </row>
    <row r="357" spans="1:9" x14ac:dyDescent="0.3">
      <c r="A357" s="64">
        <v>43090</v>
      </c>
      <c r="B357" s="59">
        <f ca="1">INDEX(DATA!T:T,MATCH($A357,DATA!A:A,0))</f>
        <v>9577.120179954476</v>
      </c>
      <c r="C357" s="59">
        <f ca="1">INDEX(DATA!AG:AG,MATCH($A357,DATA!$A:$A,0))</f>
        <v>22.312571716290051</v>
      </c>
      <c r="D357" s="59">
        <f ca="1">INDEX(DATA!AJ:AJ,MATCH($A357,DATA!$A:$A,0))</f>
        <v>-156636623.69999999</v>
      </c>
      <c r="E357" s="59">
        <f ca="1">INDEX(DATA!AS:AS,MATCH($A357,DATA!$A:$A,0))</f>
        <v>60.782733886628016</v>
      </c>
      <c r="F357" s="59">
        <f ca="1">INDEX(DATA!AX:AX,MATCH($A357,DATA!$A:$A,0))</f>
        <v>8.2948717948693229</v>
      </c>
      <c r="H357" s="64">
        <f ca="1"/>
        <v>43090</v>
      </c>
      <c r="I357">
        <f ca="1"/>
        <v>8.2948717948693229</v>
      </c>
    </row>
    <row r="358" spans="1:9" x14ac:dyDescent="0.3">
      <c r="A358" s="64">
        <v>43091</v>
      </c>
      <c r="B358" s="59">
        <f ca="1">INDEX(DATA!T:T,MATCH($A358,DATA!A:A,0))</f>
        <v>9579.7133395642268</v>
      </c>
      <c r="C358" s="59">
        <f ca="1">INDEX(DATA!AG:AG,MATCH($A358,DATA!$A:$A,0))</f>
        <v>21.619396458060056</v>
      </c>
      <c r="D358" s="59">
        <f ca="1">INDEX(DATA!AJ:AJ,MATCH($A358,DATA!$A:$A,0))</f>
        <v>143129413.94</v>
      </c>
      <c r="E358" s="59">
        <f ca="1">INDEX(DATA!AS:AS,MATCH($A358,DATA!$A:$A,0))</f>
        <v>63.609840926822926</v>
      </c>
      <c r="F358" s="59">
        <f ca="1">INDEX(DATA!AX:AX,MATCH($A358,DATA!$A:$A,0))</f>
        <v>35.001282051280214</v>
      </c>
      <c r="H358" s="64">
        <f ca="1"/>
        <v>43091</v>
      </c>
      <c r="I358">
        <f ca="1"/>
        <v>35.001282051280214</v>
      </c>
    </row>
    <row r="359" spans="1:9" x14ac:dyDescent="0.3">
      <c r="A359" s="64">
        <v>43092</v>
      </c>
      <c r="B359" s="59" t="e">
        <f ca="1">INDEX(DATA!T:T,MATCH($A359,DATA!A:A,0))</f>
        <v>#N/A</v>
      </c>
      <c r="C359" s="59" t="e">
        <f ca="1">INDEX(DATA!AG:AG,MATCH($A359,DATA!$A:$A,0))</f>
        <v>#N/A</v>
      </c>
      <c r="D359" s="59" t="e">
        <f ca="1">INDEX(DATA!AJ:AJ,MATCH($A359,DATA!$A:$A,0))</f>
        <v>#N/A</v>
      </c>
      <c r="E359" s="59" t="e">
        <f ca="1">INDEX(DATA!AS:AS,MATCH($A359,DATA!$A:$A,0))</f>
        <v>#N/A</v>
      </c>
      <c r="F359" s="59" t="e">
        <f ca="1">INDEX(DATA!AX:AX,MATCH($A359,DATA!$A:$A,0))</f>
        <v>#N/A</v>
      </c>
      <c r="H359" s="64">
        <f ca="1"/>
        <v>43092</v>
      </c>
      <c r="I359" t="e">
        <f ca="1"/>
        <v>#N/A</v>
      </c>
    </row>
    <row r="360" spans="1:9" x14ac:dyDescent="0.3">
      <c r="A360" s="64">
        <v>43093</v>
      </c>
      <c r="B360" s="59" t="e">
        <f ca="1">INDEX(DATA!T:T,MATCH($A360,DATA!A:A,0))</f>
        <v>#N/A</v>
      </c>
      <c r="C360" s="59" t="e">
        <f ca="1">INDEX(DATA!AG:AG,MATCH($A360,DATA!$A:$A,0))</f>
        <v>#N/A</v>
      </c>
      <c r="D360" s="59" t="e">
        <f ca="1">INDEX(DATA!AJ:AJ,MATCH($A360,DATA!$A:$A,0))</f>
        <v>#N/A</v>
      </c>
      <c r="E360" s="59" t="e">
        <f ca="1">INDEX(DATA!AS:AS,MATCH($A360,DATA!$A:$A,0))</f>
        <v>#N/A</v>
      </c>
      <c r="F360" s="59" t="e">
        <f ca="1">INDEX(DATA!AX:AX,MATCH($A360,DATA!$A:$A,0))</f>
        <v>#N/A</v>
      </c>
      <c r="H360" s="64">
        <f ca="1"/>
        <v>43093</v>
      </c>
      <c r="I360" t="e">
        <f ca="1"/>
        <v>#N/A</v>
      </c>
    </row>
    <row r="361" spans="1:9" x14ac:dyDescent="0.3">
      <c r="A361" s="64">
        <v>43094</v>
      </c>
      <c r="B361" s="59" t="e">
        <f ca="1">INDEX(DATA!T:T,MATCH($A361,DATA!A:A,0))</f>
        <v>#N/A</v>
      </c>
      <c r="C361" s="59" t="e">
        <f ca="1">INDEX(DATA!AG:AG,MATCH($A361,DATA!$A:$A,0))</f>
        <v>#N/A</v>
      </c>
      <c r="D361" s="59" t="e">
        <f ca="1">INDEX(DATA!AJ:AJ,MATCH($A361,DATA!$A:$A,0))</f>
        <v>#N/A</v>
      </c>
      <c r="E361" s="59" t="e">
        <f ca="1">INDEX(DATA!AS:AS,MATCH($A361,DATA!$A:$A,0))</f>
        <v>#N/A</v>
      </c>
      <c r="F361" s="59" t="e">
        <f ca="1">INDEX(DATA!AX:AX,MATCH($A361,DATA!$A:$A,0))</f>
        <v>#N/A</v>
      </c>
      <c r="H361" s="64">
        <f ca="1"/>
        <v>43094</v>
      </c>
      <c r="I361" t="e">
        <f ca="1"/>
        <v>#N/A</v>
      </c>
    </row>
    <row r="362" spans="1:9" x14ac:dyDescent="0.3">
      <c r="A362" s="64">
        <v>43095</v>
      </c>
      <c r="B362" s="59">
        <f ca="1">INDEX(DATA!T:T,MATCH($A362,DATA!A:A,0))</f>
        <v>9582.7225704275352</v>
      </c>
      <c r="C362" s="59">
        <f ca="1">INDEX(DATA!AG:AG,MATCH($A362,DATA!$A:$A,0))</f>
        <v>21.116124802629862</v>
      </c>
      <c r="D362" s="59">
        <f ca="1">INDEX(DATA!AJ:AJ,MATCH($A362,DATA!$A:$A,0))</f>
        <v>160427445.88999999</v>
      </c>
      <c r="E362" s="59">
        <f ca="1">INDEX(DATA!AS:AS,MATCH($A362,DATA!$A:$A,0))</f>
        <v>65.562946502731677</v>
      </c>
      <c r="F362" s="59">
        <f ca="1">INDEX(DATA!AX:AX,MATCH($A362,DATA!$A:$A,0))</f>
        <v>55.866666666664969</v>
      </c>
      <c r="H362" s="64">
        <f ca="1"/>
        <v>43095</v>
      </c>
      <c r="I362">
        <f ca="1"/>
        <v>55.866666666664969</v>
      </c>
    </row>
    <row r="363" spans="1:9" x14ac:dyDescent="0.3">
      <c r="A363" s="64">
        <v>43096</v>
      </c>
      <c r="B363" s="59">
        <f ca="1">INDEX(DATA!T:T,MATCH($A363,DATA!A:A,0))</f>
        <v>9585.8482235586398</v>
      </c>
      <c r="C363" s="59">
        <f ca="1">INDEX(DATA!AG:AG,MATCH($A363,DATA!$A:$A,0))</f>
        <v>19.638025065114089</v>
      </c>
      <c r="D363" s="59">
        <f ca="1">INDEX(DATA!AJ:AJ,MATCH($A363,DATA!$A:$A,0))</f>
        <v>-170296525.56</v>
      </c>
      <c r="E363" s="59">
        <f ca="1">INDEX(DATA!AS:AS,MATCH($A363,DATA!$A:$A,0))</f>
        <v>61.783191328397379</v>
      </c>
      <c r="F363" s="59">
        <f ca="1">INDEX(DATA!AX:AX,MATCH($A363,DATA!$A:$A,0))</f>
        <v>67.240384615382936</v>
      </c>
      <c r="H363" s="64">
        <f ca="1"/>
        <v>43096</v>
      </c>
      <c r="I363">
        <f ca="1"/>
        <v>67.240384615382936</v>
      </c>
    </row>
    <row r="364" spans="1:9" x14ac:dyDescent="0.3">
      <c r="A364" s="64">
        <v>43097</v>
      </c>
      <c r="B364" s="59">
        <f ca="1">INDEX(DATA!T:T,MATCH($A364,DATA!A:A,0))</f>
        <v>9590.8915713318092</v>
      </c>
      <c r="C364" s="59">
        <f ca="1">INDEX(DATA!AG:AG,MATCH($A364,DATA!$A:$A,0))</f>
        <v>17.694355415253842</v>
      </c>
      <c r="D364" s="59">
        <f ca="1">INDEX(DATA!AJ:AJ,MATCH($A364,DATA!$A:$A,0))</f>
        <v>-281299520.05000001</v>
      </c>
      <c r="E364" s="59">
        <f ca="1">INDEX(DATA!AS:AS,MATCH($A364,DATA!$A:$A,0))</f>
        <v>60.596834477338241</v>
      </c>
      <c r="F364" s="59">
        <f ca="1">INDEX(DATA!AX:AX,MATCH($A364,DATA!$A:$A,0))</f>
        <v>74.403525641020678</v>
      </c>
      <c r="H364" s="64">
        <f ca="1"/>
        <v>43097</v>
      </c>
      <c r="I364">
        <f ca="1"/>
        <v>74.403525641020678</v>
      </c>
    </row>
    <row r="365" spans="1:9" x14ac:dyDescent="0.3">
      <c r="A365" s="64">
        <v>43098</v>
      </c>
      <c r="B365" s="59">
        <f ca="1">INDEX(DATA!T:T,MATCH($A365,DATA!A:A,0))</f>
        <v>9593.7650856033833</v>
      </c>
      <c r="C365" s="59">
        <f ca="1">INDEX(DATA!AG:AG,MATCH($A365,DATA!$A:$A,0))</f>
        <v>18.099942879825537</v>
      </c>
      <c r="D365" s="59">
        <f ca="1">INDEX(DATA!AJ:AJ,MATCH($A365,DATA!$A:$A,0))</f>
        <v>156746486.69</v>
      </c>
      <c r="E365" s="59">
        <f ca="1">INDEX(DATA!AS:AS,MATCH($A365,DATA!$A:$A,0))</f>
        <v>63.682680619504744</v>
      </c>
      <c r="F365" s="59">
        <f ca="1">INDEX(DATA!AX:AX,MATCH($A365,DATA!$A:$A,0))</f>
        <v>91.369871794870051</v>
      </c>
      <c r="H365" s="64">
        <f ca="1"/>
        <v>43098</v>
      </c>
      <c r="I365">
        <f ca="1"/>
        <v>91.369871794870051</v>
      </c>
    </row>
    <row r="366" spans="1:9" x14ac:dyDescent="0.3">
      <c r="A366" s="64">
        <v>43099</v>
      </c>
      <c r="B366" s="59" t="e">
        <f ca="1">INDEX(DATA!T:T,MATCH($A366,DATA!A:A,0))</f>
        <v>#N/A</v>
      </c>
      <c r="C366" s="59" t="e">
        <f ca="1">INDEX(DATA!AG:AG,MATCH($A366,DATA!$A:$A,0))</f>
        <v>#N/A</v>
      </c>
      <c r="D366" s="59" t="e">
        <f ca="1">INDEX(DATA!AJ:AJ,MATCH($A366,DATA!$A:$A,0))</f>
        <v>#N/A</v>
      </c>
      <c r="E366" s="59" t="e">
        <f ca="1">INDEX(DATA!AS:AS,MATCH($A366,DATA!$A:$A,0))</f>
        <v>#N/A</v>
      </c>
      <c r="F366" s="59" t="e">
        <f ca="1">INDEX(DATA!AX:AX,MATCH($A366,DATA!$A:$A,0))</f>
        <v>#N/A</v>
      </c>
      <c r="H366" s="64">
        <f ca="1"/>
        <v>43099</v>
      </c>
      <c r="I366" t="e">
        <f ca="1"/>
        <v>#N/A</v>
      </c>
    </row>
    <row r="367" spans="1:9" x14ac:dyDescent="0.3">
      <c r="A367" s="64">
        <v>43100</v>
      </c>
      <c r="B367" s="59" t="e">
        <f ca="1">INDEX(DATA!T:T,MATCH($A367,DATA!A:A,0))</f>
        <v>#N/A</v>
      </c>
      <c r="C367" s="59" t="e">
        <f ca="1">INDEX(DATA!AG:AG,MATCH($A367,DATA!$A:$A,0))</f>
        <v>#N/A</v>
      </c>
      <c r="D367" s="59" t="e">
        <f ca="1">INDEX(DATA!AJ:AJ,MATCH($A367,DATA!$A:$A,0))</f>
        <v>#N/A</v>
      </c>
      <c r="E367" s="59" t="e">
        <f ca="1">INDEX(DATA!AS:AS,MATCH($A367,DATA!$A:$A,0))</f>
        <v>#N/A</v>
      </c>
      <c r="F367" s="59" t="e">
        <f ca="1">INDEX(DATA!AX:AX,MATCH($A367,DATA!$A:$A,0))</f>
        <v>#N/A</v>
      </c>
      <c r="H367" s="64">
        <f ca="1"/>
        <v>43100</v>
      </c>
      <c r="I367" t="e">
        <f ca="1"/>
        <v>#N/A</v>
      </c>
    </row>
    <row r="368" spans="1:9" x14ac:dyDescent="0.3">
      <c r="A368" s="64">
        <v>43101</v>
      </c>
      <c r="B368" s="59">
        <f ca="1">INDEX(DATA!T:T,MATCH($A368,DATA!A:A,0))</f>
        <v>9596.0747028146707</v>
      </c>
      <c r="C368" s="59">
        <f ca="1">INDEX(DATA!AG:AG,MATCH($A368,DATA!$A:$A,0))</f>
        <v>19.876504819594885</v>
      </c>
      <c r="D368" s="59">
        <f ca="1">INDEX(DATA!AJ:AJ,MATCH($A368,DATA!$A:$A,0))</f>
        <v>-134521495.22999999</v>
      </c>
      <c r="E368" s="59">
        <f ca="1">INDEX(DATA!AS:AS,MATCH($A368,DATA!$A:$A,0))</f>
        <v>55.280791233770074</v>
      </c>
      <c r="F368" s="59">
        <f ca="1">INDEX(DATA!AX:AX,MATCH($A368,DATA!$A:$A,0))</f>
        <v>108.24807692307695</v>
      </c>
      <c r="H368" s="64">
        <f ca="1"/>
        <v>43101</v>
      </c>
      <c r="I368">
        <f ca="1"/>
        <v>108.24807692307695</v>
      </c>
    </row>
    <row r="369" spans="1:9" x14ac:dyDescent="0.3">
      <c r="A369" s="64">
        <v>43102</v>
      </c>
      <c r="B369" s="59">
        <f ca="1">INDEX(DATA!T:T,MATCH($A369,DATA!A:A,0))</f>
        <v>9598.7168672683074</v>
      </c>
      <c r="C369" s="59">
        <f ca="1">INDEX(DATA!AG:AG,MATCH($A369,DATA!$A:$A,0))</f>
        <v>20.807475422617738</v>
      </c>
      <c r="D369" s="59">
        <f ca="1">INDEX(DATA!AJ:AJ,MATCH($A369,DATA!$A:$A,0))</f>
        <v>158102493.28</v>
      </c>
      <c r="E369" s="59">
        <f ca="1">INDEX(DATA!AS:AS,MATCH($A369,DATA!$A:$A,0))</f>
        <v>55.720490720666504</v>
      </c>
      <c r="F369" s="59">
        <f ca="1">INDEX(DATA!AX:AX,MATCH($A369,DATA!$A:$A,0))</f>
        <v>122.07051282051179</v>
      </c>
      <c r="H369" s="64">
        <f ca="1"/>
        <v>43102</v>
      </c>
      <c r="I369">
        <f ca="1"/>
        <v>122.07051282051179</v>
      </c>
    </row>
    <row r="370" spans="1:9" x14ac:dyDescent="0.3">
      <c r="A370" s="64">
        <v>43103</v>
      </c>
      <c r="B370" s="59">
        <f ca="1">INDEX(DATA!T:T,MATCH($A370,DATA!A:A,0))</f>
        <v>9601.620056701604</v>
      </c>
      <c r="C370" s="59">
        <f ca="1">INDEX(DATA!AG:AG,MATCH($A370,DATA!$A:$A,0))</f>
        <v>20.591941466649494</v>
      </c>
      <c r="D370" s="59">
        <f ca="1">INDEX(DATA!AJ:AJ,MATCH($A370,DATA!$A:$A,0))</f>
        <v>172527475.41999999</v>
      </c>
      <c r="E370" s="59">
        <f ca="1">INDEX(DATA!AS:AS,MATCH($A370,DATA!$A:$A,0))</f>
        <v>55.790884893188569</v>
      </c>
      <c r="F370" s="59">
        <f ca="1">INDEX(DATA!AX:AX,MATCH($A370,DATA!$A:$A,0))</f>
        <v>129.55416666666679</v>
      </c>
      <c r="H370" s="64">
        <f ca="1"/>
        <v>43103</v>
      </c>
      <c r="I370">
        <f ca="1"/>
        <v>129.55416666666679</v>
      </c>
    </row>
    <row r="371" spans="1:9" x14ac:dyDescent="0.3">
      <c r="A371" s="64">
        <v>43104</v>
      </c>
      <c r="B371" s="59">
        <f ca="1">INDEX(DATA!T:T,MATCH($A371,DATA!A:A,0))</f>
        <v>9604.7297531379645</v>
      </c>
      <c r="C371" s="59">
        <f ca="1">INDEX(DATA!AG:AG,MATCH($A371,DATA!$A:$A,0))</f>
        <v>19.389694263155285</v>
      </c>
      <c r="D371" s="59">
        <f ca="1">INDEX(DATA!AJ:AJ,MATCH($A371,DATA!$A:$A,0))</f>
        <v>180267465.91</v>
      </c>
      <c r="E371" s="59">
        <f ca="1">INDEX(DATA!AS:AS,MATCH($A371,DATA!$A:$A,0))</f>
        <v>60.008500476969644</v>
      </c>
      <c r="F371" s="59">
        <f ca="1">INDEX(DATA!AX:AX,MATCH($A371,DATA!$A:$A,0))</f>
        <v>134.04999999999745</v>
      </c>
      <c r="H371" s="64">
        <f ca="1"/>
        <v>43104</v>
      </c>
      <c r="I371">
        <f ca="1"/>
        <v>134.04999999999745</v>
      </c>
    </row>
    <row r="372" spans="1:9" x14ac:dyDescent="0.3">
      <c r="A372" s="64">
        <v>43105</v>
      </c>
      <c r="B372" s="59">
        <f ca="1">INDEX(DATA!T:T,MATCH($A372,DATA!A:A,0))</f>
        <v>9608.1480715601956</v>
      </c>
      <c r="C372" s="59">
        <f ca="1">INDEX(DATA!AG:AG,MATCH($A372,DATA!$A:$A,0))</f>
        <v>20.189028892521595</v>
      </c>
      <c r="D372" s="59">
        <f ca="1">INDEX(DATA!AJ:AJ,MATCH($A372,DATA!$A:$A,0))</f>
        <v>186480471.28999999</v>
      </c>
      <c r="E372" s="59">
        <f ca="1">INDEX(DATA!AS:AS,MATCH($A372,DATA!$A:$A,0))</f>
        <v>63.315523137804718</v>
      </c>
      <c r="F372" s="59">
        <f ca="1">INDEX(DATA!AX:AX,MATCH($A372,DATA!$A:$A,0))</f>
        <v>134.42275641025662</v>
      </c>
      <c r="H372" s="64">
        <f ca="1"/>
        <v>43105</v>
      </c>
      <c r="I372">
        <f ca="1"/>
        <v>134.42275641025662</v>
      </c>
    </row>
    <row r="373" spans="1:9" x14ac:dyDescent="0.3">
      <c r="A373" s="64">
        <v>43106</v>
      </c>
      <c r="B373" s="59" t="e">
        <f ca="1">INDEX(DATA!T:T,MATCH($A373,DATA!A:A,0))</f>
        <v>#N/A</v>
      </c>
      <c r="C373" s="59" t="e">
        <f ca="1">INDEX(DATA!AG:AG,MATCH($A373,DATA!$A:$A,0))</f>
        <v>#N/A</v>
      </c>
      <c r="D373" s="59" t="e">
        <f ca="1">INDEX(DATA!AJ:AJ,MATCH($A373,DATA!$A:$A,0))</f>
        <v>#N/A</v>
      </c>
      <c r="E373" s="59" t="e">
        <f ca="1">INDEX(DATA!AS:AS,MATCH($A373,DATA!$A:$A,0))</f>
        <v>#N/A</v>
      </c>
      <c r="F373" s="59" t="e">
        <f ca="1">INDEX(DATA!AX:AX,MATCH($A373,DATA!$A:$A,0))</f>
        <v>#N/A</v>
      </c>
      <c r="H373" s="64">
        <f ca="1"/>
        <v>43106</v>
      </c>
      <c r="I373" t="e">
        <f ca="1"/>
        <v>#N/A</v>
      </c>
    </row>
    <row r="374" spans="1:9" x14ac:dyDescent="0.3">
      <c r="A374" s="64">
        <v>43107</v>
      </c>
      <c r="B374" s="59" t="e">
        <f ca="1">INDEX(DATA!T:T,MATCH($A374,DATA!A:A,0))</f>
        <v>#N/A</v>
      </c>
      <c r="C374" s="59" t="e">
        <f ca="1">INDEX(DATA!AG:AG,MATCH($A374,DATA!$A:$A,0))</f>
        <v>#N/A</v>
      </c>
      <c r="D374" s="59" t="e">
        <f ca="1">INDEX(DATA!AJ:AJ,MATCH($A374,DATA!$A:$A,0))</f>
        <v>#N/A</v>
      </c>
      <c r="E374" s="59" t="e">
        <f ca="1">INDEX(DATA!AS:AS,MATCH($A374,DATA!$A:$A,0))</f>
        <v>#N/A</v>
      </c>
      <c r="F374" s="59" t="e">
        <f ca="1">INDEX(DATA!AX:AX,MATCH($A374,DATA!$A:$A,0))</f>
        <v>#N/A</v>
      </c>
      <c r="H374" s="64">
        <f ca="1"/>
        <v>43107</v>
      </c>
      <c r="I374" t="e">
        <f ca="1"/>
        <v>#N/A</v>
      </c>
    </row>
    <row r="375" spans="1:9" x14ac:dyDescent="0.3">
      <c r="A375" s="64">
        <v>43108</v>
      </c>
      <c r="B375" s="59">
        <f ca="1">INDEX(DATA!T:T,MATCH($A375,DATA!A:A,0))</f>
        <v>9611.5417312158388</v>
      </c>
      <c r="C375" s="59">
        <f ca="1">INDEX(DATA!AG:AG,MATCH($A375,DATA!$A:$A,0))</f>
        <v>20.393415373885393</v>
      </c>
      <c r="D375" s="59">
        <f ca="1">INDEX(DATA!AJ:AJ,MATCH($A375,DATA!$A:$A,0))</f>
        <v>174191476.91999999</v>
      </c>
      <c r="E375" s="59">
        <f ca="1">INDEX(DATA!AS:AS,MATCH($A375,DATA!$A:$A,0))</f>
        <v>66.851887784970401</v>
      </c>
      <c r="F375" s="59">
        <f ca="1">INDEX(DATA!AX:AX,MATCH($A375,DATA!$A:$A,0))</f>
        <v>134.10160256410381</v>
      </c>
      <c r="H375" s="64">
        <f ca="1"/>
        <v>43108</v>
      </c>
      <c r="I375">
        <f ca="1"/>
        <v>134.10160256410381</v>
      </c>
    </row>
    <row r="376" spans="1:9" x14ac:dyDescent="0.3">
      <c r="A376" s="64">
        <v>43109</v>
      </c>
      <c r="B376" s="59">
        <f ca="1">INDEX(DATA!T:T,MATCH($A376,DATA!A:A,0))</f>
        <v>9615.7044408505681</v>
      </c>
      <c r="C376" s="59">
        <f ca="1">INDEX(DATA!AG:AG,MATCH($A376,DATA!$A:$A,0))</f>
        <v>20.897665212031722</v>
      </c>
      <c r="D376" s="59">
        <f ca="1">INDEX(DATA!AJ:AJ,MATCH($A376,DATA!$A:$A,0))</f>
        <v>211302514.53</v>
      </c>
      <c r="E376" s="59">
        <f ca="1">INDEX(DATA!AS:AS,MATCH($A376,DATA!$A:$A,0))</f>
        <v>67.549078277228745</v>
      </c>
      <c r="F376" s="59">
        <f ca="1">INDEX(DATA!AX:AX,MATCH($A376,DATA!$A:$A,0))</f>
        <v>130.67788461538476</v>
      </c>
      <c r="H376" s="64">
        <f ca="1"/>
        <v>43109</v>
      </c>
      <c r="I376">
        <f ca="1"/>
        <v>130.67788461538476</v>
      </c>
    </row>
    <row r="377" spans="1:9" x14ac:dyDescent="0.3">
      <c r="A377" s="64">
        <v>43110</v>
      </c>
      <c r="B377" s="59">
        <f ca="1">INDEX(DATA!T:T,MATCH($A377,DATA!A:A,0))</f>
        <v>9619.238472473131</v>
      </c>
      <c r="C377" s="59">
        <f ca="1">INDEX(DATA!AG:AG,MATCH($A377,DATA!$A:$A,0))</f>
        <v>21.751311933487127</v>
      </c>
      <c r="D377" s="59">
        <f ca="1">INDEX(DATA!AJ:AJ,MATCH($A377,DATA!$A:$A,0))</f>
        <v>-181889446.50999999</v>
      </c>
      <c r="E377" s="59">
        <f ca="1">INDEX(DATA!AS:AS,MATCH($A377,DATA!$A:$A,0))</f>
        <v>67.005422847191255</v>
      </c>
      <c r="F377" s="59">
        <f ca="1">INDEX(DATA!AX:AX,MATCH($A377,DATA!$A:$A,0))</f>
        <v>122.87596153846243</v>
      </c>
      <c r="H377" s="64">
        <f ca="1"/>
        <v>43110</v>
      </c>
      <c r="I377">
        <f ca="1"/>
        <v>122.87596153846243</v>
      </c>
    </row>
    <row r="378" spans="1:9" x14ac:dyDescent="0.3">
      <c r="A378" s="64">
        <v>43111</v>
      </c>
      <c r="B378" s="59">
        <f ca="1">INDEX(DATA!T:T,MATCH($A378,DATA!A:A,0))</f>
        <v>9622.3486679332891</v>
      </c>
      <c r="C378" s="59">
        <f ca="1">INDEX(DATA!AG:AG,MATCH($A378,DATA!$A:$A,0))</f>
        <v>23.618606662517923</v>
      </c>
      <c r="D378" s="59">
        <f ca="1">INDEX(DATA!AJ:AJ,MATCH($A378,DATA!$A:$A,0))</f>
        <v>158640591.28999999</v>
      </c>
      <c r="E378" s="59">
        <f ca="1">INDEX(DATA!AS:AS,MATCH($A378,DATA!$A:$A,0))</f>
        <v>68.099867580226544</v>
      </c>
      <c r="F378" s="59">
        <f ca="1">INDEX(DATA!AX:AX,MATCH($A378,DATA!$A:$A,0))</f>
        <v>112.35288461538403</v>
      </c>
      <c r="H378" s="64">
        <f ca="1"/>
        <v>43111</v>
      </c>
      <c r="I378">
        <f ca="1"/>
        <v>112.35288461538403</v>
      </c>
    </row>
    <row r="379" spans="1:9" x14ac:dyDescent="0.3">
      <c r="A379" s="64">
        <v>43112</v>
      </c>
      <c r="B379" s="59">
        <f ca="1">INDEX(DATA!T:T,MATCH($A379,DATA!A:A,0))</f>
        <v>9625.9131914767386</v>
      </c>
      <c r="C379" s="59">
        <f ca="1">INDEX(DATA!AG:AG,MATCH($A379,DATA!$A:$A,0))</f>
        <v>25.81602876786221</v>
      </c>
      <c r="D379" s="59">
        <f ca="1">INDEX(DATA!AJ:AJ,MATCH($A379,DATA!$A:$A,0))</f>
        <v>180602620.56999999</v>
      </c>
      <c r="E379" s="59">
        <f ca="1">INDEX(DATA!AS:AS,MATCH($A379,DATA!$A:$A,0))</f>
        <v>69.805757362920644</v>
      </c>
      <c r="F379" s="59">
        <f ca="1">INDEX(DATA!AX:AX,MATCH($A379,DATA!$A:$A,0))</f>
        <v>103.72211538461306</v>
      </c>
      <c r="H379" s="64">
        <f ca="1"/>
        <v>43112</v>
      </c>
      <c r="I379">
        <f ca="1"/>
        <v>103.72211538461306</v>
      </c>
    </row>
    <row r="380" spans="1:9" x14ac:dyDescent="0.3">
      <c r="A380" s="64">
        <v>43113</v>
      </c>
      <c r="B380" s="59" t="e">
        <f ca="1">INDEX(DATA!T:T,MATCH($A380,DATA!A:A,0))</f>
        <v>#N/A</v>
      </c>
      <c r="C380" s="59" t="e">
        <f ca="1">INDEX(DATA!AG:AG,MATCH($A380,DATA!$A:$A,0))</f>
        <v>#N/A</v>
      </c>
      <c r="D380" s="59" t="e">
        <f ca="1">INDEX(DATA!AJ:AJ,MATCH($A380,DATA!$A:$A,0))</f>
        <v>#N/A</v>
      </c>
      <c r="E380" s="59" t="e">
        <f ca="1">INDEX(DATA!AS:AS,MATCH($A380,DATA!$A:$A,0))</f>
        <v>#N/A</v>
      </c>
      <c r="F380" s="59" t="e">
        <f ca="1">INDEX(DATA!AX:AX,MATCH($A380,DATA!$A:$A,0))</f>
        <v>#N/A</v>
      </c>
      <c r="H380" s="64">
        <f ca="1"/>
        <v>43113</v>
      </c>
      <c r="I380" t="e">
        <f ca="1"/>
        <v>#N/A</v>
      </c>
    </row>
    <row r="381" spans="1:9" x14ac:dyDescent="0.3">
      <c r="A381" s="64">
        <v>43114</v>
      </c>
      <c r="B381" s="59" t="e">
        <f ca="1">INDEX(DATA!T:T,MATCH($A381,DATA!A:A,0))</f>
        <v>#N/A</v>
      </c>
      <c r="C381" s="59" t="e">
        <f ca="1">INDEX(DATA!AG:AG,MATCH($A381,DATA!$A:$A,0))</f>
        <v>#N/A</v>
      </c>
      <c r="D381" s="59" t="e">
        <f ca="1">INDEX(DATA!AJ:AJ,MATCH($A381,DATA!$A:$A,0))</f>
        <v>#N/A</v>
      </c>
      <c r="E381" s="59" t="e">
        <f ca="1">INDEX(DATA!AS:AS,MATCH($A381,DATA!$A:$A,0))</f>
        <v>#N/A</v>
      </c>
      <c r="F381" s="59" t="e">
        <f ca="1">INDEX(DATA!AX:AX,MATCH($A381,DATA!$A:$A,0))</f>
        <v>#N/A</v>
      </c>
      <c r="H381" s="64">
        <f ca="1"/>
        <v>43114</v>
      </c>
      <c r="I381" t="e">
        <f ca="1"/>
        <v>#N/A</v>
      </c>
    </row>
    <row r="382" spans="1:9" x14ac:dyDescent="0.3">
      <c r="A382" s="64">
        <v>43115</v>
      </c>
      <c r="B382" s="59">
        <f ca="1">INDEX(DATA!T:T,MATCH($A382,DATA!A:A,0))</f>
        <v>9629.7758123375024</v>
      </c>
      <c r="C382" s="59">
        <f ca="1">INDEX(DATA!AG:AG,MATCH($A382,DATA!$A:$A,0))</f>
        <v>28.913493298536086</v>
      </c>
      <c r="D382" s="59">
        <f ca="1">INDEX(DATA!AJ:AJ,MATCH($A382,DATA!$A:$A,0))</f>
        <v>181272645.05000001</v>
      </c>
      <c r="E382" s="59">
        <f ca="1">INDEX(DATA!AS:AS,MATCH($A382,DATA!$A:$A,0))</f>
        <v>72.933610340480371</v>
      </c>
      <c r="F382" s="59">
        <f ca="1">INDEX(DATA!AX:AX,MATCH($A382,DATA!$A:$A,0))</f>
        <v>103.58333333333212</v>
      </c>
      <c r="H382" s="64">
        <f ca="1"/>
        <v>43115</v>
      </c>
      <c r="I382">
        <f ca="1"/>
        <v>103.58333333333212</v>
      </c>
    </row>
    <row r="383" spans="1:9" x14ac:dyDescent="0.3">
      <c r="A383" s="64">
        <v>43116</v>
      </c>
      <c r="B383" s="59">
        <f ca="1">INDEX(DATA!T:T,MATCH($A383,DATA!A:A,0))</f>
        <v>9634.2549909867048</v>
      </c>
      <c r="C383" s="59">
        <f ca="1">INDEX(DATA!AG:AG,MATCH($A383,DATA!$A:$A,0))</f>
        <v>31.359850646427294</v>
      </c>
      <c r="D383" s="59">
        <f ca="1">INDEX(DATA!AJ:AJ,MATCH($A383,DATA!$A:$A,0))</f>
        <v>-217457331.36000001</v>
      </c>
      <c r="E383" s="59">
        <f ca="1">INDEX(DATA!AS:AS,MATCH($A383,DATA!$A:$A,0))</f>
        <v>67.779764332546137</v>
      </c>
      <c r="F383" s="59">
        <f ca="1">INDEX(DATA!AX:AX,MATCH($A383,DATA!$A:$A,0))</f>
        <v>101.00608974358693</v>
      </c>
      <c r="H383" s="64">
        <f ca="1"/>
        <v>43116</v>
      </c>
      <c r="I383">
        <f ca="1"/>
        <v>101.00608974358693</v>
      </c>
    </row>
    <row r="384" spans="1:9" x14ac:dyDescent="0.3">
      <c r="A384" s="64">
        <v>43117</v>
      </c>
      <c r="B384" s="59">
        <f ca="1">INDEX(DATA!T:T,MATCH($A384,DATA!A:A,0))</f>
        <v>9639.748130660495</v>
      </c>
      <c r="C384" s="59">
        <f ca="1">INDEX(DATA!AG:AG,MATCH($A384,DATA!$A:$A,0))</f>
        <v>34.290593934641507</v>
      </c>
      <c r="D384" s="59">
        <f ca="1">INDEX(DATA!AJ:AJ,MATCH($A384,DATA!$A:$A,0))</f>
        <v>260498681.33000001</v>
      </c>
      <c r="E384" s="59">
        <f ca="1">INDEX(DATA!AS:AS,MATCH($A384,DATA!$A:$A,0))</f>
        <v>72.29857912055266</v>
      </c>
      <c r="F384" s="59">
        <f ca="1">INDEX(DATA!AX:AX,MATCH($A384,DATA!$A:$A,0))</f>
        <v>112.48814102564029</v>
      </c>
      <c r="H384" s="64">
        <f ca="1"/>
        <v>43117</v>
      </c>
      <c r="I384">
        <f ca="1"/>
        <v>112.48814102564029</v>
      </c>
    </row>
    <row r="385" spans="1:9" x14ac:dyDescent="0.3">
      <c r="A385" s="64">
        <v>43118</v>
      </c>
      <c r="B385" s="59">
        <f ca="1">INDEX(DATA!T:T,MATCH($A385,DATA!A:A,0))</f>
        <v>9646.9154521641067</v>
      </c>
      <c r="C385" s="59">
        <f ca="1">INDEX(DATA!AG:AG,MATCH($A385,DATA!$A:$A,0))</f>
        <v>36.870691879851108</v>
      </c>
      <c r="D385" s="59">
        <f ca="1">INDEX(DATA!AJ:AJ,MATCH($A385,DATA!$A:$A,0))</f>
        <v>321619712.60000002</v>
      </c>
      <c r="E385" s="59">
        <f ca="1">INDEX(DATA!AS:AS,MATCH($A385,DATA!$A:$A,0))</f>
        <v>73.586849666692302</v>
      </c>
      <c r="F385" s="59">
        <f ca="1">INDEX(DATA!AX:AX,MATCH($A385,DATA!$A:$A,0))</f>
        <v>121.53493589743448</v>
      </c>
      <c r="H385" s="64">
        <f ca="1"/>
        <v>43118</v>
      </c>
      <c r="I385">
        <f ca="1"/>
        <v>121.53493589743448</v>
      </c>
    </row>
    <row r="386" spans="1:9" x14ac:dyDescent="0.3">
      <c r="A386" s="64">
        <v>43119</v>
      </c>
      <c r="B386" s="59">
        <f ca="1">INDEX(DATA!T:T,MATCH($A386,DATA!A:A,0))</f>
        <v>9651.7817398320349</v>
      </c>
      <c r="C386" s="59">
        <f ca="1">INDEX(DATA!AG:AG,MATCH($A386,DATA!$A:$A,0))</f>
        <v>39.809354155558175</v>
      </c>
      <c r="D386" s="59">
        <f ca="1">INDEX(DATA!AJ:AJ,MATCH($A386,DATA!$A:$A,0))</f>
        <v>214022745.75999999</v>
      </c>
      <c r="E386" s="59">
        <f ca="1">INDEX(DATA!AS:AS,MATCH($A386,DATA!$A:$A,0))</f>
        <v>76.764978780193729</v>
      </c>
      <c r="F386" s="59">
        <f ca="1">INDEX(DATA!AX:AX,MATCH($A386,DATA!$A:$A,0))</f>
        <v>132.16955128204972</v>
      </c>
      <c r="H386" s="64">
        <f ca="1"/>
        <v>43119</v>
      </c>
      <c r="I386">
        <f ca="1"/>
        <v>132.16955128204972</v>
      </c>
    </row>
    <row r="387" spans="1:9" x14ac:dyDescent="0.3">
      <c r="A387" s="64">
        <v>43120</v>
      </c>
      <c r="B387" s="59" t="e">
        <f ca="1">INDEX(DATA!T:T,MATCH($A387,DATA!A:A,0))</f>
        <v>#N/A</v>
      </c>
      <c r="C387" s="59" t="e">
        <f ca="1">INDEX(DATA!AG:AG,MATCH($A387,DATA!$A:$A,0))</f>
        <v>#N/A</v>
      </c>
      <c r="D387" s="59" t="e">
        <f ca="1">INDEX(DATA!AJ:AJ,MATCH($A387,DATA!$A:$A,0))</f>
        <v>#N/A</v>
      </c>
      <c r="E387" s="59" t="e">
        <f ca="1">INDEX(DATA!AS:AS,MATCH($A387,DATA!$A:$A,0))</f>
        <v>#N/A</v>
      </c>
      <c r="F387" s="59" t="e">
        <f ca="1">INDEX(DATA!AX:AX,MATCH($A387,DATA!$A:$A,0))</f>
        <v>#N/A</v>
      </c>
      <c r="H387" s="64">
        <f ca="1"/>
        <v>43120</v>
      </c>
      <c r="I387" t="e">
        <f ca="1"/>
        <v>#N/A</v>
      </c>
    </row>
    <row r="388" spans="1:9" x14ac:dyDescent="0.3">
      <c r="A388" s="64">
        <v>43121</v>
      </c>
      <c r="B388" s="59" t="e">
        <f ca="1">INDEX(DATA!T:T,MATCH($A388,DATA!A:A,0))</f>
        <v>#N/A</v>
      </c>
      <c r="C388" s="59" t="e">
        <f ca="1">INDEX(DATA!AG:AG,MATCH($A388,DATA!$A:$A,0))</f>
        <v>#N/A</v>
      </c>
      <c r="D388" s="59" t="e">
        <f ca="1">INDEX(DATA!AJ:AJ,MATCH($A388,DATA!$A:$A,0))</f>
        <v>#N/A</v>
      </c>
      <c r="E388" s="59" t="e">
        <f ca="1">INDEX(DATA!AS:AS,MATCH($A388,DATA!$A:$A,0))</f>
        <v>#N/A</v>
      </c>
      <c r="F388" s="59" t="e">
        <f ca="1">INDEX(DATA!AX:AX,MATCH($A388,DATA!$A:$A,0))</f>
        <v>#N/A</v>
      </c>
      <c r="H388" s="64">
        <f ca="1"/>
        <v>43121</v>
      </c>
      <c r="I388" t="e">
        <f ca="1"/>
        <v>#N/A</v>
      </c>
    </row>
    <row r="389" spans="1:9" x14ac:dyDescent="0.3">
      <c r="A389" s="64">
        <v>43122</v>
      </c>
      <c r="B389" s="59">
        <f ca="1">INDEX(DATA!T:T,MATCH($A389,DATA!A:A,0))</f>
        <v>9657.5024948733535</v>
      </c>
      <c r="C389" s="59">
        <f ca="1">INDEX(DATA!AG:AG,MATCH($A389,DATA!$A:$A,0))</f>
        <v>43.610825408867626</v>
      </c>
      <c r="D389" s="59">
        <f ca="1">INDEX(DATA!AJ:AJ,MATCH($A389,DATA!$A:$A,0))</f>
        <v>238826788.44999999</v>
      </c>
      <c r="E389" s="59">
        <f ca="1">INDEX(DATA!AS:AS,MATCH($A389,DATA!$A:$A,0))</f>
        <v>79.240353716620234</v>
      </c>
      <c r="F389" s="59">
        <f ca="1">INDEX(DATA!AX:AX,MATCH($A389,DATA!$A:$A,0))</f>
        <v>143.15416666666533</v>
      </c>
      <c r="H389" s="64">
        <f ca="1"/>
        <v>43122</v>
      </c>
      <c r="I389">
        <f ca="1"/>
        <v>143.15416666666533</v>
      </c>
    </row>
    <row r="390" spans="1:9" x14ac:dyDescent="0.3">
      <c r="A390" s="64">
        <v>43123</v>
      </c>
      <c r="B390" s="59">
        <f ca="1">INDEX(DATA!T:T,MATCH($A390,DATA!A:A,0))</f>
        <v>9665.0926611656923</v>
      </c>
      <c r="C390" s="59">
        <f ca="1">INDEX(DATA!AG:AG,MATCH($A390,DATA!$A:$A,0))</f>
        <v>48.172821941305976</v>
      </c>
      <c r="D390" s="59">
        <f ca="1">INDEX(DATA!AJ:AJ,MATCH($A390,DATA!$A:$A,0))</f>
        <v>293456833.38</v>
      </c>
      <c r="E390" s="59">
        <f ca="1">INDEX(DATA!AS:AS,MATCH($A390,DATA!$A:$A,0))</f>
        <v>82.533559266555685</v>
      </c>
      <c r="F390" s="59">
        <f ca="1">INDEX(DATA!AX:AX,MATCH($A390,DATA!$A:$A,0))</f>
        <v>158.0282051282029</v>
      </c>
      <c r="H390" s="64">
        <f ca="1"/>
        <v>43123</v>
      </c>
      <c r="I390">
        <f ca="1"/>
        <v>158.0282051282029</v>
      </c>
    </row>
    <row r="391" spans="1:9" x14ac:dyDescent="0.3">
      <c r="A391" s="64">
        <v>43124</v>
      </c>
      <c r="B391" s="59">
        <f ca="1">INDEX(DATA!T:T,MATCH($A391,DATA!A:A,0))</f>
        <v>9672.696455739926</v>
      </c>
      <c r="C391" s="59">
        <f ca="1">INDEX(DATA!AG:AG,MATCH($A391,DATA!$A:$A,0))</f>
        <v>53.138786427989331</v>
      </c>
      <c r="D391" s="59">
        <f ca="1">INDEX(DATA!AJ:AJ,MATCH($A391,DATA!$A:$A,0))</f>
        <v>292207910.02999997</v>
      </c>
      <c r="E391" s="59">
        <f ca="1">INDEX(DATA!AS:AS,MATCH($A391,DATA!$A:$A,0))</f>
        <v>82.59177335138321</v>
      </c>
      <c r="F391" s="59">
        <f ca="1">INDEX(DATA!AX:AX,MATCH($A391,DATA!$A:$A,0))</f>
        <v>169.74423076922903</v>
      </c>
      <c r="H391" s="64">
        <f ca="1"/>
        <v>43124</v>
      </c>
      <c r="I391">
        <f ca="1"/>
        <v>169.74423076922903</v>
      </c>
    </row>
    <row r="392" spans="1:9" x14ac:dyDescent="0.3">
      <c r="A392" s="64">
        <v>43125</v>
      </c>
      <c r="B392" s="59">
        <f ca="1">INDEX(DATA!T:T,MATCH($A392,DATA!A:A,0))</f>
        <v>9681.3134625382008</v>
      </c>
      <c r="C392" s="59">
        <f ca="1">INDEX(DATA!AG:AG,MATCH($A392,DATA!$A:$A,0))</f>
        <v>56.58703965882286</v>
      </c>
      <c r="D392" s="59">
        <f ca="1">INDEX(DATA!AJ:AJ,MATCH($A392,DATA!$A:$A,0))</f>
        <v>-340458030.48000002</v>
      </c>
      <c r="E392" s="59">
        <f ca="1">INDEX(DATA!AS:AS,MATCH($A392,DATA!$A:$A,0))</f>
        <v>80.536862567932303</v>
      </c>
      <c r="F392" s="59">
        <f ca="1">INDEX(DATA!AX:AX,MATCH($A392,DATA!$A:$A,0))</f>
        <v>182.47339743589146</v>
      </c>
      <c r="H392" s="64">
        <f ca="1"/>
        <v>43125</v>
      </c>
      <c r="I392">
        <f ca="1"/>
        <v>182.47339743589146</v>
      </c>
    </row>
    <row r="393" spans="1:9" x14ac:dyDescent="0.3">
      <c r="A393" s="64">
        <v>43126</v>
      </c>
      <c r="B393" s="59" t="e">
        <f ca="1">INDEX(DATA!T:T,MATCH($A393,DATA!A:A,0))</f>
        <v>#N/A</v>
      </c>
      <c r="C393" s="59" t="e">
        <f ca="1">INDEX(DATA!AG:AG,MATCH($A393,DATA!$A:$A,0))</f>
        <v>#N/A</v>
      </c>
      <c r="D393" s="59" t="e">
        <f ca="1">INDEX(DATA!AJ:AJ,MATCH($A393,DATA!$A:$A,0))</f>
        <v>#N/A</v>
      </c>
      <c r="E393" s="59" t="e">
        <f ca="1">INDEX(DATA!AS:AS,MATCH($A393,DATA!$A:$A,0))</f>
        <v>#N/A</v>
      </c>
      <c r="F393" s="59" t="e">
        <f ca="1">INDEX(DATA!AX:AX,MATCH($A393,DATA!$A:$A,0))</f>
        <v>#N/A</v>
      </c>
      <c r="H393" s="64">
        <f ca="1"/>
        <v>43126</v>
      </c>
      <c r="I393" t="e">
        <f ca="1"/>
        <v>#N/A</v>
      </c>
    </row>
    <row r="394" spans="1:9" x14ac:dyDescent="0.3">
      <c r="A394" s="64">
        <v>43127</v>
      </c>
      <c r="B394" s="59" t="e">
        <f ca="1">INDEX(DATA!T:T,MATCH($A394,DATA!A:A,0))</f>
        <v>#N/A</v>
      </c>
      <c r="C394" s="59" t="e">
        <f ca="1">INDEX(DATA!AG:AG,MATCH($A394,DATA!$A:$A,0))</f>
        <v>#N/A</v>
      </c>
      <c r="D394" s="59" t="e">
        <f ca="1">INDEX(DATA!AJ:AJ,MATCH($A394,DATA!$A:$A,0))</f>
        <v>#N/A</v>
      </c>
      <c r="E394" s="59" t="e">
        <f ca="1">INDEX(DATA!AS:AS,MATCH($A394,DATA!$A:$A,0))</f>
        <v>#N/A</v>
      </c>
      <c r="F394" s="59" t="e">
        <f ca="1">INDEX(DATA!AX:AX,MATCH($A394,DATA!$A:$A,0))</f>
        <v>#N/A</v>
      </c>
      <c r="H394" s="64">
        <f ca="1"/>
        <v>43127</v>
      </c>
      <c r="I394" t="e">
        <f ca="1"/>
        <v>#N/A</v>
      </c>
    </row>
    <row r="395" spans="1:9" x14ac:dyDescent="0.3">
      <c r="A395" s="64">
        <v>43128</v>
      </c>
      <c r="B395" s="59" t="e">
        <f ca="1">INDEX(DATA!T:T,MATCH($A395,DATA!A:A,0))</f>
        <v>#N/A</v>
      </c>
      <c r="C395" s="59" t="e">
        <f ca="1">INDEX(DATA!AG:AG,MATCH($A395,DATA!$A:$A,0))</f>
        <v>#N/A</v>
      </c>
      <c r="D395" s="59" t="e">
        <f ca="1">INDEX(DATA!AJ:AJ,MATCH($A395,DATA!$A:$A,0))</f>
        <v>#N/A</v>
      </c>
      <c r="E395" s="59" t="e">
        <f ca="1">INDEX(DATA!AS:AS,MATCH($A395,DATA!$A:$A,0))</f>
        <v>#N/A</v>
      </c>
      <c r="F395" s="59" t="e">
        <f ca="1">INDEX(DATA!AX:AX,MATCH($A395,DATA!$A:$A,0))</f>
        <v>#N/A</v>
      </c>
      <c r="H395" s="64">
        <f ca="1"/>
        <v>43128</v>
      </c>
      <c r="I395" t="e">
        <f ca="1"/>
        <v>#N/A</v>
      </c>
    </row>
    <row r="396" spans="1:9" x14ac:dyDescent="0.3">
      <c r="A396" s="64">
        <v>43129</v>
      </c>
      <c r="B396" s="59">
        <f ca="1">INDEX(DATA!T:T,MATCH($A396,DATA!A:A,0))</f>
        <v>9687.8607648652014</v>
      </c>
      <c r="C396" s="59">
        <f ca="1">INDEX(DATA!AG:AG,MATCH($A396,DATA!$A:$A,0))</f>
        <v>59.236628086006235</v>
      </c>
      <c r="D396" s="59">
        <f ca="1">INDEX(DATA!AJ:AJ,MATCH($A396,DATA!$A:$A,0))</f>
        <v>249232020.05000001</v>
      </c>
      <c r="E396" s="59">
        <f ca="1">INDEX(DATA!AS:AS,MATCH($A396,DATA!$A:$A,0))</f>
        <v>82.299101163823082</v>
      </c>
      <c r="F396" s="59">
        <f ca="1">INDEX(DATA!AX:AX,MATCH($A396,DATA!$A:$A,0))</f>
        <v>197.59775641024862</v>
      </c>
      <c r="H396" s="64">
        <f ca="1"/>
        <v>43129</v>
      </c>
      <c r="I396">
        <f ca="1"/>
        <v>197.59775641024862</v>
      </c>
    </row>
    <row r="397" spans="1:9" x14ac:dyDescent="0.3">
      <c r="A397" s="64">
        <v>43130</v>
      </c>
      <c r="B397" s="59">
        <f ca="1">INDEX(DATA!T:T,MATCH($A397,DATA!A:A,0))</f>
        <v>9693.7338444954457</v>
      </c>
      <c r="C397" s="59">
        <f ca="1">INDEX(DATA!AG:AG,MATCH($A397,DATA!$A:$A,0))</f>
        <v>61.027347952735461</v>
      </c>
      <c r="D397" s="59">
        <f ca="1">INDEX(DATA!AJ:AJ,MATCH($A397,DATA!$A:$A,0))</f>
        <v>-234958932.81</v>
      </c>
      <c r="E397" s="59">
        <f ca="1">INDEX(DATA!AS:AS,MATCH($A397,DATA!$A:$A,0))</f>
        <v>72.856318120626753</v>
      </c>
      <c r="F397" s="59">
        <f ca="1">INDEX(DATA!AX:AX,MATCH($A397,DATA!$A:$A,0))</f>
        <v>207.36538461537748</v>
      </c>
      <c r="H397" s="64">
        <f ca="1"/>
        <v>43130</v>
      </c>
      <c r="I397">
        <f ca="1"/>
        <v>207.36538461537748</v>
      </c>
    </row>
    <row r="398" spans="1:9" x14ac:dyDescent="0.3">
      <c r="A398" s="64">
        <v>43131</v>
      </c>
      <c r="B398" s="59">
        <f ca="1">INDEX(DATA!T:T,MATCH($A398,DATA!A:A,0))</f>
        <v>9699.8014716857761</v>
      </c>
      <c r="C398" s="59">
        <f ca="1">INDEX(DATA!AG:AG,MATCH($A398,DATA!$A:$A,0))</f>
        <v>62.655727247069727</v>
      </c>
      <c r="D398" s="59">
        <f ca="1">INDEX(DATA!AJ:AJ,MATCH($A398,DATA!$A:$A,0))</f>
        <v>-253451916.12</v>
      </c>
      <c r="E398" s="59">
        <f ca="1">INDEX(DATA!AS:AS,MATCH($A398,DATA!$A:$A,0))</f>
        <v>70.488755685943914</v>
      </c>
      <c r="F398" s="59">
        <f ca="1">INDEX(DATA!AX:AX,MATCH($A398,DATA!$A:$A,0))</f>
        <v>215.67083333332994</v>
      </c>
      <c r="H398" s="64">
        <f ca="1"/>
        <v>43131</v>
      </c>
      <c r="I398">
        <f ca="1"/>
        <v>215.67083333332994</v>
      </c>
    </row>
    <row r="399" spans="1:9" x14ac:dyDescent="0.3">
      <c r="A399" s="64">
        <v>43132</v>
      </c>
      <c r="B399" s="59">
        <f ca="1">INDEX(DATA!T:T,MATCH($A399,DATA!A:A,0))</f>
        <v>9707.1839640822054</v>
      </c>
      <c r="C399" s="59">
        <f ca="1">INDEX(DATA!AG:AG,MATCH($A399,DATA!$A:$A,0))</f>
        <v>62.469132457423775</v>
      </c>
      <c r="D399" s="59">
        <f ca="1">INDEX(DATA!AJ:AJ,MATCH($A399,DATA!$A:$A,0))</f>
        <v>-315731927.31999999</v>
      </c>
      <c r="E399" s="59">
        <f ca="1">INDEX(DATA!AS:AS,MATCH($A399,DATA!$A:$A,0))</f>
        <v>69.295554951247567</v>
      </c>
      <c r="F399" s="59">
        <f ca="1">INDEX(DATA!AX:AX,MATCH($A399,DATA!$A:$A,0))</f>
        <v>219.94743589743121</v>
      </c>
      <c r="H399" s="64">
        <f ca="1"/>
        <v>43132</v>
      </c>
      <c r="I399">
        <f ca="1"/>
        <v>219.94743589743121</v>
      </c>
    </row>
    <row r="400" spans="1:9" x14ac:dyDescent="0.3">
      <c r="A400" s="64">
        <v>43133</v>
      </c>
      <c r="B400" s="59">
        <f ca="1">INDEX(DATA!T:T,MATCH($A400,DATA!A:A,0))</f>
        <v>9712.9518876287984</v>
      </c>
      <c r="C400" s="59">
        <f ca="1">INDEX(DATA!AG:AG,MATCH($A400,DATA!$A:$A,0))</f>
        <v>60.669818013439588</v>
      </c>
      <c r="D400" s="59">
        <f ca="1">INDEX(DATA!AJ:AJ,MATCH($A400,DATA!$A:$A,0))</f>
        <v>-291420941.13999999</v>
      </c>
      <c r="E400" s="59">
        <f ca="1">INDEX(DATA!AS:AS,MATCH($A400,DATA!$A:$A,0))</f>
        <v>48.369922477838507</v>
      </c>
      <c r="F400" s="59">
        <f ca="1">INDEX(DATA!AX:AX,MATCH($A400,DATA!$A:$A,0))</f>
        <v>214.58108974358765</v>
      </c>
      <c r="H400" s="64">
        <f ca="1"/>
        <v>43133</v>
      </c>
      <c r="I400">
        <f ca="1"/>
        <v>214.58108974358765</v>
      </c>
    </row>
    <row r="401" spans="1:9" x14ac:dyDescent="0.3">
      <c r="A401" s="64">
        <v>43134</v>
      </c>
      <c r="B401" s="59" t="e">
        <f ca="1">INDEX(DATA!T:T,MATCH($A401,DATA!A:A,0))</f>
        <v>#N/A</v>
      </c>
      <c r="C401" s="59" t="e">
        <f ca="1">INDEX(DATA!AG:AG,MATCH($A401,DATA!$A:$A,0))</f>
        <v>#N/A</v>
      </c>
      <c r="D401" s="59" t="e">
        <f ca="1">INDEX(DATA!AJ:AJ,MATCH($A401,DATA!$A:$A,0))</f>
        <v>#N/A</v>
      </c>
      <c r="E401" s="59" t="e">
        <f ca="1">INDEX(DATA!AS:AS,MATCH($A401,DATA!$A:$A,0))</f>
        <v>#N/A</v>
      </c>
      <c r="F401" s="59" t="e">
        <f ca="1">INDEX(DATA!AX:AX,MATCH($A401,DATA!$A:$A,0))</f>
        <v>#N/A</v>
      </c>
      <c r="H401" s="64">
        <f ca="1"/>
        <v>43134</v>
      </c>
      <c r="I401" t="e">
        <f ca="1"/>
        <v>#N/A</v>
      </c>
    </row>
    <row r="402" spans="1:9" x14ac:dyDescent="0.3">
      <c r="A402" s="64">
        <v>43135</v>
      </c>
      <c r="B402" s="59" t="e">
        <f ca="1">INDEX(DATA!T:T,MATCH($A402,DATA!A:A,0))</f>
        <v>#N/A</v>
      </c>
      <c r="C402" s="59" t="e">
        <f ca="1">INDEX(DATA!AG:AG,MATCH($A402,DATA!$A:$A,0))</f>
        <v>#N/A</v>
      </c>
      <c r="D402" s="59" t="e">
        <f ca="1">INDEX(DATA!AJ:AJ,MATCH($A402,DATA!$A:$A,0))</f>
        <v>#N/A</v>
      </c>
      <c r="E402" s="59" t="e">
        <f ca="1">INDEX(DATA!AS:AS,MATCH($A402,DATA!$A:$A,0))</f>
        <v>#N/A</v>
      </c>
      <c r="F402" s="59" t="e">
        <f ca="1">INDEX(DATA!AX:AX,MATCH($A402,DATA!$A:$A,0))</f>
        <v>#N/A</v>
      </c>
      <c r="H402" s="64">
        <f ca="1"/>
        <v>43135</v>
      </c>
      <c r="I402" t="e">
        <f ca="1"/>
        <v>#N/A</v>
      </c>
    </row>
    <row r="403" spans="1:9" x14ac:dyDescent="0.3">
      <c r="A403" s="64">
        <v>43136</v>
      </c>
      <c r="B403" s="59">
        <f ca="1">INDEX(DATA!T:T,MATCH($A403,DATA!A:A,0))</f>
        <v>9717.0773818937141</v>
      </c>
      <c r="C403" s="59">
        <f ca="1">INDEX(DATA!AG:AG,MATCH($A403,DATA!$A:$A,0))</f>
        <v>58.405484398186914</v>
      </c>
      <c r="D403" s="59">
        <f ca="1">INDEX(DATA!AJ:AJ,MATCH($A403,DATA!$A:$A,0))</f>
        <v>-247468002.94999999</v>
      </c>
      <c r="E403" s="59">
        <f ca="1">INDEX(DATA!AS:AS,MATCH($A403,DATA!$A:$A,0))</f>
        <v>43.213085841442442</v>
      </c>
      <c r="F403" s="59">
        <f ca="1">INDEX(DATA!AX:AX,MATCH($A403,DATA!$A:$A,0))</f>
        <v>197.15865384615427</v>
      </c>
      <c r="H403" s="64">
        <f ca="1"/>
        <v>43136</v>
      </c>
      <c r="I403">
        <f ca="1"/>
        <v>197.15865384615427</v>
      </c>
    </row>
    <row r="404" spans="1:9" x14ac:dyDescent="0.3">
      <c r="A404" s="64">
        <v>43137</v>
      </c>
      <c r="B404" s="59">
        <f ca="1">INDEX(DATA!T:T,MATCH($A404,DATA!A:A,0))</f>
        <v>9720.6636872562594</v>
      </c>
      <c r="C404" s="59">
        <f ca="1">INDEX(DATA!AG:AG,MATCH($A404,DATA!$A:$A,0))</f>
        <v>57.961781868027899</v>
      </c>
      <c r="D404" s="59">
        <f ca="1">INDEX(DATA!AJ:AJ,MATCH($A404,DATA!$A:$A,0))</f>
        <v>-274645095.72000003</v>
      </c>
      <c r="E404" s="59">
        <f ca="1">INDEX(DATA!AS:AS,MATCH($A404,DATA!$A:$A,0))</f>
        <v>35.847928256461245</v>
      </c>
      <c r="F404" s="59">
        <f ca="1">INDEX(DATA!AX:AX,MATCH($A404,DATA!$A:$A,0))</f>
        <v>171.8442307692294</v>
      </c>
      <c r="H404" s="64">
        <f ca="1"/>
        <v>43137</v>
      </c>
      <c r="I404">
        <f ca="1"/>
        <v>171.8442307692294</v>
      </c>
    </row>
    <row r="405" spans="1:9" x14ac:dyDescent="0.3">
      <c r="A405" s="64">
        <v>43138</v>
      </c>
      <c r="B405" s="59">
        <f ca="1">INDEX(DATA!T:T,MATCH($A405,DATA!A:A,0))</f>
        <v>9724.2569450199899</v>
      </c>
      <c r="C405" s="59">
        <f ca="1">INDEX(DATA!AG:AG,MATCH($A405,DATA!$A:$A,0))</f>
        <v>57.098015163514155</v>
      </c>
      <c r="D405" s="59">
        <f ca="1">INDEX(DATA!AJ:AJ,MATCH($A405,DATA!$A:$A,0))</f>
        <v>-258084206</v>
      </c>
      <c r="E405" s="59">
        <f ca="1">INDEX(DATA!AS:AS,MATCH($A405,DATA!$A:$A,0))</f>
        <v>35.024757854545939</v>
      </c>
      <c r="F405" s="59">
        <f ca="1">INDEX(DATA!AX:AX,MATCH($A405,DATA!$A:$A,0))</f>
        <v>135.42820512820435</v>
      </c>
      <c r="H405" s="64">
        <f ca="1"/>
        <v>43138</v>
      </c>
      <c r="I405">
        <f ca="1"/>
        <v>135.42820512820435</v>
      </c>
    </row>
    <row r="406" spans="1:9" x14ac:dyDescent="0.3">
      <c r="A406" s="64">
        <v>43139</v>
      </c>
      <c r="B406" s="59">
        <f ca="1">INDEX(DATA!T:T,MATCH($A406,DATA!A:A,0))</f>
        <v>9727.7805411415447</v>
      </c>
      <c r="C406" s="59">
        <f ca="1">INDEX(DATA!AG:AG,MATCH($A406,DATA!$A:$A,0))</f>
        <v>56.165292865704671</v>
      </c>
      <c r="D406" s="59">
        <f ca="1">INDEX(DATA!AJ:AJ,MATCH($A406,DATA!$A:$A,0))</f>
        <v>239418683.80000001</v>
      </c>
      <c r="E406" s="59">
        <f ca="1">INDEX(DATA!AS:AS,MATCH($A406,DATA!$A:$A,0))</f>
        <v>41.722313770259774</v>
      </c>
      <c r="F406" s="59">
        <f ca="1">INDEX(DATA!AX:AX,MATCH($A406,DATA!$A:$A,0))</f>
        <v>97.803525641025772</v>
      </c>
      <c r="H406" s="64">
        <f ca="1"/>
        <v>43139</v>
      </c>
      <c r="I406">
        <f ca="1"/>
        <v>97.803525641025772</v>
      </c>
    </row>
    <row r="407" spans="1:9" x14ac:dyDescent="0.3">
      <c r="A407" s="64">
        <v>43140</v>
      </c>
      <c r="B407" s="59">
        <f ca="1">INDEX(DATA!T:T,MATCH($A407,DATA!A:A,0))</f>
        <v>9730.2506443415696</v>
      </c>
      <c r="C407" s="59">
        <f ca="1">INDEX(DATA!AG:AG,MATCH($A407,DATA!$A:$A,0))</f>
        <v>54.057509991456172</v>
      </c>
      <c r="D407" s="59">
        <f ca="1">INDEX(DATA!AJ:AJ,MATCH($A407,DATA!$A:$A,0))</f>
        <v>-197492404.21000001</v>
      </c>
      <c r="E407" s="59">
        <f ca="1">INDEX(DATA!AS:AS,MATCH($A407,DATA!$A:$A,0))</f>
        <v>36.756000353277031</v>
      </c>
      <c r="F407" s="59">
        <f ca="1">INDEX(DATA!AX:AX,MATCH($A407,DATA!$A:$A,0))</f>
        <v>44.955769230769874</v>
      </c>
      <c r="H407" s="64">
        <f ca="1"/>
        <v>43140</v>
      </c>
      <c r="I407">
        <f ca="1"/>
        <v>44.955769230769874</v>
      </c>
    </row>
    <row r="408" spans="1:9" x14ac:dyDescent="0.3">
      <c r="A408" s="64">
        <v>43141</v>
      </c>
      <c r="B408" s="59" t="e">
        <f ca="1">INDEX(DATA!T:T,MATCH($A408,DATA!A:A,0))</f>
        <v>#N/A</v>
      </c>
      <c r="C408" s="59" t="e">
        <f ca="1">INDEX(DATA!AG:AG,MATCH($A408,DATA!$A:$A,0))</f>
        <v>#N/A</v>
      </c>
      <c r="D408" s="59" t="e">
        <f ca="1">INDEX(DATA!AJ:AJ,MATCH($A408,DATA!$A:$A,0))</f>
        <v>#N/A</v>
      </c>
      <c r="E408" s="59" t="e">
        <f ca="1">INDEX(DATA!AS:AS,MATCH($A408,DATA!$A:$A,0))</f>
        <v>#N/A</v>
      </c>
      <c r="F408" s="59" t="e">
        <f ca="1">INDEX(DATA!AX:AX,MATCH($A408,DATA!$A:$A,0))</f>
        <v>#N/A</v>
      </c>
      <c r="H408" s="64">
        <f ca="1"/>
        <v>43141</v>
      </c>
      <c r="I408" t="e">
        <f ca="1"/>
        <v>#N/A</v>
      </c>
    </row>
    <row r="409" spans="1:9" x14ac:dyDescent="0.3">
      <c r="A409" s="64">
        <v>43142</v>
      </c>
      <c r="B409" s="59" t="e">
        <f ca="1">INDEX(DATA!T:T,MATCH($A409,DATA!A:A,0))</f>
        <v>#N/A</v>
      </c>
      <c r="C409" s="59" t="e">
        <f ca="1">INDEX(DATA!AG:AG,MATCH($A409,DATA!$A:$A,0))</f>
        <v>#N/A</v>
      </c>
      <c r="D409" s="59" t="e">
        <f ca="1">INDEX(DATA!AJ:AJ,MATCH($A409,DATA!$A:$A,0))</f>
        <v>#N/A</v>
      </c>
      <c r="E409" s="59" t="e">
        <f ca="1">INDEX(DATA!AS:AS,MATCH($A409,DATA!$A:$A,0))</f>
        <v>#N/A</v>
      </c>
      <c r="F409" s="59" t="e">
        <f ca="1">INDEX(DATA!AX:AX,MATCH($A409,DATA!$A:$A,0))</f>
        <v>#N/A</v>
      </c>
      <c r="H409" s="64">
        <f ca="1"/>
        <v>43142</v>
      </c>
      <c r="I409" t="e">
        <f ca="1"/>
        <v>#N/A</v>
      </c>
    </row>
    <row r="410" spans="1:9" x14ac:dyDescent="0.3">
      <c r="A410" s="64">
        <v>43143</v>
      </c>
      <c r="B410" s="59">
        <f ca="1">INDEX(DATA!T:T,MATCH($A410,DATA!A:A,0))</f>
        <v>9733.3541769840431</v>
      </c>
      <c r="C410" s="59">
        <f ca="1">INDEX(DATA!AG:AG,MATCH($A410,DATA!$A:$A,0))</f>
        <v>51.254333855988669</v>
      </c>
      <c r="D410" s="59">
        <f ca="1">INDEX(DATA!AJ:AJ,MATCH($A410,DATA!$A:$A,0))</f>
        <v>224125534.66</v>
      </c>
      <c r="E410" s="59">
        <f ca="1">INDEX(DATA!AS:AS,MATCH($A410,DATA!$A:$A,0))</f>
        <v>41.93402695345663</v>
      </c>
      <c r="F410" s="59">
        <f ca="1">INDEX(DATA!AX:AX,MATCH($A410,DATA!$A:$A,0))</f>
        <v>-1.9092948717952822</v>
      </c>
      <c r="H410" s="64">
        <f ca="1"/>
        <v>43143</v>
      </c>
      <c r="I410">
        <f ca="1"/>
        <v>-1.9092948717952822</v>
      </c>
    </row>
    <row r="411" spans="1:9" x14ac:dyDescent="0.3">
      <c r="A411" s="64">
        <v>43144</v>
      </c>
      <c r="B411" s="59" t="e">
        <f ca="1">INDEX(DATA!T:T,MATCH($A411,DATA!A:A,0))</f>
        <v>#N/A</v>
      </c>
      <c r="C411" s="59" t="e">
        <f ca="1">INDEX(DATA!AG:AG,MATCH($A411,DATA!$A:$A,0))</f>
        <v>#N/A</v>
      </c>
      <c r="D411" s="59" t="e">
        <f ca="1">INDEX(DATA!AJ:AJ,MATCH($A411,DATA!$A:$A,0))</f>
        <v>#N/A</v>
      </c>
      <c r="E411" s="59" t="e">
        <f ca="1">INDEX(DATA!AS:AS,MATCH($A411,DATA!$A:$A,0))</f>
        <v>#N/A</v>
      </c>
      <c r="F411" s="59" t="e">
        <f ca="1">INDEX(DATA!AX:AX,MATCH($A411,DATA!$A:$A,0))</f>
        <v>#N/A</v>
      </c>
      <c r="H411" s="64">
        <f ca="1"/>
        <v>43144</v>
      </c>
      <c r="I411" t="e">
        <f ca="1"/>
        <v>#N/A</v>
      </c>
    </row>
    <row r="412" spans="1:9" x14ac:dyDescent="0.3">
      <c r="A412" s="64">
        <v>43145</v>
      </c>
      <c r="B412" s="59">
        <f ca="1">INDEX(DATA!T:T,MATCH($A412,DATA!A:A,0))</f>
        <v>9736.5563704803553</v>
      </c>
      <c r="C412" s="59">
        <f ca="1">INDEX(DATA!AG:AG,MATCH($A412,DATA!$A:$A,0))</f>
        <v>49.033703467148044</v>
      </c>
      <c r="D412" s="59">
        <f ca="1">INDEX(DATA!AJ:AJ,MATCH($A412,DATA!$A:$A,0))</f>
        <v>-236318490.69999999</v>
      </c>
      <c r="E412" s="59">
        <f ca="1">INDEX(DATA!AS:AS,MATCH($A412,DATA!$A:$A,0))</f>
        <v>40.305881403686939</v>
      </c>
      <c r="F412" s="59">
        <f ca="1">INDEX(DATA!AX:AX,MATCH($A412,DATA!$A:$A,0))</f>
        <v>-47.07628205128276</v>
      </c>
      <c r="H412" s="64">
        <f ca="1"/>
        <v>43145</v>
      </c>
      <c r="I412">
        <f ca="1"/>
        <v>-47.07628205128276</v>
      </c>
    </row>
    <row r="413" spans="1:9" x14ac:dyDescent="0.3">
      <c r="A413" s="64">
        <v>43146</v>
      </c>
      <c r="B413" s="59">
        <f ca="1">INDEX(DATA!T:T,MATCH($A413,DATA!A:A,0))</f>
        <v>9739.6328198680567</v>
      </c>
      <c r="C413" s="59">
        <f ca="1">INDEX(DATA!AG:AG,MATCH($A413,DATA!$A:$A,0))</f>
        <v>46.704367938381175</v>
      </c>
      <c r="D413" s="59">
        <f ca="1">INDEX(DATA!AJ:AJ,MATCH($A413,DATA!$A:$A,0))</f>
        <v>217100509.83000001</v>
      </c>
      <c r="E413" s="59">
        <f ca="1">INDEX(DATA!AS:AS,MATCH($A413,DATA!$A:$A,0))</f>
        <v>43.040046900221725</v>
      </c>
      <c r="F413" s="59">
        <f ca="1">INDEX(DATA!AX:AX,MATCH($A413,DATA!$A:$A,0))</f>
        <v>-92.814102564105269</v>
      </c>
      <c r="H413" s="64">
        <f ca="1"/>
        <v>43146</v>
      </c>
      <c r="I413">
        <f ca="1"/>
        <v>-92.814102564105269</v>
      </c>
    </row>
    <row r="414" spans="1:9" x14ac:dyDescent="0.3">
      <c r="A414" s="64">
        <v>43147</v>
      </c>
      <c r="B414" s="59">
        <f ca="1">INDEX(DATA!T:T,MATCH($A414,DATA!A:A,0))</f>
        <v>9742.1161183329223</v>
      </c>
      <c r="C414" s="59">
        <f ca="1">INDEX(DATA!AG:AG,MATCH($A414,DATA!$A:$A,0))</f>
        <v>45.32081187621192</v>
      </c>
      <c r="D414" s="59">
        <f ca="1">INDEX(DATA!AJ:AJ,MATCH($A414,DATA!$A:$A,0))</f>
        <v>-190032476.41</v>
      </c>
      <c r="E414" s="59">
        <f ca="1">INDEX(DATA!AS:AS,MATCH($A414,DATA!$A:$A,0))</f>
        <v>39.018194226999391</v>
      </c>
      <c r="F414" s="59">
        <f ca="1">INDEX(DATA!AX:AX,MATCH($A414,DATA!$A:$A,0))</f>
        <v>-135.48942307692232</v>
      </c>
      <c r="H414" s="64">
        <f ca="1"/>
        <v>43147</v>
      </c>
      <c r="I414">
        <f ca="1"/>
        <v>-135.48942307692232</v>
      </c>
    </row>
    <row r="415" spans="1:9" x14ac:dyDescent="0.3">
      <c r="A415" s="64">
        <v>43148</v>
      </c>
      <c r="B415" s="59" t="e">
        <f ca="1">INDEX(DATA!T:T,MATCH($A415,DATA!A:A,0))</f>
        <v>#N/A</v>
      </c>
      <c r="C415" s="59" t="e">
        <f ca="1">INDEX(DATA!AG:AG,MATCH($A415,DATA!$A:$A,0))</f>
        <v>#N/A</v>
      </c>
      <c r="D415" s="59" t="e">
        <f ca="1">INDEX(DATA!AJ:AJ,MATCH($A415,DATA!$A:$A,0))</f>
        <v>#N/A</v>
      </c>
      <c r="E415" s="59" t="e">
        <f ca="1">INDEX(DATA!AS:AS,MATCH($A415,DATA!$A:$A,0))</f>
        <v>#N/A</v>
      </c>
      <c r="F415" s="59" t="e">
        <f ca="1">INDEX(DATA!AX:AX,MATCH($A415,DATA!$A:$A,0))</f>
        <v>#N/A</v>
      </c>
      <c r="H415" s="64">
        <f ca="1"/>
        <v>43148</v>
      </c>
      <c r="I415" t="e">
        <f ca="1"/>
        <v>#N/A</v>
      </c>
    </row>
    <row r="416" spans="1:9" x14ac:dyDescent="0.3">
      <c r="A416" s="64">
        <v>43149</v>
      </c>
      <c r="B416" s="59" t="e">
        <f ca="1">INDEX(DATA!T:T,MATCH($A416,DATA!A:A,0))</f>
        <v>#N/A</v>
      </c>
      <c r="C416" s="59" t="e">
        <f ca="1">INDEX(DATA!AG:AG,MATCH($A416,DATA!$A:$A,0))</f>
        <v>#N/A</v>
      </c>
      <c r="D416" s="59" t="e">
        <f ca="1">INDEX(DATA!AJ:AJ,MATCH($A416,DATA!$A:$A,0))</f>
        <v>#N/A</v>
      </c>
      <c r="E416" s="59" t="e">
        <f ca="1">INDEX(DATA!AS:AS,MATCH($A416,DATA!$A:$A,0))</f>
        <v>#N/A</v>
      </c>
      <c r="F416" s="59" t="e">
        <f ca="1">INDEX(DATA!AX:AX,MATCH($A416,DATA!$A:$A,0))</f>
        <v>#N/A</v>
      </c>
      <c r="H416" s="64">
        <f ca="1"/>
        <v>43149</v>
      </c>
      <c r="I416" t="e">
        <f ca="1"/>
        <v>#N/A</v>
      </c>
    </row>
    <row r="417" spans="1:9" x14ac:dyDescent="0.3">
      <c r="A417" s="64">
        <v>43150</v>
      </c>
      <c r="B417" s="59">
        <f ca="1">INDEX(DATA!T:T,MATCH($A417,DATA!A:A,0))</f>
        <v>9744.2601020201182</v>
      </c>
      <c r="C417" s="59">
        <f ca="1">INDEX(DATA!AG:AG,MATCH($A417,DATA!$A:$A,0))</f>
        <v>44.895511507826704</v>
      </c>
      <c r="D417" s="59">
        <f ca="1">INDEX(DATA!AJ:AJ,MATCH($A417,DATA!$A:$A,0))</f>
        <v>-193077501.31999999</v>
      </c>
      <c r="E417" s="59">
        <f ca="1">INDEX(DATA!AS:AS,MATCH($A417,DATA!$A:$A,0))</f>
        <v>36.134872172440403</v>
      </c>
      <c r="F417" s="59">
        <f ca="1">INDEX(DATA!AX:AX,MATCH($A417,DATA!$A:$A,0))</f>
        <v>-179.83621794871942</v>
      </c>
      <c r="H417" s="64">
        <f ca="1"/>
        <v>43150</v>
      </c>
      <c r="I417">
        <f ca="1"/>
        <v>-179.83621794871942</v>
      </c>
    </row>
    <row r="418" spans="1:9" x14ac:dyDescent="0.3">
      <c r="A418" s="64">
        <v>43151</v>
      </c>
      <c r="B418" s="59">
        <f ca="1">INDEX(DATA!T:T,MATCH($A418,DATA!A:A,0))</f>
        <v>9746.3576384250009</v>
      </c>
      <c r="C418" s="59">
        <f ca="1">INDEX(DATA!AG:AG,MATCH($A418,DATA!$A:$A,0))</f>
        <v>45.267233557187396</v>
      </c>
      <c r="D418" s="59">
        <f ca="1">INDEX(DATA!AJ:AJ,MATCH($A418,DATA!$A:$A,0))</f>
        <v>-193454516.63</v>
      </c>
      <c r="E418" s="59">
        <f ca="1">INDEX(DATA!AS:AS,MATCH($A418,DATA!$A:$A,0))</f>
        <v>35.447760167510069</v>
      </c>
      <c r="F418" s="59">
        <f ca="1">INDEX(DATA!AX:AX,MATCH($A418,DATA!$A:$A,0))</f>
        <v>-223.35993589743703</v>
      </c>
      <c r="H418" s="64">
        <f ca="1"/>
        <v>43151</v>
      </c>
      <c r="I418">
        <f ca="1"/>
        <v>-223.35993589743703</v>
      </c>
    </row>
    <row r="419" spans="1:9" x14ac:dyDescent="0.3">
      <c r="A419" s="64">
        <v>43152</v>
      </c>
      <c r="B419" s="59">
        <f ca="1">INDEX(DATA!T:T,MATCH($A419,DATA!A:A,0))</f>
        <v>9749.0037084765336</v>
      </c>
      <c r="C419" s="59">
        <f ca="1">INDEX(DATA!AG:AG,MATCH($A419,DATA!$A:$A,0))</f>
        <v>46.266888851122822</v>
      </c>
      <c r="D419" s="59">
        <f ca="1">INDEX(DATA!AJ:AJ,MATCH($A419,DATA!$A:$A,0))</f>
        <v>241342447.5</v>
      </c>
      <c r="E419" s="59">
        <f ca="1">INDEX(DATA!AS:AS,MATCH($A419,DATA!$A:$A,0))</f>
        <v>38.05861264120491</v>
      </c>
      <c r="F419" s="59">
        <f ca="1">INDEX(DATA!AX:AX,MATCH($A419,DATA!$A:$A,0))</f>
        <v>-242.70705128205191</v>
      </c>
      <c r="H419" s="64">
        <f ca="1"/>
        <v>43152</v>
      </c>
      <c r="I419">
        <f ca="1"/>
        <v>-242.70705128205191</v>
      </c>
    </row>
    <row r="420" spans="1:9" x14ac:dyDescent="0.3">
      <c r="A420" s="64">
        <v>43153</v>
      </c>
      <c r="B420" s="59">
        <f ca="1">INDEX(DATA!T:T,MATCH($A420,DATA!A:A,0))</f>
        <v>9752.4189860261595</v>
      </c>
      <c r="C420" s="59">
        <f ca="1">INDEX(DATA!AG:AG,MATCH($A420,DATA!$A:$A,0))</f>
        <v>48.50463687950937</v>
      </c>
      <c r="D420" s="59">
        <f ca="1">INDEX(DATA!AJ:AJ,MATCH($A420,DATA!$A:$A,0))</f>
        <v>-323248573.19</v>
      </c>
      <c r="E420" s="59">
        <f ca="1">INDEX(DATA!AS:AS,MATCH($A420,DATA!$A:$A,0))</f>
        <v>37.409909258149874</v>
      </c>
      <c r="F420" s="59">
        <f ca="1">INDEX(DATA!AX:AX,MATCH($A420,DATA!$A:$A,0))</f>
        <v>-252.55929487179492</v>
      </c>
      <c r="H420" s="64">
        <f ca="1"/>
        <v>43153</v>
      </c>
      <c r="I420">
        <f ca="1"/>
        <v>-252.55929487179492</v>
      </c>
    </row>
    <row r="421" spans="1:9" x14ac:dyDescent="0.3">
      <c r="A421" s="64">
        <v>43154</v>
      </c>
      <c r="B421" s="59">
        <f ca="1">INDEX(DATA!T:T,MATCH($A421,DATA!A:A,0))</f>
        <v>9755.0164749654632</v>
      </c>
      <c r="C421" s="59">
        <f ca="1">INDEX(DATA!AG:AG,MATCH($A421,DATA!$A:$A,0))</f>
        <v>50.884232791580175</v>
      </c>
      <c r="D421" s="59">
        <f ca="1">INDEX(DATA!AJ:AJ,MATCH($A421,DATA!$A:$A,0))</f>
        <v>217144394.25</v>
      </c>
      <c r="E421" s="59">
        <f ca="1">INDEX(DATA!AS:AS,MATCH($A421,DATA!$A:$A,0))</f>
        <v>44.846711017332154</v>
      </c>
      <c r="F421" s="59">
        <f ca="1">INDEX(DATA!AX:AX,MATCH($A421,DATA!$A:$A,0))</f>
        <v>-245.10544871794809</v>
      </c>
      <c r="H421" s="64">
        <f ca="1"/>
        <v>43154</v>
      </c>
      <c r="I421">
        <f ca="1"/>
        <v>-245.10544871794809</v>
      </c>
    </row>
    <row r="422" spans="1:9" x14ac:dyDescent="0.3">
      <c r="A422" s="64">
        <v>43155</v>
      </c>
      <c r="B422" s="59" t="e">
        <f ca="1">INDEX(DATA!T:T,MATCH($A422,DATA!A:A,0))</f>
        <v>#N/A</v>
      </c>
      <c r="C422" s="59" t="e">
        <f ca="1">INDEX(DATA!AG:AG,MATCH($A422,DATA!$A:$A,0))</f>
        <v>#N/A</v>
      </c>
      <c r="D422" s="59" t="e">
        <f ca="1">INDEX(DATA!AJ:AJ,MATCH($A422,DATA!$A:$A,0))</f>
        <v>#N/A</v>
      </c>
      <c r="E422" s="59" t="e">
        <f ca="1">INDEX(DATA!AS:AS,MATCH($A422,DATA!$A:$A,0))</f>
        <v>#N/A</v>
      </c>
      <c r="F422" s="59" t="e">
        <f ca="1">INDEX(DATA!AX:AX,MATCH($A422,DATA!$A:$A,0))</f>
        <v>#N/A</v>
      </c>
      <c r="H422" s="64">
        <f ca="1"/>
        <v>43155</v>
      </c>
      <c r="I422" t="e">
        <f ca="1"/>
        <v>#N/A</v>
      </c>
    </row>
    <row r="423" spans="1:9" x14ac:dyDescent="0.3">
      <c r="A423" s="64">
        <v>43156</v>
      </c>
      <c r="B423" s="59" t="e">
        <f ca="1">INDEX(DATA!T:T,MATCH($A423,DATA!A:A,0))</f>
        <v>#N/A</v>
      </c>
      <c r="C423" s="59" t="e">
        <f ca="1">INDEX(DATA!AG:AG,MATCH($A423,DATA!$A:$A,0))</f>
        <v>#N/A</v>
      </c>
      <c r="D423" s="59" t="e">
        <f ca="1">INDEX(DATA!AJ:AJ,MATCH($A423,DATA!$A:$A,0))</f>
        <v>#N/A</v>
      </c>
      <c r="E423" s="59" t="e">
        <f ca="1">INDEX(DATA!AS:AS,MATCH($A423,DATA!$A:$A,0))</f>
        <v>#N/A</v>
      </c>
      <c r="F423" s="59" t="e">
        <f ca="1">INDEX(DATA!AX:AX,MATCH($A423,DATA!$A:$A,0))</f>
        <v>#N/A</v>
      </c>
      <c r="H423" s="64">
        <f ca="1"/>
        <v>43156</v>
      </c>
      <c r="I423" t="e">
        <f ca="1"/>
        <v>#N/A</v>
      </c>
    </row>
    <row r="424" spans="1:9" x14ac:dyDescent="0.3">
      <c r="A424" s="64">
        <v>43157</v>
      </c>
      <c r="B424" s="59">
        <f ca="1">INDEX(DATA!T:T,MATCH($A424,DATA!A:A,0))</f>
        <v>9757.4293506543781</v>
      </c>
      <c r="C424" s="59">
        <f ca="1">INDEX(DATA!AG:AG,MATCH($A424,DATA!$A:$A,0))</f>
        <v>51.626336130560198</v>
      </c>
      <c r="D424" s="59">
        <f ca="1">INDEX(DATA!AJ:AJ,MATCH($A424,DATA!$A:$A,0))</f>
        <v>177249402</v>
      </c>
      <c r="E424" s="59">
        <f ca="1">INDEX(DATA!AS:AS,MATCH($A424,DATA!$A:$A,0))</f>
        <v>50.227927513796686</v>
      </c>
      <c r="F424" s="59">
        <f ca="1">INDEX(DATA!AX:AX,MATCH($A424,DATA!$A:$A,0))</f>
        <v>-228.35929487179601</v>
      </c>
      <c r="H424" s="64">
        <f ca="1"/>
        <v>43157</v>
      </c>
      <c r="I424">
        <f ca="1"/>
        <v>-228.35929487179601</v>
      </c>
    </row>
    <row r="425" spans="1:9" x14ac:dyDescent="0.3">
      <c r="A425" s="64">
        <v>43158</v>
      </c>
      <c r="B425" s="59">
        <f ca="1">INDEX(DATA!T:T,MATCH($A425,DATA!A:A,0))</f>
        <v>9760.0734850530353</v>
      </c>
      <c r="C425" s="59">
        <f ca="1">INDEX(DATA!AG:AG,MATCH($A425,DATA!$A:$A,0))</f>
        <v>50.456748888205141</v>
      </c>
      <c r="D425" s="59">
        <f ca="1">INDEX(DATA!AJ:AJ,MATCH($A425,DATA!$A:$A,0))</f>
        <v>-193239557.16</v>
      </c>
      <c r="E425" s="59">
        <f ca="1">INDEX(DATA!AS:AS,MATCH($A425,DATA!$A:$A,0))</f>
        <v>48.647825059106779</v>
      </c>
      <c r="F425" s="59">
        <f ca="1">INDEX(DATA!AX:AX,MATCH($A425,DATA!$A:$A,0))</f>
        <v>-220.13461538461524</v>
      </c>
      <c r="H425" s="64">
        <f ca="1"/>
        <v>43158</v>
      </c>
      <c r="I425">
        <f ca="1"/>
        <v>-220.13461538461524</v>
      </c>
    </row>
    <row r="426" spans="1:9" x14ac:dyDescent="0.3">
      <c r="A426" s="64">
        <v>43159</v>
      </c>
      <c r="B426" s="59">
        <f ca="1">INDEX(DATA!T:T,MATCH($A426,DATA!A:A,0))</f>
        <v>9763.6921248004874</v>
      </c>
      <c r="C426" s="59">
        <f ca="1">INDEX(DATA!AG:AG,MATCH($A426,DATA!$A:$A,0))</f>
        <v>48.15688674009688</v>
      </c>
      <c r="D426" s="59">
        <f ca="1">INDEX(DATA!AJ:AJ,MATCH($A426,DATA!$A:$A,0))</f>
        <v>-294783518.38</v>
      </c>
      <c r="E426" s="59">
        <f ca="1">INDEX(DATA!AS:AS,MATCH($A426,DATA!$A:$A,0))</f>
        <v>45.314359518772442</v>
      </c>
      <c r="F426" s="59">
        <f ca="1">INDEX(DATA!AX:AX,MATCH($A426,DATA!$A:$A,0))</f>
        <v>-201.5205128205107</v>
      </c>
      <c r="H426" s="64">
        <f ca="1"/>
        <v>43159</v>
      </c>
      <c r="I426">
        <f ca="1"/>
        <v>-201.5205128205107</v>
      </c>
    </row>
    <row r="427" spans="1:9" x14ac:dyDescent="0.3">
      <c r="A427" s="64">
        <v>43160</v>
      </c>
      <c r="B427" s="59">
        <f ca="1">INDEX(DATA!T:T,MATCH($A427,DATA!A:A,0))</f>
        <v>9765.8417953001481</v>
      </c>
      <c r="C427" s="59">
        <f ca="1">INDEX(DATA!AG:AG,MATCH($A427,DATA!$A:$A,0))</f>
        <v>45.317914560536444</v>
      </c>
      <c r="D427" s="59">
        <f ca="1">INDEX(DATA!AJ:AJ,MATCH($A427,DATA!$A:$A,0))</f>
        <v>-181368499.30000001</v>
      </c>
      <c r="E427" s="59">
        <f ca="1">INDEX(DATA!AS:AS,MATCH($A427,DATA!$A:$A,0))</f>
        <v>43.511672985559862</v>
      </c>
      <c r="F427" s="59">
        <f ca="1">INDEX(DATA!AX:AX,MATCH($A427,DATA!$A:$A,0))</f>
        <v>-188.7711538461499</v>
      </c>
      <c r="H427" s="64">
        <f ca="1"/>
        <v>43160</v>
      </c>
      <c r="I427">
        <f ca="1"/>
        <v>-188.7711538461499</v>
      </c>
    </row>
    <row r="428" spans="1:9" x14ac:dyDescent="0.3">
      <c r="A428" s="64">
        <v>43161</v>
      </c>
      <c r="B428" s="59" t="e">
        <f ca="1">INDEX(DATA!T:T,MATCH($A428,DATA!A:A,0))</f>
        <v>#N/A</v>
      </c>
      <c r="C428" s="59" t="e">
        <f ca="1">INDEX(DATA!AG:AG,MATCH($A428,DATA!$A:$A,0))</f>
        <v>#N/A</v>
      </c>
      <c r="D428" s="59" t="e">
        <f ca="1">INDEX(DATA!AJ:AJ,MATCH($A428,DATA!$A:$A,0))</f>
        <v>#N/A</v>
      </c>
      <c r="E428" s="59" t="e">
        <f ca="1">INDEX(DATA!AS:AS,MATCH($A428,DATA!$A:$A,0))</f>
        <v>#N/A</v>
      </c>
      <c r="F428" s="59" t="e">
        <f ca="1">INDEX(DATA!AX:AX,MATCH($A428,DATA!$A:$A,0))</f>
        <v>#N/A</v>
      </c>
      <c r="H428" s="64">
        <f ca="1"/>
        <v>43161</v>
      </c>
      <c r="I428" t="e">
        <f ca="1"/>
        <v>#N/A</v>
      </c>
    </row>
    <row r="429" spans="1:9" x14ac:dyDescent="0.3">
      <c r="A429" s="64">
        <v>43162</v>
      </c>
      <c r="B429" s="59" t="e">
        <f ca="1">INDEX(DATA!T:T,MATCH($A429,DATA!A:A,0))</f>
        <v>#N/A</v>
      </c>
      <c r="C429" s="59" t="e">
        <f ca="1">INDEX(DATA!AG:AG,MATCH($A429,DATA!$A:$A,0))</f>
        <v>#N/A</v>
      </c>
      <c r="D429" s="59" t="e">
        <f ca="1">INDEX(DATA!AJ:AJ,MATCH($A429,DATA!$A:$A,0))</f>
        <v>#N/A</v>
      </c>
      <c r="E429" s="59" t="e">
        <f ca="1">INDEX(DATA!AS:AS,MATCH($A429,DATA!$A:$A,0))</f>
        <v>#N/A</v>
      </c>
      <c r="F429" s="59" t="e">
        <f ca="1">INDEX(DATA!AX:AX,MATCH($A429,DATA!$A:$A,0))</f>
        <v>#N/A</v>
      </c>
      <c r="H429" s="64">
        <f ca="1"/>
        <v>43162</v>
      </c>
      <c r="I429" t="e">
        <f ca="1"/>
        <v>#N/A</v>
      </c>
    </row>
    <row r="430" spans="1:9" x14ac:dyDescent="0.3">
      <c r="A430" s="64">
        <v>43163</v>
      </c>
      <c r="B430" s="59" t="e">
        <f ca="1">INDEX(DATA!T:T,MATCH($A430,DATA!A:A,0))</f>
        <v>#N/A</v>
      </c>
      <c r="C430" s="59" t="e">
        <f ca="1">INDEX(DATA!AG:AG,MATCH($A430,DATA!$A:$A,0))</f>
        <v>#N/A</v>
      </c>
      <c r="D430" s="59" t="e">
        <f ca="1">INDEX(DATA!AJ:AJ,MATCH($A430,DATA!$A:$A,0))</f>
        <v>#N/A</v>
      </c>
      <c r="E430" s="59" t="e">
        <f ca="1">INDEX(DATA!AS:AS,MATCH($A430,DATA!$A:$A,0))</f>
        <v>#N/A</v>
      </c>
      <c r="F430" s="59" t="e">
        <f ca="1">INDEX(DATA!AX:AX,MATCH($A430,DATA!$A:$A,0))</f>
        <v>#N/A</v>
      </c>
      <c r="H430" s="64">
        <f ca="1"/>
        <v>43163</v>
      </c>
      <c r="I430" t="e">
        <f ca="1"/>
        <v>#N/A</v>
      </c>
    </row>
    <row r="431" spans="1:9" x14ac:dyDescent="0.3">
      <c r="A431" s="64">
        <v>43164</v>
      </c>
      <c r="B431" s="59">
        <f ca="1">INDEX(DATA!T:T,MATCH($A431,DATA!A:A,0))</f>
        <v>9767.8441596787434</v>
      </c>
      <c r="C431" s="59">
        <f ca="1">INDEX(DATA!AG:AG,MATCH($A431,DATA!$A:$A,0))</f>
        <v>42.413648700670159</v>
      </c>
      <c r="D431" s="59">
        <f ca="1">INDEX(DATA!AJ:AJ,MATCH($A431,DATA!$A:$A,0))</f>
        <v>-199965484.16999999</v>
      </c>
      <c r="E431" s="59">
        <f ca="1">INDEX(DATA!AS:AS,MATCH($A431,DATA!$A:$A,0))</f>
        <v>38.726660397984702</v>
      </c>
      <c r="F431" s="59">
        <f ca="1">INDEX(DATA!AX:AX,MATCH($A431,DATA!$A:$A,0))</f>
        <v>-172.72980769230526</v>
      </c>
      <c r="H431" s="64">
        <f ca="1"/>
        <v>43164</v>
      </c>
      <c r="I431">
        <f ca="1"/>
        <v>-172.72980769230526</v>
      </c>
    </row>
    <row r="432" spans="1:9" x14ac:dyDescent="0.3">
      <c r="A432" s="64">
        <v>43165</v>
      </c>
      <c r="B432" s="59">
        <f ca="1">INDEX(DATA!T:T,MATCH($A432,DATA!A:A,0))</f>
        <v>9769.8696830776098</v>
      </c>
      <c r="C432" s="59">
        <f ca="1">INDEX(DATA!AG:AG,MATCH($A432,DATA!$A:$A,0))</f>
        <v>41.116120137736758</v>
      </c>
      <c r="D432" s="59">
        <f ca="1">INDEX(DATA!AJ:AJ,MATCH($A432,DATA!$A:$A,0))</f>
        <v>-229771510.61000001</v>
      </c>
      <c r="E432" s="59">
        <f ca="1">INDEX(DATA!AS:AS,MATCH($A432,DATA!$A:$A,0))</f>
        <v>34.257689484394731</v>
      </c>
      <c r="F432" s="59">
        <f ca="1">INDEX(DATA!AX:AX,MATCH($A432,DATA!$A:$A,0))</f>
        <v>-165.23461538461197</v>
      </c>
      <c r="H432" s="64">
        <f ca="1"/>
        <v>43165</v>
      </c>
      <c r="I432">
        <f ca="1"/>
        <v>-165.23461538461197</v>
      </c>
    </row>
    <row r="433" spans="1:9" x14ac:dyDescent="0.3">
      <c r="A433" s="64">
        <v>43166</v>
      </c>
      <c r="B433" s="59">
        <f ca="1">INDEX(DATA!T:T,MATCH($A433,DATA!A:A,0))</f>
        <v>9771.6013152223804</v>
      </c>
      <c r="C433" s="59">
        <f ca="1">INDEX(DATA!AG:AG,MATCH($A433,DATA!$A:$A,0))</f>
        <v>39.87272558967603</v>
      </c>
      <c r="D433" s="59">
        <f ca="1">INDEX(DATA!AJ:AJ,MATCH($A433,DATA!$A:$A,0))</f>
        <v>-257190577.28</v>
      </c>
      <c r="E433" s="59">
        <f ca="1">INDEX(DATA!AS:AS,MATCH($A433,DATA!$A:$A,0))</f>
        <v>30.924732677493083</v>
      </c>
      <c r="F433" s="59">
        <f ca="1">INDEX(DATA!AX:AX,MATCH($A433,DATA!$A:$A,0))</f>
        <v>-154.86666666666679</v>
      </c>
      <c r="H433" s="64">
        <f ca="1"/>
        <v>43166</v>
      </c>
      <c r="I433">
        <f ca="1"/>
        <v>-154.86666666666679</v>
      </c>
    </row>
    <row r="434" spans="1:9" x14ac:dyDescent="0.3">
      <c r="A434" s="64">
        <v>43167</v>
      </c>
      <c r="B434" s="59">
        <f ca="1">INDEX(DATA!T:T,MATCH($A434,DATA!A:A,0))</f>
        <v>9773.313093636345</v>
      </c>
      <c r="C434" s="59">
        <f ca="1">INDEX(DATA!AG:AG,MATCH($A434,DATA!$A:$A,0))</f>
        <v>38.734735727525781</v>
      </c>
      <c r="D434" s="59">
        <f ca="1">INDEX(DATA!AJ:AJ,MATCH($A434,DATA!$A:$A,0))</f>
        <v>233388342.69999999</v>
      </c>
      <c r="E434" s="59">
        <f ca="1">INDEX(DATA!AS:AS,MATCH($A434,DATA!$A:$A,0))</f>
        <v>37.061226377534616</v>
      </c>
      <c r="F434" s="59">
        <f ca="1">INDEX(DATA!AX:AX,MATCH($A434,DATA!$A:$A,0))</f>
        <v>-132.0349358974363</v>
      </c>
      <c r="H434" s="64">
        <f ca="1"/>
        <v>43167</v>
      </c>
      <c r="I434">
        <f ca="1"/>
        <v>-132.0349358974363</v>
      </c>
    </row>
    <row r="435" spans="1:9" x14ac:dyDescent="0.3">
      <c r="A435" s="64">
        <v>43168</v>
      </c>
      <c r="B435" s="59">
        <f ca="1">INDEX(DATA!T:T,MATCH($A435,DATA!A:A,0))</f>
        <v>9774.7935579943405</v>
      </c>
      <c r="C435" s="59">
        <f ca="1">INDEX(DATA!AG:AG,MATCH($A435,DATA!$A:$A,0))</f>
        <v>36.773959859064398</v>
      </c>
      <c r="D435" s="59">
        <f ca="1">INDEX(DATA!AJ:AJ,MATCH($A435,DATA!$A:$A,0))</f>
        <v>-192322707.34</v>
      </c>
      <c r="E435" s="59">
        <f ca="1">INDEX(DATA!AS:AS,MATCH($A435,DATA!$A:$A,0))</f>
        <v>36.438493119833744</v>
      </c>
      <c r="F435" s="59">
        <f ca="1">INDEX(DATA!AX:AX,MATCH($A435,DATA!$A:$A,0))</f>
        <v>-111.51794871795028</v>
      </c>
      <c r="H435" s="64">
        <f ca="1"/>
        <v>43168</v>
      </c>
      <c r="I435">
        <f ca="1"/>
        <v>-111.51794871795028</v>
      </c>
    </row>
    <row r="436" spans="1:9" x14ac:dyDescent="0.3">
      <c r="A436" s="64">
        <v>43169</v>
      </c>
      <c r="B436" s="59" t="e">
        <f ca="1">INDEX(DATA!T:T,MATCH($A436,DATA!A:A,0))</f>
        <v>#N/A</v>
      </c>
      <c r="C436" s="59" t="e">
        <f ca="1">INDEX(DATA!AG:AG,MATCH($A436,DATA!$A:$A,0))</f>
        <v>#N/A</v>
      </c>
      <c r="D436" s="59" t="e">
        <f ca="1">INDEX(DATA!AJ:AJ,MATCH($A436,DATA!$A:$A,0))</f>
        <v>#N/A</v>
      </c>
      <c r="E436" s="59" t="e">
        <f ca="1">INDEX(DATA!AS:AS,MATCH($A436,DATA!$A:$A,0))</f>
        <v>#N/A</v>
      </c>
      <c r="F436" s="59" t="e">
        <f ca="1">INDEX(DATA!AX:AX,MATCH($A436,DATA!$A:$A,0))</f>
        <v>#N/A</v>
      </c>
      <c r="H436" s="64">
        <f ca="1"/>
        <v>43169</v>
      </c>
      <c r="I436" t="e">
        <f ca="1"/>
        <v>#N/A</v>
      </c>
    </row>
    <row r="437" spans="1:9" x14ac:dyDescent="0.3">
      <c r="A437" s="64">
        <v>43170</v>
      </c>
      <c r="B437" s="59" t="e">
        <f ca="1">INDEX(DATA!T:T,MATCH($A437,DATA!A:A,0))</f>
        <v>#N/A</v>
      </c>
      <c r="C437" s="59" t="e">
        <f ca="1">INDEX(DATA!AG:AG,MATCH($A437,DATA!$A:$A,0))</f>
        <v>#N/A</v>
      </c>
      <c r="D437" s="59" t="e">
        <f ca="1">INDEX(DATA!AJ:AJ,MATCH($A437,DATA!$A:$A,0))</f>
        <v>#N/A</v>
      </c>
      <c r="E437" s="59" t="e">
        <f ca="1">INDEX(DATA!AS:AS,MATCH($A437,DATA!$A:$A,0))</f>
        <v>#N/A</v>
      </c>
      <c r="F437" s="59" t="e">
        <f ca="1">INDEX(DATA!AX:AX,MATCH($A437,DATA!$A:$A,0))</f>
        <v>#N/A</v>
      </c>
      <c r="H437" s="64">
        <f ca="1"/>
        <v>43170</v>
      </c>
      <c r="I437" t="e">
        <f ca="1"/>
        <v>#N/A</v>
      </c>
    </row>
    <row r="438" spans="1:9" x14ac:dyDescent="0.3">
      <c r="A438" s="64">
        <v>43171</v>
      </c>
      <c r="B438" s="59">
        <f ca="1">INDEX(DATA!T:T,MATCH($A438,DATA!A:A,0))</f>
        <v>9777.0013075644401</v>
      </c>
      <c r="C438" s="59">
        <f ca="1">INDEX(DATA!AG:AG,MATCH($A438,DATA!$A:$A,0))</f>
        <v>31.842079381163071</v>
      </c>
      <c r="D438" s="59">
        <f ca="1">INDEX(DATA!AJ:AJ,MATCH($A438,DATA!$A:$A,0))</f>
        <v>223145246.36000001</v>
      </c>
      <c r="E438" s="59">
        <f ca="1">INDEX(DATA!AS:AS,MATCH($A438,DATA!$A:$A,0))</f>
        <v>48.020268489677363</v>
      </c>
      <c r="F438" s="59">
        <f ca="1">INDEX(DATA!AX:AX,MATCH($A438,DATA!$A:$A,0))</f>
        <v>-86.20288461538621</v>
      </c>
      <c r="H438" s="64">
        <f ca="1"/>
        <v>43171</v>
      </c>
      <c r="I438">
        <f ca="1"/>
        <v>-86.20288461538621</v>
      </c>
    </row>
    <row r="439" spans="1:9" x14ac:dyDescent="0.3">
      <c r="A439" s="64">
        <v>43172</v>
      </c>
      <c r="B439" s="59">
        <f ca="1">INDEX(DATA!T:T,MATCH($A439,DATA!A:A,0))</f>
        <v>9779.8957384761525</v>
      </c>
      <c r="C439" s="59">
        <f ca="1">INDEX(DATA!AG:AG,MATCH($A439,DATA!$A:$A,0))</f>
        <v>27.338643641252812</v>
      </c>
      <c r="D439" s="59">
        <f ca="1">INDEX(DATA!AJ:AJ,MATCH($A439,DATA!$A:$A,0))</f>
        <v>274863258.87</v>
      </c>
      <c r="E439" s="59">
        <f ca="1">INDEX(DATA!AS:AS,MATCH($A439,DATA!$A:$A,0))</f>
        <v>48.304442350580146</v>
      </c>
      <c r="F439" s="59">
        <f ca="1">INDEX(DATA!AX:AX,MATCH($A439,DATA!$A:$A,0))</f>
        <v>-59.829487179487842</v>
      </c>
      <c r="H439" s="64">
        <f ca="1"/>
        <v>43172</v>
      </c>
      <c r="I439">
        <f ca="1"/>
        <v>-59.829487179487842</v>
      </c>
    </row>
    <row r="440" spans="1:9" x14ac:dyDescent="0.3">
      <c r="A440" s="64">
        <v>43173</v>
      </c>
      <c r="B440" s="59">
        <f ca="1">INDEX(DATA!T:T,MATCH($A440,DATA!A:A,0))</f>
        <v>9781.7338385752046</v>
      </c>
      <c r="C440" s="59">
        <f ca="1">INDEX(DATA!AG:AG,MATCH($A440,DATA!$A:$A,0))</f>
        <v>22.58519481991609</v>
      </c>
      <c r="D440" s="59">
        <f ca="1">INDEX(DATA!AJ:AJ,MATCH($A440,DATA!$A:$A,0))</f>
        <v>-186980705.61000001</v>
      </c>
      <c r="E440" s="59">
        <f ca="1">INDEX(DATA!AS:AS,MATCH($A440,DATA!$A:$A,0))</f>
        <v>47.486228841759356</v>
      </c>
      <c r="F440" s="59">
        <f ca="1">INDEX(DATA!AX:AX,MATCH($A440,DATA!$A:$A,0))</f>
        <v>-53.058653846153902</v>
      </c>
      <c r="H440" s="64">
        <f ca="1"/>
        <v>43173</v>
      </c>
      <c r="I440">
        <f ca="1"/>
        <v>-53.058653846153902</v>
      </c>
    </row>
    <row r="441" spans="1:9" x14ac:dyDescent="0.3">
      <c r="A441" s="64">
        <v>43174</v>
      </c>
      <c r="B441" s="59">
        <f ca="1">INDEX(DATA!T:T,MATCH($A441,DATA!A:A,0))</f>
        <v>9783.446425153561</v>
      </c>
      <c r="C441" s="59">
        <f ca="1">INDEX(DATA!AG:AG,MATCH($A441,DATA!$A:$A,0))</f>
        <v>18.090821918963922</v>
      </c>
      <c r="D441" s="59">
        <f ca="1">INDEX(DATA!AJ:AJ,MATCH($A441,DATA!$A:$A,0))</f>
        <v>-179298654.27000001</v>
      </c>
      <c r="E441" s="59">
        <f ca="1">INDEX(DATA!AS:AS,MATCH($A441,DATA!$A:$A,0))</f>
        <v>44.881247964000593</v>
      </c>
      <c r="F441" s="59">
        <f ca="1">INDEX(DATA!AX:AX,MATCH($A441,DATA!$A:$A,0))</f>
        <v>-59.811538461539385</v>
      </c>
      <c r="H441" s="64">
        <f ca="1"/>
        <v>43174</v>
      </c>
      <c r="I441">
        <f ca="1"/>
        <v>-59.811538461539385</v>
      </c>
    </row>
    <row r="442" spans="1:9" x14ac:dyDescent="0.3">
      <c r="A442" s="64">
        <v>43175</v>
      </c>
      <c r="B442" s="59">
        <f ca="1">INDEX(DATA!T:T,MATCH($A442,DATA!A:A,0))</f>
        <v>9785.9236184302808</v>
      </c>
      <c r="C442" s="59">
        <f ca="1">INDEX(DATA!AG:AG,MATCH($A442,DATA!$A:$A,0))</f>
        <v>16.562746678065615</v>
      </c>
      <c r="D442" s="59">
        <f ca="1">INDEX(DATA!AJ:AJ,MATCH($A442,DATA!$A:$A,0))</f>
        <v>-338691630.76999998</v>
      </c>
      <c r="E442" s="59">
        <f ca="1">INDEX(DATA!AS:AS,MATCH($A442,DATA!$A:$A,0))</f>
        <v>37.649704351018613</v>
      </c>
      <c r="F442" s="59">
        <f ca="1">INDEX(DATA!AX:AX,MATCH($A442,DATA!$A:$A,0))</f>
        <v>-78.083012820512522</v>
      </c>
      <c r="H442" s="64">
        <f ca="1"/>
        <v>43175</v>
      </c>
      <c r="I442">
        <f ca="1"/>
        <v>-78.083012820512522</v>
      </c>
    </row>
    <row r="443" spans="1:9" x14ac:dyDescent="0.3">
      <c r="A443" s="64">
        <v>43176</v>
      </c>
      <c r="B443" s="59" t="e">
        <f ca="1">INDEX(DATA!T:T,MATCH($A443,DATA!A:A,0))</f>
        <v>#N/A</v>
      </c>
      <c r="C443" s="59" t="e">
        <f ca="1">INDEX(DATA!AG:AG,MATCH($A443,DATA!$A:$A,0))</f>
        <v>#N/A</v>
      </c>
      <c r="D443" s="59" t="e">
        <f ca="1">INDEX(DATA!AJ:AJ,MATCH($A443,DATA!$A:$A,0))</f>
        <v>#N/A</v>
      </c>
      <c r="E443" s="59" t="e">
        <f ca="1">INDEX(DATA!AS:AS,MATCH($A443,DATA!$A:$A,0))</f>
        <v>#N/A</v>
      </c>
      <c r="F443" s="59" t="e">
        <f ca="1">INDEX(DATA!AX:AX,MATCH($A443,DATA!$A:$A,0))</f>
        <v>#N/A</v>
      </c>
      <c r="H443" s="64">
        <f ca="1"/>
        <v>43176</v>
      </c>
      <c r="I443" t="e">
        <f ca="1"/>
        <v>#N/A</v>
      </c>
    </row>
    <row r="444" spans="1:9" x14ac:dyDescent="0.3">
      <c r="A444" s="64">
        <v>43177</v>
      </c>
      <c r="B444" s="59" t="e">
        <f ca="1">INDEX(DATA!T:T,MATCH($A444,DATA!A:A,0))</f>
        <v>#N/A</v>
      </c>
      <c r="C444" s="59" t="e">
        <f ca="1">INDEX(DATA!AG:AG,MATCH($A444,DATA!$A:$A,0))</f>
        <v>#N/A</v>
      </c>
      <c r="D444" s="59" t="e">
        <f ca="1">INDEX(DATA!AJ:AJ,MATCH($A444,DATA!$A:$A,0))</f>
        <v>#N/A</v>
      </c>
      <c r="E444" s="59" t="e">
        <f ca="1">INDEX(DATA!AS:AS,MATCH($A444,DATA!$A:$A,0))</f>
        <v>#N/A</v>
      </c>
      <c r="F444" s="59" t="e">
        <f ca="1">INDEX(DATA!AX:AX,MATCH($A444,DATA!$A:$A,0))</f>
        <v>#N/A</v>
      </c>
      <c r="H444" s="64">
        <f ca="1"/>
        <v>43177</v>
      </c>
      <c r="I444" t="e">
        <f ca="1"/>
        <v>#N/A</v>
      </c>
    </row>
    <row r="445" spans="1:9" x14ac:dyDescent="0.3">
      <c r="A445" s="64">
        <v>43178</v>
      </c>
      <c r="B445" s="59">
        <f ca="1">INDEX(DATA!T:T,MATCH($A445,DATA!A:A,0))</f>
        <v>9787.1170127727291</v>
      </c>
      <c r="C445" s="59">
        <f ca="1">INDEX(DATA!AG:AG,MATCH($A445,DATA!$A:$A,0))</f>
        <v>18.039029028706334</v>
      </c>
      <c r="D445" s="59">
        <f ca="1">INDEX(DATA!AJ:AJ,MATCH($A445,DATA!$A:$A,0))</f>
        <v>-216659637.11000001</v>
      </c>
      <c r="E445" s="59">
        <f ca="1">INDEX(DATA!AS:AS,MATCH($A445,DATA!$A:$A,0))</f>
        <v>34.037926074915049</v>
      </c>
      <c r="F445" s="59">
        <f ca="1">INDEX(DATA!AX:AX,MATCH($A445,DATA!$A:$A,0))</f>
        <v>-96.590064102563701</v>
      </c>
      <c r="H445" s="64">
        <f ca="1"/>
        <v>43178</v>
      </c>
      <c r="I445">
        <f ca="1"/>
        <v>-96.590064102563701</v>
      </c>
    </row>
    <row r="446" spans="1:9" x14ac:dyDescent="0.3">
      <c r="A446" s="64">
        <v>43179</v>
      </c>
      <c r="B446" s="59">
        <f ca="1">INDEX(DATA!T:T,MATCH($A446,DATA!A:A,0))</f>
        <v>9788.1900886296207</v>
      </c>
      <c r="C446" s="59">
        <f ca="1">INDEX(DATA!AG:AG,MATCH($A446,DATA!$A:$A,0))</f>
        <v>20.545244428172673</v>
      </c>
      <c r="D446" s="59">
        <f ca="1">INDEX(DATA!AJ:AJ,MATCH($A446,DATA!$A:$A,0))</f>
        <v>209338297.46000001</v>
      </c>
      <c r="E446" s="59">
        <f ca="1">INDEX(DATA!AS:AS,MATCH($A446,DATA!$A:$A,0))</f>
        <v>36.010037194200024</v>
      </c>
      <c r="F446" s="59">
        <f ca="1">INDEX(DATA!AX:AX,MATCH($A446,DATA!$A:$A,0))</f>
        <v>-107.01955128205009</v>
      </c>
      <c r="H446" s="64">
        <f ca="1"/>
        <v>43179</v>
      </c>
      <c r="I446">
        <f ca="1"/>
        <v>-107.01955128205009</v>
      </c>
    </row>
    <row r="447" spans="1:9" x14ac:dyDescent="0.3">
      <c r="A447" s="64">
        <v>43180</v>
      </c>
      <c r="B447" s="59">
        <f ca="1">INDEX(DATA!T:T,MATCH($A447,DATA!A:A,0))</f>
        <v>9789.4725400656334</v>
      </c>
      <c r="C447" s="59">
        <f ca="1">INDEX(DATA!AG:AG,MATCH($A447,DATA!$A:$A,0))</f>
        <v>22.94797076865563</v>
      </c>
      <c r="D447" s="59">
        <f ca="1">INDEX(DATA!AJ:AJ,MATCH($A447,DATA!$A:$A,0))</f>
        <v>211070236.96000001</v>
      </c>
      <c r="E447" s="59">
        <f ca="1">INDEX(DATA!AS:AS,MATCH($A447,DATA!$A:$A,0))</f>
        <v>38.057438188834411</v>
      </c>
      <c r="F447" s="59">
        <f ca="1">INDEX(DATA!AX:AX,MATCH($A447,DATA!$A:$A,0))</f>
        <v>-112.45929487179637</v>
      </c>
      <c r="H447" s="64">
        <f ca="1"/>
        <v>43180</v>
      </c>
      <c r="I447">
        <f ca="1"/>
        <v>-112.45929487179637</v>
      </c>
    </row>
    <row r="448" spans="1:9" x14ac:dyDescent="0.3">
      <c r="A448" s="64">
        <v>43181</v>
      </c>
      <c r="B448" s="59">
        <f ca="1">INDEX(DATA!T:T,MATCH($A448,DATA!A:A,0))</f>
        <v>9790.7968699517132</v>
      </c>
      <c r="C448" s="59">
        <f ca="1">INDEX(DATA!AG:AG,MATCH($A448,DATA!$A:$A,0))</f>
        <v>25.454314058344384</v>
      </c>
      <c r="D448" s="59">
        <f ca="1">INDEX(DATA!AJ:AJ,MATCH($A448,DATA!$A:$A,0))</f>
        <v>-237622814.16999999</v>
      </c>
      <c r="E448" s="59">
        <f ca="1">INDEX(DATA!AS:AS,MATCH($A448,DATA!$A:$A,0))</f>
        <v>36.412959472057445</v>
      </c>
      <c r="F448" s="59">
        <f ca="1">INDEX(DATA!AX:AX,MATCH($A448,DATA!$A:$A,0))</f>
        <v>-107.32147435897423</v>
      </c>
      <c r="H448" s="64">
        <f ca="1"/>
        <v>43181</v>
      </c>
      <c r="I448">
        <f ca="1"/>
        <v>-107.32147435897423</v>
      </c>
    </row>
    <row r="449" spans="1:9" x14ac:dyDescent="0.3">
      <c r="A449" s="64">
        <v>43182</v>
      </c>
      <c r="B449" s="59">
        <f ca="1">INDEX(DATA!T:T,MATCH($A449,DATA!A:A,0))</f>
        <v>9791.7301030107628</v>
      </c>
      <c r="C449" s="59">
        <f ca="1">INDEX(DATA!AG:AG,MATCH($A449,DATA!$A:$A,0))</f>
        <v>27.7302574192672</v>
      </c>
      <c r="D449" s="59">
        <f ca="1">INDEX(DATA!AJ:AJ,MATCH($A449,DATA!$A:$A,0))</f>
        <v>-294504863.25</v>
      </c>
      <c r="E449" s="59">
        <f ca="1">INDEX(DATA!AS:AS,MATCH($A449,DATA!$A:$A,0))</f>
        <v>32.107707970265153</v>
      </c>
      <c r="F449" s="59">
        <f ca="1">INDEX(DATA!AX:AX,MATCH($A449,DATA!$A:$A,0))</f>
        <v>-100.99358974359166</v>
      </c>
      <c r="H449" s="64">
        <f ca="1"/>
        <v>43182</v>
      </c>
      <c r="I449">
        <f ca="1"/>
        <v>-100.99358974359166</v>
      </c>
    </row>
    <row r="450" spans="1:9" x14ac:dyDescent="0.3">
      <c r="A450" s="64">
        <v>43183</v>
      </c>
      <c r="B450" s="59" t="e">
        <f ca="1">INDEX(DATA!T:T,MATCH($A450,DATA!A:A,0))</f>
        <v>#N/A</v>
      </c>
      <c r="C450" s="59" t="e">
        <f ca="1">INDEX(DATA!AG:AG,MATCH($A450,DATA!$A:$A,0))</f>
        <v>#N/A</v>
      </c>
      <c r="D450" s="59" t="e">
        <f ca="1">INDEX(DATA!AJ:AJ,MATCH($A450,DATA!$A:$A,0))</f>
        <v>#N/A</v>
      </c>
      <c r="E450" s="59" t="e">
        <f ca="1">INDEX(DATA!AS:AS,MATCH($A450,DATA!$A:$A,0))</f>
        <v>#N/A</v>
      </c>
      <c r="F450" s="59" t="e">
        <f ca="1">INDEX(DATA!AX:AX,MATCH($A450,DATA!$A:$A,0))</f>
        <v>#N/A</v>
      </c>
      <c r="H450" s="64">
        <f ca="1"/>
        <v>43183</v>
      </c>
      <c r="I450" t="e">
        <f ca="1"/>
        <v>#N/A</v>
      </c>
    </row>
    <row r="451" spans="1:9" x14ac:dyDescent="0.3">
      <c r="A451" s="64">
        <v>43184</v>
      </c>
      <c r="B451" s="59" t="e">
        <f ca="1">INDEX(DATA!T:T,MATCH($A451,DATA!A:A,0))</f>
        <v>#N/A</v>
      </c>
      <c r="C451" s="59" t="e">
        <f ca="1">INDEX(DATA!AG:AG,MATCH($A451,DATA!$A:$A,0))</f>
        <v>#N/A</v>
      </c>
      <c r="D451" s="59" t="e">
        <f ca="1">INDEX(DATA!AJ:AJ,MATCH($A451,DATA!$A:$A,0))</f>
        <v>#N/A</v>
      </c>
      <c r="E451" s="59" t="e">
        <f ca="1">INDEX(DATA!AS:AS,MATCH($A451,DATA!$A:$A,0))</f>
        <v>#N/A</v>
      </c>
      <c r="F451" s="59" t="e">
        <f ca="1">INDEX(DATA!AX:AX,MATCH($A451,DATA!$A:$A,0))</f>
        <v>#N/A</v>
      </c>
      <c r="H451" s="64">
        <f ca="1"/>
        <v>43184</v>
      </c>
      <c r="I451" t="e">
        <f ca="1"/>
        <v>#N/A</v>
      </c>
    </row>
    <row r="452" spans="1:9" x14ac:dyDescent="0.3">
      <c r="A452" s="64">
        <v>43185</v>
      </c>
      <c r="B452" s="59">
        <f ca="1">INDEX(DATA!T:T,MATCH($A452,DATA!A:A,0))</f>
        <v>9792.9400602157621</v>
      </c>
      <c r="C452" s="59">
        <f ca="1">INDEX(DATA!AG:AG,MATCH($A452,DATA!$A:$A,0))</f>
        <v>26.865476117604022</v>
      </c>
      <c r="D452" s="59">
        <f ca="1">INDEX(DATA!AJ:AJ,MATCH($A452,DATA!$A:$A,0))</f>
        <v>270675097.32999998</v>
      </c>
      <c r="E452" s="59">
        <f ca="1">INDEX(DATA!AS:AS,MATCH($A452,DATA!$A:$A,0))</f>
        <v>40.688697325705796</v>
      </c>
      <c r="F452" s="59">
        <f ca="1">INDEX(DATA!AX:AX,MATCH($A452,DATA!$A:$A,0))</f>
        <v>-94.371153846153902</v>
      </c>
      <c r="H452" s="64">
        <f ca="1"/>
        <v>43185</v>
      </c>
      <c r="I452">
        <f ca="1"/>
        <v>-94.371153846153902</v>
      </c>
    </row>
    <row r="453" spans="1:9" x14ac:dyDescent="0.3">
      <c r="A453" s="64">
        <v>43186</v>
      </c>
      <c r="B453" s="59">
        <f ca="1">INDEX(DATA!T:T,MATCH($A453,DATA!A:A,0))</f>
        <v>9794.3336266343267</v>
      </c>
      <c r="C453" s="59">
        <f ca="1">INDEX(DATA!AG:AG,MATCH($A453,DATA!$A:$A,0))</f>
        <v>24.227693851102707</v>
      </c>
      <c r="D453" s="59">
        <f ca="1">INDEX(DATA!AJ:AJ,MATCH($A453,DATA!$A:$A,0))</f>
        <v>232724104.61000001</v>
      </c>
      <c r="E453" s="59">
        <f ca="1">INDEX(DATA!AS:AS,MATCH($A453,DATA!$A:$A,0))</f>
        <v>43.776366370160531</v>
      </c>
      <c r="F453" s="59">
        <f ca="1">INDEX(DATA!AX:AX,MATCH($A453,DATA!$A:$A,0))</f>
        <v>-87.616025641025772</v>
      </c>
      <c r="H453" s="64">
        <f ca="1"/>
        <v>43186</v>
      </c>
      <c r="I453">
        <f ca="1"/>
        <v>-87.616025641025772</v>
      </c>
    </row>
    <row r="454" spans="1:9" x14ac:dyDescent="0.3">
      <c r="A454" s="64">
        <v>43187</v>
      </c>
      <c r="B454" s="59">
        <f ca="1">INDEX(DATA!T:T,MATCH($A454,DATA!A:A,0))</f>
        <v>9796.1415506105277</v>
      </c>
      <c r="C454" s="59">
        <f ca="1">INDEX(DATA!AG:AG,MATCH($A454,DATA!$A:$A,0))</f>
        <v>22.067276447788323</v>
      </c>
      <c r="D454" s="59">
        <f ca="1">INDEX(DATA!AJ:AJ,MATCH($A454,DATA!$A:$A,0))</f>
        <v>-354966883.43000001</v>
      </c>
      <c r="E454" s="59">
        <f ca="1">INDEX(DATA!AS:AS,MATCH($A454,DATA!$A:$A,0))</f>
        <v>40.76674916430882</v>
      </c>
      <c r="F454" s="59">
        <f ca="1">INDEX(DATA!AX:AX,MATCH($A454,DATA!$A:$A,0))</f>
        <v>-103.07692307692378</v>
      </c>
      <c r="H454" s="64">
        <f ca="1"/>
        <v>43187</v>
      </c>
      <c r="I454">
        <f ca="1"/>
        <v>-103.07692307692378</v>
      </c>
    </row>
    <row r="455" spans="1:9" x14ac:dyDescent="0.3">
      <c r="A455" s="64">
        <v>43188</v>
      </c>
      <c r="B455" s="59" t="e">
        <f ca="1">INDEX(DATA!T:T,MATCH($A455,DATA!A:A,0))</f>
        <v>#N/A</v>
      </c>
      <c r="C455" s="59" t="e">
        <f ca="1">INDEX(DATA!AG:AG,MATCH($A455,DATA!$A:$A,0))</f>
        <v>#N/A</v>
      </c>
      <c r="D455" s="59" t="e">
        <f ca="1">INDEX(DATA!AJ:AJ,MATCH($A455,DATA!$A:$A,0))</f>
        <v>#N/A</v>
      </c>
      <c r="E455" s="59" t="e">
        <f ca="1">INDEX(DATA!AS:AS,MATCH($A455,DATA!$A:$A,0))</f>
        <v>#N/A</v>
      </c>
      <c r="F455" s="59" t="e">
        <f ca="1">INDEX(DATA!AX:AX,MATCH($A455,DATA!$A:$A,0))</f>
        <v>#N/A</v>
      </c>
      <c r="H455" s="64">
        <f ca="1"/>
        <v>43188</v>
      </c>
      <c r="I455" t="e">
        <f ca="1"/>
        <v>#N/A</v>
      </c>
    </row>
    <row r="456" spans="1:9" x14ac:dyDescent="0.3">
      <c r="A456" s="64">
        <v>43189</v>
      </c>
      <c r="B456" s="59" t="e">
        <f ca="1">INDEX(DATA!T:T,MATCH($A456,DATA!A:A,0))</f>
        <v>#N/A</v>
      </c>
      <c r="C456" s="59" t="e">
        <f ca="1">INDEX(DATA!AG:AG,MATCH($A456,DATA!$A:$A,0))</f>
        <v>#N/A</v>
      </c>
      <c r="D456" s="59" t="e">
        <f ca="1">INDEX(DATA!AJ:AJ,MATCH($A456,DATA!$A:$A,0))</f>
        <v>#N/A</v>
      </c>
      <c r="E456" s="59" t="e">
        <f ca="1">INDEX(DATA!AS:AS,MATCH($A456,DATA!$A:$A,0))</f>
        <v>#N/A</v>
      </c>
      <c r="F456" s="59" t="e">
        <f ca="1">INDEX(DATA!AX:AX,MATCH($A456,DATA!$A:$A,0))</f>
        <v>#N/A</v>
      </c>
      <c r="H456" s="64">
        <f ca="1"/>
        <v>43189</v>
      </c>
      <c r="I456" t="e">
        <f ca="1"/>
        <v>#N/A</v>
      </c>
    </row>
    <row r="457" spans="1:9" x14ac:dyDescent="0.3">
      <c r="A457" s="64">
        <v>43190</v>
      </c>
      <c r="B457" s="59" t="e">
        <f ca="1">INDEX(DATA!T:T,MATCH($A457,DATA!A:A,0))</f>
        <v>#N/A</v>
      </c>
      <c r="C457" s="59" t="e">
        <f ca="1">INDEX(DATA!AG:AG,MATCH($A457,DATA!$A:$A,0))</f>
        <v>#N/A</v>
      </c>
      <c r="D457" s="59" t="e">
        <f ca="1">INDEX(DATA!AJ:AJ,MATCH($A457,DATA!$A:$A,0))</f>
        <v>#N/A</v>
      </c>
      <c r="E457" s="59" t="e">
        <f ca="1">INDEX(DATA!AS:AS,MATCH($A457,DATA!$A:$A,0))</f>
        <v>#N/A</v>
      </c>
      <c r="F457" s="59" t="e">
        <f ca="1">INDEX(DATA!AX:AX,MATCH($A457,DATA!$A:$A,0))</f>
        <v>#N/A</v>
      </c>
      <c r="H457" s="64">
        <f ca="1"/>
        <v>43190</v>
      </c>
      <c r="I457" t="e">
        <f ca="1"/>
        <v>#N/A</v>
      </c>
    </row>
    <row r="458" spans="1:9" x14ac:dyDescent="0.3">
      <c r="A458" s="64">
        <v>43191</v>
      </c>
      <c r="B458" s="59" t="e">
        <f ca="1">INDEX(DATA!T:T,MATCH($A458,DATA!A:A,0))</f>
        <v>#N/A</v>
      </c>
      <c r="C458" s="59" t="e">
        <f ca="1">INDEX(DATA!AG:AG,MATCH($A458,DATA!$A:$A,0))</f>
        <v>#N/A</v>
      </c>
      <c r="D458" s="59" t="e">
        <f ca="1">INDEX(DATA!AJ:AJ,MATCH($A458,DATA!$A:$A,0))</f>
        <v>#N/A</v>
      </c>
      <c r="E458" s="59" t="e">
        <f ca="1">INDEX(DATA!AS:AS,MATCH($A458,DATA!$A:$A,0))</f>
        <v>#N/A</v>
      </c>
      <c r="F458" s="59" t="e">
        <f ca="1">INDEX(DATA!AX:AX,MATCH($A458,DATA!$A:$A,0))</f>
        <v>#N/A</v>
      </c>
      <c r="H458" s="64">
        <f ca="1"/>
        <v>43191</v>
      </c>
      <c r="I458" t="e">
        <f ca="1"/>
        <v>#N/A</v>
      </c>
    </row>
    <row r="459" spans="1:9" x14ac:dyDescent="0.3">
      <c r="A459" s="64">
        <v>43192</v>
      </c>
      <c r="B459" s="59">
        <f ca="1">INDEX(DATA!T:T,MATCH($A459,DATA!A:A,0))</f>
        <v>9797.5427572146218</v>
      </c>
      <c r="C459" s="59">
        <f ca="1">INDEX(DATA!AG:AG,MATCH($A459,DATA!$A:$A,0))</f>
        <v>20.363600294402847</v>
      </c>
      <c r="D459" s="59">
        <f ca="1">INDEX(DATA!AJ:AJ,MATCH($A459,DATA!$A:$A,0))</f>
        <v>232443108.25999999</v>
      </c>
      <c r="E459" s="59">
        <f ca="1">INDEX(DATA!AS:AS,MATCH($A459,DATA!$A:$A,0))</f>
        <v>46.302751637347697</v>
      </c>
      <c r="F459" s="59">
        <f ca="1">INDEX(DATA!AX:AX,MATCH($A459,DATA!$A:$A,0))</f>
        <v>-115.28237179487405</v>
      </c>
      <c r="H459" s="64">
        <f ca="1"/>
        <v>43192</v>
      </c>
      <c r="I459">
        <f ca="1"/>
        <v>-115.28237179487405</v>
      </c>
    </row>
    <row r="460" spans="1:9" x14ac:dyDescent="0.3">
      <c r="A460" s="64">
        <v>43193</v>
      </c>
      <c r="B460" s="59">
        <f ca="1">INDEX(DATA!T:T,MATCH($A460,DATA!A:A,0))</f>
        <v>9798.9313096493461</v>
      </c>
      <c r="C460" s="59">
        <f ca="1">INDEX(DATA!AG:AG,MATCH($A460,DATA!$A:$A,0))</f>
        <v>21.453197192205486</v>
      </c>
      <c r="D460" s="59">
        <f ca="1">INDEX(DATA!AJ:AJ,MATCH($A460,DATA!$A:$A,0))</f>
        <v>211662127.66999999</v>
      </c>
      <c r="E460" s="59">
        <f ca="1">INDEX(DATA!AS:AS,MATCH($A460,DATA!$A:$A,0))</f>
        <v>48.071595291159916</v>
      </c>
      <c r="F460" s="59">
        <f ca="1">INDEX(DATA!AX:AX,MATCH($A460,DATA!$A:$A,0))</f>
        <v>-123.24391025640762</v>
      </c>
      <c r="H460" s="64">
        <f ca="1"/>
        <v>43193</v>
      </c>
      <c r="I460">
        <f ca="1"/>
        <v>-123.24391025640762</v>
      </c>
    </row>
    <row r="461" spans="1:9" x14ac:dyDescent="0.3">
      <c r="A461" s="64">
        <v>43194</v>
      </c>
      <c r="B461" s="59">
        <f ca="1">INDEX(DATA!T:T,MATCH($A461,DATA!A:A,0))</f>
        <v>9800.2982636231118</v>
      </c>
      <c r="C461" s="59">
        <f ca="1">INDEX(DATA!AG:AG,MATCH($A461,DATA!$A:$A,0))</f>
        <v>22.935139677228673</v>
      </c>
      <c r="D461" s="59">
        <f ca="1">INDEX(DATA!AJ:AJ,MATCH($A461,DATA!$A:$A,0))</f>
        <v>-238172822.94</v>
      </c>
      <c r="E461" s="59">
        <f ca="1">INDEX(DATA!AS:AS,MATCH($A461,DATA!$A:$A,0))</f>
        <v>42.745892180474591</v>
      </c>
      <c r="F461" s="59">
        <f ca="1">INDEX(DATA!AX:AX,MATCH($A461,DATA!$A:$A,0))</f>
        <v>-132.77564102564247</v>
      </c>
      <c r="H461" s="64">
        <f ca="1"/>
        <v>43194</v>
      </c>
      <c r="I461">
        <f ca="1"/>
        <v>-132.77564102564247</v>
      </c>
    </row>
    <row r="462" spans="1:9" x14ac:dyDescent="0.3">
      <c r="A462" s="64">
        <v>43195</v>
      </c>
      <c r="B462" s="59">
        <f ca="1">INDEX(DATA!T:T,MATCH($A462,DATA!A:A,0))</f>
        <v>9802.1425157938829</v>
      </c>
      <c r="C462" s="59">
        <f ca="1">INDEX(DATA!AG:AG,MATCH($A462,DATA!$A:$A,0))</f>
        <v>24.063453437429104</v>
      </c>
      <c r="D462" s="59">
        <f ca="1">INDEX(DATA!AJ:AJ,MATCH($A462,DATA!$A:$A,0))</f>
        <v>244126176.61000001</v>
      </c>
      <c r="E462" s="59">
        <f ca="1">INDEX(DATA!AS:AS,MATCH($A462,DATA!$A:$A,0))</f>
        <v>52.340712331394002</v>
      </c>
      <c r="F462" s="59">
        <f ca="1">INDEX(DATA!AX:AX,MATCH($A462,DATA!$A:$A,0))</f>
        <v>-115.56153846153939</v>
      </c>
      <c r="H462" s="64">
        <f ca="1"/>
        <v>43195</v>
      </c>
      <c r="I462">
        <f ca="1"/>
        <v>-115.56153846153939</v>
      </c>
    </row>
    <row r="463" spans="1:9" x14ac:dyDescent="0.3">
      <c r="A463" s="64">
        <v>43196</v>
      </c>
      <c r="B463" s="59">
        <f ca="1">INDEX(DATA!T:T,MATCH($A463,DATA!A:A,0))</f>
        <v>9803.7835129495052</v>
      </c>
      <c r="C463" s="59">
        <f ca="1">INDEX(DATA!AG:AG,MATCH($A463,DATA!$A:$A,0))</f>
        <v>24.961859625930067</v>
      </c>
      <c r="D463" s="59">
        <f ca="1">INDEX(DATA!AJ:AJ,MATCH($A463,DATA!$A:$A,0))</f>
        <v>206366204.81</v>
      </c>
      <c r="E463" s="59">
        <f ca="1">INDEX(DATA!AS:AS,MATCH($A463,DATA!$A:$A,0))</f>
        <v>52.621026783140799</v>
      </c>
      <c r="F463" s="59">
        <f ca="1">INDEX(DATA!AX:AX,MATCH($A463,DATA!$A:$A,0))</f>
        <v>-86.128525641026499</v>
      </c>
      <c r="H463" s="64">
        <f ca="1"/>
        <v>43196</v>
      </c>
      <c r="I463">
        <f ca="1"/>
        <v>-86.128525641026499</v>
      </c>
    </row>
    <row r="464" spans="1:9" x14ac:dyDescent="0.3">
      <c r="A464" s="64">
        <v>43197</v>
      </c>
      <c r="B464" s="59" t="e">
        <f ca="1">INDEX(DATA!T:T,MATCH($A464,DATA!A:A,0))</f>
        <v>#N/A</v>
      </c>
      <c r="C464" s="59" t="e">
        <f ca="1">INDEX(DATA!AG:AG,MATCH($A464,DATA!$A:$A,0))</f>
        <v>#N/A</v>
      </c>
      <c r="D464" s="59" t="e">
        <f ca="1">INDEX(DATA!AJ:AJ,MATCH($A464,DATA!$A:$A,0))</f>
        <v>#N/A</v>
      </c>
      <c r="E464" s="59" t="e">
        <f ca="1">INDEX(DATA!AS:AS,MATCH($A464,DATA!$A:$A,0))</f>
        <v>#N/A</v>
      </c>
      <c r="F464" s="59" t="e">
        <f ca="1">INDEX(DATA!AX:AX,MATCH($A464,DATA!$A:$A,0))</f>
        <v>#N/A</v>
      </c>
      <c r="H464" s="64">
        <f ca="1"/>
        <v>43197</v>
      </c>
      <c r="I464" t="e">
        <f ca="1"/>
        <v>#N/A</v>
      </c>
    </row>
    <row r="465" spans="1:9" x14ac:dyDescent="0.3">
      <c r="A465" s="64">
        <v>43198</v>
      </c>
      <c r="B465" s="59" t="e">
        <f ca="1">INDEX(DATA!T:T,MATCH($A465,DATA!A:A,0))</f>
        <v>#N/A</v>
      </c>
      <c r="C465" s="59" t="e">
        <f ca="1">INDEX(DATA!AG:AG,MATCH($A465,DATA!$A:$A,0))</f>
        <v>#N/A</v>
      </c>
      <c r="D465" s="59" t="e">
        <f ca="1">INDEX(DATA!AJ:AJ,MATCH($A465,DATA!$A:$A,0))</f>
        <v>#N/A</v>
      </c>
      <c r="E465" s="59" t="e">
        <f ca="1">INDEX(DATA!AS:AS,MATCH($A465,DATA!$A:$A,0))</f>
        <v>#N/A</v>
      </c>
      <c r="F465" s="59" t="e">
        <f ca="1">INDEX(DATA!AX:AX,MATCH($A465,DATA!$A:$A,0))</f>
        <v>#N/A</v>
      </c>
      <c r="H465" s="64">
        <f ca="1"/>
        <v>43198</v>
      </c>
      <c r="I465" t="e">
        <f ca="1"/>
        <v>#N/A</v>
      </c>
    </row>
    <row r="466" spans="1:9" x14ac:dyDescent="0.3">
      <c r="A466" s="64">
        <v>43199</v>
      </c>
      <c r="B466" s="59">
        <f ca="1">INDEX(DATA!T:T,MATCH($A466,DATA!A:A,0))</f>
        <v>9805.7420627684442</v>
      </c>
      <c r="C466" s="59">
        <f ca="1">INDEX(DATA!AG:AG,MATCH($A466,DATA!$A:$A,0))</f>
        <v>23.651620812433013</v>
      </c>
      <c r="D466" s="59">
        <f ca="1">INDEX(DATA!AJ:AJ,MATCH($A466,DATA!$A:$A,0))</f>
        <v>228523248.38999999</v>
      </c>
      <c r="E466" s="59">
        <f ca="1">INDEX(DATA!AS:AS,MATCH($A466,DATA!$A:$A,0))</f>
        <v>54.743196732289697</v>
      </c>
      <c r="F466" s="59">
        <f ca="1">INDEX(DATA!AX:AX,MATCH($A466,DATA!$A:$A,0))</f>
        <v>-58.149679487178219</v>
      </c>
      <c r="H466" s="64">
        <f ca="1"/>
        <v>43199</v>
      </c>
      <c r="I466">
        <f ca="1"/>
        <v>-58.149679487178219</v>
      </c>
    </row>
    <row r="467" spans="1:9" x14ac:dyDescent="0.3">
      <c r="A467" s="64">
        <v>43200</v>
      </c>
      <c r="B467" s="59">
        <f ca="1">INDEX(DATA!T:T,MATCH($A467,DATA!A:A,0))</f>
        <v>9808.0847575136868</v>
      </c>
      <c r="C467" s="59">
        <f ca="1">INDEX(DATA!AG:AG,MATCH($A467,DATA!$A:$A,0))</f>
        <v>22.130051090720958</v>
      </c>
      <c r="D467" s="59">
        <f ca="1">INDEX(DATA!AJ:AJ,MATCH($A467,DATA!$A:$A,0))</f>
        <v>259534281.90000001</v>
      </c>
      <c r="E467" s="59">
        <f ca="1">INDEX(DATA!AS:AS,MATCH($A467,DATA!$A:$A,0))</f>
        <v>55.766472938674013</v>
      </c>
      <c r="F467" s="59">
        <f ca="1">INDEX(DATA!AX:AX,MATCH($A467,DATA!$A:$A,0))</f>
        <v>-34.081730769226851</v>
      </c>
      <c r="H467" s="64">
        <f ca="1"/>
        <v>43200</v>
      </c>
      <c r="I467">
        <f ca="1"/>
        <v>-34.081730769226851</v>
      </c>
    </row>
    <row r="468" spans="1:9" x14ac:dyDescent="0.3">
      <c r="A468" s="64">
        <v>43201</v>
      </c>
      <c r="B468" s="59">
        <f ca="1">INDEX(DATA!T:T,MATCH($A468,DATA!A:A,0))</f>
        <v>9810.386257760927</v>
      </c>
      <c r="C468" s="59">
        <f ca="1">INDEX(DATA!AG:AG,MATCH($A468,DATA!$A:$A,0))</f>
        <v>20.092942116823593</v>
      </c>
      <c r="D468" s="59">
        <f ca="1">INDEX(DATA!AJ:AJ,MATCH($A468,DATA!$A:$A,0))</f>
        <v>258087313.34999999</v>
      </c>
      <c r="E468" s="59">
        <f ca="1">INDEX(DATA!AS:AS,MATCH($A468,DATA!$A:$A,0))</f>
        <v>56.456346242279132</v>
      </c>
      <c r="F468" s="59">
        <f ca="1">INDEX(DATA!AX:AX,MATCH($A468,DATA!$A:$A,0))</f>
        <v>-7.2971153846137895</v>
      </c>
      <c r="H468" s="64">
        <f ca="1"/>
        <v>43201</v>
      </c>
      <c r="I468">
        <f ca="1"/>
        <v>-7.2971153846137895</v>
      </c>
    </row>
    <row r="469" spans="1:9" x14ac:dyDescent="0.3">
      <c r="A469" s="64">
        <v>43202</v>
      </c>
      <c r="B469" s="59">
        <f ca="1">INDEX(DATA!T:T,MATCH($A469,DATA!A:A,0))</f>
        <v>9812.7149264963609</v>
      </c>
      <c r="C469" s="59">
        <f ca="1">INDEX(DATA!AG:AG,MATCH($A469,DATA!$A:$A,0))</f>
        <v>18.9177072712971</v>
      </c>
      <c r="D469" s="59">
        <f ca="1">INDEX(DATA!AJ:AJ,MATCH($A469,DATA!$A:$A,0))</f>
        <v>246038371.09999999</v>
      </c>
      <c r="E469" s="59">
        <f ca="1">INDEX(DATA!AS:AS,MATCH($A469,DATA!$A:$A,0))</f>
        <v>58.402304637087639</v>
      </c>
      <c r="F469" s="59">
        <f ca="1">INDEX(DATA!AX:AX,MATCH($A469,DATA!$A:$A,0))</f>
        <v>27.247756410257352</v>
      </c>
      <c r="H469" s="64">
        <f ca="1"/>
        <v>43202</v>
      </c>
      <c r="I469">
        <f ca="1"/>
        <v>27.247756410257352</v>
      </c>
    </row>
    <row r="470" spans="1:9" x14ac:dyDescent="0.3">
      <c r="A470" s="64">
        <v>43203</v>
      </c>
      <c r="B470" s="59">
        <f ca="1">INDEX(DATA!T:T,MATCH($A470,DATA!A:A,0))</f>
        <v>9814.9205049489756</v>
      </c>
      <c r="C470" s="59">
        <f ca="1">INDEX(DATA!AG:AG,MATCH($A470,DATA!$A:$A,0))</f>
        <v>18.337232421850985</v>
      </c>
      <c r="D470" s="59">
        <f ca="1">INDEX(DATA!AJ:AJ,MATCH($A470,DATA!$A:$A,0))</f>
        <v>219735397.80000001</v>
      </c>
      <c r="E470" s="59">
        <f ca="1">INDEX(DATA!AS:AS,MATCH($A470,DATA!$A:$A,0))</f>
        <v>59.434905041706152</v>
      </c>
      <c r="F470" s="59">
        <f ca="1">INDEX(DATA!AX:AX,MATCH($A470,DATA!$A:$A,0))</f>
        <v>47.512179487181129</v>
      </c>
      <c r="H470" s="64">
        <f ca="1"/>
        <v>43203</v>
      </c>
      <c r="I470">
        <f ca="1"/>
        <v>47.512179487181129</v>
      </c>
    </row>
    <row r="471" spans="1:9" x14ac:dyDescent="0.3">
      <c r="A471" s="64">
        <v>43204</v>
      </c>
      <c r="B471" s="59" t="e">
        <f ca="1">INDEX(DATA!T:T,MATCH($A471,DATA!A:A,0))</f>
        <v>#N/A</v>
      </c>
      <c r="C471" s="59" t="e">
        <f ca="1">INDEX(DATA!AG:AG,MATCH($A471,DATA!$A:$A,0))</f>
        <v>#N/A</v>
      </c>
      <c r="D471" s="59" t="e">
        <f ca="1">INDEX(DATA!AJ:AJ,MATCH($A471,DATA!$A:$A,0))</f>
        <v>#N/A</v>
      </c>
      <c r="E471" s="59" t="e">
        <f ca="1">INDEX(DATA!AS:AS,MATCH($A471,DATA!$A:$A,0))</f>
        <v>#N/A</v>
      </c>
      <c r="F471" s="59" t="e">
        <f ca="1">INDEX(DATA!AX:AX,MATCH($A471,DATA!$A:$A,0))</f>
        <v>#N/A</v>
      </c>
      <c r="H471" s="64">
        <f ca="1"/>
        <v>43204</v>
      </c>
      <c r="I471" t="e">
        <f ca="1"/>
        <v>#N/A</v>
      </c>
    </row>
    <row r="472" spans="1:9" x14ac:dyDescent="0.3">
      <c r="A472" s="64">
        <v>43205</v>
      </c>
      <c r="B472" s="59" t="e">
        <f ca="1">INDEX(DATA!T:T,MATCH($A472,DATA!A:A,0))</f>
        <v>#N/A</v>
      </c>
      <c r="C472" s="59" t="e">
        <f ca="1">INDEX(DATA!AG:AG,MATCH($A472,DATA!$A:$A,0))</f>
        <v>#N/A</v>
      </c>
      <c r="D472" s="59" t="e">
        <f ca="1">INDEX(DATA!AJ:AJ,MATCH($A472,DATA!$A:$A,0))</f>
        <v>#N/A</v>
      </c>
      <c r="E472" s="59" t="e">
        <f ca="1">INDEX(DATA!AS:AS,MATCH($A472,DATA!$A:$A,0))</f>
        <v>#N/A</v>
      </c>
      <c r="F472" s="59" t="e">
        <f ca="1">INDEX(DATA!AX:AX,MATCH($A472,DATA!$A:$A,0))</f>
        <v>#N/A</v>
      </c>
      <c r="H472" s="64">
        <f ca="1"/>
        <v>43205</v>
      </c>
      <c r="I472" t="e">
        <f ca="1"/>
        <v>#N/A</v>
      </c>
    </row>
    <row r="473" spans="1:9" x14ac:dyDescent="0.3">
      <c r="A473" s="64">
        <v>43206</v>
      </c>
      <c r="B473" s="59">
        <f ca="1">INDEX(DATA!T:T,MATCH($A473,DATA!A:A,0))</f>
        <v>9816.9378633629476</v>
      </c>
      <c r="C473" s="59">
        <f ca="1">INDEX(DATA!AG:AG,MATCH($A473,DATA!$A:$A,0))</f>
        <v>18.924036890464965</v>
      </c>
      <c r="D473" s="59">
        <f ca="1">INDEX(DATA!AJ:AJ,MATCH($A473,DATA!$A:$A,0))</f>
        <v>200961427.59999999</v>
      </c>
      <c r="E473" s="59">
        <f ca="1">INDEX(DATA!AS:AS,MATCH($A473,DATA!$A:$A,0))</f>
        <v>61.664314256135242</v>
      </c>
      <c r="F473" s="59">
        <f ca="1">INDEX(DATA!AX:AX,MATCH($A473,DATA!$A:$A,0))</f>
        <v>61.805128205129222</v>
      </c>
      <c r="H473" s="64">
        <f ca="1"/>
        <v>43206</v>
      </c>
      <c r="I473">
        <f ca="1"/>
        <v>61.805128205129222</v>
      </c>
    </row>
    <row r="474" spans="1:9" x14ac:dyDescent="0.3">
      <c r="A474" s="64">
        <v>43207</v>
      </c>
      <c r="B474" s="59">
        <f ca="1">INDEX(DATA!T:T,MATCH($A474,DATA!A:A,0))</f>
        <v>9819.2048491155711</v>
      </c>
      <c r="C474" s="59">
        <f ca="1">INDEX(DATA!AG:AG,MATCH($A474,DATA!$A:$A,0))</f>
        <v>20.508234321151203</v>
      </c>
      <c r="D474" s="59">
        <f ca="1">INDEX(DATA!AJ:AJ,MATCH($A474,DATA!$A:$A,0))</f>
        <v>212460457.40000001</v>
      </c>
      <c r="E474" s="59">
        <f ca="1">INDEX(DATA!AS:AS,MATCH($A474,DATA!$A:$A,0))</f>
        <v>62.607500615060978</v>
      </c>
      <c r="F474" s="59">
        <f ca="1">INDEX(DATA!AX:AX,MATCH($A474,DATA!$A:$A,0))</f>
        <v>86.283974358973865</v>
      </c>
      <c r="H474" s="64">
        <f ca="1"/>
        <v>43207</v>
      </c>
      <c r="I474">
        <f ca="1"/>
        <v>86.283974358973865</v>
      </c>
    </row>
    <row r="475" spans="1:9" x14ac:dyDescent="0.3">
      <c r="A475" s="64">
        <v>43208</v>
      </c>
      <c r="B475" s="59">
        <f ca="1">INDEX(DATA!T:T,MATCH($A475,DATA!A:A,0))</f>
        <v>9821.4774022640777</v>
      </c>
      <c r="C475" s="59">
        <f ca="1">INDEX(DATA!AG:AG,MATCH($A475,DATA!$A:$A,0))</f>
        <v>22.831274635337092</v>
      </c>
      <c r="D475" s="59">
        <f ca="1">INDEX(DATA!AJ:AJ,MATCH($A475,DATA!$A:$A,0))</f>
        <v>-211812513.31</v>
      </c>
      <c r="E475" s="59">
        <f ca="1">INDEX(DATA!AS:AS,MATCH($A475,DATA!$A:$A,0))</f>
        <v>60.825600053519942</v>
      </c>
      <c r="F475" s="59">
        <f ca="1">INDEX(DATA!AX:AX,MATCH($A475,DATA!$A:$A,0))</f>
        <v>100.97051282051325</v>
      </c>
      <c r="H475" s="64">
        <f ca="1"/>
        <v>43208</v>
      </c>
      <c r="I475">
        <f ca="1"/>
        <v>100.97051282051325</v>
      </c>
    </row>
    <row r="476" spans="1:9" x14ac:dyDescent="0.3">
      <c r="A476" s="64">
        <v>43209</v>
      </c>
      <c r="B476" s="59">
        <f ca="1">INDEX(DATA!T:T,MATCH($A476,DATA!A:A,0))</f>
        <v>9824.4327548326946</v>
      </c>
      <c r="C476" s="59">
        <f ca="1">INDEX(DATA!AG:AG,MATCH($A476,DATA!$A:$A,0))</f>
        <v>25.454974178105779</v>
      </c>
      <c r="D476" s="59">
        <f ca="1">INDEX(DATA!AJ:AJ,MATCH($A476,DATA!$A:$A,0))</f>
        <v>270751508.5</v>
      </c>
      <c r="E476" s="59">
        <f ca="1">INDEX(DATA!AS:AS,MATCH($A476,DATA!$A:$A,0))</f>
        <v>62.806675520640582</v>
      </c>
      <c r="F476" s="59">
        <f ca="1">INDEX(DATA!AX:AX,MATCH($A476,DATA!$A:$A,0))</f>
        <v>122.12756410256407</v>
      </c>
      <c r="H476" s="64">
        <f ca="1"/>
        <v>43209</v>
      </c>
      <c r="I476">
        <f ca="1"/>
        <v>122.12756410256407</v>
      </c>
    </row>
    <row r="477" spans="1:9" x14ac:dyDescent="0.3">
      <c r="A477" s="64">
        <v>43210</v>
      </c>
      <c r="B477" s="59">
        <f ca="1">INDEX(DATA!T:T,MATCH($A477,DATA!A:A,0))</f>
        <v>9827.1526698872221</v>
      </c>
      <c r="C477" s="59">
        <f ca="1">INDEX(DATA!AG:AG,MATCH($A477,DATA!$A:$A,0))</f>
        <v>27.453047850370883</v>
      </c>
      <c r="D477" s="59">
        <f ca="1">INDEX(DATA!AJ:AJ,MATCH($A477,DATA!$A:$A,0))</f>
        <v>-252216470.16999999</v>
      </c>
      <c r="E477" s="59">
        <f ca="1">INDEX(DATA!AS:AS,MATCH($A477,DATA!$A:$A,0))</f>
        <v>62.697514664872742</v>
      </c>
      <c r="F477" s="59">
        <f ca="1">INDEX(DATA!AX:AX,MATCH($A477,DATA!$A:$A,0))</f>
        <v>153.15480769230999</v>
      </c>
      <c r="H477" s="64">
        <f ca="1"/>
        <v>43210</v>
      </c>
      <c r="I477">
        <f ca="1"/>
        <v>153.15480769230999</v>
      </c>
    </row>
    <row r="478" spans="1:9" x14ac:dyDescent="0.3">
      <c r="A478" s="64">
        <v>43211</v>
      </c>
      <c r="B478" s="59" t="e">
        <f ca="1">INDEX(DATA!T:T,MATCH($A478,DATA!A:A,0))</f>
        <v>#N/A</v>
      </c>
      <c r="C478" s="59" t="e">
        <f ca="1">INDEX(DATA!AG:AG,MATCH($A478,DATA!$A:$A,0))</f>
        <v>#N/A</v>
      </c>
      <c r="D478" s="59" t="e">
        <f ca="1">INDEX(DATA!AJ:AJ,MATCH($A478,DATA!$A:$A,0))</f>
        <v>#N/A</v>
      </c>
      <c r="E478" s="59" t="e">
        <f ca="1">INDEX(DATA!AS:AS,MATCH($A478,DATA!$A:$A,0))</f>
        <v>#N/A</v>
      </c>
      <c r="F478" s="59" t="e">
        <f ca="1">INDEX(DATA!AX:AX,MATCH($A478,DATA!$A:$A,0))</f>
        <v>#N/A</v>
      </c>
      <c r="H478" s="64">
        <f ca="1"/>
        <v>43211</v>
      </c>
      <c r="I478" t="e">
        <f ca="1"/>
        <v>#N/A</v>
      </c>
    </row>
    <row r="479" spans="1:9" x14ac:dyDescent="0.3">
      <c r="A479" s="64">
        <v>43212</v>
      </c>
      <c r="B479" s="59" t="e">
        <f ca="1">INDEX(DATA!T:T,MATCH($A479,DATA!A:A,0))</f>
        <v>#N/A</v>
      </c>
      <c r="C479" s="59" t="e">
        <f ca="1">INDEX(DATA!AG:AG,MATCH($A479,DATA!$A:$A,0))</f>
        <v>#N/A</v>
      </c>
      <c r="D479" s="59" t="e">
        <f ca="1">INDEX(DATA!AJ:AJ,MATCH($A479,DATA!$A:$A,0))</f>
        <v>#N/A</v>
      </c>
      <c r="E479" s="59" t="e">
        <f ca="1">INDEX(DATA!AS:AS,MATCH($A479,DATA!$A:$A,0))</f>
        <v>#N/A</v>
      </c>
      <c r="F479" s="59" t="e">
        <f ca="1">INDEX(DATA!AX:AX,MATCH($A479,DATA!$A:$A,0))</f>
        <v>#N/A</v>
      </c>
      <c r="H479" s="64">
        <f ca="1"/>
        <v>43212</v>
      </c>
      <c r="I479" t="e">
        <f ca="1"/>
        <v>#N/A</v>
      </c>
    </row>
    <row r="480" spans="1:9" x14ac:dyDescent="0.3">
      <c r="A480" s="64">
        <v>43213</v>
      </c>
      <c r="B480" s="59">
        <f ca="1">INDEX(DATA!T:T,MATCH($A480,DATA!A:A,0))</f>
        <v>9829.3600129339466</v>
      </c>
      <c r="C480" s="59">
        <f ca="1">INDEX(DATA!AG:AG,MATCH($A480,DATA!$A:$A,0))</f>
        <v>28.835710410424184</v>
      </c>
      <c r="D480" s="59">
        <f ca="1">INDEX(DATA!AJ:AJ,MATCH($A480,DATA!$A:$A,0))</f>
        <v>200213546.52000001</v>
      </c>
      <c r="E480" s="59">
        <f ca="1">INDEX(DATA!AS:AS,MATCH($A480,DATA!$A:$A,0))</f>
        <v>63.816355128122801</v>
      </c>
      <c r="F480" s="59">
        <f ca="1">INDEX(DATA!AX:AX,MATCH($A480,DATA!$A:$A,0))</f>
        <v>168.09935897435935</v>
      </c>
      <c r="H480" s="64">
        <f ca="1"/>
        <v>43213</v>
      </c>
      <c r="I480">
        <f ca="1"/>
        <v>168.09935897435935</v>
      </c>
    </row>
    <row r="481" spans="1:9" x14ac:dyDescent="0.3">
      <c r="A481" s="64">
        <v>43214</v>
      </c>
      <c r="B481" s="59">
        <f ca="1">INDEX(DATA!T:T,MATCH($A481,DATA!A:A,0))</f>
        <v>9831.9263743016818</v>
      </c>
      <c r="C481" s="59">
        <f ca="1">INDEX(DATA!AG:AG,MATCH($A481,DATA!$A:$A,0))</f>
        <v>30.776725485063789</v>
      </c>
      <c r="D481" s="59">
        <f ca="1">INDEX(DATA!AJ:AJ,MATCH($A481,DATA!$A:$A,0))</f>
        <v>225983557.78999999</v>
      </c>
      <c r="E481" s="59">
        <f ca="1">INDEX(DATA!AS:AS,MATCH($A481,DATA!$A:$A,0))</f>
        <v>65.420128845244363</v>
      </c>
      <c r="F481" s="59">
        <f ca="1">INDEX(DATA!AX:AX,MATCH($A481,DATA!$A:$A,0))</f>
        <v>181.88493589743484</v>
      </c>
      <c r="H481" s="64">
        <f ca="1"/>
        <v>43214</v>
      </c>
      <c r="I481">
        <f ca="1"/>
        <v>181.88493589743484</v>
      </c>
    </row>
    <row r="482" spans="1:9" x14ac:dyDescent="0.3">
      <c r="A482" s="64">
        <v>43215</v>
      </c>
      <c r="B482" s="59">
        <f ca="1">INDEX(DATA!T:T,MATCH($A482,DATA!A:A,0))</f>
        <v>9834.0335813494094</v>
      </c>
      <c r="C482" s="59">
        <f ca="1">INDEX(DATA!AG:AG,MATCH($A482,DATA!$A:$A,0))</f>
        <v>32.185984069312688</v>
      </c>
      <c r="D482" s="59">
        <f ca="1">INDEX(DATA!AJ:AJ,MATCH($A482,DATA!$A:$A,0))</f>
        <v>-195119429.08000001</v>
      </c>
      <c r="E482" s="59">
        <f ca="1">INDEX(DATA!AS:AS,MATCH($A482,DATA!$A:$A,0))</f>
        <v>61.111048323609431</v>
      </c>
      <c r="F482" s="59">
        <f ca="1">INDEX(DATA!AX:AX,MATCH($A482,DATA!$A:$A,0))</f>
        <v>183.37980769230853</v>
      </c>
      <c r="H482" s="64">
        <f ca="1"/>
        <v>43215</v>
      </c>
      <c r="I482">
        <f ca="1"/>
        <v>183.37980769230853</v>
      </c>
    </row>
    <row r="483" spans="1:9" x14ac:dyDescent="0.3">
      <c r="A483" s="64">
        <v>43216</v>
      </c>
      <c r="B483" s="59">
        <f ca="1">INDEX(DATA!T:T,MATCH($A483,DATA!A:A,0))</f>
        <v>9837.8797754244606</v>
      </c>
      <c r="C483" s="59">
        <f ca="1">INDEX(DATA!AG:AG,MATCH($A483,DATA!$A:$A,0))</f>
        <v>33.723132297185437</v>
      </c>
      <c r="D483" s="59">
        <f ca="1">INDEX(DATA!AJ:AJ,MATCH($A483,DATA!$A:$A,0))</f>
        <v>345546579.79000002</v>
      </c>
      <c r="E483" s="59">
        <f ca="1">INDEX(DATA!AS:AS,MATCH($A483,DATA!$A:$A,0))</f>
        <v>63.875372533639357</v>
      </c>
      <c r="F483" s="59">
        <f ca="1">INDEX(DATA!AX:AX,MATCH($A483,DATA!$A:$A,0))</f>
        <v>181.20576923077169</v>
      </c>
      <c r="H483" s="64">
        <f ca="1"/>
        <v>43216</v>
      </c>
      <c r="I483">
        <f ca="1"/>
        <v>181.20576923077169</v>
      </c>
    </row>
    <row r="484" spans="1:9" x14ac:dyDescent="0.3">
      <c r="A484" s="64">
        <v>43217</v>
      </c>
      <c r="B484" s="59">
        <f ca="1">INDEX(DATA!T:T,MATCH($A484,DATA!A:A,0))</f>
        <v>9841.6356349711295</v>
      </c>
      <c r="C484" s="59">
        <f ca="1">INDEX(DATA!AG:AG,MATCH($A484,DATA!$A:$A,0))</f>
        <v>36.409999806424238</v>
      </c>
      <c r="D484" s="59">
        <f ca="1">INDEX(DATA!AJ:AJ,MATCH($A484,DATA!$A:$A,0))</f>
        <v>306681590.29000002</v>
      </c>
      <c r="E484" s="59">
        <f ca="1">INDEX(DATA!AS:AS,MATCH($A484,DATA!$A:$A,0))</f>
        <v>67.765971523969796</v>
      </c>
      <c r="F484" s="59">
        <f ca="1">INDEX(DATA!AX:AX,MATCH($A484,DATA!$A:$A,0))</f>
        <v>182.29070512820726</v>
      </c>
      <c r="H484" s="64">
        <f ca="1"/>
        <v>43217</v>
      </c>
      <c r="I484">
        <f ca="1"/>
        <v>182.29070512820726</v>
      </c>
    </row>
    <row r="485" spans="1:9" x14ac:dyDescent="0.3">
      <c r="A485" s="64">
        <v>43218</v>
      </c>
      <c r="B485" s="59" t="e">
        <f ca="1">INDEX(DATA!T:T,MATCH($A485,DATA!A:A,0))</f>
        <v>#N/A</v>
      </c>
      <c r="C485" s="59" t="e">
        <f ca="1">INDEX(DATA!AG:AG,MATCH($A485,DATA!$A:$A,0))</f>
        <v>#N/A</v>
      </c>
      <c r="D485" s="59" t="e">
        <f ca="1">INDEX(DATA!AJ:AJ,MATCH($A485,DATA!$A:$A,0))</f>
        <v>#N/A</v>
      </c>
      <c r="E485" s="59" t="e">
        <f ca="1">INDEX(DATA!AS:AS,MATCH($A485,DATA!$A:$A,0))</f>
        <v>#N/A</v>
      </c>
      <c r="F485" s="59" t="e">
        <f ca="1">INDEX(DATA!AX:AX,MATCH($A485,DATA!$A:$A,0))</f>
        <v>#N/A</v>
      </c>
      <c r="H485" s="64">
        <f ca="1"/>
        <v>43218</v>
      </c>
      <c r="I485" t="e">
        <f ca="1"/>
        <v>#N/A</v>
      </c>
    </row>
    <row r="486" spans="1:9" x14ac:dyDescent="0.3">
      <c r="A486" s="64">
        <v>43219</v>
      </c>
      <c r="B486" s="59" t="e">
        <f ca="1">INDEX(DATA!T:T,MATCH($A486,DATA!A:A,0))</f>
        <v>#N/A</v>
      </c>
      <c r="C486" s="59" t="e">
        <f ca="1">INDEX(DATA!AG:AG,MATCH($A486,DATA!$A:$A,0))</f>
        <v>#N/A</v>
      </c>
      <c r="D486" s="59" t="e">
        <f ca="1">INDEX(DATA!AJ:AJ,MATCH($A486,DATA!$A:$A,0))</f>
        <v>#N/A</v>
      </c>
      <c r="E486" s="59" t="e">
        <f ca="1">INDEX(DATA!AS:AS,MATCH($A486,DATA!$A:$A,0))</f>
        <v>#N/A</v>
      </c>
      <c r="F486" s="59" t="e">
        <f ca="1">INDEX(DATA!AX:AX,MATCH($A486,DATA!$A:$A,0))</f>
        <v>#N/A</v>
      </c>
      <c r="H486" s="64">
        <f ca="1"/>
        <v>43219</v>
      </c>
      <c r="I486" t="e">
        <f ca="1"/>
        <v>#N/A</v>
      </c>
    </row>
    <row r="487" spans="1:9" x14ac:dyDescent="0.3">
      <c r="A487" s="64">
        <v>43220</v>
      </c>
      <c r="B487" s="59">
        <f ca="1">INDEX(DATA!T:T,MATCH($A487,DATA!A:A,0))</f>
        <v>9843.9377174422498</v>
      </c>
      <c r="C487" s="59">
        <f ca="1">INDEX(DATA!AG:AG,MATCH($A487,DATA!$A:$A,0))</f>
        <v>37.983067981944529</v>
      </c>
      <c r="D487" s="59">
        <f ca="1">INDEX(DATA!AJ:AJ,MATCH($A487,DATA!$A:$A,0))</f>
        <v>179173615.94</v>
      </c>
      <c r="E487" s="59">
        <f ca="1">INDEX(DATA!AS:AS,MATCH($A487,DATA!$A:$A,0))</f>
        <v>69.965933945747025</v>
      </c>
      <c r="F487" s="59">
        <f ca="1">INDEX(DATA!AX:AX,MATCH($A487,DATA!$A:$A,0))</f>
        <v>183.21698717949039</v>
      </c>
      <c r="H487" s="64">
        <f ca="1"/>
        <v>43220</v>
      </c>
      <c r="I487">
        <f ca="1"/>
        <v>183.21698717949039</v>
      </c>
    </row>
    <row r="488" spans="1:9" x14ac:dyDescent="0.3">
      <c r="A488" s="64">
        <v>43221</v>
      </c>
      <c r="B488" s="59" t="e">
        <f ca="1">INDEX(DATA!T:T,MATCH($A488,DATA!A:A,0))</f>
        <v>#N/A</v>
      </c>
      <c r="C488" s="59" t="e">
        <f ca="1">INDEX(DATA!AG:AG,MATCH($A488,DATA!$A:$A,0))</f>
        <v>#N/A</v>
      </c>
      <c r="D488" s="59" t="e">
        <f ca="1">INDEX(DATA!AJ:AJ,MATCH($A488,DATA!$A:$A,0))</f>
        <v>#N/A</v>
      </c>
      <c r="E488" s="59" t="e">
        <f ca="1">INDEX(DATA!AS:AS,MATCH($A488,DATA!$A:$A,0))</f>
        <v>#N/A</v>
      </c>
      <c r="F488" s="59" t="e">
        <f ca="1">INDEX(DATA!AX:AX,MATCH($A488,DATA!$A:$A,0))</f>
        <v>#N/A</v>
      </c>
      <c r="H488" s="64">
        <f ca="1"/>
        <v>43221</v>
      </c>
      <c r="I488" t="e">
        <f ca="1"/>
        <v>#N/A</v>
      </c>
    </row>
    <row r="489" spans="1:9" x14ac:dyDescent="0.3">
      <c r="A489" s="64">
        <v>43222</v>
      </c>
      <c r="B489" s="59">
        <f ca="1">INDEX(DATA!T:T,MATCH($A489,DATA!A:A,0))</f>
        <v>9846.9498500822192</v>
      </c>
      <c r="C489" s="59">
        <f ca="1">INDEX(DATA!AG:AG,MATCH($A489,DATA!$A:$A,0))</f>
        <v>40.321241951629041</v>
      </c>
      <c r="D489" s="59">
        <f ca="1">INDEX(DATA!AJ:AJ,MATCH($A489,DATA!$A:$A,0))</f>
        <v>-236746353.13</v>
      </c>
      <c r="E489" s="59">
        <f ca="1">INDEX(DATA!AS:AS,MATCH($A489,DATA!$A:$A,0))</f>
        <v>67.712854735851892</v>
      </c>
      <c r="F489" s="59">
        <f ca="1">INDEX(DATA!AX:AX,MATCH($A489,DATA!$A:$A,0))</f>
        <v>179.80064102564393</v>
      </c>
      <c r="H489" s="64">
        <f ca="1"/>
        <v>43222</v>
      </c>
      <c r="I489">
        <f ca="1"/>
        <v>179.80064102564393</v>
      </c>
    </row>
    <row r="490" spans="1:9" x14ac:dyDescent="0.3">
      <c r="A490" s="64">
        <v>43223</v>
      </c>
      <c r="B490" s="59">
        <f ca="1">INDEX(DATA!T:T,MATCH($A490,DATA!A:A,0))</f>
        <v>9849.2315373515303</v>
      </c>
      <c r="C490" s="59">
        <f ca="1">INDEX(DATA!AG:AG,MATCH($A490,DATA!$A:$A,0))</f>
        <v>41.617932519450122</v>
      </c>
      <c r="D490" s="59">
        <f ca="1">INDEX(DATA!AJ:AJ,MATCH($A490,DATA!$A:$A,0))</f>
        <v>-190859332.38999999</v>
      </c>
      <c r="E490" s="59">
        <f ca="1">INDEX(DATA!AS:AS,MATCH($A490,DATA!$A:$A,0))</f>
        <v>63.72848422005373</v>
      </c>
      <c r="F490" s="59">
        <f ca="1">INDEX(DATA!AX:AX,MATCH($A490,DATA!$A:$A,0))</f>
        <v>166.19358974358875</v>
      </c>
      <c r="H490" s="64">
        <f ca="1"/>
        <v>43223</v>
      </c>
      <c r="I490">
        <f ca="1"/>
        <v>166.19358974358875</v>
      </c>
    </row>
    <row r="491" spans="1:9" x14ac:dyDescent="0.3">
      <c r="A491" s="64">
        <v>43224</v>
      </c>
      <c r="B491" s="59">
        <f ca="1">INDEX(DATA!T:T,MATCH($A491,DATA!A:A,0))</f>
        <v>9851.4012024526128</v>
      </c>
      <c r="C491" s="59">
        <f ca="1">INDEX(DATA!AG:AG,MATCH($A491,DATA!$A:$A,0))</f>
        <v>40.846350748748229</v>
      </c>
      <c r="D491" s="59">
        <f ca="1">INDEX(DATA!AJ:AJ,MATCH($A491,DATA!$A:$A,0))</f>
        <v>-192285310.56999999</v>
      </c>
      <c r="E491" s="59">
        <f ca="1">INDEX(DATA!AS:AS,MATCH($A491,DATA!$A:$A,0))</f>
        <v>57.865360148922093</v>
      </c>
      <c r="F491" s="59">
        <f ca="1">INDEX(DATA!AX:AX,MATCH($A491,DATA!$A:$A,0))</f>
        <v>153.23557692307804</v>
      </c>
      <c r="H491" s="64">
        <f ca="1"/>
        <v>43224</v>
      </c>
      <c r="I491">
        <f ca="1"/>
        <v>153.23557692307804</v>
      </c>
    </row>
    <row r="492" spans="1:9" x14ac:dyDescent="0.3">
      <c r="A492" s="64">
        <v>43225</v>
      </c>
      <c r="B492" s="59" t="e">
        <f ca="1">INDEX(DATA!T:T,MATCH($A492,DATA!A:A,0))</f>
        <v>#N/A</v>
      </c>
      <c r="C492" s="59" t="e">
        <f ca="1">INDEX(DATA!AG:AG,MATCH($A492,DATA!$A:$A,0))</f>
        <v>#N/A</v>
      </c>
      <c r="D492" s="59" t="e">
        <f ca="1">INDEX(DATA!AJ:AJ,MATCH($A492,DATA!$A:$A,0))</f>
        <v>#N/A</v>
      </c>
      <c r="E492" s="59" t="e">
        <f ca="1">INDEX(DATA!AS:AS,MATCH($A492,DATA!$A:$A,0))</f>
        <v>#N/A</v>
      </c>
      <c r="F492" s="59" t="e">
        <f ca="1">INDEX(DATA!AX:AX,MATCH($A492,DATA!$A:$A,0))</f>
        <v>#N/A</v>
      </c>
      <c r="H492" s="64">
        <f ca="1"/>
        <v>43225</v>
      </c>
      <c r="I492" t="e">
        <f ca="1"/>
        <v>#N/A</v>
      </c>
    </row>
    <row r="493" spans="1:9" x14ac:dyDescent="0.3">
      <c r="A493" s="64">
        <v>43226</v>
      </c>
      <c r="B493" s="59" t="e">
        <f ca="1">INDEX(DATA!T:T,MATCH($A493,DATA!A:A,0))</f>
        <v>#N/A</v>
      </c>
      <c r="C493" s="59" t="e">
        <f ca="1">INDEX(DATA!AG:AG,MATCH($A493,DATA!$A:$A,0))</f>
        <v>#N/A</v>
      </c>
      <c r="D493" s="59" t="e">
        <f ca="1">INDEX(DATA!AJ:AJ,MATCH($A493,DATA!$A:$A,0))</f>
        <v>#N/A</v>
      </c>
      <c r="E493" s="59" t="e">
        <f ca="1">INDEX(DATA!AS:AS,MATCH($A493,DATA!$A:$A,0))</f>
        <v>#N/A</v>
      </c>
      <c r="F493" s="59" t="e">
        <f ca="1">INDEX(DATA!AX:AX,MATCH($A493,DATA!$A:$A,0))</f>
        <v>#N/A</v>
      </c>
      <c r="H493" s="64">
        <f ca="1"/>
        <v>43226</v>
      </c>
      <c r="I493" t="e">
        <f ca="1"/>
        <v>#N/A</v>
      </c>
    </row>
    <row r="494" spans="1:9" x14ac:dyDescent="0.3">
      <c r="A494" s="64">
        <v>43227</v>
      </c>
      <c r="B494" s="59">
        <f ca="1">INDEX(DATA!T:T,MATCH($A494,DATA!A:A,0))</f>
        <v>9853.4788413403803</v>
      </c>
      <c r="C494" s="59">
        <f ca="1">INDEX(DATA!AG:AG,MATCH($A494,DATA!$A:$A,0))</f>
        <v>40.144651674715661</v>
      </c>
      <c r="D494" s="59">
        <f ca="1">INDEX(DATA!AJ:AJ,MATCH($A494,DATA!$A:$A,0))</f>
        <v>173630689.52000001</v>
      </c>
      <c r="E494" s="59">
        <f ca="1">INDEX(DATA!AS:AS,MATCH($A494,DATA!$A:$A,0))</f>
        <v>63.580597080310817</v>
      </c>
      <c r="F494" s="59">
        <f ca="1">INDEX(DATA!AX:AX,MATCH($A494,DATA!$A:$A,0))</f>
        <v>148.57403846154011</v>
      </c>
      <c r="H494" s="64">
        <f ca="1"/>
        <v>43227</v>
      </c>
      <c r="I494">
        <f ca="1"/>
        <v>148.57403846154011</v>
      </c>
    </row>
    <row r="495" spans="1:9" x14ac:dyDescent="0.3">
      <c r="A495" s="64">
        <v>43228</v>
      </c>
      <c r="B495" s="59">
        <f ca="1">INDEX(DATA!T:T,MATCH($A495,DATA!A:A,0))</f>
        <v>9856.9025566815144</v>
      </c>
      <c r="C495" s="59">
        <f ca="1">INDEX(DATA!AG:AG,MATCH($A495,DATA!$A:$A,0))</f>
        <v>40.161589547003068</v>
      </c>
      <c r="D495" s="59">
        <f ca="1">INDEX(DATA!AJ:AJ,MATCH($A495,DATA!$A:$A,0))</f>
        <v>278129694.16000003</v>
      </c>
      <c r="E495" s="59">
        <f ca="1">INDEX(DATA!AS:AS,MATCH($A495,DATA!$A:$A,0))</f>
        <v>63.705984188585091</v>
      </c>
      <c r="F495" s="59">
        <f ca="1">INDEX(DATA!AX:AX,MATCH($A495,DATA!$A:$A,0))</f>
        <v>138.04775641026026</v>
      </c>
      <c r="H495" s="64">
        <f ca="1"/>
        <v>43228</v>
      </c>
      <c r="I495">
        <f ca="1"/>
        <v>138.04775641026026</v>
      </c>
    </row>
    <row r="496" spans="1:9" x14ac:dyDescent="0.3">
      <c r="A496" s="64">
        <v>43229</v>
      </c>
      <c r="B496" s="59">
        <f ca="1">INDEX(DATA!T:T,MATCH($A496,DATA!A:A,0))</f>
        <v>9859.6510642814901</v>
      </c>
      <c r="C496" s="59">
        <f ca="1">INDEX(DATA!AG:AG,MATCH($A496,DATA!$A:$A,0))</f>
        <v>40.151397741905093</v>
      </c>
      <c r="D496" s="59">
        <f ca="1">INDEX(DATA!AJ:AJ,MATCH($A496,DATA!$A:$A,0))</f>
        <v>222126689.84999999</v>
      </c>
      <c r="E496" s="59">
        <f ca="1">INDEX(DATA!AS:AS,MATCH($A496,DATA!$A:$A,0))</f>
        <v>65.052438709005571</v>
      </c>
      <c r="F496" s="59">
        <f ca="1">INDEX(DATA!AX:AX,MATCH($A496,DATA!$A:$A,0))</f>
        <v>132.47115384615427</v>
      </c>
      <c r="H496" s="64">
        <f ca="1"/>
        <v>43229</v>
      </c>
      <c r="I496">
        <f ca="1"/>
        <v>132.47115384615427</v>
      </c>
    </row>
    <row r="497" spans="1:9" x14ac:dyDescent="0.3">
      <c r="A497" s="64">
        <v>43230</v>
      </c>
      <c r="B497" s="59">
        <f ca="1">INDEX(DATA!T:T,MATCH($A497,DATA!A:A,0))</f>
        <v>9862.095152740374</v>
      </c>
      <c r="C497" s="59">
        <f ca="1">INDEX(DATA!AG:AG,MATCH($A497,DATA!$A:$A,0))</f>
        <v>39.552961277755649</v>
      </c>
      <c r="D497" s="59">
        <f ca="1">INDEX(DATA!AJ:AJ,MATCH($A497,DATA!$A:$A,0))</f>
        <v>-197977305.41999999</v>
      </c>
      <c r="E497" s="59">
        <f ca="1">INDEX(DATA!AS:AS,MATCH($A497,DATA!$A:$A,0))</f>
        <v>62.427858360198996</v>
      </c>
      <c r="F497" s="59">
        <f ca="1">INDEX(DATA!AX:AX,MATCH($A497,DATA!$A:$A,0))</f>
        <v>125.32211538461706</v>
      </c>
      <c r="H497" s="64">
        <f ca="1"/>
        <v>43230</v>
      </c>
      <c r="I497">
        <f ca="1"/>
        <v>125.32211538461706</v>
      </c>
    </row>
    <row r="498" spans="1:9" x14ac:dyDescent="0.3">
      <c r="A498" s="64">
        <v>43231</v>
      </c>
      <c r="B498" s="59">
        <f ca="1">INDEX(DATA!T:T,MATCH($A498,DATA!A:A,0))</f>
        <v>9864.7984933722619</v>
      </c>
      <c r="C498" s="59">
        <f ca="1">INDEX(DATA!AG:AG,MATCH($A498,DATA!$A:$A,0))</f>
        <v>40.498983043153984</v>
      </c>
      <c r="D498" s="59">
        <f ca="1">INDEX(DATA!AJ:AJ,MATCH($A498,DATA!$A:$A,0))</f>
        <v>209402701.96000001</v>
      </c>
      <c r="E498" s="59">
        <f ca="1">INDEX(DATA!AS:AS,MATCH($A498,DATA!$A:$A,0))</f>
        <v>67.481200028227548</v>
      </c>
      <c r="F498" s="59">
        <f ca="1">INDEX(DATA!AX:AX,MATCH($A498,DATA!$A:$A,0))</f>
        <v>115.25384615384974</v>
      </c>
      <c r="H498" s="64">
        <f ca="1"/>
        <v>43231</v>
      </c>
      <c r="I498">
        <f ca="1"/>
        <v>115.25384615384974</v>
      </c>
    </row>
    <row r="499" spans="1:9" x14ac:dyDescent="0.3">
      <c r="A499" s="64">
        <v>43232</v>
      </c>
      <c r="B499" s="59" t="e">
        <f ca="1">INDEX(DATA!T:T,MATCH($A499,DATA!A:A,0))</f>
        <v>#N/A</v>
      </c>
      <c r="C499" s="59" t="e">
        <f ca="1">INDEX(DATA!AG:AG,MATCH($A499,DATA!$A:$A,0))</f>
        <v>#N/A</v>
      </c>
      <c r="D499" s="59" t="e">
        <f ca="1">INDEX(DATA!AJ:AJ,MATCH($A499,DATA!$A:$A,0))</f>
        <v>#N/A</v>
      </c>
      <c r="E499" s="59" t="e">
        <f ca="1">INDEX(DATA!AS:AS,MATCH($A499,DATA!$A:$A,0))</f>
        <v>#N/A</v>
      </c>
      <c r="F499" s="59" t="e">
        <f ca="1">INDEX(DATA!AX:AX,MATCH($A499,DATA!$A:$A,0))</f>
        <v>#N/A</v>
      </c>
      <c r="H499" s="64">
        <f ca="1"/>
        <v>43232</v>
      </c>
      <c r="I499" t="e">
        <f ca="1"/>
        <v>#N/A</v>
      </c>
    </row>
    <row r="500" spans="1:9" x14ac:dyDescent="0.3">
      <c r="A500" s="64">
        <v>43233</v>
      </c>
      <c r="B500" s="59" t="e">
        <f ca="1">INDEX(DATA!T:T,MATCH($A500,DATA!A:A,0))</f>
        <v>#N/A</v>
      </c>
      <c r="C500" s="59" t="e">
        <f ca="1">INDEX(DATA!AG:AG,MATCH($A500,DATA!$A:$A,0))</f>
        <v>#N/A</v>
      </c>
      <c r="D500" s="59" t="e">
        <f ca="1">INDEX(DATA!AJ:AJ,MATCH($A500,DATA!$A:$A,0))</f>
        <v>#N/A</v>
      </c>
      <c r="E500" s="59" t="e">
        <f ca="1">INDEX(DATA!AS:AS,MATCH($A500,DATA!$A:$A,0))</f>
        <v>#N/A</v>
      </c>
      <c r="F500" s="59" t="e">
        <f ca="1">INDEX(DATA!AX:AX,MATCH($A500,DATA!$A:$A,0))</f>
        <v>#N/A</v>
      </c>
      <c r="H500" s="64">
        <f ca="1"/>
        <v>43233</v>
      </c>
      <c r="I500" t="e">
        <f ca="1"/>
        <v>#N/A</v>
      </c>
    </row>
    <row r="501" spans="1:9" x14ac:dyDescent="0.3">
      <c r="A501" s="64">
        <v>43234</v>
      </c>
      <c r="B501" s="59">
        <f ca="1">INDEX(DATA!T:T,MATCH($A501,DATA!A:A,0))</f>
        <v>9867.127821212227</v>
      </c>
      <c r="C501" s="59">
        <f ca="1">INDEX(DATA!AG:AG,MATCH($A501,DATA!$A:$A,0))</f>
        <v>40.961499041415401</v>
      </c>
      <c r="D501" s="59">
        <f ca="1">INDEX(DATA!AJ:AJ,MATCH($A501,DATA!$A:$A,0))</f>
        <v>176708739.61000001</v>
      </c>
      <c r="E501" s="59">
        <f ca="1">INDEX(DATA!AS:AS,MATCH($A501,DATA!$A:$A,0))</f>
        <v>67.486435560141103</v>
      </c>
      <c r="F501" s="59">
        <f ca="1">INDEX(DATA!AX:AX,MATCH($A501,DATA!$A:$A,0))</f>
        <v>116.40737179487587</v>
      </c>
      <c r="H501" s="64">
        <f ca="1"/>
        <v>43234</v>
      </c>
      <c r="I501">
        <f ca="1"/>
        <v>116.40737179487587</v>
      </c>
    </row>
    <row r="502" spans="1:9" x14ac:dyDescent="0.3">
      <c r="A502" s="64">
        <v>43235</v>
      </c>
      <c r="B502" s="59">
        <f ca="1">INDEX(DATA!T:T,MATCH($A502,DATA!A:A,0))</f>
        <v>9870.6805919789167</v>
      </c>
      <c r="C502" s="59">
        <f ca="1">INDEX(DATA!AG:AG,MATCH($A502,DATA!$A:$A,0))</f>
        <v>40.845182103263667</v>
      </c>
      <c r="D502" s="59">
        <f ca="1">INDEX(DATA!AJ:AJ,MATCH($A502,DATA!$A:$A,0))</f>
        <v>-262191242.16999999</v>
      </c>
      <c r="E502" s="59">
        <f ca="1">INDEX(DATA!AS:AS,MATCH($A502,DATA!$A:$A,0))</f>
        <v>66.935172388035639</v>
      </c>
      <c r="F502" s="59">
        <f ca="1">INDEX(DATA!AX:AX,MATCH($A502,DATA!$A:$A,0))</f>
        <v>113.65833333333649</v>
      </c>
      <c r="H502" s="64">
        <f ca="1"/>
        <v>43235</v>
      </c>
      <c r="I502">
        <f ca="1"/>
        <v>113.65833333333649</v>
      </c>
    </row>
    <row r="503" spans="1:9" x14ac:dyDescent="0.3">
      <c r="A503" s="64">
        <v>43236</v>
      </c>
      <c r="B503" s="59">
        <f ca="1">INDEX(DATA!T:T,MATCH($A503,DATA!A:A,0))</f>
        <v>9873.5751928039717</v>
      </c>
      <c r="C503" s="59">
        <f ca="1">INDEX(DATA!AG:AG,MATCH($A503,DATA!$A:$A,0))</f>
        <v>41.016934799762545</v>
      </c>
      <c r="D503" s="59">
        <f ca="1">INDEX(DATA!AJ:AJ,MATCH($A503,DATA!$A:$A,0))</f>
        <v>-238211225.36000001</v>
      </c>
      <c r="E503" s="59">
        <f ca="1">INDEX(DATA!AS:AS,MATCH($A503,DATA!$A:$A,0))</f>
        <v>60.166064301803253</v>
      </c>
      <c r="F503" s="59">
        <f ca="1">INDEX(DATA!AX:AX,MATCH($A503,DATA!$A:$A,0))</f>
        <v>103.81153846154484</v>
      </c>
      <c r="H503" s="64">
        <f ca="1"/>
        <v>43236</v>
      </c>
      <c r="I503">
        <f ca="1"/>
        <v>103.81153846154484</v>
      </c>
    </row>
    <row r="504" spans="1:9" x14ac:dyDescent="0.3">
      <c r="A504" s="64">
        <v>43237</v>
      </c>
      <c r="B504" s="59">
        <f ca="1">INDEX(DATA!T:T,MATCH($A504,DATA!A:A,0))</f>
        <v>9876.1312480090528</v>
      </c>
      <c r="C504" s="59">
        <f ca="1">INDEX(DATA!AG:AG,MATCH($A504,DATA!$A:$A,0))</f>
        <v>40.506070149259905</v>
      </c>
      <c r="D504" s="59">
        <f ca="1">INDEX(DATA!AJ:AJ,MATCH($A504,DATA!$A:$A,0))</f>
        <v>-220728225.47999999</v>
      </c>
      <c r="E504" s="59">
        <f ca="1">INDEX(DATA!AS:AS,MATCH($A504,DATA!$A:$A,0))</f>
        <v>54.463931846168542</v>
      </c>
      <c r="F504" s="59">
        <f ca="1">INDEX(DATA!AX:AX,MATCH($A504,DATA!$A:$A,0))</f>
        <v>88.304166666668607</v>
      </c>
      <c r="H504" s="64">
        <f ca="1"/>
        <v>43237</v>
      </c>
      <c r="I504">
        <f ca="1"/>
        <v>88.304166666668607</v>
      </c>
    </row>
    <row r="505" spans="1:9" x14ac:dyDescent="0.3">
      <c r="A505" s="64">
        <v>43238</v>
      </c>
      <c r="B505" s="59">
        <f ca="1">INDEX(DATA!T:T,MATCH($A505,DATA!A:A,0))</f>
        <v>9878.4970727842283</v>
      </c>
      <c r="C505" s="59">
        <f ca="1">INDEX(DATA!AG:AG,MATCH($A505,DATA!$A:$A,0))</f>
        <v>37.5607831699229</v>
      </c>
      <c r="D505" s="59">
        <f ca="1">INDEX(DATA!AJ:AJ,MATCH($A505,DATA!$A:$A,0))</f>
        <v>-229898232.25</v>
      </c>
      <c r="E505" s="59">
        <f ca="1">INDEX(DATA!AS:AS,MATCH($A505,DATA!$A:$A,0))</f>
        <v>47.326060949889339</v>
      </c>
      <c r="F505" s="59">
        <f ca="1">INDEX(DATA!AX:AX,MATCH($A505,DATA!$A:$A,0))</f>
        <v>71.272435897433752</v>
      </c>
      <c r="H505" s="64">
        <f ca="1"/>
        <v>43238</v>
      </c>
      <c r="I505">
        <f ca="1"/>
        <v>71.272435897433752</v>
      </c>
    </row>
    <row r="506" spans="1:9" x14ac:dyDescent="0.3">
      <c r="A506" s="64">
        <v>43239</v>
      </c>
      <c r="B506" s="59" t="e">
        <f ca="1">INDEX(DATA!T:T,MATCH($A506,DATA!A:A,0))</f>
        <v>#N/A</v>
      </c>
      <c r="C506" s="59" t="e">
        <f ca="1">INDEX(DATA!AG:AG,MATCH($A506,DATA!$A:$A,0))</f>
        <v>#N/A</v>
      </c>
      <c r="D506" s="59" t="e">
        <f ca="1">INDEX(DATA!AJ:AJ,MATCH($A506,DATA!$A:$A,0))</f>
        <v>#N/A</v>
      </c>
      <c r="E506" s="59" t="e">
        <f ca="1">INDEX(DATA!AS:AS,MATCH($A506,DATA!$A:$A,0))</f>
        <v>#N/A</v>
      </c>
      <c r="F506" s="59" t="e">
        <f ca="1">INDEX(DATA!AX:AX,MATCH($A506,DATA!$A:$A,0))</f>
        <v>#N/A</v>
      </c>
      <c r="H506" s="64">
        <f ca="1"/>
        <v>43239</v>
      </c>
      <c r="I506" t="e">
        <f ca="1"/>
        <v>#N/A</v>
      </c>
    </row>
    <row r="507" spans="1:9" x14ac:dyDescent="0.3">
      <c r="A507" s="64">
        <v>43240</v>
      </c>
      <c r="B507" s="59" t="e">
        <f ca="1">INDEX(DATA!T:T,MATCH($A507,DATA!A:A,0))</f>
        <v>#N/A</v>
      </c>
      <c r="C507" s="59" t="e">
        <f ca="1">INDEX(DATA!AG:AG,MATCH($A507,DATA!$A:$A,0))</f>
        <v>#N/A</v>
      </c>
      <c r="D507" s="59" t="e">
        <f ca="1">INDEX(DATA!AJ:AJ,MATCH($A507,DATA!$A:$A,0))</f>
        <v>#N/A</v>
      </c>
      <c r="E507" s="59" t="e">
        <f ca="1">INDEX(DATA!AS:AS,MATCH($A507,DATA!$A:$A,0))</f>
        <v>#N/A</v>
      </c>
      <c r="F507" s="59" t="e">
        <f ca="1">INDEX(DATA!AX:AX,MATCH($A507,DATA!$A:$A,0))</f>
        <v>#N/A</v>
      </c>
      <c r="H507" s="64">
        <f ca="1"/>
        <v>43240</v>
      </c>
      <c r="I507" t="e">
        <f ca="1"/>
        <v>#N/A</v>
      </c>
    </row>
    <row r="508" spans="1:9" x14ac:dyDescent="0.3">
      <c r="A508" s="64">
        <v>43241</v>
      </c>
      <c r="B508" s="59">
        <f ca="1">INDEX(DATA!T:T,MATCH($A508,DATA!A:A,0))</f>
        <v>9880.3191588011723</v>
      </c>
      <c r="C508" s="59">
        <f ca="1">INDEX(DATA!AG:AG,MATCH($A508,DATA!$A:$A,0))</f>
        <v>35.615367185231371</v>
      </c>
      <c r="D508" s="59">
        <f ca="1">INDEX(DATA!AJ:AJ,MATCH($A508,DATA!$A:$A,0))</f>
        <v>-197283274.27000001</v>
      </c>
      <c r="E508" s="59">
        <f ca="1">INDEX(DATA!AS:AS,MATCH($A508,DATA!$A:$A,0))</f>
        <v>41.868714401971033</v>
      </c>
      <c r="F508" s="59">
        <f ca="1">INDEX(DATA!AX:AX,MATCH($A508,DATA!$A:$A,0))</f>
        <v>55.460576923076587</v>
      </c>
      <c r="H508" s="64">
        <f ca="1"/>
        <v>43241</v>
      </c>
      <c r="I508">
        <f ca="1"/>
        <v>55.460576923076587</v>
      </c>
    </row>
    <row r="509" spans="1:9" x14ac:dyDescent="0.3">
      <c r="A509" s="64">
        <v>43242</v>
      </c>
      <c r="B509" s="59">
        <f ca="1">INDEX(DATA!T:T,MATCH($A509,DATA!A:A,0))</f>
        <v>9882.5401953959245</v>
      </c>
      <c r="C509" s="59">
        <f ca="1">INDEX(DATA!AG:AG,MATCH($A509,DATA!$A:$A,0))</f>
        <v>33.403851770724437</v>
      </c>
      <c r="D509" s="59">
        <f ca="1">INDEX(DATA!AJ:AJ,MATCH($A509,DATA!$A:$A,0))</f>
        <v>249247667.75</v>
      </c>
      <c r="E509" s="59">
        <f ca="1">INDEX(DATA!AS:AS,MATCH($A509,DATA!$A:$A,0))</f>
        <v>43.625505775921901</v>
      </c>
      <c r="F509" s="59">
        <f ca="1">INDEX(DATA!AX:AX,MATCH($A509,DATA!$A:$A,0))</f>
        <v>46.507051282047541</v>
      </c>
      <c r="H509" s="64">
        <f ca="1"/>
        <v>43242</v>
      </c>
      <c r="I509">
        <f ca="1"/>
        <v>46.507051282047541</v>
      </c>
    </row>
    <row r="510" spans="1:9" x14ac:dyDescent="0.3">
      <c r="A510" s="64">
        <v>43243</v>
      </c>
      <c r="B510" s="59">
        <f ca="1">INDEX(DATA!T:T,MATCH($A510,DATA!A:A,0))</f>
        <v>9884.9133924771559</v>
      </c>
      <c r="C510" s="59">
        <f ca="1">INDEX(DATA!AG:AG,MATCH($A510,DATA!$A:$A,0))</f>
        <v>32.702681346018956</v>
      </c>
      <c r="D510" s="59">
        <f ca="1">INDEX(DATA!AJ:AJ,MATCH($A510,DATA!$A:$A,0))</f>
        <v>-299908385.27999997</v>
      </c>
      <c r="E510" s="59">
        <f ca="1">INDEX(DATA!AS:AS,MATCH($A510,DATA!$A:$A,0))</f>
        <v>37.18941966665367</v>
      </c>
      <c r="F510" s="59">
        <f ca="1">INDEX(DATA!AX:AX,MATCH($A510,DATA!$A:$A,0))</f>
        <v>26.513782051280941</v>
      </c>
      <c r="H510" s="64">
        <f ca="1"/>
        <v>43243</v>
      </c>
      <c r="I510">
        <f ca="1"/>
        <v>26.513782051280941</v>
      </c>
    </row>
    <row r="511" spans="1:9" x14ac:dyDescent="0.3">
      <c r="A511" s="64">
        <v>43244</v>
      </c>
      <c r="B511" s="59">
        <f ca="1">INDEX(DATA!T:T,MATCH($A511,DATA!A:A,0))</f>
        <v>9887.442319859596</v>
      </c>
      <c r="C511" s="59">
        <f ca="1">INDEX(DATA!AG:AG,MATCH($A511,DATA!$A:$A,0))</f>
        <v>32.994051960133596</v>
      </c>
      <c r="D511" s="59">
        <f ca="1">INDEX(DATA!AJ:AJ,MATCH($A511,DATA!$A:$A,0))</f>
        <v>306802552.56999999</v>
      </c>
      <c r="E511" s="59">
        <f ca="1">INDEX(DATA!AS:AS,MATCH($A511,DATA!$A:$A,0))</f>
        <v>44.155599313768612</v>
      </c>
      <c r="F511" s="59">
        <f ca="1">INDEX(DATA!AX:AX,MATCH($A511,DATA!$A:$A,0))</f>
        <v>10.858333333335395</v>
      </c>
      <c r="H511" s="64">
        <f ca="1"/>
        <v>43244</v>
      </c>
      <c r="I511">
        <f ca="1"/>
        <v>10.858333333335395</v>
      </c>
    </row>
    <row r="512" spans="1:9" x14ac:dyDescent="0.3">
      <c r="A512" s="64">
        <v>43245</v>
      </c>
      <c r="B512" s="59">
        <f ca="1">INDEX(DATA!T:T,MATCH($A512,DATA!A:A,0))</f>
        <v>9889.9928138410123</v>
      </c>
      <c r="C512" s="59">
        <f ca="1">INDEX(DATA!AG:AG,MATCH($A512,DATA!$A:$A,0))</f>
        <v>31.0191303250405</v>
      </c>
      <c r="D512" s="59">
        <f ca="1">INDEX(DATA!AJ:AJ,MATCH($A512,DATA!$A:$A,0))</f>
        <v>268925518.80000001</v>
      </c>
      <c r="E512" s="59">
        <f ca="1">INDEX(DATA!AS:AS,MATCH($A512,DATA!$A:$A,0))</f>
        <v>50.606241118667548</v>
      </c>
      <c r="F512" s="59">
        <f ca="1">INDEX(DATA!AX:AX,MATCH($A512,DATA!$A:$A,0))</f>
        <v>-3.5573717948736885</v>
      </c>
      <c r="H512" s="64">
        <f ca="1"/>
        <v>43245</v>
      </c>
      <c r="I512">
        <f ca="1"/>
        <v>-3.5573717948736885</v>
      </c>
    </row>
    <row r="513" spans="1:9" x14ac:dyDescent="0.3">
      <c r="A513" s="64">
        <v>43246</v>
      </c>
      <c r="B513" s="59" t="e">
        <f ca="1">INDEX(DATA!T:T,MATCH($A513,DATA!A:A,0))</f>
        <v>#N/A</v>
      </c>
      <c r="C513" s="59" t="e">
        <f ca="1">INDEX(DATA!AG:AG,MATCH($A513,DATA!$A:$A,0))</f>
        <v>#N/A</v>
      </c>
      <c r="D513" s="59" t="e">
        <f ca="1">INDEX(DATA!AJ:AJ,MATCH($A513,DATA!$A:$A,0))</f>
        <v>#N/A</v>
      </c>
      <c r="E513" s="59" t="e">
        <f ca="1">INDEX(DATA!AS:AS,MATCH($A513,DATA!$A:$A,0))</f>
        <v>#N/A</v>
      </c>
      <c r="F513" s="59" t="e">
        <f ca="1">INDEX(DATA!AX:AX,MATCH($A513,DATA!$A:$A,0))</f>
        <v>#N/A</v>
      </c>
      <c r="H513" s="64">
        <f ca="1"/>
        <v>43246</v>
      </c>
      <c r="I513" t="e">
        <f ca="1"/>
        <v>#N/A</v>
      </c>
    </row>
    <row r="514" spans="1:9" x14ac:dyDescent="0.3">
      <c r="A514" s="64">
        <v>43247</v>
      </c>
      <c r="B514" s="59" t="e">
        <f ca="1">INDEX(DATA!T:T,MATCH($A514,DATA!A:A,0))</f>
        <v>#N/A</v>
      </c>
      <c r="C514" s="59" t="e">
        <f ca="1">INDEX(DATA!AG:AG,MATCH($A514,DATA!$A:$A,0))</f>
        <v>#N/A</v>
      </c>
      <c r="D514" s="59" t="e">
        <f ca="1">INDEX(DATA!AJ:AJ,MATCH($A514,DATA!$A:$A,0))</f>
        <v>#N/A</v>
      </c>
      <c r="E514" s="59" t="e">
        <f ca="1">INDEX(DATA!AS:AS,MATCH($A514,DATA!$A:$A,0))</f>
        <v>#N/A</v>
      </c>
      <c r="F514" s="59" t="e">
        <f ca="1">INDEX(DATA!AX:AX,MATCH($A514,DATA!$A:$A,0))</f>
        <v>#N/A</v>
      </c>
      <c r="H514" s="64">
        <f ca="1"/>
        <v>43247</v>
      </c>
      <c r="I514" t="e">
        <f ca="1"/>
        <v>#N/A</v>
      </c>
    </row>
    <row r="515" spans="1:9" x14ac:dyDescent="0.3">
      <c r="A515" s="64">
        <v>43248</v>
      </c>
      <c r="B515" s="59">
        <f ca="1">INDEX(DATA!T:T,MATCH($A515,DATA!A:A,0))</f>
        <v>9892.5563076531544</v>
      </c>
      <c r="C515" s="59">
        <f ca="1">INDEX(DATA!AG:AG,MATCH($A515,DATA!$A:$A,0))</f>
        <v>28.382119338776707</v>
      </c>
      <c r="D515" s="59">
        <f ca="1">INDEX(DATA!AJ:AJ,MATCH($A515,DATA!$A:$A,0))</f>
        <v>239796520.55000001</v>
      </c>
      <c r="E515" s="59">
        <f ca="1">INDEX(DATA!AS:AS,MATCH($A515,DATA!$A:$A,0))</f>
        <v>55.651699782341431</v>
      </c>
      <c r="F515" s="59">
        <f ca="1">INDEX(DATA!AX:AX,MATCH($A515,DATA!$A:$A,0))</f>
        <v>-10.626602564105269</v>
      </c>
      <c r="H515" s="64">
        <f ca="1"/>
        <v>43248</v>
      </c>
      <c r="I515">
        <f ca="1"/>
        <v>-10.626602564105269</v>
      </c>
    </row>
    <row r="516" spans="1:9" x14ac:dyDescent="0.3">
      <c r="A516" s="64">
        <v>43249</v>
      </c>
      <c r="B516" s="59">
        <f ca="1">INDEX(DATA!T:T,MATCH($A516,DATA!A:A,0))</f>
        <v>9894.9530830233762</v>
      </c>
      <c r="C516" s="59">
        <f ca="1">INDEX(DATA!AG:AG,MATCH($A516,DATA!$A:$A,0))</f>
        <v>26.317778200019358</v>
      </c>
      <c r="D516" s="59">
        <f ca="1">INDEX(DATA!AJ:AJ,MATCH($A516,DATA!$A:$A,0))</f>
        <v>-232751445.06</v>
      </c>
      <c r="E516" s="59">
        <f ca="1">INDEX(DATA!AS:AS,MATCH($A516,DATA!$A:$A,0))</f>
        <v>51.869402558921209</v>
      </c>
      <c r="F516" s="59">
        <f ca="1">INDEX(DATA!AX:AX,MATCH($A516,DATA!$A:$A,0))</f>
        <v>-27.723397435898733</v>
      </c>
      <c r="H516" s="64">
        <f ca="1"/>
        <v>43249</v>
      </c>
      <c r="I516">
        <f ca="1"/>
        <v>-27.723397435898733</v>
      </c>
    </row>
    <row r="517" spans="1:9" x14ac:dyDescent="0.3">
      <c r="A517" s="64">
        <v>43250</v>
      </c>
      <c r="B517" s="59">
        <f ca="1">INDEX(DATA!T:T,MATCH($A517,DATA!A:A,0))</f>
        <v>9897.3109448817249</v>
      </c>
      <c r="C517" s="59">
        <f ca="1">INDEX(DATA!AG:AG,MATCH($A517,DATA!$A:$A,0))</f>
        <v>24.75124843922551</v>
      </c>
      <c r="D517" s="59">
        <f ca="1">INDEX(DATA!AJ:AJ,MATCH($A517,DATA!$A:$A,0))</f>
        <v>-246113425.74000001</v>
      </c>
      <c r="E517" s="59">
        <f ca="1">INDEX(DATA!AS:AS,MATCH($A517,DATA!$A:$A,0))</f>
        <v>50.601411690853745</v>
      </c>
      <c r="F517" s="59">
        <f ca="1">INDEX(DATA!AX:AX,MATCH($A517,DATA!$A:$A,0))</f>
        <v>-44.884615384613426</v>
      </c>
      <c r="H517" s="64">
        <f ca="1"/>
        <v>43250</v>
      </c>
      <c r="I517">
        <f ca="1"/>
        <v>-44.884615384613426</v>
      </c>
    </row>
    <row r="518" spans="1:9" x14ac:dyDescent="0.3">
      <c r="A518" s="64">
        <v>43251</v>
      </c>
      <c r="B518" s="59">
        <f ca="1">INDEX(DATA!T:T,MATCH($A518,DATA!A:A,0))</f>
        <v>9904.1042963574728</v>
      </c>
      <c r="C518" s="59">
        <f ca="1">INDEX(DATA!AG:AG,MATCH($A518,DATA!$A:$A,0))</f>
        <v>21.666201260012116</v>
      </c>
      <c r="D518" s="59">
        <f ca="1">INDEX(DATA!AJ:AJ,MATCH($A518,DATA!$A:$A,0))</f>
        <v>629209611.05999994</v>
      </c>
      <c r="E518" s="59">
        <f ca="1">INDEX(DATA!AS:AS,MATCH($A518,DATA!$A:$A,0))</f>
        <v>57.750479576820041</v>
      </c>
      <c r="F518" s="59">
        <f ca="1">INDEX(DATA!AX:AX,MATCH($A518,DATA!$A:$A,0))</f>
        <v>-55.044230769233764</v>
      </c>
      <c r="H518" s="64">
        <f ca="1"/>
        <v>43251</v>
      </c>
      <c r="I518">
        <f ca="1"/>
        <v>-55.044230769233764</v>
      </c>
    </row>
    <row r="519" spans="1:9" x14ac:dyDescent="0.3">
      <c r="A519" s="64">
        <v>43252</v>
      </c>
      <c r="B519" s="59">
        <f ca="1">INDEX(DATA!T:T,MATCH($A519,DATA!A:A,0))</f>
        <v>9906.5533311809086</v>
      </c>
      <c r="C519" s="59">
        <f ca="1">INDEX(DATA!AG:AG,MATCH($A519,DATA!$A:$A,0))</f>
        <v>19.068006276769729</v>
      </c>
      <c r="D519" s="59">
        <f ca="1">INDEX(DATA!AJ:AJ,MATCH($A519,DATA!$A:$A,0))</f>
        <v>-227345344.47999999</v>
      </c>
      <c r="E519" s="59">
        <f ca="1">INDEX(DATA!AS:AS,MATCH($A519,DATA!$A:$A,0))</f>
        <v>54.941863070104255</v>
      </c>
      <c r="F519" s="59">
        <f ca="1">INDEX(DATA!AX:AX,MATCH($A519,DATA!$A:$A,0))</f>
        <v>-63.618589743593475</v>
      </c>
      <c r="H519" s="64">
        <f ca="1"/>
        <v>43252</v>
      </c>
      <c r="I519">
        <f ca="1"/>
        <v>-63.618589743593475</v>
      </c>
    </row>
    <row r="520" spans="1:9" x14ac:dyDescent="0.3">
      <c r="A520" s="64">
        <v>43253</v>
      </c>
      <c r="B520" s="59" t="e">
        <f ca="1">INDEX(DATA!T:T,MATCH($A520,DATA!A:A,0))</f>
        <v>#N/A</v>
      </c>
      <c r="C520" s="59" t="e">
        <f ca="1">INDEX(DATA!AG:AG,MATCH($A520,DATA!$A:$A,0))</f>
        <v>#N/A</v>
      </c>
      <c r="D520" s="59" t="e">
        <f ca="1">INDEX(DATA!AJ:AJ,MATCH($A520,DATA!$A:$A,0))</f>
        <v>#N/A</v>
      </c>
      <c r="E520" s="59" t="e">
        <f ca="1">INDEX(DATA!AS:AS,MATCH($A520,DATA!$A:$A,0))</f>
        <v>#N/A</v>
      </c>
      <c r="F520" s="59" t="e">
        <f ca="1">INDEX(DATA!AX:AX,MATCH($A520,DATA!$A:$A,0))</f>
        <v>#N/A</v>
      </c>
      <c r="H520" s="64">
        <f ca="1"/>
        <v>43253</v>
      </c>
      <c r="I520" t="e">
        <f ca="1"/>
        <v>#N/A</v>
      </c>
    </row>
    <row r="521" spans="1:9" x14ac:dyDescent="0.3">
      <c r="A521" s="64">
        <v>43254</v>
      </c>
      <c r="B521" s="59" t="e">
        <f ca="1">INDEX(DATA!T:T,MATCH($A521,DATA!A:A,0))</f>
        <v>#N/A</v>
      </c>
      <c r="C521" s="59" t="e">
        <f ca="1">INDEX(DATA!AG:AG,MATCH($A521,DATA!$A:$A,0))</f>
        <v>#N/A</v>
      </c>
      <c r="D521" s="59" t="e">
        <f ca="1">INDEX(DATA!AJ:AJ,MATCH($A521,DATA!$A:$A,0))</f>
        <v>#N/A</v>
      </c>
      <c r="E521" s="59" t="e">
        <f ca="1">INDEX(DATA!AS:AS,MATCH($A521,DATA!$A:$A,0))</f>
        <v>#N/A</v>
      </c>
      <c r="F521" s="59" t="e">
        <f ca="1">INDEX(DATA!AX:AX,MATCH($A521,DATA!$A:$A,0))</f>
        <v>#N/A</v>
      </c>
      <c r="H521" s="64">
        <f ca="1"/>
        <v>43254</v>
      </c>
      <c r="I521" t="e">
        <f ca="1"/>
        <v>#N/A</v>
      </c>
    </row>
    <row r="522" spans="1:9" x14ac:dyDescent="0.3">
      <c r="A522" s="64">
        <v>43255</v>
      </c>
      <c r="B522" s="59">
        <f ca="1">INDEX(DATA!T:T,MATCH($A522,DATA!A:A,0))</f>
        <v>9908.6874800532241</v>
      </c>
      <c r="C522" s="59">
        <f ca="1">INDEX(DATA!AG:AG,MATCH($A522,DATA!$A:$A,0))</f>
        <v>17.163304836058302</v>
      </c>
      <c r="D522" s="59">
        <f ca="1">INDEX(DATA!AJ:AJ,MATCH($A522,DATA!$A:$A,0))</f>
        <v>-210137326.27000001</v>
      </c>
      <c r="E522" s="59">
        <f ca="1">INDEX(DATA!AS:AS,MATCH($A522,DATA!$A:$A,0))</f>
        <v>50.463012336600812</v>
      </c>
      <c r="F522" s="59">
        <f ca="1">INDEX(DATA!AX:AX,MATCH($A522,DATA!$A:$A,0))</f>
        <v>-68.546794871794191</v>
      </c>
      <c r="H522" s="64">
        <f ca="1"/>
        <v>43255</v>
      </c>
      <c r="I522">
        <f ca="1"/>
        <v>-68.546794871794191</v>
      </c>
    </row>
    <row r="523" spans="1:9" x14ac:dyDescent="0.3">
      <c r="A523" s="64">
        <v>43256</v>
      </c>
      <c r="B523" s="59">
        <f ca="1">INDEX(DATA!T:T,MATCH($A523,DATA!A:A,0))</f>
        <v>9910.251477308102</v>
      </c>
      <c r="C523" s="59">
        <f ca="1">INDEX(DATA!AG:AG,MATCH($A523,DATA!$A:$A,0))</f>
        <v>16.10968990502986</v>
      </c>
      <c r="D523" s="59">
        <f ca="1">INDEX(DATA!AJ:AJ,MATCH($A523,DATA!$A:$A,0))</f>
        <v>-172887338.30000001</v>
      </c>
      <c r="E523" s="59">
        <f ca="1">INDEX(DATA!AS:AS,MATCH($A523,DATA!$A:$A,0))</f>
        <v>48.251158694200207</v>
      </c>
      <c r="F523" s="59">
        <f ca="1">INDEX(DATA!AX:AX,MATCH($A523,DATA!$A:$A,0))</f>
        <v>-65.004166666669335</v>
      </c>
      <c r="H523" s="64">
        <f ca="1"/>
        <v>43256</v>
      </c>
      <c r="I523">
        <f ca="1"/>
        <v>-65.004166666669335</v>
      </c>
    </row>
    <row r="524" spans="1:9" x14ac:dyDescent="0.3">
      <c r="A524" s="64">
        <v>43257</v>
      </c>
      <c r="B524" s="59">
        <f ca="1">INDEX(DATA!T:T,MATCH($A524,DATA!A:A,0))</f>
        <v>9912.1801242124184</v>
      </c>
      <c r="C524" s="59">
        <f ca="1">INDEX(DATA!AG:AG,MATCH($A524,DATA!$A:$A,0))</f>
        <v>14.823091960726277</v>
      </c>
      <c r="D524" s="59">
        <f ca="1">INDEX(DATA!AJ:AJ,MATCH($A524,DATA!$A:$A,0))</f>
        <v>195771653.66999999</v>
      </c>
      <c r="E524" s="59">
        <f ca="1">INDEX(DATA!AS:AS,MATCH($A524,DATA!$A:$A,0))</f>
        <v>53.885429789518412</v>
      </c>
      <c r="F524" s="59">
        <f ca="1">INDEX(DATA!AX:AX,MATCH($A524,DATA!$A:$A,0))</f>
        <v>-48.904487179492207</v>
      </c>
      <c r="H524" s="64">
        <f ca="1"/>
        <v>43257</v>
      </c>
      <c r="I524">
        <f ca="1"/>
        <v>-48.904487179492207</v>
      </c>
    </row>
    <row r="525" spans="1:9" x14ac:dyDescent="0.3">
      <c r="A525" s="64">
        <v>43258</v>
      </c>
      <c r="B525" s="59">
        <f ca="1">INDEX(DATA!T:T,MATCH($A525,DATA!A:A,0))</f>
        <v>9914.7484946042805</v>
      </c>
      <c r="C525" s="59">
        <f ca="1">INDEX(DATA!AG:AG,MATCH($A525,DATA!$A:$A,0))</f>
        <v>15.432741847505554</v>
      </c>
      <c r="D525" s="59">
        <f ca="1">INDEX(DATA!AJ:AJ,MATCH($A525,DATA!$A:$A,0))</f>
        <v>227673667.72999999</v>
      </c>
      <c r="E525" s="59">
        <f ca="1">INDEX(DATA!AS:AS,MATCH($A525,DATA!$A:$A,0))</f>
        <v>58.35242861145553</v>
      </c>
      <c r="F525" s="59">
        <f ca="1">INDEX(DATA!AX:AX,MATCH($A525,DATA!$A:$A,0))</f>
        <v>-31.534935897438118</v>
      </c>
      <c r="H525" s="64">
        <f ca="1"/>
        <v>43258</v>
      </c>
      <c r="I525">
        <f ca="1"/>
        <v>-31.534935897438118</v>
      </c>
    </row>
    <row r="526" spans="1:9" x14ac:dyDescent="0.3">
      <c r="A526" s="64">
        <v>43259</v>
      </c>
      <c r="B526" s="59">
        <f ca="1">INDEX(DATA!T:T,MATCH($A526,DATA!A:A,0))</f>
        <v>9917.1206067092953</v>
      </c>
      <c r="C526" s="59">
        <f ca="1">INDEX(DATA!AG:AG,MATCH($A526,DATA!$A:$A,0))</f>
        <v>15.638973079681165</v>
      </c>
      <c r="D526" s="59">
        <f ca="1">INDEX(DATA!AJ:AJ,MATCH($A526,DATA!$A:$A,0))</f>
        <v>-215932325.83000001</v>
      </c>
      <c r="E526" s="59">
        <f ca="1">INDEX(DATA!AS:AS,MATCH($A526,DATA!$A:$A,0))</f>
        <v>58.301564068814137</v>
      </c>
      <c r="F526" s="59">
        <f ca="1">INDEX(DATA!AX:AX,MATCH($A526,DATA!$A:$A,0))</f>
        <v>-6.8112179487216054</v>
      </c>
      <c r="H526" s="64">
        <f ca="1"/>
        <v>43259</v>
      </c>
      <c r="I526">
        <f ca="1"/>
        <v>-6.8112179487216054</v>
      </c>
    </row>
    <row r="527" spans="1:9" x14ac:dyDescent="0.3">
      <c r="A527" s="64">
        <v>43260</v>
      </c>
      <c r="B527" s="59" t="e">
        <f ca="1">INDEX(DATA!T:T,MATCH($A527,DATA!A:A,0))</f>
        <v>#N/A</v>
      </c>
      <c r="C527" s="59" t="e">
        <f ca="1">INDEX(DATA!AG:AG,MATCH($A527,DATA!$A:$A,0))</f>
        <v>#N/A</v>
      </c>
      <c r="D527" s="59" t="e">
        <f ca="1">INDEX(DATA!AJ:AJ,MATCH($A527,DATA!$A:$A,0))</f>
        <v>#N/A</v>
      </c>
      <c r="E527" s="59" t="e">
        <f ca="1">INDEX(DATA!AS:AS,MATCH($A527,DATA!$A:$A,0))</f>
        <v>#N/A</v>
      </c>
      <c r="F527" s="59" t="e">
        <f ca="1">INDEX(DATA!AX:AX,MATCH($A527,DATA!$A:$A,0))</f>
        <v>#N/A</v>
      </c>
      <c r="H527" s="64">
        <f ca="1"/>
        <v>43260</v>
      </c>
      <c r="I527" t="e">
        <f ca="1"/>
        <v>#N/A</v>
      </c>
    </row>
    <row r="528" spans="1:9" x14ac:dyDescent="0.3">
      <c r="A528" s="64">
        <v>43261</v>
      </c>
      <c r="B528" s="59" t="e">
        <f ca="1">INDEX(DATA!T:T,MATCH($A528,DATA!A:A,0))</f>
        <v>#N/A</v>
      </c>
      <c r="C528" s="59" t="e">
        <f ca="1">INDEX(DATA!AG:AG,MATCH($A528,DATA!$A:$A,0))</f>
        <v>#N/A</v>
      </c>
      <c r="D528" s="59" t="e">
        <f ca="1">INDEX(DATA!AJ:AJ,MATCH($A528,DATA!$A:$A,0))</f>
        <v>#N/A</v>
      </c>
      <c r="E528" s="59" t="e">
        <f ca="1">INDEX(DATA!AS:AS,MATCH($A528,DATA!$A:$A,0))</f>
        <v>#N/A</v>
      </c>
      <c r="F528" s="59" t="e">
        <f ca="1">INDEX(DATA!AX:AX,MATCH($A528,DATA!$A:$A,0))</f>
        <v>#N/A</v>
      </c>
      <c r="H528" s="64">
        <f ca="1"/>
        <v>43261</v>
      </c>
      <c r="I528" t="e">
        <f ca="1"/>
        <v>#N/A</v>
      </c>
    </row>
    <row r="529" spans="1:9" x14ac:dyDescent="0.3">
      <c r="A529" s="64">
        <v>43262</v>
      </c>
      <c r="B529" s="59">
        <f ca="1">INDEX(DATA!T:T,MATCH($A529,DATA!A:A,0))</f>
        <v>9919.650562317016</v>
      </c>
      <c r="C529" s="59">
        <f ca="1">INDEX(DATA!AG:AG,MATCH($A529,DATA!$A:$A,0))</f>
        <v>15.973985826962334</v>
      </c>
      <c r="D529" s="59">
        <f ca="1">INDEX(DATA!AJ:AJ,MATCH($A529,DATA!$A:$A,0))</f>
        <v>217860688.46000001</v>
      </c>
      <c r="E529" s="59">
        <f ca="1">INDEX(DATA!AS:AS,MATCH($A529,DATA!$A:$A,0))</f>
        <v>59.353580340063615</v>
      </c>
      <c r="F529" s="59">
        <f ca="1">INDEX(DATA!AX:AX,MATCH($A529,DATA!$A:$A,0))</f>
        <v>9.4586538461535383</v>
      </c>
      <c r="H529" s="64">
        <f ca="1"/>
        <v>43262</v>
      </c>
      <c r="I529">
        <f ca="1"/>
        <v>9.4586538461535383</v>
      </c>
    </row>
    <row r="530" spans="1:9" x14ac:dyDescent="0.3">
      <c r="A530" s="64">
        <v>43263</v>
      </c>
      <c r="B530" s="59">
        <f ca="1">INDEX(DATA!T:T,MATCH($A530,DATA!A:A,0))</f>
        <v>9922.0774708644803</v>
      </c>
      <c r="C530" s="59">
        <f ca="1">INDEX(DATA!AG:AG,MATCH($A530,DATA!$A:$A,0))</f>
        <v>16.953295485656522</v>
      </c>
      <c r="D530" s="59">
        <f ca="1">INDEX(DATA!AJ:AJ,MATCH($A530,DATA!$A:$A,0))</f>
        <v>204429720.15000001</v>
      </c>
      <c r="E530" s="59">
        <f ca="1">INDEX(DATA!AS:AS,MATCH($A530,DATA!$A:$A,0))</f>
        <v>62.318861574473331</v>
      </c>
      <c r="F530" s="59">
        <f ca="1">INDEX(DATA!AX:AX,MATCH($A530,DATA!$A:$A,0))</f>
        <v>24.368910256411255</v>
      </c>
      <c r="H530" s="64">
        <f ca="1"/>
        <v>43263</v>
      </c>
      <c r="I530">
        <f ca="1"/>
        <v>24.368910256411255</v>
      </c>
    </row>
    <row r="531" spans="1:9" x14ac:dyDescent="0.3">
      <c r="A531" s="64">
        <v>43264</v>
      </c>
      <c r="B531" s="59">
        <f ca="1">INDEX(DATA!T:T,MATCH($A531,DATA!A:A,0))</f>
        <v>9924.7740058969503</v>
      </c>
      <c r="C531" s="59">
        <f ca="1">INDEX(DATA!AG:AG,MATCH($A531,DATA!$A:$A,0))</f>
        <v>18.530782905559224</v>
      </c>
      <c r="D531" s="59">
        <f ca="1">INDEX(DATA!AJ:AJ,MATCH($A531,DATA!$A:$A,0))</f>
        <v>220013770.09</v>
      </c>
      <c r="E531" s="59">
        <f ca="1">INDEX(DATA!AS:AS,MATCH($A531,DATA!$A:$A,0))</f>
        <v>63.03833989185982</v>
      </c>
      <c r="F531" s="59">
        <f ca="1">INDEX(DATA!AX:AX,MATCH($A531,DATA!$A:$A,0))</f>
        <v>33.030769230770602</v>
      </c>
      <c r="H531" s="64">
        <f ca="1"/>
        <v>43264</v>
      </c>
      <c r="I531">
        <f ca="1"/>
        <v>33.030769230770602</v>
      </c>
    </row>
    <row r="532" spans="1:9" x14ac:dyDescent="0.3">
      <c r="A532" s="64">
        <v>43265</v>
      </c>
      <c r="B532" s="59">
        <f ca="1">INDEX(DATA!T:T,MATCH($A532,DATA!A:A,0))</f>
        <v>9926.9450466168237</v>
      </c>
      <c r="C532" s="59">
        <f ca="1">INDEX(DATA!AG:AG,MATCH($A532,DATA!$A:$A,0))</f>
        <v>19.637266989762562</v>
      </c>
      <c r="D532" s="59">
        <f ca="1">INDEX(DATA!AJ:AJ,MATCH($A532,DATA!$A:$A,0))</f>
        <v>-190021195.5</v>
      </c>
      <c r="E532" s="59">
        <f ca="1">INDEX(DATA!AS:AS,MATCH($A532,DATA!$A:$A,0))</f>
        <v>58.79186384921617</v>
      </c>
      <c r="F532" s="59">
        <f ca="1">INDEX(DATA!AX:AX,MATCH($A532,DATA!$A:$A,0))</f>
        <v>45.041346153844643</v>
      </c>
      <c r="H532" s="64">
        <f ca="1"/>
        <v>43265</v>
      </c>
      <c r="I532">
        <f ca="1"/>
        <v>45.041346153844643</v>
      </c>
    </row>
    <row r="533" spans="1:9" x14ac:dyDescent="0.3">
      <c r="A533" s="64">
        <v>43266</v>
      </c>
      <c r="B533" s="59">
        <f ca="1">INDEX(DATA!T:T,MATCH($A533,DATA!A:A,0))</f>
        <v>9930.5065190451096</v>
      </c>
      <c r="C533" s="59">
        <f ca="1">INDEX(DATA!AG:AG,MATCH($A533,DATA!$A:$A,0))</f>
        <v>20.462040099935304</v>
      </c>
      <c r="D533" s="59">
        <f ca="1">INDEX(DATA!AJ:AJ,MATCH($A533,DATA!$A:$A,0))</f>
        <v>314774812.44</v>
      </c>
      <c r="E533" s="59">
        <f ca="1">INDEX(DATA!AS:AS,MATCH($A533,DATA!$A:$A,0))</f>
        <v>59.376426663346763</v>
      </c>
      <c r="F533" s="59">
        <f ca="1">INDEX(DATA!AX:AX,MATCH($A533,DATA!$A:$A,0))</f>
        <v>58.096794871793463</v>
      </c>
      <c r="H533" s="64">
        <f ca="1"/>
        <v>43266</v>
      </c>
      <c r="I533">
        <f ca="1"/>
        <v>58.096794871793463</v>
      </c>
    </row>
    <row r="534" spans="1:9" x14ac:dyDescent="0.3">
      <c r="A534" s="64">
        <v>43267</v>
      </c>
      <c r="B534" s="59" t="e">
        <f ca="1">INDEX(DATA!T:T,MATCH($A534,DATA!A:A,0))</f>
        <v>#N/A</v>
      </c>
      <c r="C534" s="59" t="e">
        <f ca="1">INDEX(DATA!AG:AG,MATCH($A534,DATA!$A:$A,0))</f>
        <v>#N/A</v>
      </c>
      <c r="D534" s="59" t="e">
        <f ca="1">INDEX(DATA!AJ:AJ,MATCH($A534,DATA!$A:$A,0))</f>
        <v>#N/A</v>
      </c>
      <c r="E534" s="59" t="e">
        <f ca="1">INDEX(DATA!AS:AS,MATCH($A534,DATA!$A:$A,0))</f>
        <v>#N/A</v>
      </c>
      <c r="F534" s="59" t="e">
        <f ca="1">INDEX(DATA!AX:AX,MATCH($A534,DATA!$A:$A,0))</f>
        <v>#N/A</v>
      </c>
      <c r="H534" s="64">
        <f ca="1"/>
        <v>43267</v>
      </c>
      <c r="I534" t="e">
        <f ca="1"/>
        <v>#N/A</v>
      </c>
    </row>
    <row r="535" spans="1:9" x14ac:dyDescent="0.3">
      <c r="A535" s="64">
        <v>43268</v>
      </c>
      <c r="B535" s="59" t="e">
        <f ca="1">INDEX(DATA!T:T,MATCH($A535,DATA!A:A,0))</f>
        <v>#N/A</v>
      </c>
      <c r="C535" s="59" t="e">
        <f ca="1">INDEX(DATA!AG:AG,MATCH($A535,DATA!$A:$A,0))</f>
        <v>#N/A</v>
      </c>
      <c r="D535" s="59" t="e">
        <f ca="1">INDEX(DATA!AJ:AJ,MATCH($A535,DATA!$A:$A,0))</f>
        <v>#N/A</v>
      </c>
      <c r="E535" s="59" t="e">
        <f ca="1">INDEX(DATA!AS:AS,MATCH($A535,DATA!$A:$A,0))</f>
        <v>#N/A</v>
      </c>
      <c r="F535" s="59" t="e">
        <f ca="1">INDEX(DATA!AX:AX,MATCH($A535,DATA!$A:$A,0))</f>
        <v>#N/A</v>
      </c>
      <c r="H535" s="64">
        <f ca="1"/>
        <v>43268</v>
      </c>
      <c r="I535" t="e">
        <f ca="1"/>
        <v>#N/A</v>
      </c>
    </row>
    <row r="536" spans="1:9" x14ac:dyDescent="0.3">
      <c r="A536" s="64">
        <v>43269</v>
      </c>
      <c r="B536" s="59">
        <f ca="1">INDEX(DATA!T:T,MATCH($A536,DATA!A:A,0))</f>
        <v>9932.7939926352374</v>
      </c>
      <c r="C536" s="59">
        <f ca="1">INDEX(DATA!AG:AG,MATCH($A536,DATA!$A:$A,0))</f>
        <v>21.257559155541404</v>
      </c>
      <c r="D536" s="59">
        <f ca="1">INDEX(DATA!AJ:AJ,MATCH($A536,DATA!$A:$A,0))</f>
        <v>-202716177.55000001</v>
      </c>
      <c r="E536" s="59">
        <f ca="1">INDEX(DATA!AS:AS,MATCH($A536,DATA!$A:$A,0))</f>
        <v>57.744668857330048</v>
      </c>
      <c r="F536" s="59">
        <f ca="1">INDEX(DATA!AX:AX,MATCH($A536,DATA!$A:$A,0))</f>
        <v>63.660897435896914</v>
      </c>
      <c r="H536" s="64">
        <f ca="1"/>
        <v>43269</v>
      </c>
      <c r="I536">
        <f ca="1"/>
        <v>63.660897435896914</v>
      </c>
    </row>
    <row r="537" spans="1:9" x14ac:dyDescent="0.3">
      <c r="A537" s="64">
        <v>43270</v>
      </c>
      <c r="B537" s="59">
        <f ca="1">INDEX(DATA!T:T,MATCH($A537,DATA!A:A,0))</f>
        <v>9935.175820216793</v>
      </c>
      <c r="C537" s="59">
        <f ca="1">INDEX(DATA!AG:AG,MATCH($A537,DATA!$A:$A,0))</f>
        <v>21.031542711532474</v>
      </c>
      <c r="D537" s="59">
        <f ca="1">INDEX(DATA!AJ:AJ,MATCH($A537,DATA!$A:$A,0))</f>
        <v>-231372174.97</v>
      </c>
      <c r="E537" s="59">
        <f ca="1">INDEX(DATA!AS:AS,MATCH($A537,DATA!$A:$A,0))</f>
        <v>50.290315388581988</v>
      </c>
      <c r="F537" s="59">
        <f ca="1">INDEX(DATA!AX:AX,MATCH($A537,DATA!$A:$A,0))</f>
        <v>68.546474358972773</v>
      </c>
      <c r="H537" s="64">
        <f ca="1"/>
        <v>43270</v>
      </c>
      <c r="I537">
        <f ca="1"/>
        <v>68.546474358972773</v>
      </c>
    </row>
    <row r="538" spans="1:9" x14ac:dyDescent="0.3">
      <c r="A538" s="64">
        <v>43271</v>
      </c>
      <c r="B538" s="59">
        <f ca="1">INDEX(DATA!T:T,MATCH($A538,DATA!A:A,0))</f>
        <v>9937.283230304969</v>
      </c>
      <c r="C538" s="59">
        <f ca="1">INDEX(DATA!AG:AG,MATCH($A538,DATA!$A:$A,0))</f>
        <v>20.928226936488688</v>
      </c>
      <c r="D538" s="59">
        <f ca="1">INDEX(DATA!AJ:AJ,MATCH($A538,DATA!$A:$A,0))</f>
        <v>199477798.55000001</v>
      </c>
      <c r="E538" s="59">
        <f ca="1">INDEX(DATA!AS:AS,MATCH($A538,DATA!$A:$A,0))</f>
        <v>54.635809166838143</v>
      </c>
      <c r="F538" s="59">
        <f ca="1">INDEX(DATA!AX:AX,MATCH($A538,DATA!$A:$A,0))</f>
        <v>81.655128205127767</v>
      </c>
      <c r="H538" s="64">
        <f ca="1"/>
        <v>43271</v>
      </c>
      <c r="I538">
        <f ca="1"/>
        <v>81.655128205127767</v>
      </c>
    </row>
    <row r="539" spans="1:9" x14ac:dyDescent="0.3">
      <c r="A539" s="64">
        <v>43272</v>
      </c>
      <c r="B539" s="59">
        <f ca="1">INDEX(DATA!T:T,MATCH($A539,DATA!A:A,0))</f>
        <v>9939.7039229617421</v>
      </c>
      <c r="C539" s="59">
        <f ca="1">INDEX(DATA!AG:AG,MATCH($A539,DATA!$A:$A,0))</f>
        <v>20.520199523591337</v>
      </c>
      <c r="D539" s="59">
        <f ca="1">INDEX(DATA!AJ:AJ,MATCH($A539,DATA!$A:$A,0))</f>
        <v>-230496218.38</v>
      </c>
      <c r="E539" s="59">
        <f ca="1">INDEX(DATA!AS:AS,MATCH($A539,DATA!$A:$A,0))</f>
        <v>52.168242172616814</v>
      </c>
      <c r="F539" s="59">
        <f ca="1">INDEX(DATA!AX:AX,MATCH($A539,DATA!$A:$A,0))</f>
        <v>93.98429487179601</v>
      </c>
      <c r="H539" s="64">
        <f ca="1"/>
        <v>43272</v>
      </c>
      <c r="I539">
        <f ca="1"/>
        <v>93.98429487179601</v>
      </c>
    </row>
    <row r="540" spans="1:9" x14ac:dyDescent="0.3">
      <c r="A540" s="64">
        <v>43273</v>
      </c>
      <c r="B540" s="59">
        <f ca="1">INDEX(DATA!T:T,MATCH($A540,DATA!A:A,0))</f>
        <v>9942.2701977115757</v>
      </c>
      <c r="C540" s="59">
        <f ca="1">INDEX(DATA!AG:AG,MATCH($A540,DATA!$A:$A,0))</f>
        <v>19.757363125750285</v>
      </c>
      <c r="D540" s="59">
        <f ca="1">INDEX(DATA!AJ:AJ,MATCH($A540,DATA!$A:$A,0))</f>
        <v>236908768.22999999</v>
      </c>
      <c r="E540" s="59">
        <f ca="1">INDEX(DATA!AS:AS,MATCH($A540,DATA!$A:$A,0))</f>
        <v>57.554529162639376</v>
      </c>
      <c r="F540" s="59">
        <f ca="1">INDEX(DATA!AX:AX,MATCH($A540,DATA!$A:$A,0))</f>
        <v>100.06570512820508</v>
      </c>
      <c r="H540" s="64">
        <f ca="1"/>
        <v>43273</v>
      </c>
      <c r="I540">
        <f ca="1"/>
        <v>100.06570512820508</v>
      </c>
    </row>
    <row r="541" spans="1:9" x14ac:dyDescent="0.3">
      <c r="A541" s="64">
        <v>43274</v>
      </c>
      <c r="B541" s="59" t="e">
        <f ca="1">INDEX(DATA!T:T,MATCH($A541,DATA!A:A,0))</f>
        <v>#N/A</v>
      </c>
      <c r="C541" s="59" t="e">
        <f ca="1">INDEX(DATA!AG:AG,MATCH($A541,DATA!$A:$A,0))</f>
        <v>#N/A</v>
      </c>
      <c r="D541" s="59" t="e">
        <f ca="1">INDEX(DATA!AJ:AJ,MATCH($A541,DATA!$A:$A,0))</f>
        <v>#N/A</v>
      </c>
      <c r="E541" s="59" t="e">
        <f ca="1">INDEX(DATA!AS:AS,MATCH($A541,DATA!$A:$A,0))</f>
        <v>#N/A</v>
      </c>
      <c r="F541" s="59" t="e">
        <f ca="1">INDEX(DATA!AX:AX,MATCH($A541,DATA!$A:$A,0))</f>
        <v>#N/A</v>
      </c>
      <c r="H541" s="64">
        <f ca="1"/>
        <v>43274</v>
      </c>
      <c r="I541" t="e">
        <f ca="1"/>
        <v>#N/A</v>
      </c>
    </row>
    <row r="542" spans="1:9" x14ac:dyDescent="0.3">
      <c r="A542" s="64">
        <v>43275</v>
      </c>
      <c r="B542" s="59" t="e">
        <f ca="1">INDEX(DATA!T:T,MATCH($A542,DATA!A:A,0))</f>
        <v>#N/A</v>
      </c>
      <c r="C542" s="59" t="e">
        <f ca="1">INDEX(DATA!AG:AG,MATCH($A542,DATA!$A:$A,0))</f>
        <v>#N/A</v>
      </c>
      <c r="D542" s="59" t="e">
        <f ca="1">INDEX(DATA!AJ:AJ,MATCH($A542,DATA!$A:$A,0))</f>
        <v>#N/A</v>
      </c>
      <c r="E542" s="59" t="e">
        <f ca="1">INDEX(DATA!AS:AS,MATCH($A542,DATA!$A:$A,0))</f>
        <v>#N/A</v>
      </c>
      <c r="F542" s="59" t="e">
        <f ca="1">INDEX(DATA!AX:AX,MATCH($A542,DATA!$A:$A,0))</f>
        <v>#N/A</v>
      </c>
      <c r="H542" s="64">
        <f ca="1"/>
        <v>43275</v>
      </c>
      <c r="I542" t="e">
        <f ca="1"/>
        <v>#N/A</v>
      </c>
    </row>
    <row r="543" spans="1:9" x14ac:dyDescent="0.3">
      <c r="A543" s="64">
        <v>43276</v>
      </c>
      <c r="B543" s="59">
        <f ca="1">INDEX(DATA!T:T,MATCH($A543,DATA!A:A,0))</f>
        <v>9944.7960186898254</v>
      </c>
      <c r="C543" s="59">
        <f ca="1">INDEX(DATA!AG:AG,MATCH($A543,DATA!$A:$A,0))</f>
        <v>20.125449560830965</v>
      </c>
      <c r="D543" s="59">
        <f ca="1">INDEX(DATA!AJ:AJ,MATCH($A543,DATA!$A:$A,0))</f>
        <v>-236682230.94</v>
      </c>
      <c r="E543" s="59">
        <f ca="1">INDEX(DATA!AS:AS,MATCH($A543,DATA!$A:$A,0))</f>
        <v>52.840735189197204</v>
      </c>
      <c r="F543" s="59">
        <f ca="1">INDEX(DATA!AX:AX,MATCH($A543,DATA!$A:$A,0))</f>
        <v>93.1875</v>
      </c>
      <c r="H543" s="64">
        <f ca="1"/>
        <v>43276</v>
      </c>
      <c r="I543">
        <f ca="1"/>
        <v>93.1875</v>
      </c>
    </row>
    <row r="544" spans="1:9" x14ac:dyDescent="0.3">
      <c r="A544" s="64">
        <v>43277</v>
      </c>
      <c r="B544" s="59">
        <f ca="1">INDEX(DATA!T:T,MATCH($A544,DATA!A:A,0))</f>
        <v>9947.1646089339192</v>
      </c>
      <c r="C544" s="59">
        <f ca="1">INDEX(DATA!AG:AG,MATCH($A544,DATA!$A:$A,0))</f>
        <v>20.403569616887665</v>
      </c>
      <c r="D544" s="59">
        <f ca="1">INDEX(DATA!AJ:AJ,MATCH($A544,DATA!$A:$A,0))</f>
        <v>226856761.58000001</v>
      </c>
      <c r="E544" s="59">
        <f ca="1">INDEX(DATA!AS:AS,MATCH($A544,DATA!$A:$A,0))</f>
        <v>53.305284548801282</v>
      </c>
      <c r="F544" s="59">
        <f ca="1">INDEX(DATA!AX:AX,MATCH($A544,DATA!$A:$A,0))</f>
        <v>83.602884615384028</v>
      </c>
      <c r="H544" s="64">
        <f ca="1"/>
        <v>43277</v>
      </c>
      <c r="I544">
        <f ca="1"/>
        <v>83.602884615384028</v>
      </c>
    </row>
    <row r="545" spans="1:9" x14ac:dyDescent="0.3">
      <c r="A545" s="64">
        <v>43278</v>
      </c>
      <c r="B545" s="59">
        <f ca="1">INDEX(DATA!T:T,MATCH($A545,DATA!A:A,0))</f>
        <v>9949.5856914905798</v>
      </c>
      <c r="C545" s="59">
        <f ca="1">INDEX(DATA!AG:AG,MATCH($A545,DATA!$A:$A,0))</f>
        <v>21.486259901393243</v>
      </c>
      <c r="D545" s="59">
        <f ca="1">INDEX(DATA!AJ:AJ,MATCH($A545,DATA!$A:$A,0))</f>
        <v>-253610226.68000001</v>
      </c>
      <c r="E545" s="59">
        <f ca="1">INDEX(DATA!AS:AS,MATCH($A545,DATA!$A:$A,0))</f>
        <v>46.160886729418145</v>
      </c>
      <c r="F545" s="59">
        <f ca="1">INDEX(DATA!AX:AX,MATCH($A545,DATA!$A:$A,0))</f>
        <v>68.792948717944455</v>
      </c>
      <c r="H545" s="64">
        <f ca="1"/>
        <v>43278</v>
      </c>
      <c r="I545">
        <f ca="1"/>
        <v>68.792948717944455</v>
      </c>
    </row>
    <row r="546" spans="1:9" x14ac:dyDescent="0.3">
      <c r="A546" s="64">
        <v>43279</v>
      </c>
      <c r="B546" s="59">
        <f ca="1">INDEX(DATA!T:T,MATCH($A546,DATA!A:A,0))</f>
        <v>9952.5868308309546</v>
      </c>
      <c r="C546" s="59">
        <f ca="1">INDEX(DATA!AG:AG,MATCH($A546,DATA!$A:$A,0))</f>
        <v>22.669241196177872</v>
      </c>
      <c r="D546" s="59">
        <f ca="1">INDEX(DATA!AJ:AJ,MATCH($A546,DATA!$A:$A,0))</f>
        <v>-363146246.81</v>
      </c>
      <c r="E546" s="59">
        <f ca="1">INDEX(DATA!AS:AS,MATCH($A546,DATA!$A:$A,0))</f>
        <v>41.159060817542233</v>
      </c>
      <c r="F546" s="59">
        <f ca="1">INDEX(DATA!AX:AX,MATCH($A546,DATA!$A:$A,0))</f>
        <v>41.541346153846462</v>
      </c>
      <c r="H546" s="64">
        <f ca="1"/>
        <v>43279</v>
      </c>
      <c r="I546">
        <f ca="1"/>
        <v>41.541346153846462</v>
      </c>
    </row>
    <row r="547" spans="1:9" x14ac:dyDescent="0.3">
      <c r="A547" s="64">
        <v>43280</v>
      </c>
      <c r="B547" s="59">
        <f ca="1">INDEX(DATA!T:T,MATCH($A547,DATA!A:A,0))</f>
        <v>9954.8787793444826</v>
      </c>
      <c r="C547" s="59">
        <f ca="1">INDEX(DATA!AG:AG,MATCH($A547,DATA!$A:$A,0))</f>
        <v>23.643975329582187</v>
      </c>
      <c r="D547" s="59">
        <f ca="1">INDEX(DATA!AJ:AJ,MATCH($A547,DATA!$A:$A,0))</f>
        <v>250338722.78999999</v>
      </c>
      <c r="E547" s="59">
        <f ca="1">INDEX(DATA!AS:AS,MATCH($A547,DATA!$A:$A,0))</f>
        <v>50.029711250416078</v>
      </c>
      <c r="F547" s="59">
        <f ca="1">INDEX(DATA!AX:AX,MATCH($A547,DATA!$A:$A,0))</f>
        <v>21.965064102563701</v>
      </c>
      <c r="H547" s="64">
        <f ca="1"/>
        <v>43280</v>
      </c>
      <c r="I547">
        <f ca="1"/>
        <v>21.965064102563701</v>
      </c>
    </row>
    <row r="548" spans="1:9" x14ac:dyDescent="0.3">
      <c r="A548" s="64">
        <v>43281</v>
      </c>
      <c r="B548" s="59" t="e">
        <f ca="1">INDEX(DATA!T:T,MATCH($A548,DATA!A:A,0))</f>
        <v>#N/A</v>
      </c>
      <c r="C548" s="59" t="e">
        <f ca="1">INDEX(DATA!AG:AG,MATCH($A548,DATA!$A:$A,0))</f>
        <v>#N/A</v>
      </c>
      <c r="D548" s="59" t="e">
        <f ca="1">INDEX(DATA!AJ:AJ,MATCH($A548,DATA!$A:$A,0))</f>
        <v>#N/A</v>
      </c>
      <c r="E548" s="59" t="e">
        <f ca="1">INDEX(DATA!AS:AS,MATCH($A548,DATA!$A:$A,0))</f>
        <v>#N/A</v>
      </c>
      <c r="F548" s="59" t="e">
        <f ca="1">INDEX(DATA!AX:AX,MATCH($A548,DATA!$A:$A,0))</f>
        <v>#N/A</v>
      </c>
      <c r="H548" s="64">
        <f ca="1"/>
        <v>43281</v>
      </c>
      <c r="I548" t="e">
        <f ca="1"/>
        <v>#N/A</v>
      </c>
    </row>
    <row r="549" spans="1:9" x14ac:dyDescent="0.3">
      <c r="A549" s="64">
        <v>43282</v>
      </c>
      <c r="B549" s="59" t="e">
        <f ca="1">INDEX(DATA!T:T,MATCH($A549,DATA!A:A,0))</f>
        <v>#N/A</v>
      </c>
      <c r="C549" s="59" t="e">
        <f ca="1">INDEX(DATA!AG:AG,MATCH($A549,DATA!$A:$A,0))</f>
        <v>#N/A</v>
      </c>
      <c r="D549" s="59" t="e">
        <f ca="1">INDEX(DATA!AJ:AJ,MATCH($A549,DATA!$A:$A,0))</f>
        <v>#N/A</v>
      </c>
      <c r="E549" s="59" t="e">
        <f ca="1">INDEX(DATA!AS:AS,MATCH($A549,DATA!$A:$A,0))</f>
        <v>#N/A</v>
      </c>
      <c r="F549" s="59" t="e">
        <f ca="1">INDEX(DATA!AX:AX,MATCH($A549,DATA!$A:$A,0))</f>
        <v>#N/A</v>
      </c>
      <c r="H549" s="64">
        <f ca="1"/>
        <v>43282</v>
      </c>
      <c r="I549" t="e">
        <f ca="1"/>
        <v>#N/A</v>
      </c>
    </row>
    <row r="550" spans="1:9" x14ac:dyDescent="0.3">
      <c r="A550" s="64">
        <v>43283</v>
      </c>
      <c r="B550" s="59">
        <f ca="1">INDEX(DATA!T:T,MATCH($A550,DATA!A:A,0))</f>
        <v>9957.5823516540841</v>
      </c>
      <c r="C550" s="59">
        <f ca="1">INDEX(DATA!AG:AG,MATCH($A550,DATA!$A:$A,0))</f>
        <v>23.57947340992617</v>
      </c>
      <c r="D550" s="59">
        <f ca="1">INDEX(DATA!AJ:AJ,MATCH($A550,DATA!$A:$A,0))</f>
        <v>-304526298.72000003</v>
      </c>
      <c r="E550" s="59">
        <f ca="1">INDEX(DATA!AS:AS,MATCH($A550,DATA!$A:$A,0))</f>
        <v>46.586297014393416</v>
      </c>
      <c r="F550" s="59">
        <f ca="1">INDEX(DATA!AX:AX,MATCH($A550,DATA!$A:$A,0))</f>
        <v>7.3967948717927356</v>
      </c>
      <c r="H550" s="64">
        <f ca="1"/>
        <v>43283</v>
      </c>
      <c r="I550">
        <f ca="1"/>
        <v>7.3967948717927356</v>
      </c>
    </row>
    <row r="551" spans="1:9" x14ac:dyDescent="0.3">
      <c r="A551" s="64">
        <v>43284</v>
      </c>
      <c r="B551" s="59">
        <f ca="1">INDEX(DATA!T:T,MATCH($A551,DATA!A:A,0))</f>
        <v>9959.4596107232228</v>
      </c>
      <c r="C551" s="59">
        <f ca="1">INDEX(DATA!AG:AG,MATCH($A551,DATA!$A:$A,0))</f>
        <v>24.09810408466155</v>
      </c>
      <c r="D551" s="59">
        <f ca="1">INDEX(DATA!AJ:AJ,MATCH($A551,DATA!$A:$A,0))</f>
        <v>208382680.25</v>
      </c>
      <c r="E551" s="59">
        <f ca="1">INDEX(DATA!AS:AS,MATCH($A551,DATA!$A:$A,0))</f>
        <v>49.389908457710959</v>
      </c>
      <c r="F551" s="59">
        <f ca="1">INDEX(DATA!AX:AX,MATCH($A551,DATA!$A:$A,0))</f>
        <v>-2.852564102566248</v>
      </c>
      <c r="H551" s="64">
        <f ca="1"/>
        <v>43284</v>
      </c>
      <c r="I551">
        <f ca="1"/>
        <v>-2.852564102566248</v>
      </c>
    </row>
    <row r="552" spans="1:9" x14ac:dyDescent="0.3">
      <c r="A552" s="64">
        <v>43285</v>
      </c>
      <c r="B552" s="59">
        <f ca="1">INDEX(DATA!T:T,MATCH($A552,DATA!A:A,0))</f>
        <v>9961.2015174637363</v>
      </c>
      <c r="C552" s="59">
        <f ca="1">INDEX(DATA!AG:AG,MATCH($A552,DATA!$A:$A,0))</f>
        <v>24.047210815059373</v>
      </c>
      <c r="D552" s="59">
        <f ca="1">INDEX(DATA!AJ:AJ,MATCH($A552,DATA!$A:$A,0))</f>
        <v>179278666.40000001</v>
      </c>
      <c r="E552" s="59">
        <f ca="1">INDEX(DATA!AS:AS,MATCH($A552,DATA!$A:$A,0))</f>
        <v>53.691226355705091</v>
      </c>
      <c r="F552" s="59">
        <f ca="1">INDEX(DATA!AX:AX,MATCH($A552,DATA!$A:$A,0))</f>
        <v>-10.602243589746649</v>
      </c>
      <c r="H552" s="64">
        <f ca="1"/>
        <v>43285</v>
      </c>
      <c r="I552">
        <f ca="1"/>
        <v>-10.602243589746649</v>
      </c>
    </row>
    <row r="553" spans="1:9" x14ac:dyDescent="0.3">
      <c r="A553" s="64">
        <v>43286</v>
      </c>
      <c r="B553" s="59">
        <f ca="1">INDEX(DATA!T:T,MATCH($A553,DATA!A:A,0))</f>
        <v>9963.4336566372913</v>
      </c>
      <c r="C553" s="59">
        <f ca="1">INDEX(DATA!AG:AG,MATCH($A553,DATA!$A:$A,0))</f>
        <v>24.442510795704532</v>
      </c>
      <c r="D553" s="59">
        <f ca="1">INDEX(DATA!AJ:AJ,MATCH($A553,DATA!$A:$A,0))</f>
        <v>-227256313.90000001</v>
      </c>
      <c r="E553" s="59">
        <f ca="1">INDEX(DATA!AS:AS,MATCH($A553,DATA!$A:$A,0))</f>
        <v>52.312953038145835</v>
      </c>
      <c r="F553" s="59">
        <f ca="1">INDEX(DATA!AX:AX,MATCH($A553,DATA!$A:$A,0))</f>
        <v>-12.534935897436299</v>
      </c>
      <c r="H553" s="64">
        <f ca="1"/>
        <v>43286</v>
      </c>
      <c r="I553">
        <f ca="1"/>
        <v>-12.534935897436299</v>
      </c>
    </row>
    <row r="554" spans="1:9" x14ac:dyDescent="0.3">
      <c r="A554" s="64">
        <v>43287</v>
      </c>
      <c r="B554" s="59">
        <f ca="1">INDEX(DATA!T:T,MATCH($A554,DATA!A:A,0))</f>
        <v>9966.0038040480631</v>
      </c>
      <c r="C554" s="59">
        <f ca="1">INDEX(DATA!AG:AG,MATCH($A554,DATA!$A:$A,0))</f>
        <v>24.039946906988579</v>
      </c>
      <c r="D554" s="59">
        <f ca="1">INDEX(DATA!AJ:AJ,MATCH($A554,DATA!$A:$A,0))</f>
        <v>256558718.22999999</v>
      </c>
      <c r="E554" s="59">
        <f ca="1">INDEX(DATA!AS:AS,MATCH($A554,DATA!$A:$A,0))</f>
        <v>53.765542555279346</v>
      </c>
      <c r="F554" s="59">
        <f ca="1">INDEX(DATA!AX:AX,MATCH($A554,DATA!$A:$A,0))</f>
        <v>-13.88878205128276</v>
      </c>
      <c r="H554" s="64">
        <f ca="1"/>
        <v>43287</v>
      </c>
      <c r="I554">
        <f ca="1"/>
        <v>-13.88878205128276</v>
      </c>
    </row>
    <row r="555" spans="1:9" x14ac:dyDescent="0.3">
      <c r="A555" s="64">
        <v>43288</v>
      </c>
      <c r="B555" s="59" t="e">
        <f ca="1">INDEX(DATA!T:T,MATCH($A555,DATA!A:A,0))</f>
        <v>#N/A</v>
      </c>
      <c r="C555" s="59" t="e">
        <f ca="1">INDEX(DATA!AG:AG,MATCH($A555,DATA!$A:$A,0))</f>
        <v>#N/A</v>
      </c>
      <c r="D555" s="59" t="e">
        <f ca="1">INDEX(DATA!AJ:AJ,MATCH($A555,DATA!$A:$A,0))</f>
        <v>#N/A</v>
      </c>
      <c r="E555" s="59" t="e">
        <f ca="1">INDEX(DATA!AS:AS,MATCH($A555,DATA!$A:$A,0))</f>
        <v>#N/A</v>
      </c>
      <c r="F555" s="59" t="e">
        <f ca="1">INDEX(DATA!AX:AX,MATCH($A555,DATA!$A:$A,0))</f>
        <v>#N/A</v>
      </c>
      <c r="H555" s="64">
        <f ca="1"/>
        <v>43288</v>
      </c>
      <c r="I555" t="e">
        <f ca="1"/>
        <v>#N/A</v>
      </c>
    </row>
    <row r="556" spans="1:9" x14ac:dyDescent="0.3">
      <c r="A556" s="64">
        <v>43289</v>
      </c>
      <c r="B556" s="59" t="e">
        <f ca="1">INDEX(DATA!T:T,MATCH($A556,DATA!A:A,0))</f>
        <v>#N/A</v>
      </c>
      <c r="C556" s="59" t="e">
        <f ca="1">INDEX(DATA!AG:AG,MATCH($A556,DATA!$A:$A,0))</f>
        <v>#N/A</v>
      </c>
      <c r="D556" s="59" t="e">
        <f ca="1">INDEX(DATA!AJ:AJ,MATCH($A556,DATA!$A:$A,0))</f>
        <v>#N/A</v>
      </c>
      <c r="E556" s="59" t="e">
        <f ca="1">INDEX(DATA!AS:AS,MATCH($A556,DATA!$A:$A,0))</f>
        <v>#N/A</v>
      </c>
      <c r="F556" s="59" t="e">
        <f ca="1">INDEX(DATA!AX:AX,MATCH($A556,DATA!$A:$A,0))</f>
        <v>#N/A</v>
      </c>
      <c r="H556" s="64">
        <f ca="1"/>
        <v>43289</v>
      </c>
      <c r="I556" t="e">
        <f ca="1"/>
        <v>#N/A</v>
      </c>
    </row>
    <row r="557" spans="1:9" x14ac:dyDescent="0.3">
      <c r="A557" s="64">
        <v>43290</v>
      </c>
      <c r="B557" s="59">
        <f ca="1">INDEX(DATA!T:T,MATCH($A557,DATA!A:A,0))</f>
        <v>9968.0428084326577</v>
      </c>
      <c r="C557" s="59">
        <f ca="1">INDEX(DATA!AG:AG,MATCH($A557,DATA!$A:$A,0))</f>
        <v>24.162426972891613</v>
      </c>
      <c r="D557" s="59">
        <f ca="1">INDEX(DATA!AJ:AJ,MATCH($A557,DATA!$A:$A,0))</f>
        <v>189341729.90000001</v>
      </c>
      <c r="E557" s="59">
        <f ca="1">INDEX(DATA!AS:AS,MATCH($A557,DATA!$A:$A,0))</f>
        <v>58.532532455416543</v>
      </c>
      <c r="F557" s="59">
        <f ca="1">INDEX(DATA!AX:AX,MATCH($A557,DATA!$A:$A,0))</f>
        <v>-10.599038461539749</v>
      </c>
      <c r="H557" s="64">
        <f ca="1"/>
        <v>43290</v>
      </c>
      <c r="I557">
        <f ca="1"/>
        <v>-10.599038461539749</v>
      </c>
    </row>
    <row r="558" spans="1:9" x14ac:dyDescent="0.3">
      <c r="A558" s="64">
        <v>43291</v>
      </c>
      <c r="B558" s="59">
        <f ca="1">INDEX(DATA!T:T,MATCH($A558,DATA!A:A,0))</f>
        <v>9970.4357559468317</v>
      </c>
      <c r="C558" s="59">
        <f ca="1">INDEX(DATA!AG:AG,MATCH($A558,DATA!$A:$A,0))</f>
        <v>26.079164176732718</v>
      </c>
      <c r="D558" s="59">
        <f ca="1">INDEX(DATA!AJ:AJ,MATCH($A558,DATA!$A:$A,0))</f>
        <v>203072769.02000001</v>
      </c>
      <c r="E558" s="59">
        <f ca="1">INDEX(DATA!AS:AS,MATCH($A558,DATA!$A:$A,0))</f>
        <v>63.320814230245517</v>
      </c>
      <c r="F558" s="59">
        <f ca="1">INDEX(DATA!AX:AX,MATCH($A558,DATA!$A:$A,0))</f>
        <v>-12.408653846154266</v>
      </c>
      <c r="H558" s="64">
        <f ca="1"/>
        <v>43291</v>
      </c>
      <c r="I558">
        <f ca="1"/>
        <v>-12.408653846154266</v>
      </c>
    </row>
    <row r="559" spans="1:9" x14ac:dyDescent="0.3">
      <c r="A559" s="64">
        <v>43292</v>
      </c>
      <c r="B559" s="59">
        <f ca="1">INDEX(DATA!T:T,MATCH($A559,DATA!A:A,0))</f>
        <v>9973.1854289408548</v>
      </c>
      <c r="C559" s="59">
        <f ca="1">INDEX(DATA!AG:AG,MATCH($A559,DATA!$A:$A,0))</f>
        <v>28.031228210003235</v>
      </c>
      <c r="D559" s="59">
        <f ca="1">INDEX(DATA!AJ:AJ,MATCH($A559,DATA!$A:$A,0))</f>
        <v>229222818.49000001</v>
      </c>
      <c r="E559" s="59">
        <f ca="1">INDEX(DATA!AS:AS,MATCH($A559,DATA!$A:$A,0))</f>
        <v>63.371504353372558</v>
      </c>
      <c r="F559" s="59">
        <f ca="1">INDEX(DATA!AX:AX,MATCH($A559,DATA!$A:$A,0))</f>
        <v>-10.580769230769874</v>
      </c>
      <c r="H559" s="64">
        <f ca="1"/>
        <v>43292</v>
      </c>
      <c r="I559">
        <f ca="1"/>
        <v>-10.580769230769874</v>
      </c>
    </row>
    <row r="560" spans="1:9" x14ac:dyDescent="0.3">
      <c r="A560" s="64">
        <v>43293</v>
      </c>
      <c r="B560" s="59">
        <f ca="1">INDEX(DATA!T:T,MATCH($A560,DATA!A:A,0))</f>
        <v>9976.5026627488896</v>
      </c>
      <c r="C560" s="59">
        <f ca="1">INDEX(DATA!AG:AG,MATCH($A560,DATA!$A:$A,0))</f>
        <v>29.521699032683689</v>
      </c>
      <c r="D560" s="59">
        <f ca="1">INDEX(DATA!AJ:AJ,MATCH($A560,DATA!$A:$A,0))</f>
        <v>256045854.16999999</v>
      </c>
      <c r="E560" s="59">
        <f ca="1">INDEX(DATA!AS:AS,MATCH($A560,DATA!$A:$A,0))</f>
        <v>66.886947505620668</v>
      </c>
      <c r="F560" s="59">
        <f ca="1">INDEX(DATA!AX:AX,MATCH($A560,DATA!$A:$A,0))</f>
        <v>-2.4310897435898369</v>
      </c>
      <c r="H560" s="64">
        <f ca="1"/>
        <v>43293</v>
      </c>
      <c r="I560">
        <f ca="1"/>
        <v>-2.4310897435898369</v>
      </c>
    </row>
    <row r="561" spans="1:9" x14ac:dyDescent="0.3">
      <c r="A561" s="64">
        <v>43294</v>
      </c>
      <c r="B561" s="59">
        <f ca="1">INDEX(DATA!T:T,MATCH($A561,DATA!A:A,0))</f>
        <v>9979.6038710091816</v>
      </c>
      <c r="C561" s="59">
        <f ca="1">INDEX(DATA!AG:AG,MATCH($A561,DATA!$A:$A,0))</f>
        <v>29.975634038672045</v>
      </c>
      <c r="D561" s="59">
        <f ca="1">INDEX(DATA!AJ:AJ,MATCH($A561,DATA!$A:$A,0))</f>
        <v>-241660091.13999999</v>
      </c>
      <c r="E561" s="59">
        <f ca="1">INDEX(DATA!AS:AS,MATCH($A561,DATA!$A:$A,0))</f>
        <v>66.492395461698891</v>
      </c>
      <c r="F561" s="59">
        <f ca="1">INDEX(DATA!AX:AX,MATCH($A561,DATA!$A:$A,0))</f>
        <v>16.89070512820399</v>
      </c>
      <c r="H561" s="64">
        <f ca="1"/>
        <v>43294</v>
      </c>
      <c r="I561">
        <f ca="1"/>
        <v>16.89070512820399</v>
      </c>
    </row>
    <row r="562" spans="1:9" x14ac:dyDescent="0.3">
      <c r="A562" s="64">
        <v>43295</v>
      </c>
      <c r="B562" s="59" t="e">
        <f ca="1">INDEX(DATA!T:T,MATCH($A562,DATA!A:A,0))</f>
        <v>#N/A</v>
      </c>
      <c r="C562" s="59" t="e">
        <f ca="1">INDEX(DATA!AG:AG,MATCH($A562,DATA!$A:$A,0))</f>
        <v>#N/A</v>
      </c>
      <c r="D562" s="59" t="e">
        <f ca="1">INDEX(DATA!AJ:AJ,MATCH($A562,DATA!$A:$A,0))</f>
        <v>#N/A</v>
      </c>
      <c r="E562" s="59" t="e">
        <f ca="1">INDEX(DATA!AS:AS,MATCH($A562,DATA!$A:$A,0))</f>
        <v>#N/A</v>
      </c>
      <c r="F562" s="59" t="e">
        <f ca="1">INDEX(DATA!AX:AX,MATCH($A562,DATA!$A:$A,0))</f>
        <v>#N/A</v>
      </c>
      <c r="H562" s="64">
        <f ca="1"/>
        <v>43295</v>
      </c>
      <c r="I562" t="e">
        <f ca="1"/>
        <v>#N/A</v>
      </c>
    </row>
    <row r="563" spans="1:9" x14ac:dyDescent="0.3">
      <c r="A563" s="64">
        <v>43296</v>
      </c>
      <c r="B563" s="59" t="e">
        <f ca="1">INDEX(DATA!T:T,MATCH($A563,DATA!A:A,0))</f>
        <v>#N/A</v>
      </c>
      <c r="C563" s="59" t="e">
        <f ca="1">INDEX(DATA!AG:AG,MATCH($A563,DATA!$A:$A,0))</f>
        <v>#N/A</v>
      </c>
      <c r="D563" s="59" t="e">
        <f ca="1">INDEX(DATA!AJ:AJ,MATCH($A563,DATA!$A:$A,0))</f>
        <v>#N/A</v>
      </c>
      <c r="E563" s="59" t="e">
        <f ca="1">INDEX(DATA!AS:AS,MATCH($A563,DATA!$A:$A,0))</f>
        <v>#N/A</v>
      </c>
      <c r="F563" s="59" t="e">
        <f ca="1">INDEX(DATA!AX:AX,MATCH($A563,DATA!$A:$A,0))</f>
        <v>#N/A</v>
      </c>
      <c r="H563" s="64">
        <f ca="1"/>
        <v>43296</v>
      </c>
      <c r="I563" t="e">
        <f ca="1"/>
        <v>#N/A</v>
      </c>
    </row>
    <row r="564" spans="1:9" x14ac:dyDescent="0.3">
      <c r="A564" s="64">
        <v>43297</v>
      </c>
      <c r="B564" s="59">
        <f ca="1">INDEX(DATA!T:T,MATCH($A564,DATA!A:A,0))</f>
        <v>9982.1903783036669</v>
      </c>
      <c r="C564" s="59">
        <f ca="1">INDEX(DATA!AG:AG,MATCH($A564,DATA!$A:$A,0))</f>
        <v>30.695622396083959</v>
      </c>
      <c r="D564" s="59">
        <f ca="1">INDEX(DATA!AJ:AJ,MATCH($A564,DATA!$A:$A,0))</f>
        <v>-216960041.88999999</v>
      </c>
      <c r="E564" s="59">
        <f ca="1">INDEX(DATA!AS:AS,MATCH($A564,DATA!$A:$A,0))</f>
        <v>59.303855919476582</v>
      </c>
      <c r="F564" s="59">
        <f ca="1">INDEX(DATA!AX:AX,MATCH($A564,DATA!$A:$A,0))</f>
        <v>39.362179487179674</v>
      </c>
      <c r="H564" s="64">
        <f ca="1"/>
        <v>43297</v>
      </c>
      <c r="I564">
        <f ca="1"/>
        <v>39.362179487179674</v>
      </c>
    </row>
    <row r="565" spans="1:9" x14ac:dyDescent="0.3">
      <c r="A565" s="64">
        <v>43298</v>
      </c>
      <c r="B565" s="59">
        <f ca="1">INDEX(DATA!T:T,MATCH($A565,DATA!A:A,0))</f>
        <v>9984.8258928271753</v>
      </c>
      <c r="C565" s="59">
        <f ca="1">INDEX(DATA!AG:AG,MATCH($A565,DATA!$A:$A,0))</f>
        <v>31.934573194467223</v>
      </c>
      <c r="D565" s="59">
        <f ca="1">INDEX(DATA!AJ:AJ,MATCH($A565,DATA!$A:$A,0))</f>
        <v>217118974.90000001</v>
      </c>
      <c r="E565" s="59">
        <f ca="1">INDEX(DATA!AS:AS,MATCH($A565,DATA!$A:$A,0))</f>
        <v>63.038149706992769</v>
      </c>
      <c r="F565" s="59">
        <f ca="1">INDEX(DATA!AX:AX,MATCH($A565,DATA!$A:$A,0))</f>
        <v>55.337500000001455</v>
      </c>
      <c r="H565" s="64">
        <f ca="1"/>
        <v>43298</v>
      </c>
      <c r="I565">
        <f ca="1"/>
        <v>55.337500000001455</v>
      </c>
    </row>
    <row r="566" spans="1:9" x14ac:dyDescent="0.3">
      <c r="A566" s="64">
        <v>43299</v>
      </c>
      <c r="B566" s="59">
        <f ca="1">INDEX(DATA!T:T,MATCH($A566,DATA!A:A,0))</f>
        <v>9987.6898792559241</v>
      </c>
      <c r="C566" s="59">
        <f ca="1">INDEX(DATA!AG:AG,MATCH($A566,DATA!$A:$A,0))</f>
        <v>34.528535631361187</v>
      </c>
      <c r="D566" s="59">
        <f ca="1">INDEX(DATA!AJ:AJ,MATCH($A566,DATA!$A:$A,0))</f>
        <v>-232491012.94</v>
      </c>
      <c r="E566" s="59">
        <f ca="1">INDEX(DATA!AS:AS,MATCH($A566,DATA!$A:$A,0))</f>
        <v>60.712485522918463</v>
      </c>
      <c r="F566" s="59">
        <f ca="1">INDEX(DATA!AX:AX,MATCH($A566,DATA!$A:$A,0))</f>
        <v>76.974358974357528</v>
      </c>
      <c r="H566" s="64">
        <f ca="1"/>
        <v>43299</v>
      </c>
      <c r="I566">
        <f ca="1"/>
        <v>76.974358974357528</v>
      </c>
    </row>
    <row r="567" spans="1:9" x14ac:dyDescent="0.3">
      <c r="A567" s="64">
        <v>43300</v>
      </c>
      <c r="B567" s="59">
        <f ca="1">INDEX(DATA!T:T,MATCH($A567,DATA!A:A,0))</f>
        <v>9990.3086151898915</v>
      </c>
      <c r="C567" s="59">
        <f ca="1">INDEX(DATA!AG:AG,MATCH($A567,DATA!$A:$A,0))</f>
        <v>36.038534786625462</v>
      </c>
      <c r="D567" s="59">
        <f ca="1">INDEX(DATA!AJ:AJ,MATCH($A567,DATA!$A:$A,0))</f>
        <v>-222045006.50999999</v>
      </c>
      <c r="E567" s="59">
        <f ca="1">INDEX(DATA!AS:AS,MATCH($A567,DATA!$A:$A,0))</f>
        <v>58.738126521992847</v>
      </c>
      <c r="F567" s="59">
        <f ca="1">INDEX(DATA!AX:AX,MATCH($A567,DATA!$A:$A,0))</f>
        <v>94.546153846154994</v>
      </c>
      <c r="H567" s="64">
        <f ca="1"/>
        <v>43300</v>
      </c>
      <c r="I567">
        <f ca="1"/>
        <v>94.546153846154994</v>
      </c>
    </row>
    <row r="568" spans="1:9" x14ac:dyDescent="0.3">
      <c r="A568" s="64">
        <v>43301</v>
      </c>
      <c r="B568" s="59">
        <f ca="1">INDEX(DATA!T:T,MATCH($A568,DATA!A:A,0))</f>
        <v>9992.642821639336</v>
      </c>
      <c r="C568" s="59">
        <f ca="1">INDEX(DATA!AG:AG,MATCH($A568,DATA!$A:$A,0))</f>
        <v>37.737657932685657</v>
      </c>
      <c r="D568" s="59">
        <f ca="1">INDEX(DATA!AJ:AJ,MATCH($A568,DATA!$A:$A,0))</f>
        <v>193154980.27000001</v>
      </c>
      <c r="E568" s="59">
        <f ca="1">INDEX(DATA!AS:AS,MATCH($A568,DATA!$A:$A,0))</f>
        <v>61.781881788584705</v>
      </c>
      <c r="F568" s="59">
        <f ca="1">INDEX(DATA!AX:AX,MATCH($A568,DATA!$A:$A,0))</f>
        <v>106.79615384615499</v>
      </c>
      <c r="H568" s="64">
        <f ca="1"/>
        <v>43301</v>
      </c>
      <c r="I568">
        <f ca="1"/>
        <v>106.79615384615499</v>
      </c>
    </row>
    <row r="569" spans="1:9" x14ac:dyDescent="0.3">
      <c r="A569" s="64">
        <v>43302</v>
      </c>
      <c r="B569" s="59" t="e">
        <f ca="1">INDEX(DATA!T:T,MATCH($A569,DATA!A:A,0))</f>
        <v>#N/A</v>
      </c>
      <c r="C569" s="59" t="e">
        <f ca="1">INDEX(DATA!AG:AG,MATCH($A569,DATA!$A:$A,0))</f>
        <v>#N/A</v>
      </c>
      <c r="D569" s="59" t="e">
        <f ca="1">INDEX(DATA!AJ:AJ,MATCH($A569,DATA!$A:$A,0))</f>
        <v>#N/A</v>
      </c>
      <c r="E569" s="59" t="e">
        <f ca="1">INDEX(DATA!AS:AS,MATCH($A569,DATA!$A:$A,0))</f>
        <v>#N/A</v>
      </c>
      <c r="F569" s="59" t="e">
        <f ca="1">INDEX(DATA!AX:AX,MATCH($A569,DATA!$A:$A,0))</f>
        <v>#N/A</v>
      </c>
      <c r="H569" s="64">
        <f ca="1"/>
        <v>43302</v>
      </c>
      <c r="I569" t="e">
        <f ca="1"/>
        <v>#N/A</v>
      </c>
    </row>
    <row r="570" spans="1:9" x14ac:dyDescent="0.3">
      <c r="A570" s="64">
        <v>43303</v>
      </c>
      <c r="B570" s="59" t="e">
        <f ca="1">INDEX(DATA!T:T,MATCH($A570,DATA!A:A,0))</f>
        <v>#N/A</v>
      </c>
      <c r="C570" s="59" t="e">
        <f ca="1">INDEX(DATA!AG:AG,MATCH($A570,DATA!$A:$A,0))</f>
        <v>#N/A</v>
      </c>
      <c r="D570" s="59" t="e">
        <f ca="1">INDEX(DATA!AJ:AJ,MATCH($A570,DATA!$A:$A,0))</f>
        <v>#N/A</v>
      </c>
      <c r="E570" s="59" t="e">
        <f ca="1">INDEX(DATA!AS:AS,MATCH($A570,DATA!$A:$A,0))</f>
        <v>#N/A</v>
      </c>
      <c r="F570" s="59" t="e">
        <f ca="1">INDEX(DATA!AX:AX,MATCH($A570,DATA!$A:$A,0))</f>
        <v>#N/A</v>
      </c>
      <c r="H570" s="64">
        <f ca="1"/>
        <v>43303</v>
      </c>
      <c r="I570" t="e">
        <f ca="1"/>
        <v>#N/A</v>
      </c>
    </row>
    <row r="571" spans="1:9" x14ac:dyDescent="0.3">
      <c r="A571" s="64">
        <v>43304</v>
      </c>
      <c r="B571" s="59">
        <f ca="1">INDEX(DATA!T:T,MATCH($A571,DATA!A:A,0))</f>
        <v>9995.6731671032976</v>
      </c>
      <c r="C571" s="59">
        <f ca="1">INDEX(DATA!AG:AG,MATCH($A571,DATA!$A:$A,0))</f>
        <v>38.937233810442308</v>
      </c>
      <c r="D571" s="59">
        <f ca="1">INDEX(DATA!AJ:AJ,MATCH($A571,DATA!$A:$A,0))</f>
        <v>236163978.53</v>
      </c>
      <c r="E571" s="59">
        <f ca="1">INDEX(DATA!AS:AS,MATCH($A571,DATA!$A:$A,0))</f>
        <v>65.616710902795944</v>
      </c>
      <c r="F571" s="59">
        <f ca="1">INDEX(DATA!AX:AX,MATCH($A571,DATA!$A:$A,0))</f>
        <v>124.44166666666933</v>
      </c>
      <c r="H571" s="64">
        <f ca="1"/>
        <v>43304</v>
      </c>
      <c r="I571">
        <f ca="1"/>
        <v>124.44166666666933</v>
      </c>
    </row>
    <row r="572" spans="1:9" x14ac:dyDescent="0.3">
      <c r="A572" s="64">
        <v>43305</v>
      </c>
      <c r="B572" s="59">
        <f ca="1">INDEX(DATA!T:T,MATCH($A572,DATA!A:A,0))</f>
        <v>9998.5353557247254</v>
      </c>
      <c r="C572" s="59">
        <f ca="1">INDEX(DATA!AG:AG,MATCH($A572,DATA!$A:$A,0))</f>
        <v>42.019531864032956</v>
      </c>
      <c r="D572" s="59">
        <f ca="1">INDEX(DATA!AJ:AJ,MATCH($A572,DATA!$A:$A,0))</f>
        <v>212258008.11000001</v>
      </c>
      <c r="E572" s="59">
        <f ca="1">INDEX(DATA!AS:AS,MATCH($A572,DATA!$A:$A,0))</f>
        <v>67.920709277107491</v>
      </c>
      <c r="F572" s="59">
        <f ca="1">INDEX(DATA!AX:AX,MATCH($A572,DATA!$A:$A,0))</f>
        <v>141.7157051282029</v>
      </c>
      <c r="H572" s="64">
        <f ca="1"/>
        <v>43305</v>
      </c>
      <c r="I572">
        <f ca="1"/>
        <v>141.7157051282029</v>
      </c>
    </row>
    <row r="573" spans="1:9" x14ac:dyDescent="0.3">
      <c r="A573" s="64">
        <v>43306</v>
      </c>
      <c r="B573" s="59">
        <f ca="1">INDEX(DATA!T:T,MATCH($A573,DATA!A:A,0))</f>
        <v>10001.411386885891</v>
      </c>
      <c r="C573" s="59">
        <f ca="1">INDEX(DATA!AG:AG,MATCH($A573,DATA!$A:$A,0))</f>
        <v>45.495811497725526</v>
      </c>
      <c r="D573" s="59">
        <f ca="1">INDEX(DATA!AJ:AJ,MATCH($A573,DATA!$A:$A,0))</f>
        <v>-212321966.63999999</v>
      </c>
      <c r="E573" s="59">
        <f ca="1">INDEX(DATA!AS:AS,MATCH($A573,DATA!$A:$A,0))</f>
        <v>67.693956035130469</v>
      </c>
      <c r="F573" s="59">
        <f ca="1">INDEX(DATA!AX:AX,MATCH($A573,DATA!$A:$A,0))</f>
        <v>148.76057692307768</v>
      </c>
      <c r="H573" s="64">
        <f ca="1"/>
        <v>43306</v>
      </c>
      <c r="I573">
        <f ca="1"/>
        <v>148.76057692307768</v>
      </c>
    </row>
    <row r="574" spans="1:9" x14ac:dyDescent="0.3">
      <c r="A574" s="64">
        <v>43307</v>
      </c>
      <c r="B574" s="59">
        <f ca="1">INDEX(DATA!T:T,MATCH($A574,DATA!A:A,0))</f>
        <v>10006.591465177147</v>
      </c>
      <c r="C574" s="59">
        <f ca="1">INDEX(DATA!AG:AG,MATCH($A574,DATA!$A:$A,0))</f>
        <v>49.481169409732907</v>
      </c>
      <c r="D574" s="59">
        <f ca="1">INDEX(DATA!AJ:AJ,MATCH($A574,DATA!$A:$A,0))</f>
        <v>376668063.67000002</v>
      </c>
      <c r="E574" s="59">
        <f ca="1">INDEX(DATA!AS:AS,MATCH($A574,DATA!$A:$A,0))</f>
        <v>69.383385304369781</v>
      </c>
      <c r="F574" s="59">
        <f ca="1">INDEX(DATA!AX:AX,MATCH($A574,DATA!$A:$A,0))</f>
        <v>151.89615384615354</v>
      </c>
      <c r="H574" s="64">
        <f ca="1"/>
        <v>43307</v>
      </c>
      <c r="I574">
        <f ca="1"/>
        <v>151.89615384615354</v>
      </c>
    </row>
    <row r="575" spans="1:9" x14ac:dyDescent="0.3">
      <c r="A575" s="64">
        <v>43308</v>
      </c>
      <c r="B575" s="59">
        <f ca="1">INDEX(DATA!T:T,MATCH($A575,DATA!A:A,0))</f>
        <v>10011.389987997543</v>
      </c>
      <c r="C575" s="59">
        <f ca="1">INDEX(DATA!AG:AG,MATCH($A575,DATA!$A:$A,0))</f>
        <v>53.458068605691381</v>
      </c>
      <c r="D575" s="59">
        <f ca="1">INDEX(DATA!AJ:AJ,MATCH($A575,DATA!$A:$A,0))</f>
        <v>324354105.70999998</v>
      </c>
      <c r="E575" s="59">
        <f ca="1">INDEX(DATA!AS:AS,MATCH($A575,DATA!$A:$A,0))</f>
        <v>73.991290895137112</v>
      </c>
      <c r="F575" s="59">
        <f ca="1">INDEX(DATA!AX:AX,MATCH($A575,DATA!$A:$A,0))</f>
        <v>158.73685897436189</v>
      </c>
      <c r="H575" s="64">
        <f ca="1"/>
        <v>43308</v>
      </c>
      <c r="I575">
        <f ca="1"/>
        <v>158.73685897436189</v>
      </c>
    </row>
    <row r="576" spans="1:9" x14ac:dyDescent="0.3">
      <c r="A576" s="64">
        <v>43309</v>
      </c>
      <c r="B576" s="59" t="e">
        <f ca="1">INDEX(DATA!T:T,MATCH($A576,DATA!A:A,0))</f>
        <v>#N/A</v>
      </c>
      <c r="C576" s="59" t="e">
        <f ca="1">INDEX(DATA!AG:AG,MATCH($A576,DATA!$A:$A,0))</f>
        <v>#N/A</v>
      </c>
      <c r="D576" s="59" t="e">
        <f ca="1">INDEX(DATA!AJ:AJ,MATCH($A576,DATA!$A:$A,0))</f>
        <v>#N/A</v>
      </c>
      <c r="E576" s="59" t="e">
        <f ca="1">INDEX(DATA!AS:AS,MATCH($A576,DATA!$A:$A,0))</f>
        <v>#N/A</v>
      </c>
      <c r="F576" s="59" t="e">
        <f ca="1">INDEX(DATA!AX:AX,MATCH($A576,DATA!$A:$A,0))</f>
        <v>#N/A</v>
      </c>
      <c r="H576" s="64">
        <f ca="1"/>
        <v>43309</v>
      </c>
      <c r="I576" t="e">
        <f ca="1"/>
        <v>#N/A</v>
      </c>
    </row>
    <row r="577" spans="1:9" x14ac:dyDescent="0.3">
      <c r="A577" s="64">
        <v>43310</v>
      </c>
      <c r="B577" s="59" t="e">
        <f ca="1">INDEX(DATA!T:T,MATCH($A577,DATA!A:A,0))</f>
        <v>#N/A</v>
      </c>
      <c r="C577" s="59" t="e">
        <f ca="1">INDEX(DATA!AG:AG,MATCH($A577,DATA!$A:$A,0))</f>
        <v>#N/A</v>
      </c>
      <c r="D577" s="59" t="e">
        <f ca="1">INDEX(DATA!AJ:AJ,MATCH($A577,DATA!$A:$A,0))</f>
        <v>#N/A</v>
      </c>
      <c r="E577" s="59" t="e">
        <f ca="1">INDEX(DATA!AS:AS,MATCH($A577,DATA!$A:$A,0))</f>
        <v>#N/A</v>
      </c>
      <c r="F577" s="59" t="e">
        <f ca="1">INDEX(DATA!AX:AX,MATCH($A577,DATA!$A:$A,0))</f>
        <v>#N/A</v>
      </c>
      <c r="H577" s="64">
        <f ca="1"/>
        <v>43310</v>
      </c>
      <c r="I577" t="e">
        <f ca="1"/>
        <v>#N/A</v>
      </c>
    </row>
    <row r="578" spans="1:9" x14ac:dyDescent="0.3">
      <c r="A578" s="64">
        <v>43311</v>
      </c>
      <c r="B578" s="59">
        <f ca="1">INDEX(DATA!T:T,MATCH($A578,DATA!A:A,0))</f>
        <v>10015.766670371226</v>
      </c>
      <c r="C578" s="59">
        <f ca="1">INDEX(DATA!AG:AG,MATCH($A578,DATA!$A:$A,0))</f>
        <v>56.198204227720773</v>
      </c>
      <c r="D578" s="59">
        <f ca="1">INDEX(DATA!AJ:AJ,MATCH($A578,DATA!$A:$A,0))</f>
        <v>287447159.33999997</v>
      </c>
      <c r="E578" s="59">
        <f ca="1">INDEX(DATA!AS:AS,MATCH($A578,DATA!$A:$A,0))</f>
        <v>75.466550196954785</v>
      </c>
      <c r="F578" s="59">
        <f ca="1">INDEX(DATA!AX:AX,MATCH($A578,DATA!$A:$A,0))</f>
        <v>164.29038461538767</v>
      </c>
      <c r="H578" s="64">
        <f ca="1"/>
        <v>43311</v>
      </c>
      <c r="I578">
        <f ca="1"/>
        <v>164.29038461538767</v>
      </c>
    </row>
    <row r="579" spans="1:9" x14ac:dyDescent="0.3">
      <c r="A579" s="64">
        <v>43312</v>
      </c>
      <c r="B579" s="59">
        <f ca="1">INDEX(DATA!T:T,MATCH($A579,DATA!A:A,0))</f>
        <v>10019.851010816454</v>
      </c>
      <c r="C579" s="59">
        <f ca="1">INDEX(DATA!AG:AG,MATCH($A579,DATA!$A:$A,0))</f>
        <v>59.07941343773517</v>
      </c>
      <c r="D579" s="59">
        <f ca="1">INDEX(DATA!AJ:AJ,MATCH($A579,DATA!$A:$A,0))</f>
        <v>264442206.30000001</v>
      </c>
      <c r="E579" s="59">
        <f ca="1">INDEX(DATA!AS:AS,MATCH($A579,DATA!$A:$A,0))</f>
        <v>76.740776835395451</v>
      </c>
      <c r="F579" s="59">
        <f ca="1">INDEX(DATA!AX:AX,MATCH($A579,DATA!$A:$A,0))</f>
        <v>169.57564102564174</v>
      </c>
      <c r="H579" s="64">
        <f ca="1"/>
        <v>43312</v>
      </c>
      <c r="I579">
        <f ca="1"/>
        <v>169.57564102564174</v>
      </c>
    </row>
    <row r="580" spans="1:9" x14ac:dyDescent="0.3">
      <c r="A580" s="64">
        <v>43313</v>
      </c>
      <c r="B580" s="59">
        <f ca="1">INDEX(DATA!T:T,MATCH($A580,DATA!A:A,0))</f>
        <v>10024.183036122216</v>
      </c>
      <c r="C580" s="59">
        <f ca="1">INDEX(DATA!AG:AG,MATCH($A580,DATA!$A:$A,0))</f>
        <v>61.035484397530567</v>
      </c>
      <c r="D580" s="59">
        <f ca="1">INDEX(DATA!AJ:AJ,MATCH($A580,DATA!$A:$A,0))</f>
        <v>-278001749.25999999</v>
      </c>
      <c r="E580" s="59">
        <f ca="1">INDEX(DATA!AS:AS,MATCH($A580,DATA!$A:$A,0))</f>
        <v>75.562621536958218</v>
      </c>
      <c r="F580" s="59">
        <f ca="1">INDEX(DATA!AX:AX,MATCH($A580,DATA!$A:$A,0))</f>
        <v>181.49391025641307</v>
      </c>
      <c r="H580" s="64">
        <f ca="1"/>
        <v>43313</v>
      </c>
      <c r="I580">
        <f ca="1"/>
        <v>181.49391025641307</v>
      </c>
    </row>
    <row r="581" spans="1:9" x14ac:dyDescent="0.3">
      <c r="A581" s="64">
        <v>43314</v>
      </c>
      <c r="B581" s="59">
        <f ca="1">INDEX(DATA!T:T,MATCH($A581,DATA!A:A,0))</f>
        <v>10027.33370384981</v>
      </c>
      <c r="C581" s="59">
        <f ca="1">INDEX(DATA!AG:AG,MATCH($A581,DATA!$A:$A,0))</f>
        <v>61.489773663395191</v>
      </c>
      <c r="D581" s="59">
        <f ca="1">INDEX(DATA!AJ:AJ,MATCH($A581,DATA!$A:$A,0))</f>
        <v>-216521706.41999999</v>
      </c>
      <c r="E581" s="59">
        <f ca="1">INDEX(DATA!AS:AS,MATCH($A581,DATA!$A:$A,0))</f>
        <v>64.976305300177017</v>
      </c>
      <c r="F581" s="59">
        <f ca="1">INDEX(DATA!AX:AX,MATCH($A581,DATA!$A:$A,0))</f>
        <v>179.16474358974483</v>
      </c>
      <c r="H581" s="64">
        <f ca="1"/>
        <v>43314</v>
      </c>
      <c r="I581">
        <f ca="1"/>
        <v>179.16474358974483</v>
      </c>
    </row>
    <row r="582" spans="1:9" x14ac:dyDescent="0.3">
      <c r="A582" s="64">
        <v>43315</v>
      </c>
      <c r="B582" s="59">
        <f ca="1">INDEX(DATA!T:T,MATCH($A582,DATA!A:A,0))</f>
        <v>10030.780691245871</v>
      </c>
      <c r="C582" s="59">
        <f ca="1">INDEX(DATA!AG:AG,MATCH($A582,DATA!$A:$A,0))</f>
        <v>64.282037821741298</v>
      </c>
      <c r="D582" s="59">
        <f ca="1">INDEX(DATA!AJ:AJ,MATCH($A582,DATA!$A:$A,0))</f>
        <v>225157309.06</v>
      </c>
      <c r="E582" s="59">
        <f ca="1">INDEX(DATA!AS:AS,MATCH($A582,DATA!$A:$A,0))</f>
        <v>70.131065208172799</v>
      </c>
      <c r="F582" s="59">
        <f ca="1">INDEX(DATA!AX:AX,MATCH($A582,DATA!$A:$A,0))</f>
        <v>181.1798076923078</v>
      </c>
      <c r="H582" s="64">
        <f ca="1"/>
        <v>43315</v>
      </c>
      <c r="I582">
        <f ca="1"/>
        <v>181.1798076923078</v>
      </c>
    </row>
    <row r="583" spans="1:9" x14ac:dyDescent="0.3">
      <c r="A583" s="64">
        <v>43316</v>
      </c>
      <c r="B583" s="59" t="e">
        <f ca="1">INDEX(DATA!T:T,MATCH($A583,DATA!A:A,0))</f>
        <v>#N/A</v>
      </c>
      <c r="C583" s="59" t="e">
        <f ca="1">INDEX(DATA!AG:AG,MATCH($A583,DATA!$A:$A,0))</f>
        <v>#N/A</v>
      </c>
      <c r="D583" s="59" t="e">
        <f ca="1">INDEX(DATA!AJ:AJ,MATCH($A583,DATA!$A:$A,0))</f>
        <v>#N/A</v>
      </c>
      <c r="E583" s="59" t="e">
        <f ca="1">INDEX(DATA!AS:AS,MATCH($A583,DATA!$A:$A,0))</f>
        <v>#N/A</v>
      </c>
      <c r="F583" s="59" t="e">
        <f ca="1">INDEX(DATA!AX:AX,MATCH($A583,DATA!$A:$A,0))</f>
        <v>#N/A</v>
      </c>
      <c r="H583" s="64">
        <f ca="1"/>
        <v>43316</v>
      </c>
      <c r="I583" t="e">
        <f ca="1"/>
        <v>#N/A</v>
      </c>
    </row>
    <row r="584" spans="1:9" x14ac:dyDescent="0.3">
      <c r="A584" s="64">
        <v>43317</v>
      </c>
      <c r="B584" s="59" t="e">
        <f ca="1">INDEX(DATA!T:T,MATCH($A584,DATA!A:A,0))</f>
        <v>#N/A</v>
      </c>
      <c r="C584" s="59" t="e">
        <f ca="1">INDEX(DATA!AG:AG,MATCH($A584,DATA!$A:$A,0))</f>
        <v>#N/A</v>
      </c>
      <c r="D584" s="59" t="e">
        <f ca="1">INDEX(DATA!AJ:AJ,MATCH($A584,DATA!$A:$A,0))</f>
        <v>#N/A</v>
      </c>
      <c r="E584" s="59" t="e">
        <f ca="1">INDEX(DATA!AS:AS,MATCH($A584,DATA!$A:$A,0))</f>
        <v>#N/A</v>
      </c>
      <c r="F584" s="59" t="e">
        <f ca="1">INDEX(DATA!AX:AX,MATCH($A584,DATA!$A:$A,0))</f>
        <v>#N/A</v>
      </c>
      <c r="H584" s="64">
        <f ca="1"/>
        <v>43317</v>
      </c>
      <c r="I584" t="e">
        <f ca="1"/>
        <v>#N/A</v>
      </c>
    </row>
    <row r="585" spans="1:9" x14ac:dyDescent="0.3">
      <c r="A585" s="64">
        <v>43318</v>
      </c>
      <c r="B585" s="59">
        <f ca="1">INDEX(DATA!T:T,MATCH($A585,DATA!A:A,0))</f>
        <v>10034.111403675182</v>
      </c>
      <c r="C585" s="59">
        <f ca="1">INDEX(DATA!AG:AG,MATCH($A585,DATA!$A:$A,0))</f>
        <v>66.110576451959631</v>
      </c>
      <c r="D585" s="59">
        <f ca="1">INDEX(DATA!AJ:AJ,MATCH($A585,DATA!$A:$A,0))</f>
        <v>210014325.55000001</v>
      </c>
      <c r="E585" s="59">
        <f ca="1">INDEX(DATA!AS:AS,MATCH($A585,DATA!$A:$A,0))</f>
        <v>71.166337306071966</v>
      </c>
      <c r="F585" s="59">
        <f ca="1">INDEX(DATA!AX:AX,MATCH($A585,DATA!$A:$A,0))</f>
        <v>191.13621794872051</v>
      </c>
      <c r="H585" s="64">
        <f ca="1"/>
        <v>43318</v>
      </c>
      <c r="I585">
        <f ca="1"/>
        <v>191.13621794872051</v>
      </c>
    </row>
    <row r="586" spans="1:9" x14ac:dyDescent="0.3">
      <c r="A586" s="64">
        <v>43319</v>
      </c>
      <c r="B586" s="59">
        <f ca="1">INDEX(DATA!T:T,MATCH($A586,DATA!A:A,0))</f>
        <v>10037.787788151243</v>
      </c>
      <c r="C586" s="59">
        <f ca="1">INDEX(DATA!AG:AG,MATCH($A586,DATA!$A:$A,0))</f>
        <v>65.348496884999122</v>
      </c>
      <c r="D586" s="59">
        <f ca="1">INDEX(DATA!AJ:AJ,MATCH($A586,DATA!$A:$A,0))</f>
        <v>233421339.06</v>
      </c>
      <c r="E586" s="59">
        <f ca="1">INDEX(DATA!AS:AS,MATCH($A586,DATA!$A:$A,0))</f>
        <v>71.262185802444307</v>
      </c>
      <c r="F586" s="59">
        <f ca="1">INDEX(DATA!AX:AX,MATCH($A586,DATA!$A:$A,0))</f>
        <v>194.58076923076987</v>
      </c>
      <c r="H586" s="64">
        <f ca="1"/>
        <v>43319</v>
      </c>
      <c r="I586">
        <f ca="1"/>
        <v>194.58076923076987</v>
      </c>
    </row>
    <row r="587" spans="1:9" x14ac:dyDescent="0.3">
      <c r="A587" s="64">
        <v>43320</v>
      </c>
      <c r="B587" s="59">
        <f ca="1">INDEX(DATA!T:T,MATCH($A587,DATA!A:A,0))</f>
        <v>10041.281646344192</v>
      </c>
      <c r="C587" s="59">
        <f ca="1">INDEX(DATA!AG:AG,MATCH($A587,DATA!$A:$A,0))</f>
        <v>65.785988231664831</v>
      </c>
      <c r="D587" s="59">
        <f ca="1">INDEX(DATA!AJ:AJ,MATCH($A587,DATA!$A:$A,0))</f>
        <v>217059345.65000001</v>
      </c>
      <c r="E587" s="59">
        <f ca="1">INDEX(DATA!AS:AS,MATCH($A587,DATA!$A:$A,0))</f>
        <v>73.689088441685939</v>
      </c>
      <c r="F587" s="59">
        <f ca="1">INDEX(DATA!AX:AX,MATCH($A587,DATA!$A:$A,0))</f>
        <v>196.16826923076951</v>
      </c>
      <c r="H587" s="64">
        <f ca="1"/>
        <v>43320</v>
      </c>
      <c r="I587">
        <f ca="1"/>
        <v>196.16826923076951</v>
      </c>
    </row>
    <row r="588" spans="1:9" x14ac:dyDescent="0.3">
      <c r="A588" s="64">
        <v>43321</v>
      </c>
      <c r="B588" s="59">
        <f ca="1">INDEX(DATA!T:T,MATCH($A588,DATA!A:A,0))</f>
        <v>10046.422157523411</v>
      </c>
      <c r="C588" s="59">
        <f ca="1">INDEX(DATA!AG:AG,MATCH($A588,DATA!$A:$A,0))</f>
        <v>66.212831093041672</v>
      </c>
      <c r="D588" s="59">
        <f ca="1">INDEX(DATA!AJ:AJ,MATCH($A588,DATA!$A:$A,0))</f>
        <v>311532366.41000003</v>
      </c>
      <c r="E588" s="59">
        <f ca="1">INDEX(DATA!AS:AS,MATCH($A588,DATA!$A:$A,0))</f>
        <v>74.482462975873034</v>
      </c>
      <c r="F588" s="59">
        <f ca="1">INDEX(DATA!AX:AX,MATCH($A588,DATA!$A:$A,0))</f>
        <v>197.24775641025553</v>
      </c>
      <c r="H588" s="64">
        <f ca="1"/>
        <v>43321</v>
      </c>
      <c r="I588">
        <f ca="1"/>
        <v>197.24775641025553</v>
      </c>
    </row>
    <row r="589" spans="1:9" x14ac:dyDescent="0.3">
      <c r="A589" s="64">
        <v>43322</v>
      </c>
      <c r="B589" s="59">
        <f ca="1">INDEX(DATA!T:T,MATCH($A589,DATA!A:A,0))</f>
        <v>10051.813762305945</v>
      </c>
      <c r="C589" s="59">
        <f ca="1">INDEX(DATA!AG:AG,MATCH($A589,DATA!$A:$A,0))</f>
        <v>65.436345349940694</v>
      </c>
      <c r="D589" s="59">
        <f ca="1">INDEX(DATA!AJ:AJ,MATCH($A589,DATA!$A:$A,0))</f>
        <v>-336412588.38999999</v>
      </c>
      <c r="E589" s="59">
        <f ca="1">INDEX(DATA!AS:AS,MATCH($A589,DATA!$A:$A,0))</f>
        <v>69.960697377012522</v>
      </c>
      <c r="F589" s="59">
        <f ca="1">INDEX(DATA!AX:AX,MATCH($A589,DATA!$A:$A,0))</f>
        <v>195.8951923076911</v>
      </c>
      <c r="H589" s="64">
        <f ca="1"/>
        <v>43322</v>
      </c>
      <c r="I589">
        <f ca="1"/>
        <v>195.8951923076911</v>
      </c>
    </row>
    <row r="590" spans="1:9" x14ac:dyDescent="0.3">
      <c r="A590" s="64">
        <v>43323</v>
      </c>
      <c r="B590" s="59" t="e">
        <f ca="1">INDEX(DATA!T:T,MATCH($A590,DATA!A:A,0))</f>
        <v>#N/A</v>
      </c>
      <c r="C590" s="59" t="e">
        <f ca="1">INDEX(DATA!AG:AG,MATCH($A590,DATA!$A:$A,0))</f>
        <v>#N/A</v>
      </c>
      <c r="D590" s="59" t="e">
        <f ca="1">INDEX(DATA!AJ:AJ,MATCH($A590,DATA!$A:$A,0))</f>
        <v>#N/A</v>
      </c>
      <c r="E590" s="59" t="e">
        <f ca="1">INDEX(DATA!AS:AS,MATCH($A590,DATA!$A:$A,0))</f>
        <v>#N/A</v>
      </c>
      <c r="F590" s="59" t="e">
        <f ca="1">INDEX(DATA!AX:AX,MATCH($A590,DATA!$A:$A,0))</f>
        <v>#N/A</v>
      </c>
      <c r="H590" s="64">
        <f ca="1"/>
        <v>43323</v>
      </c>
      <c r="I590" t="e">
        <f ca="1"/>
        <v>#N/A</v>
      </c>
    </row>
    <row r="591" spans="1:9" x14ac:dyDescent="0.3">
      <c r="A591" s="64">
        <v>43324</v>
      </c>
      <c r="B591" s="59" t="e">
        <f ca="1">INDEX(DATA!T:T,MATCH($A591,DATA!A:A,0))</f>
        <v>#N/A</v>
      </c>
      <c r="C591" s="59" t="e">
        <f ca="1">INDEX(DATA!AG:AG,MATCH($A591,DATA!$A:$A,0))</f>
        <v>#N/A</v>
      </c>
      <c r="D591" s="59" t="e">
        <f ca="1">INDEX(DATA!AJ:AJ,MATCH($A591,DATA!$A:$A,0))</f>
        <v>#N/A</v>
      </c>
      <c r="E591" s="59" t="e">
        <f ca="1">INDEX(DATA!AS:AS,MATCH($A591,DATA!$A:$A,0))</f>
        <v>#N/A</v>
      </c>
      <c r="F591" s="59" t="e">
        <f ca="1">INDEX(DATA!AX:AX,MATCH($A591,DATA!$A:$A,0))</f>
        <v>#N/A</v>
      </c>
      <c r="H591" s="64">
        <f ca="1"/>
        <v>43324</v>
      </c>
      <c r="I591" t="e">
        <f ca="1"/>
        <v>#N/A</v>
      </c>
    </row>
    <row r="592" spans="1:9" x14ac:dyDescent="0.3">
      <c r="A592" s="64">
        <v>43325</v>
      </c>
      <c r="B592" s="59">
        <f ca="1">INDEX(DATA!T:T,MATCH($A592,DATA!A:A,0))</f>
        <v>10055.645366149447</v>
      </c>
      <c r="C592" s="59">
        <f ca="1">INDEX(DATA!AG:AG,MATCH($A592,DATA!$A:$A,0))</f>
        <v>63.014704260454479</v>
      </c>
      <c r="D592" s="59">
        <f ca="1">INDEX(DATA!AJ:AJ,MATCH($A592,DATA!$A:$A,0))</f>
        <v>-254455574.65000001</v>
      </c>
      <c r="E592" s="59">
        <f ca="1">INDEX(DATA!AS:AS,MATCH($A592,DATA!$A:$A,0))</f>
        <v>62.630897109968693</v>
      </c>
      <c r="F592" s="59">
        <f ca="1">INDEX(DATA!AX:AX,MATCH($A592,DATA!$A:$A,0))</f>
        <v>189.17243589743521</v>
      </c>
      <c r="H592" s="64">
        <f ca="1"/>
        <v>43325</v>
      </c>
      <c r="I592">
        <f ca="1"/>
        <v>189.17243589743521</v>
      </c>
    </row>
    <row r="593" spans="1:9" x14ac:dyDescent="0.3">
      <c r="A593" s="64">
        <v>43326</v>
      </c>
      <c r="B593" s="59">
        <f ca="1">INDEX(DATA!T:T,MATCH($A593,DATA!A:A,0))</f>
        <v>10059.378729049251</v>
      </c>
      <c r="C593" s="59">
        <f ca="1">INDEX(DATA!AG:AG,MATCH($A593,DATA!$A:$A,0))</f>
        <v>60.81035874193698</v>
      </c>
      <c r="D593" s="59">
        <f ca="1">INDEX(DATA!AJ:AJ,MATCH($A593,DATA!$A:$A,0))</f>
        <v>239853419.08000001</v>
      </c>
      <c r="E593" s="59">
        <f ca="1">INDEX(DATA!AS:AS,MATCH($A593,DATA!$A:$A,0))</f>
        <v>66.676291992965574</v>
      </c>
      <c r="F593" s="59">
        <f ca="1">INDEX(DATA!AX:AX,MATCH($A593,DATA!$A:$A,0))</f>
        <v>179.84262820512959</v>
      </c>
      <c r="H593" s="64">
        <f ca="1"/>
        <v>43326</v>
      </c>
      <c r="I593">
        <f ca="1"/>
        <v>179.84262820512959</v>
      </c>
    </row>
    <row r="594" spans="1:9" x14ac:dyDescent="0.3">
      <c r="A594" s="64">
        <v>43327</v>
      </c>
      <c r="B594" s="59" t="e">
        <f ca="1">INDEX(DATA!T:T,MATCH($A594,DATA!A:A,0))</f>
        <v>#N/A</v>
      </c>
      <c r="C594" s="59" t="e">
        <f ca="1">INDEX(DATA!AG:AG,MATCH($A594,DATA!$A:$A,0))</f>
        <v>#N/A</v>
      </c>
      <c r="D594" s="59" t="e">
        <f ca="1">INDEX(DATA!AJ:AJ,MATCH($A594,DATA!$A:$A,0))</f>
        <v>#N/A</v>
      </c>
      <c r="E594" s="59" t="e">
        <f ca="1">INDEX(DATA!AS:AS,MATCH($A594,DATA!$A:$A,0))</f>
        <v>#N/A</v>
      </c>
      <c r="F594" s="59" t="e">
        <f ca="1">INDEX(DATA!AX:AX,MATCH($A594,DATA!$A:$A,0))</f>
        <v>#N/A</v>
      </c>
      <c r="H594" s="64">
        <f ca="1"/>
        <v>43327</v>
      </c>
      <c r="I594" t="e">
        <f ca="1"/>
        <v>#N/A</v>
      </c>
    </row>
    <row r="595" spans="1:9" x14ac:dyDescent="0.3">
      <c r="A595" s="64">
        <v>43328</v>
      </c>
      <c r="B595" s="59">
        <f ca="1">INDEX(DATA!T:T,MATCH($A595,DATA!A:A,0))</f>
        <v>10063.948840479059</v>
      </c>
      <c r="C595" s="59">
        <f ca="1">INDEX(DATA!AG:AG,MATCH($A595,DATA!$A:$A,0))</f>
        <v>58.334351504024987</v>
      </c>
      <c r="D595" s="59">
        <f ca="1">INDEX(DATA!AJ:AJ,MATCH($A595,DATA!$A:$A,0))</f>
        <v>-299598571.79000002</v>
      </c>
      <c r="E595" s="59">
        <f ca="1">INDEX(DATA!AS:AS,MATCH($A595,DATA!$A:$A,0))</f>
        <v>62.109138690301592</v>
      </c>
      <c r="F595" s="59">
        <f ca="1">INDEX(DATA!AX:AX,MATCH($A595,DATA!$A:$A,0))</f>
        <v>168.46250000000327</v>
      </c>
      <c r="H595" s="64">
        <f ca="1"/>
        <v>43328</v>
      </c>
      <c r="I595">
        <f ca="1"/>
        <v>168.46250000000327</v>
      </c>
    </row>
    <row r="596" spans="1:9" x14ac:dyDescent="0.3">
      <c r="A596" s="64">
        <v>43329</v>
      </c>
      <c r="B596" s="59">
        <f ca="1">INDEX(DATA!T:T,MATCH($A596,DATA!A:A,0))</f>
        <v>10067.789185912277</v>
      </c>
      <c r="C596" s="59">
        <f ca="1">INDEX(DATA!AG:AG,MATCH($A596,DATA!$A:$A,0))</f>
        <v>55.153778091143423</v>
      </c>
      <c r="D596" s="59">
        <f ca="1">INDEX(DATA!AJ:AJ,MATCH($A596,DATA!$A:$A,0))</f>
        <v>241997415.22</v>
      </c>
      <c r="E596" s="59">
        <f ca="1">INDEX(DATA!AS:AS,MATCH($A596,DATA!$A:$A,0))</f>
        <v>66.358389375296468</v>
      </c>
      <c r="F596" s="59">
        <f ca="1">INDEX(DATA!AX:AX,MATCH($A596,DATA!$A:$A,0))</f>
        <v>157.88910256410054</v>
      </c>
      <c r="H596" s="64">
        <f ca="1"/>
        <v>43329</v>
      </c>
      <c r="I596">
        <f ca="1"/>
        <v>157.88910256410054</v>
      </c>
    </row>
    <row r="597" spans="1:9" x14ac:dyDescent="0.3">
      <c r="A597" s="64">
        <v>43330</v>
      </c>
      <c r="B597" s="59" t="e">
        <f ca="1">INDEX(DATA!T:T,MATCH($A597,DATA!A:A,0))</f>
        <v>#N/A</v>
      </c>
      <c r="C597" s="59" t="e">
        <f ca="1">INDEX(DATA!AG:AG,MATCH($A597,DATA!$A:$A,0))</f>
        <v>#N/A</v>
      </c>
      <c r="D597" s="59" t="e">
        <f ca="1">INDEX(DATA!AJ:AJ,MATCH($A597,DATA!$A:$A,0))</f>
        <v>#N/A</v>
      </c>
      <c r="E597" s="59" t="e">
        <f ca="1">INDEX(DATA!AS:AS,MATCH($A597,DATA!$A:$A,0))</f>
        <v>#N/A</v>
      </c>
      <c r="F597" s="59" t="e">
        <f ca="1">INDEX(DATA!AX:AX,MATCH($A597,DATA!$A:$A,0))</f>
        <v>#N/A</v>
      </c>
      <c r="H597" s="64">
        <f ca="1"/>
        <v>43330</v>
      </c>
      <c r="I597" t="e">
        <f ca="1"/>
        <v>#N/A</v>
      </c>
    </row>
    <row r="598" spans="1:9" x14ac:dyDescent="0.3">
      <c r="A598" s="64">
        <v>43331</v>
      </c>
      <c r="B598" s="59" t="e">
        <f ca="1">INDEX(DATA!T:T,MATCH($A598,DATA!A:A,0))</f>
        <v>#N/A</v>
      </c>
      <c r="C598" s="59" t="e">
        <f ca="1">INDEX(DATA!AG:AG,MATCH($A598,DATA!$A:$A,0))</f>
        <v>#N/A</v>
      </c>
      <c r="D598" s="59" t="e">
        <f ca="1">INDEX(DATA!AJ:AJ,MATCH($A598,DATA!$A:$A,0))</f>
        <v>#N/A</v>
      </c>
      <c r="E598" s="59" t="e">
        <f ca="1">INDEX(DATA!AS:AS,MATCH($A598,DATA!$A:$A,0))</f>
        <v>#N/A</v>
      </c>
      <c r="F598" s="59" t="e">
        <f ca="1">INDEX(DATA!AX:AX,MATCH($A598,DATA!$A:$A,0))</f>
        <v>#N/A</v>
      </c>
      <c r="H598" s="64">
        <f ca="1"/>
        <v>43331</v>
      </c>
      <c r="I598" t="e">
        <f ca="1"/>
        <v>#N/A</v>
      </c>
    </row>
    <row r="599" spans="1:9" x14ac:dyDescent="0.3">
      <c r="A599" s="64">
        <v>43332</v>
      </c>
      <c r="B599" s="59">
        <f ca="1">INDEX(DATA!T:T,MATCH($A599,DATA!A:A,0))</f>
        <v>10071.780711598118</v>
      </c>
      <c r="C599" s="59">
        <f ca="1">INDEX(DATA!AG:AG,MATCH($A599,DATA!$A:$A,0))</f>
        <v>52.457499018212289</v>
      </c>
      <c r="D599" s="59">
        <f ca="1">INDEX(DATA!AJ:AJ,MATCH($A599,DATA!$A:$A,0))</f>
        <v>239854415.22999999</v>
      </c>
      <c r="E599" s="59">
        <f ca="1">INDEX(DATA!AS:AS,MATCH($A599,DATA!$A:$A,0))</f>
        <v>69.805068149897707</v>
      </c>
      <c r="F599" s="59">
        <f ca="1">INDEX(DATA!AX:AX,MATCH($A599,DATA!$A:$A,0))</f>
        <v>154.68942307692305</v>
      </c>
      <c r="H599" s="64">
        <f ca="1"/>
        <v>43332</v>
      </c>
      <c r="I599">
        <f ca="1"/>
        <v>154.68942307692305</v>
      </c>
    </row>
    <row r="600" spans="1:9" x14ac:dyDescent="0.3">
      <c r="A600" s="64">
        <v>43333</v>
      </c>
      <c r="B600" s="59">
        <f ca="1">INDEX(DATA!T:T,MATCH($A600,DATA!A:A,0))</f>
        <v>10075.671359548396</v>
      </c>
      <c r="C600" s="59">
        <f ca="1">INDEX(DATA!AG:AG,MATCH($A600,DATA!$A:$A,0))</f>
        <v>49.508432575623416</v>
      </c>
      <c r="D600" s="59">
        <f ca="1">INDEX(DATA!AJ:AJ,MATCH($A600,DATA!$A:$A,0))</f>
        <v>231075439.68000001</v>
      </c>
      <c r="E600" s="59">
        <f ca="1">INDEX(DATA!AS:AS,MATCH($A600,DATA!$A:$A,0))</f>
        <v>70.572682607797645</v>
      </c>
      <c r="F600" s="59">
        <f ca="1">INDEX(DATA!AX:AX,MATCH($A600,DATA!$A:$A,0))</f>
        <v>160.6419871794842</v>
      </c>
      <c r="H600" s="64">
        <f ca="1"/>
        <v>43333</v>
      </c>
      <c r="I600">
        <f ca="1"/>
        <v>160.6419871794842</v>
      </c>
    </row>
    <row r="601" spans="1:9" x14ac:dyDescent="0.3">
      <c r="A601" s="64">
        <v>43334</v>
      </c>
      <c r="B601" s="59" t="e">
        <f ca="1">INDEX(DATA!T:T,MATCH($A601,DATA!A:A,0))</f>
        <v>#N/A</v>
      </c>
      <c r="C601" s="59" t="e">
        <f ca="1">INDEX(DATA!AG:AG,MATCH($A601,DATA!$A:$A,0))</f>
        <v>#N/A</v>
      </c>
      <c r="D601" s="59" t="e">
        <f ca="1">INDEX(DATA!AJ:AJ,MATCH($A601,DATA!$A:$A,0))</f>
        <v>#N/A</v>
      </c>
      <c r="E601" s="59" t="e">
        <f ca="1">INDEX(DATA!AS:AS,MATCH($A601,DATA!$A:$A,0))</f>
        <v>#N/A</v>
      </c>
      <c r="F601" s="59" t="e">
        <f ca="1">INDEX(DATA!AX:AX,MATCH($A601,DATA!$A:$A,0))</f>
        <v>#N/A</v>
      </c>
      <c r="H601" s="64">
        <f ca="1"/>
        <v>43334</v>
      </c>
      <c r="I601" t="e">
        <f ca="1"/>
        <v>#N/A</v>
      </c>
    </row>
    <row r="602" spans="1:9" x14ac:dyDescent="0.3">
      <c r="A602" s="64">
        <v>43335</v>
      </c>
      <c r="B602" s="59">
        <f ca="1">INDEX(DATA!T:T,MATCH($A602,DATA!A:A,0))</f>
        <v>10080.016619592454</v>
      </c>
      <c r="C602" s="59">
        <f ca="1">INDEX(DATA!AG:AG,MATCH($A602,DATA!$A:$A,0))</f>
        <v>47.002910108373769</v>
      </c>
      <c r="D602" s="59">
        <f ca="1">INDEX(DATA!AJ:AJ,MATCH($A602,DATA!$A:$A,0))</f>
        <v>256175482.71000001</v>
      </c>
      <c r="E602" s="59">
        <f ca="1">INDEX(DATA!AS:AS,MATCH($A602,DATA!$A:$A,0))</f>
        <v>71.062910697350247</v>
      </c>
      <c r="F602" s="59">
        <f ca="1">INDEX(DATA!AX:AX,MATCH($A602,DATA!$A:$A,0))</f>
        <v>154.29551282051034</v>
      </c>
      <c r="H602" s="64">
        <f ca="1"/>
        <v>43335</v>
      </c>
      <c r="I602">
        <f ca="1"/>
        <v>154.29551282051034</v>
      </c>
    </row>
    <row r="603" spans="1:9" x14ac:dyDescent="0.3">
      <c r="A603" s="64">
        <v>43336</v>
      </c>
      <c r="B603" s="59">
        <f ca="1">INDEX(DATA!T:T,MATCH($A603,DATA!A:A,0))</f>
        <v>10083.775183340131</v>
      </c>
      <c r="C603" s="59">
        <f ca="1">INDEX(DATA!AG:AG,MATCH($A603,DATA!$A:$A,0))</f>
        <v>47.123205120387986</v>
      </c>
      <c r="D603" s="59">
        <f ca="1">INDEX(DATA!AJ:AJ,MATCH($A603,DATA!$A:$A,0))</f>
        <v>-225593487.75999999</v>
      </c>
      <c r="E603" s="59">
        <f ca="1">INDEX(DATA!AS:AS,MATCH($A603,DATA!$A:$A,0))</f>
        <v>68.40648015005965</v>
      </c>
      <c r="F603" s="59">
        <f ca="1">INDEX(DATA!AX:AX,MATCH($A603,DATA!$A:$A,0))</f>
        <v>147.3448717948686</v>
      </c>
      <c r="H603" s="64">
        <f ca="1"/>
        <v>43336</v>
      </c>
      <c r="I603">
        <f ca="1"/>
        <v>147.3448717948686</v>
      </c>
    </row>
    <row r="604" spans="1:9" x14ac:dyDescent="0.3">
      <c r="A604" s="64">
        <v>43337</v>
      </c>
      <c r="B604" s="59" t="e">
        <f ca="1">INDEX(DATA!T:T,MATCH($A604,DATA!A:A,0))</f>
        <v>#N/A</v>
      </c>
      <c r="C604" s="59" t="e">
        <f ca="1">INDEX(DATA!AG:AG,MATCH($A604,DATA!$A:$A,0))</f>
        <v>#N/A</v>
      </c>
      <c r="D604" s="59" t="e">
        <f ca="1">INDEX(DATA!AJ:AJ,MATCH($A604,DATA!$A:$A,0))</f>
        <v>#N/A</v>
      </c>
      <c r="E604" s="59" t="e">
        <f ca="1">INDEX(DATA!AS:AS,MATCH($A604,DATA!$A:$A,0))</f>
        <v>#N/A</v>
      </c>
      <c r="F604" s="59" t="e">
        <f ca="1">INDEX(DATA!AX:AX,MATCH($A604,DATA!$A:$A,0))</f>
        <v>#N/A</v>
      </c>
      <c r="H604" s="64">
        <f ca="1"/>
        <v>43337</v>
      </c>
      <c r="I604" t="e">
        <f ca="1"/>
        <v>#N/A</v>
      </c>
    </row>
    <row r="605" spans="1:9" x14ac:dyDescent="0.3">
      <c r="A605" s="64">
        <v>43338</v>
      </c>
      <c r="B605" s="59" t="e">
        <f ca="1">INDEX(DATA!T:T,MATCH($A605,DATA!A:A,0))</f>
        <v>#N/A</v>
      </c>
      <c r="C605" s="59" t="e">
        <f ca="1">INDEX(DATA!AG:AG,MATCH($A605,DATA!$A:$A,0))</f>
        <v>#N/A</v>
      </c>
      <c r="D605" s="59" t="e">
        <f ca="1">INDEX(DATA!AJ:AJ,MATCH($A605,DATA!$A:$A,0))</f>
        <v>#N/A</v>
      </c>
      <c r="E605" s="59" t="e">
        <f ca="1">INDEX(DATA!AS:AS,MATCH($A605,DATA!$A:$A,0))</f>
        <v>#N/A</v>
      </c>
      <c r="F605" s="59" t="e">
        <f ca="1">INDEX(DATA!AX:AX,MATCH($A605,DATA!$A:$A,0))</f>
        <v>#N/A</v>
      </c>
      <c r="H605" s="64">
        <f ca="1"/>
        <v>43338</v>
      </c>
      <c r="I605" t="e">
        <f ca="1"/>
        <v>#N/A</v>
      </c>
    </row>
    <row r="606" spans="1:9" x14ac:dyDescent="0.3">
      <c r="A606" s="64">
        <v>43339</v>
      </c>
      <c r="B606" s="59">
        <f ca="1">INDEX(DATA!T:T,MATCH($A606,DATA!A:A,0))</f>
        <v>10087.411705405008</v>
      </c>
      <c r="C606" s="59">
        <f ca="1">INDEX(DATA!AG:AG,MATCH($A606,DATA!$A:$A,0))</f>
        <v>46.058578527352388</v>
      </c>
      <c r="D606" s="59">
        <f ca="1">INDEX(DATA!AJ:AJ,MATCH($A606,DATA!$A:$A,0))</f>
        <v>205700546.65000001</v>
      </c>
      <c r="E606" s="59">
        <f ca="1">INDEX(DATA!AS:AS,MATCH($A606,DATA!$A:$A,0))</f>
        <v>73.925057119538963</v>
      </c>
      <c r="F606" s="59">
        <f ca="1">INDEX(DATA!AX:AX,MATCH($A606,DATA!$A:$A,0))</f>
        <v>145.18782051281778</v>
      </c>
      <c r="H606" s="64">
        <f ca="1"/>
        <v>43339</v>
      </c>
      <c r="I606">
        <f ca="1"/>
        <v>145.18782051281778</v>
      </c>
    </row>
    <row r="607" spans="1:9" x14ac:dyDescent="0.3">
      <c r="A607" s="64">
        <v>43340</v>
      </c>
      <c r="B607" s="59">
        <f ca="1">INDEX(DATA!T:T,MATCH($A607,DATA!A:A,0))</f>
        <v>10092.003841654092</v>
      </c>
      <c r="C607" s="59">
        <f ca="1">INDEX(DATA!AG:AG,MATCH($A607,DATA!$A:$A,0))</f>
        <v>44.750085830327684</v>
      </c>
      <c r="D607" s="59">
        <f ca="1">INDEX(DATA!AJ:AJ,MATCH($A607,DATA!$A:$A,0))</f>
        <v>249431590.88999999</v>
      </c>
      <c r="E607" s="59">
        <f ca="1">INDEX(DATA!AS:AS,MATCH($A607,DATA!$A:$A,0))</f>
        <v>75.515003762713604</v>
      </c>
      <c r="F607" s="59">
        <f ca="1">INDEX(DATA!AX:AX,MATCH($A607,DATA!$A:$A,0))</f>
        <v>139.17564102564029</v>
      </c>
      <c r="H607" s="64">
        <f ca="1"/>
        <v>43340</v>
      </c>
      <c r="I607">
        <f ca="1"/>
        <v>139.17564102564029</v>
      </c>
    </row>
    <row r="608" spans="1:9" x14ac:dyDescent="0.3">
      <c r="A608" s="64">
        <v>43341</v>
      </c>
      <c r="B608" s="59">
        <f ca="1">INDEX(DATA!T:T,MATCH($A608,DATA!A:A,0))</f>
        <v>10096.669743395925</v>
      </c>
      <c r="C608" s="59">
        <f ca="1">INDEX(DATA!AG:AG,MATCH($A608,DATA!$A:$A,0))</f>
        <v>43.509445868140361</v>
      </c>
      <c r="D608" s="59">
        <f ca="1">INDEX(DATA!AJ:AJ,MATCH($A608,DATA!$A:$A,0))</f>
        <v>-259340371.75999999</v>
      </c>
      <c r="E608" s="59">
        <f ca="1">INDEX(DATA!AS:AS,MATCH($A608,DATA!$A:$A,0))</f>
        <v>70.857070195031582</v>
      </c>
      <c r="F608" s="59">
        <f ca="1">INDEX(DATA!AX:AX,MATCH($A608,DATA!$A:$A,0))</f>
        <v>131.38974358974338</v>
      </c>
      <c r="H608" s="64">
        <f ca="1"/>
        <v>43341</v>
      </c>
      <c r="I608">
        <f ca="1"/>
        <v>131.38974358974338</v>
      </c>
    </row>
    <row r="609" spans="1:9" x14ac:dyDescent="0.3">
      <c r="A609" s="64">
        <v>43342</v>
      </c>
      <c r="B609" s="59">
        <f ca="1">INDEX(DATA!T:T,MATCH($A609,DATA!A:A,0))</f>
        <v>10102.32124059542</v>
      </c>
      <c r="C609" s="59">
        <f ca="1">INDEX(DATA!AG:AG,MATCH($A609,DATA!$A:$A,0))</f>
        <v>40.868005063729285</v>
      </c>
      <c r="D609" s="59">
        <f ca="1">INDEX(DATA!AJ:AJ,MATCH($A609,DATA!$A:$A,0))</f>
        <v>-323438347.56</v>
      </c>
      <c r="E609" s="59">
        <f ca="1">INDEX(DATA!AS:AS,MATCH($A609,DATA!$A:$A,0))</f>
        <v>69.364034800856544</v>
      </c>
      <c r="F609" s="59">
        <f ca="1">INDEX(DATA!AX:AX,MATCH($A609,DATA!$A:$A,0))</f>
        <v>129.22692307691977</v>
      </c>
      <c r="H609" s="64">
        <f ca="1"/>
        <v>43342</v>
      </c>
      <c r="I609">
        <f ca="1"/>
        <v>129.22692307691977</v>
      </c>
    </row>
    <row r="610" spans="1:9" x14ac:dyDescent="0.3">
      <c r="A610" s="64">
        <v>43343</v>
      </c>
      <c r="B610" s="59">
        <f ca="1">INDEX(DATA!T:T,MATCH($A610,DATA!A:A,0))</f>
        <v>10108.559369214863</v>
      </c>
      <c r="C610" s="59">
        <f ca="1">INDEX(DATA!AG:AG,MATCH($A610,DATA!$A:$A,0))</f>
        <v>38.136585695020287</v>
      </c>
      <c r="D610" s="59">
        <f ca="1">INDEX(DATA!AJ:AJ,MATCH($A610,DATA!$A:$A,0))</f>
        <v>357241671.25</v>
      </c>
      <c r="E610" s="59">
        <f ca="1">INDEX(DATA!AS:AS,MATCH($A610,DATA!$A:$A,0))</f>
        <v>69.533437307089926</v>
      </c>
      <c r="F610" s="59">
        <f ca="1">INDEX(DATA!AX:AX,MATCH($A610,DATA!$A:$A,0))</f>
        <v>135.2817307692294</v>
      </c>
      <c r="H610" s="64">
        <f ca="1"/>
        <v>43343</v>
      </c>
      <c r="I610">
        <f ca="1"/>
        <v>135.2817307692294</v>
      </c>
    </row>
    <row r="611" spans="1:9" x14ac:dyDescent="0.3">
      <c r="A611" s="64">
        <v>43344</v>
      </c>
      <c r="B611" s="59" t="e">
        <f ca="1">INDEX(DATA!T:T,MATCH($A611,DATA!A:A,0))</f>
        <v>#N/A</v>
      </c>
      <c r="C611" s="59" t="e">
        <f ca="1">INDEX(DATA!AG:AG,MATCH($A611,DATA!$A:$A,0))</f>
        <v>#N/A</v>
      </c>
      <c r="D611" s="59" t="e">
        <f ca="1">INDEX(DATA!AJ:AJ,MATCH($A611,DATA!$A:$A,0))</f>
        <v>#N/A</v>
      </c>
      <c r="E611" s="59" t="e">
        <f ca="1">INDEX(DATA!AS:AS,MATCH($A611,DATA!$A:$A,0))</f>
        <v>#N/A</v>
      </c>
      <c r="F611" s="59" t="e">
        <f ca="1">INDEX(DATA!AX:AX,MATCH($A611,DATA!$A:$A,0))</f>
        <v>#N/A</v>
      </c>
      <c r="H611" s="64">
        <f ca="1"/>
        <v>43344</v>
      </c>
      <c r="I611" t="e">
        <f ca="1"/>
        <v>#N/A</v>
      </c>
    </row>
    <row r="612" spans="1:9" x14ac:dyDescent="0.3">
      <c r="A612" s="64">
        <v>43345</v>
      </c>
      <c r="B612" s="59" t="e">
        <f ca="1">INDEX(DATA!T:T,MATCH($A612,DATA!A:A,0))</f>
        <v>#N/A</v>
      </c>
      <c r="C612" s="59" t="e">
        <f ca="1">INDEX(DATA!AG:AG,MATCH($A612,DATA!$A:$A,0))</f>
        <v>#N/A</v>
      </c>
      <c r="D612" s="59" t="e">
        <f ca="1">INDEX(DATA!AJ:AJ,MATCH($A612,DATA!$A:$A,0))</f>
        <v>#N/A</v>
      </c>
      <c r="E612" s="59" t="e">
        <f ca="1">INDEX(DATA!AS:AS,MATCH($A612,DATA!$A:$A,0))</f>
        <v>#N/A</v>
      </c>
      <c r="F612" s="59" t="e">
        <f ca="1">INDEX(DATA!AX:AX,MATCH($A612,DATA!$A:$A,0))</f>
        <v>#N/A</v>
      </c>
      <c r="H612" s="64">
        <f ca="1"/>
        <v>43345</v>
      </c>
      <c r="I612" t="e">
        <f ca="1"/>
        <v>#N/A</v>
      </c>
    </row>
    <row r="613" spans="1:9" x14ac:dyDescent="0.3">
      <c r="A613" s="64">
        <v>43346</v>
      </c>
      <c r="B613" s="59">
        <f ca="1">INDEX(DATA!T:T,MATCH($A613,DATA!A:A,0))</f>
        <v>10112.622406744706</v>
      </c>
      <c r="C613" s="59">
        <f ca="1">INDEX(DATA!AG:AG,MATCH($A613,DATA!$A:$A,0))</f>
        <v>35.783559070132036</v>
      </c>
      <c r="D613" s="59">
        <f ca="1">INDEX(DATA!AJ:AJ,MATCH($A613,DATA!$A:$A,0))</f>
        <v>-241715304.06999999</v>
      </c>
      <c r="E613" s="59">
        <f ca="1">INDEX(DATA!AS:AS,MATCH($A613,DATA!$A:$A,0))</f>
        <v>60.047948770684243</v>
      </c>
      <c r="F613" s="59">
        <f ca="1">INDEX(DATA!AX:AX,MATCH($A613,DATA!$A:$A,0))</f>
        <v>130.23141025640871</v>
      </c>
      <c r="H613" s="64">
        <f ca="1"/>
        <v>43346</v>
      </c>
      <c r="I613">
        <f ca="1"/>
        <v>130.23141025640871</v>
      </c>
    </row>
    <row r="614" spans="1:9" x14ac:dyDescent="0.3">
      <c r="A614" s="64">
        <v>43347</v>
      </c>
      <c r="B614" s="59">
        <f ca="1">INDEX(DATA!T:T,MATCH($A614,DATA!A:A,0))</f>
        <v>10116.742317576696</v>
      </c>
      <c r="C614" s="59">
        <f ca="1">INDEX(DATA!AG:AG,MATCH($A614,DATA!$A:$A,0))</f>
        <v>35.251860850863963</v>
      </c>
      <c r="D614" s="59">
        <f ca="1">INDEX(DATA!AJ:AJ,MATCH($A614,DATA!$A:$A,0))</f>
        <v>-262689325.99000001</v>
      </c>
      <c r="E614" s="59">
        <f ca="1">INDEX(DATA!AS:AS,MATCH($A614,DATA!$A:$A,0))</f>
        <v>54.944901738178885</v>
      </c>
      <c r="F614" s="59">
        <f ca="1">INDEX(DATA!AX:AX,MATCH($A614,DATA!$A:$A,0))</f>
        <v>127.92532051282069</v>
      </c>
      <c r="H614" s="64">
        <f ca="1"/>
        <v>43347</v>
      </c>
      <c r="I614">
        <f ca="1"/>
        <v>127.92532051282069</v>
      </c>
    </row>
    <row r="615" spans="1:9" x14ac:dyDescent="0.3">
      <c r="A615" s="64">
        <v>43348</v>
      </c>
      <c r="B615" s="59">
        <f ca="1">INDEX(DATA!T:T,MATCH($A615,DATA!A:A,0))</f>
        <v>10120.507287151682</v>
      </c>
      <c r="C615" s="59">
        <f ca="1">INDEX(DATA!AG:AG,MATCH($A615,DATA!$A:$A,0))</f>
        <v>32.788196167935553</v>
      </c>
      <c r="D615" s="59">
        <f ca="1">INDEX(DATA!AJ:AJ,MATCH($A615,DATA!$A:$A,0))</f>
        <v>-253678369.63</v>
      </c>
      <c r="E615" s="59">
        <f ca="1">INDEX(DATA!AS:AS,MATCH($A615,DATA!$A:$A,0))</f>
        <v>51.642923451455019</v>
      </c>
      <c r="F615" s="59">
        <f ca="1">INDEX(DATA!AX:AX,MATCH($A615,DATA!$A:$A,0))</f>
        <v>120.80352564102759</v>
      </c>
      <c r="H615" s="64">
        <f ca="1"/>
        <v>43348</v>
      </c>
      <c r="I615">
        <f ca="1"/>
        <v>120.80352564102759</v>
      </c>
    </row>
    <row r="616" spans="1:9" x14ac:dyDescent="0.3">
      <c r="A616" s="64">
        <v>43349</v>
      </c>
      <c r="B616" s="59">
        <f ca="1">INDEX(DATA!T:T,MATCH($A616,DATA!A:A,0))</f>
        <v>10124.39220157918</v>
      </c>
      <c r="C616" s="59">
        <f ca="1">INDEX(DATA!AG:AG,MATCH($A616,DATA!$A:$A,0))</f>
        <v>30.842261125701064</v>
      </c>
      <c r="D616" s="59">
        <f ca="1">INDEX(DATA!AJ:AJ,MATCH($A616,DATA!$A:$A,0))</f>
        <v>255569587.38</v>
      </c>
      <c r="E616" s="59">
        <f ca="1">INDEX(DATA!AS:AS,MATCH($A616,DATA!$A:$A,0))</f>
        <v>55.61542140296644</v>
      </c>
      <c r="F616" s="59">
        <f ca="1">INDEX(DATA!AX:AX,MATCH($A616,DATA!$A:$A,0))</f>
        <v>111.20641025640907</v>
      </c>
      <c r="H616" s="64">
        <f ca="1"/>
        <v>43349</v>
      </c>
      <c r="I616">
        <f ca="1"/>
        <v>111.20641025640907</v>
      </c>
    </row>
    <row r="617" spans="1:9" x14ac:dyDescent="0.3">
      <c r="A617" s="64">
        <v>43350</v>
      </c>
      <c r="B617" s="59">
        <f ca="1">INDEX(DATA!T:T,MATCH($A617,DATA!A:A,0))</f>
        <v>10129.15731278583</v>
      </c>
      <c r="C617" s="59">
        <f ca="1">INDEX(DATA!AG:AG,MATCH($A617,DATA!$A:$A,0))</f>
        <v>29.451108640980312</v>
      </c>
      <c r="D617" s="59">
        <f ca="1">INDEX(DATA!AJ:AJ,MATCH($A617,DATA!$A:$A,0))</f>
        <v>305040559.39999998</v>
      </c>
      <c r="E617" s="59">
        <f ca="1">INDEX(DATA!AS:AS,MATCH($A617,DATA!$A:$A,0))</f>
        <v>58.789906165303961</v>
      </c>
      <c r="F617" s="59">
        <f ca="1">INDEX(DATA!AX:AX,MATCH($A617,DATA!$A:$A,0))</f>
        <v>103.77692307692269</v>
      </c>
      <c r="H617" s="64">
        <f ca="1"/>
        <v>43350</v>
      </c>
      <c r="I617">
        <f ca="1"/>
        <v>103.77692307692269</v>
      </c>
    </row>
    <row r="618" spans="1:9" x14ac:dyDescent="0.3">
      <c r="A618" s="64">
        <v>43351</v>
      </c>
      <c r="B618" s="59" t="e">
        <f ca="1">INDEX(DATA!T:T,MATCH($A618,DATA!A:A,0))</f>
        <v>#N/A</v>
      </c>
      <c r="C618" s="59" t="e">
        <f ca="1">INDEX(DATA!AG:AG,MATCH($A618,DATA!$A:$A,0))</f>
        <v>#N/A</v>
      </c>
      <c r="D618" s="59" t="e">
        <f ca="1">INDEX(DATA!AJ:AJ,MATCH($A618,DATA!$A:$A,0))</f>
        <v>#N/A</v>
      </c>
      <c r="E618" s="59" t="e">
        <f ca="1">INDEX(DATA!AS:AS,MATCH($A618,DATA!$A:$A,0))</f>
        <v>#N/A</v>
      </c>
      <c r="F618" s="59" t="e">
        <f ca="1">INDEX(DATA!AX:AX,MATCH($A618,DATA!$A:$A,0))</f>
        <v>#N/A</v>
      </c>
      <c r="H618" s="64">
        <f ca="1"/>
        <v>43351</v>
      </c>
      <c r="I618" t="e">
        <f ca="1"/>
        <v>#N/A</v>
      </c>
    </row>
    <row r="619" spans="1:9" x14ac:dyDescent="0.3">
      <c r="A619" s="64">
        <v>43352</v>
      </c>
      <c r="B619" s="59" t="e">
        <f ca="1">INDEX(DATA!T:T,MATCH($A619,DATA!A:A,0))</f>
        <v>#N/A</v>
      </c>
      <c r="C619" s="59" t="e">
        <f ca="1">INDEX(DATA!AG:AG,MATCH($A619,DATA!$A:$A,0))</f>
        <v>#N/A</v>
      </c>
      <c r="D619" s="59" t="e">
        <f ca="1">INDEX(DATA!AJ:AJ,MATCH($A619,DATA!$A:$A,0))</f>
        <v>#N/A</v>
      </c>
      <c r="E619" s="59" t="e">
        <f ca="1">INDEX(DATA!AS:AS,MATCH($A619,DATA!$A:$A,0))</f>
        <v>#N/A</v>
      </c>
      <c r="F619" s="59" t="e">
        <f ca="1">INDEX(DATA!AX:AX,MATCH($A619,DATA!$A:$A,0))</f>
        <v>#N/A</v>
      </c>
      <c r="H619" s="64">
        <f ca="1"/>
        <v>43352</v>
      </c>
      <c r="I619" t="e">
        <f ca="1"/>
        <v>#N/A</v>
      </c>
    </row>
    <row r="620" spans="1:9" x14ac:dyDescent="0.3">
      <c r="A620" s="64">
        <v>43353</v>
      </c>
      <c r="B620" s="59">
        <f ca="1">INDEX(DATA!T:T,MATCH($A620,DATA!A:A,0))</f>
        <v>10133.490306940548</v>
      </c>
      <c r="C620" s="59">
        <f ca="1">INDEX(DATA!AG:AG,MATCH($A620,DATA!$A:$A,0))</f>
        <v>28.20172977087384</v>
      </c>
      <c r="D620" s="59">
        <f ca="1">INDEX(DATA!AJ:AJ,MATCH($A620,DATA!$A:$A,0))</f>
        <v>-295586458.88</v>
      </c>
      <c r="E620" s="59">
        <f ca="1">INDEX(DATA!AS:AS,MATCH($A620,DATA!$A:$A,0))</f>
        <v>48.077759822263438</v>
      </c>
      <c r="F620" s="59">
        <f ca="1">INDEX(DATA!AX:AX,MATCH($A620,DATA!$A:$A,0))</f>
        <v>88.188141025642835</v>
      </c>
      <c r="H620" s="64">
        <f ca="1"/>
        <v>43353</v>
      </c>
      <c r="I620">
        <f ca="1"/>
        <v>88.188141025642835</v>
      </c>
    </row>
    <row r="621" spans="1:9" x14ac:dyDescent="0.3">
      <c r="A621" s="64">
        <v>43354</v>
      </c>
      <c r="B621" s="59">
        <f ca="1">INDEX(DATA!T:T,MATCH($A621,DATA!A:A,0))</f>
        <v>10137.666126217044</v>
      </c>
      <c r="C621" s="59">
        <f ca="1">INDEX(DATA!AG:AG,MATCH($A621,DATA!$A:$A,0))</f>
        <v>28.453601054659423</v>
      </c>
      <c r="D621" s="59">
        <f ca="1">INDEX(DATA!AJ:AJ,MATCH($A621,DATA!$A:$A,0))</f>
        <v>-318081487.73000002</v>
      </c>
      <c r="E621" s="59">
        <f ca="1">INDEX(DATA!AS:AS,MATCH($A621,DATA!$A:$A,0))</f>
        <v>40.208645096264391</v>
      </c>
      <c r="F621" s="59">
        <f ca="1">INDEX(DATA!AX:AX,MATCH($A621,DATA!$A:$A,0))</f>
        <v>64.075320512822145</v>
      </c>
      <c r="H621" s="64">
        <f ca="1"/>
        <v>43354</v>
      </c>
      <c r="I621">
        <f ca="1"/>
        <v>64.075320512822145</v>
      </c>
    </row>
    <row r="622" spans="1:9" x14ac:dyDescent="0.3">
      <c r="A622" s="64">
        <v>43355</v>
      </c>
      <c r="B622" s="59">
        <f ca="1">INDEX(DATA!T:T,MATCH($A622,DATA!A:A,0))</f>
        <v>10141.23296218175</v>
      </c>
      <c r="C622" s="59">
        <f ca="1">INDEX(DATA!AG:AG,MATCH($A622,DATA!$A:$A,0))</f>
        <v>29.174102161109737</v>
      </c>
      <c r="D622" s="59">
        <f ca="1">INDEX(DATA!AJ:AJ,MATCH($A622,DATA!$A:$A,0))</f>
        <v>276521465.70999998</v>
      </c>
      <c r="E622" s="59">
        <f ca="1">INDEX(DATA!AS:AS,MATCH($A622,DATA!$A:$A,0))</f>
        <v>45.467862211568779</v>
      </c>
      <c r="F622" s="59">
        <f ca="1">INDEX(DATA!AX:AX,MATCH($A622,DATA!$A:$A,0))</f>
        <v>36.887820512820326</v>
      </c>
      <c r="H622" s="64">
        <f ca="1"/>
        <v>43355</v>
      </c>
      <c r="I622">
        <f ca="1"/>
        <v>36.887820512820326</v>
      </c>
    </row>
    <row r="623" spans="1:9" x14ac:dyDescent="0.3">
      <c r="A623" s="64">
        <v>43356</v>
      </c>
      <c r="B623" s="59" t="e">
        <f ca="1">INDEX(DATA!T:T,MATCH($A623,DATA!A:A,0))</f>
        <v>#N/A</v>
      </c>
      <c r="C623" s="59" t="e">
        <f ca="1">INDEX(DATA!AG:AG,MATCH($A623,DATA!$A:$A,0))</f>
        <v>#N/A</v>
      </c>
      <c r="D623" s="59" t="e">
        <f ca="1">INDEX(DATA!AJ:AJ,MATCH($A623,DATA!$A:$A,0))</f>
        <v>#N/A</v>
      </c>
      <c r="E623" s="59" t="e">
        <f ca="1">INDEX(DATA!AS:AS,MATCH($A623,DATA!$A:$A,0))</f>
        <v>#N/A</v>
      </c>
      <c r="F623" s="59" t="e">
        <f ca="1">INDEX(DATA!AX:AX,MATCH($A623,DATA!$A:$A,0))</f>
        <v>#N/A</v>
      </c>
      <c r="H623" s="64">
        <f ca="1"/>
        <v>43356</v>
      </c>
      <c r="I623" t="e">
        <f ca="1"/>
        <v>#N/A</v>
      </c>
    </row>
    <row r="624" spans="1:9" x14ac:dyDescent="0.3">
      <c r="A624" s="64">
        <v>43357</v>
      </c>
      <c r="B624" s="59">
        <f ca="1">INDEX(DATA!T:T,MATCH($A624,DATA!A:A,0))</f>
        <v>10145.368496347821</v>
      </c>
      <c r="C624" s="59">
        <f ca="1">INDEX(DATA!AG:AG,MATCH($A624,DATA!$A:$A,0))</f>
        <v>27.188922088804844</v>
      </c>
      <c r="D624" s="59">
        <f ca="1">INDEX(DATA!AJ:AJ,MATCH($A624,DATA!$A:$A,0))</f>
        <v>285229444.30000001</v>
      </c>
      <c r="E624" s="59">
        <f ca="1">INDEX(DATA!AS:AS,MATCH($A624,DATA!$A:$A,0))</f>
        <v>53.272893987843872</v>
      </c>
      <c r="F624" s="59">
        <f ca="1">INDEX(DATA!AX:AX,MATCH($A624,DATA!$A:$A,0))</f>
        <v>13.352564102564429</v>
      </c>
      <c r="H624" s="64">
        <f ca="1"/>
        <v>43357</v>
      </c>
      <c r="I624">
        <f ca="1"/>
        <v>13.352564102564429</v>
      </c>
    </row>
    <row r="625" spans="1:9" x14ac:dyDescent="0.3">
      <c r="A625" s="64">
        <v>43358</v>
      </c>
      <c r="B625" s="59" t="e">
        <f ca="1">INDEX(DATA!T:T,MATCH($A625,DATA!A:A,0))</f>
        <v>#N/A</v>
      </c>
      <c r="C625" s="59" t="e">
        <f ca="1">INDEX(DATA!AG:AG,MATCH($A625,DATA!$A:$A,0))</f>
        <v>#N/A</v>
      </c>
      <c r="D625" s="59" t="e">
        <f ca="1">INDEX(DATA!AJ:AJ,MATCH($A625,DATA!$A:$A,0))</f>
        <v>#N/A</v>
      </c>
      <c r="E625" s="59" t="e">
        <f ca="1">INDEX(DATA!AS:AS,MATCH($A625,DATA!$A:$A,0))</f>
        <v>#N/A</v>
      </c>
      <c r="F625" s="59" t="e">
        <f ca="1">INDEX(DATA!AX:AX,MATCH($A625,DATA!$A:$A,0))</f>
        <v>#N/A</v>
      </c>
      <c r="H625" s="64">
        <f ca="1"/>
        <v>43358</v>
      </c>
      <c r="I625" t="e">
        <f ca="1"/>
        <v>#N/A</v>
      </c>
    </row>
    <row r="626" spans="1:9" x14ac:dyDescent="0.3">
      <c r="A626" s="64">
        <v>43359</v>
      </c>
      <c r="B626" s="59" t="e">
        <f ca="1">INDEX(DATA!T:T,MATCH($A626,DATA!A:A,0))</f>
        <v>#N/A</v>
      </c>
      <c r="C626" s="59" t="e">
        <f ca="1">INDEX(DATA!AG:AG,MATCH($A626,DATA!$A:$A,0))</f>
        <v>#N/A</v>
      </c>
      <c r="D626" s="59" t="e">
        <f ca="1">INDEX(DATA!AJ:AJ,MATCH($A626,DATA!$A:$A,0))</f>
        <v>#N/A</v>
      </c>
      <c r="E626" s="59" t="e">
        <f ca="1">INDEX(DATA!AS:AS,MATCH($A626,DATA!$A:$A,0))</f>
        <v>#N/A</v>
      </c>
      <c r="F626" s="59" t="e">
        <f ca="1">INDEX(DATA!AX:AX,MATCH($A626,DATA!$A:$A,0))</f>
        <v>#N/A</v>
      </c>
      <c r="H626" s="64">
        <f ca="1"/>
        <v>43359</v>
      </c>
      <c r="I626" t="e">
        <f ca="1"/>
        <v>#N/A</v>
      </c>
    </row>
    <row r="627" spans="1:9" x14ac:dyDescent="0.3">
      <c r="A627" s="64">
        <v>43360</v>
      </c>
      <c r="B627" s="59">
        <f ca="1">INDEX(DATA!T:T,MATCH($A627,DATA!A:A,0))</f>
        <v>10148.170381548412</v>
      </c>
      <c r="C627" s="59">
        <f ca="1">INDEX(DATA!AG:AG,MATCH($A627,DATA!$A:$A,0))</f>
        <v>26.126605001138614</v>
      </c>
      <c r="D627" s="59">
        <f ca="1">INDEX(DATA!AJ:AJ,MATCH($A627,DATA!$A:$A,0))</f>
        <v>-207609560.03999999</v>
      </c>
      <c r="E627" s="59">
        <f ca="1">INDEX(DATA!AS:AS,MATCH($A627,DATA!$A:$A,0))</f>
        <v>46.493672577731111</v>
      </c>
      <c r="F627" s="59">
        <f ca="1">INDEX(DATA!AX:AX,MATCH($A627,DATA!$A:$A,0))</f>
        <v>-12.37660256410345</v>
      </c>
      <c r="H627" s="64">
        <f ca="1"/>
        <v>43360</v>
      </c>
      <c r="I627">
        <f ca="1"/>
        <v>-12.37660256410345</v>
      </c>
    </row>
    <row r="628" spans="1:9" x14ac:dyDescent="0.3">
      <c r="A628" s="64">
        <v>43361</v>
      </c>
      <c r="B628" s="59">
        <f ca="1">INDEX(DATA!T:T,MATCH($A628,DATA!A:A,0))</f>
        <v>10151.283202438202</v>
      </c>
      <c r="C628" s="59">
        <f ca="1">INDEX(DATA!AG:AG,MATCH($A628,DATA!$A:$A,0))</f>
        <v>26.150822986474282</v>
      </c>
      <c r="D628" s="59">
        <f ca="1">INDEX(DATA!AJ:AJ,MATCH($A628,DATA!$A:$A,0))</f>
        <v>-248287602.31</v>
      </c>
      <c r="E628" s="59">
        <f ca="1">INDEX(DATA!AS:AS,MATCH($A628,DATA!$A:$A,0))</f>
        <v>42.322471182689398</v>
      </c>
      <c r="F628" s="59">
        <f ca="1">INDEX(DATA!AX:AX,MATCH($A628,DATA!$A:$A,0))</f>
        <v>-38.954166666668243</v>
      </c>
      <c r="H628" s="64">
        <f ca="1"/>
        <v>43361</v>
      </c>
      <c r="I628">
        <f ca="1"/>
        <v>-38.954166666668243</v>
      </c>
    </row>
    <row r="629" spans="1:9" x14ac:dyDescent="0.3">
      <c r="A629" s="64">
        <v>43362</v>
      </c>
      <c r="B629" s="59">
        <f ca="1">INDEX(DATA!T:T,MATCH($A629,DATA!A:A,0))</f>
        <v>10154.338142486547</v>
      </c>
      <c r="C629" s="59">
        <f ca="1">INDEX(DATA!AG:AG,MATCH($A629,DATA!$A:$A,0))</f>
        <v>26.640153851017164</v>
      </c>
      <c r="D629" s="59">
        <f ca="1">INDEX(DATA!AJ:AJ,MATCH($A629,DATA!$A:$A,0))</f>
        <v>-258412634.15000001</v>
      </c>
      <c r="E629" s="59">
        <f ca="1">INDEX(DATA!AS:AS,MATCH($A629,DATA!$A:$A,0))</f>
        <v>40.556500465715544</v>
      </c>
      <c r="F629" s="59">
        <f ca="1">INDEX(DATA!AX:AX,MATCH($A629,DATA!$A:$A,0))</f>
        <v>-67.042948717948093</v>
      </c>
      <c r="H629" s="64">
        <f ca="1"/>
        <v>43362</v>
      </c>
      <c r="I629">
        <f ca="1"/>
        <v>-67.042948717948093</v>
      </c>
    </row>
    <row r="630" spans="1:9" x14ac:dyDescent="0.3">
      <c r="A630" s="64">
        <v>43363</v>
      </c>
      <c r="B630" s="59" t="e">
        <f ca="1">INDEX(DATA!T:T,MATCH($A630,DATA!A:A,0))</f>
        <v>#N/A</v>
      </c>
      <c r="C630" s="59" t="e">
        <f ca="1">INDEX(DATA!AG:AG,MATCH($A630,DATA!$A:$A,0))</f>
        <v>#N/A</v>
      </c>
      <c r="D630" s="59" t="e">
        <f ca="1">INDEX(DATA!AJ:AJ,MATCH($A630,DATA!$A:$A,0))</f>
        <v>#N/A</v>
      </c>
      <c r="E630" s="59" t="e">
        <f ca="1">INDEX(DATA!AS:AS,MATCH($A630,DATA!$A:$A,0))</f>
        <v>#N/A</v>
      </c>
      <c r="F630" s="59" t="e">
        <f ca="1">INDEX(DATA!AX:AX,MATCH($A630,DATA!$A:$A,0))</f>
        <v>#N/A</v>
      </c>
      <c r="H630" s="64">
        <f ca="1"/>
        <v>43363</v>
      </c>
      <c r="I630" t="e">
        <f ca="1"/>
        <v>#N/A</v>
      </c>
    </row>
    <row r="631" spans="1:9" x14ac:dyDescent="0.3">
      <c r="A631" s="64">
        <v>43364</v>
      </c>
      <c r="B631" s="59">
        <f ca="1">INDEX(DATA!T:T,MATCH($A631,DATA!A:A,0))</f>
        <v>10161.905880582735</v>
      </c>
      <c r="C631" s="59">
        <f ca="1">INDEX(DATA!AG:AG,MATCH($A631,DATA!$A:$A,0))</f>
        <v>28.807355157731532</v>
      </c>
      <c r="D631" s="59">
        <f ca="1">INDEX(DATA!AJ:AJ,MATCH($A631,DATA!$A:$A,0))</f>
        <v>-741141644.77999997</v>
      </c>
      <c r="E631" s="59">
        <f ca="1">INDEX(DATA!AS:AS,MATCH($A631,DATA!$A:$A,0))</f>
        <v>37.138250851674776</v>
      </c>
      <c r="F631" s="59">
        <f ca="1">INDEX(DATA!AX:AX,MATCH($A631,DATA!$A:$A,0))</f>
        <v>-92.631730769229762</v>
      </c>
      <c r="H631" s="64">
        <f ca="1"/>
        <v>43364</v>
      </c>
      <c r="I631">
        <f ca="1"/>
        <v>-92.631730769229762</v>
      </c>
    </row>
    <row r="632" spans="1:9" x14ac:dyDescent="0.3">
      <c r="A632" s="64">
        <v>43365</v>
      </c>
      <c r="B632" s="59" t="e">
        <f ca="1">INDEX(DATA!T:T,MATCH($A632,DATA!A:A,0))</f>
        <v>#N/A</v>
      </c>
      <c r="C632" s="59" t="e">
        <f ca="1">INDEX(DATA!AG:AG,MATCH($A632,DATA!$A:$A,0))</f>
        <v>#N/A</v>
      </c>
      <c r="D632" s="59" t="e">
        <f ca="1">INDEX(DATA!AJ:AJ,MATCH($A632,DATA!$A:$A,0))</f>
        <v>#N/A</v>
      </c>
      <c r="E632" s="59" t="e">
        <f ca="1">INDEX(DATA!AS:AS,MATCH($A632,DATA!$A:$A,0))</f>
        <v>#N/A</v>
      </c>
      <c r="F632" s="59" t="e">
        <f ca="1">INDEX(DATA!AX:AX,MATCH($A632,DATA!$A:$A,0))</f>
        <v>#N/A</v>
      </c>
      <c r="H632" s="64">
        <f ca="1"/>
        <v>43365</v>
      </c>
      <c r="I632" t="e">
        <f ca="1"/>
        <v>#N/A</v>
      </c>
    </row>
    <row r="633" spans="1:9" x14ac:dyDescent="0.3">
      <c r="A633" s="64">
        <v>43366</v>
      </c>
      <c r="B633" s="59" t="e">
        <f ca="1">INDEX(DATA!T:T,MATCH($A633,DATA!A:A,0))</f>
        <v>#N/A</v>
      </c>
      <c r="C633" s="59" t="e">
        <f ca="1">INDEX(DATA!AG:AG,MATCH($A633,DATA!$A:$A,0))</f>
        <v>#N/A</v>
      </c>
      <c r="D633" s="59" t="e">
        <f ca="1">INDEX(DATA!AJ:AJ,MATCH($A633,DATA!$A:$A,0))</f>
        <v>#N/A</v>
      </c>
      <c r="E633" s="59" t="e">
        <f ca="1">INDEX(DATA!AS:AS,MATCH($A633,DATA!$A:$A,0))</f>
        <v>#N/A</v>
      </c>
      <c r="F633" s="59" t="e">
        <f ca="1">INDEX(DATA!AX:AX,MATCH($A633,DATA!$A:$A,0))</f>
        <v>#N/A</v>
      </c>
      <c r="H633" s="64">
        <f ca="1"/>
        <v>43366</v>
      </c>
      <c r="I633" t="e">
        <f ca="1"/>
        <v>#N/A</v>
      </c>
    </row>
    <row r="634" spans="1:9" x14ac:dyDescent="0.3">
      <c r="A634" s="64">
        <v>43367</v>
      </c>
      <c r="B634" s="59">
        <f ca="1">INDEX(DATA!T:T,MATCH($A634,DATA!A:A,0))</f>
        <v>10165.543454487852</v>
      </c>
      <c r="C634" s="59">
        <f ca="1">INDEX(DATA!AG:AG,MATCH($A634,DATA!$A:$A,0))</f>
        <v>31.295310970091595</v>
      </c>
      <c r="D634" s="59">
        <f ca="1">INDEX(DATA!AJ:AJ,MATCH($A634,DATA!$A:$A,0))</f>
        <v>-398804690.13999999</v>
      </c>
      <c r="E634" s="59">
        <f ca="1">INDEX(DATA!AS:AS,MATCH($A634,DATA!$A:$A,0))</f>
        <v>31.613210277859793</v>
      </c>
      <c r="F634" s="59">
        <f ca="1">INDEX(DATA!AX:AX,MATCH($A634,DATA!$A:$A,0))</f>
        <v>-123.77019230769292</v>
      </c>
      <c r="H634" s="64">
        <f ca="1"/>
        <v>43367</v>
      </c>
      <c r="I634">
        <f ca="1"/>
        <v>-123.77019230769292</v>
      </c>
    </row>
    <row r="635" spans="1:9" x14ac:dyDescent="0.3">
      <c r="A635" s="64">
        <v>43368</v>
      </c>
      <c r="B635" s="59">
        <f ca="1">INDEX(DATA!T:T,MATCH($A635,DATA!A:A,0))</f>
        <v>10169.245844800465</v>
      </c>
      <c r="C635" s="59">
        <f ca="1">INDEX(DATA!AG:AG,MATCH($A635,DATA!$A:$A,0))</f>
        <v>34.323930405524393</v>
      </c>
      <c r="D635" s="59">
        <f ca="1">INDEX(DATA!AJ:AJ,MATCH($A635,DATA!$A:$A,0))</f>
        <v>417560200.30000001</v>
      </c>
      <c r="E635" s="59">
        <f ca="1">INDEX(DATA!AS:AS,MATCH($A635,DATA!$A:$A,0))</f>
        <v>37.330621489862523</v>
      </c>
      <c r="F635" s="59">
        <f ca="1">INDEX(DATA!AX:AX,MATCH($A635,DATA!$A:$A,0))</f>
        <v>-143.75480769230853</v>
      </c>
      <c r="H635" s="64">
        <f ca="1"/>
        <v>43368</v>
      </c>
      <c r="I635">
        <f ca="1"/>
        <v>-143.75480769230853</v>
      </c>
    </row>
    <row r="636" spans="1:9" x14ac:dyDescent="0.3">
      <c r="A636" s="64">
        <v>43369</v>
      </c>
      <c r="B636" s="59">
        <f ca="1">INDEX(DATA!T:T,MATCH($A636,DATA!A:A,0))</f>
        <v>10172.531123114393</v>
      </c>
      <c r="C636" s="59">
        <f ca="1">INDEX(DATA!AG:AG,MATCH($A636,DATA!$A:$A,0))</f>
        <v>36.463875347414287</v>
      </c>
      <c r="D636" s="59">
        <f ca="1">INDEX(DATA!AJ:AJ,MATCH($A636,DATA!$A:$A,0))</f>
        <v>-351029861.75999999</v>
      </c>
      <c r="E636" s="59">
        <f ca="1">INDEX(DATA!AS:AS,MATCH($A636,DATA!$A:$A,0))</f>
        <v>36.877629574375227</v>
      </c>
      <c r="F636" s="59">
        <f ca="1">INDEX(DATA!AX:AX,MATCH($A636,DATA!$A:$A,0))</f>
        <v>-171.27275641025699</v>
      </c>
      <c r="H636" s="64">
        <f ca="1"/>
        <v>43369</v>
      </c>
      <c r="I636">
        <f ca="1"/>
        <v>-171.27275641025699</v>
      </c>
    </row>
    <row r="637" spans="1:9" x14ac:dyDescent="0.3">
      <c r="A637" s="64">
        <v>43370</v>
      </c>
      <c r="B637" s="59">
        <f ca="1">INDEX(DATA!T:T,MATCH($A637,DATA!A:A,0))</f>
        <v>10176.163930506624</v>
      </c>
      <c r="C637" s="59">
        <f ca="1">INDEX(DATA!AG:AG,MATCH($A637,DATA!$A:$A,0))</f>
        <v>40.130988526550077</v>
      </c>
      <c r="D637" s="59">
        <f ca="1">INDEX(DATA!AJ:AJ,MATCH($A637,DATA!$A:$A,0))</f>
        <v>-418198906.77999997</v>
      </c>
      <c r="E637" s="59">
        <f ca="1">INDEX(DATA!AS:AS,MATCH($A637,DATA!$A:$A,0))</f>
        <v>34.368744442289895</v>
      </c>
      <c r="F637" s="59">
        <f ca="1">INDEX(DATA!AX:AX,MATCH($A637,DATA!$A:$A,0))</f>
        <v>-203.26602564102541</v>
      </c>
      <c r="H637" s="64">
        <f ca="1"/>
        <v>43370</v>
      </c>
      <c r="I637">
        <f ca="1"/>
        <v>-203.26602564102541</v>
      </c>
    </row>
    <row r="638" spans="1:9" x14ac:dyDescent="0.3">
      <c r="A638" s="64">
        <v>43371</v>
      </c>
      <c r="B638" s="59">
        <f ca="1">INDEX(DATA!T:T,MATCH($A638,DATA!A:A,0))</f>
        <v>10180.055313303104</v>
      </c>
      <c r="C638" s="59">
        <f ca="1">INDEX(DATA!AG:AG,MATCH($A638,DATA!$A:$A,0))</f>
        <v>44.001111662877406</v>
      </c>
      <c r="D638" s="59">
        <f ca="1">INDEX(DATA!AJ:AJ,MATCH($A638,DATA!$A:$A,0))</f>
        <v>-492882958.13999999</v>
      </c>
      <c r="E638" s="59">
        <f ca="1">INDEX(DATA!AS:AS,MATCH($A638,DATA!$A:$A,0))</f>
        <v>32.880671562313424</v>
      </c>
      <c r="F638" s="59">
        <f ca="1">INDEX(DATA!AX:AX,MATCH($A638,DATA!$A:$A,0))</f>
        <v>-221.67403846153866</v>
      </c>
      <c r="H638" s="64">
        <f ca="1"/>
        <v>43371</v>
      </c>
      <c r="I638">
        <f ca="1"/>
        <v>-221.67403846153866</v>
      </c>
    </row>
    <row r="639" spans="1:9" x14ac:dyDescent="0.3">
      <c r="A639" s="64">
        <v>43372</v>
      </c>
      <c r="B639" s="59" t="e">
        <f ca="1">INDEX(DATA!T:T,MATCH($A639,DATA!A:A,0))</f>
        <v>#N/A</v>
      </c>
      <c r="C639" s="59" t="e">
        <f ca="1">INDEX(DATA!AG:AG,MATCH($A639,DATA!$A:$A,0))</f>
        <v>#N/A</v>
      </c>
      <c r="D639" s="59" t="e">
        <f ca="1">INDEX(DATA!AJ:AJ,MATCH($A639,DATA!$A:$A,0))</f>
        <v>#N/A</v>
      </c>
      <c r="E639" s="59" t="e">
        <f ca="1">INDEX(DATA!AS:AS,MATCH($A639,DATA!$A:$A,0))</f>
        <v>#N/A</v>
      </c>
      <c r="F639" s="59" t="e">
        <f ca="1">INDEX(DATA!AX:AX,MATCH($A639,DATA!$A:$A,0))</f>
        <v>#N/A</v>
      </c>
      <c r="H639" s="64">
        <f ca="1"/>
        <v>43372</v>
      </c>
      <c r="I639" t="e">
        <f ca="1"/>
        <v>#N/A</v>
      </c>
    </row>
    <row r="640" spans="1:9" x14ac:dyDescent="0.3">
      <c r="A640" s="64">
        <v>43373</v>
      </c>
      <c r="B640" s="59" t="e">
        <f ca="1">INDEX(DATA!T:T,MATCH($A640,DATA!A:A,0))</f>
        <v>#N/A</v>
      </c>
      <c r="C640" s="59" t="e">
        <f ca="1">INDEX(DATA!AG:AG,MATCH($A640,DATA!$A:$A,0))</f>
        <v>#N/A</v>
      </c>
      <c r="D640" s="59" t="e">
        <f ca="1">INDEX(DATA!AJ:AJ,MATCH($A640,DATA!$A:$A,0))</f>
        <v>#N/A</v>
      </c>
      <c r="E640" s="59" t="e">
        <f ca="1">INDEX(DATA!AS:AS,MATCH($A640,DATA!$A:$A,0))</f>
        <v>#N/A</v>
      </c>
      <c r="F640" s="59" t="e">
        <f ca="1">INDEX(DATA!AX:AX,MATCH($A640,DATA!$A:$A,0))</f>
        <v>#N/A</v>
      </c>
      <c r="H640" s="64">
        <f ca="1"/>
        <v>43373</v>
      </c>
      <c r="I640" t="e">
        <f ca="1"/>
        <v>#N/A</v>
      </c>
    </row>
    <row r="641" spans="1:9" x14ac:dyDescent="0.3">
      <c r="A641" s="64">
        <v>43374</v>
      </c>
      <c r="B641" s="59">
        <f ca="1">INDEX(DATA!T:T,MATCH($A641,DATA!A:A,0))</f>
        <v>10183.245814580789</v>
      </c>
      <c r="C641" s="59">
        <f ca="1">INDEX(DATA!AG:AG,MATCH($A641,DATA!$A:$A,0))</f>
        <v>48.274811258746929</v>
      </c>
      <c r="D641" s="59">
        <f ca="1">INDEX(DATA!AJ:AJ,MATCH($A641,DATA!$A:$A,0))</f>
        <v>398997999.32999998</v>
      </c>
      <c r="E641" s="59">
        <f ca="1">INDEX(DATA!AS:AS,MATCH($A641,DATA!$A:$A,0))</f>
        <v>37.683386112452631</v>
      </c>
      <c r="F641" s="59">
        <f ca="1">INDEX(DATA!AX:AX,MATCH($A641,DATA!$A:$A,0))</f>
        <v>-223.30224358974556</v>
      </c>
      <c r="H641" s="64">
        <f ca="1"/>
        <v>43374</v>
      </c>
      <c r="I641">
        <f ca="1"/>
        <v>-223.30224358974556</v>
      </c>
    </row>
    <row r="642" spans="1:9" x14ac:dyDescent="0.3">
      <c r="A642" s="64">
        <v>43375</v>
      </c>
      <c r="B642" s="59" t="e">
        <f ca="1">INDEX(DATA!T:T,MATCH($A642,DATA!A:A,0))</f>
        <v>#N/A</v>
      </c>
      <c r="C642" s="59" t="e">
        <f ca="1">INDEX(DATA!AG:AG,MATCH($A642,DATA!$A:$A,0))</f>
        <v>#N/A</v>
      </c>
      <c r="D642" s="59" t="e">
        <f ca="1">INDEX(DATA!AJ:AJ,MATCH($A642,DATA!$A:$A,0))</f>
        <v>#N/A</v>
      </c>
      <c r="E642" s="59" t="e">
        <f ca="1">INDEX(DATA!AS:AS,MATCH($A642,DATA!$A:$A,0))</f>
        <v>#N/A</v>
      </c>
      <c r="F642" s="59" t="e">
        <f ca="1">INDEX(DATA!AX:AX,MATCH($A642,DATA!$A:$A,0))</f>
        <v>#N/A</v>
      </c>
      <c r="H642" s="64">
        <f ca="1"/>
        <v>43375</v>
      </c>
      <c r="I642" t="e">
        <f ca="1"/>
        <v>#N/A</v>
      </c>
    </row>
    <row r="643" spans="1:9" x14ac:dyDescent="0.3">
      <c r="A643" s="64">
        <v>43376</v>
      </c>
      <c r="B643" s="59">
        <f ca="1">INDEX(DATA!T:T,MATCH($A643,DATA!A:A,0))</f>
        <v>10186.170103422999</v>
      </c>
      <c r="C643" s="59">
        <f ca="1">INDEX(DATA!AG:AG,MATCH($A643,DATA!$A:$A,0))</f>
        <v>51.989114174897686</v>
      </c>
      <c r="D643" s="59">
        <f ca="1">INDEX(DATA!AJ:AJ,MATCH($A643,DATA!$A:$A,0))</f>
        <v>-398745992.49000001</v>
      </c>
      <c r="E643" s="59">
        <f ca="1">INDEX(DATA!AS:AS,MATCH($A643,DATA!$A:$A,0))</f>
        <v>32.810228150756046</v>
      </c>
      <c r="F643" s="59">
        <f ca="1">INDEX(DATA!AX:AX,MATCH($A643,DATA!$A:$A,0))</f>
        <v>-238.07435897435971</v>
      </c>
      <c r="H643" s="64">
        <f ca="1"/>
        <v>43376</v>
      </c>
      <c r="I643">
        <f ca="1"/>
        <v>-238.07435897435971</v>
      </c>
    </row>
    <row r="644" spans="1:9" x14ac:dyDescent="0.3">
      <c r="A644" s="64">
        <v>43377</v>
      </c>
      <c r="B644" s="59">
        <f ca="1">INDEX(DATA!T:T,MATCH($A644,DATA!A:A,0))</f>
        <v>10188.176103699931</v>
      </c>
      <c r="C644" s="59">
        <f ca="1">INDEX(DATA!AG:AG,MATCH($A644,DATA!$A:$A,0))</f>
        <v>54.65900188111204</v>
      </c>
      <c r="D644" s="59">
        <f ca="1">INDEX(DATA!AJ:AJ,MATCH($A644,DATA!$A:$A,0))</f>
        <v>-438191034.32999998</v>
      </c>
      <c r="E644" s="59">
        <f ca="1">INDEX(DATA!AS:AS,MATCH($A644,DATA!$A:$A,0))</f>
        <v>26.451629097997213</v>
      </c>
      <c r="F644" s="59">
        <f ca="1">INDEX(DATA!AX:AX,MATCH($A644,DATA!$A:$A,0))</f>
        <v>-277.56314102564284</v>
      </c>
      <c r="H644" s="64">
        <f ca="1"/>
        <v>43377</v>
      </c>
      <c r="I644">
        <f ca="1"/>
        <v>-277.56314102564284</v>
      </c>
    </row>
    <row r="645" spans="1:9" x14ac:dyDescent="0.3">
      <c r="A645" s="64">
        <v>43378</v>
      </c>
      <c r="B645" s="59">
        <f ca="1">INDEX(DATA!T:T,MATCH($A645,DATA!A:A,0))</f>
        <v>10189.350404144203</v>
      </c>
      <c r="C645" s="59">
        <f ca="1">INDEX(DATA!AG:AG,MATCH($A645,DATA!$A:$A,0))</f>
        <v>57.103473559258582</v>
      </c>
      <c r="D645" s="59">
        <f ca="1">INDEX(DATA!AJ:AJ,MATCH($A645,DATA!$A:$A,0))</f>
        <v>-625143125.24000001</v>
      </c>
      <c r="E645" s="59">
        <f ca="1">INDEX(DATA!AS:AS,MATCH($A645,DATA!$A:$A,0))</f>
        <v>21.542424846742094</v>
      </c>
      <c r="F645" s="59">
        <f ca="1">INDEX(DATA!AX:AX,MATCH($A645,DATA!$A:$A,0))</f>
        <v>-313.10096153846098</v>
      </c>
      <c r="H645" s="64">
        <f ca="1"/>
        <v>43378</v>
      </c>
      <c r="I645">
        <f ca="1"/>
        <v>-313.10096153846098</v>
      </c>
    </row>
    <row r="646" spans="1:9" x14ac:dyDescent="0.3">
      <c r="A646" s="64">
        <v>43379</v>
      </c>
      <c r="B646" s="59" t="e">
        <f ca="1">INDEX(DATA!T:T,MATCH($A646,DATA!A:A,0))</f>
        <v>#N/A</v>
      </c>
      <c r="C646" s="59" t="e">
        <f ca="1">INDEX(DATA!AG:AG,MATCH($A646,DATA!$A:$A,0))</f>
        <v>#N/A</v>
      </c>
      <c r="D646" s="59" t="e">
        <f ca="1">INDEX(DATA!AJ:AJ,MATCH($A646,DATA!$A:$A,0))</f>
        <v>#N/A</v>
      </c>
      <c r="E646" s="59" t="e">
        <f ca="1">INDEX(DATA!AS:AS,MATCH($A646,DATA!$A:$A,0))</f>
        <v>#N/A</v>
      </c>
      <c r="F646" s="59" t="e">
        <f ca="1">INDEX(DATA!AX:AX,MATCH($A646,DATA!$A:$A,0))</f>
        <v>#N/A</v>
      </c>
      <c r="H646" s="64">
        <f ca="1"/>
        <v>43379</v>
      </c>
      <c r="I646" t="e">
        <f ca="1"/>
        <v>#N/A</v>
      </c>
    </row>
    <row r="647" spans="1:9" x14ac:dyDescent="0.3">
      <c r="A647" s="64">
        <v>43380</v>
      </c>
      <c r="B647" s="59" t="e">
        <f ca="1">INDEX(DATA!T:T,MATCH($A647,DATA!A:A,0))</f>
        <v>#N/A</v>
      </c>
      <c r="C647" s="59" t="e">
        <f ca="1">INDEX(DATA!AG:AG,MATCH($A647,DATA!$A:$A,0))</f>
        <v>#N/A</v>
      </c>
      <c r="D647" s="59" t="e">
        <f ca="1">INDEX(DATA!AJ:AJ,MATCH($A647,DATA!$A:$A,0))</f>
        <v>#N/A</v>
      </c>
      <c r="E647" s="59" t="e">
        <f ca="1">INDEX(DATA!AS:AS,MATCH($A647,DATA!$A:$A,0))</f>
        <v>#N/A</v>
      </c>
      <c r="F647" s="59" t="e">
        <f ca="1">INDEX(DATA!AX:AX,MATCH($A647,DATA!$A:$A,0))</f>
        <v>#N/A</v>
      </c>
      <c r="H647" s="64">
        <f ca="1"/>
        <v>43380</v>
      </c>
      <c r="I647" t="e">
        <f ca="1"/>
        <v>#N/A</v>
      </c>
    </row>
    <row r="648" spans="1:9" x14ac:dyDescent="0.3">
      <c r="A648" s="64">
        <v>43381</v>
      </c>
      <c r="B648" s="59">
        <f ca="1">INDEX(DATA!T:T,MATCH($A648,DATA!A:A,0))</f>
        <v>10189.947782501144</v>
      </c>
      <c r="C648" s="59">
        <f ca="1">INDEX(DATA!AG:AG,MATCH($A648,DATA!$A:$A,0))</f>
        <v>62.382744120546349</v>
      </c>
      <c r="D648" s="59">
        <f ca="1">INDEX(DATA!AJ:AJ,MATCH($A648,DATA!$A:$A,0))</f>
        <v>470289742.54000002</v>
      </c>
      <c r="E648" s="59">
        <f ca="1">INDEX(DATA!AS:AS,MATCH($A648,DATA!$A:$A,0))</f>
        <v>23.25635631695522</v>
      </c>
      <c r="F648" s="59">
        <f ca="1">INDEX(DATA!AX:AX,MATCH($A648,DATA!$A:$A,0))</f>
        <v>-337.19294871794773</v>
      </c>
      <c r="H648" s="64">
        <f ca="1"/>
        <v>43381</v>
      </c>
      <c r="I648">
        <f ca="1"/>
        <v>-337.19294871794773</v>
      </c>
    </row>
    <row r="649" spans="1:9" x14ac:dyDescent="0.3">
      <c r="A649" s="64">
        <v>43382</v>
      </c>
      <c r="B649" s="59">
        <f ca="1">INDEX(DATA!T:T,MATCH($A649,DATA!A:A,0))</f>
        <v>10190.555786101848</v>
      </c>
      <c r="C649" s="59">
        <f ca="1">INDEX(DATA!AG:AG,MATCH($A649,DATA!$A:$A,0))</f>
        <v>66.328167656133857</v>
      </c>
      <c r="D649" s="59">
        <f ca="1">INDEX(DATA!AJ:AJ,MATCH($A649,DATA!$A:$A,0))</f>
        <v>-443784373.94</v>
      </c>
      <c r="E649" s="59">
        <f ca="1">INDEX(DATA!AS:AS,MATCH($A649,DATA!$A:$A,0))</f>
        <v>22.470108942254129</v>
      </c>
      <c r="F649" s="59">
        <f ca="1">INDEX(DATA!AX:AX,MATCH($A649,DATA!$A:$A,0))</f>
        <v>-361.47371794871651</v>
      </c>
      <c r="H649" s="64">
        <f ca="1"/>
        <v>43382</v>
      </c>
      <c r="I649">
        <f ca="1"/>
        <v>-361.47371794871651</v>
      </c>
    </row>
    <row r="650" spans="1:9" x14ac:dyDescent="0.3">
      <c r="A650" s="64">
        <v>43383</v>
      </c>
      <c r="B650" s="59">
        <f ca="1">INDEX(DATA!T:T,MATCH($A650,DATA!A:A,0))</f>
        <v>10191.417167009404</v>
      </c>
      <c r="C650" s="59">
        <f ca="1">INDEX(DATA!AG:AG,MATCH($A650,DATA!$A:$A,0))</f>
        <v>68.336768193608449</v>
      </c>
      <c r="D650" s="59">
        <f ca="1">INDEX(DATA!AJ:AJ,MATCH($A650,DATA!$A:$A,0))</f>
        <v>373854484.61000001</v>
      </c>
      <c r="E650" s="59">
        <f ca="1">INDEX(DATA!AS:AS,MATCH($A650,DATA!$A:$A,0))</f>
        <v>30.974576248730671</v>
      </c>
      <c r="F650" s="59">
        <f ca="1">INDEX(DATA!AX:AX,MATCH($A650,DATA!$A:$A,0))</f>
        <v>-371.59423076922758</v>
      </c>
      <c r="H650" s="64">
        <f ca="1"/>
        <v>43383</v>
      </c>
      <c r="I650">
        <f ca="1"/>
        <v>-371.59423076922758</v>
      </c>
    </row>
    <row r="651" spans="1:9" x14ac:dyDescent="0.3">
      <c r="A651" s="64">
        <v>43384</v>
      </c>
      <c r="B651" s="59">
        <f ca="1">INDEX(DATA!T:T,MATCH($A651,DATA!A:A,0))</f>
        <v>10191.641007982907</v>
      </c>
      <c r="C651" s="59">
        <f ca="1">INDEX(DATA!AG:AG,MATCH($A651,DATA!$A:$A,0))</f>
        <v>70.367322159548749</v>
      </c>
      <c r="D651" s="59">
        <f ca="1">INDEX(DATA!AJ:AJ,MATCH($A651,DATA!$A:$A,0))</f>
        <v>-498498595.01999998</v>
      </c>
      <c r="E651" s="59">
        <f ca="1">INDEX(DATA!AS:AS,MATCH($A651,DATA!$A:$A,0))</f>
        <v>26.531874786065828</v>
      </c>
      <c r="F651" s="59">
        <f ca="1">INDEX(DATA!AX:AX,MATCH($A651,DATA!$A:$A,0))</f>
        <v>-377.04711538461379</v>
      </c>
      <c r="H651" s="64">
        <f ca="1"/>
        <v>43384</v>
      </c>
      <c r="I651">
        <f ca="1"/>
        <v>-377.04711538461379</v>
      </c>
    </row>
    <row r="652" spans="1:9" x14ac:dyDescent="0.3">
      <c r="A652" s="64">
        <v>43385</v>
      </c>
      <c r="B652" s="59">
        <f ca="1">INDEX(DATA!T:T,MATCH($A652,DATA!A:A,0))</f>
        <v>10192.477048749075</v>
      </c>
      <c r="C652" s="59">
        <f ca="1">INDEX(DATA!AG:AG,MATCH($A652,DATA!$A:$A,0))</f>
        <v>69.752609924446816</v>
      </c>
      <c r="D652" s="59">
        <f ca="1">INDEX(DATA!AJ:AJ,MATCH($A652,DATA!$A:$A,0))</f>
        <v>354067332.06</v>
      </c>
      <c r="E652" s="59">
        <f ca="1">INDEX(DATA!AS:AS,MATCH($A652,DATA!$A:$A,0))</f>
        <v>36.826576539112956</v>
      </c>
      <c r="F652" s="59">
        <f ca="1">INDEX(DATA!AX:AX,MATCH($A652,DATA!$A:$A,0))</f>
        <v>-383.93974358974265</v>
      </c>
      <c r="H652" s="64">
        <f ca="1"/>
        <v>43385</v>
      </c>
      <c r="I652">
        <f ca="1"/>
        <v>-383.93974358974265</v>
      </c>
    </row>
    <row r="653" spans="1:9" x14ac:dyDescent="0.3">
      <c r="A653" s="64">
        <v>43386</v>
      </c>
      <c r="B653" s="59" t="e">
        <f ca="1">INDEX(DATA!T:T,MATCH($A653,DATA!A:A,0))</f>
        <v>#N/A</v>
      </c>
      <c r="C653" s="59" t="e">
        <f ca="1">INDEX(DATA!AG:AG,MATCH($A653,DATA!$A:$A,0))</f>
        <v>#N/A</v>
      </c>
      <c r="D653" s="59" t="e">
        <f ca="1">INDEX(DATA!AJ:AJ,MATCH($A653,DATA!$A:$A,0))</f>
        <v>#N/A</v>
      </c>
      <c r="E653" s="59" t="e">
        <f ca="1">INDEX(DATA!AS:AS,MATCH($A653,DATA!$A:$A,0))</f>
        <v>#N/A</v>
      </c>
      <c r="F653" s="59" t="e">
        <f ca="1">INDEX(DATA!AX:AX,MATCH($A653,DATA!$A:$A,0))</f>
        <v>#N/A</v>
      </c>
      <c r="H653" s="64">
        <f ca="1"/>
        <v>43386</v>
      </c>
      <c r="I653" t="e">
        <f ca="1"/>
        <v>#N/A</v>
      </c>
    </row>
    <row r="654" spans="1:9" x14ac:dyDescent="0.3">
      <c r="A654" s="64">
        <v>43387</v>
      </c>
      <c r="B654" s="59" t="e">
        <f ca="1">INDEX(DATA!T:T,MATCH($A654,DATA!A:A,0))</f>
        <v>#N/A</v>
      </c>
      <c r="C654" s="59" t="e">
        <f ca="1">INDEX(DATA!AG:AG,MATCH($A654,DATA!$A:$A,0))</f>
        <v>#N/A</v>
      </c>
      <c r="D654" s="59" t="e">
        <f ca="1">INDEX(DATA!AJ:AJ,MATCH($A654,DATA!$A:$A,0))</f>
        <v>#N/A</v>
      </c>
      <c r="E654" s="59" t="e">
        <f ca="1">INDEX(DATA!AS:AS,MATCH($A654,DATA!$A:$A,0))</f>
        <v>#N/A</v>
      </c>
      <c r="F654" s="59" t="e">
        <f ca="1">INDEX(DATA!AX:AX,MATCH($A654,DATA!$A:$A,0))</f>
        <v>#N/A</v>
      </c>
      <c r="H654" s="64">
        <f ca="1"/>
        <v>43387</v>
      </c>
      <c r="I654" t="e">
        <f ca="1"/>
        <v>#N/A</v>
      </c>
    </row>
    <row r="655" spans="1:9" x14ac:dyDescent="0.3">
      <c r="A655" s="64">
        <v>43388</v>
      </c>
      <c r="B655" s="59">
        <f ca="1">INDEX(DATA!T:T,MATCH($A655,DATA!A:A,0))</f>
        <v>10193.248026818032</v>
      </c>
      <c r="C655" s="59">
        <f ca="1">INDEX(DATA!AG:AG,MATCH($A655,DATA!$A:$A,0))</f>
        <v>68.599124887673284</v>
      </c>
      <c r="D655" s="59">
        <f ca="1">INDEX(DATA!AJ:AJ,MATCH($A655,DATA!$A:$A,0))</f>
        <v>267528363.27000001</v>
      </c>
      <c r="E655" s="59">
        <f ca="1">INDEX(DATA!AS:AS,MATCH($A655,DATA!$A:$A,0))</f>
        <v>38.390108539842636</v>
      </c>
      <c r="F655" s="59">
        <f ca="1">INDEX(DATA!AX:AX,MATCH($A655,DATA!$A:$A,0))</f>
        <v>-390.28653846153793</v>
      </c>
      <c r="H655" s="64">
        <f ca="1"/>
        <v>43388</v>
      </c>
      <c r="I655">
        <f ca="1"/>
        <v>-390.28653846153793</v>
      </c>
    </row>
    <row r="656" spans="1:9" x14ac:dyDescent="0.3">
      <c r="A656" s="64">
        <v>43389</v>
      </c>
      <c r="B656" s="59">
        <f ca="1">INDEX(DATA!T:T,MATCH($A656,DATA!A:A,0))</f>
        <v>10194.271741090752</v>
      </c>
      <c r="C656" s="59">
        <f ca="1">INDEX(DATA!AG:AG,MATCH($A656,DATA!$A:$A,0))</f>
        <v>66.718508052668696</v>
      </c>
      <c r="D656" s="59">
        <f ca="1">INDEX(DATA!AJ:AJ,MATCH($A656,DATA!$A:$A,0))</f>
        <v>273454396.16000003</v>
      </c>
      <c r="E656" s="59">
        <f ca="1">INDEX(DATA!AS:AS,MATCH($A656,DATA!$A:$A,0))</f>
        <v>41.219967103498682</v>
      </c>
      <c r="F656" s="59">
        <f ca="1">INDEX(DATA!AX:AX,MATCH($A656,DATA!$A:$A,0))</f>
        <v>-388.7044871794842</v>
      </c>
      <c r="H656" s="64">
        <f ca="1"/>
        <v>43389</v>
      </c>
      <c r="I656">
        <f ca="1"/>
        <v>-388.7044871794842</v>
      </c>
    </row>
    <row r="657" spans="1:9" x14ac:dyDescent="0.3">
      <c r="A657" s="64">
        <v>43390</v>
      </c>
      <c r="B657" s="59">
        <f ca="1">INDEX(DATA!T:T,MATCH($A657,DATA!A:A,0))</f>
        <v>10195.253406030039</v>
      </c>
      <c r="C657" s="59">
        <f ca="1">INDEX(DATA!AG:AG,MATCH($A657,DATA!$A:$A,0))</f>
        <v>65.324480970308443</v>
      </c>
      <c r="D657" s="59">
        <f ca="1">INDEX(DATA!AJ:AJ,MATCH($A657,DATA!$A:$A,0))</f>
        <v>-293576547.10000002</v>
      </c>
      <c r="E657" s="59">
        <f ca="1">INDEX(DATA!AS:AS,MATCH($A657,DATA!$A:$A,0))</f>
        <v>37.810695802154591</v>
      </c>
      <c r="F657" s="59">
        <f ca="1">INDEX(DATA!AX:AX,MATCH($A657,DATA!$A:$A,0))</f>
        <v>-386.80128205127949</v>
      </c>
      <c r="H657" s="64">
        <f ca="1"/>
        <v>43390</v>
      </c>
      <c r="I657">
        <f ca="1"/>
        <v>-386.80128205127949</v>
      </c>
    </row>
    <row r="658" spans="1:9" x14ac:dyDescent="0.3">
      <c r="A658" s="64">
        <v>43391</v>
      </c>
      <c r="B658" s="59" t="e">
        <f ca="1">INDEX(DATA!T:T,MATCH($A658,DATA!A:A,0))</f>
        <v>#N/A</v>
      </c>
      <c r="C658" s="59" t="e">
        <f ca="1">INDEX(DATA!AG:AG,MATCH($A658,DATA!$A:$A,0))</f>
        <v>#N/A</v>
      </c>
      <c r="D658" s="59" t="e">
        <f ca="1">INDEX(DATA!AJ:AJ,MATCH($A658,DATA!$A:$A,0))</f>
        <v>#N/A</v>
      </c>
      <c r="E658" s="59" t="e">
        <f ca="1">INDEX(DATA!AS:AS,MATCH($A658,DATA!$A:$A,0))</f>
        <v>#N/A</v>
      </c>
      <c r="F658" s="59" t="e">
        <f ca="1">INDEX(DATA!AX:AX,MATCH($A658,DATA!$A:$A,0))</f>
        <v>#N/A</v>
      </c>
      <c r="H658" s="64">
        <f ca="1"/>
        <v>43391</v>
      </c>
      <c r="I658" t="e">
        <f ca="1"/>
        <v>#N/A</v>
      </c>
    </row>
    <row r="659" spans="1:9" x14ac:dyDescent="0.3">
      <c r="A659" s="64">
        <v>43392</v>
      </c>
      <c r="B659" s="59">
        <f ca="1">INDEX(DATA!T:T,MATCH($A659,DATA!A:A,0))</f>
        <v>10195.673011120776</v>
      </c>
      <c r="C659" s="59">
        <f ca="1">INDEX(DATA!AG:AG,MATCH($A659,DATA!$A:$A,0))</f>
        <v>64.512872807452126</v>
      </c>
      <c r="D659" s="59">
        <f ca="1">INDEX(DATA!AJ:AJ,MATCH($A659,DATA!$A:$A,0))</f>
        <v>-368541548.50999999</v>
      </c>
      <c r="E659" s="59">
        <f ca="1">INDEX(DATA!AS:AS,MATCH($A659,DATA!$A:$A,0))</f>
        <v>34.338709576285098</v>
      </c>
      <c r="F659" s="59">
        <f ca="1">INDEX(DATA!AX:AX,MATCH($A659,DATA!$A:$A,0))</f>
        <v>-396.08621794871578</v>
      </c>
      <c r="H659" s="64">
        <f ca="1"/>
        <v>43392</v>
      </c>
      <c r="I659">
        <f ca="1"/>
        <v>-396.08621794871578</v>
      </c>
    </row>
    <row r="660" spans="1:9" x14ac:dyDescent="0.3">
      <c r="A660" s="64">
        <v>43393</v>
      </c>
      <c r="B660" s="59" t="e">
        <f ca="1">INDEX(DATA!T:T,MATCH($A660,DATA!A:A,0))</f>
        <v>#N/A</v>
      </c>
      <c r="C660" s="59" t="e">
        <f ca="1">INDEX(DATA!AG:AG,MATCH($A660,DATA!$A:$A,0))</f>
        <v>#N/A</v>
      </c>
      <c r="D660" s="59" t="e">
        <f ca="1">INDEX(DATA!AJ:AJ,MATCH($A660,DATA!$A:$A,0))</f>
        <v>#N/A</v>
      </c>
      <c r="E660" s="59" t="e">
        <f ca="1">INDEX(DATA!AS:AS,MATCH($A660,DATA!$A:$A,0))</f>
        <v>#N/A</v>
      </c>
      <c r="F660" s="59" t="e">
        <f ca="1">INDEX(DATA!AX:AX,MATCH($A660,DATA!$A:$A,0))</f>
        <v>#N/A</v>
      </c>
      <c r="H660" s="64">
        <f ca="1"/>
        <v>43393</v>
      </c>
      <c r="I660" t="e">
        <f ca="1"/>
        <v>#N/A</v>
      </c>
    </row>
    <row r="661" spans="1:9" x14ac:dyDescent="0.3">
      <c r="A661" s="64">
        <v>43394</v>
      </c>
      <c r="B661" s="59" t="e">
        <f ca="1">INDEX(DATA!T:T,MATCH($A661,DATA!A:A,0))</f>
        <v>#N/A</v>
      </c>
      <c r="C661" s="59" t="e">
        <f ca="1">INDEX(DATA!AG:AG,MATCH($A661,DATA!$A:$A,0))</f>
        <v>#N/A</v>
      </c>
      <c r="D661" s="59" t="e">
        <f ca="1">INDEX(DATA!AJ:AJ,MATCH($A661,DATA!$A:$A,0))</f>
        <v>#N/A</v>
      </c>
      <c r="E661" s="59" t="e">
        <f ca="1">INDEX(DATA!AS:AS,MATCH($A661,DATA!$A:$A,0))</f>
        <v>#N/A</v>
      </c>
      <c r="F661" s="59" t="e">
        <f ca="1">INDEX(DATA!AX:AX,MATCH($A661,DATA!$A:$A,0))</f>
        <v>#N/A</v>
      </c>
      <c r="H661" s="64">
        <f ca="1"/>
        <v>43394</v>
      </c>
      <c r="I661" t="e">
        <f ca="1"/>
        <v>#N/A</v>
      </c>
    </row>
    <row r="662" spans="1:9" x14ac:dyDescent="0.3">
      <c r="A662" s="64">
        <v>43395</v>
      </c>
      <c r="B662" s="59">
        <f ca="1">INDEX(DATA!T:T,MATCH($A662,DATA!A:A,0))</f>
        <v>10195.964117571199</v>
      </c>
      <c r="C662" s="59">
        <f ca="1">INDEX(DATA!AG:AG,MATCH($A662,DATA!$A:$A,0))</f>
        <v>62.792600556143235</v>
      </c>
      <c r="D662" s="59">
        <f ca="1">INDEX(DATA!AJ:AJ,MATCH($A662,DATA!$A:$A,0))</f>
        <v>-306462534.73000002</v>
      </c>
      <c r="E662" s="59">
        <f ca="1">INDEX(DATA!AS:AS,MATCH($A662,DATA!$A:$A,0))</f>
        <v>33.063662191708772</v>
      </c>
      <c r="F662" s="59">
        <f ca="1">INDEX(DATA!AX:AX,MATCH($A662,DATA!$A:$A,0))</f>
        <v>-401.29070512820363</v>
      </c>
      <c r="H662" s="64">
        <f ca="1"/>
        <v>43395</v>
      </c>
      <c r="I662">
        <f ca="1"/>
        <v>-401.29070512820363</v>
      </c>
    </row>
    <row r="663" spans="1:9" x14ac:dyDescent="0.3">
      <c r="A663" s="64">
        <v>43396</v>
      </c>
      <c r="B663" s="59">
        <f ca="1">INDEX(DATA!T:T,MATCH($A663,DATA!A:A,0))</f>
        <v>10195.845585208834</v>
      </c>
      <c r="C663" s="59">
        <f ca="1">INDEX(DATA!AG:AG,MATCH($A663,DATA!$A:$A,0))</f>
        <v>60.890765064220481</v>
      </c>
      <c r="D663" s="59">
        <f ca="1">INDEX(DATA!AJ:AJ,MATCH($A663,DATA!$A:$A,0))</f>
        <v>-312031580.18000001</v>
      </c>
      <c r="E663" s="59">
        <f ca="1">INDEX(DATA!AS:AS,MATCH($A663,DATA!$A:$A,0))</f>
        <v>30.972216961210165</v>
      </c>
      <c r="F663" s="59">
        <f ca="1">INDEX(DATA!AX:AX,MATCH($A663,DATA!$A:$A,0))</f>
        <v>-395.12179487178946</v>
      </c>
      <c r="H663" s="64">
        <f ca="1"/>
        <v>43396</v>
      </c>
      <c r="I663">
        <f ca="1"/>
        <v>-395.12179487178946</v>
      </c>
    </row>
    <row r="664" spans="1:9" x14ac:dyDescent="0.3">
      <c r="A664" s="64">
        <v>43397</v>
      </c>
      <c r="B664" s="59">
        <f ca="1">INDEX(DATA!T:T,MATCH($A664,DATA!A:A,0))</f>
        <v>10195.909730999714</v>
      </c>
      <c r="C664" s="59">
        <f ca="1">INDEX(DATA!AG:AG,MATCH($A664,DATA!$A:$A,0))</f>
        <v>58.699329449485468</v>
      </c>
      <c r="D664" s="59">
        <f ca="1">INDEX(DATA!AJ:AJ,MATCH($A664,DATA!$A:$A,0))</f>
        <v>362282346.68000001</v>
      </c>
      <c r="E664" s="59">
        <f ca="1">INDEX(DATA!AS:AS,MATCH($A664,DATA!$A:$A,0))</f>
        <v>34.504782376916154</v>
      </c>
      <c r="F664" s="59">
        <f ca="1">INDEX(DATA!AX:AX,MATCH($A664,DATA!$A:$A,0))</f>
        <v>-358.71923076922758</v>
      </c>
      <c r="H664" s="64">
        <f ca="1"/>
        <v>43397</v>
      </c>
      <c r="I664">
        <f ca="1"/>
        <v>-358.71923076922758</v>
      </c>
    </row>
    <row r="665" spans="1:9" x14ac:dyDescent="0.3">
      <c r="A665" s="64">
        <v>43398</v>
      </c>
      <c r="B665" s="59">
        <f ca="1">INDEX(DATA!T:T,MATCH($A665,DATA!A:A,0))</f>
        <v>10195.543825071205</v>
      </c>
      <c r="C665" s="59">
        <f ca="1">INDEX(DATA!AG:AG,MATCH($A665,DATA!$A:$A,0))</f>
        <v>55.423470636386568</v>
      </c>
      <c r="D665" s="59">
        <f ca="1">INDEX(DATA!AJ:AJ,MATCH($A665,DATA!$A:$A,0))</f>
        <v>-522411725.31999999</v>
      </c>
      <c r="E665" s="59">
        <f ca="1">INDEX(DATA!AS:AS,MATCH($A665,DATA!$A:$A,0))</f>
        <v>32.229494198786298</v>
      </c>
      <c r="F665" s="59">
        <f ca="1">INDEX(DATA!AX:AX,MATCH($A665,DATA!$A:$A,0))</f>
        <v>-323.84198717948493</v>
      </c>
      <c r="H665" s="64">
        <f ca="1"/>
        <v>43398</v>
      </c>
      <c r="I665">
        <f ca="1"/>
        <v>-323.84198717948493</v>
      </c>
    </row>
    <row r="666" spans="1:9" x14ac:dyDescent="0.3">
      <c r="A666" s="64">
        <v>43399</v>
      </c>
      <c r="B666" s="59">
        <f ca="1">INDEX(DATA!T:T,MATCH($A666,DATA!A:A,0))</f>
        <v>10195.032480377855</v>
      </c>
      <c r="C666" s="59">
        <f ca="1">INDEX(DATA!AG:AG,MATCH($A666,DATA!$A:$A,0))</f>
        <v>50.834125941629736</v>
      </c>
      <c r="D666" s="59">
        <f ca="1">INDEX(DATA!AJ:AJ,MATCH($A666,DATA!$A:$A,0))</f>
        <v>-375552790.94999999</v>
      </c>
      <c r="E666" s="59">
        <f ca="1">INDEX(DATA!AS:AS,MATCH($A666,DATA!$A:$A,0))</f>
        <v>30.191756304955092</v>
      </c>
      <c r="F666" s="59">
        <f ca="1">INDEX(DATA!AX:AX,MATCH($A666,DATA!$A:$A,0))</f>
        <v>-294.59294871794737</v>
      </c>
      <c r="H666" s="64">
        <f ca="1"/>
        <v>43399</v>
      </c>
      <c r="I666">
        <f ca="1"/>
        <v>-294.59294871794737</v>
      </c>
    </row>
    <row r="667" spans="1:9" x14ac:dyDescent="0.3">
      <c r="A667" s="64">
        <v>43400</v>
      </c>
      <c r="B667" s="59" t="e">
        <f ca="1">INDEX(DATA!T:T,MATCH($A667,DATA!A:A,0))</f>
        <v>#N/A</v>
      </c>
      <c r="C667" s="59" t="e">
        <f ca="1">INDEX(DATA!AG:AG,MATCH($A667,DATA!$A:$A,0))</f>
        <v>#N/A</v>
      </c>
      <c r="D667" s="59" t="e">
        <f ca="1">INDEX(DATA!AJ:AJ,MATCH($A667,DATA!$A:$A,0))</f>
        <v>#N/A</v>
      </c>
      <c r="E667" s="59" t="e">
        <f ca="1">INDEX(DATA!AS:AS,MATCH($A667,DATA!$A:$A,0))</f>
        <v>#N/A</v>
      </c>
      <c r="F667" s="59" t="e">
        <f ca="1">INDEX(DATA!AX:AX,MATCH($A667,DATA!$A:$A,0))</f>
        <v>#N/A</v>
      </c>
      <c r="H667" s="64">
        <f ca="1"/>
        <v>43400</v>
      </c>
      <c r="I667" t="e">
        <f ca="1"/>
        <v>#N/A</v>
      </c>
    </row>
    <row r="668" spans="1:9" x14ac:dyDescent="0.3">
      <c r="A668" s="64">
        <v>43401</v>
      </c>
      <c r="B668" s="59" t="e">
        <f ca="1">INDEX(DATA!T:T,MATCH($A668,DATA!A:A,0))</f>
        <v>#N/A</v>
      </c>
      <c r="C668" s="59" t="e">
        <f ca="1">INDEX(DATA!AG:AG,MATCH($A668,DATA!$A:$A,0))</f>
        <v>#N/A</v>
      </c>
      <c r="D668" s="59" t="e">
        <f ca="1">INDEX(DATA!AJ:AJ,MATCH($A668,DATA!$A:$A,0))</f>
        <v>#N/A</v>
      </c>
      <c r="E668" s="59" t="e">
        <f ca="1">INDEX(DATA!AS:AS,MATCH($A668,DATA!$A:$A,0))</f>
        <v>#N/A</v>
      </c>
      <c r="F668" s="59" t="e">
        <f ca="1">INDEX(DATA!AX:AX,MATCH($A668,DATA!$A:$A,0))</f>
        <v>#N/A</v>
      </c>
      <c r="H668" s="64">
        <f ca="1"/>
        <v>43401</v>
      </c>
      <c r="I668" t="e">
        <f ca="1"/>
        <v>#N/A</v>
      </c>
    </row>
    <row r="669" spans="1:9" x14ac:dyDescent="0.3">
      <c r="A669" s="64">
        <v>43402</v>
      </c>
      <c r="B669" s="59">
        <f ca="1">INDEX(DATA!T:T,MATCH($A669,DATA!A:A,0))</f>
        <v>10194.985992761449</v>
      </c>
      <c r="C669" s="59">
        <f ca="1">INDEX(DATA!AG:AG,MATCH($A669,DATA!$A:$A,0))</f>
        <v>44.80825812239474</v>
      </c>
      <c r="D669" s="59">
        <f ca="1">INDEX(DATA!AJ:AJ,MATCH($A669,DATA!$A:$A,0))</f>
        <v>375759154.33999997</v>
      </c>
      <c r="E669" s="59">
        <f ca="1">INDEX(DATA!AS:AS,MATCH($A669,DATA!$A:$A,0))</f>
        <v>39.740310092554083</v>
      </c>
      <c r="F669" s="59">
        <f ca="1">INDEX(DATA!AX:AX,MATCH($A669,DATA!$A:$A,0))</f>
        <v>-272.49006410256152</v>
      </c>
      <c r="H669" s="64">
        <f ca="1"/>
        <v>43402</v>
      </c>
      <c r="I669">
        <f ca="1"/>
        <v>-272.49006410256152</v>
      </c>
    </row>
    <row r="670" spans="1:9" x14ac:dyDescent="0.3">
      <c r="A670" s="64">
        <v>43403</v>
      </c>
      <c r="B670" s="59">
        <f ca="1">INDEX(DATA!T:T,MATCH($A670,DATA!A:A,0))</f>
        <v>10195.056550772035</v>
      </c>
      <c r="C670" s="59">
        <f ca="1">INDEX(DATA!AG:AG,MATCH($A670,DATA!$A:$A,0))</f>
        <v>38.858771191811378</v>
      </c>
      <c r="D670" s="59">
        <f ca="1">INDEX(DATA!AJ:AJ,MATCH($A670,DATA!$A:$A,0))</f>
        <v>-298743844.54000002</v>
      </c>
      <c r="E670" s="59">
        <f ca="1">INDEX(DATA!AS:AS,MATCH($A670,DATA!$A:$A,0))</f>
        <v>38.397045797000786</v>
      </c>
      <c r="F670" s="59">
        <f ca="1">INDEX(DATA!AX:AX,MATCH($A670,DATA!$A:$A,0))</f>
        <v>-235.66666666666424</v>
      </c>
      <c r="H670" s="64">
        <f ca="1"/>
        <v>43403</v>
      </c>
      <c r="I670">
        <f ca="1"/>
        <v>-235.66666666666424</v>
      </c>
    </row>
    <row r="671" spans="1:9" x14ac:dyDescent="0.3">
      <c r="A671" s="64">
        <v>43404</v>
      </c>
      <c r="B671" s="59">
        <f ca="1">INDEX(DATA!T:T,MATCH($A671,DATA!A:A,0))</f>
        <v>10195.429011230462</v>
      </c>
      <c r="C671" s="59">
        <f ca="1">INDEX(DATA!AG:AG,MATCH($A671,DATA!$A:$A,0))</f>
        <v>33.889819154116203</v>
      </c>
      <c r="D671" s="59">
        <f ca="1">INDEX(DATA!AJ:AJ,MATCH($A671,DATA!$A:$A,0))</f>
        <v>386629165.77999997</v>
      </c>
      <c r="E671" s="59">
        <f ca="1">INDEX(DATA!AS:AS,MATCH($A671,DATA!$A:$A,0))</f>
        <v>45.513706997413088</v>
      </c>
      <c r="F671" s="59">
        <f ca="1">INDEX(DATA!AX:AX,MATCH($A671,DATA!$A:$A,0))</f>
        <v>-213.72884615384646</v>
      </c>
      <c r="H671" s="64">
        <f ca="1"/>
        <v>43404</v>
      </c>
      <c r="I671">
        <f ca="1"/>
        <v>-213.72884615384646</v>
      </c>
    </row>
    <row r="672" spans="1:9" x14ac:dyDescent="0.3">
      <c r="A672" s="64">
        <v>43405</v>
      </c>
      <c r="B672" s="59">
        <f ca="1">INDEX(DATA!T:T,MATCH($A672,DATA!A:A,0))</f>
        <v>10196.088102097705</v>
      </c>
      <c r="C672" s="59">
        <f ca="1">INDEX(DATA!AG:AG,MATCH($A672,DATA!$A:$A,0))</f>
        <v>30.204388733020064</v>
      </c>
      <c r="D672" s="59">
        <f ca="1">INDEX(DATA!AJ:AJ,MATCH($A672,DATA!$A:$A,0))</f>
        <v>-359329801.85000002</v>
      </c>
      <c r="E672" s="59">
        <f ca="1">INDEX(DATA!AS:AS,MATCH($A672,DATA!$A:$A,0))</f>
        <v>45.329419831084309</v>
      </c>
      <c r="F672" s="59">
        <f ca="1">INDEX(DATA!AX:AX,MATCH($A672,DATA!$A:$A,0))</f>
        <v>-202.15801282051143</v>
      </c>
      <c r="H672" s="64">
        <f ca="1"/>
        <v>43405</v>
      </c>
      <c r="I672">
        <f ca="1"/>
        <v>-202.15801282051143</v>
      </c>
    </row>
    <row r="673" spans="1:9" x14ac:dyDescent="0.3">
      <c r="A673" s="64">
        <v>43406</v>
      </c>
      <c r="B673" s="59">
        <f ca="1">INDEX(DATA!T:T,MATCH($A673,DATA!A:A,0))</f>
        <v>10197.500614168159</v>
      </c>
      <c r="C673" s="59">
        <f ca="1">INDEX(DATA!AG:AG,MATCH($A673,DATA!$A:$A,0))</f>
        <v>28.384116665776929</v>
      </c>
      <c r="D673" s="59">
        <f ca="1">INDEX(DATA!AJ:AJ,MATCH($A673,DATA!$A:$A,0))</f>
        <v>434186249.25999999</v>
      </c>
      <c r="E673" s="59">
        <f ca="1">INDEX(DATA!AS:AS,MATCH($A673,DATA!$A:$A,0))</f>
        <v>51.288862980287135</v>
      </c>
      <c r="F673" s="59">
        <f ca="1">INDEX(DATA!AX:AX,MATCH($A673,DATA!$A:$A,0))</f>
        <v>-185.01730769230926</v>
      </c>
      <c r="H673" s="64">
        <f ca="1"/>
        <v>43406</v>
      </c>
      <c r="I673">
        <f ca="1"/>
        <v>-185.01730769230926</v>
      </c>
    </row>
    <row r="674" spans="1:9" x14ac:dyDescent="0.3">
      <c r="A674" s="64">
        <v>43407</v>
      </c>
      <c r="B674" s="59" t="e">
        <f ca="1">INDEX(DATA!T:T,MATCH($A674,DATA!A:A,0))</f>
        <v>#N/A</v>
      </c>
      <c r="C674" s="59" t="e">
        <f ca="1">INDEX(DATA!AG:AG,MATCH($A674,DATA!$A:$A,0))</f>
        <v>#N/A</v>
      </c>
      <c r="D674" s="59" t="e">
        <f ca="1">INDEX(DATA!AJ:AJ,MATCH($A674,DATA!$A:$A,0))</f>
        <v>#N/A</v>
      </c>
      <c r="E674" s="59" t="e">
        <f ca="1">INDEX(DATA!AS:AS,MATCH($A674,DATA!$A:$A,0))</f>
        <v>#N/A</v>
      </c>
      <c r="F674" s="59" t="e">
        <f ca="1">INDEX(DATA!AX:AX,MATCH($A674,DATA!$A:$A,0))</f>
        <v>#N/A</v>
      </c>
      <c r="H674" s="64">
        <f ca="1"/>
        <v>43407</v>
      </c>
      <c r="I674" t="e">
        <f ca="1"/>
        <v>#N/A</v>
      </c>
    </row>
    <row r="675" spans="1:9" x14ac:dyDescent="0.3">
      <c r="A675" s="64">
        <v>43408</v>
      </c>
      <c r="B675" s="59" t="e">
        <f ca="1">INDEX(DATA!T:T,MATCH($A675,DATA!A:A,0))</f>
        <v>#N/A</v>
      </c>
      <c r="C675" s="59" t="e">
        <f ca="1">INDEX(DATA!AG:AG,MATCH($A675,DATA!$A:$A,0))</f>
        <v>#N/A</v>
      </c>
      <c r="D675" s="59" t="e">
        <f ca="1">INDEX(DATA!AJ:AJ,MATCH($A675,DATA!$A:$A,0))</f>
        <v>#N/A</v>
      </c>
      <c r="E675" s="59" t="e">
        <f ca="1">INDEX(DATA!AS:AS,MATCH($A675,DATA!$A:$A,0))</f>
        <v>#N/A</v>
      </c>
      <c r="F675" s="59" t="e">
        <f ca="1">INDEX(DATA!AX:AX,MATCH($A675,DATA!$A:$A,0))</f>
        <v>#N/A</v>
      </c>
      <c r="H675" s="64">
        <f ca="1"/>
        <v>43408</v>
      </c>
      <c r="I675" t="e">
        <f ca="1"/>
        <v>#N/A</v>
      </c>
    </row>
    <row r="676" spans="1:9" x14ac:dyDescent="0.3">
      <c r="A676" s="64">
        <v>43409</v>
      </c>
      <c r="B676" s="59">
        <f ca="1">INDEX(DATA!T:T,MATCH($A676,DATA!A:A,0))</f>
        <v>10198.449109593221</v>
      </c>
      <c r="C676" s="59">
        <f ca="1">INDEX(DATA!AG:AG,MATCH($A676,DATA!$A:$A,0))</f>
        <v>26.689113199620277</v>
      </c>
      <c r="D676" s="59">
        <f ca="1">INDEX(DATA!AJ:AJ,MATCH($A676,DATA!$A:$A,0))</f>
        <v>-311165646.13999999</v>
      </c>
      <c r="E676" s="59">
        <f ca="1">INDEX(DATA!AS:AS,MATCH($A676,DATA!$A:$A,0))</f>
        <v>50.296529295482308</v>
      </c>
      <c r="F676" s="59">
        <f ca="1">INDEX(DATA!AX:AX,MATCH($A676,DATA!$A:$A,0))</f>
        <v>-158.72788461538403</v>
      </c>
      <c r="H676" s="64">
        <f ca="1"/>
        <v>43409</v>
      </c>
      <c r="I676">
        <f ca="1"/>
        <v>-158.72788461538403</v>
      </c>
    </row>
    <row r="677" spans="1:9" x14ac:dyDescent="0.3">
      <c r="A677" s="64">
        <v>43410</v>
      </c>
      <c r="B677" s="59">
        <f ca="1">INDEX(DATA!T:T,MATCH($A677,DATA!A:A,0))</f>
        <v>10199.448389548948</v>
      </c>
      <c r="C677" s="59">
        <f ca="1">INDEX(DATA!AG:AG,MATCH($A677,DATA!$A:$A,0))</f>
        <v>25.577001891624697</v>
      </c>
      <c r="D677" s="59">
        <f ca="1">INDEX(DATA!AJ:AJ,MATCH($A677,DATA!$A:$A,0))</f>
        <v>309889408.49000001</v>
      </c>
      <c r="E677" s="59">
        <f ca="1">INDEX(DATA!AS:AS,MATCH($A677,DATA!$A:$A,0))</f>
        <v>50.509878544213741</v>
      </c>
      <c r="F677" s="59">
        <f ca="1">INDEX(DATA!AX:AX,MATCH($A677,DATA!$A:$A,0))</f>
        <v>-122.64358974358947</v>
      </c>
      <c r="H677" s="64">
        <f ca="1"/>
        <v>43410</v>
      </c>
      <c r="I677">
        <f ca="1"/>
        <v>-122.64358974358947</v>
      </c>
    </row>
    <row r="678" spans="1:9" x14ac:dyDescent="0.3">
      <c r="A678" s="64">
        <v>43411</v>
      </c>
      <c r="B678" s="59">
        <f ca="1">INDEX(DATA!T:T,MATCH($A678,DATA!A:A,0))</f>
        <v>10199.459121958213</v>
      </c>
      <c r="C678" s="59">
        <f ca="1">INDEX(DATA!AG:AG,MATCH($A678,DATA!$A:$A,0))</f>
        <v>24.296393579522061</v>
      </c>
      <c r="D678" s="59">
        <f ca="1">INDEX(DATA!AJ:AJ,MATCH($A678,DATA!$A:$A,0))</f>
        <v>2836474.81</v>
      </c>
      <c r="E678" s="59">
        <f ca="1">INDEX(DATA!AS:AS,MATCH($A678,DATA!$A:$A,0))</f>
        <v>53.002828174005465</v>
      </c>
      <c r="F678" s="59">
        <f ca="1">INDEX(DATA!AX:AX,MATCH($A678,DATA!$A:$A,0))</f>
        <v>-80.423076923076223</v>
      </c>
      <c r="H678" s="64">
        <f ca="1"/>
        <v>43411</v>
      </c>
      <c r="I678">
        <f ca="1"/>
        <v>-80.423076923076223</v>
      </c>
    </row>
    <row r="679" spans="1:9" x14ac:dyDescent="0.3">
      <c r="A679" s="64">
        <v>43412</v>
      </c>
      <c r="B679" s="59" t="e">
        <f ca="1">INDEX(DATA!T:T,MATCH($A679,DATA!A:A,0))</f>
        <v>#N/A</v>
      </c>
      <c r="C679" s="59" t="e">
        <f ca="1">INDEX(DATA!AG:AG,MATCH($A679,DATA!$A:$A,0))</f>
        <v>#N/A</v>
      </c>
      <c r="D679" s="59" t="e">
        <f ca="1">INDEX(DATA!AJ:AJ,MATCH($A679,DATA!$A:$A,0))</f>
        <v>#N/A</v>
      </c>
      <c r="E679" s="59" t="e">
        <f ca="1">INDEX(DATA!AS:AS,MATCH($A679,DATA!$A:$A,0))</f>
        <v>#N/A</v>
      </c>
      <c r="F679" s="59" t="e">
        <f ca="1">INDEX(DATA!AX:AX,MATCH($A679,DATA!$A:$A,0))</f>
        <v>#N/A</v>
      </c>
      <c r="H679" s="64">
        <f ca="1"/>
        <v>43412</v>
      </c>
      <c r="I679" t="e">
        <f ca="1"/>
        <v>#N/A</v>
      </c>
    </row>
    <row r="680" spans="1:9" x14ac:dyDescent="0.3">
      <c r="A680" s="64">
        <v>43413</v>
      </c>
      <c r="B680" s="59">
        <f ca="1">INDEX(DATA!T:T,MATCH($A680,DATA!A:A,0))</f>
        <v>10200.562076806555</v>
      </c>
      <c r="C680" s="59">
        <f ca="1">INDEX(DATA!AG:AG,MATCH($A680,DATA!$A:$A,0))</f>
        <v>23.889872404832193</v>
      </c>
      <c r="D680" s="59">
        <f ca="1">INDEX(DATA!AJ:AJ,MATCH($A680,DATA!$A:$A,0))</f>
        <v>-305806482.74000001</v>
      </c>
      <c r="E680" s="59">
        <f ca="1">INDEX(DATA!AS:AS,MATCH($A680,DATA!$A:$A,0))</f>
        <v>52.438850981582867</v>
      </c>
      <c r="F680" s="59">
        <f ca="1">INDEX(DATA!AX:AX,MATCH($A680,DATA!$A:$A,0))</f>
        <v>-27.616666666666788</v>
      </c>
      <c r="H680" s="64">
        <f ca="1"/>
        <v>43413</v>
      </c>
      <c r="I680">
        <f ca="1"/>
        <v>-27.616666666666788</v>
      </c>
    </row>
    <row r="681" spans="1:9" x14ac:dyDescent="0.3">
      <c r="A681" s="64">
        <v>43414</v>
      </c>
      <c r="B681" s="59" t="e">
        <f ca="1">INDEX(DATA!T:T,MATCH($A681,DATA!A:A,0))</f>
        <v>#N/A</v>
      </c>
      <c r="C681" s="59" t="e">
        <f ca="1">INDEX(DATA!AG:AG,MATCH($A681,DATA!$A:$A,0))</f>
        <v>#N/A</v>
      </c>
      <c r="D681" s="59" t="e">
        <f ca="1">INDEX(DATA!AJ:AJ,MATCH($A681,DATA!$A:$A,0))</f>
        <v>#N/A</v>
      </c>
      <c r="E681" s="59" t="e">
        <f ca="1">INDEX(DATA!AS:AS,MATCH($A681,DATA!$A:$A,0))</f>
        <v>#N/A</v>
      </c>
      <c r="F681" s="59" t="e">
        <f ca="1">INDEX(DATA!AX:AX,MATCH($A681,DATA!$A:$A,0))</f>
        <v>#N/A</v>
      </c>
      <c r="H681" s="64">
        <f ca="1"/>
        <v>43414</v>
      </c>
      <c r="I681" t="e">
        <f ca="1"/>
        <v>#N/A</v>
      </c>
    </row>
    <row r="682" spans="1:9" x14ac:dyDescent="0.3">
      <c r="A682" s="64">
        <v>43415</v>
      </c>
      <c r="B682" s="59" t="e">
        <f ca="1">INDEX(DATA!T:T,MATCH($A682,DATA!A:A,0))</f>
        <v>#N/A</v>
      </c>
      <c r="C682" s="59" t="e">
        <f ca="1">INDEX(DATA!AG:AG,MATCH($A682,DATA!$A:$A,0))</f>
        <v>#N/A</v>
      </c>
      <c r="D682" s="59" t="e">
        <f ca="1">INDEX(DATA!AJ:AJ,MATCH($A682,DATA!$A:$A,0))</f>
        <v>#N/A</v>
      </c>
      <c r="E682" s="59" t="e">
        <f ca="1">INDEX(DATA!AS:AS,MATCH($A682,DATA!$A:$A,0))</f>
        <v>#N/A</v>
      </c>
      <c r="F682" s="59" t="e">
        <f ca="1">INDEX(DATA!AX:AX,MATCH($A682,DATA!$A:$A,0))</f>
        <v>#N/A</v>
      </c>
      <c r="H682" s="64">
        <f ca="1"/>
        <v>43415</v>
      </c>
      <c r="I682" t="e">
        <f ca="1"/>
        <v>#N/A</v>
      </c>
    </row>
    <row r="683" spans="1:9" x14ac:dyDescent="0.3">
      <c r="A683" s="64">
        <v>43416</v>
      </c>
      <c r="B683" s="59">
        <f ca="1">INDEX(DATA!T:T,MATCH($A683,DATA!A:A,0))</f>
        <v>10201.390349245543</v>
      </c>
      <c r="C683" s="59">
        <f ca="1">INDEX(DATA!AG:AG,MATCH($A683,DATA!$A:$A,0))</f>
        <v>23.007501919772047</v>
      </c>
      <c r="D683" s="59">
        <f ca="1">INDEX(DATA!AJ:AJ,MATCH($A683,DATA!$A:$A,0))</f>
        <v>-267699441.78999999</v>
      </c>
      <c r="E683" s="59">
        <f ca="1">INDEX(DATA!AS:AS,MATCH($A683,DATA!$A:$A,0))</f>
        <v>48.265467689535434</v>
      </c>
      <c r="F683" s="59">
        <f ca="1">INDEX(DATA!AX:AX,MATCH($A683,DATA!$A:$A,0))</f>
        <v>8.3009615384617064</v>
      </c>
      <c r="H683" s="64">
        <f ca="1"/>
        <v>43416</v>
      </c>
      <c r="I683">
        <f ca="1"/>
        <v>8.3009615384617064</v>
      </c>
    </row>
    <row r="684" spans="1:9" x14ac:dyDescent="0.3">
      <c r="A684" s="64">
        <v>43417</v>
      </c>
      <c r="B684" s="59">
        <f ca="1">INDEX(DATA!T:T,MATCH($A684,DATA!A:A,0))</f>
        <v>10202.221151820142</v>
      </c>
      <c r="C684" s="59">
        <f ca="1">INDEX(DATA!AG:AG,MATCH($A684,DATA!$A:$A,0))</f>
        <v>22.853233180120647</v>
      </c>
      <c r="D684" s="59">
        <f ca="1">INDEX(DATA!AJ:AJ,MATCH($A684,DATA!$A:$A,0))</f>
        <v>262552544.05000001</v>
      </c>
      <c r="E684" s="59">
        <f ca="1">INDEX(DATA!AS:AS,MATCH($A684,DATA!$A:$A,0))</f>
        <v>52.250673441626283</v>
      </c>
      <c r="F684" s="59">
        <f ca="1">INDEX(DATA!AX:AX,MATCH($A684,DATA!$A:$A,0))</f>
        <v>47.078525641025408</v>
      </c>
      <c r="H684" s="64">
        <f ca="1"/>
        <v>43417</v>
      </c>
      <c r="I684">
        <f ca="1"/>
        <v>47.078525641025408</v>
      </c>
    </row>
    <row r="685" spans="1:9" x14ac:dyDescent="0.3">
      <c r="A685" s="64">
        <v>43418</v>
      </c>
      <c r="B685" s="59">
        <f ca="1">INDEX(DATA!T:T,MATCH($A685,DATA!A:A,0))</f>
        <v>10203.64170674989</v>
      </c>
      <c r="C685" s="59">
        <f ca="1">INDEX(DATA!AG:AG,MATCH($A685,DATA!$A:$A,0))</f>
        <v>23.036367786728459</v>
      </c>
      <c r="D685" s="59">
        <f ca="1">INDEX(DATA!AJ:AJ,MATCH($A685,DATA!$A:$A,0))</f>
        <v>-396363444.25</v>
      </c>
      <c r="E685" s="59">
        <f ca="1">INDEX(DATA!AS:AS,MATCH($A685,DATA!$A:$A,0))</f>
        <v>51.984100420503388</v>
      </c>
      <c r="F685" s="59">
        <f ca="1">INDEX(DATA!AX:AX,MATCH($A685,DATA!$A:$A,0))</f>
        <v>82.609294871792372</v>
      </c>
      <c r="H685" s="64">
        <f ca="1"/>
        <v>43418</v>
      </c>
      <c r="I685">
        <f ca="1"/>
        <v>82.609294871792372</v>
      </c>
    </row>
    <row r="686" spans="1:9" x14ac:dyDescent="0.3">
      <c r="A686" s="64">
        <v>43419</v>
      </c>
      <c r="B686" s="59">
        <f ca="1">INDEX(DATA!T:T,MATCH($A686,DATA!A:A,0))</f>
        <v>10204.788215721577</v>
      </c>
      <c r="C686" s="59">
        <f ca="1">INDEX(DATA!AG:AG,MATCH($A686,DATA!$A:$A,0))</f>
        <v>24.599148368820771</v>
      </c>
      <c r="D686" s="59">
        <f ca="1">INDEX(DATA!AJ:AJ,MATCH($A686,DATA!$A:$A,0))</f>
        <v>306022565.00999999</v>
      </c>
      <c r="E686" s="59">
        <f ca="1">INDEX(DATA!AS:AS,MATCH($A686,DATA!$A:$A,0))</f>
        <v>53.643715160492988</v>
      </c>
      <c r="F686" s="59">
        <f ca="1">INDEX(DATA!AX:AX,MATCH($A686,DATA!$A:$A,0))</f>
        <v>102.76410256410054</v>
      </c>
      <c r="H686" s="64">
        <f ca="1"/>
        <v>43419</v>
      </c>
      <c r="I686">
        <f ca="1"/>
        <v>102.76410256410054</v>
      </c>
    </row>
    <row r="687" spans="1:9" x14ac:dyDescent="0.3">
      <c r="A687" s="64">
        <v>43420</v>
      </c>
      <c r="B687" s="59">
        <f ca="1">INDEX(DATA!T:T,MATCH($A687,DATA!A:A,0))</f>
        <v>10206.308987092381</v>
      </c>
      <c r="C687" s="59">
        <f ca="1">INDEX(DATA!AG:AG,MATCH($A687,DATA!$A:$A,0))</f>
        <v>28.325864129650988</v>
      </c>
      <c r="D687" s="59">
        <f ca="1">INDEX(DATA!AJ:AJ,MATCH($A687,DATA!$A:$A,0))</f>
        <v>353395568.57999998</v>
      </c>
      <c r="E687" s="59">
        <f ca="1">INDEX(DATA!AS:AS,MATCH($A687,DATA!$A:$A,0))</f>
        <v>56.282031142142856</v>
      </c>
      <c r="F687" s="59">
        <f ca="1">INDEX(DATA!AX:AX,MATCH($A687,DATA!$A:$A,0))</f>
        <v>128.42115384615136</v>
      </c>
      <c r="H687" s="64">
        <f ca="1"/>
        <v>43420</v>
      </c>
      <c r="I687">
        <f ca="1"/>
        <v>128.42115384615136</v>
      </c>
    </row>
    <row r="688" spans="1:9" x14ac:dyDescent="0.3">
      <c r="A688" s="64">
        <v>43421</v>
      </c>
      <c r="B688" s="59" t="e">
        <f ca="1">INDEX(DATA!T:T,MATCH($A688,DATA!A:A,0))</f>
        <v>#N/A</v>
      </c>
      <c r="C688" s="59" t="e">
        <f ca="1">INDEX(DATA!AG:AG,MATCH($A688,DATA!$A:$A,0))</f>
        <v>#N/A</v>
      </c>
      <c r="D688" s="59" t="e">
        <f ca="1">INDEX(DATA!AJ:AJ,MATCH($A688,DATA!$A:$A,0))</f>
        <v>#N/A</v>
      </c>
      <c r="E688" s="59" t="e">
        <f ca="1">INDEX(DATA!AS:AS,MATCH($A688,DATA!$A:$A,0))</f>
        <v>#N/A</v>
      </c>
      <c r="F688" s="59" t="e">
        <f ca="1">INDEX(DATA!AX:AX,MATCH($A688,DATA!$A:$A,0))</f>
        <v>#N/A</v>
      </c>
      <c r="H688" s="64">
        <f ca="1"/>
        <v>43421</v>
      </c>
      <c r="I688" t="e">
        <f ca="1"/>
        <v>#N/A</v>
      </c>
    </row>
    <row r="689" spans="1:9" x14ac:dyDescent="0.3">
      <c r="A689" s="64">
        <v>43422</v>
      </c>
      <c r="B689" s="59" t="e">
        <f ca="1">INDEX(DATA!T:T,MATCH($A689,DATA!A:A,0))</f>
        <v>#N/A</v>
      </c>
      <c r="C689" s="59" t="e">
        <f ca="1">INDEX(DATA!AG:AG,MATCH($A689,DATA!$A:$A,0))</f>
        <v>#N/A</v>
      </c>
      <c r="D689" s="59" t="e">
        <f ca="1">INDEX(DATA!AJ:AJ,MATCH($A689,DATA!$A:$A,0))</f>
        <v>#N/A</v>
      </c>
      <c r="E689" s="59" t="e">
        <f ca="1">INDEX(DATA!AS:AS,MATCH($A689,DATA!$A:$A,0))</f>
        <v>#N/A</v>
      </c>
      <c r="F689" s="59" t="e">
        <f ca="1">INDEX(DATA!AX:AX,MATCH($A689,DATA!$A:$A,0))</f>
        <v>#N/A</v>
      </c>
      <c r="H689" s="64">
        <f ca="1"/>
        <v>43422</v>
      </c>
      <c r="I689" t="e">
        <f ca="1"/>
        <v>#N/A</v>
      </c>
    </row>
    <row r="690" spans="1:9" x14ac:dyDescent="0.3">
      <c r="A690" s="64">
        <v>43423</v>
      </c>
      <c r="B690" s="59">
        <f ca="1">INDEX(DATA!T:T,MATCH($A690,DATA!A:A,0))</f>
        <v>10207.697755523308</v>
      </c>
      <c r="C690" s="59">
        <f ca="1">INDEX(DATA!AG:AG,MATCH($A690,DATA!$A:$A,0))</f>
        <v>31.983573305972129</v>
      </c>
      <c r="D690" s="59">
        <f ca="1">INDEX(DATA!AJ:AJ,MATCH($A690,DATA!$A:$A,0))</f>
        <v>280532587.98000002</v>
      </c>
      <c r="E690" s="59">
        <f ca="1">INDEX(DATA!AS:AS,MATCH($A690,DATA!$A:$A,0))</f>
        <v>59.369283156674115</v>
      </c>
      <c r="F690" s="59">
        <f ca="1">INDEX(DATA!AX:AX,MATCH($A690,DATA!$A:$A,0))</f>
        <v>148.15576923076515</v>
      </c>
      <c r="H690" s="64">
        <f ca="1"/>
        <v>43423</v>
      </c>
      <c r="I690">
        <f ca="1"/>
        <v>148.15576923076515</v>
      </c>
    </row>
    <row r="691" spans="1:9" x14ac:dyDescent="0.3">
      <c r="A691" s="64">
        <v>43424</v>
      </c>
      <c r="B691" s="59">
        <f ca="1">INDEX(DATA!T:T,MATCH($A691,DATA!A:A,0))</f>
        <v>10209.019650675646</v>
      </c>
      <c r="C691" s="59">
        <f ca="1">INDEX(DATA!AG:AG,MATCH($A691,DATA!$A:$A,0))</f>
        <v>34.842757534904834</v>
      </c>
      <c r="D691" s="59">
        <f ca="1">INDEX(DATA!AJ:AJ,MATCH($A691,DATA!$A:$A,0))</f>
        <v>-304312355.77999997</v>
      </c>
      <c r="E691" s="59">
        <f ca="1">INDEX(DATA!AS:AS,MATCH($A691,DATA!$A:$A,0))</f>
        <v>53.952435745380896</v>
      </c>
      <c r="F691" s="59">
        <f ca="1">INDEX(DATA!AX:AX,MATCH($A691,DATA!$A:$A,0))</f>
        <v>154.92147435897277</v>
      </c>
      <c r="H691" s="64">
        <f ca="1"/>
        <v>43424</v>
      </c>
      <c r="I691">
        <f ca="1"/>
        <v>154.92147435897277</v>
      </c>
    </row>
    <row r="692" spans="1:9" x14ac:dyDescent="0.3">
      <c r="A692" s="64">
        <v>43425</v>
      </c>
      <c r="B692" s="59">
        <f ca="1">INDEX(DATA!T:T,MATCH($A692,DATA!A:A,0))</f>
        <v>10210.16551547448</v>
      </c>
      <c r="C692" s="59">
        <f ca="1">INDEX(DATA!AG:AG,MATCH($A692,DATA!$A:$A,0))</f>
        <v>35.871864093052167</v>
      </c>
      <c r="D692" s="59">
        <f ca="1">INDEX(DATA!AJ:AJ,MATCH($A692,DATA!$A:$A,0))</f>
        <v>-310180341.04000002</v>
      </c>
      <c r="E692" s="59">
        <f ca="1">INDEX(DATA!AS:AS,MATCH($A692,DATA!$A:$A,0))</f>
        <v>51.311607965088584</v>
      </c>
      <c r="F692" s="59">
        <f ca="1">INDEX(DATA!AX:AX,MATCH($A692,DATA!$A:$A,0))</f>
        <v>153.93653846153575</v>
      </c>
      <c r="H692" s="64">
        <f ca="1"/>
        <v>43425</v>
      </c>
      <c r="I692">
        <f ca="1"/>
        <v>153.93653846153575</v>
      </c>
    </row>
    <row r="693" spans="1:9" x14ac:dyDescent="0.3">
      <c r="A693" s="64">
        <v>43426</v>
      </c>
      <c r="B693" s="59">
        <f ca="1">INDEX(DATA!T:T,MATCH($A693,DATA!A:A,0))</f>
        <v>10210.960866550899</v>
      </c>
      <c r="C693" s="59">
        <f ca="1">INDEX(DATA!AG:AG,MATCH($A693,DATA!$A:$A,0))</f>
        <v>34.553601386082754</v>
      </c>
      <c r="D693" s="59">
        <f ca="1">INDEX(DATA!AJ:AJ,MATCH($A693,DATA!$A:$A,0))</f>
        <v>-246916336.28999999</v>
      </c>
      <c r="E693" s="59">
        <f ca="1">INDEX(DATA!AS:AS,MATCH($A693,DATA!$A:$A,0))</f>
        <v>48.008049603113157</v>
      </c>
      <c r="F693" s="59">
        <f ca="1">INDEX(DATA!AX:AX,MATCH($A693,DATA!$A:$A,0))</f>
        <v>153.61762820512558</v>
      </c>
      <c r="H693" s="64">
        <f ca="1"/>
        <v>43426</v>
      </c>
      <c r="I693">
        <f ca="1"/>
        <v>153.61762820512558</v>
      </c>
    </row>
    <row r="694" spans="1:9" x14ac:dyDescent="0.3">
      <c r="A694" s="64">
        <v>43427</v>
      </c>
      <c r="B694" s="59" t="e">
        <f ca="1">INDEX(DATA!T:T,MATCH($A694,DATA!A:A,0))</f>
        <v>#N/A</v>
      </c>
      <c r="C694" s="59" t="e">
        <f ca="1">INDEX(DATA!AG:AG,MATCH($A694,DATA!$A:$A,0))</f>
        <v>#N/A</v>
      </c>
      <c r="D694" s="59" t="e">
        <f ca="1">INDEX(DATA!AJ:AJ,MATCH($A694,DATA!$A:$A,0))</f>
        <v>#N/A</v>
      </c>
      <c r="E694" s="59" t="e">
        <f ca="1">INDEX(DATA!AS:AS,MATCH($A694,DATA!$A:$A,0))</f>
        <v>#N/A</v>
      </c>
      <c r="F694" s="59" t="e">
        <f ca="1">INDEX(DATA!AX:AX,MATCH($A694,DATA!$A:$A,0))</f>
        <v>#N/A</v>
      </c>
      <c r="H694" s="64">
        <f ca="1"/>
        <v>43427</v>
      </c>
      <c r="I694" t="e">
        <f ca="1"/>
        <v>#N/A</v>
      </c>
    </row>
    <row r="695" spans="1:9" x14ac:dyDescent="0.3">
      <c r="A695" s="64">
        <v>43428</v>
      </c>
      <c r="B695" s="59" t="e">
        <f ca="1">INDEX(DATA!T:T,MATCH($A695,DATA!A:A,0))</f>
        <v>#N/A</v>
      </c>
      <c r="C695" s="59" t="e">
        <f ca="1">INDEX(DATA!AG:AG,MATCH($A695,DATA!$A:$A,0))</f>
        <v>#N/A</v>
      </c>
      <c r="D695" s="59" t="e">
        <f ca="1">INDEX(DATA!AJ:AJ,MATCH($A695,DATA!$A:$A,0))</f>
        <v>#N/A</v>
      </c>
      <c r="E695" s="59" t="e">
        <f ca="1">INDEX(DATA!AS:AS,MATCH($A695,DATA!$A:$A,0))</f>
        <v>#N/A</v>
      </c>
      <c r="F695" s="59" t="e">
        <f ca="1">INDEX(DATA!AX:AX,MATCH($A695,DATA!$A:$A,0))</f>
        <v>#N/A</v>
      </c>
      <c r="H695" s="64">
        <f ca="1"/>
        <v>43428</v>
      </c>
      <c r="I695" t="e">
        <f ca="1"/>
        <v>#N/A</v>
      </c>
    </row>
    <row r="696" spans="1:9" x14ac:dyDescent="0.3">
      <c r="A696" s="64">
        <v>43429</v>
      </c>
      <c r="B696" s="59" t="e">
        <f ca="1">INDEX(DATA!T:T,MATCH($A696,DATA!A:A,0))</f>
        <v>#N/A</v>
      </c>
      <c r="C696" s="59" t="e">
        <f ca="1">INDEX(DATA!AG:AG,MATCH($A696,DATA!$A:$A,0))</f>
        <v>#N/A</v>
      </c>
      <c r="D696" s="59" t="e">
        <f ca="1">INDEX(DATA!AJ:AJ,MATCH($A696,DATA!$A:$A,0))</f>
        <v>#N/A</v>
      </c>
      <c r="E696" s="59" t="e">
        <f ca="1">INDEX(DATA!AS:AS,MATCH($A696,DATA!$A:$A,0))</f>
        <v>#N/A</v>
      </c>
      <c r="F696" s="59" t="e">
        <f ca="1">INDEX(DATA!AX:AX,MATCH($A696,DATA!$A:$A,0))</f>
        <v>#N/A</v>
      </c>
      <c r="H696" s="64">
        <f ca="1"/>
        <v>43429</v>
      </c>
      <c r="I696" t="e">
        <f ca="1"/>
        <v>#N/A</v>
      </c>
    </row>
    <row r="697" spans="1:9" x14ac:dyDescent="0.3">
      <c r="A697" s="64">
        <v>43430</v>
      </c>
      <c r="B697" s="59">
        <f ca="1">INDEX(DATA!T:T,MATCH($A697,DATA!A:A,0))</f>
        <v>10212.09945898474</v>
      </c>
      <c r="C697" s="59">
        <f ca="1">INDEX(DATA!AG:AG,MATCH($A697,DATA!$A:$A,0))</f>
        <v>33.75673802989224</v>
      </c>
      <c r="D697" s="59">
        <f ca="1">INDEX(DATA!AJ:AJ,MATCH($A697,DATA!$A:$A,0))</f>
        <v>332873645.72000003</v>
      </c>
      <c r="E697" s="59">
        <f ca="1">INDEX(DATA!AS:AS,MATCH($A697,DATA!$A:$A,0))</f>
        <v>52.576814632667478</v>
      </c>
      <c r="F697" s="59">
        <f ca="1">INDEX(DATA!AX:AX,MATCH($A697,DATA!$A:$A,0))</f>
        <v>160.14775641025517</v>
      </c>
      <c r="H697" s="64">
        <f ca="1"/>
        <v>43430</v>
      </c>
      <c r="I697">
        <f ca="1"/>
        <v>160.14775641025517</v>
      </c>
    </row>
    <row r="698" spans="1:9" x14ac:dyDescent="0.3">
      <c r="A698" s="64">
        <v>43431</v>
      </c>
      <c r="B698" s="59">
        <f ca="1">INDEX(DATA!T:T,MATCH($A698,DATA!A:A,0))</f>
        <v>10213.657139440866</v>
      </c>
      <c r="C698" s="59">
        <f ca="1">INDEX(DATA!AG:AG,MATCH($A698,DATA!$A:$A,0))</f>
        <v>32.355176419670151</v>
      </c>
      <c r="D698" s="59">
        <f ca="1">INDEX(DATA!AJ:AJ,MATCH($A698,DATA!$A:$A,0))</f>
        <v>382844635</v>
      </c>
      <c r="E698" s="59">
        <f ca="1">INDEX(DATA!AS:AS,MATCH($A698,DATA!$A:$A,0))</f>
        <v>54.962094822402989</v>
      </c>
      <c r="F698" s="59">
        <f ca="1">INDEX(DATA!AX:AX,MATCH($A698,DATA!$A:$A,0))</f>
        <v>158.43269230769147</v>
      </c>
      <c r="H698" s="64">
        <f ca="1"/>
        <v>43431</v>
      </c>
      <c r="I698">
        <f ca="1"/>
        <v>158.43269230769147</v>
      </c>
    </row>
    <row r="699" spans="1:9" x14ac:dyDescent="0.3">
      <c r="A699" s="64">
        <v>43432</v>
      </c>
      <c r="B699" s="59">
        <f ca="1">INDEX(DATA!T:T,MATCH($A699,DATA!A:A,0))</f>
        <v>10215.701500798703</v>
      </c>
      <c r="C699" s="59">
        <f ca="1">INDEX(DATA!AG:AG,MATCH($A699,DATA!$A:$A,0))</f>
        <v>30.876304442763512</v>
      </c>
      <c r="D699" s="59">
        <f ca="1">INDEX(DATA!AJ:AJ,MATCH($A699,DATA!$A:$A,0))</f>
        <v>437637619.44</v>
      </c>
      <c r="E699" s="59">
        <f ca="1">INDEX(DATA!AS:AS,MATCH($A699,DATA!$A:$A,0))</f>
        <v>56.740088631166969</v>
      </c>
      <c r="F699" s="59">
        <f ca="1">INDEX(DATA!AX:AX,MATCH($A699,DATA!$A:$A,0))</f>
        <v>154.04583333333358</v>
      </c>
      <c r="H699" s="64">
        <f ca="1"/>
        <v>43432</v>
      </c>
      <c r="I699">
        <f ca="1"/>
        <v>154.04583333333358</v>
      </c>
    </row>
    <row r="700" spans="1:9" x14ac:dyDescent="0.3">
      <c r="A700" s="64">
        <v>43433</v>
      </c>
      <c r="B700" s="59">
        <f ca="1">INDEX(DATA!T:T,MATCH($A700,DATA!A:A,0))</f>
        <v>10219.7186615589</v>
      </c>
      <c r="C700" s="59">
        <f ca="1">INDEX(DATA!AG:AG,MATCH($A700,DATA!$A:$A,0))</f>
        <v>30.238493753694719</v>
      </c>
      <c r="D700" s="59">
        <f ca="1">INDEX(DATA!AJ:AJ,MATCH($A700,DATA!$A:$A,0))</f>
        <v>712661633.97000003</v>
      </c>
      <c r="E700" s="59">
        <f ca="1">INDEX(DATA!AS:AS,MATCH($A700,DATA!$A:$A,0))</f>
        <v>61.636829075047721</v>
      </c>
      <c r="F700" s="59">
        <f ca="1">INDEX(DATA!AX:AX,MATCH($A700,DATA!$A:$A,0))</f>
        <v>161.82660256410236</v>
      </c>
      <c r="H700" s="64">
        <f ca="1"/>
        <v>43433</v>
      </c>
      <c r="I700">
        <f ca="1"/>
        <v>161.82660256410236</v>
      </c>
    </row>
    <row r="701" spans="1:9" x14ac:dyDescent="0.3">
      <c r="A701" s="64">
        <v>43434</v>
      </c>
      <c r="B701" s="59">
        <f ca="1">INDEX(DATA!T:T,MATCH($A701,DATA!A:A,0))</f>
        <v>10222.482191728277</v>
      </c>
      <c r="C701" s="59">
        <f ca="1">INDEX(DATA!AG:AG,MATCH($A701,DATA!$A:$A,0))</f>
        <v>29.119426234800358</v>
      </c>
      <c r="D701" s="59">
        <f ca="1">INDEX(DATA!AJ:AJ,MATCH($A701,DATA!$A:$A,0))</f>
        <v>467867685.69999999</v>
      </c>
      <c r="E701" s="59">
        <f ca="1">INDEX(DATA!AS:AS,MATCH($A701,DATA!$A:$A,0))</f>
        <v>62.276060959526525</v>
      </c>
      <c r="F701" s="59">
        <f ca="1">INDEX(DATA!AX:AX,MATCH($A701,DATA!$A:$A,0))</f>
        <v>158.27243589743557</v>
      </c>
      <c r="H701" s="64">
        <f ca="1"/>
        <v>43434</v>
      </c>
      <c r="I701">
        <f ca="1"/>
        <v>158.27243589743557</v>
      </c>
    </row>
    <row r="702" spans="1:9" x14ac:dyDescent="0.3">
      <c r="A702" s="64">
        <v>43435</v>
      </c>
      <c r="B702" s="59" t="e">
        <f ca="1">INDEX(DATA!T:T,MATCH($A702,DATA!A:A,0))</f>
        <v>#N/A</v>
      </c>
      <c r="C702" s="59" t="e">
        <f ca="1">INDEX(DATA!AG:AG,MATCH($A702,DATA!$A:$A,0))</f>
        <v>#N/A</v>
      </c>
      <c r="D702" s="59" t="e">
        <f ca="1">INDEX(DATA!AJ:AJ,MATCH($A702,DATA!$A:$A,0))</f>
        <v>#N/A</v>
      </c>
      <c r="E702" s="59" t="e">
        <f ca="1">INDEX(DATA!AS:AS,MATCH($A702,DATA!$A:$A,0))</f>
        <v>#N/A</v>
      </c>
      <c r="F702" s="59" t="e">
        <f ca="1">INDEX(DATA!AX:AX,MATCH($A702,DATA!$A:$A,0))</f>
        <v>#N/A</v>
      </c>
      <c r="H702" s="64">
        <f ca="1"/>
        <v>43435</v>
      </c>
      <c r="I702" t="e">
        <f ca="1"/>
        <v>#N/A</v>
      </c>
    </row>
    <row r="703" spans="1:9" x14ac:dyDescent="0.3">
      <c r="A703" s="64">
        <v>43436</v>
      </c>
      <c r="B703" s="59" t="e">
        <f ca="1">INDEX(DATA!T:T,MATCH($A703,DATA!A:A,0))</f>
        <v>#N/A</v>
      </c>
      <c r="C703" s="59" t="e">
        <f ca="1">INDEX(DATA!AG:AG,MATCH($A703,DATA!$A:$A,0))</f>
        <v>#N/A</v>
      </c>
      <c r="D703" s="59" t="e">
        <f ca="1">INDEX(DATA!AJ:AJ,MATCH($A703,DATA!$A:$A,0))</f>
        <v>#N/A</v>
      </c>
      <c r="E703" s="59" t="e">
        <f ca="1">INDEX(DATA!AS:AS,MATCH($A703,DATA!$A:$A,0))</f>
        <v>#N/A</v>
      </c>
      <c r="F703" s="59" t="e">
        <f ca="1">INDEX(DATA!AX:AX,MATCH($A703,DATA!$A:$A,0))</f>
        <v>#N/A</v>
      </c>
      <c r="H703" s="64">
        <f ca="1"/>
        <v>43436</v>
      </c>
      <c r="I703" t="e">
        <f ca="1"/>
        <v>#N/A</v>
      </c>
    </row>
    <row r="704" spans="1:9" x14ac:dyDescent="0.3">
      <c r="A704" s="64">
        <v>43437</v>
      </c>
      <c r="B704" s="59">
        <f ca="1">INDEX(DATA!T:T,MATCH($A704,DATA!A:A,0))</f>
        <v>10225.002424667608</v>
      </c>
      <c r="C704" s="59">
        <f ca="1">INDEX(DATA!AG:AG,MATCH($A704,DATA!$A:$A,0))</f>
        <v>30.07761754662496</v>
      </c>
      <c r="D704" s="59">
        <f ca="1">INDEX(DATA!AJ:AJ,MATCH($A704,DATA!$A:$A,0))</f>
        <v>422369755.69999999</v>
      </c>
      <c r="E704" s="59">
        <f ca="1">INDEX(DATA!AS:AS,MATCH($A704,DATA!$A:$A,0))</f>
        <v>62.536769151611715</v>
      </c>
      <c r="F704" s="59">
        <f ca="1">INDEX(DATA!AX:AX,MATCH($A704,DATA!$A:$A,0))</f>
        <v>158.54711538461561</v>
      </c>
      <c r="H704" s="64">
        <f ca="1"/>
        <v>43437</v>
      </c>
      <c r="I704">
        <f ca="1"/>
        <v>158.54711538461561</v>
      </c>
    </row>
    <row r="705" spans="1:9" x14ac:dyDescent="0.3">
      <c r="A705" s="64">
        <v>43438</v>
      </c>
      <c r="B705" s="59">
        <f ca="1">INDEX(DATA!T:T,MATCH($A705,DATA!A:A,0))</f>
        <v>10226.895499398544</v>
      </c>
      <c r="C705" s="59">
        <f ca="1">INDEX(DATA!AG:AG,MATCH($A705,DATA!$A:$A,0))</f>
        <v>30.208075525048962</v>
      </c>
      <c r="D705" s="59">
        <f ca="1">INDEX(DATA!AJ:AJ,MATCH($A705,DATA!$A:$A,0))</f>
        <v>-332126193.26999998</v>
      </c>
      <c r="E705" s="59">
        <f ca="1">INDEX(DATA!AS:AS,MATCH($A705,DATA!$A:$A,0))</f>
        <v>61.60342034395125</v>
      </c>
      <c r="F705" s="59">
        <f ca="1">INDEX(DATA!AX:AX,MATCH($A705,DATA!$A:$A,0))</f>
        <v>150.97532051281996</v>
      </c>
      <c r="H705" s="64">
        <f ca="1"/>
        <v>43438</v>
      </c>
      <c r="I705">
        <f ca="1"/>
        <v>150.97532051281996</v>
      </c>
    </row>
    <row r="706" spans="1:9" x14ac:dyDescent="0.3">
      <c r="A706" s="64">
        <v>43439</v>
      </c>
      <c r="B706" s="59">
        <f ca="1">INDEX(DATA!T:T,MATCH($A706,DATA!A:A,0))</f>
        <v>10228.489515618496</v>
      </c>
      <c r="C706" s="59">
        <f ca="1">INDEX(DATA!AG:AG,MATCH($A706,DATA!$A:$A,0))</f>
        <v>28.909055472576398</v>
      </c>
      <c r="D706" s="59">
        <f ca="1">INDEX(DATA!AJ:AJ,MATCH($A706,DATA!$A:$A,0))</f>
        <v>-322009156.49000001</v>
      </c>
      <c r="E706" s="59">
        <f ca="1">INDEX(DATA!AS:AS,MATCH($A706,DATA!$A:$A,0))</f>
        <v>56.121582827325618</v>
      </c>
      <c r="F706" s="59">
        <f ca="1">INDEX(DATA!AX:AX,MATCH($A706,DATA!$A:$A,0))</f>
        <v>130.40929487179164</v>
      </c>
      <c r="H706" s="64">
        <f ca="1"/>
        <v>43439</v>
      </c>
      <c r="I706">
        <f ca="1"/>
        <v>130.40929487179164</v>
      </c>
    </row>
    <row r="707" spans="1:9" x14ac:dyDescent="0.3">
      <c r="A707" s="64">
        <v>43440</v>
      </c>
      <c r="B707" s="59">
        <f ca="1">INDEX(DATA!T:T,MATCH($A707,DATA!A:A,0))</f>
        <v>10229.678694433782</v>
      </c>
      <c r="C707" s="59">
        <f ca="1">INDEX(DATA!AG:AG,MATCH($A707,DATA!$A:$A,0))</f>
        <v>25.914984385345484</v>
      </c>
      <c r="D707" s="59">
        <f ca="1">INDEX(DATA!AJ:AJ,MATCH($A707,DATA!$A:$A,0))</f>
        <v>-328264145.68000001</v>
      </c>
      <c r="E707" s="59">
        <f ca="1">INDEX(DATA!AS:AS,MATCH($A707,DATA!$A:$A,0))</f>
        <v>46.724245058860177</v>
      </c>
      <c r="F707" s="59">
        <f ca="1">INDEX(DATA!AX:AX,MATCH($A707,DATA!$A:$A,0))</f>
        <v>103.41538461538221</v>
      </c>
      <c r="H707" s="64">
        <f ca="1"/>
        <v>43440</v>
      </c>
      <c r="I707">
        <f ca="1"/>
        <v>103.41538461538221</v>
      </c>
    </row>
    <row r="708" spans="1:9" x14ac:dyDescent="0.3">
      <c r="A708" s="64">
        <v>43441</v>
      </c>
      <c r="B708" s="59">
        <f ca="1">INDEX(DATA!T:T,MATCH($A708,DATA!A:A,0))</f>
        <v>10230.972779635125</v>
      </c>
      <c r="C708" s="59">
        <f ca="1">INDEX(DATA!AG:AG,MATCH($A708,DATA!$A:$A,0))</f>
        <v>22.126867469914053</v>
      </c>
      <c r="D708" s="59">
        <f ca="1">INDEX(DATA!AJ:AJ,MATCH($A708,DATA!$A:$A,0))</f>
        <v>335860802.81</v>
      </c>
      <c r="E708" s="59">
        <f ca="1">INDEX(DATA!AS:AS,MATCH($A708,DATA!$A:$A,0))</f>
        <v>51.204865276282575</v>
      </c>
      <c r="F708" s="59">
        <f ca="1">INDEX(DATA!AX:AX,MATCH($A708,DATA!$A:$A,0))</f>
        <v>87.490384615382936</v>
      </c>
      <c r="H708" s="64">
        <f ca="1"/>
        <v>43441</v>
      </c>
      <c r="I708">
        <f ca="1"/>
        <v>87.490384615382936</v>
      </c>
    </row>
    <row r="709" spans="1:9" x14ac:dyDescent="0.3">
      <c r="A709" s="64">
        <v>43442</v>
      </c>
      <c r="B709" s="59" t="e">
        <f ca="1">INDEX(DATA!T:T,MATCH($A709,DATA!A:A,0))</f>
        <v>#N/A</v>
      </c>
      <c r="C709" s="59" t="e">
        <f ca="1">INDEX(DATA!AG:AG,MATCH($A709,DATA!$A:$A,0))</f>
        <v>#N/A</v>
      </c>
      <c r="D709" s="59" t="e">
        <f ca="1">INDEX(DATA!AJ:AJ,MATCH($A709,DATA!$A:$A,0))</f>
        <v>#N/A</v>
      </c>
      <c r="E709" s="59" t="e">
        <f ca="1">INDEX(DATA!AS:AS,MATCH($A709,DATA!$A:$A,0))</f>
        <v>#N/A</v>
      </c>
      <c r="F709" s="59" t="e">
        <f ca="1">INDEX(DATA!AX:AX,MATCH($A709,DATA!$A:$A,0))</f>
        <v>#N/A</v>
      </c>
      <c r="H709" s="64">
        <f ca="1"/>
        <v>43442</v>
      </c>
      <c r="I709" t="e">
        <f ca="1"/>
        <v>#N/A</v>
      </c>
    </row>
    <row r="710" spans="1:9" x14ac:dyDescent="0.3">
      <c r="A710" s="64">
        <v>43443</v>
      </c>
      <c r="B710" s="59" t="e">
        <f ca="1">INDEX(DATA!T:T,MATCH($A710,DATA!A:A,0))</f>
        <v>#N/A</v>
      </c>
      <c r="C710" s="59" t="e">
        <f ca="1">INDEX(DATA!AG:AG,MATCH($A710,DATA!$A:$A,0))</f>
        <v>#N/A</v>
      </c>
      <c r="D710" s="59" t="e">
        <f ca="1">INDEX(DATA!AJ:AJ,MATCH($A710,DATA!$A:$A,0))</f>
        <v>#N/A</v>
      </c>
      <c r="E710" s="59" t="e">
        <f ca="1">INDEX(DATA!AS:AS,MATCH($A710,DATA!$A:$A,0))</f>
        <v>#N/A</v>
      </c>
      <c r="F710" s="59" t="e">
        <f ca="1">INDEX(DATA!AX:AX,MATCH($A710,DATA!$A:$A,0))</f>
        <v>#N/A</v>
      </c>
      <c r="H710" s="64">
        <f ca="1"/>
        <v>43443</v>
      </c>
      <c r="I710" t="e">
        <f ca="1"/>
        <v>#N/A</v>
      </c>
    </row>
    <row r="711" spans="1:9" x14ac:dyDescent="0.3">
      <c r="A711" s="64">
        <v>43444</v>
      </c>
      <c r="B711" s="59">
        <f ca="1">INDEX(DATA!T:T,MATCH($A711,DATA!A:A,0))</f>
        <v>10231.929412006642</v>
      </c>
      <c r="C711" s="59">
        <f ca="1">INDEX(DATA!AG:AG,MATCH($A711,DATA!$A:$A,0))</f>
        <v>20.207551836902216</v>
      </c>
      <c r="D711" s="59">
        <f ca="1">INDEX(DATA!AJ:AJ,MATCH($A711,DATA!$A:$A,0))</f>
        <v>-393086233.80000001</v>
      </c>
      <c r="E711" s="59">
        <f ca="1">INDEX(DATA!AS:AS,MATCH($A711,DATA!$A:$A,0))</f>
        <v>42.640055710280549</v>
      </c>
      <c r="F711" s="59">
        <f ca="1">INDEX(DATA!AX:AX,MATCH($A711,DATA!$A:$A,0))</f>
        <v>74.273076923074768</v>
      </c>
      <c r="H711" s="64">
        <f ca="1"/>
        <v>43444</v>
      </c>
      <c r="I711">
        <f ca="1"/>
        <v>74.273076923074768</v>
      </c>
    </row>
    <row r="712" spans="1:9" x14ac:dyDescent="0.3">
      <c r="A712" s="64">
        <v>43445</v>
      </c>
      <c r="B712" s="59">
        <f ca="1">INDEX(DATA!T:T,MATCH($A712,DATA!A:A,0))</f>
        <v>10232.896774896355</v>
      </c>
      <c r="C712" s="59">
        <f ca="1">INDEX(DATA!AG:AG,MATCH($A712,DATA!$A:$A,0))</f>
        <v>19.504993111365366</v>
      </c>
      <c r="D712" s="59">
        <f ca="1">INDEX(DATA!AJ:AJ,MATCH($A712,DATA!$A:$A,0))</f>
        <v>438709687.13999999</v>
      </c>
      <c r="E712" s="59">
        <f ca="1">INDEX(DATA!AS:AS,MATCH($A712,DATA!$A:$A,0))</f>
        <v>45.541171017229402</v>
      </c>
      <c r="F712" s="59">
        <f ca="1">INDEX(DATA!AX:AX,MATCH($A712,DATA!$A:$A,0))</f>
        <v>69.65128205127985</v>
      </c>
      <c r="H712" s="64">
        <f ca="1"/>
        <v>43445</v>
      </c>
      <c r="I712">
        <f ca="1"/>
        <v>69.65128205127985</v>
      </c>
    </row>
    <row r="713" spans="1:9" x14ac:dyDescent="0.3">
      <c r="A713" s="64">
        <v>43446</v>
      </c>
      <c r="B713" s="59">
        <f ca="1">INDEX(DATA!T:T,MATCH($A713,DATA!A:A,0))</f>
        <v>10234.36086078355</v>
      </c>
      <c r="C713" s="59">
        <f ca="1">INDEX(DATA!AG:AG,MATCH($A713,DATA!$A:$A,0))</f>
        <v>18.501335608608766</v>
      </c>
      <c r="D713" s="59">
        <f ca="1">INDEX(DATA!AJ:AJ,MATCH($A713,DATA!$A:$A,0))</f>
        <v>371707623.06999999</v>
      </c>
      <c r="E713" s="59">
        <f ca="1">INDEX(DATA!AS:AS,MATCH($A713,DATA!$A:$A,0))</f>
        <v>53.418234545378802</v>
      </c>
      <c r="F713" s="59">
        <f ca="1">INDEX(DATA!AX:AX,MATCH($A713,DATA!$A:$A,0))</f>
        <v>71.634615384615245</v>
      </c>
      <c r="H713" s="64">
        <f ca="1"/>
        <v>43446</v>
      </c>
      <c r="I713">
        <f ca="1"/>
        <v>71.634615384615245</v>
      </c>
    </row>
    <row r="714" spans="1:9" x14ac:dyDescent="0.3">
      <c r="A714" s="64">
        <v>43447</v>
      </c>
      <c r="B714" s="59">
        <f ca="1">INDEX(DATA!T:T,MATCH($A714,DATA!A:A,0))</f>
        <v>10236.248852911905</v>
      </c>
      <c r="C714" s="59">
        <f ca="1">INDEX(DATA!AG:AG,MATCH($A714,DATA!$A:$A,0))</f>
        <v>17.932027811355173</v>
      </c>
      <c r="D714" s="59">
        <f ca="1">INDEX(DATA!AJ:AJ,MATCH($A714,DATA!$A:$A,0))</f>
        <v>387820614.00999999</v>
      </c>
      <c r="E714" s="59">
        <f ca="1">INDEX(DATA!AS:AS,MATCH($A714,DATA!$A:$A,0))</f>
        <v>55.406820987165396</v>
      </c>
      <c r="F714" s="59">
        <f ca="1">INDEX(DATA!AX:AX,MATCH($A714,DATA!$A:$A,0))</f>
        <v>70.17339743589946</v>
      </c>
      <c r="H714" s="64">
        <f ca="1"/>
        <v>43447</v>
      </c>
      <c r="I714">
        <f ca="1"/>
        <v>70.17339743589946</v>
      </c>
    </row>
    <row r="715" spans="1:9" x14ac:dyDescent="0.3">
      <c r="A715" s="64">
        <v>43448</v>
      </c>
      <c r="B715" s="59">
        <f ca="1">INDEX(DATA!T:T,MATCH($A715,DATA!A:A,0))</f>
        <v>10237.938202327237</v>
      </c>
      <c r="C715" s="59">
        <f ca="1">INDEX(DATA!AG:AG,MATCH($A715,DATA!$A:$A,0))</f>
        <v>16.954628144105612</v>
      </c>
      <c r="D715" s="59">
        <f ca="1">INDEX(DATA!AJ:AJ,MATCH($A715,DATA!$A:$A,0))</f>
        <v>350589652.08999997</v>
      </c>
      <c r="E715" s="59">
        <f ca="1">INDEX(DATA!AS:AS,MATCH($A715,DATA!$A:$A,0))</f>
        <v>55.928845613026212</v>
      </c>
      <c r="F715" s="59">
        <f ca="1">INDEX(DATA!AX:AX,MATCH($A715,DATA!$A:$A,0))</f>
        <v>65.962499999997817</v>
      </c>
      <c r="H715" s="64">
        <f ca="1"/>
        <v>43448</v>
      </c>
      <c r="I715">
        <f ca="1"/>
        <v>65.962499999997817</v>
      </c>
    </row>
    <row r="716" spans="1:9" x14ac:dyDescent="0.3">
      <c r="A716" s="64">
        <v>43449</v>
      </c>
      <c r="B716" s="59" t="e">
        <f ca="1">INDEX(DATA!T:T,MATCH($A716,DATA!A:A,0))</f>
        <v>#N/A</v>
      </c>
      <c r="C716" s="59" t="e">
        <f ca="1">INDEX(DATA!AG:AG,MATCH($A716,DATA!$A:$A,0))</f>
        <v>#N/A</v>
      </c>
      <c r="D716" s="59" t="e">
        <f ca="1">INDEX(DATA!AJ:AJ,MATCH($A716,DATA!$A:$A,0))</f>
        <v>#N/A</v>
      </c>
      <c r="E716" s="59" t="e">
        <f ca="1">INDEX(DATA!AS:AS,MATCH($A716,DATA!$A:$A,0))</f>
        <v>#N/A</v>
      </c>
      <c r="F716" s="59" t="e">
        <f ca="1">INDEX(DATA!AX:AX,MATCH($A716,DATA!$A:$A,0))</f>
        <v>#N/A</v>
      </c>
      <c r="H716" s="64">
        <f ca="1"/>
        <v>43449</v>
      </c>
      <c r="I716" t="e">
        <f ca="1"/>
        <v>#N/A</v>
      </c>
    </row>
    <row r="717" spans="1:9" x14ac:dyDescent="0.3">
      <c r="A717" s="64">
        <v>43450</v>
      </c>
      <c r="B717" s="59" t="e">
        <f ca="1">INDEX(DATA!T:T,MATCH($A717,DATA!A:A,0))</f>
        <v>#N/A</v>
      </c>
      <c r="C717" s="59" t="e">
        <f ca="1">INDEX(DATA!AG:AG,MATCH($A717,DATA!$A:$A,0))</f>
        <v>#N/A</v>
      </c>
      <c r="D717" s="59" t="e">
        <f ca="1">INDEX(DATA!AJ:AJ,MATCH($A717,DATA!$A:$A,0))</f>
        <v>#N/A</v>
      </c>
      <c r="E717" s="59" t="e">
        <f ca="1">INDEX(DATA!AS:AS,MATCH($A717,DATA!$A:$A,0))</f>
        <v>#N/A</v>
      </c>
      <c r="F717" s="59" t="e">
        <f ca="1">INDEX(DATA!AX:AX,MATCH($A717,DATA!$A:$A,0))</f>
        <v>#N/A</v>
      </c>
      <c r="H717" s="64">
        <f ca="1"/>
        <v>43450</v>
      </c>
      <c r="I717" t="e">
        <f ca="1"/>
        <v>#N/A</v>
      </c>
    </row>
    <row r="718" spans="1:9" x14ac:dyDescent="0.3">
      <c r="A718" s="64">
        <v>43451</v>
      </c>
      <c r="B718" s="59">
        <f ca="1">INDEX(DATA!T:T,MATCH($A718,DATA!A:A,0))</f>
        <v>10239.635088209228</v>
      </c>
      <c r="C718" s="59">
        <f ca="1">INDEX(DATA!AG:AG,MATCH($A718,DATA!$A:$A,0))</f>
        <v>16.889835457549292</v>
      </c>
      <c r="D718" s="59">
        <f ca="1">INDEX(DATA!AJ:AJ,MATCH($A718,DATA!$A:$A,0))</f>
        <v>306156674.44</v>
      </c>
      <c r="E718" s="59">
        <f ca="1">INDEX(DATA!AS:AS,MATCH($A718,DATA!$A:$A,0))</f>
        <v>59.01073535669267</v>
      </c>
      <c r="F718" s="59">
        <f ca="1">INDEX(DATA!AX:AX,MATCH($A718,DATA!$A:$A,0))</f>
        <v>57.298717948719059</v>
      </c>
      <c r="H718" s="64">
        <f ca="1"/>
        <v>43451</v>
      </c>
      <c r="I718">
        <f ca="1"/>
        <v>57.298717948719059</v>
      </c>
    </row>
    <row r="719" spans="1:9" x14ac:dyDescent="0.3">
      <c r="A719" s="64">
        <v>43452</v>
      </c>
      <c r="B719" s="59">
        <f ca="1">INDEX(DATA!T:T,MATCH($A719,DATA!A:A,0))</f>
        <v>10241.269580244798</v>
      </c>
      <c r="C719" s="59">
        <f ca="1">INDEX(DATA!AG:AG,MATCH($A719,DATA!$A:$A,0))</f>
        <v>16.622607161990807</v>
      </c>
      <c r="D719" s="59">
        <f ca="1">INDEX(DATA!AJ:AJ,MATCH($A719,DATA!$A:$A,0))</f>
        <v>294952754.42000002</v>
      </c>
      <c r="E719" s="59">
        <f ca="1">INDEX(DATA!AS:AS,MATCH($A719,DATA!$A:$A,0))</f>
        <v>59.754733825174974</v>
      </c>
      <c r="F719" s="59">
        <f ca="1">INDEX(DATA!AX:AX,MATCH($A719,DATA!$A:$A,0))</f>
        <v>47.518910256409072</v>
      </c>
      <c r="H719" s="64">
        <f ca="1"/>
        <v>43452</v>
      </c>
      <c r="I719">
        <f ca="1"/>
        <v>47.518910256409072</v>
      </c>
    </row>
    <row r="720" spans="1:9" x14ac:dyDescent="0.3">
      <c r="A720" s="64">
        <v>43453</v>
      </c>
      <c r="B720" s="59">
        <f ca="1">INDEX(DATA!T:T,MATCH($A720,DATA!A:A,0))</f>
        <v>10243.262709531975</v>
      </c>
      <c r="C720" s="59">
        <f ca="1">INDEX(DATA!AG:AG,MATCH($A720,DATA!$A:$A,0))</f>
        <v>16.348519173169905</v>
      </c>
      <c r="D720" s="59">
        <f ca="1">INDEX(DATA!AJ:AJ,MATCH($A720,DATA!$A:$A,0))</f>
        <v>321812826.32999998</v>
      </c>
      <c r="E720" s="59">
        <f ca="1">INDEX(DATA!AS:AS,MATCH($A720,DATA!$A:$A,0))</f>
        <v>61.899362192618483</v>
      </c>
      <c r="F720" s="59">
        <f ca="1">INDEX(DATA!AX:AX,MATCH($A720,DATA!$A:$A,0))</f>
        <v>35.823717948716876</v>
      </c>
      <c r="H720" s="64">
        <f ca="1"/>
        <v>43453</v>
      </c>
      <c r="I720">
        <f ca="1"/>
        <v>35.823717948716876</v>
      </c>
    </row>
    <row r="721" spans="1:9" x14ac:dyDescent="0.3">
      <c r="A721" s="64">
        <v>43454</v>
      </c>
      <c r="B721" s="59">
        <f ca="1">INDEX(DATA!T:T,MATCH($A721,DATA!A:A,0))</f>
        <v>10245.206696816789</v>
      </c>
      <c r="C721" s="59">
        <f ca="1">INDEX(DATA!AG:AG,MATCH($A721,DATA!$A:$A,0))</f>
        <v>15.863758388051906</v>
      </c>
      <c r="D721" s="59">
        <f ca="1">INDEX(DATA!AJ:AJ,MATCH($A721,DATA!$A:$A,0))</f>
        <v>-328792127.73000002</v>
      </c>
      <c r="E721" s="59">
        <f ca="1">INDEX(DATA!AS:AS,MATCH($A721,DATA!$A:$A,0))</f>
        <v>60.967931872349993</v>
      </c>
      <c r="F721" s="59">
        <f ca="1">INDEX(DATA!AX:AX,MATCH($A721,DATA!$A:$A,0))</f>
        <v>28.473717948714693</v>
      </c>
      <c r="H721" s="64">
        <f ca="1"/>
        <v>43454</v>
      </c>
      <c r="I721">
        <f ca="1"/>
        <v>28.473717948714693</v>
      </c>
    </row>
    <row r="722" spans="1:9" x14ac:dyDescent="0.3">
      <c r="A722" s="64">
        <v>43455</v>
      </c>
      <c r="B722" s="59">
        <f ca="1">INDEX(DATA!T:T,MATCH($A722,DATA!A:A,0))</f>
        <v>10247.118320293332</v>
      </c>
      <c r="C722" s="59">
        <f ca="1">INDEX(DATA!AG:AG,MATCH($A722,DATA!$A:$A,0))</f>
        <v>15.116713219803641</v>
      </c>
      <c r="D722" s="59">
        <f ca="1">INDEX(DATA!AJ:AJ,MATCH($A722,DATA!$A:$A,0))</f>
        <v>-389224095.69999999</v>
      </c>
      <c r="E722" s="59">
        <f ca="1">INDEX(DATA!AS:AS,MATCH($A722,DATA!$A:$A,0))</f>
        <v>50.580383301372038</v>
      </c>
      <c r="F722" s="59">
        <f ca="1">INDEX(DATA!AX:AX,MATCH($A722,DATA!$A:$A,0))</f>
        <v>19.230769230765873</v>
      </c>
      <c r="H722" s="64">
        <f ca="1"/>
        <v>43455</v>
      </c>
      <c r="I722">
        <f ca="1"/>
        <v>19.230769230765873</v>
      </c>
    </row>
    <row r="723" spans="1:9" x14ac:dyDescent="0.3">
      <c r="A723" s="64">
        <v>43456</v>
      </c>
      <c r="B723" s="59" t="e">
        <f ca="1">INDEX(DATA!T:T,MATCH($A723,DATA!A:A,0))</f>
        <v>#N/A</v>
      </c>
      <c r="C723" s="59" t="e">
        <f ca="1">INDEX(DATA!AG:AG,MATCH($A723,DATA!$A:$A,0))</f>
        <v>#N/A</v>
      </c>
      <c r="D723" s="59" t="e">
        <f ca="1">INDEX(DATA!AJ:AJ,MATCH($A723,DATA!$A:$A,0))</f>
        <v>#N/A</v>
      </c>
      <c r="E723" s="59" t="e">
        <f ca="1">INDEX(DATA!AS:AS,MATCH($A723,DATA!$A:$A,0))</f>
        <v>#N/A</v>
      </c>
      <c r="F723" s="59" t="e">
        <f ca="1">INDEX(DATA!AX:AX,MATCH($A723,DATA!$A:$A,0))</f>
        <v>#N/A</v>
      </c>
      <c r="H723" s="64">
        <f ca="1"/>
        <v>43456</v>
      </c>
      <c r="I723" t="e">
        <f ca="1"/>
        <v>#N/A</v>
      </c>
    </row>
    <row r="724" spans="1:9" x14ac:dyDescent="0.3">
      <c r="A724" s="64">
        <v>43457</v>
      </c>
      <c r="B724" s="59" t="e">
        <f ca="1">INDEX(DATA!T:T,MATCH($A724,DATA!A:A,0))</f>
        <v>#N/A</v>
      </c>
      <c r="C724" s="59" t="e">
        <f ca="1">INDEX(DATA!AG:AG,MATCH($A724,DATA!$A:$A,0))</f>
        <v>#N/A</v>
      </c>
      <c r="D724" s="59" t="e">
        <f ca="1">INDEX(DATA!AJ:AJ,MATCH($A724,DATA!$A:$A,0))</f>
        <v>#N/A</v>
      </c>
      <c r="E724" s="59" t="e">
        <f ca="1">INDEX(DATA!AS:AS,MATCH($A724,DATA!$A:$A,0))</f>
        <v>#N/A</v>
      </c>
      <c r="F724" s="59" t="e">
        <f ca="1">INDEX(DATA!AX:AX,MATCH($A724,DATA!$A:$A,0))</f>
        <v>#N/A</v>
      </c>
      <c r="H724" s="64">
        <f ca="1"/>
        <v>43457</v>
      </c>
      <c r="I724" t="e">
        <f ca="1"/>
        <v>#N/A</v>
      </c>
    </row>
    <row r="725" spans="1:9" x14ac:dyDescent="0.3">
      <c r="A725" s="64">
        <v>43458</v>
      </c>
      <c r="B725" s="59">
        <f ca="1">INDEX(DATA!T:T,MATCH($A725,DATA!A:A,0))</f>
        <v>10248.006360513864</v>
      </c>
      <c r="C725" s="59">
        <f ca="1">INDEX(DATA!AG:AG,MATCH($A725,DATA!$A:$A,0))</f>
        <v>14.534225389528965</v>
      </c>
      <c r="D725" s="59">
        <f ca="1">INDEX(DATA!AJ:AJ,MATCH($A725,DATA!$A:$A,0))</f>
        <v>-230280105.99000001</v>
      </c>
      <c r="E725" s="59">
        <f ca="1">INDEX(DATA!AS:AS,MATCH($A725,DATA!$A:$A,0))</f>
        <v>46.661212280264039</v>
      </c>
      <c r="F725" s="59">
        <f ca="1">INDEX(DATA!AX:AX,MATCH($A725,DATA!$A:$A,0))</f>
        <v>22.626602564099812</v>
      </c>
      <c r="H725" s="64">
        <f ca="1"/>
        <v>43458</v>
      </c>
      <c r="I725">
        <f ca="1"/>
        <v>22.626602564099812</v>
      </c>
    </row>
    <row r="726" spans="1:9" x14ac:dyDescent="0.3">
      <c r="A726" s="64">
        <v>43459</v>
      </c>
      <c r="B726" s="59" t="e">
        <f ca="1">INDEX(DATA!T:T,MATCH($A726,DATA!A:A,0))</f>
        <v>#N/A</v>
      </c>
      <c r="C726" s="59" t="e">
        <f ca="1">INDEX(DATA!AG:AG,MATCH($A726,DATA!$A:$A,0))</f>
        <v>#N/A</v>
      </c>
      <c r="D726" s="59" t="e">
        <f ca="1">INDEX(DATA!AJ:AJ,MATCH($A726,DATA!$A:$A,0))</f>
        <v>#N/A</v>
      </c>
      <c r="E726" s="59" t="e">
        <f ca="1">INDEX(DATA!AS:AS,MATCH($A726,DATA!$A:$A,0))</f>
        <v>#N/A</v>
      </c>
      <c r="F726" s="59" t="e">
        <f ca="1">INDEX(DATA!AX:AX,MATCH($A726,DATA!$A:$A,0))</f>
        <v>#N/A</v>
      </c>
      <c r="H726" s="64">
        <f ca="1"/>
        <v>43459</v>
      </c>
      <c r="I726" t="e">
        <f ca="1"/>
        <v>#N/A</v>
      </c>
    </row>
    <row r="727" spans="1:9" x14ac:dyDescent="0.3">
      <c r="A727" s="64">
        <v>43460</v>
      </c>
      <c r="B727" s="59">
        <f ca="1">INDEX(DATA!T:T,MATCH($A727,DATA!A:A,0))</f>
        <v>10248.98626344928</v>
      </c>
      <c r="C727" s="59">
        <f ca="1">INDEX(DATA!AG:AG,MATCH($A727,DATA!$A:$A,0))</f>
        <v>15.562236432353293</v>
      </c>
      <c r="D727" s="59">
        <f ca="1">INDEX(DATA!AJ:AJ,MATCH($A727,DATA!$A:$A,0))</f>
        <v>271953849.04000002</v>
      </c>
      <c r="E727" s="59">
        <f ca="1">INDEX(DATA!AS:AS,MATCH($A727,DATA!$A:$A,0))</f>
        <v>49.736207095224067</v>
      </c>
      <c r="F727" s="59">
        <f ca="1">INDEX(DATA!AX:AX,MATCH($A727,DATA!$A:$A,0))</f>
        <v>23.806410256409436</v>
      </c>
      <c r="H727" s="64">
        <f ca="1"/>
        <v>43460</v>
      </c>
      <c r="I727">
        <f ca="1"/>
        <v>23.806410256409436</v>
      </c>
    </row>
    <row r="728" spans="1:9" x14ac:dyDescent="0.3">
      <c r="A728" s="64">
        <v>43461</v>
      </c>
      <c r="B728" s="59">
        <f ca="1">INDEX(DATA!T:T,MATCH($A728,DATA!A:A,0))</f>
        <v>10251.157562727465</v>
      </c>
      <c r="C728" s="59">
        <f ca="1">INDEX(DATA!AG:AG,MATCH($A728,DATA!$A:$A,0))</f>
        <v>16.39210382176595</v>
      </c>
      <c r="D728" s="59">
        <f ca="1">INDEX(DATA!AJ:AJ,MATCH($A728,DATA!$A:$A,0))</f>
        <v>470170813.26999998</v>
      </c>
      <c r="E728" s="59">
        <f ca="1">INDEX(DATA!AS:AS,MATCH($A728,DATA!$A:$A,0))</f>
        <v>51.980591793795774</v>
      </c>
      <c r="F728" s="59">
        <f ca="1">INDEX(DATA!AX:AX,MATCH($A728,DATA!$A:$A,0))</f>
        <v>47.45480769230744</v>
      </c>
      <c r="H728" s="64">
        <f ca="1"/>
        <v>43461</v>
      </c>
      <c r="I728">
        <f ca="1"/>
        <v>47.45480769230744</v>
      </c>
    </row>
    <row r="729" spans="1:9" x14ac:dyDescent="0.3">
      <c r="A729" s="64">
        <v>43462</v>
      </c>
      <c r="B729" s="59">
        <f ca="1">INDEX(DATA!T:T,MATCH($A729,DATA!A:A,0))</f>
        <v>10252.456607214359</v>
      </c>
      <c r="C729" s="59">
        <f ca="1">INDEX(DATA!AG:AG,MATCH($A729,DATA!$A:$A,0))</f>
        <v>16.410173183908139</v>
      </c>
      <c r="D729" s="59">
        <f ca="1">INDEX(DATA!AJ:AJ,MATCH($A729,DATA!$A:$A,0))</f>
        <v>253097775.77000001</v>
      </c>
      <c r="E729" s="59">
        <f ca="1">INDEX(DATA!AS:AS,MATCH($A729,DATA!$A:$A,0))</f>
        <v>55.41838350649877</v>
      </c>
      <c r="F729" s="59">
        <f ca="1">INDEX(DATA!AX:AX,MATCH($A729,DATA!$A:$A,0))</f>
        <v>65.516025641025408</v>
      </c>
      <c r="H729" s="64">
        <f ca="1"/>
        <v>43462</v>
      </c>
      <c r="I729">
        <f ca="1"/>
        <v>65.516025641025408</v>
      </c>
    </row>
    <row r="730" spans="1:9" x14ac:dyDescent="0.3">
      <c r="A730" s="64">
        <v>43463</v>
      </c>
      <c r="B730" s="59" t="e">
        <f ca="1">INDEX(DATA!T:T,MATCH($A730,DATA!A:A,0))</f>
        <v>#N/A</v>
      </c>
      <c r="C730" s="59" t="e">
        <f ca="1">INDEX(DATA!AG:AG,MATCH($A730,DATA!$A:$A,0))</f>
        <v>#N/A</v>
      </c>
      <c r="D730" s="59" t="e">
        <f ca="1">INDEX(DATA!AJ:AJ,MATCH($A730,DATA!$A:$A,0))</f>
        <v>#N/A</v>
      </c>
      <c r="E730" s="59" t="e">
        <f ca="1">INDEX(DATA!AS:AS,MATCH($A730,DATA!$A:$A,0))</f>
        <v>#N/A</v>
      </c>
      <c r="F730" s="59" t="e">
        <f ca="1">INDEX(DATA!AX:AX,MATCH($A730,DATA!$A:$A,0))</f>
        <v>#N/A</v>
      </c>
      <c r="H730" s="64">
        <f ca="1"/>
        <v>43463</v>
      </c>
      <c r="I730" t="e">
        <f ca="1"/>
        <v>#N/A</v>
      </c>
    </row>
    <row r="731" spans="1:9" x14ac:dyDescent="0.3">
      <c r="A731" s="64">
        <v>43464</v>
      </c>
      <c r="B731" s="59" t="e">
        <f ca="1">INDEX(DATA!T:T,MATCH($A731,DATA!A:A,0))</f>
        <v>#N/A</v>
      </c>
      <c r="C731" s="59" t="e">
        <f ca="1">INDEX(DATA!AG:AG,MATCH($A731,DATA!$A:$A,0))</f>
        <v>#N/A</v>
      </c>
      <c r="D731" s="59" t="e">
        <f ca="1">INDEX(DATA!AJ:AJ,MATCH($A731,DATA!$A:$A,0))</f>
        <v>#N/A</v>
      </c>
      <c r="E731" s="59" t="e">
        <f ca="1">INDEX(DATA!AS:AS,MATCH($A731,DATA!$A:$A,0))</f>
        <v>#N/A</v>
      </c>
      <c r="F731" s="59" t="e">
        <f ca="1">INDEX(DATA!AX:AX,MATCH($A731,DATA!$A:$A,0))</f>
        <v>#N/A</v>
      </c>
      <c r="H731" s="64">
        <f ca="1"/>
        <v>43464</v>
      </c>
      <c r="I731" t="e">
        <f ca="1"/>
        <v>#N/A</v>
      </c>
    </row>
    <row r="732" spans="1:9" x14ac:dyDescent="0.3">
      <c r="A732" s="64">
        <v>43465</v>
      </c>
      <c r="B732" s="59">
        <f ca="1">INDEX(DATA!T:T,MATCH($A732,DATA!A:A,0))</f>
        <v>10253.446394331264</v>
      </c>
      <c r="C732" s="59">
        <f ca="1">INDEX(DATA!AG:AG,MATCH($A732,DATA!$A:$A,0))</f>
        <v>14.426007942928237</v>
      </c>
      <c r="D732" s="59">
        <f ca="1">INDEX(DATA!AJ:AJ,MATCH($A732,DATA!$A:$A,0))</f>
        <v>186505757.41</v>
      </c>
      <c r="E732" s="59">
        <f ca="1">INDEX(DATA!AS:AS,MATCH($A732,DATA!$A:$A,0))</f>
        <v>55.531808891349684</v>
      </c>
      <c r="F732" s="59">
        <f ca="1">INDEX(DATA!AX:AX,MATCH($A732,DATA!$A:$A,0))</f>
        <v>65.832371794873325</v>
      </c>
      <c r="H732" s="64">
        <f ca="1"/>
        <v>43465</v>
      </c>
      <c r="I732">
        <f ca="1"/>
        <v>65.832371794873325</v>
      </c>
    </row>
    <row r="733" spans="1:9" x14ac:dyDescent="0.3">
      <c r="A733" s="64">
        <v>43466</v>
      </c>
      <c r="B733" s="59">
        <f ca="1">INDEX(DATA!T:T,MATCH($A733,DATA!A:A,0))</f>
        <v>10254.290607292467</v>
      </c>
      <c r="C733" s="59">
        <f ca="1">INDEX(DATA!AG:AG,MATCH($A733,DATA!$A:$A,0))</f>
        <v>12.633001043067633</v>
      </c>
      <c r="D733" s="59">
        <f ca="1">INDEX(DATA!AJ:AJ,MATCH($A733,DATA!$A:$A,0))</f>
        <v>159415779.12</v>
      </c>
      <c r="E733" s="59">
        <f ca="1">INDEX(DATA!AS:AS,MATCH($A733,DATA!$A:$A,0))</f>
        <v>57.615580058831732</v>
      </c>
      <c r="F733" s="59">
        <f ca="1">INDEX(DATA!AX:AX,MATCH($A733,DATA!$A:$A,0))</f>
        <v>60.967307692309987</v>
      </c>
      <c r="H733" s="64">
        <f ca="1"/>
        <v>43466</v>
      </c>
      <c r="I733">
        <f ca="1"/>
        <v>60.967307692309987</v>
      </c>
    </row>
    <row r="734" spans="1:9" x14ac:dyDescent="0.3">
      <c r="A734" s="64">
        <v>43467</v>
      </c>
      <c r="B734" s="59">
        <f ca="1">INDEX(DATA!T:T,MATCH($A734,DATA!A:A,0))</f>
        <v>10255.73458329897</v>
      </c>
      <c r="C734" s="59">
        <f ca="1">INDEX(DATA!AG:AG,MATCH($A734,DATA!$A:$A,0))</f>
        <v>12.831809270281672</v>
      </c>
      <c r="D734" s="59">
        <f ca="1">INDEX(DATA!AJ:AJ,MATCH($A734,DATA!$A:$A,0))</f>
        <v>-309655171.56</v>
      </c>
      <c r="E734" s="59">
        <f ca="1">INDEX(DATA!AS:AS,MATCH($A734,DATA!$A:$A,0))</f>
        <v>51.222595888850925</v>
      </c>
      <c r="F734" s="59">
        <f ca="1">INDEX(DATA!AX:AX,MATCH($A734,DATA!$A:$A,0))</f>
        <v>53.584294871796374</v>
      </c>
      <c r="H734" s="64">
        <f ca="1"/>
        <v>43467</v>
      </c>
      <c r="I734">
        <f ca="1"/>
        <v>53.584294871796374</v>
      </c>
    </row>
    <row r="735" spans="1:9" x14ac:dyDescent="0.3">
      <c r="A735" s="64">
        <v>43468</v>
      </c>
      <c r="B735" s="59">
        <f ca="1">INDEX(DATA!T:T,MATCH($A735,DATA!A:A,0))</f>
        <v>10256.841783267981</v>
      </c>
      <c r="C735" s="59">
        <f ca="1">INDEX(DATA!AG:AG,MATCH($A735,DATA!$A:$A,0))</f>
        <v>14.770278159144757</v>
      </c>
      <c r="D735" s="59">
        <f ca="1">INDEX(DATA!AJ:AJ,MATCH($A735,DATA!$A:$A,0))</f>
        <v>-286231159.02999997</v>
      </c>
      <c r="E735" s="59">
        <f ca="1">INDEX(DATA!AS:AS,MATCH($A735,DATA!$A:$A,0))</f>
        <v>45.645316966109931</v>
      </c>
      <c r="F735" s="59">
        <f ca="1">INDEX(DATA!AX:AX,MATCH($A735,DATA!$A:$A,0))</f>
        <v>36.089423076922685</v>
      </c>
      <c r="H735" s="64">
        <f ca="1"/>
        <v>43468</v>
      </c>
      <c r="I735">
        <f ca="1"/>
        <v>36.089423076922685</v>
      </c>
    </row>
    <row r="736" spans="1:9" x14ac:dyDescent="0.3">
      <c r="A736" s="64">
        <v>43469</v>
      </c>
      <c r="B736" s="59">
        <f ca="1">INDEX(DATA!T:T,MATCH($A736,DATA!A:A,0))</f>
        <v>10257.941561760406</v>
      </c>
      <c r="C736" s="59">
        <f ca="1">INDEX(DATA!AG:AG,MATCH($A736,DATA!$A:$A,0))</f>
        <v>16.727811529324448</v>
      </c>
      <c r="D736" s="59">
        <f ca="1">INDEX(DATA!AJ:AJ,MATCH($A736,DATA!$A:$A,0))</f>
        <v>296607819.45999998</v>
      </c>
      <c r="E736" s="59">
        <f ca="1">INDEX(DATA!AS:AS,MATCH($A736,DATA!$A:$A,0))</f>
        <v>48.416848652565776</v>
      </c>
      <c r="F736" s="59">
        <f ca="1">INDEX(DATA!AX:AX,MATCH($A736,DATA!$A:$A,0))</f>
        <v>21.034615384614881</v>
      </c>
      <c r="H736" s="64">
        <f ca="1"/>
        <v>43469</v>
      </c>
      <c r="I736">
        <f ca="1"/>
        <v>21.034615384614881</v>
      </c>
    </row>
    <row r="737" spans="1:9" x14ac:dyDescent="0.3">
      <c r="A737" s="64">
        <v>43470</v>
      </c>
      <c r="B737" s="59" t="e">
        <f ca="1">INDEX(DATA!T:T,MATCH($A737,DATA!A:A,0))</f>
        <v>#N/A</v>
      </c>
      <c r="C737" s="59" t="e">
        <f ca="1">INDEX(DATA!AG:AG,MATCH($A737,DATA!$A:$A,0))</f>
        <v>#N/A</v>
      </c>
      <c r="D737" s="59" t="e">
        <f ca="1">INDEX(DATA!AJ:AJ,MATCH($A737,DATA!$A:$A,0))</f>
        <v>#N/A</v>
      </c>
      <c r="E737" s="59" t="e">
        <f ca="1">INDEX(DATA!AS:AS,MATCH($A737,DATA!$A:$A,0))</f>
        <v>#N/A</v>
      </c>
      <c r="F737" s="59" t="e">
        <f ca="1">INDEX(DATA!AX:AX,MATCH($A737,DATA!$A:$A,0))</f>
        <v>#N/A</v>
      </c>
      <c r="H737" s="64">
        <f ca="1"/>
        <v>43470</v>
      </c>
      <c r="I737" t="e">
        <f ca="1"/>
        <v>#N/A</v>
      </c>
    </row>
    <row r="738" spans="1:9" x14ac:dyDescent="0.3">
      <c r="A738" s="64">
        <v>43471</v>
      </c>
      <c r="B738" s="59" t="e">
        <f ca="1">INDEX(DATA!T:T,MATCH($A738,DATA!A:A,0))</f>
        <v>#N/A</v>
      </c>
      <c r="C738" s="59" t="e">
        <f ca="1">INDEX(DATA!AG:AG,MATCH($A738,DATA!$A:$A,0))</f>
        <v>#N/A</v>
      </c>
      <c r="D738" s="59" t="e">
        <f ca="1">INDEX(DATA!AJ:AJ,MATCH($A738,DATA!$A:$A,0))</f>
        <v>#N/A</v>
      </c>
      <c r="E738" s="59" t="e">
        <f ca="1">INDEX(DATA!AS:AS,MATCH($A738,DATA!$A:$A,0))</f>
        <v>#N/A</v>
      </c>
      <c r="F738" s="59" t="e">
        <f ca="1">INDEX(DATA!AX:AX,MATCH($A738,DATA!$A:$A,0))</f>
        <v>#N/A</v>
      </c>
      <c r="H738" s="64">
        <f ca="1"/>
        <v>43471</v>
      </c>
      <c r="I738" t="e">
        <f ca="1"/>
        <v>#N/A</v>
      </c>
    </row>
    <row r="739" spans="1:9" x14ac:dyDescent="0.3">
      <c r="A739" s="64">
        <v>43472</v>
      </c>
      <c r="B739" s="59">
        <f ca="1">INDEX(DATA!T:T,MATCH($A739,DATA!A:A,0))</f>
        <v>10259.13162459074</v>
      </c>
      <c r="C739" s="59">
        <f ca="1">INDEX(DATA!AG:AG,MATCH($A739,DATA!$A:$A,0))</f>
        <v>18.421749722792178</v>
      </c>
      <c r="D739" s="59">
        <f ca="1">INDEX(DATA!AJ:AJ,MATCH($A739,DATA!$A:$A,0))</f>
        <v>269381792.94999999</v>
      </c>
      <c r="E739" s="59">
        <f ca="1">INDEX(DATA!AS:AS,MATCH($A739,DATA!$A:$A,0))</f>
        <v>50.604967977791965</v>
      </c>
      <c r="F739" s="59">
        <f ca="1">INDEX(DATA!AX:AX,MATCH($A739,DATA!$A:$A,0))</f>
        <v>8.0852564102588076</v>
      </c>
      <c r="H739" s="64">
        <f ca="1"/>
        <v>43472</v>
      </c>
      <c r="I739">
        <f ca="1"/>
        <v>8.0852564102588076</v>
      </c>
    </row>
    <row r="740" spans="1:9" x14ac:dyDescent="0.3">
      <c r="A740" s="64">
        <v>43473</v>
      </c>
      <c r="B740" s="59">
        <f ca="1">INDEX(DATA!T:T,MATCH($A740,DATA!A:A,0))</f>
        <v>10260.349743517134</v>
      </c>
      <c r="C740" s="59">
        <f ca="1">INDEX(DATA!AG:AG,MATCH($A740,DATA!$A:$A,0))</f>
        <v>20.517295183801924</v>
      </c>
      <c r="D740" s="59">
        <f ca="1">INDEX(DATA!AJ:AJ,MATCH($A740,DATA!$A:$A,0))</f>
        <v>277708774.80000001</v>
      </c>
      <c r="E740" s="59">
        <f ca="1">INDEX(DATA!AS:AS,MATCH($A740,DATA!$A:$A,0))</f>
        <v>52.099064783112844</v>
      </c>
      <c r="F740" s="59">
        <f ca="1">INDEX(DATA!AX:AX,MATCH($A740,DATA!$A:$A,0))</f>
        <v>-1.5080128205117944</v>
      </c>
      <c r="H740" s="64">
        <f ca="1"/>
        <v>43473</v>
      </c>
      <c r="I740">
        <f ca="1"/>
        <v>-1.5080128205117944</v>
      </c>
    </row>
    <row r="741" spans="1:9" x14ac:dyDescent="0.3">
      <c r="A741" s="64">
        <v>43474</v>
      </c>
      <c r="B741" s="59">
        <f ca="1">INDEX(DATA!T:T,MATCH($A741,DATA!A:A,0))</f>
        <v>10261.914966763252</v>
      </c>
      <c r="C741" s="59">
        <f ca="1">INDEX(DATA!AG:AG,MATCH($A741,DATA!$A:$A,0))</f>
        <v>22.398449018020266</v>
      </c>
      <c r="D741" s="59">
        <f ca="1">INDEX(DATA!AJ:AJ,MATCH($A741,DATA!$A:$A,0))</f>
        <v>333021753.20999998</v>
      </c>
      <c r="E741" s="59">
        <f ca="1">INDEX(DATA!AS:AS,MATCH($A741,DATA!$A:$A,0))</f>
        <v>54.67724698219935</v>
      </c>
      <c r="F741" s="59">
        <f ca="1">INDEX(DATA!AX:AX,MATCH($A741,DATA!$A:$A,0))</f>
        <v>8.0211538461517193</v>
      </c>
      <c r="H741" s="64">
        <f ca="1"/>
        <v>43474</v>
      </c>
      <c r="I741">
        <f ca="1"/>
        <v>8.0211538461517193</v>
      </c>
    </row>
    <row r="742" spans="1:9" x14ac:dyDescent="0.3">
      <c r="A742" s="64">
        <v>43475</v>
      </c>
      <c r="B742" s="59">
        <f ca="1">INDEX(DATA!T:T,MATCH($A742,DATA!A:A,0))</f>
        <v>10263.110197163773</v>
      </c>
      <c r="C742" s="59">
        <f ca="1">INDEX(DATA!AG:AG,MATCH($A742,DATA!$A:$A,0))</f>
        <v>23.430008801485901</v>
      </c>
      <c r="D742" s="59">
        <f ca="1">INDEX(DATA!AJ:AJ,MATCH($A742,DATA!$A:$A,0))</f>
        <v>-254354234.25999999</v>
      </c>
      <c r="E742" s="59">
        <f ca="1">INDEX(DATA!AS:AS,MATCH($A742,DATA!$A:$A,0))</f>
        <v>52.742038054456231</v>
      </c>
      <c r="F742" s="59">
        <f ca="1">INDEX(DATA!AX:AX,MATCH($A742,DATA!$A:$A,0))</f>
        <v>23.038461538466436</v>
      </c>
      <c r="H742" s="64">
        <f ca="1"/>
        <v>43475</v>
      </c>
      <c r="I742">
        <f ca="1"/>
        <v>23.038461538466436</v>
      </c>
    </row>
    <row r="743" spans="1:9" x14ac:dyDescent="0.3">
      <c r="A743" s="64">
        <v>43476</v>
      </c>
      <c r="B743" s="59">
        <f ca="1">INDEX(DATA!T:T,MATCH($A743,DATA!A:A,0))</f>
        <v>10264.259600346772</v>
      </c>
      <c r="C743" s="59">
        <f ca="1">INDEX(DATA!AG:AG,MATCH($A743,DATA!$A:$A,0))</f>
        <v>23.106103370533543</v>
      </c>
      <c r="D743" s="59">
        <f ca="1">INDEX(DATA!AJ:AJ,MATCH($A743,DATA!$A:$A,0))</f>
        <v>-260781204.38999999</v>
      </c>
      <c r="E743" s="59">
        <f ca="1">INDEX(DATA!AS:AS,MATCH($A743,DATA!$A:$A,0))</f>
        <v>51.192102785814214</v>
      </c>
      <c r="F743" s="59">
        <f ca="1">INDEX(DATA!AX:AX,MATCH($A743,DATA!$A:$A,0))</f>
        <v>28.000000000001819</v>
      </c>
      <c r="H743" s="64">
        <f ca="1"/>
        <v>43476</v>
      </c>
      <c r="I743">
        <f ca="1"/>
        <v>28.000000000001819</v>
      </c>
    </row>
    <row r="744" spans="1:9" x14ac:dyDescent="0.3">
      <c r="A744" s="64">
        <v>43477</v>
      </c>
      <c r="B744" s="59" t="e">
        <f ca="1">INDEX(DATA!T:T,MATCH($A744,DATA!A:A,0))</f>
        <v>#N/A</v>
      </c>
      <c r="C744" s="59" t="e">
        <f ca="1">INDEX(DATA!AG:AG,MATCH($A744,DATA!$A:$A,0))</f>
        <v>#N/A</v>
      </c>
      <c r="D744" s="59" t="e">
        <f ca="1">INDEX(DATA!AJ:AJ,MATCH($A744,DATA!$A:$A,0))</f>
        <v>#N/A</v>
      </c>
      <c r="E744" s="59" t="e">
        <f ca="1">INDEX(DATA!AS:AS,MATCH($A744,DATA!$A:$A,0))</f>
        <v>#N/A</v>
      </c>
      <c r="F744" s="59" t="e">
        <f ca="1">INDEX(DATA!AX:AX,MATCH($A744,DATA!$A:$A,0))</f>
        <v>#N/A</v>
      </c>
      <c r="H744" s="64">
        <f ca="1"/>
        <v>43477</v>
      </c>
      <c r="I744" t="e">
        <f ca="1"/>
        <v>#N/A</v>
      </c>
    </row>
    <row r="745" spans="1:9" x14ac:dyDescent="0.3">
      <c r="A745" s="64">
        <v>43478</v>
      </c>
      <c r="B745" s="59" t="e">
        <f ca="1">INDEX(DATA!T:T,MATCH($A745,DATA!A:A,0))</f>
        <v>#N/A</v>
      </c>
      <c r="C745" s="59" t="e">
        <f ca="1">INDEX(DATA!AG:AG,MATCH($A745,DATA!$A:$A,0))</f>
        <v>#N/A</v>
      </c>
      <c r="D745" s="59" t="e">
        <f ca="1">INDEX(DATA!AJ:AJ,MATCH($A745,DATA!$A:$A,0))</f>
        <v>#N/A</v>
      </c>
      <c r="E745" s="59" t="e">
        <f ca="1">INDEX(DATA!AS:AS,MATCH($A745,DATA!$A:$A,0))</f>
        <v>#N/A</v>
      </c>
      <c r="F745" s="59" t="e">
        <f ca="1">INDEX(DATA!AX:AX,MATCH($A745,DATA!$A:$A,0))</f>
        <v>#N/A</v>
      </c>
      <c r="H745" s="64">
        <f ca="1"/>
        <v>43478</v>
      </c>
      <c r="I745" t="e">
        <f ca="1"/>
        <v>#N/A</v>
      </c>
    </row>
    <row r="746" spans="1:9" x14ac:dyDescent="0.3">
      <c r="A746" s="64">
        <v>43479</v>
      </c>
      <c r="B746" s="59">
        <f ca="1">INDEX(DATA!T:T,MATCH($A746,DATA!A:A,0))</f>
        <v>10265.449633948145</v>
      </c>
      <c r="C746" s="59">
        <f ca="1">INDEX(DATA!AG:AG,MATCH($A746,DATA!$A:$A,0))</f>
        <v>22.157907853852066</v>
      </c>
      <c r="D746" s="59">
        <f ca="1">INDEX(DATA!AJ:AJ,MATCH($A746,DATA!$A:$A,0))</f>
        <v>-298763190.87</v>
      </c>
      <c r="E746" s="59">
        <f ca="1">INDEX(DATA!AS:AS,MATCH($A746,DATA!$A:$A,0))</f>
        <v>47.92797870947156</v>
      </c>
      <c r="F746" s="59">
        <f ca="1">INDEX(DATA!AX:AX,MATCH($A746,DATA!$A:$A,0))</f>
        <v>19.235256410258444</v>
      </c>
      <c r="H746" s="64">
        <f ca="1"/>
        <v>43479</v>
      </c>
      <c r="I746">
        <f ca="1"/>
        <v>19.235256410258444</v>
      </c>
    </row>
    <row r="747" spans="1:9" x14ac:dyDescent="0.3">
      <c r="A747" s="64">
        <v>43480</v>
      </c>
      <c r="B747" s="59">
        <f ca="1">INDEX(DATA!T:T,MATCH($A747,DATA!A:A,0))</f>
        <v>10266.957311182929</v>
      </c>
      <c r="C747" s="59">
        <f ca="1">INDEX(DATA!AG:AG,MATCH($A747,DATA!$A:$A,0))</f>
        <v>20.374720896203019</v>
      </c>
      <c r="D747" s="59">
        <f ca="1">INDEX(DATA!AJ:AJ,MATCH($A747,DATA!$A:$A,0))</f>
        <v>310747802.29000002</v>
      </c>
      <c r="E747" s="59">
        <f ca="1">INDEX(DATA!AS:AS,MATCH($A747,DATA!$A:$A,0))</f>
        <v>55.820327440390621</v>
      </c>
      <c r="F747" s="59">
        <f ca="1">INDEX(DATA!AX:AX,MATCH($A747,DATA!$A:$A,0))</f>
        <v>14.050000000001091</v>
      </c>
      <c r="H747" s="64">
        <f ca="1"/>
        <v>43480</v>
      </c>
      <c r="I747">
        <f ca="1"/>
        <v>14.050000000001091</v>
      </c>
    </row>
    <row r="748" spans="1:9" x14ac:dyDescent="0.3">
      <c r="A748" s="64">
        <v>43481</v>
      </c>
      <c r="B748" s="59">
        <f ca="1">INDEX(DATA!T:T,MATCH($A748,DATA!A:A,0))</f>
        <v>10268.394253555913</v>
      </c>
      <c r="C748" s="59">
        <f ca="1">INDEX(DATA!AG:AG,MATCH($A748,DATA!$A:$A,0))</f>
        <v>19.402365801257531</v>
      </c>
      <c r="D748" s="59">
        <f ca="1">INDEX(DATA!AJ:AJ,MATCH($A748,DATA!$A:$A,0))</f>
        <v>276549819.22000003</v>
      </c>
      <c r="E748" s="59">
        <f ca="1">INDEX(DATA!AS:AS,MATCH($A748,DATA!$A:$A,0))</f>
        <v>55.988846291067638</v>
      </c>
      <c r="F748" s="59">
        <f ca="1">INDEX(DATA!AX:AX,MATCH($A748,DATA!$A:$A,0))</f>
        <v>0.90673076923121698</v>
      </c>
      <c r="H748" s="64">
        <f ca="1"/>
        <v>43481</v>
      </c>
      <c r="I748">
        <f ca="1"/>
        <v>0.90673076923121698</v>
      </c>
    </row>
    <row r="749" spans="1:9" x14ac:dyDescent="0.3">
      <c r="A749" s="64">
        <v>43482</v>
      </c>
      <c r="B749" s="59">
        <f ca="1">INDEX(DATA!T:T,MATCH($A749,DATA!A:A,0))</f>
        <v>10269.788532407687</v>
      </c>
      <c r="C749" s="59">
        <f ca="1">INDEX(DATA!AG:AG,MATCH($A749,DATA!$A:$A,0))</f>
        <v>19.666508882839331</v>
      </c>
      <c r="D749" s="59">
        <f ca="1">INDEX(DATA!AJ:AJ,MATCH($A749,DATA!$A:$A,0))</f>
        <v>271686826.25</v>
      </c>
      <c r="E749" s="59">
        <f ca="1">INDEX(DATA!AS:AS,MATCH($A749,DATA!$A:$A,0))</f>
        <v>56.74526550823014</v>
      </c>
      <c r="F749" s="59">
        <f ca="1">INDEX(DATA!AX:AX,MATCH($A749,DATA!$A:$A,0))</f>
        <v>-13.195833333333212</v>
      </c>
      <c r="H749" s="64">
        <f ca="1"/>
        <v>43482</v>
      </c>
      <c r="I749">
        <f ca="1"/>
        <v>-13.195833333333212</v>
      </c>
    </row>
    <row r="750" spans="1:9" x14ac:dyDescent="0.3">
      <c r="A750" s="64">
        <v>43483</v>
      </c>
      <c r="B750" s="59">
        <f ca="1">INDEX(DATA!T:T,MATCH($A750,DATA!A:A,0))</f>
        <v>10271.448341625619</v>
      </c>
      <c r="C750" s="59">
        <f ca="1">INDEX(DATA!AG:AG,MATCH($A750,DATA!$A:$A,0))</f>
        <v>20.687211602713074</v>
      </c>
      <c r="D750" s="59">
        <f ca="1">INDEX(DATA!AJ:AJ,MATCH($A750,DATA!$A:$A,0))</f>
        <v>323824842.97000003</v>
      </c>
      <c r="E750" s="59">
        <f ca="1">INDEX(DATA!AS:AS,MATCH($A750,DATA!$A:$A,0))</f>
        <v>56.839092292879755</v>
      </c>
      <c r="F750" s="59">
        <f ca="1">INDEX(DATA!AX:AX,MATCH($A750,DATA!$A:$A,0))</f>
        <v>-10.171794871794191</v>
      </c>
      <c r="H750" s="64">
        <f ca="1"/>
        <v>43483</v>
      </c>
      <c r="I750">
        <f ca="1"/>
        <v>-10.171794871794191</v>
      </c>
    </row>
    <row r="751" spans="1:9" x14ac:dyDescent="0.3">
      <c r="A751" s="64">
        <v>43484</v>
      </c>
      <c r="B751" s="59" t="e">
        <f ca="1">INDEX(DATA!T:T,MATCH($A751,DATA!A:A,0))</f>
        <v>#N/A</v>
      </c>
      <c r="C751" s="59" t="e">
        <f ca="1">INDEX(DATA!AG:AG,MATCH($A751,DATA!$A:$A,0))</f>
        <v>#N/A</v>
      </c>
      <c r="D751" s="59" t="e">
        <f ca="1">INDEX(DATA!AJ:AJ,MATCH($A751,DATA!$A:$A,0))</f>
        <v>#N/A</v>
      </c>
      <c r="E751" s="59" t="e">
        <f ca="1">INDEX(DATA!AS:AS,MATCH($A751,DATA!$A:$A,0))</f>
        <v>#N/A</v>
      </c>
      <c r="F751" s="59" t="e">
        <f ca="1">INDEX(DATA!AX:AX,MATCH($A751,DATA!$A:$A,0))</f>
        <v>#N/A</v>
      </c>
      <c r="H751" s="64">
        <f ca="1"/>
        <v>43484</v>
      </c>
      <c r="I751" t="e">
        <f ca="1"/>
        <v>#N/A</v>
      </c>
    </row>
    <row r="752" spans="1:9" x14ac:dyDescent="0.3">
      <c r="A752" s="64">
        <v>43485</v>
      </c>
      <c r="B752" s="59" t="e">
        <f ca="1">INDEX(DATA!T:T,MATCH($A752,DATA!A:A,0))</f>
        <v>#N/A</v>
      </c>
      <c r="C752" s="59" t="e">
        <f ca="1">INDEX(DATA!AG:AG,MATCH($A752,DATA!$A:$A,0))</f>
        <v>#N/A</v>
      </c>
      <c r="D752" s="59" t="e">
        <f ca="1">INDEX(DATA!AJ:AJ,MATCH($A752,DATA!$A:$A,0))</f>
        <v>#N/A</v>
      </c>
      <c r="E752" s="59" t="e">
        <f ca="1">INDEX(DATA!AS:AS,MATCH($A752,DATA!$A:$A,0))</f>
        <v>#N/A</v>
      </c>
      <c r="F752" s="59" t="e">
        <f ca="1">INDEX(DATA!AX:AX,MATCH($A752,DATA!$A:$A,0))</f>
        <v>#N/A</v>
      </c>
      <c r="H752" s="64">
        <f ca="1"/>
        <v>43485</v>
      </c>
      <c r="I752" t="e">
        <f ca="1"/>
        <v>#N/A</v>
      </c>
    </row>
    <row r="753" spans="1:9" x14ac:dyDescent="0.3">
      <c r="A753" s="64">
        <v>43486</v>
      </c>
      <c r="B753" s="59">
        <f ca="1">INDEX(DATA!T:T,MATCH($A753,DATA!A:A,0))</f>
        <v>10273.037577572537</v>
      </c>
      <c r="C753" s="59">
        <f ca="1">INDEX(DATA!AG:AG,MATCH($A753,DATA!$A:$A,0))</f>
        <v>19.8895300387486</v>
      </c>
      <c r="D753" s="59">
        <f ca="1">INDEX(DATA!AJ:AJ,MATCH($A753,DATA!$A:$A,0))</f>
        <v>288839865.37</v>
      </c>
      <c r="E753" s="59">
        <f ca="1">INDEX(DATA!AS:AS,MATCH($A753,DATA!$A:$A,0))</f>
        <v>59.786144790263762</v>
      </c>
      <c r="F753" s="59">
        <f ca="1">INDEX(DATA!AX:AX,MATCH($A753,DATA!$A:$A,0))</f>
        <v>7.4115384615397488</v>
      </c>
      <c r="H753" s="64">
        <f ca="1"/>
        <v>43486</v>
      </c>
      <c r="I753">
        <f ca="1"/>
        <v>7.4115384615397488</v>
      </c>
    </row>
    <row r="754" spans="1:9" x14ac:dyDescent="0.3">
      <c r="A754" s="64">
        <v>43487</v>
      </c>
      <c r="B754" s="59">
        <f ca="1">INDEX(DATA!T:T,MATCH($A754,DATA!A:A,0))</f>
        <v>10274.604204920397</v>
      </c>
      <c r="C754" s="59">
        <f ca="1">INDEX(DATA!AG:AG,MATCH($A754,DATA!$A:$A,0))</f>
        <v>19.4492079354238</v>
      </c>
      <c r="D754" s="59">
        <f ca="1">INDEX(DATA!AJ:AJ,MATCH($A754,DATA!$A:$A,0))</f>
        <v>-300757089.77999997</v>
      </c>
      <c r="E754" s="59">
        <f ca="1">INDEX(DATA!AS:AS,MATCH($A754,DATA!$A:$A,0))</f>
        <v>56.810930173368</v>
      </c>
      <c r="F754" s="59">
        <f ca="1">INDEX(DATA!AX:AX,MATCH($A754,DATA!$A:$A,0))</f>
        <v>19.183333333332484</v>
      </c>
      <c r="H754" s="64">
        <f ca="1"/>
        <v>43487</v>
      </c>
      <c r="I754">
        <f ca="1"/>
        <v>19.183333333332484</v>
      </c>
    </row>
    <row r="755" spans="1:9" x14ac:dyDescent="0.3">
      <c r="A755" s="64">
        <v>43488</v>
      </c>
      <c r="B755" s="59">
        <f ca="1">INDEX(DATA!T:T,MATCH($A755,DATA!A:A,0))</f>
        <v>10276.033163978756</v>
      </c>
      <c r="C755" s="59">
        <f ca="1">INDEX(DATA!AG:AG,MATCH($A755,DATA!$A:$A,0))</f>
        <v>18.059318970741678</v>
      </c>
      <c r="D755" s="59">
        <f ca="1">INDEX(DATA!AJ:AJ,MATCH($A755,DATA!$A:$A,0))</f>
        <v>-298865082.58999997</v>
      </c>
      <c r="E755" s="59">
        <f ca="1">INDEX(DATA!AS:AS,MATCH($A755,DATA!$A:$A,0))</f>
        <v>50.495392878514565</v>
      </c>
      <c r="F755" s="59">
        <f ca="1">INDEX(DATA!AX:AX,MATCH($A755,DATA!$A:$A,0))</f>
        <v>26.344871794872233</v>
      </c>
      <c r="H755" s="64">
        <f ca="1"/>
        <v>43488</v>
      </c>
      <c r="I755">
        <f ca="1"/>
        <v>26.344871794872233</v>
      </c>
    </row>
    <row r="756" spans="1:9" x14ac:dyDescent="0.3">
      <c r="A756" s="64">
        <v>43489</v>
      </c>
      <c r="B756" s="59">
        <f ca="1">INDEX(DATA!T:T,MATCH($A756,DATA!A:A,0))</f>
        <v>10277.678890865542</v>
      </c>
      <c r="C756" s="59">
        <f ca="1">INDEX(DATA!AG:AG,MATCH($A756,DATA!$A:$A,0))</f>
        <v>16.767668596934389</v>
      </c>
      <c r="D756" s="59">
        <f ca="1">INDEX(DATA!AJ:AJ,MATCH($A756,DATA!$A:$A,0))</f>
        <v>361092905.64999998</v>
      </c>
      <c r="E756" s="59">
        <f ca="1">INDEX(DATA!AS:AS,MATCH($A756,DATA!$A:$A,0))</f>
        <v>51.656100881702734</v>
      </c>
      <c r="F756" s="59">
        <f ca="1">INDEX(DATA!AX:AX,MATCH($A756,DATA!$A:$A,0))</f>
        <v>32.581089743591292</v>
      </c>
      <c r="H756" s="64">
        <f ca="1"/>
        <v>43489</v>
      </c>
      <c r="I756">
        <f ca="1"/>
        <v>32.581089743591292</v>
      </c>
    </row>
    <row r="757" spans="1:9" x14ac:dyDescent="0.3">
      <c r="A757" s="64">
        <v>43490</v>
      </c>
      <c r="B757" s="59">
        <f ca="1">INDEX(DATA!T:T,MATCH($A757,DATA!A:A,0))</f>
        <v>10279.719281796008</v>
      </c>
      <c r="C757" s="59">
        <f ca="1">INDEX(DATA!AG:AG,MATCH($A757,DATA!$A:$A,0))</f>
        <v>15.237468001469056</v>
      </c>
      <c r="D757" s="59">
        <f ca="1">INDEX(DATA!AJ:AJ,MATCH($A757,DATA!$A:$A,0))</f>
        <v>-463434105.43000001</v>
      </c>
      <c r="E757" s="59">
        <f ca="1">INDEX(DATA!AS:AS,MATCH($A757,DATA!$A:$A,0))</f>
        <v>47.150837898071302</v>
      </c>
      <c r="F757" s="59">
        <f ca="1">INDEX(DATA!AX:AX,MATCH($A757,DATA!$A:$A,0))</f>
        <v>33.547115384615608</v>
      </c>
      <c r="H757" s="64">
        <f ca="1"/>
        <v>43490</v>
      </c>
      <c r="I757">
        <f ca="1"/>
        <v>33.547115384615608</v>
      </c>
    </row>
    <row r="758" spans="1:9" x14ac:dyDescent="0.3">
      <c r="A758" s="64">
        <v>43491</v>
      </c>
      <c r="B758" s="59" t="e">
        <f ca="1">INDEX(DATA!T:T,MATCH($A758,DATA!A:A,0))</f>
        <v>#N/A</v>
      </c>
      <c r="C758" s="59" t="e">
        <f ca="1">INDEX(DATA!AG:AG,MATCH($A758,DATA!$A:$A,0))</f>
        <v>#N/A</v>
      </c>
      <c r="D758" s="59" t="e">
        <f ca="1">INDEX(DATA!AJ:AJ,MATCH($A758,DATA!$A:$A,0))</f>
        <v>#N/A</v>
      </c>
      <c r="E758" s="59" t="e">
        <f ca="1">INDEX(DATA!AS:AS,MATCH($A758,DATA!$A:$A,0))</f>
        <v>#N/A</v>
      </c>
      <c r="F758" s="59" t="e">
        <f ca="1">INDEX(DATA!AX:AX,MATCH($A758,DATA!$A:$A,0))</f>
        <v>#N/A</v>
      </c>
      <c r="H758" s="64">
        <f ca="1"/>
        <v>43491</v>
      </c>
      <c r="I758" t="e">
        <f ca="1"/>
        <v>#N/A</v>
      </c>
    </row>
    <row r="759" spans="1:9" x14ac:dyDescent="0.3">
      <c r="A759" s="64">
        <v>43492</v>
      </c>
      <c r="B759" s="59" t="e">
        <f ca="1">INDEX(DATA!T:T,MATCH($A759,DATA!A:A,0))</f>
        <v>#N/A</v>
      </c>
      <c r="C759" s="59" t="e">
        <f ca="1">INDEX(DATA!AG:AG,MATCH($A759,DATA!$A:$A,0))</f>
        <v>#N/A</v>
      </c>
      <c r="D759" s="59" t="e">
        <f ca="1">INDEX(DATA!AJ:AJ,MATCH($A759,DATA!$A:$A,0))</f>
        <v>#N/A</v>
      </c>
      <c r="E759" s="59" t="e">
        <f ca="1">INDEX(DATA!AS:AS,MATCH($A759,DATA!$A:$A,0))</f>
        <v>#N/A</v>
      </c>
      <c r="F759" s="59" t="e">
        <f ca="1">INDEX(DATA!AX:AX,MATCH($A759,DATA!$A:$A,0))</f>
        <v>#N/A</v>
      </c>
      <c r="H759" s="64">
        <f ca="1"/>
        <v>43492</v>
      </c>
      <c r="I759" t="e">
        <f ca="1"/>
        <v>#N/A</v>
      </c>
    </row>
    <row r="760" spans="1:9" x14ac:dyDescent="0.3">
      <c r="A760" s="64">
        <v>43493</v>
      </c>
      <c r="B760" s="59">
        <f ca="1">INDEX(DATA!T:T,MATCH($A760,DATA!A:A,0))</f>
        <v>10281.135343625252</v>
      </c>
      <c r="C760" s="59">
        <f ca="1">INDEX(DATA!AG:AG,MATCH($A760,DATA!$A:$A,0))</f>
        <v>13.718463790517008</v>
      </c>
      <c r="D760" s="59">
        <f ca="1">INDEX(DATA!AJ:AJ,MATCH($A760,DATA!$A:$A,0))</f>
        <v>-419672130.70999998</v>
      </c>
      <c r="E760" s="59">
        <f ca="1">INDEX(DATA!AS:AS,MATCH($A760,DATA!$A:$A,0))</f>
        <v>40.598186985168425</v>
      </c>
      <c r="F760" s="59">
        <f ca="1">INDEX(DATA!AX:AX,MATCH($A760,DATA!$A:$A,0))</f>
        <v>31.369230769232672</v>
      </c>
      <c r="H760" s="64">
        <f ca="1"/>
        <v>43493</v>
      </c>
      <c r="I760">
        <f ca="1"/>
        <v>31.369230769232672</v>
      </c>
    </row>
    <row r="761" spans="1:9" x14ac:dyDescent="0.3">
      <c r="A761" s="64">
        <v>43494</v>
      </c>
      <c r="B761" s="59">
        <f ca="1">INDEX(DATA!T:T,MATCH($A761,DATA!A:A,0))</f>
        <v>10282.169079637761</v>
      </c>
      <c r="C761" s="59">
        <f ca="1">INDEX(DATA!AG:AG,MATCH($A761,DATA!$A:$A,0))</f>
        <v>13.128497451808894</v>
      </c>
      <c r="D761" s="59">
        <f ca="1">INDEX(DATA!AJ:AJ,MATCH($A761,DATA!$A:$A,0))</f>
        <v>-356898190.76999998</v>
      </c>
      <c r="E761" s="59">
        <f ca="1">INDEX(DATA!AS:AS,MATCH($A761,DATA!$A:$A,0))</f>
        <v>40.126334293423348</v>
      </c>
      <c r="F761" s="59">
        <f ca="1">INDEX(DATA!AX:AX,MATCH($A761,DATA!$A:$A,0))</f>
        <v>23.38878205128276</v>
      </c>
      <c r="H761" s="64">
        <f ca="1"/>
        <v>43494</v>
      </c>
      <c r="I761">
        <f ca="1"/>
        <v>23.38878205128276</v>
      </c>
    </row>
    <row r="762" spans="1:9" x14ac:dyDescent="0.3">
      <c r="A762" s="64">
        <v>43495</v>
      </c>
      <c r="B762" s="59">
        <f ca="1">INDEX(DATA!T:T,MATCH($A762,DATA!A:A,0))</f>
        <v>10283.402805580108</v>
      </c>
      <c r="C762" s="59">
        <f ca="1">INDEX(DATA!AG:AG,MATCH($A762,DATA!$A:$A,0))</f>
        <v>12.527668033071736</v>
      </c>
      <c r="D762" s="59">
        <f ca="1">INDEX(DATA!AJ:AJ,MATCH($A762,DATA!$A:$A,0))</f>
        <v>-410097244.88</v>
      </c>
      <c r="E762" s="59">
        <f ca="1">INDEX(DATA!AS:AS,MATCH($A762,DATA!$A:$A,0))</f>
        <v>40.104859457221245</v>
      </c>
      <c r="F762" s="59">
        <f ca="1">INDEX(DATA!AX:AX,MATCH($A762,DATA!$A:$A,0))</f>
        <v>16.688782051283852</v>
      </c>
      <c r="H762" s="64">
        <f ca="1"/>
        <v>43495</v>
      </c>
      <c r="I762">
        <f ca="1"/>
        <v>16.688782051283852</v>
      </c>
    </row>
    <row r="763" spans="1:9" x14ac:dyDescent="0.3">
      <c r="A763" s="64">
        <v>43496</v>
      </c>
      <c r="B763" s="59">
        <f ca="1">INDEX(DATA!T:T,MATCH($A763,DATA!A:A,0))</f>
        <v>10285.805669336511</v>
      </c>
      <c r="C763" s="59">
        <f ca="1">INDEX(DATA!AG:AG,MATCH($A763,DATA!$A:$A,0))</f>
        <v>11.454382686216343</v>
      </c>
      <c r="D763" s="59">
        <f ca="1">INDEX(DATA!AJ:AJ,MATCH($A763,DATA!$A:$A,0))</f>
        <v>604828719.17999995</v>
      </c>
      <c r="E763" s="59">
        <f ca="1">INDEX(DATA!AS:AS,MATCH($A763,DATA!$A:$A,0))</f>
        <v>52.393596491618219</v>
      </c>
      <c r="F763" s="59">
        <f ca="1">INDEX(DATA!AX:AX,MATCH($A763,DATA!$A:$A,0))</f>
        <v>8.1461538461553573</v>
      </c>
      <c r="H763" s="64">
        <f ca="1"/>
        <v>43496</v>
      </c>
      <c r="I763">
        <f ca="1"/>
        <v>8.1461538461553573</v>
      </c>
    </row>
    <row r="764" spans="1:9" x14ac:dyDescent="0.3">
      <c r="A764" s="64">
        <v>43497</v>
      </c>
      <c r="B764" s="59">
        <f ca="1">INDEX(DATA!T:T,MATCH($A764,DATA!A:A,0))</f>
        <v>10288.14238833309</v>
      </c>
      <c r="C764" s="59">
        <f ca="1">INDEX(DATA!AG:AG,MATCH($A764,DATA!$A:$A,0))</f>
        <v>12.274635927886733</v>
      </c>
      <c r="D764" s="59">
        <f ca="1">INDEX(DATA!AJ:AJ,MATCH($A764,DATA!$A:$A,0))</f>
        <v>482283715.41000003</v>
      </c>
      <c r="E764" s="59">
        <f ca="1">INDEX(DATA!AS:AS,MATCH($A764,DATA!$A:$A,0))</f>
        <v>55.810773487169314</v>
      </c>
      <c r="F764" s="59">
        <f ca="1">INDEX(DATA!AX:AX,MATCH($A764,DATA!$A:$A,0))</f>
        <v>4.0464743589745922</v>
      </c>
      <c r="H764" s="64">
        <f ca="1"/>
        <v>43497</v>
      </c>
      <c r="I764">
        <f ca="1"/>
        <v>4.0464743589745922</v>
      </c>
    </row>
    <row r="765" spans="1:9" x14ac:dyDescent="0.3">
      <c r="A765" s="64">
        <v>43498</v>
      </c>
      <c r="B765" s="59" t="e">
        <f ca="1">INDEX(DATA!T:T,MATCH($A765,DATA!A:A,0))</f>
        <v>#N/A</v>
      </c>
      <c r="C765" s="59" t="e">
        <f ca="1">INDEX(DATA!AG:AG,MATCH($A765,DATA!$A:$A,0))</f>
        <v>#N/A</v>
      </c>
      <c r="D765" s="59" t="e">
        <f ca="1">INDEX(DATA!AJ:AJ,MATCH($A765,DATA!$A:$A,0))</f>
        <v>#N/A</v>
      </c>
      <c r="E765" s="59" t="e">
        <f ca="1">INDEX(DATA!AS:AS,MATCH($A765,DATA!$A:$A,0))</f>
        <v>#N/A</v>
      </c>
      <c r="F765" s="59" t="e">
        <f ca="1">INDEX(DATA!AX:AX,MATCH($A765,DATA!$A:$A,0))</f>
        <v>#N/A</v>
      </c>
      <c r="H765" s="64">
        <f ca="1"/>
        <v>43498</v>
      </c>
      <c r="I765" t="e">
        <f ca="1"/>
        <v>#N/A</v>
      </c>
    </row>
    <row r="766" spans="1:9" x14ac:dyDescent="0.3">
      <c r="A766" s="64">
        <v>43499</v>
      </c>
      <c r="B766" s="59" t="e">
        <f ca="1">INDEX(DATA!T:T,MATCH($A766,DATA!A:A,0))</f>
        <v>#N/A</v>
      </c>
      <c r="C766" s="59" t="e">
        <f ca="1">INDEX(DATA!AG:AG,MATCH($A766,DATA!$A:$A,0))</f>
        <v>#N/A</v>
      </c>
      <c r="D766" s="59" t="e">
        <f ca="1">INDEX(DATA!AJ:AJ,MATCH($A766,DATA!$A:$A,0))</f>
        <v>#N/A</v>
      </c>
      <c r="E766" s="59" t="e">
        <f ca="1">INDEX(DATA!AS:AS,MATCH($A766,DATA!$A:$A,0))</f>
        <v>#N/A</v>
      </c>
      <c r="F766" s="59" t="e">
        <f ca="1">INDEX(DATA!AX:AX,MATCH($A766,DATA!$A:$A,0))</f>
        <v>#N/A</v>
      </c>
      <c r="H766" s="64">
        <f ca="1"/>
        <v>43499</v>
      </c>
      <c r="I766" t="e">
        <f ca="1"/>
        <v>#N/A</v>
      </c>
    </row>
    <row r="767" spans="1:9" x14ac:dyDescent="0.3">
      <c r="A767" s="64">
        <v>43500</v>
      </c>
      <c r="B767" s="59">
        <f ca="1">INDEX(DATA!T:T,MATCH($A767,DATA!A:A,0))</f>
        <v>10289.644435719274</v>
      </c>
      <c r="C767" s="59">
        <f ca="1">INDEX(DATA!AG:AG,MATCH($A767,DATA!$A:$A,0))</f>
        <v>13.212849303180779</v>
      </c>
      <c r="D767" s="59">
        <f ca="1">INDEX(DATA!AJ:AJ,MATCH($A767,DATA!$A:$A,0))</f>
        <v>318310738.02999997</v>
      </c>
      <c r="E767" s="59">
        <f ca="1">INDEX(DATA!AS:AS,MATCH($A767,DATA!$A:$A,0))</f>
        <v>56.801381966225669</v>
      </c>
      <c r="F767" s="59">
        <f ca="1">INDEX(DATA!AX:AX,MATCH($A767,DATA!$A:$A,0))</f>
        <v>2.6205128205128858</v>
      </c>
      <c r="H767" s="64">
        <f ca="1"/>
        <v>43500</v>
      </c>
      <c r="I767">
        <f ca="1"/>
        <v>2.6205128205128858</v>
      </c>
    </row>
    <row r="768" spans="1:9" x14ac:dyDescent="0.3">
      <c r="A768" s="64">
        <v>43501</v>
      </c>
      <c r="B768" s="59">
        <f ca="1">INDEX(DATA!T:T,MATCH($A768,DATA!A:A,0))</f>
        <v>10290.990785234098</v>
      </c>
      <c r="C768" s="59">
        <f ca="1">INDEX(DATA!AG:AG,MATCH($A768,DATA!$A:$A,0))</f>
        <v>14.648481955991906</v>
      </c>
      <c r="D768" s="59">
        <f ca="1">INDEX(DATA!AJ:AJ,MATCH($A768,DATA!$A:$A,0))</f>
        <v>268105788.16999999</v>
      </c>
      <c r="E768" s="59">
        <f ca="1">INDEX(DATA!AS:AS,MATCH($A768,DATA!$A:$A,0))</f>
        <v>58.005966396621012</v>
      </c>
      <c r="F768" s="59">
        <f ca="1">INDEX(DATA!AX:AX,MATCH($A768,DATA!$A:$A,0))</f>
        <v>2.1423076923074404</v>
      </c>
      <c r="H768" s="64">
        <f ca="1"/>
        <v>43501</v>
      </c>
      <c r="I768">
        <f ca="1"/>
        <v>2.1423076923074404</v>
      </c>
    </row>
    <row r="769" spans="1:9" x14ac:dyDescent="0.3">
      <c r="A769" s="64">
        <v>43502</v>
      </c>
      <c r="B769" s="59">
        <f ca="1">INDEX(DATA!T:T,MATCH($A769,DATA!A:A,0))</f>
        <v>10292.733909539405</v>
      </c>
      <c r="C769" s="59">
        <f ca="1">INDEX(DATA!AG:AG,MATCH($A769,DATA!$A:$A,0))</f>
        <v>16.369426943906625</v>
      </c>
      <c r="D769" s="59">
        <f ca="1">INDEX(DATA!AJ:AJ,MATCH($A769,DATA!$A:$A,0))</f>
        <v>298520844.60000002</v>
      </c>
      <c r="E769" s="59">
        <f ca="1">INDEX(DATA!AS:AS,MATCH($A769,DATA!$A:$A,0))</f>
        <v>64.231903878239095</v>
      </c>
      <c r="F769" s="59">
        <f ca="1">INDEX(DATA!AX:AX,MATCH($A769,DATA!$A:$A,0))</f>
        <v>4.666025641023225</v>
      </c>
      <c r="H769" s="64">
        <f ca="1"/>
        <v>43502</v>
      </c>
      <c r="I769">
        <f ca="1"/>
        <v>4.666025641023225</v>
      </c>
    </row>
    <row r="770" spans="1:9" x14ac:dyDescent="0.3">
      <c r="A770" s="64">
        <v>43503</v>
      </c>
      <c r="B770" s="59">
        <f ca="1">INDEX(DATA!T:T,MATCH($A770,DATA!A:A,0))</f>
        <v>10294.358107039398</v>
      </c>
      <c r="C770" s="59">
        <f ca="1">INDEX(DATA!AG:AG,MATCH($A770,DATA!$A:$A,0))</f>
        <v>17.956501012054012</v>
      </c>
      <c r="D770" s="59">
        <f ca="1">INDEX(DATA!AJ:AJ,MATCH($A770,DATA!$A:$A,0))</f>
        <v>263554926.72999999</v>
      </c>
      <c r="E770" s="59">
        <f ca="1">INDEX(DATA!AS:AS,MATCH($A770,DATA!$A:$A,0))</f>
        <v>64.539080047682958</v>
      </c>
      <c r="F770" s="59">
        <f ca="1">INDEX(DATA!AX:AX,MATCH($A770,DATA!$A:$A,0))</f>
        <v>6.2368589743564371</v>
      </c>
      <c r="H770" s="64">
        <f ca="1"/>
        <v>43503</v>
      </c>
      <c r="I770">
        <f ca="1"/>
        <v>6.2368589743564371</v>
      </c>
    </row>
    <row r="771" spans="1:9" x14ac:dyDescent="0.3">
      <c r="A771" s="64">
        <v>43504</v>
      </c>
      <c r="B771" s="59">
        <f ca="1">INDEX(DATA!T:T,MATCH($A771,DATA!A:A,0))</f>
        <v>10296.226138780079</v>
      </c>
      <c r="C771" s="59">
        <f ca="1">INDEX(DATA!AG:AG,MATCH($A771,DATA!$A:$A,0))</f>
        <v>19.15358459862307</v>
      </c>
      <c r="D771" s="59">
        <f ca="1">INDEX(DATA!AJ:AJ,MATCH($A771,DATA!$A:$A,0))</f>
        <v>-352776025.57999998</v>
      </c>
      <c r="E771" s="59">
        <f ca="1">INDEX(DATA!AS:AS,MATCH($A771,DATA!$A:$A,0))</f>
        <v>55.284155250273919</v>
      </c>
      <c r="F771" s="59">
        <f ca="1">INDEX(DATA!AX:AX,MATCH($A771,DATA!$A:$A,0))</f>
        <v>5.1419871794860228</v>
      </c>
      <c r="H771" s="64">
        <f ca="1"/>
        <v>43504</v>
      </c>
      <c r="I771">
        <f ca="1"/>
        <v>5.1419871794860228</v>
      </c>
    </row>
    <row r="772" spans="1:9" x14ac:dyDescent="0.3">
      <c r="A772" s="64">
        <v>43505</v>
      </c>
      <c r="B772" s="59" t="e">
        <f ca="1">INDEX(DATA!T:T,MATCH($A772,DATA!A:A,0))</f>
        <v>#N/A</v>
      </c>
      <c r="C772" s="59" t="e">
        <f ca="1">INDEX(DATA!AG:AG,MATCH($A772,DATA!$A:$A,0))</f>
        <v>#N/A</v>
      </c>
      <c r="D772" s="59" t="e">
        <f ca="1">INDEX(DATA!AJ:AJ,MATCH($A772,DATA!$A:$A,0))</f>
        <v>#N/A</v>
      </c>
      <c r="E772" s="59" t="e">
        <f ca="1">INDEX(DATA!AS:AS,MATCH($A772,DATA!$A:$A,0))</f>
        <v>#N/A</v>
      </c>
      <c r="F772" s="59" t="e">
        <f ca="1">INDEX(DATA!AX:AX,MATCH($A772,DATA!$A:$A,0))</f>
        <v>#N/A</v>
      </c>
      <c r="H772" s="64">
        <f ca="1"/>
        <v>43505</v>
      </c>
      <c r="I772" t="e">
        <f ca="1"/>
        <v>#N/A</v>
      </c>
    </row>
    <row r="773" spans="1:9" x14ac:dyDescent="0.3">
      <c r="A773" s="64">
        <v>43506</v>
      </c>
      <c r="B773" s="59" t="e">
        <f ca="1">INDEX(DATA!T:T,MATCH($A773,DATA!A:A,0))</f>
        <v>#N/A</v>
      </c>
      <c r="C773" s="59" t="e">
        <f ca="1">INDEX(DATA!AG:AG,MATCH($A773,DATA!$A:$A,0))</f>
        <v>#N/A</v>
      </c>
      <c r="D773" s="59" t="e">
        <f ca="1">INDEX(DATA!AJ:AJ,MATCH($A773,DATA!$A:$A,0))</f>
        <v>#N/A</v>
      </c>
      <c r="E773" s="59" t="e">
        <f ca="1">INDEX(DATA!AS:AS,MATCH($A773,DATA!$A:$A,0))</f>
        <v>#N/A</v>
      </c>
      <c r="F773" s="59" t="e">
        <f ca="1">INDEX(DATA!AX:AX,MATCH($A773,DATA!$A:$A,0))</f>
        <v>#N/A</v>
      </c>
      <c r="H773" s="64">
        <f ca="1"/>
        <v>43506</v>
      </c>
      <c r="I773" t="e">
        <f ca="1"/>
        <v>#N/A</v>
      </c>
    </row>
    <row r="774" spans="1:9" x14ac:dyDescent="0.3">
      <c r="A774" s="64">
        <v>43507</v>
      </c>
      <c r="B774" s="59">
        <f ca="1">INDEX(DATA!T:T,MATCH($A774,DATA!A:A,0))</f>
        <v>10297.558887946474</v>
      </c>
      <c r="C774" s="59">
        <f ca="1">INDEX(DATA!AG:AG,MATCH($A774,DATA!$A:$A,0))</f>
        <v>19.598627279960006</v>
      </c>
      <c r="D774" s="59">
        <f ca="1">INDEX(DATA!AJ:AJ,MATCH($A774,DATA!$A:$A,0))</f>
        <v>-285974015.58999997</v>
      </c>
      <c r="E774" s="59">
        <f ca="1">INDEX(DATA!AS:AS,MATCH($A774,DATA!$A:$A,0))</f>
        <v>51.799496438027028</v>
      </c>
      <c r="F774" s="59">
        <f ca="1">INDEX(DATA!AX:AX,MATCH($A774,DATA!$A:$A,0))</f>
        <v>2.1823717948755075</v>
      </c>
      <c r="H774" s="64">
        <f ca="1"/>
        <v>43507</v>
      </c>
      <c r="I774">
        <f ca="1"/>
        <v>2.1823717948755075</v>
      </c>
    </row>
    <row r="775" spans="1:9" x14ac:dyDescent="0.3">
      <c r="A775" s="64">
        <v>43508</v>
      </c>
      <c r="B775" s="59">
        <f ca="1">INDEX(DATA!T:T,MATCH($A775,DATA!A:A,0))</f>
        <v>10298.830848362428</v>
      </c>
      <c r="C775" s="59">
        <f ca="1">INDEX(DATA!AG:AG,MATCH($A775,DATA!$A:$A,0))</f>
        <v>19.925270362647293</v>
      </c>
      <c r="D775" s="59">
        <f ca="1">INDEX(DATA!AJ:AJ,MATCH($A775,DATA!$A:$A,0))</f>
        <v>-292304020.27999997</v>
      </c>
      <c r="E775" s="59">
        <f ca="1">INDEX(DATA!AS:AS,MATCH($A775,DATA!$A:$A,0))</f>
        <v>48.360983033514437</v>
      </c>
      <c r="F775" s="59">
        <f ca="1">INDEX(DATA!AX:AX,MATCH($A775,DATA!$A:$A,0))</f>
        <v>4.1275641025622463</v>
      </c>
      <c r="H775" s="64">
        <f ca="1"/>
        <v>43508</v>
      </c>
      <c r="I775">
        <f ca="1"/>
        <v>4.1275641025622463</v>
      </c>
    </row>
    <row r="776" spans="1:9" x14ac:dyDescent="0.3">
      <c r="A776" s="64">
        <v>43509</v>
      </c>
      <c r="B776" s="59">
        <f ca="1">INDEX(DATA!T:T,MATCH($A776,DATA!A:A,0))</f>
        <v>10300.134330312419</v>
      </c>
      <c r="C776" s="59">
        <f ca="1">INDEX(DATA!AG:AG,MATCH($A776,DATA!$A:$A,0))</f>
        <v>19.668352714778841</v>
      </c>
      <c r="D776" s="59">
        <f ca="1">INDEX(DATA!AJ:AJ,MATCH($A776,DATA!$A:$A,0))</f>
        <v>-321948040.87</v>
      </c>
      <c r="E776" s="59">
        <f ca="1">INDEX(DATA!AS:AS,MATCH($A776,DATA!$A:$A,0))</f>
        <v>46.189396123307944</v>
      </c>
      <c r="F776" s="59">
        <f ca="1">INDEX(DATA!AX:AX,MATCH($A776,DATA!$A:$A,0))</f>
        <v>15.462820512817416</v>
      </c>
      <c r="H776" s="64">
        <f ca="1"/>
        <v>43509</v>
      </c>
      <c r="I776">
        <f ca="1"/>
        <v>15.462820512817416</v>
      </c>
    </row>
    <row r="777" spans="1:9" x14ac:dyDescent="0.3">
      <c r="A777" s="64">
        <v>43510</v>
      </c>
      <c r="B777" s="59">
        <f ca="1">INDEX(DATA!T:T,MATCH($A777,DATA!A:A,0))</f>
        <v>10302.330775107581</v>
      </c>
      <c r="C777" s="59">
        <f ca="1">INDEX(DATA!AG:AG,MATCH($A777,DATA!$A:$A,0))</f>
        <v>19.10420911781614</v>
      </c>
      <c r="D777" s="59">
        <f ca="1">INDEX(DATA!AJ:AJ,MATCH($A777,DATA!$A:$A,0))</f>
        <v>-627030094.63</v>
      </c>
      <c r="E777" s="59">
        <f ca="1">INDEX(DATA!AS:AS,MATCH($A777,DATA!$A:$A,0))</f>
        <v>43.534829537617235</v>
      </c>
      <c r="F777" s="59">
        <f ca="1">INDEX(DATA!AX:AX,MATCH($A777,DATA!$A:$A,0))</f>
        <v>27.479807692307077</v>
      </c>
      <c r="H777" s="64">
        <f ca="1"/>
        <v>43510</v>
      </c>
      <c r="I777">
        <f ca="1"/>
        <v>27.479807692307077</v>
      </c>
    </row>
    <row r="778" spans="1:9" x14ac:dyDescent="0.3">
      <c r="A778" s="64">
        <v>43511</v>
      </c>
      <c r="B778" s="59">
        <f ca="1">INDEX(DATA!T:T,MATCH($A778,DATA!A:A,0))</f>
        <v>10303.972326783494</v>
      </c>
      <c r="C778" s="59">
        <f ca="1">INDEX(DATA!AG:AG,MATCH($A778,DATA!$A:$A,0))</f>
        <v>18.565084676008144</v>
      </c>
      <c r="D778" s="59">
        <f ca="1">INDEX(DATA!AJ:AJ,MATCH($A778,DATA!$A:$A,0))</f>
        <v>-521866159.30000001</v>
      </c>
      <c r="E778" s="59">
        <f ca="1">INDEX(DATA!AS:AS,MATCH($A778,DATA!$A:$A,0))</f>
        <v>42.342854654548994</v>
      </c>
      <c r="F778" s="59">
        <f ca="1">INDEX(DATA!AX:AX,MATCH($A778,DATA!$A:$A,0))</f>
        <v>37.268269230766236</v>
      </c>
      <c r="H778" s="64">
        <f ca="1"/>
        <v>43511</v>
      </c>
      <c r="I778">
        <f ca="1"/>
        <v>37.268269230766236</v>
      </c>
    </row>
    <row r="779" spans="1:9" x14ac:dyDescent="0.3">
      <c r="A779" s="64">
        <v>43512</v>
      </c>
      <c r="B779" s="59" t="e">
        <f ca="1">INDEX(DATA!T:T,MATCH($A779,DATA!A:A,0))</f>
        <v>#N/A</v>
      </c>
      <c r="C779" s="59" t="e">
        <f ca="1">INDEX(DATA!AG:AG,MATCH($A779,DATA!$A:$A,0))</f>
        <v>#N/A</v>
      </c>
      <c r="D779" s="59" t="e">
        <f ca="1">INDEX(DATA!AJ:AJ,MATCH($A779,DATA!$A:$A,0))</f>
        <v>#N/A</v>
      </c>
      <c r="E779" s="59" t="e">
        <f ca="1">INDEX(DATA!AS:AS,MATCH($A779,DATA!$A:$A,0))</f>
        <v>#N/A</v>
      </c>
      <c r="F779" s="59" t="e">
        <f ca="1">INDEX(DATA!AX:AX,MATCH($A779,DATA!$A:$A,0))</f>
        <v>#N/A</v>
      </c>
      <c r="H779" s="64">
        <f ca="1"/>
        <v>43512</v>
      </c>
      <c r="I779" t="e">
        <f ca="1"/>
        <v>#N/A</v>
      </c>
    </row>
    <row r="780" spans="1:9" x14ac:dyDescent="0.3">
      <c r="A780" s="64">
        <v>43513</v>
      </c>
      <c r="B780" s="59" t="e">
        <f ca="1">INDEX(DATA!T:T,MATCH($A780,DATA!A:A,0))</f>
        <v>#N/A</v>
      </c>
      <c r="C780" s="59" t="e">
        <f ca="1">INDEX(DATA!AG:AG,MATCH($A780,DATA!$A:$A,0))</f>
        <v>#N/A</v>
      </c>
      <c r="D780" s="59" t="e">
        <f ca="1">INDEX(DATA!AJ:AJ,MATCH($A780,DATA!$A:$A,0))</f>
        <v>#N/A</v>
      </c>
      <c r="E780" s="59" t="e">
        <f ca="1">INDEX(DATA!AS:AS,MATCH($A780,DATA!$A:$A,0))</f>
        <v>#N/A</v>
      </c>
      <c r="F780" s="59" t="e">
        <f ca="1">INDEX(DATA!AX:AX,MATCH($A780,DATA!$A:$A,0))</f>
        <v>#N/A</v>
      </c>
      <c r="H780" s="64">
        <f ca="1"/>
        <v>43513</v>
      </c>
      <c r="I780" t="e">
        <f ca="1"/>
        <v>#N/A</v>
      </c>
    </row>
    <row r="781" spans="1:9" x14ac:dyDescent="0.3">
      <c r="A781" s="64">
        <v>43514</v>
      </c>
      <c r="B781" s="59">
        <f ca="1">INDEX(DATA!T:T,MATCH($A781,DATA!A:A,0))</f>
        <v>10304.961931450811</v>
      </c>
      <c r="C781" s="59">
        <f ca="1">INDEX(DATA!AG:AG,MATCH($A781,DATA!$A:$A,0))</f>
        <v>17.301854226229828</v>
      </c>
      <c r="D781" s="59">
        <f ca="1">INDEX(DATA!AJ:AJ,MATCH($A781,DATA!$A:$A,0))</f>
        <v>-345429203.13999999</v>
      </c>
      <c r="E781" s="59">
        <f ca="1">INDEX(DATA!AS:AS,MATCH($A781,DATA!$A:$A,0))</f>
        <v>38.021565084807527</v>
      </c>
      <c r="F781" s="59">
        <f ca="1">INDEX(DATA!AX:AX,MATCH($A781,DATA!$A:$A,0))</f>
        <v>27.358012820510339</v>
      </c>
      <c r="H781" s="64">
        <f ca="1"/>
        <v>43514</v>
      </c>
      <c r="I781">
        <f ca="1"/>
        <v>27.358012820510339</v>
      </c>
    </row>
    <row r="782" spans="1:9" x14ac:dyDescent="0.3">
      <c r="A782" s="64">
        <v>43515</v>
      </c>
      <c r="B782" s="59">
        <f ca="1">INDEX(DATA!T:T,MATCH($A782,DATA!A:A,0))</f>
        <v>10305.706145284976</v>
      </c>
      <c r="C782" s="59">
        <f ca="1">INDEX(DATA!AG:AG,MATCH($A782,DATA!$A:$A,0))</f>
        <v>15.848949609600211</v>
      </c>
      <c r="D782" s="59">
        <f ca="1">INDEX(DATA!AJ:AJ,MATCH($A782,DATA!$A:$A,0))</f>
        <v>-291496252.70999998</v>
      </c>
      <c r="E782" s="59">
        <f ca="1">INDEX(DATA!AS:AS,MATCH($A782,DATA!$A:$A,0))</f>
        <v>36.27309857024288</v>
      </c>
      <c r="F782" s="59">
        <f ca="1">INDEX(DATA!AX:AX,MATCH($A782,DATA!$A:$A,0))</f>
        <v>8.3746794871804013</v>
      </c>
      <c r="H782" s="64">
        <f ca="1"/>
        <v>43515</v>
      </c>
      <c r="I782">
        <f ca="1"/>
        <v>8.3746794871804013</v>
      </c>
    </row>
    <row r="783" spans="1:9" x14ac:dyDescent="0.3">
      <c r="A783" s="64">
        <v>43516</v>
      </c>
      <c r="B783" s="59">
        <f ca="1">INDEX(DATA!T:T,MATCH($A783,DATA!A:A,0))</f>
        <v>10306.604827808027</v>
      </c>
      <c r="C783" s="59">
        <f ca="1">INDEX(DATA!AG:AG,MATCH($A783,DATA!$A:$A,0))</f>
        <v>16.194782998964161</v>
      </c>
      <c r="D783" s="59">
        <f ca="1">INDEX(DATA!AJ:AJ,MATCH($A783,DATA!$A:$A,0))</f>
        <v>289205701.88</v>
      </c>
      <c r="E783" s="59">
        <f ca="1">INDEX(DATA!AS:AS,MATCH($A783,DATA!$A:$A,0))</f>
        <v>45.87451714129039</v>
      </c>
      <c r="F783" s="59">
        <f ca="1">INDEX(DATA!AX:AX,MATCH($A783,DATA!$A:$A,0))</f>
        <v>-0.53750000000218279</v>
      </c>
      <c r="H783" s="64">
        <f ca="1"/>
        <v>43516</v>
      </c>
      <c r="I783">
        <f ca="1"/>
        <v>-0.53750000000218279</v>
      </c>
    </row>
    <row r="784" spans="1:9" x14ac:dyDescent="0.3">
      <c r="A784" s="64">
        <v>43517</v>
      </c>
      <c r="B784" s="59">
        <f ca="1">INDEX(DATA!T:T,MATCH($A784,DATA!A:A,0))</f>
        <v>10307.602076851424</v>
      </c>
      <c r="C784" s="59">
        <f ca="1">INDEX(DATA!AG:AG,MATCH($A784,DATA!$A:$A,0))</f>
        <v>15.908097889686896</v>
      </c>
      <c r="D784" s="59">
        <f ca="1">INDEX(DATA!AJ:AJ,MATCH($A784,DATA!$A:$A,0))</f>
        <v>279595690.24000001</v>
      </c>
      <c r="E784" s="59">
        <f ca="1">INDEX(DATA!AS:AS,MATCH($A784,DATA!$A:$A,0))</f>
        <v>49.288784398104369</v>
      </c>
      <c r="F784" s="59">
        <f ca="1">INDEX(DATA!AX:AX,MATCH($A784,DATA!$A:$A,0))</f>
        <v>-8.7157051282028988</v>
      </c>
      <c r="H784" s="64">
        <f ca="1"/>
        <v>43517</v>
      </c>
      <c r="I784">
        <f ca="1"/>
        <v>-8.7157051282028988</v>
      </c>
    </row>
    <row r="785" spans="1:9" x14ac:dyDescent="0.3">
      <c r="A785" s="64">
        <v>43518</v>
      </c>
      <c r="B785" s="59">
        <f ca="1">INDEX(DATA!T:T,MATCH($A785,DATA!A:A,0))</f>
        <v>10309.041935429006</v>
      </c>
      <c r="C785" s="59">
        <f ca="1">INDEX(DATA!AG:AG,MATCH($A785,DATA!$A:$A,0))</f>
        <v>16.225369153350155</v>
      </c>
      <c r="D785" s="59">
        <f ca="1">INDEX(DATA!AJ:AJ,MATCH($A785,DATA!$A:$A,0))</f>
        <v>396857699</v>
      </c>
      <c r="E785" s="59">
        <f ca="1">INDEX(DATA!AS:AS,MATCH($A785,DATA!$A:$A,0))</f>
        <v>49.402516466071042</v>
      </c>
      <c r="F785" s="59">
        <f ca="1">INDEX(DATA!AX:AX,MATCH($A785,DATA!$A:$A,0))</f>
        <v>-26.915064102564429</v>
      </c>
      <c r="H785" s="64">
        <f ca="1"/>
        <v>43518</v>
      </c>
      <c r="I785">
        <f ca="1"/>
        <v>-26.915064102564429</v>
      </c>
    </row>
    <row r="786" spans="1:9" x14ac:dyDescent="0.3">
      <c r="A786" s="64">
        <v>43519</v>
      </c>
      <c r="B786" s="59" t="e">
        <f ca="1">INDEX(DATA!T:T,MATCH($A786,DATA!A:A,0))</f>
        <v>#N/A</v>
      </c>
      <c r="C786" s="59" t="e">
        <f ca="1">INDEX(DATA!AG:AG,MATCH($A786,DATA!$A:$A,0))</f>
        <v>#N/A</v>
      </c>
      <c r="D786" s="59" t="e">
        <f ca="1">INDEX(DATA!AJ:AJ,MATCH($A786,DATA!$A:$A,0))</f>
        <v>#N/A</v>
      </c>
      <c r="E786" s="59" t="e">
        <f ca="1">INDEX(DATA!AS:AS,MATCH($A786,DATA!$A:$A,0))</f>
        <v>#N/A</v>
      </c>
      <c r="F786" s="59" t="e">
        <f ca="1">INDEX(DATA!AX:AX,MATCH($A786,DATA!$A:$A,0))</f>
        <v>#N/A</v>
      </c>
      <c r="H786" s="64">
        <f ca="1"/>
        <v>43519</v>
      </c>
      <c r="I786" t="e">
        <f ca="1"/>
        <v>#N/A</v>
      </c>
    </row>
    <row r="787" spans="1:9" x14ac:dyDescent="0.3">
      <c r="A787" s="64">
        <v>43520</v>
      </c>
      <c r="B787" s="59" t="e">
        <f ca="1">INDEX(DATA!T:T,MATCH($A787,DATA!A:A,0))</f>
        <v>#N/A</v>
      </c>
      <c r="C787" s="59" t="e">
        <f ca="1">INDEX(DATA!AG:AG,MATCH($A787,DATA!$A:$A,0))</f>
        <v>#N/A</v>
      </c>
      <c r="D787" s="59" t="e">
        <f ca="1">INDEX(DATA!AJ:AJ,MATCH($A787,DATA!$A:$A,0))</f>
        <v>#N/A</v>
      </c>
      <c r="E787" s="59" t="e">
        <f ca="1">INDEX(DATA!AS:AS,MATCH($A787,DATA!$A:$A,0))</f>
        <v>#N/A</v>
      </c>
      <c r="F787" s="59" t="e">
        <f ca="1">INDEX(DATA!AX:AX,MATCH($A787,DATA!$A:$A,0))</f>
        <v>#N/A</v>
      </c>
      <c r="H787" s="64">
        <f ca="1"/>
        <v>43520</v>
      </c>
      <c r="I787" t="e">
        <f ca="1"/>
        <v>#N/A</v>
      </c>
    </row>
    <row r="788" spans="1:9" x14ac:dyDescent="0.3">
      <c r="A788" s="64">
        <v>43521</v>
      </c>
      <c r="B788" s="59">
        <f ca="1">INDEX(DATA!T:T,MATCH($A788,DATA!A:A,0))</f>
        <v>10310.632752437919</v>
      </c>
      <c r="C788" s="59">
        <f ca="1">INDEX(DATA!AG:AG,MATCH($A788,DATA!$A:$A,0))</f>
        <v>15.923829395919025</v>
      </c>
      <c r="D788" s="59">
        <f ca="1">INDEX(DATA!AJ:AJ,MATCH($A788,DATA!$A:$A,0))</f>
        <v>385915712.44999999</v>
      </c>
      <c r="E788" s="59">
        <f ca="1">INDEX(DATA!AS:AS,MATCH($A788,DATA!$A:$A,0))</f>
        <v>54.770494939878084</v>
      </c>
      <c r="F788" s="59">
        <f ca="1">INDEX(DATA!AX:AX,MATCH($A788,DATA!$A:$A,0))</f>
        <v>-41.657371794870414</v>
      </c>
      <c r="H788" s="64">
        <f ca="1"/>
        <v>43521</v>
      </c>
      <c r="I788">
        <f ca="1"/>
        <v>-41.657371794870414</v>
      </c>
    </row>
    <row r="789" spans="1:9" x14ac:dyDescent="0.3">
      <c r="A789" s="64">
        <v>43522</v>
      </c>
      <c r="B789" s="59">
        <f ca="1">INDEX(DATA!T:T,MATCH($A789,DATA!A:A,0))</f>
        <v>10312.226221824312</v>
      </c>
      <c r="C789" s="59">
        <f ca="1">INDEX(DATA!AG:AG,MATCH($A789,DATA!$A:$A,0))</f>
        <v>16.260143832960335</v>
      </c>
      <c r="D789" s="59">
        <f ca="1">INDEX(DATA!AJ:AJ,MATCH($A789,DATA!$A:$A,0))</f>
        <v>-414943239.72000003</v>
      </c>
      <c r="E789" s="59">
        <f ca="1">INDEX(DATA!AS:AS,MATCH($A789,DATA!$A:$A,0))</f>
        <v>51.774359491945944</v>
      </c>
      <c r="F789" s="59">
        <f ca="1">INDEX(DATA!AX:AX,MATCH($A789,DATA!$A:$A,0))</f>
        <v>-45.815064102560427</v>
      </c>
      <c r="H789" s="64">
        <f ca="1"/>
        <v>43522</v>
      </c>
      <c r="I789">
        <f ca="1"/>
        <v>-45.815064102560427</v>
      </c>
    </row>
    <row r="790" spans="1:9" x14ac:dyDescent="0.3">
      <c r="A790" s="64">
        <v>43523</v>
      </c>
      <c r="B790" s="59">
        <f ca="1">INDEX(DATA!T:T,MATCH($A790,DATA!A:A,0))</f>
        <v>10313.723206968696</v>
      </c>
      <c r="C790" s="59">
        <f ca="1">INDEX(DATA!AG:AG,MATCH($A790,DATA!$A:$A,0))</f>
        <v>16.285871009799411</v>
      </c>
      <c r="D790" s="59">
        <f ca="1">INDEX(DATA!AJ:AJ,MATCH($A790,DATA!$A:$A,0))</f>
        <v>-381069193.52999997</v>
      </c>
      <c r="E790" s="59">
        <f ca="1">INDEX(DATA!AS:AS,MATCH($A790,DATA!$A:$A,0))</f>
        <v>49.894611129366304</v>
      </c>
      <c r="F790" s="59">
        <f ca="1">INDEX(DATA!AX:AX,MATCH($A790,DATA!$A:$A,0))</f>
        <v>-48.195512820513613</v>
      </c>
      <c r="H790" s="64">
        <f ca="1"/>
        <v>43523</v>
      </c>
      <c r="I790">
        <f ca="1"/>
        <v>-48.195512820513613</v>
      </c>
    </row>
    <row r="791" spans="1:9" x14ac:dyDescent="0.3">
      <c r="A791" s="64">
        <v>43524</v>
      </c>
      <c r="B791" s="59">
        <f ca="1">INDEX(DATA!T:T,MATCH($A791,DATA!A:A,0))</f>
        <v>10316.14621906371</v>
      </c>
      <c r="C791" s="59">
        <f ca="1">INDEX(DATA!AG:AG,MATCH($A791,DATA!$A:$A,0))</f>
        <v>17.062371923830828</v>
      </c>
      <c r="D791" s="59">
        <f ca="1">INDEX(DATA!AJ:AJ,MATCH($A791,DATA!$A:$A,0))</f>
        <v>-644148179.28999996</v>
      </c>
      <c r="E791" s="59">
        <f ca="1">INDEX(DATA!AS:AS,MATCH($A791,DATA!$A:$A,0))</f>
        <v>48.949357245029546</v>
      </c>
      <c r="F791" s="59">
        <f ca="1">INDEX(DATA!AX:AX,MATCH($A791,DATA!$A:$A,0))</f>
        <v>-49.937179487178582</v>
      </c>
      <c r="H791" s="64">
        <f ca="1"/>
        <v>43524</v>
      </c>
      <c r="I791">
        <f ca="1"/>
        <v>-49.937179487178582</v>
      </c>
    </row>
    <row r="792" spans="1:9" x14ac:dyDescent="0.3">
      <c r="A792" s="64">
        <v>43525</v>
      </c>
      <c r="B792" s="59">
        <f ca="1">INDEX(DATA!T:T,MATCH($A792,DATA!A:A,0))</f>
        <v>10317.39208461715</v>
      </c>
      <c r="C792" s="59">
        <f ca="1">INDEX(DATA!AG:AG,MATCH($A792,DATA!$A:$A,0))</f>
        <v>17.445629794370287</v>
      </c>
      <c r="D792" s="59">
        <f ca="1">INDEX(DATA!AJ:AJ,MATCH($A792,DATA!$A:$A,0))</f>
        <v>308536821.24000001</v>
      </c>
      <c r="E792" s="59">
        <f ca="1">INDEX(DATA!AS:AS,MATCH($A792,DATA!$A:$A,0))</f>
        <v>53.690187872946382</v>
      </c>
      <c r="F792" s="59">
        <f ca="1">INDEX(DATA!AX:AX,MATCH($A792,DATA!$A:$A,0))</f>
        <v>-44.643269230768055</v>
      </c>
      <c r="H792" s="64">
        <f ca="1"/>
        <v>43525</v>
      </c>
      <c r="I792">
        <f ca="1"/>
        <v>-44.643269230768055</v>
      </c>
    </row>
    <row r="793" spans="1:9" x14ac:dyDescent="0.3">
      <c r="A793" s="64">
        <v>43526</v>
      </c>
      <c r="B793" s="59" t="e">
        <f ca="1">INDEX(DATA!T:T,MATCH($A793,DATA!A:A,0))</f>
        <v>#N/A</v>
      </c>
      <c r="C793" s="59" t="e">
        <f ca="1">INDEX(DATA!AG:AG,MATCH($A793,DATA!$A:$A,0))</f>
        <v>#N/A</v>
      </c>
      <c r="D793" s="59" t="e">
        <f ca="1">INDEX(DATA!AJ:AJ,MATCH($A793,DATA!$A:$A,0))</f>
        <v>#N/A</v>
      </c>
      <c r="E793" s="59" t="e">
        <f ca="1">INDEX(DATA!AS:AS,MATCH($A793,DATA!$A:$A,0))</f>
        <v>#N/A</v>
      </c>
      <c r="F793" s="59" t="e">
        <f ca="1">INDEX(DATA!AX:AX,MATCH($A793,DATA!$A:$A,0))</f>
        <v>#N/A</v>
      </c>
      <c r="H793" s="64">
        <f ca="1"/>
        <v>43526</v>
      </c>
      <c r="I793" t="e">
        <f ca="1"/>
        <v>#N/A</v>
      </c>
    </row>
    <row r="794" spans="1:9" x14ac:dyDescent="0.3">
      <c r="A794" s="64">
        <v>43527</v>
      </c>
      <c r="B794" s="59" t="e">
        <f ca="1">INDEX(DATA!T:T,MATCH($A794,DATA!A:A,0))</f>
        <v>#N/A</v>
      </c>
      <c r="C794" s="59" t="e">
        <f ca="1">INDEX(DATA!AG:AG,MATCH($A794,DATA!$A:$A,0))</f>
        <v>#N/A</v>
      </c>
      <c r="D794" s="59" t="e">
        <f ca="1">INDEX(DATA!AJ:AJ,MATCH($A794,DATA!$A:$A,0))</f>
        <v>#N/A</v>
      </c>
      <c r="E794" s="59" t="e">
        <f ca="1">INDEX(DATA!AS:AS,MATCH($A794,DATA!$A:$A,0))</f>
        <v>#N/A</v>
      </c>
      <c r="F794" s="59" t="e">
        <f ca="1">INDEX(DATA!AX:AX,MATCH($A794,DATA!$A:$A,0))</f>
        <v>#N/A</v>
      </c>
      <c r="H794" s="64">
        <f ca="1"/>
        <v>43527</v>
      </c>
      <c r="I794" t="e">
        <f ca="1"/>
        <v>#N/A</v>
      </c>
    </row>
    <row r="795" spans="1:9" x14ac:dyDescent="0.3">
      <c r="A795" s="64">
        <v>43528</v>
      </c>
      <c r="B795" s="59" t="e">
        <f ca="1">INDEX(DATA!T:T,MATCH($A795,DATA!A:A,0))</f>
        <v>#N/A</v>
      </c>
      <c r="C795" s="59" t="e">
        <f ca="1">INDEX(DATA!AG:AG,MATCH($A795,DATA!$A:$A,0))</f>
        <v>#N/A</v>
      </c>
      <c r="D795" s="59" t="e">
        <f ca="1">INDEX(DATA!AJ:AJ,MATCH($A795,DATA!$A:$A,0))</f>
        <v>#N/A</v>
      </c>
      <c r="E795" s="59" t="e">
        <f ca="1">INDEX(DATA!AS:AS,MATCH($A795,DATA!$A:$A,0))</f>
        <v>#N/A</v>
      </c>
      <c r="F795" s="59" t="e">
        <f ca="1">INDEX(DATA!AX:AX,MATCH($A795,DATA!$A:$A,0))</f>
        <v>#N/A</v>
      </c>
      <c r="H795" s="64">
        <f ca="1"/>
        <v>43528</v>
      </c>
      <c r="I795" t="e">
        <f ca="1"/>
        <v>#N/A</v>
      </c>
    </row>
    <row r="796" spans="1:9" x14ac:dyDescent="0.3">
      <c r="A796" s="64">
        <v>43529</v>
      </c>
      <c r="B796" s="59">
        <f ca="1">INDEX(DATA!T:T,MATCH($A796,DATA!A:A,0))</f>
        <v>10319.10991735923</v>
      </c>
      <c r="C796" s="59">
        <f ca="1">INDEX(DATA!AG:AG,MATCH($A796,DATA!$A:$A,0))</f>
        <v>16.888145221429024</v>
      </c>
      <c r="D796" s="59">
        <f ca="1">INDEX(DATA!AJ:AJ,MATCH($A796,DATA!$A:$A,0))</f>
        <v>373230835.61000001</v>
      </c>
      <c r="E796" s="59">
        <f ca="1">INDEX(DATA!AS:AS,MATCH($A796,DATA!$A:$A,0))</f>
        <v>60.573727413031214</v>
      </c>
      <c r="F796" s="59">
        <f ca="1">INDEX(DATA!AX:AX,MATCH($A796,DATA!$A:$A,0))</f>
        <v>-32.484294871794191</v>
      </c>
      <c r="H796" s="64">
        <f ca="1"/>
        <v>43529</v>
      </c>
      <c r="I796">
        <f ca="1"/>
        <v>-32.484294871794191</v>
      </c>
    </row>
    <row r="797" spans="1:9" x14ac:dyDescent="0.3">
      <c r="A797" s="64">
        <v>43530</v>
      </c>
      <c r="B797" s="59">
        <f ca="1">INDEX(DATA!T:T,MATCH($A797,DATA!A:A,0))</f>
        <v>10321.106558909103</v>
      </c>
      <c r="C797" s="59">
        <f ca="1">INDEX(DATA!AG:AG,MATCH($A797,DATA!$A:$A,0))</f>
        <v>17.901711784591971</v>
      </c>
      <c r="D797" s="59">
        <f ca="1">INDEX(DATA!AJ:AJ,MATCH($A797,DATA!$A:$A,0))</f>
        <v>372561857.07999998</v>
      </c>
      <c r="E797" s="59">
        <f ca="1">INDEX(DATA!AS:AS,MATCH($A797,DATA!$A:$A,0))</f>
        <v>63.650844134764952</v>
      </c>
      <c r="F797" s="59">
        <f ca="1">INDEX(DATA!AX:AX,MATCH($A797,DATA!$A:$A,0))</f>
        <v>-20.156730769231217</v>
      </c>
      <c r="H797" s="64">
        <f ca="1"/>
        <v>43530</v>
      </c>
      <c r="I797">
        <f ca="1"/>
        <v>-20.156730769231217</v>
      </c>
    </row>
    <row r="798" spans="1:9" x14ac:dyDescent="0.3">
      <c r="A798" s="64">
        <v>43531</v>
      </c>
      <c r="B798" s="59">
        <f ca="1">INDEX(DATA!T:T,MATCH($A798,DATA!A:A,0))</f>
        <v>10322.867091872973</v>
      </c>
      <c r="C798" s="59">
        <f ca="1">INDEX(DATA!AG:AG,MATCH($A798,DATA!$A:$A,0))</f>
        <v>20.518520383498373</v>
      </c>
      <c r="D798" s="59">
        <f ca="1">INDEX(DATA!AJ:AJ,MATCH($A798,DATA!$A:$A,0))</f>
        <v>321219900.62</v>
      </c>
      <c r="E798" s="59">
        <f ca="1">INDEX(DATA!AS:AS,MATCH($A798,DATA!$A:$A,0))</f>
        <v>63.891602725799174</v>
      </c>
      <c r="F798" s="59">
        <f ca="1">INDEX(DATA!AX:AX,MATCH($A798,DATA!$A:$A,0))</f>
        <v>-1.0012820512838516</v>
      </c>
      <c r="H798" s="64">
        <f ca="1"/>
        <v>43531</v>
      </c>
      <c r="I798">
        <f ca="1"/>
        <v>-1.0012820512838516</v>
      </c>
    </row>
    <row r="799" spans="1:9" x14ac:dyDescent="0.3">
      <c r="A799" s="64">
        <v>43532</v>
      </c>
      <c r="B799" s="59">
        <f ca="1">INDEX(DATA!T:T,MATCH($A799,DATA!A:A,0))</f>
        <v>10324.582992620875</v>
      </c>
      <c r="C799" s="59">
        <f ca="1">INDEX(DATA!AG:AG,MATCH($A799,DATA!$A:$A,0))</f>
        <v>24.542910779209304</v>
      </c>
      <c r="D799" s="59">
        <f ca="1">INDEX(DATA!AJ:AJ,MATCH($A799,DATA!$A:$A,0))</f>
        <v>-326559049.06999999</v>
      </c>
      <c r="E799" s="59">
        <f ca="1">INDEX(DATA!AS:AS,MATCH($A799,DATA!$A:$A,0))</f>
        <v>61.953964244681551</v>
      </c>
      <c r="F799" s="59">
        <f ca="1">INDEX(DATA!AX:AX,MATCH($A799,DATA!$A:$A,0))</f>
        <v>20.165705128201807</v>
      </c>
      <c r="H799" s="64">
        <f ca="1"/>
        <v>43532</v>
      </c>
      <c r="I799">
        <f ca="1"/>
        <v>20.165705128201807</v>
      </c>
    </row>
    <row r="800" spans="1:9" x14ac:dyDescent="0.3">
      <c r="A800" s="64">
        <v>43533</v>
      </c>
      <c r="B800" s="59" t="e">
        <f ca="1">INDEX(DATA!T:T,MATCH($A800,DATA!A:A,0))</f>
        <v>#N/A</v>
      </c>
      <c r="C800" s="59" t="e">
        <f ca="1">INDEX(DATA!AG:AG,MATCH($A800,DATA!$A:$A,0))</f>
        <v>#N/A</v>
      </c>
      <c r="D800" s="59" t="e">
        <f ca="1">INDEX(DATA!AJ:AJ,MATCH($A800,DATA!$A:$A,0))</f>
        <v>#N/A</v>
      </c>
      <c r="E800" s="59" t="e">
        <f ca="1">INDEX(DATA!AS:AS,MATCH($A800,DATA!$A:$A,0))</f>
        <v>#N/A</v>
      </c>
      <c r="F800" s="59" t="e">
        <f ca="1">INDEX(DATA!AX:AX,MATCH($A800,DATA!$A:$A,0))</f>
        <v>#N/A</v>
      </c>
      <c r="H800" s="64">
        <f ca="1"/>
        <v>43533</v>
      </c>
      <c r="I800" t="e">
        <f ca="1"/>
        <v>#N/A</v>
      </c>
    </row>
    <row r="801" spans="1:9" x14ac:dyDescent="0.3">
      <c r="A801" s="64">
        <v>43534</v>
      </c>
      <c r="B801" s="59" t="e">
        <f ca="1">INDEX(DATA!T:T,MATCH($A801,DATA!A:A,0))</f>
        <v>#N/A</v>
      </c>
      <c r="C801" s="59" t="e">
        <f ca="1">INDEX(DATA!AG:AG,MATCH($A801,DATA!$A:$A,0))</f>
        <v>#N/A</v>
      </c>
      <c r="D801" s="59" t="e">
        <f ca="1">INDEX(DATA!AJ:AJ,MATCH($A801,DATA!$A:$A,0))</f>
        <v>#N/A</v>
      </c>
      <c r="E801" s="59" t="e">
        <f ca="1">INDEX(DATA!AS:AS,MATCH($A801,DATA!$A:$A,0))</f>
        <v>#N/A</v>
      </c>
      <c r="F801" s="59" t="e">
        <f ca="1">INDEX(DATA!AX:AX,MATCH($A801,DATA!$A:$A,0))</f>
        <v>#N/A</v>
      </c>
      <c r="H801" s="64">
        <f ca="1"/>
        <v>43534</v>
      </c>
      <c r="I801" t="e">
        <f ca="1"/>
        <v>#N/A</v>
      </c>
    </row>
    <row r="802" spans="1:9" x14ac:dyDescent="0.3">
      <c r="A802" s="64">
        <v>43535</v>
      </c>
      <c r="B802" s="59">
        <f ca="1">INDEX(DATA!T:T,MATCH($A802,DATA!A:A,0))</f>
        <v>10326.69854650267</v>
      </c>
      <c r="C802" s="59">
        <f ca="1">INDEX(DATA!AG:AG,MATCH($A802,DATA!$A:$A,0))</f>
        <v>28.76126375214929</v>
      </c>
      <c r="D802" s="59">
        <f ca="1">INDEX(DATA!AJ:AJ,MATCH($A802,DATA!$A:$A,0))</f>
        <v>352252999.50999999</v>
      </c>
      <c r="E802" s="59">
        <f ca="1">INDEX(DATA!AS:AS,MATCH($A802,DATA!$A:$A,0))</f>
        <v>68.028922902844059</v>
      </c>
      <c r="F802" s="59">
        <f ca="1">INDEX(DATA!AX:AX,MATCH($A802,DATA!$A:$A,0))</f>
        <v>43.25032051281778</v>
      </c>
      <c r="H802" s="64">
        <f ca="1"/>
        <v>43535</v>
      </c>
      <c r="I802">
        <f ca="1"/>
        <v>43.25032051281778</v>
      </c>
    </row>
    <row r="803" spans="1:9" x14ac:dyDescent="0.3">
      <c r="A803" s="64">
        <v>43536</v>
      </c>
      <c r="B803" s="59">
        <f ca="1">INDEX(DATA!T:T,MATCH($A803,DATA!A:A,0))</f>
        <v>10329.459103959758</v>
      </c>
      <c r="C803" s="59">
        <f ca="1">INDEX(DATA!AG:AG,MATCH($A803,DATA!$A:$A,0))</f>
        <v>34.501577384738823</v>
      </c>
      <c r="D803" s="59">
        <f ca="1">INDEX(DATA!AJ:AJ,MATCH($A803,DATA!$A:$A,0))</f>
        <v>391322060.42000002</v>
      </c>
      <c r="E803" s="59">
        <f ca="1">INDEX(DATA!AS:AS,MATCH($A803,DATA!$A:$A,0))</f>
        <v>72.734990566729181</v>
      </c>
      <c r="F803" s="59">
        <f ca="1">INDEX(DATA!AX:AX,MATCH($A803,DATA!$A:$A,0))</f>
        <v>70.187820512819599</v>
      </c>
      <c r="H803" s="64">
        <f ca="1"/>
        <v>43536</v>
      </c>
      <c r="I803">
        <f ca="1"/>
        <v>70.187820512819599</v>
      </c>
    </row>
    <row r="804" spans="1:9" x14ac:dyDescent="0.3">
      <c r="A804" s="64">
        <v>43537</v>
      </c>
      <c r="B804" s="59">
        <f ca="1">INDEX(DATA!T:T,MATCH($A804,DATA!A:A,0))</f>
        <v>10332.260200314899</v>
      </c>
      <c r="C804" s="59">
        <f ca="1">INDEX(DATA!AG:AG,MATCH($A804,DATA!$A:$A,0))</f>
        <v>39.401234609955644</v>
      </c>
      <c r="D804" s="59">
        <f ca="1">INDEX(DATA!AJ:AJ,MATCH($A804,DATA!$A:$A,0))</f>
        <v>383007123.17000002</v>
      </c>
      <c r="E804" s="59">
        <f ca="1">INDEX(DATA!AS:AS,MATCH($A804,DATA!$A:$A,0))</f>
        <v>73.989153390577968</v>
      </c>
      <c r="F804" s="59">
        <f ca="1">INDEX(DATA!AX:AX,MATCH($A804,DATA!$A:$A,0))</f>
        <v>99.508012820513613</v>
      </c>
      <c r="H804" s="64">
        <f ca="1"/>
        <v>43537</v>
      </c>
      <c r="I804">
        <f ca="1"/>
        <v>99.508012820513613</v>
      </c>
    </row>
    <row r="805" spans="1:9" x14ac:dyDescent="0.3">
      <c r="A805" s="64">
        <v>43538</v>
      </c>
      <c r="B805" s="59">
        <f ca="1">INDEX(DATA!T:T,MATCH($A805,DATA!A:A,0))</f>
        <v>10334.453553586769</v>
      </c>
      <c r="C805" s="59">
        <f ca="1">INDEX(DATA!AG:AG,MATCH($A805,DATA!$A:$A,0))</f>
        <v>43.293337918199818</v>
      </c>
      <c r="D805" s="59">
        <f ca="1">INDEX(DATA!AJ:AJ,MATCH($A805,DATA!$A:$A,0))</f>
        <v>294492180.91000003</v>
      </c>
      <c r="E805" s="59">
        <f ca="1">INDEX(DATA!AS:AS,MATCH($A805,DATA!$A:$A,0))</f>
        <v>74.038373381448281</v>
      </c>
      <c r="F805" s="59">
        <f ca="1">INDEX(DATA!AX:AX,MATCH($A805,DATA!$A:$A,0))</f>
        <v>122.37692307692123</v>
      </c>
      <c r="H805" s="64">
        <f ca="1"/>
        <v>43538</v>
      </c>
      <c r="I805">
        <f ca="1"/>
        <v>122.37692307692123</v>
      </c>
    </row>
    <row r="806" spans="1:9" x14ac:dyDescent="0.3">
      <c r="A806" s="64">
        <v>43539</v>
      </c>
      <c r="B806" s="59">
        <f ca="1">INDEX(DATA!T:T,MATCH($A806,DATA!A:A,0))</f>
        <v>10338.164325111971</v>
      </c>
      <c r="C806" s="59">
        <f ca="1">INDEX(DATA!AG:AG,MATCH($A806,DATA!$A:$A,0))</f>
        <v>47.354068349647783</v>
      </c>
      <c r="D806" s="59">
        <f ca="1">INDEX(DATA!AJ:AJ,MATCH($A806,DATA!$A:$A,0))</f>
        <v>463716237.92000002</v>
      </c>
      <c r="E806" s="59">
        <f ca="1">INDEX(DATA!AS:AS,MATCH($A806,DATA!$A:$A,0))</f>
        <v>76.609299154706775</v>
      </c>
      <c r="F806" s="59">
        <f ca="1">INDEX(DATA!AX:AX,MATCH($A806,DATA!$A:$A,0))</f>
        <v>157.65737179487405</v>
      </c>
      <c r="H806" s="64">
        <f ca="1"/>
        <v>43539</v>
      </c>
      <c r="I806">
        <f ca="1"/>
        <v>157.65737179487405</v>
      </c>
    </row>
    <row r="807" spans="1:9" x14ac:dyDescent="0.3">
      <c r="A807" s="64">
        <v>43540</v>
      </c>
      <c r="B807" s="59" t="e">
        <f ca="1">INDEX(DATA!T:T,MATCH($A807,DATA!A:A,0))</f>
        <v>#N/A</v>
      </c>
      <c r="C807" s="59" t="e">
        <f ca="1">INDEX(DATA!AG:AG,MATCH($A807,DATA!$A:$A,0))</f>
        <v>#N/A</v>
      </c>
      <c r="D807" s="59" t="e">
        <f ca="1">INDEX(DATA!AJ:AJ,MATCH($A807,DATA!$A:$A,0))</f>
        <v>#N/A</v>
      </c>
      <c r="E807" s="59" t="e">
        <f ca="1">INDEX(DATA!AS:AS,MATCH($A807,DATA!$A:$A,0))</f>
        <v>#N/A</v>
      </c>
      <c r="F807" s="59" t="e">
        <f ca="1">INDEX(DATA!AX:AX,MATCH($A807,DATA!$A:$A,0))</f>
        <v>#N/A</v>
      </c>
      <c r="H807" s="64">
        <f ca="1"/>
        <v>43540</v>
      </c>
      <c r="I807" t="e">
        <f ca="1"/>
        <v>#N/A</v>
      </c>
    </row>
    <row r="808" spans="1:9" x14ac:dyDescent="0.3">
      <c r="A808" s="64">
        <v>43541</v>
      </c>
      <c r="B808" s="59" t="e">
        <f ca="1">INDEX(DATA!T:T,MATCH($A808,DATA!A:A,0))</f>
        <v>#N/A</v>
      </c>
      <c r="C808" s="59" t="e">
        <f ca="1">INDEX(DATA!AG:AG,MATCH($A808,DATA!$A:$A,0))</f>
        <v>#N/A</v>
      </c>
      <c r="D808" s="59" t="e">
        <f ca="1">INDEX(DATA!AJ:AJ,MATCH($A808,DATA!$A:$A,0))</f>
        <v>#N/A</v>
      </c>
      <c r="E808" s="59" t="e">
        <f ca="1">INDEX(DATA!AS:AS,MATCH($A808,DATA!$A:$A,0))</f>
        <v>#N/A</v>
      </c>
      <c r="F808" s="59" t="e">
        <f ca="1">INDEX(DATA!AX:AX,MATCH($A808,DATA!$A:$A,0))</f>
        <v>#N/A</v>
      </c>
      <c r="H808" s="64">
        <f ca="1"/>
        <v>43541</v>
      </c>
      <c r="I808" t="e">
        <f ca="1"/>
        <v>#N/A</v>
      </c>
    </row>
    <row r="809" spans="1:9" x14ac:dyDescent="0.3">
      <c r="A809" s="64">
        <v>43542</v>
      </c>
      <c r="B809" s="59">
        <f ca="1">INDEX(DATA!T:T,MATCH($A809,DATA!A:A,0))</f>
        <v>10340.806101673212</v>
      </c>
      <c r="C809" s="59">
        <f ca="1">INDEX(DATA!AG:AG,MATCH($A809,DATA!$A:$A,0))</f>
        <v>51.987947302618309</v>
      </c>
      <c r="D809" s="59">
        <f ca="1">INDEX(DATA!AJ:AJ,MATCH($A809,DATA!$A:$A,0))</f>
        <v>320261316.20999998</v>
      </c>
      <c r="E809" s="59">
        <f ca="1">INDEX(DATA!AS:AS,MATCH($A809,DATA!$A:$A,0))</f>
        <v>77.618582376174842</v>
      </c>
      <c r="F809" s="59">
        <f ca="1">INDEX(DATA!AX:AX,MATCH($A809,DATA!$A:$A,0))</f>
        <v>197.17884615384355</v>
      </c>
      <c r="H809" s="64">
        <f ca="1"/>
        <v>43542</v>
      </c>
      <c r="I809">
        <f ca="1"/>
        <v>197.17884615384355</v>
      </c>
    </row>
    <row r="810" spans="1:9" x14ac:dyDescent="0.3">
      <c r="A810" s="64">
        <v>43543</v>
      </c>
      <c r="B810" s="59">
        <f ca="1">INDEX(DATA!T:T,MATCH($A810,DATA!A:A,0))</f>
        <v>10343.58055821278</v>
      </c>
      <c r="C810" s="59">
        <f ca="1">INDEX(DATA!AG:AG,MATCH($A810,DATA!$A:$A,0))</f>
        <v>55.83888063086831</v>
      </c>
      <c r="D810" s="59">
        <f ca="1">INDEX(DATA!AJ:AJ,MATCH($A810,DATA!$A:$A,0))</f>
        <v>326111375.04000002</v>
      </c>
      <c r="E810" s="59">
        <f ca="1">INDEX(DATA!AS:AS,MATCH($A810,DATA!$A:$A,0))</f>
        <v>79.509428819378599</v>
      </c>
      <c r="F810" s="59">
        <f ca="1">INDEX(DATA!AX:AX,MATCH($A810,DATA!$A:$A,0))</f>
        <v>236.19102564102286</v>
      </c>
      <c r="H810" s="64">
        <f ca="1"/>
        <v>43543</v>
      </c>
      <c r="I810">
        <f ca="1"/>
        <v>236.19102564102286</v>
      </c>
    </row>
    <row r="811" spans="1:9" x14ac:dyDescent="0.3">
      <c r="A811" s="64">
        <v>43544</v>
      </c>
      <c r="B811" s="59">
        <f ca="1">INDEX(DATA!T:T,MATCH($A811,DATA!A:A,0))</f>
        <v>10346.728124197356</v>
      </c>
      <c r="C811" s="59">
        <f ca="1">INDEX(DATA!AG:AG,MATCH($A811,DATA!$A:$A,0))</f>
        <v>59.746496556245759</v>
      </c>
      <c r="D811" s="59">
        <f ca="1">INDEX(DATA!AJ:AJ,MATCH($A811,DATA!$A:$A,0))</f>
        <v>-366286578.72000003</v>
      </c>
      <c r="E811" s="59">
        <f ca="1">INDEX(DATA!AS:AS,MATCH($A811,DATA!$A:$A,0))</f>
        <v>78.356801777970134</v>
      </c>
      <c r="F811" s="59">
        <f ca="1">INDEX(DATA!AX:AX,MATCH($A811,DATA!$A:$A,0))</f>
        <v>266.66955128204972</v>
      </c>
      <c r="H811" s="64">
        <f ca="1"/>
        <v>43544</v>
      </c>
      <c r="I811">
        <f ca="1"/>
        <v>266.66955128204972</v>
      </c>
    </row>
    <row r="812" spans="1:9" x14ac:dyDescent="0.3">
      <c r="A812" s="64">
        <v>43545</v>
      </c>
      <c r="B812" s="59" t="e">
        <f ca="1">INDEX(DATA!T:T,MATCH($A812,DATA!A:A,0))</f>
        <v>#N/A</v>
      </c>
      <c r="C812" s="59" t="e">
        <f ca="1">INDEX(DATA!AG:AG,MATCH($A812,DATA!$A:$A,0))</f>
        <v>#N/A</v>
      </c>
      <c r="D812" s="59" t="e">
        <f ca="1">INDEX(DATA!AJ:AJ,MATCH($A812,DATA!$A:$A,0))</f>
        <v>#N/A</v>
      </c>
      <c r="E812" s="59" t="e">
        <f ca="1">INDEX(DATA!AS:AS,MATCH($A812,DATA!$A:$A,0))</f>
        <v>#N/A</v>
      </c>
      <c r="F812" s="59" t="e">
        <f ca="1">INDEX(DATA!AX:AX,MATCH($A812,DATA!$A:$A,0))</f>
        <v>#N/A</v>
      </c>
      <c r="H812" s="64">
        <f ca="1"/>
        <v>43545</v>
      </c>
      <c r="I812" t="e">
        <f ca="1"/>
        <v>#N/A</v>
      </c>
    </row>
    <row r="813" spans="1:9" x14ac:dyDescent="0.3">
      <c r="A813" s="64">
        <v>43546</v>
      </c>
      <c r="B813" s="59">
        <f ca="1">INDEX(DATA!T:T,MATCH($A813,DATA!A:A,0))</f>
        <v>10349.920421296831</v>
      </c>
      <c r="C813" s="59">
        <f ca="1">INDEX(DATA!AG:AG,MATCH($A813,DATA!$A:$A,0))</f>
        <v>63.283746573238822</v>
      </c>
      <c r="D813" s="59">
        <f ca="1">INDEX(DATA!AJ:AJ,MATCH($A813,DATA!$A:$A,0))</f>
        <v>-386182542.85000002</v>
      </c>
      <c r="E813" s="59">
        <f ca="1">INDEX(DATA!AS:AS,MATCH($A813,DATA!$A:$A,0))</f>
        <v>72.003368580078487</v>
      </c>
      <c r="F813" s="59">
        <f ca="1">INDEX(DATA!AX:AX,MATCH($A813,DATA!$A:$A,0))</f>
        <v>281.7326923076871</v>
      </c>
      <c r="H813" s="64">
        <f ca="1"/>
        <v>43546</v>
      </c>
      <c r="I813">
        <f ca="1"/>
        <v>281.7326923076871</v>
      </c>
    </row>
    <row r="814" spans="1:9" x14ac:dyDescent="0.3">
      <c r="A814" s="64">
        <v>43547</v>
      </c>
      <c r="B814" s="59" t="e">
        <f ca="1">INDEX(DATA!T:T,MATCH($A814,DATA!A:A,0))</f>
        <v>#N/A</v>
      </c>
      <c r="C814" s="59" t="e">
        <f ca="1">INDEX(DATA!AG:AG,MATCH($A814,DATA!$A:$A,0))</f>
        <v>#N/A</v>
      </c>
      <c r="D814" s="59" t="e">
        <f ca="1">INDEX(DATA!AJ:AJ,MATCH($A814,DATA!$A:$A,0))</f>
        <v>#N/A</v>
      </c>
      <c r="E814" s="59" t="e">
        <f ca="1">INDEX(DATA!AS:AS,MATCH($A814,DATA!$A:$A,0))</f>
        <v>#N/A</v>
      </c>
      <c r="F814" s="59" t="e">
        <f ca="1">INDEX(DATA!AX:AX,MATCH($A814,DATA!$A:$A,0))</f>
        <v>#N/A</v>
      </c>
      <c r="H814" s="64">
        <f ca="1"/>
        <v>43547</v>
      </c>
      <c r="I814" t="e">
        <f ca="1"/>
        <v>#N/A</v>
      </c>
    </row>
    <row r="815" spans="1:9" x14ac:dyDescent="0.3">
      <c r="A815" s="64">
        <v>43548</v>
      </c>
      <c r="B815" s="59" t="e">
        <f ca="1">INDEX(DATA!T:T,MATCH($A815,DATA!A:A,0))</f>
        <v>#N/A</v>
      </c>
      <c r="C815" s="59" t="e">
        <f ca="1">INDEX(DATA!AG:AG,MATCH($A815,DATA!$A:$A,0))</f>
        <v>#N/A</v>
      </c>
      <c r="D815" s="59" t="e">
        <f ca="1">INDEX(DATA!AJ:AJ,MATCH($A815,DATA!$A:$A,0))</f>
        <v>#N/A</v>
      </c>
      <c r="E815" s="59" t="e">
        <f ca="1">INDEX(DATA!AS:AS,MATCH($A815,DATA!$A:$A,0))</f>
        <v>#N/A</v>
      </c>
      <c r="F815" s="59" t="e">
        <f ca="1">INDEX(DATA!AX:AX,MATCH($A815,DATA!$A:$A,0))</f>
        <v>#N/A</v>
      </c>
      <c r="H815" s="64">
        <f ca="1"/>
        <v>43548</v>
      </c>
      <c r="I815" t="e">
        <f ca="1"/>
        <v>#N/A</v>
      </c>
    </row>
    <row r="816" spans="1:9" x14ac:dyDescent="0.3">
      <c r="A816" s="64">
        <v>43549</v>
      </c>
      <c r="B816" s="59">
        <f ca="1">INDEX(DATA!T:T,MATCH($A816,DATA!A:A,0))</f>
        <v>10352.056772525153</v>
      </c>
      <c r="C816" s="59">
        <f ca="1">INDEX(DATA!AG:AG,MATCH($A816,DATA!$A:$A,0))</f>
        <v>65.908458061858298</v>
      </c>
      <c r="D816" s="59">
        <f ca="1">INDEX(DATA!AJ:AJ,MATCH($A816,DATA!$A:$A,0))</f>
        <v>-294447520.12</v>
      </c>
      <c r="E816" s="59">
        <f ca="1">INDEX(DATA!AS:AS,MATCH($A816,DATA!$A:$A,0))</f>
        <v>63.176007003831813</v>
      </c>
      <c r="F816" s="59">
        <f ca="1">INDEX(DATA!AX:AX,MATCH($A816,DATA!$A:$A,0))</f>
        <v>285.2753205128156</v>
      </c>
      <c r="H816" s="64">
        <f ca="1"/>
        <v>43549</v>
      </c>
      <c r="I816">
        <f ca="1"/>
        <v>285.2753205128156</v>
      </c>
    </row>
    <row r="817" spans="1:9" x14ac:dyDescent="0.3">
      <c r="A817" s="64">
        <v>43550</v>
      </c>
      <c r="B817" s="59">
        <f ca="1">INDEX(DATA!T:T,MATCH($A817,DATA!A:A,0))</f>
        <v>10354.282434705818</v>
      </c>
      <c r="C817" s="59">
        <f ca="1">INDEX(DATA!AG:AG,MATCH($A817,DATA!$A:$A,0))</f>
        <v>69.258207750197329</v>
      </c>
      <c r="D817" s="59">
        <f ca="1">INDEX(DATA!AJ:AJ,MATCH($A817,DATA!$A:$A,0))</f>
        <v>282586465.36000001</v>
      </c>
      <c r="E817" s="59">
        <f ca="1">INDEX(DATA!AS:AS,MATCH($A817,DATA!$A:$A,0))</f>
        <v>68.416310111340096</v>
      </c>
      <c r="F817" s="59">
        <f ca="1">INDEX(DATA!AX:AX,MATCH($A817,DATA!$A:$A,0))</f>
        <v>292.34230769230635</v>
      </c>
      <c r="H817" s="64">
        <f ca="1"/>
        <v>43550</v>
      </c>
      <c r="I817">
        <f ca="1"/>
        <v>292.34230769230635</v>
      </c>
    </row>
    <row r="818" spans="1:9" x14ac:dyDescent="0.3">
      <c r="A818" s="64">
        <v>43551</v>
      </c>
      <c r="B818" s="59">
        <f ca="1">INDEX(DATA!T:T,MATCH($A818,DATA!A:A,0))</f>
        <v>10357.090441689395</v>
      </c>
      <c r="C818" s="59">
        <f ca="1">INDEX(DATA!AG:AG,MATCH($A818,DATA!$A:$A,0))</f>
        <v>71.288534412714185</v>
      </c>
      <c r="D818" s="59">
        <f ca="1">INDEX(DATA!AJ:AJ,MATCH($A818,DATA!$A:$A,0))</f>
        <v>-350434530.43000001</v>
      </c>
      <c r="E818" s="59">
        <f ca="1">INDEX(DATA!AS:AS,MATCH($A818,DATA!$A:$A,0))</f>
        <v>65.44622780606818</v>
      </c>
      <c r="F818" s="59">
        <f ca="1">INDEX(DATA!AX:AX,MATCH($A818,DATA!$A:$A,0))</f>
        <v>298.76249999999891</v>
      </c>
      <c r="H818" s="64">
        <f ca="1"/>
        <v>43551</v>
      </c>
      <c r="I818">
        <f ca="1"/>
        <v>298.76249999999891</v>
      </c>
    </row>
    <row r="819" spans="1:9" x14ac:dyDescent="0.3">
      <c r="A819" s="64">
        <v>43552</v>
      </c>
      <c r="B819" s="59">
        <f ca="1">INDEX(DATA!T:T,MATCH($A819,DATA!A:A,0))</f>
        <v>10361.552511879177</v>
      </c>
      <c r="C819" s="59">
        <f ca="1">INDEX(DATA!AG:AG,MATCH($A819,DATA!$A:$A,0))</f>
        <v>72.417436299208021</v>
      </c>
      <c r="D819" s="59">
        <f ca="1">INDEX(DATA!AJ:AJ,MATCH($A819,DATA!$A:$A,0))</f>
        <v>527690452.10000002</v>
      </c>
      <c r="E819" s="59">
        <f ca="1">INDEX(DATA!AS:AS,MATCH($A819,DATA!$A:$A,0))</f>
        <v>70.029360463549992</v>
      </c>
      <c r="F819" s="59">
        <f ca="1">INDEX(DATA!AX:AX,MATCH($A819,DATA!$A:$A,0))</f>
        <v>296.52564102563883</v>
      </c>
      <c r="H819" s="64">
        <f ca="1"/>
        <v>43552</v>
      </c>
      <c r="I819">
        <f ca="1"/>
        <v>296.52564102563883</v>
      </c>
    </row>
    <row r="820" spans="1:9" x14ac:dyDescent="0.3">
      <c r="A820" s="64">
        <v>43553</v>
      </c>
      <c r="B820" s="59">
        <f ca="1">INDEX(DATA!T:T,MATCH($A820,DATA!A:A,0))</f>
        <v>10365.260455557913</v>
      </c>
      <c r="C820" s="59">
        <f ca="1">INDEX(DATA!AG:AG,MATCH($A820,DATA!$A:$A,0))</f>
        <v>72.508818737878727</v>
      </c>
      <c r="D820" s="59">
        <f ca="1">INDEX(DATA!AJ:AJ,MATCH($A820,DATA!$A:$A,0))</f>
        <v>416288461.88999999</v>
      </c>
      <c r="E820" s="59">
        <f ca="1">INDEX(DATA!AS:AS,MATCH($A820,DATA!$A:$A,0))</f>
        <v>71.768891121638589</v>
      </c>
      <c r="F820" s="59">
        <f ca="1">INDEX(DATA!AX:AX,MATCH($A820,DATA!$A:$A,0))</f>
        <v>284.20384615384501</v>
      </c>
      <c r="H820" s="64">
        <f ca="1"/>
        <v>43553</v>
      </c>
      <c r="I820">
        <f ca="1"/>
        <v>284.20384615384501</v>
      </c>
    </row>
    <row r="821" spans="1:9" x14ac:dyDescent="0.3">
      <c r="A821" s="64">
        <v>43554</v>
      </c>
      <c r="B821" s="59" t="e">
        <f ca="1">INDEX(DATA!T:T,MATCH($A821,DATA!A:A,0))</f>
        <v>#N/A</v>
      </c>
      <c r="C821" s="59" t="e">
        <f ca="1">INDEX(DATA!AG:AG,MATCH($A821,DATA!$A:$A,0))</f>
        <v>#N/A</v>
      </c>
      <c r="D821" s="59" t="e">
        <f ca="1">INDEX(DATA!AJ:AJ,MATCH($A821,DATA!$A:$A,0))</f>
        <v>#N/A</v>
      </c>
      <c r="E821" s="59" t="e">
        <f ca="1">INDEX(DATA!AS:AS,MATCH($A821,DATA!$A:$A,0))</f>
        <v>#N/A</v>
      </c>
      <c r="F821" s="59" t="e">
        <f ca="1">INDEX(DATA!AX:AX,MATCH($A821,DATA!$A:$A,0))</f>
        <v>#N/A</v>
      </c>
      <c r="H821" s="64">
        <f ca="1"/>
        <v>43554</v>
      </c>
      <c r="I821" t="e">
        <f ca="1"/>
        <v>#N/A</v>
      </c>
    </row>
    <row r="822" spans="1:9" x14ac:dyDescent="0.3">
      <c r="A822" s="64">
        <v>43555</v>
      </c>
      <c r="B822" s="59" t="e">
        <f ca="1">INDEX(DATA!T:T,MATCH($A822,DATA!A:A,0))</f>
        <v>#N/A</v>
      </c>
      <c r="C822" s="59" t="e">
        <f ca="1">INDEX(DATA!AG:AG,MATCH($A822,DATA!$A:$A,0))</f>
        <v>#N/A</v>
      </c>
      <c r="D822" s="59" t="e">
        <f ca="1">INDEX(DATA!AJ:AJ,MATCH($A822,DATA!$A:$A,0))</f>
        <v>#N/A</v>
      </c>
      <c r="E822" s="59" t="e">
        <f ca="1">INDEX(DATA!AS:AS,MATCH($A822,DATA!$A:$A,0))</f>
        <v>#N/A</v>
      </c>
      <c r="F822" s="59" t="e">
        <f ca="1">INDEX(DATA!AX:AX,MATCH($A822,DATA!$A:$A,0))</f>
        <v>#N/A</v>
      </c>
      <c r="H822" s="64">
        <f ca="1"/>
        <v>43555</v>
      </c>
      <c r="I822" t="e">
        <f ca="1"/>
        <v>#N/A</v>
      </c>
    </row>
    <row r="823" spans="1:9" x14ac:dyDescent="0.3">
      <c r="A823" s="64">
        <v>43556</v>
      </c>
      <c r="B823" s="59">
        <f ca="1">INDEX(DATA!T:T,MATCH($A823,DATA!A:A,0))</f>
        <v>10368.827498223873</v>
      </c>
      <c r="C823" s="59">
        <f ca="1">INDEX(DATA!AG:AG,MATCH($A823,DATA!$A:$A,0))</f>
        <v>71.950668841416487</v>
      </c>
      <c r="D823" s="59">
        <f ca="1">INDEX(DATA!AJ:AJ,MATCH($A823,DATA!$A:$A,0))</f>
        <v>379584495.29000002</v>
      </c>
      <c r="E823" s="59">
        <f ca="1">INDEX(DATA!AS:AS,MATCH($A823,DATA!$A:$A,0))</f>
        <v>73.176450809309188</v>
      </c>
      <c r="F823" s="59">
        <f ca="1">INDEX(DATA!AX:AX,MATCH($A823,DATA!$A:$A,0))</f>
        <v>275.57980769230562</v>
      </c>
      <c r="H823" s="64">
        <f ca="1"/>
        <v>43556</v>
      </c>
      <c r="I823">
        <f ca="1"/>
        <v>275.57980769230562</v>
      </c>
    </row>
    <row r="824" spans="1:9" x14ac:dyDescent="0.3">
      <c r="A824" s="64">
        <v>43557</v>
      </c>
      <c r="B824" s="59">
        <f ca="1">INDEX(DATA!T:T,MATCH($A824,DATA!A:A,0))</f>
        <v>10372.478865864397</v>
      </c>
      <c r="C824" s="59">
        <f ca="1">INDEX(DATA!AG:AG,MATCH($A824,DATA!$A:$A,0))</f>
        <v>69.779507353288565</v>
      </c>
      <c r="D824" s="59">
        <f ca="1">INDEX(DATA!AJ:AJ,MATCH($A824,DATA!$A:$A,0))</f>
        <v>386142558.26999998</v>
      </c>
      <c r="E824" s="59">
        <f ca="1">INDEX(DATA!AS:AS,MATCH($A824,DATA!$A:$A,0))</f>
        <v>74.508867388954386</v>
      </c>
      <c r="F824" s="59">
        <f ca="1">INDEX(DATA!AX:AX,MATCH($A824,DATA!$A:$A,0))</f>
        <v>270.8955128205107</v>
      </c>
      <c r="H824" s="64">
        <f ca="1"/>
        <v>43557</v>
      </c>
      <c r="I824">
        <f ca="1"/>
        <v>270.8955128205107</v>
      </c>
    </row>
    <row r="825" spans="1:9" x14ac:dyDescent="0.3">
      <c r="A825" s="64">
        <v>43558</v>
      </c>
      <c r="B825" s="59">
        <f ca="1">INDEX(DATA!T:T,MATCH($A825,DATA!A:A,0))</f>
        <v>10375.863598706432</v>
      </c>
      <c r="C825" s="59">
        <f ca="1">INDEX(DATA!AG:AG,MATCH($A825,DATA!$A:$A,0))</f>
        <v>67.603629208643525</v>
      </c>
      <c r="D825" s="59">
        <f ca="1">INDEX(DATA!AJ:AJ,MATCH($A825,DATA!$A:$A,0))</f>
        <v>-365748395.74000001</v>
      </c>
      <c r="E825" s="59">
        <f ca="1">INDEX(DATA!AS:AS,MATCH($A825,DATA!$A:$A,0))</f>
        <v>68.728944932122786</v>
      </c>
      <c r="F825" s="59">
        <f ca="1">INDEX(DATA!AX:AX,MATCH($A825,DATA!$A:$A,0))</f>
        <v>256.20641025640907</v>
      </c>
      <c r="H825" s="64">
        <f ca="1"/>
        <v>43558</v>
      </c>
      <c r="I825">
        <f ca="1"/>
        <v>256.20641025640907</v>
      </c>
    </row>
    <row r="826" spans="1:9" x14ac:dyDescent="0.3">
      <c r="A826" s="64">
        <v>43559</v>
      </c>
      <c r="B826" s="59">
        <f ca="1">INDEX(DATA!T:T,MATCH($A826,DATA!A:A,0))</f>
        <v>10378.900858946037</v>
      </c>
      <c r="C826" s="59">
        <f ca="1">INDEX(DATA!AG:AG,MATCH($A826,DATA!$A:$A,0))</f>
        <v>64.406744509324895</v>
      </c>
      <c r="D826" s="59">
        <f ca="1">INDEX(DATA!AJ:AJ,MATCH($A826,DATA!$A:$A,0))</f>
        <v>-349018355.95999998</v>
      </c>
      <c r="E826" s="59">
        <f ca="1">INDEX(DATA!AS:AS,MATCH($A826,DATA!$A:$A,0))</f>
        <v>65.119223524678745</v>
      </c>
      <c r="F826" s="59">
        <f ca="1">INDEX(DATA!AX:AX,MATCH($A826,DATA!$A:$A,0))</f>
        <v>239.91153846153611</v>
      </c>
      <c r="H826" s="64">
        <f ca="1"/>
        <v>43559</v>
      </c>
      <c r="I826">
        <f ca="1"/>
        <v>239.91153846153611</v>
      </c>
    </row>
    <row r="827" spans="1:9" x14ac:dyDescent="0.3">
      <c r="A827" s="64">
        <v>43560</v>
      </c>
      <c r="B827" s="59">
        <f ca="1">INDEX(DATA!T:T,MATCH($A827,DATA!A:A,0))</f>
        <v>10381.302485056813</v>
      </c>
      <c r="C827" s="59">
        <f ca="1">INDEX(DATA!AG:AG,MATCH($A827,DATA!$A:$A,0))</f>
        <v>60.558411278259157</v>
      </c>
      <c r="D827" s="59">
        <f ca="1">INDEX(DATA!AJ:AJ,MATCH($A827,DATA!$A:$A,0))</f>
        <v>266677649.63999999</v>
      </c>
      <c r="E827" s="59">
        <f ca="1">INDEX(DATA!AS:AS,MATCH($A827,DATA!$A:$A,0))</f>
        <v>67.811521276052048</v>
      </c>
      <c r="F827" s="59">
        <f ca="1">INDEX(DATA!AX:AX,MATCH($A827,DATA!$A:$A,0))</f>
        <v>219.09262820512777</v>
      </c>
      <c r="H827" s="64">
        <f ca="1"/>
        <v>43560</v>
      </c>
      <c r="I827">
        <f ca="1"/>
        <v>219.09262820512777</v>
      </c>
    </row>
    <row r="828" spans="1:9" x14ac:dyDescent="0.3">
      <c r="A828" s="64">
        <v>43561</v>
      </c>
      <c r="B828" s="59" t="e">
        <f ca="1">INDEX(DATA!T:T,MATCH($A828,DATA!A:A,0))</f>
        <v>#N/A</v>
      </c>
      <c r="C828" s="59" t="e">
        <f ca="1">INDEX(DATA!AG:AG,MATCH($A828,DATA!$A:$A,0))</f>
        <v>#N/A</v>
      </c>
      <c r="D828" s="59" t="e">
        <f ca="1">INDEX(DATA!AJ:AJ,MATCH($A828,DATA!$A:$A,0))</f>
        <v>#N/A</v>
      </c>
      <c r="E828" s="59" t="e">
        <f ca="1">INDEX(DATA!AS:AS,MATCH($A828,DATA!$A:$A,0))</f>
        <v>#N/A</v>
      </c>
      <c r="F828" s="59" t="e">
        <f ca="1">INDEX(DATA!AX:AX,MATCH($A828,DATA!$A:$A,0))</f>
        <v>#N/A</v>
      </c>
      <c r="H828" s="64">
        <f ca="1"/>
        <v>43561</v>
      </c>
      <c r="I828" t="e">
        <f ca="1"/>
        <v>#N/A</v>
      </c>
    </row>
    <row r="829" spans="1:9" x14ac:dyDescent="0.3">
      <c r="A829" s="64">
        <v>43562</v>
      </c>
      <c r="B829" s="59" t="e">
        <f ca="1">INDEX(DATA!T:T,MATCH($A829,DATA!A:A,0))</f>
        <v>#N/A</v>
      </c>
      <c r="C829" s="59" t="e">
        <f ca="1">INDEX(DATA!AG:AG,MATCH($A829,DATA!$A:$A,0))</f>
        <v>#N/A</v>
      </c>
      <c r="D829" s="59" t="e">
        <f ca="1">INDEX(DATA!AJ:AJ,MATCH($A829,DATA!$A:$A,0))</f>
        <v>#N/A</v>
      </c>
      <c r="E829" s="59" t="e">
        <f ca="1">INDEX(DATA!AS:AS,MATCH($A829,DATA!$A:$A,0))</f>
        <v>#N/A</v>
      </c>
      <c r="F829" s="59" t="e">
        <f ca="1">INDEX(DATA!AX:AX,MATCH($A829,DATA!$A:$A,0))</f>
        <v>#N/A</v>
      </c>
      <c r="H829" s="64">
        <f ca="1"/>
        <v>43562</v>
      </c>
      <c r="I829" t="e">
        <f ca="1"/>
        <v>#N/A</v>
      </c>
    </row>
    <row r="830" spans="1:9" x14ac:dyDescent="0.3">
      <c r="A830" s="64">
        <v>43563</v>
      </c>
      <c r="B830" s="59">
        <f ca="1">INDEX(DATA!T:T,MATCH($A830,DATA!A:A,0))</f>
        <v>10383.581739422703</v>
      </c>
      <c r="C830" s="59">
        <f ca="1">INDEX(DATA!AG:AG,MATCH($A830,DATA!$A:$A,0))</f>
        <v>55.739593335531929</v>
      </c>
      <c r="D830" s="59">
        <f ca="1">INDEX(DATA!AJ:AJ,MATCH($A830,DATA!$A:$A,0))</f>
        <v>-260921341.94999999</v>
      </c>
      <c r="E830" s="59">
        <f ca="1">INDEX(DATA!AS:AS,MATCH($A830,DATA!$A:$A,0))</f>
        <v>63.070414472111608</v>
      </c>
      <c r="F830" s="59">
        <f ca="1">INDEX(DATA!AX:AX,MATCH($A830,DATA!$A:$A,0))</f>
        <v>195.36025641025481</v>
      </c>
      <c r="H830" s="64">
        <f ca="1"/>
        <v>43563</v>
      </c>
      <c r="I830">
        <f ca="1"/>
        <v>195.36025641025481</v>
      </c>
    </row>
    <row r="831" spans="1:9" x14ac:dyDescent="0.3">
      <c r="A831" s="64">
        <v>43564</v>
      </c>
      <c r="B831" s="59">
        <f ca="1">INDEX(DATA!T:T,MATCH($A831,DATA!A:A,0))</f>
        <v>10386.239379594426</v>
      </c>
      <c r="C831" s="59">
        <f ca="1">INDEX(DATA!AG:AG,MATCH($A831,DATA!$A:$A,0))</f>
        <v>49.81589298693364</v>
      </c>
      <c r="D831" s="59">
        <f ca="1">INDEX(DATA!AJ:AJ,MATCH($A831,DATA!$A:$A,0))</f>
        <v>300479645.12</v>
      </c>
      <c r="E831" s="59">
        <f ca="1">INDEX(DATA!AS:AS,MATCH($A831,DATA!$A:$A,0))</f>
        <v>65.889505006398338</v>
      </c>
      <c r="F831" s="59">
        <f ca="1">INDEX(DATA!AX:AX,MATCH($A831,DATA!$A:$A,0))</f>
        <v>179.45608974358947</v>
      </c>
      <c r="H831" s="64">
        <f ca="1"/>
        <v>43564</v>
      </c>
      <c r="I831">
        <f ca="1"/>
        <v>179.45608974358947</v>
      </c>
    </row>
    <row r="832" spans="1:9" x14ac:dyDescent="0.3">
      <c r="A832" s="64">
        <v>43565</v>
      </c>
      <c r="B832" s="59">
        <f ca="1">INDEX(DATA!T:T,MATCH($A832,DATA!A:A,0))</f>
        <v>10389.333064215669</v>
      </c>
      <c r="C832" s="59">
        <f ca="1">INDEX(DATA!AG:AG,MATCH($A832,DATA!$A:$A,0))</f>
        <v>43.803278440673019</v>
      </c>
      <c r="D832" s="59">
        <f ca="1">INDEX(DATA!AJ:AJ,MATCH($A832,DATA!$A:$A,0))</f>
        <v>-359929363.13</v>
      </c>
      <c r="E832" s="59">
        <f ca="1">INDEX(DATA!AS:AS,MATCH($A832,DATA!$A:$A,0))</f>
        <v>59.529976071220084</v>
      </c>
      <c r="F832" s="59">
        <f ca="1">INDEX(DATA!AX:AX,MATCH($A832,DATA!$A:$A,0))</f>
        <v>170.90384615384573</v>
      </c>
      <c r="H832" s="64">
        <f ca="1"/>
        <v>43565</v>
      </c>
      <c r="I832">
        <f ca="1"/>
        <v>170.90384615384573</v>
      </c>
    </row>
    <row r="833" spans="1:9" x14ac:dyDescent="0.3">
      <c r="A833" s="64">
        <v>43566</v>
      </c>
      <c r="B833" s="59">
        <f ca="1">INDEX(DATA!T:T,MATCH($A833,DATA!A:A,0))</f>
        <v>10391.673354034574</v>
      </c>
      <c r="C833" s="59">
        <f ca="1">INDEX(DATA!AG:AG,MATCH($A833,DATA!$A:$A,0))</f>
        <v>39.515494097576394</v>
      </c>
      <c r="D833" s="59">
        <f ca="1">INDEX(DATA!AJ:AJ,MATCH($A833,DATA!$A:$A,0))</f>
        <v>279787624.94</v>
      </c>
      <c r="E833" s="59">
        <f ca="1">INDEX(DATA!AS:AS,MATCH($A833,DATA!$A:$A,0))</f>
        <v>60.116460976427234</v>
      </c>
      <c r="F833" s="59">
        <f ca="1">INDEX(DATA!AX:AX,MATCH($A833,DATA!$A:$A,0))</f>
        <v>156.92532051281887</v>
      </c>
      <c r="H833" s="64">
        <f ca="1"/>
        <v>43566</v>
      </c>
      <c r="I833">
        <f ca="1"/>
        <v>156.92532051281887</v>
      </c>
    </row>
    <row r="834" spans="1:9" x14ac:dyDescent="0.3">
      <c r="A834" s="64">
        <v>43567</v>
      </c>
      <c r="B834" s="59">
        <f ca="1">INDEX(DATA!T:T,MATCH($A834,DATA!A:A,0))</f>
        <v>10393.795584322923</v>
      </c>
      <c r="C834" s="59">
        <f ca="1">INDEX(DATA!AG:AG,MATCH($A834,DATA!$A:$A,0))</f>
        <v>39.155211275905209</v>
      </c>
      <c r="D834" s="59">
        <f ca="1">INDEX(DATA!AJ:AJ,MATCH($A834,DATA!$A:$A,0))</f>
        <v>246017624.68000001</v>
      </c>
      <c r="E834" s="59">
        <f ca="1">INDEX(DATA!AS:AS,MATCH($A834,DATA!$A:$A,0))</f>
        <v>62.332776556333819</v>
      </c>
      <c r="F834" s="59">
        <f ca="1">INDEX(DATA!AX:AX,MATCH($A834,DATA!$A:$A,0))</f>
        <v>150.74903846153939</v>
      </c>
      <c r="H834" s="64">
        <f ca="1"/>
        <v>43567</v>
      </c>
      <c r="I834">
        <f ca="1"/>
        <v>150.74903846153939</v>
      </c>
    </row>
    <row r="835" spans="1:9" x14ac:dyDescent="0.3">
      <c r="A835" s="64">
        <v>43568</v>
      </c>
      <c r="B835" s="59" t="e">
        <f ca="1">INDEX(DATA!T:T,MATCH($A835,DATA!A:A,0))</f>
        <v>#N/A</v>
      </c>
      <c r="C835" s="59" t="e">
        <f ca="1">INDEX(DATA!AG:AG,MATCH($A835,DATA!$A:$A,0))</f>
        <v>#N/A</v>
      </c>
      <c r="D835" s="59" t="e">
        <f ca="1">INDEX(DATA!AJ:AJ,MATCH($A835,DATA!$A:$A,0))</f>
        <v>#N/A</v>
      </c>
      <c r="E835" s="59" t="e">
        <f ca="1">INDEX(DATA!AS:AS,MATCH($A835,DATA!$A:$A,0))</f>
        <v>#N/A</v>
      </c>
      <c r="F835" s="59" t="e">
        <f ca="1">INDEX(DATA!AX:AX,MATCH($A835,DATA!$A:$A,0))</f>
        <v>#N/A</v>
      </c>
      <c r="H835" s="64">
        <f ca="1"/>
        <v>43568</v>
      </c>
      <c r="I835" t="e">
        <f ca="1"/>
        <v>#N/A</v>
      </c>
    </row>
    <row r="836" spans="1:9" x14ac:dyDescent="0.3">
      <c r="A836" s="64">
        <v>43569</v>
      </c>
      <c r="B836" s="59" t="e">
        <f ca="1">INDEX(DATA!T:T,MATCH($A836,DATA!A:A,0))</f>
        <v>#N/A</v>
      </c>
      <c r="C836" s="59" t="e">
        <f ca="1">INDEX(DATA!AG:AG,MATCH($A836,DATA!$A:$A,0))</f>
        <v>#N/A</v>
      </c>
      <c r="D836" s="59" t="e">
        <f ca="1">INDEX(DATA!AJ:AJ,MATCH($A836,DATA!$A:$A,0))</f>
        <v>#N/A</v>
      </c>
      <c r="E836" s="59" t="e">
        <f ca="1">INDEX(DATA!AS:AS,MATCH($A836,DATA!$A:$A,0))</f>
        <v>#N/A</v>
      </c>
      <c r="F836" s="59" t="e">
        <f ca="1">INDEX(DATA!AX:AX,MATCH($A836,DATA!$A:$A,0))</f>
        <v>#N/A</v>
      </c>
      <c r="H836" s="64">
        <f ca="1"/>
        <v>43569</v>
      </c>
      <c r="I836" t="e">
        <f ca="1"/>
        <v>#N/A</v>
      </c>
    </row>
    <row r="837" spans="1:9" x14ac:dyDescent="0.3">
      <c r="A837" s="64">
        <v>43570</v>
      </c>
      <c r="B837" s="59">
        <f ca="1">INDEX(DATA!T:T,MATCH($A837,DATA!A:A,0))</f>
        <v>10396.398212699378</v>
      </c>
      <c r="C837" s="59">
        <f ca="1">INDEX(DATA!AG:AG,MATCH($A837,DATA!$A:$A,0))</f>
        <v>38.499615569210576</v>
      </c>
      <c r="D837" s="59">
        <f ca="1">INDEX(DATA!AJ:AJ,MATCH($A837,DATA!$A:$A,0))</f>
        <v>290007620.18000001</v>
      </c>
      <c r="E837" s="59">
        <f ca="1">INDEX(DATA!AS:AS,MATCH($A837,DATA!$A:$A,0))</f>
        <v>64.466099963471891</v>
      </c>
      <c r="F837" s="59">
        <f ca="1">INDEX(DATA!AX:AX,MATCH($A837,DATA!$A:$A,0))</f>
        <v>136.4647435897441</v>
      </c>
      <c r="H837" s="64">
        <f ca="1"/>
        <v>43570</v>
      </c>
      <c r="I837">
        <f ca="1"/>
        <v>136.4647435897441</v>
      </c>
    </row>
    <row r="838" spans="1:9" x14ac:dyDescent="0.3">
      <c r="A838" s="64">
        <v>43571</v>
      </c>
      <c r="B838" s="59">
        <f ca="1">INDEX(DATA!T:T,MATCH($A838,DATA!A:A,0))</f>
        <v>10399.799121927592</v>
      </c>
      <c r="C838" s="59">
        <f ca="1">INDEX(DATA!AG:AG,MATCH($A838,DATA!$A:$A,0))</f>
        <v>38.279583767002144</v>
      </c>
      <c r="D838" s="59">
        <f ca="1">INDEX(DATA!AJ:AJ,MATCH($A838,DATA!$A:$A,0))</f>
        <v>354326637.35000002</v>
      </c>
      <c r="E838" s="59">
        <f ca="1">INDEX(DATA!AS:AS,MATCH($A838,DATA!$A:$A,0))</f>
        <v>68.439190178249902</v>
      </c>
      <c r="F838" s="59">
        <f ca="1">INDEX(DATA!AX:AX,MATCH($A838,DATA!$A:$A,0))</f>
        <v>121.15544871794737</v>
      </c>
      <c r="H838" s="64">
        <f ca="1"/>
        <v>43571</v>
      </c>
      <c r="I838">
        <f ca="1"/>
        <v>121.15544871794737</v>
      </c>
    </row>
    <row r="839" spans="1:9" x14ac:dyDescent="0.3">
      <c r="A839" s="64">
        <v>43572</v>
      </c>
      <c r="B839" s="59" t="e">
        <f ca="1">INDEX(DATA!T:T,MATCH($A839,DATA!A:A,0))</f>
        <v>#N/A</v>
      </c>
      <c r="C839" s="59" t="e">
        <f ca="1">INDEX(DATA!AG:AG,MATCH($A839,DATA!$A:$A,0))</f>
        <v>#N/A</v>
      </c>
      <c r="D839" s="59" t="e">
        <f ca="1">INDEX(DATA!AJ:AJ,MATCH($A839,DATA!$A:$A,0))</f>
        <v>#N/A</v>
      </c>
      <c r="E839" s="59" t="e">
        <f ca="1">INDEX(DATA!AS:AS,MATCH($A839,DATA!$A:$A,0))</f>
        <v>#N/A</v>
      </c>
      <c r="F839" s="59" t="e">
        <f ca="1">INDEX(DATA!AX:AX,MATCH($A839,DATA!$A:$A,0))</f>
        <v>#N/A</v>
      </c>
      <c r="H839" s="64">
        <f ca="1"/>
        <v>43572</v>
      </c>
      <c r="I839" t="e">
        <f ca="1"/>
        <v>#N/A</v>
      </c>
    </row>
    <row r="840" spans="1:9" x14ac:dyDescent="0.3">
      <c r="A840" s="64">
        <v>43573</v>
      </c>
      <c r="B840" s="59">
        <f ca="1">INDEX(DATA!T:T,MATCH($A840,DATA!A:A,0))</f>
        <v>10403.057591796018</v>
      </c>
      <c r="C840" s="59">
        <f ca="1">INDEX(DATA!AG:AG,MATCH($A840,DATA!$A:$A,0))</f>
        <v>38.01927360403959</v>
      </c>
      <c r="D840" s="59">
        <f ca="1">INDEX(DATA!AJ:AJ,MATCH($A840,DATA!$A:$A,0))</f>
        <v>-339642339.61000001</v>
      </c>
      <c r="E840" s="59">
        <f ca="1">INDEX(DATA!AS:AS,MATCH($A840,DATA!$A:$A,0))</f>
        <v>65.634692575864307</v>
      </c>
      <c r="F840" s="59">
        <f ca="1">INDEX(DATA!AX:AX,MATCH($A840,DATA!$A:$A,0))</f>
        <v>105.63589743589546</v>
      </c>
      <c r="H840" s="64">
        <f ca="1"/>
        <v>43573</v>
      </c>
      <c r="I840">
        <f ca="1"/>
        <v>105.63589743589546</v>
      </c>
    </row>
    <row r="841" spans="1:9" x14ac:dyDescent="0.3">
      <c r="A841" s="64">
        <v>43574</v>
      </c>
      <c r="B841" s="59" t="e">
        <f ca="1">INDEX(DATA!T:T,MATCH($A841,DATA!A:A,0))</f>
        <v>#N/A</v>
      </c>
      <c r="C841" s="59" t="e">
        <f ca="1">INDEX(DATA!AG:AG,MATCH($A841,DATA!$A:$A,0))</f>
        <v>#N/A</v>
      </c>
      <c r="D841" s="59" t="e">
        <f ca="1">INDEX(DATA!AJ:AJ,MATCH($A841,DATA!$A:$A,0))</f>
        <v>#N/A</v>
      </c>
      <c r="E841" s="59" t="e">
        <f ca="1">INDEX(DATA!AS:AS,MATCH($A841,DATA!$A:$A,0))</f>
        <v>#N/A</v>
      </c>
      <c r="F841" s="59" t="e">
        <f ca="1">INDEX(DATA!AX:AX,MATCH($A841,DATA!$A:$A,0))</f>
        <v>#N/A</v>
      </c>
      <c r="H841" s="64">
        <f ca="1"/>
        <v>43574</v>
      </c>
      <c r="I841" t="e">
        <f ca="1"/>
        <v>#N/A</v>
      </c>
    </row>
    <row r="842" spans="1:9" x14ac:dyDescent="0.3">
      <c r="A842" s="64">
        <v>43575</v>
      </c>
      <c r="B842" s="59" t="e">
        <f ca="1">INDEX(DATA!T:T,MATCH($A842,DATA!A:A,0))</f>
        <v>#N/A</v>
      </c>
      <c r="C842" s="59" t="e">
        <f ca="1">INDEX(DATA!AG:AG,MATCH($A842,DATA!$A:$A,0))</f>
        <v>#N/A</v>
      </c>
      <c r="D842" s="59" t="e">
        <f ca="1">INDEX(DATA!AJ:AJ,MATCH($A842,DATA!$A:$A,0))</f>
        <v>#N/A</v>
      </c>
      <c r="E842" s="59" t="e">
        <f ca="1">INDEX(DATA!AS:AS,MATCH($A842,DATA!$A:$A,0))</f>
        <v>#N/A</v>
      </c>
      <c r="F842" s="59" t="e">
        <f ca="1">INDEX(DATA!AX:AX,MATCH($A842,DATA!$A:$A,0))</f>
        <v>#N/A</v>
      </c>
      <c r="H842" s="64">
        <f ca="1"/>
        <v>43575</v>
      </c>
      <c r="I842" t="e">
        <f ca="1"/>
        <v>#N/A</v>
      </c>
    </row>
    <row r="843" spans="1:9" x14ac:dyDescent="0.3">
      <c r="A843" s="64">
        <v>43576</v>
      </c>
      <c r="B843" s="59" t="e">
        <f ca="1">INDEX(DATA!T:T,MATCH($A843,DATA!A:A,0))</f>
        <v>#N/A</v>
      </c>
      <c r="C843" s="59" t="e">
        <f ca="1">INDEX(DATA!AG:AG,MATCH($A843,DATA!$A:$A,0))</f>
        <v>#N/A</v>
      </c>
      <c r="D843" s="59" t="e">
        <f ca="1">INDEX(DATA!AJ:AJ,MATCH($A843,DATA!$A:$A,0))</f>
        <v>#N/A</v>
      </c>
      <c r="E843" s="59" t="e">
        <f ca="1">INDEX(DATA!AS:AS,MATCH($A843,DATA!$A:$A,0))</f>
        <v>#N/A</v>
      </c>
      <c r="F843" s="59" t="e">
        <f ca="1">INDEX(DATA!AX:AX,MATCH($A843,DATA!$A:$A,0))</f>
        <v>#N/A</v>
      </c>
      <c r="H843" s="64">
        <f ca="1"/>
        <v>43576</v>
      </c>
      <c r="I843" t="e">
        <f ca="1"/>
        <v>#N/A</v>
      </c>
    </row>
    <row r="844" spans="1:9" x14ac:dyDescent="0.3">
      <c r="A844" s="64">
        <v>43577</v>
      </c>
      <c r="B844" s="59">
        <f ca="1">INDEX(DATA!T:T,MATCH($A844,DATA!A:A,0))</f>
        <v>10405.279269357115</v>
      </c>
      <c r="C844" s="59">
        <f ca="1">INDEX(DATA!AG:AG,MATCH($A844,DATA!$A:$A,0))</f>
        <v>34.89433130149591</v>
      </c>
      <c r="D844" s="59">
        <f ca="1">INDEX(DATA!AJ:AJ,MATCH($A844,DATA!$A:$A,0))</f>
        <v>-260344305.91</v>
      </c>
      <c r="E844" s="59">
        <f ca="1">INDEX(DATA!AS:AS,MATCH($A844,DATA!$A:$A,0))</f>
        <v>54.539446326027011</v>
      </c>
      <c r="F844" s="59">
        <f ca="1">INDEX(DATA!AX:AX,MATCH($A844,DATA!$A:$A,0))</f>
        <v>84.461217948717604</v>
      </c>
      <c r="H844" s="64">
        <f ca="1"/>
        <v>43577</v>
      </c>
      <c r="I844">
        <f ca="1"/>
        <v>84.461217948717604</v>
      </c>
    </row>
    <row r="845" spans="1:9" x14ac:dyDescent="0.3">
      <c r="A845" s="64">
        <v>43578</v>
      </c>
      <c r="B845" s="59">
        <f ca="1">INDEX(DATA!T:T,MATCH($A845,DATA!A:A,0))</f>
        <v>10407.521806380844</v>
      </c>
      <c r="C845" s="59">
        <f ca="1">INDEX(DATA!AG:AG,MATCH($A845,DATA!$A:$A,0))</f>
        <v>30.952822099235494</v>
      </c>
      <c r="D845" s="59">
        <f ca="1">INDEX(DATA!AJ:AJ,MATCH($A845,DATA!$A:$A,0))</f>
        <v>-272532306.36000001</v>
      </c>
      <c r="E845" s="59">
        <f ca="1">INDEX(DATA!AS:AS,MATCH($A845,DATA!$A:$A,0))</f>
        <v>53.403618461868405</v>
      </c>
      <c r="F845" s="59">
        <f ca="1">INDEX(DATA!AX:AX,MATCH($A845,DATA!$A:$A,0))</f>
        <v>69.784935897432661</v>
      </c>
      <c r="H845" s="64">
        <f ca="1"/>
        <v>43578</v>
      </c>
      <c r="I845">
        <f ca="1"/>
        <v>69.784935897432661</v>
      </c>
    </row>
    <row r="846" spans="1:9" x14ac:dyDescent="0.3">
      <c r="A846" s="64">
        <v>43579</v>
      </c>
      <c r="B846" s="59">
        <f ca="1">INDEX(DATA!T:T,MATCH($A846,DATA!A:A,0))</f>
        <v>10410.468001460644</v>
      </c>
      <c r="C846" s="59">
        <f ca="1">INDEX(DATA!AG:AG,MATCH($A846,DATA!$A:$A,0))</f>
        <v>28.127923658313936</v>
      </c>
      <c r="D846" s="59">
        <f ca="1">INDEX(DATA!AJ:AJ,MATCH($A846,DATA!$A:$A,0))</f>
        <v>335208680.13999999</v>
      </c>
      <c r="E846" s="59">
        <f ca="1">INDEX(DATA!AS:AS,MATCH($A846,DATA!$A:$A,0))</f>
        <v>60.581339056396843</v>
      </c>
      <c r="F846" s="59">
        <f ca="1">INDEX(DATA!AX:AX,MATCH($A846,DATA!$A:$A,0))</f>
        <v>65.737179487174217</v>
      </c>
      <c r="H846" s="64">
        <f ca="1"/>
        <v>43579</v>
      </c>
      <c r="I846">
        <f ca="1"/>
        <v>65.737179487174217</v>
      </c>
    </row>
    <row r="847" spans="1:9" x14ac:dyDescent="0.3">
      <c r="A847" s="64">
        <v>43580</v>
      </c>
      <c r="B847" s="59">
        <f ca="1">INDEX(DATA!T:T,MATCH($A847,DATA!A:A,0))</f>
        <v>10415.769232558132</v>
      </c>
      <c r="C847" s="59">
        <f ca="1">INDEX(DATA!AG:AG,MATCH($A847,DATA!$A:$A,0))</f>
        <v>25.509734521926127</v>
      </c>
      <c r="D847" s="59">
        <f ca="1">INDEX(DATA!AJ:AJ,MATCH($A847,DATA!$A:$A,0))</f>
        <v>-604348312.70000005</v>
      </c>
      <c r="E847" s="59">
        <f ca="1">INDEX(DATA!AS:AS,MATCH($A847,DATA!$A:$A,0))</f>
        <v>55.418495938711473</v>
      </c>
      <c r="F847" s="59">
        <f ca="1">INDEX(DATA!AX:AX,MATCH($A847,DATA!$A:$A,0))</f>
        <v>55.457371794867868</v>
      </c>
      <c r="H847" s="64">
        <f ca="1"/>
        <v>43580</v>
      </c>
      <c r="I847">
        <f ca="1"/>
        <v>55.457371794867868</v>
      </c>
    </row>
    <row r="848" spans="1:9" x14ac:dyDescent="0.3">
      <c r="A848" s="64">
        <v>43581</v>
      </c>
      <c r="B848" s="59">
        <f ca="1">INDEX(DATA!T:T,MATCH($A848,DATA!A:A,0))</f>
        <v>10418.76433994851</v>
      </c>
      <c r="C848" s="59">
        <f ca="1">INDEX(DATA!AG:AG,MATCH($A848,DATA!$A:$A,0))</f>
        <v>24.788490513431274</v>
      </c>
      <c r="D848" s="59">
        <f ca="1">INDEX(DATA!AJ:AJ,MATCH($A848,DATA!$A:$A,0))</f>
        <v>333495658.23000002</v>
      </c>
      <c r="E848" s="59">
        <f ca="1">INDEX(DATA!AS:AS,MATCH($A848,DATA!$A:$A,0))</f>
        <v>60.293878373935705</v>
      </c>
      <c r="F848" s="59">
        <f ca="1">INDEX(DATA!AX:AX,MATCH($A848,DATA!$A:$A,0))</f>
        <v>56.721794871791644</v>
      </c>
      <c r="H848" s="64">
        <f ca="1"/>
        <v>43581</v>
      </c>
      <c r="I848">
        <f ca="1"/>
        <v>56.721794871791644</v>
      </c>
    </row>
    <row r="849" spans="1:9" x14ac:dyDescent="0.3">
      <c r="A849" s="64">
        <v>43582</v>
      </c>
      <c r="B849" s="59" t="e">
        <f ca="1">INDEX(DATA!T:T,MATCH($A849,DATA!A:A,0))</f>
        <v>#N/A</v>
      </c>
      <c r="C849" s="59" t="e">
        <f ca="1">INDEX(DATA!AG:AG,MATCH($A849,DATA!$A:$A,0))</f>
        <v>#N/A</v>
      </c>
      <c r="D849" s="59" t="e">
        <f ca="1">INDEX(DATA!AJ:AJ,MATCH($A849,DATA!$A:$A,0))</f>
        <v>#N/A</v>
      </c>
      <c r="E849" s="59" t="e">
        <f ca="1">INDEX(DATA!AS:AS,MATCH($A849,DATA!$A:$A,0))</f>
        <v>#N/A</v>
      </c>
      <c r="F849" s="59" t="e">
        <f ca="1">INDEX(DATA!AX:AX,MATCH($A849,DATA!$A:$A,0))</f>
        <v>#N/A</v>
      </c>
      <c r="H849" s="64">
        <f ca="1"/>
        <v>43582</v>
      </c>
      <c r="I849" t="e">
        <f ca="1"/>
        <v>#N/A</v>
      </c>
    </row>
    <row r="850" spans="1:9" x14ac:dyDescent="0.3">
      <c r="A850" s="64">
        <v>43583</v>
      </c>
      <c r="B850" s="59" t="e">
        <f ca="1">INDEX(DATA!T:T,MATCH($A850,DATA!A:A,0))</f>
        <v>#N/A</v>
      </c>
      <c r="C850" s="59" t="e">
        <f ca="1">INDEX(DATA!AG:AG,MATCH($A850,DATA!$A:$A,0))</f>
        <v>#N/A</v>
      </c>
      <c r="D850" s="59" t="e">
        <f ca="1">INDEX(DATA!AJ:AJ,MATCH($A850,DATA!$A:$A,0))</f>
        <v>#N/A</v>
      </c>
      <c r="E850" s="59" t="e">
        <f ca="1">INDEX(DATA!AS:AS,MATCH($A850,DATA!$A:$A,0))</f>
        <v>#N/A</v>
      </c>
      <c r="F850" s="59" t="e">
        <f ca="1">INDEX(DATA!AX:AX,MATCH($A850,DATA!$A:$A,0))</f>
        <v>#N/A</v>
      </c>
      <c r="H850" s="64">
        <f ca="1"/>
        <v>43583</v>
      </c>
      <c r="I850" t="e">
        <f ca="1"/>
        <v>#N/A</v>
      </c>
    </row>
    <row r="851" spans="1:9" x14ac:dyDescent="0.3">
      <c r="A851" s="64">
        <v>43584</v>
      </c>
      <c r="B851" s="59" t="e">
        <f ca="1">INDEX(DATA!T:T,MATCH($A851,DATA!A:A,0))</f>
        <v>#N/A</v>
      </c>
      <c r="C851" s="59" t="e">
        <f ca="1">INDEX(DATA!AG:AG,MATCH($A851,DATA!$A:$A,0))</f>
        <v>#N/A</v>
      </c>
      <c r="D851" s="59" t="e">
        <f ca="1">INDEX(DATA!AJ:AJ,MATCH($A851,DATA!$A:$A,0))</f>
        <v>#N/A</v>
      </c>
      <c r="E851" s="59" t="e">
        <f ca="1">INDEX(DATA!AS:AS,MATCH($A851,DATA!$A:$A,0))</f>
        <v>#N/A</v>
      </c>
      <c r="F851" s="59" t="e">
        <f ca="1">INDEX(DATA!AX:AX,MATCH($A851,DATA!$A:$A,0))</f>
        <v>#N/A</v>
      </c>
      <c r="H851" s="64">
        <f ca="1"/>
        <v>43584</v>
      </c>
      <c r="I851" t="e">
        <f ca="1"/>
        <v>#N/A</v>
      </c>
    </row>
    <row r="852" spans="1:9" x14ac:dyDescent="0.3">
      <c r="A852" s="64">
        <v>43585</v>
      </c>
      <c r="B852" s="59">
        <f ca="1">INDEX(DATA!T:T,MATCH($A852,DATA!A:A,0))</f>
        <v>10423.496719271283</v>
      </c>
      <c r="C852" s="59">
        <f ca="1">INDEX(DATA!AG:AG,MATCH($A852,DATA!$A:$A,0))</f>
        <v>24.252060343572914</v>
      </c>
      <c r="D852" s="59">
        <f ca="1">INDEX(DATA!AJ:AJ,MATCH($A852,DATA!$A:$A,0))</f>
        <v>-532619341.39999998</v>
      </c>
      <c r="E852" s="59">
        <f ca="1">INDEX(DATA!AS:AS,MATCH($A852,DATA!$A:$A,0))</f>
        <v>59.887633772626153</v>
      </c>
      <c r="F852" s="59">
        <f ca="1">INDEX(DATA!AX:AX,MATCH($A852,DATA!$A:$A,0))</f>
        <v>54.773717948715785</v>
      </c>
      <c r="H852" s="64">
        <f ca="1"/>
        <v>43585</v>
      </c>
      <c r="I852">
        <f ca="1"/>
        <v>54.773717948715785</v>
      </c>
    </row>
    <row r="853" spans="1:9" x14ac:dyDescent="0.3">
      <c r="A853" s="64">
        <v>43586</v>
      </c>
      <c r="B853" s="59" t="e">
        <f ca="1">INDEX(DATA!T:T,MATCH($A853,DATA!A:A,0))</f>
        <v>#N/A</v>
      </c>
      <c r="C853" s="59" t="e">
        <f ca="1">INDEX(DATA!AG:AG,MATCH($A853,DATA!$A:$A,0))</f>
        <v>#N/A</v>
      </c>
      <c r="D853" s="59" t="e">
        <f ca="1">INDEX(DATA!AJ:AJ,MATCH($A853,DATA!$A:$A,0))</f>
        <v>#N/A</v>
      </c>
      <c r="E853" s="59" t="e">
        <f ca="1">INDEX(DATA!AS:AS,MATCH($A853,DATA!$A:$A,0))</f>
        <v>#N/A</v>
      </c>
      <c r="F853" s="59" t="e">
        <f ca="1">INDEX(DATA!AX:AX,MATCH($A853,DATA!$A:$A,0))</f>
        <v>#N/A</v>
      </c>
      <c r="H853" s="64">
        <f ca="1"/>
        <v>43586</v>
      </c>
      <c r="I853" t="e">
        <f ca="1"/>
        <v>#N/A</v>
      </c>
    </row>
    <row r="854" spans="1:9" x14ac:dyDescent="0.3">
      <c r="A854" s="64">
        <v>43587</v>
      </c>
      <c r="B854" s="59">
        <f ca="1">INDEX(DATA!T:T,MATCH($A854,DATA!A:A,0))</f>
        <v>10426.900460034882</v>
      </c>
      <c r="C854" s="59">
        <f ca="1">INDEX(DATA!AG:AG,MATCH($A854,DATA!$A:$A,0))</f>
        <v>25.86764414577215</v>
      </c>
      <c r="D854" s="59">
        <f ca="1">INDEX(DATA!AJ:AJ,MATCH($A854,DATA!$A:$A,0))</f>
        <v>-380266310.66000003</v>
      </c>
      <c r="E854" s="59">
        <f ca="1">INDEX(DATA!AS:AS,MATCH($A854,DATA!$A:$A,0))</f>
        <v>58.363090187653206</v>
      </c>
      <c r="F854" s="59">
        <f ca="1">INDEX(DATA!AX:AX,MATCH($A854,DATA!$A:$A,0))</f>
        <v>58.643269230764417</v>
      </c>
      <c r="H854" s="64">
        <f ca="1"/>
        <v>43587</v>
      </c>
      <c r="I854">
        <f ca="1"/>
        <v>58.643269230764417</v>
      </c>
    </row>
    <row r="855" spans="1:9" x14ac:dyDescent="0.3">
      <c r="A855" s="64">
        <v>43588</v>
      </c>
      <c r="B855" s="59">
        <f ca="1">INDEX(DATA!T:T,MATCH($A855,DATA!A:A,0))</f>
        <v>10429.600798884419</v>
      </c>
      <c r="C855" s="59">
        <f ca="1">INDEX(DATA!AG:AG,MATCH($A855,DATA!$A:$A,0))</f>
        <v>27.594524083759232</v>
      </c>
      <c r="D855" s="59">
        <f ca="1">INDEX(DATA!AJ:AJ,MATCH($A855,DATA!$A:$A,0))</f>
        <v>-305508280.89999998</v>
      </c>
      <c r="E855" s="59">
        <f ca="1">INDEX(DATA!AS:AS,MATCH($A855,DATA!$A:$A,0))</f>
        <v>57.520714542032032</v>
      </c>
      <c r="F855" s="59">
        <f ca="1">INDEX(DATA!AX:AX,MATCH($A855,DATA!$A:$A,0))</f>
        <v>58.451282051277303</v>
      </c>
      <c r="H855" s="64">
        <f ca="1"/>
        <v>43588</v>
      </c>
      <c r="I855">
        <f ca="1"/>
        <v>58.451282051277303</v>
      </c>
    </row>
    <row r="856" spans="1:9" x14ac:dyDescent="0.3">
      <c r="A856" s="64">
        <v>43589</v>
      </c>
      <c r="B856" s="59" t="e">
        <f ca="1">INDEX(DATA!T:T,MATCH($A856,DATA!A:A,0))</f>
        <v>#N/A</v>
      </c>
      <c r="C856" s="59" t="e">
        <f ca="1">INDEX(DATA!AG:AG,MATCH($A856,DATA!$A:$A,0))</f>
        <v>#N/A</v>
      </c>
      <c r="D856" s="59" t="e">
        <f ca="1">INDEX(DATA!AJ:AJ,MATCH($A856,DATA!$A:$A,0))</f>
        <v>#N/A</v>
      </c>
      <c r="E856" s="59" t="e">
        <f ca="1">INDEX(DATA!AS:AS,MATCH($A856,DATA!$A:$A,0))</f>
        <v>#N/A</v>
      </c>
      <c r="F856" s="59" t="e">
        <f ca="1">INDEX(DATA!AX:AX,MATCH($A856,DATA!$A:$A,0))</f>
        <v>#N/A</v>
      </c>
      <c r="H856" s="64">
        <f ca="1"/>
        <v>43589</v>
      </c>
      <c r="I856" t="e">
        <f ca="1"/>
        <v>#N/A</v>
      </c>
    </row>
    <row r="857" spans="1:9" x14ac:dyDescent="0.3">
      <c r="A857" s="64">
        <v>43590</v>
      </c>
      <c r="B857" s="59" t="e">
        <f ca="1">INDEX(DATA!T:T,MATCH($A857,DATA!A:A,0))</f>
        <v>#N/A</v>
      </c>
      <c r="C857" s="59" t="e">
        <f ca="1">INDEX(DATA!AG:AG,MATCH($A857,DATA!$A:$A,0))</f>
        <v>#N/A</v>
      </c>
      <c r="D857" s="59" t="e">
        <f ca="1">INDEX(DATA!AJ:AJ,MATCH($A857,DATA!$A:$A,0))</f>
        <v>#N/A</v>
      </c>
      <c r="E857" s="59" t="e">
        <f ca="1">INDEX(DATA!AS:AS,MATCH($A857,DATA!$A:$A,0))</f>
        <v>#N/A</v>
      </c>
      <c r="F857" s="59" t="e">
        <f ca="1">INDEX(DATA!AX:AX,MATCH($A857,DATA!$A:$A,0))</f>
        <v>#N/A</v>
      </c>
      <c r="H857" s="64">
        <f ca="1"/>
        <v>43590</v>
      </c>
      <c r="I857" t="e">
        <f ca="1"/>
        <v>#N/A</v>
      </c>
    </row>
    <row r="858" spans="1:9" x14ac:dyDescent="0.3">
      <c r="A858" s="64">
        <v>43591</v>
      </c>
      <c r="B858" s="59">
        <f ca="1">INDEX(DATA!T:T,MATCH($A858,DATA!A:A,0))</f>
        <v>10431.975949721651</v>
      </c>
      <c r="C858" s="59">
        <f ca="1">INDEX(DATA!AG:AG,MATCH($A858,DATA!$A:$A,0))</f>
        <v>27.788480480165891</v>
      </c>
      <c r="D858" s="59">
        <f ca="1">INDEX(DATA!AJ:AJ,MATCH($A858,DATA!$A:$A,0))</f>
        <v>-299034283.68000001</v>
      </c>
      <c r="E858" s="59">
        <f ca="1">INDEX(DATA!AS:AS,MATCH($A858,DATA!$A:$A,0))</f>
        <v>50.379084965192966</v>
      </c>
      <c r="F858" s="59">
        <f ca="1">INDEX(DATA!AX:AX,MATCH($A858,DATA!$A:$A,0))</f>
        <v>45.299999999999272</v>
      </c>
      <c r="H858" s="64">
        <f ca="1"/>
        <v>43591</v>
      </c>
      <c r="I858">
        <f ca="1"/>
        <v>45.299999999999272</v>
      </c>
    </row>
    <row r="859" spans="1:9" x14ac:dyDescent="0.3">
      <c r="A859" s="64">
        <v>43592</v>
      </c>
      <c r="B859" s="59">
        <f ca="1">INDEX(DATA!T:T,MATCH($A859,DATA!A:A,0))</f>
        <v>10434.521053571638</v>
      </c>
      <c r="C859" s="59">
        <f ca="1">INDEX(DATA!AG:AG,MATCH($A859,DATA!$A:$A,0))</f>
        <v>26.782568431803689</v>
      </c>
      <c r="D859" s="59">
        <f ca="1">INDEX(DATA!AJ:AJ,MATCH($A859,DATA!$A:$A,0))</f>
        <v>-337484292.38999999</v>
      </c>
      <c r="E859" s="59">
        <f ca="1">INDEX(DATA!AS:AS,MATCH($A859,DATA!$A:$A,0))</f>
        <v>45.073956137355928</v>
      </c>
      <c r="F859" s="59">
        <f ca="1">INDEX(DATA!AX:AX,MATCH($A859,DATA!$A:$A,0))</f>
        <v>28.699038461536475</v>
      </c>
      <c r="H859" s="64">
        <f ca="1"/>
        <v>43592</v>
      </c>
      <c r="I859">
        <f ca="1"/>
        <v>28.699038461536475</v>
      </c>
    </row>
    <row r="860" spans="1:9" x14ac:dyDescent="0.3">
      <c r="A860" s="64">
        <v>43593</v>
      </c>
      <c r="B860" s="59">
        <f ca="1">INDEX(DATA!T:T,MATCH($A860,DATA!A:A,0))</f>
        <v>10436.938381669934</v>
      </c>
      <c r="C860" s="59">
        <f ca="1">INDEX(DATA!AG:AG,MATCH($A860,DATA!$A:$A,0))</f>
        <v>24.395024751689881</v>
      </c>
      <c r="D860" s="59">
        <f ca="1">INDEX(DATA!AJ:AJ,MATCH($A860,DATA!$A:$A,0))</f>
        <v>-372814343.74000001</v>
      </c>
      <c r="E860" s="59">
        <f ca="1">INDEX(DATA!AS:AS,MATCH($A860,DATA!$A:$A,0))</f>
        <v>38.975770564210073</v>
      </c>
      <c r="F860" s="59">
        <f ca="1">INDEX(DATA!AX:AX,MATCH($A860,DATA!$A:$A,0))</f>
        <v>-3.6503205128228728</v>
      </c>
      <c r="H860" s="64">
        <f ca="1"/>
        <v>43593</v>
      </c>
      <c r="I860">
        <f ca="1"/>
        <v>-3.6503205128228728</v>
      </c>
    </row>
    <row r="861" spans="1:9" x14ac:dyDescent="0.3">
      <c r="A861" s="64">
        <v>43594</v>
      </c>
      <c r="B861" s="59">
        <f ca="1">INDEX(DATA!T:T,MATCH($A861,DATA!A:A,0))</f>
        <v>10439.11796963183</v>
      </c>
      <c r="C861" s="59">
        <f ca="1">INDEX(DATA!AG:AG,MATCH($A861,DATA!$A:$A,0))</f>
        <v>23.34067915070133</v>
      </c>
      <c r="D861" s="59">
        <f ca="1">INDEX(DATA!AJ:AJ,MATCH($A861,DATA!$A:$A,0))</f>
        <v>-373016421.48000002</v>
      </c>
      <c r="E861" s="59">
        <f ca="1">INDEX(DATA!AS:AS,MATCH($A861,DATA!$A:$A,0))</f>
        <v>36.746407119096318</v>
      </c>
      <c r="F861" s="59">
        <f ca="1">INDEX(DATA!AX:AX,MATCH($A861,DATA!$A:$A,0))</f>
        <v>-30.91826923077133</v>
      </c>
      <c r="H861" s="64">
        <f ca="1"/>
        <v>43594</v>
      </c>
      <c r="I861">
        <f ca="1"/>
        <v>-30.91826923077133</v>
      </c>
    </row>
    <row r="862" spans="1:9" x14ac:dyDescent="0.3">
      <c r="A862" s="64">
        <v>43595</v>
      </c>
      <c r="B862" s="59">
        <f ca="1">INDEX(DATA!T:T,MATCH($A862,DATA!A:A,0))</f>
        <v>10441.33597683739</v>
      </c>
      <c r="C862" s="59">
        <f ca="1">INDEX(DATA!AG:AG,MATCH($A862,DATA!$A:$A,0))</f>
        <v>23.092944569232401</v>
      </c>
      <c r="D862" s="59">
        <f ca="1">INDEX(DATA!AJ:AJ,MATCH($A862,DATA!$A:$A,0))</f>
        <v>-387311506.06999999</v>
      </c>
      <c r="E862" s="59">
        <f ca="1">INDEX(DATA!AS:AS,MATCH($A862,DATA!$A:$A,0))</f>
        <v>35.868753191983998</v>
      </c>
      <c r="F862" s="59">
        <f ca="1">INDEX(DATA!AX:AX,MATCH($A862,DATA!$A:$A,0))</f>
        <v>-43.944871794872597</v>
      </c>
      <c r="H862" s="64">
        <f ca="1"/>
        <v>43595</v>
      </c>
      <c r="I862">
        <f ca="1"/>
        <v>-43.944871794872597</v>
      </c>
    </row>
    <row r="863" spans="1:9" x14ac:dyDescent="0.3">
      <c r="A863" s="64">
        <v>43596</v>
      </c>
      <c r="B863" s="59" t="e">
        <f ca="1">INDEX(DATA!T:T,MATCH($A863,DATA!A:A,0))</f>
        <v>#N/A</v>
      </c>
      <c r="C863" s="59" t="e">
        <f ca="1">INDEX(DATA!AG:AG,MATCH($A863,DATA!$A:$A,0))</f>
        <v>#N/A</v>
      </c>
      <c r="D863" s="59" t="e">
        <f ca="1">INDEX(DATA!AJ:AJ,MATCH($A863,DATA!$A:$A,0))</f>
        <v>#N/A</v>
      </c>
      <c r="E863" s="59" t="e">
        <f ca="1">INDEX(DATA!AS:AS,MATCH($A863,DATA!$A:$A,0))</f>
        <v>#N/A</v>
      </c>
      <c r="F863" s="59" t="e">
        <f ca="1">INDEX(DATA!AX:AX,MATCH($A863,DATA!$A:$A,0))</f>
        <v>#N/A</v>
      </c>
      <c r="H863" s="64">
        <f ca="1"/>
        <v>43596</v>
      </c>
      <c r="I863" t="e">
        <f ca="1"/>
        <v>#N/A</v>
      </c>
    </row>
    <row r="864" spans="1:9" x14ac:dyDescent="0.3">
      <c r="A864" s="64">
        <v>43597</v>
      </c>
      <c r="B864" s="59" t="e">
        <f ca="1">INDEX(DATA!T:T,MATCH($A864,DATA!A:A,0))</f>
        <v>#N/A</v>
      </c>
      <c r="C864" s="59" t="e">
        <f ca="1">INDEX(DATA!AG:AG,MATCH($A864,DATA!$A:$A,0))</f>
        <v>#N/A</v>
      </c>
      <c r="D864" s="59" t="e">
        <f ca="1">INDEX(DATA!AJ:AJ,MATCH($A864,DATA!$A:$A,0))</f>
        <v>#N/A</v>
      </c>
      <c r="E864" s="59" t="e">
        <f ca="1">INDEX(DATA!AS:AS,MATCH($A864,DATA!$A:$A,0))</f>
        <v>#N/A</v>
      </c>
      <c r="F864" s="59" t="e">
        <f ca="1">INDEX(DATA!AX:AX,MATCH($A864,DATA!$A:$A,0))</f>
        <v>#N/A</v>
      </c>
      <c r="H864" s="64">
        <f ca="1"/>
        <v>43597</v>
      </c>
      <c r="I864" t="e">
        <f ca="1"/>
        <v>#N/A</v>
      </c>
    </row>
    <row r="865" spans="1:9" x14ac:dyDescent="0.3">
      <c r="A865" s="64">
        <v>43598</v>
      </c>
      <c r="B865" s="59">
        <f ca="1">INDEX(DATA!T:T,MATCH($A865,DATA!A:A,0))</f>
        <v>10443.132537188005</v>
      </c>
      <c r="C865" s="59">
        <f ca="1">INDEX(DATA!AG:AG,MATCH($A865,DATA!$A:$A,0))</f>
        <v>23.843938719708103</v>
      </c>
      <c r="D865" s="59">
        <f ca="1">INDEX(DATA!AJ:AJ,MATCH($A865,DATA!$A:$A,0))</f>
        <v>-357574592.74000001</v>
      </c>
      <c r="E865" s="59">
        <f ca="1">INDEX(DATA!AS:AS,MATCH($A865,DATA!$A:$A,0))</f>
        <v>31.277186595232877</v>
      </c>
      <c r="F865" s="59">
        <f ca="1">INDEX(DATA!AX:AX,MATCH($A865,DATA!$A:$A,0))</f>
        <v>-59.554166666666788</v>
      </c>
      <c r="H865" s="64">
        <f ca="1"/>
        <v>43598</v>
      </c>
      <c r="I865">
        <f ca="1"/>
        <v>-59.554166666666788</v>
      </c>
    </row>
    <row r="866" spans="1:9" x14ac:dyDescent="0.3">
      <c r="A866" s="64">
        <v>43599</v>
      </c>
      <c r="B866" s="59">
        <f ca="1">INDEX(DATA!T:T,MATCH($A866,DATA!A:A,0))</f>
        <v>10445.16796854005</v>
      </c>
      <c r="C866" s="59">
        <f ca="1">INDEX(DATA!AG:AG,MATCH($A866,DATA!$A:$A,0))</f>
        <v>26.617482771802365</v>
      </c>
      <c r="D866" s="59">
        <f ca="1">INDEX(DATA!AJ:AJ,MATCH($A866,DATA!$A:$A,0))</f>
        <v>398134317.25</v>
      </c>
      <c r="E866" s="59">
        <f ca="1">INDEX(DATA!AS:AS,MATCH($A866,DATA!$A:$A,0))</f>
        <v>36.243442155952643</v>
      </c>
      <c r="F866" s="59">
        <f ca="1">INDEX(DATA!AX:AX,MATCH($A866,DATA!$A:$A,0))</f>
        <v>-82.672115384617427</v>
      </c>
      <c r="H866" s="64">
        <f ca="1"/>
        <v>43599</v>
      </c>
      <c r="I866">
        <f ca="1"/>
        <v>-82.672115384617427</v>
      </c>
    </row>
    <row r="867" spans="1:9" x14ac:dyDescent="0.3">
      <c r="A867" s="64">
        <v>43600</v>
      </c>
      <c r="B867" s="59">
        <f ca="1">INDEX(DATA!T:T,MATCH($A867,DATA!A:A,0))</f>
        <v>10447.233207470968</v>
      </c>
      <c r="C867" s="59">
        <f ca="1">INDEX(DATA!AG:AG,MATCH($A867,DATA!$A:$A,0))</f>
        <v>30.204962087978277</v>
      </c>
      <c r="D867" s="59">
        <f ca="1">INDEX(DATA!AJ:AJ,MATCH($A867,DATA!$A:$A,0))</f>
        <v>-414162737.92000002</v>
      </c>
      <c r="E867" s="59">
        <f ca="1">INDEX(DATA!AS:AS,MATCH($A867,DATA!$A:$A,0))</f>
        <v>33.918329133417302</v>
      </c>
      <c r="F867" s="59">
        <f ca="1">INDEX(DATA!AX:AX,MATCH($A867,DATA!$A:$A,0))</f>
        <v>-104.3432692307706</v>
      </c>
      <c r="H867" s="64">
        <f ca="1"/>
        <v>43600</v>
      </c>
      <c r="I867">
        <f ca="1"/>
        <v>-104.3432692307706</v>
      </c>
    </row>
    <row r="868" spans="1:9" x14ac:dyDescent="0.3">
      <c r="A868" s="64">
        <v>43601</v>
      </c>
      <c r="B868" s="59">
        <f ca="1">INDEX(DATA!T:T,MATCH($A868,DATA!A:A,0))</f>
        <v>10449.051905304666</v>
      </c>
      <c r="C868" s="59">
        <f ca="1">INDEX(DATA!AG:AG,MATCH($A868,DATA!$A:$A,0))</f>
        <v>34.732133717682792</v>
      </c>
      <c r="D868" s="59">
        <f ca="1">INDEX(DATA!AJ:AJ,MATCH($A868,DATA!$A:$A,0))</f>
        <v>350746221.58999997</v>
      </c>
      <c r="E868" s="59">
        <f ca="1">INDEX(DATA!AS:AS,MATCH($A868,DATA!$A:$A,0))</f>
        <v>40.268554203071481</v>
      </c>
      <c r="F868" s="59">
        <f ca="1">INDEX(DATA!AX:AX,MATCH($A868,DATA!$A:$A,0))</f>
        <v>-132.69423076922794</v>
      </c>
      <c r="H868" s="64">
        <f ca="1"/>
        <v>43601</v>
      </c>
      <c r="I868">
        <f ca="1"/>
        <v>-132.69423076922794</v>
      </c>
    </row>
    <row r="869" spans="1:9" x14ac:dyDescent="0.3">
      <c r="A869" s="64">
        <v>43602</v>
      </c>
      <c r="B869" s="59">
        <f ca="1">INDEX(DATA!T:T,MATCH($A869,DATA!A:A,0))</f>
        <v>10451.55244366925</v>
      </c>
      <c r="C869" s="59">
        <f ca="1">INDEX(DATA!AG:AG,MATCH($A869,DATA!$A:$A,0))</f>
        <v>37.630258124439827</v>
      </c>
      <c r="D869" s="59">
        <f ca="1">INDEX(DATA!AJ:AJ,MATCH($A869,DATA!$A:$A,0))</f>
        <v>412120212.64999998</v>
      </c>
      <c r="E869" s="59">
        <f ca="1">INDEX(DATA!AS:AS,MATCH($A869,DATA!$A:$A,0))</f>
        <v>48.290265318311967</v>
      </c>
      <c r="F869" s="59">
        <f ca="1">INDEX(DATA!AX:AX,MATCH($A869,DATA!$A:$A,0))</f>
        <v>-151.15705128204718</v>
      </c>
      <c r="H869" s="64">
        <f ca="1"/>
        <v>43602</v>
      </c>
      <c r="I869">
        <f ca="1"/>
        <v>-151.15705128204718</v>
      </c>
    </row>
    <row r="870" spans="1:9" x14ac:dyDescent="0.3">
      <c r="A870" s="64">
        <v>43603</v>
      </c>
      <c r="B870" s="59" t="e">
        <f ca="1">INDEX(DATA!T:T,MATCH($A870,DATA!A:A,0))</f>
        <v>#N/A</v>
      </c>
      <c r="C870" s="59" t="e">
        <f ca="1">INDEX(DATA!AG:AG,MATCH($A870,DATA!$A:$A,0))</f>
        <v>#N/A</v>
      </c>
      <c r="D870" s="59" t="e">
        <f ca="1">INDEX(DATA!AJ:AJ,MATCH($A870,DATA!$A:$A,0))</f>
        <v>#N/A</v>
      </c>
      <c r="E870" s="59" t="e">
        <f ca="1">INDEX(DATA!AS:AS,MATCH($A870,DATA!$A:$A,0))</f>
        <v>#N/A</v>
      </c>
      <c r="F870" s="59" t="e">
        <f ca="1">INDEX(DATA!AX:AX,MATCH($A870,DATA!$A:$A,0))</f>
        <v>#N/A</v>
      </c>
      <c r="H870" s="64">
        <f ca="1"/>
        <v>43603</v>
      </c>
      <c r="I870" t="e">
        <f ca="1"/>
        <v>#N/A</v>
      </c>
    </row>
    <row r="871" spans="1:9" x14ac:dyDescent="0.3">
      <c r="A871" s="64">
        <v>43604</v>
      </c>
      <c r="B871" s="59" t="e">
        <f ca="1">INDEX(DATA!T:T,MATCH($A871,DATA!A:A,0))</f>
        <v>#N/A</v>
      </c>
      <c r="C871" s="59" t="e">
        <f ca="1">INDEX(DATA!AG:AG,MATCH($A871,DATA!$A:$A,0))</f>
        <v>#N/A</v>
      </c>
      <c r="D871" s="59" t="e">
        <f ca="1">INDEX(DATA!AJ:AJ,MATCH($A871,DATA!$A:$A,0))</f>
        <v>#N/A</v>
      </c>
      <c r="E871" s="59" t="e">
        <f ca="1">INDEX(DATA!AS:AS,MATCH($A871,DATA!$A:$A,0))</f>
        <v>#N/A</v>
      </c>
      <c r="F871" s="59" t="e">
        <f ca="1">INDEX(DATA!AX:AX,MATCH($A871,DATA!$A:$A,0))</f>
        <v>#N/A</v>
      </c>
      <c r="H871" s="64">
        <f ca="1"/>
        <v>43604</v>
      </c>
      <c r="I871" t="e">
        <f ca="1"/>
        <v>#N/A</v>
      </c>
    </row>
    <row r="872" spans="1:9" x14ac:dyDescent="0.3">
      <c r="A872" s="64">
        <v>43605</v>
      </c>
      <c r="B872" s="59">
        <f ca="1">INDEX(DATA!T:T,MATCH($A872,DATA!A:A,0))</f>
        <v>10455.447236299718</v>
      </c>
      <c r="C872" s="59">
        <f ca="1">INDEX(DATA!AG:AG,MATCH($A872,DATA!$A:$A,0))</f>
        <v>35.832419154259227</v>
      </c>
      <c r="D872" s="59">
        <f ca="1">INDEX(DATA!AJ:AJ,MATCH($A872,DATA!$A:$A,0))</f>
        <v>452107238.30000001</v>
      </c>
      <c r="E872" s="59">
        <f ca="1">INDEX(DATA!AS:AS,MATCH($A872,DATA!$A:$A,0))</f>
        <v>63.218962071594035</v>
      </c>
      <c r="F872" s="59">
        <f ca="1">INDEX(DATA!AX:AX,MATCH($A872,DATA!$A:$A,0))</f>
        <v>-151.13782051282033</v>
      </c>
      <c r="H872" s="64">
        <f ca="1"/>
        <v>43605</v>
      </c>
      <c r="I872">
        <f ca="1"/>
        <v>-151.13782051282033</v>
      </c>
    </row>
    <row r="873" spans="1:9" x14ac:dyDescent="0.3">
      <c r="A873" s="64">
        <v>43606</v>
      </c>
      <c r="B873" s="59">
        <f ca="1">INDEX(DATA!T:T,MATCH($A873,DATA!A:A,0))</f>
        <v>10458.720461376712</v>
      </c>
      <c r="C873" s="59">
        <f ca="1">INDEX(DATA!AG:AG,MATCH($A873,DATA!$A:$A,0))</f>
        <v>34.585317279525398</v>
      </c>
      <c r="D873" s="59">
        <f ca="1">INDEX(DATA!AJ:AJ,MATCH($A873,DATA!$A:$A,0))</f>
        <v>-381026625.69</v>
      </c>
      <c r="E873" s="59">
        <f ca="1">INDEX(DATA!AS:AS,MATCH($A873,DATA!$A:$A,0))</f>
        <v>58.107174112183046</v>
      </c>
      <c r="F873" s="59">
        <f ca="1">INDEX(DATA!AX:AX,MATCH($A873,DATA!$A:$A,0))</f>
        <v>-152.82916666666461</v>
      </c>
      <c r="H873" s="64">
        <f ca="1"/>
        <v>43606</v>
      </c>
      <c r="I873">
        <f ca="1"/>
        <v>-152.82916666666461</v>
      </c>
    </row>
    <row r="874" spans="1:9" x14ac:dyDescent="0.3">
      <c r="A874" s="64">
        <v>43607</v>
      </c>
      <c r="B874" s="59">
        <f ca="1">INDEX(DATA!T:T,MATCH($A874,DATA!A:A,0))</f>
        <v>10461.70779126136</v>
      </c>
      <c r="C874" s="59">
        <f ca="1">INDEX(DATA!AG:AG,MATCH($A874,DATA!$A:$A,0))</f>
        <v>32.027472287980025</v>
      </c>
      <c r="D874" s="59">
        <f ca="1">INDEX(DATA!AJ:AJ,MATCH($A874,DATA!$A:$A,0))</f>
        <v>355882471.72000003</v>
      </c>
      <c r="E874" s="59">
        <f ca="1">INDEX(DATA!AS:AS,MATCH($A874,DATA!$A:$A,0))</f>
        <v>58.970753241268845</v>
      </c>
      <c r="F874" s="59">
        <f ca="1">INDEX(DATA!AX:AX,MATCH($A874,DATA!$A:$A,0))</f>
        <v>-147.09935897435571</v>
      </c>
      <c r="H874" s="64">
        <f ca="1"/>
        <v>43607</v>
      </c>
      <c r="I874">
        <f ca="1"/>
        <v>-147.09935897435571</v>
      </c>
    </row>
    <row r="875" spans="1:9" x14ac:dyDescent="0.3">
      <c r="A875" s="64">
        <v>43608</v>
      </c>
      <c r="B875" s="59">
        <f ca="1">INDEX(DATA!T:T,MATCH($A875,DATA!A:A,0))</f>
        <v>10466.58925910777</v>
      </c>
      <c r="C875" s="59">
        <f ca="1">INDEX(DATA!AG:AG,MATCH($A875,DATA!$A:$A,0))</f>
        <v>30.725730596010699</v>
      </c>
      <c r="D875" s="59">
        <f ca="1">INDEX(DATA!AJ:AJ,MATCH($A875,DATA!$A:$A,0))</f>
        <v>-569019412.10000002</v>
      </c>
      <c r="E875" s="59">
        <f ca="1">INDEX(DATA!AS:AS,MATCH($A875,DATA!$A:$A,0))</f>
        <v>55.511235258553818</v>
      </c>
      <c r="F875" s="59">
        <f ca="1">INDEX(DATA!AX:AX,MATCH($A875,DATA!$A:$A,0))</f>
        <v>-136.15801282050961</v>
      </c>
      <c r="H875" s="64">
        <f ca="1"/>
        <v>43608</v>
      </c>
      <c r="I875">
        <f ca="1"/>
        <v>-136.15801282050961</v>
      </c>
    </row>
    <row r="876" spans="1:9" x14ac:dyDescent="0.3">
      <c r="A876" s="64">
        <v>43609</v>
      </c>
      <c r="B876" s="59">
        <f ca="1">INDEX(DATA!T:T,MATCH($A876,DATA!A:A,0))</f>
        <v>10469.822871219356</v>
      </c>
      <c r="C876" s="59">
        <f ca="1">INDEX(DATA!AG:AG,MATCH($A876,DATA!$A:$A,0))</f>
        <v>31.881887197968073</v>
      </c>
      <c r="D876" s="59">
        <f ca="1">INDEX(DATA!AJ:AJ,MATCH($A876,DATA!$A:$A,0))</f>
        <v>374648667.88999999</v>
      </c>
      <c r="E876" s="59">
        <f ca="1">INDEX(DATA!AS:AS,MATCH($A876,DATA!$A:$A,0))</f>
        <v>61.184652994837599</v>
      </c>
      <c r="F876" s="59">
        <f ca="1">INDEX(DATA!AX:AX,MATCH($A876,DATA!$A:$A,0))</f>
        <v>-103.48782051281887</v>
      </c>
      <c r="H876" s="64">
        <f ca="1"/>
        <v>43609</v>
      </c>
      <c r="I876">
        <f ca="1"/>
        <v>-103.48782051281887</v>
      </c>
    </row>
    <row r="877" spans="1:9" x14ac:dyDescent="0.3">
      <c r="A877" s="64">
        <v>43610</v>
      </c>
      <c r="B877" s="59" t="e">
        <f ca="1">INDEX(DATA!T:T,MATCH($A877,DATA!A:A,0))</f>
        <v>#N/A</v>
      </c>
      <c r="C877" s="59" t="e">
        <f ca="1">INDEX(DATA!AG:AG,MATCH($A877,DATA!$A:$A,0))</f>
        <v>#N/A</v>
      </c>
      <c r="D877" s="59" t="e">
        <f ca="1">INDEX(DATA!AJ:AJ,MATCH($A877,DATA!$A:$A,0))</f>
        <v>#N/A</v>
      </c>
      <c r="E877" s="59" t="e">
        <f ca="1">INDEX(DATA!AS:AS,MATCH($A877,DATA!$A:$A,0))</f>
        <v>#N/A</v>
      </c>
      <c r="F877" s="59" t="e">
        <f ca="1">INDEX(DATA!AX:AX,MATCH($A877,DATA!$A:$A,0))</f>
        <v>#N/A</v>
      </c>
      <c r="H877" s="64">
        <f ca="1"/>
        <v>43610</v>
      </c>
      <c r="I877" t="e">
        <f ca="1"/>
        <v>#N/A</v>
      </c>
    </row>
    <row r="878" spans="1:9" x14ac:dyDescent="0.3">
      <c r="A878" s="64">
        <v>43611</v>
      </c>
      <c r="B878" s="59" t="e">
        <f ca="1">INDEX(DATA!T:T,MATCH($A878,DATA!A:A,0))</f>
        <v>#N/A</v>
      </c>
      <c r="C878" s="59" t="e">
        <f ca="1">INDEX(DATA!AG:AG,MATCH($A878,DATA!$A:$A,0))</f>
        <v>#N/A</v>
      </c>
      <c r="D878" s="59" t="e">
        <f ca="1">INDEX(DATA!AJ:AJ,MATCH($A878,DATA!$A:$A,0))</f>
        <v>#N/A</v>
      </c>
      <c r="E878" s="59" t="e">
        <f ca="1">INDEX(DATA!AS:AS,MATCH($A878,DATA!$A:$A,0))</f>
        <v>#N/A</v>
      </c>
      <c r="F878" s="59" t="e">
        <f ca="1">INDEX(DATA!AX:AX,MATCH($A878,DATA!$A:$A,0))</f>
        <v>#N/A</v>
      </c>
      <c r="H878" s="64">
        <f ca="1"/>
        <v>43611</v>
      </c>
      <c r="I878" t="e">
        <f ca="1"/>
        <v>#N/A</v>
      </c>
    </row>
    <row r="879" spans="1:9" x14ac:dyDescent="0.3">
      <c r="A879" s="64">
        <v>43612</v>
      </c>
      <c r="B879" s="59">
        <f ca="1">INDEX(DATA!T:T,MATCH($A879,DATA!A:A,0))</f>
        <v>10473.067718625945</v>
      </c>
      <c r="C879" s="59">
        <f ca="1">INDEX(DATA!AG:AG,MATCH($A879,DATA!$A:$A,0))</f>
        <v>34.655982814256575</v>
      </c>
      <c r="D879" s="59">
        <f ca="1">INDEX(DATA!AJ:AJ,MATCH($A879,DATA!$A:$A,0))</f>
        <v>348367755.27999997</v>
      </c>
      <c r="E879" s="59">
        <f ca="1">INDEX(DATA!AS:AS,MATCH($A879,DATA!$A:$A,0))</f>
        <v>63.354581584969743</v>
      </c>
      <c r="F879" s="59">
        <f ca="1">INDEX(DATA!AX:AX,MATCH($A879,DATA!$A:$A,0))</f>
        <v>-60.590705128204718</v>
      </c>
      <c r="H879" s="64">
        <f ca="1"/>
        <v>43612</v>
      </c>
      <c r="I879">
        <f ca="1"/>
        <v>-60.590705128204718</v>
      </c>
    </row>
    <row r="880" spans="1:9" x14ac:dyDescent="0.3">
      <c r="A880" s="64">
        <v>43613</v>
      </c>
      <c r="B880" s="59">
        <f ca="1">INDEX(DATA!T:T,MATCH($A880,DATA!A:A,0))</f>
        <v>10478.681546921134</v>
      </c>
      <c r="C880" s="59">
        <f ca="1">INDEX(DATA!AG:AG,MATCH($A880,DATA!$A:$A,0))</f>
        <v>37.778442896008414</v>
      </c>
      <c r="D880" s="59">
        <f ca="1">INDEX(DATA!AJ:AJ,MATCH($A880,DATA!$A:$A,0))</f>
        <v>598319774.58000004</v>
      </c>
      <c r="E880" s="59">
        <f ca="1">INDEX(DATA!AS:AS,MATCH($A880,DATA!$A:$A,0))</f>
        <v>63.463677153040301</v>
      </c>
      <c r="F880" s="59">
        <f ca="1">INDEX(DATA!AX:AX,MATCH($A880,DATA!$A:$A,0))</f>
        <v>-11.882692307688558</v>
      </c>
      <c r="H880" s="64">
        <f ca="1"/>
        <v>43613</v>
      </c>
      <c r="I880">
        <f ca="1"/>
        <v>-11.882692307688558</v>
      </c>
    </row>
    <row r="881" spans="1:9" x14ac:dyDescent="0.3">
      <c r="A881" s="64">
        <v>43614</v>
      </c>
      <c r="B881" s="59">
        <f ca="1">INDEX(DATA!T:T,MATCH($A881,DATA!A:A,0))</f>
        <v>10481.564077556777</v>
      </c>
      <c r="C881" s="59">
        <f ca="1">INDEX(DATA!AG:AG,MATCH($A881,DATA!$A:$A,0))</f>
        <v>40.56298441682867</v>
      </c>
      <c r="D881" s="59">
        <f ca="1">INDEX(DATA!AJ:AJ,MATCH($A881,DATA!$A:$A,0))</f>
        <v>-318057181.49000001</v>
      </c>
      <c r="E881" s="59">
        <f ca="1">INDEX(DATA!AS:AS,MATCH($A881,DATA!$A:$A,0))</f>
        <v>60.199506561511804</v>
      </c>
      <c r="F881" s="59">
        <f ca="1">INDEX(DATA!AX:AX,MATCH($A881,DATA!$A:$A,0))</f>
        <v>43.360256410260263</v>
      </c>
      <c r="H881" s="64">
        <f ca="1"/>
        <v>43614</v>
      </c>
      <c r="I881">
        <f ca="1"/>
        <v>43.360256410260263</v>
      </c>
    </row>
    <row r="882" spans="1:9" x14ac:dyDescent="0.3">
      <c r="A882" s="64">
        <v>43615</v>
      </c>
      <c r="B882" s="59">
        <f ca="1">INDEX(DATA!T:T,MATCH($A882,DATA!A:A,0))</f>
        <v>10485.493755870251</v>
      </c>
      <c r="C882" s="59">
        <f ca="1">INDEX(DATA!AG:AG,MATCH($A882,DATA!$A:$A,0))</f>
        <v>42.282177641887039</v>
      </c>
      <c r="D882" s="59">
        <f ca="1">INDEX(DATA!AJ:AJ,MATCH($A882,DATA!$A:$A,0))</f>
        <v>421211843.14999998</v>
      </c>
      <c r="E882" s="59">
        <f ca="1">INDEX(DATA!AS:AS,MATCH($A882,DATA!$A:$A,0))</f>
        <v>62.783524878663826</v>
      </c>
      <c r="F882" s="59">
        <f ca="1">INDEX(DATA!AX:AX,MATCH($A882,DATA!$A:$A,0))</f>
        <v>90.163782051282396</v>
      </c>
      <c r="H882" s="64">
        <f ca="1"/>
        <v>43615</v>
      </c>
      <c r="I882">
        <f ca="1"/>
        <v>90.163782051282396</v>
      </c>
    </row>
    <row r="883" spans="1:9" x14ac:dyDescent="0.3">
      <c r="A883" s="64">
        <v>43616</v>
      </c>
      <c r="B883" s="59">
        <f ca="1">INDEX(DATA!T:T,MATCH($A883,DATA!A:A,0))</f>
        <v>10489.582316583197</v>
      </c>
      <c r="C883" s="59">
        <f ca="1">INDEX(DATA!AG:AG,MATCH($A883,DATA!$A:$A,0))</f>
        <v>44.49526023516944</v>
      </c>
      <c r="D883" s="59">
        <f ca="1">INDEX(DATA!AJ:AJ,MATCH($A883,DATA!$A:$A,0))</f>
        <v>-438867099.07999998</v>
      </c>
      <c r="E883" s="59">
        <f ca="1">INDEX(DATA!AS:AS,MATCH($A883,DATA!$A:$A,0))</f>
        <v>61.610087897803808</v>
      </c>
      <c r="F883" s="59">
        <f ca="1">INDEX(DATA!AX:AX,MATCH($A883,DATA!$A:$A,0))</f>
        <v>140.64006410256661</v>
      </c>
      <c r="H883" s="64">
        <f ca="1"/>
        <v>43616</v>
      </c>
      <c r="I883">
        <f ca="1"/>
        <v>140.64006410256661</v>
      </c>
    </row>
    <row r="884" spans="1:9" x14ac:dyDescent="0.3">
      <c r="A884" s="64">
        <v>43617</v>
      </c>
      <c r="B884" s="59" t="e">
        <f ca="1">INDEX(DATA!T:T,MATCH($A884,DATA!A:A,0))</f>
        <v>#N/A</v>
      </c>
      <c r="C884" s="59" t="e">
        <f ca="1">INDEX(DATA!AG:AG,MATCH($A884,DATA!$A:$A,0))</f>
        <v>#N/A</v>
      </c>
      <c r="D884" s="59" t="e">
        <f ca="1">INDEX(DATA!AJ:AJ,MATCH($A884,DATA!$A:$A,0))</f>
        <v>#N/A</v>
      </c>
      <c r="E884" s="59" t="e">
        <f ca="1">INDEX(DATA!AS:AS,MATCH($A884,DATA!$A:$A,0))</f>
        <v>#N/A</v>
      </c>
      <c r="F884" s="59" t="e">
        <f ca="1">INDEX(DATA!AX:AX,MATCH($A884,DATA!$A:$A,0))</f>
        <v>#N/A</v>
      </c>
      <c r="H884" s="64">
        <f ca="1"/>
        <v>43617</v>
      </c>
      <c r="I884" t="e">
        <f ca="1"/>
        <v>#N/A</v>
      </c>
    </row>
    <row r="885" spans="1:9" x14ac:dyDescent="0.3">
      <c r="A885" s="64">
        <v>43618</v>
      </c>
      <c r="B885" s="59" t="e">
        <f ca="1">INDEX(DATA!T:T,MATCH($A885,DATA!A:A,0))</f>
        <v>#N/A</v>
      </c>
      <c r="C885" s="59" t="e">
        <f ca="1">INDEX(DATA!AG:AG,MATCH($A885,DATA!$A:$A,0))</f>
        <v>#N/A</v>
      </c>
      <c r="D885" s="59" t="e">
        <f ca="1">INDEX(DATA!AJ:AJ,MATCH($A885,DATA!$A:$A,0))</f>
        <v>#N/A</v>
      </c>
      <c r="E885" s="59" t="e">
        <f ca="1">INDEX(DATA!AS:AS,MATCH($A885,DATA!$A:$A,0))</f>
        <v>#N/A</v>
      </c>
      <c r="F885" s="59" t="e">
        <f ca="1">INDEX(DATA!AX:AX,MATCH($A885,DATA!$A:$A,0))</f>
        <v>#N/A</v>
      </c>
      <c r="H885" s="64">
        <f ca="1"/>
        <v>43618</v>
      </c>
      <c r="I885" t="e">
        <f ca="1"/>
        <v>#N/A</v>
      </c>
    </row>
    <row r="886" spans="1:9" x14ac:dyDescent="0.3">
      <c r="A886" s="64">
        <v>43619</v>
      </c>
      <c r="B886" s="59">
        <f ca="1">INDEX(DATA!T:T,MATCH($A886,DATA!A:A,0))</f>
        <v>10492.721862963095</v>
      </c>
      <c r="C886" s="59">
        <f ca="1">INDEX(DATA!AG:AG,MATCH($A886,DATA!$A:$A,0))</f>
        <v>47.426157525611814</v>
      </c>
      <c r="D886" s="59">
        <f ca="1">INDEX(DATA!AJ:AJ,MATCH($A886,DATA!$A:$A,0))</f>
        <v>315308916.66000003</v>
      </c>
      <c r="E886" s="59">
        <f ca="1">INDEX(DATA!AS:AS,MATCH($A886,DATA!$A:$A,0))</f>
        <v>66.454826591774292</v>
      </c>
      <c r="F886" s="59">
        <f ca="1">INDEX(DATA!AX:AX,MATCH($A886,DATA!$A:$A,0))</f>
        <v>195.98910256410272</v>
      </c>
      <c r="H886" s="64">
        <f ca="1"/>
        <v>43619</v>
      </c>
      <c r="I886">
        <f ca="1"/>
        <v>195.98910256410272</v>
      </c>
    </row>
    <row r="887" spans="1:9" x14ac:dyDescent="0.3">
      <c r="A887" s="64">
        <v>43620</v>
      </c>
      <c r="B887" s="59">
        <f ca="1">INDEX(DATA!T:T,MATCH($A887,DATA!A:A,0))</f>
        <v>10495.597399483911</v>
      </c>
      <c r="C887" s="59">
        <f ca="1">INDEX(DATA!AG:AG,MATCH($A887,DATA!$A:$A,0))</f>
        <v>50.437549439453974</v>
      </c>
      <c r="D887" s="59">
        <f ca="1">INDEX(DATA!AJ:AJ,MATCH($A887,DATA!$A:$A,0))</f>
        <v>-289210050.57999998</v>
      </c>
      <c r="E887" s="59">
        <f ca="1">INDEX(DATA!AS:AS,MATCH($A887,DATA!$A:$A,0))</f>
        <v>62.999058703809226</v>
      </c>
      <c r="F887" s="59">
        <f ca="1">INDEX(DATA!AX:AX,MATCH($A887,DATA!$A:$A,0))</f>
        <v>232.58782051282105</v>
      </c>
      <c r="H887" s="64">
        <f ca="1"/>
        <v>43620</v>
      </c>
      <c r="I887">
        <f ca="1"/>
        <v>232.58782051282105</v>
      </c>
    </row>
    <row r="888" spans="1:9" x14ac:dyDescent="0.3">
      <c r="A888" s="64">
        <v>43621</v>
      </c>
      <c r="B888" s="59" t="e">
        <f ca="1">INDEX(DATA!T:T,MATCH($A888,DATA!A:A,0))</f>
        <v>#N/A</v>
      </c>
      <c r="C888" s="59" t="e">
        <f ca="1">INDEX(DATA!AG:AG,MATCH($A888,DATA!$A:$A,0))</f>
        <v>#N/A</v>
      </c>
      <c r="D888" s="59" t="e">
        <f ca="1">INDEX(DATA!AJ:AJ,MATCH($A888,DATA!$A:$A,0))</f>
        <v>#N/A</v>
      </c>
      <c r="E888" s="59" t="e">
        <f ca="1">INDEX(DATA!AS:AS,MATCH($A888,DATA!$A:$A,0))</f>
        <v>#N/A</v>
      </c>
      <c r="F888" s="59" t="e">
        <f ca="1">INDEX(DATA!AX:AX,MATCH($A888,DATA!$A:$A,0))</f>
        <v>#N/A</v>
      </c>
      <c r="H888" s="64">
        <f ca="1"/>
        <v>43621</v>
      </c>
      <c r="I888" t="e">
        <f ca="1"/>
        <v>#N/A</v>
      </c>
    </row>
    <row r="889" spans="1:9" x14ac:dyDescent="0.3">
      <c r="A889" s="64">
        <v>43622</v>
      </c>
      <c r="B889" s="59">
        <f ca="1">INDEX(DATA!T:T,MATCH($A889,DATA!A:A,0))</f>
        <v>10499.344424704754</v>
      </c>
      <c r="C889" s="59">
        <f ca="1">INDEX(DATA!AG:AG,MATCH($A889,DATA!$A:$A,0))</f>
        <v>50.102681185629926</v>
      </c>
      <c r="D889" s="59">
        <f ca="1">INDEX(DATA!AJ:AJ,MATCH($A889,DATA!$A:$A,0))</f>
        <v>-415195032</v>
      </c>
      <c r="E889" s="59">
        <f ca="1">INDEX(DATA!AS:AS,MATCH($A889,DATA!$A:$A,0))</f>
        <v>54.833293611021546</v>
      </c>
      <c r="F889" s="59">
        <f ca="1">INDEX(DATA!AX:AX,MATCH($A889,DATA!$A:$A,0))</f>
        <v>230.45256410256479</v>
      </c>
      <c r="H889" s="64">
        <f ca="1"/>
        <v>43622</v>
      </c>
      <c r="I889">
        <f ca="1"/>
        <v>230.45256410256479</v>
      </c>
    </row>
    <row r="890" spans="1:9" x14ac:dyDescent="0.3">
      <c r="A890" s="64">
        <v>43623</v>
      </c>
      <c r="B890" s="59">
        <f ca="1">INDEX(DATA!T:T,MATCH($A890,DATA!A:A,0))</f>
        <v>10501.947883861681</v>
      </c>
      <c r="C890" s="59">
        <f ca="1">INDEX(DATA!AG:AG,MATCH($A890,DATA!$A:$A,0))</f>
        <v>50.349839111885409</v>
      </c>
      <c r="D890" s="59">
        <f ca="1">INDEX(DATA!AJ:AJ,MATCH($A890,DATA!$A:$A,0))</f>
        <v>302467964.52999997</v>
      </c>
      <c r="E890" s="59">
        <f ca="1">INDEX(DATA!AS:AS,MATCH($A890,DATA!$A:$A,0))</f>
        <v>55.766915577439384</v>
      </c>
      <c r="F890" s="59">
        <f ca="1">INDEX(DATA!AX:AX,MATCH($A890,DATA!$A:$A,0))</f>
        <v>239.20352564102359</v>
      </c>
      <c r="H890" s="64">
        <f ca="1"/>
        <v>43623</v>
      </c>
      <c r="I890">
        <f ca="1"/>
        <v>239.20352564102359</v>
      </c>
    </row>
    <row r="891" spans="1:9" x14ac:dyDescent="0.3">
      <c r="A891" s="64">
        <v>43624</v>
      </c>
      <c r="B891" s="59" t="e">
        <f ca="1">INDEX(DATA!T:T,MATCH($A891,DATA!A:A,0))</f>
        <v>#N/A</v>
      </c>
      <c r="C891" s="59" t="e">
        <f ca="1">INDEX(DATA!AG:AG,MATCH($A891,DATA!$A:$A,0))</f>
        <v>#N/A</v>
      </c>
      <c r="D891" s="59" t="e">
        <f ca="1">INDEX(DATA!AJ:AJ,MATCH($A891,DATA!$A:$A,0))</f>
        <v>#N/A</v>
      </c>
      <c r="E891" s="59" t="e">
        <f ca="1">INDEX(DATA!AS:AS,MATCH($A891,DATA!$A:$A,0))</f>
        <v>#N/A</v>
      </c>
      <c r="F891" s="59" t="e">
        <f ca="1">INDEX(DATA!AX:AX,MATCH($A891,DATA!$A:$A,0))</f>
        <v>#N/A</v>
      </c>
      <c r="H891" s="64">
        <f ca="1"/>
        <v>43624</v>
      </c>
      <c r="I891" t="e">
        <f ca="1"/>
        <v>#N/A</v>
      </c>
    </row>
    <row r="892" spans="1:9" x14ac:dyDescent="0.3">
      <c r="A892" s="64">
        <v>43625</v>
      </c>
      <c r="B892" s="59" t="e">
        <f ca="1">INDEX(DATA!T:T,MATCH($A892,DATA!A:A,0))</f>
        <v>#N/A</v>
      </c>
      <c r="C892" s="59" t="e">
        <f ca="1">INDEX(DATA!AG:AG,MATCH($A892,DATA!$A:$A,0))</f>
        <v>#N/A</v>
      </c>
      <c r="D892" s="59" t="e">
        <f ca="1">INDEX(DATA!AJ:AJ,MATCH($A892,DATA!$A:$A,0))</f>
        <v>#N/A</v>
      </c>
      <c r="E892" s="59" t="e">
        <f ca="1">INDEX(DATA!AS:AS,MATCH($A892,DATA!$A:$A,0))</f>
        <v>#N/A</v>
      </c>
      <c r="F892" s="59" t="e">
        <f ca="1">INDEX(DATA!AX:AX,MATCH($A892,DATA!$A:$A,0))</f>
        <v>#N/A</v>
      </c>
      <c r="H892" s="64">
        <f ca="1"/>
        <v>43625</v>
      </c>
      <c r="I892" t="e">
        <f ca="1"/>
        <v>#N/A</v>
      </c>
    </row>
    <row r="893" spans="1:9" x14ac:dyDescent="0.3">
      <c r="A893" s="64">
        <v>43626</v>
      </c>
      <c r="B893" s="59">
        <f ca="1">INDEX(DATA!T:T,MATCH($A893,DATA!A:A,0))</f>
        <v>10504.698330582318</v>
      </c>
      <c r="C893" s="59">
        <f ca="1">INDEX(DATA!AG:AG,MATCH($A893,DATA!$A:$A,0))</f>
        <v>53.322456022839482</v>
      </c>
      <c r="D893" s="59">
        <f ca="1">INDEX(DATA!AJ:AJ,MATCH($A893,DATA!$A:$A,0))</f>
        <v>303340949.48000002</v>
      </c>
      <c r="E893" s="59">
        <f ca="1">INDEX(DATA!AS:AS,MATCH($A893,DATA!$A:$A,0))</f>
        <v>57.593493774957295</v>
      </c>
      <c r="F893" s="59">
        <f ca="1">INDEX(DATA!AX:AX,MATCH($A893,DATA!$A:$A,0))</f>
        <v>246.99006410256516</v>
      </c>
      <c r="H893" s="64">
        <f ca="1"/>
        <v>43626</v>
      </c>
      <c r="I893">
        <f ca="1"/>
        <v>246.99006410256516</v>
      </c>
    </row>
    <row r="894" spans="1:9" x14ac:dyDescent="0.3">
      <c r="A894" s="64">
        <v>43627</v>
      </c>
      <c r="B894" s="59">
        <f ca="1">INDEX(DATA!T:T,MATCH($A894,DATA!A:A,0))</f>
        <v>10507.769275761884</v>
      </c>
      <c r="C894" s="59">
        <f ca="1">INDEX(DATA!AG:AG,MATCH($A894,DATA!$A:$A,0))</f>
        <v>55.981555029121651</v>
      </c>
      <c r="D894" s="59">
        <f ca="1">INDEX(DATA!AJ:AJ,MATCH($A894,DATA!$A:$A,0))</f>
        <v>332193949.45999998</v>
      </c>
      <c r="E894" s="59">
        <f ca="1">INDEX(DATA!AS:AS,MATCH($A894,DATA!$A:$A,0))</f>
        <v>59.092872257099586</v>
      </c>
      <c r="F894" s="59">
        <f ca="1">INDEX(DATA!AX:AX,MATCH($A894,DATA!$A:$A,0))</f>
        <v>262.95833333333394</v>
      </c>
      <c r="H894" s="64">
        <f ca="1"/>
        <v>43627</v>
      </c>
      <c r="I894">
        <f ca="1"/>
        <v>262.95833333333394</v>
      </c>
    </row>
    <row r="895" spans="1:9" x14ac:dyDescent="0.3">
      <c r="A895" s="64">
        <v>43628</v>
      </c>
      <c r="B895" s="59">
        <f ca="1">INDEX(DATA!T:T,MATCH($A895,DATA!A:A,0))</f>
        <v>10510.300597801468</v>
      </c>
      <c r="C895" s="59">
        <f ca="1">INDEX(DATA!AG:AG,MATCH($A895,DATA!$A:$A,0))</f>
        <v>58.428258074719913</v>
      </c>
      <c r="D895" s="59">
        <f ca="1">INDEX(DATA!AJ:AJ,MATCH($A895,DATA!$A:$A,0))</f>
        <v>-283706075.13</v>
      </c>
      <c r="E895" s="59">
        <f ca="1">INDEX(DATA!AS:AS,MATCH($A895,DATA!$A:$A,0))</f>
        <v>56.133401995171454</v>
      </c>
      <c r="F895" s="59">
        <f ca="1">INDEX(DATA!AX:AX,MATCH($A895,DATA!$A:$A,0))</f>
        <v>256.28910256410381</v>
      </c>
      <c r="H895" s="64">
        <f ca="1"/>
        <v>43628</v>
      </c>
      <c r="I895">
        <f ca="1"/>
        <v>256.28910256410381</v>
      </c>
    </row>
    <row r="896" spans="1:9" x14ac:dyDescent="0.3">
      <c r="A896" s="64">
        <v>43629</v>
      </c>
      <c r="B896" s="59">
        <f ca="1">INDEX(DATA!T:T,MATCH($A896,DATA!A:A,0))</f>
        <v>10514.209594113592</v>
      </c>
      <c r="C896" s="59">
        <f ca="1">INDEX(DATA!AG:AG,MATCH($A896,DATA!$A:$A,0))</f>
        <v>57.32798786393878</v>
      </c>
      <c r="D896" s="59">
        <f ca="1">INDEX(DATA!AJ:AJ,MATCH($A896,DATA!$A:$A,0))</f>
        <v>447913901.77999997</v>
      </c>
      <c r="E896" s="59">
        <f ca="1">INDEX(DATA!AS:AS,MATCH($A896,DATA!$A:$A,0))</f>
        <v>56.443855243454735</v>
      </c>
      <c r="F896" s="59">
        <f ca="1">INDEX(DATA!AX:AX,MATCH($A896,DATA!$A:$A,0))</f>
        <v>239.39166666666642</v>
      </c>
      <c r="H896" s="64">
        <f ca="1"/>
        <v>43629</v>
      </c>
      <c r="I896">
        <f ca="1"/>
        <v>239.39166666666642</v>
      </c>
    </row>
    <row r="897" spans="1:9" x14ac:dyDescent="0.3">
      <c r="A897" s="64">
        <v>43630</v>
      </c>
      <c r="B897" s="59">
        <f ca="1">INDEX(DATA!T:T,MATCH($A897,DATA!A:A,0))</f>
        <v>10517.491201076264</v>
      </c>
      <c r="C897" s="59">
        <f ca="1">INDEX(DATA!AG:AG,MATCH($A897,DATA!$A:$A,0))</f>
        <v>55.217494068512636</v>
      </c>
      <c r="D897" s="59">
        <f ca="1">INDEX(DATA!AJ:AJ,MATCH($A897,DATA!$A:$A,0))</f>
        <v>-390283084.16000003</v>
      </c>
      <c r="E897" s="59">
        <f ca="1">INDEX(DATA!AS:AS,MATCH($A897,DATA!$A:$A,0))</f>
        <v>51.873311331252708</v>
      </c>
      <c r="F897" s="59">
        <f ca="1">INDEX(DATA!AX:AX,MATCH($A897,DATA!$A:$A,0))</f>
        <v>212.76378205128094</v>
      </c>
      <c r="H897" s="64">
        <f ca="1"/>
        <v>43630</v>
      </c>
      <c r="I897">
        <f ca="1"/>
        <v>212.76378205128094</v>
      </c>
    </row>
    <row r="898" spans="1:9" x14ac:dyDescent="0.3">
      <c r="A898" s="64">
        <v>43631</v>
      </c>
      <c r="B898" s="59" t="e">
        <f ca="1">INDEX(DATA!T:T,MATCH($A898,DATA!A:A,0))</f>
        <v>#N/A</v>
      </c>
      <c r="C898" s="59" t="e">
        <f ca="1">INDEX(DATA!AG:AG,MATCH($A898,DATA!$A:$A,0))</f>
        <v>#N/A</v>
      </c>
      <c r="D898" s="59" t="e">
        <f ca="1">INDEX(DATA!AJ:AJ,MATCH($A898,DATA!$A:$A,0))</f>
        <v>#N/A</v>
      </c>
      <c r="E898" s="59" t="e">
        <f ca="1">INDEX(DATA!AS:AS,MATCH($A898,DATA!$A:$A,0))</f>
        <v>#N/A</v>
      </c>
      <c r="F898" s="59" t="e">
        <f ca="1">INDEX(DATA!AX:AX,MATCH($A898,DATA!$A:$A,0))</f>
        <v>#N/A</v>
      </c>
      <c r="H898" s="64">
        <f ca="1"/>
        <v>43631</v>
      </c>
      <c r="I898" t="e">
        <f ca="1"/>
        <v>#N/A</v>
      </c>
    </row>
    <row r="899" spans="1:9" x14ac:dyDescent="0.3">
      <c r="A899" s="64">
        <v>43632</v>
      </c>
      <c r="B899" s="59" t="e">
        <f ca="1">INDEX(DATA!T:T,MATCH($A899,DATA!A:A,0))</f>
        <v>#N/A</v>
      </c>
      <c r="C899" s="59" t="e">
        <f ca="1">INDEX(DATA!AG:AG,MATCH($A899,DATA!$A:$A,0))</f>
        <v>#N/A</v>
      </c>
      <c r="D899" s="59" t="e">
        <f ca="1">INDEX(DATA!AJ:AJ,MATCH($A899,DATA!$A:$A,0))</f>
        <v>#N/A</v>
      </c>
      <c r="E899" s="59" t="e">
        <f ca="1">INDEX(DATA!AS:AS,MATCH($A899,DATA!$A:$A,0))</f>
        <v>#N/A</v>
      </c>
      <c r="F899" s="59" t="e">
        <f ca="1">INDEX(DATA!AX:AX,MATCH($A899,DATA!$A:$A,0))</f>
        <v>#N/A</v>
      </c>
      <c r="H899" s="64">
        <f ca="1"/>
        <v>43632</v>
      </c>
      <c r="I899" t="e">
        <f ca="1"/>
        <v>#N/A</v>
      </c>
    </row>
    <row r="900" spans="1:9" x14ac:dyDescent="0.3">
      <c r="A900" s="64">
        <v>43633</v>
      </c>
      <c r="B900" s="59">
        <f ca="1">INDEX(DATA!T:T,MATCH($A900,DATA!A:A,0))</f>
        <v>10519.742174241925</v>
      </c>
      <c r="C900" s="59">
        <f ca="1">INDEX(DATA!AG:AG,MATCH($A900,DATA!$A:$A,0))</f>
        <v>54.250227374780273</v>
      </c>
      <c r="D900" s="59">
        <f ca="1">INDEX(DATA!AJ:AJ,MATCH($A900,DATA!$A:$A,0))</f>
        <v>-295516093.63</v>
      </c>
      <c r="E900" s="59">
        <f ca="1">INDEX(DATA!AS:AS,MATCH($A900,DATA!$A:$A,0))</f>
        <v>45.294560106884632</v>
      </c>
      <c r="F900" s="59">
        <f ca="1">INDEX(DATA!AX:AX,MATCH($A900,DATA!$A:$A,0))</f>
        <v>182.7737179487176</v>
      </c>
      <c r="H900" s="64">
        <f ca="1"/>
        <v>43633</v>
      </c>
      <c r="I900">
        <f ca="1"/>
        <v>182.7737179487176</v>
      </c>
    </row>
    <row r="901" spans="1:9" x14ac:dyDescent="0.3">
      <c r="A901" s="64">
        <v>43634</v>
      </c>
      <c r="B901" s="59">
        <f ca="1">INDEX(DATA!T:T,MATCH($A901,DATA!A:A,0))</f>
        <v>10522.427204699503</v>
      </c>
      <c r="C901" s="59">
        <f ca="1">INDEX(DATA!AG:AG,MATCH($A901,DATA!$A:$A,0))</f>
        <v>52.220525903047033</v>
      </c>
      <c r="D901" s="59">
        <f ca="1">INDEX(DATA!AJ:AJ,MATCH($A901,DATA!$A:$A,0))</f>
        <v>365537856.25999999</v>
      </c>
      <c r="E901" s="59">
        <f ca="1">INDEX(DATA!AS:AS,MATCH($A901,DATA!$A:$A,0))</f>
        <v>46.234628910290652</v>
      </c>
      <c r="F901" s="59">
        <f ca="1">INDEX(DATA!AX:AX,MATCH($A901,DATA!$A:$A,0))</f>
        <v>145.70448717948602</v>
      </c>
      <c r="H901" s="64">
        <f ca="1"/>
        <v>43634</v>
      </c>
      <c r="I901">
        <f ca="1"/>
        <v>145.70448717948602</v>
      </c>
    </row>
    <row r="902" spans="1:9" x14ac:dyDescent="0.3">
      <c r="A902" s="64">
        <v>43635</v>
      </c>
      <c r="B902" s="59">
        <f ca="1">INDEX(DATA!T:T,MATCH($A902,DATA!A:A,0))</f>
        <v>10525.748843639058</v>
      </c>
      <c r="C902" s="59">
        <f ca="1">INDEX(DATA!AG:AG,MATCH($A902,DATA!$A:$A,0))</f>
        <v>48.551375361757017</v>
      </c>
      <c r="D902" s="59">
        <f ca="1">INDEX(DATA!AJ:AJ,MATCH($A902,DATA!$A:$A,0))</f>
        <v>-446921198.56</v>
      </c>
      <c r="E902" s="59">
        <f ca="1">INDEX(DATA!AS:AS,MATCH($A902,DATA!$A:$A,0))</f>
        <v>46.232418110302895</v>
      </c>
      <c r="F902" s="59">
        <f ca="1">INDEX(DATA!AX:AX,MATCH($A902,DATA!$A:$A,0))</f>
        <v>105.53108974358838</v>
      </c>
      <c r="H902" s="64">
        <f ca="1"/>
        <v>43635</v>
      </c>
      <c r="I902">
        <f ca="1"/>
        <v>105.53108974358838</v>
      </c>
    </row>
    <row r="903" spans="1:9" x14ac:dyDescent="0.3">
      <c r="A903" s="64">
        <v>43636</v>
      </c>
      <c r="B903" s="59">
        <f ca="1">INDEX(DATA!T:T,MATCH($A903,DATA!A:A,0))</f>
        <v>10529.192066646759</v>
      </c>
      <c r="C903" s="59">
        <f ca="1">INDEX(DATA!AG:AG,MATCH($A903,DATA!$A:$A,0))</f>
        <v>44.728467890976951</v>
      </c>
      <c r="D903" s="59">
        <f ca="1">INDEX(DATA!AJ:AJ,MATCH($A903,DATA!$A:$A,0))</f>
        <v>442028758.49000001</v>
      </c>
      <c r="E903" s="59">
        <f ca="1">INDEX(DATA!AS:AS,MATCH($A903,DATA!$A:$A,0))</f>
        <v>53.020715026578038</v>
      </c>
      <c r="F903" s="59">
        <f ca="1">INDEX(DATA!AX:AX,MATCH($A903,DATA!$A:$A,0))</f>
        <v>60.681089743589837</v>
      </c>
      <c r="H903" s="64">
        <f ca="1"/>
        <v>43636</v>
      </c>
      <c r="I903">
        <f ca="1"/>
        <v>60.681089743589837</v>
      </c>
    </row>
    <row r="904" spans="1:9" x14ac:dyDescent="0.3">
      <c r="A904" s="64">
        <v>43637</v>
      </c>
      <c r="B904" s="59">
        <f ca="1">INDEX(DATA!T:T,MATCH($A904,DATA!A:A,0))</f>
        <v>10532.768503988364</v>
      </c>
      <c r="C904" s="59">
        <f ca="1">INDEX(DATA!AG:AG,MATCH($A904,DATA!$A:$A,0))</f>
        <v>40.151679650051854</v>
      </c>
      <c r="D904" s="59">
        <f ca="1">INDEX(DATA!AJ:AJ,MATCH($A904,DATA!$A:$A,0))</f>
        <v>-468418257.97000003</v>
      </c>
      <c r="E904" s="59">
        <f ca="1">INDEX(DATA!AS:AS,MATCH($A904,DATA!$A:$A,0))</f>
        <v>48.011949394944239</v>
      </c>
      <c r="F904" s="59">
        <f ca="1">INDEX(DATA!AX:AX,MATCH($A904,DATA!$A:$A,0))</f>
        <v>14.073717948720514</v>
      </c>
      <c r="H904" s="64">
        <f ca="1"/>
        <v>43637</v>
      </c>
      <c r="I904">
        <f ca="1"/>
        <v>14.073717948720514</v>
      </c>
    </row>
    <row r="905" spans="1:9" x14ac:dyDescent="0.3">
      <c r="A905" s="64">
        <v>43638</v>
      </c>
      <c r="B905" s="59" t="e">
        <f ca="1">INDEX(DATA!T:T,MATCH($A905,DATA!A:A,0))</f>
        <v>#N/A</v>
      </c>
      <c r="C905" s="59" t="e">
        <f ca="1">INDEX(DATA!AG:AG,MATCH($A905,DATA!$A:$A,0))</f>
        <v>#N/A</v>
      </c>
      <c r="D905" s="59" t="e">
        <f ca="1">INDEX(DATA!AJ:AJ,MATCH($A905,DATA!$A:$A,0))</f>
        <v>#N/A</v>
      </c>
      <c r="E905" s="59" t="e">
        <f ca="1">INDEX(DATA!AS:AS,MATCH($A905,DATA!$A:$A,0))</f>
        <v>#N/A</v>
      </c>
      <c r="F905" s="59" t="e">
        <f ca="1">INDEX(DATA!AX:AX,MATCH($A905,DATA!$A:$A,0))</f>
        <v>#N/A</v>
      </c>
      <c r="H905" s="64">
        <f ca="1"/>
        <v>43638</v>
      </c>
      <c r="I905" t="e">
        <f ca="1"/>
        <v>#N/A</v>
      </c>
    </row>
    <row r="906" spans="1:9" x14ac:dyDescent="0.3">
      <c r="A906" s="64">
        <v>43639</v>
      </c>
      <c r="B906" s="59" t="e">
        <f ca="1">INDEX(DATA!T:T,MATCH($A906,DATA!A:A,0))</f>
        <v>#N/A</v>
      </c>
      <c r="C906" s="59" t="e">
        <f ca="1">INDEX(DATA!AG:AG,MATCH($A906,DATA!$A:$A,0))</f>
        <v>#N/A</v>
      </c>
      <c r="D906" s="59" t="e">
        <f ca="1">INDEX(DATA!AJ:AJ,MATCH($A906,DATA!$A:$A,0))</f>
        <v>#N/A</v>
      </c>
      <c r="E906" s="59" t="e">
        <f ca="1">INDEX(DATA!AS:AS,MATCH($A906,DATA!$A:$A,0))</f>
        <v>#N/A</v>
      </c>
      <c r="F906" s="59" t="e">
        <f ca="1">INDEX(DATA!AX:AX,MATCH($A906,DATA!$A:$A,0))</f>
        <v>#N/A</v>
      </c>
      <c r="H906" s="64">
        <f ca="1"/>
        <v>43639</v>
      </c>
      <c r="I906" t="e">
        <f ca="1"/>
        <v>#N/A</v>
      </c>
    </row>
    <row r="907" spans="1:9" x14ac:dyDescent="0.3">
      <c r="A907" s="64">
        <v>43640</v>
      </c>
      <c r="B907" s="59">
        <f ca="1">INDEX(DATA!T:T,MATCH($A907,DATA!A:A,0))</f>
        <v>10534.801408060672</v>
      </c>
      <c r="C907" s="59">
        <f ca="1">INDEX(DATA!AG:AG,MATCH($A907,DATA!$A:$A,0))</f>
        <v>36.349062886759206</v>
      </c>
      <c r="D907" s="59">
        <f ca="1">INDEX(DATA!AJ:AJ,MATCH($A907,DATA!$A:$A,0))</f>
        <v>-277609277.81</v>
      </c>
      <c r="E907" s="59">
        <f ca="1">INDEX(DATA!AS:AS,MATCH($A907,DATA!$A:$A,0))</f>
        <v>46.927615263243013</v>
      </c>
      <c r="F907" s="59">
        <f ca="1">INDEX(DATA!AX:AX,MATCH($A907,DATA!$A:$A,0))</f>
        <v>-14.955769230766236</v>
      </c>
      <c r="H907" s="64">
        <f ca="1"/>
        <v>43640</v>
      </c>
      <c r="I907">
        <f ca="1"/>
        <v>-14.955769230766236</v>
      </c>
    </row>
    <row r="908" spans="1:9" x14ac:dyDescent="0.3">
      <c r="A908" s="64">
        <v>43641</v>
      </c>
      <c r="B908" s="59">
        <f ca="1">INDEX(DATA!T:T,MATCH($A908,DATA!A:A,0))</f>
        <v>10537.07972269403</v>
      </c>
      <c r="C908" s="59">
        <f ca="1">INDEX(DATA!AG:AG,MATCH($A908,DATA!$A:$A,0))</f>
        <v>31.794683576321852</v>
      </c>
      <c r="D908" s="59">
        <f ca="1">INDEX(DATA!AJ:AJ,MATCH($A908,DATA!$A:$A,0))</f>
        <v>300487727.69</v>
      </c>
      <c r="E908" s="59">
        <f ca="1">INDEX(DATA!AS:AS,MATCH($A908,DATA!$A:$A,0))</f>
        <v>51.589235661495508</v>
      </c>
      <c r="F908" s="59">
        <f ca="1">INDEX(DATA!AX:AX,MATCH($A908,DATA!$A:$A,0))</f>
        <v>-36.112179487179674</v>
      </c>
      <c r="H908" s="64">
        <f ca="1"/>
        <v>43641</v>
      </c>
      <c r="I908">
        <f ca="1"/>
        <v>-36.112179487179674</v>
      </c>
    </row>
    <row r="909" spans="1:9" x14ac:dyDescent="0.3">
      <c r="A909" s="64">
        <v>43642</v>
      </c>
      <c r="B909" s="59">
        <f ca="1">INDEX(DATA!T:T,MATCH($A909,DATA!A:A,0))</f>
        <v>10539.70208200542</v>
      </c>
      <c r="C909" s="59">
        <f ca="1">INDEX(DATA!AG:AG,MATCH($A909,DATA!$A:$A,0))</f>
        <v>27.063201768552258</v>
      </c>
      <c r="D909" s="59">
        <f ca="1">INDEX(DATA!AJ:AJ,MATCH($A909,DATA!$A:$A,0))</f>
        <v>327896748.68000001</v>
      </c>
      <c r="E909" s="59">
        <f ca="1">INDEX(DATA!AS:AS,MATCH($A909,DATA!$A:$A,0))</f>
        <v>53.891622880472404</v>
      </c>
      <c r="F909" s="59">
        <f ca="1">INDEX(DATA!AX:AX,MATCH($A909,DATA!$A:$A,0))</f>
        <v>-43.116987179488206</v>
      </c>
      <c r="H909" s="64">
        <f ca="1"/>
        <v>43642</v>
      </c>
      <c r="I909">
        <f ca="1"/>
        <v>-43.116987179488206</v>
      </c>
    </row>
    <row r="910" spans="1:9" x14ac:dyDescent="0.3">
      <c r="A910" s="64">
        <v>43643</v>
      </c>
      <c r="B910" s="59">
        <f ca="1">INDEX(DATA!T:T,MATCH($A910,DATA!A:A,0))</f>
        <v>10543.619053190687</v>
      </c>
      <c r="C910" s="59">
        <f ca="1">INDEX(DATA!AG:AG,MATCH($A910,DATA!$A:$A,0))</f>
        <v>23.777147207552407</v>
      </c>
      <c r="D910" s="59">
        <f ca="1">INDEX(DATA!AJ:AJ,MATCH($A910,DATA!$A:$A,0))</f>
        <v>-480157220.10000002</v>
      </c>
      <c r="E910" s="59">
        <f ca="1">INDEX(DATA!AS:AS,MATCH($A910,DATA!$A:$A,0))</f>
        <v>53.569464992975284</v>
      </c>
      <c r="F910" s="59">
        <f ca="1">INDEX(DATA!AX:AX,MATCH($A910,DATA!$A:$A,0))</f>
        <v>-58.54871794871724</v>
      </c>
      <c r="H910" s="64">
        <f ca="1"/>
        <v>43643</v>
      </c>
      <c r="I910">
        <f ca="1"/>
        <v>-58.54871794871724</v>
      </c>
    </row>
    <row r="911" spans="1:9" x14ac:dyDescent="0.3">
      <c r="A911" s="64">
        <v>43644</v>
      </c>
      <c r="B911" s="59">
        <f ca="1">INDEX(DATA!T:T,MATCH($A911,DATA!A:A,0))</f>
        <v>10545.999862414023</v>
      </c>
      <c r="C911" s="59">
        <f ca="1">INDEX(DATA!AG:AG,MATCH($A911,DATA!$A:$A,0))</f>
        <v>21.301380885519951</v>
      </c>
      <c r="D911" s="59">
        <f ca="1">INDEX(DATA!AJ:AJ,MATCH($A911,DATA!$A:$A,0))</f>
        <v>-303877218.13999999</v>
      </c>
      <c r="E911" s="59">
        <f ca="1">INDEX(DATA!AS:AS,MATCH($A911,DATA!$A:$A,0))</f>
        <v>50.702509130803428</v>
      </c>
      <c r="F911" s="59">
        <f ca="1">INDEX(DATA!AX:AX,MATCH($A911,DATA!$A:$A,0))</f>
        <v>-70.287499999996726</v>
      </c>
      <c r="H911" s="64">
        <f ca="1"/>
        <v>43644</v>
      </c>
      <c r="I911">
        <f ca="1"/>
        <v>-70.287499999996726</v>
      </c>
    </row>
    <row r="912" spans="1:9" x14ac:dyDescent="0.3">
      <c r="A912" s="64">
        <v>43645</v>
      </c>
      <c r="B912" s="59" t="e">
        <f ca="1">INDEX(DATA!T:T,MATCH($A912,DATA!A:A,0))</f>
        <v>#N/A</v>
      </c>
      <c r="C912" s="59" t="e">
        <f ca="1">INDEX(DATA!AG:AG,MATCH($A912,DATA!$A:$A,0))</f>
        <v>#N/A</v>
      </c>
      <c r="D912" s="59" t="e">
        <f ca="1">INDEX(DATA!AJ:AJ,MATCH($A912,DATA!$A:$A,0))</f>
        <v>#N/A</v>
      </c>
      <c r="E912" s="59" t="e">
        <f ca="1">INDEX(DATA!AS:AS,MATCH($A912,DATA!$A:$A,0))</f>
        <v>#N/A</v>
      </c>
      <c r="F912" s="59" t="e">
        <f ca="1">INDEX(DATA!AX:AX,MATCH($A912,DATA!$A:$A,0))</f>
        <v>#N/A</v>
      </c>
      <c r="H912" s="64">
        <f ca="1"/>
        <v>43645</v>
      </c>
      <c r="I912" t="e">
        <f ca="1"/>
        <v>#N/A</v>
      </c>
    </row>
    <row r="913" spans="1:9" x14ac:dyDescent="0.3">
      <c r="A913" s="64">
        <v>43646</v>
      </c>
      <c r="B913" s="59" t="e">
        <f ca="1">INDEX(DATA!T:T,MATCH($A913,DATA!A:A,0))</f>
        <v>#N/A</v>
      </c>
      <c r="C913" s="59" t="e">
        <f ca="1">INDEX(DATA!AG:AG,MATCH($A913,DATA!$A:$A,0))</f>
        <v>#N/A</v>
      </c>
      <c r="D913" s="59" t="e">
        <f ca="1">INDEX(DATA!AJ:AJ,MATCH($A913,DATA!$A:$A,0))</f>
        <v>#N/A</v>
      </c>
      <c r="E913" s="59" t="e">
        <f ca="1">INDEX(DATA!AS:AS,MATCH($A913,DATA!$A:$A,0))</f>
        <v>#N/A</v>
      </c>
      <c r="F913" s="59" t="e">
        <f ca="1">INDEX(DATA!AX:AX,MATCH($A913,DATA!$A:$A,0))</f>
        <v>#N/A</v>
      </c>
      <c r="H913" s="64">
        <f ca="1"/>
        <v>43646</v>
      </c>
      <c r="I913" t="e">
        <f ca="1"/>
        <v>#N/A</v>
      </c>
    </row>
    <row r="914" spans="1:9" x14ac:dyDescent="0.3">
      <c r="A914" s="64">
        <v>43647</v>
      </c>
      <c r="B914" s="59">
        <f ca="1">INDEX(DATA!T:T,MATCH($A914,DATA!A:A,0))</f>
        <v>10548.256247691288</v>
      </c>
      <c r="C914" s="59">
        <f ca="1">INDEX(DATA!AG:AG,MATCH($A914,DATA!$A:$A,0))</f>
        <v>19.036200495135915</v>
      </c>
      <c r="D914" s="59">
        <f ca="1">INDEX(DATA!AJ:AJ,MATCH($A914,DATA!$A:$A,0))</f>
        <v>278427794.81</v>
      </c>
      <c r="E914" s="59">
        <f ca="1">INDEX(DATA!AS:AS,MATCH($A914,DATA!$A:$A,0))</f>
        <v>54.519988640403561</v>
      </c>
      <c r="F914" s="59">
        <f ca="1">INDEX(DATA!AX:AX,MATCH($A914,DATA!$A:$A,0))</f>
        <v>-82.346153846152447</v>
      </c>
      <c r="H914" s="64">
        <f ca="1"/>
        <v>43647</v>
      </c>
      <c r="I914">
        <f ca="1"/>
        <v>-82.346153846152447</v>
      </c>
    </row>
    <row r="915" spans="1:9" x14ac:dyDescent="0.3">
      <c r="A915" s="64">
        <v>43648</v>
      </c>
      <c r="B915" s="59">
        <f ca="1">INDEX(DATA!T:T,MATCH($A915,DATA!A:A,0))</f>
        <v>10551.233842793228</v>
      </c>
      <c r="C915" s="59">
        <f ca="1">INDEX(DATA!AG:AG,MATCH($A915,DATA!$A:$A,0))</f>
        <v>16.682456885425342</v>
      </c>
      <c r="D915" s="59">
        <f ca="1">INDEX(DATA!AJ:AJ,MATCH($A915,DATA!$A:$A,0))</f>
        <v>363208828</v>
      </c>
      <c r="E915" s="59">
        <f ca="1">INDEX(DATA!AS:AS,MATCH($A915,DATA!$A:$A,0))</f>
        <v>56.626622054269973</v>
      </c>
      <c r="F915" s="59">
        <f ca="1">INDEX(DATA!AX:AX,MATCH($A915,DATA!$A:$A,0))</f>
        <v>-77.642307692301983</v>
      </c>
      <c r="H915" s="64">
        <f ca="1"/>
        <v>43648</v>
      </c>
      <c r="I915">
        <f ca="1"/>
        <v>-77.642307692301983</v>
      </c>
    </row>
    <row r="916" spans="1:9" x14ac:dyDescent="0.3">
      <c r="A916" s="64">
        <v>43649</v>
      </c>
      <c r="B916" s="59">
        <f ca="1">INDEX(DATA!T:T,MATCH($A916,DATA!A:A,0))</f>
        <v>10554.087781919709</v>
      </c>
      <c r="C916" s="59">
        <f ca="1">INDEX(DATA!AG:AG,MATCH($A916,DATA!$A:$A,0))</f>
        <v>17.540439131366018</v>
      </c>
      <c r="D916" s="59">
        <f ca="1">INDEX(DATA!AJ:AJ,MATCH($A916,DATA!$A:$A,0))</f>
        <v>340539850.76999998</v>
      </c>
      <c r="E916" s="59">
        <f ca="1">INDEX(DATA!AS:AS,MATCH($A916,DATA!$A:$A,0))</f>
        <v>56.936587810606419</v>
      </c>
      <c r="F916" s="59">
        <f ca="1">INDEX(DATA!AX:AX,MATCH($A916,DATA!$A:$A,0))</f>
        <v>-56.951282051277303</v>
      </c>
      <c r="H916" s="64">
        <f ca="1"/>
        <v>43649</v>
      </c>
      <c r="I916">
        <f ca="1"/>
        <v>-56.951282051277303</v>
      </c>
    </row>
    <row r="917" spans="1:9" x14ac:dyDescent="0.3">
      <c r="A917" s="64">
        <v>43650</v>
      </c>
      <c r="B917" s="59">
        <f ca="1">INDEX(DATA!T:T,MATCH($A917,DATA!A:A,0))</f>
        <v>10556.93382824973</v>
      </c>
      <c r="C917" s="59">
        <f ca="1">INDEX(DATA!AG:AG,MATCH($A917,DATA!$A:$A,0))</f>
        <v>19.091186278055002</v>
      </c>
      <c r="D917" s="59">
        <f ca="1">INDEX(DATA!AJ:AJ,MATCH($A917,DATA!$A:$A,0))</f>
        <v>333606864.61000001</v>
      </c>
      <c r="E917" s="59">
        <f ca="1">INDEX(DATA!AS:AS,MATCH($A917,DATA!$A:$A,0))</f>
        <v>58.424820459153395</v>
      </c>
      <c r="F917" s="59">
        <f ca="1">INDEX(DATA!AX:AX,MATCH($A917,DATA!$A:$A,0))</f>
        <v>-36.372756410251895</v>
      </c>
      <c r="H917" s="64">
        <f ca="1"/>
        <v>43650</v>
      </c>
      <c r="I917">
        <f ca="1"/>
        <v>-36.372756410251895</v>
      </c>
    </row>
    <row r="918" spans="1:9" x14ac:dyDescent="0.3">
      <c r="A918" s="64">
        <v>43651</v>
      </c>
      <c r="B918" s="59">
        <f ca="1">INDEX(DATA!T:T,MATCH($A918,DATA!A:A,0))</f>
        <v>10561.168884955803</v>
      </c>
      <c r="C918" s="59">
        <f ca="1">INDEX(DATA!AG:AG,MATCH($A918,DATA!$A:$A,0))</f>
        <v>18.733624640685925</v>
      </c>
      <c r="D918" s="59">
        <f ca="1">INDEX(DATA!AJ:AJ,MATCH($A918,DATA!$A:$A,0))</f>
        <v>-530708114.35000002</v>
      </c>
      <c r="E918" s="59">
        <f ca="1">INDEX(DATA!AS:AS,MATCH($A918,DATA!$A:$A,0))</f>
        <v>50.011699712495293</v>
      </c>
      <c r="F918" s="59">
        <f ca="1">INDEX(DATA!AX:AX,MATCH($A918,DATA!$A:$A,0))</f>
        <v>-24.476602564101995</v>
      </c>
      <c r="H918" s="64">
        <f ca="1"/>
        <v>43651</v>
      </c>
      <c r="I918">
        <f ca="1"/>
        <v>-24.476602564101995</v>
      </c>
    </row>
    <row r="919" spans="1:9" x14ac:dyDescent="0.3">
      <c r="A919" s="64">
        <v>43652</v>
      </c>
      <c r="B919" s="59" t="e">
        <f ca="1">INDEX(DATA!T:T,MATCH($A919,DATA!A:A,0))</f>
        <v>#N/A</v>
      </c>
      <c r="C919" s="59" t="e">
        <f ca="1">INDEX(DATA!AG:AG,MATCH($A919,DATA!$A:$A,0))</f>
        <v>#N/A</v>
      </c>
      <c r="D919" s="59" t="e">
        <f ca="1">INDEX(DATA!AJ:AJ,MATCH($A919,DATA!$A:$A,0))</f>
        <v>#N/A</v>
      </c>
      <c r="E919" s="59" t="e">
        <f ca="1">INDEX(DATA!AS:AS,MATCH($A919,DATA!$A:$A,0))</f>
        <v>#N/A</v>
      </c>
      <c r="F919" s="59" t="e">
        <f ca="1">INDEX(DATA!AX:AX,MATCH($A919,DATA!$A:$A,0))</f>
        <v>#N/A</v>
      </c>
      <c r="H919" s="64">
        <f ca="1"/>
        <v>43652</v>
      </c>
      <c r="I919" t="e">
        <f ca="1"/>
        <v>#N/A</v>
      </c>
    </row>
    <row r="920" spans="1:9" x14ac:dyDescent="0.3">
      <c r="A920" s="64">
        <v>43653</v>
      </c>
      <c r="B920" s="59" t="e">
        <f ca="1">INDEX(DATA!T:T,MATCH($A920,DATA!A:A,0))</f>
        <v>#N/A</v>
      </c>
      <c r="C920" s="59" t="e">
        <f ca="1">INDEX(DATA!AG:AG,MATCH($A920,DATA!$A:$A,0))</f>
        <v>#N/A</v>
      </c>
      <c r="D920" s="59" t="e">
        <f ca="1">INDEX(DATA!AJ:AJ,MATCH($A920,DATA!$A:$A,0))</f>
        <v>#N/A</v>
      </c>
      <c r="E920" s="59" t="e">
        <f ca="1">INDEX(DATA!AS:AS,MATCH($A920,DATA!$A:$A,0))</f>
        <v>#N/A</v>
      </c>
      <c r="F920" s="59" t="e">
        <f ca="1">INDEX(DATA!AX:AX,MATCH($A920,DATA!$A:$A,0))</f>
        <v>#N/A</v>
      </c>
      <c r="H920" s="64">
        <f ca="1"/>
        <v>43653</v>
      </c>
      <c r="I920" t="e">
        <f ca="1"/>
        <v>#N/A</v>
      </c>
    </row>
    <row r="921" spans="1:9" x14ac:dyDescent="0.3">
      <c r="A921" s="64">
        <v>43654</v>
      </c>
      <c r="B921" s="59">
        <f ca="1">INDEX(DATA!T:T,MATCH($A921,DATA!A:A,0))</f>
        <v>10564.155116424718</v>
      </c>
      <c r="C921" s="59">
        <f ca="1">INDEX(DATA!AG:AG,MATCH($A921,DATA!$A:$A,0))</f>
        <v>17.394293168557354</v>
      </c>
      <c r="D921" s="59">
        <f ca="1">INDEX(DATA!AJ:AJ,MATCH($A921,DATA!$A:$A,0))</f>
        <v>-464017109.88999999</v>
      </c>
      <c r="E921" s="59">
        <f ca="1">INDEX(DATA!AS:AS,MATCH($A921,DATA!$A:$A,0))</f>
        <v>38.804157948094648</v>
      </c>
      <c r="F921" s="59">
        <f ca="1">INDEX(DATA!AX:AX,MATCH($A921,DATA!$A:$A,0))</f>
        <v>-32.342948717949184</v>
      </c>
      <c r="H921" s="64">
        <f ca="1"/>
        <v>43654</v>
      </c>
      <c r="I921">
        <f ca="1"/>
        <v>-32.342948717949184</v>
      </c>
    </row>
    <row r="922" spans="1:9" x14ac:dyDescent="0.3">
      <c r="A922" s="64">
        <v>43655</v>
      </c>
      <c r="B922" s="59">
        <f ca="1">INDEX(DATA!T:T,MATCH($A922,DATA!A:A,0))</f>
        <v>10566.759384923484</v>
      </c>
      <c r="C922" s="59">
        <f ca="1">INDEX(DATA!AG:AG,MATCH($A922,DATA!$A:$A,0))</f>
        <v>18.236728723009229</v>
      </c>
      <c r="D922" s="59">
        <f ca="1">INDEX(DATA!AJ:AJ,MATCH($A922,DATA!$A:$A,0))</f>
        <v>-442508171.29000002</v>
      </c>
      <c r="E922" s="59">
        <f ca="1">INDEX(DATA!AS:AS,MATCH($A922,DATA!$A:$A,0))</f>
        <v>38.704296237565231</v>
      </c>
      <c r="F922" s="59">
        <f ca="1">INDEX(DATA!AX:AX,MATCH($A922,DATA!$A:$A,0))</f>
        <v>-32.248076923075132</v>
      </c>
      <c r="H922" s="64">
        <f ca="1"/>
        <v>43655</v>
      </c>
      <c r="I922">
        <f ca="1"/>
        <v>-32.248076923075132</v>
      </c>
    </row>
    <row r="923" spans="1:9" x14ac:dyDescent="0.3">
      <c r="A923" s="64">
        <v>43656</v>
      </c>
      <c r="B923" s="59">
        <f ca="1">INDEX(DATA!T:T,MATCH($A923,DATA!A:A,0))</f>
        <v>10568.715347988329</v>
      </c>
      <c r="C923" s="59">
        <f ca="1">INDEX(DATA!AG:AG,MATCH($A923,DATA!$A:$A,0))</f>
        <v>19.463335481488034</v>
      </c>
      <c r="D923" s="59">
        <f ca="1">INDEX(DATA!AJ:AJ,MATCH($A923,DATA!$A:$A,0))</f>
        <v>-337559242.17000002</v>
      </c>
      <c r="E923" s="59">
        <f ca="1">INDEX(DATA!AS:AS,MATCH($A923,DATA!$A:$A,0))</f>
        <v>36.564948053488152</v>
      </c>
      <c r="F923" s="59">
        <f ca="1">INDEX(DATA!AX:AX,MATCH($A923,DATA!$A:$A,0))</f>
        <v>-26.29839743589946</v>
      </c>
      <c r="H923" s="64">
        <f ca="1"/>
        <v>43656</v>
      </c>
      <c r="I923">
        <f ca="1"/>
        <v>-26.29839743589946</v>
      </c>
    </row>
    <row r="924" spans="1:9" x14ac:dyDescent="0.3">
      <c r="A924" s="64">
        <v>43657</v>
      </c>
      <c r="B924" s="59">
        <f ca="1">INDEX(DATA!T:T,MATCH($A924,DATA!A:A,0))</f>
        <v>10570.631511516396</v>
      </c>
      <c r="C924" s="59">
        <f ca="1">INDEX(DATA!AG:AG,MATCH($A924,DATA!$A:$A,0))</f>
        <v>19.871787060063216</v>
      </c>
      <c r="D924" s="59">
        <f ca="1">INDEX(DATA!AJ:AJ,MATCH($A924,DATA!$A:$A,0))</f>
        <v>317269674.25999999</v>
      </c>
      <c r="E924" s="59">
        <f ca="1">INDEX(DATA!AS:AS,MATCH($A924,DATA!$A:$A,0))</f>
        <v>41.680854169501636</v>
      </c>
      <c r="F924" s="59">
        <f ca="1">INDEX(DATA!AX:AX,MATCH($A924,DATA!$A:$A,0))</f>
        <v>-27.219230769233036</v>
      </c>
      <c r="H924" s="64">
        <f ca="1"/>
        <v>43657</v>
      </c>
      <c r="I924">
        <f ca="1"/>
        <v>-27.219230769233036</v>
      </c>
    </row>
    <row r="925" spans="1:9" x14ac:dyDescent="0.3">
      <c r="A925" s="64">
        <v>43658</v>
      </c>
      <c r="B925" s="59">
        <f ca="1">INDEX(DATA!T:T,MATCH($A925,DATA!A:A,0))</f>
        <v>10572.814615773439</v>
      </c>
      <c r="C925" s="59">
        <f ca="1">INDEX(DATA!AG:AG,MATCH($A925,DATA!$A:$A,0))</f>
        <v>18.595156016041223</v>
      </c>
      <c r="D925" s="59">
        <f ca="1">INDEX(DATA!AJ:AJ,MATCH($A925,DATA!$A:$A,0))</f>
        <v>-359409398.50999999</v>
      </c>
      <c r="E925" s="59">
        <f ca="1">INDEX(DATA!AS:AS,MATCH($A925,DATA!$A:$A,0))</f>
        <v>40.410665456549268</v>
      </c>
      <c r="F925" s="59">
        <f ca="1">INDEX(DATA!AX:AX,MATCH($A925,DATA!$A:$A,0))</f>
        <v>-40.604807692308896</v>
      </c>
      <c r="H925" s="64">
        <f ca="1"/>
        <v>43658</v>
      </c>
      <c r="I925">
        <f ca="1"/>
        <v>-40.604807692308896</v>
      </c>
    </row>
    <row r="926" spans="1:9" x14ac:dyDescent="0.3">
      <c r="A926" s="64">
        <v>43659</v>
      </c>
      <c r="B926" s="59" t="e">
        <f ca="1">INDEX(DATA!T:T,MATCH($A926,DATA!A:A,0))</f>
        <v>#N/A</v>
      </c>
      <c r="C926" s="59" t="e">
        <f ca="1">INDEX(DATA!AG:AG,MATCH($A926,DATA!$A:$A,0))</f>
        <v>#N/A</v>
      </c>
      <c r="D926" s="59" t="e">
        <f ca="1">INDEX(DATA!AJ:AJ,MATCH($A926,DATA!$A:$A,0))</f>
        <v>#N/A</v>
      </c>
      <c r="E926" s="59" t="e">
        <f ca="1">INDEX(DATA!AS:AS,MATCH($A926,DATA!$A:$A,0))</f>
        <v>#N/A</v>
      </c>
      <c r="F926" s="59" t="e">
        <f ca="1">INDEX(DATA!AX:AX,MATCH($A926,DATA!$A:$A,0))</f>
        <v>#N/A</v>
      </c>
      <c r="H926" s="64">
        <f ca="1"/>
        <v>43659</v>
      </c>
      <c r="I926" t="e">
        <f ca="1"/>
        <v>#N/A</v>
      </c>
    </row>
    <row r="927" spans="1:9" x14ac:dyDescent="0.3">
      <c r="A927" s="64">
        <v>43660</v>
      </c>
      <c r="B927" s="59" t="e">
        <f ca="1">INDEX(DATA!T:T,MATCH($A927,DATA!A:A,0))</f>
        <v>#N/A</v>
      </c>
      <c r="C927" s="59" t="e">
        <f ca="1">INDEX(DATA!AG:AG,MATCH($A927,DATA!$A:$A,0))</f>
        <v>#N/A</v>
      </c>
      <c r="D927" s="59" t="e">
        <f ca="1">INDEX(DATA!AJ:AJ,MATCH($A927,DATA!$A:$A,0))</f>
        <v>#N/A</v>
      </c>
      <c r="E927" s="59" t="e">
        <f ca="1">INDEX(DATA!AS:AS,MATCH($A927,DATA!$A:$A,0))</f>
        <v>#N/A</v>
      </c>
      <c r="F927" s="59" t="e">
        <f ca="1">INDEX(DATA!AX:AX,MATCH($A927,DATA!$A:$A,0))</f>
        <v>#N/A</v>
      </c>
      <c r="H927" s="64">
        <f ca="1"/>
        <v>43660</v>
      </c>
      <c r="I927" t="e">
        <f ca="1"/>
        <v>#N/A</v>
      </c>
    </row>
    <row r="928" spans="1:9" x14ac:dyDescent="0.3">
      <c r="A928" s="64">
        <v>43661</v>
      </c>
      <c r="B928" s="59">
        <f ca="1">INDEX(DATA!T:T,MATCH($A928,DATA!A:A,0))</f>
        <v>10575.051015611492</v>
      </c>
      <c r="C928" s="59">
        <f ca="1">INDEX(DATA!AG:AG,MATCH($A928,DATA!$A:$A,0))</f>
        <v>18.81335535215646</v>
      </c>
      <c r="D928" s="59">
        <f ca="1">INDEX(DATA!AJ:AJ,MATCH($A928,DATA!$A:$A,0))</f>
        <v>368800549.75999999</v>
      </c>
      <c r="E928" s="59">
        <f ca="1">INDEX(DATA!AS:AS,MATCH($A928,DATA!$A:$A,0))</f>
        <v>42.630954534303342</v>
      </c>
      <c r="F928" s="59">
        <f ca="1">INDEX(DATA!AX:AX,MATCH($A928,DATA!$A:$A,0))</f>
        <v>-50.847115384614881</v>
      </c>
      <c r="H928" s="64">
        <f ca="1"/>
        <v>43661</v>
      </c>
      <c r="I928">
        <f ca="1"/>
        <v>-50.847115384614881</v>
      </c>
    </row>
    <row r="929" spans="1:9" x14ac:dyDescent="0.3">
      <c r="A929" s="64">
        <v>43662</v>
      </c>
      <c r="B929" s="59">
        <f ca="1">INDEX(DATA!T:T,MATCH($A929,DATA!A:A,0))</f>
        <v>10578.108965188809</v>
      </c>
      <c r="C929" s="59">
        <f ca="1">INDEX(DATA!AG:AG,MATCH($A929,DATA!$A:$A,0))</f>
        <v>21.117261944461774</v>
      </c>
      <c r="D929" s="59">
        <f ca="1">INDEX(DATA!AJ:AJ,MATCH($A929,DATA!$A:$A,0))</f>
        <v>480167555.70999998</v>
      </c>
      <c r="E929" s="59">
        <f ca="1">INDEX(DATA!AS:AS,MATCH($A929,DATA!$A:$A,0))</f>
        <v>47.032848586519016</v>
      </c>
      <c r="F929" s="59">
        <f ca="1">INDEX(DATA!AX:AX,MATCH($A929,DATA!$A:$A,0))</f>
        <v>-51.364102564100904</v>
      </c>
      <c r="H929" s="64">
        <f ca="1"/>
        <v>43662</v>
      </c>
      <c r="I929">
        <f ca="1"/>
        <v>-51.364102564100904</v>
      </c>
    </row>
    <row r="930" spans="1:9" x14ac:dyDescent="0.3">
      <c r="A930" s="64">
        <v>43663</v>
      </c>
      <c r="B930" s="59">
        <f ca="1">INDEX(DATA!T:T,MATCH($A930,DATA!A:A,0))</f>
        <v>10581.181243575567</v>
      </c>
      <c r="C930" s="59">
        <f ca="1">INDEX(DATA!AG:AG,MATCH($A930,DATA!$A:$A,0))</f>
        <v>22.851688166303035</v>
      </c>
      <c r="D930" s="59">
        <f ca="1">INDEX(DATA!AJ:AJ,MATCH($A930,DATA!$A:$A,0))</f>
        <v>464839577.05000001</v>
      </c>
      <c r="E930" s="59">
        <f ca="1">INDEX(DATA!AS:AS,MATCH($A930,DATA!$A:$A,0))</f>
        <v>48.461036054590295</v>
      </c>
      <c r="F930" s="59">
        <f ca="1">INDEX(DATA!AX:AX,MATCH($A930,DATA!$A:$A,0))</f>
        <v>-55.509615384613426</v>
      </c>
      <c r="H930" s="64">
        <f ca="1"/>
        <v>43663</v>
      </c>
      <c r="I930">
        <f ca="1"/>
        <v>-55.509615384613426</v>
      </c>
    </row>
    <row r="931" spans="1:9" x14ac:dyDescent="0.3">
      <c r="A931" s="64">
        <v>43664</v>
      </c>
      <c r="B931" s="59">
        <f ca="1">INDEX(DATA!T:T,MATCH($A931,DATA!A:A,0))</f>
        <v>10584.268260304681</v>
      </c>
      <c r="C931" s="59">
        <f ca="1">INDEX(DATA!AG:AG,MATCH($A931,DATA!$A:$A,0))</f>
        <v>25.051263697614036</v>
      </c>
      <c r="D931" s="59">
        <f ca="1">INDEX(DATA!AJ:AJ,MATCH($A931,DATA!$A:$A,0))</f>
        <v>-498246385.23000002</v>
      </c>
      <c r="E931" s="59">
        <f ca="1">INDEX(DATA!AS:AS,MATCH($A931,DATA!$A:$A,0))</f>
        <v>43.830140388083045</v>
      </c>
      <c r="F931" s="59">
        <f ca="1">INDEX(DATA!AX:AX,MATCH($A931,DATA!$A:$A,0))</f>
        <v>-69.730128205124856</v>
      </c>
      <c r="H931" s="64">
        <f ca="1"/>
        <v>43664</v>
      </c>
      <c r="I931">
        <f ca="1"/>
        <v>-69.730128205124856</v>
      </c>
    </row>
    <row r="932" spans="1:9" x14ac:dyDescent="0.3">
      <c r="A932" s="64">
        <v>43665</v>
      </c>
      <c r="B932" s="59">
        <f ca="1">INDEX(DATA!T:T,MATCH($A932,DATA!A:A,0))</f>
        <v>10586.664273344051</v>
      </c>
      <c r="C932" s="59">
        <f ca="1">INDEX(DATA!AG:AG,MATCH($A932,DATA!$A:$A,0))</f>
        <v>28.091051685840263</v>
      </c>
      <c r="D932" s="59">
        <f ca="1">INDEX(DATA!AJ:AJ,MATCH($A932,DATA!$A:$A,0))</f>
        <v>-446037382.43000001</v>
      </c>
      <c r="E932" s="59">
        <f ca="1">INDEX(DATA!AS:AS,MATCH($A932,DATA!$A:$A,0))</f>
        <v>36.470794381012951</v>
      </c>
      <c r="F932" s="59">
        <f ca="1">INDEX(DATA!AX:AX,MATCH($A932,DATA!$A:$A,0))</f>
        <v>-92.157692307691832</v>
      </c>
      <c r="H932" s="64">
        <f ca="1"/>
        <v>43665</v>
      </c>
      <c r="I932">
        <f ca="1"/>
        <v>-92.157692307691832</v>
      </c>
    </row>
    <row r="933" spans="1:9" x14ac:dyDescent="0.3">
      <c r="A933" s="64">
        <v>43666</v>
      </c>
      <c r="B933" s="59" t="e">
        <f ca="1">INDEX(DATA!T:T,MATCH($A933,DATA!A:A,0))</f>
        <v>#N/A</v>
      </c>
      <c r="C933" s="59" t="e">
        <f ca="1">INDEX(DATA!AG:AG,MATCH($A933,DATA!$A:$A,0))</f>
        <v>#N/A</v>
      </c>
      <c r="D933" s="59" t="e">
        <f ca="1">INDEX(DATA!AJ:AJ,MATCH($A933,DATA!$A:$A,0))</f>
        <v>#N/A</v>
      </c>
      <c r="E933" s="59" t="e">
        <f ca="1">INDEX(DATA!AS:AS,MATCH($A933,DATA!$A:$A,0))</f>
        <v>#N/A</v>
      </c>
      <c r="F933" s="59" t="e">
        <f ca="1">INDEX(DATA!AX:AX,MATCH($A933,DATA!$A:$A,0))</f>
        <v>#N/A</v>
      </c>
      <c r="H933" s="64">
        <f ca="1"/>
        <v>43666</v>
      </c>
      <c r="I933" t="e">
        <f ca="1"/>
        <v>#N/A</v>
      </c>
    </row>
    <row r="934" spans="1:9" x14ac:dyDescent="0.3">
      <c r="A934" s="64">
        <v>43667</v>
      </c>
      <c r="B934" s="59" t="e">
        <f ca="1">INDEX(DATA!T:T,MATCH($A934,DATA!A:A,0))</f>
        <v>#N/A</v>
      </c>
      <c r="C934" s="59" t="e">
        <f ca="1">INDEX(DATA!AG:AG,MATCH($A934,DATA!$A:$A,0))</f>
        <v>#N/A</v>
      </c>
      <c r="D934" s="59" t="e">
        <f ca="1">INDEX(DATA!AJ:AJ,MATCH($A934,DATA!$A:$A,0))</f>
        <v>#N/A</v>
      </c>
      <c r="E934" s="59" t="e">
        <f ca="1">INDEX(DATA!AS:AS,MATCH($A934,DATA!$A:$A,0))</f>
        <v>#N/A</v>
      </c>
      <c r="F934" s="59" t="e">
        <f ca="1">INDEX(DATA!AX:AX,MATCH($A934,DATA!$A:$A,0))</f>
        <v>#N/A</v>
      </c>
      <c r="H934" s="64">
        <f ca="1"/>
        <v>43667</v>
      </c>
      <c r="I934" t="e">
        <f ca="1"/>
        <v>#N/A</v>
      </c>
    </row>
    <row r="935" spans="1:9" x14ac:dyDescent="0.3">
      <c r="A935" s="64">
        <v>43668</v>
      </c>
      <c r="B935" s="59">
        <f ca="1">INDEX(DATA!T:T,MATCH($A935,DATA!A:A,0))</f>
        <v>10588.998372436328</v>
      </c>
      <c r="C935" s="59">
        <f ca="1">INDEX(DATA!AG:AG,MATCH($A935,DATA!$A:$A,0))</f>
        <v>32.308072489351545</v>
      </c>
      <c r="D935" s="59">
        <f ca="1">INDEX(DATA!AJ:AJ,MATCH($A935,DATA!$A:$A,0))</f>
        <v>-516032409.07999998</v>
      </c>
      <c r="E935" s="59">
        <f ca="1">INDEX(DATA!AS:AS,MATCH($A935,DATA!$A:$A,0))</f>
        <v>33.946710685997758</v>
      </c>
      <c r="F935" s="59">
        <f ca="1">INDEX(DATA!AX:AX,MATCH($A935,DATA!$A:$A,0))</f>
        <v>-123.85352564102504</v>
      </c>
      <c r="H935" s="64">
        <f ca="1"/>
        <v>43668</v>
      </c>
      <c r="I935">
        <f ca="1"/>
        <v>-123.85352564102504</v>
      </c>
    </row>
    <row r="936" spans="1:9" x14ac:dyDescent="0.3">
      <c r="A936" s="64">
        <v>43669</v>
      </c>
      <c r="B936" s="59">
        <f ca="1">INDEX(DATA!T:T,MATCH($A936,DATA!A:A,0))</f>
        <v>10591.049845604528</v>
      </c>
      <c r="C936" s="59">
        <f ca="1">INDEX(DATA!AG:AG,MATCH($A936,DATA!$A:$A,0))</f>
        <v>35.93068270354668</v>
      </c>
      <c r="D936" s="59">
        <f ca="1">INDEX(DATA!AJ:AJ,MATCH($A936,DATA!$A:$A,0))</f>
        <v>-458919457.50999999</v>
      </c>
      <c r="E936" s="59">
        <f ca="1">INDEX(DATA!AS:AS,MATCH($A936,DATA!$A:$A,0))</f>
        <v>33.429971225788364</v>
      </c>
      <c r="F936" s="59">
        <f ca="1">INDEX(DATA!AX:AX,MATCH($A936,DATA!$A:$A,0))</f>
        <v>-150.7426282051274</v>
      </c>
      <c r="H936" s="64">
        <f ca="1"/>
        <v>43669</v>
      </c>
      <c r="I936">
        <f ca="1"/>
        <v>-150.7426282051274</v>
      </c>
    </row>
    <row r="937" spans="1:9" x14ac:dyDescent="0.3">
      <c r="A937" s="64">
        <v>43670</v>
      </c>
      <c r="B937" s="59">
        <f ca="1">INDEX(DATA!T:T,MATCH($A937,DATA!A:A,0))</f>
        <v>10592.748166609421</v>
      </c>
      <c r="C937" s="59">
        <f ca="1">INDEX(DATA!AG:AG,MATCH($A937,DATA!$A:$A,0))</f>
        <v>39.498520344365545</v>
      </c>
      <c r="D937" s="59">
        <f ca="1">INDEX(DATA!AJ:AJ,MATCH($A937,DATA!$A:$A,0))</f>
        <v>-413191523.81999999</v>
      </c>
      <c r="E937" s="59">
        <f ca="1">INDEX(DATA!AS:AS,MATCH($A937,DATA!$A:$A,0))</f>
        <v>31.399896146485347</v>
      </c>
      <c r="F937" s="59">
        <f ca="1">INDEX(DATA!AX:AX,MATCH($A937,DATA!$A:$A,0))</f>
        <v>-158.52275641025881</v>
      </c>
      <c r="H937" s="64">
        <f ca="1"/>
        <v>43670</v>
      </c>
      <c r="I937">
        <f ca="1"/>
        <v>-158.52275641025881</v>
      </c>
    </row>
    <row r="938" spans="1:9" x14ac:dyDescent="0.3">
      <c r="A938" s="64">
        <v>43671</v>
      </c>
      <c r="B938" s="59">
        <f ca="1">INDEX(DATA!T:T,MATCH($A938,DATA!A:A,0))</f>
        <v>10595.002264212428</v>
      </c>
      <c r="C938" s="59">
        <f ca="1">INDEX(DATA!AG:AG,MATCH($A938,DATA!$A:$A,0))</f>
        <v>42.560125638396691</v>
      </c>
      <c r="D938" s="59">
        <f ca="1">INDEX(DATA!AJ:AJ,MATCH($A938,DATA!$A:$A,0))</f>
        <v>-553665607.05999994</v>
      </c>
      <c r="E938" s="59">
        <f ca="1">INDEX(DATA!AS:AS,MATCH($A938,DATA!$A:$A,0))</f>
        <v>30.75526523658317</v>
      </c>
      <c r="F938" s="59">
        <f ca="1">INDEX(DATA!AX:AX,MATCH($A938,DATA!$A:$A,0))</f>
        <v>-166.93910256410163</v>
      </c>
      <c r="H938" s="64">
        <f ca="1"/>
        <v>43671</v>
      </c>
      <c r="I938">
        <f ca="1"/>
        <v>-166.93910256410163</v>
      </c>
    </row>
    <row r="939" spans="1:9" x14ac:dyDescent="0.3">
      <c r="A939" s="64">
        <v>43672</v>
      </c>
      <c r="B939" s="59">
        <f ca="1">INDEX(DATA!T:T,MATCH($A939,DATA!A:A,0))</f>
        <v>10597.064589840842</v>
      </c>
      <c r="C939" s="59">
        <f ca="1">INDEX(DATA!AG:AG,MATCH($A939,DATA!$A:$A,0))</f>
        <v>45.639257991132411</v>
      </c>
      <c r="D939" s="59">
        <f ca="1">INDEX(DATA!AJ:AJ,MATCH($A939,DATA!$A:$A,0))</f>
        <v>522681323.99000001</v>
      </c>
      <c r="E939" s="59">
        <f ca="1">INDEX(DATA!AS:AS,MATCH($A939,DATA!$A:$A,0))</f>
        <v>33.233477784566304</v>
      </c>
      <c r="F939" s="59">
        <f ca="1">INDEX(DATA!AX:AX,MATCH($A939,DATA!$A:$A,0))</f>
        <v>-163.76666666666824</v>
      </c>
      <c r="H939" s="64">
        <f ca="1"/>
        <v>43672</v>
      </c>
      <c r="I939">
        <f ca="1"/>
        <v>-163.76666666666824</v>
      </c>
    </row>
    <row r="940" spans="1:9" x14ac:dyDescent="0.3">
      <c r="A940" s="64">
        <v>43673</v>
      </c>
      <c r="B940" s="59" t="e">
        <f ca="1">INDEX(DATA!T:T,MATCH($A940,DATA!A:A,0))</f>
        <v>#N/A</v>
      </c>
      <c r="C940" s="59" t="e">
        <f ca="1">INDEX(DATA!AG:AG,MATCH($A940,DATA!$A:$A,0))</f>
        <v>#N/A</v>
      </c>
      <c r="D940" s="59" t="e">
        <f ca="1">INDEX(DATA!AJ:AJ,MATCH($A940,DATA!$A:$A,0))</f>
        <v>#N/A</v>
      </c>
      <c r="E940" s="59" t="e">
        <f ca="1">INDEX(DATA!AS:AS,MATCH($A940,DATA!$A:$A,0))</f>
        <v>#N/A</v>
      </c>
      <c r="F940" s="59" t="e">
        <f ca="1">INDEX(DATA!AX:AX,MATCH($A940,DATA!$A:$A,0))</f>
        <v>#N/A</v>
      </c>
      <c r="H940" s="64">
        <f ca="1"/>
        <v>43673</v>
      </c>
      <c r="I940" t="e">
        <f ca="1"/>
        <v>#N/A</v>
      </c>
    </row>
    <row r="941" spans="1:9" x14ac:dyDescent="0.3">
      <c r="A941" s="64">
        <v>43674</v>
      </c>
      <c r="B941" s="59" t="e">
        <f ca="1">INDEX(DATA!T:T,MATCH($A941,DATA!A:A,0))</f>
        <v>#N/A</v>
      </c>
      <c r="C941" s="59" t="e">
        <f ca="1">INDEX(DATA!AG:AG,MATCH($A941,DATA!$A:$A,0))</f>
        <v>#N/A</v>
      </c>
      <c r="D941" s="59" t="e">
        <f ca="1">INDEX(DATA!AJ:AJ,MATCH($A941,DATA!$A:$A,0))</f>
        <v>#N/A</v>
      </c>
      <c r="E941" s="59" t="e">
        <f ca="1">INDEX(DATA!AS:AS,MATCH($A941,DATA!$A:$A,0))</f>
        <v>#N/A</v>
      </c>
      <c r="F941" s="59" t="e">
        <f ca="1">INDEX(DATA!AX:AX,MATCH($A941,DATA!$A:$A,0))</f>
        <v>#N/A</v>
      </c>
      <c r="H941" s="64">
        <f ca="1"/>
        <v>43674</v>
      </c>
      <c r="I941" t="e">
        <f ca="1"/>
        <v>#N/A</v>
      </c>
    </row>
    <row r="942" spans="1:9" x14ac:dyDescent="0.3">
      <c r="A942" s="64">
        <v>43675</v>
      </c>
      <c r="B942" s="59">
        <f ca="1">INDEX(DATA!T:T,MATCH($A942,DATA!A:A,0))</f>
        <v>10598.817903141873</v>
      </c>
      <c r="C942" s="59">
        <f ca="1">INDEX(DATA!AG:AG,MATCH($A942,DATA!$A:$A,0))</f>
        <v>47.510336576311502</v>
      </c>
      <c r="D942" s="59">
        <f ca="1">INDEX(DATA!AJ:AJ,MATCH($A942,DATA!$A:$A,0))</f>
        <v>-482850703</v>
      </c>
      <c r="E942" s="59">
        <f ca="1">INDEX(DATA!AS:AS,MATCH($A942,DATA!$A:$A,0))</f>
        <v>29.832346238982225</v>
      </c>
      <c r="F942" s="59">
        <f ca="1">INDEX(DATA!AX:AX,MATCH($A942,DATA!$A:$A,0))</f>
        <v>-176.00192307692123</v>
      </c>
      <c r="H942" s="64">
        <f ca="1"/>
        <v>43675</v>
      </c>
      <c r="I942">
        <f ca="1"/>
        <v>-176.00192307692123</v>
      </c>
    </row>
    <row r="943" spans="1:9" x14ac:dyDescent="0.3">
      <c r="A943" s="64">
        <v>43676</v>
      </c>
      <c r="B943" s="59">
        <f ca="1">INDEX(DATA!T:T,MATCH($A943,DATA!A:A,0))</f>
        <v>10600.336049151496</v>
      </c>
      <c r="C943" s="59">
        <f ca="1">INDEX(DATA!AG:AG,MATCH($A943,DATA!$A:$A,0))</f>
        <v>49.554570177667792</v>
      </c>
      <c r="D943" s="59">
        <f ca="1">INDEX(DATA!AJ:AJ,MATCH($A943,DATA!$A:$A,0))</f>
        <v>-479047734.39999998</v>
      </c>
      <c r="E943" s="59">
        <f ca="1">INDEX(DATA!AS:AS,MATCH($A943,DATA!$A:$A,0))</f>
        <v>26.628999123290384</v>
      </c>
      <c r="F943" s="59">
        <f ca="1">INDEX(DATA!AX:AX,MATCH($A943,DATA!$A:$A,0))</f>
        <v>-191.30192307692232</v>
      </c>
      <c r="H943" s="64">
        <f ca="1"/>
        <v>43676</v>
      </c>
      <c r="I943">
        <f ca="1"/>
        <v>-191.30192307692232</v>
      </c>
    </row>
    <row r="944" spans="1:9" x14ac:dyDescent="0.3">
      <c r="A944" s="64">
        <v>43677</v>
      </c>
      <c r="B944" s="59">
        <f ca="1">INDEX(DATA!T:T,MATCH($A944,DATA!A:A,0))</f>
        <v>10601.857351518429</v>
      </c>
      <c r="C944" s="59">
        <f ca="1">INDEX(DATA!AG:AG,MATCH($A944,DATA!$A:$A,0))</f>
        <v>51.981166771284585</v>
      </c>
      <c r="D944" s="59">
        <f ca="1">INDEX(DATA!AJ:AJ,MATCH($A944,DATA!$A:$A,0))</f>
        <v>536705216.47000003</v>
      </c>
      <c r="E944" s="59">
        <f ca="1">INDEX(DATA!AS:AS,MATCH($A944,DATA!$A:$A,0))</f>
        <v>29.200300229145256</v>
      </c>
      <c r="F944" s="59">
        <f ca="1">INDEX(DATA!AX:AX,MATCH($A944,DATA!$A:$A,0))</f>
        <v>-204.40352564102614</v>
      </c>
      <c r="H944" s="64">
        <f ca="1"/>
        <v>43677</v>
      </c>
      <c r="I944">
        <f ca="1"/>
        <v>-204.40352564102614</v>
      </c>
    </row>
    <row r="945" spans="1:9" x14ac:dyDescent="0.3">
      <c r="A945" s="64">
        <v>43678</v>
      </c>
      <c r="B945" s="59">
        <f ca="1">INDEX(DATA!T:T,MATCH($A945,DATA!A:A,0))</f>
        <v>10602.951776606909</v>
      </c>
      <c r="C945" s="59">
        <f ca="1">INDEX(DATA!AG:AG,MATCH($A945,DATA!$A:$A,0))</f>
        <v>55.948485811444371</v>
      </c>
      <c r="D945" s="59">
        <f ca="1">INDEX(DATA!AJ:AJ,MATCH($A945,DATA!$A:$A,0))</f>
        <v>-499907814.19</v>
      </c>
      <c r="E945" s="59">
        <f ca="1">INDEX(DATA!AS:AS,MATCH($A945,DATA!$A:$A,0))</f>
        <v>25.177829031999295</v>
      </c>
      <c r="F945" s="59">
        <f ca="1">INDEX(DATA!AX:AX,MATCH($A945,DATA!$A:$A,0))</f>
        <v>-227.91955128205154</v>
      </c>
      <c r="H945" s="64">
        <f ca="1"/>
        <v>43678</v>
      </c>
      <c r="I945">
        <f ca="1"/>
        <v>-227.91955128205154</v>
      </c>
    </row>
    <row r="946" spans="1:9" x14ac:dyDescent="0.3">
      <c r="A946" s="64">
        <v>43679</v>
      </c>
      <c r="B946" s="59">
        <f ca="1">INDEX(DATA!T:T,MATCH($A946,DATA!A:A,0))</f>
        <v>10604.131001405602</v>
      </c>
      <c r="C946" s="59">
        <f ca="1">INDEX(DATA!AG:AG,MATCH($A946,DATA!$A:$A,0))</f>
        <v>59.214465499809293</v>
      </c>
      <c r="D946" s="59">
        <f ca="1">INDEX(DATA!AJ:AJ,MATCH($A946,DATA!$A:$A,0))</f>
        <v>547427131.38</v>
      </c>
      <c r="E946" s="59">
        <f ca="1">INDEX(DATA!AS:AS,MATCH($A946,DATA!$A:$A,0))</f>
        <v>26.547812840928486</v>
      </c>
      <c r="F946" s="59">
        <f ca="1">INDEX(DATA!AX:AX,MATCH($A946,DATA!$A:$A,0))</f>
        <v>-252.96282051281923</v>
      </c>
      <c r="H946" s="64">
        <f ca="1"/>
        <v>43679</v>
      </c>
      <c r="I946">
        <f ca="1"/>
        <v>-252.96282051281923</v>
      </c>
    </row>
    <row r="947" spans="1:9" x14ac:dyDescent="0.3">
      <c r="A947" s="64">
        <v>43680</v>
      </c>
      <c r="B947" s="59" t="e">
        <f ca="1">INDEX(DATA!T:T,MATCH($A947,DATA!A:A,0))</f>
        <v>#N/A</v>
      </c>
      <c r="C947" s="59" t="e">
        <f ca="1">INDEX(DATA!AG:AG,MATCH($A947,DATA!$A:$A,0))</f>
        <v>#N/A</v>
      </c>
      <c r="D947" s="59" t="e">
        <f ca="1">INDEX(DATA!AJ:AJ,MATCH($A947,DATA!$A:$A,0))</f>
        <v>#N/A</v>
      </c>
      <c r="E947" s="59" t="e">
        <f ca="1">INDEX(DATA!AS:AS,MATCH($A947,DATA!$A:$A,0))</f>
        <v>#N/A</v>
      </c>
      <c r="F947" s="59" t="e">
        <f ca="1">INDEX(DATA!AX:AX,MATCH($A947,DATA!$A:$A,0))</f>
        <v>#N/A</v>
      </c>
      <c r="H947" s="64">
        <f ca="1"/>
        <v>43680</v>
      </c>
      <c r="I947" t="e">
        <f ca="1"/>
        <v>#N/A</v>
      </c>
    </row>
    <row r="948" spans="1:9" x14ac:dyDescent="0.3">
      <c r="A948" s="64">
        <v>43681</v>
      </c>
      <c r="B948" s="59" t="e">
        <f ca="1">INDEX(DATA!T:T,MATCH($A948,DATA!A:A,0))</f>
        <v>#N/A</v>
      </c>
      <c r="C948" s="59" t="e">
        <f ca="1">INDEX(DATA!AG:AG,MATCH($A948,DATA!$A:$A,0))</f>
        <v>#N/A</v>
      </c>
      <c r="D948" s="59" t="e">
        <f ca="1">INDEX(DATA!AJ:AJ,MATCH($A948,DATA!$A:$A,0))</f>
        <v>#N/A</v>
      </c>
      <c r="E948" s="59" t="e">
        <f ca="1">INDEX(DATA!AS:AS,MATCH($A948,DATA!$A:$A,0))</f>
        <v>#N/A</v>
      </c>
      <c r="F948" s="59" t="e">
        <f ca="1">INDEX(DATA!AX:AX,MATCH($A948,DATA!$A:$A,0))</f>
        <v>#N/A</v>
      </c>
      <c r="H948" s="64">
        <f ca="1"/>
        <v>43681</v>
      </c>
      <c r="I948" t="e">
        <f ca="1"/>
        <v>#N/A</v>
      </c>
    </row>
    <row r="949" spans="1:9" x14ac:dyDescent="0.3">
      <c r="A949" s="64">
        <v>43682</v>
      </c>
      <c r="B949" s="59">
        <f ca="1">INDEX(DATA!T:T,MATCH($A949,DATA!A:A,0))</f>
        <v>10604.840327914433</v>
      </c>
      <c r="C949" s="59">
        <f ca="1">INDEX(DATA!AG:AG,MATCH($A949,DATA!$A:$A,0))</f>
        <v>63.23382421089137</v>
      </c>
      <c r="D949" s="59">
        <f ca="1">INDEX(DATA!AJ:AJ,MATCH($A949,DATA!$A:$A,0))</f>
        <v>-506545926.00999999</v>
      </c>
      <c r="E949" s="59">
        <f ca="1">INDEX(DATA!AS:AS,MATCH($A949,DATA!$A:$A,0))</f>
        <v>23.022120373134996</v>
      </c>
      <c r="F949" s="59">
        <f ca="1">INDEX(DATA!AX:AX,MATCH($A949,DATA!$A:$A,0))</f>
        <v>-278.52948717948311</v>
      </c>
      <c r="H949" s="64">
        <f ca="1"/>
        <v>43682</v>
      </c>
      <c r="I949">
        <f ca="1"/>
        <v>-278.52948717948311</v>
      </c>
    </row>
    <row r="950" spans="1:9" x14ac:dyDescent="0.3">
      <c r="A950" s="64">
        <v>43683</v>
      </c>
      <c r="B950" s="59">
        <f ca="1">INDEX(DATA!T:T,MATCH($A950,DATA!A:A,0))</f>
        <v>10605.799023419775</v>
      </c>
      <c r="C950" s="59">
        <f ca="1">INDEX(DATA!AG:AG,MATCH($A950,DATA!$A:$A,0))</f>
        <v>66.044031222083859</v>
      </c>
      <c r="D950" s="59">
        <f ca="1">INDEX(DATA!AJ:AJ,MATCH($A950,DATA!$A:$A,0))</f>
        <v>517902008.67000002</v>
      </c>
      <c r="E950" s="59">
        <f ca="1">INDEX(DATA!AS:AS,MATCH($A950,DATA!$A:$A,0))</f>
        <v>29.436830518111194</v>
      </c>
      <c r="F950" s="59">
        <f ca="1">INDEX(DATA!AX:AX,MATCH($A950,DATA!$A:$A,0))</f>
        <v>-282.4967948717931</v>
      </c>
      <c r="H950" s="64">
        <f ca="1"/>
        <v>43683</v>
      </c>
      <c r="I950">
        <f ca="1"/>
        <v>-282.4967948717931</v>
      </c>
    </row>
    <row r="951" spans="1:9" x14ac:dyDescent="0.3">
      <c r="A951" s="64">
        <v>43684</v>
      </c>
      <c r="B951" s="59">
        <f ca="1">INDEX(DATA!T:T,MATCH($A951,DATA!A:A,0))</f>
        <v>10606.689154253361</v>
      </c>
      <c r="C951" s="59">
        <f ca="1">INDEX(DATA!AG:AG,MATCH($A951,DATA!$A:$A,0))</f>
        <v>68.58799102976765</v>
      </c>
      <c r="D951" s="59">
        <f ca="1">INDEX(DATA!AJ:AJ,MATCH($A951,DATA!$A:$A,0))</f>
        <v>-548455018.75999999</v>
      </c>
      <c r="E951" s="59">
        <f ca="1">INDEX(DATA!AS:AS,MATCH($A951,DATA!$A:$A,0))</f>
        <v>26.829506465107315</v>
      </c>
      <c r="F951" s="59">
        <f ca="1">INDEX(DATA!AX:AX,MATCH($A951,DATA!$A:$A,0))</f>
        <v>-282.81923076922794</v>
      </c>
      <c r="H951" s="64">
        <f ca="1"/>
        <v>43684</v>
      </c>
      <c r="I951">
        <f ca="1"/>
        <v>-282.81923076922794</v>
      </c>
    </row>
    <row r="952" spans="1:9" x14ac:dyDescent="0.3">
      <c r="A952" s="64">
        <v>43685</v>
      </c>
      <c r="B952" s="59">
        <f ca="1">INDEX(DATA!T:T,MATCH($A952,DATA!A:A,0))</f>
        <v>10607.712400207165</v>
      </c>
      <c r="C952" s="59">
        <f ca="1">INDEX(DATA!AG:AG,MATCH($A952,DATA!$A:$A,0))</f>
        <v>68.502256306836841</v>
      </c>
      <c r="D952" s="59">
        <f ca="1">INDEX(DATA!AJ:AJ,MATCH($A952,DATA!$A:$A,0))</f>
        <v>482482928.74000001</v>
      </c>
      <c r="E952" s="59">
        <f ca="1">INDEX(DATA!AS:AS,MATCH($A952,DATA!$A:$A,0))</f>
        <v>38.095017578664198</v>
      </c>
      <c r="F952" s="59">
        <f ca="1">INDEX(DATA!AX:AX,MATCH($A952,DATA!$A:$A,0))</f>
        <v>-273.69102564102286</v>
      </c>
      <c r="H952" s="64">
        <f ca="1"/>
        <v>43685</v>
      </c>
      <c r="I952">
        <f ca="1"/>
        <v>-273.69102564102286</v>
      </c>
    </row>
    <row r="953" spans="1:9" x14ac:dyDescent="0.3">
      <c r="A953" s="64">
        <v>43686</v>
      </c>
      <c r="B953" s="59">
        <f ca="1">INDEX(DATA!T:T,MATCH($A953,DATA!A:A,0))</f>
        <v>10609.276527254711</v>
      </c>
      <c r="C953" s="59">
        <f ca="1">INDEX(DATA!AG:AG,MATCH($A953,DATA!$A:$A,0))</f>
        <v>65.787829578014495</v>
      </c>
      <c r="D953" s="59">
        <f ca="1">INDEX(DATA!AJ:AJ,MATCH($A953,DATA!$A:$A,0))</f>
        <v>538074939.23000002</v>
      </c>
      <c r="E953" s="59">
        <f ca="1">INDEX(DATA!AS:AS,MATCH($A953,DATA!$A:$A,0))</f>
        <v>42.271015292611757</v>
      </c>
      <c r="F953" s="59">
        <f ca="1">INDEX(DATA!AX:AX,MATCH($A953,DATA!$A:$A,0))</f>
        <v>-254.96570512820654</v>
      </c>
      <c r="H953" s="64">
        <f ca="1"/>
        <v>43686</v>
      </c>
      <c r="I953">
        <f ca="1"/>
        <v>-254.96570512820654</v>
      </c>
    </row>
    <row r="954" spans="1:9" x14ac:dyDescent="0.3">
      <c r="A954" s="64">
        <v>43687</v>
      </c>
      <c r="B954" s="59" t="e">
        <f ca="1">INDEX(DATA!T:T,MATCH($A954,DATA!A:A,0))</f>
        <v>#N/A</v>
      </c>
      <c r="C954" s="59" t="e">
        <f ca="1">INDEX(DATA!AG:AG,MATCH($A954,DATA!$A:$A,0))</f>
        <v>#N/A</v>
      </c>
      <c r="D954" s="59" t="e">
        <f ca="1">INDEX(DATA!AJ:AJ,MATCH($A954,DATA!$A:$A,0))</f>
        <v>#N/A</v>
      </c>
      <c r="E954" s="59" t="e">
        <f ca="1">INDEX(DATA!AS:AS,MATCH($A954,DATA!$A:$A,0))</f>
        <v>#N/A</v>
      </c>
      <c r="F954" s="59" t="e">
        <f ca="1">INDEX(DATA!AX:AX,MATCH($A954,DATA!$A:$A,0))</f>
        <v>#N/A</v>
      </c>
      <c r="H954" s="64">
        <f ca="1"/>
        <v>43687</v>
      </c>
      <c r="I954" t="e">
        <f ca="1"/>
        <v>#N/A</v>
      </c>
    </row>
    <row r="955" spans="1:9" x14ac:dyDescent="0.3">
      <c r="A955" s="64">
        <v>43688</v>
      </c>
      <c r="B955" s="59" t="e">
        <f ca="1">INDEX(DATA!T:T,MATCH($A955,DATA!A:A,0))</f>
        <v>#N/A</v>
      </c>
      <c r="C955" s="59" t="e">
        <f ca="1">INDEX(DATA!AG:AG,MATCH($A955,DATA!$A:$A,0))</f>
        <v>#N/A</v>
      </c>
      <c r="D955" s="59" t="e">
        <f ca="1">INDEX(DATA!AJ:AJ,MATCH($A955,DATA!$A:$A,0))</f>
        <v>#N/A</v>
      </c>
      <c r="E955" s="59" t="e">
        <f ca="1">INDEX(DATA!AS:AS,MATCH($A955,DATA!$A:$A,0))</f>
        <v>#N/A</v>
      </c>
      <c r="F955" s="59" t="e">
        <f ca="1">INDEX(DATA!AX:AX,MATCH($A955,DATA!$A:$A,0))</f>
        <v>#N/A</v>
      </c>
      <c r="H955" s="64">
        <f ca="1"/>
        <v>43688</v>
      </c>
      <c r="I955" t="e">
        <f ca="1"/>
        <v>#N/A</v>
      </c>
    </row>
    <row r="956" spans="1:9" x14ac:dyDescent="0.3">
      <c r="A956" s="64">
        <v>43689</v>
      </c>
      <c r="B956" s="59" t="e">
        <f ca="1">INDEX(DATA!T:T,MATCH($A956,DATA!A:A,0))</f>
        <v>#N/A</v>
      </c>
      <c r="C956" s="59" t="e">
        <f ca="1">INDEX(DATA!AG:AG,MATCH($A956,DATA!$A:$A,0))</f>
        <v>#N/A</v>
      </c>
      <c r="D956" s="59" t="e">
        <f ca="1">INDEX(DATA!AJ:AJ,MATCH($A956,DATA!$A:$A,0))</f>
        <v>#N/A</v>
      </c>
      <c r="E956" s="59" t="e">
        <f ca="1">INDEX(DATA!AS:AS,MATCH($A956,DATA!$A:$A,0))</f>
        <v>#N/A</v>
      </c>
      <c r="F956" s="59" t="e">
        <f ca="1">INDEX(DATA!AX:AX,MATCH($A956,DATA!$A:$A,0))</f>
        <v>#N/A</v>
      </c>
      <c r="H956" s="64">
        <f ca="1"/>
        <v>43689</v>
      </c>
      <c r="I956" t="e">
        <f ca="1"/>
        <v>#N/A</v>
      </c>
    </row>
    <row r="957" spans="1:9" x14ac:dyDescent="0.3">
      <c r="A957" s="64">
        <v>43690</v>
      </c>
      <c r="B957" s="59">
        <f ca="1">INDEX(DATA!T:T,MATCH($A957,DATA!A:A,0))</f>
        <v>10610.630520845902</v>
      </c>
      <c r="C957" s="59">
        <f ca="1">INDEX(DATA!AG:AG,MATCH($A957,DATA!$A:$A,0))</f>
        <v>63.615963106733354</v>
      </c>
      <c r="D957" s="59">
        <f ca="1">INDEX(DATA!AJ:AJ,MATCH($A957,DATA!$A:$A,0))</f>
        <v>-624624038.30999994</v>
      </c>
      <c r="E957" s="59">
        <f ca="1">INDEX(DATA!AS:AS,MATCH($A957,DATA!$A:$A,0))</f>
        <v>36.037877320036877</v>
      </c>
      <c r="F957" s="59">
        <f ca="1">INDEX(DATA!AX:AX,MATCH($A957,DATA!$A:$A,0))</f>
        <v>-248.10737179487114</v>
      </c>
      <c r="H957" s="64">
        <f ca="1"/>
        <v>43690</v>
      </c>
      <c r="I957">
        <f ca="1"/>
        <v>-248.10737179487114</v>
      </c>
    </row>
    <row r="958" spans="1:9" x14ac:dyDescent="0.3">
      <c r="A958" s="64">
        <v>43691</v>
      </c>
      <c r="B958" s="59">
        <f ca="1">INDEX(DATA!T:T,MATCH($A958,DATA!A:A,0))</f>
        <v>10611.799606218938</v>
      </c>
      <c r="C958" s="59">
        <f ca="1">INDEX(DATA!AG:AG,MATCH($A958,DATA!$A:$A,0))</f>
        <v>60.641632598323902</v>
      </c>
      <c r="D958" s="59">
        <f ca="1">INDEX(DATA!AJ:AJ,MATCH($A958,DATA!$A:$A,0))</f>
        <v>511552974.33999997</v>
      </c>
      <c r="E958" s="59">
        <f ca="1">INDEX(DATA!AS:AS,MATCH($A958,DATA!$A:$A,0))</f>
        <v>41.290339230198668</v>
      </c>
      <c r="F958" s="59">
        <f ca="1">INDEX(DATA!AX:AX,MATCH($A958,DATA!$A:$A,0))</f>
        <v>-248.99519230769329</v>
      </c>
      <c r="H958" s="64">
        <f ca="1"/>
        <v>43691</v>
      </c>
      <c r="I958">
        <f ca="1"/>
        <v>-248.99519230769329</v>
      </c>
    </row>
    <row r="959" spans="1:9" x14ac:dyDescent="0.3">
      <c r="A959" s="64">
        <v>43692</v>
      </c>
      <c r="B959" s="59" t="e">
        <f ca="1">INDEX(DATA!T:T,MATCH($A959,DATA!A:A,0))</f>
        <v>#N/A</v>
      </c>
      <c r="C959" s="59" t="e">
        <f ca="1">INDEX(DATA!AG:AG,MATCH($A959,DATA!$A:$A,0))</f>
        <v>#N/A</v>
      </c>
      <c r="D959" s="59" t="e">
        <f ca="1">INDEX(DATA!AJ:AJ,MATCH($A959,DATA!$A:$A,0))</f>
        <v>#N/A</v>
      </c>
      <c r="E959" s="59" t="e">
        <f ca="1">INDEX(DATA!AS:AS,MATCH($A959,DATA!$A:$A,0))</f>
        <v>#N/A</v>
      </c>
      <c r="F959" s="59" t="e">
        <f ca="1">INDEX(DATA!AX:AX,MATCH($A959,DATA!$A:$A,0))</f>
        <v>#N/A</v>
      </c>
      <c r="H959" s="64">
        <f ca="1"/>
        <v>43692</v>
      </c>
      <c r="I959" t="e">
        <f ca="1"/>
        <v>#N/A</v>
      </c>
    </row>
    <row r="960" spans="1:9" x14ac:dyDescent="0.3">
      <c r="A960" s="64">
        <v>43693</v>
      </c>
      <c r="B960" s="59">
        <f ca="1">INDEX(DATA!T:T,MATCH($A960,DATA!A:A,0))</f>
        <v>10612.86773478644</v>
      </c>
      <c r="C960" s="59">
        <f ca="1">INDEX(DATA!AG:AG,MATCH($A960,DATA!$A:$A,0))</f>
        <v>58.039810514720003</v>
      </c>
      <c r="D960" s="59">
        <f ca="1">INDEX(DATA!AJ:AJ,MATCH($A960,DATA!$A:$A,0))</f>
        <v>470920990.56999999</v>
      </c>
      <c r="E960" s="59">
        <f ca="1">INDEX(DATA!AS:AS,MATCH($A960,DATA!$A:$A,0))</f>
        <v>42.198641691580399</v>
      </c>
      <c r="F960" s="59">
        <f ca="1">INDEX(DATA!AX:AX,MATCH($A960,DATA!$A:$A,0))</f>
        <v>-241.23621794871906</v>
      </c>
      <c r="H960" s="64">
        <f ca="1"/>
        <v>43693</v>
      </c>
      <c r="I960">
        <f ca="1"/>
        <v>-241.23621794871906</v>
      </c>
    </row>
    <row r="961" spans="1:9" x14ac:dyDescent="0.3">
      <c r="A961" s="64">
        <v>43694</v>
      </c>
      <c r="B961" s="59" t="e">
        <f ca="1">INDEX(DATA!T:T,MATCH($A961,DATA!A:A,0))</f>
        <v>#N/A</v>
      </c>
      <c r="C961" s="59" t="e">
        <f ca="1">INDEX(DATA!AG:AG,MATCH($A961,DATA!$A:$A,0))</f>
        <v>#N/A</v>
      </c>
      <c r="D961" s="59" t="e">
        <f ca="1">INDEX(DATA!AJ:AJ,MATCH($A961,DATA!$A:$A,0))</f>
        <v>#N/A</v>
      </c>
      <c r="E961" s="59" t="e">
        <f ca="1">INDEX(DATA!AS:AS,MATCH($A961,DATA!$A:$A,0))</f>
        <v>#N/A</v>
      </c>
      <c r="F961" s="59" t="e">
        <f ca="1">INDEX(DATA!AX:AX,MATCH($A961,DATA!$A:$A,0))</f>
        <v>#N/A</v>
      </c>
      <c r="H961" s="64">
        <f ca="1"/>
        <v>43694</v>
      </c>
      <c r="I961" t="e">
        <f ca="1"/>
        <v>#N/A</v>
      </c>
    </row>
    <row r="962" spans="1:9" x14ac:dyDescent="0.3">
      <c r="A962" s="64">
        <v>43695</v>
      </c>
      <c r="B962" s="59" t="e">
        <f ca="1">INDEX(DATA!T:T,MATCH($A962,DATA!A:A,0))</f>
        <v>#N/A</v>
      </c>
      <c r="C962" s="59" t="e">
        <f ca="1">INDEX(DATA!AG:AG,MATCH($A962,DATA!$A:$A,0))</f>
        <v>#N/A</v>
      </c>
      <c r="D962" s="59" t="e">
        <f ca="1">INDEX(DATA!AJ:AJ,MATCH($A962,DATA!$A:$A,0))</f>
        <v>#N/A</v>
      </c>
      <c r="E962" s="59" t="e">
        <f ca="1">INDEX(DATA!AS:AS,MATCH($A962,DATA!$A:$A,0))</f>
        <v>#N/A</v>
      </c>
      <c r="F962" s="59" t="e">
        <f ca="1">INDEX(DATA!AX:AX,MATCH($A962,DATA!$A:$A,0))</f>
        <v>#N/A</v>
      </c>
      <c r="H962" s="64">
        <f ca="1"/>
        <v>43695</v>
      </c>
      <c r="I962" t="e">
        <f ca="1"/>
        <v>#N/A</v>
      </c>
    </row>
    <row r="963" spans="1:9" x14ac:dyDescent="0.3">
      <c r="A963" s="64">
        <v>43696</v>
      </c>
      <c r="B963" s="59">
        <f ca="1">INDEX(DATA!T:T,MATCH($A963,DATA!A:A,0))</f>
        <v>10613.839174430643</v>
      </c>
      <c r="C963" s="59">
        <f ca="1">INDEX(DATA!AG:AG,MATCH($A963,DATA!$A:$A,0))</f>
        <v>55.410331593546076</v>
      </c>
      <c r="D963" s="59">
        <f ca="1">INDEX(DATA!AJ:AJ,MATCH($A963,DATA!$A:$A,0))</f>
        <v>369504029.02999997</v>
      </c>
      <c r="E963" s="59">
        <f ca="1">INDEX(DATA!AS:AS,MATCH($A963,DATA!$A:$A,0))</f>
        <v>42.516156084724187</v>
      </c>
      <c r="F963" s="59">
        <f ca="1">INDEX(DATA!AX:AX,MATCH($A963,DATA!$A:$A,0))</f>
        <v>-226.74583333333612</v>
      </c>
      <c r="H963" s="64">
        <f ca="1"/>
        <v>43696</v>
      </c>
      <c r="I963">
        <f ca="1"/>
        <v>-226.74583333333612</v>
      </c>
    </row>
    <row r="964" spans="1:9" x14ac:dyDescent="0.3">
      <c r="A964" s="64">
        <v>43697</v>
      </c>
      <c r="B964" s="59">
        <f ca="1">INDEX(DATA!T:T,MATCH($A964,DATA!A:A,0))</f>
        <v>10614.869707090749</v>
      </c>
      <c r="C964" s="59">
        <f ca="1">INDEX(DATA!AG:AG,MATCH($A964,DATA!$A:$A,0))</f>
        <v>52.773503500300869</v>
      </c>
      <c r="D964" s="59">
        <f ca="1">INDEX(DATA!AJ:AJ,MATCH($A964,DATA!$A:$A,0))</f>
        <v>-444704966.68000001</v>
      </c>
      <c r="E964" s="59">
        <f ca="1">INDEX(DATA!AS:AS,MATCH($A964,DATA!$A:$A,0))</f>
        <v>41.047261024709456</v>
      </c>
      <c r="F964" s="59">
        <f ca="1">INDEX(DATA!AX:AX,MATCH($A964,DATA!$A:$A,0))</f>
        <v>-213.39711538461779</v>
      </c>
      <c r="H964" s="64">
        <f ca="1"/>
        <v>43697</v>
      </c>
      <c r="I964">
        <f ca="1"/>
        <v>-213.39711538461779</v>
      </c>
    </row>
    <row r="965" spans="1:9" x14ac:dyDescent="0.3">
      <c r="A965" s="64">
        <v>43698</v>
      </c>
      <c r="B965" s="59">
        <f ca="1">INDEX(DATA!T:T,MATCH($A965,DATA!A:A,0))</f>
        <v>10615.926994781801</v>
      </c>
      <c r="C965" s="59">
        <f ca="1">INDEX(DATA!AG:AG,MATCH($A965,DATA!$A:$A,0))</f>
        <v>49.615834228026571</v>
      </c>
      <c r="D965" s="59">
        <f ca="1">INDEX(DATA!AJ:AJ,MATCH($A965,DATA!$A:$A,0))</f>
        <v>-557856985.21000004</v>
      </c>
      <c r="E965" s="59">
        <f ca="1">INDEX(DATA!AS:AS,MATCH($A965,DATA!$A:$A,0))</f>
        <v>37.345666631326537</v>
      </c>
      <c r="F965" s="59">
        <f ca="1">INDEX(DATA!AX:AX,MATCH($A965,DATA!$A:$A,0))</f>
        <v>-194.12852564102832</v>
      </c>
      <c r="H965" s="64">
        <f ca="1"/>
        <v>43698</v>
      </c>
      <c r="I965">
        <f ca="1"/>
        <v>-194.12852564102832</v>
      </c>
    </row>
    <row r="966" spans="1:9" x14ac:dyDescent="0.3">
      <c r="A966" s="64">
        <v>43699</v>
      </c>
      <c r="B966" s="59">
        <f ca="1">INDEX(DATA!T:T,MATCH($A966,DATA!A:A,0))</f>
        <v>10616.573546118783</v>
      </c>
      <c r="C966" s="59">
        <f ca="1">INDEX(DATA!AG:AG,MATCH($A966,DATA!$A:$A,0))</f>
        <v>46.737456907527708</v>
      </c>
      <c r="D966" s="59">
        <f ca="1">INDEX(DATA!AJ:AJ,MATCH($A966,DATA!$A:$A,0))</f>
        <v>-668181986.63999999</v>
      </c>
      <c r="E966" s="59">
        <f ca="1">INDEX(DATA!AS:AS,MATCH($A966,DATA!$A:$A,0))</f>
        <v>31.777778101299546</v>
      </c>
      <c r="F966" s="59">
        <f ca="1">INDEX(DATA!AX:AX,MATCH($A966,DATA!$A:$A,0))</f>
        <v>-182.88493589743484</v>
      </c>
      <c r="H966" s="64">
        <f ca="1"/>
        <v>43699</v>
      </c>
      <c r="I966">
        <f ca="1"/>
        <v>-182.88493589743484</v>
      </c>
    </row>
    <row r="967" spans="1:9" x14ac:dyDescent="0.3">
      <c r="A967" s="64">
        <v>43700</v>
      </c>
      <c r="B967" s="59">
        <f ca="1">INDEX(DATA!T:T,MATCH($A967,DATA!A:A,0))</f>
        <v>10617.166193569643</v>
      </c>
      <c r="C967" s="59">
        <f ca="1">INDEX(DATA!AG:AG,MATCH($A967,DATA!$A:$A,0))</f>
        <v>42.812177780526397</v>
      </c>
      <c r="D967" s="59">
        <f ca="1">INDEX(DATA!AJ:AJ,MATCH($A967,DATA!$A:$A,0))</f>
        <v>667090955.75</v>
      </c>
      <c r="E967" s="59">
        <f ca="1">INDEX(DATA!AS:AS,MATCH($A967,DATA!$A:$A,0))</f>
        <v>36.811879041470071</v>
      </c>
      <c r="F967" s="59">
        <f ca="1">INDEX(DATA!AX:AX,MATCH($A967,DATA!$A:$A,0))</f>
        <v>-153.60769230769256</v>
      </c>
      <c r="H967" s="64">
        <f ca="1"/>
        <v>43700</v>
      </c>
      <c r="I967">
        <f ca="1"/>
        <v>-153.60769230769256</v>
      </c>
    </row>
    <row r="968" spans="1:9" x14ac:dyDescent="0.3">
      <c r="A968" s="64">
        <v>43701</v>
      </c>
      <c r="B968" s="59" t="e">
        <f ca="1">INDEX(DATA!T:T,MATCH($A968,DATA!A:A,0))</f>
        <v>#N/A</v>
      </c>
      <c r="C968" s="59" t="e">
        <f ca="1">INDEX(DATA!AG:AG,MATCH($A968,DATA!$A:$A,0))</f>
        <v>#N/A</v>
      </c>
      <c r="D968" s="59" t="e">
        <f ca="1">INDEX(DATA!AJ:AJ,MATCH($A968,DATA!$A:$A,0))</f>
        <v>#N/A</v>
      </c>
      <c r="E968" s="59" t="e">
        <f ca="1">INDEX(DATA!AS:AS,MATCH($A968,DATA!$A:$A,0))</f>
        <v>#N/A</v>
      </c>
      <c r="F968" s="59" t="e">
        <f ca="1">INDEX(DATA!AX:AX,MATCH($A968,DATA!$A:$A,0))</f>
        <v>#N/A</v>
      </c>
      <c r="H968" s="64">
        <f ca="1"/>
        <v>43701</v>
      </c>
      <c r="I968" t="e">
        <f ca="1"/>
        <v>#N/A</v>
      </c>
    </row>
    <row r="969" spans="1:9" x14ac:dyDescent="0.3">
      <c r="A969" s="64">
        <v>43702</v>
      </c>
      <c r="B969" s="59" t="e">
        <f ca="1">INDEX(DATA!T:T,MATCH($A969,DATA!A:A,0))</f>
        <v>#N/A</v>
      </c>
      <c r="C969" s="59" t="e">
        <f ca="1">INDEX(DATA!AG:AG,MATCH($A969,DATA!$A:$A,0))</f>
        <v>#N/A</v>
      </c>
      <c r="D969" s="59" t="e">
        <f ca="1">INDEX(DATA!AJ:AJ,MATCH($A969,DATA!$A:$A,0))</f>
        <v>#N/A</v>
      </c>
      <c r="E969" s="59" t="e">
        <f ca="1">INDEX(DATA!AS:AS,MATCH($A969,DATA!$A:$A,0))</f>
        <v>#N/A</v>
      </c>
      <c r="F969" s="59" t="e">
        <f ca="1">INDEX(DATA!AX:AX,MATCH($A969,DATA!$A:$A,0))</f>
        <v>#N/A</v>
      </c>
      <c r="H969" s="64">
        <f ca="1"/>
        <v>43702</v>
      </c>
      <c r="I969" t="e">
        <f ca="1"/>
        <v>#N/A</v>
      </c>
    </row>
    <row r="970" spans="1:9" x14ac:dyDescent="0.3">
      <c r="A970" s="64">
        <v>43703</v>
      </c>
      <c r="B970" s="59">
        <f ca="1">INDEX(DATA!T:T,MATCH($A970,DATA!A:A,0))</f>
        <v>10618.471362567909</v>
      </c>
      <c r="C970" s="59">
        <f ca="1">INDEX(DATA!AG:AG,MATCH($A970,DATA!$A:$A,0))</f>
        <v>37.233639122614747</v>
      </c>
      <c r="D970" s="59">
        <f ca="1">INDEX(DATA!AJ:AJ,MATCH($A970,DATA!$A:$A,0))</f>
        <v>684152912.05999994</v>
      </c>
      <c r="E970" s="59">
        <f ca="1">INDEX(DATA!AS:AS,MATCH($A970,DATA!$A:$A,0))</f>
        <v>47.619991193300166</v>
      </c>
      <c r="F970" s="59">
        <f ca="1">INDEX(DATA!AX:AX,MATCH($A970,DATA!$A:$A,0))</f>
        <v>-120.25705128205118</v>
      </c>
      <c r="H970" s="64">
        <f ca="1"/>
        <v>43703</v>
      </c>
      <c r="I970">
        <f ca="1"/>
        <v>-120.25705128205118</v>
      </c>
    </row>
    <row r="971" spans="1:9" x14ac:dyDescent="0.3">
      <c r="A971" s="64">
        <v>43704</v>
      </c>
      <c r="B971" s="59">
        <f ca="1">INDEX(DATA!T:T,MATCH($A971,DATA!A:A,0))</f>
        <v>10620.288756921171</v>
      </c>
      <c r="C971" s="59">
        <f ca="1">INDEX(DATA!AG:AG,MATCH($A971,DATA!$A:$A,0))</f>
        <v>31.325946966738968</v>
      </c>
      <c r="D971" s="59">
        <f ca="1">INDEX(DATA!AJ:AJ,MATCH($A971,DATA!$A:$A,0))</f>
        <v>685561912.85000002</v>
      </c>
      <c r="E971" s="59">
        <f ca="1">INDEX(DATA!AS:AS,MATCH($A971,DATA!$A:$A,0))</f>
        <v>49.551748693696716</v>
      </c>
      <c r="F971" s="59">
        <f ca="1">INDEX(DATA!AX:AX,MATCH($A971,DATA!$A:$A,0))</f>
        <v>-80.530448717947365</v>
      </c>
      <c r="H971" s="64">
        <f ca="1"/>
        <v>43704</v>
      </c>
      <c r="I971">
        <f ca="1"/>
        <v>-80.530448717947365</v>
      </c>
    </row>
    <row r="972" spans="1:9" x14ac:dyDescent="0.3">
      <c r="A972" s="64">
        <v>43705</v>
      </c>
      <c r="B972" s="59">
        <f ca="1">INDEX(DATA!T:T,MATCH($A972,DATA!A:A,0))</f>
        <v>10621.602436673284</v>
      </c>
      <c r="C972" s="59">
        <f ca="1">INDEX(DATA!AG:AG,MATCH($A972,DATA!$A:$A,0))</f>
        <v>26.381051552136164</v>
      </c>
      <c r="D972" s="59">
        <f ca="1">INDEX(DATA!AJ:AJ,MATCH($A972,DATA!$A:$A,0))</f>
        <v>-549944069.48000002</v>
      </c>
      <c r="E972" s="59">
        <f ca="1">INDEX(DATA!AS:AS,MATCH($A972,DATA!$A:$A,0))</f>
        <v>47.212771620452749</v>
      </c>
      <c r="F972" s="59">
        <f ca="1">INDEX(DATA!AX:AX,MATCH($A972,DATA!$A:$A,0))</f>
        <v>-65.041025641021406</v>
      </c>
      <c r="H972" s="64">
        <f ca="1"/>
        <v>43705</v>
      </c>
      <c r="I972">
        <f ca="1"/>
        <v>-65.041025641021406</v>
      </c>
    </row>
    <row r="973" spans="1:9" x14ac:dyDescent="0.3">
      <c r="A973" s="64">
        <v>43706</v>
      </c>
      <c r="B973" s="59">
        <f ca="1">INDEX(DATA!T:T,MATCH($A973,DATA!A:A,0))</f>
        <v>10622.822047343201</v>
      </c>
      <c r="C973" s="59">
        <f ca="1">INDEX(DATA!AG:AG,MATCH($A973,DATA!$A:$A,0))</f>
        <v>21.913016931766698</v>
      </c>
      <c r="D973" s="59">
        <f ca="1">INDEX(DATA!AJ:AJ,MATCH($A973,DATA!$A:$A,0))</f>
        <v>-649865044</v>
      </c>
      <c r="E973" s="59">
        <f ca="1">INDEX(DATA!AS:AS,MATCH($A973,DATA!$A:$A,0))</f>
        <v>43.557923527798188</v>
      </c>
      <c r="F973" s="59">
        <f ca="1">INDEX(DATA!AX:AX,MATCH($A973,DATA!$A:$A,0))</f>
        <v>-63.183012820509248</v>
      </c>
      <c r="H973" s="64">
        <f ca="1"/>
        <v>43706</v>
      </c>
      <c r="I973">
        <f ca="1"/>
        <v>-63.183012820509248</v>
      </c>
    </row>
    <row r="974" spans="1:9" x14ac:dyDescent="0.3">
      <c r="A974" s="64">
        <v>43707</v>
      </c>
      <c r="B974" s="59">
        <f ca="1">INDEX(DATA!T:T,MATCH($A974,DATA!A:A,0))</f>
        <v>10624.0485423871</v>
      </c>
      <c r="C974" s="59">
        <f ca="1">INDEX(DATA!AG:AG,MATCH($A974,DATA!$A:$A,0))</f>
        <v>19.862312848071856</v>
      </c>
      <c r="D974" s="59">
        <f ca="1">INDEX(DATA!AJ:AJ,MATCH($A974,DATA!$A:$A,0))</f>
        <v>628164997.38999999</v>
      </c>
      <c r="E974" s="59">
        <f ca="1">INDEX(DATA!AS:AS,MATCH($A974,DATA!$A:$A,0))</f>
        <v>46.947409898866916</v>
      </c>
      <c r="F974" s="59">
        <f ca="1">INDEX(DATA!AX:AX,MATCH($A974,DATA!$A:$A,0))</f>
        <v>-43.227884615382209</v>
      </c>
      <c r="H974" s="64">
        <f ca="1"/>
        <v>43707</v>
      </c>
      <c r="I974">
        <f ca="1"/>
        <v>-43.227884615382209</v>
      </c>
    </row>
    <row r="975" spans="1:9" x14ac:dyDescent="0.3">
      <c r="A975" s="64">
        <v>43708</v>
      </c>
      <c r="B975" s="59" t="e">
        <f ca="1">INDEX(DATA!T:T,MATCH($A975,DATA!A:A,0))</f>
        <v>#N/A</v>
      </c>
      <c r="C975" s="59" t="e">
        <f ca="1">INDEX(DATA!AG:AG,MATCH($A975,DATA!$A:$A,0))</f>
        <v>#N/A</v>
      </c>
      <c r="D975" s="59" t="e">
        <f ca="1">INDEX(DATA!AJ:AJ,MATCH($A975,DATA!$A:$A,0))</f>
        <v>#N/A</v>
      </c>
      <c r="E975" s="59" t="e">
        <f ca="1">INDEX(DATA!AS:AS,MATCH($A975,DATA!$A:$A,0))</f>
        <v>#N/A</v>
      </c>
      <c r="F975" s="59" t="e">
        <f ca="1">INDEX(DATA!AX:AX,MATCH($A975,DATA!$A:$A,0))</f>
        <v>#N/A</v>
      </c>
      <c r="H975" s="64">
        <f ca="1"/>
        <v>43708</v>
      </c>
      <c r="I975" t="e">
        <f ca="1"/>
        <v>#N/A</v>
      </c>
    </row>
    <row r="976" spans="1:9" x14ac:dyDescent="0.3">
      <c r="A976" s="64">
        <v>43709</v>
      </c>
      <c r="B976" s="59" t="e">
        <f ca="1">INDEX(DATA!T:T,MATCH($A976,DATA!A:A,0))</f>
        <v>#N/A</v>
      </c>
      <c r="C976" s="59" t="e">
        <f ca="1">INDEX(DATA!AG:AG,MATCH($A976,DATA!$A:$A,0))</f>
        <v>#N/A</v>
      </c>
      <c r="D976" s="59" t="e">
        <f ca="1">INDEX(DATA!AJ:AJ,MATCH($A976,DATA!$A:$A,0))</f>
        <v>#N/A</v>
      </c>
      <c r="E976" s="59" t="e">
        <f ca="1">INDEX(DATA!AS:AS,MATCH($A976,DATA!$A:$A,0))</f>
        <v>#N/A</v>
      </c>
      <c r="F976" s="59" t="e">
        <f ca="1">INDEX(DATA!AX:AX,MATCH($A976,DATA!$A:$A,0))</f>
        <v>#N/A</v>
      </c>
      <c r="H976" s="64">
        <f ca="1"/>
        <v>43709</v>
      </c>
      <c r="I976" t="e">
        <f ca="1"/>
        <v>#N/A</v>
      </c>
    </row>
    <row r="977" spans="1:9" x14ac:dyDescent="0.3">
      <c r="A977" s="64">
        <v>43710</v>
      </c>
      <c r="B977" s="59" t="e">
        <f ca="1">INDEX(DATA!T:T,MATCH($A977,DATA!A:A,0))</f>
        <v>#N/A</v>
      </c>
      <c r="C977" s="59" t="e">
        <f ca="1">INDEX(DATA!AG:AG,MATCH($A977,DATA!$A:$A,0))</f>
        <v>#N/A</v>
      </c>
      <c r="D977" s="59" t="e">
        <f ca="1">INDEX(DATA!AJ:AJ,MATCH($A977,DATA!$A:$A,0))</f>
        <v>#N/A</v>
      </c>
      <c r="E977" s="59" t="e">
        <f ca="1">INDEX(DATA!AS:AS,MATCH($A977,DATA!$A:$A,0))</f>
        <v>#N/A</v>
      </c>
      <c r="F977" s="59" t="e">
        <f ca="1">INDEX(DATA!AX:AX,MATCH($A977,DATA!$A:$A,0))</f>
        <v>#N/A</v>
      </c>
      <c r="H977" s="64">
        <f ca="1"/>
        <v>43710</v>
      </c>
      <c r="I977" t="e">
        <f ca="1"/>
        <v>#N/A</v>
      </c>
    </row>
    <row r="978" spans="1:9" x14ac:dyDescent="0.3">
      <c r="A978" s="64">
        <v>43711</v>
      </c>
      <c r="B978" s="59">
        <f ca="1">INDEX(DATA!T:T,MATCH($A978,DATA!A:A,0))</f>
        <v>10624.632810918712</v>
      </c>
      <c r="C978" s="59">
        <f ca="1">INDEX(DATA!AG:AG,MATCH($A978,DATA!$A:$A,0))</f>
        <v>21.118580127523426</v>
      </c>
      <c r="D978" s="59">
        <f ca="1">INDEX(DATA!AJ:AJ,MATCH($A978,DATA!$A:$A,0))</f>
        <v>-483027963.82999998</v>
      </c>
      <c r="E978" s="59">
        <f ca="1">INDEX(DATA!AS:AS,MATCH($A978,DATA!$A:$A,0))</f>
        <v>39.304720205862907</v>
      </c>
      <c r="F978" s="59">
        <f ca="1">INDEX(DATA!AX:AX,MATCH($A978,DATA!$A:$A,0))</f>
        <v>-44.311858974362622</v>
      </c>
      <c r="H978" s="64">
        <f ca="1"/>
        <v>43711</v>
      </c>
      <c r="I978">
        <f ca="1"/>
        <v>-44.311858974362622</v>
      </c>
    </row>
    <row r="979" spans="1:9" x14ac:dyDescent="0.3">
      <c r="A979" s="64">
        <v>43712</v>
      </c>
      <c r="B979" s="59">
        <f ca="1">INDEX(DATA!T:T,MATCH($A979,DATA!A:A,0))</f>
        <v>10625.163484531686</v>
      </c>
      <c r="C979" s="59">
        <f ca="1">INDEX(DATA!AG:AG,MATCH($A979,DATA!$A:$A,0))</f>
        <v>20.977226929150607</v>
      </c>
      <c r="D979" s="59">
        <f ca="1">INDEX(DATA!AJ:AJ,MATCH($A979,DATA!$A:$A,0))</f>
        <v>508794984.18000001</v>
      </c>
      <c r="E979" s="59">
        <f ca="1">INDEX(DATA!AS:AS,MATCH($A979,DATA!$A:$A,0))</f>
        <v>41.434738874629133</v>
      </c>
      <c r="F979" s="59">
        <f ca="1">INDEX(DATA!AX:AX,MATCH($A979,DATA!$A:$A,0))</f>
        <v>-45.567948717949548</v>
      </c>
      <c r="H979" s="64">
        <f ca="1"/>
        <v>43712</v>
      </c>
      <c r="I979">
        <f ca="1"/>
        <v>-45.567948717949548</v>
      </c>
    </row>
    <row r="980" spans="1:9" x14ac:dyDescent="0.3">
      <c r="A980" s="64">
        <v>43713</v>
      </c>
      <c r="B980" s="59">
        <f ca="1">INDEX(DATA!T:T,MATCH($A980,DATA!A:A,0))</f>
        <v>10625.925480313428</v>
      </c>
      <c r="C980" s="59">
        <f ca="1">INDEX(DATA!AG:AG,MATCH($A980,DATA!$A:$A,0))</f>
        <v>20.676208053075857</v>
      </c>
      <c r="D980" s="59">
        <f ca="1">INDEX(DATA!AJ:AJ,MATCH($A980,DATA!$A:$A,0))</f>
        <v>595709932.03999996</v>
      </c>
      <c r="E980" s="59">
        <f ca="1">INDEX(DATA!AS:AS,MATCH($A980,DATA!$A:$A,0))</f>
        <v>41.588206038006263</v>
      </c>
      <c r="F980" s="59">
        <f ca="1">INDEX(DATA!AX:AX,MATCH($A980,DATA!$A:$A,0))</f>
        <v>-45.950000000000728</v>
      </c>
      <c r="H980" s="64">
        <f ca="1"/>
        <v>43713</v>
      </c>
      <c r="I980">
        <f ca="1"/>
        <v>-45.950000000000728</v>
      </c>
    </row>
    <row r="981" spans="1:9" x14ac:dyDescent="0.3">
      <c r="A981" s="64">
        <v>43714</v>
      </c>
      <c r="B981" s="59">
        <f ca="1">INDEX(DATA!T:T,MATCH($A981,DATA!A:A,0))</f>
        <v>10626.724890383684</v>
      </c>
      <c r="C981" s="59">
        <f ca="1">INDEX(DATA!AG:AG,MATCH($A981,DATA!$A:$A,0))</f>
        <v>19.961954160141289</v>
      </c>
      <c r="D981" s="59">
        <f ca="1">INDEX(DATA!AJ:AJ,MATCH($A981,DATA!$A:$A,0))</f>
        <v>497224892.39999998</v>
      </c>
      <c r="E981" s="59">
        <f ca="1">INDEX(DATA!AS:AS,MATCH($A981,DATA!$A:$A,0))</f>
        <v>46.181866132959897</v>
      </c>
      <c r="F981" s="59">
        <f ca="1">INDEX(DATA!AX:AX,MATCH($A981,DATA!$A:$A,0))</f>
        <v>-42.503846153849736</v>
      </c>
      <c r="H981" s="64">
        <f ca="1"/>
        <v>43714</v>
      </c>
      <c r="I981">
        <f ca="1"/>
        <v>-42.503846153849736</v>
      </c>
    </row>
    <row r="982" spans="1:9" x14ac:dyDescent="0.3">
      <c r="A982" s="64">
        <v>43715</v>
      </c>
      <c r="B982" s="59" t="e">
        <f ca="1">INDEX(DATA!T:T,MATCH($A982,DATA!A:A,0))</f>
        <v>#N/A</v>
      </c>
      <c r="C982" s="59" t="e">
        <f ca="1">INDEX(DATA!AG:AG,MATCH($A982,DATA!$A:$A,0))</f>
        <v>#N/A</v>
      </c>
      <c r="D982" s="59" t="e">
        <f ca="1">INDEX(DATA!AJ:AJ,MATCH($A982,DATA!$A:$A,0))</f>
        <v>#N/A</v>
      </c>
      <c r="E982" s="59" t="e">
        <f ca="1">INDEX(DATA!AS:AS,MATCH($A982,DATA!$A:$A,0))</f>
        <v>#N/A</v>
      </c>
      <c r="F982" s="59" t="e">
        <f ca="1">INDEX(DATA!AX:AX,MATCH($A982,DATA!$A:$A,0))</f>
        <v>#N/A</v>
      </c>
      <c r="H982" s="64">
        <f ca="1"/>
        <v>43715</v>
      </c>
      <c r="I982" t="e">
        <f ca="1"/>
        <v>#N/A</v>
      </c>
    </row>
    <row r="983" spans="1:9" x14ac:dyDescent="0.3">
      <c r="A983" s="64">
        <v>43716</v>
      </c>
      <c r="B983" s="59" t="e">
        <f ca="1">INDEX(DATA!T:T,MATCH($A983,DATA!A:A,0))</f>
        <v>#N/A</v>
      </c>
      <c r="C983" s="59" t="e">
        <f ca="1">INDEX(DATA!AG:AG,MATCH($A983,DATA!$A:$A,0))</f>
        <v>#N/A</v>
      </c>
      <c r="D983" s="59" t="e">
        <f ca="1">INDEX(DATA!AJ:AJ,MATCH($A983,DATA!$A:$A,0))</f>
        <v>#N/A</v>
      </c>
      <c r="E983" s="59" t="e">
        <f ca="1">INDEX(DATA!AS:AS,MATCH($A983,DATA!$A:$A,0))</f>
        <v>#N/A</v>
      </c>
      <c r="F983" s="59" t="e">
        <f ca="1">INDEX(DATA!AX:AX,MATCH($A983,DATA!$A:$A,0))</f>
        <v>#N/A</v>
      </c>
      <c r="H983" s="64">
        <f ca="1"/>
        <v>43716</v>
      </c>
      <c r="I983" t="e">
        <f ca="1"/>
        <v>#N/A</v>
      </c>
    </row>
    <row r="984" spans="1:9" x14ac:dyDescent="0.3">
      <c r="A984" s="64">
        <v>43717</v>
      </c>
      <c r="B984" s="59">
        <f ca="1">INDEX(DATA!T:T,MATCH($A984,DATA!A:A,0))</f>
        <v>10627.496697330096</v>
      </c>
      <c r="C984" s="59">
        <f ca="1">INDEX(DATA!AG:AG,MATCH($A984,DATA!$A:$A,0))</f>
        <v>20.168298466049595</v>
      </c>
      <c r="D984" s="59">
        <f ca="1">INDEX(DATA!AJ:AJ,MATCH($A984,DATA!$A:$A,0))</f>
        <v>412481891.98000002</v>
      </c>
      <c r="E984" s="59">
        <f ca="1">INDEX(DATA!AS:AS,MATCH($A984,DATA!$A:$A,0))</f>
        <v>48.694801501213981</v>
      </c>
      <c r="F984" s="59">
        <f ca="1">INDEX(DATA!AX:AX,MATCH($A984,DATA!$A:$A,0))</f>
        <v>-32.307371794875507</v>
      </c>
      <c r="H984" s="64">
        <f ca="1"/>
        <v>43717</v>
      </c>
      <c r="I984">
        <f ca="1"/>
        <v>-32.307371794875507</v>
      </c>
    </row>
    <row r="985" spans="1:9" x14ac:dyDescent="0.3">
      <c r="A985" s="64">
        <v>43718</v>
      </c>
      <c r="B985" s="59" t="e">
        <f ca="1">INDEX(DATA!T:T,MATCH($A985,DATA!A:A,0))</f>
        <v>#N/A</v>
      </c>
      <c r="C985" s="59" t="e">
        <f ca="1">INDEX(DATA!AG:AG,MATCH($A985,DATA!$A:$A,0))</f>
        <v>#N/A</v>
      </c>
      <c r="D985" s="59" t="e">
        <f ca="1">INDEX(DATA!AJ:AJ,MATCH($A985,DATA!$A:$A,0))</f>
        <v>#N/A</v>
      </c>
      <c r="E985" s="59" t="e">
        <f ca="1">INDEX(DATA!AS:AS,MATCH($A985,DATA!$A:$A,0))</f>
        <v>#N/A</v>
      </c>
      <c r="F985" s="59" t="e">
        <f ca="1">INDEX(DATA!AX:AX,MATCH($A985,DATA!$A:$A,0))</f>
        <v>#N/A</v>
      </c>
      <c r="H985" s="64">
        <f ca="1"/>
        <v>43718</v>
      </c>
      <c r="I985" t="e">
        <f ca="1"/>
        <v>#N/A</v>
      </c>
    </row>
    <row r="986" spans="1:9" x14ac:dyDescent="0.3">
      <c r="A986" s="64">
        <v>43719</v>
      </c>
      <c r="B986" s="59">
        <f ca="1">INDEX(DATA!T:T,MATCH($A986,DATA!A:A,0))</f>
        <v>10628.996810310948</v>
      </c>
      <c r="C986" s="59">
        <f ca="1">INDEX(DATA!AG:AG,MATCH($A986,DATA!$A:$A,0))</f>
        <v>19.943536680351265</v>
      </c>
      <c r="D986" s="59">
        <f ca="1">INDEX(DATA!AJ:AJ,MATCH($A986,DATA!$A:$A,0))</f>
        <v>687150887.94000006</v>
      </c>
      <c r="E986" s="59">
        <f ca="1">INDEX(DATA!AS:AS,MATCH($A986,DATA!$A:$A,0))</f>
        <v>50.134882534851144</v>
      </c>
      <c r="F986" s="59">
        <f ca="1">INDEX(DATA!AX:AX,MATCH($A986,DATA!$A:$A,0))</f>
        <v>-4.612820512822509</v>
      </c>
      <c r="H986" s="64">
        <f ca="1"/>
        <v>43719</v>
      </c>
      <c r="I986">
        <f ca="1"/>
        <v>-4.612820512822509</v>
      </c>
    </row>
    <row r="987" spans="1:9" x14ac:dyDescent="0.3">
      <c r="A987" s="64">
        <v>43720</v>
      </c>
      <c r="B987" s="59">
        <f ca="1">INDEX(DATA!T:T,MATCH($A987,DATA!A:A,0))</f>
        <v>10630.121184462416</v>
      </c>
      <c r="C987" s="59">
        <f ca="1">INDEX(DATA!AG:AG,MATCH($A987,DATA!$A:$A,0))</f>
        <v>19.549244033593791</v>
      </c>
      <c r="D987" s="59">
        <f ca="1">INDEX(DATA!AJ:AJ,MATCH($A987,DATA!$A:$A,0))</f>
        <v>-551425064.5</v>
      </c>
      <c r="E987" s="59">
        <f ca="1">INDEX(DATA!AS:AS,MATCH($A987,DATA!$A:$A,0))</f>
        <v>47.794120821503761</v>
      </c>
      <c r="F987" s="59">
        <f ca="1">INDEX(DATA!AX:AX,MATCH($A987,DATA!$A:$A,0))</f>
        <v>8.0669871794852952</v>
      </c>
      <c r="H987" s="64">
        <f ca="1"/>
        <v>43720</v>
      </c>
      <c r="I987">
        <f ca="1"/>
        <v>8.0669871794852952</v>
      </c>
    </row>
    <row r="988" spans="1:9" x14ac:dyDescent="0.3">
      <c r="A988" s="64">
        <v>43721</v>
      </c>
      <c r="B988" s="59">
        <f ca="1">INDEX(DATA!T:T,MATCH($A988,DATA!A:A,0))</f>
        <v>10631.471212923125</v>
      </c>
      <c r="C988" s="59">
        <f ca="1">INDEX(DATA!AG:AG,MATCH($A988,DATA!$A:$A,0))</f>
        <v>17.808736046801716</v>
      </c>
      <c r="D988" s="59">
        <f ca="1">INDEX(DATA!AJ:AJ,MATCH($A988,DATA!$A:$A,0))</f>
        <v>624315963.13</v>
      </c>
      <c r="E988" s="59">
        <f ca="1">INDEX(DATA!AS:AS,MATCH($A988,DATA!$A:$A,0))</f>
        <v>52.038270854511218</v>
      </c>
      <c r="F988" s="59">
        <f ca="1">INDEX(DATA!AX:AX,MATCH($A988,DATA!$A:$A,0))</f>
        <v>6.5500000000010914</v>
      </c>
      <c r="H988" s="64">
        <f ca="1"/>
        <v>43721</v>
      </c>
      <c r="I988">
        <f ca="1"/>
        <v>6.5500000000010914</v>
      </c>
    </row>
    <row r="989" spans="1:9" x14ac:dyDescent="0.3">
      <c r="A989" s="64">
        <v>43722</v>
      </c>
      <c r="B989" s="59" t="e">
        <f ca="1">INDEX(DATA!T:T,MATCH($A989,DATA!A:A,0))</f>
        <v>#N/A</v>
      </c>
      <c r="C989" s="59" t="e">
        <f ca="1">INDEX(DATA!AG:AG,MATCH($A989,DATA!$A:$A,0))</f>
        <v>#N/A</v>
      </c>
      <c r="D989" s="59" t="e">
        <f ca="1">INDEX(DATA!AJ:AJ,MATCH($A989,DATA!$A:$A,0))</f>
        <v>#N/A</v>
      </c>
      <c r="E989" s="59" t="e">
        <f ca="1">INDEX(DATA!AS:AS,MATCH($A989,DATA!$A:$A,0))</f>
        <v>#N/A</v>
      </c>
      <c r="F989" s="59" t="e">
        <f ca="1">INDEX(DATA!AX:AX,MATCH($A989,DATA!$A:$A,0))</f>
        <v>#N/A</v>
      </c>
      <c r="H989" s="64">
        <f ca="1"/>
        <v>43722</v>
      </c>
      <c r="I989" t="e">
        <f ca="1"/>
        <v>#N/A</v>
      </c>
    </row>
    <row r="990" spans="1:9" x14ac:dyDescent="0.3">
      <c r="A990" s="64">
        <v>43723</v>
      </c>
      <c r="B990" s="59" t="e">
        <f ca="1">INDEX(DATA!T:T,MATCH($A990,DATA!A:A,0))</f>
        <v>#N/A</v>
      </c>
      <c r="C990" s="59" t="e">
        <f ca="1">INDEX(DATA!AG:AG,MATCH($A990,DATA!$A:$A,0))</f>
        <v>#N/A</v>
      </c>
      <c r="D990" s="59" t="e">
        <f ca="1">INDEX(DATA!AJ:AJ,MATCH($A990,DATA!$A:$A,0))</f>
        <v>#N/A</v>
      </c>
      <c r="E990" s="59" t="e">
        <f ca="1">INDEX(DATA!AS:AS,MATCH($A990,DATA!$A:$A,0))</f>
        <v>#N/A</v>
      </c>
      <c r="F990" s="59" t="e">
        <f ca="1">INDEX(DATA!AX:AX,MATCH($A990,DATA!$A:$A,0))</f>
        <v>#N/A</v>
      </c>
      <c r="H990" s="64">
        <f ca="1"/>
        <v>43723</v>
      </c>
      <c r="I990" t="e">
        <f ca="1"/>
        <v>#N/A</v>
      </c>
    </row>
    <row r="991" spans="1:9" x14ac:dyDescent="0.3">
      <c r="A991" s="64">
        <v>43724</v>
      </c>
      <c r="B991" s="59">
        <f ca="1">INDEX(DATA!T:T,MATCH($A991,DATA!A:A,0))</f>
        <v>10632.342405211302</v>
      </c>
      <c r="C991" s="59">
        <f ca="1">INDEX(DATA!AG:AG,MATCH($A991,DATA!$A:$A,0))</f>
        <v>16.953276848729242</v>
      </c>
      <c r="D991" s="59">
        <f ca="1">INDEX(DATA!AJ:AJ,MATCH($A991,DATA!$A:$A,0))</f>
        <v>-434438991.26999998</v>
      </c>
      <c r="E991" s="59">
        <f ca="1">INDEX(DATA!AS:AS,MATCH($A991,DATA!$A:$A,0))</f>
        <v>48.72114200007865</v>
      </c>
      <c r="F991" s="59">
        <f ca="1">INDEX(DATA!AX:AX,MATCH($A991,DATA!$A:$A,0))</f>
        <v>-7.3567307692319446</v>
      </c>
      <c r="H991" s="64">
        <f ca="1"/>
        <v>43724</v>
      </c>
      <c r="I991">
        <f ca="1"/>
        <v>-7.3567307692319446</v>
      </c>
    </row>
    <row r="992" spans="1:9" x14ac:dyDescent="0.3">
      <c r="A992" s="64">
        <v>43725</v>
      </c>
      <c r="B992" s="59">
        <f ca="1">INDEX(DATA!T:T,MATCH($A992,DATA!A:A,0))</f>
        <v>10632.954291238999</v>
      </c>
      <c r="C992" s="59">
        <f ca="1">INDEX(DATA!AG:AG,MATCH($A992,DATA!$A:$A,0))</f>
        <v>19.225715961972345</v>
      </c>
      <c r="D992" s="59">
        <f ca="1">INDEX(DATA!AJ:AJ,MATCH($A992,DATA!$A:$A,0))</f>
        <v>-482001979.81</v>
      </c>
      <c r="E992" s="59">
        <f ca="1">INDEX(DATA!AS:AS,MATCH($A992,DATA!$A:$A,0))</f>
        <v>41.42022451014661</v>
      </c>
      <c r="F992" s="59">
        <f ca="1">INDEX(DATA!AX:AX,MATCH($A992,DATA!$A:$A,0))</f>
        <v>-21.373397435894731</v>
      </c>
      <c r="H992" s="64">
        <f ca="1"/>
        <v>43725</v>
      </c>
      <c r="I992">
        <f ca="1"/>
        <v>-21.373397435894731</v>
      </c>
    </row>
    <row r="993" spans="1:9" x14ac:dyDescent="0.3">
      <c r="A993" s="64">
        <v>43726</v>
      </c>
      <c r="B993" s="59">
        <f ca="1">INDEX(DATA!T:T,MATCH($A993,DATA!A:A,0))</f>
        <v>10633.533266729313</v>
      </c>
      <c r="C993" s="59">
        <f ca="1">INDEX(DATA!AG:AG,MATCH($A993,DATA!$A:$A,0))</f>
        <v>21.9275244624835</v>
      </c>
      <c r="D993" s="59">
        <f ca="1">INDEX(DATA!AJ:AJ,MATCH($A993,DATA!$A:$A,0))</f>
        <v>519165983.10000002</v>
      </c>
      <c r="E993" s="59">
        <f ca="1">INDEX(DATA!AS:AS,MATCH($A993,DATA!$A:$A,0))</f>
        <v>42.569382368253763</v>
      </c>
      <c r="F993" s="59">
        <f ca="1">INDEX(DATA!AX:AX,MATCH($A993,DATA!$A:$A,0))</f>
        <v>-29.773076923074768</v>
      </c>
      <c r="H993" s="64">
        <f ca="1"/>
        <v>43726</v>
      </c>
      <c r="I993">
        <f ca="1"/>
        <v>-29.773076923074768</v>
      </c>
    </row>
    <row r="994" spans="1:9" x14ac:dyDescent="0.3">
      <c r="A994" s="64">
        <v>43727</v>
      </c>
      <c r="B994" s="59">
        <f ca="1">INDEX(DATA!T:T,MATCH($A994,DATA!A:A,0))</f>
        <v>10633.894620028721</v>
      </c>
      <c r="C994" s="59">
        <f ca="1">INDEX(DATA!AG:AG,MATCH($A994,DATA!$A:$A,0))</f>
        <v>25.182800383350589</v>
      </c>
      <c r="D994" s="59">
        <f ca="1">INDEX(DATA!AJ:AJ,MATCH($A994,DATA!$A:$A,0))</f>
        <v>-642588055.90999997</v>
      </c>
      <c r="E994" s="59">
        <f ca="1">INDEX(DATA!AS:AS,MATCH($A994,DATA!$A:$A,0))</f>
        <v>37.855928244517273</v>
      </c>
      <c r="F994" s="59">
        <f ca="1">INDEX(DATA!AX:AX,MATCH($A994,DATA!$A:$A,0))</f>
        <v>-43.708653846155357</v>
      </c>
      <c r="H994" s="64">
        <f ca="1"/>
        <v>43727</v>
      </c>
      <c r="I994">
        <f ca="1"/>
        <v>-43.708653846155357</v>
      </c>
    </row>
    <row r="995" spans="1:9" x14ac:dyDescent="0.3">
      <c r="A995" s="64">
        <v>43728</v>
      </c>
      <c r="B995" s="59">
        <f ca="1">INDEX(DATA!T:T,MATCH($A995,DATA!A:A,0))</f>
        <v>10637.320060973527</v>
      </c>
      <c r="C995" s="59">
        <f ca="1">INDEX(DATA!AG:AG,MATCH($A995,DATA!$A:$A,0))</f>
        <v>25.436827922550652</v>
      </c>
      <c r="D995" s="59">
        <f ca="1">INDEX(DATA!AJ:AJ,MATCH($A995,DATA!$A:$A,0))</f>
        <v>1356777888.49</v>
      </c>
      <c r="E995" s="59">
        <f ca="1">INDEX(DATA!AS:AS,MATCH($A995,DATA!$A:$A,0))</f>
        <v>58.564718593292788</v>
      </c>
      <c r="F995" s="59">
        <f ca="1">INDEX(DATA!AX:AX,MATCH($A995,DATA!$A:$A,0))</f>
        <v>-10.345833333332848</v>
      </c>
      <c r="H995" s="64">
        <f ca="1"/>
        <v>43728</v>
      </c>
      <c r="I995">
        <f ca="1"/>
        <v>-10.345833333332848</v>
      </c>
    </row>
    <row r="996" spans="1:9" x14ac:dyDescent="0.3">
      <c r="A996" s="64">
        <v>43729</v>
      </c>
      <c r="B996" s="59" t="e">
        <f ca="1">INDEX(DATA!T:T,MATCH($A996,DATA!A:A,0))</f>
        <v>#N/A</v>
      </c>
      <c r="C996" s="59" t="e">
        <f ca="1">INDEX(DATA!AG:AG,MATCH($A996,DATA!$A:$A,0))</f>
        <v>#N/A</v>
      </c>
      <c r="D996" s="59" t="e">
        <f ca="1">INDEX(DATA!AJ:AJ,MATCH($A996,DATA!$A:$A,0))</f>
        <v>#N/A</v>
      </c>
      <c r="E996" s="59" t="e">
        <f ca="1">INDEX(DATA!AS:AS,MATCH($A996,DATA!$A:$A,0))</f>
        <v>#N/A</v>
      </c>
      <c r="F996" s="59" t="e">
        <f ca="1">INDEX(DATA!AX:AX,MATCH($A996,DATA!$A:$A,0))</f>
        <v>#N/A</v>
      </c>
      <c r="H996" s="64">
        <f ca="1"/>
        <v>43729</v>
      </c>
      <c r="I996" t="e">
        <f ca="1"/>
        <v>#N/A</v>
      </c>
    </row>
    <row r="997" spans="1:9" x14ac:dyDescent="0.3">
      <c r="A997" s="64">
        <v>43730</v>
      </c>
      <c r="B997" s="59" t="e">
        <f ca="1">INDEX(DATA!T:T,MATCH($A997,DATA!A:A,0))</f>
        <v>#N/A</v>
      </c>
      <c r="C997" s="59" t="e">
        <f ca="1">INDEX(DATA!AG:AG,MATCH($A997,DATA!$A:$A,0))</f>
        <v>#N/A</v>
      </c>
      <c r="D997" s="59" t="e">
        <f ca="1">INDEX(DATA!AJ:AJ,MATCH($A997,DATA!$A:$A,0))</f>
        <v>#N/A</v>
      </c>
      <c r="E997" s="59" t="e">
        <f ca="1">INDEX(DATA!AS:AS,MATCH($A997,DATA!$A:$A,0))</f>
        <v>#N/A</v>
      </c>
      <c r="F997" s="59" t="e">
        <f ca="1">INDEX(DATA!AX:AX,MATCH($A997,DATA!$A:$A,0))</f>
        <v>#N/A</v>
      </c>
      <c r="H997" s="64">
        <f ca="1"/>
        <v>43730</v>
      </c>
      <c r="I997" t="e">
        <f ca="1"/>
        <v>#N/A</v>
      </c>
    </row>
    <row r="998" spans="1:9" x14ac:dyDescent="0.3">
      <c r="A998" s="64">
        <v>43731</v>
      </c>
      <c r="B998" s="59">
        <f ca="1">INDEX(DATA!T:T,MATCH($A998,DATA!A:A,0))</f>
        <v>10641.701435238736</v>
      </c>
      <c r="C998" s="59">
        <f ca="1">INDEX(DATA!AG:AG,MATCH($A998,DATA!$A:$A,0))</f>
        <v>26.402117163774157</v>
      </c>
      <c r="D998" s="59">
        <f ca="1">INDEX(DATA!AJ:AJ,MATCH($A998,DATA!$A:$A,0))</f>
        <v>882837928.14999998</v>
      </c>
      <c r="E998" s="59">
        <f ca="1">INDEX(DATA!AS:AS,MATCH($A998,DATA!$A:$A,0))</f>
        <v>65.627165469732546</v>
      </c>
      <c r="F998" s="59">
        <f ca="1">INDEX(DATA!AX:AX,MATCH($A998,DATA!$A:$A,0))</f>
        <v>26.680128205127403</v>
      </c>
      <c r="H998" s="64">
        <f ca="1"/>
        <v>43731</v>
      </c>
      <c r="I998">
        <f ca="1"/>
        <v>26.680128205127403</v>
      </c>
    </row>
    <row r="999" spans="1:9" x14ac:dyDescent="0.3">
      <c r="A999" s="64">
        <v>43732</v>
      </c>
      <c r="B999" s="59">
        <f ca="1">INDEX(DATA!T:T,MATCH($A999,DATA!A:A,0))</f>
        <v>10644.928184374985</v>
      </c>
      <c r="C999" s="59">
        <f ca="1">INDEX(DATA!AG:AG,MATCH($A999,DATA!$A:$A,0))</f>
        <v>26.688984652950417</v>
      </c>
      <c r="D999" s="59">
        <f ca="1">INDEX(DATA!AJ:AJ,MATCH($A999,DATA!$A:$A,0))</f>
        <v>-651710952.50999999</v>
      </c>
      <c r="E999" s="59">
        <f ca="1">INDEX(DATA!AS:AS,MATCH($A999,DATA!$A:$A,0))</f>
        <v>65.186719785837028</v>
      </c>
      <c r="F999" s="59">
        <f ca="1">INDEX(DATA!AX:AX,MATCH($A999,DATA!$A:$A,0))</f>
        <v>66.879487179485295</v>
      </c>
      <c r="H999" s="64">
        <f ca="1"/>
        <v>43732</v>
      </c>
      <c r="I999">
        <f ca="1"/>
        <v>66.879487179485295</v>
      </c>
    </row>
    <row r="1000" spans="1:9" x14ac:dyDescent="0.3">
      <c r="A1000" s="64">
        <v>43733</v>
      </c>
      <c r="B1000" s="59">
        <f ca="1">INDEX(DATA!T:T,MATCH($A1000,DATA!A:A,0))</f>
        <v>10647.629611451219</v>
      </c>
      <c r="C1000" s="59">
        <f ca="1">INDEX(DATA!AG:AG,MATCH($A1000,DATA!$A:$A,0))</f>
        <v>26.858141434354586</v>
      </c>
      <c r="D1000" s="59">
        <f ca="1">INDEX(DATA!AJ:AJ,MATCH($A1000,DATA!$A:$A,0))</f>
        <v>-629043798.38999999</v>
      </c>
      <c r="E1000" s="59">
        <f ca="1">INDEX(DATA!AS:AS,MATCH($A1000,DATA!$A:$A,0))</f>
        <v>59.851538478931907</v>
      </c>
      <c r="F1000" s="59">
        <f ca="1">INDEX(DATA!AX:AX,MATCH($A1000,DATA!$A:$A,0))</f>
        <v>92.953846153845006</v>
      </c>
      <c r="H1000" s="64">
        <f ca="1"/>
        <v>43733</v>
      </c>
      <c r="I1000">
        <f ca="1"/>
        <v>92.953846153845006</v>
      </c>
    </row>
    <row r="1001" spans="1:9" x14ac:dyDescent="0.3">
      <c r="A1001" s="64">
        <v>43734</v>
      </c>
      <c r="B1001" s="59">
        <f ca="1">INDEX(DATA!T:T,MATCH($A1001,DATA!A:A,0))</f>
        <v>10651.558390446922</v>
      </c>
      <c r="C1001" s="59">
        <f ca="1">INDEX(DATA!AG:AG,MATCH($A1001,DATA!$A:$A,0))</f>
        <v>27.496122325964357</v>
      </c>
      <c r="D1001" s="59">
        <f ca="1">INDEX(DATA!AJ:AJ,MATCH($A1001,DATA!$A:$A,0))</f>
        <v>844477321.51999998</v>
      </c>
      <c r="E1001" s="59">
        <f ca="1">INDEX(DATA!AS:AS,MATCH($A1001,DATA!$A:$A,0))</f>
        <v>62.757085937627082</v>
      </c>
      <c r="F1001" s="59">
        <f ca="1">INDEX(DATA!AX:AX,MATCH($A1001,DATA!$A:$A,0))</f>
        <v>120.40352564102432</v>
      </c>
      <c r="H1001" s="64">
        <f ca="1"/>
        <v>43734</v>
      </c>
      <c r="I1001">
        <f ca="1"/>
        <v>120.40352564102432</v>
      </c>
    </row>
    <row r="1002" spans="1:9" x14ac:dyDescent="0.3">
      <c r="A1002" s="64">
        <v>43735</v>
      </c>
      <c r="B1002" s="59">
        <f ca="1">INDEX(DATA!T:T,MATCH($A1002,DATA!A:A,0))</f>
        <v>10654.51176765462</v>
      </c>
      <c r="C1002" s="59">
        <f ca="1">INDEX(DATA!AG:AG,MATCH($A1002,DATA!$A:$A,0))</f>
        <v>28.3574754395691</v>
      </c>
      <c r="D1002" s="59">
        <f ca="1">INDEX(DATA!AJ:AJ,MATCH($A1002,DATA!$A:$A,0))</f>
        <v>-650005505.20000005</v>
      </c>
      <c r="E1002" s="59">
        <f ca="1">INDEX(DATA!AS:AS,MATCH($A1002,DATA!$A:$A,0))</f>
        <v>60.635895902940106</v>
      </c>
      <c r="F1002" s="59">
        <f ca="1">INDEX(DATA!AX:AX,MATCH($A1002,DATA!$A:$A,0))</f>
        <v>141.07467948717749</v>
      </c>
      <c r="H1002" s="64">
        <f ca="1"/>
        <v>43735</v>
      </c>
      <c r="I1002">
        <f ca="1"/>
        <v>141.07467948717749</v>
      </c>
    </row>
    <row r="1003" spans="1:9" x14ac:dyDescent="0.3">
      <c r="A1003" s="64">
        <v>43736</v>
      </c>
      <c r="B1003" s="59" t="e">
        <f ca="1">INDEX(DATA!T:T,MATCH($A1003,DATA!A:A,0))</f>
        <v>#N/A</v>
      </c>
      <c r="C1003" s="59" t="e">
        <f ca="1">INDEX(DATA!AG:AG,MATCH($A1003,DATA!$A:$A,0))</f>
        <v>#N/A</v>
      </c>
      <c r="D1003" s="59" t="e">
        <f ca="1">INDEX(DATA!AJ:AJ,MATCH($A1003,DATA!$A:$A,0))</f>
        <v>#N/A</v>
      </c>
      <c r="E1003" s="59" t="e">
        <f ca="1">INDEX(DATA!AS:AS,MATCH($A1003,DATA!$A:$A,0))</f>
        <v>#N/A</v>
      </c>
      <c r="F1003" s="59" t="e">
        <f ca="1">INDEX(DATA!AX:AX,MATCH($A1003,DATA!$A:$A,0))</f>
        <v>#N/A</v>
      </c>
      <c r="H1003" s="64">
        <f ca="1"/>
        <v>43736</v>
      </c>
      <c r="I1003" t="e">
        <f ca="1"/>
        <v>#N/A</v>
      </c>
    </row>
    <row r="1004" spans="1:9" x14ac:dyDescent="0.3">
      <c r="A1004" s="64">
        <v>43737</v>
      </c>
      <c r="B1004" s="59" t="e">
        <f ca="1">INDEX(DATA!T:T,MATCH($A1004,DATA!A:A,0))</f>
        <v>#N/A</v>
      </c>
      <c r="C1004" s="59" t="e">
        <f ca="1">INDEX(DATA!AG:AG,MATCH($A1004,DATA!$A:$A,0))</f>
        <v>#N/A</v>
      </c>
      <c r="D1004" s="59" t="e">
        <f ca="1">INDEX(DATA!AJ:AJ,MATCH($A1004,DATA!$A:$A,0))</f>
        <v>#N/A</v>
      </c>
      <c r="E1004" s="59" t="e">
        <f ca="1">INDEX(DATA!AS:AS,MATCH($A1004,DATA!$A:$A,0))</f>
        <v>#N/A</v>
      </c>
      <c r="F1004" s="59" t="e">
        <f ca="1">INDEX(DATA!AX:AX,MATCH($A1004,DATA!$A:$A,0))</f>
        <v>#N/A</v>
      </c>
      <c r="H1004" s="64">
        <f ca="1"/>
        <v>43737</v>
      </c>
      <c r="I1004" t="e">
        <f ca="1"/>
        <v>#N/A</v>
      </c>
    </row>
    <row r="1005" spans="1:9" x14ac:dyDescent="0.3">
      <c r="A1005" s="64">
        <v>43738</v>
      </c>
      <c r="B1005" s="59">
        <f ca="1">INDEX(DATA!T:T,MATCH($A1005,DATA!A:A,0))</f>
        <v>10657.625673081859</v>
      </c>
      <c r="C1005" s="59">
        <f ca="1">INDEX(DATA!AG:AG,MATCH($A1005,DATA!$A:$A,0))</f>
        <v>28.265956469934785</v>
      </c>
      <c r="D1005" s="59">
        <f ca="1">INDEX(DATA!AJ:AJ,MATCH($A1005,DATA!$A:$A,0))</f>
        <v>-756837457.55999994</v>
      </c>
      <c r="E1005" s="59">
        <f ca="1">INDEX(DATA!AS:AS,MATCH($A1005,DATA!$A:$A,0))</f>
        <v>59.24408278183207</v>
      </c>
      <c r="F1005" s="59">
        <f ca="1">INDEX(DATA!AX:AX,MATCH($A1005,DATA!$A:$A,0))</f>
        <v>160.67051282051034</v>
      </c>
      <c r="H1005" s="64">
        <f ca="1"/>
        <v>43738</v>
      </c>
      <c r="I1005">
        <f ca="1"/>
        <v>160.67051282051034</v>
      </c>
    </row>
    <row r="1006" spans="1:9" x14ac:dyDescent="0.3">
      <c r="A1006" s="64">
        <v>43739</v>
      </c>
      <c r="B1006" s="59">
        <f ca="1">INDEX(DATA!T:T,MATCH($A1006,DATA!A:A,0))</f>
        <v>10662.471973133055</v>
      </c>
      <c r="C1006" s="59">
        <f ca="1">INDEX(DATA!AG:AG,MATCH($A1006,DATA!$A:$A,0))</f>
        <v>27.794995736267651</v>
      </c>
      <c r="D1006" s="59">
        <f ca="1">INDEX(DATA!AJ:AJ,MATCH($A1006,DATA!$A:$A,0))</f>
        <v>-1305403482.71</v>
      </c>
      <c r="E1006" s="59">
        <f ca="1">INDEX(DATA!AS:AS,MATCH($A1006,DATA!$A:$A,0))</f>
        <v>55.130580964898897</v>
      </c>
      <c r="F1006" s="59">
        <f ca="1">INDEX(DATA!AX:AX,MATCH($A1006,DATA!$A:$A,0))</f>
        <v>160.54679487179237</v>
      </c>
      <c r="H1006" s="64">
        <f ca="1"/>
        <v>43739</v>
      </c>
      <c r="I1006">
        <f ca="1"/>
        <v>160.54679487179237</v>
      </c>
    </row>
    <row r="1007" spans="1:9" x14ac:dyDescent="0.3">
      <c r="A1007" s="64">
        <v>43740</v>
      </c>
      <c r="B1007" s="59" t="e">
        <f ca="1">INDEX(DATA!T:T,MATCH($A1007,DATA!A:A,0))</f>
        <v>#N/A</v>
      </c>
      <c r="C1007" s="59" t="e">
        <f ca="1">INDEX(DATA!AG:AG,MATCH($A1007,DATA!$A:$A,0))</f>
        <v>#N/A</v>
      </c>
      <c r="D1007" s="59" t="e">
        <f ca="1">INDEX(DATA!AJ:AJ,MATCH($A1007,DATA!$A:$A,0))</f>
        <v>#N/A</v>
      </c>
      <c r="E1007" s="59" t="e">
        <f ca="1">INDEX(DATA!AS:AS,MATCH($A1007,DATA!$A:$A,0))</f>
        <v>#N/A</v>
      </c>
      <c r="F1007" s="59" t="e">
        <f ca="1">INDEX(DATA!AX:AX,MATCH($A1007,DATA!$A:$A,0))</f>
        <v>#N/A</v>
      </c>
      <c r="H1007" s="64">
        <f ca="1"/>
        <v>43740</v>
      </c>
      <c r="I1007" t="e">
        <f ca="1"/>
        <v>#N/A</v>
      </c>
    </row>
    <row r="1008" spans="1:9" x14ac:dyDescent="0.3">
      <c r="A1008" s="64">
        <v>43741</v>
      </c>
      <c r="B1008" s="59">
        <f ca="1">INDEX(DATA!T:T,MATCH($A1008,DATA!A:A,0))</f>
        <v>10665.826829166112</v>
      </c>
      <c r="C1008" s="59">
        <f ca="1">INDEX(DATA!AG:AG,MATCH($A1008,DATA!$A:$A,0))</f>
        <v>27.727830338368943</v>
      </c>
      <c r="D1008" s="59">
        <f ca="1">INDEX(DATA!AJ:AJ,MATCH($A1008,DATA!$A:$A,0))</f>
        <v>-1017468528.37</v>
      </c>
      <c r="E1008" s="59">
        <f ca="1">INDEX(DATA!AS:AS,MATCH($A1008,DATA!$A:$A,0))</f>
        <v>53.526817156690562</v>
      </c>
      <c r="F1008" s="59">
        <f ca="1">INDEX(DATA!AX:AX,MATCH($A1008,DATA!$A:$A,0))</f>
        <v>167.78141025640616</v>
      </c>
      <c r="H1008" s="64">
        <f ca="1"/>
        <v>43741</v>
      </c>
      <c r="I1008">
        <f ca="1"/>
        <v>167.78141025640616</v>
      </c>
    </row>
    <row r="1009" spans="1:9" x14ac:dyDescent="0.3">
      <c r="A1009" s="64">
        <v>43742</v>
      </c>
      <c r="B1009" s="59">
        <f ca="1">INDEX(DATA!T:T,MATCH($A1009,DATA!A:A,0))</f>
        <v>10668.533501461772</v>
      </c>
      <c r="C1009" s="59">
        <f ca="1">INDEX(DATA!AG:AG,MATCH($A1009,DATA!$A:$A,0))</f>
        <v>28.025937816034418</v>
      </c>
      <c r="D1009" s="59">
        <f ca="1">INDEX(DATA!AJ:AJ,MATCH($A1009,DATA!$A:$A,0))</f>
        <v>-928512553.61000001</v>
      </c>
      <c r="E1009" s="59">
        <f ca="1">INDEX(DATA!AS:AS,MATCH($A1009,DATA!$A:$A,0))</f>
        <v>48.881068286273795</v>
      </c>
      <c r="F1009" s="59">
        <f ca="1">INDEX(DATA!AX:AX,MATCH($A1009,DATA!$A:$A,0))</f>
        <v>193.04775641024935</v>
      </c>
      <c r="H1009" s="64">
        <f ca="1"/>
        <v>43742</v>
      </c>
      <c r="I1009">
        <f ca="1"/>
        <v>193.04775641024935</v>
      </c>
    </row>
    <row r="1010" spans="1:9" x14ac:dyDescent="0.3">
      <c r="A1010" s="64">
        <v>43743</v>
      </c>
      <c r="B1010" s="59" t="e">
        <f ca="1">INDEX(DATA!T:T,MATCH($A1010,DATA!A:A,0))</f>
        <v>#N/A</v>
      </c>
      <c r="C1010" s="59" t="e">
        <f ca="1">INDEX(DATA!AG:AG,MATCH($A1010,DATA!$A:$A,0))</f>
        <v>#N/A</v>
      </c>
      <c r="D1010" s="59" t="e">
        <f ca="1">INDEX(DATA!AJ:AJ,MATCH($A1010,DATA!$A:$A,0))</f>
        <v>#N/A</v>
      </c>
      <c r="E1010" s="59" t="e">
        <f ca="1">INDEX(DATA!AS:AS,MATCH($A1010,DATA!$A:$A,0))</f>
        <v>#N/A</v>
      </c>
      <c r="F1010" s="59" t="e">
        <f ca="1">INDEX(DATA!AX:AX,MATCH($A1010,DATA!$A:$A,0))</f>
        <v>#N/A</v>
      </c>
      <c r="H1010" s="64">
        <f ca="1"/>
        <v>43743</v>
      </c>
      <c r="I1010" t="e">
        <f ca="1"/>
        <v>#N/A</v>
      </c>
    </row>
    <row r="1011" spans="1:9" x14ac:dyDescent="0.3">
      <c r="A1011" s="64">
        <v>43744</v>
      </c>
      <c r="B1011" s="59" t="e">
        <f ca="1">INDEX(DATA!T:T,MATCH($A1011,DATA!A:A,0))</f>
        <v>#N/A</v>
      </c>
      <c r="C1011" s="59" t="e">
        <f ca="1">INDEX(DATA!AG:AG,MATCH($A1011,DATA!$A:$A,0))</f>
        <v>#N/A</v>
      </c>
      <c r="D1011" s="59" t="e">
        <f ca="1">INDEX(DATA!AJ:AJ,MATCH($A1011,DATA!$A:$A,0))</f>
        <v>#N/A</v>
      </c>
      <c r="E1011" s="59" t="e">
        <f ca="1">INDEX(DATA!AS:AS,MATCH($A1011,DATA!$A:$A,0))</f>
        <v>#N/A</v>
      </c>
      <c r="F1011" s="59" t="e">
        <f ca="1">INDEX(DATA!AX:AX,MATCH($A1011,DATA!$A:$A,0))</f>
        <v>#N/A</v>
      </c>
      <c r="H1011" s="64">
        <f ca="1"/>
        <v>43744</v>
      </c>
      <c r="I1011" t="e">
        <f ca="1"/>
        <v>#N/A</v>
      </c>
    </row>
    <row r="1012" spans="1:9" x14ac:dyDescent="0.3">
      <c r="A1012" s="64">
        <v>43745</v>
      </c>
      <c r="B1012" s="59">
        <f ca="1">INDEX(DATA!T:T,MATCH($A1012,DATA!A:A,0))</f>
        <v>10670.33341819166</v>
      </c>
      <c r="C1012" s="59">
        <f ca="1">INDEX(DATA!AG:AG,MATCH($A1012,DATA!$A:$A,0))</f>
        <v>27.416260558806325</v>
      </c>
      <c r="D1012" s="59">
        <f ca="1">INDEX(DATA!AJ:AJ,MATCH($A1012,DATA!$A:$A,0))</f>
        <v>-733187632.89999998</v>
      </c>
      <c r="E1012" s="59">
        <f ca="1">INDEX(DATA!AS:AS,MATCH($A1012,DATA!$A:$A,0))</f>
        <v>47.344541337623845</v>
      </c>
      <c r="F1012" s="59">
        <f ca="1">INDEX(DATA!AX:AX,MATCH($A1012,DATA!$A:$A,0))</f>
        <v>216.05064102563665</v>
      </c>
      <c r="H1012" s="64">
        <f ca="1"/>
        <v>43745</v>
      </c>
      <c r="I1012">
        <f ca="1"/>
        <v>216.05064102563665</v>
      </c>
    </row>
    <row r="1013" spans="1:9" x14ac:dyDescent="0.3">
      <c r="A1013" s="64">
        <v>43746</v>
      </c>
      <c r="B1013" s="59" t="e">
        <f ca="1">INDEX(DATA!T:T,MATCH($A1013,DATA!A:A,0))</f>
        <v>#N/A</v>
      </c>
      <c r="C1013" s="59" t="e">
        <f ca="1">INDEX(DATA!AG:AG,MATCH($A1013,DATA!$A:$A,0))</f>
        <v>#N/A</v>
      </c>
      <c r="D1013" s="59" t="e">
        <f ca="1">INDEX(DATA!AJ:AJ,MATCH($A1013,DATA!$A:$A,0))</f>
        <v>#N/A</v>
      </c>
      <c r="E1013" s="59" t="e">
        <f ca="1">INDEX(DATA!AS:AS,MATCH($A1013,DATA!$A:$A,0))</f>
        <v>#N/A</v>
      </c>
      <c r="F1013" s="59" t="e">
        <f ca="1">INDEX(DATA!AX:AX,MATCH($A1013,DATA!$A:$A,0))</f>
        <v>#N/A</v>
      </c>
      <c r="H1013" s="64">
        <f ca="1"/>
        <v>43746</v>
      </c>
      <c r="I1013" t="e">
        <f ca="1"/>
        <v>#N/A</v>
      </c>
    </row>
    <row r="1014" spans="1:9" x14ac:dyDescent="0.3">
      <c r="A1014" s="64">
        <v>43747</v>
      </c>
      <c r="B1014" s="59">
        <f ca="1">INDEX(DATA!T:T,MATCH($A1014,DATA!A:A,0))</f>
        <v>10672.450941349725</v>
      </c>
      <c r="C1014" s="59">
        <f ca="1">INDEX(DATA!AG:AG,MATCH($A1014,DATA!$A:$A,0))</f>
        <v>26.436720122958302</v>
      </c>
      <c r="D1014" s="59">
        <f ca="1">INDEX(DATA!AJ:AJ,MATCH($A1014,DATA!$A:$A,0))</f>
        <v>741160289.89999998</v>
      </c>
      <c r="E1014" s="59">
        <f ca="1">INDEX(DATA!AS:AS,MATCH($A1014,DATA!$A:$A,0))</f>
        <v>53.437562745669013</v>
      </c>
      <c r="F1014" s="59">
        <f ca="1">INDEX(DATA!AX:AX,MATCH($A1014,DATA!$A:$A,0))</f>
        <v>256.48205128204609</v>
      </c>
      <c r="H1014" s="64">
        <f ca="1"/>
        <v>43747</v>
      </c>
      <c r="I1014">
        <f ca="1"/>
        <v>256.48205128204609</v>
      </c>
    </row>
    <row r="1015" spans="1:9" x14ac:dyDescent="0.3">
      <c r="A1015" s="64">
        <v>43748</v>
      </c>
      <c r="B1015" s="59">
        <f ca="1">INDEX(DATA!T:T,MATCH($A1015,DATA!A:A,0))</f>
        <v>10674.056887709306</v>
      </c>
      <c r="C1015" s="59">
        <f ca="1">INDEX(DATA!AG:AG,MATCH($A1015,DATA!$A:$A,0))</f>
        <v>24.530338359232353</v>
      </c>
      <c r="D1015" s="59">
        <f ca="1">INDEX(DATA!AJ:AJ,MATCH($A1015,DATA!$A:$A,0))</f>
        <v>-562006742.33000004</v>
      </c>
      <c r="E1015" s="59">
        <f ca="1">INDEX(DATA!AS:AS,MATCH($A1015,DATA!$A:$A,0))</f>
        <v>50.771704852326366</v>
      </c>
      <c r="F1015" s="59">
        <f ca="1">INDEX(DATA!AX:AX,MATCH($A1015,DATA!$A:$A,0))</f>
        <v>242.16826923076769</v>
      </c>
      <c r="H1015" s="64">
        <f ca="1"/>
        <v>43748</v>
      </c>
      <c r="I1015">
        <f ca="1"/>
        <v>242.16826923076769</v>
      </c>
    </row>
    <row r="1016" spans="1:9" x14ac:dyDescent="0.3">
      <c r="A1016" s="64">
        <v>43749</v>
      </c>
      <c r="B1016" s="59">
        <f ca="1">INDEX(DATA!T:T,MATCH($A1016,DATA!A:A,0))</f>
        <v>10676.299218788699</v>
      </c>
      <c r="C1016" s="59">
        <f ca="1">INDEX(DATA!AG:AG,MATCH($A1016,DATA!$A:$A,0))</f>
        <v>23.269060180908728</v>
      </c>
      <c r="D1016" s="59">
        <f ca="1">INDEX(DATA!AJ:AJ,MATCH($A1016,DATA!$A:$A,0))</f>
        <v>737806232.60000002</v>
      </c>
      <c r="E1016" s="59">
        <f ca="1">INDEX(DATA!AS:AS,MATCH($A1016,DATA!$A:$A,0))</f>
        <v>53.030761444428329</v>
      </c>
      <c r="F1016" s="59">
        <f ca="1">INDEX(DATA!AX:AX,MATCH($A1016,DATA!$A:$A,0))</f>
        <v>206.73397435897459</v>
      </c>
      <c r="H1016" s="64">
        <f ca="1"/>
        <v>43749</v>
      </c>
      <c r="I1016">
        <f ca="1"/>
        <v>206.73397435897459</v>
      </c>
    </row>
    <row r="1017" spans="1:9" x14ac:dyDescent="0.3">
      <c r="A1017" s="64">
        <v>43750</v>
      </c>
      <c r="B1017" s="59" t="e">
        <f ca="1">INDEX(DATA!T:T,MATCH($A1017,DATA!A:A,0))</f>
        <v>#N/A</v>
      </c>
      <c r="C1017" s="59" t="e">
        <f ca="1">INDEX(DATA!AG:AG,MATCH($A1017,DATA!$A:$A,0))</f>
        <v>#N/A</v>
      </c>
      <c r="D1017" s="59" t="e">
        <f ca="1">INDEX(DATA!AJ:AJ,MATCH($A1017,DATA!$A:$A,0))</f>
        <v>#N/A</v>
      </c>
      <c r="E1017" s="59" t="e">
        <f ca="1">INDEX(DATA!AS:AS,MATCH($A1017,DATA!$A:$A,0))</f>
        <v>#N/A</v>
      </c>
      <c r="F1017" s="59" t="e">
        <f ca="1">INDEX(DATA!AX:AX,MATCH($A1017,DATA!$A:$A,0))</f>
        <v>#N/A</v>
      </c>
      <c r="H1017" s="64">
        <f ca="1"/>
        <v>43750</v>
      </c>
      <c r="I1017" t="e">
        <f ca="1"/>
        <v>#N/A</v>
      </c>
    </row>
    <row r="1018" spans="1:9" x14ac:dyDescent="0.3">
      <c r="A1018" s="64">
        <v>43751</v>
      </c>
      <c r="B1018" s="59" t="e">
        <f ca="1">INDEX(DATA!T:T,MATCH($A1018,DATA!A:A,0))</f>
        <v>#N/A</v>
      </c>
      <c r="C1018" s="59" t="e">
        <f ca="1">INDEX(DATA!AG:AG,MATCH($A1018,DATA!$A:$A,0))</f>
        <v>#N/A</v>
      </c>
      <c r="D1018" s="59" t="e">
        <f ca="1">INDEX(DATA!AJ:AJ,MATCH($A1018,DATA!$A:$A,0))</f>
        <v>#N/A</v>
      </c>
      <c r="E1018" s="59" t="e">
        <f ca="1">INDEX(DATA!AS:AS,MATCH($A1018,DATA!$A:$A,0))</f>
        <v>#N/A</v>
      </c>
      <c r="F1018" s="59" t="e">
        <f ca="1">INDEX(DATA!AX:AX,MATCH($A1018,DATA!$A:$A,0))</f>
        <v>#N/A</v>
      </c>
      <c r="H1018" s="64">
        <f ca="1"/>
        <v>43751</v>
      </c>
      <c r="I1018" t="e">
        <f ca="1"/>
        <v>#N/A</v>
      </c>
    </row>
    <row r="1019" spans="1:9" x14ac:dyDescent="0.3">
      <c r="A1019" s="64">
        <v>43752</v>
      </c>
      <c r="B1019" s="59">
        <f ca="1">INDEX(DATA!T:T,MATCH($A1019,DATA!A:A,0))</f>
        <v>10678.261804011538</v>
      </c>
      <c r="C1019" s="59">
        <f ca="1">INDEX(DATA!AG:AG,MATCH($A1019,DATA!$A:$A,0))</f>
        <v>22.593396745048434</v>
      </c>
      <c r="D1019" s="59">
        <f ca="1">INDEX(DATA!AJ:AJ,MATCH($A1019,DATA!$A:$A,0))</f>
        <v>587590230.80999994</v>
      </c>
      <c r="E1019" s="59">
        <f ca="1">INDEX(DATA!AS:AS,MATCH($A1019,DATA!$A:$A,0))</f>
        <v>54.19000665918383</v>
      </c>
      <c r="F1019" s="59">
        <f ca="1">INDEX(DATA!AX:AX,MATCH($A1019,DATA!$A:$A,0))</f>
        <v>165.25224358974083</v>
      </c>
      <c r="H1019" s="64">
        <f ca="1"/>
        <v>43752</v>
      </c>
      <c r="I1019">
        <f ca="1"/>
        <v>165.25224358974083</v>
      </c>
    </row>
    <row r="1020" spans="1:9" x14ac:dyDescent="0.3">
      <c r="A1020" s="64">
        <v>43753</v>
      </c>
      <c r="B1020" s="59">
        <f ca="1">INDEX(DATA!T:T,MATCH($A1020,DATA!A:A,0))</f>
        <v>10680.170970919307</v>
      </c>
      <c r="C1020" s="59">
        <f ca="1">INDEX(DATA!AG:AG,MATCH($A1020,DATA!$A:$A,0))</f>
        <v>21.960673691337853</v>
      </c>
      <c r="D1020" s="59">
        <f ca="1">INDEX(DATA!AJ:AJ,MATCH($A1020,DATA!$A:$A,0))</f>
        <v>527407264.08999997</v>
      </c>
      <c r="E1020" s="59">
        <f ca="1">INDEX(DATA!AS:AS,MATCH($A1020,DATA!$A:$A,0))</f>
        <v>56.952221232258893</v>
      </c>
      <c r="F1020" s="59">
        <f ca="1">INDEX(DATA!AX:AX,MATCH($A1020,DATA!$A:$A,0))</f>
        <v>141.81249999999818</v>
      </c>
      <c r="H1020" s="64">
        <f ca="1"/>
        <v>43753</v>
      </c>
      <c r="I1020">
        <f ca="1"/>
        <v>141.81249999999818</v>
      </c>
    </row>
    <row r="1021" spans="1:9" x14ac:dyDescent="0.3">
      <c r="A1021" s="64">
        <v>43754</v>
      </c>
      <c r="B1021" s="59">
        <f ca="1">INDEX(DATA!T:T,MATCH($A1021,DATA!A:A,0))</f>
        <v>10682.200161513356</v>
      </c>
      <c r="C1021" s="59">
        <f ca="1">INDEX(DATA!AG:AG,MATCH($A1021,DATA!$A:$A,0))</f>
        <v>20.444269997149146</v>
      </c>
      <c r="D1021" s="59">
        <f ca="1">INDEX(DATA!AJ:AJ,MATCH($A1021,DATA!$A:$A,0))</f>
        <v>533480324.47000003</v>
      </c>
      <c r="E1021" s="59">
        <f ca="1">INDEX(DATA!AS:AS,MATCH($A1021,DATA!$A:$A,0))</f>
        <v>58.067625113742892</v>
      </c>
      <c r="F1021" s="59">
        <f ca="1">INDEX(DATA!AX:AX,MATCH($A1021,DATA!$A:$A,0))</f>
        <v>109.1830128205147</v>
      </c>
      <c r="H1021" s="64">
        <f ca="1"/>
        <v>43754</v>
      </c>
      <c r="I1021">
        <f ca="1"/>
        <v>109.1830128205147</v>
      </c>
    </row>
    <row r="1022" spans="1:9" x14ac:dyDescent="0.3">
      <c r="A1022" s="64">
        <v>43755</v>
      </c>
      <c r="B1022" s="59">
        <f ca="1">INDEX(DATA!T:T,MATCH($A1022,DATA!A:A,0))</f>
        <v>10685.565095229895</v>
      </c>
      <c r="C1022" s="59">
        <f ca="1">INDEX(DATA!AG:AG,MATCH($A1022,DATA!$A:$A,0))</f>
        <v>18.25918698426737</v>
      </c>
      <c r="D1022" s="59">
        <f ca="1">INDEX(DATA!AJ:AJ,MATCH($A1022,DATA!$A:$A,0))</f>
        <v>797583354.61000001</v>
      </c>
      <c r="E1022" s="59">
        <f ca="1">INDEX(DATA!AS:AS,MATCH($A1022,DATA!$A:$A,0))</f>
        <v>61.72767258758946</v>
      </c>
      <c r="F1022" s="59">
        <f ca="1">INDEX(DATA!AX:AX,MATCH($A1022,DATA!$A:$A,0))</f>
        <v>90.724358974362985</v>
      </c>
      <c r="H1022" s="64">
        <f ca="1"/>
        <v>43755</v>
      </c>
      <c r="I1022">
        <f ca="1"/>
        <v>90.724358974362985</v>
      </c>
    </row>
    <row r="1023" spans="1:9" x14ac:dyDescent="0.3">
      <c r="A1023" s="64">
        <v>43756</v>
      </c>
      <c r="B1023" s="59">
        <f ca="1">INDEX(DATA!T:T,MATCH($A1023,DATA!A:A,0))</f>
        <v>10689.518529994632</v>
      </c>
      <c r="C1023" s="59">
        <f ca="1">INDEX(DATA!AG:AG,MATCH($A1023,DATA!$A:$A,0))</f>
        <v>16.427847043884768</v>
      </c>
      <c r="D1023" s="59">
        <f ca="1">INDEX(DATA!AJ:AJ,MATCH($A1023,DATA!$A:$A,0))</f>
        <v>853451424.97000003</v>
      </c>
      <c r="E1023" s="59">
        <f ca="1">INDEX(DATA!AS:AS,MATCH($A1023,DATA!$A:$A,0))</f>
        <v>63.825946114020724</v>
      </c>
      <c r="F1023" s="59">
        <f ca="1">INDEX(DATA!AX:AX,MATCH($A1023,DATA!$A:$A,0))</f>
        <v>81.002564102567703</v>
      </c>
      <c r="H1023" s="64">
        <f ca="1"/>
        <v>43756</v>
      </c>
      <c r="I1023">
        <f ca="1"/>
        <v>81.002564102567703</v>
      </c>
    </row>
    <row r="1024" spans="1:9" x14ac:dyDescent="0.3">
      <c r="A1024" s="64">
        <v>43757</v>
      </c>
      <c r="B1024" s="59" t="e">
        <f ca="1">INDEX(DATA!T:T,MATCH($A1024,DATA!A:A,0))</f>
        <v>#N/A</v>
      </c>
      <c r="C1024" s="59" t="e">
        <f ca="1">INDEX(DATA!AG:AG,MATCH($A1024,DATA!$A:$A,0))</f>
        <v>#N/A</v>
      </c>
      <c r="D1024" s="59" t="e">
        <f ca="1">INDEX(DATA!AJ:AJ,MATCH($A1024,DATA!$A:$A,0))</f>
        <v>#N/A</v>
      </c>
      <c r="E1024" s="59" t="e">
        <f ca="1">INDEX(DATA!AS:AS,MATCH($A1024,DATA!$A:$A,0))</f>
        <v>#N/A</v>
      </c>
      <c r="F1024" s="59" t="e">
        <f ca="1">INDEX(DATA!AX:AX,MATCH($A1024,DATA!$A:$A,0))</f>
        <v>#N/A</v>
      </c>
      <c r="H1024" s="64">
        <f ca="1"/>
        <v>43757</v>
      </c>
      <c r="I1024" t="e">
        <f ca="1"/>
        <v>#N/A</v>
      </c>
    </row>
    <row r="1025" spans="1:9" x14ac:dyDescent="0.3">
      <c r="A1025" s="64">
        <v>43758</v>
      </c>
      <c r="B1025" s="59" t="e">
        <f ca="1">INDEX(DATA!T:T,MATCH($A1025,DATA!A:A,0))</f>
        <v>#N/A</v>
      </c>
      <c r="C1025" s="59" t="e">
        <f ca="1">INDEX(DATA!AG:AG,MATCH($A1025,DATA!$A:$A,0))</f>
        <v>#N/A</v>
      </c>
      <c r="D1025" s="59" t="e">
        <f ca="1">INDEX(DATA!AJ:AJ,MATCH($A1025,DATA!$A:$A,0))</f>
        <v>#N/A</v>
      </c>
      <c r="E1025" s="59" t="e">
        <f ca="1">INDEX(DATA!AS:AS,MATCH($A1025,DATA!$A:$A,0))</f>
        <v>#N/A</v>
      </c>
      <c r="F1025" s="59" t="e">
        <f ca="1">INDEX(DATA!AX:AX,MATCH($A1025,DATA!$A:$A,0))</f>
        <v>#N/A</v>
      </c>
      <c r="H1025" s="64">
        <f ca="1"/>
        <v>43758</v>
      </c>
      <c r="I1025" t="e">
        <f ca="1"/>
        <v>#N/A</v>
      </c>
    </row>
    <row r="1026" spans="1:9" x14ac:dyDescent="0.3">
      <c r="A1026" s="64">
        <v>43759</v>
      </c>
      <c r="B1026" s="59" t="e">
        <f ca="1">INDEX(DATA!T:T,MATCH($A1026,DATA!A:A,0))</f>
        <v>#N/A</v>
      </c>
      <c r="C1026" s="59" t="e">
        <f ca="1">INDEX(DATA!AG:AG,MATCH($A1026,DATA!$A:$A,0))</f>
        <v>#N/A</v>
      </c>
      <c r="D1026" s="59" t="e">
        <f ca="1">INDEX(DATA!AJ:AJ,MATCH($A1026,DATA!$A:$A,0))</f>
        <v>#N/A</v>
      </c>
      <c r="E1026" s="59" t="e">
        <f ca="1">INDEX(DATA!AS:AS,MATCH($A1026,DATA!$A:$A,0))</f>
        <v>#N/A</v>
      </c>
      <c r="F1026" s="59" t="e">
        <f ca="1">INDEX(DATA!AX:AX,MATCH($A1026,DATA!$A:$A,0))</f>
        <v>#N/A</v>
      </c>
      <c r="H1026" s="64">
        <f ca="1"/>
        <v>43759</v>
      </c>
      <c r="I1026" t="e">
        <f ca="1"/>
        <v>#N/A</v>
      </c>
    </row>
    <row r="1027" spans="1:9" x14ac:dyDescent="0.3">
      <c r="A1027" s="64">
        <v>43760</v>
      </c>
      <c r="B1027" s="59">
        <f ca="1">INDEX(DATA!T:T,MATCH($A1027,DATA!A:A,0))</f>
        <v>10693.471025787569</v>
      </c>
      <c r="C1027" s="59">
        <f ca="1">INDEX(DATA!AG:AG,MATCH($A1027,DATA!$A:$A,0))</f>
        <v>14.923520567804553</v>
      </c>
      <c r="D1027" s="59">
        <f ca="1">INDEX(DATA!AJ:AJ,MATCH($A1027,DATA!$A:$A,0))</f>
        <v>-867589503.66999996</v>
      </c>
      <c r="E1027" s="59">
        <f ca="1">INDEX(DATA!AS:AS,MATCH($A1027,DATA!$A:$A,0))</f>
        <v>60.356755332913743</v>
      </c>
      <c r="F1027" s="59">
        <f ca="1">INDEX(DATA!AX:AX,MATCH($A1027,DATA!$A:$A,0))</f>
        <v>78.784294871802558</v>
      </c>
      <c r="H1027" s="64">
        <f ca="1"/>
        <v>43760</v>
      </c>
      <c r="I1027">
        <f ca="1"/>
        <v>78.784294871802558</v>
      </c>
    </row>
    <row r="1028" spans="1:9" x14ac:dyDescent="0.3">
      <c r="A1028" s="64">
        <v>43761</v>
      </c>
      <c r="B1028" s="59">
        <f ca="1">INDEX(DATA!T:T,MATCH($A1028,DATA!A:A,0))</f>
        <v>10696.403065822436</v>
      </c>
      <c r="C1028" s="59">
        <f ca="1">INDEX(DATA!AG:AG,MATCH($A1028,DATA!$A:$A,0))</f>
        <v>15.206501221995937</v>
      </c>
      <c r="D1028" s="59">
        <f ca="1">INDEX(DATA!AJ:AJ,MATCH($A1028,DATA!$A:$A,0))</f>
        <v>664171545.76999998</v>
      </c>
      <c r="E1028" s="59">
        <f ca="1">INDEX(DATA!AS:AS,MATCH($A1028,DATA!$A:$A,0))</f>
        <v>60.847849131891692</v>
      </c>
      <c r="F1028" s="59">
        <f ca="1">INDEX(DATA!AX:AX,MATCH($A1028,DATA!$A:$A,0))</f>
        <v>79.063141025648292</v>
      </c>
      <c r="H1028" s="64">
        <f ca="1"/>
        <v>43761</v>
      </c>
      <c r="I1028">
        <f ca="1"/>
        <v>79.063141025648292</v>
      </c>
    </row>
    <row r="1029" spans="1:9" x14ac:dyDescent="0.3">
      <c r="A1029" s="64">
        <v>43762</v>
      </c>
      <c r="B1029" s="59">
        <f ca="1">INDEX(DATA!T:T,MATCH($A1029,DATA!A:A,0))</f>
        <v>10699.460089985394</v>
      </c>
      <c r="C1029" s="59">
        <f ca="1">INDEX(DATA!AG:AG,MATCH($A1029,DATA!$A:$A,0))</f>
        <v>18.361503459643348</v>
      </c>
      <c r="D1029" s="59">
        <f ca="1">INDEX(DATA!AJ:AJ,MATCH($A1029,DATA!$A:$A,0))</f>
        <v>-700470419.07000005</v>
      </c>
      <c r="E1029" s="59">
        <f ca="1">INDEX(DATA!AS:AS,MATCH($A1029,DATA!$A:$A,0))</f>
        <v>59.759557682371025</v>
      </c>
      <c r="F1029" s="59">
        <f ca="1">INDEX(DATA!AX:AX,MATCH($A1029,DATA!$A:$A,0))</f>
        <v>93.562179487187677</v>
      </c>
      <c r="H1029" s="64">
        <f ca="1"/>
        <v>43762</v>
      </c>
      <c r="I1029">
        <f ca="1"/>
        <v>93.562179487187677</v>
      </c>
    </row>
    <row r="1030" spans="1:9" x14ac:dyDescent="0.3">
      <c r="A1030" s="64">
        <v>43763</v>
      </c>
      <c r="B1030" s="59">
        <f ca="1">INDEX(DATA!T:T,MATCH($A1030,DATA!A:A,0))</f>
        <v>10702.87993425529</v>
      </c>
      <c r="C1030" s="59">
        <f ca="1">INDEX(DATA!AG:AG,MATCH($A1030,DATA!$A:$A,0))</f>
        <v>20.643436059648032</v>
      </c>
      <c r="D1030" s="59">
        <f ca="1">INDEX(DATA!AJ:AJ,MATCH($A1030,DATA!$A:$A,0))</f>
        <v>812039604.64999998</v>
      </c>
      <c r="E1030" s="59">
        <f ca="1">INDEX(DATA!AS:AS,MATCH($A1030,DATA!$A:$A,0))</f>
        <v>59.806368562570185</v>
      </c>
      <c r="F1030" s="59">
        <f ca="1">INDEX(DATA!AX:AX,MATCH($A1030,DATA!$A:$A,0))</f>
        <v>109.36410256410636</v>
      </c>
      <c r="H1030" s="64">
        <f ca="1"/>
        <v>43763</v>
      </c>
      <c r="I1030">
        <f ca="1"/>
        <v>109.36410256410636</v>
      </c>
    </row>
    <row r="1031" spans="1:9" x14ac:dyDescent="0.3">
      <c r="A1031" s="64">
        <v>43764</v>
      </c>
      <c r="B1031" s="59" t="e">
        <f ca="1">INDEX(DATA!T:T,MATCH($A1031,DATA!A:A,0))</f>
        <v>#N/A</v>
      </c>
      <c r="C1031" s="59" t="e">
        <f ca="1">INDEX(DATA!AG:AG,MATCH($A1031,DATA!$A:$A,0))</f>
        <v>#N/A</v>
      </c>
      <c r="D1031" s="59" t="e">
        <f ca="1">INDEX(DATA!AJ:AJ,MATCH($A1031,DATA!$A:$A,0))</f>
        <v>#N/A</v>
      </c>
      <c r="E1031" s="59" t="e">
        <f ca="1">INDEX(DATA!AS:AS,MATCH($A1031,DATA!$A:$A,0))</f>
        <v>#N/A</v>
      </c>
      <c r="F1031" s="59" t="e">
        <f ca="1">INDEX(DATA!AX:AX,MATCH($A1031,DATA!$A:$A,0))</f>
        <v>#N/A</v>
      </c>
      <c r="H1031" s="64">
        <f ca="1"/>
        <v>43764</v>
      </c>
      <c r="I1031" t="e">
        <f ca="1"/>
        <v>#N/A</v>
      </c>
    </row>
    <row r="1032" spans="1:9" x14ac:dyDescent="0.3">
      <c r="A1032" s="64">
        <v>43765</v>
      </c>
      <c r="B1032" s="59">
        <f ca="1">INDEX(DATA!T:T,MATCH($A1032,DATA!A:A,0))</f>
        <v>10703.605461788311</v>
      </c>
      <c r="C1032" s="59">
        <f ca="1">INDEX(DATA!AG:AG,MATCH($A1032,DATA!$A:$A,0))</f>
        <v>24.977752147216115</v>
      </c>
      <c r="D1032" s="59">
        <f ca="1">INDEX(DATA!AJ:AJ,MATCH($A1032,DATA!$A:$A,0))</f>
        <v>161790608.16</v>
      </c>
      <c r="E1032" s="59">
        <f ca="1">INDEX(DATA!AS:AS,MATCH($A1032,DATA!$A:$A,0))</f>
        <v>61.414550103352205</v>
      </c>
      <c r="F1032" s="59">
        <f ca="1">INDEX(DATA!AX:AX,MATCH($A1032,DATA!$A:$A,0))</f>
        <v>104.38173076923522</v>
      </c>
      <c r="H1032" s="64">
        <f ca="1"/>
        <v>43765</v>
      </c>
      <c r="I1032">
        <f ca="1"/>
        <v>104.38173076923522</v>
      </c>
    </row>
    <row r="1033" spans="1:9" x14ac:dyDescent="0.3">
      <c r="A1033" s="64">
        <v>43766</v>
      </c>
      <c r="B1033" s="59" t="e">
        <f ca="1">INDEX(DATA!T:T,MATCH($A1033,DATA!A:A,0))</f>
        <v>#N/A</v>
      </c>
      <c r="C1033" s="59" t="e">
        <f ca="1">INDEX(DATA!AG:AG,MATCH($A1033,DATA!$A:$A,0))</f>
        <v>#N/A</v>
      </c>
      <c r="D1033" s="59" t="e">
        <f ca="1">INDEX(DATA!AJ:AJ,MATCH($A1033,DATA!$A:$A,0))</f>
        <v>#N/A</v>
      </c>
      <c r="E1033" s="59" t="e">
        <f ca="1">INDEX(DATA!AS:AS,MATCH($A1033,DATA!$A:$A,0))</f>
        <v>#N/A</v>
      </c>
      <c r="F1033" s="59" t="e">
        <f ca="1">INDEX(DATA!AX:AX,MATCH($A1033,DATA!$A:$A,0))</f>
        <v>#N/A</v>
      </c>
      <c r="H1033" s="64">
        <f ca="1"/>
        <v>43766</v>
      </c>
      <c r="I1033" t="e">
        <f ca="1"/>
        <v>#N/A</v>
      </c>
    </row>
    <row r="1034" spans="1:9" x14ac:dyDescent="0.3">
      <c r="A1034" s="64">
        <v>43767</v>
      </c>
      <c r="B1034" s="59">
        <f ca="1">INDEX(DATA!T:T,MATCH($A1034,DATA!A:A,0))</f>
        <v>10708.336380220977</v>
      </c>
      <c r="C1034" s="59">
        <f ca="1">INDEX(DATA!AG:AG,MATCH($A1034,DATA!$A:$A,0))</f>
        <v>30.648531233026453</v>
      </c>
      <c r="D1034" s="59">
        <f ca="1">INDEX(DATA!AJ:AJ,MATCH($A1034,DATA!$A:$A,0))</f>
        <v>951734597.22000003</v>
      </c>
      <c r="E1034" s="59">
        <f ca="1">INDEX(DATA!AS:AS,MATCH($A1034,DATA!$A:$A,0))</f>
        <v>66.710970493164808</v>
      </c>
      <c r="F1034" s="59">
        <f ca="1">INDEX(DATA!AX:AX,MATCH($A1034,DATA!$A:$A,0))</f>
        <v>114.01442307692378</v>
      </c>
      <c r="H1034" s="64">
        <f ca="1"/>
        <v>43767</v>
      </c>
      <c r="I1034">
        <f ca="1"/>
        <v>114.01442307692378</v>
      </c>
    </row>
    <row r="1035" spans="1:9" x14ac:dyDescent="0.3">
      <c r="A1035" s="64">
        <v>43768</v>
      </c>
      <c r="B1035" s="59">
        <f ca="1">INDEX(DATA!T:T,MATCH($A1035,DATA!A:A,0))</f>
        <v>10712.24593750054</v>
      </c>
      <c r="C1035" s="59">
        <f ca="1">INDEX(DATA!AG:AG,MATCH($A1035,DATA!$A:$A,0))</f>
        <v>35.151958034648558</v>
      </c>
      <c r="D1035" s="59">
        <f ca="1">INDEX(DATA!AJ:AJ,MATCH($A1035,DATA!$A:$A,0))</f>
        <v>725231636.91999996</v>
      </c>
      <c r="E1035" s="59">
        <f ca="1">INDEX(DATA!AS:AS,MATCH($A1035,DATA!$A:$A,0))</f>
        <v>68.386260540678123</v>
      </c>
      <c r="F1035" s="59">
        <f ca="1">INDEX(DATA!AX:AX,MATCH($A1035,DATA!$A:$A,0))</f>
        <v>115.11602564102941</v>
      </c>
      <c r="H1035" s="64">
        <f ca="1"/>
        <v>43768</v>
      </c>
      <c r="I1035">
        <f ca="1"/>
        <v>115.11602564102941</v>
      </c>
    </row>
    <row r="1036" spans="1:9" x14ac:dyDescent="0.3">
      <c r="A1036" s="64">
        <v>43769</v>
      </c>
      <c r="B1036" s="59">
        <f ca="1">INDEX(DATA!T:T,MATCH($A1036,DATA!A:A,0))</f>
        <v>10720.164845578798</v>
      </c>
      <c r="C1036" s="59">
        <f ca="1">INDEX(DATA!AG:AG,MATCH($A1036,DATA!$A:$A,0))</f>
        <v>39.746113429013469</v>
      </c>
      <c r="D1036" s="59">
        <f ca="1">INDEX(DATA!AJ:AJ,MATCH($A1036,DATA!$A:$A,0))</f>
        <v>1414848684.9200001</v>
      </c>
      <c r="E1036" s="59">
        <f ca="1">INDEX(DATA!AS:AS,MATCH($A1036,DATA!$A:$A,0))</f>
        <v>69.353803996468088</v>
      </c>
      <c r="F1036" s="59">
        <f ca="1">INDEX(DATA!AX:AX,MATCH($A1036,DATA!$A:$A,0))</f>
        <v>136.60576923077133</v>
      </c>
      <c r="H1036" s="64">
        <f ca="1"/>
        <v>43769</v>
      </c>
      <c r="I1036">
        <f ca="1"/>
        <v>136.60576923077133</v>
      </c>
    </row>
    <row r="1037" spans="1:9" x14ac:dyDescent="0.3">
      <c r="A1037" s="64">
        <v>43770</v>
      </c>
      <c r="B1037" s="59">
        <f ca="1">INDEX(DATA!T:T,MATCH($A1037,DATA!A:A,0))</f>
        <v>10724.866812668211</v>
      </c>
      <c r="C1037" s="59">
        <f ca="1">INDEX(DATA!AG:AG,MATCH($A1037,DATA!$A:$A,0))</f>
        <v>43.044964164879779</v>
      </c>
      <c r="D1037" s="59">
        <f ca="1">INDEX(DATA!AJ:AJ,MATCH($A1037,DATA!$A:$A,0))</f>
        <v>855349743.88999999</v>
      </c>
      <c r="E1037" s="59">
        <f ca="1">INDEX(DATA!AS:AS,MATCH($A1037,DATA!$A:$A,0))</f>
        <v>69.746971901788442</v>
      </c>
      <c r="F1037" s="59">
        <f ca="1">INDEX(DATA!AX:AX,MATCH($A1037,DATA!$A:$A,0))</f>
        <v>163.96153846153902</v>
      </c>
      <c r="H1037" s="64">
        <f ca="1"/>
        <v>43770</v>
      </c>
      <c r="I1037">
        <f ca="1"/>
        <v>163.96153846153902</v>
      </c>
    </row>
    <row r="1038" spans="1:9" x14ac:dyDescent="0.3">
      <c r="A1038" s="64">
        <v>43771</v>
      </c>
      <c r="B1038" s="59" t="e">
        <f ca="1">INDEX(DATA!T:T,MATCH($A1038,DATA!A:A,0))</f>
        <v>#N/A</v>
      </c>
      <c r="C1038" s="59" t="e">
        <f ca="1">INDEX(DATA!AG:AG,MATCH($A1038,DATA!$A:$A,0))</f>
        <v>#N/A</v>
      </c>
      <c r="D1038" s="59" t="e">
        <f ca="1">INDEX(DATA!AJ:AJ,MATCH($A1038,DATA!$A:$A,0))</f>
        <v>#N/A</v>
      </c>
      <c r="E1038" s="59" t="e">
        <f ca="1">INDEX(DATA!AS:AS,MATCH($A1038,DATA!$A:$A,0))</f>
        <v>#N/A</v>
      </c>
      <c r="F1038" s="59" t="e">
        <f ca="1">INDEX(DATA!AX:AX,MATCH($A1038,DATA!$A:$A,0))</f>
        <v>#N/A</v>
      </c>
      <c r="H1038" s="64">
        <f ca="1"/>
        <v>43771</v>
      </c>
      <c r="I1038" t="e">
        <f ca="1"/>
        <v>#N/A</v>
      </c>
    </row>
    <row r="1039" spans="1:9" x14ac:dyDescent="0.3">
      <c r="A1039" s="64">
        <v>43772</v>
      </c>
      <c r="B1039" s="59" t="e">
        <f ca="1">INDEX(DATA!T:T,MATCH($A1039,DATA!A:A,0))</f>
        <v>#N/A</v>
      </c>
      <c r="C1039" s="59" t="e">
        <f ca="1">INDEX(DATA!AG:AG,MATCH($A1039,DATA!$A:$A,0))</f>
        <v>#N/A</v>
      </c>
      <c r="D1039" s="59" t="e">
        <f ca="1">INDEX(DATA!AJ:AJ,MATCH($A1039,DATA!$A:$A,0))</f>
        <v>#N/A</v>
      </c>
      <c r="E1039" s="59" t="e">
        <f ca="1">INDEX(DATA!AS:AS,MATCH($A1039,DATA!$A:$A,0))</f>
        <v>#N/A</v>
      </c>
      <c r="F1039" s="59" t="e">
        <f ca="1">INDEX(DATA!AX:AX,MATCH($A1039,DATA!$A:$A,0))</f>
        <v>#N/A</v>
      </c>
      <c r="H1039" s="64">
        <f ca="1"/>
        <v>43772</v>
      </c>
      <c r="I1039" t="e">
        <f ca="1"/>
        <v>#N/A</v>
      </c>
    </row>
    <row r="1040" spans="1:9" x14ac:dyDescent="0.3">
      <c r="A1040" s="64">
        <v>43773</v>
      </c>
      <c r="B1040" s="59">
        <f ca="1">INDEX(DATA!T:T,MATCH($A1040,DATA!A:A,0))</f>
        <v>10729.592474799369</v>
      </c>
      <c r="C1040" s="59">
        <f ca="1">INDEX(DATA!AG:AG,MATCH($A1040,DATA!$A:$A,0))</f>
        <v>48.437389692934275</v>
      </c>
      <c r="D1040" s="59">
        <f ca="1">INDEX(DATA!AJ:AJ,MATCH($A1040,DATA!$A:$A,0))</f>
        <v>823061805.23000002</v>
      </c>
      <c r="E1040" s="59">
        <f ca="1">INDEX(DATA!AS:AS,MATCH($A1040,DATA!$A:$A,0))</f>
        <v>71.276995870676913</v>
      </c>
      <c r="F1040" s="59">
        <f ca="1">INDEX(DATA!AX:AX,MATCH($A1040,DATA!$A:$A,0))</f>
        <v>190.1557692307706</v>
      </c>
      <c r="H1040" s="64">
        <f ca="1"/>
        <v>43773</v>
      </c>
      <c r="I1040">
        <f ca="1"/>
        <v>190.1557692307706</v>
      </c>
    </row>
    <row r="1041" spans="1:9" x14ac:dyDescent="0.3">
      <c r="A1041" s="64">
        <v>43774</v>
      </c>
      <c r="B1041" s="59">
        <f ca="1">INDEX(DATA!T:T,MATCH($A1041,DATA!A:A,0))</f>
        <v>10733.119329297053</v>
      </c>
      <c r="C1041" s="59">
        <f ca="1">INDEX(DATA!AG:AG,MATCH($A1041,DATA!$A:$A,0))</f>
        <v>51.491830753226772</v>
      </c>
      <c r="D1041" s="59">
        <f ca="1">INDEX(DATA!AJ:AJ,MATCH($A1041,DATA!$A:$A,0))</f>
        <v>-631940131.94000006</v>
      </c>
      <c r="E1041" s="59">
        <f ca="1">INDEX(DATA!AS:AS,MATCH($A1041,DATA!$A:$A,0))</f>
        <v>69.478241072283112</v>
      </c>
      <c r="F1041" s="59">
        <f ca="1">INDEX(DATA!AX:AX,MATCH($A1041,DATA!$A:$A,0))</f>
        <v>199.38044871794955</v>
      </c>
      <c r="H1041" s="64">
        <f ca="1"/>
        <v>43774</v>
      </c>
      <c r="I1041">
        <f ca="1"/>
        <v>199.38044871794955</v>
      </c>
    </row>
    <row r="1042" spans="1:9" x14ac:dyDescent="0.3">
      <c r="A1042" s="64">
        <v>43775</v>
      </c>
      <c r="B1042" s="59">
        <f ca="1">INDEX(DATA!T:T,MATCH($A1042,DATA!A:A,0))</f>
        <v>10736.524634093057</v>
      </c>
      <c r="C1042" s="59">
        <f ca="1">INDEX(DATA!AG:AG,MATCH($A1042,DATA!$A:$A,0))</f>
        <v>54.761983171920242</v>
      </c>
      <c r="D1042" s="59">
        <f ca="1">INDEX(DATA!AJ:AJ,MATCH($A1042,DATA!$A:$A,0))</f>
        <v>603362894.13</v>
      </c>
      <c r="E1042" s="59">
        <f ca="1">INDEX(DATA!AS:AS,MATCH($A1042,DATA!$A:$A,0))</f>
        <v>71.071828068496288</v>
      </c>
      <c r="F1042" s="59">
        <f ca="1">INDEX(DATA!AX:AX,MATCH($A1042,DATA!$A:$A,0))</f>
        <v>209.54391025641053</v>
      </c>
      <c r="H1042" s="64">
        <f ca="1"/>
        <v>43775</v>
      </c>
      <c r="I1042">
        <f ca="1"/>
        <v>209.54391025641053</v>
      </c>
    </row>
    <row r="1043" spans="1:9" x14ac:dyDescent="0.3">
      <c r="A1043" s="64">
        <v>43776</v>
      </c>
      <c r="B1043" s="59">
        <f ca="1">INDEX(DATA!T:T,MATCH($A1043,DATA!A:A,0))</f>
        <v>10739.825742819332</v>
      </c>
      <c r="C1043" s="59">
        <f ca="1">INDEX(DATA!AG:AG,MATCH($A1043,DATA!$A:$A,0))</f>
        <v>59.026498791135303</v>
      </c>
      <c r="D1043" s="59">
        <f ca="1">INDEX(DATA!AJ:AJ,MATCH($A1043,DATA!$A:$A,0))</f>
        <v>562975918.51999998</v>
      </c>
      <c r="E1043" s="59">
        <f ca="1">INDEX(DATA!AS:AS,MATCH($A1043,DATA!$A:$A,0))</f>
        <v>72.526478042757944</v>
      </c>
      <c r="F1043" s="59">
        <f ca="1">INDEX(DATA!AX:AX,MATCH($A1043,DATA!$A:$A,0))</f>
        <v>225.63493589743484</v>
      </c>
      <c r="H1043" s="64">
        <f ca="1"/>
        <v>43776</v>
      </c>
      <c r="I1043">
        <f ca="1"/>
        <v>225.63493589743484</v>
      </c>
    </row>
    <row r="1044" spans="1:9" x14ac:dyDescent="0.3">
      <c r="A1044" s="64">
        <v>43777</v>
      </c>
      <c r="B1044" s="59">
        <f ca="1">INDEX(DATA!T:T,MATCH($A1044,DATA!A:A,0))</f>
        <v>10744.24217141352</v>
      </c>
      <c r="C1044" s="59">
        <f ca="1">INDEX(DATA!AG:AG,MATCH($A1044,DATA!$A:$A,0))</f>
        <v>61.590921618191395</v>
      </c>
      <c r="D1044" s="59">
        <f ca="1">INDEX(DATA!AJ:AJ,MATCH($A1044,DATA!$A:$A,0))</f>
        <v>-789242054.55999994</v>
      </c>
      <c r="E1044" s="59">
        <f ca="1">INDEX(DATA!AS:AS,MATCH($A1044,DATA!$A:$A,0))</f>
        <v>64.622209028790294</v>
      </c>
      <c r="F1044" s="59">
        <f ca="1">INDEX(DATA!AX:AX,MATCH($A1044,DATA!$A:$A,0))</f>
        <v>234.29166666666788</v>
      </c>
      <c r="H1044" s="64">
        <f ca="1"/>
        <v>43777</v>
      </c>
      <c r="I1044">
        <f ca="1"/>
        <v>234.29166666666788</v>
      </c>
    </row>
    <row r="1045" spans="1:9" x14ac:dyDescent="0.3">
      <c r="A1045" s="64">
        <v>43778</v>
      </c>
      <c r="B1045" s="59" t="e">
        <f ca="1">INDEX(DATA!T:T,MATCH($A1045,DATA!A:A,0))</f>
        <v>#N/A</v>
      </c>
      <c r="C1045" s="59" t="e">
        <f ca="1">INDEX(DATA!AG:AG,MATCH($A1045,DATA!$A:$A,0))</f>
        <v>#N/A</v>
      </c>
      <c r="D1045" s="59" t="e">
        <f ca="1">INDEX(DATA!AJ:AJ,MATCH($A1045,DATA!$A:$A,0))</f>
        <v>#N/A</v>
      </c>
      <c r="E1045" s="59" t="e">
        <f ca="1">INDEX(DATA!AS:AS,MATCH($A1045,DATA!$A:$A,0))</f>
        <v>#N/A</v>
      </c>
      <c r="F1045" s="59" t="e">
        <f ca="1">INDEX(DATA!AX:AX,MATCH($A1045,DATA!$A:$A,0))</f>
        <v>#N/A</v>
      </c>
      <c r="H1045" s="64">
        <f ca="1"/>
        <v>43778</v>
      </c>
      <c r="I1045" t="e">
        <f ca="1"/>
        <v>#N/A</v>
      </c>
    </row>
    <row r="1046" spans="1:9" x14ac:dyDescent="0.3">
      <c r="A1046" s="64">
        <v>43779</v>
      </c>
      <c r="B1046" s="59" t="e">
        <f ca="1">INDEX(DATA!T:T,MATCH($A1046,DATA!A:A,0))</f>
        <v>#N/A</v>
      </c>
      <c r="C1046" s="59" t="e">
        <f ca="1">INDEX(DATA!AG:AG,MATCH($A1046,DATA!$A:$A,0))</f>
        <v>#N/A</v>
      </c>
      <c r="D1046" s="59" t="e">
        <f ca="1">INDEX(DATA!AJ:AJ,MATCH($A1046,DATA!$A:$A,0))</f>
        <v>#N/A</v>
      </c>
      <c r="E1046" s="59" t="e">
        <f ca="1">INDEX(DATA!AS:AS,MATCH($A1046,DATA!$A:$A,0))</f>
        <v>#N/A</v>
      </c>
      <c r="F1046" s="59" t="e">
        <f ca="1">INDEX(DATA!AX:AX,MATCH($A1046,DATA!$A:$A,0))</f>
        <v>#N/A</v>
      </c>
      <c r="H1046" s="64">
        <f ca="1"/>
        <v>43779</v>
      </c>
      <c r="I1046" t="e">
        <f ca="1"/>
        <v>#N/A</v>
      </c>
    </row>
    <row r="1047" spans="1:9" x14ac:dyDescent="0.3">
      <c r="A1047" s="64">
        <v>43780</v>
      </c>
      <c r="B1047" s="59">
        <f ca="1">INDEX(DATA!T:T,MATCH($A1047,DATA!A:A,0))</f>
        <v>10747.183896891633</v>
      </c>
      <c r="C1047" s="59">
        <f ca="1">INDEX(DATA!AG:AG,MATCH($A1047,DATA!$A:$A,0))</f>
        <v>63.210296861937422</v>
      </c>
      <c r="D1047" s="59">
        <f ca="1">INDEX(DATA!AJ:AJ,MATCH($A1047,DATA!$A:$A,0))</f>
        <v>548991948.95000005</v>
      </c>
      <c r="E1047" s="59">
        <f ca="1">INDEX(DATA!AS:AS,MATCH($A1047,DATA!$A:$A,0))</f>
        <v>64.832755742748688</v>
      </c>
      <c r="F1047" s="59">
        <f ca="1">INDEX(DATA!AX:AX,MATCH($A1047,DATA!$A:$A,0))</f>
        <v>240.57211538461343</v>
      </c>
      <c r="H1047" s="64">
        <f ca="1"/>
        <v>43780</v>
      </c>
      <c r="I1047">
        <f ca="1"/>
        <v>240.57211538461343</v>
      </c>
    </row>
    <row r="1048" spans="1:9" x14ac:dyDescent="0.3">
      <c r="A1048" s="64">
        <v>43781</v>
      </c>
      <c r="B1048" s="59" t="e">
        <f ca="1">INDEX(DATA!T:T,MATCH($A1048,DATA!A:A,0))</f>
        <v>#N/A</v>
      </c>
      <c r="C1048" s="59" t="e">
        <f ca="1">INDEX(DATA!AG:AG,MATCH($A1048,DATA!$A:$A,0))</f>
        <v>#N/A</v>
      </c>
      <c r="D1048" s="59" t="e">
        <f ca="1">INDEX(DATA!AJ:AJ,MATCH($A1048,DATA!$A:$A,0))</f>
        <v>#N/A</v>
      </c>
      <c r="E1048" s="59" t="e">
        <f ca="1">INDEX(DATA!AS:AS,MATCH($A1048,DATA!$A:$A,0))</f>
        <v>#N/A</v>
      </c>
      <c r="F1048" s="59" t="e">
        <f ca="1">INDEX(DATA!AX:AX,MATCH($A1048,DATA!$A:$A,0))</f>
        <v>#N/A</v>
      </c>
      <c r="H1048" s="64">
        <f ca="1"/>
        <v>43781</v>
      </c>
      <c r="I1048" t="e">
        <f ca="1"/>
        <v>#N/A</v>
      </c>
    </row>
    <row r="1049" spans="1:9" x14ac:dyDescent="0.3">
      <c r="A1049" s="64">
        <v>43782</v>
      </c>
      <c r="B1049" s="59">
        <f ca="1">INDEX(DATA!T:T,MATCH($A1049,DATA!A:A,0))</f>
        <v>10750.60466265337</v>
      </c>
      <c r="C1049" s="59">
        <f ca="1">INDEX(DATA!AG:AG,MATCH($A1049,DATA!$A:$A,0))</f>
        <v>63.779181907451687</v>
      </c>
      <c r="D1049" s="59">
        <f ca="1">INDEX(DATA!AJ:AJ,MATCH($A1049,DATA!$A:$A,0))</f>
        <v>-659024056.62</v>
      </c>
      <c r="E1049" s="59">
        <f ca="1">INDEX(DATA!AS:AS,MATCH($A1049,DATA!$A:$A,0))</f>
        <v>59.573741949387632</v>
      </c>
      <c r="F1049" s="59">
        <f ca="1">INDEX(DATA!AX:AX,MATCH($A1049,DATA!$A:$A,0))</f>
        <v>241.70320512820217</v>
      </c>
      <c r="H1049" s="64">
        <f ca="1"/>
        <v>43782</v>
      </c>
      <c r="I1049">
        <f ca="1"/>
        <v>241.70320512820217</v>
      </c>
    </row>
    <row r="1050" spans="1:9" x14ac:dyDescent="0.3">
      <c r="A1050" s="64">
        <v>43783</v>
      </c>
      <c r="B1050" s="59">
        <f ca="1">INDEX(DATA!T:T,MATCH($A1050,DATA!A:A,0))</f>
        <v>10753.458000091478</v>
      </c>
      <c r="C1050" s="59">
        <f ca="1">INDEX(DATA!AG:AG,MATCH($A1050,DATA!$A:$A,0))</f>
        <v>61.812892133535414</v>
      </c>
      <c r="D1050" s="59">
        <f ca="1">INDEX(DATA!AJ:AJ,MATCH($A1050,DATA!$A:$A,0))</f>
        <v>559505928.02999997</v>
      </c>
      <c r="E1050" s="59">
        <f ca="1">INDEX(DATA!AS:AS,MATCH($A1050,DATA!$A:$A,0))</f>
        <v>61.048986856709128</v>
      </c>
      <c r="F1050" s="59">
        <f ca="1">INDEX(DATA!AX:AX,MATCH($A1050,DATA!$A:$A,0))</f>
        <v>235.29455128204972</v>
      </c>
      <c r="H1050" s="64">
        <f ca="1"/>
        <v>43783</v>
      </c>
      <c r="I1050">
        <f ca="1"/>
        <v>235.29455128204972</v>
      </c>
    </row>
    <row r="1051" spans="1:9" x14ac:dyDescent="0.3">
      <c r="A1051" s="64">
        <v>43784</v>
      </c>
      <c r="B1051" s="59">
        <f ca="1">INDEX(DATA!T:T,MATCH($A1051,DATA!A:A,0))</f>
        <v>10756.559425644828</v>
      </c>
      <c r="C1051" s="59">
        <f ca="1">INDEX(DATA!AG:AG,MATCH($A1051,DATA!$A:$A,0))</f>
        <v>61.665094959202918</v>
      </c>
      <c r="D1051" s="59">
        <f ca="1">INDEX(DATA!AJ:AJ,MATCH($A1051,DATA!$A:$A,0))</f>
        <v>580165909.24000001</v>
      </c>
      <c r="E1051" s="59">
        <f ca="1">INDEX(DATA!AS:AS,MATCH($A1051,DATA!$A:$A,0))</f>
        <v>62.146487095723323</v>
      </c>
      <c r="F1051" s="59">
        <f ca="1">INDEX(DATA!AX:AX,MATCH($A1051,DATA!$A:$A,0))</f>
        <v>214.76570512820399</v>
      </c>
      <c r="H1051" s="64">
        <f ca="1"/>
        <v>43784</v>
      </c>
      <c r="I1051">
        <f ca="1"/>
        <v>214.76570512820399</v>
      </c>
    </row>
    <row r="1052" spans="1:9" x14ac:dyDescent="0.3">
      <c r="A1052" s="64">
        <v>43785</v>
      </c>
      <c r="B1052" s="59" t="e">
        <f ca="1">INDEX(DATA!T:T,MATCH($A1052,DATA!A:A,0))</f>
        <v>#N/A</v>
      </c>
      <c r="C1052" s="59" t="e">
        <f ca="1">INDEX(DATA!AG:AG,MATCH($A1052,DATA!$A:$A,0))</f>
        <v>#N/A</v>
      </c>
      <c r="D1052" s="59" t="e">
        <f ca="1">INDEX(DATA!AJ:AJ,MATCH($A1052,DATA!$A:$A,0))</f>
        <v>#N/A</v>
      </c>
      <c r="E1052" s="59" t="e">
        <f ca="1">INDEX(DATA!AS:AS,MATCH($A1052,DATA!$A:$A,0))</f>
        <v>#N/A</v>
      </c>
      <c r="F1052" s="59" t="e">
        <f ca="1">INDEX(DATA!AX:AX,MATCH($A1052,DATA!$A:$A,0))</f>
        <v>#N/A</v>
      </c>
      <c r="H1052" s="64">
        <f ca="1"/>
        <v>43785</v>
      </c>
      <c r="I1052" t="e">
        <f ca="1"/>
        <v>#N/A</v>
      </c>
    </row>
    <row r="1053" spans="1:9" x14ac:dyDescent="0.3">
      <c r="A1053" s="64">
        <v>43786</v>
      </c>
      <c r="B1053" s="59" t="e">
        <f ca="1">INDEX(DATA!T:T,MATCH($A1053,DATA!A:A,0))</f>
        <v>#N/A</v>
      </c>
      <c r="C1053" s="59" t="e">
        <f ca="1">INDEX(DATA!AG:AG,MATCH($A1053,DATA!$A:$A,0))</f>
        <v>#N/A</v>
      </c>
      <c r="D1053" s="59" t="e">
        <f ca="1">INDEX(DATA!AJ:AJ,MATCH($A1053,DATA!$A:$A,0))</f>
        <v>#N/A</v>
      </c>
      <c r="E1053" s="59" t="e">
        <f ca="1">INDEX(DATA!AS:AS,MATCH($A1053,DATA!$A:$A,0))</f>
        <v>#N/A</v>
      </c>
      <c r="F1053" s="59" t="e">
        <f ca="1">INDEX(DATA!AX:AX,MATCH($A1053,DATA!$A:$A,0))</f>
        <v>#N/A</v>
      </c>
      <c r="H1053" s="64">
        <f ca="1"/>
        <v>43786</v>
      </c>
      <c r="I1053" t="e">
        <f ca="1"/>
        <v>#N/A</v>
      </c>
    </row>
    <row r="1054" spans="1:9" x14ac:dyDescent="0.3">
      <c r="A1054" s="64">
        <v>43787</v>
      </c>
      <c r="B1054" s="59">
        <f ca="1">INDEX(DATA!T:T,MATCH($A1054,DATA!A:A,0))</f>
        <v>10759.255914967378</v>
      </c>
      <c r="C1054" s="59">
        <f ca="1">INDEX(DATA!AG:AG,MATCH($A1054,DATA!$A:$A,0))</f>
        <v>59.51518874640032</v>
      </c>
      <c r="D1054" s="59">
        <f ca="1">INDEX(DATA!AJ:AJ,MATCH($A1054,DATA!$A:$A,0))</f>
        <v>-514340114.07999998</v>
      </c>
      <c r="E1054" s="59">
        <f ca="1">INDEX(DATA!AS:AS,MATCH($A1054,DATA!$A:$A,0))</f>
        <v>61.274564334801305</v>
      </c>
      <c r="F1054" s="59">
        <f ca="1">INDEX(DATA!AX:AX,MATCH($A1054,DATA!$A:$A,0))</f>
        <v>196.16314102563956</v>
      </c>
      <c r="H1054" s="64">
        <f ca="1"/>
        <v>43787</v>
      </c>
      <c r="I1054">
        <f ca="1"/>
        <v>196.16314102563956</v>
      </c>
    </row>
    <row r="1055" spans="1:9" x14ac:dyDescent="0.3">
      <c r="A1055" s="64">
        <v>43788</v>
      </c>
      <c r="B1055" s="59">
        <f ca="1">INDEX(DATA!T:T,MATCH($A1055,DATA!A:A,0))</f>
        <v>10762.534857894085</v>
      </c>
      <c r="C1055" s="59">
        <f ca="1">INDEX(DATA!AG:AG,MATCH($A1055,DATA!$A:$A,0))</f>
        <v>55.222637572480266</v>
      </c>
      <c r="D1055" s="59">
        <f ca="1">INDEX(DATA!AJ:AJ,MATCH($A1055,DATA!$A:$A,0))</f>
        <v>613921881.19000006</v>
      </c>
      <c r="E1055" s="59">
        <f ca="1">INDEX(DATA!AS:AS,MATCH($A1055,DATA!$A:$A,0))</f>
        <v>64.03387403016788</v>
      </c>
      <c r="F1055" s="59">
        <f ca="1">INDEX(DATA!AX:AX,MATCH($A1055,DATA!$A:$A,0))</f>
        <v>174.24743589743775</v>
      </c>
      <c r="H1055" s="64">
        <f ca="1"/>
        <v>43788</v>
      </c>
      <c r="I1055">
        <f ca="1"/>
        <v>174.24743589743775</v>
      </c>
    </row>
    <row r="1056" spans="1:9" x14ac:dyDescent="0.3">
      <c r="A1056" s="64">
        <v>43789</v>
      </c>
      <c r="B1056" s="59">
        <f ca="1">INDEX(DATA!T:T,MATCH($A1056,DATA!A:A,0))</f>
        <v>10766.188147015002</v>
      </c>
      <c r="C1056" s="59">
        <f ca="1">INDEX(DATA!AG:AG,MATCH($A1056,DATA!$A:$A,0))</f>
        <v>51.002165962796816</v>
      </c>
      <c r="D1056" s="59">
        <f ca="1">INDEX(DATA!AJ:AJ,MATCH($A1056,DATA!$A:$A,0))</f>
        <v>646672886.51999998</v>
      </c>
      <c r="E1056" s="59">
        <f ca="1">INDEX(DATA!AS:AS,MATCH($A1056,DATA!$A:$A,0))</f>
        <v>66.741961396397102</v>
      </c>
      <c r="F1056" s="59">
        <f ca="1">INDEX(DATA!AX:AX,MATCH($A1056,DATA!$A:$A,0))</f>
        <v>156.59487179487405</v>
      </c>
      <c r="H1056" s="64">
        <f ca="1"/>
        <v>43789</v>
      </c>
      <c r="I1056">
        <f ca="1"/>
        <v>156.59487179487405</v>
      </c>
    </row>
    <row r="1057" spans="1:9" x14ac:dyDescent="0.3">
      <c r="A1057" s="64">
        <v>43790</v>
      </c>
      <c r="B1057" s="59">
        <f ca="1">INDEX(DATA!T:T,MATCH($A1057,DATA!A:A,0))</f>
        <v>10769.279018366091</v>
      </c>
      <c r="C1057" s="59">
        <f ca="1">INDEX(DATA!AG:AG,MATCH($A1057,DATA!$A:$A,0))</f>
        <v>45.872843693992465</v>
      </c>
      <c r="D1057" s="59">
        <f ca="1">INDEX(DATA!AJ:AJ,MATCH($A1057,DATA!$A:$A,0))</f>
        <v>-557674081.75</v>
      </c>
      <c r="E1057" s="59">
        <f ca="1">INDEX(DATA!AS:AS,MATCH($A1057,DATA!$A:$A,0))</f>
        <v>64.03992692684497</v>
      </c>
      <c r="F1057" s="59">
        <f ca="1">INDEX(DATA!AX:AX,MATCH($A1057,DATA!$A:$A,0))</f>
        <v>134.72820512820363</v>
      </c>
      <c r="H1057" s="64">
        <f ca="1"/>
        <v>43790</v>
      </c>
      <c r="I1057">
        <f ca="1"/>
        <v>134.72820512820363</v>
      </c>
    </row>
    <row r="1058" spans="1:9" x14ac:dyDescent="0.3">
      <c r="A1058" s="64">
        <v>43791</v>
      </c>
      <c r="B1058" s="59">
        <f ca="1">INDEX(DATA!T:T,MATCH($A1058,DATA!A:A,0))</f>
        <v>10771.826201315364</v>
      </c>
      <c r="C1058" s="59">
        <f ca="1">INDEX(DATA!AG:AG,MATCH($A1058,DATA!$A:$A,0))</f>
        <v>40.175373319162652</v>
      </c>
      <c r="D1058" s="59">
        <f ca="1">INDEX(DATA!AJ:AJ,MATCH($A1058,DATA!$A:$A,0))</f>
        <v>-486803062.49000001</v>
      </c>
      <c r="E1058" s="59">
        <f ca="1">INDEX(DATA!AS:AS,MATCH($A1058,DATA!$A:$A,0))</f>
        <v>59.478585133507636</v>
      </c>
      <c r="F1058" s="59">
        <f ca="1">INDEX(DATA!AX:AX,MATCH($A1058,DATA!$A:$A,0))</f>
        <v>115.79871794871906</v>
      </c>
      <c r="H1058" s="64">
        <f ca="1"/>
        <v>43791</v>
      </c>
      <c r="I1058">
        <f ca="1"/>
        <v>115.79871794871906</v>
      </c>
    </row>
    <row r="1059" spans="1:9" x14ac:dyDescent="0.3">
      <c r="A1059" s="64">
        <v>43792</v>
      </c>
      <c r="B1059" s="59" t="e">
        <f ca="1">INDEX(DATA!T:T,MATCH($A1059,DATA!A:A,0))</f>
        <v>#N/A</v>
      </c>
      <c r="C1059" s="59" t="e">
        <f ca="1">INDEX(DATA!AG:AG,MATCH($A1059,DATA!$A:$A,0))</f>
        <v>#N/A</v>
      </c>
      <c r="D1059" s="59" t="e">
        <f ca="1">INDEX(DATA!AJ:AJ,MATCH($A1059,DATA!$A:$A,0))</f>
        <v>#N/A</v>
      </c>
      <c r="E1059" s="59" t="e">
        <f ca="1">INDEX(DATA!AS:AS,MATCH($A1059,DATA!$A:$A,0))</f>
        <v>#N/A</v>
      </c>
      <c r="F1059" s="59" t="e">
        <f ca="1">INDEX(DATA!AX:AX,MATCH($A1059,DATA!$A:$A,0))</f>
        <v>#N/A</v>
      </c>
      <c r="H1059" s="64">
        <f ca="1"/>
        <v>43792</v>
      </c>
      <c r="I1059" t="e">
        <f ca="1"/>
        <v>#N/A</v>
      </c>
    </row>
    <row r="1060" spans="1:9" x14ac:dyDescent="0.3">
      <c r="A1060" s="64">
        <v>43793</v>
      </c>
      <c r="B1060" s="59" t="e">
        <f ca="1">INDEX(DATA!T:T,MATCH($A1060,DATA!A:A,0))</f>
        <v>#N/A</v>
      </c>
      <c r="C1060" s="59" t="e">
        <f ca="1">INDEX(DATA!AG:AG,MATCH($A1060,DATA!$A:$A,0))</f>
        <v>#N/A</v>
      </c>
      <c r="D1060" s="59" t="e">
        <f ca="1">INDEX(DATA!AJ:AJ,MATCH($A1060,DATA!$A:$A,0))</f>
        <v>#N/A</v>
      </c>
      <c r="E1060" s="59" t="e">
        <f ca="1">INDEX(DATA!AS:AS,MATCH($A1060,DATA!$A:$A,0))</f>
        <v>#N/A</v>
      </c>
      <c r="F1060" s="59" t="e">
        <f ca="1">INDEX(DATA!AX:AX,MATCH($A1060,DATA!$A:$A,0))</f>
        <v>#N/A</v>
      </c>
      <c r="H1060" s="64">
        <f ca="1"/>
        <v>43793</v>
      </c>
      <c r="I1060" t="e">
        <f ca="1"/>
        <v>#N/A</v>
      </c>
    </row>
    <row r="1061" spans="1:9" x14ac:dyDescent="0.3">
      <c r="A1061" s="64">
        <v>43794</v>
      </c>
      <c r="B1061" s="59">
        <f ca="1">INDEX(DATA!T:T,MATCH($A1061,DATA!A:A,0))</f>
        <v>10774.860469534484</v>
      </c>
      <c r="C1061" s="59">
        <f ca="1">INDEX(DATA!AG:AG,MATCH($A1061,DATA!$A:$A,0))</f>
        <v>34.98387510977355</v>
      </c>
      <c r="D1061" s="59">
        <f ca="1">INDEX(DATA!AJ:AJ,MATCH($A1061,DATA!$A:$A,0))</f>
        <v>534300941.30000001</v>
      </c>
      <c r="E1061" s="59">
        <f ca="1">INDEX(DATA!AS:AS,MATCH($A1061,DATA!$A:$A,0))</f>
        <v>66.957768059926735</v>
      </c>
      <c r="F1061" s="59">
        <f ca="1">INDEX(DATA!AX:AX,MATCH($A1061,DATA!$A:$A,0))</f>
        <v>101.32179487179201</v>
      </c>
      <c r="H1061" s="64">
        <f ca="1"/>
        <v>43794</v>
      </c>
      <c r="I1061">
        <f ca="1"/>
        <v>101.32179487179201</v>
      </c>
    </row>
    <row r="1062" spans="1:9" x14ac:dyDescent="0.3">
      <c r="A1062" s="64">
        <v>43795</v>
      </c>
      <c r="B1062" s="59">
        <f ca="1">INDEX(DATA!T:T,MATCH($A1062,DATA!A:A,0))</f>
        <v>10781.807261086609</v>
      </c>
      <c r="C1062" s="59">
        <f ca="1">INDEX(DATA!AG:AG,MATCH($A1062,DATA!$A:$A,0))</f>
        <v>31.654984971931537</v>
      </c>
      <c r="D1062" s="59">
        <f ca="1">INDEX(DATA!AJ:AJ,MATCH($A1062,DATA!$A:$A,0))</f>
        <v>-1201324020.8499999</v>
      </c>
      <c r="E1062" s="59">
        <f ca="1">INDEX(DATA!AS:AS,MATCH($A1062,DATA!$A:$A,0))</f>
        <v>64.076356793439899</v>
      </c>
      <c r="F1062" s="59">
        <f ca="1">INDEX(DATA!AX:AX,MATCH($A1062,DATA!$A:$A,0))</f>
        <v>86.099679487177127</v>
      </c>
      <c r="H1062" s="64">
        <f ca="1"/>
        <v>43795</v>
      </c>
      <c r="I1062">
        <f ca="1"/>
        <v>86.099679487177127</v>
      </c>
    </row>
    <row r="1063" spans="1:9" x14ac:dyDescent="0.3">
      <c r="A1063" s="64">
        <v>43796</v>
      </c>
      <c r="B1063" s="59">
        <f ca="1">INDEX(DATA!T:T,MATCH($A1063,DATA!A:A,0))</f>
        <v>10785.240935268446</v>
      </c>
      <c r="C1063" s="59">
        <f ca="1">INDEX(DATA!AG:AG,MATCH($A1063,DATA!$A:$A,0))</f>
        <v>28.087171259281501</v>
      </c>
      <c r="D1063" s="59">
        <f ca="1">INDEX(DATA!AJ:AJ,MATCH($A1063,DATA!$A:$A,0))</f>
        <v>584238998.66999996</v>
      </c>
      <c r="E1063" s="59">
        <f ca="1">INDEX(DATA!AS:AS,MATCH($A1063,DATA!$A:$A,0))</f>
        <v>66.76778921045981</v>
      </c>
      <c r="F1063" s="59">
        <f ca="1">INDEX(DATA!AX:AX,MATCH($A1063,DATA!$A:$A,0))</f>
        <v>85.266666666664605</v>
      </c>
      <c r="H1063" s="64">
        <f ca="1"/>
        <v>43796</v>
      </c>
      <c r="I1063">
        <f ca="1"/>
        <v>85.266666666664605</v>
      </c>
    </row>
    <row r="1064" spans="1:9" x14ac:dyDescent="0.3">
      <c r="A1064" s="64">
        <v>43797</v>
      </c>
      <c r="B1064" s="59">
        <f ca="1">INDEX(DATA!T:T,MATCH($A1064,DATA!A:A,0))</f>
        <v>10788.996909167909</v>
      </c>
      <c r="C1064" s="59">
        <f ca="1">INDEX(DATA!AG:AG,MATCH($A1064,DATA!$A:$A,0))</f>
        <v>25.080027759706685</v>
      </c>
      <c r="D1064" s="59">
        <f ca="1">INDEX(DATA!AJ:AJ,MATCH($A1064,DATA!$A:$A,0))</f>
        <v>620491018.99000001</v>
      </c>
      <c r="E1064" s="59">
        <f ca="1">INDEX(DATA!AS:AS,MATCH($A1064,DATA!$A:$A,0))</f>
        <v>68.784653032290606</v>
      </c>
      <c r="F1064" s="59">
        <f ca="1">INDEX(DATA!AX:AX,MATCH($A1064,DATA!$A:$A,0))</f>
        <v>83.428846153841732</v>
      </c>
      <c r="H1064" s="64">
        <f ca="1"/>
        <v>43797</v>
      </c>
      <c r="I1064">
        <f ca="1"/>
        <v>83.428846153841732</v>
      </c>
    </row>
    <row r="1065" spans="1:9" x14ac:dyDescent="0.3">
      <c r="A1065" s="64">
        <v>43798</v>
      </c>
      <c r="B1065" s="59">
        <f ca="1">INDEX(DATA!T:T,MATCH($A1065,DATA!A:A,0))</f>
        <v>10793.60917972393</v>
      </c>
      <c r="C1065" s="59">
        <f ca="1">INDEX(DATA!AG:AG,MATCH($A1065,DATA!$A:$A,0))</f>
        <v>23.13161631428585</v>
      </c>
      <c r="D1065" s="59">
        <f ca="1">INDEX(DATA!AJ:AJ,MATCH($A1065,DATA!$A:$A,0))</f>
        <v>-804417944.46000004</v>
      </c>
      <c r="E1065" s="59">
        <f ca="1">INDEX(DATA!AS:AS,MATCH($A1065,DATA!$A:$A,0))</f>
        <v>61.239732705781513</v>
      </c>
      <c r="F1065" s="59">
        <f ca="1">INDEX(DATA!AX:AX,MATCH($A1065,DATA!$A:$A,0))</f>
        <v>84.012820512814869</v>
      </c>
      <c r="H1065" s="64">
        <f ca="1"/>
        <v>43798</v>
      </c>
      <c r="I1065">
        <f ca="1"/>
        <v>84.012820512814869</v>
      </c>
    </row>
    <row r="1066" spans="1:9" x14ac:dyDescent="0.3">
      <c r="A1066" s="64">
        <v>43799</v>
      </c>
      <c r="B1066" s="59" t="e">
        <f ca="1">INDEX(DATA!T:T,MATCH($A1066,DATA!A:A,0))</f>
        <v>#N/A</v>
      </c>
      <c r="C1066" s="59" t="e">
        <f ca="1">INDEX(DATA!AG:AG,MATCH($A1066,DATA!$A:$A,0))</f>
        <v>#N/A</v>
      </c>
      <c r="D1066" s="59" t="e">
        <f ca="1">INDEX(DATA!AJ:AJ,MATCH($A1066,DATA!$A:$A,0))</f>
        <v>#N/A</v>
      </c>
      <c r="E1066" s="59" t="e">
        <f ca="1">INDEX(DATA!AS:AS,MATCH($A1066,DATA!$A:$A,0))</f>
        <v>#N/A</v>
      </c>
      <c r="F1066" s="59" t="e">
        <f ca="1">INDEX(DATA!AX:AX,MATCH($A1066,DATA!$A:$A,0))</f>
        <v>#N/A</v>
      </c>
      <c r="H1066" s="64">
        <f ca="1"/>
        <v>43799</v>
      </c>
      <c r="I1066" t="e">
        <f ca="1"/>
        <v>#N/A</v>
      </c>
    </row>
    <row r="1067" spans="1:9" x14ac:dyDescent="0.3">
      <c r="A1067" s="64">
        <v>43800</v>
      </c>
      <c r="B1067" s="59" t="e">
        <f ca="1">INDEX(DATA!T:T,MATCH($A1067,DATA!A:A,0))</f>
        <v>#N/A</v>
      </c>
      <c r="C1067" s="59" t="e">
        <f ca="1">INDEX(DATA!AG:AG,MATCH($A1067,DATA!$A:$A,0))</f>
        <v>#N/A</v>
      </c>
      <c r="D1067" s="59" t="e">
        <f ca="1">INDEX(DATA!AJ:AJ,MATCH($A1067,DATA!$A:$A,0))</f>
        <v>#N/A</v>
      </c>
      <c r="E1067" s="59" t="e">
        <f ca="1">INDEX(DATA!AS:AS,MATCH($A1067,DATA!$A:$A,0))</f>
        <v>#N/A</v>
      </c>
      <c r="F1067" s="59" t="e">
        <f ca="1">INDEX(DATA!AX:AX,MATCH($A1067,DATA!$A:$A,0))</f>
        <v>#N/A</v>
      </c>
      <c r="H1067" s="64">
        <f ca="1"/>
        <v>43800</v>
      </c>
      <c r="I1067" t="e">
        <f ca="1"/>
        <v>#N/A</v>
      </c>
    </row>
    <row r="1068" spans="1:9" x14ac:dyDescent="0.3">
      <c r="A1068" s="64">
        <v>43801</v>
      </c>
      <c r="B1068" s="59">
        <f ca="1">INDEX(DATA!T:T,MATCH($A1068,DATA!A:A,0))</f>
        <v>10797.702113828364</v>
      </c>
      <c r="C1068" s="59">
        <f ca="1">INDEX(DATA!AG:AG,MATCH($A1068,DATA!$A:$A,0))</f>
        <v>22.400036090605486</v>
      </c>
      <c r="D1068" s="59">
        <f ca="1">INDEX(DATA!AJ:AJ,MATCH($A1068,DATA!$A:$A,0))</f>
        <v>-720932916.13</v>
      </c>
      <c r="E1068" s="59">
        <f ca="1">INDEX(DATA!AS:AS,MATCH($A1068,DATA!$A:$A,0))</f>
        <v>60.648367126144137</v>
      </c>
      <c r="F1068" s="59">
        <f ca="1">INDEX(DATA!AX:AX,MATCH($A1068,DATA!$A:$A,0))</f>
        <v>80.780128205125948</v>
      </c>
      <c r="H1068" s="64">
        <f ca="1"/>
        <v>43801</v>
      </c>
      <c r="I1068">
        <f ca="1"/>
        <v>80.780128205125948</v>
      </c>
    </row>
    <row r="1069" spans="1:9" x14ac:dyDescent="0.3">
      <c r="A1069" s="64">
        <v>43802</v>
      </c>
      <c r="B1069" s="59">
        <f ca="1">INDEX(DATA!T:T,MATCH($A1069,DATA!A:A,0))</f>
        <v>10800.950943557364</v>
      </c>
      <c r="C1069" s="59">
        <f ca="1">INDEX(DATA!AG:AG,MATCH($A1069,DATA!$A:$A,0))</f>
        <v>21.329400629856689</v>
      </c>
      <c r="D1069" s="59">
        <f ca="1">INDEX(DATA!AJ:AJ,MATCH($A1069,DATA!$A:$A,0))</f>
        <v>-605776921.24000001</v>
      </c>
      <c r="E1069" s="59">
        <f ca="1">INDEX(DATA!AS:AS,MATCH($A1069,DATA!$A:$A,0))</f>
        <v>56.599407661101488</v>
      </c>
      <c r="F1069" s="59">
        <f ca="1">INDEX(DATA!AX:AX,MATCH($A1069,DATA!$A:$A,0))</f>
        <v>73.228525641025044</v>
      </c>
      <c r="H1069" s="64">
        <f ca="1"/>
        <v>43802</v>
      </c>
      <c r="I1069">
        <f ca="1"/>
        <v>73.228525641025044</v>
      </c>
    </row>
    <row r="1070" spans="1:9" x14ac:dyDescent="0.3">
      <c r="A1070" s="64">
        <v>43803</v>
      </c>
      <c r="B1070" s="59">
        <f ca="1">INDEX(DATA!T:T,MATCH($A1070,DATA!A:A,0))</f>
        <v>10804.94956835491</v>
      </c>
      <c r="C1070" s="59">
        <f ca="1">INDEX(DATA!AG:AG,MATCH($A1070,DATA!$A:$A,0))</f>
        <v>20.754673242769858</v>
      </c>
      <c r="D1070" s="59">
        <f ca="1">INDEX(DATA!AJ:AJ,MATCH($A1070,DATA!$A:$A,0))</f>
        <v>747206070.05999994</v>
      </c>
      <c r="E1070" s="59">
        <f ca="1">INDEX(DATA!AS:AS,MATCH($A1070,DATA!$A:$A,0))</f>
        <v>59.257436399250324</v>
      </c>
      <c r="F1070" s="59">
        <f ca="1">INDEX(DATA!AX:AX,MATCH($A1070,DATA!$A:$A,0))</f>
        <v>70.45160256410054</v>
      </c>
      <c r="H1070" s="64">
        <f ca="1"/>
        <v>43803</v>
      </c>
      <c r="I1070">
        <f ca="1"/>
        <v>70.45160256410054</v>
      </c>
    </row>
    <row r="1071" spans="1:9" x14ac:dyDescent="0.3">
      <c r="A1071" s="64">
        <v>43804</v>
      </c>
      <c r="B1071" s="59">
        <f ca="1">INDEX(DATA!T:T,MATCH($A1071,DATA!A:A,0))</f>
        <v>10807.994830746886</v>
      </c>
      <c r="C1071" s="59">
        <f ca="1">INDEX(DATA!AG:AG,MATCH($A1071,DATA!$A:$A,0))</f>
        <v>18.495063362407361</v>
      </c>
      <c r="D1071" s="59">
        <f ca="1">INDEX(DATA!AJ:AJ,MATCH($A1071,DATA!$A:$A,0))</f>
        <v>-562216941.44000006</v>
      </c>
      <c r="E1071" s="59">
        <f ca="1">INDEX(DATA!AS:AS,MATCH($A1071,DATA!$A:$A,0))</f>
        <v>57.343239862503303</v>
      </c>
      <c r="F1071" s="59">
        <f ca="1">INDEX(DATA!AX:AX,MATCH($A1071,DATA!$A:$A,0))</f>
        <v>68.070833333331393</v>
      </c>
      <c r="H1071" s="64">
        <f ca="1"/>
        <v>43804</v>
      </c>
      <c r="I1071">
        <f ca="1"/>
        <v>68.070833333331393</v>
      </c>
    </row>
    <row r="1072" spans="1:9" x14ac:dyDescent="0.3">
      <c r="A1072" s="64">
        <v>43805</v>
      </c>
      <c r="B1072" s="59">
        <f ca="1">INDEX(DATA!T:T,MATCH($A1072,DATA!A:A,0))</f>
        <v>10811.071277120855</v>
      </c>
      <c r="C1072" s="59">
        <f ca="1">INDEX(DATA!AG:AG,MATCH($A1072,DATA!$A:$A,0))</f>
        <v>16.194163693002455</v>
      </c>
      <c r="D1072" s="59">
        <f ca="1">INDEX(DATA!AJ:AJ,MATCH($A1072,DATA!$A:$A,0))</f>
        <v>-609208967.99000001</v>
      </c>
      <c r="E1072" s="59">
        <f ca="1">INDEX(DATA!AS:AS,MATCH($A1072,DATA!$A:$A,0))</f>
        <v>50.481521582611798</v>
      </c>
      <c r="F1072" s="59">
        <f ca="1">INDEX(DATA!AX:AX,MATCH($A1072,DATA!$A:$A,0))</f>
        <v>58.627243589742648</v>
      </c>
      <c r="H1072" s="64">
        <f ca="1"/>
        <v>43805</v>
      </c>
      <c r="I1072">
        <f ca="1"/>
        <v>58.627243589742648</v>
      </c>
    </row>
    <row r="1073" spans="1:9" x14ac:dyDescent="0.3">
      <c r="A1073" s="64">
        <v>43806</v>
      </c>
      <c r="B1073" s="59" t="e">
        <f ca="1">INDEX(DATA!T:T,MATCH($A1073,DATA!A:A,0))</f>
        <v>#N/A</v>
      </c>
      <c r="C1073" s="59" t="e">
        <f ca="1">INDEX(DATA!AG:AG,MATCH($A1073,DATA!$A:$A,0))</f>
        <v>#N/A</v>
      </c>
      <c r="D1073" s="59" t="e">
        <f ca="1">INDEX(DATA!AJ:AJ,MATCH($A1073,DATA!$A:$A,0))</f>
        <v>#N/A</v>
      </c>
      <c r="E1073" s="59" t="e">
        <f ca="1">INDEX(DATA!AS:AS,MATCH($A1073,DATA!$A:$A,0))</f>
        <v>#N/A</v>
      </c>
      <c r="F1073" s="59" t="e">
        <f ca="1">INDEX(DATA!AX:AX,MATCH($A1073,DATA!$A:$A,0))</f>
        <v>#N/A</v>
      </c>
      <c r="H1073" s="64">
        <f ca="1"/>
        <v>43806</v>
      </c>
      <c r="I1073" t="e">
        <f ca="1"/>
        <v>#N/A</v>
      </c>
    </row>
    <row r="1074" spans="1:9" x14ac:dyDescent="0.3">
      <c r="A1074" s="64">
        <v>43807</v>
      </c>
      <c r="B1074" s="59" t="e">
        <f ca="1">INDEX(DATA!T:T,MATCH($A1074,DATA!A:A,0))</f>
        <v>#N/A</v>
      </c>
      <c r="C1074" s="59" t="e">
        <f ca="1">INDEX(DATA!AG:AG,MATCH($A1074,DATA!$A:$A,0))</f>
        <v>#N/A</v>
      </c>
      <c r="D1074" s="59" t="e">
        <f ca="1">INDEX(DATA!AJ:AJ,MATCH($A1074,DATA!$A:$A,0))</f>
        <v>#N/A</v>
      </c>
      <c r="E1074" s="59" t="e">
        <f ca="1">INDEX(DATA!AS:AS,MATCH($A1074,DATA!$A:$A,0))</f>
        <v>#N/A</v>
      </c>
      <c r="F1074" s="59" t="e">
        <f ca="1">INDEX(DATA!AX:AX,MATCH($A1074,DATA!$A:$A,0))</f>
        <v>#N/A</v>
      </c>
      <c r="H1074" s="64">
        <f ca="1"/>
        <v>43807</v>
      </c>
      <c r="I1074" t="e">
        <f ca="1"/>
        <v>#N/A</v>
      </c>
    </row>
    <row r="1075" spans="1:9" x14ac:dyDescent="0.3">
      <c r="A1075" s="64">
        <v>43808</v>
      </c>
      <c r="B1075" s="59">
        <f ca="1">INDEX(DATA!T:T,MATCH($A1075,DATA!A:A,0))</f>
        <v>10814.028163677884</v>
      </c>
      <c r="C1075" s="59">
        <f ca="1">INDEX(DATA!AG:AG,MATCH($A1075,DATA!$A:$A,0))</f>
        <v>15.050209872242888</v>
      </c>
      <c r="D1075" s="59">
        <f ca="1">INDEX(DATA!AJ:AJ,MATCH($A1075,DATA!$A:$A,0))</f>
        <v>599128005.10000002</v>
      </c>
      <c r="E1075" s="59">
        <f ca="1">INDEX(DATA!AS:AS,MATCH($A1075,DATA!$A:$A,0))</f>
        <v>51.513224942733878</v>
      </c>
      <c r="F1075" s="59">
        <f ca="1">INDEX(DATA!AX:AX,MATCH($A1075,DATA!$A:$A,0))</f>
        <v>53.742628205127403</v>
      </c>
      <c r="H1075" s="64">
        <f ca="1"/>
        <v>43808</v>
      </c>
      <c r="I1075">
        <f ca="1"/>
        <v>53.742628205127403</v>
      </c>
    </row>
    <row r="1076" spans="1:9" x14ac:dyDescent="0.3">
      <c r="A1076" s="64">
        <v>43809</v>
      </c>
      <c r="B1076" s="59">
        <f ca="1">INDEX(DATA!T:T,MATCH($A1076,DATA!A:A,0))</f>
        <v>10817.07481604625</v>
      </c>
      <c r="C1076" s="59">
        <f ca="1">INDEX(DATA!AG:AG,MATCH($A1076,DATA!$A:$A,0))</f>
        <v>15.253631342975165</v>
      </c>
      <c r="D1076" s="59">
        <f ca="1">INDEX(DATA!AJ:AJ,MATCH($A1076,DATA!$A:$A,0))</f>
        <v>-650207017.03999996</v>
      </c>
      <c r="E1076" s="59">
        <f ca="1">INDEX(DATA!AS:AS,MATCH($A1076,DATA!$A:$A,0))</f>
        <v>46.276212608872612</v>
      </c>
      <c r="F1076" s="59">
        <f ca="1">INDEX(DATA!AX:AX,MATCH($A1076,DATA!$A:$A,0))</f>
        <v>50.242628205123765</v>
      </c>
      <c r="H1076" s="64">
        <f ca="1"/>
        <v>43809</v>
      </c>
      <c r="I1076">
        <f ca="1"/>
        <v>50.242628205123765</v>
      </c>
    </row>
    <row r="1077" spans="1:9" x14ac:dyDescent="0.3">
      <c r="A1077" s="64">
        <v>43810</v>
      </c>
      <c r="B1077" s="59">
        <f ca="1">INDEX(DATA!T:T,MATCH($A1077,DATA!A:A,0))</f>
        <v>10821.731712541645</v>
      </c>
      <c r="C1077" s="59">
        <f ca="1">INDEX(DATA!AG:AG,MATCH($A1077,DATA!$A:$A,0))</f>
        <v>16.301460796007312</v>
      </c>
      <c r="D1077" s="59">
        <f ca="1">INDEX(DATA!AJ:AJ,MATCH($A1077,DATA!$A:$A,0))</f>
        <v>997666955.48000002</v>
      </c>
      <c r="E1077" s="59">
        <f ca="1">INDEX(DATA!AS:AS,MATCH($A1077,DATA!$A:$A,0))</f>
        <v>49.902221759557364</v>
      </c>
      <c r="F1077" s="59">
        <f ca="1">INDEX(DATA!AX:AX,MATCH($A1077,DATA!$A:$A,0))</f>
        <v>37.807371794868232</v>
      </c>
      <c r="H1077" s="64">
        <f ca="1"/>
        <v>43810</v>
      </c>
      <c r="I1077">
        <f ca="1"/>
        <v>37.807371794868232</v>
      </c>
    </row>
    <row r="1078" spans="1:9" x14ac:dyDescent="0.3">
      <c r="A1078" s="64">
        <v>43811</v>
      </c>
      <c r="B1078" s="59">
        <f ca="1">INDEX(DATA!T:T,MATCH($A1078,DATA!A:A,0))</f>
        <v>10825.485707884896</v>
      </c>
      <c r="C1078" s="59">
        <f ca="1">INDEX(DATA!AG:AG,MATCH($A1078,DATA!$A:$A,0))</f>
        <v>16.500201227878602</v>
      </c>
      <c r="D1078" s="59">
        <f ca="1">INDEX(DATA!AJ:AJ,MATCH($A1078,DATA!$A:$A,0))</f>
        <v>752628928.87</v>
      </c>
      <c r="E1078" s="59">
        <f ca="1">INDEX(DATA!AS:AS,MATCH($A1078,DATA!$A:$A,0))</f>
        <v>53.784059763084919</v>
      </c>
      <c r="F1078" s="59">
        <f ca="1">INDEX(DATA!AX:AX,MATCH($A1078,DATA!$A:$A,0))</f>
        <v>30.215705128199261</v>
      </c>
      <c r="H1078" s="64">
        <f ca="1"/>
        <v>43811</v>
      </c>
      <c r="I1078">
        <f ca="1"/>
        <v>30.215705128199261</v>
      </c>
    </row>
    <row r="1079" spans="1:9" x14ac:dyDescent="0.3">
      <c r="A1079" s="64">
        <v>43812</v>
      </c>
      <c r="B1079" s="59">
        <f ca="1">INDEX(DATA!T:T,MATCH($A1079,DATA!A:A,0))</f>
        <v>10828.706631805326</v>
      </c>
      <c r="C1079" s="59">
        <f ca="1">INDEX(DATA!AG:AG,MATCH($A1079,DATA!$A:$A,0))</f>
        <v>16.437137622661961</v>
      </c>
      <c r="D1079" s="59">
        <f ca="1">INDEX(DATA!AJ:AJ,MATCH($A1079,DATA!$A:$A,0))</f>
        <v>597724919.54999995</v>
      </c>
      <c r="E1079" s="59">
        <f ca="1">INDEX(DATA!AS:AS,MATCH($A1079,DATA!$A:$A,0))</f>
        <v>60.004259301749165</v>
      </c>
      <c r="F1079" s="59">
        <f ca="1">INDEX(DATA!AX:AX,MATCH($A1079,DATA!$A:$A,0))</f>
        <v>24.408653846152447</v>
      </c>
      <c r="H1079" s="64">
        <f ca="1"/>
        <v>43812</v>
      </c>
      <c r="I1079">
        <f ca="1"/>
        <v>24.408653846152447</v>
      </c>
    </row>
    <row r="1080" spans="1:9" x14ac:dyDescent="0.3">
      <c r="A1080" s="64">
        <v>43813</v>
      </c>
      <c r="B1080" s="59" t="e">
        <f ca="1">INDEX(DATA!T:T,MATCH($A1080,DATA!A:A,0))</f>
        <v>#N/A</v>
      </c>
      <c r="C1080" s="59" t="e">
        <f ca="1">INDEX(DATA!AG:AG,MATCH($A1080,DATA!$A:$A,0))</f>
        <v>#N/A</v>
      </c>
      <c r="D1080" s="59" t="e">
        <f ca="1">INDEX(DATA!AJ:AJ,MATCH($A1080,DATA!$A:$A,0))</f>
        <v>#N/A</v>
      </c>
      <c r="E1080" s="59" t="e">
        <f ca="1">INDEX(DATA!AS:AS,MATCH($A1080,DATA!$A:$A,0))</f>
        <v>#N/A</v>
      </c>
      <c r="F1080" s="59" t="e">
        <f ca="1">INDEX(DATA!AX:AX,MATCH($A1080,DATA!$A:$A,0))</f>
        <v>#N/A</v>
      </c>
      <c r="H1080" s="64">
        <f ca="1"/>
        <v>43813</v>
      </c>
      <c r="I1080" t="e">
        <f ca="1"/>
        <v>#N/A</v>
      </c>
    </row>
    <row r="1081" spans="1:9" x14ac:dyDescent="0.3">
      <c r="A1081" s="64">
        <v>43814</v>
      </c>
      <c r="B1081" s="59" t="e">
        <f ca="1">INDEX(DATA!T:T,MATCH($A1081,DATA!A:A,0))</f>
        <v>#N/A</v>
      </c>
      <c r="C1081" s="59" t="e">
        <f ca="1">INDEX(DATA!AG:AG,MATCH($A1081,DATA!$A:$A,0))</f>
        <v>#N/A</v>
      </c>
      <c r="D1081" s="59" t="e">
        <f ca="1">INDEX(DATA!AJ:AJ,MATCH($A1081,DATA!$A:$A,0))</f>
        <v>#N/A</v>
      </c>
      <c r="E1081" s="59" t="e">
        <f ca="1">INDEX(DATA!AS:AS,MATCH($A1081,DATA!$A:$A,0))</f>
        <v>#N/A</v>
      </c>
      <c r="F1081" s="59" t="e">
        <f ca="1">INDEX(DATA!AX:AX,MATCH($A1081,DATA!$A:$A,0))</f>
        <v>#N/A</v>
      </c>
      <c r="H1081" s="64">
        <f ca="1"/>
        <v>43814</v>
      </c>
      <c r="I1081" t="e">
        <f ca="1"/>
        <v>#N/A</v>
      </c>
    </row>
    <row r="1082" spans="1:9" x14ac:dyDescent="0.3">
      <c r="A1082" s="64">
        <v>43815</v>
      </c>
      <c r="B1082" s="59">
        <f ca="1">INDEX(DATA!T:T,MATCH($A1082,DATA!A:A,0))</f>
        <v>10831.070991137645</v>
      </c>
      <c r="C1082" s="59">
        <f ca="1">INDEX(DATA!AG:AG,MATCH($A1082,DATA!$A:$A,0))</f>
        <v>15.467381933629335</v>
      </c>
      <c r="D1082" s="59">
        <f ca="1">INDEX(DATA!AJ:AJ,MATCH($A1082,DATA!$A:$A,0))</f>
        <v>-437692047.41000003</v>
      </c>
      <c r="E1082" s="59">
        <f ca="1">INDEX(DATA!AS:AS,MATCH($A1082,DATA!$A:$A,0))</f>
        <v>57.623644101494719</v>
      </c>
      <c r="F1082" s="59">
        <f ca="1">INDEX(DATA!AX:AX,MATCH($A1082,DATA!$A:$A,0))</f>
        <v>14.697115384611607</v>
      </c>
      <c r="H1082" s="64">
        <f ca="1"/>
        <v>43815</v>
      </c>
      <c r="I1082">
        <f ca="1"/>
        <v>14.697115384611607</v>
      </c>
    </row>
    <row r="1083" spans="1:9" x14ac:dyDescent="0.3">
      <c r="A1083" s="64">
        <v>43816</v>
      </c>
      <c r="B1083" s="59">
        <f ca="1">INDEX(DATA!T:T,MATCH($A1083,DATA!A:A,0))</f>
        <v>10833.890305640356</v>
      </c>
      <c r="C1083" s="59">
        <f ca="1">INDEX(DATA!AG:AG,MATCH($A1083,DATA!$A:$A,0))</f>
        <v>14.160563456348212</v>
      </c>
      <c r="D1083" s="59">
        <f ca="1">INDEX(DATA!AJ:AJ,MATCH($A1083,DATA!$A:$A,0))</f>
        <v>499597975.88</v>
      </c>
      <c r="E1083" s="59">
        <f ca="1">INDEX(DATA!AS:AS,MATCH($A1083,DATA!$A:$A,0))</f>
        <v>62.986101928523851</v>
      </c>
      <c r="F1083" s="59">
        <f ca="1">INDEX(DATA!AX:AX,MATCH($A1083,DATA!$A:$A,0))</f>
        <v>13.897435897435571</v>
      </c>
      <c r="H1083" s="64">
        <f ca="1"/>
        <v>43816</v>
      </c>
      <c r="I1083">
        <f ca="1"/>
        <v>13.897435897435571</v>
      </c>
    </row>
    <row r="1084" spans="1:9" x14ac:dyDescent="0.3">
      <c r="A1084" s="64">
        <v>43817</v>
      </c>
      <c r="B1084" s="59">
        <f ca="1">INDEX(DATA!T:T,MATCH($A1084,DATA!A:A,0))</f>
        <v>10836.957896496524</v>
      </c>
      <c r="C1084" s="59">
        <f ca="1">INDEX(DATA!AG:AG,MATCH($A1084,DATA!$A:$A,0))</f>
        <v>12.574959602278586</v>
      </c>
      <c r="D1084" s="59">
        <f ca="1">INDEX(DATA!AJ:AJ,MATCH($A1084,DATA!$A:$A,0))</f>
        <v>518867037.51999998</v>
      </c>
      <c r="E1084" s="59">
        <f ca="1">INDEX(DATA!AS:AS,MATCH($A1084,DATA!$A:$A,0))</f>
        <v>65.392028981016978</v>
      </c>
      <c r="F1084" s="59">
        <f ca="1">INDEX(DATA!AX:AX,MATCH($A1084,DATA!$A:$A,0))</f>
        <v>16.497756410255533</v>
      </c>
      <c r="H1084" s="64">
        <f ca="1"/>
        <v>43817</v>
      </c>
      <c r="I1084">
        <f ca="1"/>
        <v>16.497756410255533</v>
      </c>
    </row>
    <row r="1085" spans="1:9" x14ac:dyDescent="0.3">
      <c r="A1085" s="64">
        <v>43818</v>
      </c>
      <c r="B1085" s="59">
        <f ca="1">INDEX(DATA!T:T,MATCH($A1085,DATA!A:A,0))</f>
        <v>10840.709392705932</v>
      </c>
      <c r="C1085" s="59">
        <f ca="1">INDEX(DATA!AG:AG,MATCH($A1085,DATA!$A:$A,0))</f>
        <v>12.617232048863277</v>
      </c>
      <c r="D1085" s="59">
        <f ca="1">INDEX(DATA!AJ:AJ,MATCH($A1085,DATA!$A:$A,0))</f>
        <v>623062099.82000005</v>
      </c>
      <c r="E1085" s="59">
        <f ca="1">INDEX(DATA!AS:AS,MATCH($A1085,DATA!$A:$A,0))</f>
        <v>66.946130446116115</v>
      </c>
      <c r="F1085" s="59">
        <f ca="1">INDEX(DATA!AX:AX,MATCH($A1085,DATA!$A:$A,0))</f>
        <v>22.497756410255533</v>
      </c>
      <c r="H1085" s="64">
        <f ca="1"/>
        <v>43818</v>
      </c>
      <c r="I1085">
        <f ca="1"/>
        <v>22.497756410255533</v>
      </c>
    </row>
    <row r="1086" spans="1:9" x14ac:dyDescent="0.3">
      <c r="A1086" s="64">
        <v>43819</v>
      </c>
      <c r="B1086" s="59">
        <f ca="1">INDEX(DATA!T:T,MATCH($A1086,DATA!A:A,0))</f>
        <v>10845.675404399177</v>
      </c>
      <c r="C1086" s="59">
        <f ca="1">INDEX(DATA!AG:AG,MATCH($A1086,DATA!$A:$A,0))</f>
        <v>12.403541762055696</v>
      </c>
      <c r="D1086" s="59">
        <f ca="1">INDEX(DATA!AJ:AJ,MATCH($A1086,DATA!$A:$A,0))</f>
        <v>810688157.39999998</v>
      </c>
      <c r="E1086" s="59">
        <f ca="1">INDEX(DATA!AS:AS,MATCH($A1086,DATA!$A:$A,0))</f>
        <v>67.446755867785143</v>
      </c>
      <c r="F1086" s="59">
        <f ca="1">INDEX(DATA!AX:AX,MATCH($A1086,DATA!$A:$A,0))</f>
        <v>26.174679487177855</v>
      </c>
      <c r="H1086" s="64">
        <f ca="1"/>
        <v>43819</v>
      </c>
      <c r="I1086">
        <f ca="1"/>
        <v>26.174679487177855</v>
      </c>
    </row>
    <row r="1087" spans="1:9" x14ac:dyDescent="0.3">
      <c r="A1087" s="64">
        <v>43820</v>
      </c>
      <c r="B1087" s="59" t="e">
        <f ca="1">INDEX(DATA!T:T,MATCH($A1087,DATA!A:A,0))</f>
        <v>#N/A</v>
      </c>
      <c r="C1087" s="59" t="e">
        <f ca="1">INDEX(DATA!AG:AG,MATCH($A1087,DATA!$A:$A,0))</f>
        <v>#N/A</v>
      </c>
      <c r="D1087" s="59" t="e">
        <f ca="1">INDEX(DATA!AJ:AJ,MATCH($A1087,DATA!$A:$A,0))</f>
        <v>#N/A</v>
      </c>
      <c r="E1087" s="59" t="e">
        <f ca="1">INDEX(DATA!AS:AS,MATCH($A1087,DATA!$A:$A,0))</f>
        <v>#N/A</v>
      </c>
      <c r="F1087" s="59" t="e">
        <f ca="1">INDEX(DATA!AX:AX,MATCH($A1087,DATA!$A:$A,0))</f>
        <v>#N/A</v>
      </c>
      <c r="H1087" s="64">
        <f ca="1"/>
        <v>43820</v>
      </c>
      <c r="I1087" t="e">
        <f ca="1"/>
        <v>#N/A</v>
      </c>
    </row>
    <row r="1088" spans="1:9" x14ac:dyDescent="0.3">
      <c r="A1088" s="64">
        <v>43821</v>
      </c>
      <c r="B1088" s="59" t="e">
        <f ca="1">INDEX(DATA!T:T,MATCH($A1088,DATA!A:A,0))</f>
        <v>#N/A</v>
      </c>
      <c r="C1088" s="59" t="e">
        <f ca="1">INDEX(DATA!AG:AG,MATCH($A1088,DATA!$A:$A,0))</f>
        <v>#N/A</v>
      </c>
      <c r="D1088" s="59" t="e">
        <f ca="1">INDEX(DATA!AJ:AJ,MATCH($A1088,DATA!$A:$A,0))</f>
        <v>#N/A</v>
      </c>
      <c r="E1088" s="59" t="e">
        <f ca="1">INDEX(DATA!AS:AS,MATCH($A1088,DATA!$A:$A,0))</f>
        <v>#N/A</v>
      </c>
      <c r="F1088" s="59" t="e">
        <f ca="1">INDEX(DATA!AX:AX,MATCH($A1088,DATA!$A:$A,0))</f>
        <v>#N/A</v>
      </c>
      <c r="H1088" s="64">
        <f ca="1"/>
        <v>43821</v>
      </c>
      <c r="I1088" t="e">
        <f ca="1"/>
        <v>#N/A</v>
      </c>
    </row>
    <row r="1089" spans="1:9" x14ac:dyDescent="0.3">
      <c r="A1089" s="64">
        <v>43822</v>
      </c>
      <c r="B1089" s="59">
        <f ca="1">INDEX(DATA!T:T,MATCH($A1089,DATA!A:A,0))</f>
        <v>10849.310222238797</v>
      </c>
      <c r="C1089" s="59">
        <f ca="1">INDEX(DATA!AG:AG,MATCH($A1089,DATA!$A:$A,0))</f>
        <v>13.084001198282849</v>
      </c>
      <c r="D1089" s="59">
        <f ca="1">INDEX(DATA!AJ:AJ,MATCH($A1089,DATA!$A:$A,0))</f>
        <v>-604769805.58000004</v>
      </c>
      <c r="E1089" s="59">
        <f ca="1">INDEX(DATA!AS:AS,MATCH($A1089,DATA!$A:$A,0))</f>
        <v>66.633862702073515</v>
      </c>
      <c r="F1089" s="59">
        <f ca="1">INDEX(DATA!AX:AX,MATCH($A1089,DATA!$A:$A,0))</f>
        <v>32.410256410254078</v>
      </c>
      <c r="H1089" s="64">
        <f ca="1"/>
        <v>43822</v>
      </c>
      <c r="I1089">
        <f ca="1"/>
        <v>32.410256410254078</v>
      </c>
    </row>
    <row r="1090" spans="1:9" x14ac:dyDescent="0.3">
      <c r="A1090" s="64">
        <v>43823</v>
      </c>
      <c r="B1090" s="59">
        <f ca="1">INDEX(DATA!T:T,MATCH($A1090,DATA!A:A,0))</f>
        <v>10852.081869839098</v>
      </c>
      <c r="C1090" s="59">
        <f ca="1">INDEX(DATA!AG:AG,MATCH($A1090,DATA!$A:$A,0))</f>
        <v>13.918874353627306</v>
      </c>
      <c r="D1090" s="59">
        <f ca="1">INDEX(DATA!AJ:AJ,MATCH($A1090,DATA!$A:$A,0))</f>
        <v>-470277763.81999999</v>
      </c>
      <c r="E1090" s="59">
        <f ca="1">INDEX(DATA!AS:AS,MATCH($A1090,DATA!$A:$A,0))</f>
        <v>62.325415902647499</v>
      </c>
      <c r="F1090" s="59">
        <f ca="1">INDEX(DATA!AX:AX,MATCH($A1090,DATA!$A:$A,0))</f>
        <v>44.136858974357892</v>
      </c>
      <c r="H1090" s="64">
        <f ca="1"/>
        <v>43823</v>
      </c>
      <c r="I1090">
        <f ca="1"/>
        <v>44.136858974357892</v>
      </c>
    </row>
    <row r="1091" spans="1:9" x14ac:dyDescent="0.3">
      <c r="A1091" s="64">
        <v>43824</v>
      </c>
      <c r="B1091" s="59" t="e">
        <f ca="1">INDEX(DATA!T:T,MATCH($A1091,DATA!A:A,0))</f>
        <v>#N/A</v>
      </c>
      <c r="C1091" s="59" t="e">
        <f ca="1">INDEX(DATA!AG:AG,MATCH($A1091,DATA!$A:$A,0))</f>
        <v>#N/A</v>
      </c>
      <c r="D1091" s="59" t="e">
        <f ca="1">INDEX(DATA!AJ:AJ,MATCH($A1091,DATA!$A:$A,0))</f>
        <v>#N/A</v>
      </c>
      <c r="E1091" s="59" t="e">
        <f ca="1">INDEX(DATA!AS:AS,MATCH($A1091,DATA!$A:$A,0))</f>
        <v>#N/A</v>
      </c>
      <c r="F1091" s="59" t="e">
        <f ca="1">INDEX(DATA!AX:AX,MATCH($A1091,DATA!$A:$A,0))</f>
        <v>#N/A</v>
      </c>
      <c r="H1091" s="64">
        <f ca="1"/>
        <v>43824</v>
      </c>
      <c r="I1091" t="e">
        <f ca="1"/>
        <v>#N/A</v>
      </c>
    </row>
    <row r="1092" spans="1:9" x14ac:dyDescent="0.3">
      <c r="A1092" s="64">
        <v>43825</v>
      </c>
      <c r="B1092" s="59">
        <f ca="1">INDEX(DATA!T:T,MATCH($A1092,DATA!A:A,0))</f>
        <v>10854.963520332842</v>
      </c>
      <c r="C1092" s="59">
        <f ca="1">INDEX(DATA!AG:AG,MATCH($A1092,DATA!$A:$A,0))</f>
        <v>13.920010218807883</v>
      </c>
      <c r="D1092" s="59">
        <f ca="1">INDEX(DATA!AJ:AJ,MATCH($A1092,DATA!$A:$A,0))</f>
        <v>-520314753.91000003</v>
      </c>
      <c r="E1092" s="59">
        <f ca="1">INDEX(DATA!AS:AS,MATCH($A1092,DATA!$A:$A,0))</f>
        <v>55.295705045447292</v>
      </c>
      <c r="F1092" s="59">
        <f ca="1">INDEX(DATA!AX:AX,MATCH($A1092,DATA!$A:$A,0))</f>
        <v>52.719871794870414</v>
      </c>
      <c r="H1092" s="64">
        <f ca="1"/>
        <v>43825</v>
      </c>
      <c r="I1092">
        <f ca="1"/>
        <v>52.719871794870414</v>
      </c>
    </row>
    <row r="1093" spans="1:9" x14ac:dyDescent="0.3">
      <c r="A1093" s="64">
        <v>43826</v>
      </c>
      <c r="B1093" s="59">
        <f ca="1">INDEX(DATA!T:T,MATCH($A1093,DATA!A:A,0))</f>
        <v>10857.186770821667</v>
      </c>
      <c r="C1093" s="59">
        <f ca="1">INDEX(DATA!AG:AG,MATCH($A1093,DATA!$A:$A,0))</f>
        <v>16.138598379605522</v>
      </c>
      <c r="D1093" s="59">
        <f ca="1">INDEX(DATA!AJ:AJ,MATCH($A1093,DATA!$A:$A,0))</f>
        <v>383801227.06999999</v>
      </c>
      <c r="E1093" s="59">
        <f ca="1">INDEX(DATA!AS:AS,MATCH($A1093,DATA!$A:$A,0))</f>
        <v>61.614070441071313</v>
      </c>
      <c r="F1093" s="59">
        <f ca="1">INDEX(DATA!AX:AX,MATCH($A1093,DATA!$A:$A,0))</f>
        <v>75.648076923074768</v>
      </c>
      <c r="H1093" s="64">
        <f ca="1"/>
        <v>43826</v>
      </c>
      <c r="I1093">
        <f ca="1"/>
        <v>75.648076923074768</v>
      </c>
    </row>
    <row r="1094" spans="1:9" x14ac:dyDescent="0.3">
      <c r="A1094" s="64">
        <v>43827</v>
      </c>
      <c r="B1094" s="59" t="e">
        <f ca="1">INDEX(DATA!T:T,MATCH($A1094,DATA!A:A,0))</f>
        <v>#N/A</v>
      </c>
      <c r="C1094" s="59" t="e">
        <f ca="1">INDEX(DATA!AG:AG,MATCH($A1094,DATA!$A:$A,0))</f>
        <v>#N/A</v>
      </c>
      <c r="D1094" s="59" t="e">
        <f ca="1">INDEX(DATA!AJ:AJ,MATCH($A1094,DATA!$A:$A,0))</f>
        <v>#N/A</v>
      </c>
      <c r="E1094" s="59" t="e">
        <f ca="1">INDEX(DATA!AS:AS,MATCH($A1094,DATA!$A:$A,0))</f>
        <v>#N/A</v>
      </c>
      <c r="F1094" s="59" t="e">
        <f ca="1">INDEX(DATA!AX:AX,MATCH($A1094,DATA!$A:$A,0))</f>
        <v>#N/A</v>
      </c>
      <c r="H1094" s="64">
        <f ca="1"/>
        <v>43827</v>
      </c>
      <c r="I1094" t="e">
        <f ca="1"/>
        <v>#N/A</v>
      </c>
    </row>
    <row r="1095" spans="1:9" x14ac:dyDescent="0.3">
      <c r="A1095" s="64">
        <v>43828</v>
      </c>
      <c r="B1095" s="59" t="e">
        <f ca="1">INDEX(DATA!T:T,MATCH($A1095,DATA!A:A,0))</f>
        <v>#N/A</v>
      </c>
      <c r="C1095" s="59" t="e">
        <f ca="1">INDEX(DATA!AG:AG,MATCH($A1095,DATA!$A:$A,0))</f>
        <v>#N/A</v>
      </c>
      <c r="D1095" s="59" t="e">
        <f ca="1">INDEX(DATA!AJ:AJ,MATCH($A1095,DATA!$A:$A,0))</f>
        <v>#N/A</v>
      </c>
      <c r="E1095" s="59" t="e">
        <f ca="1">INDEX(DATA!AS:AS,MATCH($A1095,DATA!$A:$A,0))</f>
        <v>#N/A</v>
      </c>
      <c r="F1095" s="59" t="e">
        <f ca="1">INDEX(DATA!AX:AX,MATCH($A1095,DATA!$A:$A,0))</f>
        <v>#N/A</v>
      </c>
      <c r="H1095" s="64">
        <f ca="1"/>
        <v>43828</v>
      </c>
      <c r="I1095" t="e">
        <f ca="1"/>
        <v>#N/A</v>
      </c>
    </row>
    <row r="1096" spans="1:9" x14ac:dyDescent="0.3">
      <c r="A1096" s="64">
        <v>43829</v>
      </c>
      <c r="B1096" s="59">
        <f ca="1">INDEX(DATA!T:T,MATCH($A1096,DATA!A:A,0))</f>
        <v>10859.614639203355</v>
      </c>
      <c r="C1096" s="59">
        <f ca="1">INDEX(DATA!AG:AG,MATCH($A1096,DATA!$A:$A,0))</f>
        <v>18.425272840301769</v>
      </c>
      <c r="D1096" s="59">
        <f ca="1">INDEX(DATA!AJ:AJ,MATCH($A1096,DATA!$A:$A,0))</f>
        <v>411097224.29000002</v>
      </c>
      <c r="E1096" s="59">
        <f ca="1">INDEX(DATA!AS:AS,MATCH($A1096,DATA!$A:$A,0))</f>
        <v>62.100236178889965</v>
      </c>
      <c r="F1096" s="59">
        <f ca="1">INDEX(DATA!AX:AX,MATCH($A1096,DATA!$A:$A,0))</f>
        <v>93.40064102564429</v>
      </c>
      <c r="H1096" s="64">
        <f ca="1"/>
        <v>43829</v>
      </c>
      <c r="I1096">
        <f ca="1"/>
        <v>93.40064102564429</v>
      </c>
    </row>
    <row r="1097" spans="1:9" x14ac:dyDescent="0.3">
      <c r="A1097" s="64">
        <v>43830</v>
      </c>
      <c r="B1097" s="59">
        <f ca="1">INDEX(DATA!T:T,MATCH($A1097,DATA!A:A,0))</f>
        <v>10862.013640154193</v>
      </c>
      <c r="C1097" s="59">
        <f ca="1">INDEX(DATA!AG:AG,MATCH($A1097,DATA!$A:$A,0))</f>
        <v>19.025072575627576</v>
      </c>
      <c r="D1097" s="59">
        <f ca="1">INDEX(DATA!AJ:AJ,MATCH($A1097,DATA!$A:$A,0))</f>
        <v>-426919778.89999998</v>
      </c>
      <c r="E1097" s="59">
        <f ca="1">INDEX(DATA!AS:AS,MATCH($A1097,DATA!$A:$A,0))</f>
        <v>55.515253071875193</v>
      </c>
      <c r="F1097" s="59">
        <f ca="1">INDEX(DATA!AX:AX,MATCH($A1097,DATA!$A:$A,0))</f>
        <v>100.0169871794933</v>
      </c>
      <c r="H1097" s="64">
        <f ca="1"/>
        <v>43830</v>
      </c>
      <c r="I1097">
        <f ca="1"/>
        <v>100.0169871794933</v>
      </c>
    </row>
    <row r="1098" spans="1:9" x14ac:dyDescent="0.3">
      <c r="A1098" s="64">
        <v>43831</v>
      </c>
      <c r="B1098" s="59">
        <f ca="1">INDEX(DATA!T:T,MATCH($A1098,DATA!A:A,0))</f>
        <v>10863.718165759834</v>
      </c>
      <c r="C1098" s="59">
        <f ca="1">INDEX(DATA!AG:AG,MATCH($A1098,DATA!$A:$A,0))</f>
        <v>19.788352977434538</v>
      </c>
      <c r="D1098" s="59">
        <f ca="1">INDEX(DATA!AJ:AJ,MATCH($A1098,DATA!$A:$A,0))</f>
        <v>304090202.24000001</v>
      </c>
      <c r="E1098" s="59">
        <f ca="1">INDEX(DATA!AS:AS,MATCH($A1098,DATA!$A:$A,0))</f>
        <v>56.317156171549101</v>
      </c>
      <c r="F1098" s="59">
        <f ca="1">INDEX(DATA!AX:AX,MATCH($A1098,DATA!$A:$A,0))</f>
        <v>103.81762820512995</v>
      </c>
      <c r="H1098" s="64">
        <f ca="1"/>
        <v>43831</v>
      </c>
      <c r="I1098">
        <f ca="1"/>
        <v>103.81762820512995</v>
      </c>
    </row>
    <row r="1099" spans="1:9" x14ac:dyDescent="0.3">
      <c r="A1099" s="64">
        <v>43832</v>
      </c>
      <c r="B1099" s="59">
        <f ca="1">INDEX(DATA!T:T,MATCH($A1099,DATA!A:A,0))</f>
        <v>10866.10969840948</v>
      </c>
      <c r="C1099" s="59">
        <f ca="1">INDEX(DATA!AG:AG,MATCH($A1099,DATA!$A:$A,0))</f>
        <v>22.172596895261467</v>
      </c>
      <c r="D1099" s="59">
        <f ca="1">INDEX(DATA!AJ:AJ,MATCH($A1099,DATA!$A:$A,0))</f>
        <v>407710195.82999998</v>
      </c>
      <c r="E1099" s="59">
        <f ca="1">INDEX(DATA!AS:AS,MATCH($A1099,DATA!$A:$A,0))</f>
        <v>61.606180923248623</v>
      </c>
      <c r="F1099" s="59">
        <f ca="1">INDEX(DATA!AX:AX,MATCH($A1099,DATA!$A:$A,0))</f>
        <v>113.43461538461997</v>
      </c>
      <c r="H1099" s="64">
        <f ca="1"/>
        <v>43832</v>
      </c>
      <c r="I1099">
        <f ca="1"/>
        <v>113.43461538461997</v>
      </c>
    </row>
    <row r="1100" spans="1:9" x14ac:dyDescent="0.3">
      <c r="A1100" s="64">
        <v>43833</v>
      </c>
      <c r="B1100" s="59">
        <f ca="1">INDEX(DATA!T:T,MATCH($A1100,DATA!A:A,0))</f>
        <v>10868.56564095413</v>
      </c>
      <c r="C1100" s="59">
        <f ca="1">INDEX(DATA!AG:AG,MATCH($A1100,DATA!$A:$A,0))</f>
        <v>23.413000480587328</v>
      </c>
      <c r="D1100" s="59">
        <f ca="1">INDEX(DATA!AJ:AJ,MATCH($A1100,DATA!$A:$A,0))</f>
        <v>-428757773.04000002</v>
      </c>
      <c r="E1100" s="59">
        <f ca="1">INDEX(DATA!AS:AS,MATCH($A1100,DATA!$A:$A,0))</f>
        <v>57.43360398708203</v>
      </c>
      <c r="F1100" s="59">
        <f ca="1">INDEX(DATA!AX:AX,MATCH($A1100,DATA!$A:$A,0))</f>
        <v>113.72788461538585</v>
      </c>
      <c r="H1100" s="64">
        <f ca="1"/>
        <v>43833</v>
      </c>
      <c r="I1100">
        <f ca="1"/>
        <v>113.72788461538585</v>
      </c>
    </row>
    <row r="1101" spans="1:9" x14ac:dyDescent="0.3">
      <c r="A1101" s="64">
        <v>43834</v>
      </c>
      <c r="B1101" s="59" t="e">
        <f ca="1">INDEX(DATA!T:T,MATCH($A1101,DATA!A:A,0))</f>
        <v>#N/A</v>
      </c>
      <c r="C1101" s="59" t="e">
        <f ca="1">INDEX(DATA!AG:AG,MATCH($A1101,DATA!$A:$A,0))</f>
        <v>#N/A</v>
      </c>
      <c r="D1101" s="59" t="e">
        <f ca="1">INDEX(DATA!AJ:AJ,MATCH($A1101,DATA!$A:$A,0))</f>
        <v>#N/A</v>
      </c>
      <c r="E1101" s="59" t="e">
        <f ca="1">INDEX(DATA!AS:AS,MATCH($A1101,DATA!$A:$A,0))</f>
        <v>#N/A</v>
      </c>
      <c r="F1101" s="59" t="e">
        <f ca="1">INDEX(DATA!AX:AX,MATCH($A1101,DATA!$A:$A,0))</f>
        <v>#N/A</v>
      </c>
      <c r="H1101" s="64">
        <f ca="1"/>
        <v>43834</v>
      </c>
      <c r="I1101" t="e">
        <f ca="1"/>
        <v>#N/A</v>
      </c>
    </row>
    <row r="1102" spans="1:9" x14ac:dyDescent="0.3">
      <c r="A1102" s="64">
        <v>43835</v>
      </c>
      <c r="B1102" s="59" t="e">
        <f ca="1">INDEX(DATA!T:T,MATCH($A1102,DATA!A:A,0))</f>
        <v>#N/A</v>
      </c>
      <c r="C1102" s="59" t="e">
        <f ca="1">INDEX(DATA!AG:AG,MATCH($A1102,DATA!$A:$A,0))</f>
        <v>#N/A</v>
      </c>
      <c r="D1102" s="59" t="e">
        <f ca="1">INDEX(DATA!AJ:AJ,MATCH($A1102,DATA!$A:$A,0))</f>
        <v>#N/A</v>
      </c>
      <c r="E1102" s="59" t="e">
        <f ca="1">INDEX(DATA!AS:AS,MATCH($A1102,DATA!$A:$A,0))</f>
        <v>#N/A</v>
      </c>
      <c r="F1102" s="59" t="e">
        <f ca="1">INDEX(DATA!AX:AX,MATCH($A1102,DATA!$A:$A,0))</f>
        <v>#N/A</v>
      </c>
      <c r="H1102" s="64">
        <f ca="1"/>
        <v>43835</v>
      </c>
      <c r="I1102" t="e">
        <f ca="1"/>
        <v>#N/A</v>
      </c>
    </row>
    <row r="1103" spans="1:9" x14ac:dyDescent="0.3">
      <c r="A1103" s="64">
        <v>43836</v>
      </c>
      <c r="B1103" s="59">
        <f ca="1">INDEX(DATA!T:T,MATCH($A1103,DATA!A:A,0))</f>
        <v>10870.530705901785</v>
      </c>
      <c r="C1103" s="59">
        <f ca="1">INDEX(DATA!AG:AG,MATCH($A1103,DATA!$A:$A,0))</f>
        <v>24.032930456813567</v>
      </c>
      <c r="D1103" s="59">
        <f ca="1">INDEX(DATA!AJ:AJ,MATCH($A1103,DATA!$A:$A,0))</f>
        <v>-396488776.87</v>
      </c>
      <c r="E1103" s="59">
        <f ca="1">INDEX(DATA!AS:AS,MATCH($A1103,DATA!$A:$A,0))</f>
        <v>43.952223280518972</v>
      </c>
      <c r="F1103" s="59">
        <f ca="1">INDEX(DATA!AX:AX,MATCH($A1103,DATA!$A:$A,0))</f>
        <v>100.75865384615463</v>
      </c>
      <c r="H1103" s="64">
        <f ca="1"/>
        <v>43836</v>
      </c>
      <c r="I1103">
        <f ca="1"/>
        <v>100.75865384615463</v>
      </c>
    </row>
    <row r="1104" spans="1:9" x14ac:dyDescent="0.3">
      <c r="A1104" s="64">
        <v>43837</v>
      </c>
      <c r="B1104" s="59">
        <f ca="1">INDEX(DATA!T:T,MATCH($A1104,DATA!A:A,0))</f>
        <v>10872.782354096704</v>
      </c>
      <c r="C1104" s="59">
        <f ca="1">INDEX(DATA!AG:AG,MATCH($A1104,DATA!$A:$A,0))</f>
        <v>25.825663679763217</v>
      </c>
      <c r="D1104" s="59">
        <f ca="1">INDEX(DATA!AJ:AJ,MATCH($A1104,DATA!$A:$A,0))</f>
        <v>447831170.56999999</v>
      </c>
      <c r="E1104" s="59">
        <f ca="1">INDEX(DATA!AS:AS,MATCH($A1104,DATA!$A:$A,0))</f>
        <v>47.364068228909389</v>
      </c>
      <c r="F1104" s="59">
        <f ca="1">INDEX(DATA!AX:AX,MATCH($A1104,DATA!$A:$A,0))</f>
        <v>83.648717948715785</v>
      </c>
      <c r="H1104" s="64">
        <f ca="1"/>
        <v>43837</v>
      </c>
      <c r="I1104">
        <f ca="1"/>
        <v>83.648717948715785</v>
      </c>
    </row>
    <row r="1105" spans="1:9" x14ac:dyDescent="0.3">
      <c r="A1105" s="64">
        <v>43838</v>
      </c>
      <c r="B1105" s="59">
        <f ca="1">INDEX(DATA!T:T,MATCH($A1105,DATA!A:A,0))</f>
        <v>10874.885481143911</v>
      </c>
      <c r="C1105" s="59">
        <f ca="1">INDEX(DATA!AG:AG,MATCH($A1105,DATA!$A:$A,0))</f>
        <v>28.972960079808349</v>
      </c>
      <c r="D1105" s="59">
        <f ca="1">INDEX(DATA!AJ:AJ,MATCH($A1105,DATA!$A:$A,0))</f>
        <v>-445979852.52999997</v>
      </c>
      <c r="E1105" s="59">
        <f ca="1">INDEX(DATA!AS:AS,MATCH($A1105,DATA!$A:$A,0))</f>
        <v>45.975322848749798</v>
      </c>
      <c r="F1105" s="59">
        <f ca="1">INDEX(DATA!AX:AX,MATCH($A1105,DATA!$A:$A,0))</f>
        <v>63.990064102563338</v>
      </c>
      <c r="H1105" s="64">
        <f ca="1"/>
        <v>43838</v>
      </c>
      <c r="I1105">
        <f ca="1"/>
        <v>63.990064102563338</v>
      </c>
    </row>
    <row r="1106" spans="1:9" x14ac:dyDescent="0.3">
      <c r="A1106" s="64">
        <v>43839</v>
      </c>
      <c r="B1106" s="59">
        <f ca="1">INDEX(DATA!T:T,MATCH($A1106,DATA!A:A,0))</f>
        <v>10877.50886371987</v>
      </c>
      <c r="C1106" s="59">
        <f ca="1">INDEX(DATA!AG:AG,MATCH($A1106,DATA!$A:$A,0))</f>
        <v>28.979159207908197</v>
      </c>
      <c r="D1106" s="59">
        <f ca="1">INDEX(DATA!AJ:AJ,MATCH($A1106,DATA!$A:$A,0))</f>
        <v>477482116.04000002</v>
      </c>
      <c r="E1106" s="59">
        <f ca="1">INDEX(DATA!AS:AS,MATCH($A1106,DATA!$A:$A,0))</f>
        <v>55.644795135887293</v>
      </c>
      <c r="F1106" s="59">
        <f ca="1">INDEX(DATA!AX:AX,MATCH($A1106,DATA!$A:$A,0))</f>
        <v>51.558974358973501</v>
      </c>
      <c r="H1106" s="64">
        <f ca="1"/>
        <v>43839</v>
      </c>
      <c r="I1106">
        <f ca="1"/>
        <v>51.558974358973501</v>
      </c>
    </row>
    <row r="1107" spans="1:9" x14ac:dyDescent="0.3">
      <c r="A1107" s="64">
        <v>43840</v>
      </c>
      <c r="B1107" s="59">
        <f ca="1">INDEX(DATA!T:T,MATCH($A1107,DATA!A:A,0))</f>
        <v>10881.312733018385</v>
      </c>
      <c r="C1107" s="59">
        <f ca="1">INDEX(DATA!AG:AG,MATCH($A1107,DATA!$A:$A,0))</f>
        <v>28.171692282218142</v>
      </c>
      <c r="D1107" s="59">
        <f ca="1">INDEX(DATA!AJ:AJ,MATCH($A1107,DATA!$A:$A,0))</f>
        <v>660640102.77999997</v>
      </c>
      <c r="E1107" s="59">
        <f ca="1">INDEX(DATA!AS:AS,MATCH($A1107,DATA!$A:$A,0))</f>
        <v>57.406966747102658</v>
      </c>
      <c r="F1107" s="59">
        <f ca="1">INDEX(DATA!AX:AX,MATCH($A1107,DATA!$A:$A,0))</f>
        <v>46.864423076922321</v>
      </c>
      <c r="H1107" s="64">
        <f ca="1"/>
        <v>43840</v>
      </c>
      <c r="I1107">
        <f ca="1"/>
        <v>46.864423076922321</v>
      </c>
    </row>
    <row r="1108" spans="1:9" x14ac:dyDescent="0.3">
      <c r="A1108" s="64">
        <v>43841</v>
      </c>
      <c r="B1108" s="59" t="e">
        <f ca="1">INDEX(DATA!T:T,MATCH($A1108,DATA!A:A,0))</f>
        <v>#N/A</v>
      </c>
      <c r="C1108" s="59" t="e">
        <f ca="1">INDEX(DATA!AG:AG,MATCH($A1108,DATA!$A:$A,0))</f>
        <v>#N/A</v>
      </c>
      <c r="D1108" s="59" t="e">
        <f ca="1">INDEX(DATA!AJ:AJ,MATCH($A1108,DATA!$A:$A,0))</f>
        <v>#N/A</v>
      </c>
      <c r="E1108" s="59" t="e">
        <f ca="1">INDEX(DATA!AS:AS,MATCH($A1108,DATA!$A:$A,0))</f>
        <v>#N/A</v>
      </c>
      <c r="F1108" s="59" t="e">
        <f ca="1">INDEX(DATA!AX:AX,MATCH($A1108,DATA!$A:$A,0))</f>
        <v>#N/A</v>
      </c>
      <c r="H1108" s="64">
        <f ca="1"/>
        <v>43841</v>
      </c>
      <c r="I1108" t="e">
        <f ca="1"/>
        <v>#N/A</v>
      </c>
    </row>
    <row r="1109" spans="1:9" x14ac:dyDescent="0.3">
      <c r="A1109" s="64">
        <v>43842</v>
      </c>
      <c r="B1109" s="59" t="e">
        <f ca="1">INDEX(DATA!T:T,MATCH($A1109,DATA!A:A,0))</f>
        <v>#N/A</v>
      </c>
      <c r="C1109" s="59" t="e">
        <f ca="1">INDEX(DATA!AG:AG,MATCH($A1109,DATA!$A:$A,0))</f>
        <v>#N/A</v>
      </c>
      <c r="D1109" s="59" t="e">
        <f ca="1">INDEX(DATA!AJ:AJ,MATCH($A1109,DATA!$A:$A,0))</f>
        <v>#N/A</v>
      </c>
      <c r="E1109" s="59" t="e">
        <f ca="1">INDEX(DATA!AS:AS,MATCH($A1109,DATA!$A:$A,0))</f>
        <v>#N/A</v>
      </c>
      <c r="F1109" s="59" t="e">
        <f ca="1">INDEX(DATA!AX:AX,MATCH($A1109,DATA!$A:$A,0))</f>
        <v>#N/A</v>
      </c>
      <c r="H1109" s="64">
        <f ca="1"/>
        <v>43842</v>
      </c>
      <c r="I1109" t="e">
        <f ca="1"/>
        <v>#N/A</v>
      </c>
    </row>
    <row r="1110" spans="1:9" x14ac:dyDescent="0.3">
      <c r="A1110" s="64">
        <v>43843</v>
      </c>
      <c r="B1110" s="59">
        <f ca="1">INDEX(DATA!T:T,MATCH($A1110,DATA!A:A,0))</f>
        <v>10884.302636735591</v>
      </c>
      <c r="C1110" s="59">
        <f ca="1">INDEX(DATA!AG:AG,MATCH($A1110,DATA!$A:$A,0))</f>
        <v>26.450793474664671</v>
      </c>
      <c r="D1110" s="59">
        <f ca="1">INDEX(DATA!AJ:AJ,MATCH($A1110,DATA!$A:$A,0))</f>
        <v>500980108.81</v>
      </c>
      <c r="E1110" s="59">
        <f ca="1">INDEX(DATA!AS:AS,MATCH($A1110,DATA!$A:$A,0))</f>
        <v>60.419161026861225</v>
      </c>
      <c r="F1110" s="59">
        <f ca="1">INDEX(DATA!AX:AX,MATCH($A1110,DATA!$A:$A,0))</f>
        <v>51.813782051282033</v>
      </c>
      <c r="H1110" s="64">
        <f ca="1"/>
        <v>43843</v>
      </c>
      <c r="I1110">
        <f ca="1"/>
        <v>51.813782051282033</v>
      </c>
    </row>
    <row r="1111" spans="1:9" x14ac:dyDescent="0.3">
      <c r="A1111" s="64">
        <v>43844</v>
      </c>
      <c r="B1111" s="59">
        <f ca="1">INDEX(DATA!T:T,MATCH($A1111,DATA!A:A,0))</f>
        <v>10888.042060019961</v>
      </c>
      <c r="C1111" s="59">
        <f ca="1">INDEX(DATA!AG:AG,MATCH($A1111,DATA!$A:$A,0))</f>
        <v>24.513507408722557</v>
      </c>
      <c r="D1111" s="59">
        <f ca="1">INDEX(DATA!AJ:AJ,MATCH($A1111,DATA!$A:$A,0))</f>
        <v>616273176.11000001</v>
      </c>
      <c r="E1111" s="59">
        <f ca="1">INDEX(DATA!AS:AS,MATCH($A1111,DATA!$A:$A,0))</f>
        <v>61.731216090715499</v>
      </c>
      <c r="F1111" s="59">
        <f ca="1">INDEX(DATA!AX:AX,MATCH($A1111,DATA!$A:$A,0))</f>
        <v>44.568269230770966</v>
      </c>
      <c r="H1111" s="64">
        <f ca="1"/>
        <v>43844</v>
      </c>
      <c r="I1111">
        <f ca="1"/>
        <v>44.568269230770966</v>
      </c>
    </row>
    <row r="1112" spans="1:9" x14ac:dyDescent="0.3">
      <c r="A1112" s="64">
        <v>43845</v>
      </c>
      <c r="B1112" s="59">
        <f ca="1">INDEX(DATA!T:T,MATCH($A1112,DATA!A:A,0))</f>
        <v>10892.108185971354</v>
      </c>
      <c r="C1112" s="59">
        <f ca="1">INDEX(DATA!AG:AG,MATCH($A1112,DATA!$A:$A,0))</f>
        <v>24.378917115075229</v>
      </c>
      <c r="D1112" s="59">
        <f ca="1">INDEX(DATA!AJ:AJ,MATCH($A1112,DATA!$A:$A,0))</f>
        <v>-684340762.01999998</v>
      </c>
      <c r="E1112" s="59">
        <f ca="1">INDEX(DATA!AS:AS,MATCH($A1112,DATA!$A:$A,0))</f>
        <v>60.478662759842045</v>
      </c>
      <c r="F1112" s="59">
        <f ca="1">INDEX(DATA!AX:AX,MATCH($A1112,DATA!$A:$A,0))</f>
        <v>36.24807692307877</v>
      </c>
      <c r="H1112" s="64">
        <f ca="1"/>
        <v>43845</v>
      </c>
      <c r="I1112">
        <f ca="1"/>
        <v>36.24807692307877</v>
      </c>
    </row>
    <row r="1113" spans="1:9" x14ac:dyDescent="0.3">
      <c r="A1113" s="64">
        <v>43846</v>
      </c>
      <c r="B1113" s="59">
        <f ca="1">INDEX(DATA!T:T,MATCH($A1113,DATA!A:A,0))</f>
        <v>10894.49385600447</v>
      </c>
      <c r="C1113" s="59">
        <f ca="1">INDEX(DATA!AG:AG,MATCH($A1113,DATA!$A:$A,0))</f>
        <v>22.376499135381597</v>
      </c>
      <c r="D1113" s="59">
        <f ca="1">INDEX(DATA!AJ:AJ,MATCH($A1113,DATA!$A:$A,0))</f>
        <v>395682301.56999999</v>
      </c>
      <c r="E1113" s="59">
        <f ca="1">INDEX(DATA!AS:AS,MATCH($A1113,DATA!$A:$A,0))</f>
        <v>61.025505930887526</v>
      </c>
      <c r="F1113" s="59">
        <f ca="1">INDEX(DATA!AX:AX,MATCH($A1113,DATA!$A:$A,0))</f>
        <v>32.654807692309987</v>
      </c>
      <c r="H1113" s="64">
        <f ca="1"/>
        <v>43846</v>
      </c>
      <c r="I1113">
        <f ca="1"/>
        <v>32.654807692309987</v>
      </c>
    </row>
    <row r="1114" spans="1:9" x14ac:dyDescent="0.3">
      <c r="A1114" s="64">
        <v>43847</v>
      </c>
      <c r="B1114" s="59">
        <f ca="1">INDEX(DATA!T:T,MATCH($A1114,DATA!A:A,0))</f>
        <v>10897.509022768805</v>
      </c>
      <c r="C1114" s="59">
        <f ca="1">INDEX(DATA!AG:AG,MATCH($A1114,DATA!$A:$A,0))</f>
        <v>19.934082946242022</v>
      </c>
      <c r="D1114" s="59">
        <f ca="1">INDEX(DATA!AJ:AJ,MATCH($A1114,DATA!$A:$A,0))</f>
        <v>-502048670.50999999</v>
      </c>
      <c r="E1114" s="59">
        <f ca="1">INDEX(DATA!AS:AS,MATCH($A1114,DATA!$A:$A,0))</f>
        <v>60.791616680653917</v>
      </c>
      <c r="F1114" s="59">
        <f ca="1">INDEX(DATA!AX:AX,MATCH($A1114,DATA!$A:$A,0))</f>
        <v>29.801282051283124</v>
      </c>
      <c r="H1114" s="64">
        <f ca="1"/>
        <v>43847</v>
      </c>
      <c r="I1114">
        <f ca="1"/>
        <v>29.801282051283124</v>
      </c>
    </row>
    <row r="1115" spans="1:9" x14ac:dyDescent="0.3">
      <c r="A1115" s="64">
        <v>43848</v>
      </c>
      <c r="B1115" s="59" t="e">
        <f ca="1">INDEX(DATA!T:T,MATCH($A1115,DATA!A:A,0))</f>
        <v>#N/A</v>
      </c>
      <c r="C1115" s="59" t="e">
        <f ca="1">INDEX(DATA!AG:AG,MATCH($A1115,DATA!$A:$A,0))</f>
        <v>#N/A</v>
      </c>
      <c r="D1115" s="59" t="e">
        <f ca="1">INDEX(DATA!AJ:AJ,MATCH($A1115,DATA!$A:$A,0))</f>
        <v>#N/A</v>
      </c>
      <c r="E1115" s="59" t="e">
        <f ca="1">INDEX(DATA!AS:AS,MATCH($A1115,DATA!$A:$A,0))</f>
        <v>#N/A</v>
      </c>
      <c r="F1115" s="59" t="e">
        <f ca="1">INDEX(DATA!AX:AX,MATCH($A1115,DATA!$A:$A,0))</f>
        <v>#N/A</v>
      </c>
      <c r="H1115" s="64">
        <f ca="1"/>
        <v>43848</v>
      </c>
      <c r="I1115" t="e">
        <f ca="1"/>
        <v>#N/A</v>
      </c>
    </row>
    <row r="1116" spans="1:9" x14ac:dyDescent="0.3">
      <c r="A1116" s="64">
        <v>43849</v>
      </c>
      <c r="B1116" s="59" t="e">
        <f ca="1">INDEX(DATA!T:T,MATCH($A1116,DATA!A:A,0))</f>
        <v>#N/A</v>
      </c>
      <c r="C1116" s="59" t="e">
        <f ca="1">INDEX(DATA!AG:AG,MATCH($A1116,DATA!$A:$A,0))</f>
        <v>#N/A</v>
      </c>
      <c r="D1116" s="59" t="e">
        <f ca="1">INDEX(DATA!AJ:AJ,MATCH($A1116,DATA!$A:$A,0))</f>
        <v>#N/A</v>
      </c>
      <c r="E1116" s="59" t="e">
        <f ca="1">INDEX(DATA!AS:AS,MATCH($A1116,DATA!$A:$A,0))</f>
        <v>#N/A</v>
      </c>
      <c r="F1116" s="59" t="e">
        <f ca="1">INDEX(DATA!AX:AX,MATCH($A1116,DATA!$A:$A,0))</f>
        <v>#N/A</v>
      </c>
      <c r="H1116" s="64">
        <f ca="1"/>
        <v>43849</v>
      </c>
      <c r="I1116" t="e">
        <f ca="1"/>
        <v>#N/A</v>
      </c>
    </row>
    <row r="1117" spans="1:9" x14ac:dyDescent="0.3">
      <c r="A1117" s="64">
        <v>43850</v>
      </c>
      <c r="B1117" s="59">
        <f ca="1">INDEX(DATA!T:T,MATCH($A1117,DATA!A:A,0))</f>
        <v>10900.323277675894</v>
      </c>
      <c r="C1117" s="59">
        <f ca="1">INDEX(DATA!AG:AG,MATCH($A1117,DATA!$A:$A,0))</f>
        <v>17.415517494957584</v>
      </c>
      <c r="D1117" s="59">
        <f ca="1">INDEX(DATA!AJ:AJ,MATCH($A1117,DATA!$A:$A,0))</f>
        <v>-491596651.39999998</v>
      </c>
      <c r="E1117" s="59">
        <f ca="1">INDEX(DATA!AS:AS,MATCH($A1117,DATA!$A:$A,0))</f>
        <v>52.071815611900249</v>
      </c>
      <c r="F1117" s="59">
        <f ca="1">INDEX(DATA!AX:AX,MATCH($A1117,DATA!$A:$A,0))</f>
        <v>15.275961538463889</v>
      </c>
      <c r="H1117" s="64">
        <f ca="1"/>
        <v>43850</v>
      </c>
      <c r="I1117">
        <f ca="1"/>
        <v>15.275961538463889</v>
      </c>
    </row>
    <row r="1118" spans="1:9" x14ac:dyDescent="0.3">
      <c r="A1118" s="64">
        <v>43851</v>
      </c>
      <c r="B1118" s="59">
        <f ca="1">INDEX(DATA!T:T,MATCH($A1118,DATA!A:A,0))</f>
        <v>10902.667079496914</v>
      </c>
      <c r="C1118" s="59">
        <f ca="1">INDEX(DATA!AG:AG,MATCH($A1118,DATA!$A:$A,0))</f>
        <v>15.132428629944954</v>
      </c>
      <c r="D1118" s="59">
        <f ca="1">INDEX(DATA!AJ:AJ,MATCH($A1118,DATA!$A:$A,0))</f>
        <v>-443963672.39999998</v>
      </c>
      <c r="E1118" s="59">
        <f ca="1">INDEX(DATA!AS:AS,MATCH($A1118,DATA!$A:$A,0))</f>
        <v>48.842559751265448</v>
      </c>
      <c r="F1118" s="59">
        <f ca="1">INDEX(DATA!AX:AX,MATCH($A1118,DATA!$A:$A,0))</f>
        <v>7.3445512820562726</v>
      </c>
      <c r="H1118" s="64">
        <f ca="1"/>
        <v>43851</v>
      </c>
      <c r="I1118">
        <f ca="1"/>
        <v>7.3445512820562726</v>
      </c>
    </row>
    <row r="1119" spans="1:9" x14ac:dyDescent="0.3">
      <c r="A1119" s="64">
        <v>43852</v>
      </c>
      <c r="B1119" s="59">
        <f ca="1">INDEX(DATA!T:T,MATCH($A1119,DATA!A:A,0))</f>
        <v>10905.332211543724</v>
      </c>
      <c r="C1119" s="59">
        <f ca="1">INDEX(DATA!AG:AG,MATCH($A1119,DATA!$A:$A,0))</f>
        <v>14.050254554666491</v>
      </c>
      <c r="D1119" s="59">
        <f ca="1">INDEX(DATA!AJ:AJ,MATCH($A1119,DATA!$A:$A,0))</f>
        <v>-526282710.88999999</v>
      </c>
      <c r="E1119" s="59">
        <f ca="1">INDEX(DATA!AS:AS,MATCH($A1119,DATA!$A:$A,0))</f>
        <v>45.356518375841702</v>
      </c>
      <c r="F1119" s="59">
        <f ca="1">INDEX(DATA!AX:AX,MATCH($A1119,DATA!$A:$A,0))</f>
        <v>14.795512820513977</v>
      </c>
      <c r="H1119" s="64">
        <f ca="1"/>
        <v>43852</v>
      </c>
      <c r="I1119">
        <f ca="1"/>
        <v>14.795512820513977</v>
      </c>
    </row>
    <row r="1120" spans="1:9" x14ac:dyDescent="0.3">
      <c r="A1120" s="64">
        <v>43853</v>
      </c>
      <c r="B1120" s="59">
        <f ca="1">INDEX(DATA!T:T,MATCH($A1120,DATA!A:A,0))</f>
        <v>10909.752417638805</v>
      </c>
      <c r="C1120" s="59">
        <f ca="1">INDEX(DATA!AG:AG,MATCH($A1120,DATA!$A:$A,0))</f>
        <v>13.81922419311881</v>
      </c>
      <c r="D1120" s="59">
        <f ca="1">INDEX(DATA!AJ:AJ,MATCH($A1120,DATA!$A:$A,0))</f>
        <v>867666241.83000004</v>
      </c>
      <c r="E1120" s="59">
        <f ca="1">INDEX(DATA!AS:AS,MATCH($A1120,DATA!$A:$A,0))</f>
        <v>49.853826742482994</v>
      </c>
      <c r="F1120" s="59">
        <f ca="1">INDEX(DATA!AX:AX,MATCH($A1120,DATA!$A:$A,0))</f>
        <v>24.821794871801103</v>
      </c>
      <c r="H1120" s="64">
        <f ca="1"/>
        <v>43853</v>
      </c>
      <c r="I1120">
        <f ca="1"/>
        <v>24.821794871801103</v>
      </c>
    </row>
    <row r="1121" spans="1:9" x14ac:dyDescent="0.3">
      <c r="A1121" s="64">
        <v>43854</v>
      </c>
      <c r="B1121" s="59">
        <f ca="1">INDEX(DATA!T:T,MATCH($A1121,DATA!A:A,0))</f>
        <v>10912.922881429662</v>
      </c>
      <c r="C1121" s="59">
        <f ca="1">INDEX(DATA!AG:AG,MATCH($A1121,DATA!$A:$A,0))</f>
        <v>13.532836780306384</v>
      </c>
      <c r="D1121" s="59">
        <f ca="1">INDEX(DATA!AJ:AJ,MATCH($A1121,DATA!$A:$A,0))</f>
        <v>593250206.79999995</v>
      </c>
      <c r="E1121" s="59">
        <f ca="1">INDEX(DATA!AS:AS,MATCH($A1121,DATA!$A:$A,0))</f>
        <v>53.65145998223278</v>
      </c>
      <c r="F1121" s="59">
        <f ca="1">INDEX(DATA!AX:AX,MATCH($A1121,DATA!$A:$A,0))</f>
        <v>42.373717948719786</v>
      </c>
      <c r="H1121" s="64">
        <f ca="1"/>
        <v>43854</v>
      </c>
      <c r="I1121">
        <f ca="1"/>
        <v>42.373717948719786</v>
      </c>
    </row>
    <row r="1122" spans="1:9" x14ac:dyDescent="0.3">
      <c r="A1122" s="64">
        <v>43855</v>
      </c>
      <c r="B1122" s="59" t="e">
        <f ca="1">INDEX(DATA!T:T,MATCH($A1122,DATA!A:A,0))</f>
        <v>#N/A</v>
      </c>
      <c r="C1122" s="59" t="e">
        <f ca="1">INDEX(DATA!AG:AG,MATCH($A1122,DATA!$A:$A,0))</f>
        <v>#N/A</v>
      </c>
      <c r="D1122" s="59" t="e">
        <f ca="1">INDEX(DATA!AJ:AJ,MATCH($A1122,DATA!$A:$A,0))</f>
        <v>#N/A</v>
      </c>
      <c r="E1122" s="59" t="e">
        <f ca="1">INDEX(DATA!AS:AS,MATCH($A1122,DATA!$A:$A,0))</f>
        <v>#N/A</v>
      </c>
      <c r="F1122" s="59" t="e">
        <f ca="1">INDEX(DATA!AX:AX,MATCH($A1122,DATA!$A:$A,0))</f>
        <v>#N/A</v>
      </c>
      <c r="H1122" s="64">
        <f ca="1"/>
        <v>43855</v>
      </c>
      <c r="I1122" t="e">
        <f ca="1"/>
        <v>#N/A</v>
      </c>
    </row>
    <row r="1123" spans="1:9" x14ac:dyDescent="0.3">
      <c r="A1123" s="64">
        <v>43856</v>
      </c>
      <c r="B1123" s="59" t="e">
        <f ca="1">INDEX(DATA!T:T,MATCH($A1123,DATA!A:A,0))</f>
        <v>#N/A</v>
      </c>
      <c r="C1123" s="59" t="e">
        <f ca="1">INDEX(DATA!AG:AG,MATCH($A1123,DATA!$A:$A,0))</f>
        <v>#N/A</v>
      </c>
      <c r="D1123" s="59" t="e">
        <f ca="1">INDEX(DATA!AJ:AJ,MATCH($A1123,DATA!$A:$A,0))</f>
        <v>#N/A</v>
      </c>
      <c r="E1123" s="59" t="e">
        <f ca="1">INDEX(DATA!AS:AS,MATCH($A1123,DATA!$A:$A,0))</f>
        <v>#N/A</v>
      </c>
      <c r="F1123" s="59" t="e">
        <f ca="1">INDEX(DATA!AX:AX,MATCH($A1123,DATA!$A:$A,0))</f>
        <v>#N/A</v>
      </c>
      <c r="H1123" s="64">
        <f ca="1"/>
        <v>43856</v>
      </c>
      <c r="I1123" t="e">
        <f ca="1"/>
        <v>#N/A</v>
      </c>
    </row>
    <row r="1124" spans="1:9" x14ac:dyDescent="0.3">
      <c r="A1124" s="64">
        <v>43857</v>
      </c>
      <c r="B1124" s="59">
        <f ca="1">INDEX(DATA!T:T,MATCH($A1124,DATA!A:A,0))</f>
        <v>10915.134839107506</v>
      </c>
      <c r="C1124" s="59">
        <f ca="1">INDEX(DATA!AG:AG,MATCH($A1124,DATA!$A:$A,0))</f>
        <v>12.216647713354664</v>
      </c>
      <c r="D1124" s="59">
        <f ca="1">INDEX(DATA!AJ:AJ,MATCH($A1124,DATA!$A:$A,0))</f>
        <v>-441145814.01999998</v>
      </c>
      <c r="E1124" s="59">
        <f ca="1">INDEX(DATA!AS:AS,MATCH($A1124,DATA!$A:$A,0))</f>
        <v>46.441585242665077</v>
      </c>
      <c r="F1124" s="59">
        <f ca="1">INDEX(DATA!AX:AX,MATCH($A1124,DATA!$A:$A,0))</f>
        <v>39.710256410260627</v>
      </c>
      <c r="H1124" s="64">
        <f ca="1"/>
        <v>43857</v>
      </c>
      <c r="I1124">
        <f ca="1"/>
        <v>39.710256410260627</v>
      </c>
    </row>
    <row r="1125" spans="1:9" x14ac:dyDescent="0.3">
      <c r="A1125" s="64">
        <v>43858</v>
      </c>
      <c r="B1125" s="59">
        <f ca="1">INDEX(DATA!T:T,MATCH($A1125,DATA!A:A,0))</f>
        <v>10917.396517627398</v>
      </c>
      <c r="C1125" s="59">
        <f ca="1">INDEX(DATA!AG:AG,MATCH($A1125,DATA!$A:$A,0))</f>
        <v>9.5254885600159049</v>
      </c>
      <c r="D1125" s="59">
        <f ca="1">INDEX(DATA!AJ:AJ,MATCH($A1125,DATA!$A:$A,0))</f>
        <v>-478471835.13</v>
      </c>
      <c r="E1125" s="59">
        <f ca="1">INDEX(DATA!AS:AS,MATCH($A1125,DATA!$A:$A,0))</f>
        <v>43.372348929481085</v>
      </c>
      <c r="F1125" s="59">
        <f ca="1">INDEX(DATA!AX:AX,MATCH($A1125,DATA!$A:$A,0))</f>
        <v>31.267948717950276</v>
      </c>
      <c r="H1125" s="64">
        <f ca="1"/>
        <v>43858</v>
      </c>
      <c r="I1125">
        <f ca="1"/>
        <v>31.267948717950276</v>
      </c>
    </row>
    <row r="1126" spans="1:9" x14ac:dyDescent="0.3">
      <c r="A1126" s="64">
        <v>43859</v>
      </c>
      <c r="B1126" s="59">
        <f ca="1">INDEX(DATA!T:T,MATCH($A1126,DATA!A:A,0))</f>
        <v>10919.928321756637</v>
      </c>
      <c r="C1126" s="59">
        <f ca="1">INDEX(DATA!AG:AG,MATCH($A1126,DATA!$A:$A,0))</f>
        <v>9.4318818316145077</v>
      </c>
      <c r="D1126" s="59">
        <f ca="1">INDEX(DATA!AJ:AJ,MATCH($A1126,DATA!$A:$A,0))</f>
        <v>514374142.06</v>
      </c>
      <c r="E1126" s="59">
        <f ca="1">INDEX(DATA!AS:AS,MATCH($A1126,DATA!$A:$A,0))</f>
        <v>47.712051708685991</v>
      </c>
      <c r="F1126" s="59">
        <f ca="1">INDEX(DATA!AX:AX,MATCH($A1126,DATA!$A:$A,0))</f>
        <v>19.7221153846167</v>
      </c>
      <c r="H1126" s="64">
        <f ca="1"/>
        <v>43859</v>
      </c>
      <c r="I1126">
        <f ca="1"/>
        <v>19.7221153846167</v>
      </c>
    </row>
    <row r="1127" spans="1:9" x14ac:dyDescent="0.3">
      <c r="A1127" s="64">
        <v>43860</v>
      </c>
      <c r="B1127" s="59">
        <f ca="1">INDEX(DATA!T:T,MATCH($A1127,DATA!A:A,0))</f>
        <v>10922.416622094852</v>
      </c>
      <c r="C1127" s="59">
        <f ca="1">INDEX(DATA!AG:AG,MATCH($A1127,DATA!$A:$A,0))</f>
        <v>11.841573554723382</v>
      </c>
      <c r="D1127" s="59">
        <f ca="1">INDEX(DATA!AJ:AJ,MATCH($A1127,DATA!$A:$A,0))</f>
        <v>-538126853.41999996</v>
      </c>
      <c r="E1127" s="59">
        <f ca="1">INDEX(DATA!AS:AS,MATCH($A1127,DATA!$A:$A,0))</f>
        <v>43.181170879381355</v>
      </c>
      <c r="F1127" s="59">
        <f ca="1">INDEX(DATA!AX:AX,MATCH($A1127,DATA!$A:$A,0))</f>
        <v>-0.61121794871542079</v>
      </c>
      <c r="H1127" s="64">
        <f ca="1"/>
        <v>43860</v>
      </c>
      <c r="I1127">
        <f ca="1"/>
        <v>-0.61121794871542079</v>
      </c>
    </row>
    <row r="1128" spans="1:9" x14ac:dyDescent="0.3">
      <c r="A1128" s="64">
        <v>43861</v>
      </c>
      <c r="B1128" s="59">
        <f ca="1">INDEX(DATA!T:T,MATCH($A1128,DATA!A:A,0))</f>
        <v>10925.772568174603</v>
      </c>
      <c r="C1128" s="59">
        <f ca="1">INDEX(DATA!AG:AG,MATCH($A1128,DATA!$A:$A,0))</f>
        <v>15.529646031441944</v>
      </c>
      <c r="D1128" s="59">
        <f ca="1">INDEX(DATA!AJ:AJ,MATCH($A1128,DATA!$A:$A,0))</f>
        <v>-771265882.33000004</v>
      </c>
      <c r="E1128" s="59">
        <f ca="1">INDEX(DATA!AS:AS,MATCH($A1128,DATA!$A:$A,0))</f>
        <v>39.966316877214702</v>
      </c>
      <c r="F1128" s="59">
        <f ca="1">INDEX(DATA!AX:AX,MATCH($A1128,DATA!$A:$A,0))</f>
        <v>-26.052884615381117</v>
      </c>
      <c r="H1128" s="64">
        <f ca="1"/>
        <v>43861</v>
      </c>
      <c r="I1128">
        <f ca="1"/>
        <v>-26.052884615381117</v>
      </c>
    </row>
    <row r="1129" spans="1:9" x14ac:dyDescent="0.3">
      <c r="A1129" s="64">
        <v>43862</v>
      </c>
      <c r="B1129" s="59" t="e" vm="4">
        <f ca="1">INDEX(DATA!T:T,MATCH($A1129,DATA!A:A,0))</f>
        <v>#N/A</v>
      </c>
      <c r="C1129" s="59">
        <f ca="1">INDEX(DATA!AG:AG,MATCH($A1129,DATA!$A:$A,0))</f>
        <v>20.725210611181847</v>
      </c>
      <c r="D1129" s="59" t="e" vm="4">
        <f ca="1">INDEX(DATA!AJ:AJ,MATCH($A1129,DATA!$A:$A,0))</f>
        <v>#N/A</v>
      </c>
      <c r="E1129" s="59">
        <f ca="1">INDEX(DATA!AS:AS,MATCH($A1129,DATA!$A:$A,0))</f>
        <v>30.126009561692968</v>
      </c>
      <c r="F1129" s="59">
        <f ca="1">INDEX(DATA!AX:AX,MATCH($A1129,DATA!$A:$A,0))</f>
        <v>-61.397435897430114</v>
      </c>
      <c r="H1129" s="64">
        <f ca="1"/>
        <v>43862</v>
      </c>
      <c r="I1129">
        <f ca="1"/>
        <v>-61.397435897430114</v>
      </c>
    </row>
    <row r="1130" spans="1:9" x14ac:dyDescent="0.3">
      <c r="A1130" s="64">
        <v>43863</v>
      </c>
      <c r="B1130" s="59" t="e">
        <f ca="1">INDEX(DATA!T:T,MATCH($A1130,DATA!A:A,0))</f>
        <v>#N/A</v>
      </c>
      <c r="C1130" s="59" t="e">
        <f ca="1">INDEX(DATA!AG:AG,MATCH($A1130,DATA!$A:$A,0))</f>
        <v>#N/A</v>
      </c>
      <c r="D1130" s="59" t="e">
        <f ca="1">INDEX(DATA!AJ:AJ,MATCH($A1130,DATA!$A:$A,0))</f>
        <v>#N/A</v>
      </c>
      <c r="E1130" s="59" t="e">
        <f ca="1">INDEX(DATA!AS:AS,MATCH($A1130,DATA!$A:$A,0))</f>
        <v>#N/A</v>
      </c>
      <c r="F1130" s="59" t="e">
        <f ca="1">INDEX(DATA!AX:AX,MATCH($A1130,DATA!$A:$A,0))</f>
        <v>#N/A</v>
      </c>
      <c r="H1130" s="64">
        <f ca="1"/>
        <v>43863</v>
      </c>
      <c r="I1130" t="e">
        <f ca="1"/>
        <v>#N/A</v>
      </c>
    </row>
    <row r="1131" spans="1:9" x14ac:dyDescent="0.3">
      <c r="A1131" s="64">
        <v>43864</v>
      </c>
      <c r="B1131" s="59" t="e" vm="4">
        <f ca="1">INDEX(DATA!T:T,MATCH($A1131,DATA!A:A,0))</f>
        <v>#N/A</v>
      </c>
      <c r="C1131" s="59">
        <f ca="1">INDEX(DATA!AG:AG,MATCH($A1131,DATA!$A:$A,0))</f>
        <v>25.442831706748915</v>
      </c>
      <c r="D1131" s="59">
        <f ca="1">INDEX(DATA!AJ:AJ,MATCH($A1131,DATA!$A:$A,0))</f>
        <v>669827969.00999999</v>
      </c>
      <c r="E1131" s="59">
        <f ca="1">INDEX(DATA!AS:AS,MATCH($A1131,DATA!$A:$A,0))</f>
        <v>32.856555293512059</v>
      </c>
      <c r="F1131" s="59">
        <f ca="1">INDEX(DATA!AX:AX,MATCH($A1131,DATA!$A:$A,0))</f>
        <v>-94.026602564099449</v>
      </c>
      <c r="H1131" s="64">
        <f ca="1"/>
        <v>43864</v>
      </c>
      <c r="I1131">
        <f ca="1"/>
        <v>-94.026602564099449</v>
      </c>
    </row>
    <row r="1132" spans="1:9" x14ac:dyDescent="0.3">
      <c r="A1132" s="64">
        <v>43865</v>
      </c>
      <c r="B1132" s="59" t="e" vm="4">
        <f ca="1">INDEX(DATA!T:T,MATCH($A1132,DATA!A:A,0))</f>
        <v>#N/A</v>
      </c>
      <c r="C1132" s="59">
        <f ca="1">INDEX(DATA!AG:AG,MATCH($A1132,DATA!$A:$A,0))</f>
        <v>28.031884584503299</v>
      </c>
      <c r="D1132" s="59">
        <f ca="1">INDEX(DATA!AJ:AJ,MATCH($A1132,DATA!$A:$A,0))</f>
        <v>560441899.42999995</v>
      </c>
      <c r="E1132" s="59">
        <f ca="1">INDEX(DATA!AS:AS,MATCH($A1132,DATA!$A:$A,0))</f>
        <v>46.214107730318972</v>
      </c>
      <c r="F1132" s="59">
        <f ca="1">INDEX(DATA!AX:AX,MATCH($A1132,DATA!$A:$A,0))</f>
        <v>-107.17339743589582</v>
      </c>
      <c r="H1132" s="64">
        <f ca="1"/>
        <v>43865</v>
      </c>
      <c r="I1132">
        <f ca="1"/>
        <v>-107.17339743589582</v>
      </c>
    </row>
    <row r="1133" spans="1:9" x14ac:dyDescent="0.3">
      <c r="A1133" s="64">
        <v>43866</v>
      </c>
      <c r="B1133" s="59" t="e" vm="4">
        <f ca="1">INDEX(DATA!T:T,MATCH($A1133,DATA!A:A,0))</f>
        <v>#N/A</v>
      </c>
      <c r="C1133" s="59">
        <f ca="1">INDEX(DATA!AG:AG,MATCH($A1133,DATA!$A:$A,0))</f>
        <v>29.945314121997335</v>
      </c>
      <c r="D1133" s="59">
        <f ca="1">INDEX(DATA!AJ:AJ,MATCH($A1133,DATA!$A:$A,0))</f>
        <v>758044869.46000004</v>
      </c>
      <c r="E1133" s="59">
        <f ca="1">INDEX(DATA!AS:AS,MATCH($A1133,DATA!$A:$A,0))</f>
        <v>50.488357101668527</v>
      </c>
      <c r="F1133" s="59">
        <f ca="1">INDEX(DATA!AX:AX,MATCH($A1133,DATA!$A:$A,0))</f>
        <v>-110.30801282051107</v>
      </c>
      <c r="H1133" s="64">
        <f ca="1"/>
        <v>43866</v>
      </c>
      <c r="I1133">
        <f ca="1"/>
        <v>-110.30801282051107</v>
      </c>
    </row>
    <row r="1134" spans="1:9" x14ac:dyDescent="0.3">
      <c r="A1134" s="64">
        <v>43867</v>
      </c>
      <c r="B1134" s="59" t="e" vm="4">
        <f ca="1">INDEX(DATA!T:T,MATCH($A1134,DATA!A:A,0))</f>
        <v>#N/A</v>
      </c>
      <c r="C1134" s="59">
        <f ca="1">INDEX(DATA!AG:AG,MATCH($A1134,DATA!$A:$A,0))</f>
        <v>31.341228705562283</v>
      </c>
      <c r="D1134" s="59">
        <f ca="1">INDEX(DATA!AJ:AJ,MATCH($A1134,DATA!$A:$A,0))</f>
        <v>565127880.13</v>
      </c>
      <c r="E1134" s="59">
        <f ca="1">INDEX(DATA!AS:AS,MATCH($A1134,DATA!$A:$A,0))</f>
        <v>52.307359343222018</v>
      </c>
      <c r="F1134" s="59">
        <f ca="1">INDEX(DATA!AX:AX,MATCH($A1134,DATA!$A:$A,0))</f>
        <v>-102.17243589743521</v>
      </c>
      <c r="H1134" s="64">
        <f ca="1"/>
        <v>43867</v>
      </c>
      <c r="I1134">
        <f ca="1"/>
        <v>-102.17243589743521</v>
      </c>
    </row>
    <row r="1135" spans="1:9" x14ac:dyDescent="0.3">
      <c r="A1135" s="64">
        <v>43868</v>
      </c>
      <c r="B1135" s="59" t="e" vm="4">
        <f ca="1">INDEX(DATA!T:T,MATCH($A1135,DATA!A:A,0))</f>
        <v>#N/A</v>
      </c>
      <c r="C1135" s="59">
        <f ca="1">INDEX(DATA!AG:AG,MATCH($A1135,DATA!$A:$A,0))</f>
        <v>32.101676293592185</v>
      </c>
      <c r="D1135" s="59">
        <f ca="1">INDEX(DATA!AJ:AJ,MATCH($A1135,DATA!$A:$A,0))</f>
        <v>-473463084.69999999</v>
      </c>
      <c r="E1135" s="59">
        <f ca="1">INDEX(DATA!AS:AS,MATCH($A1135,DATA!$A:$A,0))</f>
        <v>50.680221127252075</v>
      </c>
      <c r="F1135" s="59">
        <f ca="1">INDEX(DATA!AX:AX,MATCH($A1135,DATA!$A:$A,0))</f>
        <v>-104.07115384615463</v>
      </c>
      <c r="H1135" s="64">
        <f ca="1"/>
        <v>43868</v>
      </c>
      <c r="I1135">
        <f ca="1"/>
        <v>-104.07115384615463</v>
      </c>
    </row>
    <row r="1136" spans="1:9" x14ac:dyDescent="0.3">
      <c r="A1136" s="64">
        <v>43869</v>
      </c>
      <c r="B1136" s="59" t="e">
        <f ca="1">INDEX(DATA!T:T,MATCH($A1136,DATA!A:A,0))</f>
        <v>#N/A</v>
      </c>
      <c r="C1136" s="59" t="e">
        <f ca="1">INDEX(DATA!AG:AG,MATCH($A1136,DATA!$A:$A,0))</f>
        <v>#N/A</v>
      </c>
      <c r="D1136" s="59" t="e">
        <f ca="1">INDEX(DATA!AJ:AJ,MATCH($A1136,DATA!$A:$A,0))</f>
        <v>#N/A</v>
      </c>
      <c r="E1136" s="59" t="e">
        <f ca="1">INDEX(DATA!AS:AS,MATCH($A1136,DATA!$A:$A,0))</f>
        <v>#N/A</v>
      </c>
      <c r="F1136" s="59" t="e">
        <f ca="1">INDEX(DATA!AX:AX,MATCH($A1136,DATA!$A:$A,0))</f>
        <v>#N/A</v>
      </c>
      <c r="H1136" s="64">
        <f ca="1"/>
        <v>43869</v>
      </c>
      <c r="I1136" t="e">
        <f ca="1"/>
        <v>#N/A</v>
      </c>
    </row>
    <row r="1137" spans="1:9" x14ac:dyDescent="0.3">
      <c r="A1137" s="64">
        <v>43870</v>
      </c>
      <c r="B1137" s="59" t="e">
        <f ca="1">INDEX(DATA!T:T,MATCH($A1137,DATA!A:A,0))</f>
        <v>#N/A</v>
      </c>
      <c r="C1137" s="59" t="e">
        <f ca="1">INDEX(DATA!AG:AG,MATCH($A1137,DATA!$A:$A,0))</f>
        <v>#N/A</v>
      </c>
      <c r="D1137" s="59" t="e">
        <f ca="1">INDEX(DATA!AJ:AJ,MATCH($A1137,DATA!$A:$A,0))</f>
        <v>#N/A</v>
      </c>
      <c r="E1137" s="59" t="e">
        <f ca="1">INDEX(DATA!AS:AS,MATCH($A1137,DATA!$A:$A,0))</f>
        <v>#N/A</v>
      </c>
      <c r="F1137" s="59" t="e">
        <f ca="1">INDEX(DATA!AX:AX,MATCH($A1137,DATA!$A:$A,0))</f>
        <v>#N/A</v>
      </c>
      <c r="H1137" s="64">
        <f ca="1"/>
        <v>43870</v>
      </c>
      <c r="I1137" t="e">
        <f ca="1"/>
        <v>#N/A</v>
      </c>
    </row>
    <row r="1138" spans="1:9" x14ac:dyDescent="0.3">
      <c r="A1138" s="64">
        <v>43871</v>
      </c>
      <c r="B1138" s="59" t="e" vm="4">
        <f ca="1">INDEX(DATA!T:T,MATCH($A1138,DATA!A:A,0))</f>
        <v>#N/A</v>
      </c>
      <c r="C1138" s="59">
        <f ca="1">INDEX(DATA!AG:AG,MATCH($A1138,DATA!$A:$A,0))</f>
        <v>31.809455815151761</v>
      </c>
      <c r="D1138" s="59">
        <f ca="1">INDEX(DATA!AJ:AJ,MATCH($A1138,DATA!$A:$A,0))</f>
        <v>-524693997.39999998</v>
      </c>
      <c r="E1138" s="59">
        <f ca="1">INDEX(DATA!AS:AS,MATCH($A1138,DATA!$A:$A,0))</f>
        <v>47.967532557390697</v>
      </c>
      <c r="F1138" s="59">
        <f ca="1">INDEX(DATA!AX:AX,MATCH($A1138,DATA!$A:$A,0))</f>
        <v>-123.61250000000109</v>
      </c>
      <c r="H1138" s="64">
        <f ca="1"/>
        <v>43871</v>
      </c>
      <c r="I1138">
        <f ca="1"/>
        <v>-123.61250000000109</v>
      </c>
    </row>
    <row r="1139" spans="1:9" x14ac:dyDescent="0.3">
      <c r="A1139" s="64">
        <v>43872</v>
      </c>
      <c r="B1139" s="59" t="e" vm="4">
        <f ca="1">INDEX(DATA!T:T,MATCH($A1139,DATA!A:A,0))</f>
        <v>#N/A</v>
      </c>
      <c r="C1139" s="59">
        <f ca="1">INDEX(DATA!AG:AG,MATCH($A1139,DATA!$A:$A,0))</f>
        <v>31.090207208811197</v>
      </c>
      <c r="D1139" s="59">
        <f ca="1">INDEX(DATA!AJ:AJ,MATCH($A1139,DATA!$A:$A,0))</f>
        <v>479996067.31999999</v>
      </c>
      <c r="E1139" s="59">
        <f ca="1">INDEX(DATA!AS:AS,MATCH($A1139,DATA!$A:$A,0))</f>
        <v>51.183451798147232</v>
      </c>
      <c r="F1139" s="59">
        <f ca="1">INDEX(DATA!AX:AX,MATCH($A1139,DATA!$A:$A,0))</f>
        <v>-126.65096153846389</v>
      </c>
      <c r="H1139" s="64">
        <f ca="1"/>
        <v>43872</v>
      </c>
      <c r="I1139">
        <f ca="1"/>
        <v>-126.65096153846389</v>
      </c>
    </row>
    <row r="1140" spans="1:9" x14ac:dyDescent="0.3">
      <c r="A1140" s="64">
        <v>43873</v>
      </c>
      <c r="B1140" s="59" t="e" vm="4">
        <f ca="1">INDEX(DATA!T:T,MATCH($A1140,DATA!A:A,0))</f>
        <v>#N/A</v>
      </c>
      <c r="C1140" s="59">
        <f ca="1">INDEX(DATA!AG:AG,MATCH($A1140,DATA!$A:$A,0))</f>
        <v>31.0468462527665</v>
      </c>
      <c r="D1140" s="59">
        <f ca="1">INDEX(DATA!AJ:AJ,MATCH($A1140,DATA!$A:$A,0))</f>
        <v>411742092.97000003</v>
      </c>
      <c r="E1140" s="59">
        <f ca="1">INDEX(DATA!AS:AS,MATCH($A1140,DATA!$A:$A,0))</f>
        <v>54.853156144961297</v>
      </c>
      <c r="F1140" s="59">
        <f ca="1">INDEX(DATA!AX:AX,MATCH($A1140,DATA!$A:$A,0))</f>
        <v>-121.29775641025662</v>
      </c>
      <c r="H1140" s="64">
        <f ca="1"/>
        <v>43873</v>
      </c>
      <c r="I1140">
        <f ca="1"/>
        <v>-121.29775641025662</v>
      </c>
    </row>
    <row r="1141" spans="1:9" x14ac:dyDescent="0.3">
      <c r="A1141" s="64">
        <v>43874</v>
      </c>
      <c r="B1141" s="59" t="e" vm="4">
        <f ca="1">INDEX(DATA!T:T,MATCH($A1141,DATA!A:A,0))</f>
        <v>#N/A</v>
      </c>
      <c r="C1141" s="59">
        <f ca="1">INDEX(DATA!AG:AG,MATCH($A1141,DATA!$A:$A,0))</f>
        <v>31.226478887795079</v>
      </c>
      <c r="D1141" s="59">
        <f ca="1">INDEX(DATA!AJ:AJ,MATCH($A1141,DATA!$A:$A,0))</f>
        <v>-501178884.62</v>
      </c>
      <c r="E1141" s="59">
        <f ca="1">INDEX(DATA!AS:AS,MATCH($A1141,DATA!$A:$A,0))</f>
        <v>53.617943506136626</v>
      </c>
      <c r="F1141" s="59">
        <f ca="1">INDEX(DATA!AX:AX,MATCH($A1141,DATA!$A:$A,0))</f>
        <v>-115.94871794872051</v>
      </c>
      <c r="H1141" s="64">
        <f ca="1"/>
        <v>43874</v>
      </c>
      <c r="I1141">
        <f ca="1"/>
        <v>-115.94871794872051</v>
      </c>
    </row>
    <row r="1142" spans="1:9" x14ac:dyDescent="0.3">
      <c r="A1142" s="64">
        <v>43875</v>
      </c>
      <c r="B1142" s="59" t="e" vm="4">
        <f ca="1">INDEX(DATA!T:T,MATCH($A1142,DATA!A:A,0))</f>
        <v>#N/A</v>
      </c>
      <c r="C1142" s="59">
        <f ca="1">INDEX(DATA!AG:AG,MATCH($A1142,DATA!$A:$A,0))</f>
        <v>31.284492570224078</v>
      </c>
      <c r="D1142" s="59">
        <f ca="1">INDEX(DATA!AJ:AJ,MATCH($A1142,DATA!$A:$A,0))</f>
        <v>-622770877.27999997</v>
      </c>
      <c r="E1142" s="59">
        <f ca="1">INDEX(DATA!AS:AS,MATCH($A1142,DATA!$A:$A,0))</f>
        <v>50.779377123158476</v>
      </c>
      <c r="F1142" s="59">
        <f ca="1">INDEX(DATA!AX:AX,MATCH($A1142,DATA!$A:$A,0))</f>
        <v>-103.96442307692087</v>
      </c>
      <c r="H1142" s="64">
        <f ca="1"/>
        <v>43875</v>
      </c>
      <c r="I1142">
        <f ca="1"/>
        <v>-103.96442307692087</v>
      </c>
    </row>
    <row r="1143" spans="1:9" x14ac:dyDescent="0.3">
      <c r="A1143" s="64">
        <v>43876</v>
      </c>
      <c r="B1143" s="59" t="e">
        <f ca="1">INDEX(DATA!T:T,MATCH($A1143,DATA!A:A,0))</f>
        <v>#N/A</v>
      </c>
      <c r="C1143" s="59" t="e">
        <f ca="1">INDEX(DATA!AG:AG,MATCH($A1143,DATA!$A:$A,0))</f>
        <v>#N/A</v>
      </c>
      <c r="D1143" s="59" t="e">
        <f ca="1">INDEX(DATA!AJ:AJ,MATCH($A1143,DATA!$A:$A,0))</f>
        <v>#N/A</v>
      </c>
      <c r="E1143" s="59" t="e">
        <f ca="1">INDEX(DATA!AS:AS,MATCH($A1143,DATA!$A:$A,0))</f>
        <v>#N/A</v>
      </c>
      <c r="F1143" s="59" t="e">
        <f ca="1">INDEX(DATA!AX:AX,MATCH($A1143,DATA!$A:$A,0))</f>
        <v>#N/A</v>
      </c>
      <c r="H1143" s="64">
        <f ca="1"/>
        <v>43876</v>
      </c>
      <c r="I1143" t="e">
        <f ca="1"/>
        <v>#N/A</v>
      </c>
    </row>
    <row r="1144" spans="1:9" x14ac:dyDescent="0.3">
      <c r="A1144" s="64">
        <v>43877</v>
      </c>
      <c r="B1144" s="59" t="e">
        <f ca="1">INDEX(DATA!T:T,MATCH($A1144,DATA!A:A,0))</f>
        <v>#N/A</v>
      </c>
      <c r="C1144" s="59" t="e">
        <f ca="1">INDEX(DATA!AG:AG,MATCH($A1144,DATA!$A:$A,0))</f>
        <v>#N/A</v>
      </c>
      <c r="D1144" s="59" t="e">
        <f ca="1">INDEX(DATA!AJ:AJ,MATCH($A1144,DATA!$A:$A,0))</f>
        <v>#N/A</v>
      </c>
      <c r="E1144" s="59" t="e">
        <f ca="1">INDEX(DATA!AS:AS,MATCH($A1144,DATA!$A:$A,0))</f>
        <v>#N/A</v>
      </c>
      <c r="F1144" s="59" t="e">
        <f ca="1">INDEX(DATA!AX:AX,MATCH($A1144,DATA!$A:$A,0))</f>
        <v>#N/A</v>
      </c>
      <c r="H1144" s="64">
        <f ca="1"/>
        <v>43877</v>
      </c>
      <c r="I1144" t="e">
        <f ca="1"/>
        <v>#N/A</v>
      </c>
    </row>
    <row r="1145" spans="1:9" x14ac:dyDescent="0.3">
      <c r="A1145" s="64">
        <v>43878</v>
      </c>
      <c r="B1145" s="59" t="e" vm="4">
        <f ca="1">INDEX(DATA!T:T,MATCH($A1145,DATA!A:A,0))</f>
        <v>#N/A</v>
      </c>
      <c r="C1145" s="59">
        <f ca="1">INDEX(DATA!AG:AG,MATCH($A1145,DATA!$A:$A,0))</f>
        <v>30.920714023593536</v>
      </c>
      <c r="D1145" s="59">
        <f ca="1">INDEX(DATA!AJ:AJ,MATCH($A1145,DATA!$A:$A,0))</f>
        <v>-455174874.25999999</v>
      </c>
      <c r="E1145" s="59">
        <f ca="1">INDEX(DATA!AS:AS,MATCH($A1145,DATA!$A:$A,0))</f>
        <v>47.768900822572832</v>
      </c>
      <c r="F1145" s="59">
        <f ca="1">INDEX(DATA!AX:AX,MATCH($A1145,DATA!$A:$A,0))</f>
        <v>-86.075961538464981</v>
      </c>
      <c r="H1145" s="64">
        <f ca="1"/>
        <v>43878</v>
      </c>
      <c r="I1145">
        <f ca="1"/>
        <v>-86.075961538464981</v>
      </c>
    </row>
    <row r="1146" spans="1:9" x14ac:dyDescent="0.3">
      <c r="A1146" s="64">
        <v>43879</v>
      </c>
      <c r="B1146" s="59" t="e" vm="4">
        <f ca="1">INDEX(DATA!T:T,MATCH($A1146,DATA!A:A,0))</f>
        <v>#N/A</v>
      </c>
      <c r="C1146" s="59">
        <f ca="1">INDEX(DATA!AG:AG,MATCH($A1146,DATA!$A:$A,0))</f>
        <v>28.816548914875263</v>
      </c>
      <c r="D1146" s="59">
        <f ca="1">INDEX(DATA!AJ:AJ,MATCH($A1146,DATA!$A:$A,0))</f>
        <v>-676841871.39999998</v>
      </c>
      <c r="E1146" s="59">
        <f ca="1">INDEX(DATA!AS:AS,MATCH($A1146,DATA!$A:$A,0))</f>
        <v>45.481076512631653</v>
      </c>
      <c r="F1146" s="59">
        <f ca="1">INDEX(DATA!AX:AX,MATCH($A1146,DATA!$A:$A,0))</f>
        <v>-44.298717948720878</v>
      </c>
      <c r="H1146" s="64">
        <f ca="1"/>
        <v>43879</v>
      </c>
      <c r="I1146">
        <f ca="1"/>
        <v>-44.298717948720878</v>
      </c>
    </row>
    <row r="1147" spans="1:9" x14ac:dyDescent="0.3">
      <c r="A1147" s="64">
        <v>43880</v>
      </c>
      <c r="B1147" s="59" t="e" vm="4">
        <f ca="1">INDEX(DATA!T:T,MATCH($A1147,DATA!A:A,0))</f>
        <v>#N/A</v>
      </c>
      <c r="C1147" s="59">
        <f ca="1">INDEX(DATA!AG:AG,MATCH($A1147,DATA!$A:$A,0))</f>
        <v>25.004320596611745</v>
      </c>
      <c r="D1147" s="59">
        <f ca="1">INDEX(DATA!AJ:AJ,MATCH($A1147,DATA!$A:$A,0))</f>
        <v>513580105.51999998</v>
      </c>
      <c r="E1147" s="59">
        <f ca="1">INDEX(DATA!AS:AS,MATCH($A1147,DATA!$A:$A,0))</f>
        <v>51.714256265882931</v>
      </c>
      <c r="F1147" s="59">
        <f ca="1">INDEX(DATA!AX:AX,MATCH($A1147,DATA!$A:$A,0))</f>
        <v>-1.1038461538500997</v>
      </c>
      <c r="H1147" s="64">
        <f ca="1"/>
        <v>43880</v>
      </c>
      <c r="I1147">
        <f ca="1"/>
        <v>-1.1038461538500997</v>
      </c>
    </row>
    <row r="1148" spans="1:9" x14ac:dyDescent="0.3">
      <c r="A1148" s="64">
        <v>43881</v>
      </c>
      <c r="B1148" s="59" t="e" vm="4">
        <f ca="1">INDEX(DATA!T:T,MATCH($A1148,DATA!A:A,0))</f>
        <v>#N/A</v>
      </c>
      <c r="C1148" s="59">
        <f ca="1">INDEX(DATA!AG:AG,MATCH($A1148,DATA!$A:$A,0))</f>
        <v>21.854961057553648</v>
      </c>
      <c r="D1148" s="59">
        <f ca="1">INDEX(DATA!AJ:AJ,MATCH($A1148,DATA!$A:$A,0))</f>
        <v>-502592909.54000002</v>
      </c>
      <c r="E1148" s="59">
        <f ca="1">INDEX(DATA!AS:AS,MATCH($A1148,DATA!$A:$A,0))</f>
        <v>49.649809835287215</v>
      </c>
      <c r="F1148" s="59">
        <f ca="1">INDEX(DATA!AX:AX,MATCH($A1148,DATA!$A:$A,0))</f>
        <v>17.892948717950276</v>
      </c>
      <c r="H1148" s="64">
        <f ca="1"/>
        <v>43881</v>
      </c>
      <c r="I1148">
        <f ca="1"/>
        <v>17.892948717950276</v>
      </c>
    </row>
    <row r="1149" spans="1:9" x14ac:dyDescent="0.3">
      <c r="A1149" s="64">
        <v>43882</v>
      </c>
      <c r="B1149" s="59" t="e">
        <f ca="1">INDEX(DATA!T:T,MATCH($A1149,DATA!A:A,0))</f>
        <v>#N/A</v>
      </c>
      <c r="C1149" s="59" t="e">
        <f ca="1">INDEX(DATA!AG:AG,MATCH($A1149,DATA!$A:$A,0))</f>
        <v>#N/A</v>
      </c>
      <c r="D1149" s="59" t="e">
        <f ca="1">INDEX(DATA!AJ:AJ,MATCH($A1149,DATA!$A:$A,0))</f>
        <v>#N/A</v>
      </c>
      <c r="E1149" s="59" t="e">
        <f ca="1">INDEX(DATA!AS:AS,MATCH($A1149,DATA!$A:$A,0))</f>
        <v>#N/A</v>
      </c>
      <c r="F1149" s="59" t="e">
        <f ca="1">INDEX(DATA!AX:AX,MATCH($A1149,DATA!$A:$A,0))</f>
        <v>#N/A</v>
      </c>
      <c r="H1149" s="64">
        <f ca="1"/>
        <v>43882</v>
      </c>
      <c r="I1149" t="e">
        <f ca="1"/>
        <v>#N/A</v>
      </c>
    </row>
    <row r="1150" spans="1:9" x14ac:dyDescent="0.3">
      <c r="A1150" s="64">
        <v>43883</v>
      </c>
      <c r="B1150" s="59" t="e">
        <f ca="1">INDEX(DATA!T:T,MATCH($A1150,DATA!A:A,0))</f>
        <v>#N/A</v>
      </c>
      <c r="C1150" s="59" t="e">
        <f ca="1">INDEX(DATA!AG:AG,MATCH($A1150,DATA!$A:$A,0))</f>
        <v>#N/A</v>
      </c>
      <c r="D1150" s="59" t="e">
        <f ca="1">INDEX(DATA!AJ:AJ,MATCH($A1150,DATA!$A:$A,0))</f>
        <v>#N/A</v>
      </c>
      <c r="E1150" s="59" t="e">
        <f ca="1">INDEX(DATA!AS:AS,MATCH($A1150,DATA!$A:$A,0))</f>
        <v>#N/A</v>
      </c>
      <c r="F1150" s="59" t="e">
        <f ca="1">INDEX(DATA!AX:AX,MATCH($A1150,DATA!$A:$A,0))</f>
        <v>#N/A</v>
      </c>
      <c r="H1150" s="64">
        <f ca="1"/>
        <v>43883</v>
      </c>
      <c r="I1150" t="e">
        <f ca="1"/>
        <v>#N/A</v>
      </c>
    </row>
    <row r="1151" spans="1:9" x14ac:dyDescent="0.3">
      <c r="A1151" s="64">
        <v>43884</v>
      </c>
      <c r="B1151" s="59" t="e">
        <f ca="1">INDEX(DATA!T:T,MATCH($A1151,DATA!A:A,0))</f>
        <v>#N/A</v>
      </c>
      <c r="C1151" s="59" t="e">
        <f ca="1">INDEX(DATA!AG:AG,MATCH($A1151,DATA!$A:$A,0))</f>
        <v>#N/A</v>
      </c>
      <c r="D1151" s="59" t="e">
        <f ca="1">INDEX(DATA!AJ:AJ,MATCH($A1151,DATA!$A:$A,0))</f>
        <v>#N/A</v>
      </c>
      <c r="E1151" s="59" t="e">
        <f ca="1">INDEX(DATA!AS:AS,MATCH($A1151,DATA!$A:$A,0))</f>
        <v>#N/A</v>
      </c>
      <c r="F1151" s="59" t="e">
        <f ca="1">INDEX(DATA!AX:AX,MATCH($A1151,DATA!$A:$A,0))</f>
        <v>#N/A</v>
      </c>
      <c r="H1151" s="64">
        <f ca="1"/>
        <v>43884</v>
      </c>
      <c r="I1151" t="e">
        <f ca="1"/>
        <v>#N/A</v>
      </c>
    </row>
    <row r="1152" spans="1:9" x14ac:dyDescent="0.3">
      <c r="A1152" s="64">
        <v>43885</v>
      </c>
      <c r="B1152" s="59" t="e" vm="4">
        <f ca="1">INDEX(DATA!T:T,MATCH($A1152,DATA!A:A,0))</f>
        <v>#N/A</v>
      </c>
      <c r="C1152" s="59">
        <f ca="1">INDEX(DATA!AG:AG,MATCH($A1152,DATA!$A:$A,0))</f>
        <v>16.935059664596285</v>
      </c>
      <c r="D1152" s="59">
        <f ca="1">INDEX(DATA!AJ:AJ,MATCH($A1152,DATA!$A:$A,0))</f>
        <v>-490785928.30000001</v>
      </c>
      <c r="E1152" s="59">
        <f ca="1">INDEX(DATA!AS:AS,MATCH($A1152,DATA!$A:$A,0))</f>
        <v>40.041532081120643</v>
      </c>
      <c r="F1152" s="59">
        <f ca="1">INDEX(DATA!AX:AX,MATCH($A1152,DATA!$A:$A,0))</f>
        <v>16.360576923074404</v>
      </c>
      <c r="H1152" s="64">
        <f ca="1"/>
        <v>43885</v>
      </c>
      <c r="I1152">
        <f ca="1"/>
        <v>16.360576923074404</v>
      </c>
    </row>
    <row r="1153" spans="1:9" x14ac:dyDescent="0.3">
      <c r="A1153" s="64">
        <v>43886</v>
      </c>
      <c r="B1153" s="59" t="e" vm="4">
        <f ca="1">INDEX(DATA!T:T,MATCH($A1153,DATA!A:A,0))</f>
        <v>#N/A</v>
      </c>
      <c r="C1153" s="59">
        <f ca="1">INDEX(DATA!AG:AG,MATCH($A1153,DATA!$A:$A,0))</f>
        <v>15.106117260400326</v>
      </c>
      <c r="D1153" s="59">
        <f ca="1">INDEX(DATA!AJ:AJ,MATCH($A1153,DATA!$A:$A,0))</f>
        <v>-460987985.11000001</v>
      </c>
      <c r="E1153" s="59">
        <f ca="1">INDEX(DATA!AS:AS,MATCH($A1153,DATA!$A:$A,0))</f>
        <v>39.022731411861187</v>
      </c>
      <c r="F1153" s="59">
        <f ca="1">INDEX(DATA!AX:AX,MATCH($A1153,DATA!$A:$A,0))</f>
        <v>4.4326923076878302</v>
      </c>
      <c r="H1153" s="64">
        <f ca="1"/>
        <v>43886</v>
      </c>
      <c r="I1153">
        <f ca="1"/>
        <v>4.4326923076878302</v>
      </c>
    </row>
    <row r="1154" spans="1:9" x14ac:dyDescent="0.3">
      <c r="A1154" s="64">
        <v>43887</v>
      </c>
      <c r="B1154" s="59" t="e" vm="4">
        <f ca="1">INDEX(DATA!T:T,MATCH($A1154,DATA!A:A,0))</f>
        <v>#N/A</v>
      </c>
      <c r="C1154" s="59">
        <f ca="1">INDEX(DATA!AG:AG,MATCH($A1154,DATA!$A:$A,0))</f>
        <v>15.819131720315138</v>
      </c>
      <c r="D1154" s="59">
        <f ca="1">INDEX(DATA!AJ:AJ,MATCH($A1154,DATA!$A:$A,0))</f>
        <v>-567613034.69000006</v>
      </c>
      <c r="E1154" s="59">
        <f ca="1">INDEX(DATA!AS:AS,MATCH($A1154,DATA!$A:$A,0))</f>
        <v>35.351093512623663</v>
      </c>
      <c r="F1154" s="59">
        <f ca="1">INDEX(DATA!AX:AX,MATCH($A1154,DATA!$A:$A,0))</f>
        <v>-11.656730769231217</v>
      </c>
      <c r="H1154" s="64">
        <f ca="1"/>
        <v>43887</v>
      </c>
      <c r="I1154">
        <f ca="1"/>
        <v>-11.656730769231217</v>
      </c>
    </row>
    <row r="1155" spans="1:9" x14ac:dyDescent="0.3">
      <c r="A1155" s="64">
        <v>43888</v>
      </c>
      <c r="B1155" s="59" t="e" vm="4">
        <f ca="1">INDEX(DATA!T:T,MATCH($A1155,DATA!A:A,0))</f>
        <v>#N/A</v>
      </c>
      <c r="C1155" s="59">
        <f ca="1">INDEX(DATA!AG:AG,MATCH($A1155,DATA!$A:$A,0))</f>
        <v>18.365282122898755</v>
      </c>
      <c r="D1155" s="59">
        <f ca="1">INDEX(DATA!AJ:AJ,MATCH($A1155,DATA!$A:$A,0))</f>
        <v>-608602097.49000001</v>
      </c>
      <c r="E1155" s="59">
        <f ca="1">INDEX(DATA!AS:AS,MATCH($A1155,DATA!$A:$A,0))</f>
        <v>34.045173658746776</v>
      </c>
      <c r="F1155" s="59">
        <f ca="1">INDEX(DATA!AX:AX,MATCH($A1155,DATA!$A:$A,0))</f>
        <v>-26.62467948718222</v>
      </c>
      <c r="H1155" s="64">
        <f ca="1"/>
        <v>43888</v>
      </c>
      <c r="I1155">
        <f ca="1"/>
        <v>-26.62467948718222</v>
      </c>
    </row>
    <row r="1156" spans="1:9" x14ac:dyDescent="0.3">
      <c r="A1156" s="64">
        <v>43889</v>
      </c>
      <c r="B1156" s="59" t="e" vm="4">
        <f ca="1">INDEX(DATA!T:T,MATCH($A1156,DATA!A:A,0))</f>
        <v>#N/A</v>
      </c>
      <c r="C1156" s="59">
        <f ca="1">INDEX(DATA!AG:AG,MATCH($A1156,DATA!$A:$A,0))</f>
        <v>21.887574831873742</v>
      </c>
      <c r="D1156" s="59">
        <f ca="1">INDEX(DATA!AJ:AJ,MATCH($A1156,DATA!$A:$A,0))</f>
        <v>-809892196.00999999</v>
      </c>
      <c r="E1156" s="59">
        <f ca="1">INDEX(DATA!AS:AS,MATCH($A1156,DATA!$A:$A,0))</f>
        <v>24.673427369676247</v>
      </c>
      <c r="F1156" s="59">
        <f ca="1">INDEX(DATA!AX:AX,MATCH($A1156,DATA!$A:$A,0))</f>
        <v>-64.498717948721605</v>
      </c>
      <c r="H1156" s="64">
        <f ca="1"/>
        <v>43889</v>
      </c>
      <c r="I1156">
        <f ca="1"/>
        <v>-64.498717948721605</v>
      </c>
    </row>
    <row r="1157" spans="1:9" x14ac:dyDescent="0.3">
      <c r="A1157" s="64">
        <v>43890</v>
      </c>
      <c r="B1157" s="59" t="e">
        <f ca="1">INDEX(DATA!T:T,MATCH($A1157,DATA!A:A,0))</f>
        <v>#N/A</v>
      </c>
      <c r="C1157" s="59" t="e">
        <f ca="1">INDEX(DATA!AG:AG,MATCH($A1157,DATA!$A:$A,0))</f>
        <v>#N/A</v>
      </c>
      <c r="D1157" s="59" t="e">
        <f ca="1">INDEX(DATA!AJ:AJ,MATCH($A1157,DATA!$A:$A,0))</f>
        <v>#N/A</v>
      </c>
      <c r="E1157" s="59" t="e">
        <f ca="1">INDEX(DATA!AS:AS,MATCH($A1157,DATA!$A:$A,0))</f>
        <v>#N/A</v>
      </c>
      <c r="F1157" s="59" t="e">
        <f ca="1">INDEX(DATA!AX:AX,MATCH($A1157,DATA!$A:$A,0))</f>
        <v>#N/A</v>
      </c>
      <c r="H1157" s="64">
        <f ca="1"/>
        <v>43890</v>
      </c>
      <c r="I1157" t="e">
        <f ca="1"/>
        <v>#N/A</v>
      </c>
    </row>
    <row r="1158" spans="1:9" x14ac:dyDescent="0.3">
      <c r="A1158" s="64">
        <v>43891</v>
      </c>
      <c r="B1158" s="59" t="e">
        <f ca="1">INDEX(DATA!T:T,MATCH($A1158,DATA!A:A,0))</f>
        <v>#N/A</v>
      </c>
      <c r="C1158" s="59" t="e">
        <f ca="1">INDEX(DATA!AG:AG,MATCH($A1158,DATA!$A:$A,0))</f>
        <v>#N/A</v>
      </c>
      <c r="D1158" s="59" t="e">
        <f ca="1">INDEX(DATA!AJ:AJ,MATCH($A1158,DATA!$A:$A,0))</f>
        <v>#N/A</v>
      </c>
      <c r="E1158" s="59" t="e">
        <f ca="1">INDEX(DATA!AS:AS,MATCH($A1158,DATA!$A:$A,0))</f>
        <v>#N/A</v>
      </c>
      <c r="F1158" s="59" t="e">
        <f ca="1">INDEX(DATA!AX:AX,MATCH($A1158,DATA!$A:$A,0))</f>
        <v>#N/A</v>
      </c>
      <c r="H1158" s="64">
        <f ca="1"/>
        <v>43891</v>
      </c>
      <c r="I1158" t="e">
        <f ca="1"/>
        <v>#N/A</v>
      </c>
    </row>
    <row r="1159" spans="1:9" x14ac:dyDescent="0.3">
      <c r="A1159" s="64">
        <v>43892</v>
      </c>
      <c r="B1159" s="59" t="e" vm="4">
        <f ca="1">INDEX(DATA!T:T,MATCH($A1159,DATA!A:A,0))</f>
        <v>#N/A</v>
      </c>
      <c r="C1159" s="59">
        <f ca="1">INDEX(DATA!AG:AG,MATCH($A1159,DATA!$A:$A,0))</f>
        <v>25.455409262901799</v>
      </c>
      <c r="D1159" s="59">
        <f ca="1">INDEX(DATA!AJ:AJ,MATCH($A1159,DATA!$A:$A,0))</f>
        <v>-680788371.83000004</v>
      </c>
      <c r="E1159" s="59">
        <f ca="1">INDEX(DATA!AS:AS,MATCH($A1159,DATA!$A:$A,0))</f>
        <v>23.556859776083385</v>
      </c>
      <c r="F1159" s="59">
        <f ca="1">INDEX(DATA!AX:AX,MATCH($A1159,DATA!$A:$A,0))</f>
        <v>-110.63237179487078</v>
      </c>
      <c r="H1159" s="64">
        <f ca="1"/>
        <v>43892</v>
      </c>
      <c r="I1159">
        <f ca="1"/>
        <v>-110.63237179487078</v>
      </c>
    </row>
    <row r="1160" spans="1:9" x14ac:dyDescent="0.3">
      <c r="A1160" s="64">
        <v>43893</v>
      </c>
      <c r="B1160" s="59" t="e" vm="4">
        <f ca="1">INDEX(DATA!T:T,MATCH($A1160,DATA!A:A,0))</f>
        <v>#N/A</v>
      </c>
      <c r="C1160" s="59">
        <f ca="1">INDEX(DATA!AG:AG,MATCH($A1160,DATA!$A:$A,0))</f>
        <v>30.039509619910575</v>
      </c>
      <c r="D1160" s="59">
        <f ca="1">INDEX(DATA!AJ:AJ,MATCH($A1160,DATA!$A:$A,0))</f>
        <v>696531488.84000003</v>
      </c>
      <c r="E1160" s="59">
        <f ca="1">INDEX(DATA!AS:AS,MATCH($A1160,DATA!$A:$A,0))</f>
        <v>31.775217043337591</v>
      </c>
      <c r="F1160" s="59">
        <f ca="1">INDEX(DATA!AX:AX,MATCH($A1160,DATA!$A:$A,0))</f>
        <v>-151.8717948717931</v>
      </c>
      <c r="H1160" s="64">
        <f ca="1"/>
        <v>43893</v>
      </c>
      <c r="I1160">
        <f ca="1"/>
        <v>-151.8717948717931</v>
      </c>
    </row>
    <row r="1161" spans="1:9" x14ac:dyDescent="0.3">
      <c r="A1161" s="64">
        <v>43894</v>
      </c>
      <c r="B1161" s="59" t="e" vm="4">
        <f ca="1">INDEX(DATA!T:T,MATCH($A1161,DATA!A:A,0))</f>
        <v>#N/A</v>
      </c>
      <c r="C1161" s="59">
        <f ca="1">INDEX(DATA!AG:AG,MATCH($A1161,DATA!$A:$A,0))</f>
        <v>35.067547605811782</v>
      </c>
      <c r="D1161" s="59">
        <f ca="1">INDEX(DATA!AJ:AJ,MATCH($A1161,DATA!$A:$A,0))</f>
        <v>-797641610.08000004</v>
      </c>
      <c r="E1161" s="59">
        <f ca="1">INDEX(DATA!AS:AS,MATCH($A1161,DATA!$A:$A,0))</f>
        <v>30.685740814965996</v>
      </c>
      <c r="F1161" s="59">
        <f ca="1">INDEX(DATA!AX:AX,MATCH($A1161,DATA!$A:$A,0))</f>
        <v>-192.78878205128058</v>
      </c>
      <c r="H1161" s="64">
        <f ca="1"/>
        <v>43894</v>
      </c>
      <c r="I1161">
        <f ca="1"/>
        <v>-192.78878205128058</v>
      </c>
    </row>
    <row r="1162" spans="1:9" x14ac:dyDescent="0.3">
      <c r="A1162" s="64">
        <v>43895</v>
      </c>
      <c r="B1162" s="59" t="e" vm="4">
        <f ca="1">INDEX(DATA!T:T,MATCH($A1162,DATA!A:A,0))</f>
        <v>#N/A</v>
      </c>
      <c r="C1162" s="59">
        <f ca="1">INDEX(DATA!AG:AG,MATCH($A1162,DATA!$A:$A,0))</f>
        <v>39.998026406983584</v>
      </c>
      <c r="D1162" s="59">
        <f ca="1">INDEX(DATA!AJ:AJ,MATCH($A1162,DATA!$A:$A,0))</f>
        <v>1352500304.4200001</v>
      </c>
      <c r="E1162" s="59">
        <f ca="1">INDEX(DATA!AS:AS,MATCH($A1162,DATA!$A:$A,0))</f>
        <v>31.555547984967646</v>
      </c>
      <c r="F1162" s="59">
        <f ca="1">INDEX(DATA!AX:AX,MATCH($A1162,DATA!$A:$A,0))</f>
        <v>-224.42596153845807</v>
      </c>
      <c r="H1162" s="64">
        <f ca="1"/>
        <v>43895</v>
      </c>
      <c r="I1162">
        <f ca="1"/>
        <v>-224.42596153845807</v>
      </c>
    </row>
    <row r="1163" spans="1:9" x14ac:dyDescent="0.3">
      <c r="A1163" s="64">
        <v>43896</v>
      </c>
      <c r="B1163" s="59" t="e" vm="4">
        <f ca="1">INDEX(DATA!T:T,MATCH($A1163,DATA!A:A,0))</f>
        <v>#N/A</v>
      </c>
      <c r="C1163" s="59">
        <f ca="1">INDEX(DATA!AG:AG,MATCH($A1163,DATA!$A:$A,0))</f>
        <v>45.404944185063513</v>
      </c>
      <c r="D1163" s="59">
        <f ca="1">INDEX(DATA!AJ:AJ,MATCH($A1163,DATA!$A:$A,0))</f>
        <v>-1810959768.4400001</v>
      </c>
      <c r="E1163" s="59">
        <f ca="1">INDEX(DATA!AS:AS,MATCH($A1163,DATA!$A:$A,0))</f>
        <v>26.081541285173316</v>
      </c>
      <c r="F1163" s="59">
        <f ca="1">INDEX(DATA!AX:AX,MATCH($A1163,DATA!$A:$A,0))</f>
        <v>-267.76923076922867</v>
      </c>
      <c r="H1163" s="64">
        <f ca="1"/>
        <v>43896</v>
      </c>
      <c r="I1163">
        <f ca="1"/>
        <v>-267.76923076922867</v>
      </c>
    </row>
    <row r="1164" spans="1:9" x14ac:dyDescent="0.3">
      <c r="A1164" s="64">
        <v>43897</v>
      </c>
      <c r="B1164" s="59" t="e">
        <f ca="1">INDEX(DATA!T:T,MATCH($A1164,DATA!A:A,0))</f>
        <v>#N/A</v>
      </c>
      <c r="C1164" s="59" t="e">
        <f ca="1">INDEX(DATA!AG:AG,MATCH($A1164,DATA!$A:$A,0))</f>
        <v>#N/A</v>
      </c>
      <c r="D1164" s="59" t="e">
        <f ca="1">INDEX(DATA!AJ:AJ,MATCH($A1164,DATA!$A:$A,0))</f>
        <v>#N/A</v>
      </c>
      <c r="E1164" s="59" t="e">
        <f ca="1">INDEX(DATA!AS:AS,MATCH($A1164,DATA!$A:$A,0))</f>
        <v>#N/A</v>
      </c>
      <c r="F1164" s="59" t="e">
        <f ca="1">INDEX(DATA!AX:AX,MATCH($A1164,DATA!$A:$A,0))</f>
        <v>#N/A</v>
      </c>
      <c r="H1164" s="64">
        <f ca="1"/>
        <v>43897</v>
      </c>
      <c r="I1164" t="e">
        <f ca="1"/>
        <v>#N/A</v>
      </c>
    </row>
    <row r="1165" spans="1:9" x14ac:dyDescent="0.3">
      <c r="A1165" s="64">
        <v>43898</v>
      </c>
      <c r="B1165" s="59" t="e">
        <f ca="1">INDEX(DATA!T:T,MATCH($A1165,DATA!A:A,0))</f>
        <v>#N/A</v>
      </c>
      <c r="C1165" s="59" t="e">
        <f ca="1">INDEX(DATA!AG:AG,MATCH($A1165,DATA!$A:$A,0))</f>
        <v>#N/A</v>
      </c>
      <c r="D1165" s="59" t="e">
        <f ca="1">INDEX(DATA!AJ:AJ,MATCH($A1165,DATA!$A:$A,0))</f>
        <v>#N/A</v>
      </c>
      <c r="E1165" s="59" t="e">
        <f ca="1">INDEX(DATA!AS:AS,MATCH($A1165,DATA!$A:$A,0))</f>
        <v>#N/A</v>
      </c>
      <c r="F1165" s="59" t="e">
        <f ca="1">INDEX(DATA!AX:AX,MATCH($A1165,DATA!$A:$A,0))</f>
        <v>#N/A</v>
      </c>
      <c r="H1165" s="64">
        <f ca="1"/>
        <v>43898</v>
      </c>
      <c r="I1165" t="e">
        <f ca="1"/>
        <v>#N/A</v>
      </c>
    </row>
    <row r="1166" spans="1:9" x14ac:dyDescent="0.3">
      <c r="A1166" s="64">
        <v>43899</v>
      </c>
      <c r="B1166" s="59" t="e" vm="4">
        <f ca="1">INDEX(DATA!T:T,MATCH($A1166,DATA!A:A,0))</f>
        <v>#N/A</v>
      </c>
      <c r="C1166" s="59">
        <f ca="1">INDEX(DATA!AG:AG,MATCH($A1166,DATA!$A:$A,0))</f>
        <v>50.725776900405286</v>
      </c>
      <c r="D1166" s="59">
        <f ca="1">INDEX(DATA!AJ:AJ,MATCH($A1166,DATA!$A:$A,0))</f>
        <v>-1565500810.9000001</v>
      </c>
      <c r="E1166" s="59">
        <f ca="1">INDEX(DATA!AS:AS,MATCH($A1166,DATA!$A:$A,0))</f>
        <v>19.184211233815873</v>
      </c>
      <c r="F1166" s="59">
        <f ca="1">INDEX(DATA!AX:AX,MATCH($A1166,DATA!$A:$A,0))</f>
        <v>-349.20480769230744</v>
      </c>
      <c r="H1166" s="64">
        <f ca="1"/>
        <v>43899</v>
      </c>
      <c r="I1166">
        <f ca="1"/>
        <v>-349.20480769230744</v>
      </c>
    </row>
    <row r="1167" spans="1:9" x14ac:dyDescent="0.3">
      <c r="A1167" s="64">
        <v>43900</v>
      </c>
      <c r="B1167" s="59" t="e">
        <f ca="1">INDEX(DATA!T:T,MATCH($A1167,DATA!A:A,0))</f>
        <v>#N/A</v>
      </c>
      <c r="C1167" s="59" t="e">
        <f ca="1">INDEX(DATA!AG:AG,MATCH($A1167,DATA!$A:$A,0))</f>
        <v>#N/A</v>
      </c>
      <c r="D1167" s="59" t="e">
        <f ca="1">INDEX(DATA!AJ:AJ,MATCH($A1167,DATA!$A:$A,0))</f>
        <v>#N/A</v>
      </c>
      <c r="E1167" s="59" t="e">
        <f ca="1">INDEX(DATA!AS:AS,MATCH($A1167,DATA!$A:$A,0))</f>
        <v>#N/A</v>
      </c>
      <c r="F1167" s="59" t="e">
        <f ca="1">INDEX(DATA!AX:AX,MATCH($A1167,DATA!$A:$A,0))</f>
        <v>#N/A</v>
      </c>
      <c r="H1167" s="64">
        <f ca="1"/>
        <v>43900</v>
      </c>
      <c r="I1167" t="e">
        <f ca="1"/>
        <v>#N/A</v>
      </c>
    </row>
    <row r="1168" spans="1:9" x14ac:dyDescent="0.3">
      <c r="A1168" s="64">
        <v>43901</v>
      </c>
      <c r="B1168" s="59" t="e" vm="4">
        <f ca="1">INDEX(DATA!T:T,MATCH($A1168,DATA!A:A,0))</f>
        <v>#N/A</v>
      </c>
      <c r="C1168" s="59">
        <f ca="1">INDEX(DATA!AG:AG,MATCH($A1168,DATA!$A:$A,0))</f>
        <v>55.81471682434988</v>
      </c>
      <c r="D1168" s="59">
        <f ca="1">INDEX(DATA!AJ:AJ,MATCH($A1168,DATA!$A:$A,0))</f>
        <v>1218556052.8399999</v>
      </c>
      <c r="E1168" s="59">
        <f ca="1">INDEX(DATA!AS:AS,MATCH($A1168,DATA!$A:$A,0))</f>
        <v>19.48044620581237</v>
      </c>
      <c r="F1168" s="59">
        <f ca="1">INDEX(DATA!AX:AX,MATCH($A1168,DATA!$A:$A,0))</f>
        <v>-438.1224358974323</v>
      </c>
      <c r="H1168" s="64">
        <f ca="1"/>
        <v>43901</v>
      </c>
      <c r="I1168">
        <f ca="1"/>
        <v>-438.1224358974323</v>
      </c>
    </row>
    <row r="1169" spans="1:9" x14ac:dyDescent="0.3">
      <c r="A1169" s="64">
        <v>43902</v>
      </c>
      <c r="B1169" s="59" t="e" vm="4">
        <f ca="1">INDEX(DATA!T:T,MATCH($A1169,DATA!A:A,0))</f>
        <v>#N/A</v>
      </c>
      <c r="C1169" s="59">
        <f ca="1">INDEX(DATA!AG:AG,MATCH($A1169,DATA!$A:$A,0))</f>
        <v>62.611125029804057</v>
      </c>
      <c r="D1169" s="59">
        <f ca="1">INDEX(DATA!AJ:AJ,MATCH($A1169,DATA!$A:$A,0))</f>
        <v>-1343478116.1400001</v>
      </c>
      <c r="E1169" s="59">
        <f ca="1">INDEX(DATA!AS:AS,MATCH($A1169,DATA!$A:$A,0))</f>
        <v>13.046486350542295</v>
      </c>
      <c r="F1169" s="59">
        <f ca="1">INDEX(DATA!AX:AX,MATCH($A1169,DATA!$A:$A,0))</f>
        <v>-543.27467948718186</v>
      </c>
      <c r="H1169" s="64">
        <f ca="1"/>
        <v>43902</v>
      </c>
      <c r="I1169">
        <f ca="1"/>
        <v>-543.27467948718186</v>
      </c>
    </row>
    <row r="1170" spans="1:9" x14ac:dyDescent="0.3">
      <c r="A1170" s="64">
        <v>43903</v>
      </c>
      <c r="B1170" s="59" t="e" vm="4">
        <f ca="1">INDEX(DATA!T:T,MATCH($A1170,DATA!A:A,0))</f>
        <v>#N/A</v>
      </c>
      <c r="C1170" s="59">
        <f ca="1">INDEX(DATA!AG:AG,MATCH($A1170,DATA!$A:$A,0))</f>
        <v>67.429400318988172</v>
      </c>
      <c r="D1170" s="59">
        <f ca="1">INDEX(DATA!AJ:AJ,MATCH($A1170,DATA!$A:$A,0))</f>
        <v>1387964551.6900001</v>
      </c>
      <c r="E1170" s="59">
        <f ca="1">INDEX(DATA!AS:AS,MATCH($A1170,DATA!$A:$A,0))</f>
        <v>24.358316528412061</v>
      </c>
      <c r="F1170" s="59">
        <f ca="1">INDEX(DATA!AX:AX,MATCH($A1170,DATA!$A:$A,0))</f>
        <v>-618.96955128205445</v>
      </c>
      <c r="H1170" s="64">
        <f ca="1"/>
        <v>43903</v>
      </c>
      <c r="I1170">
        <f ca="1"/>
        <v>-618.96955128205445</v>
      </c>
    </row>
    <row r="1171" spans="1:9" x14ac:dyDescent="0.3">
      <c r="A1171" s="64">
        <v>43904</v>
      </c>
      <c r="B1171" s="59" t="e">
        <f ca="1">INDEX(DATA!T:T,MATCH($A1171,DATA!A:A,0))</f>
        <v>#N/A</v>
      </c>
      <c r="C1171" s="59" t="e">
        <f ca="1">INDEX(DATA!AG:AG,MATCH($A1171,DATA!$A:$A,0))</f>
        <v>#N/A</v>
      </c>
      <c r="D1171" s="59" t="e">
        <f ca="1">INDEX(DATA!AJ:AJ,MATCH($A1171,DATA!$A:$A,0))</f>
        <v>#N/A</v>
      </c>
      <c r="E1171" s="59" t="e">
        <f ca="1">INDEX(DATA!AS:AS,MATCH($A1171,DATA!$A:$A,0))</f>
        <v>#N/A</v>
      </c>
      <c r="F1171" s="59" t="e">
        <f ca="1">INDEX(DATA!AX:AX,MATCH($A1171,DATA!$A:$A,0))</f>
        <v>#N/A</v>
      </c>
      <c r="H1171" s="64">
        <f ca="1"/>
        <v>43904</v>
      </c>
      <c r="I1171" t="e">
        <f ca="1"/>
        <v>#N/A</v>
      </c>
    </row>
    <row r="1172" spans="1:9" x14ac:dyDescent="0.3">
      <c r="A1172" s="64">
        <v>43905</v>
      </c>
      <c r="B1172" s="59" t="e">
        <f ca="1">INDEX(DATA!T:T,MATCH($A1172,DATA!A:A,0))</f>
        <v>#N/A</v>
      </c>
      <c r="C1172" s="59" t="e">
        <f ca="1">INDEX(DATA!AG:AG,MATCH($A1172,DATA!$A:$A,0))</f>
        <v>#N/A</v>
      </c>
      <c r="D1172" s="59" t="e">
        <f ca="1">INDEX(DATA!AJ:AJ,MATCH($A1172,DATA!$A:$A,0))</f>
        <v>#N/A</v>
      </c>
      <c r="E1172" s="59" t="e">
        <f ca="1">INDEX(DATA!AS:AS,MATCH($A1172,DATA!$A:$A,0))</f>
        <v>#N/A</v>
      </c>
      <c r="F1172" s="59" t="e">
        <f ca="1">INDEX(DATA!AX:AX,MATCH($A1172,DATA!$A:$A,0))</f>
        <v>#N/A</v>
      </c>
      <c r="H1172" s="64">
        <f ca="1"/>
        <v>43905</v>
      </c>
      <c r="I1172" t="e">
        <f ca="1"/>
        <v>#N/A</v>
      </c>
    </row>
    <row r="1173" spans="1:9" x14ac:dyDescent="0.3">
      <c r="A1173" s="64">
        <v>43906</v>
      </c>
      <c r="B1173" s="59" t="e" vm="4">
        <f ca="1">INDEX(DATA!T:T,MATCH($A1173,DATA!A:A,0))</f>
        <v>#N/A</v>
      </c>
      <c r="C1173" s="59">
        <f ca="1">INDEX(DATA!AG:AG,MATCH($A1173,DATA!$A:$A,0))</f>
        <v>74.0300878424205</v>
      </c>
      <c r="D1173" s="59">
        <f ca="1">INDEX(DATA!AJ:AJ,MATCH($A1173,DATA!$A:$A,0))</f>
        <v>-897721711.07000005</v>
      </c>
      <c r="E1173" s="59">
        <f ca="1">INDEX(DATA!AS:AS,MATCH($A1173,DATA!$A:$A,0))</f>
        <v>18.870338510077204</v>
      </c>
      <c r="F1173" s="59">
        <f ca="1">INDEX(DATA!AX:AX,MATCH($A1173,DATA!$A:$A,0))</f>
        <v>-714.5067307692334</v>
      </c>
      <c r="H1173" s="64">
        <f ca="1"/>
        <v>43906</v>
      </c>
      <c r="I1173">
        <f ca="1"/>
        <v>-714.5067307692334</v>
      </c>
    </row>
    <row r="1174" spans="1:9" x14ac:dyDescent="0.3">
      <c r="A1174" s="64">
        <v>43907</v>
      </c>
      <c r="B1174" s="59" t="e" vm="4">
        <f ca="1">INDEX(DATA!T:T,MATCH($A1174,DATA!A:A,0))</f>
        <v>#N/A</v>
      </c>
      <c r="C1174" s="59">
        <f ca="1">INDEX(DATA!AG:AG,MATCH($A1174,DATA!$A:$A,0))</f>
        <v>79.698843049821974</v>
      </c>
      <c r="D1174" s="59">
        <f ca="1">INDEX(DATA!AJ:AJ,MATCH($A1174,DATA!$A:$A,0))</f>
        <v>-935609069.48000002</v>
      </c>
      <c r="E1174" s="59">
        <f ca="1">INDEX(DATA!AS:AS,MATCH($A1174,DATA!$A:$A,0))</f>
        <v>17.574179035079197</v>
      </c>
      <c r="F1174" s="59">
        <f ca="1">INDEX(DATA!AX:AX,MATCH($A1174,DATA!$A:$A,0))</f>
        <v>-814.73653846154048</v>
      </c>
      <c r="H1174" s="64">
        <f ca="1"/>
        <v>43907</v>
      </c>
      <c r="I1174">
        <f ca="1"/>
        <v>-814.73653846154048</v>
      </c>
    </row>
    <row r="1175" spans="1:9" x14ac:dyDescent="0.3">
      <c r="A1175" s="64">
        <v>43908</v>
      </c>
      <c r="B1175" s="59" t="e" vm="4">
        <f ca="1">INDEX(DATA!T:T,MATCH($A1175,DATA!A:A,0))</f>
        <v>#N/A</v>
      </c>
      <c r="C1175" s="59">
        <f ca="1">INDEX(DATA!AG:AG,MATCH($A1175,DATA!$A:$A,0))</f>
        <v>83.735866263640929</v>
      </c>
      <c r="D1175" s="59">
        <f ca="1">INDEX(DATA!AJ:AJ,MATCH($A1175,DATA!$A:$A,0))</f>
        <v>-1516616366.3599999</v>
      </c>
      <c r="E1175" s="59">
        <f ca="1">INDEX(DATA!AS:AS,MATCH($A1175,DATA!$A:$A,0))</f>
        <v>15.15014212140953</v>
      </c>
      <c r="F1175" s="59">
        <f ca="1">INDEX(DATA!AX:AX,MATCH($A1175,DATA!$A:$A,0))</f>
        <v>-902.88429487179565</v>
      </c>
      <c r="H1175" s="64">
        <f ca="1"/>
        <v>43908</v>
      </c>
      <c r="I1175">
        <f ca="1"/>
        <v>-902.88429487179565</v>
      </c>
    </row>
    <row r="1176" spans="1:9" x14ac:dyDescent="0.3">
      <c r="A1176" s="64">
        <v>43909</v>
      </c>
      <c r="B1176" s="59" t="e" vm="4">
        <f ca="1">INDEX(DATA!T:T,MATCH($A1176,DATA!A:A,0))</f>
        <v>#N/A</v>
      </c>
      <c r="C1176" s="59">
        <f ca="1">INDEX(DATA!AG:AG,MATCH($A1176,DATA!$A:$A,0))</f>
        <v>86.833014903671298</v>
      </c>
      <c r="D1176" s="59">
        <f ca="1">INDEX(DATA!AJ:AJ,MATCH($A1176,DATA!$A:$A,0))</f>
        <v>-925712764.27999997</v>
      </c>
      <c r="E1176" s="59">
        <f ca="1">INDEX(DATA!AS:AS,MATCH($A1176,DATA!$A:$A,0))</f>
        <v>14.276150283360593</v>
      </c>
      <c r="F1176" s="59">
        <f ca="1">INDEX(DATA!AX:AX,MATCH($A1176,DATA!$A:$A,0))</f>
        <v>-997.06762820512995</v>
      </c>
      <c r="H1176" s="64">
        <f ca="1"/>
        <v>43909</v>
      </c>
      <c r="I1176">
        <f ca="1"/>
        <v>-997.06762820512995</v>
      </c>
    </row>
    <row r="1177" spans="1:9" x14ac:dyDescent="0.3">
      <c r="A1177" s="64">
        <v>43910</v>
      </c>
      <c r="B1177" s="59" t="e" vm="4">
        <f ca="1">INDEX(DATA!T:T,MATCH($A1177,DATA!A:A,0))</f>
        <v>#N/A</v>
      </c>
      <c r="C1177" s="59">
        <f ca="1">INDEX(DATA!AG:AG,MATCH($A1177,DATA!$A:$A,0))</f>
        <v>88.210258755277067</v>
      </c>
      <c r="D1177" s="59">
        <f ca="1">INDEX(DATA!AJ:AJ,MATCH($A1177,DATA!$A:$A,0))</f>
        <v>1071529970.38</v>
      </c>
      <c r="E1177" s="59">
        <f ca="1">INDEX(DATA!AS:AS,MATCH($A1177,DATA!$A:$A,0))</f>
        <v>25.185820040216711</v>
      </c>
      <c r="F1177" s="59">
        <f ca="1">INDEX(DATA!AX:AX,MATCH($A1177,DATA!$A:$A,0))</f>
        <v>-1080.8967948717946</v>
      </c>
      <c r="H1177" s="64">
        <f ca="1"/>
        <v>43910</v>
      </c>
      <c r="I1177">
        <f ca="1"/>
        <v>-1080.8967948717946</v>
      </c>
    </row>
    <row r="1178" spans="1:9" x14ac:dyDescent="0.3">
      <c r="A1178" s="64">
        <v>43911</v>
      </c>
      <c r="B1178" s="59" t="e">
        <f ca="1">INDEX(DATA!T:T,MATCH($A1178,DATA!A:A,0))</f>
        <v>#N/A</v>
      </c>
      <c r="C1178" s="59" t="e">
        <f ca="1">INDEX(DATA!AG:AG,MATCH($A1178,DATA!$A:$A,0))</f>
        <v>#N/A</v>
      </c>
      <c r="D1178" s="59" t="e">
        <f ca="1">INDEX(DATA!AJ:AJ,MATCH($A1178,DATA!$A:$A,0))</f>
        <v>#N/A</v>
      </c>
      <c r="E1178" s="59" t="e">
        <f ca="1">INDEX(DATA!AS:AS,MATCH($A1178,DATA!$A:$A,0))</f>
        <v>#N/A</v>
      </c>
      <c r="F1178" s="59" t="e">
        <f ca="1">INDEX(DATA!AX:AX,MATCH($A1178,DATA!$A:$A,0))</f>
        <v>#N/A</v>
      </c>
      <c r="H1178" s="64">
        <f ca="1"/>
        <v>43911</v>
      </c>
      <c r="I1178" t="e">
        <f ca="1"/>
        <v>#N/A</v>
      </c>
    </row>
    <row r="1179" spans="1:9" x14ac:dyDescent="0.3">
      <c r="A1179" s="64">
        <v>43912</v>
      </c>
      <c r="B1179" s="59" t="e">
        <f ca="1">INDEX(DATA!T:T,MATCH($A1179,DATA!A:A,0))</f>
        <v>#N/A</v>
      </c>
      <c r="C1179" s="59" t="e">
        <f ca="1">INDEX(DATA!AG:AG,MATCH($A1179,DATA!$A:$A,0))</f>
        <v>#N/A</v>
      </c>
      <c r="D1179" s="59" t="e">
        <f ca="1">INDEX(DATA!AJ:AJ,MATCH($A1179,DATA!$A:$A,0))</f>
        <v>#N/A</v>
      </c>
      <c r="E1179" s="59" t="e">
        <f ca="1">INDEX(DATA!AS:AS,MATCH($A1179,DATA!$A:$A,0))</f>
        <v>#N/A</v>
      </c>
      <c r="F1179" s="59" t="e">
        <f ca="1">INDEX(DATA!AX:AX,MATCH($A1179,DATA!$A:$A,0))</f>
        <v>#N/A</v>
      </c>
      <c r="H1179" s="64">
        <f ca="1"/>
        <v>43912</v>
      </c>
      <c r="I1179" t="e">
        <f ca="1"/>
        <v>#N/A</v>
      </c>
    </row>
    <row r="1180" spans="1:9" x14ac:dyDescent="0.3">
      <c r="A1180" s="64">
        <v>43913</v>
      </c>
      <c r="B1180" s="59" t="e" vm="4">
        <f ca="1">INDEX(DATA!T:T,MATCH($A1180,DATA!A:A,0))</f>
        <v>#N/A</v>
      </c>
      <c r="C1180" s="59">
        <f ca="1">INDEX(DATA!AG:AG,MATCH($A1180,DATA!$A:$A,0))</f>
        <v>89.593474034511544</v>
      </c>
      <c r="D1180" s="59">
        <f ca="1">INDEX(DATA!AJ:AJ,MATCH($A1180,DATA!$A:$A,0))</f>
        <v>-653529271.57000005</v>
      </c>
      <c r="E1180" s="59">
        <f ca="1">INDEX(DATA!AS:AS,MATCH($A1180,DATA!$A:$A,0))</f>
        <v>19.039924358538656</v>
      </c>
      <c r="F1180" s="59">
        <f ca="1">INDEX(DATA!AX:AX,MATCH($A1180,DATA!$A:$A,0))</f>
        <v>-1207.7176282051278</v>
      </c>
      <c r="H1180" s="64">
        <f ca="1"/>
        <v>43913</v>
      </c>
      <c r="I1180">
        <f ca="1"/>
        <v>-1207.7176282051278</v>
      </c>
    </row>
    <row r="1181" spans="1:9" x14ac:dyDescent="0.3">
      <c r="A1181" s="64">
        <v>43914</v>
      </c>
      <c r="B1181" s="59" t="e" vm="4">
        <f ca="1">INDEX(DATA!T:T,MATCH($A1181,DATA!A:A,0))</f>
        <v>#N/A</v>
      </c>
      <c r="C1181" s="59">
        <f ca="1">INDEX(DATA!AG:AG,MATCH($A1181,DATA!$A:$A,0))</f>
        <v>90.424821584726516</v>
      </c>
      <c r="D1181" s="59">
        <f ca="1">INDEX(DATA!AJ:AJ,MATCH($A1181,DATA!$A:$A,0))</f>
        <v>738433411</v>
      </c>
      <c r="E1181" s="59">
        <f ca="1">INDEX(DATA!AS:AS,MATCH($A1181,DATA!$A:$A,0))</f>
        <v>22.464602618755805</v>
      </c>
      <c r="F1181" s="59">
        <f ca="1">INDEX(DATA!AX:AX,MATCH($A1181,DATA!$A:$A,0))</f>
        <v>-1328.4980769230751</v>
      </c>
      <c r="H1181" s="64">
        <f ca="1"/>
        <v>43914</v>
      </c>
      <c r="I1181">
        <f ca="1"/>
        <v>-1328.4980769230751</v>
      </c>
    </row>
    <row r="1182" spans="1:9" x14ac:dyDescent="0.3">
      <c r="A1182" s="64">
        <v>43915</v>
      </c>
      <c r="B1182" s="59" t="e" vm="4">
        <f ca="1">INDEX(DATA!T:T,MATCH($A1182,DATA!A:A,0))</f>
        <v>#N/A</v>
      </c>
      <c r="C1182" s="59">
        <f ca="1">INDEX(DATA!AG:AG,MATCH($A1182,DATA!$A:$A,0))</f>
        <v>89.812065030139152</v>
      </c>
      <c r="D1182" s="59">
        <f ca="1">INDEX(DATA!AJ:AJ,MATCH($A1182,DATA!$A:$A,0))</f>
        <v>736874177.79999995</v>
      </c>
      <c r="E1182" s="59">
        <f ca="1">INDEX(DATA!AS:AS,MATCH($A1182,DATA!$A:$A,0))</f>
        <v>30.980833027706481</v>
      </c>
      <c r="F1182" s="59">
        <f ca="1">INDEX(DATA!AX:AX,MATCH($A1182,DATA!$A:$A,0))</f>
        <v>-1405.1467948717964</v>
      </c>
      <c r="H1182" s="64">
        <f ca="1"/>
        <v>43915</v>
      </c>
      <c r="I1182">
        <f ca="1"/>
        <v>-1405.1467948717964</v>
      </c>
    </row>
    <row r="1183" spans="1:9" x14ac:dyDescent="0.3">
      <c r="A1183" s="64">
        <v>43916</v>
      </c>
      <c r="B1183" s="59" t="e" vm="4">
        <f ca="1">INDEX(DATA!T:T,MATCH($A1183,DATA!A:A,0))</f>
        <v>#N/A</v>
      </c>
      <c r="C1183" s="59">
        <f ca="1">INDEX(DATA!AG:AG,MATCH($A1183,DATA!$A:$A,0))</f>
        <v>88.754485765182466</v>
      </c>
      <c r="D1183" s="59">
        <f ca="1">INDEX(DATA!AJ:AJ,MATCH($A1183,DATA!$A:$A,0))</f>
        <v>865599147.61000001</v>
      </c>
      <c r="E1183" s="59">
        <f ca="1">INDEX(DATA!AS:AS,MATCH($A1183,DATA!$A:$A,0))</f>
        <v>35.740284219566391</v>
      </c>
      <c r="F1183" s="59">
        <f ca="1">INDEX(DATA!AX:AX,MATCH($A1183,DATA!$A:$A,0))</f>
        <v>-1425.0435897435909</v>
      </c>
      <c r="H1183" s="64">
        <f ca="1"/>
        <v>43916</v>
      </c>
      <c r="I1183">
        <f ca="1"/>
        <v>-1425.0435897435909</v>
      </c>
    </row>
    <row r="1184" spans="1:9" x14ac:dyDescent="0.3">
      <c r="A1184" s="64">
        <v>43917</v>
      </c>
      <c r="B1184" s="59" t="e" vm="4">
        <f ca="1">INDEX(DATA!T:T,MATCH($A1184,DATA!A:A,0))</f>
        <v>#N/A</v>
      </c>
      <c r="C1184" s="59">
        <f ca="1">INDEX(DATA!AG:AG,MATCH($A1184,DATA!$A:$A,0))</f>
        <v>86.610259362863388</v>
      </c>
      <c r="D1184" s="59">
        <f ca="1">INDEX(DATA!AJ:AJ,MATCH($A1184,DATA!$A:$A,0))</f>
        <v>801459223.21000004</v>
      </c>
      <c r="E1184" s="59">
        <f ca="1">INDEX(DATA!AS:AS,MATCH($A1184,DATA!$A:$A,0))</f>
        <v>36.016335833903099</v>
      </c>
      <c r="F1184" s="59">
        <f ca="1">INDEX(DATA!AX:AX,MATCH($A1184,DATA!$A:$A,0))</f>
        <v>-1446.7259615384628</v>
      </c>
      <c r="H1184" s="64">
        <f ca="1"/>
        <v>43917</v>
      </c>
      <c r="I1184">
        <f ca="1"/>
        <v>-1446.7259615384628</v>
      </c>
    </row>
    <row r="1185" spans="1:9" x14ac:dyDescent="0.3">
      <c r="A1185" s="64">
        <v>43918</v>
      </c>
      <c r="B1185" s="59" t="e">
        <f ca="1">INDEX(DATA!T:T,MATCH($A1185,DATA!A:A,0))</f>
        <v>#N/A</v>
      </c>
      <c r="C1185" s="59" t="e">
        <f ca="1">INDEX(DATA!AG:AG,MATCH($A1185,DATA!$A:$A,0))</f>
        <v>#N/A</v>
      </c>
      <c r="D1185" s="59" t="e">
        <f ca="1">INDEX(DATA!AJ:AJ,MATCH($A1185,DATA!$A:$A,0))</f>
        <v>#N/A</v>
      </c>
      <c r="E1185" s="59" t="e">
        <f ca="1">INDEX(DATA!AS:AS,MATCH($A1185,DATA!$A:$A,0))</f>
        <v>#N/A</v>
      </c>
      <c r="F1185" s="59" t="e">
        <f ca="1">INDEX(DATA!AX:AX,MATCH($A1185,DATA!$A:$A,0))</f>
        <v>#N/A</v>
      </c>
      <c r="H1185" s="64">
        <f ca="1"/>
        <v>43918</v>
      </c>
      <c r="I1185" t="e">
        <f ca="1"/>
        <v>#N/A</v>
      </c>
    </row>
    <row r="1186" spans="1:9" x14ac:dyDescent="0.3">
      <c r="A1186" s="64">
        <v>43919</v>
      </c>
      <c r="B1186" s="59" t="e">
        <f ca="1">INDEX(DATA!T:T,MATCH($A1186,DATA!A:A,0))</f>
        <v>#N/A</v>
      </c>
      <c r="C1186" s="59" t="e">
        <f ca="1">INDEX(DATA!AG:AG,MATCH($A1186,DATA!$A:$A,0))</f>
        <v>#N/A</v>
      </c>
      <c r="D1186" s="59" t="e">
        <f ca="1">INDEX(DATA!AJ:AJ,MATCH($A1186,DATA!$A:$A,0))</f>
        <v>#N/A</v>
      </c>
      <c r="E1186" s="59" t="e">
        <f ca="1">INDEX(DATA!AS:AS,MATCH($A1186,DATA!$A:$A,0))</f>
        <v>#N/A</v>
      </c>
      <c r="F1186" s="59" t="e">
        <f ca="1">INDEX(DATA!AX:AX,MATCH($A1186,DATA!$A:$A,0))</f>
        <v>#N/A</v>
      </c>
      <c r="H1186" s="64">
        <f ca="1"/>
        <v>43919</v>
      </c>
      <c r="I1186" t="e">
        <f ca="1"/>
        <v>#N/A</v>
      </c>
    </row>
    <row r="1187" spans="1:9" x14ac:dyDescent="0.3">
      <c r="A1187" s="64">
        <v>43920</v>
      </c>
      <c r="B1187" s="59" t="e" vm="4">
        <f ca="1">INDEX(DATA!T:T,MATCH($A1187,DATA!A:A,0))</f>
        <v>#N/A</v>
      </c>
      <c r="C1187" s="59">
        <f ca="1">INDEX(DATA!AG:AG,MATCH($A1187,DATA!$A:$A,0))</f>
        <v>84.066157314433184</v>
      </c>
      <c r="D1187" s="59">
        <f ca="1">INDEX(DATA!AJ:AJ,MATCH($A1187,DATA!$A:$A,0))</f>
        <v>-593242793.83000004</v>
      </c>
      <c r="E1187" s="59">
        <f ca="1">INDEX(DATA!AS:AS,MATCH($A1187,DATA!$A:$A,0))</f>
        <v>32.942724819760784</v>
      </c>
      <c r="F1187" s="59">
        <f ca="1">INDEX(DATA!AX:AX,MATCH($A1187,DATA!$A:$A,0))</f>
        <v>-1407.9365384615394</v>
      </c>
      <c r="H1187" s="64">
        <f ca="1"/>
        <v>43920</v>
      </c>
      <c r="I1187">
        <f ca="1"/>
        <v>-1407.9365384615394</v>
      </c>
    </row>
    <row r="1188" spans="1:9" x14ac:dyDescent="0.3">
      <c r="A1188" s="64">
        <v>43921</v>
      </c>
      <c r="B1188" s="59" t="e" vm="4">
        <f ca="1">INDEX(DATA!T:T,MATCH($A1188,DATA!A:A,0))</f>
        <v>#N/A</v>
      </c>
      <c r="C1188" s="59">
        <f ca="1">INDEX(DATA!AG:AG,MATCH($A1188,DATA!$A:$A,0))</f>
        <v>81.374983231328898</v>
      </c>
      <c r="D1188" s="59">
        <f ca="1">INDEX(DATA!AJ:AJ,MATCH($A1188,DATA!$A:$A,0))</f>
        <v>712664340.34000003</v>
      </c>
      <c r="E1188" s="59">
        <f ca="1">INDEX(DATA!AS:AS,MATCH($A1188,DATA!$A:$A,0))</f>
        <v>37.722767730593652</v>
      </c>
      <c r="F1188" s="59">
        <f ca="1">INDEX(DATA!AX:AX,MATCH($A1188,DATA!$A:$A,0))</f>
        <v>-1387.0919871794868</v>
      </c>
      <c r="H1188" s="64">
        <f ca="1"/>
        <v>43921</v>
      </c>
      <c r="I1188">
        <f ca="1"/>
        <v>-1387.0919871794868</v>
      </c>
    </row>
    <row r="1189" spans="1:9" x14ac:dyDescent="0.3">
      <c r="A1189" s="64">
        <v>43922</v>
      </c>
      <c r="B1189" s="59" t="e" vm="4">
        <f ca="1">INDEX(DATA!T:T,MATCH($A1189,DATA!A:A,0))</f>
        <v>#N/A</v>
      </c>
      <c r="C1189" s="59">
        <f ca="1">INDEX(DATA!AG:AG,MATCH($A1189,DATA!$A:$A,0))</f>
        <v>77.420286715565013</v>
      </c>
      <c r="D1189" s="59">
        <f ca="1">INDEX(DATA!AJ:AJ,MATCH($A1189,DATA!$A:$A,0))</f>
        <v>-506334500.31999999</v>
      </c>
      <c r="E1189" s="59">
        <f ca="1">INDEX(DATA!AS:AS,MATCH($A1189,DATA!$A:$A,0))</f>
        <v>34.819365224734668</v>
      </c>
      <c r="F1189" s="59">
        <f ca="1">INDEX(DATA!AX:AX,MATCH($A1189,DATA!$A:$A,0))</f>
        <v>-1328.2022435897434</v>
      </c>
      <c r="H1189" s="64">
        <f ca="1"/>
        <v>43922</v>
      </c>
      <c r="I1189">
        <f ca="1"/>
        <v>-1328.2022435897434</v>
      </c>
    </row>
    <row r="1190" spans="1:9" x14ac:dyDescent="0.3">
      <c r="A1190" s="64">
        <v>43923</v>
      </c>
      <c r="B1190" s="59" t="e">
        <f ca="1">INDEX(DATA!T:T,MATCH($A1190,DATA!A:A,0))</f>
        <v>#N/A</v>
      </c>
      <c r="C1190" s="59" t="e">
        <f ca="1">INDEX(DATA!AG:AG,MATCH($A1190,DATA!$A:$A,0))</f>
        <v>#N/A</v>
      </c>
      <c r="D1190" s="59" t="e">
        <f ca="1">INDEX(DATA!AJ:AJ,MATCH($A1190,DATA!$A:$A,0))</f>
        <v>#N/A</v>
      </c>
      <c r="E1190" s="59" t="e">
        <f ca="1">INDEX(DATA!AS:AS,MATCH($A1190,DATA!$A:$A,0))</f>
        <v>#N/A</v>
      </c>
      <c r="F1190" s="59" t="e">
        <f ca="1">INDEX(DATA!AX:AX,MATCH($A1190,DATA!$A:$A,0))</f>
        <v>#N/A</v>
      </c>
      <c r="H1190" s="64">
        <f ca="1"/>
        <v>43923</v>
      </c>
      <c r="I1190" t="e">
        <f ca="1"/>
        <v>#N/A</v>
      </c>
    </row>
    <row r="1191" spans="1:9" x14ac:dyDescent="0.3">
      <c r="A1191" s="64">
        <v>43924</v>
      </c>
      <c r="B1191" s="59" t="e" vm="4">
        <f ca="1">INDEX(DATA!T:T,MATCH($A1191,DATA!A:A,0))</f>
        <v>#N/A</v>
      </c>
      <c r="C1191" s="59">
        <f ca="1">INDEX(DATA!AG:AG,MATCH($A1191,DATA!$A:$A,0))</f>
        <v>72.490260877282864</v>
      </c>
      <c r="D1191" s="59">
        <f ca="1">INDEX(DATA!AJ:AJ,MATCH($A1191,DATA!$A:$A,0))</f>
        <v>-697017513.13</v>
      </c>
      <c r="E1191" s="59">
        <f ca="1">INDEX(DATA!AS:AS,MATCH($A1191,DATA!$A:$A,0))</f>
        <v>33.449033954797386</v>
      </c>
      <c r="F1191" s="59">
        <f ca="1">INDEX(DATA!AX:AX,MATCH($A1191,DATA!$A:$A,0))</f>
        <v>-1258.9564102564091</v>
      </c>
      <c r="H1191" s="64">
        <f ca="1"/>
        <v>43924</v>
      </c>
      <c r="I1191">
        <f ca="1"/>
        <v>-1258.9564102564091</v>
      </c>
    </row>
    <row r="1192" spans="1:9" x14ac:dyDescent="0.3">
      <c r="A1192" s="64">
        <v>43925</v>
      </c>
      <c r="B1192" s="59" t="e">
        <f ca="1">INDEX(DATA!T:T,MATCH($A1192,DATA!A:A,0))</f>
        <v>#N/A</v>
      </c>
      <c r="C1192" s="59" t="e">
        <f ca="1">INDEX(DATA!AG:AG,MATCH($A1192,DATA!$A:$A,0))</f>
        <v>#N/A</v>
      </c>
      <c r="D1192" s="59" t="e">
        <f ca="1">INDEX(DATA!AJ:AJ,MATCH($A1192,DATA!$A:$A,0))</f>
        <v>#N/A</v>
      </c>
      <c r="E1192" s="59" t="e">
        <f ca="1">INDEX(DATA!AS:AS,MATCH($A1192,DATA!$A:$A,0))</f>
        <v>#N/A</v>
      </c>
      <c r="F1192" s="59" t="e">
        <f ca="1">INDEX(DATA!AX:AX,MATCH($A1192,DATA!$A:$A,0))</f>
        <v>#N/A</v>
      </c>
      <c r="H1192" s="64">
        <f ca="1"/>
        <v>43925</v>
      </c>
      <c r="I1192" t="e">
        <f ca="1"/>
        <v>#N/A</v>
      </c>
    </row>
    <row r="1193" spans="1:9" x14ac:dyDescent="0.3">
      <c r="A1193" s="64">
        <v>43926</v>
      </c>
      <c r="B1193" s="59" t="e">
        <f ca="1">INDEX(DATA!T:T,MATCH($A1193,DATA!A:A,0))</f>
        <v>#N/A</v>
      </c>
      <c r="C1193" s="59" t="e">
        <f ca="1">INDEX(DATA!AG:AG,MATCH($A1193,DATA!$A:$A,0))</f>
        <v>#N/A</v>
      </c>
      <c r="D1193" s="59" t="e">
        <f ca="1">INDEX(DATA!AJ:AJ,MATCH($A1193,DATA!$A:$A,0))</f>
        <v>#N/A</v>
      </c>
      <c r="E1193" s="59" t="e">
        <f ca="1">INDEX(DATA!AS:AS,MATCH($A1193,DATA!$A:$A,0))</f>
        <v>#N/A</v>
      </c>
      <c r="F1193" s="59" t="e">
        <f ca="1">INDEX(DATA!AX:AX,MATCH($A1193,DATA!$A:$A,0))</f>
        <v>#N/A</v>
      </c>
      <c r="H1193" s="64">
        <f ca="1"/>
        <v>43926</v>
      </c>
      <c r="I1193" t="e">
        <f ca="1"/>
        <v>#N/A</v>
      </c>
    </row>
    <row r="1194" spans="1:9" x14ac:dyDescent="0.3">
      <c r="A1194" s="64">
        <v>43927</v>
      </c>
      <c r="B1194" s="59" t="e">
        <f ca="1">INDEX(DATA!T:T,MATCH($A1194,DATA!A:A,0))</f>
        <v>#N/A</v>
      </c>
      <c r="C1194" s="59" t="e">
        <f ca="1">INDEX(DATA!AG:AG,MATCH($A1194,DATA!$A:$A,0))</f>
        <v>#N/A</v>
      </c>
      <c r="D1194" s="59" t="e">
        <f ca="1">INDEX(DATA!AJ:AJ,MATCH($A1194,DATA!$A:$A,0))</f>
        <v>#N/A</v>
      </c>
      <c r="E1194" s="59" t="e">
        <f ca="1">INDEX(DATA!AS:AS,MATCH($A1194,DATA!$A:$A,0))</f>
        <v>#N/A</v>
      </c>
      <c r="F1194" s="59" t="e">
        <f ca="1">INDEX(DATA!AX:AX,MATCH($A1194,DATA!$A:$A,0))</f>
        <v>#N/A</v>
      </c>
      <c r="H1194" s="64">
        <f ca="1"/>
        <v>43927</v>
      </c>
      <c r="I1194" t="e">
        <f ca="1"/>
        <v>#N/A</v>
      </c>
    </row>
    <row r="1195" spans="1:9" x14ac:dyDescent="0.3">
      <c r="A1195" s="64">
        <v>43928</v>
      </c>
      <c r="B1195" s="59" t="e" vm="4">
        <f ca="1">INDEX(DATA!T:T,MATCH($A1195,DATA!A:A,0))</f>
        <v>#N/A</v>
      </c>
      <c r="C1195" s="59">
        <f ca="1">INDEX(DATA!AG:AG,MATCH($A1195,DATA!$A:$A,0))</f>
        <v>66.609630637893687</v>
      </c>
      <c r="D1195" s="59">
        <f ca="1">INDEX(DATA!AJ:AJ,MATCH($A1195,DATA!$A:$A,0))</f>
        <v>814190375.34000003</v>
      </c>
      <c r="E1195" s="59">
        <f ca="1">INDEX(DATA!AS:AS,MATCH($A1195,DATA!$A:$A,0))</f>
        <v>43.438454578097058</v>
      </c>
      <c r="F1195" s="59">
        <f ca="1">INDEX(DATA!AX:AX,MATCH($A1195,DATA!$A:$A,0))</f>
        <v>-1120.9948717948719</v>
      </c>
      <c r="H1195" s="64">
        <f ca="1"/>
        <v>43928</v>
      </c>
      <c r="I1195">
        <f ca="1"/>
        <v>-1120.9948717948719</v>
      </c>
    </row>
    <row r="1196" spans="1:9" x14ac:dyDescent="0.3">
      <c r="A1196" s="64">
        <v>43929</v>
      </c>
      <c r="B1196" s="59" t="e" vm="4">
        <f ca="1">INDEX(DATA!T:T,MATCH($A1196,DATA!A:A,0))</f>
        <v>#N/A</v>
      </c>
      <c r="C1196" s="59">
        <f ca="1">INDEX(DATA!AG:AG,MATCH($A1196,DATA!$A:$A,0))</f>
        <v>59.817759837990693</v>
      </c>
      <c r="D1196" s="59">
        <f ca="1">INDEX(DATA!AJ:AJ,MATCH($A1196,DATA!$A:$A,0))</f>
        <v>-896516598.26999998</v>
      </c>
      <c r="E1196" s="59">
        <f ca="1">INDEX(DATA!AS:AS,MATCH($A1196,DATA!$A:$A,0))</f>
        <v>43.012001260092454</v>
      </c>
      <c r="F1196" s="59">
        <f ca="1">INDEX(DATA!AX:AX,MATCH($A1196,DATA!$A:$A,0))</f>
        <v>-969.60897435897459</v>
      </c>
      <c r="H1196" s="64">
        <f ca="1"/>
        <v>43929</v>
      </c>
      <c r="I1196">
        <f ca="1"/>
        <v>-969.60897435897459</v>
      </c>
    </row>
    <row r="1197" spans="1:9" x14ac:dyDescent="0.3">
      <c r="A1197" s="64">
        <v>43930</v>
      </c>
      <c r="B1197" s="59" t="e" vm="4">
        <f ca="1">INDEX(DATA!T:T,MATCH($A1197,DATA!A:A,0))</f>
        <v>#N/A</v>
      </c>
      <c r="C1197" s="59">
        <f ca="1">INDEX(DATA!AG:AG,MATCH($A1197,DATA!$A:$A,0))</f>
        <v>53.435856569496444</v>
      </c>
      <c r="D1197" s="59">
        <f ca="1">INDEX(DATA!AJ:AJ,MATCH($A1197,DATA!$A:$A,0))</f>
        <v>742151495.25999999</v>
      </c>
      <c r="E1197" s="59">
        <f ca="1">INDEX(DATA!AS:AS,MATCH($A1197,DATA!$A:$A,0))</f>
        <v>47.638869161357803</v>
      </c>
      <c r="F1197" s="59">
        <f ca="1">INDEX(DATA!AX:AX,MATCH($A1197,DATA!$A:$A,0))</f>
        <v>-858.69262820512813</v>
      </c>
      <c r="H1197" s="64">
        <f ca="1"/>
        <v>43930</v>
      </c>
      <c r="I1197">
        <f ca="1"/>
        <v>-858.69262820512813</v>
      </c>
    </row>
    <row r="1198" spans="1:9" x14ac:dyDescent="0.3">
      <c r="A1198" s="64">
        <v>43931</v>
      </c>
      <c r="B1198" s="59" t="e">
        <f ca="1">INDEX(DATA!T:T,MATCH($A1198,DATA!A:A,0))</f>
        <v>#N/A</v>
      </c>
      <c r="C1198" s="59" t="e">
        <f ca="1">INDEX(DATA!AG:AG,MATCH($A1198,DATA!$A:$A,0))</f>
        <v>#N/A</v>
      </c>
      <c r="D1198" s="59" t="e">
        <f ca="1">INDEX(DATA!AJ:AJ,MATCH($A1198,DATA!$A:$A,0))</f>
        <v>#N/A</v>
      </c>
      <c r="E1198" s="59" t="e">
        <f ca="1">INDEX(DATA!AS:AS,MATCH($A1198,DATA!$A:$A,0))</f>
        <v>#N/A</v>
      </c>
      <c r="F1198" s="59" t="e">
        <f ca="1">INDEX(DATA!AX:AX,MATCH($A1198,DATA!$A:$A,0))</f>
        <v>#N/A</v>
      </c>
      <c r="H1198" s="64">
        <f ca="1"/>
        <v>43931</v>
      </c>
      <c r="I1198" t="e">
        <f ca="1"/>
        <v>#N/A</v>
      </c>
    </row>
    <row r="1199" spans="1:9" x14ac:dyDescent="0.3">
      <c r="A1199" s="64">
        <v>43932</v>
      </c>
      <c r="B1199" s="59" t="e">
        <f ca="1">INDEX(DATA!T:T,MATCH($A1199,DATA!A:A,0))</f>
        <v>#N/A</v>
      </c>
      <c r="C1199" s="59" t="e">
        <f ca="1">INDEX(DATA!AG:AG,MATCH($A1199,DATA!$A:$A,0))</f>
        <v>#N/A</v>
      </c>
      <c r="D1199" s="59" t="e">
        <f ca="1">INDEX(DATA!AJ:AJ,MATCH($A1199,DATA!$A:$A,0))</f>
        <v>#N/A</v>
      </c>
      <c r="E1199" s="59" t="e">
        <f ca="1">INDEX(DATA!AS:AS,MATCH($A1199,DATA!$A:$A,0))</f>
        <v>#N/A</v>
      </c>
      <c r="F1199" s="59" t="e">
        <f ca="1">INDEX(DATA!AX:AX,MATCH($A1199,DATA!$A:$A,0))</f>
        <v>#N/A</v>
      </c>
      <c r="H1199" s="64">
        <f ca="1"/>
        <v>43932</v>
      </c>
      <c r="I1199" t="e">
        <f ca="1"/>
        <v>#N/A</v>
      </c>
    </row>
    <row r="1200" spans="1:9" x14ac:dyDescent="0.3">
      <c r="A1200" s="64">
        <v>43933</v>
      </c>
      <c r="B1200" s="59" t="e">
        <f ca="1">INDEX(DATA!T:T,MATCH($A1200,DATA!A:A,0))</f>
        <v>#N/A</v>
      </c>
      <c r="C1200" s="59" t="e">
        <f ca="1">INDEX(DATA!AG:AG,MATCH($A1200,DATA!$A:$A,0))</f>
        <v>#N/A</v>
      </c>
      <c r="D1200" s="59" t="e">
        <f ca="1">INDEX(DATA!AJ:AJ,MATCH($A1200,DATA!$A:$A,0))</f>
        <v>#N/A</v>
      </c>
      <c r="E1200" s="59" t="e">
        <f ca="1">INDEX(DATA!AS:AS,MATCH($A1200,DATA!$A:$A,0))</f>
        <v>#N/A</v>
      </c>
      <c r="F1200" s="59" t="e">
        <f ca="1">INDEX(DATA!AX:AX,MATCH($A1200,DATA!$A:$A,0))</f>
        <v>#N/A</v>
      </c>
      <c r="H1200" s="64">
        <f ca="1"/>
        <v>43933</v>
      </c>
      <c r="I1200" t="e">
        <f ca="1"/>
        <v>#N/A</v>
      </c>
    </row>
    <row r="1201" spans="1:9" x14ac:dyDescent="0.3">
      <c r="A1201" s="64">
        <v>43934</v>
      </c>
      <c r="B1201" s="59" t="e" vm="4">
        <f ca="1">INDEX(DATA!T:T,MATCH($A1201,DATA!A:A,0))</f>
        <v>#N/A</v>
      </c>
      <c r="C1201" s="59">
        <f ca="1">INDEX(DATA!AG:AG,MATCH($A1201,DATA!$A:$A,0))</f>
        <v>48.345727013646595</v>
      </c>
      <c r="D1201" s="59">
        <f ca="1">INDEX(DATA!AJ:AJ,MATCH($A1201,DATA!$A:$A,0))</f>
        <v>-643958401.90999997</v>
      </c>
      <c r="E1201" s="59">
        <f ca="1">INDEX(DATA!AS:AS,MATCH($A1201,DATA!$A:$A,0))</f>
        <v>46.322256498480961</v>
      </c>
      <c r="F1201" s="59">
        <f ca="1">INDEX(DATA!AX:AX,MATCH($A1201,DATA!$A:$A,0))</f>
        <v>-661.12724358974265</v>
      </c>
      <c r="H1201" s="64">
        <f ca="1"/>
        <v>43934</v>
      </c>
      <c r="I1201">
        <f ca="1"/>
        <v>-661.12724358974265</v>
      </c>
    </row>
    <row r="1202" spans="1:9" x14ac:dyDescent="0.3">
      <c r="A1202" s="64">
        <v>43935</v>
      </c>
      <c r="B1202" s="59" t="e">
        <f ca="1">INDEX(DATA!T:T,MATCH($A1202,DATA!A:A,0))</f>
        <v>#N/A</v>
      </c>
      <c r="C1202" s="59" t="e">
        <f ca="1">INDEX(DATA!AG:AG,MATCH($A1202,DATA!$A:$A,0))</f>
        <v>#N/A</v>
      </c>
      <c r="D1202" s="59" t="e">
        <f ca="1">INDEX(DATA!AJ:AJ,MATCH($A1202,DATA!$A:$A,0))</f>
        <v>#N/A</v>
      </c>
      <c r="E1202" s="59" t="e">
        <f ca="1">INDEX(DATA!AS:AS,MATCH($A1202,DATA!$A:$A,0))</f>
        <v>#N/A</v>
      </c>
      <c r="F1202" s="59" t="e">
        <f ca="1">INDEX(DATA!AX:AX,MATCH($A1202,DATA!$A:$A,0))</f>
        <v>#N/A</v>
      </c>
      <c r="H1202" s="64">
        <f ca="1"/>
        <v>43935</v>
      </c>
      <c r="I1202" t="e">
        <f ca="1"/>
        <v>#N/A</v>
      </c>
    </row>
    <row r="1203" spans="1:9" x14ac:dyDescent="0.3">
      <c r="A1203" s="64">
        <v>43936</v>
      </c>
      <c r="B1203" s="59" t="e" vm="4">
        <f ca="1">INDEX(DATA!T:T,MATCH($A1203,DATA!A:A,0))</f>
        <v>#N/A</v>
      </c>
      <c r="C1203" s="59">
        <f ca="1">INDEX(DATA!AG:AG,MATCH($A1203,DATA!$A:$A,0))</f>
        <v>43.958653931376581</v>
      </c>
      <c r="D1203" s="59">
        <f ca="1">INDEX(DATA!AJ:AJ,MATCH($A1203,DATA!$A:$A,0))</f>
        <v>-879139253.89999998</v>
      </c>
      <c r="E1203" s="59">
        <f ca="1">INDEX(DATA!AS:AS,MATCH($A1203,DATA!$A:$A,0))</f>
        <v>45.535263997987791</v>
      </c>
      <c r="F1203" s="59">
        <f ca="1">INDEX(DATA!AX:AX,MATCH($A1203,DATA!$A:$A,0))</f>
        <v>-475.97820512820363</v>
      </c>
      <c r="H1203" s="64">
        <f ca="1"/>
        <v>43936</v>
      </c>
      <c r="I1203">
        <f ca="1"/>
        <v>-475.97820512820363</v>
      </c>
    </row>
    <row r="1204" spans="1:9" x14ac:dyDescent="0.3">
      <c r="A1204" s="64">
        <v>43937</v>
      </c>
      <c r="B1204" s="59" t="e" vm="4">
        <f ca="1">INDEX(DATA!T:T,MATCH($A1204,DATA!A:A,0))</f>
        <v>#N/A</v>
      </c>
      <c r="C1204" s="59">
        <f ca="1">INDEX(DATA!AG:AG,MATCH($A1204,DATA!$A:$A,0))</f>
        <v>41.231027584685712</v>
      </c>
      <c r="D1204" s="59">
        <f ca="1">INDEX(DATA!AJ:AJ,MATCH($A1204,DATA!$A:$A,0))</f>
        <v>719449914.39999998</v>
      </c>
      <c r="E1204" s="59">
        <f ca="1">INDEX(DATA!AS:AS,MATCH($A1204,DATA!$A:$A,0))</f>
        <v>46.499143225321284</v>
      </c>
      <c r="F1204" s="59">
        <f ca="1">INDEX(DATA!AX:AX,MATCH($A1204,DATA!$A:$A,0))</f>
        <v>-332.87852564102468</v>
      </c>
      <c r="H1204" s="64">
        <f ca="1"/>
        <v>43937</v>
      </c>
      <c r="I1204">
        <f ca="1"/>
        <v>-332.87852564102468</v>
      </c>
    </row>
    <row r="1205" spans="1:9" x14ac:dyDescent="0.3">
      <c r="A1205" s="64">
        <v>43938</v>
      </c>
      <c r="B1205" s="59" t="e" vm="4">
        <f ca="1">INDEX(DATA!T:T,MATCH($A1205,DATA!A:A,0))</f>
        <v>#N/A</v>
      </c>
      <c r="C1205" s="59">
        <f ca="1">INDEX(DATA!AG:AG,MATCH($A1205,DATA!$A:$A,0))</f>
        <v>39.091789180169435</v>
      </c>
      <c r="D1205" s="59">
        <f ca="1">INDEX(DATA!AJ:AJ,MATCH($A1205,DATA!$A:$A,0))</f>
        <v>684213954.51999998</v>
      </c>
      <c r="E1205" s="59">
        <f ca="1">INDEX(DATA!AS:AS,MATCH($A1205,DATA!$A:$A,0))</f>
        <v>50.340312247520806</v>
      </c>
      <c r="F1205" s="59">
        <f ca="1">INDEX(DATA!AX:AX,MATCH($A1205,DATA!$A:$A,0))</f>
        <v>-203.76057692307586</v>
      </c>
      <c r="H1205" s="64">
        <f ca="1"/>
        <v>43938</v>
      </c>
      <c r="I1205">
        <f ca="1"/>
        <v>-203.76057692307586</v>
      </c>
    </row>
    <row r="1206" spans="1:9" x14ac:dyDescent="0.3">
      <c r="A1206" s="64">
        <v>43939</v>
      </c>
      <c r="B1206" s="59" t="e">
        <f ca="1">INDEX(DATA!T:T,MATCH($A1206,DATA!A:A,0))</f>
        <v>#N/A</v>
      </c>
      <c r="C1206" s="59" t="e">
        <f ca="1">INDEX(DATA!AG:AG,MATCH($A1206,DATA!$A:$A,0))</f>
        <v>#N/A</v>
      </c>
      <c r="D1206" s="59" t="e">
        <f ca="1">INDEX(DATA!AJ:AJ,MATCH($A1206,DATA!$A:$A,0))</f>
        <v>#N/A</v>
      </c>
      <c r="E1206" s="59" t="e">
        <f ca="1">INDEX(DATA!AS:AS,MATCH($A1206,DATA!$A:$A,0))</f>
        <v>#N/A</v>
      </c>
      <c r="F1206" s="59" t="e">
        <f ca="1">INDEX(DATA!AX:AX,MATCH($A1206,DATA!$A:$A,0))</f>
        <v>#N/A</v>
      </c>
      <c r="H1206" s="64">
        <f ca="1"/>
        <v>43939</v>
      </c>
      <c r="I1206" t="e">
        <f ca="1"/>
        <v>#N/A</v>
      </c>
    </row>
    <row r="1207" spans="1:9" x14ac:dyDescent="0.3">
      <c r="A1207" s="64">
        <v>43940</v>
      </c>
      <c r="B1207" s="59" t="e">
        <f ca="1">INDEX(DATA!T:T,MATCH($A1207,DATA!A:A,0))</f>
        <v>#N/A</v>
      </c>
      <c r="C1207" s="59" t="e">
        <f ca="1">INDEX(DATA!AG:AG,MATCH($A1207,DATA!$A:$A,0))</f>
        <v>#N/A</v>
      </c>
      <c r="D1207" s="59" t="e">
        <f ca="1">INDEX(DATA!AJ:AJ,MATCH($A1207,DATA!$A:$A,0))</f>
        <v>#N/A</v>
      </c>
      <c r="E1207" s="59" t="e">
        <f ca="1">INDEX(DATA!AS:AS,MATCH($A1207,DATA!$A:$A,0))</f>
        <v>#N/A</v>
      </c>
      <c r="F1207" s="59" t="e">
        <f ca="1">INDEX(DATA!AX:AX,MATCH($A1207,DATA!$A:$A,0))</f>
        <v>#N/A</v>
      </c>
      <c r="H1207" s="64">
        <f ca="1"/>
        <v>43940</v>
      </c>
      <c r="I1207" t="e">
        <f ca="1"/>
        <v>#N/A</v>
      </c>
    </row>
    <row r="1208" spans="1:9" x14ac:dyDescent="0.3">
      <c r="A1208" s="64">
        <v>43941</v>
      </c>
      <c r="B1208" s="59" t="e" vm="4">
        <f ca="1">INDEX(DATA!T:T,MATCH($A1208,DATA!A:A,0))</f>
        <v>#N/A</v>
      </c>
      <c r="C1208" s="59">
        <f ca="1">INDEX(DATA!AG:AG,MATCH($A1208,DATA!$A:$A,0))</f>
        <v>37.486162506144787</v>
      </c>
      <c r="D1208" s="59">
        <f ca="1">INDEX(DATA!AJ:AJ,MATCH($A1208,DATA!$A:$A,0))</f>
        <v>-726355941.88</v>
      </c>
      <c r="E1208" s="59">
        <f ca="1">INDEX(DATA!AS:AS,MATCH($A1208,DATA!$A:$A,0))</f>
        <v>50.270789353200875</v>
      </c>
      <c r="F1208" s="59">
        <f ca="1">INDEX(DATA!AX:AX,MATCH($A1208,DATA!$A:$A,0))</f>
        <v>-87.181089743588018</v>
      </c>
      <c r="H1208" s="64">
        <f ca="1"/>
        <v>43941</v>
      </c>
      <c r="I1208">
        <f ca="1"/>
        <v>-87.181089743588018</v>
      </c>
    </row>
    <row r="1209" spans="1:9" x14ac:dyDescent="0.3">
      <c r="A1209" s="64">
        <v>43942</v>
      </c>
      <c r="B1209" s="59" t="e" vm="4">
        <f ca="1">INDEX(DATA!T:T,MATCH($A1209,DATA!A:A,0))</f>
        <v>#N/A</v>
      </c>
      <c r="C1209" s="59">
        <f ca="1">INDEX(DATA!AG:AG,MATCH($A1209,DATA!$A:$A,0))</f>
        <v>34.791191289149957</v>
      </c>
      <c r="D1209" s="59">
        <f ca="1">INDEX(DATA!AJ:AJ,MATCH($A1209,DATA!$A:$A,0))</f>
        <v>-655113911.88999999</v>
      </c>
      <c r="E1209" s="59">
        <f ca="1">INDEX(DATA!AS:AS,MATCH($A1209,DATA!$A:$A,0))</f>
        <v>46.327844978279941</v>
      </c>
      <c r="F1209" s="59">
        <f ca="1">INDEX(DATA!AX:AX,MATCH($A1209,DATA!$A:$A,0))</f>
        <v>27.719871794874052</v>
      </c>
      <c r="H1209" s="64">
        <f ca="1"/>
        <v>43942</v>
      </c>
      <c r="I1209">
        <f ca="1"/>
        <v>27.719871794874052</v>
      </c>
    </row>
    <row r="1210" spans="1:9" x14ac:dyDescent="0.3">
      <c r="A1210" s="64">
        <v>43943</v>
      </c>
      <c r="B1210" s="59" t="e" vm="4">
        <f ca="1">INDEX(DATA!T:T,MATCH($A1210,DATA!A:A,0))</f>
        <v>#N/A</v>
      </c>
      <c r="C1210" s="59">
        <f ca="1">INDEX(DATA!AG:AG,MATCH($A1210,DATA!$A:$A,0))</f>
        <v>32.628180957443391</v>
      </c>
      <c r="D1210" s="59">
        <f ca="1">INDEX(DATA!AJ:AJ,MATCH($A1210,DATA!$A:$A,0))</f>
        <v>734392085.63</v>
      </c>
      <c r="E1210" s="59">
        <f ca="1">INDEX(DATA!AS:AS,MATCH($A1210,DATA!$A:$A,0))</f>
        <v>49.461728666323808</v>
      </c>
      <c r="F1210" s="59">
        <f ca="1">INDEX(DATA!AX:AX,MATCH($A1210,DATA!$A:$A,0))</f>
        <v>125.73750000000109</v>
      </c>
      <c r="H1210" s="64">
        <f ca="1"/>
        <v>43943</v>
      </c>
      <c r="I1210">
        <f ca="1"/>
        <v>125.73750000000109</v>
      </c>
    </row>
    <row r="1211" spans="1:9" x14ac:dyDescent="0.3">
      <c r="A1211" s="64">
        <v>43944</v>
      </c>
      <c r="B1211" s="59" t="e" vm="4">
        <f ca="1">INDEX(DATA!T:T,MATCH($A1211,DATA!A:A,0))</f>
        <v>#N/A</v>
      </c>
      <c r="C1211" s="59">
        <f ca="1">INDEX(DATA!AG:AG,MATCH($A1211,DATA!$A:$A,0))</f>
        <v>31.985775933758479</v>
      </c>
      <c r="D1211" s="59">
        <f ca="1">INDEX(DATA!AJ:AJ,MATCH($A1211,DATA!$A:$A,0))</f>
        <v>666659138.02999997</v>
      </c>
      <c r="E1211" s="59">
        <f ca="1">INDEX(DATA!AS:AS,MATCH($A1211,DATA!$A:$A,0))</f>
        <v>51.343397279911763</v>
      </c>
      <c r="F1211" s="59">
        <f ca="1">INDEX(DATA!AX:AX,MATCH($A1211,DATA!$A:$A,0))</f>
        <v>224.70416666666824</v>
      </c>
      <c r="H1211" s="64">
        <f ca="1"/>
        <v>43944</v>
      </c>
      <c r="I1211">
        <f ca="1"/>
        <v>224.70416666666824</v>
      </c>
    </row>
    <row r="1212" spans="1:9" x14ac:dyDescent="0.3">
      <c r="A1212" s="64">
        <v>43945</v>
      </c>
      <c r="B1212" s="59" t="e" vm="4">
        <f ca="1">INDEX(DATA!T:T,MATCH($A1212,DATA!A:A,0))</f>
        <v>#N/A</v>
      </c>
      <c r="C1212" s="59">
        <f ca="1">INDEX(DATA!AG:AG,MATCH($A1212,DATA!$A:$A,0))</f>
        <v>31.229591004546062</v>
      </c>
      <c r="D1212" s="59">
        <f ca="1">INDEX(DATA!AJ:AJ,MATCH($A1212,DATA!$A:$A,0))</f>
        <v>-659429797.75</v>
      </c>
      <c r="E1212" s="59">
        <f ca="1">INDEX(DATA!AS:AS,MATCH($A1212,DATA!$A:$A,0))</f>
        <v>48.874425701986894</v>
      </c>
      <c r="F1212" s="59">
        <f ca="1">INDEX(DATA!AX:AX,MATCH($A1212,DATA!$A:$A,0))</f>
        <v>344.72083333333285</v>
      </c>
      <c r="H1212" s="64">
        <f ca="1"/>
        <v>43945</v>
      </c>
      <c r="I1212">
        <f ca="1"/>
        <v>344.72083333333285</v>
      </c>
    </row>
    <row r="1213" spans="1:9" x14ac:dyDescent="0.3">
      <c r="A1213" s="64">
        <v>43946</v>
      </c>
      <c r="B1213" s="59" t="e">
        <f ca="1">INDEX(DATA!T:T,MATCH($A1213,DATA!A:A,0))</f>
        <v>#N/A</v>
      </c>
      <c r="C1213" s="59" t="e">
        <f ca="1">INDEX(DATA!AG:AG,MATCH($A1213,DATA!$A:$A,0))</f>
        <v>#N/A</v>
      </c>
      <c r="D1213" s="59" t="e">
        <f ca="1">INDEX(DATA!AJ:AJ,MATCH($A1213,DATA!$A:$A,0))</f>
        <v>#N/A</v>
      </c>
      <c r="E1213" s="59" t="e">
        <f ca="1">INDEX(DATA!AS:AS,MATCH($A1213,DATA!$A:$A,0))</f>
        <v>#N/A</v>
      </c>
      <c r="F1213" s="59" t="e">
        <f ca="1">INDEX(DATA!AX:AX,MATCH($A1213,DATA!$A:$A,0))</f>
        <v>#N/A</v>
      </c>
      <c r="H1213" s="64">
        <f ca="1"/>
        <v>43946</v>
      </c>
      <c r="I1213" t="e">
        <f ca="1"/>
        <v>#N/A</v>
      </c>
    </row>
    <row r="1214" spans="1:9" x14ac:dyDescent="0.3">
      <c r="A1214" s="64">
        <v>43947</v>
      </c>
      <c r="B1214" s="59" t="e">
        <f ca="1">INDEX(DATA!T:T,MATCH($A1214,DATA!A:A,0))</f>
        <v>#N/A</v>
      </c>
      <c r="C1214" s="59" t="e">
        <f ca="1">INDEX(DATA!AG:AG,MATCH($A1214,DATA!$A:$A,0))</f>
        <v>#N/A</v>
      </c>
      <c r="D1214" s="59" t="e">
        <f ca="1">INDEX(DATA!AJ:AJ,MATCH($A1214,DATA!$A:$A,0))</f>
        <v>#N/A</v>
      </c>
      <c r="E1214" s="59" t="e">
        <f ca="1">INDEX(DATA!AS:AS,MATCH($A1214,DATA!$A:$A,0))</f>
        <v>#N/A</v>
      </c>
      <c r="F1214" s="59" t="e">
        <f ca="1">INDEX(DATA!AX:AX,MATCH($A1214,DATA!$A:$A,0))</f>
        <v>#N/A</v>
      </c>
      <c r="H1214" s="64">
        <f ca="1"/>
        <v>43947</v>
      </c>
      <c r="I1214" t="e">
        <f ca="1"/>
        <v>#N/A</v>
      </c>
    </row>
    <row r="1215" spans="1:9" x14ac:dyDescent="0.3">
      <c r="A1215" s="64">
        <v>43948</v>
      </c>
      <c r="B1215" s="59" t="e" vm="4">
        <f ca="1">INDEX(DATA!T:T,MATCH($A1215,DATA!A:A,0))</f>
        <v>#N/A</v>
      </c>
      <c r="C1215" s="59">
        <f ca="1">INDEX(DATA!AG:AG,MATCH($A1215,DATA!$A:$A,0))</f>
        <v>31.866931570095606</v>
      </c>
      <c r="D1215" s="59">
        <f ca="1">INDEX(DATA!AJ:AJ,MATCH($A1215,DATA!$A:$A,0))</f>
        <v>512802179.77999997</v>
      </c>
      <c r="E1215" s="59">
        <f ca="1">INDEX(DATA!AS:AS,MATCH($A1215,DATA!$A:$A,0))</f>
        <v>50.912846663234966</v>
      </c>
      <c r="F1215" s="59">
        <f ca="1">INDEX(DATA!AX:AX,MATCH($A1215,DATA!$A:$A,0))</f>
        <v>382.29711538461561</v>
      </c>
      <c r="H1215" s="64">
        <f ca="1"/>
        <v>43948</v>
      </c>
      <c r="I1215">
        <f ca="1"/>
        <v>382.29711538461561</v>
      </c>
    </row>
    <row r="1216" spans="1:9" x14ac:dyDescent="0.3">
      <c r="A1216" s="64">
        <v>43949</v>
      </c>
      <c r="B1216" s="59" t="e" vm="4">
        <f ca="1">INDEX(DATA!T:T,MATCH($A1216,DATA!A:A,0))</f>
        <v>#N/A</v>
      </c>
      <c r="C1216" s="59">
        <f ca="1">INDEX(DATA!AG:AG,MATCH($A1216,DATA!$A:$A,0))</f>
        <v>34.141787998640453</v>
      </c>
      <c r="D1216" s="59">
        <f ca="1">INDEX(DATA!AJ:AJ,MATCH($A1216,DATA!$A:$A,0))</f>
        <v>614558183.87</v>
      </c>
      <c r="E1216" s="59">
        <f ca="1">INDEX(DATA!AS:AS,MATCH($A1216,DATA!$A:$A,0))</f>
        <v>52.485639839352601</v>
      </c>
      <c r="F1216" s="59">
        <f ca="1">INDEX(DATA!AX:AX,MATCH($A1216,DATA!$A:$A,0))</f>
        <v>419.0589743589735</v>
      </c>
      <c r="H1216" s="64">
        <f ca="1"/>
        <v>43949</v>
      </c>
      <c r="I1216">
        <f ca="1"/>
        <v>419.0589743589735</v>
      </c>
    </row>
    <row r="1217" spans="1:9" x14ac:dyDescent="0.3">
      <c r="A1217" s="64">
        <v>43950</v>
      </c>
      <c r="B1217" s="59" t="e" vm="4">
        <f ca="1">INDEX(DATA!T:T,MATCH($A1217,DATA!A:A,0))</f>
        <v>#N/A</v>
      </c>
      <c r="C1217" s="59">
        <f ca="1">INDEX(DATA!AG:AG,MATCH($A1217,DATA!$A:$A,0))</f>
        <v>36.964164182109023</v>
      </c>
      <c r="D1217" s="59">
        <f ca="1">INDEX(DATA!AJ:AJ,MATCH($A1217,DATA!$A:$A,0))</f>
        <v>653036263.75999999</v>
      </c>
      <c r="E1217" s="59">
        <f ca="1">INDEX(DATA!AS:AS,MATCH($A1217,DATA!$A:$A,0))</f>
        <v>55.18991279651727</v>
      </c>
      <c r="F1217" s="59">
        <f ca="1">INDEX(DATA!AX:AX,MATCH($A1217,DATA!$A:$A,0))</f>
        <v>414.13301282051361</v>
      </c>
      <c r="H1217" s="64">
        <f ca="1"/>
        <v>43950</v>
      </c>
      <c r="I1217">
        <f ca="1"/>
        <v>414.13301282051361</v>
      </c>
    </row>
    <row r="1218" spans="1:9" x14ac:dyDescent="0.3">
      <c r="A1218" s="64">
        <v>43951</v>
      </c>
      <c r="B1218" s="59" t="e" vm="4">
        <f ca="1">INDEX(DATA!T:T,MATCH($A1218,DATA!A:A,0))</f>
        <v>#N/A</v>
      </c>
      <c r="C1218" s="59">
        <f ca="1">INDEX(DATA!AG:AG,MATCH($A1218,DATA!$A:$A,0))</f>
        <v>40.649051276170049</v>
      </c>
      <c r="D1218" s="59">
        <f ca="1">INDEX(DATA!AJ:AJ,MATCH($A1218,DATA!$A:$A,0))</f>
        <v>931183336.97000003</v>
      </c>
      <c r="E1218" s="59">
        <f ca="1">INDEX(DATA!AS:AS,MATCH($A1218,DATA!$A:$A,0))</f>
        <v>59.592522484853426</v>
      </c>
      <c r="F1218" s="59">
        <f ca="1">INDEX(DATA!AX:AX,MATCH($A1218,DATA!$A:$A,0))</f>
        <v>424.9019230769245</v>
      </c>
      <c r="H1218" s="64">
        <f ca="1"/>
        <v>43951</v>
      </c>
      <c r="I1218">
        <f ca="1"/>
        <v>424.9019230769245</v>
      </c>
    </row>
    <row r="1219" spans="1:9" x14ac:dyDescent="0.3">
      <c r="A1219" s="64">
        <v>43952</v>
      </c>
      <c r="B1219" s="59" t="e">
        <f ca="1">INDEX(DATA!T:T,MATCH($A1219,DATA!A:A,0))</f>
        <v>#N/A</v>
      </c>
      <c r="C1219" s="59" t="e">
        <f ca="1">INDEX(DATA!AG:AG,MATCH($A1219,DATA!$A:$A,0))</f>
        <v>#N/A</v>
      </c>
      <c r="D1219" s="59" t="e">
        <f ca="1">INDEX(DATA!AJ:AJ,MATCH($A1219,DATA!$A:$A,0))</f>
        <v>#N/A</v>
      </c>
      <c r="E1219" s="59" t="e">
        <f ca="1">INDEX(DATA!AS:AS,MATCH($A1219,DATA!$A:$A,0))</f>
        <v>#N/A</v>
      </c>
      <c r="F1219" s="59" t="e">
        <f ca="1">INDEX(DATA!AX:AX,MATCH($A1219,DATA!$A:$A,0))</f>
        <v>#N/A</v>
      </c>
      <c r="H1219" s="64">
        <f ca="1"/>
        <v>43952</v>
      </c>
      <c r="I1219" t="e">
        <f ca="1"/>
        <v>#N/A</v>
      </c>
    </row>
    <row r="1220" spans="1:9" x14ac:dyDescent="0.3">
      <c r="A1220" s="64">
        <v>43953</v>
      </c>
      <c r="B1220" s="59" t="e">
        <f ca="1">INDEX(DATA!T:T,MATCH($A1220,DATA!A:A,0))</f>
        <v>#N/A</v>
      </c>
      <c r="C1220" s="59" t="e">
        <f ca="1">INDEX(DATA!AG:AG,MATCH($A1220,DATA!$A:$A,0))</f>
        <v>#N/A</v>
      </c>
      <c r="D1220" s="59" t="e">
        <f ca="1">INDEX(DATA!AJ:AJ,MATCH($A1220,DATA!$A:$A,0))</f>
        <v>#N/A</v>
      </c>
      <c r="E1220" s="59" t="e">
        <f ca="1">INDEX(DATA!AS:AS,MATCH($A1220,DATA!$A:$A,0))</f>
        <v>#N/A</v>
      </c>
      <c r="F1220" s="59" t="e">
        <f ca="1">INDEX(DATA!AX:AX,MATCH($A1220,DATA!$A:$A,0))</f>
        <v>#N/A</v>
      </c>
      <c r="H1220" s="64">
        <f ca="1"/>
        <v>43953</v>
      </c>
      <c r="I1220" t="e">
        <f ca="1"/>
        <v>#N/A</v>
      </c>
    </row>
    <row r="1221" spans="1:9" x14ac:dyDescent="0.3">
      <c r="A1221" s="64">
        <v>43954</v>
      </c>
      <c r="B1221" s="59" t="e">
        <f ca="1">INDEX(DATA!T:T,MATCH($A1221,DATA!A:A,0))</f>
        <v>#N/A</v>
      </c>
      <c r="C1221" s="59" t="e">
        <f ca="1">INDEX(DATA!AG:AG,MATCH($A1221,DATA!$A:$A,0))</f>
        <v>#N/A</v>
      </c>
      <c r="D1221" s="59" t="e">
        <f ca="1">INDEX(DATA!AJ:AJ,MATCH($A1221,DATA!$A:$A,0))</f>
        <v>#N/A</v>
      </c>
      <c r="E1221" s="59" t="e">
        <f ca="1">INDEX(DATA!AS:AS,MATCH($A1221,DATA!$A:$A,0))</f>
        <v>#N/A</v>
      </c>
      <c r="F1221" s="59" t="e">
        <f ca="1">INDEX(DATA!AX:AX,MATCH($A1221,DATA!$A:$A,0))</f>
        <v>#N/A</v>
      </c>
      <c r="H1221" s="64">
        <f ca="1"/>
        <v>43954</v>
      </c>
      <c r="I1221" t="e">
        <f ca="1"/>
        <v>#N/A</v>
      </c>
    </row>
    <row r="1222" spans="1:9" x14ac:dyDescent="0.3">
      <c r="A1222" s="64">
        <v>43955</v>
      </c>
      <c r="B1222" s="59" t="e" vm="4">
        <f ca="1">INDEX(DATA!T:T,MATCH($A1222,DATA!A:A,0))</f>
        <v>#N/A</v>
      </c>
      <c r="C1222" s="59">
        <f ca="1">INDEX(DATA!AG:AG,MATCH($A1222,DATA!$A:$A,0))</f>
        <v>41.625022298833059</v>
      </c>
      <c r="D1222" s="59">
        <f ca="1">INDEX(DATA!AJ:AJ,MATCH($A1222,DATA!$A:$A,0))</f>
        <v>-687477553.83000004</v>
      </c>
      <c r="E1222" s="59">
        <f ca="1">INDEX(DATA!AS:AS,MATCH($A1222,DATA!$A:$A,0))</f>
        <v>49.847471095233466</v>
      </c>
      <c r="F1222" s="59">
        <f ca="1">INDEX(DATA!AX:AX,MATCH($A1222,DATA!$A:$A,0))</f>
        <v>434.50641025641198</v>
      </c>
      <c r="H1222" s="64">
        <f ca="1"/>
        <v>43955</v>
      </c>
      <c r="I1222">
        <f ca="1"/>
        <v>434.50641025641198</v>
      </c>
    </row>
    <row r="1223" spans="1:9" x14ac:dyDescent="0.3">
      <c r="A1223" s="64">
        <v>43956</v>
      </c>
      <c r="B1223" s="59" t="e" vm="4">
        <f ca="1">INDEX(DATA!T:T,MATCH($A1223,DATA!A:A,0))</f>
        <v>#N/A</v>
      </c>
      <c r="C1223" s="59">
        <f ca="1">INDEX(DATA!AG:AG,MATCH($A1223,DATA!$A:$A,0))</f>
        <v>41.010015898035036</v>
      </c>
      <c r="D1223" s="59">
        <f ca="1">INDEX(DATA!AJ:AJ,MATCH($A1223,DATA!$A:$A,0))</f>
        <v>-725186526.00999999</v>
      </c>
      <c r="E1223" s="59">
        <f ca="1">INDEX(DATA!AS:AS,MATCH($A1223,DATA!$A:$A,0))</f>
        <v>48.521372676959075</v>
      </c>
      <c r="F1223" s="59">
        <f ca="1">INDEX(DATA!AX:AX,MATCH($A1223,DATA!$A:$A,0))</f>
        <v>390.88012820512813</v>
      </c>
      <c r="H1223" s="64">
        <f ca="1"/>
        <v>43956</v>
      </c>
      <c r="I1223">
        <f ca="1"/>
        <v>390.88012820512813</v>
      </c>
    </row>
    <row r="1224" spans="1:9" x14ac:dyDescent="0.3">
      <c r="A1224" s="64">
        <v>43957</v>
      </c>
      <c r="B1224" s="59" t="e" vm="4">
        <f ca="1">INDEX(DATA!T:T,MATCH($A1224,DATA!A:A,0))</f>
        <v>#N/A</v>
      </c>
      <c r="C1224" s="59">
        <f ca="1">INDEX(DATA!AG:AG,MATCH($A1224,DATA!$A:$A,0))</f>
        <v>39.980026033346753</v>
      </c>
      <c r="D1224" s="59">
        <f ca="1">INDEX(DATA!AJ:AJ,MATCH($A1224,DATA!$A:$A,0))</f>
        <v>722194458.64999998</v>
      </c>
      <c r="E1224" s="59">
        <f ca="1">INDEX(DATA!AS:AS,MATCH($A1224,DATA!$A:$A,0))</f>
        <v>49.594181381746218</v>
      </c>
      <c r="F1224" s="59">
        <f ca="1">INDEX(DATA!AX:AX,MATCH($A1224,DATA!$A:$A,0))</f>
        <v>334.69326923076915</v>
      </c>
      <c r="H1224" s="64">
        <f ca="1"/>
        <v>43957</v>
      </c>
      <c r="I1224">
        <f ca="1"/>
        <v>334.69326923076915</v>
      </c>
    </row>
    <row r="1225" spans="1:9" x14ac:dyDescent="0.3">
      <c r="A1225" s="64">
        <v>43958</v>
      </c>
      <c r="B1225" s="59" t="e" vm="4">
        <f ca="1">INDEX(DATA!T:T,MATCH($A1225,DATA!A:A,0))</f>
        <v>#N/A</v>
      </c>
      <c r="C1225" s="59">
        <f ca="1">INDEX(DATA!AG:AG,MATCH($A1225,DATA!$A:$A,0))</f>
        <v>37.381647092273205</v>
      </c>
      <c r="D1225" s="59">
        <f ca="1">INDEX(DATA!AJ:AJ,MATCH($A1225,DATA!$A:$A,0))</f>
        <v>-708730563.35000002</v>
      </c>
      <c r="E1225" s="59">
        <f ca="1">INDEX(DATA!AS:AS,MATCH($A1225,DATA!$A:$A,0))</f>
        <v>48.399010273495712</v>
      </c>
      <c r="F1225" s="59">
        <f ca="1">INDEX(DATA!AX:AX,MATCH($A1225,DATA!$A:$A,0))</f>
        <v>295.56762820512995</v>
      </c>
      <c r="H1225" s="64">
        <f ca="1"/>
        <v>43958</v>
      </c>
      <c r="I1225">
        <f ca="1"/>
        <v>295.56762820512995</v>
      </c>
    </row>
    <row r="1226" spans="1:9" x14ac:dyDescent="0.3">
      <c r="A1226" s="64">
        <v>43959</v>
      </c>
      <c r="B1226" s="59" t="e" vm="4">
        <f ca="1">INDEX(DATA!T:T,MATCH($A1226,DATA!A:A,0))</f>
        <v>#N/A</v>
      </c>
      <c r="C1226" s="59">
        <f ca="1">INDEX(DATA!AG:AG,MATCH($A1226,DATA!$A:$A,0))</f>
        <v>33.668585216594209</v>
      </c>
      <c r="D1226" s="59">
        <f ca="1">INDEX(DATA!AJ:AJ,MATCH($A1226,DATA!$A:$A,0))</f>
        <v>609063365.78999996</v>
      </c>
      <c r="E1226" s="59">
        <f ca="1">INDEX(DATA!AS:AS,MATCH($A1226,DATA!$A:$A,0))</f>
        <v>49.358432777456464</v>
      </c>
      <c r="F1226" s="59">
        <f ca="1">INDEX(DATA!AX:AX,MATCH($A1226,DATA!$A:$A,0))</f>
        <v>294.60833333333539</v>
      </c>
      <c r="H1226" s="64">
        <f ca="1"/>
        <v>43959</v>
      </c>
      <c r="I1226">
        <f ca="1"/>
        <v>294.60833333333539</v>
      </c>
    </row>
    <row r="1227" spans="1:9" x14ac:dyDescent="0.3">
      <c r="A1227" s="64">
        <v>43960</v>
      </c>
      <c r="B1227" s="59" t="e">
        <f ca="1">INDEX(DATA!T:T,MATCH($A1227,DATA!A:A,0))</f>
        <v>#N/A</v>
      </c>
      <c r="C1227" s="59" t="e">
        <f ca="1">INDEX(DATA!AG:AG,MATCH($A1227,DATA!$A:$A,0))</f>
        <v>#N/A</v>
      </c>
      <c r="D1227" s="59" t="e">
        <f ca="1">INDEX(DATA!AJ:AJ,MATCH($A1227,DATA!$A:$A,0))</f>
        <v>#N/A</v>
      </c>
      <c r="E1227" s="59" t="e">
        <f ca="1">INDEX(DATA!AS:AS,MATCH($A1227,DATA!$A:$A,0))</f>
        <v>#N/A</v>
      </c>
      <c r="F1227" s="59" t="e">
        <f ca="1">INDEX(DATA!AX:AX,MATCH($A1227,DATA!$A:$A,0))</f>
        <v>#N/A</v>
      </c>
      <c r="H1227" s="64">
        <f ca="1"/>
        <v>43960</v>
      </c>
      <c r="I1227" t="e">
        <f ca="1"/>
        <v>#N/A</v>
      </c>
    </row>
    <row r="1228" spans="1:9" x14ac:dyDescent="0.3">
      <c r="A1228" s="64">
        <v>43961</v>
      </c>
      <c r="B1228" s="59" t="e">
        <f ca="1">INDEX(DATA!T:T,MATCH($A1228,DATA!A:A,0))</f>
        <v>#N/A</v>
      </c>
      <c r="C1228" s="59" t="e">
        <f ca="1">INDEX(DATA!AG:AG,MATCH($A1228,DATA!$A:$A,0))</f>
        <v>#N/A</v>
      </c>
      <c r="D1228" s="59" t="e">
        <f ca="1">INDEX(DATA!AJ:AJ,MATCH($A1228,DATA!$A:$A,0))</f>
        <v>#N/A</v>
      </c>
      <c r="E1228" s="59" t="e">
        <f ca="1">INDEX(DATA!AS:AS,MATCH($A1228,DATA!$A:$A,0))</f>
        <v>#N/A</v>
      </c>
      <c r="F1228" s="59" t="e">
        <f ca="1">INDEX(DATA!AX:AX,MATCH($A1228,DATA!$A:$A,0))</f>
        <v>#N/A</v>
      </c>
      <c r="H1228" s="64">
        <f ca="1"/>
        <v>43961</v>
      </c>
      <c r="I1228" t="e">
        <f ca="1"/>
        <v>#N/A</v>
      </c>
    </row>
    <row r="1229" spans="1:9" x14ac:dyDescent="0.3">
      <c r="A1229" s="64">
        <v>43962</v>
      </c>
      <c r="B1229" s="59" t="e" vm="4">
        <f ca="1">INDEX(DATA!T:T,MATCH($A1229,DATA!A:A,0))</f>
        <v>#N/A</v>
      </c>
      <c r="C1229" s="59">
        <f ca="1">INDEX(DATA!AG:AG,MATCH($A1229,DATA!$A:$A,0))</f>
        <v>30.239909631435978</v>
      </c>
      <c r="D1229" s="59">
        <f ca="1">INDEX(DATA!AJ:AJ,MATCH($A1229,DATA!$A:$A,0))</f>
        <v>-704637755.88999999</v>
      </c>
      <c r="E1229" s="59">
        <f ca="1">INDEX(DATA!AS:AS,MATCH($A1229,DATA!$A:$A,0))</f>
        <v>49.127745836998315</v>
      </c>
      <c r="F1229" s="59">
        <f ca="1">INDEX(DATA!AX:AX,MATCH($A1229,DATA!$A:$A,0))</f>
        <v>276.66602564102686</v>
      </c>
      <c r="H1229" s="64">
        <f ca="1"/>
        <v>43962</v>
      </c>
      <c r="I1229">
        <f ca="1"/>
        <v>276.66602564102686</v>
      </c>
    </row>
    <row r="1230" spans="1:9" x14ac:dyDescent="0.3">
      <c r="A1230" s="64">
        <v>43963</v>
      </c>
      <c r="B1230" s="59" t="e" vm="4">
        <f ca="1">INDEX(DATA!T:T,MATCH($A1230,DATA!A:A,0))</f>
        <v>#N/A</v>
      </c>
      <c r="C1230" s="59">
        <f ca="1">INDEX(DATA!AG:AG,MATCH($A1230,DATA!$A:$A,0))</f>
        <v>29.216610287283817</v>
      </c>
      <c r="D1230" s="59">
        <f ca="1">INDEX(DATA!AJ:AJ,MATCH($A1230,DATA!$A:$A,0))</f>
        <v>-805449766.75</v>
      </c>
      <c r="E1230" s="59">
        <f ca="1">INDEX(DATA!AS:AS,MATCH($A1230,DATA!$A:$A,0))</f>
        <v>48.285046010374863</v>
      </c>
      <c r="F1230" s="59">
        <f ca="1">INDEX(DATA!AX:AX,MATCH($A1230,DATA!$A:$A,0))</f>
        <v>231.67724358974374</v>
      </c>
      <c r="H1230" s="64">
        <f ca="1"/>
        <v>43963</v>
      </c>
      <c r="I1230">
        <f ca="1"/>
        <v>231.67724358974374</v>
      </c>
    </row>
    <row r="1231" spans="1:9" x14ac:dyDescent="0.3">
      <c r="A1231" s="64">
        <v>43964</v>
      </c>
      <c r="B1231" s="59" t="e" vm="4">
        <f ca="1">INDEX(DATA!T:T,MATCH($A1231,DATA!A:A,0))</f>
        <v>#N/A</v>
      </c>
      <c r="C1231" s="59">
        <f ca="1">INDEX(DATA!AG:AG,MATCH($A1231,DATA!$A:$A,0))</f>
        <v>28.99880722961208</v>
      </c>
      <c r="D1231" s="59">
        <f ca="1">INDEX(DATA!AJ:AJ,MATCH($A1231,DATA!$A:$A,0))</f>
        <v>846404231.44000006</v>
      </c>
      <c r="E1231" s="59">
        <f ca="1">INDEX(DATA!AS:AS,MATCH($A1231,DATA!$A:$A,0))</f>
        <v>52.159817942273257</v>
      </c>
      <c r="F1231" s="59">
        <f ca="1">INDEX(DATA!AX:AX,MATCH($A1231,DATA!$A:$A,0))</f>
        <v>220.55000000000109</v>
      </c>
      <c r="H1231" s="64">
        <f ca="1"/>
        <v>43964</v>
      </c>
      <c r="I1231">
        <f ca="1"/>
        <v>220.55000000000109</v>
      </c>
    </row>
    <row r="1232" spans="1:9" x14ac:dyDescent="0.3">
      <c r="A1232" s="64">
        <v>43965</v>
      </c>
      <c r="B1232" s="59" t="e" vm="4">
        <f ca="1">INDEX(DATA!T:T,MATCH($A1232,DATA!A:A,0))</f>
        <v>#N/A</v>
      </c>
      <c r="C1232" s="59">
        <f ca="1">INDEX(DATA!AG:AG,MATCH($A1232,DATA!$A:$A,0))</f>
        <v>26.139058477243957</v>
      </c>
      <c r="D1232" s="59">
        <f ca="1">INDEX(DATA!AJ:AJ,MATCH($A1232,DATA!$A:$A,0))</f>
        <v>-602546746.02999997</v>
      </c>
      <c r="E1232" s="59">
        <f ca="1">INDEX(DATA!AS:AS,MATCH($A1232,DATA!$A:$A,0))</f>
        <v>47.250348328536148</v>
      </c>
      <c r="F1232" s="59">
        <f ca="1">INDEX(DATA!AX:AX,MATCH($A1232,DATA!$A:$A,0))</f>
        <v>174.73044871794991</v>
      </c>
      <c r="H1232" s="64">
        <f ca="1"/>
        <v>43965</v>
      </c>
      <c r="I1232">
        <f ca="1"/>
        <v>174.73044871794991</v>
      </c>
    </row>
    <row r="1233" spans="1:9" x14ac:dyDescent="0.3">
      <c r="A1233" s="64">
        <v>43966</v>
      </c>
      <c r="B1233" s="59" t="e" vm="4">
        <f ca="1">INDEX(DATA!T:T,MATCH($A1233,DATA!A:A,0))</f>
        <v>#N/A</v>
      </c>
      <c r="C1233" s="59">
        <f ca="1">INDEX(DATA!AG:AG,MATCH($A1233,DATA!$A:$A,0))</f>
        <v>23.458804673637843</v>
      </c>
      <c r="D1233" s="59">
        <f ca="1">INDEX(DATA!AJ:AJ,MATCH($A1233,DATA!$A:$A,0))</f>
        <v>-575847757.28999996</v>
      </c>
      <c r="E1233" s="59">
        <f ca="1">INDEX(DATA!AS:AS,MATCH($A1233,DATA!$A:$A,0))</f>
        <v>47.133288881815417</v>
      </c>
      <c r="F1233" s="59">
        <f ca="1">INDEX(DATA!AX:AX,MATCH($A1233,DATA!$A:$A,0))</f>
        <v>113.89102564102723</v>
      </c>
      <c r="H1233" s="64">
        <f ca="1"/>
        <v>43966</v>
      </c>
      <c r="I1233">
        <f ca="1"/>
        <v>113.89102564102723</v>
      </c>
    </row>
    <row r="1234" spans="1:9" x14ac:dyDescent="0.3">
      <c r="A1234" s="64">
        <v>43967</v>
      </c>
      <c r="B1234" s="59" t="e">
        <f ca="1">INDEX(DATA!T:T,MATCH($A1234,DATA!A:A,0))</f>
        <v>#N/A</v>
      </c>
      <c r="C1234" s="59" t="e">
        <f ca="1">INDEX(DATA!AG:AG,MATCH($A1234,DATA!$A:$A,0))</f>
        <v>#N/A</v>
      </c>
      <c r="D1234" s="59" t="e">
        <f ca="1">INDEX(DATA!AJ:AJ,MATCH($A1234,DATA!$A:$A,0))</f>
        <v>#N/A</v>
      </c>
      <c r="E1234" s="59" t="e">
        <f ca="1">INDEX(DATA!AS:AS,MATCH($A1234,DATA!$A:$A,0))</f>
        <v>#N/A</v>
      </c>
      <c r="F1234" s="59" t="e">
        <f ca="1">INDEX(DATA!AX:AX,MATCH($A1234,DATA!$A:$A,0))</f>
        <v>#N/A</v>
      </c>
      <c r="H1234" s="64">
        <f ca="1"/>
        <v>43967</v>
      </c>
      <c r="I1234" t="e">
        <f ca="1"/>
        <v>#N/A</v>
      </c>
    </row>
    <row r="1235" spans="1:9" x14ac:dyDescent="0.3">
      <c r="A1235" s="64">
        <v>43968</v>
      </c>
      <c r="B1235" s="59" t="e">
        <f ca="1">INDEX(DATA!T:T,MATCH($A1235,DATA!A:A,0))</f>
        <v>#N/A</v>
      </c>
      <c r="C1235" s="59" t="e">
        <f ca="1">INDEX(DATA!AG:AG,MATCH($A1235,DATA!$A:$A,0))</f>
        <v>#N/A</v>
      </c>
      <c r="D1235" s="59" t="e">
        <f ca="1">INDEX(DATA!AJ:AJ,MATCH($A1235,DATA!$A:$A,0))</f>
        <v>#N/A</v>
      </c>
      <c r="E1235" s="59" t="e">
        <f ca="1">INDEX(DATA!AS:AS,MATCH($A1235,DATA!$A:$A,0))</f>
        <v>#N/A</v>
      </c>
      <c r="F1235" s="59" t="e">
        <f ca="1">INDEX(DATA!AX:AX,MATCH($A1235,DATA!$A:$A,0))</f>
        <v>#N/A</v>
      </c>
      <c r="H1235" s="64">
        <f ca="1"/>
        <v>43968</v>
      </c>
      <c r="I1235" t="e">
        <f ca="1"/>
        <v>#N/A</v>
      </c>
    </row>
    <row r="1236" spans="1:9" x14ac:dyDescent="0.3">
      <c r="A1236" s="64">
        <v>43969</v>
      </c>
      <c r="B1236" s="59" t="e" vm="4">
        <f ca="1">INDEX(DATA!T:T,MATCH($A1236,DATA!A:A,0))</f>
        <v>#N/A</v>
      </c>
      <c r="C1236" s="59">
        <f ca="1">INDEX(DATA!AG:AG,MATCH($A1236,DATA!$A:$A,0))</f>
        <v>20.842321667677105</v>
      </c>
      <c r="D1236" s="59">
        <f ca="1">INDEX(DATA!AJ:AJ,MATCH($A1236,DATA!$A:$A,0))</f>
        <v>-772973780.22000003</v>
      </c>
      <c r="E1236" s="59">
        <f ca="1">INDEX(DATA!AS:AS,MATCH($A1236,DATA!$A:$A,0))</f>
        <v>41.279410859358983</v>
      </c>
      <c r="F1236" s="59">
        <f ca="1">INDEX(DATA!AX:AX,MATCH($A1236,DATA!$A:$A,0))</f>
        <v>51.855128205128494</v>
      </c>
      <c r="H1236" s="64">
        <f ca="1"/>
        <v>43969</v>
      </c>
      <c r="I1236">
        <f ca="1"/>
        <v>51.855128205128494</v>
      </c>
    </row>
    <row r="1237" spans="1:9" x14ac:dyDescent="0.3">
      <c r="A1237" s="64">
        <v>43970</v>
      </c>
      <c r="B1237" s="59" t="e" vm="4">
        <f ca="1">INDEX(DATA!T:T,MATCH($A1237,DATA!A:A,0))</f>
        <v>#N/A</v>
      </c>
      <c r="C1237" s="59">
        <f ca="1">INDEX(DATA!AG:AG,MATCH($A1237,DATA!$A:$A,0))</f>
        <v>17.535748285960658</v>
      </c>
      <c r="D1237" s="59">
        <f ca="1">INDEX(DATA!AJ:AJ,MATCH($A1237,DATA!$A:$A,0))</f>
        <v>762162136.59000003</v>
      </c>
      <c r="E1237" s="59">
        <f ca="1">INDEX(DATA!AS:AS,MATCH($A1237,DATA!$A:$A,0))</f>
        <v>42.645611191361311</v>
      </c>
      <c r="F1237" s="59">
        <f ca="1">INDEX(DATA!AX:AX,MATCH($A1237,DATA!$A:$A,0))</f>
        <v>-34.891666666662786</v>
      </c>
      <c r="H1237" s="64">
        <f ca="1"/>
        <v>43970</v>
      </c>
      <c r="I1237">
        <f ca="1"/>
        <v>-34.891666666662786</v>
      </c>
    </row>
    <row r="1238" spans="1:9" x14ac:dyDescent="0.3">
      <c r="A1238" s="64">
        <v>43971</v>
      </c>
      <c r="B1238" s="59" t="e" vm="4">
        <f ca="1">INDEX(DATA!T:T,MATCH($A1238,DATA!A:A,0))</f>
        <v>#N/A</v>
      </c>
      <c r="C1238" s="59">
        <f ca="1">INDEX(DATA!AG:AG,MATCH($A1238,DATA!$A:$A,0))</f>
        <v>15.134507896020327</v>
      </c>
      <c r="D1238" s="59">
        <f ca="1">INDEX(DATA!AJ:AJ,MATCH($A1238,DATA!$A:$A,0))</f>
        <v>622317073.10000002</v>
      </c>
      <c r="E1238" s="59">
        <f ca="1">INDEX(DATA!AS:AS,MATCH($A1238,DATA!$A:$A,0))</f>
        <v>47.094690924567942</v>
      </c>
      <c r="F1238" s="59">
        <f ca="1">INDEX(DATA!AX:AX,MATCH($A1238,DATA!$A:$A,0))</f>
        <v>-52.059935897432297</v>
      </c>
      <c r="H1238" s="64">
        <f ca="1"/>
        <v>43971</v>
      </c>
      <c r="I1238">
        <f ca="1"/>
        <v>-52.059935897432297</v>
      </c>
    </row>
    <row r="1239" spans="1:9" x14ac:dyDescent="0.3">
      <c r="A1239" s="64">
        <v>43972</v>
      </c>
      <c r="B1239" s="59" t="e" vm="4">
        <f ca="1">INDEX(DATA!T:T,MATCH($A1239,DATA!A:A,0))</f>
        <v>#N/A</v>
      </c>
      <c r="C1239" s="59">
        <f ca="1">INDEX(DATA!AG:AG,MATCH($A1239,DATA!$A:$A,0))</f>
        <v>13.668397920501613</v>
      </c>
      <c r="D1239" s="59">
        <f ca="1">INDEX(DATA!AJ:AJ,MATCH($A1239,DATA!$A:$A,0))</f>
        <v>631552009.70000005</v>
      </c>
      <c r="E1239" s="59">
        <f ca="1">INDEX(DATA!AS:AS,MATCH($A1239,DATA!$A:$A,0))</f>
        <v>48.014453828061349</v>
      </c>
      <c r="F1239" s="59">
        <f ca="1">INDEX(DATA!AX:AX,MATCH($A1239,DATA!$A:$A,0))</f>
        <v>-64.662179487177127</v>
      </c>
      <c r="H1239" s="64">
        <f ca="1"/>
        <v>43972</v>
      </c>
      <c r="I1239">
        <f ca="1"/>
        <v>-64.662179487177127</v>
      </c>
    </row>
    <row r="1240" spans="1:9" x14ac:dyDescent="0.3">
      <c r="A1240" s="64">
        <v>43973</v>
      </c>
      <c r="B1240" s="59" t="e" vm="4">
        <f ca="1">INDEX(DATA!T:T,MATCH($A1240,DATA!A:A,0))</f>
        <v>#N/A</v>
      </c>
      <c r="C1240" s="59">
        <f ca="1">INDEX(DATA!AG:AG,MATCH($A1240,DATA!$A:$A,0))</f>
        <v>13.392370740178288</v>
      </c>
      <c r="D1240" s="59">
        <f ca="1">INDEX(DATA!AJ:AJ,MATCH($A1240,DATA!$A:$A,0))</f>
        <v>-675749997.60000002</v>
      </c>
      <c r="E1240" s="59">
        <f ca="1">INDEX(DATA!AS:AS,MATCH($A1240,DATA!$A:$A,0))</f>
        <v>46.543809871570097</v>
      </c>
      <c r="F1240" s="59">
        <f ca="1">INDEX(DATA!AX:AX,MATCH($A1240,DATA!$A:$A,0))</f>
        <v>-88.34903846153793</v>
      </c>
      <c r="H1240" s="64">
        <f ca="1"/>
        <v>43973</v>
      </c>
      <c r="I1240">
        <f ca="1"/>
        <v>-88.34903846153793</v>
      </c>
    </row>
    <row r="1241" spans="1:9" x14ac:dyDescent="0.3">
      <c r="A1241" s="64">
        <v>43974</v>
      </c>
      <c r="B1241" s="59" t="e">
        <f ca="1">INDEX(DATA!T:T,MATCH($A1241,DATA!A:A,0))</f>
        <v>#N/A</v>
      </c>
      <c r="C1241" s="59" t="e">
        <f ca="1">INDEX(DATA!AG:AG,MATCH($A1241,DATA!$A:$A,0))</f>
        <v>#N/A</v>
      </c>
      <c r="D1241" s="59" t="e">
        <f ca="1">INDEX(DATA!AJ:AJ,MATCH($A1241,DATA!$A:$A,0))</f>
        <v>#N/A</v>
      </c>
      <c r="E1241" s="59" t="e">
        <f ca="1">INDEX(DATA!AS:AS,MATCH($A1241,DATA!$A:$A,0))</f>
        <v>#N/A</v>
      </c>
      <c r="F1241" s="59" t="e">
        <f ca="1">INDEX(DATA!AX:AX,MATCH($A1241,DATA!$A:$A,0))</f>
        <v>#N/A</v>
      </c>
      <c r="H1241" s="64">
        <f ca="1"/>
        <v>43974</v>
      </c>
      <c r="I1241" t="e">
        <f ca="1"/>
        <v>#N/A</v>
      </c>
    </row>
    <row r="1242" spans="1:9" x14ac:dyDescent="0.3">
      <c r="A1242" s="64">
        <v>43975</v>
      </c>
      <c r="B1242" s="59" t="e">
        <f ca="1">INDEX(DATA!T:T,MATCH($A1242,DATA!A:A,0))</f>
        <v>#N/A</v>
      </c>
      <c r="C1242" s="59" t="e">
        <f ca="1">INDEX(DATA!AG:AG,MATCH($A1242,DATA!$A:$A,0))</f>
        <v>#N/A</v>
      </c>
      <c r="D1242" s="59" t="e">
        <f ca="1">INDEX(DATA!AJ:AJ,MATCH($A1242,DATA!$A:$A,0))</f>
        <v>#N/A</v>
      </c>
      <c r="E1242" s="59" t="e">
        <f ca="1">INDEX(DATA!AS:AS,MATCH($A1242,DATA!$A:$A,0))</f>
        <v>#N/A</v>
      </c>
      <c r="F1242" s="59" t="e">
        <f ca="1">INDEX(DATA!AX:AX,MATCH($A1242,DATA!$A:$A,0))</f>
        <v>#N/A</v>
      </c>
      <c r="H1242" s="64">
        <f ca="1"/>
        <v>43975</v>
      </c>
      <c r="I1242" t="e">
        <f ca="1"/>
        <v>#N/A</v>
      </c>
    </row>
    <row r="1243" spans="1:9" x14ac:dyDescent="0.3">
      <c r="A1243" s="64">
        <v>43976</v>
      </c>
      <c r="B1243" s="59" t="e">
        <f ca="1">INDEX(DATA!T:T,MATCH($A1243,DATA!A:A,0))</f>
        <v>#N/A</v>
      </c>
      <c r="C1243" s="59" t="e">
        <f ca="1">INDEX(DATA!AG:AG,MATCH($A1243,DATA!$A:$A,0))</f>
        <v>#N/A</v>
      </c>
      <c r="D1243" s="59" t="e">
        <f ca="1">INDEX(DATA!AJ:AJ,MATCH($A1243,DATA!$A:$A,0))</f>
        <v>#N/A</v>
      </c>
      <c r="E1243" s="59" t="e">
        <f ca="1">INDEX(DATA!AS:AS,MATCH($A1243,DATA!$A:$A,0))</f>
        <v>#N/A</v>
      </c>
      <c r="F1243" s="59" t="e">
        <f ca="1">INDEX(DATA!AX:AX,MATCH($A1243,DATA!$A:$A,0))</f>
        <v>#N/A</v>
      </c>
      <c r="H1243" s="64">
        <f ca="1"/>
        <v>43976</v>
      </c>
      <c r="I1243" t="e">
        <f ca="1"/>
        <v>#N/A</v>
      </c>
    </row>
    <row r="1244" spans="1:9" x14ac:dyDescent="0.3">
      <c r="A1244" s="64">
        <v>43977</v>
      </c>
      <c r="B1244" s="59" t="e" vm="4">
        <f ca="1">INDEX(DATA!T:T,MATCH($A1244,DATA!A:A,0))</f>
        <v>#N/A</v>
      </c>
      <c r="C1244" s="59">
        <f ca="1">INDEX(DATA!AG:AG,MATCH($A1244,DATA!$A:$A,0))</f>
        <v>13.052929493525649</v>
      </c>
      <c r="D1244" s="59">
        <f ca="1">INDEX(DATA!AJ:AJ,MATCH($A1244,DATA!$A:$A,0))</f>
        <v>-654951017.12</v>
      </c>
      <c r="E1244" s="59">
        <f ca="1">INDEX(DATA!AS:AS,MATCH($A1244,DATA!$A:$A,0))</f>
        <v>46.311251424555458</v>
      </c>
      <c r="F1244" s="59">
        <f ca="1">INDEX(DATA!AX:AX,MATCH($A1244,DATA!$A:$A,0))</f>
        <v>-103.90993589743448</v>
      </c>
      <c r="H1244" s="64">
        <f ca="1"/>
        <v>43977</v>
      </c>
      <c r="I1244">
        <f ca="1"/>
        <v>-103.90993589743448</v>
      </c>
    </row>
    <row r="1245" spans="1:9" x14ac:dyDescent="0.3">
      <c r="A1245" s="64">
        <v>43978</v>
      </c>
      <c r="B1245" s="59" t="e" vm="4">
        <f ca="1">INDEX(DATA!T:T,MATCH($A1245,DATA!A:A,0))</f>
        <v>#N/A</v>
      </c>
      <c r="C1245" s="59">
        <f ca="1">INDEX(DATA!AG:AG,MATCH($A1245,DATA!$A:$A,0))</f>
        <v>12.513770909770505</v>
      </c>
      <c r="D1245" s="59">
        <f ca="1">INDEX(DATA!AJ:AJ,MATCH($A1245,DATA!$A:$A,0))</f>
        <v>763501024.03999996</v>
      </c>
      <c r="E1245" s="59">
        <f ca="1">INDEX(DATA!AS:AS,MATCH($A1245,DATA!$A:$A,0))</f>
        <v>53.347536653625269</v>
      </c>
      <c r="F1245" s="59">
        <f ca="1">INDEX(DATA!AX:AX,MATCH($A1245,DATA!$A:$A,0))</f>
        <v>-100.47628205128058</v>
      </c>
      <c r="H1245" s="64">
        <f ca="1"/>
        <v>43978</v>
      </c>
      <c r="I1245">
        <f ca="1"/>
        <v>-100.47628205128058</v>
      </c>
    </row>
    <row r="1246" spans="1:9" x14ac:dyDescent="0.3">
      <c r="A1246" s="64">
        <v>43979</v>
      </c>
      <c r="B1246" s="59" t="e" vm="4">
        <f ca="1">INDEX(DATA!T:T,MATCH($A1246,DATA!A:A,0))</f>
        <v>#N/A</v>
      </c>
      <c r="C1246" s="59">
        <f ca="1">INDEX(DATA!AG:AG,MATCH($A1246,DATA!$A:$A,0))</f>
        <v>12.47018231881016</v>
      </c>
      <c r="D1246" s="59">
        <f ca="1">INDEX(DATA!AJ:AJ,MATCH($A1246,DATA!$A:$A,0))</f>
        <v>837920111.21000004</v>
      </c>
      <c r="E1246" s="59">
        <f ca="1">INDEX(DATA!AS:AS,MATCH($A1246,DATA!$A:$A,0))</f>
        <v>57.060320163734929</v>
      </c>
      <c r="F1246" s="59">
        <f ca="1">INDEX(DATA!AX:AX,MATCH($A1246,DATA!$A:$A,0))</f>
        <v>-88.346794871795282</v>
      </c>
      <c r="H1246" s="64">
        <f ca="1"/>
        <v>43979</v>
      </c>
      <c r="I1246">
        <f ca="1"/>
        <v>-88.346794871795282</v>
      </c>
    </row>
    <row r="1247" spans="1:9" x14ac:dyDescent="0.3">
      <c r="A1247" s="64">
        <v>43980</v>
      </c>
      <c r="B1247" s="59" t="e" vm="4">
        <f ca="1">INDEX(DATA!T:T,MATCH($A1247,DATA!A:A,0))</f>
        <v>#N/A</v>
      </c>
      <c r="C1247" s="59">
        <f ca="1">INDEX(DATA!AG:AG,MATCH($A1247,DATA!$A:$A,0))</f>
        <v>12.879076534771922</v>
      </c>
      <c r="D1247" s="59">
        <f ca="1">INDEX(DATA!AJ:AJ,MATCH($A1247,DATA!$A:$A,0))</f>
        <v>967014195.91999996</v>
      </c>
      <c r="E1247" s="59">
        <f ca="1">INDEX(DATA!AS:AS,MATCH($A1247,DATA!$A:$A,0))</f>
        <v>58.875448353535376</v>
      </c>
      <c r="F1247" s="59">
        <f ca="1">INDEX(DATA!AX:AX,MATCH($A1247,DATA!$A:$A,0))</f>
        <v>-79.400320512819235</v>
      </c>
      <c r="H1247" s="64">
        <f ca="1"/>
        <v>43980</v>
      </c>
      <c r="I1247">
        <f ca="1"/>
        <v>-79.400320512819235</v>
      </c>
    </row>
    <row r="1248" spans="1:9" x14ac:dyDescent="0.3">
      <c r="A1248" s="64">
        <v>43981</v>
      </c>
      <c r="B1248" s="59" t="e">
        <f ca="1">INDEX(DATA!T:T,MATCH($A1248,DATA!A:A,0))</f>
        <v>#N/A</v>
      </c>
      <c r="C1248" s="59" t="e">
        <f ca="1">INDEX(DATA!AG:AG,MATCH($A1248,DATA!$A:$A,0))</f>
        <v>#N/A</v>
      </c>
      <c r="D1248" s="59" t="e">
        <f ca="1">INDEX(DATA!AJ:AJ,MATCH($A1248,DATA!$A:$A,0))</f>
        <v>#N/A</v>
      </c>
      <c r="E1248" s="59" t="e">
        <f ca="1">INDEX(DATA!AS:AS,MATCH($A1248,DATA!$A:$A,0))</f>
        <v>#N/A</v>
      </c>
      <c r="F1248" s="59" t="e">
        <f ca="1">INDEX(DATA!AX:AX,MATCH($A1248,DATA!$A:$A,0))</f>
        <v>#N/A</v>
      </c>
      <c r="H1248" s="64">
        <f ca="1"/>
        <v>43981</v>
      </c>
      <c r="I1248" t="e">
        <f ca="1"/>
        <v>#N/A</v>
      </c>
    </row>
    <row r="1249" spans="1:9" x14ac:dyDescent="0.3">
      <c r="A1249" s="64">
        <v>43982</v>
      </c>
      <c r="B1249" s="59" t="e">
        <f ca="1">INDEX(DATA!T:T,MATCH($A1249,DATA!A:A,0))</f>
        <v>#N/A</v>
      </c>
      <c r="C1249" s="59" t="e">
        <f ca="1">INDEX(DATA!AG:AG,MATCH($A1249,DATA!$A:$A,0))</f>
        <v>#N/A</v>
      </c>
      <c r="D1249" s="59" t="e">
        <f ca="1">INDEX(DATA!AJ:AJ,MATCH($A1249,DATA!$A:$A,0))</f>
        <v>#N/A</v>
      </c>
      <c r="E1249" s="59" t="e">
        <f ca="1">INDEX(DATA!AS:AS,MATCH($A1249,DATA!$A:$A,0))</f>
        <v>#N/A</v>
      </c>
      <c r="F1249" s="59" t="e">
        <f ca="1">INDEX(DATA!AX:AX,MATCH($A1249,DATA!$A:$A,0))</f>
        <v>#N/A</v>
      </c>
      <c r="H1249" s="64">
        <f ca="1"/>
        <v>43982</v>
      </c>
      <c r="I1249" t="e">
        <f ca="1"/>
        <v>#N/A</v>
      </c>
    </row>
    <row r="1250" spans="1:9" x14ac:dyDescent="0.3">
      <c r="A1250" s="64">
        <v>43983</v>
      </c>
      <c r="B1250" s="59" t="e" vm="4">
        <f ca="1">INDEX(DATA!T:T,MATCH($A1250,DATA!A:A,0))</f>
        <v>#N/A</v>
      </c>
      <c r="C1250" s="59">
        <f ca="1">INDEX(DATA!AG:AG,MATCH($A1250,DATA!$A:$A,0))</f>
        <v>14.165921606602705</v>
      </c>
      <c r="D1250" s="59">
        <f ca="1">INDEX(DATA!AJ:AJ,MATCH($A1250,DATA!$A:$A,0))</f>
        <v>794192290.73000002</v>
      </c>
      <c r="E1250" s="59">
        <f ca="1">INDEX(DATA!AS:AS,MATCH($A1250,DATA!$A:$A,0))</f>
        <v>63.414878707542137</v>
      </c>
      <c r="F1250" s="59">
        <f ca="1">INDEX(DATA!AX:AX,MATCH($A1250,DATA!$A:$A,0))</f>
        <v>-67.088141025640653</v>
      </c>
      <c r="H1250" s="64">
        <f ca="1"/>
        <v>43983</v>
      </c>
      <c r="I1250">
        <f ca="1"/>
        <v>-67.088141025640653</v>
      </c>
    </row>
    <row r="1251" spans="1:9" x14ac:dyDescent="0.3">
      <c r="A1251" s="64">
        <v>43984</v>
      </c>
      <c r="B1251" s="59" t="e" vm="4">
        <f ca="1">INDEX(DATA!T:T,MATCH($A1251,DATA!A:A,0))</f>
        <v>#N/A</v>
      </c>
      <c r="C1251" s="59">
        <f ca="1">INDEX(DATA!AG:AG,MATCH($A1251,DATA!$A:$A,0))</f>
        <v>15.835345684405999</v>
      </c>
      <c r="D1251" s="59">
        <f ca="1">INDEX(DATA!AJ:AJ,MATCH($A1251,DATA!$A:$A,0))</f>
        <v>770202448.11000001</v>
      </c>
      <c r="E1251" s="59">
        <f ca="1">INDEX(DATA!AS:AS,MATCH($A1251,DATA!$A:$A,0))</f>
        <v>65.934195508154573</v>
      </c>
      <c r="F1251" s="59">
        <f ca="1">INDEX(DATA!AX:AX,MATCH($A1251,DATA!$A:$A,0))</f>
        <v>-22.976923076921594</v>
      </c>
      <c r="H1251" s="64">
        <f ca="1"/>
        <v>43984</v>
      </c>
      <c r="I1251">
        <f ca="1"/>
        <v>-22.976923076921594</v>
      </c>
    </row>
    <row r="1252" spans="1:9" x14ac:dyDescent="0.3">
      <c r="A1252" s="64">
        <v>43985</v>
      </c>
      <c r="B1252" s="59" t="e" vm="4">
        <f ca="1">INDEX(DATA!T:T,MATCH($A1252,DATA!A:A,0))</f>
        <v>#N/A</v>
      </c>
      <c r="C1252" s="59">
        <f ca="1">INDEX(DATA!AG:AG,MATCH($A1252,DATA!$A:$A,0))</f>
        <v>16.54778824791563</v>
      </c>
      <c r="D1252" s="59">
        <f ca="1">INDEX(DATA!AJ:AJ,MATCH($A1252,DATA!$A:$A,0))</f>
        <v>794673638.12</v>
      </c>
      <c r="E1252" s="59">
        <f ca="1">INDEX(DATA!AS:AS,MATCH($A1252,DATA!$A:$A,0))</f>
        <v>67.243676785704679</v>
      </c>
      <c r="F1252" s="59">
        <f ca="1">INDEX(DATA!AX:AX,MATCH($A1252,DATA!$A:$A,0))</f>
        <v>19.19102564102468</v>
      </c>
      <c r="H1252" s="64">
        <f ca="1"/>
        <v>43985</v>
      </c>
      <c r="I1252">
        <f ca="1"/>
        <v>19.19102564102468</v>
      </c>
    </row>
    <row r="1253" spans="1:9" x14ac:dyDescent="0.3">
      <c r="A1253" s="64">
        <v>43986</v>
      </c>
      <c r="B1253" s="59" t="e" vm="4">
        <f ca="1">INDEX(DATA!T:T,MATCH($A1253,DATA!A:A,0))</f>
        <v>#N/A</v>
      </c>
      <c r="C1253" s="59">
        <f ca="1">INDEX(DATA!AG:AG,MATCH($A1253,DATA!$A:$A,0))</f>
        <v>19.31969418891364</v>
      </c>
      <c r="D1253" s="59">
        <f ca="1">INDEX(DATA!AJ:AJ,MATCH($A1253,DATA!$A:$A,0))</f>
        <v>-775097212.55999994</v>
      </c>
      <c r="E1253" s="59">
        <f ca="1">INDEX(DATA!AS:AS,MATCH($A1253,DATA!$A:$A,0))</f>
        <v>66.165668563114551</v>
      </c>
      <c r="F1253" s="59">
        <f ca="1">INDEX(DATA!AX:AX,MATCH($A1253,DATA!$A:$A,0))</f>
        <v>90.955448717948457</v>
      </c>
      <c r="H1253" s="64">
        <f ca="1"/>
        <v>43986</v>
      </c>
      <c r="I1253">
        <f ca="1"/>
        <v>90.955448717948457</v>
      </c>
    </row>
    <row r="1254" spans="1:9" x14ac:dyDescent="0.3">
      <c r="A1254" s="64">
        <v>43987</v>
      </c>
      <c r="B1254" s="59" t="e" vm="4">
        <f ca="1">INDEX(DATA!T:T,MATCH($A1254,DATA!A:A,0))</f>
        <v>#N/A</v>
      </c>
      <c r="C1254" s="59">
        <f ca="1">INDEX(DATA!AG:AG,MATCH($A1254,DATA!$A:$A,0))</f>
        <v>22.791133047347252</v>
      </c>
      <c r="D1254" s="59">
        <f ca="1">INDEX(DATA!AJ:AJ,MATCH($A1254,DATA!$A:$A,0))</f>
        <v>987131895.24000001</v>
      </c>
      <c r="E1254" s="59">
        <f ca="1">INDEX(DATA!AS:AS,MATCH($A1254,DATA!$A:$A,0))</f>
        <v>68.085233638753536</v>
      </c>
      <c r="F1254" s="59">
        <f ca="1">INDEX(DATA!AX:AX,MATCH($A1254,DATA!$A:$A,0))</f>
        <v>166.93076923077024</v>
      </c>
      <c r="H1254" s="64">
        <f ca="1"/>
        <v>43987</v>
      </c>
      <c r="I1254">
        <f ca="1"/>
        <v>166.93076923077024</v>
      </c>
    </row>
    <row r="1255" spans="1:9" x14ac:dyDescent="0.3">
      <c r="A1255" s="64">
        <v>43988</v>
      </c>
      <c r="B1255" s="59" t="e">
        <f ca="1">INDEX(DATA!T:T,MATCH($A1255,DATA!A:A,0))</f>
        <v>#N/A</v>
      </c>
      <c r="C1255" s="59" t="e">
        <f ca="1">INDEX(DATA!AG:AG,MATCH($A1255,DATA!$A:$A,0))</f>
        <v>#N/A</v>
      </c>
      <c r="D1255" s="59" t="e">
        <f ca="1">INDEX(DATA!AJ:AJ,MATCH($A1255,DATA!$A:$A,0))</f>
        <v>#N/A</v>
      </c>
      <c r="E1255" s="59" t="e">
        <f ca="1">INDEX(DATA!AS:AS,MATCH($A1255,DATA!$A:$A,0))</f>
        <v>#N/A</v>
      </c>
      <c r="F1255" s="59" t="e">
        <f ca="1">INDEX(DATA!AX:AX,MATCH($A1255,DATA!$A:$A,0))</f>
        <v>#N/A</v>
      </c>
      <c r="H1255" s="64">
        <f ca="1"/>
        <v>43988</v>
      </c>
      <c r="I1255" t="e">
        <f ca="1"/>
        <v>#N/A</v>
      </c>
    </row>
    <row r="1256" spans="1:9" x14ac:dyDescent="0.3">
      <c r="A1256" s="64">
        <v>43989</v>
      </c>
      <c r="B1256" s="59" t="e">
        <f ca="1">INDEX(DATA!T:T,MATCH($A1256,DATA!A:A,0))</f>
        <v>#N/A</v>
      </c>
      <c r="C1256" s="59" t="e">
        <f ca="1">INDEX(DATA!AG:AG,MATCH($A1256,DATA!$A:$A,0))</f>
        <v>#N/A</v>
      </c>
      <c r="D1256" s="59" t="e">
        <f ca="1">INDEX(DATA!AJ:AJ,MATCH($A1256,DATA!$A:$A,0))</f>
        <v>#N/A</v>
      </c>
      <c r="E1256" s="59" t="e">
        <f ca="1">INDEX(DATA!AS:AS,MATCH($A1256,DATA!$A:$A,0))</f>
        <v>#N/A</v>
      </c>
      <c r="F1256" s="59" t="e">
        <f ca="1">INDEX(DATA!AX:AX,MATCH($A1256,DATA!$A:$A,0))</f>
        <v>#N/A</v>
      </c>
      <c r="H1256" s="64">
        <f ca="1"/>
        <v>43989</v>
      </c>
      <c r="I1256" t="e">
        <f ca="1"/>
        <v>#N/A</v>
      </c>
    </row>
    <row r="1257" spans="1:9" x14ac:dyDescent="0.3">
      <c r="A1257" s="64">
        <v>43990</v>
      </c>
      <c r="B1257" s="59" t="e" vm="4">
        <f ca="1">INDEX(DATA!T:T,MATCH($A1257,DATA!A:A,0))</f>
        <v>#N/A</v>
      </c>
      <c r="C1257" s="59">
        <f ca="1">INDEX(DATA!AG:AG,MATCH($A1257,DATA!$A:$A,0))</f>
        <v>27.329960607864393</v>
      </c>
      <c r="D1257" s="59">
        <f ca="1">INDEX(DATA!AJ:AJ,MATCH($A1257,DATA!$A:$A,0))</f>
        <v>936496007.61000001</v>
      </c>
      <c r="E1257" s="59">
        <f ca="1">INDEX(DATA!AS:AS,MATCH($A1257,DATA!$A:$A,0))</f>
        <v>68.515733932654086</v>
      </c>
      <c r="F1257" s="59">
        <f ca="1">INDEX(DATA!AX:AX,MATCH($A1257,DATA!$A:$A,0))</f>
        <v>235.05320512820617</v>
      </c>
      <c r="H1257" s="64">
        <f ca="1"/>
        <v>43990</v>
      </c>
      <c r="I1257">
        <f ca="1"/>
        <v>235.05320512820617</v>
      </c>
    </row>
    <row r="1258" spans="1:9" x14ac:dyDescent="0.3">
      <c r="A1258" s="64">
        <v>43991</v>
      </c>
      <c r="B1258" s="59" t="e" vm="4">
        <f ca="1">INDEX(DATA!T:T,MATCH($A1258,DATA!A:A,0))</f>
        <v>#N/A</v>
      </c>
      <c r="C1258" s="59">
        <f ca="1">INDEX(DATA!AG:AG,MATCH($A1258,DATA!$A:$A,0))</f>
        <v>31.019632546494961</v>
      </c>
      <c r="D1258" s="59">
        <f ca="1">INDEX(DATA!AJ:AJ,MATCH($A1258,DATA!$A:$A,0))</f>
        <v>-754206924.13</v>
      </c>
      <c r="E1258" s="59">
        <f ca="1">INDEX(DATA!AS:AS,MATCH($A1258,DATA!$A:$A,0))</f>
        <v>64.071683156995149</v>
      </c>
      <c r="F1258" s="59">
        <f ca="1">INDEX(DATA!AX:AX,MATCH($A1258,DATA!$A:$A,0))</f>
        <v>306.23717948717785</v>
      </c>
      <c r="H1258" s="64">
        <f ca="1"/>
        <v>43991</v>
      </c>
      <c r="I1258">
        <f ca="1"/>
        <v>306.23717948717785</v>
      </c>
    </row>
    <row r="1259" spans="1:9" x14ac:dyDescent="0.3">
      <c r="A1259" s="64">
        <v>43992</v>
      </c>
      <c r="B1259" s="59" t="e" vm="4">
        <f ca="1">INDEX(DATA!T:T,MATCH($A1259,DATA!A:A,0))</f>
        <v>#N/A</v>
      </c>
      <c r="C1259" s="59">
        <f ca="1">INDEX(DATA!AG:AG,MATCH($A1259,DATA!$A:$A,0))</f>
        <v>34.12044507503159</v>
      </c>
      <c r="D1259" s="59">
        <f ca="1">INDEX(DATA!AJ:AJ,MATCH($A1259,DATA!$A:$A,0))</f>
        <v>632393089.38</v>
      </c>
      <c r="E1259" s="59">
        <f ca="1">INDEX(DATA!AS:AS,MATCH($A1259,DATA!$A:$A,0))</f>
        <v>65.459769505943655</v>
      </c>
      <c r="F1259" s="59">
        <f ca="1">INDEX(DATA!AX:AX,MATCH($A1259,DATA!$A:$A,0))</f>
        <v>364.33846153846025</v>
      </c>
      <c r="H1259" s="64">
        <f ca="1"/>
        <v>43992</v>
      </c>
      <c r="I1259">
        <f ca="1"/>
        <v>364.33846153846025</v>
      </c>
    </row>
    <row r="1260" spans="1:9" x14ac:dyDescent="0.3">
      <c r="A1260" s="64">
        <v>43993</v>
      </c>
      <c r="B1260" s="59" t="e" vm="4">
        <f ca="1">INDEX(DATA!T:T,MATCH($A1260,DATA!A:A,0))</f>
        <v>#N/A</v>
      </c>
      <c r="C1260" s="59">
        <f ca="1">INDEX(DATA!AG:AG,MATCH($A1260,DATA!$A:$A,0))</f>
        <v>35.122174792438287</v>
      </c>
      <c r="D1260" s="59">
        <f ca="1">INDEX(DATA!AJ:AJ,MATCH($A1260,DATA!$A:$A,0))</f>
        <v>-715442899.70000005</v>
      </c>
      <c r="E1260" s="59">
        <f ca="1">INDEX(DATA!AS:AS,MATCH($A1260,DATA!$A:$A,0))</f>
        <v>58.021278185262673</v>
      </c>
      <c r="F1260" s="59">
        <f ca="1">INDEX(DATA!AX:AX,MATCH($A1260,DATA!$A:$A,0))</f>
        <v>410.29967948717604</v>
      </c>
      <c r="H1260" s="64">
        <f ca="1"/>
        <v>43993</v>
      </c>
      <c r="I1260">
        <f ca="1"/>
        <v>410.29967948717604</v>
      </c>
    </row>
    <row r="1261" spans="1:9" x14ac:dyDescent="0.3">
      <c r="A1261" s="64">
        <v>43994</v>
      </c>
      <c r="B1261" s="59" t="e" vm="4">
        <f ca="1">INDEX(DATA!T:T,MATCH($A1261,DATA!A:A,0))</f>
        <v>#N/A</v>
      </c>
      <c r="C1261" s="59">
        <f ca="1">INDEX(DATA!AG:AG,MATCH($A1261,DATA!$A:$A,0))</f>
        <v>35.821017513072405</v>
      </c>
      <c r="D1261" s="59">
        <f ca="1">INDEX(DATA!AJ:AJ,MATCH($A1261,DATA!$A:$A,0))</f>
        <v>796316074.88</v>
      </c>
      <c r="E1261" s="59">
        <f ca="1">INDEX(DATA!AS:AS,MATCH($A1261,DATA!$A:$A,0))</f>
        <v>59.655849249512443</v>
      </c>
      <c r="F1261" s="59">
        <f ca="1">INDEX(DATA!AX:AX,MATCH($A1261,DATA!$A:$A,0))</f>
        <v>438.12884615384428</v>
      </c>
      <c r="H1261" s="64">
        <f ca="1"/>
        <v>43994</v>
      </c>
      <c r="I1261">
        <f ca="1"/>
        <v>438.12884615384428</v>
      </c>
    </row>
    <row r="1262" spans="1:9" x14ac:dyDescent="0.3">
      <c r="A1262" s="64">
        <v>43995</v>
      </c>
      <c r="B1262" s="59" t="e">
        <f ca="1">INDEX(DATA!T:T,MATCH($A1262,DATA!A:A,0))</f>
        <v>#N/A</v>
      </c>
      <c r="C1262" s="59" t="e">
        <f ca="1">INDEX(DATA!AG:AG,MATCH($A1262,DATA!$A:$A,0))</f>
        <v>#N/A</v>
      </c>
      <c r="D1262" s="59" t="e">
        <f ca="1">INDEX(DATA!AJ:AJ,MATCH($A1262,DATA!$A:$A,0))</f>
        <v>#N/A</v>
      </c>
      <c r="E1262" s="59" t="e">
        <f ca="1">INDEX(DATA!AS:AS,MATCH($A1262,DATA!$A:$A,0))</f>
        <v>#N/A</v>
      </c>
      <c r="F1262" s="59" t="e">
        <f ca="1">INDEX(DATA!AX:AX,MATCH($A1262,DATA!$A:$A,0))</f>
        <v>#N/A</v>
      </c>
      <c r="H1262" s="64">
        <f ca="1"/>
        <v>43995</v>
      </c>
      <c r="I1262" t="e">
        <f ca="1"/>
        <v>#N/A</v>
      </c>
    </row>
    <row r="1263" spans="1:9" x14ac:dyDescent="0.3">
      <c r="A1263" s="64">
        <v>43996</v>
      </c>
      <c r="B1263" s="59" t="e">
        <f ca="1">INDEX(DATA!T:T,MATCH($A1263,DATA!A:A,0))</f>
        <v>#N/A</v>
      </c>
      <c r="C1263" s="59" t="e">
        <f ca="1">INDEX(DATA!AG:AG,MATCH($A1263,DATA!$A:$A,0))</f>
        <v>#N/A</v>
      </c>
      <c r="D1263" s="59" t="e">
        <f ca="1">INDEX(DATA!AJ:AJ,MATCH($A1263,DATA!$A:$A,0))</f>
        <v>#N/A</v>
      </c>
      <c r="E1263" s="59" t="e">
        <f ca="1">INDEX(DATA!AS:AS,MATCH($A1263,DATA!$A:$A,0))</f>
        <v>#N/A</v>
      </c>
      <c r="F1263" s="59" t="e">
        <f ca="1">INDEX(DATA!AX:AX,MATCH($A1263,DATA!$A:$A,0))</f>
        <v>#N/A</v>
      </c>
      <c r="H1263" s="64">
        <f ca="1"/>
        <v>43996</v>
      </c>
      <c r="I1263" t="e">
        <f ca="1"/>
        <v>#N/A</v>
      </c>
    </row>
    <row r="1264" spans="1:9" x14ac:dyDescent="0.3">
      <c r="A1264" s="64">
        <v>43997</v>
      </c>
      <c r="B1264" s="59" t="e" vm="4">
        <f ca="1">INDEX(DATA!T:T,MATCH($A1264,DATA!A:A,0))</f>
        <v>#N/A</v>
      </c>
      <c r="C1264" s="59">
        <f ca="1">INDEX(DATA!AG:AG,MATCH($A1264,DATA!$A:$A,0))</f>
        <v>36.838865284767046</v>
      </c>
      <c r="D1264" s="59">
        <f ca="1">INDEX(DATA!AJ:AJ,MATCH($A1264,DATA!$A:$A,0))</f>
        <v>-716042958.97000003</v>
      </c>
      <c r="E1264" s="59">
        <f ca="1">INDEX(DATA!AS:AS,MATCH($A1264,DATA!$A:$A,0))</f>
        <v>54.522164497907831</v>
      </c>
      <c r="F1264" s="59">
        <f ca="1">INDEX(DATA!AX:AX,MATCH($A1264,DATA!$A:$A,0))</f>
        <v>441.45512820512522</v>
      </c>
      <c r="H1264" s="64">
        <f ca="1"/>
        <v>43997</v>
      </c>
      <c r="I1264">
        <f ca="1"/>
        <v>441.45512820512522</v>
      </c>
    </row>
    <row r="1265" spans="1:9" x14ac:dyDescent="0.3">
      <c r="A1265" s="64">
        <v>43998</v>
      </c>
      <c r="B1265" s="59" t="e" vm="4">
        <f ca="1">INDEX(DATA!T:T,MATCH($A1265,DATA!A:A,0))</f>
        <v>#N/A</v>
      </c>
      <c r="C1265" s="59">
        <f ca="1">INDEX(DATA!AG:AG,MATCH($A1265,DATA!$A:$A,0))</f>
        <v>38.527710993894814</v>
      </c>
      <c r="D1265" s="59">
        <f ca="1">INDEX(DATA!AJ:AJ,MATCH($A1265,DATA!$A:$A,0))</f>
        <v>899904970.27999997</v>
      </c>
      <c r="E1265" s="59">
        <f ca="1">INDEX(DATA!AS:AS,MATCH($A1265,DATA!$A:$A,0))</f>
        <v>57.03100969591538</v>
      </c>
      <c r="F1265" s="59">
        <f ca="1">INDEX(DATA!AX:AX,MATCH($A1265,DATA!$A:$A,0))</f>
        <v>443.78269230769183</v>
      </c>
      <c r="H1265" s="64">
        <f ca="1"/>
        <v>43998</v>
      </c>
      <c r="I1265">
        <f ca="1"/>
        <v>443.78269230769183</v>
      </c>
    </row>
    <row r="1266" spans="1:9" x14ac:dyDescent="0.3">
      <c r="A1266" s="64">
        <v>43999</v>
      </c>
      <c r="B1266" s="59" t="e" vm="4">
        <f ca="1">INDEX(DATA!T:T,MATCH($A1266,DATA!A:A,0))</f>
        <v>#N/A</v>
      </c>
      <c r="C1266" s="59">
        <f ca="1">INDEX(DATA!AG:AG,MATCH($A1266,DATA!$A:$A,0))</f>
        <v>38.965055282129988</v>
      </c>
      <c r="D1266" s="59">
        <f ca="1">INDEX(DATA!AJ:AJ,MATCH($A1266,DATA!$A:$A,0))</f>
        <v>-685408056.25</v>
      </c>
      <c r="E1266" s="59">
        <f ca="1">INDEX(DATA!AS:AS,MATCH($A1266,DATA!$A:$A,0))</f>
        <v>55.942493185980652</v>
      </c>
      <c r="F1266" s="59">
        <f ca="1">INDEX(DATA!AX:AX,MATCH($A1266,DATA!$A:$A,0))</f>
        <v>423.67564102564029</v>
      </c>
      <c r="H1266" s="64">
        <f ca="1"/>
        <v>43999</v>
      </c>
      <c r="I1266">
        <f ca="1"/>
        <v>423.67564102564029</v>
      </c>
    </row>
    <row r="1267" spans="1:9" x14ac:dyDescent="0.3">
      <c r="A1267" s="64">
        <v>44000</v>
      </c>
      <c r="B1267" s="59" t="e" vm="4">
        <f ca="1">INDEX(DATA!T:T,MATCH($A1267,DATA!A:A,0))</f>
        <v>#N/A</v>
      </c>
      <c r="C1267" s="59">
        <f ca="1">INDEX(DATA!AG:AG,MATCH($A1267,DATA!$A:$A,0))</f>
        <v>39.533025121514392</v>
      </c>
      <c r="D1267" s="59">
        <f ca="1">INDEX(DATA!AJ:AJ,MATCH($A1267,DATA!$A:$A,0))</f>
        <v>622905896.75</v>
      </c>
      <c r="E1267" s="59">
        <f ca="1">INDEX(DATA!AS:AS,MATCH($A1267,DATA!$A:$A,0))</f>
        <v>61.070036797154401</v>
      </c>
      <c r="F1267" s="59">
        <f ca="1">INDEX(DATA!AX:AX,MATCH($A1267,DATA!$A:$A,0))</f>
        <v>398.62788461538366</v>
      </c>
      <c r="H1267" s="64">
        <f ca="1"/>
        <v>44000</v>
      </c>
      <c r="I1267">
        <f ca="1"/>
        <v>398.62788461538366</v>
      </c>
    </row>
    <row r="1268" spans="1:9" x14ac:dyDescent="0.3">
      <c r="A1268" s="64">
        <v>44001</v>
      </c>
      <c r="B1268" s="59" t="e" vm="4">
        <f ca="1">INDEX(DATA!T:T,MATCH($A1268,DATA!A:A,0))</f>
        <v>#N/A</v>
      </c>
      <c r="C1268" s="59">
        <f ca="1">INDEX(DATA!AG:AG,MATCH($A1268,DATA!$A:$A,0))</f>
        <v>38.591089849615983</v>
      </c>
      <c r="D1268" s="59">
        <f ca="1">INDEX(DATA!AJ:AJ,MATCH($A1268,DATA!$A:$A,0))</f>
        <v>892105934.67999995</v>
      </c>
      <c r="E1268" s="59">
        <f ca="1">INDEX(DATA!AS:AS,MATCH($A1268,DATA!$A:$A,0))</f>
        <v>64.315542294545509</v>
      </c>
      <c r="F1268" s="59">
        <f ca="1">INDEX(DATA!AX:AX,MATCH($A1268,DATA!$A:$A,0))</f>
        <v>380.75576923076733</v>
      </c>
      <c r="H1268" s="64">
        <f ca="1"/>
        <v>44001</v>
      </c>
      <c r="I1268">
        <f ca="1"/>
        <v>380.75576923076733</v>
      </c>
    </row>
    <row r="1269" spans="1:9" x14ac:dyDescent="0.3">
      <c r="A1269" s="64">
        <v>44002</v>
      </c>
      <c r="B1269" s="59" t="e">
        <f ca="1">INDEX(DATA!T:T,MATCH($A1269,DATA!A:A,0))</f>
        <v>#N/A</v>
      </c>
      <c r="C1269" s="59" t="e">
        <f ca="1">INDEX(DATA!AG:AG,MATCH($A1269,DATA!$A:$A,0))</f>
        <v>#N/A</v>
      </c>
      <c r="D1269" s="59" t="e">
        <f ca="1">INDEX(DATA!AJ:AJ,MATCH($A1269,DATA!$A:$A,0))</f>
        <v>#N/A</v>
      </c>
      <c r="E1269" s="59" t="e">
        <f ca="1">INDEX(DATA!AS:AS,MATCH($A1269,DATA!$A:$A,0))</f>
        <v>#N/A</v>
      </c>
      <c r="F1269" s="59" t="e">
        <f ca="1">INDEX(DATA!AX:AX,MATCH($A1269,DATA!$A:$A,0))</f>
        <v>#N/A</v>
      </c>
      <c r="H1269" s="64">
        <f ca="1"/>
        <v>44002</v>
      </c>
      <c r="I1269" t="e">
        <f ca="1"/>
        <v>#N/A</v>
      </c>
    </row>
    <row r="1270" spans="1:9" x14ac:dyDescent="0.3">
      <c r="A1270" s="64">
        <v>44003</v>
      </c>
      <c r="B1270" s="59" t="e">
        <f ca="1">INDEX(DATA!T:T,MATCH($A1270,DATA!A:A,0))</f>
        <v>#N/A</v>
      </c>
      <c r="C1270" s="59" t="e">
        <f ca="1">INDEX(DATA!AG:AG,MATCH($A1270,DATA!$A:$A,0))</f>
        <v>#N/A</v>
      </c>
      <c r="D1270" s="59" t="e">
        <f ca="1">INDEX(DATA!AJ:AJ,MATCH($A1270,DATA!$A:$A,0))</f>
        <v>#N/A</v>
      </c>
      <c r="E1270" s="59" t="e">
        <f ca="1">INDEX(DATA!AS:AS,MATCH($A1270,DATA!$A:$A,0))</f>
        <v>#N/A</v>
      </c>
      <c r="F1270" s="59" t="e">
        <f ca="1">INDEX(DATA!AX:AX,MATCH($A1270,DATA!$A:$A,0))</f>
        <v>#N/A</v>
      </c>
      <c r="H1270" s="64">
        <f ca="1"/>
        <v>44003</v>
      </c>
      <c r="I1270" t="e">
        <f ca="1"/>
        <v>#N/A</v>
      </c>
    </row>
    <row r="1271" spans="1:9" x14ac:dyDescent="0.3">
      <c r="A1271" s="64">
        <v>44004</v>
      </c>
      <c r="B1271" s="59" t="e" vm="4">
        <f ca="1">INDEX(DATA!T:T,MATCH($A1271,DATA!A:A,0))</f>
        <v>#N/A</v>
      </c>
      <c r="C1271" s="59">
        <f ca="1">INDEX(DATA!AG:AG,MATCH($A1271,DATA!$A:$A,0))</f>
        <v>36.925865342325508</v>
      </c>
      <c r="D1271" s="59">
        <f ca="1">INDEX(DATA!AJ:AJ,MATCH($A1271,DATA!$A:$A,0))</f>
        <v>685394988.98000002</v>
      </c>
      <c r="E1271" s="59">
        <f ca="1">INDEX(DATA!AS:AS,MATCH($A1271,DATA!$A:$A,0))</f>
        <v>65.663673354418876</v>
      </c>
      <c r="F1271" s="59">
        <f ca="1">INDEX(DATA!AX:AX,MATCH($A1271,DATA!$A:$A,0))</f>
        <v>359.32371794871506</v>
      </c>
      <c r="H1271" s="64">
        <f ca="1"/>
        <v>44004</v>
      </c>
      <c r="I1271">
        <f ca="1"/>
        <v>359.32371794871506</v>
      </c>
    </row>
    <row r="1272" spans="1:9" x14ac:dyDescent="0.3">
      <c r="A1272" s="64">
        <v>44005</v>
      </c>
      <c r="B1272" s="59" t="e" vm="4">
        <f ca="1">INDEX(DATA!T:T,MATCH($A1272,DATA!A:A,0))</f>
        <v>#N/A</v>
      </c>
      <c r="C1272" s="59">
        <f ca="1">INDEX(DATA!AG:AG,MATCH($A1272,DATA!$A:$A,0))</f>
        <v>35.293907328752574</v>
      </c>
      <c r="D1272" s="59">
        <f ca="1">INDEX(DATA!AJ:AJ,MATCH($A1272,DATA!$A:$A,0))</f>
        <v>669205088.48000002</v>
      </c>
      <c r="E1272" s="59">
        <f ca="1">INDEX(DATA!AS:AS,MATCH($A1272,DATA!$A:$A,0))</f>
        <v>68.709150616988751</v>
      </c>
      <c r="F1272" s="59">
        <f ca="1">INDEX(DATA!AX:AX,MATCH($A1272,DATA!$A:$A,0))</f>
        <v>335.41442307692159</v>
      </c>
      <c r="H1272" s="64">
        <f ca="1"/>
        <v>44005</v>
      </c>
      <c r="I1272">
        <f ca="1"/>
        <v>335.41442307692159</v>
      </c>
    </row>
    <row r="1273" spans="1:9" x14ac:dyDescent="0.3">
      <c r="A1273" s="64">
        <v>44006</v>
      </c>
      <c r="B1273" s="59" t="e" vm="4">
        <f ca="1">INDEX(DATA!T:T,MATCH($A1273,DATA!A:A,0))</f>
        <v>#N/A</v>
      </c>
      <c r="C1273" s="59">
        <f ca="1">INDEX(DATA!AG:AG,MATCH($A1273,DATA!$A:$A,0))</f>
        <v>33.67735281775812</v>
      </c>
      <c r="D1273" s="59">
        <f ca="1">INDEX(DATA!AJ:AJ,MATCH($A1273,DATA!$A:$A,0))</f>
        <v>-854789800.12</v>
      </c>
      <c r="E1273" s="59">
        <f ca="1">INDEX(DATA!AS:AS,MATCH($A1273,DATA!$A:$A,0))</f>
        <v>62.5171483539281</v>
      </c>
      <c r="F1273" s="59">
        <f ca="1">INDEX(DATA!AX:AX,MATCH($A1273,DATA!$A:$A,0))</f>
        <v>289.89999999999964</v>
      </c>
      <c r="H1273" s="64">
        <f ca="1"/>
        <v>44006</v>
      </c>
      <c r="I1273">
        <f ca="1"/>
        <v>289.89999999999964</v>
      </c>
    </row>
    <row r="1274" spans="1:9" x14ac:dyDescent="0.3">
      <c r="A1274" s="64">
        <v>44007</v>
      </c>
      <c r="B1274" s="59" t="e" vm="4">
        <f ca="1">INDEX(DATA!T:T,MATCH($A1274,DATA!A:A,0))</f>
        <v>#N/A</v>
      </c>
      <c r="C1274" s="59">
        <f ca="1">INDEX(DATA!AG:AG,MATCH($A1274,DATA!$A:$A,0))</f>
        <v>30.786334203023781</v>
      </c>
      <c r="D1274" s="59">
        <f ca="1">INDEX(DATA!AJ:AJ,MATCH($A1274,DATA!$A:$A,0))</f>
        <v>-994180715.28999996</v>
      </c>
      <c r="E1274" s="59">
        <f ca="1">INDEX(DATA!AS:AS,MATCH($A1274,DATA!$A:$A,0))</f>
        <v>61.922349699654866</v>
      </c>
      <c r="F1274" s="59">
        <f ca="1">INDEX(DATA!AX:AX,MATCH($A1274,DATA!$A:$A,0))</f>
        <v>255.86442307692232</v>
      </c>
      <c r="H1274" s="64">
        <f ca="1"/>
        <v>44007</v>
      </c>
      <c r="I1274">
        <f ca="1"/>
        <v>255.86442307692232</v>
      </c>
    </row>
    <row r="1275" spans="1:9" x14ac:dyDescent="0.3">
      <c r="A1275" s="64">
        <v>44008</v>
      </c>
      <c r="B1275" s="59" t="e" vm="4">
        <f ca="1">INDEX(DATA!T:T,MATCH($A1275,DATA!A:A,0))</f>
        <v>#N/A</v>
      </c>
      <c r="C1275" s="59">
        <f ca="1">INDEX(DATA!AG:AG,MATCH($A1275,DATA!$A:$A,0))</f>
        <v>25.395213430930344</v>
      </c>
      <c r="D1275" s="59">
        <f ca="1">INDEX(DATA!AJ:AJ,MATCH($A1275,DATA!$A:$A,0))</f>
        <v>671920324.15999997</v>
      </c>
      <c r="E1275" s="59">
        <f ca="1">INDEX(DATA!AS:AS,MATCH($A1275,DATA!$A:$A,0))</f>
        <v>64.036625833797501</v>
      </c>
      <c r="F1275" s="59">
        <f ca="1">INDEX(DATA!AX:AX,MATCH($A1275,DATA!$A:$A,0))</f>
        <v>227.46923076923304</v>
      </c>
      <c r="H1275" s="64">
        <f ca="1"/>
        <v>44008</v>
      </c>
      <c r="I1275">
        <f ca="1"/>
        <v>227.46923076923304</v>
      </c>
    </row>
    <row r="1276" spans="1:9" x14ac:dyDescent="0.3">
      <c r="A1276" s="64">
        <v>44009</v>
      </c>
      <c r="B1276" s="59" t="e">
        <f ca="1">INDEX(DATA!T:T,MATCH($A1276,DATA!A:A,0))</f>
        <v>#N/A</v>
      </c>
      <c r="C1276" s="59" t="e">
        <f ca="1">INDEX(DATA!AG:AG,MATCH($A1276,DATA!$A:$A,0))</f>
        <v>#N/A</v>
      </c>
      <c r="D1276" s="59" t="e">
        <f ca="1">INDEX(DATA!AJ:AJ,MATCH($A1276,DATA!$A:$A,0))</f>
        <v>#N/A</v>
      </c>
      <c r="E1276" s="59" t="e">
        <f ca="1">INDEX(DATA!AS:AS,MATCH($A1276,DATA!$A:$A,0))</f>
        <v>#N/A</v>
      </c>
      <c r="F1276" s="59" t="e">
        <f ca="1">INDEX(DATA!AX:AX,MATCH($A1276,DATA!$A:$A,0))</f>
        <v>#N/A</v>
      </c>
      <c r="H1276" s="64">
        <f ca="1"/>
        <v>44009</v>
      </c>
      <c r="I1276" t="e">
        <f ca="1"/>
        <v>#N/A</v>
      </c>
    </row>
    <row r="1277" spans="1:9" x14ac:dyDescent="0.3">
      <c r="A1277" s="64">
        <v>44010</v>
      </c>
      <c r="B1277" s="59" t="e">
        <f ca="1">INDEX(DATA!T:T,MATCH($A1277,DATA!A:A,0))</f>
        <v>#N/A</v>
      </c>
      <c r="C1277" s="59" t="e">
        <f ca="1">INDEX(DATA!AG:AG,MATCH($A1277,DATA!$A:$A,0))</f>
        <v>#N/A</v>
      </c>
      <c r="D1277" s="59" t="e">
        <f ca="1">INDEX(DATA!AJ:AJ,MATCH($A1277,DATA!$A:$A,0))</f>
        <v>#N/A</v>
      </c>
      <c r="E1277" s="59" t="e">
        <f ca="1">INDEX(DATA!AS:AS,MATCH($A1277,DATA!$A:$A,0))</f>
        <v>#N/A</v>
      </c>
      <c r="F1277" s="59" t="e">
        <f ca="1">INDEX(DATA!AX:AX,MATCH($A1277,DATA!$A:$A,0))</f>
        <v>#N/A</v>
      </c>
      <c r="H1277" s="64">
        <f ca="1"/>
        <v>44010</v>
      </c>
      <c r="I1277" t="e">
        <f ca="1"/>
        <v>#N/A</v>
      </c>
    </row>
    <row r="1278" spans="1:9" x14ac:dyDescent="0.3">
      <c r="A1278" s="64">
        <v>44011</v>
      </c>
      <c r="B1278" s="59" t="e" vm="4">
        <f ca="1">INDEX(DATA!T:T,MATCH($A1278,DATA!A:A,0))</f>
        <v>#N/A</v>
      </c>
      <c r="C1278" s="59">
        <f ca="1">INDEX(DATA!AG:AG,MATCH($A1278,DATA!$A:$A,0))</f>
        <v>20.81721416123759</v>
      </c>
      <c r="D1278" s="59">
        <f ca="1">INDEX(DATA!AJ:AJ,MATCH($A1278,DATA!$A:$A,0))</f>
        <v>-574533648.12</v>
      </c>
      <c r="E1278" s="59">
        <f ca="1">INDEX(DATA!AS:AS,MATCH($A1278,DATA!$A:$A,0))</f>
        <v>61.287084278246475</v>
      </c>
      <c r="F1278" s="59">
        <f ca="1">INDEX(DATA!AX:AX,MATCH($A1278,DATA!$A:$A,0))</f>
        <v>215.27884615384755</v>
      </c>
      <c r="H1278" s="64">
        <f ca="1"/>
        <v>44011</v>
      </c>
      <c r="I1278">
        <f ca="1"/>
        <v>215.27884615384755</v>
      </c>
    </row>
    <row r="1279" spans="1:9" x14ac:dyDescent="0.3">
      <c r="A1279" s="64">
        <v>44012</v>
      </c>
      <c r="B1279" s="59" t="e" vm="4">
        <f ca="1">INDEX(DATA!T:T,MATCH($A1279,DATA!A:A,0))</f>
        <v>#N/A</v>
      </c>
      <c r="C1279" s="59">
        <f ca="1">INDEX(DATA!AG:AG,MATCH($A1279,DATA!$A:$A,0))</f>
        <v>16.641905464752373</v>
      </c>
      <c r="D1279" s="59">
        <f ca="1">INDEX(DATA!AJ:AJ,MATCH($A1279,DATA!$A:$A,0))</f>
        <v>-556228647.88</v>
      </c>
      <c r="E1279" s="59">
        <f ca="1">INDEX(DATA!AS:AS,MATCH($A1279,DATA!$A:$A,0))</f>
        <v>60.876409450256929</v>
      </c>
      <c r="F1279" s="59">
        <f ca="1">INDEX(DATA!AX:AX,MATCH($A1279,DATA!$A:$A,0))</f>
        <v>194.14102564102723</v>
      </c>
      <c r="H1279" s="64">
        <f ca="1"/>
        <v>44012</v>
      </c>
      <c r="I1279">
        <f ca="1"/>
        <v>194.14102564102723</v>
      </c>
    </row>
    <row r="1280" spans="1:9" x14ac:dyDescent="0.3">
      <c r="A1280" s="64">
        <v>44013</v>
      </c>
      <c r="B1280" s="59" t="e" vm="4">
        <f ca="1">INDEX(DATA!T:T,MATCH($A1280,DATA!A:A,0))</f>
        <v>#N/A</v>
      </c>
      <c r="C1280" s="59">
        <f ca="1">INDEX(DATA!AG:AG,MATCH($A1280,DATA!$A:$A,0))</f>
        <v>14.776203659020563</v>
      </c>
      <c r="D1280" s="59">
        <f ca="1">INDEX(DATA!AJ:AJ,MATCH($A1280,DATA!$A:$A,0))</f>
        <v>573560318.34000003</v>
      </c>
      <c r="E1280" s="59">
        <f ca="1">INDEX(DATA!AS:AS,MATCH($A1280,DATA!$A:$A,0))</f>
        <v>64.095041296252447</v>
      </c>
      <c r="F1280" s="59">
        <f ca="1">INDEX(DATA!AX:AX,MATCH($A1280,DATA!$A:$A,0))</f>
        <v>191.61891025641489</v>
      </c>
      <c r="H1280" s="64">
        <f ca="1"/>
        <v>44013</v>
      </c>
      <c r="I1280">
        <f ca="1"/>
        <v>191.61891025641489</v>
      </c>
    </row>
    <row r="1281" spans="1:9" x14ac:dyDescent="0.3">
      <c r="A1281" s="64">
        <v>44014</v>
      </c>
      <c r="B1281" s="59" t="e" vm="4">
        <f ca="1">INDEX(DATA!T:T,MATCH($A1281,DATA!A:A,0))</f>
        <v>#N/A</v>
      </c>
      <c r="C1281" s="59">
        <f ca="1">INDEX(DATA!AG:AG,MATCH($A1281,DATA!$A:$A,0))</f>
        <v>17.66894677180489</v>
      </c>
      <c r="D1281" s="59">
        <f ca="1">INDEX(DATA!AJ:AJ,MATCH($A1281,DATA!$A:$A,0))</f>
        <v>597434343.28999996</v>
      </c>
      <c r="E1281" s="59">
        <f ca="1">INDEX(DATA!AS:AS,MATCH($A1281,DATA!$A:$A,0))</f>
        <v>66.88450287703526</v>
      </c>
      <c r="F1281" s="59">
        <f ca="1">INDEX(DATA!AX:AX,MATCH($A1281,DATA!$A:$A,0))</f>
        <v>197.19326923076915</v>
      </c>
      <c r="H1281" s="64">
        <f ca="1"/>
        <v>44014</v>
      </c>
      <c r="I1281">
        <f ca="1"/>
        <v>197.19326923076915</v>
      </c>
    </row>
    <row r="1282" spans="1:9" x14ac:dyDescent="0.3">
      <c r="A1282" s="64">
        <v>44015</v>
      </c>
      <c r="B1282" s="59" t="e" vm="4">
        <f ca="1">INDEX(DATA!T:T,MATCH($A1282,DATA!A:A,0))</f>
        <v>#N/A</v>
      </c>
      <c r="C1282" s="59">
        <f ca="1">INDEX(DATA!AG:AG,MATCH($A1282,DATA!$A:$A,0))</f>
        <v>20.656343360564609</v>
      </c>
      <c r="D1282" s="59">
        <f ca="1">INDEX(DATA!AJ:AJ,MATCH($A1282,DATA!$A:$A,0))</f>
        <v>525201395.85000002</v>
      </c>
      <c r="E1282" s="59">
        <f ca="1">INDEX(DATA!AS:AS,MATCH($A1282,DATA!$A:$A,0))</f>
        <v>68.105242377557047</v>
      </c>
      <c r="F1282" s="59">
        <f ca="1">INDEX(DATA!AX:AX,MATCH($A1282,DATA!$A:$A,0))</f>
        <v>214.73878205128494</v>
      </c>
      <c r="H1282" s="64">
        <f ca="1"/>
        <v>44015</v>
      </c>
      <c r="I1282">
        <f ca="1"/>
        <v>214.73878205128494</v>
      </c>
    </row>
    <row r="1283" spans="1:9" x14ac:dyDescent="0.3">
      <c r="A1283" s="64">
        <v>44016</v>
      </c>
      <c r="B1283" s="59" t="e">
        <f ca="1">INDEX(DATA!T:T,MATCH($A1283,DATA!A:A,0))</f>
        <v>#N/A</v>
      </c>
      <c r="C1283" s="59" t="e">
        <f ca="1">INDEX(DATA!AG:AG,MATCH($A1283,DATA!$A:$A,0))</f>
        <v>#N/A</v>
      </c>
      <c r="D1283" s="59" t="e">
        <f ca="1">INDEX(DATA!AJ:AJ,MATCH($A1283,DATA!$A:$A,0))</f>
        <v>#N/A</v>
      </c>
      <c r="E1283" s="59" t="e">
        <f ca="1">INDEX(DATA!AS:AS,MATCH($A1283,DATA!$A:$A,0))</f>
        <v>#N/A</v>
      </c>
      <c r="F1283" s="59" t="e">
        <f ca="1">INDEX(DATA!AX:AX,MATCH($A1283,DATA!$A:$A,0))</f>
        <v>#N/A</v>
      </c>
      <c r="H1283" s="64">
        <f ca="1"/>
        <v>44016</v>
      </c>
      <c r="I1283" t="e">
        <f ca="1"/>
        <v>#N/A</v>
      </c>
    </row>
    <row r="1284" spans="1:9" x14ac:dyDescent="0.3">
      <c r="A1284" s="64">
        <v>44017</v>
      </c>
      <c r="B1284" s="59" t="e">
        <f ca="1">INDEX(DATA!T:T,MATCH($A1284,DATA!A:A,0))</f>
        <v>#N/A</v>
      </c>
      <c r="C1284" s="59" t="e">
        <f ca="1">INDEX(DATA!AG:AG,MATCH($A1284,DATA!$A:$A,0))</f>
        <v>#N/A</v>
      </c>
      <c r="D1284" s="59" t="e">
        <f ca="1">INDEX(DATA!AJ:AJ,MATCH($A1284,DATA!$A:$A,0))</f>
        <v>#N/A</v>
      </c>
      <c r="E1284" s="59" t="e">
        <f ca="1">INDEX(DATA!AS:AS,MATCH($A1284,DATA!$A:$A,0))</f>
        <v>#N/A</v>
      </c>
      <c r="F1284" s="59" t="e">
        <f ca="1">INDEX(DATA!AX:AX,MATCH($A1284,DATA!$A:$A,0))</f>
        <v>#N/A</v>
      </c>
      <c r="H1284" s="64">
        <f ca="1"/>
        <v>44017</v>
      </c>
      <c r="I1284" t="e">
        <f ca="1"/>
        <v>#N/A</v>
      </c>
    </row>
    <row r="1285" spans="1:9" x14ac:dyDescent="0.3">
      <c r="A1285" s="64">
        <v>44018</v>
      </c>
      <c r="B1285" s="59" t="e" vm="4">
        <f ca="1">INDEX(DATA!T:T,MATCH($A1285,DATA!A:A,0))</f>
        <v>#N/A</v>
      </c>
      <c r="C1285" s="59">
        <f ca="1">INDEX(DATA!AG:AG,MATCH($A1285,DATA!$A:$A,0))</f>
        <v>23.971123860861667</v>
      </c>
      <c r="D1285" s="59">
        <f ca="1">INDEX(DATA!AJ:AJ,MATCH($A1285,DATA!$A:$A,0))</f>
        <v>571223440.72000003</v>
      </c>
      <c r="E1285" s="59">
        <f ca="1">INDEX(DATA!AS:AS,MATCH($A1285,DATA!$A:$A,0))</f>
        <v>71.304730612897657</v>
      </c>
      <c r="F1285" s="59">
        <f ca="1">INDEX(DATA!AX:AX,MATCH($A1285,DATA!$A:$A,0))</f>
        <v>225.22532051282178</v>
      </c>
      <c r="H1285" s="64">
        <f ca="1"/>
        <v>44018</v>
      </c>
      <c r="I1285">
        <f ca="1"/>
        <v>225.22532051282178</v>
      </c>
    </row>
    <row r="1286" spans="1:9" x14ac:dyDescent="0.3">
      <c r="A1286" s="64">
        <v>44019</v>
      </c>
      <c r="B1286" s="59" t="e" vm="4">
        <f ca="1">INDEX(DATA!T:T,MATCH($A1286,DATA!A:A,0))</f>
        <v>#N/A</v>
      </c>
      <c r="C1286" s="59">
        <f ca="1">INDEX(DATA!AG:AG,MATCH($A1286,DATA!$A:$A,0))</f>
        <v>27.802923348788816</v>
      </c>
      <c r="D1286" s="59">
        <f ca="1">INDEX(DATA!AJ:AJ,MATCH($A1286,DATA!$A:$A,0))</f>
        <v>636775530.97000003</v>
      </c>
      <c r="E1286" s="59">
        <f ca="1">INDEX(DATA!AS:AS,MATCH($A1286,DATA!$A:$A,0))</f>
        <v>72.001398444723549</v>
      </c>
      <c r="F1286" s="59">
        <f ca="1">INDEX(DATA!AX:AX,MATCH($A1286,DATA!$A:$A,0))</f>
        <v>234.05384615384537</v>
      </c>
      <c r="H1286" s="64">
        <f ca="1"/>
        <v>44019</v>
      </c>
      <c r="I1286">
        <f ca="1"/>
        <v>234.05384615384537</v>
      </c>
    </row>
    <row r="1287" spans="1:9" x14ac:dyDescent="0.3">
      <c r="A1287" s="64">
        <v>44020</v>
      </c>
      <c r="B1287" s="59" t="e" vm="4">
        <f ca="1">INDEX(DATA!T:T,MATCH($A1287,DATA!A:A,0))</f>
        <v>#N/A</v>
      </c>
      <c r="C1287" s="59">
        <f ca="1">INDEX(DATA!AG:AG,MATCH($A1287,DATA!$A:$A,0))</f>
        <v>31.435731657475792</v>
      </c>
      <c r="D1287" s="59">
        <f ca="1">INDEX(DATA!AJ:AJ,MATCH($A1287,DATA!$A:$A,0))</f>
        <v>-767930369.51999998</v>
      </c>
      <c r="E1287" s="59">
        <f ca="1">INDEX(DATA!AS:AS,MATCH($A1287,DATA!$A:$A,0))</f>
        <v>67.404626748624452</v>
      </c>
      <c r="F1287" s="59">
        <f ca="1">INDEX(DATA!AX:AX,MATCH($A1287,DATA!$A:$A,0))</f>
        <v>238.98493589743521</v>
      </c>
      <c r="H1287" s="64">
        <f ca="1"/>
        <v>44020</v>
      </c>
      <c r="I1287">
        <f ca="1"/>
        <v>238.98493589743521</v>
      </c>
    </row>
    <row r="1288" spans="1:9" x14ac:dyDescent="0.3">
      <c r="A1288" s="64">
        <v>44021</v>
      </c>
      <c r="B1288" s="59" t="e" vm="4">
        <f ca="1">INDEX(DATA!T:T,MATCH($A1288,DATA!A:A,0))</f>
        <v>#N/A</v>
      </c>
      <c r="C1288" s="59">
        <f ca="1">INDEX(DATA!AG:AG,MATCH($A1288,DATA!$A:$A,0))</f>
        <v>35.3857989791262</v>
      </c>
      <c r="D1288" s="59">
        <f ca="1">INDEX(DATA!AJ:AJ,MATCH($A1288,DATA!$A:$A,0))</f>
        <v>618662685.62</v>
      </c>
      <c r="E1288" s="59">
        <f ca="1">INDEX(DATA!AS:AS,MATCH($A1288,DATA!$A:$A,0))</f>
        <v>69.78715683534665</v>
      </c>
      <c r="F1288" s="59">
        <f ca="1">INDEX(DATA!AX:AX,MATCH($A1288,DATA!$A:$A,0))</f>
        <v>238.60320512820726</v>
      </c>
      <c r="H1288" s="64">
        <f ca="1"/>
        <v>44021</v>
      </c>
      <c r="I1288">
        <f ca="1"/>
        <v>238.60320512820726</v>
      </c>
    </row>
    <row r="1289" spans="1:9" x14ac:dyDescent="0.3">
      <c r="A1289" s="64">
        <v>44022</v>
      </c>
      <c r="B1289" s="59" t="e" vm="4">
        <f ca="1">INDEX(DATA!T:T,MATCH($A1289,DATA!A:A,0))</f>
        <v>#N/A</v>
      </c>
      <c r="C1289" s="59">
        <f ca="1">INDEX(DATA!AG:AG,MATCH($A1289,DATA!$A:$A,0))</f>
        <v>38.505424700078258</v>
      </c>
      <c r="D1289" s="59">
        <f ca="1">INDEX(DATA!AJ:AJ,MATCH($A1289,DATA!$A:$A,0))</f>
        <v>-590694262.02999997</v>
      </c>
      <c r="E1289" s="59">
        <f ca="1">INDEX(DATA!AS:AS,MATCH($A1289,DATA!$A:$A,0))</f>
        <v>67.545826904428395</v>
      </c>
      <c r="F1289" s="59">
        <f ca="1">INDEX(DATA!AX:AX,MATCH($A1289,DATA!$A:$A,0))</f>
        <v>248.74455128205227</v>
      </c>
      <c r="H1289" s="64">
        <f ca="1"/>
        <v>44022</v>
      </c>
      <c r="I1289">
        <f ca="1"/>
        <v>248.74455128205227</v>
      </c>
    </row>
    <row r="1290" spans="1:9" x14ac:dyDescent="0.3">
      <c r="A1290" s="64">
        <v>44023</v>
      </c>
      <c r="B1290" s="59" t="e">
        <f ca="1">INDEX(DATA!T:T,MATCH($A1290,DATA!A:A,0))</f>
        <v>#N/A</v>
      </c>
      <c r="C1290" s="59" t="e">
        <f ca="1">INDEX(DATA!AG:AG,MATCH($A1290,DATA!$A:$A,0))</f>
        <v>#N/A</v>
      </c>
      <c r="D1290" s="59" t="e">
        <f ca="1">INDEX(DATA!AJ:AJ,MATCH($A1290,DATA!$A:$A,0))</f>
        <v>#N/A</v>
      </c>
      <c r="E1290" s="59" t="e">
        <f ca="1">INDEX(DATA!AS:AS,MATCH($A1290,DATA!$A:$A,0))</f>
        <v>#N/A</v>
      </c>
      <c r="F1290" s="59" t="e">
        <f ca="1">INDEX(DATA!AX:AX,MATCH($A1290,DATA!$A:$A,0))</f>
        <v>#N/A</v>
      </c>
      <c r="H1290" s="64">
        <f ca="1"/>
        <v>44023</v>
      </c>
      <c r="I1290" t="e">
        <f ca="1"/>
        <v>#N/A</v>
      </c>
    </row>
    <row r="1291" spans="1:9" x14ac:dyDescent="0.3">
      <c r="A1291" s="64">
        <v>44024</v>
      </c>
      <c r="B1291" s="59" t="e">
        <f ca="1">INDEX(DATA!T:T,MATCH($A1291,DATA!A:A,0))</f>
        <v>#N/A</v>
      </c>
      <c r="C1291" s="59" t="e">
        <f ca="1">INDEX(DATA!AG:AG,MATCH($A1291,DATA!$A:$A,0))</f>
        <v>#N/A</v>
      </c>
      <c r="D1291" s="59" t="e">
        <f ca="1">INDEX(DATA!AJ:AJ,MATCH($A1291,DATA!$A:$A,0))</f>
        <v>#N/A</v>
      </c>
      <c r="E1291" s="59" t="e">
        <f ca="1">INDEX(DATA!AS:AS,MATCH($A1291,DATA!$A:$A,0))</f>
        <v>#N/A</v>
      </c>
      <c r="F1291" s="59" t="e">
        <f ca="1">INDEX(DATA!AX:AX,MATCH($A1291,DATA!$A:$A,0))</f>
        <v>#N/A</v>
      </c>
      <c r="H1291" s="64">
        <f ca="1"/>
        <v>44024</v>
      </c>
      <c r="I1291" t="e">
        <f ca="1"/>
        <v>#N/A</v>
      </c>
    </row>
    <row r="1292" spans="1:9" x14ac:dyDescent="0.3">
      <c r="A1292" s="64">
        <v>44025</v>
      </c>
      <c r="B1292" s="59" t="e" vm="4">
        <f ca="1">INDEX(DATA!T:T,MATCH($A1292,DATA!A:A,0))</f>
        <v>#N/A</v>
      </c>
      <c r="C1292" s="59">
        <f ca="1">INDEX(DATA!AG:AG,MATCH($A1292,DATA!$A:$A,0))</f>
        <v>41.94831580891988</v>
      </c>
      <c r="D1292" s="59">
        <f ca="1">INDEX(DATA!AJ:AJ,MATCH($A1292,DATA!$A:$A,0))</f>
        <v>554061770.11000001</v>
      </c>
      <c r="E1292" s="59">
        <f ca="1">INDEX(DATA!AS:AS,MATCH($A1292,DATA!$A:$A,0))</f>
        <v>68.380501756707133</v>
      </c>
      <c r="F1292" s="59">
        <f ca="1">INDEX(DATA!AX:AX,MATCH($A1292,DATA!$A:$A,0))</f>
        <v>266.15544871794918</v>
      </c>
      <c r="H1292" s="64">
        <f ca="1"/>
        <v>44025</v>
      </c>
      <c r="I1292">
        <f ca="1"/>
        <v>266.15544871794918</v>
      </c>
    </row>
    <row r="1293" spans="1:9" x14ac:dyDescent="0.3">
      <c r="A1293" s="64">
        <v>44026</v>
      </c>
      <c r="B1293" s="59" t="e" vm="4">
        <f ca="1">INDEX(DATA!T:T,MATCH($A1293,DATA!A:A,0))</f>
        <v>#N/A</v>
      </c>
      <c r="C1293" s="59">
        <f ca="1">INDEX(DATA!AG:AG,MATCH($A1293,DATA!$A:$A,0))</f>
        <v>42.288196072346693</v>
      </c>
      <c r="D1293" s="59">
        <f ca="1">INDEX(DATA!AJ:AJ,MATCH($A1293,DATA!$A:$A,0))</f>
        <v>-532358222.07999998</v>
      </c>
      <c r="E1293" s="59">
        <f ca="1">INDEX(DATA!AS:AS,MATCH($A1293,DATA!$A:$A,0))</f>
        <v>59.145015052365729</v>
      </c>
      <c r="F1293" s="59">
        <f ca="1">INDEX(DATA!AX:AX,MATCH($A1293,DATA!$A:$A,0))</f>
        <v>267.93205128205227</v>
      </c>
      <c r="H1293" s="64">
        <f ca="1"/>
        <v>44026</v>
      </c>
      <c r="I1293">
        <f ca="1"/>
        <v>267.93205128205227</v>
      </c>
    </row>
    <row r="1294" spans="1:9" x14ac:dyDescent="0.3">
      <c r="A1294" s="64">
        <v>44027</v>
      </c>
      <c r="B1294" s="59" t="e" vm="4">
        <f ca="1">INDEX(DATA!T:T,MATCH($A1294,DATA!A:A,0))</f>
        <v>#N/A</v>
      </c>
      <c r="C1294" s="59">
        <f ca="1">INDEX(DATA!AG:AG,MATCH($A1294,DATA!$A:$A,0))</f>
        <v>44.493170160171211</v>
      </c>
      <c r="D1294" s="59">
        <f ca="1">INDEX(DATA!AJ:AJ,MATCH($A1294,DATA!$A:$A,0))</f>
        <v>715911739.46000004</v>
      </c>
      <c r="E1294" s="59">
        <f ca="1">INDEX(DATA!AS:AS,MATCH($A1294,DATA!$A:$A,0))</f>
        <v>59.472415471074662</v>
      </c>
      <c r="F1294" s="59">
        <f ca="1">INDEX(DATA!AX:AX,MATCH($A1294,DATA!$A:$A,0))</f>
        <v>271.43269230769147</v>
      </c>
      <c r="H1294" s="64">
        <f ca="1"/>
        <v>44027</v>
      </c>
      <c r="I1294">
        <f ca="1"/>
        <v>271.43269230769147</v>
      </c>
    </row>
    <row r="1295" spans="1:9" x14ac:dyDescent="0.3">
      <c r="A1295" s="64">
        <v>44028</v>
      </c>
      <c r="B1295" s="59" t="e" vm="4">
        <f ca="1">INDEX(DATA!T:T,MATCH($A1295,DATA!A:A,0))</f>
        <v>#N/A</v>
      </c>
      <c r="C1295" s="59">
        <f ca="1">INDEX(DATA!AG:AG,MATCH($A1295,DATA!$A:$A,0))</f>
        <v>46.968062426882575</v>
      </c>
      <c r="D1295" s="59">
        <f ca="1">INDEX(DATA!AJ:AJ,MATCH($A1295,DATA!$A:$A,0))</f>
        <v>694413721.95000005</v>
      </c>
      <c r="E1295" s="59">
        <f ca="1">INDEX(DATA!AS:AS,MATCH($A1295,DATA!$A:$A,0))</f>
        <v>63.050620639479156</v>
      </c>
      <c r="F1295" s="59">
        <f ca="1">INDEX(DATA!AX:AX,MATCH($A1295,DATA!$A:$A,0))</f>
        <v>283.92788461538476</v>
      </c>
      <c r="H1295" s="64">
        <f ca="1"/>
        <v>44028</v>
      </c>
      <c r="I1295">
        <f ca="1"/>
        <v>283.92788461538476</v>
      </c>
    </row>
    <row r="1296" spans="1:9" x14ac:dyDescent="0.3">
      <c r="A1296" s="64">
        <v>44029</v>
      </c>
      <c r="B1296" s="59" t="e" vm="4">
        <f ca="1">INDEX(DATA!T:T,MATCH($A1296,DATA!A:A,0))</f>
        <v>#N/A</v>
      </c>
      <c r="C1296" s="59">
        <f ca="1">INDEX(DATA!AG:AG,MATCH($A1296,DATA!$A:$A,0))</f>
        <v>50.968028275290635</v>
      </c>
      <c r="D1296" s="59">
        <f ca="1">INDEX(DATA!AJ:AJ,MATCH($A1296,DATA!$A:$A,0))</f>
        <v>676891707.25</v>
      </c>
      <c r="E1296" s="59">
        <f ca="1">INDEX(DATA!AS:AS,MATCH($A1296,DATA!$A:$A,0))</f>
        <v>67.194619273708568</v>
      </c>
      <c r="F1296" s="59">
        <f ca="1">INDEX(DATA!AX:AX,MATCH($A1296,DATA!$A:$A,0))</f>
        <v>284.78205128205082</v>
      </c>
      <c r="H1296" s="64">
        <f ca="1"/>
        <v>44029</v>
      </c>
      <c r="I1296">
        <f ca="1"/>
        <v>284.78205128205082</v>
      </c>
    </row>
    <row r="1297" spans="1:9" x14ac:dyDescent="0.3">
      <c r="A1297" s="64">
        <v>44030</v>
      </c>
      <c r="B1297" s="59" t="e">
        <f ca="1">INDEX(DATA!T:T,MATCH($A1297,DATA!A:A,0))</f>
        <v>#N/A</v>
      </c>
      <c r="C1297" s="59" t="e">
        <f ca="1">INDEX(DATA!AG:AG,MATCH($A1297,DATA!$A:$A,0))</f>
        <v>#N/A</v>
      </c>
      <c r="D1297" s="59" t="e">
        <f ca="1">INDEX(DATA!AJ:AJ,MATCH($A1297,DATA!$A:$A,0))</f>
        <v>#N/A</v>
      </c>
      <c r="E1297" s="59" t="e">
        <f ca="1">INDEX(DATA!AS:AS,MATCH($A1297,DATA!$A:$A,0))</f>
        <v>#N/A</v>
      </c>
      <c r="F1297" s="59" t="e">
        <f ca="1">INDEX(DATA!AX:AX,MATCH($A1297,DATA!$A:$A,0))</f>
        <v>#N/A</v>
      </c>
      <c r="H1297" s="64">
        <f ca="1"/>
        <v>44030</v>
      </c>
      <c r="I1297" t="e">
        <f ca="1"/>
        <v>#N/A</v>
      </c>
    </row>
    <row r="1298" spans="1:9" x14ac:dyDescent="0.3">
      <c r="A1298" s="64">
        <v>44031</v>
      </c>
      <c r="B1298" s="59" t="e">
        <f ca="1">INDEX(DATA!T:T,MATCH($A1298,DATA!A:A,0))</f>
        <v>#N/A</v>
      </c>
      <c r="C1298" s="59" t="e">
        <f ca="1">INDEX(DATA!AG:AG,MATCH($A1298,DATA!$A:$A,0))</f>
        <v>#N/A</v>
      </c>
      <c r="D1298" s="59" t="e">
        <f ca="1">INDEX(DATA!AJ:AJ,MATCH($A1298,DATA!$A:$A,0))</f>
        <v>#N/A</v>
      </c>
      <c r="E1298" s="59" t="e">
        <f ca="1">INDEX(DATA!AS:AS,MATCH($A1298,DATA!$A:$A,0))</f>
        <v>#N/A</v>
      </c>
      <c r="F1298" s="59" t="e">
        <f ca="1">INDEX(DATA!AX:AX,MATCH($A1298,DATA!$A:$A,0))</f>
        <v>#N/A</v>
      </c>
      <c r="H1298" s="64">
        <f ca="1"/>
        <v>44031</v>
      </c>
      <c r="I1298" t="e">
        <f ca="1"/>
        <v>#N/A</v>
      </c>
    </row>
    <row r="1299" spans="1:9" x14ac:dyDescent="0.3">
      <c r="A1299" s="64">
        <v>44032</v>
      </c>
      <c r="B1299" s="59" t="e" vm="4">
        <f ca="1">INDEX(DATA!T:T,MATCH($A1299,DATA!A:A,0))</f>
        <v>#N/A</v>
      </c>
      <c r="C1299" s="59">
        <f ca="1">INDEX(DATA!AG:AG,MATCH($A1299,DATA!$A:$A,0))</f>
        <v>54.77312745304274</v>
      </c>
      <c r="D1299" s="59">
        <f ca="1">INDEX(DATA!AJ:AJ,MATCH($A1299,DATA!$A:$A,0))</f>
        <v>554317733.98000002</v>
      </c>
      <c r="E1299" s="59">
        <f ca="1">INDEX(DATA!AS:AS,MATCH($A1299,DATA!$A:$A,0))</f>
        <v>69.902733338583161</v>
      </c>
      <c r="F1299" s="59">
        <f ca="1">INDEX(DATA!AX:AX,MATCH($A1299,DATA!$A:$A,0))</f>
        <v>283.63269230769038</v>
      </c>
      <c r="H1299" s="64">
        <f ca="1"/>
        <v>44032</v>
      </c>
      <c r="I1299">
        <f ca="1"/>
        <v>283.63269230769038</v>
      </c>
    </row>
    <row r="1300" spans="1:9" x14ac:dyDescent="0.3">
      <c r="A1300" s="64">
        <v>44033</v>
      </c>
      <c r="B1300" s="59" t="e" vm="4">
        <f ca="1">INDEX(DATA!T:T,MATCH($A1300,DATA!A:A,0))</f>
        <v>#N/A</v>
      </c>
      <c r="C1300" s="59">
        <f ca="1">INDEX(DATA!AG:AG,MATCH($A1300,DATA!$A:$A,0))</f>
        <v>57.704213717222885</v>
      </c>
      <c r="D1300" s="59">
        <f ca="1">INDEX(DATA!AJ:AJ,MATCH($A1300,DATA!$A:$A,0))</f>
        <v>772009777.88</v>
      </c>
      <c r="E1300" s="59">
        <f ca="1">INDEX(DATA!AS:AS,MATCH($A1300,DATA!$A:$A,0))</f>
        <v>72.721288111647326</v>
      </c>
      <c r="F1300" s="59">
        <f ca="1">INDEX(DATA!AX:AX,MATCH($A1300,DATA!$A:$A,0))</f>
        <v>278.00705128204936</v>
      </c>
      <c r="H1300" s="64">
        <f ca="1"/>
        <v>44033</v>
      </c>
      <c r="I1300">
        <f ca="1"/>
        <v>278.00705128204936</v>
      </c>
    </row>
    <row r="1301" spans="1:9" x14ac:dyDescent="0.3">
      <c r="A1301" s="64">
        <v>44034</v>
      </c>
      <c r="B1301" s="59" t="e" vm="4">
        <f ca="1">INDEX(DATA!T:T,MATCH($A1301,DATA!A:A,0))</f>
        <v>#N/A</v>
      </c>
      <c r="C1301" s="59">
        <f ca="1">INDEX(DATA!AG:AG,MATCH($A1301,DATA!$A:$A,0))</f>
        <v>57.05551835463951</v>
      </c>
      <c r="D1301" s="59">
        <f ca="1">INDEX(DATA!AJ:AJ,MATCH($A1301,DATA!$A:$A,0))</f>
        <v>-765063111.13999999</v>
      </c>
      <c r="E1301" s="59">
        <f ca="1">INDEX(DATA!AS:AS,MATCH($A1301,DATA!$A:$A,0))</f>
        <v>71.201048378887592</v>
      </c>
      <c r="F1301" s="59">
        <f ca="1">INDEX(DATA!AX:AX,MATCH($A1301,DATA!$A:$A,0))</f>
        <v>261.88365384615463</v>
      </c>
      <c r="H1301" s="64">
        <f ca="1"/>
        <v>44034</v>
      </c>
      <c r="I1301">
        <f ca="1"/>
        <v>261.88365384615463</v>
      </c>
    </row>
    <row r="1302" spans="1:9" x14ac:dyDescent="0.3">
      <c r="A1302" s="64">
        <v>44035</v>
      </c>
      <c r="B1302" s="59" t="e" vm="4">
        <f ca="1">INDEX(DATA!T:T,MATCH($A1302,DATA!A:A,0))</f>
        <v>#N/A</v>
      </c>
      <c r="C1302" s="59">
        <f ca="1">INDEX(DATA!AG:AG,MATCH($A1302,DATA!$A:$A,0))</f>
        <v>56.260284633574265</v>
      </c>
      <c r="D1302" s="59">
        <f ca="1">INDEX(DATA!AJ:AJ,MATCH($A1302,DATA!$A:$A,0))</f>
        <v>621585991.74000001</v>
      </c>
      <c r="E1302" s="59">
        <f ca="1">INDEX(DATA!AS:AS,MATCH($A1302,DATA!$A:$A,0))</f>
        <v>72.90549806770926</v>
      </c>
      <c r="F1302" s="59">
        <f ca="1">INDEX(DATA!AX:AX,MATCH($A1302,DATA!$A:$A,0))</f>
        <v>245.21442307691905</v>
      </c>
      <c r="H1302" s="64">
        <f ca="1"/>
        <v>44035</v>
      </c>
      <c r="I1302">
        <f ca="1"/>
        <v>245.21442307691905</v>
      </c>
    </row>
    <row r="1303" spans="1:9" x14ac:dyDescent="0.3">
      <c r="A1303" s="64">
        <v>44036</v>
      </c>
      <c r="B1303" s="59" t="e" vm="4">
        <f ca="1">INDEX(DATA!T:T,MATCH($A1303,DATA!A:A,0))</f>
        <v>#N/A</v>
      </c>
      <c r="C1303" s="59">
        <f ca="1">INDEX(DATA!AG:AG,MATCH($A1303,DATA!$A:$A,0))</f>
        <v>54.579843112230016</v>
      </c>
      <c r="D1303" s="59">
        <f ca="1">INDEX(DATA!AJ:AJ,MATCH($A1303,DATA!$A:$A,0))</f>
        <v>-678923913.15999997</v>
      </c>
      <c r="E1303" s="59">
        <f ca="1">INDEX(DATA!AS:AS,MATCH($A1303,DATA!$A:$A,0))</f>
        <v>71.730111327301742</v>
      </c>
      <c r="F1303" s="59">
        <f ca="1">INDEX(DATA!AX:AX,MATCH($A1303,DATA!$A:$A,0))</f>
        <v>243.51057692307222</v>
      </c>
      <c r="H1303" s="64">
        <f ca="1"/>
        <v>44036</v>
      </c>
      <c r="I1303">
        <f ca="1"/>
        <v>243.51057692307222</v>
      </c>
    </row>
    <row r="1304" spans="1:9" x14ac:dyDescent="0.3">
      <c r="A1304" s="64">
        <v>44037</v>
      </c>
      <c r="B1304" s="59" t="e">
        <f ca="1">INDEX(DATA!T:T,MATCH($A1304,DATA!A:A,0))</f>
        <v>#N/A</v>
      </c>
      <c r="C1304" s="59" t="e">
        <f ca="1">INDEX(DATA!AG:AG,MATCH($A1304,DATA!$A:$A,0))</f>
        <v>#N/A</v>
      </c>
      <c r="D1304" s="59" t="e">
        <f ca="1">INDEX(DATA!AJ:AJ,MATCH($A1304,DATA!$A:$A,0))</f>
        <v>#N/A</v>
      </c>
      <c r="E1304" s="59" t="e">
        <f ca="1">INDEX(DATA!AS:AS,MATCH($A1304,DATA!$A:$A,0))</f>
        <v>#N/A</v>
      </c>
      <c r="F1304" s="59" t="e">
        <f ca="1">INDEX(DATA!AX:AX,MATCH($A1304,DATA!$A:$A,0))</f>
        <v>#N/A</v>
      </c>
      <c r="H1304" s="64">
        <f ca="1"/>
        <v>44037</v>
      </c>
      <c r="I1304" t="e">
        <f ca="1"/>
        <v>#N/A</v>
      </c>
    </row>
    <row r="1305" spans="1:9" x14ac:dyDescent="0.3">
      <c r="A1305" s="64">
        <v>44038</v>
      </c>
      <c r="B1305" s="59" t="e">
        <f ca="1">INDEX(DATA!T:T,MATCH($A1305,DATA!A:A,0))</f>
        <v>#N/A</v>
      </c>
      <c r="C1305" s="59" t="e">
        <f ca="1">INDEX(DATA!AG:AG,MATCH($A1305,DATA!$A:$A,0))</f>
        <v>#N/A</v>
      </c>
      <c r="D1305" s="59" t="e">
        <f ca="1">INDEX(DATA!AJ:AJ,MATCH($A1305,DATA!$A:$A,0))</f>
        <v>#N/A</v>
      </c>
      <c r="E1305" s="59" t="e">
        <f ca="1">INDEX(DATA!AS:AS,MATCH($A1305,DATA!$A:$A,0))</f>
        <v>#N/A</v>
      </c>
      <c r="F1305" s="59" t="e">
        <f ca="1">INDEX(DATA!AX:AX,MATCH($A1305,DATA!$A:$A,0))</f>
        <v>#N/A</v>
      </c>
      <c r="H1305" s="64">
        <f ca="1"/>
        <v>44038</v>
      </c>
      <c r="I1305" t="e">
        <f ca="1"/>
        <v>#N/A</v>
      </c>
    </row>
    <row r="1306" spans="1:9" x14ac:dyDescent="0.3">
      <c r="A1306" s="64">
        <v>44039</v>
      </c>
      <c r="B1306" s="59" t="e" vm="4">
        <f ca="1">INDEX(DATA!T:T,MATCH($A1306,DATA!A:A,0))</f>
        <v>#N/A</v>
      </c>
      <c r="C1306" s="59">
        <f ca="1">INDEX(DATA!AG:AG,MATCH($A1306,DATA!$A:$A,0))</f>
        <v>52.987370922457266</v>
      </c>
      <c r="D1306" s="59">
        <f ca="1">INDEX(DATA!AJ:AJ,MATCH($A1306,DATA!$A:$A,0))</f>
        <v>-588137854.66999996</v>
      </c>
      <c r="E1306" s="59">
        <f ca="1">INDEX(DATA!AS:AS,MATCH($A1306,DATA!$A:$A,0))</f>
        <v>68.26087493008356</v>
      </c>
      <c r="F1306" s="59">
        <f ca="1">INDEX(DATA!AX:AX,MATCH($A1306,DATA!$A:$A,0))</f>
        <v>235.90897435897205</v>
      </c>
      <c r="H1306" s="64">
        <f ca="1"/>
        <v>44039</v>
      </c>
      <c r="I1306">
        <f ca="1"/>
        <v>235.90897435897205</v>
      </c>
    </row>
    <row r="1307" spans="1:9" x14ac:dyDescent="0.3">
      <c r="A1307" s="64">
        <v>44040</v>
      </c>
      <c r="B1307" s="59" t="e" vm="4">
        <f ca="1">INDEX(DATA!T:T,MATCH($A1307,DATA!A:A,0))</f>
        <v>#N/A</v>
      </c>
      <c r="C1307" s="59">
        <f ca="1">INDEX(DATA!AG:AG,MATCH($A1307,DATA!$A:$A,0))</f>
        <v>51.748729826184977</v>
      </c>
      <c r="D1307" s="59">
        <f ca="1">INDEX(DATA!AJ:AJ,MATCH($A1307,DATA!$A:$A,0))</f>
        <v>683902167.25</v>
      </c>
      <c r="E1307" s="59">
        <f ca="1">INDEX(DATA!AS:AS,MATCH($A1307,DATA!$A:$A,0))</f>
        <v>72.182313409786644</v>
      </c>
      <c r="F1307" s="59">
        <f ca="1">INDEX(DATA!AX:AX,MATCH($A1307,DATA!$A:$A,0))</f>
        <v>242.23205128204972</v>
      </c>
      <c r="H1307" s="64">
        <f ca="1"/>
        <v>44040</v>
      </c>
      <c r="I1307">
        <f ca="1"/>
        <v>242.23205128204972</v>
      </c>
    </row>
    <row r="1308" spans="1:9" x14ac:dyDescent="0.3">
      <c r="A1308" s="64">
        <v>44041</v>
      </c>
      <c r="B1308" s="59" t="e" vm="4">
        <f ca="1">INDEX(DATA!T:T,MATCH($A1308,DATA!A:A,0))</f>
        <v>#N/A</v>
      </c>
      <c r="C1308" s="59">
        <f ca="1">INDEX(DATA!AG:AG,MATCH($A1308,DATA!$A:$A,0))</f>
        <v>50.940188471011922</v>
      </c>
      <c r="D1308" s="59">
        <f ca="1">INDEX(DATA!AJ:AJ,MATCH($A1308,DATA!$A:$A,0))</f>
        <v>-600714805.09000003</v>
      </c>
      <c r="E1308" s="59">
        <f ca="1">INDEX(DATA!AS:AS,MATCH($A1308,DATA!$A:$A,0))</f>
        <v>67.019492549274489</v>
      </c>
      <c r="F1308" s="59">
        <f ca="1">INDEX(DATA!AX:AX,MATCH($A1308,DATA!$A:$A,0))</f>
        <v>247.4298076923078</v>
      </c>
      <c r="H1308" s="64">
        <f ca="1"/>
        <v>44041</v>
      </c>
      <c r="I1308">
        <f ca="1"/>
        <v>247.4298076923078</v>
      </c>
    </row>
    <row r="1309" spans="1:9" x14ac:dyDescent="0.3">
      <c r="A1309" s="64">
        <v>44042</v>
      </c>
      <c r="B1309" s="59" t="e" vm="4">
        <f ca="1">INDEX(DATA!T:T,MATCH($A1309,DATA!A:A,0))</f>
        <v>#N/A</v>
      </c>
      <c r="C1309" s="59">
        <f ca="1">INDEX(DATA!AG:AG,MATCH($A1309,DATA!$A:$A,0))</f>
        <v>50.243893919742824</v>
      </c>
      <c r="D1309" s="59">
        <f ca="1">INDEX(DATA!AJ:AJ,MATCH($A1309,DATA!$A:$A,0))</f>
        <v>-677749791.03999996</v>
      </c>
      <c r="E1309" s="59">
        <f ca="1">INDEX(DATA!AS:AS,MATCH($A1309,DATA!$A:$A,0))</f>
        <v>62.090049478263438</v>
      </c>
      <c r="F1309" s="59">
        <f ca="1">INDEX(DATA!AX:AX,MATCH($A1309,DATA!$A:$A,0))</f>
        <v>258.01506410256115</v>
      </c>
      <c r="H1309" s="64">
        <f ca="1"/>
        <v>44042</v>
      </c>
      <c r="I1309">
        <f ca="1"/>
        <v>258.01506410256115</v>
      </c>
    </row>
    <row r="1310" spans="1:9" x14ac:dyDescent="0.3">
      <c r="A1310" s="64">
        <v>44043</v>
      </c>
      <c r="B1310" s="59" t="e" vm="4">
        <f ca="1">INDEX(DATA!T:T,MATCH($A1310,DATA!A:A,0))</f>
        <v>#N/A</v>
      </c>
      <c r="C1310" s="59">
        <f ca="1">INDEX(DATA!AG:AG,MATCH($A1310,DATA!$A:$A,0))</f>
        <v>48.713058235950392</v>
      </c>
      <c r="D1310" s="59">
        <f ca="1">INDEX(DATA!AJ:AJ,MATCH($A1310,DATA!$A:$A,0))</f>
        <v>-642548813.70000005</v>
      </c>
      <c r="E1310" s="59">
        <f ca="1">INDEX(DATA!AS:AS,MATCH($A1310,DATA!$A:$A,0))</f>
        <v>60.719292293660118</v>
      </c>
      <c r="F1310" s="59">
        <f ca="1">INDEX(DATA!AX:AX,MATCH($A1310,DATA!$A:$A,0))</f>
        <v>265.77756410256188</v>
      </c>
      <c r="H1310" s="64">
        <f ca="1"/>
        <v>44043</v>
      </c>
      <c r="I1310">
        <f ca="1"/>
        <v>265.77756410256188</v>
      </c>
    </row>
    <row r="1311" spans="1:9" x14ac:dyDescent="0.3">
      <c r="A1311" s="64">
        <v>44044</v>
      </c>
      <c r="B1311" s="59" t="e">
        <f ca="1">INDEX(DATA!T:T,MATCH($A1311,DATA!A:A,0))</f>
        <v>#N/A</v>
      </c>
      <c r="C1311" s="59" t="e">
        <f ca="1">INDEX(DATA!AG:AG,MATCH($A1311,DATA!$A:$A,0))</f>
        <v>#N/A</v>
      </c>
      <c r="D1311" s="59" t="e">
        <f ca="1">INDEX(DATA!AJ:AJ,MATCH($A1311,DATA!$A:$A,0))</f>
        <v>#N/A</v>
      </c>
      <c r="E1311" s="59" t="e">
        <f ca="1">INDEX(DATA!AS:AS,MATCH($A1311,DATA!$A:$A,0))</f>
        <v>#N/A</v>
      </c>
      <c r="F1311" s="59" t="e">
        <f ca="1">INDEX(DATA!AX:AX,MATCH($A1311,DATA!$A:$A,0))</f>
        <v>#N/A</v>
      </c>
      <c r="H1311" s="64">
        <f ca="1"/>
        <v>44044</v>
      </c>
      <c r="I1311" t="e">
        <f ca="1"/>
        <v>#N/A</v>
      </c>
    </row>
    <row r="1312" spans="1:9" x14ac:dyDescent="0.3">
      <c r="A1312" s="64">
        <v>44045</v>
      </c>
      <c r="B1312" s="59" t="e">
        <f ca="1">INDEX(DATA!T:T,MATCH($A1312,DATA!A:A,0))</f>
        <v>#N/A</v>
      </c>
      <c r="C1312" s="59" t="e">
        <f ca="1">INDEX(DATA!AG:AG,MATCH($A1312,DATA!$A:$A,0))</f>
        <v>#N/A</v>
      </c>
      <c r="D1312" s="59" t="e">
        <f ca="1">INDEX(DATA!AJ:AJ,MATCH($A1312,DATA!$A:$A,0))</f>
        <v>#N/A</v>
      </c>
      <c r="E1312" s="59" t="e">
        <f ca="1">INDEX(DATA!AS:AS,MATCH($A1312,DATA!$A:$A,0))</f>
        <v>#N/A</v>
      </c>
      <c r="F1312" s="59" t="e">
        <f ca="1">INDEX(DATA!AX:AX,MATCH($A1312,DATA!$A:$A,0))</f>
        <v>#N/A</v>
      </c>
      <c r="H1312" s="64">
        <f ca="1"/>
        <v>44045</v>
      </c>
      <c r="I1312" t="e">
        <f ca="1"/>
        <v>#N/A</v>
      </c>
    </row>
    <row r="1313" spans="1:9" x14ac:dyDescent="0.3">
      <c r="A1313" s="64">
        <v>44046</v>
      </c>
      <c r="B1313" s="59" t="e" vm="4">
        <f ca="1">INDEX(DATA!T:T,MATCH($A1313,DATA!A:A,0))</f>
        <v>#N/A</v>
      </c>
      <c r="C1313" s="59">
        <f ca="1">INDEX(DATA!AG:AG,MATCH($A1313,DATA!$A:$A,0))</f>
        <v>49.977478985786838</v>
      </c>
      <c r="D1313" s="59">
        <f ca="1">INDEX(DATA!AJ:AJ,MATCH($A1313,DATA!$A:$A,0))</f>
        <v>-680917837.84000003</v>
      </c>
      <c r="E1313" s="59">
        <f ca="1">INDEX(DATA!AS:AS,MATCH($A1313,DATA!$A:$A,0))</f>
        <v>52.769789302492093</v>
      </c>
      <c r="F1313" s="59">
        <f ca="1">INDEX(DATA!AX:AX,MATCH($A1313,DATA!$A:$A,0))</f>
        <v>258.85352564102686</v>
      </c>
      <c r="H1313" s="64">
        <f ca="1"/>
        <v>44046</v>
      </c>
      <c r="I1313">
        <f ca="1"/>
        <v>258.85352564102686</v>
      </c>
    </row>
    <row r="1314" spans="1:9" x14ac:dyDescent="0.3">
      <c r="A1314" s="64">
        <v>44047</v>
      </c>
      <c r="B1314" s="59" t="e" vm="4">
        <f ca="1">INDEX(DATA!T:T,MATCH($A1314,DATA!A:A,0))</f>
        <v>#N/A</v>
      </c>
      <c r="C1314" s="59">
        <f ca="1">INDEX(DATA!AG:AG,MATCH($A1314,DATA!$A:$A,0))</f>
        <v>50.00869182336185</v>
      </c>
      <c r="D1314" s="59">
        <f ca="1">INDEX(DATA!AJ:AJ,MATCH($A1314,DATA!$A:$A,0))</f>
        <v>625749114.12</v>
      </c>
      <c r="E1314" s="59">
        <f ca="1">INDEX(DATA!AS:AS,MATCH($A1314,DATA!$A:$A,0))</f>
        <v>59.210290697953447</v>
      </c>
      <c r="F1314" s="59">
        <f ca="1">INDEX(DATA!AX:AX,MATCH($A1314,DATA!$A:$A,0))</f>
        <v>244.87307692307695</v>
      </c>
      <c r="H1314" s="64">
        <f ca="1"/>
        <v>44047</v>
      </c>
      <c r="I1314">
        <f ca="1"/>
        <v>244.87307692307695</v>
      </c>
    </row>
    <row r="1315" spans="1:9" x14ac:dyDescent="0.3">
      <c r="A1315" s="64">
        <v>44048</v>
      </c>
      <c r="B1315" s="59" t="e" vm="4">
        <f ca="1">INDEX(DATA!T:T,MATCH($A1315,DATA!A:A,0))</f>
        <v>#N/A</v>
      </c>
      <c r="C1315" s="59">
        <f ca="1">INDEX(DATA!AG:AG,MATCH($A1315,DATA!$A:$A,0))</f>
        <v>50.721666373627855</v>
      </c>
      <c r="D1315" s="59">
        <f ca="1">INDEX(DATA!AJ:AJ,MATCH($A1315,DATA!$A:$A,0))</f>
        <v>667650073.05999994</v>
      </c>
      <c r="E1315" s="59">
        <f ca="1">INDEX(DATA!AS:AS,MATCH($A1315,DATA!$A:$A,0))</f>
        <v>59.397674027788852</v>
      </c>
      <c r="F1315" s="59">
        <f ca="1">INDEX(DATA!AX:AX,MATCH($A1315,DATA!$A:$A,0))</f>
        <v>220.74198717948639</v>
      </c>
      <c r="H1315" s="64">
        <f ca="1"/>
        <v>44048</v>
      </c>
      <c r="I1315">
        <f ca="1"/>
        <v>220.74198717948639</v>
      </c>
    </row>
    <row r="1316" spans="1:9" x14ac:dyDescent="0.3">
      <c r="A1316" s="64">
        <v>44049</v>
      </c>
      <c r="B1316" s="59" t="e" vm="4">
        <f ca="1">INDEX(DATA!T:T,MATCH($A1316,DATA!A:A,0))</f>
        <v>#N/A</v>
      </c>
      <c r="C1316" s="59">
        <f ca="1">INDEX(DATA!AG:AG,MATCH($A1316,DATA!$A:$A,0))</f>
        <v>49.225752224374432</v>
      </c>
      <c r="D1316" s="59">
        <f ca="1">INDEX(DATA!AJ:AJ,MATCH($A1316,DATA!$A:$A,0))</f>
        <v>600386052.82000005</v>
      </c>
      <c r="E1316" s="59">
        <f ca="1">INDEX(DATA!AS:AS,MATCH($A1316,DATA!$A:$A,0))</f>
        <v>62.270457053644265</v>
      </c>
      <c r="F1316" s="59">
        <f ca="1">INDEX(DATA!AX:AX,MATCH($A1316,DATA!$A:$A,0))</f>
        <v>194.28108974358656</v>
      </c>
      <c r="H1316" s="64">
        <f ca="1"/>
        <v>44049</v>
      </c>
      <c r="I1316">
        <f ca="1"/>
        <v>194.28108974358656</v>
      </c>
    </row>
    <row r="1317" spans="1:9" x14ac:dyDescent="0.3">
      <c r="A1317" s="64">
        <v>44050</v>
      </c>
      <c r="B1317" s="59" t="e" vm="4">
        <f ca="1">INDEX(DATA!T:T,MATCH($A1317,DATA!A:A,0))</f>
        <v>#N/A</v>
      </c>
      <c r="C1317" s="59">
        <f ca="1">INDEX(DATA!AG:AG,MATCH($A1317,DATA!$A:$A,0))</f>
        <v>47.033910352335802</v>
      </c>
      <c r="D1317" s="59">
        <f ca="1">INDEX(DATA!AJ:AJ,MATCH($A1317,DATA!$A:$A,0))</f>
        <v>452641072.42000002</v>
      </c>
      <c r="E1317" s="59">
        <f ca="1">INDEX(DATA!AS:AS,MATCH($A1317,DATA!$A:$A,0))</f>
        <v>62.671833445729348</v>
      </c>
      <c r="F1317" s="59">
        <f ca="1">INDEX(DATA!AX:AX,MATCH($A1317,DATA!$A:$A,0))</f>
        <v>175.59358974358838</v>
      </c>
      <c r="H1317" s="64">
        <f ca="1"/>
        <v>44050</v>
      </c>
      <c r="I1317">
        <f ca="1"/>
        <v>175.59358974358838</v>
      </c>
    </row>
    <row r="1318" spans="1:9" x14ac:dyDescent="0.3">
      <c r="A1318" s="64">
        <v>44051</v>
      </c>
      <c r="B1318" s="59" t="e">
        <f ca="1">INDEX(DATA!T:T,MATCH($A1318,DATA!A:A,0))</f>
        <v>#N/A</v>
      </c>
      <c r="C1318" s="59" t="e">
        <f ca="1">INDEX(DATA!AG:AG,MATCH($A1318,DATA!$A:$A,0))</f>
        <v>#N/A</v>
      </c>
      <c r="D1318" s="59" t="e">
        <f ca="1">INDEX(DATA!AJ:AJ,MATCH($A1318,DATA!$A:$A,0))</f>
        <v>#N/A</v>
      </c>
      <c r="E1318" s="59" t="e">
        <f ca="1">INDEX(DATA!AS:AS,MATCH($A1318,DATA!$A:$A,0))</f>
        <v>#N/A</v>
      </c>
      <c r="F1318" s="59" t="e">
        <f ca="1">INDEX(DATA!AX:AX,MATCH($A1318,DATA!$A:$A,0))</f>
        <v>#N/A</v>
      </c>
      <c r="H1318" s="64">
        <f ca="1"/>
        <v>44051</v>
      </c>
      <c r="I1318" t="e">
        <f ca="1"/>
        <v>#N/A</v>
      </c>
    </row>
    <row r="1319" spans="1:9" x14ac:dyDescent="0.3">
      <c r="A1319" s="64">
        <v>44052</v>
      </c>
      <c r="B1319" s="59" t="e">
        <f ca="1">INDEX(DATA!T:T,MATCH($A1319,DATA!A:A,0))</f>
        <v>#N/A</v>
      </c>
      <c r="C1319" s="59" t="e">
        <f ca="1">INDEX(DATA!AG:AG,MATCH($A1319,DATA!$A:$A,0))</f>
        <v>#N/A</v>
      </c>
      <c r="D1319" s="59" t="e">
        <f ca="1">INDEX(DATA!AJ:AJ,MATCH($A1319,DATA!$A:$A,0))</f>
        <v>#N/A</v>
      </c>
      <c r="E1319" s="59" t="e">
        <f ca="1">INDEX(DATA!AS:AS,MATCH($A1319,DATA!$A:$A,0))</f>
        <v>#N/A</v>
      </c>
      <c r="F1319" s="59" t="e">
        <f ca="1">INDEX(DATA!AX:AX,MATCH($A1319,DATA!$A:$A,0))</f>
        <v>#N/A</v>
      </c>
      <c r="H1319" s="64">
        <f ca="1"/>
        <v>44052</v>
      </c>
      <c r="I1319" t="e">
        <f ca="1"/>
        <v>#N/A</v>
      </c>
    </row>
    <row r="1320" spans="1:9" x14ac:dyDescent="0.3">
      <c r="A1320" s="64">
        <v>44053</v>
      </c>
      <c r="B1320" s="59" t="e" vm="4">
        <f ca="1">INDEX(DATA!T:T,MATCH($A1320,DATA!A:A,0))</f>
        <v>#N/A</v>
      </c>
      <c r="C1320" s="59">
        <f ca="1">INDEX(DATA!AG:AG,MATCH($A1320,DATA!$A:$A,0))</f>
        <v>44.37202309064601</v>
      </c>
      <c r="D1320" s="59">
        <f ca="1">INDEX(DATA!AJ:AJ,MATCH($A1320,DATA!$A:$A,0))</f>
        <v>492011100.54000002</v>
      </c>
      <c r="E1320" s="59">
        <f ca="1">INDEX(DATA!AS:AS,MATCH($A1320,DATA!$A:$A,0))</f>
        <v>64.32154880691391</v>
      </c>
      <c r="F1320" s="59">
        <f ca="1">INDEX(DATA!AX:AX,MATCH($A1320,DATA!$A:$A,0))</f>
        <v>154.65961538461488</v>
      </c>
      <c r="H1320" s="64">
        <f ca="1"/>
        <v>44053</v>
      </c>
      <c r="I1320">
        <f ca="1"/>
        <v>154.65961538461488</v>
      </c>
    </row>
    <row r="1321" spans="1:9" x14ac:dyDescent="0.3">
      <c r="A1321" s="64">
        <v>44054</v>
      </c>
      <c r="B1321" s="59" t="e" vm="4">
        <f ca="1">INDEX(DATA!T:T,MATCH($A1321,DATA!A:A,0))</f>
        <v>#N/A</v>
      </c>
      <c r="C1321" s="59">
        <f ca="1">INDEX(DATA!AG:AG,MATCH($A1321,DATA!$A:$A,0))</f>
        <v>41.773647145544253</v>
      </c>
      <c r="D1321" s="59">
        <f ca="1">INDEX(DATA!AJ:AJ,MATCH($A1321,DATA!$A:$A,0))</f>
        <v>586096176.25</v>
      </c>
      <c r="E1321" s="59">
        <f ca="1">INDEX(DATA!AS:AS,MATCH($A1321,DATA!$A:$A,0))</f>
        <v>65.838754834492235</v>
      </c>
      <c r="F1321" s="59">
        <f ca="1">INDEX(DATA!AX:AX,MATCH($A1321,DATA!$A:$A,0))</f>
        <v>143.86121794871542</v>
      </c>
      <c r="H1321" s="64">
        <f ca="1"/>
        <v>44054</v>
      </c>
      <c r="I1321">
        <f ca="1"/>
        <v>143.86121794871542</v>
      </c>
    </row>
    <row r="1322" spans="1:9" x14ac:dyDescent="0.3">
      <c r="A1322" s="64">
        <v>44055</v>
      </c>
      <c r="B1322" s="59" t="e" vm="4">
        <f ca="1">INDEX(DATA!T:T,MATCH($A1322,DATA!A:A,0))</f>
        <v>#N/A</v>
      </c>
      <c r="C1322" s="59">
        <f ca="1">INDEX(DATA!AG:AG,MATCH($A1322,DATA!$A:$A,0))</f>
        <v>38.620729329213944</v>
      </c>
      <c r="D1322" s="59">
        <f ca="1">INDEX(DATA!AJ:AJ,MATCH($A1322,DATA!$A:$A,0))</f>
        <v>-609847778.29999995</v>
      </c>
      <c r="E1322" s="59">
        <f ca="1">INDEX(DATA!AS:AS,MATCH($A1322,DATA!$A:$A,0))</f>
        <v>65.036553838487151</v>
      </c>
      <c r="F1322" s="59">
        <f ca="1">INDEX(DATA!AX:AX,MATCH($A1322,DATA!$A:$A,0))</f>
        <v>139.01057692307768</v>
      </c>
      <c r="H1322" s="64">
        <f ca="1"/>
        <v>44055</v>
      </c>
      <c r="I1322">
        <f ca="1"/>
        <v>139.01057692307768</v>
      </c>
    </row>
    <row r="1323" spans="1:9" x14ac:dyDescent="0.3">
      <c r="A1323" s="64">
        <v>44056</v>
      </c>
      <c r="B1323" s="59" t="e" vm="4">
        <f ca="1">INDEX(DATA!T:T,MATCH($A1323,DATA!A:A,0))</f>
        <v>#N/A</v>
      </c>
      <c r="C1323" s="59">
        <f ca="1">INDEX(DATA!AG:AG,MATCH($A1323,DATA!$A:$A,0))</f>
        <v>36.625372423330205</v>
      </c>
      <c r="D1323" s="59">
        <f ca="1">INDEX(DATA!AJ:AJ,MATCH($A1323,DATA!$A:$A,0))</f>
        <v>-562343736.95000005</v>
      </c>
      <c r="E1323" s="59">
        <f ca="1">INDEX(DATA!AS:AS,MATCH($A1323,DATA!$A:$A,0))</f>
        <v>64.558924959954538</v>
      </c>
      <c r="F1323" s="59">
        <f ca="1">INDEX(DATA!AX:AX,MATCH($A1323,DATA!$A:$A,0))</f>
        <v>116.12916666666752</v>
      </c>
      <c r="H1323" s="64">
        <f ca="1"/>
        <v>44056</v>
      </c>
      <c r="I1323">
        <f ca="1"/>
        <v>116.12916666666752</v>
      </c>
    </row>
    <row r="1324" spans="1:9" x14ac:dyDescent="0.3">
      <c r="A1324" s="64">
        <v>44057</v>
      </c>
      <c r="B1324" s="59" t="e" vm="4">
        <f ca="1">INDEX(DATA!T:T,MATCH($A1324,DATA!A:A,0))</f>
        <v>#N/A</v>
      </c>
      <c r="C1324" s="59">
        <f ca="1">INDEX(DATA!AG:AG,MATCH($A1324,DATA!$A:$A,0))</f>
        <v>33.220493632478188</v>
      </c>
      <c r="D1324" s="59">
        <f ca="1">INDEX(DATA!AJ:AJ,MATCH($A1324,DATA!$A:$A,0))</f>
        <v>-645098716.88999999</v>
      </c>
      <c r="E1324" s="59">
        <f ca="1">INDEX(DATA!AS:AS,MATCH($A1324,DATA!$A:$A,0))</f>
        <v>57.568934449242612</v>
      </c>
      <c r="F1324" s="59">
        <f ca="1">INDEX(DATA!AX:AX,MATCH($A1324,DATA!$A:$A,0))</f>
        <v>100.05512820512558</v>
      </c>
      <c r="H1324" s="64">
        <f ca="1"/>
        <v>44057</v>
      </c>
      <c r="I1324">
        <f ca="1"/>
        <v>100.05512820512558</v>
      </c>
    </row>
    <row r="1325" spans="1:9" x14ac:dyDescent="0.3">
      <c r="A1325" s="64">
        <v>44058</v>
      </c>
      <c r="B1325" s="59" t="e">
        <f ca="1">INDEX(DATA!T:T,MATCH($A1325,DATA!A:A,0))</f>
        <v>#N/A</v>
      </c>
      <c r="C1325" s="59" t="e">
        <f ca="1">INDEX(DATA!AG:AG,MATCH($A1325,DATA!$A:$A,0))</f>
        <v>#N/A</v>
      </c>
      <c r="D1325" s="59" t="e">
        <f ca="1">INDEX(DATA!AJ:AJ,MATCH($A1325,DATA!$A:$A,0))</f>
        <v>#N/A</v>
      </c>
      <c r="E1325" s="59" t="e">
        <f ca="1">INDEX(DATA!AS:AS,MATCH($A1325,DATA!$A:$A,0))</f>
        <v>#N/A</v>
      </c>
      <c r="F1325" s="59" t="e">
        <f ca="1">INDEX(DATA!AX:AX,MATCH($A1325,DATA!$A:$A,0))</f>
        <v>#N/A</v>
      </c>
      <c r="H1325" s="64">
        <f ca="1"/>
        <v>44058</v>
      </c>
      <c r="I1325" t="e">
        <f ca="1"/>
        <v>#N/A</v>
      </c>
    </row>
    <row r="1326" spans="1:9" x14ac:dyDescent="0.3">
      <c r="A1326" s="64">
        <v>44059</v>
      </c>
      <c r="B1326" s="59" t="e">
        <f ca="1">INDEX(DATA!T:T,MATCH($A1326,DATA!A:A,0))</f>
        <v>#N/A</v>
      </c>
      <c r="C1326" s="59" t="e">
        <f ca="1">INDEX(DATA!AG:AG,MATCH($A1326,DATA!$A:$A,0))</f>
        <v>#N/A</v>
      </c>
      <c r="D1326" s="59" t="e">
        <f ca="1">INDEX(DATA!AJ:AJ,MATCH($A1326,DATA!$A:$A,0))</f>
        <v>#N/A</v>
      </c>
      <c r="E1326" s="59" t="e">
        <f ca="1">INDEX(DATA!AS:AS,MATCH($A1326,DATA!$A:$A,0))</f>
        <v>#N/A</v>
      </c>
      <c r="F1326" s="59" t="e">
        <f ca="1">INDEX(DATA!AX:AX,MATCH($A1326,DATA!$A:$A,0))</f>
        <v>#N/A</v>
      </c>
      <c r="H1326" s="64">
        <f ca="1"/>
        <v>44059</v>
      </c>
      <c r="I1326" t="e">
        <f ca="1"/>
        <v>#N/A</v>
      </c>
    </row>
    <row r="1327" spans="1:9" x14ac:dyDescent="0.3">
      <c r="A1327" s="64">
        <v>44060</v>
      </c>
      <c r="B1327" s="59" t="e" vm="4">
        <f ca="1">INDEX(DATA!T:T,MATCH($A1327,DATA!A:A,0))</f>
        <v>#N/A</v>
      </c>
      <c r="C1327" s="59">
        <f ca="1">INDEX(DATA!AG:AG,MATCH($A1327,DATA!$A:$A,0))</f>
        <v>30.160592397242077</v>
      </c>
      <c r="D1327" s="59">
        <f ca="1">INDEX(DATA!AJ:AJ,MATCH($A1327,DATA!$A:$A,0))</f>
        <v>633975275.98000002</v>
      </c>
      <c r="E1327" s="59">
        <f ca="1">INDEX(DATA!AS:AS,MATCH($A1327,DATA!$A:$A,0))</f>
        <v>60.182299667807953</v>
      </c>
      <c r="F1327" s="59">
        <f ca="1">INDEX(DATA!AX:AX,MATCH($A1327,DATA!$A:$A,0))</f>
        <v>93.709294871794555</v>
      </c>
      <c r="H1327" s="64">
        <f ca="1"/>
        <v>44060</v>
      </c>
      <c r="I1327">
        <f ca="1"/>
        <v>93.709294871794555</v>
      </c>
    </row>
    <row r="1328" spans="1:9" x14ac:dyDescent="0.3">
      <c r="A1328" s="64">
        <v>44061</v>
      </c>
      <c r="B1328" s="59" t="e" vm="4">
        <f ca="1">INDEX(DATA!T:T,MATCH($A1328,DATA!A:A,0))</f>
        <v>#N/A</v>
      </c>
      <c r="C1328" s="59">
        <f ca="1">INDEX(DATA!AG:AG,MATCH($A1328,DATA!$A:$A,0))</f>
        <v>26.576561813041788</v>
      </c>
      <c r="D1328" s="59">
        <f ca="1">INDEX(DATA!AJ:AJ,MATCH($A1328,DATA!$A:$A,0))</f>
        <v>579253271.37</v>
      </c>
      <c r="E1328" s="59">
        <f ca="1">INDEX(DATA!AS:AS,MATCH($A1328,DATA!$A:$A,0))</f>
        <v>64.871214935812873</v>
      </c>
      <c r="F1328" s="59">
        <f ca="1">INDEX(DATA!AX:AX,MATCH($A1328,DATA!$A:$A,0))</f>
        <v>97.291346153848281</v>
      </c>
      <c r="H1328" s="64">
        <f ca="1"/>
        <v>44061</v>
      </c>
      <c r="I1328">
        <f ca="1"/>
        <v>97.291346153848281</v>
      </c>
    </row>
    <row r="1329" spans="1:9" x14ac:dyDescent="0.3">
      <c r="A1329" s="64">
        <v>44062</v>
      </c>
      <c r="B1329" s="59" t="e" vm="4">
        <f ca="1">INDEX(DATA!T:T,MATCH($A1329,DATA!A:A,0))</f>
        <v>#N/A</v>
      </c>
      <c r="C1329" s="59">
        <f ca="1">INDEX(DATA!AG:AG,MATCH($A1329,DATA!$A:$A,0))</f>
        <v>24.36600052994763</v>
      </c>
      <c r="D1329" s="59">
        <f ca="1">INDEX(DATA!AJ:AJ,MATCH($A1329,DATA!$A:$A,0))</f>
        <v>626229283.94000006</v>
      </c>
      <c r="E1329" s="59">
        <f ca="1">INDEX(DATA!AS:AS,MATCH($A1329,DATA!$A:$A,0))</f>
        <v>65.598597411695096</v>
      </c>
      <c r="F1329" s="59">
        <f ca="1">INDEX(DATA!AX:AX,MATCH($A1329,DATA!$A:$A,0))</f>
        <v>109.54839743589764</v>
      </c>
      <c r="H1329" s="64">
        <f ca="1"/>
        <v>44062</v>
      </c>
      <c r="I1329">
        <f ca="1"/>
        <v>109.54839743589764</v>
      </c>
    </row>
    <row r="1330" spans="1:9" x14ac:dyDescent="0.3">
      <c r="A1330" s="64">
        <v>44063</v>
      </c>
      <c r="B1330" s="59" t="e" vm="4">
        <f ca="1">INDEX(DATA!T:T,MATCH($A1330,DATA!A:A,0))</f>
        <v>#N/A</v>
      </c>
      <c r="C1330" s="59">
        <f ca="1">INDEX(DATA!AG:AG,MATCH($A1330,DATA!$A:$A,0))</f>
        <v>22.680252726822321</v>
      </c>
      <c r="D1330" s="59">
        <f ca="1">INDEX(DATA!AJ:AJ,MATCH($A1330,DATA!$A:$A,0))</f>
        <v>-791576696.05999994</v>
      </c>
      <c r="E1330" s="59">
        <f ca="1">INDEX(DATA!AS:AS,MATCH($A1330,DATA!$A:$A,0))</f>
        <v>60.013420783562125</v>
      </c>
      <c r="F1330" s="59">
        <f ca="1">INDEX(DATA!AX:AX,MATCH($A1330,DATA!$A:$A,0))</f>
        <v>100.93525641025553</v>
      </c>
      <c r="H1330" s="64">
        <f ca="1"/>
        <v>44063</v>
      </c>
      <c r="I1330">
        <f ca="1"/>
        <v>100.93525641025553</v>
      </c>
    </row>
    <row r="1331" spans="1:9" x14ac:dyDescent="0.3">
      <c r="A1331" s="64">
        <v>44064</v>
      </c>
      <c r="B1331" s="59" t="e" vm="4">
        <f ca="1">INDEX(DATA!T:T,MATCH($A1331,DATA!A:A,0))</f>
        <v>#N/A</v>
      </c>
      <c r="C1331" s="59">
        <f ca="1">INDEX(DATA!AG:AG,MATCH($A1331,DATA!$A:$A,0))</f>
        <v>22.093470632828353</v>
      </c>
      <c r="D1331" s="59">
        <f ca="1">INDEX(DATA!AJ:AJ,MATCH($A1331,DATA!$A:$A,0))</f>
        <v>668730306.28999996</v>
      </c>
      <c r="E1331" s="59">
        <f ca="1">INDEX(DATA!AS:AS,MATCH($A1331,DATA!$A:$A,0))</f>
        <v>62.155993279399773</v>
      </c>
      <c r="F1331" s="59">
        <f ca="1">INDEX(DATA!AX:AX,MATCH($A1331,DATA!$A:$A,0))</f>
        <v>99.136858974359711</v>
      </c>
      <c r="H1331" s="64">
        <f ca="1"/>
        <v>44064</v>
      </c>
      <c r="I1331">
        <f ca="1"/>
        <v>99.136858974359711</v>
      </c>
    </row>
    <row r="1332" spans="1:9" x14ac:dyDescent="0.3">
      <c r="A1332" s="64">
        <v>44065</v>
      </c>
      <c r="B1332" s="59" t="e">
        <f ca="1">INDEX(DATA!T:T,MATCH($A1332,DATA!A:A,0))</f>
        <v>#N/A</v>
      </c>
      <c r="C1332" s="59" t="e">
        <f ca="1">INDEX(DATA!AG:AG,MATCH($A1332,DATA!$A:$A,0))</f>
        <v>#N/A</v>
      </c>
      <c r="D1332" s="59" t="e">
        <f ca="1">INDEX(DATA!AJ:AJ,MATCH($A1332,DATA!$A:$A,0))</f>
        <v>#N/A</v>
      </c>
      <c r="E1332" s="59" t="e">
        <f ca="1">INDEX(DATA!AS:AS,MATCH($A1332,DATA!$A:$A,0))</f>
        <v>#N/A</v>
      </c>
      <c r="F1332" s="59" t="e">
        <f ca="1">INDEX(DATA!AX:AX,MATCH($A1332,DATA!$A:$A,0))</f>
        <v>#N/A</v>
      </c>
      <c r="H1332" s="64">
        <f ca="1"/>
        <v>44065</v>
      </c>
      <c r="I1332" t="e">
        <f ca="1"/>
        <v>#N/A</v>
      </c>
    </row>
    <row r="1333" spans="1:9" x14ac:dyDescent="0.3">
      <c r="A1333" s="64">
        <v>44066</v>
      </c>
      <c r="B1333" s="59" t="e">
        <f ca="1">INDEX(DATA!T:T,MATCH($A1333,DATA!A:A,0))</f>
        <v>#N/A</v>
      </c>
      <c r="C1333" s="59" t="e">
        <f ca="1">INDEX(DATA!AG:AG,MATCH($A1333,DATA!$A:$A,0))</f>
        <v>#N/A</v>
      </c>
      <c r="D1333" s="59" t="e">
        <f ca="1">INDEX(DATA!AJ:AJ,MATCH($A1333,DATA!$A:$A,0))</f>
        <v>#N/A</v>
      </c>
      <c r="E1333" s="59" t="e">
        <f ca="1">INDEX(DATA!AS:AS,MATCH($A1333,DATA!$A:$A,0))</f>
        <v>#N/A</v>
      </c>
      <c r="F1333" s="59" t="e">
        <f ca="1">INDEX(DATA!AX:AX,MATCH($A1333,DATA!$A:$A,0))</f>
        <v>#N/A</v>
      </c>
      <c r="H1333" s="64">
        <f ca="1"/>
        <v>44066</v>
      </c>
      <c r="I1333" t="e">
        <f ca="1"/>
        <v>#N/A</v>
      </c>
    </row>
    <row r="1334" spans="1:9" x14ac:dyDescent="0.3">
      <c r="A1334" s="64">
        <v>44067</v>
      </c>
      <c r="B1334" s="59" t="e" vm="4">
        <f ca="1">INDEX(DATA!T:T,MATCH($A1334,DATA!A:A,0))</f>
        <v>#N/A</v>
      </c>
      <c r="C1334" s="59">
        <f ca="1">INDEX(DATA!AG:AG,MATCH($A1334,DATA!$A:$A,0))</f>
        <v>21.707655502160389</v>
      </c>
      <c r="D1334" s="59">
        <f ca="1">INDEX(DATA!AJ:AJ,MATCH($A1334,DATA!$A:$A,0))</f>
        <v>532912344.93000001</v>
      </c>
      <c r="E1334" s="59">
        <f ca="1">INDEX(DATA!AS:AS,MATCH($A1334,DATA!$A:$A,0))</f>
        <v>65.348816807715949</v>
      </c>
      <c r="F1334" s="59">
        <f ca="1">INDEX(DATA!AX:AX,MATCH($A1334,DATA!$A:$A,0))</f>
        <v>99.60737179487478</v>
      </c>
      <c r="H1334" s="64">
        <f ca="1"/>
        <v>44067</v>
      </c>
      <c r="I1334">
        <f ca="1"/>
        <v>99.60737179487478</v>
      </c>
    </row>
    <row r="1335" spans="1:9" x14ac:dyDescent="0.3">
      <c r="A1335" s="64">
        <v>44068</v>
      </c>
      <c r="B1335" s="59" t="e" vm="4">
        <f ca="1">INDEX(DATA!T:T,MATCH($A1335,DATA!A:A,0))</f>
        <v>#N/A</v>
      </c>
      <c r="C1335" s="59">
        <f ca="1">INDEX(DATA!AG:AG,MATCH($A1335,DATA!$A:$A,0))</f>
        <v>20.408851195560494</v>
      </c>
      <c r="D1335" s="59">
        <f ca="1">INDEX(DATA!AJ:AJ,MATCH($A1335,DATA!$A:$A,0))</f>
        <v>638164388.79999995</v>
      </c>
      <c r="E1335" s="59">
        <f ca="1">INDEX(DATA!AS:AS,MATCH($A1335,DATA!$A:$A,0))</f>
        <v>65.540271053965483</v>
      </c>
      <c r="F1335" s="59">
        <f ca="1">INDEX(DATA!AX:AX,MATCH($A1335,DATA!$A:$A,0))</f>
        <v>103.81442307692305</v>
      </c>
      <c r="H1335" s="64">
        <f ca="1"/>
        <v>44068</v>
      </c>
      <c r="I1335">
        <f ca="1"/>
        <v>103.81442307692305</v>
      </c>
    </row>
    <row r="1336" spans="1:9" x14ac:dyDescent="0.3">
      <c r="A1336" s="64">
        <v>44069</v>
      </c>
      <c r="B1336" s="59" t="e" vm="4">
        <f ca="1">INDEX(DATA!T:T,MATCH($A1336,DATA!A:A,0))</f>
        <v>#N/A</v>
      </c>
      <c r="C1336" s="59">
        <f ca="1">INDEX(DATA!AG:AG,MATCH($A1336,DATA!$A:$A,0))</f>
        <v>19.761825918115971</v>
      </c>
      <c r="D1336" s="59">
        <f ca="1">INDEX(DATA!AJ:AJ,MATCH($A1336,DATA!$A:$A,0))</f>
        <v>743454406.17999995</v>
      </c>
      <c r="E1336" s="59">
        <f ca="1">INDEX(DATA!AS:AS,MATCH($A1336,DATA!$A:$A,0))</f>
        <v>68.073720560102984</v>
      </c>
      <c r="F1336" s="59">
        <f ca="1">INDEX(DATA!AX:AX,MATCH($A1336,DATA!$A:$A,0))</f>
        <v>112.20384615384683</v>
      </c>
      <c r="H1336" s="64">
        <f ca="1"/>
        <v>44069</v>
      </c>
      <c r="I1336">
        <f ca="1"/>
        <v>112.20384615384683</v>
      </c>
    </row>
    <row r="1337" spans="1:9" x14ac:dyDescent="0.3">
      <c r="A1337" s="64">
        <v>44070</v>
      </c>
      <c r="B1337" s="59" t="e" vm="4">
        <f ca="1">INDEX(DATA!T:T,MATCH($A1337,DATA!A:A,0))</f>
        <v>#N/A</v>
      </c>
      <c r="C1337" s="59">
        <f ca="1">INDEX(DATA!AG:AG,MATCH($A1337,DATA!$A:$A,0))</f>
        <v>19.998346276479047</v>
      </c>
      <c r="D1337" s="59">
        <f ca="1">INDEX(DATA!AJ:AJ,MATCH($A1337,DATA!$A:$A,0))</f>
        <v>719787434.41999996</v>
      </c>
      <c r="E1337" s="59">
        <f ca="1">INDEX(DATA!AS:AS,MATCH($A1337,DATA!$A:$A,0))</f>
        <v>68.385991549678891</v>
      </c>
      <c r="F1337" s="59">
        <f ca="1">INDEX(DATA!AX:AX,MATCH($A1337,DATA!$A:$A,0))</f>
        <v>115.52339743590164</v>
      </c>
      <c r="H1337" s="64">
        <f ca="1"/>
        <v>44070</v>
      </c>
      <c r="I1337">
        <f ca="1"/>
        <v>115.52339743590164</v>
      </c>
    </row>
    <row r="1338" spans="1:9" x14ac:dyDescent="0.3">
      <c r="A1338" s="64">
        <v>44071</v>
      </c>
      <c r="B1338" s="59" t="e" vm="4">
        <f ca="1">INDEX(DATA!T:T,MATCH($A1338,DATA!A:A,0))</f>
        <v>#N/A</v>
      </c>
      <c r="C1338" s="59">
        <f ca="1">INDEX(DATA!AG:AG,MATCH($A1338,DATA!$A:$A,0))</f>
        <v>20.280643364470048</v>
      </c>
      <c r="D1338" s="59">
        <f ca="1">INDEX(DATA!AJ:AJ,MATCH($A1338,DATA!$A:$A,0))</f>
        <v>807009483.83000004</v>
      </c>
      <c r="E1338" s="59">
        <f ca="1">INDEX(DATA!AS:AS,MATCH($A1338,DATA!$A:$A,0))</f>
        <v>71.166619103643882</v>
      </c>
      <c r="F1338" s="59">
        <f ca="1">INDEX(DATA!AX:AX,MATCH($A1338,DATA!$A:$A,0))</f>
        <v>127.16891025641053</v>
      </c>
      <c r="H1338" s="64">
        <f ca="1"/>
        <v>44071</v>
      </c>
      <c r="I1338">
        <f ca="1"/>
        <v>127.16891025641053</v>
      </c>
    </row>
    <row r="1339" spans="1:9" x14ac:dyDescent="0.3">
      <c r="A1339" s="64">
        <v>44072</v>
      </c>
      <c r="B1339" s="59" t="e">
        <f ca="1">INDEX(DATA!T:T,MATCH($A1339,DATA!A:A,0))</f>
        <v>#N/A</v>
      </c>
      <c r="C1339" s="59" t="e">
        <f ca="1">INDEX(DATA!AG:AG,MATCH($A1339,DATA!$A:$A,0))</f>
        <v>#N/A</v>
      </c>
      <c r="D1339" s="59" t="e">
        <f ca="1">INDEX(DATA!AJ:AJ,MATCH($A1339,DATA!$A:$A,0))</f>
        <v>#N/A</v>
      </c>
      <c r="E1339" s="59" t="e">
        <f ca="1">INDEX(DATA!AS:AS,MATCH($A1339,DATA!$A:$A,0))</f>
        <v>#N/A</v>
      </c>
      <c r="F1339" s="59" t="e">
        <f ca="1">INDEX(DATA!AX:AX,MATCH($A1339,DATA!$A:$A,0))</f>
        <v>#N/A</v>
      </c>
      <c r="H1339" s="64">
        <f ca="1"/>
        <v>44072</v>
      </c>
      <c r="I1339" t="e">
        <f ca="1"/>
        <v>#N/A</v>
      </c>
    </row>
    <row r="1340" spans="1:9" x14ac:dyDescent="0.3">
      <c r="A1340" s="64">
        <v>44073</v>
      </c>
      <c r="B1340" s="59" t="e">
        <f ca="1">INDEX(DATA!T:T,MATCH($A1340,DATA!A:A,0))</f>
        <v>#N/A</v>
      </c>
      <c r="C1340" s="59" t="e">
        <f ca="1">INDEX(DATA!AG:AG,MATCH($A1340,DATA!$A:$A,0))</f>
        <v>#N/A</v>
      </c>
      <c r="D1340" s="59" t="e">
        <f ca="1">INDEX(DATA!AJ:AJ,MATCH($A1340,DATA!$A:$A,0))</f>
        <v>#N/A</v>
      </c>
      <c r="E1340" s="59" t="e">
        <f ca="1">INDEX(DATA!AS:AS,MATCH($A1340,DATA!$A:$A,0))</f>
        <v>#N/A</v>
      </c>
      <c r="F1340" s="59" t="e">
        <f ca="1">INDEX(DATA!AX:AX,MATCH($A1340,DATA!$A:$A,0))</f>
        <v>#N/A</v>
      </c>
      <c r="H1340" s="64">
        <f ca="1"/>
        <v>44073</v>
      </c>
      <c r="I1340" t="e">
        <f ca="1"/>
        <v>#N/A</v>
      </c>
    </row>
    <row r="1341" spans="1:9" x14ac:dyDescent="0.3">
      <c r="A1341" s="64">
        <v>44074</v>
      </c>
      <c r="B1341" s="59" t="e" vm="4">
        <f ca="1">INDEX(DATA!T:T,MATCH($A1341,DATA!A:A,0))</f>
        <v>#N/A</v>
      </c>
      <c r="C1341" s="59">
        <f ca="1">INDEX(DATA!AG:AG,MATCH($A1341,DATA!$A:$A,0))</f>
        <v>18.761167914912836</v>
      </c>
      <c r="D1341" s="59">
        <f ca="1">INDEX(DATA!AJ:AJ,MATCH($A1341,DATA!$A:$A,0))</f>
        <v>-1371777460.97</v>
      </c>
      <c r="E1341" s="59">
        <f ca="1">INDEX(DATA!AS:AS,MATCH($A1341,DATA!$A:$A,0))</f>
        <v>55.648608399444917</v>
      </c>
      <c r="F1341" s="59">
        <f ca="1">INDEX(DATA!AX:AX,MATCH($A1341,DATA!$A:$A,0))</f>
        <v>126.98653846153866</v>
      </c>
      <c r="H1341" s="64">
        <f ca="1"/>
        <v>44074</v>
      </c>
      <c r="I1341">
        <f ca="1"/>
        <v>126.98653846153866</v>
      </c>
    </row>
    <row r="1342" spans="1:9" x14ac:dyDescent="0.3">
      <c r="A1342" s="64">
        <v>44075</v>
      </c>
      <c r="B1342" s="59" t="e" vm="4">
        <f ca="1">INDEX(DATA!T:T,MATCH($A1342,DATA!A:A,0))</f>
        <v>#N/A</v>
      </c>
      <c r="C1342" s="59">
        <f ca="1">INDEX(DATA!AG:AG,MATCH($A1342,DATA!$A:$A,0))</f>
        <v>17.896750948682875</v>
      </c>
      <c r="D1342" s="59">
        <f ca="1">INDEX(DATA!AJ:AJ,MATCH($A1342,DATA!$A:$A,0))</f>
        <v>783781523.24000001</v>
      </c>
      <c r="E1342" s="59">
        <f ca="1">INDEX(DATA!AS:AS,MATCH($A1342,DATA!$A:$A,0))</f>
        <v>58.731714514163315</v>
      </c>
      <c r="F1342" s="59">
        <f ca="1">INDEX(DATA!AX:AX,MATCH($A1342,DATA!$A:$A,0))</f>
        <v>138.29006410256443</v>
      </c>
      <c r="H1342" s="64">
        <f ca="1"/>
        <v>44075</v>
      </c>
      <c r="I1342">
        <f ca="1"/>
        <v>138.29006410256443</v>
      </c>
    </row>
    <row r="1343" spans="1:9" x14ac:dyDescent="0.3">
      <c r="A1343" s="64">
        <v>44076</v>
      </c>
      <c r="B1343" s="59" t="e" vm="4">
        <f ca="1">INDEX(DATA!T:T,MATCH($A1343,DATA!A:A,0))</f>
        <v>#N/A</v>
      </c>
      <c r="C1343" s="59">
        <f ca="1">INDEX(DATA!AG:AG,MATCH($A1343,DATA!$A:$A,0))</f>
        <v>16.486896031236167</v>
      </c>
      <c r="D1343" s="59">
        <f ca="1">INDEX(DATA!AJ:AJ,MATCH($A1343,DATA!$A:$A,0))</f>
        <v>593505522.84000003</v>
      </c>
      <c r="E1343" s="59">
        <f ca="1">INDEX(DATA!AS:AS,MATCH($A1343,DATA!$A:$A,0))</f>
        <v>61.015372510401811</v>
      </c>
      <c r="F1343" s="59">
        <f ca="1">INDEX(DATA!AX:AX,MATCH($A1343,DATA!$A:$A,0))</f>
        <v>153.26442307692196</v>
      </c>
      <c r="H1343" s="64">
        <f ca="1"/>
        <v>44076</v>
      </c>
      <c r="I1343">
        <f ca="1"/>
        <v>153.26442307692196</v>
      </c>
    </row>
    <row r="1344" spans="1:9" x14ac:dyDescent="0.3">
      <c r="A1344" s="64">
        <v>44077</v>
      </c>
      <c r="B1344" s="59" t="e" vm="4">
        <f ca="1">INDEX(DATA!T:T,MATCH($A1344,DATA!A:A,0))</f>
        <v>#N/A</v>
      </c>
      <c r="C1344" s="59">
        <f ca="1">INDEX(DATA!AG:AG,MATCH($A1344,DATA!$A:$A,0))</f>
        <v>17.814530843090104</v>
      </c>
      <c r="D1344" s="59">
        <f ca="1">INDEX(DATA!AJ:AJ,MATCH($A1344,DATA!$A:$A,0))</f>
        <v>-607103480.08000004</v>
      </c>
      <c r="E1344" s="59">
        <f ca="1">INDEX(DATA!AS:AS,MATCH($A1344,DATA!$A:$A,0))</f>
        <v>60.594317925152239</v>
      </c>
      <c r="F1344" s="59">
        <f ca="1">INDEX(DATA!AX:AX,MATCH($A1344,DATA!$A:$A,0))</f>
        <v>152.62147435897532</v>
      </c>
      <c r="H1344" s="64">
        <f ca="1"/>
        <v>44077</v>
      </c>
      <c r="I1344">
        <f ca="1"/>
        <v>152.62147435897532</v>
      </c>
    </row>
    <row r="1345" spans="1:9" x14ac:dyDescent="0.3">
      <c r="A1345" s="64">
        <v>44078</v>
      </c>
      <c r="B1345" s="59" t="e" vm="4">
        <f ca="1">INDEX(DATA!T:T,MATCH($A1345,DATA!A:A,0))</f>
        <v>#N/A</v>
      </c>
      <c r="C1345" s="59">
        <f ca="1">INDEX(DATA!AG:AG,MATCH($A1345,DATA!$A:$A,0))</f>
        <v>17.303147357007401</v>
      </c>
      <c r="D1345" s="59">
        <f ca="1">INDEX(DATA!AJ:AJ,MATCH($A1345,DATA!$A:$A,0))</f>
        <v>-681327486.44000006</v>
      </c>
      <c r="E1345" s="59">
        <f ca="1">INDEX(DATA!AS:AS,MATCH($A1345,DATA!$A:$A,0))</f>
        <v>50.895447522983666</v>
      </c>
      <c r="F1345" s="59">
        <f ca="1">INDEX(DATA!AX:AX,MATCH($A1345,DATA!$A:$A,0))</f>
        <v>137.49743589743412</v>
      </c>
      <c r="H1345" s="64">
        <f ca="1"/>
        <v>44078</v>
      </c>
      <c r="I1345">
        <f ca="1"/>
        <v>137.49743589743412</v>
      </c>
    </row>
    <row r="1346" spans="1:9" x14ac:dyDescent="0.3">
      <c r="A1346" s="64">
        <v>44079</v>
      </c>
      <c r="B1346" s="59" t="e">
        <f ca="1">INDEX(DATA!T:T,MATCH($A1346,DATA!A:A,0))</f>
        <v>#N/A</v>
      </c>
      <c r="C1346" s="59" t="e">
        <f ca="1">INDEX(DATA!AG:AG,MATCH($A1346,DATA!$A:$A,0))</f>
        <v>#N/A</v>
      </c>
      <c r="D1346" s="59" t="e">
        <f ca="1">INDEX(DATA!AJ:AJ,MATCH($A1346,DATA!$A:$A,0))</f>
        <v>#N/A</v>
      </c>
      <c r="E1346" s="59" t="e">
        <f ca="1">INDEX(DATA!AS:AS,MATCH($A1346,DATA!$A:$A,0))</f>
        <v>#N/A</v>
      </c>
      <c r="F1346" s="59" t="e">
        <f ca="1">INDEX(DATA!AX:AX,MATCH($A1346,DATA!$A:$A,0))</f>
        <v>#N/A</v>
      </c>
      <c r="H1346" s="64">
        <f ca="1"/>
        <v>44079</v>
      </c>
      <c r="I1346" t="e">
        <f ca="1"/>
        <v>#N/A</v>
      </c>
    </row>
    <row r="1347" spans="1:9" x14ac:dyDescent="0.3">
      <c r="A1347" s="64">
        <v>44080</v>
      </c>
      <c r="B1347" s="59" t="e">
        <f ca="1">INDEX(DATA!T:T,MATCH($A1347,DATA!A:A,0))</f>
        <v>#N/A</v>
      </c>
      <c r="C1347" s="59" t="e">
        <f ca="1">INDEX(DATA!AG:AG,MATCH($A1347,DATA!$A:$A,0))</f>
        <v>#N/A</v>
      </c>
      <c r="D1347" s="59" t="e">
        <f ca="1">INDEX(DATA!AJ:AJ,MATCH($A1347,DATA!$A:$A,0))</f>
        <v>#N/A</v>
      </c>
      <c r="E1347" s="59" t="e">
        <f ca="1">INDEX(DATA!AS:AS,MATCH($A1347,DATA!$A:$A,0))</f>
        <v>#N/A</v>
      </c>
      <c r="F1347" s="59" t="e">
        <f ca="1">INDEX(DATA!AX:AX,MATCH($A1347,DATA!$A:$A,0))</f>
        <v>#N/A</v>
      </c>
      <c r="H1347" s="64">
        <f ca="1"/>
        <v>44080</v>
      </c>
      <c r="I1347" t="e">
        <f ca="1"/>
        <v>#N/A</v>
      </c>
    </row>
    <row r="1348" spans="1:9" x14ac:dyDescent="0.3">
      <c r="A1348" s="64">
        <v>44081</v>
      </c>
      <c r="B1348" s="59" t="e" vm="4">
        <f ca="1">INDEX(DATA!T:T,MATCH($A1348,DATA!A:A,0))</f>
        <v>#N/A</v>
      </c>
      <c r="C1348" s="59">
        <f ca="1">INDEX(DATA!AG:AG,MATCH($A1348,DATA!$A:$A,0))</f>
        <v>18.527443201668326</v>
      </c>
      <c r="D1348" s="59">
        <f ca="1">INDEX(DATA!AJ:AJ,MATCH($A1348,DATA!$A:$A,0))</f>
        <v>560334450.80999994</v>
      </c>
      <c r="E1348" s="59">
        <f ca="1">INDEX(DATA!AS:AS,MATCH($A1348,DATA!$A:$A,0))</f>
        <v>51.80516172265569</v>
      </c>
      <c r="F1348" s="59">
        <f ca="1">INDEX(DATA!AX:AX,MATCH($A1348,DATA!$A:$A,0))</f>
        <v>130.23750000000109</v>
      </c>
      <c r="H1348" s="64">
        <f ca="1"/>
        <v>44081</v>
      </c>
      <c r="I1348">
        <f ca="1"/>
        <v>130.23750000000109</v>
      </c>
    </row>
    <row r="1349" spans="1:9" x14ac:dyDescent="0.3">
      <c r="A1349" s="64">
        <v>44082</v>
      </c>
      <c r="B1349" s="59" t="e" vm="4">
        <f ca="1">INDEX(DATA!T:T,MATCH($A1349,DATA!A:A,0))</f>
        <v>#N/A</v>
      </c>
      <c r="C1349" s="59">
        <f ca="1">INDEX(DATA!AG:AG,MATCH($A1349,DATA!$A:$A,0))</f>
        <v>18.879666536918716</v>
      </c>
      <c r="D1349" s="59">
        <f ca="1">INDEX(DATA!AJ:AJ,MATCH($A1349,DATA!$A:$A,0))</f>
        <v>-572227555.67999995</v>
      </c>
      <c r="E1349" s="59">
        <f ca="1">INDEX(DATA!AS:AS,MATCH($A1349,DATA!$A:$A,0))</f>
        <v>50.030134336762899</v>
      </c>
      <c r="F1349" s="59">
        <f ca="1">INDEX(DATA!AX:AX,MATCH($A1349,DATA!$A:$A,0))</f>
        <v>109.34166666666715</v>
      </c>
      <c r="H1349" s="64">
        <f ca="1"/>
        <v>44082</v>
      </c>
      <c r="I1349">
        <f ca="1"/>
        <v>109.34166666666715</v>
      </c>
    </row>
    <row r="1350" spans="1:9" x14ac:dyDescent="0.3">
      <c r="A1350" s="64">
        <v>44083</v>
      </c>
      <c r="B1350" s="59" t="e" vm="4">
        <f ca="1">INDEX(DATA!T:T,MATCH($A1350,DATA!A:A,0))</f>
        <v>#N/A</v>
      </c>
      <c r="C1350" s="59">
        <f ca="1">INDEX(DATA!AG:AG,MATCH($A1350,DATA!$A:$A,0))</f>
        <v>19.604160265317834</v>
      </c>
      <c r="D1350" s="59">
        <f ca="1">INDEX(DATA!AJ:AJ,MATCH($A1350,DATA!$A:$A,0))</f>
        <v>-728869586.25999999</v>
      </c>
      <c r="E1350" s="59">
        <f ca="1">INDEX(DATA!AS:AS,MATCH($A1350,DATA!$A:$A,0))</f>
        <v>48.174726643525418</v>
      </c>
      <c r="F1350" s="59">
        <f ca="1">INDEX(DATA!AX:AX,MATCH($A1350,DATA!$A:$A,0))</f>
        <v>86.608653846156813</v>
      </c>
      <c r="H1350" s="64">
        <f ca="1"/>
        <v>44083</v>
      </c>
      <c r="I1350">
        <f ca="1"/>
        <v>86.608653846156813</v>
      </c>
    </row>
    <row r="1351" spans="1:9" x14ac:dyDescent="0.3">
      <c r="A1351" s="64">
        <v>44084</v>
      </c>
      <c r="B1351" s="59" t="e" vm="4">
        <f ca="1">INDEX(DATA!T:T,MATCH($A1351,DATA!A:A,0))</f>
        <v>#N/A</v>
      </c>
      <c r="C1351" s="59">
        <f ca="1">INDEX(DATA!AG:AG,MATCH($A1351,DATA!$A:$A,0))</f>
        <v>17.923661724773265</v>
      </c>
      <c r="D1351" s="59">
        <f ca="1">INDEX(DATA!AJ:AJ,MATCH($A1351,DATA!$A:$A,0))</f>
        <v>679431362.34000003</v>
      </c>
      <c r="E1351" s="59">
        <f ca="1">INDEX(DATA!AS:AS,MATCH($A1351,DATA!$A:$A,0))</f>
        <v>55.848721366639133</v>
      </c>
      <c r="F1351" s="59">
        <f ca="1">INDEX(DATA!AX:AX,MATCH($A1351,DATA!$A:$A,0))</f>
        <v>71.322756410256261</v>
      </c>
      <c r="H1351" s="64">
        <f ca="1"/>
        <v>44084</v>
      </c>
      <c r="I1351">
        <f ca="1"/>
        <v>71.322756410256261</v>
      </c>
    </row>
    <row r="1352" spans="1:9" x14ac:dyDescent="0.3">
      <c r="A1352" s="64">
        <v>44085</v>
      </c>
      <c r="B1352" s="59" t="e" vm="4">
        <f ca="1">INDEX(DATA!T:T,MATCH($A1352,DATA!A:A,0))</f>
        <v>#N/A</v>
      </c>
      <c r="C1352" s="59">
        <f ca="1">INDEX(DATA!AG:AG,MATCH($A1352,DATA!$A:$A,0))</f>
        <v>16.471815551860921</v>
      </c>
      <c r="D1352" s="59">
        <f ca="1">INDEX(DATA!AJ:AJ,MATCH($A1352,DATA!$A:$A,0))</f>
        <v>554800346.70000005</v>
      </c>
      <c r="E1352" s="59">
        <f ca="1">INDEX(DATA!AS:AS,MATCH($A1352,DATA!$A:$A,0))</f>
        <v>56.464914686387118</v>
      </c>
      <c r="F1352" s="59">
        <f ca="1">INDEX(DATA!AX:AX,MATCH($A1352,DATA!$A:$A,0))</f>
        <v>54.061538461537566</v>
      </c>
      <c r="H1352" s="64">
        <f ca="1"/>
        <v>44085</v>
      </c>
      <c r="I1352">
        <f ca="1"/>
        <v>54.061538461537566</v>
      </c>
    </row>
    <row r="1353" spans="1:9" x14ac:dyDescent="0.3">
      <c r="A1353" s="64">
        <v>44086</v>
      </c>
      <c r="B1353" s="59" t="e">
        <f ca="1">INDEX(DATA!T:T,MATCH($A1353,DATA!A:A,0))</f>
        <v>#N/A</v>
      </c>
      <c r="C1353" s="59" t="e">
        <f ca="1">INDEX(DATA!AG:AG,MATCH($A1353,DATA!$A:$A,0))</f>
        <v>#N/A</v>
      </c>
      <c r="D1353" s="59" t="e">
        <f ca="1">INDEX(DATA!AJ:AJ,MATCH($A1353,DATA!$A:$A,0))</f>
        <v>#N/A</v>
      </c>
      <c r="E1353" s="59" t="e">
        <f ca="1">INDEX(DATA!AS:AS,MATCH($A1353,DATA!$A:$A,0))</f>
        <v>#N/A</v>
      </c>
      <c r="F1353" s="59" t="e">
        <f ca="1">INDEX(DATA!AX:AX,MATCH($A1353,DATA!$A:$A,0))</f>
        <v>#N/A</v>
      </c>
      <c r="H1353" s="64">
        <f ca="1"/>
        <v>44086</v>
      </c>
      <c r="I1353" t="e">
        <f ca="1"/>
        <v>#N/A</v>
      </c>
    </row>
    <row r="1354" spans="1:9" x14ac:dyDescent="0.3">
      <c r="A1354" s="64">
        <v>44087</v>
      </c>
      <c r="B1354" s="59" t="e">
        <f ca="1">INDEX(DATA!T:T,MATCH($A1354,DATA!A:A,0))</f>
        <v>#N/A</v>
      </c>
      <c r="C1354" s="59" t="e">
        <f ca="1">INDEX(DATA!AG:AG,MATCH($A1354,DATA!$A:$A,0))</f>
        <v>#N/A</v>
      </c>
      <c r="D1354" s="59" t="e">
        <f ca="1">INDEX(DATA!AJ:AJ,MATCH($A1354,DATA!$A:$A,0))</f>
        <v>#N/A</v>
      </c>
      <c r="E1354" s="59" t="e">
        <f ca="1">INDEX(DATA!AS:AS,MATCH($A1354,DATA!$A:$A,0))</f>
        <v>#N/A</v>
      </c>
      <c r="F1354" s="59" t="e">
        <f ca="1">INDEX(DATA!AX:AX,MATCH($A1354,DATA!$A:$A,0))</f>
        <v>#N/A</v>
      </c>
      <c r="H1354" s="64">
        <f ca="1"/>
        <v>44087</v>
      </c>
      <c r="I1354" t="e">
        <f ca="1"/>
        <v>#N/A</v>
      </c>
    </row>
    <row r="1355" spans="1:9" x14ac:dyDescent="0.3">
      <c r="A1355" s="64">
        <v>44088</v>
      </c>
      <c r="B1355" s="59" t="e" vm="4">
        <f ca="1">INDEX(DATA!T:T,MATCH($A1355,DATA!A:A,0))</f>
        <v>#N/A</v>
      </c>
      <c r="C1355" s="59">
        <f ca="1">INDEX(DATA!AG:AG,MATCH($A1355,DATA!$A:$A,0))</f>
        <v>15.135424494878299</v>
      </c>
      <c r="D1355" s="59">
        <f ca="1">INDEX(DATA!AJ:AJ,MATCH($A1355,DATA!$A:$A,0))</f>
        <v>-642258627.17999995</v>
      </c>
      <c r="E1355" s="59">
        <f ca="1">INDEX(DATA!AS:AS,MATCH($A1355,DATA!$A:$A,0))</f>
        <v>55.134676374010475</v>
      </c>
      <c r="F1355" s="59">
        <f ca="1">INDEX(DATA!AX:AX,MATCH($A1355,DATA!$A:$A,0))</f>
        <v>35.43589743589655</v>
      </c>
      <c r="H1355" s="64">
        <f ca="1"/>
        <v>44088</v>
      </c>
      <c r="I1355">
        <f ca="1"/>
        <v>35.43589743589655</v>
      </c>
    </row>
    <row r="1356" spans="1:9" x14ac:dyDescent="0.3">
      <c r="A1356" s="64">
        <v>44089</v>
      </c>
      <c r="B1356" s="59" t="e" vm="4">
        <f ca="1">INDEX(DATA!T:T,MATCH($A1356,DATA!A:A,0))</f>
        <v>#N/A</v>
      </c>
      <c r="C1356" s="59">
        <f ca="1">INDEX(DATA!AG:AG,MATCH($A1356,DATA!$A:$A,0))</f>
        <v>14.024706847165152</v>
      </c>
      <c r="D1356" s="59">
        <f ca="1">INDEX(DATA!AJ:AJ,MATCH($A1356,DATA!$A:$A,0))</f>
        <v>506678389.81999999</v>
      </c>
      <c r="E1356" s="59">
        <f ca="1">INDEX(DATA!AS:AS,MATCH($A1356,DATA!$A:$A,0))</f>
        <v>58.649579233660823</v>
      </c>
      <c r="F1356" s="59">
        <f ca="1">INDEX(DATA!AX:AX,MATCH($A1356,DATA!$A:$A,0))</f>
        <v>15.273717948719423</v>
      </c>
      <c r="H1356" s="64">
        <f ca="1"/>
        <v>44089</v>
      </c>
      <c r="I1356">
        <f ca="1"/>
        <v>15.273717948719423</v>
      </c>
    </row>
    <row r="1357" spans="1:9" x14ac:dyDescent="0.3">
      <c r="A1357" s="64">
        <v>44090</v>
      </c>
      <c r="B1357" s="59" t="e" vm="4">
        <f ca="1">INDEX(DATA!T:T,MATCH($A1357,DATA!A:A,0))</f>
        <v>#N/A</v>
      </c>
      <c r="C1357" s="59">
        <f ca="1">INDEX(DATA!AG:AG,MATCH($A1357,DATA!$A:$A,0))</f>
        <v>12.425113660558534</v>
      </c>
      <c r="D1357" s="59">
        <f ca="1">INDEX(DATA!AJ:AJ,MATCH($A1357,DATA!$A:$A,0))</f>
        <v>527816430.70999998</v>
      </c>
      <c r="E1357" s="59">
        <f ca="1">INDEX(DATA!AS:AS,MATCH($A1357,DATA!$A:$A,0))</f>
        <v>61.903124168574458</v>
      </c>
      <c r="F1357" s="59">
        <f ca="1">INDEX(DATA!AX:AX,MATCH($A1357,DATA!$A:$A,0))</f>
        <v>22.513141025639925</v>
      </c>
      <c r="H1357" s="64">
        <f ca="1"/>
        <v>44090</v>
      </c>
      <c r="I1357">
        <f ca="1"/>
        <v>22.513141025639925</v>
      </c>
    </row>
    <row r="1358" spans="1:9" x14ac:dyDescent="0.3">
      <c r="A1358" s="64">
        <v>44091</v>
      </c>
      <c r="B1358" s="59" t="e" vm="4">
        <f ca="1">INDEX(DATA!T:T,MATCH($A1358,DATA!A:A,0))</f>
        <v>#N/A</v>
      </c>
      <c r="C1358" s="59">
        <f ca="1">INDEX(DATA!AG:AG,MATCH($A1358,DATA!$A:$A,0))</f>
        <v>11.626697527778589</v>
      </c>
      <c r="D1358" s="59">
        <f ca="1">INDEX(DATA!AJ:AJ,MATCH($A1358,DATA!$A:$A,0))</f>
        <v>-517717503.98000002</v>
      </c>
      <c r="E1358" s="59">
        <f ca="1">INDEX(DATA!AS:AS,MATCH($A1358,DATA!$A:$A,0))</f>
        <v>56.762097794966799</v>
      </c>
      <c r="F1358" s="59">
        <f ca="1">INDEX(DATA!AX:AX,MATCH($A1358,DATA!$A:$A,0))</f>
        <v>18.345512820515069</v>
      </c>
      <c r="H1358" s="64">
        <f ca="1"/>
        <v>44091</v>
      </c>
      <c r="I1358">
        <f ca="1"/>
        <v>18.345512820515069</v>
      </c>
    </row>
    <row r="1359" spans="1:9" x14ac:dyDescent="0.3">
      <c r="A1359" s="64">
        <v>44092</v>
      </c>
      <c r="B1359" s="59" t="e" vm="4">
        <f ca="1">INDEX(DATA!T:T,MATCH($A1359,DATA!A:A,0))</f>
        <v>#N/A</v>
      </c>
      <c r="C1359" s="59">
        <f ca="1">INDEX(DATA!AG:AG,MATCH($A1359,DATA!$A:$A,0))</f>
        <v>11.522436134730425</v>
      </c>
      <c r="D1359" s="59">
        <f ca="1">INDEX(DATA!AJ:AJ,MATCH($A1359,DATA!$A:$A,0))</f>
        <v>-764142490.61000001</v>
      </c>
      <c r="E1359" s="59">
        <f ca="1">INDEX(DATA!AS:AS,MATCH($A1359,DATA!$A:$A,0))</f>
        <v>56.129265928715753</v>
      </c>
      <c r="F1359" s="59">
        <f ca="1">INDEX(DATA!AX:AX,MATCH($A1359,DATA!$A:$A,0))</f>
        <v>7.9759615384646168</v>
      </c>
      <c r="H1359" s="64">
        <f ca="1"/>
        <v>44092</v>
      </c>
      <c r="I1359">
        <f ca="1"/>
        <v>7.9759615384646168</v>
      </c>
    </row>
    <row r="1360" spans="1:9" x14ac:dyDescent="0.3">
      <c r="A1360" s="64">
        <v>44093</v>
      </c>
      <c r="B1360" s="59" t="e">
        <f ca="1">INDEX(DATA!T:T,MATCH($A1360,DATA!A:A,0))</f>
        <v>#N/A</v>
      </c>
      <c r="C1360" s="59" t="e">
        <f ca="1">INDEX(DATA!AG:AG,MATCH($A1360,DATA!$A:$A,0))</f>
        <v>#N/A</v>
      </c>
      <c r="D1360" s="59" t="e">
        <f ca="1">INDEX(DATA!AJ:AJ,MATCH($A1360,DATA!$A:$A,0))</f>
        <v>#N/A</v>
      </c>
      <c r="E1360" s="59" t="e">
        <f ca="1">INDEX(DATA!AS:AS,MATCH($A1360,DATA!$A:$A,0))</f>
        <v>#N/A</v>
      </c>
      <c r="F1360" s="59" t="e">
        <f ca="1">INDEX(DATA!AX:AX,MATCH($A1360,DATA!$A:$A,0))</f>
        <v>#N/A</v>
      </c>
      <c r="H1360" s="64">
        <f ca="1"/>
        <v>44093</v>
      </c>
      <c r="I1360" t="e">
        <f ca="1"/>
        <v>#N/A</v>
      </c>
    </row>
    <row r="1361" spans="1:9" x14ac:dyDescent="0.3">
      <c r="A1361" s="64">
        <v>44094</v>
      </c>
      <c r="B1361" s="59" t="e">
        <f ca="1">INDEX(DATA!T:T,MATCH($A1361,DATA!A:A,0))</f>
        <v>#N/A</v>
      </c>
      <c r="C1361" s="59" t="e">
        <f ca="1">INDEX(DATA!AG:AG,MATCH($A1361,DATA!$A:$A,0))</f>
        <v>#N/A</v>
      </c>
      <c r="D1361" s="59" t="e">
        <f ca="1">INDEX(DATA!AJ:AJ,MATCH($A1361,DATA!$A:$A,0))</f>
        <v>#N/A</v>
      </c>
      <c r="E1361" s="59" t="e">
        <f ca="1">INDEX(DATA!AS:AS,MATCH($A1361,DATA!$A:$A,0))</f>
        <v>#N/A</v>
      </c>
      <c r="F1361" s="59" t="e">
        <f ca="1">INDEX(DATA!AX:AX,MATCH($A1361,DATA!$A:$A,0))</f>
        <v>#N/A</v>
      </c>
      <c r="H1361" s="64">
        <f ca="1"/>
        <v>44094</v>
      </c>
      <c r="I1361" t="e">
        <f ca="1"/>
        <v>#N/A</v>
      </c>
    </row>
    <row r="1362" spans="1:9" x14ac:dyDescent="0.3">
      <c r="A1362" s="64">
        <v>44095</v>
      </c>
      <c r="B1362" s="59" t="e" vm="4">
        <f ca="1">INDEX(DATA!T:T,MATCH($A1362,DATA!A:A,0))</f>
        <v>#N/A</v>
      </c>
      <c r="C1362" s="59">
        <f ca="1">INDEX(DATA!AG:AG,MATCH($A1362,DATA!$A:$A,0))</f>
        <v>12.755080750926876</v>
      </c>
      <c r="D1362" s="59">
        <f ca="1">INDEX(DATA!AJ:AJ,MATCH($A1362,DATA!$A:$A,0))</f>
        <v>-602840482.50999999</v>
      </c>
      <c r="E1362" s="59">
        <f ca="1">INDEX(DATA!AS:AS,MATCH($A1362,DATA!$A:$A,0))</f>
        <v>44.059553626084231</v>
      </c>
      <c r="F1362" s="59">
        <f ca="1">INDEX(DATA!AX:AX,MATCH($A1362,DATA!$A:$A,0))</f>
        <v>-17.874038461539385</v>
      </c>
      <c r="H1362" s="64">
        <f ca="1"/>
        <v>44095</v>
      </c>
      <c r="I1362">
        <f ca="1"/>
        <v>-17.874038461539385</v>
      </c>
    </row>
    <row r="1363" spans="1:9" x14ac:dyDescent="0.3">
      <c r="A1363" s="64">
        <v>44096</v>
      </c>
      <c r="B1363" s="59" t="e" vm="4">
        <f ca="1">INDEX(DATA!T:T,MATCH($A1363,DATA!A:A,0))</f>
        <v>#N/A</v>
      </c>
      <c r="C1363" s="59">
        <f ca="1">INDEX(DATA!AG:AG,MATCH($A1363,DATA!$A:$A,0))</f>
        <v>14.757567677556507</v>
      </c>
      <c r="D1363" s="59">
        <f ca="1">INDEX(DATA!AJ:AJ,MATCH($A1363,DATA!$A:$A,0))</f>
        <v>-672238520.40999997</v>
      </c>
      <c r="E1363" s="59">
        <f ca="1">INDEX(DATA!AS:AS,MATCH($A1363,DATA!$A:$A,0))</f>
        <v>40.488241382189656</v>
      </c>
      <c r="F1363" s="59">
        <f ca="1">INDEX(DATA!AX:AX,MATCH($A1363,DATA!$A:$A,0))</f>
        <v>-29.296474358972773</v>
      </c>
      <c r="H1363" s="64">
        <f ca="1"/>
        <v>44096</v>
      </c>
      <c r="I1363">
        <f ca="1"/>
        <v>-29.296474358972773</v>
      </c>
    </row>
    <row r="1364" spans="1:9" x14ac:dyDescent="0.3">
      <c r="A1364" s="64">
        <v>44097</v>
      </c>
      <c r="B1364" s="59" t="e" vm="4">
        <f ca="1">INDEX(DATA!T:T,MATCH($A1364,DATA!A:A,0))</f>
        <v>#N/A</v>
      </c>
      <c r="C1364" s="59">
        <f ca="1">INDEX(DATA!AG:AG,MATCH($A1364,DATA!$A:$A,0))</f>
        <v>15.859947102211866</v>
      </c>
      <c r="D1364" s="59">
        <f ca="1">INDEX(DATA!AJ:AJ,MATCH($A1364,DATA!$A:$A,0))</f>
        <v>-714914594.03999996</v>
      </c>
      <c r="E1364" s="59">
        <f ca="1">INDEX(DATA!AS:AS,MATCH($A1364,DATA!$A:$A,0))</f>
        <v>39.708433035976803</v>
      </c>
      <c r="F1364" s="59">
        <f ca="1">INDEX(DATA!AX:AX,MATCH($A1364,DATA!$A:$A,0))</f>
        <v>-38.146474358973137</v>
      </c>
      <c r="H1364" s="64">
        <f ca="1"/>
        <v>44097</v>
      </c>
      <c r="I1364">
        <f ca="1"/>
        <v>-38.146474358973137</v>
      </c>
    </row>
    <row r="1365" spans="1:9" x14ac:dyDescent="0.3">
      <c r="A1365" s="64">
        <v>44098</v>
      </c>
      <c r="B1365" s="59" t="e" vm="4">
        <f ca="1">INDEX(DATA!T:T,MATCH($A1365,DATA!A:A,0))</f>
        <v>#N/A</v>
      </c>
      <c r="C1365" s="59">
        <f ca="1">INDEX(DATA!AG:AG,MATCH($A1365,DATA!$A:$A,0))</f>
        <v>18.33927623686278</v>
      </c>
      <c r="D1365" s="59">
        <f ca="1">INDEX(DATA!AJ:AJ,MATCH($A1365,DATA!$A:$A,0))</f>
        <v>-706128688.58000004</v>
      </c>
      <c r="E1365" s="59">
        <f ca="1">INDEX(DATA!AS:AS,MATCH($A1365,DATA!$A:$A,0))</f>
        <v>30.301164385800377</v>
      </c>
      <c r="F1365" s="59">
        <f ca="1">INDEX(DATA!AX:AX,MATCH($A1365,DATA!$A:$A,0))</f>
        <v>-57.609935897433388</v>
      </c>
      <c r="H1365" s="64">
        <f ca="1"/>
        <v>44098</v>
      </c>
      <c r="I1365">
        <f ca="1"/>
        <v>-57.609935897433388</v>
      </c>
    </row>
    <row r="1366" spans="1:9" x14ac:dyDescent="0.3">
      <c r="A1366" s="64">
        <v>44099</v>
      </c>
      <c r="B1366" s="59" t="e" vm="4">
        <f ca="1">INDEX(DATA!T:T,MATCH($A1366,DATA!A:A,0))</f>
        <v>#N/A</v>
      </c>
      <c r="C1366" s="59">
        <f ca="1">INDEX(DATA!AG:AG,MATCH($A1366,DATA!$A:$A,0))</f>
        <v>18.912041198979825</v>
      </c>
      <c r="D1366" s="59">
        <f ca="1">INDEX(DATA!AJ:AJ,MATCH($A1366,DATA!$A:$A,0))</f>
        <v>559608169.30999994</v>
      </c>
      <c r="E1366" s="59">
        <f ca="1">INDEX(DATA!AS:AS,MATCH($A1366,DATA!$A:$A,0))</f>
        <v>41.494922871860282</v>
      </c>
      <c r="F1366" s="59">
        <f ca="1">INDEX(DATA!AX:AX,MATCH($A1366,DATA!$A:$A,0))</f>
        <v>-66.51410256410054</v>
      </c>
      <c r="H1366" s="64">
        <f ca="1"/>
        <v>44099</v>
      </c>
      <c r="I1366">
        <f ca="1"/>
        <v>-66.51410256410054</v>
      </c>
    </row>
    <row r="1367" spans="1:9" x14ac:dyDescent="0.3">
      <c r="A1367" s="64">
        <v>44100</v>
      </c>
      <c r="B1367" s="59" t="e">
        <f ca="1">INDEX(DATA!T:T,MATCH($A1367,DATA!A:A,0))</f>
        <v>#N/A</v>
      </c>
      <c r="C1367" s="59" t="e">
        <f ca="1">INDEX(DATA!AG:AG,MATCH($A1367,DATA!$A:$A,0))</f>
        <v>#N/A</v>
      </c>
      <c r="D1367" s="59" t="e">
        <f ca="1">INDEX(DATA!AJ:AJ,MATCH($A1367,DATA!$A:$A,0))</f>
        <v>#N/A</v>
      </c>
      <c r="E1367" s="59" t="e">
        <f ca="1">INDEX(DATA!AS:AS,MATCH($A1367,DATA!$A:$A,0))</f>
        <v>#N/A</v>
      </c>
      <c r="F1367" s="59" t="e">
        <f ca="1">INDEX(DATA!AX:AX,MATCH($A1367,DATA!$A:$A,0))</f>
        <v>#N/A</v>
      </c>
      <c r="H1367" s="64">
        <f ca="1"/>
        <v>44100</v>
      </c>
      <c r="I1367" t="e">
        <f ca="1"/>
        <v>#N/A</v>
      </c>
    </row>
    <row r="1368" spans="1:9" x14ac:dyDescent="0.3">
      <c r="A1368" s="64">
        <v>44101</v>
      </c>
      <c r="B1368" s="59" t="e">
        <f ca="1">INDEX(DATA!T:T,MATCH($A1368,DATA!A:A,0))</f>
        <v>#N/A</v>
      </c>
      <c r="C1368" s="59" t="e">
        <f ca="1">INDEX(DATA!AG:AG,MATCH($A1368,DATA!$A:$A,0))</f>
        <v>#N/A</v>
      </c>
      <c r="D1368" s="59" t="e">
        <f ca="1">INDEX(DATA!AJ:AJ,MATCH($A1368,DATA!$A:$A,0))</f>
        <v>#N/A</v>
      </c>
      <c r="E1368" s="59" t="e">
        <f ca="1">INDEX(DATA!AS:AS,MATCH($A1368,DATA!$A:$A,0))</f>
        <v>#N/A</v>
      </c>
      <c r="F1368" s="59" t="e">
        <f ca="1">INDEX(DATA!AX:AX,MATCH($A1368,DATA!$A:$A,0))</f>
        <v>#N/A</v>
      </c>
      <c r="H1368" s="64">
        <f ca="1"/>
        <v>44101</v>
      </c>
      <c r="I1368" t="e">
        <f ca="1"/>
        <v>#N/A</v>
      </c>
    </row>
    <row r="1369" spans="1:9" x14ac:dyDescent="0.3">
      <c r="A1369" s="64">
        <v>44102</v>
      </c>
      <c r="B1369" s="59" t="e" vm="4">
        <f ca="1">INDEX(DATA!T:T,MATCH($A1369,DATA!A:A,0))</f>
        <v>#N/A</v>
      </c>
      <c r="C1369" s="59">
        <f ca="1">INDEX(DATA!AG:AG,MATCH($A1369,DATA!$A:$A,0))</f>
        <v>18.744689576122138</v>
      </c>
      <c r="D1369" s="59">
        <f ca="1">INDEX(DATA!AJ:AJ,MATCH($A1369,DATA!$A:$A,0))</f>
        <v>472788078.37</v>
      </c>
      <c r="E1369" s="59">
        <f ca="1">INDEX(DATA!AS:AS,MATCH($A1369,DATA!$A:$A,0))</f>
        <v>48.010134846589821</v>
      </c>
      <c r="F1369" s="59">
        <f ca="1">INDEX(DATA!AX:AX,MATCH($A1369,DATA!$A:$A,0))</f>
        <v>-79.448717948715057</v>
      </c>
      <c r="H1369" s="64">
        <f ca="1"/>
        <v>44102</v>
      </c>
      <c r="I1369">
        <f ca="1"/>
        <v>-79.448717948715057</v>
      </c>
    </row>
    <row r="1370" spans="1:9" x14ac:dyDescent="0.3">
      <c r="A1370" s="64">
        <v>44103</v>
      </c>
      <c r="B1370" s="59" t="e" vm="4">
        <f ca="1">INDEX(DATA!T:T,MATCH($A1370,DATA!A:A,0))</f>
        <v>#N/A</v>
      </c>
      <c r="C1370" s="59">
        <f ca="1">INDEX(DATA!AG:AG,MATCH($A1370,DATA!$A:$A,0))</f>
        <v>17.715223588697388</v>
      </c>
      <c r="D1370" s="59">
        <f ca="1">INDEX(DATA!AJ:AJ,MATCH($A1370,DATA!$A:$A,0))</f>
        <v>-498284926.23000002</v>
      </c>
      <c r="E1370" s="59">
        <f ca="1">INDEX(DATA!AS:AS,MATCH($A1370,DATA!$A:$A,0))</f>
        <v>47.843471210527426</v>
      </c>
      <c r="F1370" s="59">
        <f ca="1">INDEX(DATA!AX:AX,MATCH($A1370,DATA!$A:$A,0))</f>
        <v>-90.233012820513977</v>
      </c>
      <c r="H1370" s="64">
        <f ca="1"/>
        <v>44103</v>
      </c>
      <c r="I1370">
        <f ca="1"/>
        <v>-90.233012820513977</v>
      </c>
    </row>
    <row r="1371" spans="1:9" x14ac:dyDescent="0.3">
      <c r="A1371" s="64">
        <v>44104</v>
      </c>
      <c r="B1371" s="59" t="e" vm="4">
        <f ca="1">INDEX(DATA!T:T,MATCH($A1371,DATA!A:A,0))</f>
        <v>#N/A</v>
      </c>
      <c r="C1371" s="59">
        <f ca="1">INDEX(DATA!AG:AG,MATCH($A1371,DATA!$A:$A,0))</f>
        <v>18.548118672205145</v>
      </c>
      <c r="D1371" s="59">
        <f ca="1">INDEX(DATA!AJ:AJ,MATCH($A1371,DATA!$A:$A,0))</f>
        <v>499355087.51999998</v>
      </c>
      <c r="E1371" s="59">
        <f ca="1">INDEX(DATA!AS:AS,MATCH($A1371,DATA!$A:$A,0))</f>
        <v>48.77860716292988</v>
      </c>
      <c r="F1371" s="59">
        <f ca="1">INDEX(DATA!AX:AX,MATCH($A1371,DATA!$A:$A,0))</f>
        <v>-97.632371794872597</v>
      </c>
      <c r="H1371" s="64">
        <f ca="1"/>
        <v>44104</v>
      </c>
      <c r="I1371">
        <f ca="1"/>
        <v>-97.632371794872597</v>
      </c>
    </row>
    <row r="1372" spans="1:9" x14ac:dyDescent="0.3">
      <c r="A1372" s="64">
        <v>44105</v>
      </c>
      <c r="B1372" s="59" t="e" vm="4">
        <f ca="1">INDEX(DATA!T:T,MATCH($A1372,DATA!A:A,0))</f>
        <v>#N/A</v>
      </c>
      <c r="C1372" s="59">
        <f ca="1">INDEX(DATA!AG:AG,MATCH($A1372,DATA!$A:$A,0))</f>
        <v>18.346436571158382</v>
      </c>
      <c r="D1372" s="59">
        <f ca="1">INDEX(DATA!AJ:AJ,MATCH($A1372,DATA!$A:$A,0))</f>
        <v>447751110.66000003</v>
      </c>
      <c r="E1372" s="59">
        <f ca="1">INDEX(DATA!AS:AS,MATCH($A1372,DATA!$A:$A,0))</f>
        <v>54.673529370256567</v>
      </c>
      <c r="F1372" s="59">
        <f ca="1">INDEX(DATA!AX:AX,MATCH($A1372,DATA!$A:$A,0))</f>
        <v>-101.26794871794664</v>
      </c>
      <c r="H1372" s="64">
        <f ca="1"/>
        <v>44105</v>
      </c>
      <c r="I1372">
        <f ca="1"/>
        <v>-101.26794871794664</v>
      </c>
    </row>
    <row r="1373" spans="1:9" x14ac:dyDescent="0.3">
      <c r="A1373" s="64">
        <v>44106</v>
      </c>
      <c r="B1373" s="59" t="e">
        <f ca="1">INDEX(DATA!T:T,MATCH($A1373,DATA!A:A,0))</f>
        <v>#N/A</v>
      </c>
      <c r="C1373" s="59" t="e">
        <f ca="1">INDEX(DATA!AG:AG,MATCH($A1373,DATA!$A:$A,0))</f>
        <v>#N/A</v>
      </c>
      <c r="D1373" s="59" t="e">
        <f ca="1">INDEX(DATA!AJ:AJ,MATCH($A1373,DATA!$A:$A,0))</f>
        <v>#N/A</v>
      </c>
      <c r="E1373" s="59" t="e">
        <f ca="1">INDEX(DATA!AS:AS,MATCH($A1373,DATA!$A:$A,0))</f>
        <v>#N/A</v>
      </c>
      <c r="F1373" s="59" t="e">
        <f ca="1">INDEX(DATA!AX:AX,MATCH($A1373,DATA!$A:$A,0))</f>
        <v>#N/A</v>
      </c>
      <c r="H1373" s="64">
        <f ca="1"/>
        <v>44106</v>
      </c>
      <c r="I1373" t="e">
        <f ca="1"/>
        <v>#N/A</v>
      </c>
    </row>
    <row r="1374" spans="1:9" x14ac:dyDescent="0.3">
      <c r="A1374" s="64">
        <v>44107</v>
      </c>
      <c r="B1374" s="59" t="e">
        <f ca="1">INDEX(DATA!T:T,MATCH($A1374,DATA!A:A,0))</f>
        <v>#N/A</v>
      </c>
      <c r="C1374" s="59" t="e">
        <f ca="1">INDEX(DATA!AG:AG,MATCH($A1374,DATA!$A:$A,0))</f>
        <v>#N/A</v>
      </c>
      <c r="D1374" s="59" t="e">
        <f ca="1">INDEX(DATA!AJ:AJ,MATCH($A1374,DATA!$A:$A,0))</f>
        <v>#N/A</v>
      </c>
      <c r="E1374" s="59" t="e">
        <f ca="1">INDEX(DATA!AS:AS,MATCH($A1374,DATA!$A:$A,0))</f>
        <v>#N/A</v>
      </c>
      <c r="F1374" s="59" t="e">
        <f ca="1">INDEX(DATA!AX:AX,MATCH($A1374,DATA!$A:$A,0))</f>
        <v>#N/A</v>
      </c>
      <c r="H1374" s="64">
        <f ca="1"/>
        <v>44107</v>
      </c>
      <c r="I1374" t="e">
        <f ca="1"/>
        <v>#N/A</v>
      </c>
    </row>
    <row r="1375" spans="1:9" x14ac:dyDescent="0.3">
      <c r="A1375" s="64">
        <v>44108</v>
      </c>
      <c r="B1375" s="59" t="e">
        <f ca="1">INDEX(DATA!T:T,MATCH($A1375,DATA!A:A,0))</f>
        <v>#N/A</v>
      </c>
      <c r="C1375" s="59" t="e">
        <f ca="1">INDEX(DATA!AG:AG,MATCH($A1375,DATA!$A:$A,0))</f>
        <v>#N/A</v>
      </c>
      <c r="D1375" s="59" t="e">
        <f ca="1">INDEX(DATA!AJ:AJ,MATCH($A1375,DATA!$A:$A,0))</f>
        <v>#N/A</v>
      </c>
      <c r="E1375" s="59" t="e">
        <f ca="1">INDEX(DATA!AS:AS,MATCH($A1375,DATA!$A:$A,0))</f>
        <v>#N/A</v>
      </c>
      <c r="F1375" s="59" t="e">
        <f ca="1">INDEX(DATA!AX:AX,MATCH($A1375,DATA!$A:$A,0))</f>
        <v>#N/A</v>
      </c>
      <c r="H1375" s="64">
        <f ca="1"/>
        <v>44108</v>
      </c>
      <c r="I1375" t="e">
        <f ca="1"/>
        <v>#N/A</v>
      </c>
    </row>
    <row r="1376" spans="1:9" x14ac:dyDescent="0.3">
      <c r="A1376" s="64">
        <v>44109</v>
      </c>
      <c r="B1376" s="59" t="e" vm="4">
        <f ca="1">INDEX(DATA!T:T,MATCH($A1376,DATA!A:A,0))</f>
        <v>#N/A</v>
      </c>
      <c r="C1376" s="59">
        <f ca="1">INDEX(DATA!AG:AG,MATCH($A1376,DATA!$A:$A,0))</f>
        <v>18.052105962671458</v>
      </c>
      <c r="D1376" s="59">
        <f ca="1">INDEX(DATA!AJ:AJ,MATCH($A1376,DATA!$A:$A,0))</f>
        <v>530608232.94</v>
      </c>
      <c r="E1376" s="59">
        <f ca="1">INDEX(DATA!AS:AS,MATCH($A1376,DATA!$A:$A,0))</f>
        <v>57.3684316644201</v>
      </c>
      <c r="F1376" s="59">
        <f ca="1">INDEX(DATA!AX:AX,MATCH($A1376,DATA!$A:$A,0))</f>
        <v>-107.55128205127949</v>
      </c>
      <c r="H1376" s="64">
        <f ca="1"/>
        <v>44109</v>
      </c>
      <c r="I1376">
        <f ca="1"/>
        <v>-107.55128205127949</v>
      </c>
    </row>
    <row r="1377" spans="1:9" x14ac:dyDescent="0.3">
      <c r="A1377" s="64">
        <v>44110</v>
      </c>
      <c r="B1377" s="59" t="e" vm="4">
        <f ca="1">INDEX(DATA!T:T,MATCH($A1377,DATA!A:A,0))</f>
        <v>#N/A</v>
      </c>
      <c r="C1377" s="59">
        <f ca="1">INDEX(DATA!AG:AG,MATCH($A1377,DATA!$A:$A,0))</f>
        <v>17.281850811532166</v>
      </c>
      <c r="D1377" s="59">
        <f ca="1">INDEX(DATA!AJ:AJ,MATCH($A1377,DATA!$A:$A,0))</f>
        <v>561456323.55999994</v>
      </c>
      <c r="E1377" s="59">
        <f ca="1">INDEX(DATA!AS:AS,MATCH($A1377,DATA!$A:$A,0))</f>
        <v>61.863502491964368</v>
      </c>
      <c r="F1377" s="59">
        <f ca="1">INDEX(DATA!AX:AX,MATCH($A1377,DATA!$A:$A,0))</f>
        <v>-95.92884615384537</v>
      </c>
      <c r="H1377" s="64">
        <f ca="1"/>
        <v>44110</v>
      </c>
      <c r="I1377">
        <f ca="1"/>
        <v>-95.92884615384537</v>
      </c>
    </row>
    <row r="1378" spans="1:9" x14ac:dyDescent="0.3">
      <c r="A1378" s="64">
        <v>44111</v>
      </c>
      <c r="B1378" s="59" t="e" vm="4">
        <f ca="1">INDEX(DATA!T:T,MATCH($A1378,DATA!A:A,0))</f>
        <v>#N/A</v>
      </c>
      <c r="C1378" s="59">
        <f ca="1">INDEX(DATA!AG:AG,MATCH($A1378,DATA!$A:$A,0))</f>
        <v>16.703156474005613</v>
      </c>
      <c r="D1378" s="59">
        <f ca="1">INDEX(DATA!AJ:AJ,MATCH($A1378,DATA!$A:$A,0))</f>
        <v>513379410.52999997</v>
      </c>
      <c r="E1378" s="59">
        <f ca="1">INDEX(DATA!AS:AS,MATCH($A1378,DATA!$A:$A,0))</f>
        <v>63.837265442594898</v>
      </c>
      <c r="F1378" s="59">
        <f ca="1">INDEX(DATA!AX:AX,MATCH($A1378,DATA!$A:$A,0))</f>
        <v>-89.950641025638106</v>
      </c>
      <c r="H1378" s="64">
        <f ca="1"/>
        <v>44111</v>
      </c>
      <c r="I1378">
        <f ca="1"/>
        <v>-89.950641025638106</v>
      </c>
    </row>
    <row r="1379" spans="1:9" x14ac:dyDescent="0.3">
      <c r="A1379" s="64">
        <v>44112</v>
      </c>
      <c r="B1379" s="59" t="e" vm="4">
        <f ca="1">INDEX(DATA!T:T,MATCH($A1379,DATA!A:A,0))</f>
        <v>#N/A</v>
      </c>
      <c r="C1379" s="59">
        <f ca="1">INDEX(DATA!AG:AG,MATCH($A1379,DATA!$A:$A,0))</f>
        <v>16.220097868528079</v>
      </c>
      <c r="D1379" s="59">
        <f ca="1">INDEX(DATA!AJ:AJ,MATCH($A1379,DATA!$A:$A,0))</f>
        <v>608780513.82000005</v>
      </c>
      <c r="E1379" s="59">
        <f ca="1">INDEX(DATA!AS:AS,MATCH($A1379,DATA!$A:$A,0))</f>
        <v>66.196960674586364</v>
      </c>
      <c r="F1379" s="59">
        <f ca="1">INDEX(DATA!AX:AX,MATCH($A1379,DATA!$A:$A,0))</f>
        <v>-55.293269230767692</v>
      </c>
      <c r="H1379" s="64">
        <f ca="1"/>
        <v>44112</v>
      </c>
      <c r="I1379">
        <f ca="1"/>
        <v>-55.293269230767692</v>
      </c>
    </row>
    <row r="1380" spans="1:9" x14ac:dyDescent="0.3">
      <c r="A1380" s="64">
        <v>44113</v>
      </c>
      <c r="B1380" s="59" t="e" vm="4">
        <f ca="1">INDEX(DATA!T:T,MATCH($A1380,DATA!A:A,0))</f>
        <v>#N/A</v>
      </c>
      <c r="C1380" s="59">
        <f ca="1">INDEX(DATA!AG:AG,MATCH($A1380,DATA!$A:$A,0))</f>
        <v>17.397304156564427</v>
      </c>
      <c r="D1380" s="59">
        <f ca="1">INDEX(DATA!AJ:AJ,MATCH($A1380,DATA!$A:$A,0))</f>
        <v>611090631.23000002</v>
      </c>
      <c r="E1380" s="59">
        <f ca="1">INDEX(DATA!AS:AS,MATCH($A1380,DATA!$A:$A,0))</f>
        <v>68.062703458904309</v>
      </c>
      <c r="F1380" s="59">
        <f ca="1">INDEX(DATA!AX:AX,MATCH($A1380,DATA!$A:$A,0))</f>
        <v>-6.4987179487179674</v>
      </c>
      <c r="H1380" s="64">
        <f ca="1"/>
        <v>44113</v>
      </c>
      <c r="I1380">
        <f ca="1"/>
        <v>-6.4987179487179674</v>
      </c>
    </row>
    <row r="1381" spans="1:9" x14ac:dyDescent="0.3">
      <c r="A1381" s="64">
        <v>44114</v>
      </c>
      <c r="B1381" s="59" t="e">
        <f ca="1">INDEX(DATA!T:T,MATCH($A1381,DATA!A:A,0))</f>
        <v>#N/A</v>
      </c>
      <c r="C1381" s="59" t="e">
        <f ca="1">INDEX(DATA!AG:AG,MATCH($A1381,DATA!$A:$A,0))</f>
        <v>#N/A</v>
      </c>
      <c r="D1381" s="59" t="e">
        <f ca="1">INDEX(DATA!AJ:AJ,MATCH($A1381,DATA!$A:$A,0))</f>
        <v>#N/A</v>
      </c>
      <c r="E1381" s="59" t="e">
        <f ca="1">INDEX(DATA!AS:AS,MATCH($A1381,DATA!$A:$A,0))</f>
        <v>#N/A</v>
      </c>
      <c r="F1381" s="59" t="e">
        <f ca="1">INDEX(DATA!AX:AX,MATCH($A1381,DATA!$A:$A,0))</f>
        <v>#N/A</v>
      </c>
      <c r="H1381" s="64">
        <f ca="1"/>
        <v>44114</v>
      </c>
      <c r="I1381" t="e">
        <f ca="1"/>
        <v>#N/A</v>
      </c>
    </row>
    <row r="1382" spans="1:9" x14ac:dyDescent="0.3">
      <c r="A1382" s="64">
        <v>44115</v>
      </c>
      <c r="B1382" s="59" t="e">
        <f ca="1">INDEX(DATA!T:T,MATCH($A1382,DATA!A:A,0))</f>
        <v>#N/A</v>
      </c>
      <c r="C1382" s="59" t="e">
        <f ca="1">INDEX(DATA!AG:AG,MATCH($A1382,DATA!$A:$A,0))</f>
        <v>#N/A</v>
      </c>
      <c r="D1382" s="59" t="e">
        <f ca="1">INDEX(DATA!AJ:AJ,MATCH($A1382,DATA!$A:$A,0))</f>
        <v>#N/A</v>
      </c>
      <c r="E1382" s="59" t="e">
        <f ca="1">INDEX(DATA!AS:AS,MATCH($A1382,DATA!$A:$A,0))</f>
        <v>#N/A</v>
      </c>
      <c r="F1382" s="59" t="e">
        <f ca="1">INDEX(DATA!AX:AX,MATCH($A1382,DATA!$A:$A,0))</f>
        <v>#N/A</v>
      </c>
      <c r="H1382" s="64">
        <f ca="1"/>
        <v>44115</v>
      </c>
      <c r="I1382" t="e">
        <f ca="1"/>
        <v>#N/A</v>
      </c>
    </row>
    <row r="1383" spans="1:9" x14ac:dyDescent="0.3">
      <c r="A1383" s="64">
        <v>44116</v>
      </c>
      <c r="B1383" s="59" t="e" vm="4">
        <f ca="1">INDEX(DATA!T:T,MATCH($A1383,DATA!A:A,0))</f>
        <v>#N/A</v>
      </c>
      <c r="C1383" s="59">
        <f ca="1">INDEX(DATA!AG:AG,MATCH($A1383,DATA!$A:$A,0))</f>
        <v>18.883145699882764</v>
      </c>
      <c r="D1383" s="59">
        <f ca="1">INDEX(DATA!AJ:AJ,MATCH($A1383,DATA!$A:$A,0))</f>
        <v>522639730.68000001</v>
      </c>
      <c r="E1383" s="59">
        <f ca="1">INDEX(DATA!AS:AS,MATCH($A1383,DATA!$A:$A,0))</f>
        <v>68.457235429323688</v>
      </c>
      <c r="F1383" s="59">
        <f ca="1">INDEX(DATA!AX:AX,MATCH($A1383,DATA!$A:$A,0))</f>
        <v>44.573717948718695</v>
      </c>
      <c r="H1383" s="64">
        <f ca="1"/>
        <v>44116</v>
      </c>
      <c r="I1383">
        <f ca="1"/>
        <v>44.573717948718695</v>
      </c>
    </row>
    <row r="1384" spans="1:9" x14ac:dyDescent="0.3">
      <c r="A1384" s="64">
        <v>44117</v>
      </c>
      <c r="B1384" s="59" t="e" vm="4">
        <f ca="1">INDEX(DATA!T:T,MATCH($A1384,DATA!A:A,0))</f>
        <v>#N/A</v>
      </c>
      <c r="C1384" s="59">
        <f ca="1">INDEX(DATA!AG:AG,MATCH($A1384,DATA!$A:$A,0))</f>
        <v>20.765562055797155</v>
      </c>
      <c r="D1384" s="59">
        <f ca="1">INDEX(DATA!AJ:AJ,MATCH($A1384,DATA!$A:$A,0))</f>
        <v>458316816.19999999</v>
      </c>
      <c r="E1384" s="59">
        <f ca="1">INDEX(DATA!AS:AS,MATCH($A1384,DATA!$A:$A,0))</f>
        <v>68.545922279635306</v>
      </c>
      <c r="F1384" s="59">
        <f ca="1">INDEX(DATA!AX:AX,MATCH($A1384,DATA!$A:$A,0))</f>
        <v>115.55096153845989</v>
      </c>
      <c r="H1384" s="64">
        <f ca="1"/>
        <v>44117</v>
      </c>
      <c r="I1384">
        <f ca="1"/>
        <v>115.55096153845989</v>
      </c>
    </row>
    <row r="1385" spans="1:9" x14ac:dyDescent="0.3">
      <c r="A1385" s="64">
        <v>44118</v>
      </c>
      <c r="B1385" s="59" t="e" vm="4">
        <f ca="1">INDEX(DATA!T:T,MATCH($A1385,DATA!A:A,0))</f>
        <v>#N/A</v>
      </c>
      <c r="C1385" s="59">
        <f ca="1">INDEX(DATA!AG:AG,MATCH($A1385,DATA!$A:$A,0))</f>
        <v>22.130481493942899</v>
      </c>
      <c r="D1385" s="59">
        <f ca="1">INDEX(DATA!AJ:AJ,MATCH($A1385,DATA!$A:$A,0))</f>
        <v>569256870.62</v>
      </c>
      <c r="E1385" s="59">
        <f ca="1">INDEX(DATA!AS:AS,MATCH($A1385,DATA!$A:$A,0))</f>
        <v>69.496850788244032</v>
      </c>
      <c r="F1385" s="59">
        <f ca="1">INDEX(DATA!AX:AX,MATCH($A1385,DATA!$A:$A,0))</f>
        <v>168.59198717948675</v>
      </c>
      <c r="H1385" s="64">
        <f ca="1"/>
        <v>44118</v>
      </c>
      <c r="I1385">
        <f ca="1"/>
        <v>168.59198717948675</v>
      </c>
    </row>
    <row r="1386" spans="1:9" x14ac:dyDescent="0.3">
      <c r="A1386" s="64">
        <v>44119</v>
      </c>
      <c r="B1386" s="59" t="e" vm="4">
        <f ca="1">INDEX(DATA!T:T,MATCH($A1386,DATA!A:A,0))</f>
        <v>#N/A</v>
      </c>
      <c r="C1386" s="59">
        <f ca="1">INDEX(DATA!AG:AG,MATCH($A1386,DATA!$A:$A,0))</f>
        <v>24.037064862508561</v>
      </c>
      <c r="D1386" s="59">
        <f ca="1">INDEX(DATA!AJ:AJ,MATCH($A1386,DATA!$A:$A,0))</f>
        <v>-608853082.94000006</v>
      </c>
      <c r="E1386" s="59">
        <f ca="1">INDEX(DATA!AS:AS,MATCH($A1386,DATA!$A:$A,0))</f>
        <v>55.202302435430362</v>
      </c>
      <c r="F1386" s="59">
        <f ca="1">INDEX(DATA!AX:AX,MATCH($A1386,DATA!$A:$A,0))</f>
        <v>192.36378205128312</v>
      </c>
      <c r="H1386" s="64">
        <f ca="1"/>
        <v>44119</v>
      </c>
      <c r="I1386">
        <f ca="1"/>
        <v>192.36378205128312</v>
      </c>
    </row>
    <row r="1387" spans="1:9" x14ac:dyDescent="0.3">
      <c r="A1387" s="64">
        <v>44120</v>
      </c>
      <c r="B1387" s="59" t="e" vm="4">
        <f ca="1">INDEX(DATA!T:T,MATCH($A1387,DATA!A:A,0))</f>
        <v>#N/A</v>
      </c>
      <c r="C1387" s="59">
        <f ca="1">INDEX(DATA!AG:AG,MATCH($A1387,DATA!$A:$A,0))</f>
        <v>26.429460093944805</v>
      </c>
      <c r="D1387" s="59">
        <f ca="1">INDEX(DATA!AJ:AJ,MATCH($A1387,DATA!$A:$A,0))</f>
        <v>555776886.21000004</v>
      </c>
      <c r="E1387" s="59">
        <f ca="1">INDEX(DATA!AS:AS,MATCH($A1387,DATA!$A:$A,0))</f>
        <v>57.839792665195105</v>
      </c>
      <c r="F1387" s="59">
        <f ca="1">INDEX(DATA!AX:AX,MATCH($A1387,DATA!$A:$A,0))</f>
        <v>218.73525641025662</v>
      </c>
      <c r="H1387" s="64">
        <f ca="1"/>
        <v>44120</v>
      </c>
      <c r="I1387">
        <f ca="1"/>
        <v>218.73525641025662</v>
      </c>
    </row>
    <row r="1388" spans="1:9" x14ac:dyDescent="0.3">
      <c r="A1388" s="64">
        <v>44121</v>
      </c>
      <c r="B1388" s="59" t="e">
        <f ca="1">INDEX(DATA!T:T,MATCH($A1388,DATA!A:A,0))</f>
        <v>#N/A</v>
      </c>
      <c r="C1388" s="59" t="e">
        <f ca="1">INDEX(DATA!AG:AG,MATCH($A1388,DATA!$A:$A,0))</f>
        <v>#N/A</v>
      </c>
      <c r="D1388" s="59" t="e">
        <f ca="1">INDEX(DATA!AJ:AJ,MATCH($A1388,DATA!$A:$A,0))</f>
        <v>#N/A</v>
      </c>
      <c r="E1388" s="59" t="e">
        <f ca="1">INDEX(DATA!AS:AS,MATCH($A1388,DATA!$A:$A,0))</f>
        <v>#N/A</v>
      </c>
      <c r="F1388" s="59" t="e">
        <f ca="1">INDEX(DATA!AX:AX,MATCH($A1388,DATA!$A:$A,0))</f>
        <v>#N/A</v>
      </c>
      <c r="H1388" s="64">
        <f ca="1"/>
        <v>44121</v>
      </c>
      <c r="I1388" t="e">
        <f ca="1"/>
        <v>#N/A</v>
      </c>
    </row>
    <row r="1389" spans="1:9" x14ac:dyDescent="0.3">
      <c r="A1389" s="64">
        <v>44122</v>
      </c>
      <c r="B1389" s="59" t="e">
        <f ca="1">INDEX(DATA!T:T,MATCH($A1389,DATA!A:A,0))</f>
        <v>#N/A</v>
      </c>
      <c r="C1389" s="59" t="e">
        <f ca="1">INDEX(DATA!AG:AG,MATCH($A1389,DATA!$A:$A,0))</f>
        <v>#N/A</v>
      </c>
      <c r="D1389" s="59" t="e">
        <f ca="1">INDEX(DATA!AJ:AJ,MATCH($A1389,DATA!$A:$A,0))</f>
        <v>#N/A</v>
      </c>
      <c r="E1389" s="59" t="e">
        <f ca="1">INDEX(DATA!AS:AS,MATCH($A1389,DATA!$A:$A,0))</f>
        <v>#N/A</v>
      </c>
      <c r="F1389" s="59" t="e">
        <f ca="1">INDEX(DATA!AX:AX,MATCH($A1389,DATA!$A:$A,0))</f>
        <v>#N/A</v>
      </c>
      <c r="H1389" s="64">
        <f ca="1"/>
        <v>44122</v>
      </c>
      <c r="I1389" t="e">
        <f ca="1"/>
        <v>#N/A</v>
      </c>
    </row>
    <row r="1390" spans="1:9" x14ac:dyDescent="0.3">
      <c r="A1390" s="64">
        <v>44123</v>
      </c>
      <c r="B1390" s="59" t="e" vm="4">
        <f ca="1">INDEX(DATA!T:T,MATCH($A1390,DATA!A:A,0))</f>
        <v>#N/A</v>
      </c>
      <c r="C1390" s="59">
        <f ca="1">INDEX(DATA!AG:AG,MATCH($A1390,DATA!$A:$A,0))</f>
        <v>29.399501325683492</v>
      </c>
      <c r="D1390" s="59">
        <f ca="1">INDEX(DATA!AJ:AJ,MATCH($A1390,DATA!$A:$A,0))</f>
        <v>541432855.86000001</v>
      </c>
      <c r="E1390" s="59">
        <f ca="1">INDEX(DATA!AS:AS,MATCH($A1390,DATA!$A:$A,0))</f>
        <v>61.157506480609385</v>
      </c>
      <c r="F1390" s="59">
        <f ca="1">INDEX(DATA!AX:AX,MATCH($A1390,DATA!$A:$A,0))</f>
        <v>254.56025641025735</v>
      </c>
      <c r="H1390" s="64">
        <f ca="1"/>
        <v>44123</v>
      </c>
      <c r="I1390">
        <f ca="1"/>
        <v>254.56025641025735</v>
      </c>
    </row>
    <row r="1391" spans="1:9" x14ac:dyDescent="0.3">
      <c r="A1391" s="64">
        <v>44124</v>
      </c>
      <c r="B1391" s="59" t="e" vm="4">
        <f ca="1">INDEX(DATA!T:T,MATCH($A1391,DATA!A:A,0))</f>
        <v>#N/A</v>
      </c>
      <c r="C1391" s="59">
        <f ca="1">INDEX(DATA!AG:AG,MATCH($A1391,DATA!$A:$A,0))</f>
        <v>33.187253074833748</v>
      </c>
      <c r="D1391" s="59">
        <f ca="1">INDEX(DATA!AJ:AJ,MATCH($A1391,DATA!$A:$A,0))</f>
        <v>453572844.27999997</v>
      </c>
      <c r="E1391" s="59">
        <f ca="1">INDEX(DATA!AS:AS,MATCH($A1391,DATA!$A:$A,0))</f>
        <v>61.851737658945737</v>
      </c>
      <c r="F1391" s="59">
        <f ca="1">INDEX(DATA!AX:AX,MATCH($A1391,DATA!$A:$A,0))</f>
        <v>277.91891025640871</v>
      </c>
      <c r="H1391" s="64">
        <f ca="1"/>
        <v>44124</v>
      </c>
      <c r="I1391">
        <f ca="1"/>
        <v>277.91891025640871</v>
      </c>
    </row>
    <row r="1392" spans="1:9" x14ac:dyDescent="0.3">
      <c r="A1392" s="64">
        <v>44125</v>
      </c>
      <c r="B1392" s="59" t="e" vm="4">
        <f ca="1">INDEX(DATA!T:T,MATCH($A1392,DATA!A:A,0))</f>
        <v>#N/A</v>
      </c>
      <c r="C1392" s="59">
        <f ca="1">INDEX(DATA!AG:AG,MATCH($A1392,DATA!$A:$A,0))</f>
        <v>36.101679544933198</v>
      </c>
      <c r="D1392" s="59">
        <f ca="1">INDEX(DATA!AJ:AJ,MATCH($A1392,DATA!$A:$A,0))</f>
        <v>623669836.74000001</v>
      </c>
      <c r="E1392" s="59">
        <f ca="1">INDEX(DATA!AS:AS,MATCH($A1392,DATA!$A:$A,0))</f>
        <v>63.074212441844097</v>
      </c>
      <c r="F1392" s="59">
        <f ca="1">INDEX(DATA!AX:AX,MATCH($A1392,DATA!$A:$A,0))</f>
        <v>294.97211538461488</v>
      </c>
      <c r="H1392" s="64">
        <f ca="1"/>
        <v>44125</v>
      </c>
      <c r="I1392">
        <f ca="1"/>
        <v>294.97211538461488</v>
      </c>
    </row>
    <row r="1393" spans="1:9" x14ac:dyDescent="0.3">
      <c r="A1393" s="64">
        <v>44126</v>
      </c>
      <c r="B1393" s="59" t="e" vm="4">
        <f ca="1">INDEX(DATA!T:T,MATCH($A1393,DATA!A:A,0))</f>
        <v>#N/A</v>
      </c>
      <c r="C1393" s="59">
        <f ca="1">INDEX(DATA!AG:AG,MATCH($A1393,DATA!$A:$A,0))</f>
        <v>39.351772314604375</v>
      </c>
      <c r="D1393" s="59">
        <f ca="1">INDEX(DATA!AJ:AJ,MATCH($A1393,DATA!$A:$A,0))</f>
        <v>-544889169.94000006</v>
      </c>
      <c r="E1393" s="59">
        <f ca="1">INDEX(DATA!AS:AS,MATCH($A1393,DATA!$A:$A,0))</f>
        <v>60.952688895279223</v>
      </c>
      <c r="F1393" s="59">
        <f ca="1">INDEX(DATA!AX:AX,MATCH($A1393,DATA!$A:$A,0))</f>
        <v>300.06666666666388</v>
      </c>
      <c r="H1393" s="64">
        <f ca="1"/>
        <v>44126</v>
      </c>
      <c r="I1393">
        <f ca="1"/>
        <v>300.06666666666388</v>
      </c>
    </row>
    <row r="1394" spans="1:9" x14ac:dyDescent="0.3">
      <c r="A1394" s="64">
        <v>44127</v>
      </c>
      <c r="B1394" s="59" t="e" vm="4">
        <f ca="1">INDEX(DATA!T:T,MATCH($A1394,DATA!A:A,0))</f>
        <v>#N/A</v>
      </c>
      <c r="C1394" s="59">
        <f ca="1">INDEX(DATA!AG:AG,MATCH($A1394,DATA!$A:$A,0))</f>
        <v>42.648554405711721</v>
      </c>
      <c r="D1394" s="59">
        <f ca="1">INDEX(DATA!AJ:AJ,MATCH($A1394,DATA!$A:$A,0))</f>
        <v>502351873.27999997</v>
      </c>
      <c r="E1394" s="59">
        <f ca="1">INDEX(DATA!AS:AS,MATCH($A1394,DATA!$A:$A,0))</f>
        <v>62.082795709990016</v>
      </c>
      <c r="F1394" s="59">
        <f ca="1">INDEX(DATA!AX:AX,MATCH($A1394,DATA!$A:$A,0))</f>
        <v>303.49423076922903</v>
      </c>
      <c r="H1394" s="64">
        <f ca="1"/>
        <v>44127</v>
      </c>
      <c r="I1394">
        <f ca="1"/>
        <v>303.49423076922903</v>
      </c>
    </row>
    <row r="1395" spans="1:9" x14ac:dyDescent="0.3">
      <c r="A1395" s="64">
        <v>44128</v>
      </c>
      <c r="B1395" s="59" t="e">
        <f ca="1">INDEX(DATA!T:T,MATCH($A1395,DATA!A:A,0))</f>
        <v>#N/A</v>
      </c>
      <c r="C1395" s="59" t="e">
        <f ca="1">INDEX(DATA!AG:AG,MATCH($A1395,DATA!$A:$A,0))</f>
        <v>#N/A</v>
      </c>
      <c r="D1395" s="59" t="e">
        <f ca="1">INDEX(DATA!AJ:AJ,MATCH($A1395,DATA!$A:$A,0))</f>
        <v>#N/A</v>
      </c>
      <c r="E1395" s="59" t="e">
        <f ca="1">INDEX(DATA!AS:AS,MATCH($A1395,DATA!$A:$A,0))</f>
        <v>#N/A</v>
      </c>
      <c r="F1395" s="59" t="e">
        <f ca="1">INDEX(DATA!AX:AX,MATCH($A1395,DATA!$A:$A,0))</f>
        <v>#N/A</v>
      </c>
      <c r="H1395" s="64">
        <f ca="1"/>
        <v>44128</v>
      </c>
      <c r="I1395" t="e">
        <f ca="1"/>
        <v>#N/A</v>
      </c>
    </row>
    <row r="1396" spans="1:9" x14ac:dyDescent="0.3">
      <c r="A1396" s="64">
        <v>44129</v>
      </c>
      <c r="B1396" s="59" t="e">
        <f ca="1">INDEX(DATA!T:T,MATCH($A1396,DATA!A:A,0))</f>
        <v>#N/A</v>
      </c>
      <c r="C1396" s="59" t="e">
        <f ca="1">INDEX(DATA!AG:AG,MATCH($A1396,DATA!$A:$A,0))</f>
        <v>#N/A</v>
      </c>
      <c r="D1396" s="59" t="e">
        <f ca="1">INDEX(DATA!AJ:AJ,MATCH($A1396,DATA!$A:$A,0))</f>
        <v>#N/A</v>
      </c>
      <c r="E1396" s="59" t="e">
        <f ca="1">INDEX(DATA!AS:AS,MATCH($A1396,DATA!$A:$A,0))</f>
        <v>#N/A</v>
      </c>
      <c r="F1396" s="59" t="e">
        <f ca="1">INDEX(DATA!AX:AX,MATCH($A1396,DATA!$A:$A,0))</f>
        <v>#N/A</v>
      </c>
      <c r="H1396" s="64">
        <f ca="1"/>
        <v>44129</v>
      </c>
      <c r="I1396" t="e">
        <f ca="1"/>
        <v>#N/A</v>
      </c>
    </row>
    <row r="1397" spans="1:9" x14ac:dyDescent="0.3">
      <c r="A1397" s="64">
        <v>44130</v>
      </c>
      <c r="B1397" s="59" t="e" vm="4">
        <f ca="1">INDEX(DATA!T:T,MATCH($A1397,DATA!A:A,0))</f>
        <v>#N/A</v>
      </c>
      <c r="C1397" s="59">
        <f ca="1">INDEX(DATA!AG:AG,MATCH($A1397,DATA!$A:$A,0))</f>
        <v>43.75607491926921</v>
      </c>
      <c r="D1397" s="59">
        <f ca="1">INDEX(DATA!AJ:AJ,MATCH($A1397,DATA!$A:$A,0))</f>
        <v>-519804093.13999999</v>
      </c>
      <c r="E1397" s="59">
        <f ca="1">INDEX(DATA!AS:AS,MATCH($A1397,DATA!$A:$A,0))</f>
        <v>54.008639863514468</v>
      </c>
      <c r="F1397" s="59">
        <f ca="1">INDEX(DATA!AX:AX,MATCH($A1397,DATA!$A:$A,0))</f>
        <v>288.24455128205045</v>
      </c>
      <c r="H1397" s="64">
        <f ca="1"/>
        <v>44130</v>
      </c>
      <c r="I1397">
        <f ca="1"/>
        <v>288.24455128205045</v>
      </c>
    </row>
    <row r="1398" spans="1:9" x14ac:dyDescent="0.3">
      <c r="A1398" s="64">
        <v>44131</v>
      </c>
      <c r="B1398" s="59" t="e" vm="4">
        <f ca="1">INDEX(DATA!T:T,MATCH($A1398,DATA!A:A,0))</f>
        <v>#N/A</v>
      </c>
      <c r="C1398" s="59">
        <f ca="1">INDEX(DATA!AG:AG,MATCH($A1398,DATA!$A:$A,0))</f>
        <v>44.346563849839448</v>
      </c>
      <c r="D1398" s="59">
        <f ca="1">INDEX(DATA!AJ:AJ,MATCH($A1398,DATA!$A:$A,0))</f>
        <v>616330885.79999995</v>
      </c>
      <c r="E1398" s="59">
        <f ca="1">INDEX(DATA!AS:AS,MATCH($A1398,DATA!$A:$A,0))</f>
        <v>58.370787069818341</v>
      </c>
      <c r="F1398" s="59">
        <f ca="1">INDEX(DATA!AX:AX,MATCH($A1398,DATA!$A:$A,0))</f>
        <v>271.39134615384501</v>
      </c>
      <c r="H1398" s="64">
        <f ca="1"/>
        <v>44131</v>
      </c>
      <c r="I1398">
        <f ca="1"/>
        <v>271.39134615384501</v>
      </c>
    </row>
    <row r="1399" spans="1:9" x14ac:dyDescent="0.3">
      <c r="A1399" s="64">
        <v>44132</v>
      </c>
      <c r="B1399" s="59" t="e" vm="4">
        <f ca="1">INDEX(DATA!T:T,MATCH($A1399,DATA!A:A,0))</f>
        <v>#N/A</v>
      </c>
      <c r="C1399" s="59">
        <f ca="1">INDEX(DATA!AG:AG,MATCH($A1399,DATA!$A:$A,0))</f>
        <v>44.193028722427933</v>
      </c>
      <c r="D1399" s="59">
        <f ca="1">INDEX(DATA!AJ:AJ,MATCH($A1399,DATA!$A:$A,0))</f>
        <v>-704007115.67999995</v>
      </c>
      <c r="E1399" s="59">
        <f ca="1">INDEX(DATA!AS:AS,MATCH($A1399,DATA!$A:$A,0))</f>
        <v>51.465389706545047</v>
      </c>
      <c r="F1399" s="59">
        <f ca="1">INDEX(DATA!AX:AX,MATCH($A1399,DATA!$A:$A,0))</f>
        <v>236.18717948717858</v>
      </c>
      <c r="H1399" s="64">
        <f ca="1"/>
        <v>44132</v>
      </c>
      <c r="I1399">
        <f ca="1"/>
        <v>236.18717948717858</v>
      </c>
    </row>
    <row r="1400" spans="1:9" x14ac:dyDescent="0.3">
      <c r="A1400" s="64">
        <v>44133</v>
      </c>
      <c r="B1400" s="59" t="e" vm="4">
        <f ca="1">INDEX(DATA!T:T,MATCH($A1400,DATA!A:A,0))</f>
        <v>#N/A</v>
      </c>
      <c r="C1400" s="59">
        <f ca="1">INDEX(DATA!AG:AG,MATCH($A1400,DATA!$A:$A,0))</f>
        <v>44.504537228537671</v>
      </c>
      <c r="D1400" s="59">
        <f ca="1">INDEX(DATA!AJ:AJ,MATCH($A1400,DATA!$A:$A,0))</f>
        <v>-554948157.28999996</v>
      </c>
      <c r="E1400" s="59">
        <f ca="1">INDEX(DATA!AS:AS,MATCH($A1400,DATA!$A:$A,0))</f>
        <v>49.16078132840876</v>
      </c>
      <c r="F1400" s="59">
        <f ca="1">INDEX(DATA!AX:AX,MATCH($A1400,DATA!$A:$A,0))</f>
        <v>194.32179487179747</v>
      </c>
      <c r="H1400" s="64">
        <f ca="1"/>
        <v>44133</v>
      </c>
      <c r="I1400">
        <f ca="1"/>
        <v>194.32179487179747</v>
      </c>
    </row>
    <row r="1401" spans="1:9" x14ac:dyDescent="0.3">
      <c r="A1401" s="64">
        <v>44134</v>
      </c>
      <c r="B1401" s="59" t="e" vm="4">
        <f ca="1">INDEX(DATA!T:T,MATCH($A1401,DATA!A:A,0))</f>
        <v>#N/A</v>
      </c>
      <c r="C1401" s="59">
        <f ca="1">INDEX(DATA!AG:AG,MATCH($A1401,DATA!$A:$A,0))</f>
        <v>44.435534465219639</v>
      </c>
      <c r="D1401" s="59">
        <f ca="1">INDEX(DATA!AJ:AJ,MATCH($A1401,DATA!$A:$A,0))</f>
        <v>-553661202.41999996</v>
      </c>
      <c r="E1401" s="59">
        <f ca="1">INDEX(DATA!AS:AS,MATCH($A1401,DATA!$A:$A,0))</f>
        <v>48.041789930630877</v>
      </c>
      <c r="F1401" s="59">
        <f ca="1">INDEX(DATA!AX:AX,MATCH($A1401,DATA!$A:$A,0))</f>
        <v>147.29775641025844</v>
      </c>
      <c r="H1401" s="64">
        <f ca="1"/>
        <v>44134</v>
      </c>
      <c r="I1401">
        <f ca="1"/>
        <v>147.29775641025844</v>
      </c>
    </row>
    <row r="1402" spans="1:9" x14ac:dyDescent="0.3">
      <c r="A1402" s="64">
        <v>44135</v>
      </c>
      <c r="B1402" s="59" t="e">
        <f ca="1">INDEX(DATA!T:T,MATCH($A1402,DATA!A:A,0))</f>
        <v>#N/A</v>
      </c>
      <c r="C1402" s="59" t="e">
        <f ca="1">INDEX(DATA!AG:AG,MATCH($A1402,DATA!$A:$A,0))</f>
        <v>#N/A</v>
      </c>
      <c r="D1402" s="59" t="e">
        <f ca="1">INDEX(DATA!AJ:AJ,MATCH($A1402,DATA!$A:$A,0))</f>
        <v>#N/A</v>
      </c>
      <c r="E1402" s="59" t="e">
        <f ca="1">INDEX(DATA!AS:AS,MATCH($A1402,DATA!$A:$A,0))</f>
        <v>#N/A</v>
      </c>
      <c r="F1402" s="59" t="e">
        <f ca="1">INDEX(DATA!AX:AX,MATCH($A1402,DATA!$A:$A,0))</f>
        <v>#N/A</v>
      </c>
      <c r="H1402" s="64">
        <f ca="1"/>
        <v>44135</v>
      </c>
      <c r="I1402" t="e">
        <f ca="1"/>
        <v>#N/A</v>
      </c>
    </row>
    <row r="1403" spans="1:9" x14ac:dyDescent="0.3">
      <c r="A1403" s="64">
        <v>44136</v>
      </c>
      <c r="B1403" s="59" t="e">
        <f ca="1">INDEX(DATA!T:T,MATCH($A1403,DATA!A:A,0))</f>
        <v>#N/A</v>
      </c>
      <c r="C1403" s="59" t="e">
        <f ca="1">INDEX(DATA!AG:AG,MATCH($A1403,DATA!$A:$A,0))</f>
        <v>#N/A</v>
      </c>
      <c r="D1403" s="59" t="e">
        <f ca="1">INDEX(DATA!AJ:AJ,MATCH($A1403,DATA!$A:$A,0))</f>
        <v>#N/A</v>
      </c>
      <c r="E1403" s="59" t="e">
        <f ca="1">INDEX(DATA!AS:AS,MATCH($A1403,DATA!$A:$A,0))</f>
        <v>#N/A</v>
      </c>
      <c r="F1403" s="59" t="e">
        <f ca="1">INDEX(DATA!AX:AX,MATCH($A1403,DATA!$A:$A,0))</f>
        <v>#N/A</v>
      </c>
      <c r="H1403" s="64">
        <f ca="1"/>
        <v>44136</v>
      </c>
      <c r="I1403" t="e">
        <f ca="1"/>
        <v>#N/A</v>
      </c>
    </row>
    <row r="1404" spans="1:9" x14ac:dyDescent="0.3">
      <c r="A1404" s="64">
        <v>44137</v>
      </c>
      <c r="B1404" s="59" t="e" vm="4">
        <f ca="1">INDEX(DATA!T:T,MATCH($A1404,DATA!A:A,0))</f>
        <v>#N/A</v>
      </c>
      <c r="C1404" s="59">
        <f ca="1">INDEX(DATA!AG:AG,MATCH($A1404,DATA!$A:$A,0))</f>
        <v>43.340448207257587</v>
      </c>
      <c r="D1404" s="59">
        <f ca="1">INDEX(DATA!AJ:AJ,MATCH($A1404,DATA!$A:$A,0))</f>
        <v>568445739.99000001</v>
      </c>
      <c r="E1404" s="59">
        <f ca="1">INDEX(DATA!AS:AS,MATCH($A1404,DATA!$A:$A,0))</f>
        <v>49.21436059747478</v>
      </c>
      <c r="F1404" s="59">
        <f ca="1">INDEX(DATA!AX:AX,MATCH($A1404,DATA!$A:$A,0))</f>
        <v>113.14903846154084</v>
      </c>
      <c r="H1404" s="64">
        <f ca="1"/>
        <v>44137</v>
      </c>
      <c r="I1404">
        <f ca="1"/>
        <v>113.14903846154084</v>
      </c>
    </row>
    <row r="1405" spans="1:9" x14ac:dyDescent="0.3">
      <c r="A1405" s="64">
        <v>44138</v>
      </c>
      <c r="B1405" s="59" t="e" vm="4">
        <f ca="1">INDEX(DATA!T:T,MATCH($A1405,DATA!A:A,0))</f>
        <v>#N/A</v>
      </c>
      <c r="C1405" s="59">
        <f ca="1">INDEX(DATA!AG:AG,MATCH($A1405,DATA!$A:$A,0))</f>
        <v>40.788094814199944</v>
      </c>
      <c r="D1405" s="59">
        <f ca="1">INDEX(DATA!AJ:AJ,MATCH($A1405,DATA!$A:$A,0))</f>
        <v>674315720.26999998</v>
      </c>
      <c r="E1405" s="59">
        <f ca="1">INDEX(DATA!AS:AS,MATCH($A1405,DATA!$A:$A,0))</f>
        <v>55.102579169135481</v>
      </c>
      <c r="F1405" s="59">
        <f ca="1">INDEX(DATA!AX:AX,MATCH($A1405,DATA!$A:$A,0))</f>
        <v>88.04743589742975</v>
      </c>
      <c r="H1405" s="64">
        <f ca="1"/>
        <v>44138</v>
      </c>
      <c r="I1405">
        <f ca="1"/>
        <v>88.04743589742975</v>
      </c>
    </row>
    <row r="1406" spans="1:9" x14ac:dyDescent="0.3">
      <c r="A1406" s="64">
        <v>44139</v>
      </c>
      <c r="B1406" s="59" t="e" vm="4">
        <f ca="1">INDEX(DATA!T:T,MATCH($A1406,DATA!A:A,0))</f>
        <v>#N/A</v>
      </c>
      <c r="C1406" s="59">
        <f ca="1">INDEX(DATA!AG:AG,MATCH($A1406,DATA!$A:$A,0))</f>
        <v>36.956138291959483</v>
      </c>
      <c r="D1406" s="59">
        <f ca="1">INDEX(DATA!AJ:AJ,MATCH($A1406,DATA!$A:$A,0))</f>
        <v>667301705.09000003</v>
      </c>
      <c r="E1406" s="59">
        <f ca="1">INDEX(DATA!AS:AS,MATCH($A1406,DATA!$A:$A,0))</f>
        <v>58.511828711902737</v>
      </c>
      <c r="F1406" s="59">
        <f ca="1">INDEX(DATA!AX:AX,MATCH($A1406,DATA!$A:$A,0))</f>
        <v>64.811217948716148</v>
      </c>
      <c r="H1406" s="64">
        <f ca="1"/>
        <v>44139</v>
      </c>
      <c r="I1406">
        <f ca="1"/>
        <v>64.811217948716148</v>
      </c>
    </row>
    <row r="1407" spans="1:9" x14ac:dyDescent="0.3">
      <c r="A1407" s="64">
        <v>44140</v>
      </c>
      <c r="B1407" s="59" t="e" vm="4">
        <f ca="1">INDEX(DATA!T:T,MATCH($A1407,DATA!A:A,0))</f>
        <v>#N/A</v>
      </c>
      <c r="C1407" s="59">
        <f ca="1">INDEX(DATA!AG:AG,MATCH($A1407,DATA!$A:$A,0))</f>
        <v>34.482179279717428</v>
      </c>
      <c r="D1407" s="59">
        <f ca="1">INDEX(DATA!AJ:AJ,MATCH($A1407,DATA!$A:$A,0))</f>
        <v>632466740.87</v>
      </c>
      <c r="E1407" s="59">
        <f ca="1">INDEX(DATA!AS:AS,MATCH($A1407,DATA!$A:$A,0))</f>
        <v>64.909401141797574</v>
      </c>
      <c r="F1407" s="59">
        <f ca="1">INDEX(DATA!AX:AX,MATCH($A1407,DATA!$A:$A,0))</f>
        <v>48.901602564101267</v>
      </c>
      <c r="H1407" s="64">
        <f ca="1"/>
        <v>44140</v>
      </c>
      <c r="I1407">
        <f ca="1"/>
        <v>48.901602564101267</v>
      </c>
    </row>
    <row r="1408" spans="1:9" x14ac:dyDescent="0.3">
      <c r="A1408" s="64">
        <v>44141</v>
      </c>
      <c r="B1408" s="59" t="e" vm="4">
        <f ca="1">INDEX(DATA!T:T,MATCH($A1408,DATA!A:A,0))</f>
        <v>#N/A</v>
      </c>
      <c r="C1408" s="59">
        <f ca="1">INDEX(DATA!AG:AG,MATCH($A1408,DATA!$A:$A,0))</f>
        <v>32.343850200159459</v>
      </c>
      <c r="D1408" s="59">
        <f ca="1">INDEX(DATA!AJ:AJ,MATCH($A1408,DATA!$A:$A,0))</f>
        <v>576849830.76999998</v>
      </c>
      <c r="E1408" s="59">
        <f ca="1">INDEX(DATA!AS:AS,MATCH($A1408,DATA!$A:$A,0))</f>
        <v>68.452690381590884</v>
      </c>
      <c r="F1408" s="59">
        <f ca="1">INDEX(DATA!AX:AX,MATCH($A1408,DATA!$A:$A,0))</f>
        <v>36.983012820513977</v>
      </c>
      <c r="H1408" s="64">
        <f ca="1"/>
        <v>44141</v>
      </c>
      <c r="I1408">
        <f ca="1"/>
        <v>36.983012820513977</v>
      </c>
    </row>
    <row r="1409" spans="1:9" x14ac:dyDescent="0.3">
      <c r="A1409" s="64">
        <v>44142</v>
      </c>
      <c r="B1409" s="59" t="e">
        <f ca="1">INDEX(DATA!T:T,MATCH($A1409,DATA!A:A,0))</f>
        <v>#N/A</v>
      </c>
      <c r="C1409" s="59" t="e">
        <f ca="1">INDEX(DATA!AG:AG,MATCH($A1409,DATA!$A:$A,0))</f>
        <v>#N/A</v>
      </c>
      <c r="D1409" s="59" t="e">
        <f ca="1">INDEX(DATA!AJ:AJ,MATCH($A1409,DATA!$A:$A,0))</f>
        <v>#N/A</v>
      </c>
      <c r="E1409" s="59" t="e">
        <f ca="1">INDEX(DATA!AS:AS,MATCH($A1409,DATA!$A:$A,0))</f>
        <v>#N/A</v>
      </c>
      <c r="F1409" s="59" t="e">
        <f ca="1">INDEX(DATA!AX:AX,MATCH($A1409,DATA!$A:$A,0))</f>
        <v>#N/A</v>
      </c>
      <c r="H1409" s="64">
        <f ca="1"/>
        <v>44142</v>
      </c>
      <c r="I1409" t="e">
        <f ca="1"/>
        <v>#N/A</v>
      </c>
    </row>
    <row r="1410" spans="1:9" x14ac:dyDescent="0.3">
      <c r="A1410" s="64">
        <v>44143</v>
      </c>
      <c r="B1410" s="59" t="e">
        <f ca="1">INDEX(DATA!T:T,MATCH($A1410,DATA!A:A,0))</f>
        <v>#N/A</v>
      </c>
      <c r="C1410" s="59" t="e">
        <f ca="1">INDEX(DATA!AG:AG,MATCH($A1410,DATA!$A:$A,0))</f>
        <v>#N/A</v>
      </c>
      <c r="D1410" s="59" t="e">
        <f ca="1">INDEX(DATA!AJ:AJ,MATCH($A1410,DATA!$A:$A,0))</f>
        <v>#N/A</v>
      </c>
      <c r="E1410" s="59" t="e">
        <f ca="1">INDEX(DATA!AS:AS,MATCH($A1410,DATA!$A:$A,0))</f>
        <v>#N/A</v>
      </c>
      <c r="F1410" s="59" t="e">
        <f ca="1">INDEX(DATA!AX:AX,MATCH($A1410,DATA!$A:$A,0))</f>
        <v>#N/A</v>
      </c>
      <c r="H1410" s="64">
        <f ca="1"/>
        <v>44143</v>
      </c>
      <c r="I1410" t="e">
        <f ca="1"/>
        <v>#N/A</v>
      </c>
    </row>
    <row r="1411" spans="1:9" x14ac:dyDescent="0.3">
      <c r="A1411" s="64">
        <v>44144</v>
      </c>
      <c r="B1411" s="59" t="e" vm="4">
        <f ca="1">INDEX(DATA!T:T,MATCH($A1411,DATA!A:A,0))</f>
        <v>#N/A</v>
      </c>
      <c r="C1411" s="59">
        <f ca="1">INDEX(DATA!AG:AG,MATCH($A1411,DATA!$A:$A,0))</f>
        <v>30.823016810138004</v>
      </c>
      <c r="D1411" s="59">
        <f ca="1">INDEX(DATA!AJ:AJ,MATCH($A1411,DATA!$A:$A,0))</f>
        <v>553461955</v>
      </c>
      <c r="E1411" s="59">
        <f ca="1">INDEX(DATA!AS:AS,MATCH($A1411,DATA!$A:$A,0))</f>
        <v>72.565758774495578</v>
      </c>
      <c r="F1411" s="59">
        <f ca="1">INDEX(DATA!AX:AX,MATCH($A1411,DATA!$A:$A,0))</f>
        <v>43.875320512821418</v>
      </c>
      <c r="H1411" s="64">
        <f ca="1"/>
        <v>44144</v>
      </c>
      <c r="I1411">
        <f ca="1"/>
        <v>43.875320512821418</v>
      </c>
    </row>
    <row r="1412" spans="1:9" x14ac:dyDescent="0.3">
      <c r="A1412" s="64">
        <v>44145</v>
      </c>
      <c r="B1412" s="59" t="e" vm="4">
        <f ca="1">INDEX(DATA!T:T,MATCH($A1412,DATA!A:A,0))</f>
        <v>#N/A</v>
      </c>
      <c r="C1412" s="59">
        <f ca="1">INDEX(DATA!AG:AG,MATCH($A1412,DATA!$A:$A,0))</f>
        <v>29.464326198378981</v>
      </c>
      <c r="D1412" s="59">
        <f ca="1">INDEX(DATA!AJ:AJ,MATCH($A1412,DATA!$A:$A,0))</f>
        <v>847463113.38</v>
      </c>
      <c r="E1412" s="59">
        <f ca="1">INDEX(DATA!AS:AS,MATCH($A1412,DATA!$A:$A,0))</f>
        <v>75.524636224473909</v>
      </c>
      <c r="F1412" s="59">
        <f ca="1">INDEX(DATA!AX:AX,MATCH($A1412,DATA!$A:$A,0))</f>
        <v>58.896153846157176</v>
      </c>
      <c r="H1412" s="64">
        <f ca="1"/>
        <v>44145</v>
      </c>
      <c r="I1412">
        <f ca="1"/>
        <v>58.896153846157176</v>
      </c>
    </row>
    <row r="1413" spans="1:9" x14ac:dyDescent="0.3">
      <c r="A1413" s="64">
        <v>44146</v>
      </c>
      <c r="B1413" s="59" t="e" vm="4">
        <f ca="1">INDEX(DATA!T:T,MATCH($A1413,DATA!A:A,0))</f>
        <v>#N/A</v>
      </c>
      <c r="C1413" s="59">
        <f ca="1">INDEX(DATA!AG:AG,MATCH($A1413,DATA!$A:$A,0))</f>
        <v>28.807375701343492</v>
      </c>
      <c r="D1413" s="59">
        <f ca="1">INDEX(DATA!AJ:AJ,MATCH($A1413,DATA!$A:$A,0))</f>
        <v>880487276.89999998</v>
      </c>
      <c r="E1413" s="59">
        <f ca="1">INDEX(DATA!AS:AS,MATCH($A1413,DATA!$A:$A,0))</f>
        <v>77.350882520003793</v>
      </c>
      <c r="F1413" s="59">
        <f ca="1">INDEX(DATA!AX:AX,MATCH($A1413,DATA!$A:$A,0))</f>
        <v>98.881410256410163</v>
      </c>
      <c r="H1413" s="64">
        <f ca="1"/>
        <v>44146</v>
      </c>
      <c r="I1413">
        <f ca="1"/>
        <v>98.881410256410163</v>
      </c>
    </row>
    <row r="1414" spans="1:9" x14ac:dyDescent="0.3">
      <c r="A1414" s="64">
        <v>44147</v>
      </c>
      <c r="B1414" s="59" t="e" vm="4">
        <f ca="1">INDEX(DATA!T:T,MATCH($A1414,DATA!A:A,0))</f>
        <v>#N/A</v>
      </c>
      <c r="C1414" s="59">
        <f ca="1">INDEX(DATA!AG:AG,MATCH($A1414,DATA!$A:$A,0))</f>
        <v>28.437326910598383</v>
      </c>
      <c r="D1414" s="59">
        <f ca="1">INDEX(DATA!AJ:AJ,MATCH($A1414,DATA!$A:$A,0))</f>
        <v>-622005554.97000003</v>
      </c>
      <c r="E1414" s="59">
        <f ca="1">INDEX(DATA!AS:AS,MATCH($A1414,DATA!$A:$A,0))</f>
        <v>74.396005812589863</v>
      </c>
      <c r="F1414" s="59">
        <f ca="1">INDEX(DATA!AX:AX,MATCH($A1414,DATA!$A:$A,0))</f>
        <v>129.05128205128494</v>
      </c>
      <c r="H1414" s="64">
        <f ca="1"/>
        <v>44147</v>
      </c>
      <c r="I1414">
        <f ca="1"/>
        <v>129.05128205128494</v>
      </c>
    </row>
    <row r="1415" spans="1:9" x14ac:dyDescent="0.3">
      <c r="A1415" s="64">
        <v>44148</v>
      </c>
      <c r="B1415" s="59" t="e" vm="4">
        <f ca="1">INDEX(DATA!T:T,MATCH($A1415,DATA!A:A,0))</f>
        <v>#N/A</v>
      </c>
      <c r="C1415" s="59">
        <f ca="1">INDEX(DATA!AG:AG,MATCH($A1415,DATA!$A:$A,0))</f>
        <v>31.983671849043137</v>
      </c>
      <c r="D1415" s="59">
        <f ca="1">INDEX(DATA!AJ:AJ,MATCH($A1415,DATA!$A:$A,0))</f>
        <v>513961559.13</v>
      </c>
      <c r="E1415" s="59">
        <f ca="1">INDEX(DATA!AS:AS,MATCH($A1415,DATA!$A:$A,0))</f>
        <v>74.911624925596016</v>
      </c>
      <c r="F1415" s="59">
        <f ca="1">INDEX(DATA!AX:AX,MATCH($A1415,DATA!$A:$A,0))</f>
        <v>177.52852564102977</v>
      </c>
      <c r="H1415" s="64">
        <f ca="1"/>
        <v>44148</v>
      </c>
      <c r="I1415">
        <f ca="1"/>
        <v>177.52852564102977</v>
      </c>
    </row>
    <row r="1416" spans="1:9" x14ac:dyDescent="0.3">
      <c r="A1416" s="64">
        <v>44149</v>
      </c>
      <c r="B1416" s="59" t="e" vm="4">
        <f ca="1">INDEX(DATA!T:T,MATCH($A1416,DATA!A:A,0))</f>
        <v>#N/A</v>
      </c>
      <c r="C1416" s="59">
        <f ca="1">INDEX(DATA!AG:AG,MATCH($A1416,DATA!$A:$A,0))</f>
        <v>36.206115753873469</v>
      </c>
      <c r="D1416" s="59">
        <f ca="1">INDEX(DATA!AJ:AJ,MATCH($A1416,DATA!$A:$A,0))</f>
        <v>107880650.41</v>
      </c>
      <c r="E1416" s="59">
        <f ca="1">INDEX(DATA!AS:AS,MATCH($A1416,DATA!$A:$A,0))</f>
        <v>75.98882918320993</v>
      </c>
      <c r="F1416" s="59">
        <f ca="1">INDEX(DATA!AX:AX,MATCH($A1416,DATA!$A:$A,0))</f>
        <v>236.67307692307804</v>
      </c>
      <c r="H1416" s="64">
        <f ca="1"/>
        <v>44149</v>
      </c>
      <c r="I1416">
        <f ca="1"/>
        <v>236.67307692307804</v>
      </c>
    </row>
    <row r="1417" spans="1:9" x14ac:dyDescent="0.3">
      <c r="A1417" s="64">
        <v>44150</v>
      </c>
      <c r="B1417" s="59" t="e">
        <f ca="1">INDEX(DATA!T:T,MATCH($A1417,DATA!A:A,0))</f>
        <v>#N/A</v>
      </c>
      <c r="C1417" s="59" t="e">
        <f ca="1">INDEX(DATA!AG:AG,MATCH($A1417,DATA!$A:$A,0))</f>
        <v>#N/A</v>
      </c>
      <c r="D1417" s="59" t="e">
        <f ca="1">INDEX(DATA!AJ:AJ,MATCH($A1417,DATA!$A:$A,0))</f>
        <v>#N/A</v>
      </c>
      <c r="E1417" s="59" t="e">
        <f ca="1">INDEX(DATA!AS:AS,MATCH($A1417,DATA!$A:$A,0))</f>
        <v>#N/A</v>
      </c>
      <c r="F1417" s="59" t="e">
        <f ca="1">INDEX(DATA!AX:AX,MATCH($A1417,DATA!$A:$A,0))</f>
        <v>#N/A</v>
      </c>
      <c r="H1417" s="64">
        <f ca="1"/>
        <v>44150</v>
      </c>
      <c r="I1417" t="e">
        <f ca="1"/>
        <v>#N/A</v>
      </c>
    </row>
    <row r="1418" spans="1:9" x14ac:dyDescent="0.3">
      <c r="A1418" s="64">
        <v>44151</v>
      </c>
      <c r="B1418" s="59" t="e">
        <f ca="1">INDEX(DATA!T:T,MATCH($A1418,DATA!A:A,0))</f>
        <v>#N/A</v>
      </c>
      <c r="C1418" s="59" t="e">
        <f ca="1">INDEX(DATA!AG:AG,MATCH($A1418,DATA!$A:$A,0))</f>
        <v>#N/A</v>
      </c>
      <c r="D1418" s="59" t="e">
        <f ca="1">INDEX(DATA!AJ:AJ,MATCH($A1418,DATA!$A:$A,0))</f>
        <v>#N/A</v>
      </c>
      <c r="E1418" s="59" t="e">
        <f ca="1">INDEX(DATA!AS:AS,MATCH($A1418,DATA!$A:$A,0))</f>
        <v>#N/A</v>
      </c>
      <c r="F1418" s="59" t="e">
        <f ca="1">INDEX(DATA!AX:AX,MATCH($A1418,DATA!$A:$A,0))</f>
        <v>#N/A</v>
      </c>
      <c r="H1418" s="64">
        <f ca="1"/>
        <v>44151</v>
      </c>
      <c r="I1418" t="e">
        <f ca="1"/>
        <v>#N/A</v>
      </c>
    </row>
    <row r="1419" spans="1:9" x14ac:dyDescent="0.3">
      <c r="A1419" s="64">
        <v>44152</v>
      </c>
      <c r="B1419" s="59" t="e" vm="4">
        <f ca="1">INDEX(DATA!T:T,MATCH($A1419,DATA!A:A,0))</f>
        <v>#N/A</v>
      </c>
      <c r="C1419" s="59">
        <f ca="1">INDEX(DATA!AG:AG,MATCH($A1419,DATA!$A:$A,0))</f>
        <v>40.960622702785763</v>
      </c>
      <c r="D1419" s="59">
        <f ca="1">INDEX(DATA!AJ:AJ,MATCH($A1419,DATA!$A:$A,0))</f>
        <v>707689714.25</v>
      </c>
      <c r="E1419" s="59">
        <f ca="1">INDEX(DATA!AS:AS,MATCH($A1419,DATA!$A:$A,0))</f>
        <v>77.602410871415103</v>
      </c>
      <c r="F1419" s="59">
        <f ca="1">INDEX(DATA!AX:AX,MATCH($A1419,DATA!$A:$A,0))</f>
        <v>303.04423076923194</v>
      </c>
      <c r="H1419" s="64">
        <f ca="1"/>
        <v>44152</v>
      </c>
      <c r="I1419">
        <f ca="1"/>
        <v>303.04423076923194</v>
      </c>
    </row>
    <row r="1420" spans="1:9" x14ac:dyDescent="0.3">
      <c r="A1420" s="64">
        <v>44153</v>
      </c>
      <c r="B1420" s="59" t="e" vm="4">
        <f ca="1">INDEX(DATA!T:T,MATCH($A1420,DATA!A:A,0))</f>
        <v>#N/A</v>
      </c>
      <c r="C1420" s="59">
        <f ca="1">INDEX(DATA!AG:AG,MATCH($A1420,DATA!$A:$A,0))</f>
        <v>45.608995021643288</v>
      </c>
      <c r="D1420" s="59">
        <f ca="1">INDEX(DATA!AJ:AJ,MATCH($A1420,DATA!$A:$A,0))</f>
        <v>731333762.87</v>
      </c>
      <c r="E1420" s="59">
        <f ca="1">INDEX(DATA!AS:AS,MATCH($A1420,DATA!$A:$A,0))</f>
        <v>78.655512729625926</v>
      </c>
      <c r="F1420" s="59">
        <f ca="1">INDEX(DATA!AX:AX,MATCH($A1420,DATA!$A:$A,0))</f>
        <v>370.19679487179565</v>
      </c>
      <c r="H1420" s="64">
        <f ca="1"/>
        <v>44153</v>
      </c>
      <c r="I1420">
        <f ca="1"/>
        <v>370.19679487179565</v>
      </c>
    </row>
    <row r="1421" spans="1:9" x14ac:dyDescent="0.3">
      <c r="A1421" s="64">
        <v>44154</v>
      </c>
      <c r="B1421" s="59" t="e" vm="4">
        <f ca="1">INDEX(DATA!T:T,MATCH($A1421,DATA!A:A,0))</f>
        <v>#N/A</v>
      </c>
      <c r="C1421" s="59">
        <f ca="1">INDEX(DATA!AG:AG,MATCH($A1421,DATA!$A:$A,0))</f>
        <v>48.95023609975091</v>
      </c>
      <c r="D1421" s="59">
        <f ca="1">INDEX(DATA!AJ:AJ,MATCH($A1421,DATA!$A:$A,0))</f>
        <v>-768739199.30999994</v>
      </c>
      <c r="E1421" s="59">
        <f ca="1">INDEX(DATA!AS:AS,MATCH($A1421,DATA!$A:$A,0))</f>
        <v>69.504070701371532</v>
      </c>
      <c r="F1421" s="59">
        <f ca="1">INDEX(DATA!AX:AX,MATCH($A1421,DATA!$A:$A,0))</f>
        <v>419.25256410256225</v>
      </c>
      <c r="H1421" s="64">
        <f ca="1"/>
        <v>44154</v>
      </c>
      <c r="I1421">
        <f ca="1"/>
        <v>419.25256410256225</v>
      </c>
    </row>
    <row r="1422" spans="1:9" x14ac:dyDescent="0.3">
      <c r="A1422" s="64">
        <v>44155</v>
      </c>
      <c r="B1422" s="59" t="e" vm="4">
        <f ca="1">INDEX(DATA!T:T,MATCH($A1422,DATA!A:A,0))</f>
        <v>#N/A</v>
      </c>
      <c r="C1422" s="59">
        <f ca="1">INDEX(DATA!AG:AG,MATCH($A1422,DATA!$A:$A,0))</f>
        <v>52.139987134816863</v>
      </c>
      <c r="D1422" s="59">
        <f ca="1">INDEX(DATA!AJ:AJ,MATCH($A1422,DATA!$A:$A,0))</f>
        <v>664009816.87</v>
      </c>
      <c r="E1422" s="59">
        <f ca="1">INDEX(DATA!AS:AS,MATCH($A1422,DATA!$A:$A,0))</f>
        <v>71.384531088002092</v>
      </c>
      <c r="F1422" s="59">
        <f ca="1">INDEX(DATA!AX:AX,MATCH($A1422,DATA!$A:$A,0))</f>
        <v>453.13044871794591</v>
      </c>
      <c r="H1422" s="64">
        <f ca="1"/>
        <v>44155</v>
      </c>
      <c r="I1422">
        <f ca="1"/>
        <v>453.13044871794591</v>
      </c>
    </row>
    <row r="1423" spans="1:9" x14ac:dyDescent="0.3">
      <c r="A1423" s="64">
        <v>44156</v>
      </c>
      <c r="B1423" s="59" t="e">
        <f ca="1">INDEX(DATA!T:T,MATCH($A1423,DATA!A:A,0))</f>
        <v>#N/A</v>
      </c>
      <c r="C1423" s="59" t="e">
        <f ca="1">INDEX(DATA!AG:AG,MATCH($A1423,DATA!$A:$A,0))</f>
        <v>#N/A</v>
      </c>
      <c r="D1423" s="59" t="e">
        <f ca="1">INDEX(DATA!AJ:AJ,MATCH($A1423,DATA!$A:$A,0))</f>
        <v>#N/A</v>
      </c>
      <c r="E1423" s="59" t="e">
        <f ca="1">INDEX(DATA!AS:AS,MATCH($A1423,DATA!$A:$A,0))</f>
        <v>#N/A</v>
      </c>
      <c r="F1423" s="59" t="e">
        <f ca="1">INDEX(DATA!AX:AX,MATCH($A1423,DATA!$A:$A,0))</f>
        <v>#N/A</v>
      </c>
      <c r="H1423" s="64">
        <f ca="1"/>
        <v>44156</v>
      </c>
      <c r="I1423" t="e">
        <f ca="1"/>
        <v>#N/A</v>
      </c>
    </row>
    <row r="1424" spans="1:9" x14ac:dyDescent="0.3">
      <c r="A1424" s="64">
        <v>44157</v>
      </c>
      <c r="B1424" s="59" t="e">
        <f ca="1">INDEX(DATA!T:T,MATCH($A1424,DATA!A:A,0))</f>
        <v>#N/A</v>
      </c>
      <c r="C1424" s="59" t="e">
        <f ca="1">INDEX(DATA!AG:AG,MATCH($A1424,DATA!$A:$A,0))</f>
        <v>#N/A</v>
      </c>
      <c r="D1424" s="59" t="e">
        <f ca="1">INDEX(DATA!AJ:AJ,MATCH($A1424,DATA!$A:$A,0))</f>
        <v>#N/A</v>
      </c>
      <c r="E1424" s="59" t="e">
        <f ca="1">INDEX(DATA!AS:AS,MATCH($A1424,DATA!$A:$A,0))</f>
        <v>#N/A</v>
      </c>
      <c r="F1424" s="59" t="e">
        <f ca="1">INDEX(DATA!AX:AX,MATCH($A1424,DATA!$A:$A,0))</f>
        <v>#N/A</v>
      </c>
      <c r="H1424" s="64">
        <f ca="1"/>
        <v>44157</v>
      </c>
      <c r="I1424" t="e">
        <f ca="1"/>
        <v>#N/A</v>
      </c>
    </row>
    <row r="1425" spans="1:9" x14ac:dyDescent="0.3">
      <c r="A1425" s="64">
        <v>44158</v>
      </c>
      <c r="B1425" s="59" t="e" vm="4">
        <f ca="1">INDEX(DATA!T:T,MATCH($A1425,DATA!A:A,0))</f>
        <v>#N/A</v>
      </c>
      <c r="C1425" s="59">
        <f ca="1">INDEX(DATA!AG:AG,MATCH($A1425,DATA!$A:$A,0))</f>
        <v>56.813041435037931</v>
      </c>
      <c r="D1425" s="59">
        <f ca="1">INDEX(DATA!AJ:AJ,MATCH($A1425,DATA!$A:$A,0))</f>
        <v>633129844.69000006</v>
      </c>
      <c r="E1425" s="59">
        <f ca="1">INDEX(DATA!AS:AS,MATCH($A1425,DATA!$A:$A,0))</f>
        <v>72.779303109962598</v>
      </c>
      <c r="F1425" s="59">
        <f ca="1">INDEX(DATA!AX:AX,MATCH($A1425,DATA!$A:$A,0))</f>
        <v>475.54038461538585</v>
      </c>
      <c r="H1425" s="64">
        <f ca="1"/>
        <v>44158</v>
      </c>
      <c r="I1425">
        <f ca="1"/>
        <v>475.54038461538585</v>
      </c>
    </row>
    <row r="1426" spans="1:9" x14ac:dyDescent="0.3">
      <c r="A1426" s="64">
        <v>44159</v>
      </c>
      <c r="B1426" s="59" t="e" vm="4">
        <f ca="1">INDEX(DATA!T:T,MATCH($A1426,DATA!A:A,0))</f>
        <v>#N/A</v>
      </c>
      <c r="C1426" s="59">
        <f ca="1">INDEX(DATA!AG:AG,MATCH($A1426,DATA!$A:$A,0))</f>
        <v>62.130187679401594</v>
      </c>
      <c r="D1426" s="59">
        <f ca="1">INDEX(DATA!AJ:AJ,MATCH($A1426,DATA!$A:$A,0))</f>
        <v>571877873.92999995</v>
      </c>
      <c r="E1426" s="59">
        <f ca="1">INDEX(DATA!AS:AS,MATCH($A1426,DATA!$A:$A,0))</f>
        <v>75.259126348019606</v>
      </c>
      <c r="F1426" s="59">
        <f ca="1">INDEX(DATA!AX:AX,MATCH($A1426,DATA!$A:$A,0))</f>
        <v>496.04166666666788</v>
      </c>
      <c r="H1426" s="64">
        <f ca="1"/>
        <v>44159</v>
      </c>
      <c r="I1426">
        <f ca="1"/>
        <v>496.04166666666788</v>
      </c>
    </row>
    <row r="1427" spans="1:9" x14ac:dyDescent="0.3">
      <c r="A1427" s="64">
        <v>44160</v>
      </c>
      <c r="B1427" s="59" t="e" vm="4">
        <f ca="1">INDEX(DATA!T:T,MATCH($A1427,DATA!A:A,0))</f>
        <v>#N/A</v>
      </c>
      <c r="C1427" s="59">
        <f ca="1">INDEX(DATA!AG:AG,MATCH($A1427,DATA!$A:$A,0))</f>
        <v>64.565451994973301</v>
      </c>
      <c r="D1427" s="59">
        <f ca="1">INDEX(DATA!AJ:AJ,MATCH($A1427,DATA!$A:$A,0))</f>
        <v>-678993089.88</v>
      </c>
      <c r="E1427" s="59">
        <f ca="1">INDEX(DATA!AS:AS,MATCH($A1427,DATA!$A:$A,0))</f>
        <v>65.443679563770388</v>
      </c>
      <c r="F1427" s="59">
        <f ca="1">INDEX(DATA!AX:AX,MATCH($A1427,DATA!$A:$A,0))</f>
        <v>492.16955128204791</v>
      </c>
      <c r="H1427" s="64">
        <f ca="1"/>
        <v>44160</v>
      </c>
      <c r="I1427">
        <f ca="1"/>
        <v>492.16955128204791</v>
      </c>
    </row>
    <row r="1428" spans="1:9" x14ac:dyDescent="0.3">
      <c r="A1428" s="64">
        <v>44161</v>
      </c>
      <c r="B1428" s="59" t="e" vm="4">
        <f ca="1">INDEX(DATA!T:T,MATCH($A1428,DATA!A:A,0))</f>
        <v>#N/A</v>
      </c>
      <c r="C1428" s="59">
        <f ca="1">INDEX(DATA!AG:AG,MATCH($A1428,DATA!$A:$A,0))</f>
        <v>66.034975822563666</v>
      </c>
      <c r="D1428" s="59">
        <f ca="1">INDEX(DATA!AJ:AJ,MATCH($A1428,DATA!$A:$A,0))</f>
        <v>549811894.14999998</v>
      </c>
      <c r="E1428" s="59">
        <f ca="1">INDEX(DATA!AS:AS,MATCH($A1428,DATA!$A:$A,0))</f>
        <v>68.349338295654803</v>
      </c>
      <c r="F1428" s="59">
        <f ca="1">INDEX(DATA!AX:AX,MATCH($A1428,DATA!$A:$A,0))</f>
        <v>481.46826923076515</v>
      </c>
      <c r="H1428" s="64">
        <f ca="1"/>
        <v>44161</v>
      </c>
      <c r="I1428">
        <f ca="1"/>
        <v>481.46826923076515</v>
      </c>
    </row>
    <row r="1429" spans="1:9" x14ac:dyDescent="0.3">
      <c r="A1429" s="64">
        <v>44162</v>
      </c>
      <c r="B1429" s="59" t="e" vm="4">
        <f ca="1">INDEX(DATA!T:T,MATCH($A1429,DATA!A:A,0))</f>
        <v>#N/A</v>
      </c>
      <c r="C1429" s="59">
        <f ca="1">INDEX(DATA!AG:AG,MATCH($A1429,DATA!$A:$A,0))</f>
        <v>66.303999757344286</v>
      </c>
      <c r="D1429" s="59">
        <f ca="1">INDEX(DATA!AJ:AJ,MATCH($A1429,DATA!$A:$A,0))</f>
        <v>-1162348062.79</v>
      </c>
      <c r="E1429" s="59">
        <f ca="1">INDEX(DATA!AS:AS,MATCH($A1429,DATA!$A:$A,0))</f>
        <v>67.491535723530006</v>
      </c>
      <c r="F1429" s="59">
        <f ca="1">INDEX(DATA!AX:AX,MATCH($A1429,DATA!$A:$A,0))</f>
        <v>458.53493589743448</v>
      </c>
      <c r="H1429" s="64">
        <f ca="1"/>
        <v>44162</v>
      </c>
      <c r="I1429">
        <f ca="1"/>
        <v>458.53493589743448</v>
      </c>
    </row>
    <row r="1430" spans="1:9" x14ac:dyDescent="0.3">
      <c r="A1430" s="64">
        <v>44163</v>
      </c>
      <c r="B1430" s="59" t="e">
        <f ca="1">INDEX(DATA!T:T,MATCH($A1430,DATA!A:A,0))</f>
        <v>#N/A</v>
      </c>
      <c r="C1430" s="59" t="e">
        <f ca="1">INDEX(DATA!AG:AG,MATCH($A1430,DATA!$A:$A,0))</f>
        <v>#N/A</v>
      </c>
      <c r="D1430" s="59" t="e">
        <f ca="1">INDEX(DATA!AJ:AJ,MATCH($A1430,DATA!$A:$A,0))</f>
        <v>#N/A</v>
      </c>
      <c r="E1430" s="59" t="e">
        <f ca="1">INDEX(DATA!AS:AS,MATCH($A1430,DATA!$A:$A,0))</f>
        <v>#N/A</v>
      </c>
      <c r="F1430" s="59" t="e">
        <f ca="1">INDEX(DATA!AX:AX,MATCH($A1430,DATA!$A:$A,0))</f>
        <v>#N/A</v>
      </c>
      <c r="H1430" s="64">
        <f ca="1"/>
        <v>44163</v>
      </c>
      <c r="I1430" t="e">
        <f ca="1"/>
        <v>#N/A</v>
      </c>
    </row>
    <row r="1431" spans="1:9" x14ac:dyDescent="0.3">
      <c r="A1431" s="64">
        <v>44164</v>
      </c>
      <c r="B1431" s="59" t="e">
        <f ca="1">INDEX(DATA!T:T,MATCH($A1431,DATA!A:A,0))</f>
        <v>#N/A</v>
      </c>
      <c r="C1431" s="59" t="e">
        <f ca="1">INDEX(DATA!AG:AG,MATCH($A1431,DATA!$A:$A,0))</f>
        <v>#N/A</v>
      </c>
      <c r="D1431" s="59" t="e">
        <f ca="1">INDEX(DATA!AJ:AJ,MATCH($A1431,DATA!$A:$A,0))</f>
        <v>#N/A</v>
      </c>
      <c r="E1431" s="59" t="e">
        <f ca="1">INDEX(DATA!AS:AS,MATCH($A1431,DATA!$A:$A,0))</f>
        <v>#N/A</v>
      </c>
      <c r="F1431" s="59" t="e">
        <f ca="1">INDEX(DATA!AX:AX,MATCH($A1431,DATA!$A:$A,0))</f>
        <v>#N/A</v>
      </c>
      <c r="H1431" s="64">
        <f ca="1"/>
        <v>44164</v>
      </c>
      <c r="I1431" t="e">
        <f ca="1"/>
        <v>#N/A</v>
      </c>
    </row>
    <row r="1432" spans="1:9" x14ac:dyDescent="0.3">
      <c r="A1432" s="64">
        <v>44165</v>
      </c>
      <c r="B1432" s="59" t="e">
        <f ca="1">INDEX(DATA!T:T,MATCH($A1432,DATA!A:A,0))</f>
        <v>#N/A</v>
      </c>
      <c r="C1432" s="59" t="e">
        <f ca="1">INDEX(DATA!AG:AG,MATCH($A1432,DATA!$A:$A,0))</f>
        <v>#N/A</v>
      </c>
      <c r="D1432" s="59" t="e">
        <f ca="1">INDEX(DATA!AJ:AJ,MATCH($A1432,DATA!$A:$A,0))</f>
        <v>#N/A</v>
      </c>
      <c r="E1432" s="59" t="e">
        <f ca="1">INDEX(DATA!AS:AS,MATCH($A1432,DATA!$A:$A,0))</f>
        <v>#N/A</v>
      </c>
      <c r="F1432" s="59" t="e">
        <f ca="1">INDEX(DATA!AX:AX,MATCH($A1432,DATA!$A:$A,0))</f>
        <v>#N/A</v>
      </c>
      <c r="H1432" s="64">
        <f ca="1"/>
        <v>44165</v>
      </c>
      <c r="I1432" t="e">
        <f ca="1"/>
        <v>#N/A</v>
      </c>
    </row>
    <row r="1433" spans="1:9" x14ac:dyDescent="0.3">
      <c r="A1433" s="64">
        <v>44166</v>
      </c>
      <c r="B1433" s="59" t="e" vm="4">
        <f ca="1">INDEX(DATA!T:T,MATCH($A1433,DATA!A:A,0))</f>
        <v>#N/A</v>
      </c>
      <c r="C1433" s="59">
        <f ca="1">INDEX(DATA!AG:AG,MATCH($A1433,DATA!$A:$A,0))</f>
        <v>65.895277973966927</v>
      </c>
      <c r="D1433" s="59">
        <f ca="1">INDEX(DATA!AJ:AJ,MATCH($A1433,DATA!$A:$A,0))</f>
        <v>583646959.19000006</v>
      </c>
      <c r="E1433" s="59">
        <f ca="1">INDEX(DATA!AS:AS,MATCH($A1433,DATA!$A:$A,0))</f>
        <v>70.578061610896526</v>
      </c>
      <c r="F1433" s="59">
        <f ca="1">INDEX(DATA!AX:AX,MATCH($A1433,DATA!$A:$A,0))</f>
        <v>448.05448717948457</v>
      </c>
      <c r="H1433" s="64">
        <f ca="1"/>
        <v>44166</v>
      </c>
      <c r="I1433">
        <f ca="1"/>
        <v>448.05448717948457</v>
      </c>
    </row>
    <row r="1434" spans="1:9" x14ac:dyDescent="0.3">
      <c r="A1434" s="64">
        <v>44167</v>
      </c>
      <c r="B1434" s="59" t="e" vm="4">
        <f ca="1">INDEX(DATA!T:T,MATCH($A1434,DATA!A:A,0))</f>
        <v>#N/A</v>
      </c>
      <c r="C1434" s="59">
        <f ca="1">INDEX(DATA!AG:AG,MATCH($A1434,DATA!$A:$A,0))</f>
        <v>64.427109737069685</v>
      </c>
      <c r="D1434" s="59">
        <f ca="1">INDEX(DATA!AJ:AJ,MATCH($A1434,DATA!$A:$A,0))</f>
        <v>717724995.71000004</v>
      </c>
      <c r="E1434" s="59">
        <f ca="1">INDEX(DATA!AS:AS,MATCH($A1434,DATA!$A:$A,0))</f>
        <v>70.67863937935256</v>
      </c>
      <c r="F1434" s="59">
        <f ca="1">INDEX(DATA!AX:AX,MATCH($A1434,DATA!$A:$A,0))</f>
        <v>429.10192307692159</v>
      </c>
      <c r="H1434" s="64">
        <f ca="1"/>
        <v>44167</v>
      </c>
      <c r="I1434">
        <f ca="1"/>
        <v>429.10192307692159</v>
      </c>
    </row>
    <row r="1435" spans="1:9" x14ac:dyDescent="0.3">
      <c r="A1435" s="64">
        <v>44168</v>
      </c>
      <c r="B1435" s="59" t="e" vm="4">
        <f ca="1">INDEX(DATA!T:T,MATCH($A1435,DATA!A:A,0))</f>
        <v>#N/A</v>
      </c>
      <c r="C1435" s="59">
        <f ca="1">INDEX(DATA!AG:AG,MATCH($A1435,DATA!$A:$A,0))</f>
        <v>63.566645755061245</v>
      </c>
      <c r="D1435" s="59">
        <f ca="1">INDEX(DATA!AJ:AJ,MATCH($A1435,DATA!$A:$A,0))</f>
        <v>713701007.42999995</v>
      </c>
      <c r="E1435" s="59">
        <f ca="1">INDEX(DATA!AS:AS,MATCH($A1435,DATA!$A:$A,0))</f>
        <v>71.134230993590293</v>
      </c>
      <c r="F1435" s="59">
        <f ca="1">INDEX(DATA!AX:AX,MATCH($A1435,DATA!$A:$A,0))</f>
        <v>410.70737179486787</v>
      </c>
      <c r="H1435" s="64">
        <f ca="1"/>
        <v>44168</v>
      </c>
      <c r="I1435">
        <f ca="1"/>
        <v>410.70737179486787</v>
      </c>
    </row>
    <row r="1436" spans="1:9" x14ac:dyDescent="0.3">
      <c r="A1436" s="64">
        <v>44169</v>
      </c>
      <c r="B1436" s="59" t="e" vm="4">
        <f ca="1">INDEX(DATA!T:T,MATCH($A1436,DATA!A:A,0))</f>
        <v>#N/A</v>
      </c>
      <c r="C1436" s="59">
        <f ca="1">INDEX(DATA!AG:AG,MATCH($A1436,DATA!$A:$A,0))</f>
        <v>61.695536294382059</v>
      </c>
      <c r="D1436" s="59">
        <f ca="1">INDEX(DATA!AJ:AJ,MATCH($A1436,DATA!$A:$A,0))</f>
        <v>640527062.52999997</v>
      </c>
      <c r="E1436" s="59">
        <f ca="1">INDEX(DATA!AS:AS,MATCH($A1436,DATA!$A:$A,0))</f>
        <v>73.841923390595795</v>
      </c>
      <c r="F1436" s="59">
        <f ca="1">INDEX(DATA!AX:AX,MATCH($A1436,DATA!$A:$A,0))</f>
        <v>383.9307692307666</v>
      </c>
      <c r="H1436" s="64">
        <f ca="1"/>
        <v>44169</v>
      </c>
      <c r="I1436">
        <f ca="1"/>
        <v>383.9307692307666</v>
      </c>
    </row>
    <row r="1437" spans="1:9" x14ac:dyDescent="0.3">
      <c r="A1437" s="64">
        <v>44170</v>
      </c>
      <c r="B1437" s="59" t="e">
        <f ca="1">INDEX(DATA!T:T,MATCH($A1437,DATA!A:A,0))</f>
        <v>#N/A</v>
      </c>
      <c r="C1437" s="59" t="e">
        <f ca="1">INDEX(DATA!AG:AG,MATCH($A1437,DATA!$A:$A,0))</f>
        <v>#N/A</v>
      </c>
      <c r="D1437" s="59" t="e">
        <f ca="1">INDEX(DATA!AJ:AJ,MATCH($A1437,DATA!$A:$A,0))</f>
        <v>#N/A</v>
      </c>
      <c r="E1437" s="59" t="e">
        <f ca="1">INDEX(DATA!AS:AS,MATCH($A1437,DATA!$A:$A,0))</f>
        <v>#N/A</v>
      </c>
      <c r="F1437" s="59" t="e">
        <f ca="1">INDEX(DATA!AX:AX,MATCH($A1437,DATA!$A:$A,0))</f>
        <v>#N/A</v>
      </c>
      <c r="H1437" s="64">
        <f ca="1"/>
        <v>44170</v>
      </c>
      <c r="I1437" t="e">
        <f ca="1"/>
        <v>#N/A</v>
      </c>
    </row>
    <row r="1438" spans="1:9" x14ac:dyDescent="0.3">
      <c r="A1438" s="64">
        <v>44171</v>
      </c>
      <c r="B1438" s="59" t="e">
        <f ca="1">INDEX(DATA!T:T,MATCH($A1438,DATA!A:A,0))</f>
        <v>#N/A</v>
      </c>
      <c r="C1438" s="59" t="e">
        <f ca="1">INDEX(DATA!AG:AG,MATCH($A1438,DATA!$A:$A,0))</f>
        <v>#N/A</v>
      </c>
      <c r="D1438" s="59" t="e">
        <f ca="1">INDEX(DATA!AJ:AJ,MATCH($A1438,DATA!$A:$A,0))</f>
        <v>#N/A</v>
      </c>
      <c r="E1438" s="59" t="e">
        <f ca="1">INDEX(DATA!AS:AS,MATCH($A1438,DATA!$A:$A,0))</f>
        <v>#N/A</v>
      </c>
      <c r="F1438" s="59" t="e">
        <f ca="1">INDEX(DATA!AX:AX,MATCH($A1438,DATA!$A:$A,0))</f>
        <v>#N/A</v>
      </c>
      <c r="H1438" s="64">
        <f ca="1"/>
        <v>44171</v>
      </c>
      <c r="I1438" t="e">
        <f ca="1"/>
        <v>#N/A</v>
      </c>
    </row>
    <row r="1439" spans="1:9" x14ac:dyDescent="0.3">
      <c r="A1439" s="64">
        <v>44172</v>
      </c>
      <c r="B1439" s="59" t="e" vm="4">
        <f ca="1">INDEX(DATA!T:T,MATCH($A1439,DATA!A:A,0))</f>
        <v>#N/A</v>
      </c>
      <c r="C1439" s="59">
        <f ca="1">INDEX(DATA!AG:AG,MATCH($A1439,DATA!$A:$A,0))</f>
        <v>59.634737145373997</v>
      </c>
      <c r="D1439" s="59">
        <f ca="1">INDEX(DATA!AJ:AJ,MATCH($A1439,DATA!$A:$A,0))</f>
        <v>591736116.84000003</v>
      </c>
      <c r="E1439" s="59">
        <f ca="1">INDEX(DATA!AS:AS,MATCH($A1439,DATA!$A:$A,0))</f>
        <v>75.75199998406913</v>
      </c>
      <c r="F1439" s="59">
        <f ca="1">INDEX(DATA!AX:AX,MATCH($A1439,DATA!$A:$A,0))</f>
        <v>353.91666666666242</v>
      </c>
      <c r="H1439" s="64">
        <f ca="1"/>
        <v>44172</v>
      </c>
      <c r="I1439">
        <f ca="1"/>
        <v>353.91666666666242</v>
      </c>
    </row>
    <row r="1440" spans="1:9" x14ac:dyDescent="0.3">
      <c r="A1440" s="64">
        <v>44173</v>
      </c>
      <c r="B1440" s="59" t="e" vm="4">
        <f ca="1">INDEX(DATA!T:T,MATCH($A1440,DATA!A:A,0))</f>
        <v>#N/A</v>
      </c>
      <c r="C1440" s="59">
        <f ca="1">INDEX(DATA!AG:AG,MATCH($A1440,DATA!$A:$A,0))</f>
        <v>56.910029810105627</v>
      </c>
      <c r="D1440" s="59">
        <f ca="1">INDEX(DATA!AJ:AJ,MATCH($A1440,DATA!$A:$A,0))</f>
        <v>543178194.20000005</v>
      </c>
      <c r="E1440" s="59">
        <f ca="1">INDEX(DATA!AS:AS,MATCH($A1440,DATA!$A:$A,0))</f>
        <v>76.460442518316086</v>
      </c>
      <c r="F1440" s="59">
        <f ca="1">INDEX(DATA!AX:AX,MATCH($A1440,DATA!$A:$A,0))</f>
        <v>338.35865384615317</v>
      </c>
      <c r="H1440" s="64">
        <f ca="1"/>
        <v>44173</v>
      </c>
      <c r="I1440">
        <f ca="1"/>
        <v>338.35865384615317</v>
      </c>
    </row>
    <row r="1441" spans="1:9" x14ac:dyDescent="0.3">
      <c r="A1441" s="64">
        <v>44174</v>
      </c>
      <c r="B1441" s="59" t="e" vm="4">
        <f ca="1">INDEX(DATA!T:T,MATCH($A1441,DATA!A:A,0))</f>
        <v>#N/A</v>
      </c>
      <c r="C1441" s="59">
        <f ca="1">INDEX(DATA!AG:AG,MATCH($A1441,DATA!$A:$A,0))</f>
        <v>53.870479792751176</v>
      </c>
      <c r="D1441" s="59">
        <f ca="1">INDEX(DATA!AJ:AJ,MATCH($A1441,DATA!$A:$A,0))</f>
        <v>502618250.98000002</v>
      </c>
      <c r="E1441" s="59">
        <f ca="1">INDEX(DATA!AS:AS,MATCH($A1441,DATA!$A:$A,0))</f>
        <v>78.891250228277244</v>
      </c>
      <c r="F1441" s="59">
        <f ca="1">INDEX(DATA!AX:AX,MATCH($A1441,DATA!$A:$A,0))</f>
        <v>322.6596153846167</v>
      </c>
      <c r="H1441" s="64">
        <f ca="1"/>
        <v>44174</v>
      </c>
      <c r="I1441">
        <f ca="1"/>
        <v>322.6596153846167</v>
      </c>
    </row>
    <row r="1442" spans="1:9" x14ac:dyDescent="0.3">
      <c r="A1442" s="64">
        <v>44175</v>
      </c>
      <c r="B1442" s="59" t="e" vm="4">
        <f ca="1">INDEX(DATA!T:T,MATCH($A1442,DATA!A:A,0))</f>
        <v>#N/A</v>
      </c>
      <c r="C1442" s="59">
        <f ca="1">INDEX(DATA!AG:AG,MATCH($A1442,DATA!$A:$A,0))</f>
        <v>51.104093126296227</v>
      </c>
      <c r="D1442" s="59">
        <f ca="1">INDEX(DATA!AJ:AJ,MATCH($A1442,DATA!$A:$A,0))</f>
        <v>-553389665.95000005</v>
      </c>
      <c r="E1442" s="59">
        <f ca="1">INDEX(DATA!AS:AS,MATCH($A1442,DATA!$A:$A,0))</f>
        <v>75.748171811442319</v>
      </c>
      <c r="F1442" s="59">
        <f ca="1">INDEX(DATA!AX:AX,MATCH($A1442,DATA!$A:$A,0))</f>
        <v>304.61634615384901</v>
      </c>
      <c r="H1442" s="64">
        <f ca="1"/>
        <v>44175</v>
      </c>
      <c r="I1442">
        <f ca="1"/>
        <v>304.61634615384901</v>
      </c>
    </row>
    <row r="1443" spans="1:9" x14ac:dyDescent="0.3">
      <c r="A1443" s="64">
        <v>44176</v>
      </c>
      <c r="B1443" s="59" t="e" vm="4">
        <f ca="1">INDEX(DATA!T:T,MATCH($A1443,DATA!A:A,0))</f>
        <v>#N/A</v>
      </c>
      <c r="C1443" s="59">
        <f ca="1">INDEX(DATA!AG:AG,MATCH($A1443,DATA!$A:$A,0))</f>
        <v>48.921919415173299</v>
      </c>
      <c r="D1443" s="59">
        <f ca="1">INDEX(DATA!AJ:AJ,MATCH($A1443,DATA!$A:$A,0))</f>
        <v>787720402.92999995</v>
      </c>
      <c r="E1443" s="59">
        <f ca="1">INDEX(DATA!AS:AS,MATCH($A1443,DATA!$A:$A,0))</f>
        <v>76.455113440412163</v>
      </c>
      <c r="F1443" s="59">
        <f ca="1">INDEX(DATA!AX:AX,MATCH($A1443,DATA!$A:$A,0))</f>
        <v>281.0971153846167</v>
      </c>
      <c r="H1443" s="64">
        <f ca="1"/>
        <v>44176</v>
      </c>
      <c r="I1443">
        <f ca="1"/>
        <v>281.0971153846167</v>
      </c>
    </row>
    <row r="1444" spans="1:9" x14ac:dyDescent="0.3">
      <c r="A1444" s="64">
        <v>44177</v>
      </c>
      <c r="B1444" s="59" t="e">
        <f ca="1">INDEX(DATA!T:T,MATCH($A1444,DATA!A:A,0))</f>
        <v>#N/A</v>
      </c>
      <c r="C1444" s="59" t="e">
        <f ca="1">INDEX(DATA!AG:AG,MATCH($A1444,DATA!$A:$A,0))</f>
        <v>#N/A</v>
      </c>
      <c r="D1444" s="59" t="e">
        <f ca="1">INDEX(DATA!AJ:AJ,MATCH($A1444,DATA!$A:$A,0))</f>
        <v>#N/A</v>
      </c>
      <c r="E1444" s="59" t="e">
        <f ca="1">INDEX(DATA!AS:AS,MATCH($A1444,DATA!$A:$A,0))</f>
        <v>#N/A</v>
      </c>
      <c r="F1444" s="59" t="e">
        <f ca="1">INDEX(DATA!AX:AX,MATCH($A1444,DATA!$A:$A,0))</f>
        <v>#N/A</v>
      </c>
      <c r="H1444" s="64">
        <f ca="1"/>
        <v>44177</v>
      </c>
      <c r="I1444" t="e">
        <f ca="1"/>
        <v>#N/A</v>
      </c>
    </row>
    <row r="1445" spans="1:9" x14ac:dyDescent="0.3">
      <c r="A1445" s="64">
        <v>44178</v>
      </c>
      <c r="B1445" s="59" t="e">
        <f ca="1">INDEX(DATA!T:T,MATCH($A1445,DATA!A:A,0))</f>
        <v>#N/A</v>
      </c>
      <c r="C1445" s="59" t="e">
        <f ca="1">INDEX(DATA!AG:AG,MATCH($A1445,DATA!$A:$A,0))</f>
        <v>#N/A</v>
      </c>
      <c r="D1445" s="59" t="e">
        <f ca="1">INDEX(DATA!AJ:AJ,MATCH($A1445,DATA!$A:$A,0))</f>
        <v>#N/A</v>
      </c>
      <c r="E1445" s="59" t="e">
        <f ca="1">INDEX(DATA!AS:AS,MATCH($A1445,DATA!$A:$A,0))</f>
        <v>#N/A</v>
      </c>
      <c r="F1445" s="59" t="e">
        <f ca="1">INDEX(DATA!AX:AX,MATCH($A1445,DATA!$A:$A,0))</f>
        <v>#N/A</v>
      </c>
      <c r="H1445" s="64">
        <f ca="1"/>
        <v>44178</v>
      </c>
      <c r="I1445" t="e">
        <f ca="1"/>
        <v>#N/A</v>
      </c>
    </row>
    <row r="1446" spans="1:9" x14ac:dyDescent="0.3">
      <c r="A1446" s="64">
        <v>44179</v>
      </c>
      <c r="B1446" s="59" t="e" vm="4">
        <f ca="1">INDEX(DATA!T:T,MATCH($A1446,DATA!A:A,0))</f>
        <v>#N/A</v>
      </c>
      <c r="C1446" s="59">
        <f ca="1">INDEX(DATA!AG:AG,MATCH($A1446,DATA!$A:$A,0))</f>
        <v>46.571059015845584</v>
      </c>
      <c r="D1446" s="59">
        <f ca="1">INDEX(DATA!AJ:AJ,MATCH($A1446,DATA!$A:$A,0))</f>
        <v>558403453.99000001</v>
      </c>
      <c r="E1446" s="59">
        <f ca="1">INDEX(DATA!AS:AS,MATCH($A1446,DATA!$A:$A,0))</f>
        <v>77.341491891787228</v>
      </c>
      <c r="F1446" s="59">
        <f ca="1">INDEX(DATA!AX:AX,MATCH($A1446,DATA!$A:$A,0))</f>
        <v>284.10769230769256</v>
      </c>
      <c r="H1446" s="64">
        <f ca="1"/>
        <v>44179</v>
      </c>
      <c r="I1446">
        <f ca="1"/>
        <v>284.10769230769256</v>
      </c>
    </row>
    <row r="1447" spans="1:9" x14ac:dyDescent="0.3">
      <c r="A1447" s="64">
        <v>44180</v>
      </c>
      <c r="B1447" s="59" t="e" vm="4">
        <f ca="1">INDEX(DATA!T:T,MATCH($A1447,DATA!A:A,0))</f>
        <v>#N/A</v>
      </c>
      <c r="C1447" s="59">
        <f ca="1">INDEX(DATA!AG:AG,MATCH($A1447,DATA!$A:$A,0))</f>
        <v>43.463695107594233</v>
      </c>
      <c r="D1447" s="59">
        <f ca="1">INDEX(DATA!AJ:AJ,MATCH($A1447,DATA!$A:$A,0))</f>
        <v>497613494.47000003</v>
      </c>
      <c r="E1447" s="59">
        <f ca="1">INDEX(DATA!AS:AS,MATCH($A1447,DATA!$A:$A,0))</f>
        <v>77.540865784771555</v>
      </c>
      <c r="F1447" s="59">
        <f ca="1">INDEX(DATA!AX:AX,MATCH($A1447,DATA!$A:$A,0))</f>
        <v>282.3464743589775</v>
      </c>
      <c r="H1447" s="64">
        <f ca="1"/>
        <v>44180</v>
      </c>
      <c r="I1447">
        <f ca="1"/>
        <v>282.3464743589775</v>
      </c>
    </row>
    <row r="1448" spans="1:9" x14ac:dyDescent="0.3">
      <c r="A1448" s="64">
        <v>44181</v>
      </c>
      <c r="B1448" s="59" t="e" vm="4">
        <f ca="1">INDEX(DATA!T:T,MATCH($A1448,DATA!A:A,0))</f>
        <v>#N/A</v>
      </c>
      <c r="C1448" s="59">
        <f ca="1">INDEX(DATA!AG:AG,MATCH($A1448,DATA!$A:$A,0))</f>
        <v>44.234047351661744</v>
      </c>
      <c r="D1448" s="59">
        <f ca="1">INDEX(DATA!AJ:AJ,MATCH($A1448,DATA!$A:$A,0))</f>
        <v>462164529.44999999</v>
      </c>
      <c r="E1448" s="59">
        <f ca="1">INDEX(DATA!AS:AS,MATCH($A1448,DATA!$A:$A,0))</f>
        <v>79.806512806267563</v>
      </c>
      <c r="F1448" s="59">
        <f ca="1">INDEX(DATA!AX:AX,MATCH($A1448,DATA!$A:$A,0))</f>
        <v>294.83910256410672</v>
      </c>
      <c r="H1448" s="64">
        <f ca="1"/>
        <v>44181</v>
      </c>
      <c r="I1448">
        <f ca="1"/>
        <v>294.83910256410672</v>
      </c>
    </row>
    <row r="1449" spans="1:9" x14ac:dyDescent="0.3">
      <c r="A1449" s="64">
        <v>44182</v>
      </c>
      <c r="B1449" s="59" t="e" vm="4">
        <f ca="1">INDEX(DATA!T:T,MATCH($A1449,DATA!A:A,0))</f>
        <v>#N/A</v>
      </c>
      <c r="C1449" s="59">
        <f ca="1">INDEX(DATA!AG:AG,MATCH($A1449,DATA!$A:$A,0))</f>
        <v>46.560153940068105</v>
      </c>
      <c r="D1449" s="59">
        <f ca="1">INDEX(DATA!AJ:AJ,MATCH($A1449,DATA!$A:$A,0))</f>
        <v>416022560.17000002</v>
      </c>
      <c r="E1449" s="59">
        <f ca="1">INDEX(DATA!AS:AS,MATCH($A1449,DATA!$A:$A,0))</f>
        <v>80.856771074715198</v>
      </c>
      <c r="F1449" s="59">
        <f ca="1">INDEX(DATA!AX:AX,MATCH($A1449,DATA!$A:$A,0))</f>
        <v>304.79967948718331</v>
      </c>
      <c r="H1449" s="64">
        <f ca="1"/>
        <v>44182</v>
      </c>
      <c r="I1449">
        <f ca="1"/>
        <v>304.79967948718331</v>
      </c>
    </row>
    <row r="1450" spans="1:9" x14ac:dyDescent="0.3">
      <c r="A1450" s="64">
        <v>44183</v>
      </c>
      <c r="B1450" s="59" t="e" vm="4">
        <f ca="1">INDEX(DATA!T:T,MATCH($A1450,DATA!A:A,0))</f>
        <v>#N/A</v>
      </c>
      <c r="C1450" s="59">
        <f ca="1">INDEX(DATA!AG:AG,MATCH($A1450,DATA!$A:$A,0))</f>
        <v>49.262728666819633</v>
      </c>
      <c r="D1450" s="59">
        <f ca="1">INDEX(DATA!AJ:AJ,MATCH($A1450,DATA!$A:$A,0))</f>
        <v>519406612.64999998</v>
      </c>
      <c r="E1450" s="59">
        <f ca="1">INDEX(DATA!AS:AS,MATCH($A1450,DATA!$A:$A,0))</f>
        <v>81.216827799756032</v>
      </c>
      <c r="F1450" s="59">
        <f ca="1">INDEX(DATA!AX:AX,MATCH($A1450,DATA!$A:$A,0))</f>
        <v>319.79967948717967</v>
      </c>
      <c r="H1450" s="64">
        <f ca="1"/>
        <v>44183</v>
      </c>
      <c r="I1450">
        <f ca="1"/>
        <v>319.79967948717967</v>
      </c>
    </row>
    <row r="1451" spans="1:9" x14ac:dyDescent="0.3">
      <c r="A1451" s="64">
        <v>44184</v>
      </c>
      <c r="B1451" s="59" t="e">
        <f ca="1">INDEX(DATA!T:T,MATCH($A1451,DATA!A:A,0))</f>
        <v>#N/A</v>
      </c>
      <c r="C1451" s="59" t="e">
        <f ca="1">INDEX(DATA!AG:AG,MATCH($A1451,DATA!$A:$A,0))</f>
        <v>#N/A</v>
      </c>
      <c r="D1451" s="59" t="e">
        <f ca="1">INDEX(DATA!AJ:AJ,MATCH($A1451,DATA!$A:$A,0))</f>
        <v>#N/A</v>
      </c>
      <c r="E1451" s="59" t="e">
        <f ca="1">INDEX(DATA!AS:AS,MATCH($A1451,DATA!$A:$A,0))</f>
        <v>#N/A</v>
      </c>
      <c r="F1451" s="59" t="e">
        <f ca="1">INDEX(DATA!AX:AX,MATCH($A1451,DATA!$A:$A,0))</f>
        <v>#N/A</v>
      </c>
      <c r="H1451" s="64">
        <f ca="1"/>
        <v>44184</v>
      </c>
      <c r="I1451" t="e">
        <f ca="1"/>
        <v>#N/A</v>
      </c>
    </row>
    <row r="1452" spans="1:9" x14ac:dyDescent="0.3">
      <c r="A1452" s="64">
        <v>44185</v>
      </c>
      <c r="B1452" s="59" t="e">
        <f ca="1">INDEX(DATA!T:T,MATCH($A1452,DATA!A:A,0))</f>
        <v>#N/A</v>
      </c>
      <c r="C1452" s="59" t="e">
        <f ca="1">INDEX(DATA!AG:AG,MATCH($A1452,DATA!$A:$A,0))</f>
        <v>#N/A</v>
      </c>
      <c r="D1452" s="59" t="e">
        <f ca="1">INDEX(DATA!AJ:AJ,MATCH($A1452,DATA!$A:$A,0))</f>
        <v>#N/A</v>
      </c>
      <c r="E1452" s="59" t="e">
        <f ca="1">INDEX(DATA!AS:AS,MATCH($A1452,DATA!$A:$A,0))</f>
        <v>#N/A</v>
      </c>
      <c r="F1452" s="59" t="e">
        <f ca="1">INDEX(DATA!AX:AX,MATCH($A1452,DATA!$A:$A,0))</f>
        <v>#N/A</v>
      </c>
      <c r="H1452" s="64">
        <f ca="1"/>
        <v>44185</v>
      </c>
      <c r="I1452" t="e">
        <f ca="1"/>
        <v>#N/A</v>
      </c>
    </row>
    <row r="1453" spans="1:9" x14ac:dyDescent="0.3">
      <c r="A1453" s="64">
        <v>44186</v>
      </c>
      <c r="B1453" s="59" t="e" vm="4">
        <f ca="1">INDEX(DATA!T:T,MATCH($A1453,DATA!A:A,0))</f>
        <v>#N/A</v>
      </c>
      <c r="C1453" s="59">
        <f ca="1">INDEX(DATA!AG:AG,MATCH($A1453,DATA!$A:$A,0))</f>
        <v>47.071018618104752</v>
      </c>
      <c r="D1453" s="59">
        <f ca="1">INDEX(DATA!AJ:AJ,MATCH($A1453,DATA!$A:$A,0))</f>
        <v>-687241338.00999999</v>
      </c>
      <c r="E1453" s="59">
        <f ca="1">INDEX(DATA!AS:AS,MATCH($A1453,DATA!$A:$A,0))</f>
        <v>56.362394749182066</v>
      </c>
      <c r="F1453" s="59">
        <f ca="1">INDEX(DATA!AX:AX,MATCH($A1453,DATA!$A:$A,0))</f>
        <v>311.48493589743339</v>
      </c>
      <c r="H1453" s="64">
        <f ca="1"/>
        <v>44186</v>
      </c>
      <c r="I1453">
        <f ca="1"/>
        <v>311.48493589743339</v>
      </c>
    </row>
    <row r="1454" spans="1:9" x14ac:dyDescent="0.3">
      <c r="A1454" s="64">
        <v>44187</v>
      </c>
      <c r="B1454" s="59" t="e" vm="4">
        <f ca="1">INDEX(DATA!T:T,MATCH($A1454,DATA!A:A,0))</f>
        <v>#N/A</v>
      </c>
      <c r="C1454" s="59">
        <f ca="1">INDEX(DATA!AG:AG,MATCH($A1454,DATA!$A:$A,0))</f>
        <v>45.585139366127898</v>
      </c>
      <c r="D1454" s="59">
        <f ca="1">INDEX(DATA!AJ:AJ,MATCH($A1454,DATA!$A:$A,0))</f>
        <v>696210616.03999996</v>
      </c>
      <c r="E1454" s="59">
        <f ca="1">INDEX(DATA!AS:AS,MATCH($A1454,DATA!$A:$A,0))</f>
        <v>60.514859532338036</v>
      </c>
      <c r="F1454" s="59">
        <f ca="1">INDEX(DATA!AX:AX,MATCH($A1454,DATA!$A:$A,0))</f>
        <v>300.09166666666533</v>
      </c>
      <c r="H1454" s="64">
        <f ca="1"/>
        <v>44187</v>
      </c>
      <c r="I1454">
        <f ca="1"/>
        <v>300.09166666666533</v>
      </c>
    </row>
    <row r="1455" spans="1:9" x14ac:dyDescent="0.3">
      <c r="A1455" s="64">
        <v>44188</v>
      </c>
      <c r="B1455" s="59" t="e" vm="4">
        <f ca="1">INDEX(DATA!T:T,MATCH($A1455,DATA!A:A,0))</f>
        <v>#N/A</v>
      </c>
      <c r="C1455" s="59">
        <f ca="1">INDEX(DATA!AG:AG,MATCH($A1455,DATA!$A:$A,0))</f>
        <v>43.77805530156111</v>
      </c>
      <c r="D1455" s="59">
        <f ca="1">INDEX(DATA!AJ:AJ,MATCH($A1455,DATA!$A:$A,0))</f>
        <v>458665595.73000002</v>
      </c>
      <c r="E1455" s="59">
        <f ca="1">INDEX(DATA!AS:AS,MATCH($A1455,DATA!$A:$A,0))</f>
        <v>64.110097462536999</v>
      </c>
      <c r="F1455" s="59">
        <f ca="1">INDEX(DATA!AX:AX,MATCH($A1455,DATA!$A:$A,0))</f>
        <v>288.96634615384755</v>
      </c>
      <c r="H1455" s="64">
        <f ca="1"/>
        <v>44188</v>
      </c>
      <c r="I1455">
        <f ca="1"/>
        <v>288.96634615384755</v>
      </c>
    </row>
    <row r="1456" spans="1:9" x14ac:dyDescent="0.3">
      <c r="A1456" s="64">
        <v>44189</v>
      </c>
      <c r="B1456" s="59" t="e" vm="4">
        <f ca="1">INDEX(DATA!T:T,MATCH($A1456,DATA!A:A,0))</f>
        <v>#N/A</v>
      </c>
      <c r="C1456" s="59">
        <f ca="1">INDEX(DATA!AG:AG,MATCH($A1456,DATA!$A:$A,0))</f>
        <v>41.878427543259775</v>
      </c>
      <c r="D1456" s="59">
        <f ca="1">INDEX(DATA!AJ:AJ,MATCH($A1456,DATA!$A:$A,0))</f>
        <v>471381579.41000003</v>
      </c>
      <c r="E1456" s="59">
        <f ca="1">INDEX(DATA!AS:AS,MATCH($A1456,DATA!$A:$A,0))</f>
        <v>67.601611594642463</v>
      </c>
      <c r="F1456" s="59">
        <f ca="1">INDEX(DATA!AX:AX,MATCH($A1456,DATA!$A:$A,0))</f>
        <v>285.00224358974447</v>
      </c>
      <c r="H1456" s="64">
        <f ca="1"/>
        <v>44189</v>
      </c>
      <c r="I1456">
        <f ca="1"/>
        <v>285.00224358974447</v>
      </c>
    </row>
    <row r="1457" spans="1:9" x14ac:dyDescent="0.3">
      <c r="A1457" s="64">
        <v>44190</v>
      </c>
      <c r="B1457" s="59" t="e">
        <f ca="1">INDEX(DATA!T:T,MATCH($A1457,DATA!A:A,0))</f>
        <v>#N/A</v>
      </c>
      <c r="C1457" s="59" t="e">
        <f ca="1">INDEX(DATA!AG:AG,MATCH($A1457,DATA!$A:$A,0))</f>
        <v>#N/A</v>
      </c>
      <c r="D1457" s="59" t="e">
        <f ca="1">INDEX(DATA!AJ:AJ,MATCH($A1457,DATA!$A:$A,0))</f>
        <v>#N/A</v>
      </c>
      <c r="E1457" s="59" t="e">
        <f ca="1">INDEX(DATA!AS:AS,MATCH($A1457,DATA!$A:$A,0))</f>
        <v>#N/A</v>
      </c>
      <c r="F1457" s="59" t="e">
        <f ca="1">INDEX(DATA!AX:AX,MATCH($A1457,DATA!$A:$A,0))</f>
        <v>#N/A</v>
      </c>
      <c r="H1457" s="64">
        <f ca="1"/>
        <v>44190</v>
      </c>
      <c r="I1457" t="e">
        <f ca="1"/>
        <v>#N/A</v>
      </c>
    </row>
    <row r="1458" spans="1:9" x14ac:dyDescent="0.3">
      <c r="A1458" s="64">
        <v>44191</v>
      </c>
      <c r="B1458" s="59" t="e">
        <f ca="1">INDEX(DATA!T:T,MATCH($A1458,DATA!A:A,0))</f>
        <v>#N/A</v>
      </c>
      <c r="C1458" s="59" t="e">
        <f ca="1">INDEX(DATA!AG:AG,MATCH($A1458,DATA!$A:$A,0))</f>
        <v>#N/A</v>
      </c>
      <c r="D1458" s="59" t="e">
        <f ca="1">INDEX(DATA!AJ:AJ,MATCH($A1458,DATA!$A:$A,0))</f>
        <v>#N/A</v>
      </c>
      <c r="E1458" s="59" t="e">
        <f ca="1">INDEX(DATA!AS:AS,MATCH($A1458,DATA!$A:$A,0))</f>
        <v>#N/A</v>
      </c>
      <c r="F1458" s="59" t="e">
        <f ca="1">INDEX(DATA!AX:AX,MATCH($A1458,DATA!$A:$A,0))</f>
        <v>#N/A</v>
      </c>
      <c r="H1458" s="64">
        <f ca="1"/>
        <v>44191</v>
      </c>
      <c r="I1458" t="e">
        <f ca="1"/>
        <v>#N/A</v>
      </c>
    </row>
    <row r="1459" spans="1:9" x14ac:dyDescent="0.3">
      <c r="A1459" s="64">
        <v>44192</v>
      </c>
      <c r="B1459" s="59" t="e">
        <f ca="1">INDEX(DATA!T:T,MATCH($A1459,DATA!A:A,0))</f>
        <v>#N/A</v>
      </c>
      <c r="C1459" s="59" t="e">
        <f ca="1">INDEX(DATA!AG:AG,MATCH($A1459,DATA!$A:$A,0))</f>
        <v>#N/A</v>
      </c>
      <c r="D1459" s="59" t="e">
        <f ca="1">INDEX(DATA!AJ:AJ,MATCH($A1459,DATA!$A:$A,0))</f>
        <v>#N/A</v>
      </c>
      <c r="E1459" s="59" t="e">
        <f ca="1">INDEX(DATA!AS:AS,MATCH($A1459,DATA!$A:$A,0))</f>
        <v>#N/A</v>
      </c>
      <c r="F1459" s="59" t="e">
        <f ca="1">INDEX(DATA!AX:AX,MATCH($A1459,DATA!$A:$A,0))</f>
        <v>#N/A</v>
      </c>
      <c r="H1459" s="64">
        <f ca="1"/>
        <v>44192</v>
      </c>
      <c r="I1459" t="e">
        <f ca="1"/>
        <v>#N/A</v>
      </c>
    </row>
    <row r="1460" spans="1:9" x14ac:dyDescent="0.3">
      <c r="A1460" s="64">
        <v>44193</v>
      </c>
      <c r="B1460" s="59" t="e" vm="4">
        <f ca="1">INDEX(DATA!T:T,MATCH($A1460,DATA!A:A,0))</f>
        <v>#N/A</v>
      </c>
      <c r="C1460" s="59">
        <f ca="1">INDEX(DATA!AG:AG,MATCH($A1460,DATA!$A:$A,0))</f>
        <v>40.118590435263933</v>
      </c>
      <c r="D1460" s="59">
        <f ca="1">INDEX(DATA!AJ:AJ,MATCH($A1460,DATA!$A:$A,0))</f>
        <v>403647581.12</v>
      </c>
      <c r="E1460" s="59">
        <f ca="1">INDEX(DATA!AS:AS,MATCH($A1460,DATA!$A:$A,0))</f>
        <v>70.212593024458656</v>
      </c>
      <c r="F1460" s="59">
        <f ca="1">INDEX(DATA!AX:AX,MATCH($A1460,DATA!$A:$A,0))</f>
        <v>277.71762820512959</v>
      </c>
      <c r="H1460" s="64">
        <f ca="1"/>
        <v>44193</v>
      </c>
      <c r="I1460">
        <f ca="1"/>
        <v>277.71762820512959</v>
      </c>
    </row>
    <row r="1461" spans="1:9" x14ac:dyDescent="0.3">
      <c r="A1461" s="64">
        <v>44194</v>
      </c>
      <c r="B1461" s="59" t="e" vm="4">
        <f ca="1">INDEX(DATA!T:T,MATCH($A1461,DATA!A:A,0))</f>
        <v>#N/A</v>
      </c>
      <c r="C1461" s="59">
        <f ca="1">INDEX(DATA!AG:AG,MATCH($A1461,DATA!$A:$A,0))</f>
        <v>38.586387227767702</v>
      </c>
      <c r="D1461" s="59">
        <f ca="1">INDEX(DATA!AJ:AJ,MATCH($A1461,DATA!$A:$A,0))</f>
        <v>439607603.64999998</v>
      </c>
      <c r="E1461" s="59">
        <f ca="1">INDEX(DATA!AS:AS,MATCH($A1461,DATA!$A:$A,0))</f>
        <v>71.402026696800618</v>
      </c>
      <c r="F1461" s="59">
        <f ca="1">INDEX(DATA!AX:AX,MATCH($A1461,DATA!$A:$A,0))</f>
        <v>270.92596153846353</v>
      </c>
      <c r="H1461" s="64">
        <f ca="1"/>
        <v>44194</v>
      </c>
      <c r="I1461">
        <f ca="1"/>
        <v>270.92596153846353</v>
      </c>
    </row>
    <row r="1462" spans="1:9" x14ac:dyDescent="0.3">
      <c r="A1462" s="64">
        <v>44195</v>
      </c>
      <c r="B1462" s="59" t="e" vm="4">
        <f ca="1">INDEX(DATA!T:T,MATCH($A1462,DATA!A:A,0))</f>
        <v>#N/A</v>
      </c>
      <c r="C1462" s="59">
        <f ca="1">INDEX(DATA!AG:AG,MATCH($A1462,DATA!$A:$A,0))</f>
        <v>36.259373698928137</v>
      </c>
      <c r="D1462" s="59">
        <f ca="1">INDEX(DATA!AJ:AJ,MATCH($A1462,DATA!$A:$A,0))</f>
        <v>380694724.49000001</v>
      </c>
      <c r="E1462" s="59">
        <f ca="1">INDEX(DATA!AS:AS,MATCH($A1462,DATA!$A:$A,0))</f>
        <v>72.388494713049965</v>
      </c>
      <c r="F1462" s="59">
        <f ca="1">INDEX(DATA!AX:AX,MATCH($A1462,DATA!$A:$A,0))</f>
        <v>266.74583333333794</v>
      </c>
      <c r="H1462" s="64">
        <f ca="1"/>
        <v>44195</v>
      </c>
      <c r="I1462">
        <f ca="1"/>
        <v>266.74583333333794</v>
      </c>
    </row>
    <row r="1463" spans="1:9" x14ac:dyDescent="0.3">
      <c r="A1463" s="64">
        <v>44196</v>
      </c>
      <c r="B1463" s="59" t="e" vm="4">
        <f ca="1">INDEX(DATA!T:T,MATCH($A1463,DATA!A:A,0))</f>
        <v>#N/A</v>
      </c>
      <c r="C1463" s="59">
        <f ca="1">INDEX(DATA!AG:AG,MATCH($A1463,DATA!$A:$A,0))</f>
        <v>34.103772867610807</v>
      </c>
      <c r="D1463" s="59">
        <f ca="1">INDEX(DATA!AJ:AJ,MATCH($A1463,DATA!$A:$A,0))</f>
        <v>-452396172.38</v>
      </c>
      <c r="E1463" s="59">
        <f ca="1">INDEX(DATA!AS:AS,MATCH($A1463,DATA!$A:$A,0))</f>
        <v>72.377598403235936</v>
      </c>
      <c r="F1463" s="59">
        <f ca="1">INDEX(DATA!AX:AX,MATCH($A1463,DATA!$A:$A,0))</f>
        <v>261.45737179487151</v>
      </c>
      <c r="H1463" s="64">
        <f ca="1"/>
        <v>44196</v>
      </c>
      <c r="I1463">
        <f ca="1"/>
        <v>261.45737179487151</v>
      </c>
    </row>
    <row r="1464" spans="1:9" x14ac:dyDescent="0.3">
      <c r="A1464" s="64">
        <v>44197</v>
      </c>
      <c r="B1464" s="59" t="e" vm="4">
        <f ca="1">INDEX(DATA!T:T,MATCH($A1464,DATA!A:A,0))</f>
        <v>#N/A</v>
      </c>
      <c r="C1464" s="59">
        <f ca="1">INDEX(DATA!AG:AG,MATCH($A1464,DATA!$A:$A,0))</f>
        <v>31.290210787477029</v>
      </c>
      <c r="D1464" s="59">
        <f ca="1">INDEX(DATA!AJ:AJ,MATCH($A1464,DATA!$A:$A,0))</f>
        <v>258104903.75</v>
      </c>
      <c r="E1464" s="59">
        <f ca="1">INDEX(DATA!AS:AS,MATCH($A1464,DATA!$A:$A,0))</f>
        <v>73.176578753070473</v>
      </c>
      <c r="F1464" s="59">
        <f ca="1">INDEX(DATA!AX:AX,MATCH($A1464,DATA!$A:$A,0))</f>
        <v>261.95961538461597</v>
      </c>
      <c r="H1464" s="64">
        <f ca="1"/>
        <v>44197</v>
      </c>
      <c r="I1464">
        <f ca="1"/>
        <v>261.95961538461597</v>
      </c>
    </row>
    <row r="1465" spans="1:9" x14ac:dyDescent="0.3">
      <c r="A1465" s="64">
        <v>44198</v>
      </c>
      <c r="B1465" s="59" t="e">
        <f ca="1">INDEX(DATA!T:T,MATCH($A1465,DATA!A:A,0))</f>
        <v>#N/A</v>
      </c>
      <c r="C1465" s="59" t="e">
        <f ca="1">INDEX(DATA!AG:AG,MATCH($A1465,DATA!$A:$A,0))</f>
        <v>#N/A</v>
      </c>
      <c r="D1465" s="59" t="e">
        <f ca="1">INDEX(DATA!AJ:AJ,MATCH($A1465,DATA!$A:$A,0))</f>
        <v>#N/A</v>
      </c>
      <c r="E1465" s="59" t="e">
        <f ca="1">INDEX(DATA!AS:AS,MATCH($A1465,DATA!$A:$A,0))</f>
        <v>#N/A</v>
      </c>
      <c r="F1465" s="59" t="e">
        <f ca="1">INDEX(DATA!AX:AX,MATCH($A1465,DATA!$A:$A,0))</f>
        <v>#N/A</v>
      </c>
      <c r="H1465" s="64">
        <f ca="1"/>
        <v>44198</v>
      </c>
      <c r="I1465" t="e">
        <f ca="1"/>
        <v>#N/A</v>
      </c>
    </row>
    <row r="1466" spans="1:9" x14ac:dyDescent="0.3">
      <c r="A1466" s="64">
        <v>44199</v>
      </c>
      <c r="B1466" s="59" t="e">
        <f ca="1">INDEX(DATA!T:T,MATCH($A1466,DATA!A:A,0))</f>
        <v>#N/A</v>
      </c>
      <c r="C1466" s="59" t="e">
        <f ca="1">INDEX(DATA!AG:AG,MATCH($A1466,DATA!$A:$A,0))</f>
        <v>#N/A</v>
      </c>
      <c r="D1466" s="59" t="e">
        <f ca="1">INDEX(DATA!AJ:AJ,MATCH($A1466,DATA!$A:$A,0))</f>
        <v>#N/A</v>
      </c>
      <c r="E1466" s="59" t="e">
        <f ca="1">INDEX(DATA!AS:AS,MATCH($A1466,DATA!$A:$A,0))</f>
        <v>#N/A</v>
      </c>
      <c r="F1466" s="59" t="e">
        <f ca="1">INDEX(DATA!AX:AX,MATCH($A1466,DATA!$A:$A,0))</f>
        <v>#N/A</v>
      </c>
      <c r="H1466" s="64">
        <f ca="1"/>
        <v>44199</v>
      </c>
      <c r="I1466" t="e">
        <f ca="1"/>
        <v>#N/A</v>
      </c>
    </row>
    <row r="1467" spans="1:9" x14ac:dyDescent="0.3">
      <c r="A1467" s="64">
        <v>44200</v>
      </c>
      <c r="B1467" s="59" t="e" vm="4">
        <f ca="1">INDEX(DATA!T:T,MATCH($A1467,DATA!A:A,0))</f>
        <v>#N/A</v>
      </c>
      <c r="C1467" s="59">
        <f ca="1">INDEX(DATA!AG:AG,MATCH($A1467,DATA!$A:$A,0))</f>
        <v>29.021083658476623</v>
      </c>
      <c r="D1467" s="59">
        <f ca="1">INDEX(DATA!AJ:AJ,MATCH($A1467,DATA!$A:$A,0))</f>
        <v>495012957.60000002</v>
      </c>
      <c r="E1467" s="59">
        <f ca="1">INDEX(DATA!AS:AS,MATCH($A1467,DATA!$A:$A,0))</f>
        <v>75.547670042993374</v>
      </c>
      <c r="F1467" s="59">
        <f ca="1">INDEX(DATA!AX:AX,MATCH($A1467,DATA!$A:$A,0))</f>
        <v>250.45705128204827</v>
      </c>
      <c r="H1467" s="64">
        <f ca="1"/>
        <v>44200</v>
      </c>
      <c r="I1467">
        <f ca="1"/>
        <v>250.45705128204827</v>
      </c>
    </row>
    <row r="1468" spans="1:9" x14ac:dyDescent="0.3">
      <c r="A1468" s="64">
        <v>44201</v>
      </c>
      <c r="B1468" s="59" t="e" vm="4">
        <f ca="1">INDEX(DATA!T:T,MATCH($A1468,DATA!A:A,0))</f>
        <v>#N/A</v>
      </c>
      <c r="C1468" s="59">
        <f ca="1">INDEX(DATA!AG:AG,MATCH($A1468,DATA!$A:$A,0))</f>
        <v>27.91256059440158</v>
      </c>
      <c r="D1468" s="59">
        <f ca="1">INDEX(DATA!AJ:AJ,MATCH($A1468,DATA!$A:$A,0))</f>
        <v>492489009.54000002</v>
      </c>
      <c r="E1468" s="59">
        <f ca="1">INDEX(DATA!AS:AS,MATCH($A1468,DATA!$A:$A,0))</f>
        <v>76.831660796529746</v>
      </c>
      <c r="F1468" s="59">
        <f ca="1">INDEX(DATA!AX:AX,MATCH($A1468,DATA!$A:$A,0))</f>
        <v>242.05576923077024</v>
      </c>
      <c r="H1468" s="64">
        <f ca="1"/>
        <v>44201</v>
      </c>
      <c r="I1468">
        <f ca="1"/>
        <v>242.05576923077024</v>
      </c>
    </row>
    <row r="1469" spans="1:9" x14ac:dyDescent="0.3">
      <c r="A1469" s="64">
        <v>44202</v>
      </c>
      <c r="B1469" s="59" t="e" vm="4">
        <f ca="1">INDEX(DATA!T:T,MATCH($A1469,DATA!A:A,0))</f>
        <v>#N/A</v>
      </c>
      <c r="C1469" s="59">
        <f ca="1">INDEX(DATA!AG:AG,MATCH($A1469,DATA!$A:$A,0))</f>
        <v>24.2881879212282</v>
      </c>
      <c r="D1469" s="59">
        <f ca="1">INDEX(DATA!AJ:AJ,MATCH($A1469,DATA!$A:$A,0))</f>
        <v>-632308937.08000004</v>
      </c>
      <c r="E1469" s="59">
        <f ca="1">INDEX(DATA!AS:AS,MATCH($A1469,DATA!$A:$A,0))</f>
        <v>73.508075948069902</v>
      </c>
      <c r="F1469" s="59">
        <f ca="1">INDEX(DATA!AX:AX,MATCH($A1469,DATA!$A:$A,0))</f>
        <v>228.91666666666606</v>
      </c>
      <c r="H1469" s="64">
        <f ca="1"/>
        <v>44202</v>
      </c>
      <c r="I1469">
        <f ca="1"/>
        <v>228.91666666666606</v>
      </c>
    </row>
    <row r="1470" spans="1:9" x14ac:dyDescent="0.3">
      <c r="A1470" s="64">
        <v>44203</v>
      </c>
      <c r="B1470" s="59" t="e" vm="4">
        <f ca="1">INDEX(DATA!T:T,MATCH($A1470,DATA!A:A,0))</f>
        <v>#N/A</v>
      </c>
      <c r="C1470" s="59">
        <f ca="1">INDEX(DATA!AG:AG,MATCH($A1470,DATA!$A:$A,0))</f>
        <v>19.582903008557953</v>
      </c>
      <c r="D1470" s="59">
        <f ca="1">INDEX(DATA!AJ:AJ,MATCH($A1470,DATA!$A:$A,0))</f>
        <v>-559159904.22000003</v>
      </c>
      <c r="E1470" s="59">
        <f ca="1">INDEX(DATA!AS:AS,MATCH($A1470,DATA!$A:$A,0))</f>
        <v>72.940154453675262</v>
      </c>
      <c r="F1470" s="59">
        <f ca="1">INDEX(DATA!AX:AX,MATCH($A1470,DATA!$A:$A,0))</f>
        <v>256.77916666666533</v>
      </c>
      <c r="H1470" s="64">
        <f ca="1"/>
        <v>44203</v>
      </c>
      <c r="I1470">
        <f ca="1"/>
        <v>256.77916666666533</v>
      </c>
    </row>
    <row r="1471" spans="1:9" x14ac:dyDescent="0.3">
      <c r="A1471" s="64">
        <v>44204</v>
      </c>
      <c r="B1471" s="59" t="e" vm="4">
        <f ca="1">INDEX(DATA!T:T,MATCH($A1471,DATA!A:A,0))</f>
        <v>#N/A</v>
      </c>
      <c r="C1471" s="59">
        <f ca="1">INDEX(DATA!AG:AG,MATCH($A1471,DATA!$A:$A,0))</f>
        <v>15.681613859018148</v>
      </c>
      <c r="D1471" s="59">
        <f ca="1">INDEX(DATA!AJ:AJ,MATCH($A1471,DATA!$A:$A,0))</f>
        <v>613486126.89999998</v>
      </c>
      <c r="E1471" s="59">
        <f ca="1">INDEX(DATA!AS:AS,MATCH($A1471,DATA!$A:$A,0))</f>
        <v>77.379018216393774</v>
      </c>
      <c r="F1471" s="59">
        <f ca="1">INDEX(DATA!AX:AX,MATCH($A1471,DATA!$A:$A,0))</f>
        <v>282.74935897435898</v>
      </c>
      <c r="H1471" s="64">
        <f ca="1"/>
        <v>44204</v>
      </c>
      <c r="I1471">
        <f ca="1"/>
        <v>282.74935897435898</v>
      </c>
    </row>
    <row r="1472" spans="1:9" x14ac:dyDescent="0.3">
      <c r="A1472" s="64">
        <v>44205</v>
      </c>
      <c r="B1472" s="59" t="e">
        <f ca="1">INDEX(DATA!T:T,MATCH($A1472,DATA!A:A,0))</f>
        <v>#N/A</v>
      </c>
      <c r="C1472" s="59" t="e">
        <f ca="1">INDEX(DATA!AG:AG,MATCH($A1472,DATA!$A:$A,0))</f>
        <v>#N/A</v>
      </c>
      <c r="D1472" s="59" t="e">
        <f ca="1">INDEX(DATA!AJ:AJ,MATCH($A1472,DATA!$A:$A,0))</f>
        <v>#N/A</v>
      </c>
      <c r="E1472" s="59" t="e">
        <f ca="1">INDEX(DATA!AS:AS,MATCH($A1472,DATA!$A:$A,0))</f>
        <v>#N/A</v>
      </c>
      <c r="F1472" s="59" t="e">
        <f ca="1">INDEX(DATA!AX:AX,MATCH($A1472,DATA!$A:$A,0))</f>
        <v>#N/A</v>
      </c>
      <c r="H1472" s="64">
        <f ca="1"/>
        <v>44205</v>
      </c>
      <c r="I1472" t="e">
        <f ca="1"/>
        <v>#N/A</v>
      </c>
    </row>
    <row r="1473" spans="1:9" x14ac:dyDescent="0.3">
      <c r="A1473" s="64">
        <v>44206</v>
      </c>
      <c r="B1473" s="59" t="e">
        <f ca="1">INDEX(DATA!T:T,MATCH($A1473,DATA!A:A,0))</f>
        <v>#N/A</v>
      </c>
      <c r="C1473" s="59" t="e">
        <f ca="1">INDEX(DATA!AG:AG,MATCH($A1473,DATA!$A:$A,0))</f>
        <v>#N/A</v>
      </c>
      <c r="D1473" s="59" t="e">
        <f ca="1">INDEX(DATA!AJ:AJ,MATCH($A1473,DATA!$A:$A,0))</f>
        <v>#N/A</v>
      </c>
      <c r="E1473" s="59" t="e">
        <f ca="1">INDEX(DATA!AS:AS,MATCH($A1473,DATA!$A:$A,0))</f>
        <v>#N/A</v>
      </c>
      <c r="F1473" s="59" t="e">
        <f ca="1">INDEX(DATA!AX:AX,MATCH($A1473,DATA!$A:$A,0))</f>
        <v>#N/A</v>
      </c>
      <c r="H1473" s="64">
        <f ca="1"/>
        <v>44206</v>
      </c>
      <c r="I1473" t="e">
        <f ca="1"/>
        <v>#N/A</v>
      </c>
    </row>
    <row r="1474" spans="1:9" x14ac:dyDescent="0.3">
      <c r="A1474" s="64">
        <v>44207</v>
      </c>
      <c r="B1474" s="59" t="e" vm="4">
        <f ca="1">INDEX(DATA!T:T,MATCH($A1474,DATA!A:A,0))</f>
        <v>#N/A</v>
      </c>
      <c r="C1474" s="59">
        <f ca="1">INDEX(DATA!AG:AG,MATCH($A1474,DATA!$A:$A,0))</f>
        <v>22.388848183382088</v>
      </c>
      <c r="D1474" s="59">
        <f ca="1">INDEX(DATA!AJ:AJ,MATCH($A1474,DATA!$A:$A,0))</f>
        <v>672893192.64999998</v>
      </c>
      <c r="E1474" s="59">
        <f ca="1">INDEX(DATA!AS:AS,MATCH($A1474,DATA!$A:$A,0))</f>
        <v>79.725279244006003</v>
      </c>
      <c r="F1474" s="59">
        <f ca="1">INDEX(DATA!AX:AX,MATCH($A1474,DATA!$A:$A,0))</f>
        <v>304.43108974358984</v>
      </c>
      <c r="H1474" s="64">
        <f ca="1"/>
        <v>44207</v>
      </c>
      <c r="I1474">
        <f ca="1"/>
        <v>304.43108974358984</v>
      </c>
    </row>
    <row r="1475" spans="1:9" x14ac:dyDescent="0.3">
      <c r="A1475" s="64">
        <v>44208</v>
      </c>
      <c r="B1475" s="59" t="e" vm="4">
        <f ca="1">INDEX(DATA!T:T,MATCH($A1475,DATA!A:A,0))</f>
        <v>#N/A</v>
      </c>
      <c r="C1475" s="59">
        <f ca="1">INDEX(DATA!AG:AG,MATCH($A1475,DATA!$A:$A,0))</f>
        <v>29.09659227284763</v>
      </c>
      <c r="D1475" s="59">
        <f ca="1">INDEX(DATA!AJ:AJ,MATCH($A1475,DATA!$A:$A,0))</f>
        <v>929581263.01999998</v>
      </c>
      <c r="E1475" s="59">
        <f ca="1">INDEX(DATA!AS:AS,MATCH($A1475,DATA!$A:$A,0))</f>
        <v>80.943602139601154</v>
      </c>
      <c r="F1475" s="59">
        <f ca="1">INDEX(DATA!AX:AX,MATCH($A1475,DATA!$A:$A,0))</f>
        <v>322.09262820512959</v>
      </c>
      <c r="H1475" s="64">
        <f ca="1"/>
        <v>44208</v>
      </c>
      <c r="I1475">
        <f ca="1"/>
        <v>322.09262820512959</v>
      </c>
    </row>
    <row r="1476" spans="1:9" x14ac:dyDescent="0.3">
      <c r="A1476" s="64">
        <v>44209</v>
      </c>
      <c r="B1476" s="59" t="e" vm="4">
        <f ca="1">INDEX(DATA!T:T,MATCH($A1476,DATA!A:A,0))</f>
        <v>#N/A</v>
      </c>
      <c r="C1476" s="59">
        <f ca="1">INDEX(DATA!AG:AG,MATCH($A1476,DATA!$A:$A,0))</f>
        <v>35.609794210572645</v>
      </c>
      <c r="D1476" s="59">
        <f ca="1">INDEX(DATA!AJ:AJ,MATCH($A1476,DATA!$A:$A,0))</f>
        <v>873971335.80999994</v>
      </c>
      <c r="E1476" s="59">
        <f ca="1">INDEX(DATA!AS:AS,MATCH($A1476,DATA!$A:$A,0))</f>
        <v>80.965514373568112</v>
      </c>
      <c r="F1476" s="59">
        <f ca="1">INDEX(DATA!AX:AX,MATCH($A1476,DATA!$A:$A,0))</f>
        <v>333.2262820512824</v>
      </c>
      <c r="H1476" s="64">
        <f ca="1"/>
        <v>44209</v>
      </c>
      <c r="I1476">
        <f ca="1"/>
        <v>333.2262820512824</v>
      </c>
    </row>
    <row r="1477" spans="1:9" x14ac:dyDescent="0.3">
      <c r="A1477" s="64">
        <v>44210</v>
      </c>
      <c r="B1477" s="59" t="e" vm="4">
        <f ca="1">INDEX(DATA!T:T,MATCH($A1477,DATA!A:A,0))</f>
        <v>#N/A</v>
      </c>
      <c r="C1477" s="59">
        <f ca="1">INDEX(DATA!AG:AG,MATCH($A1477,DATA!$A:$A,0))</f>
        <v>41.722208010499422</v>
      </c>
      <c r="D1477" s="59">
        <f ca="1">INDEX(DATA!AJ:AJ,MATCH($A1477,DATA!$A:$A,0))</f>
        <v>620209419.52999997</v>
      </c>
      <c r="E1477" s="59">
        <f ca="1">INDEX(DATA!AS:AS,MATCH($A1477,DATA!$A:$A,0))</f>
        <v>81.469518754076745</v>
      </c>
      <c r="F1477" s="59">
        <f ca="1">INDEX(DATA!AX:AX,MATCH($A1477,DATA!$A:$A,0))</f>
        <v>342.22051282051689</v>
      </c>
      <c r="H1477" s="64">
        <f ca="1"/>
        <v>44210</v>
      </c>
      <c r="I1477">
        <f ca="1"/>
        <v>342.22051282051689</v>
      </c>
    </row>
    <row r="1478" spans="1:9" x14ac:dyDescent="0.3">
      <c r="A1478" s="64">
        <v>44211</v>
      </c>
      <c r="B1478" s="59" t="e" vm="4">
        <f ca="1">INDEX(DATA!T:T,MATCH($A1478,DATA!A:A,0))</f>
        <v>#N/A</v>
      </c>
      <c r="C1478" s="59">
        <f ca="1">INDEX(DATA!AG:AG,MATCH($A1478,DATA!$A:$A,0))</f>
        <v>45.881215387803266</v>
      </c>
      <c r="D1478" s="59">
        <f ca="1">INDEX(DATA!AJ:AJ,MATCH($A1478,DATA!$A:$A,0))</f>
        <v>-789542488.82000005</v>
      </c>
      <c r="E1478" s="59">
        <f ca="1">INDEX(DATA!AS:AS,MATCH($A1478,DATA!$A:$A,0))</f>
        <v>70.834794872408622</v>
      </c>
      <c r="F1478" s="59">
        <f ca="1">INDEX(DATA!AX:AX,MATCH($A1478,DATA!$A:$A,0))</f>
        <v>345.07403846154011</v>
      </c>
      <c r="H1478" s="64">
        <f ca="1"/>
        <v>44211</v>
      </c>
      <c r="I1478">
        <f ca="1"/>
        <v>345.07403846154011</v>
      </c>
    </row>
    <row r="1479" spans="1:9" x14ac:dyDescent="0.3">
      <c r="A1479" s="64">
        <v>44212</v>
      </c>
      <c r="B1479" s="59" t="e">
        <f ca="1">INDEX(DATA!T:T,MATCH($A1479,DATA!A:A,0))</f>
        <v>#N/A</v>
      </c>
      <c r="C1479" s="59" t="e">
        <f ca="1">INDEX(DATA!AG:AG,MATCH($A1479,DATA!$A:$A,0))</f>
        <v>#N/A</v>
      </c>
      <c r="D1479" s="59" t="e">
        <f ca="1">INDEX(DATA!AJ:AJ,MATCH($A1479,DATA!$A:$A,0))</f>
        <v>#N/A</v>
      </c>
      <c r="E1479" s="59" t="e">
        <f ca="1">INDEX(DATA!AS:AS,MATCH($A1479,DATA!$A:$A,0))</f>
        <v>#N/A</v>
      </c>
      <c r="F1479" s="59" t="e">
        <f ca="1">INDEX(DATA!AX:AX,MATCH($A1479,DATA!$A:$A,0))</f>
        <v>#N/A</v>
      </c>
      <c r="H1479" s="64">
        <f ca="1"/>
        <v>44212</v>
      </c>
      <c r="I1479" t="e">
        <f ca="1"/>
        <v>#N/A</v>
      </c>
    </row>
    <row r="1480" spans="1:9" x14ac:dyDescent="0.3">
      <c r="A1480" s="64">
        <v>44213</v>
      </c>
      <c r="B1480" s="59" t="e">
        <f ca="1">INDEX(DATA!T:T,MATCH($A1480,DATA!A:A,0))</f>
        <v>#N/A</v>
      </c>
      <c r="C1480" s="59" t="e">
        <f ca="1">INDEX(DATA!AG:AG,MATCH($A1480,DATA!$A:$A,0))</f>
        <v>#N/A</v>
      </c>
      <c r="D1480" s="59" t="e">
        <f ca="1">INDEX(DATA!AJ:AJ,MATCH($A1480,DATA!$A:$A,0))</f>
        <v>#N/A</v>
      </c>
      <c r="E1480" s="59" t="e">
        <f ca="1">INDEX(DATA!AS:AS,MATCH($A1480,DATA!$A:$A,0))</f>
        <v>#N/A</v>
      </c>
      <c r="F1480" s="59" t="e">
        <f ca="1">INDEX(DATA!AX:AX,MATCH($A1480,DATA!$A:$A,0))</f>
        <v>#N/A</v>
      </c>
      <c r="H1480" s="64">
        <f ca="1"/>
        <v>44213</v>
      </c>
      <c r="I1480" t="e">
        <f ca="1"/>
        <v>#N/A</v>
      </c>
    </row>
    <row r="1481" spans="1:9" x14ac:dyDescent="0.3">
      <c r="A1481" s="64">
        <v>44214</v>
      </c>
      <c r="B1481" s="59" t="e" vm="4">
        <f ca="1">INDEX(DATA!T:T,MATCH($A1481,DATA!A:A,0))</f>
        <v>#N/A</v>
      </c>
      <c r="C1481" s="59">
        <f ca="1">INDEX(DATA!AG:AG,MATCH($A1481,DATA!$A:$A,0))</f>
        <v>48.02497615779054</v>
      </c>
      <c r="D1481" s="59">
        <f ca="1">INDEX(DATA!AJ:AJ,MATCH($A1481,DATA!$A:$A,0))</f>
        <v>-762029471.52999997</v>
      </c>
      <c r="E1481" s="59">
        <f ca="1">INDEX(DATA!AS:AS,MATCH($A1481,DATA!$A:$A,0))</f>
        <v>62.556745442848083</v>
      </c>
      <c r="F1481" s="59">
        <f ca="1">INDEX(DATA!AX:AX,MATCH($A1481,DATA!$A:$A,0))</f>
        <v>339.15192307692269</v>
      </c>
      <c r="H1481" s="64">
        <f ca="1"/>
        <v>44214</v>
      </c>
      <c r="I1481">
        <f ca="1"/>
        <v>339.15192307692269</v>
      </c>
    </row>
    <row r="1482" spans="1:9" x14ac:dyDescent="0.3">
      <c r="A1482" s="64">
        <v>44215</v>
      </c>
      <c r="B1482" s="59" t="e" vm="4">
        <f ca="1">INDEX(DATA!T:T,MATCH($A1482,DATA!A:A,0))</f>
        <v>#N/A</v>
      </c>
      <c r="C1482" s="59">
        <f ca="1">INDEX(DATA!AG:AG,MATCH($A1482,DATA!$A:$A,0))</f>
        <v>50.746017459912274</v>
      </c>
      <c r="D1482" s="59">
        <f ca="1">INDEX(DATA!AJ:AJ,MATCH($A1482,DATA!$A:$A,0))</f>
        <v>546122487.77999997</v>
      </c>
      <c r="E1482" s="59">
        <f ca="1">INDEX(DATA!AS:AS,MATCH($A1482,DATA!$A:$A,0))</f>
        <v>68.747047794460471</v>
      </c>
      <c r="F1482" s="59">
        <f ca="1">INDEX(DATA!AX:AX,MATCH($A1482,DATA!$A:$A,0))</f>
        <v>342.29711538461561</v>
      </c>
      <c r="H1482" s="64">
        <f ca="1"/>
        <v>44215</v>
      </c>
      <c r="I1482">
        <f ca="1"/>
        <v>342.29711538461561</v>
      </c>
    </row>
    <row r="1483" spans="1:9" x14ac:dyDescent="0.3">
      <c r="A1483" s="64">
        <v>44216</v>
      </c>
      <c r="B1483" s="59" t="e" vm="4">
        <f ca="1">INDEX(DATA!T:T,MATCH($A1483,DATA!A:A,0))</f>
        <v>#N/A</v>
      </c>
      <c r="C1483" s="59">
        <f ca="1">INDEX(DATA!AG:AG,MATCH($A1483,DATA!$A:$A,0))</f>
        <v>53.353893214441264</v>
      </c>
      <c r="D1483" s="59">
        <f ca="1">INDEX(DATA!AJ:AJ,MATCH($A1483,DATA!$A:$A,0))</f>
        <v>623084479.32000005</v>
      </c>
      <c r="E1483" s="59">
        <f ca="1">INDEX(DATA!AS:AS,MATCH($A1483,DATA!$A:$A,0))</f>
        <v>71.372529283452224</v>
      </c>
      <c r="F1483" s="59">
        <f ca="1">INDEX(DATA!AX:AX,MATCH($A1483,DATA!$A:$A,0))</f>
        <v>343.15673076923304</v>
      </c>
      <c r="H1483" s="64">
        <f ca="1"/>
        <v>44216</v>
      </c>
      <c r="I1483">
        <f ca="1"/>
        <v>343.15673076923304</v>
      </c>
    </row>
    <row r="1484" spans="1:9" x14ac:dyDescent="0.3">
      <c r="A1484" s="64">
        <v>44217</v>
      </c>
      <c r="B1484" s="59" t="e" vm="4">
        <f ca="1">INDEX(DATA!T:T,MATCH($A1484,DATA!A:A,0))</f>
        <v>#N/A</v>
      </c>
      <c r="C1484" s="59">
        <f ca="1">INDEX(DATA!AG:AG,MATCH($A1484,DATA!$A:$A,0))</f>
        <v>56.364437631965551</v>
      </c>
      <c r="D1484" s="59">
        <f ca="1">INDEX(DATA!AJ:AJ,MATCH($A1484,DATA!$A:$A,0))</f>
        <v>-704632504.71000004</v>
      </c>
      <c r="E1484" s="59">
        <f ca="1">INDEX(DATA!AS:AS,MATCH($A1484,DATA!$A:$A,0))</f>
        <v>68.640775359910393</v>
      </c>
      <c r="F1484" s="59">
        <f ca="1">INDEX(DATA!AX:AX,MATCH($A1484,DATA!$A:$A,0))</f>
        <v>336.40064102564429</v>
      </c>
      <c r="H1484" s="64">
        <f ca="1"/>
        <v>44217</v>
      </c>
      <c r="I1484">
        <f ca="1"/>
        <v>336.40064102564429</v>
      </c>
    </row>
    <row r="1485" spans="1:9" x14ac:dyDescent="0.3">
      <c r="A1485" s="64">
        <v>44218</v>
      </c>
      <c r="B1485" s="59" t="e" vm="4">
        <f ca="1">INDEX(DATA!T:T,MATCH($A1485,DATA!A:A,0))</f>
        <v>#N/A</v>
      </c>
      <c r="C1485" s="59">
        <f ca="1">INDEX(DATA!AG:AG,MATCH($A1485,DATA!$A:$A,0))</f>
        <v>57.299102394381336</v>
      </c>
      <c r="D1485" s="59">
        <f ca="1">INDEX(DATA!AJ:AJ,MATCH($A1485,DATA!$A:$A,0))</f>
        <v>-776735505.75999999</v>
      </c>
      <c r="E1485" s="59">
        <f ca="1">INDEX(DATA!AS:AS,MATCH($A1485,DATA!$A:$A,0))</f>
        <v>58.885181916792341</v>
      </c>
      <c r="F1485" s="59">
        <f ca="1">INDEX(DATA!AX:AX,MATCH($A1485,DATA!$A:$A,0))</f>
        <v>328.69711538461706</v>
      </c>
      <c r="H1485" s="64">
        <f ca="1"/>
        <v>44218</v>
      </c>
      <c r="I1485">
        <f ca="1"/>
        <v>328.69711538461706</v>
      </c>
    </row>
    <row r="1486" spans="1:9" x14ac:dyDescent="0.3">
      <c r="A1486" s="64">
        <v>44219</v>
      </c>
      <c r="B1486" s="59" t="e">
        <f ca="1">INDEX(DATA!T:T,MATCH($A1486,DATA!A:A,0))</f>
        <v>#N/A</v>
      </c>
      <c r="C1486" s="59" t="e">
        <f ca="1">INDEX(DATA!AG:AG,MATCH($A1486,DATA!$A:$A,0))</f>
        <v>#N/A</v>
      </c>
      <c r="D1486" s="59" t="e">
        <f ca="1">INDEX(DATA!AJ:AJ,MATCH($A1486,DATA!$A:$A,0))</f>
        <v>#N/A</v>
      </c>
      <c r="E1486" s="59" t="e">
        <f ca="1">INDEX(DATA!AS:AS,MATCH($A1486,DATA!$A:$A,0))</f>
        <v>#N/A</v>
      </c>
      <c r="F1486" s="59" t="e">
        <f ca="1">INDEX(DATA!AX:AX,MATCH($A1486,DATA!$A:$A,0))</f>
        <v>#N/A</v>
      </c>
      <c r="H1486" s="64">
        <f ca="1"/>
        <v>44219</v>
      </c>
      <c r="I1486" t="e">
        <f ca="1"/>
        <v>#N/A</v>
      </c>
    </row>
    <row r="1487" spans="1:9" x14ac:dyDescent="0.3">
      <c r="A1487" s="64">
        <v>44220</v>
      </c>
      <c r="B1487" s="59" t="e">
        <f ca="1">INDEX(DATA!T:T,MATCH($A1487,DATA!A:A,0))</f>
        <v>#N/A</v>
      </c>
      <c r="C1487" s="59" t="e">
        <f ca="1">INDEX(DATA!AG:AG,MATCH($A1487,DATA!$A:$A,0))</f>
        <v>#N/A</v>
      </c>
      <c r="D1487" s="59" t="e">
        <f ca="1">INDEX(DATA!AJ:AJ,MATCH($A1487,DATA!$A:$A,0))</f>
        <v>#N/A</v>
      </c>
      <c r="E1487" s="59" t="e">
        <f ca="1">INDEX(DATA!AS:AS,MATCH($A1487,DATA!$A:$A,0))</f>
        <v>#N/A</v>
      </c>
      <c r="F1487" s="59" t="e">
        <f ca="1">INDEX(DATA!AX:AX,MATCH($A1487,DATA!$A:$A,0))</f>
        <v>#N/A</v>
      </c>
      <c r="H1487" s="64">
        <f ca="1"/>
        <v>44220</v>
      </c>
      <c r="I1487" t="e">
        <f ca="1"/>
        <v>#N/A</v>
      </c>
    </row>
    <row r="1488" spans="1:9" x14ac:dyDescent="0.3">
      <c r="A1488" s="64">
        <v>44221</v>
      </c>
      <c r="B1488" s="59" t="e" vm="4">
        <f ca="1">INDEX(DATA!T:T,MATCH($A1488,DATA!A:A,0))</f>
        <v>#N/A</v>
      </c>
      <c r="C1488" s="59">
        <f ca="1">INDEX(DATA!AG:AG,MATCH($A1488,DATA!$A:$A,0))</f>
        <v>56.53154889771681</v>
      </c>
      <c r="D1488" s="59">
        <f ca="1">INDEX(DATA!AJ:AJ,MATCH($A1488,DATA!$A:$A,0))</f>
        <v>-618616518.12</v>
      </c>
      <c r="E1488" s="59">
        <f ca="1">INDEX(DATA!AS:AS,MATCH($A1488,DATA!$A:$A,0))</f>
        <v>53.865602712179879</v>
      </c>
      <c r="F1488" s="59">
        <f ca="1">INDEX(DATA!AX:AX,MATCH($A1488,DATA!$A:$A,0))</f>
        <v>317.99807692307149</v>
      </c>
      <c r="H1488" s="64">
        <f ca="1"/>
        <v>44221</v>
      </c>
      <c r="I1488">
        <f ca="1"/>
        <v>317.99807692307149</v>
      </c>
    </row>
    <row r="1489" spans="1:9" x14ac:dyDescent="0.3">
      <c r="A1489" s="64">
        <v>44222</v>
      </c>
      <c r="B1489" s="59" t="e">
        <f ca="1">INDEX(DATA!T:T,MATCH($A1489,DATA!A:A,0))</f>
        <v>#N/A</v>
      </c>
      <c r="C1489" s="59" t="e">
        <f ca="1">INDEX(DATA!AG:AG,MATCH($A1489,DATA!$A:$A,0))</f>
        <v>#N/A</v>
      </c>
      <c r="D1489" s="59" t="e">
        <f ca="1">INDEX(DATA!AJ:AJ,MATCH($A1489,DATA!$A:$A,0))</f>
        <v>#N/A</v>
      </c>
      <c r="E1489" s="59" t="e">
        <f ca="1">INDEX(DATA!AS:AS,MATCH($A1489,DATA!$A:$A,0))</f>
        <v>#N/A</v>
      </c>
      <c r="F1489" s="59" t="e">
        <f ca="1">INDEX(DATA!AX:AX,MATCH($A1489,DATA!$A:$A,0))</f>
        <v>#N/A</v>
      </c>
      <c r="H1489" s="64">
        <f ca="1"/>
        <v>44222</v>
      </c>
      <c r="I1489" t="e">
        <f ca="1"/>
        <v>#N/A</v>
      </c>
    </row>
    <row r="1490" spans="1:9" x14ac:dyDescent="0.3">
      <c r="A1490" s="64">
        <v>44223</v>
      </c>
      <c r="B1490" s="59" t="e" vm="4">
        <f ca="1">INDEX(DATA!T:T,MATCH($A1490,DATA!A:A,0))</f>
        <v>#N/A</v>
      </c>
      <c r="C1490" s="59">
        <f ca="1">INDEX(DATA!AG:AG,MATCH($A1490,DATA!$A:$A,0))</f>
        <v>55.63750482482213</v>
      </c>
      <c r="D1490" s="59">
        <f ca="1">INDEX(DATA!AJ:AJ,MATCH($A1490,DATA!$A:$A,0))</f>
        <v>-660696526.60000002</v>
      </c>
      <c r="E1490" s="59">
        <f ca="1">INDEX(DATA!AS:AS,MATCH($A1490,DATA!$A:$A,0))</f>
        <v>45.367054223947392</v>
      </c>
      <c r="F1490" s="59">
        <f ca="1">INDEX(DATA!AX:AX,MATCH($A1490,DATA!$A:$A,0))</f>
        <v>278.39262820512522</v>
      </c>
      <c r="H1490" s="64">
        <f ca="1"/>
        <v>44223</v>
      </c>
      <c r="I1490">
        <f ca="1"/>
        <v>278.39262820512522</v>
      </c>
    </row>
    <row r="1491" spans="1:9" x14ac:dyDescent="0.3">
      <c r="A1491" s="64">
        <v>44224</v>
      </c>
      <c r="B1491" s="59" t="e" vm="4">
        <f ca="1">INDEX(DATA!T:T,MATCH($A1491,DATA!A:A,0))</f>
        <v>#N/A</v>
      </c>
      <c r="C1491" s="59">
        <f ca="1">INDEX(DATA!AG:AG,MATCH($A1491,DATA!$A:$A,0))</f>
        <v>55.902248704836985</v>
      </c>
      <c r="D1491" s="59">
        <f ca="1">INDEX(DATA!AJ:AJ,MATCH($A1491,DATA!$A:$A,0))</f>
        <v>-637857637.33000004</v>
      </c>
      <c r="E1491" s="59">
        <f ca="1">INDEX(DATA!AS:AS,MATCH($A1491,DATA!$A:$A,0))</f>
        <v>41.473672080867807</v>
      </c>
      <c r="F1491" s="59">
        <f ca="1">INDEX(DATA!AX:AX,MATCH($A1491,DATA!$A:$A,0))</f>
        <v>203.9791666666606</v>
      </c>
      <c r="H1491" s="64">
        <f ca="1"/>
        <v>44224</v>
      </c>
      <c r="I1491">
        <f ca="1"/>
        <v>203.9791666666606</v>
      </c>
    </row>
    <row r="1492" spans="1:9" x14ac:dyDescent="0.3">
      <c r="A1492" s="64">
        <v>44225</v>
      </c>
      <c r="B1492" s="59" t="e" vm="4">
        <f ca="1">INDEX(DATA!T:T,MATCH($A1492,DATA!A:A,0))</f>
        <v>#N/A</v>
      </c>
      <c r="C1492" s="59">
        <f ca="1">INDEX(DATA!AG:AG,MATCH($A1492,DATA!$A:$A,0))</f>
        <v>56.532809625570899</v>
      </c>
      <c r="D1492" s="59">
        <f ca="1">INDEX(DATA!AJ:AJ,MATCH($A1492,DATA!$A:$A,0))</f>
        <v>-753191802.75999999</v>
      </c>
      <c r="E1492" s="59">
        <f ca="1">INDEX(DATA!AS:AS,MATCH($A1492,DATA!$A:$A,0))</f>
        <v>37.270977219277889</v>
      </c>
      <c r="F1492" s="59">
        <f ca="1">INDEX(DATA!AX:AX,MATCH($A1492,DATA!$A:$A,0))</f>
        <v>120.10192307691977</v>
      </c>
      <c r="H1492" s="64">
        <f ca="1"/>
        <v>44225</v>
      </c>
      <c r="I1492">
        <f ca="1"/>
        <v>120.10192307691977</v>
      </c>
    </row>
    <row r="1493" spans="1:9" x14ac:dyDescent="0.3">
      <c r="A1493" s="64">
        <v>44226</v>
      </c>
      <c r="B1493" s="59" t="e">
        <f ca="1">INDEX(DATA!T:T,MATCH($A1493,DATA!A:A,0))</f>
        <v>#N/A</v>
      </c>
      <c r="C1493" s="59" t="e">
        <f ca="1">INDEX(DATA!AG:AG,MATCH($A1493,DATA!$A:$A,0))</f>
        <v>#N/A</v>
      </c>
      <c r="D1493" s="59" t="e">
        <f ca="1">INDEX(DATA!AJ:AJ,MATCH($A1493,DATA!$A:$A,0))</f>
        <v>#N/A</v>
      </c>
      <c r="E1493" s="59" t="e">
        <f ca="1">INDEX(DATA!AS:AS,MATCH($A1493,DATA!$A:$A,0))</f>
        <v>#N/A</v>
      </c>
      <c r="F1493" s="59" t="e">
        <f ca="1">INDEX(DATA!AX:AX,MATCH($A1493,DATA!$A:$A,0))</f>
        <v>#N/A</v>
      </c>
      <c r="H1493" s="64">
        <f ca="1"/>
        <v>44226</v>
      </c>
      <c r="I1493" t="e">
        <f ca="1"/>
        <v>#N/A</v>
      </c>
    </row>
    <row r="1494" spans="1:9" x14ac:dyDescent="0.3">
      <c r="A1494" s="64">
        <v>44227</v>
      </c>
      <c r="B1494" s="59" t="e">
        <f ca="1">INDEX(DATA!T:T,MATCH($A1494,DATA!A:A,0))</f>
        <v>#N/A</v>
      </c>
      <c r="C1494" s="59" t="e">
        <f ca="1">INDEX(DATA!AG:AG,MATCH($A1494,DATA!$A:$A,0))</f>
        <v>#N/A</v>
      </c>
      <c r="D1494" s="59" t="e">
        <f ca="1">INDEX(DATA!AJ:AJ,MATCH($A1494,DATA!$A:$A,0))</f>
        <v>#N/A</v>
      </c>
      <c r="E1494" s="59" t="e">
        <f ca="1">INDEX(DATA!AS:AS,MATCH($A1494,DATA!$A:$A,0))</f>
        <v>#N/A</v>
      </c>
      <c r="F1494" s="59" t="e">
        <f ca="1">INDEX(DATA!AX:AX,MATCH($A1494,DATA!$A:$A,0))</f>
        <v>#N/A</v>
      </c>
      <c r="H1494" s="64">
        <f ca="1"/>
        <v>44227</v>
      </c>
      <c r="I1494" t="e">
        <f ca="1"/>
        <v>#N/A</v>
      </c>
    </row>
    <row r="1495" spans="1:9" x14ac:dyDescent="0.3">
      <c r="A1495" s="64">
        <v>44228</v>
      </c>
      <c r="B1495" s="59" t="e" vm="4">
        <f ca="1">INDEX(DATA!T:T,MATCH($A1495,DATA!A:A,0))</f>
        <v>#N/A</v>
      </c>
      <c r="C1495" s="59">
        <f ca="1">INDEX(DATA!AG:AG,MATCH($A1495,DATA!$A:$A,0))</f>
        <v>50.647878512424022</v>
      </c>
      <c r="D1495" s="59">
        <f ca="1">INDEX(DATA!AJ:AJ,MATCH($A1495,DATA!$A:$A,0))</f>
        <v>870543006.09000003</v>
      </c>
      <c r="E1495" s="59">
        <f ca="1">INDEX(DATA!AS:AS,MATCH($A1495,DATA!$A:$A,0))</f>
        <v>54.730983586596906</v>
      </c>
      <c r="F1495" s="59">
        <f ca="1">INDEX(DATA!AX:AX,MATCH($A1495,DATA!$A:$A,0))</f>
        <v>70.306730769230853</v>
      </c>
      <c r="H1495" s="64">
        <f ca="1"/>
        <v>44228</v>
      </c>
      <c r="I1495">
        <f ca="1"/>
        <v>70.306730769230853</v>
      </c>
    </row>
    <row r="1496" spans="1:9" x14ac:dyDescent="0.3">
      <c r="A1496" s="64">
        <v>44229</v>
      </c>
      <c r="B1496" s="59" t="e" vm="4">
        <f ca="1">INDEX(DATA!T:T,MATCH($A1496,DATA!A:A,0))</f>
        <v>#N/A</v>
      </c>
      <c r="C1496" s="59">
        <f ca="1">INDEX(DATA!AG:AG,MATCH($A1496,DATA!$A:$A,0))</f>
        <v>43.652327307632909</v>
      </c>
      <c r="D1496" s="59">
        <f ca="1">INDEX(DATA!AJ:AJ,MATCH($A1496,DATA!$A:$A,0))</f>
        <v>914978987.95000005</v>
      </c>
      <c r="E1496" s="59">
        <f ca="1">INDEX(DATA!AS:AS,MATCH($A1496,DATA!$A:$A,0))</f>
        <v>61.307596182190828</v>
      </c>
      <c r="F1496" s="59">
        <f ca="1">INDEX(DATA!AX:AX,MATCH($A1496,DATA!$A:$A,0))</f>
        <v>40.099358974359347</v>
      </c>
      <c r="H1496" s="64">
        <f ca="1"/>
        <v>44229</v>
      </c>
      <c r="I1496">
        <f ca="1"/>
        <v>40.099358974359347</v>
      </c>
    </row>
    <row r="1497" spans="1:9" x14ac:dyDescent="0.3">
      <c r="A1497" s="64">
        <v>44230</v>
      </c>
      <c r="B1497" s="59" t="e" vm="4">
        <f ca="1">INDEX(DATA!T:T,MATCH($A1497,DATA!A:A,0))</f>
        <v>#N/A</v>
      </c>
      <c r="C1497" s="59">
        <f ca="1">INDEX(DATA!AG:AG,MATCH($A1497,DATA!$A:$A,0))</f>
        <v>36.59159973625264</v>
      </c>
      <c r="D1497" s="59">
        <f ca="1">INDEX(DATA!AJ:AJ,MATCH($A1497,DATA!$A:$A,0))</f>
        <v>869491069.74000001</v>
      </c>
      <c r="E1497" s="59">
        <f ca="1">INDEX(DATA!AS:AS,MATCH($A1497,DATA!$A:$A,0))</f>
        <v>63.519609570063892</v>
      </c>
      <c r="F1497" s="59">
        <f ca="1">INDEX(DATA!AX:AX,MATCH($A1497,DATA!$A:$A,0))</f>
        <v>34.527243589744103</v>
      </c>
      <c r="H1497" s="64">
        <f ca="1"/>
        <v>44230</v>
      </c>
      <c r="I1497">
        <f ca="1"/>
        <v>34.527243589744103</v>
      </c>
    </row>
    <row r="1498" spans="1:9" x14ac:dyDescent="0.3">
      <c r="A1498" s="64">
        <v>44231</v>
      </c>
      <c r="B1498" s="59" t="e" vm="4">
        <f ca="1">INDEX(DATA!T:T,MATCH($A1498,DATA!A:A,0))</f>
        <v>#N/A</v>
      </c>
      <c r="C1498" s="59">
        <f ca="1">INDEX(DATA!AG:AG,MATCH($A1498,DATA!$A:$A,0))</f>
        <v>29.662247481338774</v>
      </c>
      <c r="D1498" s="59">
        <f ca="1">INDEX(DATA!AJ:AJ,MATCH($A1498,DATA!$A:$A,0))</f>
        <v>884700234.23000002</v>
      </c>
      <c r="E1498" s="59">
        <f ca="1">INDEX(DATA!AS:AS,MATCH($A1498,DATA!$A:$A,0))</f>
        <v>65.117106858871864</v>
      </c>
      <c r="F1498" s="59">
        <f ca="1">INDEX(DATA!AX:AX,MATCH($A1498,DATA!$A:$A,0))</f>
        <v>48.682692307693287</v>
      </c>
      <c r="H1498" s="64">
        <f ca="1"/>
        <v>44231</v>
      </c>
      <c r="I1498">
        <f ca="1"/>
        <v>48.682692307693287</v>
      </c>
    </row>
    <row r="1499" spans="1:9" x14ac:dyDescent="0.3">
      <c r="A1499" s="64">
        <v>44232</v>
      </c>
      <c r="B1499" s="59" t="e" vm="4">
        <f ca="1">INDEX(DATA!T:T,MATCH($A1499,DATA!A:A,0))</f>
        <v>#N/A</v>
      </c>
      <c r="C1499" s="59">
        <f ca="1">INDEX(DATA!AG:AG,MATCH($A1499,DATA!$A:$A,0))</f>
        <v>25.214726156331601</v>
      </c>
      <c r="D1499" s="59">
        <f ca="1">INDEX(DATA!AJ:AJ,MATCH($A1499,DATA!$A:$A,0))</f>
        <v>935643449.85000002</v>
      </c>
      <c r="E1499" s="59">
        <f ca="1">INDEX(DATA!AS:AS,MATCH($A1499,DATA!$A:$A,0))</f>
        <v>65.55661028689704</v>
      </c>
      <c r="F1499" s="59">
        <f ca="1">INDEX(DATA!AX:AX,MATCH($A1499,DATA!$A:$A,0))</f>
        <v>46.032051282052635</v>
      </c>
      <c r="H1499" s="64">
        <f ca="1"/>
        <v>44232</v>
      </c>
      <c r="I1499">
        <f ca="1"/>
        <v>46.032051282052635</v>
      </c>
    </row>
    <row r="1500" spans="1:9" x14ac:dyDescent="0.3">
      <c r="A1500" s="64">
        <v>44233</v>
      </c>
      <c r="B1500" s="59" t="e">
        <f ca="1">INDEX(DATA!T:T,MATCH($A1500,DATA!A:A,0))</f>
        <v>#N/A</v>
      </c>
      <c r="C1500" s="59" t="e">
        <f ca="1">INDEX(DATA!AG:AG,MATCH($A1500,DATA!$A:$A,0))</f>
        <v>#N/A</v>
      </c>
      <c r="D1500" s="59" t="e">
        <f ca="1">INDEX(DATA!AJ:AJ,MATCH($A1500,DATA!$A:$A,0))</f>
        <v>#N/A</v>
      </c>
      <c r="E1500" s="59" t="e">
        <f ca="1">INDEX(DATA!AS:AS,MATCH($A1500,DATA!$A:$A,0))</f>
        <v>#N/A</v>
      </c>
      <c r="F1500" s="59" t="e">
        <f ca="1">INDEX(DATA!AX:AX,MATCH($A1500,DATA!$A:$A,0))</f>
        <v>#N/A</v>
      </c>
      <c r="H1500" s="64">
        <f ca="1"/>
        <v>44233</v>
      </c>
      <c r="I1500" t="e">
        <f ca="1"/>
        <v>#N/A</v>
      </c>
    </row>
    <row r="1501" spans="1:9" x14ac:dyDescent="0.3">
      <c r="A1501" s="64">
        <v>44234</v>
      </c>
      <c r="B1501" s="59" t="e">
        <f ca="1">INDEX(DATA!T:T,MATCH($A1501,DATA!A:A,0))</f>
        <v>#N/A</v>
      </c>
      <c r="C1501" s="59" t="e">
        <f ca="1">INDEX(DATA!AG:AG,MATCH($A1501,DATA!$A:$A,0))</f>
        <v>#N/A</v>
      </c>
      <c r="D1501" s="59" t="e">
        <f ca="1">INDEX(DATA!AJ:AJ,MATCH($A1501,DATA!$A:$A,0))</f>
        <v>#N/A</v>
      </c>
      <c r="E1501" s="59" t="e">
        <f ca="1">INDEX(DATA!AS:AS,MATCH($A1501,DATA!$A:$A,0))</f>
        <v>#N/A</v>
      </c>
      <c r="F1501" s="59" t="e">
        <f ca="1">INDEX(DATA!AX:AX,MATCH($A1501,DATA!$A:$A,0))</f>
        <v>#N/A</v>
      </c>
      <c r="H1501" s="64">
        <f ca="1"/>
        <v>44234</v>
      </c>
      <c r="I1501" t="e">
        <f ca="1"/>
        <v>#N/A</v>
      </c>
    </row>
    <row r="1502" spans="1:9" x14ac:dyDescent="0.3">
      <c r="A1502" s="64">
        <v>44235</v>
      </c>
      <c r="B1502" s="59" t="e" vm="4">
        <f ca="1">INDEX(DATA!T:T,MATCH($A1502,DATA!A:A,0))</f>
        <v>#N/A</v>
      </c>
      <c r="C1502" s="59">
        <f ca="1">INDEX(DATA!AG:AG,MATCH($A1502,DATA!$A:$A,0))</f>
        <v>23.555733038183195</v>
      </c>
      <c r="D1502" s="59">
        <f ca="1">INDEX(DATA!AJ:AJ,MATCH($A1502,DATA!$A:$A,0))</f>
        <v>671257707.77999997</v>
      </c>
      <c r="E1502" s="59">
        <f ca="1">INDEX(DATA!AS:AS,MATCH($A1502,DATA!$A:$A,0))</f>
        <v>68.425943331559793</v>
      </c>
      <c r="F1502" s="59">
        <f ca="1">INDEX(DATA!AX:AX,MATCH($A1502,DATA!$A:$A,0))</f>
        <v>41.673076923076223</v>
      </c>
      <c r="H1502" s="64">
        <f ca="1"/>
        <v>44235</v>
      </c>
      <c r="I1502">
        <f ca="1"/>
        <v>41.673076923076223</v>
      </c>
    </row>
    <row r="1503" spans="1:9" x14ac:dyDescent="0.3">
      <c r="A1503" s="64">
        <v>44236</v>
      </c>
      <c r="B1503" s="59" t="e" vm="4">
        <f ca="1">INDEX(DATA!T:T,MATCH($A1503,DATA!A:A,0))</f>
        <v>#N/A</v>
      </c>
      <c r="C1503" s="59">
        <f ca="1">INDEX(DATA!AG:AG,MATCH($A1503,DATA!$A:$A,0))</f>
        <v>21.69960618057474</v>
      </c>
      <c r="D1503" s="59">
        <f ca="1">INDEX(DATA!AJ:AJ,MATCH($A1503,DATA!$A:$A,0))</f>
        <v>-713264125.29999995</v>
      </c>
      <c r="E1503" s="59">
        <f ca="1">INDEX(DATA!AS:AS,MATCH($A1503,DATA!$A:$A,0))</f>
        <v>68.218264789419464</v>
      </c>
      <c r="F1503" s="59">
        <f ca="1">INDEX(DATA!AX:AX,MATCH($A1503,DATA!$A:$A,0))</f>
        <v>42.965064102563701</v>
      </c>
      <c r="H1503" s="64">
        <f ca="1"/>
        <v>44236</v>
      </c>
      <c r="I1503">
        <f ca="1"/>
        <v>42.965064102563701</v>
      </c>
    </row>
    <row r="1504" spans="1:9" x14ac:dyDescent="0.3">
      <c r="A1504" s="64">
        <v>44237</v>
      </c>
      <c r="B1504" s="59" t="e" vm="4">
        <f ca="1">INDEX(DATA!T:T,MATCH($A1504,DATA!A:A,0))</f>
        <v>#N/A</v>
      </c>
      <c r="C1504" s="59">
        <f ca="1">INDEX(DATA!AG:AG,MATCH($A1504,DATA!$A:$A,0))</f>
        <v>18.940172133410474</v>
      </c>
      <c r="D1504" s="59">
        <f ca="1">INDEX(DATA!AJ:AJ,MATCH($A1504,DATA!$A:$A,0))</f>
        <v>-624776033.00999999</v>
      </c>
      <c r="E1504" s="59">
        <f ca="1">INDEX(DATA!AS:AS,MATCH($A1504,DATA!$A:$A,0))</f>
        <v>68.122349066041181</v>
      </c>
      <c r="F1504" s="59">
        <f ca="1">INDEX(DATA!AX:AX,MATCH($A1504,DATA!$A:$A,0))</f>
        <v>66.735576923078042</v>
      </c>
      <c r="H1504" s="64">
        <f ca="1"/>
        <v>44237</v>
      </c>
      <c r="I1504">
        <f ca="1"/>
        <v>66.735576923078042</v>
      </c>
    </row>
    <row r="1505" spans="1:9" x14ac:dyDescent="0.3">
      <c r="A1505" s="64">
        <v>44238</v>
      </c>
      <c r="B1505" s="59" t="e" vm="4">
        <f ca="1">INDEX(DATA!T:T,MATCH($A1505,DATA!A:A,0))</f>
        <v>#N/A</v>
      </c>
      <c r="C1505" s="59">
        <f ca="1">INDEX(DATA!AG:AG,MATCH($A1505,DATA!$A:$A,0))</f>
        <v>15.829255332226586</v>
      </c>
      <c r="D1505" s="59">
        <f ca="1">INDEX(DATA!AJ:AJ,MATCH($A1505,DATA!$A:$A,0))</f>
        <v>500137030.30000001</v>
      </c>
      <c r="E1505" s="59">
        <f ca="1">INDEX(DATA!AS:AS,MATCH($A1505,DATA!$A:$A,0))</f>
        <v>69.233740268457467</v>
      </c>
      <c r="F1505" s="59">
        <f ca="1">INDEX(DATA!AX:AX,MATCH($A1505,DATA!$A:$A,0))</f>
        <v>107.14839743589437</v>
      </c>
      <c r="H1505" s="64">
        <f ca="1"/>
        <v>44238</v>
      </c>
      <c r="I1505">
        <f ca="1"/>
        <v>107.14839743589437</v>
      </c>
    </row>
    <row r="1506" spans="1:9" x14ac:dyDescent="0.3">
      <c r="A1506" s="64">
        <v>44239</v>
      </c>
      <c r="B1506" s="59" t="e" vm="4">
        <f ca="1">INDEX(DATA!T:T,MATCH($A1506,DATA!A:A,0))</f>
        <v>#N/A</v>
      </c>
      <c r="C1506" s="59">
        <f ca="1">INDEX(DATA!AG:AG,MATCH($A1506,DATA!$A:$A,0))</f>
        <v>15.183289001785967</v>
      </c>
      <c r="D1506" s="59">
        <f ca="1">INDEX(DATA!AJ:AJ,MATCH($A1506,DATA!$A:$A,0))</f>
        <v>-571793914.16999996</v>
      </c>
      <c r="E1506" s="59">
        <f ca="1">INDEX(DATA!AS:AS,MATCH($A1506,DATA!$A:$A,0))</f>
        <v>68.84677457564699</v>
      </c>
      <c r="F1506" s="59">
        <f ca="1">INDEX(DATA!AX:AX,MATCH($A1506,DATA!$A:$A,0))</f>
        <v>167.68108974358802</v>
      </c>
      <c r="H1506" s="64">
        <f ca="1"/>
        <v>44239</v>
      </c>
      <c r="I1506">
        <f ca="1"/>
        <v>167.68108974358802</v>
      </c>
    </row>
    <row r="1507" spans="1:9" x14ac:dyDescent="0.3">
      <c r="A1507" s="64">
        <v>44240</v>
      </c>
      <c r="B1507" s="59" t="e">
        <f ca="1">INDEX(DATA!T:T,MATCH($A1507,DATA!A:A,0))</f>
        <v>#N/A</v>
      </c>
      <c r="C1507" s="59" t="e">
        <f ca="1">INDEX(DATA!AG:AG,MATCH($A1507,DATA!$A:$A,0))</f>
        <v>#N/A</v>
      </c>
      <c r="D1507" s="59" t="e">
        <f ca="1">INDEX(DATA!AJ:AJ,MATCH($A1507,DATA!$A:$A,0))</f>
        <v>#N/A</v>
      </c>
      <c r="E1507" s="59" t="e">
        <f ca="1">INDEX(DATA!AS:AS,MATCH($A1507,DATA!$A:$A,0))</f>
        <v>#N/A</v>
      </c>
      <c r="F1507" s="59" t="e">
        <f ca="1">INDEX(DATA!AX:AX,MATCH($A1507,DATA!$A:$A,0))</f>
        <v>#N/A</v>
      </c>
      <c r="H1507" s="64">
        <f ca="1"/>
        <v>44240</v>
      </c>
      <c r="I1507" t="e">
        <f ca="1"/>
        <v>#N/A</v>
      </c>
    </row>
    <row r="1508" spans="1:9" x14ac:dyDescent="0.3">
      <c r="A1508" s="64">
        <v>44241</v>
      </c>
      <c r="B1508" s="59" t="e">
        <f ca="1">INDEX(DATA!T:T,MATCH($A1508,DATA!A:A,0))</f>
        <v>#N/A</v>
      </c>
      <c r="C1508" s="59" t="e">
        <f ca="1">INDEX(DATA!AG:AG,MATCH($A1508,DATA!$A:$A,0))</f>
        <v>#N/A</v>
      </c>
      <c r="D1508" s="59" t="e">
        <f ca="1">INDEX(DATA!AJ:AJ,MATCH($A1508,DATA!$A:$A,0))</f>
        <v>#N/A</v>
      </c>
      <c r="E1508" s="59" t="e">
        <f ca="1">INDEX(DATA!AS:AS,MATCH($A1508,DATA!$A:$A,0))</f>
        <v>#N/A</v>
      </c>
      <c r="F1508" s="59" t="e">
        <f ca="1">INDEX(DATA!AX:AX,MATCH($A1508,DATA!$A:$A,0))</f>
        <v>#N/A</v>
      </c>
      <c r="H1508" s="64">
        <f ca="1"/>
        <v>44241</v>
      </c>
      <c r="I1508" t="e">
        <f ca="1"/>
        <v>#N/A</v>
      </c>
    </row>
    <row r="1509" spans="1:9" x14ac:dyDescent="0.3">
      <c r="A1509" s="64">
        <v>44242</v>
      </c>
      <c r="B1509" s="59" t="e" vm="4">
        <f ca="1">INDEX(DATA!T:T,MATCH($A1509,DATA!A:A,0))</f>
        <v>#N/A</v>
      </c>
      <c r="C1509" s="59">
        <f ca="1">INDEX(DATA!AG:AG,MATCH($A1509,DATA!$A:$A,0))</f>
        <v>16.62964255280033</v>
      </c>
      <c r="D1509" s="59">
        <f ca="1">INDEX(DATA!AJ:AJ,MATCH($A1509,DATA!$A:$A,0))</f>
        <v>455975133.63999999</v>
      </c>
      <c r="E1509" s="59">
        <f ca="1">INDEX(DATA!AS:AS,MATCH($A1509,DATA!$A:$A,0))</f>
        <v>71.448679520340335</v>
      </c>
      <c r="F1509" s="59">
        <f ca="1">INDEX(DATA!AX:AX,MATCH($A1509,DATA!$A:$A,0))</f>
        <v>247.16089743589873</v>
      </c>
      <c r="H1509" s="64">
        <f ca="1"/>
        <v>44242</v>
      </c>
      <c r="I1509">
        <f ca="1"/>
        <v>247.16089743589873</v>
      </c>
    </row>
    <row r="1510" spans="1:9" x14ac:dyDescent="0.3">
      <c r="A1510" s="64">
        <v>44243</v>
      </c>
      <c r="B1510" s="59" t="e" vm="4">
        <f ca="1">INDEX(DATA!T:T,MATCH($A1510,DATA!A:A,0))</f>
        <v>#N/A</v>
      </c>
      <c r="C1510" s="59">
        <f ca="1">INDEX(DATA!AG:AG,MATCH($A1510,DATA!$A:$A,0))</f>
        <v>20.117580707718023</v>
      </c>
      <c r="D1510" s="59">
        <f ca="1">INDEX(DATA!AJ:AJ,MATCH($A1510,DATA!$A:$A,0))</f>
        <v>-648529826.58000004</v>
      </c>
      <c r="E1510" s="59">
        <f ca="1">INDEX(DATA!AS:AS,MATCH($A1510,DATA!$A:$A,0))</f>
        <v>71.395660823645969</v>
      </c>
      <c r="F1510" s="59">
        <f ca="1">INDEX(DATA!AX:AX,MATCH($A1510,DATA!$A:$A,0))</f>
        <v>349.90352564102614</v>
      </c>
      <c r="H1510" s="64">
        <f ca="1"/>
        <v>44243</v>
      </c>
      <c r="I1510">
        <f ca="1"/>
        <v>349.90352564102614</v>
      </c>
    </row>
    <row r="1511" spans="1:9" x14ac:dyDescent="0.3">
      <c r="A1511" s="64">
        <v>44244</v>
      </c>
      <c r="B1511" s="59" t="e" vm="4">
        <f ca="1">INDEX(DATA!T:T,MATCH($A1511,DATA!A:A,0))</f>
        <v>#N/A</v>
      </c>
      <c r="C1511" s="59">
        <f ca="1">INDEX(DATA!AG:AG,MATCH($A1511,DATA!$A:$A,0))</f>
        <v>23.632690129024883</v>
      </c>
      <c r="D1511" s="59">
        <f ca="1">INDEX(DATA!AJ:AJ,MATCH($A1511,DATA!$A:$A,0))</f>
        <v>-504751785.75</v>
      </c>
      <c r="E1511" s="59">
        <f ca="1">INDEX(DATA!AS:AS,MATCH($A1511,DATA!$A:$A,0))</f>
        <v>66.922585034671073</v>
      </c>
      <c r="F1511" s="59">
        <f ca="1">INDEX(DATA!AX:AX,MATCH($A1511,DATA!$A:$A,0))</f>
        <v>399.35993589743703</v>
      </c>
      <c r="H1511" s="64">
        <f ca="1"/>
        <v>44244</v>
      </c>
      <c r="I1511">
        <f ca="1"/>
        <v>399.35993589743703</v>
      </c>
    </row>
    <row r="1512" spans="1:9" x14ac:dyDescent="0.3">
      <c r="A1512" s="64">
        <v>44245</v>
      </c>
      <c r="B1512" s="59" t="e" vm="4">
        <f ca="1">INDEX(DATA!T:T,MATCH($A1512,DATA!A:A,0))</f>
        <v>#N/A</v>
      </c>
      <c r="C1512" s="59">
        <f ca="1">INDEX(DATA!AG:AG,MATCH($A1512,DATA!$A:$A,0))</f>
        <v>26.383481397573124</v>
      </c>
      <c r="D1512" s="59">
        <f ca="1">INDEX(DATA!AJ:AJ,MATCH($A1512,DATA!$A:$A,0))</f>
        <v>-770614765.26999998</v>
      </c>
      <c r="E1512" s="59">
        <f ca="1">INDEX(DATA!AS:AS,MATCH($A1512,DATA!$A:$A,0))</f>
        <v>63.250919632946712</v>
      </c>
      <c r="F1512" s="59">
        <f ca="1">INDEX(DATA!AX:AX,MATCH($A1512,DATA!$A:$A,0))</f>
        <v>417.25288461538548</v>
      </c>
      <c r="H1512" s="64">
        <f ca="1"/>
        <v>44245</v>
      </c>
      <c r="I1512">
        <f ca="1"/>
        <v>417.25288461538548</v>
      </c>
    </row>
    <row r="1513" spans="1:9" x14ac:dyDescent="0.3">
      <c r="A1513" s="64">
        <v>44246</v>
      </c>
      <c r="B1513" s="59" t="e" vm="4">
        <f ca="1">INDEX(DATA!T:T,MATCH($A1513,DATA!A:A,0))</f>
        <v>#N/A</v>
      </c>
      <c r="C1513" s="59">
        <f ca="1">INDEX(DATA!AG:AG,MATCH($A1513,DATA!$A:$A,0))</f>
        <v>28.455881834042248</v>
      </c>
      <c r="D1513" s="59">
        <f ca="1">INDEX(DATA!AJ:AJ,MATCH($A1513,DATA!$A:$A,0))</f>
        <v>-712198776.13999999</v>
      </c>
      <c r="E1513" s="59">
        <f ca="1">INDEX(DATA!AS:AS,MATCH($A1513,DATA!$A:$A,0))</f>
        <v>58.021903426417062</v>
      </c>
      <c r="F1513" s="59">
        <f ca="1">INDEX(DATA!AX:AX,MATCH($A1513,DATA!$A:$A,0))</f>
        <v>417.20160256410054</v>
      </c>
      <c r="H1513" s="64">
        <f ca="1"/>
        <v>44246</v>
      </c>
      <c r="I1513">
        <f ca="1"/>
        <v>417.20160256410054</v>
      </c>
    </row>
    <row r="1514" spans="1:9" x14ac:dyDescent="0.3">
      <c r="A1514" s="64">
        <v>44247</v>
      </c>
      <c r="B1514" s="59" t="e">
        <f ca="1">INDEX(DATA!T:T,MATCH($A1514,DATA!A:A,0))</f>
        <v>#N/A</v>
      </c>
      <c r="C1514" s="59" t="e">
        <f ca="1">INDEX(DATA!AG:AG,MATCH($A1514,DATA!$A:$A,0))</f>
        <v>#N/A</v>
      </c>
      <c r="D1514" s="59" t="e">
        <f ca="1">INDEX(DATA!AJ:AJ,MATCH($A1514,DATA!$A:$A,0))</f>
        <v>#N/A</v>
      </c>
      <c r="E1514" s="59" t="e">
        <f ca="1">INDEX(DATA!AS:AS,MATCH($A1514,DATA!$A:$A,0))</f>
        <v>#N/A</v>
      </c>
      <c r="F1514" s="59" t="e">
        <f ca="1">INDEX(DATA!AX:AX,MATCH($A1514,DATA!$A:$A,0))</f>
        <v>#N/A</v>
      </c>
      <c r="H1514" s="64">
        <f ca="1"/>
        <v>44247</v>
      </c>
      <c r="I1514" t="e">
        <f ca="1"/>
        <v>#N/A</v>
      </c>
    </row>
    <row r="1515" spans="1:9" x14ac:dyDescent="0.3">
      <c r="A1515" s="64">
        <v>44248</v>
      </c>
      <c r="B1515" s="59" t="e">
        <f ca="1">INDEX(DATA!T:T,MATCH($A1515,DATA!A:A,0))</f>
        <v>#N/A</v>
      </c>
      <c r="C1515" s="59" t="e">
        <f ca="1">INDEX(DATA!AG:AG,MATCH($A1515,DATA!$A:$A,0))</f>
        <v>#N/A</v>
      </c>
      <c r="D1515" s="59" t="e">
        <f ca="1">INDEX(DATA!AJ:AJ,MATCH($A1515,DATA!$A:$A,0))</f>
        <v>#N/A</v>
      </c>
      <c r="E1515" s="59" t="e">
        <f ca="1">INDEX(DATA!AS:AS,MATCH($A1515,DATA!$A:$A,0))</f>
        <v>#N/A</v>
      </c>
      <c r="F1515" s="59" t="e">
        <f ca="1">INDEX(DATA!AX:AX,MATCH($A1515,DATA!$A:$A,0))</f>
        <v>#N/A</v>
      </c>
      <c r="H1515" s="64">
        <f ca="1"/>
        <v>44248</v>
      </c>
      <c r="I1515" t="e">
        <f ca="1"/>
        <v>#N/A</v>
      </c>
    </row>
    <row r="1516" spans="1:9" x14ac:dyDescent="0.3">
      <c r="A1516" s="64">
        <v>44249</v>
      </c>
      <c r="B1516" s="59" t="e" vm="4">
        <f ca="1">INDEX(DATA!T:T,MATCH($A1516,DATA!A:A,0))</f>
        <v>#N/A</v>
      </c>
      <c r="C1516" s="59">
        <f ca="1">INDEX(DATA!AG:AG,MATCH($A1516,DATA!$A:$A,0))</f>
        <v>28.764410726284289</v>
      </c>
      <c r="D1516" s="59">
        <f ca="1">INDEX(DATA!AJ:AJ,MATCH($A1516,DATA!$A:$A,0))</f>
        <v>-609882812.45000005</v>
      </c>
      <c r="E1516" s="59">
        <f ca="1">INDEX(DATA!AS:AS,MATCH($A1516,DATA!$A:$A,0))</f>
        <v>48.408120340991324</v>
      </c>
      <c r="F1516" s="59">
        <f ca="1">INDEX(DATA!AX:AX,MATCH($A1516,DATA!$A:$A,0))</f>
        <v>395.79166666666606</v>
      </c>
      <c r="H1516" s="64">
        <f ca="1"/>
        <v>44249</v>
      </c>
      <c r="I1516">
        <f ca="1"/>
        <v>395.79166666666606</v>
      </c>
    </row>
    <row r="1517" spans="1:9" x14ac:dyDescent="0.3">
      <c r="A1517" s="64">
        <v>44250</v>
      </c>
      <c r="B1517" s="59" t="e" vm="4">
        <f ca="1">INDEX(DATA!T:T,MATCH($A1517,DATA!A:A,0))</f>
        <v>#N/A</v>
      </c>
      <c r="C1517" s="59">
        <f ca="1">INDEX(DATA!AG:AG,MATCH($A1517,DATA!$A:$A,0))</f>
        <v>28.907817134429568</v>
      </c>
      <c r="D1517" s="59">
        <f ca="1">INDEX(DATA!AJ:AJ,MATCH($A1517,DATA!$A:$A,0))</f>
        <v>744108059.75</v>
      </c>
      <c r="E1517" s="59">
        <f ca="1">INDEX(DATA!AS:AS,MATCH($A1517,DATA!$A:$A,0))</f>
        <v>49.355945316024552</v>
      </c>
      <c r="F1517" s="59">
        <f ca="1">INDEX(DATA!AX:AX,MATCH($A1517,DATA!$A:$A,0))</f>
        <v>367.21185897435498</v>
      </c>
      <c r="H1517" s="64">
        <f ca="1"/>
        <v>44250</v>
      </c>
      <c r="I1517">
        <f ca="1"/>
        <v>367.21185897435498</v>
      </c>
    </row>
    <row r="1518" spans="1:9" x14ac:dyDescent="0.3">
      <c r="A1518" s="64">
        <v>44251</v>
      </c>
      <c r="B1518" s="59" t="e" vm="4">
        <f ca="1">INDEX(DATA!T:T,MATCH($A1518,DATA!A:A,0))</f>
        <v>#N/A</v>
      </c>
      <c r="C1518" s="59">
        <f ca="1">INDEX(DATA!AG:AG,MATCH($A1518,DATA!$A:$A,0))</f>
        <v>29.022880239694086</v>
      </c>
      <c r="D1518" s="59">
        <f ca="1">INDEX(DATA!AJ:AJ,MATCH($A1518,DATA!$A:$A,0))</f>
        <v>403769938.62</v>
      </c>
      <c r="E1518" s="59">
        <f ca="1">INDEX(DATA!AS:AS,MATCH($A1518,DATA!$A:$A,0))</f>
        <v>56.67755910691826</v>
      </c>
      <c r="F1518" s="59">
        <f ca="1">INDEX(DATA!AX:AX,MATCH($A1518,DATA!$A:$A,0))</f>
        <v>329.1118589743528</v>
      </c>
      <c r="H1518" s="64">
        <f ca="1"/>
        <v>44251</v>
      </c>
      <c r="I1518">
        <f ca="1"/>
        <v>329.1118589743528</v>
      </c>
    </row>
    <row r="1519" spans="1:9" x14ac:dyDescent="0.3">
      <c r="A1519" s="64">
        <v>44252</v>
      </c>
      <c r="B1519" s="59" t="e" vm="4">
        <f ca="1">INDEX(DATA!T:T,MATCH($A1519,DATA!A:A,0))</f>
        <v>#N/A</v>
      </c>
      <c r="C1519" s="59">
        <f ca="1">INDEX(DATA!AG:AG,MATCH($A1519,DATA!$A:$A,0))</f>
        <v>28.796336106112683</v>
      </c>
      <c r="D1519" s="59">
        <f ca="1">INDEX(DATA!AJ:AJ,MATCH($A1519,DATA!$A:$A,0))</f>
        <v>803898893.24000001</v>
      </c>
      <c r="E1519" s="59">
        <f ca="1">INDEX(DATA!AS:AS,MATCH($A1519,DATA!$A:$A,0))</f>
        <v>59.340578760579305</v>
      </c>
      <c r="F1519" s="59">
        <f ca="1">INDEX(DATA!AX:AX,MATCH($A1519,DATA!$A:$A,0))</f>
        <v>305.95448717948602</v>
      </c>
      <c r="H1519" s="64">
        <f ca="1"/>
        <v>44252</v>
      </c>
      <c r="I1519">
        <f ca="1"/>
        <v>305.95448717948602</v>
      </c>
    </row>
    <row r="1520" spans="1:9" x14ac:dyDescent="0.3">
      <c r="A1520" s="64">
        <v>44253</v>
      </c>
      <c r="B1520" s="59" t="e" vm="4">
        <f ca="1">INDEX(DATA!T:T,MATCH($A1520,DATA!A:A,0))</f>
        <v>#N/A</v>
      </c>
      <c r="C1520" s="59">
        <f ca="1">INDEX(DATA!AG:AG,MATCH($A1520,DATA!$A:$A,0))</f>
        <v>29.318132034564837</v>
      </c>
      <c r="D1520" s="59">
        <f ca="1">INDEX(DATA!AJ:AJ,MATCH($A1520,DATA!$A:$A,0))</f>
        <v>-1103630111.0799999</v>
      </c>
      <c r="E1520" s="59">
        <f ca="1">INDEX(DATA!AS:AS,MATCH($A1520,DATA!$A:$A,0))</f>
        <v>44.748725889670673</v>
      </c>
      <c r="F1520" s="59">
        <f ca="1">INDEX(DATA!AX:AX,MATCH($A1520,DATA!$A:$A,0))</f>
        <v>262.28621794871469</v>
      </c>
      <c r="H1520" s="64">
        <f ca="1"/>
        <v>44253</v>
      </c>
      <c r="I1520">
        <f ca="1"/>
        <v>262.28621794871469</v>
      </c>
    </row>
    <row r="1521" spans="1:9" x14ac:dyDescent="0.3">
      <c r="A1521" s="64">
        <v>44254</v>
      </c>
      <c r="B1521" s="59" t="e">
        <f ca="1">INDEX(DATA!T:T,MATCH($A1521,DATA!A:A,0))</f>
        <v>#N/A</v>
      </c>
      <c r="C1521" s="59" t="e">
        <f ca="1">INDEX(DATA!AG:AG,MATCH($A1521,DATA!$A:$A,0))</f>
        <v>#N/A</v>
      </c>
      <c r="D1521" s="59" t="e">
        <f ca="1">INDEX(DATA!AJ:AJ,MATCH($A1521,DATA!$A:$A,0))</f>
        <v>#N/A</v>
      </c>
      <c r="E1521" s="59" t="e">
        <f ca="1">INDEX(DATA!AS:AS,MATCH($A1521,DATA!$A:$A,0))</f>
        <v>#N/A</v>
      </c>
      <c r="F1521" s="59" t="e">
        <f ca="1">INDEX(DATA!AX:AX,MATCH($A1521,DATA!$A:$A,0))</f>
        <v>#N/A</v>
      </c>
      <c r="H1521" s="64">
        <f ca="1"/>
        <v>44254</v>
      </c>
      <c r="I1521" t="e">
        <f ca="1"/>
        <v>#N/A</v>
      </c>
    </row>
    <row r="1522" spans="1:9" x14ac:dyDescent="0.3">
      <c r="A1522" s="64">
        <v>44255</v>
      </c>
      <c r="B1522" s="59" t="e">
        <f ca="1">INDEX(DATA!T:T,MATCH($A1522,DATA!A:A,0))</f>
        <v>#N/A</v>
      </c>
      <c r="C1522" s="59" t="e">
        <f ca="1">INDEX(DATA!AG:AG,MATCH($A1522,DATA!$A:$A,0))</f>
        <v>#N/A</v>
      </c>
      <c r="D1522" s="59" t="e">
        <f ca="1">INDEX(DATA!AJ:AJ,MATCH($A1522,DATA!$A:$A,0))</f>
        <v>#N/A</v>
      </c>
      <c r="E1522" s="59" t="e">
        <f ca="1">INDEX(DATA!AS:AS,MATCH($A1522,DATA!$A:$A,0))</f>
        <v>#N/A</v>
      </c>
      <c r="F1522" s="59" t="e">
        <f ca="1">INDEX(DATA!AX:AX,MATCH($A1522,DATA!$A:$A,0))</f>
        <v>#N/A</v>
      </c>
      <c r="H1522" s="64">
        <f ca="1"/>
        <v>44255</v>
      </c>
      <c r="I1522" t="e">
        <f ca="1"/>
        <v>#N/A</v>
      </c>
    </row>
    <row r="1523" spans="1:9" x14ac:dyDescent="0.3">
      <c r="A1523" s="64">
        <v>44256</v>
      </c>
      <c r="B1523" s="59" t="e" vm="4">
        <f ca="1">INDEX(DATA!T:T,MATCH($A1523,DATA!A:A,0))</f>
        <v>#N/A</v>
      </c>
      <c r="C1523" s="59">
        <f ca="1">INDEX(DATA!AG:AG,MATCH($A1523,DATA!$A:$A,0))</f>
        <v>30.30058031815468</v>
      </c>
      <c r="D1523" s="59">
        <f ca="1">INDEX(DATA!AJ:AJ,MATCH($A1523,DATA!$A:$A,0))</f>
        <v>507317798.39999998</v>
      </c>
      <c r="E1523" s="59">
        <f ca="1">INDEX(DATA!AS:AS,MATCH($A1523,DATA!$A:$A,0))</f>
        <v>50.148285511769238</v>
      </c>
      <c r="F1523" s="59">
        <f ca="1">INDEX(DATA!AX:AX,MATCH($A1523,DATA!$A:$A,0))</f>
        <v>221.38910256410236</v>
      </c>
      <c r="H1523" s="64">
        <f ca="1"/>
        <v>44256</v>
      </c>
      <c r="I1523">
        <f ca="1"/>
        <v>221.38910256410236</v>
      </c>
    </row>
    <row r="1524" spans="1:9" x14ac:dyDescent="0.3">
      <c r="A1524" s="64">
        <v>44257</v>
      </c>
      <c r="B1524" s="59" t="e" vm="4">
        <f ca="1">INDEX(DATA!T:T,MATCH($A1524,DATA!A:A,0))</f>
        <v>#N/A</v>
      </c>
      <c r="C1524" s="59">
        <f ca="1">INDEX(DATA!AG:AG,MATCH($A1524,DATA!$A:$A,0))</f>
        <v>30.910189005703149</v>
      </c>
      <c r="D1524" s="59">
        <f ca="1">INDEX(DATA!AJ:AJ,MATCH($A1524,DATA!$A:$A,0))</f>
        <v>621738815.57000005</v>
      </c>
      <c r="E1524" s="59">
        <f ca="1">INDEX(DATA!AS:AS,MATCH($A1524,DATA!$A:$A,0))</f>
        <v>53.468242568762491</v>
      </c>
      <c r="F1524" s="59">
        <f ca="1">INDEX(DATA!AX:AX,MATCH($A1524,DATA!$A:$A,0))</f>
        <v>179.99294871795064</v>
      </c>
      <c r="H1524" s="64">
        <f ca="1"/>
        <v>44257</v>
      </c>
      <c r="I1524">
        <f ca="1"/>
        <v>179.99294871795064</v>
      </c>
    </row>
    <row r="1525" spans="1:9" x14ac:dyDescent="0.3">
      <c r="A1525" s="64">
        <v>44258</v>
      </c>
      <c r="B1525" s="59" t="e" vm="4">
        <f ca="1">INDEX(DATA!T:T,MATCH($A1525,DATA!A:A,0))</f>
        <v>#N/A</v>
      </c>
      <c r="C1525" s="59">
        <f ca="1">INDEX(DATA!AG:AG,MATCH($A1525,DATA!$A:$A,0))</f>
        <v>30.52988837689</v>
      </c>
      <c r="D1525" s="59">
        <f ca="1">INDEX(DATA!AJ:AJ,MATCH($A1525,DATA!$A:$A,0))</f>
        <v>544220857.83000004</v>
      </c>
      <c r="E1525" s="59">
        <f ca="1">INDEX(DATA!AS:AS,MATCH($A1525,DATA!$A:$A,0))</f>
        <v>59.489285594791809</v>
      </c>
      <c r="F1525" s="59">
        <f ca="1">INDEX(DATA!AX:AX,MATCH($A1525,DATA!$A:$A,0))</f>
        <v>135.51538461538803</v>
      </c>
      <c r="H1525" s="64">
        <f ca="1"/>
        <v>44258</v>
      </c>
      <c r="I1525">
        <f ca="1"/>
        <v>135.51538461538803</v>
      </c>
    </row>
    <row r="1526" spans="1:9" x14ac:dyDescent="0.3">
      <c r="A1526" s="64">
        <v>44259</v>
      </c>
      <c r="B1526" s="59" t="e" vm="4">
        <f ca="1">INDEX(DATA!T:T,MATCH($A1526,DATA!A:A,0))</f>
        <v>#N/A</v>
      </c>
      <c r="C1526" s="59">
        <f ca="1">INDEX(DATA!AG:AG,MATCH($A1526,DATA!$A:$A,0))</f>
        <v>29.652833886967795</v>
      </c>
      <c r="D1526" s="59">
        <f ca="1">INDEX(DATA!AJ:AJ,MATCH($A1526,DATA!$A:$A,0))</f>
        <v>-534835089.44999999</v>
      </c>
      <c r="E1526" s="59">
        <f ca="1">INDEX(DATA!AS:AS,MATCH($A1526,DATA!$A:$A,0))</f>
        <v>55.57887403008278</v>
      </c>
      <c r="F1526" s="59">
        <f ca="1">INDEX(DATA!AX:AX,MATCH($A1526,DATA!$A:$A,0))</f>
        <v>73.306410256413074</v>
      </c>
      <c r="H1526" s="64">
        <f ca="1"/>
        <v>44259</v>
      </c>
      <c r="I1526">
        <f ca="1"/>
        <v>73.306410256413074</v>
      </c>
    </row>
    <row r="1527" spans="1:9" x14ac:dyDescent="0.3">
      <c r="A1527" s="64">
        <v>44260</v>
      </c>
      <c r="B1527" s="59" t="e" vm="4">
        <f ca="1">INDEX(DATA!T:T,MATCH($A1527,DATA!A:A,0))</f>
        <v>#N/A</v>
      </c>
      <c r="C1527" s="59">
        <f ca="1">INDEX(DATA!AG:AG,MATCH($A1527,DATA!$A:$A,0))</f>
        <v>28.651116563958453</v>
      </c>
      <c r="D1527" s="59">
        <f ca="1">INDEX(DATA!AJ:AJ,MATCH($A1527,DATA!$A:$A,0))</f>
        <v>-640685092.76999998</v>
      </c>
      <c r="E1527" s="59">
        <f ca="1">INDEX(DATA!AS:AS,MATCH($A1527,DATA!$A:$A,0))</f>
        <v>52.370827497342106</v>
      </c>
      <c r="F1527" s="59">
        <f ca="1">INDEX(DATA!AX:AX,MATCH($A1527,DATA!$A:$A,0))</f>
        <v>7.6416666666700621</v>
      </c>
      <c r="H1527" s="64">
        <f ca="1"/>
        <v>44260</v>
      </c>
      <c r="I1527">
        <f ca="1"/>
        <v>7.6416666666700621</v>
      </c>
    </row>
    <row r="1528" spans="1:9" x14ac:dyDescent="0.3">
      <c r="A1528" s="64">
        <v>44261</v>
      </c>
      <c r="B1528" s="59" t="e">
        <f ca="1">INDEX(DATA!T:T,MATCH($A1528,DATA!A:A,0))</f>
        <v>#N/A</v>
      </c>
      <c r="C1528" s="59" t="e">
        <f ca="1">INDEX(DATA!AG:AG,MATCH($A1528,DATA!$A:$A,0))</f>
        <v>#N/A</v>
      </c>
      <c r="D1528" s="59" t="e">
        <f ca="1">INDEX(DATA!AJ:AJ,MATCH($A1528,DATA!$A:$A,0))</f>
        <v>#N/A</v>
      </c>
      <c r="E1528" s="59" t="e">
        <f ca="1">INDEX(DATA!AS:AS,MATCH($A1528,DATA!$A:$A,0))</f>
        <v>#N/A</v>
      </c>
      <c r="F1528" s="59" t="e">
        <f ca="1">INDEX(DATA!AX:AX,MATCH($A1528,DATA!$A:$A,0))</f>
        <v>#N/A</v>
      </c>
      <c r="H1528" s="64">
        <f ca="1"/>
        <v>44261</v>
      </c>
      <c r="I1528" t="e">
        <f ca="1"/>
        <v>#N/A</v>
      </c>
    </row>
    <row r="1529" spans="1:9" x14ac:dyDescent="0.3">
      <c r="A1529" s="64">
        <v>44262</v>
      </c>
      <c r="B1529" s="59" t="e">
        <f ca="1">INDEX(DATA!T:T,MATCH($A1529,DATA!A:A,0))</f>
        <v>#N/A</v>
      </c>
      <c r="C1529" s="59" t="e">
        <f ca="1">INDEX(DATA!AG:AG,MATCH($A1529,DATA!$A:$A,0))</f>
        <v>#N/A</v>
      </c>
      <c r="D1529" s="59" t="e">
        <f ca="1">INDEX(DATA!AJ:AJ,MATCH($A1529,DATA!$A:$A,0))</f>
        <v>#N/A</v>
      </c>
      <c r="E1529" s="59" t="e">
        <f ca="1">INDEX(DATA!AS:AS,MATCH($A1529,DATA!$A:$A,0))</f>
        <v>#N/A</v>
      </c>
      <c r="F1529" s="59" t="e">
        <f ca="1">INDEX(DATA!AX:AX,MATCH($A1529,DATA!$A:$A,0))</f>
        <v>#N/A</v>
      </c>
      <c r="H1529" s="64">
        <f ca="1"/>
        <v>44262</v>
      </c>
      <c r="I1529" t="e">
        <f ca="1"/>
        <v>#N/A</v>
      </c>
    </row>
    <row r="1530" spans="1:9" x14ac:dyDescent="0.3">
      <c r="A1530" s="64">
        <v>44263</v>
      </c>
      <c r="B1530" s="59" t="e" vm="4">
        <f ca="1">INDEX(DATA!T:T,MATCH($A1530,DATA!A:A,0))</f>
        <v>#N/A</v>
      </c>
      <c r="C1530" s="59">
        <f ca="1">INDEX(DATA!AG:AG,MATCH($A1530,DATA!$A:$A,0))</f>
        <v>26.31489956385904</v>
      </c>
      <c r="D1530" s="59">
        <f ca="1">INDEX(DATA!AJ:AJ,MATCH($A1530,DATA!$A:$A,0))</f>
        <v>580322989.01999998</v>
      </c>
      <c r="E1530" s="59">
        <f ca="1">INDEX(DATA!AS:AS,MATCH($A1530,DATA!$A:$A,0))</f>
        <v>52.743548192318407</v>
      </c>
      <c r="F1530" s="59">
        <f ca="1">INDEX(DATA!AX:AX,MATCH($A1530,DATA!$A:$A,0))</f>
        <v>-56.751602564097993</v>
      </c>
      <c r="H1530" s="64">
        <f ca="1"/>
        <v>44263</v>
      </c>
      <c r="I1530">
        <f ca="1"/>
        <v>-56.751602564097993</v>
      </c>
    </row>
    <row r="1531" spans="1:9" x14ac:dyDescent="0.3">
      <c r="A1531" s="64">
        <v>44264</v>
      </c>
      <c r="B1531" s="59" t="e" vm="4">
        <f ca="1">INDEX(DATA!T:T,MATCH($A1531,DATA!A:A,0))</f>
        <v>#N/A</v>
      </c>
      <c r="C1531" s="59">
        <f ca="1">INDEX(DATA!AG:AG,MATCH($A1531,DATA!$A:$A,0))</f>
        <v>22.838653510856659</v>
      </c>
      <c r="D1531" s="59">
        <f ca="1">INDEX(DATA!AJ:AJ,MATCH($A1531,DATA!$A:$A,0))</f>
        <v>675286027.95000005</v>
      </c>
      <c r="E1531" s="59">
        <f ca="1">INDEX(DATA!AS:AS,MATCH($A1531,DATA!$A:$A,0))</f>
        <v>55.678054144406154</v>
      </c>
      <c r="F1531" s="59">
        <f ca="1">INDEX(DATA!AX:AX,MATCH($A1531,DATA!$A:$A,0))</f>
        <v>-78.461538461537202</v>
      </c>
      <c r="H1531" s="64">
        <f ca="1"/>
        <v>44264</v>
      </c>
      <c r="I1531">
        <f ca="1"/>
        <v>-78.461538461537202</v>
      </c>
    </row>
    <row r="1532" spans="1:9" x14ac:dyDescent="0.3">
      <c r="A1532" s="64">
        <v>44265</v>
      </c>
      <c r="B1532" s="59" t="e" vm="4">
        <f ca="1">INDEX(DATA!T:T,MATCH($A1532,DATA!A:A,0))</f>
        <v>#N/A</v>
      </c>
      <c r="C1532" s="59">
        <f ca="1">INDEX(DATA!AG:AG,MATCH($A1532,DATA!$A:$A,0))</f>
        <v>18.572924224965934</v>
      </c>
      <c r="D1532" s="59">
        <f ca="1">INDEX(DATA!AJ:AJ,MATCH($A1532,DATA!$A:$A,0))</f>
        <v>404601063.81</v>
      </c>
      <c r="E1532" s="59">
        <f ca="1">INDEX(DATA!AS:AS,MATCH($A1532,DATA!$A:$A,0))</f>
        <v>57.215291425370786</v>
      </c>
      <c r="F1532" s="59">
        <f ca="1">INDEX(DATA!AX:AX,MATCH($A1532,DATA!$A:$A,0))</f>
        <v>-57.137179487177491</v>
      </c>
      <c r="H1532" s="64">
        <f ca="1"/>
        <v>44265</v>
      </c>
      <c r="I1532">
        <f ca="1"/>
        <v>-57.137179487177491</v>
      </c>
    </row>
    <row r="1533" spans="1:9" x14ac:dyDescent="0.3">
      <c r="A1533" s="64">
        <v>44266</v>
      </c>
      <c r="B1533" s="59" t="e">
        <f ca="1">INDEX(DATA!T:T,MATCH($A1533,DATA!A:A,0))</f>
        <v>#N/A</v>
      </c>
      <c r="C1533" s="59" t="e">
        <f ca="1">INDEX(DATA!AG:AG,MATCH($A1533,DATA!$A:$A,0))</f>
        <v>#N/A</v>
      </c>
      <c r="D1533" s="59" t="e">
        <f ca="1">INDEX(DATA!AJ:AJ,MATCH($A1533,DATA!$A:$A,0))</f>
        <v>#N/A</v>
      </c>
      <c r="E1533" s="59" t="e">
        <f ca="1">INDEX(DATA!AS:AS,MATCH($A1533,DATA!$A:$A,0))</f>
        <v>#N/A</v>
      </c>
      <c r="F1533" s="59" t="e">
        <f ca="1">INDEX(DATA!AX:AX,MATCH($A1533,DATA!$A:$A,0))</f>
        <v>#N/A</v>
      </c>
      <c r="H1533" s="64">
        <f ca="1"/>
        <v>44266</v>
      </c>
      <c r="I1533" t="e">
        <f ca="1"/>
        <v>#N/A</v>
      </c>
    </row>
    <row r="1534" spans="1:9" x14ac:dyDescent="0.3">
      <c r="A1534" s="64">
        <v>44267</v>
      </c>
      <c r="B1534" s="59" t="e" vm="4">
        <f ca="1">INDEX(DATA!T:T,MATCH($A1534,DATA!A:A,0))</f>
        <v>#N/A</v>
      </c>
      <c r="C1534" s="59">
        <f ca="1">INDEX(DATA!AG:AG,MATCH($A1534,DATA!$A:$A,0))</f>
        <v>16.032041274928019</v>
      </c>
      <c r="D1534" s="59">
        <f ca="1">INDEX(DATA!AJ:AJ,MATCH($A1534,DATA!$A:$A,0))</f>
        <v>-493223950.35000002</v>
      </c>
      <c r="E1534" s="59">
        <f ca="1">INDEX(DATA!AS:AS,MATCH($A1534,DATA!$A:$A,0))</f>
        <v>53.455888840053916</v>
      </c>
      <c r="F1534" s="59">
        <f ca="1">INDEX(DATA!AX:AX,MATCH($A1534,DATA!$A:$A,0))</f>
        <v>-39.477243589743011</v>
      </c>
      <c r="H1534" s="64">
        <f ca="1"/>
        <v>44267</v>
      </c>
      <c r="I1534">
        <f ca="1"/>
        <v>-39.477243589743011</v>
      </c>
    </row>
    <row r="1535" spans="1:9" x14ac:dyDescent="0.3">
      <c r="A1535" s="64">
        <v>44268</v>
      </c>
      <c r="B1535" s="59" t="e">
        <f ca="1">INDEX(DATA!T:T,MATCH($A1535,DATA!A:A,0))</f>
        <v>#N/A</v>
      </c>
      <c r="C1535" s="59" t="e">
        <f ca="1">INDEX(DATA!AG:AG,MATCH($A1535,DATA!$A:$A,0))</f>
        <v>#N/A</v>
      </c>
      <c r="D1535" s="59" t="e">
        <f ca="1">INDEX(DATA!AJ:AJ,MATCH($A1535,DATA!$A:$A,0))</f>
        <v>#N/A</v>
      </c>
      <c r="E1535" s="59" t="e">
        <f ca="1">INDEX(DATA!AS:AS,MATCH($A1535,DATA!$A:$A,0))</f>
        <v>#N/A</v>
      </c>
      <c r="F1535" s="59" t="e">
        <f ca="1">INDEX(DATA!AX:AX,MATCH($A1535,DATA!$A:$A,0))</f>
        <v>#N/A</v>
      </c>
      <c r="H1535" s="64">
        <f ca="1"/>
        <v>44268</v>
      </c>
      <c r="I1535" t="e">
        <f ca="1"/>
        <v>#N/A</v>
      </c>
    </row>
    <row r="1536" spans="1:9" x14ac:dyDescent="0.3">
      <c r="A1536" s="64">
        <v>44269</v>
      </c>
      <c r="B1536" s="59" t="e">
        <f ca="1">INDEX(DATA!T:T,MATCH($A1536,DATA!A:A,0))</f>
        <v>#N/A</v>
      </c>
      <c r="C1536" s="59" t="e">
        <f ca="1">INDEX(DATA!AG:AG,MATCH($A1536,DATA!$A:$A,0))</f>
        <v>#N/A</v>
      </c>
      <c r="D1536" s="59" t="e">
        <f ca="1">INDEX(DATA!AJ:AJ,MATCH($A1536,DATA!$A:$A,0))</f>
        <v>#N/A</v>
      </c>
      <c r="E1536" s="59" t="e">
        <f ca="1">INDEX(DATA!AS:AS,MATCH($A1536,DATA!$A:$A,0))</f>
        <v>#N/A</v>
      </c>
      <c r="F1536" s="59" t="e">
        <f ca="1">INDEX(DATA!AX:AX,MATCH($A1536,DATA!$A:$A,0))</f>
        <v>#N/A</v>
      </c>
      <c r="H1536" s="64">
        <f ca="1"/>
        <v>44269</v>
      </c>
      <c r="I1536" t="e">
        <f ca="1"/>
        <v>#N/A</v>
      </c>
    </row>
    <row r="1537" spans="1:9" x14ac:dyDescent="0.3">
      <c r="A1537" s="64">
        <v>44270</v>
      </c>
      <c r="B1537" s="59" t="e" vm="4">
        <f ca="1">INDEX(DATA!T:T,MATCH($A1537,DATA!A:A,0))</f>
        <v>#N/A</v>
      </c>
      <c r="C1537" s="59">
        <f ca="1">INDEX(DATA!AG:AG,MATCH($A1537,DATA!$A:$A,0))</f>
        <v>16.189726374646177</v>
      </c>
      <c r="D1537" s="59">
        <f ca="1">INDEX(DATA!AJ:AJ,MATCH($A1537,DATA!$A:$A,0))</f>
        <v>-467457960.31</v>
      </c>
      <c r="E1537" s="59">
        <f ca="1">INDEX(DATA!AS:AS,MATCH($A1537,DATA!$A:$A,0))</f>
        <v>50.915035261243311</v>
      </c>
      <c r="F1537" s="59">
        <f ca="1">INDEX(DATA!AX:AX,MATCH($A1537,DATA!$A:$A,0))</f>
        <v>-45.154166666663514</v>
      </c>
      <c r="H1537" s="64">
        <f ca="1"/>
        <v>44270</v>
      </c>
      <c r="I1537">
        <f ca="1"/>
        <v>-45.154166666663514</v>
      </c>
    </row>
    <row r="1538" spans="1:9" x14ac:dyDescent="0.3">
      <c r="A1538" s="64">
        <v>44271</v>
      </c>
      <c r="B1538" s="59" t="e" vm="4">
        <f ca="1">INDEX(DATA!T:T,MATCH($A1538,DATA!A:A,0))</f>
        <v>#N/A</v>
      </c>
      <c r="C1538" s="59">
        <f ca="1">INDEX(DATA!AG:AG,MATCH($A1538,DATA!$A:$A,0))</f>
        <v>16.565324583573052</v>
      </c>
      <c r="D1538" s="59">
        <f ca="1">INDEX(DATA!AJ:AJ,MATCH($A1538,DATA!$A:$A,0))</f>
        <v>-437635962.02999997</v>
      </c>
      <c r="E1538" s="59">
        <f ca="1">INDEX(DATA!AS:AS,MATCH($A1538,DATA!$A:$A,0))</f>
        <v>50.430301509674045</v>
      </c>
      <c r="F1538" s="59">
        <f ca="1">INDEX(DATA!AX:AX,MATCH($A1538,DATA!$A:$A,0))</f>
        <v>-60.198397435893639</v>
      </c>
      <c r="H1538" s="64">
        <f ca="1"/>
        <v>44271</v>
      </c>
      <c r="I1538">
        <f ca="1"/>
        <v>-60.198397435893639</v>
      </c>
    </row>
    <row r="1539" spans="1:9" x14ac:dyDescent="0.3">
      <c r="A1539" s="64">
        <v>44272</v>
      </c>
      <c r="B1539" s="59" t="e" vm="4">
        <f ca="1">INDEX(DATA!T:T,MATCH($A1539,DATA!A:A,0))</f>
        <v>#N/A</v>
      </c>
      <c r="C1539" s="59">
        <f ca="1">INDEX(DATA!AG:AG,MATCH($A1539,DATA!$A:$A,0))</f>
        <v>18.045138986982938</v>
      </c>
      <c r="D1539" s="59">
        <f ca="1">INDEX(DATA!AJ:AJ,MATCH($A1539,DATA!$A:$A,0))</f>
        <v>-479336971.18000001</v>
      </c>
      <c r="E1539" s="59">
        <f ca="1">INDEX(DATA!AS:AS,MATCH($A1539,DATA!$A:$A,0))</f>
        <v>45.77077753626628</v>
      </c>
      <c r="F1539" s="59">
        <f ca="1">INDEX(DATA!AX:AX,MATCH($A1539,DATA!$A:$A,0))</f>
        <v>-29.012820512818507</v>
      </c>
      <c r="H1539" s="64">
        <f ca="1"/>
        <v>44272</v>
      </c>
      <c r="I1539">
        <f ca="1"/>
        <v>-29.012820512818507</v>
      </c>
    </row>
    <row r="1540" spans="1:9" x14ac:dyDescent="0.3">
      <c r="A1540" s="64">
        <v>44273</v>
      </c>
      <c r="B1540" s="59" t="e" vm="4">
        <f ca="1">INDEX(DATA!T:T,MATCH($A1540,DATA!A:A,0))</f>
        <v>#N/A</v>
      </c>
      <c r="C1540" s="59">
        <f ca="1">INDEX(DATA!AG:AG,MATCH($A1540,DATA!$A:$A,0))</f>
        <v>20.496963459748475</v>
      </c>
      <c r="D1540" s="59">
        <f ca="1">INDEX(DATA!AJ:AJ,MATCH($A1540,DATA!$A:$A,0))</f>
        <v>-542202046.60000002</v>
      </c>
      <c r="E1540" s="59">
        <f ca="1">INDEX(DATA!AS:AS,MATCH($A1540,DATA!$A:$A,0))</f>
        <v>42.146858720313418</v>
      </c>
      <c r="F1540" s="59">
        <f ca="1">INDEX(DATA!AX:AX,MATCH($A1540,DATA!$A:$A,0))</f>
        <v>-24.778205128202899</v>
      </c>
      <c r="H1540" s="64">
        <f ca="1"/>
        <v>44273</v>
      </c>
      <c r="I1540">
        <f ca="1"/>
        <v>-24.778205128202899</v>
      </c>
    </row>
    <row r="1541" spans="1:9" x14ac:dyDescent="0.3">
      <c r="A1541" s="64">
        <v>44274</v>
      </c>
      <c r="B1541" s="59" t="e" vm="4">
        <f ca="1">INDEX(DATA!T:T,MATCH($A1541,DATA!A:A,0))</f>
        <v>#N/A</v>
      </c>
      <c r="C1541" s="59">
        <f ca="1">INDEX(DATA!AG:AG,MATCH($A1541,DATA!$A:$A,0))</f>
        <v>20.199438599443987</v>
      </c>
      <c r="D1541" s="59">
        <f ca="1">INDEX(DATA!AJ:AJ,MATCH($A1541,DATA!$A:$A,0))</f>
        <v>919192830.00999999</v>
      </c>
      <c r="E1541" s="59">
        <f ca="1">INDEX(DATA!AS:AS,MATCH($A1541,DATA!$A:$A,0))</f>
        <v>47.267574985402959</v>
      </c>
      <c r="F1541" s="59">
        <f ca="1">INDEX(DATA!AX:AX,MATCH($A1541,DATA!$A:$A,0))</f>
        <v>-25.427564102563338</v>
      </c>
      <c r="H1541" s="64">
        <f ca="1"/>
        <v>44274</v>
      </c>
      <c r="I1541">
        <f ca="1"/>
        <v>-25.427564102563338</v>
      </c>
    </row>
    <row r="1542" spans="1:9" x14ac:dyDescent="0.3">
      <c r="A1542" s="64">
        <v>44275</v>
      </c>
      <c r="B1542" s="59" t="e">
        <f ca="1">INDEX(DATA!T:T,MATCH($A1542,DATA!A:A,0))</f>
        <v>#N/A</v>
      </c>
      <c r="C1542" s="59" t="e">
        <f ca="1">INDEX(DATA!AG:AG,MATCH($A1542,DATA!$A:$A,0))</f>
        <v>#N/A</v>
      </c>
      <c r="D1542" s="59" t="e">
        <f ca="1">INDEX(DATA!AJ:AJ,MATCH($A1542,DATA!$A:$A,0))</f>
        <v>#N/A</v>
      </c>
      <c r="E1542" s="59" t="e">
        <f ca="1">INDEX(DATA!AS:AS,MATCH($A1542,DATA!$A:$A,0))</f>
        <v>#N/A</v>
      </c>
      <c r="F1542" s="59" t="e">
        <f ca="1">INDEX(DATA!AX:AX,MATCH($A1542,DATA!$A:$A,0))</f>
        <v>#N/A</v>
      </c>
      <c r="H1542" s="64">
        <f ca="1"/>
        <v>44275</v>
      </c>
      <c r="I1542" t="e">
        <f ca="1"/>
        <v>#N/A</v>
      </c>
    </row>
    <row r="1543" spans="1:9" x14ac:dyDescent="0.3">
      <c r="A1543" s="64">
        <v>44276</v>
      </c>
      <c r="B1543" s="59" t="e">
        <f ca="1">INDEX(DATA!T:T,MATCH($A1543,DATA!A:A,0))</f>
        <v>#N/A</v>
      </c>
      <c r="C1543" s="59" t="e">
        <f ca="1">INDEX(DATA!AG:AG,MATCH($A1543,DATA!$A:$A,0))</f>
        <v>#N/A</v>
      </c>
      <c r="D1543" s="59" t="e">
        <f ca="1">INDEX(DATA!AJ:AJ,MATCH($A1543,DATA!$A:$A,0))</f>
        <v>#N/A</v>
      </c>
      <c r="E1543" s="59" t="e">
        <f ca="1">INDEX(DATA!AS:AS,MATCH($A1543,DATA!$A:$A,0))</f>
        <v>#N/A</v>
      </c>
      <c r="F1543" s="59" t="e">
        <f ca="1">INDEX(DATA!AX:AX,MATCH($A1543,DATA!$A:$A,0))</f>
        <v>#N/A</v>
      </c>
      <c r="H1543" s="64">
        <f ca="1"/>
        <v>44276</v>
      </c>
      <c r="I1543" t="e">
        <f ca="1"/>
        <v>#N/A</v>
      </c>
    </row>
    <row r="1544" spans="1:9" x14ac:dyDescent="0.3">
      <c r="A1544" s="64">
        <v>44277</v>
      </c>
      <c r="B1544" s="59" t="e">
        <f ca="1">INDEX(DATA!T:T,MATCH($A1544,DATA!A:A,0))</f>
        <v>#N/A</v>
      </c>
      <c r="C1544" s="59" t="e">
        <f ca="1">INDEX(DATA!AG:AG,MATCH($A1544,DATA!$A:$A,0))</f>
        <v>#N/A</v>
      </c>
      <c r="D1544" s="59" t="e">
        <f ca="1">INDEX(DATA!AJ:AJ,MATCH($A1544,DATA!$A:$A,0))</f>
        <v>#N/A</v>
      </c>
      <c r="E1544" s="59" t="e">
        <f ca="1">INDEX(DATA!AS:AS,MATCH($A1544,DATA!$A:$A,0))</f>
        <v>#N/A</v>
      </c>
      <c r="F1544" s="59" t="e">
        <f ca="1">INDEX(DATA!AX:AX,MATCH($A1544,DATA!$A:$A,0))</f>
        <v>#N/A</v>
      </c>
      <c r="H1544" s="64">
        <f ca="1"/>
        <v>44277</v>
      </c>
      <c r="I1544" t="e">
        <f ca="1"/>
        <v>#N/A</v>
      </c>
    </row>
    <row r="1545" spans="1:9" x14ac:dyDescent="0.3">
      <c r="A1545" s="64">
        <v>44278</v>
      </c>
      <c r="B1545" s="59" t="e" vm="4">
        <f ca="1">INDEX(DATA!T:T,MATCH($A1545,DATA!A:A,0))</f>
        <v>#N/A</v>
      </c>
      <c r="C1545" s="59">
        <f ca="1">INDEX(DATA!AG:AG,MATCH($A1545,DATA!$A:$A,0))</f>
        <v>18.941354069330604</v>
      </c>
      <c r="D1545" s="59">
        <f ca="1">INDEX(DATA!AJ:AJ,MATCH($A1545,DATA!$A:$A,0))</f>
        <v>474164772.62</v>
      </c>
      <c r="E1545" s="59">
        <f ca="1">INDEX(DATA!AS:AS,MATCH($A1545,DATA!$A:$A,0))</f>
        <v>49.111206032270807</v>
      </c>
      <c r="F1545" s="59">
        <f ca="1">INDEX(DATA!AX:AX,MATCH($A1545,DATA!$A:$A,0))</f>
        <v>-47.541346153846462</v>
      </c>
      <c r="H1545" s="64">
        <f ca="1"/>
        <v>44278</v>
      </c>
      <c r="I1545">
        <f ca="1"/>
        <v>-47.541346153846462</v>
      </c>
    </row>
  </sheetData>
  <conditionalFormatting sqref="B3:F1545">
    <cfRule type="containsText" dxfId="5" priority="1" operator="containsText" text="Bullish">
      <formula>NOT(ISERROR(SEARCH("Bullish",B3)))</formula>
    </cfRule>
    <cfRule type="containsText" dxfId="4" priority="2" operator="containsText" text="Bearish">
      <formula>NOT(ISERROR(SEARCH("Bearish",B3)))</formula>
    </cfRule>
  </conditionalFormatting>
  <dataValidations count="1">
    <dataValidation type="list" allowBlank="1" showInputMessage="1" showErrorMessage="1" sqref="J2 I2" xr:uid="{B72A6BF3-67F2-428F-95B1-C379359BA9CA}">
      <formula1>$B$2:$F$2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4DFDB-AA8A-4D07-BF86-D1BF56B2B982}">
  <sheetPr codeName="Sheet1"/>
  <dimension ref="A1:AZ2786"/>
  <sheetViews>
    <sheetView topLeftCell="V1" workbookViewId="0">
      <pane ySplit="1" topLeftCell="A68" activePane="bottomLeft" state="frozen"/>
      <selection pane="bottomLeft" activeCell="AG2" sqref="AG2"/>
    </sheetView>
  </sheetViews>
  <sheetFormatPr defaultRowHeight="14.4" x14ac:dyDescent="0.3"/>
  <cols>
    <col min="1" max="1" width="13" style="1" customWidth="1"/>
    <col min="2" max="2" width="11.77734375" style="1" customWidth="1"/>
    <col min="3" max="3" width="12.109375" style="1" customWidth="1"/>
    <col min="4" max="4" width="12.5546875" style="1" customWidth="1"/>
    <col min="5" max="5" width="13.5546875" style="1" customWidth="1"/>
    <col min="6" max="6" width="12.77734375" style="1" customWidth="1"/>
    <col min="7" max="7" width="12.5546875" style="1" customWidth="1"/>
    <col min="8" max="8" width="11.33203125" style="2" customWidth="1"/>
    <col min="9" max="9" width="10.88671875" style="6" customWidth="1"/>
    <col min="10" max="10" width="11.6640625" style="1" customWidth="1"/>
    <col min="11" max="11" width="10.6640625" style="3" customWidth="1"/>
    <col min="12" max="12" width="12.109375" style="3" customWidth="1"/>
    <col min="13" max="13" width="11.88671875" style="1" customWidth="1"/>
    <col min="14" max="14" width="14.33203125" style="4" customWidth="1"/>
    <col min="15" max="15" width="16.88671875" style="1" customWidth="1"/>
    <col min="16" max="16" width="15.109375" style="1" customWidth="1"/>
    <col min="17" max="17" width="15.44140625" style="1" customWidth="1"/>
    <col min="18" max="21" width="16.88671875" style="1" customWidth="1"/>
    <col min="22" max="22" width="11.88671875" style="1" customWidth="1"/>
    <col min="23" max="23" width="10.33203125" style="1" customWidth="1"/>
    <col min="24" max="24" width="12" style="1" customWidth="1"/>
    <col min="25" max="30" width="8.88671875" style="1" customWidth="1"/>
    <col min="31" max="33" width="9.6640625" style="1" customWidth="1"/>
    <col min="34" max="34" width="8.88671875" style="6"/>
    <col min="35" max="35" width="12.109375" style="6" customWidth="1"/>
    <col min="36" max="45" width="8.88671875" style="1"/>
    <col min="46" max="46" width="11.44140625" style="1" customWidth="1"/>
    <col min="47" max="47" width="13.109375" style="1" customWidth="1"/>
    <col min="48" max="48" width="12" style="1" customWidth="1"/>
    <col min="49" max="16384" width="8.88671875" style="1"/>
  </cols>
  <sheetData>
    <row r="1" spans="1:52" ht="28.8" x14ac:dyDescent="0.3">
      <c r="A1" s="16" t="str" cm="1">
        <f t="array" aca="1" ref="A1:F1048" ca="1">_xlfn.STOCKHISTORY(Summary!C1,Summary!C2,Summary!D2,0,1,0,2,3,4,1,5)</f>
        <v>Date</v>
      </c>
      <c r="B1" s="16" t="str">
        <f ca="1"/>
        <v>Open</v>
      </c>
      <c r="C1" s="16" t="str">
        <f ca="1"/>
        <v>High</v>
      </c>
      <c r="D1" s="16" t="str">
        <f ca="1"/>
        <v>Low</v>
      </c>
      <c r="E1" s="11" t="str">
        <f ca="1"/>
        <v>Close</v>
      </c>
      <c r="F1" s="11" t="str">
        <f ca="1"/>
        <v>Volume</v>
      </c>
      <c r="G1" s="11" t="s">
        <v>50</v>
      </c>
      <c r="H1" s="12" t="s">
        <v>51</v>
      </c>
      <c r="I1" s="11" t="s">
        <v>8</v>
      </c>
      <c r="J1" s="11" t="s">
        <v>0</v>
      </c>
      <c r="K1" s="13" t="s">
        <v>1</v>
      </c>
      <c r="L1" s="13" t="s">
        <v>7</v>
      </c>
      <c r="M1" s="11" t="s">
        <v>9</v>
      </c>
      <c r="N1" s="14" t="s">
        <v>10</v>
      </c>
      <c r="O1" s="11" t="s">
        <v>11</v>
      </c>
      <c r="P1" s="44" t="s">
        <v>52</v>
      </c>
      <c r="Q1" s="44" t="s">
        <v>53</v>
      </c>
      <c r="R1" s="44" t="s">
        <v>54</v>
      </c>
      <c r="S1" s="44" t="s">
        <v>55</v>
      </c>
      <c r="T1" s="44" t="s">
        <v>56</v>
      </c>
      <c r="U1" s="44" t="s">
        <v>58</v>
      </c>
      <c r="V1" s="24" t="s">
        <v>35</v>
      </c>
      <c r="W1" s="24" t="s">
        <v>36</v>
      </c>
      <c r="X1" s="24" t="s">
        <v>37</v>
      </c>
      <c r="Y1" s="24" t="s">
        <v>38</v>
      </c>
      <c r="Z1" s="24" t="s">
        <v>39</v>
      </c>
      <c r="AA1" s="24" t="s">
        <v>40</v>
      </c>
      <c r="AB1" s="24" t="s">
        <v>41</v>
      </c>
      <c r="AC1" s="24" t="s">
        <v>42</v>
      </c>
      <c r="AD1" s="24" t="s">
        <v>43</v>
      </c>
      <c r="AE1" s="24" t="s">
        <v>44</v>
      </c>
      <c r="AF1" s="24" t="s">
        <v>45</v>
      </c>
      <c r="AG1" s="24" t="s">
        <v>46</v>
      </c>
      <c r="AH1" s="24" t="s">
        <v>47</v>
      </c>
      <c r="AI1" s="24" t="s">
        <v>48</v>
      </c>
      <c r="AJ1" s="46" t="s">
        <v>59</v>
      </c>
      <c r="AK1" s="47" t="s">
        <v>60</v>
      </c>
      <c r="AL1" s="47" t="s">
        <v>15</v>
      </c>
      <c r="AM1" s="47" t="s">
        <v>61</v>
      </c>
      <c r="AN1" s="47" t="s">
        <v>62</v>
      </c>
      <c r="AO1" s="47" t="s">
        <v>63</v>
      </c>
      <c r="AP1" s="47" t="s">
        <v>64</v>
      </c>
      <c r="AQ1" s="47" t="s">
        <v>65</v>
      </c>
      <c r="AR1" s="47" t="s">
        <v>66</v>
      </c>
      <c r="AS1" s="49" t="s">
        <v>67</v>
      </c>
      <c r="AT1" s="47" t="s">
        <v>68</v>
      </c>
      <c r="AU1" s="48" t="s">
        <v>69</v>
      </c>
      <c r="AV1" s="47" t="s">
        <v>70</v>
      </c>
      <c r="AW1" s="47" t="s">
        <v>71</v>
      </c>
      <c r="AX1" s="47" t="s">
        <v>72</v>
      </c>
      <c r="AY1" s="47" t="s">
        <v>73</v>
      </c>
      <c r="AZ1" s="47" t="s">
        <v>74</v>
      </c>
    </row>
    <row r="2" spans="1:52" x14ac:dyDescent="0.3">
      <c r="A2" s="1" vm="6">
        <f ca="1"/>
        <v>42737</v>
      </c>
      <c r="B2" s="1" vm="7">
        <f ca="1"/>
        <v>8210.1</v>
      </c>
      <c r="C2" s="1" vm="8">
        <f ca="1"/>
        <v>8212</v>
      </c>
      <c r="D2" s="1" vm="9">
        <f ca="1"/>
        <v>8133.8</v>
      </c>
      <c r="E2" s="1" vm="10">
        <f ca="1"/>
        <v>8179.5</v>
      </c>
      <c r="F2" s="1" vm="5">
        <f ca="1"/>
        <v>122016000</v>
      </c>
      <c r="P2" s="1">
        <f ca="1">IF(ISBLANK(A2),"",(C2+D2+E2)/3)</f>
        <v>8175.0999999999995</v>
      </c>
      <c r="Q2" s="1">
        <f ca="1">IF(ISBLANK(A2),"",F2*P2)</f>
        <v>997493001599.99988</v>
      </c>
      <c r="R2" s="1">
        <f ca="1">IF(ISBLANK(A2),"",SUM($Q$2:Q2))</f>
        <v>997493001599.99988</v>
      </c>
      <c r="S2" s="1">
        <f ca="1">IF(ISBLANK(A2),"",SUM($F$2:F2))</f>
        <v>122016000</v>
      </c>
      <c r="T2" s="1">
        <f ca="1">IF(ISBLANK(A2),"",R2/S2)</f>
        <v>8175.0999999999985</v>
      </c>
      <c r="U2" s="1" t="str">
        <f ca="1">IF(E2="","",IF((E2&gt;T2),"Bullish","Bearish"))</f>
        <v>Bullish</v>
      </c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25" t="str">
        <f>IF(AG2="","",IF(AG2&gt;=30,"Strong","Weak"))</f>
        <v/>
      </c>
      <c r="AI2" s="25" t="str">
        <f>IF(AG2="","",IF(AB2&gt;AC2,"Bullish","Bearish"))</f>
        <v/>
      </c>
      <c r="AJ2" s="1" vm="5">
        <f ca="1">F2</f>
        <v>122016000</v>
      </c>
      <c r="AK2"/>
      <c r="AL2"/>
      <c r="AM2"/>
      <c r="AN2"/>
      <c r="AO2"/>
      <c r="AP2"/>
      <c r="AQ2"/>
      <c r="AR2"/>
      <c r="AS2"/>
      <c r="AT2">
        <f ca="1">ABS(C2-D2)</f>
        <v>78.199999999999818</v>
      </c>
      <c r="AU2"/>
      <c r="AV2"/>
      <c r="AW2"/>
      <c r="AX2"/>
      <c r="AY2"/>
      <c r="AZ2"/>
    </row>
    <row r="3" spans="1:52" x14ac:dyDescent="0.3">
      <c r="A3" s="1" vm="11">
        <f ca="1"/>
        <v>42738</v>
      </c>
      <c r="B3" s="1" vm="12">
        <f ca="1"/>
        <v>8196.0499999999993</v>
      </c>
      <c r="C3" s="1" vm="13">
        <f ca="1"/>
        <v>8219.1</v>
      </c>
      <c r="D3" s="1" vm="14">
        <f ca="1"/>
        <v>8148.6</v>
      </c>
      <c r="E3" s="1" vm="15">
        <f ca="1"/>
        <v>8192.25</v>
      </c>
      <c r="F3" s="1" vm="16">
        <f ca="1"/>
        <v>131186000</v>
      </c>
      <c r="I3" s="6" t="str" cm="1">
        <f t="array" ref="I3">_xlfn.IFS(AND(G2&lt;H2,G3&gt;H3),"BUY", AND(G2&gt;H2,G3&lt;H3),"SELL",TRUE,"")</f>
        <v/>
      </c>
      <c r="J3" s="1">
        <f t="shared" ref="J3:J66" si="0">IF(I2&lt;&gt;"",B3,J2)</f>
        <v>0</v>
      </c>
      <c r="K3" s="3" t="str">
        <f>IF(AND(I2&lt;&gt;"",J2&lt;&gt;0),IF(I2="BUY",1-J3/J2,J3/J2-1),"")</f>
        <v/>
      </c>
      <c r="L3" s="3">
        <f ca="1">IFERROR((E3/E2)-1,"")</f>
        <v>1.5587749862460143E-3</v>
      </c>
      <c r="M3" s="3">
        <f ca="1">IFERROR(LN(E3/E2),"")</f>
        <v>1.5575613575361691E-3</v>
      </c>
      <c r="N3" s="4">
        <f t="shared" ref="N3:N66" si="1">IF(G2&gt;H2, 1, -1)</f>
        <v>-1</v>
      </c>
      <c r="O3" s="2">
        <f ca="1">IFERROR((M3*N3),"")</f>
        <v>-1.5575613575361691E-3</v>
      </c>
      <c r="P3" s="1">
        <f t="shared" ref="P3:P66" ca="1" si="2">IF(ISBLANK(A3),"",(C3+D3+E3)/3)</f>
        <v>8186.6500000000005</v>
      </c>
      <c r="Q3" s="1">
        <f t="shared" ref="Q3:Q66" ca="1" si="3">IF(ISBLANK(A3),"",F3*P3)</f>
        <v>1073973866900.0001</v>
      </c>
      <c r="R3" s="1">
        <f ca="1">IF(ISBLANK(A3),"",SUM($Q$2:Q3))</f>
        <v>2071466868500</v>
      </c>
      <c r="S3" s="1">
        <f ca="1">IF(ISBLANK(A3),"",SUM($F$2:F3))</f>
        <v>253202000</v>
      </c>
      <c r="T3" s="1">
        <f t="shared" ref="T3:T66" ca="1" si="4">IF(ISBLANK(A3),"",R3/S3)</f>
        <v>8181.0841482294773</v>
      </c>
      <c r="U3" s="1" t="str">
        <f t="shared" ref="U3:U66" ca="1" si="5">IF(E3="","",IF((E3&gt;T3),"Bullish","Bearish"))</f>
        <v>Bullish</v>
      </c>
      <c r="V3" s="17">
        <f t="shared" ref="V3:V66" ca="1" si="6">MAX(C3-D3,ABS(C3-E2),ABS(D3-E2))</f>
        <v>70.5</v>
      </c>
      <c r="W3" s="17">
        <f t="shared" ref="W3:W66" ca="1" si="7">IF(C3-C2&gt;D2-D3,MAX(C3-C2,0),0)</f>
        <v>7.1000000000003638</v>
      </c>
      <c r="X3" s="17">
        <f t="shared" ref="X3:X66" ca="1" si="8">IF(D2-D3&gt;C3-C2,MAX(D2-D3,0),0)</f>
        <v>0</v>
      </c>
      <c r="Y3" s="17"/>
      <c r="Z3" s="17"/>
      <c r="AA3" s="17"/>
      <c r="AB3" s="17"/>
      <c r="AC3" s="17"/>
      <c r="AD3" s="17"/>
      <c r="AE3" s="17"/>
      <c r="AF3" s="17"/>
      <c r="AG3" s="17"/>
      <c r="AH3" s="25" t="str">
        <f t="shared" ref="AH3:AH66" si="9">IF(AG3="","",IF(AG3&gt;=30,"Strong","Weak"))</f>
        <v/>
      </c>
      <c r="AI3" s="25" t="str">
        <f t="shared" ref="AI3:AI66" si="10">IF(AG3="","",IF(AB3&gt;AC3,"Bullish","Bearish"))</f>
        <v/>
      </c>
      <c r="AJ3" s="1">
        <f ca="1">IF(E3 = E2, G2, IF(E3 &gt; E2, G2 + F3, G2 - F3 ))</f>
        <v>131186000</v>
      </c>
      <c r="AK3" s="10">
        <f ca="1">LN(E3/E2)</f>
        <v>1.5575613575361691E-3</v>
      </c>
      <c r="AL3"/>
      <c r="AM3">
        <f ca="1">E3-E2</f>
        <v>12.75</v>
      </c>
      <c r="AN3">
        <f t="shared" ref="AN3:AN66" ca="1" si="11">IF(AM3&gt;0,AM3,0)</f>
        <v>12.75</v>
      </c>
      <c r="AO3">
        <f t="shared" ref="AO3:AO66" ca="1" si="12">IF(AM3&lt;0,ABS(AM3),0)</f>
        <v>0</v>
      </c>
      <c r="AP3"/>
      <c r="AQ3"/>
      <c r="AR3"/>
      <c r="AS3"/>
      <c r="AT3">
        <f t="shared" ref="AT3:AT66" ca="1" si="13">ABS(C3-D3)</f>
        <v>70.5</v>
      </c>
      <c r="AU3"/>
      <c r="AV3"/>
      <c r="AW3"/>
      <c r="AX3"/>
      <c r="AY3"/>
      <c r="AZ3"/>
    </row>
    <row r="4" spans="1:52" x14ac:dyDescent="0.3">
      <c r="A4" s="1" vm="17">
        <f ca="1"/>
        <v>42739</v>
      </c>
      <c r="B4" s="1" vm="18">
        <f ca="1"/>
        <v>8202.65</v>
      </c>
      <c r="C4" s="1" vm="19">
        <f ca="1"/>
        <v>8218.5</v>
      </c>
      <c r="D4" s="1" vm="20">
        <f ca="1"/>
        <v>8180.9</v>
      </c>
      <c r="E4" s="1" vm="21">
        <f ca="1"/>
        <v>8190.5</v>
      </c>
      <c r="F4" s="1" vm="22">
        <f ca="1"/>
        <v>136476000</v>
      </c>
      <c r="I4" s="6" t="str" cm="1">
        <f t="array" ref="I4">_xlfn.IFS(AND(G3&lt;H3,G4&gt;H4),"BUY", AND(G3&gt;H3,G4&lt;H4),"SELL",TRUE,"")</f>
        <v/>
      </c>
      <c r="J4" s="1">
        <f t="shared" si="0"/>
        <v>0</v>
      </c>
      <c r="K4" s="3" t="str">
        <f t="shared" ref="K4:K67" si="14">IF(AND(I3&lt;&gt;"",J3&lt;&gt;0),IF(I3="BUY",1-J4/J3,J4/J3-1),"")</f>
        <v/>
      </c>
      <c r="L4" s="3">
        <f t="shared" ref="L4:L67" ca="1" si="15">IFERROR((E4/E3)-1,"")</f>
        <v>-2.1361652781592966E-4</v>
      </c>
      <c r="M4" s="3">
        <f t="shared" ref="M4:M67" ca="1" si="16">IFERROR(LN(E4/E3),"")</f>
        <v>-2.1363934707617968E-4</v>
      </c>
      <c r="N4" s="4">
        <f t="shared" si="1"/>
        <v>-1</v>
      </c>
      <c r="O4" s="2">
        <f t="shared" ref="O4:O67" ca="1" si="17">IFERROR((M4*N4),"")</f>
        <v>2.1363934707617968E-4</v>
      </c>
      <c r="P4" s="1">
        <f t="shared" ca="1" si="2"/>
        <v>8196.6333333333332</v>
      </c>
      <c r="Q4" s="1">
        <f t="shared" ca="1" si="3"/>
        <v>1118643730800</v>
      </c>
      <c r="R4" s="1">
        <f ca="1">IF(ISBLANK(A4),"",SUM($Q$2:Q4))</f>
        <v>3190110599300</v>
      </c>
      <c r="S4" s="1">
        <f ca="1">IF(ISBLANK(A4),"",SUM($F$2:F4))</f>
        <v>389678000</v>
      </c>
      <c r="T4" s="1">
        <f t="shared" ca="1" si="4"/>
        <v>8186.5299023809403</v>
      </c>
      <c r="U4" s="1" t="str">
        <f t="shared" ca="1" si="5"/>
        <v>Bullish</v>
      </c>
      <c r="V4" s="17">
        <f t="shared" ca="1" si="6"/>
        <v>37.600000000000364</v>
      </c>
      <c r="W4" s="17">
        <f t="shared" ca="1" si="7"/>
        <v>0</v>
      </c>
      <c r="X4" s="17">
        <f t="shared" ca="1" si="8"/>
        <v>0</v>
      </c>
      <c r="Y4" s="17"/>
      <c r="Z4" s="17"/>
      <c r="AA4" s="17"/>
      <c r="AB4" s="17"/>
      <c r="AC4" s="17"/>
      <c r="AD4" s="17"/>
      <c r="AE4" s="17"/>
      <c r="AF4" s="17"/>
      <c r="AG4" s="17"/>
      <c r="AH4" s="25" t="str">
        <f t="shared" si="9"/>
        <v/>
      </c>
      <c r="AI4" s="25" t="str">
        <f t="shared" si="10"/>
        <v/>
      </c>
      <c r="AJ4" s="1">
        <f t="shared" ref="AJ4:AJ67" ca="1" si="18">IF(E4 = E3, G3, IF(E4 &gt; E3, G3 + F4, G3 - F4 ))</f>
        <v>-136476000</v>
      </c>
      <c r="AK4" s="10">
        <f t="shared" ref="AK4:AK67" ca="1" si="19">LN(E4/E3)</f>
        <v>-2.1363934707617968E-4</v>
      </c>
      <c r="AL4"/>
      <c r="AM4">
        <f t="shared" ref="AM4:AM67" ca="1" si="20">E4-E3</f>
        <v>-1.75</v>
      </c>
      <c r="AN4">
        <f t="shared" ca="1" si="11"/>
        <v>0</v>
      </c>
      <c r="AO4">
        <f t="shared" ca="1" si="12"/>
        <v>1.75</v>
      </c>
      <c r="AP4"/>
      <c r="AQ4"/>
      <c r="AR4"/>
      <c r="AS4"/>
      <c r="AT4">
        <f t="shared" ca="1" si="13"/>
        <v>37.600000000000364</v>
      </c>
      <c r="AU4"/>
      <c r="AV4"/>
      <c r="AW4"/>
      <c r="AX4"/>
      <c r="AY4"/>
      <c r="AZ4"/>
    </row>
    <row r="5" spans="1:52" x14ac:dyDescent="0.3">
      <c r="A5" s="1" vm="23">
        <f ca="1"/>
        <v>42740</v>
      </c>
      <c r="B5" s="1" vm="24">
        <f ca="1"/>
        <v>8226.65</v>
      </c>
      <c r="C5" s="1" vm="25">
        <f ca="1"/>
        <v>8282.65</v>
      </c>
      <c r="D5" s="1" vm="26">
        <f ca="1"/>
        <v>8223.7000000000007</v>
      </c>
      <c r="E5" s="1" vm="27">
        <f ca="1"/>
        <v>8273.7999999999993</v>
      </c>
      <c r="F5" s="1" vm="28">
        <f ca="1"/>
        <v>163957000</v>
      </c>
      <c r="I5" s="6" t="str" cm="1">
        <f t="array" ref="I5">_xlfn.IFS(AND(G4&lt;H4,G5&gt;H5),"BUY", AND(G4&gt;H4,G5&lt;H5),"SELL",TRUE,"")</f>
        <v/>
      </c>
      <c r="J5" s="1">
        <f t="shared" si="0"/>
        <v>0</v>
      </c>
      <c r="K5" s="3" t="str">
        <f t="shared" si="14"/>
        <v/>
      </c>
      <c r="L5" s="3">
        <f t="shared" ca="1" si="15"/>
        <v>1.0170319272327699E-2</v>
      </c>
      <c r="M5" s="3">
        <f t="shared" ca="1" si="16"/>
        <v>1.0118949579130353E-2</v>
      </c>
      <c r="N5" s="4">
        <f t="shared" si="1"/>
        <v>-1</v>
      </c>
      <c r="O5" s="2">
        <f t="shared" ca="1" si="17"/>
        <v>-1.0118949579130353E-2</v>
      </c>
      <c r="P5" s="1">
        <f t="shared" ca="1" si="2"/>
        <v>8260.0499999999993</v>
      </c>
      <c r="Q5" s="1">
        <f t="shared" ca="1" si="3"/>
        <v>1354293017850</v>
      </c>
      <c r="R5" s="1">
        <f ca="1">IF(ISBLANK(A5),"",SUM($Q$2:Q5))</f>
        <v>4544403617150</v>
      </c>
      <c r="S5" s="1">
        <f ca="1">IF(ISBLANK(A5),"",SUM($F$2:F5))</f>
        <v>553635000</v>
      </c>
      <c r="T5" s="1">
        <f t="shared" ca="1" si="4"/>
        <v>8208.3026130031521</v>
      </c>
      <c r="U5" s="1" t="str">
        <f t="shared" ca="1" si="5"/>
        <v>Bullish</v>
      </c>
      <c r="V5" s="17">
        <f t="shared" ca="1" si="6"/>
        <v>92.149999999999636</v>
      </c>
      <c r="W5" s="17">
        <f t="shared" ca="1" si="7"/>
        <v>64.149999999999636</v>
      </c>
      <c r="X5" s="17">
        <f t="shared" ca="1" si="8"/>
        <v>0</v>
      </c>
      <c r="Y5" s="17"/>
      <c r="Z5" s="17"/>
      <c r="AA5" s="17"/>
      <c r="AB5" s="18"/>
      <c r="AC5" s="19"/>
      <c r="AD5" s="17"/>
      <c r="AE5" s="17"/>
      <c r="AF5" s="17"/>
      <c r="AG5" s="17"/>
      <c r="AH5" s="25" t="str">
        <f t="shared" si="9"/>
        <v/>
      </c>
      <c r="AI5" s="25" t="str">
        <f t="shared" si="10"/>
        <v/>
      </c>
      <c r="AJ5" s="1">
        <f t="shared" ca="1" si="18"/>
        <v>163957000</v>
      </c>
      <c r="AK5" s="10">
        <f t="shared" ca="1" si="19"/>
        <v>1.0118949579130353E-2</v>
      </c>
      <c r="AL5"/>
      <c r="AM5">
        <f t="shared" ca="1" si="20"/>
        <v>83.299999999999272</v>
      </c>
      <c r="AN5">
        <f t="shared" ca="1" si="11"/>
        <v>83.299999999999272</v>
      </c>
      <c r="AO5">
        <f t="shared" ca="1" si="12"/>
        <v>0</v>
      </c>
      <c r="AP5"/>
      <c r="AQ5"/>
      <c r="AR5"/>
      <c r="AS5"/>
      <c r="AT5">
        <f t="shared" ca="1" si="13"/>
        <v>58.949999999998909</v>
      </c>
      <c r="AU5"/>
      <c r="AV5"/>
      <c r="AW5"/>
      <c r="AX5"/>
      <c r="AY5"/>
      <c r="AZ5"/>
    </row>
    <row r="6" spans="1:52" x14ac:dyDescent="0.3">
      <c r="A6" s="1" vm="29">
        <f ca="1"/>
        <v>42741</v>
      </c>
      <c r="B6" s="1" vm="30">
        <f ca="1"/>
        <v>8281.85</v>
      </c>
      <c r="C6" s="1" vm="31">
        <f ca="1"/>
        <v>8306.85</v>
      </c>
      <c r="D6" s="1" vm="32">
        <f ca="1"/>
        <v>8233.25</v>
      </c>
      <c r="E6" s="1" vm="33">
        <f ca="1"/>
        <v>8243.7999999999993</v>
      </c>
      <c r="F6" s="1" vm="34">
        <f ca="1"/>
        <v>143690000</v>
      </c>
      <c r="I6" s="6" t="str" cm="1">
        <f t="array" ref="I6">_xlfn.IFS(AND(G5&lt;H5,G6&gt;H6),"BUY", AND(G5&gt;H5,G6&lt;H6),"SELL",TRUE,"")</f>
        <v/>
      </c>
      <c r="J6" s="1">
        <f t="shared" si="0"/>
        <v>0</v>
      </c>
      <c r="K6" s="3" t="str">
        <f t="shared" si="14"/>
        <v/>
      </c>
      <c r="L6" s="3">
        <f t="shared" ca="1" si="15"/>
        <v>-3.6259034542773794E-3</v>
      </c>
      <c r="M6" s="3">
        <f t="shared" ca="1" si="16"/>
        <v>-3.6324929756751554E-3</v>
      </c>
      <c r="N6" s="4">
        <f t="shared" si="1"/>
        <v>-1</v>
      </c>
      <c r="O6" s="2">
        <f t="shared" ca="1" si="17"/>
        <v>3.6324929756751554E-3</v>
      </c>
      <c r="P6" s="1">
        <f t="shared" ca="1" si="2"/>
        <v>8261.2999999999993</v>
      </c>
      <c r="Q6" s="1">
        <f t="shared" ca="1" si="3"/>
        <v>1187066197000</v>
      </c>
      <c r="R6" s="1">
        <f ca="1">IF(ISBLANK(A6),"",SUM($Q$2:Q6))</f>
        <v>5731469814150</v>
      </c>
      <c r="S6" s="1">
        <f ca="1">IF(ISBLANK(A6),"",SUM($F$2:F6))</f>
        <v>697325000</v>
      </c>
      <c r="T6" s="1">
        <f t="shared" ca="1" si="4"/>
        <v>8219.2231945649455</v>
      </c>
      <c r="U6" s="1" t="str">
        <f t="shared" ca="1" si="5"/>
        <v>Bullish</v>
      </c>
      <c r="V6" s="17">
        <f t="shared" ca="1" si="6"/>
        <v>73.600000000000364</v>
      </c>
      <c r="W6" s="17">
        <f t="shared" ca="1" si="7"/>
        <v>24.200000000000728</v>
      </c>
      <c r="X6" s="17">
        <f t="shared" ca="1" si="8"/>
        <v>0</v>
      </c>
      <c r="Y6" s="17"/>
      <c r="Z6" s="17"/>
      <c r="AA6" s="17"/>
      <c r="AB6" s="18"/>
      <c r="AC6" s="20"/>
      <c r="AD6" s="21"/>
      <c r="AE6" s="17"/>
      <c r="AF6" s="17"/>
      <c r="AG6" s="17"/>
      <c r="AH6" s="25" t="str">
        <f t="shared" si="9"/>
        <v/>
      </c>
      <c r="AI6" s="25" t="str">
        <f t="shared" si="10"/>
        <v/>
      </c>
      <c r="AJ6" s="1">
        <f t="shared" ca="1" si="18"/>
        <v>-143690000</v>
      </c>
      <c r="AK6" s="10">
        <f t="shared" ca="1" si="19"/>
        <v>-3.6324929756751554E-3</v>
      </c>
      <c r="AL6"/>
      <c r="AM6">
        <f t="shared" ca="1" si="20"/>
        <v>-30</v>
      </c>
      <c r="AN6">
        <f t="shared" ca="1" si="11"/>
        <v>0</v>
      </c>
      <c r="AO6">
        <f t="shared" ca="1" si="12"/>
        <v>30</v>
      </c>
      <c r="AP6"/>
      <c r="AQ6"/>
      <c r="AR6"/>
      <c r="AS6"/>
      <c r="AT6">
        <f t="shared" ca="1" si="13"/>
        <v>73.600000000000364</v>
      </c>
      <c r="AU6"/>
      <c r="AV6"/>
      <c r="AW6"/>
      <c r="AX6"/>
      <c r="AY6"/>
      <c r="AZ6"/>
    </row>
    <row r="7" spans="1:52" x14ac:dyDescent="0.3">
      <c r="A7" s="1" vm="35">
        <f ca="1"/>
        <v>42744</v>
      </c>
      <c r="B7" s="1" vm="36">
        <f ca="1"/>
        <v>8259.35</v>
      </c>
      <c r="C7" s="1" vm="37">
        <f ca="1"/>
        <v>8263</v>
      </c>
      <c r="D7" s="1" vm="38">
        <f ca="1"/>
        <v>8227.75</v>
      </c>
      <c r="E7" s="1" vm="39">
        <f ca="1"/>
        <v>8236.0499999999993</v>
      </c>
      <c r="F7" s="1" vm="40">
        <f ca="1"/>
        <v>102211000</v>
      </c>
      <c r="I7" s="6" t="str" cm="1">
        <f t="array" ref="I7">_xlfn.IFS(AND(G6&lt;H6,G7&gt;H7),"BUY", AND(G6&gt;H6,G7&lt;H7),"SELL",TRUE,"")</f>
        <v/>
      </c>
      <c r="J7" s="1">
        <f t="shared" si="0"/>
        <v>0</v>
      </c>
      <c r="K7" s="3" t="str">
        <f t="shared" si="14"/>
        <v/>
      </c>
      <c r="L7" s="3">
        <f t="shared" ca="1" si="15"/>
        <v>-9.4010043911785246E-4</v>
      </c>
      <c r="M7" s="3">
        <f t="shared" ca="1" si="16"/>
        <v>-9.4054261068117571E-4</v>
      </c>
      <c r="N7" s="4">
        <f t="shared" si="1"/>
        <v>-1</v>
      </c>
      <c r="O7" s="2">
        <f t="shared" ca="1" si="17"/>
        <v>9.4054261068117571E-4</v>
      </c>
      <c r="P7" s="1">
        <f t="shared" ca="1" si="2"/>
        <v>8242.2666666666664</v>
      </c>
      <c r="Q7" s="1">
        <f t="shared" ca="1" si="3"/>
        <v>842450318266.66663</v>
      </c>
      <c r="R7" s="1">
        <f ca="1">IF(ISBLANK(A7),"",SUM($Q$2:Q7))</f>
        <v>6573920132416.667</v>
      </c>
      <c r="S7" s="1">
        <f ca="1">IF(ISBLANK(A7),"",SUM($F$2:F7))</f>
        <v>799536000</v>
      </c>
      <c r="T7" s="1">
        <f t="shared" ca="1" si="4"/>
        <v>8222.1690235544957</v>
      </c>
      <c r="U7" s="1" t="str">
        <f t="shared" ca="1" si="5"/>
        <v>Bullish</v>
      </c>
      <c r="V7" s="17">
        <f t="shared" ca="1" si="6"/>
        <v>35.25</v>
      </c>
      <c r="W7" s="17">
        <f t="shared" ca="1" si="7"/>
        <v>0</v>
      </c>
      <c r="X7" s="17">
        <f t="shared" ca="1" si="8"/>
        <v>5.5</v>
      </c>
      <c r="Y7" s="17"/>
      <c r="Z7" s="17"/>
      <c r="AA7" s="17"/>
      <c r="AB7" s="18"/>
      <c r="AC7" s="19"/>
      <c r="AD7" s="17"/>
      <c r="AE7" s="17"/>
      <c r="AF7" s="17"/>
      <c r="AG7" s="17"/>
      <c r="AH7" s="25" t="str">
        <f t="shared" si="9"/>
        <v/>
      </c>
      <c r="AI7" s="25" t="str">
        <f t="shared" si="10"/>
        <v/>
      </c>
      <c r="AJ7" s="1">
        <f t="shared" ca="1" si="18"/>
        <v>-102211000</v>
      </c>
      <c r="AK7" s="10">
        <f t="shared" ca="1" si="19"/>
        <v>-9.4054261068117571E-4</v>
      </c>
      <c r="AL7"/>
      <c r="AM7">
        <f t="shared" ca="1" si="20"/>
        <v>-7.75</v>
      </c>
      <c r="AN7">
        <f t="shared" ca="1" si="11"/>
        <v>0</v>
      </c>
      <c r="AO7">
        <f t="shared" ca="1" si="12"/>
        <v>7.75</v>
      </c>
      <c r="AP7"/>
      <c r="AQ7"/>
      <c r="AR7"/>
      <c r="AS7"/>
      <c r="AT7">
        <f t="shared" ca="1" si="13"/>
        <v>35.25</v>
      </c>
      <c r="AU7"/>
      <c r="AV7"/>
      <c r="AW7"/>
      <c r="AX7"/>
      <c r="AY7"/>
      <c r="AZ7"/>
    </row>
    <row r="8" spans="1:52" x14ac:dyDescent="0.3">
      <c r="A8" s="1" vm="41">
        <f ca="1"/>
        <v>42745</v>
      </c>
      <c r="B8" s="1" vm="42">
        <f ca="1"/>
        <v>8262.7000000000007</v>
      </c>
      <c r="C8" s="1" vm="43">
        <f ca="1"/>
        <v>8293.7999999999993</v>
      </c>
      <c r="D8" s="1" vm="44">
        <f ca="1"/>
        <v>8261</v>
      </c>
      <c r="E8" s="1" vm="45">
        <f ca="1"/>
        <v>8288.6</v>
      </c>
      <c r="F8" s="1" vm="46">
        <f ca="1"/>
        <v>147313000</v>
      </c>
      <c r="G8" s="1">
        <f ca="1">IFERROR(AVERAGE(E4:E8),"")</f>
        <v>8246.5499999999993</v>
      </c>
      <c r="I8" s="6" t="str" cm="1">
        <f t="array" aca="1" ref="I8" ca="1">_xlfn.IFS(AND(G7&lt;H7,G8&gt;H8),"BUY", AND(G7&gt;H7,G8&lt;H8),"SELL",TRUE,"")</f>
        <v/>
      </c>
      <c r="J8" s="1">
        <f t="shared" si="0"/>
        <v>0</v>
      </c>
      <c r="K8" s="3" t="str">
        <f t="shared" si="14"/>
        <v/>
      </c>
      <c r="L8" s="3">
        <f t="shared" ca="1" si="15"/>
        <v>6.3804857911258228E-3</v>
      </c>
      <c r="M8" s="3">
        <f t="shared" ca="1" si="16"/>
        <v>6.3602166638919953E-3</v>
      </c>
      <c r="N8" s="4">
        <f t="shared" si="1"/>
        <v>-1</v>
      </c>
      <c r="O8" s="2">
        <f t="shared" ca="1" si="17"/>
        <v>-6.3602166638919953E-3</v>
      </c>
      <c r="P8" s="1">
        <f t="shared" ca="1" si="2"/>
        <v>8281.1333333333332</v>
      </c>
      <c r="Q8" s="1">
        <f t="shared" ca="1" si="3"/>
        <v>1219918594733.3333</v>
      </c>
      <c r="R8" s="1">
        <f ca="1">IF(ISBLANK(A8),"",SUM($Q$2:Q8))</f>
        <v>7793838727150</v>
      </c>
      <c r="S8" s="1">
        <f ca="1">IF(ISBLANK(A8),"",SUM($F$2:F8))</f>
        <v>946849000</v>
      </c>
      <c r="T8" s="1">
        <f t="shared" ca="1" si="4"/>
        <v>8231.3428299021289</v>
      </c>
      <c r="U8" s="1" t="str">
        <f t="shared" ca="1" si="5"/>
        <v>Bullish</v>
      </c>
      <c r="V8" s="17">
        <f t="shared" ca="1" si="6"/>
        <v>57.75</v>
      </c>
      <c r="W8" s="17">
        <f t="shared" ca="1" si="7"/>
        <v>30.799999999999272</v>
      </c>
      <c r="X8" s="17">
        <f t="shared" ca="1" si="8"/>
        <v>0</v>
      </c>
      <c r="Y8" s="17"/>
      <c r="Z8" s="17"/>
      <c r="AA8" s="17"/>
      <c r="AB8" s="18"/>
      <c r="AC8" s="19"/>
      <c r="AD8" s="17"/>
      <c r="AE8" s="17"/>
      <c r="AF8" s="17"/>
      <c r="AG8" s="17"/>
      <c r="AH8" s="25" t="str">
        <f t="shared" si="9"/>
        <v/>
      </c>
      <c r="AI8" s="25" t="str">
        <f t="shared" si="10"/>
        <v/>
      </c>
      <c r="AJ8" s="1">
        <f t="shared" ca="1" si="18"/>
        <v>147313000</v>
      </c>
      <c r="AK8" s="10">
        <f t="shared" ca="1" si="19"/>
        <v>6.3602166638919953E-3</v>
      </c>
      <c r="AL8"/>
      <c r="AM8">
        <f t="shared" ca="1" si="20"/>
        <v>52.550000000001091</v>
      </c>
      <c r="AN8">
        <f t="shared" ca="1" si="11"/>
        <v>52.550000000001091</v>
      </c>
      <c r="AO8">
        <f t="shared" ca="1" si="12"/>
        <v>0</v>
      </c>
      <c r="AP8"/>
      <c r="AQ8"/>
      <c r="AR8"/>
      <c r="AS8"/>
      <c r="AT8">
        <f t="shared" ca="1" si="13"/>
        <v>32.799999999999272</v>
      </c>
      <c r="AU8"/>
      <c r="AV8"/>
      <c r="AW8"/>
      <c r="AX8"/>
      <c r="AY8"/>
      <c r="AZ8"/>
    </row>
    <row r="9" spans="1:52" x14ac:dyDescent="0.3">
      <c r="A9" s="1" vm="47">
        <f ca="1"/>
        <v>42746</v>
      </c>
      <c r="B9" s="1" vm="48">
        <f ca="1"/>
        <v>8327.7999999999993</v>
      </c>
      <c r="C9" s="1" vm="49">
        <f ca="1"/>
        <v>8389</v>
      </c>
      <c r="D9" s="1" vm="50">
        <f ca="1"/>
        <v>8322.25</v>
      </c>
      <c r="E9" s="1" vm="51">
        <f ca="1"/>
        <v>8380.65</v>
      </c>
      <c r="F9" s="1" vm="52">
        <f ca="1"/>
        <v>192285000</v>
      </c>
      <c r="G9" s="1">
        <f t="shared" ref="G9:G72" ca="1" si="21">IFERROR(AVERAGE(E5:E9),"")</f>
        <v>8284.58</v>
      </c>
      <c r="I9" s="6" t="str" cm="1">
        <f t="array" aca="1" ref="I9" ca="1">_xlfn.IFS(AND(G8&lt;H8,G9&gt;H9),"BUY", AND(G8&gt;H8,G9&lt;H9),"SELL",TRUE,"")</f>
        <v/>
      </c>
      <c r="J9" s="1">
        <f t="shared" ca="1" si="0"/>
        <v>0</v>
      </c>
      <c r="K9" s="3" t="str">
        <f t="shared" ca="1" si="14"/>
        <v/>
      </c>
      <c r="L9" s="3">
        <f t="shared" ca="1" si="15"/>
        <v>1.110561494100315E-2</v>
      </c>
      <c r="M9" s="3">
        <f t="shared" ca="1" si="16"/>
        <v>1.1044400399176861E-2</v>
      </c>
      <c r="N9" s="4">
        <f t="shared" ca="1" si="1"/>
        <v>1</v>
      </c>
      <c r="O9" s="2">
        <f t="shared" ca="1" si="17"/>
        <v>1.1044400399176861E-2</v>
      </c>
      <c r="P9" s="1">
        <f t="shared" ca="1" si="2"/>
        <v>8363.9666666666672</v>
      </c>
      <c r="Q9" s="1">
        <f t="shared" ca="1" si="3"/>
        <v>1608265330500</v>
      </c>
      <c r="R9" s="1">
        <f ca="1">IF(ISBLANK(A9),"",SUM($Q$2:Q9))</f>
        <v>9402104057650</v>
      </c>
      <c r="S9" s="1">
        <f ca="1">IF(ISBLANK(A9),"",SUM($F$2:F9))</f>
        <v>1139134000</v>
      </c>
      <c r="T9" s="1">
        <f t="shared" ca="1" si="4"/>
        <v>8253.7296381725064</v>
      </c>
      <c r="U9" s="1" t="str">
        <f t="shared" ca="1" si="5"/>
        <v>Bullish</v>
      </c>
      <c r="V9" s="17">
        <f t="shared" ca="1" si="6"/>
        <v>100.39999999999964</v>
      </c>
      <c r="W9" s="17">
        <f t="shared" ca="1" si="7"/>
        <v>95.200000000000728</v>
      </c>
      <c r="X9" s="17">
        <f t="shared" ca="1" si="8"/>
        <v>0</v>
      </c>
      <c r="Y9" s="17"/>
      <c r="Z9" s="17"/>
      <c r="AA9" s="17"/>
      <c r="AB9" s="17"/>
      <c r="AC9" s="17"/>
      <c r="AD9" s="17"/>
      <c r="AE9" s="17"/>
      <c r="AF9" s="17"/>
      <c r="AG9" s="17"/>
      <c r="AH9" s="25" t="str">
        <f t="shared" si="9"/>
        <v/>
      </c>
      <c r="AI9" s="25" t="str">
        <f t="shared" si="10"/>
        <v/>
      </c>
      <c r="AJ9" s="1">
        <f t="shared" ca="1" si="18"/>
        <v>192293246.55000001</v>
      </c>
      <c r="AK9" s="10">
        <f t="shared" ca="1" si="19"/>
        <v>1.1044400399176861E-2</v>
      </c>
      <c r="AL9"/>
      <c r="AM9">
        <f t="shared" ca="1" si="20"/>
        <v>92.049999999999272</v>
      </c>
      <c r="AN9">
        <f t="shared" ca="1" si="11"/>
        <v>92.049999999999272</v>
      </c>
      <c r="AO9">
        <f t="shared" ca="1" si="12"/>
        <v>0</v>
      </c>
      <c r="AP9"/>
      <c r="AQ9"/>
      <c r="AR9"/>
      <c r="AS9"/>
      <c r="AT9">
        <f t="shared" ca="1" si="13"/>
        <v>66.75</v>
      </c>
      <c r="AU9"/>
      <c r="AV9"/>
      <c r="AW9"/>
      <c r="AX9"/>
      <c r="AY9"/>
      <c r="AZ9"/>
    </row>
    <row r="10" spans="1:52" x14ac:dyDescent="0.3">
      <c r="A10" s="1" vm="53">
        <f ca="1"/>
        <v>42747</v>
      </c>
      <c r="B10" s="1" vm="54">
        <f ca="1"/>
        <v>8391.0499999999993</v>
      </c>
      <c r="C10" s="1" vm="55">
        <f ca="1"/>
        <v>8417.2000000000007</v>
      </c>
      <c r="D10" s="1" vm="56">
        <f ca="1"/>
        <v>8382.2999999999993</v>
      </c>
      <c r="E10" s="1" vm="57">
        <f ca="1"/>
        <v>8407.2000000000007</v>
      </c>
      <c r="F10" s="1" vm="58">
        <f ca="1"/>
        <v>177948000</v>
      </c>
      <c r="G10" s="1">
        <f t="shared" ca="1" si="21"/>
        <v>8311.26</v>
      </c>
      <c r="I10" s="6" t="str" cm="1">
        <f t="array" aca="1" ref="I10" ca="1">_xlfn.IFS(AND(G9&lt;H9,G10&gt;H10),"BUY", AND(G9&gt;H9,G10&lt;H10),"SELL",TRUE,"")</f>
        <v/>
      </c>
      <c r="J10" s="1">
        <f t="shared" ca="1" si="0"/>
        <v>0</v>
      </c>
      <c r="K10" s="3" t="str">
        <f t="shared" ca="1" si="14"/>
        <v/>
      </c>
      <c r="L10" s="3">
        <f t="shared" ca="1" si="15"/>
        <v>3.1680120277068902E-3</v>
      </c>
      <c r="M10" s="3">
        <f t="shared" ca="1" si="16"/>
        <v>3.1630044508581222E-3</v>
      </c>
      <c r="N10" s="4">
        <f t="shared" ca="1" si="1"/>
        <v>1</v>
      </c>
      <c r="O10" s="2">
        <f t="shared" ca="1" si="17"/>
        <v>3.1630044508581222E-3</v>
      </c>
      <c r="P10" s="1">
        <f t="shared" ca="1" si="2"/>
        <v>8402.2333333333336</v>
      </c>
      <c r="Q10" s="1">
        <f t="shared" ca="1" si="3"/>
        <v>1495160617200</v>
      </c>
      <c r="R10" s="1">
        <f ca="1">IF(ISBLANK(A10),"",SUM($Q$2:Q10))</f>
        <v>10897264674850</v>
      </c>
      <c r="S10" s="1">
        <f ca="1">IF(ISBLANK(A10),"",SUM($F$2:F10))</f>
        <v>1317082000</v>
      </c>
      <c r="T10" s="1">
        <f t="shared" ca="1" si="4"/>
        <v>8273.793639917636</v>
      </c>
      <c r="U10" s="1" t="str">
        <f t="shared" ca="1" si="5"/>
        <v>Bullish</v>
      </c>
      <c r="V10" s="17">
        <f t="shared" ca="1" si="6"/>
        <v>36.550000000001091</v>
      </c>
      <c r="W10" s="17">
        <f t="shared" ca="1" si="7"/>
        <v>28.200000000000728</v>
      </c>
      <c r="X10" s="17">
        <f t="shared" ca="1" si="8"/>
        <v>0</v>
      </c>
      <c r="Y10" s="17"/>
      <c r="Z10" s="17"/>
      <c r="AA10" s="17"/>
      <c r="AB10" s="17"/>
      <c r="AC10" s="17"/>
      <c r="AD10" s="17"/>
      <c r="AE10" s="17"/>
      <c r="AF10" s="17"/>
      <c r="AG10" s="17"/>
      <c r="AH10" s="25" t="str">
        <f t="shared" si="9"/>
        <v/>
      </c>
      <c r="AI10" s="25" t="str">
        <f t="shared" si="10"/>
        <v/>
      </c>
      <c r="AJ10" s="1">
        <f t="shared" ca="1" si="18"/>
        <v>177956284.58000001</v>
      </c>
      <c r="AK10" s="10">
        <f t="shared" ca="1" si="19"/>
        <v>3.1630044508581222E-3</v>
      </c>
      <c r="AL10"/>
      <c r="AM10">
        <f t="shared" ca="1" si="20"/>
        <v>26.550000000001091</v>
      </c>
      <c r="AN10">
        <f t="shared" ca="1" si="11"/>
        <v>26.550000000001091</v>
      </c>
      <c r="AO10">
        <f t="shared" ca="1" si="12"/>
        <v>0</v>
      </c>
      <c r="AP10"/>
      <c r="AQ10"/>
      <c r="AR10"/>
      <c r="AS10"/>
      <c r="AT10">
        <f t="shared" ca="1" si="13"/>
        <v>34.900000000001455</v>
      </c>
      <c r="AU10"/>
      <c r="AV10"/>
      <c r="AW10"/>
      <c r="AX10"/>
      <c r="AY10"/>
      <c r="AZ10"/>
    </row>
    <row r="11" spans="1:52" x14ac:dyDescent="0.3">
      <c r="A11" s="1" vm="59">
        <f ca="1"/>
        <v>42748</v>
      </c>
      <c r="B11" s="1" vm="60">
        <f ca="1"/>
        <v>8457.65</v>
      </c>
      <c r="C11" s="1" vm="61">
        <f ca="1"/>
        <v>8461.0499999999993</v>
      </c>
      <c r="D11" s="1" vm="62">
        <f ca="1"/>
        <v>8373.15</v>
      </c>
      <c r="E11" s="1" vm="63">
        <f ca="1"/>
        <v>8400.35</v>
      </c>
      <c r="F11" s="1" vm="64">
        <f ca="1"/>
        <v>190950000</v>
      </c>
      <c r="G11" s="1">
        <f t="shared" ca="1" si="21"/>
        <v>8342.57</v>
      </c>
      <c r="I11" s="6" t="str" cm="1">
        <f t="array" aca="1" ref="I11" ca="1">_xlfn.IFS(AND(G10&lt;H10,G11&gt;H11),"BUY", AND(G10&gt;H10,G11&lt;H11),"SELL",TRUE,"")</f>
        <v/>
      </c>
      <c r="J11" s="1">
        <f t="shared" ca="1" si="0"/>
        <v>0</v>
      </c>
      <c r="K11" s="3" t="str">
        <f t="shared" ca="1" si="14"/>
        <v/>
      </c>
      <c r="L11" s="3">
        <f t="shared" ca="1" si="15"/>
        <v>-8.1477780949668066E-4</v>
      </c>
      <c r="M11" s="3">
        <f t="shared" ca="1" si="16"/>
        <v>-8.1510992134660248E-4</v>
      </c>
      <c r="N11" s="4">
        <f t="shared" ca="1" si="1"/>
        <v>1</v>
      </c>
      <c r="O11" s="2">
        <f t="shared" ca="1" si="17"/>
        <v>-8.1510992134660248E-4</v>
      </c>
      <c r="P11" s="1">
        <f t="shared" ca="1" si="2"/>
        <v>8411.5166666666646</v>
      </c>
      <c r="Q11" s="1">
        <f t="shared" ca="1" si="3"/>
        <v>1606179107499.9995</v>
      </c>
      <c r="R11" s="1">
        <f ca="1">IF(ISBLANK(A11),"",SUM($Q$2:Q11))</f>
        <v>12503443782350</v>
      </c>
      <c r="S11" s="1">
        <f ca="1">IF(ISBLANK(A11),"",SUM($F$2:F11))</f>
        <v>1508032000</v>
      </c>
      <c r="T11" s="1">
        <f t="shared" ca="1" si="4"/>
        <v>8291.2324024622812</v>
      </c>
      <c r="U11" s="1" t="str">
        <f t="shared" ca="1" si="5"/>
        <v>Bullish</v>
      </c>
      <c r="V11" s="17">
        <f t="shared" ca="1" si="6"/>
        <v>87.899999999999636</v>
      </c>
      <c r="W11" s="17">
        <f t="shared" ca="1" si="7"/>
        <v>43.849999999998545</v>
      </c>
      <c r="X11" s="17">
        <f t="shared" ca="1" si="8"/>
        <v>0</v>
      </c>
      <c r="Y11" s="17"/>
      <c r="Z11" s="17"/>
      <c r="AA11" s="17"/>
      <c r="AB11" s="17"/>
      <c r="AC11" s="17"/>
      <c r="AD11" s="17"/>
      <c r="AE11" s="17"/>
      <c r="AF11" s="17"/>
      <c r="AG11" s="17"/>
      <c r="AH11" s="25" t="str">
        <f t="shared" si="9"/>
        <v/>
      </c>
      <c r="AI11" s="25" t="str">
        <f t="shared" si="10"/>
        <v/>
      </c>
      <c r="AJ11" s="1">
        <f t="shared" ca="1" si="18"/>
        <v>-190941688.74000001</v>
      </c>
      <c r="AK11" s="10">
        <f t="shared" ca="1" si="19"/>
        <v>-8.1510992134660248E-4</v>
      </c>
      <c r="AL11"/>
      <c r="AM11">
        <f t="shared" ca="1" si="20"/>
        <v>-6.8500000000003638</v>
      </c>
      <c r="AN11">
        <f t="shared" ca="1" si="11"/>
        <v>0</v>
      </c>
      <c r="AO11">
        <f t="shared" ca="1" si="12"/>
        <v>6.8500000000003638</v>
      </c>
      <c r="AP11"/>
      <c r="AQ11"/>
      <c r="AR11"/>
      <c r="AS11"/>
      <c r="AT11">
        <f t="shared" ca="1" si="13"/>
        <v>87.899999999999636</v>
      </c>
      <c r="AU11"/>
      <c r="AV11"/>
      <c r="AW11"/>
      <c r="AX11"/>
      <c r="AY11"/>
      <c r="AZ11"/>
    </row>
    <row r="12" spans="1:52" x14ac:dyDescent="0.3">
      <c r="A12" s="1" vm="65">
        <f ca="1"/>
        <v>42751</v>
      </c>
      <c r="B12" s="1" vm="66">
        <f ca="1"/>
        <v>8390.9500000000007</v>
      </c>
      <c r="C12" s="1" vm="67">
        <f ca="1"/>
        <v>8426.7000000000007</v>
      </c>
      <c r="D12" s="1" vm="68">
        <f ca="1"/>
        <v>8374.4</v>
      </c>
      <c r="E12" s="1" vm="69">
        <f ca="1"/>
        <v>8412.7999999999993</v>
      </c>
      <c r="F12" s="1" vm="70">
        <f ca="1"/>
        <v>127939000</v>
      </c>
      <c r="G12" s="1">
        <f t="shared" ca="1" si="21"/>
        <v>8377.9200000000019</v>
      </c>
      <c r="I12" s="6" t="str" cm="1">
        <f t="array" aca="1" ref="I12" ca="1">_xlfn.IFS(AND(G11&lt;H11,G12&gt;H12),"BUY", AND(G11&gt;H11,G12&lt;H12),"SELL",TRUE,"")</f>
        <v/>
      </c>
      <c r="J12" s="1">
        <f t="shared" ca="1" si="0"/>
        <v>0</v>
      </c>
      <c r="K12" s="3" t="str">
        <f t="shared" ca="1" si="14"/>
        <v/>
      </c>
      <c r="L12" s="3">
        <f t="shared" ca="1" si="15"/>
        <v>1.4820811037634662E-3</v>
      </c>
      <c r="M12" s="3">
        <f t="shared" ca="1" si="16"/>
        <v>1.4809839055218003E-3</v>
      </c>
      <c r="N12" s="4">
        <f t="shared" ca="1" si="1"/>
        <v>1</v>
      </c>
      <c r="O12" s="2">
        <f t="shared" ca="1" si="17"/>
        <v>1.4809839055218003E-3</v>
      </c>
      <c r="P12" s="1">
        <f t="shared" ca="1" si="2"/>
        <v>8404.6333333333332</v>
      </c>
      <c r="Q12" s="1">
        <f t="shared" ca="1" si="3"/>
        <v>1075280384033.3334</v>
      </c>
      <c r="R12" s="1">
        <f ca="1">IF(ISBLANK(A12),"",SUM($Q$2:Q12))</f>
        <v>13578724166383.334</v>
      </c>
      <c r="S12" s="1">
        <f ca="1">IF(ISBLANK(A12),"",SUM($F$2:F12))</f>
        <v>1635971000</v>
      </c>
      <c r="T12" s="1">
        <f t="shared" ca="1" si="4"/>
        <v>8300.1007758593114</v>
      </c>
      <c r="U12" s="1" t="str">
        <f t="shared" ca="1" si="5"/>
        <v>Bullish</v>
      </c>
      <c r="V12" s="17">
        <f t="shared" ca="1" si="6"/>
        <v>52.300000000001091</v>
      </c>
      <c r="W12" s="17">
        <f t="shared" ca="1" si="7"/>
        <v>0</v>
      </c>
      <c r="X12" s="17">
        <f t="shared" ca="1" si="8"/>
        <v>0</v>
      </c>
      <c r="Y12" s="17"/>
      <c r="Z12" s="17"/>
      <c r="AA12" s="17"/>
      <c r="AB12" s="17"/>
      <c r="AC12" s="17"/>
      <c r="AD12" s="17"/>
      <c r="AE12" s="17"/>
      <c r="AF12" s="17"/>
      <c r="AG12" s="17"/>
      <c r="AH12" s="25" t="str">
        <f t="shared" si="9"/>
        <v/>
      </c>
      <c r="AI12" s="25" t="str">
        <f t="shared" si="10"/>
        <v/>
      </c>
      <c r="AJ12" s="1">
        <f t="shared" ca="1" si="18"/>
        <v>127947342.56999999</v>
      </c>
      <c r="AK12" s="10">
        <f t="shared" ca="1" si="19"/>
        <v>1.4809839055218003E-3</v>
      </c>
      <c r="AL12"/>
      <c r="AM12">
        <f t="shared" ca="1" si="20"/>
        <v>12.449999999998909</v>
      </c>
      <c r="AN12">
        <f t="shared" ca="1" si="11"/>
        <v>12.449999999998909</v>
      </c>
      <c r="AO12">
        <f t="shared" ca="1" si="12"/>
        <v>0</v>
      </c>
      <c r="AP12"/>
      <c r="AQ12"/>
      <c r="AR12"/>
      <c r="AS12"/>
      <c r="AT12">
        <f t="shared" ca="1" si="13"/>
        <v>52.300000000001091</v>
      </c>
      <c r="AU12"/>
      <c r="AV12"/>
      <c r="AW12"/>
      <c r="AX12"/>
      <c r="AY12"/>
      <c r="AZ12"/>
    </row>
    <row r="13" spans="1:52" x14ac:dyDescent="0.3">
      <c r="A13" s="1" vm="71">
        <f ca="1"/>
        <v>42752</v>
      </c>
      <c r="B13" s="1" vm="72">
        <f ca="1"/>
        <v>8415.0499999999993</v>
      </c>
      <c r="C13" s="1" vm="73">
        <f ca="1"/>
        <v>8440.9</v>
      </c>
      <c r="D13" s="1" vm="74">
        <f ca="1"/>
        <v>8378.2999999999993</v>
      </c>
      <c r="E13" s="1" vm="75">
        <f ca="1"/>
        <v>8398</v>
      </c>
      <c r="F13" s="1" vm="76">
        <f ca="1"/>
        <v>125781000</v>
      </c>
      <c r="G13" s="1">
        <f t="shared" ca="1" si="21"/>
        <v>8399.7999999999993</v>
      </c>
      <c r="I13" s="6" t="str" cm="1">
        <f t="array" aca="1" ref="I13" ca="1">_xlfn.IFS(AND(G12&lt;H12,G13&gt;H13),"BUY", AND(G12&gt;H12,G13&lt;H13),"SELL",TRUE,"")</f>
        <v/>
      </c>
      <c r="J13" s="1">
        <f t="shared" ca="1" si="0"/>
        <v>0</v>
      </c>
      <c r="K13" s="3" t="str">
        <f t="shared" ca="1" si="14"/>
        <v/>
      </c>
      <c r="L13" s="3">
        <f t="shared" ca="1" si="15"/>
        <v>-1.7592240395586378E-3</v>
      </c>
      <c r="M13" s="3">
        <f t="shared" ca="1" si="16"/>
        <v>-1.7607732914233583E-3</v>
      </c>
      <c r="N13" s="4">
        <f t="shared" ca="1" si="1"/>
        <v>1</v>
      </c>
      <c r="O13" s="2">
        <f t="shared" ca="1" si="17"/>
        <v>-1.7607732914233583E-3</v>
      </c>
      <c r="P13" s="1">
        <f t="shared" ca="1" si="2"/>
        <v>8405.7333333333318</v>
      </c>
      <c r="Q13" s="1">
        <f t="shared" ca="1" si="3"/>
        <v>1057281544399.9998</v>
      </c>
      <c r="R13" s="1">
        <f ca="1">IF(ISBLANK(A13),"",SUM($Q$2:Q13))</f>
        <v>14636005710783.334</v>
      </c>
      <c r="S13" s="1">
        <f ca="1">IF(ISBLANK(A13),"",SUM($F$2:F13))</f>
        <v>1761752000</v>
      </c>
      <c r="T13" s="1">
        <f t="shared" ca="1" si="4"/>
        <v>8307.6424552282806</v>
      </c>
      <c r="U13" s="1" t="str">
        <f t="shared" ca="1" si="5"/>
        <v>Bullish</v>
      </c>
      <c r="V13" s="17">
        <f t="shared" ca="1" si="6"/>
        <v>62.600000000000364</v>
      </c>
      <c r="W13" s="17">
        <f t="shared" ca="1" si="7"/>
        <v>14.199999999998909</v>
      </c>
      <c r="X13" s="17">
        <f t="shared" ca="1" si="8"/>
        <v>0</v>
      </c>
      <c r="Y13" s="17"/>
      <c r="Z13" s="17"/>
      <c r="AA13" s="17"/>
      <c r="AB13" s="17"/>
      <c r="AC13" s="17"/>
      <c r="AD13" s="17"/>
      <c r="AE13" s="17"/>
      <c r="AF13" s="17"/>
      <c r="AG13" s="17"/>
      <c r="AH13" s="25" t="str">
        <f t="shared" si="9"/>
        <v/>
      </c>
      <c r="AI13" s="25" t="str">
        <f t="shared" si="10"/>
        <v/>
      </c>
      <c r="AJ13" s="1">
        <f t="shared" ca="1" si="18"/>
        <v>-125772622.08</v>
      </c>
      <c r="AK13" s="10">
        <f t="shared" ca="1" si="19"/>
        <v>-1.7607732914233583E-3</v>
      </c>
      <c r="AL13"/>
      <c r="AM13">
        <f t="shared" ca="1" si="20"/>
        <v>-14.799999999999272</v>
      </c>
      <c r="AN13">
        <f t="shared" ca="1" si="11"/>
        <v>0</v>
      </c>
      <c r="AO13">
        <f t="shared" ca="1" si="12"/>
        <v>14.799999999999272</v>
      </c>
      <c r="AP13"/>
      <c r="AQ13"/>
      <c r="AR13"/>
      <c r="AS13"/>
      <c r="AT13">
        <f t="shared" ca="1" si="13"/>
        <v>62.600000000000364</v>
      </c>
      <c r="AU13"/>
      <c r="AV13">
        <f ca="1">AVERAGE(E2:E13)</f>
        <v>8300.2916666666679</v>
      </c>
      <c r="AW13"/>
      <c r="AX13"/>
      <c r="AY13"/>
      <c r="AZ13"/>
    </row>
    <row r="14" spans="1:52" x14ac:dyDescent="0.3">
      <c r="A14" s="1" vm="77">
        <f ca="1"/>
        <v>42753</v>
      </c>
      <c r="B14" s="1" vm="78">
        <f ca="1"/>
        <v>8403.85</v>
      </c>
      <c r="C14" s="1" vm="79">
        <f ca="1"/>
        <v>8460.2999999999993</v>
      </c>
      <c r="D14" s="1" vm="80">
        <f ca="1"/>
        <v>8397.4</v>
      </c>
      <c r="E14" s="1" vm="81">
        <f ca="1"/>
        <v>8417</v>
      </c>
      <c r="F14" s="1" vm="82">
        <f ca="1"/>
        <v>168867000</v>
      </c>
      <c r="G14" s="1">
        <f t="shared" ca="1" si="21"/>
        <v>8407.0700000000015</v>
      </c>
      <c r="I14" s="6" t="str" cm="1">
        <f t="array" aca="1" ref="I14" ca="1">_xlfn.IFS(AND(G13&lt;H13,G14&gt;H14),"BUY", AND(G13&gt;H13,G14&lt;H14),"SELL",TRUE,"")</f>
        <v/>
      </c>
      <c r="J14" s="1">
        <f t="shared" ca="1" si="0"/>
        <v>0</v>
      </c>
      <c r="K14" s="3" t="str">
        <f t="shared" ca="1" si="14"/>
        <v/>
      </c>
      <c r="L14" s="3">
        <f t="shared" ca="1" si="15"/>
        <v>2.2624434389140191E-3</v>
      </c>
      <c r="M14" s="3">
        <f t="shared" ca="1" si="16"/>
        <v>2.2598879674375042E-3</v>
      </c>
      <c r="N14" s="4">
        <f t="shared" ca="1" si="1"/>
        <v>1</v>
      </c>
      <c r="O14" s="2">
        <f t="shared" ca="1" si="17"/>
        <v>2.2598879674375042E-3</v>
      </c>
      <c r="P14" s="1">
        <f t="shared" ca="1" si="2"/>
        <v>8424.9</v>
      </c>
      <c r="Q14" s="1">
        <f t="shared" ca="1" si="3"/>
        <v>1422687588300</v>
      </c>
      <c r="R14" s="1">
        <f ca="1">IF(ISBLANK(A14),"",SUM($Q$2:Q14))</f>
        <v>16058693299083.334</v>
      </c>
      <c r="S14" s="1">
        <f ca="1">IF(ISBLANK(A14),"",SUM($F$2:F14))</f>
        <v>1930619000</v>
      </c>
      <c r="T14" s="1">
        <f t="shared" ca="1" si="4"/>
        <v>8317.8987149112982</v>
      </c>
      <c r="U14" s="1" t="str">
        <f t="shared" ca="1" si="5"/>
        <v>Bullish</v>
      </c>
      <c r="V14" s="17">
        <f t="shared" ca="1" si="6"/>
        <v>62.899999999999636</v>
      </c>
      <c r="W14" s="17">
        <f t="shared" ca="1" si="7"/>
        <v>19.399999999999636</v>
      </c>
      <c r="X14" s="17">
        <f t="shared" ca="1" si="8"/>
        <v>0</v>
      </c>
      <c r="Y14" s="17"/>
      <c r="Z14" s="17"/>
      <c r="AA14" s="17"/>
      <c r="AB14" s="17"/>
      <c r="AC14" s="17"/>
      <c r="AD14" s="17"/>
      <c r="AE14" s="17"/>
      <c r="AF14" s="17"/>
      <c r="AG14" s="17"/>
      <c r="AH14" s="25" t="str">
        <f t="shared" si="9"/>
        <v/>
      </c>
      <c r="AI14" s="25" t="str">
        <f t="shared" si="10"/>
        <v/>
      </c>
      <c r="AJ14" s="1">
        <f t="shared" ca="1" si="18"/>
        <v>168875399.80000001</v>
      </c>
      <c r="AK14" s="10">
        <f t="shared" ca="1" si="19"/>
        <v>2.2598879674375042E-3</v>
      </c>
      <c r="AL14"/>
      <c r="AM14">
        <f t="shared" ca="1" si="20"/>
        <v>19</v>
      </c>
      <c r="AN14">
        <f t="shared" ca="1" si="11"/>
        <v>19</v>
      </c>
      <c r="AO14">
        <f t="shared" ca="1" si="12"/>
        <v>0</v>
      </c>
      <c r="AP14"/>
      <c r="AQ14"/>
      <c r="AR14"/>
      <c r="AS14"/>
      <c r="AT14">
        <f t="shared" ca="1" si="13"/>
        <v>62.899999999999636</v>
      </c>
      <c r="AU14"/>
      <c r="AV14">
        <f t="shared" ref="AV14:AV77" ca="1" si="22">AVERAGE(E3:E14)</f>
        <v>8320.0833333333339</v>
      </c>
      <c r="AW14"/>
      <c r="AX14"/>
      <c r="AY14"/>
      <c r="AZ14"/>
    </row>
    <row r="15" spans="1:52" x14ac:dyDescent="0.3">
      <c r="A15" s="1" vm="83">
        <f ca="1"/>
        <v>42754</v>
      </c>
      <c r="B15" s="1" vm="84">
        <f ca="1"/>
        <v>8418.4</v>
      </c>
      <c r="C15" s="1" vm="85">
        <f ca="1"/>
        <v>8445.15</v>
      </c>
      <c r="D15" s="1" vm="86">
        <f ca="1"/>
        <v>8404.0499999999993</v>
      </c>
      <c r="E15" s="1" vm="87">
        <f ca="1"/>
        <v>8435.1</v>
      </c>
      <c r="F15" s="1" vm="88">
        <f ca="1"/>
        <v>170956000</v>
      </c>
      <c r="G15" s="1">
        <f t="shared" ca="1" si="21"/>
        <v>8412.65</v>
      </c>
      <c r="I15" s="6" t="str" cm="1">
        <f t="array" aca="1" ref="I15" ca="1">_xlfn.IFS(AND(G14&lt;H14,G15&gt;H15),"BUY", AND(G14&gt;H14,G15&lt;H15),"SELL",TRUE,"")</f>
        <v/>
      </c>
      <c r="J15" s="1">
        <f t="shared" ca="1" si="0"/>
        <v>0</v>
      </c>
      <c r="K15" s="3" t="str">
        <f t="shared" ca="1" si="14"/>
        <v/>
      </c>
      <c r="L15" s="3">
        <f t="shared" ca="1" si="15"/>
        <v>2.1504098847571207E-3</v>
      </c>
      <c r="M15" s="3">
        <f t="shared" ca="1" si="16"/>
        <v>2.1481010627708392E-3</v>
      </c>
      <c r="N15" s="4">
        <f t="shared" ca="1" si="1"/>
        <v>1</v>
      </c>
      <c r="O15" s="2">
        <f t="shared" ca="1" si="17"/>
        <v>2.1481010627708392E-3</v>
      </c>
      <c r="P15" s="1">
        <f t="shared" ca="1" si="2"/>
        <v>8428.0999999999985</v>
      </c>
      <c r="Q15" s="1">
        <f t="shared" ca="1" si="3"/>
        <v>1440834263599.9998</v>
      </c>
      <c r="R15" s="1">
        <f ca="1">IF(ISBLANK(A15),"",SUM($Q$2:Q15))</f>
        <v>17499527562683.334</v>
      </c>
      <c r="S15" s="1">
        <f ca="1">IF(ISBLANK(A15),"",SUM($F$2:F15))</f>
        <v>2101575000</v>
      </c>
      <c r="T15" s="1">
        <f t="shared" ca="1" si="4"/>
        <v>8326.8632157707125</v>
      </c>
      <c r="U15" s="1" t="str">
        <f t="shared" ca="1" si="5"/>
        <v>Bullish</v>
      </c>
      <c r="V15" s="17">
        <f t="shared" ca="1" si="6"/>
        <v>41.100000000000364</v>
      </c>
      <c r="W15" s="17">
        <f t="shared" ca="1" si="7"/>
        <v>0</v>
      </c>
      <c r="X15" s="17">
        <f t="shared" ca="1" si="8"/>
        <v>0</v>
      </c>
      <c r="Y15" s="17"/>
      <c r="Z15" s="17"/>
      <c r="AA15" s="17"/>
      <c r="AB15" s="17"/>
      <c r="AC15" s="17"/>
      <c r="AD15" s="17"/>
      <c r="AE15" s="17"/>
      <c r="AF15" s="17"/>
      <c r="AG15" s="17"/>
      <c r="AH15" s="25" t="str">
        <f t="shared" si="9"/>
        <v/>
      </c>
      <c r="AI15" s="25" t="str">
        <f t="shared" si="10"/>
        <v/>
      </c>
      <c r="AJ15" s="1">
        <f t="shared" ca="1" si="18"/>
        <v>170964407.06999999</v>
      </c>
      <c r="AK15" s="10">
        <f t="shared" ca="1" si="19"/>
        <v>2.1481010627708392E-3</v>
      </c>
      <c r="AL15"/>
      <c r="AM15">
        <f t="shared" ca="1" si="20"/>
        <v>18.100000000000364</v>
      </c>
      <c r="AN15">
        <f t="shared" ca="1" si="11"/>
        <v>18.100000000000364</v>
      </c>
      <c r="AO15">
        <f t="shared" ca="1" si="12"/>
        <v>0</v>
      </c>
      <c r="AP15"/>
      <c r="AQ15"/>
      <c r="AR15"/>
      <c r="AS15"/>
      <c r="AT15">
        <f t="shared" ca="1" si="13"/>
        <v>41.100000000000364</v>
      </c>
      <c r="AU15">
        <f ca="1">AVERAGE(AT2:AT15)</f>
        <v>56.810714285714376</v>
      </c>
      <c r="AV15">
        <f t="shared" ca="1" si="22"/>
        <v>8340.3208333333332</v>
      </c>
      <c r="AW15"/>
      <c r="AX15"/>
      <c r="AY15"/>
      <c r="AZ15"/>
    </row>
    <row r="16" spans="1:52" x14ac:dyDescent="0.3">
      <c r="A16" s="1" vm="89">
        <f ca="1"/>
        <v>42755</v>
      </c>
      <c r="B16" s="1" vm="90">
        <f ca="1"/>
        <v>8404.35</v>
      </c>
      <c r="C16" s="1" vm="91">
        <f ca="1"/>
        <v>8423.65</v>
      </c>
      <c r="D16" s="1" vm="92">
        <f ca="1"/>
        <v>8340.9500000000007</v>
      </c>
      <c r="E16" s="1" vm="93">
        <f ca="1"/>
        <v>8349.35</v>
      </c>
      <c r="F16" s="1" vm="94">
        <f ca="1"/>
        <v>208901000</v>
      </c>
      <c r="G16" s="1">
        <f t="shared" ca="1" si="21"/>
        <v>8402.4500000000007</v>
      </c>
      <c r="I16" s="6" t="str" cm="1">
        <f t="array" aca="1" ref="I16" ca="1">_xlfn.IFS(AND(G15&lt;H15,G16&gt;H16),"BUY", AND(G15&gt;H15,G16&lt;H16),"SELL",TRUE,"")</f>
        <v/>
      </c>
      <c r="J16" s="1">
        <f t="shared" ca="1" si="0"/>
        <v>0</v>
      </c>
      <c r="K16" s="3" t="str">
        <f t="shared" ca="1" si="14"/>
        <v/>
      </c>
      <c r="L16" s="3">
        <f t="shared" ca="1" si="15"/>
        <v>-1.0165854583822354E-2</v>
      </c>
      <c r="M16" s="3">
        <f t="shared" ca="1" si="16"/>
        <v>-1.0217879770848582E-2</v>
      </c>
      <c r="N16" s="4">
        <f t="shared" ca="1" si="1"/>
        <v>1</v>
      </c>
      <c r="O16" s="2">
        <f t="shared" ca="1" si="17"/>
        <v>-1.0217879770848582E-2</v>
      </c>
      <c r="P16" s="1">
        <f t="shared" ca="1" si="2"/>
        <v>8371.3166666666657</v>
      </c>
      <c r="Q16" s="1">
        <f t="shared" ca="1" si="3"/>
        <v>1748776422983.3333</v>
      </c>
      <c r="R16" s="1">
        <f ca="1">IF(ISBLANK(A16),"",SUM($Q$2:Q16))</f>
        <v>19248303985666.668</v>
      </c>
      <c r="S16" s="1">
        <f ca="1">IF(ISBLANK(A16),"",SUM($F$2:F16))</f>
        <v>2310476000</v>
      </c>
      <c r="T16" s="1">
        <f t="shared" ca="1" si="4"/>
        <v>8330.8824613052329</v>
      </c>
      <c r="U16" s="1" t="str">
        <f t="shared" ca="1" si="5"/>
        <v>Bullish</v>
      </c>
      <c r="V16" s="17">
        <f t="shared" ca="1" si="6"/>
        <v>94.149999999999636</v>
      </c>
      <c r="W16" s="17">
        <f t="shared" ca="1" si="7"/>
        <v>0</v>
      </c>
      <c r="X16" s="17">
        <f t="shared" ca="1" si="8"/>
        <v>63.099999999998545</v>
      </c>
      <c r="Y16" s="22">
        <f t="shared" ref="Y16:AA18" ca="1" si="23">SUM(V3:V16)</f>
        <v>904.75000000000182</v>
      </c>
      <c r="Z16" s="22">
        <f t="shared" ca="1" si="23"/>
        <v>327.09999999999854</v>
      </c>
      <c r="AA16" s="22">
        <f t="shared" ca="1" si="23"/>
        <v>68.599999999998545</v>
      </c>
      <c r="AB16" s="23">
        <f ca="1">IFERROR(100*(Z16/Y16),"")</f>
        <v>36.153633600441879</v>
      </c>
      <c r="AC16" s="23">
        <f ca="1">IFERROR(100*(AA16/Y16),"")</f>
        <v>7.5822050290133642</v>
      </c>
      <c r="AD16" s="23">
        <f ca="1">IFERROR(ABS(AB16-AC16),"")</f>
        <v>28.571428571428513</v>
      </c>
      <c r="AE16" s="23">
        <f ca="1">IFERROR((AB16+AC16),"")</f>
        <v>43.735838629455245</v>
      </c>
      <c r="AF16" s="23">
        <f ca="1">IFERROR(100*(AD16/AE16),"")</f>
        <v>65.327268132424024</v>
      </c>
      <c r="AG16" s="17"/>
      <c r="AH16" s="25" t="str">
        <f t="shared" si="9"/>
        <v/>
      </c>
      <c r="AI16" s="25" t="str">
        <f t="shared" si="10"/>
        <v/>
      </c>
      <c r="AJ16" s="1">
        <f t="shared" ca="1" si="18"/>
        <v>-208892587.34999999</v>
      </c>
      <c r="AK16" s="10">
        <f t="shared" ca="1" si="19"/>
        <v>-1.0217879770848582E-2</v>
      </c>
      <c r="AL16" s="10">
        <f t="shared" ref="AL16:AL79" ca="1" si="24">STDEV(AK3:AK16)*SQRT(DaysInYear)</f>
        <v>8.5972124389518068E-2</v>
      </c>
      <c r="AM16">
        <f t="shared" ca="1" si="20"/>
        <v>-85.75</v>
      </c>
      <c r="AN16">
        <f t="shared" ca="1" si="11"/>
        <v>0</v>
      </c>
      <c r="AO16">
        <f t="shared" ca="1" si="12"/>
        <v>85.75</v>
      </c>
      <c r="AP16">
        <f ca="1">AVERAGE(AN3:AN16)</f>
        <v>22.625</v>
      </c>
      <c r="AQ16">
        <f ca="1">AVERAGE(AO3:AO16)</f>
        <v>10.492857142857117</v>
      </c>
      <c r="AR16">
        <f t="shared" ref="AR16:AR79" ca="1" si="25">AP16/AQ16</f>
        <v>2.1562287270251925</v>
      </c>
      <c r="AS16">
        <f t="shared" ref="AS16:AS79" ca="1" si="26">IF(AQ16=0,100,100-(100/(1+AR16)))</f>
        <v>68.316618138682244</v>
      </c>
      <c r="AT16">
        <f t="shared" ca="1" si="13"/>
        <v>82.699999999998909</v>
      </c>
      <c r="AU16">
        <f t="shared" ref="AU16:AU79" ca="1" si="27">(AU15*13+AT16)/14</f>
        <v>58.659948979591839</v>
      </c>
      <c r="AV16">
        <f t="shared" ca="1" si="22"/>
        <v>8353.5583333333343</v>
      </c>
      <c r="AW16"/>
      <c r="AX16"/>
      <c r="AY16"/>
      <c r="AZ16"/>
    </row>
    <row r="17" spans="1:52" x14ac:dyDescent="0.3">
      <c r="A17" s="1" vm="95">
        <f ca="1"/>
        <v>42758</v>
      </c>
      <c r="B17" s="1" vm="96">
        <f ca="1"/>
        <v>8329.6</v>
      </c>
      <c r="C17" s="1" vm="97">
        <f ca="1"/>
        <v>8404.15</v>
      </c>
      <c r="D17" s="1" vm="98">
        <f ca="1"/>
        <v>8327.2000000000007</v>
      </c>
      <c r="E17" s="1" vm="99">
        <f ca="1"/>
        <v>8391.5</v>
      </c>
      <c r="F17" s="1" vm="100">
        <f ca="1"/>
        <v>200993000</v>
      </c>
      <c r="G17" s="1">
        <f t="shared" ca="1" si="21"/>
        <v>8398.1899999999987</v>
      </c>
      <c r="I17" s="6" t="str" cm="1">
        <f t="array" aca="1" ref="I17" ca="1">_xlfn.IFS(AND(G16&lt;H16,G17&gt;H17),"BUY", AND(G16&gt;H16,G17&lt;H17),"SELL",TRUE,"")</f>
        <v/>
      </c>
      <c r="J17" s="1">
        <f t="shared" ca="1" si="0"/>
        <v>0</v>
      </c>
      <c r="K17" s="3" t="str">
        <f t="shared" ca="1" si="14"/>
        <v/>
      </c>
      <c r="L17" s="3">
        <f t="shared" ca="1" si="15"/>
        <v>5.0482971728338377E-3</v>
      </c>
      <c r="M17" s="3">
        <f t="shared" ca="1" si="16"/>
        <v>5.035597244735685E-3</v>
      </c>
      <c r="N17" s="4">
        <f t="shared" ca="1" si="1"/>
        <v>1</v>
      </c>
      <c r="O17" s="2">
        <f t="shared" ca="1" si="17"/>
        <v>5.035597244735685E-3</v>
      </c>
      <c r="P17" s="1">
        <f t="shared" ca="1" si="2"/>
        <v>8374.2833333333328</v>
      </c>
      <c r="Q17" s="1">
        <f t="shared" ca="1" si="3"/>
        <v>1683172330016.6665</v>
      </c>
      <c r="R17" s="1">
        <f ca="1">IF(ISBLANK(A17),"",SUM($Q$2:Q17))</f>
        <v>20931476315683.336</v>
      </c>
      <c r="S17" s="1">
        <f ca="1">IF(ISBLANK(A17),"",SUM($F$2:F17))</f>
        <v>2511469000</v>
      </c>
      <c r="T17" s="1">
        <f t="shared" ca="1" si="4"/>
        <v>8334.3558354426568</v>
      </c>
      <c r="U17" s="1" t="str">
        <f t="shared" ca="1" si="5"/>
        <v>Bullish</v>
      </c>
      <c r="V17" s="17">
        <f t="shared" ca="1" si="6"/>
        <v>76.949999999998909</v>
      </c>
      <c r="W17" s="17">
        <f t="shared" ca="1" si="7"/>
        <v>0</v>
      </c>
      <c r="X17" s="17">
        <f t="shared" ca="1" si="8"/>
        <v>13.75</v>
      </c>
      <c r="Y17" s="22">
        <f t="shared" ca="1" si="23"/>
        <v>911.20000000000073</v>
      </c>
      <c r="Z17" s="22">
        <f t="shared" ca="1" si="23"/>
        <v>319.99999999999818</v>
      </c>
      <c r="AA17" s="22">
        <f t="shared" ca="1" si="23"/>
        <v>82.349999999998545</v>
      </c>
      <c r="AB17" s="23">
        <f t="shared" ref="AB17:AB80" ca="1" si="28">IFERROR(100*(Z17/Y17),"")</f>
        <v>35.118525021948848</v>
      </c>
      <c r="AC17" s="23">
        <f t="shared" ref="AC17:AC80" ca="1" si="29">IFERROR(100*(AA17/Y17),"")</f>
        <v>9.0375329236170412</v>
      </c>
      <c r="AD17" s="23">
        <f t="shared" ref="AD17:AD80" ca="1" si="30">IFERROR(ABS(AB17-AC17),"")</f>
        <v>26.080992098331805</v>
      </c>
      <c r="AE17" s="23">
        <f t="shared" ref="AE17:AE80" ca="1" si="31">IFERROR((AB17+AC17),"")</f>
        <v>44.156057945565891</v>
      </c>
      <c r="AF17" s="23">
        <f t="shared" ref="AF17:AF80" ca="1" si="32">IFERROR(100*(AD17/AE17),"")</f>
        <v>59.065490244812111</v>
      </c>
      <c r="AG17" s="17"/>
      <c r="AH17" s="25" t="str">
        <f t="shared" si="9"/>
        <v/>
      </c>
      <c r="AI17" s="25" t="str">
        <f t="shared" si="10"/>
        <v/>
      </c>
      <c r="AJ17" s="1">
        <f t="shared" ca="1" si="18"/>
        <v>201001402.44999999</v>
      </c>
      <c r="AK17" s="10">
        <f t="shared" ca="1" si="19"/>
        <v>5.035597244735685E-3</v>
      </c>
      <c r="AL17" s="10">
        <f t="shared" ca="1" si="24"/>
        <v>8.7298439113530177E-2</v>
      </c>
      <c r="AM17">
        <f t="shared" ca="1" si="20"/>
        <v>42.149999999999636</v>
      </c>
      <c r="AN17">
        <f t="shared" ca="1" si="11"/>
        <v>42.149999999999636</v>
      </c>
      <c r="AO17">
        <f t="shared" ca="1" si="12"/>
        <v>0</v>
      </c>
      <c r="AP17">
        <f t="shared" ref="AP17:AQ32" ca="1" si="33">(AP16*13+AN17 )/14</f>
        <v>24.019642857142831</v>
      </c>
      <c r="AQ17">
        <f t="shared" ca="1" si="33"/>
        <v>9.7433673469387525</v>
      </c>
      <c r="AR17">
        <f t="shared" ca="1" si="25"/>
        <v>2.4652301408598238</v>
      </c>
      <c r="AS17">
        <f t="shared" ca="1" si="26"/>
        <v>71.141887858799734</v>
      </c>
      <c r="AT17">
        <f t="shared" ca="1" si="13"/>
        <v>76.949999999998909</v>
      </c>
      <c r="AU17">
        <f t="shared" ca="1" si="27"/>
        <v>59.966381195335202</v>
      </c>
      <c r="AV17">
        <f t="shared" ca="1" si="22"/>
        <v>8363.3666666666668</v>
      </c>
      <c r="AW17"/>
      <c r="AX17"/>
      <c r="AY17"/>
      <c r="AZ17"/>
    </row>
    <row r="18" spans="1:52" x14ac:dyDescent="0.3">
      <c r="A18" s="1" vm="101">
        <f ca="1"/>
        <v>42759</v>
      </c>
      <c r="B18" s="1" vm="102">
        <f ca="1"/>
        <v>8407.0499999999993</v>
      </c>
      <c r="C18" s="1" vm="103">
        <f ca="1"/>
        <v>8480.9500000000007</v>
      </c>
      <c r="D18" s="1" vm="104">
        <f ca="1"/>
        <v>8398.15</v>
      </c>
      <c r="E18" s="1" vm="105">
        <f ca="1"/>
        <v>8475.7999999999993</v>
      </c>
      <c r="F18" s="1" vm="106">
        <f ca="1"/>
        <v>184746000</v>
      </c>
      <c r="G18" s="1">
        <f t="shared" ca="1" si="21"/>
        <v>8413.75</v>
      </c>
      <c r="I18" s="6" t="str" cm="1">
        <f t="array" aca="1" ref="I18" ca="1">_xlfn.IFS(AND(G17&lt;H17,G18&gt;H18),"BUY", AND(G17&gt;H17,G18&lt;H18),"SELL",TRUE,"")</f>
        <v/>
      </c>
      <c r="J18" s="1">
        <f t="shared" ca="1" si="0"/>
        <v>0</v>
      </c>
      <c r="K18" s="3" t="str">
        <f t="shared" ca="1" si="14"/>
        <v/>
      </c>
      <c r="L18" s="3">
        <f t="shared" ca="1" si="15"/>
        <v>1.0045879759280174E-2</v>
      </c>
      <c r="M18" s="3">
        <f t="shared" ca="1" si="16"/>
        <v>9.9957553256989056E-3</v>
      </c>
      <c r="N18" s="4">
        <f t="shared" ca="1" si="1"/>
        <v>1</v>
      </c>
      <c r="O18" s="2">
        <f t="shared" ca="1" si="17"/>
        <v>9.9957553256989056E-3</v>
      </c>
      <c r="P18" s="1">
        <f t="shared" ca="1" si="2"/>
        <v>8451.6333333333332</v>
      </c>
      <c r="Q18" s="1">
        <f t="shared" ca="1" si="3"/>
        <v>1561405451800</v>
      </c>
      <c r="R18" s="1">
        <f ca="1">IF(ISBLANK(A18),"",SUM($Q$2:Q18))</f>
        <v>22492881767483.336</v>
      </c>
      <c r="S18" s="1">
        <f ca="1">IF(ISBLANK(A18),"",SUM($F$2:F18))</f>
        <v>2696215000</v>
      </c>
      <c r="T18" s="1">
        <f t="shared" ca="1" si="4"/>
        <v>8342.3917482408997</v>
      </c>
      <c r="U18" s="1" t="str">
        <f t="shared" ca="1" si="5"/>
        <v>Bullish</v>
      </c>
      <c r="V18" s="17">
        <f t="shared" ca="1" si="6"/>
        <v>89.450000000000728</v>
      </c>
      <c r="W18" s="17">
        <f t="shared" ca="1" si="7"/>
        <v>76.800000000001091</v>
      </c>
      <c r="X18" s="17">
        <f t="shared" ca="1" si="8"/>
        <v>0</v>
      </c>
      <c r="Y18" s="22">
        <f t="shared" ca="1" si="23"/>
        <v>963.05000000000109</v>
      </c>
      <c r="Z18" s="22">
        <f t="shared" ca="1" si="23"/>
        <v>396.79999999999927</v>
      </c>
      <c r="AA18" s="22">
        <f t="shared" ca="1" si="23"/>
        <v>82.349999999998545</v>
      </c>
      <c r="AB18" s="23">
        <f t="shared" ca="1" si="28"/>
        <v>41.202429780385117</v>
      </c>
      <c r="AC18" s="23">
        <f t="shared" ca="1" si="29"/>
        <v>8.5509578941901729</v>
      </c>
      <c r="AD18" s="23">
        <f t="shared" ca="1" si="30"/>
        <v>32.65147188619494</v>
      </c>
      <c r="AE18" s="23">
        <f t="shared" ca="1" si="31"/>
        <v>49.753387674575293</v>
      </c>
      <c r="AF18" s="23">
        <f t="shared" ca="1" si="32"/>
        <v>65.626630491495803</v>
      </c>
      <c r="AG18" s="17"/>
      <c r="AH18" s="25" t="str">
        <f t="shared" si="9"/>
        <v/>
      </c>
      <c r="AI18" s="25" t="str">
        <f t="shared" si="10"/>
        <v/>
      </c>
      <c r="AJ18" s="1">
        <f t="shared" ca="1" si="18"/>
        <v>184754398.19</v>
      </c>
      <c r="AK18" s="10">
        <f t="shared" ca="1" si="19"/>
        <v>9.9957553256989056E-3</v>
      </c>
      <c r="AL18" s="10">
        <f t="shared" ca="1" si="24"/>
        <v>9.3451741483060055E-2</v>
      </c>
      <c r="AM18">
        <f t="shared" ca="1" si="20"/>
        <v>84.299999999999272</v>
      </c>
      <c r="AN18">
        <f t="shared" ca="1" si="11"/>
        <v>84.299999999999272</v>
      </c>
      <c r="AO18">
        <f t="shared" ca="1" si="12"/>
        <v>0</v>
      </c>
      <c r="AP18">
        <f t="shared" ca="1" si="33"/>
        <v>28.325382653061148</v>
      </c>
      <c r="AQ18">
        <f t="shared" ca="1" si="33"/>
        <v>9.0474125364431277</v>
      </c>
      <c r="AR18">
        <f t="shared" ca="1" si="25"/>
        <v>3.1307716475805694</v>
      </c>
      <c r="AS18">
        <f t="shared" ca="1" si="26"/>
        <v>75.791448055820055</v>
      </c>
      <c r="AT18">
        <f t="shared" ca="1" si="13"/>
        <v>82.800000000001091</v>
      </c>
      <c r="AU18">
        <f t="shared" ca="1" si="27"/>
        <v>61.59735396709705</v>
      </c>
      <c r="AV18">
        <f t="shared" ca="1" si="22"/>
        <v>8382.7000000000007</v>
      </c>
      <c r="AW18"/>
      <c r="AX18"/>
      <c r="AY18"/>
      <c r="AZ18"/>
    </row>
    <row r="19" spans="1:52" x14ac:dyDescent="0.3">
      <c r="A19" s="1" vm="107">
        <f ca="1"/>
        <v>42760</v>
      </c>
      <c r="B19" s="1" vm="108">
        <f ca="1"/>
        <v>8499.4500000000007</v>
      </c>
      <c r="C19" s="1" vm="109">
        <f ca="1"/>
        <v>8612.6</v>
      </c>
      <c r="D19" s="1" vm="110">
        <f ca="1"/>
        <v>8493.9500000000007</v>
      </c>
      <c r="E19" s="1" vm="111">
        <f ca="1"/>
        <v>8602.75</v>
      </c>
      <c r="F19" s="1" vm="112">
        <f ca="1"/>
        <v>301490000</v>
      </c>
      <c r="G19" s="1">
        <f t="shared" ca="1" si="21"/>
        <v>8450.9</v>
      </c>
      <c r="I19" s="6" t="str" cm="1">
        <f t="array" aca="1" ref="I19" ca="1">_xlfn.IFS(AND(G18&lt;H18,G19&gt;H19),"BUY", AND(G18&gt;H18,G19&lt;H19),"SELL",TRUE,"")</f>
        <v/>
      </c>
      <c r="J19" s="1">
        <f t="shared" ca="1" si="0"/>
        <v>0</v>
      </c>
      <c r="K19" s="3" t="str">
        <f t="shared" ca="1" si="14"/>
        <v/>
      </c>
      <c r="L19" s="3">
        <f t="shared" ca="1" si="15"/>
        <v>1.4977937185870482E-2</v>
      </c>
      <c r="M19" s="3">
        <f t="shared" ca="1" si="16"/>
        <v>1.4866875494814625E-2</v>
      </c>
      <c r="N19" s="4">
        <f t="shared" ca="1" si="1"/>
        <v>1</v>
      </c>
      <c r="O19" s="2">
        <f t="shared" ca="1" si="17"/>
        <v>1.4866875494814625E-2</v>
      </c>
      <c r="P19" s="1">
        <f t="shared" ca="1" si="2"/>
        <v>8569.7666666666682</v>
      </c>
      <c r="Q19" s="1">
        <f t="shared" ca="1" si="3"/>
        <v>2583698952333.334</v>
      </c>
      <c r="R19" s="1">
        <f ca="1">IF(ISBLANK(A19),"",SUM($Q$2:Q19))</f>
        <v>25076580719816.672</v>
      </c>
      <c r="S19" s="1">
        <f ca="1">IF(ISBLANK(A19),"",SUM($F$2:F19))</f>
        <v>2997705000</v>
      </c>
      <c r="T19" s="1">
        <f t="shared" ca="1" si="4"/>
        <v>8365.2596635815298</v>
      </c>
      <c r="U19" s="1" t="str">
        <f t="shared" ca="1" si="5"/>
        <v>Bullish</v>
      </c>
      <c r="V19" s="17">
        <f t="shared" ca="1" si="6"/>
        <v>136.80000000000109</v>
      </c>
      <c r="W19" s="17">
        <f t="shared" ca="1" si="7"/>
        <v>131.64999999999964</v>
      </c>
      <c r="X19" s="17">
        <f t="shared" ca="1" si="8"/>
        <v>0</v>
      </c>
      <c r="Y19" s="22">
        <f t="shared" ref="Y19:AA29" ca="1" si="34">SUM(V6:V19)</f>
        <v>1007.7000000000025</v>
      </c>
      <c r="Z19" s="22">
        <f t="shared" ca="1" si="34"/>
        <v>464.29999999999927</v>
      </c>
      <c r="AA19" s="22">
        <f t="shared" ca="1" si="34"/>
        <v>82.349999999998545</v>
      </c>
      <c r="AB19" s="23">
        <f t="shared" ca="1" si="28"/>
        <v>46.075220799841034</v>
      </c>
      <c r="AC19" s="23">
        <f t="shared" ca="1" si="29"/>
        <v>8.1720750223279079</v>
      </c>
      <c r="AD19" s="23">
        <f t="shared" ca="1" si="30"/>
        <v>37.903145777513124</v>
      </c>
      <c r="AE19" s="23">
        <f t="shared" ca="1" si="31"/>
        <v>54.247295822168944</v>
      </c>
      <c r="AF19" s="23">
        <f t="shared" ca="1" si="32"/>
        <v>69.871032653434966</v>
      </c>
      <c r="AG19" s="17"/>
      <c r="AH19" s="25" t="str">
        <f t="shared" si="9"/>
        <v/>
      </c>
      <c r="AI19" s="25" t="str">
        <f t="shared" si="10"/>
        <v/>
      </c>
      <c r="AJ19" s="1">
        <f t="shared" ca="1" si="18"/>
        <v>301498413.75</v>
      </c>
      <c r="AK19" s="10">
        <f t="shared" ca="1" si="19"/>
        <v>1.4866875494814625E-2</v>
      </c>
      <c r="AL19" s="10">
        <f t="shared" ca="1" si="24"/>
        <v>0.1027201824774216</v>
      </c>
      <c r="AM19">
        <f t="shared" ca="1" si="20"/>
        <v>126.95000000000073</v>
      </c>
      <c r="AN19">
        <f t="shared" ca="1" si="11"/>
        <v>126.95000000000073</v>
      </c>
      <c r="AO19">
        <f t="shared" ca="1" si="12"/>
        <v>0</v>
      </c>
      <c r="AP19">
        <f t="shared" ca="1" si="33"/>
        <v>35.369998177842547</v>
      </c>
      <c r="AQ19">
        <f t="shared" ca="1" si="33"/>
        <v>8.4011687838400473</v>
      </c>
      <c r="AR19">
        <f t="shared" ca="1" si="25"/>
        <v>4.2101282676141469</v>
      </c>
      <c r="AS19">
        <f t="shared" ca="1" si="26"/>
        <v>80.806614566172172</v>
      </c>
      <c r="AT19">
        <f t="shared" ca="1" si="13"/>
        <v>118.64999999999964</v>
      </c>
      <c r="AU19">
        <f t="shared" ca="1" si="27"/>
        <v>65.672542969447235</v>
      </c>
      <c r="AV19">
        <f t="shared" ca="1" si="22"/>
        <v>8413.258333333335</v>
      </c>
      <c r="AW19"/>
      <c r="AX19"/>
      <c r="AY19"/>
      <c r="AZ19"/>
    </row>
    <row r="20" spans="1:52" x14ac:dyDescent="0.3">
      <c r="A20" s="1" vm="113">
        <f ca="1"/>
        <v>42762</v>
      </c>
      <c r="B20" s="1" vm="114">
        <f ca="1"/>
        <v>8610.5</v>
      </c>
      <c r="C20" s="1" vm="115">
        <f ca="1"/>
        <v>8672.7000000000007</v>
      </c>
      <c r="D20" s="1" vm="116">
        <f ca="1"/>
        <v>8606.9</v>
      </c>
      <c r="E20" s="1" vm="117">
        <f ca="1"/>
        <v>8641.25</v>
      </c>
      <c r="F20" s="1" vm="118">
        <f ca="1"/>
        <v>283906000</v>
      </c>
      <c r="G20" s="1">
        <f t="shared" ca="1" si="21"/>
        <v>8492.1299999999992</v>
      </c>
      <c r="I20" s="6" t="str" cm="1">
        <f t="array" aca="1" ref="I20" ca="1">_xlfn.IFS(AND(G19&lt;H19,G20&gt;H20),"BUY", AND(G19&gt;H19,G20&lt;H20),"SELL",TRUE,"")</f>
        <v/>
      </c>
      <c r="J20" s="1">
        <f t="shared" ca="1" si="0"/>
        <v>0</v>
      </c>
      <c r="K20" s="3" t="str">
        <f t="shared" ca="1" si="14"/>
        <v/>
      </c>
      <c r="L20" s="3">
        <f t="shared" ca="1" si="15"/>
        <v>4.4753131266164203E-3</v>
      </c>
      <c r="M20" s="3">
        <f t="shared" ca="1" si="16"/>
        <v>4.4653286907273063E-3</v>
      </c>
      <c r="N20" s="4">
        <f t="shared" ca="1" si="1"/>
        <v>1</v>
      </c>
      <c r="O20" s="2">
        <f t="shared" ca="1" si="17"/>
        <v>4.4653286907273063E-3</v>
      </c>
      <c r="P20" s="1">
        <f t="shared" ca="1" si="2"/>
        <v>8640.2833333333328</v>
      </c>
      <c r="Q20" s="1">
        <f t="shared" ca="1" si="3"/>
        <v>2453028280033.333</v>
      </c>
      <c r="R20" s="1">
        <f ca="1">IF(ISBLANK(A20),"",SUM($Q$2:Q20))</f>
        <v>27529608999850.004</v>
      </c>
      <c r="S20" s="1">
        <f ca="1">IF(ISBLANK(A20),"",SUM($F$2:F20))</f>
        <v>3281611000</v>
      </c>
      <c r="T20" s="1">
        <f t="shared" ca="1" si="4"/>
        <v>8389.0531205100197</v>
      </c>
      <c r="U20" s="1" t="str">
        <f t="shared" ca="1" si="5"/>
        <v>Bullish</v>
      </c>
      <c r="V20" s="17">
        <f t="shared" ca="1" si="6"/>
        <v>69.950000000000728</v>
      </c>
      <c r="W20" s="17">
        <f t="shared" ca="1" si="7"/>
        <v>60.100000000000364</v>
      </c>
      <c r="X20" s="17">
        <f t="shared" ca="1" si="8"/>
        <v>0</v>
      </c>
      <c r="Y20" s="22">
        <f t="shared" ca="1" si="34"/>
        <v>1004.0500000000029</v>
      </c>
      <c r="Z20" s="22">
        <f t="shared" ca="1" si="34"/>
        <v>500.19999999999891</v>
      </c>
      <c r="AA20" s="22">
        <f t="shared" ca="1" si="34"/>
        <v>82.349999999998545</v>
      </c>
      <c r="AB20" s="23">
        <f t="shared" ca="1" si="28"/>
        <v>49.818236143618094</v>
      </c>
      <c r="AC20" s="23">
        <f t="shared" ca="1" si="29"/>
        <v>8.2017827797418761</v>
      </c>
      <c r="AD20" s="23">
        <f t="shared" ca="1" si="30"/>
        <v>41.616453363876218</v>
      </c>
      <c r="AE20" s="23">
        <f t="shared" ca="1" si="31"/>
        <v>58.02001892335997</v>
      </c>
      <c r="AF20" s="23">
        <f t="shared" ca="1" si="32"/>
        <v>71.727748691099862</v>
      </c>
      <c r="AG20" s="17"/>
      <c r="AH20" s="25" t="str">
        <f t="shared" si="9"/>
        <v/>
      </c>
      <c r="AI20" s="25" t="str">
        <f t="shared" si="10"/>
        <v/>
      </c>
      <c r="AJ20" s="1">
        <f t="shared" ca="1" si="18"/>
        <v>283914450.89999998</v>
      </c>
      <c r="AK20" s="10">
        <f t="shared" ca="1" si="19"/>
        <v>4.4653286907273063E-3</v>
      </c>
      <c r="AL20" s="10">
        <f t="shared" ca="1" si="24"/>
        <v>9.8575234214878099E-2</v>
      </c>
      <c r="AM20">
        <f t="shared" ca="1" si="20"/>
        <v>38.5</v>
      </c>
      <c r="AN20">
        <f t="shared" ca="1" si="11"/>
        <v>38.5</v>
      </c>
      <c r="AO20">
        <f t="shared" ca="1" si="12"/>
        <v>0</v>
      </c>
      <c r="AP20">
        <f t="shared" ca="1" si="33"/>
        <v>35.593569736568078</v>
      </c>
      <c r="AQ20">
        <f t="shared" ca="1" si="33"/>
        <v>7.8010852992800439</v>
      </c>
      <c r="AR20">
        <f t="shared" ca="1" si="25"/>
        <v>4.5626433209047184</v>
      </c>
      <c r="AS20">
        <f t="shared" ca="1" si="26"/>
        <v>82.022935099183059</v>
      </c>
      <c r="AT20">
        <f t="shared" ca="1" si="13"/>
        <v>65.800000000001091</v>
      </c>
      <c r="AU20">
        <f t="shared" ca="1" si="27"/>
        <v>65.68164704305822</v>
      </c>
      <c r="AV20">
        <f t="shared" ca="1" si="22"/>
        <v>8442.6458333333339</v>
      </c>
      <c r="AW20"/>
      <c r="AX20"/>
      <c r="AY20"/>
      <c r="AZ20"/>
    </row>
    <row r="21" spans="1:52" x14ac:dyDescent="0.3">
      <c r="A21" s="1" vm="119">
        <f ca="1"/>
        <v>42765</v>
      </c>
      <c r="B21" s="1" vm="120">
        <f ca="1"/>
        <v>8635.5499999999993</v>
      </c>
      <c r="C21" s="1" vm="121">
        <f ca="1"/>
        <v>8662.6</v>
      </c>
      <c r="D21" s="1" vm="122">
        <f ca="1"/>
        <v>8617.75</v>
      </c>
      <c r="E21" s="1" vm="123">
        <f ca="1"/>
        <v>8632.75</v>
      </c>
      <c r="F21" s="1" vm="124">
        <f ca="1"/>
        <v>314111000</v>
      </c>
      <c r="G21" s="1">
        <f t="shared" ca="1" si="21"/>
        <v>8548.8100000000013</v>
      </c>
      <c r="I21" s="6" t="str" cm="1">
        <f t="array" aca="1" ref="I21" ca="1">_xlfn.IFS(AND(G20&lt;H20,G21&gt;H21),"BUY", AND(G20&gt;H20,G21&lt;H21),"SELL",TRUE,"")</f>
        <v/>
      </c>
      <c r="J21" s="1">
        <f t="shared" ca="1" si="0"/>
        <v>0</v>
      </c>
      <c r="K21" s="3" t="str">
        <f t="shared" ca="1" si="14"/>
        <v/>
      </c>
      <c r="L21" s="3">
        <f t="shared" ca="1" si="15"/>
        <v>-9.8365398524513648E-4</v>
      </c>
      <c r="M21" s="3">
        <f t="shared" ca="1" si="16"/>
        <v>-9.8413809031377042E-4</v>
      </c>
      <c r="N21" s="4">
        <f t="shared" ca="1" si="1"/>
        <v>1</v>
      </c>
      <c r="O21" s="2">
        <f t="shared" ca="1" si="17"/>
        <v>-9.8413809031377042E-4</v>
      </c>
      <c r="P21" s="1">
        <f t="shared" ca="1" si="2"/>
        <v>8637.6999999999989</v>
      </c>
      <c r="Q21" s="1">
        <f t="shared" ca="1" si="3"/>
        <v>2713196584699.9995</v>
      </c>
      <c r="R21" s="1">
        <f ca="1">IF(ISBLANK(A21),"",SUM($Q$2:Q21))</f>
        <v>30242805584550.004</v>
      </c>
      <c r="S21" s="1">
        <f ca="1">IF(ISBLANK(A21),"",SUM($F$2:F21))</f>
        <v>3595722000</v>
      </c>
      <c r="T21" s="1">
        <f t="shared" ca="1" si="4"/>
        <v>8410.7741323022201</v>
      </c>
      <c r="U21" s="1" t="str">
        <f t="shared" ca="1" si="5"/>
        <v>Bullish</v>
      </c>
      <c r="V21" s="17">
        <f t="shared" ca="1" si="6"/>
        <v>44.850000000000364</v>
      </c>
      <c r="W21" s="17">
        <f t="shared" ca="1" si="7"/>
        <v>0</v>
      </c>
      <c r="X21" s="17">
        <f t="shared" ca="1" si="8"/>
        <v>0</v>
      </c>
      <c r="Y21" s="22">
        <f t="shared" ca="1" si="34"/>
        <v>1013.6500000000033</v>
      </c>
      <c r="Z21" s="22">
        <f t="shared" ca="1" si="34"/>
        <v>500.19999999999891</v>
      </c>
      <c r="AA21" s="22">
        <f t="shared" ca="1" si="34"/>
        <v>76.849999999998545</v>
      </c>
      <c r="AB21" s="23">
        <f t="shared" ca="1" si="28"/>
        <v>49.346421348591456</v>
      </c>
      <c r="AC21" s="23">
        <f t="shared" ca="1" si="29"/>
        <v>7.5815123563358453</v>
      </c>
      <c r="AD21" s="23">
        <f t="shared" ca="1" si="30"/>
        <v>41.764908992255613</v>
      </c>
      <c r="AE21" s="23">
        <f t="shared" ca="1" si="31"/>
        <v>56.927933704927298</v>
      </c>
      <c r="AF21" s="23">
        <f t="shared" ca="1" si="32"/>
        <v>73.364526470843472</v>
      </c>
      <c r="AG21" s="17"/>
      <c r="AH21" s="25" t="str">
        <f t="shared" si="9"/>
        <v/>
      </c>
      <c r="AI21" s="25" t="str">
        <f t="shared" si="10"/>
        <v/>
      </c>
      <c r="AJ21" s="1">
        <f t="shared" ca="1" si="18"/>
        <v>-314102507.87</v>
      </c>
      <c r="AK21" s="10">
        <f t="shared" ca="1" si="19"/>
        <v>-9.8413809031377042E-4</v>
      </c>
      <c r="AL21" s="10">
        <f t="shared" ca="1" si="24"/>
        <v>9.8612297226883278E-2</v>
      </c>
      <c r="AM21">
        <f t="shared" ca="1" si="20"/>
        <v>-8.5</v>
      </c>
      <c r="AN21">
        <f t="shared" ca="1" si="11"/>
        <v>0</v>
      </c>
      <c r="AO21">
        <f t="shared" ca="1" si="12"/>
        <v>8.5</v>
      </c>
      <c r="AP21">
        <f t="shared" ca="1" si="33"/>
        <v>33.051171898241783</v>
      </c>
      <c r="AQ21">
        <f t="shared" ca="1" si="33"/>
        <v>7.8510077779028986</v>
      </c>
      <c r="AR21">
        <f t="shared" ca="1" si="25"/>
        <v>4.2097999178227994</v>
      </c>
      <c r="AS21">
        <f t="shared" ca="1" si="26"/>
        <v>80.805404895128774</v>
      </c>
      <c r="AT21">
        <f t="shared" ca="1" si="13"/>
        <v>44.850000000000364</v>
      </c>
      <c r="AU21">
        <f t="shared" ca="1" si="27"/>
        <v>64.193672254268378</v>
      </c>
      <c r="AV21">
        <f t="shared" ca="1" si="22"/>
        <v>8463.6541666666672</v>
      </c>
      <c r="AW21"/>
      <c r="AX21"/>
      <c r="AY21"/>
      <c r="AZ21"/>
    </row>
    <row r="22" spans="1:52" x14ac:dyDescent="0.3">
      <c r="A22" s="1" vm="125">
        <f ca="1"/>
        <v>42766</v>
      </c>
      <c r="B22" s="1" vm="126">
        <f ca="1"/>
        <v>8629.4500000000007</v>
      </c>
      <c r="C22" s="1" vm="127">
        <f ca="1"/>
        <v>8631.75</v>
      </c>
      <c r="D22" s="1" vm="128">
        <f ca="1"/>
        <v>8552.4</v>
      </c>
      <c r="E22" s="1" vm="129">
        <f ca="1"/>
        <v>8561.2999999999993</v>
      </c>
      <c r="F22" s="1" vm="130">
        <f ca="1"/>
        <v>537110000</v>
      </c>
      <c r="G22" s="1">
        <f t="shared" ca="1" si="21"/>
        <v>8582.77</v>
      </c>
      <c r="I22" s="6" t="str" cm="1">
        <f t="array" aca="1" ref="I22" ca="1">_xlfn.IFS(AND(G21&lt;H21,G22&gt;H22),"BUY", AND(G21&gt;H21,G22&lt;H22),"SELL",TRUE,"")</f>
        <v/>
      </c>
      <c r="J22" s="1">
        <f t="shared" ca="1" si="0"/>
        <v>0</v>
      </c>
      <c r="K22" s="3" t="str">
        <f t="shared" ca="1" si="14"/>
        <v/>
      </c>
      <c r="L22" s="3">
        <f t="shared" ca="1" si="15"/>
        <v>-8.2766210072110491E-3</v>
      </c>
      <c r="M22" s="3">
        <f t="shared" ca="1" si="16"/>
        <v>-8.3110624054480442E-3</v>
      </c>
      <c r="N22" s="4">
        <f t="shared" ca="1" si="1"/>
        <v>1</v>
      </c>
      <c r="O22" s="2">
        <f t="shared" ca="1" si="17"/>
        <v>-8.3110624054480442E-3</v>
      </c>
      <c r="P22" s="1">
        <f t="shared" ca="1" si="2"/>
        <v>8581.8166666666675</v>
      </c>
      <c r="Q22" s="1">
        <f t="shared" ca="1" si="3"/>
        <v>4609379549833.334</v>
      </c>
      <c r="R22" s="1">
        <f ca="1">IF(ISBLANK(A22),"",SUM($Q$2:Q22))</f>
        <v>34852185134383.336</v>
      </c>
      <c r="S22" s="1">
        <f ca="1">IF(ISBLANK(A22),"",SUM($F$2:F22))</f>
        <v>4132832000</v>
      </c>
      <c r="T22" s="1">
        <f t="shared" ca="1" si="4"/>
        <v>8433.0031161158586</v>
      </c>
      <c r="U22" s="1" t="str">
        <f t="shared" ca="1" si="5"/>
        <v>Bullish</v>
      </c>
      <c r="V22" s="17">
        <f t="shared" ca="1" si="6"/>
        <v>80.350000000000364</v>
      </c>
      <c r="W22" s="17">
        <f t="shared" ca="1" si="7"/>
        <v>0</v>
      </c>
      <c r="X22" s="17">
        <f t="shared" ca="1" si="8"/>
        <v>65.350000000000364</v>
      </c>
      <c r="Y22" s="22">
        <f t="shared" ca="1" si="34"/>
        <v>1036.2500000000036</v>
      </c>
      <c r="Z22" s="22">
        <f t="shared" ca="1" si="34"/>
        <v>469.39999999999964</v>
      </c>
      <c r="AA22" s="22">
        <f t="shared" ca="1" si="34"/>
        <v>142.19999999999891</v>
      </c>
      <c r="AB22" s="23">
        <f t="shared" ca="1" si="28"/>
        <v>45.297949336549863</v>
      </c>
      <c r="AC22" s="23">
        <f t="shared" ca="1" si="29"/>
        <v>13.722557297949184</v>
      </c>
      <c r="AD22" s="23">
        <f t="shared" ca="1" si="30"/>
        <v>31.575392038600679</v>
      </c>
      <c r="AE22" s="23">
        <f t="shared" ca="1" si="31"/>
        <v>59.020506634499043</v>
      </c>
      <c r="AF22" s="23">
        <f t="shared" ca="1" si="32"/>
        <v>53.49901896664511</v>
      </c>
      <c r="AG22" s="17"/>
      <c r="AH22" s="25" t="str">
        <f t="shared" si="9"/>
        <v/>
      </c>
      <c r="AI22" s="25" t="str">
        <f t="shared" si="10"/>
        <v/>
      </c>
      <c r="AJ22" s="1">
        <f t="shared" ca="1" si="18"/>
        <v>-537101451.19000006</v>
      </c>
      <c r="AK22" s="10">
        <f t="shared" ca="1" si="19"/>
        <v>-8.3110624054480442E-3</v>
      </c>
      <c r="AL22" s="10">
        <f t="shared" ca="1" si="24"/>
        <v>0.10905231068479612</v>
      </c>
      <c r="AM22">
        <f t="shared" ca="1" si="20"/>
        <v>-71.450000000000728</v>
      </c>
      <c r="AN22">
        <f t="shared" ca="1" si="11"/>
        <v>0</v>
      </c>
      <c r="AO22">
        <f t="shared" ca="1" si="12"/>
        <v>71.450000000000728</v>
      </c>
      <c r="AP22">
        <f t="shared" ca="1" si="33"/>
        <v>30.690373905510228</v>
      </c>
      <c r="AQ22">
        <f t="shared" ca="1" si="33"/>
        <v>12.393792936624171</v>
      </c>
      <c r="AR22">
        <f t="shared" ca="1" si="25"/>
        <v>2.4762696990699999</v>
      </c>
      <c r="AS22">
        <f t="shared" ca="1" si="26"/>
        <v>71.233532304253373</v>
      </c>
      <c r="AT22">
        <f t="shared" ca="1" si="13"/>
        <v>79.350000000000364</v>
      </c>
      <c r="AU22">
        <f t="shared" ca="1" si="27"/>
        <v>65.276267093249231</v>
      </c>
      <c r="AV22">
        <f t="shared" ca="1" si="22"/>
        <v>8476.4958333333325</v>
      </c>
      <c r="AW22"/>
      <c r="AX22"/>
      <c r="AY22"/>
      <c r="AZ22"/>
    </row>
    <row r="23" spans="1:52" x14ac:dyDescent="0.3">
      <c r="A23" s="1" vm="131">
        <f ca="1"/>
        <v>42767</v>
      </c>
      <c r="B23" s="1" vm="132">
        <f ca="1"/>
        <v>8570.35</v>
      </c>
      <c r="C23" s="1" vm="133">
        <f ca="1"/>
        <v>8722.4</v>
      </c>
      <c r="D23" s="1" vm="134">
        <f ca="1"/>
        <v>8537.5</v>
      </c>
      <c r="E23" s="1" vm="135">
        <f ca="1"/>
        <v>8716.4</v>
      </c>
      <c r="F23" s="1" vm="136">
        <f ca="1"/>
        <v>337797000</v>
      </c>
      <c r="G23" s="1">
        <f t="shared" ca="1" si="21"/>
        <v>8630.8900000000012</v>
      </c>
      <c r="I23" s="6" t="str" cm="1">
        <f t="array" aca="1" ref="I23" ca="1">_xlfn.IFS(AND(G22&lt;H22,G23&gt;H23),"BUY", AND(G22&gt;H22,G23&lt;H23),"SELL",TRUE,"")</f>
        <v/>
      </c>
      <c r="J23" s="1">
        <f t="shared" ca="1" si="0"/>
        <v>0</v>
      </c>
      <c r="K23" s="3" t="str">
        <f t="shared" ca="1" si="14"/>
        <v/>
      </c>
      <c r="L23" s="3">
        <f t="shared" ca="1" si="15"/>
        <v>1.8116407554927383E-2</v>
      </c>
      <c r="M23" s="3">
        <f t="shared" ca="1" si="16"/>
        <v>1.7954260859053356E-2</v>
      </c>
      <c r="N23" s="4">
        <f t="shared" ca="1" si="1"/>
        <v>1</v>
      </c>
      <c r="O23" s="2">
        <f t="shared" ca="1" si="17"/>
        <v>1.7954260859053356E-2</v>
      </c>
      <c r="P23" s="1">
        <f t="shared" ca="1" si="2"/>
        <v>8658.7666666666682</v>
      </c>
      <c r="Q23" s="1">
        <f t="shared" ca="1" si="3"/>
        <v>2924905403700.0005</v>
      </c>
      <c r="R23" s="1">
        <f ca="1">IF(ISBLANK(A23),"",SUM($Q$2:Q23))</f>
        <v>37777090538083.336</v>
      </c>
      <c r="S23" s="1">
        <f ca="1">IF(ISBLANK(A23),"",SUM($F$2:F23))</f>
        <v>4470629000</v>
      </c>
      <c r="T23" s="1">
        <f t="shared" ca="1" si="4"/>
        <v>8450.0616217725365</v>
      </c>
      <c r="U23" s="1" t="str">
        <f t="shared" ca="1" si="5"/>
        <v>Bullish</v>
      </c>
      <c r="V23" s="17">
        <f t="shared" ca="1" si="6"/>
        <v>184.89999999999964</v>
      </c>
      <c r="W23" s="17">
        <f t="shared" ca="1" si="7"/>
        <v>90.649999999999636</v>
      </c>
      <c r="X23" s="17">
        <f t="shared" ca="1" si="8"/>
        <v>0</v>
      </c>
      <c r="Y23" s="22">
        <f t="shared" ca="1" si="34"/>
        <v>1120.7500000000036</v>
      </c>
      <c r="Z23" s="22">
        <f t="shared" ca="1" si="34"/>
        <v>464.84999999999854</v>
      </c>
      <c r="AA23" s="22">
        <f t="shared" ca="1" si="34"/>
        <v>142.19999999999891</v>
      </c>
      <c r="AB23" s="23">
        <f t="shared" ca="1" si="28"/>
        <v>41.476689716707298</v>
      </c>
      <c r="AC23" s="23">
        <f t="shared" ca="1" si="29"/>
        <v>12.687932188266645</v>
      </c>
      <c r="AD23" s="23">
        <f t="shared" ca="1" si="30"/>
        <v>28.788757528440655</v>
      </c>
      <c r="AE23" s="23">
        <f t="shared" ca="1" si="31"/>
        <v>54.164621904973941</v>
      </c>
      <c r="AF23" s="23">
        <f t="shared" ca="1" si="32"/>
        <v>53.150481838398989</v>
      </c>
      <c r="AG23" s="17"/>
      <c r="AH23" s="25" t="str">
        <f t="shared" si="9"/>
        <v/>
      </c>
      <c r="AI23" s="25" t="str">
        <f t="shared" si="10"/>
        <v/>
      </c>
      <c r="AJ23" s="1">
        <f t="shared" ca="1" si="18"/>
        <v>337805582.76999998</v>
      </c>
      <c r="AK23" s="10">
        <f t="shared" ca="1" si="19"/>
        <v>1.7954260859053356E-2</v>
      </c>
      <c r="AL23" s="10">
        <f t="shared" ca="1" si="24"/>
        <v>0.12284585147749498</v>
      </c>
      <c r="AM23">
        <f t="shared" ca="1" si="20"/>
        <v>155.10000000000036</v>
      </c>
      <c r="AN23">
        <f t="shared" ca="1" si="11"/>
        <v>155.10000000000036</v>
      </c>
      <c r="AO23">
        <f t="shared" ca="1" si="12"/>
        <v>0</v>
      </c>
      <c r="AP23">
        <f t="shared" ca="1" si="33"/>
        <v>39.576775769402381</v>
      </c>
      <c r="AQ23">
        <f t="shared" ca="1" si="33"/>
        <v>11.508522012579588</v>
      </c>
      <c r="AR23">
        <f t="shared" ca="1" si="25"/>
        <v>3.4389103766880149</v>
      </c>
      <c r="AS23">
        <f t="shared" ca="1" si="26"/>
        <v>77.471948853670582</v>
      </c>
      <c r="AT23">
        <f t="shared" ca="1" si="13"/>
        <v>184.89999999999964</v>
      </c>
      <c r="AU23">
        <f t="shared" ca="1" si="27"/>
        <v>73.820819443731395</v>
      </c>
      <c r="AV23">
        <f t="shared" ca="1" si="22"/>
        <v>8502.8333333333339</v>
      </c>
      <c r="AW23"/>
      <c r="AX23"/>
      <c r="AY23"/>
      <c r="AZ23"/>
    </row>
    <row r="24" spans="1:52" x14ac:dyDescent="0.3">
      <c r="A24" s="1" vm="137">
        <f ca="1"/>
        <v>42768</v>
      </c>
      <c r="B24" s="1" vm="138">
        <f ca="1"/>
        <v>8724.75</v>
      </c>
      <c r="C24" s="1" vm="139">
        <f ca="1"/>
        <v>8757.6</v>
      </c>
      <c r="D24" s="1" vm="140">
        <f ca="1"/>
        <v>8685.7999999999993</v>
      </c>
      <c r="E24" s="1" vm="141">
        <f ca="1"/>
        <v>8734.25</v>
      </c>
      <c r="F24" s="1" vm="142">
        <f ca="1"/>
        <v>292329000</v>
      </c>
      <c r="G24" s="1">
        <f t="shared" ca="1" si="21"/>
        <v>8657.1899999999987</v>
      </c>
      <c r="H24" s="2">
        <f ca="1">IFERROR(AVERAGE(E5:E24),"")</f>
        <v>8449.9349999999995</v>
      </c>
      <c r="I24" s="6" t="str" cm="1">
        <f t="array" aca="1" ref="I24" ca="1">_xlfn.IFS(AND(G23&lt;H23,G24&gt;H24),"BUY", AND(G23&gt;H23,G24&lt;H24),"SELL",TRUE,"")</f>
        <v/>
      </c>
      <c r="J24" s="1">
        <f t="shared" ca="1" si="0"/>
        <v>0</v>
      </c>
      <c r="K24" s="3" t="str">
        <f t="shared" ca="1" si="14"/>
        <v/>
      </c>
      <c r="L24" s="3">
        <f t="shared" ca="1" si="15"/>
        <v>2.0478637969805202E-3</v>
      </c>
      <c r="M24" s="3">
        <f t="shared" ca="1" si="16"/>
        <v>2.0457697822656349E-3</v>
      </c>
      <c r="N24" s="4">
        <f t="shared" ca="1" si="1"/>
        <v>1</v>
      </c>
      <c r="O24" s="2">
        <f t="shared" ca="1" si="17"/>
        <v>2.0457697822656349E-3</v>
      </c>
      <c r="P24" s="1">
        <f t="shared" ca="1" si="2"/>
        <v>8725.8833333333332</v>
      </c>
      <c r="Q24" s="1">
        <f t="shared" ca="1" si="3"/>
        <v>2550828748950</v>
      </c>
      <c r="R24" s="1">
        <f ca="1">IF(ISBLANK(A24),"",SUM($Q$2:Q24))</f>
        <v>40327919287033.336</v>
      </c>
      <c r="S24" s="1">
        <f ca="1">IF(ISBLANK(A24),"",SUM($F$2:F24))</f>
        <v>4762958000</v>
      </c>
      <c r="T24" s="1">
        <f t="shared" ca="1" si="4"/>
        <v>8466.9903213577218</v>
      </c>
      <c r="U24" s="1" t="str">
        <f t="shared" ca="1" si="5"/>
        <v>Bullish</v>
      </c>
      <c r="V24" s="17">
        <f t="shared" ca="1" si="6"/>
        <v>71.800000000001091</v>
      </c>
      <c r="W24" s="17">
        <f t="shared" ca="1" si="7"/>
        <v>35.200000000000728</v>
      </c>
      <c r="X24" s="17">
        <f t="shared" ca="1" si="8"/>
        <v>0</v>
      </c>
      <c r="Y24" s="22">
        <f t="shared" ca="1" si="34"/>
        <v>1156.0000000000036</v>
      </c>
      <c r="Z24" s="22">
        <f t="shared" ca="1" si="34"/>
        <v>471.84999999999854</v>
      </c>
      <c r="AA24" s="22">
        <f t="shared" ca="1" si="34"/>
        <v>142.19999999999891</v>
      </c>
      <c r="AB24" s="23">
        <f t="shared" ca="1" si="28"/>
        <v>40.817474048442655</v>
      </c>
      <c r="AC24" s="23">
        <f t="shared" ca="1" si="29"/>
        <v>12.301038062283604</v>
      </c>
      <c r="AD24" s="23">
        <f t="shared" ca="1" si="30"/>
        <v>28.516435986159053</v>
      </c>
      <c r="AE24" s="23">
        <f t="shared" ca="1" si="31"/>
        <v>53.118512110726257</v>
      </c>
      <c r="AF24" s="23">
        <f t="shared" ca="1" si="32"/>
        <v>53.684553375132495</v>
      </c>
      <c r="AG24" s="17"/>
      <c r="AH24" s="25" t="str">
        <f t="shared" si="9"/>
        <v/>
      </c>
      <c r="AI24" s="25" t="str">
        <f t="shared" si="10"/>
        <v/>
      </c>
      <c r="AJ24" s="1">
        <f t="shared" ca="1" si="18"/>
        <v>292337630.88999999</v>
      </c>
      <c r="AK24" s="10">
        <f t="shared" ca="1" si="19"/>
        <v>2.0457697822656349E-3</v>
      </c>
      <c r="AL24" s="10">
        <f t="shared" ca="1" si="24"/>
        <v>0.12287431730713794</v>
      </c>
      <c r="AM24">
        <f t="shared" ca="1" si="20"/>
        <v>17.850000000000364</v>
      </c>
      <c r="AN24">
        <f t="shared" ca="1" si="11"/>
        <v>17.850000000000364</v>
      </c>
      <c r="AO24">
        <f t="shared" ca="1" si="12"/>
        <v>0</v>
      </c>
      <c r="AP24">
        <f t="shared" ca="1" si="33"/>
        <v>38.024863214445091</v>
      </c>
      <c r="AQ24">
        <f t="shared" ca="1" si="33"/>
        <v>10.686484725966761</v>
      </c>
      <c r="AR24">
        <f t="shared" ca="1" si="25"/>
        <v>3.5582199562826911</v>
      </c>
      <c r="AS24">
        <f t="shared" ca="1" si="26"/>
        <v>78.061611559098225</v>
      </c>
      <c r="AT24">
        <f t="shared" ca="1" si="13"/>
        <v>71.800000000001091</v>
      </c>
      <c r="AU24">
        <f t="shared" ca="1" si="27"/>
        <v>73.676475197750662</v>
      </c>
      <c r="AV24">
        <f t="shared" ca="1" si="22"/>
        <v>8529.6208333333325</v>
      </c>
      <c r="AW24"/>
      <c r="AX24"/>
      <c r="AY24"/>
      <c r="AZ24"/>
    </row>
    <row r="25" spans="1:52" x14ac:dyDescent="0.3">
      <c r="A25" s="1" vm="143">
        <f ca="1"/>
        <v>42769</v>
      </c>
      <c r="B25" s="1" vm="144">
        <f ca="1"/>
        <v>8735.15</v>
      </c>
      <c r="C25" s="1" vm="145">
        <f ca="1"/>
        <v>8748.25</v>
      </c>
      <c r="D25" s="1" vm="146">
        <f ca="1"/>
        <v>8707.75</v>
      </c>
      <c r="E25" s="1" vm="147">
        <f ca="1"/>
        <v>8740.9500000000007</v>
      </c>
      <c r="F25" s="1" vm="148">
        <f ca="1"/>
        <v>196936000</v>
      </c>
      <c r="G25" s="1">
        <f t="shared" ca="1" si="21"/>
        <v>8677.1299999999992</v>
      </c>
      <c r="H25" s="2">
        <f t="shared" ref="H25:H88" ca="1" si="35">IFERROR(AVERAGE(E6:E25),"")</f>
        <v>8473.2924999999996</v>
      </c>
      <c r="I25" s="6" t="str" cm="1">
        <f t="array" aca="1" ref="I25" ca="1">_xlfn.IFS(AND(G24&lt;H24,G25&gt;H25),"BUY", AND(G24&gt;H24,G25&lt;H25),"SELL",TRUE,"")</f>
        <v/>
      </c>
      <c r="J25" s="1">
        <f t="shared" ca="1" si="0"/>
        <v>0</v>
      </c>
      <c r="K25" s="3" t="str">
        <f t="shared" ca="1" si="14"/>
        <v/>
      </c>
      <c r="L25" s="3">
        <f t="shared" ca="1" si="15"/>
        <v>7.6709505681660239E-4</v>
      </c>
      <c r="M25" s="3">
        <f t="shared" ca="1" si="16"/>
        <v>7.6680098977881088E-4</v>
      </c>
      <c r="N25" s="4">
        <f t="shared" ca="1" si="1"/>
        <v>1</v>
      </c>
      <c r="O25" s="2">
        <f t="shared" ca="1" si="17"/>
        <v>7.6680098977881088E-4</v>
      </c>
      <c r="P25" s="1">
        <f t="shared" ca="1" si="2"/>
        <v>8732.3166666666675</v>
      </c>
      <c r="Q25" s="1">
        <f t="shared" ca="1" si="3"/>
        <v>1719707515066.6667</v>
      </c>
      <c r="R25" s="1">
        <f ca="1">IF(ISBLANK(A25),"",SUM($Q$2:Q25))</f>
        <v>42047626802100</v>
      </c>
      <c r="S25" s="1">
        <f ca="1">IF(ISBLANK(A25),"",SUM($F$2:F25))</f>
        <v>4959894000</v>
      </c>
      <c r="T25" s="1">
        <f t="shared" ca="1" si="4"/>
        <v>8477.5252862460366</v>
      </c>
      <c r="U25" s="1" t="str">
        <f t="shared" ca="1" si="5"/>
        <v>Bullish</v>
      </c>
      <c r="V25" s="17">
        <f t="shared" ca="1" si="6"/>
        <v>40.5</v>
      </c>
      <c r="W25" s="17">
        <f t="shared" ca="1" si="7"/>
        <v>0</v>
      </c>
      <c r="X25" s="17">
        <f t="shared" ca="1" si="8"/>
        <v>0</v>
      </c>
      <c r="Y25" s="22">
        <f t="shared" ca="1" si="34"/>
        <v>1108.600000000004</v>
      </c>
      <c r="Z25" s="22">
        <f t="shared" ca="1" si="34"/>
        <v>428</v>
      </c>
      <c r="AA25" s="22">
        <f t="shared" ca="1" si="34"/>
        <v>142.19999999999891</v>
      </c>
      <c r="AB25" s="23">
        <f t="shared" ca="1" si="28"/>
        <v>38.607252390402166</v>
      </c>
      <c r="AC25" s="23">
        <f t="shared" ca="1" si="29"/>
        <v>12.826988995128847</v>
      </c>
      <c r="AD25" s="23">
        <f t="shared" ca="1" si="30"/>
        <v>25.78026339527332</v>
      </c>
      <c r="AE25" s="23">
        <f t="shared" ca="1" si="31"/>
        <v>51.43424138553101</v>
      </c>
      <c r="AF25" s="23">
        <f t="shared" ca="1" si="32"/>
        <v>50.12276394247661</v>
      </c>
      <c r="AG25" s="17"/>
      <c r="AH25" s="25" t="str">
        <f t="shared" si="9"/>
        <v/>
      </c>
      <c r="AI25" s="25" t="str">
        <f t="shared" si="10"/>
        <v/>
      </c>
      <c r="AJ25" s="1">
        <f t="shared" ca="1" si="18"/>
        <v>196944657.19</v>
      </c>
      <c r="AK25" s="10">
        <f t="shared" ca="1" si="19"/>
        <v>7.6680098977881088E-4</v>
      </c>
      <c r="AL25" s="10">
        <f t="shared" ca="1" si="24"/>
        <v>0.12217188378000135</v>
      </c>
      <c r="AM25">
        <f t="shared" ca="1" si="20"/>
        <v>6.7000000000007276</v>
      </c>
      <c r="AN25">
        <f t="shared" ca="1" si="11"/>
        <v>6.7000000000007276</v>
      </c>
      <c r="AO25">
        <f t="shared" ca="1" si="12"/>
        <v>0</v>
      </c>
      <c r="AP25">
        <f t="shared" ca="1" si="33"/>
        <v>35.787372984841923</v>
      </c>
      <c r="AQ25">
        <f t="shared" ca="1" si="33"/>
        <v>9.9231643883977068</v>
      </c>
      <c r="AR25">
        <f t="shared" ca="1" si="25"/>
        <v>3.6064476596482655</v>
      </c>
      <c r="AS25">
        <f t="shared" ca="1" si="26"/>
        <v>78.291297896211049</v>
      </c>
      <c r="AT25">
        <f t="shared" ca="1" si="13"/>
        <v>40.5</v>
      </c>
      <c r="AU25">
        <f t="shared" ca="1" si="27"/>
        <v>71.306726969339906</v>
      </c>
      <c r="AV25">
        <f t="shared" ca="1" si="22"/>
        <v>8558.1999999999989</v>
      </c>
      <c r="AW25"/>
      <c r="AX25"/>
      <c r="AY25"/>
      <c r="AZ25"/>
    </row>
    <row r="26" spans="1:52" x14ac:dyDescent="0.3">
      <c r="A26" s="1" vm="149">
        <f ca="1"/>
        <v>42772</v>
      </c>
      <c r="B26" s="1" vm="150">
        <f ca="1"/>
        <v>8785.4500000000007</v>
      </c>
      <c r="C26" s="1" vm="151">
        <f ca="1"/>
        <v>8814.1</v>
      </c>
      <c r="D26" s="1" vm="152">
        <f ca="1"/>
        <v>8770.2000000000007</v>
      </c>
      <c r="E26" s="1" vm="153">
        <f ca="1"/>
        <v>8801.0499999999993</v>
      </c>
      <c r="F26" s="1" vm="154">
        <f ca="1"/>
        <v>200404000</v>
      </c>
      <c r="G26" s="1">
        <f t="shared" ca="1" si="21"/>
        <v>8710.7899999999991</v>
      </c>
      <c r="H26" s="2">
        <f t="shared" ca="1" si="35"/>
        <v>8501.1550000000007</v>
      </c>
      <c r="I26" s="6" t="str" cm="1">
        <f t="array" aca="1" ref="I26" ca="1">_xlfn.IFS(AND(G25&lt;H25,G26&gt;H26),"BUY", AND(G25&gt;H25,G26&lt;H26),"SELL",TRUE,"")</f>
        <v/>
      </c>
      <c r="J26" s="1">
        <f t="shared" ca="1" si="0"/>
        <v>0</v>
      </c>
      <c r="K26" s="3" t="str">
        <f t="shared" ca="1" si="14"/>
        <v/>
      </c>
      <c r="L26" s="3">
        <f t="shared" ca="1" si="15"/>
        <v>6.8756828491181032E-3</v>
      </c>
      <c r="M26" s="3">
        <f t="shared" ca="1" si="16"/>
        <v>6.8521531354571339E-3</v>
      </c>
      <c r="N26" s="4">
        <f t="shared" ca="1" si="1"/>
        <v>1</v>
      </c>
      <c r="O26" s="2">
        <f t="shared" ca="1" si="17"/>
        <v>6.8521531354571339E-3</v>
      </c>
      <c r="P26" s="1">
        <f t="shared" ca="1" si="2"/>
        <v>8795.1166666666668</v>
      </c>
      <c r="Q26" s="1">
        <f t="shared" ca="1" si="3"/>
        <v>1762576560466.6667</v>
      </c>
      <c r="R26" s="1">
        <f ca="1">IF(ISBLANK(A26),"",SUM($Q$2:Q26))</f>
        <v>43810203362566.664</v>
      </c>
      <c r="S26" s="1">
        <f ca="1">IF(ISBLANK(A26),"",SUM($F$2:F26))</f>
        <v>5160298000</v>
      </c>
      <c r="T26" s="1">
        <f t="shared" ca="1" si="4"/>
        <v>8489.8591830484729</v>
      </c>
      <c r="U26" s="1" t="str">
        <f t="shared" ca="1" si="5"/>
        <v>Bullish</v>
      </c>
      <c r="V26" s="17">
        <f t="shared" ca="1" si="6"/>
        <v>73.149999999999636</v>
      </c>
      <c r="W26" s="17">
        <f t="shared" ca="1" si="7"/>
        <v>65.850000000000364</v>
      </c>
      <c r="X26" s="17">
        <f t="shared" ca="1" si="8"/>
        <v>0</v>
      </c>
      <c r="Y26" s="22">
        <f t="shared" ca="1" si="34"/>
        <v>1129.4500000000025</v>
      </c>
      <c r="Z26" s="22">
        <f t="shared" ca="1" si="34"/>
        <v>493.85000000000036</v>
      </c>
      <c r="AA26" s="22">
        <f t="shared" ca="1" si="34"/>
        <v>142.19999999999891</v>
      </c>
      <c r="AB26" s="23">
        <f t="shared" ca="1" si="28"/>
        <v>43.724821815928038</v>
      </c>
      <c r="AC26" s="23">
        <f t="shared" ca="1" si="29"/>
        <v>12.590198769312371</v>
      </c>
      <c r="AD26" s="23">
        <f t="shared" ca="1" si="30"/>
        <v>31.134623046615665</v>
      </c>
      <c r="AE26" s="23">
        <f t="shared" ca="1" si="31"/>
        <v>56.315020585240411</v>
      </c>
      <c r="AF26" s="23">
        <f t="shared" ca="1" si="32"/>
        <v>55.28653407750992</v>
      </c>
      <c r="AG26" s="17"/>
      <c r="AH26" s="25" t="str">
        <f t="shared" si="9"/>
        <v/>
      </c>
      <c r="AI26" s="25" t="str">
        <f t="shared" si="10"/>
        <v/>
      </c>
      <c r="AJ26" s="1">
        <f t="shared" ca="1" si="18"/>
        <v>200412677.13</v>
      </c>
      <c r="AK26" s="10">
        <f t="shared" ca="1" si="19"/>
        <v>6.8521531354571339E-3</v>
      </c>
      <c r="AL26" s="10">
        <f t="shared" ca="1" si="24"/>
        <v>0.1231360174506201</v>
      </c>
      <c r="AM26">
        <f t="shared" ca="1" si="20"/>
        <v>60.099999999998545</v>
      </c>
      <c r="AN26">
        <f t="shared" ca="1" si="11"/>
        <v>60.099999999998545</v>
      </c>
      <c r="AO26">
        <f t="shared" ca="1" si="12"/>
        <v>0</v>
      </c>
      <c r="AP26">
        <f t="shared" ca="1" si="33"/>
        <v>37.523989200210245</v>
      </c>
      <c r="AQ26">
        <f t="shared" ca="1" si="33"/>
        <v>9.2143669320835837</v>
      </c>
      <c r="AR26">
        <f t="shared" ca="1" si="25"/>
        <v>4.0723350260293136</v>
      </c>
      <c r="AS26">
        <f t="shared" ca="1" si="26"/>
        <v>80.285213912953765</v>
      </c>
      <c r="AT26">
        <f t="shared" ca="1" si="13"/>
        <v>43.899999999999636</v>
      </c>
      <c r="AU26">
        <f t="shared" ca="1" si="27"/>
        <v>69.349103614387033</v>
      </c>
      <c r="AV26">
        <f t="shared" ca="1" si="22"/>
        <v>8590.2041666666664</v>
      </c>
      <c r="AW26"/>
      <c r="AX26"/>
      <c r="AY26"/>
      <c r="AZ26"/>
    </row>
    <row r="27" spans="1:52" x14ac:dyDescent="0.3">
      <c r="A27" s="1" vm="155">
        <f ca="1"/>
        <v>42773</v>
      </c>
      <c r="B27" s="1" vm="156">
        <f ca="1"/>
        <v>8805.7000000000007</v>
      </c>
      <c r="C27" s="1" vm="157">
        <f ca="1"/>
        <v>8809.2999999999993</v>
      </c>
      <c r="D27" s="1" vm="158">
        <f ca="1"/>
        <v>8741.0499999999993</v>
      </c>
      <c r="E27" s="1" vm="159">
        <f ca="1"/>
        <v>8768.2999999999993</v>
      </c>
      <c r="F27" s="1" vm="160">
        <f ca="1"/>
        <v>233295000</v>
      </c>
      <c r="G27" s="1">
        <f t="shared" ca="1" si="21"/>
        <v>8752.1899999999987</v>
      </c>
      <c r="H27" s="2">
        <f t="shared" ca="1" si="35"/>
        <v>8527.7674999999999</v>
      </c>
      <c r="I27" s="6" t="str" cm="1">
        <f t="array" aca="1" ref="I27" ca="1">_xlfn.IFS(AND(G26&lt;H26,G27&gt;H27),"BUY", AND(G26&gt;H26,G27&lt;H27),"SELL",TRUE,"")</f>
        <v/>
      </c>
      <c r="J27" s="1">
        <f t="shared" ca="1" si="0"/>
        <v>0</v>
      </c>
      <c r="K27" s="3" t="str">
        <f t="shared" ca="1" si="14"/>
        <v/>
      </c>
      <c r="L27" s="3">
        <f t="shared" ca="1" si="15"/>
        <v>-3.7211469086074755E-3</v>
      </c>
      <c r="M27" s="3">
        <f t="shared" ca="1" si="16"/>
        <v>-3.7280875993350071E-3</v>
      </c>
      <c r="N27" s="4">
        <f t="shared" ca="1" si="1"/>
        <v>1</v>
      </c>
      <c r="O27" s="2">
        <f t="shared" ca="1" si="17"/>
        <v>-3.7280875993350071E-3</v>
      </c>
      <c r="P27" s="1">
        <f t="shared" ca="1" si="2"/>
        <v>8772.8833333333332</v>
      </c>
      <c r="Q27" s="1">
        <f t="shared" ca="1" si="3"/>
        <v>2046669817250</v>
      </c>
      <c r="R27" s="1">
        <f ca="1">IF(ISBLANK(A27),"",SUM($Q$2:Q27))</f>
        <v>45856873179816.664</v>
      </c>
      <c r="S27" s="1">
        <f ca="1">IF(ISBLANK(A27),"",SUM($F$2:F27))</f>
        <v>5393593000</v>
      </c>
      <c r="T27" s="1">
        <f t="shared" ca="1" si="4"/>
        <v>8502.1011373710735</v>
      </c>
      <c r="U27" s="1" t="str">
        <f t="shared" ca="1" si="5"/>
        <v>Bullish</v>
      </c>
      <c r="V27" s="17">
        <f t="shared" ca="1" si="6"/>
        <v>68.25</v>
      </c>
      <c r="W27" s="17">
        <f t="shared" ca="1" si="7"/>
        <v>0</v>
      </c>
      <c r="X27" s="17">
        <f t="shared" ca="1" si="8"/>
        <v>29.150000000001455</v>
      </c>
      <c r="Y27" s="22">
        <f t="shared" ca="1" si="34"/>
        <v>1135.1000000000022</v>
      </c>
      <c r="Z27" s="22">
        <f t="shared" ca="1" si="34"/>
        <v>479.65000000000146</v>
      </c>
      <c r="AA27" s="22">
        <f t="shared" ca="1" si="34"/>
        <v>171.35000000000036</v>
      </c>
      <c r="AB27" s="23">
        <f t="shared" ca="1" si="28"/>
        <v>42.256188882036874</v>
      </c>
      <c r="AC27" s="23">
        <f t="shared" ca="1" si="29"/>
        <v>15.095586291956659</v>
      </c>
      <c r="AD27" s="23">
        <f t="shared" ca="1" si="30"/>
        <v>27.160602590080217</v>
      </c>
      <c r="AE27" s="23">
        <f t="shared" ca="1" si="31"/>
        <v>57.351775173993531</v>
      </c>
      <c r="AF27" s="23">
        <f t="shared" ca="1" si="32"/>
        <v>47.357910906298045</v>
      </c>
      <c r="AG27" s="17"/>
      <c r="AH27" s="25" t="str">
        <f t="shared" si="9"/>
        <v/>
      </c>
      <c r="AI27" s="25" t="str">
        <f t="shared" si="10"/>
        <v/>
      </c>
      <c r="AJ27" s="1">
        <f t="shared" ca="1" si="18"/>
        <v>-233286289.21000001</v>
      </c>
      <c r="AK27" s="10">
        <f t="shared" ca="1" si="19"/>
        <v>-3.7280875993350071E-3</v>
      </c>
      <c r="AL27" s="10">
        <f t="shared" ca="1" si="24"/>
        <v>0.12494892690673472</v>
      </c>
      <c r="AM27">
        <f t="shared" ca="1" si="20"/>
        <v>-32.75</v>
      </c>
      <c r="AN27">
        <f t="shared" ca="1" si="11"/>
        <v>0</v>
      </c>
      <c r="AO27">
        <f t="shared" ca="1" si="12"/>
        <v>32.75</v>
      </c>
      <c r="AP27">
        <f t="shared" ca="1" si="33"/>
        <v>34.843704257338082</v>
      </c>
      <c r="AQ27">
        <f t="shared" ca="1" si="33"/>
        <v>10.895483579791899</v>
      </c>
      <c r="AR27">
        <f t="shared" ca="1" si="25"/>
        <v>3.1979952061938302</v>
      </c>
      <c r="AS27">
        <f t="shared" ca="1" si="26"/>
        <v>76.179105718735116</v>
      </c>
      <c r="AT27">
        <f t="shared" ca="1" si="13"/>
        <v>68.25</v>
      </c>
      <c r="AU27">
        <f t="shared" ca="1" si="27"/>
        <v>69.270596213359383</v>
      </c>
      <c r="AV27">
        <f t="shared" ca="1" si="22"/>
        <v>8617.9708333333328</v>
      </c>
      <c r="AW27">
        <f ca="1">AVERAGE(E2:E27)</f>
        <v>8456.5865384615372</v>
      </c>
      <c r="AX27">
        <f t="shared" ref="AX27:AX90" ca="1" si="36">AV27 - AW27</f>
        <v>161.38429487179565</v>
      </c>
      <c r="AY27"/>
      <c r="AZ27"/>
    </row>
    <row r="28" spans="1:52" x14ac:dyDescent="0.3">
      <c r="A28" s="1" vm="161">
        <f ca="1"/>
        <v>42774</v>
      </c>
      <c r="B28" s="1" vm="162">
        <f ca="1"/>
        <v>8774.5499999999993</v>
      </c>
      <c r="C28" s="1" vm="163">
        <f ca="1"/>
        <v>8791.25</v>
      </c>
      <c r="D28" s="1" vm="164">
        <f ca="1"/>
        <v>8715</v>
      </c>
      <c r="E28" s="1" vm="165">
        <f ca="1"/>
        <v>8769.0499999999993</v>
      </c>
      <c r="F28" s="1" vm="166">
        <f ca="1"/>
        <v>225486000</v>
      </c>
      <c r="G28" s="1">
        <f t="shared" ca="1" si="21"/>
        <v>8762.7200000000012</v>
      </c>
      <c r="H28" s="2">
        <f t="shared" ca="1" si="35"/>
        <v>8551.7899999999991</v>
      </c>
      <c r="I28" s="6" t="str" cm="1">
        <f t="array" aca="1" ref="I28" ca="1">_xlfn.IFS(AND(G27&lt;H27,G28&gt;H28),"BUY", AND(G27&gt;H27,G28&lt;H28),"SELL",TRUE,"")</f>
        <v/>
      </c>
      <c r="J28" s="1">
        <f t="shared" ca="1" si="0"/>
        <v>0</v>
      </c>
      <c r="K28" s="3" t="str">
        <f t="shared" ca="1" si="14"/>
        <v/>
      </c>
      <c r="L28" s="3">
        <f t="shared" ca="1" si="15"/>
        <v>8.5535394546365495E-5</v>
      </c>
      <c r="M28" s="3">
        <f t="shared" ca="1" si="16"/>
        <v>8.5531736603092993E-5</v>
      </c>
      <c r="N28" s="4">
        <f t="shared" ca="1" si="1"/>
        <v>1</v>
      </c>
      <c r="O28" s="2">
        <f t="shared" ca="1" si="17"/>
        <v>8.5531736603092993E-5</v>
      </c>
      <c r="P28" s="1">
        <f t="shared" ca="1" si="2"/>
        <v>8758.4333333333325</v>
      </c>
      <c r="Q28" s="1">
        <f t="shared" ca="1" si="3"/>
        <v>1974904098599.9998</v>
      </c>
      <c r="R28" s="1">
        <f ca="1">IF(ISBLANK(A28),"",SUM($Q$2:Q28))</f>
        <v>47831777278416.664</v>
      </c>
      <c r="S28" s="1">
        <f ca="1">IF(ISBLANK(A28),"",SUM($F$2:F28))</f>
        <v>5619079000</v>
      </c>
      <c r="T28" s="1">
        <f t="shared" ca="1" si="4"/>
        <v>8512.3873998597755</v>
      </c>
      <c r="U28" s="1" t="str">
        <f t="shared" ca="1" si="5"/>
        <v>Bullish</v>
      </c>
      <c r="V28" s="17">
        <f t="shared" ca="1" si="6"/>
        <v>76.25</v>
      </c>
      <c r="W28" s="17">
        <f t="shared" ca="1" si="7"/>
        <v>0</v>
      </c>
      <c r="X28" s="17">
        <f t="shared" ca="1" si="8"/>
        <v>26.049999999999272</v>
      </c>
      <c r="Y28" s="22">
        <f t="shared" ca="1" si="34"/>
        <v>1148.4500000000025</v>
      </c>
      <c r="Z28" s="22">
        <f t="shared" ca="1" si="34"/>
        <v>460.25000000000182</v>
      </c>
      <c r="AA28" s="22">
        <f t="shared" ca="1" si="34"/>
        <v>197.39999999999964</v>
      </c>
      <c r="AB28" s="23">
        <f t="shared" ca="1" si="28"/>
        <v>40.075754277504529</v>
      </c>
      <c r="AC28" s="23">
        <f t="shared" ca="1" si="29"/>
        <v>17.18838434411591</v>
      </c>
      <c r="AD28" s="23">
        <f t="shared" ca="1" si="30"/>
        <v>22.887369933388619</v>
      </c>
      <c r="AE28" s="23">
        <f t="shared" ca="1" si="31"/>
        <v>57.26413862162044</v>
      </c>
      <c r="AF28" s="23">
        <f t="shared" ca="1" si="32"/>
        <v>39.968068121341389</v>
      </c>
      <c r="AG28" s="17"/>
      <c r="AH28" s="25" t="str">
        <f t="shared" si="9"/>
        <v/>
      </c>
      <c r="AI28" s="25" t="str">
        <f t="shared" si="10"/>
        <v/>
      </c>
      <c r="AJ28" s="1">
        <f t="shared" ca="1" si="18"/>
        <v>225494752.19</v>
      </c>
      <c r="AK28" s="10">
        <f t="shared" ca="1" si="19"/>
        <v>8.5531736603092993E-5</v>
      </c>
      <c r="AL28" s="10">
        <f t="shared" ca="1" si="24"/>
        <v>0.12556530527238793</v>
      </c>
      <c r="AM28">
        <f t="shared" ca="1" si="20"/>
        <v>0.75</v>
      </c>
      <c r="AN28">
        <f t="shared" ca="1" si="11"/>
        <v>0.75</v>
      </c>
      <c r="AO28">
        <f t="shared" ca="1" si="12"/>
        <v>0</v>
      </c>
      <c r="AP28">
        <f t="shared" ca="1" si="33"/>
        <v>32.408439667528221</v>
      </c>
      <c r="AQ28">
        <f t="shared" ca="1" si="33"/>
        <v>10.117234752663906</v>
      </c>
      <c r="AR28">
        <f t="shared" ca="1" si="25"/>
        <v>3.2032902724724219</v>
      </c>
      <c r="AS28">
        <f t="shared" ca="1" si="26"/>
        <v>76.209113927985072</v>
      </c>
      <c r="AT28">
        <f t="shared" ca="1" si="13"/>
        <v>76.25</v>
      </c>
      <c r="AU28">
        <f t="shared" ca="1" si="27"/>
        <v>69.769125055262279</v>
      </c>
      <c r="AV28">
        <f t="shared" ca="1" si="22"/>
        <v>8652.9458333333332</v>
      </c>
      <c r="AW28">
        <f t="shared" ref="AW28:AW91" ca="1" si="37">AVERAGE(E3:E28)</f>
        <v>8479.2615384615365</v>
      </c>
      <c r="AX28">
        <f t="shared" ca="1" si="36"/>
        <v>173.68429487179674</v>
      </c>
      <c r="AY28"/>
      <c r="AZ28"/>
    </row>
    <row r="29" spans="1:52" x14ac:dyDescent="0.3">
      <c r="A29" s="1" vm="167">
        <f ca="1"/>
        <v>42775</v>
      </c>
      <c r="B29" s="1" vm="168">
        <f ca="1"/>
        <v>8795.5499999999993</v>
      </c>
      <c r="C29" s="1" vm="169">
        <f ca="1"/>
        <v>8821.4</v>
      </c>
      <c r="D29" s="1" vm="170">
        <f ca="1"/>
        <v>8724.1</v>
      </c>
      <c r="E29" s="1" vm="171">
        <f ca="1"/>
        <v>8778.4</v>
      </c>
      <c r="F29" s="1" vm="172">
        <f ca="1"/>
        <v>193282000</v>
      </c>
      <c r="G29" s="1">
        <f t="shared" ca="1" si="21"/>
        <v>8771.5499999999993</v>
      </c>
      <c r="H29" s="2">
        <f t="shared" ca="1" si="35"/>
        <v>8571.677499999998</v>
      </c>
      <c r="I29" s="6" t="str" cm="1">
        <f t="array" aca="1" ref="I29" ca="1">_xlfn.IFS(AND(G28&lt;H28,G29&gt;H29),"BUY", AND(G28&gt;H28,G29&lt;H29),"SELL",TRUE,"")</f>
        <v/>
      </c>
      <c r="J29" s="1">
        <f t="shared" ca="1" si="0"/>
        <v>0</v>
      </c>
      <c r="K29" s="3" t="str">
        <f t="shared" ca="1" si="14"/>
        <v/>
      </c>
      <c r="L29" s="3">
        <f t="shared" ca="1" si="15"/>
        <v>1.0662500498914707E-3</v>
      </c>
      <c r="M29" s="3">
        <f t="shared" ca="1" si="16"/>
        <v>1.0656820090535477E-3</v>
      </c>
      <c r="N29" s="4">
        <f t="shared" ca="1" si="1"/>
        <v>1</v>
      </c>
      <c r="O29" s="2">
        <f t="shared" ca="1" si="17"/>
        <v>1.0656820090535477E-3</v>
      </c>
      <c r="P29" s="1">
        <f t="shared" ca="1" si="2"/>
        <v>8774.6333333333332</v>
      </c>
      <c r="Q29" s="1">
        <f t="shared" ca="1" si="3"/>
        <v>1695978679933.3333</v>
      </c>
      <c r="R29" s="1">
        <f ca="1">IF(ISBLANK(A29),"",SUM($Q$2:Q29))</f>
        <v>49527755958350</v>
      </c>
      <c r="S29" s="1">
        <f ca="1">IF(ISBLANK(A29),"",SUM($F$2:F29))</f>
        <v>5812361000</v>
      </c>
      <c r="T29" s="1">
        <f t="shared" ca="1" si="4"/>
        <v>8521.1080244929726</v>
      </c>
      <c r="U29" s="1" t="str">
        <f t="shared" ca="1" si="5"/>
        <v>Bullish</v>
      </c>
      <c r="V29" s="17">
        <f t="shared" ca="1" si="6"/>
        <v>97.299999999999272</v>
      </c>
      <c r="W29" s="17">
        <f t="shared" ca="1" si="7"/>
        <v>30.149999999999636</v>
      </c>
      <c r="X29" s="17">
        <f t="shared" ca="1" si="8"/>
        <v>0</v>
      </c>
      <c r="Y29" s="22">
        <f t="shared" ca="1" si="34"/>
        <v>1204.6500000000015</v>
      </c>
      <c r="Z29" s="22">
        <f t="shared" ca="1" si="34"/>
        <v>490.40000000000146</v>
      </c>
      <c r="AA29" s="22">
        <f t="shared" ca="1" si="34"/>
        <v>197.39999999999964</v>
      </c>
      <c r="AB29" s="23">
        <f t="shared" ca="1" si="28"/>
        <v>40.708919603204322</v>
      </c>
      <c r="AC29" s="23">
        <f t="shared" ca="1" si="29"/>
        <v>16.386502303573604</v>
      </c>
      <c r="AD29" s="23">
        <f t="shared" ca="1" si="30"/>
        <v>24.322417299630718</v>
      </c>
      <c r="AE29" s="23">
        <f t="shared" ca="1" si="31"/>
        <v>57.095421906777929</v>
      </c>
      <c r="AF29" s="23">
        <f t="shared" ca="1" si="32"/>
        <v>42.59959290491441</v>
      </c>
      <c r="AG29" s="23">
        <f ca="1">IFERROR(AVERAGE(AF16:AF29),"")</f>
        <v>57.189401486916225</v>
      </c>
      <c r="AH29" s="25" t="str">
        <f t="shared" ca="1" si="9"/>
        <v>Strong</v>
      </c>
      <c r="AI29" s="25" t="str">
        <f t="shared" ca="1" si="10"/>
        <v>Bullish</v>
      </c>
      <c r="AJ29" s="1">
        <f t="shared" ca="1" si="18"/>
        <v>193290762.72</v>
      </c>
      <c r="AK29" s="10">
        <f t="shared" ca="1" si="19"/>
        <v>1.0656820090535477E-3</v>
      </c>
      <c r="AL29" s="10">
        <f t="shared" ca="1" si="24"/>
        <v>0.1257792209381684</v>
      </c>
      <c r="AM29">
        <f t="shared" ca="1" si="20"/>
        <v>9.3500000000003638</v>
      </c>
      <c r="AN29">
        <f t="shared" ca="1" si="11"/>
        <v>9.3500000000003638</v>
      </c>
      <c r="AO29">
        <f t="shared" ca="1" si="12"/>
        <v>0</v>
      </c>
      <c r="AP29">
        <f t="shared" ca="1" si="33"/>
        <v>30.761408262704801</v>
      </c>
      <c r="AQ29">
        <f t="shared" ca="1" si="33"/>
        <v>9.3945751274736278</v>
      </c>
      <c r="AR29">
        <f t="shared" ca="1" si="25"/>
        <v>3.2743799315357758</v>
      </c>
      <c r="AS29">
        <f t="shared" ca="1" si="26"/>
        <v>76.60479377085457</v>
      </c>
      <c r="AT29">
        <f t="shared" ca="1" si="13"/>
        <v>97.299999999999272</v>
      </c>
      <c r="AU29">
        <f t="shared" ca="1" si="27"/>
        <v>71.735616122743494</v>
      </c>
      <c r="AV29">
        <f t="shared" ca="1" si="22"/>
        <v>8685.1875000000018</v>
      </c>
      <c r="AW29">
        <f t="shared" ca="1" si="37"/>
        <v>8501.8057692307666</v>
      </c>
      <c r="AX29">
        <f t="shared" ca="1" si="36"/>
        <v>183.38173076923522</v>
      </c>
      <c r="AY29"/>
      <c r="AZ29"/>
    </row>
    <row r="30" spans="1:52" x14ac:dyDescent="0.3">
      <c r="A30" s="1" vm="173">
        <f ca="1"/>
        <v>42776</v>
      </c>
      <c r="B30" s="1" vm="174">
        <f ca="1"/>
        <v>8812.35</v>
      </c>
      <c r="C30" s="1" vm="175">
        <f ca="1"/>
        <v>8822.1</v>
      </c>
      <c r="D30" s="1" vm="176">
        <f ca="1"/>
        <v>8771.2000000000007</v>
      </c>
      <c r="E30" s="1" vm="177">
        <f ca="1"/>
        <v>8793.5499999999993</v>
      </c>
      <c r="F30" s="1" vm="178">
        <f ca="1"/>
        <v>232947000</v>
      </c>
      <c r="G30" s="1">
        <f t="shared" ca="1" si="21"/>
        <v>8782.0699999999979</v>
      </c>
      <c r="H30" s="2">
        <f t="shared" ca="1" si="35"/>
        <v>8590.9949999999972</v>
      </c>
      <c r="I30" s="6" t="str" cm="1">
        <f t="array" aca="1" ref="I30" ca="1">_xlfn.IFS(AND(G29&lt;H29,G30&gt;H30),"BUY", AND(G29&gt;H29,G30&lt;H30),"SELL",TRUE,"")</f>
        <v/>
      </c>
      <c r="J30" s="1">
        <f t="shared" ca="1" si="0"/>
        <v>0</v>
      </c>
      <c r="K30" s="3" t="str">
        <f t="shared" ca="1" si="14"/>
        <v/>
      </c>
      <c r="L30" s="3">
        <f t="shared" ca="1" si="15"/>
        <v>1.7258270299826961E-3</v>
      </c>
      <c r="M30" s="3">
        <f t="shared" ca="1" si="16"/>
        <v>1.7243395017456963E-3</v>
      </c>
      <c r="N30" s="4">
        <f t="shared" ca="1" si="1"/>
        <v>1</v>
      </c>
      <c r="O30" s="2">
        <f t="shared" ca="1" si="17"/>
        <v>1.7243395017456963E-3</v>
      </c>
      <c r="P30" s="1">
        <f t="shared" ca="1" si="2"/>
        <v>8795.6166666666668</v>
      </c>
      <c r="Q30" s="1">
        <f t="shared" ca="1" si="3"/>
        <v>2048912515650</v>
      </c>
      <c r="R30" s="1">
        <f ca="1">IF(ISBLANK(A30),"",SUM($Q$2:Q30))</f>
        <v>51576668474000</v>
      </c>
      <c r="S30" s="1">
        <f ca="1">IF(ISBLANK(A30),"",SUM($F$2:F30))</f>
        <v>6045308000</v>
      </c>
      <c r="T30" s="1">
        <f t="shared" ca="1" si="4"/>
        <v>8531.6858088950976</v>
      </c>
      <c r="U30" s="1" t="str">
        <f t="shared" ca="1" si="5"/>
        <v>Bullish</v>
      </c>
      <c r="V30" s="17">
        <f t="shared" ca="1" si="6"/>
        <v>50.899999999999636</v>
      </c>
      <c r="W30" s="17">
        <f t="shared" ca="1" si="7"/>
        <v>0.7000000000007276</v>
      </c>
      <c r="X30" s="17">
        <f t="shared" ca="1" si="8"/>
        <v>0</v>
      </c>
      <c r="Y30" s="22">
        <f t="shared" ref="Y30:AA45" ca="1" si="38">SUM(V17:V30)</f>
        <v>1161.4000000000015</v>
      </c>
      <c r="Z30" s="22">
        <f t="shared" ca="1" si="38"/>
        <v>491.10000000000218</v>
      </c>
      <c r="AA30" s="22">
        <f t="shared" ca="1" si="38"/>
        <v>134.30000000000109</v>
      </c>
      <c r="AB30" s="23">
        <f t="shared" ca="1" si="28"/>
        <v>42.28517306698825</v>
      </c>
      <c r="AC30" s="23">
        <f t="shared" ca="1" si="29"/>
        <v>11.563630101601595</v>
      </c>
      <c r="AD30" s="23">
        <f t="shared" ca="1" si="30"/>
        <v>30.721542965386654</v>
      </c>
      <c r="AE30" s="23">
        <f t="shared" ca="1" si="31"/>
        <v>53.848803168589846</v>
      </c>
      <c r="AF30" s="23">
        <f t="shared" ca="1" si="32"/>
        <v>57.051487048288962</v>
      </c>
      <c r="AG30" s="23">
        <f t="shared" ref="AG30:AG93" ca="1" si="39">IFERROR(AVERAGE(AF17:AF30),"")</f>
        <v>56.598274266620869</v>
      </c>
      <c r="AH30" s="25" t="str">
        <f t="shared" ca="1" si="9"/>
        <v>Strong</v>
      </c>
      <c r="AI30" s="25" t="str">
        <f t="shared" ca="1" si="10"/>
        <v>Bullish</v>
      </c>
      <c r="AJ30" s="1">
        <f t="shared" ca="1" si="18"/>
        <v>232955771.55000001</v>
      </c>
      <c r="AK30" s="10">
        <f t="shared" ca="1" si="19"/>
        <v>1.7243395017456963E-3</v>
      </c>
      <c r="AL30" s="10">
        <f t="shared" ca="1" si="24"/>
        <v>0.11107407513862688</v>
      </c>
      <c r="AM30">
        <f t="shared" ca="1" si="20"/>
        <v>15.149999999999636</v>
      </c>
      <c r="AN30">
        <f t="shared" ca="1" si="11"/>
        <v>15.149999999999636</v>
      </c>
      <c r="AO30">
        <f t="shared" ca="1" si="12"/>
        <v>0</v>
      </c>
      <c r="AP30">
        <f t="shared" ca="1" si="33"/>
        <v>29.646307672511576</v>
      </c>
      <c r="AQ30">
        <f t="shared" ca="1" si="33"/>
        <v>8.7235340469397968</v>
      </c>
      <c r="AR30">
        <f t="shared" ca="1" si="25"/>
        <v>3.398428608519211</v>
      </c>
      <c r="AS30">
        <f t="shared" ca="1" si="26"/>
        <v>77.264607681408677</v>
      </c>
      <c r="AT30">
        <f t="shared" ca="1" si="13"/>
        <v>50.899999999999636</v>
      </c>
      <c r="AU30">
        <f t="shared" ca="1" si="27"/>
        <v>70.247357828261798</v>
      </c>
      <c r="AV30">
        <f t="shared" ca="1" si="22"/>
        <v>8711.6666666666679</v>
      </c>
      <c r="AW30">
        <f t="shared" ca="1" si="37"/>
        <v>8524.9999999999982</v>
      </c>
      <c r="AX30">
        <f t="shared" ca="1" si="36"/>
        <v>186.6666666666697</v>
      </c>
      <c r="AY30"/>
      <c r="AZ30"/>
    </row>
    <row r="31" spans="1:52" x14ac:dyDescent="0.3">
      <c r="A31" s="1" vm="179">
        <f ca="1"/>
        <v>42779</v>
      </c>
      <c r="B31" s="1" vm="180">
        <f ca="1"/>
        <v>8819.7999999999993</v>
      </c>
      <c r="C31" s="1" vm="181">
        <f ca="1"/>
        <v>8826.9</v>
      </c>
      <c r="D31" s="1" vm="182">
        <f ca="1"/>
        <v>8754.2000000000007</v>
      </c>
      <c r="E31" s="1" vm="183">
        <f ca="1"/>
        <v>8805.0499999999993</v>
      </c>
      <c r="F31" s="1" vm="184">
        <f ca="1"/>
        <v>211180000</v>
      </c>
      <c r="G31" s="1">
        <f t="shared" ca="1" si="21"/>
        <v>8782.8700000000008</v>
      </c>
      <c r="H31" s="2">
        <f t="shared" ca="1" si="35"/>
        <v>8611.2299999999977</v>
      </c>
      <c r="I31" s="6" t="str" cm="1">
        <f t="array" aca="1" ref="I31" ca="1">_xlfn.IFS(AND(G30&lt;H30,G31&gt;H31),"BUY", AND(G30&gt;H30,G31&lt;H31),"SELL",TRUE,"")</f>
        <v/>
      </c>
      <c r="J31" s="1">
        <f t="shared" ca="1" si="0"/>
        <v>0</v>
      </c>
      <c r="K31" s="3" t="str">
        <f t="shared" ca="1" si="14"/>
        <v/>
      </c>
      <c r="L31" s="3">
        <f t="shared" ca="1" si="15"/>
        <v>1.307776722711429E-3</v>
      </c>
      <c r="M31" s="3">
        <f t="shared" ca="1" si="16"/>
        <v>1.306922327557468E-3</v>
      </c>
      <c r="N31" s="4">
        <f t="shared" ca="1" si="1"/>
        <v>1</v>
      </c>
      <c r="O31" s="2">
        <f t="shared" ca="1" si="17"/>
        <v>1.306922327557468E-3</v>
      </c>
      <c r="P31" s="1">
        <f t="shared" ca="1" si="2"/>
        <v>8795.3833333333332</v>
      </c>
      <c r="Q31" s="1">
        <f t="shared" ca="1" si="3"/>
        <v>1857409052333.3333</v>
      </c>
      <c r="R31" s="1">
        <f ca="1">IF(ISBLANK(A31),"",SUM($Q$2:Q31))</f>
        <v>53434077526333.336</v>
      </c>
      <c r="S31" s="1">
        <f ca="1">IF(ISBLANK(A31),"",SUM($F$2:F31))</f>
        <v>6256488000</v>
      </c>
      <c r="T31" s="1">
        <f t="shared" ca="1" si="4"/>
        <v>8540.5865920838241</v>
      </c>
      <c r="U31" s="1" t="str">
        <f t="shared" ca="1" si="5"/>
        <v>Bullish</v>
      </c>
      <c r="V31" s="17">
        <f t="shared" ca="1" si="6"/>
        <v>72.699999999998909</v>
      </c>
      <c r="W31" s="17">
        <f t="shared" ca="1" si="7"/>
        <v>0</v>
      </c>
      <c r="X31" s="17">
        <f t="shared" ca="1" si="8"/>
        <v>17</v>
      </c>
      <c r="Y31" s="22">
        <f t="shared" ca="1" si="38"/>
        <v>1157.1500000000015</v>
      </c>
      <c r="Z31" s="22">
        <f t="shared" ca="1" si="38"/>
        <v>491.10000000000218</v>
      </c>
      <c r="AA31" s="22">
        <f t="shared" ca="1" si="38"/>
        <v>137.55000000000109</v>
      </c>
      <c r="AB31" s="23">
        <f t="shared" ca="1" si="28"/>
        <v>42.440478762476907</v>
      </c>
      <c r="AC31" s="23">
        <f t="shared" ca="1" si="29"/>
        <v>11.886963660718223</v>
      </c>
      <c r="AD31" s="23">
        <f t="shared" ca="1" si="30"/>
        <v>30.553515101758684</v>
      </c>
      <c r="AE31" s="23">
        <f t="shared" ca="1" si="31"/>
        <v>54.32744242319513</v>
      </c>
      <c r="AF31" s="23">
        <f t="shared" ca="1" si="32"/>
        <v>56.239560963970291</v>
      </c>
      <c r="AG31" s="23">
        <f t="shared" ca="1" si="39"/>
        <v>56.396422175132166</v>
      </c>
      <c r="AH31" s="25" t="str">
        <f t="shared" ca="1" si="9"/>
        <v>Strong</v>
      </c>
      <c r="AI31" s="25" t="str">
        <f t="shared" ca="1" si="10"/>
        <v>Bullish</v>
      </c>
      <c r="AJ31" s="1">
        <f t="shared" ca="1" si="18"/>
        <v>211188782.06999999</v>
      </c>
      <c r="AK31" s="10">
        <f t="shared" ca="1" si="19"/>
        <v>1.306922327557468E-3</v>
      </c>
      <c r="AL31" s="10">
        <f t="shared" ca="1" si="24"/>
        <v>0.11133280194333153</v>
      </c>
      <c r="AM31">
        <f t="shared" ca="1" si="20"/>
        <v>11.5</v>
      </c>
      <c r="AN31">
        <f t="shared" ca="1" si="11"/>
        <v>11.5</v>
      </c>
      <c r="AO31">
        <f t="shared" ca="1" si="12"/>
        <v>0</v>
      </c>
      <c r="AP31">
        <f t="shared" ca="1" si="33"/>
        <v>28.35014283876075</v>
      </c>
      <c r="AQ31">
        <f t="shared" ca="1" si="33"/>
        <v>8.100424472158382</v>
      </c>
      <c r="AR31">
        <f t="shared" ca="1" si="25"/>
        <v>3.4998342292063578</v>
      </c>
      <c r="AS31">
        <f t="shared" ca="1" si="26"/>
        <v>77.776959126417168</v>
      </c>
      <c r="AT31">
        <f t="shared" ca="1" si="13"/>
        <v>72.699999999998909</v>
      </c>
      <c r="AU31">
        <f t="shared" ca="1" si="27"/>
        <v>70.422546554814446</v>
      </c>
      <c r="AV31">
        <f t="shared" ca="1" si="22"/>
        <v>8728.5249999999996</v>
      </c>
      <c r="AW31">
        <f t="shared" ca="1" si="37"/>
        <v>8545.4326923076896</v>
      </c>
      <c r="AX31">
        <f t="shared" ca="1" si="36"/>
        <v>183.09230769230999</v>
      </c>
      <c r="AY31"/>
      <c r="AZ31"/>
    </row>
    <row r="32" spans="1:52" x14ac:dyDescent="0.3">
      <c r="A32" s="1" vm="185">
        <f ca="1"/>
        <v>42780</v>
      </c>
      <c r="B32" s="1" vm="186">
        <f ca="1"/>
        <v>8819.9</v>
      </c>
      <c r="C32" s="1" vm="187">
        <f ca="1"/>
        <v>8820.4500000000007</v>
      </c>
      <c r="D32" s="1" vm="188">
        <f ca="1"/>
        <v>8772.5</v>
      </c>
      <c r="E32" s="1" vm="189">
        <f ca="1"/>
        <v>8792.2999999999993</v>
      </c>
      <c r="F32" s="1" vm="190">
        <f ca="1"/>
        <v>194134000</v>
      </c>
      <c r="G32" s="1">
        <f t="shared" ca="1" si="21"/>
        <v>8787.6699999999983</v>
      </c>
      <c r="H32" s="2">
        <f t="shared" ca="1" si="35"/>
        <v>8630.2049999999981</v>
      </c>
      <c r="I32" s="6" t="str" cm="1">
        <f t="array" aca="1" ref="I32" ca="1">_xlfn.IFS(AND(G31&lt;H31,G32&gt;H32),"BUY", AND(G31&gt;H31,G32&lt;H32),"SELL",TRUE,"")</f>
        <v/>
      </c>
      <c r="J32" s="1">
        <f t="shared" ca="1" si="0"/>
        <v>0</v>
      </c>
      <c r="K32" s="3" t="str">
        <f t="shared" ca="1" si="14"/>
        <v/>
      </c>
      <c r="L32" s="3">
        <f t="shared" ca="1" si="15"/>
        <v>-1.4480326630740281E-3</v>
      </c>
      <c r="M32" s="3">
        <f t="shared" ca="1" si="16"/>
        <v>-1.4490820755487257E-3</v>
      </c>
      <c r="N32" s="4">
        <f t="shared" ca="1" si="1"/>
        <v>1</v>
      </c>
      <c r="O32" s="2">
        <f t="shared" ca="1" si="17"/>
        <v>-1.4490820755487257E-3</v>
      </c>
      <c r="P32" s="1">
        <f t="shared" ca="1" si="2"/>
        <v>8795.0833333333339</v>
      </c>
      <c r="Q32" s="1">
        <f t="shared" ca="1" si="3"/>
        <v>1707424707833.3335</v>
      </c>
      <c r="R32" s="1">
        <f ca="1">IF(ISBLANK(A32),"",SUM($Q$2:Q32))</f>
        <v>55141502234166.672</v>
      </c>
      <c r="S32" s="1">
        <f ca="1">IF(ISBLANK(A32),"",SUM($F$2:F32))</f>
        <v>6450622000</v>
      </c>
      <c r="T32" s="1">
        <f t="shared" ca="1" si="4"/>
        <v>8548.2457713638578</v>
      </c>
      <c r="U32" s="1" t="str">
        <f t="shared" ca="1" si="5"/>
        <v>Bullish</v>
      </c>
      <c r="V32" s="17">
        <f t="shared" ca="1" si="6"/>
        <v>47.950000000000728</v>
      </c>
      <c r="W32" s="17">
        <f t="shared" ca="1" si="7"/>
        <v>0</v>
      </c>
      <c r="X32" s="17">
        <f t="shared" ca="1" si="8"/>
        <v>0</v>
      </c>
      <c r="Y32" s="22">
        <f t="shared" ca="1" si="38"/>
        <v>1115.6500000000015</v>
      </c>
      <c r="Z32" s="22">
        <f t="shared" ca="1" si="38"/>
        <v>414.30000000000109</v>
      </c>
      <c r="AA32" s="22">
        <f t="shared" ca="1" si="38"/>
        <v>137.55000000000109</v>
      </c>
      <c r="AB32" s="23">
        <f t="shared" ca="1" si="28"/>
        <v>37.135302290144807</v>
      </c>
      <c r="AC32" s="23">
        <f t="shared" ca="1" si="29"/>
        <v>12.329135481557918</v>
      </c>
      <c r="AD32" s="23">
        <f t="shared" ca="1" si="30"/>
        <v>24.806166808586887</v>
      </c>
      <c r="AE32" s="23">
        <f t="shared" ca="1" si="31"/>
        <v>49.464437771702727</v>
      </c>
      <c r="AF32" s="23">
        <f t="shared" ca="1" si="32"/>
        <v>50.149497145963373</v>
      </c>
      <c r="AG32" s="23">
        <f t="shared" ca="1" si="39"/>
        <v>55.290912650451283</v>
      </c>
      <c r="AH32" s="25" t="str">
        <f t="shared" ca="1" si="9"/>
        <v>Strong</v>
      </c>
      <c r="AI32" s="25" t="str">
        <f t="shared" ca="1" si="10"/>
        <v>Bullish</v>
      </c>
      <c r="AJ32" s="1">
        <f t="shared" ca="1" si="18"/>
        <v>-194125217.13</v>
      </c>
      <c r="AK32" s="10">
        <f t="shared" ca="1" si="19"/>
        <v>-1.4490820755487257E-3</v>
      </c>
      <c r="AL32" s="10">
        <f t="shared" ca="1" si="24"/>
        <v>0.10882171150055173</v>
      </c>
      <c r="AM32">
        <f t="shared" ca="1" si="20"/>
        <v>-12.75</v>
      </c>
      <c r="AN32">
        <f t="shared" ca="1" si="11"/>
        <v>0</v>
      </c>
      <c r="AO32">
        <f t="shared" ca="1" si="12"/>
        <v>12.75</v>
      </c>
      <c r="AP32">
        <f t="shared" ca="1" si="33"/>
        <v>26.325132635992126</v>
      </c>
      <c r="AQ32">
        <f t="shared" ca="1" si="33"/>
        <v>8.4325370098613543</v>
      </c>
      <c r="AR32">
        <f t="shared" ca="1" si="25"/>
        <v>3.1218520126512859</v>
      </c>
      <c r="AS32">
        <f t="shared" ca="1" si="26"/>
        <v>75.739061059672224</v>
      </c>
      <c r="AT32">
        <f t="shared" ca="1" si="13"/>
        <v>47.950000000000728</v>
      </c>
      <c r="AU32">
        <f t="shared" ca="1" si="27"/>
        <v>68.817364658042038</v>
      </c>
      <c r="AV32">
        <f t="shared" ca="1" si="22"/>
        <v>8741.1125000000011</v>
      </c>
      <c r="AW32">
        <f t="shared" ca="1" si="37"/>
        <v>8566.5288461538439</v>
      </c>
      <c r="AX32">
        <f t="shared" ca="1" si="36"/>
        <v>174.58365384615718</v>
      </c>
      <c r="AY32"/>
      <c r="AZ32"/>
    </row>
    <row r="33" spans="1:52" x14ac:dyDescent="0.3">
      <c r="A33" s="1" vm="191">
        <f ca="1"/>
        <v>42781</v>
      </c>
      <c r="B33" s="1" vm="192">
        <f ca="1"/>
        <v>8778.9500000000007</v>
      </c>
      <c r="C33" s="1" vm="193">
        <f ca="1"/>
        <v>8807.9</v>
      </c>
      <c r="D33" s="1" vm="194">
        <f ca="1"/>
        <v>8712.85</v>
      </c>
      <c r="E33" s="1" vm="195">
        <f ca="1"/>
        <v>8724.7000000000007</v>
      </c>
      <c r="F33" s="1" vm="196">
        <f ca="1"/>
        <v>222829000</v>
      </c>
      <c r="G33" s="1">
        <f t="shared" ca="1" si="21"/>
        <v>8778.7999999999993</v>
      </c>
      <c r="H33" s="2">
        <f t="shared" ca="1" si="35"/>
        <v>8646.5399999999991</v>
      </c>
      <c r="I33" s="6" t="str" cm="1">
        <f t="array" aca="1" ref="I33" ca="1">_xlfn.IFS(AND(G32&lt;H32,G33&gt;H33),"BUY", AND(G32&gt;H32,G33&lt;H33),"SELL",TRUE,"")</f>
        <v/>
      </c>
      <c r="J33" s="1">
        <f t="shared" ca="1" si="0"/>
        <v>0</v>
      </c>
      <c r="K33" s="3" t="str">
        <f t="shared" ca="1" si="14"/>
        <v/>
      </c>
      <c r="L33" s="3">
        <f t="shared" ca="1" si="15"/>
        <v>-7.6885456592699075E-3</v>
      </c>
      <c r="M33" s="3">
        <f t="shared" ca="1" si="16"/>
        <v>-7.7182549050122812E-3</v>
      </c>
      <c r="N33" s="4">
        <f t="shared" ca="1" si="1"/>
        <v>1</v>
      </c>
      <c r="O33" s="2">
        <f t="shared" ca="1" si="17"/>
        <v>-7.7182549050122812E-3</v>
      </c>
      <c r="P33" s="1">
        <f t="shared" ca="1" si="2"/>
        <v>8748.4833333333336</v>
      </c>
      <c r="Q33" s="1">
        <f t="shared" ca="1" si="3"/>
        <v>1949415792683.3335</v>
      </c>
      <c r="R33" s="1">
        <f ca="1">IF(ISBLANK(A33),"",SUM($Q$2:Q33))</f>
        <v>57090918026850.008</v>
      </c>
      <c r="S33" s="1">
        <f ca="1">IF(ISBLANK(A33),"",SUM($F$2:F33))</f>
        <v>6673451000</v>
      </c>
      <c r="T33" s="1">
        <f t="shared" ca="1" si="4"/>
        <v>8554.9317777039214</v>
      </c>
      <c r="U33" s="1" t="str">
        <f t="shared" ca="1" si="5"/>
        <v>Bullish</v>
      </c>
      <c r="V33" s="17">
        <f t="shared" ca="1" si="6"/>
        <v>95.049999999999272</v>
      </c>
      <c r="W33" s="17">
        <f t="shared" ca="1" si="7"/>
        <v>0</v>
      </c>
      <c r="X33" s="17">
        <f t="shared" ca="1" si="8"/>
        <v>59.649999999999636</v>
      </c>
      <c r="Y33" s="22">
        <f t="shared" ca="1" si="38"/>
        <v>1073.8999999999996</v>
      </c>
      <c r="Z33" s="22">
        <f t="shared" ca="1" si="38"/>
        <v>282.65000000000146</v>
      </c>
      <c r="AA33" s="22">
        <f t="shared" ca="1" si="38"/>
        <v>197.20000000000073</v>
      </c>
      <c r="AB33" s="23">
        <f t="shared" ca="1" si="28"/>
        <v>26.31995530310099</v>
      </c>
      <c r="AC33" s="23">
        <f t="shared" ca="1" si="29"/>
        <v>18.362976068535318</v>
      </c>
      <c r="AD33" s="23">
        <f t="shared" ca="1" si="30"/>
        <v>7.9569792345656722</v>
      </c>
      <c r="AE33" s="23">
        <f t="shared" ca="1" si="31"/>
        <v>44.682931371636307</v>
      </c>
      <c r="AF33" s="23">
        <f t="shared" ca="1" si="32"/>
        <v>17.80764822340322</v>
      </c>
      <c r="AG33" s="23">
        <f t="shared" ca="1" si="39"/>
        <v>51.572099476877597</v>
      </c>
      <c r="AH33" s="25" t="str">
        <f t="shared" ca="1" si="9"/>
        <v>Strong</v>
      </c>
      <c r="AI33" s="25" t="str">
        <f t="shared" ca="1" si="10"/>
        <v>Bullish</v>
      </c>
      <c r="AJ33" s="1">
        <f t="shared" ca="1" si="18"/>
        <v>-222820212.33000001</v>
      </c>
      <c r="AK33" s="10">
        <f t="shared" ca="1" si="19"/>
        <v>-7.7182549050122812E-3</v>
      </c>
      <c r="AL33" s="10">
        <f t="shared" ca="1" si="24"/>
        <v>0.10148456666800838</v>
      </c>
      <c r="AM33">
        <f t="shared" ca="1" si="20"/>
        <v>-67.599999999998545</v>
      </c>
      <c r="AN33">
        <f t="shared" ca="1" si="11"/>
        <v>0</v>
      </c>
      <c r="AO33">
        <f t="shared" ca="1" si="12"/>
        <v>67.599999999998545</v>
      </c>
      <c r="AP33">
        <f t="shared" ref="AP33:AQ48" ca="1" si="40">(AP32*13+AN33 )/14</f>
        <v>24.444766019135546</v>
      </c>
      <c r="AQ33">
        <f t="shared" ca="1" si="40"/>
        <v>12.658784366299725</v>
      </c>
      <c r="AR33">
        <f t="shared" ca="1" si="25"/>
        <v>1.9310516169477154</v>
      </c>
      <c r="AS33">
        <f t="shared" ca="1" si="26"/>
        <v>65.882552384343143</v>
      </c>
      <c r="AT33">
        <f t="shared" ca="1" si="13"/>
        <v>95.049999999999272</v>
      </c>
      <c r="AU33">
        <f t="shared" ca="1" si="27"/>
        <v>70.691124325324694</v>
      </c>
      <c r="AV33">
        <f t="shared" ca="1" si="22"/>
        <v>8748.7749999999996</v>
      </c>
      <c r="AW33">
        <f t="shared" ca="1" si="37"/>
        <v>8585.3230769230759</v>
      </c>
      <c r="AX33">
        <f t="shared" ca="1" si="36"/>
        <v>163.45192307692378</v>
      </c>
      <c r="AY33"/>
      <c r="AZ33"/>
    </row>
    <row r="34" spans="1:52" x14ac:dyDescent="0.3">
      <c r="A34" s="1" vm="197">
        <f ca="1"/>
        <v>42782</v>
      </c>
      <c r="B34" s="1" vm="198">
        <f ca="1"/>
        <v>8739</v>
      </c>
      <c r="C34" s="1" vm="199">
        <f ca="1"/>
        <v>8783.9500000000007</v>
      </c>
      <c r="D34" s="1" vm="200">
        <f ca="1"/>
        <v>8719.6</v>
      </c>
      <c r="E34" s="1" vm="201">
        <f ca="1"/>
        <v>8778</v>
      </c>
      <c r="F34" s="1" vm="202">
        <f ca="1"/>
        <v>190278000</v>
      </c>
      <c r="G34" s="1">
        <f t="shared" ca="1" si="21"/>
        <v>8778.7199999999993</v>
      </c>
      <c r="H34" s="2">
        <f t="shared" ca="1" si="35"/>
        <v>8664.59</v>
      </c>
      <c r="I34" s="6" t="str" cm="1">
        <f t="array" aca="1" ref="I34" ca="1">_xlfn.IFS(AND(G33&lt;H33,G34&gt;H34),"BUY", AND(G33&gt;H33,G34&lt;H34),"SELL",TRUE,"")</f>
        <v/>
      </c>
      <c r="J34" s="1">
        <f t="shared" ca="1" si="0"/>
        <v>0</v>
      </c>
      <c r="K34" s="3" t="str">
        <f t="shared" ca="1" si="14"/>
        <v/>
      </c>
      <c r="L34" s="3">
        <f t="shared" ca="1" si="15"/>
        <v>6.1090925762490311E-3</v>
      </c>
      <c r="M34" s="3">
        <f t="shared" ca="1" si="16"/>
        <v>6.0905077228478183E-3</v>
      </c>
      <c r="N34" s="4">
        <f t="shared" ca="1" si="1"/>
        <v>1</v>
      </c>
      <c r="O34" s="2">
        <f t="shared" ca="1" si="17"/>
        <v>6.0905077228478183E-3</v>
      </c>
      <c r="P34" s="1">
        <f t="shared" ca="1" si="2"/>
        <v>8760.5166666666682</v>
      </c>
      <c r="Q34" s="1">
        <f t="shared" ca="1" si="3"/>
        <v>1666933590300.0002</v>
      </c>
      <c r="R34" s="1">
        <f ca="1">IF(ISBLANK(A34),"",SUM($Q$2:Q34))</f>
        <v>58757851617150.008</v>
      </c>
      <c r="S34" s="1">
        <f ca="1">IF(ISBLANK(A34),"",SUM($F$2:F34))</f>
        <v>6863729000</v>
      </c>
      <c r="T34" s="1">
        <f t="shared" ca="1" si="4"/>
        <v>8560.6310530543979</v>
      </c>
      <c r="U34" s="1" t="str">
        <f t="shared" ca="1" si="5"/>
        <v>Bullish</v>
      </c>
      <c r="V34" s="17">
        <f t="shared" ca="1" si="6"/>
        <v>64.350000000000364</v>
      </c>
      <c r="W34" s="17">
        <f t="shared" ca="1" si="7"/>
        <v>0</v>
      </c>
      <c r="X34" s="17">
        <f t="shared" ca="1" si="8"/>
        <v>0</v>
      </c>
      <c r="Y34" s="22">
        <f t="shared" ca="1" si="38"/>
        <v>1068.2999999999993</v>
      </c>
      <c r="Z34" s="22">
        <f t="shared" ca="1" si="38"/>
        <v>222.55000000000109</v>
      </c>
      <c r="AA34" s="22">
        <f t="shared" ca="1" si="38"/>
        <v>197.20000000000073</v>
      </c>
      <c r="AB34" s="23">
        <f t="shared" ca="1" si="28"/>
        <v>20.83216325002352</v>
      </c>
      <c r="AC34" s="23">
        <f t="shared" ca="1" si="29"/>
        <v>18.459234297482059</v>
      </c>
      <c r="AD34" s="23">
        <f t="shared" ca="1" si="30"/>
        <v>2.3729289525414607</v>
      </c>
      <c r="AE34" s="23">
        <f t="shared" ca="1" si="31"/>
        <v>39.291397547505582</v>
      </c>
      <c r="AF34" s="23">
        <f t="shared" ca="1" si="32"/>
        <v>6.039309112567075</v>
      </c>
      <c r="AG34" s="23">
        <f t="shared" ca="1" si="39"/>
        <v>46.88006807841095</v>
      </c>
      <c r="AH34" s="25" t="str">
        <f t="shared" ca="1" si="9"/>
        <v>Strong</v>
      </c>
      <c r="AI34" s="25" t="str">
        <f t="shared" ca="1" si="10"/>
        <v>Bullish</v>
      </c>
      <c r="AJ34" s="1">
        <f t="shared" ca="1" si="18"/>
        <v>190286778.80000001</v>
      </c>
      <c r="AK34" s="10">
        <f t="shared" ca="1" si="19"/>
        <v>6.0905077228478183E-3</v>
      </c>
      <c r="AL34" s="10">
        <f t="shared" ca="1" si="24"/>
        <v>0.10278451235633777</v>
      </c>
      <c r="AM34">
        <f t="shared" ca="1" si="20"/>
        <v>53.299999999999272</v>
      </c>
      <c r="AN34">
        <f t="shared" ca="1" si="11"/>
        <v>53.299999999999272</v>
      </c>
      <c r="AO34">
        <f t="shared" ca="1" si="12"/>
        <v>0</v>
      </c>
      <c r="AP34">
        <f t="shared" ca="1" si="40"/>
        <v>26.505854160625812</v>
      </c>
      <c r="AQ34">
        <f t="shared" ca="1" si="40"/>
        <v>11.754585482992601</v>
      </c>
      <c r="AR34">
        <f t="shared" ca="1" si="25"/>
        <v>2.2549373773304411</v>
      </c>
      <c r="AS34">
        <f t="shared" ca="1" si="26"/>
        <v>69.277442725483198</v>
      </c>
      <c r="AT34">
        <f t="shared" ca="1" si="13"/>
        <v>64.350000000000364</v>
      </c>
      <c r="AU34">
        <f t="shared" ca="1" si="27"/>
        <v>70.238186873515815</v>
      </c>
      <c r="AV34">
        <f t="shared" ca="1" si="22"/>
        <v>8766.8333333333339</v>
      </c>
      <c r="AW34">
        <f t="shared" ca="1" si="37"/>
        <v>8604.1461538461517</v>
      </c>
      <c r="AX34">
        <f t="shared" ca="1" si="36"/>
        <v>162.68717948718222</v>
      </c>
      <c r="AY34"/>
      <c r="AZ34"/>
    </row>
    <row r="35" spans="1:52" x14ac:dyDescent="0.3">
      <c r="A35" s="1" vm="203">
        <f ca="1"/>
        <v>42783</v>
      </c>
      <c r="B35" s="1" vm="204">
        <f ca="1"/>
        <v>8883.7000000000007</v>
      </c>
      <c r="C35" s="1" vm="205">
        <f ca="1"/>
        <v>8896.4500000000007</v>
      </c>
      <c r="D35" s="1" vm="206">
        <f ca="1"/>
        <v>8804.25</v>
      </c>
      <c r="E35" s="1" vm="207">
        <f ca="1"/>
        <v>8821.7000000000007</v>
      </c>
      <c r="F35" s="1" vm="208">
        <f ca="1"/>
        <v>307526000</v>
      </c>
      <c r="G35" s="1">
        <f t="shared" ca="1" si="21"/>
        <v>8784.35</v>
      </c>
      <c r="H35" s="2">
        <f t="shared" ca="1" si="35"/>
        <v>8683.92</v>
      </c>
      <c r="I35" s="6" t="str" cm="1">
        <f t="array" aca="1" ref="I35" ca="1">_xlfn.IFS(AND(G34&lt;H34,G35&gt;H35),"BUY", AND(G34&gt;H34,G35&lt;H35),"SELL",TRUE,"")</f>
        <v/>
      </c>
      <c r="J35" s="1">
        <f t="shared" ca="1" si="0"/>
        <v>0</v>
      </c>
      <c r="K35" s="3" t="str">
        <f t="shared" ca="1" si="14"/>
        <v/>
      </c>
      <c r="L35" s="3">
        <f t="shared" ca="1" si="15"/>
        <v>4.9783549783550818E-3</v>
      </c>
      <c r="M35" s="3">
        <f t="shared" ca="1" si="16"/>
        <v>4.9660039441372771E-3</v>
      </c>
      <c r="N35" s="4">
        <f t="shared" ca="1" si="1"/>
        <v>1</v>
      </c>
      <c r="O35" s="2">
        <f t="shared" ca="1" si="17"/>
        <v>4.9660039441372771E-3</v>
      </c>
      <c r="P35" s="1">
        <f t="shared" ca="1" si="2"/>
        <v>8840.8000000000011</v>
      </c>
      <c r="Q35" s="1">
        <f t="shared" ca="1" si="3"/>
        <v>2718775860800.0005</v>
      </c>
      <c r="R35" s="1">
        <f ca="1">IF(ISBLANK(A35),"",SUM($Q$2:Q35))</f>
        <v>61476627477950.008</v>
      </c>
      <c r="S35" s="1">
        <f ca="1">IF(ISBLANK(A35),"",SUM($F$2:F35))</f>
        <v>7171255000</v>
      </c>
      <c r="T35" s="1">
        <f t="shared" ca="1" si="4"/>
        <v>8572.6455798810675</v>
      </c>
      <c r="U35" s="1" t="str">
        <f t="shared" ca="1" si="5"/>
        <v>Bullish</v>
      </c>
      <c r="V35" s="17">
        <f t="shared" ca="1" si="6"/>
        <v>118.45000000000073</v>
      </c>
      <c r="W35" s="17">
        <f t="shared" ca="1" si="7"/>
        <v>112.5</v>
      </c>
      <c r="X35" s="17">
        <f t="shared" ca="1" si="8"/>
        <v>0</v>
      </c>
      <c r="Y35" s="22">
        <f t="shared" ca="1" si="38"/>
        <v>1141.8999999999996</v>
      </c>
      <c r="Z35" s="22">
        <f t="shared" ca="1" si="38"/>
        <v>335.05000000000109</v>
      </c>
      <c r="AA35" s="22">
        <f t="shared" ca="1" si="38"/>
        <v>197.20000000000073</v>
      </c>
      <c r="AB35" s="23">
        <f t="shared" ca="1" si="28"/>
        <v>29.341448463087943</v>
      </c>
      <c r="AC35" s="23">
        <f t="shared" ca="1" si="29"/>
        <v>17.269463175409474</v>
      </c>
      <c r="AD35" s="23">
        <f t="shared" ca="1" si="30"/>
        <v>12.071985287678469</v>
      </c>
      <c r="AE35" s="23">
        <f t="shared" ca="1" si="31"/>
        <v>46.610911638497413</v>
      </c>
      <c r="AF35" s="23">
        <f t="shared" ca="1" si="32"/>
        <v>25.899483325504917</v>
      </c>
      <c r="AG35" s="23">
        <f t="shared" ca="1" si="39"/>
        <v>43.489707853743916</v>
      </c>
      <c r="AH35" s="25" t="str">
        <f t="shared" ca="1" si="9"/>
        <v>Strong</v>
      </c>
      <c r="AI35" s="25" t="str">
        <f t="shared" ca="1" si="10"/>
        <v>Bullish</v>
      </c>
      <c r="AJ35" s="1">
        <f t="shared" ca="1" si="18"/>
        <v>307534778.72000003</v>
      </c>
      <c r="AK35" s="10">
        <f t="shared" ca="1" si="19"/>
        <v>4.9660039441372771E-3</v>
      </c>
      <c r="AL35" s="10">
        <f t="shared" ca="1" si="24"/>
        <v>0.10351904193101942</v>
      </c>
      <c r="AM35">
        <f t="shared" ca="1" si="20"/>
        <v>43.700000000000728</v>
      </c>
      <c r="AN35">
        <f t="shared" ca="1" si="11"/>
        <v>43.700000000000728</v>
      </c>
      <c r="AO35">
        <f t="shared" ca="1" si="12"/>
        <v>0</v>
      </c>
      <c r="AP35">
        <f t="shared" ca="1" si="40"/>
        <v>27.734007434866875</v>
      </c>
      <c r="AQ35">
        <f t="shared" ca="1" si="40"/>
        <v>10.914972234207415</v>
      </c>
      <c r="AR35">
        <f t="shared" ca="1" si="25"/>
        <v>2.5409141534917303</v>
      </c>
      <c r="AS35">
        <f t="shared" ca="1" si="26"/>
        <v>71.758705332805363</v>
      </c>
      <c r="AT35">
        <f t="shared" ca="1" si="13"/>
        <v>92.200000000000728</v>
      </c>
      <c r="AU35">
        <f t="shared" ca="1" si="27"/>
        <v>71.806887811121882</v>
      </c>
      <c r="AV35">
        <f t="shared" ca="1" si="22"/>
        <v>8775.6083333333336</v>
      </c>
      <c r="AW35">
        <f t="shared" ca="1" si="37"/>
        <v>8621.1096153846138</v>
      </c>
      <c r="AX35">
        <f t="shared" ca="1" si="36"/>
        <v>154.49871794871979</v>
      </c>
      <c r="AY35">
        <f ca="1">AVERAGE(AX27:AX35)</f>
        <v>171.49230769231002</v>
      </c>
      <c r="AZ35">
        <f t="shared" ref="AZ35:AZ98" ca="1" si="41">AX35 - AY35</f>
        <v>-16.993589743590235</v>
      </c>
    </row>
    <row r="36" spans="1:52" x14ac:dyDescent="0.3">
      <c r="A36" s="1" vm="209">
        <f ca="1"/>
        <v>42786</v>
      </c>
      <c r="B36" s="1" vm="210">
        <f ca="1"/>
        <v>8818.5499999999993</v>
      </c>
      <c r="C36" s="1" vm="211">
        <f ca="1"/>
        <v>8886.25</v>
      </c>
      <c r="D36" s="1" vm="212">
        <f ca="1"/>
        <v>8809.7999999999993</v>
      </c>
      <c r="E36" s="1" vm="213">
        <f ca="1"/>
        <v>8879.2000000000007</v>
      </c>
      <c r="F36" s="1" vm="214">
        <f ca="1"/>
        <v>173022000</v>
      </c>
      <c r="G36" s="1">
        <f t="shared" ca="1" si="21"/>
        <v>8799.1799999999985</v>
      </c>
      <c r="H36" s="2">
        <f t="shared" ca="1" si="35"/>
        <v>8710.4125000000022</v>
      </c>
      <c r="I36" s="6" t="str" cm="1">
        <f t="array" aca="1" ref="I36" ca="1">_xlfn.IFS(AND(G35&lt;H35,G36&gt;H36),"BUY", AND(G35&gt;H35,G36&lt;H36),"SELL",TRUE,"")</f>
        <v/>
      </c>
      <c r="J36" s="1">
        <f t="shared" ca="1" si="0"/>
        <v>0</v>
      </c>
      <c r="K36" s="3" t="str">
        <f t="shared" ca="1" si="14"/>
        <v/>
      </c>
      <c r="L36" s="3">
        <f t="shared" ca="1" si="15"/>
        <v>6.5180180690795897E-3</v>
      </c>
      <c r="M36" s="3">
        <f t="shared" ca="1" si="16"/>
        <v>6.4968676454531952E-3</v>
      </c>
      <c r="N36" s="4">
        <f t="shared" ca="1" si="1"/>
        <v>1</v>
      </c>
      <c r="O36" s="2">
        <f t="shared" ca="1" si="17"/>
        <v>6.4968676454531952E-3</v>
      </c>
      <c r="P36" s="1">
        <f t="shared" ca="1" si="2"/>
        <v>8858.4166666666661</v>
      </c>
      <c r="Q36" s="1">
        <f t="shared" ca="1" si="3"/>
        <v>1532700968500</v>
      </c>
      <c r="R36" s="1">
        <f ca="1">IF(ISBLANK(A36),"",SUM($Q$2:Q36))</f>
        <v>63009328446450.008</v>
      </c>
      <c r="S36" s="1">
        <f ca="1">IF(ISBLANK(A36),"",SUM($F$2:F36))</f>
        <v>7344277000</v>
      </c>
      <c r="T36" s="1">
        <f t="shared" ca="1" si="4"/>
        <v>8579.3779900254322</v>
      </c>
      <c r="U36" s="1" t="str">
        <f t="shared" ca="1" si="5"/>
        <v>Bullish</v>
      </c>
      <c r="V36" s="17">
        <f t="shared" ca="1" si="6"/>
        <v>76.450000000000728</v>
      </c>
      <c r="W36" s="17">
        <f t="shared" ca="1" si="7"/>
        <v>0</v>
      </c>
      <c r="X36" s="17">
        <f t="shared" ca="1" si="8"/>
        <v>0</v>
      </c>
      <c r="Y36" s="22">
        <f t="shared" ca="1" si="38"/>
        <v>1138</v>
      </c>
      <c r="Z36" s="22">
        <f t="shared" ca="1" si="38"/>
        <v>335.05000000000109</v>
      </c>
      <c r="AA36" s="22">
        <f t="shared" ca="1" si="38"/>
        <v>131.85000000000036</v>
      </c>
      <c r="AB36" s="23">
        <f t="shared" ca="1" si="28"/>
        <v>29.442003514938587</v>
      </c>
      <c r="AC36" s="23">
        <f t="shared" ca="1" si="29"/>
        <v>11.586115992970154</v>
      </c>
      <c r="AD36" s="23">
        <f t="shared" ca="1" si="30"/>
        <v>17.855887521968434</v>
      </c>
      <c r="AE36" s="23">
        <f t="shared" ca="1" si="31"/>
        <v>41.028119507908741</v>
      </c>
      <c r="AF36" s="23">
        <f t="shared" ca="1" si="32"/>
        <v>43.521096594559893</v>
      </c>
      <c r="AG36" s="23">
        <f t="shared" ca="1" si="39"/>
        <v>42.776999112880681</v>
      </c>
      <c r="AH36" s="25" t="str">
        <f t="shared" ca="1" si="9"/>
        <v>Strong</v>
      </c>
      <c r="AI36" s="25" t="str">
        <f t="shared" ca="1" si="10"/>
        <v>Bullish</v>
      </c>
      <c r="AJ36" s="1">
        <f t="shared" ca="1" si="18"/>
        <v>173030784.34999999</v>
      </c>
      <c r="AK36" s="10">
        <f t="shared" ca="1" si="19"/>
        <v>6.4968676454531952E-3</v>
      </c>
      <c r="AL36" s="10">
        <f t="shared" ca="1" si="24"/>
        <v>9.488925194331381E-2</v>
      </c>
      <c r="AM36">
        <f t="shared" ca="1" si="20"/>
        <v>57.5</v>
      </c>
      <c r="AN36">
        <f t="shared" ca="1" si="11"/>
        <v>57.5</v>
      </c>
      <c r="AO36">
        <f t="shared" ca="1" si="12"/>
        <v>0</v>
      </c>
      <c r="AP36">
        <f t="shared" ca="1" si="40"/>
        <v>29.860149760947813</v>
      </c>
      <c r="AQ36">
        <f t="shared" ca="1" si="40"/>
        <v>10.135331360335456</v>
      </c>
      <c r="AR36">
        <f t="shared" ca="1" si="25"/>
        <v>2.9461444031129842</v>
      </c>
      <c r="AS36">
        <f t="shared" ca="1" si="26"/>
        <v>74.658808754917004</v>
      </c>
      <c r="AT36">
        <f t="shared" ca="1" si="13"/>
        <v>76.450000000000728</v>
      </c>
      <c r="AU36">
        <f t="shared" ca="1" si="27"/>
        <v>72.138538681756089</v>
      </c>
      <c r="AV36">
        <f t="shared" ca="1" si="22"/>
        <v>8787.6875</v>
      </c>
      <c r="AW36">
        <f t="shared" ca="1" si="37"/>
        <v>8639.2634615384595</v>
      </c>
      <c r="AX36">
        <f t="shared" ca="1" si="36"/>
        <v>148.42403846154048</v>
      </c>
      <c r="AY36">
        <f t="shared" ref="AY36:AY99" ca="1" si="42">AVERAGE(AX28:AX36)</f>
        <v>170.05227920228168</v>
      </c>
      <c r="AZ36">
        <f t="shared" ca="1" si="41"/>
        <v>-21.628240740741205</v>
      </c>
    </row>
    <row r="37" spans="1:52" x14ac:dyDescent="0.3">
      <c r="A37" s="1" vm="215">
        <f ca="1"/>
        <v>42787</v>
      </c>
      <c r="B37" s="1" vm="216">
        <f ca="1"/>
        <v>8890.75</v>
      </c>
      <c r="C37" s="1" vm="217">
        <f ca="1"/>
        <v>8920.7999999999993</v>
      </c>
      <c r="D37" s="1" vm="218">
        <f ca="1"/>
        <v>8860.9500000000007</v>
      </c>
      <c r="E37" s="1" vm="219">
        <f ca="1"/>
        <v>8907.85</v>
      </c>
      <c r="F37" s="1" vm="220">
        <f ca="1"/>
        <v>181091000</v>
      </c>
      <c r="G37" s="1">
        <f t="shared" ca="1" si="21"/>
        <v>8822.2900000000009</v>
      </c>
      <c r="H37" s="2">
        <f t="shared" ca="1" si="35"/>
        <v>8736.2300000000032</v>
      </c>
      <c r="I37" s="6" t="str" cm="1">
        <f t="array" aca="1" ref="I37" ca="1">_xlfn.IFS(AND(G36&lt;H36,G37&gt;H37),"BUY", AND(G36&gt;H36,G37&lt;H37),"SELL",TRUE,"")</f>
        <v/>
      </c>
      <c r="J37" s="1">
        <f t="shared" ca="1" si="0"/>
        <v>0</v>
      </c>
      <c r="K37" s="3" t="str">
        <f t="shared" ca="1" si="14"/>
        <v/>
      </c>
      <c r="L37" s="3">
        <f t="shared" ca="1" si="15"/>
        <v>3.2266420398232576E-3</v>
      </c>
      <c r="M37" s="3">
        <f t="shared" ca="1" si="16"/>
        <v>3.2214476011268849E-3</v>
      </c>
      <c r="N37" s="4">
        <f t="shared" ca="1" si="1"/>
        <v>1</v>
      </c>
      <c r="O37" s="2">
        <f t="shared" ca="1" si="17"/>
        <v>3.2214476011268849E-3</v>
      </c>
      <c r="P37" s="1">
        <f t="shared" ca="1" si="2"/>
        <v>8896.5333333333328</v>
      </c>
      <c r="Q37" s="1">
        <f t="shared" ca="1" si="3"/>
        <v>1611082117866.6665</v>
      </c>
      <c r="R37" s="1">
        <f ca="1">IF(ISBLANK(A37),"",SUM($Q$2:Q37))</f>
        <v>64620410564316.672</v>
      </c>
      <c r="S37" s="1">
        <f ca="1">IF(ISBLANK(A37),"",SUM($F$2:F37))</f>
        <v>7525368000</v>
      </c>
      <c r="T37" s="1">
        <f t="shared" ca="1" si="4"/>
        <v>8587.0100391524611</v>
      </c>
      <c r="U37" s="1" t="str">
        <f t="shared" ca="1" si="5"/>
        <v>Bullish</v>
      </c>
      <c r="V37" s="17">
        <f t="shared" ca="1" si="6"/>
        <v>59.849999999998545</v>
      </c>
      <c r="W37" s="17">
        <f t="shared" ca="1" si="7"/>
        <v>34.549999999999272</v>
      </c>
      <c r="X37" s="17">
        <f t="shared" ca="1" si="8"/>
        <v>0</v>
      </c>
      <c r="Y37" s="22">
        <f t="shared" ca="1" si="38"/>
        <v>1012.9499999999989</v>
      </c>
      <c r="Z37" s="22">
        <f t="shared" ca="1" si="38"/>
        <v>278.95000000000073</v>
      </c>
      <c r="AA37" s="22">
        <f t="shared" ca="1" si="38"/>
        <v>131.85000000000036</v>
      </c>
      <c r="AB37" s="23">
        <f t="shared" ca="1" si="28"/>
        <v>27.538378004837462</v>
      </c>
      <c r="AC37" s="23">
        <f t="shared" ca="1" si="29"/>
        <v>13.01643713904936</v>
      </c>
      <c r="AD37" s="23">
        <f t="shared" ca="1" si="30"/>
        <v>14.521940865788102</v>
      </c>
      <c r="AE37" s="23">
        <f t="shared" ca="1" si="31"/>
        <v>40.55481514388682</v>
      </c>
      <c r="AF37" s="23">
        <f t="shared" ca="1" si="32"/>
        <v>35.808179162609548</v>
      </c>
      <c r="AG37" s="23">
        <f t="shared" ca="1" si="39"/>
        <v>41.53826320746716</v>
      </c>
      <c r="AH37" s="25" t="str">
        <f t="shared" ca="1" si="9"/>
        <v>Strong</v>
      </c>
      <c r="AI37" s="25" t="str">
        <f t="shared" ca="1" si="10"/>
        <v>Bullish</v>
      </c>
      <c r="AJ37" s="1">
        <f t="shared" ca="1" si="18"/>
        <v>181099799.18000001</v>
      </c>
      <c r="AK37" s="10">
        <f t="shared" ca="1" si="19"/>
        <v>3.2214476011268849E-3</v>
      </c>
      <c r="AL37" s="10">
        <f t="shared" ca="1" si="24"/>
        <v>6.4368890970570622E-2</v>
      </c>
      <c r="AM37">
        <f t="shared" ca="1" si="20"/>
        <v>28.649999999999636</v>
      </c>
      <c r="AN37">
        <f t="shared" ca="1" si="11"/>
        <v>28.649999999999636</v>
      </c>
      <c r="AO37">
        <f t="shared" ca="1" si="12"/>
        <v>0</v>
      </c>
      <c r="AP37">
        <f t="shared" ca="1" si="40"/>
        <v>29.773710492308656</v>
      </c>
      <c r="AQ37">
        <f t="shared" ca="1" si="40"/>
        <v>9.4113791203114943</v>
      </c>
      <c r="AR37">
        <f t="shared" ca="1" si="25"/>
        <v>3.1635863470903525</v>
      </c>
      <c r="AS37">
        <f t="shared" ca="1" si="26"/>
        <v>75.982244232815489</v>
      </c>
      <c r="AT37">
        <f t="shared" ca="1" si="13"/>
        <v>59.849999999998545</v>
      </c>
      <c r="AU37">
        <f t="shared" ca="1" si="27"/>
        <v>71.260785918773408</v>
      </c>
      <c r="AV37">
        <f t="shared" ca="1" si="22"/>
        <v>8801.5958333333328</v>
      </c>
      <c r="AW37">
        <f t="shared" ca="1" si="37"/>
        <v>8658.7826923076918</v>
      </c>
      <c r="AX37">
        <f t="shared" ca="1" si="36"/>
        <v>142.81314102564102</v>
      </c>
      <c r="AY37">
        <f t="shared" ca="1" si="42"/>
        <v>166.62215099715326</v>
      </c>
      <c r="AZ37">
        <f t="shared" ca="1" si="41"/>
        <v>-23.809009971512239</v>
      </c>
    </row>
    <row r="38" spans="1:52" x14ac:dyDescent="0.3">
      <c r="A38" s="1" vm="221">
        <f ca="1"/>
        <v>42788</v>
      </c>
      <c r="B38" s="1" vm="222">
        <f ca="1"/>
        <v>8931.6</v>
      </c>
      <c r="C38" s="1" vm="223">
        <f ca="1"/>
        <v>8960.75</v>
      </c>
      <c r="D38" s="1" vm="224">
        <f ca="1"/>
        <v>8905.25</v>
      </c>
      <c r="E38" s="1" vm="225">
        <f ca="1"/>
        <v>8926.9</v>
      </c>
      <c r="F38" s="1" vm="226">
        <f ca="1"/>
        <v>254678000</v>
      </c>
      <c r="G38" s="1">
        <f t="shared" ca="1" si="21"/>
        <v>8862.73</v>
      </c>
      <c r="H38" s="2">
        <f t="shared" ca="1" si="35"/>
        <v>8758.7850000000017</v>
      </c>
      <c r="I38" s="6" t="str" cm="1">
        <f t="array" aca="1" ref="I38" ca="1">_xlfn.IFS(AND(G37&lt;H37,G38&gt;H38),"BUY", AND(G37&gt;H37,G38&lt;H38),"SELL",TRUE,"")</f>
        <v/>
      </c>
      <c r="J38" s="1">
        <f t="shared" ca="1" si="0"/>
        <v>0</v>
      </c>
      <c r="K38" s="3" t="str">
        <f t="shared" ca="1" si="14"/>
        <v/>
      </c>
      <c r="L38" s="3">
        <f t="shared" ca="1" si="15"/>
        <v>2.1385631774220037E-3</v>
      </c>
      <c r="M38" s="3">
        <f t="shared" ca="1" si="16"/>
        <v>2.136279706175582E-3</v>
      </c>
      <c r="N38" s="4">
        <f t="shared" ca="1" si="1"/>
        <v>1</v>
      </c>
      <c r="O38" s="2">
        <f t="shared" ca="1" si="17"/>
        <v>2.136279706175582E-3</v>
      </c>
      <c r="P38" s="1">
        <f t="shared" ca="1" si="2"/>
        <v>8930.9666666666672</v>
      </c>
      <c r="Q38" s="1">
        <f t="shared" ca="1" si="3"/>
        <v>2274520728733.3335</v>
      </c>
      <c r="R38" s="1">
        <f ca="1">IF(ISBLANK(A38),"",SUM($Q$2:Q38))</f>
        <v>66894931293050.008</v>
      </c>
      <c r="S38" s="1">
        <f ca="1">IF(ISBLANK(A38),"",SUM($F$2:F38))</f>
        <v>7780046000</v>
      </c>
      <c r="T38" s="1">
        <f t="shared" ca="1" si="4"/>
        <v>8598.2693795190935</v>
      </c>
      <c r="U38" s="1" t="str">
        <f t="shared" ca="1" si="5"/>
        <v>Bullish</v>
      </c>
      <c r="V38" s="17">
        <f t="shared" ca="1" si="6"/>
        <v>55.5</v>
      </c>
      <c r="W38" s="17">
        <f t="shared" ca="1" si="7"/>
        <v>39.950000000000728</v>
      </c>
      <c r="X38" s="17">
        <f t="shared" ca="1" si="8"/>
        <v>0</v>
      </c>
      <c r="Y38" s="22">
        <f t="shared" ca="1" si="38"/>
        <v>996.64999999999782</v>
      </c>
      <c r="Z38" s="22">
        <f t="shared" ca="1" si="38"/>
        <v>283.70000000000073</v>
      </c>
      <c r="AA38" s="22">
        <f t="shared" ca="1" si="38"/>
        <v>131.85000000000036</v>
      </c>
      <c r="AB38" s="23">
        <f t="shared" ca="1" si="28"/>
        <v>28.46535895249098</v>
      </c>
      <c r="AC38" s="23">
        <f t="shared" ca="1" si="29"/>
        <v>13.229318216023744</v>
      </c>
      <c r="AD38" s="23">
        <f t="shared" ca="1" si="30"/>
        <v>15.236040736467237</v>
      </c>
      <c r="AE38" s="23">
        <f t="shared" ca="1" si="31"/>
        <v>41.694677168514723</v>
      </c>
      <c r="AF38" s="23">
        <f t="shared" ca="1" si="32"/>
        <v>36.541932378775115</v>
      </c>
      <c r="AG38" s="23">
        <f t="shared" ca="1" si="39"/>
        <v>40.31379027915591</v>
      </c>
      <c r="AH38" s="25" t="str">
        <f t="shared" ca="1" si="9"/>
        <v>Strong</v>
      </c>
      <c r="AI38" s="25" t="str">
        <f t="shared" ca="1" si="10"/>
        <v>Bullish</v>
      </c>
      <c r="AJ38" s="1">
        <f t="shared" ca="1" si="18"/>
        <v>254686822.28999999</v>
      </c>
      <c r="AK38" s="10">
        <f t="shared" ca="1" si="19"/>
        <v>2.136279706175582E-3</v>
      </c>
      <c r="AL38" s="10">
        <f t="shared" ca="1" si="24"/>
        <v>6.4383496101784926E-2</v>
      </c>
      <c r="AM38">
        <f t="shared" ca="1" si="20"/>
        <v>19.049999999999272</v>
      </c>
      <c r="AN38">
        <f t="shared" ca="1" si="11"/>
        <v>19.049999999999272</v>
      </c>
      <c r="AO38">
        <f t="shared" ca="1" si="12"/>
        <v>0</v>
      </c>
      <c r="AP38">
        <f t="shared" ca="1" si="40"/>
        <v>29.007731171429413</v>
      </c>
      <c r="AQ38">
        <f t="shared" ca="1" si="40"/>
        <v>8.7391377545749584</v>
      </c>
      <c r="AR38">
        <f t="shared" ca="1" si="25"/>
        <v>3.3192898414084158</v>
      </c>
      <c r="AS38">
        <f t="shared" ca="1" si="26"/>
        <v>76.848045935395618</v>
      </c>
      <c r="AT38">
        <f t="shared" ca="1" si="13"/>
        <v>55.5</v>
      </c>
      <c r="AU38">
        <f t="shared" ca="1" si="27"/>
        <v>70.135015496003874</v>
      </c>
      <c r="AV38">
        <f t="shared" ca="1" si="22"/>
        <v>8812.0833333333339</v>
      </c>
      <c r="AW38">
        <f t="shared" ca="1" si="37"/>
        <v>8678.5557692307684</v>
      </c>
      <c r="AX38">
        <f t="shared" ca="1" si="36"/>
        <v>133.52756410256552</v>
      </c>
      <c r="AY38">
        <f t="shared" ca="1" si="42"/>
        <v>161.08279914530107</v>
      </c>
      <c r="AZ38">
        <f t="shared" ca="1" si="41"/>
        <v>-27.555235042735546</v>
      </c>
    </row>
    <row r="39" spans="1:52" x14ac:dyDescent="0.3">
      <c r="A39" s="1" vm="227">
        <f ca="1"/>
        <v>42789</v>
      </c>
      <c r="B39" s="1" vm="228">
        <f ca="1"/>
        <v>8956.4</v>
      </c>
      <c r="C39" s="1" vm="229">
        <f ca="1"/>
        <v>8982.15</v>
      </c>
      <c r="D39" s="1" vm="230">
        <f ca="1"/>
        <v>8927.5499999999993</v>
      </c>
      <c r="E39" s="1" vm="231">
        <f ca="1"/>
        <v>8939.5</v>
      </c>
      <c r="F39" s="1" vm="232">
        <f ca="1"/>
        <v>388874000</v>
      </c>
      <c r="G39" s="1">
        <f t="shared" ca="1" si="21"/>
        <v>8895.0300000000007</v>
      </c>
      <c r="H39" s="2">
        <f t="shared" ca="1" si="35"/>
        <v>8775.6225000000013</v>
      </c>
      <c r="I39" s="6" t="str" cm="1">
        <f t="array" aca="1" ref="I39" ca="1">_xlfn.IFS(AND(G38&lt;H38,G39&gt;H39),"BUY", AND(G38&gt;H38,G39&lt;H39),"SELL",TRUE,"")</f>
        <v/>
      </c>
      <c r="J39" s="1">
        <f t="shared" ca="1" si="0"/>
        <v>0</v>
      </c>
      <c r="K39" s="3" t="str">
        <f t="shared" ca="1" si="14"/>
        <v/>
      </c>
      <c r="L39" s="3">
        <f t="shared" ca="1" si="15"/>
        <v>1.4114642261031651E-3</v>
      </c>
      <c r="M39" s="3">
        <f t="shared" ca="1" si="16"/>
        <v>1.4104690468023052E-3</v>
      </c>
      <c r="N39" s="4">
        <f t="shared" ca="1" si="1"/>
        <v>1</v>
      </c>
      <c r="O39" s="2">
        <f t="shared" ca="1" si="17"/>
        <v>1.4104690468023052E-3</v>
      </c>
      <c r="P39" s="1">
        <f t="shared" ca="1" si="2"/>
        <v>8949.7333333333318</v>
      </c>
      <c r="Q39" s="1">
        <f t="shared" ca="1" si="3"/>
        <v>3480318600266.666</v>
      </c>
      <c r="R39" s="1">
        <f ca="1">IF(ISBLANK(A39),"",SUM($Q$2:Q39))</f>
        <v>70375249893316.672</v>
      </c>
      <c r="S39" s="1">
        <f ca="1">IF(ISBLANK(A39),"",SUM($F$2:F39))</f>
        <v>8168920000</v>
      </c>
      <c r="T39" s="1">
        <f t="shared" ca="1" si="4"/>
        <v>8615.0005010841905</v>
      </c>
      <c r="U39" s="1" t="str">
        <f t="shared" ca="1" si="5"/>
        <v>Bullish</v>
      </c>
      <c r="V39" s="17">
        <f t="shared" ca="1" si="6"/>
        <v>55.25</v>
      </c>
      <c r="W39" s="17">
        <f t="shared" ca="1" si="7"/>
        <v>21.399999999999636</v>
      </c>
      <c r="X39" s="17">
        <f t="shared" ca="1" si="8"/>
        <v>0</v>
      </c>
      <c r="Y39" s="22">
        <f t="shared" ca="1" si="38"/>
        <v>1011.3999999999978</v>
      </c>
      <c r="Z39" s="22">
        <f t="shared" ca="1" si="38"/>
        <v>305.10000000000036</v>
      </c>
      <c r="AA39" s="22">
        <f t="shared" ca="1" si="38"/>
        <v>131.85000000000036</v>
      </c>
      <c r="AB39" s="23">
        <f t="shared" ca="1" si="28"/>
        <v>30.166106387186183</v>
      </c>
      <c r="AC39" s="23">
        <f t="shared" ca="1" si="29"/>
        <v>13.036385208621775</v>
      </c>
      <c r="AD39" s="23">
        <f t="shared" ca="1" si="30"/>
        <v>17.129721178564409</v>
      </c>
      <c r="AE39" s="23">
        <f t="shared" ca="1" si="31"/>
        <v>43.202491595807956</v>
      </c>
      <c r="AF39" s="23">
        <f t="shared" ca="1" si="32"/>
        <v>39.649845520082337</v>
      </c>
      <c r="AG39" s="23">
        <f t="shared" ca="1" si="39"/>
        <v>39.565724677556318</v>
      </c>
      <c r="AH39" s="25" t="str">
        <f t="shared" ca="1" si="9"/>
        <v>Strong</v>
      </c>
      <c r="AI39" s="25" t="str">
        <f t="shared" ca="1" si="10"/>
        <v>Bullish</v>
      </c>
      <c r="AJ39" s="1">
        <f t="shared" ca="1" si="18"/>
        <v>388882862.73000002</v>
      </c>
      <c r="AK39" s="10">
        <f t="shared" ca="1" si="19"/>
        <v>1.4104690468023052E-3</v>
      </c>
      <c r="AL39" s="10">
        <f t="shared" ca="1" si="24"/>
        <v>6.4287938410625328E-2</v>
      </c>
      <c r="AM39">
        <f t="shared" ca="1" si="20"/>
        <v>12.600000000000364</v>
      </c>
      <c r="AN39">
        <f t="shared" ca="1" si="11"/>
        <v>12.600000000000364</v>
      </c>
      <c r="AO39">
        <f t="shared" ca="1" si="12"/>
        <v>0</v>
      </c>
      <c r="AP39">
        <f t="shared" ca="1" si="40"/>
        <v>27.835750373470198</v>
      </c>
      <c r="AQ39">
        <f t="shared" ca="1" si="40"/>
        <v>8.1149136292481749</v>
      </c>
      <c r="AR39">
        <f t="shared" ca="1" si="25"/>
        <v>3.4301967519584191</v>
      </c>
      <c r="AS39">
        <f t="shared" ca="1" si="26"/>
        <v>77.427639087181888</v>
      </c>
      <c r="AT39">
        <f t="shared" ca="1" si="13"/>
        <v>54.600000000000364</v>
      </c>
      <c r="AU39">
        <f t="shared" ca="1" si="27"/>
        <v>69.025371532003618</v>
      </c>
      <c r="AV39">
        <f t="shared" ca="1" si="22"/>
        <v>8826.3499999999985</v>
      </c>
      <c r="AW39">
        <f t="shared" ca="1" si="37"/>
        <v>8699.3826923076922</v>
      </c>
      <c r="AX39">
        <f t="shared" ca="1" si="36"/>
        <v>126.96730769230635</v>
      </c>
      <c r="AY39">
        <f t="shared" ca="1" si="42"/>
        <v>154.44953703703848</v>
      </c>
      <c r="AZ39">
        <f t="shared" ca="1" si="41"/>
        <v>-27.482229344732133</v>
      </c>
    </row>
    <row r="40" spans="1:52" x14ac:dyDescent="0.3">
      <c r="A40" s="1" vm="233">
        <f ca="1"/>
        <v>42793</v>
      </c>
      <c r="B40" s="1" vm="234">
        <f ca="1"/>
        <v>8943.7000000000007</v>
      </c>
      <c r="C40" s="1" vm="235">
        <f ca="1"/>
        <v>8951.7999999999993</v>
      </c>
      <c r="D40" s="1" vm="236">
        <f ca="1"/>
        <v>8888.65</v>
      </c>
      <c r="E40" s="1" vm="237">
        <f ca="1"/>
        <v>8896.7000000000007</v>
      </c>
      <c r="F40" s="1" vm="238">
        <f ca="1"/>
        <v>195847000</v>
      </c>
      <c r="G40" s="1">
        <f t="shared" ca="1" si="21"/>
        <v>8910.0300000000025</v>
      </c>
      <c r="H40" s="2">
        <f t="shared" ca="1" si="35"/>
        <v>8788.3950000000004</v>
      </c>
      <c r="I40" s="6" t="str" cm="1">
        <f t="array" aca="1" ref="I40" ca="1">_xlfn.IFS(AND(G39&lt;H39,G40&gt;H40),"BUY", AND(G39&gt;H39,G40&lt;H40),"SELL",TRUE,"")</f>
        <v/>
      </c>
      <c r="J40" s="1">
        <f t="shared" ca="1" si="0"/>
        <v>0</v>
      </c>
      <c r="K40" s="3" t="str">
        <f t="shared" ca="1" si="14"/>
        <v/>
      </c>
      <c r="L40" s="3">
        <f t="shared" ca="1" si="15"/>
        <v>-4.7877398064768428E-3</v>
      </c>
      <c r="M40" s="3">
        <f t="shared" ca="1" si="16"/>
        <v>-4.7992377468149853E-3</v>
      </c>
      <c r="N40" s="4">
        <f t="shared" ca="1" si="1"/>
        <v>1</v>
      </c>
      <c r="O40" s="2">
        <f t="shared" ca="1" si="17"/>
        <v>-4.7992377468149853E-3</v>
      </c>
      <c r="P40" s="1">
        <f t="shared" ca="1" si="2"/>
        <v>8912.3833333333332</v>
      </c>
      <c r="Q40" s="1">
        <f t="shared" ca="1" si="3"/>
        <v>1745463538683.3333</v>
      </c>
      <c r="R40" s="1">
        <f ca="1">IF(ISBLANK(A40),"",SUM($Q$2:Q40))</f>
        <v>72120713432000</v>
      </c>
      <c r="S40" s="1">
        <f ca="1">IF(ISBLANK(A40),"",SUM($F$2:F40))</f>
        <v>8364767000</v>
      </c>
      <c r="T40" s="1">
        <f t="shared" ca="1" si="4"/>
        <v>8621.9632216892587</v>
      </c>
      <c r="U40" s="1" t="str">
        <f t="shared" ca="1" si="5"/>
        <v>Bullish</v>
      </c>
      <c r="V40" s="17">
        <f t="shared" ca="1" si="6"/>
        <v>63.149999999999636</v>
      </c>
      <c r="W40" s="17">
        <f t="shared" ca="1" si="7"/>
        <v>0</v>
      </c>
      <c r="X40" s="17">
        <f t="shared" ca="1" si="8"/>
        <v>38.899999999999636</v>
      </c>
      <c r="Y40" s="22">
        <f t="shared" ca="1" si="38"/>
        <v>1001.3999999999978</v>
      </c>
      <c r="Z40" s="22">
        <f t="shared" ca="1" si="38"/>
        <v>239.25</v>
      </c>
      <c r="AA40" s="22">
        <f t="shared" ca="1" si="38"/>
        <v>170.75</v>
      </c>
      <c r="AB40" s="23">
        <f t="shared" ca="1" si="28"/>
        <v>23.891551827441635</v>
      </c>
      <c r="AC40" s="23">
        <f t="shared" ca="1" si="29"/>
        <v>17.051128420211743</v>
      </c>
      <c r="AD40" s="23">
        <f t="shared" ca="1" si="30"/>
        <v>6.840423407229892</v>
      </c>
      <c r="AE40" s="23">
        <f t="shared" ca="1" si="31"/>
        <v>40.942680247653378</v>
      </c>
      <c r="AF40" s="23">
        <f t="shared" ca="1" si="32"/>
        <v>16.707317073170728</v>
      </c>
      <c r="AG40" s="23">
        <f t="shared" ca="1" si="39"/>
        <v>36.81006632010353</v>
      </c>
      <c r="AH40" s="25" t="str">
        <f t="shared" ca="1" si="9"/>
        <v>Strong</v>
      </c>
      <c r="AI40" s="25" t="str">
        <f t="shared" ca="1" si="10"/>
        <v>Bullish</v>
      </c>
      <c r="AJ40" s="1">
        <f t="shared" ca="1" si="18"/>
        <v>-195838104.97</v>
      </c>
      <c r="AK40" s="10">
        <f t="shared" ca="1" si="19"/>
        <v>-4.7992377468149853E-3</v>
      </c>
      <c r="AL40" s="10">
        <f t="shared" ca="1" si="24"/>
        <v>6.4853756254062866E-2</v>
      </c>
      <c r="AM40">
        <f t="shared" ca="1" si="20"/>
        <v>-42.799999999999272</v>
      </c>
      <c r="AN40">
        <f t="shared" ca="1" si="11"/>
        <v>0</v>
      </c>
      <c r="AO40">
        <f t="shared" ca="1" si="12"/>
        <v>42.799999999999272</v>
      </c>
      <c r="AP40">
        <f t="shared" ca="1" si="40"/>
        <v>25.847482489650897</v>
      </c>
      <c r="AQ40">
        <f t="shared" ca="1" si="40"/>
        <v>10.592419798587539</v>
      </c>
      <c r="AR40">
        <f t="shared" ca="1" si="25"/>
        <v>2.4401867544088054</v>
      </c>
      <c r="AS40">
        <f t="shared" ca="1" si="26"/>
        <v>70.931810643173947</v>
      </c>
      <c r="AT40">
        <f t="shared" ca="1" si="13"/>
        <v>63.149999999999636</v>
      </c>
      <c r="AU40">
        <f t="shared" ca="1" si="27"/>
        <v>68.605702136860472</v>
      </c>
      <c r="AV40">
        <f t="shared" ca="1" si="22"/>
        <v>8836.9874999999993</v>
      </c>
      <c r="AW40">
        <f t="shared" ca="1" si="37"/>
        <v>8717.8326923076929</v>
      </c>
      <c r="AX40">
        <f t="shared" ca="1" si="36"/>
        <v>119.15480769230635</v>
      </c>
      <c r="AY40">
        <f t="shared" ca="1" si="42"/>
        <v>147.3453703703714</v>
      </c>
      <c r="AZ40">
        <f t="shared" ca="1" si="41"/>
        <v>-28.190562678065049</v>
      </c>
    </row>
    <row r="41" spans="1:52" x14ac:dyDescent="0.3">
      <c r="A41" s="1" vm="239">
        <f ca="1"/>
        <v>42794</v>
      </c>
      <c r="B41" s="1" vm="240">
        <f ca="1"/>
        <v>8898.9500000000007</v>
      </c>
      <c r="C41" s="1" vm="241">
        <f ca="1"/>
        <v>8914.75</v>
      </c>
      <c r="D41" s="1" vm="242">
        <f ca="1"/>
        <v>8867.6</v>
      </c>
      <c r="E41" s="1" vm="243">
        <f ca="1"/>
        <v>8879.6</v>
      </c>
      <c r="F41" s="1" vm="244">
        <f ca="1"/>
        <v>302723000</v>
      </c>
      <c r="G41" s="1">
        <f t="shared" ca="1" si="21"/>
        <v>8910.1099999999988</v>
      </c>
      <c r="H41" s="2">
        <f t="shared" ca="1" si="35"/>
        <v>8800.7375000000011</v>
      </c>
      <c r="I41" s="6" t="str" cm="1">
        <f t="array" aca="1" ref="I41" ca="1">_xlfn.IFS(AND(G40&lt;H40,G41&gt;H41),"BUY", AND(G40&gt;H40,G41&lt;H41),"SELL",TRUE,"")</f>
        <v/>
      </c>
      <c r="J41" s="1">
        <f t="shared" ca="1" si="0"/>
        <v>0</v>
      </c>
      <c r="K41" s="3" t="str">
        <f t="shared" ca="1" si="14"/>
        <v/>
      </c>
      <c r="L41" s="3">
        <f t="shared" ca="1" si="15"/>
        <v>-1.9220609889060158E-3</v>
      </c>
      <c r="M41" s="3">
        <f t="shared" ca="1" si="16"/>
        <v>-1.923910518447593E-3</v>
      </c>
      <c r="N41" s="4">
        <f t="shared" ca="1" si="1"/>
        <v>1</v>
      </c>
      <c r="O41" s="2">
        <f t="shared" ca="1" si="17"/>
        <v>-1.923910518447593E-3</v>
      </c>
      <c r="P41" s="1">
        <f t="shared" ca="1" si="2"/>
        <v>8887.3166666666657</v>
      </c>
      <c r="Q41" s="1">
        <f t="shared" ca="1" si="3"/>
        <v>2690395163283.333</v>
      </c>
      <c r="R41" s="1">
        <f ca="1">IF(ISBLANK(A41),"",SUM($Q$2:Q41))</f>
        <v>74811108595283.328</v>
      </c>
      <c r="S41" s="1">
        <f ca="1">IF(ISBLANK(A41),"",SUM($F$2:F41))</f>
        <v>8667490000</v>
      </c>
      <c r="T41" s="1">
        <f t="shared" ca="1" si="4"/>
        <v>8631.2310248161029</v>
      </c>
      <c r="U41" s="1" t="str">
        <f t="shared" ca="1" si="5"/>
        <v>Bullish</v>
      </c>
      <c r="V41" s="17">
        <f t="shared" ca="1" si="6"/>
        <v>47.149999999999636</v>
      </c>
      <c r="W41" s="17">
        <f t="shared" ca="1" si="7"/>
        <v>0</v>
      </c>
      <c r="X41" s="17">
        <f t="shared" ca="1" si="8"/>
        <v>21.049999999999272</v>
      </c>
      <c r="Y41" s="22">
        <f t="shared" ca="1" si="38"/>
        <v>980.29999999999745</v>
      </c>
      <c r="Z41" s="22">
        <f t="shared" ca="1" si="38"/>
        <v>239.25</v>
      </c>
      <c r="AA41" s="22">
        <f t="shared" ca="1" si="38"/>
        <v>162.64999999999782</v>
      </c>
      <c r="AB41" s="23">
        <f t="shared" ca="1" si="28"/>
        <v>24.405794144649661</v>
      </c>
      <c r="AC41" s="23">
        <f t="shared" ca="1" si="29"/>
        <v>16.591859634805491</v>
      </c>
      <c r="AD41" s="23">
        <f t="shared" ca="1" si="30"/>
        <v>7.8139345098441702</v>
      </c>
      <c r="AE41" s="23">
        <f t="shared" ca="1" si="31"/>
        <v>40.997653779455149</v>
      </c>
      <c r="AF41" s="23">
        <f t="shared" ca="1" si="32"/>
        <v>19.05946752923678</v>
      </c>
      <c r="AG41" s="23">
        <f t="shared" ca="1" si="39"/>
        <v>34.788748936027716</v>
      </c>
      <c r="AH41" s="25" t="str">
        <f t="shared" ca="1" si="9"/>
        <v>Strong</v>
      </c>
      <c r="AI41" s="25" t="str">
        <f t="shared" ca="1" si="10"/>
        <v>Bullish</v>
      </c>
      <c r="AJ41" s="1">
        <f t="shared" ca="1" si="18"/>
        <v>-302714089.97000003</v>
      </c>
      <c r="AK41" s="10">
        <f t="shared" ca="1" si="19"/>
        <v>-1.923910518447593E-3</v>
      </c>
      <c r="AL41" s="10">
        <f t="shared" ca="1" si="24"/>
        <v>6.2847657978912452E-2</v>
      </c>
      <c r="AM41">
        <f t="shared" ca="1" si="20"/>
        <v>-17.100000000000364</v>
      </c>
      <c r="AN41">
        <f t="shared" ca="1" si="11"/>
        <v>0</v>
      </c>
      <c r="AO41">
        <f t="shared" ca="1" si="12"/>
        <v>17.100000000000364</v>
      </c>
      <c r="AP41">
        <f t="shared" ca="1" si="40"/>
        <v>24.00123374039012</v>
      </c>
      <c r="AQ41">
        <f t="shared" ca="1" si="40"/>
        <v>11.057246955831312</v>
      </c>
      <c r="AR41">
        <f t="shared" ca="1" si="25"/>
        <v>2.170633778576545</v>
      </c>
      <c r="AS41">
        <f t="shared" ca="1" si="26"/>
        <v>68.460564359187842</v>
      </c>
      <c r="AT41">
        <f t="shared" ca="1" si="13"/>
        <v>47.149999999999636</v>
      </c>
      <c r="AU41">
        <f t="shared" ca="1" si="27"/>
        <v>67.07315198422755</v>
      </c>
      <c r="AV41">
        <f t="shared" ca="1" si="22"/>
        <v>8845.4208333333336</v>
      </c>
      <c r="AW41">
        <f t="shared" ca="1" si="37"/>
        <v>8734.9288461538472</v>
      </c>
      <c r="AX41">
        <f t="shared" ca="1" si="36"/>
        <v>110.49198717948639</v>
      </c>
      <c r="AY41">
        <f t="shared" ca="1" si="42"/>
        <v>140.22407407407465</v>
      </c>
      <c r="AZ41">
        <f t="shared" ca="1" si="41"/>
        <v>-29.732086894588264</v>
      </c>
    </row>
    <row r="42" spans="1:52" x14ac:dyDescent="0.3">
      <c r="A42" s="1" vm="245">
        <f ca="1"/>
        <v>42795</v>
      </c>
      <c r="B42" s="1" vm="246">
        <f ca="1"/>
        <v>8904.4</v>
      </c>
      <c r="C42" s="1" vm="247">
        <f ca="1"/>
        <v>8960.7999999999993</v>
      </c>
      <c r="D42" s="1" vm="248">
        <f ca="1"/>
        <v>8898.6</v>
      </c>
      <c r="E42" s="1" vm="249">
        <f ca="1"/>
        <v>8945.7999999999993</v>
      </c>
      <c r="F42" s="1" vm="250">
        <f ca="1"/>
        <v>212329000</v>
      </c>
      <c r="G42" s="1">
        <f t="shared" ca="1" si="21"/>
        <v>8917.7000000000007</v>
      </c>
      <c r="H42" s="2">
        <f t="shared" ca="1" si="35"/>
        <v>8819.9624999999996</v>
      </c>
      <c r="I42" s="6" t="str" cm="1">
        <f t="array" aca="1" ref="I42" ca="1">_xlfn.IFS(AND(G41&lt;H41,G42&gt;H42),"BUY", AND(G41&gt;H41,G42&lt;H42),"SELL",TRUE,"")</f>
        <v/>
      </c>
      <c r="J42" s="1">
        <f t="shared" ca="1" si="0"/>
        <v>0</v>
      </c>
      <c r="K42" s="3" t="str">
        <f t="shared" ca="1" si="14"/>
        <v/>
      </c>
      <c r="L42" s="3">
        <f t="shared" ca="1" si="15"/>
        <v>7.4552907788638656E-3</v>
      </c>
      <c r="M42" s="3">
        <f t="shared" ca="1" si="16"/>
        <v>7.4276374558894988E-3</v>
      </c>
      <c r="N42" s="4">
        <f t="shared" ca="1" si="1"/>
        <v>1</v>
      </c>
      <c r="O42" s="2">
        <f t="shared" ca="1" si="17"/>
        <v>7.4276374558894988E-3</v>
      </c>
      <c r="P42" s="1">
        <f t="shared" ca="1" si="2"/>
        <v>8935.0666666666675</v>
      </c>
      <c r="Q42" s="1">
        <f t="shared" ca="1" si="3"/>
        <v>1897173770266.6667</v>
      </c>
      <c r="R42" s="1">
        <f ca="1">IF(ISBLANK(A42),"",SUM($Q$2:Q42))</f>
        <v>76708282365550</v>
      </c>
      <c r="S42" s="1">
        <f ca="1">IF(ISBLANK(A42),"",SUM($F$2:F42))</f>
        <v>8879819000</v>
      </c>
      <c r="T42" s="1">
        <f t="shared" ca="1" si="4"/>
        <v>8638.4961636661737</v>
      </c>
      <c r="U42" s="1" t="str">
        <f t="shared" ca="1" si="5"/>
        <v>Bullish</v>
      </c>
      <c r="V42" s="17">
        <f t="shared" ca="1" si="6"/>
        <v>81.199999999998909</v>
      </c>
      <c r="W42" s="17">
        <f t="shared" ca="1" si="7"/>
        <v>46.049999999999272</v>
      </c>
      <c r="X42" s="17">
        <f t="shared" ca="1" si="8"/>
        <v>0</v>
      </c>
      <c r="Y42" s="22">
        <f t="shared" ca="1" si="38"/>
        <v>985.24999999999636</v>
      </c>
      <c r="Z42" s="22">
        <f t="shared" ca="1" si="38"/>
        <v>285.29999999999927</v>
      </c>
      <c r="AA42" s="22">
        <f t="shared" ca="1" si="38"/>
        <v>136.59999999999854</v>
      </c>
      <c r="AB42" s="23">
        <f t="shared" ca="1" si="28"/>
        <v>28.957117482872402</v>
      </c>
      <c r="AC42" s="23">
        <f t="shared" ca="1" si="29"/>
        <v>13.86450139558478</v>
      </c>
      <c r="AD42" s="23">
        <f t="shared" ca="1" si="30"/>
        <v>15.092616087287622</v>
      </c>
      <c r="AE42" s="23">
        <f t="shared" ca="1" si="31"/>
        <v>42.82161887845718</v>
      </c>
      <c r="AF42" s="23">
        <f t="shared" ca="1" si="32"/>
        <v>35.245318795923566</v>
      </c>
      <c r="AG42" s="23">
        <f t="shared" ca="1" si="39"/>
        <v>34.451409698497876</v>
      </c>
      <c r="AH42" s="25" t="str">
        <f t="shared" ca="1" si="9"/>
        <v>Strong</v>
      </c>
      <c r="AI42" s="25" t="str">
        <f t="shared" ca="1" si="10"/>
        <v>Bullish</v>
      </c>
      <c r="AJ42" s="1">
        <f t="shared" ca="1" si="18"/>
        <v>212337910.11000001</v>
      </c>
      <c r="AK42" s="10">
        <f t="shared" ca="1" si="19"/>
        <v>7.4276374558894988E-3</v>
      </c>
      <c r="AL42" s="10">
        <f t="shared" ca="1" si="24"/>
        <v>6.8469212007328417E-2</v>
      </c>
      <c r="AM42">
        <f t="shared" ca="1" si="20"/>
        <v>66.199999999998909</v>
      </c>
      <c r="AN42">
        <f t="shared" ca="1" si="11"/>
        <v>66.199999999998909</v>
      </c>
      <c r="AO42">
        <f t="shared" ca="1" si="12"/>
        <v>0</v>
      </c>
      <c r="AP42">
        <f t="shared" ca="1" si="40"/>
        <v>27.01543133036218</v>
      </c>
      <c r="AQ42">
        <f t="shared" ca="1" si="40"/>
        <v>10.267443601843363</v>
      </c>
      <c r="AR42">
        <f t="shared" ca="1" si="25"/>
        <v>2.6311740661046312</v>
      </c>
      <c r="AS42">
        <f t="shared" ca="1" si="26"/>
        <v>72.460697785475276</v>
      </c>
      <c r="AT42">
        <f t="shared" ca="1" si="13"/>
        <v>62.199999999998909</v>
      </c>
      <c r="AU42">
        <f t="shared" ca="1" si="27"/>
        <v>66.725069699639789</v>
      </c>
      <c r="AV42">
        <f t="shared" ca="1" si="22"/>
        <v>8858.1083333333336</v>
      </c>
      <c r="AW42">
        <f t="shared" ca="1" si="37"/>
        <v>8757.8692307692327</v>
      </c>
      <c r="AX42">
        <f t="shared" ca="1" si="36"/>
        <v>100.2391025641009</v>
      </c>
      <c r="AY42">
        <f t="shared" ca="1" si="42"/>
        <v>133.20042735042767</v>
      </c>
      <c r="AZ42">
        <f t="shared" ca="1" si="41"/>
        <v>-32.96132478632677</v>
      </c>
    </row>
    <row r="43" spans="1:52" x14ac:dyDescent="0.3">
      <c r="A43" s="1" vm="251">
        <f ca="1"/>
        <v>42796</v>
      </c>
      <c r="B43" s="1" vm="252">
        <f ca="1"/>
        <v>8982.85</v>
      </c>
      <c r="C43" s="1" vm="253">
        <f ca="1"/>
        <v>8992.5</v>
      </c>
      <c r="D43" s="1" vm="254">
        <f ca="1"/>
        <v>8879.7999999999993</v>
      </c>
      <c r="E43" s="1" vm="255">
        <f ca="1"/>
        <v>8899.75</v>
      </c>
      <c r="F43" s="1" vm="256">
        <f ca="1"/>
        <v>225608000</v>
      </c>
      <c r="G43" s="1">
        <f t="shared" ca="1" si="21"/>
        <v>8912.27</v>
      </c>
      <c r="H43" s="2">
        <f t="shared" ca="1" si="35"/>
        <v>8829.130000000001</v>
      </c>
      <c r="I43" s="6" t="str" cm="1">
        <f t="array" aca="1" ref="I43" ca="1">_xlfn.IFS(AND(G42&lt;H42,G43&gt;H43),"BUY", AND(G42&gt;H42,G43&lt;H43),"SELL",TRUE,"")</f>
        <v/>
      </c>
      <c r="J43" s="1">
        <f t="shared" ca="1" si="0"/>
        <v>0</v>
      </c>
      <c r="K43" s="3" t="str">
        <f t="shared" ca="1" si="14"/>
        <v/>
      </c>
      <c r="L43" s="3">
        <f t="shared" ca="1" si="15"/>
        <v>-5.1476670616378284E-3</v>
      </c>
      <c r="M43" s="3">
        <f t="shared" ca="1" si="16"/>
        <v>-5.1609619444392294E-3</v>
      </c>
      <c r="N43" s="4">
        <f t="shared" ca="1" si="1"/>
        <v>1</v>
      </c>
      <c r="O43" s="2">
        <f t="shared" ca="1" si="17"/>
        <v>-5.1609619444392294E-3</v>
      </c>
      <c r="P43" s="1">
        <f t="shared" ca="1" si="2"/>
        <v>8924.0166666666664</v>
      </c>
      <c r="Q43" s="1">
        <f t="shared" ca="1" si="3"/>
        <v>2013329552133.3333</v>
      </c>
      <c r="R43" s="1">
        <f ca="1">IF(ISBLANK(A43),"",SUM($Q$2:Q43))</f>
        <v>78721611917683.328</v>
      </c>
      <c r="S43" s="1">
        <f ca="1">IF(ISBLANK(A43),"",SUM($F$2:F43))</f>
        <v>9105427000</v>
      </c>
      <c r="T43" s="1">
        <f t="shared" ca="1" si="4"/>
        <v>8645.5705940735479</v>
      </c>
      <c r="U43" s="1" t="str">
        <f t="shared" ca="1" si="5"/>
        <v>Bullish</v>
      </c>
      <c r="V43" s="17">
        <f t="shared" ca="1" si="6"/>
        <v>112.70000000000073</v>
      </c>
      <c r="W43" s="17">
        <f t="shared" ca="1" si="7"/>
        <v>31.700000000000728</v>
      </c>
      <c r="X43" s="17">
        <f t="shared" ca="1" si="8"/>
        <v>0</v>
      </c>
      <c r="Y43" s="22">
        <f t="shared" ca="1" si="38"/>
        <v>1000.6499999999978</v>
      </c>
      <c r="Z43" s="22">
        <f t="shared" ca="1" si="38"/>
        <v>286.85000000000036</v>
      </c>
      <c r="AA43" s="22">
        <f t="shared" ca="1" si="38"/>
        <v>136.59999999999854</v>
      </c>
      <c r="AB43" s="23">
        <f t="shared" ca="1" si="28"/>
        <v>28.666366861540098</v>
      </c>
      <c r="AC43" s="23">
        <f t="shared" ca="1" si="29"/>
        <v>13.651126767600944</v>
      </c>
      <c r="AD43" s="23">
        <f t="shared" ca="1" si="30"/>
        <v>15.015240093939154</v>
      </c>
      <c r="AE43" s="23">
        <f t="shared" ca="1" si="31"/>
        <v>42.31749362914104</v>
      </c>
      <c r="AF43" s="23">
        <f t="shared" ca="1" si="32"/>
        <v>35.482347384579569</v>
      </c>
      <c r="AG43" s="23">
        <f t="shared" ca="1" si="39"/>
        <v>33.943035018473957</v>
      </c>
      <c r="AH43" s="25" t="str">
        <f t="shared" ca="1" si="9"/>
        <v>Strong</v>
      </c>
      <c r="AI43" s="25" t="str">
        <f t="shared" ca="1" si="10"/>
        <v>Bullish</v>
      </c>
      <c r="AJ43" s="1">
        <f t="shared" ca="1" si="18"/>
        <v>-225599082.30000001</v>
      </c>
      <c r="AK43" s="10">
        <f t="shared" ca="1" si="19"/>
        <v>-5.1609619444392294E-3</v>
      </c>
      <c r="AL43" s="10">
        <f t="shared" ca="1" si="24"/>
        <v>7.3978041682598236E-2</v>
      </c>
      <c r="AM43">
        <f t="shared" ca="1" si="20"/>
        <v>-46.049999999999272</v>
      </c>
      <c r="AN43">
        <f t="shared" ca="1" si="11"/>
        <v>0</v>
      </c>
      <c r="AO43">
        <f t="shared" ca="1" si="12"/>
        <v>46.049999999999272</v>
      </c>
      <c r="AP43">
        <f t="shared" ca="1" si="40"/>
        <v>25.085757663907739</v>
      </c>
      <c r="AQ43">
        <f t="shared" ca="1" si="40"/>
        <v>12.823340487425927</v>
      </c>
      <c r="AR43">
        <f t="shared" ca="1" si="25"/>
        <v>1.9562576294769576</v>
      </c>
      <c r="AS43">
        <f t="shared" ca="1" si="26"/>
        <v>66.173448821612766</v>
      </c>
      <c r="AT43">
        <f t="shared" ca="1" si="13"/>
        <v>112.70000000000073</v>
      </c>
      <c r="AU43">
        <f t="shared" ca="1" si="27"/>
        <v>70.008993292522717</v>
      </c>
      <c r="AV43">
        <f t="shared" ca="1" si="22"/>
        <v>8866</v>
      </c>
      <c r="AW43">
        <f t="shared" ca="1" si="37"/>
        <v>8777.4173076923107</v>
      </c>
      <c r="AX43">
        <f t="shared" ca="1" si="36"/>
        <v>88.582692307689285</v>
      </c>
      <c r="AY43">
        <f t="shared" ca="1" si="42"/>
        <v>124.96659544159512</v>
      </c>
      <c r="AZ43">
        <f t="shared" ca="1" si="41"/>
        <v>-36.383903133905832</v>
      </c>
    </row>
    <row r="44" spans="1:52" x14ac:dyDescent="0.3">
      <c r="A44" s="1" vm="257">
        <f ca="1"/>
        <v>42797</v>
      </c>
      <c r="B44" s="1" vm="258">
        <f ca="1"/>
        <v>8883.5</v>
      </c>
      <c r="C44" s="1" vm="259">
        <f ca="1"/>
        <v>8907.1</v>
      </c>
      <c r="D44" s="1" vm="260">
        <f ca="1"/>
        <v>8860.1</v>
      </c>
      <c r="E44" s="1" vm="261">
        <f ca="1"/>
        <v>8897.5499999999993</v>
      </c>
      <c r="F44" s="1" vm="262">
        <f ca="1"/>
        <v>208916000</v>
      </c>
      <c r="G44" s="1">
        <f t="shared" ca="1" si="21"/>
        <v>8903.880000000001</v>
      </c>
      <c r="H44" s="2">
        <f t="shared" ca="1" si="35"/>
        <v>8837.2950000000001</v>
      </c>
      <c r="I44" s="6" t="str" cm="1">
        <f t="array" aca="1" ref="I44" ca="1">_xlfn.IFS(AND(G43&lt;H43,G44&gt;H44),"BUY", AND(G43&gt;H43,G44&lt;H44),"SELL",TRUE,"")</f>
        <v/>
      </c>
      <c r="J44" s="1">
        <f t="shared" ca="1" si="0"/>
        <v>0</v>
      </c>
      <c r="K44" s="3" t="str">
        <f t="shared" ca="1" si="14"/>
        <v/>
      </c>
      <c r="L44" s="3">
        <f t="shared" ca="1" si="15"/>
        <v>-2.4719795499883457E-4</v>
      </c>
      <c r="M44" s="3">
        <f t="shared" ca="1" si="16"/>
        <v>-2.4722851344940712E-4</v>
      </c>
      <c r="N44" s="4">
        <f t="shared" ca="1" si="1"/>
        <v>1</v>
      </c>
      <c r="O44" s="2">
        <f t="shared" ca="1" si="17"/>
        <v>-2.4722851344940712E-4</v>
      </c>
      <c r="P44" s="1">
        <f t="shared" ca="1" si="2"/>
        <v>8888.25</v>
      </c>
      <c r="Q44" s="1">
        <f t="shared" ca="1" si="3"/>
        <v>1856897637000</v>
      </c>
      <c r="R44" s="1">
        <f ca="1">IF(ISBLANK(A44),"",SUM($Q$2:Q44))</f>
        <v>80578509554683.328</v>
      </c>
      <c r="S44" s="1">
        <f ca="1">IF(ISBLANK(A44),"",SUM($F$2:F44))</f>
        <v>9314343000</v>
      </c>
      <c r="T44" s="1">
        <f t="shared" ca="1" si="4"/>
        <v>8651.013770341433</v>
      </c>
      <c r="U44" s="1" t="str">
        <f t="shared" ca="1" si="5"/>
        <v>Bullish</v>
      </c>
      <c r="V44" s="17">
        <f t="shared" ca="1" si="6"/>
        <v>47</v>
      </c>
      <c r="W44" s="17">
        <f t="shared" ca="1" si="7"/>
        <v>0</v>
      </c>
      <c r="X44" s="17">
        <f t="shared" ca="1" si="8"/>
        <v>19.699999999998909</v>
      </c>
      <c r="Y44" s="22">
        <f t="shared" ca="1" si="38"/>
        <v>996.74999999999818</v>
      </c>
      <c r="Z44" s="22">
        <f t="shared" ca="1" si="38"/>
        <v>286.14999999999964</v>
      </c>
      <c r="AA44" s="22">
        <f t="shared" ca="1" si="38"/>
        <v>156.29999999999745</v>
      </c>
      <c r="AB44" s="23">
        <f t="shared" ca="1" si="28"/>
        <v>28.708301981439693</v>
      </c>
      <c r="AC44" s="23">
        <f t="shared" ca="1" si="29"/>
        <v>15.680963130172836</v>
      </c>
      <c r="AD44" s="23">
        <f t="shared" ca="1" si="30"/>
        <v>13.027338851266856</v>
      </c>
      <c r="AE44" s="23">
        <f t="shared" ca="1" si="31"/>
        <v>44.389265111612531</v>
      </c>
      <c r="AF44" s="23">
        <f t="shared" ca="1" si="32"/>
        <v>29.347948920782692</v>
      </c>
      <c r="AG44" s="23">
        <f t="shared" ca="1" si="39"/>
        <v>31.964210866509216</v>
      </c>
      <c r="AH44" s="25" t="str">
        <f t="shared" ca="1" si="9"/>
        <v>Strong</v>
      </c>
      <c r="AI44" s="25" t="str">
        <f t="shared" ca="1" si="10"/>
        <v>Bullish</v>
      </c>
      <c r="AJ44" s="1">
        <f t="shared" ca="1" si="18"/>
        <v>-208907087.72999999</v>
      </c>
      <c r="AK44" s="10">
        <f t="shared" ca="1" si="19"/>
        <v>-2.4722851344940712E-4</v>
      </c>
      <c r="AL44" s="10">
        <f t="shared" ca="1" si="24"/>
        <v>7.4066678901620525E-2</v>
      </c>
      <c r="AM44">
        <f t="shared" ca="1" si="20"/>
        <v>-2.2000000000007276</v>
      </c>
      <c r="AN44">
        <f t="shared" ca="1" si="11"/>
        <v>0</v>
      </c>
      <c r="AO44">
        <f t="shared" ca="1" si="12"/>
        <v>2.2000000000007276</v>
      </c>
      <c r="AP44">
        <f t="shared" ca="1" si="40"/>
        <v>23.293917830771473</v>
      </c>
      <c r="AQ44">
        <f t="shared" ca="1" si="40"/>
        <v>12.064530452609842</v>
      </c>
      <c r="AR44">
        <f t="shared" ca="1" si="25"/>
        <v>1.9307769931263632</v>
      </c>
      <c r="AS44">
        <f t="shared" ca="1" si="26"/>
        <v>65.87935546289161</v>
      </c>
      <c r="AT44">
        <f t="shared" ca="1" si="13"/>
        <v>47</v>
      </c>
      <c r="AU44">
        <f t="shared" ca="1" si="27"/>
        <v>68.365493771628238</v>
      </c>
      <c r="AV44">
        <f t="shared" ca="1" si="22"/>
        <v>8874.7708333333339</v>
      </c>
      <c r="AW44">
        <f t="shared" ca="1" si="37"/>
        <v>8793.6384615384632</v>
      </c>
      <c r="AX44">
        <f t="shared" ca="1" si="36"/>
        <v>81.132371794870778</v>
      </c>
      <c r="AY44">
        <f t="shared" ca="1" si="42"/>
        <v>116.81477920227856</v>
      </c>
      <c r="AZ44">
        <f t="shared" ca="1" si="41"/>
        <v>-35.68240740740778</v>
      </c>
    </row>
    <row r="45" spans="1:52" x14ac:dyDescent="0.3">
      <c r="A45" s="1" vm="263">
        <f ca="1"/>
        <v>42800</v>
      </c>
      <c r="B45" s="1" vm="264">
        <f ca="1"/>
        <v>8915.1</v>
      </c>
      <c r="C45" s="1" vm="265">
        <f ca="1"/>
        <v>8967.7999999999993</v>
      </c>
      <c r="D45" s="1" vm="266">
        <f ca="1"/>
        <v>8914</v>
      </c>
      <c r="E45" s="1" vm="267">
        <f ca="1"/>
        <v>8963.4500000000007</v>
      </c>
      <c r="F45" s="1" vm="268">
        <f ca="1"/>
        <v>180195000</v>
      </c>
      <c r="G45" s="1">
        <f t="shared" ca="1" si="21"/>
        <v>8917.23</v>
      </c>
      <c r="H45" s="2">
        <f t="shared" ca="1" si="35"/>
        <v>8848.42</v>
      </c>
      <c r="I45" s="6" t="str" cm="1">
        <f t="array" aca="1" ref="I45" ca="1">_xlfn.IFS(AND(G44&lt;H44,G45&gt;H45),"BUY", AND(G44&gt;H44,G45&lt;H45),"SELL",TRUE,"")</f>
        <v/>
      </c>
      <c r="J45" s="1">
        <f t="shared" ca="1" si="0"/>
        <v>0</v>
      </c>
      <c r="K45" s="3" t="str">
        <f t="shared" ca="1" si="14"/>
        <v/>
      </c>
      <c r="L45" s="3">
        <f t="shared" ca="1" si="15"/>
        <v>7.4065332591557453E-3</v>
      </c>
      <c r="M45" s="3">
        <f t="shared" ca="1" si="16"/>
        <v>7.3792395765551015E-3</v>
      </c>
      <c r="N45" s="4">
        <f t="shared" ca="1" si="1"/>
        <v>1</v>
      </c>
      <c r="O45" s="2">
        <f t="shared" ca="1" si="17"/>
        <v>7.3792395765551015E-3</v>
      </c>
      <c r="P45" s="1">
        <f t="shared" ca="1" si="2"/>
        <v>8948.4166666666661</v>
      </c>
      <c r="Q45" s="1">
        <f t="shared" ca="1" si="3"/>
        <v>1612459941250</v>
      </c>
      <c r="R45" s="1">
        <f ca="1">IF(ISBLANK(A45),"",SUM($Q$2:Q45))</f>
        <v>82190969495933.328</v>
      </c>
      <c r="S45" s="1">
        <f ca="1">IF(ISBLANK(A45),"",SUM($F$2:F45))</f>
        <v>9494538000</v>
      </c>
      <c r="T45" s="1">
        <f t="shared" ca="1" si="4"/>
        <v>8656.6581223787125</v>
      </c>
      <c r="U45" s="1" t="str">
        <f t="shared" ca="1" si="5"/>
        <v>Bullish</v>
      </c>
      <c r="V45" s="17">
        <f t="shared" ca="1" si="6"/>
        <v>70.25</v>
      </c>
      <c r="W45" s="17">
        <f t="shared" ca="1" si="7"/>
        <v>60.699999999998909</v>
      </c>
      <c r="X45" s="17">
        <f t="shared" ca="1" si="8"/>
        <v>0</v>
      </c>
      <c r="Y45" s="22">
        <f t="shared" ca="1" si="38"/>
        <v>994.29999999999927</v>
      </c>
      <c r="Z45" s="22">
        <f t="shared" ca="1" si="38"/>
        <v>346.84999999999854</v>
      </c>
      <c r="AA45" s="22">
        <f t="shared" ca="1" si="38"/>
        <v>139.29999999999745</v>
      </c>
      <c r="AB45" s="23">
        <f t="shared" ca="1" si="28"/>
        <v>34.883837875892468</v>
      </c>
      <c r="AC45" s="23">
        <f t="shared" ca="1" si="29"/>
        <v>14.00985618022705</v>
      </c>
      <c r="AD45" s="23">
        <f t="shared" ca="1" si="30"/>
        <v>20.873981695665417</v>
      </c>
      <c r="AE45" s="23">
        <f t="shared" ca="1" si="31"/>
        <v>48.893694056119514</v>
      </c>
      <c r="AF45" s="23">
        <f t="shared" ca="1" si="32"/>
        <v>42.692584593233121</v>
      </c>
      <c r="AG45" s="23">
        <f t="shared" ca="1" si="39"/>
        <v>30.996569697170852</v>
      </c>
      <c r="AH45" s="25" t="str">
        <f t="shared" ca="1" si="9"/>
        <v>Strong</v>
      </c>
      <c r="AI45" s="25" t="str">
        <f t="shared" ca="1" si="10"/>
        <v>Bullish</v>
      </c>
      <c r="AJ45" s="1">
        <f t="shared" ca="1" si="18"/>
        <v>180203903.88</v>
      </c>
      <c r="AK45" s="10">
        <f t="shared" ca="1" si="19"/>
        <v>7.3792395765551015E-3</v>
      </c>
      <c r="AL45" s="10">
        <f t="shared" ca="1" si="24"/>
        <v>7.9117335148215909E-2</v>
      </c>
      <c r="AM45">
        <f t="shared" ca="1" si="20"/>
        <v>65.900000000001455</v>
      </c>
      <c r="AN45">
        <f t="shared" ca="1" si="11"/>
        <v>65.900000000001455</v>
      </c>
      <c r="AO45">
        <f t="shared" ca="1" si="12"/>
        <v>0</v>
      </c>
      <c r="AP45">
        <f t="shared" ca="1" si="40"/>
        <v>26.337209414287901</v>
      </c>
      <c r="AQ45">
        <f t="shared" ca="1" si="40"/>
        <v>11.202778277423425</v>
      </c>
      <c r="AR45">
        <f t="shared" ca="1" si="25"/>
        <v>2.3509533762142181</v>
      </c>
      <c r="AS45">
        <f t="shared" ca="1" si="26"/>
        <v>70.157746535710899</v>
      </c>
      <c r="AT45">
        <f t="shared" ca="1" si="13"/>
        <v>53.799999999999272</v>
      </c>
      <c r="AU45">
        <f t="shared" ca="1" si="27"/>
        <v>67.325101359369029</v>
      </c>
      <c r="AV45">
        <f t="shared" ca="1" si="22"/>
        <v>8894.6666666666679</v>
      </c>
      <c r="AW45">
        <f t="shared" ca="1" si="37"/>
        <v>8807.5115384615383</v>
      </c>
      <c r="AX45">
        <f t="shared" ca="1" si="36"/>
        <v>87.155128205129586</v>
      </c>
      <c r="AY45">
        <f t="shared" ca="1" si="42"/>
        <v>110.00712250712179</v>
      </c>
      <c r="AZ45">
        <f t="shared" ca="1" si="41"/>
        <v>-22.851994301992207</v>
      </c>
    </row>
    <row r="46" spans="1:52" x14ac:dyDescent="0.3">
      <c r="A46" s="1" vm="269">
        <f ca="1"/>
        <v>42801</v>
      </c>
      <c r="B46" s="1" vm="270">
        <f ca="1"/>
        <v>8977.75</v>
      </c>
      <c r="C46" s="1" vm="271">
        <f ca="1"/>
        <v>8977.85</v>
      </c>
      <c r="D46" s="1" vm="272">
        <f ca="1"/>
        <v>8932.7999999999993</v>
      </c>
      <c r="E46" s="1" vm="273">
        <f ca="1"/>
        <v>8946.9</v>
      </c>
      <c r="F46" s="1" vm="274">
        <f ca="1"/>
        <v>178828000</v>
      </c>
      <c r="G46" s="1">
        <f t="shared" ca="1" si="21"/>
        <v>8930.69</v>
      </c>
      <c r="H46" s="2">
        <f t="shared" ca="1" si="35"/>
        <v>8855.7124999999978</v>
      </c>
      <c r="I46" s="6" t="str" cm="1">
        <f t="array" aca="1" ref="I46" ca="1">_xlfn.IFS(AND(G45&lt;H45,G46&gt;H46),"BUY", AND(G45&gt;H45,G46&lt;H46),"SELL",TRUE,"")</f>
        <v/>
      </c>
      <c r="J46" s="1">
        <f t="shared" ca="1" si="0"/>
        <v>0</v>
      </c>
      <c r="K46" s="3" t="str">
        <f t="shared" ca="1" si="14"/>
        <v/>
      </c>
      <c r="L46" s="3">
        <f t="shared" ca="1" si="15"/>
        <v>-1.8463872727577657E-3</v>
      </c>
      <c r="M46" s="3">
        <f t="shared" ca="1" si="16"/>
        <v>-1.848093946849372E-3</v>
      </c>
      <c r="N46" s="4">
        <f t="shared" ca="1" si="1"/>
        <v>1</v>
      </c>
      <c r="O46" s="2">
        <f t="shared" ca="1" si="17"/>
        <v>-1.848093946849372E-3</v>
      </c>
      <c r="P46" s="1">
        <f t="shared" ca="1" si="2"/>
        <v>8952.5166666666682</v>
      </c>
      <c r="Q46" s="1">
        <f t="shared" ca="1" si="3"/>
        <v>1600960650466.667</v>
      </c>
      <c r="R46" s="1">
        <f ca="1">IF(ISBLANK(A46),"",SUM($Q$2:Q46))</f>
        <v>83791930146400</v>
      </c>
      <c r="S46" s="1">
        <f ca="1">IF(ISBLANK(A46),"",SUM($F$2:F46))</f>
        <v>9673366000</v>
      </c>
      <c r="T46" s="1">
        <f t="shared" ca="1" si="4"/>
        <v>8662.1275517126105</v>
      </c>
      <c r="U46" s="1" t="str">
        <f t="shared" ca="1" si="5"/>
        <v>Bullish</v>
      </c>
      <c r="V46" s="17">
        <f t="shared" ca="1" si="6"/>
        <v>45.050000000001091</v>
      </c>
      <c r="W46" s="17">
        <f t="shared" ca="1" si="7"/>
        <v>10.050000000001091</v>
      </c>
      <c r="X46" s="17">
        <f t="shared" ca="1" si="8"/>
        <v>0</v>
      </c>
      <c r="Y46" s="22">
        <f t="shared" ref="Y46:AA61" ca="1" si="43">SUM(V33:V46)</f>
        <v>991.39999999999964</v>
      </c>
      <c r="Z46" s="22">
        <f t="shared" ca="1" si="43"/>
        <v>356.89999999999964</v>
      </c>
      <c r="AA46" s="22">
        <f t="shared" ca="1" si="43"/>
        <v>139.29999999999745</v>
      </c>
      <c r="AB46" s="23">
        <f t="shared" ca="1" si="28"/>
        <v>35.999596530159344</v>
      </c>
      <c r="AC46" s="23">
        <f t="shared" ca="1" si="29"/>
        <v>14.050837199919055</v>
      </c>
      <c r="AD46" s="23">
        <f t="shared" ca="1" si="30"/>
        <v>21.948759330240289</v>
      </c>
      <c r="AE46" s="23">
        <f t="shared" ca="1" si="31"/>
        <v>50.050433730078396</v>
      </c>
      <c r="AF46" s="23">
        <f t="shared" ca="1" si="32"/>
        <v>43.853284965740315</v>
      </c>
      <c r="AG46" s="23">
        <f t="shared" ca="1" si="39"/>
        <v>30.546840255726345</v>
      </c>
      <c r="AH46" s="25" t="str">
        <f t="shared" ca="1" si="9"/>
        <v>Strong</v>
      </c>
      <c r="AI46" s="25" t="str">
        <f t="shared" ca="1" si="10"/>
        <v>Bullish</v>
      </c>
      <c r="AJ46" s="1">
        <f t="shared" ca="1" si="18"/>
        <v>-178819082.77000001</v>
      </c>
      <c r="AK46" s="10">
        <f t="shared" ca="1" si="19"/>
        <v>-1.848093946849372E-3</v>
      </c>
      <c r="AL46" s="10">
        <f t="shared" ca="1" si="24"/>
        <v>7.940110851722583E-2</v>
      </c>
      <c r="AM46">
        <f t="shared" ca="1" si="20"/>
        <v>-16.550000000001091</v>
      </c>
      <c r="AN46">
        <f t="shared" ca="1" si="11"/>
        <v>0</v>
      </c>
      <c r="AO46">
        <f t="shared" ca="1" si="12"/>
        <v>16.550000000001091</v>
      </c>
      <c r="AP46">
        <f t="shared" ca="1" si="40"/>
        <v>24.455980170410193</v>
      </c>
      <c r="AQ46">
        <f t="shared" ca="1" si="40"/>
        <v>11.584722686178972</v>
      </c>
      <c r="AR46">
        <f t="shared" ca="1" si="25"/>
        <v>2.1110544320225406</v>
      </c>
      <c r="AS46">
        <f t="shared" ca="1" si="26"/>
        <v>67.856557258952051</v>
      </c>
      <c r="AT46">
        <f t="shared" ca="1" si="13"/>
        <v>45.050000000001091</v>
      </c>
      <c r="AU46">
        <f t="shared" ca="1" si="27"/>
        <v>65.73402269084275</v>
      </c>
      <c r="AV46">
        <f t="shared" ca="1" si="22"/>
        <v>8908.7416666666668</v>
      </c>
      <c r="AW46">
        <f t="shared" ca="1" si="37"/>
        <v>8819.2673076923074</v>
      </c>
      <c r="AX46">
        <f t="shared" ca="1" si="36"/>
        <v>89.474358974359347</v>
      </c>
      <c r="AY46">
        <f t="shared" ca="1" si="42"/>
        <v>104.08059116809051</v>
      </c>
      <c r="AZ46">
        <f t="shared" ca="1" si="41"/>
        <v>-14.606232193731159</v>
      </c>
    </row>
    <row r="47" spans="1:52" x14ac:dyDescent="0.3">
      <c r="A47" s="1" vm="275">
        <f ca="1"/>
        <v>42802</v>
      </c>
      <c r="B47" s="1" vm="276">
        <f ca="1"/>
        <v>8950.7000000000007</v>
      </c>
      <c r="C47" s="1" vm="277">
        <f ca="1"/>
        <v>8957.0499999999993</v>
      </c>
      <c r="D47" s="1" vm="278">
        <f ca="1"/>
        <v>8891.9500000000007</v>
      </c>
      <c r="E47" s="1" vm="279">
        <f ca="1"/>
        <v>8924.2999999999993</v>
      </c>
      <c r="F47" s="1" vm="280">
        <f ca="1"/>
        <v>183326000</v>
      </c>
      <c r="G47" s="1">
        <f t="shared" ca="1" si="21"/>
        <v>8926.39</v>
      </c>
      <c r="H47" s="2">
        <f t="shared" ca="1" si="35"/>
        <v>8863.5124999999989</v>
      </c>
      <c r="I47" s="6" t="str" cm="1">
        <f t="array" aca="1" ref="I47" ca="1">_xlfn.IFS(AND(G46&lt;H46,G47&gt;H47),"BUY", AND(G46&gt;H46,G47&lt;H47),"SELL",TRUE,"")</f>
        <v/>
      </c>
      <c r="J47" s="1">
        <f t="shared" ca="1" si="0"/>
        <v>0</v>
      </c>
      <c r="K47" s="3" t="str">
        <f t="shared" ca="1" si="14"/>
        <v/>
      </c>
      <c r="L47" s="3">
        <f t="shared" ca="1" si="15"/>
        <v>-2.5260145972347825E-3</v>
      </c>
      <c r="M47" s="3">
        <f t="shared" ca="1" si="16"/>
        <v>-2.5292103549289409E-3</v>
      </c>
      <c r="N47" s="4">
        <f t="shared" ca="1" si="1"/>
        <v>1</v>
      </c>
      <c r="O47" s="2">
        <f t="shared" ca="1" si="17"/>
        <v>-2.5292103549289409E-3</v>
      </c>
      <c r="P47" s="1">
        <f t="shared" ca="1" si="2"/>
        <v>8924.4333333333325</v>
      </c>
      <c r="Q47" s="1">
        <f t="shared" ca="1" si="3"/>
        <v>1636080665266.6665</v>
      </c>
      <c r="R47" s="1">
        <f ca="1">IF(ISBLANK(A47),"",SUM($Q$2:Q47))</f>
        <v>85428010811666.672</v>
      </c>
      <c r="S47" s="1">
        <f ca="1">IF(ISBLANK(A47),"",SUM($F$2:F47))</f>
        <v>9856692000</v>
      </c>
      <c r="T47" s="1">
        <f t="shared" ca="1" si="4"/>
        <v>8667.0062138156154</v>
      </c>
      <c r="U47" s="1" t="str">
        <f t="shared" ca="1" si="5"/>
        <v>Bullish</v>
      </c>
      <c r="V47" s="17">
        <f t="shared" ca="1" si="6"/>
        <v>65.099999999998545</v>
      </c>
      <c r="W47" s="17">
        <f t="shared" ca="1" si="7"/>
        <v>0</v>
      </c>
      <c r="X47" s="17">
        <f t="shared" ca="1" si="8"/>
        <v>40.849999999998545</v>
      </c>
      <c r="Y47" s="22">
        <f t="shared" ca="1" si="43"/>
        <v>961.44999999999891</v>
      </c>
      <c r="Z47" s="22">
        <f t="shared" ca="1" si="43"/>
        <v>356.89999999999964</v>
      </c>
      <c r="AA47" s="22">
        <f t="shared" ca="1" si="43"/>
        <v>120.49999999999636</v>
      </c>
      <c r="AB47" s="23">
        <f t="shared" ca="1" si="28"/>
        <v>37.121015133392277</v>
      </c>
      <c r="AC47" s="23">
        <f t="shared" ca="1" si="29"/>
        <v>12.533153050080243</v>
      </c>
      <c r="AD47" s="23">
        <f t="shared" ca="1" si="30"/>
        <v>24.587862083312032</v>
      </c>
      <c r="AE47" s="23">
        <f t="shared" ca="1" si="31"/>
        <v>49.654168183472521</v>
      </c>
      <c r="AF47" s="23">
        <f t="shared" ca="1" si="32"/>
        <v>49.518223711773196</v>
      </c>
      <c r="AG47" s="23">
        <f t="shared" ca="1" si="39"/>
        <v>32.811881362038491</v>
      </c>
      <c r="AH47" s="25" t="str">
        <f t="shared" ca="1" si="9"/>
        <v>Strong</v>
      </c>
      <c r="AI47" s="25" t="str">
        <f t="shared" ca="1" si="10"/>
        <v>Bullish</v>
      </c>
      <c r="AJ47" s="1">
        <f t="shared" ca="1" si="18"/>
        <v>-183317069.31</v>
      </c>
      <c r="AK47" s="10">
        <f t="shared" ca="1" si="19"/>
        <v>-2.5292103549289409E-3</v>
      </c>
      <c r="AL47" s="10">
        <f t="shared" ca="1" si="24"/>
        <v>7.0611692749146623E-2</v>
      </c>
      <c r="AM47">
        <f t="shared" ca="1" si="20"/>
        <v>-22.600000000000364</v>
      </c>
      <c r="AN47">
        <f t="shared" ca="1" si="11"/>
        <v>0</v>
      </c>
      <c r="AO47">
        <f t="shared" ca="1" si="12"/>
        <v>22.600000000000364</v>
      </c>
      <c r="AP47">
        <f t="shared" ca="1" si="40"/>
        <v>22.709124443952323</v>
      </c>
      <c r="AQ47">
        <f t="shared" ca="1" si="40"/>
        <v>12.371528208594786</v>
      </c>
      <c r="AR47">
        <f t="shared" ca="1" si="25"/>
        <v>1.8355957373298288</v>
      </c>
      <c r="AS47">
        <f t="shared" ca="1" si="26"/>
        <v>64.734042062650957</v>
      </c>
      <c r="AT47">
        <f t="shared" ca="1" si="13"/>
        <v>65.099999999998545</v>
      </c>
      <c r="AU47">
        <f t="shared" ca="1" si="27"/>
        <v>65.688735355782441</v>
      </c>
      <c r="AV47">
        <f t="shared" ca="1" si="22"/>
        <v>8917.2916666666661</v>
      </c>
      <c r="AW47">
        <f t="shared" ca="1" si="37"/>
        <v>8830.4807692307695</v>
      </c>
      <c r="AX47">
        <f t="shared" ca="1" si="36"/>
        <v>86.81089743589655</v>
      </c>
      <c r="AY47">
        <f t="shared" ca="1" si="42"/>
        <v>98.889850427349501</v>
      </c>
      <c r="AZ47">
        <f t="shared" ca="1" si="41"/>
        <v>-12.078952991452951</v>
      </c>
    </row>
    <row r="48" spans="1:52" x14ac:dyDescent="0.3">
      <c r="A48" s="1" vm="281">
        <f ca="1"/>
        <v>42803</v>
      </c>
      <c r="B48" s="1" vm="282">
        <f ca="1"/>
        <v>8914.5</v>
      </c>
      <c r="C48" s="1" vm="249">
        <f ca="1"/>
        <v>8945.7999999999993</v>
      </c>
      <c r="D48" s="1" vm="283">
        <f ca="1"/>
        <v>8899.5</v>
      </c>
      <c r="E48" s="1" vm="284">
        <f ca="1"/>
        <v>8927</v>
      </c>
      <c r="F48" s="1" vm="285">
        <f ca="1"/>
        <v>176810000</v>
      </c>
      <c r="G48" s="1">
        <f t="shared" ca="1" si="21"/>
        <v>8931.84</v>
      </c>
      <c r="H48" s="2">
        <f t="shared" ca="1" si="35"/>
        <v>8871.41</v>
      </c>
      <c r="I48" s="6" t="str" cm="1">
        <f t="array" aca="1" ref="I48" ca="1">_xlfn.IFS(AND(G47&lt;H47,G48&gt;H48),"BUY", AND(G47&gt;H47,G48&lt;H48),"SELL",TRUE,"")</f>
        <v/>
      </c>
      <c r="J48" s="1">
        <f t="shared" ca="1" si="0"/>
        <v>0</v>
      </c>
      <c r="K48" s="3" t="str">
        <f t="shared" ca="1" si="14"/>
        <v/>
      </c>
      <c r="L48" s="3">
        <f t="shared" ca="1" si="15"/>
        <v>3.0254473740254362E-4</v>
      </c>
      <c r="M48" s="3">
        <f t="shared" ca="1" si="16"/>
        <v>3.0249897997235912E-4</v>
      </c>
      <c r="N48" s="4">
        <f t="shared" ca="1" si="1"/>
        <v>1</v>
      </c>
      <c r="O48" s="2">
        <f t="shared" ca="1" si="17"/>
        <v>3.0249897997235912E-4</v>
      </c>
      <c r="P48" s="1">
        <f t="shared" ca="1" si="2"/>
        <v>8924.1</v>
      </c>
      <c r="Q48" s="1">
        <f t="shared" ca="1" si="3"/>
        <v>1577870121000</v>
      </c>
      <c r="R48" s="1">
        <f ca="1">IF(ISBLANK(A48),"",SUM($Q$2:Q48))</f>
        <v>87005880932666.672</v>
      </c>
      <c r="S48" s="1">
        <f ca="1">IF(ISBLANK(A48),"",SUM($F$2:F48))</f>
        <v>10033502000</v>
      </c>
      <c r="T48" s="1">
        <f t="shared" ca="1" si="4"/>
        <v>8671.5367109775507</v>
      </c>
      <c r="U48" s="1" t="str">
        <f t="shared" ca="1" si="5"/>
        <v>Bullish</v>
      </c>
      <c r="V48" s="17">
        <f t="shared" ca="1" si="6"/>
        <v>46.299999999999272</v>
      </c>
      <c r="W48" s="17">
        <f t="shared" ca="1" si="7"/>
        <v>0</v>
      </c>
      <c r="X48" s="17">
        <f t="shared" ca="1" si="8"/>
        <v>0</v>
      </c>
      <c r="Y48" s="22">
        <f t="shared" ca="1" si="43"/>
        <v>943.39999999999782</v>
      </c>
      <c r="Z48" s="22">
        <f t="shared" ca="1" si="43"/>
        <v>356.89999999999964</v>
      </c>
      <c r="AA48" s="22">
        <f t="shared" ca="1" si="43"/>
        <v>120.49999999999636</v>
      </c>
      <c r="AB48" s="23">
        <f t="shared" ca="1" si="28"/>
        <v>37.831248675005348</v>
      </c>
      <c r="AC48" s="23">
        <f t="shared" ca="1" si="29"/>
        <v>12.772948908204009</v>
      </c>
      <c r="AD48" s="23">
        <f t="shared" ca="1" si="30"/>
        <v>25.058299766801341</v>
      </c>
      <c r="AE48" s="23">
        <f t="shared" ca="1" si="31"/>
        <v>50.604197583209356</v>
      </c>
      <c r="AF48" s="23">
        <f t="shared" ca="1" si="32"/>
        <v>49.51822371177321</v>
      </c>
      <c r="AG48" s="23">
        <f t="shared" ca="1" si="39"/>
        <v>35.917518119124644</v>
      </c>
      <c r="AH48" s="25" t="str">
        <f t="shared" ca="1" si="9"/>
        <v>Strong</v>
      </c>
      <c r="AI48" s="25" t="str">
        <f t="shared" ca="1" si="10"/>
        <v>Bullish</v>
      </c>
      <c r="AJ48" s="1">
        <f t="shared" ca="1" si="18"/>
        <v>176818926.38999999</v>
      </c>
      <c r="AK48" s="10">
        <f t="shared" ca="1" si="19"/>
        <v>3.0249897997235912E-4</v>
      </c>
      <c r="AL48" s="10">
        <f t="shared" ca="1" si="24"/>
        <v>6.7711876907225174E-2</v>
      </c>
      <c r="AM48">
        <f t="shared" ca="1" si="20"/>
        <v>2.7000000000007276</v>
      </c>
      <c r="AN48">
        <f t="shared" ca="1" si="11"/>
        <v>2.7000000000007276</v>
      </c>
      <c r="AO48">
        <f t="shared" ca="1" si="12"/>
        <v>0</v>
      </c>
      <c r="AP48">
        <f t="shared" ca="1" si="40"/>
        <v>21.27990126938435</v>
      </c>
      <c r="AQ48">
        <f t="shared" ca="1" si="40"/>
        <v>11.487847622266587</v>
      </c>
      <c r="AR48">
        <f t="shared" ca="1" si="25"/>
        <v>1.8523836639457236</v>
      </c>
      <c r="AS48">
        <f t="shared" ca="1" si="26"/>
        <v>64.941602609773312</v>
      </c>
      <c r="AT48">
        <f t="shared" ca="1" si="13"/>
        <v>46.299999999999272</v>
      </c>
      <c r="AU48">
        <f t="shared" ca="1" si="27"/>
        <v>64.303825687512216</v>
      </c>
      <c r="AV48">
        <f t="shared" ca="1" si="22"/>
        <v>8921.2749999999996</v>
      </c>
      <c r="AW48">
        <f t="shared" ca="1" si="37"/>
        <v>8844.5461538461532</v>
      </c>
      <c r="AX48">
        <f t="shared" ca="1" si="36"/>
        <v>76.728846153846462</v>
      </c>
      <c r="AY48">
        <f t="shared" ca="1" si="42"/>
        <v>93.307799145298404</v>
      </c>
      <c r="AZ48">
        <f t="shared" ca="1" si="41"/>
        <v>-16.578952991451942</v>
      </c>
    </row>
    <row r="49" spans="1:52" x14ac:dyDescent="0.3">
      <c r="A49" s="1" vm="286">
        <f ca="1"/>
        <v>42804</v>
      </c>
      <c r="B49" s="1" vm="287">
        <f ca="1"/>
        <v>8953.7000000000007</v>
      </c>
      <c r="C49" s="1" vm="288">
        <f ca="1"/>
        <v>8975.7000000000007</v>
      </c>
      <c r="D49" s="1" vm="289">
        <f ca="1"/>
        <v>8903.9500000000007</v>
      </c>
      <c r="E49" s="1" vm="290">
        <f ca="1"/>
        <v>8934.5499999999993</v>
      </c>
      <c r="F49" s="1" vm="291">
        <f ca="1"/>
        <v>157420000</v>
      </c>
      <c r="G49" s="1">
        <f t="shared" ca="1" si="21"/>
        <v>8939.24</v>
      </c>
      <c r="H49" s="2">
        <f t="shared" ca="1" si="35"/>
        <v>8879.2174999999988</v>
      </c>
      <c r="I49" s="6" t="str" cm="1">
        <f t="array" aca="1" ref="I49" ca="1">_xlfn.IFS(AND(G48&lt;H48,G49&gt;H49),"BUY", AND(G48&gt;H48,G49&lt;H49),"SELL",TRUE,"")</f>
        <v/>
      </c>
      <c r="J49" s="1">
        <f t="shared" ca="1" si="0"/>
        <v>0</v>
      </c>
      <c r="K49" s="3" t="str">
        <f t="shared" ca="1" si="14"/>
        <v/>
      </c>
      <c r="L49" s="3">
        <f t="shared" ca="1" si="15"/>
        <v>8.457488517978895E-4</v>
      </c>
      <c r="M49" s="3">
        <f t="shared" ca="1" si="16"/>
        <v>8.4539140776212151E-4</v>
      </c>
      <c r="N49" s="4">
        <f t="shared" ca="1" si="1"/>
        <v>1</v>
      </c>
      <c r="O49" s="2">
        <f t="shared" ca="1" si="17"/>
        <v>8.4539140776212151E-4</v>
      </c>
      <c r="P49" s="1">
        <f t="shared" ca="1" si="2"/>
        <v>8938.0666666666675</v>
      </c>
      <c r="Q49" s="1">
        <f t="shared" ca="1" si="3"/>
        <v>1407030454666.6667</v>
      </c>
      <c r="R49" s="1">
        <f ca="1">IF(ISBLANK(A49),"",SUM($Q$2:Q49))</f>
        <v>88412911387333.344</v>
      </c>
      <c r="S49" s="1">
        <f ca="1">IF(ISBLANK(A49),"",SUM($F$2:F49))</f>
        <v>10190922000</v>
      </c>
      <c r="T49" s="1">
        <f t="shared" ca="1" si="4"/>
        <v>8675.65382085481</v>
      </c>
      <c r="U49" s="1" t="str">
        <f t="shared" ca="1" si="5"/>
        <v>Bullish</v>
      </c>
      <c r="V49" s="17">
        <f t="shared" ca="1" si="6"/>
        <v>71.75</v>
      </c>
      <c r="W49" s="17">
        <f t="shared" ca="1" si="7"/>
        <v>29.900000000001455</v>
      </c>
      <c r="X49" s="17">
        <f t="shared" ca="1" si="8"/>
        <v>0</v>
      </c>
      <c r="Y49" s="22">
        <f t="shared" ca="1" si="43"/>
        <v>896.69999999999709</v>
      </c>
      <c r="Z49" s="22">
        <f t="shared" ca="1" si="43"/>
        <v>274.30000000000109</v>
      </c>
      <c r="AA49" s="22">
        <f t="shared" ca="1" si="43"/>
        <v>120.49999999999636</v>
      </c>
      <c r="AB49" s="23">
        <f t="shared" ca="1" si="28"/>
        <v>30.589940894390764</v>
      </c>
      <c r="AC49" s="23">
        <f t="shared" ca="1" si="29"/>
        <v>13.438162150105581</v>
      </c>
      <c r="AD49" s="23">
        <f t="shared" ca="1" si="30"/>
        <v>17.151778744285181</v>
      </c>
      <c r="AE49" s="23">
        <f t="shared" ca="1" si="31"/>
        <v>44.028103044496348</v>
      </c>
      <c r="AF49" s="23">
        <f t="shared" ca="1" si="32"/>
        <v>38.956433637286146</v>
      </c>
      <c r="AG49" s="23">
        <f t="shared" ca="1" si="39"/>
        <v>36.850157427109018</v>
      </c>
      <c r="AH49" s="25" t="str">
        <f t="shared" ca="1" si="9"/>
        <v>Strong</v>
      </c>
      <c r="AI49" s="25" t="str">
        <f t="shared" ca="1" si="10"/>
        <v>Bullish</v>
      </c>
      <c r="AJ49" s="1">
        <f t="shared" ca="1" si="18"/>
        <v>157428931.84</v>
      </c>
      <c r="AK49" s="10">
        <f t="shared" ca="1" si="19"/>
        <v>8.4539140776212151E-4</v>
      </c>
      <c r="AL49" s="10">
        <f t="shared" ca="1" si="24"/>
        <v>6.5492448908725867E-2</v>
      </c>
      <c r="AM49">
        <f t="shared" ca="1" si="20"/>
        <v>7.5499999999992724</v>
      </c>
      <c r="AN49">
        <f t="shared" ca="1" si="11"/>
        <v>7.5499999999992724</v>
      </c>
      <c r="AO49">
        <f t="shared" ca="1" si="12"/>
        <v>0</v>
      </c>
      <c r="AP49">
        <f t="shared" ref="AP49:AQ112" ca="1" si="44">(AP48*13+AN49 )/14</f>
        <v>20.299194035856846</v>
      </c>
      <c r="AQ49">
        <f t="shared" ca="1" si="44"/>
        <v>10.667287077818973</v>
      </c>
      <c r="AR49">
        <f t="shared" ca="1" si="25"/>
        <v>1.9029387591964206</v>
      </c>
      <c r="AS49">
        <f t="shared" ca="1" si="26"/>
        <v>65.552149633469497</v>
      </c>
      <c r="AT49">
        <f t="shared" ca="1" si="13"/>
        <v>71.75</v>
      </c>
      <c r="AU49">
        <f t="shared" ca="1" si="27"/>
        <v>64.835695281261351</v>
      </c>
      <c r="AV49">
        <f t="shared" ca="1" si="22"/>
        <v>8923.5</v>
      </c>
      <c r="AW49">
        <f t="shared" ca="1" si="37"/>
        <v>8852.9365384615376</v>
      </c>
      <c r="AX49">
        <f t="shared" ca="1" si="36"/>
        <v>70.563461538462434</v>
      </c>
      <c r="AY49">
        <f t="shared" ca="1" si="42"/>
        <v>87.908760683760192</v>
      </c>
      <c r="AZ49">
        <f t="shared" ca="1" si="41"/>
        <v>-17.345299145297759</v>
      </c>
    </row>
    <row r="50" spans="1:52" x14ac:dyDescent="0.3">
      <c r="A50" s="1" vm="292">
        <f ca="1"/>
        <v>42808</v>
      </c>
      <c r="B50" s="1" vm="293">
        <f ca="1"/>
        <v>9091.65</v>
      </c>
      <c r="C50" s="1" vm="294">
        <f ca="1"/>
        <v>9122.75</v>
      </c>
      <c r="D50" s="1" vm="295">
        <f ca="1"/>
        <v>9060.5</v>
      </c>
      <c r="E50" s="1" vm="296">
        <f ca="1"/>
        <v>9087</v>
      </c>
      <c r="F50" s="1" vm="297">
        <f ca="1"/>
        <v>278727000</v>
      </c>
      <c r="G50" s="1">
        <f t="shared" ca="1" si="21"/>
        <v>8963.9500000000007</v>
      </c>
      <c r="H50" s="2">
        <f t="shared" ca="1" si="35"/>
        <v>8893.89</v>
      </c>
      <c r="I50" s="6" t="str" cm="1">
        <f t="array" aca="1" ref="I50" ca="1">_xlfn.IFS(AND(G49&lt;H49,G50&gt;H50),"BUY", AND(G49&gt;H49,G50&lt;H50),"SELL",TRUE,"")</f>
        <v/>
      </c>
      <c r="J50" s="1">
        <f t="shared" ca="1" si="0"/>
        <v>0</v>
      </c>
      <c r="K50" s="3" t="str">
        <f t="shared" ca="1" si="14"/>
        <v/>
      </c>
      <c r="L50" s="3">
        <f t="shared" ca="1" si="15"/>
        <v>1.7062974632186423E-2</v>
      </c>
      <c r="M50" s="3">
        <f t="shared" ca="1" si="16"/>
        <v>1.6919037108222915E-2</v>
      </c>
      <c r="N50" s="4">
        <f t="shared" ca="1" si="1"/>
        <v>1</v>
      </c>
      <c r="O50" s="2">
        <f t="shared" ca="1" si="17"/>
        <v>1.6919037108222915E-2</v>
      </c>
      <c r="P50" s="1">
        <f t="shared" ca="1" si="2"/>
        <v>9090.0833333333339</v>
      </c>
      <c r="Q50" s="1">
        <f t="shared" ca="1" si="3"/>
        <v>2533651657250</v>
      </c>
      <c r="R50" s="1">
        <f ca="1">IF(ISBLANK(A50),"",SUM($Q$2:Q50))</f>
        <v>90946563044583.344</v>
      </c>
      <c r="S50" s="1">
        <f ca="1">IF(ISBLANK(A50),"",SUM($F$2:F50))</f>
        <v>10469649000</v>
      </c>
      <c r="T50" s="1">
        <f t="shared" ca="1" si="4"/>
        <v>8686.6869218426855</v>
      </c>
      <c r="U50" s="1" t="str">
        <f t="shared" ca="1" si="5"/>
        <v>Bullish</v>
      </c>
      <c r="V50" s="17">
        <f t="shared" ca="1" si="6"/>
        <v>188.20000000000073</v>
      </c>
      <c r="W50" s="17">
        <f t="shared" ca="1" si="7"/>
        <v>147.04999999999927</v>
      </c>
      <c r="X50" s="17">
        <f t="shared" ca="1" si="8"/>
        <v>0</v>
      </c>
      <c r="Y50" s="22">
        <f t="shared" ca="1" si="43"/>
        <v>1008.4499999999971</v>
      </c>
      <c r="Z50" s="22">
        <f t="shared" ca="1" si="43"/>
        <v>421.35000000000036</v>
      </c>
      <c r="AA50" s="22">
        <f t="shared" ca="1" si="43"/>
        <v>120.49999999999636</v>
      </c>
      <c r="AB50" s="23">
        <f t="shared" ca="1" si="28"/>
        <v>41.781942585155598</v>
      </c>
      <c r="AC50" s="23">
        <f t="shared" ca="1" si="29"/>
        <v>11.949030690663562</v>
      </c>
      <c r="AD50" s="23">
        <f t="shared" ca="1" si="30"/>
        <v>29.832911894492035</v>
      </c>
      <c r="AE50" s="23">
        <f t="shared" ca="1" si="31"/>
        <v>53.73097327581916</v>
      </c>
      <c r="AF50" s="23">
        <f t="shared" ca="1" si="32"/>
        <v>55.522746147458868</v>
      </c>
      <c r="AG50" s="23">
        <f t="shared" ca="1" si="39"/>
        <v>37.707418109458942</v>
      </c>
      <c r="AH50" s="25" t="str">
        <f t="shared" ca="1" si="9"/>
        <v>Strong</v>
      </c>
      <c r="AI50" s="25" t="str">
        <f t="shared" ca="1" si="10"/>
        <v>Bullish</v>
      </c>
      <c r="AJ50" s="1">
        <f t="shared" ca="1" si="18"/>
        <v>278735939.24000001</v>
      </c>
      <c r="AK50" s="10">
        <f t="shared" ca="1" si="19"/>
        <v>1.6919037108222915E-2</v>
      </c>
      <c r="AL50" s="10">
        <f t="shared" ca="1" si="24"/>
        <v>9.2210131813579663E-2</v>
      </c>
      <c r="AM50">
        <f t="shared" ca="1" si="20"/>
        <v>152.45000000000073</v>
      </c>
      <c r="AN50">
        <f t="shared" ca="1" si="11"/>
        <v>152.45000000000073</v>
      </c>
      <c r="AO50">
        <f t="shared" ca="1" si="12"/>
        <v>0</v>
      </c>
      <c r="AP50">
        <f t="shared" ca="1" si="44"/>
        <v>29.738537319009982</v>
      </c>
      <c r="AQ50">
        <f t="shared" ca="1" si="44"/>
        <v>9.9053380008319039</v>
      </c>
      <c r="AR50">
        <f t="shared" ca="1" si="25"/>
        <v>3.002273856430985</v>
      </c>
      <c r="AS50">
        <f t="shared" ca="1" si="26"/>
        <v>75.014203528497504</v>
      </c>
      <c r="AT50">
        <f t="shared" ca="1" si="13"/>
        <v>62.25</v>
      </c>
      <c r="AU50">
        <f t="shared" ca="1" si="27"/>
        <v>64.651002761171256</v>
      </c>
      <c r="AV50">
        <f t="shared" ca="1" si="22"/>
        <v>8936.8416666666672</v>
      </c>
      <c r="AW50">
        <f t="shared" ca="1" si="37"/>
        <v>8866.5038461538461</v>
      </c>
      <c r="AX50">
        <f t="shared" ca="1" si="36"/>
        <v>70.337820512821054</v>
      </c>
      <c r="AY50">
        <f t="shared" ca="1" si="42"/>
        <v>83.44718660968627</v>
      </c>
      <c r="AZ50">
        <f t="shared" ca="1" si="41"/>
        <v>-13.109366096865216</v>
      </c>
    </row>
    <row r="51" spans="1:52" x14ac:dyDescent="0.3">
      <c r="A51" s="1" vm="298">
        <f ca="1"/>
        <v>42809</v>
      </c>
      <c r="B51" s="1" vm="299">
        <f ca="1"/>
        <v>9086.85</v>
      </c>
      <c r="C51" s="1" vm="300">
        <f ca="1"/>
        <v>9106.5499999999993</v>
      </c>
      <c r="D51" s="1" vm="301">
        <f ca="1"/>
        <v>9075.5</v>
      </c>
      <c r="E51" s="1" vm="302">
        <f ca="1"/>
        <v>9084.7999999999993</v>
      </c>
      <c r="F51" s="1" vm="303">
        <f ca="1"/>
        <v>248033000</v>
      </c>
      <c r="G51" s="1">
        <f t="shared" ca="1" si="21"/>
        <v>8991.5299999999988</v>
      </c>
      <c r="H51" s="2">
        <f t="shared" ca="1" si="35"/>
        <v>8907.8774999999987</v>
      </c>
      <c r="I51" s="6" t="str" cm="1">
        <f t="array" aca="1" ref="I51" ca="1">_xlfn.IFS(AND(G50&lt;H50,G51&gt;H51),"BUY", AND(G50&gt;H50,G51&lt;H51),"SELL",TRUE,"")</f>
        <v/>
      </c>
      <c r="J51" s="1">
        <f t="shared" ca="1" si="0"/>
        <v>0</v>
      </c>
      <c r="K51" s="3" t="str">
        <f t="shared" ca="1" si="14"/>
        <v/>
      </c>
      <c r="L51" s="3">
        <f t="shared" ca="1" si="15"/>
        <v>-2.4210410476510624E-4</v>
      </c>
      <c r="M51" s="3">
        <f t="shared" ca="1" si="16"/>
        <v>-2.4213341669499945E-4</v>
      </c>
      <c r="N51" s="4">
        <f t="shared" ca="1" si="1"/>
        <v>1</v>
      </c>
      <c r="O51" s="2">
        <f t="shared" ca="1" si="17"/>
        <v>-2.4213341669499945E-4</v>
      </c>
      <c r="P51" s="1">
        <f t="shared" ca="1" si="2"/>
        <v>9088.9499999999989</v>
      </c>
      <c r="Q51" s="1">
        <f t="shared" ca="1" si="3"/>
        <v>2254359535349.9995</v>
      </c>
      <c r="R51" s="1">
        <f ca="1">IF(ISBLANK(A51),"",SUM($Q$2:Q51))</f>
        <v>93200922579933.344</v>
      </c>
      <c r="S51" s="1">
        <f ca="1">IF(ISBLANK(A51),"",SUM($F$2:F51))</f>
        <v>10717682000</v>
      </c>
      <c r="T51" s="1">
        <f t="shared" ca="1" si="4"/>
        <v>8695.9962592595439</v>
      </c>
      <c r="U51" s="1" t="str">
        <f t="shared" ca="1" si="5"/>
        <v>Bullish</v>
      </c>
      <c r="V51" s="17">
        <f t="shared" ca="1" si="6"/>
        <v>31.049999999999272</v>
      </c>
      <c r="W51" s="17">
        <f t="shared" ca="1" si="7"/>
        <v>0</v>
      </c>
      <c r="X51" s="17">
        <f t="shared" ca="1" si="8"/>
        <v>0</v>
      </c>
      <c r="Y51" s="22">
        <f t="shared" ca="1" si="43"/>
        <v>979.64999999999782</v>
      </c>
      <c r="Z51" s="22">
        <f t="shared" ca="1" si="43"/>
        <v>386.80000000000109</v>
      </c>
      <c r="AA51" s="22">
        <f t="shared" ca="1" si="43"/>
        <v>120.49999999999636</v>
      </c>
      <c r="AB51" s="23">
        <f t="shared" ca="1" si="28"/>
        <v>39.483489001174085</v>
      </c>
      <c r="AC51" s="23">
        <f t="shared" ca="1" si="29"/>
        <v>12.300311335680766</v>
      </c>
      <c r="AD51" s="23">
        <f t="shared" ca="1" si="30"/>
        <v>27.183177665493318</v>
      </c>
      <c r="AE51" s="23">
        <f t="shared" ca="1" si="31"/>
        <v>51.783800336854853</v>
      </c>
      <c r="AF51" s="23">
        <f t="shared" ca="1" si="32"/>
        <v>52.493593534398983</v>
      </c>
      <c r="AG51" s="23">
        <f t="shared" ca="1" si="39"/>
        <v>38.899233421729612</v>
      </c>
      <c r="AH51" s="25" t="str">
        <f t="shared" ca="1" si="9"/>
        <v>Strong</v>
      </c>
      <c r="AI51" s="25" t="str">
        <f t="shared" ca="1" si="10"/>
        <v>Bullish</v>
      </c>
      <c r="AJ51" s="1">
        <f t="shared" ca="1" si="18"/>
        <v>-248024036.05000001</v>
      </c>
      <c r="AK51" s="10">
        <f t="shared" ca="1" si="19"/>
        <v>-2.4213341669499945E-4</v>
      </c>
      <c r="AL51" s="10">
        <f t="shared" ca="1" si="24"/>
        <v>9.2238543319943272E-2</v>
      </c>
      <c r="AM51">
        <f t="shared" ca="1" si="20"/>
        <v>-2.2000000000007276</v>
      </c>
      <c r="AN51">
        <f t="shared" ca="1" si="11"/>
        <v>0</v>
      </c>
      <c r="AO51">
        <f t="shared" ca="1" si="12"/>
        <v>2.2000000000007276</v>
      </c>
      <c r="AP51">
        <f t="shared" ca="1" si="44"/>
        <v>27.614356081937842</v>
      </c>
      <c r="AQ51">
        <f t="shared" ca="1" si="44"/>
        <v>9.3549567150582487</v>
      </c>
      <c r="AR51">
        <f t="shared" ca="1" si="25"/>
        <v>2.951842207616874</v>
      </c>
      <c r="AS51">
        <f t="shared" ca="1" si="26"/>
        <v>74.695345930751586</v>
      </c>
      <c r="AT51">
        <f t="shared" ca="1" si="13"/>
        <v>31.049999999999272</v>
      </c>
      <c r="AU51">
        <f t="shared" ca="1" si="27"/>
        <v>62.250931135373257</v>
      </c>
      <c r="AV51">
        <f t="shared" ca="1" si="22"/>
        <v>8948.9500000000007</v>
      </c>
      <c r="AW51">
        <f t="shared" ca="1" si="37"/>
        <v>8879.7288461538446</v>
      </c>
      <c r="AX51">
        <f t="shared" ca="1" si="36"/>
        <v>69.221153846156085</v>
      </c>
      <c r="AY51">
        <f t="shared" ca="1" si="42"/>
        <v>80.000747863247952</v>
      </c>
      <c r="AZ51">
        <f t="shared" ca="1" si="41"/>
        <v>-10.779594017091867</v>
      </c>
    </row>
    <row r="52" spans="1:52" x14ac:dyDescent="0.3">
      <c r="A52" s="1" vm="304">
        <f ca="1"/>
        <v>42810</v>
      </c>
      <c r="B52" s="1" vm="305">
        <f ca="1"/>
        <v>9129.65</v>
      </c>
      <c r="C52" s="1" vm="306">
        <f ca="1"/>
        <v>9158.4500000000007</v>
      </c>
      <c r="D52" s="1" vm="307">
        <f ca="1"/>
        <v>9128.5499999999993</v>
      </c>
      <c r="E52" s="1" vm="308">
        <f ca="1"/>
        <v>9153.7000000000007</v>
      </c>
      <c r="F52" s="1" vm="309">
        <f ca="1"/>
        <v>215096000</v>
      </c>
      <c r="G52" s="1">
        <f t="shared" ca="1" si="21"/>
        <v>9037.41</v>
      </c>
      <c r="H52" s="2">
        <f t="shared" ca="1" si="35"/>
        <v>8925.9474999999984</v>
      </c>
      <c r="I52" s="6" t="str" cm="1">
        <f t="array" aca="1" ref="I52" ca="1">_xlfn.IFS(AND(G51&lt;H51,G52&gt;H52),"BUY", AND(G51&gt;H51,G52&lt;H52),"SELL",TRUE,"")</f>
        <v/>
      </c>
      <c r="J52" s="1">
        <f t="shared" ca="1" si="0"/>
        <v>0</v>
      </c>
      <c r="K52" s="3" t="str">
        <f t="shared" ca="1" si="14"/>
        <v/>
      </c>
      <c r="L52" s="3">
        <f t="shared" ca="1" si="15"/>
        <v>7.5840965128568527E-3</v>
      </c>
      <c r="M52" s="3">
        <f t="shared" ca="1" si="16"/>
        <v>7.5554818394591335E-3</v>
      </c>
      <c r="N52" s="4">
        <f t="shared" ca="1" si="1"/>
        <v>1</v>
      </c>
      <c r="O52" s="2">
        <f t="shared" ca="1" si="17"/>
        <v>7.5554818394591335E-3</v>
      </c>
      <c r="P52" s="1">
        <f t="shared" ca="1" si="2"/>
        <v>9146.9</v>
      </c>
      <c r="Q52" s="1">
        <f t="shared" ca="1" si="3"/>
        <v>1967461602400</v>
      </c>
      <c r="R52" s="1">
        <f ca="1">IF(ISBLANK(A52),"",SUM($Q$2:Q52))</f>
        <v>95168384182333.344</v>
      </c>
      <c r="S52" s="1">
        <f ca="1">IF(ISBLANK(A52),"",SUM($F$2:F52))</f>
        <v>10932778000</v>
      </c>
      <c r="T52" s="1">
        <f t="shared" ca="1" si="4"/>
        <v>8704.8675261066619</v>
      </c>
      <c r="U52" s="1" t="str">
        <f t="shared" ca="1" si="5"/>
        <v>Bullish</v>
      </c>
      <c r="V52" s="17">
        <f t="shared" ca="1" si="6"/>
        <v>73.650000000001455</v>
      </c>
      <c r="W52" s="17">
        <f t="shared" ca="1" si="7"/>
        <v>51.900000000001455</v>
      </c>
      <c r="X52" s="17">
        <f t="shared" ca="1" si="8"/>
        <v>0</v>
      </c>
      <c r="Y52" s="22">
        <f t="shared" ca="1" si="43"/>
        <v>997.79999999999927</v>
      </c>
      <c r="Z52" s="22">
        <f t="shared" ca="1" si="43"/>
        <v>398.75000000000182</v>
      </c>
      <c r="AA52" s="22">
        <f t="shared" ca="1" si="43"/>
        <v>120.49999999999636</v>
      </c>
      <c r="AB52" s="23">
        <f t="shared" ca="1" si="28"/>
        <v>39.962918420525369</v>
      </c>
      <c r="AC52" s="23">
        <f t="shared" ca="1" si="29"/>
        <v>12.076568450590946</v>
      </c>
      <c r="AD52" s="23">
        <f t="shared" ca="1" si="30"/>
        <v>27.886349969934422</v>
      </c>
      <c r="AE52" s="23">
        <f t="shared" ca="1" si="31"/>
        <v>52.039486871116317</v>
      </c>
      <c r="AF52" s="23">
        <f t="shared" ca="1" si="32"/>
        <v>53.586904188734984</v>
      </c>
      <c r="AG52" s="23">
        <f t="shared" ca="1" si="39"/>
        <v>40.116731408155317</v>
      </c>
      <c r="AH52" s="25" t="str">
        <f t="shared" ca="1" si="9"/>
        <v>Strong</v>
      </c>
      <c r="AI52" s="25" t="str">
        <f t="shared" ca="1" si="10"/>
        <v>Bullish</v>
      </c>
      <c r="AJ52" s="1">
        <f t="shared" ca="1" si="18"/>
        <v>215104991.53</v>
      </c>
      <c r="AK52" s="10">
        <f t="shared" ca="1" si="19"/>
        <v>7.5554818394591335E-3</v>
      </c>
      <c r="AL52" s="10">
        <f t="shared" ca="1" si="24"/>
        <v>9.58655953726677E-2</v>
      </c>
      <c r="AM52">
        <f t="shared" ca="1" si="20"/>
        <v>68.900000000001455</v>
      </c>
      <c r="AN52">
        <f t="shared" ca="1" si="11"/>
        <v>68.900000000001455</v>
      </c>
      <c r="AO52">
        <f t="shared" ca="1" si="12"/>
        <v>0</v>
      </c>
      <c r="AP52">
        <f t="shared" ca="1" si="44"/>
        <v>30.563330647513816</v>
      </c>
      <c r="AQ52">
        <f t="shared" ca="1" si="44"/>
        <v>8.6867455211255162</v>
      </c>
      <c r="AR52">
        <f t="shared" ca="1" si="25"/>
        <v>3.5183867851528605</v>
      </c>
      <c r="AS52">
        <f t="shared" ca="1" si="26"/>
        <v>77.868207226394645</v>
      </c>
      <c r="AT52">
        <f t="shared" ca="1" si="13"/>
        <v>29.900000000001455</v>
      </c>
      <c r="AU52">
        <f t="shared" ca="1" si="27"/>
        <v>59.940150339989557</v>
      </c>
      <c r="AV52">
        <f t="shared" ca="1" si="22"/>
        <v>8970.3666666666668</v>
      </c>
      <c r="AW52">
        <f t="shared" ca="1" si="37"/>
        <v>8893.2923076923053</v>
      </c>
      <c r="AX52">
        <f t="shared" ca="1" si="36"/>
        <v>77.07435897436153</v>
      </c>
      <c r="AY52">
        <f t="shared" ca="1" si="42"/>
        <v>78.722044159544865</v>
      </c>
      <c r="AZ52">
        <f t="shared" ca="1" si="41"/>
        <v>-1.6476851851833345</v>
      </c>
    </row>
    <row r="53" spans="1:52" x14ac:dyDescent="0.3">
      <c r="A53" s="1" vm="310">
        <f ca="1"/>
        <v>42811</v>
      </c>
      <c r="B53" s="1" vm="311">
        <f ca="1"/>
        <v>9207.7999999999993</v>
      </c>
      <c r="C53" s="1" vm="312">
        <f ca="1"/>
        <v>9218.4</v>
      </c>
      <c r="D53" s="1" vm="313">
        <f ca="1"/>
        <v>9147.6</v>
      </c>
      <c r="E53" s="1" vm="314">
        <f ca="1"/>
        <v>9160.0499999999993</v>
      </c>
      <c r="F53" s="1" vm="315">
        <f ca="1"/>
        <v>295554000</v>
      </c>
      <c r="G53" s="1">
        <f t="shared" ca="1" si="21"/>
        <v>9084.02</v>
      </c>
      <c r="H53" s="2">
        <f t="shared" ca="1" si="35"/>
        <v>8947.7150000000001</v>
      </c>
      <c r="I53" s="6" t="str" cm="1">
        <f t="array" aca="1" ref="I53" ca="1">_xlfn.IFS(AND(G52&lt;H52,G53&gt;H53),"BUY", AND(G52&gt;H52,G53&lt;H53),"SELL",TRUE,"")</f>
        <v/>
      </c>
      <c r="J53" s="1">
        <f t="shared" ca="1" si="0"/>
        <v>0</v>
      </c>
      <c r="K53" s="3" t="str">
        <f t="shared" ca="1" si="14"/>
        <v/>
      </c>
      <c r="L53" s="3">
        <f t="shared" ca="1" si="15"/>
        <v>6.9370855501027506E-4</v>
      </c>
      <c r="M53" s="3">
        <f t="shared" ca="1" si="16"/>
        <v>6.9346805045091388E-4</v>
      </c>
      <c r="N53" s="4">
        <f t="shared" ca="1" si="1"/>
        <v>1</v>
      </c>
      <c r="O53" s="2">
        <f t="shared" ca="1" si="17"/>
        <v>6.9346805045091388E-4</v>
      </c>
      <c r="P53" s="1">
        <f t="shared" ca="1" si="2"/>
        <v>9175.35</v>
      </c>
      <c r="Q53" s="1">
        <f t="shared" ca="1" si="3"/>
        <v>2711811393900</v>
      </c>
      <c r="R53" s="1">
        <f ca="1">IF(ISBLANK(A53),"",SUM($Q$2:Q53))</f>
        <v>97880195576233.344</v>
      </c>
      <c r="S53" s="1">
        <f ca="1">IF(ISBLANK(A53),"",SUM($F$2:F53))</f>
        <v>11228332000</v>
      </c>
      <c r="T53" s="1">
        <f t="shared" ca="1" si="4"/>
        <v>8717.2516430965297</v>
      </c>
      <c r="U53" s="1" t="str">
        <f t="shared" ca="1" si="5"/>
        <v>Bullish</v>
      </c>
      <c r="V53" s="17">
        <f t="shared" ca="1" si="6"/>
        <v>70.799999999999272</v>
      </c>
      <c r="W53" s="17">
        <f t="shared" ca="1" si="7"/>
        <v>59.949999999998909</v>
      </c>
      <c r="X53" s="17">
        <f t="shared" ca="1" si="8"/>
        <v>0</v>
      </c>
      <c r="Y53" s="22">
        <f t="shared" ca="1" si="43"/>
        <v>1013.3499999999985</v>
      </c>
      <c r="Z53" s="22">
        <f t="shared" ca="1" si="43"/>
        <v>437.30000000000109</v>
      </c>
      <c r="AA53" s="22">
        <f t="shared" ca="1" si="43"/>
        <v>120.49999999999636</v>
      </c>
      <c r="AB53" s="23">
        <f t="shared" ca="1" si="28"/>
        <v>43.153895495140056</v>
      </c>
      <c r="AC53" s="23">
        <f t="shared" ca="1" si="29"/>
        <v>11.891251788621556</v>
      </c>
      <c r="AD53" s="23">
        <f t="shared" ca="1" si="30"/>
        <v>31.262643706518499</v>
      </c>
      <c r="AE53" s="23">
        <f t="shared" ca="1" si="31"/>
        <v>55.045147283761608</v>
      </c>
      <c r="AF53" s="23">
        <f t="shared" ca="1" si="32"/>
        <v>56.794550017928678</v>
      </c>
      <c r="AG53" s="23">
        <f t="shared" ca="1" si="39"/>
        <v>41.341353158001489</v>
      </c>
      <c r="AH53" s="25" t="str">
        <f t="shared" ca="1" si="9"/>
        <v>Strong</v>
      </c>
      <c r="AI53" s="25" t="str">
        <f t="shared" ca="1" si="10"/>
        <v>Bullish</v>
      </c>
      <c r="AJ53" s="1">
        <f t="shared" ca="1" si="18"/>
        <v>295563037.41000003</v>
      </c>
      <c r="AK53" s="10">
        <f t="shared" ca="1" si="19"/>
        <v>6.9346805045091388E-4</v>
      </c>
      <c r="AL53" s="10">
        <f t="shared" ca="1" si="24"/>
        <v>9.5969128284822305E-2</v>
      </c>
      <c r="AM53">
        <f t="shared" ca="1" si="20"/>
        <v>6.3499999999985448</v>
      </c>
      <c r="AN53">
        <f t="shared" ca="1" si="11"/>
        <v>6.3499999999985448</v>
      </c>
      <c r="AO53">
        <f t="shared" ca="1" si="12"/>
        <v>0</v>
      </c>
      <c r="AP53">
        <f t="shared" ca="1" si="44"/>
        <v>28.833807029834155</v>
      </c>
      <c r="AQ53">
        <f t="shared" ca="1" si="44"/>
        <v>8.0662636981879796</v>
      </c>
      <c r="AR53">
        <f t="shared" ca="1" si="25"/>
        <v>3.574617457189186</v>
      </c>
      <c r="AS53">
        <f t="shared" ca="1" si="26"/>
        <v>78.140248679625401</v>
      </c>
      <c r="AT53">
        <f t="shared" ca="1" si="13"/>
        <v>70.799999999999272</v>
      </c>
      <c r="AU53">
        <f t="shared" ca="1" si="27"/>
        <v>60.715853887133107</v>
      </c>
      <c r="AV53">
        <f t="shared" ca="1" si="22"/>
        <v>8993.7375000000011</v>
      </c>
      <c r="AW53">
        <f t="shared" ca="1" si="37"/>
        <v>8908.3596153846138</v>
      </c>
      <c r="AX53">
        <f t="shared" ca="1" si="36"/>
        <v>85.377884615387302</v>
      </c>
      <c r="AY53">
        <f t="shared" ca="1" si="42"/>
        <v>79.193767806268923</v>
      </c>
      <c r="AZ53">
        <f t="shared" ca="1" si="41"/>
        <v>6.1841168091183789</v>
      </c>
    </row>
    <row r="54" spans="1:52" x14ac:dyDescent="0.3">
      <c r="A54" s="1" vm="316">
        <f ca="1"/>
        <v>42814</v>
      </c>
      <c r="B54" s="1" vm="317">
        <f ca="1"/>
        <v>9166.9500000000007</v>
      </c>
      <c r="C54" s="1" vm="318">
        <f ca="1"/>
        <v>9167.6</v>
      </c>
      <c r="D54" s="1" vm="319">
        <f ca="1"/>
        <v>9116.2999999999993</v>
      </c>
      <c r="E54" s="1" vm="320">
        <f ca="1"/>
        <v>9126.85</v>
      </c>
      <c r="F54" s="1" vm="321">
        <f ca="1"/>
        <v>342396000</v>
      </c>
      <c r="G54" s="1">
        <f t="shared" ca="1" si="21"/>
        <v>9122.48</v>
      </c>
      <c r="H54" s="2">
        <f t="shared" ca="1" si="35"/>
        <v>8965.1574999999993</v>
      </c>
      <c r="I54" s="6" t="str" cm="1">
        <f t="array" aca="1" ref="I54" ca="1">_xlfn.IFS(AND(G53&lt;H53,G54&gt;H54),"BUY", AND(G53&gt;H53,G54&lt;H54),"SELL",TRUE,"")</f>
        <v/>
      </c>
      <c r="J54" s="1">
        <f t="shared" ca="1" si="0"/>
        <v>0</v>
      </c>
      <c r="K54" s="3" t="str">
        <f t="shared" ca="1" si="14"/>
        <v/>
      </c>
      <c r="L54" s="3">
        <f t="shared" ca="1" si="15"/>
        <v>-3.6244343644411536E-3</v>
      </c>
      <c r="M54" s="3">
        <f t="shared" ca="1" si="16"/>
        <v>-3.631018540763328E-3</v>
      </c>
      <c r="N54" s="4">
        <f t="shared" ca="1" si="1"/>
        <v>1</v>
      </c>
      <c r="O54" s="2">
        <f t="shared" ca="1" si="17"/>
        <v>-3.631018540763328E-3</v>
      </c>
      <c r="P54" s="1">
        <f t="shared" ca="1" si="2"/>
        <v>9136.9166666666661</v>
      </c>
      <c r="Q54" s="1">
        <f t="shared" ca="1" si="3"/>
        <v>3128443719000</v>
      </c>
      <c r="R54" s="1">
        <f ca="1">IF(ISBLANK(A54),"",SUM($Q$2:Q54))</f>
        <v>101008639295233.34</v>
      </c>
      <c r="S54" s="1">
        <f ca="1">IF(ISBLANK(A54),"",SUM($F$2:F54))</f>
        <v>11570728000</v>
      </c>
      <c r="T54" s="1">
        <f t="shared" ca="1" si="4"/>
        <v>8729.6701897437524</v>
      </c>
      <c r="U54" s="1" t="str">
        <f t="shared" ca="1" si="5"/>
        <v>Bullish</v>
      </c>
      <c r="V54" s="17">
        <f t="shared" ca="1" si="6"/>
        <v>51.300000000001091</v>
      </c>
      <c r="W54" s="17">
        <f t="shared" ca="1" si="7"/>
        <v>0</v>
      </c>
      <c r="X54" s="17">
        <f t="shared" ca="1" si="8"/>
        <v>31.300000000001091</v>
      </c>
      <c r="Y54" s="22">
        <f t="shared" ca="1" si="43"/>
        <v>1001.5</v>
      </c>
      <c r="Z54" s="22">
        <f t="shared" ca="1" si="43"/>
        <v>437.30000000000109</v>
      </c>
      <c r="AA54" s="22">
        <f t="shared" ca="1" si="43"/>
        <v>112.89999999999782</v>
      </c>
      <c r="AB54" s="23">
        <f t="shared" ca="1" si="28"/>
        <v>43.664503245132408</v>
      </c>
      <c r="AC54" s="23">
        <f t="shared" ca="1" si="29"/>
        <v>11.273090364453102</v>
      </c>
      <c r="AD54" s="23">
        <f t="shared" ca="1" si="30"/>
        <v>32.391412880679304</v>
      </c>
      <c r="AE54" s="23">
        <f t="shared" ca="1" si="31"/>
        <v>54.937593609585512</v>
      </c>
      <c r="AF54" s="23">
        <f t="shared" ca="1" si="32"/>
        <v>58.960378044348218</v>
      </c>
      <c r="AG54" s="23">
        <f t="shared" ca="1" si="39"/>
        <v>44.359428941657022</v>
      </c>
      <c r="AH54" s="25" t="str">
        <f t="shared" ca="1" si="9"/>
        <v>Strong</v>
      </c>
      <c r="AI54" s="25" t="str">
        <f t="shared" ca="1" si="10"/>
        <v>Bullish</v>
      </c>
      <c r="AJ54" s="1">
        <f t="shared" ca="1" si="18"/>
        <v>-342386915.98000002</v>
      </c>
      <c r="AK54" s="10">
        <f t="shared" ca="1" si="19"/>
        <v>-3.631018540763328E-3</v>
      </c>
      <c r="AL54" s="10">
        <f t="shared" ca="1" si="24"/>
        <v>9.4543279661050958E-2</v>
      </c>
      <c r="AM54">
        <f t="shared" ca="1" si="20"/>
        <v>-33.199999999998909</v>
      </c>
      <c r="AN54">
        <f t="shared" ca="1" si="11"/>
        <v>0</v>
      </c>
      <c r="AO54">
        <f t="shared" ca="1" si="12"/>
        <v>33.199999999998909</v>
      </c>
      <c r="AP54">
        <f t="shared" ca="1" si="44"/>
        <v>26.774249384846001</v>
      </c>
      <c r="AQ54">
        <f t="shared" ca="1" si="44"/>
        <v>9.8615305768887591</v>
      </c>
      <c r="AR54">
        <f t="shared" ca="1" si="25"/>
        <v>2.7150196590774129</v>
      </c>
      <c r="AS54">
        <f t="shared" ca="1" si="26"/>
        <v>73.082242039915883</v>
      </c>
      <c r="AT54">
        <f t="shared" ca="1" si="13"/>
        <v>51.300000000001091</v>
      </c>
      <c r="AU54">
        <f t="shared" ca="1" si="27"/>
        <v>60.043292895195108</v>
      </c>
      <c r="AV54">
        <f t="shared" ca="1" si="22"/>
        <v>9008.8250000000007</v>
      </c>
      <c r="AW54">
        <f t="shared" ca="1" si="37"/>
        <v>8922.1211538461521</v>
      </c>
      <c r="AX54">
        <f t="shared" ca="1" si="36"/>
        <v>86.703846153848644</v>
      </c>
      <c r="AY54">
        <f t="shared" ca="1" si="42"/>
        <v>79.143625356126606</v>
      </c>
      <c r="AZ54">
        <f t="shared" ca="1" si="41"/>
        <v>7.5602207977220388</v>
      </c>
    </row>
    <row r="55" spans="1:52" x14ac:dyDescent="0.3">
      <c r="A55" s="1" vm="322">
        <f ca="1"/>
        <v>42815</v>
      </c>
      <c r="B55" s="1" vm="323">
        <f ca="1"/>
        <v>9133.9500000000007</v>
      </c>
      <c r="C55" s="1" vm="324">
        <f ca="1"/>
        <v>9147.75</v>
      </c>
      <c r="D55" s="1" vm="325">
        <f ca="1"/>
        <v>9087.2000000000007</v>
      </c>
      <c r="E55" s="1" vm="326">
        <f ca="1"/>
        <v>9121.5</v>
      </c>
      <c r="F55" s="1" vm="327">
        <f ca="1"/>
        <v>255396000</v>
      </c>
      <c r="G55" s="1">
        <f t="shared" ca="1" si="21"/>
        <v>9129.380000000001</v>
      </c>
      <c r="H55" s="2">
        <f t="shared" ca="1" si="35"/>
        <v>8980.1474999999991</v>
      </c>
      <c r="I55" s="6" t="str" cm="1">
        <f t="array" aca="1" ref="I55" ca="1">_xlfn.IFS(AND(G54&lt;H54,G55&gt;H55),"BUY", AND(G54&gt;H54,G55&lt;H55),"SELL",TRUE,"")</f>
        <v/>
      </c>
      <c r="J55" s="1">
        <f t="shared" ca="1" si="0"/>
        <v>0</v>
      </c>
      <c r="K55" s="3" t="str">
        <f t="shared" ca="1" si="14"/>
        <v/>
      </c>
      <c r="L55" s="3">
        <f t="shared" ca="1" si="15"/>
        <v>-5.861825273780763E-4</v>
      </c>
      <c r="M55" s="3">
        <f t="shared" ca="1" si="16"/>
        <v>-5.8635439952469282E-4</v>
      </c>
      <c r="N55" s="4">
        <f t="shared" ca="1" si="1"/>
        <v>1</v>
      </c>
      <c r="O55" s="2">
        <f t="shared" ca="1" si="17"/>
        <v>-5.8635439952469282E-4</v>
      </c>
      <c r="P55" s="1">
        <f t="shared" ca="1" si="2"/>
        <v>9118.8166666666675</v>
      </c>
      <c r="Q55" s="1">
        <f t="shared" ca="1" si="3"/>
        <v>2328909301400</v>
      </c>
      <c r="R55" s="1">
        <f ca="1">IF(ISBLANK(A55),"",SUM($Q$2:Q55))</f>
        <v>103337548596633.34</v>
      </c>
      <c r="S55" s="1">
        <f ca="1">IF(ISBLANK(A55),"",SUM($F$2:F55))</f>
        <v>11826124000</v>
      </c>
      <c r="T55" s="1">
        <f t="shared" ca="1" si="4"/>
        <v>8738.0741650124201</v>
      </c>
      <c r="U55" s="1" t="str">
        <f t="shared" ca="1" si="5"/>
        <v>Bullish</v>
      </c>
      <c r="V55" s="17">
        <f t="shared" ca="1" si="6"/>
        <v>60.549999999999272</v>
      </c>
      <c r="W55" s="17">
        <f t="shared" ca="1" si="7"/>
        <v>0</v>
      </c>
      <c r="X55" s="17">
        <f t="shared" ca="1" si="8"/>
        <v>29.099999999998545</v>
      </c>
      <c r="Y55" s="22">
        <f t="shared" ca="1" si="43"/>
        <v>1014.8999999999996</v>
      </c>
      <c r="Z55" s="22">
        <f t="shared" ca="1" si="43"/>
        <v>437.30000000000109</v>
      </c>
      <c r="AA55" s="22">
        <f t="shared" ca="1" si="43"/>
        <v>120.94999999999709</v>
      </c>
      <c r="AB55" s="23">
        <f t="shared" ca="1" si="28"/>
        <v>43.087988964430117</v>
      </c>
      <c r="AC55" s="23">
        <f t="shared" ca="1" si="29"/>
        <v>11.91743028869811</v>
      </c>
      <c r="AD55" s="23">
        <f t="shared" ca="1" si="30"/>
        <v>31.170558675732007</v>
      </c>
      <c r="AE55" s="23">
        <f t="shared" ca="1" si="31"/>
        <v>55.005419253128224</v>
      </c>
      <c r="AF55" s="23">
        <f t="shared" ca="1" si="32"/>
        <v>56.668159426781031</v>
      </c>
      <c r="AG55" s="23">
        <f t="shared" ca="1" si="39"/>
        <v>47.045764077195898</v>
      </c>
      <c r="AH55" s="25" t="str">
        <f t="shared" ca="1" si="9"/>
        <v>Strong</v>
      </c>
      <c r="AI55" s="25" t="str">
        <f t="shared" ca="1" si="10"/>
        <v>Bullish</v>
      </c>
      <c r="AJ55" s="1">
        <f t="shared" ca="1" si="18"/>
        <v>-255386877.52000001</v>
      </c>
      <c r="AK55" s="10">
        <f t="shared" ca="1" si="19"/>
        <v>-5.8635439952469282E-4</v>
      </c>
      <c r="AL55" s="10">
        <f t="shared" ca="1" si="24"/>
        <v>9.3681734973660571E-2</v>
      </c>
      <c r="AM55">
        <f t="shared" ca="1" si="20"/>
        <v>-5.3500000000003638</v>
      </c>
      <c r="AN55">
        <f t="shared" ca="1" si="11"/>
        <v>0</v>
      </c>
      <c r="AO55">
        <f t="shared" ca="1" si="12"/>
        <v>5.3500000000003638</v>
      </c>
      <c r="AP55">
        <f t="shared" ca="1" si="44"/>
        <v>24.861803000214145</v>
      </c>
      <c r="AQ55">
        <f t="shared" ca="1" si="44"/>
        <v>9.5392783928253007</v>
      </c>
      <c r="AR55">
        <f t="shared" ca="1" si="25"/>
        <v>2.6062561523430587</v>
      </c>
      <c r="AS55">
        <f t="shared" ca="1" si="26"/>
        <v>72.270411258770963</v>
      </c>
      <c r="AT55">
        <f t="shared" ca="1" si="13"/>
        <v>60.549999999999272</v>
      </c>
      <c r="AU55">
        <f t="shared" ca="1" si="27"/>
        <v>60.079486259823973</v>
      </c>
      <c r="AV55">
        <f t="shared" ca="1" si="22"/>
        <v>9027.3041666666668</v>
      </c>
      <c r="AW55">
        <f t="shared" ca="1" si="37"/>
        <v>8935.3173076923067</v>
      </c>
      <c r="AX55">
        <f t="shared" ca="1" si="36"/>
        <v>91.986858974360075</v>
      </c>
      <c r="AY55">
        <f t="shared" ca="1" si="42"/>
        <v>79.422792022793345</v>
      </c>
      <c r="AZ55">
        <f t="shared" ca="1" si="41"/>
        <v>12.56406695156673</v>
      </c>
    </row>
    <row r="56" spans="1:52" x14ac:dyDescent="0.3">
      <c r="A56" s="1" vm="328">
        <f ca="1"/>
        <v>42816</v>
      </c>
      <c r="B56" s="1" vm="329">
        <f ca="1"/>
        <v>9047.2000000000007</v>
      </c>
      <c r="C56" s="1" vm="330">
        <f ca="1"/>
        <v>9072.9</v>
      </c>
      <c r="D56" s="1" vm="331">
        <f ca="1"/>
        <v>9019.2999999999993</v>
      </c>
      <c r="E56" s="1" vm="332">
        <f ca="1"/>
        <v>9030.4500000000007</v>
      </c>
      <c r="F56" s="1" vm="333">
        <f ca="1"/>
        <v>239464000</v>
      </c>
      <c r="G56" s="1">
        <f t="shared" ca="1" si="21"/>
        <v>9118.51</v>
      </c>
      <c r="H56" s="2">
        <f t="shared" ca="1" si="35"/>
        <v>8987.7100000000009</v>
      </c>
      <c r="I56" s="6" t="str" cm="1">
        <f t="array" aca="1" ref="I56" ca="1">_xlfn.IFS(AND(G55&lt;H55,G56&gt;H56),"BUY", AND(G55&gt;H55,G56&lt;H56),"SELL",TRUE,"")</f>
        <v/>
      </c>
      <c r="J56" s="1">
        <f t="shared" ca="1" si="0"/>
        <v>0</v>
      </c>
      <c r="K56" s="3" t="str">
        <f t="shared" ca="1" si="14"/>
        <v/>
      </c>
      <c r="L56" s="3">
        <f t="shared" ca="1" si="15"/>
        <v>-9.9819108699226167E-3</v>
      </c>
      <c r="M56" s="3">
        <f t="shared" ca="1" si="16"/>
        <v>-1.0032064171866618E-2</v>
      </c>
      <c r="N56" s="4">
        <f t="shared" ca="1" si="1"/>
        <v>1</v>
      </c>
      <c r="O56" s="2">
        <f t="shared" ca="1" si="17"/>
        <v>-1.0032064171866618E-2</v>
      </c>
      <c r="P56" s="1">
        <f t="shared" ca="1" si="2"/>
        <v>9040.8833333333332</v>
      </c>
      <c r="Q56" s="1">
        <f t="shared" ca="1" si="3"/>
        <v>2164966086533.3333</v>
      </c>
      <c r="R56" s="1">
        <f ca="1">IF(ISBLANK(A56),"",SUM($Q$2:Q56))</f>
        <v>105502514683166.67</v>
      </c>
      <c r="S56" s="1">
        <f ca="1">IF(ISBLANK(A56),"",SUM($F$2:F56))</f>
        <v>12065588000</v>
      </c>
      <c r="T56" s="1">
        <f t="shared" ca="1" si="4"/>
        <v>8744.0839752829852</v>
      </c>
      <c r="U56" s="1" t="str">
        <f t="shared" ca="1" si="5"/>
        <v>Bullish</v>
      </c>
      <c r="V56" s="17">
        <f t="shared" ca="1" si="6"/>
        <v>102.20000000000073</v>
      </c>
      <c r="W56" s="17">
        <f t="shared" ca="1" si="7"/>
        <v>0</v>
      </c>
      <c r="X56" s="17">
        <f t="shared" ca="1" si="8"/>
        <v>67.900000000001455</v>
      </c>
      <c r="Y56" s="22">
        <f t="shared" ca="1" si="43"/>
        <v>1035.9000000000015</v>
      </c>
      <c r="Z56" s="22">
        <f t="shared" ca="1" si="43"/>
        <v>391.25000000000182</v>
      </c>
      <c r="AA56" s="22">
        <f t="shared" ca="1" si="43"/>
        <v>188.84999999999854</v>
      </c>
      <c r="AB56" s="23">
        <f t="shared" ca="1" si="28"/>
        <v>37.769089680471211</v>
      </c>
      <c r="AC56" s="23">
        <f t="shared" ca="1" si="29"/>
        <v>18.23052418187067</v>
      </c>
      <c r="AD56" s="23">
        <f t="shared" ca="1" si="30"/>
        <v>19.538565498600541</v>
      </c>
      <c r="AE56" s="23">
        <f t="shared" ca="1" si="31"/>
        <v>55.999613862341882</v>
      </c>
      <c r="AF56" s="23">
        <f t="shared" ca="1" si="32"/>
        <v>34.890536114463565</v>
      </c>
      <c r="AG56" s="23">
        <f t="shared" ca="1" si="39"/>
        <v>47.020422457091613</v>
      </c>
      <c r="AH56" s="25" t="str">
        <f t="shared" ca="1" si="9"/>
        <v>Strong</v>
      </c>
      <c r="AI56" s="25" t="str">
        <f t="shared" ca="1" si="10"/>
        <v>Bullish</v>
      </c>
      <c r="AJ56" s="1">
        <f t="shared" ca="1" si="18"/>
        <v>-239454870.62</v>
      </c>
      <c r="AK56" s="10">
        <f t="shared" ca="1" si="19"/>
        <v>-1.0032064171866618E-2</v>
      </c>
      <c r="AL56" s="10">
        <f t="shared" ca="1" si="24"/>
        <v>0.10264104783303683</v>
      </c>
      <c r="AM56">
        <f t="shared" ca="1" si="20"/>
        <v>-91.049999999999272</v>
      </c>
      <c r="AN56">
        <f t="shared" ca="1" si="11"/>
        <v>0</v>
      </c>
      <c r="AO56">
        <f t="shared" ca="1" si="12"/>
        <v>91.049999999999272</v>
      </c>
      <c r="AP56">
        <f t="shared" ca="1" si="44"/>
        <v>23.085959928770279</v>
      </c>
      <c r="AQ56">
        <f t="shared" ca="1" si="44"/>
        <v>15.361472793337727</v>
      </c>
      <c r="AR56">
        <f t="shared" ca="1" si="25"/>
        <v>1.5028480822999384</v>
      </c>
      <c r="AS56">
        <f t="shared" ca="1" si="26"/>
        <v>60.045517461808089</v>
      </c>
      <c r="AT56">
        <f t="shared" ca="1" si="13"/>
        <v>53.600000000000364</v>
      </c>
      <c r="AU56">
        <f t="shared" ca="1" si="27"/>
        <v>59.616665812693718</v>
      </c>
      <c r="AV56">
        <f t="shared" ca="1" si="22"/>
        <v>9038.3791666666675</v>
      </c>
      <c r="AW56">
        <f t="shared" ca="1" si="37"/>
        <v>8944.4288461538454</v>
      </c>
      <c r="AX56">
        <f t="shared" ca="1" si="36"/>
        <v>93.950320512822145</v>
      </c>
      <c r="AY56">
        <f t="shared" ca="1" si="42"/>
        <v>80.216061253562856</v>
      </c>
      <c r="AZ56">
        <f t="shared" ca="1" si="41"/>
        <v>13.734259259259289</v>
      </c>
    </row>
    <row r="57" spans="1:52" x14ac:dyDescent="0.3">
      <c r="A57" s="1" vm="334">
        <f ca="1"/>
        <v>42817</v>
      </c>
      <c r="B57" s="1" vm="335">
        <f ca="1"/>
        <v>9048.75</v>
      </c>
      <c r="C57" s="1" vm="336">
        <f ca="1"/>
        <v>9099.0499999999993</v>
      </c>
      <c r="D57" s="1" vm="337">
        <f ca="1"/>
        <v>9048.6</v>
      </c>
      <c r="E57" s="1" vm="338">
        <f ca="1"/>
        <v>9086.2999999999993</v>
      </c>
      <c r="F57" s="1" vm="339">
        <f ca="1"/>
        <v>197705000</v>
      </c>
      <c r="G57" s="1">
        <f t="shared" ca="1" si="21"/>
        <v>9105.0300000000025</v>
      </c>
      <c r="H57" s="2">
        <f t="shared" ca="1" si="35"/>
        <v>8996.6324999999997</v>
      </c>
      <c r="I57" s="6" t="str" cm="1">
        <f t="array" aca="1" ref="I57" ca="1">_xlfn.IFS(AND(G56&lt;H56,G57&gt;H57),"BUY", AND(G56&gt;H56,G57&lt;H57),"SELL",TRUE,"")</f>
        <v/>
      </c>
      <c r="J57" s="1">
        <f t="shared" ca="1" si="0"/>
        <v>0</v>
      </c>
      <c r="K57" s="3" t="str">
        <f t="shared" ca="1" si="14"/>
        <v/>
      </c>
      <c r="L57" s="3">
        <f t="shared" ca="1" si="15"/>
        <v>6.1846308877187006E-3</v>
      </c>
      <c r="M57" s="3">
        <f t="shared" ca="1" si="16"/>
        <v>6.1655845474926016E-3</v>
      </c>
      <c r="N57" s="4">
        <f t="shared" ca="1" si="1"/>
        <v>1</v>
      </c>
      <c r="O57" s="2">
        <f t="shared" ca="1" si="17"/>
        <v>6.1655845474926016E-3</v>
      </c>
      <c r="P57" s="1">
        <f t="shared" ca="1" si="2"/>
        <v>9077.9833333333336</v>
      </c>
      <c r="Q57" s="1">
        <f t="shared" ca="1" si="3"/>
        <v>1794762694916.6667</v>
      </c>
      <c r="R57" s="1">
        <f ca="1">IF(ISBLANK(A57),"",SUM($Q$2:Q57))</f>
        <v>107297277378083.34</v>
      </c>
      <c r="S57" s="1">
        <f ca="1">IF(ISBLANK(A57),"",SUM($F$2:F57))</f>
        <v>12263293000</v>
      </c>
      <c r="T57" s="1">
        <f t="shared" ca="1" si="4"/>
        <v>8749.4669970034429</v>
      </c>
      <c r="U57" s="1" t="str">
        <f t="shared" ca="1" si="5"/>
        <v>Bullish</v>
      </c>
      <c r="V57" s="17">
        <f t="shared" ca="1" si="6"/>
        <v>68.599999999998545</v>
      </c>
      <c r="W57" s="17">
        <f t="shared" ca="1" si="7"/>
        <v>26.149999999999636</v>
      </c>
      <c r="X57" s="17">
        <f t="shared" ca="1" si="8"/>
        <v>0</v>
      </c>
      <c r="Y57" s="22">
        <f t="shared" ca="1" si="43"/>
        <v>991.79999999999927</v>
      </c>
      <c r="Z57" s="22">
        <f t="shared" ca="1" si="43"/>
        <v>385.70000000000073</v>
      </c>
      <c r="AA57" s="22">
        <f t="shared" ca="1" si="43"/>
        <v>188.84999999999854</v>
      </c>
      <c r="AB57" s="23">
        <f t="shared" ca="1" si="28"/>
        <v>38.888888888888992</v>
      </c>
      <c r="AC57" s="23">
        <f t="shared" ca="1" si="29"/>
        <v>19.041137326073674</v>
      </c>
      <c r="AD57" s="23">
        <f t="shared" ca="1" si="30"/>
        <v>19.847751562815318</v>
      </c>
      <c r="AE57" s="23">
        <f t="shared" ca="1" si="31"/>
        <v>57.930026214962666</v>
      </c>
      <c r="AF57" s="23">
        <f t="shared" ca="1" si="32"/>
        <v>34.261596031677385</v>
      </c>
      <c r="AG57" s="23">
        <f t="shared" ca="1" si="39"/>
        <v>46.933225931884309</v>
      </c>
      <c r="AH57" s="25" t="str">
        <f t="shared" ca="1" si="9"/>
        <v>Strong</v>
      </c>
      <c r="AI57" s="25" t="str">
        <f t="shared" ca="1" si="10"/>
        <v>Bullish</v>
      </c>
      <c r="AJ57" s="1">
        <f t="shared" ca="1" si="18"/>
        <v>197714118.50999999</v>
      </c>
      <c r="AK57" s="10">
        <f t="shared" ca="1" si="19"/>
        <v>6.1655845474926016E-3</v>
      </c>
      <c r="AL57" s="10">
        <f t="shared" ca="1" si="24"/>
        <v>0.10140375856507679</v>
      </c>
      <c r="AM57">
        <f t="shared" ca="1" si="20"/>
        <v>55.849999999998545</v>
      </c>
      <c r="AN57">
        <f t="shared" ca="1" si="11"/>
        <v>55.849999999998545</v>
      </c>
      <c r="AO57">
        <f t="shared" ca="1" si="12"/>
        <v>0</v>
      </c>
      <c r="AP57">
        <f t="shared" ca="1" si="44"/>
        <v>25.426248505286587</v>
      </c>
      <c r="AQ57">
        <f t="shared" ca="1" si="44"/>
        <v>14.264224736670746</v>
      </c>
      <c r="AR57">
        <f t="shared" ca="1" si="25"/>
        <v>1.7825187821052968</v>
      </c>
      <c r="AS57">
        <f t="shared" ca="1" si="26"/>
        <v>64.061338725505948</v>
      </c>
      <c r="AT57">
        <f t="shared" ca="1" si="13"/>
        <v>50.449999999998909</v>
      </c>
      <c r="AU57">
        <f t="shared" ca="1" si="27"/>
        <v>58.961903968929803</v>
      </c>
      <c r="AV57">
        <f t="shared" ca="1" si="22"/>
        <v>9048.6166666666668</v>
      </c>
      <c r="AW57">
        <f t="shared" ca="1" si="37"/>
        <v>8955.2461538461521</v>
      </c>
      <c r="AX57">
        <f t="shared" ca="1" si="36"/>
        <v>93.370512820514705</v>
      </c>
      <c r="AY57">
        <f t="shared" ca="1" si="42"/>
        <v>82.065135327637108</v>
      </c>
      <c r="AZ57">
        <f t="shared" ca="1" si="41"/>
        <v>11.305377492877597</v>
      </c>
    </row>
    <row r="58" spans="1:52" x14ac:dyDescent="0.3">
      <c r="A58" s="1" vm="340">
        <f ca="1"/>
        <v>42818</v>
      </c>
      <c r="B58" s="1" vm="341">
        <f ca="1"/>
        <v>9104</v>
      </c>
      <c r="C58" s="1" vm="342">
        <f ca="1"/>
        <v>9133.5499999999993</v>
      </c>
      <c r="D58" s="1" vm="343">
        <f ca="1"/>
        <v>9089.4</v>
      </c>
      <c r="E58" s="1" vm="344">
        <f ca="1"/>
        <v>9108</v>
      </c>
      <c r="F58" s="1" vm="345">
        <f ca="1"/>
        <v>210022000</v>
      </c>
      <c r="G58" s="1">
        <f t="shared" ca="1" si="21"/>
        <v>9094.619999999999</v>
      </c>
      <c r="H58" s="2">
        <f t="shared" ca="1" si="35"/>
        <v>9005.6875</v>
      </c>
      <c r="I58" s="6" t="str" cm="1">
        <f t="array" aca="1" ref="I58" ca="1">_xlfn.IFS(AND(G57&lt;H57,G58&gt;H58),"BUY", AND(G57&gt;H57,G58&lt;H58),"SELL",TRUE,"")</f>
        <v/>
      </c>
      <c r="J58" s="1">
        <f t="shared" ca="1" si="0"/>
        <v>0</v>
      </c>
      <c r="K58" s="3" t="str">
        <f t="shared" ca="1" si="14"/>
        <v/>
      </c>
      <c r="L58" s="3">
        <f t="shared" ca="1" si="15"/>
        <v>2.3882108228872045E-3</v>
      </c>
      <c r="M58" s="3">
        <f t="shared" ca="1" si="16"/>
        <v>2.3853635797301672E-3</v>
      </c>
      <c r="N58" s="4">
        <f t="shared" ca="1" si="1"/>
        <v>1</v>
      </c>
      <c r="O58" s="2">
        <f t="shared" ca="1" si="17"/>
        <v>2.3853635797301672E-3</v>
      </c>
      <c r="P58" s="1">
        <f t="shared" ca="1" si="2"/>
        <v>9110.3166666666657</v>
      </c>
      <c r="Q58" s="1">
        <f t="shared" ca="1" si="3"/>
        <v>1913366926966.6665</v>
      </c>
      <c r="R58" s="1">
        <f ca="1">IF(ISBLANK(A58),"",SUM($Q$2:Q58))</f>
        <v>109210644305050.02</v>
      </c>
      <c r="S58" s="1">
        <f ca="1">IF(ISBLANK(A58),"",SUM($F$2:F58))</f>
        <v>12473315000</v>
      </c>
      <c r="T58" s="1">
        <f t="shared" ca="1" si="4"/>
        <v>8755.5428773385429</v>
      </c>
      <c r="U58" s="1" t="str">
        <f t="shared" ca="1" si="5"/>
        <v>Bullish</v>
      </c>
      <c r="V58" s="17">
        <f t="shared" ca="1" si="6"/>
        <v>47.25</v>
      </c>
      <c r="W58" s="17">
        <f t="shared" ca="1" si="7"/>
        <v>34.5</v>
      </c>
      <c r="X58" s="17">
        <f t="shared" ca="1" si="8"/>
        <v>0</v>
      </c>
      <c r="Y58" s="22">
        <f t="shared" ca="1" si="43"/>
        <v>992.04999999999927</v>
      </c>
      <c r="Z58" s="22">
        <f t="shared" ca="1" si="43"/>
        <v>420.20000000000073</v>
      </c>
      <c r="AA58" s="22">
        <f t="shared" ca="1" si="43"/>
        <v>169.14999999999964</v>
      </c>
      <c r="AB58" s="23">
        <f t="shared" ca="1" si="28"/>
        <v>42.356736051610405</v>
      </c>
      <c r="AC58" s="23">
        <f t="shared" ca="1" si="29"/>
        <v>17.050551887505648</v>
      </c>
      <c r="AD58" s="23">
        <f t="shared" ca="1" si="30"/>
        <v>25.306184164104756</v>
      </c>
      <c r="AE58" s="23">
        <f t="shared" ca="1" si="31"/>
        <v>59.407287939116053</v>
      </c>
      <c r="AF58" s="23">
        <f t="shared" ca="1" si="32"/>
        <v>42.597777212183061</v>
      </c>
      <c r="AG58" s="23">
        <f t="shared" ca="1" si="39"/>
        <v>47.879642238412906</v>
      </c>
      <c r="AH58" s="25" t="str">
        <f t="shared" ca="1" si="9"/>
        <v>Strong</v>
      </c>
      <c r="AI58" s="25" t="str">
        <f t="shared" ca="1" si="10"/>
        <v>Bullish</v>
      </c>
      <c r="AJ58" s="1">
        <f t="shared" ca="1" si="18"/>
        <v>210031105.03</v>
      </c>
      <c r="AK58" s="10">
        <f t="shared" ca="1" si="19"/>
        <v>2.3853635797301672E-3</v>
      </c>
      <c r="AL58" s="10">
        <f t="shared" ca="1" si="24"/>
        <v>0.10114843328296161</v>
      </c>
      <c r="AM58">
        <f t="shared" ca="1" si="20"/>
        <v>21.700000000000728</v>
      </c>
      <c r="AN58">
        <f t="shared" ca="1" si="11"/>
        <v>21.700000000000728</v>
      </c>
      <c r="AO58">
        <f t="shared" ca="1" si="12"/>
        <v>0</v>
      </c>
      <c r="AP58">
        <f t="shared" ca="1" si="44"/>
        <v>25.160087897766168</v>
      </c>
      <c r="AQ58">
        <f t="shared" ca="1" si="44"/>
        <v>13.245351541194264</v>
      </c>
      <c r="AR58">
        <f t="shared" ca="1" si="25"/>
        <v>1.8995409687327645</v>
      </c>
      <c r="AS58">
        <f t="shared" ca="1" si="26"/>
        <v>65.511782355086126</v>
      </c>
      <c r="AT58">
        <f t="shared" ca="1" si="13"/>
        <v>44.149999999999636</v>
      </c>
      <c r="AU58">
        <f t="shared" ca="1" si="27"/>
        <v>57.903910828291934</v>
      </c>
      <c r="AV58">
        <f t="shared" ca="1" si="22"/>
        <v>9062.0416666666661</v>
      </c>
      <c r="AW58">
        <f t="shared" ca="1" si="37"/>
        <v>8967.3884615384613</v>
      </c>
      <c r="AX58">
        <f t="shared" ca="1" si="36"/>
        <v>94.653205128204718</v>
      </c>
      <c r="AY58">
        <f t="shared" ca="1" si="42"/>
        <v>84.741773504275145</v>
      </c>
      <c r="AZ58">
        <f t="shared" ca="1" si="41"/>
        <v>9.9114316239295732</v>
      </c>
    </row>
    <row r="59" spans="1:52" x14ac:dyDescent="0.3">
      <c r="A59" s="1" vm="346">
        <f ca="1"/>
        <v>42821</v>
      </c>
      <c r="B59" s="1" vm="347">
        <f ca="1"/>
        <v>9093.4500000000007</v>
      </c>
      <c r="C59" s="1" vm="348">
        <f ca="1"/>
        <v>9094.85</v>
      </c>
      <c r="D59" s="1" vm="349">
        <f ca="1"/>
        <v>9024.65</v>
      </c>
      <c r="E59" s="1" vm="350">
        <f ca="1"/>
        <v>9045.2000000000007</v>
      </c>
      <c r="F59" s="1" vm="351">
        <f ca="1"/>
        <v>209036000</v>
      </c>
      <c r="G59" s="1">
        <f t="shared" ca="1" si="21"/>
        <v>9078.2899999999991</v>
      </c>
      <c r="H59" s="2">
        <f t="shared" ca="1" si="35"/>
        <v>9010.9724999999999</v>
      </c>
      <c r="I59" s="6" t="str" cm="1">
        <f t="array" aca="1" ref="I59" ca="1">_xlfn.IFS(AND(G58&lt;H58,G59&gt;H59),"BUY", AND(G58&gt;H58,G59&lt;H59),"SELL",TRUE,"")</f>
        <v/>
      </c>
      <c r="J59" s="1">
        <f t="shared" ca="1" si="0"/>
        <v>0</v>
      </c>
      <c r="K59" s="3" t="str">
        <f t="shared" ca="1" si="14"/>
        <v/>
      </c>
      <c r="L59" s="3">
        <f t="shared" ca="1" si="15"/>
        <v>-6.8950373298198864E-3</v>
      </c>
      <c r="M59" s="3">
        <f t="shared" ca="1" si="16"/>
        <v>-6.9189179347912038E-3</v>
      </c>
      <c r="N59" s="4">
        <f t="shared" ca="1" si="1"/>
        <v>1</v>
      </c>
      <c r="O59" s="2">
        <f t="shared" ca="1" si="17"/>
        <v>-6.9189179347912038E-3</v>
      </c>
      <c r="P59" s="1">
        <f t="shared" ca="1" si="2"/>
        <v>9054.9</v>
      </c>
      <c r="Q59" s="1">
        <f t="shared" ca="1" si="3"/>
        <v>1892800076400</v>
      </c>
      <c r="R59" s="1">
        <f ca="1">IF(ISBLANK(A59),"",SUM($Q$2:Q59))</f>
        <v>111103444381450.02</v>
      </c>
      <c r="S59" s="1">
        <f ca="1">IF(ISBLANK(A59),"",SUM($F$2:F59))</f>
        <v>12682351000</v>
      </c>
      <c r="T59" s="1">
        <f t="shared" ca="1" si="4"/>
        <v>8760.4770110407771</v>
      </c>
      <c r="U59" s="1" t="str">
        <f t="shared" ca="1" si="5"/>
        <v>Bullish</v>
      </c>
      <c r="V59" s="17">
        <f t="shared" ca="1" si="6"/>
        <v>83.350000000000364</v>
      </c>
      <c r="W59" s="17">
        <f t="shared" ca="1" si="7"/>
        <v>0</v>
      </c>
      <c r="X59" s="17">
        <f t="shared" ca="1" si="8"/>
        <v>64.75</v>
      </c>
      <c r="Y59" s="22">
        <f t="shared" ca="1" si="43"/>
        <v>1005.1499999999996</v>
      </c>
      <c r="Z59" s="22">
        <f t="shared" ca="1" si="43"/>
        <v>359.50000000000182</v>
      </c>
      <c r="AA59" s="22">
        <f t="shared" ca="1" si="43"/>
        <v>233.89999999999964</v>
      </c>
      <c r="AB59" s="23">
        <f t="shared" ca="1" si="28"/>
        <v>35.765806098592442</v>
      </c>
      <c r="AC59" s="23">
        <f t="shared" ca="1" si="29"/>
        <v>23.270158682783638</v>
      </c>
      <c r="AD59" s="23">
        <f t="shared" ca="1" si="30"/>
        <v>12.495647415808804</v>
      </c>
      <c r="AE59" s="23">
        <f t="shared" ca="1" si="31"/>
        <v>59.03596478137608</v>
      </c>
      <c r="AF59" s="23">
        <f t="shared" ca="1" si="32"/>
        <v>21.166161105494076</v>
      </c>
      <c r="AG59" s="23">
        <f t="shared" ca="1" si="39"/>
        <v>46.342040560717258</v>
      </c>
      <c r="AH59" s="25" t="str">
        <f t="shared" ca="1" si="9"/>
        <v>Strong</v>
      </c>
      <c r="AI59" s="25" t="str">
        <f t="shared" ca="1" si="10"/>
        <v>Bullish</v>
      </c>
      <c r="AJ59" s="1">
        <f t="shared" ca="1" si="18"/>
        <v>-209026905.38</v>
      </c>
      <c r="AK59" s="10">
        <f t="shared" ca="1" si="19"/>
        <v>-6.9189179347912038E-3</v>
      </c>
      <c r="AL59" s="10">
        <f t="shared" ca="1" si="24"/>
        <v>0.10366277660058254</v>
      </c>
      <c r="AM59">
        <f t="shared" ca="1" si="20"/>
        <v>-62.799999999999272</v>
      </c>
      <c r="AN59">
        <f t="shared" ca="1" si="11"/>
        <v>0</v>
      </c>
      <c r="AO59">
        <f t="shared" ca="1" si="12"/>
        <v>62.799999999999272</v>
      </c>
      <c r="AP59">
        <f t="shared" ca="1" si="44"/>
        <v>23.362938762211439</v>
      </c>
      <c r="AQ59">
        <f t="shared" ca="1" si="44"/>
        <v>16.784969288251766</v>
      </c>
      <c r="AR59">
        <f t="shared" ca="1" si="25"/>
        <v>1.3918964259627071</v>
      </c>
      <c r="AS59">
        <f t="shared" ca="1" si="26"/>
        <v>58.192169646412964</v>
      </c>
      <c r="AT59">
        <f t="shared" ca="1" si="13"/>
        <v>70.200000000000728</v>
      </c>
      <c r="AU59">
        <f t="shared" ca="1" si="27"/>
        <v>58.782202911985415</v>
      </c>
      <c r="AV59">
        <f t="shared" ca="1" si="22"/>
        <v>9072.1166666666668</v>
      </c>
      <c r="AW59">
        <f t="shared" ca="1" si="37"/>
        <v>8979.7153846153851</v>
      </c>
      <c r="AX59">
        <f t="shared" ca="1" si="36"/>
        <v>92.401282051281669</v>
      </c>
      <c r="AY59">
        <f t="shared" ca="1" si="42"/>
        <v>87.193269230770767</v>
      </c>
      <c r="AZ59">
        <f t="shared" ca="1" si="41"/>
        <v>5.208012820510902</v>
      </c>
    </row>
    <row r="60" spans="1:52" x14ac:dyDescent="0.3">
      <c r="A60" s="1" vm="352">
        <f ca="1"/>
        <v>42822</v>
      </c>
      <c r="B60" s="1" vm="353">
        <f ca="1"/>
        <v>9081.5</v>
      </c>
      <c r="C60" s="1" vm="354">
        <f ca="1"/>
        <v>9110.4</v>
      </c>
      <c r="D60" s="1" vm="355">
        <f ca="1"/>
        <v>9079.7999999999993</v>
      </c>
      <c r="E60" s="1" vm="356">
        <f ca="1"/>
        <v>9100.7999999999993</v>
      </c>
      <c r="F60" s="1" vm="357">
        <f ca="1"/>
        <v>188986000</v>
      </c>
      <c r="G60" s="1">
        <f t="shared" ca="1" si="21"/>
        <v>9074.15</v>
      </c>
      <c r="H60" s="2">
        <f t="shared" ca="1" si="35"/>
        <v>9021.1774999999998</v>
      </c>
      <c r="I60" s="6" t="str" cm="1">
        <f t="array" aca="1" ref="I60" ca="1">_xlfn.IFS(AND(G59&lt;H59,G60&gt;H60),"BUY", AND(G59&gt;H59,G60&lt;H60),"SELL",TRUE,"")</f>
        <v/>
      </c>
      <c r="J60" s="1">
        <f t="shared" ca="1" si="0"/>
        <v>0</v>
      </c>
      <c r="K60" s="3" t="str">
        <f t="shared" ca="1" si="14"/>
        <v/>
      </c>
      <c r="L60" s="3">
        <f t="shared" ca="1" si="15"/>
        <v>6.1469066466190991E-3</v>
      </c>
      <c r="M60" s="3">
        <f t="shared" ca="1" si="16"/>
        <v>6.1280914799732768E-3</v>
      </c>
      <c r="N60" s="4">
        <f t="shared" ca="1" si="1"/>
        <v>1</v>
      </c>
      <c r="O60" s="2">
        <f t="shared" ca="1" si="17"/>
        <v>6.1280914799732768E-3</v>
      </c>
      <c r="P60" s="1">
        <f t="shared" ca="1" si="2"/>
        <v>9096.9999999999982</v>
      </c>
      <c r="Q60" s="1">
        <f t="shared" ca="1" si="3"/>
        <v>1719205641999.9998</v>
      </c>
      <c r="R60" s="1">
        <f ca="1">IF(ISBLANK(A60),"",SUM($Q$2:Q60))</f>
        <v>112822650023450.02</v>
      </c>
      <c r="S60" s="1">
        <f ca="1">IF(ISBLANK(A60),"",SUM($F$2:F60))</f>
        <v>12871337000</v>
      </c>
      <c r="T60" s="1">
        <f t="shared" ca="1" si="4"/>
        <v>8765.4180776596877</v>
      </c>
      <c r="U60" s="1" t="str">
        <f t="shared" ca="1" si="5"/>
        <v>Bullish</v>
      </c>
      <c r="V60" s="17">
        <f t="shared" ca="1" si="6"/>
        <v>65.199999999998909</v>
      </c>
      <c r="W60" s="17">
        <f t="shared" ca="1" si="7"/>
        <v>15.549999999999272</v>
      </c>
      <c r="X60" s="17">
        <f t="shared" ca="1" si="8"/>
        <v>0</v>
      </c>
      <c r="Y60" s="22">
        <f t="shared" ca="1" si="43"/>
        <v>1025.2999999999975</v>
      </c>
      <c r="Z60" s="22">
        <f t="shared" ca="1" si="43"/>
        <v>365</v>
      </c>
      <c r="AA60" s="22">
        <f t="shared" ca="1" si="43"/>
        <v>233.89999999999964</v>
      </c>
      <c r="AB60" s="23">
        <f t="shared" ca="1" si="28"/>
        <v>35.599336779479259</v>
      </c>
      <c r="AC60" s="23">
        <f t="shared" ca="1" si="29"/>
        <v>22.812835267726538</v>
      </c>
      <c r="AD60" s="23">
        <f t="shared" ca="1" si="30"/>
        <v>12.786501511752721</v>
      </c>
      <c r="AE60" s="23">
        <f t="shared" ca="1" si="31"/>
        <v>58.4121720472058</v>
      </c>
      <c r="AF60" s="23">
        <f t="shared" ca="1" si="32"/>
        <v>21.890131908498986</v>
      </c>
      <c r="AG60" s="23">
        <f t="shared" ca="1" si="39"/>
        <v>44.773243913771452</v>
      </c>
      <c r="AH60" s="25" t="str">
        <f t="shared" ca="1" si="9"/>
        <v>Strong</v>
      </c>
      <c r="AI60" s="25" t="str">
        <f t="shared" ca="1" si="10"/>
        <v>Bullish</v>
      </c>
      <c r="AJ60" s="1">
        <f t="shared" ca="1" si="18"/>
        <v>188995078.28999999</v>
      </c>
      <c r="AK60" s="10">
        <f t="shared" ca="1" si="19"/>
        <v>6.1280914799732768E-3</v>
      </c>
      <c r="AL60" s="10">
        <f t="shared" ca="1" si="24"/>
        <v>0.10544713823827792</v>
      </c>
      <c r="AM60">
        <f t="shared" ca="1" si="20"/>
        <v>55.599999999998545</v>
      </c>
      <c r="AN60">
        <f t="shared" ca="1" si="11"/>
        <v>55.599999999998545</v>
      </c>
      <c r="AO60">
        <f t="shared" ca="1" si="12"/>
        <v>0</v>
      </c>
      <c r="AP60">
        <f t="shared" ca="1" si="44"/>
        <v>25.665585993481947</v>
      </c>
      <c r="AQ60">
        <f t="shared" ca="1" si="44"/>
        <v>15.586042910519497</v>
      </c>
      <c r="AR60">
        <f t="shared" ca="1" si="25"/>
        <v>1.6467031523543065</v>
      </c>
      <c r="AS60">
        <f t="shared" ca="1" si="26"/>
        <v>62.217145541596693</v>
      </c>
      <c r="AT60">
        <f t="shared" ca="1" si="13"/>
        <v>30.600000000000364</v>
      </c>
      <c r="AU60">
        <f t="shared" ca="1" si="27"/>
        <v>56.769188418272201</v>
      </c>
      <c r="AV60">
        <f t="shared" ca="1" si="22"/>
        <v>9086.6</v>
      </c>
      <c r="AW60">
        <f t="shared" ca="1" si="37"/>
        <v>8992.1307692307691</v>
      </c>
      <c r="AX60">
        <f t="shared" ca="1" si="36"/>
        <v>94.469230769231217</v>
      </c>
      <c r="AY60">
        <f t="shared" ca="1" si="42"/>
        <v>89.998611111112439</v>
      </c>
      <c r="AZ60">
        <f t="shared" ca="1" si="41"/>
        <v>4.4706196581187783</v>
      </c>
    </row>
    <row r="61" spans="1:52" x14ac:dyDescent="0.3">
      <c r="A61" s="1" vm="358">
        <f ca="1"/>
        <v>42823</v>
      </c>
      <c r="B61" s="1" vm="359">
        <f ca="1"/>
        <v>9128.7000000000007</v>
      </c>
      <c r="C61" s="1" vm="360">
        <f ca="1"/>
        <v>9153.15</v>
      </c>
      <c r="D61" s="1" vm="361">
        <f ca="1"/>
        <v>9109.1</v>
      </c>
      <c r="E61" s="1" vm="362">
        <f ca="1"/>
        <v>9143.7999999999993</v>
      </c>
      <c r="F61" s="1" vm="363">
        <f ca="1"/>
        <v>250903000</v>
      </c>
      <c r="G61" s="1">
        <f t="shared" ca="1" si="21"/>
        <v>9096.8200000000015</v>
      </c>
      <c r="H61" s="2">
        <f t="shared" ca="1" si="35"/>
        <v>9034.3875000000007</v>
      </c>
      <c r="I61" s="6" t="str" cm="1">
        <f t="array" aca="1" ref="I61" ca="1">_xlfn.IFS(AND(G60&lt;H60,G61&gt;H61),"BUY", AND(G60&gt;H60,G61&lt;H61),"SELL",TRUE,"")</f>
        <v/>
      </c>
      <c r="J61" s="1">
        <f t="shared" ca="1" si="0"/>
        <v>0</v>
      </c>
      <c r="K61" s="3" t="str">
        <f t="shared" ca="1" si="14"/>
        <v/>
      </c>
      <c r="L61" s="3">
        <f t="shared" ca="1" si="15"/>
        <v>4.7248593530238026E-3</v>
      </c>
      <c r="M61" s="3">
        <f t="shared" ca="1" si="16"/>
        <v>4.7137322406658666E-3</v>
      </c>
      <c r="N61" s="4">
        <f t="shared" ca="1" si="1"/>
        <v>1</v>
      </c>
      <c r="O61" s="2">
        <f t="shared" ca="1" si="17"/>
        <v>4.7137322406658666E-3</v>
      </c>
      <c r="P61" s="1">
        <f t="shared" ca="1" si="2"/>
        <v>9135.35</v>
      </c>
      <c r="Q61" s="1">
        <f t="shared" ca="1" si="3"/>
        <v>2292086721050</v>
      </c>
      <c r="R61" s="1">
        <f ca="1">IF(ISBLANK(A61),"",SUM($Q$2:Q61))</f>
        <v>115114736744500.02</v>
      </c>
      <c r="S61" s="1">
        <f ca="1">IF(ISBLANK(A61),"",SUM($F$2:F61))</f>
        <v>13122240000</v>
      </c>
      <c r="T61" s="1">
        <f t="shared" ca="1" si="4"/>
        <v>8772.4913387119886</v>
      </c>
      <c r="U61" s="1" t="str">
        <f t="shared" ca="1" si="5"/>
        <v>Bullish</v>
      </c>
      <c r="V61" s="17">
        <f t="shared" ca="1" si="6"/>
        <v>52.350000000000364</v>
      </c>
      <c r="W61" s="17">
        <f t="shared" ca="1" si="7"/>
        <v>42.75</v>
      </c>
      <c r="X61" s="17">
        <f t="shared" ca="1" si="8"/>
        <v>0</v>
      </c>
      <c r="Y61" s="22">
        <f t="shared" ca="1" si="43"/>
        <v>1012.5499999999993</v>
      </c>
      <c r="Z61" s="22">
        <f t="shared" ca="1" si="43"/>
        <v>407.75</v>
      </c>
      <c r="AA61" s="22">
        <f t="shared" ca="1" si="43"/>
        <v>193.05000000000109</v>
      </c>
      <c r="AB61" s="23">
        <f t="shared" ca="1" si="28"/>
        <v>40.269616315243724</v>
      </c>
      <c r="AC61" s="23">
        <f t="shared" ca="1" si="29"/>
        <v>19.065725149375464</v>
      </c>
      <c r="AD61" s="23">
        <f t="shared" ca="1" si="30"/>
        <v>21.20389116586826</v>
      </c>
      <c r="AE61" s="23">
        <f t="shared" ca="1" si="31"/>
        <v>59.335341464619191</v>
      </c>
      <c r="AF61" s="23">
        <f t="shared" ca="1" si="32"/>
        <v>35.735685752329978</v>
      </c>
      <c r="AG61" s="23">
        <f t="shared" ca="1" si="39"/>
        <v>43.788776916668368</v>
      </c>
      <c r="AH61" s="25" t="str">
        <f t="shared" ca="1" si="9"/>
        <v>Strong</v>
      </c>
      <c r="AI61" s="25" t="str">
        <f t="shared" ca="1" si="10"/>
        <v>Bullish</v>
      </c>
      <c r="AJ61" s="1">
        <f t="shared" ca="1" si="18"/>
        <v>250912074.15000001</v>
      </c>
      <c r="AK61" s="10">
        <f t="shared" ca="1" si="19"/>
        <v>4.7137322406658666E-3</v>
      </c>
      <c r="AL61" s="10">
        <f t="shared" ca="1" si="24"/>
        <v>0.10493373740859195</v>
      </c>
      <c r="AM61">
        <f t="shared" ca="1" si="20"/>
        <v>43</v>
      </c>
      <c r="AN61">
        <f t="shared" ca="1" si="11"/>
        <v>43</v>
      </c>
      <c r="AO61">
        <f t="shared" ca="1" si="12"/>
        <v>0</v>
      </c>
      <c r="AP61">
        <f t="shared" ca="1" si="44"/>
        <v>26.903758422518951</v>
      </c>
      <c r="AQ61">
        <f t="shared" ca="1" si="44"/>
        <v>14.472754131196677</v>
      </c>
      <c r="AR61">
        <f t="shared" ca="1" si="25"/>
        <v>1.8589245819167675</v>
      </c>
      <c r="AS61">
        <f t="shared" ca="1" si="26"/>
        <v>65.021812526109045</v>
      </c>
      <c r="AT61">
        <f t="shared" ca="1" si="13"/>
        <v>44.049999999999272</v>
      </c>
      <c r="AU61">
        <f t="shared" ca="1" si="27"/>
        <v>55.860674959824131</v>
      </c>
      <c r="AV61">
        <f t="shared" ca="1" si="22"/>
        <v>9104.0375000000004</v>
      </c>
      <c r="AW61">
        <f t="shared" ca="1" si="37"/>
        <v>9004.5192307692305</v>
      </c>
      <c r="AX61">
        <f t="shared" ca="1" si="36"/>
        <v>99.518269230769874</v>
      </c>
      <c r="AY61">
        <f t="shared" ca="1" si="42"/>
        <v>92.492378917380037</v>
      </c>
      <c r="AZ61">
        <f t="shared" ca="1" si="41"/>
        <v>7.0258903133898372</v>
      </c>
    </row>
    <row r="62" spans="1:52" x14ac:dyDescent="0.3">
      <c r="A62" s="1" vm="364">
        <f ca="1"/>
        <v>42824</v>
      </c>
      <c r="B62" s="1" vm="365">
        <f ca="1"/>
        <v>9142.6</v>
      </c>
      <c r="C62" s="1" vm="366">
        <f ca="1"/>
        <v>9183.15</v>
      </c>
      <c r="D62" s="1" vm="367">
        <f ca="1"/>
        <v>9136.35</v>
      </c>
      <c r="E62" s="1" vm="368">
        <f ca="1"/>
        <v>9173.75</v>
      </c>
      <c r="F62" s="1" vm="369">
        <f ca="1"/>
        <v>333410000</v>
      </c>
      <c r="G62" s="1">
        <f t="shared" ca="1" si="21"/>
        <v>9114.3100000000013</v>
      </c>
      <c r="H62" s="2">
        <f t="shared" ca="1" si="35"/>
        <v>9045.7849999999999</v>
      </c>
      <c r="I62" s="6" t="str" cm="1">
        <f t="array" aca="1" ref="I62" ca="1">_xlfn.IFS(AND(G61&lt;H61,G62&gt;H62),"BUY", AND(G61&gt;H61,G62&lt;H62),"SELL",TRUE,"")</f>
        <v/>
      </c>
      <c r="J62" s="1">
        <f t="shared" ca="1" si="0"/>
        <v>0</v>
      </c>
      <c r="K62" s="3" t="str">
        <f t="shared" ca="1" si="14"/>
        <v/>
      </c>
      <c r="L62" s="3">
        <f t="shared" ca="1" si="15"/>
        <v>3.2754434698922807E-3</v>
      </c>
      <c r="M62" s="3">
        <f t="shared" ca="1" si="16"/>
        <v>3.2700908897943361E-3</v>
      </c>
      <c r="N62" s="4">
        <f t="shared" ca="1" si="1"/>
        <v>1</v>
      </c>
      <c r="O62" s="2">
        <f t="shared" ca="1" si="17"/>
        <v>3.2700908897943361E-3</v>
      </c>
      <c r="P62" s="1">
        <f t="shared" ca="1" si="2"/>
        <v>9164.4166666666661</v>
      </c>
      <c r="Q62" s="1">
        <f t="shared" ca="1" si="3"/>
        <v>3055508160833.333</v>
      </c>
      <c r="R62" s="1">
        <f ca="1">IF(ISBLANK(A62),"",SUM($Q$2:Q62))</f>
        <v>118170244905333.34</v>
      </c>
      <c r="S62" s="1">
        <f ca="1">IF(ISBLANK(A62),"",SUM($F$2:F62))</f>
        <v>13455650000</v>
      </c>
      <c r="T62" s="1">
        <f t="shared" ca="1" si="4"/>
        <v>8782.2026364637422</v>
      </c>
      <c r="U62" s="1" t="str">
        <f t="shared" ca="1" si="5"/>
        <v>Bullish</v>
      </c>
      <c r="V62" s="17">
        <f t="shared" ca="1" si="6"/>
        <v>46.799999999999272</v>
      </c>
      <c r="W62" s="17">
        <f t="shared" ca="1" si="7"/>
        <v>30</v>
      </c>
      <c r="X62" s="17">
        <f t="shared" ca="1" si="8"/>
        <v>0</v>
      </c>
      <c r="Y62" s="22">
        <f t="shared" ref="Y62:AA77" ca="1" si="45">SUM(V49:V62)</f>
        <v>1013.0499999999993</v>
      </c>
      <c r="Z62" s="22">
        <f t="shared" ca="1" si="45"/>
        <v>437.75</v>
      </c>
      <c r="AA62" s="22">
        <f t="shared" ca="1" si="45"/>
        <v>193.05000000000109</v>
      </c>
      <c r="AB62" s="23">
        <f t="shared" ca="1" si="28"/>
        <v>43.211095207541611</v>
      </c>
      <c r="AC62" s="23">
        <f t="shared" ca="1" si="29"/>
        <v>19.056315088100412</v>
      </c>
      <c r="AD62" s="23">
        <f t="shared" ca="1" si="30"/>
        <v>24.154780119441199</v>
      </c>
      <c r="AE62" s="23">
        <f t="shared" ca="1" si="31"/>
        <v>62.267410295642023</v>
      </c>
      <c r="AF62" s="23">
        <f t="shared" ca="1" si="32"/>
        <v>38.792010145846298</v>
      </c>
      <c r="AG62" s="23">
        <f t="shared" ca="1" si="39"/>
        <v>43.022618804816446</v>
      </c>
      <c r="AH62" s="25" t="str">
        <f t="shared" ca="1" si="9"/>
        <v>Strong</v>
      </c>
      <c r="AI62" s="25" t="str">
        <f t="shared" ca="1" si="10"/>
        <v>Bullish</v>
      </c>
      <c r="AJ62" s="1">
        <f t="shared" ca="1" si="18"/>
        <v>333419096.81999999</v>
      </c>
      <c r="AK62" s="10">
        <f t="shared" ca="1" si="19"/>
        <v>3.2700908897943361E-3</v>
      </c>
      <c r="AL62" s="10">
        <f t="shared" ca="1" si="24"/>
        <v>0.10490343165103831</v>
      </c>
      <c r="AM62">
        <f t="shared" ca="1" si="20"/>
        <v>29.950000000000728</v>
      </c>
      <c r="AN62">
        <f t="shared" ca="1" si="11"/>
        <v>29.950000000000728</v>
      </c>
      <c r="AO62">
        <f t="shared" ca="1" si="12"/>
        <v>0</v>
      </c>
      <c r="AP62">
        <f t="shared" ca="1" si="44"/>
        <v>27.121347106624793</v>
      </c>
      <c r="AQ62">
        <f t="shared" ca="1" si="44"/>
        <v>13.438985978968343</v>
      </c>
      <c r="AR62">
        <f t="shared" ca="1" si="25"/>
        <v>2.0181096363273969</v>
      </c>
      <c r="AS62">
        <f t="shared" ca="1" si="26"/>
        <v>66.866677473756198</v>
      </c>
      <c r="AT62">
        <f t="shared" ca="1" si="13"/>
        <v>46.799999999999272</v>
      </c>
      <c r="AU62">
        <f t="shared" ca="1" si="27"/>
        <v>55.213483891265206</v>
      </c>
      <c r="AV62">
        <f t="shared" ca="1" si="22"/>
        <v>9111.2666666666682</v>
      </c>
      <c r="AW62">
        <f t="shared" ca="1" si="37"/>
        <v>9015.8480769230773</v>
      </c>
      <c r="AX62">
        <f t="shared" ca="1" si="36"/>
        <v>95.418589743590928</v>
      </c>
      <c r="AY62">
        <f t="shared" ca="1" si="42"/>
        <v>93.608012820513778</v>
      </c>
      <c r="AZ62">
        <f t="shared" ca="1" si="41"/>
        <v>1.81057692307715</v>
      </c>
    </row>
    <row r="63" spans="1:52" x14ac:dyDescent="0.3">
      <c r="A63" s="1" vm="370">
        <f ca="1"/>
        <v>42825</v>
      </c>
      <c r="B63" s="1" vm="371">
        <f ca="1"/>
        <v>9158.9</v>
      </c>
      <c r="C63" s="1" vm="372">
        <f ca="1"/>
        <v>9191.7000000000007</v>
      </c>
      <c r="D63" s="1" vm="373">
        <f ca="1"/>
        <v>9152.1</v>
      </c>
      <c r="E63" s="1" vm="368">
        <f ca="1"/>
        <v>9173.75</v>
      </c>
      <c r="F63" s="1" vm="374">
        <f ca="1"/>
        <v>196772000</v>
      </c>
      <c r="G63" s="1">
        <f t="shared" ca="1" si="21"/>
        <v>9127.4600000000009</v>
      </c>
      <c r="H63" s="2">
        <f t="shared" ca="1" si="35"/>
        <v>9059.4850000000006</v>
      </c>
      <c r="I63" s="6" t="str" cm="1">
        <f t="array" aca="1" ref="I63" ca="1">_xlfn.IFS(AND(G62&lt;H62,G63&gt;H63),"BUY", AND(G62&gt;H62,G63&lt;H63),"SELL",TRUE,"")</f>
        <v/>
      </c>
      <c r="J63" s="1">
        <f t="shared" ca="1" si="0"/>
        <v>0</v>
      </c>
      <c r="K63" s="3" t="str">
        <f t="shared" ca="1" si="14"/>
        <v/>
      </c>
      <c r="L63" s="3">
        <f t="shared" ca="1" si="15"/>
        <v>0</v>
      </c>
      <c r="M63" s="3">
        <f t="shared" ca="1" si="16"/>
        <v>0</v>
      </c>
      <c r="N63" s="4">
        <f t="shared" ca="1" si="1"/>
        <v>1</v>
      </c>
      <c r="O63" s="2">
        <f t="shared" ca="1" si="17"/>
        <v>0</v>
      </c>
      <c r="P63" s="1">
        <f t="shared" ca="1" si="2"/>
        <v>9172.5166666666682</v>
      </c>
      <c r="Q63" s="1">
        <f t="shared" ca="1" si="3"/>
        <v>1804894449533.3337</v>
      </c>
      <c r="R63" s="1">
        <f ca="1">IF(ISBLANK(A63),"",SUM($Q$2:Q63))</f>
        <v>119975139354866.67</v>
      </c>
      <c r="S63" s="1">
        <f ca="1">IF(ISBLANK(A63),"",SUM($F$2:F63))</f>
        <v>13652422000</v>
      </c>
      <c r="T63" s="1">
        <f t="shared" ca="1" si="4"/>
        <v>8787.8282223378883</v>
      </c>
      <c r="U63" s="1" t="str">
        <f t="shared" ca="1" si="5"/>
        <v>Bullish</v>
      </c>
      <c r="V63" s="17">
        <f t="shared" ca="1" si="6"/>
        <v>39.600000000000364</v>
      </c>
      <c r="W63" s="17">
        <f t="shared" ca="1" si="7"/>
        <v>8.5500000000010914</v>
      </c>
      <c r="X63" s="17">
        <f t="shared" ca="1" si="8"/>
        <v>0</v>
      </c>
      <c r="Y63" s="22">
        <f t="shared" ca="1" si="45"/>
        <v>980.89999999999964</v>
      </c>
      <c r="Z63" s="22">
        <f t="shared" ca="1" si="45"/>
        <v>416.39999999999964</v>
      </c>
      <c r="AA63" s="22">
        <f t="shared" ca="1" si="45"/>
        <v>193.05000000000109</v>
      </c>
      <c r="AB63" s="23">
        <f t="shared" ca="1" si="28"/>
        <v>42.450810480171256</v>
      </c>
      <c r="AC63" s="23">
        <f t="shared" ca="1" si="29"/>
        <v>19.68090529105935</v>
      </c>
      <c r="AD63" s="23">
        <f t="shared" ca="1" si="30"/>
        <v>22.769905189111906</v>
      </c>
      <c r="AE63" s="23">
        <f t="shared" ca="1" si="31"/>
        <v>62.131715771230603</v>
      </c>
      <c r="AF63" s="23">
        <f t="shared" ca="1" si="32"/>
        <v>36.647797194191213</v>
      </c>
      <c r="AG63" s="23">
        <f t="shared" ca="1" si="39"/>
        <v>42.857716201738242</v>
      </c>
      <c r="AH63" s="25" t="str">
        <f t="shared" ca="1" si="9"/>
        <v>Strong</v>
      </c>
      <c r="AI63" s="25" t="str">
        <f t="shared" ca="1" si="10"/>
        <v>Bullish</v>
      </c>
      <c r="AJ63" s="1">
        <f t="shared" ca="1" si="18"/>
        <v>9114.3100000000013</v>
      </c>
      <c r="AK63" s="10">
        <f t="shared" ca="1" si="19"/>
        <v>0</v>
      </c>
      <c r="AL63" s="10">
        <f t="shared" ca="1" si="24"/>
        <v>0.10513666294469765</v>
      </c>
      <c r="AM63">
        <f t="shared" ca="1" si="20"/>
        <v>0</v>
      </c>
      <c r="AN63">
        <f t="shared" ca="1" si="11"/>
        <v>0</v>
      </c>
      <c r="AO63">
        <f t="shared" ca="1" si="12"/>
        <v>0</v>
      </c>
      <c r="AP63">
        <f t="shared" ca="1" si="44"/>
        <v>25.184108027580162</v>
      </c>
      <c r="AQ63">
        <f t="shared" ca="1" si="44"/>
        <v>12.479058409042034</v>
      </c>
      <c r="AR63">
        <f t="shared" ca="1" si="25"/>
        <v>2.0181096363273969</v>
      </c>
      <c r="AS63">
        <f t="shared" ca="1" si="26"/>
        <v>66.866677473756198</v>
      </c>
      <c r="AT63">
        <f t="shared" ca="1" si="13"/>
        <v>39.600000000000364</v>
      </c>
      <c r="AU63">
        <f t="shared" ca="1" si="27"/>
        <v>54.098235041889147</v>
      </c>
      <c r="AV63">
        <f t="shared" ca="1" si="22"/>
        <v>9118.6791666666668</v>
      </c>
      <c r="AW63">
        <f t="shared" ca="1" si="37"/>
        <v>9026.0749999999989</v>
      </c>
      <c r="AX63">
        <f t="shared" ca="1" si="36"/>
        <v>92.604166666667879</v>
      </c>
      <c r="AY63">
        <f t="shared" ca="1" si="42"/>
        <v>94.2636039886048</v>
      </c>
      <c r="AZ63">
        <f t="shared" ca="1" si="41"/>
        <v>-1.6594373219369203</v>
      </c>
    </row>
    <row r="64" spans="1:52" x14ac:dyDescent="0.3">
      <c r="A64" s="1" vm="375">
        <f ca="1"/>
        <v>42828</v>
      </c>
      <c r="B64" s="1" vm="376">
        <f ca="1"/>
        <v>9220.6</v>
      </c>
      <c r="C64" s="1" vm="377">
        <f ca="1"/>
        <v>9245.35</v>
      </c>
      <c r="D64" s="1" vm="378">
        <f ca="1"/>
        <v>9192.4</v>
      </c>
      <c r="E64" s="1" vm="379">
        <f ca="1"/>
        <v>9237.85</v>
      </c>
      <c r="F64" s="1" vm="380">
        <f ca="1"/>
        <v>143445000</v>
      </c>
      <c r="G64" s="1">
        <f t="shared" ca="1" si="21"/>
        <v>9165.99</v>
      </c>
      <c r="H64" s="2">
        <f t="shared" ca="1" si="35"/>
        <v>9076.5</v>
      </c>
      <c r="I64" s="6" t="str" cm="1">
        <f t="array" aca="1" ref="I64" ca="1">_xlfn.IFS(AND(G63&lt;H63,G64&gt;H64),"BUY", AND(G63&gt;H63,G64&lt;H64),"SELL",TRUE,"")</f>
        <v/>
      </c>
      <c r="J64" s="1">
        <f t="shared" ca="1" si="0"/>
        <v>0</v>
      </c>
      <c r="K64" s="3" t="str">
        <f t="shared" ca="1" si="14"/>
        <v/>
      </c>
      <c r="L64" s="3">
        <f t="shared" ca="1" si="15"/>
        <v>6.9873279738383864E-3</v>
      </c>
      <c r="M64" s="3">
        <f t="shared" ca="1" si="16"/>
        <v>6.9630297186553496E-3</v>
      </c>
      <c r="N64" s="4">
        <f t="shared" ca="1" si="1"/>
        <v>1</v>
      </c>
      <c r="O64" s="2">
        <f t="shared" ca="1" si="17"/>
        <v>6.9630297186553496E-3</v>
      </c>
      <c r="P64" s="1">
        <f t="shared" ca="1" si="2"/>
        <v>9225.1999999999989</v>
      </c>
      <c r="Q64" s="1">
        <f t="shared" ca="1" si="3"/>
        <v>1323308813999.9998</v>
      </c>
      <c r="R64" s="1">
        <f ca="1">IF(ISBLANK(A64),"",SUM($Q$2:Q64))</f>
        <v>121298448168866.67</v>
      </c>
      <c r="S64" s="1">
        <f ca="1">IF(ISBLANK(A64),"",SUM($F$2:F64))</f>
        <v>13795867000</v>
      </c>
      <c r="T64" s="1">
        <f t="shared" ca="1" si="4"/>
        <v>8792.3758737937005</v>
      </c>
      <c r="U64" s="1" t="str">
        <f t="shared" ca="1" si="5"/>
        <v>Bullish</v>
      </c>
      <c r="V64" s="17">
        <f t="shared" ca="1" si="6"/>
        <v>71.600000000000364</v>
      </c>
      <c r="W64" s="17">
        <f t="shared" ca="1" si="7"/>
        <v>53.649999999999636</v>
      </c>
      <c r="X64" s="17">
        <f t="shared" ca="1" si="8"/>
        <v>0</v>
      </c>
      <c r="Y64" s="22">
        <f t="shared" ca="1" si="45"/>
        <v>864.29999999999927</v>
      </c>
      <c r="Z64" s="22">
        <f t="shared" ca="1" si="45"/>
        <v>323</v>
      </c>
      <c r="AA64" s="22">
        <f t="shared" ca="1" si="45"/>
        <v>193.05000000000109</v>
      </c>
      <c r="AB64" s="23">
        <f t="shared" ca="1" si="28"/>
        <v>37.37128311928732</v>
      </c>
      <c r="AC64" s="23">
        <f t="shared" ca="1" si="29"/>
        <v>22.335994446372929</v>
      </c>
      <c r="AD64" s="23">
        <f t="shared" ca="1" si="30"/>
        <v>15.03528867291439</v>
      </c>
      <c r="AE64" s="23">
        <f t="shared" ca="1" si="31"/>
        <v>59.707277565660249</v>
      </c>
      <c r="AF64" s="23">
        <f t="shared" ca="1" si="32"/>
        <v>25.181668442980076</v>
      </c>
      <c r="AG64" s="23">
        <f t="shared" ca="1" si="39"/>
        <v>40.690496365704028</v>
      </c>
      <c r="AH64" s="25" t="str">
        <f t="shared" ca="1" si="9"/>
        <v>Strong</v>
      </c>
      <c r="AI64" s="25" t="str">
        <f t="shared" ca="1" si="10"/>
        <v>Bullish</v>
      </c>
      <c r="AJ64" s="1">
        <f t="shared" ca="1" si="18"/>
        <v>143454127.46000001</v>
      </c>
      <c r="AK64" s="10">
        <f t="shared" ca="1" si="19"/>
        <v>6.9630297186553496E-3</v>
      </c>
      <c r="AL64" s="10">
        <f t="shared" ca="1" si="24"/>
        <v>8.3879755444830978E-2</v>
      </c>
      <c r="AM64">
        <f t="shared" ca="1" si="20"/>
        <v>64.100000000000364</v>
      </c>
      <c r="AN64">
        <f t="shared" ca="1" si="11"/>
        <v>64.100000000000364</v>
      </c>
      <c r="AO64">
        <f t="shared" ca="1" si="12"/>
        <v>0</v>
      </c>
      <c r="AP64">
        <f t="shared" ca="1" si="44"/>
        <v>27.963814597038748</v>
      </c>
      <c r="AQ64">
        <f t="shared" ca="1" si="44"/>
        <v>11.587697094110462</v>
      </c>
      <c r="AR64">
        <f t="shared" ca="1" si="25"/>
        <v>2.4132331359655215</v>
      </c>
      <c r="AS64">
        <f t="shared" ca="1" si="26"/>
        <v>70.702264973847917</v>
      </c>
      <c r="AT64">
        <f t="shared" ca="1" si="13"/>
        <v>52.950000000000728</v>
      </c>
      <c r="AU64">
        <f t="shared" ca="1" si="27"/>
        <v>54.016218253182835</v>
      </c>
      <c r="AV64">
        <f t="shared" ca="1" si="22"/>
        <v>9125.6916666666675</v>
      </c>
      <c r="AW64">
        <f t="shared" ca="1" si="37"/>
        <v>9038.0346153846149</v>
      </c>
      <c r="AX64">
        <f t="shared" ca="1" si="36"/>
        <v>87.657051282052635</v>
      </c>
      <c r="AY64">
        <f t="shared" ca="1" si="42"/>
        <v>93.782514245015079</v>
      </c>
      <c r="AZ64">
        <f t="shared" ca="1" si="41"/>
        <v>-6.1254629629624446</v>
      </c>
    </row>
    <row r="65" spans="1:52" x14ac:dyDescent="0.3">
      <c r="A65" s="1" vm="381">
        <f ca="1"/>
        <v>42830</v>
      </c>
      <c r="B65" s="1" vm="382">
        <f ca="1"/>
        <v>9264.4</v>
      </c>
      <c r="C65" s="1" vm="383">
        <f ca="1"/>
        <v>9273.9</v>
      </c>
      <c r="D65" s="1" vm="384">
        <f ca="1"/>
        <v>9215.4</v>
      </c>
      <c r="E65" s="1" vm="385">
        <f ca="1"/>
        <v>9265.15</v>
      </c>
      <c r="F65" s="1" vm="386">
        <f ca="1"/>
        <v>190529000</v>
      </c>
      <c r="G65" s="1">
        <f t="shared" ca="1" si="21"/>
        <v>9198.86</v>
      </c>
      <c r="H65" s="2">
        <f t="shared" ca="1" si="35"/>
        <v>9091.5849999999991</v>
      </c>
      <c r="I65" s="6" t="str" cm="1">
        <f t="array" aca="1" ref="I65" ca="1">_xlfn.IFS(AND(G64&lt;H64,G65&gt;H65),"BUY", AND(G64&gt;H64,G65&lt;H65),"SELL",TRUE,"")</f>
        <v/>
      </c>
      <c r="J65" s="1">
        <f t="shared" ca="1" si="0"/>
        <v>0</v>
      </c>
      <c r="K65" s="3" t="str">
        <f t="shared" ca="1" si="14"/>
        <v/>
      </c>
      <c r="L65" s="3">
        <f t="shared" ca="1" si="15"/>
        <v>2.9552330899504931E-3</v>
      </c>
      <c r="M65" s="3">
        <f t="shared" ca="1" si="16"/>
        <v>2.9508749726995459E-3</v>
      </c>
      <c r="N65" s="4">
        <f t="shared" ca="1" si="1"/>
        <v>1</v>
      </c>
      <c r="O65" s="2">
        <f t="shared" ca="1" si="17"/>
        <v>2.9508749726995459E-3</v>
      </c>
      <c r="P65" s="1">
        <f t="shared" ca="1" si="2"/>
        <v>9251.4833333333318</v>
      </c>
      <c r="Q65" s="1">
        <f t="shared" ca="1" si="3"/>
        <v>1762675868016.6663</v>
      </c>
      <c r="R65" s="1">
        <f ca="1">IF(ISBLANK(A65),"",SUM($Q$2:Q65))</f>
        <v>123061124036883.34</v>
      </c>
      <c r="S65" s="1">
        <f ca="1">IF(ISBLANK(A65),"",SUM($F$2:F65))</f>
        <v>13986396000</v>
      </c>
      <c r="T65" s="1">
        <f t="shared" ca="1" si="4"/>
        <v>8798.6300428561681</v>
      </c>
      <c r="U65" s="1" t="str">
        <f t="shared" ca="1" si="5"/>
        <v>Bullish</v>
      </c>
      <c r="V65" s="17">
        <f t="shared" ca="1" si="6"/>
        <v>58.5</v>
      </c>
      <c r="W65" s="17">
        <f t="shared" ca="1" si="7"/>
        <v>28.549999999999272</v>
      </c>
      <c r="X65" s="17">
        <f t="shared" ca="1" si="8"/>
        <v>0</v>
      </c>
      <c r="Y65" s="22">
        <f t="shared" ca="1" si="45"/>
        <v>891.75</v>
      </c>
      <c r="Z65" s="22">
        <f t="shared" ca="1" si="45"/>
        <v>351.54999999999927</v>
      </c>
      <c r="AA65" s="22">
        <f t="shared" ca="1" si="45"/>
        <v>193.05000000000109</v>
      </c>
      <c r="AB65" s="23">
        <f t="shared" ca="1" si="28"/>
        <v>39.422483880011136</v>
      </c>
      <c r="AC65" s="23">
        <f t="shared" ca="1" si="29"/>
        <v>21.648444070647727</v>
      </c>
      <c r="AD65" s="23">
        <f t="shared" ca="1" si="30"/>
        <v>17.774039809363408</v>
      </c>
      <c r="AE65" s="23">
        <f t="shared" ca="1" si="31"/>
        <v>61.070927950658863</v>
      </c>
      <c r="AF65" s="23">
        <f t="shared" ca="1" si="32"/>
        <v>29.103929489533247</v>
      </c>
      <c r="AG65" s="23">
        <f t="shared" ca="1" si="39"/>
        <v>39.019806076785052</v>
      </c>
      <c r="AH65" s="25" t="str">
        <f t="shared" ca="1" si="9"/>
        <v>Strong</v>
      </c>
      <c r="AI65" s="25" t="str">
        <f t="shared" ca="1" si="10"/>
        <v>Bullish</v>
      </c>
      <c r="AJ65" s="1">
        <f t="shared" ca="1" si="18"/>
        <v>190538165.99000001</v>
      </c>
      <c r="AK65" s="10">
        <f t="shared" ca="1" si="19"/>
        <v>2.9508749726995459E-3</v>
      </c>
      <c r="AL65" s="10">
        <f t="shared" ca="1" si="24"/>
        <v>8.3927196281432706E-2</v>
      </c>
      <c r="AM65">
        <f t="shared" ca="1" si="20"/>
        <v>27.299999999999272</v>
      </c>
      <c r="AN65">
        <f t="shared" ca="1" si="11"/>
        <v>27.299999999999272</v>
      </c>
      <c r="AO65">
        <f t="shared" ca="1" si="12"/>
        <v>0</v>
      </c>
      <c r="AP65">
        <f t="shared" ca="1" si="44"/>
        <v>27.916399268678788</v>
      </c>
      <c r="AQ65">
        <f t="shared" ca="1" si="44"/>
        <v>10.760004444531145</v>
      </c>
      <c r="AR65">
        <f t="shared" ca="1" si="25"/>
        <v>2.5944598269071824</v>
      </c>
      <c r="AS65">
        <f t="shared" ca="1" si="26"/>
        <v>72.17940808479031</v>
      </c>
      <c r="AT65">
        <f t="shared" ca="1" si="13"/>
        <v>58.5</v>
      </c>
      <c r="AU65">
        <f t="shared" ca="1" si="27"/>
        <v>54.33648837795549</v>
      </c>
      <c r="AV65">
        <f t="shared" ca="1" si="22"/>
        <v>9134.4500000000007</v>
      </c>
      <c r="AW65">
        <f t="shared" ca="1" si="37"/>
        <v>9050.5596153846145</v>
      </c>
      <c r="AX65">
        <f t="shared" ca="1" si="36"/>
        <v>83.89038461538621</v>
      </c>
      <c r="AY65">
        <f t="shared" ca="1" si="42"/>
        <v>92.664743589744432</v>
      </c>
      <c r="AZ65">
        <f t="shared" ca="1" si="41"/>
        <v>-8.774358974358222</v>
      </c>
    </row>
    <row r="66" spans="1:52" x14ac:dyDescent="0.3">
      <c r="A66" s="1" vm="387">
        <f ca="1"/>
        <v>42831</v>
      </c>
      <c r="B66" s="1" vm="388">
        <f ca="1"/>
        <v>9245.7999999999993</v>
      </c>
      <c r="C66" s="1" vm="389">
        <f ca="1"/>
        <v>9267.9500000000007</v>
      </c>
      <c r="D66" s="1" vm="390">
        <f ca="1"/>
        <v>9218.85</v>
      </c>
      <c r="E66" s="1" vm="391">
        <f ca="1"/>
        <v>9261.9500000000007</v>
      </c>
      <c r="F66" s="1" vm="392">
        <f ca="1"/>
        <v>191937000</v>
      </c>
      <c r="G66" s="1">
        <f t="shared" ca="1" si="21"/>
        <v>9222.49</v>
      </c>
      <c r="H66" s="2">
        <f t="shared" ca="1" si="35"/>
        <v>9107.3374999999996</v>
      </c>
      <c r="I66" s="6" t="str" cm="1">
        <f t="array" aca="1" ref="I66" ca="1">_xlfn.IFS(AND(G65&lt;H65,G66&gt;H66),"BUY", AND(G65&gt;H65,G66&lt;H66),"SELL",TRUE,"")</f>
        <v/>
      </c>
      <c r="J66" s="1">
        <f t="shared" ca="1" si="0"/>
        <v>0</v>
      </c>
      <c r="K66" s="3" t="str">
        <f t="shared" ca="1" si="14"/>
        <v/>
      </c>
      <c r="L66" s="3">
        <f t="shared" ca="1" si="15"/>
        <v>-3.453802690727148E-4</v>
      </c>
      <c r="M66" s="3">
        <f t="shared" ca="1" si="16"/>
        <v>-3.4543992657459197E-4</v>
      </c>
      <c r="N66" s="4">
        <f t="shared" ca="1" si="1"/>
        <v>1</v>
      </c>
      <c r="O66" s="2">
        <f t="shared" ca="1" si="17"/>
        <v>-3.4543992657459197E-4</v>
      </c>
      <c r="P66" s="1">
        <f t="shared" ca="1" si="2"/>
        <v>9249.5833333333339</v>
      </c>
      <c r="Q66" s="1">
        <f t="shared" ca="1" si="3"/>
        <v>1775337276250</v>
      </c>
      <c r="R66" s="1">
        <f ca="1">IF(ISBLANK(A66),"",SUM($Q$2:Q66))</f>
        <v>124836461313133.34</v>
      </c>
      <c r="S66" s="1">
        <f ca="1">IF(ISBLANK(A66),"",SUM($F$2:F66))</f>
        <v>14178333000</v>
      </c>
      <c r="T66" s="1">
        <f t="shared" ca="1" si="4"/>
        <v>8804.7347535943281</v>
      </c>
      <c r="U66" s="1" t="str">
        <f t="shared" ca="1" si="5"/>
        <v>Bullish</v>
      </c>
      <c r="V66" s="17">
        <f t="shared" ca="1" si="6"/>
        <v>49.100000000000364</v>
      </c>
      <c r="W66" s="17">
        <f t="shared" ca="1" si="7"/>
        <v>0</v>
      </c>
      <c r="X66" s="17">
        <f t="shared" ca="1" si="8"/>
        <v>0</v>
      </c>
      <c r="Y66" s="22">
        <f t="shared" ca="1" si="45"/>
        <v>867.19999999999891</v>
      </c>
      <c r="Z66" s="22">
        <f t="shared" ca="1" si="45"/>
        <v>299.64999999999782</v>
      </c>
      <c r="AA66" s="22">
        <f t="shared" ca="1" si="45"/>
        <v>193.05000000000109</v>
      </c>
      <c r="AB66" s="23">
        <f t="shared" ca="1" si="28"/>
        <v>34.553736162361417</v>
      </c>
      <c r="AC66" s="23">
        <f t="shared" ca="1" si="29"/>
        <v>22.261300738007535</v>
      </c>
      <c r="AD66" s="23">
        <f t="shared" ca="1" si="30"/>
        <v>12.292435424353883</v>
      </c>
      <c r="AE66" s="23">
        <f t="shared" ca="1" si="31"/>
        <v>56.815036900368952</v>
      </c>
      <c r="AF66" s="23">
        <f t="shared" ca="1" si="32"/>
        <v>21.63588390501258</v>
      </c>
      <c r="AG66" s="23">
        <f t="shared" ca="1" si="39"/>
        <v>36.737590342233453</v>
      </c>
      <c r="AH66" s="25" t="str">
        <f t="shared" ca="1" si="9"/>
        <v>Strong</v>
      </c>
      <c r="AI66" s="25" t="str">
        <f t="shared" ca="1" si="10"/>
        <v>Bullish</v>
      </c>
      <c r="AJ66" s="1">
        <f t="shared" ca="1" si="18"/>
        <v>-191927801.13999999</v>
      </c>
      <c r="AK66" s="10">
        <f t="shared" ca="1" si="19"/>
        <v>-3.4543992657459197E-4</v>
      </c>
      <c r="AL66" s="10">
        <f t="shared" ca="1" si="24"/>
        <v>7.926644615800281E-2</v>
      </c>
      <c r="AM66">
        <f t="shared" ca="1" si="20"/>
        <v>-3.1999999999989086</v>
      </c>
      <c r="AN66">
        <f t="shared" ca="1" si="11"/>
        <v>0</v>
      </c>
      <c r="AO66">
        <f t="shared" ca="1" si="12"/>
        <v>3.1999999999989086</v>
      </c>
      <c r="AP66">
        <f t="shared" ca="1" si="44"/>
        <v>25.922370749487445</v>
      </c>
      <c r="AQ66">
        <f t="shared" ca="1" si="44"/>
        <v>10.220004127064556</v>
      </c>
      <c r="AR66">
        <f t="shared" ca="1" si="25"/>
        <v>2.5364344698100436</v>
      </c>
      <c r="AS66">
        <f t="shared" ca="1" si="26"/>
        <v>71.722931428905738</v>
      </c>
      <c r="AT66">
        <f t="shared" ca="1" si="13"/>
        <v>49.100000000000364</v>
      </c>
      <c r="AU66">
        <f t="shared" ca="1" si="27"/>
        <v>53.962453493815836</v>
      </c>
      <c r="AV66">
        <f t="shared" ca="1" si="22"/>
        <v>9145.7083333333339</v>
      </c>
      <c r="AW66">
        <f t="shared" ca="1" si="37"/>
        <v>9064.6076923076926</v>
      </c>
      <c r="AX66">
        <f t="shared" ca="1" si="36"/>
        <v>81.10064102564138</v>
      </c>
      <c r="AY66">
        <f t="shared" ca="1" si="42"/>
        <v>91.301424501425174</v>
      </c>
      <c r="AZ66">
        <f t="shared" ca="1" si="41"/>
        <v>-10.200783475783794</v>
      </c>
    </row>
    <row r="67" spans="1:52" x14ac:dyDescent="0.3">
      <c r="A67" s="1" vm="393">
        <f ca="1"/>
        <v>42832</v>
      </c>
      <c r="B67" s="1" vm="394">
        <f ca="1"/>
        <v>9223.7000000000007</v>
      </c>
      <c r="C67" s="1" vm="395">
        <f ca="1"/>
        <v>9250.5</v>
      </c>
      <c r="D67" s="1" vm="396">
        <f ca="1"/>
        <v>9188.1</v>
      </c>
      <c r="E67" s="1" vm="397">
        <f ca="1"/>
        <v>9198.2999999999993</v>
      </c>
      <c r="F67" s="1" vm="398">
        <f ca="1"/>
        <v>195919000</v>
      </c>
      <c r="G67" s="1">
        <f t="shared" ca="1" si="21"/>
        <v>9227.4</v>
      </c>
      <c r="H67" s="2">
        <f t="shared" ca="1" si="35"/>
        <v>9121.0375000000004</v>
      </c>
      <c r="I67" s="6" t="str" cm="1">
        <f t="array" aca="1" ref="I67" ca="1">_xlfn.IFS(AND(G66&lt;H66,G67&gt;H67),"BUY", AND(G66&gt;H66,G67&lt;H67),"SELL",TRUE,"")</f>
        <v/>
      </c>
      <c r="J67" s="1">
        <f t="shared" ref="J67:J130" ca="1" si="46">IF(I66&lt;&gt;"",B67,J66)</f>
        <v>0</v>
      </c>
      <c r="K67" s="3" t="str">
        <f t="shared" ca="1" si="14"/>
        <v/>
      </c>
      <c r="L67" s="3">
        <f t="shared" ca="1" si="15"/>
        <v>-6.8722029378264216E-3</v>
      </c>
      <c r="M67" s="3">
        <f t="shared" ca="1" si="16"/>
        <v>-6.8959252700266293E-3</v>
      </c>
      <c r="N67" s="4">
        <f t="shared" ref="N67:N130" ca="1" si="47">IF(G66&gt;H66, 1, -1)</f>
        <v>1</v>
      </c>
      <c r="O67" s="2">
        <f t="shared" ca="1" si="17"/>
        <v>-6.8959252700266293E-3</v>
      </c>
      <c r="P67" s="1">
        <f t="shared" ref="P67:P130" ca="1" si="48">IF(ISBLANK(A67),"",(C67+D67+E67)/3)</f>
        <v>9212.2999999999993</v>
      </c>
      <c r="Q67" s="1">
        <f t="shared" ref="Q67:Q130" ca="1" si="49">IF(ISBLANK(A67),"",F67*P67)</f>
        <v>1804864603699.9998</v>
      </c>
      <c r="R67" s="1">
        <f ca="1">IF(ISBLANK(A67),"",SUM($Q$2:Q67))</f>
        <v>126641325916833.34</v>
      </c>
      <c r="S67" s="1">
        <f ca="1">IF(ISBLANK(A67),"",SUM($F$2:F67))</f>
        <v>14374252000</v>
      </c>
      <c r="T67" s="1">
        <f t="shared" ref="T67:T130" ca="1" si="50">IF(ISBLANK(A67),"",R67/S67)</f>
        <v>8810.2898096425015</v>
      </c>
      <c r="U67" s="1" t="str">
        <f t="shared" ref="U67:U130" ca="1" si="51">IF(E67="","",IF((E67&gt;T67),"Bullish","Bearish"))</f>
        <v>Bullish</v>
      </c>
      <c r="V67" s="17">
        <f t="shared" ref="V67:V130" ca="1" si="52">MAX(C67-D67,ABS(C67-E66),ABS(D67-E66))</f>
        <v>73.850000000000364</v>
      </c>
      <c r="W67" s="17">
        <f t="shared" ref="W67:W130" ca="1" si="53">IF(C67-C66&gt;D66-D67,MAX(C67-C66,0),0)</f>
        <v>0</v>
      </c>
      <c r="X67" s="17">
        <f t="shared" ref="X67:X130" ca="1" si="54">IF(D66-D67&gt;C67-C66,MAX(D66-D67,0),0)</f>
        <v>30.75</v>
      </c>
      <c r="Y67" s="22">
        <f t="shared" ca="1" si="45"/>
        <v>870.25</v>
      </c>
      <c r="Z67" s="22">
        <f t="shared" ca="1" si="45"/>
        <v>239.69999999999891</v>
      </c>
      <c r="AA67" s="22">
        <f t="shared" ca="1" si="45"/>
        <v>223.80000000000109</v>
      </c>
      <c r="AB67" s="23">
        <f t="shared" ca="1" si="28"/>
        <v>27.543809250215329</v>
      </c>
      <c r="AC67" s="23">
        <f t="shared" ca="1" si="29"/>
        <v>25.716748060902166</v>
      </c>
      <c r="AD67" s="23">
        <f t="shared" ca="1" si="30"/>
        <v>1.827061189313163</v>
      </c>
      <c r="AE67" s="23">
        <f t="shared" ca="1" si="31"/>
        <v>53.260557311117495</v>
      </c>
      <c r="AF67" s="23">
        <f t="shared" ca="1" si="32"/>
        <v>3.4304207119736354</v>
      </c>
      <c r="AG67" s="23">
        <f t="shared" ca="1" si="39"/>
        <v>32.925866820379518</v>
      </c>
      <c r="AH67" s="25" t="str">
        <f t="shared" ref="AH67:AH130" ca="1" si="55">IF(AG67="","",IF(AG67&gt;=30,"Strong","Weak"))</f>
        <v>Strong</v>
      </c>
      <c r="AI67" s="25" t="str">
        <f t="shared" ref="AI67:AI130" ca="1" si="56">IF(AG67="","",IF(AB67&gt;AC67,"Bullish","Bearish"))</f>
        <v>Bullish</v>
      </c>
      <c r="AJ67" s="1">
        <f t="shared" ca="1" si="18"/>
        <v>-195909777.50999999</v>
      </c>
      <c r="AK67" s="10">
        <f t="shared" ca="1" si="19"/>
        <v>-6.8959252700266293E-3</v>
      </c>
      <c r="AL67" s="10">
        <f t="shared" ca="1" si="24"/>
        <v>8.5807864059531835E-2</v>
      </c>
      <c r="AM67">
        <f t="shared" ca="1" si="20"/>
        <v>-63.650000000001455</v>
      </c>
      <c r="AN67">
        <f t="shared" ref="AN67:AN130" ca="1" si="57">IF(AM67&gt;0,AM67,0)</f>
        <v>0</v>
      </c>
      <c r="AO67">
        <f t="shared" ref="AO67:AO130" ca="1" si="58">IF(AM67&lt;0,ABS(AM67),0)</f>
        <v>63.650000000001455</v>
      </c>
      <c r="AP67">
        <f t="shared" ca="1" si="44"/>
        <v>24.07077283880977</v>
      </c>
      <c r="AQ67">
        <f t="shared" ca="1" si="44"/>
        <v>14.036432403702905</v>
      </c>
      <c r="AR67">
        <f t="shared" ca="1" si="25"/>
        <v>1.7148782643985616</v>
      </c>
      <c r="AS67">
        <f t="shared" ca="1" si="26"/>
        <v>63.165935905360591</v>
      </c>
      <c r="AT67">
        <f t="shared" ref="AT67:AT130" ca="1" si="59">ABS(C67-D67)</f>
        <v>62.399999999999636</v>
      </c>
      <c r="AU67">
        <f t="shared" ca="1" si="27"/>
        <v>54.565135387114672</v>
      </c>
      <c r="AV67">
        <f t="shared" ca="1" si="22"/>
        <v>9152.1083333333336</v>
      </c>
      <c r="AW67">
        <f t="shared" ca="1" si="37"/>
        <v>9076.8653846153848</v>
      </c>
      <c r="AX67">
        <f t="shared" ca="1" si="36"/>
        <v>75.242948717948821</v>
      </c>
      <c r="AY67">
        <f t="shared" ca="1" si="42"/>
        <v>89.144729344730067</v>
      </c>
      <c r="AZ67">
        <f t="shared" ca="1" si="41"/>
        <v>-13.901780626781246</v>
      </c>
    </row>
    <row r="68" spans="1:52" x14ac:dyDescent="0.3">
      <c r="A68" s="1" vm="399">
        <f ca="1"/>
        <v>42835</v>
      </c>
      <c r="B68" s="1" vm="400">
        <f ca="1"/>
        <v>9225.6</v>
      </c>
      <c r="C68" s="1" vm="401">
        <f ca="1"/>
        <v>9225.65</v>
      </c>
      <c r="D68" s="1" vm="402">
        <f ca="1"/>
        <v>9174.85</v>
      </c>
      <c r="E68" s="1" vm="403">
        <f ca="1"/>
        <v>9181.4500000000007</v>
      </c>
      <c r="F68" s="1" vm="404">
        <f ca="1"/>
        <v>139969000</v>
      </c>
      <c r="G68" s="1">
        <f t="shared" ca="1" si="21"/>
        <v>9228.9399999999987</v>
      </c>
      <c r="H68" s="2">
        <f t="shared" ca="1" si="35"/>
        <v>9133.76</v>
      </c>
      <c r="I68" s="6" t="str" cm="1">
        <f t="array" aca="1" ref="I68" ca="1">_xlfn.IFS(AND(G67&lt;H67,G68&gt;H68),"BUY", AND(G67&gt;H67,G68&lt;H68),"SELL",TRUE,"")</f>
        <v/>
      </c>
      <c r="J68" s="1">
        <f t="shared" ca="1" si="46"/>
        <v>0</v>
      </c>
      <c r="K68" s="3" t="str">
        <f t="shared" ref="K68:K131" ca="1" si="60">IF(AND(I67&lt;&gt;"",J67&lt;&gt;0),IF(I67="BUY",1-J68/J67,J68/J67-1),"")</f>
        <v/>
      </c>
      <c r="L68" s="3">
        <f t="shared" ref="L68:L131" ca="1" si="61">IFERROR((E68/E67)-1,"")</f>
        <v>-1.8318602350432256E-3</v>
      </c>
      <c r="M68" s="3">
        <f t="shared" ref="M68:M131" ca="1" si="62">IFERROR(LN(E68/E67),"")</f>
        <v>-1.8335401428880005E-3</v>
      </c>
      <c r="N68" s="4">
        <f t="shared" ca="1" si="47"/>
        <v>1</v>
      </c>
      <c r="O68" s="2">
        <f t="shared" ref="O68:O131" ca="1" si="63">IFERROR((M68*N68),"")</f>
        <v>-1.8335401428880005E-3</v>
      </c>
      <c r="P68" s="1">
        <f t="shared" ca="1" si="48"/>
        <v>9193.9833333333336</v>
      </c>
      <c r="Q68" s="1">
        <f t="shared" ca="1" si="49"/>
        <v>1286872653183.3333</v>
      </c>
      <c r="R68" s="1">
        <f ca="1">IF(ISBLANK(A68),"",SUM($Q$2:Q68))</f>
        <v>127928198570016.67</v>
      </c>
      <c r="S68" s="1">
        <f ca="1">IF(ISBLANK(A68),"",SUM($F$2:F68))</f>
        <v>14514221000</v>
      </c>
      <c r="T68" s="1">
        <f t="shared" ca="1" si="50"/>
        <v>8813.9899874761904</v>
      </c>
      <c r="U68" s="1" t="str">
        <f t="shared" ca="1" si="51"/>
        <v>Bullish</v>
      </c>
      <c r="V68" s="17">
        <f t="shared" ca="1" si="52"/>
        <v>50.799999999999272</v>
      </c>
      <c r="W68" s="17">
        <f t="shared" ca="1" si="53"/>
        <v>0</v>
      </c>
      <c r="X68" s="17">
        <f t="shared" ca="1" si="54"/>
        <v>13.25</v>
      </c>
      <c r="Y68" s="22">
        <f t="shared" ca="1" si="45"/>
        <v>869.74999999999818</v>
      </c>
      <c r="Z68" s="22">
        <f t="shared" ca="1" si="45"/>
        <v>239.69999999999891</v>
      </c>
      <c r="AA68" s="22">
        <f t="shared" ca="1" si="45"/>
        <v>205.75</v>
      </c>
      <c r="AB68" s="23">
        <f t="shared" ca="1" si="28"/>
        <v>27.55964357574009</v>
      </c>
      <c r="AC68" s="23">
        <f t="shared" ca="1" si="29"/>
        <v>23.656223052601373</v>
      </c>
      <c r="AD68" s="23">
        <f t="shared" ca="1" si="30"/>
        <v>3.9034205231387169</v>
      </c>
      <c r="AE68" s="23">
        <f t="shared" ca="1" si="31"/>
        <v>51.215866628341459</v>
      </c>
      <c r="AF68" s="23">
        <f t="shared" ca="1" si="32"/>
        <v>7.6215063419012239</v>
      </c>
      <c r="AG68" s="23">
        <f t="shared" ca="1" si="39"/>
        <v>29.258804555919024</v>
      </c>
      <c r="AH68" s="25" t="str">
        <f t="shared" ca="1" si="55"/>
        <v>Weak</v>
      </c>
      <c r="AI68" s="25" t="str">
        <f t="shared" ca="1" si="56"/>
        <v>Bullish</v>
      </c>
      <c r="AJ68" s="1">
        <f t="shared" ref="AJ68:AJ131" ca="1" si="64">IF(E68 = E67, G67, IF(E68 &gt; E67, G67 + F68, G67 - F68 ))</f>
        <v>-139959772.59999999</v>
      </c>
      <c r="AK68" s="10">
        <f t="shared" ref="AK68:AK131" ca="1" si="65">LN(E68/E67)</f>
        <v>-1.8335401428880005E-3</v>
      </c>
      <c r="AL68" s="10">
        <f t="shared" ca="1" si="24"/>
        <v>8.4542119430428414E-2</v>
      </c>
      <c r="AM68">
        <f t="shared" ref="AM68:AM131" ca="1" si="66">E68-E67</f>
        <v>-16.849999999998545</v>
      </c>
      <c r="AN68">
        <f t="shared" ca="1" si="57"/>
        <v>0</v>
      </c>
      <c r="AO68">
        <f t="shared" ca="1" si="58"/>
        <v>16.849999999998545</v>
      </c>
      <c r="AP68">
        <f t="shared" ca="1" si="44"/>
        <v>22.351431921751928</v>
      </c>
      <c r="AQ68">
        <f t="shared" ca="1" si="44"/>
        <v>14.237401517724022</v>
      </c>
      <c r="AR68">
        <f t="shared" ca="1" si="25"/>
        <v>1.5699095016690241</v>
      </c>
      <c r="AS68">
        <f t="shared" ca="1" si="26"/>
        <v>61.088123945588301</v>
      </c>
      <c r="AT68">
        <f t="shared" ca="1" si="59"/>
        <v>50.799999999999272</v>
      </c>
      <c r="AU68">
        <f t="shared" ca="1" si="27"/>
        <v>54.296197145177857</v>
      </c>
      <c r="AV68">
        <f t="shared" ca="1" si="22"/>
        <v>9164.6916666666675</v>
      </c>
      <c r="AW68">
        <f t="shared" ca="1" si="37"/>
        <v>9085.9288461538454</v>
      </c>
      <c r="AX68">
        <f t="shared" ca="1" si="36"/>
        <v>78.762820512822145</v>
      </c>
      <c r="AY68">
        <f t="shared" ca="1" si="42"/>
        <v>87.629344729345675</v>
      </c>
      <c r="AZ68">
        <f t="shared" ca="1" si="41"/>
        <v>-8.8665242165235298</v>
      </c>
    </row>
    <row r="69" spans="1:52" x14ac:dyDescent="0.3">
      <c r="A69" s="1" vm="405">
        <f ca="1"/>
        <v>42836</v>
      </c>
      <c r="B69" s="1" vm="406">
        <f ca="1"/>
        <v>9184.5499999999993</v>
      </c>
      <c r="C69" s="1" vm="407">
        <f ca="1"/>
        <v>9242.7000000000007</v>
      </c>
      <c r="D69" s="1" vm="408">
        <f ca="1"/>
        <v>9172.85</v>
      </c>
      <c r="E69" s="1" vm="409">
        <f ca="1"/>
        <v>9237</v>
      </c>
      <c r="F69" s="1" vm="410">
        <f ca="1"/>
        <v>206262000</v>
      </c>
      <c r="G69" s="1">
        <f t="shared" ca="1" si="21"/>
        <v>9228.77</v>
      </c>
      <c r="H69" s="2">
        <f t="shared" ca="1" si="35"/>
        <v>9148.8825000000015</v>
      </c>
      <c r="I69" s="6" t="str" cm="1">
        <f t="array" aca="1" ref="I69" ca="1">_xlfn.IFS(AND(G68&lt;H68,G69&gt;H69),"BUY", AND(G68&gt;H68,G69&lt;H69),"SELL",TRUE,"")</f>
        <v/>
      </c>
      <c r="J69" s="1">
        <f t="shared" ca="1" si="46"/>
        <v>0</v>
      </c>
      <c r="K69" s="3" t="str">
        <f t="shared" ca="1" si="60"/>
        <v/>
      </c>
      <c r="L69" s="3">
        <f t="shared" ca="1" si="61"/>
        <v>6.0502426087380989E-3</v>
      </c>
      <c r="M69" s="3">
        <f t="shared" ca="1" si="62"/>
        <v>6.0320133814717155E-3</v>
      </c>
      <c r="N69" s="4">
        <f t="shared" ca="1" si="47"/>
        <v>1</v>
      </c>
      <c r="O69" s="2">
        <f t="shared" ca="1" si="63"/>
        <v>6.0320133814717155E-3</v>
      </c>
      <c r="P69" s="1">
        <f t="shared" ca="1" si="48"/>
        <v>9217.5166666666682</v>
      </c>
      <c r="Q69" s="1">
        <f t="shared" ca="1" si="49"/>
        <v>1901223422700.0002</v>
      </c>
      <c r="R69" s="1">
        <f ca="1">IF(ISBLANK(A69),"",SUM($Q$2:Q69))</f>
        <v>129829421992716.67</v>
      </c>
      <c r="S69" s="1">
        <f ca="1">IF(ISBLANK(A69),"",SUM($F$2:F69))</f>
        <v>14720483000</v>
      </c>
      <c r="T69" s="1">
        <f t="shared" ca="1" si="50"/>
        <v>8819.6441647136635</v>
      </c>
      <c r="U69" s="1" t="str">
        <f t="shared" ca="1" si="51"/>
        <v>Bullish</v>
      </c>
      <c r="V69" s="17">
        <f t="shared" ca="1" si="52"/>
        <v>69.850000000000364</v>
      </c>
      <c r="W69" s="17">
        <f t="shared" ca="1" si="53"/>
        <v>17.050000000001091</v>
      </c>
      <c r="X69" s="17">
        <f t="shared" ca="1" si="54"/>
        <v>0</v>
      </c>
      <c r="Y69" s="22">
        <f t="shared" ca="1" si="45"/>
        <v>879.04999999999927</v>
      </c>
      <c r="Z69" s="22">
        <f t="shared" ca="1" si="45"/>
        <v>256.75</v>
      </c>
      <c r="AA69" s="22">
        <f t="shared" ca="1" si="45"/>
        <v>176.65000000000146</v>
      </c>
      <c r="AB69" s="23">
        <f t="shared" ca="1" si="28"/>
        <v>29.207667368181582</v>
      </c>
      <c r="AC69" s="23">
        <f t="shared" ca="1" si="29"/>
        <v>20.095557704340095</v>
      </c>
      <c r="AD69" s="23">
        <f t="shared" ca="1" si="30"/>
        <v>9.1121096638414869</v>
      </c>
      <c r="AE69" s="23">
        <f t="shared" ca="1" si="31"/>
        <v>49.303225072521677</v>
      </c>
      <c r="AF69" s="23">
        <f t="shared" ca="1" si="32"/>
        <v>18.481772035071124</v>
      </c>
      <c r="AG69" s="23">
        <f t="shared" ca="1" si="39"/>
        <v>26.531205456511174</v>
      </c>
      <c r="AH69" s="25" t="str">
        <f t="shared" ca="1" si="55"/>
        <v>Weak</v>
      </c>
      <c r="AI69" s="25" t="str">
        <f t="shared" ca="1" si="56"/>
        <v>Bullish</v>
      </c>
      <c r="AJ69" s="1">
        <f t="shared" ca="1" si="64"/>
        <v>206271228.94</v>
      </c>
      <c r="AK69" s="10">
        <f t="shared" ca="1" si="65"/>
        <v>6.0320133814717155E-3</v>
      </c>
      <c r="AL69" s="10">
        <f t="shared" ca="1" si="24"/>
        <v>8.7613078654674187E-2</v>
      </c>
      <c r="AM69">
        <f t="shared" ca="1" si="66"/>
        <v>55.549999999999272</v>
      </c>
      <c r="AN69">
        <f t="shared" ca="1" si="57"/>
        <v>55.549999999999272</v>
      </c>
      <c r="AO69">
        <f t="shared" ca="1" si="58"/>
        <v>0</v>
      </c>
      <c r="AP69">
        <f t="shared" ca="1" si="44"/>
        <v>24.722758213055307</v>
      </c>
      <c r="AQ69">
        <f t="shared" ca="1" si="44"/>
        <v>13.220444266458021</v>
      </c>
      <c r="AR69">
        <f t="shared" ca="1" si="25"/>
        <v>1.8700398953899111</v>
      </c>
      <c r="AS69">
        <f t="shared" ca="1" si="26"/>
        <v>65.157278767926528</v>
      </c>
      <c r="AT69">
        <f t="shared" ca="1" si="59"/>
        <v>69.850000000000364</v>
      </c>
      <c r="AU69">
        <f t="shared" ca="1" si="27"/>
        <v>55.407183063379463</v>
      </c>
      <c r="AV69">
        <f t="shared" ca="1" si="22"/>
        <v>9177.25</v>
      </c>
      <c r="AW69">
        <f t="shared" ca="1" si="37"/>
        <v>9098.9000000000015</v>
      </c>
      <c r="AX69">
        <f t="shared" ca="1" si="36"/>
        <v>78.349999999998545</v>
      </c>
      <c r="AY69">
        <f t="shared" ca="1" si="42"/>
        <v>85.838319088319821</v>
      </c>
      <c r="AZ69">
        <f t="shared" ca="1" si="41"/>
        <v>-7.4883190883212762</v>
      </c>
    </row>
    <row r="70" spans="1:52" x14ac:dyDescent="0.3">
      <c r="A70" s="1" vm="411">
        <f ca="1"/>
        <v>42837</v>
      </c>
      <c r="B70" s="1" vm="412">
        <f ca="1"/>
        <v>9242.5</v>
      </c>
      <c r="C70" s="1" vm="413">
        <f ca="1"/>
        <v>9246.4</v>
      </c>
      <c r="D70" s="1" vm="414">
        <f ca="1"/>
        <v>9161.7999999999993</v>
      </c>
      <c r="E70" s="1" vm="415">
        <f ca="1"/>
        <v>9203.4500000000007</v>
      </c>
      <c r="F70" s="1" vm="416">
        <f ca="1"/>
        <v>166755000</v>
      </c>
      <c r="G70" s="1">
        <f t="shared" ca="1" si="21"/>
        <v>9216.4299999999985</v>
      </c>
      <c r="H70" s="2">
        <f t="shared" ca="1" si="35"/>
        <v>9154.7050000000017</v>
      </c>
      <c r="I70" s="6" t="str" cm="1">
        <f t="array" aca="1" ref="I70" ca="1">_xlfn.IFS(AND(G69&lt;H69,G70&gt;H70),"BUY", AND(G69&gt;H69,G70&lt;H70),"SELL",TRUE,"")</f>
        <v/>
      </c>
      <c r="J70" s="1">
        <f t="shared" ca="1" si="46"/>
        <v>0</v>
      </c>
      <c r="K70" s="3" t="str">
        <f t="shared" ca="1" si="60"/>
        <v/>
      </c>
      <c r="L70" s="3">
        <f t="shared" ca="1" si="61"/>
        <v>-3.6321316444731799E-3</v>
      </c>
      <c r="M70" s="3">
        <f t="shared" ca="1" si="62"/>
        <v>-3.63874385040507E-3</v>
      </c>
      <c r="N70" s="4">
        <f t="shared" ca="1" si="47"/>
        <v>1</v>
      </c>
      <c r="O70" s="2">
        <f t="shared" ca="1" si="63"/>
        <v>-3.63874385040507E-3</v>
      </c>
      <c r="P70" s="1">
        <f t="shared" ca="1" si="48"/>
        <v>9203.8833333333332</v>
      </c>
      <c r="Q70" s="1">
        <f t="shared" ca="1" si="49"/>
        <v>1534793565250</v>
      </c>
      <c r="R70" s="1">
        <f ca="1">IF(ISBLANK(A70),"",SUM($Q$2:Q70))</f>
        <v>131364215557966.67</v>
      </c>
      <c r="S70" s="1">
        <f ca="1">IF(ISBLANK(A70),"",SUM($F$2:F70))</f>
        <v>14887238000</v>
      </c>
      <c r="T70" s="1">
        <f t="shared" ca="1" si="50"/>
        <v>8823.9481062885316</v>
      </c>
      <c r="U70" s="1" t="str">
        <f t="shared" ca="1" si="51"/>
        <v>Bullish</v>
      </c>
      <c r="V70" s="17">
        <f t="shared" ca="1" si="52"/>
        <v>84.600000000000364</v>
      </c>
      <c r="W70" s="17">
        <f t="shared" ca="1" si="53"/>
        <v>0</v>
      </c>
      <c r="X70" s="17">
        <f t="shared" ca="1" si="54"/>
        <v>11.050000000001091</v>
      </c>
      <c r="Y70" s="22">
        <f t="shared" ca="1" si="45"/>
        <v>861.44999999999891</v>
      </c>
      <c r="Z70" s="22">
        <f t="shared" ca="1" si="45"/>
        <v>256.75</v>
      </c>
      <c r="AA70" s="22">
        <f t="shared" ca="1" si="45"/>
        <v>119.80000000000109</v>
      </c>
      <c r="AB70" s="23">
        <f t="shared" ca="1" si="28"/>
        <v>29.804399558883315</v>
      </c>
      <c r="AC70" s="23">
        <f t="shared" ca="1" si="29"/>
        <v>13.906785071681613</v>
      </c>
      <c r="AD70" s="23">
        <f t="shared" ca="1" si="30"/>
        <v>15.897614487201702</v>
      </c>
      <c r="AE70" s="23">
        <f t="shared" ca="1" si="31"/>
        <v>43.711184630564929</v>
      </c>
      <c r="AF70" s="23">
        <f t="shared" ca="1" si="32"/>
        <v>36.369672022307391</v>
      </c>
      <c r="AG70" s="23">
        <f t="shared" ca="1" si="39"/>
        <v>26.636858021357163</v>
      </c>
      <c r="AH70" s="25" t="str">
        <f t="shared" ca="1" si="55"/>
        <v>Weak</v>
      </c>
      <c r="AI70" s="25" t="str">
        <f t="shared" ca="1" si="56"/>
        <v>Bullish</v>
      </c>
      <c r="AJ70" s="1">
        <f t="shared" ca="1" si="64"/>
        <v>-166745771.22999999</v>
      </c>
      <c r="AK70" s="10">
        <f t="shared" ca="1" si="65"/>
        <v>-3.63874385040507E-3</v>
      </c>
      <c r="AL70" s="10">
        <f t="shared" ca="1" si="24"/>
        <v>7.5514434751255327E-2</v>
      </c>
      <c r="AM70">
        <f t="shared" ca="1" si="66"/>
        <v>-33.549999999999272</v>
      </c>
      <c r="AN70">
        <f t="shared" ca="1" si="57"/>
        <v>0</v>
      </c>
      <c r="AO70">
        <f t="shared" ca="1" si="58"/>
        <v>33.549999999999272</v>
      </c>
      <c r="AP70">
        <f t="shared" ca="1" si="44"/>
        <v>22.956846912122785</v>
      </c>
      <c r="AQ70">
        <f t="shared" ca="1" si="44"/>
        <v>14.672555390282396</v>
      </c>
      <c r="AR70">
        <f t="shared" ca="1" si="25"/>
        <v>1.5646113646520672</v>
      </c>
      <c r="AS70">
        <f t="shared" ca="1" si="26"/>
        <v>61.007737321024194</v>
      </c>
      <c r="AT70">
        <f t="shared" ca="1" si="59"/>
        <v>84.600000000000364</v>
      </c>
      <c r="AU70">
        <f t="shared" ca="1" si="27"/>
        <v>57.4923842731381</v>
      </c>
      <c r="AV70">
        <f t="shared" ca="1" si="22"/>
        <v>9185.2041666666664</v>
      </c>
      <c r="AW70">
        <f t="shared" ca="1" si="37"/>
        <v>9110.6653846153858</v>
      </c>
      <c r="AX70">
        <f t="shared" ca="1" si="36"/>
        <v>74.538782051280577</v>
      </c>
      <c r="AY70">
        <f t="shared" ca="1" si="42"/>
        <v>83.06282051282102</v>
      </c>
      <c r="AZ70">
        <f t="shared" ca="1" si="41"/>
        <v>-8.5240384615404423</v>
      </c>
    </row>
    <row r="71" spans="1:52" x14ac:dyDescent="0.3">
      <c r="A71" s="1" vm="417">
        <f ca="1"/>
        <v>42838</v>
      </c>
      <c r="B71" s="1" vm="418">
        <f ca="1"/>
        <v>9202.5</v>
      </c>
      <c r="C71" s="1" vm="419">
        <f ca="1"/>
        <v>9202.65</v>
      </c>
      <c r="D71" s="1" vm="420">
        <f ca="1"/>
        <v>9144.9500000000007</v>
      </c>
      <c r="E71" s="1" vm="421">
        <f ca="1"/>
        <v>9150.7999999999993</v>
      </c>
      <c r="F71" s="1" vm="422">
        <f ca="1"/>
        <v>171696000</v>
      </c>
      <c r="G71" s="1">
        <f t="shared" ca="1" si="21"/>
        <v>9194.2000000000007</v>
      </c>
      <c r="H71" s="2">
        <f t="shared" ca="1" si="35"/>
        <v>9158.005000000001</v>
      </c>
      <c r="I71" s="6" t="str" cm="1">
        <f t="array" aca="1" ref="I71" ca="1">_xlfn.IFS(AND(G70&lt;H70,G71&gt;H71),"BUY", AND(G70&gt;H70,G71&lt;H71),"SELL",TRUE,"")</f>
        <v/>
      </c>
      <c r="J71" s="1">
        <f t="shared" ca="1" si="46"/>
        <v>0</v>
      </c>
      <c r="K71" s="3" t="str">
        <f t="shared" ca="1" si="60"/>
        <v/>
      </c>
      <c r="L71" s="3">
        <f t="shared" ca="1" si="61"/>
        <v>-5.7206808316447866E-3</v>
      </c>
      <c r="M71" s="3">
        <f t="shared" ca="1" si="62"/>
        <v>-5.7371066005767095E-3</v>
      </c>
      <c r="N71" s="4">
        <f t="shared" ca="1" si="47"/>
        <v>1</v>
      </c>
      <c r="O71" s="2">
        <f t="shared" ca="1" si="63"/>
        <v>-5.7371066005767095E-3</v>
      </c>
      <c r="P71" s="1">
        <f t="shared" ca="1" si="48"/>
        <v>9166.1333333333332</v>
      </c>
      <c r="Q71" s="1">
        <f t="shared" ca="1" si="49"/>
        <v>1573788428800</v>
      </c>
      <c r="R71" s="1">
        <f ca="1">IF(ISBLANK(A71),"",SUM($Q$2:Q71))</f>
        <v>132938003986766.67</v>
      </c>
      <c r="S71" s="1">
        <f ca="1">IF(ISBLANK(A71),"",SUM($F$2:F71))</f>
        <v>15058934000</v>
      </c>
      <c r="T71" s="1">
        <f t="shared" ca="1" si="50"/>
        <v>8827.8495666935432</v>
      </c>
      <c r="U71" s="1" t="str">
        <f t="shared" ca="1" si="51"/>
        <v>Bullish</v>
      </c>
      <c r="V71" s="17">
        <f t="shared" ca="1" si="52"/>
        <v>58.5</v>
      </c>
      <c r="W71" s="17">
        <f t="shared" ca="1" si="53"/>
        <v>0</v>
      </c>
      <c r="X71" s="17">
        <f t="shared" ca="1" si="54"/>
        <v>16.849999999998545</v>
      </c>
      <c r="Y71" s="22">
        <f t="shared" ca="1" si="45"/>
        <v>851.35000000000036</v>
      </c>
      <c r="Z71" s="22">
        <f t="shared" ca="1" si="45"/>
        <v>230.60000000000036</v>
      </c>
      <c r="AA71" s="22">
        <f t="shared" ca="1" si="45"/>
        <v>136.64999999999964</v>
      </c>
      <c r="AB71" s="23">
        <f t="shared" ca="1" si="28"/>
        <v>27.086392200622573</v>
      </c>
      <c r="AC71" s="23">
        <f t="shared" ca="1" si="29"/>
        <v>16.050977858694964</v>
      </c>
      <c r="AD71" s="23">
        <f t="shared" ca="1" si="30"/>
        <v>11.035414341927609</v>
      </c>
      <c r="AE71" s="23">
        <f t="shared" ca="1" si="31"/>
        <v>43.137370059317533</v>
      </c>
      <c r="AF71" s="23">
        <f t="shared" ca="1" si="32"/>
        <v>25.582028590878352</v>
      </c>
      <c r="AG71" s="23">
        <f t="shared" ca="1" si="39"/>
        <v>26.016888918442941</v>
      </c>
      <c r="AH71" s="25" t="str">
        <f t="shared" ca="1" si="55"/>
        <v>Weak</v>
      </c>
      <c r="AI71" s="25" t="str">
        <f t="shared" ca="1" si="56"/>
        <v>Bullish</v>
      </c>
      <c r="AJ71" s="1">
        <f t="shared" ca="1" si="64"/>
        <v>-171686783.56999999</v>
      </c>
      <c r="AK71" s="10">
        <f t="shared" ca="1" si="65"/>
        <v>-5.7371066005767095E-3</v>
      </c>
      <c r="AL71" s="10">
        <f t="shared" ca="1" si="24"/>
        <v>7.767164280246866E-2</v>
      </c>
      <c r="AM71">
        <f t="shared" ca="1" si="66"/>
        <v>-52.650000000001455</v>
      </c>
      <c r="AN71">
        <f t="shared" ca="1" si="57"/>
        <v>0</v>
      </c>
      <c r="AO71">
        <f t="shared" ca="1" si="58"/>
        <v>52.650000000001455</v>
      </c>
      <c r="AP71">
        <f t="shared" ca="1" si="44"/>
        <v>21.317072132685443</v>
      </c>
      <c r="AQ71">
        <f t="shared" ca="1" si="44"/>
        <v>17.385230005262329</v>
      </c>
      <c r="AR71">
        <f t="shared" ca="1" si="25"/>
        <v>1.2261599142624506</v>
      </c>
      <c r="AS71">
        <f t="shared" ca="1" si="26"/>
        <v>55.079597220610715</v>
      </c>
      <c r="AT71">
        <f t="shared" ca="1" si="59"/>
        <v>57.699999999998909</v>
      </c>
      <c r="AU71">
        <f t="shared" ca="1" si="27"/>
        <v>57.50721396791387</v>
      </c>
      <c r="AV71">
        <f t="shared" ca="1" si="22"/>
        <v>9194.0041666666675</v>
      </c>
      <c r="AW71">
        <f t="shared" ca="1" si="37"/>
        <v>9117.8711538461539</v>
      </c>
      <c r="AX71">
        <f t="shared" ca="1" si="36"/>
        <v>76.133012820513613</v>
      </c>
      <c r="AY71">
        <f t="shared" ca="1" si="42"/>
        <v>80.919978632479086</v>
      </c>
      <c r="AZ71">
        <f t="shared" ca="1" si="41"/>
        <v>-4.786965811965473</v>
      </c>
    </row>
    <row r="72" spans="1:52" x14ac:dyDescent="0.3">
      <c r="A72" s="1" vm="423">
        <f ca="1"/>
        <v>42842</v>
      </c>
      <c r="B72" s="1" vm="424">
        <f ca="1"/>
        <v>9144.75</v>
      </c>
      <c r="C72" s="1" vm="425">
        <f ca="1"/>
        <v>9160</v>
      </c>
      <c r="D72" s="1" vm="426">
        <f ca="1"/>
        <v>9120.25</v>
      </c>
      <c r="E72" s="1" vm="427">
        <f ca="1"/>
        <v>9139.2999999999993</v>
      </c>
      <c r="F72" s="1" vm="428">
        <f ca="1"/>
        <v>132244000</v>
      </c>
      <c r="G72" s="1">
        <f t="shared" ca="1" si="21"/>
        <v>9182.4</v>
      </c>
      <c r="H72" s="2">
        <f t="shared" ca="1" si="35"/>
        <v>9157.2849999999999</v>
      </c>
      <c r="I72" s="6" t="str" cm="1">
        <f t="array" aca="1" ref="I72" ca="1">_xlfn.IFS(AND(G71&lt;H71,G72&gt;H72),"BUY", AND(G71&gt;H71,G72&lt;H72),"SELL",TRUE,"")</f>
        <v/>
      </c>
      <c r="J72" s="1">
        <f t="shared" ca="1" si="46"/>
        <v>0</v>
      </c>
      <c r="K72" s="3" t="str">
        <f t="shared" ca="1" si="60"/>
        <v/>
      </c>
      <c r="L72" s="3">
        <f t="shared" ca="1" si="61"/>
        <v>-1.2567207238711742E-3</v>
      </c>
      <c r="M72" s="3">
        <f t="shared" ca="1" si="62"/>
        <v>-1.2575110595836488E-3</v>
      </c>
      <c r="N72" s="4">
        <f t="shared" ca="1" si="47"/>
        <v>1</v>
      </c>
      <c r="O72" s="2">
        <f t="shared" ca="1" si="63"/>
        <v>-1.2575110595836488E-3</v>
      </c>
      <c r="P72" s="1">
        <f t="shared" ca="1" si="48"/>
        <v>9139.85</v>
      </c>
      <c r="Q72" s="1">
        <f t="shared" ca="1" si="49"/>
        <v>1208690323400</v>
      </c>
      <c r="R72" s="1">
        <f ca="1">IF(ISBLANK(A72),"",SUM($Q$2:Q72))</f>
        <v>134146694310166.67</v>
      </c>
      <c r="S72" s="1">
        <f ca="1">IF(ISBLANK(A72),"",SUM($F$2:F72))</f>
        <v>15191178000</v>
      </c>
      <c r="T72" s="1">
        <f t="shared" ca="1" si="50"/>
        <v>8830.5656289569288</v>
      </c>
      <c r="U72" s="1" t="str">
        <f t="shared" ca="1" si="51"/>
        <v>Bullish</v>
      </c>
      <c r="V72" s="17">
        <f t="shared" ca="1" si="52"/>
        <v>39.75</v>
      </c>
      <c r="W72" s="17">
        <f t="shared" ca="1" si="53"/>
        <v>0</v>
      </c>
      <c r="X72" s="17">
        <f t="shared" ca="1" si="54"/>
        <v>24.700000000000728</v>
      </c>
      <c r="Y72" s="22">
        <f t="shared" ca="1" si="45"/>
        <v>843.85000000000036</v>
      </c>
      <c r="Z72" s="22">
        <f t="shared" ca="1" si="45"/>
        <v>196.10000000000036</v>
      </c>
      <c r="AA72" s="22">
        <f t="shared" ca="1" si="45"/>
        <v>161.35000000000036</v>
      </c>
      <c r="AB72" s="23">
        <f t="shared" ca="1" si="28"/>
        <v>23.238727261954175</v>
      </c>
      <c r="AC72" s="23">
        <f t="shared" ca="1" si="29"/>
        <v>19.120696806304473</v>
      </c>
      <c r="AD72" s="23">
        <f t="shared" ca="1" si="30"/>
        <v>4.118030455649702</v>
      </c>
      <c r="AE72" s="23">
        <f t="shared" ca="1" si="31"/>
        <v>42.359424068258647</v>
      </c>
      <c r="AF72" s="23">
        <f t="shared" ca="1" si="32"/>
        <v>9.72163939012448</v>
      </c>
      <c r="AG72" s="23">
        <f t="shared" ca="1" si="39"/>
        <v>23.668593359724472</v>
      </c>
      <c r="AH72" s="25" t="str">
        <f t="shared" ca="1" si="55"/>
        <v>Weak</v>
      </c>
      <c r="AI72" s="25" t="str">
        <f t="shared" ca="1" si="56"/>
        <v>Bullish</v>
      </c>
      <c r="AJ72" s="1">
        <f t="shared" ca="1" si="64"/>
        <v>-132234805.8</v>
      </c>
      <c r="AK72" s="10">
        <f t="shared" ca="1" si="65"/>
        <v>-1.2575110595836488E-3</v>
      </c>
      <c r="AL72" s="10">
        <f t="shared" ca="1" si="24"/>
        <v>7.7499824529095623E-2</v>
      </c>
      <c r="AM72">
        <f t="shared" ca="1" si="66"/>
        <v>-11.5</v>
      </c>
      <c r="AN72">
        <f t="shared" ca="1" si="57"/>
        <v>0</v>
      </c>
      <c r="AO72">
        <f t="shared" ca="1" si="58"/>
        <v>11.5</v>
      </c>
      <c r="AP72">
        <f t="shared" ca="1" si="44"/>
        <v>19.794424123207911</v>
      </c>
      <c r="AQ72">
        <f t="shared" ca="1" si="44"/>
        <v>16.964856433457875</v>
      </c>
      <c r="AR72">
        <f t="shared" ca="1" si="25"/>
        <v>1.1667899578666401</v>
      </c>
      <c r="AS72">
        <f t="shared" ca="1" si="26"/>
        <v>53.848780018134676</v>
      </c>
      <c r="AT72">
        <f t="shared" ca="1" si="59"/>
        <v>39.75</v>
      </c>
      <c r="AU72">
        <f t="shared" ca="1" si="27"/>
        <v>56.238841541634308</v>
      </c>
      <c r="AV72">
        <f t="shared" ca="1" si="22"/>
        <v>9197.2124999999996</v>
      </c>
      <c r="AW72">
        <f t="shared" ca="1" si="37"/>
        <v>9125.2711538461535</v>
      </c>
      <c r="AX72">
        <f t="shared" ca="1" si="36"/>
        <v>71.941346153846098</v>
      </c>
      <c r="AY72">
        <f t="shared" ca="1" si="42"/>
        <v>78.624109686609998</v>
      </c>
      <c r="AZ72">
        <f t="shared" ca="1" si="41"/>
        <v>-6.6827635327639001</v>
      </c>
    </row>
    <row r="73" spans="1:52" x14ac:dyDescent="0.3">
      <c r="A73" s="1" vm="429">
        <f ca="1"/>
        <v>42843</v>
      </c>
      <c r="B73" s="1" vm="430">
        <f ca="1"/>
        <v>9163</v>
      </c>
      <c r="C73" s="1" vm="431">
        <f ca="1"/>
        <v>9217.9</v>
      </c>
      <c r="D73" s="1" vm="432">
        <f ca="1"/>
        <v>9095.4500000000007</v>
      </c>
      <c r="E73" s="1" vm="433">
        <f ca="1"/>
        <v>9105.15</v>
      </c>
      <c r="F73" s="1" vm="434">
        <f ca="1"/>
        <v>179570000</v>
      </c>
      <c r="G73" s="1">
        <f t="shared" ref="G73:G136" ca="1" si="67">IFERROR(AVERAGE(E69:E73),"")</f>
        <v>9167.1400000000012</v>
      </c>
      <c r="H73" s="2">
        <f t="shared" ca="1" si="35"/>
        <v>9154.5399999999991</v>
      </c>
      <c r="I73" s="6" t="str" cm="1">
        <f t="array" aca="1" ref="I73" ca="1">_xlfn.IFS(AND(G72&lt;H72,G73&gt;H73),"BUY", AND(G72&gt;H72,G73&lt;H73),"SELL",TRUE,"")</f>
        <v/>
      </c>
      <c r="J73" s="1">
        <f t="shared" ca="1" si="46"/>
        <v>0</v>
      </c>
      <c r="K73" s="3" t="str">
        <f t="shared" ca="1" si="60"/>
        <v/>
      </c>
      <c r="L73" s="3">
        <f t="shared" ca="1" si="61"/>
        <v>-3.7366100248377165E-3</v>
      </c>
      <c r="M73" s="3">
        <f t="shared" ca="1" si="62"/>
        <v>-3.7436085914588713E-3</v>
      </c>
      <c r="N73" s="4">
        <f t="shared" ca="1" si="47"/>
        <v>1</v>
      </c>
      <c r="O73" s="2">
        <f t="shared" ca="1" si="63"/>
        <v>-3.7436085914588713E-3</v>
      </c>
      <c r="P73" s="1">
        <f t="shared" ca="1" si="48"/>
        <v>9139.5</v>
      </c>
      <c r="Q73" s="1">
        <f t="shared" ca="1" si="49"/>
        <v>1641180015000</v>
      </c>
      <c r="R73" s="1">
        <f ca="1">IF(ISBLANK(A73),"",SUM($Q$2:Q73))</f>
        <v>135787874325166.67</v>
      </c>
      <c r="S73" s="1">
        <f ca="1">IF(ISBLANK(A73),"",SUM($F$2:F73))</f>
        <v>15370748000</v>
      </c>
      <c r="T73" s="1">
        <f t="shared" ca="1" si="50"/>
        <v>8834.1747795986685</v>
      </c>
      <c r="U73" s="1" t="str">
        <f t="shared" ca="1" si="51"/>
        <v>Bullish</v>
      </c>
      <c r="V73" s="17">
        <f t="shared" ca="1" si="52"/>
        <v>122.44999999999891</v>
      </c>
      <c r="W73" s="17">
        <f t="shared" ca="1" si="53"/>
        <v>57.899999999999636</v>
      </c>
      <c r="X73" s="17">
        <f t="shared" ca="1" si="54"/>
        <v>0</v>
      </c>
      <c r="Y73" s="22">
        <f t="shared" ca="1" si="45"/>
        <v>882.94999999999891</v>
      </c>
      <c r="Z73" s="22">
        <f t="shared" ca="1" si="45"/>
        <v>254</v>
      </c>
      <c r="AA73" s="22">
        <f t="shared" ca="1" si="45"/>
        <v>96.600000000000364</v>
      </c>
      <c r="AB73" s="23">
        <f t="shared" ca="1" si="28"/>
        <v>28.767200860750929</v>
      </c>
      <c r="AC73" s="23">
        <f t="shared" ca="1" si="29"/>
        <v>10.940596862789567</v>
      </c>
      <c r="AD73" s="23">
        <f t="shared" ca="1" si="30"/>
        <v>17.826603997961364</v>
      </c>
      <c r="AE73" s="23">
        <f t="shared" ca="1" si="31"/>
        <v>39.707797723540494</v>
      </c>
      <c r="AF73" s="23">
        <f t="shared" ca="1" si="32"/>
        <v>44.894466628636479</v>
      </c>
      <c r="AG73" s="23">
        <f t="shared" ca="1" si="39"/>
        <v>25.363472325663217</v>
      </c>
      <c r="AH73" s="25" t="str">
        <f t="shared" ca="1" si="55"/>
        <v>Weak</v>
      </c>
      <c r="AI73" s="25" t="str">
        <f t="shared" ca="1" si="56"/>
        <v>Bullish</v>
      </c>
      <c r="AJ73" s="1">
        <f t="shared" ca="1" si="64"/>
        <v>-179560817.59999999</v>
      </c>
      <c r="AK73" s="10">
        <f t="shared" ca="1" si="65"/>
        <v>-3.7436085914588713E-3</v>
      </c>
      <c r="AL73" s="10">
        <f t="shared" ca="1" si="24"/>
        <v>7.2840885545327028E-2</v>
      </c>
      <c r="AM73">
        <f t="shared" ca="1" si="66"/>
        <v>-34.149999999999636</v>
      </c>
      <c r="AN73">
        <f t="shared" ca="1" si="57"/>
        <v>0</v>
      </c>
      <c r="AO73">
        <f t="shared" ca="1" si="58"/>
        <v>34.149999999999636</v>
      </c>
      <c r="AP73">
        <f t="shared" ca="1" si="44"/>
        <v>18.380536685835917</v>
      </c>
      <c r="AQ73">
        <f t="shared" ca="1" si="44"/>
        <v>18.192366688210857</v>
      </c>
      <c r="AR73">
        <f t="shared" ca="1" si="25"/>
        <v>1.010343348990816</v>
      </c>
      <c r="AS73">
        <f t="shared" ca="1" si="26"/>
        <v>50.257253294468541</v>
      </c>
      <c r="AT73">
        <f t="shared" ca="1" si="59"/>
        <v>122.44999999999891</v>
      </c>
      <c r="AU73">
        <f t="shared" ca="1" si="27"/>
        <v>60.968210002946066</v>
      </c>
      <c r="AV73">
        <f t="shared" ca="1" si="22"/>
        <v>9193.9916666666668</v>
      </c>
      <c r="AW73">
        <f t="shared" ca="1" si="37"/>
        <v>9132.2269230769234</v>
      </c>
      <c r="AX73">
        <f t="shared" ca="1" si="36"/>
        <v>61.764743589743375</v>
      </c>
      <c r="AY73">
        <f t="shared" ca="1" si="42"/>
        <v>75.74718660968675</v>
      </c>
      <c r="AZ73">
        <f t="shared" ca="1" si="41"/>
        <v>-13.982443019943375</v>
      </c>
    </row>
    <row r="74" spans="1:52" x14ac:dyDescent="0.3">
      <c r="A74" s="1" vm="435">
        <f ca="1"/>
        <v>42844</v>
      </c>
      <c r="B74" s="1" vm="436">
        <f ca="1"/>
        <v>9112.2000000000007</v>
      </c>
      <c r="C74" s="1" vm="437">
        <f ca="1"/>
        <v>9120.5</v>
      </c>
      <c r="D74" s="1" vm="438">
        <f ca="1"/>
        <v>9075.15</v>
      </c>
      <c r="E74" s="1" vm="439">
        <f ca="1"/>
        <v>9103.5</v>
      </c>
      <c r="F74" s="1" vm="440">
        <f ca="1"/>
        <v>179117000</v>
      </c>
      <c r="G74" s="1">
        <f t="shared" ca="1" si="67"/>
        <v>9140.4399999999987</v>
      </c>
      <c r="H74" s="2">
        <f t="shared" ca="1" si="35"/>
        <v>9153.3724999999995</v>
      </c>
      <c r="I74" s="6" t="str" cm="1">
        <f t="array" aca="1" ref="I74" ca="1">_xlfn.IFS(AND(G73&lt;H73,G74&gt;H74),"BUY", AND(G73&gt;H73,G74&lt;H74),"SELL",TRUE,"")</f>
        <v>SELL</v>
      </c>
      <c r="J74" s="1">
        <f t="shared" ca="1" si="46"/>
        <v>0</v>
      </c>
      <c r="K74" s="3" t="str">
        <f t="shared" ca="1" si="60"/>
        <v/>
      </c>
      <c r="L74" s="3">
        <f t="shared" ca="1" si="61"/>
        <v>-1.812161249402644E-4</v>
      </c>
      <c r="M74" s="3">
        <f t="shared" ca="1" si="62"/>
        <v>-1.8123254656617248E-4</v>
      </c>
      <c r="N74" s="4">
        <f t="shared" ca="1" si="47"/>
        <v>1</v>
      </c>
      <c r="O74" s="2">
        <f t="shared" ca="1" si="63"/>
        <v>-1.8123254656617248E-4</v>
      </c>
      <c r="P74" s="1">
        <f t="shared" ca="1" si="48"/>
        <v>9099.7166666666672</v>
      </c>
      <c r="Q74" s="1">
        <f t="shared" ca="1" si="49"/>
        <v>1629913950183.3335</v>
      </c>
      <c r="R74" s="1">
        <f ca="1">IF(ISBLANK(A74),"",SUM($Q$2:Q74))</f>
        <v>137417788275350</v>
      </c>
      <c r="S74" s="1">
        <f ca="1">IF(ISBLANK(A74),"",SUM($F$2:F74))</f>
        <v>15549865000</v>
      </c>
      <c r="T74" s="1">
        <f t="shared" ca="1" si="50"/>
        <v>8837.2335242363843</v>
      </c>
      <c r="U74" s="1" t="str">
        <f t="shared" ca="1" si="51"/>
        <v>Bullish</v>
      </c>
      <c r="V74" s="17">
        <f t="shared" ca="1" si="52"/>
        <v>45.350000000000364</v>
      </c>
      <c r="W74" s="17">
        <f t="shared" ca="1" si="53"/>
        <v>0</v>
      </c>
      <c r="X74" s="17">
        <f t="shared" ca="1" si="54"/>
        <v>20.300000000001091</v>
      </c>
      <c r="Y74" s="22">
        <f t="shared" ca="1" si="45"/>
        <v>863.10000000000036</v>
      </c>
      <c r="Z74" s="22">
        <f t="shared" ca="1" si="45"/>
        <v>238.45000000000073</v>
      </c>
      <c r="AA74" s="22">
        <f t="shared" ca="1" si="45"/>
        <v>116.90000000000146</v>
      </c>
      <c r="AB74" s="23">
        <f t="shared" ca="1" si="28"/>
        <v>27.627157919128791</v>
      </c>
      <c r="AC74" s="23">
        <f t="shared" ca="1" si="29"/>
        <v>13.544201135442174</v>
      </c>
      <c r="AD74" s="23">
        <f t="shared" ca="1" si="30"/>
        <v>14.082956783686617</v>
      </c>
      <c r="AE74" s="23">
        <f t="shared" ca="1" si="31"/>
        <v>41.171359054570964</v>
      </c>
      <c r="AF74" s="23">
        <f t="shared" ca="1" si="32"/>
        <v>34.205712677641344</v>
      </c>
      <c r="AG74" s="23">
        <f t="shared" ca="1" si="39"/>
        <v>26.243156666316242</v>
      </c>
      <c r="AH74" s="25" t="str">
        <f t="shared" ca="1" si="55"/>
        <v>Weak</v>
      </c>
      <c r="AI74" s="25" t="str">
        <f t="shared" ca="1" si="56"/>
        <v>Bullish</v>
      </c>
      <c r="AJ74" s="1">
        <f t="shared" ca="1" si="64"/>
        <v>-179107832.86000001</v>
      </c>
      <c r="AK74" s="10">
        <f t="shared" ca="1" si="65"/>
        <v>-1.8123254656617248E-4</v>
      </c>
      <c r="AL74" s="10">
        <f t="shared" ca="1" si="24"/>
        <v>6.8108530935437964E-2</v>
      </c>
      <c r="AM74">
        <f t="shared" ca="1" si="66"/>
        <v>-1.6499999999996362</v>
      </c>
      <c r="AN74">
        <f t="shared" ca="1" si="57"/>
        <v>0</v>
      </c>
      <c r="AO74">
        <f t="shared" ca="1" si="58"/>
        <v>1.6499999999996362</v>
      </c>
      <c r="AP74">
        <f t="shared" ca="1" si="44"/>
        <v>17.067641208276207</v>
      </c>
      <c r="AQ74">
        <f t="shared" ca="1" si="44"/>
        <v>17.010769067624341</v>
      </c>
      <c r="AR74">
        <f t="shared" ca="1" si="25"/>
        <v>1.0033433021414715</v>
      </c>
      <c r="AS74">
        <f t="shared" ca="1" si="26"/>
        <v>50.083443065846417</v>
      </c>
      <c r="AT74">
        <f t="shared" ca="1" si="59"/>
        <v>45.350000000000364</v>
      </c>
      <c r="AU74">
        <f t="shared" ca="1" si="27"/>
        <v>59.852623574164227</v>
      </c>
      <c r="AV74">
        <f t="shared" ca="1" si="22"/>
        <v>9188.1374999999989</v>
      </c>
      <c r="AW74">
        <f t="shared" ca="1" si="37"/>
        <v>9139.0153846153844</v>
      </c>
      <c r="AX74">
        <f t="shared" ca="1" si="36"/>
        <v>49.122115384614517</v>
      </c>
      <c r="AY74">
        <f t="shared" ca="1" si="42"/>
        <v>71.884045584045452</v>
      </c>
      <c r="AZ74">
        <f t="shared" ca="1" si="41"/>
        <v>-22.761930199430935</v>
      </c>
    </row>
    <row r="75" spans="1:52" x14ac:dyDescent="0.3">
      <c r="A75" s="1" vm="441">
        <f ca="1"/>
        <v>42845</v>
      </c>
      <c r="B75" s="1" vm="442">
        <f ca="1"/>
        <v>9108.1</v>
      </c>
      <c r="C75" s="1" vm="443">
        <f ca="1"/>
        <v>9143.9</v>
      </c>
      <c r="D75" s="1" vm="444">
        <f ca="1"/>
        <v>9102.65</v>
      </c>
      <c r="E75" s="1" vm="445">
        <f ca="1"/>
        <v>9136.4</v>
      </c>
      <c r="F75" s="1" vm="446">
        <f ca="1"/>
        <v>175630000</v>
      </c>
      <c r="G75" s="1">
        <f t="shared" ca="1" si="67"/>
        <v>9127.0300000000007</v>
      </c>
      <c r="H75" s="2">
        <f t="shared" ca="1" si="35"/>
        <v>9154.1174999999985</v>
      </c>
      <c r="I75" s="6" t="str" cm="1">
        <f t="array" aca="1" ref="I75" ca="1">_xlfn.IFS(AND(G74&lt;H74,G75&gt;H75),"BUY", AND(G74&gt;H74,G75&lt;H75),"SELL",TRUE,"")</f>
        <v/>
      </c>
      <c r="J75" s="1" vm="442">
        <f t="shared" ca="1" si="46"/>
        <v>9108.1</v>
      </c>
      <c r="K75" s="3" t="str">
        <f t="shared" ca="1" si="60"/>
        <v/>
      </c>
      <c r="L75" s="3">
        <f t="shared" ca="1" si="61"/>
        <v>3.6139946174547077E-3</v>
      </c>
      <c r="M75" s="3">
        <f t="shared" ca="1" si="62"/>
        <v>3.6074798304592064E-3</v>
      </c>
      <c r="N75" s="4">
        <f t="shared" ca="1" si="47"/>
        <v>-1</v>
      </c>
      <c r="O75" s="2">
        <f t="shared" ca="1" si="63"/>
        <v>-3.6074798304592064E-3</v>
      </c>
      <c r="P75" s="1">
        <f t="shared" ca="1" si="48"/>
        <v>9127.65</v>
      </c>
      <c r="Q75" s="1">
        <f t="shared" ca="1" si="49"/>
        <v>1603089169500</v>
      </c>
      <c r="R75" s="1">
        <f ca="1">IF(ISBLANK(A75),"",SUM($Q$2:Q75))</f>
        <v>139020877444850</v>
      </c>
      <c r="S75" s="1">
        <f ca="1">IF(ISBLANK(A75),"",SUM($F$2:F75))</f>
        <v>15725495000</v>
      </c>
      <c r="T75" s="1">
        <f t="shared" ca="1" si="50"/>
        <v>8840.477037120294</v>
      </c>
      <c r="U75" s="1" t="str">
        <f t="shared" ca="1" si="51"/>
        <v>Bullish</v>
      </c>
      <c r="V75" s="17">
        <f t="shared" ca="1" si="52"/>
        <v>41.25</v>
      </c>
      <c r="W75" s="17">
        <f t="shared" ca="1" si="53"/>
        <v>23.399999999999636</v>
      </c>
      <c r="X75" s="17">
        <f t="shared" ca="1" si="54"/>
        <v>0</v>
      </c>
      <c r="Y75" s="22">
        <f t="shared" ca="1" si="45"/>
        <v>852</v>
      </c>
      <c r="Z75" s="22">
        <f t="shared" ca="1" si="45"/>
        <v>219.10000000000036</v>
      </c>
      <c r="AA75" s="22">
        <f t="shared" ca="1" si="45"/>
        <v>116.90000000000146</v>
      </c>
      <c r="AB75" s="23">
        <f t="shared" ca="1" si="28"/>
        <v>25.715962441314598</v>
      </c>
      <c r="AC75" s="23">
        <f t="shared" ca="1" si="29"/>
        <v>13.720657276995476</v>
      </c>
      <c r="AD75" s="23">
        <f t="shared" ca="1" si="30"/>
        <v>11.995305164319122</v>
      </c>
      <c r="AE75" s="23">
        <f t="shared" ca="1" si="31"/>
        <v>39.436619718310077</v>
      </c>
      <c r="AF75" s="23">
        <f t="shared" ca="1" si="32"/>
        <v>30.416666666666174</v>
      </c>
      <c r="AG75" s="23">
        <f t="shared" ca="1" si="39"/>
        <v>25.863226731625975</v>
      </c>
      <c r="AH75" s="25" t="str">
        <f t="shared" ca="1" si="55"/>
        <v>Weak</v>
      </c>
      <c r="AI75" s="25" t="str">
        <f t="shared" ca="1" si="56"/>
        <v>Bullish</v>
      </c>
      <c r="AJ75" s="1">
        <f t="shared" ca="1" si="64"/>
        <v>175639140.44</v>
      </c>
      <c r="AK75" s="10">
        <f t="shared" ca="1" si="65"/>
        <v>3.6074798304592064E-3</v>
      </c>
      <c r="AL75" s="10">
        <f t="shared" ca="1" si="24"/>
        <v>6.6779816167420403E-2</v>
      </c>
      <c r="AM75">
        <f t="shared" ca="1" si="66"/>
        <v>32.899999999999636</v>
      </c>
      <c r="AN75">
        <f t="shared" ca="1" si="57"/>
        <v>32.899999999999636</v>
      </c>
      <c r="AO75">
        <f t="shared" ca="1" si="58"/>
        <v>0</v>
      </c>
      <c r="AP75">
        <f t="shared" ca="1" si="44"/>
        <v>18.198523979113595</v>
      </c>
      <c r="AQ75">
        <f t="shared" ca="1" si="44"/>
        <v>15.795714134222603</v>
      </c>
      <c r="AR75">
        <f t="shared" ca="1" si="25"/>
        <v>1.1521178355390165</v>
      </c>
      <c r="AS75">
        <f t="shared" ca="1" si="26"/>
        <v>53.534142811025887</v>
      </c>
      <c r="AT75">
        <f t="shared" ca="1" si="59"/>
        <v>41.25</v>
      </c>
      <c r="AU75">
        <f t="shared" ca="1" si="27"/>
        <v>58.523864747438211</v>
      </c>
      <c r="AV75">
        <f t="shared" ca="1" si="22"/>
        <v>9185.0249999999996</v>
      </c>
      <c r="AW75">
        <f t="shared" ca="1" si="37"/>
        <v>9146.7788461538457</v>
      </c>
      <c r="AX75">
        <f t="shared" ca="1" si="36"/>
        <v>38.246153846153902</v>
      </c>
      <c r="AY75">
        <f t="shared" ca="1" si="42"/>
        <v>67.122435897435736</v>
      </c>
      <c r="AZ75">
        <f t="shared" ca="1" si="41"/>
        <v>-28.876282051281834</v>
      </c>
    </row>
    <row r="76" spans="1:52" x14ac:dyDescent="0.3">
      <c r="A76" s="1" vm="447">
        <f ca="1"/>
        <v>42846</v>
      </c>
      <c r="B76" s="1" vm="448">
        <f ca="1"/>
        <v>9179.1</v>
      </c>
      <c r="C76" s="1" vm="449">
        <f ca="1"/>
        <v>9183.65</v>
      </c>
      <c r="D76" s="1" vm="450">
        <f ca="1"/>
        <v>9088.75</v>
      </c>
      <c r="E76" s="1" vm="451">
        <f ca="1"/>
        <v>9119.4</v>
      </c>
      <c r="F76" s="1" vm="452">
        <f ca="1"/>
        <v>159981000</v>
      </c>
      <c r="G76" s="1">
        <f t="shared" ca="1" si="67"/>
        <v>9120.75</v>
      </c>
      <c r="H76" s="2">
        <f t="shared" ca="1" si="35"/>
        <v>9158.5649999999987</v>
      </c>
      <c r="I76" s="6" t="str" cm="1">
        <f t="array" aca="1" ref="I76" ca="1">_xlfn.IFS(AND(G75&lt;H75,G76&gt;H76),"BUY", AND(G75&gt;H75,G76&lt;H76),"SELL",TRUE,"")</f>
        <v/>
      </c>
      <c r="J76" s="1" vm="442">
        <f t="shared" ca="1" si="46"/>
        <v>9108.1</v>
      </c>
      <c r="K76" s="3" t="str">
        <f t="shared" ca="1" si="60"/>
        <v/>
      </c>
      <c r="L76" s="3">
        <f t="shared" ca="1" si="61"/>
        <v>-1.8606891116851321E-3</v>
      </c>
      <c r="M76" s="3">
        <f t="shared" ca="1" si="62"/>
        <v>-1.8624223440083505E-3</v>
      </c>
      <c r="N76" s="4">
        <f t="shared" ca="1" si="47"/>
        <v>-1</v>
      </c>
      <c r="O76" s="2">
        <f t="shared" ca="1" si="63"/>
        <v>1.8624223440083505E-3</v>
      </c>
      <c r="P76" s="1">
        <f t="shared" ca="1" si="48"/>
        <v>9130.6</v>
      </c>
      <c r="Q76" s="1">
        <f t="shared" ca="1" si="49"/>
        <v>1460722518600</v>
      </c>
      <c r="R76" s="1">
        <f ca="1">IF(ISBLANK(A76),"",SUM($Q$2:Q76))</f>
        <v>140481599963450</v>
      </c>
      <c r="S76" s="1">
        <f ca="1">IF(ISBLANK(A76),"",SUM($F$2:F76))</f>
        <v>15885476000</v>
      </c>
      <c r="T76" s="1">
        <f t="shared" ca="1" si="50"/>
        <v>8843.3988357320868</v>
      </c>
      <c r="U76" s="1" t="str">
        <f t="shared" ca="1" si="51"/>
        <v>Bullish</v>
      </c>
      <c r="V76" s="17">
        <f t="shared" ca="1" si="52"/>
        <v>94.899999999999636</v>
      </c>
      <c r="W76" s="17">
        <f t="shared" ca="1" si="53"/>
        <v>39.75</v>
      </c>
      <c r="X76" s="17">
        <f t="shared" ca="1" si="54"/>
        <v>0</v>
      </c>
      <c r="Y76" s="22">
        <f t="shared" ca="1" si="45"/>
        <v>900.10000000000036</v>
      </c>
      <c r="Z76" s="22">
        <f t="shared" ca="1" si="45"/>
        <v>228.85000000000036</v>
      </c>
      <c r="AA76" s="22">
        <f t="shared" ca="1" si="45"/>
        <v>116.90000000000146</v>
      </c>
      <c r="AB76" s="23">
        <f t="shared" ca="1" si="28"/>
        <v>25.424952783024139</v>
      </c>
      <c r="AC76" s="23">
        <f t="shared" ca="1" si="29"/>
        <v>12.987445839351338</v>
      </c>
      <c r="AD76" s="23">
        <f t="shared" ca="1" si="30"/>
        <v>12.437506943672801</v>
      </c>
      <c r="AE76" s="23">
        <f t="shared" ca="1" si="31"/>
        <v>38.412398622375477</v>
      </c>
      <c r="AF76" s="23">
        <f t="shared" ca="1" si="32"/>
        <v>32.378886478669081</v>
      </c>
      <c r="AG76" s="23">
        <f t="shared" ca="1" si="39"/>
        <v>25.405146469684748</v>
      </c>
      <c r="AH76" s="25" t="str">
        <f t="shared" ca="1" si="55"/>
        <v>Weak</v>
      </c>
      <c r="AI76" s="25" t="str">
        <f t="shared" ca="1" si="56"/>
        <v>Bullish</v>
      </c>
      <c r="AJ76" s="1">
        <f t="shared" ca="1" si="64"/>
        <v>-159971872.97</v>
      </c>
      <c r="AK76" s="10">
        <f t="shared" ca="1" si="65"/>
        <v>-1.8624223440083505E-3</v>
      </c>
      <c r="AL76" s="10">
        <f t="shared" ca="1" si="24"/>
        <v>6.5356795137640214E-2</v>
      </c>
      <c r="AM76">
        <f t="shared" ca="1" si="66"/>
        <v>-17</v>
      </c>
      <c r="AN76">
        <f t="shared" ca="1" si="57"/>
        <v>0</v>
      </c>
      <c r="AO76">
        <f t="shared" ca="1" si="58"/>
        <v>17</v>
      </c>
      <c r="AP76">
        <f t="shared" ca="1" si="44"/>
        <v>16.898629409176909</v>
      </c>
      <c r="AQ76">
        <f t="shared" ca="1" si="44"/>
        <v>15.881734553206702</v>
      </c>
      <c r="AR76">
        <f t="shared" ca="1" si="25"/>
        <v>1.0640292061653231</v>
      </c>
      <c r="AS76">
        <f t="shared" ca="1" si="26"/>
        <v>51.551073162483988</v>
      </c>
      <c r="AT76">
        <f t="shared" ca="1" si="59"/>
        <v>94.899999999999636</v>
      </c>
      <c r="AU76">
        <f t="shared" ca="1" si="27"/>
        <v>61.122160122621167</v>
      </c>
      <c r="AV76">
        <f t="shared" ca="1" si="22"/>
        <v>9175.1541666666653</v>
      </c>
      <c r="AW76">
        <f t="shared" ca="1" si="37"/>
        <v>9148.0249999999996</v>
      </c>
      <c r="AX76">
        <f t="shared" ca="1" si="36"/>
        <v>27.129166666665697</v>
      </c>
      <c r="AY76">
        <f t="shared" ca="1" si="42"/>
        <v>61.776460113959828</v>
      </c>
      <c r="AZ76">
        <f t="shared" ca="1" si="41"/>
        <v>-34.647293447294132</v>
      </c>
    </row>
    <row r="77" spans="1:52" x14ac:dyDescent="0.3">
      <c r="A77" s="1" vm="453">
        <f ca="1"/>
        <v>42849</v>
      </c>
      <c r="B77" s="1" vm="454">
        <f ca="1"/>
        <v>9135.35</v>
      </c>
      <c r="C77" s="1" vm="455">
        <f ca="1"/>
        <v>9225.4</v>
      </c>
      <c r="D77" s="1" vm="456">
        <f ca="1"/>
        <v>9130.5499999999993</v>
      </c>
      <c r="E77" s="1" vm="457">
        <f ca="1"/>
        <v>9217.9500000000007</v>
      </c>
      <c r="F77" s="1" vm="458">
        <f ca="1"/>
        <v>172908000</v>
      </c>
      <c r="G77" s="1">
        <f t="shared" ca="1" si="67"/>
        <v>9136.4800000000014</v>
      </c>
      <c r="H77" s="2">
        <f t="shared" ca="1" si="35"/>
        <v>9165.1474999999991</v>
      </c>
      <c r="I77" s="6" t="str" cm="1">
        <f t="array" aca="1" ref="I77" ca="1">_xlfn.IFS(AND(G76&lt;H76,G77&gt;H77),"BUY", AND(G76&gt;H76,G77&lt;H77),"SELL",TRUE,"")</f>
        <v/>
      </c>
      <c r="J77" s="1" vm="442">
        <f t="shared" ca="1" si="46"/>
        <v>9108.1</v>
      </c>
      <c r="K77" s="3" t="str">
        <f t="shared" ca="1" si="60"/>
        <v/>
      </c>
      <c r="L77" s="3">
        <f t="shared" ca="1" si="61"/>
        <v>1.0806632015264217E-2</v>
      </c>
      <c r="M77" s="3">
        <f t="shared" ca="1" si="62"/>
        <v>1.0748657665170285E-2</v>
      </c>
      <c r="N77" s="4">
        <f t="shared" ca="1" si="47"/>
        <v>-1</v>
      </c>
      <c r="O77" s="2">
        <f t="shared" ca="1" si="63"/>
        <v>-1.0748657665170285E-2</v>
      </c>
      <c r="P77" s="1">
        <f t="shared" ca="1" si="48"/>
        <v>9191.2999999999993</v>
      </c>
      <c r="Q77" s="1">
        <f t="shared" ca="1" si="49"/>
        <v>1589249300399.9998</v>
      </c>
      <c r="R77" s="1">
        <f ca="1">IF(ISBLANK(A77),"",SUM($Q$2:Q77))</f>
        <v>142070849263850</v>
      </c>
      <c r="S77" s="1">
        <f ca="1">IF(ISBLANK(A77),"",SUM($F$2:F77))</f>
        <v>16058384000</v>
      </c>
      <c r="T77" s="1">
        <f t="shared" ca="1" si="50"/>
        <v>8847.1448474423087</v>
      </c>
      <c r="U77" s="1" t="str">
        <f t="shared" ca="1" si="51"/>
        <v>Bullish</v>
      </c>
      <c r="V77" s="17">
        <f t="shared" ca="1" si="52"/>
        <v>106</v>
      </c>
      <c r="W77" s="17">
        <f t="shared" ca="1" si="53"/>
        <v>41.75</v>
      </c>
      <c r="X77" s="17">
        <f t="shared" ca="1" si="54"/>
        <v>0</v>
      </c>
      <c r="Y77" s="22">
        <f t="shared" ca="1" si="45"/>
        <v>966.5</v>
      </c>
      <c r="Z77" s="22">
        <f t="shared" ca="1" si="45"/>
        <v>262.04999999999927</v>
      </c>
      <c r="AA77" s="22">
        <f t="shared" ca="1" si="45"/>
        <v>116.90000000000146</v>
      </c>
      <c r="AB77" s="23">
        <f t="shared" ca="1" si="28"/>
        <v>27.113295395757813</v>
      </c>
      <c r="AC77" s="23">
        <f t="shared" ca="1" si="29"/>
        <v>12.095188825659747</v>
      </c>
      <c r="AD77" s="23">
        <f t="shared" ca="1" si="30"/>
        <v>15.018106570098066</v>
      </c>
      <c r="AE77" s="23">
        <f t="shared" ca="1" si="31"/>
        <v>39.208484221417564</v>
      </c>
      <c r="AF77" s="23">
        <f t="shared" ca="1" si="32"/>
        <v>38.303206227733874</v>
      </c>
      <c r="AG77" s="23">
        <f t="shared" ca="1" si="39"/>
        <v>25.523389972080647</v>
      </c>
      <c r="AH77" s="25" t="str">
        <f t="shared" ca="1" si="55"/>
        <v>Weak</v>
      </c>
      <c r="AI77" s="25" t="str">
        <f t="shared" ca="1" si="56"/>
        <v>Bullish</v>
      </c>
      <c r="AJ77" s="1">
        <f t="shared" ca="1" si="64"/>
        <v>172917120.75</v>
      </c>
      <c r="AK77" s="10">
        <f t="shared" ca="1" si="65"/>
        <v>1.0748657665170285E-2</v>
      </c>
      <c r="AL77" s="10">
        <f t="shared" ca="1" si="24"/>
        <v>8.0795958084239117E-2</v>
      </c>
      <c r="AM77">
        <f t="shared" ca="1" si="66"/>
        <v>98.550000000001091</v>
      </c>
      <c r="AN77">
        <f t="shared" ca="1" si="57"/>
        <v>98.550000000001091</v>
      </c>
      <c r="AO77">
        <f t="shared" ca="1" si="58"/>
        <v>0</v>
      </c>
      <c r="AP77">
        <f t="shared" ca="1" si="44"/>
        <v>22.730870165664353</v>
      </c>
      <c r="AQ77">
        <f t="shared" ca="1" si="44"/>
        <v>14.747324942263365</v>
      </c>
      <c r="AR77">
        <f t="shared" ca="1" si="25"/>
        <v>1.5413554834288274</v>
      </c>
      <c r="AS77">
        <f t="shared" ca="1" si="26"/>
        <v>60.650920088881549</v>
      </c>
      <c r="AT77">
        <f t="shared" ca="1" si="59"/>
        <v>94.850000000000364</v>
      </c>
      <c r="AU77">
        <f t="shared" ca="1" si="27"/>
        <v>63.531291542433969</v>
      </c>
      <c r="AV77">
        <f t="shared" ca="1" si="22"/>
        <v>9171.220833333331</v>
      </c>
      <c r="AW77">
        <f t="shared" ca="1" si="37"/>
        <v>9153.1461538461535</v>
      </c>
      <c r="AX77">
        <f t="shared" ca="1" si="36"/>
        <v>18.074679487177491</v>
      </c>
      <c r="AY77">
        <f t="shared" ca="1" si="42"/>
        <v>55.033333333332649</v>
      </c>
      <c r="AZ77">
        <f t="shared" ca="1" si="41"/>
        <v>-36.958653846155158</v>
      </c>
    </row>
    <row r="78" spans="1:52" x14ac:dyDescent="0.3">
      <c r="A78" s="1" vm="459">
        <f ca="1"/>
        <v>42850</v>
      </c>
      <c r="B78" s="1" vm="460">
        <f ca="1"/>
        <v>9273.0499999999993</v>
      </c>
      <c r="C78" s="1" vm="461">
        <f ca="1"/>
        <v>9309.2000000000007</v>
      </c>
      <c r="D78" s="1" vm="462">
        <f ca="1"/>
        <v>9250.35</v>
      </c>
      <c r="E78" s="1" vm="463">
        <f ca="1"/>
        <v>9306.6</v>
      </c>
      <c r="F78" s="1" vm="464">
        <f ca="1"/>
        <v>173897000</v>
      </c>
      <c r="G78" s="1">
        <f t="shared" ca="1" si="67"/>
        <v>9176.77</v>
      </c>
      <c r="H78" s="2">
        <f t="shared" ca="1" si="35"/>
        <v>9175.0775000000012</v>
      </c>
      <c r="I78" s="6" t="str" cm="1">
        <f t="array" aca="1" ref="I78" ca="1">_xlfn.IFS(AND(G77&lt;H77,G78&gt;H78),"BUY", AND(G77&gt;H77,G78&lt;H78),"SELL",TRUE,"")</f>
        <v>BUY</v>
      </c>
      <c r="J78" s="1" vm="442">
        <f t="shared" ca="1" si="46"/>
        <v>9108.1</v>
      </c>
      <c r="K78" s="3" t="str">
        <f t="shared" ca="1" si="60"/>
        <v/>
      </c>
      <c r="L78" s="3">
        <f t="shared" ca="1" si="61"/>
        <v>9.6171057556180273E-3</v>
      </c>
      <c r="M78" s="3">
        <f t="shared" ca="1" si="62"/>
        <v>9.5711557631192896E-3</v>
      </c>
      <c r="N78" s="4">
        <f t="shared" ca="1" si="47"/>
        <v>-1</v>
      </c>
      <c r="O78" s="2">
        <f t="shared" ca="1" si="63"/>
        <v>-9.5711557631192896E-3</v>
      </c>
      <c r="P78" s="1">
        <f t="shared" ca="1" si="48"/>
        <v>9288.7166666666672</v>
      </c>
      <c r="Q78" s="1">
        <f t="shared" ca="1" si="49"/>
        <v>1615279962183.3335</v>
      </c>
      <c r="R78" s="1">
        <f ca="1">IF(ISBLANK(A78),"",SUM($Q$2:Q78))</f>
        <v>143686129226033.34</v>
      </c>
      <c r="S78" s="1">
        <f ca="1">IF(ISBLANK(A78),"",SUM($F$2:F78))</f>
        <v>16232281000</v>
      </c>
      <c r="T78" s="1">
        <f t="shared" ca="1" si="50"/>
        <v>8851.8754219467573</v>
      </c>
      <c r="U78" s="1" t="str">
        <f t="shared" ca="1" si="51"/>
        <v>Bullish</v>
      </c>
      <c r="V78" s="17">
        <f t="shared" ca="1" si="52"/>
        <v>91.25</v>
      </c>
      <c r="W78" s="17">
        <f t="shared" ca="1" si="53"/>
        <v>83.800000000001091</v>
      </c>
      <c r="X78" s="17">
        <f t="shared" ca="1" si="54"/>
        <v>0</v>
      </c>
      <c r="Y78" s="22">
        <f t="shared" ref="Y78:AA81" ca="1" si="68">SUM(V65:V78)</f>
        <v>986.14999999999964</v>
      </c>
      <c r="Z78" s="22">
        <f t="shared" ca="1" si="68"/>
        <v>292.20000000000073</v>
      </c>
      <c r="AA78" s="22">
        <f t="shared" ca="1" si="68"/>
        <v>116.90000000000146</v>
      </c>
      <c r="AB78" s="23">
        <f t="shared" ca="1" si="28"/>
        <v>29.630380773716052</v>
      </c>
      <c r="AC78" s="23">
        <f t="shared" ca="1" si="29"/>
        <v>11.854180398519647</v>
      </c>
      <c r="AD78" s="23">
        <f t="shared" ca="1" si="30"/>
        <v>17.776200375196403</v>
      </c>
      <c r="AE78" s="23">
        <f t="shared" ca="1" si="31"/>
        <v>41.484561172235701</v>
      </c>
      <c r="AF78" s="23">
        <f t="shared" ca="1" si="32"/>
        <v>42.850158885357693</v>
      </c>
      <c r="AG78" s="23">
        <f t="shared" ca="1" si="39"/>
        <v>26.785425003679048</v>
      </c>
      <c r="AH78" s="25" t="str">
        <f t="shared" ca="1" si="55"/>
        <v>Weak</v>
      </c>
      <c r="AI78" s="25" t="str">
        <f t="shared" ca="1" si="56"/>
        <v>Bullish</v>
      </c>
      <c r="AJ78" s="1">
        <f t="shared" ca="1" si="64"/>
        <v>173906136.47999999</v>
      </c>
      <c r="AK78" s="10">
        <f t="shared" ca="1" si="65"/>
        <v>9.5711557631192896E-3</v>
      </c>
      <c r="AL78" s="10">
        <f t="shared" ca="1" si="24"/>
        <v>8.5555715873535207E-2</v>
      </c>
      <c r="AM78">
        <f t="shared" ca="1" si="66"/>
        <v>88.649999999999636</v>
      </c>
      <c r="AN78">
        <f t="shared" ca="1" si="57"/>
        <v>88.649999999999636</v>
      </c>
      <c r="AO78">
        <f t="shared" ca="1" si="58"/>
        <v>0</v>
      </c>
      <c r="AP78">
        <f t="shared" ca="1" si="44"/>
        <v>27.439379439545444</v>
      </c>
      <c r="AQ78">
        <f t="shared" ca="1" si="44"/>
        <v>13.693944589244554</v>
      </c>
      <c r="AR78">
        <f t="shared" ca="1" si="25"/>
        <v>2.0037600751719689</v>
      </c>
      <c r="AS78">
        <f t="shared" ca="1" si="26"/>
        <v>66.708392981661532</v>
      </c>
      <c r="AT78">
        <f t="shared" ca="1" si="59"/>
        <v>58.850000000000364</v>
      </c>
      <c r="AU78">
        <f t="shared" ca="1" si="27"/>
        <v>63.196913575117279</v>
      </c>
      <c r="AV78">
        <f t="shared" ref="AV78:AV141" ca="1" si="69">AVERAGE(E67:E78)</f>
        <v>9174.9416666666675</v>
      </c>
      <c r="AW78">
        <f t="shared" ca="1" si="37"/>
        <v>9159.0269230769227</v>
      </c>
      <c r="AX78">
        <f t="shared" ca="1" si="36"/>
        <v>15.91474358974483</v>
      </c>
      <c r="AY78">
        <f t="shared" ca="1" si="42"/>
        <v>48.096082621082232</v>
      </c>
      <c r="AZ78">
        <f t="shared" ca="1" si="41"/>
        <v>-32.181339031337401</v>
      </c>
    </row>
    <row r="79" spans="1:52" x14ac:dyDescent="0.3">
      <c r="A79" s="1" vm="465">
        <f ca="1"/>
        <v>42851</v>
      </c>
      <c r="B79" s="1" vm="466">
        <f ca="1"/>
        <v>9336.2000000000007</v>
      </c>
      <c r="C79" s="1" vm="467">
        <f ca="1"/>
        <v>9367</v>
      </c>
      <c r="D79" s="1" vm="468">
        <f ca="1"/>
        <v>9301.35</v>
      </c>
      <c r="E79" s="1" vm="469">
        <f ca="1"/>
        <v>9351.85</v>
      </c>
      <c r="F79" s="1" vm="470">
        <f ca="1"/>
        <v>191395000</v>
      </c>
      <c r="G79" s="1">
        <f t="shared" ca="1" si="67"/>
        <v>9226.4399999999987</v>
      </c>
      <c r="H79" s="2">
        <f t="shared" ca="1" si="35"/>
        <v>9190.41</v>
      </c>
      <c r="I79" s="6" t="str" cm="1">
        <f t="array" aca="1" ref="I79" ca="1">_xlfn.IFS(AND(G78&lt;H78,G79&gt;H79),"BUY", AND(G78&gt;H78,G79&lt;H79),"SELL",TRUE,"")</f>
        <v/>
      </c>
      <c r="J79" s="1" vm="466">
        <f t="shared" ca="1" si="46"/>
        <v>9336.2000000000007</v>
      </c>
      <c r="K79" s="3">
        <f t="shared" ca="1" si="60"/>
        <v>-2.5043642472085237E-2</v>
      </c>
      <c r="L79" s="3">
        <f t="shared" ca="1" si="61"/>
        <v>4.8621408462812266E-3</v>
      </c>
      <c r="M79" s="3">
        <f t="shared" ca="1" si="62"/>
        <v>4.8503588146408773E-3</v>
      </c>
      <c r="N79" s="4">
        <f t="shared" ca="1" si="47"/>
        <v>1</v>
      </c>
      <c r="O79" s="2">
        <f t="shared" ca="1" si="63"/>
        <v>4.8503588146408773E-3</v>
      </c>
      <c r="P79" s="1">
        <f t="shared" ca="1" si="48"/>
        <v>9340.0666666666657</v>
      </c>
      <c r="Q79" s="1">
        <f t="shared" ca="1" si="49"/>
        <v>1787642059666.6665</v>
      </c>
      <c r="R79" s="1">
        <f ca="1">IF(ISBLANK(A79),"",SUM($Q$2:Q79))</f>
        <v>145473771285700</v>
      </c>
      <c r="S79" s="1">
        <f ca="1">IF(ISBLANK(A79),"",SUM($F$2:F79))</f>
        <v>16423676000</v>
      </c>
      <c r="T79" s="1">
        <f t="shared" ca="1" si="50"/>
        <v>8857.5646089036345</v>
      </c>
      <c r="U79" s="1" t="str">
        <f t="shared" ca="1" si="51"/>
        <v>Bullish</v>
      </c>
      <c r="V79" s="17">
        <f t="shared" ca="1" si="52"/>
        <v>65.649999999999636</v>
      </c>
      <c r="W79" s="17">
        <f t="shared" ca="1" si="53"/>
        <v>57.799999999999272</v>
      </c>
      <c r="X79" s="17">
        <f t="shared" ca="1" si="54"/>
        <v>0</v>
      </c>
      <c r="Y79" s="22">
        <f t="shared" ca="1" si="68"/>
        <v>993.29999999999927</v>
      </c>
      <c r="Z79" s="22">
        <f t="shared" ca="1" si="68"/>
        <v>321.45000000000073</v>
      </c>
      <c r="AA79" s="22">
        <f t="shared" ca="1" si="68"/>
        <v>116.90000000000146</v>
      </c>
      <c r="AB79" s="23">
        <f t="shared" ca="1" si="28"/>
        <v>32.361824222289435</v>
      </c>
      <c r="AC79" s="23">
        <f t="shared" ca="1" si="29"/>
        <v>11.768851303735179</v>
      </c>
      <c r="AD79" s="23">
        <f t="shared" ca="1" si="30"/>
        <v>20.592972918554256</v>
      </c>
      <c r="AE79" s="23">
        <f t="shared" ca="1" si="31"/>
        <v>44.130675526024618</v>
      </c>
      <c r="AF79" s="23">
        <f t="shared" ca="1" si="32"/>
        <v>46.663624957225565</v>
      </c>
      <c r="AG79" s="23">
        <f t="shared" ca="1" si="39"/>
        <v>28.039688965657074</v>
      </c>
      <c r="AH79" s="25" t="str">
        <f t="shared" ca="1" si="55"/>
        <v>Weak</v>
      </c>
      <c r="AI79" s="25" t="str">
        <f t="shared" ca="1" si="56"/>
        <v>Bullish</v>
      </c>
      <c r="AJ79" s="1">
        <f t="shared" ca="1" si="64"/>
        <v>191404176.77000001</v>
      </c>
      <c r="AK79" s="10">
        <f t="shared" ca="1" si="65"/>
        <v>4.8503588146408773E-3</v>
      </c>
      <c r="AL79" s="10">
        <f t="shared" ca="1" si="24"/>
        <v>8.6965684518225908E-2</v>
      </c>
      <c r="AM79">
        <f t="shared" ca="1" si="66"/>
        <v>45.25</v>
      </c>
      <c r="AN79">
        <f t="shared" ca="1" si="57"/>
        <v>45.25</v>
      </c>
      <c r="AO79">
        <f t="shared" ca="1" si="58"/>
        <v>0</v>
      </c>
      <c r="AP79">
        <f t="shared" ca="1" si="44"/>
        <v>28.711566622435054</v>
      </c>
      <c r="AQ79">
        <f t="shared" ca="1" si="44"/>
        <v>12.7158056900128</v>
      </c>
      <c r="AR79">
        <f t="shared" ca="1" si="25"/>
        <v>2.2579431710713842</v>
      </c>
      <c r="AS79">
        <f t="shared" ca="1" si="26"/>
        <v>69.305787501776862</v>
      </c>
      <c r="AT79">
        <f t="shared" ca="1" si="59"/>
        <v>65.649999999999636</v>
      </c>
      <c r="AU79">
        <f t="shared" ca="1" si="27"/>
        <v>63.372134034037451</v>
      </c>
      <c r="AV79">
        <f t="shared" ca="1" si="69"/>
        <v>9187.7375000000011</v>
      </c>
      <c r="AW79">
        <f t="shared" ca="1" si="37"/>
        <v>9166.4038461538457</v>
      </c>
      <c r="AX79">
        <f t="shared" ca="1" si="36"/>
        <v>21.333653846155357</v>
      </c>
      <c r="AY79">
        <f t="shared" ca="1" si="42"/>
        <v>42.184401709401655</v>
      </c>
      <c r="AZ79">
        <f t="shared" ca="1" si="41"/>
        <v>-20.850747863246298</v>
      </c>
    </row>
    <row r="80" spans="1:52" x14ac:dyDescent="0.3">
      <c r="A80" s="1" vm="471">
        <f ca="1"/>
        <v>42852</v>
      </c>
      <c r="B80" s="1" vm="472">
        <f ca="1"/>
        <v>9359.15</v>
      </c>
      <c r="C80" s="1" vm="473">
        <f ca="1"/>
        <v>9367.15</v>
      </c>
      <c r="D80" s="1" vm="474">
        <f ca="1"/>
        <v>9322.65</v>
      </c>
      <c r="E80" s="1" vm="475">
        <f ca="1"/>
        <v>9342.15</v>
      </c>
      <c r="F80" s="1" vm="476">
        <f ca="1"/>
        <v>215882000</v>
      </c>
      <c r="G80" s="1">
        <f t="shared" ca="1" si="67"/>
        <v>9267.59</v>
      </c>
      <c r="H80" s="2">
        <f t="shared" ca="1" si="35"/>
        <v>9202.4775000000009</v>
      </c>
      <c r="I80" s="6" t="str" cm="1">
        <f t="array" aca="1" ref="I80" ca="1">_xlfn.IFS(AND(G79&lt;H79,G80&gt;H80),"BUY", AND(G79&gt;H79,G80&lt;H80),"SELL",TRUE,"")</f>
        <v/>
      </c>
      <c r="J80" s="1" vm="466">
        <f t="shared" ca="1" si="46"/>
        <v>9336.2000000000007</v>
      </c>
      <c r="K80" s="3" t="str">
        <f t="shared" ca="1" si="60"/>
        <v/>
      </c>
      <c r="L80" s="3">
        <f t="shared" ca="1" si="61"/>
        <v>-1.0372279281640751E-3</v>
      </c>
      <c r="M80" s="3">
        <f t="shared" ca="1" si="62"/>
        <v>-1.0377662213055345E-3</v>
      </c>
      <c r="N80" s="4">
        <f t="shared" ca="1" si="47"/>
        <v>1</v>
      </c>
      <c r="O80" s="2">
        <f t="shared" ca="1" si="63"/>
        <v>-1.0377662213055345E-3</v>
      </c>
      <c r="P80" s="1">
        <f t="shared" ca="1" si="48"/>
        <v>9343.9833333333318</v>
      </c>
      <c r="Q80" s="1">
        <f t="shared" ca="1" si="49"/>
        <v>2017197809966.6663</v>
      </c>
      <c r="R80" s="1">
        <f ca="1">IF(ISBLANK(A80),"",SUM($Q$2:Q80))</f>
        <v>147490969095666.66</v>
      </c>
      <c r="S80" s="1">
        <f ca="1">IF(ISBLANK(A80),"",SUM($F$2:F80))</f>
        <v>16639558000</v>
      </c>
      <c r="T80" s="1">
        <f t="shared" ca="1" si="50"/>
        <v>8863.8754163822541</v>
      </c>
      <c r="U80" s="1" t="str">
        <f t="shared" ca="1" si="51"/>
        <v>Bullish</v>
      </c>
      <c r="V80" s="17">
        <f t="shared" ca="1" si="52"/>
        <v>44.5</v>
      </c>
      <c r="W80" s="17">
        <f t="shared" ca="1" si="53"/>
        <v>0.1499999999996362</v>
      </c>
      <c r="X80" s="17">
        <f t="shared" ca="1" si="54"/>
        <v>0</v>
      </c>
      <c r="Y80" s="22">
        <f t="shared" ca="1" si="68"/>
        <v>988.69999999999891</v>
      </c>
      <c r="Z80" s="22">
        <f t="shared" ca="1" si="68"/>
        <v>321.60000000000036</v>
      </c>
      <c r="AA80" s="22">
        <f t="shared" ca="1" si="68"/>
        <v>116.90000000000146</v>
      </c>
      <c r="AB80" s="23">
        <f t="shared" ca="1" si="28"/>
        <v>32.527561444320895</v>
      </c>
      <c r="AC80" s="23">
        <f t="shared" ca="1" si="29"/>
        <v>11.823606756346878</v>
      </c>
      <c r="AD80" s="23">
        <f t="shared" ca="1" si="30"/>
        <v>20.703954687974019</v>
      </c>
      <c r="AE80" s="23">
        <f t="shared" ca="1" si="31"/>
        <v>44.351168200667772</v>
      </c>
      <c r="AF80" s="23">
        <f t="shared" ca="1" si="32"/>
        <v>46.681870011402069</v>
      </c>
      <c r="AG80" s="23">
        <f t="shared" ca="1" si="39"/>
        <v>29.828687973256319</v>
      </c>
      <c r="AH80" s="25" t="str">
        <f t="shared" ca="1" si="55"/>
        <v>Weak</v>
      </c>
      <c r="AI80" s="25" t="str">
        <f t="shared" ca="1" si="56"/>
        <v>Bullish</v>
      </c>
      <c r="AJ80" s="1">
        <f t="shared" ca="1" si="64"/>
        <v>-215872773.56</v>
      </c>
      <c r="AK80" s="10">
        <f t="shared" ca="1" si="65"/>
        <v>-1.0377662213055345E-3</v>
      </c>
      <c r="AL80" s="10">
        <f t="shared" ref="AL80:AL143" ca="1" si="70">STDEV(AK67:AK80)*SQRT(DaysInYear)</f>
        <v>8.7171021960947268E-2</v>
      </c>
      <c r="AM80">
        <f t="shared" ca="1" si="66"/>
        <v>-9.7000000000007276</v>
      </c>
      <c r="AN80">
        <f t="shared" ca="1" si="57"/>
        <v>0</v>
      </c>
      <c r="AO80">
        <f t="shared" ca="1" si="58"/>
        <v>9.7000000000007276</v>
      </c>
      <c r="AP80">
        <f t="shared" ca="1" si="44"/>
        <v>26.660740435118264</v>
      </c>
      <c r="AQ80">
        <f t="shared" ca="1" si="44"/>
        <v>12.500390997869081</v>
      </c>
      <c r="AR80">
        <f t="shared" ref="AR80:AR143" ca="1" si="71">AP80/AQ80</f>
        <v>2.1327925214229757</v>
      </c>
      <c r="AS80">
        <f t="shared" ref="AS80:AS143" ca="1" si="72">IF(AQ80=0,100,100-(100/(1+AR80)))</f>
        <v>68.079596935906238</v>
      </c>
      <c r="AT80">
        <f t="shared" ca="1" si="59"/>
        <v>44.5</v>
      </c>
      <c r="AU80">
        <f t="shared" ref="AU80:AU143" ca="1" si="73">(AU79*13+AT80)/14</f>
        <v>62.024124460177632</v>
      </c>
      <c r="AV80">
        <f t="shared" ca="1" si="69"/>
        <v>9201.1291666666675</v>
      </c>
      <c r="AW80">
        <f t="shared" ca="1" si="37"/>
        <v>9174.6846153846145</v>
      </c>
      <c r="AX80">
        <f t="shared" ca="1" si="36"/>
        <v>26.444551282052998</v>
      </c>
      <c r="AY80">
        <f t="shared" ca="1" si="42"/>
        <v>36.663461538461583</v>
      </c>
      <c r="AZ80">
        <f t="shared" ca="1" si="41"/>
        <v>-10.218910256408584</v>
      </c>
    </row>
    <row r="81" spans="1:52" x14ac:dyDescent="0.3">
      <c r="A81" s="1" vm="477">
        <f ca="1"/>
        <v>42853</v>
      </c>
      <c r="B81" s="1" vm="478">
        <f ca="1"/>
        <v>9340.9500000000007</v>
      </c>
      <c r="C81" s="1" vm="479">
        <f ca="1"/>
        <v>9342.65</v>
      </c>
      <c r="D81" s="1" vm="480">
        <f ca="1"/>
        <v>9282.25</v>
      </c>
      <c r="E81" s="1" vm="481">
        <f ca="1"/>
        <v>9304.0499999999993</v>
      </c>
      <c r="F81" s="1" vm="482">
        <f ca="1"/>
        <v>167229000</v>
      </c>
      <c r="G81" s="1">
        <f t="shared" ca="1" si="67"/>
        <v>9304.52</v>
      </c>
      <c r="H81" s="2">
        <f t="shared" ca="1" si="35"/>
        <v>9210.49</v>
      </c>
      <c r="I81" s="6" t="str" cm="1">
        <f t="array" aca="1" ref="I81" ca="1">_xlfn.IFS(AND(G80&lt;H80,G81&gt;H81),"BUY", AND(G80&gt;H80,G81&lt;H81),"SELL",TRUE,"")</f>
        <v/>
      </c>
      <c r="J81" s="1" vm="466">
        <f t="shared" ca="1" si="46"/>
        <v>9336.2000000000007</v>
      </c>
      <c r="K81" s="3" t="str">
        <f t="shared" ca="1" si="60"/>
        <v/>
      </c>
      <c r="L81" s="3">
        <f t="shared" ca="1" si="61"/>
        <v>-4.0782903293139494E-3</v>
      </c>
      <c r="M81" s="3">
        <f t="shared" ca="1" si="62"/>
        <v>-4.086629235361126E-3</v>
      </c>
      <c r="N81" s="4">
        <f t="shared" ca="1" si="47"/>
        <v>1</v>
      </c>
      <c r="O81" s="2">
        <f t="shared" ca="1" si="63"/>
        <v>-4.086629235361126E-3</v>
      </c>
      <c r="P81" s="1">
        <f t="shared" ca="1" si="48"/>
        <v>9309.65</v>
      </c>
      <c r="Q81" s="1">
        <f t="shared" ca="1" si="49"/>
        <v>1556843459850</v>
      </c>
      <c r="R81" s="1">
        <f ca="1">IF(ISBLANK(A81),"",SUM($Q$2:Q81))</f>
        <v>149047812555516.66</v>
      </c>
      <c r="S81" s="1">
        <f ca="1">IF(ISBLANK(A81),"",SUM($F$2:F81))</f>
        <v>16806787000</v>
      </c>
      <c r="T81" s="1">
        <f t="shared" ca="1" si="50"/>
        <v>8868.3109124615348</v>
      </c>
      <c r="U81" s="1" t="str">
        <f t="shared" ca="1" si="51"/>
        <v>Bullish</v>
      </c>
      <c r="V81" s="17">
        <f t="shared" ca="1" si="52"/>
        <v>60.399999999999636</v>
      </c>
      <c r="W81" s="17">
        <f t="shared" ca="1" si="53"/>
        <v>0</v>
      </c>
      <c r="X81" s="17">
        <f t="shared" ca="1" si="54"/>
        <v>40.399999999999636</v>
      </c>
      <c r="Y81" s="22">
        <f t="shared" ca="1" si="68"/>
        <v>975.24999999999818</v>
      </c>
      <c r="Z81" s="22">
        <f t="shared" ca="1" si="68"/>
        <v>321.60000000000036</v>
      </c>
      <c r="AA81" s="22">
        <f t="shared" ca="1" si="68"/>
        <v>126.55000000000109</v>
      </c>
      <c r="AB81" s="23">
        <f t="shared" ref="AB81:AB144" ca="1" si="74">IFERROR(100*(Z81/Y81),"")</f>
        <v>32.976159958984972</v>
      </c>
      <c r="AC81" s="23">
        <f t="shared" ref="AC81:AC144" ca="1" si="75">IFERROR(100*(AA81/Y81),"")</f>
        <v>12.976159958985011</v>
      </c>
      <c r="AD81" s="23">
        <f t="shared" ref="AD81:AD144" ca="1" si="76">IFERROR(ABS(AB81-AC81),"")</f>
        <v>19.999999999999961</v>
      </c>
      <c r="AE81" s="23">
        <f t="shared" ref="AE81:AE144" ca="1" si="77">IFERROR((AB81+AC81),"")</f>
        <v>45.952319917969987</v>
      </c>
      <c r="AF81" s="23">
        <f t="shared" ref="AF81:AF144" ca="1" si="78">IFERROR(100*(AD81/AE81),"")</f>
        <v>43.523373870355599</v>
      </c>
      <c r="AG81" s="23">
        <f t="shared" ca="1" si="39"/>
        <v>32.692470341712173</v>
      </c>
      <c r="AH81" s="25" t="str">
        <f t="shared" ca="1" si="55"/>
        <v>Strong</v>
      </c>
      <c r="AI81" s="25" t="str">
        <f t="shared" ca="1" si="56"/>
        <v>Bullish</v>
      </c>
      <c r="AJ81" s="1">
        <f t="shared" ca="1" si="64"/>
        <v>-167219732.41</v>
      </c>
      <c r="AK81" s="10">
        <f t="shared" ca="1" si="65"/>
        <v>-4.086629235361126E-3</v>
      </c>
      <c r="AL81" s="10">
        <f t="shared" ca="1" si="70"/>
        <v>8.3202806642089927E-2</v>
      </c>
      <c r="AM81">
        <f t="shared" ca="1" si="66"/>
        <v>-38.100000000000364</v>
      </c>
      <c r="AN81">
        <f t="shared" ca="1" si="57"/>
        <v>0</v>
      </c>
      <c r="AO81">
        <f t="shared" ca="1" si="58"/>
        <v>38.100000000000364</v>
      </c>
      <c r="AP81">
        <f t="shared" ca="1" si="44"/>
        <v>24.756401832609814</v>
      </c>
      <c r="AQ81">
        <f t="shared" ca="1" si="44"/>
        <v>14.328934498021315</v>
      </c>
      <c r="AR81">
        <f t="shared" ca="1" si="71"/>
        <v>1.7277210553253928</v>
      </c>
      <c r="AS81">
        <f t="shared" ca="1" si="72"/>
        <v>63.339359864247228</v>
      </c>
      <c r="AT81">
        <f t="shared" ca="1" si="59"/>
        <v>60.399999999999636</v>
      </c>
      <c r="AU81">
        <f t="shared" ca="1" si="73"/>
        <v>61.908115570164917</v>
      </c>
      <c r="AV81">
        <f t="shared" ca="1" si="69"/>
        <v>9206.7166666666672</v>
      </c>
      <c r="AW81">
        <f t="shared" ca="1" si="37"/>
        <v>9181.7057692307681</v>
      </c>
      <c r="AX81">
        <f t="shared" ca="1" si="36"/>
        <v>25.010897435899096</v>
      </c>
      <c r="AY81">
        <f t="shared" ca="1" si="42"/>
        <v>31.448967236467475</v>
      </c>
      <c r="AZ81">
        <f t="shared" ca="1" si="41"/>
        <v>-6.4380698005683783</v>
      </c>
    </row>
    <row r="82" spans="1:52" x14ac:dyDescent="0.3">
      <c r="A82" s="1" vm="483">
        <f ca="1"/>
        <v>42857</v>
      </c>
      <c r="B82" s="1" vm="484">
        <f ca="1"/>
        <v>9339.85</v>
      </c>
      <c r="C82" s="1" vm="485">
        <f ca="1"/>
        <v>9352.5499999999993</v>
      </c>
      <c r="D82" s="1" vm="486">
        <f ca="1"/>
        <v>9269.9</v>
      </c>
      <c r="E82" s="1" vm="487">
        <f ca="1"/>
        <v>9313.7999999999993</v>
      </c>
      <c r="F82" s="1" vm="488">
        <f ca="1"/>
        <v>166558000</v>
      </c>
      <c r="G82" s="1">
        <f t="shared" ca="1" si="67"/>
        <v>9323.6899999999987</v>
      </c>
      <c r="H82" s="2">
        <f t="shared" ca="1" si="35"/>
        <v>9217.4924999999985</v>
      </c>
      <c r="I82" s="6" t="str" cm="1">
        <f t="array" aca="1" ref="I82" ca="1">_xlfn.IFS(AND(G81&lt;H81,G82&gt;H82),"BUY", AND(G81&gt;H81,G82&lt;H82),"SELL",TRUE,"")</f>
        <v/>
      </c>
      <c r="J82" s="1" vm="466">
        <f t="shared" ca="1" si="46"/>
        <v>9336.2000000000007</v>
      </c>
      <c r="K82" s="3" t="str">
        <f t="shared" ca="1" si="60"/>
        <v/>
      </c>
      <c r="L82" s="3">
        <f t="shared" ca="1" si="61"/>
        <v>1.0479307398389981E-3</v>
      </c>
      <c r="M82" s="3">
        <f t="shared" ca="1" si="62"/>
        <v>1.0473820437181462E-3</v>
      </c>
      <c r="N82" s="4">
        <f t="shared" ca="1" si="47"/>
        <v>1</v>
      </c>
      <c r="O82" s="2">
        <f t="shared" ca="1" si="63"/>
        <v>1.0473820437181462E-3</v>
      </c>
      <c r="P82" s="1">
        <f t="shared" ca="1" si="48"/>
        <v>9312.0833333333321</v>
      </c>
      <c r="Q82" s="1">
        <f t="shared" ca="1" si="49"/>
        <v>1551001975833.3333</v>
      </c>
      <c r="R82" s="1">
        <f ca="1">IF(ISBLANK(A82),"",SUM($Q$2:Q82))</f>
        <v>150598814531350</v>
      </c>
      <c r="S82" s="1">
        <f ca="1">IF(ISBLANK(A82),"",SUM($F$2:F82))</f>
        <v>16973345000</v>
      </c>
      <c r="T82" s="1">
        <f t="shared" ca="1" si="50"/>
        <v>8872.6656137225746</v>
      </c>
      <c r="U82" s="1" t="str">
        <f t="shared" ca="1" si="51"/>
        <v>Bullish</v>
      </c>
      <c r="V82" s="17">
        <f t="shared" ca="1" si="52"/>
        <v>82.649999999999636</v>
      </c>
      <c r="W82" s="17">
        <f t="shared" ca="1" si="53"/>
        <v>0</v>
      </c>
      <c r="X82" s="17">
        <f t="shared" ca="1" si="54"/>
        <v>12.350000000000364</v>
      </c>
      <c r="Y82" s="22">
        <f ca="1">SUM(V69:V82)</f>
        <v>1007.0999999999985</v>
      </c>
      <c r="Z82" s="22">
        <f ca="1">SUM(W69:W82)</f>
        <v>321.60000000000036</v>
      </c>
      <c r="AA82" s="22">
        <f ca="1">SUM(X69:X82)</f>
        <v>125.65000000000146</v>
      </c>
      <c r="AB82" s="23">
        <f t="shared" ca="1" si="74"/>
        <v>31.933273756330138</v>
      </c>
      <c r="AC82" s="23">
        <f t="shared" ca="1" si="75"/>
        <v>12.476417436203121</v>
      </c>
      <c r="AD82" s="23">
        <f t="shared" ca="1" si="76"/>
        <v>19.456856320127017</v>
      </c>
      <c r="AE82" s="23">
        <f t="shared" ca="1" si="77"/>
        <v>44.409691192533259</v>
      </c>
      <c r="AF82" s="23">
        <f t="shared" ca="1" si="78"/>
        <v>43.812185578535072</v>
      </c>
      <c r="AG82" s="23">
        <f t="shared" ca="1" si="39"/>
        <v>35.277518858614592</v>
      </c>
      <c r="AH82" s="25" t="str">
        <f t="shared" ca="1" si="55"/>
        <v>Strong</v>
      </c>
      <c r="AI82" s="25" t="str">
        <f t="shared" ca="1" si="56"/>
        <v>Bullish</v>
      </c>
      <c r="AJ82" s="1">
        <f t="shared" ca="1" si="64"/>
        <v>166567304.52000001</v>
      </c>
      <c r="AK82" s="10">
        <f t="shared" ca="1" si="65"/>
        <v>1.0473820437181462E-3</v>
      </c>
      <c r="AL82" s="10">
        <f t="shared" ca="1" si="70"/>
        <v>8.2317161195458344E-2</v>
      </c>
      <c r="AM82">
        <f t="shared" ca="1" si="66"/>
        <v>9.75</v>
      </c>
      <c r="AN82">
        <f t="shared" ca="1" si="57"/>
        <v>9.75</v>
      </c>
      <c r="AO82">
        <f t="shared" ca="1" si="58"/>
        <v>0</v>
      </c>
      <c r="AP82">
        <f t="shared" ca="1" si="44"/>
        <v>23.684515987423399</v>
      </c>
      <c r="AQ82">
        <f t="shared" ca="1" si="44"/>
        <v>13.30543917673408</v>
      </c>
      <c r="AR82">
        <f t="shared" ca="1" si="71"/>
        <v>1.7800627001353098</v>
      </c>
      <c r="AS82">
        <f t="shared" ca="1" si="72"/>
        <v>64.029588255281851</v>
      </c>
      <c r="AT82">
        <f t="shared" ca="1" si="59"/>
        <v>82.649999999999636</v>
      </c>
      <c r="AU82">
        <f t="shared" ca="1" si="73"/>
        <v>63.389678743724538</v>
      </c>
      <c r="AV82">
        <f t="shared" ca="1" si="69"/>
        <v>9215.9125000000004</v>
      </c>
      <c r="AW82">
        <f t="shared" ca="1" si="37"/>
        <v>9192.6038461538446</v>
      </c>
      <c r="AX82">
        <f t="shared" ca="1" si="36"/>
        <v>23.308653846155721</v>
      </c>
      <c r="AY82">
        <f t="shared" ca="1" si="42"/>
        <v>27.176068376068844</v>
      </c>
      <c r="AZ82">
        <f t="shared" ca="1" si="41"/>
        <v>-3.8674145299131233</v>
      </c>
    </row>
    <row r="83" spans="1:52" x14ac:dyDescent="0.3">
      <c r="A83" s="1" vm="489">
        <f ca="1"/>
        <v>42858</v>
      </c>
      <c r="B83" s="1" vm="490">
        <f ca="1"/>
        <v>9344.7000000000007</v>
      </c>
      <c r="C83" s="1" vm="491">
        <f ca="1"/>
        <v>9346.2999999999993</v>
      </c>
      <c r="D83" s="1" vm="492">
        <f ca="1"/>
        <v>9298.4</v>
      </c>
      <c r="E83" s="1" vm="493">
        <f ca="1"/>
        <v>9311.9500000000007</v>
      </c>
      <c r="F83" s="1" vm="494">
        <f ca="1"/>
        <v>156342000</v>
      </c>
      <c r="G83" s="1">
        <f t="shared" ca="1" si="67"/>
        <v>9324.76</v>
      </c>
      <c r="H83" s="2">
        <f t="shared" ca="1" si="35"/>
        <v>9224.4024999999983</v>
      </c>
      <c r="I83" s="6" t="str" cm="1">
        <f t="array" aca="1" ref="I83" ca="1">_xlfn.IFS(AND(G82&lt;H82,G83&gt;H83),"BUY", AND(G82&gt;H82,G83&lt;H83),"SELL",TRUE,"")</f>
        <v/>
      </c>
      <c r="J83" s="1" vm="466">
        <f t="shared" ca="1" si="46"/>
        <v>9336.2000000000007</v>
      </c>
      <c r="K83" s="3" t="str">
        <f t="shared" ca="1" si="60"/>
        <v/>
      </c>
      <c r="L83" s="3">
        <f t="shared" ca="1" si="61"/>
        <v>-1.9862998990727299E-4</v>
      </c>
      <c r="M83" s="3">
        <f t="shared" ca="1" si="62"/>
        <v>-1.9864971945634827E-4</v>
      </c>
      <c r="N83" s="4">
        <f t="shared" ca="1" si="47"/>
        <v>1</v>
      </c>
      <c r="O83" s="2">
        <f t="shared" ca="1" si="63"/>
        <v>-1.9864971945634827E-4</v>
      </c>
      <c r="P83" s="1">
        <f t="shared" ca="1" si="48"/>
        <v>9318.8833333333332</v>
      </c>
      <c r="Q83" s="1">
        <f t="shared" ca="1" si="49"/>
        <v>1456932858100</v>
      </c>
      <c r="R83" s="1">
        <f ca="1">IF(ISBLANK(A83),"",SUM($Q$2:Q83))</f>
        <v>152055747389450</v>
      </c>
      <c r="S83" s="1">
        <f ca="1">IF(ISBLANK(A83),"",SUM($F$2:F83))</f>
        <v>17129687000</v>
      </c>
      <c r="T83" s="1">
        <f t="shared" ca="1" si="50"/>
        <v>8876.7382258327307</v>
      </c>
      <c r="U83" s="1" t="str">
        <f t="shared" ca="1" si="51"/>
        <v>Bullish</v>
      </c>
      <c r="V83" s="17">
        <f t="shared" ca="1" si="52"/>
        <v>47.899999999999636</v>
      </c>
      <c r="W83" s="17">
        <f t="shared" ca="1" si="53"/>
        <v>0</v>
      </c>
      <c r="X83" s="17">
        <f t="shared" ca="1" si="54"/>
        <v>0</v>
      </c>
      <c r="Y83" s="22">
        <f t="shared" ref="Y83:AA94" ca="1" si="79">SUM(V70:V83)</f>
        <v>985.14999999999782</v>
      </c>
      <c r="Z83" s="22">
        <f t="shared" ca="1" si="79"/>
        <v>304.54999999999927</v>
      </c>
      <c r="AA83" s="22">
        <f t="shared" ca="1" si="79"/>
        <v>125.65000000000146</v>
      </c>
      <c r="AB83" s="23">
        <f t="shared" ca="1" si="74"/>
        <v>30.914073998883413</v>
      </c>
      <c r="AC83" s="23">
        <f t="shared" ca="1" si="75"/>
        <v>12.754402882809901</v>
      </c>
      <c r="AD83" s="23">
        <f t="shared" ca="1" si="76"/>
        <v>18.159671116073511</v>
      </c>
      <c r="AE83" s="23">
        <f t="shared" ca="1" si="77"/>
        <v>43.668476881693316</v>
      </c>
      <c r="AF83" s="23">
        <f t="shared" ca="1" si="78"/>
        <v>41.585309158530329</v>
      </c>
      <c r="AG83" s="23">
        <f t="shared" ca="1" si="39"/>
        <v>36.927771510290256</v>
      </c>
      <c r="AH83" s="25" t="str">
        <f t="shared" ca="1" si="55"/>
        <v>Strong</v>
      </c>
      <c r="AI83" s="25" t="str">
        <f t="shared" ca="1" si="56"/>
        <v>Bullish</v>
      </c>
      <c r="AJ83" s="1">
        <f t="shared" ca="1" si="64"/>
        <v>-156332676.31</v>
      </c>
      <c r="AK83" s="10">
        <f t="shared" ca="1" si="65"/>
        <v>-1.9864971945634827E-4</v>
      </c>
      <c r="AL83" s="10">
        <f t="shared" ca="1" si="70"/>
        <v>7.9150215086092185E-2</v>
      </c>
      <c r="AM83">
        <f t="shared" ca="1" si="66"/>
        <v>-1.8499999999985448</v>
      </c>
      <c r="AN83">
        <f t="shared" ca="1" si="57"/>
        <v>0</v>
      </c>
      <c r="AO83">
        <f t="shared" ca="1" si="58"/>
        <v>1.8499999999985448</v>
      </c>
      <c r="AP83">
        <f t="shared" ca="1" si="44"/>
        <v>21.992764845464585</v>
      </c>
      <c r="AQ83">
        <f t="shared" ca="1" si="44"/>
        <v>12.487193521252971</v>
      </c>
      <c r="AR83">
        <f t="shared" ca="1" si="71"/>
        <v>1.7612255954897558</v>
      </c>
      <c r="AS83">
        <f t="shared" ca="1" si="72"/>
        <v>63.784197798491327</v>
      </c>
      <c r="AT83">
        <f t="shared" ca="1" si="59"/>
        <v>47.899999999999636</v>
      </c>
      <c r="AU83">
        <f t="shared" ca="1" si="73"/>
        <v>62.283273119172755</v>
      </c>
      <c r="AV83">
        <f t="shared" ca="1" si="69"/>
        <v>9229.3416666666653</v>
      </c>
      <c r="AW83">
        <f t="shared" ca="1" si="37"/>
        <v>9201.2826923076918</v>
      </c>
      <c r="AX83">
        <f t="shared" ca="1" si="36"/>
        <v>28.058974358973501</v>
      </c>
      <c r="AY83">
        <f t="shared" ca="1" si="42"/>
        <v>24.835719373219845</v>
      </c>
      <c r="AZ83">
        <f t="shared" ca="1" si="41"/>
        <v>3.2232549857536554</v>
      </c>
    </row>
    <row r="84" spans="1:52" x14ac:dyDescent="0.3">
      <c r="A84" s="1" vm="495">
        <f ca="1"/>
        <v>42859</v>
      </c>
      <c r="B84" s="1" vm="496">
        <f ca="1"/>
        <v>9360.9500000000007</v>
      </c>
      <c r="C84" s="1" vm="497">
        <f ca="1"/>
        <v>9365.65</v>
      </c>
      <c r="D84" s="1" vm="498">
        <f ca="1"/>
        <v>9323.25</v>
      </c>
      <c r="E84" s="1" vm="499">
        <f ca="1"/>
        <v>9359.9</v>
      </c>
      <c r="F84" s="1" vm="500">
        <f ca="1"/>
        <v>277896000</v>
      </c>
      <c r="G84" s="1">
        <f t="shared" ca="1" si="67"/>
        <v>9326.369999999999</v>
      </c>
      <c r="H84" s="2">
        <f t="shared" ca="1" si="35"/>
        <v>9230.5049999999992</v>
      </c>
      <c r="I84" s="6" t="str" cm="1">
        <f t="array" aca="1" ref="I84" ca="1">_xlfn.IFS(AND(G83&lt;H83,G84&gt;H84),"BUY", AND(G83&gt;H83,G84&lt;H84),"SELL",TRUE,"")</f>
        <v/>
      </c>
      <c r="J84" s="1" vm="466">
        <f t="shared" ca="1" si="46"/>
        <v>9336.2000000000007</v>
      </c>
      <c r="K84" s="3" t="str">
        <f t="shared" ca="1" si="60"/>
        <v/>
      </c>
      <c r="L84" s="3">
        <f t="shared" ca="1" si="61"/>
        <v>5.1492974081690512E-3</v>
      </c>
      <c r="M84" s="3">
        <f t="shared" ca="1" si="62"/>
        <v>5.136085112886035E-3</v>
      </c>
      <c r="N84" s="4">
        <f t="shared" ca="1" si="47"/>
        <v>1</v>
      </c>
      <c r="O84" s="2">
        <f t="shared" ca="1" si="63"/>
        <v>5.136085112886035E-3</v>
      </c>
      <c r="P84" s="1">
        <f t="shared" ca="1" si="48"/>
        <v>9349.6</v>
      </c>
      <c r="Q84" s="1">
        <f t="shared" ca="1" si="49"/>
        <v>2598216441600</v>
      </c>
      <c r="R84" s="1">
        <f ca="1">IF(ISBLANK(A84),"",SUM($Q$2:Q84))</f>
        <v>154653963831050</v>
      </c>
      <c r="S84" s="1">
        <f ca="1">IF(ISBLANK(A84),"",SUM($F$2:F84))</f>
        <v>17407583000</v>
      </c>
      <c r="T84" s="1">
        <f t="shared" ca="1" si="50"/>
        <v>8884.2870277309612</v>
      </c>
      <c r="U84" s="1" t="str">
        <f t="shared" ca="1" si="51"/>
        <v>Bullish</v>
      </c>
      <c r="V84" s="17">
        <f t="shared" ca="1" si="52"/>
        <v>53.699999999998909</v>
      </c>
      <c r="W84" s="17">
        <f t="shared" ca="1" si="53"/>
        <v>19.350000000000364</v>
      </c>
      <c r="X84" s="17">
        <f t="shared" ca="1" si="54"/>
        <v>0</v>
      </c>
      <c r="Y84" s="22">
        <f t="shared" ca="1" si="79"/>
        <v>954.24999999999636</v>
      </c>
      <c r="Z84" s="22">
        <f t="shared" ca="1" si="79"/>
        <v>323.89999999999964</v>
      </c>
      <c r="AA84" s="22">
        <f t="shared" ca="1" si="79"/>
        <v>114.60000000000036</v>
      </c>
      <c r="AB84" s="23">
        <f t="shared" ca="1" si="74"/>
        <v>33.942887084097549</v>
      </c>
      <c r="AC84" s="23">
        <f t="shared" ca="1" si="75"/>
        <v>12.009431490699587</v>
      </c>
      <c r="AD84" s="23">
        <f t="shared" ca="1" si="76"/>
        <v>21.933455593397962</v>
      </c>
      <c r="AE84" s="23">
        <f t="shared" ca="1" si="77"/>
        <v>45.952318574797133</v>
      </c>
      <c r="AF84" s="23">
        <f t="shared" ca="1" si="78"/>
        <v>47.730900798175433</v>
      </c>
      <c r="AG84" s="23">
        <f t="shared" ca="1" si="39"/>
        <v>37.739287851423683</v>
      </c>
      <c r="AH84" s="25" t="str">
        <f t="shared" ca="1" si="55"/>
        <v>Strong</v>
      </c>
      <c r="AI84" s="25" t="str">
        <f t="shared" ca="1" si="56"/>
        <v>Bullish</v>
      </c>
      <c r="AJ84" s="1">
        <f t="shared" ca="1" si="64"/>
        <v>277905324.75999999</v>
      </c>
      <c r="AK84" s="10">
        <f t="shared" ca="1" si="65"/>
        <v>5.136085112886035E-3</v>
      </c>
      <c r="AL84" s="10">
        <f t="shared" ca="1" si="70"/>
        <v>7.884455543904309E-2</v>
      </c>
      <c r="AM84">
        <f t="shared" ca="1" si="66"/>
        <v>47.949999999998909</v>
      </c>
      <c r="AN84">
        <f t="shared" ca="1" si="57"/>
        <v>47.949999999998909</v>
      </c>
      <c r="AO84">
        <f t="shared" ca="1" si="58"/>
        <v>0</v>
      </c>
      <c r="AP84">
        <f t="shared" ca="1" si="44"/>
        <v>23.846853070788463</v>
      </c>
      <c r="AQ84">
        <f t="shared" ca="1" si="44"/>
        <v>11.595251126877759</v>
      </c>
      <c r="AR84">
        <f t="shared" ca="1" si="71"/>
        <v>2.0566051403157215</v>
      </c>
      <c r="AS84">
        <f t="shared" ca="1" si="72"/>
        <v>67.283965245942483</v>
      </c>
      <c r="AT84">
        <f t="shared" ca="1" si="59"/>
        <v>42.399999999999636</v>
      </c>
      <c r="AU84">
        <f t="shared" ca="1" si="73"/>
        <v>60.863039324946101</v>
      </c>
      <c r="AV84">
        <f t="shared" ca="1" si="69"/>
        <v>9247.7250000000004</v>
      </c>
      <c r="AW84">
        <f t="shared" ca="1" si="37"/>
        <v>9210.9711538461543</v>
      </c>
      <c r="AX84">
        <f t="shared" ca="1" si="36"/>
        <v>36.753846153846098</v>
      </c>
      <c r="AY84">
        <f t="shared" ca="1" si="42"/>
        <v>24.669907407407866</v>
      </c>
      <c r="AZ84">
        <f t="shared" ca="1" si="41"/>
        <v>12.083938746438232</v>
      </c>
    </row>
    <row r="85" spans="1:52" x14ac:dyDescent="0.3">
      <c r="A85" s="1" vm="501">
        <f ca="1"/>
        <v>42860</v>
      </c>
      <c r="B85" s="1" vm="502">
        <f ca="1"/>
        <v>9374.5499999999993</v>
      </c>
      <c r="C85" s="1" vm="503">
        <f ca="1"/>
        <v>9377.1</v>
      </c>
      <c r="D85" s="1" vm="504">
        <f ca="1"/>
        <v>9272</v>
      </c>
      <c r="E85" s="1" vm="505">
        <f ca="1"/>
        <v>9285.2999999999993</v>
      </c>
      <c r="F85" s="1" vm="506">
        <f ca="1"/>
        <v>239134000</v>
      </c>
      <c r="G85" s="1">
        <f t="shared" ca="1" si="67"/>
        <v>9315</v>
      </c>
      <c r="H85" s="2">
        <f t="shared" ca="1" si="35"/>
        <v>9231.5124999999989</v>
      </c>
      <c r="I85" s="6" t="str" cm="1">
        <f t="array" aca="1" ref="I85" ca="1">_xlfn.IFS(AND(G84&lt;H84,G85&gt;H85),"BUY", AND(G84&gt;H84,G85&lt;H85),"SELL",TRUE,"")</f>
        <v/>
      </c>
      <c r="J85" s="1" vm="466">
        <f t="shared" ca="1" si="46"/>
        <v>9336.2000000000007</v>
      </c>
      <c r="K85" s="3" t="str">
        <f t="shared" ca="1" si="60"/>
        <v/>
      </c>
      <c r="L85" s="3">
        <f t="shared" ca="1" si="61"/>
        <v>-7.9701706214810875E-3</v>
      </c>
      <c r="M85" s="3">
        <f t="shared" ca="1" si="62"/>
        <v>-8.0021022113326845E-3</v>
      </c>
      <c r="N85" s="4">
        <f t="shared" ca="1" si="47"/>
        <v>1</v>
      </c>
      <c r="O85" s="2">
        <f t="shared" ca="1" si="63"/>
        <v>-8.0021022113326845E-3</v>
      </c>
      <c r="P85" s="1">
        <f t="shared" ca="1" si="48"/>
        <v>9311.4666666666653</v>
      </c>
      <c r="Q85" s="1">
        <f t="shared" ca="1" si="49"/>
        <v>2226688269866.6665</v>
      </c>
      <c r="R85" s="1">
        <f ca="1">IF(ISBLANK(A85),"",SUM($Q$2:Q85))</f>
        <v>156880652100916.66</v>
      </c>
      <c r="S85" s="1">
        <f ca="1">IF(ISBLANK(A85),"",SUM($F$2:F85))</f>
        <v>17646717000</v>
      </c>
      <c r="T85" s="1">
        <f t="shared" ca="1" si="50"/>
        <v>8890.0758198205731</v>
      </c>
      <c r="U85" s="1" t="str">
        <f t="shared" ca="1" si="51"/>
        <v>Bullish</v>
      </c>
      <c r="V85" s="17">
        <f t="shared" ca="1" si="52"/>
        <v>105.10000000000036</v>
      </c>
      <c r="W85" s="17">
        <f t="shared" ca="1" si="53"/>
        <v>0</v>
      </c>
      <c r="X85" s="17">
        <f t="shared" ca="1" si="54"/>
        <v>51.25</v>
      </c>
      <c r="Y85" s="22">
        <f t="shared" ca="1" si="79"/>
        <v>1000.8499999999967</v>
      </c>
      <c r="Z85" s="22">
        <f t="shared" ca="1" si="79"/>
        <v>323.89999999999964</v>
      </c>
      <c r="AA85" s="22">
        <f t="shared" ca="1" si="79"/>
        <v>149.00000000000182</v>
      </c>
      <c r="AB85" s="23">
        <f t="shared" ca="1" si="74"/>
        <v>32.362491881900453</v>
      </c>
      <c r="AC85" s="23">
        <f t="shared" ca="1" si="75"/>
        <v>14.887345756107539</v>
      </c>
      <c r="AD85" s="23">
        <f t="shared" ca="1" si="76"/>
        <v>17.475146125792914</v>
      </c>
      <c r="AE85" s="23">
        <f t="shared" ca="1" si="77"/>
        <v>47.249837638007989</v>
      </c>
      <c r="AF85" s="23">
        <f t="shared" ca="1" si="78"/>
        <v>36.984563332627893</v>
      </c>
      <c r="AG85" s="23">
        <f t="shared" ca="1" si="39"/>
        <v>38.553754618691514</v>
      </c>
      <c r="AH85" s="25" t="str">
        <f t="shared" ca="1" si="55"/>
        <v>Strong</v>
      </c>
      <c r="AI85" s="25" t="str">
        <f t="shared" ca="1" si="56"/>
        <v>Bullish</v>
      </c>
      <c r="AJ85" s="1">
        <f t="shared" ca="1" si="64"/>
        <v>-239124673.63</v>
      </c>
      <c r="AK85" s="10">
        <f t="shared" ca="1" si="65"/>
        <v>-8.0021022113326845E-3</v>
      </c>
      <c r="AL85" s="10">
        <f t="shared" ca="1" si="70"/>
        <v>8.31764523880658E-2</v>
      </c>
      <c r="AM85">
        <f t="shared" ca="1" si="66"/>
        <v>-74.600000000000364</v>
      </c>
      <c r="AN85">
        <f t="shared" ca="1" si="57"/>
        <v>0</v>
      </c>
      <c r="AO85">
        <f t="shared" ca="1" si="58"/>
        <v>74.600000000000364</v>
      </c>
      <c r="AP85">
        <f t="shared" ca="1" si="44"/>
        <v>22.143506422874999</v>
      </c>
      <c r="AQ85">
        <f t="shared" ca="1" si="44"/>
        <v>16.095590332100802</v>
      </c>
      <c r="AR85">
        <f t="shared" ca="1" si="71"/>
        <v>1.3757498772016039</v>
      </c>
      <c r="AS85">
        <f t="shared" ca="1" si="72"/>
        <v>57.908026867798888</v>
      </c>
      <c r="AT85">
        <f t="shared" ca="1" si="59"/>
        <v>105.10000000000036</v>
      </c>
      <c r="AU85">
        <f t="shared" ca="1" si="73"/>
        <v>64.022822230307128</v>
      </c>
      <c r="AV85">
        <f t="shared" ca="1" si="69"/>
        <v>9262.7374999999993</v>
      </c>
      <c r="AW85">
        <f t="shared" ca="1" si="37"/>
        <v>9220.2057692307681</v>
      </c>
      <c r="AX85">
        <f t="shared" ca="1" si="36"/>
        <v>42.531730769231217</v>
      </c>
      <c r="AY85">
        <f t="shared" ca="1" si="42"/>
        <v>26.381303418804034</v>
      </c>
      <c r="AZ85">
        <f t="shared" ca="1" si="41"/>
        <v>16.150427350427183</v>
      </c>
    </row>
    <row r="86" spans="1:52" x14ac:dyDescent="0.3">
      <c r="A86" s="1" vm="507">
        <f ca="1"/>
        <v>42863</v>
      </c>
      <c r="B86" s="1" vm="508">
        <f ca="1"/>
        <v>9311.4500000000007</v>
      </c>
      <c r="C86" s="1" vm="509">
        <f ca="1"/>
        <v>9338.7000000000007</v>
      </c>
      <c r="D86" s="1" vm="510">
        <f ca="1"/>
        <v>9297.9500000000007</v>
      </c>
      <c r="E86" s="1" vm="511">
        <f ca="1"/>
        <v>9314.0499999999993</v>
      </c>
      <c r="F86" s="1" vm="512">
        <f ca="1"/>
        <v>179710000</v>
      </c>
      <c r="G86" s="1">
        <f t="shared" ca="1" si="67"/>
        <v>9317</v>
      </c>
      <c r="H86" s="2">
        <f t="shared" ca="1" si="35"/>
        <v>9234.1174999999985</v>
      </c>
      <c r="I86" s="6" t="str" cm="1">
        <f t="array" aca="1" ref="I86" ca="1">_xlfn.IFS(AND(G85&lt;H85,G86&gt;H86),"BUY", AND(G85&gt;H85,G86&lt;H86),"SELL",TRUE,"")</f>
        <v/>
      </c>
      <c r="J86" s="1" vm="466">
        <f t="shared" ca="1" si="46"/>
        <v>9336.2000000000007</v>
      </c>
      <c r="K86" s="3" t="str">
        <f t="shared" ca="1" si="60"/>
        <v/>
      </c>
      <c r="L86" s="3">
        <f t="shared" ca="1" si="61"/>
        <v>3.0962919884118811E-3</v>
      </c>
      <c r="M86" s="3">
        <f t="shared" ca="1" si="62"/>
        <v>3.0915083481940896E-3</v>
      </c>
      <c r="N86" s="4">
        <f t="shared" ca="1" si="47"/>
        <v>1</v>
      </c>
      <c r="O86" s="2">
        <f t="shared" ca="1" si="63"/>
        <v>3.0915083481940896E-3</v>
      </c>
      <c r="P86" s="1">
        <f t="shared" ca="1" si="48"/>
        <v>9316.9</v>
      </c>
      <c r="Q86" s="1">
        <f t="shared" ca="1" si="49"/>
        <v>1674340099000</v>
      </c>
      <c r="R86" s="1">
        <f ca="1">IF(ISBLANK(A86),"",SUM($Q$2:Q86))</f>
        <v>158554992199916.66</v>
      </c>
      <c r="S86" s="1">
        <f ca="1">IF(ISBLANK(A86),"",SUM($F$2:F86))</f>
        <v>17826427000</v>
      </c>
      <c r="T86" s="1">
        <f t="shared" ca="1" si="50"/>
        <v>8894.3786772254844</v>
      </c>
      <c r="U86" s="1" t="str">
        <f t="shared" ca="1" si="51"/>
        <v>Bullish</v>
      </c>
      <c r="V86" s="17">
        <f t="shared" ca="1" si="52"/>
        <v>53.400000000001455</v>
      </c>
      <c r="W86" s="17">
        <f t="shared" ca="1" si="53"/>
        <v>0</v>
      </c>
      <c r="X86" s="17">
        <f t="shared" ca="1" si="54"/>
        <v>0</v>
      </c>
      <c r="Y86" s="22">
        <f t="shared" ca="1" si="79"/>
        <v>1014.4999999999982</v>
      </c>
      <c r="Z86" s="22">
        <f t="shared" ca="1" si="79"/>
        <v>323.89999999999964</v>
      </c>
      <c r="AA86" s="22">
        <f t="shared" ca="1" si="79"/>
        <v>124.30000000000109</v>
      </c>
      <c r="AB86" s="23">
        <f t="shared" ca="1" si="74"/>
        <v>31.927057663873853</v>
      </c>
      <c r="AC86" s="23">
        <f t="shared" ca="1" si="75"/>
        <v>12.252341054706882</v>
      </c>
      <c r="AD86" s="23">
        <f t="shared" ca="1" si="76"/>
        <v>19.674716609166971</v>
      </c>
      <c r="AE86" s="23">
        <f t="shared" ca="1" si="77"/>
        <v>44.179398718580735</v>
      </c>
      <c r="AF86" s="23">
        <f t="shared" ca="1" si="78"/>
        <v>44.533690316822451</v>
      </c>
      <c r="AG86" s="23">
        <f t="shared" ca="1" si="39"/>
        <v>41.04032968488422</v>
      </c>
      <c r="AH86" s="25" t="str">
        <f t="shared" ca="1" si="55"/>
        <v>Strong</v>
      </c>
      <c r="AI86" s="25" t="str">
        <f t="shared" ca="1" si="56"/>
        <v>Bullish</v>
      </c>
      <c r="AJ86" s="1">
        <f t="shared" ca="1" si="64"/>
        <v>179719315</v>
      </c>
      <c r="AK86" s="10">
        <f t="shared" ca="1" si="65"/>
        <v>3.0915083481940896E-3</v>
      </c>
      <c r="AL86" s="10">
        <f t="shared" ca="1" si="70"/>
        <v>8.2891609382822556E-2</v>
      </c>
      <c r="AM86">
        <f t="shared" ca="1" si="66"/>
        <v>28.75</v>
      </c>
      <c r="AN86">
        <f t="shared" ca="1" si="57"/>
        <v>28.75</v>
      </c>
      <c r="AO86">
        <f t="shared" ca="1" si="58"/>
        <v>0</v>
      </c>
      <c r="AP86">
        <f t="shared" ca="1" si="44"/>
        <v>22.615398821241069</v>
      </c>
      <c r="AQ86">
        <f t="shared" ca="1" si="44"/>
        <v>14.945905308379315</v>
      </c>
      <c r="AR86">
        <f t="shared" ca="1" si="71"/>
        <v>1.5131501474562339</v>
      </c>
      <c r="AS86">
        <f t="shared" ca="1" si="72"/>
        <v>60.209301421477647</v>
      </c>
      <c r="AT86">
        <f t="shared" ca="1" si="59"/>
        <v>40.75</v>
      </c>
      <c r="AU86">
        <f t="shared" ca="1" si="73"/>
        <v>62.360477785285191</v>
      </c>
      <c r="AV86">
        <f t="shared" ca="1" si="69"/>
        <v>9280.2833333333328</v>
      </c>
      <c r="AW86">
        <f t="shared" ca="1" si="37"/>
        <v>9228.4076923076918</v>
      </c>
      <c r="AX86">
        <f t="shared" ca="1" si="36"/>
        <v>51.875641025641016</v>
      </c>
      <c r="AY86">
        <f t="shared" ca="1" si="42"/>
        <v>30.136965811966647</v>
      </c>
      <c r="AZ86">
        <f t="shared" ca="1" si="41"/>
        <v>21.73867521367437</v>
      </c>
    </row>
    <row r="87" spans="1:52" x14ac:dyDescent="0.3">
      <c r="A87" s="1" vm="513">
        <f ca="1"/>
        <v>42864</v>
      </c>
      <c r="B87" s="1" vm="514">
        <f ca="1"/>
        <v>9337.35</v>
      </c>
      <c r="C87" s="1" vm="515">
        <f ca="1"/>
        <v>9338.9500000000007</v>
      </c>
      <c r="D87" s="1" vm="516">
        <f ca="1"/>
        <v>9307.7000000000007</v>
      </c>
      <c r="E87" s="1" vm="517">
        <f ca="1"/>
        <v>9316.85</v>
      </c>
      <c r="F87" s="1" vm="518">
        <f ca="1"/>
        <v>136417000</v>
      </c>
      <c r="G87" s="1">
        <f t="shared" ca="1" si="67"/>
        <v>9317.6099999999988</v>
      </c>
      <c r="H87" s="2">
        <f t="shared" ca="1" si="35"/>
        <v>9240.0450000000001</v>
      </c>
      <c r="I87" s="6" t="str" cm="1">
        <f t="array" aca="1" ref="I87" ca="1">_xlfn.IFS(AND(G86&lt;H86,G87&gt;H87),"BUY", AND(G86&gt;H86,G87&lt;H87),"SELL",TRUE,"")</f>
        <v/>
      </c>
      <c r="J87" s="1" vm="466">
        <f t="shared" ca="1" si="46"/>
        <v>9336.2000000000007</v>
      </c>
      <c r="K87" s="3" t="str">
        <f t="shared" ca="1" si="60"/>
        <v/>
      </c>
      <c r="L87" s="3">
        <f t="shared" ca="1" si="61"/>
        <v>3.0062110467521386E-4</v>
      </c>
      <c r="M87" s="3">
        <f t="shared" ca="1" si="62"/>
        <v>3.0057592720489969E-4</v>
      </c>
      <c r="N87" s="4">
        <f t="shared" ca="1" si="47"/>
        <v>1</v>
      </c>
      <c r="O87" s="2">
        <f t="shared" ca="1" si="63"/>
        <v>3.0057592720489969E-4</v>
      </c>
      <c r="P87" s="1">
        <f t="shared" ca="1" si="48"/>
        <v>9321.1666666666661</v>
      </c>
      <c r="Q87" s="1">
        <f t="shared" ca="1" si="49"/>
        <v>1271565593166.6665</v>
      </c>
      <c r="R87" s="1">
        <f ca="1">IF(ISBLANK(A87),"",SUM($Q$2:Q87))</f>
        <v>159826557793083.31</v>
      </c>
      <c r="S87" s="1">
        <f ca="1">IF(ISBLANK(A87),"",SUM($F$2:F87))</f>
        <v>17962844000</v>
      </c>
      <c r="T87" s="1">
        <f t="shared" ca="1" si="50"/>
        <v>8897.6198753985336</v>
      </c>
      <c r="U87" s="1" t="str">
        <f t="shared" ca="1" si="51"/>
        <v>Bullish</v>
      </c>
      <c r="V87" s="17">
        <f t="shared" ca="1" si="52"/>
        <v>31.25</v>
      </c>
      <c r="W87" s="17">
        <f t="shared" ca="1" si="53"/>
        <v>0.25</v>
      </c>
      <c r="X87" s="17">
        <f t="shared" ca="1" si="54"/>
        <v>0</v>
      </c>
      <c r="Y87" s="22">
        <f t="shared" ca="1" si="79"/>
        <v>923.29999999999927</v>
      </c>
      <c r="Z87" s="22">
        <f t="shared" ca="1" si="79"/>
        <v>266.25</v>
      </c>
      <c r="AA87" s="22">
        <f t="shared" ca="1" si="79"/>
        <v>124.30000000000109</v>
      </c>
      <c r="AB87" s="23">
        <f t="shared" ca="1" si="74"/>
        <v>28.836781111231474</v>
      </c>
      <c r="AC87" s="23">
        <f t="shared" ca="1" si="75"/>
        <v>13.462579876529968</v>
      </c>
      <c r="AD87" s="23">
        <f t="shared" ca="1" si="76"/>
        <v>15.374201234701506</v>
      </c>
      <c r="AE87" s="23">
        <f t="shared" ca="1" si="77"/>
        <v>42.299360987761446</v>
      </c>
      <c r="AF87" s="23">
        <f t="shared" ca="1" si="78"/>
        <v>36.34617846626513</v>
      </c>
      <c r="AG87" s="23">
        <f t="shared" ca="1" si="39"/>
        <v>40.429737673286255</v>
      </c>
      <c r="AH87" s="25" t="str">
        <f t="shared" ca="1" si="55"/>
        <v>Strong</v>
      </c>
      <c r="AI87" s="25" t="str">
        <f t="shared" ca="1" si="56"/>
        <v>Bullish</v>
      </c>
      <c r="AJ87" s="1">
        <f t="shared" ca="1" si="64"/>
        <v>136426317</v>
      </c>
      <c r="AK87" s="10">
        <f t="shared" ca="1" si="65"/>
        <v>3.0057592720489969E-4</v>
      </c>
      <c r="AL87" s="10">
        <f t="shared" ca="1" si="70"/>
        <v>7.9789345913098816E-2</v>
      </c>
      <c r="AM87">
        <f t="shared" ca="1" si="66"/>
        <v>2.8000000000010914</v>
      </c>
      <c r="AN87">
        <f t="shared" ca="1" si="57"/>
        <v>2.8000000000010914</v>
      </c>
      <c r="AO87">
        <f t="shared" ca="1" si="58"/>
        <v>0</v>
      </c>
      <c r="AP87">
        <f t="shared" ca="1" si="44"/>
        <v>21.200013191152497</v>
      </c>
      <c r="AQ87">
        <f t="shared" ca="1" si="44"/>
        <v>13.878340643495077</v>
      </c>
      <c r="AR87">
        <f t="shared" ca="1" si="71"/>
        <v>1.5275610921893004</v>
      </c>
      <c r="AS87">
        <f t="shared" ca="1" si="72"/>
        <v>60.436168957885442</v>
      </c>
      <c r="AT87">
        <f t="shared" ca="1" si="59"/>
        <v>31.25</v>
      </c>
      <c r="AU87">
        <f t="shared" ca="1" si="73"/>
        <v>60.138300800621963</v>
      </c>
      <c r="AV87">
        <f t="shared" ca="1" si="69"/>
        <v>9295.3208333333332</v>
      </c>
      <c r="AW87">
        <f t="shared" ca="1" si="37"/>
        <v>9235.0634615384606</v>
      </c>
      <c r="AX87">
        <f t="shared" ca="1" si="36"/>
        <v>60.257371794872597</v>
      </c>
      <c r="AY87">
        <f t="shared" ca="1" si="42"/>
        <v>35.063924501425291</v>
      </c>
      <c r="AZ87">
        <f t="shared" ca="1" si="41"/>
        <v>25.193447293447306</v>
      </c>
    </row>
    <row r="88" spans="1:52" x14ac:dyDescent="0.3">
      <c r="A88" s="1" vm="519">
        <f ca="1"/>
        <v>42865</v>
      </c>
      <c r="B88" s="1" vm="520">
        <f ca="1"/>
        <v>9339.65</v>
      </c>
      <c r="C88" s="1" vm="521">
        <f ca="1"/>
        <v>9414.75</v>
      </c>
      <c r="D88" s="1" vm="522">
        <f ca="1"/>
        <v>9336</v>
      </c>
      <c r="E88" s="1" vm="523">
        <f ca="1"/>
        <v>9407.2999999999993</v>
      </c>
      <c r="F88" s="1" vm="524">
        <f ca="1"/>
        <v>157363000</v>
      </c>
      <c r="G88" s="1">
        <f t="shared" ca="1" si="67"/>
        <v>9336.6799999999985</v>
      </c>
      <c r="H88" s="2">
        <f t="shared" ca="1" si="35"/>
        <v>9251.3374999999978</v>
      </c>
      <c r="I88" s="6" t="str" cm="1">
        <f t="array" aca="1" ref="I88" ca="1">_xlfn.IFS(AND(G87&lt;H87,G88&gt;H88),"BUY", AND(G87&gt;H87,G88&lt;H88),"SELL",TRUE,"")</f>
        <v/>
      </c>
      <c r="J88" s="1" vm="466">
        <f t="shared" ca="1" si="46"/>
        <v>9336.2000000000007</v>
      </c>
      <c r="K88" s="3" t="str">
        <f t="shared" ca="1" si="60"/>
        <v/>
      </c>
      <c r="L88" s="3">
        <f t="shared" ca="1" si="61"/>
        <v>9.708216832942318E-3</v>
      </c>
      <c r="M88" s="3">
        <f t="shared" ca="1" si="62"/>
        <v>9.661394890383165E-3</v>
      </c>
      <c r="N88" s="4">
        <f t="shared" ca="1" si="47"/>
        <v>1</v>
      </c>
      <c r="O88" s="2">
        <f t="shared" ca="1" si="63"/>
        <v>9.661394890383165E-3</v>
      </c>
      <c r="P88" s="1">
        <f t="shared" ca="1" si="48"/>
        <v>9386.0166666666664</v>
      </c>
      <c r="Q88" s="1">
        <f t="shared" ca="1" si="49"/>
        <v>1477011740716.6667</v>
      </c>
      <c r="R88" s="1">
        <f ca="1">IF(ISBLANK(A88),"",SUM($Q$2:Q88))</f>
        <v>161303569533799.97</v>
      </c>
      <c r="S88" s="1">
        <f ca="1">IF(ISBLANK(A88),"",SUM($F$2:F88))</f>
        <v>18120207000</v>
      </c>
      <c r="T88" s="1">
        <f t="shared" ca="1" si="50"/>
        <v>8901.8613051053981</v>
      </c>
      <c r="U88" s="1" t="str">
        <f t="shared" ca="1" si="51"/>
        <v>Bullish</v>
      </c>
      <c r="V88" s="17">
        <f t="shared" ca="1" si="52"/>
        <v>97.899999999999636</v>
      </c>
      <c r="W88" s="17">
        <f t="shared" ca="1" si="53"/>
        <v>75.799999999999272</v>
      </c>
      <c r="X88" s="17">
        <f t="shared" ca="1" si="54"/>
        <v>0</v>
      </c>
      <c r="Y88" s="22">
        <f t="shared" ca="1" si="79"/>
        <v>975.84999999999854</v>
      </c>
      <c r="Z88" s="22">
        <f t="shared" ca="1" si="79"/>
        <v>342.04999999999927</v>
      </c>
      <c r="AA88" s="22">
        <f t="shared" ca="1" si="79"/>
        <v>104</v>
      </c>
      <c r="AB88" s="23">
        <f t="shared" ca="1" si="74"/>
        <v>35.051493569708434</v>
      </c>
      <c r="AC88" s="23">
        <f t="shared" ca="1" si="75"/>
        <v>10.657375621253282</v>
      </c>
      <c r="AD88" s="23">
        <f t="shared" ca="1" si="76"/>
        <v>24.394117948455154</v>
      </c>
      <c r="AE88" s="23">
        <f t="shared" ca="1" si="77"/>
        <v>45.708869190961714</v>
      </c>
      <c r="AF88" s="23">
        <f t="shared" ca="1" si="78"/>
        <v>53.368456451070436</v>
      </c>
      <c r="AG88" s="23">
        <f t="shared" ca="1" si="39"/>
        <v>41.798505085674051</v>
      </c>
      <c r="AH88" s="25" t="str">
        <f t="shared" ca="1" si="55"/>
        <v>Strong</v>
      </c>
      <c r="AI88" s="25" t="str">
        <f t="shared" ca="1" si="56"/>
        <v>Bullish</v>
      </c>
      <c r="AJ88" s="1">
        <f t="shared" ca="1" si="64"/>
        <v>157372317.61000001</v>
      </c>
      <c r="AK88" s="10">
        <f t="shared" ca="1" si="65"/>
        <v>9.661394890383165E-3</v>
      </c>
      <c r="AL88" s="10">
        <f t="shared" ca="1" si="70"/>
        <v>8.6107491984171225E-2</v>
      </c>
      <c r="AM88">
        <f t="shared" ca="1" si="66"/>
        <v>90.449999999998909</v>
      </c>
      <c r="AN88">
        <f t="shared" ca="1" si="57"/>
        <v>90.449999999998909</v>
      </c>
      <c r="AO88">
        <f t="shared" ca="1" si="58"/>
        <v>0</v>
      </c>
      <c r="AP88">
        <f t="shared" ca="1" si="44"/>
        <v>26.146440820355814</v>
      </c>
      <c r="AQ88">
        <f t="shared" ca="1" si="44"/>
        <v>12.887030597531142</v>
      </c>
      <c r="AR88">
        <f t="shared" ca="1" si="71"/>
        <v>2.0288956887682774</v>
      </c>
      <c r="AS88">
        <f t="shared" ca="1" si="72"/>
        <v>66.984666929660506</v>
      </c>
      <c r="AT88">
        <f t="shared" ca="1" si="59"/>
        <v>78.75</v>
      </c>
      <c r="AU88">
        <f t="shared" ca="1" si="73"/>
        <v>61.467707886291819</v>
      </c>
      <c r="AV88">
        <f t="shared" ca="1" si="69"/>
        <v>9319.3125000000018</v>
      </c>
      <c r="AW88">
        <f t="shared" ca="1" si="37"/>
        <v>9244.0461538461514</v>
      </c>
      <c r="AX88">
        <f t="shared" ca="1" si="36"/>
        <v>75.266346153850463</v>
      </c>
      <c r="AY88">
        <f t="shared" ca="1" si="42"/>
        <v>41.056445868946966</v>
      </c>
      <c r="AZ88">
        <f t="shared" ca="1" si="41"/>
        <v>34.209900284903497</v>
      </c>
    </row>
    <row r="89" spans="1:52" x14ac:dyDescent="0.3">
      <c r="A89" s="1" vm="525">
        <f ca="1"/>
        <v>42866</v>
      </c>
      <c r="B89" s="1" vm="526">
        <f ca="1"/>
        <v>9448.6</v>
      </c>
      <c r="C89" s="1" vm="527">
        <f ca="1"/>
        <v>9450.65</v>
      </c>
      <c r="D89" s="1" vm="528">
        <f ca="1"/>
        <v>9411.2999999999993</v>
      </c>
      <c r="E89" s="1" vm="529">
        <f ca="1"/>
        <v>9422.4</v>
      </c>
      <c r="F89" s="1" vm="530">
        <f ca="1"/>
        <v>176440000</v>
      </c>
      <c r="G89" s="1">
        <f t="shared" ca="1" si="67"/>
        <v>9349.18</v>
      </c>
      <c r="H89" s="2">
        <f t="shared" ref="H89:H152" ca="1" si="80">IFERROR(AVERAGE(E70:E89),"")</f>
        <v>9260.6074999999983</v>
      </c>
      <c r="I89" s="6" t="str" cm="1">
        <f t="array" aca="1" ref="I89" ca="1">_xlfn.IFS(AND(G88&lt;H88,G89&gt;H89),"BUY", AND(G88&gt;H88,G89&lt;H89),"SELL",TRUE,"")</f>
        <v/>
      </c>
      <c r="J89" s="1" vm="466">
        <f t="shared" ca="1" si="46"/>
        <v>9336.2000000000007</v>
      </c>
      <c r="K89" s="3" t="str">
        <f t="shared" ca="1" si="60"/>
        <v/>
      </c>
      <c r="L89" s="3">
        <f t="shared" ca="1" si="61"/>
        <v>1.6051364365972098E-3</v>
      </c>
      <c r="M89" s="3">
        <f t="shared" ca="1" si="62"/>
        <v>1.6038495819746207E-3</v>
      </c>
      <c r="N89" s="4">
        <f t="shared" ca="1" si="47"/>
        <v>1</v>
      </c>
      <c r="O89" s="2">
        <f t="shared" ca="1" si="63"/>
        <v>1.6038495819746207E-3</v>
      </c>
      <c r="P89" s="1">
        <f t="shared" ca="1" si="48"/>
        <v>9428.1166666666668</v>
      </c>
      <c r="Q89" s="1">
        <f t="shared" ca="1" si="49"/>
        <v>1663496904666.6667</v>
      </c>
      <c r="R89" s="1">
        <f ca="1">IF(ISBLANK(A89),"",SUM($Q$2:Q89))</f>
        <v>162967066438466.63</v>
      </c>
      <c r="S89" s="1">
        <f ca="1">IF(ISBLANK(A89),"",SUM($F$2:F89))</f>
        <v>18296647000</v>
      </c>
      <c r="T89" s="1">
        <f t="shared" ca="1" si="50"/>
        <v>8906.9361418224125</v>
      </c>
      <c r="U89" s="1" t="str">
        <f t="shared" ca="1" si="51"/>
        <v>Bullish</v>
      </c>
      <c r="V89" s="17">
        <f t="shared" ca="1" si="52"/>
        <v>43.350000000000364</v>
      </c>
      <c r="W89" s="17">
        <f t="shared" ca="1" si="53"/>
        <v>35.899999999999636</v>
      </c>
      <c r="X89" s="17">
        <f t="shared" ca="1" si="54"/>
        <v>0</v>
      </c>
      <c r="Y89" s="22">
        <f t="shared" ca="1" si="79"/>
        <v>977.94999999999891</v>
      </c>
      <c r="Z89" s="22">
        <f t="shared" ca="1" si="79"/>
        <v>354.54999999999927</v>
      </c>
      <c r="AA89" s="22">
        <f t="shared" ca="1" si="79"/>
        <v>104</v>
      </c>
      <c r="AB89" s="23">
        <f t="shared" ca="1" si="74"/>
        <v>36.254409734648981</v>
      </c>
      <c r="AC89" s="23">
        <f t="shared" ca="1" si="75"/>
        <v>10.634490515875058</v>
      </c>
      <c r="AD89" s="23">
        <f t="shared" ca="1" si="76"/>
        <v>25.619919218773923</v>
      </c>
      <c r="AE89" s="23">
        <f t="shared" ca="1" si="77"/>
        <v>46.888900250524038</v>
      </c>
      <c r="AF89" s="23">
        <f t="shared" ca="1" si="78"/>
        <v>54.639624904590491</v>
      </c>
      <c r="AG89" s="23">
        <f t="shared" ca="1" si="39"/>
        <v>43.528716388382939</v>
      </c>
      <c r="AH89" s="25" t="str">
        <f t="shared" ca="1" si="55"/>
        <v>Strong</v>
      </c>
      <c r="AI89" s="25" t="str">
        <f t="shared" ca="1" si="56"/>
        <v>Bullish</v>
      </c>
      <c r="AJ89" s="1">
        <f t="shared" ca="1" si="64"/>
        <v>176449336.68000001</v>
      </c>
      <c r="AK89" s="10">
        <f t="shared" ca="1" si="65"/>
        <v>1.6038495819746207E-3</v>
      </c>
      <c r="AL89" s="10">
        <f t="shared" ca="1" si="70"/>
        <v>8.5957413157755944E-2</v>
      </c>
      <c r="AM89">
        <f t="shared" ca="1" si="66"/>
        <v>15.100000000000364</v>
      </c>
      <c r="AN89">
        <f t="shared" ca="1" si="57"/>
        <v>15.100000000000364</v>
      </c>
      <c r="AO89">
        <f t="shared" ca="1" si="58"/>
        <v>0</v>
      </c>
      <c r="AP89">
        <f t="shared" ca="1" si="44"/>
        <v>25.357409333187569</v>
      </c>
      <c r="AQ89">
        <f t="shared" ca="1" si="44"/>
        <v>11.966528411993204</v>
      </c>
      <c r="AR89">
        <f t="shared" ca="1" si="71"/>
        <v>2.1190280472466543</v>
      </c>
      <c r="AS89">
        <f t="shared" ca="1" si="72"/>
        <v>67.938730115532053</v>
      </c>
      <c r="AT89">
        <f t="shared" ca="1" si="59"/>
        <v>39.350000000000364</v>
      </c>
      <c r="AU89">
        <f t="shared" ca="1" si="73"/>
        <v>59.887871608699577</v>
      </c>
      <c r="AV89">
        <f t="shared" ca="1" si="69"/>
        <v>9336.35</v>
      </c>
      <c r="AW89">
        <f t="shared" ca="1" si="37"/>
        <v>9253.609615384612</v>
      </c>
      <c r="AX89">
        <f t="shared" ca="1" si="36"/>
        <v>82.740384615388393</v>
      </c>
      <c r="AY89">
        <f t="shared" ca="1" si="42"/>
        <v>47.31153846153979</v>
      </c>
      <c r="AZ89">
        <f t="shared" ca="1" si="41"/>
        <v>35.428846153848603</v>
      </c>
    </row>
    <row r="90" spans="1:52" x14ac:dyDescent="0.3">
      <c r="A90" s="1" vm="531">
        <f ca="1"/>
        <v>42867</v>
      </c>
      <c r="B90" s="1" vm="532">
        <f ca="1"/>
        <v>9436.65</v>
      </c>
      <c r="C90" s="1" vm="533">
        <f ca="1"/>
        <v>9437.75</v>
      </c>
      <c r="D90" s="1" vm="534">
        <f ca="1"/>
        <v>9372.5499999999993</v>
      </c>
      <c r="E90" s="1" vm="535">
        <f ca="1"/>
        <v>9400.9</v>
      </c>
      <c r="F90" s="1" vm="536">
        <f ca="1"/>
        <v>159079000</v>
      </c>
      <c r="G90" s="1">
        <f t="shared" ca="1" si="67"/>
        <v>9372.2999999999993</v>
      </c>
      <c r="H90" s="2">
        <f t="shared" ca="1" si="80"/>
        <v>9270.48</v>
      </c>
      <c r="I90" s="6" t="str" cm="1">
        <f t="array" aca="1" ref="I90" ca="1">_xlfn.IFS(AND(G89&lt;H89,G90&gt;H90),"BUY", AND(G89&gt;H89,G90&lt;H90),"SELL",TRUE,"")</f>
        <v/>
      </c>
      <c r="J90" s="1" vm="466">
        <f t="shared" ca="1" si="46"/>
        <v>9336.2000000000007</v>
      </c>
      <c r="K90" s="3" t="str">
        <f t="shared" ca="1" si="60"/>
        <v/>
      </c>
      <c r="L90" s="3">
        <f t="shared" ca="1" si="61"/>
        <v>-2.2817965698760379E-3</v>
      </c>
      <c r="M90" s="3">
        <f t="shared" ca="1" si="62"/>
        <v>-2.284403834589391E-3</v>
      </c>
      <c r="N90" s="4">
        <f t="shared" ca="1" si="47"/>
        <v>1</v>
      </c>
      <c r="O90" s="2">
        <f t="shared" ca="1" si="63"/>
        <v>-2.284403834589391E-3</v>
      </c>
      <c r="P90" s="1">
        <f t="shared" ca="1" si="48"/>
        <v>9403.7333333333318</v>
      </c>
      <c r="Q90" s="1">
        <f t="shared" ca="1" si="49"/>
        <v>1495936494933.333</v>
      </c>
      <c r="R90" s="1">
        <f ca="1">IF(ISBLANK(A90),"",SUM($Q$2:Q90))</f>
        <v>164463002933399.97</v>
      </c>
      <c r="S90" s="1">
        <f ca="1">IF(ISBLANK(A90),"",SUM($F$2:F90))</f>
        <v>18455726000</v>
      </c>
      <c r="T90" s="1">
        <f t="shared" ca="1" si="50"/>
        <v>8911.2182817083412</v>
      </c>
      <c r="U90" s="1" t="str">
        <f t="shared" ca="1" si="51"/>
        <v>Bullish</v>
      </c>
      <c r="V90" s="17">
        <f t="shared" ca="1" si="52"/>
        <v>65.200000000000728</v>
      </c>
      <c r="W90" s="17">
        <f t="shared" ca="1" si="53"/>
        <v>0</v>
      </c>
      <c r="X90" s="17">
        <f t="shared" ca="1" si="54"/>
        <v>38.75</v>
      </c>
      <c r="Y90" s="22">
        <f t="shared" ca="1" si="79"/>
        <v>948.25</v>
      </c>
      <c r="Z90" s="22">
        <f t="shared" ca="1" si="79"/>
        <v>314.79999999999927</v>
      </c>
      <c r="AA90" s="22">
        <f t="shared" ca="1" si="79"/>
        <v>142.75</v>
      </c>
      <c r="AB90" s="23">
        <f t="shared" ca="1" si="74"/>
        <v>33.19799630899017</v>
      </c>
      <c r="AC90" s="23">
        <f t="shared" ca="1" si="75"/>
        <v>15.054046928552598</v>
      </c>
      <c r="AD90" s="23">
        <f t="shared" ca="1" si="76"/>
        <v>18.143949380437572</v>
      </c>
      <c r="AE90" s="23">
        <f t="shared" ca="1" si="77"/>
        <v>48.252043237542765</v>
      </c>
      <c r="AF90" s="23">
        <f t="shared" ca="1" si="78"/>
        <v>37.602447819910296</v>
      </c>
      <c r="AG90" s="23">
        <f t="shared" ca="1" si="39"/>
        <v>43.901827912757312</v>
      </c>
      <c r="AH90" s="25" t="str">
        <f t="shared" ca="1" si="55"/>
        <v>Strong</v>
      </c>
      <c r="AI90" s="25" t="str">
        <f t="shared" ca="1" si="56"/>
        <v>Bullish</v>
      </c>
      <c r="AJ90" s="1">
        <f t="shared" ca="1" si="64"/>
        <v>-159069650.81999999</v>
      </c>
      <c r="AK90" s="10">
        <f t="shared" ca="1" si="65"/>
        <v>-2.284403834589391E-3</v>
      </c>
      <c r="AL90" s="10">
        <f t="shared" ca="1" si="70"/>
        <v>8.636185653664491E-2</v>
      </c>
      <c r="AM90">
        <f t="shared" ca="1" si="66"/>
        <v>-21.5</v>
      </c>
      <c r="AN90">
        <f t="shared" ca="1" si="57"/>
        <v>0</v>
      </c>
      <c r="AO90">
        <f t="shared" ca="1" si="58"/>
        <v>21.5</v>
      </c>
      <c r="AP90">
        <f t="shared" ca="1" si="44"/>
        <v>23.546165809388459</v>
      </c>
      <c r="AQ90">
        <f t="shared" ca="1" si="44"/>
        <v>12.647490668279405</v>
      </c>
      <c r="AR90">
        <f t="shared" ca="1" si="71"/>
        <v>1.8617262844434055</v>
      </c>
      <c r="AS90">
        <f t="shared" ca="1" si="72"/>
        <v>65.056057057724644</v>
      </c>
      <c r="AT90">
        <f t="shared" ca="1" si="59"/>
        <v>65.200000000000728</v>
      </c>
      <c r="AU90">
        <f t="shared" ca="1" si="73"/>
        <v>60.267309350935371</v>
      </c>
      <c r="AV90">
        <f t="shared" ca="1" si="69"/>
        <v>9344.2083333333339</v>
      </c>
      <c r="AW90">
        <f t="shared" ca="1" si="37"/>
        <v>9259.8807692307673</v>
      </c>
      <c r="AX90">
        <f t="shared" ca="1" si="36"/>
        <v>84.327564102566612</v>
      </c>
      <c r="AY90">
        <f t="shared" ca="1" si="42"/>
        <v>53.902279202280624</v>
      </c>
      <c r="AZ90">
        <f t="shared" ca="1" si="41"/>
        <v>30.425284900285988</v>
      </c>
    </row>
    <row r="91" spans="1:52" x14ac:dyDescent="0.3">
      <c r="A91" s="1" vm="537">
        <f ca="1"/>
        <v>42870</v>
      </c>
      <c r="B91" s="1" vm="538">
        <f ca="1"/>
        <v>9433.5499999999993</v>
      </c>
      <c r="C91" s="1" vm="539">
        <f ca="1"/>
        <v>9449.25</v>
      </c>
      <c r="D91" s="1" vm="540">
        <f ca="1"/>
        <v>9423.1</v>
      </c>
      <c r="E91" s="1" vm="541">
        <f ca="1"/>
        <v>9445.4</v>
      </c>
      <c r="F91" s="1" vm="542">
        <f ca="1"/>
        <v>145164000</v>
      </c>
      <c r="G91" s="1">
        <f t="shared" ca="1" si="67"/>
        <v>9398.5700000000015</v>
      </c>
      <c r="H91" s="2">
        <f t="shared" ca="1" si="80"/>
        <v>9285.2099999999973</v>
      </c>
      <c r="I91" s="6" t="str" cm="1">
        <f t="array" aca="1" ref="I91" ca="1">_xlfn.IFS(AND(G90&lt;H90,G91&gt;H91),"BUY", AND(G90&gt;H90,G91&lt;H91),"SELL",TRUE,"")</f>
        <v/>
      </c>
      <c r="J91" s="1" vm="466">
        <f t="shared" ca="1" si="46"/>
        <v>9336.2000000000007</v>
      </c>
      <c r="K91" s="3" t="str">
        <f t="shared" ca="1" si="60"/>
        <v/>
      </c>
      <c r="L91" s="3">
        <f t="shared" ca="1" si="61"/>
        <v>4.7335893371911464E-3</v>
      </c>
      <c r="M91" s="3">
        <f t="shared" ca="1" si="62"/>
        <v>4.7224211331115791E-3</v>
      </c>
      <c r="N91" s="4">
        <f t="shared" ca="1" si="47"/>
        <v>1</v>
      </c>
      <c r="O91" s="2">
        <f t="shared" ca="1" si="63"/>
        <v>4.7224211331115791E-3</v>
      </c>
      <c r="P91" s="1">
        <f t="shared" ca="1" si="48"/>
        <v>9439.25</v>
      </c>
      <c r="Q91" s="1">
        <f t="shared" ca="1" si="49"/>
        <v>1370239287000</v>
      </c>
      <c r="R91" s="1">
        <f ca="1">IF(ISBLANK(A91),"",SUM($Q$2:Q91))</f>
        <v>165833242220399.97</v>
      </c>
      <c r="S91" s="1">
        <f ca="1">IF(ISBLANK(A91),"",SUM($F$2:F91))</f>
        <v>18600890000</v>
      </c>
      <c r="T91" s="1">
        <f t="shared" ca="1" si="50"/>
        <v>8915.339116590656</v>
      </c>
      <c r="U91" s="1" t="str">
        <f t="shared" ca="1" si="51"/>
        <v>Bullish</v>
      </c>
      <c r="V91" s="17">
        <f t="shared" ca="1" si="52"/>
        <v>48.350000000000364</v>
      </c>
      <c r="W91" s="17">
        <f t="shared" ca="1" si="53"/>
        <v>11.5</v>
      </c>
      <c r="X91" s="17">
        <f t="shared" ca="1" si="54"/>
        <v>0</v>
      </c>
      <c r="Y91" s="22">
        <f t="shared" ca="1" si="79"/>
        <v>890.60000000000036</v>
      </c>
      <c r="Z91" s="22">
        <f t="shared" ca="1" si="79"/>
        <v>284.54999999999927</v>
      </c>
      <c r="AA91" s="22">
        <f t="shared" ca="1" si="79"/>
        <v>142.75</v>
      </c>
      <c r="AB91" s="23">
        <f t="shared" ca="1" si="74"/>
        <v>31.950370536716726</v>
      </c>
      <c r="AC91" s="23">
        <f t="shared" ca="1" si="75"/>
        <v>16.028520098809786</v>
      </c>
      <c r="AD91" s="23">
        <f t="shared" ca="1" si="76"/>
        <v>15.92185043790694</v>
      </c>
      <c r="AE91" s="23">
        <f t="shared" ca="1" si="77"/>
        <v>47.978890635526511</v>
      </c>
      <c r="AF91" s="23">
        <f t="shared" ca="1" si="78"/>
        <v>33.185115843669436</v>
      </c>
      <c r="AG91" s="23">
        <f t="shared" ca="1" si="39"/>
        <v>43.536250028181271</v>
      </c>
      <c r="AH91" s="25" t="str">
        <f t="shared" ca="1" si="55"/>
        <v>Strong</v>
      </c>
      <c r="AI91" s="25" t="str">
        <f t="shared" ca="1" si="56"/>
        <v>Bullish</v>
      </c>
      <c r="AJ91" s="1">
        <f t="shared" ca="1" si="64"/>
        <v>145173372.30000001</v>
      </c>
      <c r="AK91" s="10">
        <f t="shared" ca="1" si="65"/>
        <v>4.7224211331115791E-3</v>
      </c>
      <c r="AL91" s="10">
        <f t="shared" ca="1" si="70"/>
        <v>7.815467641395886E-2</v>
      </c>
      <c r="AM91">
        <f t="shared" ca="1" si="66"/>
        <v>44.5</v>
      </c>
      <c r="AN91">
        <f t="shared" ca="1" si="57"/>
        <v>44.5</v>
      </c>
      <c r="AO91">
        <f t="shared" ca="1" si="58"/>
        <v>0</v>
      </c>
      <c r="AP91">
        <f t="shared" ca="1" si="44"/>
        <v>25.042868251574998</v>
      </c>
      <c r="AQ91">
        <f t="shared" ca="1" si="44"/>
        <v>11.744098477688018</v>
      </c>
      <c r="AR91">
        <f t="shared" ca="1" si="71"/>
        <v>2.1323789390179755</v>
      </c>
      <c r="AS91">
        <f t="shared" ca="1" si="72"/>
        <v>68.075382338207532</v>
      </c>
      <c r="AT91">
        <f t="shared" ca="1" si="59"/>
        <v>26.149999999999636</v>
      </c>
      <c r="AU91">
        <f t="shared" ca="1" si="73"/>
        <v>57.83035868301139</v>
      </c>
      <c r="AV91">
        <f t="shared" ca="1" si="69"/>
        <v>9352.0041666666657</v>
      </c>
      <c r="AW91">
        <f t="shared" ca="1" si="37"/>
        <v>9266.8134615384588</v>
      </c>
      <c r="AX91">
        <f t="shared" ref="AX91:AX154" ca="1" si="81">AV91 - AW91</f>
        <v>85.190705128206901</v>
      </c>
      <c r="AY91">
        <f t="shared" ca="1" si="42"/>
        <v>60.778062678064089</v>
      </c>
      <c r="AZ91">
        <f t="shared" ca="1" si="41"/>
        <v>24.412642450142812</v>
      </c>
    </row>
    <row r="92" spans="1:52" x14ac:dyDescent="0.3">
      <c r="A92" s="1" vm="543">
        <f ca="1"/>
        <v>42871</v>
      </c>
      <c r="B92" s="1" vm="544">
        <f ca="1"/>
        <v>9461</v>
      </c>
      <c r="C92" s="1" vm="545">
        <f ca="1"/>
        <v>9517.2000000000007</v>
      </c>
      <c r="D92" s="1" vm="546">
        <f ca="1"/>
        <v>9456.35</v>
      </c>
      <c r="E92" s="1" vm="547">
        <f ca="1"/>
        <v>9512.25</v>
      </c>
      <c r="F92" s="1" vm="548">
        <f ca="1"/>
        <v>171709000</v>
      </c>
      <c r="G92" s="1">
        <f t="shared" ca="1" si="67"/>
        <v>9437.65</v>
      </c>
      <c r="H92" s="2">
        <f t="shared" ca="1" si="80"/>
        <v>9303.8574999999983</v>
      </c>
      <c r="I92" s="6" t="str" cm="1">
        <f t="array" aca="1" ref="I92" ca="1">_xlfn.IFS(AND(G91&lt;H91,G92&gt;H92),"BUY", AND(G91&gt;H91,G92&lt;H92),"SELL",TRUE,"")</f>
        <v/>
      </c>
      <c r="J92" s="1" vm="466">
        <f t="shared" ca="1" si="46"/>
        <v>9336.2000000000007</v>
      </c>
      <c r="K92" s="3" t="str">
        <f t="shared" ca="1" si="60"/>
        <v/>
      </c>
      <c r="L92" s="3">
        <f t="shared" ca="1" si="61"/>
        <v>7.0775192157028766E-3</v>
      </c>
      <c r="M92" s="3">
        <f t="shared" ca="1" si="62"/>
        <v>7.0525911268201676E-3</v>
      </c>
      <c r="N92" s="4">
        <f t="shared" ca="1" si="47"/>
        <v>1</v>
      </c>
      <c r="O92" s="2">
        <f t="shared" ca="1" si="63"/>
        <v>7.0525911268201676E-3</v>
      </c>
      <c r="P92" s="1">
        <f t="shared" ca="1" si="48"/>
        <v>9495.2666666666682</v>
      </c>
      <c r="Q92" s="1">
        <f t="shared" ca="1" si="49"/>
        <v>1630422744066.667</v>
      </c>
      <c r="R92" s="1">
        <f ca="1">IF(ISBLANK(A92),"",SUM($Q$2:Q92))</f>
        <v>167463664964466.63</v>
      </c>
      <c r="S92" s="1">
        <f ca="1">IF(ISBLANK(A92),"",SUM($F$2:F92))</f>
        <v>18772599000</v>
      </c>
      <c r="T92" s="1">
        <f t="shared" ca="1" si="50"/>
        <v>8920.6435914636349</v>
      </c>
      <c r="U92" s="1" t="str">
        <f t="shared" ca="1" si="51"/>
        <v>Bullish</v>
      </c>
      <c r="V92" s="17">
        <f t="shared" ca="1" si="52"/>
        <v>71.800000000001091</v>
      </c>
      <c r="W92" s="17">
        <f t="shared" ca="1" si="53"/>
        <v>67.950000000000728</v>
      </c>
      <c r="X92" s="17">
        <f t="shared" ca="1" si="54"/>
        <v>0</v>
      </c>
      <c r="Y92" s="22">
        <f t="shared" ca="1" si="79"/>
        <v>871.15000000000146</v>
      </c>
      <c r="Z92" s="22">
        <f t="shared" ca="1" si="79"/>
        <v>268.69999999999891</v>
      </c>
      <c r="AA92" s="22">
        <f t="shared" ca="1" si="79"/>
        <v>142.75</v>
      </c>
      <c r="AB92" s="23">
        <f t="shared" ca="1" si="74"/>
        <v>30.844286288239509</v>
      </c>
      <c r="AC92" s="23">
        <f t="shared" ca="1" si="75"/>
        <v>16.386385811857863</v>
      </c>
      <c r="AD92" s="23">
        <f t="shared" ca="1" si="76"/>
        <v>14.457900476381646</v>
      </c>
      <c r="AE92" s="23">
        <f t="shared" ca="1" si="77"/>
        <v>47.230672100097372</v>
      </c>
      <c r="AF92" s="23">
        <f t="shared" ca="1" si="78"/>
        <v>30.611252886134217</v>
      </c>
      <c r="AG92" s="23">
        <f t="shared" ca="1" si="39"/>
        <v>42.66204245680818</v>
      </c>
      <c r="AH92" s="25" t="str">
        <f t="shared" ca="1" si="55"/>
        <v>Strong</v>
      </c>
      <c r="AI92" s="25" t="str">
        <f t="shared" ca="1" si="56"/>
        <v>Bullish</v>
      </c>
      <c r="AJ92" s="1">
        <f t="shared" ca="1" si="64"/>
        <v>171718398.56999999</v>
      </c>
      <c r="AK92" s="10">
        <f t="shared" ca="1" si="65"/>
        <v>7.0525911268201676E-3</v>
      </c>
      <c r="AL92" s="10">
        <f t="shared" ca="1" si="70"/>
        <v>7.3876791073538436E-2</v>
      </c>
      <c r="AM92">
        <f t="shared" ca="1" si="66"/>
        <v>66.850000000000364</v>
      </c>
      <c r="AN92">
        <f t="shared" ca="1" si="57"/>
        <v>66.850000000000364</v>
      </c>
      <c r="AO92">
        <f t="shared" ca="1" si="58"/>
        <v>0</v>
      </c>
      <c r="AP92">
        <f t="shared" ca="1" si="44"/>
        <v>28.029091947891093</v>
      </c>
      <c r="AQ92">
        <f t="shared" ca="1" si="44"/>
        <v>10.905234300710303</v>
      </c>
      <c r="AR92">
        <f t="shared" ca="1" si="71"/>
        <v>2.5702420667903891</v>
      </c>
      <c r="AS92">
        <f t="shared" ca="1" si="72"/>
        <v>71.990694712221853</v>
      </c>
      <c r="AT92">
        <f t="shared" ca="1" si="59"/>
        <v>60.850000000000364</v>
      </c>
      <c r="AU92">
        <f t="shared" ca="1" si="73"/>
        <v>58.046047348510605</v>
      </c>
      <c r="AV92">
        <f t="shared" ca="1" si="69"/>
        <v>9366.179166666665</v>
      </c>
      <c r="AW92">
        <f t="shared" ref="AW92:AW155" ca="1" si="82">AVERAGE(E67:E92)</f>
        <v>9276.4403846153837</v>
      </c>
      <c r="AX92">
        <f t="shared" ca="1" si="81"/>
        <v>89.738782051281305</v>
      </c>
      <c r="AY92">
        <f t="shared" ca="1" si="42"/>
        <v>67.631374643876072</v>
      </c>
      <c r="AZ92">
        <f t="shared" ca="1" si="41"/>
        <v>22.107407407405233</v>
      </c>
    </row>
    <row r="93" spans="1:52" x14ac:dyDescent="0.3">
      <c r="A93" s="1" vm="549">
        <f ca="1"/>
        <v>42872</v>
      </c>
      <c r="B93" s="1" vm="550">
        <f ca="1"/>
        <v>9517.6</v>
      </c>
      <c r="C93" s="1" vm="551">
        <f ca="1"/>
        <v>9532.6</v>
      </c>
      <c r="D93" s="1" vm="552">
        <f ca="1"/>
        <v>9486.1</v>
      </c>
      <c r="E93" s="1" vm="553">
        <f ca="1"/>
        <v>9525.75</v>
      </c>
      <c r="F93" s="1" vm="554">
        <f ca="1"/>
        <v>211856000</v>
      </c>
      <c r="G93" s="1">
        <f t="shared" ca="1" si="67"/>
        <v>9461.34</v>
      </c>
      <c r="H93" s="2">
        <f t="shared" ca="1" si="80"/>
        <v>9324.8874999999989</v>
      </c>
      <c r="I93" s="6" t="str" cm="1">
        <f t="array" aca="1" ref="I93" ca="1">_xlfn.IFS(AND(G92&lt;H92,G93&gt;H93),"BUY", AND(G92&gt;H92,G93&lt;H93),"SELL",TRUE,"")</f>
        <v/>
      </c>
      <c r="J93" s="1" vm="466">
        <f t="shared" ca="1" si="46"/>
        <v>9336.2000000000007</v>
      </c>
      <c r="K93" s="3" t="str">
        <f t="shared" ca="1" si="60"/>
        <v/>
      </c>
      <c r="L93" s="3">
        <f t="shared" ca="1" si="61"/>
        <v>1.4192225814082526E-3</v>
      </c>
      <c r="M93" s="3">
        <f t="shared" ca="1" si="62"/>
        <v>1.4182164368899746E-3</v>
      </c>
      <c r="N93" s="4">
        <f t="shared" ca="1" si="47"/>
        <v>1</v>
      </c>
      <c r="O93" s="2">
        <f t="shared" ca="1" si="63"/>
        <v>1.4182164368899746E-3</v>
      </c>
      <c r="P93" s="1">
        <f t="shared" ca="1" si="48"/>
        <v>9514.8166666666675</v>
      </c>
      <c r="Q93" s="1">
        <f t="shared" ca="1" si="49"/>
        <v>2015770999733.3335</v>
      </c>
      <c r="R93" s="1">
        <f ca="1">IF(ISBLANK(A93),"",SUM($Q$2:Q93))</f>
        <v>169479435964199.97</v>
      </c>
      <c r="S93" s="1">
        <f ca="1">IF(ISBLANK(A93),"",SUM($F$2:F93))</f>
        <v>18984455000</v>
      </c>
      <c r="T93" s="1">
        <f t="shared" ca="1" si="50"/>
        <v>8927.2742337981235</v>
      </c>
      <c r="U93" s="1" t="str">
        <f t="shared" ca="1" si="51"/>
        <v>Bullish</v>
      </c>
      <c r="V93" s="17">
        <f t="shared" ca="1" si="52"/>
        <v>46.5</v>
      </c>
      <c r="W93" s="17">
        <f t="shared" ca="1" si="53"/>
        <v>15.399999999999636</v>
      </c>
      <c r="X93" s="17">
        <f t="shared" ca="1" si="54"/>
        <v>0</v>
      </c>
      <c r="Y93" s="22">
        <f t="shared" ca="1" si="79"/>
        <v>852.00000000000182</v>
      </c>
      <c r="Z93" s="22">
        <f t="shared" ca="1" si="79"/>
        <v>226.29999999999927</v>
      </c>
      <c r="AA93" s="22">
        <f t="shared" ca="1" si="79"/>
        <v>142.75</v>
      </c>
      <c r="AB93" s="23">
        <f t="shared" ca="1" si="74"/>
        <v>26.561032863849622</v>
      </c>
      <c r="AC93" s="23">
        <f t="shared" ca="1" si="75"/>
        <v>16.754694835680713</v>
      </c>
      <c r="AD93" s="23">
        <f t="shared" ca="1" si="76"/>
        <v>9.8063380281689092</v>
      </c>
      <c r="AE93" s="23">
        <f t="shared" ca="1" si="77"/>
        <v>43.315727699530335</v>
      </c>
      <c r="AF93" s="23">
        <f t="shared" ca="1" si="78"/>
        <v>22.639208779298052</v>
      </c>
      <c r="AG93" s="23">
        <f t="shared" ca="1" si="39"/>
        <v>40.946012729813354</v>
      </c>
      <c r="AH93" s="25" t="str">
        <f t="shared" ca="1" si="55"/>
        <v>Strong</v>
      </c>
      <c r="AI93" s="25" t="str">
        <f t="shared" ca="1" si="56"/>
        <v>Bullish</v>
      </c>
      <c r="AJ93" s="1">
        <f t="shared" ca="1" si="64"/>
        <v>211865437.65000001</v>
      </c>
      <c r="AK93" s="10">
        <f t="shared" ca="1" si="65"/>
        <v>1.4182164368899746E-3</v>
      </c>
      <c r="AL93" s="10">
        <f t="shared" ca="1" si="70"/>
        <v>7.2333608099109589E-2</v>
      </c>
      <c r="AM93">
        <f t="shared" ca="1" si="66"/>
        <v>13.5</v>
      </c>
      <c r="AN93">
        <f t="shared" ca="1" si="57"/>
        <v>13.5</v>
      </c>
      <c r="AO93">
        <f t="shared" ca="1" si="58"/>
        <v>0</v>
      </c>
      <c r="AP93">
        <f t="shared" ca="1" si="44"/>
        <v>26.991299665898872</v>
      </c>
      <c r="AQ93">
        <f t="shared" ca="1" si="44"/>
        <v>10.12628899351671</v>
      </c>
      <c r="AR93">
        <f t="shared" ca="1" si="71"/>
        <v>2.665468039000257</v>
      </c>
      <c r="AS93">
        <f t="shared" ca="1" si="72"/>
        <v>72.71835439949038</v>
      </c>
      <c r="AT93">
        <f t="shared" ca="1" si="59"/>
        <v>46.5</v>
      </c>
      <c r="AU93">
        <f t="shared" ca="1" si="73"/>
        <v>57.221329680759844</v>
      </c>
      <c r="AV93">
        <f t="shared" ca="1" si="69"/>
        <v>9384.6541666666653</v>
      </c>
      <c r="AW93">
        <f t="shared" ca="1" si="82"/>
        <v>9289.0346153846149</v>
      </c>
      <c r="AX93">
        <f t="shared" ca="1" si="81"/>
        <v>95.619551282050452</v>
      </c>
      <c r="AY93">
        <f t="shared" ca="1" si="42"/>
        <v>74.172008547009881</v>
      </c>
      <c r="AZ93">
        <f t="shared" ca="1" si="41"/>
        <v>21.447542735040571</v>
      </c>
    </row>
    <row r="94" spans="1:52" x14ac:dyDescent="0.3">
      <c r="A94" s="1" vm="555">
        <f ca="1"/>
        <v>42873</v>
      </c>
      <c r="B94" s="1" vm="556">
        <f ca="1"/>
        <v>9453.2000000000007</v>
      </c>
      <c r="C94" s="1" vm="557">
        <f ca="1"/>
        <v>9489.1</v>
      </c>
      <c r="D94" s="1" vm="558">
        <f ca="1"/>
        <v>9418.1</v>
      </c>
      <c r="E94" s="1" vm="559">
        <f ca="1"/>
        <v>9429.4500000000007</v>
      </c>
      <c r="F94" s="1" vm="560">
        <f ca="1"/>
        <v>199341000</v>
      </c>
      <c r="G94" s="1">
        <f t="shared" ca="1" si="67"/>
        <v>9462.75</v>
      </c>
      <c r="H94" s="2">
        <f t="shared" ca="1" si="80"/>
        <v>9341.1850000000013</v>
      </c>
      <c r="I94" s="6" t="str" cm="1">
        <f t="array" aca="1" ref="I94" ca="1">_xlfn.IFS(AND(G93&lt;H93,G94&gt;H94),"BUY", AND(G93&gt;H93,G94&lt;H94),"SELL",TRUE,"")</f>
        <v/>
      </c>
      <c r="J94" s="1" vm="466">
        <f t="shared" ca="1" si="46"/>
        <v>9336.2000000000007</v>
      </c>
      <c r="K94" s="3" t="str">
        <f t="shared" ca="1" si="60"/>
        <v/>
      </c>
      <c r="L94" s="3">
        <f t="shared" ca="1" si="61"/>
        <v>-1.0109440201558906E-2</v>
      </c>
      <c r="M94" s="3">
        <f t="shared" ca="1" si="62"/>
        <v>-1.0160887622263356E-2</v>
      </c>
      <c r="N94" s="4">
        <f t="shared" ca="1" si="47"/>
        <v>1</v>
      </c>
      <c r="O94" s="2">
        <f t="shared" ca="1" si="63"/>
        <v>-1.0160887622263356E-2</v>
      </c>
      <c r="P94" s="1">
        <f t="shared" ca="1" si="48"/>
        <v>9445.5500000000011</v>
      </c>
      <c r="Q94" s="1">
        <f t="shared" ca="1" si="49"/>
        <v>1882885382550.0002</v>
      </c>
      <c r="R94" s="1">
        <f ca="1">IF(ISBLANK(A94),"",SUM($Q$2:Q94))</f>
        <v>171362321346749.97</v>
      </c>
      <c r="S94" s="1">
        <f ca="1">IF(ISBLANK(A94),"",SUM($F$2:F94))</f>
        <v>19183796000</v>
      </c>
      <c r="T94" s="1">
        <f t="shared" ca="1" si="50"/>
        <v>8932.6596960658862</v>
      </c>
      <c r="U94" s="1" t="str">
        <f t="shared" ca="1" si="51"/>
        <v>Bullish</v>
      </c>
      <c r="V94" s="17">
        <f t="shared" ca="1" si="52"/>
        <v>107.64999999999964</v>
      </c>
      <c r="W94" s="17">
        <f t="shared" ca="1" si="53"/>
        <v>0</v>
      </c>
      <c r="X94" s="17">
        <f t="shared" ca="1" si="54"/>
        <v>68</v>
      </c>
      <c r="Y94" s="22">
        <f t="shared" ca="1" si="79"/>
        <v>915.15000000000146</v>
      </c>
      <c r="Z94" s="22">
        <f t="shared" ca="1" si="79"/>
        <v>226.14999999999964</v>
      </c>
      <c r="AA94" s="22">
        <f t="shared" ca="1" si="79"/>
        <v>210.75</v>
      </c>
      <c r="AB94" s="23">
        <f t="shared" ca="1" si="74"/>
        <v>24.711795880456677</v>
      </c>
      <c r="AC94" s="23">
        <f t="shared" ca="1" si="75"/>
        <v>23.029011637436451</v>
      </c>
      <c r="AD94" s="23">
        <f t="shared" ca="1" si="76"/>
        <v>1.682784243020226</v>
      </c>
      <c r="AE94" s="23">
        <f t="shared" ca="1" si="77"/>
        <v>47.740807517893131</v>
      </c>
      <c r="AF94" s="23">
        <f t="shared" ca="1" si="78"/>
        <v>3.5248340581367894</v>
      </c>
      <c r="AG94" s="23">
        <f t="shared" ref="AG94:AG157" ca="1" si="83">IFERROR(AVERAGE(AF81:AF94),"")</f>
        <v>37.863367304580116</v>
      </c>
      <c r="AH94" s="25" t="str">
        <f t="shared" ca="1" si="55"/>
        <v>Strong</v>
      </c>
      <c r="AI94" s="25" t="str">
        <f t="shared" ca="1" si="56"/>
        <v>Bullish</v>
      </c>
      <c r="AJ94" s="1">
        <f t="shared" ca="1" si="64"/>
        <v>-199331538.66</v>
      </c>
      <c r="AK94" s="10">
        <f t="shared" ca="1" si="65"/>
        <v>-1.0160887622263356E-2</v>
      </c>
      <c r="AL94" s="10">
        <f t="shared" ca="1" si="70"/>
        <v>8.6964622981050094E-2</v>
      </c>
      <c r="AM94">
        <f t="shared" ca="1" si="66"/>
        <v>-96.299999999999272</v>
      </c>
      <c r="AN94">
        <f t="shared" ca="1" si="57"/>
        <v>0</v>
      </c>
      <c r="AO94">
        <f t="shared" ca="1" si="58"/>
        <v>96.299999999999272</v>
      </c>
      <c r="AP94">
        <f t="shared" ca="1" si="44"/>
        <v>25.063349689763239</v>
      </c>
      <c r="AQ94">
        <f t="shared" ca="1" si="44"/>
        <v>16.281554065408322</v>
      </c>
      <c r="AR94">
        <f t="shared" ca="1" si="71"/>
        <v>1.5393708480821655</v>
      </c>
      <c r="AS94">
        <f t="shared" ca="1" si="72"/>
        <v>60.620166969497973</v>
      </c>
      <c r="AT94">
        <f t="shared" ca="1" si="59"/>
        <v>71</v>
      </c>
      <c r="AU94">
        <f t="shared" ca="1" si="73"/>
        <v>58.205520417848426</v>
      </c>
      <c r="AV94">
        <f t="shared" ca="1" si="69"/>
        <v>9394.2916666666661</v>
      </c>
      <c r="AW94">
        <f t="shared" ca="1" si="82"/>
        <v>9298.5730769230759</v>
      </c>
      <c r="AX94">
        <f t="shared" ca="1" si="81"/>
        <v>95.718589743590201</v>
      </c>
      <c r="AY94">
        <f t="shared" ca="1" si="42"/>
        <v>80.081659544160885</v>
      </c>
      <c r="AZ94">
        <f t="shared" ca="1" si="41"/>
        <v>15.636930199429315</v>
      </c>
    </row>
    <row r="95" spans="1:52" x14ac:dyDescent="0.3">
      <c r="A95" s="1" vm="561">
        <f ca="1"/>
        <v>42874</v>
      </c>
      <c r="B95" s="1" vm="562">
        <f ca="1"/>
        <v>9469.9</v>
      </c>
      <c r="C95" s="1" vm="563">
        <f ca="1"/>
        <v>9505.75</v>
      </c>
      <c r="D95" s="1" vm="564">
        <f ca="1"/>
        <v>9390.75</v>
      </c>
      <c r="E95" s="1" vm="565">
        <f ca="1"/>
        <v>9427.9</v>
      </c>
      <c r="F95" s="1" vm="566">
        <f ca="1"/>
        <v>259861000</v>
      </c>
      <c r="G95" s="1">
        <f t="shared" ca="1" si="67"/>
        <v>9468.1500000000015</v>
      </c>
      <c r="H95" s="2">
        <f t="shared" ca="1" si="80"/>
        <v>9355.76</v>
      </c>
      <c r="I95" s="6" t="str" cm="1">
        <f t="array" aca="1" ref="I95" ca="1">_xlfn.IFS(AND(G94&lt;H94,G95&gt;H95),"BUY", AND(G94&gt;H94,G95&lt;H95),"SELL",TRUE,"")</f>
        <v/>
      </c>
      <c r="J95" s="1" vm="466">
        <f t="shared" ca="1" si="46"/>
        <v>9336.2000000000007</v>
      </c>
      <c r="K95" s="3" t="str">
        <f t="shared" ca="1" si="60"/>
        <v/>
      </c>
      <c r="L95" s="3">
        <f t="shared" ca="1" si="61"/>
        <v>-1.643786222951249E-4</v>
      </c>
      <c r="M95" s="3">
        <f t="shared" ca="1" si="62"/>
        <v>-1.6439213394156289E-4</v>
      </c>
      <c r="N95" s="4">
        <f t="shared" ca="1" si="47"/>
        <v>1</v>
      </c>
      <c r="O95" s="2">
        <f t="shared" ca="1" si="63"/>
        <v>-1.6439213394156289E-4</v>
      </c>
      <c r="P95" s="1">
        <f t="shared" ca="1" si="48"/>
        <v>9441.4666666666672</v>
      </c>
      <c r="Q95" s="1">
        <f t="shared" ca="1" si="49"/>
        <v>2453468969466.667</v>
      </c>
      <c r="R95" s="1">
        <f ca="1">IF(ISBLANK(A95),"",SUM($Q$2:Q95))</f>
        <v>173815790316216.63</v>
      </c>
      <c r="S95" s="1">
        <f ca="1">IF(ISBLANK(A95),"",SUM($F$2:F95))</f>
        <v>19443657000</v>
      </c>
      <c r="T95" s="1">
        <f t="shared" ca="1" si="50"/>
        <v>8939.4598102721429</v>
      </c>
      <c r="U95" s="1" t="str">
        <f t="shared" ca="1" si="51"/>
        <v>Bullish</v>
      </c>
      <c r="V95" s="17">
        <f t="shared" ca="1" si="52"/>
        <v>115</v>
      </c>
      <c r="W95" s="17">
        <f t="shared" ca="1" si="53"/>
        <v>0</v>
      </c>
      <c r="X95" s="17">
        <f t="shared" ca="1" si="54"/>
        <v>27.350000000000364</v>
      </c>
      <c r="Y95" s="22">
        <f t="shared" ref="Y95:AA110" ca="1" si="84">SUM(V82:V95)</f>
        <v>969.75000000000182</v>
      </c>
      <c r="Z95" s="22">
        <f t="shared" ca="1" si="84"/>
        <v>226.14999999999964</v>
      </c>
      <c r="AA95" s="22">
        <f t="shared" ca="1" si="84"/>
        <v>197.70000000000073</v>
      </c>
      <c r="AB95" s="23">
        <f t="shared" ca="1" si="74"/>
        <v>23.320443413250757</v>
      </c>
      <c r="AC95" s="23">
        <f t="shared" ca="1" si="75"/>
        <v>20.3866976024749</v>
      </c>
      <c r="AD95" s="23">
        <f t="shared" ca="1" si="76"/>
        <v>2.9337458107758572</v>
      </c>
      <c r="AE95" s="23">
        <f t="shared" ca="1" si="77"/>
        <v>43.707141015725654</v>
      </c>
      <c r="AF95" s="23">
        <f t="shared" ca="1" si="78"/>
        <v>6.7122802878374204</v>
      </c>
      <c r="AG95" s="23">
        <f t="shared" ca="1" si="83"/>
        <v>35.234003477257389</v>
      </c>
      <c r="AH95" s="25" t="str">
        <f t="shared" ca="1" si="55"/>
        <v>Strong</v>
      </c>
      <c r="AI95" s="25" t="str">
        <f t="shared" ca="1" si="56"/>
        <v>Bullish</v>
      </c>
      <c r="AJ95" s="1">
        <f t="shared" ca="1" si="64"/>
        <v>-259851537.25</v>
      </c>
      <c r="AK95" s="10">
        <f t="shared" ca="1" si="65"/>
        <v>-1.6439213394156289E-4</v>
      </c>
      <c r="AL95" s="10">
        <f t="shared" ca="1" si="70"/>
        <v>8.4364137988369114E-2</v>
      </c>
      <c r="AM95">
        <f t="shared" ca="1" si="66"/>
        <v>-1.5500000000010914</v>
      </c>
      <c r="AN95">
        <f t="shared" ca="1" si="57"/>
        <v>0</v>
      </c>
      <c r="AO95">
        <f t="shared" ca="1" si="58"/>
        <v>1.5500000000010914</v>
      </c>
      <c r="AP95">
        <f t="shared" ca="1" si="44"/>
        <v>23.273110426208721</v>
      </c>
      <c r="AQ95">
        <f t="shared" ca="1" si="44"/>
        <v>15.229300203593521</v>
      </c>
      <c r="AR95">
        <f t="shared" ca="1" si="71"/>
        <v>1.5281798976368708</v>
      </c>
      <c r="AS95">
        <f t="shared" ca="1" si="72"/>
        <v>60.445852728489946</v>
      </c>
      <c r="AT95">
        <f t="shared" ca="1" si="59"/>
        <v>115</v>
      </c>
      <c r="AU95">
        <f t="shared" ca="1" si="73"/>
        <v>62.262268959430685</v>
      </c>
      <c r="AV95">
        <f t="shared" ca="1" si="69"/>
        <v>9403.9541666666646</v>
      </c>
      <c r="AW95">
        <f t="shared" ca="1" si="82"/>
        <v>9305.9153846153822</v>
      </c>
      <c r="AX95">
        <f t="shared" ca="1" si="81"/>
        <v>98.038782051282396</v>
      </c>
      <c r="AY95">
        <f t="shared" ca="1" si="42"/>
        <v>85.210897435898815</v>
      </c>
      <c r="AZ95">
        <f t="shared" ca="1" si="41"/>
        <v>12.827884615383581</v>
      </c>
    </row>
    <row r="96" spans="1:52" x14ac:dyDescent="0.3">
      <c r="A96" s="1" vm="567">
        <f ca="1"/>
        <v>42877</v>
      </c>
      <c r="B96" s="1" vm="568">
        <f ca="1"/>
        <v>9480.25</v>
      </c>
      <c r="C96" s="1" vm="569">
        <f ca="1"/>
        <v>9498.65</v>
      </c>
      <c r="D96" s="1" vm="565">
        <f ca="1"/>
        <v>9427.9</v>
      </c>
      <c r="E96" s="1" vm="570">
        <f ca="1"/>
        <v>9438.25</v>
      </c>
      <c r="F96" s="1" vm="571">
        <f ca="1"/>
        <v>202875000</v>
      </c>
      <c r="G96" s="1">
        <f t="shared" ca="1" si="67"/>
        <v>9466.7199999999993</v>
      </c>
      <c r="H96" s="2">
        <f t="shared" ca="1" si="80"/>
        <v>9371.7025000000012</v>
      </c>
      <c r="I96" s="6" t="str" cm="1">
        <f t="array" aca="1" ref="I96" ca="1">_xlfn.IFS(AND(G95&lt;H95,G96&gt;H96),"BUY", AND(G95&gt;H95,G96&lt;H96),"SELL",TRUE,"")</f>
        <v/>
      </c>
      <c r="J96" s="1" vm="466">
        <f t="shared" ca="1" si="46"/>
        <v>9336.2000000000007</v>
      </c>
      <c r="K96" s="3" t="str">
        <f t="shared" ca="1" si="60"/>
        <v/>
      </c>
      <c r="L96" s="3">
        <f t="shared" ca="1" si="61"/>
        <v>1.0978054497821077E-3</v>
      </c>
      <c r="M96" s="3">
        <f t="shared" ca="1" si="62"/>
        <v>1.0972033020330829E-3</v>
      </c>
      <c r="N96" s="4">
        <f t="shared" ca="1" si="47"/>
        <v>1</v>
      </c>
      <c r="O96" s="2">
        <f t="shared" ca="1" si="63"/>
        <v>1.0972033020330829E-3</v>
      </c>
      <c r="P96" s="1">
        <f t="shared" ca="1" si="48"/>
        <v>9454.9333333333325</v>
      </c>
      <c r="Q96" s="1">
        <f t="shared" ca="1" si="49"/>
        <v>1918169599999.9998</v>
      </c>
      <c r="R96" s="1">
        <f ca="1">IF(ISBLANK(A96),"",SUM($Q$2:Q96))</f>
        <v>175733959916216.63</v>
      </c>
      <c r="S96" s="1">
        <f ca="1">IF(ISBLANK(A96),"",SUM($F$2:F96))</f>
        <v>19646532000</v>
      </c>
      <c r="T96" s="1">
        <f t="shared" ca="1" si="50"/>
        <v>8944.7827187117109</v>
      </c>
      <c r="U96" s="1" t="str">
        <f t="shared" ca="1" si="51"/>
        <v>Bullish</v>
      </c>
      <c r="V96" s="17">
        <f t="shared" ca="1" si="52"/>
        <v>70.75</v>
      </c>
      <c r="W96" s="17">
        <f t="shared" ca="1" si="53"/>
        <v>0</v>
      </c>
      <c r="X96" s="17">
        <f t="shared" ca="1" si="54"/>
        <v>0</v>
      </c>
      <c r="Y96" s="22">
        <f t="shared" ca="1" si="84"/>
        <v>957.85000000000218</v>
      </c>
      <c r="Z96" s="22">
        <f t="shared" ca="1" si="84"/>
        <v>226.14999999999964</v>
      </c>
      <c r="AA96" s="22">
        <f t="shared" ca="1" si="84"/>
        <v>185.35000000000036</v>
      </c>
      <c r="AB96" s="23">
        <f t="shared" ca="1" si="74"/>
        <v>23.610168606775499</v>
      </c>
      <c r="AC96" s="23">
        <f t="shared" ca="1" si="75"/>
        <v>19.350629012893453</v>
      </c>
      <c r="AD96" s="23">
        <f t="shared" ca="1" si="76"/>
        <v>4.2595395938820459</v>
      </c>
      <c r="AE96" s="23">
        <f t="shared" ca="1" si="77"/>
        <v>42.960797619668952</v>
      </c>
      <c r="AF96" s="23">
        <f t="shared" ca="1" si="78"/>
        <v>9.9149453219925334</v>
      </c>
      <c r="AG96" s="23">
        <f t="shared" ca="1" si="83"/>
        <v>32.812772030361494</v>
      </c>
      <c r="AH96" s="25" t="str">
        <f t="shared" ca="1" si="55"/>
        <v>Strong</v>
      </c>
      <c r="AI96" s="25" t="str">
        <f t="shared" ca="1" si="56"/>
        <v>Bullish</v>
      </c>
      <c r="AJ96" s="1">
        <f t="shared" ca="1" si="64"/>
        <v>202884468.15000001</v>
      </c>
      <c r="AK96" s="10">
        <f t="shared" ca="1" si="65"/>
        <v>1.0972033020330829E-3</v>
      </c>
      <c r="AL96" s="10">
        <f t="shared" ca="1" si="70"/>
        <v>8.4365580043242086E-2</v>
      </c>
      <c r="AM96">
        <f t="shared" ca="1" si="66"/>
        <v>10.350000000000364</v>
      </c>
      <c r="AN96">
        <f t="shared" ca="1" si="57"/>
        <v>10.350000000000364</v>
      </c>
      <c r="AO96">
        <f t="shared" ca="1" si="58"/>
        <v>0</v>
      </c>
      <c r="AP96">
        <f t="shared" ca="1" si="44"/>
        <v>22.350031110050981</v>
      </c>
      <c r="AQ96">
        <f t="shared" ca="1" si="44"/>
        <v>14.141493046193984</v>
      </c>
      <c r="AR96">
        <f t="shared" ca="1" si="71"/>
        <v>1.5804576671673454</v>
      </c>
      <c r="AS96">
        <f t="shared" ca="1" si="72"/>
        <v>61.247184453999068</v>
      </c>
      <c r="AT96">
        <f t="shared" ca="1" si="59"/>
        <v>70.75</v>
      </c>
      <c r="AU96">
        <f t="shared" ca="1" si="73"/>
        <v>62.868535462328495</v>
      </c>
      <c r="AV96">
        <f t="shared" ca="1" si="69"/>
        <v>9410.4833333333318</v>
      </c>
      <c r="AW96">
        <f t="shared" ca="1" si="82"/>
        <v>9314.9461538461528</v>
      </c>
      <c r="AX96">
        <f t="shared" ca="1" si="81"/>
        <v>95.537179487178946</v>
      </c>
      <c r="AY96">
        <f t="shared" ca="1" si="42"/>
        <v>89.13087606837729</v>
      </c>
      <c r="AZ96">
        <f t="shared" ca="1" si="41"/>
        <v>6.4063034188016559</v>
      </c>
    </row>
    <row r="97" spans="1:52" x14ac:dyDescent="0.3">
      <c r="A97" s="1" vm="572">
        <f ca="1"/>
        <v>42878</v>
      </c>
      <c r="B97" s="1" vm="573">
        <f ca="1"/>
        <v>9445.0499999999993</v>
      </c>
      <c r="C97" s="1" vm="574">
        <f ca="1"/>
        <v>9448.0499999999993</v>
      </c>
      <c r="D97" s="1" vm="575">
        <f ca="1"/>
        <v>9370</v>
      </c>
      <c r="E97" s="1" vm="576">
        <f ca="1"/>
        <v>9386.15</v>
      </c>
      <c r="F97" s="1" vm="577">
        <f ca="1"/>
        <v>231346000</v>
      </c>
      <c r="G97" s="1">
        <f t="shared" ca="1" si="67"/>
        <v>9441.5</v>
      </c>
      <c r="H97" s="2">
        <f t="shared" ca="1" si="80"/>
        <v>9380.1124999999993</v>
      </c>
      <c r="I97" s="6" t="str" cm="1">
        <f t="array" aca="1" ref="I97" ca="1">_xlfn.IFS(AND(G96&lt;H96,G97&gt;H97),"BUY", AND(G96&gt;H96,G97&lt;H97),"SELL",TRUE,"")</f>
        <v/>
      </c>
      <c r="J97" s="1" vm="466">
        <f t="shared" ca="1" si="46"/>
        <v>9336.2000000000007</v>
      </c>
      <c r="K97" s="3" t="str">
        <f t="shared" ca="1" si="60"/>
        <v/>
      </c>
      <c r="L97" s="3">
        <f t="shared" ca="1" si="61"/>
        <v>-5.5200911185866453E-3</v>
      </c>
      <c r="M97" s="3">
        <f t="shared" ca="1" si="62"/>
        <v>-5.5353831230343315E-3</v>
      </c>
      <c r="N97" s="4">
        <f t="shared" ca="1" si="47"/>
        <v>1</v>
      </c>
      <c r="O97" s="2">
        <f t="shared" ca="1" si="63"/>
        <v>-5.5353831230343315E-3</v>
      </c>
      <c r="P97" s="1">
        <f t="shared" ca="1" si="48"/>
        <v>9401.4</v>
      </c>
      <c r="Q97" s="1">
        <f t="shared" ca="1" si="49"/>
        <v>2174976284400</v>
      </c>
      <c r="R97" s="1">
        <f ca="1">IF(ISBLANK(A97),"",SUM($Q$2:Q97))</f>
        <v>177908936200616.63</v>
      </c>
      <c r="S97" s="1">
        <f ca="1">IF(ISBLANK(A97),"",SUM($F$2:F97))</f>
        <v>19877878000</v>
      </c>
      <c r="T97" s="1">
        <f t="shared" ca="1" si="50"/>
        <v>8950.0969973060819</v>
      </c>
      <c r="U97" s="1" t="str">
        <f t="shared" ca="1" si="51"/>
        <v>Bullish</v>
      </c>
      <c r="V97" s="17">
        <f t="shared" ca="1" si="52"/>
        <v>78.049999999999272</v>
      </c>
      <c r="W97" s="17">
        <f t="shared" ca="1" si="53"/>
        <v>0</v>
      </c>
      <c r="X97" s="17">
        <f t="shared" ca="1" si="54"/>
        <v>57.899999999999636</v>
      </c>
      <c r="Y97" s="22">
        <f t="shared" ca="1" si="84"/>
        <v>988.00000000000182</v>
      </c>
      <c r="Z97" s="22">
        <f t="shared" ca="1" si="84"/>
        <v>226.14999999999964</v>
      </c>
      <c r="AA97" s="22">
        <f t="shared" ca="1" si="84"/>
        <v>243.25</v>
      </c>
      <c r="AB97" s="23">
        <f t="shared" ca="1" si="74"/>
        <v>22.889676113360245</v>
      </c>
      <c r="AC97" s="23">
        <f t="shared" ca="1" si="75"/>
        <v>24.620445344129511</v>
      </c>
      <c r="AD97" s="23">
        <f t="shared" ca="1" si="76"/>
        <v>1.7307692307692655</v>
      </c>
      <c r="AE97" s="23">
        <f t="shared" ca="1" si="77"/>
        <v>47.51012145748976</v>
      </c>
      <c r="AF97" s="23">
        <f t="shared" ca="1" si="78"/>
        <v>3.642948444823261</v>
      </c>
      <c r="AG97" s="23">
        <f t="shared" ca="1" si="83"/>
        <v>30.102603407953843</v>
      </c>
      <c r="AH97" s="25" t="str">
        <f t="shared" ca="1" si="55"/>
        <v>Strong</v>
      </c>
      <c r="AI97" s="25" t="str">
        <f t="shared" ca="1" si="56"/>
        <v>Bearish</v>
      </c>
      <c r="AJ97" s="1">
        <f t="shared" ca="1" si="64"/>
        <v>-231336533.28</v>
      </c>
      <c r="AK97" s="10">
        <f t="shared" ca="1" si="65"/>
        <v>-5.5353831230343315E-3</v>
      </c>
      <c r="AL97" s="10">
        <f t="shared" ca="1" si="70"/>
        <v>8.8698748526367416E-2</v>
      </c>
      <c r="AM97">
        <f t="shared" ca="1" si="66"/>
        <v>-52.100000000000364</v>
      </c>
      <c r="AN97">
        <f t="shared" ca="1" si="57"/>
        <v>0</v>
      </c>
      <c r="AO97">
        <f t="shared" ca="1" si="58"/>
        <v>52.100000000000364</v>
      </c>
      <c r="AP97">
        <f t="shared" ca="1" si="44"/>
        <v>20.753600316475911</v>
      </c>
      <c r="AQ97">
        <f t="shared" ca="1" si="44"/>
        <v>16.852814971465868</v>
      </c>
      <c r="AR97">
        <f t="shared" ca="1" si="71"/>
        <v>1.2314619457707574</v>
      </c>
      <c r="AS97">
        <f t="shared" ca="1" si="72"/>
        <v>55.186329666285417</v>
      </c>
      <c r="AT97">
        <f t="shared" ca="1" si="59"/>
        <v>78.049999999999272</v>
      </c>
      <c r="AU97">
        <f t="shared" ca="1" si="73"/>
        <v>63.952925786447835</v>
      </c>
      <c r="AV97">
        <f t="shared" ca="1" si="69"/>
        <v>9418.8874999999989</v>
      </c>
      <c r="AW97">
        <f t="shared" ca="1" si="82"/>
        <v>9323.9980769230751</v>
      </c>
      <c r="AX97">
        <f t="shared" ca="1" si="81"/>
        <v>94.889423076923777</v>
      </c>
      <c r="AY97">
        <f t="shared" ca="1" si="42"/>
        <v>91.311217948718777</v>
      </c>
      <c r="AZ97">
        <f t="shared" ca="1" si="41"/>
        <v>3.5782051282049991</v>
      </c>
    </row>
    <row r="98" spans="1:52" x14ac:dyDescent="0.3">
      <c r="A98" s="1" vm="578">
        <f ca="1"/>
        <v>42879</v>
      </c>
      <c r="B98" s="1" vm="579">
        <f ca="1"/>
        <v>9410.9</v>
      </c>
      <c r="C98" s="1" vm="580">
        <f ca="1"/>
        <v>9431.9</v>
      </c>
      <c r="D98" s="1" vm="581">
        <f ca="1"/>
        <v>9341.65</v>
      </c>
      <c r="E98" s="1" vm="582">
        <f ca="1"/>
        <v>9360.5499999999993</v>
      </c>
      <c r="F98" s="1" vm="583">
        <f ca="1"/>
        <v>218265000</v>
      </c>
      <c r="G98" s="1">
        <f t="shared" ca="1" si="67"/>
        <v>9408.4600000000009</v>
      </c>
      <c r="H98" s="2">
        <f t="shared" ca="1" si="80"/>
        <v>9382.81</v>
      </c>
      <c r="I98" s="6" t="str" cm="1">
        <f t="array" aca="1" ref="I98" ca="1">_xlfn.IFS(AND(G97&lt;H97,G98&gt;H98),"BUY", AND(G97&gt;H97,G98&lt;H98),"SELL",TRUE,"")</f>
        <v/>
      </c>
      <c r="J98" s="1" vm="466">
        <f t="shared" ca="1" si="46"/>
        <v>9336.2000000000007</v>
      </c>
      <c r="K98" s="3" t="str">
        <f t="shared" ca="1" si="60"/>
        <v/>
      </c>
      <c r="L98" s="3">
        <f t="shared" ca="1" si="61"/>
        <v>-2.7274228517549792E-3</v>
      </c>
      <c r="M98" s="3">
        <f t="shared" ca="1" si="62"/>
        <v>-2.7311490462753369E-3</v>
      </c>
      <c r="N98" s="4">
        <f t="shared" ca="1" si="47"/>
        <v>1</v>
      </c>
      <c r="O98" s="2">
        <f t="shared" ca="1" si="63"/>
        <v>-2.7311490462753369E-3</v>
      </c>
      <c r="P98" s="1">
        <f t="shared" ca="1" si="48"/>
        <v>9378.0333333333328</v>
      </c>
      <c r="Q98" s="1">
        <f t="shared" ca="1" si="49"/>
        <v>2046896445500</v>
      </c>
      <c r="R98" s="1">
        <f ca="1">IF(ISBLANK(A98),"",SUM($Q$2:Q98))</f>
        <v>179955832646116.63</v>
      </c>
      <c r="S98" s="1">
        <f ca="1">IF(ISBLANK(A98),"",SUM($F$2:F98))</f>
        <v>20096143000</v>
      </c>
      <c r="T98" s="1">
        <f t="shared" ca="1" si="50"/>
        <v>8954.7448306929655</v>
      </c>
      <c r="U98" s="1" t="str">
        <f t="shared" ca="1" si="51"/>
        <v>Bullish</v>
      </c>
      <c r="V98" s="17">
        <f t="shared" ca="1" si="52"/>
        <v>90.25</v>
      </c>
      <c r="W98" s="17">
        <f t="shared" ca="1" si="53"/>
        <v>0</v>
      </c>
      <c r="X98" s="17">
        <f t="shared" ca="1" si="54"/>
        <v>28.350000000000364</v>
      </c>
      <c r="Y98" s="22">
        <f t="shared" ca="1" si="84"/>
        <v>1024.5500000000029</v>
      </c>
      <c r="Z98" s="22">
        <f t="shared" ca="1" si="84"/>
        <v>206.79999999999927</v>
      </c>
      <c r="AA98" s="22">
        <f t="shared" ca="1" si="84"/>
        <v>271.60000000000036</v>
      </c>
      <c r="AB98" s="23">
        <f t="shared" ca="1" si="74"/>
        <v>20.184471231272138</v>
      </c>
      <c r="AC98" s="23">
        <f t="shared" ca="1" si="75"/>
        <v>26.509199160607054</v>
      </c>
      <c r="AD98" s="23">
        <f t="shared" ca="1" si="76"/>
        <v>6.3247279293349159</v>
      </c>
      <c r="AE98" s="23">
        <f t="shared" ca="1" si="77"/>
        <v>46.693670391879195</v>
      </c>
      <c r="AF98" s="23">
        <f t="shared" ca="1" si="78"/>
        <v>13.545150501672474</v>
      </c>
      <c r="AG98" s="23">
        <f t="shared" ca="1" si="83"/>
        <v>27.660764101060778</v>
      </c>
      <c r="AH98" s="25" t="str">
        <f t="shared" ca="1" si="55"/>
        <v>Weak</v>
      </c>
      <c r="AI98" s="25" t="str">
        <f t="shared" ca="1" si="56"/>
        <v>Bearish</v>
      </c>
      <c r="AJ98" s="1">
        <f t="shared" ca="1" si="64"/>
        <v>-218255558.5</v>
      </c>
      <c r="AK98" s="10">
        <f t="shared" ca="1" si="65"/>
        <v>-2.7311490462753369E-3</v>
      </c>
      <c r="AL98" s="10">
        <f t="shared" ca="1" si="70"/>
        <v>8.7108660269078944E-2</v>
      </c>
      <c r="AM98">
        <f t="shared" ca="1" si="66"/>
        <v>-25.600000000000364</v>
      </c>
      <c r="AN98">
        <f t="shared" ca="1" si="57"/>
        <v>0</v>
      </c>
      <c r="AO98">
        <f t="shared" ca="1" si="58"/>
        <v>25.600000000000364</v>
      </c>
      <c r="AP98">
        <f t="shared" ca="1" si="44"/>
        <v>19.271200293870489</v>
      </c>
      <c r="AQ98">
        <f t="shared" ca="1" si="44"/>
        <v>17.477613902075475</v>
      </c>
      <c r="AR98">
        <f t="shared" ca="1" si="71"/>
        <v>1.1026219255010563</v>
      </c>
      <c r="AS98">
        <f t="shared" ca="1" si="72"/>
        <v>52.440332335938173</v>
      </c>
      <c r="AT98">
        <f t="shared" ca="1" si="59"/>
        <v>90.25</v>
      </c>
      <c r="AU98">
        <f t="shared" ca="1" si="73"/>
        <v>65.831288230272989</v>
      </c>
      <c r="AV98">
        <f t="shared" ca="1" si="69"/>
        <v>9422.7624999999989</v>
      </c>
      <c r="AW98">
        <f t="shared" ca="1" si="82"/>
        <v>9332.5076923076904</v>
      </c>
      <c r="AX98">
        <f t="shared" ca="1" si="81"/>
        <v>90.254807692308532</v>
      </c>
      <c r="AY98">
        <f t="shared" ca="1" si="42"/>
        <v>92.146153846154348</v>
      </c>
      <c r="AZ98">
        <f t="shared" ca="1" si="41"/>
        <v>-1.8913461538458165</v>
      </c>
    </row>
    <row r="99" spans="1:52" x14ac:dyDescent="0.3">
      <c r="A99" s="1" vm="584">
        <f ca="1"/>
        <v>42880</v>
      </c>
      <c r="B99" s="1" vm="585">
        <f ca="1"/>
        <v>9384.0499999999993</v>
      </c>
      <c r="C99" s="1" vm="586">
        <f ca="1"/>
        <v>9523.2999999999993</v>
      </c>
      <c r="D99" s="1" vm="587">
        <f ca="1"/>
        <v>9379.2000000000007</v>
      </c>
      <c r="E99" s="1" vm="588">
        <f ca="1"/>
        <v>9509.75</v>
      </c>
      <c r="F99" s="1" vm="589">
        <f ca="1"/>
        <v>298147000</v>
      </c>
      <c r="G99" s="1">
        <f t="shared" ca="1" si="67"/>
        <v>9424.52</v>
      </c>
      <c r="H99" s="2">
        <f t="shared" ca="1" si="80"/>
        <v>9390.7049999999981</v>
      </c>
      <c r="I99" s="6" t="str" cm="1">
        <f t="array" aca="1" ref="I99" ca="1">_xlfn.IFS(AND(G98&lt;H98,G99&gt;H99),"BUY", AND(G98&gt;H98,G99&lt;H99),"SELL",TRUE,"")</f>
        <v/>
      </c>
      <c r="J99" s="1" vm="466">
        <f t="shared" ca="1" si="46"/>
        <v>9336.2000000000007</v>
      </c>
      <c r="K99" s="3" t="str">
        <f t="shared" ca="1" si="60"/>
        <v/>
      </c>
      <c r="L99" s="3">
        <f t="shared" ca="1" si="61"/>
        <v>1.5939234339862551E-2</v>
      </c>
      <c r="M99" s="3">
        <f t="shared" ca="1" si="62"/>
        <v>1.5813538647069577E-2</v>
      </c>
      <c r="N99" s="4">
        <f t="shared" ca="1" si="47"/>
        <v>1</v>
      </c>
      <c r="O99" s="2">
        <f t="shared" ca="1" si="63"/>
        <v>1.5813538647069577E-2</v>
      </c>
      <c r="P99" s="1">
        <f t="shared" ca="1" si="48"/>
        <v>9470.75</v>
      </c>
      <c r="Q99" s="1">
        <f t="shared" ca="1" si="49"/>
        <v>2823675700250</v>
      </c>
      <c r="R99" s="1">
        <f ca="1">IF(ISBLANK(A99),"",SUM($Q$2:Q99))</f>
        <v>182779508346366.63</v>
      </c>
      <c r="S99" s="1">
        <f ca="1">IF(ISBLANK(A99),"",SUM($F$2:F99))</f>
        <v>20394290000</v>
      </c>
      <c r="T99" s="1">
        <f t="shared" ca="1" si="50"/>
        <v>8962.2883829918392</v>
      </c>
      <c r="U99" s="1" t="str">
        <f t="shared" ca="1" si="51"/>
        <v>Bullish</v>
      </c>
      <c r="V99" s="17">
        <f t="shared" ca="1" si="52"/>
        <v>162.75</v>
      </c>
      <c r="W99" s="17">
        <f t="shared" ca="1" si="53"/>
        <v>91.399999999999636</v>
      </c>
      <c r="X99" s="17">
        <f t="shared" ca="1" si="54"/>
        <v>0</v>
      </c>
      <c r="Y99" s="22">
        <f t="shared" ca="1" si="84"/>
        <v>1082.2000000000025</v>
      </c>
      <c r="Z99" s="22">
        <f t="shared" ca="1" si="84"/>
        <v>298.19999999999891</v>
      </c>
      <c r="AA99" s="22">
        <f t="shared" ca="1" si="84"/>
        <v>220.35000000000036</v>
      </c>
      <c r="AB99" s="23">
        <f t="shared" ca="1" si="74"/>
        <v>27.554980595083922</v>
      </c>
      <c r="AC99" s="23">
        <f t="shared" ca="1" si="75"/>
        <v>20.361301053409704</v>
      </c>
      <c r="AD99" s="23">
        <f t="shared" ca="1" si="76"/>
        <v>7.1936795416742179</v>
      </c>
      <c r="AE99" s="23">
        <f t="shared" ca="1" si="77"/>
        <v>47.916281648493623</v>
      </c>
      <c r="AF99" s="23">
        <f t="shared" ca="1" si="78"/>
        <v>15.013017066820689</v>
      </c>
      <c r="AG99" s="23">
        <f t="shared" ca="1" si="83"/>
        <v>26.091367939217406</v>
      </c>
      <c r="AH99" s="25" t="str">
        <f t="shared" ca="1" si="55"/>
        <v>Weak</v>
      </c>
      <c r="AI99" s="25" t="str">
        <f t="shared" ca="1" si="56"/>
        <v>Bullish</v>
      </c>
      <c r="AJ99" s="1">
        <f t="shared" ca="1" si="64"/>
        <v>298156408.45999998</v>
      </c>
      <c r="AK99" s="10">
        <f t="shared" ca="1" si="65"/>
        <v>1.5813538647069577E-2</v>
      </c>
      <c r="AL99" s="10">
        <f t="shared" ca="1" si="70"/>
        <v>0.10200103309181532</v>
      </c>
      <c r="AM99">
        <f t="shared" ca="1" si="66"/>
        <v>149.20000000000073</v>
      </c>
      <c r="AN99">
        <f t="shared" ca="1" si="57"/>
        <v>149.20000000000073</v>
      </c>
      <c r="AO99">
        <f t="shared" ca="1" si="58"/>
        <v>0</v>
      </c>
      <c r="AP99">
        <f t="shared" ca="1" si="44"/>
        <v>28.551828844308364</v>
      </c>
      <c r="AQ99">
        <f t="shared" ca="1" si="44"/>
        <v>16.229212909070082</v>
      </c>
      <c r="AR99">
        <f t="shared" ca="1" si="71"/>
        <v>1.7592861098243091</v>
      </c>
      <c r="AS99">
        <f t="shared" ca="1" si="72"/>
        <v>63.758741928227494</v>
      </c>
      <c r="AT99">
        <f t="shared" ca="1" si="59"/>
        <v>144.09999999999854</v>
      </c>
      <c r="AU99">
        <f t="shared" ca="1" si="73"/>
        <v>71.421910499539095</v>
      </c>
      <c r="AV99">
        <f t="shared" ca="1" si="69"/>
        <v>9438.8374999999996</v>
      </c>
      <c r="AW99">
        <f t="shared" ca="1" si="82"/>
        <v>9348.0692307692298</v>
      </c>
      <c r="AX99">
        <f t="shared" ca="1" si="81"/>
        <v>90.768269230769874</v>
      </c>
      <c r="AY99">
        <f t="shared" ca="1" si="42"/>
        <v>92.861787749288041</v>
      </c>
      <c r="AZ99">
        <f t="shared" ref="AZ99:AZ162" ca="1" si="85">AX99 - AY99</f>
        <v>-2.0935185185181666</v>
      </c>
    </row>
    <row r="100" spans="1:52" x14ac:dyDescent="0.3">
      <c r="A100" s="1" vm="590">
        <f ca="1"/>
        <v>42881</v>
      </c>
      <c r="B100" s="1" vm="591">
        <f ca="1"/>
        <v>9507.75</v>
      </c>
      <c r="C100" s="1" vm="592">
        <f ca="1"/>
        <v>9604.9</v>
      </c>
      <c r="D100" s="1" vm="593">
        <f ca="1"/>
        <v>9495.4</v>
      </c>
      <c r="E100" s="1" vm="594">
        <f ca="1"/>
        <v>9595.1</v>
      </c>
      <c r="F100" s="1" vm="595">
        <f ca="1"/>
        <v>225648000</v>
      </c>
      <c r="G100" s="1">
        <f t="shared" ca="1" si="67"/>
        <v>9457.9599999999991</v>
      </c>
      <c r="H100" s="2">
        <f t="shared" ca="1" si="80"/>
        <v>9403.3524999999972</v>
      </c>
      <c r="I100" s="6" t="str" cm="1">
        <f t="array" aca="1" ref="I100" ca="1">_xlfn.IFS(AND(G99&lt;H99,G100&gt;H100),"BUY", AND(G99&gt;H99,G100&lt;H100),"SELL",TRUE,"")</f>
        <v/>
      </c>
      <c r="J100" s="1" vm="466">
        <f t="shared" ca="1" si="46"/>
        <v>9336.2000000000007</v>
      </c>
      <c r="K100" s="3" t="str">
        <f t="shared" ca="1" si="60"/>
        <v/>
      </c>
      <c r="L100" s="3">
        <f t="shared" ca="1" si="61"/>
        <v>8.9749993427798991E-3</v>
      </c>
      <c r="M100" s="3">
        <f t="shared" ca="1" si="62"/>
        <v>8.9349634062052159E-3</v>
      </c>
      <c r="N100" s="4">
        <f t="shared" ca="1" si="47"/>
        <v>1</v>
      </c>
      <c r="O100" s="2">
        <f t="shared" ca="1" si="63"/>
        <v>8.9349634062052159E-3</v>
      </c>
      <c r="P100" s="1">
        <f t="shared" ca="1" si="48"/>
        <v>9565.1333333333332</v>
      </c>
      <c r="Q100" s="1">
        <f t="shared" ca="1" si="49"/>
        <v>2158353206400</v>
      </c>
      <c r="R100" s="1">
        <f ca="1">IF(ISBLANK(A100),"",SUM($Q$2:Q100))</f>
        <v>184937861552766.63</v>
      </c>
      <c r="S100" s="1">
        <f ca="1">IF(ISBLANK(A100),"",SUM($F$2:F100))</f>
        <v>20619938000</v>
      </c>
      <c r="T100" s="1">
        <f t="shared" ca="1" si="50"/>
        <v>8968.8854327673835</v>
      </c>
      <c r="U100" s="1" t="str">
        <f t="shared" ca="1" si="51"/>
        <v>Bullish</v>
      </c>
      <c r="V100" s="17">
        <f t="shared" ca="1" si="52"/>
        <v>109.5</v>
      </c>
      <c r="W100" s="17">
        <f t="shared" ca="1" si="53"/>
        <v>81.600000000000364</v>
      </c>
      <c r="X100" s="17">
        <f t="shared" ca="1" si="54"/>
        <v>0</v>
      </c>
      <c r="Y100" s="22">
        <f t="shared" ca="1" si="84"/>
        <v>1138.3000000000011</v>
      </c>
      <c r="Z100" s="22">
        <f t="shared" ca="1" si="84"/>
        <v>379.79999999999927</v>
      </c>
      <c r="AA100" s="22">
        <f t="shared" ca="1" si="84"/>
        <v>220.35000000000036</v>
      </c>
      <c r="AB100" s="23">
        <f t="shared" ca="1" si="74"/>
        <v>33.365545111130537</v>
      </c>
      <c r="AC100" s="23">
        <f t="shared" ca="1" si="75"/>
        <v>19.357814284459295</v>
      </c>
      <c r="AD100" s="23">
        <f t="shared" ca="1" si="76"/>
        <v>14.007730826671242</v>
      </c>
      <c r="AE100" s="23">
        <f t="shared" ca="1" si="77"/>
        <v>52.723359395589831</v>
      </c>
      <c r="AF100" s="23">
        <f t="shared" ca="1" si="78"/>
        <v>26.568357910522206</v>
      </c>
      <c r="AG100" s="23">
        <f t="shared" ca="1" si="83"/>
        <v>24.808129910195962</v>
      </c>
      <c r="AH100" s="25" t="str">
        <f t="shared" ca="1" si="55"/>
        <v>Weak</v>
      </c>
      <c r="AI100" s="25" t="str">
        <f t="shared" ca="1" si="56"/>
        <v>Bullish</v>
      </c>
      <c r="AJ100" s="1">
        <f t="shared" ca="1" si="64"/>
        <v>225657424.52000001</v>
      </c>
      <c r="AK100" s="10">
        <f t="shared" ca="1" si="65"/>
        <v>8.9349634062052159E-3</v>
      </c>
      <c r="AL100" s="10">
        <f t="shared" ca="1" si="70"/>
        <v>0.10645516593405607</v>
      </c>
      <c r="AM100">
        <f t="shared" ca="1" si="66"/>
        <v>85.350000000000364</v>
      </c>
      <c r="AN100">
        <f t="shared" ca="1" si="57"/>
        <v>85.350000000000364</v>
      </c>
      <c r="AO100">
        <f t="shared" ca="1" si="58"/>
        <v>0</v>
      </c>
      <c r="AP100">
        <f t="shared" ca="1" si="44"/>
        <v>32.608841069714934</v>
      </c>
      <c r="AQ100">
        <f t="shared" ca="1" si="44"/>
        <v>15.069983415565076</v>
      </c>
      <c r="AR100">
        <f t="shared" ca="1" si="71"/>
        <v>2.1638272697788636</v>
      </c>
      <c r="AS100">
        <f t="shared" ca="1" si="72"/>
        <v>68.392711904594734</v>
      </c>
      <c r="AT100">
        <f t="shared" ca="1" si="59"/>
        <v>109.5</v>
      </c>
      <c r="AU100">
        <f t="shared" ca="1" si="73"/>
        <v>74.141774035286304</v>
      </c>
      <c r="AV100">
        <f t="shared" ca="1" si="69"/>
        <v>9454.4874999999993</v>
      </c>
      <c r="AW100">
        <f t="shared" ca="1" si="82"/>
        <v>9366.9769230769234</v>
      </c>
      <c r="AX100">
        <f t="shared" ca="1" si="81"/>
        <v>87.51057692307586</v>
      </c>
      <c r="AY100">
        <f t="shared" ref="AY100:AY163" ca="1" si="86">AVERAGE(AX92:AX100)</f>
        <v>93.119551282051262</v>
      </c>
      <c r="AZ100">
        <f t="shared" ca="1" si="85"/>
        <v>-5.6089743589754022</v>
      </c>
    </row>
    <row r="101" spans="1:52" x14ac:dyDescent="0.3">
      <c r="A101" s="1" vm="596">
        <f ca="1"/>
        <v>42884</v>
      </c>
      <c r="B101" s="1" vm="597">
        <f ca="1"/>
        <v>9560.0499999999993</v>
      </c>
      <c r="C101" s="1" vm="598">
        <f ca="1"/>
        <v>9637.75</v>
      </c>
      <c r="D101" s="1" vm="599">
        <f ca="1"/>
        <v>9547.7000000000007</v>
      </c>
      <c r="E101" s="1" vm="592">
        <f ca="1"/>
        <v>9604.9</v>
      </c>
      <c r="F101" s="1" vm="600">
        <f ca="1"/>
        <v>242266000</v>
      </c>
      <c r="G101" s="1">
        <f t="shared" ca="1" si="67"/>
        <v>9491.2899999999991</v>
      </c>
      <c r="H101" s="2">
        <f t="shared" ca="1" si="80"/>
        <v>9418.3949999999986</v>
      </c>
      <c r="I101" s="6" t="str" cm="1">
        <f t="array" aca="1" ref="I101" ca="1">_xlfn.IFS(AND(G100&lt;H100,G101&gt;H101),"BUY", AND(G100&gt;H100,G101&lt;H101),"SELL",TRUE,"")</f>
        <v/>
      </c>
      <c r="J101" s="1" vm="466">
        <f t="shared" ca="1" si="46"/>
        <v>9336.2000000000007</v>
      </c>
      <c r="K101" s="3" t="str">
        <f t="shared" ca="1" si="60"/>
        <v/>
      </c>
      <c r="L101" s="3">
        <f t="shared" ca="1" si="61"/>
        <v>1.0213546497690462E-3</v>
      </c>
      <c r="M101" s="3">
        <f t="shared" ca="1" si="62"/>
        <v>1.0208334219841677E-3</v>
      </c>
      <c r="N101" s="4">
        <f t="shared" ca="1" si="47"/>
        <v>1</v>
      </c>
      <c r="O101" s="2">
        <f t="shared" ca="1" si="63"/>
        <v>1.0208334219841677E-3</v>
      </c>
      <c r="P101" s="1">
        <f t="shared" ca="1" si="48"/>
        <v>9596.7833333333328</v>
      </c>
      <c r="Q101" s="1">
        <f t="shared" ca="1" si="49"/>
        <v>2324974311033.333</v>
      </c>
      <c r="R101" s="1">
        <f ca="1">IF(ISBLANK(A101),"",SUM($Q$2:Q101))</f>
        <v>187262835863799.97</v>
      </c>
      <c r="S101" s="1">
        <f ca="1">IF(ISBLANK(A101),"",SUM($F$2:F101))</f>
        <v>20862204000</v>
      </c>
      <c r="T101" s="1">
        <f t="shared" ca="1" si="50"/>
        <v>8976.1770071752708</v>
      </c>
      <c r="U101" s="1" t="str">
        <f t="shared" ca="1" si="51"/>
        <v>Bullish</v>
      </c>
      <c r="V101" s="17">
        <f t="shared" ca="1" si="52"/>
        <v>90.049999999999272</v>
      </c>
      <c r="W101" s="17">
        <f t="shared" ca="1" si="53"/>
        <v>32.850000000000364</v>
      </c>
      <c r="X101" s="17">
        <f t="shared" ca="1" si="54"/>
        <v>0</v>
      </c>
      <c r="Y101" s="22">
        <f t="shared" ca="1" si="84"/>
        <v>1197.1000000000004</v>
      </c>
      <c r="Z101" s="22">
        <f t="shared" ca="1" si="84"/>
        <v>412.39999999999964</v>
      </c>
      <c r="AA101" s="22">
        <f t="shared" ca="1" si="84"/>
        <v>220.35000000000036</v>
      </c>
      <c r="AB101" s="23">
        <f t="shared" ca="1" si="74"/>
        <v>34.449920641550378</v>
      </c>
      <c r="AC101" s="23">
        <f t="shared" ca="1" si="75"/>
        <v>18.406983543563637</v>
      </c>
      <c r="AD101" s="23">
        <f t="shared" ca="1" si="76"/>
        <v>16.042937097986741</v>
      </c>
      <c r="AE101" s="23">
        <f t="shared" ca="1" si="77"/>
        <v>52.856904185114018</v>
      </c>
      <c r="AF101" s="23">
        <f t="shared" ca="1" si="78"/>
        <v>30.351639668115261</v>
      </c>
      <c r="AG101" s="23">
        <f t="shared" ca="1" si="83"/>
        <v>24.379948567470965</v>
      </c>
      <c r="AH101" s="25" t="str">
        <f t="shared" ca="1" si="55"/>
        <v>Weak</v>
      </c>
      <c r="AI101" s="25" t="str">
        <f t="shared" ca="1" si="56"/>
        <v>Bullish</v>
      </c>
      <c r="AJ101" s="1">
        <f t="shared" ca="1" si="64"/>
        <v>242275457.96000001</v>
      </c>
      <c r="AK101" s="10">
        <f t="shared" ca="1" si="65"/>
        <v>1.0208334219841677E-3</v>
      </c>
      <c r="AL101" s="10">
        <f t="shared" ca="1" si="70"/>
        <v>0.10625976721916947</v>
      </c>
      <c r="AM101">
        <f t="shared" ca="1" si="66"/>
        <v>9.7999999999992724</v>
      </c>
      <c r="AN101">
        <f t="shared" ca="1" si="57"/>
        <v>9.7999999999992724</v>
      </c>
      <c r="AO101">
        <f t="shared" ca="1" si="58"/>
        <v>0</v>
      </c>
      <c r="AP101">
        <f t="shared" ca="1" si="44"/>
        <v>30.979638136163818</v>
      </c>
      <c r="AQ101">
        <f t="shared" ca="1" si="44"/>
        <v>13.993556028738999</v>
      </c>
      <c r="AR101">
        <f t="shared" ca="1" si="71"/>
        <v>2.2138502945598657</v>
      </c>
      <c r="AS101">
        <f t="shared" ca="1" si="72"/>
        <v>68.884673885005924</v>
      </c>
      <c r="AT101">
        <f t="shared" ca="1" si="59"/>
        <v>90.049999999999272</v>
      </c>
      <c r="AU101">
        <f t="shared" ca="1" si="73"/>
        <v>75.278075889908663</v>
      </c>
      <c r="AV101">
        <f t="shared" ca="1" si="69"/>
        <v>9469.6958333333332</v>
      </c>
      <c r="AW101">
        <f t="shared" ca="1" si="82"/>
        <v>9384.9961538461539</v>
      </c>
      <c r="AX101">
        <f t="shared" ca="1" si="81"/>
        <v>84.69967948717931</v>
      </c>
      <c r="AY101">
        <f t="shared" ca="1" si="86"/>
        <v>92.559650997151039</v>
      </c>
      <c r="AZ101">
        <f t="shared" ca="1" si="85"/>
        <v>-7.8599715099717287</v>
      </c>
    </row>
    <row r="102" spans="1:52" x14ac:dyDescent="0.3">
      <c r="A102" s="1" vm="601">
        <f ca="1"/>
        <v>42885</v>
      </c>
      <c r="B102" s="1" vm="602">
        <f ca="1"/>
        <v>9590.65</v>
      </c>
      <c r="C102" s="1" vm="603">
        <f ca="1"/>
        <v>9635.2999999999993</v>
      </c>
      <c r="D102" s="1" vm="604">
        <f ca="1"/>
        <v>9581.2000000000007</v>
      </c>
      <c r="E102" s="1" vm="605">
        <f ca="1"/>
        <v>9624.5499999999993</v>
      </c>
      <c r="F102" s="1" vm="606">
        <f ca="1"/>
        <v>199894000</v>
      </c>
      <c r="G102" s="1">
        <f t="shared" ca="1" si="67"/>
        <v>9538.9700000000012</v>
      </c>
      <c r="H102" s="2">
        <f t="shared" ca="1" si="80"/>
        <v>9433.9324999999972</v>
      </c>
      <c r="I102" s="6" t="str" cm="1">
        <f t="array" aca="1" ref="I102" ca="1">_xlfn.IFS(AND(G101&lt;H101,G102&gt;H102),"BUY", AND(G101&gt;H101,G102&lt;H102),"SELL",TRUE,"")</f>
        <v/>
      </c>
      <c r="J102" s="1" vm="466">
        <f t="shared" ca="1" si="46"/>
        <v>9336.2000000000007</v>
      </c>
      <c r="K102" s="3" t="str">
        <f t="shared" ca="1" si="60"/>
        <v/>
      </c>
      <c r="L102" s="3">
        <f t="shared" ca="1" si="61"/>
        <v>2.0458307738757675E-3</v>
      </c>
      <c r="M102" s="3">
        <f t="shared" ca="1" si="62"/>
        <v>2.0437409119485822E-3</v>
      </c>
      <c r="N102" s="4">
        <f t="shared" ca="1" si="47"/>
        <v>1</v>
      </c>
      <c r="O102" s="2">
        <f t="shared" ca="1" si="63"/>
        <v>2.0437409119485822E-3</v>
      </c>
      <c r="P102" s="1">
        <f t="shared" ca="1" si="48"/>
        <v>9613.6833333333325</v>
      </c>
      <c r="Q102" s="1">
        <f t="shared" ca="1" si="49"/>
        <v>1921717616233.3333</v>
      </c>
      <c r="R102" s="1">
        <f ca="1">IF(ISBLANK(A102),"",SUM($Q$2:Q102))</f>
        <v>189184553480033.31</v>
      </c>
      <c r="S102" s="1">
        <f ca="1">IF(ISBLANK(A102),"",SUM($F$2:F102))</f>
        <v>21062098000</v>
      </c>
      <c r="T102" s="1">
        <f t="shared" ca="1" si="50"/>
        <v>8982.2273868459506</v>
      </c>
      <c r="U102" s="1" t="str">
        <f t="shared" ca="1" si="51"/>
        <v>Bullish</v>
      </c>
      <c r="V102" s="17">
        <f t="shared" ca="1" si="52"/>
        <v>54.099999999998545</v>
      </c>
      <c r="W102" s="17">
        <f t="shared" ca="1" si="53"/>
        <v>0</v>
      </c>
      <c r="X102" s="17">
        <f t="shared" ca="1" si="54"/>
        <v>0</v>
      </c>
      <c r="Y102" s="22">
        <f t="shared" ca="1" si="84"/>
        <v>1153.2999999999993</v>
      </c>
      <c r="Z102" s="22">
        <f t="shared" ca="1" si="84"/>
        <v>336.60000000000036</v>
      </c>
      <c r="AA102" s="22">
        <f t="shared" ca="1" si="84"/>
        <v>220.35000000000036</v>
      </c>
      <c r="AB102" s="23">
        <f t="shared" ca="1" si="74"/>
        <v>29.185814618919672</v>
      </c>
      <c r="AC102" s="23">
        <f t="shared" ca="1" si="75"/>
        <v>19.106043527269616</v>
      </c>
      <c r="AD102" s="23">
        <f t="shared" ca="1" si="76"/>
        <v>10.079771091650056</v>
      </c>
      <c r="AE102" s="23">
        <f t="shared" ca="1" si="77"/>
        <v>48.291858146189284</v>
      </c>
      <c r="AF102" s="23">
        <f t="shared" ca="1" si="78"/>
        <v>20.87260974952866</v>
      </c>
      <c r="AG102" s="23">
        <f t="shared" ca="1" si="83"/>
        <v>22.058816660217982</v>
      </c>
      <c r="AH102" s="25" t="str">
        <f t="shared" ca="1" si="55"/>
        <v>Weak</v>
      </c>
      <c r="AI102" s="25" t="str">
        <f t="shared" ca="1" si="56"/>
        <v>Bullish</v>
      </c>
      <c r="AJ102" s="1">
        <f t="shared" ca="1" si="64"/>
        <v>199903491.28999999</v>
      </c>
      <c r="AK102" s="10">
        <f t="shared" ca="1" si="65"/>
        <v>2.0437409119485822E-3</v>
      </c>
      <c r="AL102" s="10">
        <f t="shared" ca="1" si="70"/>
        <v>0.10062140473484137</v>
      </c>
      <c r="AM102">
        <f t="shared" ca="1" si="66"/>
        <v>19.649999999999636</v>
      </c>
      <c r="AN102">
        <f t="shared" ca="1" si="57"/>
        <v>19.649999999999636</v>
      </c>
      <c r="AO102">
        <f t="shared" ca="1" si="58"/>
        <v>0</v>
      </c>
      <c r="AP102">
        <f t="shared" ca="1" si="44"/>
        <v>30.17037826929495</v>
      </c>
      <c r="AQ102">
        <f t="shared" ca="1" si="44"/>
        <v>12.994016312400499</v>
      </c>
      <c r="AR102">
        <f t="shared" ca="1" si="71"/>
        <v>2.3218670458726947</v>
      </c>
      <c r="AS102">
        <f t="shared" ca="1" si="72"/>
        <v>69.896447203012968</v>
      </c>
      <c r="AT102">
        <f t="shared" ca="1" si="59"/>
        <v>54.099999999998545</v>
      </c>
      <c r="AU102">
        <f t="shared" ca="1" si="73"/>
        <v>73.765356183486503</v>
      </c>
      <c r="AV102">
        <f t="shared" ca="1" si="69"/>
        <v>9488.3333333333339</v>
      </c>
      <c r="AW102">
        <f t="shared" ca="1" si="82"/>
        <v>9404.4249999999993</v>
      </c>
      <c r="AX102">
        <f t="shared" ca="1" si="81"/>
        <v>83.908333333334667</v>
      </c>
      <c r="AY102">
        <f t="shared" ca="1" si="86"/>
        <v>91.258404558404834</v>
      </c>
      <c r="AZ102">
        <f t="shared" ca="1" si="85"/>
        <v>-7.3500712250701667</v>
      </c>
    </row>
    <row r="103" spans="1:52" x14ac:dyDescent="0.3">
      <c r="A103" s="1" vm="607">
        <f ca="1"/>
        <v>42886</v>
      </c>
      <c r="B103" s="1" vm="608">
        <f ca="1"/>
        <v>9636.5499999999993</v>
      </c>
      <c r="C103" s="1" vm="609">
        <f ca="1"/>
        <v>9649.6</v>
      </c>
      <c r="D103" s="1" vm="610">
        <f ca="1"/>
        <v>9609.25</v>
      </c>
      <c r="E103" s="1" vm="611">
        <f ca="1"/>
        <v>9621.25</v>
      </c>
      <c r="F103" s="1" vm="612">
        <f ca="1"/>
        <v>427053000</v>
      </c>
      <c r="G103" s="1">
        <f t="shared" ca="1" si="67"/>
        <v>9591.11</v>
      </c>
      <c r="H103" s="2">
        <f t="shared" ca="1" si="80"/>
        <v>9449.3974999999973</v>
      </c>
      <c r="I103" s="6" t="str" cm="1">
        <f t="array" aca="1" ref="I103" ca="1">_xlfn.IFS(AND(G102&lt;H102,G103&gt;H103),"BUY", AND(G102&gt;H102,G103&lt;H103),"SELL",TRUE,"")</f>
        <v/>
      </c>
      <c r="J103" s="1" vm="466">
        <f t="shared" ca="1" si="46"/>
        <v>9336.2000000000007</v>
      </c>
      <c r="K103" s="3" t="str">
        <f t="shared" ca="1" si="60"/>
        <v/>
      </c>
      <c r="L103" s="3">
        <f t="shared" ca="1" si="61"/>
        <v>-3.428731732911805E-4</v>
      </c>
      <c r="M103" s="3">
        <f t="shared" ca="1" si="62"/>
        <v>-3.4293196773740485E-4</v>
      </c>
      <c r="N103" s="4">
        <f t="shared" ca="1" si="47"/>
        <v>1</v>
      </c>
      <c r="O103" s="2">
        <f t="shared" ca="1" si="63"/>
        <v>-3.4293196773740485E-4</v>
      </c>
      <c r="P103" s="1">
        <f t="shared" ca="1" si="48"/>
        <v>9626.6999999999989</v>
      </c>
      <c r="Q103" s="1">
        <f t="shared" ca="1" si="49"/>
        <v>4111111115099.9995</v>
      </c>
      <c r="R103" s="1">
        <f ca="1">IF(ISBLANK(A103),"",SUM($Q$2:Q103))</f>
        <v>193295664595133.31</v>
      </c>
      <c r="S103" s="1">
        <f ca="1">IF(ISBLANK(A103),"",SUM($F$2:F103))</f>
        <v>21489151000</v>
      </c>
      <c r="T103" s="1">
        <f t="shared" ca="1" si="50"/>
        <v>8995.0349641609064</v>
      </c>
      <c r="U103" s="1" t="str">
        <f t="shared" ca="1" si="51"/>
        <v>Bullish</v>
      </c>
      <c r="V103" s="17">
        <f t="shared" ca="1" si="52"/>
        <v>40.350000000000364</v>
      </c>
      <c r="W103" s="17">
        <f t="shared" ca="1" si="53"/>
        <v>14.300000000001091</v>
      </c>
      <c r="X103" s="17">
        <f t="shared" ca="1" si="54"/>
        <v>0</v>
      </c>
      <c r="Y103" s="22">
        <f t="shared" ca="1" si="84"/>
        <v>1150.2999999999993</v>
      </c>
      <c r="Z103" s="22">
        <f t="shared" ca="1" si="84"/>
        <v>315.00000000000182</v>
      </c>
      <c r="AA103" s="22">
        <f t="shared" ca="1" si="84"/>
        <v>220.35000000000036</v>
      </c>
      <c r="AB103" s="23">
        <f t="shared" ca="1" si="74"/>
        <v>27.384160653742679</v>
      </c>
      <c r="AC103" s="23">
        <f t="shared" ca="1" si="75"/>
        <v>19.155872381118012</v>
      </c>
      <c r="AD103" s="23">
        <f t="shared" ca="1" si="76"/>
        <v>8.2282882726246669</v>
      </c>
      <c r="AE103" s="23">
        <f t="shared" ca="1" si="77"/>
        <v>46.540033034860691</v>
      </c>
      <c r="AF103" s="23">
        <f t="shared" ca="1" si="78"/>
        <v>17.680022415242568</v>
      </c>
      <c r="AG103" s="23">
        <f t="shared" ca="1" si="83"/>
        <v>19.418845053835991</v>
      </c>
      <c r="AH103" s="25" t="str">
        <f t="shared" ca="1" si="55"/>
        <v>Weak</v>
      </c>
      <c r="AI103" s="25" t="str">
        <f t="shared" ca="1" si="56"/>
        <v>Bullish</v>
      </c>
      <c r="AJ103" s="1">
        <f t="shared" ca="1" si="64"/>
        <v>-427043461.02999997</v>
      </c>
      <c r="AK103" s="10">
        <f t="shared" ca="1" si="65"/>
        <v>-3.4293196773740485E-4</v>
      </c>
      <c r="AL103" s="10">
        <f t="shared" ca="1" si="70"/>
        <v>0.10096989709466246</v>
      </c>
      <c r="AM103">
        <f t="shared" ca="1" si="66"/>
        <v>-3.2999999999992724</v>
      </c>
      <c r="AN103">
        <f t="shared" ca="1" si="57"/>
        <v>0</v>
      </c>
      <c r="AO103">
        <f t="shared" ca="1" si="58"/>
        <v>3.2999999999992724</v>
      </c>
      <c r="AP103">
        <f t="shared" ca="1" si="44"/>
        <v>28.015351250059599</v>
      </c>
      <c r="AQ103">
        <f t="shared" ca="1" si="44"/>
        <v>12.301586575800412</v>
      </c>
      <c r="AR103">
        <f t="shared" ca="1" si="71"/>
        <v>2.277377074691421</v>
      </c>
      <c r="AS103">
        <f t="shared" ca="1" si="72"/>
        <v>69.487795355554127</v>
      </c>
      <c r="AT103">
        <f t="shared" ca="1" si="59"/>
        <v>40.350000000000364</v>
      </c>
      <c r="AU103">
        <f t="shared" ca="1" si="73"/>
        <v>71.378545027523202</v>
      </c>
      <c r="AV103">
        <f t="shared" ca="1" si="69"/>
        <v>9502.9875000000011</v>
      </c>
      <c r="AW103">
        <f t="shared" ca="1" si="82"/>
        <v>9419.9365384615376</v>
      </c>
      <c r="AX103">
        <f t="shared" ca="1" si="81"/>
        <v>83.050961538463525</v>
      </c>
      <c r="AY103">
        <f t="shared" ca="1" si="86"/>
        <v>89.850890313390764</v>
      </c>
      <c r="AZ103">
        <f t="shared" ca="1" si="85"/>
        <v>-6.7999287749272384</v>
      </c>
    </row>
    <row r="104" spans="1:52" x14ac:dyDescent="0.3">
      <c r="A104" s="1" vm="613">
        <f ca="1"/>
        <v>42887</v>
      </c>
      <c r="B104" s="1" vm="614">
        <f ca="1"/>
        <v>9603.5499999999993</v>
      </c>
      <c r="C104" s="1" vm="615">
        <f ca="1"/>
        <v>9634.65</v>
      </c>
      <c r="D104" s="1" vm="616">
        <f ca="1"/>
        <v>9589.9</v>
      </c>
      <c r="E104" s="1" vm="617">
        <f ca="1"/>
        <v>9616.1</v>
      </c>
      <c r="F104" s="1" vm="618">
        <f ca="1"/>
        <v>181533000</v>
      </c>
      <c r="G104" s="1">
        <f t="shared" ca="1" si="67"/>
        <v>9612.380000000001</v>
      </c>
      <c r="H104" s="2">
        <f t="shared" ca="1" si="80"/>
        <v>9462.2074999999986</v>
      </c>
      <c r="I104" s="6" t="str" cm="1">
        <f t="array" aca="1" ref="I104" ca="1">_xlfn.IFS(AND(G103&lt;H103,G104&gt;H104),"BUY", AND(G103&gt;H103,G104&lt;H104),"SELL",TRUE,"")</f>
        <v/>
      </c>
      <c r="J104" s="1" vm="466">
        <f t="shared" ca="1" si="46"/>
        <v>9336.2000000000007</v>
      </c>
      <c r="K104" s="3" t="str">
        <f t="shared" ca="1" si="60"/>
        <v/>
      </c>
      <c r="L104" s="3">
        <f t="shared" ca="1" si="61"/>
        <v>-5.3527348317528034E-4</v>
      </c>
      <c r="M104" s="3">
        <f t="shared" ca="1" si="62"/>
        <v>-5.3541679316848362E-4</v>
      </c>
      <c r="N104" s="4">
        <f t="shared" ca="1" si="47"/>
        <v>1</v>
      </c>
      <c r="O104" s="2">
        <f t="shared" ca="1" si="63"/>
        <v>-5.3541679316848362E-4</v>
      </c>
      <c r="P104" s="1">
        <f t="shared" ca="1" si="48"/>
        <v>9613.5500000000011</v>
      </c>
      <c r="Q104" s="1">
        <f t="shared" ca="1" si="49"/>
        <v>1745176572150.0002</v>
      </c>
      <c r="R104" s="1">
        <f ca="1">IF(ISBLANK(A104),"",SUM($Q$2:Q104))</f>
        <v>195040841167283.31</v>
      </c>
      <c r="S104" s="1">
        <f ca="1">IF(ISBLANK(A104),"",SUM($F$2:F104))</f>
        <v>21670684000</v>
      </c>
      <c r="T104" s="1">
        <f t="shared" ca="1" si="50"/>
        <v>9000.2161984034883</v>
      </c>
      <c r="U104" s="1" t="str">
        <f t="shared" ca="1" si="51"/>
        <v>Bullish</v>
      </c>
      <c r="V104" s="17">
        <f t="shared" ca="1" si="52"/>
        <v>44.75</v>
      </c>
      <c r="W104" s="17">
        <f t="shared" ca="1" si="53"/>
        <v>0</v>
      </c>
      <c r="X104" s="17">
        <f t="shared" ca="1" si="54"/>
        <v>19.350000000000364</v>
      </c>
      <c r="Y104" s="22">
        <f t="shared" ca="1" si="84"/>
        <v>1129.8499999999985</v>
      </c>
      <c r="Z104" s="22">
        <f t="shared" ca="1" si="84"/>
        <v>315.00000000000182</v>
      </c>
      <c r="AA104" s="22">
        <f t="shared" ca="1" si="84"/>
        <v>200.95000000000073</v>
      </c>
      <c r="AB104" s="23">
        <f t="shared" ca="1" si="74"/>
        <v>27.879807054033918</v>
      </c>
      <c r="AC104" s="23">
        <f t="shared" ca="1" si="75"/>
        <v>17.78554675399398</v>
      </c>
      <c r="AD104" s="23">
        <f t="shared" ca="1" si="76"/>
        <v>10.094260300039938</v>
      </c>
      <c r="AE104" s="23">
        <f t="shared" ca="1" si="77"/>
        <v>45.665353808027902</v>
      </c>
      <c r="AF104" s="23">
        <f t="shared" ca="1" si="78"/>
        <v>22.10485512162041</v>
      </c>
      <c r="AG104" s="23">
        <f t="shared" ca="1" si="83"/>
        <v>18.311874146815285</v>
      </c>
      <c r="AH104" s="25" t="str">
        <f t="shared" ca="1" si="55"/>
        <v>Weak</v>
      </c>
      <c r="AI104" s="25" t="str">
        <f t="shared" ca="1" si="56"/>
        <v>Bullish</v>
      </c>
      <c r="AJ104" s="1">
        <f t="shared" ca="1" si="64"/>
        <v>-181523408.88999999</v>
      </c>
      <c r="AK104" s="10">
        <f t="shared" ca="1" si="65"/>
        <v>-5.3541679316848362E-4</v>
      </c>
      <c r="AL104" s="10">
        <f t="shared" ca="1" si="70"/>
        <v>9.9969659286982218E-2</v>
      </c>
      <c r="AM104">
        <f t="shared" ca="1" si="66"/>
        <v>-5.1499999999996362</v>
      </c>
      <c r="AN104">
        <f t="shared" ca="1" si="57"/>
        <v>0</v>
      </c>
      <c r="AO104">
        <f t="shared" ca="1" si="58"/>
        <v>5.1499999999996362</v>
      </c>
      <c r="AP104">
        <f t="shared" ca="1" si="44"/>
        <v>26.0142547321982</v>
      </c>
      <c r="AQ104">
        <f t="shared" ca="1" si="44"/>
        <v>11.790758963243215</v>
      </c>
      <c r="AR104">
        <f t="shared" ca="1" si="71"/>
        <v>2.2063257177333231</v>
      </c>
      <c r="AS104">
        <f t="shared" ca="1" si="72"/>
        <v>68.811652712970812</v>
      </c>
      <c r="AT104">
        <f t="shared" ca="1" si="59"/>
        <v>44.75</v>
      </c>
      <c r="AU104">
        <f t="shared" ca="1" si="73"/>
        <v>69.47650609698583</v>
      </c>
      <c r="AV104">
        <f t="shared" ca="1" si="69"/>
        <v>9511.6416666666682</v>
      </c>
      <c r="AW104">
        <f t="shared" ca="1" si="82"/>
        <v>9431.8403846153833</v>
      </c>
      <c r="AX104">
        <f t="shared" ca="1" si="81"/>
        <v>79.801282051284943</v>
      </c>
      <c r="AY104">
        <f t="shared" ca="1" si="86"/>
        <v>87.824501424502159</v>
      </c>
      <c r="AZ104">
        <f t="shared" ca="1" si="85"/>
        <v>-8.0232193732172163</v>
      </c>
    </row>
    <row r="105" spans="1:52" x14ac:dyDescent="0.3">
      <c r="A105" s="1" vm="619">
        <f ca="1"/>
        <v>42888</v>
      </c>
      <c r="B105" s="1" vm="620">
        <f ca="1"/>
        <v>9657.15</v>
      </c>
      <c r="C105" s="1" vm="621">
        <f ca="1"/>
        <v>9673.5</v>
      </c>
      <c r="D105" s="1" vm="622">
        <f ca="1"/>
        <v>9637.4500000000007</v>
      </c>
      <c r="E105" s="1" vm="623">
        <f ca="1"/>
        <v>9653.5</v>
      </c>
      <c r="F105" s="1" vm="624">
        <f ca="1"/>
        <v>167195000</v>
      </c>
      <c r="G105" s="1">
        <f t="shared" ca="1" si="67"/>
        <v>9624.06</v>
      </c>
      <c r="H105" s="2">
        <f t="shared" ca="1" si="80"/>
        <v>9480.6174999999985</v>
      </c>
      <c r="I105" s="6" t="str" cm="1">
        <f t="array" aca="1" ref="I105" ca="1">_xlfn.IFS(AND(G104&lt;H104,G105&gt;H105),"BUY", AND(G104&gt;H104,G105&lt;H105),"SELL",TRUE,"")</f>
        <v/>
      </c>
      <c r="J105" s="1" vm="466">
        <f t="shared" ca="1" si="46"/>
        <v>9336.2000000000007</v>
      </c>
      <c r="K105" s="3" t="str">
        <f t="shared" ca="1" si="60"/>
        <v/>
      </c>
      <c r="L105" s="3">
        <f t="shared" ca="1" si="61"/>
        <v>3.8893106352886342E-3</v>
      </c>
      <c r="M105" s="3">
        <f t="shared" ca="1" si="62"/>
        <v>3.8817668205125984E-3</v>
      </c>
      <c r="N105" s="4">
        <f t="shared" ca="1" si="47"/>
        <v>1</v>
      </c>
      <c r="O105" s="2">
        <f t="shared" ca="1" si="63"/>
        <v>3.8817668205125984E-3</v>
      </c>
      <c r="P105" s="1">
        <f t="shared" ca="1" si="48"/>
        <v>9654.8166666666675</v>
      </c>
      <c r="Q105" s="1">
        <f t="shared" ca="1" si="49"/>
        <v>1614237072583.3335</v>
      </c>
      <c r="R105" s="1">
        <f ca="1">IF(ISBLANK(A105),"",SUM($Q$2:Q105))</f>
        <v>196655078239866.66</v>
      </c>
      <c r="S105" s="1">
        <f ca="1">IF(ISBLANK(A105),"",SUM($F$2:F105))</f>
        <v>21837879000</v>
      </c>
      <c r="T105" s="1">
        <f t="shared" ca="1" si="50"/>
        <v>9005.2279454367635</v>
      </c>
      <c r="U105" s="1" t="str">
        <f t="shared" ca="1" si="51"/>
        <v>Bullish</v>
      </c>
      <c r="V105" s="17">
        <f t="shared" ca="1" si="52"/>
        <v>57.399999999999636</v>
      </c>
      <c r="W105" s="17">
        <f t="shared" ca="1" si="53"/>
        <v>38.850000000000364</v>
      </c>
      <c r="X105" s="17">
        <f t="shared" ca="1" si="54"/>
        <v>0</v>
      </c>
      <c r="Y105" s="22">
        <f t="shared" ca="1" si="84"/>
        <v>1138.8999999999978</v>
      </c>
      <c r="Z105" s="22">
        <f t="shared" ca="1" si="84"/>
        <v>342.35000000000218</v>
      </c>
      <c r="AA105" s="22">
        <f t="shared" ca="1" si="84"/>
        <v>200.95000000000073</v>
      </c>
      <c r="AB105" s="23">
        <f t="shared" ca="1" si="74"/>
        <v>30.059706734568692</v>
      </c>
      <c r="AC105" s="23">
        <f t="shared" ca="1" si="75"/>
        <v>17.644218105189317</v>
      </c>
      <c r="AD105" s="23">
        <f t="shared" ca="1" si="76"/>
        <v>12.415488629379375</v>
      </c>
      <c r="AE105" s="23">
        <f t="shared" ca="1" si="77"/>
        <v>47.70392483975801</v>
      </c>
      <c r="AF105" s="23">
        <f t="shared" ca="1" si="78"/>
        <v>26.026136572795998</v>
      </c>
      <c r="AG105" s="23">
        <f t="shared" ca="1" si="83"/>
        <v>17.800518484610041</v>
      </c>
      <c r="AH105" s="25" t="str">
        <f t="shared" ca="1" si="55"/>
        <v>Weak</v>
      </c>
      <c r="AI105" s="25" t="str">
        <f t="shared" ca="1" si="56"/>
        <v>Bullish</v>
      </c>
      <c r="AJ105" s="1">
        <f t="shared" ca="1" si="64"/>
        <v>167204612.38</v>
      </c>
      <c r="AK105" s="10">
        <f t="shared" ca="1" si="65"/>
        <v>3.8817668205125984E-3</v>
      </c>
      <c r="AL105" s="10">
        <f t="shared" ca="1" si="70"/>
        <v>9.9526037515182311E-2</v>
      </c>
      <c r="AM105">
        <f t="shared" ca="1" si="66"/>
        <v>37.399999999999636</v>
      </c>
      <c r="AN105">
        <f t="shared" ca="1" si="57"/>
        <v>37.399999999999636</v>
      </c>
      <c r="AO105">
        <f t="shared" ca="1" si="58"/>
        <v>0</v>
      </c>
      <c r="AP105">
        <f t="shared" ca="1" si="44"/>
        <v>26.827522251326876</v>
      </c>
      <c r="AQ105">
        <f t="shared" ca="1" si="44"/>
        <v>10.948561894440129</v>
      </c>
      <c r="AR105">
        <f t="shared" ca="1" si="71"/>
        <v>2.4503238425267853</v>
      </c>
      <c r="AS105">
        <f t="shared" ca="1" si="72"/>
        <v>71.017213292429176</v>
      </c>
      <c r="AT105">
        <f t="shared" ca="1" si="59"/>
        <v>36.049999999999272</v>
      </c>
      <c r="AU105">
        <f t="shared" ca="1" si="73"/>
        <v>67.088898518629648</v>
      </c>
      <c r="AV105">
        <f t="shared" ca="1" si="69"/>
        <v>9522.2875000000004</v>
      </c>
      <c r="AW105">
        <f t="shared" ca="1" si="82"/>
        <v>9443.4423076923067</v>
      </c>
      <c r="AX105">
        <f t="shared" ca="1" si="81"/>
        <v>78.845192307693651</v>
      </c>
      <c r="AY105">
        <f t="shared" ca="1" si="86"/>
        <v>85.969836182337133</v>
      </c>
      <c r="AZ105">
        <f t="shared" ca="1" si="85"/>
        <v>-7.1246438746434819</v>
      </c>
    </row>
    <row r="106" spans="1:52" x14ac:dyDescent="0.3">
      <c r="A106" s="1" vm="625">
        <f ca="1"/>
        <v>42891</v>
      </c>
      <c r="B106" s="1" vm="626">
        <f ca="1"/>
        <v>9656.2999999999993</v>
      </c>
      <c r="C106" s="1" vm="627">
        <f ca="1"/>
        <v>9687.2000000000007</v>
      </c>
      <c r="D106" s="1" vm="628">
        <f ca="1"/>
        <v>9640.7000000000007</v>
      </c>
      <c r="E106" s="1" vm="629">
        <f ca="1"/>
        <v>9675.1</v>
      </c>
      <c r="F106" s="1" vm="630">
        <f ca="1"/>
        <v>131685000</v>
      </c>
      <c r="G106" s="1">
        <f t="shared" ca="1" si="67"/>
        <v>9638.1</v>
      </c>
      <c r="H106" s="2">
        <f t="shared" ca="1" si="80"/>
        <v>9498.67</v>
      </c>
      <c r="I106" s="6" t="str" cm="1">
        <f t="array" aca="1" ref="I106" ca="1">_xlfn.IFS(AND(G105&lt;H105,G106&gt;H106),"BUY", AND(G105&gt;H105,G106&lt;H106),"SELL",TRUE,"")</f>
        <v/>
      </c>
      <c r="J106" s="1" vm="466">
        <f t="shared" ca="1" si="46"/>
        <v>9336.2000000000007</v>
      </c>
      <c r="K106" s="3" t="str">
        <f t="shared" ca="1" si="60"/>
        <v/>
      </c>
      <c r="L106" s="3">
        <f t="shared" ca="1" si="61"/>
        <v>2.2375304293780207E-3</v>
      </c>
      <c r="M106" s="3">
        <f t="shared" ca="1" si="62"/>
        <v>2.2350308860086591E-3</v>
      </c>
      <c r="N106" s="4">
        <f t="shared" ca="1" si="47"/>
        <v>1</v>
      </c>
      <c r="O106" s="2">
        <f t="shared" ca="1" si="63"/>
        <v>2.2350308860086591E-3</v>
      </c>
      <c r="P106" s="1">
        <f t="shared" ca="1" si="48"/>
        <v>9667.6666666666661</v>
      </c>
      <c r="Q106" s="1">
        <f t="shared" ca="1" si="49"/>
        <v>1273086685000</v>
      </c>
      <c r="R106" s="1">
        <f ca="1">IF(ISBLANK(A106),"",SUM($Q$2:Q106))</f>
        <v>197928164924866.66</v>
      </c>
      <c r="S106" s="1">
        <f ca="1">IF(ISBLANK(A106),"",SUM($F$2:F106))</f>
        <v>21969564000</v>
      </c>
      <c r="T106" s="1">
        <f t="shared" ca="1" si="50"/>
        <v>9009.1985860468903</v>
      </c>
      <c r="U106" s="1" t="str">
        <f t="shared" ca="1" si="51"/>
        <v>Bullish</v>
      </c>
      <c r="V106" s="17">
        <f t="shared" ca="1" si="52"/>
        <v>46.5</v>
      </c>
      <c r="W106" s="17">
        <f t="shared" ca="1" si="53"/>
        <v>13.700000000000728</v>
      </c>
      <c r="X106" s="17">
        <f t="shared" ca="1" si="54"/>
        <v>0</v>
      </c>
      <c r="Y106" s="22">
        <f t="shared" ca="1" si="84"/>
        <v>1113.5999999999967</v>
      </c>
      <c r="Z106" s="22">
        <f t="shared" ca="1" si="84"/>
        <v>288.10000000000218</v>
      </c>
      <c r="AA106" s="22">
        <f t="shared" ca="1" si="84"/>
        <v>200.95000000000073</v>
      </c>
      <c r="AB106" s="23">
        <f t="shared" ca="1" si="74"/>
        <v>25.871048850574986</v>
      </c>
      <c r="AC106" s="23">
        <f t="shared" ca="1" si="75"/>
        <v>18.045079022988624</v>
      </c>
      <c r="AD106" s="23">
        <f t="shared" ca="1" si="76"/>
        <v>7.8259698275863627</v>
      </c>
      <c r="AE106" s="23">
        <f t="shared" ca="1" si="77"/>
        <v>43.91612787356361</v>
      </c>
      <c r="AF106" s="23">
        <f t="shared" ca="1" si="78"/>
        <v>17.820263776710142</v>
      </c>
      <c r="AG106" s="23">
        <f t="shared" ca="1" si="83"/>
        <v>16.886876405365463</v>
      </c>
      <c r="AH106" s="25" t="str">
        <f t="shared" ca="1" si="55"/>
        <v>Weak</v>
      </c>
      <c r="AI106" s="25" t="str">
        <f t="shared" ca="1" si="56"/>
        <v>Bullish</v>
      </c>
      <c r="AJ106" s="1">
        <f t="shared" ca="1" si="64"/>
        <v>131694624.06</v>
      </c>
      <c r="AK106" s="10">
        <f t="shared" ca="1" si="65"/>
        <v>2.2350308860086591E-3</v>
      </c>
      <c r="AL106" s="10">
        <f t="shared" ca="1" si="70"/>
        <v>9.6419358488775156E-2</v>
      </c>
      <c r="AM106">
        <f t="shared" ca="1" si="66"/>
        <v>21.600000000000364</v>
      </c>
      <c r="AN106">
        <f t="shared" ca="1" si="57"/>
        <v>21.600000000000364</v>
      </c>
      <c r="AO106">
        <f t="shared" ca="1" si="58"/>
        <v>0</v>
      </c>
      <c r="AP106">
        <f t="shared" ca="1" si="44"/>
        <v>26.454127804803555</v>
      </c>
      <c r="AQ106">
        <f t="shared" ca="1" si="44"/>
        <v>10.166521759122976</v>
      </c>
      <c r="AR106">
        <f t="shared" ca="1" si="71"/>
        <v>2.6020824458536982</v>
      </c>
      <c r="AS106">
        <f t="shared" ca="1" si="72"/>
        <v>72.238281187842205</v>
      </c>
      <c r="AT106">
        <f t="shared" ca="1" si="59"/>
        <v>46.5</v>
      </c>
      <c r="AU106">
        <f t="shared" ca="1" si="73"/>
        <v>65.618262910156105</v>
      </c>
      <c r="AV106">
        <f t="shared" ca="1" si="69"/>
        <v>9542.758333333335</v>
      </c>
      <c r="AW106">
        <f t="shared" ca="1" si="82"/>
        <v>9456.2480769230751</v>
      </c>
      <c r="AX106">
        <f t="shared" ca="1" si="81"/>
        <v>86.510256410259899</v>
      </c>
      <c r="AY106">
        <f t="shared" ca="1" si="86"/>
        <v>85.038817663818918</v>
      </c>
      <c r="AZ106">
        <f t="shared" ca="1" si="85"/>
        <v>1.471438746440981</v>
      </c>
    </row>
    <row r="107" spans="1:52" x14ac:dyDescent="0.3">
      <c r="A107" s="1" vm="631">
        <f ca="1"/>
        <v>42892</v>
      </c>
      <c r="B107" s="1" vm="632">
        <f ca="1"/>
        <v>9704.25</v>
      </c>
      <c r="C107" s="1" vm="633">
        <f ca="1"/>
        <v>9709.2999999999993</v>
      </c>
      <c r="D107" s="1" vm="634">
        <f ca="1"/>
        <v>9630.2000000000007</v>
      </c>
      <c r="E107" s="1" vm="635">
        <f ca="1"/>
        <v>9637.15</v>
      </c>
      <c r="F107" s="1" vm="636">
        <f ca="1"/>
        <v>150380000</v>
      </c>
      <c r="G107" s="1">
        <f t="shared" ca="1" si="67"/>
        <v>9640.619999999999</v>
      </c>
      <c r="H107" s="2">
        <f t="shared" ca="1" si="80"/>
        <v>9514.6849999999995</v>
      </c>
      <c r="I107" s="6" t="str" cm="1">
        <f t="array" aca="1" ref="I107" ca="1">_xlfn.IFS(AND(G106&lt;H106,G107&gt;H107),"BUY", AND(G106&gt;H106,G107&lt;H107),"SELL",TRUE,"")</f>
        <v/>
      </c>
      <c r="J107" s="1" vm="466">
        <f t="shared" ca="1" si="46"/>
        <v>9336.2000000000007</v>
      </c>
      <c r="K107" s="3" t="str">
        <f t="shared" ca="1" si="60"/>
        <v/>
      </c>
      <c r="L107" s="3">
        <f t="shared" ca="1" si="61"/>
        <v>-3.9224400781388002E-3</v>
      </c>
      <c r="M107" s="3">
        <f t="shared" ca="1" si="62"/>
        <v>-3.9301530218683123E-3</v>
      </c>
      <c r="N107" s="4">
        <f t="shared" ca="1" si="47"/>
        <v>1</v>
      </c>
      <c r="O107" s="2">
        <f t="shared" ca="1" si="63"/>
        <v>-3.9301530218683123E-3</v>
      </c>
      <c r="P107" s="1">
        <f t="shared" ca="1" si="48"/>
        <v>9658.8833333333332</v>
      </c>
      <c r="Q107" s="1">
        <f t="shared" ca="1" si="49"/>
        <v>1452502875666.6667</v>
      </c>
      <c r="R107" s="1">
        <f ca="1">IF(ISBLANK(A107),"",SUM($Q$2:Q107))</f>
        <v>199380667800533.31</v>
      </c>
      <c r="S107" s="1">
        <f ca="1">IF(ISBLANK(A107),"",SUM($F$2:F107))</f>
        <v>22119944000</v>
      </c>
      <c r="T107" s="1">
        <f t="shared" ca="1" si="50"/>
        <v>9013.6153961571199</v>
      </c>
      <c r="U107" s="1" t="str">
        <f t="shared" ca="1" si="51"/>
        <v>Bullish</v>
      </c>
      <c r="V107" s="17">
        <f t="shared" ca="1" si="52"/>
        <v>79.099999999998545</v>
      </c>
      <c r="W107" s="17">
        <f t="shared" ca="1" si="53"/>
        <v>22.099999999998545</v>
      </c>
      <c r="X107" s="17">
        <f t="shared" ca="1" si="54"/>
        <v>0</v>
      </c>
      <c r="Y107" s="22">
        <f t="shared" ca="1" si="84"/>
        <v>1146.1999999999953</v>
      </c>
      <c r="Z107" s="22">
        <f t="shared" ca="1" si="84"/>
        <v>294.80000000000109</v>
      </c>
      <c r="AA107" s="22">
        <f t="shared" ca="1" si="84"/>
        <v>200.95000000000073</v>
      </c>
      <c r="AB107" s="23">
        <f t="shared" ca="1" si="74"/>
        <v>25.719769673704619</v>
      </c>
      <c r="AC107" s="23">
        <f t="shared" ca="1" si="75"/>
        <v>17.531844355260997</v>
      </c>
      <c r="AD107" s="23">
        <f t="shared" ca="1" si="76"/>
        <v>8.1879253184436216</v>
      </c>
      <c r="AE107" s="23">
        <f t="shared" ca="1" si="77"/>
        <v>43.251614028965619</v>
      </c>
      <c r="AF107" s="23">
        <f t="shared" ca="1" si="78"/>
        <v>18.930912758446809</v>
      </c>
      <c r="AG107" s="23">
        <f t="shared" ca="1" si="83"/>
        <v>16.621998118161802</v>
      </c>
      <c r="AH107" s="25" t="str">
        <f t="shared" ca="1" si="55"/>
        <v>Weak</v>
      </c>
      <c r="AI107" s="25" t="str">
        <f t="shared" ca="1" si="56"/>
        <v>Bullish</v>
      </c>
      <c r="AJ107" s="1">
        <f t="shared" ca="1" si="64"/>
        <v>-150370361.90000001</v>
      </c>
      <c r="AK107" s="10">
        <f t="shared" ca="1" si="65"/>
        <v>-3.9301530218683123E-3</v>
      </c>
      <c r="AL107" s="10">
        <f t="shared" ca="1" si="70"/>
        <v>9.8837897182515233E-2</v>
      </c>
      <c r="AM107">
        <f t="shared" ca="1" si="66"/>
        <v>-37.950000000000728</v>
      </c>
      <c r="AN107">
        <f t="shared" ca="1" si="57"/>
        <v>0</v>
      </c>
      <c r="AO107">
        <f t="shared" ca="1" si="58"/>
        <v>37.950000000000728</v>
      </c>
      <c r="AP107">
        <f t="shared" ca="1" si="44"/>
        <v>24.564547247317588</v>
      </c>
      <c r="AQ107">
        <f t="shared" ca="1" si="44"/>
        <v>12.151055919185671</v>
      </c>
      <c r="AR107">
        <f t="shared" ca="1" si="71"/>
        <v>2.021597745141793</v>
      </c>
      <c r="AS107">
        <f t="shared" ca="1" si="72"/>
        <v>66.904926322246993</v>
      </c>
      <c r="AT107">
        <f t="shared" ca="1" si="59"/>
        <v>79.099999999998545</v>
      </c>
      <c r="AU107">
        <f t="shared" ca="1" si="73"/>
        <v>66.581244130859133</v>
      </c>
      <c r="AV107">
        <f t="shared" ca="1" si="69"/>
        <v>9560.1958333333332</v>
      </c>
      <c r="AW107">
        <f t="shared" ca="1" si="82"/>
        <v>9469.0596153846145</v>
      </c>
      <c r="AX107">
        <f t="shared" ca="1" si="81"/>
        <v>91.136217948718695</v>
      </c>
      <c r="AY107">
        <f t="shared" ca="1" si="86"/>
        <v>85.136752136753387</v>
      </c>
      <c r="AZ107">
        <f t="shared" ca="1" si="85"/>
        <v>5.9994658119653081</v>
      </c>
    </row>
    <row r="108" spans="1:52" x14ac:dyDescent="0.3">
      <c r="A108" s="1" vm="637">
        <f ca="1"/>
        <v>42893</v>
      </c>
      <c r="B108" s="1" vm="638">
        <f ca="1"/>
        <v>9663.9500000000007</v>
      </c>
      <c r="C108" s="1" vm="639">
        <f ca="1"/>
        <v>9678.5499999999993</v>
      </c>
      <c r="D108" s="1" vm="640">
        <f ca="1"/>
        <v>9630.5499999999993</v>
      </c>
      <c r="E108" s="1" vm="641">
        <f ca="1"/>
        <v>9663.9</v>
      </c>
      <c r="F108" s="1" vm="642">
        <f ca="1"/>
        <v>165670000</v>
      </c>
      <c r="G108" s="1">
        <f t="shared" ca="1" si="67"/>
        <v>9649.15</v>
      </c>
      <c r="H108" s="2">
        <f t="shared" ca="1" si="80"/>
        <v>9527.5149999999994</v>
      </c>
      <c r="I108" s="6" t="str" cm="1">
        <f t="array" aca="1" ref="I108" ca="1">_xlfn.IFS(AND(G107&lt;H107,G108&gt;H108),"BUY", AND(G107&gt;H107,G108&lt;H108),"SELL",TRUE,"")</f>
        <v/>
      </c>
      <c r="J108" s="1" vm="466">
        <f t="shared" ca="1" si="46"/>
        <v>9336.2000000000007</v>
      </c>
      <c r="K108" s="3" t="str">
        <f t="shared" ca="1" si="60"/>
        <v/>
      </c>
      <c r="L108" s="3">
        <f t="shared" ca="1" si="61"/>
        <v>2.7757168872539761E-3</v>
      </c>
      <c r="M108" s="3">
        <f t="shared" ca="1" si="62"/>
        <v>2.7718716989275599E-3</v>
      </c>
      <c r="N108" s="4">
        <f t="shared" ca="1" si="47"/>
        <v>1</v>
      </c>
      <c r="O108" s="2">
        <f t="shared" ca="1" si="63"/>
        <v>2.7718716989275599E-3</v>
      </c>
      <c r="P108" s="1">
        <f t="shared" ca="1" si="48"/>
        <v>9657.6666666666661</v>
      </c>
      <c r="Q108" s="1">
        <f t="shared" ca="1" si="49"/>
        <v>1599985636666.6665</v>
      </c>
      <c r="R108" s="1">
        <f ca="1">IF(ISBLANK(A108),"",SUM($Q$2:Q108))</f>
        <v>200980653437199.97</v>
      </c>
      <c r="S108" s="1">
        <f ca="1">IF(ISBLANK(A108),"",SUM($F$2:F108))</f>
        <v>22285614000</v>
      </c>
      <c r="T108" s="1">
        <f t="shared" ca="1" si="50"/>
        <v>9018.4032370478981</v>
      </c>
      <c r="U108" s="1" t="str">
        <f t="shared" ca="1" si="51"/>
        <v>Bullish</v>
      </c>
      <c r="V108" s="17">
        <f t="shared" ca="1" si="52"/>
        <v>48</v>
      </c>
      <c r="W108" s="17">
        <f t="shared" ca="1" si="53"/>
        <v>0</v>
      </c>
      <c r="X108" s="17">
        <f t="shared" ca="1" si="54"/>
        <v>0</v>
      </c>
      <c r="Y108" s="22">
        <f t="shared" ca="1" si="84"/>
        <v>1086.5499999999956</v>
      </c>
      <c r="Z108" s="22">
        <f t="shared" ca="1" si="84"/>
        <v>294.80000000000109</v>
      </c>
      <c r="AA108" s="22">
        <f t="shared" ca="1" si="84"/>
        <v>132.95000000000073</v>
      </c>
      <c r="AB108" s="23">
        <f t="shared" ca="1" si="74"/>
        <v>27.131747273480489</v>
      </c>
      <c r="AC108" s="23">
        <f t="shared" ca="1" si="75"/>
        <v>12.235976255119532</v>
      </c>
      <c r="AD108" s="23">
        <f t="shared" ca="1" si="76"/>
        <v>14.895771018360957</v>
      </c>
      <c r="AE108" s="23">
        <f t="shared" ca="1" si="77"/>
        <v>39.367723528600024</v>
      </c>
      <c r="AF108" s="23">
        <f t="shared" ca="1" si="78"/>
        <v>37.837521917007507</v>
      </c>
      <c r="AG108" s="23">
        <f t="shared" ca="1" si="83"/>
        <v>19.072904393795422</v>
      </c>
      <c r="AH108" s="25" t="str">
        <f t="shared" ca="1" si="55"/>
        <v>Weak</v>
      </c>
      <c r="AI108" s="25" t="str">
        <f t="shared" ca="1" si="56"/>
        <v>Bullish</v>
      </c>
      <c r="AJ108" s="1">
        <f t="shared" ca="1" si="64"/>
        <v>165679640.62</v>
      </c>
      <c r="AK108" s="10">
        <f t="shared" ca="1" si="65"/>
        <v>2.7718716989275599E-3</v>
      </c>
      <c r="AL108" s="10">
        <f t="shared" ca="1" si="70"/>
        <v>8.5255761558704221E-2</v>
      </c>
      <c r="AM108">
        <f t="shared" ca="1" si="66"/>
        <v>26.75</v>
      </c>
      <c r="AN108">
        <f t="shared" ca="1" si="57"/>
        <v>26.75</v>
      </c>
      <c r="AO108">
        <f t="shared" ca="1" si="58"/>
        <v>0</v>
      </c>
      <c r="AP108">
        <f t="shared" ca="1" si="44"/>
        <v>24.720651015366332</v>
      </c>
      <c r="AQ108">
        <f t="shared" ca="1" si="44"/>
        <v>11.28312335352955</v>
      </c>
      <c r="AR108">
        <f t="shared" ca="1" si="71"/>
        <v>2.1909404196696385</v>
      </c>
      <c r="AS108">
        <f t="shared" ca="1" si="72"/>
        <v>68.661276348634203</v>
      </c>
      <c r="AT108">
        <f t="shared" ca="1" si="59"/>
        <v>48</v>
      </c>
      <c r="AU108">
        <f t="shared" ca="1" si="73"/>
        <v>65.254012407226341</v>
      </c>
      <c r="AV108">
        <f t="shared" ca="1" si="69"/>
        <v>9579</v>
      </c>
      <c r="AW108">
        <f t="shared" ca="1" si="82"/>
        <v>9482.5249999999978</v>
      </c>
      <c r="AX108">
        <f t="shared" ca="1" si="81"/>
        <v>96.475000000002183</v>
      </c>
      <c r="AY108">
        <f t="shared" ca="1" si="86"/>
        <v>85.77083333333475</v>
      </c>
      <c r="AZ108">
        <f t="shared" ca="1" si="85"/>
        <v>10.704166666667433</v>
      </c>
    </row>
    <row r="109" spans="1:52" x14ac:dyDescent="0.3">
      <c r="A109" s="1" vm="643">
        <f ca="1"/>
        <v>42894</v>
      </c>
      <c r="B109" s="1" vm="644">
        <f ca="1"/>
        <v>9682.4</v>
      </c>
      <c r="C109" s="1" vm="645">
        <f ca="1"/>
        <v>9688.7000000000007</v>
      </c>
      <c r="D109" s="1" vm="646">
        <f ca="1"/>
        <v>9641.5</v>
      </c>
      <c r="E109" s="1" vm="647">
        <f ca="1"/>
        <v>9647.25</v>
      </c>
      <c r="F109" s="1" vm="648">
        <f ca="1"/>
        <v>160165000</v>
      </c>
      <c r="G109" s="1">
        <f t="shared" ca="1" si="67"/>
        <v>9655.380000000001</v>
      </c>
      <c r="H109" s="2">
        <f t="shared" ca="1" si="80"/>
        <v>9538.7574999999997</v>
      </c>
      <c r="I109" s="6" t="str" cm="1">
        <f t="array" aca="1" ref="I109" ca="1">_xlfn.IFS(AND(G108&lt;H108,G109&gt;H109),"BUY", AND(G108&gt;H108,G109&lt;H109),"SELL",TRUE,"")</f>
        <v/>
      </c>
      <c r="J109" s="1" vm="466">
        <f t="shared" ca="1" si="46"/>
        <v>9336.2000000000007</v>
      </c>
      <c r="K109" s="3" t="str">
        <f t="shared" ca="1" si="60"/>
        <v/>
      </c>
      <c r="L109" s="3">
        <f t="shared" ca="1" si="61"/>
        <v>-1.7229069009405684E-3</v>
      </c>
      <c r="M109" s="3">
        <f t="shared" ca="1" si="62"/>
        <v>-1.7243928120047765E-3</v>
      </c>
      <c r="N109" s="4">
        <f t="shared" ca="1" si="47"/>
        <v>1</v>
      </c>
      <c r="O109" s="2">
        <f t="shared" ca="1" si="63"/>
        <v>-1.7243928120047765E-3</v>
      </c>
      <c r="P109" s="1">
        <f t="shared" ca="1" si="48"/>
        <v>9659.15</v>
      </c>
      <c r="Q109" s="1">
        <f t="shared" ca="1" si="49"/>
        <v>1547057759750</v>
      </c>
      <c r="R109" s="1">
        <f ca="1">IF(ISBLANK(A109),"",SUM($Q$2:Q109))</f>
        <v>202527711196949.97</v>
      </c>
      <c r="S109" s="1">
        <f ca="1">IF(ISBLANK(A109),"",SUM($F$2:F109))</f>
        <v>22445779000</v>
      </c>
      <c r="T109" s="1">
        <f t="shared" ca="1" si="50"/>
        <v>9022.9753753233508</v>
      </c>
      <c r="U109" s="1" t="str">
        <f t="shared" ca="1" si="51"/>
        <v>Bullish</v>
      </c>
      <c r="V109" s="17">
        <f t="shared" ca="1" si="52"/>
        <v>47.200000000000728</v>
      </c>
      <c r="W109" s="17">
        <f t="shared" ca="1" si="53"/>
        <v>10.150000000001455</v>
      </c>
      <c r="X109" s="17">
        <f t="shared" ca="1" si="54"/>
        <v>0</v>
      </c>
      <c r="Y109" s="22">
        <f t="shared" ca="1" si="84"/>
        <v>1018.7499999999964</v>
      </c>
      <c r="Z109" s="22">
        <f t="shared" ca="1" si="84"/>
        <v>304.95000000000255</v>
      </c>
      <c r="AA109" s="22">
        <f t="shared" ca="1" si="84"/>
        <v>105.60000000000036</v>
      </c>
      <c r="AB109" s="23">
        <f t="shared" ca="1" si="74"/>
        <v>29.933742331288698</v>
      </c>
      <c r="AC109" s="23">
        <f t="shared" ca="1" si="75"/>
        <v>10.365644171779213</v>
      </c>
      <c r="AD109" s="23">
        <f t="shared" ca="1" si="76"/>
        <v>19.568098159509486</v>
      </c>
      <c r="AE109" s="23">
        <f t="shared" ca="1" si="77"/>
        <v>40.299386503067907</v>
      </c>
      <c r="AF109" s="23">
        <f t="shared" ca="1" si="78"/>
        <v>48.556814029960002</v>
      </c>
      <c r="AG109" s="23">
        <f t="shared" ca="1" si="83"/>
        <v>22.061799661089889</v>
      </c>
      <c r="AH109" s="25" t="str">
        <f t="shared" ca="1" si="55"/>
        <v>Weak</v>
      </c>
      <c r="AI109" s="25" t="str">
        <f t="shared" ca="1" si="56"/>
        <v>Bullish</v>
      </c>
      <c r="AJ109" s="1">
        <f t="shared" ca="1" si="64"/>
        <v>-160155350.84999999</v>
      </c>
      <c r="AK109" s="10">
        <f t="shared" ca="1" si="65"/>
        <v>-1.7243928120047765E-3</v>
      </c>
      <c r="AL109" s="10">
        <f t="shared" ca="1" si="70"/>
        <v>8.6188104417780118E-2</v>
      </c>
      <c r="AM109">
        <f t="shared" ca="1" si="66"/>
        <v>-16.649999999999636</v>
      </c>
      <c r="AN109">
        <f t="shared" ca="1" si="57"/>
        <v>0</v>
      </c>
      <c r="AO109">
        <f t="shared" ca="1" si="58"/>
        <v>16.649999999999636</v>
      </c>
      <c r="AP109">
        <f t="shared" ca="1" si="44"/>
        <v>22.954890228554454</v>
      </c>
      <c r="AQ109">
        <f t="shared" ca="1" si="44"/>
        <v>11.666471685420271</v>
      </c>
      <c r="AR109">
        <f t="shared" ca="1" si="71"/>
        <v>1.9675949033709528</v>
      </c>
      <c r="AS109">
        <f t="shared" ca="1" si="72"/>
        <v>66.302678345212172</v>
      </c>
      <c r="AT109">
        <f t="shared" ca="1" si="59"/>
        <v>47.200000000000728</v>
      </c>
      <c r="AU109">
        <f t="shared" ca="1" si="73"/>
        <v>63.96444009242451</v>
      </c>
      <c r="AV109">
        <f t="shared" ca="1" si="69"/>
        <v>9600.7583333333332</v>
      </c>
      <c r="AW109">
        <f t="shared" ca="1" si="82"/>
        <v>9495.4211538461514</v>
      </c>
      <c r="AX109">
        <f t="shared" ca="1" si="81"/>
        <v>105.33717948718186</v>
      </c>
      <c r="AY109">
        <f t="shared" ca="1" si="86"/>
        <v>87.751566951568748</v>
      </c>
      <c r="AZ109">
        <f t="shared" ca="1" si="85"/>
        <v>17.585612535613109</v>
      </c>
    </row>
    <row r="110" spans="1:52" x14ac:dyDescent="0.3">
      <c r="A110" s="1" vm="649">
        <f ca="1"/>
        <v>42895</v>
      </c>
      <c r="B110" s="1" vm="650">
        <f ca="1"/>
        <v>9638.5499999999993</v>
      </c>
      <c r="C110" s="1" vm="651">
        <f ca="1"/>
        <v>9676.25</v>
      </c>
      <c r="D110" s="1" vm="652">
        <f ca="1"/>
        <v>9608.15</v>
      </c>
      <c r="E110" s="1" vm="653">
        <f ca="1"/>
        <v>9668.25</v>
      </c>
      <c r="F110" s="1" vm="654">
        <f ca="1"/>
        <v>163898000</v>
      </c>
      <c r="G110" s="1">
        <f t="shared" ca="1" si="67"/>
        <v>9658.33</v>
      </c>
      <c r="H110" s="2">
        <f t="shared" ca="1" si="80"/>
        <v>9552.125</v>
      </c>
      <c r="I110" s="6" t="str" cm="1">
        <f t="array" aca="1" ref="I110" ca="1">_xlfn.IFS(AND(G109&lt;H109,G110&gt;H110),"BUY", AND(G109&gt;H109,G110&lt;H110),"SELL",TRUE,"")</f>
        <v/>
      </c>
      <c r="J110" s="1" vm="466">
        <f t="shared" ca="1" si="46"/>
        <v>9336.2000000000007</v>
      </c>
      <c r="K110" s="3" t="str">
        <f t="shared" ca="1" si="60"/>
        <v/>
      </c>
      <c r="L110" s="3">
        <f t="shared" ca="1" si="61"/>
        <v>2.1767861307626646E-3</v>
      </c>
      <c r="M110" s="3">
        <f t="shared" ca="1" si="62"/>
        <v>2.1744203643893584E-3</v>
      </c>
      <c r="N110" s="4">
        <f t="shared" ca="1" si="47"/>
        <v>1</v>
      </c>
      <c r="O110" s="2">
        <f t="shared" ca="1" si="63"/>
        <v>2.1744203643893584E-3</v>
      </c>
      <c r="P110" s="1">
        <f t="shared" ca="1" si="48"/>
        <v>9650.8833333333332</v>
      </c>
      <c r="Q110" s="1">
        <f t="shared" ca="1" si="49"/>
        <v>1581760476566.6667</v>
      </c>
      <c r="R110" s="1">
        <f ca="1">IF(ISBLANK(A110),"",SUM($Q$2:Q110))</f>
        <v>204109471673516.63</v>
      </c>
      <c r="S110" s="1">
        <f ca="1">IF(ISBLANK(A110),"",SUM($F$2:F110))</f>
        <v>22609677000</v>
      </c>
      <c r="T110" s="1">
        <f t="shared" ca="1" si="50"/>
        <v>9027.5270926478352</v>
      </c>
      <c r="U110" s="1" t="str">
        <f t="shared" ca="1" si="51"/>
        <v>Bullish</v>
      </c>
      <c r="V110" s="17">
        <f t="shared" ca="1" si="52"/>
        <v>68.100000000000364</v>
      </c>
      <c r="W110" s="17">
        <f t="shared" ca="1" si="53"/>
        <v>0</v>
      </c>
      <c r="X110" s="17">
        <f t="shared" ca="1" si="54"/>
        <v>33.350000000000364</v>
      </c>
      <c r="Y110" s="22">
        <f t="shared" ca="1" si="84"/>
        <v>1016.0999999999967</v>
      </c>
      <c r="Z110" s="22">
        <f t="shared" ca="1" si="84"/>
        <v>304.95000000000255</v>
      </c>
      <c r="AA110" s="22">
        <f t="shared" ca="1" si="84"/>
        <v>138.95000000000073</v>
      </c>
      <c r="AB110" s="23">
        <f t="shared" ca="1" si="74"/>
        <v>30.011809861234479</v>
      </c>
      <c r="AC110" s="23">
        <f t="shared" ca="1" si="75"/>
        <v>13.674835154020389</v>
      </c>
      <c r="AD110" s="23">
        <f t="shared" ca="1" si="76"/>
        <v>16.33697470721409</v>
      </c>
      <c r="AE110" s="23">
        <f t="shared" ca="1" si="77"/>
        <v>43.686645015254868</v>
      </c>
      <c r="AF110" s="23">
        <f t="shared" ca="1" si="78"/>
        <v>37.395809867087316</v>
      </c>
      <c r="AG110" s="23">
        <f t="shared" ca="1" si="83"/>
        <v>24.024718557168093</v>
      </c>
      <c r="AH110" s="25" t="str">
        <f t="shared" ca="1" si="55"/>
        <v>Weak</v>
      </c>
      <c r="AI110" s="25" t="str">
        <f t="shared" ca="1" si="56"/>
        <v>Bullish</v>
      </c>
      <c r="AJ110" s="1">
        <f t="shared" ca="1" si="64"/>
        <v>163907655.38</v>
      </c>
      <c r="AK110" s="10">
        <f t="shared" ca="1" si="65"/>
        <v>2.1744203643893584E-3</v>
      </c>
      <c r="AL110" s="10">
        <f t="shared" ca="1" si="70"/>
        <v>8.617708415039789E-2</v>
      </c>
      <c r="AM110">
        <f t="shared" ca="1" si="66"/>
        <v>21</v>
      </c>
      <c r="AN110">
        <f t="shared" ca="1" si="57"/>
        <v>21</v>
      </c>
      <c r="AO110">
        <f t="shared" ca="1" si="58"/>
        <v>0</v>
      </c>
      <c r="AP110">
        <f t="shared" ca="1" si="44"/>
        <v>22.815255212229136</v>
      </c>
      <c r="AQ110">
        <f t="shared" ca="1" si="44"/>
        <v>10.833152279318824</v>
      </c>
      <c r="AR110">
        <f t="shared" ca="1" si="71"/>
        <v>2.1060587559343098</v>
      </c>
      <c r="AS110">
        <f t="shared" ca="1" si="72"/>
        <v>67.804858871731241</v>
      </c>
      <c r="AT110">
        <f t="shared" ca="1" si="59"/>
        <v>68.100000000000364</v>
      </c>
      <c r="AU110">
        <f t="shared" ca="1" si="73"/>
        <v>64.259837228679928</v>
      </c>
      <c r="AV110">
        <f t="shared" ca="1" si="69"/>
        <v>9626.4</v>
      </c>
      <c r="AW110">
        <f t="shared" ca="1" si="82"/>
        <v>9507.280769230767</v>
      </c>
      <c r="AX110">
        <f t="shared" ca="1" si="81"/>
        <v>119.11923076923267</v>
      </c>
      <c r="AY110">
        <f t="shared" ca="1" si="86"/>
        <v>91.575961538463559</v>
      </c>
      <c r="AZ110">
        <f t="shared" ca="1" si="85"/>
        <v>27.543269230769113</v>
      </c>
    </row>
    <row r="111" spans="1:52" x14ac:dyDescent="0.3">
      <c r="A111" s="1" vm="655">
        <f ca="1"/>
        <v>42898</v>
      </c>
      <c r="B111" s="1" vm="656">
        <f ca="1"/>
        <v>9646.7000000000007</v>
      </c>
      <c r="C111" s="1" vm="657">
        <f ca="1"/>
        <v>9647.0499999999993</v>
      </c>
      <c r="D111" s="1" vm="658">
        <f ca="1"/>
        <v>9598.5</v>
      </c>
      <c r="E111" s="1" vm="659">
        <f ca="1"/>
        <v>9616.4</v>
      </c>
      <c r="F111" s="1" vm="660">
        <f ca="1"/>
        <v>145787000</v>
      </c>
      <c r="G111" s="1">
        <f t="shared" ca="1" si="67"/>
        <v>9646.59</v>
      </c>
      <c r="H111" s="2">
        <f t="shared" ca="1" si="80"/>
        <v>9560.6749999999993</v>
      </c>
      <c r="I111" s="6" t="str" cm="1">
        <f t="array" aca="1" ref="I111" ca="1">_xlfn.IFS(AND(G110&lt;H110,G111&gt;H111),"BUY", AND(G110&gt;H110,G111&lt;H111),"SELL",TRUE,"")</f>
        <v/>
      </c>
      <c r="J111" s="1" vm="466">
        <f t="shared" ca="1" si="46"/>
        <v>9336.2000000000007</v>
      </c>
      <c r="K111" s="3" t="str">
        <f t="shared" ca="1" si="60"/>
        <v/>
      </c>
      <c r="L111" s="3">
        <f t="shared" ca="1" si="61"/>
        <v>-5.3629146950069373E-3</v>
      </c>
      <c r="M111" s="3">
        <f t="shared" ca="1" si="62"/>
        <v>-5.3773467437100214E-3</v>
      </c>
      <c r="N111" s="4">
        <f t="shared" ca="1" si="47"/>
        <v>1</v>
      </c>
      <c r="O111" s="2">
        <f t="shared" ca="1" si="63"/>
        <v>-5.3773467437100214E-3</v>
      </c>
      <c r="P111" s="1">
        <f t="shared" ca="1" si="48"/>
        <v>9620.65</v>
      </c>
      <c r="Q111" s="1">
        <f t="shared" ca="1" si="49"/>
        <v>1402565701550</v>
      </c>
      <c r="R111" s="1">
        <f ca="1">IF(ISBLANK(A111),"",SUM($Q$2:Q111))</f>
        <v>205512037375066.63</v>
      </c>
      <c r="S111" s="1">
        <f ca="1">IF(ISBLANK(A111),"",SUM($F$2:F111))</f>
        <v>22755464000</v>
      </c>
      <c r="T111" s="1">
        <f t="shared" ca="1" si="50"/>
        <v>9031.3270419388773</v>
      </c>
      <c r="U111" s="1" t="str">
        <f t="shared" ca="1" si="51"/>
        <v>Bullish</v>
      </c>
      <c r="V111" s="17">
        <f t="shared" ca="1" si="52"/>
        <v>69.75</v>
      </c>
      <c r="W111" s="17">
        <f t="shared" ca="1" si="53"/>
        <v>0</v>
      </c>
      <c r="X111" s="17">
        <f t="shared" ca="1" si="54"/>
        <v>9.6499999999996362</v>
      </c>
      <c r="Y111" s="22">
        <f t="shared" ref="Y111:AA126" ca="1" si="87">SUM(V98:V111)</f>
        <v>1007.7999999999975</v>
      </c>
      <c r="Z111" s="22">
        <f t="shared" ca="1" si="87"/>
        <v>304.95000000000255</v>
      </c>
      <c r="AA111" s="22">
        <f t="shared" ca="1" si="87"/>
        <v>90.700000000000728</v>
      </c>
      <c r="AB111" s="23">
        <f t="shared" ca="1" si="74"/>
        <v>30.258979956340877</v>
      </c>
      <c r="AC111" s="23">
        <f t="shared" ca="1" si="75"/>
        <v>8.9998015479262712</v>
      </c>
      <c r="AD111" s="23">
        <f t="shared" ca="1" si="76"/>
        <v>21.259178408414606</v>
      </c>
      <c r="AE111" s="23">
        <f t="shared" ca="1" si="77"/>
        <v>39.258781504267148</v>
      </c>
      <c r="AF111" s="23">
        <f t="shared" ca="1" si="78"/>
        <v>54.15139643624417</v>
      </c>
      <c r="AG111" s="23">
        <f t="shared" ca="1" si="83"/>
        <v>27.632464842269588</v>
      </c>
      <c r="AH111" s="25" t="str">
        <f t="shared" ca="1" si="55"/>
        <v>Weak</v>
      </c>
      <c r="AI111" s="25" t="str">
        <f t="shared" ca="1" si="56"/>
        <v>Bullish</v>
      </c>
      <c r="AJ111" s="1">
        <f t="shared" ca="1" si="64"/>
        <v>-145777341.66999999</v>
      </c>
      <c r="AK111" s="10">
        <f t="shared" ca="1" si="65"/>
        <v>-5.3773467437100214E-3</v>
      </c>
      <c r="AL111" s="10">
        <f t="shared" ca="1" si="70"/>
        <v>8.5921402788999068E-2</v>
      </c>
      <c r="AM111">
        <f t="shared" ca="1" si="66"/>
        <v>-51.850000000000364</v>
      </c>
      <c r="AN111">
        <f t="shared" ca="1" si="57"/>
        <v>0</v>
      </c>
      <c r="AO111">
        <f t="shared" ca="1" si="58"/>
        <v>51.850000000000364</v>
      </c>
      <c r="AP111">
        <f t="shared" ca="1" si="44"/>
        <v>21.185594125641341</v>
      </c>
      <c r="AQ111">
        <f t="shared" ca="1" si="44"/>
        <v>13.762927116510363</v>
      </c>
      <c r="AR111">
        <f t="shared" ca="1" si="71"/>
        <v>1.5393232810356565</v>
      </c>
      <c r="AS111">
        <f t="shared" ca="1" si="72"/>
        <v>60.619429299598572</v>
      </c>
      <c r="AT111">
        <f t="shared" ca="1" si="59"/>
        <v>48.549999999999272</v>
      </c>
      <c r="AU111">
        <f t="shared" ca="1" si="73"/>
        <v>63.137705998059879</v>
      </c>
      <c r="AV111">
        <f t="shared" ca="1" si="69"/>
        <v>9635.2874999999985</v>
      </c>
      <c r="AW111">
        <f t="shared" ca="1" si="82"/>
        <v>9520.0153846153826</v>
      </c>
      <c r="AX111">
        <f t="shared" ca="1" si="81"/>
        <v>115.27211538461597</v>
      </c>
      <c r="AY111">
        <f t="shared" ca="1" si="86"/>
        <v>95.060826210828154</v>
      </c>
      <c r="AZ111">
        <f t="shared" ca="1" si="85"/>
        <v>20.211289173787819</v>
      </c>
    </row>
    <row r="112" spans="1:52" x14ac:dyDescent="0.3">
      <c r="A112" s="1" vm="661">
        <f ca="1"/>
        <v>42899</v>
      </c>
      <c r="B112" s="1" vm="662">
        <f ca="1"/>
        <v>9615.5499999999993</v>
      </c>
      <c r="C112" s="1" vm="663">
        <f ca="1"/>
        <v>9654.15</v>
      </c>
      <c r="D112" s="1" vm="664">
        <f ca="1"/>
        <v>9595.4</v>
      </c>
      <c r="E112" s="1" vm="665">
        <f ca="1"/>
        <v>9606.9</v>
      </c>
      <c r="F112" s="1" vm="666">
        <f ca="1"/>
        <v>133734000</v>
      </c>
      <c r="G112" s="1">
        <f t="shared" ca="1" si="67"/>
        <v>9640.5400000000009</v>
      </c>
      <c r="H112" s="2">
        <f t="shared" ca="1" si="80"/>
        <v>9565.4074999999993</v>
      </c>
      <c r="I112" s="6" t="str" cm="1">
        <f t="array" aca="1" ref="I112" ca="1">_xlfn.IFS(AND(G111&lt;H111,G112&gt;H112),"BUY", AND(G111&gt;H111,G112&lt;H112),"SELL",TRUE,"")</f>
        <v/>
      </c>
      <c r="J112" s="1" vm="466">
        <f t="shared" ca="1" si="46"/>
        <v>9336.2000000000007</v>
      </c>
      <c r="K112" s="3" t="str">
        <f t="shared" ca="1" si="60"/>
        <v/>
      </c>
      <c r="L112" s="3">
        <f t="shared" ca="1" si="61"/>
        <v>-9.8789567821633284E-4</v>
      </c>
      <c r="M112" s="3">
        <f t="shared" ca="1" si="62"/>
        <v>-9.8838396876508921E-4</v>
      </c>
      <c r="N112" s="4">
        <f t="shared" ca="1" si="47"/>
        <v>1</v>
      </c>
      <c r="O112" s="2">
        <f t="shared" ca="1" si="63"/>
        <v>-9.8838396876508921E-4</v>
      </c>
      <c r="P112" s="1">
        <f t="shared" ca="1" si="48"/>
        <v>9618.8166666666657</v>
      </c>
      <c r="Q112" s="1">
        <f t="shared" ca="1" si="49"/>
        <v>1286362828099.9998</v>
      </c>
      <c r="R112" s="1">
        <f ca="1">IF(ISBLANK(A112),"",SUM($Q$2:Q112))</f>
        <v>206798400203166.63</v>
      </c>
      <c r="S112" s="1">
        <f ca="1">IF(ISBLANK(A112),"",SUM($F$2:F112))</f>
        <v>22889198000</v>
      </c>
      <c r="T112" s="1">
        <f t="shared" ca="1" si="50"/>
        <v>9034.7595491622997</v>
      </c>
      <c r="U112" s="1" t="str">
        <f t="shared" ca="1" si="51"/>
        <v>Bullish</v>
      </c>
      <c r="V112" s="17">
        <f t="shared" ca="1" si="52"/>
        <v>58.75</v>
      </c>
      <c r="W112" s="17">
        <f t="shared" ca="1" si="53"/>
        <v>7.1000000000003638</v>
      </c>
      <c r="X112" s="17">
        <f t="shared" ca="1" si="54"/>
        <v>0</v>
      </c>
      <c r="Y112" s="22">
        <f t="shared" ca="1" si="87"/>
        <v>976.29999999999745</v>
      </c>
      <c r="Z112" s="22">
        <f t="shared" ca="1" si="87"/>
        <v>312.05000000000291</v>
      </c>
      <c r="AA112" s="22">
        <f t="shared" ca="1" si="87"/>
        <v>62.350000000000364</v>
      </c>
      <c r="AB112" s="23">
        <f t="shared" ca="1" si="74"/>
        <v>31.962511523097792</v>
      </c>
      <c r="AC112" s="23">
        <f t="shared" ca="1" si="75"/>
        <v>6.386356652668292</v>
      </c>
      <c r="AD112" s="23">
        <f t="shared" ca="1" si="76"/>
        <v>25.576154870429498</v>
      </c>
      <c r="AE112" s="23">
        <f t="shared" ca="1" si="77"/>
        <v>38.348868175766086</v>
      </c>
      <c r="AF112" s="23">
        <f t="shared" ca="1" si="78"/>
        <v>66.693376068376153</v>
      </c>
      <c r="AG112" s="23">
        <f t="shared" ca="1" si="83"/>
        <v>31.428766668462707</v>
      </c>
      <c r="AH112" s="25" t="str">
        <f t="shared" ca="1" si="55"/>
        <v>Strong</v>
      </c>
      <c r="AI112" s="25" t="str">
        <f t="shared" ca="1" si="56"/>
        <v>Bullish</v>
      </c>
      <c r="AJ112" s="1">
        <f t="shared" ca="1" si="64"/>
        <v>-133724353.41</v>
      </c>
      <c r="AK112" s="10">
        <f t="shared" ca="1" si="65"/>
        <v>-9.8838396876508921E-4</v>
      </c>
      <c r="AL112" s="10">
        <f t="shared" ca="1" si="70"/>
        <v>8.4472870221529675E-2</v>
      </c>
      <c r="AM112">
        <f t="shared" ca="1" si="66"/>
        <v>-9.5</v>
      </c>
      <c r="AN112">
        <f t="shared" ca="1" si="57"/>
        <v>0</v>
      </c>
      <c r="AO112">
        <f t="shared" ca="1" si="58"/>
        <v>9.5</v>
      </c>
      <c r="AP112">
        <f t="shared" ca="1" si="44"/>
        <v>19.672337402381242</v>
      </c>
      <c r="AQ112">
        <f t="shared" ca="1" si="44"/>
        <v>13.458432322473909</v>
      </c>
      <c r="AR112">
        <f t="shared" ca="1" si="71"/>
        <v>1.4617109133528787</v>
      </c>
      <c r="AS112">
        <f t="shared" ca="1" si="72"/>
        <v>59.377845929196113</v>
      </c>
      <c r="AT112">
        <f t="shared" ca="1" si="59"/>
        <v>58.75</v>
      </c>
      <c r="AU112">
        <f t="shared" ca="1" si="73"/>
        <v>62.824298426769886</v>
      </c>
      <c r="AV112">
        <f t="shared" ca="1" si="69"/>
        <v>9636.2708333333303</v>
      </c>
      <c r="AW112">
        <f t="shared" ca="1" si="82"/>
        <v>9531.2788461538457</v>
      </c>
      <c r="AX112">
        <f t="shared" ca="1" si="81"/>
        <v>104.99198717948457</v>
      </c>
      <c r="AY112">
        <f t="shared" ca="1" si="86"/>
        <v>97.498717948719388</v>
      </c>
      <c r="AZ112">
        <f t="shared" ca="1" si="85"/>
        <v>7.4932692307651791</v>
      </c>
    </row>
    <row r="113" spans="1:52" x14ac:dyDescent="0.3">
      <c r="A113" s="1" vm="667">
        <f ca="1"/>
        <v>42900</v>
      </c>
      <c r="B113" s="1" vm="668">
        <f ca="1"/>
        <v>9621.5499999999993</v>
      </c>
      <c r="C113" s="1" vm="669">
        <f ca="1"/>
        <v>9627.4</v>
      </c>
      <c r="D113" s="1" vm="670">
        <f ca="1"/>
        <v>9580.4500000000007</v>
      </c>
      <c r="E113" s="1" vm="671">
        <f ca="1"/>
        <v>9618.15</v>
      </c>
      <c r="F113" s="1" vm="672">
        <f ca="1"/>
        <v>187379000</v>
      </c>
      <c r="G113" s="1">
        <f t="shared" ca="1" si="67"/>
        <v>9631.3900000000012</v>
      </c>
      <c r="H113" s="2">
        <f t="shared" ca="1" si="80"/>
        <v>9570.0275000000001</v>
      </c>
      <c r="I113" s="6" t="str" cm="1">
        <f t="array" aca="1" ref="I113" ca="1">_xlfn.IFS(AND(G112&lt;H112,G113&gt;H113),"BUY", AND(G112&gt;H112,G113&lt;H113),"SELL",TRUE,"")</f>
        <v/>
      </c>
      <c r="J113" s="1" vm="466">
        <f t="shared" ca="1" si="46"/>
        <v>9336.2000000000007</v>
      </c>
      <c r="K113" s="3" t="str">
        <f t="shared" ca="1" si="60"/>
        <v/>
      </c>
      <c r="L113" s="3">
        <f t="shared" ca="1" si="61"/>
        <v>1.1710333198013956E-3</v>
      </c>
      <c r="M113" s="3">
        <f t="shared" ca="1" si="62"/>
        <v>1.1703481951004253E-3</v>
      </c>
      <c r="N113" s="4">
        <f t="shared" ca="1" si="47"/>
        <v>1</v>
      </c>
      <c r="O113" s="2">
        <f t="shared" ca="1" si="63"/>
        <v>1.1703481951004253E-3</v>
      </c>
      <c r="P113" s="1">
        <f t="shared" ca="1" si="48"/>
        <v>9608.6666666666661</v>
      </c>
      <c r="Q113" s="1">
        <f t="shared" ca="1" si="49"/>
        <v>1800462351333.3333</v>
      </c>
      <c r="R113" s="1">
        <f ca="1">IF(ISBLANK(A113),"",SUM($Q$2:Q113))</f>
        <v>208598862554499.97</v>
      </c>
      <c r="S113" s="1">
        <f ca="1">IF(ISBLANK(A113),"",SUM($F$2:F113))</f>
        <v>23076577000</v>
      </c>
      <c r="T113" s="1">
        <f t="shared" ca="1" si="50"/>
        <v>9039.4196051910112</v>
      </c>
      <c r="U113" s="1" t="str">
        <f t="shared" ca="1" si="51"/>
        <v>Bullish</v>
      </c>
      <c r="V113" s="17">
        <f t="shared" ca="1" si="52"/>
        <v>46.949999999998909</v>
      </c>
      <c r="W113" s="17">
        <f t="shared" ca="1" si="53"/>
        <v>0</v>
      </c>
      <c r="X113" s="17">
        <f t="shared" ca="1" si="54"/>
        <v>14.949999999998909</v>
      </c>
      <c r="Y113" s="22">
        <f t="shared" ca="1" si="87"/>
        <v>860.49999999999636</v>
      </c>
      <c r="Z113" s="22">
        <f t="shared" ca="1" si="87"/>
        <v>220.65000000000327</v>
      </c>
      <c r="AA113" s="22">
        <f t="shared" ca="1" si="87"/>
        <v>77.299999999999272</v>
      </c>
      <c r="AB113" s="23">
        <f t="shared" ca="1" si="74"/>
        <v>25.642068564788399</v>
      </c>
      <c r="AC113" s="23">
        <f t="shared" ca="1" si="75"/>
        <v>8.9831493317837996</v>
      </c>
      <c r="AD113" s="23">
        <f t="shared" ca="1" si="76"/>
        <v>16.6589192330046</v>
      </c>
      <c r="AE113" s="23">
        <f t="shared" ca="1" si="77"/>
        <v>34.625217896572195</v>
      </c>
      <c r="AF113" s="23">
        <f t="shared" ca="1" si="78"/>
        <v>48.112099345528705</v>
      </c>
      <c r="AG113" s="23">
        <f t="shared" ca="1" si="83"/>
        <v>33.792986831227566</v>
      </c>
      <c r="AH113" s="25" t="str">
        <f t="shared" ca="1" si="55"/>
        <v>Strong</v>
      </c>
      <c r="AI113" s="25" t="str">
        <f t="shared" ca="1" si="56"/>
        <v>Bullish</v>
      </c>
      <c r="AJ113" s="1">
        <f t="shared" ca="1" si="64"/>
        <v>187388640.53999999</v>
      </c>
      <c r="AK113" s="10">
        <f t="shared" ca="1" si="65"/>
        <v>1.1703481951004253E-3</v>
      </c>
      <c r="AL113" s="10">
        <f t="shared" ca="1" si="70"/>
        <v>5.5418865705089297E-2</v>
      </c>
      <c r="AM113">
        <f t="shared" ca="1" si="66"/>
        <v>11.25</v>
      </c>
      <c r="AN113">
        <f t="shared" ca="1" si="57"/>
        <v>11.25</v>
      </c>
      <c r="AO113">
        <f t="shared" ca="1" si="58"/>
        <v>0</v>
      </c>
      <c r="AP113">
        <f t="shared" ref="AP113:AQ176" ca="1" si="88">(AP112*13+AN113 )/14</f>
        <v>19.070741873639722</v>
      </c>
      <c r="AQ113">
        <f t="shared" ca="1" si="88"/>
        <v>12.497115728011488</v>
      </c>
      <c r="AR113">
        <f t="shared" ca="1" si="71"/>
        <v>1.5260114644608651</v>
      </c>
      <c r="AS113">
        <f t="shared" ca="1" si="72"/>
        <v>60.41189780532396</v>
      </c>
      <c r="AT113">
        <f t="shared" ca="1" si="59"/>
        <v>46.949999999998909</v>
      </c>
      <c r="AU113">
        <f t="shared" ca="1" si="73"/>
        <v>61.690419967714817</v>
      </c>
      <c r="AV113">
        <f t="shared" ca="1" si="69"/>
        <v>9637.3749999999982</v>
      </c>
      <c r="AW113">
        <f t="shared" ca="1" si="82"/>
        <v>9542.867307692306</v>
      </c>
      <c r="AX113">
        <f t="shared" ca="1" si="81"/>
        <v>94.507692307692196</v>
      </c>
      <c r="AY113">
        <f t="shared" ca="1" si="86"/>
        <v>99.132763532764628</v>
      </c>
      <c r="AZ113">
        <f t="shared" ca="1" si="85"/>
        <v>-4.625071225072432</v>
      </c>
    </row>
    <row r="114" spans="1:52" x14ac:dyDescent="0.3">
      <c r="A114" s="1" vm="673">
        <f ca="1"/>
        <v>42901</v>
      </c>
      <c r="B114" s="1" vm="674">
        <f ca="1"/>
        <v>9617.9</v>
      </c>
      <c r="C114" s="1" vm="675">
        <f ca="1"/>
        <v>9621.4</v>
      </c>
      <c r="D114" s="1" vm="676">
        <f ca="1"/>
        <v>9560.7999999999993</v>
      </c>
      <c r="E114" s="1" vm="677">
        <f ca="1"/>
        <v>9578.0499999999993</v>
      </c>
      <c r="F114" s="1" vm="678">
        <f ca="1"/>
        <v>176423000</v>
      </c>
      <c r="G114" s="1">
        <f t="shared" ca="1" si="67"/>
        <v>9617.5499999999993</v>
      </c>
      <c r="H114" s="2">
        <f t="shared" ca="1" si="80"/>
        <v>9577.4575000000004</v>
      </c>
      <c r="I114" s="6" t="str" cm="1">
        <f t="array" aca="1" ref="I114" ca="1">_xlfn.IFS(AND(G113&lt;H113,G114&gt;H114),"BUY", AND(G113&gt;H113,G114&lt;H114),"SELL",TRUE,"")</f>
        <v/>
      </c>
      <c r="J114" s="1" vm="466">
        <f t="shared" ca="1" si="46"/>
        <v>9336.2000000000007</v>
      </c>
      <c r="K114" s="3" t="str">
        <f t="shared" ca="1" si="60"/>
        <v/>
      </c>
      <c r="L114" s="3">
        <f t="shared" ca="1" si="61"/>
        <v>-4.1692009378103689E-3</v>
      </c>
      <c r="M114" s="3">
        <f t="shared" ca="1" si="62"/>
        <v>-4.1779162885074907E-3</v>
      </c>
      <c r="N114" s="4">
        <f t="shared" ca="1" si="47"/>
        <v>1</v>
      </c>
      <c r="O114" s="2">
        <f t="shared" ca="1" si="63"/>
        <v>-4.1779162885074907E-3</v>
      </c>
      <c r="P114" s="1">
        <f t="shared" ca="1" si="48"/>
        <v>9586.7499999999982</v>
      </c>
      <c r="Q114" s="1">
        <f t="shared" ca="1" si="49"/>
        <v>1691323195249.9998</v>
      </c>
      <c r="R114" s="1">
        <f ca="1">IF(ISBLANK(A114),"",SUM($Q$2:Q114))</f>
        <v>210290185749749.97</v>
      </c>
      <c r="S114" s="1">
        <f ca="1">IF(ISBLANK(A114),"",SUM($F$2:F114))</f>
        <v>23253000000</v>
      </c>
      <c r="T114" s="1">
        <f t="shared" ca="1" si="50"/>
        <v>9043.5722594826457</v>
      </c>
      <c r="U114" s="1" t="str">
        <f t="shared" ca="1" si="51"/>
        <v>Bullish</v>
      </c>
      <c r="V114" s="17">
        <f t="shared" ca="1" si="52"/>
        <v>60.600000000000364</v>
      </c>
      <c r="W114" s="17">
        <f t="shared" ca="1" si="53"/>
        <v>0</v>
      </c>
      <c r="X114" s="17">
        <f t="shared" ca="1" si="54"/>
        <v>19.650000000001455</v>
      </c>
      <c r="Y114" s="22">
        <f t="shared" ca="1" si="87"/>
        <v>811.59999999999673</v>
      </c>
      <c r="Z114" s="22">
        <f t="shared" ca="1" si="87"/>
        <v>139.05000000000291</v>
      </c>
      <c r="AA114" s="22">
        <f t="shared" ca="1" si="87"/>
        <v>96.950000000000728</v>
      </c>
      <c r="AB114" s="23">
        <f t="shared" ca="1" si="74"/>
        <v>17.132824051257202</v>
      </c>
      <c r="AC114" s="23">
        <f t="shared" ca="1" si="75"/>
        <v>11.945539674716747</v>
      </c>
      <c r="AD114" s="23">
        <f t="shared" ca="1" si="76"/>
        <v>5.1872843765404557</v>
      </c>
      <c r="AE114" s="23">
        <f t="shared" ca="1" si="77"/>
        <v>29.078363725973951</v>
      </c>
      <c r="AF114" s="23">
        <f t="shared" ca="1" si="78"/>
        <v>17.838983050848103</v>
      </c>
      <c r="AG114" s="23">
        <f t="shared" ca="1" si="83"/>
        <v>33.169460055536554</v>
      </c>
      <c r="AH114" s="25" t="str">
        <f t="shared" ca="1" si="55"/>
        <v>Strong</v>
      </c>
      <c r="AI114" s="25" t="str">
        <f t="shared" ca="1" si="56"/>
        <v>Bullish</v>
      </c>
      <c r="AJ114" s="1">
        <f t="shared" ca="1" si="64"/>
        <v>-176413368.61000001</v>
      </c>
      <c r="AK114" s="10">
        <f t="shared" ca="1" si="65"/>
        <v>-4.1779162885074907E-3</v>
      </c>
      <c r="AL114" s="10">
        <f t="shared" ca="1" si="70"/>
        <v>4.5117225911150236E-2</v>
      </c>
      <c r="AM114">
        <f t="shared" ca="1" si="66"/>
        <v>-40.100000000000364</v>
      </c>
      <c r="AN114">
        <f t="shared" ca="1" si="57"/>
        <v>0</v>
      </c>
      <c r="AO114">
        <f t="shared" ca="1" si="58"/>
        <v>40.100000000000364</v>
      </c>
      <c r="AP114">
        <f t="shared" ca="1" si="88"/>
        <v>17.708546025522601</v>
      </c>
      <c r="AQ114">
        <f t="shared" ca="1" si="88"/>
        <v>14.468750318867837</v>
      </c>
      <c r="AR114">
        <f t="shared" ca="1" si="71"/>
        <v>1.223916760967942</v>
      </c>
      <c r="AS114">
        <f t="shared" ca="1" si="72"/>
        <v>55.034288263344983</v>
      </c>
      <c r="AT114">
        <f t="shared" ca="1" si="59"/>
        <v>60.600000000000364</v>
      </c>
      <c r="AU114">
        <f t="shared" ca="1" si="73"/>
        <v>61.612532827163783</v>
      </c>
      <c r="AV114">
        <f t="shared" ca="1" si="69"/>
        <v>9633.4999999999982</v>
      </c>
      <c r="AW114">
        <f t="shared" ca="1" si="82"/>
        <v>9549.4346153846145</v>
      </c>
      <c r="AX114">
        <f t="shared" ca="1" si="81"/>
        <v>84.065384615383664</v>
      </c>
      <c r="AY114">
        <f t="shared" ca="1" si="86"/>
        <v>99.71278490028574</v>
      </c>
      <c r="AZ114">
        <f t="shared" ca="1" si="85"/>
        <v>-15.647400284902076</v>
      </c>
    </row>
    <row r="115" spans="1:52" x14ac:dyDescent="0.3">
      <c r="A115" s="1" vm="679">
        <f ca="1"/>
        <v>42902</v>
      </c>
      <c r="B115" s="1" vm="680">
        <f ca="1"/>
        <v>9595.4500000000007</v>
      </c>
      <c r="C115" s="1" vm="681">
        <f ca="1"/>
        <v>9615.85</v>
      </c>
      <c r="D115" s="1" vm="682">
        <f ca="1"/>
        <v>9565.5</v>
      </c>
      <c r="E115" s="1" vm="683">
        <f ca="1"/>
        <v>9588.0499999999993</v>
      </c>
      <c r="F115" s="1" vm="684">
        <f ca="1"/>
        <v>219809000</v>
      </c>
      <c r="G115" s="1">
        <f t="shared" ca="1" si="67"/>
        <v>9601.51</v>
      </c>
      <c r="H115" s="2">
        <f t="shared" ca="1" si="80"/>
        <v>9585.4649999999983</v>
      </c>
      <c r="I115" s="6" t="str" cm="1">
        <f t="array" aca="1" ref="I115" ca="1">_xlfn.IFS(AND(G114&lt;H114,G115&gt;H115),"BUY", AND(G114&gt;H114,G115&lt;H115),"SELL",TRUE,"")</f>
        <v/>
      </c>
      <c r="J115" s="1" vm="466">
        <f t="shared" ca="1" si="46"/>
        <v>9336.2000000000007</v>
      </c>
      <c r="K115" s="3" t="str">
        <f t="shared" ca="1" si="60"/>
        <v/>
      </c>
      <c r="L115" s="3">
        <f t="shared" ca="1" si="61"/>
        <v>1.0440538522977771E-3</v>
      </c>
      <c r="M115" s="3">
        <f t="shared" ca="1" si="62"/>
        <v>1.0435092071341514E-3</v>
      </c>
      <c r="N115" s="4">
        <f t="shared" ca="1" si="47"/>
        <v>1</v>
      </c>
      <c r="O115" s="2">
        <f t="shared" ca="1" si="63"/>
        <v>1.0435092071341514E-3</v>
      </c>
      <c r="P115" s="1">
        <f t="shared" ca="1" si="48"/>
        <v>9589.7999999999993</v>
      </c>
      <c r="Q115" s="1">
        <f t="shared" ca="1" si="49"/>
        <v>2107924348199.9998</v>
      </c>
      <c r="R115" s="1">
        <f ca="1">IF(ISBLANK(A115),"",SUM($Q$2:Q115))</f>
        <v>212398110097949.97</v>
      </c>
      <c r="S115" s="1">
        <f ca="1">IF(ISBLANK(A115),"",SUM($F$2:F115))</f>
        <v>23472809000</v>
      </c>
      <c r="T115" s="1">
        <f t="shared" ca="1" si="50"/>
        <v>9048.6873598277034</v>
      </c>
      <c r="U115" s="1" t="str">
        <f t="shared" ca="1" si="51"/>
        <v>Bullish</v>
      </c>
      <c r="V115" s="17">
        <f t="shared" ca="1" si="52"/>
        <v>50.350000000000364</v>
      </c>
      <c r="W115" s="17">
        <f t="shared" ca="1" si="53"/>
        <v>0</v>
      </c>
      <c r="X115" s="17">
        <f t="shared" ca="1" si="54"/>
        <v>0</v>
      </c>
      <c r="Y115" s="22">
        <f t="shared" ca="1" si="87"/>
        <v>771.89999999999782</v>
      </c>
      <c r="Z115" s="22">
        <f t="shared" ca="1" si="87"/>
        <v>106.20000000000255</v>
      </c>
      <c r="AA115" s="22">
        <f t="shared" ca="1" si="87"/>
        <v>96.950000000000728</v>
      </c>
      <c r="AB115" s="23">
        <f t="shared" ca="1" si="74"/>
        <v>13.758258841819258</v>
      </c>
      <c r="AC115" s="23">
        <f t="shared" ca="1" si="75"/>
        <v>12.559917087705792</v>
      </c>
      <c r="AD115" s="23">
        <f t="shared" ca="1" si="76"/>
        <v>1.198341754113466</v>
      </c>
      <c r="AE115" s="23">
        <f t="shared" ca="1" si="77"/>
        <v>26.318175929525047</v>
      </c>
      <c r="AF115" s="23">
        <f t="shared" ca="1" si="78"/>
        <v>4.5532857494470438</v>
      </c>
      <c r="AG115" s="23">
        <f t="shared" ca="1" si="83"/>
        <v>31.326720489917399</v>
      </c>
      <c r="AH115" s="25" t="str">
        <f t="shared" ca="1" si="55"/>
        <v>Strong</v>
      </c>
      <c r="AI115" s="25" t="str">
        <f t="shared" ca="1" si="56"/>
        <v>Bullish</v>
      </c>
      <c r="AJ115" s="1">
        <f t="shared" ca="1" si="64"/>
        <v>219818617.55000001</v>
      </c>
      <c r="AK115" s="10">
        <f t="shared" ca="1" si="65"/>
        <v>1.0435092071341514E-3</v>
      </c>
      <c r="AL115" s="10">
        <f t="shared" ca="1" si="70"/>
        <v>4.5128510379452001E-2</v>
      </c>
      <c r="AM115">
        <f t="shared" ca="1" si="66"/>
        <v>10</v>
      </c>
      <c r="AN115">
        <f t="shared" ca="1" si="57"/>
        <v>10</v>
      </c>
      <c r="AO115">
        <f t="shared" ca="1" si="58"/>
        <v>0</v>
      </c>
      <c r="AP115">
        <f t="shared" ca="1" si="88"/>
        <v>17.15793559512813</v>
      </c>
      <c r="AQ115">
        <f t="shared" ca="1" si="88"/>
        <v>13.43526815323442</v>
      </c>
      <c r="AR115">
        <f t="shared" ca="1" si="71"/>
        <v>1.2770817373672971</v>
      </c>
      <c r="AS115">
        <f t="shared" ca="1" si="72"/>
        <v>56.084141223837918</v>
      </c>
      <c r="AT115">
        <f t="shared" ca="1" si="59"/>
        <v>50.350000000000364</v>
      </c>
      <c r="AU115">
        <f t="shared" ca="1" si="73"/>
        <v>60.808066196652113</v>
      </c>
      <c r="AV115">
        <f t="shared" ca="1" si="69"/>
        <v>9630.7333333333318</v>
      </c>
      <c r="AW115">
        <f t="shared" ca="1" si="82"/>
        <v>9555.8057692307666</v>
      </c>
      <c r="AX115">
        <f t="shared" ca="1" si="81"/>
        <v>74.927564102565157</v>
      </c>
      <c r="AY115">
        <f t="shared" ca="1" si="86"/>
        <v>98.425819088319656</v>
      </c>
      <c r="AZ115">
        <f t="shared" ca="1" si="85"/>
        <v>-23.4982549857545</v>
      </c>
    </row>
    <row r="116" spans="1:52" x14ac:dyDescent="0.3">
      <c r="A116" s="1" vm="685">
        <f ca="1"/>
        <v>42905</v>
      </c>
      <c r="B116" s="1" vm="686">
        <f ca="1"/>
        <v>9626.4</v>
      </c>
      <c r="C116" s="1" vm="687">
        <f ca="1"/>
        <v>9673.2999999999993</v>
      </c>
      <c r="D116" s="1" vm="688">
        <f ca="1"/>
        <v>9614.9</v>
      </c>
      <c r="E116" s="1" vm="689">
        <f ca="1"/>
        <v>9657.5499999999993</v>
      </c>
      <c r="F116" s="1" vm="690">
        <f ca="1"/>
        <v>146146000</v>
      </c>
      <c r="G116" s="1">
        <f t="shared" ca="1" si="67"/>
        <v>9609.74</v>
      </c>
      <c r="H116" s="2">
        <f t="shared" ca="1" si="80"/>
        <v>9596.4299999999967</v>
      </c>
      <c r="I116" s="6" t="str" cm="1">
        <f t="array" aca="1" ref="I116" ca="1">_xlfn.IFS(AND(G115&lt;H115,G116&gt;H116),"BUY", AND(G115&gt;H115,G116&lt;H116),"SELL",TRUE,"")</f>
        <v/>
      </c>
      <c r="J116" s="1" vm="466">
        <f t="shared" ca="1" si="46"/>
        <v>9336.2000000000007</v>
      </c>
      <c r="K116" s="3" t="str">
        <f t="shared" ca="1" si="60"/>
        <v/>
      </c>
      <c r="L116" s="3">
        <f t="shared" ca="1" si="61"/>
        <v>7.2486063380978738E-3</v>
      </c>
      <c r="M116" s="3">
        <f t="shared" ca="1" si="62"/>
        <v>7.2224614577819594E-3</v>
      </c>
      <c r="N116" s="4">
        <f t="shared" ca="1" si="47"/>
        <v>1</v>
      </c>
      <c r="O116" s="2">
        <f t="shared" ca="1" si="63"/>
        <v>7.2224614577819594E-3</v>
      </c>
      <c r="P116" s="1">
        <f t="shared" ca="1" si="48"/>
        <v>9648.5833333333321</v>
      </c>
      <c r="Q116" s="1">
        <f t="shared" ca="1" si="49"/>
        <v>1410101859833.3333</v>
      </c>
      <c r="R116" s="1">
        <f ca="1">IF(ISBLANK(A116),"",SUM($Q$2:Q116))</f>
        <v>213808211957783.31</v>
      </c>
      <c r="S116" s="1">
        <f ca="1">IF(ISBLANK(A116),"",SUM($F$2:F116))</f>
        <v>23618955000</v>
      </c>
      <c r="T116" s="1">
        <f t="shared" ca="1" si="50"/>
        <v>9052.3993105445734</v>
      </c>
      <c r="U116" s="1" t="str">
        <f t="shared" ca="1" si="51"/>
        <v>Bullish</v>
      </c>
      <c r="V116" s="17">
        <f t="shared" ca="1" si="52"/>
        <v>85.25</v>
      </c>
      <c r="W116" s="17">
        <f t="shared" ca="1" si="53"/>
        <v>57.449999999998909</v>
      </c>
      <c r="X116" s="17">
        <f t="shared" ca="1" si="54"/>
        <v>0</v>
      </c>
      <c r="Y116" s="22">
        <f t="shared" ca="1" si="87"/>
        <v>803.04999999999927</v>
      </c>
      <c r="Z116" s="22">
        <f t="shared" ca="1" si="87"/>
        <v>163.65000000000146</v>
      </c>
      <c r="AA116" s="22">
        <f t="shared" ca="1" si="87"/>
        <v>96.950000000000728</v>
      </c>
      <c r="AB116" s="23">
        <f t="shared" ca="1" si="74"/>
        <v>20.378556752381748</v>
      </c>
      <c r="AC116" s="23">
        <f t="shared" ca="1" si="75"/>
        <v>12.072722744536556</v>
      </c>
      <c r="AD116" s="23">
        <f t="shared" ca="1" si="76"/>
        <v>8.305834007845192</v>
      </c>
      <c r="AE116" s="23">
        <f t="shared" ca="1" si="77"/>
        <v>32.451279496918303</v>
      </c>
      <c r="AF116" s="23">
        <f t="shared" ca="1" si="78"/>
        <v>25.594781273983191</v>
      </c>
      <c r="AG116" s="23">
        <f t="shared" ca="1" si="83"/>
        <v>31.664018455949869</v>
      </c>
      <c r="AH116" s="25" t="str">
        <f t="shared" ca="1" si="55"/>
        <v>Strong</v>
      </c>
      <c r="AI116" s="25" t="str">
        <f t="shared" ca="1" si="56"/>
        <v>Bullish</v>
      </c>
      <c r="AJ116" s="1">
        <f t="shared" ca="1" si="64"/>
        <v>146155601.50999999</v>
      </c>
      <c r="AK116" s="10">
        <f t="shared" ca="1" si="65"/>
        <v>7.2224614577819594E-3</v>
      </c>
      <c r="AL116" s="10">
        <f t="shared" ca="1" si="70"/>
        <v>5.4358440136077858E-2</v>
      </c>
      <c r="AM116">
        <f t="shared" ca="1" si="66"/>
        <v>69.5</v>
      </c>
      <c r="AN116">
        <f t="shared" ca="1" si="57"/>
        <v>69.5</v>
      </c>
      <c r="AO116">
        <f t="shared" ca="1" si="58"/>
        <v>0</v>
      </c>
      <c r="AP116">
        <f t="shared" ca="1" si="88"/>
        <v>20.896654481190406</v>
      </c>
      <c r="AQ116">
        <f t="shared" ca="1" si="88"/>
        <v>12.475606142289104</v>
      </c>
      <c r="AR116">
        <f t="shared" ca="1" si="71"/>
        <v>1.6750011376486236</v>
      </c>
      <c r="AS116">
        <f t="shared" ca="1" si="72"/>
        <v>62.616838328561656</v>
      </c>
      <c r="AT116">
        <f t="shared" ca="1" si="59"/>
        <v>58.399999999999636</v>
      </c>
      <c r="AU116">
        <f t="shared" ca="1" si="73"/>
        <v>60.636061468319795</v>
      </c>
      <c r="AV116">
        <f t="shared" ca="1" si="69"/>
        <v>9634.1875</v>
      </c>
      <c r="AW116">
        <f t="shared" ca="1" si="82"/>
        <v>9565.6769230769205</v>
      </c>
      <c r="AX116">
        <f t="shared" ca="1" si="81"/>
        <v>68.510576923079498</v>
      </c>
      <c r="AY116">
        <f t="shared" ca="1" si="86"/>
        <v>95.911858974359745</v>
      </c>
      <c r="AZ116">
        <f t="shared" ca="1" si="85"/>
        <v>-27.401282051280248</v>
      </c>
    </row>
    <row r="117" spans="1:52" x14ac:dyDescent="0.3">
      <c r="A117" s="1" vm="691">
        <f ca="1"/>
        <v>42906</v>
      </c>
      <c r="B117" s="1" vm="692">
        <f ca="1"/>
        <v>9670.5</v>
      </c>
      <c r="C117" s="1" vm="693">
        <f ca="1"/>
        <v>9676.5</v>
      </c>
      <c r="D117" s="1" vm="694">
        <f ca="1"/>
        <v>9643.75</v>
      </c>
      <c r="E117" s="1" vm="623">
        <f ca="1"/>
        <v>9653.5</v>
      </c>
      <c r="F117" s="1" vm="695">
        <f ca="1"/>
        <v>164437000</v>
      </c>
      <c r="G117" s="1">
        <f t="shared" ca="1" si="67"/>
        <v>9619.06</v>
      </c>
      <c r="H117" s="2">
        <f t="shared" ca="1" si="80"/>
        <v>9609.7974999999969</v>
      </c>
      <c r="I117" s="6" t="str" cm="1">
        <f t="array" aca="1" ref="I117" ca="1">_xlfn.IFS(AND(G116&lt;H116,G117&gt;H117),"BUY", AND(G116&gt;H116,G117&lt;H117),"SELL",TRUE,"")</f>
        <v/>
      </c>
      <c r="J117" s="1" vm="466">
        <f t="shared" ca="1" si="46"/>
        <v>9336.2000000000007</v>
      </c>
      <c r="K117" s="3" t="str">
        <f t="shared" ca="1" si="60"/>
        <v/>
      </c>
      <c r="L117" s="3">
        <f t="shared" ca="1" si="61"/>
        <v>-4.1936101806350212E-4</v>
      </c>
      <c r="M117" s="3">
        <f t="shared" ca="1" si="62"/>
        <v>-4.1944897448642732E-4</v>
      </c>
      <c r="N117" s="4">
        <f t="shared" ca="1" si="47"/>
        <v>1</v>
      </c>
      <c r="O117" s="2">
        <f t="shared" ca="1" si="63"/>
        <v>-4.1944897448642732E-4</v>
      </c>
      <c r="P117" s="1">
        <f t="shared" ca="1" si="48"/>
        <v>9657.9166666666661</v>
      </c>
      <c r="Q117" s="1">
        <f t="shared" ca="1" si="49"/>
        <v>1588118842916.6665</v>
      </c>
      <c r="R117" s="1">
        <f ca="1">IF(ISBLANK(A117),"",SUM($Q$2:Q117))</f>
        <v>215396330800699.97</v>
      </c>
      <c r="S117" s="1">
        <f ca="1">IF(ISBLANK(A117),"",SUM($F$2:F117))</f>
        <v>23783392000</v>
      </c>
      <c r="T117" s="1">
        <f t="shared" ca="1" si="50"/>
        <v>9056.5858226067994</v>
      </c>
      <c r="U117" s="1" t="str">
        <f t="shared" ca="1" si="51"/>
        <v>Bullish</v>
      </c>
      <c r="V117" s="17">
        <f t="shared" ca="1" si="52"/>
        <v>32.75</v>
      </c>
      <c r="W117" s="17">
        <f t="shared" ca="1" si="53"/>
        <v>3.2000000000007276</v>
      </c>
      <c r="X117" s="17">
        <f t="shared" ca="1" si="54"/>
        <v>0</v>
      </c>
      <c r="Y117" s="22">
        <f t="shared" ca="1" si="87"/>
        <v>795.44999999999891</v>
      </c>
      <c r="Z117" s="22">
        <f t="shared" ca="1" si="87"/>
        <v>152.55000000000109</v>
      </c>
      <c r="AA117" s="22">
        <f t="shared" ca="1" si="87"/>
        <v>96.950000000000728</v>
      </c>
      <c r="AB117" s="23">
        <f t="shared" ca="1" si="74"/>
        <v>19.17782387327944</v>
      </c>
      <c r="AC117" s="23">
        <f t="shared" ca="1" si="75"/>
        <v>12.188069646112371</v>
      </c>
      <c r="AD117" s="23">
        <f t="shared" ca="1" si="76"/>
        <v>6.9897542271670687</v>
      </c>
      <c r="AE117" s="23">
        <f t="shared" ca="1" si="77"/>
        <v>31.365893519391811</v>
      </c>
      <c r="AF117" s="23">
        <f t="shared" ca="1" si="78"/>
        <v>22.284569138276538</v>
      </c>
      <c r="AG117" s="23">
        <f t="shared" ca="1" si="83"/>
        <v>31.992914650452295</v>
      </c>
      <c r="AH117" s="25" t="str">
        <f t="shared" ca="1" si="55"/>
        <v>Strong</v>
      </c>
      <c r="AI117" s="25" t="str">
        <f t="shared" ca="1" si="56"/>
        <v>Bullish</v>
      </c>
      <c r="AJ117" s="1">
        <f t="shared" ca="1" si="64"/>
        <v>-164427390.25999999</v>
      </c>
      <c r="AK117" s="10">
        <f t="shared" ca="1" si="65"/>
        <v>-4.1944897448642732E-4</v>
      </c>
      <c r="AL117" s="10">
        <f t="shared" ca="1" si="70"/>
        <v>5.4375435569322048E-2</v>
      </c>
      <c r="AM117">
        <f t="shared" ca="1" si="66"/>
        <v>-4.0499999999992724</v>
      </c>
      <c r="AN117">
        <f t="shared" ca="1" si="57"/>
        <v>0</v>
      </c>
      <c r="AO117">
        <f t="shared" ca="1" si="58"/>
        <v>4.0499999999992724</v>
      </c>
      <c r="AP117">
        <f t="shared" ca="1" si="88"/>
        <v>19.404036303962521</v>
      </c>
      <c r="AQ117">
        <f t="shared" ca="1" si="88"/>
        <v>11.873777132125545</v>
      </c>
      <c r="AR117">
        <f t="shared" ca="1" si="71"/>
        <v>1.6341923962395419</v>
      </c>
      <c r="AS117">
        <f t="shared" ca="1" si="72"/>
        <v>62.03770076067503</v>
      </c>
      <c r="AT117">
        <f t="shared" ca="1" si="59"/>
        <v>32.75</v>
      </c>
      <c r="AU117">
        <f t="shared" ca="1" si="73"/>
        <v>58.644199934868382</v>
      </c>
      <c r="AV117">
        <f t="shared" ca="1" si="69"/>
        <v>9634.1875</v>
      </c>
      <c r="AW117">
        <f t="shared" ca="1" si="82"/>
        <v>9573.6807692307666</v>
      </c>
      <c r="AX117">
        <f t="shared" ca="1" si="81"/>
        <v>60.5067307692334</v>
      </c>
      <c r="AY117">
        <f t="shared" ca="1" si="86"/>
        <v>91.915384615385449</v>
      </c>
      <c r="AZ117">
        <f t="shared" ca="1" si="85"/>
        <v>-31.408653846152049</v>
      </c>
    </row>
    <row r="118" spans="1:52" x14ac:dyDescent="0.3">
      <c r="A118" s="1" vm="696">
        <f ca="1"/>
        <v>42907</v>
      </c>
      <c r="B118" s="1" vm="697">
        <f ca="1"/>
        <v>9648.1</v>
      </c>
      <c r="C118" s="1" vm="698">
        <f ca="1"/>
        <v>9650.4500000000007</v>
      </c>
      <c r="D118" s="1" vm="699">
        <f ca="1"/>
        <v>9608.6</v>
      </c>
      <c r="E118" s="1" vm="700">
        <f ca="1"/>
        <v>9633.6</v>
      </c>
      <c r="F118" s="1" vm="701">
        <f ca="1"/>
        <v>148491000</v>
      </c>
      <c r="G118" s="1">
        <f t="shared" ca="1" si="67"/>
        <v>9622.1499999999978</v>
      </c>
      <c r="H118" s="2">
        <f t="shared" ca="1" si="80"/>
        <v>9623.4499999999971</v>
      </c>
      <c r="I118" s="6" t="str" cm="1">
        <f t="array" aca="1" ref="I118" ca="1">_xlfn.IFS(AND(G117&lt;H117,G118&gt;H118),"BUY", AND(G117&gt;H117,G118&lt;H118),"SELL",TRUE,"")</f>
        <v>SELL</v>
      </c>
      <c r="J118" s="1" vm="466">
        <f t="shared" ca="1" si="46"/>
        <v>9336.2000000000007</v>
      </c>
      <c r="K118" s="3" t="str">
        <f t="shared" ca="1" si="60"/>
        <v/>
      </c>
      <c r="L118" s="3">
        <f t="shared" ca="1" si="61"/>
        <v>-2.0614284974361796E-3</v>
      </c>
      <c r="M118" s="3">
        <f t="shared" ca="1" si="62"/>
        <v>-2.0635561656880373E-3</v>
      </c>
      <c r="N118" s="4">
        <f t="shared" ca="1" si="47"/>
        <v>1</v>
      </c>
      <c r="O118" s="2">
        <f t="shared" ca="1" si="63"/>
        <v>-2.0635561656880373E-3</v>
      </c>
      <c r="P118" s="1">
        <f t="shared" ca="1" si="48"/>
        <v>9630.8833333333332</v>
      </c>
      <c r="Q118" s="1">
        <f t="shared" ca="1" si="49"/>
        <v>1430099497050</v>
      </c>
      <c r="R118" s="1">
        <f ca="1">IF(ISBLANK(A118),"",SUM($Q$2:Q118))</f>
        <v>216826430297749.97</v>
      </c>
      <c r="S118" s="1">
        <f ca="1">IF(ISBLANK(A118),"",SUM($F$2:F118))</f>
        <v>23931883000</v>
      </c>
      <c r="T118" s="1">
        <f t="shared" ca="1" si="50"/>
        <v>9060.149186662411</v>
      </c>
      <c r="U118" s="1" t="str">
        <f t="shared" ca="1" si="51"/>
        <v>Bullish</v>
      </c>
      <c r="V118" s="17">
        <f t="shared" ca="1" si="52"/>
        <v>44.899999999999636</v>
      </c>
      <c r="W118" s="17">
        <f t="shared" ca="1" si="53"/>
        <v>0</v>
      </c>
      <c r="X118" s="17">
        <f t="shared" ca="1" si="54"/>
        <v>35.149999999999636</v>
      </c>
      <c r="Y118" s="22">
        <f t="shared" ca="1" si="87"/>
        <v>795.59999999999854</v>
      </c>
      <c r="Z118" s="22">
        <f t="shared" ca="1" si="87"/>
        <v>152.55000000000109</v>
      </c>
      <c r="AA118" s="22">
        <f t="shared" ca="1" si="87"/>
        <v>112.75</v>
      </c>
      <c r="AB118" s="23">
        <f t="shared" ca="1" si="74"/>
        <v>19.174208144796552</v>
      </c>
      <c r="AC118" s="23">
        <f t="shared" ca="1" si="75"/>
        <v>14.171694318753167</v>
      </c>
      <c r="AD118" s="23">
        <f t="shared" ca="1" si="76"/>
        <v>5.0025138260433852</v>
      </c>
      <c r="AE118" s="23">
        <f t="shared" ca="1" si="77"/>
        <v>33.34590246354972</v>
      </c>
      <c r="AF118" s="23">
        <f t="shared" ca="1" si="78"/>
        <v>15.001884658877096</v>
      </c>
      <c r="AG118" s="23">
        <f t="shared" ca="1" si="83"/>
        <v>31.485559617399197</v>
      </c>
      <c r="AH118" s="25" t="str">
        <f t="shared" ca="1" si="55"/>
        <v>Strong</v>
      </c>
      <c r="AI118" s="25" t="str">
        <f t="shared" ca="1" si="56"/>
        <v>Bullish</v>
      </c>
      <c r="AJ118" s="1">
        <f t="shared" ca="1" si="64"/>
        <v>-148481380.94</v>
      </c>
      <c r="AK118" s="10">
        <f t="shared" ca="1" si="65"/>
        <v>-2.0635561656880373E-3</v>
      </c>
      <c r="AL118" s="10">
        <f t="shared" ca="1" si="70"/>
        <v>5.517792504491368E-2</v>
      </c>
      <c r="AM118">
        <f t="shared" ca="1" si="66"/>
        <v>-19.899999999999636</v>
      </c>
      <c r="AN118">
        <f t="shared" ca="1" si="57"/>
        <v>0</v>
      </c>
      <c r="AO118">
        <f t="shared" ca="1" si="58"/>
        <v>19.899999999999636</v>
      </c>
      <c r="AP118">
        <f t="shared" ca="1" si="88"/>
        <v>18.018033710822341</v>
      </c>
      <c r="AQ118">
        <f t="shared" ca="1" si="88"/>
        <v>12.447078765545124</v>
      </c>
      <c r="AR118">
        <f t="shared" ca="1" si="71"/>
        <v>1.4475712775834784</v>
      </c>
      <c r="AS118">
        <f t="shared" ca="1" si="72"/>
        <v>59.143171471299738</v>
      </c>
      <c r="AT118">
        <f t="shared" ca="1" si="59"/>
        <v>41.850000000000364</v>
      </c>
      <c r="AU118">
        <f t="shared" ca="1" si="73"/>
        <v>57.44461422523495</v>
      </c>
      <c r="AV118">
        <f t="shared" ca="1" si="69"/>
        <v>9630.7291666666679</v>
      </c>
      <c r="AW118">
        <f t="shared" ca="1" si="82"/>
        <v>9578.3480769230755</v>
      </c>
      <c r="AX118">
        <f t="shared" ca="1" si="81"/>
        <v>52.381089743592383</v>
      </c>
      <c r="AY118">
        <f t="shared" ca="1" si="86"/>
        <v>86.031374643875495</v>
      </c>
      <c r="AZ118">
        <f t="shared" ca="1" si="85"/>
        <v>-33.650284900283111</v>
      </c>
    </row>
    <row r="119" spans="1:52" x14ac:dyDescent="0.3">
      <c r="A119" s="1" vm="702">
        <f ca="1"/>
        <v>42908</v>
      </c>
      <c r="B119" s="1" vm="703">
        <f ca="1"/>
        <v>9642.65</v>
      </c>
      <c r="C119" s="1" vm="704">
        <f ca="1"/>
        <v>9698.85</v>
      </c>
      <c r="D119" s="1" vm="705">
        <f ca="1"/>
        <v>9617.75</v>
      </c>
      <c r="E119" s="1" vm="706">
        <f ca="1"/>
        <v>9630</v>
      </c>
      <c r="F119" s="1" vm="707">
        <f ca="1"/>
        <v>204889000</v>
      </c>
      <c r="G119" s="1">
        <f t="shared" ca="1" si="67"/>
        <v>9632.5399999999991</v>
      </c>
      <c r="H119" s="2">
        <f t="shared" ca="1" si="80"/>
        <v>9629.4624999999978</v>
      </c>
      <c r="I119" s="6" t="str" cm="1">
        <f t="array" aca="1" ref="I119" ca="1">_xlfn.IFS(AND(G118&lt;H118,G119&gt;H119),"BUY", AND(G118&gt;H118,G119&lt;H119),"SELL",TRUE,"")</f>
        <v>BUY</v>
      </c>
      <c r="J119" s="1" vm="703">
        <f t="shared" ca="1" si="46"/>
        <v>9642.65</v>
      </c>
      <c r="K119" s="3">
        <f t="shared" ca="1" si="60"/>
        <v>3.2823846961290259E-2</v>
      </c>
      <c r="L119" s="3">
        <f t="shared" ca="1" si="61"/>
        <v>-3.7369207772797175E-4</v>
      </c>
      <c r="M119" s="3">
        <f t="shared" ca="1" si="62"/>
        <v>-3.7376191801216597E-4</v>
      </c>
      <c r="N119" s="4">
        <f t="shared" ca="1" si="47"/>
        <v>-1</v>
      </c>
      <c r="O119" s="2">
        <f t="shared" ca="1" si="63"/>
        <v>3.7376191801216597E-4</v>
      </c>
      <c r="P119" s="1">
        <f t="shared" ca="1" si="48"/>
        <v>9648.8666666666668</v>
      </c>
      <c r="Q119" s="1">
        <f t="shared" ca="1" si="49"/>
        <v>1976946642466.6667</v>
      </c>
      <c r="R119" s="1">
        <f ca="1">IF(ISBLANK(A119),"",SUM($Q$2:Q119))</f>
        <v>218803376940216.63</v>
      </c>
      <c r="S119" s="1">
        <f ca="1">IF(ISBLANK(A119),"",SUM($F$2:F119))</f>
        <v>24136772000</v>
      </c>
      <c r="T119" s="1">
        <f t="shared" ca="1" si="50"/>
        <v>9065.1466128203319</v>
      </c>
      <c r="U119" s="1" t="str">
        <f t="shared" ca="1" si="51"/>
        <v>Bullish</v>
      </c>
      <c r="V119" s="17">
        <f t="shared" ca="1" si="52"/>
        <v>81.100000000000364</v>
      </c>
      <c r="W119" s="17">
        <f t="shared" ca="1" si="53"/>
        <v>48.399999999999636</v>
      </c>
      <c r="X119" s="17">
        <f t="shared" ca="1" si="54"/>
        <v>0</v>
      </c>
      <c r="Y119" s="22">
        <f t="shared" ca="1" si="87"/>
        <v>819.29999999999927</v>
      </c>
      <c r="Z119" s="22">
        <f t="shared" ca="1" si="87"/>
        <v>162.10000000000036</v>
      </c>
      <c r="AA119" s="22">
        <f t="shared" ca="1" si="87"/>
        <v>112.75</v>
      </c>
      <c r="AB119" s="23">
        <f t="shared" ca="1" si="74"/>
        <v>19.785182472842735</v>
      </c>
      <c r="AC119" s="23">
        <f t="shared" ca="1" si="75"/>
        <v>13.761747833516431</v>
      </c>
      <c r="AD119" s="23">
        <f t="shared" ca="1" si="76"/>
        <v>6.0234346393263039</v>
      </c>
      <c r="AE119" s="23">
        <f t="shared" ca="1" si="77"/>
        <v>33.546930306359165</v>
      </c>
      <c r="AF119" s="23">
        <f t="shared" ca="1" si="78"/>
        <v>17.955248317264068</v>
      </c>
      <c r="AG119" s="23">
        <f t="shared" ca="1" si="83"/>
        <v>30.909067599146919</v>
      </c>
      <c r="AH119" s="25" t="str">
        <f t="shared" ca="1" si="55"/>
        <v>Strong</v>
      </c>
      <c r="AI119" s="25" t="str">
        <f t="shared" ca="1" si="56"/>
        <v>Bullish</v>
      </c>
      <c r="AJ119" s="1">
        <f t="shared" ca="1" si="64"/>
        <v>-204879377.84999999</v>
      </c>
      <c r="AK119" s="10">
        <f t="shared" ca="1" si="65"/>
        <v>-3.7376191801216597E-4</v>
      </c>
      <c r="AL119" s="10">
        <f t="shared" ca="1" si="70"/>
        <v>5.2455446500580746E-2</v>
      </c>
      <c r="AM119">
        <f t="shared" ca="1" si="66"/>
        <v>-3.6000000000003638</v>
      </c>
      <c r="AN119">
        <f t="shared" ca="1" si="57"/>
        <v>0</v>
      </c>
      <c r="AO119">
        <f t="shared" ca="1" si="58"/>
        <v>3.6000000000003638</v>
      </c>
      <c r="AP119">
        <f t="shared" ca="1" si="88"/>
        <v>16.731031302906459</v>
      </c>
      <c r="AQ119">
        <f t="shared" ca="1" si="88"/>
        <v>11.815144568006213</v>
      </c>
      <c r="AR119">
        <f t="shared" ca="1" si="71"/>
        <v>1.4160665751151105</v>
      </c>
      <c r="AS119">
        <f t="shared" ca="1" si="72"/>
        <v>58.610412051565412</v>
      </c>
      <c r="AT119">
        <f t="shared" ca="1" si="59"/>
        <v>81.100000000000364</v>
      </c>
      <c r="AU119">
        <f t="shared" ca="1" si="73"/>
        <v>59.134284637718189</v>
      </c>
      <c r="AV119">
        <f t="shared" ca="1" si="69"/>
        <v>9630.133333333335</v>
      </c>
      <c r="AW119">
        <f t="shared" ca="1" si="82"/>
        <v>9582.3576923076907</v>
      </c>
      <c r="AX119">
        <f t="shared" ca="1" si="81"/>
        <v>47.77564102564429</v>
      </c>
      <c r="AY119">
        <f t="shared" ca="1" si="86"/>
        <v>78.104309116810128</v>
      </c>
      <c r="AZ119">
        <f t="shared" ca="1" si="85"/>
        <v>-30.328668091165838</v>
      </c>
    </row>
    <row r="120" spans="1:52" x14ac:dyDescent="0.3">
      <c r="A120" s="1" vm="708">
        <f ca="1"/>
        <v>42909</v>
      </c>
      <c r="B120" s="1" vm="709">
        <f ca="1"/>
        <v>9643.25</v>
      </c>
      <c r="C120" s="1" vm="710">
        <f ca="1"/>
        <v>9647.65</v>
      </c>
      <c r="D120" s="1" vm="711">
        <f ca="1"/>
        <v>9565.2999999999993</v>
      </c>
      <c r="E120" s="1" vm="712">
        <f ca="1"/>
        <v>9574.9500000000007</v>
      </c>
      <c r="F120" s="1" vm="713">
        <f ca="1"/>
        <v>180581000</v>
      </c>
      <c r="G120" s="1">
        <f t="shared" ca="1" si="67"/>
        <v>9629.9200000000019</v>
      </c>
      <c r="H120" s="2">
        <f t="shared" ca="1" si="80"/>
        <v>9628.4549999999981</v>
      </c>
      <c r="I120" s="6" t="str" cm="1">
        <f t="array" aca="1" ref="I120" ca="1">_xlfn.IFS(AND(G119&lt;H119,G120&gt;H120),"BUY", AND(G119&gt;H119,G120&lt;H120),"SELL",TRUE,"")</f>
        <v/>
      </c>
      <c r="J120" s="1" vm="709">
        <f t="shared" ca="1" si="46"/>
        <v>9643.25</v>
      </c>
      <c r="K120" s="3">
        <f t="shared" ca="1" si="60"/>
        <v>-6.2223558876528529E-5</v>
      </c>
      <c r="L120" s="3">
        <f t="shared" ca="1" si="61"/>
        <v>-5.7165109034267303E-3</v>
      </c>
      <c r="M120" s="3">
        <f t="shared" ca="1" si="62"/>
        <v>-5.7329126890736572E-3</v>
      </c>
      <c r="N120" s="4">
        <f t="shared" ca="1" si="47"/>
        <v>1</v>
      </c>
      <c r="O120" s="2">
        <f t="shared" ca="1" si="63"/>
        <v>-5.7329126890736572E-3</v>
      </c>
      <c r="P120" s="1">
        <f t="shared" ca="1" si="48"/>
        <v>9595.9666666666653</v>
      </c>
      <c r="Q120" s="1">
        <f t="shared" ca="1" si="49"/>
        <v>1732849256633.333</v>
      </c>
      <c r="R120" s="1">
        <f ca="1">IF(ISBLANK(A120),"",SUM($Q$2:Q120))</f>
        <v>220536226196849.97</v>
      </c>
      <c r="S120" s="1">
        <f ca="1">IF(ISBLANK(A120),"",SUM($F$2:F120))</f>
        <v>24317353000</v>
      </c>
      <c r="T120" s="1">
        <f t="shared" ca="1" si="50"/>
        <v>9069.0884898882687</v>
      </c>
      <c r="U120" s="1" t="str">
        <f t="shared" ca="1" si="51"/>
        <v>Bullish</v>
      </c>
      <c r="V120" s="17">
        <f t="shared" ca="1" si="52"/>
        <v>82.350000000000364</v>
      </c>
      <c r="W120" s="17">
        <f t="shared" ca="1" si="53"/>
        <v>0</v>
      </c>
      <c r="X120" s="17">
        <f t="shared" ca="1" si="54"/>
        <v>52.450000000000728</v>
      </c>
      <c r="Y120" s="22">
        <f t="shared" ca="1" si="87"/>
        <v>855.14999999999964</v>
      </c>
      <c r="Z120" s="22">
        <f t="shared" ca="1" si="87"/>
        <v>148.39999999999964</v>
      </c>
      <c r="AA120" s="22">
        <f t="shared" ca="1" si="87"/>
        <v>165.20000000000073</v>
      </c>
      <c r="AB120" s="23">
        <f t="shared" ca="1" si="74"/>
        <v>17.353680640823214</v>
      </c>
      <c r="AC120" s="23">
        <f t="shared" ca="1" si="75"/>
        <v>19.318248260539182</v>
      </c>
      <c r="AD120" s="23">
        <f t="shared" ca="1" si="76"/>
        <v>1.964567619715968</v>
      </c>
      <c r="AE120" s="23">
        <f t="shared" ca="1" si="77"/>
        <v>36.671928901362392</v>
      </c>
      <c r="AF120" s="23">
        <f t="shared" ca="1" si="78"/>
        <v>5.3571428571431996</v>
      </c>
      <c r="AG120" s="23">
        <f t="shared" ca="1" si="83"/>
        <v>30.018844676320708</v>
      </c>
      <c r="AH120" s="25" t="str">
        <f t="shared" ca="1" si="55"/>
        <v>Strong</v>
      </c>
      <c r="AI120" s="25" t="str">
        <f t="shared" ca="1" si="56"/>
        <v>Bearish</v>
      </c>
      <c r="AJ120" s="1">
        <f t="shared" ca="1" si="64"/>
        <v>-180571367.46000001</v>
      </c>
      <c r="AK120" s="10">
        <f t="shared" ca="1" si="65"/>
        <v>-5.7329126890736572E-3</v>
      </c>
      <c r="AL120" s="10">
        <f t="shared" ca="1" si="70"/>
        <v>5.6126239732410731E-2</v>
      </c>
      <c r="AM120">
        <f t="shared" ca="1" si="66"/>
        <v>-55.049999999999272</v>
      </c>
      <c r="AN120">
        <f t="shared" ca="1" si="57"/>
        <v>0</v>
      </c>
      <c r="AO120">
        <f t="shared" ca="1" si="58"/>
        <v>55.049999999999272</v>
      </c>
      <c r="AP120">
        <f t="shared" ca="1" si="88"/>
        <v>15.535957638413139</v>
      </c>
      <c r="AQ120">
        <f t="shared" ca="1" si="88"/>
        <v>14.903348527434289</v>
      </c>
      <c r="AR120">
        <f t="shared" ca="1" si="71"/>
        <v>1.0424474479553594</v>
      </c>
      <c r="AS120">
        <f t="shared" ca="1" si="72"/>
        <v>51.039131949217399</v>
      </c>
      <c r="AT120">
        <f t="shared" ca="1" si="59"/>
        <v>82.350000000000364</v>
      </c>
      <c r="AU120">
        <f t="shared" ca="1" si="73"/>
        <v>60.792550020738346</v>
      </c>
      <c r="AV120">
        <f t="shared" ca="1" si="69"/>
        <v>9622.7208333333347</v>
      </c>
      <c r="AW120">
        <f t="shared" ca="1" si="82"/>
        <v>9587.953846153845</v>
      </c>
      <c r="AX120">
        <f t="shared" ca="1" si="81"/>
        <v>34.766987179489661</v>
      </c>
      <c r="AY120">
        <f t="shared" ca="1" si="86"/>
        <v>69.159294871796092</v>
      </c>
      <c r="AZ120">
        <f t="shared" ca="1" si="85"/>
        <v>-34.392307692306431</v>
      </c>
    </row>
    <row r="121" spans="1:52" x14ac:dyDescent="0.3">
      <c r="A121" s="1" vm="714">
        <f ca="1"/>
        <v>42913</v>
      </c>
      <c r="B121" s="1" vm="715">
        <f ca="1"/>
        <v>9594.0499999999993</v>
      </c>
      <c r="C121" s="1" vm="716">
        <f ca="1"/>
        <v>9615.4</v>
      </c>
      <c r="D121" s="1" vm="717">
        <f ca="1"/>
        <v>9473.4500000000007</v>
      </c>
      <c r="E121" s="1" vm="718">
        <f ca="1"/>
        <v>9511.4</v>
      </c>
      <c r="F121" s="1" vm="719">
        <f ca="1"/>
        <v>209594000</v>
      </c>
      <c r="G121" s="1">
        <f t="shared" ca="1" si="67"/>
        <v>9600.69</v>
      </c>
      <c r="H121" s="2">
        <f t="shared" ca="1" si="80"/>
        <v>9623.7799999999988</v>
      </c>
      <c r="I121" s="6" t="str" cm="1">
        <f t="array" aca="1" ref="I121" ca="1">_xlfn.IFS(AND(G120&lt;H120,G121&gt;H121),"BUY", AND(G120&gt;H120,G121&lt;H121),"SELL",TRUE,"")</f>
        <v>SELL</v>
      </c>
      <c r="J121" s="1" vm="709">
        <f t="shared" ca="1" si="46"/>
        <v>9643.25</v>
      </c>
      <c r="K121" s="3" t="str">
        <f t="shared" ca="1" si="60"/>
        <v/>
      </c>
      <c r="L121" s="3">
        <f t="shared" ca="1" si="61"/>
        <v>-6.6371103765555661E-3</v>
      </c>
      <c r="M121" s="3">
        <f t="shared" ca="1" si="62"/>
        <v>-6.659233938983297E-3</v>
      </c>
      <c r="N121" s="4">
        <f t="shared" ca="1" si="47"/>
        <v>1</v>
      </c>
      <c r="O121" s="2">
        <f t="shared" ca="1" si="63"/>
        <v>-6.659233938983297E-3</v>
      </c>
      <c r="P121" s="1">
        <f t="shared" ca="1" si="48"/>
        <v>9533.4166666666661</v>
      </c>
      <c r="Q121" s="1">
        <f t="shared" ca="1" si="49"/>
        <v>1998146932833.3333</v>
      </c>
      <c r="R121" s="1">
        <f ca="1">IF(ISBLANK(A121),"",SUM($Q$2:Q121))</f>
        <v>222534373129683.31</v>
      </c>
      <c r="S121" s="1">
        <f ca="1">IF(ISBLANK(A121),"",SUM($F$2:F121))</f>
        <v>24526947000</v>
      </c>
      <c r="T121" s="1">
        <f t="shared" ca="1" si="50"/>
        <v>9073.0563869071557</v>
      </c>
      <c r="U121" s="1" t="str">
        <f t="shared" ca="1" si="51"/>
        <v>Bullish</v>
      </c>
      <c r="V121" s="17">
        <f t="shared" ca="1" si="52"/>
        <v>141.94999999999891</v>
      </c>
      <c r="W121" s="17">
        <f t="shared" ca="1" si="53"/>
        <v>0</v>
      </c>
      <c r="X121" s="17">
        <f t="shared" ca="1" si="54"/>
        <v>91.849999999998545</v>
      </c>
      <c r="Y121" s="22">
        <f t="shared" ca="1" si="87"/>
        <v>918</v>
      </c>
      <c r="Z121" s="22">
        <f t="shared" ca="1" si="87"/>
        <v>126.30000000000109</v>
      </c>
      <c r="AA121" s="22">
        <f t="shared" ca="1" si="87"/>
        <v>257.04999999999927</v>
      </c>
      <c r="AB121" s="23">
        <f t="shared" ca="1" si="74"/>
        <v>13.758169934640641</v>
      </c>
      <c r="AC121" s="23">
        <f t="shared" ca="1" si="75"/>
        <v>28.001089324618654</v>
      </c>
      <c r="AD121" s="23">
        <f t="shared" ca="1" si="76"/>
        <v>14.242919389978013</v>
      </c>
      <c r="AE121" s="23">
        <f t="shared" ca="1" si="77"/>
        <v>41.759259259259295</v>
      </c>
      <c r="AF121" s="23">
        <f t="shared" ca="1" si="78"/>
        <v>34.1072127298808</v>
      </c>
      <c r="AG121" s="23">
        <f t="shared" ca="1" si="83"/>
        <v>31.10286610285171</v>
      </c>
      <c r="AH121" s="25" t="str">
        <f t="shared" ca="1" si="55"/>
        <v>Strong</v>
      </c>
      <c r="AI121" s="25" t="str">
        <f t="shared" ca="1" si="56"/>
        <v>Bearish</v>
      </c>
      <c r="AJ121" s="1">
        <f t="shared" ca="1" si="64"/>
        <v>-209584370.08000001</v>
      </c>
      <c r="AK121" s="10">
        <f t="shared" ca="1" si="65"/>
        <v>-6.659233938983297E-3</v>
      </c>
      <c r="AL121" s="10">
        <f t="shared" ca="1" si="70"/>
        <v>6.0178125055231631E-2</v>
      </c>
      <c r="AM121">
        <f t="shared" ca="1" si="66"/>
        <v>-63.550000000001091</v>
      </c>
      <c r="AN121">
        <f t="shared" ca="1" si="57"/>
        <v>0</v>
      </c>
      <c r="AO121">
        <f t="shared" ca="1" si="58"/>
        <v>63.550000000001091</v>
      </c>
      <c r="AP121">
        <f t="shared" ca="1" si="88"/>
        <v>14.426246378526486</v>
      </c>
      <c r="AQ121">
        <f t="shared" ca="1" si="88"/>
        <v>18.378109346903347</v>
      </c>
      <c r="AR121">
        <f t="shared" ca="1" si="71"/>
        <v>0.78496901428858146</v>
      </c>
      <c r="AS121">
        <f t="shared" ca="1" si="72"/>
        <v>43.976618529786599</v>
      </c>
      <c r="AT121">
        <f t="shared" ca="1" si="59"/>
        <v>141.94999999999891</v>
      </c>
      <c r="AU121">
        <f t="shared" ca="1" si="73"/>
        <v>66.589510733542667</v>
      </c>
      <c r="AV121">
        <f t="shared" ca="1" si="69"/>
        <v>9611.4</v>
      </c>
      <c r="AW121">
        <f t="shared" ca="1" si="82"/>
        <v>9591.1653846153822</v>
      </c>
      <c r="AX121">
        <f t="shared" ca="1" si="81"/>
        <v>20.234615384617427</v>
      </c>
      <c r="AY121">
        <f t="shared" ca="1" si="86"/>
        <v>59.741809116810856</v>
      </c>
      <c r="AZ121">
        <f t="shared" ca="1" si="85"/>
        <v>-39.507193732193429</v>
      </c>
    </row>
    <row r="122" spans="1:52" x14ac:dyDescent="0.3">
      <c r="A122" s="1" vm="720">
        <f ca="1"/>
        <v>42914</v>
      </c>
      <c r="B122" s="1" vm="721">
        <f ca="1"/>
        <v>9520.2000000000007</v>
      </c>
      <c r="C122" s="1" vm="722">
        <f ca="1"/>
        <v>9522.5</v>
      </c>
      <c r="D122" s="1" vm="723">
        <f ca="1"/>
        <v>9474.35</v>
      </c>
      <c r="E122" s="1" vm="724">
        <f ca="1"/>
        <v>9491.25</v>
      </c>
      <c r="F122" s="1" vm="725">
        <f ca="1"/>
        <v>177652000</v>
      </c>
      <c r="G122" s="1">
        <f t="shared" ca="1" si="67"/>
        <v>9568.24</v>
      </c>
      <c r="H122" s="2">
        <f t="shared" ca="1" si="80"/>
        <v>9617.1149999999998</v>
      </c>
      <c r="I122" s="6" t="str" cm="1">
        <f t="array" aca="1" ref="I122" ca="1">_xlfn.IFS(AND(G121&lt;H121,G122&gt;H122),"BUY", AND(G121&gt;H121,G122&lt;H122),"SELL",TRUE,"")</f>
        <v/>
      </c>
      <c r="J122" s="1" vm="721">
        <f t="shared" ca="1" si="46"/>
        <v>9520.2000000000007</v>
      </c>
      <c r="K122" s="3">
        <f t="shared" ca="1" si="60"/>
        <v>-1.2760220879890039E-2</v>
      </c>
      <c r="L122" s="3">
        <f t="shared" ca="1" si="61"/>
        <v>-2.1185104190760695E-3</v>
      </c>
      <c r="M122" s="3">
        <f t="shared" ca="1" si="62"/>
        <v>-2.1207576366708129E-3</v>
      </c>
      <c r="N122" s="4">
        <f t="shared" ca="1" si="47"/>
        <v>-1</v>
      </c>
      <c r="O122" s="2">
        <f t="shared" ca="1" si="63"/>
        <v>2.1207576366708129E-3</v>
      </c>
      <c r="P122" s="1">
        <f t="shared" ca="1" si="48"/>
        <v>9496.0333333333328</v>
      </c>
      <c r="Q122" s="1">
        <f t="shared" ca="1" si="49"/>
        <v>1686989313733.3333</v>
      </c>
      <c r="R122" s="1">
        <f ca="1">IF(ISBLANK(A122),"",SUM($Q$2:Q122))</f>
        <v>224221362443416.66</v>
      </c>
      <c r="S122" s="1">
        <f ca="1">IF(ISBLANK(A122),"",SUM($F$2:F122))</f>
        <v>24704599000</v>
      </c>
      <c r="T122" s="1">
        <f t="shared" ca="1" si="50"/>
        <v>9076.0980351640865</v>
      </c>
      <c r="U122" s="1" t="str">
        <f t="shared" ca="1" si="51"/>
        <v>Bullish</v>
      </c>
      <c r="V122" s="17">
        <f t="shared" ca="1" si="52"/>
        <v>48.149999999999636</v>
      </c>
      <c r="W122" s="17">
        <f t="shared" ca="1" si="53"/>
        <v>0</v>
      </c>
      <c r="X122" s="17">
        <f t="shared" ca="1" si="54"/>
        <v>0</v>
      </c>
      <c r="Y122" s="22">
        <f t="shared" ca="1" si="87"/>
        <v>918.14999999999964</v>
      </c>
      <c r="Z122" s="22">
        <f t="shared" ca="1" si="87"/>
        <v>126.30000000000109</v>
      </c>
      <c r="AA122" s="22">
        <f t="shared" ca="1" si="87"/>
        <v>257.04999999999927</v>
      </c>
      <c r="AB122" s="23">
        <f t="shared" ca="1" si="74"/>
        <v>13.755922234929058</v>
      </c>
      <c r="AC122" s="23">
        <f t="shared" ca="1" si="75"/>
        <v>27.996514730708423</v>
      </c>
      <c r="AD122" s="23">
        <f t="shared" ca="1" si="76"/>
        <v>14.240592495779365</v>
      </c>
      <c r="AE122" s="23">
        <f t="shared" ca="1" si="77"/>
        <v>41.752436965637479</v>
      </c>
      <c r="AF122" s="23">
        <f t="shared" ca="1" si="78"/>
        <v>34.107212729880807</v>
      </c>
      <c r="AG122" s="23">
        <f t="shared" ca="1" si="83"/>
        <v>30.836415446628372</v>
      </c>
      <c r="AH122" s="25" t="str">
        <f t="shared" ca="1" si="55"/>
        <v>Strong</v>
      </c>
      <c r="AI122" s="25" t="str">
        <f t="shared" ca="1" si="56"/>
        <v>Bearish</v>
      </c>
      <c r="AJ122" s="1">
        <f t="shared" ca="1" si="64"/>
        <v>-177642399.31</v>
      </c>
      <c r="AK122" s="10">
        <f t="shared" ca="1" si="65"/>
        <v>-2.1207576366708129E-3</v>
      </c>
      <c r="AL122" s="10">
        <f t="shared" ca="1" si="70"/>
        <v>5.7866695345023686E-2</v>
      </c>
      <c r="AM122">
        <f t="shared" ca="1" si="66"/>
        <v>-20.149999999999636</v>
      </c>
      <c r="AN122">
        <f t="shared" ca="1" si="57"/>
        <v>0</v>
      </c>
      <c r="AO122">
        <f t="shared" ca="1" si="58"/>
        <v>20.149999999999636</v>
      </c>
      <c r="AP122">
        <f t="shared" ca="1" si="88"/>
        <v>13.395800208631737</v>
      </c>
      <c r="AQ122">
        <f t="shared" ca="1" si="88"/>
        <v>18.504672964981655</v>
      </c>
      <c r="AR122">
        <f t="shared" ca="1" si="71"/>
        <v>0.72391445306718061</v>
      </c>
      <c r="AS122">
        <f t="shared" ca="1" si="72"/>
        <v>41.992481226617443</v>
      </c>
      <c r="AT122">
        <f t="shared" ca="1" si="59"/>
        <v>48.149999999999636</v>
      </c>
      <c r="AU122">
        <f t="shared" ca="1" si="73"/>
        <v>65.272402824003876</v>
      </c>
      <c r="AV122">
        <f t="shared" ca="1" si="69"/>
        <v>9596.65</v>
      </c>
      <c r="AW122">
        <f t="shared" ca="1" si="82"/>
        <v>9593.203846153845</v>
      </c>
      <c r="AX122">
        <f t="shared" ca="1" si="81"/>
        <v>3.4461538461546297</v>
      </c>
      <c r="AY122">
        <f t="shared" ca="1" si="86"/>
        <v>49.623860398862234</v>
      </c>
      <c r="AZ122">
        <f t="shared" ca="1" si="85"/>
        <v>-46.177706552707605</v>
      </c>
    </row>
    <row r="123" spans="1:52" x14ac:dyDescent="0.3">
      <c r="A123" s="1" vm="726">
        <f ca="1"/>
        <v>42915</v>
      </c>
      <c r="B123" s="1" vm="727">
        <f ca="1"/>
        <v>9522.9500000000007</v>
      </c>
      <c r="C123" s="1" vm="728">
        <f ca="1"/>
        <v>9575.7999999999993</v>
      </c>
      <c r="D123" s="1" vm="729">
        <f ca="1"/>
        <v>9493.7999999999993</v>
      </c>
      <c r="E123" s="1" vm="730">
        <f ca="1"/>
        <v>9504.1</v>
      </c>
      <c r="F123" s="1" vm="731">
        <f ca="1"/>
        <v>267284000</v>
      </c>
      <c r="G123" s="1">
        <f t="shared" ca="1" si="67"/>
        <v>9542.34</v>
      </c>
      <c r="H123" s="2">
        <f t="shared" ca="1" si="80"/>
        <v>9611.2574999999997</v>
      </c>
      <c r="I123" s="6" t="str" cm="1">
        <f t="array" aca="1" ref="I123" ca="1">_xlfn.IFS(AND(G122&lt;H122,G123&gt;H123),"BUY", AND(G122&gt;H122,G123&lt;H123),"SELL",TRUE,"")</f>
        <v/>
      </c>
      <c r="J123" s="1" vm="721">
        <f t="shared" ca="1" si="46"/>
        <v>9520.2000000000007</v>
      </c>
      <c r="K123" s="3" t="str">
        <f t="shared" ca="1" si="60"/>
        <v/>
      </c>
      <c r="L123" s="3">
        <f t="shared" ca="1" si="61"/>
        <v>1.3538785723692381E-3</v>
      </c>
      <c r="M123" s="3">
        <f t="shared" ca="1" si="62"/>
        <v>1.3529629051498521E-3</v>
      </c>
      <c r="N123" s="4">
        <f t="shared" ca="1" si="47"/>
        <v>-1</v>
      </c>
      <c r="O123" s="2">
        <f t="shared" ca="1" si="63"/>
        <v>-1.3529629051498521E-3</v>
      </c>
      <c r="P123" s="1">
        <f t="shared" ca="1" si="48"/>
        <v>9524.5666666666657</v>
      </c>
      <c r="Q123" s="1">
        <f t="shared" ca="1" si="49"/>
        <v>2545764276933.333</v>
      </c>
      <c r="R123" s="1">
        <f ca="1">IF(ISBLANK(A123),"",SUM($Q$2:Q123))</f>
        <v>226767126720350</v>
      </c>
      <c r="S123" s="1">
        <f ca="1">IF(ISBLANK(A123),"",SUM($F$2:F123))</f>
        <v>24971883000</v>
      </c>
      <c r="T123" s="1">
        <f t="shared" ca="1" si="50"/>
        <v>9080.8981733716282</v>
      </c>
      <c r="U123" s="1" t="str">
        <f t="shared" ca="1" si="51"/>
        <v>Bullish</v>
      </c>
      <c r="V123" s="17">
        <f t="shared" ca="1" si="52"/>
        <v>84.549999999999272</v>
      </c>
      <c r="W123" s="17">
        <f t="shared" ca="1" si="53"/>
        <v>53.299999999999272</v>
      </c>
      <c r="X123" s="17">
        <f t="shared" ca="1" si="54"/>
        <v>0</v>
      </c>
      <c r="Y123" s="22">
        <f t="shared" ca="1" si="87"/>
        <v>955.49999999999818</v>
      </c>
      <c r="Z123" s="22">
        <f t="shared" ca="1" si="87"/>
        <v>169.44999999999891</v>
      </c>
      <c r="AA123" s="22">
        <f t="shared" ca="1" si="87"/>
        <v>257.04999999999927</v>
      </c>
      <c r="AB123" s="23">
        <f t="shared" ca="1" si="74"/>
        <v>17.734170591313365</v>
      </c>
      <c r="AC123" s="23">
        <f t="shared" ca="1" si="75"/>
        <v>26.90214547357402</v>
      </c>
      <c r="AD123" s="23">
        <f t="shared" ca="1" si="76"/>
        <v>9.1679748822606548</v>
      </c>
      <c r="AE123" s="23">
        <f t="shared" ca="1" si="77"/>
        <v>44.636316064887382</v>
      </c>
      <c r="AF123" s="23">
        <f t="shared" ca="1" si="78"/>
        <v>20.539273153575799</v>
      </c>
      <c r="AG123" s="23">
        <f t="shared" ca="1" si="83"/>
        <v>28.835162526886641</v>
      </c>
      <c r="AH123" s="25" t="str">
        <f t="shared" ca="1" si="55"/>
        <v>Weak</v>
      </c>
      <c r="AI123" s="25" t="str">
        <f t="shared" ca="1" si="56"/>
        <v>Bearish</v>
      </c>
      <c r="AJ123" s="1">
        <f t="shared" ca="1" si="64"/>
        <v>267293568.24000001</v>
      </c>
      <c r="AK123" s="10">
        <f t="shared" ca="1" si="65"/>
        <v>1.3529629051498521E-3</v>
      </c>
      <c r="AL123" s="10">
        <f t="shared" ca="1" si="70"/>
        <v>5.8880464643452E-2</v>
      </c>
      <c r="AM123">
        <f t="shared" ca="1" si="66"/>
        <v>12.850000000000364</v>
      </c>
      <c r="AN123">
        <f t="shared" ca="1" si="57"/>
        <v>12.850000000000364</v>
      </c>
      <c r="AO123">
        <f t="shared" ca="1" si="58"/>
        <v>0</v>
      </c>
      <c r="AP123">
        <f t="shared" ca="1" si="88"/>
        <v>13.356814479443782</v>
      </c>
      <c r="AQ123">
        <f t="shared" ca="1" si="88"/>
        <v>17.182910610340109</v>
      </c>
      <c r="AR123">
        <f t="shared" ca="1" si="71"/>
        <v>0.77733131378836906</v>
      </c>
      <c r="AS123">
        <f t="shared" ca="1" si="72"/>
        <v>43.735870051796525</v>
      </c>
      <c r="AT123">
        <f t="shared" ca="1" si="59"/>
        <v>82</v>
      </c>
      <c r="AU123">
        <f t="shared" ca="1" si="73"/>
        <v>66.467231193717879</v>
      </c>
      <c r="AV123">
        <f t="shared" ca="1" si="69"/>
        <v>9587.2916666666661</v>
      </c>
      <c r="AW123">
        <f t="shared" ca="1" si="82"/>
        <v>9597.7403846153829</v>
      </c>
      <c r="AX123">
        <f t="shared" ca="1" si="81"/>
        <v>-10.448717948716876</v>
      </c>
      <c r="AY123">
        <f t="shared" ca="1" si="86"/>
        <v>39.122293447295505</v>
      </c>
      <c r="AZ123">
        <f t="shared" ca="1" si="85"/>
        <v>-49.571011396012381</v>
      </c>
    </row>
    <row r="124" spans="1:52" x14ac:dyDescent="0.3">
      <c r="A124" s="1" vm="732">
        <f ca="1"/>
        <v>42916</v>
      </c>
      <c r="B124" s="1" vm="733">
        <f ca="1"/>
        <v>9478.5</v>
      </c>
      <c r="C124" s="1" vm="734">
        <f ca="1"/>
        <v>9535.7999999999993</v>
      </c>
      <c r="D124" s="1" vm="735">
        <f ca="1"/>
        <v>9448.75</v>
      </c>
      <c r="E124" s="1" vm="736">
        <f ca="1"/>
        <v>9520.9</v>
      </c>
      <c r="F124" s="1" vm="737">
        <f ca="1"/>
        <v>185203000</v>
      </c>
      <c r="G124" s="1">
        <f t="shared" ca="1" si="67"/>
        <v>9520.52</v>
      </c>
      <c r="H124" s="2">
        <f t="shared" ca="1" si="80"/>
        <v>9606.4975000000013</v>
      </c>
      <c r="I124" s="6" t="str" cm="1">
        <f t="array" aca="1" ref="I124" ca="1">_xlfn.IFS(AND(G123&lt;H123,G124&gt;H124),"BUY", AND(G123&gt;H123,G124&lt;H124),"SELL",TRUE,"")</f>
        <v/>
      </c>
      <c r="J124" s="1" vm="721">
        <f t="shared" ca="1" si="46"/>
        <v>9520.2000000000007</v>
      </c>
      <c r="K124" s="3" t="str">
        <f t="shared" ca="1" si="60"/>
        <v/>
      </c>
      <c r="L124" s="3">
        <f t="shared" ca="1" si="61"/>
        <v>1.767658168579711E-3</v>
      </c>
      <c r="M124" s="3">
        <f t="shared" ca="1" si="62"/>
        <v>1.7660976995258579E-3</v>
      </c>
      <c r="N124" s="4">
        <f t="shared" ca="1" si="47"/>
        <v>-1</v>
      </c>
      <c r="O124" s="2">
        <f t="shared" ca="1" si="63"/>
        <v>-1.7660976995258579E-3</v>
      </c>
      <c r="P124" s="1">
        <f t="shared" ca="1" si="48"/>
        <v>9501.8166666666657</v>
      </c>
      <c r="Q124" s="1">
        <f t="shared" ca="1" si="49"/>
        <v>1759764952116.6665</v>
      </c>
      <c r="R124" s="1">
        <f ca="1">IF(ISBLANK(A124),"",SUM($Q$2:Q124))</f>
        <v>228526891672466.66</v>
      </c>
      <c r="S124" s="1">
        <f ca="1">IF(ISBLANK(A124),"",SUM($F$2:F124))</f>
        <v>25157086000</v>
      </c>
      <c r="T124" s="1">
        <f t="shared" ca="1" si="50"/>
        <v>9083.9969173085738</v>
      </c>
      <c r="U124" s="1" t="str">
        <f t="shared" ca="1" si="51"/>
        <v>Bullish</v>
      </c>
      <c r="V124" s="17">
        <f t="shared" ca="1" si="52"/>
        <v>87.049999999999272</v>
      </c>
      <c r="W124" s="17">
        <f t="shared" ca="1" si="53"/>
        <v>0</v>
      </c>
      <c r="X124" s="17">
        <f t="shared" ca="1" si="54"/>
        <v>45.049999999999272</v>
      </c>
      <c r="Y124" s="22">
        <f t="shared" ca="1" si="87"/>
        <v>974.44999999999709</v>
      </c>
      <c r="Z124" s="22">
        <f t="shared" ca="1" si="87"/>
        <v>169.44999999999891</v>
      </c>
      <c r="AA124" s="22">
        <f t="shared" ca="1" si="87"/>
        <v>268.74999999999818</v>
      </c>
      <c r="AB124" s="23">
        <f t="shared" ca="1" si="74"/>
        <v>17.389296526245516</v>
      </c>
      <c r="AC124" s="23">
        <f t="shared" ca="1" si="75"/>
        <v>27.579660321206728</v>
      </c>
      <c r="AD124" s="23">
        <f t="shared" ca="1" si="76"/>
        <v>10.190363794961211</v>
      </c>
      <c r="AE124" s="23">
        <f t="shared" ca="1" si="77"/>
        <v>44.968956847452247</v>
      </c>
      <c r="AF124" s="23">
        <f t="shared" ca="1" si="78"/>
        <v>22.660885440438129</v>
      </c>
      <c r="AG124" s="23">
        <f t="shared" ca="1" si="83"/>
        <v>27.782667924983123</v>
      </c>
      <c r="AH124" s="25" t="str">
        <f t="shared" ca="1" si="55"/>
        <v>Weak</v>
      </c>
      <c r="AI124" s="25" t="str">
        <f t="shared" ca="1" si="56"/>
        <v>Bearish</v>
      </c>
      <c r="AJ124" s="1">
        <f t="shared" ca="1" si="64"/>
        <v>185212542.34</v>
      </c>
      <c r="AK124" s="10">
        <f t="shared" ca="1" si="65"/>
        <v>1.7660976995258579E-3</v>
      </c>
      <c r="AL124" s="10">
        <f t="shared" ca="1" si="70"/>
        <v>5.8468660304665895E-2</v>
      </c>
      <c r="AM124">
        <f t="shared" ca="1" si="66"/>
        <v>16.799999999999272</v>
      </c>
      <c r="AN124">
        <f t="shared" ca="1" si="57"/>
        <v>16.799999999999272</v>
      </c>
      <c r="AO124">
        <f t="shared" ca="1" si="58"/>
        <v>0</v>
      </c>
      <c r="AP124">
        <f t="shared" ca="1" si="88"/>
        <v>13.602756302340604</v>
      </c>
      <c r="AQ124">
        <f t="shared" ca="1" si="88"/>
        <v>15.955559852458673</v>
      </c>
      <c r="AR124">
        <f t="shared" ca="1" si="71"/>
        <v>0.85254020718329637</v>
      </c>
      <c r="AS124">
        <f t="shared" ca="1" si="72"/>
        <v>46.020064983072359</v>
      </c>
      <c r="AT124">
        <f t="shared" ca="1" si="59"/>
        <v>87.049999999999272</v>
      </c>
      <c r="AU124">
        <f t="shared" ca="1" si="73"/>
        <v>67.937428965595117</v>
      </c>
      <c r="AV124">
        <f t="shared" ca="1" si="69"/>
        <v>9580.1249999999982</v>
      </c>
      <c r="AW124">
        <f t="shared" ca="1" si="82"/>
        <v>9603.90769230769</v>
      </c>
      <c r="AX124">
        <f t="shared" ca="1" si="81"/>
        <v>-23.782692307691832</v>
      </c>
      <c r="AY124">
        <f t="shared" ca="1" si="86"/>
        <v>28.154487179489177</v>
      </c>
      <c r="AZ124">
        <f t="shared" ca="1" si="85"/>
        <v>-51.937179487181012</v>
      </c>
    </row>
    <row r="125" spans="1:52" x14ac:dyDescent="0.3">
      <c r="A125" s="1" vm="738">
        <f ca="1"/>
        <v>42919</v>
      </c>
      <c r="B125" s="1" vm="739">
        <f ca="1"/>
        <v>9587.9500000000007</v>
      </c>
      <c r="C125" s="1" vm="740">
        <f ca="1"/>
        <v>9624</v>
      </c>
      <c r="D125" s="1" vm="741">
        <f ca="1"/>
        <v>9543.5499999999993</v>
      </c>
      <c r="E125" s="1" vm="742">
        <f ca="1"/>
        <v>9615</v>
      </c>
      <c r="F125" s="1" vm="743">
        <f ca="1"/>
        <v>188691000</v>
      </c>
      <c r="G125" s="1">
        <f t="shared" ca="1" si="67"/>
        <v>9528.5300000000007</v>
      </c>
      <c r="H125" s="2">
        <f t="shared" ca="1" si="80"/>
        <v>9604.5725000000002</v>
      </c>
      <c r="I125" s="6" t="str" cm="1">
        <f t="array" aca="1" ref="I125" ca="1">_xlfn.IFS(AND(G124&lt;H124,G125&gt;H125),"BUY", AND(G124&gt;H124,G125&lt;H125),"SELL",TRUE,"")</f>
        <v/>
      </c>
      <c r="J125" s="1" vm="721">
        <f t="shared" ca="1" si="46"/>
        <v>9520.2000000000007</v>
      </c>
      <c r="K125" s="3" t="str">
        <f t="shared" ca="1" si="60"/>
        <v/>
      </c>
      <c r="L125" s="3">
        <f t="shared" ca="1" si="61"/>
        <v>9.8835194151813965E-3</v>
      </c>
      <c r="M125" s="3">
        <f t="shared" ca="1" si="62"/>
        <v>9.8349968907607398E-3</v>
      </c>
      <c r="N125" s="4">
        <f t="shared" ca="1" si="47"/>
        <v>-1</v>
      </c>
      <c r="O125" s="2">
        <f t="shared" ca="1" si="63"/>
        <v>-9.8349968907607398E-3</v>
      </c>
      <c r="P125" s="1">
        <f t="shared" ca="1" si="48"/>
        <v>9594.1833333333325</v>
      </c>
      <c r="Q125" s="1">
        <f t="shared" ca="1" si="49"/>
        <v>1810336047349.9998</v>
      </c>
      <c r="R125" s="1">
        <f ca="1">IF(ISBLANK(A125),"",SUM($Q$2:Q125))</f>
        <v>230337227719816.66</v>
      </c>
      <c r="S125" s="1">
        <f ca="1">IF(ISBLANK(A125),"",SUM($F$2:F125))</f>
        <v>25345777000</v>
      </c>
      <c r="T125" s="1">
        <f t="shared" ca="1" si="50"/>
        <v>9087.7950879082</v>
      </c>
      <c r="U125" s="1" t="str">
        <f t="shared" ca="1" si="51"/>
        <v>Bullish</v>
      </c>
      <c r="V125" s="17">
        <f t="shared" ca="1" si="52"/>
        <v>103.10000000000036</v>
      </c>
      <c r="W125" s="17">
        <f t="shared" ca="1" si="53"/>
        <v>88.200000000000728</v>
      </c>
      <c r="X125" s="17">
        <f t="shared" ca="1" si="54"/>
        <v>0</v>
      </c>
      <c r="Y125" s="22">
        <f t="shared" ca="1" si="87"/>
        <v>1007.7999999999975</v>
      </c>
      <c r="Z125" s="22">
        <f t="shared" ca="1" si="87"/>
        <v>257.64999999999964</v>
      </c>
      <c r="AA125" s="22">
        <f t="shared" ca="1" si="87"/>
        <v>259.09999999999854</v>
      </c>
      <c r="AB125" s="23">
        <f t="shared" ca="1" si="74"/>
        <v>25.565588410398917</v>
      </c>
      <c r="AC125" s="23">
        <f t="shared" ca="1" si="75"/>
        <v>25.709466163921334</v>
      </c>
      <c r="AD125" s="23">
        <f t="shared" ca="1" si="76"/>
        <v>0.14387775352241761</v>
      </c>
      <c r="AE125" s="23">
        <f t="shared" ca="1" si="77"/>
        <v>51.275054574320251</v>
      </c>
      <c r="AF125" s="23">
        <f t="shared" ca="1" si="78"/>
        <v>0.28059990324120487</v>
      </c>
      <c r="AG125" s="23">
        <f t="shared" ca="1" si="83"/>
        <v>23.934753886911487</v>
      </c>
      <c r="AH125" s="25" t="str">
        <f t="shared" ca="1" si="55"/>
        <v>Weak</v>
      </c>
      <c r="AI125" s="25" t="str">
        <f t="shared" ca="1" si="56"/>
        <v>Bearish</v>
      </c>
      <c r="AJ125" s="1">
        <f t="shared" ca="1" si="64"/>
        <v>188700520.52000001</v>
      </c>
      <c r="AK125" s="10">
        <f t="shared" ca="1" si="65"/>
        <v>9.8349968907607398E-3</v>
      </c>
      <c r="AL125" s="10">
        <f t="shared" ca="1" si="70"/>
        <v>7.1131111741071715E-2</v>
      </c>
      <c r="AM125">
        <f t="shared" ca="1" si="66"/>
        <v>94.100000000000364</v>
      </c>
      <c r="AN125">
        <f t="shared" ca="1" si="57"/>
        <v>94.100000000000364</v>
      </c>
      <c r="AO125">
        <f t="shared" ca="1" si="58"/>
        <v>0</v>
      </c>
      <c r="AP125">
        <f t="shared" ca="1" si="88"/>
        <v>19.352559423602013</v>
      </c>
      <c r="AQ125">
        <f t="shared" ca="1" si="88"/>
        <v>14.815877005854484</v>
      </c>
      <c r="AR125">
        <f t="shared" ca="1" si="71"/>
        <v>1.3062041090078476</v>
      </c>
      <c r="AS125">
        <f t="shared" ca="1" si="72"/>
        <v>56.638703569468085</v>
      </c>
      <c r="AT125">
        <f t="shared" ca="1" si="59"/>
        <v>80.450000000000728</v>
      </c>
      <c r="AU125">
        <f t="shared" ca="1" si="73"/>
        <v>68.831184039481229</v>
      </c>
      <c r="AV125">
        <f t="shared" ca="1" si="69"/>
        <v>9579.8624999999993</v>
      </c>
      <c r="AW125">
        <f t="shared" ca="1" si="82"/>
        <v>9607.9557692307681</v>
      </c>
      <c r="AX125">
        <f t="shared" ca="1" si="81"/>
        <v>-28.093269230768783</v>
      </c>
      <c r="AY125">
        <f t="shared" ca="1" si="86"/>
        <v>17.420726495728257</v>
      </c>
      <c r="AZ125">
        <f t="shared" ca="1" si="85"/>
        <v>-45.513995726497043</v>
      </c>
    </row>
    <row r="126" spans="1:52" x14ac:dyDescent="0.3">
      <c r="A126" s="1" vm="744">
        <f ca="1"/>
        <v>42920</v>
      </c>
      <c r="B126" s="1" vm="745">
        <f ca="1"/>
        <v>9645.9</v>
      </c>
      <c r="C126" s="1" vm="746">
        <f ca="1"/>
        <v>9650.65</v>
      </c>
      <c r="D126" s="1" vm="747">
        <f ca="1"/>
        <v>9595.5</v>
      </c>
      <c r="E126" s="1" vm="748">
        <f ca="1"/>
        <v>9613.2999999999993</v>
      </c>
      <c r="F126" s="1" vm="749">
        <f ca="1"/>
        <v>149314000</v>
      </c>
      <c r="G126" s="1">
        <f t="shared" ca="1" si="67"/>
        <v>9548.91</v>
      </c>
      <c r="H126" s="2">
        <f t="shared" ca="1" si="80"/>
        <v>9601.4825000000001</v>
      </c>
      <c r="I126" s="6" t="str" cm="1">
        <f t="array" aca="1" ref="I126" ca="1">_xlfn.IFS(AND(G125&lt;H125,G126&gt;H126),"BUY", AND(G125&gt;H125,G126&lt;H126),"SELL",TRUE,"")</f>
        <v/>
      </c>
      <c r="J126" s="1" vm="721">
        <f t="shared" ca="1" si="46"/>
        <v>9520.2000000000007</v>
      </c>
      <c r="K126" s="3" t="str">
        <f t="shared" ca="1" si="60"/>
        <v/>
      </c>
      <c r="L126" s="3">
        <f t="shared" ca="1" si="61"/>
        <v>-1.7680707228295844E-4</v>
      </c>
      <c r="M126" s="3">
        <f t="shared" ca="1" si="62"/>
        <v>-1.7682270449598077E-4</v>
      </c>
      <c r="N126" s="4">
        <f t="shared" ca="1" si="47"/>
        <v>-1</v>
      </c>
      <c r="O126" s="2">
        <f t="shared" ca="1" si="63"/>
        <v>1.7682270449598077E-4</v>
      </c>
      <c r="P126" s="1">
        <f t="shared" ca="1" si="48"/>
        <v>9619.8166666666675</v>
      </c>
      <c r="Q126" s="1">
        <f t="shared" ca="1" si="49"/>
        <v>1436373305766.6667</v>
      </c>
      <c r="R126" s="1">
        <f ca="1">IF(ISBLANK(A126),"",SUM($Q$2:Q126))</f>
        <v>231773601025583.31</v>
      </c>
      <c r="S126" s="1">
        <f ca="1">IF(ISBLANK(A126),"",SUM($F$2:F126))</f>
        <v>25495091000</v>
      </c>
      <c r="T126" s="1">
        <f t="shared" ca="1" si="50"/>
        <v>9090.9109140102028</v>
      </c>
      <c r="U126" s="1" t="str">
        <f t="shared" ca="1" si="51"/>
        <v>Bullish</v>
      </c>
      <c r="V126" s="17">
        <f t="shared" ca="1" si="52"/>
        <v>55.149999999999636</v>
      </c>
      <c r="W126" s="17">
        <f t="shared" ca="1" si="53"/>
        <v>26.649999999999636</v>
      </c>
      <c r="X126" s="17">
        <f t="shared" ca="1" si="54"/>
        <v>0</v>
      </c>
      <c r="Y126" s="22">
        <f t="shared" ca="1" si="87"/>
        <v>1004.1999999999971</v>
      </c>
      <c r="Z126" s="22">
        <f t="shared" ca="1" si="87"/>
        <v>277.19999999999891</v>
      </c>
      <c r="AA126" s="22">
        <f t="shared" ca="1" si="87"/>
        <v>259.09999999999854</v>
      </c>
      <c r="AB126" s="23">
        <f t="shared" ca="1" si="74"/>
        <v>27.604062935670154</v>
      </c>
      <c r="AC126" s="23">
        <f t="shared" ca="1" si="75"/>
        <v>25.801633140808534</v>
      </c>
      <c r="AD126" s="23">
        <f t="shared" ca="1" si="76"/>
        <v>1.8024297948616201</v>
      </c>
      <c r="AE126" s="23">
        <f t="shared" ca="1" si="77"/>
        <v>53.405696076478691</v>
      </c>
      <c r="AF126" s="23">
        <f t="shared" ca="1" si="78"/>
        <v>3.3749766921499944</v>
      </c>
      <c r="AG126" s="23">
        <f t="shared" ca="1" si="83"/>
        <v>19.412011074323907</v>
      </c>
      <c r="AH126" s="25" t="str">
        <f t="shared" ca="1" si="55"/>
        <v>Weak</v>
      </c>
      <c r="AI126" s="25" t="str">
        <f t="shared" ca="1" si="56"/>
        <v>Bullish</v>
      </c>
      <c r="AJ126" s="1">
        <f t="shared" ca="1" si="64"/>
        <v>-149304471.47</v>
      </c>
      <c r="AK126" s="10">
        <f t="shared" ca="1" si="65"/>
        <v>-1.7682270449598077E-4</v>
      </c>
      <c r="AL126" s="10">
        <f t="shared" ca="1" si="70"/>
        <v>7.0998024725509701E-2</v>
      </c>
      <c r="AM126">
        <f t="shared" ca="1" si="66"/>
        <v>-1.7000000000007276</v>
      </c>
      <c r="AN126">
        <f t="shared" ca="1" si="57"/>
        <v>0</v>
      </c>
      <c r="AO126">
        <f t="shared" ca="1" si="58"/>
        <v>1.7000000000007276</v>
      </c>
      <c r="AP126">
        <f t="shared" ca="1" si="88"/>
        <v>17.970233750487584</v>
      </c>
      <c r="AQ126">
        <f t="shared" ca="1" si="88"/>
        <v>13.879028648293501</v>
      </c>
      <c r="AR126">
        <f t="shared" ca="1" si="71"/>
        <v>1.2947760398705652</v>
      </c>
      <c r="AS126">
        <f t="shared" ca="1" si="72"/>
        <v>56.422762717341072</v>
      </c>
      <c r="AT126">
        <f t="shared" ca="1" si="59"/>
        <v>55.149999999999636</v>
      </c>
      <c r="AU126">
        <f t="shared" ca="1" si="73"/>
        <v>67.853956608089689</v>
      </c>
      <c r="AV126">
        <f t="shared" ca="1" si="69"/>
        <v>9582.7999999999993</v>
      </c>
      <c r="AW126">
        <f t="shared" ca="1" si="82"/>
        <v>9608.655769230767</v>
      </c>
      <c r="AX126">
        <f t="shared" ca="1" si="81"/>
        <v>-25.855769230767692</v>
      </c>
      <c r="AY126">
        <f t="shared" ca="1" si="86"/>
        <v>7.824893162394801</v>
      </c>
      <c r="AZ126">
        <f t="shared" ca="1" si="85"/>
        <v>-33.680662393162493</v>
      </c>
    </row>
    <row r="127" spans="1:52" x14ac:dyDescent="0.3">
      <c r="A127" s="1" vm="750">
        <f ca="1"/>
        <v>42921</v>
      </c>
      <c r="B127" s="1" vm="751">
        <f ca="1"/>
        <v>9619.75</v>
      </c>
      <c r="C127" s="1" vm="752">
        <f ca="1"/>
        <v>9643.65</v>
      </c>
      <c r="D127" s="1" vm="753">
        <f ca="1"/>
        <v>9607.35</v>
      </c>
      <c r="E127" s="1" vm="754">
        <f ca="1"/>
        <v>9637.6</v>
      </c>
      <c r="F127" s="1" vm="755">
        <f ca="1"/>
        <v>134849000</v>
      </c>
      <c r="G127" s="1">
        <f t="shared" ca="1" si="67"/>
        <v>9578.18</v>
      </c>
      <c r="H127" s="2">
        <f t="shared" ca="1" si="80"/>
        <v>9601.505000000001</v>
      </c>
      <c r="I127" s="6" t="str" cm="1">
        <f t="array" aca="1" ref="I127" ca="1">_xlfn.IFS(AND(G126&lt;H126,G127&gt;H127),"BUY", AND(G126&gt;H126,G127&lt;H127),"SELL",TRUE,"")</f>
        <v/>
      </c>
      <c r="J127" s="1" vm="721">
        <f t="shared" ca="1" si="46"/>
        <v>9520.2000000000007</v>
      </c>
      <c r="K127" s="3" t="str">
        <f t="shared" ca="1" si="60"/>
        <v/>
      </c>
      <c r="L127" s="3">
        <f t="shared" ca="1" si="61"/>
        <v>2.5277480157699372E-3</v>
      </c>
      <c r="M127" s="3">
        <f t="shared" ca="1" si="62"/>
        <v>2.5245586342588938E-3</v>
      </c>
      <c r="N127" s="4">
        <f t="shared" ca="1" si="47"/>
        <v>-1</v>
      </c>
      <c r="O127" s="2">
        <f t="shared" ca="1" si="63"/>
        <v>-2.5245586342588938E-3</v>
      </c>
      <c r="P127" s="1">
        <f t="shared" ca="1" si="48"/>
        <v>9629.5333333333328</v>
      </c>
      <c r="Q127" s="1">
        <f t="shared" ca="1" si="49"/>
        <v>1298532940466.6665</v>
      </c>
      <c r="R127" s="1">
        <f ca="1">IF(ISBLANK(A127),"",SUM($Q$2:Q127))</f>
        <v>233072133966049.97</v>
      </c>
      <c r="S127" s="1">
        <f ca="1">IF(ISBLANK(A127),"",SUM($F$2:F127))</f>
        <v>25629940000</v>
      </c>
      <c r="T127" s="1">
        <f t="shared" ca="1" si="50"/>
        <v>9093.7448143089678</v>
      </c>
      <c r="U127" s="1" t="str">
        <f t="shared" ca="1" si="51"/>
        <v>Bullish</v>
      </c>
      <c r="V127" s="17">
        <f t="shared" ca="1" si="52"/>
        <v>36.299999999999272</v>
      </c>
      <c r="W127" s="17">
        <f t="shared" ca="1" si="53"/>
        <v>0</v>
      </c>
      <c r="X127" s="17">
        <f t="shared" ca="1" si="54"/>
        <v>0</v>
      </c>
      <c r="Y127" s="22">
        <f t="shared" ref="Y127:AA142" ca="1" si="89">SUM(V114:V127)</f>
        <v>993.54999999999745</v>
      </c>
      <c r="Z127" s="22">
        <f t="shared" ca="1" si="89"/>
        <v>277.19999999999891</v>
      </c>
      <c r="AA127" s="22">
        <f t="shared" ca="1" si="89"/>
        <v>244.14999999999964</v>
      </c>
      <c r="AB127" s="23">
        <f t="shared" ca="1" si="74"/>
        <v>27.899954707865692</v>
      </c>
      <c r="AC127" s="23">
        <f t="shared" ca="1" si="75"/>
        <v>24.573499068995044</v>
      </c>
      <c r="AD127" s="23">
        <f t="shared" ca="1" si="76"/>
        <v>3.3264556388706481</v>
      </c>
      <c r="AE127" s="23">
        <f t="shared" ca="1" si="77"/>
        <v>52.473453776860737</v>
      </c>
      <c r="AF127" s="23">
        <f t="shared" ca="1" si="78"/>
        <v>6.3393114030880087</v>
      </c>
      <c r="AG127" s="23">
        <f t="shared" ca="1" si="83"/>
        <v>16.428240507006716</v>
      </c>
      <c r="AH127" s="25" t="str">
        <f t="shared" ca="1" si="55"/>
        <v>Weak</v>
      </c>
      <c r="AI127" s="25" t="str">
        <f t="shared" ca="1" si="56"/>
        <v>Bullish</v>
      </c>
      <c r="AJ127" s="1">
        <f t="shared" ca="1" si="64"/>
        <v>134858548.91</v>
      </c>
      <c r="AK127" s="10">
        <f t="shared" ca="1" si="65"/>
        <v>2.5245586342588938E-3</v>
      </c>
      <c r="AL127" s="10">
        <f t="shared" ca="1" si="70"/>
        <v>7.1642705660432474E-2</v>
      </c>
      <c r="AM127">
        <f t="shared" ca="1" si="66"/>
        <v>24.300000000001091</v>
      </c>
      <c r="AN127">
        <f t="shared" ca="1" si="57"/>
        <v>24.300000000001091</v>
      </c>
      <c r="AO127">
        <f t="shared" ca="1" si="58"/>
        <v>0</v>
      </c>
      <c r="AP127">
        <f t="shared" ca="1" si="88"/>
        <v>18.422359911167121</v>
      </c>
      <c r="AQ127">
        <f t="shared" ca="1" si="88"/>
        <v>12.887669459129679</v>
      </c>
      <c r="AR127">
        <f t="shared" ca="1" si="71"/>
        <v>1.4294562697770499</v>
      </c>
      <c r="AS127">
        <f t="shared" ca="1" si="72"/>
        <v>58.838526445599712</v>
      </c>
      <c r="AT127">
        <f t="shared" ca="1" si="59"/>
        <v>36.299999999999272</v>
      </c>
      <c r="AU127">
        <f t="shared" ca="1" si="73"/>
        <v>65.600102564654662</v>
      </c>
      <c r="AV127">
        <f t="shared" ca="1" si="69"/>
        <v>9586.9291666666668</v>
      </c>
      <c r="AW127">
        <f t="shared" ca="1" si="82"/>
        <v>9609.913461538461</v>
      </c>
      <c r="AX127">
        <f t="shared" ca="1" si="81"/>
        <v>-22.984294871794191</v>
      </c>
      <c r="AY127">
        <f t="shared" ca="1" si="86"/>
        <v>-0.5490384615370405</v>
      </c>
      <c r="AZ127">
        <f t="shared" ca="1" si="85"/>
        <v>-22.43525641025715</v>
      </c>
    </row>
    <row r="128" spans="1:52" x14ac:dyDescent="0.3">
      <c r="A128" s="1" vm="756">
        <f ca="1"/>
        <v>42922</v>
      </c>
      <c r="B128" s="1" vm="757">
        <f ca="1"/>
        <v>9653.6</v>
      </c>
      <c r="C128" s="1" vm="758">
        <f ca="1"/>
        <v>9700.7000000000007</v>
      </c>
      <c r="D128" s="1" vm="759">
        <f ca="1"/>
        <v>9639.9500000000007</v>
      </c>
      <c r="E128" s="1" vm="760">
        <f ca="1"/>
        <v>9674.5499999999993</v>
      </c>
      <c r="F128" s="1" vm="761">
        <f ca="1"/>
        <v>152002000</v>
      </c>
      <c r="G128" s="1">
        <f t="shared" ca="1" si="67"/>
        <v>9612.27</v>
      </c>
      <c r="H128" s="2">
        <f t="shared" ca="1" si="80"/>
        <v>9602.0374999999985</v>
      </c>
      <c r="I128" s="6" t="str" cm="1">
        <f t="array" aca="1" ref="I128" ca="1">_xlfn.IFS(AND(G127&lt;H127,G128&gt;H128),"BUY", AND(G127&gt;H127,G128&lt;H128),"SELL",TRUE,"")</f>
        <v>BUY</v>
      </c>
      <c r="J128" s="1" vm="721">
        <f t="shared" ca="1" si="46"/>
        <v>9520.2000000000007</v>
      </c>
      <c r="K128" s="3" t="str">
        <f t="shared" ca="1" si="60"/>
        <v/>
      </c>
      <c r="L128" s="3">
        <f t="shared" ca="1" si="61"/>
        <v>3.833942060263773E-3</v>
      </c>
      <c r="M128" s="3">
        <f t="shared" ca="1" si="62"/>
        <v>3.826611235733112E-3</v>
      </c>
      <c r="N128" s="4">
        <f t="shared" ca="1" si="47"/>
        <v>-1</v>
      </c>
      <c r="O128" s="2">
        <f t="shared" ca="1" si="63"/>
        <v>-3.826611235733112E-3</v>
      </c>
      <c r="P128" s="1">
        <f t="shared" ca="1" si="48"/>
        <v>9671.7333333333336</v>
      </c>
      <c r="Q128" s="1">
        <f t="shared" ca="1" si="49"/>
        <v>1470122810133.3333</v>
      </c>
      <c r="R128" s="1">
        <f ca="1">IF(ISBLANK(A128),"",SUM($Q$2:Q128))</f>
        <v>234542256776183.31</v>
      </c>
      <c r="S128" s="1">
        <f ca="1">IF(ISBLANK(A128),"",SUM($F$2:F128))</f>
        <v>25781942000</v>
      </c>
      <c r="T128" s="1">
        <f t="shared" ca="1" si="50"/>
        <v>9097.1524478715892</v>
      </c>
      <c r="U128" s="1" t="str">
        <f t="shared" ca="1" si="51"/>
        <v>Bullish</v>
      </c>
      <c r="V128" s="17">
        <f t="shared" ca="1" si="52"/>
        <v>63.100000000000364</v>
      </c>
      <c r="W128" s="17">
        <f t="shared" ca="1" si="53"/>
        <v>57.050000000001091</v>
      </c>
      <c r="X128" s="17">
        <f t="shared" ca="1" si="54"/>
        <v>0</v>
      </c>
      <c r="Y128" s="22">
        <f t="shared" ca="1" si="89"/>
        <v>996.04999999999745</v>
      </c>
      <c r="Z128" s="22">
        <f t="shared" ca="1" si="89"/>
        <v>334.25</v>
      </c>
      <c r="AA128" s="22">
        <f t="shared" ca="1" si="89"/>
        <v>224.49999999999818</v>
      </c>
      <c r="AB128" s="23">
        <f t="shared" ca="1" si="74"/>
        <v>33.55755233171034</v>
      </c>
      <c r="AC128" s="23">
        <f t="shared" ca="1" si="75"/>
        <v>22.539029165202425</v>
      </c>
      <c r="AD128" s="23">
        <f t="shared" ca="1" si="76"/>
        <v>11.018523166507915</v>
      </c>
      <c r="AE128" s="23">
        <f t="shared" ca="1" si="77"/>
        <v>56.096581496912762</v>
      </c>
      <c r="AF128" s="23">
        <f t="shared" ca="1" si="78"/>
        <v>19.642058165548487</v>
      </c>
      <c r="AG128" s="23">
        <f t="shared" ca="1" si="83"/>
        <v>16.55703158662817</v>
      </c>
      <c r="AH128" s="25" t="str">
        <f t="shared" ca="1" si="55"/>
        <v>Weak</v>
      </c>
      <c r="AI128" s="25" t="str">
        <f t="shared" ca="1" si="56"/>
        <v>Bullish</v>
      </c>
      <c r="AJ128" s="1">
        <f t="shared" ca="1" si="64"/>
        <v>152011578.18000001</v>
      </c>
      <c r="AK128" s="10">
        <f t="shared" ca="1" si="65"/>
        <v>3.826611235733112E-3</v>
      </c>
      <c r="AL128" s="10">
        <f t="shared" ca="1" si="70"/>
        <v>7.0318357583076252E-2</v>
      </c>
      <c r="AM128">
        <f t="shared" ca="1" si="66"/>
        <v>36.949999999998909</v>
      </c>
      <c r="AN128">
        <f t="shared" ca="1" si="57"/>
        <v>36.949999999998909</v>
      </c>
      <c r="AO128">
        <f t="shared" ca="1" si="58"/>
        <v>0</v>
      </c>
      <c r="AP128">
        <f t="shared" ca="1" si="88"/>
        <v>19.745762774655105</v>
      </c>
      <c r="AQ128">
        <f t="shared" ca="1" si="88"/>
        <v>11.967121640620416</v>
      </c>
      <c r="AR128">
        <f t="shared" ca="1" si="71"/>
        <v>1.6500010083988266</v>
      </c>
      <c r="AS128">
        <f t="shared" ca="1" si="72"/>
        <v>62.264165302932618</v>
      </c>
      <c r="AT128">
        <f t="shared" ca="1" si="59"/>
        <v>60.75</v>
      </c>
      <c r="AU128">
        <f t="shared" ca="1" si="73"/>
        <v>65.253666667179331</v>
      </c>
      <c r="AV128">
        <f t="shared" ca="1" si="69"/>
        <v>9588.3458333333347</v>
      </c>
      <c r="AW128">
        <f t="shared" ca="1" si="82"/>
        <v>9611.8365384615372</v>
      </c>
      <c r="AX128">
        <f t="shared" ca="1" si="81"/>
        <v>-23.490705128202535</v>
      </c>
      <c r="AY128">
        <f t="shared" ca="1" si="86"/>
        <v>-8.4675213675200212</v>
      </c>
      <c r="AZ128">
        <f t="shared" ca="1" si="85"/>
        <v>-15.023183760682514</v>
      </c>
    </row>
    <row r="129" spans="1:52" x14ac:dyDescent="0.3">
      <c r="A129" s="1" vm="762">
        <f ca="1"/>
        <v>42923</v>
      </c>
      <c r="B129" s="1" vm="763">
        <f ca="1"/>
        <v>9670.35</v>
      </c>
      <c r="C129" s="1" vm="764">
        <f ca="1"/>
        <v>9684.25</v>
      </c>
      <c r="D129" s="1" vm="703">
        <f ca="1"/>
        <v>9642.65</v>
      </c>
      <c r="E129" s="1" vm="765">
        <f ca="1"/>
        <v>9665.7999999999993</v>
      </c>
      <c r="F129" s="1" vm="766">
        <f ca="1"/>
        <v>146232000</v>
      </c>
      <c r="G129" s="1">
        <f t="shared" ca="1" si="67"/>
        <v>9641.25</v>
      </c>
      <c r="H129" s="2">
        <f t="shared" ca="1" si="80"/>
        <v>9602.9649999999983</v>
      </c>
      <c r="I129" s="6" t="str" cm="1">
        <f t="array" aca="1" ref="I129" ca="1">_xlfn.IFS(AND(G128&lt;H128,G129&gt;H129),"BUY", AND(G128&gt;H128,G129&lt;H129),"SELL",TRUE,"")</f>
        <v/>
      </c>
      <c r="J129" s="1" vm="763">
        <f t="shared" ca="1" si="46"/>
        <v>9670.35</v>
      </c>
      <c r="K129" s="3">
        <f t="shared" ca="1" si="60"/>
        <v>-1.5771727484716669E-2</v>
      </c>
      <c r="L129" s="3">
        <f t="shared" ca="1" si="61"/>
        <v>-9.0443483159419191E-4</v>
      </c>
      <c r="M129" s="3">
        <f t="shared" ca="1" si="62"/>
        <v>-9.0484407955383902E-4</v>
      </c>
      <c r="N129" s="4">
        <f t="shared" ca="1" si="47"/>
        <v>1</v>
      </c>
      <c r="O129" s="2">
        <f t="shared" ca="1" si="63"/>
        <v>-9.0484407955383902E-4</v>
      </c>
      <c r="P129" s="1">
        <f t="shared" ca="1" si="48"/>
        <v>9664.2333333333336</v>
      </c>
      <c r="Q129" s="1">
        <f t="shared" ca="1" si="49"/>
        <v>1413220168800</v>
      </c>
      <c r="R129" s="1">
        <f ca="1">IF(ISBLANK(A129),"",SUM($Q$2:Q129))</f>
        <v>235955476944983.31</v>
      </c>
      <c r="S129" s="1">
        <f ca="1">IF(ISBLANK(A129),"",SUM($F$2:F129))</f>
        <v>25928174000</v>
      </c>
      <c r="T129" s="1">
        <f t="shared" ca="1" si="50"/>
        <v>9100.3507206093</v>
      </c>
      <c r="U129" s="1" t="str">
        <f t="shared" ca="1" si="51"/>
        <v>Bullish</v>
      </c>
      <c r="V129" s="17">
        <f t="shared" ca="1" si="52"/>
        <v>41.600000000000364</v>
      </c>
      <c r="W129" s="17">
        <f t="shared" ca="1" si="53"/>
        <v>0</v>
      </c>
      <c r="X129" s="17">
        <f t="shared" ca="1" si="54"/>
        <v>0</v>
      </c>
      <c r="Y129" s="22">
        <f t="shared" ca="1" si="89"/>
        <v>987.29999999999745</v>
      </c>
      <c r="Z129" s="22">
        <f t="shared" ca="1" si="89"/>
        <v>334.25</v>
      </c>
      <c r="AA129" s="22">
        <f t="shared" ca="1" si="89"/>
        <v>224.49999999999818</v>
      </c>
      <c r="AB129" s="23">
        <f t="shared" ca="1" si="74"/>
        <v>33.854957966170453</v>
      </c>
      <c r="AC129" s="23">
        <f t="shared" ca="1" si="75"/>
        <v>22.738782538235466</v>
      </c>
      <c r="AD129" s="23">
        <f t="shared" ca="1" si="76"/>
        <v>11.116175427934987</v>
      </c>
      <c r="AE129" s="23">
        <f t="shared" ca="1" si="77"/>
        <v>56.593740504405915</v>
      </c>
      <c r="AF129" s="23">
        <f t="shared" ca="1" si="78"/>
        <v>19.642058165548491</v>
      </c>
      <c r="AG129" s="23">
        <f t="shared" ca="1" si="83"/>
        <v>17.634801044921129</v>
      </c>
      <c r="AH129" s="25" t="str">
        <f t="shared" ca="1" si="55"/>
        <v>Weak</v>
      </c>
      <c r="AI129" s="25" t="str">
        <f t="shared" ca="1" si="56"/>
        <v>Bullish</v>
      </c>
      <c r="AJ129" s="1">
        <f t="shared" ca="1" si="64"/>
        <v>-146222387.72999999</v>
      </c>
      <c r="AK129" s="10">
        <f t="shared" ca="1" si="65"/>
        <v>-9.0484407955383902E-4</v>
      </c>
      <c r="AL129" s="10">
        <f t="shared" ca="1" si="70"/>
        <v>7.0627656579013362E-2</v>
      </c>
      <c r="AM129">
        <f t="shared" ca="1" si="66"/>
        <v>-8.75</v>
      </c>
      <c r="AN129">
        <f t="shared" ca="1" si="57"/>
        <v>0</v>
      </c>
      <c r="AO129">
        <f t="shared" ca="1" si="58"/>
        <v>8.75</v>
      </c>
      <c r="AP129">
        <f t="shared" ca="1" si="88"/>
        <v>18.335351147894023</v>
      </c>
      <c r="AQ129">
        <f t="shared" ca="1" si="88"/>
        <v>11.737327237718958</v>
      </c>
      <c r="AR129">
        <f t="shared" ca="1" si="71"/>
        <v>1.562140236575472</v>
      </c>
      <c r="AS129">
        <f t="shared" ca="1" si="72"/>
        <v>60.970130138677</v>
      </c>
      <c r="AT129">
        <f t="shared" ca="1" si="59"/>
        <v>41.600000000000364</v>
      </c>
      <c r="AU129">
        <f t="shared" ca="1" si="73"/>
        <v>63.564119048095115</v>
      </c>
      <c r="AV129">
        <f t="shared" ca="1" si="69"/>
        <v>9589.3708333333343</v>
      </c>
      <c r="AW129">
        <f t="shared" ca="1" si="82"/>
        <v>9613.5499999999993</v>
      </c>
      <c r="AX129">
        <f t="shared" ca="1" si="81"/>
        <v>-24.179166666664969</v>
      </c>
      <c r="AY129">
        <f t="shared" ca="1" si="86"/>
        <v>-15.017094017092758</v>
      </c>
      <c r="AZ129">
        <f t="shared" ca="1" si="85"/>
        <v>-9.1620726495722113</v>
      </c>
    </row>
    <row r="130" spans="1:52" x14ac:dyDescent="0.3">
      <c r="A130" s="1" vm="767">
        <f ca="1"/>
        <v>42926</v>
      </c>
      <c r="B130" s="1" vm="768">
        <f ca="1"/>
        <v>9719.2999999999993</v>
      </c>
      <c r="C130" s="1" vm="769">
        <f ca="1"/>
        <v>9782.15</v>
      </c>
      <c r="D130" s="1" vm="770">
        <f ca="1"/>
        <v>9646.4500000000007</v>
      </c>
      <c r="E130" s="1" vm="771">
        <f ca="1"/>
        <v>9771.0499999999993</v>
      </c>
      <c r="F130" s="1" vm="772">
        <f ca="1"/>
        <v>38745000</v>
      </c>
      <c r="G130" s="1">
        <f t="shared" ca="1" si="67"/>
        <v>9672.4600000000009</v>
      </c>
      <c r="H130" s="2">
        <f t="shared" ca="1" si="80"/>
        <v>9608.1049999999996</v>
      </c>
      <c r="I130" s="6" t="str" cm="1">
        <f t="array" aca="1" ref="I130" ca="1">_xlfn.IFS(AND(G129&lt;H129,G130&gt;H130),"BUY", AND(G129&gt;H129,G130&lt;H130),"SELL",TRUE,"")</f>
        <v/>
      </c>
      <c r="J130" s="1" vm="763">
        <f t="shared" ca="1" si="46"/>
        <v>9670.35</v>
      </c>
      <c r="K130" s="3" t="str">
        <f t="shared" ca="1" si="60"/>
        <v/>
      </c>
      <c r="L130" s="3">
        <f t="shared" ca="1" si="61"/>
        <v>1.0888907281342508E-2</v>
      </c>
      <c r="M130" s="3">
        <f t="shared" ca="1" si="62"/>
        <v>1.0830050005930295E-2</v>
      </c>
      <c r="N130" s="4">
        <f t="shared" ca="1" si="47"/>
        <v>1</v>
      </c>
      <c r="O130" s="2">
        <f t="shared" ca="1" si="63"/>
        <v>1.0830050005930295E-2</v>
      </c>
      <c r="P130" s="1">
        <f t="shared" ca="1" si="48"/>
        <v>9733.2166666666653</v>
      </c>
      <c r="Q130" s="1">
        <f t="shared" ca="1" si="49"/>
        <v>377113479749.99994</v>
      </c>
      <c r="R130" s="1">
        <f ca="1">IF(ISBLANK(A130),"",SUM($Q$2:Q130))</f>
        <v>236332590424733.31</v>
      </c>
      <c r="S130" s="1">
        <f ca="1">IF(ISBLANK(A130),"",SUM($F$2:F130))</f>
        <v>25966919000</v>
      </c>
      <c r="T130" s="1">
        <f t="shared" ca="1" si="50"/>
        <v>9101.2950140420326</v>
      </c>
      <c r="U130" s="1" t="str">
        <f t="shared" ca="1" si="51"/>
        <v>Bullish</v>
      </c>
      <c r="V130" s="17">
        <f t="shared" ca="1" si="52"/>
        <v>135.69999999999891</v>
      </c>
      <c r="W130" s="17">
        <f t="shared" ca="1" si="53"/>
        <v>97.899999999999636</v>
      </c>
      <c r="X130" s="17">
        <f t="shared" ca="1" si="54"/>
        <v>0</v>
      </c>
      <c r="Y130" s="22">
        <f t="shared" ca="1" si="89"/>
        <v>1037.7499999999964</v>
      </c>
      <c r="Z130" s="22">
        <f t="shared" ca="1" si="89"/>
        <v>374.70000000000073</v>
      </c>
      <c r="AA130" s="22">
        <f t="shared" ca="1" si="89"/>
        <v>224.49999999999818</v>
      </c>
      <c r="AB130" s="23">
        <f t="shared" ca="1" si="74"/>
        <v>36.106962177788681</v>
      </c>
      <c r="AC130" s="23">
        <f t="shared" ca="1" si="75"/>
        <v>21.63334136352676</v>
      </c>
      <c r="AD130" s="23">
        <f t="shared" ca="1" si="76"/>
        <v>14.47362081426192</v>
      </c>
      <c r="AE130" s="23">
        <f t="shared" ca="1" si="77"/>
        <v>57.740303541315441</v>
      </c>
      <c r="AF130" s="23">
        <f t="shared" ca="1" si="78"/>
        <v>25.066755674232784</v>
      </c>
      <c r="AG130" s="23">
        <f t="shared" ca="1" si="83"/>
        <v>17.597084930653246</v>
      </c>
      <c r="AH130" s="25" t="str">
        <f t="shared" ca="1" si="55"/>
        <v>Weak</v>
      </c>
      <c r="AI130" s="25" t="str">
        <f t="shared" ca="1" si="56"/>
        <v>Bullish</v>
      </c>
      <c r="AJ130" s="1">
        <f t="shared" ca="1" si="64"/>
        <v>38754641.25</v>
      </c>
      <c r="AK130" s="10">
        <f t="shared" ca="1" si="65"/>
        <v>1.0830050005930295E-2</v>
      </c>
      <c r="AL130" s="10">
        <f t="shared" ca="1" si="70"/>
        <v>7.8434711167703536E-2</v>
      </c>
      <c r="AM130">
        <f t="shared" ca="1" si="66"/>
        <v>105.25</v>
      </c>
      <c r="AN130">
        <f t="shared" ca="1" si="57"/>
        <v>105.25</v>
      </c>
      <c r="AO130">
        <f t="shared" ca="1" si="58"/>
        <v>0</v>
      </c>
      <c r="AP130">
        <f t="shared" ca="1" si="88"/>
        <v>24.543540351615881</v>
      </c>
      <c r="AQ130">
        <f t="shared" ca="1" si="88"/>
        <v>10.898946720739032</v>
      </c>
      <c r="AR130">
        <f t="shared" ca="1" si="71"/>
        <v>2.2519185551126029</v>
      </c>
      <c r="AS130">
        <f t="shared" ca="1" si="72"/>
        <v>69.248922349921116</v>
      </c>
      <c r="AT130">
        <f t="shared" ca="1" si="59"/>
        <v>135.69999999999891</v>
      </c>
      <c r="AU130">
        <f t="shared" ca="1" si="73"/>
        <v>68.716681973231104</v>
      </c>
      <c r="AV130">
        <f t="shared" ca="1" si="69"/>
        <v>9600.8250000000025</v>
      </c>
      <c r="AW130">
        <f t="shared" ca="1" si="82"/>
        <v>9619.5096153846134</v>
      </c>
      <c r="AX130">
        <f t="shared" ca="1" si="81"/>
        <v>-18.684615384610879</v>
      </c>
      <c r="AY130">
        <f t="shared" ca="1" si="86"/>
        <v>-19.341452991451458</v>
      </c>
      <c r="AZ130">
        <f t="shared" ca="1" si="85"/>
        <v>0.65683760684057901</v>
      </c>
    </row>
    <row r="131" spans="1:52" x14ac:dyDescent="0.3">
      <c r="A131" s="1" vm="773">
        <f ca="1"/>
        <v>42927</v>
      </c>
      <c r="B131" s="1" vm="774">
        <f ca="1"/>
        <v>9797.4500000000007</v>
      </c>
      <c r="C131" s="1" vm="775">
        <f ca="1"/>
        <v>9830.0499999999993</v>
      </c>
      <c r="D131" s="1" vm="776">
        <f ca="1"/>
        <v>9778.85</v>
      </c>
      <c r="E131" s="1" vm="777">
        <f ca="1"/>
        <v>9786.0499999999993</v>
      </c>
      <c r="F131" s="1" vm="778">
        <f ca="1"/>
        <v>185322000</v>
      </c>
      <c r="G131" s="1">
        <f t="shared" ca="1" si="67"/>
        <v>9707.01</v>
      </c>
      <c r="H131" s="2">
        <f t="shared" ca="1" si="80"/>
        <v>9616.5874999999978</v>
      </c>
      <c r="I131" s="6" t="str" cm="1">
        <f t="array" aca="1" ref="I131" ca="1">_xlfn.IFS(AND(G130&lt;H130,G131&gt;H131),"BUY", AND(G130&gt;H130,G131&lt;H131),"SELL",TRUE,"")</f>
        <v/>
      </c>
      <c r="J131" s="1" vm="763">
        <f t="shared" ref="J131:J194" ca="1" si="90">IF(I130&lt;&gt;"",B131,J130)</f>
        <v>9670.35</v>
      </c>
      <c r="K131" s="3" t="str">
        <f t="shared" ca="1" si="60"/>
        <v/>
      </c>
      <c r="L131" s="3">
        <f t="shared" ca="1" si="61"/>
        <v>1.5351471950302287E-3</v>
      </c>
      <c r="M131" s="3">
        <f t="shared" ca="1" si="62"/>
        <v>1.5339700611368952E-3</v>
      </c>
      <c r="N131" s="4">
        <f t="shared" ref="N131:N194" ca="1" si="91">IF(G130&gt;H130, 1, -1)</f>
        <v>1</v>
      </c>
      <c r="O131" s="2">
        <f t="shared" ca="1" si="63"/>
        <v>1.5339700611368952E-3</v>
      </c>
      <c r="P131" s="1">
        <f t="shared" ref="P131:P194" ca="1" si="92">IF(ISBLANK(A131),"",(C131+D131+E131)/3)</f>
        <v>9798.3166666666675</v>
      </c>
      <c r="Q131" s="1">
        <f t="shared" ref="Q131:Q194" ca="1" si="93">IF(ISBLANK(A131),"",F131*P131)</f>
        <v>1815843641300.0002</v>
      </c>
      <c r="R131" s="1">
        <f ca="1">IF(ISBLANK(A131),"",SUM($Q$2:Q131))</f>
        <v>238148434066033.31</v>
      </c>
      <c r="S131" s="1">
        <f ca="1">IF(ISBLANK(A131),"",SUM($F$2:F131))</f>
        <v>26152241000</v>
      </c>
      <c r="T131" s="1">
        <f t="shared" ref="T131:T194" ca="1" si="94">IF(ISBLANK(A131),"",R131/S131)</f>
        <v>9106.2343019106211</v>
      </c>
      <c r="U131" s="1" t="str">
        <f t="shared" ref="U131:U194" ca="1" si="95">IF(E131="","",IF((E131&gt;T131),"Bullish","Bearish"))</f>
        <v>Bullish</v>
      </c>
      <c r="V131" s="17">
        <f t="shared" ref="V131:V194" ca="1" si="96">MAX(C131-D131,ABS(C131-E130),ABS(D131-E130))</f>
        <v>59</v>
      </c>
      <c r="W131" s="17">
        <f t="shared" ref="W131:W194" ca="1" si="97">IF(C131-C130&gt;D130-D131,MAX(C131-C130,0),0)</f>
        <v>47.899999999999636</v>
      </c>
      <c r="X131" s="17">
        <f t="shared" ref="X131:X194" ca="1" si="98">IF(D130-D131&gt;C131-C130,MAX(D130-D131,0),0)</f>
        <v>0</v>
      </c>
      <c r="Y131" s="22">
        <f t="shared" ca="1" si="89"/>
        <v>1063.9999999999964</v>
      </c>
      <c r="Z131" s="22">
        <f t="shared" ca="1" si="89"/>
        <v>419.39999999999964</v>
      </c>
      <c r="AA131" s="22">
        <f t="shared" ca="1" si="89"/>
        <v>224.49999999999818</v>
      </c>
      <c r="AB131" s="23">
        <f t="shared" ca="1" si="74"/>
        <v>39.417293233082809</v>
      </c>
      <c r="AC131" s="23">
        <f t="shared" ca="1" si="75"/>
        <v>21.099624060150276</v>
      </c>
      <c r="AD131" s="23">
        <f t="shared" ca="1" si="76"/>
        <v>18.317669172932533</v>
      </c>
      <c r="AE131" s="23">
        <f t="shared" ca="1" si="77"/>
        <v>60.516917293233085</v>
      </c>
      <c r="AF131" s="23">
        <f t="shared" ca="1" si="78"/>
        <v>30.268675260133893</v>
      </c>
      <c r="AG131" s="23">
        <f t="shared" ca="1" si="83"/>
        <v>18.167378225071626</v>
      </c>
      <c r="AH131" s="25" t="str">
        <f t="shared" ref="AH131:AH194" ca="1" si="99">IF(AG131="","",IF(AG131&gt;=30,"Strong","Weak"))</f>
        <v>Weak</v>
      </c>
      <c r="AI131" s="25" t="str">
        <f t="shared" ref="AI131:AI194" ca="1" si="100">IF(AG131="","",IF(AB131&gt;AC131,"Bullish","Bearish"))</f>
        <v>Bullish</v>
      </c>
      <c r="AJ131" s="1">
        <f t="shared" ca="1" si="64"/>
        <v>185331672.46000001</v>
      </c>
      <c r="AK131" s="10">
        <f t="shared" ca="1" si="65"/>
        <v>1.5339700611368952E-3</v>
      </c>
      <c r="AL131" s="10">
        <f t="shared" ca="1" si="70"/>
        <v>7.8266974542971088E-2</v>
      </c>
      <c r="AM131">
        <f t="shared" ca="1" si="66"/>
        <v>15</v>
      </c>
      <c r="AN131">
        <f t="shared" ref="AN131:AN194" ca="1" si="101">IF(AM131&gt;0,AM131,0)</f>
        <v>15</v>
      </c>
      <c r="AO131">
        <f t="shared" ref="AO131:AO194" ca="1" si="102">IF(AM131&lt;0,ABS(AM131),0)</f>
        <v>0</v>
      </c>
      <c r="AP131">
        <f t="shared" ca="1" si="88"/>
        <v>23.861858897929032</v>
      </c>
      <c r="AQ131">
        <f t="shared" ca="1" si="88"/>
        <v>10.12045052640053</v>
      </c>
      <c r="AR131">
        <f t="shared" ca="1" si="71"/>
        <v>2.3577862305321511</v>
      </c>
      <c r="AS131">
        <f t="shared" ca="1" si="72"/>
        <v>70.218473382639445</v>
      </c>
      <c r="AT131">
        <f t="shared" ref="AT131:AT194" ca="1" si="103">ABS(C131-D131)</f>
        <v>51.199999999998909</v>
      </c>
      <c r="AU131">
        <f t="shared" ca="1" si="73"/>
        <v>67.465490403714526</v>
      </c>
      <c r="AV131">
        <f t="shared" ca="1" si="69"/>
        <v>9613.8291666666682</v>
      </c>
      <c r="AW131">
        <f t="shared" ca="1" si="82"/>
        <v>9624.6076923076907</v>
      </c>
      <c r="AX131">
        <f t="shared" ca="1" si="81"/>
        <v>-10.778525641022497</v>
      </c>
      <c r="AY131">
        <f t="shared" ca="1" si="86"/>
        <v>-20.921972934471139</v>
      </c>
      <c r="AZ131">
        <f t="shared" ca="1" si="85"/>
        <v>10.143447293448641</v>
      </c>
    </row>
    <row r="132" spans="1:52" x14ac:dyDescent="0.3">
      <c r="A132" s="1" vm="779">
        <f ca="1"/>
        <v>42928</v>
      </c>
      <c r="B132" s="1" vm="780">
        <f ca="1"/>
        <v>9807.2999999999993</v>
      </c>
      <c r="C132" s="1" vm="781">
        <f ca="1"/>
        <v>9824.9500000000007</v>
      </c>
      <c r="D132" s="1" vm="782">
        <f ca="1"/>
        <v>9787.7000000000007</v>
      </c>
      <c r="E132" s="1" vm="783">
        <f ca="1"/>
        <v>9816.1</v>
      </c>
      <c r="F132" s="1" vm="784">
        <f ca="1"/>
        <v>150046000</v>
      </c>
      <c r="G132" s="1">
        <f t="shared" ca="1" si="67"/>
        <v>9742.7099999999991</v>
      </c>
      <c r="H132" s="2">
        <f t="shared" ca="1" si="80"/>
        <v>9627.0474999999969</v>
      </c>
      <c r="I132" s="6" t="str" cm="1">
        <f t="array" aca="1" ref="I132" ca="1">_xlfn.IFS(AND(G131&lt;H131,G132&gt;H132),"BUY", AND(G131&gt;H131,G132&lt;H132),"SELL",TRUE,"")</f>
        <v/>
      </c>
      <c r="J132" s="1" vm="763">
        <f t="shared" ca="1" si="90"/>
        <v>9670.35</v>
      </c>
      <c r="K132" s="3" t="str">
        <f t="shared" ref="K132:K195" ca="1" si="104">IF(AND(I131&lt;&gt;"",J131&lt;&gt;0),IF(I131="BUY",1-J132/J131,J132/J131-1),"")</f>
        <v/>
      </c>
      <c r="L132" s="3">
        <f t="shared" ref="L132:L195" ca="1" si="105">IFERROR((E132/E131)-1,"")</f>
        <v>3.0706975746088716E-3</v>
      </c>
      <c r="M132" s="3">
        <f t="shared" ref="M132:M195" ca="1" si="106">IFERROR(LN(E132/E131),"")</f>
        <v>3.065992612029003E-3</v>
      </c>
      <c r="N132" s="4">
        <f t="shared" ca="1" si="91"/>
        <v>1</v>
      </c>
      <c r="O132" s="2">
        <f t="shared" ref="O132:O195" ca="1" si="107">IFERROR((M132*N132),"")</f>
        <v>3.065992612029003E-3</v>
      </c>
      <c r="P132" s="1">
        <f t="shared" ca="1" si="92"/>
        <v>9809.5833333333339</v>
      </c>
      <c r="Q132" s="1">
        <f t="shared" ca="1" si="93"/>
        <v>1471888740833.3335</v>
      </c>
      <c r="R132" s="1">
        <f ca="1">IF(ISBLANK(A132),"",SUM($Q$2:Q132))</f>
        <v>239620322806866.66</v>
      </c>
      <c r="S132" s="1">
        <f ca="1">IF(ISBLANK(A132),"",SUM($F$2:F132))</f>
        <v>26302287000</v>
      </c>
      <c r="T132" s="1">
        <f t="shared" ca="1" si="94"/>
        <v>9110.2466795707405</v>
      </c>
      <c r="U132" s="1" t="str">
        <f t="shared" ca="1" si="95"/>
        <v>Bullish</v>
      </c>
      <c r="V132" s="17">
        <f t="shared" ca="1" si="96"/>
        <v>38.900000000001455</v>
      </c>
      <c r="W132" s="17">
        <f t="shared" ca="1" si="97"/>
        <v>0</v>
      </c>
      <c r="X132" s="17">
        <f t="shared" ca="1" si="98"/>
        <v>0</v>
      </c>
      <c r="Y132" s="22">
        <f t="shared" ca="1" si="89"/>
        <v>1057.9999999999982</v>
      </c>
      <c r="Z132" s="22">
        <f t="shared" ca="1" si="89"/>
        <v>419.39999999999964</v>
      </c>
      <c r="AA132" s="22">
        <f t="shared" ca="1" si="89"/>
        <v>189.34999999999854</v>
      </c>
      <c r="AB132" s="23">
        <f t="shared" ca="1" si="74"/>
        <v>39.640831758034061</v>
      </c>
      <c r="AC132" s="23">
        <f t="shared" ca="1" si="75"/>
        <v>17.896975425330705</v>
      </c>
      <c r="AD132" s="23">
        <f t="shared" ca="1" si="76"/>
        <v>21.743856332703356</v>
      </c>
      <c r="AE132" s="23">
        <f t="shared" ca="1" si="77"/>
        <v>57.537807183364762</v>
      </c>
      <c r="AF132" s="23">
        <f t="shared" ca="1" si="78"/>
        <v>37.790554414784694</v>
      </c>
      <c r="AG132" s="23">
        <f t="shared" ca="1" si="83"/>
        <v>19.7951403504936</v>
      </c>
      <c r="AH132" s="25" t="str">
        <f t="shared" ca="1" si="99"/>
        <v>Weak</v>
      </c>
      <c r="AI132" s="25" t="str">
        <f t="shared" ca="1" si="100"/>
        <v>Bullish</v>
      </c>
      <c r="AJ132" s="1">
        <f t="shared" ref="AJ132:AJ195" ca="1" si="108">IF(E132 = E131, G131, IF(E132 &gt; E131, G131 + F132, G131 - F132 ))</f>
        <v>150055707.00999999</v>
      </c>
      <c r="AK132" s="10">
        <f t="shared" ref="AK132:AK195" ca="1" si="109">LN(E132/E131)</f>
        <v>3.065992612029003E-3</v>
      </c>
      <c r="AL132" s="10">
        <f t="shared" ca="1" si="70"/>
        <v>7.7428974914106427E-2</v>
      </c>
      <c r="AM132">
        <f t="shared" ref="AM132:AM195" ca="1" si="110">E132-E131</f>
        <v>30.050000000001091</v>
      </c>
      <c r="AN132">
        <f t="shared" ca="1" si="101"/>
        <v>30.050000000001091</v>
      </c>
      <c r="AO132">
        <f t="shared" ca="1" si="102"/>
        <v>0</v>
      </c>
      <c r="AP132">
        <f t="shared" ca="1" si="88"/>
        <v>24.303868976648463</v>
      </c>
      <c r="AQ132">
        <f t="shared" ca="1" si="88"/>
        <v>9.397561203086207</v>
      </c>
      <c r="AR132">
        <f t="shared" ca="1" si="71"/>
        <v>2.5861889538603853</v>
      </c>
      <c r="AS132">
        <f t="shared" ca="1" si="72"/>
        <v>72.115245100971578</v>
      </c>
      <c r="AT132">
        <f t="shared" ca="1" si="103"/>
        <v>37.25</v>
      </c>
      <c r="AU132">
        <f t="shared" ca="1" si="73"/>
        <v>65.307241089163497</v>
      </c>
      <c r="AV132">
        <f t="shared" ca="1" si="69"/>
        <v>9633.9250000000011</v>
      </c>
      <c r="AW132">
        <f t="shared" ca="1" si="82"/>
        <v>9630.030769230767</v>
      </c>
      <c r="AX132">
        <f t="shared" ca="1" si="81"/>
        <v>3.8942307692341274</v>
      </c>
      <c r="AY132">
        <f t="shared" ca="1" si="86"/>
        <v>-19.328311965809917</v>
      </c>
      <c r="AZ132">
        <f t="shared" ca="1" si="85"/>
        <v>23.222542735044044</v>
      </c>
    </row>
    <row r="133" spans="1:52" x14ac:dyDescent="0.3">
      <c r="A133" s="1" vm="785">
        <f ca="1"/>
        <v>42929</v>
      </c>
      <c r="B133" s="1" vm="786">
        <f ca="1"/>
        <v>9855.7999999999993</v>
      </c>
      <c r="C133" s="1" vm="787">
        <f ca="1"/>
        <v>9897.25</v>
      </c>
      <c r="D133" s="1" vm="788">
        <f ca="1"/>
        <v>9853.4500000000007</v>
      </c>
      <c r="E133" s="1" vm="789">
        <f ca="1"/>
        <v>9891.7000000000007</v>
      </c>
      <c r="F133" s="1" vm="790">
        <f ca="1"/>
        <v>186867000</v>
      </c>
      <c r="G133" s="1">
        <f t="shared" ca="1" si="67"/>
        <v>9786.14</v>
      </c>
      <c r="H133" s="2">
        <f t="shared" ca="1" si="80"/>
        <v>9640.7249999999985</v>
      </c>
      <c r="I133" s="6" t="str" cm="1">
        <f t="array" aca="1" ref="I133" ca="1">_xlfn.IFS(AND(G132&lt;H132,G133&gt;H133),"BUY", AND(G132&gt;H132,G133&lt;H133),"SELL",TRUE,"")</f>
        <v/>
      </c>
      <c r="J133" s="1" vm="763">
        <f t="shared" ca="1" si="90"/>
        <v>9670.35</v>
      </c>
      <c r="K133" s="3" t="str">
        <f t="shared" ca="1" si="104"/>
        <v/>
      </c>
      <c r="L133" s="3">
        <f t="shared" ca="1" si="105"/>
        <v>7.7016330314483294E-3</v>
      </c>
      <c r="M133" s="3">
        <f t="shared" ca="1" si="106"/>
        <v>7.6721268560953817E-3</v>
      </c>
      <c r="N133" s="4">
        <f t="shared" ca="1" si="91"/>
        <v>1</v>
      </c>
      <c r="O133" s="2">
        <f t="shared" ca="1" si="107"/>
        <v>7.6721268560953817E-3</v>
      </c>
      <c r="P133" s="1">
        <f t="shared" ca="1" si="92"/>
        <v>9880.8000000000011</v>
      </c>
      <c r="Q133" s="1">
        <f t="shared" ca="1" si="93"/>
        <v>1846395453600.0002</v>
      </c>
      <c r="R133" s="1">
        <f ca="1">IF(ISBLANK(A133),"",SUM($Q$2:Q133))</f>
        <v>241466718260466.66</v>
      </c>
      <c r="S133" s="1">
        <f ca="1">IF(ISBLANK(A133),"",SUM($F$2:F133))</f>
        <v>26489154000</v>
      </c>
      <c r="T133" s="1">
        <f t="shared" ca="1" si="94"/>
        <v>9115.6825265339412</v>
      </c>
      <c r="U133" s="1" t="str">
        <f t="shared" ca="1" si="95"/>
        <v>Bullish</v>
      </c>
      <c r="V133" s="17">
        <f t="shared" ca="1" si="96"/>
        <v>81.149999999999636</v>
      </c>
      <c r="W133" s="17">
        <f t="shared" ca="1" si="97"/>
        <v>72.299999999999272</v>
      </c>
      <c r="X133" s="17">
        <f t="shared" ca="1" si="98"/>
        <v>0</v>
      </c>
      <c r="Y133" s="22">
        <f t="shared" ca="1" si="89"/>
        <v>1058.0499999999975</v>
      </c>
      <c r="Z133" s="22">
        <f t="shared" ca="1" si="89"/>
        <v>443.29999999999927</v>
      </c>
      <c r="AA133" s="22">
        <f t="shared" ca="1" si="89"/>
        <v>189.34999999999854</v>
      </c>
      <c r="AB133" s="23">
        <f t="shared" ca="1" si="74"/>
        <v>41.897830915363201</v>
      </c>
      <c r="AC133" s="23">
        <f t="shared" ca="1" si="75"/>
        <v>17.896129672510657</v>
      </c>
      <c r="AD133" s="23">
        <f t="shared" ca="1" si="76"/>
        <v>24.001701242852544</v>
      </c>
      <c r="AE133" s="23">
        <f t="shared" ca="1" si="77"/>
        <v>59.793960587873855</v>
      </c>
      <c r="AF133" s="23">
        <f t="shared" ca="1" si="78"/>
        <v>40.140678100055574</v>
      </c>
      <c r="AG133" s="23">
        <f t="shared" ca="1" si="83"/>
        <v>21.379813906407282</v>
      </c>
      <c r="AH133" s="25" t="str">
        <f t="shared" ca="1" si="99"/>
        <v>Weak</v>
      </c>
      <c r="AI133" s="25" t="str">
        <f t="shared" ca="1" si="100"/>
        <v>Bullish</v>
      </c>
      <c r="AJ133" s="1">
        <f t="shared" ca="1" si="108"/>
        <v>186876742.71000001</v>
      </c>
      <c r="AK133" s="10">
        <f t="shared" ca="1" si="109"/>
        <v>7.6721268560953817E-3</v>
      </c>
      <c r="AL133" s="10">
        <f t="shared" ca="1" si="70"/>
        <v>8.1398816786499795E-2</v>
      </c>
      <c r="AM133">
        <f t="shared" ca="1" si="110"/>
        <v>75.600000000000364</v>
      </c>
      <c r="AN133">
        <f t="shared" ca="1" si="101"/>
        <v>75.600000000000364</v>
      </c>
      <c r="AO133">
        <f t="shared" ca="1" si="102"/>
        <v>0</v>
      </c>
      <c r="AP133">
        <f t="shared" ca="1" si="88"/>
        <v>27.967878335459314</v>
      </c>
      <c r="AQ133">
        <f t="shared" ca="1" si="88"/>
        <v>8.7263068314371921</v>
      </c>
      <c r="AR133">
        <f t="shared" ca="1" si="71"/>
        <v>3.2050074419458734</v>
      </c>
      <c r="AS133">
        <f t="shared" ca="1" si="72"/>
        <v>76.218829245704057</v>
      </c>
      <c r="AT133">
        <f t="shared" ca="1" si="103"/>
        <v>43.799999999999272</v>
      </c>
      <c r="AU133">
        <f t="shared" ca="1" si="73"/>
        <v>63.771009582794626</v>
      </c>
      <c r="AV133">
        <f t="shared" ca="1" si="69"/>
        <v>9665.6166666666668</v>
      </c>
      <c r="AW133">
        <f t="shared" ca="1" si="82"/>
        <v>9639.8211538461528</v>
      </c>
      <c r="AX133">
        <f t="shared" ca="1" si="81"/>
        <v>25.795512820513977</v>
      </c>
      <c r="AY133">
        <f t="shared" ca="1" si="86"/>
        <v>-13.819622507120382</v>
      </c>
      <c r="AZ133">
        <f t="shared" ca="1" si="85"/>
        <v>39.615135327634363</v>
      </c>
    </row>
    <row r="134" spans="1:52" x14ac:dyDescent="0.3">
      <c r="A134" s="1" vm="791">
        <f ca="1"/>
        <v>42930</v>
      </c>
      <c r="B134" s="1" vm="792">
        <f ca="1"/>
        <v>9913.2999999999993</v>
      </c>
      <c r="C134" s="1" vm="792">
        <f ca="1"/>
        <v>9913.2999999999993</v>
      </c>
      <c r="D134" s="1" vm="793">
        <f ca="1"/>
        <v>9845.4500000000007</v>
      </c>
      <c r="E134" s="1" vm="794">
        <f ca="1"/>
        <v>9886.35</v>
      </c>
      <c r="F134" s="1" vm="795">
        <f ca="1"/>
        <v>164457000</v>
      </c>
      <c r="G134" s="1">
        <f t="shared" ca="1" si="67"/>
        <v>9830.2499999999982</v>
      </c>
      <c r="H134" s="2">
        <f t="shared" ca="1" si="80"/>
        <v>9656.14</v>
      </c>
      <c r="I134" s="6" t="str" cm="1">
        <f t="array" aca="1" ref="I134" ca="1">_xlfn.IFS(AND(G133&lt;H133,G134&gt;H134),"BUY", AND(G133&gt;H133,G134&lt;H134),"SELL",TRUE,"")</f>
        <v/>
      </c>
      <c r="J134" s="1" vm="763">
        <f t="shared" ca="1" si="90"/>
        <v>9670.35</v>
      </c>
      <c r="K134" s="3" t="str">
        <f t="shared" ca="1" si="104"/>
        <v/>
      </c>
      <c r="L134" s="3">
        <f t="shared" ca="1" si="105"/>
        <v>-5.4085748657972665E-4</v>
      </c>
      <c r="M134" s="3">
        <f t="shared" ca="1" si="106"/>
        <v>-5.4100380274996391E-4</v>
      </c>
      <c r="N134" s="4">
        <f t="shared" ca="1" si="91"/>
        <v>1</v>
      </c>
      <c r="O134" s="2">
        <f t="shared" ca="1" si="107"/>
        <v>-5.4100380274996391E-4</v>
      </c>
      <c r="P134" s="1">
        <f t="shared" ca="1" si="92"/>
        <v>9881.6999999999989</v>
      </c>
      <c r="Q134" s="1">
        <f t="shared" ca="1" si="93"/>
        <v>1625114736899.9998</v>
      </c>
      <c r="R134" s="1">
        <f ca="1">IF(ISBLANK(A134),"",SUM($Q$2:Q134))</f>
        <v>243091832997366.66</v>
      </c>
      <c r="S134" s="1">
        <f ca="1">IF(ISBLANK(A134),"",SUM($F$2:F134))</f>
        <v>26653611000</v>
      </c>
      <c r="T134" s="1">
        <f t="shared" ca="1" si="94"/>
        <v>9120.4089756306057</v>
      </c>
      <c r="U134" s="1" t="str">
        <f t="shared" ca="1" si="95"/>
        <v>Bullish</v>
      </c>
      <c r="V134" s="17">
        <f t="shared" ca="1" si="96"/>
        <v>67.849999999998545</v>
      </c>
      <c r="W134" s="17">
        <f t="shared" ca="1" si="97"/>
        <v>16.049999999999272</v>
      </c>
      <c r="X134" s="17">
        <f t="shared" ca="1" si="98"/>
        <v>0</v>
      </c>
      <c r="Y134" s="22">
        <f t="shared" ca="1" si="89"/>
        <v>1043.5499999999956</v>
      </c>
      <c r="Z134" s="22">
        <f t="shared" ca="1" si="89"/>
        <v>459.34999999999854</v>
      </c>
      <c r="AA134" s="22">
        <f t="shared" ca="1" si="89"/>
        <v>136.89999999999782</v>
      </c>
      <c r="AB134" s="23">
        <f t="shared" ca="1" si="74"/>
        <v>44.018015428106025</v>
      </c>
      <c r="AC134" s="23">
        <f t="shared" ca="1" si="75"/>
        <v>13.118681423985279</v>
      </c>
      <c r="AD134" s="23">
        <f t="shared" ca="1" si="76"/>
        <v>30.899334004120746</v>
      </c>
      <c r="AE134" s="23">
        <f t="shared" ca="1" si="77"/>
        <v>57.136696852091305</v>
      </c>
      <c r="AF134" s="23">
        <f t="shared" ca="1" si="78"/>
        <v>54.07966457023106</v>
      </c>
      <c r="AG134" s="23">
        <f t="shared" ca="1" si="83"/>
        <v>24.859994028770696</v>
      </c>
      <c r="AH134" s="25" t="str">
        <f t="shared" ca="1" si="99"/>
        <v>Weak</v>
      </c>
      <c r="AI134" s="25" t="str">
        <f t="shared" ca="1" si="100"/>
        <v>Bullish</v>
      </c>
      <c r="AJ134" s="1">
        <f t="shared" ca="1" si="108"/>
        <v>-164447213.86000001</v>
      </c>
      <c r="AK134" s="10">
        <f t="shared" ca="1" si="109"/>
        <v>-5.4100380274996391E-4</v>
      </c>
      <c r="AL134" s="10">
        <f t="shared" ca="1" si="70"/>
        <v>7.4642571937799884E-2</v>
      </c>
      <c r="AM134">
        <f t="shared" ca="1" si="110"/>
        <v>-5.3500000000003638</v>
      </c>
      <c r="AN134">
        <f t="shared" ca="1" si="101"/>
        <v>0</v>
      </c>
      <c r="AO134">
        <f t="shared" ca="1" si="102"/>
        <v>5.3500000000003638</v>
      </c>
      <c r="AP134">
        <f t="shared" ca="1" si="88"/>
        <v>25.970172740069362</v>
      </c>
      <c r="AQ134">
        <f t="shared" ca="1" si="88"/>
        <v>8.4851420577631327</v>
      </c>
      <c r="AR134">
        <f t="shared" ca="1" si="71"/>
        <v>3.0606644606861964</v>
      </c>
      <c r="AS134">
        <f t="shared" ca="1" si="72"/>
        <v>75.373488509537822</v>
      </c>
      <c r="AT134">
        <f t="shared" ca="1" si="103"/>
        <v>67.849999999998545</v>
      </c>
      <c r="AU134">
        <f t="shared" ca="1" si="73"/>
        <v>64.062366041166328</v>
      </c>
      <c r="AV134">
        <f t="shared" ca="1" si="69"/>
        <v>9698.5416666666679</v>
      </c>
      <c r="AW134">
        <f t="shared" ca="1" si="82"/>
        <v>9648.3769230769212</v>
      </c>
      <c r="AX134">
        <f t="shared" ca="1" si="81"/>
        <v>50.164743589746649</v>
      </c>
      <c r="AY134">
        <f t="shared" ca="1" si="86"/>
        <v>-5.124287749285334</v>
      </c>
      <c r="AZ134">
        <f t="shared" ca="1" si="85"/>
        <v>55.289031339031986</v>
      </c>
    </row>
    <row r="135" spans="1:52" x14ac:dyDescent="0.3">
      <c r="A135" s="1" vm="796">
        <f ca="1"/>
        <v>42933</v>
      </c>
      <c r="B135" s="1" vm="797">
        <f ca="1"/>
        <v>9908.15</v>
      </c>
      <c r="C135" s="1" vm="798">
        <f ca="1"/>
        <v>9928.2000000000007</v>
      </c>
      <c r="D135" s="1" vm="799">
        <f ca="1"/>
        <v>9894.7000000000007</v>
      </c>
      <c r="E135" s="1" vm="800">
        <f ca="1"/>
        <v>9915.9500000000007</v>
      </c>
      <c r="F135" s="1" vm="801">
        <f ca="1"/>
        <v>168597000</v>
      </c>
      <c r="G135" s="1">
        <f t="shared" ca="1" si="67"/>
        <v>9859.2300000000014</v>
      </c>
      <c r="H135" s="2">
        <f t="shared" ca="1" si="80"/>
        <v>9672.5349999999999</v>
      </c>
      <c r="I135" s="6" t="str" cm="1">
        <f t="array" aca="1" ref="I135" ca="1">_xlfn.IFS(AND(G134&lt;H134,G135&gt;H135),"BUY", AND(G134&gt;H134,G135&lt;H135),"SELL",TRUE,"")</f>
        <v/>
      </c>
      <c r="J135" s="1" vm="763">
        <f t="shared" ca="1" si="90"/>
        <v>9670.35</v>
      </c>
      <c r="K135" s="3" t="str">
        <f t="shared" ca="1" si="104"/>
        <v/>
      </c>
      <c r="L135" s="3">
        <f t="shared" ca="1" si="105"/>
        <v>2.9940271181982947E-3</v>
      </c>
      <c r="M135" s="3">
        <f t="shared" ca="1" si="106"/>
        <v>2.9895539453158454E-3</v>
      </c>
      <c r="N135" s="4">
        <f t="shared" ca="1" si="91"/>
        <v>1</v>
      </c>
      <c r="O135" s="2">
        <f t="shared" ca="1" si="107"/>
        <v>2.9895539453158454E-3</v>
      </c>
      <c r="P135" s="1">
        <f t="shared" ca="1" si="92"/>
        <v>9912.9500000000007</v>
      </c>
      <c r="Q135" s="1">
        <f t="shared" ca="1" si="93"/>
        <v>1671293631150.0002</v>
      </c>
      <c r="R135" s="1">
        <f ca="1">IF(ISBLANK(A135),"",SUM($Q$2:Q135))</f>
        <v>244763126628516.66</v>
      </c>
      <c r="S135" s="1">
        <f ca="1">IF(ISBLANK(A135),"",SUM($F$2:F135))</f>
        <v>26822208000</v>
      </c>
      <c r="T135" s="1">
        <f t="shared" ca="1" si="94"/>
        <v>9125.3906698701558</v>
      </c>
      <c r="U135" s="1" t="str">
        <f t="shared" ca="1" si="95"/>
        <v>Bullish</v>
      </c>
      <c r="V135" s="17">
        <f t="shared" ca="1" si="96"/>
        <v>41.850000000000364</v>
      </c>
      <c r="W135" s="17">
        <f t="shared" ca="1" si="97"/>
        <v>14.900000000001455</v>
      </c>
      <c r="X135" s="17">
        <f t="shared" ca="1" si="98"/>
        <v>0</v>
      </c>
      <c r="Y135" s="22">
        <f t="shared" ca="1" si="89"/>
        <v>943.44999999999709</v>
      </c>
      <c r="Z135" s="22">
        <f t="shared" ca="1" si="89"/>
        <v>474.25</v>
      </c>
      <c r="AA135" s="22">
        <f t="shared" ca="1" si="89"/>
        <v>45.049999999999272</v>
      </c>
      <c r="AB135" s="23">
        <f t="shared" ca="1" si="74"/>
        <v>50.267634744819702</v>
      </c>
      <c r="AC135" s="23">
        <f t="shared" ca="1" si="75"/>
        <v>4.7750278234140024</v>
      </c>
      <c r="AD135" s="23">
        <f t="shared" ca="1" si="76"/>
        <v>45.492606921405702</v>
      </c>
      <c r="AE135" s="23">
        <f t="shared" ca="1" si="77"/>
        <v>55.042662568233702</v>
      </c>
      <c r="AF135" s="23">
        <f t="shared" ca="1" si="78"/>
        <v>82.649720777970614</v>
      </c>
      <c r="AG135" s="23">
        <f t="shared" ca="1" si="83"/>
        <v>28.327316032205683</v>
      </c>
      <c r="AH135" s="25" t="str">
        <f t="shared" ca="1" si="99"/>
        <v>Weak</v>
      </c>
      <c r="AI135" s="25" t="str">
        <f t="shared" ca="1" si="100"/>
        <v>Bullish</v>
      </c>
      <c r="AJ135" s="1">
        <f t="shared" ca="1" si="108"/>
        <v>168606830.25</v>
      </c>
      <c r="AK135" s="10">
        <f t="shared" ca="1" si="109"/>
        <v>2.9895539453158454E-3</v>
      </c>
      <c r="AL135" s="10">
        <f t="shared" ca="1" si="70"/>
        <v>6.245863086087533E-2</v>
      </c>
      <c r="AM135">
        <f t="shared" ca="1" si="110"/>
        <v>29.600000000000364</v>
      </c>
      <c r="AN135">
        <f t="shared" ca="1" si="101"/>
        <v>29.600000000000364</v>
      </c>
      <c r="AO135">
        <f t="shared" ca="1" si="102"/>
        <v>0</v>
      </c>
      <c r="AP135">
        <f t="shared" ca="1" si="88"/>
        <v>26.229446115778721</v>
      </c>
      <c r="AQ135">
        <f t="shared" ca="1" si="88"/>
        <v>7.8790604822086232</v>
      </c>
      <c r="AR135">
        <f t="shared" ca="1" si="71"/>
        <v>3.3290068244819717</v>
      </c>
      <c r="AS135">
        <f t="shared" ca="1" si="72"/>
        <v>76.900013316110574</v>
      </c>
      <c r="AT135">
        <f t="shared" ca="1" si="103"/>
        <v>33.5</v>
      </c>
      <c r="AU135">
        <f t="shared" ca="1" si="73"/>
        <v>61.87933989536873</v>
      </c>
      <c r="AV135">
        <f t="shared" ca="1" si="69"/>
        <v>9732.8625000000011</v>
      </c>
      <c r="AW135">
        <f t="shared" ca="1" si="82"/>
        <v>9658.7115384615372</v>
      </c>
      <c r="AX135">
        <f t="shared" ca="1" si="81"/>
        <v>74.150961538463889</v>
      </c>
      <c r="AY135">
        <f t="shared" ca="1" si="86"/>
        <v>5.9875712250737303</v>
      </c>
      <c r="AZ135">
        <f t="shared" ca="1" si="85"/>
        <v>68.163390313390153</v>
      </c>
    </row>
    <row r="136" spans="1:52" x14ac:dyDescent="0.3">
      <c r="A136" s="1" vm="802">
        <f ca="1"/>
        <v>42934</v>
      </c>
      <c r="B136" s="1" vm="803">
        <f ca="1"/>
        <v>9832.7000000000007</v>
      </c>
      <c r="C136" s="1" vm="804">
        <f ca="1"/>
        <v>9885.35</v>
      </c>
      <c r="D136" s="1" vm="805">
        <f ca="1"/>
        <v>9792.0499999999993</v>
      </c>
      <c r="E136" s="1" vm="806">
        <f ca="1"/>
        <v>9827.15</v>
      </c>
      <c r="F136" s="1" vm="807">
        <f ca="1"/>
        <v>303008000</v>
      </c>
      <c r="G136" s="1">
        <f t="shared" ca="1" si="67"/>
        <v>9867.4500000000007</v>
      </c>
      <c r="H136" s="2">
        <f t="shared" ca="1" si="80"/>
        <v>9681.0150000000012</v>
      </c>
      <c r="I136" s="6" t="str" cm="1">
        <f t="array" aca="1" ref="I136" ca="1">_xlfn.IFS(AND(G135&lt;H135,G136&gt;H136),"BUY", AND(G135&gt;H135,G136&lt;H136),"SELL",TRUE,"")</f>
        <v/>
      </c>
      <c r="J136" s="1" vm="763">
        <f t="shared" ca="1" si="90"/>
        <v>9670.35</v>
      </c>
      <c r="K136" s="3" t="str">
        <f t="shared" ca="1" si="104"/>
        <v/>
      </c>
      <c r="L136" s="3">
        <f t="shared" ca="1" si="105"/>
        <v>-8.9552690362497689E-3</v>
      </c>
      <c r="M136" s="3">
        <f t="shared" ca="1" si="106"/>
        <v>-8.9956084722646913E-3</v>
      </c>
      <c r="N136" s="4">
        <f t="shared" ca="1" si="91"/>
        <v>1</v>
      </c>
      <c r="O136" s="2">
        <f t="shared" ca="1" si="107"/>
        <v>-8.9956084722646913E-3</v>
      </c>
      <c r="P136" s="1">
        <f t="shared" ca="1" si="92"/>
        <v>9834.85</v>
      </c>
      <c r="Q136" s="1">
        <f t="shared" ca="1" si="93"/>
        <v>2980038228800</v>
      </c>
      <c r="R136" s="1">
        <f ca="1">IF(ISBLANK(A136),"",SUM($Q$2:Q136))</f>
        <v>247743164857316.66</v>
      </c>
      <c r="S136" s="1">
        <f ca="1">IF(ISBLANK(A136),"",SUM($F$2:F136))</f>
        <v>27125216000</v>
      </c>
      <c r="T136" s="1">
        <f t="shared" ca="1" si="94"/>
        <v>9133.3158363537696</v>
      </c>
      <c r="U136" s="1" t="str">
        <f t="shared" ca="1" si="95"/>
        <v>Bullish</v>
      </c>
      <c r="V136" s="17">
        <f t="shared" ca="1" si="96"/>
        <v>123.90000000000146</v>
      </c>
      <c r="W136" s="17">
        <f t="shared" ca="1" si="97"/>
        <v>0</v>
      </c>
      <c r="X136" s="17">
        <f t="shared" ca="1" si="98"/>
        <v>102.65000000000146</v>
      </c>
      <c r="Y136" s="22">
        <f t="shared" ca="1" si="89"/>
        <v>1019.1999999999989</v>
      </c>
      <c r="Z136" s="22">
        <f t="shared" ca="1" si="89"/>
        <v>474.25</v>
      </c>
      <c r="AA136" s="22">
        <f t="shared" ca="1" si="89"/>
        <v>147.70000000000073</v>
      </c>
      <c r="AB136" s="23">
        <f t="shared" ca="1" si="74"/>
        <v>46.531593406593458</v>
      </c>
      <c r="AC136" s="23">
        <f t="shared" ca="1" si="75"/>
        <v>14.49175824175833</v>
      </c>
      <c r="AD136" s="23">
        <f t="shared" ca="1" si="76"/>
        <v>32.039835164835125</v>
      </c>
      <c r="AE136" s="23">
        <f t="shared" ca="1" si="77"/>
        <v>61.023351648351792</v>
      </c>
      <c r="AF136" s="23">
        <f t="shared" ca="1" si="78"/>
        <v>52.504220596510784</v>
      </c>
      <c r="AG136" s="23">
        <f t="shared" ca="1" si="83"/>
        <v>29.641388022679251</v>
      </c>
      <c r="AH136" s="25" t="str">
        <f t="shared" ca="1" si="99"/>
        <v>Weak</v>
      </c>
      <c r="AI136" s="25" t="str">
        <f t="shared" ca="1" si="100"/>
        <v>Bullish</v>
      </c>
      <c r="AJ136" s="1">
        <f t="shared" ca="1" si="108"/>
        <v>-302998140.76999998</v>
      </c>
      <c r="AK136" s="10">
        <f t="shared" ca="1" si="109"/>
        <v>-8.9956084722646913E-3</v>
      </c>
      <c r="AL136" s="10">
        <f t="shared" ca="1" si="70"/>
        <v>7.8166983606124577E-2</v>
      </c>
      <c r="AM136">
        <f t="shared" ca="1" si="110"/>
        <v>-88.800000000001091</v>
      </c>
      <c r="AN136">
        <f t="shared" ca="1" si="101"/>
        <v>0</v>
      </c>
      <c r="AO136">
        <f t="shared" ca="1" si="102"/>
        <v>88.800000000001091</v>
      </c>
      <c r="AP136">
        <f t="shared" ca="1" si="88"/>
        <v>24.355914250365952</v>
      </c>
      <c r="AQ136">
        <f t="shared" ca="1" si="88"/>
        <v>13.659127590622372</v>
      </c>
      <c r="AR136">
        <f t="shared" ca="1" si="71"/>
        <v>1.7831237089466403</v>
      </c>
      <c r="AS136">
        <f t="shared" ca="1" si="72"/>
        <v>64.069150185980021</v>
      </c>
      <c r="AT136">
        <f t="shared" ca="1" si="103"/>
        <v>93.300000000001091</v>
      </c>
      <c r="AU136">
        <f t="shared" ca="1" si="73"/>
        <v>64.123672759985325</v>
      </c>
      <c r="AV136">
        <f t="shared" ca="1" si="69"/>
        <v>9758.3833333333332</v>
      </c>
      <c r="AW136">
        <f t="shared" ca="1" si="82"/>
        <v>9664.8230769230759</v>
      </c>
      <c r="AX136">
        <f t="shared" ca="1" si="81"/>
        <v>93.560256410257352</v>
      </c>
      <c r="AY136">
        <f t="shared" ca="1" si="86"/>
        <v>18.936965811968346</v>
      </c>
      <c r="AZ136">
        <f t="shared" ca="1" si="85"/>
        <v>74.623290598289003</v>
      </c>
    </row>
    <row r="137" spans="1:52" x14ac:dyDescent="0.3">
      <c r="A137" s="1" vm="808">
        <f ca="1"/>
        <v>42935</v>
      </c>
      <c r="B137" s="1" vm="809">
        <f ca="1"/>
        <v>9855.9500000000007</v>
      </c>
      <c r="C137" s="1" vm="810">
        <f ca="1"/>
        <v>9905.0499999999993</v>
      </c>
      <c r="D137" s="1" vm="811">
        <f ca="1"/>
        <v>9851.65</v>
      </c>
      <c r="E137" s="1" vm="812">
        <f ca="1"/>
        <v>9899.6</v>
      </c>
      <c r="F137" s="1" vm="813">
        <f ca="1"/>
        <v>206376000</v>
      </c>
      <c r="G137" s="1">
        <f t="shared" ref="G137:G200" ca="1" si="111">IFERROR(AVERAGE(E133:E137),"")</f>
        <v>9884.15</v>
      </c>
      <c r="H137" s="2">
        <f t="shared" ca="1" si="80"/>
        <v>9693.3200000000033</v>
      </c>
      <c r="I137" s="6" t="str" cm="1">
        <f t="array" aca="1" ref="I137" ca="1">_xlfn.IFS(AND(G136&lt;H136,G137&gt;H137),"BUY", AND(G136&gt;H136,G137&lt;H137),"SELL",TRUE,"")</f>
        <v/>
      </c>
      <c r="J137" s="1" vm="763">
        <f t="shared" ca="1" si="90"/>
        <v>9670.35</v>
      </c>
      <c r="K137" s="3" t="str">
        <f t="shared" ca="1" si="104"/>
        <v/>
      </c>
      <c r="L137" s="3">
        <f t="shared" ca="1" si="105"/>
        <v>7.372432495688086E-3</v>
      </c>
      <c r="M137" s="3">
        <f t="shared" ca="1" si="106"/>
        <v>7.3453889516969656E-3</v>
      </c>
      <c r="N137" s="4">
        <f t="shared" ca="1" si="91"/>
        <v>1</v>
      </c>
      <c r="O137" s="2">
        <f t="shared" ca="1" si="107"/>
        <v>7.3453889516969656E-3</v>
      </c>
      <c r="P137" s="1">
        <f t="shared" ca="1" si="92"/>
        <v>9885.4333333333325</v>
      </c>
      <c r="Q137" s="1">
        <f t="shared" ca="1" si="93"/>
        <v>2040116189599.9998</v>
      </c>
      <c r="R137" s="1">
        <f ca="1">IF(ISBLANK(A137),"",SUM($Q$2:Q137))</f>
        <v>249783281046916.66</v>
      </c>
      <c r="S137" s="1">
        <f ca="1">IF(ISBLANK(A137),"",SUM($F$2:F137))</f>
        <v>27331592000</v>
      </c>
      <c r="T137" s="1">
        <f t="shared" ca="1" si="94"/>
        <v>9138.9949420771627</v>
      </c>
      <c r="U137" s="1" t="str">
        <f t="shared" ca="1" si="95"/>
        <v>Bullish</v>
      </c>
      <c r="V137" s="17">
        <f t="shared" ca="1" si="96"/>
        <v>77.899999999999636</v>
      </c>
      <c r="W137" s="17">
        <f t="shared" ca="1" si="97"/>
        <v>19.699999999998909</v>
      </c>
      <c r="X137" s="17">
        <f t="shared" ca="1" si="98"/>
        <v>0</v>
      </c>
      <c r="Y137" s="22">
        <f t="shared" ca="1" si="89"/>
        <v>1012.5499999999993</v>
      </c>
      <c r="Z137" s="22">
        <f t="shared" ca="1" si="89"/>
        <v>440.64999999999964</v>
      </c>
      <c r="AA137" s="22">
        <f t="shared" ca="1" si="89"/>
        <v>147.70000000000073</v>
      </c>
      <c r="AB137" s="23">
        <f t="shared" ca="1" si="74"/>
        <v>43.518838575872792</v>
      </c>
      <c r="AC137" s="23">
        <f t="shared" ca="1" si="75"/>
        <v>14.586933978569041</v>
      </c>
      <c r="AD137" s="23">
        <f t="shared" ca="1" si="76"/>
        <v>28.931904597303749</v>
      </c>
      <c r="AE137" s="23">
        <f t="shared" ca="1" si="77"/>
        <v>58.105772554441835</v>
      </c>
      <c r="AF137" s="23">
        <f t="shared" ca="1" si="78"/>
        <v>49.79179060083262</v>
      </c>
      <c r="AG137" s="23">
        <f t="shared" ca="1" si="83"/>
        <v>31.730853554626169</v>
      </c>
      <c r="AH137" s="25" t="str">
        <f t="shared" ca="1" si="99"/>
        <v>Strong</v>
      </c>
      <c r="AI137" s="25" t="str">
        <f t="shared" ca="1" si="100"/>
        <v>Bullish</v>
      </c>
      <c r="AJ137" s="1">
        <f t="shared" ca="1" si="108"/>
        <v>206385867.44999999</v>
      </c>
      <c r="AK137" s="10">
        <f t="shared" ca="1" si="109"/>
        <v>7.3453889516969656E-3</v>
      </c>
      <c r="AL137" s="10">
        <f t="shared" ca="1" si="70"/>
        <v>8.058308774534971E-2</v>
      </c>
      <c r="AM137">
        <f t="shared" ca="1" si="110"/>
        <v>72.450000000000728</v>
      </c>
      <c r="AN137">
        <f t="shared" ca="1" si="101"/>
        <v>72.450000000000728</v>
      </c>
      <c r="AO137">
        <f t="shared" ca="1" si="102"/>
        <v>0</v>
      </c>
      <c r="AP137">
        <f t="shared" ca="1" si="88"/>
        <v>27.791206089625579</v>
      </c>
      <c r="AQ137">
        <f t="shared" ca="1" si="88"/>
        <v>12.68347561986363</v>
      </c>
      <c r="AR137">
        <f t="shared" ca="1" si="71"/>
        <v>2.1911349004449288</v>
      </c>
      <c r="AS137">
        <f t="shared" ca="1" si="72"/>
        <v>68.663186258262741</v>
      </c>
      <c r="AT137">
        <f t="shared" ca="1" si="103"/>
        <v>53.399999999999636</v>
      </c>
      <c r="AU137">
        <f t="shared" ca="1" si="73"/>
        <v>63.357696134272068</v>
      </c>
      <c r="AV137">
        <f t="shared" ca="1" si="69"/>
        <v>9782.1</v>
      </c>
      <c r="AW137">
        <f t="shared" ca="1" si="82"/>
        <v>9675.7153846153833</v>
      </c>
      <c r="AX137">
        <f t="shared" ca="1" si="81"/>
        <v>106.38461538461706</v>
      </c>
      <c r="AY137">
        <f t="shared" ca="1" si="86"/>
        <v>33.367556980059412</v>
      </c>
      <c r="AZ137">
        <f t="shared" ca="1" si="85"/>
        <v>73.017058404557645</v>
      </c>
    </row>
    <row r="138" spans="1:52" x14ac:dyDescent="0.3">
      <c r="A138" s="1" vm="814">
        <f ca="1"/>
        <v>42936</v>
      </c>
      <c r="B138" s="1" vm="815">
        <f ca="1"/>
        <v>9920.2000000000007</v>
      </c>
      <c r="C138" s="1" vm="816">
        <f ca="1"/>
        <v>9922.5499999999993</v>
      </c>
      <c r="D138" s="1" vm="817">
        <f ca="1"/>
        <v>9863.4500000000007</v>
      </c>
      <c r="E138" s="1" vm="818">
        <f ca="1"/>
        <v>9873.2999999999993</v>
      </c>
      <c r="F138" s="1" vm="819">
        <f ca="1"/>
        <v>166083000</v>
      </c>
      <c r="G138" s="1">
        <f t="shared" ca="1" si="111"/>
        <v>9880.4700000000012</v>
      </c>
      <c r="H138" s="2">
        <f t="shared" ca="1" si="80"/>
        <v>9705.3050000000021</v>
      </c>
      <c r="I138" s="6" t="str" cm="1">
        <f t="array" aca="1" ref="I138" ca="1">_xlfn.IFS(AND(G137&lt;H137,G138&gt;H138),"BUY", AND(G137&gt;H137,G138&lt;H138),"SELL",TRUE,"")</f>
        <v/>
      </c>
      <c r="J138" s="1" vm="763">
        <f t="shared" ca="1" si="90"/>
        <v>9670.35</v>
      </c>
      <c r="K138" s="3" t="str">
        <f t="shared" ca="1" si="104"/>
        <v/>
      </c>
      <c r="L138" s="3">
        <f t="shared" ca="1" si="105"/>
        <v>-2.6566729968888758E-3</v>
      </c>
      <c r="M138" s="3">
        <f t="shared" ca="1" si="106"/>
        <v>-2.6602082152626847E-3</v>
      </c>
      <c r="N138" s="4">
        <f t="shared" ca="1" si="91"/>
        <v>1</v>
      </c>
      <c r="O138" s="2">
        <f t="shared" ca="1" si="107"/>
        <v>-2.6602082152626847E-3</v>
      </c>
      <c r="P138" s="1">
        <f t="shared" ca="1" si="92"/>
        <v>9886.4333333333325</v>
      </c>
      <c r="Q138" s="1">
        <f t="shared" ca="1" si="93"/>
        <v>1641968507299.9998</v>
      </c>
      <c r="R138" s="1">
        <f ca="1">IF(ISBLANK(A138),"",SUM($Q$2:Q138))</f>
        <v>251425249554216.66</v>
      </c>
      <c r="S138" s="1">
        <f ca="1">IF(ISBLANK(A138),"",SUM($F$2:F138))</f>
        <v>27497675000</v>
      </c>
      <c r="T138" s="1">
        <f t="shared" ca="1" si="94"/>
        <v>9143.5093895835435</v>
      </c>
      <c r="U138" s="1" t="str">
        <f t="shared" ca="1" si="95"/>
        <v>Bullish</v>
      </c>
      <c r="V138" s="17">
        <f t="shared" ca="1" si="96"/>
        <v>59.099999999998545</v>
      </c>
      <c r="W138" s="17">
        <f t="shared" ca="1" si="97"/>
        <v>17.5</v>
      </c>
      <c r="X138" s="17">
        <f t="shared" ca="1" si="98"/>
        <v>0</v>
      </c>
      <c r="Y138" s="22">
        <f t="shared" ca="1" si="89"/>
        <v>984.59999999999854</v>
      </c>
      <c r="Z138" s="22">
        <f t="shared" ca="1" si="89"/>
        <v>458.14999999999964</v>
      </c>
      <c r="AA138" s="22">
        <f t="shared" ca="1" si="89"/>
        <v>102.65000000000146</v>
      </c>
      <c r="AB138" s="23">
        <f t="shared" ca="1" si="74"/>
        <v>46.531586431038022</v>
      </c>
      <c r="AC138" s="23">
        <f t="shared" ca="1" si="75"/>
        <v>10.42555352427398</v>
      </c>
      <c r="AD138" s="23">
        <f t="shared" ca="1" si="76"/>
        <v>36.106032906764042</v>
      </c>
      <c r="AE138" s="23">
        <f t="shared" ca="1" si="77"/>
        <v>56.957139955312002</v>
      </c>
      <c r="AF138" s="23">
        <f t="shared" ca="1" si="78"/>
        <v>63.391583452210689</v>
      </c>
      <c r="AG138" s="23">
        <f t="shared" ca="1" si="83"/>
        <v>34.640189126895635</v>
      </c>
      <c r="AH138" s="25" t="str">
        <f t="shared" ca="1" si="99"/>
        <v>Strong</v>
      </c>
      <c r="AI138" s="25" t="str">
        <f t="shared" ca="1" si="100"/>
        <v>Bullish</v>
      </c>
      <c r="AJ138" s="1">
        <f t="shared" ca="1" si="108"/>
        <v>-166073115.84999999</v>
      </c>
      <c r="AK138" s="10">
        <f t="shared" ca="1" si="109"/>
        <v>-2.6602082152626847E-3</v>
      </c>
      <c r="AL138" s="10">
        <f t="shared" ca="1" si="70"/>
        <v>8.392242197743649E-2</v>
      </c>
      <c r="AM138">
        <f t="shared" ca="1" si="110"/>
        <v>-26.300000000001091</v>
      </c>
      <c r="AN138">
        <f t="shared" ca="1" si="101"/>
        <v>0</v>
      </c>
      <c r="AO138">
        <f t="shared" ca="1" si="102"/>
        <v>26.300000000001091</v>
      </c>
      <c r="AP138">
        <f t="shared" ca="1" si="88"/>
        <v>25.80611994036661</v>
      </c>
      <c r="AQ138">
        <f t="shared" ca="1" si="88"/>
        <v>13.656084504159164</v>
      </c>
      <c r="AR138">
        <f t="shared" ca="1" si="71"/>
        <v>1.8897158942233385</v>
      </c>
      <c r="AS138">
        <f t="shared" ca="1" si="72"/>
        <v>65.394521932102691</v>
      </c>
      <c r="AT138">
        <f t="shared" ca="1" si="103"/>
        <v>59.099999999998545</v>
      </c>
      <c r="AU138">
        <f t="shared" ca="1" si="73"/>
        <v>63.053574981823957</v>
      </c>
      <c r="AV138">
        <f t="shared" ca="1" si="69"/>
        <v>9803.7666666666682</v>
      </c>
      <c r="AW138">
        <f t="shared" ca="1" si="82"/>
        <v>9685.9615384615372</v>
      </c>
      <c r="AX138">
        <f t="shared" ca="1" si="81"/>
        <v>117.80512820513104</v>
      </c>
      <c r="AY138">
        <f t="shared" ca="1" si="86"/>
        <v>49.143589743592301</v>
      </c>
      <c r="AZ138">
        <f t="shared" ca="1" si="85"/>
        <v>68.66153846153874</v>
      </c>
    </row>
    <row r="139" spans="1:52" x14ac:dyDescent="0.3">
      <c r="A139" s="1" vm="820">
        <f ca="1"/>
        <v>42937</v>
      </c>
      <c r="B139" s="1" vm="812">
        <f ca="1"/>
        <v>9899.6</v>
      </c>
      <c r="C139" s="1" vm="821">
        <f ca="1"/>
        <v>9924.7000000000007</v>
      </c>
      <c r="D139" s="1" vm="822">
        <f ca="1"/>
        <v>9838</v>
      </c>
      <c r="E139" s="1" vm="823">
        <f ca="1"/>
        <v>9915.25</v>
      </c>
      <c r="F139" s="1" vm="824">
        <f ca="1"/>
        <v>193286000</v>
      </c>
      <c r="G139" s="1">
        <f t="shared" ca="1" si="111"/>
        <v>9886.25</v>
      </c>
      <c r="H139" s="2">
        <f t="shared" ca="1" si="80"/>
        <v>9719.567500000001</v>
      </c>
      <c r="I139" s="6" t="str" cm="1">
        <f t="array" aca="1" ref="I139" ca="1">_xlfn.IFS(AND(G138&lt;H138,G139&gt;H139),"BUY", AND(G138&gt;H138,G139&lt;H139),"SELL",TRUE,"")</f>
        <v/>
      </c>
      <c r="J139" s="1" vm="763">
        <f t="shared" ca="1" si="90"/>
        <v>9670.35</v>
      </c>
      <c r="K139" s="3" t="str">
        <f t="shared" ca="1" si="104"/>
        <v/>
      </c>
      <c r="L139" s="3">
        <f t="shared" ca="1" si="105"/>
        <v>4.2488327104412971E-3</v>
      </c>
      <c r="M139" s="3">
        <f t="shared" ca="1" si="106"/>
        <v>4.2398319070059811E-3</v>
      </c>
      <c r="N139" s="4">
        <f t="shared" ca="1" si="91"/>
        <v>1</v>
      </c>
      <c r="O139" s="2">
        <f t="shared" ca="1" si="107"/>
        <v>4.2398319070059811E-3</v>
      </c>
      <c r="P139" s="1">
        <f t="shared" ca="1" si="92"/>
        <v>9892.65</v>
      </c>
      <c r="Q139" s="1">
        <f t="shared" ca="1" si="93"/>
        <v>1912110747900</v>
      </c>
      <c r="R139" s="1">
        <f ca="1">IF(ISBLANK(A139),"",SUM($Q$2:Q139))</f>
        <v>253337360302116.66</v>
      </c>
      <c r="S139" s="1">
        <f ca="1">IF(ISBLANK(A139),"",SUM($F$2:F139))</f>
        <v>27690961000</v>
      </c>
      <c r="T139" s="1">
        <f t="shared" ca="1" si="94"/>
        <v>9148.7384746999815</v>
      </c>
      <c r="U139" s="1" t="str">
        <f t="shared" ca="1" si="95"/>
        <v>Bullish</v>
      </c>
      <c r="V139" s="17">
        <f t="shared" ca="1" si="96"/>
        <v>86.700000000000728</v>
      </c>
      <c r="W139" s="17">
        <f t="shared" ca="1" si="97"/>
        <v>0</v>
      </c>
      <c r="X139" s="17">
        <f t="shared" ca="1" si="98"/>
        <v>25.450000000000728</v>
      </c>
      <c r="Y139" s="22">
        <f t="shared" ca="1" si="89"/>
        <v>968.19999999999891</v>
      </c>
      <c r="Z139" s="22">
        <f t="shared" ca="1" si="89"/>
        <v>369.94999999999891</v>
      </c>
      <c r="AA139" s="22">
        <f t="shared" ca="1" si="89"/>
        <v>128.10000000000218</v>
      </c>
      <c r="AB139" s="23">
        <f t="shared" ca="1" si="74"/>
        <v>38.210080561867315</v>
      </c>
      <c r="AC139" s="23">
        <f t="shared" ca="1" si="75"/>
        <v>13.230737450940127</v>
      </c>
      <c r="AD139" s="23">
        <f t="shared" ca="1" si="76"/>
        <v>24.979343110927189</v>
      </c>
      <c r="AE139" s="23">
        <f t="shared" ca="1" si="77"/>
        <v>51.440818012807441</v>
      </c>
      <c r="AF139" s="23">
        <f t="shared" ca="1" si="78"/>
        <v>48.559381588193204</v>
      </c>
      <c r="AG139" s="23">
        <f t="shared" ca="1" si="83"/>
        <v>38.088673532963632</v>
      </c>
      <c r="AH139" s="25" t="str">
        <f t="shared" ca="1" si="99"/>
        <v>Strong</v>
      </c>
      <c r="AI139" s="25" t="str">
        <f t="shared" ca="1" si="100"/>
        <v>Bullish</v>
      </c>
      <c r="AJ139" s="1">
        <f t="shared" ca="1" si="108"/>
        <v>193295880.47</v>
      </c>
      <c r="AK139" s="10">
        <f t="shared" ca="1" si="109"/>
        <v>4.2398319070059811E-3</v>
      </c>
      <c r="AL139" s="10">
        <f t="shared" ca="1" si="70"/>
        <v>7.7693020515727254E-2</v>
      </c>
      <c r="AM139">
        <f t="shared" ca="1" si="110"/>
        <v>41.950000000000728</v>
      </c>
      <c r="AN139">
        <f t="shared" ca="1" si="101"/>
        <v>41.950000000000728</v>
      </c>
      <c r="AO139">
        <f t="shared" ca="1" si="102"/>
        <v>0</v>
      </c>
      <c r="AP139">
        <f t="shared" ca="1" si="88"/>
        <v>26.959254230340473</v>
      </c>
      <c r="AQ139">
        <f t="shared" ca="1" si="88"/>
        <v>12.680649896719222</v>
      </c>
      <c r="AR139">
        <f t="shared" ca="1" si="71"/>
        <v>2.1260151845462949</v>
      </c>
      <c r="AS139">
        <f t="shared" ca="1" si="72"/>
        <v>68.010392113781791</v>
      </c>
      <c r="AT139">
        <f t="shared" ca="1" si="103"/>
        <v>86.700000000000728</v>
      </c>
      <c r="AU139">
        <f t="shared" ca="1" si="73"/>
        <v>64.742605340265158</v>
      </c>
      <c r="AV139">
        <f t="shared" ca="1" si="69"/>
        <v>9826.9041666666672</v>
      </c>
      <c r="AW139">
        <f t="shared" ca="1" si="82"/>
        <v>9697.3884615384613</v>
      </c>
      <c r="AX139">
        <f t="shared" ca="1" si="81"/>
        <v>129.51570512820581</v>
      </c>
      <c r="AY139">
        <f t="shared" ca="1" si="86"/>
        <v>65.610292022794155</v>
      </c>
      <c r="AZ139">
        <f t="shared" ca="1" si="85"/>
        <v>63.905413105411654</v>
      </c>
    </row>
    <row r="140" spans="1:52" x14ac:dyDescent="0.3">
      <c r="A140" s="1" vm="825">
        <f ca="1"/>
        <v>42940</v>
      </c>
      <c r="B140" s="1" vm="826">
        <f ca="1"/>
        <v>9936.7999999999993</v>
      </c>
      <c r="C140" s="1" vm="827">
        <f ca="1"/>
        <v>9982.0499999999993</v>
      </c>
      <c r="D140" s="1" vm="828">
        <f ca="1"/>
        <v>9919.6</v>
      </c>
      <c r="E140" s="1" vm="829">
        <f ca="1"/>
        <v>9966.4</v>
      </c>
      <c r="F140" s="1" vm="830">
        <f ca="1"/>
        <v>179906000</v>
      </c>
      <c r="G140" s="1">
        <f t="shared" ca="1" si="111"/>
        <v>9896.34</v>
      </c>
      <c r="H140" s="2">
        <f t="shared" ca="1" si="80"/>
        <v>9739.1400000000012</v>
      </c>
      <c r="I140" s="6" t="str" cm="1">
        <f t="array" aca="1" ref="I140" ca="1">_xlfn.IFS(AND(G139&lt;H139,G140&gt;H140),"BUY", AND(G139&gt;H139,G140&lt;H140),"SELL",TRUE,"")</f>
        <v/>
      </c>
      <c r="J140" s="1" vm="763">
        <f t="shared" ca="1" si="90"/>
        <v>9670.35</v>
      </c>
      <c r="K140" s="3" t="str">
        <f t="shared" ca="1" si="104"/>
        <v/>
      </c>
      <c r="L140" s="3">
        <f t="shared" ca="1" si="105"/>
        <v>5.1587201532992122E-3</v>
      </c>
      <c r="M140" s="3">
        <f t="shared" ca="1" si="106"/>
        <v>5.1454595421256497E-3</v>
      </c>
      <c r="N140" s="4">
        <f t="shared" ca="1" si="91"/>
        <v>1</v>
      </c>
      <c r="O140" s="2">
        <f t="shared" ca="1" si="107"/>
        <v>5.1454595421256497E-3</v>
      </c>
      <c r="P140" s="1">
        <f t="shared" ca="1" si="92"/>
        <v>9956.0166666666682</v>
      </c>
      <c r="Q140" s="1">
        <f t="shared" ca="1" si="93"/>
        <v>1791147134433.3335</v>
      </c>
      <c r="R140" s="1">
        <f ca="1">IF(ISBLANK(A140),"",SUM($Q$2:Q140))</f>
        <v>255128507436550</v>
      </c>
      <c r="S140" s="1">
        <f ca="1">IF(ISBLANK(A140),"",SUM($F$2:F140))</f>
        <v>27870867000</v>
      </c>
      <c r="T140" s="1">
        <f t="shared" ca="1" si="94"/>
        <v>9153.9494424967124</v>
      </c>
      <c r="U140" s="1" t="str">
        <f t="shared" ca="1" si="95"/>
        <v>Bullish</v>
      </c>
      <c r="V140" s="17">
        <f t="shared" ca="1" si="96"/>
        <v>66.799999999999272</v>
      </c>
      <c r="W140" s="17">
        <f t="shared" ca="1" si="97"/>
        <v>57.349999999998545</v>
      </c>
      <c r="X140" s="17">
        <f t="shared" ca="1" si="98"/>
        <v>0</v>
      </c>
      <c r="Y140" s="22">
        <f t="shared" ca="1" si="89"/>
        <v>979.84999999999854</v>
      </c>
      <c r="Z140" s="22">
        <f t="shared" ca="1" si="89"/>
        <v>400.64999999999782</v>
      </c>
      <c r="AA140" s="22">
        <f t="shared" ca="1" si="89"/>
        <v>128.10000000000218</v>
      </c>
      <c r="AB140" s="23">
        <f t="shared" ca="1" si="74"/>
        <v>40.888911568097001</v>
      </c>
      <c r="AC140" s="23">
        <f t="shared" ca="1" si="75"/>
        <v>13.073429606572676</v>
      </c>
      <c r="AD140" s="23">
        <f t="shared" ca="1" si="76"/>
        <v>27.815481961524327</v>
      </c>
      <c r="AE140" s="23">
        <f t="shared" ca="1" si="77"/>
        <v>53.962341174669675</v>
      </c>
      <c r="AF140" s="23">
        <f t="shared" ca="1" si="78"/>
        <v>51.546099290779324</v>
      </c>
      <c r="AG140" s="23">
        <f t="shared" ca="1" si="83"/>
        <v>41.529468004294301</v>
      </c>
      <c r="AH140" s="25" t="str">
        <f t="shared" ca="1" si="99"/>
        <v>Strong</v>
      </c>
      <c r="AI140" s="25" t="str">
        <f t="shared" ca="1" si="100"/>
        <v>Bullish</v>
      </c>
      <c r="AJ140" s="1">
        <f t="shared" ca="1" si="108"/>
        <v>179915886.25</v>
      </c>
      <c r="AK140" s="10">
        <f t="shared" ca="1" si="109"/>
        <v>5.1454595421256497E-3</v>
      </c>
      <c r="AL140" s="10">
        <f t="shared" ca="1" si="70"/>
        <v>7.7822832300049993E-2</v>
      </c>
      <c r="AM140">
        <f t="shared" ca="1" si="110"/>
        <v>51.149999999999636</v>
      </c>
      <c r="AN140">
        <f t="shared" ca="1" si="101"/>
        <v>51.149999999999636</v>
      </c>
      <c r="AO140">
        <f t="shared" ca="1" si="102"/>
        <v>0</v>
      </c>
      <c r="AP140">
        <f t="shared" ca="1" si="88"/>
        <v>28.687164642458985</v>
      </c>
      <c r="AQ140">
        <f t="shared" ca="1" si="88"/>
        <v>11.774889189810706</v>
      </c>
      <c r="AR140">
        <f t="shared" ca="1" si="71"/>
        <v>2.4363001791374108</v>
      </c>
      <c r="AS140">
        <f t="shared" ca="1" si="72"/>
        <v>70.898933507868847</v>
      </c>
      <c r="AT140">
        <f t="shared" ca="1" si="103"/>
        <v>62.449999999998909</v>
      </c>
      <c r="AU140">
        <f t="shared" ca="1" si="73"/>
        <v>64.57884781596043</v>
      </c>
      <c r="AV140">
        <f t="shared" ca="1" si="69"/>
        <v>9851.2250000000004</v>
      </c>
      <c r="AW140">
        <f t="shared" ca="1" si="82"/>
        <v>9712.3249999999989</v>
      </c>
      <c r="AX140">
        <f t="shared" ca="1" si="81"/>
        <v>138.90000000000146</v>
      </c>
      <c r="AY140">
        <f t="shared" ca="1" si="86"/>
        <v>82.241239316241263</v>
      </c>
      <c r="AZ140">
        <f t="shared" ca="1" si="85"/>
        <v>56.658760683760192</v>
      </c>
    </row>
    <row r="141" spans="1:52" x14ac:dyDescent="0.3">
      <c r="A141" s="1" vm="831">
        <f ca="1"/>
        <v>42941</v>
      </c>
      <c r="B141" s="1" vm="832">
        <f ca="1"/>
        <v>10010.549999999999</v>
      </c>
      <c r="C141" s="1" vm="833">
        <f ca="1"/>
        <v>10011.299999999999</v>
      </c>
      <c r="D141" s="1" vm="834">
        <f ca="1"/>
        <v>9949.1</v>
      </c>
      <c r="E141" s="1" vm="835">
        <f ca="1"/>
        <v>9964.5499999999993</v>
      </c>
      <c r="F141" s="1" vm="836">
        <f ca="1"/>
        <v>191206000</v>
      </c>
      <c r="G141" s="1">
        <f t="shared" ca="1" si="111"/>
        <v>9923.8200000000015</v>
      </c>
      <c r="H141" s="2">
        <f t="shared" ca="1" si="80"/>
        <v>9761.7974999999988</v>
      </c>
      <c r="I141" s="6" t="str" cm="1">
        <f t="array" aca="1" ref="I141" ca="1">_xlfn.IFS(AND(G140&lt;H140,G141&gt;H141),"BUY", AND(G140&gt;H140,G141&lt;H141),"SELL",TRUE,"")</f>
        <v/>
      </c>
      <c r="J141" s="1" vm="763">
        <f t="shared" ca="1" si="90"/>
        <v>9670.35</v>
      </c>
      <c r="K141" s="3" t="str">
        <f t="shared" ca="1" si="104"/>
        <v/>
      </c>
      <c r="L141" s="3">
        <f t="shared" ca="1" si="105"/>
        <v>-1.8562369561736514E-4</v>
      </c>
      <c r="M141" s="3">
        <f t="shared" ca="1" si="106"/>
        <v>-1.8564092582780899E-4</v>
      </c>
      <c r="N141" s="4">
        <f t="shared" ca="1" si="91"/>
        <v>1</v>
      </c>
      <c r="O141" s="2">
        <f t="shared" ca="1" si="107"/>
        <v>-1.8564092582780899E-4</v>
      </c>
      <c r="P141" s="1">
        <f t="shared" ca="1" si="92"/>
        <v>9974.9833333333336</v>
      </c>
      <c r="Q141" s="1">
        <f t="shared" ca="1" si="93"/>
        <v>1907276663233.3335</v>
      </c>
      <c r="R141" s="1">
        <f ca="1">IF(ISBLANK(A141),"",SUM($Q$2:Q141))</f>
        <v>257035784099783.34</v>
      </c>
      <c r="S141" s="1">
        <f ca="1">IF(ISBLANK(A141),"",SUM($F$2:F141))</f>
        <v>28062073000</v>
      </c>
      <c r="T141" s="1">
        <f t="shared" ca="1" si="94"/>
        <v>9159.5437051205499</v>
      </c>
      <c r="U141" s="1" t="str">
        <f t="shared" ca="1" si="95"/>
        <v>Bullish</v>
      </c>
      <c r="V141" s="17">
        <f t="shared" ca="1" si="96"/>
        <v>62.199999999998909</v>
      </c>
      <c r="W141" s="17">
        <f t="shared" ca="1" si="97"/>
        <v>29.25</v>
      </c>
      <c r="X141" s="17">
        <f t="shared" ca="1" si="98"/>
        <v>0</v>
      </c>
      <c r="Y141" s="22">
        <f t="shared" ca="1" si="89"/>
        <v>1005.7499999999982</v>
      </c>
      <c r="Z141" s="22">
        <f t="shared" ca="1" si="89"/>
        <v>429.89999999999782</v>
      </c>
      <c r="AA141" s="22">
        <f t="shared" ca="1" si="89"/>
        <v>128.10000000000218</v>
      </c>
      <c r="AB141" s="23">
        <f t="shared" ca="1" si="74"/>
        <v>42.744220730797771</v>
      </c>
      <c r="AC141" s="23">
        <f t="shared" ca="1" si="75"/>
        <v>12.73676360924707</v>
      </c>
      <c r="AD141" s="23">
        <f t="shared" ca="1" si="76"/>
        <v>30.007457121550701</v>
      </c>
      <c r="AE141" s="23">
        <f t="shared" ca="1" si="77"/>
        <v>55.480984340044841</v>
      </c>
      <c r="AF141" s="23">
        <f t="shared" ca="1" si="78"/>
        <v>54.086021505375555</v>
      </c>
      <c r="AG141" s="23">
        <f t="shared" ca="1" si="83"/>
        <v>44.939947297314845</v>
      </c>
      <c r="AH141" s="25" t="str">
        <f t="shared" ca="1" si="99"/>
        <v>Strong</v>
      </c>
      <c r="AI141" s="25" t="str">
        <f t="shared" ca="1" si="100"/>
        <v>Bullish</v>
      </c>
      <c r="AJ141" s="1">
        <f t="shared" ca="1" si="108"/>
        <v>-191196103.66</v>
      </c>
      <c r="AK141" s="10">
        <f t="shared" ca="1" si="109"/>
        <v>-1.8564092582780899E-4</v>
      </c>
      <c r="AL141" s="10">
        <f t="shared" ca="1" si="70"/>
        <v>7.8702418621533377E-2</v>
      </c>
      <c r="AM141">
        <f t="shared" ca="1" si="110"/>
        <v>-1.8500000000003638</v>
      </c>
      <c r="AN141">
        <f t="shared" ca="1" si="101"/>
        <v>0</v>
      </c>
      <c r="AO141">
        <f t="shared" ca="1" si="102"/>
        <v>1.8500000000003638</v>
      </c>
      <c r="AP141">
        <f t="shared" ca="1" si="88"/>
        <v>26.638081453711916</v>
      </c>
      <c r="AQ141">
        <f t="shared" ca="1" si="88"/>
        <v>11.065968533395681</v>
      </c>
      <c r="AR141">
        <f t="shared" ca="1" si="71"/>
        <v>2.4072074101170253</v>
      </c>
      <c r="AS141">
        <f t="shared" ca="1" si="72"/>
        <v>70.650451245477484</v>
      </c>
      <c r="AT141">
        <f t="shared" ca="1" si="103"/>
        <v>62.199999999998909</v>
      </c>
      <c r="AU141">
        <f t="shared" ca="1" si="73"/>
        <v>64.408930114820322</v>
      </c>
      <c r="AV141">
        <f t="shared" ca="1" si="69"/>
        <v>9876.1208333333325</v>
      </c>
      <c r="AW141">
        <f t="shared" ca="1" si="82"/>
        <v>9726.8057692307684</v>
      </c>
      <c r="AX141">
        <f t="shared" ca="1" si="81"/>
        <v>149.31506410256407</v>
      </c>
      <c r="AY141">
        <f t="shared" ca="1" si="86"/>
        <v>98.399109686611254</v>
      </c>
      <c r="AZ141">
        <f t="shared" ca="1" si="85"/>
        <v>50.915954415952811</v>
      </c>
    </row>
    <row r="142" spans="1:52" x14ac:dyDescent="0.3">
      <c r="A142" s="1" vm="837">
        <f ca="1"/>
        <v>42942</v>
      </c>
      <c r="B142" s="1" vm="838">
        <f ca="1"/>
        <v>9983.65</v>
      </c>
      <c r="C142" s="1" vm="839">
        <f ca="1"/>
        <v>10025.950000000001</v>
      </c>
      <c r="D142" s="1" vm="840">
        <f ca="1"/>
        <v>9965.9500000000007</v>
      </c>
      <c r="E142" s="1" vm="841">
        <f ca="1"/>
        <v>10020.65</v>
      </c>
      <c r="F142" s="1" vm="842">
        <f ca="1"/>
        <v>203698000</v>
      </c>
      <c r="G142" s="1">
        <f t="shared" ca="1" si="111"/>
        <v>9948.0300000000007</v>
      </c>
      <c r="H142" s="2">
        <f t="shared" ca="1" si="80"/>
        <v>9788.2674999999981</v>
      </c>
      <c r="I142" s="6" t="str" cm="1">
        <f t="array" aca="1" ref="I142" ca="1">_xlfn.IFS(AND(G141&lt;H141,G142&gt;H142),"BUY", AND(G141&gt;H141,G142&lt;H142),"SELL",TRUE,"")</f>
        <v/>
      </c>
      <c r="J142" s="1" vm="763">
        <f t="shared" ca="1" si="90"/>
        <v>9670.35</v>
      </c>
      <c r="K142" s="3" t="str">
        <f t="shared" ca="1" si="104"/>
        <v/>
      </c>
      <c r="L142" s="3">
        <f t="shared" ca="1" si="105"/>
        <v>5.6299582018255467E-3</v>
      </c>
      <c r="M142" s="3">
        <f t="shared" ca="1" si="106"/>
        <v>5.6141692202992515E-3</v>
      </c>
      <c r="N142" s="4">
        <f t="shared" ca="1" si="91"/>
        <v>1</v>
      </c>
      <c r="O142" s="2">
        <f t="shared" ca="1" si="107"/>
        <v>5.6141692202992515E-3</v>
      </c>
      <c r="P142" s="1">
        <f t="shared" ca="1" si="92"/>
        <v>10004.183333333334</v>
      </c>
      <c r="Q142" s="1">
        <f t="shared" ca="1" si="93"/>
        <v>2037832136633.3335</v>
      </c>
      <c r="R142" s="1">
        <f ca="1">IF(ISBLANK(A142),"",SUM($Q$2:Q142))</f>
        <v>259073616236416.69</v>
      </c>
      <c r="S142" s="1">
        <f ca="1">IF(ISBLANK(A142),"",SUM($F$2:F142))</f>
        <v>28265771000</v>
      </c>
      <c r="T142" s="1">
        <f t="shared" ca="1" si="94"/>
        <v>9165.6306221548566</v>
      </c>
      <c r="U142" s="1" t="str">
        <f t="shared" ca="1" si="95"/>
        <v>Bullish</v>
      </c>
      <c r="V142" s="17">
        <f t="shared" ca="1" si="96"/>
        <v>61.400000000001455</v>
      </c>
      <c r="W142" s="17">
        <f t="shared" ca="1" si="97"/>
        <v>14.650000000001455</v>
      </c>
      <c r="X142" s="17">
        <f t="shared" ca="1" si="98"/>
        <v>0</v>
      </c>
      <c r="Y142" s="22">
        <f t="shared" ca="1" si="89"/>
        <v>1004.0499999999993</v>
      </c>
      <c r="Z142" s="22">
        <f t="shared" ca="1" si="89"/>
        <v>387.49999999999818</v>
      </c>
      <c r="AA142" s="22">
        <f t="shared" ca="1" si="89"/>
        <v>128.10000000000218</v>
      </c>
      <c r="AB142" s="23">
        <f t="shared" ca="1" si="74"/>
        <v>38.59369553309083</v>
      </c>
      <c r="AC142" s="23">
        <f t="shared" ca="1" si="75"/>
        <v>12.75832876848785</v>
      </c>
      <c r="AD142" s="23">
        <f t="shared" ca="1" si="76"/>
        <v>25.835366764602981</v>
      </c>
      <c r="AE142" s="23">
        <f t="shared" ca="1" si="77"/>
        <v>51.35202430157868</v>
      </c>
      <c r="AF142" s="23">
        <f t="shared" ca="1" si="78"/>
        <v>50.31031807602713</v>
      </c>
      <c r="AG142" s="23">
        <f t="shared" ca="1" si="83"/>
        <v>47.130537290920458</v>
      </c>
      <c r="AH142" s="25" t="str">
        <f t="shared" ca="1" si="99"/>
        <v>Strong</v>
      </c>
      <c r="AI142" s="25" t="str">
        <f t="shared" ca="1" si="100"/>
        <v>Bullish</v>
      </c>
      <c r="AJ142" s="1">
        <f t="shared" ca="1" si="108"/>
        <v>203707923.81999999</v>
      </c>
      <c r="AK142" s="10">
        <f t="shared" ca="1" si="109"/>
        <v>5.6141692202992515E-3</v>
      </c>
      <c r="AL142" s="10">
        <f t="shared" ca="1" si="70"/>
        <v>7.9697141294847201E-2</v>
      </c>
      <c r="AM142">
        <f t="shared" ca="1" si="110"/>
        <v>56.100000000000364</v>
      </c>
      <c r="AN142">
        <f t="shared" ca="1" si="101"/>
        <v>56.100000000000364</v>
      </c>
      <c r="AO142">
        <f t="shared" ca="1" si="102"/>
        <v>0</v>
      </c>
      <c r="AP142">
        <f t="shared" ca="1" si="88"/>
        <v>28.742504207018236</v>
      </c>
      <c r="AQ142">
        <f t="shared" ca="1" si="88"/>
        <v>10.275542209581703</v>
      </c>
      <c r="AR142">
        <f t="shared" ca="1" si="71"/>
        <v>2.797176404006839</v>
      </c>
      <c r="AS142">
        <f t="shared" ca="1" si="72"/>
        <v>73.664641997016929</v>
      </c>
      <c r="AT142">
        <f t="shared" ca="1" si="103"/>
        <v>60</v>
      </c>
      <c r="AU142">
        <f t="shared" ca="1" si="73"/>
        <v>64.094006535190303</v>
      </c>
      <c r="AV142">
        <f t="shared" ref="AV142:AV205" ca="1" si="112">AVERAGE(E131:E142)</f>
        <v>9896.9208333333336</v>
      </c>
      <c r="AW142">
        <f t="shared" ca="1" si="82"/>
        <v>9740.7711538461535</v>
      </c>
      <c r="AX142">
        <f t="shared" ca="1" si="81"/>
        <v>156.14967948718004</v>
      </c>
      <c r="AY142">
        <f t="shared" ca="1" si="86"/>
        <v>112.88290598290749</v>
      </c>
      <c r="AZ142">
        <f t="shared" ca="1" si="85"/>
        <v>43.26677350427255</v>
      </c>
    </row>
    <row r="143" spans="1:52" x14ac:dyDescent="0.3">
      <c r="A143" s="1" vm="843">
        <f ca="1"/>
        <v>42943</v>
      </c>
      <c r="B143" s="1" vm="844">
        <f ca="1"/>
        <v>10063.25</v>
      </c>
      <c r="C143" s="1" vm="845">
        <f ca="1"/>
        <v>10114.85</v>
      </c>
      <c r="D143" s="1" vm="846">
        <f ca="1"/>
        <v>10005.5</v>
      </c>
      <c r="E143" s="1" vm="847">
        <f ca="1"/>
        <v>10020.549999999999</v>
      </c>
      <c r="F143" s="1" vm="848">
        <f ca="1"/>
        <v>296782000</v>
      </c>
      <c r="G143" s="1">
        <f t="shared" ca="1" si="111"/>
        <v>9977.48</v>
      </c>
      <c r="H143" s="2">
        <f t="shared" ca="1" si="80"/>
        <v>9814.0899999999983</v>
      </c>
      <c r="I143" s="6" t="str" cm="1">
        <f t="array" aca="1" ref="I143" ca="1">_xlfn.IFS(AND(G142&lt;H142,G143&gt;H143),"BUY", AND(G142&gt;H142,G143&lt;H143),"SELL",TRUE,"")</f>
        <v/>
      </c>
      <c r="J143" s="1" vm="763">
        <f t="shared" ca="1" si="90"/>
        <v>9670.35</v>
      </c>
      <c r="K143" s="3" t="str">
        <f t="shared" ca="1" si="104"/>
        <v/>
      </c>
      <c r="L143" s="3">
        <f t="shared" ca="1" si="105"/>
        <v>-9.9793925544267026E-6</v>
      </c>
      <c r="M143" s="3">
        <f t="shared" ca="1" si="106"/>
        <v>-9.9794423488958589E-6</v>
      </c>
      <c r="N143" s="4">
        <f t="shared" ca="1" si="91"/>
        <v>1</v>
      </c>
      <c r="O143" s="2">
        <f t="shared" ca="1" si="107"/>
        <v>-9.9794423488958589E-6</v>
      </c>
      <c r="P143" s="1">
        <f t="shared" ca="1" si="92"/>
        <v>10046.966666666665</v>
      </c>
      <c r="Q143" s="1">
        <f t="shared" ca="1" si="93"/>
        <v>2981758861266.6665</v>
      </c>
      <c r="R143" s="1">
        <f ca="1">IF(ISBLANK(A143),"",SUM($Q$2:Q143))</f>
        <v>262055375097683.34</v>
      </c>
      <c r="S143" s="1">
        <f ca="1">IF(ISBLANK(A143),"",SUM($F$2:F143))</f>
        <v>28562553000</v>
      </c>
      <c r="T143" s="1">
        <f t="shared" ca="1" si="94"/>
        <v>9174.7882305087842</v>
      </c>
      <c r="U143" s="1" t="str">
        <f t="shared" ca="1" si="95"/>
        <v>Bullish</v>
      </c>
      <c r="V143" s="17">
        <f t="shared" ca="1" si="96"/>
        <v>109.35000000000036</v>
      </c>
      <c r="W143" s="17">
        <f t="shared" ca="1" si="97"/>
        <v>88.899999999999636</v>
      </c>
      <c r="X143" s="17">
        <f t="shared" ca="1" si="98"/>
        <v>0</v>
      </c>
      <c r="Y143" s="22">
        <f t="shared" ref="Y143:AA145" ca="1" si="113">SUM(V130:V143)</f>
        <v>1071.7999999999993</v>
      </c>
      <c r="Z143" s="22">
        <f t="shared" ca="1" si="113"/>
        <v>476.39999999999782</v>
      </c>
      <c r="AA143" s="22">
        <f t="shared" ca="1" si="113"/>
        <v>128.10000000000218</v>
      </c>
      <c r="AB143" s="23">
        <f t="shared" ca="1" si="74"/>
        <v>44.448591155066069</v>
      </c>
      <c r="AC143" s="23">
        <f t="shared" ca="1" si="75"/>
        <v>11.951856689681122</v>
      </c>
      <c r="AD143" s="23">
        <f t="shared" ca="1" si="76"/>
        <v>32.496734465384947</v>
      </c>
      <c r="AE143" s="23">
        <f t="shared" ca="1" si="77"/>
        <v>56.400447844747191</v>
      </c>
      <c r="AF143" s="23">
        <f t="shared" ca="1" si="78"/>
        <v>57.61786600496206</v>
      </c>
      <c r="AG143" s="23">
        <f t="shared" ca="1" si="83"/>
        <v>49.843094993735704</v>
      </c>
      <c r="AH143" s="25" t="str">
        <f t="shared" ca="1" si="99"/>
        <v>Strong</v>
      </c>
      <c r="AI143" s="25" t="str">
        <f t="shared" ca="1" si="100"/>
        <v>Bullish</v>
      </c>
      <c r="AJ143" s="1">
        <f t="shared" ca="1" si="108"/>
        <v>-296772051.97000003</v>
      </c>
      <c r="AK143" s="10">
        <f t="shared" ca="1" si="109"/>
        <v>-9.9794423488958589E-6</v>
      </c>
      <c r="AL143" s="10">
        <f t="shared" ca="1" si="70"/>
        <v>7.9041467678479166E-2</v>
      </c>
      <c r="AM143">
        <f t="shared" ca="1" si="110"/>
        <v>-0.1000000000003638</v>
      </c>
      <c r="AN143">
        <f t="shared" ca="1" si="101"/>
        <v>0</v>
      </c>
      <c r="AO143">
        <f t="shared" ca="1" si="102"/>
        <v>0.1000000000003638</v>
      </c>
      <c r="AP143">
        <f t="shared" ca="1" si="88"/>
        <v>26.689468192231221</v>
      </c>
      <c r="AQ143">
        <f t="shared" ca="1" si="88"/>
        <v>9.5487177660401787</v>
      </c>
      <c r="AR143">
        <f t="shared" ca="1" si="71"/>
        <v>2.7950839941203176</v>
      </c>
      <c r="AS143">
        <f t="shared" ca="1" si="72"/>
        <v>73.650122064510583</v>
      </c>
      <c r="AT143">
        <f t="shared" ca="1" si="103"/>
        <v>109.35000000000036</v>
      </c>
      <c r="AU143">
        <f t="shared" ca="1" si="73"/>
        <v>67.326577496962457</v>
      </c>
      <c r="AV143">
        <f t="shared" ca="1" si="112"/>
        <v>9916.4624999999996</v>
      </c>
      <c r="AW143">
        <f t="shared" ca="1" si="82"/>
        <v>9754.8884615384613</v>
      </c>
      <c r="AX143">
        <f t="shared" ca="1" si="81"/>
        <v>161.57403846153829</v>
      </c>
      <c r="AY143">
        <f t="shared" ca="1" si="86"/>
        <v>125.26171652421766</v>
      </c>
      <c r="AZ143">
        <f t="shared" ca="1" si="85"/>
        <v>36.312321937320633</v>
      </c>
    </row>
    <row r="144" spans="1:52" x14ac:dyDescent="0.3">
      <c r="A144" s="1" vm="849">
        <f ca="1"/>
        <v>42944</v>
      </c>
      <c r="B144" s="1" vm="850">
        <f ca="1"/>
        <v>9996.5499999999993</v>
      </c>
      <c r="C144" s="1" vm="851">
        <f ca="1"/>
        <v>10026.049999999999</v>
      </c>
      <c r="D144" s="1" vm="852">
        <f ca="1"/>
        <v>9944.5</v>
      </c>
      <c r="E144" s="1" vm="853">
        <f ca="1"/>
        <v>10014.5</v>
      </c>
      <c r="F144" s="1" vm="854">
        <f ca="1"/>
        <v>197491000</v>
      </c>
      <c r="G144" s="1">
        <f t="shared" ca="1" si="111"/>
        <v>9997.3299999999981</v>
      </c>
      <c r="H144" s="2">
        <f t="shared" ca="1" si="80"/>
        <v>9838.7699999999986</v>
      </c>
      <c r="I144" s="6" t="str" cm="1">
        <f t="array" aca="1" ref="I144" ca="1">_xlfn.IFS(AND(G143&lt;H143,G144&gt;H144),"BUY", AND(G143&gt;H143,G144&lt;H144),"SELL",TRUE,"")</f>
        <v/>
      </c>
      <c r="J144" s="1" vm="763">
        <f t="shared" ca="1" si="90"/>
        <v>9670.35</v>
      </c>
      <c r="K144" s="3" t="str">
        <f t="shared" ca="1" si="104"/>
        <v/>
      </c>
      <c r="L144" s="3">
        <f t="shared" ca="1" si="105"/>
        <v>-6.0375927469047408E-4</v>
      </c>
      <c r="M144" s="3">
        <f t="shared" ca="1" si="106"/>
        <v>-6.0394161071643303E-4</v>
      </c>
      <c r="N144" s="4">
        <f t="shared" ca="1" si="91"/>
        <v>1</v>
      </c>
      <c r="O144" s="2">
        <f t="shared" ca="1" si="107"/>
        <v>-6.0394161071643303E-4</v>
      </c>
      <c r="P144" s="1">
        <f t="shared" ca="1" si="92"/>
        <v>9995.0166666666664</v>
      </c>
      <c r="Q144" s="1">
        <f t="shared" ca="1" si="93"/>
        <v>1973925836516.6665</v>
      </c>
      <c r="R144" s="1">
        <f ca="1">IF(ISBLANK(A144),"",SUM($Q$2:Q144))</f>
        <v>264029300934200</v>
      </c>
      <c r="S144" s="1">
        <f ca="1">IF(ISBLANK(A144),"",SUM($F$2:F144))</f>
        <v>28760044000</v>
      </c>
      <c r="T144" s="1">
        <f t="shared" ca="1" si="94"/>
        <v>9180.4206187653963</v>
      </c>
      <c r="U144" s="1" t="str">
        <f t="shared" ca="1" si="95"/>
        <v>Bullish</v>
      </c>
      <c r="V144" s="17">
        <f t="shared" ca="1" si="96"/>
        <v>81.549999999999272</v>
      </c>
      <c r="W144" s="17">
        <f t="shared" ca="1" si="97"/>
        <v>0</v>
      </c>
      <c r="X144" s="17">
        <f t="shared" ca="1" si="98"/>
        <v>61</v>
      </c>
      <c r="Y144" s="22">
        <f t="shared" ca="1" si="113"/>
        <v>1017.6499999999996</v>
      </c>
      <c r="Z144" s="22">
        <f t="shared" ca="1" si="113"/>
        <v>378.49999999999818</v>
      </c>
      <c r="AA144" s="22">
        <f t="shared" ca="1" si="113"/>
        <v>189.10000000000218</v>
      </c>
      <c r="AB144" s="23">
        <f t="shared" ca="1" si="74"/>
        <v>37.193534122733581</v>
      </c>
      <c r="AC144" s="23">
        <f t="shared" ca="1" si="75"/>
        <v>18.58202721957473</v>
      </c>
      <c r="AD144" s="23">
        <f t="shared" ca="1" si="76"/>
        <v>18.611506903158851</v>
      </c>
      <c r="AE144" s="23">
        <f t="shared" ca="1" si="77"/>
        <v>55.775561342308308</v>
      </c>
      <c r="AF144" s="23">
        <f t="shared" ca="1" si="78"/>
        <v>33.368569415080316</v>
      </c>
      <c r="AG144" s="23">
        <f t="shared" ca="1" si="83"/>
        <v>50.436081689510537</v>
      </c>
      <c r="AH144" s="25" t="str">
        <f t="shared" ca="1" si="99"/>
        <v>Strong</v>
      </c>
      <c r="AI144" s="25" t="str">
        <f t="shared" ca="1" si="100"/>
        <v>Bullish</v>
      </c>
      <c r="AJ144" s="1">
        <f t="shared" ca="1" si="108"/>
        <v>-197481022.52000001</v>
      </c>
      <c r="AK144" s="10">
        <f t="shared" ca="1" si="109"/>
        <v>-6.0394161071643303E-4</v>
      </c>
      <c r="AL144" s="10">
        <f t="shared" ref="AL144:AL207" ca="1" si="114">STDEV(AK131:AK144)*SQRT(DaysInYear)</f>
        <v>7.0294103473910963E-2</v>
      </c>
      <c r="AM144">
        <f t="shared" ca="1" si="110"/>
        <v>-6.0499999999992724</v>
      </c>
      <c r="AN144">
        <f t="shared" ca="1" si="101"/>
        <v>0</v>
      </c>
      <c r="AO144">
        <f t="shared" ca="1" si="102"/>
        <v>6.0499999999992724</v>
      </c>
      <c r="AP144">
        <f t="shared" ca="1" si="88"/>
        <v>24.783077607071849</v>
      </c>
      <c r="AQ144">
        <f t="shared" ca="1" si="88"/>
        <v>9.2988093541801131</v>
      </c>
      <c r="AR144">
        <f t="shared" ref="AR144:AR207" ca="1" si="115">AP144/AQ144</f>
        <v>2.6651882690692075</v>
      </c>
      <c r="AS144">
        <f t="shared" ref="AS144:AS207" ca="1" si="116">IF(AQ144=0,100,100-(100/(1+AR144)))</f>
        <v>72.716271945998699</v>
      </c>
      <c r="AT144">
        <f t="shared" ca="1" si="103"/>
        <v>81.549999999999272</v>
      </c>
      <c r="AU144">
        <f t="shared" ref="AU144:AU207" ca="1" si="117">(AU143*13+AT144)/14</f>
        <v>68.342536247179368</v>
      </c>
      <c r="AV144">
        <f t="shared" ca="1" si="112"/>
        <v>9932.9958333333325</v>
      </c>
      <c r="AW144">
        <f t="shared" ca="1" si="82"/>
        <v>9769.538461538461</v>
      </c>
      <c r="AX144">
        <f t="shared" ca="1" si="81"/>
        <v>163.45737179487151</v>
      </c>
      <c r="AY144">
        <f t="shared" ca="1" si="86"/>
        <v>135.18465099715183</v>
      </c>
      <c r="AZ144">
        <f t="shared" ca="1" si="85"/>
        <v>28.272720797719671</v>
      </c>
    </row>
    <row r="145" spans="1:52" x14ac:dyDescent="0.3">
      <c r="A145" s="1" vm="855">
        <f ca="1"/>
        <v>42947</v>
      </c>
      <c r="B145" s="1" vm="856">
        <f ca="1"/>
        <v>10034.700000000001</v>
      </c>
      <c r="C145" s="1" vm="857">
        <f ca="1"/>
        <v>10085.9</v>
      </c>
      <c r="D145" s="1" vm="858">
        <f ca="1"/>
        <v>10016.950000000001</v>
      </c>
      <c r="E145" s="1" vm="859">
        <f ca="1"/>
        <v>10077.1</v>
      </c>
      <c r="F145" s="1" vm="860">
        <f ca="1"/>
        <v>245097000</v>
      </c>
      <c r="G145" s="1">
        <f t="shared" ca="1" si="111"/>
        <v>10019.469999999999</v>
      </c>
      <c r="H145" s="2">
        <f t="shared" ca="1" si="80"/>
        <v>9861.8749999999982</v>
      </c>
      <c r="I145" s="6" t="str" cm="1">
        <f t="array" aca="1" ref="I145" ca="1">_xlfn.IFS(AND(G144&lt;H144,G145&gt;H145),"BUY", AND(G144&gt;H144,G145&lt;H145),"SELL",TRUE,"")</f>
        <v/>
      </c>
      <c r="J145" s="1" vm="763">
        <f t="shared" ca="1" si="90"/>
        <v>9670.35</v>
      </c>
      <c r="K145" s="3" t="str">
        <f t="shared" ca="1" si="104"/>
        <v/>
      </c>
      <c r="L145" s="3">
        <f t="shared" ca="1" si="105"/>
        <v>6.2509361425933108E-3</v>
      </c>
      <c r="M145" s="3">
        <f t="shared" ca="1" si="106"/>
        <v>6.231480078246361E-3</v>
      </c>
      <c r="N145" s="4">
        <f t="shared" ca="1" si="91"/>
        <v>1</v>
      </c>
      <c r="O145" s="2">
        <f t="shared" ca="1" si="107"/>
        <v>6.231480078246361E-3</v>
      </c>
      <c r="P145" s="1">
        <f t="shared" ca="1" si="92"/>
        <v>10059.983333333332</v>
      </c>
      <c r="Q145" s="1">
        <f t="shared" ca="1" si="93"/>
        <v>2465671735049.9995</v>
      </c>
      <c r="R145" s="1">
        <f ca="1">IF(ISBLANK(A145),"",SUM($Q$2:Q145))</f>
        <v>266494972669250</v>
      </c>
      <c r="S145" s="1">
        <f ca="1">IF(ISBLANK(A145),"",SUM($F$2:F145))</f>
        <v>29005141000</v>
      </c>
      <c r="T145" s="1">
        <f t="shared" ca="1" si="94"/>
        <v>9187.8530316142915</v>
      </c>
      <c r="U145" s="1" t="str">
        <f t="shared" ca="1" si="95"/>
        <v>Bullish</v>
      </c>
      <c r="V145" s="17">
        <f t="shared" ca="1" si="96"/>
        <v>71.399999999999636</v>
      </c>
      <c r="W145" s="17">
        <f t="shared" ca="1" si="97"/>
        <v>59.850000000000364</v>
      </c>
      <c r="X145" s="17">
        <f t="shared" ca="1" si="98"/>
        <v>0</v>
      </c>
      <c r="Y145" s="22">
        <f t="shared" ca="1" si="113"/>
        <v>1030.0499999999993</v>
      </c>
      <c r="Z145" s="22">
        <f t="shared" ca="1" si="113"/>
        <v>390.44999999999891</v>
      </c>
      <c r="AA145" s="22">
        <f t="shared" ca="1" si="113"/>
        <v>189.10000000000218</v>
      </c>
      <c r="AB145" s="23">
        <f t="shared" ref="AB145:AB208" ca="1" si="118">IFERROR(100*(Z145/Y145),"")</f>
        <v>37.905926896752504</v>
      </c>
      <c r="AC145" s="23">
        <f t="shared" ref="AC145:AC208" ca="1" si="119">IFERROR(100*(AA145/Y145),"")</f>
        <v>18.358332119800234</v>
      </c>
      <c r="AD145" s="23">
        <f t="shared" ref="AD145:AD208" ca="1" si="120">IFERROR(ABS(AB145-AC145),"")</f>
        <v>19.54759477695227</v>
      </c>
      <c r="AE145" s="23">
        <f t="shared" ref="AE145:AE208" ca="1" si="121">IFERROR((AB145+AC145),"")</f>
        <v>56.264259016552742</v>
      </c>
      <c r="AF145" s="23">
        <f t="shared" ref="AF145:AF208" ca="1" si="122">IFERROR(100*(AD145/AE145),"")</f>
        <v>34.742472608057341</v>
      </c>
      <c r="AG145" s="23">
        <f t="shared" ca="1" si="83"/>
        <v>50.75563864293364</v>
      </c>
      <c r="AH145" s="25" t="str">
        <f t="shared" ca="1" si="99"/>
        <v>Strong</v>
      </c>
      <c r="AI145" s="25" t="str">
        <f t="shared" ca="1" si="100"/>
        <v>Bullish</v>
      </c>
      <c r="AJ145" s="1">
        <f t="shared" ca="1" si="108"/>
        <v>245106997.33000001</v>
      </c>
      <c r="AK145" s="10">
        <f t="shared" ca="1" si="109"/>
        <v>6.231480078246361E-3</v>
      </c>
      <c r="AL145" s="10">
        <f t="shared" ca="1" si="114"/>
        <v>7.278519281270722E-2</v>
      </c>
      <c r="AM145">
        <f t="shared" ca="1" si="110"/>
        <v>62.600000000000364</v>
      </c>
      <c r="AN145">
        <f t="shared" ca="1" si="101"/>
        <v>62.600000000000364</v>
      </c>
      <c r="AO145">
        <f t="shared" ca="1" si="102"/>
        <v>0</v>
      </c>
      <c r="AP145">
        <f t="shared" ca="1" si="88"/>
        <v>27.484286349423886</v>
      </c>
      <c r="AQ145">
        <f t="shared" ca="1" si="88"/>
        <v>8.6346086860243911</v>
      </c>
      <c r="AR145">
        <f t="shared" ca="1" si="115"/>
        <v>3.1830378594815509</v>
      </c>
      <c r="AS145">
        <f t="shared" ca="1" si="116"/>
        <v>76.09392901540842</v>
      </c>
      <c r="AT145">
        <f t="shared" ca="1" si="103"/>
        <v>68.949999999998909</v>
      </c>
      <c r="AU145">
        <f t="shared" ca="1" si="117"/>
        <v>68.385926515237912</v>
      </c>
      <c r="AV145">
        <f t="shared" ca="1" si="112"/>
        <v>9948.4458333333332</v>
      </c>
      <c r="AW145">
        <f t="shared" ca="1" si="82"/>
        <v>9786.7346153846156</v>
      </c>
      <c r="AX145">
        <f t="shared" ca="1" si="81"/>
        <v>161.7112179487176</v>
      </c>
      <c r="AY145">
        <f t="shared" ca="1" si="86"/>
        <v>142.75698005698075</v>
      </c>
      <c r="AZ145">
        <f t="shared" ca="1" si="85"/>
        <v>18.954237891736852</v>
      </c>
    </row>
    <row r="146" spans="1:52" x14ac:dyDescent="0.3">
      <c r="A146" s="1" vm="861">
        <f ca="1"/>
        <v>42948</v>
      </c>
      <c r="B146" s="1" vm="862">
        <f ca="1"/>
        <v>10101.049999999999</v>
      </c>
      <c r="C146" s="1" vm="863">
        <f ca="1"/>
        <v>10128.6</v>
      </c>
      <c r="D146" s="1" vm="864">
        <f ca="1"/>
        <v>10065.75</v>
      </c>
      <c r="E146" s="1" vm="865">
        <f ca="1"/>
        <v>10114.65</v>
      </c>
      <c r="F146" s="1" vm="866">
        <f ca="1"/>
        <v>190001000</v>
      </c>
      <c r="G146" s="1">
        <f t="shared" ca="1" si="111"/>
        <v>10049.49</v>
      </c>
      <c r="H146" s="2">
        <f t="shared" ca="1" si="80"/>
        <v>9886.9424999999992</v>
      </c>
      <c r="I146" s="6" t="str" cm="1">
        <f t="array" aca="1" ref="I146" ca="1">_xlfn.IFS(AND(G145&lt;H145,G146&gt;H146),"BUY", AND(G145&gt;H145,G146&lt;H146),"SELL",TRUE,"")</f>
        <v/>
      </c>
      <c r="J146" s="1" vm="763">
        <f t="shared" ca="1" si="90"/>
        <v>9670.35</v>
      </c>
      <c r="K146" s="3" t="str">
        <f t="shared" ca="1" si="104"/>
        <v/>
      </c>
      <c r="L146" s="3">
        <f t="shared" ca="1" si="105"/>
        <v>3.7262704547935677E-3</v>
      </c>
      <c r="M146" s="3">
        <f t="shared" ca="1" si="106"/>
        <v>3.7193451075221385E-3</v>
      </c>
      <c r="N146" s="4">
        <f t="shared" ca="1" si="91"/>
        <v>1</v>
      </c>
      <c r="O146" s="2">
        <f t="shared" ca="1" si="107"/>
        <v>3.7193451075221385E-3</v>
      </c>
      <c r="P146" s="1">
        <f t="shared" ca="1" si="92"/>
        <v>10103</v>
      </c>
      <c r="Q146" s="1">
        <f t="shared" ca="1" si="93"/>
        <v>1919580103000</v>
      </c>
      <c r="R146" s="1">
        <f ca="1">IF(ISBLANK(A146),"",SUM($Q$2:Q146))</f>
        <v>268414552772250</v>
      </c>
      <c r="S146" s="1">
        <f ca="1">IF(ISBLANK(A146),"",SUM($F$2:F146))</f>
        <v>29195142000</v>
      </c>
      <c r="T146" s="1">
        <f t="shared" ca="1" si="94"/>
        <v>9193.8087772359522</v>
      </c>
      <c r="U146" s="1" t="str">
        <f t="shared" ca="1" si="95"/>
        <v>Bullish</v>
      </c>
      <c r="V146" s="17">
        <f t="shared" ca="1" si="96"/>
        <v>62.850000000000364</v>
      </c>
      <c r="W146" s="17">
        <f t="shared" ca="1" si="97"/>
        <v>42.700000000000728</v>
      </c>
      <c r="X146" s="17">
        <f t="shared" ca="1" si="98"/>
        <v>0</v>
      </c>
      <c r="Y146" s="22">
        <f ca="1">SUM(V133:V146)</f>
        <v>1053.9999999999982</v>
      </c>
      <c r="Z146" s="22">
        <f ca="1">SUM(W133:W146)</f>
        <v>433.14999999999964</v>
      </c>
      <c r="AA146" s="22">
        <f ca="1">SUM(X133:X146)</f>
        <v>189.10000000000218</v>
      </c>
      <c r="AB146" s="23">
        <f t="shared" ca="1" si="118"/>
        <v>41.095825426945012</v>
      </c>
      <c r="AC146" s="23">
        <f t="shared" ca="1" si="119"/>
        <v>17.941176470588474</v>
      </c>
      <c r="AD146" s="23">
        <f t="shared" ca="1" si="120"/>
        <v>23.154648956356539</v>
      </c>
      <c r="AE146" s="23">
        <f t="shared" ca="1" si="121"/>
        <v>59.037001897533486</v>
      </c>
      <c r="AF146" s="23">
        <f t="shared" ca="1" si="122"/>
        <v>39.220570510244556</v>
      </c>
      <c r="AG146" s="23">
        <f t="shared" ca="1" si="83"/>
        <v>50.857782649752203</v>
      </c>
      <c r="AH146" s="25" t="str">
        <f t="shared" ca="1" si="99"/>
        <v>Strong</v>
      </c>
      <c r="AI146" s="25" t="str">
        <f t="shared" ca="1" si="100"/>
        <v>Bullish</v>
      </c>
      <c r="AJ146" s="1">
        <f t="shared" ca="1" si="108"/>
        <v>190011019.47</v>
      </c>
      <c r="AK146" s="10">
        <f t="shared" ca="1" si="109"/>
        <v>3.7193451075221385E-3</v>
      </c>
      <c r="AL146" s="10">
        <f t="shared" ca="1" si="114"/>
        <v>7.3006874000939692E-2</v>
      </c>
      <c r="AM146">
        <f t="shared" ca="1" si="110"/>
        <v>37.549999999999272</v>
      </c>
      <c r="AN146">
        <f t="shared" ca="1" si="101"/>
        <v>37.549999999999272</v>
      </c>
      <c r="AO146">
        <f t="shared" ca="1" si="102"/>
        <v>0</v>
      </c>
      <c r="AP146">
        <f t="shared" ca="1" si="88"/>
        <v>28.203265895893558</v>
      </c>
      <c r="AQ146">
        <f t="shared" ca="1" si="88"/>
        <v>8.017850922736935</v>
      </c>
      <c r="AR146">
        <f t="shared" ca="1" si="115"/>
        <v>3.517559277126872</v>
      </c>
      <c r="AS146">
        <f t="shared" ca="1" si="116"/>
        <v>77.864153215140732</v>
      </c>
      <c r="AT146">
        <f t="shared" ca="1" si="103"/>
        <v>62.850000000000364</v>
      </c>
      <c r="AU146">
        <f t="shared" ca="1" si="117"/>
        <v>67.990503192720936</v>
      </c>
      <c r="AV146">
        <f t="shared" ca="1" si="112"/>
        <v>9967.4708333333328</v>
      </c>
      <c r="AW146">
        <f t="shared" ca="1" si="82"/>
        <v>9807.4923076923078</v>
      </c>
      <c r="AX146">
        <f t="shared" ca="1" si="81"/>
        <v>159.97852564102504</v>
      </c>
      <c r="AY146">
        <f t="shared" ca="1" si="86"/>
        <v>148.71185897435942</v>
      </c>
      <c r="AZ146">
        <f t="shared" ca="1" si="85"/>
        <v>11.266666666665628</v>
      </c>
    </row>
    <row r="147" spans="1:52" x14ac:dyDescent="0.3">
      <c r="A147" s="1" vm="867">
        <f ca="1"/>
        <v>42949</v>
      </c>
      <c r="B147" s="1" vm="868">
        <f ca="1"/>
        <v>10136.299999999999</v>
      </c>
      <c r="C147" s="1" vm="869">
        <f ca="1"/>
        <v>10137.85</v>
      </c>
      <c r="D147" s="1" vm="870">
        <f ca="1"/>
        <v>10054.200000000001</v>
      </c>
      <c r="E147" s="1" vm="871">
        <f ca="1"/>
        <v>10081.5</v>
      </c>
      <c r="F147" s="1" vm="872">
        <f ca="1"/>
        <v>166463000</v>
      </c>
      <c r="G147" s="1">
        <f t="shared" ca="1" si="111"/>
        <v>10061.66</v>
      </c>
      <c r="H147" s="2">
        <f t="shared" ca="1" si="80"/>
        <v>9909.1374999999989</v>
      </c>
      <c r="I147" s="6" t="str" cm="1">
        <f t="array" aca="1" ref="I147" ca="1">_xlfn.IFS(AND(G146&lt;H146,G147&gt;H147),"BUY", AND(G146&gt;H146,G147&lt;H147),"SELL",TRUE,"")</f>
        <v/>
      </c>
      <c r="J147" s="1" vm="763">
        <f t="shared" ca="1" si="90"/>
        <v>9670.35</v>
      </c>
      <c r="K147" s="3" t="str">
        <f t="shared" ca="1" si="104"/>
        <v/>
      </c>
      <c r="L147" s="3">
        <f t="shared" ca="1" si="105"/>
        <v>-3.2774243300558448E-3</v>
      </c>
      <c r="M147" s="3">
        <f t="shared" ca="1" si="106"/>
        <v>-3.2828068489253134E-3</v>
      </c>
      <c r="N147" s="4">
        <f t="shared" ca="1" si="91"/>
        <v>1</v>
      </c>
      <c r="O147" s="2">
        <f t="shared" ca="1" si="107"/>
        <v>-3.2828068489253134E-3</v>
      </c>
      <c r="P147" s="1">
        <f t="shared" ca="1" si="92"/>
        <v>10091.183333333334</v>
      </c>
      <c r="Q147" s="1">
        <f t="shared" ca="1" si="93"/>
        <v>1679808651216.6667</v>
      </c>
      <c r="R147" s="1">
        <f ca="1">IF(ISBLANK(A147),"",SUM($Q$2:Q147))</f>
        <v>270094361423466.66</v>
      </c>
      <c r="S147" s="1">
        <f ca="1">IF(ISBLANK(A147),"",SUM($F$2:F147))</f>
        <v>29361605000</v>
      </c>
      <c r="T147" s="1">
        <f t="shared" ca="1" si="94"/>
        <v>9198.8963622208885</v>
      </c>
      <c r="U147" s="1" t="str">
        <f t="shared" ca="1" si="95"/>
        <v>Bullish</v>
      </c>
      <c r="V147" s="17">
        <f t="shared" ca="1" si="96"/>
        <v>83.649999999999636</v>
      </c>
      <c r="W147" s="17">
        <f t="shared" ca="1" si="97"/>
        <v>0</v>
      </c>
      <c r="X147" s="17">
        <f t="shared" ca="1" si="98"/>
        <v>11.549999999999272</v>
      </c>
      <c r="Y147" s="22">
        <f t="shared" ref="Y147:AA158" ca="1" si="123">SUM(V134:V147)</f>
        <v>1056.4999999999982</v>
      </c>
      <c r="Z147" s="22">
        <f t="shared" ca="1" si="123"/>
        <v>360.85000000000036</v>
      </c>
      <c r="AA147" s="22">
        <f t="shared" ca="1" si="123"/>
        <v>200.65000000000146</v>
      </c>
      <c r="AB147" s="23">
        <f t="shared" ca="1" si="118"/>
        <v>34.155229531471939</v>
      </c>
      <c r="AC147" s="23">
        <f t="shared" ca="1" si="119"/>
        <v>18.991954566966569</v>
      </c>
      <c r="AD147" s="23">
        <f t="shared" ca="1" si="120"/>
        <v>15.163274964505369</v>
      </c>
      <c r="AE147" s="23">
        <f t="shared" ca="1" si="121"/>
        <v>53.147184098438508</v>
      </c>
      <c r="AF147" s="23">
        <f t="shared" ca="1" si="122"/>
        <v>28.530721282279327</v>
      </c>
      <c r="AG147" s="23">
        <f t="shared" ca="1" si="83"/>
        <v>50.028500019911043</v>
      </c>
      <c r="AH147" s="25" t="str">
        <f t="shared" ca="1" si="99"/>
        <v>Strong</v>
      </c>
      <c r="AI147" s="25" t="str">
        <f t="shared" ca="1" si="100"/>
        <v>Bullish</v>
      </c>
      <c r="AJ147" s="1">
        <f t="shared" ca="1" si="108"/>
        <v>-166452950.50999999</v>
      </c>
      <c r="AK147" s="10">
        <f t="shared" ca="1" si="109"/>
        <v>-3.2828068489253134E-3</v>
      </c>
      <c r="AL147" s="10">
        <f t="shared" ca="1" si="114"/>
        <v>7.1698324947189335E-2</v>
      </c>
      <c r="AM147">
        <f t="shared" ca="1" si="110"/>
        <v>-33.149999999999636</v>
      </c>
      <c r="AN147">
        <f t="shared" ca="1" si="101"/>
        <v>0</v>
      </c>
      <c r="AO147">
        <f t="shared" ca="1" si="102"/>
        <v>33.149999999999636</v>
      </c>
      <c r="AP147">
        <f t="shared" ca="1" si="88"/>
        <v>26.188746903329733</v>
      </c>
      <c r="AQ147">
        <f t="shared" ca="1" si="88"/>
        <v>9.8130044282556987</v>
      </c>
      <c r="AR147">
        <f t="shared" ca="1" si="115"/>
        <v>2.6687796887079251</v>
      </c>
      <c r="AS147">
        <f t="shared" ca="1" si="116"/>
        <v>72.742980368162108</v>
      </c>
      <c r="AT147">
        <f t="shared" ca="1" si="103"/>
        <v>83.649999999999636</v>
      </c>
      <c r="AU147">
        <f t="shared" ca="1" si="117"/>
        <v>69.10903867895513</v>
      </c>
      <c r="AV147">
        <f t="shared" ca="1" si="112"/>
        <v>9981.2666666666664</v>
      </c>
      <c r="AW147">
        <f t="shared" ca="1" si="82"/>
        <v>9829.4192307692301</v>
      </c>
      <c r="AX147">
        <f t="shared" ca="1" si="81"/>
        <v>151.8474358974363</v>
      </c>
      <c r="AY147">
        <f t="shared" ca="1" si="86"/>
        <v>152.4943376068378</v>
      </c>
      <c r="AZ147">
        <f t="shared" ca="1" si="85"/>
        <v>-0.64690170940150438</v>
      </c>
    </row>
    <row r="148" spans="1:52" x14ac:dyDescent="0.3">
      <c r="A148" s="1" vm="873">
        <f ca="1"/>
        <v>42950</v>
      </c>
      <c r="B148" s="1" vm="874">
        <f ca="1"/>
        <v>10081.15</v>
      </c>
      <c r="C148" s="1" vm="874">
        <f ca="1"/>
        <v>10081.15</v>
      </c>
      <c r="D148" s="1" vm="875">
        <f ca="1"/>
        <v>9998.25</v>
      </c>
      <c r="E148" s="1" vm="876">
        <f ca="1"/>
        <v>10013.65</v>
      </c>
      <c r="F148" s="1" vm="877">
        <f ca="1"/>
        <v>198666000</v>
      </c>
      <c r="G148" s="1">
        <f t="shared" ca="1" si="111"/>
        <v>10060.280000000001</v>
      </c>
      <c r="H148" s="2">
        <f t="shared" ca="1" si="80"/>
        <v>9926.0924999999988</v>
      </c>
      <c r="I148" s="6" t="str" cm="1">
        <f t="array" aca="1" ref="I148" ca="1">_xlfn.IFS(AND(G147&lt;H147,G148&gt;H148),"BUY", AND(G147&gt;H147,G148&lt;H148),"SELL",TRUE,"")</f>
        <v/>
      </c>
      <c r="J148" s="1" vm="763">
        <f t="shared" ca="1" si="90"/>
        <v>9670.35</v>
      </c>
      <c r="K148" s="3" t="str">
        <f t="shared" ca="1" si="104"/>
        <v/>
      </c>
      <c r="L148" s="3">
        <f t="shared" ca="1" si="105"/>
        <v>-6.7301492833408139E-3</v>
      </c>
      <c r="M148" s="3">
        <f t="shared" ca="1" si="106"/>
        <v>-6.7528988675471342E-3</v>
      </c>
      <c r="N148" s="4">
        <f t="shared" ca="1" si="91"/>
        <v>1</v>
      </c>
      <c r="O148" s="2">
        <f t="shared" ca="1" si="107"/>
        <v>-6.7528988675471342E-3</v>
      </c>
      <c r="P148" s="1">
        <f t="shared" ca="1" si="92"/>
        <v>10031.016666666668</v>
      </c>
      <c r="Q148" s="1">
        <f t="shared" ca="1" si="93"/>
        <v>1992821957100.0002</v>
      </c>
      <c r="R148" s="1">
        <f ca="1">IF(ISBLANK(A148),"",SUM($Q$2:Q148))</f>
        <v>272087183380566.66</v>
      </c>
      <c r="S148" s="1">
        <f ca="1">IF(ISBLANK(A148),"",SUM($F$2:F148))</f>
        <v>29560271000</v>
      </c>
      <c r="T148" s="1">
        <f t="shared" ca="1" si="94"/>
        <v>9204.4888012212959</v>
      </c>
      <c r="U148" s="1" t="str">
        <f t="shared" ca="1" si="95"/>
        <v>Bullish</v>
      </c>
      <c r="V148" s="17">
        <f t="shared" ca="1" si="96"/>
        <v>83.25</v>
      </c>
      <c r="W148" s="17">
        <f t="shared" ca="1" si="97"/>
        <v>0</v>
      </c>
      <c r="X148" s="17">
        <f t="shared" ca="1" si="98"/>
        <v>55.950000000000728</v>
      </c>
      <c r="Y148" s="22">
        <f t="shared" ca="1" si="123"/>
        <v>1071.8999999999996</v>
      </c>
      <c r="Z148" s="22">
        <f t="shared" ca="1" si="123"/>
        <v>344.80000000000109</v>
      </c>
      <c r="AA148" s="22">
        <f t="shared" ca="1" si="123"/>
        <v>256.60000000000218</v>
      </c>
      <c r="AB148" s="23">
        <f t="shared" ca="1" si="118"/>
        <v>32.167179774232785</v>
      </c>
      <c r="AC148" s="23">
        <f t="shared" ca="1" si="119"/>
        <v>23.93880026121861</v>
      </c>
      <c r="AD148" s="23">
        <f t="shared" ca="1" si="120"/>
        <v>8.2283795130141755</v>
      </c>
      <c r="AE148" s="23">
        <f t="shared" ca="1" si="121"/>
        <v>56.105980035451395</v>
      </c>
      <c r="AF148" s="23">
        <f t="shared" ca="1" si="122"/>
        <v>14.66577984702335</v>
      </c>
      <c r="AG148" s="23">
        <f t="shared" ca="1" si="83"/>
        <v>47.213222539681922</v>
      </c>
      <c r="AH148" s="25" t="str">
        <f t="shared" ca="1" si="99"/>
        <v>Strong</v>
      </c>
      <c r="AI148" s="25" t="str">
        <f t="shared" ca="1" si="100"/>
        <v>Bullish</v>
      </c>
      <c r="AJ148" s="1">
        <f t="shared" ca="1" si="108"/>
        <v>-198655938.34</v>
      </c>
      <c r="AK148" s="10">
        <f t="shared" ca="1" si="109"/>
        <v>-6.7528988675471342E-3</v>
      </c>
      <c r="AL148" s="10">
        <f t="shared" ca="1" si="114"/>
        <v>7.9325044113114015E-2</v>
      </c>
      <c r="AM148">
        <f t="shared" ca="1" si="110"/>
        <v>-67.850000000000364</v>
      </c>
      <c r="AN148">
        <f t="shared" ca="1" si="101"/>
        <v>0</v>
      </c>
      <c r="AO148">
        <f t="shared" ca="1" si="102"/>
        <v>67.850000000000364</v>
      </c>
      <c r="AP148">
        <f t="shared" ca="1" si="88"/>
        <v>24.318122124520468</v>
      </c>
      <c r="AQ148">
        <f t="shared" ca="1" si="88"/>
        <v>13.958504111951745</v>
      </c>
      <c r="AR148">
        <f t="shared" ca="1" si="115"/>
        <v>1.742172508564042</v>
      </c>
      <c r="AS148">
        <f t="shared" ca="1" si="116"/>
        <v>63.532564166662986</v>
      </c>
      <c r="AT148">
        <f t="shared" ca="1" si="103"/>
        <v>82.899999999999636</v>
      </c>
      <c r="AU148">
        <f t="shared" ca="1" si="117"/>
        <v>70.094107344744017</v>
      </c>
      <c r="AV148">
        <f t="shared" ca="1" si="112"/>
        <v>9996.8083333333325</v>
      </c>
      <c r="AW148">
        <f t="shared" ca="1" si="82"/>
        <v>9849.5115384615365</v>
      </c>
      <c r="AX148">
        <f t="shared" ca="1" si="81"/>
        <v>147.29679487179601</v>
      </c>
      <c r="AY148">
        <f t="shared" ca="1" si="86"/>
        <v>154.47001424501448</v>
      </c>
      <c r="AZ148">
        <f t="shared" ca="1" si="85"/>
        <v>-7.1732193732184726</v>
      </c>
    </row>
    <row r="149" spans="1:52" x14ac:dyDescent="0.3">
      <c r="A149" s="1" vm="878">
        <f ca="1"/>
        <v>42951</v>
      </c>
      <c r="B149" s="1" vm="879">
        <f ca="1"/>
        <v>10008.6</v>
      </c>
      <c r="C149" s="1" vm="880">
        <f ca="1"/>
        <v>10075.25</v>
      </c>
      <c r="D149" s="1" vm="881">
        <f ca="1"/>
        <v>9988.35</v>
      </c>
      <c r="E149" s="1" vm="882">
        <f ca="1"/>
        <v>10066.4</v>
      </c>
      <c r="F149" s="1" vm="883">
        <f ca="1"/>
        <v>184082000</v>
      </c>
      <c r="G149" s="1">
        <f t="shared" ca="1" si="111"/>
        <v>10070.66</v>
      </c>
      <c r="H149" s="2">
        <f t="shared" ca="1" si="80"/>
        <v>9946.1224999999995</v>
      </c>
      <c r="I149" s="6" t="str" cm="1">
        <f t="array" aca="1" ref="I149" ca="1">_xlfn.IFS(AND(G148&lt;H148,G149&gt;H149),"BUY", AND(G148&gt;H148,G149&lt;H149),"SELL",TRUE,"")</f>
        <v/>
      </c>
      <c r="J149" s="1" vm="763">
        <f t="shared" ca="1" si="90"/>
        <v>9670.35</v>
      </c>
      <c r="K149" s="3" t="str">
        <f t="shared" ca="1" si="104"/>
        <v/>
      </c>
      <c r="L149" s="3">
        <f t="shared" ca="1" si="105"/>
        <v>5.2678094401141795E-3</v>
      </c>
      <c r="M149" s="3">
        <f t="shared" ca="1" si="106"/>
        <v>5.2539830671749282E-3</v>
      </c>
      <c r="N149" s="4">
        <f t="shared" ca="1" si="91"/>
        <v>1</v>
      </c>
      <c r="O149" s="2">
        <f t="shared" ca="1" si="107"/>
        <v>5.2539830671749282E-3</v>
      </c>
      <c r="P149" s="1">
        <f t="shared" ca="1" si="92"/>
        <v>10043.333333333334</v>
      </c>
      <c r="Q149" s="1">
        <f t="shared" ca="1" si="93"/>
        <v>1848796886666.6667</v>
      </c>
      <c r="R149" s="1">
        <f ca="1">IF(ISBLANK(A149),"",SUM($Q$2:Q149))</f>
        <v>273935980267233.31</v>
      </c>
      <c r="S149" s="1">
        <f ca="1">IF(ISBLANK(A149),"",SUM($F$2:F149))</f>
        <v>29744353000</v>
      </c>
      <c r="T149" s="1">
        <f t="shared" ca="1" si="94"/>
        <v>9209.6802464398297</v>
      </c>
      <c r="U149" s="1" t="str">
        <f t="shared" ca="1" si="95"/>
        <v>Bullish</v>
      </c>
      <c r="V149" s="17">
        <f t="shared" ca="1" si="96"/>
        <v>86.899999999999636</v>
      </c>
      <c r="W149" s="17">
        <f t="shared" ca="1" si="97"/>
        <v>0</v>
      </c>
      <c r="X149" s="17">
        <f t="shared" ca="1" si="98"/>
        <v>9.8999999999996362</v>
      </c>
      <c r="Y149" s="22">
        <f t="shared" ca="1" si="123"/>
        <v>1116.9499999999989</v>
      </c>
      <c r="Z149" s="22">
        <f t="shared" ca="1" si="123"/>
        <v>329.89999999999964</v>
      </c>
      <c r="AA149" s="22">
        <f t="shared" ca="1" si="123"/>
        <v>266.50000000000182</v>
      </c>
      <c r="AB149" s="23">
        <f t="shared" ca="1" si="118"/>
        <v>29.535789426563408</v>
      </c>
      <c r="AC149" s="23">
        <f t="shared" ca="1" si="119"/>
        <v>23.859617708939709</v>
      </c>
      <c r="AD149" s="23">
        <f t="shared" ca="1" si="120"/>
        <v>5.6761717176236992</v>
      </c>
      <c r="AE149" s="23">
        <f t="shared" ca="1" si="121"/>
        <v>53.39540713550312</v>
      </c>
      <c r="AF149" s="23">
        <f t="shared" ca="1" si="122"/>
        <v>10.63044936284334</v>
      </c>
      <c r="AG149" s="23">
        <f t="shared" ca="1" si="83"/>
        <v>42.068988867172834</v>
      </c>
      <c r="AH149" s="25" t="str">
        <f t="shared" ca="1" si="99"/>
        <v>Strong</v>
      </c>
      <c r="AI149" s="25" t="str">
        <f t="shared" ca="1" si="100"/>
        <v>Bullish</v>
      </c>
      <c r="AJ149" s="1">
        <f t="shared" ca="1" si="108"/>
        <v>184092060.28</v>
      </c>
      <c r="AK149" s="10">
        <f t="shared" ca="1" si="109"/>
        <v>5.2539830671749282E-3</v>
      </c>
      <c r="AL149" s="10">
        <f t="shared" ca="1" si="114"/>
        <v>8.1036936088614883E-2</v>
      </c>
      <c r="AM149">
        <f t="shared" ca="1" si="110"/>
        <v>52.75</v>
      </c>
      <c r="AN149">
        <f t="shared" ca="1" si="101"/>
        <v>52.75</v>
      </c>
      <c r="AO149">
        <f t="shared" ca="1" si="102"/>
        <v>0</v>
      </c>
      <c r="AP149">
        <f t="shared" ca="1" si="88"/>
        <v>26.348970544197577</v>
      </c>
      <c r="AQ149">
        <f t="shared" ca="1" si="88"/>
        <v>12.961468103955193</v>
      </c>
      <c r="AR149">
        <f t="shared" ca="1" si="115"/>
        <v>2.0328692963536428</v>
      </c>
      <c r="AS149">
        <f t="shared" ca="1" si="116"/>
        <v>67.027922990209973</v>
      </c>
      <c r="AT149">
        <f t="shared" ca="1" si="103"/>
        <v>86.899999999999636</v>
      </c>
      <c r="AU149">
        <f t="shared" ca="1" si="117"/>
        <v>71.294528248690852</v>
      </c>
      <c r="AV149">
        <f t="shared" ca="1" si="112"/>
        <v>10010.708333333332</v>
      </c>
      <c r="AW149">
        <f t="shared" ca="1" si="82"/>
        <v>9871.1384615384595</v>
      </c>
      <c r="AX149">
        <f t="shared" ca="1" si="81"/>
        <v>139.5698717948726</v>
      </c>
      <c r="AY149">
        <f t="shared" ca="1" si="86"/>
        <v>154.54444444444459</v>
      </c>
      <c r="AZ149">
        <f t="shared" ca="1" si="85"/>
        <v>-14.974572649571996</v>
      </c>
    </row>
    <row r="150" spans="1:52" x14ac:dyDescent="0.3">
      <c r="A150" s="1" vm="884">
        <f ca="1"/>
        <v>42954</v>
      </c>
      <c r="B150" s="1" vm="885">
        <f ca="1"/>
        <v>10074.799999999999</v>
      </c>
      <c r="C150" s="1" vm="886">
        <f ca="1"/>
        <v>10088.1</v>
      </c>
      <c r="D150" s="1" vm="887">
        <f ca="1"/>
        <v>10046.35</v>
      </c>
      <c r="E150" s="1" vm="888">
        <f ca="1"/>
        <v>10057.4</v>
      </c>
      <c r="F150" s="1" vm="889">
        <f ca="1"/>
        <v>141566000</v>
      </c>
      <c r="G150" s="1">
        <f t="shared" ca="1" si="111"/>
        <v>10066.720000000001</v>
      </c>
      <c r="H150" s="2">
        <f t="shared" ca="1" si="80"/>
        <v>9960.4399999999987</v>
      </c>
      <c r="I150" s="6" t="str" cm="1">
        <f t="array" aca="1" ref="I150" ca="1">_xlfn.IFS(AND(G149&lt;H149,G150&gt;H150),"BUY", AND(G149&gt;H149,G150&lt;H150),"SELL",TRUE,"")</f>
        <v/>
      </c>
      <c r="J150" s="1" vm="763">
        <f t="shared" ca="1" si="90"/>
        <v>9670.35</v>
      </c>
      <c r="K150" s="3" t="str">
        <f t="shared" ca="1" si="104"/>
        <v/>
      </c>
      <c r="L150" s="3">
        <f t="shared" ca="1" si="105"/>
        <v>-8.9406341889852747E-4</v>
      </c>
      <c r="M150" s="3">
        <f t="shared" ca="1" si="106"/>
        <v>-8.944633319799062E-4</v>
      </c>
      <c r="N150" s="4">
        <f t="shared" ca="1" si="91"/>
        <v>1</v>
      </c>
      <c r="O150" s="2">
        <f t="shared" ca="1" si="107"/>
        <v>-8.944633319799062E-4</v>
      </c>
      <c r="P150" s="1">
        <f t="shared" ca="1" si="92"/>
        <v>10063.949999999999</v>
      </c>
      <c r="Q150" s="1">
        <f t="shared" ca="1" si="93"/>
        <v>1424713145699.9998</v>
      </c>
      <c r="R150" s="1">
        <f ca="1">IF(ISBLANK(A150),"",SUM($Q$2:Q150))</f>
        <v>275360693412933.31</v>
      </c>
      <c r="S150" s="1">
        <f ca="1">IF(ISBLANK(A150),"",SUM($F$2:F150))</f>
        <v>29885919000</v>
      </c>
      <c r="T150" s="1">
        <f t="shared" ca="1" si="94"/>
        <v>9213.7268194072713</v>
      </c>
      <c r="U150" s="1" t="str">
        <f t="shared" ca="1" si="95"/>
        <v>Bullish</v>
      </c>
      <c r="V150" s="17">
        <f t="shared" ca="1" si="96"/>
        <v>41.75</v>
      </c>
      <c r="W150" s="17">
        <f t="shared" ca="1" si="97"/>
        <v>12.850000000000364</v>
      </c>
      <c r="X150" s="17">
        <f t="shared" ca="1" si="98"/>
        <v>0</v>
      </c>
      <c r="Y150" s="22">
        <f t="shared" ca="1" si="123"/>
        <v>1034.7999999999975</v>
      </c>
      <c r="Z150" s="22">
        <f t="shared" ca="1" si="123"/>
        <v>342.75</v>
      </c>
      <c r="AA150" s="22">
        <f t="shared" ca="1" si="123"/>
        <v>163.85000000000036</v>
      </c>
      <c r="AB150" s="23">
        <f t="shared" ca="1" si="118"/>
        <v>33.122342481639045</v>
      </c>
      <c r="AC150" s="23">
        <f t="shared" ca="1" si="119"/>
        <v>15.83397758020881</v>
      </c>
      <c r="AD150" s="23">
        <f t="shared" ca="1" si="120"/>
        <v>17.288364901430235</v>
      </c>
      <c r="AE150" s="23">
        <f t="shared" ca="1" si="121"/>
        <v>48.956320061847855</v>
      </c>
      <c r="AF150" s="23">
        <f t="shared" ca="1" si="122"/>
        <v>35.313857086458647</v>
      </c>
      <c r="AG150" s="23">
        <f t="shared" ca="1" si="83"/>
        <v>40.841105759311965</v>
      </c>
      <c r="AH150" s="25" t="str">
        <f t="shared" ca="1" si="99"/>
        <v>Strong</v>
      </c>
      <c r="AI150" s="25" t="str">
        <f t="shared" ca="1" si="100"/>
        <v>Bullish</v>
      </c>
      <c r="AJ150" s="1">
        <f t="shared" ca="1" si="108"/>
        <v>-141555929.34</v>
      </c>
      <c r="AK150" s="10">
        <f t="shared" ca="1" si="109"/>
        <v>-8.944633319799062E-4</v>
      </c>
      <c r="AL150" s="10">
        <f t="shared" ca="1" si="114"/>
        <v>6.7713946849642964E-2</v>
      </c>
      <c r="AM150">
        <f t="shared" ca="1" si="110"/>
        <v>-9</v>
      </c>
      <c r="AN150">
        <f t="shared" ca="1" si="101"/>
        <v>0</v>
      </c>
      <c r="AO150">
        <f t="shared" ca="1" si="102"/>
        <v>9</v>
      </c>
      <c r="AP150">
        <f t="shared" ca="1" si="88"/>
        <v>24.466901219612033</v>
      </c>
      <c r="AQ150">
        <f t="shared" ca="1" si="88"/>
        <v>12.678506096529821</v>
      </c>
      <c r="AR150">
        <f t="shared" ca="1" si="115"/>
        <v>1.9297937022965792</v>
      </c>
      <c r="AS150">
        <f t="shared" ca="1" si="116"/>
        <v>65.867903968251099</v>
      </c>
      <c r="AT150">
        <f t="shared" ca="1" si="103"/>
        <v>41.75</v>
      </c>
      <c r="AU150">
        <f t="shared" ca="1" si="117"/>
        <v>69.184204802355794</v>
      </c>
      <c r="AV150">
        <f t="shared" ca="1" si="112"/>
        <v>10026.049999999997</v>
      </c>
      <c r="AW150">
        <f t="shared" ca="1" si="82"/>
        <v>9891.7730769230748</v>
      </c>
      <c r="AX150">
        <f t="shared" ca="1" si="81"/>
        <v>134.27692307692269</v>
      </c>
      <c r="AY150">
        <f t="shared" ca="1" si="86"/>
        <v>152.87353988604002</v>
      </c>
      <c r="AZ150">
        <f t="shared" ca="1" si="85"/>
        <v>-18.596616809117336</v>
      </c>
    </row>
    <row r="151" spans="1:52" x14ac:dyDescent="0.3">
      <c r="A151" s="1" vm="890">
        <f ca="1"/>
        <v>42955</v>
      </c>
      <c r="B151" s="1" vm="891">
        <f ca="1"/>
        <v>10068.35</v>
      </c>
      <c r="C151" s="1" vm="892">
        <f ca="1"/>
        <v>10083.799999999999</v>
      </c>
      <c r="D151" s="1" vm="893">
        <f ca="1"/>
        <v>9947</v>
      </c>
      <c r="E151" s="1" vm="894">
        <f ca="1"/>
        <v>9978.5499999999993</v>
      </c>
      <c r="F151" s="1" vm="895">
        <f ca="1"/>
        <v>209645000</v>
      </c>
      <c r="G151" s="1">
        <f t="shared" ca="1" si="111"/>
        <v>10039.5</v>
      </c>
      <c r="H151" s="2">
        <f t="shared" ca="1" si="80"/>
        <v>9970.0649999999987</v>
      </c>
      <c r="I151" s="6" t="str" cm="1">
        <f t="array" aca="1" ref="I151" ca="1">_xlfn.IFS(AND(G150&lt;H150,G151&gt;H151),"BUY", AND(G150&gt;H150,G151&lt;H151),"SELL",TRUE,"")</f>
        <v/>
      </c>
      <c r="J151" s="1" vm="763">
        <f t="shared" ca="1" si="90"/>
        <v>9670.35</v>
      </c>
      <c r="K151" s="3" t="str">
        <f t="shared" ca="1" si="104"/>
        <v/>
      </c>
      <c r="L151" s="3">
        <f t="shared" ca="1" si="105"/>
        <v>-7.8399984091316322E-3</v>
      </c>
      <c r="M151" s="3">
        <f t="shared" ca="1" si="106"/>
        <v>-7.8708927771298978E-3</v>
      </c>
      <c r="N151" s="4">
        <f t="shared" ca="1" si="91"/>
        <v>1</v>
      </c>
      <c r="O151" s="2">
        <f t="shared" ca="1" si="107"/>
        <v>-7.8708927771298978E-3</v>
      </c>
      <c r="P151" s="1">
        <f t="shared" ca="1" si="92"/>
        <v>10003.116666666667</v>
      </c>
      <c r="Q151" s="1">
        <f t="shared" ca="1" si="93"/>
        <v>2097103393583.3333</v>
      </c>
      <c r="R151" s="1">
        <f ca="1">IF(ISBLANK(A151),"",SUM($Q$2:Q151))</f>
        <v>277457796806516.66</v>
      </c>
      <c r="S151" s="1">
        <f ca="1">IF(ISBLANK(A151),"",SUM($F$2:F151))</f>
        <v>30095564000</v>
      </c>
      <c r="T151" s="1">
        <f t="shared" ca="1" si="94"/>
        <v>9219.2256907535157</v>
      </c>
      <c r="U151" s="1" t="str">
        <f t="shared" ca="1" si="95"/>
        <v>Bullish</v>
      </c>
      <c r="V151" s="17">
        <f t="shared" ca="1" si="96"/>
        <v>136.79999999999927</v>
      </c>
      <c r="W151" s="17">
        <f t="shared" ca="1" si="97"/>
        <v>0</v>
      </c>
      <c r="X151" s="17">
        <f t="shared" ca="1" si="98"/>
        <v>99.350000000000364</v>
      </c>
      <c r="Y151" s="22">
        <f t="shared" ca="1" si="123"/>
        <v>1093.6999999999971</v>
      </c>
      <c r="Z151" s="22">
        <f t="shared" ca="1" si="123"/>
        <v>323.05000000000109</v>
      </c>
      <c r="AA151" s="22">
        <f t="shared" ca="1" si="123"/>
        <v>263.20000000000073</v>
      </c>
      <c r="AB151" s="23">
        <f t="shared" ca="1" si="118"/>
        <v>29.537350278870068</v>
      </c>
      <c r="AC151" s="23">
        <f t="shared" ca="1" si="119"/>
        <v>24.065100118862706</v>
      </c>
      <c r="AD151" s="23">
        <f t="shared" ca="1" si="120"/>
        <v>5.4722501600073628</v>
      </c>
      <c r="AE151" s="23">
        <f t="shared" ca="1" si="121"/>
        <v>53.602450397732774</v>
      </c>
      <c r="AF151" s="23">
        <f t="shared" ca="1" si="122"/>
        <v>10.208955223880627</v>
      </c>
      <c r="AG151" s="23">
        <f t="shared" ca="1" si="83"/>
        <v>38.013760375243969</v>
      </c>
      <c r="AH151" s="25" t="str">
        <f t="shared" ca="1" si="99"/>
        <v>Strong</v>
      </c>
      <c r="AI151" s="25" t="str">
        <f t="shared" ca="1" si="100"/>
        <v>Bullish</v>
      </c>
      <c r="AJ151" s="1">
        <f t="shared" ca="1" si="108"/>
        <v>-209634933.28</v>
      </c>
      <c r="AK151" s="10">
        <f t="shared" ca="1" si="109"/>
        <v>-7.8708927771298978E-3</v>
      </c>
      <c r="AL151" s="10">
        <f t="shared" ca="1" si="114"/>
        <v>7.345396599074823E-2</v>
      </c>
      <c r="AM151">
        <f t="shared" ca="1" si="110"/>
        <v>-78.850000000000364</v>
      </c>
      <c r="AN151">
        <f t="shared" ca="1" si="101"/>
        <v>0</v>
      </c>
      <c r="AO151">
        <f t="shared" ca="1" si="102"/>
        <v>78.850000000000364</v>
      </c>
      <c r="AP151">
        <f t="shared" ca="1" si="88"/>
        <v>22.719265418211172</v>
      </c>
      <c r="AQ151">
        <f t="shared" ca="1" si="88"/>
        <v>17.405041375349146</v>
      </c>
      <c r="AR151">
        <f t="shared" ca="1" si="115"/>
        <v>1.3053267112819731</v>
      </c>
      <c r="AS151">
        <f t="shared" ca="1" si="116"/>
        <v>56.622200440999165</v>
      </c>
      <c r="AT151">
        <f t="shared" ca="1" si="103"/>
        <v>136.79999999999927</v>
      </c>
      <c r="AU151">
        <f t="shared" ca="1" si="117"/>
        <v>74.013904459330334</v>
      </c>
      <c r="AV151">
        <f t="shared" ca="1" si="112"/>
        <v>10031.324999999999</v>
      </c>
      <c r="AW151">
        <f t="shared" ca="1" si="82"/>
        <v>9905.7557692307673</v>
      </c>
      <c r="AX151">
        <f t="shared" ca="1" si="81"/>
        <v>125.56923076923158</v>
      </c>
      <c r="AY151">
        <f t="shared" ca="1" si="86"/>
        <v>149.47571225071241</v>
      </c>
      <c r="AZ151">
        <f t="shared" ca="1" si="85"/>
        <v>-23.906481481480824</v>
      </c>
    </row>
    <row r="152" spans="1:52" x14ac:dyDescent="0.3">
      <c r="A152" s="1" vm="896">
        <f ca="1"/>
        <v>42956</v>
      </c>
      <c r="B152" s="1" vm="897">
        <f ca="1"/>
        <v>9961.15</v>
      </c>
      <c r="C152" s="1" vm="898">
        <f ca="1"/>
        <v>9969.7999999999993</v>
      </c>
      <c r="D152" s="1" vm="899">
        <f ca="1"/>
        <v>9893.0499999999993</v>
      </c>
      <c r="E152" s="1" vm="900">
        <f ca="1"/>
        <v>9908.0499999999993</v>
      </c>
      <c r="F152" s="1" vm="901">
        <f ca="1"/>
        <v>174395000</v>
      </c>
      <c r="G152" s="1">
        <f t="shared" ca="1" si="111"/>
        <v>10004.810000000001</v>
      </c>
      <c r="H152" s="2">
        <f t="shared" ca="1" si="80"/>
        <v>9974.6624999999985</v>
      </c>
      <c r="I152" s="6" t="str" cm="1">
        <f t="array" aca="1" ref="I152" ca="1">_xlfn.IFS(AND(G151&lt;H151,G152&gt;H152),"BUY", AND(G151&gt;H151,G152&lt;H152),"SELL",TRUE,"")</f>
        <v/>
      </c>
      <c r="J152" s="1" vm="763">
        <f t="shared" ca="1" si="90"/>
        <v>9670.35</v>
      </c>
      <c r="K152" s="3" t="str">
        <f t="shared" ca="1" si="104"/>
        <v/>
      </c>
      <c r="L152" s="3">
        <f t="shared" ca="1" si="105"/>
        <v>-7.0651547569536843E-3</v>
      </c>
      <c r="M152" s="3">
        <f t="shared" ca="1" si="106"/>
        <v>-7.0902311450018263E-3</v>
      </c>
      <c r="N152" s="4">
        <f t="shared" ca="1" si="91"/>
        <v>1</v>
      </c>
      <c r="O152" s="2">
        <f t="shared" ca="1" si="107"/>
        <v>-7.0902311450018263E-3</v>
      </c>
      <c r="P152" s="1">
        <f t="shared" ca="1" si="92"/>
        <v>9923.6333333333332</v>
      </c>
      <c r="Q152" s="1">
        <f t="shared" ca="1" si="93"/>
        <v>1730632035166.6667</v>
      </c>
      <c r="R152" s="1">
        <f ca="1">IF(ISBLANK(A152),"",SUM($Q$2:Q152))</f>
        <v>279188428841683.31</v>
      </c>
      <c r="S152" s="1">
        <f ca="1">IF(ISBLANK(A152),"",SUM($F$2:F152))</f>
        <v>30269959000</v>
      </c>
      <c r="T152" s="1">
        <f t="shared" ca="1" si="94"/>
        <v>9223.2840104502066</v>
      </c>
      <c r="U152" s="1" t="str">
        <f t="shared" ca="1" si="95"/>
        <v>Bullish</v>
      </c>
      <c r="V152" s="17">
        <f t="shared" ca="1" si="96"/>
        <v>85.5</v>
      </c>
      <c r="W152" s="17">
        <f t="shared" ca="1" si="97"/>
        <v>0</v>
      </c>
      <c r="X152" s="17">
        <f t="shared" ca="1" si="98"/>
        <v>53.950000000000728</v>
      </c>
      <c r="Y152" s="22">
        <f t="shared" ca="1" si="123"/>
        <v>1120.0999999999985</v>
      </c>
      <c r="Z152" s="22">
        <f t="shared" ca="1" si="123"/>
        <v>305.55000000000109</v>
      </c>
      <c r="AA152" s="22">
        <f t="shared" ca="1" si="123"/>
        <v>317.15000000000146</v>
      </c>
      <c r="AB152" s="23">
        <f t="shared" ca="1" si="118"/>
        <v>27.278814391572315</v>
      </c>
      <c r="AC152" s="23">
        <f t="shared" ca="1" si="119"/>
        <v>28.314436211052751</v>
      </c>
      <c r="AD152" s="23">
        <f t="shared" ca="1" si="120"/>
        <v>1.0356218194804363</v>
      </c>
      <c r="AE152" s="23">
        <f t="shared" ca="1" si="121"/>
        <v>55.593250602625062</v>
      </c>
      <c r="AF152" s="23">
        <f t="shared" ca="1" si="122"/>
        <v>1.8628553075317658</v>
      </c>
      <c r="AG152" s="23">
        <f t="shared" ca="1" si="83"/>
        <v>33.618851222052619</v>
      </c>
      <c r="AH152" s="25" t="str">
        <f t="shared" ca="1" si="99"/>
        <v>Strong</v>
      </c>
      <c r="AI152" s="25" t="str">
        <f t="shared" ca="1" si="100"/>
        <v>Bearish</v>
      </c>
      <c r="AJ152" s="1">
        <f t="shared" ca="1" si="108"/>
        <v>-174384960.5</v>
      </c>
      <c r="AK152" s="10">
        <f t="shared" ca="1" si="109"/>
        <v>-7.0902311450018263E-3</v>
      </c>
      <c r="AL152" s="10">
        <f t="shared" ca="1" si="114"/>
        <v>7.9391889432497378E-2</v>
      </c>
      <c r="AM152">
        <f t="shared" ca="1" si="110"/>
        <v>-70.5</v>
      </c>
      <c r="AN152">
        <f t="shared" ca="1" si="101"/>
        <v>0</v>
      </c>
      <c r="AO152">
        <f t="shared" ca="1" si="102"/>
        <v>70.5</v>
      </c>
      <c r="AP152">
        <f t="shared" ca="1" si="88"/>
        <v>21.096460745481803</v>
      </c>
      <c r="AQ152">
        <f t="shared" ca="1" si="88"/>
        <v>21.197538419967064</v>
      </c>
      <c r="AR152">
        <f t="shared" ca="1" si="115"/>
        <v>0.99523163149971927</v>
      </c>
      <c r="AS152">
        <f t="shared" ca="1" si="116"/>
        <v>49.880505891521558</v>
      </c>
      <c r="AT152">
        <f t="shared" ca="1" si="103"/>
        <v>76.75</v>
      </c>
      <c r="AU152">
        <f t="shared" ca="1" si="117"/>
        <v>74.209339855092466</v>
      </c>
      <c r="AV152">
        <f t="shared" ca="1" si="112"/>
        <v>10026.4625</v>
      </c>
      <c r="AW152">
        <f t="shared" ca="1" si="82"/>
        <v>9917.0923076923045</v>
      </c>
      <c r="AX152">
        <f t="shared" ca="1" si="81"/>
        <v>109.37019230769511</v>
      </c>
      <c r="AY152">
        <f t="shared" ca="1" si="86"/>
        <v>143.67528490028539</v>
      </c>
      <c r="AZ152">
        <f t="shared" ca="1" si="85"/>
        <v>-34.305092592590285</v>
      </c>
    </row>
    <row r="153" spans="1:52" x14ac:dyDescent="0.3">
      <c r="A153" s="1" vm="902">
        <f ca="1"/>
        <v>42957</v>
      </c>
      <c r="B153" s="1" vm="903">
        <f ca="1"/>
        <v>9872.85</v>
      </c>
      <c r="C153" s="1" vm="904">
        <f ca="1"/>
        <v>9892.65</v>
      </c>
      <c r="D153" s="1" vm="905">
        <f ca="1"/>
        <v>9776.2000000000007</v>
      </c>
      <c r="E153" s="1" vm="906">
        <f ca="1"/>
        <v>9820.25</v>
      </c>
      <c r="F153" s="1" vm="907">
        <f ca="1"/>
        <v>242821000</v>
      </c>
      <c r="G153" s="1">
        <f t="shared" ca="1" si="111"/>
        <v>9966.1299999999992</v>
      </c>
      <c r="H153" s="2">
        <f t="shared" ref="H153:H216" ca="1" si="124">IFERROR(AVERAGE(E134:E153),"")</f>
        <v>9971.0899999999983</v>
      </c>
      <c r="I153" s="6" t="str" cm="1">
        <f t="array" aca="1" ref="I153" ca="1">_xlfn.IFS(AND(G152&lt;H152,G153&gt;H153),"BUY", AND(G152&gt;H152,G153&lt;H153),"SELL",TRUE,"")</f>
        <v>SELL</v>
      </c>
      <c r="J153" s="1" vm="763">
        <f t="shared" ca="1" si="90"/>
        <v>9670.35</v>
      </c>
      <c r="K153" s="3" t="str">
        <f t="shared" ca="1" si="104"/>
        <v/>
      </c>
      <c r="L153" s="3">
        <f t="shared" ca="1" si="105"/>
        <v>-8.8614813207441578E-3</v>
      </c>
      <c r="M153" s="3">
        <f t="shared" ca="1" si="106"/>
        <v>-8.9009777507181431E-3</v>
      </c>
      <c r="N153" s="4">
        <f t="shared" ca="1" si="91"/>
        <v>1</v>
      </c>
      <c r="O153" s="2">
        <f t="shared" ca="1" si="107"/>
        <v>-8.9009777507181431E-3</v>
      </c>
      <c r="P153" s="1">
        <f t="shared" ca="1" si="92"/>
        <v>9829.6999999999989</v>
      </c>
      <c r="Q153" s="1">
        <f t="shared" ca="1" si="93"/>
        <v>2386857583699.9995</v>
      </c>
      <c r="R153" s="1">
        <f ca="1">IF(ISBLANK(A153),"",SUM($Q$2:Q153))</f>
        <v>281575286425383.31</v>
      </c>
      <c r="S153" s="1">
        <f ca="1">IF(ISBLANK(A153),"",SUM($F$2:F153))</f>
        <v>30512780000</v>
      </c>
      <c r="T153" s="1">
        <f t="shared" ca="1" si="94"/>
        <v>9228.1098747929009</v>
      </c>
      <c r="U153" s="1" t="str">
        <f t="shared" ca="1" si="95"/>
        <v>Bullish</v>
      </c>
      <c r="V153" s="17">
        <f t="shared" ca="1" si="96"/>
        <v>131.84999999999854</v>
      </c>
      <c r="W153" s="17">
        <f t="shared" ca="1" si="97"/>
        <v>0</v>
      </c>
      <c r="X153" s="17">
        <f t="shared" ca="1" si="98"/>
        <v>116.84999999999854</v>
      </c>
      <c r="Y153" s="22">
        <f t="shared" ca="1" si="123"/>
        <v>1165.2499999999964</v>
      </c>
      <c r="Z153" s="22">
        <f t="shared" ca="1" si="123"/>
        <v>305.55000000000109</v>
      </c>
      <c r="AA153" s="22">
        <f t="shared" ca="1" si="123"/>
        <v>408.54999999999927</v>
      </c>
      <c r="AB153" s="23">
        <f t="shared" ca="1" si="118"/>
        <v>26.221840806694019</v>
      </c>
      <c r="AC153" s="23">
        <f t="shared" ca="1" si="119"/>
        <v>35.061145676893418</v>
      </c>
      <c r="AD153" s="23">
        <f t="shared" ca="1" si="120"/>
        <v>8.839304870199399</v>
      </c>
      <c r="AE153" s="23">
        <f t="shared" ca="1" si="121"/>
        <v>61.282986483587436</v>
      </c>
      <c r="AF153" s="23">
        <f t="shared" ca="1" si="122"/>
        <v>14.423750175045249</v>
      </c>
      <c r="AG153" s="23">
        <f t="shared" ca="1" si="83"/>
        <v>31.180591835399191</v>
      </c>
      <c r="AH153" s="25" t="str">
        <f t="shared" ca="1" si="99"/>
        <v>Strong</v>
      </c>
      <c r="AI153" s="25" t="str">
        <f t="shared" ca="1" si="100"/>
        <v>Bearish</v>
      </c>
      <c r="AJ153" s="1">
        <f t="shared" ca="1" si="108"/>
        <v>-242810995.19</v>
      </c>
      <c r="AK153" s="10">
        <f t="shared" ca="1" si="109"/>
        <v>-8.9009777507181431E-3</v>
      </c>
      <c r="AL153" s="10">
        <f t="shared" ca="1" si="114"/>
        <v>8.5902036951460065E-2</v>
      </c>
      <c r="AM153">
        <f t="shared" ca="1" si="110"/>
        <v>-87.799999999999272</v>
      </c>
      <c r="AN153">
        <f t="shared" ca="1" si="101"/>
        <v>0</v>
      </c>
      <c r="AO153">
        <f t="shared" ca="1" si="102"/>
        <v>87.799999999999272</v>
      </c>
      <c r="AP153">
        <f t="shared" ca="1" si="88"/>
        <v>19.589570692233103</v>
      </c>
      <c r="AQ153">
        <f t="shared" ca="1" si="88"/>
        <v>25.954857104255076</v>
      </c>
      <c r="AR153">
        <f t="shared" ca="1" si="115"/>
        <v>0.75475548231862777</v>
      </c>
      <c r="AS153">
        <f t="shared" ca="1" si="116"/>
        <v>43.012003092381825</v>
      </c>
      <c r="AT153">
        <f t="shared" ca="1" si="103"/>
        <v>116.44999999999891</v>
      </c>
      <c r="AU153">
        <f t="shared" ca="1" si="117"/>
        <v>77.226529865442927</v>
      </c>
      <c r="AV153">
        <f t="shared" ca="1" si="112"/>
        <v>10014.437499999998</v>
      </c>
      <c r="AW153">
        <f t="shared" ca="1" si="82"/>
        <v>9924.1173076923042</v>
      </c>
      <c r="AX153">
        <f t="shared" ca="1" si="81"/>
        <v>90.320192307694015</v>
      </c>
      <c r="AY153">
        <f t="shared" ca="1" si="86"/>
        <v>135.54893162393233</v>
      </c>
      <c r="AZ153">
        <f t="shared" ca="1" si="85"/>
        <v>-45.228739316238318</v>
      </c>
    </row>
    <row r="154" spans="1:52" x14ac:dyDescent="0.3">
      <c r="A154" s="1" vm="908">
        <f ca="1"/>
        <v>42958</v>
      </c>
      <c r="B154" s="1" vm="909">
        <f ca="1"/>
        <v>9712.15</v>
      </c>
      <c r="C154" s="1" vm="910">
        <f ca="1"/>
        <v>9771.65</v>
      </c>
      <c r="D154" s="1" vm="911">
        <f ca="1"/>
        <v>9685.5499999999993</v>
      </c>
      <c r="E154" s="1" vm="912">
        <f ca="1"/>
        <v>9710.7999999999993</v>
      </c>
      <c r="F154" s="1" vm="913">
        <f ca="1"/>
        <v>294733000</v>
      </c>
      <c r="G154" s="1">
        <f t="shared" ca="1" si="111"/>
        <v>9895.01</v>
      </c>
      <c r="H154" s="2">
        <f t="shared" ca="1" si="124"/>
        <v>9962.3124999999964</v>
      </c>
      <c r="I154" s="6" t="str" cm="1">
        <f t="array" aca="1" ref="I154" ca="1">_xlfn.IFS(AND(G153&lt;H153,G154&gt;H154),"BUY", AND(G153&gt;H153,G154&lt;H154),"SELL",TRUE,"")</f>
        <v/>
      </c>
      <c r="J154" s="1" vm="909">
        <f t="shared" ca="1" si="90"/>
        <v>9712.15</v>
      </c>
      <c r="K154" s="3">
        <f t="shared" ca="1" si="104"/>
        <v>4.3224909129451206E-3</v>
      </c>
      <c r="L154" s="3">
        <f t="shared" ca="1" si="105"/>
        <v>-1.1145337440492953E-2</v>
      </c>
      <c r="M154" s="3">
        <f t="shared" ca="1" si="106"/>
        <v>-1.1207912091976585E-2</v>
      </c>
      <c r="N154" s="4">
        <f t="shared" ca="1" si="91"/>
        <v>-1</v>
      </c>
      <c r="O154" s="2">
        <f t="shared" ca="1" si="107"/>
        <v>1.1207912091976585E-2</v>
      </c>
      <c r="P154" s="1">
        <f t="shared" ca="1" si="92"/>
        <v>9722.6666666666661</v>
      </c>
      <c r="Q154" s="1">
        <f t="shared" ca="1" si="93"/>
        <v>2865590714666.6665</v>
      </c>
      <c r="R154" s="1">
        <f ca="1">IF(ISBLANK(A154),"",SUM($Q$2:Q154))</f>
        <v>284440877140050</v>
      </c>
      <c r="S154" s="1">
        <f ca="1">IF(ISBLANK(A154),"",SUM($F$2:F154))</f>
        <v>30807513000</v>
      </c>
      <c r="T154" s="1">
        <f t="shared" ca="1" si="94"/>
        <v>9232.8412598592422</v>
      </c>
      <c r="U154" s="1" t="str">
        <f t="shared" ca="1" si="95"/>
        <v>Bullish</v>
      </c>
      <c r="V154" s="17">
        <f t="shared" ca="1" si="96"/>
        <v>134.70000000000073</v>
      </c>
      <c r="W154" s="17">
        <f t="shared" ca="1" si="97"/>
        <v>0</v>
      </c>
      <c r="X154" s="17">
        <f t="shared" ca="1" si="98"/>
        <v>90.650000000001455</v>
      </c>
      <c r="Y154" s="22">
        <f t="shared" ca="1" si="123"/>
        <v>1233.1499999999978</v>
      </c>
      <c r="Z154" s="22">
        <f t="shared" ca="1" si="123"/>
        <v>248.20000000000255</v>
      </c>
      <c r="AA154" s="22">
        <f t="shared" ca="1" si="123"/>
        <v>499.20000000000073</v>
      </c>
      <c r="AB154" s="23">
        <f t="shared" ca="1" si="118"/>
        <v>20.127316222681994</v>
      </c>
      <c r="AC154" s="23">
        <f t="shared" ca="1" si="119"/>
        <v>40.48169322466866</v>
      </c>
      <c r="AD154" s="23">
        <f t="shared" ca="1" si="120"/>
        <v>20.354377001986666</v>
      </c>
      <c r="AE154" s="23">
        <f t="shared" ca="1" si="121"/>
        <v>60.609009447350658</v>
      </c>
      <c r="AF154" s="23">
        <f t="shared" ca="1" si="122"/>
        <v>33.583088038533184</v>
      </c>
      <c r="AG154" s="23">
        <f t="shared" ca="1" si="83"/>
        <v>29.897519603095894</v>
      </c>
      <c r="AH154" s="25" t="str">
        <f t="shared" ca="1" si="99"/>
        <v>Weak</v>
      </c>
      <c r="AI154" s="25" t="str">
        <f t="shared" ca="1" si="100"/>
        <v>Bearish</v>
      </c>
      <c r="AJ154" s="1">
        <f t="shared" ca="1" si="108"/>
        <v>-294723033.87</v>
      </c>
      <c r="AK154" s="10">
        <f t="shared" ca="1" si="109"/>
        <v>-1.1207912091976585E-2</v>
      </c>
      <c r="AL154" s="10">
        <f t="shared" ca="1" si="114"/>
        <v>9.21666984496292E-2</v>
      </c>
      <c r="AM154">
        <f t="shared" ca="1" si="110"/>
        <v>-109.45000000000073</v>
      </c>
      <c r="AN154">
        <f t="shared" ca="1" si="101"/>
        <v>0</v>
      </c>
      <c r="AO154">
        <f t="shared" ca="1" si="102"/>
        <v>109.45000000000073</v>
      </c>
      <c r="AP154">
        <f t="shared" ca="1" si="88"/>
        <v>18.190315642787883</v>
      </c>
      <c r="AQ154">
        <f t="shared" ca="1" si="88"/>
        <v>31.918795882522623</v>
      </c>
      <c r="AR154">
        <f t="shared" ca="1" si="115"/>
        <v>0.56989354202888731</v>
      </c>
      <c r="AS154">
        <f t="shared" ca="1" si="116"/>
        <v>36.301413234197561</v>
      </c>
      <c r="AT154">
        <f t="shared" ca="1" si="103"/>
        <v>86.100000000000364</v>
      </c>
      <c r="AU154">
        <f t="shared" ca="1" si="117"/>
        <v>77.860349160768465</v>
      </c>
      <c r="AV154">
        <f t="shared" ca="1" si="112"/>
        <v>9988.6166666666668</v>
      </c>
      <c r="AW154">
        <f t="shared" ca="1" si="82"/>
        <v>9925.5115384615365</v>
      </c>
      <c r="AX154">
        <f t="shared" ca="1" si="81"/>
        <v>63.105128205130313</v>
      </c>
      <c r="AY154">
        <f t="shared" ca="1" si="86"/>
        <v>124.59269943020041</v>
      </c>
      <c r="AZ154">
        <f t="shared" ca="1" si="85"/>
        <v>-61.487571225070099</v>
      </c>
    </row>
    <row r="155" spans="1:52" x14ac:dyDescent="0.3">
      <c r="A155" s="1" vm="914">
        <f ca="1"/>
        <v>42961</v>
      </c>
      <c r="B155" s="1" vm="915">
        <f ca="1"/>
        <v>9755.75</v>
      </c>
      <c r="C155" s="1" vm="916">
        <f ca="1"/>
        <v>9818.2999999999993</v>
      </c>
      <c r="D155" s="1" vm="917">
        <f ca="1"/>
        <v>9752.1</v>
      </c>
      <c r="E155" s="1" vm="918">
        <f ca="1"/>
        <v>9794.15</v>
      </c>
      <c r="F155" s="1" vm="919">
        <f ca="1"/>
        <v>201614000</v>
      </c>
      <c r="G155" s="1">
        <f t="shared" ca="1" si="111"/>
        <v>9842.3599999999988</v>
      </c>
      <c r="H155" s="2">
        <f t="shared" ca="1" si="124"/>
        <v>9956.222499999998</v>
      </c>
      <c r="I155" s="6" t="str" cm="1">
        <f t="array" aca="1" ref="I155" ca="1">_xlfn.IFS(AND(G154&lt;H154,G155&gt;H155),"BUY", AND(G154&gt;H154,G155&lt;H155),"SELL",TRUE,"")</f>
        <v/>
      </c>
      <c r="J155" s="1" vm="909">
        <f t="shared" ca="1" si="90"/>
        <v>9712.15</v>
      </c>
      <c r="K155" s="3" t="str">
        <f t="shared" ca="1" si="104"/>
        <v/>
      </c>
      <c r="L155" s="3">
        <f t="shared" ca="1" si="105"/>
        <v>8.5832269226016056E-3</v>
      </c>
      <c r="M155" s="3">
        <f t="shared" ca="1" si="106"/>
        <v>8.5466004633149868E-3</v>
      </c>
      <c r="N155" s="4">
        <f t="shared" ca="1" si="91"/>
        <v>-1</v>
      </c>
      <c r="O155" s="2">
        <f t="shared" ca="1" si="107"/>
        <v>-8.5466004633149868E-3</v>
      </c>
      <c r="P155" s="1">
        <f t="shared" ca="1" si="92"/>
        <v>9788.1833333333343</v>
      </c>
      <c r="Q155" s="1">
        <f t="shared" ca="1" si="93"/>
        <v>1973434794566.6667</v>
      </c>
      <c r="R155" s="1">
        <f ca="1">IF(ISBLANK(A155),"",SUM($Q$2:Q155))</f>
        <v>286414311934616.69</v>
      </c>
      <c r="S155" s="1">
        <f ca="1">IF(ISBLANK(A155),"",SUM($F$2:F155))</f>
        <v>31009127000</v>
      </c>
      <c r="T155" s="1">
        <f t="shared" ca="1" si="94"/>
        <v>9236.4519625017729</v>
      </c>
      <c r="U155" s="1" t="str">
        <f t="shared" ca="1" si="95"/>
        <v>Bullish</v>
      </c>
      <c r="V155" s="17">
        <f t="shared" ca="1" si="96"/>
        <v>107.5</v>
      </c>
      <c r="W155" s="17">
        <f t="shared" ca="1" si="97"/>
        <v>46.649999999999636</v>
      </c>
      <c r="X155" s="17">
        <f t="shared" ca="1" si="98"/>
        <v>0</v>
      </c>
      <c r="Y155" s="22">
        <f t="shared" ca="1" si="123"/>
        <v>1278.4499999999989</v>
      </c>
      <c r="Z155" s="22">
        <f t="shared" ca="1" si="123"/>
        <v>265.60000000000218</v>
      </c>
      <c r="AA155" s="22">
        <f t="shared" ca="1" si="123"/>
        <v>499.20000000000073</v>
      </c>
      <c r="AB155" s="23">
        <f t="shared" ca="1" si="118"/>
        <v>20.77515741718506</v>
      </c>
      <c r="AC155" s="23">
        <f t="shared" ca="1" si="119"/>
        <v>39.047283820251181</v>
      </c>
      <c r="AD155" s="23">
        <f t="shared" ca="1" si="120"/>
        <v>18.272126403066121</v>
      </c>
      <c r="AE155" s="23">
        <f t="shared" ca="1" si="121"/>
        <v>59.822441237436237</v>
      </c>
      <c r="AF155" s="23">
        <f t="shared" ca="1" si="122"/>
        <v>30.543933054393008</v>
      </c>
      <c r="AG155" s="23">
        <f t="shared" ca="1" si="83"/>
        <v>28.215941856597141</v>
      </c>
      <c r="AH155" s="25" t="str">
        <f t="shared" ca="1" si="99"/>
        <v>Weak</v>
      </c>
      <c r="AI155" s="25" t="str">
        <f t="shared" ca="1" si="100"/>
        <v>Bearish</v>
      </c>
      <c r="AJ155" s="1">
        <f t="shared" ca="1" si="108"/>
        <v>201623895.00999999</v>
      </c>
      <c r="AK155" s="10">
        <f t="shared" ca="1" si="109"/>
        <v>8.5466004633149868E-3</v>
      </c>
      <c r="AL155" s="10">
        <f t="shared" ca="1" si="114"/>
        <v>0.10214032513124027</v>
      </c>
      <c r="AM155">
        <f t="shared" ca="1" si="110"/>
        <v>83.350000000000364</v>
      </c>
      <c r="AN155">
        <f t="shared" ca="1" si="101"/>
        <v>83.350000000000364</v>
      </c>
      <c r="AO155">
        <f t="shared" ca="1" si="102"/>
        <v>0</v>
      </c>
      <c r="AP155">
        <f t="shared" ca="1" si="88"/>
        <v>22.844578811160204</v>
      </c>
      <c r="AQ155">
        <f t="shared" ca="1" si="88"/>
        <v>29.638881890913865</v>
      </c>
      <c r="AR155">
        <f t="shared" ca="1" si="115"/>
        <v>0.77076385321281193</v>
      </c>
      <c r="AS155">
        <f t="shared" ca="1" si="116"/>
        <v>43.527196007212652</v>
      </c>
      <c r="AT155">
        <f t="shared" ca="1" si="103"/>
        <v>66.199999999998909</v>
      </c>
      <c r="AU155">
        <f t="shared" ca="1" si="117"/>
        <v>77.027467077856357</v>
      </c>
      <c r="AV155">
        <f t="shared" ca="1" si="112"/>
        <v>9969.75</v>
      </c>
      <c r="AW155">
        <f t="shared" ca="1" si="82"/>
        <v>9930.448076923074</v>
      </c>
      <c r="AX155">
        <f t="shared" ref="AX155:AX218" ca="1" si="125">AV155 - AW155</f>
        <v>39.301923076925959</v>
      </c>
      <c r="AY155">
        <f t="shared" ca="1" si="86"/>
        <v>111.18418803418939</v>
      </c>
      <c r="AZ155">
        <f t="shared" ca="1" si="85"/>
        <v>-71.88226495726343</v>
      </c>
    </row>
    <row r="156" spans="1:52" x14ac:dyDescent="0.3">
      <c r="A156" s="1" vm="920">
        <f ca="1"/>
        <v>42963</v>
      </c>
      <c r="B156" s="1" vm="921">
        <f ca="1"/>
        <v>9825.85</v>
      </c>
      <c r="C156" s="1" vm="922">
        <f ca="1"/>
        <v>9903.9500000000007</v>
      </c>
      <c r="D156" s="1" vm="923">
        <f ca="1"/>
        <v>9773.85</v>
      </c>
      <c r="E156" s="1" vm="924">
        <f ca="1"/>
        <v>9897.2999999999993</v>
      </c>
      <c r="F156" s="1" vm="925">
        <f ca="1"/>
        <v>226269000</v>
      </c>
      <c r="G156" s="1">
        <f t="shared" ca="1" si="111"/>
        <v>9826.11</v>
      </c>
      <c r="H156" s="2">
        <f t="shared" ca="1" si="124"/>
        <v>9959.7299999999977</v>
      </c>
      <c r="I156" s="6" t="str" cm="1">
        <f t="array" aca="1" ref="I156" ca="1">_xlfn.IFS(AND(G155&lt;H155,G156&gt;H156),"BUY", AND(G155&gt;H155,G156&lt;H156),"SELL",TRUE,"")</f>
        <v/>
      </c>
      <c r="J156" s="1" vm="909">
        <f t="shared" ca="1" si="90"/>
        <v>9712.15</v>
      </c>
      <c r="K156" s="3" t="str">
        <f t="shared" ca="1" si="104"/>
        <v/>
      </c>
      <c r="L156" s="3">
        <f t="shared" ca="1" si="105"/>
        <v>1.0531797042111934E-2</v>
      </c>
      <c r="M156" s="3">
        <f t="shared" ca="1" si="106"/>
        <v>1.0476724008841323E-2</v>
      </c>
      <c r="N156" s="4">
        <f t="shared" ca="1" si="91"/>
        <v>-1</v>
      </c>
      <c r="O156" s="2">
        <f t="shared" ca="1" si="107"/>
        <v>-1.0476724008841323E-2</v>
      </c>
      <c r="P156" s="1">
        <f t="shared" ca="1" si="92"/>
        <v>9858.3666666666668</v>
      </c>
      <c r="Q156" s="1">
        <f t="shared" ca="1" si="93"/>
        <v>2230642767300</v>
      </c>
      <c r="R156" s="1">
        <f ca="1">IF(ISBLANK(A156),"",SUM($Q$2:Q156))</f>
        <v>288644954701916.69</v>
      </c>
      <c r="S156" s="1">
        <f ca="1">IF(ISBLANK(A156),"",SUM($F$2:F156))</f>
        <v>31235396000</v>
      </c>
      <c r="T156" s="1">
        <f t="shared" ca="1" si="94"/>
        <v>9240.9571084649178</v>
      </c>
      <c r="U156" s="1" t="str">
        <f t="shared" ca="1" si="95"/>
        <v>Bullish</v>
      </c>
      <c r="V156" s="17">
        <f t="shared" ca="1" si="96"/>
        <v>130.10000000000036</v>
      </c>
      <c r="W156" s="17">
        <f t="shared" ca="1" si="97"/>
        <v>85.650000000001455</v>
      </c>
      <c r="X156" s="17">
        <f t="shared" ca="1" si="98"/>
        <v>0</v>
      </c>
      <c r="Y156" s="22">
        <f t="shared" ca="1" si="123"/>
        <v>1347.1499999999978</v>
      </c>
      <c r="Z156" s="22">
        <f t="shared" ca="1" si="123"/>
        <v>336.60000000000218</v>
      </c>
      <c r="AA156" s="22">
        <f t="shared" ca="1" si="123"/>
        <v>499.20000000000073</v>
      </c>
      <c r="AB156" s="23">
        <f t="shared" ca="1" si="118"/>
        <v>24.986081728092842</v>
      </c>
      <c r="AC156" s="23">
        <f t="shared" ca="1" si="119"/>
        <v>37.056007126155336</v>
      </c>
      <c r="AD156" s="23">
        <f t="shared" ca="1" si="120"/>
        <v>12.069925398062495</v>
      </c>
      <c r="AE156" s="23">
        <f t="shared" ca="1" si="121"/>
        <v>62.042088854248178</v>
      </c>
      <c r="AF156" s="23">
        <f t="shared" ca="1" si="122"/>
        <v>19.454414931801633</v>
      </c>
      <c r="AG156" s="23">
        <f t="shared" ca="1" si="83"/>
        <v>26.011948774866742</v>
      </c>
      <c r="AH156" s="25" t="str">
        <f t="shared" ca="1" si="99"/>
        <v>Weak</v>
      </c>
      <c r="AI156" s="25" t="str">
        <f t="shared" ca="1" si="100"/>
        <v>Bearish</v>
      </c>
      <c r="AJ156" s="1">
        <f t="shared" ca="1" si="108"/>
        <v>226278842.36000001</v>
      </c>
      <c r="AK156" s="10">
        <f t="shared" ca="1" si="109"/>
        <v>1.0476724008841323E-2</v>
      </c>
      <c r="AL156" s="10">
        <f t="shared" ca="1" si="114"/>
        <v>0.11022193869122039</v>
      </c>
      <c r="AM156">
        <f t="shared" ca="1" si="110"/>
        <v>103.14999999999964</v>
      </c>
      <c r="AN156">
        <f t="shared" ca="1" si="101"/>
        <v>103.14999999999964</v>
      </c>
      <c r="AO156">
        <f t="shared" ca="1" si="102"/>
        <v>0</v>
      </c>
      <c r="AP156">
        <f t="shared" ca="1" si="88"/>
        <v>28.580680324648736</v>
      </c>
      <c r="AQ156">
        <f t="shared" ca="1" si="88"/>
        <v>27.521818898705732</v>
      </c>
      <c r="AR156">
        <f t="shared" ca="1" si="115"/>
        <v>1.0384735263988238</v>
      </c>
      <c r="AS156">
        <f t="shared" ca="1" si="116"/>
        <v>50.943684720468049</v>
      </c>
      <c r="AT156">
        <f t="shared" ca="1" si="103"/>
        <v>130.10000000000036</v>
      </c>
      <c r="AU156">
        <f t="shared" ca="1" si="117"/>
        <v>80.818362286580935</v>
      </c>
      <c r="AV156">
        <f t="shared" ca="1" si="112"/>
        <v>9959.9833333333336</v>
      </c>
      <c r="AW156">
        <f t="shared" ref="AW156:AW219" ca="1" si="126">AVERAGE(E131:E156)</f>
        <v>9935.3038461538436</v>
      </c>
      <c r="AX156">
        <f t="shared" ca="1" si="125"/>
        <v>24.679487179490025</v>
      </c>
      <c r="AY156">
        <f t="shared" ca="1" si="86"/>
        <v>97.054415954417593</v>
      </c>
      <c r="AZ156">
        <f t="shared" ca="1" si="85"/>
        <v>-72.374928774927568</v>
      </c>
    </row>
    <row r="157" spans="1:52" x14ac:dyDescent="0.3">
      <c r="A157" s="1" vm="926">
        <f ca="1"/>
        <v>42964</v>
      </c>
      <c r="B157" s="1" vm="927">
        <f ca="1"/>
        <v>9945.5499999999993</v>
      </c>
      <c r="C157" s="1" vm="928">
        <f ca="1"/>
        <v>9947.7999999999993</v>
      </c>
      <c r="D157" s="1" vm="929">
        <f ca="1"/>
        <v>9883.75</v>
      </c>
      <c r="E157" s="1" vm="930">
        <f ca="1"/>
        <v>9904.15</v>
      </c>
      <c r="F157" s="1" vm="931">
        <f ca="1"/>
        <v>203652000</v>
      </c>
      <c r="G157" s="1">
        <f t="shared" ca="1" si="111"/>
        <v>9825.33</v>
      </c>
      <c r="H157" s="2">
        <f t="shared" ca="1" si="124"/>
        <v>9959.9574999999968</v>
      </c>
      <c r="I157" s="6" t="str" cm="1">
        <f t="array" aca="1" ref="I157" ca="1">_xlfn.IFS(AND(G156&lt;H156,G157&gt;H157),"BUY", AND(G156&gt;H156,G157&lt;H157),"SELL",TRUE,"")</f>
        <v/>
      </c>
      <c r="J157" s="1" vm="909">
        <f t="shared" ca="1" si="90"/>
        <v>9712.15</v>
      </c>
      <c r="K157" s="3" t="str">
        <f t="shared" ca="1" si="104"/>
        <v/>
      </c>
      <c r="L157" s="3">
        <f t="shared" ca="1" si="105"/>
        <v>6.9210794863239222E-4</v>
      </c>
      <c r="M157" s="3">
        <f t="shared" ca="1" si="106"/>
        <v>6.9186855237844387E-4</v>
      </c>
      <c r="N157" s="4">
        <f t="shared" ca="1" si="91"/>
        <v>-1</v>
      </c>
      <c r="O157" s="2">
        <f t="shared" ca="1" si="107"/>
        <v>-6.9186855237844387E-4</v>
      </c>
      <c r="P157" s="1">
        <f t="shared" ca="1" si="92"/>
        <v>9911.9</v>
      </c>
      <c r="Q157" s="1">
        <f t="shared" ca="1" si="93"/>
        <v>2018578258800</v>
      </c>
      <c r="R157" s="1">
        <f ca="1">IF(ISBLANK(A157),"",SUM($Q$2:Q157))</f>
        <v>290663532960716.69</v>
      </c>
      <c r="S157" s="1">
        <f ca="1">IF(ISBLANK(A157),"",SUM($F$2:F157))</f>
        <v>31439048000</v>
      </c>
      <c r="T157" s="1">
        <f t="shared" ca="1" si="94"/>
        <v>9245.3032598416048</v>
      </c>
      <c r="U157" s="1" t="str">
        <f t="shared" ca="1" si="95"/>
        <v>Bullish</v>
      </c>
      <c r="V157" s="17">
        <f t="shared" ca="1" si="96"/>
        <v>64.049999999999272</v>
      </c>
      <c r="W157" s="17">
        <f t="shared" ca="1" si="97"/>
        <v>43.849999999998545</v>
      </c>
      <c r="X157" s="17">
        <f t="shared" ca="1" si="98"/>
        <v>0</v>
      </c>
      <c r="Y157" s="22">
        <f t="shared" ca="1" si="123"/>
        <v>1301.8499999999967</v>
      </c>
      <c r="Z157" s="22">
        <f t="shared" ca="1" si="123"/>
        <v>291.55000000000109</v>
      </c>
      <c r="AA157" s="22">
        <f t="shared" ca="1" si="123"/>
        <v>499.20000000000073</v>
      </c>
      <c r="AB157" s="23">
        <f t="shared" ca="1" si="118"/>
        <v>22.395053193532423</v>
      </c>
      <c r="AC157" s="23">
        <f t="shared" ca="1" si="119"/>
        <v>38.345431501325187</v>
      </c>
      <c r="AD157" s="23">
        <f t="shared" ca="1" si="120"/>
        <v>15.950378307792764</v>
      </c>
      <c r="AE157" s="23">
        <f t="shared" ca="1" si="121"/>
        <v>60.740484694857614</v>
      </c>
      <c r="AF157" s="23">
        <f t="shared" ca="1" si="122"/>
        <v>26.259879860891445</v>
      </c>
      <c r="AG157" s="23">
        <f t="shared" ca="1" si="83"/>
        <v>23.772092621718837</v>
      </c>
      <c r="AH157" s="25" t="str">
        <f t="shared" ca="1" si="99"/>
        <v>Weak</v>
      </c>
      <c r="AI157" s="25" t="str">
        <f t="shared" ca="1" si="100"/>
        <v>Bearish</v>
      </c>
      <c r="AJ157" s="1">
        <f t="shared" ca="1" si="108"/>
        <v>203661826.11000001</v>
      </c>
      <c r="AK157" s="10">
        <f t="shared" ca="1" si="109"/>
        <v>6.9186855237844387E-4</v>
      </c>
      <c r="AL157" s="10">
        <f t="shared" ca="1" si="114"/>
        <v>0.1103700320389262</v>
      </c>
      <c r="AM157">
        <f t="shared" ca="1" si="110"/>
        <v>6.8500000000003638</v>
      </c>
      <c r="AN157">
        <f t="shared" ca="1" si="101"/>
        <v>6.8500000000003638</v>
      </c>
      <c r="AO157">
        <f t="shared" ca="1" si="102"/>
        <v>0</v>
      </c>
      <c r="AP157">
        <f t="shared" ca="1" si="88"/>
        <v>27.02848887288814</v>
      </c>
      <c r="AQ157">
        <f t="shared" ca="1" si="88"/>
        <v>25.555974691655326</v>
      </c>
      <c r="AR157">
        <f t="shared" ca="1" si="115"/>
        <v>1.057619175124384</v>
      </c>
      <c r="AS157">
        <f t="shared" ca="1" si="116"/>
        <v>51.400141868353778</v>
      </c>
      <c r="AT157">
        <f t="shared" ca="1" si="103"/>
        <v>64.049999999999272</v>
      </c>
      <c r="AU157">
        <f t="shared" ca="1" si="117"/>
        <v>79.620622123253682</v>
      </c>
      <c r="AV157">
        <f t="shared" ca="1" si="112"/>
        <v>9945.5708333333332</v>
      </c>
      <c r="AW157">
        <f t="shared" ca="1" si="126"/>
        <v>9939.8461538461506</v>
      </c>
      <c r="AX157">
        <f t="shared" ca="1" si="125"/>
        <v>5.7246794871825841</v>
      </c>
      <c r="AY157">
        <f t="shared" ca="1" si="86"/>
        <v>81.32418091168276</v>
      </c>
      <c r="AZ157">
        <f t="shared" ca="1" si="85"/>
        <v>-75.599501424500176</v>
      </c>
    </row>
    <row r="158" spans="1:52" x14ac:dyDescent="0.3">
      <c r="A158" s="1" vm="932">
        <f ca="1"/>
        <v>42965</v>
      </c>
      <c r="B158" s="1" vm="933">
        <f ca="1"/>
        <v>9865.9500000000007</v>
      </c>
      <c r="C158" s="1" vm="933">
        <f ca="1"/>
        <v>9865.9500000000007</v>
      </c>
      <c r="D158" s="1" vm="934">
        <f ca="1"/>
        <v>9783.65</v>
      </c>
      <c r="E158" s="1" vm="935">
        <f ca="1"/>
        <v>9837.4</v>
      </c>
      <c r="F158" s="1" vm="936">
        <f ca="1"/>
        <v>253932000</v>
      </c>
      <c r="G158" s="1">
        <f t="shared" ca="1" si="111"/>
        <v>9828.7599999999984</v>
      </c>
      <c r="H158" s="2">
        <f t="shared" ca="1" si="124"/>
        <v>9958.1624999999967</v>
      </c>
      <c r="I158" s="6" t="str" cm="1">
        <f t="array" aca="1" ref="I158" ca="1">_xlfn.IFS(AND(G157&lt;H157,G158&gt;H158),"BUY", AND(G157&gt;H157,G158&lt;H158),"SELL",TRUE,"")</f>
        <v/>
      </c>
      <c r="J158" s="1" vm="909">
        <f t="shared" ca="1" si="90"/>
        <v>9712.15</v>
      </c>
      <c r="K158" s="3" t="str">
        <f t="shared" ca="1" si="104"/>
        <v/>
      </c>
      <c r="L158" s="3">
        <f t="shared" ca="1" si="105"/>
        <v>-6.7395990569609765E-3</v>
      </c>
      <c r="M158" s="3">
        <f t="shared" ca="1" si="106"/>
        <v>-6.7624127157378065E-3</v>
      </c>
      <c r="N158" s="4">
        <f t="shared" ca="1" si="91"/>
        <v>-1</v>
      </c>
      <c r="O158" s="2">
        <f t="shared" ca="1" si="107"/>
        <v>6.7624127157378065E-3</v>
      </c>
      <c r="P158" s="1">
        <f t="shared" ca="1" si="92"/>
        <v>9829</v>
      </c>
      <c r="Q158" s="1">
        <f t="shared" ca="1" si="93"/>
        <v>2495897628000</v>
      </c>
      <c r="R158" s="1">
        <f ca="1">IF(ISBLANK(A158),"",SUM($Q$2:Q158))</f>
        <v>293159430588716.69</v>
      </c>
      <c r="S158" s="1">
        <f ca="1">IF(ISBLANK(A158),"",SUM($F$2:F158))</f>
        <v>31692980000</v>
      </c>
      <c r="T158" s="1">
        <f t="shared" ca="1" si="94"/>
        <v>9249.9799825928858</v>
      </c>
      <c r="U158" s="1" t="str">
        <f t="shared" ca="1" si="95"/>
        <v>Bullish</v>
      </c>
      <c r="V158" s="17">
        <f t="shared" ca="1" si="96"/>
        <v>120.5</v>
      </c>
      <c r="W158" s="17">
        <f t="shared" ca="1" si="97"/>
        <v>0</v>
      </c>
      <c r="X158" s="17">
        <f t="shared" ca="1" si="98"/>
        <v>100.10000000000036</v>
      </c>
      <c r="Y158" s="22">
        <f t="shared" ca="1" si="123"/>
        <v>1340.7999999999975</v>
      </c>
      <c r="Z158" s="22">
        <f t="shared" ca="1" si="123"/>
        <v>291.55000000000109</v>
      </c>
      <c r="AA158" s="22">
        <f t="shared" ca="1" si="123"/>
        <v>538.30000000000109</v>
      </c>
      <c r="AB158" s="23">
        <f t="shared" ca="1" si="118"/>
        <v>21.744480906921364</v>
      </c>
      <c r="AC158" s="23">
        <f t="shared" ca="1" si="119"/>
        <v>40.147673031026407</v>
      </c>
      <c r="AD158" s="23">
        <f t="shared" ca="1" si="120"/>
        <v>18.403192124105043</v>
      </c>
      <c r="AE158" s="23">
        <f t="shared" ca="1" si="121"/>
        <v>61.892153937947768</v>
      </c>
      <c r="AF158" s="23">
        <f t="shared" ca="1" si="122"/>
        <v>29.734289329396795</v>
      </c>
      <c r="AG158" s="23">
        <f t="shared" ref="AG158:AG221" ca="1" si="127">IFERROR(AVERAGE(AF145:AF158),"")</f>
        <v>23.512501187027162</v>
      </c>
      <c r="AH158" s="25" t="str">
        <f t="shared" ca="1" si="99"/>
        <v>Weak</v>
      </c>
      <c r="AI158" s="25" t="str">
        <f t="shared" ca="1" si="100"/>
        <v>Bearish</v>
      </c>
      <c r="AJ158" s="1">
        <f t="shared" ca="1" si="108"/>
        <v>-253922174.66999999</v>
      </c>
      <c r="AK158" s="10">
        <f t="shared" ca="1" si="109"/>
        <v>-6.7624127157378065E-3</v>
      </c>
      <c r="AL158" s="10">
        <f t="shared" ca="1" si="114"/>
        <v>0.11317755377509943</v>
      </c>
      <c r="AM158">
        <f t="shared" ca="1" si="110"/>
        <v>-66.75</v>
      </c>
      <c r="AN158">
        <f t="shared" ca="1" si="101"/>
        <v>0</v>
      </c>
      <c r="AO158">
        <f t="shared" ca="1" si="102"/>
        <v>66.75</v>
      </c>
      <c r="AP158">
        <f t="shared" ca="1" si="88"/>
        <v>25.097882524824701</v>
      </c>
      <c r="AQ158">
        <f t="shared" ca="1" si="88"/>
        <v>28.498405070822802</v>
      </c>
      <c r="AR158">
        <f t="shared" ca="1" si="115"/>
        <v>0.88067674181950562</v>
      </c>
      <c r="AS158">
        <f t="shared" ca="1" si="116"/>
        <v>46.827651038395565</v>
      </c>
      <c r="AT158">
        <f t="shared" ca="1" si="103"/>
        <v>82.300000000001091</v>
      </c>
      <c r="AU158">
        <f t="shared" ca="1" si="117"/>
        <v>79.812006257307075</v>
      </c>
      <c r="AV158">
        <f t="shared" ca="1" si="112"/>
        <v>9922.4666666666653</v>
      </c>
      <c r="AW158">
        <f t="shared" ca="1" si="126"/>
        <v>9940.6653846153822</v>
      </c>
      <c r="AX158">
        <f t="shared" ca="1" si="125"/>
        <v>-18.198717948716876</v>
      </c>
      <c r="AY158">
        <f t="shared" ca="1" si="86"/>
        <v>63.794337606839491</v>
      </c>
      <c r="AZ158">
        <f t="shared" ca="1" si="85"/>
        <v>-81.993055555556367</v>
      </c>
    </row>
    <row r="159" spans="1:52" x14ac:dyDescent="0.3">
      <c r="A159" s="1" vm="937">
        <f ca="1"/>
        <v>42968</v>
      </c>
      <c r="B159" s="1" vm="938">
        <f ca="1"/>
        <v>9864.25</v>
      </c>
      <c r="C159" s="1" vm="939">
        <f ca="1"/>
        <v>9884.35</v>
      </c>
      <c r="D159" s="1" vm="940">
        <f ca="1"/>
        <v>9740.1</v>
      </c>
      <c r="E159" s="1" vm="941">
        <f ca="1"/>
        <v>9754.35</v>
      </c>
      <c r="F159" s="1" vm="942">
        <f ca="1"/>
        <v>211628000</v>
      </c>
      <c r="G159" s="1">
        <f t="shared" ca="1" si="111"/>
        <v>9837.4699999999993</v>
      </c>
      <c r="H159" s="2">
        <f t="shared" ca="1" si="124"/>
        <v>9950.1174999999967</v>
      </c>
      <c r="I159" s="6" t="str" cm="1">
        <f t="array" aca="1" ref="I159" ca="1">_xlfn.IFS(AND(G158&lt;H158,G159&gt;H159),"BUY", AND(G158&gt;H158,G159&lt;H159),"SELL",TRUE,"")</f>
        <v/>
      </c>
      <c r="J159" s="1" vm="909">
        <f t="shared" ca="1" si="90"/>
        <v>9712.15</v>
      </c>
      <c r="K159" s="3" t="str">
        <f t="shared" ca="1" si="104"/>
        <v/>
      </c>
      <c r="L159" s="3">
        <f t="shared" ca="1" si="105"/>
        <v>-8.4422713318559328E-3</v>
      </c>
      <c r="M159" s="3">
        <f t="shared" ca="1" si="106"/>
        <v>-8.4781091487364443E-3</v>
      </c>
      <c r="N159" s="4">
        <f t="shared" ca="1" si="91"/>
        <v>-1</v>
      </c>
      <c r="O159" s="2">
        <f t="shared" ca="1" si="107"/>
        <v>8.4781091487364443E-3</v>
      </c>
      <c r="P159" s="1">
        <f t="shared" ca="1" si="92"/>
        <v>9792.9333333333343</v>
      </c>
      <c r="Q159" s="1">
        <f t="shared" ca="1" si="93"/>
        <v>2072458895466.667</v>
      </c>
      <c r="R159" s="1">
        <f ca="1">IF(ISBLANK(A159),"",SUM($Q$2:Q159))</f>
        <v>295231889484183.38</v>
      </c>
      <c r="S159" s="1">
        <f ca="1">IF(ISBLANK(A159),"",SUM($F$2:F159))</f>
        <v>31904608000</v>
      </c>
      <c r="T159" s="1">
        <f t="shared" ca="1" si="94"/>
        <v>9253.5814727510005</v>
      </c>
      <c r="U159" s="1" t="str">
        <f t="shared" ca="1" si="95"/>
        <v>Bullish</v>
      </c>
      <c r="V159" s="17">
        <f t="shared" ca="1" si="96"/>
        <v>144.25</v>
      </c>
      <c r="W159" s="17">
        <f t="shared" ca="1" si="97"/>
        <v>0</v>
      </c>
      <c r="X159" s="17">
        <f t="shared" ca="1" si="98"/>
        <v>43.549999999999272</v>
      </c>
      <c r="Y159" s="22">
        <f t="shared" ref="Y159:AA174" ca="1" si="128">SUM(V146:V159)</f>
        <v>1413.6499999999978</v>
      </c>
      <c r="Z159" s="22">
        <f t="shared" ca="1" si="128"/>
        <v>231.70000000000073</v>
      </c>
      <c r="AA159" s="22">
        <f t="shared" ca="1" si="128"/>
        <v>581.85000000000036</v>
      </c>
      <c r="AB159" s="23">
        <f t="shared" ca="1" si="118"/>
        <v>16.390195592968634</v>
      </c>
      <c r="AC159" s="23">
        <f t="shared" ca="1" si="119"/>
        <v>41.159410037845383</v>
      </c>
      <c r="AD159" s="23">
        <f t="shared" ca="1" si="120"/>
        <v>24.769214444876749</v>
      </c>
      <c r="AE159" s="23">
        <f t="shared" ca="1" si="121"/>
        <v>57.549605630814014</v>
      </c>
      <c r="AF159" s="23">
        <f t="shared" ca="1" si="122"/>
        <v>43.039763997295701</v>
      </c>
      <c r="AG159" s="23">
        <f t="shared" ca="1" si="127"/>
        <v>24.105164857687047</v>
      </c>
      <c r="AH159" s="25" t="str">
        <f t="shared" ca="1" si="99"/>
        <v>Weak</v>
      </c>
      <c r="AI159" s="25" t="str">
        <f t="shared" ca="1" si="100"/>
        <v>Bearish</v>
      </c>
      <c r="AJ159" s="1">
        <f t="shared" ca="1" si="108"/>
        <v>-211618171.24000001</v>
      </c>
      <c r="AK159" s="10">
        <f t="shared" ca="1" si="109"/>
        <v>-8.4781091487364443E-3</v>
      </c>
      <c r="AL159" s="10">
        <f t="shared" ca="1" si="114"/>
        <v>0.11146015081724059</v>
      </c>
      <c r="AM159">
        <f t="shared" ca="1" si="110"/>
        <v>-83.049999999999272</v>
      </c>
      <c r="AN159">
        <f t="shared" ca="1" si="101"/>
        <v>0</v>
      </c>
      <c r="AO159">
        <f t="shared" ca="1" si="102"/>
        <v>83.049999999999272</v>
      </c>
      <c r="AP159">
        <f t="shared" ca="1" si="88"/>
        <v>23.305176630194364</v>
      </c>
      <c r="AQ159">
        <f t="shared" ca="1" si="88"/>
        <v>32.394947565763978</v>
      </c>
      <c r="AR159">
        <f t="shared" ca="1" si="115"/>
        <v>0.71940775896868636</v>
      </c>
      <c r="AS159">
        <f t="shared" ca="1" si="116"/>
        <v>41.840439256839957</v>
      </c>
      <c r="AT159">
        <f t="shared" ca="1" si="103"/>
        <v>144.25</v>
      </c>
      <c r="AU159">
        <f t="shared" ca="1" si="117"/>
        <v>84.414720096070852</v>
      </c>
      <c r="AV159">
        <f t="shared" ca="1" si="112"/>
        <v>9895.2041666666664</v>
      </c>
      <c r="AW159">
        <f t="shared" ca="1" si="126"/>
        <v>9935.3826923076886</v>
      </c>
      <c r="AX159">
        <f t="shared" ca="1" si="125"/>
        <v>-40.178525641022134</v>
      </c>
      <c r="AY159">
        <f t="shared" ca="1" si="86"/>
        <v>44.410398860401173</v>
      </c>
      <c r="AZ159">
        <f t="shared" ca="1" si="85"/>
        <v>-84.588924501423307</v>
      </c>
    </row>
    <row r="160" spans="1:52" x14ac:dyDescent="0.3">
      <c r="A160" s="1" vm="943">
        <f ca="1"/>
        <v>42969</v>
      </c>
      <c r="B160" s="1" vm="944">
        <f ca="1"/>
        <v>9815.75</v>
      </c>
      <c r="C160" s="1" vm="945">
        <f ca="1"/>
        <v>9828.4500000000007</v>
      </c>
      <c r="D160" s="1" vm="946">
        <f ca="1"/>
        <v>9752.6</v>
      </c>
      <c r="E160" s="1" vm="947">
        <f ca="1"/>
        <v>9765.5499999999993</v>
      </c>
      <c r="F160" s="1" vm="948">
        <f ca="1"/>
        <v>189267000</v>
      </c>
      <c r="G160" s="1">
        <f t="shared" ca="1" si="111"/>
        <v>9831.75</v>
      </c>
      <c r="H160" s="2">
        <f t="shared" ca="1" si="124"/>
        <v>9940.0749999999971</v>
      </c>
      <c r="I160" s="6" t="str" cm="1">
        <f t="array" aca="1" ref="I160" ca="1">_xlfn.IFS(AND(G159&lt;H159,G160&gt;H160),"BUY", AND(G159&gt;H159,G160&lt;H160),"SELL",TRUE,"")</f>
        <v/>
      </c>
      <c r="J160" s="1" vm="909">
        <f t="shared" ca="1" si="90"/>
        <v>9712.15</v>
      </c>
      <c r="K160" s="3" t="str">
        <f t="shared" ca="1" si="104"/>
        <v/>
      </c>
      <c r="L160" s="3">
        <f t="shared" ca="1" si="105"/>
        <v>1.1482056723408629E-3</v>
      </c>
      <c r="M160" s="3">
        <f t="shared" ca="1" si="106"/>
        <v>1.1475469883627705E-3</v>
      </c>
      <c r="N160" s="4">
        <f t="shared" ca="1" si="91"/>
        <v>-1</v>
      </c>
      <c r="O160" s="2">
        <f t="shared" ca="1" si="107"/>
        <v>-1.1475469883627705E-3</v>
      </c>
      <c r="P160" s="1">
        <f t="shared" ca="1" si="92"/>
        <v>9782.2000000000007</v>
      </c>
      <c r="Q160" s="1">
        <f t="shared" ca="1" si="93"/>
        <v>1851447647400.0002</v>
      </c>
      <c r="R160" s="1">
        <f ca="1">IF(ISBLANK(A160),"",SUM($Q$2:Q160))</f>
        <v>297083337131583.38</v>
      </c>
      <c r="S160" s="1">
        <f ca="1">IF(ISBLANK(A160),"",SUM($F$2:F160))</f>
        <v>32093875000</v>
      </c>
      <c r="T160" s="1">
        <f t="shared" ca="1" si="94"/>
        <v>9256.6988913486875</v>
      </c>
      <c r="U160" s="1" t="str">
        <f t="shared" ca="1" si="95"/>
        <v>Bullish</v>
      </c>
      <c r="V160" s="17">
        <f t="shared" ca="1" si="96"/>
        <v>75.850000000000364</v>
      </c>
      <c r="W160" s="17">
        <f t="shared" ca="1" si="97"/>
        <v>0</v>
      </c>
      <c r="X160" s="17">
        <f t="shared" ca="1" si="98"/>
        <v>0</v>
      </c>
      <c r="Y160" s="22">
        <f t="shared" ca="1" si="128"/>
        <v>1426.6499999999978</v>
      </c>
      <c r="Z160" s="22">
        <f t="shared" ca="1" si="128"/>
        <v>189</v>
      </c>
      <c r="AA160" s="22">
        <f t="shared" ca="1" si="128"/>
        <v>581.85000000000036</v>
      </c>
      <c r="AB160" s="23">
        <f t="shared" ca="1" si="118"/>
        <v>13.247818315634548</v>
      </c>
      <c r="AC160" s="23">
        <f t="shared" ca="1" si="119"/>
        <v>40.784354957417811</v>
      </c>
      <c r="AD160" s="23">
        <f t="shared" ca="1" si="120"/>
        <v>27.536536641783265</v>
      </c>
      <c r="AE160" s="23">
        <f t="shared" ca="1" si="121"/>
        <v>54.032173273052358</v>
      </c>
      <c r="AF160" s="23">
        <f t="shared" ca="1" si="122"/>
        <v>50.963222416812634</v>
      </c>
      <c r="AG160" s="23">
        <f t="shared" ca="1" si="127"/>
        <v>24.943925708156197</v>
      </c>
      <c r="AH160" s="25" t="str">
        <f t="shared" ca="1" si="99"/>
        <v>Weak</v>
      </c>
      <c r="AI160" s="25" t="str">
        <f t="shared" ca="1" si="100"/>
        <v>Bearish</v>
      </c>
      <c r="AJ160" s="1">
        <f t="shared" ca="1" si="108"/>
        <v>189276837.47</v>
      </c>
      <c r="AK160" s="10">
        <f t="shared" ca="1" si="109"/>
        <v>1.1475469883627705E-3</v>
      </c>
      <c r="AL160" s="10">
        <f t="shared" ca="1" si="114"/>
        <v>0.10926913095555688</v>
      </c>
      <c r="AM160">
        <f t="shared" ca="1" si="110"/>
        <v>11.199999999998909</v>
      </c>
      <c r="AN160">
        <f t="shared" ca="1" si="101"/>
        <v>11.199999999998909</v>
      </c>
      <c r="AO160">
        <f t="shared" ca="1" si="102"/>
        <v>0</v>
      </c>
      <c r="AP160">
        <f t="shared" ca="1" si="88"/>
        <v>22.440521156608973</v>
      </c>
      <c r="AQ160">
        <f t="shared" ca="1" si="88"/>
        <v>30.08102273963798</v>
      </c>
      <c r="AR160">
        <f t="shared" ca="1" si="115"/>
        <v>0.74600259940759717</v>
      </c>
      <c r="AS160">
        <f t="shared" ca="1" si="116"/>
        <v>42.726316653864608</v>
      </c>
      <c r="AT160">
        <f t="shared" ca="1" si="103"/>
        <v>75.850000000000364</v>
      </c>
      <c r="AU160">
        <f t="shared" ca="1" si="117"/>
        <v>83.802954374922962</v>
      </c>
      <c r="AV160">
        <f t="shared" ca="1" si="112"/>
        <v>9874.5291666666653</v>
      </c>
      <c r="AW160">
        <f t="shared" ca="1" si="126"/>
        <v>9930.736538461535</v>
      </c>
      <c r="AX160">
        <f t="shared" ca="1" si="125"/>
        <v>-56.207371794869687</v>
      </c>
      <c r="AY160">
        <f t="shared" ca="1" si="86"/>
        <v>24.212998575501032</v>
      </c>
      <c r="AZ160">
        <f t="shared" ca="1" si="85"/>
        <v>-80.420370370370719</v>
      </c>
    </row>
    <row r="161" spans="1:52" x14ac:dyDescent="0.3">
      <c r="A161" s="1" vm="949">
        <f ca="1"/>
        <v>42970</v>
      </c>
      <c r="B161" s="1" vm="950">
        <f ca="1"/>
        <v>9803.0499999999993</v>
      </c>
      <c r="C161" s="1" vm="951">
        <f ca="1"/>
        <v>9857.9</v>
      </c>
      <c r="D161" s="1" vm="952">
        <f ca="1"/>
        <v>9786.75</v>
      </c>
      <c r="E161" s="1" vm="953">
        <f ca="1"/>
        <v>9852.5</v>
      </c>
      <c r="F161" s="1" vm="954">
        <f ca="1"/>
        <v>173816000</v>
      </c>
      <c r="G161" s="1">
        <f t="shared" ca="1" si="111"/>
        <v>9822.7899999999991</v>
      </c>
      <c r="H161" s="2">
        <f t="shared" ca="1" si="124"/>
        <v>9934.472499999998</v>
      </c>
      <c r="I161" s="6" t="str" cm="1">
        <f t="array" aca="1" ref="I161" ca="1">_xlfn.IFS(AND(G160&lt;H160,G161&gt;H161),"BUY", AND(G160&gt;H160,G161&lt;H161),"SELL",TRUE,"")</f>
        <v/>
      </c>
      <c r="J161" s="1" vm="909">
        <f t="shared" ca="1" si="90"/>
        <v>9712.15</v>
      </c>
      <c r="K161" s="3" t="str">
        <f t="shared" ca="1" si="104"/>
        <v/>
      </c>
      <c r="L161" s="3">
        <f t="shared" ca="1" si="105"/>
        <v>8.9037483807876683E-3</v>
      </c>
      <c r="M161" s="3">
        <f t="shared" ca="1" si="106"/>
        <v>8.8643437397835124E-3</v>
      </c>
      <c r="N161" s="4">
        <f t="shared" ca="1" si="91"/>
        <v>-1</v>
      </c>
      <c r="O161" s="2">
        <f t="shared" ca="1" si="107"/>
        <v>-8.8643437397835124E-3</v>
      </c>
      <c r="P161" s="1">
        <f t="shared" ca="1" si="92"/>
        <v>9832.3833333333332</v>
      </c>
      <c r="Q161" s="1">
        <f t="shared" ca="1" si="93"/>
        <v>1709025541466.6667</v>
      </c>
      <c r="R161" s="1">
        <f ca="1">IF(ISBLANK(A161),"",SUM($Q$2:Q161))</f>
        <v>298792362673050.06</v>
      </c>
      <c r="S161" s="1">
        <f ca="1">IF(ISBLANK(A161),"",SUM($F$2:F161))</f>
        <v>32267691000</v>
      </c>
      <c r="T161" s="1">
        <f t="shared" ca="1" si="94"/>
        <v>9259.7999241113994</v>
      </c>
      <c r="U161" s="1" t="str">
        <f t="shared" ca="1" si="95"/>
        <v>Bullish</v>
      </c>
      <c r="V161" s="17">
        <f t="shared" ca="1" si="96"/>
        <v>92.350000000000364</v>
      </c>
      <c r="W161" s="17">
        <f t="shared" ca="1" si="97"/>
        <v>29.449999999998909</v>
      </c>
      <c r="X161" s="17">
        <f t="shared" ca="1" si="98"/>
        <v>0</v>
      </c>
      <c r="Y161" s="22">
        <f t="shared" ca="1" si="128"/>
        <v>1435.3499999999985</v>
      </c>
      <c r="Z161" s="22">
        <f t="shared" ca="1" si="128"/>
        <v>218.44999999999891</v>
      </c>
      <c r="AA161" s="22">
        <f t="shared" ca="1" si="128"/>
        <v>570.30000000000109</v>
      </c>
      <c r="AB161" s="23">
        <f t="shared" ca="1" si="118"/>
        <v>15.219284495070829</v>
      </c>
      <c r="AC161" s="23">
        <f t="shared" ca="1" si="119"/>
        <v>39.7324694325427</v>
      </c>
      <c r="AD161" s="23">
        <f t="shared" ca="1" si="120"/>
        <v>24.51318493747187</v>
      </c>
      <c r="AE161" s="23">
        <f t="shared" ca="1" si="121"/>
        <v>54.951753927613531</v>
      </c>
      <c r="AF161" s="23">
        <f t="shared" ca="1" si="122"/>
        <v>44.608557844691241</v>
      </c>
      <c r="AG161" s="23">
        <f t="shared" ca="1" si="127"/>
        <v>26.092342605471334</v>
      </c>
      <c r="AH161" s="25" t="str">
        <f t="shared" ca="1" si="99"/>
        <v>Weak</v>
      </c>
      <c r="AI161" s="25" t="str">
        <f t="shared" ca="1" si="100"/>
        <v>Bearish</v>
      </c>
      <c r="AJ161" s="1">
        <f t="shared" ca="1" si="108"/>
        <v>173825831.75</v>
      </c>
      <c r="AK161" s="10">
        <f t="shared" ca="1" si="109"/>
        <v>8.8643437397835124E-3</v>
      </c>
      <c r="AL161" s="10">
        <f t="shared" ca="1" si="114"/>
        <v>0.11929467984749885</v>
      </c>
      <c r="AM161">
        <f t="shared" ca="1" si="110"/>
        <v>86.950000000000728</v>
      </c>
      <c r="AN161">
        <f t="shared" ca="1" si="101"/>
        <v>86.950000000000728</v>
      </c>
      <c r="AO161">
        <f t="shared" ca="1" si="102"/>
        <v>0</v>
      </c>
      <c r="AP161">
        <f t="shared" ca="1" si="88"/>
        <v>27.048341073994099</v>
      </c>
      <c r="AQ161">
        <f t="shared" ca="1" si="88"/>
        <v>27.932378258235268</v>
      </c>
      <c r="AR161">
        <f t="shared" ca="1" si="115"/>
        <v>0.96835080865409195</v>
      </c>
      <c r="AS161">
        <f t="shared" ca="1" si="116"/>
        <v>49.196048001028103</v>
      </c>
      <c r="AT161">
        <f t="shared" ca="1" si="103"/>
        <v>71.149999999999636</v>
      </c>
      <c r="AU161">
        <f t="shared" ca="1" si="117"/>
        <v>82.899171919571288</v>
      </c>
      <c r="AV161">
        <f t="shared" ca="1" si="112"/>
        <v>9856.7041666666664</v>
      </c>
      <c r="AW161">
        <f t="shared" ca="1" si="126"/>
        <v>9928.2961538461514</v>
      </c>
      <c r="AX161">
        <f t="shared" ca="1" si="125"/>
        <v>-71.591987179484931</v>
      </c>
      <c r="AY161">
        <f t="shared" ca="1" si="86"/>
        <v>4.1060897435921406</v>
      </c>
      <c r="AZ161">
        <f t="shared" ca="1" si="85"/>
        <v>-75.698076923077068</v>
      </c>
    </row>
    <row r="162" spans="1:52" x14ac:dyDescent="0.3">
      <c r="A162" s="1" vm="955">
        <f ca="1"/>
        <v>42971</v>
      </c>
      <c r="B162" s="1" vm="956">
        <f ca="1"/>
        <v>9881.2000000000007</v>
      </c>
      <c r="C162" s="1" vm="957">
        <f ca="1"/>
        <v>9881.5</v>
      </c>
      <c r="D162" s="1" vm="958">
        <f ca="1"/>
        <v>9848.85</v>
      </c>
      <c r="E162" s="1" vm="959">
        <f ca="1"/>
        <v>9857.0499999999993</v>
      </c>
      <c r="F162" s="1" vm="960">
        <f ca="1"/>
        <v>190399000</v>
      </c>
      <c r="G162" s="1">
        <f t="shared" ca="1" si="111"/>
        <v>9813.3700000000008</v>
      </c>
      <c r="H162" s="2">
        <f t="shared" ca="1" si="124"/>
        <v>9926.2924999999996</v>
      </c>
      <c r="I162" s="6" t="str" cm="1">
        <f t="array" aca="1" ref="I162" ca="1">_xlfn.IFS(AND(G161&lt;H161,G162&gt;H162),"BUY", AND(G161&gt;H161,G162&lt;H162),"SELL",TRUE,"")</f>
        <v/>
      </c>
      <c r="J162" s="1" vm="909">
        <f t="shared" ca="1" si="90"/>
        <v>9712.15</v>
      </c>
      <c r="K162" s="3" t="str">
        <f t="shared" ca="1" si="104"/>
        <v/>
      </c>
      <c r="L162" s="3">
        <f t="shared" ca="1" si="105"/>
        <v>4.6181172291293038E-4</v>
      </c>
      <c r="M162" s="3">
        <f t="shared" ca="1" si="106"/>
        <v>4.6170512069805943E-4</v>
      </c>
      <c r="N162" s="4">
        <f t="shared" ca="1" si="91"/>
        <v>-1</v>
      </c>
      <c r="O162" s="2">
        <f t="shared" ca="1" si="107"/>
        <v>-4.6170512069805943E-4</v>
      </c>
      <c r="P162" s="1">
        <f t="shared" ca="1" si="92"/>
        <v>9862.4666666666653</v>
      </c>
      <c r="Q162" s="1">
        <f t="shared" ca="1" si="93"/>
        <v>1877803790866.6665</v>
      </c>
      <c r="R162" s="1">
        <f ca="1">IF(ISBLANK(A162),"",SUM($Q$2:Q162))</f>
        <v>300670166463916.75</v>
      </c>
      <c r="S162" s="1">
        <f ca="1">IF(ISBLANK(A162),"",SUM($F$2:F162))</f>
        <v>32458090000</v>
      </c>
      <c r="T162" s="1">
        <f t="shared" ca="1" si="94"/>
        <v>9263.3351643278074</v>
      </c>
      <c r="U162" s="1" t="str">
        <f t="shared" ca="1" si="95"/>
        <v>Bullish</v>
      </c>
      <c r="V162" s="17">
        <f t="shared" ca="1" si="96"/>
        <v>32.649999999999636</v>
      </c>
      <c r="W162" s="17">
        <f t="shared" ca="1" si="97"/>
        <v>23.600000000000364</v>
      </c>
      <c r="X162" s="17">
        <f t="shared" ca="1" si="98"/>
        <v>0</v>
      </c>
      <c r="Y162" s="22">
        <f t="shared" ca="1" si="128"/>
        <v>1384.7499999999982</v>
      </c>
      <c r="Z162" s="22">
        <f t="shared" ca="1" si="128"/>
        <v>242.04999999999927</v>
      </c>
      <c r="AA162" s="22">
        <f t="shared" ca="1" si="128"/>
        <v>514.35000000000036</v>
      </c>
      <c r="AB162" s="23">
        <f t="shared" ca="1" si="118"/>
        <v>17.47968947463438</v>
      </c>
      <c r="AC162" s="23">
        <f t="shared" ca="1" si="119"/>
        <v>37.143888788590075</v>
      </c>
      <c r="AD162" s="23">
        <f t="shared" ca="1" si="120"/>
        <v>19.664199313955695</v>
      </c>
      <c r="AE162" s="23">
        <f t="shared" ca="1" si="121"/>
        <v>54.623578263224459</v>
      </c>
      <c r="AF162" s="23">
        <f t="shared" ca="1" si="122"/>
        <v>35.999471179270394</v>
      </c>
      <c r="AG162" s="23">
        <f t="shared" ca="1" si="127"/>
        <v>27.61617770063183</v>
      </c>
      <c r="AH162" s="25" t="str">
        <f t="shared" ca="1" si="99"/>
        <v>Weak</v>
      </c>
      <c r="AI162" s="25" t="str">
        <f t="shared" ca="1" si="100"/>
        <v>Bearish</v>
      </c>
      <c r="AJ162" s="1">
        <f t="shared" ca="1" si="108"/>
        <v>190408822.78999999</v>
      </c>
      <c r="AK162" s="10">
        <f t="shared" ca="1" si="109"/>
        <v>4.6170512069805943E-4</v>
      </c>
      <c r="AL162" s="10">
        <f t="shared" ca="1" si="114"/>
        <v>0.11721076966396082</v>
      </c>
      <c r="AM162">
        <f t="shared" ca="1" si="110"/>
        <v>4.5499999999992724</v>
      </c>
      <c r="AN162">
        <f t="shared" ca="1" si="101"/>
        <v>4.5499999999992724</v>
      </c>
      <c r="AO162">
        <f t="shared" ca="1" si="102"/>
        <v>0</v>
      </c>
      <c r="AP162">
        <f t="shared" ca="1" si="88"/>
        <v>25.441316711565896</v>
      </c>
      <c r="AQ162">
        <f t="shared" ca="1" si="88"/>
        <v>25.937208382647036</v>
      </c>
      <c r="AR162">
        <f t="shared" ca="1" si="115"/>
        <v>0.98088107001473179</v>
      </c>
      <c r="AS162">
        <f t="shared" ca="1" si="116"/>
        <v>49.51741348143819</v>
      </c>
      <c r="AT162">
        <f t="shared" ca="1" si="103"/>
        <v>32.649999999999636</v>
      </c>
      <c r="AU162">
        <f t="shared" ca="1" si="117"/>
        <v>79.309945353887585</v>
      </c>
      <c r="AV162">
        <f t="shared" ca="1" si="112"/>
        <v>9840.0083333333332</v>
      </c>
      <c r="AW162">
        <f t="shared" ca="1" si="126"/>
        <v>9929.446153846151</v>
      </c>
      <c r="AX162">
        <f t="shared" ca="1" si="125"/>
        <v>-89.43782051281778</v>
      </c>
      <c r="AY162">
        <f t="shared" ca="1" si="86"/>
        <v>-15.867022792020281</v>
      </c>
      <c r="AZ162">
        <f t="shared" ca="1" si="85"/>
        <v>-73.570797720797501</v>
      </c>
    </row>
    <row r="163" spans="1:52" x14ac:dyDescent="0.3">
      <c r="A163" s="1" vm="961">
        <f ca="1"/>
        <v>42975</v>
      </c>
      <c r="B163" s="1" vm="962">
        <f ca="1"/>
        <v>9907.15</v>
      </c>
      <c r="C163" s="1" vm="963">
        <f ca="1"/>
        <v>9925.75</v>
      </c>
      <c r="D163" s="1" vm="964">
        <f ca="1"/>
        <v>9882</v>
      </c>
      <c r="E163" s="1" vm="965">
        <f ca="1"/>
        <v>9912.7999999999993</v>
      </c>
      <c r="F163" s="1" vm="966">
        <f ca="1"/>
        <v>164494000</v>
      </c>
      <c r="G163" s="1">
        <f t="shared" ca="1" si="111"/>
        <v>9828.4500000000007</v>
      </c>
      <c r="H163" s="2">
        <f t="shared" ca="1" si="124"/>
        <v>9920.9049999999988</v>
      </c>
      <c r="I163" s="6" t="str" cm="1">
        <f t="array" aca="1" ref="I163" ca="1">_xlfn.IFS(AND(G162&lt;H162,G163&gt;H163),"BUY", AND(G162&gt;H162,G163&lt;H163),"SELL",TRUE,"")</f>
        <v/>
      </c>
      <c r="J163" s="1" vm="909">
        <f t="shared" ca="1" si="90"/>
        <v>9712.15</v>
      </c>
      <c r="K163" s="3" t="str">
        <f t="shared" ca="1" si="104"/>
        <v/>
      </c>
      <c r="L163" s="3">
        <f t="shared" ca="1" si="105"/>
        <v>5.6558503811992011E-3</v>
      </c>
      <c r="M163" s="3">
        <f t="shared" ca="1" si="106"/>
        <v>5.6399161124262602E-3</v>
      </c>
      <c r="N163" s="4">
        <f t="shared" ca="1" si="91"/>
        <v>-1</v>
      </c>
      <c r="O163" s="2">
        <f t="shared" ca="1" si="107"/>
        <v>-5.6399161124262602E-3</v>
      </c>
      <c r="P163" s="1">
        <f t="shared" ca="1" si="92"/>
        <v>9906.85</v>
      </c>
      <c r="Q163" s="1">
        <f t="shared" ca="1" si="93"/>
        <v>1629617383900</v>
      </c>
      <c r="R163" s="1">
        <f ca="1">IF(ISBLANK(A163),"",SUM($Q$2:Q163))</f>
        <v>302299783847816.75</v>
      </c>
      <c r="S163" s="1">
        <f ca="1">IF(ISBLANK(A163),"",SUM($F$2:F163))</f>
        <v>32622584000</v>
      </c>
      <c r="T163" s="1">
        <f t="shared" ca="1" si="94"/>
        <v>9266.5799817640673</v>
      </c>
      <c r="U163" s="1" t="str">
        <f t="shared" ca="1" si="95"/>
        <v>Bullish</v>
      </c>
      <c r="V163" s="17">
        <f t="shared" ca="1" si="96"/>
        <v>68.700000000000728</v>
      </c>
      <c r="W163" s="17">
        <f t="shared" ca="1" si="97"/>
        <v>44.25</v>
      </c>
      <c r="X163" s="17">
        <f t="shared" ca="1" si="98"/>
        <v>0</v>
      </c>
      <c r="Y163" s="22">
        <f t="shared" ca="1" si="128"/>
        <v>1366.5499999999993</v>
      </c>
      <c r="Z163" s="22">
        <f t="shared" ca="1" si="128"/>
        <v>286.29999999999927</v>
      </c>
      <c r="AA163" s="22">
        <f t="shared" ca="1" si="128"/>
        <v>504.45000000000073</v>
      </c>
      <c r="AB163" s="23">
        <f t="shared" ca="1" si="118"/>
        <v>20.95056895100797</v>
      </c>
      <c r="AC163" s="23">
        <f t="shared" ca="1" si="119"/>
        <v>36.914126815703852</v>
      </c>
      <c r="AD163" s="23">
        <f t="shared" ca="1" si="120"/>
        <v>15.963557864695883</v>
      </c>
      <c r="AE163" s="23">
        <f t="shared" ca="1" si="121"/>
        <v>57.864695766711819</v>
      </c>
      <c r="AF163" s="23">
        <f t="shared" ca="1" si="122"/>
        <v>27.587733164717225</v>
      </c>
      <c r="AG163" s="23">
        <f t="shared" ca="1" si="127"/>
        <v>28.827412257908541</v>
      </c>
      <c r="AH163" s="25" t="str">
        <f t="shared" ca="1" si="99"/>
        <v>Weak</v>
      </c>
      <c r="AI163" s="25" t="str">
        <f t="shared" ca="1" si="100"/>
        <v>Bearish</v>
      </c>
      <c r="AJ163" s="1">
        <f t="shared" ca="1" si="108"/>
        <v>164503813.37</v>
      </c>
      <c r="AK163" s="10">
        <f t="shared" ca="1" si="109"/>
        <v>5.6399161124262602E-3</v>
      </c>
      <c r="AL163" s="10">
        <f t="shared" ca="1" si="114"/>
        <v>0.11762866582096212</v>
      </c>
      <c r="AM163">
        <f t="shared" ca="1" si="110"/>
        <v>55.75</v>
      </c>
      <c r="AN163">
        <f t="shared" ca="1" si="101"/>
        <v>55.75</v>
      </c>
      <c r="AO163">
        <f t="shared" ca="1" si="102"/>
        <v>0</v>
      </c>
      <c r="AP163">
        <f t="shared" ca="1" si="88"/>
        <v>27.606222660739764</v>
      </c>
      <c r="AQ163">
        <f t="shared" ca="1" si="88"/>
        <v>24.084550641029388</v>
      </c>
      <c r="AR163">
        <f t="shared" ca="1" si="115"/>
        <v>1.1462212051285279</v>
      </c>
      <c r="AS163">
        <f t="shared" ca="1" si="116"/>
        <v>53.406480300798528</v>
      </c>
      <c r="AT163">
        <f t="shared" ca="1" si="103"/>
        <v>43.75</v>
      </c>
      <c r="AU163">
        <f t="shared" ca="1" si="117"/>
        <v>76.769949257181324</v>
      </c>
      <c r="AV163">
        <f t="shared" ca="1" si="112"/>
        <v>9834.529166666669</v>
      </c>
      <c r="AW163">
        <f t="shared" ca="1" si="126"/>
        <v>9929.9538461538432</v>
      </c>
      <c r="AX163">
        <f t="shared" ca="1" si="125"/>
        <v>-95.424679487174217</v>
      </c>
      <c r="AY163">
        <f t="shared" ca="1" si="86"/>
        <v>-33.481445868943005</v>
      </c>
      <c r="AZ163">
        <f t="shared" ref="AZ163:AZ226" ca="1" si="129">AX163 - AY163</f>
        <v>-61.943233618231211</v>
      </c>
    </row>
    <row r="164" spans="1:52" x14ac:dyDescent="0.3">
      <c r="A164" s="1" vm="967">
        <f ca="1"/>
        <v>42976</v>
      </c>
      <c r="B164" s="1" vm="968">
        <f ca="1"/>
        <v>9886.4</v>
      </c>
      <c r="C164" s="1" vm="969">
        <f ca="1"/>
        <v>9887.35</v>
      </c>
      <c r="D164" s="1" vm="970">
        <f ca="1"/>
        <v>9783.75</v>
      </c>
      <c r="E164" s="1" vm="971">
        <f ca="1"/>
        <v>9796.0499999999993</v>
      </c>
      <c r="F164" s="1" vm="972">
        <f ca="1"/>
        <v>178668000</v>
      </c>
      <c r="G164" s="1">
        <f t="shared" ca="1" si="111"/>
        <v>9836.7899999999991</v>
      </c>
      <c r="H164" s="2">
        <f t="shared" ca="1" si="124"/>
        <v>9909.9824999999983</v>
      </c>
      <c r="I164" s="6" t="str" cm="1">
        <f t="array" aca="1" ref="I164" ca="1">_xlfn.IFS(AND(G163&lt;H163,G164&gt;H164),"BUY", AND(G163&gt;H163,G164&lt;H164),"SELL",TRUE,"")</f>
        <v/>
      </c>
      <c r="J164" s="1" vm="909">
        <f t="shared" ca="1" si="90"/>
        <v>9712.15</v>
      </c>
      <c r="K164" s="3" t="str">
        <f t="shared" ca="1" si="104"/>
        <v/>
      </c>
      <c r="L164" s="3">
        <f t="shared" ca="1" si="105"/>
        <v>-1.1777701557582065E-2</v>
      </c>
      <c r="M164" s="3">
        <f t="shared" ca="1" si="106"/>
        <v>-1.1847608119118438E-2</v>
      </c>
      <c r="N164" s="4">
        <f t="shared" ca="1" si="91"/>
        <v>-1</v>
      </c>
      <c r="O164" s="2">
        <f t="shared" ca="1" si="107"/>
        <v>1.1847608119118438E-2</v>
      </c>
      <c r="P164" s="1">
        <f t="shared" ca="1" si="92"/>
        <v>9822.3833333333332</v>
      </c>
      <c r="Q164" s="1">
        <f t="shared" ca="1" si="93"/>
        <v>1754945585400</v>
      </c>
      <c r="R164" s="1">
        <f ca="1">IF(ISBLANK(A164),"",SUM($Q$2:Q164))</f>
        <v>304054729433216.75</v>
      </c>
      <c r="S164" s="1">
        <f ca="1">IF(ISBLANK(A164),"",SUM($F$2:F164))</f>
        <v>32801252000</v>
      </c>
      <c r="T164" s="1">
        <f t="shared" ca="1" si="94"/>
        <v>9269.6074355093751</v>
      </c>
      <c r="U164" s="1" t="str">
        <f t="shared" ca="1" si="95"/>
        <v>Bullish</v>
      </c>
      <c r="V164" s="17">
        <f t="shared" ca="1" si="96"/>
        <v>129.04999999999927</v>
      </c>
      <c r="W164" s="17">
        <f t="shared" ca="1" si="97"/>
        <v>0</v>
      </c>
      <c r="X164" s="17">
        <f t="shared" ca="1" si="98"/>
        <v>98.25</v>
      </c>
      <c r="Y164" s="22">
        <f t="shared" ca="1" si="128"/>
        <v>1453.8499999999985</v>
      </c>
      <c r="Z164" s="22">
        <f t="shared" ca="1" si="128"/>
        <v>273.44999999999891</v>
      </c>
      <c r="AA164" s="22">
        <f t="shared" ca="1" si="128"/>
        <v>602.70000000000073</v>
      </c>
      <c r="AB164" s="23">
        <f t="shared" ca="1" si="118"/>
        <v>18.808680400316344</v>
      </c>
      <c r="AC164" s="23">
        <f t="shared" ca="1" si="119"/>
        <v>41.455445885063888</v>
      </c>
      <c r="AD164" s="23">
        <f t="shared" ca="1" si="120"/>
        <v>22.646765484747544</v>
      </c>
      <c r="AE164" s="23">
        <f t="shared" ca="1" si="121"/>
        <v>60.264126285380229</v>
      </c>
      <c r="AF164" s="23">
        <f t="shared" ca="1" si="122"/>
        <v>37.579181646978483</v>
      </c>
      <c r="AG164" s="23">
        <f t="shared" ca="1" si="127"/>
        <v>28.989221155088529</v>
      </c>
      <c r="AH164" s="25" t="str">
        <f t="shared" ca="1" si="99"/>
        <v>Weak</v>
      </c>
      <c r="AI164" s="25" t="str">
        <f t="shared" ca="1" si="100"/>
        <v>Bearish</v>
      </c>
      <c r="AJ164" s="1">
        <f t="shared" ca="1" si="108"/>
        <v>-178658171.55000001</v>
      </c>
      <c r="AK164" s="10">
        <f t="shared" ca="1" si="109"/>
        <v>-1.1847608119118438E-2</v>
      </c>
      <c r="AL164" s="10">
        <f t="shared" ca="1" si="114"/>
        <v>0.12613257629976629</v>
      </c>
      <c r="AM164">
        <f t="shared" ca="1" si="110"/>
        <v>-116.75</v>
      </c>
      <c r="AN164">
        <f t="shared" ca="1" si="101"/>
        <v>0</v>
      </c>
      <c r="AO164">
        <f t="shared" ca="1" si="102"/>
        <v>116.75</v>
      </c>
      <c r="AP164">
        <f t="shared" ca="1" si="88"/>
        <v>25.634349613544067</v>
      </c>
      <c r="AQ164">
        <f t="shared" ca="1" si="88"/>
        <v>30.70351130952729</v>
      </c>
      <c r="AR164">
        <f t="shared" ca="1" si="115"/>
        <v>0.83489960985634037</v>
      </c>
      <c r="AS164">
        <f t="shared" ca="1" si="116"/>
        <v>45.501105639327434</v>
      </c>
      <c r="AT164">
        <f t="shared" ca="1" si="103"/>
        <v>103.60000000000036</v>
      </c>
      <c r="AU164">
        <f t="shared" ca="1" si="117"/>
        <v>78.686381453096956</v>
      </c>
      <c r="AV164">
        <f t="shared" ca="1" si="112"/>
        <v>9825.195833333335</v>
      </c>
      <c r="AW164">
        <f t="shared" ca="1" si="126"/>
        <v>9926.9826923076889</v>
      </c>
      <c r="AX164">
        <f t="shared" ca="1" si="125"/>
        <v>-101.78685897435389</v>
      </c>
      <c r="AY164">
        <f t="shared" ref="AY164:AY227" ca="1" si="130">AVERAGE(AX156:AX164)</f>
        <v>-49.157977207974099</v>
      </c>
      <c r="AZ164">
        <f t="shared" ca="1" si="129"/>
        <v>-52.628881766379791</v>
      </c>
    </row>
    <row r="165" spans="1:52" x14ac:dyDescent="0.3">
      <c r="A165" s="1" vm="973">
        <f ca="1"/>
        <v>42977</v>
      </c>
      <c r="B165" s="1" vm="974">
        <f ca="1"/>
        <v>9859.5</v>
      </c>
      <c r="C165" s="1" vm="975">
        <f ca="1"/>
        <v>9909.4500000000007</v>
      </c>
      <c r="D165" s="1" vm="976">
        <f ca="1"/>
        <v>9850.7999999999993</v>
      </c>
      <c r="E165" s="1" vm="977">
        <f ca="1"/>
        <v>9884.4</v>
      </c>
      <c r="F165" s="1" vm="978">
        <f ca="1"/>
        <v>162704000</v>
      </c>
      <c r="G165" s="1">
        <f t="shared" ca="1" si="111"/>
        <v>9860.56</v>
      </c>
      <c r="H165" s="2">
        <f t="shared" ca="1" si="124"/>
        <v>9900.347499999998</v>
      </c>
      <c r="I165" s="6" t="str" cm="1">
        <f t="array" aca="1" ref="I165" ca="1">_xlfn.IFS(AND(G164&lt;H164,G165&gt;H165),"BUY", AND(G164&gt;H164,G165&lt;H165),"SELL",TRUE,"")</f>
        <v/>
      </c>
      <c r="J165" s="1" vm="909">
        <f t="shared" ca="1" si="90"/>
        <v>9712.15</v>
      </c>
      <c r="K165" s="3" t="str">
        <f t="shared" ca="1" si="104"/>
        <v/>
      </c>
      <c r="L165" s="3">
        <f t="shared" ca="1" si="105"/>
        <v>9.0189413079762026E-3</v>
      </c>
      <c r="M165" s="3">
        <f t="shared" ca="1" si="106"/>
        <v>8.9785135520387346E-3</v>
      </c>
      <c r="N165" s="4">
        <f t="shared" ca="1" si="91"/>
        <v>-1</v>
      </c>
      <c r="O165" s="2">
        <f t="shared" ca="1" si="107"/>
        <v>-8.9785135520387346E-3</v>
      </c>
      <c r="P165" s="1">
        <f t="shared" ca="1" si="92"/>
        <v>9881.5500000000011</v>
      </c>
      <c r="Q165" s="1">
        <f t="shared" ca="1" si="93"/>
        <v>1607767711200.0002</v>
      </c>
      <c r="R165" s="1">
        <f ca="1">IF(ISBLANK(A165),"",SUM($Q$2:Q165))</f>
        <v>305662497144416.75</v>
      </c>
      <c r="S165" s="1">
        <f ca="1">IF(ISBLANK(A165),"",SUM($F$2:F165))</f>
        <v>32963956000</v>
      </c>
      <c r="T165" s="1">
        <f t="shared" ca="1" si="94"/>
        <v>9272.627871012106</v>
      </c>
      <c r="U165" s="1" t="str">
        <f t="shared" ca="1" si="95"/>
        <v>Bullish</v>
      </c>
      <c r="V165" s="17">
        <f t="shared" ca="1" si="96"/>
        <v>113.40000000000146</v>
      </c>
      <c r="W165" s="17">
        <f t="shared" ca="1" si="97"/>
        <v>22.100000000000364</v>
      </c>
      <c r="X165" s="17">
        <f t="shared" ca="1" si="98"/>
        <v>0</v>
      </c>
      <c r="Y165" s="22">
        <f t="shared" ca="1" si="128"/>
        <v>1430.4500000000007</v>
      </c>
      <c r="Z165" s="22">
        <f t="shared" ca="1" si="128"/>
        <v>295.54999999999927</v>
      </c>
      <c r="AA165" s="22">
        <f t="shared" ca="1" si="128"/>
        <v>503.35000000000036</v>
      </c>
      <c r="AB165" s="23">
        <f t="shared" ca="1" si="118"/>
        <v>20.661330350588912</v>
      </c>
      <c r="AC165" s="23">
        <f t="shared" ca="1" si="119"/>
        <v>35.188227480862672</v>
      </c>
      <c r="AD165" s="23">
        <f t="shared" ca="1" si="120"/>
        <v>14.52689713027376</v>
      </c>
      <c r="AE165" s="23">
        <f t="shared" ca="1" si="121"/>
        <v>55.849557831451584</v>
      </c>
      <c r="AF165" s="23">
        <f t="shared" ca="1" si="122"/>
        <v>26.010764801602352</v>
      </c>
      <c r="AG165" s="23">
        <f t="shared" ca="1" si="127"/>
        <v>30.117921839211512</v>
      </c>
      <c r="AH165" s="25" t="str">
        <f t="shared" ca="1" si="99"/>
        <v>Strong</v>
      </c>
      <c r="AI165" s="25" t="str">
        <f t="shared" ca="1" si="100"/>
        <v>Bearish</v>
      </c>
      <c r="AJ165" s="1">
        <f t="shared" ca="1" si="108"/>
        <v>162713836.78999999</v>
      </c>
      <c r="AK165" s="10">
        <f t="shared" ca="1" si="109"/>
        <v>8.9785135520387346E-3</v>
      </c>
      <c r="AL165" s="10">
        <f t="shared" ca="1" si="114"/>
        <v>0.13079231688562915</v>
      </c>
      <c r="AM165">
        <f t="shared" ca="1" si="110"/>
        <v>88.350000000000364</v>
      </c>
      <c r="AN165">
        <f t="shared" ca="1" si="101"/>
        <v>88.350000000000364</v>
      </c>
      <c r="AO165">
        <f t="shared" ca="1" si="102"/>
        <v>0</v>
      </c>
      <c r="AP165">
        <f t="shared" ca="1" si="88"/>
        <v>30.114038926862374</v>
      </c>
      <c r="AQ165">
        <f t="shared" ca="1" si="88"/>
        <v>28.510403358846769</v>
      </c>
      <c r="AR165">
        <f t="shared" ca="1" si="115"/>
        <v>1.0562473826775234</v>
      </c>
      <c r="AS165">
        <f t="shared" ca="1" si="116"/>
        <v>51.367719252833318</v>
      </c>
      <c r="AT165">
        <f t="shared" ca="1" si="103"/>
        <v>58.650000000001455</v>
      </c>
      <c r="AU165">
        <f t="shared" ca="1" si="117"/>
        <v>77.255211349304417</v>
      </c>
      <c r="AV165">
        <f t="shared" ca="1" si="112"/>
        <v>9830.5416666666661</v>
      </c>
      <c r="AW165">
        <f t="shared" ca="1" si="126"/>
        <v>9925.7961538461495</v>
      </c>
      <c r="AX165">
        <f t="shared" ca="1" si="125"/>
        <v>-95.254487179483476</v>
      </c>
      <c r="AY165">
        <f t="shared" ca="1" si="130"/>
        <v>-62.483974358971153</v>
      </c>
      <c r="AZ165">
        <f t="shared" ca="1" si="129"/>
        <v>-32.770512820512323</v>
      </c>
    </row>
    <row r="166" spans="1:52" x14ac:dyDescent="0.3">
      <c r="A166" s="1" vm="979">
        <f ca="1"/>
        <v>42978</v>
      </c>
      <c r="B166" s="1" vm="980">
        <f ca="1"/>
        <v>9905.7000000000007</v>
      </c>
      <c r="C166" s="1" vm="981">
        <f ca="1"/>
        <v>9925.1</v>
      </c>
      <c r="D166" s="1" vm="982">
        <f ca="1"/>
        <v>9856.9500000000007</v>
      </c>
      <c r="E166" s="1" vm="983">
        <f ca="1"/>
        <v>9917.9</v>
      </c>
      <c r="F166" s="1" vm="984">
        <f ca="1"/>
        <v>337782000</v>
      </c>
      <c r="G166" s="1">
        <f t="shared" ca="1" si="111"/>
        <v>9873.64</v>
      </c>
      <c r="H166" s="2">
        <f t="shared" ca="1" si="124"/>
        <v>9890.5099999999984</v>
      </c>
      <c r="I166" s="6" t="str" cm="1">
        <f t="array" aca="1" ref="I166" ca="1">_xlfn.IFS(AND(G165&lt;H165,G166&gt;H166),"BUY", AND(G165&gt;H165,G166&lt;H166),"SELL",TRUE,"")</f>
        <v/>
      </c>
      <c r="J166" s="1" vm="909">
        <f t="shared" ca="1" si="90"/>
        <v>9712.15</v>
      </c>
      <c r="K166" s="3" t="str">
        <f t="shared" ca="1" si="104"/>
        <v/>
      </c>
      <c r="L166" s="3">
        <f t="shared" ca="1" si="105"/>
        <v>3.3891789081785806E-3</v>
      </c>
      <c r="M166" s="3">
        <f t="shared" ca="1" si="106"/>
        <v>3.3834485850860433E-3</v>
      </c>
      <c r="N166" s="4">
        <f t="shared" ca="1" si="91"/>
        <v>-1</v>
      </c>
      <c r="O166" s="2">
        <f t="shared" ca="1" si="107"/>
        <v>-3.3834485850860433E-3</v>
      </c>
      <c r="P166" s="1">
        <f t="shared" ca="1" si="92"/>
        <v>9899.9833333333354</v>
      </c>
      <c r="Q166" s="1">
        <f t="shared" ca="1" si="93"/>
        <v>3344036170300.0005</v>
      </c>
      <c r="R166" s="1">
        <f ca="1">IF(ISBLANK(A166),"",SUM($Q$2:Q166))</f>
        <v>309006533314716.75</v>
      </c>
      <c r="S166" s="1">
        <f ca="1">IF(ISBLANK(A166),"",SUM($F$2:F166))</f>
        <v>33301738000</v>
      </c>
      <c r="T166" s="1">
        <f t="shared" ca="1" si="94"/>
        <v>9278.9911840251934</v>
      </c>
      <c r="U166" s="1" t="str">
        <f t="shared" ca="1" si="95"/>
        <v>Bullish</v>
      </c>
      <c r="V166" s="17">
        <f t="shared" ca="1" si="96"/>
        <v>68.149999999999636</v>
      </c>
      <c r="W166" s="17">
        <f t="shared" ca="1" si="97"/>
        <v>15.649999999999636</v>
      </c>
      <c r="X166" s="17">
        <f t="shared" ca="1" si="98"/>
        <v>0</v>
      </c>
      <c r="Y166" s="22">
        <f t="shared" ca="1" si="128"/>
        <v>1413.1000000000004</v>
      </c>
      <c r="Z166" s="22">
        <f t="shared" ca="1" si="128"/>
        <v>311.19999999999891</v>
      </c>
      <c r="AA166" s="22">
        <f t="shared" ca="1" si="128"/>
        <v>449.39999999999964</v>
      </c>
      <c r="AB166" s="23">
        <f t="shared" ca="1" si="118"/>
        <v>22.022503715235921</v>
      </c>
      <c r="AC166" s="23">
        <f t="shared" ca="1" si="119"/>
        <v>31.802420210883835</v>
      </c>
      <c r="AD166" s="23">
        <f t="shared" ca="1" si="120"/>
        <v>9.7799164956479139</v>
      </c>
      <c r="AE166" s="23">
        <f t="shared" ca="1" si="121"/>
        <v>53.824923926119752</v>
      </c>
      <c r="AF166" s="23">
        <f t="shared" ca="1" si="122"/>
        <v>18.169865895345911</v>
      </c>
      <c r="AG166" s="23">
        <f t="shared" ca="1" si="127"/>
        <v>31.282708309769667</v>
      </c>
      <c r="AH166" s="25" t="str">
        <f t="shared" ca="1" si="99"/>
        <v>Strong</v>
      </c>
      <c r="AI166" s="25" t="str">
        <f t="shared" ca="1" si="100"/>
        <v>Bearish</v>
      </c>
      <c r="AJ166" s="1">
        <f t="shared" ca="1" si="108"/>
        <v>337791860.56</v>
      </c>
      <c r="AK166" s="10">
        <f t="shared" ca="1" si="109"/>
        <v>3.3834485850860433E-3</v>
      </c>
      <c r="AL166" s="10">
        <f t="shared" ca="1" si="114"/>
        <v>0.12836322790746579</v>
      </c>
      <c r="AM166">
        <f t="shared" ca="1" si="110"/>
        <v>33.5</v>
      </c>
      <c r="AN166">
        <f t="shared" ca="1" si="101"/>
        <v>33.5</v>
      </c>
      <c r="AO166">
        <f t="shared" ca="1" si="102"/>
        <v>0</v>
      </c>
      <c r="AP166">
        <f t="shared" ca="1" si="88"/>
        <v>30.35589328922935</v>
      </c>
      <c r="AQ166">
        <f t="shared" ca="1" si="88"/>
        <v>26.473945976071999</v>
      </c>
      <c r="AR166">
        <f t="shared" ca="1" si="115"/>
        <v>1.1466327428735399</v>
      </c>
      <c r="AS166">
        <f t="shared" ca="1" si="116"/>
        <v>53.415412891663372</v>
      </c>
      <c r="AT166">
        <f t="shared" ca="1" si="103"/>
        <v>68.149999999999636</v>
      </c>
      <c r="AU166">
        <f t="shared" ca="1" si="117"/>
        <v>76.604839110068369</v>
      </c>
      <c r="AV166">
        <f t="shared" ca="1" si="112"/>
        <v>9847.7999999999993</v>
      </c>
      <c r="AW166">
        <f t="shared" ca="1" si="126"/>
        <v>9923.9307692307648</v>
      </c>
      <c r="AX166">
        <f t="shared" ca="1" si="125"/>
        <v>-76.130769230765509</v>
      </c>
      <c r="AY166">
        <f t="shared" ca="1" si="130"/>
        <v>-71.579024216520949</v>
      </c>
      <c r="AZ166">
        <f t="shared" ca="1" si="129"/>
        <v>-4.5517450142445597</v>
      </c>
    </row>
    <row r="167" spans="1:52" x14ac:dyDescent="0.3">
      <c r="A167" s="1" vm="985">
        <f ca="1"/>
        <v>42979</v>
      </c>
      <c r="B167" s="1" vm="986">
        <f ca="1"/>
        <v>9937.65</v>
      </c>
      <c r="C167" s="1" vm="987">
        <f ca="1"/>
        <v>9983.4500000000007</v>
      </c>
      <c r="D167" s="1" vm="988">
        <f ca="1"/>
        <v>9909.85</v>
      </c>
      <c r="E167" s="1" vm="989">
        <f ca="1"/>
        <v>9974.4</v>
      </c>
      <c r="F167" s="1" vm="990">
        <f ca="1"/>
        <v>162731000</v>
      </c>
      <c r="G167" s="1">
        <f t="shared" ca="1" si="111"/>
        <v>9897.11</v>
      </c>
      <c r="H167" s="2">
        <f t="shared" ca="1" si="124"/>
        <v>9885.154999999997</v>
      </c>
      <c r="I167" s="6" t="str" cm="1">
        <f t="array" aca="1" ref="I167" ca="1">_xlfn.IFS(AND(G166&lt;H166,G167&gt;H167),"BUY", AND(G166&gt;H166,G167&lt;H167),"SELL",TRUE,"")</f>
        <v>BUY</v>
      </c>
      <c r="J167" s="1" vm="909">
        <f t="shared" ca="1" si="90"/>
        <v>9712.15</v>
      </c>
      <c r="K167" s="3" t="str">
        <f t="shared" ca="1" si="104"/>
        <v/>
      </c>
      <c r="L167" s="3">
        <f t="shared" ca="1" si="105"/>
        <v>5.6967704856873969E-3</v>
      </c>
      <c r="M167" s="3">
        <f t="shared" ca="1" si="106"/>
        <v>5.6806052527284762E-3</v>
      </c>
      <c r="N167" s="4">
        <f t="shared" ca="1" si="91"/>
        <v>-1</v>
      </c>
      <c r="O167" s="2">
        <f t="shared" ca="1" si="107"/>
        <v>-5.6806052527284762E-3</v>
      </c>
      <c r="P167" s="1">
        <f t="shared" ca="1" si="92"/>
        <v>9955.9000000000015</v>
      </c>
      <c r="Q167" s="1">
        <f t="shared" ca="1" si="93"/>
        <v>1620133562900.0002</v>
      </c>
      <c r="R167" s="1">
        <f ca="1">IF(ISBLANK(A167),"",SUM($Q$2:Q167))</f>
        <v>310626666877616.75</v>
      </c>
      <c r="S167" s="1">
        <f ca="1">IF(ISBLANK(A167),"",SUM($F$2:F167))</f>
        <v>33464469000</v>
      </c>
      <c r="T167" s="1">
        <f t="shared" ca="1" si="94"/>
        <v>9282.2828558139299</v>
      </c>
      <c r="U167" s="1" t="str">
        <f t="shared" ca="1" si="95"/>
        <v>Bullish</v>
      </c>
      <c r="V167" s="17">
        <f t="shared" ca="1" si="96"/>
        <v>73.600000000000364</v>
      </c>
      <c r="W167" s="17">
        <f t="shared" ca="1" si="97"/>
        <v>58.350000000000364</v>
      </c>
      <c r="X167" s="17">
        <f t="shared" ca="1" si="98"/>
        <v>0</v>
      </c>
      <c r="Y167" s="22">
        <f t="shared" ca="1" si="128"/>
        <v>1354.8500000000022</v>
      </c>
      <c r="Z167" s="22">
        <f t="shared" ca="1" si="128"/>
        <v>369.54999999999927</v>
      </c>
      <c r="AA167" s="22">
        <f t="shared" ca="1" si="128"/>
        <v>332.55000000000109</v>
      </c>
      <c r="AB167" s="23">
        <f t="shared" ca="1" si="118"/>
        <v>27.276082223124231</v>
      </c>
      <c r="AC167" s="23">
        <f t="shared" ca="1" si="119"/>
        <v>24.54515259991885</v>
      </c>
      <c r="AD167" s="23">
        <f t="shared" ca="1" si="120"/>
        <v>2.7309296232053804</v>
      </c>
      <c r="AE167" s="23">
        <f t="shared" ca="1" si="121"/>
        <v>51.821234823043085</v>
      </c>
      <c r="AF167" s="23">
        <f t="shared" ca="1" si="122"/>
        <v>5.2699045719980253</v>
      </c>
      <c r="AG167" s="23">
        <f t="shared" ca="1" si="127"/>
        <v>30.628862195266294</v>
      </c>
      <c r="AH167" s="25" t="str">
        <f t="shared" ca="1" si="99"/>
        <v>Strong</v>
      </c>
      <c r="AI167" s="25" t="str">
        <f t="shared" ca="1" si="100"/>
        <v>Bullish</v>
      </c>
      <c r="AJ167" s="1">
        <f t="shared" ca="1" si="108"/>
        <v>162740873.63999999</v>
      </c>
      <c r="AK167" s="10">
        <f t="shared" ca="1" si="109"/>
        <v>5.6806052527284762E-3</v>
      </c>
      <c r="AL167" s="10">
        <f t="shared" ca="1" si="114"/>
        <v>0.1234193230088364</v>
      </c>
      <c r="AM167">
        <f t="shared" ca="1" si="110"/>
        <v>56.5</v>
      </c>
      <c r="AN167">
        <f t="shared" ca="1" si="101"/>
        <v>56.5</v>
      </c>
      <c r="AO167">
        <f t="shared" ca="1" si="102"/>
        <v>0</v>
      </c>
      <c r="AP167">
        <f t="shared" ca="1" si="88"/>
        <v>32.223329482855824</v>
      </c>
      <c r="AQ167">
        <f t="shared" ca="1" si="88"/>
        <v>24.582949834923998</v>
      </c>
      <c r="AR167">
        <f t="shared" ca="1" si="115"/>
        <v>1.3107999527818037</v>
      </c>
      <c r="AS167">
        <f t="shared" ca="1" si="116"/>
        <v>56.724942858157291</v>
      </c>
      <c r="AT167">
        <f t="shared" ca="1" si="103"/>
        <v>73.600000000000364</v>
      </c>
      <c r="AU167">
        <f t="shared" ca="1" si="117"/>
        <v>76.390207745063506</v>
      </c>
      <c r="AV167">
        <f t="shared" ca="1" si="112"/>
        <v>9862.8208333333332</v>
      </c>
      <c r="AW167">
        <f t="shared" ca="1" si="126"/>
        <v>9924.3096153846109</v>
      </c>
      <c r="AX167">
        <f t="shared" ca="1" si="125"/>
        <v>-61.488782051277667</v>
      </c>
      <c r="AY167">
        <f t="shared" ca="1" si="130"/>
        <v>-76.389031339027696</v>
      </c>
      <c r="AZ167">
        <f t="shared" ca="1" si="129"/>
        <v>14.900249287750029</v>
      </c>
    </row>
    <row r="168" spans="1:52" x14ac:dyDescent="0.3">
      <c r="A168" s="1" vm="991">
        <f ca="1"/>
        <v>42982</v>
      </c>
      <c r="B168" s="1" vm="992">
        <f ca="1"/>
        <v>9984.15</v>
      </c>
      <c r="C168" s="1" vm="993">
        <f ca="1"/>
        <v>9988.4</v>
      </c>
      <c r="D168" s="1" vm="994">
        <f ca="1"/>
        <v>9861</v>
      </c>
      <c r="E168" s="1" vm="995">
        <f ca="1"/>
        <v>9912.85</v>
      </c>
      <c r="F168" s="1" vm="996">
        <f ca="1"/>
        <v>153369000</v>
      </c>
      <c r="G168" s="1">
        <f t="shared" ca="1" si="111"/>
        <v>9897.119999999999</v>
      </c>
      <c r="H168" s="2">
        <f t="shared" ca="1" si="124"/>
        <v>9880.114999999998</v>
      </c>
      <c r="I168" s="6" t="str" cm="1">
        <f t="array" aca="1" ref="I168" ca="1">_xlfn.IFS(AND(G167&lt;H167,G168&gt;H168),"BUY", AND(G167&gt;H167,G168&lt;H168),"SELL",TRUE,"")</f>
        <v/>
      </c>
      <c r="J168" s="1" vm="992">
        <f t="shared" ca="1" si="90"/>
        <v>9984.15</v>
      </c>
      <c r="K168" s="3">
        <f t="shared" ca="1" si="104"/>
        <v>-2.8006157236039497E-2</v>
      </c>
      <c r="L168" s="3">
        <f t="shared" ca="1" si="105"/>
        <v>-6.1707972409367207E-3</v>
      </c>
      <c r="M168" s="3">
        <f t="shared" ca="1" si="106"/>
        <v>-6.1899152999191241E-3</v>
      </c>
      <c r="N168" s="4">
        <f t="shared" ca="1" si="91"/>
        <v>1</v>
      </c>
      <c r="O168" s="2">
        <f t="shared" ca="1" si="107"/>
        <v>-6.1899152999191241E-3</v>
      </c>
      <c r="P168" s="1">
        <f t="shared" ca="1" si="92"/>
        <v>9920.75</v>
      </c>
      <c r="Q168" s="1">
        <f t="shared" ca="1" si="93"/>
        <v>1521535506750</v>
      </c>
      <c r="R168" s="1">
        <f ca="1">IF(ISBLANK(A168),"",SUM($Q$2:Q168))</f>
        <v>312148202384366.75</v>
      </c>
      <c r="S168" s="1">
        <f ca="1">IF(ISBLANK(A168),"",SUM($F$2:F168))</f>
        <v>33617838000</v>
      </c>
      <c r="T168" s="1">
        <f t="shared" ca="1" si="94"/>
        <v>9285.1956269277853</v>
      </c>
      <c r="U168" s="1" t="str">
        <f t="shared" ca="1" si="95"/>
        <v>Bullish</v>
      </c>
      <c r="V168" s="17">
        <f t="shared" ca="1" si="96"/>
        <v>127.39999999999964</v>
      </c>
      <c r="W168" s="17">
        <f t="shared" ca="1" si="97"/>
        <v>0</v>
      </c>
      <c r="X168" s="17">
        <f t="shared" ca="1" si="98"/>
        <v>48.850000000000364</v>
      </c>
      <c r="Y168" s="22">
        <f t="shared" ca="1" si="128"/>
        <v>1347.5500000000011</v>
      </c>
      <c r="Z168" s="22">
        <f t="shared" ca="1" si="128"/>
        <v>369.54999999999927</v>
      </c>
      <c r="AA168" s="22">
        <f t="shared" ca="1" si="128"/>
        <v>290.75</v>
      </c>
      <c r="AB168" s="23">
        <f t="shared" ca="1" si="118"/>
        <v>27.423843271121591</v>
      </c>
      <c r="AC168" s="23">
        <f t="shared" ca="1" si="119"/>
        <v>21.576193833252923</v>
      </c>
      <c r="AD168" s="23">
        <f t="shared" ca="1" si="120"/>
        <v>5.8476494378686681</v>
      </c>
      <c r="AE168" s="23">
        <f t="shared" ca="1" si="121"/>
        <v>49.000037104374513</v>
      </c>
      <c r="AF168" s="23">
        <f t="shared" ca="1" si="122"/>
        <v>11.933969407844826</v>
      </c>
      <c r="AG168" s="23">
        <f t="shared" ca="1" si="127"/>
        <v>29.082496578788554</v>
      </c>
      <c r="AH168" s="25" t="str">
        <f t="shared" ca="1" si="99"/>
        <v>Weak</v>
      </c>
      <c r="AI168" s="25" t="str">
        <f t="shared" ca="1" si="100"/>
        <v>Bullish</v>
      </c>
      <c r="AJ168" s="1">
        <f t="shared" ca="1" si="108"/>
        <v>-153359102.88999999</v>
      </c>
      <c r="AK168" s="10">
        <f t="shared" ca="1" si="109"/>
        <v>-6.1899152999191241E-3</v>
      </c>
      <c r="AL168" s="10">
        <f t="shared" ca="1" si="114"/>
        <v>0.11527666991401531</v>
      </c>
      <c r="AM168">
        <f t="shared" ca="1" si="110"/>
        <v>-61.549999999999272</v>
      </c>
      <c r="AN168">
        <f t="shared" ca="1" si="101"/>
        <v>0</v>
      </c>
      <c r="AO168">
        <f t="shared" ca="1" si="102"/>
        <v>61.549999999999272</v>
      </c>
      <c r="AP168">
        <f t="shared" ca="1" si="88"/>
        <v>29.921663091223262</v>
      </c>
      <c r="AQ168">
        <f t="shared" ca="1" si="88"/>
        <v>27.223453418143659</v>
      </c>
      <c r="AR168">
        <f t="shared" ca="1" si="115"/>
        <v>1.0991134236952216</v>
      </c>
      <c r="AS168">
        <f t="shared" ca="1" si="116"/>
        <v>52.360840118890408</v>
      </c>
      <c r="AT168">
        <f t="shared" ca="1" si="103"/>
        <v>127.39999999999964</v>
      </c>
      <c r="AU168">
        <f t="shared" ca="1" si="117"/>
        <v>80.0337643347018</v>
      </c>
      <c r="AV168">
        <f t="shared" ca="1" si="112"/>
        <v>9864.1166666666668</v>
      </c>
      <c r="AW168">
        <f t="shared" ca="1" si="126"/>
        <v>9920.1634615384592</v>
      </c>
      <c r="AX168">
        <f t="shared" ca="1" si="125"/>
        <v>-56.046794871792372</v>
      </c>
      <c r="AY168">
        <f t="shared" ca="1" si="130"/>
        <v>-78.152172364668843</v>
      </c>
      <c r="AZ168">
        <f t="shared" ca="1" si="129"/>
        <v>22.105377492876471</v>
      </c>
    </row>
    <row r="169" spans="1:52" x14ac:dyDescent="0.3">
      <c r="A169" s="1" vm="997">
        <f ca="1"/>
        <v>42983</v>
      </c>
      <c r="B169" s="1" vm="998">
        <f ca="1"/>
        <v>9933.25</v>
      </c>
      <c r="C169" s="1" vm="999">
        <f ca="1"/>
        <v>9963.1</v>
      </c>
      <c r="D169" s="1" vm="1000">
        <f ca="1"/>
        <v>9901.0499999999993</v>
      </c>
      <c r="E169" s="1" vm="1001">
        <f ca="1"/>
        <v>9952.2000000000007</v>
      </c>
      <c r="F169" s="1" vm="1002">
        <f ca="1"/>
        <v>143522000</v>
      </c>
      <c r="G169" s="1">
        <f t="shared" ca="1" si="111"/>
        <v>9928.35</v>
      </c>
      <c r="H169" s="2">
        <f t="shared" ca="1" si="124"/>
        <v>9874.4049999999988</v>
      </c>
      <c r="I169" s="6" t="str" cm="1">
        <f t="array" aca="1" ref="I169" ca="1">_xlfn.IFS(AND(G168&lt;H168,G169&gt;H169),"BUY", AND(G168&gt;H168,G169&lt;H169),"SELL",TRUE,"")</f>
        <v/>
      </c>
      <c r="J169" s="1" vm="992">
        <f t="shared" ca="1" si="90"/>
        <v>9984.15</v>
      </c>
      <c r="K169" s="3" t="str">
        <f t="shared" ca="1" si="104"/>
        <v/>
      </c>
      <c r="L169" s="3">
        <f t="shared" ca="1" si="105"/>
        <v>3.9695950206046771E-3</v>
      </c>
      <c r="M169" s="3">
        <f t="shared" ca="1" si="106"/>
        <v>3.9617369669533451E-3</v>
      </c>
      <c r="N169" s="4">
        <f t="shared" ca="1" si="91"/>
        <v>1</v>
      </c>
      <c r="O169" s="2">
        <f t="shared" ca="1" si="107"/>
        <v>3.9617369669533451E-3</v>
      </c>
      <c r="P169" s="1">
        <f t="shared" ca="1" si="92"/>
        <v>9938.7833333333347</v>
      </c>
      <c r="Q169" s="1">
        <f t="shared" ca="1" si="93"/>
        <v>1426434061566.6667</v>
      </c>
      <c r="R169" s="1">
        <f ca="1">IF(ISBLANK(A169),"",SUM($Q$2:Q169))</f>
        <v>313574636445933.44</v>
      </c>
      <c r="S169" s="1">
        <f ca="1">IF(ISBLANK(A169),"",SUM($F$2:F169))</f>
        <v>33761360000</v>
      </c>
      <c r="T169" s="1">
        <f t="shared" ca="1" si="94"/>
        <v>9287.9740758646403</v>
      </c>
      <c r="U169" s="1" t="str">
        <f t="shared" ca="1" si="95"/>
        <v>Bullish</v>
      </c>
      <c r="V169" s="17">
        <f t="shared" ca="1" si="96"/>
        <v>62.050000000001091</v>
      </c>
      <c r="W169" s="17">
        <f t="shared" ca="1" si="97"/>
        <v>0</v>
      </c>
      <c r="X169" s="17">
        <f t="shared" ca="1" si="98"/>
        <v>0</v>
      </c>
      <c r="Y169" s="22">
        <f t="shared" ca="1" si="128"/>
        <v>1302.1000000000022</v>
      </c>
      <c r="Z169" s="22">
        <f t="shared" ca="1" si="128"/>
        <v>322.89999999999964</v>
      </c>
      <c r="AA169" s="22">
        <f t="shared" ca="1" si="128"/>
        <v>290.75</v>
      </c>
      <c r="AB169" s="23">
        <f t="shared" ca="1" si="118"/>
        <v>24.798402580446901</v>
      </c>
      <c r="AC169" s="23">
        <f t="shared" ca="1" si="119"/>
        <v>22.329314184778397</v>
      </c>
      <c r="AD169" s="23">
        <f t="shared" ca="1" si="120"/>
        <v>2.4690883956685035</v>
      </c>
      <c r="AE169" s="23">
        <f t="shared" ca="1" si="121"/>
        <v>47.127716765225301</v>
      </c>
      <c r="AF169" s="23">
        <f t="shared" ca="1" si="122"/>
        <v>5.2391428338628945</v>
      </c>
      <c r="AG169" s="23">
        <f t="shared" ca="1" si="127"/>
        <v>27.275011563036401</v>
      </c>
      <c r="AH169" s="25" t="str">
        <f t="shared" ca="1" si="99"/>
        <v>Weak</v>
      </c>
      <c r="AI169" s="25" t="str">
        <f t="shared" ca="1" si="100"/>
        <v>Bullish</v>
      </c>
      <c r="AJ169" s="1">
        <f t="shared" ca="1" si="108"/>
        <v>143531897.12</v>
      </c>
      <c r="AK169" s="10">
        <f t="shared" ca="1" si="109"/>
        <v>3.9617369669533451E-3</v>
      </c>
      <c r="AL169" s="10">
        <f t="shared" ca="1" si="114"/>
        <v>0.11139739139695098</v>
      </c>
      <c r="AM169">
        <f t="shared" ca="1" si="110"/>
        <v>39.350000000000364</v>
      </c>
      <c r="AN169">
        <f t="shared" ca="1" si="101"/>
        <v>39.350000000000364</v>
      </c>
      <c r="AO169">
        <f t="shared" ca="1" si="102"/>
        <v>0</v>
      </c>
      <c r="AP169">
        <f t="shared" ca="1" si="88"/>
        <v>30.595115727564483</v>
      </c>
      <c r="AQ169">
        <f t="shared" ca="1" si="88"/>
        <v>25.278921031133397</v>
      </c>
      <c r="AR169">
        <f t="shared" ca="1" si="115"/>
        <v>1.2103014875470233</v>
      </c>
      <c r="AS169">
        <f t="shared" ca="1" si="116"/>
        <v>54.757303217046974</v>
      </c>
      <c r="AT169">
        <f t="shared" ca="1" si="103"/>
        <v>62.050000000001091</v>
      </c>
      <c r="AU169">
        <f t="shared" ca="1" si="117"/>
        <v>78.749209739366037</v>
      </c>
      <c r="AV169">
        <f t="shared" ca="1" si="112"/>
        <v>9868.1208333333325</v>
      </c>
      <c r="AW169">
        <f t="shared" ca="1" si="126"/>
        <v>9917.5346153846149</v>
      </c>
      <c r="AX169">
        <f t="shared" ca="1" si="125"/>
        <v>-49.413782051282396</v>
      </c>
      <c r="AY169">
        <f t="shared" ca="1" si="130"/>
        <v>-77.397329059825807</v>
      </c>
      <c r="AZ169">
        <f t="shared" ca="1" si="129"/>
        <v>27.983547008543411</v>
      </c>
    </row>
    <row r="170" spans="1:52" x14ac:dyDescent="0.3">
      <c r="A170" s="1" vm="1003">
        <f ca="1"/>
        <v>42984</v>
      </c>
      <c r="B170" s="1" vm="1004">
        <f ca="1"/>
        <v>9899.25</v>
      </c>
      <c r="C170" s="1" vm="1005">
        <f ca="1"/>
        <v>9931.5499999999993</v>
      </c>
      <c r="D170" s="1" vm="1006">
        <f ca="1"/>
        <v>9882.5499999999993</v>
      </c>
      <c r="E170" s="1" vm="1007">
        <f ca="1"/>
        <v>9916.2000000000007</v>
      </c>
      <c r="F170" s="1" vm="1008">
        <f ca="1"/>
        <v>153768000</v>
      </c>
      <c r="G170" s="1">
        <f t="shared" ca="1" si="111"/>
        <v>9934.7100000000009</v>
      </c>
      <c r="H170" s="2">
        <f t="shared" ca="1" si="124"/>
        <v>9867.3449999999993</v>
      </c>
      <c r="I170" s="6" t="str" cm="1">
        <f t="array" aca="1" ref="I170" ca="1">_xlfn.IFS(AND(G169&lt;H169,G170&gt;H170),"BUY", AND(G169&gt;H169,G170&lt;H170),"SELL",TRUE,"")</f>
        <v/>
      </c>
      <c r="J170" s="1" vm="992">
        <f t="shared" ca="1" si="90"/>
        <v>9984.15</v>
      </c>
      <c r="K170" s="3" t="str">
        <f t="shared" ca="1" si="104"/>
        <v/>
      </c>
      <c r="L170" s="3">
        <f t="shared" ca="1" si="105"/>
        <v>-3.6172906493037171E-3</v>
      </c>
      <c r="M170" s="3">
        <f t="shared" ca="1" si="106"/>
        <v>-3.6238488652164868E-3</v>
      </c>
      <c r="N170" s="4">
        <f t="shared" ca="1" si="91"/>
        <v>1</v>
      </c>
      <c r="O170" s="2">
        <f t="shared" ca="1" si="107"/>
        <v>-3.6238488652164868E-3</v>
      </c>
      <c r="P170" s="1">
        <f t="shared" ca="1" si="92"/>
        <v>9910.1</v>
      </c>
      <c r="Q170" s="1">
        <f t="shared" ca="1" si="93"/>
        <v>1523856256800</v>
      </c>
      <c r="R170" s="1">
        <f ca="1">IF(ISBLANK(A170),"",SUM($Q$2:Q170))</f>
        <v>315098492702733.44</v>
      </c>
      <c r="S170" s="1">
        <f ca="1">IF(ISBLANK(A170),"",SUM($F$2:F170))</f>
        <v>33915128000</v>
      </c>
      <c r="T170" s="1">
        <f t="shared" ca="1" si="94"/>
        <v>9290.7947362820942</v>
      </c>
      <c r="U170" s="1" t="str">
        <f t="shared" ca="1" si="95"/>
        <v>Bullish</v>
      </c>
      <c r="V170" s="17">
        <f t="shared" ca="1" si="96"/>
        <v>69.650000000001455</v>
      </c>
      <c r="W170" s="17">
        <f t="shared" ca="1" si="97"/>
        <v>0</v>
      </c>
      <c r="X170" s="17">
        <f t="shared" ca="1" si="98"/>
        <v>18.5</v>
      </c>
      <c r="Y170" s="22">
        <f t="shared" ca="1" si="128"/>
        <v>1241.6500000000033</v>
      </c>
      <c r="Z170" s="22">
        <f t="shared" ca="1" si="128"/>
        <v>237.24999999999818</v>
      </c>
      <c r="AA170" s="22">
        <f t="shared" ca="1" si="128"/>
        <v>309.25</v>
      </c>
      <c r="AB170" s="23">
        <f t="shared" ca="1" si="118"/>
        <v>19.107639028711599</v>
      </c>
      <c r="AC170" s="23">
        <f t="shared" ca="1" si="119"/>
        <v>24.906374582209093</v>
      </c>
      <c r="AD170" s="23">
        <f t="shared" ca="1" si="120"/>
        <v>5.7987355534974938</v>
      </c>
      <c r="AE170" s="23">
        <f t="shared" ca="1" si="121"/>
        <v>44.014013610920692</v>
      </c>
      <c r="AF170" s="23">
        <f t="shared" ca="1" si="122"/>
        <v>13.17474839890248</v>
      </c>
      <c r="AG170" s="23">
        <f t="shared" ca="1" si="127"/>
        <v>26.826463953543602</v>
      </c>
      <c r="AH170" s="25" t="str">
        <f t="shared" ca="1" si="99"/>
        <v>Weak</v>
      </c>
      <c r="AI170" s="25" t="str">
        <f t="shared" ca="1" si="100"/>
        <v>Bearish</v>
      </c>
      <c r="AJ170" s="1">
        <f t="shared" ca="1" si="108"/>
        <v>-153758071.65000001</v>
      </c>
      <c r="AK170" s="10">
        <f t="shared" ca="1" si="109"/>
        <v>-3.6238488652164868E-3</v>
      </c>
      <c r="AL170" s="10">
        <f t="shared" ca="1" si="114"/>
        <v>0.10433621834920991</v>
      </c>
      <c r="AM170">
        <f t="shared" ca="1" si="110"/>
        <v>-36</v>
      </c>
      <c r="AN170">
        <f t="shared" ca="1" si="101"/>
        <v>0</v>
      </c>
      <c r="AO170">
        <f t="shared" ca="1" si="102"/>
        <v>36</v>
      </c>
      <c r="AP170">
        <f t="shared" ca="1" si="88"/>
        <v>28.409750318452733</v>
      </c>
      <c r="AQ170">
        <f t="shared" ca="1" si="88"/>
        <v>26.044712386052442</v>
      </c>
      <c r="AR170">
        <f t="shared" ca="1" si="115"/>
        <v>1.0908068362339385</v>
      </c>
      <c r="AS170">
        <f t="shared" ca="1" si="116"/>
        <v>52.171574022531523</v>
      </c>
      <c r="AT170">
        <f t="shared" ca="1" si="103"/>
        <v>49</v>
      </c>
      <c r="AU170">
        <f t="shared" ca="1" si="117"/>
        <v>76.624266186554181</v>
      </c>
      <c r="AV170">
        <f t="shared" ca="1" si="112"/>
        <v>9874.6874999999982</v>
      </c>
      <c r="AW170">
        <f t="shared" ca="1" si="126"/>
        <v>9913.7538461538461</v>
      </c>
      <c r="AX170">
        <f t="shared" ca="1" si="125"/>
        <v>-39.066346153847917</v>
      </c>
      <c r="AY170">
        <f t="shared" ca="1" si="130"/>
        <v>-73.78336894586613</v>
      </c>
      <c r="AZ170">
        <f t="shared" ca="1" si="129"/>
        <v>34.717022792018213</v>
      </c>
    </row>
    <row r="171" spans="1:52" x14ac:dyDescent="0.3">
      <c r="A171" s="1" vm="1009">
        <f ca="1"/>
        <v>42985</v>
      </c>
      <c r="B171" s="1" vm="1010">
        <f ca="1"/>
        <v>9945.85</v>
      </c>
      <c r="C171" s="1" vm="1011">
        <f ca="1"/>
        <v>9964.85</v>
      </c>
      <c r="D171" s="1" vm="1012">
        <f ca="1"/>
        <v>9917.2000000000007</v>
      </c>
      <c r="E171" s="1" vm="1013">
        <f ca="1"/>
        <v>9929.9</v>
      </c>
      <c r="F171" s="1" vm="1014">
        <f ca="1"/>
        <v>194627000</v>
      </c>
      <c r="G171" s="1">
        <f t="shared" ca="1" si="111"/>
        <v>9937.11</v>
      </c>
      <c r="H171" s="2">
        <f t="shared" ca="1" si="124"/>
        <v>9864.9125000000022</v>
      </c>
      <c r="I171" s="6" t="str" cm="1">
        <f t="array" aca="1" ref="I171" ca="1">_xlfn.IFS(AND(G170&lt;H170,G171&gt;H171),"BUY", AND(G170&gt;H170,G171&lt;H171),"SELL",TRUE,"")</f>
        <v/>
      </c>
      <c r="J171" s="1" vm="992">
        <f t="shared" ca="1" si="90"/>
        <v>9984.15</v>
      </c>
      <c r="K171" s="3" t="str">
        <f t="shared" ca="1" si="104"/>
        <v/>
      </c>
      <c r="L171" s="3">
        <f t="shared" ca="1" si="105"/>
        <v>1.3815776204593178E-3</v>
      </c>
      <c r="M171" s="3">
        <f t="shared" ca="1" si="106"/>
        <v>1.3806241202206646E-3</v>
      </c>
      <c r="N171" s="4">
        <f t="shared" ca="1" si="91"/>
        <v>1</v>
      </c>
      <c r="O171" s="2">
        <f t="shared" ca="1" si="107"/>
        <v>1.3806241202206646E-3</v>
      </c>
      <c r="P171" s="1">
        <f t="shared" ca="1" si="92"/>
        <v>9937.3166666666675</v>
      </c>
      <c r="Q171" s="1">
        <f t="shared" ca="1" si="93"/>
        <v>1934070130883.3335</v>
      </c>
      <c r="R171" s="1">
        <f ca="1">IF(ISBLANK(A171),"",SUM($Q$2:Q171))</f>
        <v>317032562833616.75</v>
      </c>
      <c r="S171" s="1">
        <f ca="1">IF(ISBLANK(A171),"",SUM($F$2:F171))</f>
        <v>34109755000</v>
      </c>
      <c r="T171" s="1">
        <f t="shared" ca="1" si="94"/>
        <v>9294.4837285878111</v>
      </c>
      <c r="U171" s="1" t="str">
        <f t="shared" ca="1" si="95"/>
        <v>Bullish</v>
      </c>
      <c r="V171" s="17">
        <f t="shared" ca="1" si="96"/>
        <v>48.649999999999636</v>
      </c>
      <c r="W171" s="17">
        <f t="shared" ca="1" si="97"/>
        <v>33.300000000001091</v>
      </c>
      <c r="X171" s="17">
        <f t="shared" ca="1" si="98"/>
        <v>0</v>
      </c>
      <c r="Y171" s="22">
        <f t="shared" ca="1" si="128"/>
        <v>1226.2500000000036</v>
      </c>
      <c r="Z171" s="22">
        <f t="shared" ca="1" si="128"/>
        <v>226.70000000000073</v>
      </c>
      <c r="AA171" s="22">
        <f t="shared" ca="1" si="128"/>
        <v>309.25</v>
      </c>
      <c r="AB171" s="23">
        <f t="shared" ca="1" si="118"/>
        <v>18.487257900101941</v>
      </c>
      <c r="AC171" s="23">
        <f t="shared" ca="1" si="119"/>
        <v>25.219164118246614</v>
      </c>
      <c r="AD171" s="23">
        <f t="shared" ca="1" si="120"/>
        <v>6.7319062181446725</v>
      </c>
      <c r="AE171" s="23">
        <f t="shared" ca="1" si="121"/>
        <v>43.706422018348555</v>
      </c>
      <c r="AF171" s="23">
        <f t="shared" ca="1" si="122"/>
        <v>15.402556208601395</v>
      </c>
      <c r="AG171" s="23">
        <f t="shared" ca="1" si="127"/>
        <v>26.050940835522884</v>
      </c>
      <c r="AH171" s="25" t="str">
        <f t="shared" ca="1" si="99"/>
        <v>Weak</v>
      </c>
      <c r="AI171" s="25" t="str">
        <f t="shared" ca="1" si="100"/>
        <v>Bearish</v>
      </c>
      <c r="AJ171" s="1">
        <f t="shared" ca="1" si="108"/>
        <v>194636934.71000001</v>
      </c>
      <c r="AK171" s="10">
        <f t="shared" ca="1" si="109"/>
        <v>1.3806241202206646E-3</v>
      </c>
      <c r="AL171" s="10">
        <f t="shared" ca="1" si="114"/>
        <v>0.10444817489346313</v>
      </c>
      <c r="AM171">
        <f t="shared" ca="1" si="110"/>
        <v>13.699999999998909</v>
      </c>
      <c r="AN171">
        <f t="shared" ca="1" si="101"/>
        <v>13.699999999998909</v>
      </c>
      <c r="AO171">
        <f t="shared" ca="1" si="102"/>
        <v>0</v>
      </c>
      <c r="AP171">
        <f t="shared" ca="1" si="88"/>
        <v>27.359053867134602</v>
      </c>
      <c r="AQ171">
        <f t="shared" ca="1" si="88"/>
        <v>24.184375787048698</v>
      </c>
      <c r="AR171">
        <f t="shared" ca="1" si="115"/>
        <v>1.1312697961708824</v>
      </c>
      <c r="AS171">
        <f t="shared" ca="1" si="116"/>
        <v>53.079614706845817</v>
      </c>
      <c r="AT171">
        <f t="shared" ca="1" si="103"/>
        <v>47.649999999999636</v>
      </c>
      <c r="AU171">
        <f t="shared" ca="1" si="117"/>
        <v>74.554675744657416</v>
      </c>
      <c r="AV171">
        <f t="shared" ca="1" si="112"/>
        <v>9889.3166666666657</v>
      </c>
      <c r="AW171">
        <f t="shared" ca="1" si="126"/>
        <v>9908.0923076923063</v>
      </c>
      <c r="AX171">
        <f t="shared" ca="1" si="125"/>
        <v>-18.775641025640653</v>
      </c>
      <c r="AY171">
        <f t="shared" ca="1" si="130"/>
        <v>-65.93201566951312</v>
      </c>
      <c r="AZ171">
        <f t="shared" ca="1" si="129"/>
        <v>47.156374643872468</v>
      </c>
    </row>
    <row r="172" spans="1:52" x14ac:dyDescent="0.3">
      <c r="A172" s="1" vm="1015">
        <f ca="1"/>
        <v>42986</v>
      </c>
      <c r="B172" s="1" vm="1016">
        <f ca="1"/>
        <v>9958.65</v>
      </c>
      <c r="C172" s="1" vm="1017">
        <f ca="1"/>
        <v>9963.6</v>
      </c>
      <c r="D172" s="1" vm="792">
        <f ca="1"/>
        <v>9913.2999999999993</v>
      </c>
      <c r="E172" s="1" vm="1018">
        <f ca="1"/>
        <v>9934.7999999999993</v>
      </c>
      <c r="F172" s="1" vm="1019">
        <f ca="1"/>
        <v>168699000</v>
      </c>
      <c r="G172" s="1">
        <f t="shared" ca="1" si="111"/>
        <v>9929.1899999999987</v>
      </c>
      <c r="H172" s="2">
        <f t="shared" ca="1" si="124"/>
        <v>9866.2500000000018</v>
      </c>
      <c r="I172" s="6" t="str" cm="1">
        <f t="array" aca="1" ref="I172" ca="1">_xlfn.IFS(AND(G171&lt;H171,G172&gt;H172),"BUY", AND(G171&gt;H171,G172&lt;H172),"SELL",TRUE,"")</f>
        <v/>
      </c>
      <c r="J172" s="1" vm="992">
        <f t="shared" ca="1" si="90"/>
        <v>9984.15</v>
      </c>
      <c r="K172" s="3" t="str">
        <f t="shared" ca="1" si="104"/>
        <v/>
      </c>
      <c r="L172" s="3">
        <f t="shared" ca="1" si="105"/>
        <v>4.9345914863185847E-4</v>
      </c>
      <c r="M172" s="3">
        <f t="shared" ca="1" si="106"/>
        <v>4.9333743770410869E-4</v>
      </c>
      <c r="N172" s="4">
        <f t="shared" ca="1" si="91"/>
        <v>1</v>
      </c>
      <c r="O172" s="2">
        <f t="shared" ca="1" si="107"/>
        <v>4.9333743770410869E-4</v>
      </c>
      <c r="P172" s="1">
        <f t="shared" ca="1" si="92"/>
        <v>9937.2333333333336</v>
      </c>
      <c r="Q172" s="1">
        <f t="shared" ca="1" si="93"/>
        <v>1676401326100</v>
      </c>
      <c r="R172" s="1">
        <f ca="1">IF(ISBLANK(A172),"",SUM($Q$2:Q172))</f>
        <v>318708964159716.75</v>
      </c>
      <c r="S172" s="1">
        <f ca="1">IF(ISBLANK(A172),"",SUM($F$2:F172))</f>
        <v>34278454000</v>
      </c>
      <c r="T172" s="1">
        <f t="shared" ca="1" si="94"/>
        <v>9297.6469755525359</v>
      </c>
      <c r="U172" s="1" t="str">
        <f t="shared" ca="1" si="95"/>
        <v>Bullish</v>
      </c>
      <c r="V172" s="17">
        <f t="shared" ca="1" si="96"/>
        <v>50.300000000001091</v>
      </c>
      <c r="W172" s="17">
        <f t="shared" ca="1" si="97"/>
        <v>0</v>
      </c>
      <c r="X172" s="17">
        <f t="shared" ca="1" si="98"/>
        <v>3.9000000000014552</v>
      </c>
      <c r="Y172" s="22">
        <f t="shared" ca="1" si="128"/>
        <v>1156.0500000000047</v>
      </c>
      <c r="Z172" s="22">
        <f t="shared" ca="1" si="128"/>
        <v>226.70000000000073</v>
      </c>
      <c r="AA172" s="22">
        <f t="shared" ca="1" si="128"/>
        <v>213.05000000000109</v>
      </c>
      <c r="AB172" s="23">
        <f t="shared" ca="1" si="118"/>
        <v>19.609878465464277</v>
      </c>
      <c r="AC172" s="23">
        <f t="shared" ca="1" si="119"/>
        <v>18.429133687989292</v>
      </c>
      <c r="AD172" s="23">
        <f t="shared" ca="1" si="120"/>
        <v>1.1807447774749846</v>
      </c>
      <c r="AE172" s="23">
        <f t="shared" ca="1" si="121"/>
        <v>38.039012153453569</v>
      </c>
      <c r="AF172" s="23">
        <f t="shared" ca="1" si="122"/>
        <v>3.1040363843091665</v>
      </c>
      <c r="AG172" s="23">
        <f t="shared" ca="1" si="127"/>
        <v>24.148779910873767</v>
      </c>
      <c r="AH172" s="25" t="str">
        <f t="shared" ca="1" si="99"/>
        <v>Weak</v>
      </c>
      <c r="AI172" s="25" t="str">
        <f t="shared" ca="1" si="100"/>
        <v>Bullish</v>
      </c>
      <c r="AJ172" s="1">
        <f t="shared" ca="1" si="108"/>
        <v>168708937.11000001</v>
      </c>
      <c r="AK172" s="10">
        <f t="shared" ca="1" si="109"/>
        <v>4.9333743770410869E-4</v>
      </c>
      <c r="AL172" s="10">
        <f t="shared" ca="1" si="114"/>
        <v>9.9511858191651315E-2</v>
      </c>
      <c r="AM172">
        <f t="shared" ca="1" si="110"/>
        <v>4.8999999999996362</v>
      </c>
      <c r="AN172">
        <f t="shared" ca="1" si="101"/>
        <v>4.8999999999996362</v>
      </c>
      <c r="AO172">
        <f t="shared" ca="1" si="102"/>
        <v>0</v>
      </c>
      <c r="AP172">
        <f t="shared" ca="1" si="88"/>
        <v>25.754835733767816</v>
      </c>
      <c r="AQ172">
        <f t="shared" ca="1" si="88"/>
        <v>22.456920373688074</v>
      </c>
      <c r="AR172">
        <f t="shared" ca="1" si="115"/>
        <v>1.1468551923060557</v>
      </c>
      <c r="AS172">
        <f t="shared" ca="1" si="116"/>
        <v>53.420239819442841</v>
      </c>
      <c r="AT172">
        <f t="shared" ca="1" si="103"/>
        <v>50.300000000001091</v>
      </c>
      <c r="AU172">
        <f t="shared" ca="1" si="117"/>
        <v>72.822198905753396</v>
      </c>
      <c r="AV172">
        <f t="shared" ca="1" si="112"/>
        <v>9903.4208333333318</v>
      </c>
      <c r="AW172">
        <f t="shared" ca="1" si="126"/>
        <v>9901.1749999999993</v>
      </c>
      <c r="AX172">
        <f t="shared" ca="1" si="125"/>
        <v>2.2458333333324845</v>
      </c>
      <c r="AY172">
        <f t="shared" ca="1" si="130"/>
        <v>-55.079736467234596</v>
      </c>
      <c r="AZ172">
        <f t="shared" ca="1" si="129"/>
        <v>57.325569800567081</v>
      </c>
    </row>
    <row r="173" spans="1:52" x14ac:dyDescent="0.3">
      <c r="A173" s="1" vm="1020">
        <f ca="1"/>
        <v>42989</v>
      </c>
      <c r="B173" s="1" vm="1021">
        <f ca="1"/>
        <v>9971.75</v>
      </c>
      <c r="C173" s="1" vm="1022">
        <f ca="1"/>
        <v>10028.65</v>
      </c>
      <c r="D173" s="1" vm="1023">
        <f ca="1"/>
        <v>9968.7999999999993</v>
      </c>
      <c r="E173" s="1" vm="1024">
        <f ca="1"/>
        <v>10006.049999999999</v>
      </c>
      <c r="F173" s="1" vm="1025">
        <f ca="1"/>
        <v>178410000</v>
      </c>
      <c r="G173" s="1">
        <f t="shared" ca="1" si="111"/>
        <v>9947.8300000000017</v>
      </c>
      <c r="H173" s="2">
        <f t="shared" ca="1" si="124"/>
        <v>9875.5399999999991</v>
      </c>
      <c r="I173" s="6" t="str" cm="1">
        <f t="array" aca="1" ref="I173" ca="1">_xlfn.IFS(AND(G172&lt;H172,G173&gt;H173),"BUY", AND(G172&gt;H172,G173&lt;H173),"SELL",TRUE,"")</f>
        <v/>
      </c>
      <c r="J173" s="1" vm="992">
        <f t="shared" ca="1" si="90"/>
        <v>9984.15</v>
      </c>
      <c r="K173" s="3" t="str">
        <f t="shared" ca="1" si="104"/>
        <v/>
      </c>
      <c r="L173" s="3">
        <f t="shared" ca="1" si="105"/>
        <v>7.1717598743810118E-3</v>
      </c>
      <c r="M173" s="3">
        <f t="shared" ca="1" si="106"/>
        <v>7.146165104703851E-3</v>
      </c>
      <c r="N173" s="4">
        <f t="shared" ca="1" si="91"/>
        <v>1</v>
      </c>
      <c r="O173" s="2">
        <f t="shared" ca="1" si="107"/>
        <v>7.146165104703851E-3</v>
      </c>
      <c r="P173" s="1">
        <f t="shared" ca="1" si="92"/>
        <v>10001.166666666666</v>
      </c>
      <c r="Q173" s="1">
        <f t="shared" ca="1" si="93"/>
        <v>1784308145000</v>
      </c>
      <c r="R173" s="1">
        <f ca="1">IF(ISBLANK(A173),"",SUM($Q$2:Q173))</f>
        <v>320493272304716.75</v>
      </c>
      <c r="S173" s="1">
        <f ca="1">IF(ISBLANK(A173),"",SUM($F$2:F173))</f>
        <v>34456864000</v>
      </c>
      <c r="T173" s="1">
        <f t="shared" ca="1" si="94"/>
        <v>9301.2896444875751</v>
      </c>
      <c r="U173" s="1" t="str">
        <f t="shared" ca="1" si="95"/>
        <v>Bullish</v>
      </c>
      <c r="V173" s="17">
        <f t="shared" ca="1" si="96"/>
        <v>93.850000000000364</v>
      </c>
      <c r="W173" s="17">
        <f t="shared" ca="1" si="97"/>
        <v>65.049999999999272</v>
      </c>
      <c r="X173" s="17">
        <f t="shared" ca="1" si="98"/>
        <v>0</v>
      </c>
      <c r="Y173" s="22">
        <f t="shared" ca="1" si="128"/>
        <v>1105.6500000000051</v>
      </c>
      <c r="Z173" s="22">
        <f t="shared" ca="1" si="128"/>
        <v>291.75</v>
      </c>
      <c r="AA173" s="22">
        <f t="shared" ca="1" si="128"/>
        <v>169.50000000000182</v>
      </c>
      <c r="AB173" s="23">
        <f t="shared" ca="1" si="118"/>
        <v>26.387193053859598</v>
      </c>
      <c r="AC173" s="23">
        <f t="shared" ca="1" si="119"/>
        <v>15.330348663682091</v>
      </c>
      <c r="AD173" s="23">
        <f t="shared" ca="1" si="120"/>
        <v>11.056844390177506</v>
      </c>
      <c r="AE173" s="23">
        <f t="shared" ca="1" si="121"/>
        <v>41.717541717541692</v>
      </c>
      <c r="AF173" s="23">
        <f t="shared" ca="1" si="122"/>
        <v>26.504065040649898</v>
      </c>
      <c r="AG173" s="23">
        <f t="shared" ca="1" si="127"/>
        <v>22.967658556827633</v>
      </c>
      <c r="AH173" s="25" t="str">
        <f t="shared" ca="1" si="99"/>
        <v>Weak</v>
      </c>
      <c r="AI173" s="25" t="str">
        <f t="shared" ca="1" si="100"/>
        <v>Bullish</v>
      </c>
      <c r="AJ173" s="1">
        <f t="shared" ca="1" si="108"/>
        <v>178419929.19</v>
      </c>
      <c r="AK173" s="10">
        <f t="shared" ca="1" si="109"/>
        <v>7.146165104703851E-3</v>
      </c>
      <c r="AL173" s="10">
        <f t="shared" ca="1" si="114"/>
        <v>9.3460752983309886E-2</v>
      </c>
      <c r="AM173">
        <f t="shared" ca="1" si="110"/>
        <v>71.25</v>
      </c>
      <c r="AN173">
        <f t="shared" ca="1" si="101"/>
        <v>71.25</v>
      </c>
      <c r="AO173">
        <f t="shared" ca="1" si="102"/>
        <v>0</v>
      </c>
      <c r="AP173">
        <f t="shared" ca="1" si="88"/>
        <v>29.004490324212973</v>
      </c>
      <c r="AQ173">
        <f t="shared" ca="1" si="88"/>
        <v>20.852854632710354</v>
      </c>
      <c r="AR173">
        <f t="shared" ca="1" si="115"/>
        <v>1.3909122196975248</v>
      </c>
      <c r="AS173">
        <f t="shared" ca="1" si="116"/>
        <v>58.174959675997208</v>
      </c>
      <c r="AT173">
        <f t="shared" ca="1" si="103"/>
        <v>59.850000000000364</v>
      </c>
      <c r="AU173">
        <f t="shared" ca="1" si="117"/>
        <v>71.895613269628171</v>
      </c>
      <c r="AV173">
        <f t="shared" ca="1" si="112"/>
        <v>9916.2166666666653</v>
      </c>
      <c r="AW173">
        <f t="shared" ca="1" si="126"/>
        <v>9898.2730769230748</v>
      </c>
      <c r="AX173">
        <f t="shared" ca="1" si="125"/>
        <v>17.943589743590564</v>
      </c>
      <c r="AY173">
        <f t="shared" ca="1" si="130"/>
        <v>-41.776353276351884</v>
      </c>
      <c r="AZ173">
        <f t="shared" ca="1" si="129"/>
        <v>59.719943019942448</v>
      </c>
    </row>
    <row r="174" spans="1:52" x14ac:dyDescent="0.3">
      <c r="A174" s="1" vm="1026">
        <f ca="1"/>
        <v>42990</v>
      </c>
      <c r="B174" s="1" vm="1027">
        <f ca="1"/>
        <v>10056.85</v>
      </c>
      <c r="C174" s="1" vm="1028">
        <f ca="1"/>
        <v>10097.549999999999</v>
      </c>
      <c r="D174" s="1" vm="1029">
        <f ca="1"/>
        <v>10028.049999999999</v>
      </c>
      <c r="E174" s="1" vm="1030">
        <f ca="1"/>
        <v>10093.049999999999</v>
      </c>
      <c r="F174" s="1" vm="1031">
        <f ca="1"/>
        <v>188248000</v>
      </c>
      <c r="G174" s="1">
        <f t="shared" ca="1" si="111"/>
        <v>9976</v>
      </c>
      <c r="H174" s="2">
        <f t="shared" ca="1" si="124"/>
        <v>9894.6524999999983</v>
      </c>
      <c r="I174" s="6" t="str" cm="1">
        <f t="array" aca="1" ref="I174" ca="1">_xlfn.IFS(AND(G173&lt;H173,G174&gt;H174),"BUY", AND(G173&gt;H173,G174&lt;H174),"SELL",TRUE,"")</f>
        <v/>
      </c>
      <c r="J174" s="1" vm="992">
        <f t="shared" ca="1" si="90"/>
        <v>9984.15</v>
      </c>
      <c r="K174" s="3" t="str">
        <f t="shared" ca="1" si="104"/>
        <v/>
      </c>
      <c r="L174" s="3">
        <f t="shared" ca="1" si="105"/>
        <v>8.6947396824921253E-3</v>
      </c>
      <c r="M174" s="3">
        <f t="shared" ca="1" si="106"/>
        <v>8.6571581175898422E-3</v>
      </c>
      <c r="N174" s="4">
        <f t="shared" ca="1" si="91"/>
        <v>1</v>
      </c>
      <c r="O174" s="2">
        <f t="shared" ca="1" si="107"/>
        <v>8.6571581175898422E-3</v>
      </c>
      <c r="P174" s="1">
        <f t="shared" ca="1" si="92"/>
        <v>10072.883333333333</v>
      </c>
      <c r="Q174" s="1">
        <f t="shared" ca="1" si="93"/>
        <v>1896200141733.3333</v>
      </c>
      <c r="R174" s="1">
        <f ca="1">IF(ISBLANK(A174),"",SUM($Q$2:Q174))</f>
        <v>322389472446450.06</v>
      </c>
      <c r="S174" s="1">
        <f ca="1">IF(ISBLANK(A174),"",SUM($F$2:F174))</f>
        <v>34645112000</v>
      </c>
      <c r="T174" s="1">
        <f t="shared" ca="1" si="94"/>
        <v>9305.4821830695782</v>
      </c>
      <c r="U174" s="1" t="str">
        <f t="shared" ca="1" si="95"/>
        <v>Bullish</v>
      </c>
      <c r="V174" s="17">
        <f t="shared" ca="1" si="96"/>
        <v>91.5</v>
      </c>
      <c r="W174" s="17">
        <f t="shared" ca="1" si="97"/>
        <v>68.899999999999636</v>
      </c>
      <c r="X174" s="17">
        <f t="shared" ca="1" si="98"/>
        <v>0</v>
      </c>
      <c r="Y174" s="22">
        <f t="shared" ca="1" si="128"/>
        <v>1121.3000000000047</v>
      </c>
      <c r="Z174" s="22">
        <f t="shared" ca="1" si="128"/>
        <v>360.64999999999964</v>
      </c>
      <c r="AA174" s="22">
        <f t="shared" ca="1" si="128"/>
        <v>169.50000000000182</v>
      </c>
      <c r="AB174" s="23">
        <f t="shared" ca="1" si="118"/>
        <v>32.16356015339322</v>
      </c>
      <c r="AC174" s="23">
        <f t="shared" ca="1" si="119"/>
        <v>15.116382769999207</v>
      </c>
      <c r="AD174" s="23">
        <f t="shared" ca="1" si="120"/>
        <v>17.047177383394015</v>
      </c>
      <c r="AE174" s="23">
        <f t="shared" ca="1" si="121"/>
        <v>47.279942923392426</v>
      </c>
      <c r="AF174" s="23">
        <f t="shared" ca="1" si="122"/>
        <v>36.055833254738722</v>
      </c>
      <c r="AG174" s="23">
        <f t="shared" ca="1" si="127"/>
        <v>21.902845045250928</v>
      </c>
      <c r="AH174" s="25" t="str">
        <f t="shared" ca="1" si="99"/>
        <v>Weak</v>
      </c>
      <c r="AI174" s="25" t="str">
        <f t="shared" ca="1" si="100"/>
        <v>Bullish</v>
      </c>
      <c r="AJ174" s="1">
        <f t="shared" ca="1" si="108"/>
        <v>188257947.83000001</v>
      </c>
      <c r="AK174" s="10">
        <f t="shared" ca="1" si="109"/>
        <v>8.6571581175898422E-3</v>
      </c>
      <c r="AL174" s="10">
        <f t="shared" ca="1" si="114"/>
        <v>9.774610539230795E-2</v>
      </c>
      <c r="AM174">
        <f t="shared" ca="1" si="110"/>
        <v>87</v>
      </c>
      <c r="AN174">
        <f t="shared" ca="1" si="101"/>
        <v>87</v>
      </c>
      <c r="AO174">
        <f t="shared" ca="1" si="102"/>
        <v>0</v>
      </c>
      <c r="AP174">
        <f t="shared" ca="1" si="88"/>
        <v>33.147026729626333</v>
      </c>
      <c r="AQ174">
        <f t="shared" ca="1" si="88"/>
        <v>19.363365016088185</v>
      </c>
      <c r="AR174">
        <f t="shared" ca="1" si="115"/>
        <v>1.7118422702916511</v>
      </c>
      <c r="AS174">
        <f t="shared" ca="1" si="116"/>
        <v>63.124698993188389</v>
      </c>
      <c r="AT174">
        <f t="shared" ca="1" si="103"/>
        <v>69.5</v>
      </c>
      <c r="AU174">
        <f t="shared" ca="1" si="117"/>
        <v>71.724498036083304</v>
      </c>
      <c r="AV174">
        <f t="shared" ca="1" si="112"/>
        <v>9935.8833333333332</v>
      </c>
      <c r="AW174">
        <f t="shared" ca="1" si="126"/>
        <v>9901.3269230769201</v>
      </c>
      <c r="AX174">
        <f t="shared" ca="1" si="125"/>
        <v>34.556410256413074</v>
      </c>
      <c r="AY174">
        <f t="shared" ca="1" si="130"/>
        <v>-27.352920227918933</v>
      </c>
      <c r="AZ174">
        <f t="shared" ca="1" si="129"/>
        <v>61.909330484332003</v>
      </c>
    </row>
    <row r="175" spans="1:52" x14ac:dyDescent="0.3">
      <c r="A175" s="1" vm="1032">
        <f ca="1"/>
        <v>42991</v>
      </c>
      <c r="B175" s="1" vm="1033">
        <f ca="1"/>
        <v>10099.25</v>
      </c>
      <c r="C175" s="1" vm="1034">
        <f ca="1"/>
        <v>10131.950000000001</v>
      </c>
      <c r="D175" s="1" vm="1035">
        <f ca="1"/>
        <v>10063.15</v>
      </c>
      <c r="E175" s="1" vm="1036">
        <f ca="1"/>
        <v>10079.299999999999</v>
      </c>
      <c r="F175" s="1" vm="1037">
        <f ca="1"/>
        <v>221608000</v>
      </c>
      <c r="G175" s="1">
        <f t="shared" ca="1" si="111"/>
        <v>10008.619999999999</v>
      </c>
      <c r="H175" s="2">
        <f t="shared" ca="1" si="124"/>
        <v>9908.909999999998</v>
      </c>
      <c r="I175" s="6" t="str" cm="1">
        <f t="array" aca="1" ref="I175" ca="1">_xlfn.IFS(AND(G174&lt;H174,G175&gt;H175),"BUY", AND(G174&gt;H174,G175&lt;H175),"SELL",TRUE,"")</f>
        <v/>
      </c>
      <c r="J175" s="1" vm="992">
        <f t="shared" ca="1" si="90"/>
        <v>9984.15</v>
      </c>
      <c r="K175" s="3" t="str">
        <f t="shared" ca="1" si="104"/>
        <v/>
      </c>
      <c r="L175" s="3">
        <f t="shared" ca="1" si="105"/>
        <v>-1.3623235790964916E-3</v>
      </c>
      <c r="M175" s="3">
        <f t="shared" ca="1" si="106"/>
        <v>-1.3632523855159992E-3</v>
      </c>
      <c r="N175" s="4">
        <f t="shared" ca="1" si="91"/>
        <v>1</v>
      </c>
      <c r="O175" s="2">
        <f t="shared" ca="1" si="107"/>
        <v>-1.3632523855159992E-3</v>
      </c>
      <c r="P175" s="1">
        <f t="shared" ca="1" si="92"/>
        <v>10091.466666666665</v>
      </c>
      <c r="Q175" s="1">
        <f t="shared" ca="1" si="93"/>
        <v>2236349745066.6665</v>
      </c>
      <c r="R175" s="1">
        <f ca="1">IF(ISBLANK(A175),"",SUM($Q$2:Q175))</f>
        <v>324625822191516.75</v>
      </c>
      <c r="S175" s="1">
        <f ca="1">IF(ISBLANK(A175),"",SUM($F$2:F175))</f>
        <v>34866720000</v>
      </c>
      <c r="T175" s="1">
        <f t="shared" ca="1" si="94"/>
        <v>9310.4777906128475</v>
      </c>
      <c r="U175" s="1" t="str">
        <f t="shared" ca="1" si="95"/>
        <v>Bullish</v>
      </c>
      <c r="V175" s="17">
        <f t="shared" ca="1" si="96"/>
        <v>68.800000000001091</v>
      </c>
      <c r="W175" s="17">
        <f t="shared" ca="1" si="97"/>
        <v>34.400000000001455</v>
      </c>
      <c r="X175" s="17">
        <f t="shared" ca="1" si="98"/>
        <v>0</v>
      </c>
      <c r="Y175" s="22">
        <f t="shared" ref="Y175:AA190" ca="1" si="131">SUM(V162:V175)</f>
        <v>1097.7500000000055</v>
      </c>
      <c r="Z175" s="22">
        <f t="shared" ca="1" si="131"/>
        <v>365.60000000000218</v>
      </c>
      <c r="AA175" s="22">
        <f t="shared" ca="1" si="131"/>
        <v>169.50000000000182</v>
      </c>
      <c r="AB175" s="23">
        <f t="shared" ca="1" si="118"/>
        <v>33.304486449555945</v>
      </c>
      <c r="AC175" s="23">
        <f t="shared" ca="1" si="119"/>
        <v>15.440674106126256</v>
      </c>
      <c r="AD175" s="23">
        <f t="shared" ca="1" si="120"/>
        <v>17.863812343429689</v>
      </c>
      <c r="AE175" s="23">
        <f t="shared" ca="1" si="121"/>
        <v>48.745160555682205</v>
      </c>
      <c r="AF175" s="23">
        <f t="shared" ca="1" si="122"/>
        <v>36.647355634460645</v>
      </c>
      <c r="AG175" s="23">
        <f t="shared" ca="1" si="127"/>
        <v>21.334187744520168</v>
      </c>
      <c r="AH175" s="25" t="str">
        <f t="shared" ca="1" si="99"/>
        <v>Weak</v>
      </c>
      <c r="AI175" s="25" t="str">
        <f t="shared" ca="1" si="100"/>
        <v>Bullish</v>
      </c>
      <c r="AJ175" s="1">
        <f t="shared" ca="1" si="108"/>
        <v>-221598024</v>
      </c>
      <c r="AK175" s="10">
        <f t="shared" ca="1" si="109"/>
        <v>-1.3632523855159992E-3</v>
      </c>
      <c r="AL175" s="10">
        <f t="shared" ca="1" si="114"/>
        <v>9.4109336779817171E-2</v>
      </c>
      <c r="AM175">
        <f t="shared" ca="1" si="110"/>
        <v>-13.75</v>
      </c>
      <c r="AN175">
        <f t="shared" ca="1" si="101"/>
        <v>0</v>
      </c>
      <c r="AO175">
        <f t="shared" ca="1" si="102"/>
        <v>13.75</v>
      </c>
      <c r="AP175">
        <f t="shared" ca="1" si="88"/>
        <v>30.779381963224449</v>
      </c>
      <c r="AQ175">
        <f t="shared" ca="1" si="88"/>
        <v>18.962410372081884</v>
      </c>
      <c r="AR175">
        <f t="shared" ca="1" si="115"/>
        <v>1.6231787710142873</v>
      </c>
      <c r="AS175">
        <f t="shared" ca="1" si="116"/>
        <v>61.878313020452794</v>
      </c>
      <c r="AT175">
        <f t="shared" ca="1" si="103"/>
        <v>68.800000000001091</v>
      </c>
      <c r="AU175">
        <f t="shared" ca="1" si="117"/>
        <v>71.515605319220285</v>
      </c>
      <c r="AV175">
        <f t="shared" ca="1" si="112"/>
        <v>9949.7583333333332</v>
      </c>
      <c r="AW175">
        <f t="shared" ca="1" si="126"/>
        <v>9901.823076923074</v>
      </c>
      <c r="AX175">
        <f t="shared" ca="1" si="125"/>
        <v>47.935256410259171</v>
      </c>
      <c r="AY175">
        <f t="shared" ca="1" si="130"/>
        <v>-13.567806267805079</v>
      </c>
      <c r="AZ175">
        <f t="shared" ca="1" si="129"/>
        <v>61.503062678064254</v>
      </c>
    </row>
    <row r="176" spans="1:52" x14ac:dyDescent="0.3">
      <c r="A176" s="1" vm="1038">
        <f ca="1"/>
        <v>42992</v>
      </c>
      <c r="B176" s="1" vm="1039">
        <f ca="1"/>
        <v>10107.4</v>
      </c>
      <c r="C176" s="1" vm="1040">
        <f ca="1"/>
        <v>10126.5</v>
      </c>
      <c r="D176" s="1" vm="1041">
        <f ca="1"/>
        <v>10070.35</v>
      </c>
      <c r="E176" s="1" vm="1042">
        <f ca="1"/>
        <v>10086.6</v>
      </c>
      <c r="F176" s="1" vm="1043">
        <f ca="1"/>
        <v>232638000</v>
      </c>
      <c r="G176" s="1">
        <f t="shared" ca="1" si="111"/>
        <v>10039.959999999999</v>
      </c>
      <c r="H176" s="2">
        <f t="shared" ca="1" si="124"/>
        <v>9918.3749999999964</v>
      </c>
      <c r="I176" s="6" t="str" cm="1">
        <f t="array" aca="1" ref="I176" ca="1">_xlfn.IFS(AND(G175&lt;H175,G176&gt;H176),"BUY", AND(G175&gt;H175,G176&lt;H176),"SELL",TRUE,"")</f>
        <v/>
      </c>
      <c r="J176" s="1" vm="992">
        <f t="shared" ca="1" si="90"/>
        <v>9984.15</v>
      </c>
      <c r="K176" s="3" t="str">
        <f t="shared" ca="1" si="104"/>
        <v/>
      </c>
      <c r="L176" s="3">
        <f t="shared" ca="1" si="105"/>
        <v>7.2425664480668672E-4</v>
      </c>
      <c r="M176" s="3">
        <f t="shared" ca="1" si="106"/>
        <v>7.2399449752988171E-4</v>
      </c>
      <c r="N176" s="4">
        <f t="shared" ca="1" si="91"/>
        <v>1</v>
      </c>
      <c r="O176" s="2">
        <f t="shared" ca="1" si="107"/>
        <v>7.2399449752988171E-4</v>
      </c>
      <c r="P176" s="1">
        <f t="shared" ca="1" si="92"/>
        <v>10094.483333333332</v>
      </c>
      <c r="Q176" s="1">
        <f t="shared" ca="1" si="93"/>
        <v>2348360413699.9995</v>
      </c>
      <c r="R176" s="1">
        <f ca="1">IF(ISBLANK(A176),"",SUM($Q$2:Q176))</f>
        <v>326974182605216.75</v>
      </c>
      <c r="S176" s="1">
        <f ca="1">IF(ISBLANK(A176),"",SUM($F$2:F176))</f>
        <v>35099358000</v>
      </c>
      <c r="T176" s="1">
        <f t="shared" ca="1" si="94"/>
        <v>9315.6741671804011</v>
      </c>
      <c r="U176" s="1" t="str">
        <f t="shared" ca="1" si="95"/>
        <v>Bullish</v>
      </c>
      <c r="V176" s="17">
        <f t="shared" ca="1" si="96"/>
        <v>56.149999999999636</v>
      </c>
      <c r="W176" s="17">
        <f t="shared" ca="1" si="97"/>
        <v>0</v>
      </c>
      <c r="X176" s="17">
        <f t="shared" ca="1" si="98"/>
        <v>0</v>
      </c>
      <c r="Y176" s="22">
        <f t="shared" ca="1" si="131"/>
        <v>1121.2500000000055</v>
      </c>
      <c r="Z176" s="22">
        <f t="shared" ca="1" si="131"/>
        <v>342.00000000000182</v>
      </c>
      <c r="AA176" s="22">
        <f t="shared" ca="1" si="131"/>
        <v>169.50000000000182</v>
      </c>
      <c r="AB176" s="23">
        <f t="shared" ca="1" si="118"/>
        <v>30.501672240802691</v>
      </c>
      <c r="AC176" s="23">
        <f t="shared" ca="1" si="119"/>
        <v>15.11705685618738</v>
      </c>
      <c r="AD176" s="23">
        <f t="shared" ca="1" si="120"/>
        <v>15.38461538461531</v>
      </c>
      <c r="AE176" s="23">
        <f t="shared" ca="1" si="121"/>
        <v>45.618729096990073</v>
      </c>
      <c r="AF176" s="23">
        <f t="shared" ca="1" si="122"/>
        <v>33.72434017595284</v>
      </c>
      <c r="AG176" s="23">
        <f t="shared" ca="1" si="127"/>
        <v>21.171678387140343</v>
      </c>
      <c r="AH176" s="25" t="str">
        <f t="shared" ca="1" si="99"/>
        <v>Weak</v>
      </c>
      <c r="AI176" s="25" t="str">
        <f t="shared" ca="1" si="100"/>
        <v>Bullish</v>
      </c>
      <c r="AJ176" s="1">
        <f t="shared" ca="1" si="108"/>
        <v>232648008.62</v>
      </c>
      <c r="AK176" s="10">
        <f t="shared" ca="1" si="109"/>
        <v>7.2399449752988171E-4</v>
      </c>
      <c r="AL176" s="10">
        <f t="shared" ca="1" si="114"/>
        <v>9.4053017455704754E-2</v>
      </c>
      <c r="AM176">
        <f t="shared" ca="1" si="110"/>
        <v>7.3000000000010914</v>
      </c>
      <c r="AN176">
        <f t="shared" ca="1" si="101"/>
        <v>7.3000000000010914</v>
      </c>
      <c r="AO176">
        <f t="shared" ca="1" si="102"/>
        <v>0</v>
      </c>
      <c r="AP176">
        <f t="shared" ca="1" si="88"/>
        <v>29.102283251565638</v>
      </c>
      <c r="AQ176">
        <f t="shared" ca="1" si="88"/>
        <v>17.60795248836175</v>
      </c>
      <c r="AR176">
        <f t="shared" ca="1" si="115"/>
        <v>1.6527920137677135</v>
      </c>
      <c r="AS176">
        <f t="shared" ca="1" si="116"/>
        <v>62.303867215744603</v>
      </c>
      <c r="AT176">
        <f t="shared" ca="1" si="103"/>
        <v>56.149999999999636</v>
      </c>
      <c r="AU176">
        <f t="shared" ca="1" si="117"/>
        <v>70.41806208213309</v>
      </c>
      <c r="AV176">
        <f t="shared" ca="1" si="112"/>
        <v>9973.9708333333347</v>
      </c>
      <c r="AW176">
        <f t="shared" ca="1" si="126"/>
        <v>9902.946153846151</v>
      </c>
      <c r="AX176">
        <f t="shared" ca="1" si="125"/>
        <v>71.024679487183676</v>
      </c>
      <c r="AY176">
        <f t="shared" ca="1" si="130"/>
        <v>1.155911680912848</v>
      </c>
      <c r="AZ176">
        <f t="shared" ca="1" si="129"/>
        <v>69.868767806270824</v>
      </c>
    </row>
    <row r="177" spans="1:52" x14ac:dyDescent="0.3">
      <c r="A177" s="1" vm="1044">
        <f ca="1"/>
        <v>42993</v>
      </c>
      <c r="B177" s="1" vm="1045">
        <f ca="1"/>
        <v>10062.35</v>
      </c>
      <c r="C177" s="1" vm="1046">
        <f ca="1"/>
        <v>10115.15</v>
      </c>
      <c r="D177" s="1" vm="1047">
        <f ca="1"/>
        <v>10043.65</v>
      </c>
      <c r="E177" s="1" vm="1048">
        <f ca="1"/>
        <v>10085.4</v>
      </c>
      <c r="F177" s="1" vm="1049">
        <f ca="1"/>
        <v>274799000</v>
      </c>
      <c r="G177" s="1">
        <f t="shared" ca="1" si="111"/>
        <v>10070.08</v>
      </c>
      <c r="H177" s="2">
        <f t="shared" ca="1" si="124"/>
        <v>9927.4374999999964</v>
      </c>
      <c r="I177" s="6" t="str" cm="1">
        <f t="array" aca="1" ref="I177" ca="1">_xlfn.IFS(AND(G176&lt;H176,G177&gt;H177),"BUY", AND(G176&gt;H176,G177&lt;H177),"SELL",TRUE,"")</f>
        <v/>
      </c>
      <c r="J177" s="1" vm="992">
        <f t="shared" ca="1" si="90"/>
        <v>9984.15</v>
      </c>
      <c r="K177" s="3" t="str">
        <f t="shared" ca="1" si="104"/>
        <v/>
      </c>
      <c r="L177" s="3">
        <f t="shared" ca="1" si="105"/>
        <v>-1.1896972220581947E-4</v>
      </c>
      <c r="M177" s="3">
        <f t="shared" ca="1" si="106"/>
        <v>-1.1897679966456144E-4</v>
      </c>
      <c r="N177" s="4">
        <f t="shared" ca="1" si="91"/>
        <v>1</v>
      </c>
      <c r="O177" s="2">
        <f t="shared" ca="1" si="107"/>
        <v>-1.1897679966456144E-4</v>
      </c>
      <c r="P177" s="1">
        <f t="shared" ca="1" si="92"/>
        <v>10081.4</v>
      </c>
      <c r="Q177" s="1">
        <f t="shared" ca="1" si="93"/>
        <v>2770358638600</v>
      </c>
      <c r="R177" s="1">
        <f ca="1">IF(ISBLANK(A177),"",SUM($Q$2:Q177))</f>
        <v>329744541243816.75</v>
      </c>
      <c r="S177" s="1">
        <f ca="1">IF(ISBLANK(A177),"",SUM($F$2:F177))</f>
        <v>35374157000</v>
      </c>
      <c r="T177" s="1">
        <f t="shared" ca="1" si="94"/>
        <v>9321.6225970789001</v>
      </c>
      <c r="U177" s="1" t="str">
        <f t="shared" ca="1" si="95"/>
        <v>Bullish</v>
      </c>
      <c r="V177" s="17">
        <f t="shared" ca="1" si="96"/>
        <v>71.5</v>
      </c>
      <c r="W177" s="17">
        <f t="shared" ca="1" si="97"/>
        <v>0</v>
      </c>
      <c r="X177" s="17">
        <f t="shared" ca="1" si="98"/>
        <v>26.700000000000728</v>
      </c>
      <c r="Y177" s="22">
        <f t="shared" ca="1" si="131"/>
        <v>1124.0500000000047</v>
      </c>
      <c r="Z177" s="22">
        <f t="shared" ca="1" si="131"/>
        <v>297.75000000000182</v>
      </c>
      <c r="AA177" s="22">
        <f t="shared" ca="1" si="131"/>
        <v>196.20000000000255</v>
      </c>
      <c r="AB177" s="23">
        <f t="shared" ca="1" si="118"/>
        <v>26.48903518526761</v>
      </c>
      <c r="AC177" s="23">
        <f t="shared" ca="1" si="119"/>
        <v>17.454739557849003</v>
      </c>
      <c r="AD177" s="23">
        <f t="shared" ca="1" si="120"/>
        <v>9.0342956274186079</v>
      </c>
      <c r="AE177" s="23">
        <f t="shared" ca="1" si="121"/>
        <v>43.943774743116613</v>
      </c>
      <c r="AF177" s="23">
        <f t="shared" ca="1" si="122"/>
        <v>20.558761008198882</v>
      </c>
      <c r="AG177" s="23">
        <f t="shared" ca="1" si="127"/>
        <v>20.669608947389033</v>
      </c>
      <c r="AH177" s="25" t="str">
        <f t="shared" ca="1" si="99"/>
        <v>Weak</v>
      </c>
      <c r="AI177" s="25" t="str">
        <f t="shared" ca="1" si="100"/>
        <v>Bullish</v>
      </c>
      <c r="AJ177" s="1">
        <f t="shared" ca="1" si="108"/>
        <v>-274788960.04000002</v>
      </c>
      <c r="AK177" s="10">
        <f t="shared" ca="1" si="109"/>
        <v>-1.1897679966456144E-4</v>
      </c>
      <c r="AL177" s="10">
        <f t="shared" ca="1" si="114"/>
        <v>9.2470835958026076E-2</v>
      </c>
      <c r="AM177">
        <f t="shared" ca="1" si="110"/>
        <v>-1.2000000000007276</v>
      </c>
      <c r="AN177">
        <f t="shared" ca="1" si="101"/>
        <v>0</v>
      </c>
      <c r="AO177">
        <f t="shared" ca="1" si="102"/>
        <v>1.2000000000007276</v>
      </c>
      <c r="AP177">
        <f t="shared" ref="AP177:AQ240" ca="1" si="132">(AP176*13+AN177 )/14</f>
        <v>27.023548733596662</v>
      </c>
      <c r="AQ177">
        <f t="shared" ca="1" si="132"/>
        <v>16.435955882050248</v>
      </c>
      <c r="AR177">
        <f t="shared" ca="1" si="115"/>
        <v>1.6441726254028921</v>
      </c>
      <c r="AS177">
        <f t="shared" ca="1" si="116"/>
        <v>62.180986581856388</v>
      </c>
      <c r="AT177">
        <f t="shared" ca="1" si="103"/>
        <v>71.5</v>
      </c>
      <c r="AU177">
        <f t="shared" ca="1" si="117"/>
        <v>70.49534336198073</v>
      </c>
      <c r="AV177">
        <f t="shared" ca="1" si="112"/>
        <v>9990.7208333333347</v>
      </c>
      <c r="AW177">
        <f t="shared" ca="1" si="126"/>
        <v>9907.0557692307684</v>
      </c>
      <c r="AX177">
        <f t="shared" ca="1" si="125"/>
        <v>83.665064102566248</v>
      </c>
      <c r="AY177">
        <f t="shared" ca="1" si="130"/>
        <v>16.679451566952693</v>
      </c>
      <c r="AZ177">
        <f t="shared" ca="1" si="129"/>
        <v>66.985612535613555</v>
      </c>
    </row>
    <row r="178" spans="1:52" x14ac:dyDescent="0.3">
      <c r="A178" s="1" vm="1050">
        <f ca="1"/>
        <v>42996</v>
      </c>
      <c r="B178" s="1" vm="1051">
        <f ca="1"/>
        <v>10133.1</v>
      </c>
      <c r="C178" s="1" vm="1052">
        <f ca="1"/>
        <v>10171.700000000001</v>
      </c>
      <c r="D178" s="1" vm="1053">
        <f ca="1"/>
        <v>10131.299999999999</v>
      </c>
      <c r="E178" s="1" vm="1054">
        <f ca="1"/>
        <v>10153.1</v>
      </c>
      <c r="F178" s="1" vm="1055">
        <f ca="1"/>
        <v>160853000</v>
      </c>
      <c r="G178" s="1">
        <f t="shared" ca="1" si="111"/>
        <v>10099.49</v>
      </c>
      <c r="H178" s="2">
        <f t="shared" ca="1" si="124"/>
        <v>9943.222499999998</v>
      </c>
      <c r="I178" s="6" t="str" cm="1">
        <f t="array" aca="1" ref="I178" ca="1">_xlfn.IFS(AND(G177&lt;H177,G178&gt;H178),"BUY", AND(G177&gt;H177,G178&lt;H178),"SELL",TRUE,"")</f>
        <v/>
      </c>
      <c r="J178" s="1" vm="992">
        <f t="shared" ca="1" si="90"/>
        <v>9984.15</v>
      </c>
      <c r="K178" s="3" t="str">
        <f t="shared" ca="1" si="104"/>
        <v/>
      </c>
      <c r="L178" s="3">
        <f t="shared" ca="1" si="105"/>
        <v>6.7126737660381242E-3</v>
      </c>
      <c r="M178" s="3">
        <f t="shared" ca="1" si="106"/>
        <v>6.6902440909391188E-3</v>
      </c>
      <c r="N178" s="4">
        <f t="shared" ca="1" si="91"/>
        <v>1</v>
      </c>
      <c r="O178" s="2">
        <f t="shared" ca="1" si="107"/>
        <v>6.6902440909391188E-3</v>
      </c>
      <c r="P178" s="1">
        <f t="shared" ca="1" si="92"/>
        <v>10152.033333333333</v>
      </c>
      <c r="Q178" s="1">
        <f t="shared" ca="1" si="93"/>
        <v>1632985017766.6665</v>
      </c>
      <c r="R178" s="1">
        <f ca="1">IF(ISBLANK(A178),"",SUM($Q$2:Q178))</f>
        <v>331377526261583.44</v>
      </c>
      <c r="S178" s="1">
        <f ca="1">IF(ISBLANK(A178),"",SUM($F$2:F178))</f>
        <v>35535010000</v>
      </c>
      <c r="T178" s="1">
        <f t="shared" ca="1" si="94"/>
        <v>9325.381539546026</v>
      </c>
      <c r="U178" s="1" t="str">
        <f t="shared" ca="1" si="95"/>
        <v>Bullish</v>
      </c>
      <c r="V178" s="17">
        <f t="shared" ca="1" si="96"/>
        <v>86.300000000001091</v>
      </c>
      <c r="W178" s="17">
        <f t="shared" ca="1" si="97"/>
        <v>56.550000000001091</v>
      </c>
      <c r="X178" s="17">
        <f t="shared" ca="1" si="98"/>
        <v>0</v>
      </c>
      <c r="Y178" s="22">
        <f t="shared" ca="1" si="131"/>
        <v>1081.3000000000065</v>
      </c>
      <c r="Z178" s="22">
        <f t="shared" ca="1" si="131"/>
        <v>354.30000000000291</v>
      </c>
      <c r="AA178" s="22">
        <f t="shared" ca="1" si="131"/>
        <v>97.950000000002547</v>
      </c>
      <c r="AB178" s="23">
        <f t="shared" ca="1" si="118"/>
        <v>32.766114861740569</v>
      </c>
      <c r="AC178" s="23">
        <f t="shared" ca="1" si="119"/>
        <v>9.0585406455194626</v>
      </c>
      <c r="AD178" s="23">
        <f t="shared" ca="1" si="120"/>
        <v>23.707574216221104</v>
      </c>
      <c r="AE178" s="23">
        <f t="shared" ca="1" si="121"/>
        <v>41.824655507260033</v>
      </c>
      <c r="AF178" s="23">
        <f t="shared" ca="1" si="122"/>
        <v>56.68325041459309</v>
      </c>
      <c r="AG178" s="23">
        <f t="shared" ca="1" si="127"/>
        <v>22.034185287932935</v>
      </c>
      <c r="AH178" s="25" t="str">
        <f t="shared" ca="1" si="99"/>
        <v>Weak</v>
      </c>
      <c r="AI178" s="25" t="str">
        <f t="shared" ca="1" si="100"/>
        <v>Bullish</v>
      </c>
      <c r="AJ178" s="1">
        <f t="shared" ca="1" si="108"/>
        <v>160863070.08000001</v>
      </c>
      <c r="AK178" s="10">
        <f t="shared" ca="1" si="109"/>
        <v>6.6902440909391188E-3</v>
      </c>
      <c r="AL178" s="10">
        <f t="shared" ca="1" si="114"/>
        <v>7.3045063835989119E-2</v>
      </c>
      <c r="AM178">
        <f t="shared" ca="1" si="110"/>
        <v>67.700000000000728</v>
      </c>
      <c r="AN178">
        <f t="shared" ca="1" si="101"/>
        <v>67.700000000000728</v>
      </c>
      <c r="AO178">
        <f t="shared" ca="1" si="102"/>
        <v>0</v>
      </c>
      <c r="AP178">
        <f t="shared" ca="1" si="132"/>
        <v>29.929009538339809</v>
      </c>
      <c r="AQ178">
        <f t="shared" ca="1" si="132"/>
        <v>15.261959033332372</v>
      </c>
      <c r="AR178">
        <f t="shared" ca="1" si="115"/>
        <v>1.9610201726380181</v>
      </c>
      <c r="AS178">
        <f t="shared" ca="1" si="116"/>
        <v>66.227855884241251</v>
      </c>
      <c r="AT178">
        <f t="shared" ca="1" si="103"/>
        <v>40.400000000001455</v>
      </c>
      <c r="AU178">
        <f t="shared" ca="1" si="117"/>
        <v>68.345675978982214</v>
      </c>
      <c r="AV178">
        <f t="shared" ca="1" si="112"/>
        <v>10010.320833333335</v>
      </c>
      <c r="AW178">
        <f t="shared" ca="1" si="126"/>
        <v>9916.4807692307695</v>
      </c>
      <c r="AX178">
        <f t="shared" ca="1" si="125"/>
        <v>93.84006410256552</v>
      </c>
      <c r="AY178">
        <f t="shared" ca="1" si="130"/>
        <v>32.596545584046908</v>
      </c>
      <c r="AZ178">
        <f t="shared" ca="1" si="129"/>
        <v>61.243518518518613</v>
      </c>
    </row>
    <row r="179" spans="1:52" x14ac:dyDescent="0.3">
      <c r="A179" s="1" vm="1056">
        <f ca="1"/>
        <v>42997</v>
      </c>
      <c r="B179" s="1" vm="1057">
        <f ca="1"/>
        <v>10175.6</v>
      </c>
      <c r="C179" s="1" vm="1058">
        <f ca="1"/>
        <v>10178.950000000001</v>
      </c>
      <c r="D179" s="1" vm="1059">
        <f ca="1"/>
        <v>10129.950000000001</v>
      </c>
      <c r="E179" s="1" vm="1060">
        <f ca="1"/>
        <v>10147.549999999999</v>
      </c>
      <c r="F179" s="1" vm="1061">
        <f ca="1"/>
        <v>193346000</v>
      </c>
      <c r="G179" s="1">
        <f t="shared" ca="1" si="111"/>
        <v>10110.39</v>
      </c>
      <c r="H179" s="2">
        <f t="shared" ca="1" si="124"/>
        <v>9962.8824999999979</v>
      </c>
      <c r="I179" s="6" t="str" cm="1">
        <f t="array" aca="1" ref="I179" ca="1">_xlfn.IFS(AND(G178&lt;H178,G179&gt;H179),"BUY", AND(G178&gt;H178,G179&lt;H179),"SELL",TRUE,"")</f>
        <v/>
      </c>
      <c r="J179" s="1" vm="992">
        <f t="shared" ca="1" si="90"/>
        <v>9984.15</v>
      </c>
      <c r="K179" s="3" t="str">
        <f t="shared" ca="1" si="104"/>
        <v/>
      </c>
      <c r="L179" s="3">
        <f t="shared" ca="1" si="105"/>
        <v>-5.4663107819297174E-4</v>
      </c>
      <c r="M179" s="3">
        <f t="shared" ca="1" si="106"/>
        <v>-5.4678053542858999E-4</v>
      </c>
      <c r="N179" s="4">
        <f t="shared" ca="1" si="91"/>
        <v>1</v>
      </c>
      <c r="O179" s="2">
        <f t="shared" ca="1" si="107"/>
        <v>-5.4678053542858999E-4</v>
      </c>
      <c r="P179" s="1">
        <f t="shared" ca="1" si="92"/>
        <v>10152.15</v>
      </c>
      <c r="Q179" s="1">
        <f t="shared" ca="1" si="93"/>
        <v>1962877593900</v>
      </c>
      <c r="R179" s="1">
        <f ca="1">IF(ISBLANK(A179),"",SUM($Q$2:Q179))</f>
        <v>333340403855483.44</v>
      </c>
      <c r="S179" s="1">
        <f ca="1">IF(ISBLANK(A179),"",SUM($F$2:F179))</f>
        <v>35728356000</v>
      </c>
      <c r="T179" s="1">
        <f t="shared" ca="1" si="94"/>
        <v>9329.8556433854228</v>
      </c>
      <c r="U179" s="1" t="str">
        <f t="shared" ca="1" si="95"/>
        <v>Bullish</v>
      </c>
      <c r="V179" s="17">
        <f t="shared" ca="1" si="96"/>
        <v>49</v>
      </c>
      <c r="W179" s="17">
        <f t="shared" ca="1" si="97"/>
        <v>7.25</v>
      </c>
      <c r="X179" s="17">
        <f t="shared" ca="1" si="98"/>
        <v>0</v>
      </c>
      <c r="Y179" s="22">
        <f t="shared" ca="1" si="131"/>
        <v>1016.9000000000051</v>
      </c>
      <c r="Z179" s="22">
        <f t="shared" ca="1" si="131"/>
        <v>339.45000000000255</v>
      </c>
      <c r="AA179" s="22">
        <f t="shared" ca="1" si="131"/>
        <v>97.950000000002547</v>
      </c>
      <c r="AB179" s="23">
        <f t="shared" ca="1" si="118"/>
        <v>33.380863408398156</v>
      </c>
      <c r="AC179" s="23">
        <f t="shared" ca="1" si="119"/>
        <v>9.6322155570854608</v>
      </c>
      <c r="AD179" s="23">
        <f t="shared" ca="1" si="120"/>
        <v>23.748647851312697</v>
      </c>
      <c r="AE179" s="23">
        <f t="shared" ca="1" si="121"/>
        <v>43.013078965483615</v>
      </c>
      <c r="AF179" s="23">
        <f t="shared" ca="1" si="122"/>
        <v>55.212620027434212</v>
      </c>
      <c r="AG179" s="23">
        <f t="shared" ca="1" si="127"/>
        <v>24.120032089778071</v>
      </c>
      <c r="AH179" s="25" t="str">
        <f t="shared" ca="1" si="99"/>
        <v>Weak</v>
      </c>
      <c r="AI179" s="25" t="str">
        <f t="shared" ca="1" si="100"/>
        <v>Bullish</v>
      </c>
      <c r="AJ179" s="1">
        <f t="shared" ca="1" si="108"/>
        <v>-193335900.50999999</v>
      </c>
      <c r="AK179" s="10">
        <f t="shared" ca="1" si="109"/>
        <v>-5.4678053542858999E-4</v>
      </c>
      <c r="AL179" s="10">
        <f t="shared" ca="1" si="114"/>
        <v>6.7804143313305559E-2</v>
      </c>
      <c r="AM179">
        <f t="shared" ca="1" si="110"/>
        <v>-5.5500000000010914</v>
      </c>
      <c r="AN179">
        <f t="shared" ca="1" si="101"/>
        <v>0</v>
      </c>
      <c r="AO179">
        <f t="shared" ca="1" si="102"/>
        <v>5.5500000000010914</v>
      </c>
      <c r="AP179">
        <f t="shared" ca="1" si="132"/>
        <v>27.791223142744109</v>
      </c>
      <c r="AQ179">
        <f t="shared" ca="1" si="132"/>
        <v>14.56824767380871</v>
      </c>
      <c r="AR179">
        <f t="shared" ca="1" si="115"/>
        <v>1.9076572395668501</v>
      </c>
      <c r="AS179">
        <f t="shared" ca="1" si="116"/>
        <v>65.608050825517225</v>
      </c>
      <c r="AT179">
        <f t="shared" ca="1" si="103"/>
        <v>49</v>
      </c>
      <c r="AU179">
        <f t="shared" ca="1" si="117"/>
        <v>66.96384198048348</v>
      </c>
      <c r="AV179">
        <f t="shared" ca="1" si="112"/>
        <v>10024.750000000002</v>
      </c>
      <c r="AW179">
        <f t="shared" ca="1" si="126"/>
        <v>9929.0692307692298</v>
      </c>
      <c r="AX179">
        <f t="shared" ca="1" si="125"/>
        <v>95.680769230772057</v>
      </c>
      <c r="AY179">
        <f t="shared" ca="1" si="130"/>
        <v>47.568447293449125</v>
      </c>
      <c r="AZ179">
        <f t="shared" ca="1" si="129"/>
        <v>48.112321937322932</v>
      </c>
    </row>
    <row r="180" spans="1:52" x14ac:dyDescent="0.3">
      <c r="A180" s="1" vm="1062">
        <f ca="1"/>
        <v>42998</v>
      </c>
      <c r="B180" s="1" vm="1063">
        <f ca="1"/>
        <v>10160.950000000001</v>
      </c>
      <c r="C180" s="1" vm="1064">
        <f ca="1"/>
        <v>10171.049999999999</v>
      </c>
      <c r="D180" s="1" vm="1065">
        <f ca="1"/>
        <v>10134.200000000001</v>
      </c>
      <c r="E180" s="1" vm="1066">
        <f ca="1"/>
        <v>10141.15</v>
      </c>
      <c r="F180" s="1" vm="1067">
        <f ca="1"/>
        <v>205605000</v>
      </c>
      <c r="G180" s="1">
        <f t="shared" ca="1" si="111"/>
        <v>10122.759999999998</v>
      </c>
      <c r="H180" s="2">
        <f t="shared" ca="1" si="124"/>
        <v>9981.6624999999985</v>
      </c>
      <c r="I180" s="6" t="str" cm="1">
        <f t="array" aca="1" ref="I180" ca="1">_xlfn.IFS(AND(G179&lt;H179,G180&gt;H180),"BUY", AND(G179&gt;H179,G180&lt;H180),"SELL",TRUE,"")</f>
        <v/>
      </c>
      <c r="J180" s="1" vm="992">
        <f t="shared" ca="1" si="90"/>
        <v>9984.15</v>
      </c>
      <c r="K180" s="3" t="str">
        <f t="shared" ca="1" si="104"/>
        <v/>
      </c>
      <c r="L180" s="3">
        <f t="shared" ca="1" si="105"/>
        <v>-6.3069410843008544E-4</v>
      </c>
      <c r="M180" s="3">
        <f t="shared" ca="1" si="106"/>
        <v>-6.3089307962366117E-4</v>
      </c>
      <c r="N180" s="4">
        <f t="shared" ca="1" si="91"/>
        <v>1</v>
      </c>
      <c r="O180" s="2">
        <f t="shared" ca="1" si="107"/>
        <v>-6.3089307962366117E-4</v>
      </c>
      <c r="P180" s="1">
        <f t="shared" ca="1" si="92"/>
        <v>10148.800000000001</v>
      </c>
      <c r="Q180" s="1">
        <f t="shared" ca="1" si="93"/>
        <v>2086644024000.0002</v>
      </c>
      <c r="R180" s="1">
        <f ca="1">IF(ISBLANK(A180),"",SUM($Q$2:Q180))</f>
        <v>335427047879483.44</v>
      </c>
      <c r="S180" s="1">
        <f ca="1">IF(ISBLANK(A180),"",SUM($F$2:F180))</f>
        <v>35933961000</v>
      </c>
      <c r="T180" s="1">
        <f t="shared" ca="1" si="94"/>
        <v>9334.541435036439</v>
      </c>
      <c r="U180" s="1" t="str">
        <f t="shared" ca="1" si="95"/>
        <v>Bullish</v>
      </c>
      <c r="V180" s="17">
        <f t="shared" ca="1" si="96"/>
        <v>36.849999999998545</v>
      </c>
      <c r="W180" s="17">
        <f t="shared" ca="1" si="97"/>
        <v>0</v>
      </c>
      <c r="X180" s="17">
        <f t="shared" ca="1" si="98"/>
        <v>0</v>
      </c>
      <c r="Y180" s="22">
        <f t="shared" ca="1" si="131"/>
        <v>985.600000000004</v>
      </c>
      <c r="Z180" s="22">
        <f t="shared" ca="1" si="131"/>
        <v>323.80000000000291</v>
      </c>
      <c r="AA180" s="22">
        <f t="shared" ca="1" si="131"/>
        <v>97.950000000002547</v>
      </c>
      <c r="AB180" s="23">
        <f t="shared" ca="1" si="118"/>
        <v>32.853084415584576</v>
      </c>
      <c r="AC180" s="23">
        <f t="shared" ca="1" si="119"/>
        <v>9.9381087662339844</v>
      </c>
      <c r="AD180" s="23">
        <f t="shared" ca="1" si="120"/>
        <v>22.914975649350591</v>
      </c>
      <c r="AE180" s="23">
        <f t="shared" ca="1" si="121"/>
        <v>42.791193181818556</v>
      </c>
      <c r="AF180" s="23">
        <f t="shared" ca="1" si="122"/>
        <v>53.550681683461164</v>
      </c>
      <c r="AG180" s="23">
        <f t="shared" ca="1" si="127"/>
        <v>26.647233217500592</v>
      </c>
      <c r="AH180" s="25" t="str">
        <f t="shared" ca="1" si="99"/>
        <v>Weak</v>
      </c>
      <c r="AI180" s="25" t="str">
        <f t="shared" ca="1" si="100"/>
        <v>Bullish</v>
      </c>
      <c r="AJ180" s="1">
        <f t="shared" ca="1" si="108"/>
        <v>-205594889.61000001</v>
      </c>
      <c r="AK180" s="10">
        <f t="shared" ca="1" si="109"/>
        <v>-6.3089307962366117E-4</v>
      </c>
      <c r="AL180" s="10">
        <f t="shared" ca="1" si="114"/>
        <v>6.8212750071193873E-2</v>
      </c>
      <c r="AM180">
        <f t="shared" ca="1" si="110"/>
        <v>-6.3999999999996362</v>
      </c>
      <c r="AN180">
        <f t="shared" ca="1" si="101"/>
        <v>0</v>
      </c>
      <c r="AO180">
        <f t="shared" ca="1" si="102"/>
        <v>6.3999999999996362</v>
      </c>
      <c r="AP180">
        <f t="shared" ca="1" si="132"/>
        <v>25.806135775405242</v>
      </c>
      <c r="AQ180">
        <f t="shared" ca="1" si="132"/>
        <v>13.984801411393775</v>
      </c>
      <c r="AR180">
        <f t="shared" ca="1" si="115"/>
        <v>1.8452986936504028</v>
      </c>
      <c r="AS180">
        <f t="shared" ca="1" si="116"/>
        <v>64.854305024930767</v>
      </c>
      <c r="AT180">
        <f t="shared" ca="1" si="103"/>
        <v>36.849999999998545</v>
      </c>
      <c r="AU180">
        <f t="shared" ca="1" si="117"/>
        <v>64.812853267591692</v>
      </c>
      <c r="AV180">
        <f t="shared" ca="1" si="112"/>
        <v>10043.775000000001</v>
      </c>
      <c r="AW180">
        <f t="shared" ca="1" si="126"/>
        <v>9945.6211538461521</v>
      </c>
      <c r="AX180">
        <f t="shared" ca="1" si="125"/>
        <v>98.153846153849372</v>
      </c>
      <c r="AY180">
        <f t="shared" ca="1" si="130"/>
        <v>60.560612535614688</v>
      </c>
      <c r="AZ180">
        <f t="shared" ca="1" si="129"/>
        <v>37.593233618234684</v>
      </c>
    </row>
    <row r="181" spans="1:52" x14ac:dyDescent="0.3">
      <c r="A181" s="1" vm="1068">
        <f ca="1"/>
        <v>42999</v>
      </c>
      <c r="B181" s="1" vm="1069">
        <f ca="1"/>
        <v>10139.6</v>
      </c>
      <c r="C181" s="1" vm="1070">
        <f ca="1"/>
        <v>10158.9</v>
      </c>
      <c r="D181" s="1" vm="1071">
        <f ca="1"/>
        <v>10058.6</v>
      </c>
      <c r="E181" s="1" vm="1072">
        <f ca="1"/>
        <v>10121.9</v>
      </c>
      <c r="F181" s="1" vm="1073">
        <f ca="1"/>
        <v>197711000</v>
      </c>
      <c r="G181" s="1">
        <f t="shared" ca="1" si="111"/>
        <v>10129.82</v>
      </c>
      <c r="H181" s="2">
        <f t="shared" ca="1" si="124"/>
        <v>9995.1324999999979</v>
      </c>
      <c r="I181" s="6" t="str" cm="1">
        <f t="array" aca="1" ref="I181" ca="1">_xlfn.IFS(AND(G180&lt;H180,G181&gt;H181),"BUY", AND(G180&gt;H180,G181&lt;H181),"SELL",TRUE,"")</f>
        <v/>
      </c>
      <c r="J181" s="1" vm="992">
        <f t="shared" ca="1" si="90"/>
        <v>9984.15</v>
      </c>
      <c r="K181" s="3" t="str">
        <f t="shared" ca="1" si="104"/>
        <v/>
      </c>
      <c r="L181" s="3">
        <f t="shared" ca="1" si="105"/>
        <v>-1.8982068108646111E-3</v>
      </c>
      <c r="M181" s="3">
        <f t="shared" ca="1" si="106"/>
        <v>-1.9000106885297251E-3</v>
      </c>
      <c r="N181" s="4">
        <f t="shared" ca="1" si="91"/>
        <v>1</v>
      </c>
      <c r="O181" s="2">
        <f t="shared" ca="1" si="107"/>
        <v>-1.9000106885297251E-3</v>
      </c>
      <c r="P181" s="1">
        <f t="shared" ca="1" si="92"/>
        <v>10113.133333333333</v>
      </c>
      <c r="Q181" s="1">
        <f t="shared" ca="1" si="93"/>
        <v>1999477704466.6667</v>
      </c>
      <c r="R181" s="1">
        <f ca="1">IF(ISBLANK(A181),"",SUM($Q$2:Q181))</f>
        <v>337426525583950.13</v>
      </c>
      <c r="S181" s="1">
        <f ca="1">IF(ISBLANK(A181),"",SUM($F$2:F181))</f>
        <v>36131672000</v>
      </c>
      <c r="T181" s="1">
        <f t="shared" ca="1" si="94"/>
        <v>9338.8018573829104</v>
      </c>
      <c r="U181" s="1" t="str">
        <f t="shared" ca="1" si="95"/>
        <v>Bullish</v>
      </c>
      <c r="V181" s="17">
        <f t="shared" ca="1" si="96"/>
        <v>100.29999999999927</v>
      </c>
      <c r="W181" s="17">
        <f t="shared" ca="1" si="97"/>
        <v>0</v>
      </c>
      <c r="X181" s="17">
        <f t="shared" ca="1" si="98"/>
        <v>75.600000000000364</v>
      </c>
      <c r="Y181" s="22">
        <f t="shared" ca="1" si="131"/>
        <v>1012.3000000000029</v>
      </c>
      <c r="Z181" s="22">
        <f t="shared" ca="1" si="131"/>
        <v>265.45000000000255</v>
      </c>
      <c r="AA181" s="22">
        <f t="shared" ca="1" si="131"/>
        <v>173.55000000000291</v>
      </c>
      <c r="AB181" s="23">
        <f t="shared" ca="1" si="118"/>
        <v>26.222463696532827</v>
      </c>
      <c r="AC181" s="23">
        <f t="shared" ca="1" si="119"/>
        <v>17.144127235009623</v>
      </c>
      <c r="AD181" s="23">
        <f t="shared" ca="1" si="120"/>
        <v>9.0783364615232038</v>
      </c>
      <c r="AE181" s="23">
        <f t="shared" ca="1" si="121"/>
        <v>43.366590931542447</v>
      </c>
      <c r="AF181" s="23">
        <f t="shared" ca="1" si="122"/>
        <v>20.933940774487134</v>
      </c>
      <c r="AG181" s="23">
        <f t="shared" ca="1" si="127"/>
        <v>27.766092946249813</v>
      </c>
      <c r="AH181" s="25" t="str">
        <f t="shared" ca="1" si="99"/>
        <v>Weak</v>
      </c>
      <c r="AI181" s="25" t="str">
        <f t="shared" ca="1" si="100"/>
        <v>Bullish</v>
      </c>
      <c r="AJ181" s="1">
        <f t="shared" ca="1" si="108"/>
        <v>-197700877.24000001</v>
      </c>
      <c r="AK181" s="10">
        <f t="shared" ca="1" si="109"/>
        <v>-1.9000106885297251E-3</v>
      </c>
      <c r="AL181" s="10">
        <f t="shared" ca="1" si="114"/>
        <v>6.6971335156279677E-2</v>
      </c>
      <c r="AM181">
        <f t="shared" ca="1" si="110"/>
        <v>-19.25</v>
      </c>
      <c r="AN181">
        <f t="shared" ca="1" si="101"/>
        <v>0</v>
      </c>
      <c r="AO181">
        <f t="shared" ca="1" si="102"/>
        <v>19.25</v>
      </c>
      <c r="AP181">
        <f t="shared" ca="1" si="132"/>
        <v>23.962840362876296</v>
      </c>
      <c r="AQ181">
        <f t="shared" ca="1" si="132"/>
        <v>14.360887024865649</v>
      </c>
      <c r="AR181">
        <f t="shared" ca="1" si="115"/>
        <v>1.6686184022884532</v>
      </c>
      <c r="AS181">
        <f t="shared" ca="1" si="116"/>
        <v>62.527426208915529</v>
      </c>
      <c r="AT181">
        <f t="shared" ca="1" si="103"/>
        <v>100.29999999999927</v>
      </c>
      <c r="AU181">
        <f t="shared" ca="1" si="117"/>
        <v>67.347649462763655</v>
      </c>
      <c r="AV181">
        <f t="shared" ca="1" si="112"/>
        <v>10057.916666666666</v>
      </c>
      <c r="AW181">
        <f t="shared" ca="1" si="126"/>
        <v>9958.2269230769198</v>
      </c>
      <c r="AX181">
        <f t="shared" ca="1" si="125"/>
        <v>99.689743589746286</v>
      </c>
      <c r="AY181">
        <f t="shared" ca="1" si="130"/>
        <v>71.387713675216219</v>
      </c>
      <c r="AZ181">
        <f t="shared" ca="1" si="129"/>
        <v>28.302029914530067</v>
      </c>
    </row>
    <row r="182" spans="1:52" x14ac:dyDescent="0.3">
      <c r="A182" s="1" vm="1074">
        <f ca="1"/>
        <v>43000</v>
      </c>
      <c r="B182" s="1" vm="1075">
        <f ca="1"/>
        <v>10094.35</v>
      </c>
      <c r="C182" s="1" vm="1076">
        <f ca="1"/>
        <v>10095.049999999999</v>
      </c>
      <c r="D182" s="1" vm="1077">
        <f ca="1"/>
        <v>9952.7999999999993</v>
      </c>
      <c r="E182" s="1" vm="1078">
        <f ca="1"/>
        <v>9964.4</v>
      </c>
      <c r="F182" s="1" vm="1079">
        <f ca="1"/>
        <v>233622000</v>
      </c>
      <c r="G182" s="1">
        <f t="shared" ca="1" si="111"/>
        <v>10105.620000000001</v>
      </c>
      <c r="H182" s="2">
        <f t="shared" ca="1" si="124"/>
        <v>10000.499999999998</v>
      </c>
      <c r="I182" s="6" t="str" cm="1">
        <f t="array" aca="1" ref="I182" ca="1">_xlfn.IFS(AND(G181&lt;H181,G182&gt;H182),"BUY", AND(G181&gt;H181,G182&lt;H182),"SELL",TRUE,"")</f>
        <v/>
      </c>
      <c r="J182" s="1" vm="992">
        <f t="shared" ca="1" si="90"/>
        <v>9984.15</v>
      </c>
      <c r="K182" s="3" t="str">
        <f t="shared" ca="1" si="104"/>
        <v/>
      </c>
      <c r="L182" s="3">
        <f t="shared" ca="1" si="105"/>
        <v>-1.5560319702822567E-2</v>
      </c>
      <c r="M182" s="3">
        <f t="shared" ca="1" si="106"/>
        <v>-1.5682652158186268E-2</v>
      </c>
      <c r="N182" s="4">
        <f t="shared" ca="1" si="91"/>
        <v>1</v>
      </c>
      <c r="O182" s="2">
        <f t="shared" ca="1" si="107"/>
        <v>-1.5682652158186268E-2</v>
      </c>
      <c r="P182" s="1">
        <f t="shared" ca="1" si="92"/>
        <v>10004.083333333334</v>
      </c>
      <c r="Q182" s="1">
        <f t="shared" ca="1" si="93"/>
        <v>2337173956500</v>
      </c>
      <c r="R182" s="1">
        <f ca="1">IF(ISBLANK(A182),"",SUM($Q$2:Q182))</f>
        <v>339763699540450.13</v>
      </c>
      <c r="S182" s="1">
        <f ca="1">IF(ISBLANK(A182),"",SUM($F$2:F182))</f>
        <v>36365294000</v>
      </c>
      <c r="T182" s="1">
        <f t="shared" ca="1" si="94"/>
        <v>9343.0758332505193</v>
      </c>
      <c r="U182" s="1" t="str">
        <f t="shared" ca="1" si="95"/>
        <v>Bullish</v>
      </c>
      <c r="V182" s="17">
        <f t="shared" ca="1" si="96"/>
        <v>169.10000000000036</v>
      </c>
      <c r="W182" s="17">
        <f t="shared" ca="1" si="97"/>
        <v>0</v>
      </c>
      <c r="X182" s="17">
        <f t="shared" ca="1" si="98"/>
        <v>105.80000000000109</v>
      </c>
      <c r="Y182" s="22">
        <f t="shared" ca="1" si="131"/>
        <v>1054.0000000000036</v>
      </c>
      <c r="Z182" s="22">
        <f t="shared" ca="1" si="131"/>
        <v>265.45000000000255</v>
      </c>
      <c r="AA182" s="22">
        <f t="shared" ca="1" si="131"/>
        <v>230.50000000000364</v>
      </c>
      <c r="AB182" s="23">
        <f t="shared" ca="1" si="118"/>
        <v>25.185009487666189</v>
      </c>
      <c r="AC182" s="23">
        <f t="shared" ca="1" si="119"/>
        <v>21.869070208728921</v>
      </c>
      <c r="AD182" s="23">
        <f t="shared" ca="1" si="120"/>
        <v>3.3159392789372681</v>
      </c>
      <c r="AE182" s="23">
        <f t="shared" ca="1" si="121"/>
        <v>47.054079696395107</v>
      </c>
      <c r="AF182" s="23">
        <f t="shared" ca="1" si="122"/>
        <v>7.0470813590076604</v>
      </c>
      <c r="AG182" s="23">
        <f t="shared" ca="1" si="127"/>
        <v>27.417029514190013</v>
      </c>
      <c r="AH182" s="25" t="str">
        <f t="shared" ca="1" si="99"/>
        <v>Weak</v>
      </c>
      <c r="AI182" s="25" t="str">
        <f t="shared" ca="1" si="100"/>
        <v>Bullish</v>
      </c>
      <c r="AJ182" s="1">
        <f t="shared" ca="1" si="108"/>
        <v>-233611870.18000001</v>
      </c>
      <c r="AK182" s="10">
        <f t="shared" ca="1" si="109"/>
        <v>-1.5682652158186268E-2</v>
      </c>
      <c r="AL182" s="10">
        <f t="shared" ca="1" si="114"/>
        <v>9.3654246036335709E-2</v>
      </c>
      <c r="AM182">
        <f t="shared" ca="1" si="110"/>
        <v>-157.5</v>
      </c>
      <c r="AN182">
        <f t="shared" ca="1" si="101"/>
        <v>0</v>
      </c>
      <c r="AO182">
        <f t="shared" ca="1" si="102"/>
        <v>157.5</v>
      </c>
      <c r="AP182">
        <f t="shared" ca="1" si="132"/>
        <v>22.251208908385134</v>
      </c>
      <c r="AQ182">
        <f t="shared" ca="1" si="132"/>
        <v>24.585109380232389</v>
      </c>
      <c r="AR182">
        <f t="shared" ca="1" si="115"/>
        <v>0.90506853413782973</v>
      </c>
      <c r="AS182">
        <f t="shared" ca="1" si="116"/>
        <v>47.508450111871355</v>
      </c>
      <c r="AT182">
        <f t="shared" ca="1" si="103"/>
        <v>142.25</v>
      </c>
      <c r="AU182">
        <f t="shared" ca="1" si="117"/>
        <v>72.697817358280545</v>
      </c>
      <c r="AV182">
        <f t="shared" ca="1" si="112"/>
        <v>10061.933333333332</v>
      </c>
      <c r="AW182">
        <f t="shared" ca="1" si="126"/>
        <v>9960.8076923076896</v>
      </c>
      <c r="AX182">
        <f t="shared" ca="1" si="125"/>
        <v>101.12564102564284</v>
      </c>
      <c r="AY182">
        <f t="shared" ca="1" si="130"/>
        <v>80.630163817666471</v>
      </c>
      <c r="AZ182">
        <f t="shared" ca="1" si="129"/>
        <v>20.495477207976364</v>
      </c>
    </row>
    <row r="183" spans="1:52" x14ac:dyDescent="0.3">
      <c r="A183" s="1" vm="1080">
        <f ca="1"/>
        <v>43003</v>
      </c>
      <c r="B183" s="1" vm="1081">
        <f ca="1"/>
        <v>9960.1</v>
      </c>
      <c r="C183" s="1" vm="1082">
        <f ca="1"/>
        <v>9960.5</v>
      </c>
      <c r="D183" s="1" vm="1083">
        <f ca="1"/>
        <v>9816.0499999999993</v>
      </c>
      <c r="E183" s="1" vm="1084">
        <f ca="1"/>
        <v>9872.6</v>
      </c>
      <c r="F183" s="1" vm="1085">
        <f ca="1"/>
        <v>228207000</v>
      </c>
      <c r="G183" s="1">
        <f t="shared" ca="1" si="111"/>
        <v>10049.52</v>
      </c>
      <c r="H183" s="2">
        <f t="shared" ca="1" si="124"/>
        <v>9998.49</v>
      </c>
      <c r="I183" s="6" t="str" cm="1">
        <f t="array" aca="1" ref="I183" ca="1">_xlfn.IFS(AND(G182&lt;H182,G183&gt;H183),"BUY", AND(G182&gt;H182,G183&lt;H183),"SELL",TRUE,"")</f>
        <v/>
      </c>
      <c r="J183" s="1" vm="992">
        <f t="shared" ca="1" si="90"/>
        <v>9984.15</v>
      </c>
      <c r="K183" s="3" t="str">
        <f t="shared" ca="1" si="104"/>
        <v/>
      </c>
      <c r="L183" s="3">
        <f t="shared" ca="1" si="105"/>
        <v>-9.2127975593110367E-3</v>
      </c>
      <c r="M183" s="3">
        <f t="shared" ca="1" si="106"/>
        <v>-9.2554978404498014E-3</v>
      </c>
      <c r="N183" s="4">
        <f t="shared" ca="1" si="91"/>
        <v>1</v>
      </c>
      <c r="O183" s="2">
        <f t="shared" ca="1" si="107"/>
        <v>-9.2554978404498014E-3</v>
      </c>
      <c r="P183" s="1">
        <f t="shared" ca="1" si="92"/>
        <v>9883.0500000000011</v>
      </c>
      <c r="Q183" s="1">
        <f t="shared" ca="1" si="93"/>
        <v>2255381191350.0005</v>
      </c>
      <c r="R183" s="1">
        <f ca="1">IF(ISBLANK(A183),"",SUM($Q$2:Q183))</f>
        <v>342019080731800.13</v>
      </c>
      <c r="S183" s="1">
        <f ca="1">IF(ISBLANK(A183),"",SUM($F$2:F183))</f>
        <v>36593501000</v>
      </c>
      <c r="T183" s="1">
        <f t="shared" ca="1" si="94"/>
        <v>9346.4432586485818</v>
      </c>
      <c r="U183" s="1" t="str">
        <f t="shared" ca="1" si="95"/>
        <v>Bullish</v>
      </c>
      <c r="V183" s="17">
        <f t="shared" ca="1" si="96"/>
        <v>148.35000000000036</v>
      </c>
      <c r="W183" s="17">
        <f t="shared" ca="1" si="97"/>
        <v>0</v>
      </c>
      <c r="X183" s="17">
        <f t="shared" ca="1" si="98"/>
        <v>136.75</v>
      </c>
      <c r="Y183" s="22">
        <f t="shared" ca="1" si="131"/>
        <v>1140.3000000000029</v>
      </c>
      <c r="Z183" s="22">
        <f t="shared" ca="1" si="131"/>
        <v>265.45000000000255</v>
      </c>
      <c r="AA183" s="22">
        <f t="shared" ca="1" si="131"/>
        <v>367.25000000000364</v>
      </c>
      <c r="AB183" s="23">
        <f t="shared" ca="1" si="118"/>
        <v>23.278961676751898</v>
      </c>
      <c r="AC183" s="23">
        <f t="shared" ca="1" si="119"/>
        <v>32.206436902569735</v>
      </c>
      <c r="AD183" s="23">
        <f t="shared" ca="1" si="120"/>
        <v>8.9274752258178367</v>
      </c>
      <c r="AE183" s="23">
        <f t="shared" ca="1" si="121"/>
        <v>55.485398579321632</v>
      </c>
      <c r="AF183" s="23">
        <f t="shared" ca="1" si="122"/>
        <v>16.089773984510835</v>
      </c>
      <c r="AG183" s="23">
        <f t="shared" ca="1" si="127"/>
        <v>28.192074596379154</v>
      </c>
      <c r="AH183" s="25" t="str">
        <f t="shared" ca="1" si="99"/>
        <v>Weak</v>
      </c>
      <c r="AI183" s="25" t="str">
        <f t="shared" ca="1" si="100"/>
        <v>Bearish</v>
      </c>
      <c r="AJ183" s="1">
        <f t="shared" ca="1" si="108"/>
        <v>-228196894.38</v>
      </c>
      <c r="AK183" s="10">
        <f t="shared" ca="1" si="109"/>
        <v>-9.2554978404498014E-3</v>
      </c>
      <c r="AL183" s="10">
        <f t="shared" ca="1" si="114"/>
        <v>0.10037628485299258</v>
      </c>
      <c r="AM183">
        <f t="shared" ca="1" si="110"/>
        <v>-91.799999999999272</v>
      </c>
      <c r="AN183">
        <f t="shared" ca="1" si="101"/>
        <v>0</v>
      </c>
      <c r="AO183">
        <f t="shared" ca="1" si="102"/>
        <v>91.799999999999272</v>
      </c>
      <c r="AP183">
        <f t="shared" ca="1" si="132"/>
        <v>20.661836843500481</v>
      </c>
      <c r="AQ183">
        <f t="shared" ca="1" si="132"/>
        <v>29.386172995930025</v>
      </c>
      <c r="AR183">
        <f t="shared" ca="1" si="115"/>
        <v>0.70311424513706289</v>
      </c>
      <c r="AS183">
        <f t="shared" ca="1" si="116"/>
        <v>41.28403289119796</v>
      </c>
      <c r="AT183">
        <f t="shared" ca="1" si="103"/>
        <v>144.45000000000073</v>
      </c>
      <c r="AU183">
        <f t="shared" ca="1" si="117"/>
        <v>77.822973261260557</v>
      </c>
      <c r="AV183">
        <f t="shared" ca="1" si="112"/>
        <v>10057.158333333333</v>
      </c>
      <c r="AW183">
        <f t="shared" ca="1" si="126"/>
        <v>9959.5942307692276</v>
      </c>
      <c r="AX183">
        <f t="shared" ca="1" si="125"/>
        <v>97.564102564105269</v>
      </c>
      <c r="AY183">
        <f t="shared" ca="1" si="130"/>
        <v>87.631018518521159</v>
      </c>
      <c r="AZ183">
        <f t="shared" ca="1" si="129"/>
        <v>9.9330840455841098</v>
      </c>
    </row>
    <row r="184" spans="1:52" x14ac:dyDescent="0.3">
      <c r="A184" s="1" vm="1086">
        <f ca="1"/>
        <v>43004</v>
      </c>
      <c r="B184" s="1" vm="1087">
        <f ca="1"/>
        <v>9875.25</v>
      </c>
      <c r="C184" s="1" vm="1088">
        <f ca="1"/>
        <v>9891.35</v>
      </c>
      <c r="D184" s="1" vm="1089">
        <f ca="1"/>
        <v>9813</v>
      </c>
      <c r="E184" s="1" vm="1090">
        <f ca="1"/>
        <v>9871.5</v>
      </c>
      <c r="F184" s="1" vm="1091">
        <f ca="1"/>
        <v>196793000</v>
      </c>
      <c r="G184" s="1">
        <f t="shared" ca="1" si="111"/>
        <v>9994.31</v>
      </c>
      <c r="H184" s="2">
        <f t="shared" ca="1" si="124"/>
        <v>10002.262499999999</v>
      </c>
      <c r="I184" s="6" t="str" cm="1">
        <f t="array" aca="1" ref="I184" ca="1">_xlfn.IFS(AND(G183&lt;H183,G184&gt;H184),"BUY", AND(G183&gt;H183,G184&lt;H184),"SELL",TRUE,"")</f>
        <v>SELL</v>
      </c>
      <c r="J184" s="1" vm="992">
        <f t="shared" ca="1" si="90"/>
        <v>9984.15</v>
      </c>
      <c r="K184" s="3" t="str">
        <f t="shared" ca="1" si="104"/>
        <v/>
      </c>
      <c r="L184" s="3">
        <f t="shared" ca="1" si="105"/>
        <v>-1.1141948422910275E-4</v>
      </c>
      <c r="M184" s="3">
        <f t="shared" ca="1" si="106"/>
        <v>-1.1142569184093924E-4</v>
      </c>
      <c r="N184" s="4">
        <f t="shared" ca="1" si="91"/>
        <v>1</v>
      </c>
      <c r="O184" s="2">
        <f t="shared" ca="1" si="107"/>
        <v>-1.1142569184093924E-4</v>
      </c>
      <c r="P184" s="1">
        <f t="shared" ca="1" si="92"/>
        <v>9858.6166666666668</v>
      </c>
      <c r="Q184" s="1">
        <f t="shared" ca="1" si="93"/>
        <v>1940106749683.3333</v>
      </c>
      <c r="R184" s="1">
        <f ca="1">IF(ISBLANK(A184),"",SUM($Q$2:Q184))</f>
        <v>343959187481483.44</v>
      </c>
      <c r="S184" s="1">
        <f ca="1">IF(ISBLANK(A184),"",SUM($F$2:F184))</f>
        <v>36790294000</v>
      </c>
      <c r="T184" s="1">
        <f t="shared" ca="1" si="94"/>
        <v>9349.1828981166454</v>
      </c>
      <c r="U184" s="1" t="str">
        <f t="shared" ca="1" si="95"/>
        <v>Bullish</v>
      </c>
      <c r="V184" s="17">
        <f t="shared" ca="1" si="96"/>
        <v>78.350000000000364</v>
      </c>
      <c r="W184" s="17">
        <f t="shared" ca="1" si="97"/>
        <v>0</v>
      </c>
      <c r="X184" s="17">
        <f t="shared" ca="1" si="98"/>
        <v>3.0499999999992724</v>
      </c>
      <c r="Y184" s="22">
        <f t="shared" ca="1" si="131"/>
        <v>1149.0000000000018</v>
      </c>
      <c r="Z184" s="22">
        <f t="shared" ca="1" si="131"/>
        <v>265.45000000000255</v>
      </c>
      <c r="AA184" s="22">
        <f t="shared" ca="1" si="131"/>
        <v>351.80000000000291</v>
      </c>
      <c r="AB184" s="23">
        <f t="shared" ca="1" si="118"/>
        <v>23.10269799825954</v>
      </c>
      <c r="AC184" s="23">
        <f t="shared" ca="1" si="119"/>
        <v>30.617928633594634</v>
      </c>
      <c r="AD184" s="23">
        <f t="shared" ca="1" si="120"/>
        <v>7.5152306353350937</v>
      </c>
      <c r="AE184" s="23">
        <f t="shared" ca="1" si="121"/>
        <v>53.720626631854174</v>
      </c>
      <c r="AF184" s="23">
        <f t="shared" ca="1" si="122"/>
        <v>13.989469420818082</v>
      </c>
      <c r="AG184" s="23">
        <f t="shared" ca="1" si="127"/>
        <v>28.25026895508741</v>
      </c>
      <c r="AH184" s="25" t="str">
        <f t="shared" ca="1" si="99"/>
        <v>Weak</v>
      </c>
      <c r="AI184" s="25" t="str">
        <f t="shared" ca="1" si="100"/>
        <v>Bearish</v>
      </c>
      <c r="AJ184" s="1">
        <f t="shared" ca="1" si="108"/>
        <v>-196782950.47999999</v>
      </c>
      <c r="AK184" s="10">
        <f t="shared" ca="1" si="109"/>
        <v>-1.1142569184093924E-4</v>
      </c>
      <c r="AL184" s="10">
        <f t="shared" ca="1" si="114"/>
        <v>9.9408762851815949E-2</v>
      </c>
      <c r="AM184">
        <f t="shared" ca="1" si="110"/>
        <v>-1.1000000000003638</v>
      </c>
      <c r="AN184">
        <f t="shared" ca="1" si="101"/>
        <v>0</v>
      </c>
      <c r="AO184">
        <f t="shared" ca="1" si="102"/>
        <v>1.1000000000003638</v>
      </c>
      <c r="AP184">
        <f t="shared" ca="1" si="132"/>
        <v>19.185991354679022</v>
      </c>
      <c r="AQ184">
        <f t="shared" ca="1" si="132"/>
        <v>27.365732067649333</v>
      </c>
      <c r="AR184">
        <f t="shared" ca="1" si="115"/>
        <v>0.7010954907857162</v>
      </c>
      <c r="AS184">
        <f t="shared" ca="1" si="116"/>
        <v>41.214352432495623</v>
      </c>
      <c r="AT184">
        <f t="shared" ca="1" si="103"/>
        <v>78.350000000000364</v>
      </c>
      <c r="AU184">
        <f t="shared" ca="1" si="117"/>
        <v>77.860618028313411</v>
      </c>
      <c r="AV184">
        <f t="shared" ca="1" si="112"/>
        <v>10051.883333333333</v>
      </c>
      <c r="AW184">
        <f t="shared" ca="1" si="126"/>
        <v>9960.905769230767</v>
      </c>
      <c r="AX184">
        <f t="shared" ca="1" si="125"/>
        <v>90.977564102566248</v>
      </c>
      <c r="AY184">
        <f t="shared" ca="1" si="130"/>
        <v>92.413497150999717</v>
      </c>
      <c r="AZ184">
        <f t="shared" ca="1" si="129"/>
        <v>-1.4359330484334691</v>
      </c>
    </row>
    <row r="185" spans="1:52" x14ac:dyDescent="0.3">
      <c r="A185" s="1" vm="1092">
        <f ca="1"/>
        <v>43005</v>
      </c>
      <c r="B185" s="1" vm="1093">
        <f ca="1"/>
        <v>9920.6</v>
      </c>
      <c r="C185" s="1" vm="1094">
        <f ca="1"/>
        <v>9921.0499999999993</v>
      </c>
      <c r="D185" s="1" vm="1095">
        <f ca="1"/>
        <v>9714.4</v>
      </c>
      <c r="E185" s="1" vm="1096">
        <f ca="1"/>
        <v>9735.75</v>
      </c>
      <c r="F185" s="1" vm="1097">
        <f ca="1"/>
        <v>206306000</v>
      </c>
      <c r="G185" s="1">
        <f t="shared" ca="1" si="111"/>
        <v>9913.23</v>
      </c>
      <c r="H185" s="2">
        <f t="shared" ca="1" si="124"/>
        <v>9994.83</v>
      </c>
      <c r="I185" s="6" t="str" cm="1">
        <f t="array" aca="1" ref="I185" ca="1">_xlfn.IFS(AND(G184&lt;H184,G185&gt;H185),"BUY", AND(G184&gt;H184,G185&lt;H185),"SELL",TRUE,"")</f>
        <v/>
      </c>
      <c r="J185" s="1" vm="1093">
        <f t="shared" ca="1" si="90"/>
        <v>9920.6</v>
      </c>
      <c r="K185" s="3">
        <f t="shared" ca="1" si="104"/>
        <v>-6.3650886655347572E-3</v>
      </c>
      <c r="L185" s="3">
        <f t="shared" ca="1" si="105"/>
        <v>-1.3751709466646389E-2</v>
      </c>
      <c r="M185" s="3">
        <f t="shared" ca="1" si="106"/>
        <v>-1.3847140123069935E-2</v>
      </c>
      <c r="N185" s="4">
        <f t="shared" ca="1" si="91"/>
        <v>-1</v>
      </c>
      <c r="O185" s="2">
        <f t="shared" ca="1" si="107"/>
        <v>1.3847140123069935E-2</v>
      </c>
      <c r="P185" s="1">
        <f t="shared" ca="1" si="92"/>
        <v>9790.4</v>
      </c>
      <c r="Q185" s="1">
        <f t="shared" ca="1" si="93"/>
        <v>2019818262400</v>
      </c>
      <c r="R185" s="1">
        <f ca="1">IF(ISBLANK(A185),"",SUM($Q$2:Q185))</f>
        <v>345979005743883.44</v>
      </c>
      <c r="S185" s="1">
        <f ca="1">IF(ISBLANK(A185),"",SUM($F$2:F185))</f>
        <v>36996600000</v>
      </c>
      <c r="T185" s="1">
        <f t="shared" ca="1" si="94"/>
        <v>9351.6432792171017</v>
      </c>
      <c r="U185" s="1" t="str">
        <f t="shared" ca="1" si="95"/>
        <v>Bullish</v>
      </c>
      <c r="V185" s="17">
        <f t="shared" ca="1" si="96"/>
        <v>206.64999999999964</v>
      </c>
      <c r="W185" s="17">
        <f t="shared" ca="1" si="97"/>
        <v>0</v>
      </c>
      <c r="X185" s="17">
        <f t="shared" ca="1" si="98"/>
        <v>98.600000000000364</v>
      </c>
      <c r="Y185" s="22">
        <f t="shared" ca="1" si="131"/>
        <v>1307.0000000000018</v>
      </c>
      <c r="Z185" s="22">
        <f t="shared" ca="1" si="131"/>
        <v>232.15000000000146</v>
      </c>
      <c r="AA185" s="22">
        <f t="shared" ca="1" si="131"/>
        <v>450.40000000000327</v>
      </c>
      <c r="AB185" s="23">
        <f t="shared" ca="1" si="118"/>
        <v>17.7620504973222</v>
      </c>
      <c r="AC185" s="23">
        <f t="shared" ca="1" si="119"/>
        <v>34.460596786534246</v>
      </c>
      <c r="AD185" s="23">
        <f t="shared" ca="1" si="120"/>
        <v>16.698546289212047</v>
      </c>
      <c r="AE185" s="23">
        <f t="shared" ca="1" si="121"/>
        <v>52.222647283856446</v>
      </c>
      <c r="AF185" s="23">
        <f t="shared" ca="1" si="122"/>
        <v>31.97567943740389</v>
      </c>
      <c r="AG185" s="23">
        <f t="shared" ca="1" si="127"/>
        <v>29.434063471430445</v>
      </c>
      <c r="AH185" s="25" t="str">
        <f t="shared" ca="1" si="99"/>
        <v>Weak</v>
      </c>
      <c r="AI185" s="25" t="str">
        <f t="shared" ca="1" si="100"/>
        <v>Bearish</v>
      </c>
      <c r="AJ185" s="1">
        <f t="shared" ca="1" si="108"/>
        <v>-206296005.69</v>
      </c>
      <c r="AK185" s="10">
        <f t="shared" ca="1" si="109"/>
        <v>-1.3847140123069935E-2</v>
      </c>
      <c r="AL185" s="10">
        <f t="shared" ca="1" si="114"/>
        <v>0.11423848892594553</v>
      </c>
      <c r="AM185">
        <f t="shared" ca="1" si="110"/>
        <v>-135.75</v>
      </c>
      <c r="AN185">
        <f t="shared" ca="1" si="101"/>
        <v>0</v>
      </c>
      <c r="AO185">
        <f t="shared" ca="1" si="102"/>
        <v>135.75</v>
      </c>
      <c r="AP185">
        <f t="shared" ca="1" si="132"/>
        <v>17.815563400773378</v>
      </c>
      <c r="AQ185">
        <f t="shared" ca="1" si="132"/>
        <v>35.107465491388666</v>
      </c>
      <c r="AR185">
        <f t="shared" ca="1" si="115"/>
        <v>0.50745797657034708</v>
      </c>
      <c r="AS185">
        <f t="shared" ca="1" si="116"/>
        <v>33.663159070269842</v>
      </c>
      <c r="AT185">
        <f t="shared" ca="1" si="103"/>
        <v>206.64999999999964</v>
      </c>
      <c r="AU185">
        <f t="shared" ca="1" si="117"/>
        <v>87.059859597719566</v>
      </c>
      <c r="AV185">
        <f t="shared" ca="1" si="112"/>
        <v>10029.358333333332</v>
      </c>
      <c r="AW185">
        <f t="shared" ca="1" si="126"/>
        <v>9960.1903846153837</v>
      </c>
      <c r="AX185">
        <f t="shared" ca="1" si="125"/>
        <v>69.167948717948093</v>
      </c>
      <c r="AY185">
        <f t="shared" ca="1" si="130"/>
        <v>92.207193732195776</v>
      </c>
      <c r="AZ185">
        <f t="shared" ca="1" si="129"/>
        <v>-23.039245014247683</v>
      </c>
    </row>
    <row r="186" spans="1:52" x14ac:dyDescent="0.3">
      <c r="A186" s="1" vm="1098">
        <f ca="1"/>
        <v>43006</v>
      </c>
      <c r="B186" s="1" vm="1099">
        <f ca="1"/>
        <v>9736.4</v>
      </c>
      <c r="C186" s="1" vm="1100">
        <f ca="1"/>
        <v>9789.2000000000007</v>
      </c>
      <c r="D186" s="1" vm="1101">
        <f ca="1"/>
        <v>9687.5499999999993</v>
      </c>
      <c r="E186" s="1" vm="1102">
        <f ca="1"/>
        <v>9768.9500000000007</v>
      </c>
      <c r="F186" s="1" vm="1103">
        <f ca="1"/>
        <v>396875000</v>
      </c>
      <c r="G186" s="1">
        <f t="shared" ca="1" si="111"/>
        <v>9842.64</v>
      </c>
      <c r="H186" s="2">
        <f t="shared" ca="1" si="124"/>
        <v>9987.3825000000015</v>
      </c>
      <c r="I186" s="6" t="str" cm="1">
        <f t="array" aca="1" ref="I186" ca="1">_xlfn.IFS(AND(G185&lt;H185,G186&gt;H186),"BUY", AND(G185&gt;H185,G186&lt;H186),"SELL",TRUE,"")</f>
        <v/>
      </c>
      <c r="J186" s="1" vm="1093">
        <f t="shared" ca="1" si="90"/>
        <v>9920.6</v>
      </c>
      <c r="K186" s="3" t="str">
        <f t="shared" ca="1" si="104"/>
        <v/>
      </c>
      <c r="L186" s="3">
        <f t="shared" ca="1" si="105"/>
        <v>3.4101122152891961E-3</v>
      </c>
      <c r="M186" s="3">
        <f t="shared" ca="1" si="106"/>
        <v>3.4043109674916656E-3</v>
      </c>
      <c r="N186" s="4">
        <f t="shared" ca="1" si="91"/>
        <v>-1</v>
      </c>
      <c r="O186" s="2">
        <f t="shared" ca="1" si="107"/>
        <v>-3.4043109674916656E-3</v>
      </c>
      <c r="P186" s="1">
        <f t="shared" ca="1" si="92"/>
        <v>9748.5666666666675</v>
      </c>
      <c r="Q186" s="1">
        <f t="shared" ca="1" si="93"/>
        <v>3868962395833.3335</v>
      </c>
      <c r="R186" s="1">
        <f ca="1">IF(ISBLANK(A186),"",SUM($Q$2:Q186))</f>
        <v>349847968139716.75</v>
      </c>
      <c r="S186" s="1">
        <f ca="1">IF(ISBLANK(A186),"",SUM($F$2:F186))</f>
        <v>37393475000</v>
      </c>
      <c r="T186" s="1">
        <f t="shared" ca="1" si="94"/>
        <v>9355.856018722965</v>
      </c>
      <c r="U186" s="1" t="str">
        <f t="shared" ca="1" si="95"/>
        <v>Bullish</v>
      </c>
      <c r="V186" s="17">
        <f t="shared" ca="1" si="96"/>
        <v>101.65000000000146</v>
      </c>
      <c r="W186" s="17">
        <f t="shared" ca="1" si="97"/>
        <v>0</v>
      </c>
      <c r="X186" s="17">
        <f t="shared" ca="1" si="98"/>
        <v>26.850000000000364</v>
      </c>
      <c r="Y186" s="22">
        <f t="shared" ca="1" si="131"/>
        <v>1358.3500000000022</v>
      </c>
      <c r="Z186" s="22">
        <f t="shared" ca="1" si="131"/>
        <v>232.15000000000146</v>
      </c>
      <c r="AA186" s="22">
        <f t="shared" ca="1" si="131"/>
        <v>473.35000000000218</v>
      </c>
      <c r="AB186" s="23">
        <f t="shared" ca="1" si="118"/>
        <v>17.090587845547986</v>
      </c>
      <c r="AC186" s="23">
        <f t="shared" ca="1" si="119"/>
        <v>34.847425184967165</v>
      </c>
      <c r="AD186" s="23">
        <f t="shared" ca="1" si="120"/>
        <v>17.756837339419178</v>
      </c>
      <c r="AE186" s="23">
        <f t="shared" ca="1" si="121"/>
        <v>51.938013030515151</v>
      </c>
      <c r="AF186" s="23">
        <f t="shared" ca="1" si="122"/>
        <v>34.188518781006309</v>
      </c>
      <c r="AG186" s="23">
        <f t="shared" ca="1" si="127"/>
        <v>31.654383642623095</v>
      </c>
      <c r="AH186" s="25" t="str">
        <f t="shared" ca="1" si="99"/>
        <v>Strong</v>
      </c>
      <c r="AI186" s="25" t="str">
        <f t="shared" ca="1" si="100"/>
        <v>Bearish</v>
      </c>
      <c r="AJ186" s="1">
        <f t="shared" ca="1" si="108"/>
        <v>396884913.23000002</v>
      </c>
      <c r="AK186" s="10">
        <f t="shared" ca="1" si="109"/>
        <v>3.4043109674916656E-3</v>
      </c>
      <c r="AL186" s="10">
        <f t="shared" ca="1" si="114"/>
        <v>0.11583527004400289</v>
      </c>
      <c r="AM186">
        <f t="shared" ca="1" si="110"/>
        <v>33.200000000000728</v>
      </c>
      <c r="AN186">
        <f t="shared" ca="1" si="101"/>
        <v>33.200000000000728</v>
      </c>
      <c r="AO186">
        <f t="shared" ca="1" si="102"/>
        <v>0</v>
      </c>
      <c r="AP186">
        <f t="shared" ca="1" si="132"/>
        <v>18.914451729289617</v>
      </c>
      <c r="AQ186">
        <f t="shared" ca="1" si="132"/>
        <v>32.599789384860905</v>
      </c>
      <c r="AR186">
        <f t="shared" ca="1" si="115"/>
        <v>0.58020165424974635</v>
      </c>
      <c r="AS186">
        <f t="shared" ca="1" si="116"/>
        <v>36.71693753068601</v>
      </c>
      <c r="AT186">
        <f t="shared" ca="1" si="103"/>
        <v>101.65000000000146</v>
      </c>
      <c r="AU186">
        <f t="shared" ca="1" si="117"/>
        <v>88.102012483596837</v>
      </c>
      <c r="AV186">
        <f t="shared" ca="1" si="112"/>
        <v>10002.35</v>
      </c>
      <c r="AW186">
        <f t="shared" ca="1" si="126"/>
        <v>9960.3211538461528</v>
      </c>
      <c r="AX186">
        <f t="shared" ca="1" si="125"/>
        <v>42.028846153847553</v>
      </c>
      <c r="AY186">
        <f t="shared" ca="1" si="130"/>
        <v>87.580947293449242</v>
      </c>
      <c r="AZ186">
        <f t="shared" ca="1" si="129"/>
        <v>-45.552101139601689</v>
      </c>
    </row>
    <row r="187" spans="1:52" x14ac:dyDescent="0.3">
      <c r="A187" s="1" vm="1104">
        <f ca="1"/>
        <v>43007</v>
      </c>
      <c r="B187" s="1" vm="1105">
        <f ca="1"/>
        <v>9814.2999999999993</v>
      </c>
      <c r="C187" s="1" vm="1106">
        <f ca="1"/>
        <v>9854</v>
      </c>
      <c r="D187" s="1" vm="1107">
        <f ca="1"/>
        <v>9775.35</v>
      </c>
      <c r="E187" s="1" vm="1108">
        <f ca="1"/>
        <v>9788.6</v>
      </c>
      <c r="F187" s="1" vm="1109">
        <f ca="1"/>
        <v>202350000</v>
      </c>
      <c r="G187" s="1">
        <f t="shared" ca="1" si="111"/>
        <v>9807.48</v>
      </c>
      <c r="H187" s="2">
        <f t="shared" ca="1" si="124"/>
        <v>9978.0925000000025</v>
      </c>
      <c r="I187" s="6" t="str" cm="1">
        <f t="array" aca="1" ref="I187" ca="1">_xlfn.IFS(AND(G186&lt;H186,G187&gt;H187),"BUY", AND(G186&gt;H186,G187&lt;H187),"SELL",TRUE,"")</f>
        <v/>
      </c>
      <c r="J187" s="1" vm="1093">
        <f t="shared" ca="1" si="90"/>
        <v>9920.6</v>
      </c>
      <c r="K187" s="3" t="str">
        <f t="shared" ca="1" si="104"/>
        <v/>
      </c>
      <c r="L187" s="3">
        <f t="shared" ca="1" si="105"/>
        <v>2.0114751329467495E-3</v>
      </c>
      <c r="M187" s="3">
        <f t="shared" ca="1" si="106"/>
        <v>2.0094548255865578E-3</v>
      </c>
      <c r="N187" s="4">
        <f t="shared" ca="1" si="91"/>
        <v>-1</v>
      </c>
      <c r="O187" s="2">
        <f t="shared" ca="1" si="107"/>
        <v>-2.0094548255865578E-3</v>
      </c>
      <c r="P187" s="1">
        <f t="shared" ca="1" si="92"/>
        <v>9805.9833333333318</v>
      </c>
      <c r="Q187" s="1">
        <f t="shared" ca="1" si="93"/>
        <v>1984240727499.9998</v>
      </c>
      <c r="R187" s="1">
        <f ca="1">IF(ISBLANK(A187),"",SUM($Q$2:Q187))</f>
        <v>351832208867216.75</v>
      </c>
      <c r="S187" s="1">
        <f ca="1">IF(ISBLANK(A187),"",SUM($F$2:F187))</f>
        <v>37595825000</v>
      </c>
      <c r="T187" s="1">
        <f t="shared" ca="1" si="94"/>
        <v>9358.2787149162632</v>
      </c>
      <c r="U187" s="1" t="str">
        <f t="shared" ca="1" si="95"/>
        <v>Bullish</v>
      </c>
      <c r="V187" s="17">
        <f t="shared" ca="1" si="96"/>
        <v>85.049999999999272</v>
      </c>
      <c r="W187" s="17">
        <f t="shared" ca="1" si="97"/>
        <v>64.799999999999272</v>
      </c>
      <c r="X187" s="17">
        <f t="shared" ca="1" si="98"/>
        <v>0</v>
      </c>
      <c r="Y187" s="22">
        <f t="shared" ca="1" si="131"/>
        <v>1349.5500000000011</v>
      </c>
      <c r="Z187" s="22">
        <f t="shared" ca="1" si="131"/>
        <v>231.90000000000146</v>
      </c>
      <c r="AA187" s="22">
        <f t="shared" ca="1" si="131"/>
        <v>473.35000000000218</v>
      </c>
      <c r="AB187" s="23">
        <f t="shared" ca="1" si="118"/>
        <v>17.183505612982199</v>
      </c>
      <c r="AC187" s="23">
        <f t="shared" ca="1" si="119"/>
        <v>35.074654514467916</v>
      </c>
      <c r="AD187" s="23">
        <f t="shared" ca="1" si="120"/>
        <v>17.891148901485717</v>
      </c>
      <c r="AE187" s="23">
        <f t="shared" ca="1" si="121"/>
        <v>52.258160127450111</v>
      </c>
      <c r="AF187" s="23">
        <f t="shared" ca="1" si="122"/>
        <v>34.236086494150939</v>
      </c>
      <c r="AG187" s="23">
        <f t="shared" ca="1" si="127"/>
        <v>32.206670889301748</v>
      </c>
      <c r="AH187" s="25" t="str">
        <f t="shared" ca="1" si="99"/>
        <v>Strong</v>
      </c>
      <c r="AI187" s="25" t="str">
        <f t="shared" ca="1" si="100"/>
        <v>Bearish</v>
      </c>
      <c r="AJ187" s="1">
        <f t="shared" ca="1" si="108"/>
        <v>202359842.63999999</v>
      </c>
      <c r="AK187" s="10">
        <f t="shared" ca="1" si="109"/>
        <v>2.0094548255865578E-3</v>
      </c>
      <c r="AL187" s="10">
        <f t="shared" ca="1" si="114"/>
        <v>0.11059001626297878</v>
      </c>
      <c r="AM187">
        <f t="shared" ca="1" si="110"/>
        <v>19.649999999999636</v>
      </c>
      <c r="AN187">
        <f t="shared" ca="1" si="101"/>
        <v>19.649999999999636</v>
      </c>
      <c r="AO187">
        <f t="shared" ca="1" si="102"/>
        <v>0</v>
      </c>
      <c r="AP187">
        <f t="shared" ca="1" si="132"/>
        <v>18.966990891483192</v>
      </c>
      <c r="AQ187">
        <f t="shared" ca="1" si="132"/>
        <v>30.271233000227983</v>
      </c>
      <c r="AR187">
        <f t="shared" ca="1" si="115"/>
        <v>0.6265681642812615</v>
      </c>
      <c r="AS187">
        <f t="shared" ca="1" si="116"/>
        <v>38.520867310723851</v>
      </c>
      <c r="AT187">
        <f t="shared" ca="1" si="103"/>
        <v>78.649999999999636</v>
      </c>
      <c r="AU187">
        <f t="shared" ca="1" si="117"/>
        <v>87.426868734768476</v>
      </c>
      <c r="AV187">
        <f t="shared" ca="1" si="112"/>
        <v>9978.125</v>
      </c>
      <c r="AW187">
        <f t="shared" ca="1" si="126"/>
        <v>9957.8634615384617</v>
      </c>
      <c r="AX187">
        <f t="shared" ca="1" si="125"/>
        <v>20.261538461538294</v>
      </c>
      <c r="AY187">
        <f t="shared" ca="1" si="130"/>
        <v>79.405555555557328</v>
      </c>
      <c r="AZ187">
        <f t="shared" ca="1" si="129"/>
        <v>-59.144017094019034</v>
      </c>
    </row>
    <row r="188" spans="1:52" x14ac:dyDescent="0.3">
      <c r="A188" s="1" vm="1110">
        <f ca="1"/>
        <v>43011</v>
      </c>
      <c r="B188" s="1" vm="1111">
        <f ca="1"/>
        <v>9893.2999999999993</v>
      </c>
      <c r="C188" s="1" vm="1112">
        <f ca="1"/>
        <v>9895.4</v>
      </c>
      <c r="D188" s="1" vm="1113">
        <f ca="1"/>
        <v>9831.0499999999993</v>
      </c>
      <c r="E188" s="1" vm="974">
        <f ca="1"/>
        <v>9859.5</v>
      </c>
      <c r="F188" s="1" vm="1114">
        <f ca="1"/>
        <v>167833000</v>
      </c>
      <c r="G188" s="1">
        <f t="shared" ca="1" si="111"/>
        <v>9804.86</v>
      </c>
      <c r="H188" s="2">
        <f t="shared" ca="1" si="124"/>
        <v>9975.4250000000011</v>
      </c>
      <c r="I188" s="6" t="str" cm="1">
        <f t="array" aca="1" ref="I188" ca="1">_xlfn.IFS(AND(G187&lt;H187,G188&gt;H188),"BUY", AND(G187&gt;H187,G188&lt;H188),"SELL",TRUE,"")</f>
        <v/>
      </c>
      <c r="J188" s="1" vm="1093">
        <f t="shared" ca="1" si="90"/>
        <v>9920.6</v>
      </c>
      <c r="K188" s="3" t="str">
        <f t="shared" ca="1" si="104"/>
        <v/>
      </c>
      <c r="L188" s="3">
        <f t="shared" ca="1" si="105"/>
        <v>7.2431195472284493E-3</v>
      </c>
      <c r="M188" s="3">
        <f t="shared" ca="1" si="106"/>
        <v>7.2170141374490581E-3</v>
      </c>
      <c r="N188" s="4">
        <f t="shared" ca="1" si="91"/>
        <v>-1</v>
      </c>
      <c r="O188" s="2">
        <f t="shared" ca="1" si="107"/>
        <v>-7.2170141374490581E-3</v>
      </c>
      <c r="P188" s="1">
        <f t="shared" ca="1" si="92"/>
        <v>9861.9833333333318</v>
      </c>
      <c r="Q188" s="1">
        <f t="shared" ca="1" si="93"/>
        <v>1655166248783.333</v>
      </c>
      <c r="R188" s="1">
        <f ca="1">IF(ISBLANK(A188),"",SUM($Q$2:Q188))</f>
        <v>353487375116000.06</v>
      </c>
      <c r="S188" s="1">
        <f ca="1">IF(ISBLANK(A188),"",SUM($F$2:F188))</f>
        <v>37763658000</v>
      </c>
      <c r="T188" s="1">
        <f t="shared" ca="1" si="94"/>
        <v>9360.5173290151088</v>
      </c>
      <c r="U188" s="1" t="str">
        <f t="shared" ca="1" si="95"/>
        <v>Bullish</v>
      </c>
      <c r="V188" s="17">
        <f t="shared" ca="1" si="96"/>
        <v>106.79999999999927</v>
      </c>
      <c r="W188" s="17">
        <f t="shared" ca="1" si="97"/>
        <v>41.399999999999636</v>
      </c>
      <c r="X188" s="17">
        <f t="shared" ca="1" si="98"/>
        <v>0</v>
      </c>
      <c r="Y188" s="22">
        <f t="shared" ca="1" si="131"/>
        <v>1364.8500000000004</v>
      </c>
      <c r="Z188" s="22">
        <f t="shared" ca="1" si="131"/>
        <v>204.40000000000146</v>
      </c>
      <c r="AA188" s="22">
        <f t="shared" ca="1" si="131"/>
        <v>473.35000000000218</v>
      </c>
      <c r="AB188" s="23">
        <f t="shared" ca="1" si="118"/>
        <v>14.976004689160083</v>
      </c>
      <c r="AC188" s="23">
        <f t="shared" ca="1" si="119"/>
        <v>34.681466827856696</v>
      </c>
      <c r="AD188" s="23">
        <f t="shared" ca="1" si="120"/>
        <v>19.70546213869661</v>
      </c>
      <c r="AE188" s="23">
        <f t="shared" ca="1" si="121"/>
        <v>49.657471517016781</v>
      </c>
      <c r="AF188" s="23">
        <f t="shared" ca="1" si="122"/>
        <v>39.682773884175475</v>
      </c>
      <c r="AG188" s="23">
        <f t="shared" ca="1" si="127"/>
        <v>32.465738077118651</v>
      </c>
      <c r="AH188" s="25" t="str">
        <f t="shared" ca="1" si="99"/>
        <v>Strong</v>
      </c>
      <c r="AI188" s="25" t="str">
        <f t="shared" ca="1" si="100"/>
        <v>Bearish</v>
      </c>
      <c r="AJ188" s="1">
        <f t="shared" ca="1" si="108"/>
        <v>167842807.47999999</v>
      </c>
      <c r="AK188" s="10">
        <f t="shared" ca="1" si="109"/>
        <v>7.2170141374490581E-3</v>
      </c>
      <c r="AL188" s="10">
        <f t="shared" ca="1" si="114"/>
        <v>0.10815036878325837</v>
      </c>
      <c r="AM188">
        <f t="shared" ca="1" si="110"/>
        <v>70.899999999999636</v>
      </c>
      <c r="AN188">
        <f t="shared" ca="1" si="101"/>
        <v>70.899999999999636</v>
      </c>
      <c r="AO188">
        <f t="shared" ca="1" si="102"/>
        <v>0</v>
      </c>
      <c r="AP188">
        <f t="shared" ca="1" si="132"/>
        <v>22.676491542091508</v>
      </c>
      <c r="AQ188">
        <f t="shared" ca="1" si="132"/>
        <v>28.109002071640273</v>
      </c>
      <c r="AR188">
        <f t="shared" ca="1" si="115"/>
        <v>0.8067341374943463</v>
      </c>
      <c r="AS188">
        <f t="shared" ca="1" si="116"/>
        <v>44.651513510070636</v>
      </c>
      <c r="AT188">
        <f t="shared" ca="1" si="103"/>
        <v>64.350000000000364</v>
      </c>
      <c r="AU188">
        <f t="shared" ca="1" si="117"/>
        <v>85.778520967999313</v>
      </c>
      <c r="AV188">
        <f t="shared" ca="1" si="112"/>
        <v>9959.2000000000007</v>
      </c>
      <c r="AW188">
        <f t="shared" ca="1" si="126"/>
        <v>9957.9576923076929</v>
      </c>
      <c r="AX188">
        <f t="shared" ca="1" si="125"/>
        <v>1.2423076923078042</v>
      </c>
      <c r="AY188">
        <f t="shared" ca="1" si="130"/>
        <v>68.912393162394636</v>
      </c>
      <c r="AZ188">
        <f t="shared" ca="1" si="129"/>
        <v>-67.670085470086832</v>
      </c>
    </row>
    <row r="189" spans="1:52" x14ac:dyDescent="0.3">
      <c r="A189" s="1" vm="1115">
        <f ca="1"/>
        <v>43012</v>
      </c>
      <c r="B189" s="1" vm="939">
        <f ca="1"/>
        <v>9884.35</v>
      </c>
      <c r="C189" s="1" vm="1116">
        <f ca="1"/>
        <v>9938.2999999999993</v>
      </c>
      <c r="D189" s="1" vm="1117">
        <f ca="1"/>
        <v>9850.65</v>
      </c>
      <c r="E189" s="1" vm="1118">
        <f ca="1"/>
        <v>9914.9</v>
      </c>
      <c r="F189" s="1" vm="1119">
        <f ca="1"/>
        <v>160994000</v>
      </c>
      <c r="G189" s="1">
        <f t="shared" ca="1" si="111"/>
        <v>9813.5400000000009</v>
      </c>
      <c r="H189" s="2">
        <f t="shared" ca="1" si="124"/>
        <v>9973.5600000000013</v>
      </c>
      <c r="I189" s="6" t="str" cm="1">
        <f t="array" aca="1" ref="I189" ca="1">_xlfn.IFS(AND(G188&lt;H188,G189&gt;H189),"BUY", AND(G188&gt;H188,G189&lt;H189),"SELL",TRUE,"")</f>
        <v/>
      </c>
      <c r="J189" s="1" vm="1093">
        <f t="shared" ca="1" si="90"/>
        <v>9920.6</v>
      </c>
      <c r="K189" s="3" t="str">
        <f t="shared" ca="1" si="104"/>
        <v/>
      </c>
      <c r="L189" s="3">
        <f t="shared" ca="1" si="105"/>
        <v>5.61894619402592E-3</v>
      </c>
      <c r="M189" s="3">
        <f t="shared" ca="1" si="106"/>
        <v>5.6032188026004098E-3</v>
      </c>
      <c r="N189" s="4">
        <f t="shared" ca="1" si="91"/>
        <v>-1</v>
      </c>
      <c r="O189" s="2">
        <f t="shared" ca="1" si="107"/>
        <v>-5.6032188026004098E-3</v>
      </c>
      <c r="P189" s="1">
        <f t="shared" ca="1" si="92"/>
        <v>9901.2833333333328</v>
      </c>
      <c r="Q189" s="1">
        <f t="shared" ca="1" si="93"/>
        <v>1594047208966.6665</v>
      </c>
      <c r="R189" s="1">
        <f ca="1">IF(ISBLANK(A189),"",SUM($Q$2:Q189))</f>
        <v>355081422324966.75</v>
      </c>
      <c r="S189" s="1">
        <f ca="1">IF(ISBLANK(A189),"",SUM($F$2:F189))</f>
        <v>37924652000</v>
      </c>
      <c r="T189" s="1">
        <f t="shared" ca="1" si="94"/>
        <v>9362.8129356326517</v>
      </c>
      <c r="U189" s="1" t="str">
        <f t="shared" ca="1" si="95"/>
        <v>Bullish</v>
      </c>
      <c r="V189" s="17">
        <f t="shared" ca="1" si="96"/>
        <v>87.649999999999636</v>
      </c>
      <c r="W189" s="17">
        <f t="shared" ca="1" si="97"/>
        <v>42.899999999999636</v>
      </c>
      <c r="X189" s="17">
        <f t="shared" ca="1" si="98"/>
        <v>0</v>
      </c>
      <c r="Y189" s="22">
        <f t="shared" ca="1" si="131"/>
        <v>1383.6999999999989</v>
      </c>
      <c r="Z189" s="22">
        <f t="shared" ca="1" si="131"/>
        <v>212.89999999999964</v>
      </c>
      <c r="AA189" s="22">
        <f t="shared" ca="1" si="131"/>
        <v>473.35000000000218</v>
      </c>
      <c r="AB189" s="23">
        <f t="shared" ca="1" si="118"/>
        <v>15.386283153862818</v>
      </c>
      <c r="AC189" s="23">
        <f t="shared" ca="1" si="119"/>
        <v>34.209004842090238</v>
      </c>
      <c r="AD189" s="23">
        <f t="shared" ca="1" si="120"/>
        <v>18.822721688227418</v>
      </c>
      <c r="AE189" s="23">
        <f t="shared" ca="1" si="121"/>
        <v>49.595287995953058</v>
      </c>
      <c r="AF189" s="23">
        <f t="shared" ca="1" si="122"/>
        <v>37.952641165756191</v>
      </c>
      <c r="AG189" s="23">
        <f t="shared" ca="1" si="127"/>
        <v>32.558972757925467</v>
      </c>
      <c r="AH189" s="25" t="str">
        <f t="shared" ca="1" si="99"/>
        <v>Strong</v>
      </c>
      <c r="AI189" s="25" t="str">
        <f t="shared" ca="1" si="100"/>
        <v>Bearish</v>
      </c>
      <c r="AJ189" s="1">
        <f t="shared" ca="1" si="108"/>
        <v>161003804.86000001</v>
      </c>
      <c r="AK189" s="10">
        <f t="shared" ca="1" si="109"/>
        <v>5.6032188026004098E-3</v>
      </c>
      <c r="AL189" s="10">
        <f t="shared" ca="1" si="114"/>
        <v>0.11248791453680962</v>
      </c>
      <c r="AM189">
        <f t="shared" ca="1" si="110"/>
        <v>55.399999999999636</v>
      </c>
      <c r="AN189">
        <f t="shared" ca="1" si="101"/>
        <v>55.399999999999636</v>
      </c>
      <c r="AO189">
        <f t="shared" ca="1" si="102"/>
        <v>0</v>
      </c>
      <c r="AP189">
        <f t="shared" ca="1" si="132"/>
        <v>25.01388500337066</v>
      </c>
      <c r="AQ189">
        <f t="shared" ca="1" si="132"/>
        <v>26.101216209380254</v>
      </c>
      <c r="AR189">
        <f t="shared" ca="1" si="115"/>
        <v>0.95834174173007203</v>
      </c>
      <c r="AS189">
        <f t="shared" ca="1" si="116"/>
        <v>48.936389462006623</v>
      </c>
      <c r="AT189">
        <f t="shared" ca="1" si="103"/>
        <v>87.649999999999636</v>
      </c>
      <c r="AU189">
        <f t="shared" ca="1" si="117"/>
        <v>85.912198041713623</v>
      </c>
      <c r="AV189">
        <f t="shared" ca="1" si="112"/>
        <v>9944.9916666666668</v>
      </c>
      <c r="AW189">
        <f t="shared" ca="1" si="126"/>
        <v>9958.038461538461</v>
      </c>
      <c r="AX189">
        <f t="shared" ca="1" si="125"/>
        <v>-13.046794871794191</v>
      </c>
      <c r="AY189">
        <f t="shared" ca="1" si="130"/>
        <v>56.556766381767574</v>
      </c>
      <c r="AZ189">
        <f t="shared" ca="1" si="129"/>
        <v>-69.603561253561764</v>
      </c>
    </row>
    <row r="190" spans="1:52" x14ac:dyDescent="0.3">
      <c r="A190" s="1" vm="1120">
        <f ca="1"/>
        <v>43013</v>
      </c>
      <c r="B190" s="1" vm="1121">
        <f ca="1"/>
        <v>9927</v>
      </c>
      <c r="C190" s="1" vm="1122">
        <f ca="1"/>
        <v>9945.9500000000007</v>
      </c>
      <c r="D190" s="1" vm="1123">
        <f ca="1"/>
        <v>9881.85</v>
      </c>
      <c r="E190" s="1" vm="1124">
        <f ca="1"/>
        <v>9888.7000000000007</v>
      </c>
      <c r="F190" s="1" vm="1125">
        <f ca="1"/>
        <v>152362000</v>
      </c>
      <c r="G190" s="1">
        <f t="shared" ca="1" si="111"/>
        <v>9844.130000000001</v>
      </c>
      <c r="H190" s="2">
        <f t="shared" ca="1" si="124"/>
        <v>9972.1850000000013</v>
      </c>
      <c r="I190" s="6" t="str" cm="1">
        <f t="array" aca="1" ref="I190" ca="1">_xlfn.IFS(AND(G189&lt;H189,G190&gt;H190),"BUY", AND(G189&gt;H189,G190&lt;H190),"SELL",TRUE,"")</f>
        <v/>
      </c>
      <c r="J190" s="1" vm="1093">
        <f t="shared" ca="1" si="90"/>
        <v>9920.6</v>
      </c>
      <c r="K190" s="3" t="str">
        <f t="shared" ca="1" si="104"/>
        <v/>
      </c>
      <c r="L190" s="3">
        <f t="shared" ca="1" si="105"/>
        <v>-2.6424875692139249E-3</v>
      </c>
      <c r="M190" s="3">
        <f t="shared" ca="1" si="106"/>
        <v>-2.6459851023078458E-3</v>
      </c>
      <c r="N190" s="4">
        <f t="shared" ca="1" si="91"/>
        <v>-1</v>
      </c>
      <c r="O190" s="2">
        <f t="shared" ca="1" si="107"/>
        <v>2.6459851023078458E-3</v>
      </c>
      <c r="P190" s="1">
        <f t="shared" ca="1" si="92"/>
        <v>9905.5000000000018</v>
      </c>
      <c r="Q190" s="1">
        <f t="shared" ca="1" si="93"/>
        <v>1509221791000.0002</v>
      </c>
      <c r="R190" s="1">
        <f ca="1">IF(ISBLANK(A190),"",SUM($Q$2:Q190))</f>
        <v>356590644115966.75</v>
      </c>
      <c r="S190" s="1">
        <f ca="1">IF(ISBLANK(A190),"",SUM($F$2:F190))</f>
        <v>38077014000</v>
      </c>
      <c r="T190" s="1">
        <f t="shared" ca="1" si="94"/>
        <v>9364.9844527190799</v>
      </c>
      <c r="U190" s="1" t="str">
        <f t="shared" ca="1" si="95"/>
        <v>Bullish</v>
      </c>
      <c r="V190" s="17">
        <f t="shared" ca="1" si="96"/>
        <v>64.100000000000364</v>
      </c>
      <c r="W190" s="17">
        <f t="shared" ca="1" si="97"/>
        <v>7.6500000000014552</v>
      </c>
      <c r="X190" s="17">
        <f t="shared" ca="1" si="98"/>
        <v>0</v>
      </c>
      <c r="Y190" s="22">
        <f t="shared" ca="1" si="131"/>
        <v>1391.6499999999996</v>
      </c>
      <c r="Z190" s="22">
        <f t="shared" ca="1" si="131"/>
        <v>220.55000000000109</v>
      </c>
      <c r="AA190" s="22">
        <f t="shared" ca="1" si="131"/>
        <v>473.35000000000218</v>
      </c>
      <c r="AB190" s="23">
        <f t="shared" ca="1" si="118"/>
        <v>15.848093989149653</v>
      </c>
      <c r="AC190" s="23">
        <f t="shared" ca="1" si="119"/>
        <v>34.013581000970241</v>
      </c>
      <c r="AD190" s="23">
        <f t="shared" ca="1" si="120"/>
        <v>18.165487011820588</v>
      </c>
      <c r="AE190" s="23">
        <f t="shared" ca="1" si="121"/>
        <v>49.861674990119894</v>
      </c>
      <c r="AF190" s="23">
        <f t="shared" ca="1" si="122"/>
        <v>36.431762501801401</v>
      </c>
      <c r="AG190" s="23">
        <f t="shared" ca="1" si="127"/>
        <v>32.752360066914655</v>
      </c>
      <c r="AH190" s="25" t="str">
        <f t="shared" ca="1" si="99"/>
        <v>Strong</v>
      </c>
      <c r="AI190" s="25" t="str">
        <f t="shared" ca="1" si="100"/>
        <v>Bearish</v>
      </c>
      <c r="AJ190" s="1">
        <f t="shared" ca="1" si="108"/>
        <v>-152352186.46000001</v>
      </c>
      <c r="AK190" s="10">
        <f t="shared" ca="1" si="109"/>
        <v>-2.6459851023078458E-3</v>
      </c>
      <c r="AL190" s="10">
        <f t="shared" ca="1" si="114"/>
        <v>0.11229377315298368</v>
      </c>
      <c r="AM190">
        <f t="shared" ca="1" si="110"/>
        <v>-26.199999999998909</v>
      </c>
      <c r="AN190">
        <f t="shared" ca="1" si="101"/>
        <v>0</v>
      </c>
      <c r="AO190">
        <f t="shared" ca="1" si="102"/>
        <v>26.199999999998909</v>
      </c>
      <c r="AP190">
        <f t="shared" ca="1" si="132"/>
        <v>23.227178931701328</v>
      </c>
      <c r="AQ190">
        <f t="shared" ca="1" si="132"/>
        <v>26.108272194424444</v>
      </c>
      <c r="AR190">
        <f t="shared" ca="1" si="115"/>
        <v>0.88964826008906139</v>
      </c>
      <c r="AS190">
        <f t="shared" ca="1" si="116"/>
        <v>47.080098390751893</v>
      </c>
      <c r="AT190">
        <f t="shared" ca="1" si="103"/>
        <v>64.100000000000364</v>
      </c>
      <c r="AU190">
        <f t="shared" ca="1" si="117"/>
        <v>84.354183895876957</v>
      </c>
      <c r="AV190">
        <f t="shared" ca="1" si="112"/>
        <v>9922.9583333333339</v>
      </c>
      <c r="AW190">
        <f t="shared" ca="1" si="126"/>
        <v>9961.6019230769234</v>
      </c>
      <c r="AX190">
        <f t="shared" ca="1" si="125"/>
        <v>-38.643589743589473</v>
      </c>
      <c r="AY190">
        <f t="shared" ca="1" si="130"/>
        <v>41.186396011396937</v>
      </c>
      <c r="AZ190">
        <f t="shared" ca="1" si="129"/>
        <v>-79.82998575498641</v>
      </c>
    </row>
    <row r="191" spans="1:52" x14ac:dyDescent="0.3">
      <c r="A191" s="1" vm="1126">
        <f ca="1"/>
        <v>43014</v>
      </c>
      <c r="B191" s="1" vm="797">
        <f ca="1"/>
        <v>9908.15</v>
      </c>
      <c r="C191" s="1" vm="1127">
        <f ca="1"/>
        <v>9989.35</v>
      </c>
      <c r="D191" s="1" vm="1128">
        <f ca="1"/>
        <v>9906.6</v>
      </c>
      <c r="E191" s="1" vm="1129">
        <f ca="1"/>
        <v>9979.7000000000007</v>
      </c>
      <c r="F191" s="1" vm="1130">
        <f ca="1"/>
        <v>201859000</v>
      </c>
      <c r="G191" s="1">
        <f t="shared" ca="1" si="111"/>
        <v>9886.2799999999988</v>
      </c>
      <c r="H191" s="2">
        <f t="shared" ca="1" si="124"/>
        <v>9974.6750000000011</v>
      </c>
      <c r="I191" s="6" t="str" cm="1">
        <f t="array" aca="1" ref="I191" ca="1">_xlfn.IFS(AND(G190&lt;H190,G191&gt;H191),"BUY", AND(G190&gt;H190,G191&lt;H191),"SELL",TRUE,"")</f>
        <v/>
      </c>
      <c r="J191" s="1" vm="1093">
        <f t="shared" ca="1" si="90"/>
        <v>9920.6</v>
      </c>
      <c r="K191" s="3" t="str">
        <f t="shared" ca="1" si="104"/>
        <v/>
      </c>
      <c r="L191" s="3">
        <f t="shared" ca="1" si="105"/>
        <v>9.202422967629742E-3</v>
      </c>
      <c r="M191" s="3">
        <f t="shared" ca="1" si="106"/>
        <v>9.1603386614215136E-3</v>
      </c>
      <c r="N191" s="4">
        <f t="shared" ca="1" si="91"/>
        <v>-1</v>
      </c>
      <c r="O191" s="2">
        <f t="shared" ca="1" si="107"/>
        <v>-9.1603386614215136E-3</v>
      </c>
      <c r="P191" s="1">
        <f t="shared" ca="1" si="92"/>
        <v>9958.5500000000011</v>
      </c>
      <c r="Q191" s="1">
        <f t="shared" ca="1" si="93"/>
        <v>2010222944450.0002</v>
      </c>
      <c r="R191" s="1">
        <f ca="1">IF(ISBLANK(A191),"",SUM($Q$2:Q191))</f>
        <v>358600867060416.75</v>
      </c>
      <c r="S191" s="1">
        <f ca="1">IF(ISBLANK(A191),"",SUM($F$2:F191))</f>
        <v>38278873000</v>
      </c>
      <c r="T191" s="1">
        <f t="shared" ca="1" si="94"/>
        <v>9368.1145487333633</v>
      </c>
      <c r="U191" s="1" t="str">
        <f t="shared" ca="1" si="95"/>
        <v>Bullish</v>
      </c>
      <c r="V191" s="17">
        <f t="shared" ca="1" si="96"/>
        <v>100.64999999999964</v>
      </c>
      <c r="W191" s="17">
        <f t="shared" ca="1" si="97"/>
        <v>43.399999999999636</v>
      </c>
      <c r="X191" s="17">
        <f t="shared" ca="1" si="98"/>
        <v>0</v>
      </c>
      <c r="Y191" s="22">
        <f t="shared" ref="Y191:AA206" ca="1" si="133">SUM(V178:V191)</f>
        <v>1420.7999999999993</v>
      </c>
      <c r="Z191" s="22">
        <f t="shared" ca="1" si="133"/>
        <v>263.95000000000073</v>
      </c>
      <c r="AA191" s="22">
        <f t="shared" ca="1" si="133"/>
        <v>446.65000000000146</v>
      </c>
      <c r="AB191" s="23">
        <f t="shared" ca="1" si="118"/>
        <v>18.577561936936998</v>
      </c>
      <c r="AC191" s="23">
        <f t="shared" ca="1" si="119"/>
        <v>31.436514639639757</v>
      </c>
      <c r="AD191" s="23">
        <f t="shared" ca="1" si="120"/>
        <v>12.858952702702759</v>
      </c>
      <c r="AE191" s="23">
        <f t="shared" ca="1" si="121"/>
        <v>50.014076576576755</v>
      </c>
      <c r="AF191" s="23">
        <f t="shared" ca="1" si="122"/>
        <v>25.710667041936414</v>
      </c>
      <c r="AG191" s="23">
        <f t="shared" ca="1" si="127"/>
        <v>33.120353355038766</v>
      </c>
      <c r="AH191" s="25" t="str">
        <f t="shared" ca="1" si="99"/>
        <v>Strong</v>
      </c>
      <c r="AI191" s="25" t="str">
        <f t="shared" ca="1" si="100"/>
        <v>Bearish</v>
      </c>
      <c r="AJ191" s="1">
        <f t="shared" ca="1" si="108"/>
        <v>201868844.13</v>
      </c>
      <c r="AK191" s="10">
        <f t="shared" ca="1" si="109"/>
        <v>9.1603386614215136E-3</v>
      </c>
      <c r="AL191" s="10">
        <f t="shared" ca="1" si="114"/>
        <v>0.12093871336447502</v>
      </c>
      <c r="AM191">
        <f t="shared" ca="1" si="110"/>
        <v>91</v>
      </c>
      <c r="AN191">
        <f t="shared" ca="1" si="101"/>
        <v>91</v>
      </c>
      <c r="AO191">
        <f t="shared" ca="1" si="102"/>
        <v>0</v>
      </c>
      <c r="AP191">
        <f t="shared" ca="1" si="132"/>
        <v>28.068094722294092</v>
      </c>
      <c r="AQ191">
        <f t="shared" ca="1" si="132"/>
        <v>24.243395609108411</v>
      </c>
      <c r="AR191">
        <f t="shared" ca="1" si="115"/>
        <v>1.1577625170522199</v>
      </c>
      <c r="AS191">
        <f t="shared" ca="1" si="116"/>
        <v>53.655696950092164</v>
      </c>
      <c r="AT191">
        <f t="shared" ca="1" si="103"/>
        <v>82.75</v>
      </c>
      <c r="AU191">
        <f t="shared" ca="1" si="117"/>
        <v>84.239599331885742</v>
      </c>
      <c r="AV191">
        <f t="shared" ca="1" si="112"/>
        <v>9908.9708333333328</v>
      </c>
      <c r="AW191">
        <f t="shared" ca="1" si="126"/>
        <v>9965.2673076923093</v>
      </c>
      <c r="AX191">
        <f t="shared" ca="1" si="125"/>
        <v>-56.296474358976411</v>
      </c>
      <c r="AY191">
        <f t="shared" ca="1" si="130"/>
        <v>23.695049857550355</v>
      </c>
      <c r="AZ191">
        <f t="shared" ca="1" si="129"/>
        <v>-79.99152421652677</v>
      </c>
    </row>
    <row r="192" spans="1:52" x14ac:dyDescent="0.3">
      <c r="A192" s="1" vm="1131">
        <f ca="1"/>
        <v>43017</v>
      </c>
      <c r="B192" s="1" vm="1132">
        <f ca="1"/>
        <v>9988.2000000000007</v>
      </c>
      <c r="C192" s="1" vm="1133">
        <f ca="1"/>
        <v>10015.75</v>
      </c>
      <c r="D192" s="1" vm="1134">
        <f ca="1"/>
        <v>9959.4500000000007</v>
      </c>
      <c r="E192" s="1" vm="1135">
        <f ca="1"/>
        <v>9988.75</v>
      </c>
      <c r="F192" s="1" vm="1136">
        <f ca="1"/>
        <v>148396000</v>
      </c>
      <c r="G192" s="1">
        <f t="shared" ca="1" si="111"/>
        <v>9926.3100000000013</v>
      </c>
      <c r="H192" s="2">
        <f t="shared" ca="1" si="124"/>
        <v>9977.3725000000013</v>
      </c>
      <c r="I192" s="6" t="str" cm="1">
        <f t="array" aca="1" ref="I192" ca="1">_xlfn.IFS(AND(G191&lt;H191,G192&gt;H192),"BUY", AND(G191&gt;H191,G192&lt;H192),"SELL",TRUE,"")</f>
        <v/>
      </c>
      <c r="J192" s="1" vm="1093">
        <f t="shared" ca="1" si="90"/>
        <v>9920.6</v>
      </c>
      <c r="K192" s="3" t="str">
        <f t="shared" ca="1" si="104"/>
        <v/>
      </c>
      <c r="L192" s="3">
        <f t="shared" ca="1" si="105"/>
        <v>9.0684088700054843E-4</v>
      </c>
      <c r="M192" s="3">
        <f t="shared" ca="1" si="106"/>
        <v>9.0642995521777699E-4</v>
      </c>
      <c r="N192" s="4">
        <f t="shared" ca="1" si="91"/>
        <v>-1</v>
      </c>
      <c r="O192" s="2">
        <f t="shared" ca="1" si="107"/>
        <v>-9.0642995521777699E-4</v>
      </c>
      <c r="P192" s="1">
        <f t="shared" ca="1" si="92"/>
        <v>9987.9833333333336</v>
      </c>
      <c r="Q192" s="1">
        <f t="shared" ca="1" si="93"/>
        <v>1482176774733.3333</v>
      </c>
      <c r="R192" s="1">
        <f ca="1">IF(ISBLANK(A192),"",SUM($Q$2:Q192))</f>
        <v>360083043835150.06</v>
      </c>
      <c r="S192" s="1">
        <f ca="1">IF(ISBLANK(A192),"",SUM($F$2:F192))</f>
        <v>38427269000</v>
      </c>
      <c r="T192" s="1">
        <f t="shared" ca="1" si="94"/>
        <v>9370.5083188490462</v>
      </c>
      <c r="U192" s="1" t="str">
        <f t="shared" ca="1" si="95"/>
        <v>Bullish</v>
      </c>
      <c r="V192" s="17">
        <f t="shared" ca="1" si="96"/>
        <v>56.299999999999272</v>
      </c>
      <c r="W192" s="17">
        <f t="shared" ca="1" si="97"/>
        <v>26.399999999999636</v>
      </c>
      <c r="X192" s="17">
        <f t="shared" ca="1" si="98"/>
        <v>0</v>
      </c>
      <c r="Y192" s="22">
        <f t="shared" ca="1" si="133"/>
        <v>1390.7999999999975</v>
      </c>
      <c r="Z192" s="22">
        <f t="shared" ca="1" si="133"/>
        <v>233.79999999999927</v>
      </c>
      <c r="AA192" s="22">
        <f t="shared" ca="1" si="133"/>
        <v>446.65000000000146</v>
      </c>
      <c r="AB192" s="23">
        <f t="shared" ca="1" si="118"/>
        <v>16.810468794938142</v>
      </c>
      <c r="AC192" s="23">
        <f t="shared" ca="1" si="119"/>
        <v>32.114610296232549</v>
      </c>
      <c r="AD192" s="23">
        <f t="shared" ca="1" si="120"/>
        <v>15.304141501294406</v>
      </c>
      <c r="AE192" s="23">
        <f t="shared" ca="1" si="121"/>
        <v>48.925079091170687</v>
      </c>
      <c r="AF192" s="23">
        <f t="shared" ca="1" si="122"/>
        <v>31.280770078624737</v>
      </c>
      <c r="AG192" s="23">
        <f t="shared" ca="1" si="127"/>
        <v>31.30589047389817</v>
      </c>
      <c r="AH192" s="25" t="str">
        <f t="shared" ca="1" si="99"/>
        <v>Strong</v>
      </c>
      <c r="AI192" s="25" t="str">
        <f t="shared" ca="1" si="100"/>
        <v>Bearish</v>
      </c>
      <c r="AJ192" s="1">
        <f t="shared" ca="1" si="108"/>
        <v>148405886.28</v>
      </c>
      <c r="AK192" s="10">
        <f t="shared" ca="1" si="109"/>
        <v>9.0642995521777699E-4</v>
      </c>
      <c r="AL192" s="10">
        <f t="shared" ca="1" si="114"/>
        <v>0.11644478588618597</v>
      </c>
      <c r="AM192">
        <f t="shared" ca="1" si="110"/>
        <v>9.0499999999992724</v>
      </c>
      <c r="AN192">
        <f t="shared" ca="1" si="101"/>
        <v>9.0499999999992724</v>
      </c>
      <c r="AO192">
        <f t="shared" ca="1" si="102"/>
        <v>0</v>
      </c>
      <c r="AP192">
        <f t="shared" ca="1" si="132"/>
        <v>26.709659384987315</v>
      </c>
      <c r="AQ192">
        <f t="shared" ca="1" si="132"/>
        <v>22.511724494172096</v>
      </c>
      <c r="AR192">
        <f t="shared" ca="1" si="115"/>
        <v>1.1864777126204611</v>
      </c>
      <c r="AS192">
        <f t="shared" ca="1" si="116"/>
        <v>54.264340577178132</v>
      </c>
      <c r="AT192">
        <f t="shared" ca="1" si="103"/>
        <v>56.299999999999272</v>
      </c>
      <c r="AU192">
        <f t="shared" ca="1" si="117"/>
        <v>82.243913665322424</v>
      </c>
      <c r="AV192">
        <f t="shared" ca="1" si="112"/>
        <v>9896.2708333333339</v>
      </c>
      <c r="AW192">
        <f t="shared" ca="1" si="126"/>
        <v>9967.9923076923096</v>
      </c>
      <c r="AX192">
        <f t="shared" ca="1" si="125"/>
        <v>-71.721474358975684</v>
      </c>
      <c r="AY192">
        <f t="shared" ca="1" si="130"/>
        <v>4.8855413105413596</v>
      </c>
      <c r="AZ192">
        <f t="shared" ca="1" si="129"/>
        <v>-76.60701566951704</v>
      </c>
    </row>
    <row r="193" spans="1:52" x14ac:dyDescent="0.3">
      <c r="A193" s="1" vm="1137">
        <f ca="1"/>
        <v>43018</v>
      </c>
      <c r="B193" s="1" vm="1138">
        <f ca="1"/>
        <v>10013.700000000001</v>
      </c>
      <c r="C193" s="1" vm="1139">
        <f ca="1"/>
        <v>10034</v>
      </c>
      <c r="D193" s="1" vm="1140">
        <f ca="1"/>
        <v>10002.299999999999</v>
      </c>
      <c r="E193" s="1" vm="858">
        <f ca="1"/>
        <v>10016.950000000001</v>
      </c>
      <c r="F193" s="1" vm="1141">
        <f ca="1"/>
        <v>153247000</v>
      </c>
      <c r="G193" s="1">
        <f t="shared" ca="1" si="111"/>
        <v>9957.7999999999993</v>
      </c>
      <c r="H193" s="2">
        <f t="shared" ca="1" si="124"/>
        <v>9977.9174999999996</v>
      </c>
      <c r="I193" s="6" t="str" cm="1">
        <f t="array" aca="1" ref="I193" ca="1">_xlfn.IFS(AND(G192&lt;H192,G193&gt;H193),"BUY", AND(G192&gt;H192,G193&lt;H193),"SELL",TRUE,"")</f>
        <v/>
      </c>
      <c r="J193" s="1" vm="1093">
        <f t="shared" ca="1" si="90"/>
        <v>9920.6</v>
      </c>
      <c r="K193" s="3" t="str">
        <f t="shared" ca="1" si="104"/>
        <v/>
      </c>
      <c r="L193" s="3">
        <f t="shared" ca="1" si="105"/>
        <v>2.8231760730823563E-3</v>
      </c>
      <c r="M193" s="3">
        <f t="shared" ca="1" si="106"/>
        <v>2.8191983962086767E-3</v>
      </c>
      <c r="N193" s="4">
        <f t="shared" ca="1" si="91"/>
        <v>-1</v>
      </c>
      <c r="O193" s="2">
        <f t="shared" ca="1" si="107"/>
        <v>-2.8191983962086767E-3</v>
      </c>
      <c r="P193" s="1">
        <f t="shared" ca="1" si="92"/>
        <v>10017.75</v>
      </c>
      <c r="Q193" s="1">
        <f t="shared" ca="1" si="93"/>
        <v>1535190134250</v>
      </c>
      <c r="R193" s="1">
        <f ca="1">IF(ISBLANK(A193),"",SUM($Q$2:Q193))</f>
        <v>361618233969400.06</v>
      </c>
      <c r="S193" s="1">
        <f ca="1">IF(ISBLANK(A193),"",SUM($F$2:F193))</f>
        <v>38580516000</v>
      </c>
      <c r="T193" s="1">
        <f t="shared" ca="1" si="94"/>
        <v>9373.0792498835435</v>
      </c>
      <c r="U193" s="1" t="str">
        <f t="shared" ca="1" si="95"/>
        <v>Bullish</v>
      </c>
      <c r="V193" s="17">
        <f t="shared" ca="1" si="96"/>
        <v>45.25</v>
      </c>
      <c r="W193" s="17">
        <f t="shared" ca="1" si="97"/>
        <v>18.25</v>
      </c>
      <c r="X193" s="17">
        <f t="shared" ca="1" si="98"/>
        <v>0</v>
      </c>
      <c r="Y193" s="22">
        <f t="shared" ca="1" si="133"/>
        <v>1387.0499999999975</v>
      </c>
      <c r="Z193" s="22">
        <f t="shared" ca="1" si="133"/>
        <v>244.79999999999927</v>
      </c>
      <c r="AA193" s="22">
        <f t="shared" ca="1" si="133"/>
        <v>446.65000000000146</v>
      </c>
      <c r="AB193" s="23">
        <f t="shared" ca="1" si="118"/>
        <v>17.648967232615963</v>
      </c>
      <c r="AC193" s="23">
        <f t="shared" ca="1" si="119"/>
        <v>32.201434699542361</v>
      </c>
      <c r="AD193" s="23">
        <f t="shared" ca="1" si="120"/>
        <v>14.552467466926398</v>
      </c>
      <c r="AE193" s="23">
        <f t="shared" ca="1" si="121"/>
        <v>49.85040193215832</v>
      </c>
      <c r="AF193" s="23">
        <f t="shared" ca="1" si="122"/>
        <v>29.192277098850532</v>
      </c>
      <c r="AG193" s="23">
        <f t="shared" ca="1" si="127"/>
        <v>29.447294550427916</v>
      </c>
      <c r="AH193" s="25" t="str">
        <f t="shared" ca="1" si="99"/>
        <v>Weak</v>
      </c>
      <c r="AI193" s="25" t="str">
        <f t="shared" ca="1" si="100"/>
        <v>Bearish</v>
      </c>
      <c r="AJ193" s="1">
        <f t="shared" ca="1" si="108"/>
        <v>153256926.31</v>
      </c>
      <c r="AK193" s="10">
        <f t="shared" ca="1" si="109"/>
        <v>2.8191983962086767E-3</v>
      </c>
      <c r="AL193" s="10">
        <f t="shared" ca="1" si="114"/>
        <v>0.11766091062072936</v>
      </c>
      <c r="AM193">
        <f t="shared" ca="1" si="110"/>
        <v>28.200000000000728</v>
      </c>
      <c r="AN193">
        <f t="shared" ca="1" si="101"/>
        <v>28.200000000000728</v>
      </c>
      <c r="AO193">
        <f t="shared" ca="1" si="102"/>
        <v>0</v>
      </c>
      <c r="AP193">
        <f t="shared" ca="1" si="132"/>
        <v>26.816112286059703</v>
      </c>
      <c r="AQ193">
        <f t="shared" ca="1" si="132"/>
        <v>20.903744173159801</v>
      </c>
      <c r="AR193">
        <f t="shared" ca="1" si="115"/>
        <v>1.2828377569072684</v>
      </c>
      <c r="AS193">
        <f t="shared" ca="1" si="116"/>
        <v>56.19487206332284</v>
      </c>
      <c r="AT193">
        <f t="shared" ca="1" si="103"/>
        <v>31.700000000000728</v>
      </c>
      <c r="AU193">
        <f t="shared" ca="1" si="117"/>
        <v>78.633634117799446</v>
      </c>
      <c r="AV193">
        <f t="shared" ca="1" si="112"/>
        <v>9887.5249999999978</v>
      </c>
      <c r="AW193">
        <f t="shared" ca="1" si="126"/>
        <v>9969.6288461538479</v>
      </c>
      <c r="AX193">
        <f t="shared" ca="1" si="125"/>
        <v>-82.1038461538501</v>
      </c>
      <c r="AY193">
        <f t="shared" ca="1" si="130"/>
        <v>-14.345726495727124</v>
      </c>
      <c r="AZ193">
        <f t="shared" ca="1" si="129"/>
        <v>-67.758119658122979</v>
      </c>
    </row>
    <row r="194" spans="1:52" x14ac:dyDescent="0.3">
      <c r="A194" s="1" vm="1142">
        <f ca="1"/>
        <v>43019</v>
      </c>
      <c r="B194" s="1" vm="1143">
        <f ca="1"/>
        <v>10042.6</v>
      </c>
      <c r="C194" s="1" vm="1144">
        <f ca="1"/>
        <v>10067.25</v>
      </c>
      <c r="D194" s="1" vm="1145">
        <f ca="1"/>
        <v>9955.7999999999993</v>
      </c>
      <c r="E194" s="1" vm="1146">
        <f ca="1"/>
        <v>9984.7999999999993</v>
      </c>
      <c r="F194" s="1" vm="1147">
        <f ca="1"/>
        <v>195593000</v>
      </c>
      <c r="G194" s="1">
        <f t="shared" ca="1" si="111"/>
        <v>9971.7800000000025</v>
      </c>
      <c r="H194" s="2">
        <f t="shared" ca="1" si="124"/>
        <v>9972.505000000001</v>
      </c>
      <c r="I194" s="6" t="str" cm="1">
        <f t="array" aca="1" ref="I194" ca="1">_xlfn.IFS(AND(G193&lt;H193,G194&gt;H194),"BUY", AND(G193&gt;H193,G194&lt;H194),"SELL",TRUE,"")</f>
        <v/>
      </c>
      <c r="J194" s="1" vm="1093">
        <f t="shared" ca="1" si="90"/>
        <v>9920.6</v>
      </c>
      <c r="K194" s="3" t="str">
        <f t="shared" ca="1" si="104"/>
        <v/>
      </c>
      <c r="L194" s="3">
        <f t="shared" ca="1" si="105"/>
        <v>-3.2095597961456779E-3</v>
      </c>
      <c r="M194" s="3">
        <f t="shared" ca="1" si="106"/>
        <v>-3.2147214806372746E-3</v>
      </c>
      <c r="N194" s="4">
        <f t="shared" ca="1" si="91"/>
        <v>-1</v>
      </c>
      <c r="O194" s="2">
        <f t="shared" ca="1" si="107"/>
        <v>3.2147214806372746E-3</v>
      </c>
      <c r="P194" s="1">
        <f t="shared" ca="1" si="92"/>
        <v>10002.616666666667</v>
      </c>
      <c r="Q194" s="1">
        <f t="shared" ca="1" si="93"/>
        <v>1956441801683.3333</v>
      </c>
      <c r="R194" s="1">
        <f ca="1">IF(ISBLANK(A194),"",SUM($Q$2:Q194))</f>
        <v>363574675771083.38</v>
      </c>
      <c r="S194" s="1">
        <f ca="1">IF(ISBLANK(A194),"",SUM($F$2:F194))</f>
        <v>38776109000</v>
      </c>
      <c r="T194" s="1">
        <f t="shared" ca="1" si="94"/>
        <v>9376.2547389962037</v>
      </c>
      <c r="U194" s="1" t="str">
        <f t="shared" ca="1" si="95"/>
        <v>Bullish</v>
      </c>
      <c r="V194" s="17">
        <f t="shared" ca="1" si="96"/>
        <v>111.45000000000073</v>
      </c>
      <c r="W194" s="17">
        <f t="shared" ca="1" si="97"/>
        <v>0</v>
      </c>
      <c r="X194" s="17">
        <f t="shared" ca="1" si="98"/>
        <v>46.5</v>
      </c>
      <c r="Y194" s="22">
        <f t="shared" ca="1" si="133"/>
        <v>1461.6499999999996</v>
      </c>
      <c r="Z194" s="22">
        <f t="shared" ca="1" si="133"/>
        <v>244.79999999999927</v>
      </c>
      <c r="AA194" s="22">
        <f t="shared" ca="1" si="133"/>
        <v>493.15000000000146</v>
      </c>
      <c r="AB194" s="23">
        <f t="shared" ca="1" si="118"/>
        <v>16.748195532446161</v>
      </c>
      <c r="AC194" s="23">
        <f t="shared" ca="1" si="119"/>
        <v>33.739267266445566</v>
      </c>
      <c r="AD194" s="23">
        <f t="shared" ca="1" si="120"/>
        <v>16.991071733999405</v>
      </c>
      <c r="AE194" s="23">
        <f t="shared" ca="1" si="121"/>
        <v>50.487462798891727</v>
      </c>
      <c r="AF194" s="23">
        <f t="shared" ca="1" si="122"/>
        <v>33.654041601734811</v>
      </c>
      <c r="AG194" s="23">
        <f t="shared" ca="1" si="127"/>
        <v>28.026105973161748</v>
      </c>
      <c r="AH194" s="25" t="str">
        <f t="shared" ca="1" si="99"/>
        <v>Weak</v>
      </c>
      <c r="AI194" s="25" t="str">
        <f t="shared" ca="1" si="100"/>
        <v>Bearish</v>
      </c>
      <c r="AJ194" s="1">
        <f t="shared" ca="1" si="108"/>
        <v>-195583042.19999999</v>
      </c>
      <c r="AK194" s="10">
        <f t="shared" ca="1" si="109"/>
        <v>-3.2147214806372746E-3</v>
      </c>
      <c r="AL194" s="10">
        <f t="shared" ca="1" si="114"/>
        <v>0.11804564080154593</v>
      </c>
      <c r="AM194">
        <f t="shared" ca="1" si="110"/>
        <v>-32.150000000001455</v>
      </c>
      <c r="AN194">
        <f t="shared" ca="1" si="101"/>
        <v>0</v>
      </c>
      <c r="AO194">
        <f t="shared" ca="1" si="102"/>
        <v>32.150000000001455</v>
      </c>
      <c r="AP194">
        <f t="shared" ca="1" si="132"/>
        <v>24.900675694198295</v>
      </c>
      <c r="AQ194">
        <f t="shared" ca="1" si="132"/>
        <v>21.707048160791349</v>
      </c>
      <c r="AR194">
        <f t="shared" ca="1" si="115"/>
        <v>1.1471239898557686</v>
      </c>
      <c r="AS194">
        <f t="shared" ca="1" si="116"/>
        <v>53.42607112003931</v>
      </c>
      <c r="AT194">
        <f t="shared" ca="1" si="103"/>
        <v>111.45000000000073</v>
      </c>
      <c r="AU194">
        <f t="shared" ca="1" si="117"/>
        <v>80.977660252242387</v>
      </c>
      <c r="AV194">
        <f t="shared" ca="1" si="112"/>
        <v>9889.2250000000004</v>
      </c>
      <c r="AW194">
        <f t="shared" ca="1" si="126"/>
        <v>9972.3961538461554</v>
      </c>
      <c r="AX194">
        <f t="shared" ca="1" si="125"/>
        <v>-83.171153846154994</v>
      </c>
      <c r="AY194">
        <f t="shared" ca="1" si="130"/>
        <v>-31.272293447294132</v>
      </c>
      <c r="AZ194">
        <f t="shared" ca="1" si="129"/>
        <v>-51.898860398860862</v>
      </c>
    </row>
    <row r="195" spans="1:52" x14ac:dyDescent="0.3">
      <c r="A195" s="1" vm="1148">
        <f ca="1"/>
        <v>43020</v>
      </c>
      <c r="B195" s="1" vm="1149">
        <f ca="1"/>
        <v>10011.200000000001</v>
      </c>
      <c r="C195" s="1" vm="1150">
        <f ca="1"/>
        <v>10104.450000000001</v>
      </c>
      <c r="D195" s="1" vm="1151">
        <f ca="1"/>
        <v>9977.1</v>
      </c>
      <c r="E195" s="1" vm="1152">
        <f ca="1"/>
        <v>10096.4</v>
      </c>
      <c r="F195" s="1" vm="1153">
        <f ca="1"/>
        <v>207107000</v>
      </c>
      <c r="G195" s="1">
        <f t="shared" ca="1" si="111"/>
        <v>10013.32</v>
      </c>
      <c r="H195" s="2">
        <f t="shared" ca="1" si="124"/>
        <v>9973.36</v>
      </c>
      <c r="I195" s="6" t="str" cm="1">
        <f t="array" aca="1" ref="I195" ca="1">_xlfn.IFS(AND(G194&lt;H194,G195&gt;H195),"BUY", AND(G194&gt;H194,G195&lt;H195),"SELL",TRUE,"")</f>
        <v>BUY</v>
      </c>
      <c r="J195" s="1" vm="1093">
        <f t="shared" ref="J195:J258" ca="1" si="134">IF(I194&lt;&gt;"",B195,J194)</f>
        <v>9920.6</v>
      </c>
      <c r="K195" s="3" t="str">
        <f t="shared" ca="1" si="104"/>
        <v/>
      </c>
      <c r="L195" s="3">
        <f t="shared" ca="1" si="105"/>
        <v>1.1176989023315542E-2</v>
      </c>
      <c r="M195" s="3">
        <f t="shared" ca="1" si="106"/>
        <v>1.111498804325995E-2</v>
      </c>
      <c r="N195" s="4">
        <f t="shared" ref="N195:N258" ca="1" si="135">IF(G194&gt;H194, 1, -1)</f>
        <v>-1</v>
      </c>
      <c r="O195" s="2">
        <f t="shared" ca="1" si="107"/>
        <v>-1.111498804325995E-2</v>
      </c>
      <c r="P195" s="1">
        <f t="shared" ref="P195:P258" ca="1" si="136">IF(ISBLANK(A195),"",(C195+D195+E195)/3)</f>
        <v>10059.316666666668</v>
      </c>
      <c r="Q195" s="1">
        <f t="shared" ref="Q195:Q258" ca="1" si="137">IF(ISBLANK(A195),"",F195*P195)</f>
        <v>2083354896883.3335</v>
      </c>
      <c r="R195" s="1">
        <f ca="1">IF(ISBLANK(A195),"",SUM($Q$2:Q195))</f>
        <v>365658030667966.69</v>
      </c>
      <c r="S195" s="1">
        <f ca="1">IF(ISBLANK(A195),"",SUM($F$2:F195))</f>
        <v>38983216000</v>
      </c>
      <c r="T195" s="1">
        <f t="shared" ref="T195:T258" ca="1" si="138">IF(ISBLANK(A195),"",R195/S195)</f>
        <v>9379.8836573146418</v>
      </c>
      <c r="U195" s="1" t="str">
        <f t="shared" ref="U195:U258" ca="1" si="139">IF(E195="","",IF((E195&gt;T195),"Bullish","Bearish"))</f>
        <v>Bullish</v>
      </c>
      <c r="V195" s="17">
        <f t="shared" ref="V195:V258" ca="1" si="140">MAX(C195-D195,ABS(C195-E194),ABS(D195-E194))</f>
        <v>127.35000000000036</v>
      </c>
      <c r="W195" s="17">
        <f t="shared" ref="W195:W258" ca="1" si="141">IF(C195-C194&gt;D194-D195,MAX(C195-C194,0),0)</f>
        <v>37.200000000000728</v>
      </c>
      <c r="X195" s="17">
        <f t="shared" ref="X195:X258" ca="1" si="142">IF(D194-D195&gt;C195-C194,MAX(D194-D195,0),0)</f>
        <v>0</v>
      </c>
      <c r="Y195" s="22">
        <f t="shared" ca="1" si="133"/>
        <v>1488.7000000000007</v>
      </c>
      <c r="Z195" s="22">
        <f t="shared" ca="1" si="133"/>
        <v>282</v>
      </c>
      <c r="AA195" s="22">
        <f t="shared" ca="1" si="133"/>
        <v>417.55000000000109</v>
      </c>
      <c r="AB195" s="23">
        <f t="shared" ca="1" si="118"/>
        <v>18.942701686034784</v>
      </c>
      <c r="AC195" s="23">
        <f t="shared" ca="1" si="119"/>
        <v>28.047961308524279</v>
      </c>
      <c r="AD195" s="23">
        <f t="shared" ca="1" si="120"/>
        <v>9.1052596224894948</v>
      </c>
      <c r="AE195" s="23">
        <f t="shared" ca="1" si="121"/>
        <v>46.990662994559059</v>
      </c>
      <c r="AF195" s="23">
        <f t="shared" ca="1" si="122"/>
        <v>19.376742191408901</v>
      </c>
      <c r="AG195" s="23">
        <f t="shared" ca="1" si="127"/>
        <v>27.91487750294187</v>
      </c>
      <c r="AH195" s="25" t="str">
        <f t="shared" ref="AH195:AH258" ca="1" si="143">IF(AG195="","",IF(AG195&gt;=30,"Strong","Weak"))</f>
        <v>Weak</v>
      </c>
      <c r="AI195" s="25" t="str">
        <f t="shared" ref="AI195:AI258" ca="1" si="144">IF(AG195="","",IF(AB195&gt;AC195,"Bullish","Bearish"))</f>
        <v>Bearish</v>
      </c>
      <c r="AJ195" s="1">
        <f t="shared" ca="1" si="108"/>
        <v>207116971.78</v>
      </c>
      <c r="AK195" s="10">
        <f t="shared" ca="1" si="109"/>
        <v>1.111498804325995E-2</v>
      </c>
      <c r="AL195" s="10">
        <f t="shared" ca="1" si="114"/>
        <v>0.12878307620675777</v>
      </c>
      <c r="AM195">
        <f t="shared" ca="1" si="110"/>
        <v>111.60000000000036</v>
      </c>
      <c r="AN195">
        <f t="shared" ref="AN195:AN258" ca="1" si="145">IF(AM195&gt;0,AM195,0)</f>
        <v>111.60000000000036</v>
      </c>
      <c r="AO195">
        <f t="shared" ref="AO195:AO258" ca="1" si="146">IF(AM195&lt;0,ABS(AM195),0)</f>
        <v>0</v>
      </c>
      <c r="AP195">
        <f t="shared" ca="1" si="132"/>
        <v>31.093484573184156</v>
      </c>
      <c r="AQ195">
        <f t="shared" ca="1" si="132"/>
        <v>20.156544720734821</v>
      </c>
      <c r="AR195">
        <f t="shared" ca="1" si="115"/>
        <v>1.5425999348588066</v>
      </c>
      <c r="AS195">
        <f t="shared" ca="1" si="116"/>
        <v>60.670179122948369</v>
      </c>
      <c r="AT195">
        <f t="shared" ref="AT195:AT258" ca="1" si="147">ABS(C195-D195)</f>
        <v>127.35000000000036</v>
      </c>
      <c r="AU195">
        <f t="shared" ca="1" si="117"/>
        <v>84.289970234225095</v>
      </c>
      <c r="AV195">
        <f t="shared" ca="1" si="112"/>
        <v>9907.875</v>
      </c>
      <c r="AW195">
        <f t="shared" ca="1" si="126"/>
        <v>9977.9423076923085</v>
      </c>
      <c r="AX195">
        <f t="shared" ca="1" si="125"/>
        <v>-70.067307692308532</v>
      </c>
      <c r="AY195">
        <f t="shared" ca="1" si="130"/>
        <v>-43.727421652422585</v>
      </c>
      <c r="AZ195">
        <f t="shared" ca="1" si="129"/>
        <v>-26.339886039885947</v>
      </c>
    </row>
    <row r="196" spans="1:52" x14ac:dyDescent="0.3">
      <c r="A196" s="1" vm="1154">
        <f ca="1"/>
        <v>43021</v>
      </c>
      <c r="B196" s="1" vm="1155">
        <f ca="1"/>
        <v>10123.700000000001</v>
      </c>
      <c r="C196" s="1" vm="1156">
        <f ca="1"/>
        <v>10191.9</v>
      </c>
      <c r="D196" s="1" vm="1157">
        <f ca="1"/>
        <v>10120.1</v>
      </c>
      <c r="E196" s="1" vm="1158">
        <f ca="1"/>
        <v>10167.450000000001</v>
      </c>
      <c r="F196" s="1" vm="1159">
        <f ca="1"/>
        <v>237230000</v>
      </c>
      <c r="G196" s="1">
        <f t="shared" ca="1" si="111"/>
        <v>10050.870000000001</v>
      </c>
      <c r="H196" s="2">
        <f t="shared" ca="1" si="124"/>
        <v>9977.4025000000001</v>
      </c>
      <c r="I196" s="6" t="str" cm="1">
        <f t="array" aca="1" ref="I196" ca="1">_xlfn.IFS(AND(G195&lt;H195,G196&gt;H196),"BUY", AND(G195&gt;H195,G196&lt;H196),"SELL",TRUE,"")</f>
        <v/>
      </c>
      <c r="J196" s="1" vm="1155">
        <f t="shared" ca="1" si="134"/>
        <v>10123.700000000001</v>
      </c>
      <c r="K196" s="3">
        <f t="shared" ref="K196:K259" ca="1" si="148">IF(AND(I195&lt;&gt;"",J195&lt;&gt;0),IF(I195="BUY",1-J196/J195,J196/J195-1),"")</f>
        <v>-2.0472552063383276E-2</v>
      </c>
      <c r="L196" s="3">
        <f t="shared" ref="L196:L259" ca="1" si="149">IFERROR((E196/E195)-1,"")</f>
        <v>7.0371617606277415E-3</v>
      </c>
      <c r="M196" s="3">
        <f t="shared" ref="M196:M259" ca="1" si="150">IFERROR(LN(E196/E195),"")</f>
        <v>7.0125164920819176E-3</v>
      </c>
      <c r="N196" s="4">
        <f t="shared" ca="1" si="135"/>
        <v>1</v>
      </c>
      <c r="O196" s="2">
        <f t="shared" ref="O196:O259" ca="1" si="151">IFERROR((M196*N196),"")</f>
        <v>7.0125164920819176E-3</v>
      </c>
      <c r="P196" s="1">
        <f t="shared" ca="1" si="136"/>
        <v>10159.816666666668</v>
      </c>
      <c r="Q196" s="1">
        <f t="shared" ca="1" si="137"/>
        <v>2410213307833.3335</v>
      </c>
      <c r="R196" s="1">
        <f ca="1">IF(ISBLANK(A196),"",SUM($Q$2:Q196))</f>
        <v>368068243975800</v>
      </c>
      <c r="S196" s="1">
        <f ca="1">IF(ISBLANK(A196),"",SUM($F$2:F196))</f>
        <v>39220446000</v>
      </c>
      <c r="T196" s="1">
        <f t="shared" ca="1" si="138"/>
        <v>9384.6011841833715</v>
      </c>
      <c r="U196" s="1" t="str">
        <f t="shared" ca="1" si="139"/>
        <v>Bullish</v>
      </c>
      <c r="V196" s="17">
        <f t="shared" ca="1" si="140"/>
        <v>95.5</v>
      </c>
      <c r="W196" s="17">
        <f t="shared" ca="1" si="141"/>
        <v>87.449999999998909</v>
      </c>
      <c r="X196" s="17">
        <f t="shared" ca="1" si="142"/>
        <v>0</v>
      </c>
      <c r="Y196" s="22">
        <f t="shared" ca="1" si="133"/>
        <v>1415.1000000000004</v>
      </c>
      <c r="Z196" s="22">
        <f t="shared" ca="1" si="133"/>
        <v>369.44999999999891</v>
      </c>
      <c r="AA196" s="22">
        <f t="shared" ca="1" si="133"/>
        <v>311.75</v>
      </c>
      <c r="AB196" s="23">
        <f t="shared" ca="1" si="118"/>
        <v>26.107695569217636</v>
      </c>
      <c r="AC196" s="23">
        <f t="shared" ca="1" si="119"/>
        <v>22.030245212352479</v>
      </c>
      <c r="AD196" s="23">
        <f t="shared" ca="1" si="120"/>
        <v>4.0774503568651568</v>
      </c>
      <c r="AE196" s="23">
        <f t="shared" ca="1" si="121"/>
        <v>48.137940781570116</v>
      </c>
      <c r="AF196" s="23">
        <f t="shared" ca="1" si="122"/>
        <v>8.4703464474455288</v>
      </c>
      <c r="AG196" s="23">
        <f t="shared" ca="1" si="127"/>
        <v>28.016539294973146</v>
      </c>
      <c r="AH196" s="25" t="str">
        <f t="shared" ca="1" si="143"/>
        <v>Weak</v>
      </c>
      <c r="AI196" s="25" t="str">
        <f t="shared" ca="1" si="144"/>
        <v>Bullish</v>
      </c>
      <c r="AJ196" s="1">
        <f t="shared" ref="AJ196:AJ259" ca="1" si="152">IF(E196 = E195, G195, IF(E196 &gt; E195, G195 + F196, G195 - F196 ))</f>
        <v>237240013.31999999</v>
      </c>
      <c r="AK196" s="10">
        <f t="shared" ref="AK196:AK259" ca="1" si="153">LN(E196/E195)</f>
        <v>7.0125164920819176E-3</v>
      </c>
      <c r="AL196" s="10">
        <f t="shared" ca="1" si="114"/>
        <v>0.11052657582500504</v>
      </c>
      <c r="AM196">
        <f t="shared" ref="AM196:AM259" ca="1" si="154">E196-E195</f>
        <v>71.050000000001091</v>
      </c>
      <c r="AN196">
        <f t="shared" ca="1" si="145"/>
        <v>71.050000000001091</v>
      </c>
      <c r="AO196">
        <f t="shared" ca="1" si="146"/>
        <v>0</v>
      </c>
      <c r="AP196">
        <f t="shared" ca="1" si="132"/>
        <v>33.947521389385365</v>
      </c>
      <c r="AQ196">
        <f t="shared" ca="1" si="132"/>
        <v>18.716791526396623</v>
      </c>
      <c r="AR196">
        <f t="shared" ca="1" si="115"/>
        <v>1.813746834841248</v>
      </c>
      <c r="AS196">
        <f t="shared" ca="1" si="116"/>
        <v>64.460199915021121</v>
      </c>
      <c r="AT196">
        <f t="shared" ca="1" si="147"/>
        <v>71.799999999999272</v>
      </c>
      <c r="AU196">
        <f t="shared" ca="1" si="117"/>
        <v>83.397829503208968</v>
      </c>
      <c r="AV196">
        <f t="shared" ca="1" si="112"/>
        <v>9932.5375000000004</v>
      </c>
      <c r="AW196">
        <f t="shared" ca="1" si="126"/>
        <v>9987.6057692307695</v>
      </c>
      <c r="AX196">
        <f t="shared" ca="1" si="125"/>
        <v>-55.068269230769147</v>
      </c>
      <c r="AY196">
        <f t="shared" ca="1" si="130"/>
        <v>-52.097400284901191</v>
      </c>
      <c r="AZ196">
        <f t="shared" ca="1" si="129"/>
        <v>-2.9708689458679558</v>
      </c>
    </row>
    <row r="197" spans="1:52" x14ac:dyDescent="0.3">
      <c r="A197" s="1" vm="1160">
        <f ca="1"/>
        <v>43024</v>
      </c>
      <c r="B197" s="1" vm="1161">
        <f ca="1"/>
        <v>10207.4</v>
      </c>
      <c r="C197" s="1" vm="1162">
        <f ca="1"/>
        <v>10242.950000000001</v>
      </c>
      <c r="D197" s="1" vm="1163">
        <f ca="1"/>
        <v>10175.1</v>
      </c>
      <c r="E197" s="1" vm="1164">
        <f ca="1"/>
        <v>10230.85</v>
      </c>
      <c r="F197" s="1" vm="1165">
        <f ca="1"/>
        <v>209327000</v>
      </c>
      <c r="G197" s="1">
        <f t="shared" ca="1" si="111"/>
        <v>10099.290000000001</v>
      </c>
      <c r="H197" s="2">
        <f t="shared" ca="1" si="124"/>
        <v>9984.6750000000011</v>
      </c>
      <c r="I197" s="6" t="str" cm="1">
        <f t="array" aca="1" ref="I197" ca="1">_xlfn.IFS(AND(G196&lt;H196,G197&gt;H197),"BUY", AND(G196&gt;H196,G197&lt;H197),"SELL",TRUE,"")</f>
        <v/>
      </c>
      <c r="J197" s="1" vm="1155">
        <f t="shared" ca="1" si="134"/>
        <v>10123.700000000001</v>
      </c>
      <c r="K197" s="3" t="str">
        <f t="shared" ca="1" si="148"/>
        <v/>
      </c>
      <c r="L197" s="3">
        <f t="shared" ca="1" si="149"/>
        <v>6.2355851270474716E-3</v>
      </c>
      <c r="M197" s="3">
        <f t="shared" ca="1" si="150"/>
        <v>6.2162243084472645E-3</v>
      </c>
      <c r="N197" s="4">
        <f t="shared" ca="1" si="135"/>
        <v>1</v>
      </c>
      <c r="O197" s="2">
        <f t="shared" ca="1" si="151"/>
        <v>6.2162243084472645E-3</v>
      </c>
      <c r="P197" s="1">
        <f t="shared" ca="1" si="136"/>
        <v>10216.300000000001</v>
      </c>
      <c r="Q197" s="1">
        <f t="shared" ca="1" si="137"/>
        <v>2138547430100.0002</v>
      </c>
      <c r="R197" s="1">
        <f ca="1">IF(ISBLANK(A197),"",SUM($Q$2:Q197))</f>
        <v>370206791405900</v>
      </c>
      <c r="S197" s="1">
        <f ca="1">IF(ISBLANK(A197),"",SUM($F$2:F197))</f>
        <v>39429773000</v>
      </c>
      <c r="T197" s="1">
        <f t="shared" ca="1" si="138"/>
        <v>9389.0165537067642</v>
      </c>
      <c r="U197" s="1" t="str">
        <f t="shared" ca="1" si="139"/>
        <v>Bullish</v>
      </c>
      <c r="V197" s="17">
        <f t="shared" ca="1" si="140"/>
        <v>75.5</v>
      </c>
      <c r="W197" s="17">
        <f t="shared" ca="1" si="141"/>
        <v>51.050000000001091</v>
      </c>
      <c r="X197" s="17">
        <f t="shared" ca="1" si="142"/>
        <v>0</v>
      </c>
      <c r="Y197" s="22">
        <f t="shared" ca="1" si="133"/>
        <v>1342.25</v>
      </c>
      <c r="Z197" s="22">
        <f t="shared" ca="1" si="133"/>
        <v>420.5</v>
      </c>
      <c r="AA197" s="22">
        <f t="shared" ca="1" si="133"/>
        <v>175</v>
      </c>
      <c r="AB197" s="23">
        <f t="shared" ca="1" si="118"/>
        <v>31.327994039858449</v>
      </c>
      <c r="AC197" s="23">
        <f t="shared" ca="1" si="119"/>
        <v>13.03780964797914</v>
      </c>
      <c r="AD197" s="23">
        <f t="shared" ca="1" si="120"/>
        <v>18.290184391879308</v>
      </c>
      <c r="AE197" s="23">
        <f t="shared" ca="1" si="121"/>
        <v>44.365803687837591</v>
      </c>
      <c r="AF197" s="23">
        <f t="shared" ca="1" si="122"/>
        <v>41.225860621326618</v>
      </c>
      <c r="AG197" s="23">
        <f t="shared" ca="1" si="127"/>
        <v>29.811974054745701</v>
      </c>
      <c r="AH197" s="25" t="str">
        <f t="shared" ca="1" si="143"/>
        <v>Weak</v>
      </c>
      <c r="AI197" s="25" t="str">
        <f t="shared" ca="1" si="144"/>
        <v>Bullish</v>
      </c>
      <c r="AJ197" s="1">
        <f t="shared" ca="1" si="152"/>
        <v>209337050.87</v>
      </c>
      <c r="AK197" s="10">
        <f t="shared" ca="1" si="153"/>
        <v>6.2162243084472645E-3</v>
      </c>
      <c r="AL197" s="10">
        <f t="shared" ca="1" si="114"/>
        <v>0.10054287295075798</v>
      </c>
      <c r="AM197">
        <f t="shared" ca="1" si="154"/>
        <v>63.399999999999636</v>
      </c>
      <c r="AN197">
        <f t="shared" ca="1" si="145"/>
        <v>63.399999999999636</v>
      </c>
      <c r="AO197">
        <f t="shared" ca="1" si="146"/>
        <v>0</v>
      </c>
      <c r="AP197">
        <f t="shared" ca="1" si="132"/>
        <v>36.051269861572095</v>
      </c>
      <c r="AQ197">
        <f t="shared" ca="1" si="132"/>
        <v>17.379877845939721</v>
      </c>
      <c r="AR197">
        <f t="shared" ca="1" si="115"/>
        <v>2.0743108887842028</v>
      </c>
      <c r="AS197">
        <f t="shared" ca="1" si="116"/>
        <v>67.47238531899194</v>
      </c>
      <c r="AT197">
        <f t="shared" ca="1" si="147"/>
        <v>67.850000000000364</v>
      </c>
      <c r="AU197">
        <f t="shared" ca="1" si="117"/>
        <v>82.287270252979781</v>
      </c>
      <c r="AV197">
        <f t="shared" ca="1" si="112"/>
        <v>9973.7958333333336</v>
      </c>
      <c r="AW197">
        <f t="shared" ca="1" si="126"/>
        <v>9999.1807692307702</v>
      </c>
      <c r="AX197">
        <f t="shared" ca="1" si="125"/>
        <v>-25.384935897436662</v>
      </c>
      <c r="AY197">
        <f t="shared" ca="1" si="130"/>
        <v>-55.05598290598391</v>
      </c>
      <c r="AZ197">
        <f t="shared" ca="1" si="129"/>
        <v>29.671047008547248</v>
      </c>
    </row>
    <row r="198" spans="1:52" x14ac:dyDescent="0.3">
      <c r="A198" s="1" vm="1166">
        <f ca="1"/>
        <v>43025</v>
      </c>
      <c r="B198" s="1" vm="1167">
        <f ca="1"/>
        <v>10227.65</v>
      </c>
      <c r="C198" s="1" vm="1168">
        <f ca="1"/>
        <v>10251.85</v>
      </c>
      <c r="D198" s="1" vm="1169">
        <f ca="1"/>
        <v>10212.6</v>
      </c>
      <c r="E198" s="1" vm="1170">
        <f ca="1"/>
        <v>10234.450000000001</v>
      </c>
      <c r="F198" s="1" vm="1171">
        <f ca="1"/>
        <v>201782000</v>
      </c>
      <c r="G198" s="1">
        <f t="shared" ca="1" si="111"/>
        <v>10142.789999999999</v>
      </c>
      <c r="H198" s="2">
        <f t="shared" ca="1" si="124"/>
        <v>9988.7425000000021</v>
      </c>
      <c r="I198" s="6" t="str" cm="1">
        <f t="array" aca="1" ref="I198" ca="1">_xlfn.IFS(AND(G197&lt;H197,G198&gt;H198),"BUY", AND(G197&gt;H197,G198&lt;H198),"SELL",TRUE,"")</f>
        <v/>
      </c>
      <c r="J198" s="1" vm="1155">
        <f t="shared" ca="1" si="134"/>
        <v>10123.700000000001</v>
      </c>
      <c r="K198" s="3" t="str">
        <f t="shared" ca="1" si="148"/>
        <v/>
      </c>
      <c r="L198" s="3">
        <f t="shared" ca="1" si="149"/>
        <v>3.5187692127247594E-4</v>
      </c>
      <c r="M198" s="3">
        <f t="shared" ca="1" si="150"/>
        <v>3.5181502710760696E-4</v>
      </c>
      <c r="N198" s="4">
        <f t="shared" ca="1" si="135"/>
        <v>1</v>
      </c>
      <c r="O198" s="2">
        <f t="shared" ca="1" si="151"/>
        <v>3.5181502710760696E-4</v>
      </c>
      <c r="P198" s="1">
        <f t="shared" ca="1" si="136"/>
        <v>10232.966666666667</v>
      </c>
      <c r="Q198" s="1">
        <f t="shared" ca="1" si="137"/>
        <v>2064828479933.3335</v>
      </c>
      <c r="R198" s="1">
        <f ca="1">IF(ISBLANK(A198),"",SUM($Q$2:Q198))</f>
        <v>372271619885833.31</v>
      </c>
      <c r="S198" s="1">
        <f ca="1">IF(ISBLANK(A198),"",SUM($F$2:F198))</f>
        <v>39631555000</v>
      </c>
      <c r="T198" s="1">
        <f t="shared" ca="1" si="138"/>
        <v>9393.3134817907921</v>
      </c>
      <c r="U198" s="1" t="str">
        <f t="shared" ca="1" si="139"/>
        <v>Bullish</v>
      </c>
      <c r="V198" s="17">
        <f t="shared" ca="1" si="140"/>
        <v>39.25</v>
      </c>
      <c r="W198" s="17">
        <f t="shared" ca="1" si="141"/>
        <v>8.8999999999996362</v>
      </c>
      <c r="X198" s="17">
        <f t="shared" ca="1" si="142"/>
        <v>0</v>
      </c>
      <c r="Y198" s="22">
        <f t="shared" ca="1" si="133"/>
        <v>1303.1499999999996</v>
      </c>
      <c r="Z198" s="22">
        <f t="shared" ca="1" si="133"/>
        <v>429.39999999999964</v>
      </c>
      <c r="AA198" s="22">
        <f t="shared" ca="1" si="133"/>
        <v>171.95000000000073</v>
      </c>
      <c r="AB198" s="23">
        <f t="shared" ca="1" si="118"/>
        <v>32.950926600928497</v>
      </c>
      <c r="AC198" s="23">
        <f t="shared" ca="1" si="119"/>
        <v>13.194950696389576</v>
      </c>
      <c r="AD198" s="23">
        <f t="shared" ca="1" si="120"/>
        <v>19.755975904538921</v>
      </c>
      <c r="AE198" s="23">
        <f t="shared" ca="1" si="121"/>
        <v>46.145877297318073</v>
      </c>
      <c r="AF198" s="23">
        <f t="shared" ca="1" si="122"/>
        <v>42.812006319115113</v>
      </c>
      <c r="AG198" s="23">
        <f t="shared" ca="1" si="127"/>
        <v>31.870726690338351</v>
      </c>
      <c r="AH198" s="25" t="str">
        <f t="shared" ca="1" si="143"/>
        <v>Strong</v>
      </c>
      <c r="AI198" s="25" t="str">
        <f t="shared" ca="1" si="144"/>
        <v>Bullish</v>
      </c>
      <c r="AJ198" s="1">
        <f t="shared" ca="1" si="152"/>
        <v>201792099.28999999</v>
      </c>
      <c r="AK198" s="10">
        <f t="shared" ca="1" si="153"/>
        <v>3.5181502710760696E-4</v>
      </c>
      <c r="AL198" s="10">
        <f t="shared" ca="1" si="114"/>
        <v>0.10032450056962365</v>
      </c>
      <c r="AM198">
        <f t="shared" ca="1" si="154"/>
        <v>3.6000000000003638</v>
      </c>
      <c r="AN198">
        <f t="shared" ca="1" si="145"/>
        <v>3.6000000000003638</v>
      </c>
      <c r="AO198">
        <f t="shared" ca="1" si="146"/>
        <v>0</v>
      </c>
      <c r="AP198">
        <f t="shared" ca="1" si="132"/>
        <v>33.733322014316975</v>
      </c>
      <c r="AQ198">
        <f t="shared" ca="1" si="132"/>
        <v>16.138457999801169</v>
      </c>
      <c r="AR198">
        <f t="shared" ca="1" si="115"/>
        <v>2.0902444344269187</v>
      </c>
      <c r="AS198">
        <f t="shared" ca="1" si="116"/>
        <v>67.640100282699848</v>
      </c>
      <c r="AT198">
        <f t="shared" ca="1" si="147"/>
        <v>39.25</v>
      </c>
      <c r="AU198">
        <f t="shared" ca="1" si="117"/>
        <v>79.213179520624081</v>
      </c>
      <c r="AV198">
        <f t="shared" ca="1" si="112"/>
        <v>10012.5875</v>
      </c>
      <c r="AW198">
        <f t="shared" ca="1" si="126"/>
        <v>10010.70576923077</v>
      </c>
      <c r="AX198">
        <f t="shared" ca="1" si="125"/>
        <v>1.8817307692297618</v>
      </c>
      <c r="AY198">
        <f t="shared" ca="1" si="130"/>
        <v>-53.397257834759024</v>
      </c>
      <c r="AZ198">
        <f t="shared" ca="1" si="129"/>
        <v>55.278988603988786</v>
      </c>
    </row>
    <row r="199" spans="1:52" x14ac:dyDescent="0.3">
      <c r="A199" s="1" vm="1172">
        <f ca="1"/>
        <v>43026</v>
      </c>
      <c r="B199" s="1" vm="1173">
        <f ca="1"/>
        <v>10209.4</v>
      </c>
      <c r="C199" s="1" vm="1174">
        <f ca="1"/>
        <v>10236.450000000001</v>
      </c>
      <c r="D199" s="1" vm="1175">
        <f ca="1"/>
        <v>10175.75</v>
      </c>
      <c r="E199" s="1" vm="1176">
        <f ca="1"/>
        <v>10210.85</v>
      </c>
      <c r="F199" s="1" vm="1177">
        <f ca="1"/>
        <v>262112000</v>
      </c>
      <c r="G199" s="1">
        <f t="shared" ca="1" si="111"/>
        <v>10187.999999999998</v>
      </c>
      <c r="H199" s="2">
        <f t="shared" ca="1" si="124"/>
        <v>9991.9075000000012</v>
      </c>
      <c r="I199" s="6" t="str" cm="1">
        <f t="array" aca="1" ref="I199" ca="1">_xlfn.IFS(AND(G198&lt;H198,G199&gt;H199),"BUY", AND(G198&gt;H198,G199&lt;H199),"SELL",TRUE,"")</f>
        <v/>
      </c>
      <c r="J199" s="1" vm="1155">
        <f t="shared" ca="1" si="134"/>
        <v>10123.700000000001</v>
      </c>
      <c r="K199" s="3" t="str">
        <f t="shared" ca="1" si="148"/>
        <v/>
      </c>
      <c r="L199" s="3">
        <f t="shared" ca="1" si="149"/>
        <v>-2.3059373000015038E-3</v>
      </c>
      <c r="M199" s="3">
        <f t="shared" ca="1" si="150"/>
        <v>-2.308600067655014E-3</v>
      </c>
      <c r="N199" s="4">
        <f t="shared" ca="1" si="135"/>
        <v>1</v>
      </c>
      <c r="O199" s="2">
        <f t="shared" ca="1" si="151"/>
        <v>-2.308600067655014E-3</v>
      </c>
      <c r="P199" s="1">
        <f t="shared" ca="1" si="136"/>
        <v>10207.683333333334</v>
      </c>
      <c r="Q199" s="1">
        <f t="shared" ca="1" si="137"/>
        <v>2675556293866.667</v>
      </c>
      <c r="R199" s="1">
        <f ca="1">IF(ISBLANK(A199),"",SUM($Q$2:Q199))</f>
        <v>374947176179700</v>
      </c>
      <c r="S199" s="1">
        <f ca="1">IF(ISBLANK(A199),"",SUM($F$2:F199))</f>
        <v>39893667000</v>
      </c>
      <c r="T199" s="1">
        <f t="shared" ca="1" si="138"/>
        <v>9398.6641082580845</v>
      </c>
      <c r="U199" s="1" t="str">
        <f t="shared" ca="1" si="139"/>
        <v>Bullish</v>
      </c>
      <c r="V199" s="17">
        <f t="shared" ca="1" si="140"/>
        <v>60.700000000000728</v>
      </c>
      <c r="W199" s="17">
        <f t="shared" ca="1" si="141"/>
        <v>0</v>
      </c>
      <c r="X199" s="17">
        <f t="shared" ca="1" si="142"/>
        <v>36.850000000000364</v>
      </c>
      <c r="Y199" s="22">
        <f t="shared" ca="1" si="133"/>
        <v>1157.2000000000007</v>
      </c>
      <c r="Z199" s="22">
        <f t="shared" ca="1" si="133"/>
        <v>429.39999999999964</v>
      </c>
      <c r="AA199" s="22">
        <f t="shared" ca="1" si="133"/>
        <v>110.20000000000073</v>
      </c>
      <c r="AB199" s="23">
        <f t="shared" ca="1" si="118"/>
        <v>37.106809540269566</v>
      </c>
      <c r="AC199" s="23">
        <f t="shared" ca="1" si="119"/>
        <v>9.5229865191842933</v>
      </c>
      <c r="AD199" s="23">
        <f t="shared" ca="1" si="120"/>
        <v>27.583823021085273</v>
      </c>
      <c r="AE199" s="23">
        <f t="shared" ca="1" si="121"/>
        <v>46.629796059453859</v>
      </c>
      <c r="AF199" s="23">
        <f t="shared" ca="1" si="122"/>
        <v>59.154929577464557</v>
      </c>
      <c r="AG199" s="23">
        <f t="shared" ca="1" si="127"/>
        <v>33.812101700342673</v>
      </c>
      <c r="AH199" s="25" t="str">
        <f t="shared" ca="1" si="143"/>
        <v>Strong</v>
      </c>
      <c r="AI199" s="25" t="str">
        <f t="shared" ca="1" si="144"/>
        <v>Bullish</v>
      </c>
      <c r="AJ199" s="1">
        <f t="shared" ca="1" si="152"/>
        <v>-262101857.21000001</v>
      </c>
      <c r="AK199" s="10">
        <f t="shared" ca="1" si="153"/>
        <v>-2.308600067655014E-3</v>
      </c>
      <c r="AL199" s="10">
        <f t="shared" ca="1" si="114"/>
        <v>7.1507760309156537E-2</v>
      </c>
      <c r="AM199">
        <f t="shared" ca="1" si="154"/>
        <v>-23.600000000000364</v>
      </c>
      <c r="AN199">
        <f t="shared" ca="1" si="145"/>
        <v>0</v>
      </c>
      <c r="AO199">
        <f t="shared" ca="1" si="146"/>
        <v>23.600000000000364</v>
      </c>
      <c r="AP199">
        <f t="shared" ca="1" si="132"/>
        <v>31.323799013294337</v>
      </c>
      <c r="AQ199">
        <f t="shared" ca="1" si="132"/>
        <v>16.671425285529683</v>
      </c>
      <c r="AR199">
        <f t="shared" ca="1" si="115"/>
        <v>1.8788914850899097</v>
      </c>
      <c r="AS199">
        <f t="shared" ca="1" si="116"/>
        <v>65.264408013323589</v>
      </c>
      <c r="AT199">
        <f t="shared" ca="1" si="147"/>
        <v>60.700000000000728</v>
      </c>
      <c r="AU199">
        <f t="shared" ca="1" si="117"/>
        <v>77.890809554865271</v>
      </c>
      <c r="AV199">
        <f t="shared" ca="1" si="112"/>
        <v>10047.775</v>
      </c>
      <c r="AW199">
        <f t="shared" ca="1" si="126"/>
        <v>10018.582692307693</v>
      </c>
      <c r="AX199">
        <f t="shared" ca="1" si="125"/>
        <v>29.192307692306713</v>
      </c>
      <c r="AY199">
        <f t="shared" ca="1" si="130"/>
        <v>-45.859935897437225</v>
      </c>
      <c r="AZ199">
        <f t="shared" ca="1" si="129"/>
        <v>75.052243589743938</v>
      </c>
    </row>
    <row r="200" spans="1:52" x14ac:dyDescent="0.3">
      <c r="A200" s="1" vm="1178">
        <f ca="1"/>
        <v>43027</v>
      </c>
      <c r="B200" s="1" vm="1179">
        <f ca="1"/>
        <v>10210.35</v>
      </c>
      <c r="C200" s="1" vm="1180">
        <f ca="1"/>
        <v>10211.950000000001</v>
      </c>
      <c r="D200" s="1" vm="1181">
        <f ca="1"/>
        <v>10123.35</v>
      </c>
      <c r="E200" s="1" vm="1182">
        <f ca="1"/>
        <v>10146.549999999999</v>
      </c>
      <c r="F200" s="1" vm="1183">
        <f ca="1"/>
        <v>31086000</v>
      </c>
      <c r="G200" s="1">
        <f t="shared" ca="1" si="111"/>
        <v>10198.030000000002</v>
      </c>
      <c r="H200" s="2">
        <f t="shared" ca="1" si="124"/>
        <v>9992.1775000000016</v>
      </c>
      <c r="I200" s="6" t="str" cm="1">
        <f t="array" aca="1" ref="I200" ca="1">_xlfn.IFS(AND(G199&lt;H199,G200&gt;H200),"BUY", AND(G199&gt;H199,G200&lt;H200),"SELL",TRUE,"")</f>
        <v/>
      </c>
      <c r="J200" s="1" vm="1155">
        <f t="shared" ca="1" si="134"/>
        <v>10123.700000000001</v>
      </c>
      <c r="K200" s="3" t="str">
        <f t="shared" ca="1" si="148"/>
        <v/>
      </c>
      <c r="L200" s="3">
        <f t="shared" ca="1" si="149"/>
        <v>-6.2972230519497963E-3</v>
      </c>
      <c r="M200" s="3">
        <f t="shared" ca="1" si="150"/>
        <v>-6.3171341949853754E-3</v>
      </c>
      <c r="N200" s="4">
        <f t="shared" ca="1" si="135"/>
        <v>1</v>
      </c>
      <c r="O200" s="2">
        <f t="shared" ca="1" si="151"/>
        <v>-6.3171341949853754E-3</v>
      </c>
      <c r="P200" s="1">
        <f t="shared" ca="1" si="136"/>
        <v>10160.616666666667</v>
      </c>
      <c r="Q200" s="1">
        <f t="shared" ca="1" si="137"/>
        <v>315852929700</v>
      </c>
      <c r="R200" s="1">
        <f ca="1">IF(ISBLANK(A200),"",SUM($Q$2:Q200))</f>
        <v>375263029109400</v>
      </c>
      <c r="S200" s="1">
        <f ca="1">IF(ISBLANK(A200),"",SUM($F$2:F200))</f>
        <v>39924753000</v>
      </c>
      <c r="T200" s="1">
        <f t="shared" ca="1" si="138"/>
        <v>9399.2573757287864</v>
      </c>
      <c r="U200" s="1" t="str">
        <f t="shared" ca="1" si="139"/>
        <v>Bullish</v>
      </c>
      <c r="V200" s="17">
        <f t="shared" ca="1" si="140"/>
        <v>88.600000000000364</v>
      </c>
      <c r="W200" s="17">
        <f t="shared" ca="1" si="141"/>
        <v>0</v>
      </c>
      <c r="X200" s="17">
        <f t="shared" ca="1" si="142"/>
        <v>52.399999999999636</v>
      </c>
      <c r="Y200" s="22">
        <f t="shared" ca="1" si="133"/>
        <v>1144.1499999999996</v>
      </c>
      <c r="Z200" s="22">
        <f t="shared" ca="1" si="133"/>
        <v>429.39999999999964</v>
      </c>
      <c r="AA200" s="22">
        <f t="shared" ca="1" si="133"/>
        <v>135.75</v>
      </c>
      <c r="AB200" s="23">
        <f t="shared" ca="1" si="118"/>
        <v>37.530044137569355</v>
      </c>
      <c r="AC200" s="23">
        <f t="shared" ca="1" si="119"/>
        <v>11.864703054669409</v>
      </c>
      <c r="AD200" s="23">
        <f t="shared" ca="1" si="120"/>
        <v>25.665341082899946</v>
      </c>
      <c r="AE200" s="23">
        <f t="shared" ca="1" si="121"/>
        <v>49.394747192238768</v>
      </c>
      <c r="AF200" s="23">
        <f t="shared" ca="1" si="122"/>
        <v>51.959656728302186</v>
      </c>
      <c r="AG200" s="23">
        <f t="shared" ca="1" si="127"/>
        <v>35.081468696578092</v>
      </c>
      <c r="AH200" s="25" t="str">
        <f t="shared" ca="1" si="143"/>
        <v>Strong</v>
      </c>
      <c r="AI200" s="25" t="str">
        <f t="shared" ca="1" si="144"/>
        <v>Bullish</v>
      </c>
      <c r="AJ200" s="1">
        <f t="shared" ca="1" si="152"/>
        <v>-31075812</v>
      </c>
      <c r="AK200" s="10">
        <f t="shared" ca="1" si="153"/>
        <v>-6.3171341949853754E-3</v>
      </c>
      <c r="AL200" s="10">
        <f t="shared" ca="1" si="114"/>
        <v>8.2547536405469024E-2</v>
      </c>
      <c r="AM200">
        <f t="shared" ca="1" si="154"/>
        <v>-64.300000000001091</v>
      </c>
      <c r="AN200">
        <f t="shared" ca="1" si="145"/>
        <v>0</v>
      </c>
      <c r="AO200">
        <f t="shared" ca="1" si="146"/>
        <v>64.300000000001091</v>
      </c>
      <c r="AP200">
        <f t="shared" ca="1" si="132"/>
        <v>29.086384798059026</v>
      </c>
      <c r="AQ200">
        <f t="shared" ca="1" si="132"/>
        <v>20.073466336563353</v>
      </c>
      <c r="AR200">
        <f t="shared" ca="1" si="115"/>
        <v>1.4489966162485275</v>
      </c>
      <c r="AS200">
        <f t="shared" ca="1" si="116"/>
        <v>59.166950523115027</v>
      </c>
      <c r="AT200">
        <f t="shared" ca="1" si="147"/>
        <v>88.600000000000364</v>
      </c>
      <c r="AU200">
        <f t="shared" ca="1" si="117"/>
        <v>78.655751729517775</v>
      </c>
      <c r="AV200">
        <f t="shared" ca="1" si="112"/>
        <v>10071.695833333333</v>
      </c>
      <c r="AW200">
        <f t="shared" ca="1" si="126"/>
        <v>10020.640384615386</v>
      </c>
      <c r="AX200">
        <f t="shared" ca="1" si="125"/>
        <v>51.055448717947002</v>
      </c>
      <c r="AY200">
        <f t="shared" ca="1" si="130"/>
        <v>-33.93194444444574</v>
      </c>
      <c r="AZ200">
        <f t="shared" ca="1" si="129"/>
        <v>84.987393162392749</v>
      </c>
    </row>
    <row r="201" spans="1:52" x14ac:dyDescent="0.3">
      <c r="A201" s="1" vm="1184">
        <f ca="1"/>
        <v>43031</v>
      </c>
      <c r="B201" s="1" vm="1185">
        <f ca="1"/>
        <v>10176.65</v>
      </c>
      <c r="C201" s="1" vm="1186">
        <f ca="1"/>
        <v>10224.15</v>
      </c>
      <c r="D201" s="1" vm="1187">
        <f ca="1"/>
        <v>10124.5</v>
      </c>
      <c r="E201" s="1" vm="1188">
        <f ca="1"/>
        <v>10184.85</v>
      </c>
      <c r="F201" s="1" vm="1189">
        <f ca="1"/>
        <v>224799000</v>
      </c>
      <c r="G201" s="1">
        <f t="shared" ref="G201:G264" ca="1" si="155">IFERROR(AVERAGE(E197:E201),"")</f>
        <v>10201.509999999998</v>
      </c>
      <c r="H201" s="2">
        <f t="shared" ca="1" si="124"/>
        <v>9995.3250000000007</v>
      </c>
      <c r="I201" s="6" t="str" cm="1">
        <f t="array" aca="1" ref="I201" ca="1">_xlfn.IFS(AND(G200&lt;H200,G201&gt;H201),"BUY", AND(G200&gt;H200,G201&lt;H201),"SELL",TRUE,"")</f>
        <v/>
      </c>
      <c r="J201" s="1" vm="1155">
        <f t="shared" ca="1" si="134"/>
        <v>10123.700000000001</v>
      </c>
      <c r="K201" s="3" t="str">
        <f t="shared" ca="1" si="148"/>
        <v/>
      </c>
      <c r="L201" s="3">
        <f t="shared" ca="1" si="149"/>
        <v>3.7746820347803745E-3</v>
      </c>
      <c r="M201" s="3">
        <f t="shared" ca="1" si="150"/>
        <v>3.76757579945397E-3</v>
      </c>
      <c r="N201" s="4">
        <f t="shared" ca="1" si="135"/>
        <v>1</v>
      </c>
      <c r="O201" s="2">
        <f t="shared" ca="1" si="151"/>
        <v>3.76757579945397E-3</v>
      </c>
      <c r="P201" s="1">
        <f t="shared" ca="1" si="136"/>
        <v>10177.833333333334</v>
      </c>
      <c r="Q201" s="1">
        <f t="shared" ca="1" si="137"/>
        <v>2287966755500</v>
      </c>
      <c r="R201" s="1">
        <f ca="1">IF(ISBLANK(A201),"",SUM($Q$2:Q201))</f>
        <v>377550995864900</v>
      </c>
      <c r="S201" s="1">
        <f ca="1">IF(ISBLANK(A201),"",SUM($F$2:F201))</f>
        <v>40149552000</v>
      </c>
      <c r="T201" s="1">
        <f t="shared" ca="1" si="138"/>
        <v>9403.6166546740042</v>
      </c>
      <c r="U201" s="1" t="str">
        <f t="shared" ca="1" si="139"/>
        <v>Bullish</v>
      </c>
      <c r="V201" s="17">
        <f t="shared" ca="1" si="140"/>
        <v>99.649999999999636</v>
      </c>
      <c r="W201" s="17">
        <f t="shared" ca="1" si="141"/>
        <v>12.199999999998909</v>
      </c>
      <c r="X201" s="17">
        <f t="shared" ca="1" si="142"/>
        <v>0</v>
      </c>
      <c r="Y201" s="22">
        <f t="shared" ca="1" si="133"/>
        <v>1158.75</v>
      </c>
      <c r="Z201" s="22">
        <f t="shared" ca="1" si="133"/>
        <v>376.79999999999927</v>
      </c>
      <c r="AA201" s="22">
        <f t="shared" ca="1" si="133"/>
        <v>135.75</v>
      </c>
      <c r="AB201" s="23">
        <f t="shared" ca="1" si="118"/>
        <v>32.51779935275075</v>
      </c>
      <c r="AC201" s="23">
        <f t="shared" ca="1" si="119"/>
        <v>11.715210355987054</v>
      </c>
      <c r="AD201" s="23">
        <f t="shared" ca="1" si="120"/>
        <v>20.802588996763696</v>
      </c>
      <c r="AE201" s="23">
        <f t="shared" ca="1" si="121"/>
        <v>44.233009708737804</v>
      </c>
      <c r="AF201" s="23">
        <f t="shared" ca="1" si="122"/>
        <v>47.029558091893406</v>
      </c>
      <c r="AG201" s="23">
        <f t="shared" ca="1" si="127"/>
        <v>35.99528809641685</v>
      </c>
      <c r="AH201" s="25" t="str">
        <f t="shared" ca="1" si="143"/>
        <v>Strong</v>
      </c>
      <c r="AI201" s="25" t="str">
        <f t="shared" ca="1" si="144"/>
        <v>Bullish</v>
      </c>
      <c r="AJ201" s="1">
        <f t="shared" ca="1" si="152"/>
        <v>224809198.03</v>
      </c>
      <c r="AK201" s="10">
        <f t="shared" ca="1" si="153"/>
        <v>3.76757579945397E-3</v>
      </c>
      <c r="AL201" s="10">
        <f t="shared" ca="1" si="114"/>
        <v>8.2595750046935118E-2</v>
      </c>
      <c r="AM201">
        <f t="shared" ca="1" si="154"/>
        <v>38.300000000001091</v>
      </c>
      <c r="AN201">
        <f t="shared" ca="1" si="145"/>
        <v>38.300000000001091</v>
      </c>
      <c r="AO201">
        <f t="shared" ca="1" si="146"/>
        <v>0</v>
      </c>
      <c r="AP201">
        <f t="shared" ca="1" si="132"/>
        <v>29.744500169626317</v>
      </c>
      <c r="AQ201">
        <f t="shared" ca="1" si="132"/>
        <v>18.639647312523113</v>
      </c>
      <c r="AR201">
        <f t="shared" ca="1" si="115"/>
        <v>1.5957651811170466</v>
      </c>
      <c r="AS201">
        <f t="shared" ca="1" si="116"/>
        <v>61.475714087139977</v>
      </c>
      <c r="AT201">
        <f t="shared" ca="1" si="147"/>
        <v>99.649999999999636</v>
      </c>
      <c r="AU201">
        <f t="shared" ca="1" si="117"/>
        <v>80.155340891695047</v>
      </c>
      <c r="AV201">
        <f t="shared" ca="1" si="112"/>
        <v>10094.191666666669</v>
      </c>
      <c r="AW201">
        <f t="shared" ca="1" si="126"/>
        <v>10024.700000000001</v>
      </c>
      <c r="AX201">
        <f t="shared" ca="1" si="125"/>
        <v>69.491666666668607</v>
      </c>
      <c r="AY201">
        <f t="shared" ca="1" si="130"/>
        <v>-18.241595441596374</v>
      </c>
      <c r="AZ201">
        <f t="shared" ca="1" si="129"/>
        <v>87.733262108264981</v>
      </c>
    </row>
    <row r="202" spans="1:52" x14ac:dyDescent="0.3">
      <c r="A202" s="1" vm="1190">
        <f ca="1"/>
        <v>43032</v>
      </c>
      <c r="B202" s="1" vm="1191">
        <f ca="1"/>
        <v>10218.549999999999</v>
      </c>
      <c r="C202" s="1" vm="1192">
        <f ca="1"/>
        <v>10237.75</v>
      </c>
      <c r="D202" s="1" vm="1193">
        <f ca="1"/>
        <v>10182.4</v>
      </c>
      <c r="E202" s="1" vm="1194">
        <f ca="1"/>
        <v>10207.700000000001</v>
      </c>
      <c r="F202" s="1" vm="1195">
        <f ca="1"/>
        <v>223914000</v>
      </c>
      <c r="G202" s="1">
        <f t="shared" ca="1" si="155"/>
        <v>10196.880000000001</v>
      </c>
      <c r="H202" s="2">
        <f t="shared" ca="1" si="124"/>
        <v>10007.490000000002</v>
      </c>
      <c r="I202" s="6" t="str" cm="1">
        <f t="array" aca="1" ref="I202" ca="1">_xlfn.IFS(AND(G201&lt;H201,G202&gt;H202),"BUY", AND(G201&gt;H201,G202&lt;H202),"SELL",TRUE,"")</f>
        <v/>
      </c>
      <c r="J202" s="1" vm="1155">
        <f t="shared" ca="1" si="134"/>
        <v>10123.700000000001</v>
      </c>
      <c r="K202" s="3" t="str">
        <f t="shared" ca="1" si="148"/>
        <v/>
      </c>
      <c r="L202" s="3">
        <f t="shared" ca="1" si="149"/>
        <v>2.2435283779338455E-3</v>
      </c>
      <c r="M202" s="3">
        <f t="shared" ca="1" si="150"/>
        <v>2.241015426026624E-3</v>
      </c>
      <c r="N202" s="4">
        <f t="shared" ca="1" si="135"/>
        <v>1</v>
      </c>
      <c r="O202" s="2">
        <f t="shared" ca="1" si="151"/>
        <v>2.241015426026624E-3</v>
      </c>
      <c r="P202" s="1">
        <f t="shared" ca="1" si="136"/>
        <v>10209.283333333335</v>
      </c>
      <c r="Q202" s="1">
        <f t="shared" ca="1" si="137"/>
        <v>2286001468300.0005</v>
      </c>
      <c r="R202" s="1">
        <f ca="1">IF(ISBLANK(A202),"",SUM($Q$2:Q202))</f>
        <v>379836997333200</v>
      </c>
      <c r="S202" s="1">
        <f ca="1">IF(ISBLANK(A202),"",SUM($F$2:F202))</f>
        <v>40373466000</v>
      </c>
      <c r="T202" s="1">
        <f t="shared" ca="1" si="138"/>
        <v>9408.0849371020067</v>
      </c>
      <c r="U202" s="1" t="str">
        <f t="shared" ca="1" si="139"/>
        <v>Bullish</v>
      </c>
      <c r="V202" s="17">
        <f t="shared" ca="1" si="140"/>
        <v>55.350000000000364</v>
      </c>
      <c r="W202" s="17">
        <f t="shared" ca="1" si="141"/>
        <v>13.600000000000364</v>
      </c>
      <c r="X202" s="17">
        <f t="shared" ca="1" si="142"/>
        <v>0</v>
      </c>
      <c r="Y202" s="22">
        <f t="shared" ca="1" si="133"/>
        <v>1107.3000000000011</v>
      </c>
      <c r="Z202" s="22">
        <f t="shared" ca="1" si="133"/>
        <v>349</v>
      </c>
      <c r="AA202" s="22">
        <f t="shared" ca="1" si="133"/>
        <v>135.75</v>
      </c>
      <c r="AB202" s="23">
        <f t="shared" ca="1" si="118"/>
        <v>31.518107107378277</v>
      </c>
      <c r="AC202" s="23">
        <f t="shared" ca="1" si="119"/>
        <v>12.259550257382811</v>
      </c>
      <c r="AD202" s="23">
        <f t="shared" ca="1" si="120"/>
        <v>19.258556849995465</v>
      </c>
      <c r="AE202" s="23">
        <f t="shared" ca="1" si="121"/>
        <v>43.77765736476109</v>
      </c>
      <c r="AF202" s="23">
        <f t="shared" ca="1" si="122"/>
        <v>43.991748323878284</v>
      </c>
      <c r="AG202" s="23">
        <f t="shared" ca="1" si="127"/>
        <v>36.303071984967048</v>
      </c>
      <c r="AH202" s="25" t="str">
        <f t="shared" ca="1" si="143"/>
        <v>Strong</v>
      </c>
      <c r="AI202" s="25" t="str">
        <f t="shared" ca="1" si="144"/>
        <v>Bullish</v>
      </c>
      <c r="AJ202" s="1">
        <f t="shared" ca="1" si="152"/>
        <v>223924201.50999999</v>
      </c>
      <c r="AK202" s="10">
        <f t="shared" ca="1" si="153"/>
        <v>2.241015426026624E-3</v>
      </c>
      <c r="AL202" s="10">
        <f t="shared" ca="1" si="114"/>
        <v>8.0139196793097639E-2</v>
      </c>
      <c r="AM202">
        <f t="shared" ca="1" si="154"/>
        <v>22.850000000000364</v>
      </c>
      <c r="AN202">
        <f t="shared" ca="1" si="145"/>
        <v>22.850000000000364</v>
      </c>
      <c r="AO202">
        <f t="shared" ca="1" si="146"/>
        <v>0</v>
      </c>
      <c r="AP202">
        <f t="shared" ca="1" si="132"/>
        <v>29.252035871795893</v>
      </c>
      <c r="AQ202">
        <f t="shared" ca="1" si="132"/>
        <v>17.308243933057177</v>
      </c>
      <c r="AR202">
        <f t="shared" ca="1" si="115"/>
        <v>1.6900637629636797</v>
      </c>
      <c r="AS202">
        <f t="shared" ca="1" si="116"/>
        <v>62.82615996810847</v>
      </c>
      <c r="AT202">
        <f t="shared" ca="1" si="147"/>
        <v>55.350000000000364</v>
      </c>
      <c r="AU202">
        <f t="shared" ca="1" si="117"/>
        <v>78.383530828002563</v>
      </c>
      <c r="AV202">
        <f t="shared" ca="1" si="112"/>
        <v>10120.775000000001</v>
      </c>
      <c r="AW202">
        <f t="shared" ca="1" si="126"/>
        <v>10029.357692307694</v>
      </c>
      <c r="AX202">
        <f t="shared" ca="1" si="125"/>
        <v>91.417307692307077</v>
      </c>
      <c r="AY202">
        <f t="shared" ca="1" si="130"/>
        <v>1.0385327635322028</v>
      </c>
      <c r="AZ202">
        <f t="shared" ca="1" si="129"/>
        <v>90.378774928774874</v>
      </c>
    </row>
    <row r="203" spans="1:52" x14ac:dyDescent="0.3">
      <c r="A203" s="1" vm="1196">
        <f ca="1"/>
        <v>43033</v>
      </c>
      <c r="B203" s="1" vm="1197">
        <f ca="1"/>
        <v>10321.15</v>
      </c>
      <c r="C203" s="1" vm="1198">
        <f ca="1"/>
        <v>10340.549999999999</v>
      </c>
      <c r="D203" s="1" vm="1199">
        <f ca="1"/>
        <v>10240.9</v>
      </c>
      <c r="E203" s="1" vm="1200">
        <f ca="1"/>
        <v>10295.35</v>
      </c>
      <c r="F203" s="1" vm="1201">
        <f ca="1"/>
        <v>612621000</v>
      </c>
      <c r="G203" s="1">
        <f t="shared" ca="1" si="155"/>
        <v>10209.06</v>
      </c>
      <c r="H203" s="2">
        <f t="shared" ca="1" si="124"/>
        <v>10028.627500000001</v>
      </c>
      <c r="I203" s="6" t="str" cm="1">
        <f t="array" aca="1" ref="I203" ca="1">_xlfn.IFS(AND(G202&lt;H202,G203&gt;H203),"BUY", AND(G202&gt;H202,G203&lt;H203),"SELL",TRUE,"")</f>
        <v/>
      </c>
      <c r="J203" s="1" vm="1155">
        <f t="shared" ca="1" si="134"/>
        <v>10123.700000000001</v>
      </c>
      <c r="K203" s="3" t="str">
        <f t="shared" ca="1" si="148"/>
        <v/>
      </c>
      <c r="L203" s="3">
        <f t="shared" ca="1" si="149"/>
        <v>8.5866551720759077E-3</v>
      </c>
      <c r="M203" s="3">
        <f t="shared" ca="1" si="150"/>
        <v>8.5499995319851425E-3</v>
      </c>
      <c r="N203" s="4">
        <f t="shared" ca="1" si="135"/>
        <v>1</v>
      </c>
      <c r="O203" s="2">
        <f t="shared" ca="1" si="151"/>
        <v>8.5499995319851425E-3</v>
      </c>
      <c r="P203" s="1">
        <f t="shared" ca="1" si="136"/>
        <v>10292.266666666665</v>
      </c>
      <c r="Q203" s="1">
        <f t="shared" ca="1" si="137"/>
        <v>6305258697599.999</v>
      </c>
      <c r="R203" s="1">
        <f ca="1">IF(ISBLANK(A203),"",SUM($Q$2:Q203))</f>
        <v>386142256030800</v>
      </c>
      <c r="S203" s="1">
        <f ca="1">IF(ISBLANK(A203),"",SUM($F$2:F203))</f>
        <v>40986087000</v>
      </c>
      <c r="T203" s="1">
        <f t="shared" ca="1" si="138"/>
        <v>9421.3008436448199</v>
      </c>
      <c r="U203" s="1" t="str">
        <f t="shared" ca="1" si="139"/>
        <v>Bullish</v>
      </c>
      <c r="V203" s="17">
        <f t="shared" ca="1" si="140"/>
        <v>132.84999999999854</v>
      </c>
      <c r="W203" s="17">
        <f t="shared" ca="1" si="141"/>
        <v>102.79999999999927</v>
      </c>
      <c r="X203" s="17">
        <f t="shared" ca="1" si="142"/>
        <v>0</v>
      </c>
      <c r="Y203" s="22">
        <f t="shared" ca="1" si="133"/>
        <v>1152.5</v>
      </c>
      <c r="Z203" s="22">
        <f t="shared" ca="1" si="133"/>
        <v>408.89999999999964</v>
      </c>
      <c r="AA203" s="22">
        <f t="shared" ca="1" si="133"/>
        <v>135.75</v>
      </c>
      <c r="AB203" s="23">
        <f t="shared" ca="1" si="118"/>
        <v>35.479392624728817</v>
      </c>
      <c r="AC203" s="23">
        <f t="shared" ca="1" si="119"/>
        <v>11.778741865509762</v>
      </c>
      <c r="AD203" s="23">
        <f t="shared" ca="1" si="120"/>
        <v>23.700650759219055</v>
      </c>
      <c r="AE203" s="23">
        <f t="shared" ca="1" si="121"/>
        <v>47.258134490238575</v>
      </c>
      <c r="AF203" s="23">
        <f t="shared" ca="1" si="122"/>
        <v>50.151473423299329</v>
      </c>
      <c r="AG203" s="23">
        <f t="shared" ca="1" si="127"/>
        <v>37.174417146220129</v>
      </c>
      <c r="AH203" s="25" t="str">
        <f t="shared" ca="1" si="143"/>
        <v>Strong</v>
      </c>
      <c r="AI203" s="25" t="str">
        <f t="shared" ca="1" si="144"/>
        <v>Bullish</v>
      </c>
      <c r="AJ203" s="1">
        <f t="shared" ca="1" si="152"/>
        <v>612631196.88</v>
      </c>
      <c r="AK203" s="10">
        <f t="shared" ca="1" si="153"/>
        <v>8.5499995319851425E-3</v>
      </c>
      <c r="AL203" s="10">
        <f t="shared" ca="1" si="114"/>
        <v>8.3279718735855282E-2</v>
      </c>
      <c r="AM203">
        <f t="shared" ca="1" si="154"/>
        <v>87.649999999999636</v>
      </c>
      <c r="AN203">
        <f t="shared" ca="1" si="145"/>
        <v>87.649999999999636</v>
      </c>
      <c r="AO203">
        <f t="shared" ca="1" si="146"/>
        <v>0</v>
      </c>
      <c r="AP203">
        <f t="shared" ca="1" si="132"/>
        <v>33.423319023810443</v>
      </c>
      <c r="AQ203">
        <f t="shared" ca="1" si="132"/>
        <v>16.071940794981664</v>
      </c>
      <c r="AR203">
        <f t="shared" ca="1" si="115"/>
        <v>2.0796069031219062</v>
      </c>
      <c r="AS203">
        <f t="shared" ca="1" si="116"/>
        <v>67.528323209489344</v>
      </c>
      <c r="AT203">
        <f t="shared" ca="1" si="147"/>
        <v>99.649999999999636</v>
      </c>
      <c r="AU203">
        <f t="shared" ca="1" si="117"/>
        <v>79.90256434028808</v>
      </c>
      <c r="AV203">
        <f t="shared" ca="1" si="112"/>
        <v>10147.079166666668</v>
      </c>
      <c r="AW203">
        <f t="shared" ca="1" si="126"/>
        <v>10037.432692307695</v>
      </c>
      <c r="AX203">
        <f t="shared" ca="1" si="125"/>
        <v>109.64647435897314</v>
      </c>
      <c r="AY203">
        <f t="shared" ca="1" si="130"/>
        <v>22.462713675213106</v>
      </c>
      <c r="AZ203">
        <f t="shared" ca="1" si="129"/>
        <v>87.183760683760028</v>
      </c>
    </row>
    <row r="204" spans="1:52" x14ac:dyDescent="0.3">
      <c r="A204" s="1" vm="1202">
        <f ca="1"/>
        <v>43034</v>
      </c>
      <c r="B204" s="1" vm="1203">
        <f ca="1"/>
        <v>10291.799999999999</v>
      </c>
      <c r="C204" s="1" vm="1204">
        <f ca="1"/>
        <v>10355.65</v>
      </c>
      <c r="D204" s="1" vm="1205">
        <f ca="1"/>
        <v>10271.85</v>
      </c>
      <c r="E204" s="1" vm="1206">
        <f ca="1"/>
        <v>10343.799999999999</v>
      </c>
      <c r="F204" s="1" vm="1207">
        <f ca="1"/>
        <v>443036000</v>
      </c>
      <c r="G204" s="1">
        <f t="shared" ca="1" si="155"/>
        <v>10235.65</v>
      </c>
      <c r="H204" s="2">
        <f t="shared" ca="1" si="124"/>
        <v>10052.2425</v>
      </c>
      <c r="I204" s="6" t="str" cm="1">
        <f t="array" aca="1" ref="I204" ca="1">_xlfn.IFS(AND(G203&lt;H203,G204&gt;H204),"BUY", AND(G203&gt;H203,G204&lt;H204),"SELL",TRUE,"")</f>
        <v/>
      </c>
      <c r="J204" s="1" vm="1155">
        <f t="shared" ca="1" si="134"/>
        <v>10123.700000000001</v>
      </c>
      <c r="K204" s="3" t="str">
        <f t="shared" ca="1" si="148"/>
        <v/>
      </c>
      <c r="L204" s="3">
        <f t="shared" ca="1" si="149"/>
        <v>4.7060080521788006E-3</v>
      </c>
      <c r="M204" s="3">
        <f t="shared" ca="1" si="150"/>
        <v>4.6949694146823104E-3</v>
      </c>
      <c r="N204" s="4">
        <f t="shared" ca="1" si="135"/>
        <v>1</v>
      </c>
      <c r="O204" s="2">
        <f t="shared" ca="1" si="151"/>
        <v>4.6949694146823104E-3</v>
      </c>
      <c r="P204" s="1">
        <f t="shared" ca="1" si="136"/>
        <v>10323.766666666666</v>
      </c>
      <c r="Q204" s="1">
        <f t="shared" ca="1" si="137"/>
        <v>4573800288933.333</v>
      </c>
      <c r="R204" s="1">
        <f ca="1">IF(ISBLANK(A204),"",SUM($Q$2:Q204))</f>
        <v>390716056319733.31</v>
      </c>
      <c r="S204" s="1">
        <f ca="1">IF(ISBLANK(A204),"",SUM($F$2:F204))</f>
        <v>41429123000</v>
      </c>
      <c r="T204" s="1">
        <f t="shared" ca="1" si="138"/>
        <v>9430.9516597716374</v>
      </c>
      <c r="U204" s="1" t="str">
        <f t="shared" ca="1" si="139"/>
        <v>Bullish</v>
      </c>
      <c r="V204" s="17">
        <f t="shared" ca="1" si="140"/>
        <v>83.799999999999272</v>
      </c>
      <c r="W204" s="17">
        <f t="shared" ca="1" si="141"/>
        <v>15.100000000000364</v>
      </c>
      <c r="X204" s="17">
        <f t="shared" ca="1" si="142"/>
        <v>0</v>
      </c>
      <c r="Y204" s="22">
        <f t="shared" ca="1" si="133"/>
        <v>1172.1999999999989</v>
      </c>
      <c r="Z204" s="22">
        <f t="shared" ca="1" si="133"/>
        <v>416.34999999999854</v>
      </c>
      <c r="AA204" s="22">
        <f t="shared" ca="1" si="133"/>
        <v>135.75</v>
      </c>
      <c r="AB204" s="23">
        <f t="shared" ca="1" si="118"/>
        <v>35.51868281863154</v>
      </c>
      <c r="AC204" s="23">
        <f t="shared" ca="1" si="119"/>
        <v>11.580788261388852</v>
      </c>
      <c r="AD204" s="23">
        <f t="shared" ca="1" si="120"/>
        <v>23.937894557242686</v>
      </c>
      <c r="AE204" s="23">
        <f t="shared" ca="1" si="121"/>
        <v>47.099471080020393</v>
      </c>
      <c r="AF204" s="23">
        <f t="shared" ca="1" si="122"/>
        <v>50.82412606411868</v>
      </c>
      <c r="AG204" s="23">
        <f t="shared" ca="1" si="127"/>
        <v>38.202443114957077</v>
      </c>
      <c r="AH204" s="25" t="str">
        <f t="shared" ca="1" si="143"/>
        <v>Strong</v>
      </c>
      <c r="AI204" s="25" t="str">
        <f t="shared" ca="1" si="144"/>
        <v>Bullish</v>
      </c>
      <c r="AJ204" s="1">
        <f t="shared" ca="1" si="152"/>
        <v>443046209.06</v>
      </c>
      <c r="AK204" s="10">
        <f t="shared" ca="1" si="153"/>
        <v>4.6949694146823104E-3</v>
      </c>
      <c r="AL204" s="10">
        <f t="shared" ca="1" si="114"/>
        <v>7.99188040368045E-2</v>
      </c>
      <c r="AM204">
        <f t="shared" ca="1" si="154"/>
        <v>48.449999999998909</v>
      </c>
      <c r="AN204">
        <f t="shared" ca="1" si="145"/>
        <v>48.449999999998909</v>
      </c>
      <c r="AO204">
        <f t="shared" ca="1" si="146"/>
        <v>0</v>
      </c>
      <c r="AP204">
        <f t="shared" ca="1" si="132"/>
        <v>34.496653379252471</v>
      </c>
      <c r="AQ204">
        <f t="shared" ca="1" si="132"/>
        <v>14.923945023911545</v>
      </c>
      <c r="AR204">
        <f t="shared" ca="1" si="115"/>
        <v>2.3114969482922247</v>
      </c>
      <c r="AS204">
        <f t="shared" ca="1" si="116"/>
        <v>69.802176610317844</v>
      </c>
      <c r="AT204">
        <f t="shared" ca="1" si="147"/>
        <v>83.799999999999272</v>
      </c>
      <c r="AU204">
        <f t="shared" ca="1" si="117"/>
        <v>80.180952601696021</v>
      </c>
      <c r="AV204">
        <f t="shared" ca="1" si="112"/>
        <v>10176.66666666667</v>
      </c>
      <c r="AW204">
        <f t="shared" ca="1" si="126"/>
        <v>10044.767307692309</v>
      </c>
      <c r="AX204">
        <f t="shared" ca="1" si="125"/>
        <v>131.89935897436044</v>
      </c>
      <c r="AY204">
        <f t="shared" ca="1" si="130"/>
        <v>44.903454415954101</v>
      </c>
      <c r="AZ204">
        <f t="shared" ca="1" si="129"/>
        <v>86.995904558406338</v>
      </c>
    </row>
    <row r="205" spans="1:52" x14ac:dyDescent="0.3">
      <c r="A205" s="1" vm="1208">
        <f ca="1"/>
        <v>43035</v>
      </c>
      <c r="B205" s="1" vm="1209">
        <f ca="1"/>
        <v>10362.299999999999</v>
      </c>
      <c r="C205" s="1" vm="1210">
        <f ca="1"/>
        <v>10366.15</v>
      </c>
      <c r="D205" s="1" vm="1211">
        <f ca="1"/>
        <v>10311.299999999999</v>
      </c>
      <c r="E205" s="1" vm="1212">
        <f ca="1"/>
        <v>10323.049999999999</v>
      </c>
      <c r="F205" s="1" vm="1213">
        <f ca="1"/>
        <v>322411000</v>
      </c>
      <c r="G205" s="1">
        <f t="shared" ca="1" si="155"/>
        <v>10270.950000000001</v>
      </c>
      <c r="H205" s="2">
        <f t="shared" ca="1" si="124"/>
        <v>10081.6075</v>
      </c>
      <c r="I205" s="6" t="str" cm="1">
        <f t="array" aca="1" ref="I205" ca="1">_xlfn.IFS(AND(G204&lt;H204,G205&gt;H205),"BUY", AND(G204&gt;H204,G205&lt;H205),"SELL",TRUE,"")</f>
        <v/>
      </c>
      <c r="J205" s="1" vm="1155">
        <f t="shared" ca="1" si="134"/>
        <v>10123.700000000001</v>
      </c>
      <c r="K205" s="3" t="str">
        <f t="shared" ca="1" si="148"/>
        <v/>
      </c>
      <c r="L205" s="3">
        <f t="shared" ca="1" si="149"/>
        <v>-2.00603259923815E-3</v>
      </c>
      <c r="M205" s="3">
        <f t="shared" ca="1" si="150"/>
        <v>-2.008047377557662E-3</v>
      </c>
      <c r="N205" s="4">
        <f t="shared" ca="1" si="135"/>
        <v>1</v>
      </c>
      <c r="O205" s="2">
        <f t="shared" ca="1" si="151"/>
        <v>-2.008047377557662E-3</v>
      </c>
      <c r="P205" s="1">
        <f t="shared" ca="1" si="136"/>
        <v>10333.499999999998</v>
      </c>
      <c r="Q205" s="1">
        <f t="shared" ca="1" si="137"/>
        <v>3331634068499.9995</v>
      </c>
      <c r="R205" s="1">
        <f ca="1">IF(ISBLANK(A205),"",SUM($Q$2:Q205))</f>
        <v>394047690388233.31</v>
      </c>
      <c r="S205" s="1">
        <f ca="1">IF(ISBLANK(A205),"",SUM($F$2:F205))</f>
        <v>41751534000</v>
      </c>
      <c r="T205" s="1">
        <f t="shared" ca="1" si="138"/>
        <v>9437.9212602879052</v>
      </c>
      <c r="U205" s="1" t="str">
        <f t="shared" ca="1" si="139"/>
        <v>Bullish</v>
      </c>
      <c r="V205" s="17">
        <f t="shared" ca="1" si="140"/>
        <v>54.850000000000364</v>
      </c>
      <c r="W205" s="17">
        <f t="shared" ca="1" si="141"/>
        <v>10.5</v>
      </c>
      <c r="X205" s="17">
        <f t="shared" ca="1" si="142"/>
        <v>0</v>
      </c>
      <c r="Y205" s="22">
        <f t="shared" ca="1" si="133"/>
        <v>1126.3999999999996</v>
      </c>
      <c r="Z205" s="22">
        <f t="shared" ca="1" si="133"/>
        <v>383.44999999999891</v>
      </c>
      <c r="AA205" s="22">
        <f t="shared" ca="1" si="133"/>
        <v>135.75</v>
      </c>
      <c r="AB205" s="23">
        <f t="shared" ca="1" si="118"/>
        <v>34.042080965909008</v>
      </c>
      <c r="AC205" s="23">
        <f t="shared" ca="1" si="119"/>
        <v>12.051669034090914</v>
      </c>
      <c r="AD205" s="23">
        <f t="shared" ca="1" si="120"/>
        <v>21.990411931818095</v>
      </c>
      <c r="AE205" s="23">
        <f t="shared" ca="1" si="121"/>
        <v>46.093749999999922</v>
      </c>
      <c r="AF205" s="23">
        <f t="shared" ca="1" si="122"/>
        <v>47.708012326656288</v>
      </c>
      <c r="AG205" s="23">
        <f t="shared" ca="1" si="127"/>
        <v>39.773682063865643</v>
      </c>
      <c r="AH205" s="25" t="str">
        <f t="shared" ca="1" si="143"/>
        <v>Strong</v>
      </c>
      <c r="AI205" s="25" t="str">
        <f t="shared" ca="1" si="144"/>
        <v>Bullish</v>
      </c>
      <c r="AJ205" s="1">
        <f t="shared" ca="1" si="152"/>
        <v>-322400764.35000002</v>
      </c>
      <c r="AK205" s="10">
        <f t="shared" ca="1" si="153"/>
        <v>-2.008047377557662E-3</v>
      </c>
      <c r="AL205" s="10">
        <f t="shared" ca="1" si="114"/>
        <v>7.7829686167836643E-2</v>
      </c>
      <c r="AM205">
        <f t="shared" ca="1" si="154"/>
        <v>-20.75</v>
      </c>
      <c r="AN205">
        <f t="shared" ca="1" si="145"/>
        <v>0</v>
      </c>
      <c r="AO205">
        <f t="shared" ca="1" si="146"/>
        <v>20.75</v>
      </c>
      <c r="AP205">
        <f t="shared" ca="1" si="132"/>
        <v>32.032606709305867</v>
      </c>
      <c r="AQ205">
        <f t="shared" ca="1" si="132"/>
        <v>15.340091807917862</v>
      </c>
      <c r="AR205">
        <f t="shared" ca="1" si="115"/>
        <v>2.088162646638926</v>
      </c>
      <c r="AS205">
        <f t="shared" ca="1" si="116"/>
        <v>67.618285873369615</v>
      </c>
      <c r="AT205">
        <f t="shared" ca="1" si="147"/>
        <v>54.850000000000364</v>
      </c>
      <c r="AU205">
        <f t="shared" ca="1" si="117"/>
        <v>78.371598844432043</v>
      </c>
      <c r="AV205">
        <f t="shared" ca="1" si="112"/>
        <v>10202.175000000001</v>
      </c>
      <c r="AW205">
        <f t="shared" ca="1" si="126"/>
        <v>10051.517307692307</v>
      </c>
      <c r="AX205">
        <f t="shared" ca="1" si="125"/>
        <v>150.65769230769365</v>
      </c>
      <c r="AY205">
        <f t="shared" ca="1" si="130"/>
        <v>67.761894586894414</v>
      </c>
      <c r="AZ205">
        <f t="shared" ca="1" si="129"/>
        <v>82.895797720799237</v>
      </c>
    </row>
    <row r="206" spans="1:52" x14ac:dyDescent="0.3">
      <c r="A206" s="1" vm="1214">
        <f ca="1"/>
        <v>43038</v>
      </c>
      <c r="B206" s="1" vm="1215">
        <f ca="1"/>
        <v>10353.85</v>
      </c>
      <c r="C206" s="1" vm="1216">
        <f ca="1"/>
        <v>10384.5</v>
      </c>
      <c r="D206" s="1" vm="1217">
        <f ca="1"/>
        <v>10344.299999999999</v>
      </c>
      <c r="E206" s="1" vm="1218">
        <f ca="1"/>
        <v>10363.65</v>
      </c>
      <c r="F206" s="1" vm="1219">
        <f ca="1"/>
        <v>244193000</v>
      </c>
      <c r="G206" s="1">
        <f t="shared" ca="1" si="155"/>
        <v>10306.710000000001</v>
      </c>
      <c r="H206" s="2">
        <f t="shared" ca="1" si="124"/>
        <v>10111.342499999999</v>
      </c>
      <c r="I206" s="6" t="str" cm="1">
        <f t="array" aca="1" ref="I206" ca="1">_xlfn.IFS(AND(G205&lt;H205,G206&gt;H206),"BUY", AND(G205&gt;H205,G206&lt;H206),"SELL",TRUE,"")</f>
        <v/>
      </c>
      <c r="J206" s="1" vm="1155">
        <f t="shared" ca="1" si="134"/>
        <v>10123.700000000001</v>
      </c>
      <c r="K206" s="3" t="str">
        <f t="shared" ca="1" si="148"/>
        <v/>
      </c>
      <c r="L206" s="3">
        <f t="shared" ca="1" si="149"/>
        <v>3.9329461738537574E-3</v>
      </c>
      <c r="M206" s="3">
        <f t="shared" ca="1" si="150"/>
        <v>3.9252323597793451E-3</v>
      </c>
      <c r="N206" s="4">
        <f t="shared" ca="1" si="135"/>
        <v>1</v>
      </c>
      <c r="O206" s="2">
        <f t="shared" ca="1" si="151"/>
        <v>3.9252323597793451E-3</v>
      </c>
      <c r="P206" s="1">
        <f t="shared" ca="1" si="136"/>
        <v>10364.15</v>
      </c>
      <c r="Q206" s="1">
        <f t="shared" ca="1" si="137"/>
        <v>2530852880950</v>
      </c>
      <c r="R206" s="1">
        <f ca="1">IF(ISBLANK(A206),"",SUM($Q$2:Q206))</f>
        <v>396578543269183.31</v>
      </c>
      <c r="S206" s="1">
        <f ca="1">IF(ISBLANK(A206),"",SUM($F$2:F206))</f>
        <v>41995727000</v>
      </c>
      <c r="T206" s="1">
        <f t="shared" ca="1" si="138"/>
        <v>9443.3070123820762</v>
      </c>
      <c r="U206" s="1" t="str">
        <f t="shared" ca="1" si="139"/>
        <v>Bullish</v>
      </c>
      <c r="V206" s="17">
        <f t="shared" ca="1" si="140"/>
        <v>61.450000000000728</v>
      </c>
      <c r="W206" s="17">
        <f t="shared" ca="1" si="141"/>
        <v>18.350000000000364</v>
      </c>
      <c r="X206" s="17">
        <f t="shared" ca="1" si="142"/>
        <v>0</v>
      </c>
      <c r="Y206" s="22">
        <f t="shared" ca="1" si="133"/>
        <v>1131.5500000000011</v>
      </c>
      <c r="Z206" s="22">
        <f t="shared" ca="1" si="133"/>
        <v>375.39999999999964</v>
      </c>
      <c r="AA206" s="22">
        <f t="shared" ca="1" si="133"/>
        <v>135.75</v>
      </c>
      <c r="AB206" s="23">
        <f t="shared" ca="1" si="118"/>
        <v>33.175732402456745</v>
      </c>
      <c r="AC206" s="23">
        <f t="shared" ca="1" si="119"/>
        <v>11.996818523264537</v>
      </c>
      <c r="AD206" s="23">
        <f t="shared" ca="1" si="120"/>
        <v>21.178913879192208</v>
      </c>
      <c r="AE206" s="23">
        <f t="shared" ca="1" si="121"/>
        <v>45.172550925721282</v>
      </c>
      <c r="AF206" s="23">
        <f t="shared" ca="1" si="122"/>
        <v>46.884476181160096</v>
      </c>
      <c r="AG206" s="23">
        <f t="shared" ca="1" si="127"/>
        <v>40.888232499761024</v>
      </c>
      <c r="AH206" s="25" t="str">
        <f t="shared" ca="1" si="143"/>
        <v>Strong</v>
      </c>
      <c r="AI206" s="25" t="str">
        <f t="shared" ca="1" si="144"/>
        <v>Bullish</v>
      </c>
      <c r="AJ206" s="1">
        <f t="shared" ca="1" si="152"/>
        <v>244203270.94999999</v>
      </c>
      <c r="AK206" s="10">
        <f t="shared" ca="1" si="153"/>
        <v>3.9252323597793451E-3</v>
      </c>
      <c r="AL206" s="10">
        <f t="shared" ca="1" si="114"/>
        <v>7.7748333869434527E-2</v>
      </c>
      <c r="AM206">
        <f t="shared" ca="1" si="154"/>
        <v>40.600000000000364</v>
      </c>
      <c r="AN206">
        <f t="shared" ca="1" si="145"/>
        <v>40.600000000000364</v>
      </c>
      <c r="AO206">
        <f t="shared" ca="1" si="146"/>
        <v>0</v>
      </c>
      <c r="AP206">
        <f t="shared" ca="1" si="132"/>
        <v>32.644563372926903</v>
      </c>
      <c r="AQ206">
        <f t="shared" ca="1" si="132"/>
        <v>14.244370964495157</v>
      </c>
      <c r="AR206">
        <f t="shared" ca="1" si="115"/>
        <v>2.291751840379276</v>
      </c>
      <c r="AS206">
        <f t="shared" ca="1" si="116"/>
        <v>69.621039237126098</v>
      </c>
      <c r="AT206">
        <f t="shared" ca="1" si="147"/>
        <v>40.200000000000728</v>
      </c>
      <c r="AU206">
        <f t="shared" ca="1" si="117"/>
        <v>75.645056069829806</v>
      </c>
      <c r="AV206">
        <f t="shared" ref="AV206:AV269" ca="1" si="156">AVERAGE(E195:E206)</f>
        <v>10233.745833333332</v>
      </c>
      <c r="AW206">
        <f t="shared" ca="1" si="126"/>
        <v>10060.075000000001</v>
      </c>
      <c r="AX206">
        <f t="shared" ca="1" si="125"/>
        <v>173.67083333333176</v>
      </c>
      <c r="AY206">
        <f t="shared" ca="1" si="130"/>
        <v>89.879202279202019</v>
      </c>
      <c r="AZ206">
        <f t="shared" ca="1" si="129"/>
        <v>83.791631054129738</v>
      </c>
    </row>
    <row r="207" spans="1:52" x14ac:dyDescent="0.3">
      <c r="A207" s="1" vm="1220">
        <f ca="1"/>
        <v>43039</v>
      </c>
      <c r="B207" s="1" vm="1221">
        <f ca="1"/>
        <v>10364.9</v>
      </c>
      <c r="C207" s="1" vm="1222">
        <f ca="1"/>
        <v>10367.700000000001</v>
      </c>
      <c r="D207" s="1" vm="1223">
        <f ca="1"/>
        <v>10323.950000000001</v>
      </c>
      <c r="E207" s="1" vm="1224">
        <f ca="1"/>
        <v>10335.299999999999</v>
      </c>
      <c r="F207" s="1" vm="1225">
        <f ca="1"/>
        <v>239810000</v>
      </c>
      <c r="G207" s="1">
        <f t="shared" ca="1" si="155"/>
        <v>10332.23</v>
      </c>
      <c r="H207" s="2">
        <f t="shared" ca="1" si="124"/>
        <v>10138.6775</v>
      </c>
      <c r="I207" s="6" t="str" cm="1">
        <f t="array" aca="1" ref="I207" ca="1">_xlfn.IFS(AND(G206&lt;H206,G207&gt;H207),"BUY", AND(G206&gt;H206,G207&lt;H207),"SELL",TRUE,"")</f>
        <v/>
      </c>
      <c r="J207" s="1" vm="1155">
        <f t="shared" ca="1" si="134"/>
        <v>10123.700000000001</v>
      </c>
      <c r="K207" s="3" t="str">
        <f t="shared" ca="1" si="148"/>
        <v/>
      </c>
      <c r="L207" s="3">
        <f t="shared" ca="1" si="149"/>
        <v>-2.7355227164175266E-3</v>
      </c>
      <c r="M207" s="3">
        <f t="shared" ca="1" si="150"/>
        <v>-2.7392710960959647E-3</v>
      </c>
      <c r="N207" s="4">
        <f t="shared" ca="1" si="135"/>
        <v>1</v>
      </c>
      <c r="O207" s="2">
        <f t="shared" ca="1" si="151"/>
        <v>-2.7392710960959647E-3</v>
      </c>
      <c r="P207" s="1">
        <f t="shared" ca="1" si="136"/>
        <v>10342.316666666668</v>
      </c>
      <c r="Q207" s="1">
        <f t="shared" ca="1" si="137"/>
        <v>2480190959833.3335</v>
      </c>
      <c r="R207" s="1">
        <f ca="1">IF(ISBLANK(A207),"",SUM($Q$2:Q207))</f>
        <v>399058734229016.63</v>
      </c>
      <c r="S207" s="1">
        <f ca="1">IF(ISBLANK(A207),"",SUM($F$2:F207))</f>
        <v>42235537000</v>
      </c>
      <c r="T207" s="1">
        <f t="shared" ca="1" si="138"/>
        <v>9448.4115172731581</v>
      </c>
      <c r="U207" s="1" t="str">
        <f t="shared" ca="1" si="139"/>
        <v>Bullish</v>
      </c>
      <c r="V207" s="17">
        <f t="shared" ca="1" si="140"/>
        <v>43.75</v>
      </c>
      <c r="W207" s="17">
        <f t="shared" ca="1" si="141"/>
        <v>0</v>
      </c>
      <c r="X207" s="17">
        <f t="shared" ca="1" si="142"/>
        <v>20.349999999998545</v>
      </c>
      <c r="Y207" s="22">
        <f t="shared" ref="Y207:AA209" ca="1" si="157">SUM(V194:V207)</f>
        <v>1130.0500000000011</v>
      </c>
      <c r="Z207" s="22">
        <f t="shared" ca="1" si="157"/>
        <v>357.14999999999964</v>
      </c>
      <c r="AA207" s="22">
        <f t="shared" ca="1" si="157"/>
        <v>156.09999999999854</v>
      </c>
      <c r="AB207" s="23">
        <f t="shared" ca="1" si="118"/>
        <v>31.604796247953566</v>
      </c>
      <c r="AC207" s="23">
        <f t="shared" ca="1" si="119"/>
        <v>13.813548073093967</v>
      </c>
      <c r="AD207" s="23">
        <f t="shared" ca="1" si="120"/>
        <v>17.791248174859597</v>
      </c>
      <c r="AE207" s="23">
        <f t="shared" ca="1" si="121"/>
        <v>45.418344321047535</v>
      </c>
      <c r="AF207" s="23">
        <f t="shared" ca="1" si="122"/>
        <v>39.171943497321344</v>
      </c>
      <c r="AG207" s="23">
        <f t="shared" ca="1" si="127"/>
        <v>41.60106581393751</v>
      </c>
      <c r="AH207" s="25" t="str">
        <f t="shared" ca="1" si="143"/>
        <v>Strong</v>
      </c>
      <c r="AI207" s="25" t="str">
        <f t="shared" ca="1" si="144"/>
        <v>Bullish</v>
      </c>
      <c r="AJ207" s="1">
        <f t="shared" ca="1" si="152"/>
        <v>-239799693.28999999</v>
      </c>
      <c r="AK207" s="10">
        <f t="shared" ca="1" si="153"/>
        <v>-2.7392710960959647E-3</v>
      </c>
      <c r="AL207" s="10">
        <f t="shared" ca="1" si="114"/>
        <v>8.0997255646108157E-2</v>
      </c>
      <c r="AM207">
        <f t="shared" ca="1" si="154"/>
        <v>-28.350000000000364</v>
      </c>
      <c r="AN207">
        <f t="shared" ca="1" si="145"/>
        <v>0</v>
      </c>
      <c r="AO207">
        <f t="shared" ca="1" si="146"/>
        <v>28.350000000000364</v>
      </c>
      <c r="AP207">
        <f t="shared" ca="1" si="132"/>
        <v>30.312808846289268</v>
      </c>
      <c r="AQ207">
        <f t="shared" ca="1" si="132"/>
        <v>15.251915895602673</v>
      </c>
      <c r="AR207">
        <f t="shared" ca="1" si="115"/>
        <v>1.9874754787383038</v>
      </c>
      <c r="AS207">
        <f t="shared" ca="1" si="116"/>
        <v>66.526921907244287</v>
      </c>
      <c r="AT207">
        <f t="shared" ca="1" si="147"/>
        <v>43.75</v>
      </c>
      <c r="AU207">
        <f t="shared" ca="1" si="117"/>
        <v>73.366837779127664</v>
      </c>
      <c r="AV207">
        <f t="shared" ca="1" si="156"/>
        <v>10253.654166666669</v>
      </c>
      <c r="AW207">
        <f t="shared" ca="1" si="126"/>
        <v>10068.282692307692</v>
      </c>
      <c r="AX207">
        <f t="shared" ca="1" si="125"/>
        <v>185.37147435897714</v>
      </c>
      <c r="AY207">
        <f t="shared" ca="1" si="130"/>
        <v>110.26695156695172</v>
      </c>
      <c r="AZ207">
        <f t="shared" ca="1" si="129"/>
        <v>75.104522792025421</v>
      </c>
    </row>
    <row r="208" spans="1:52" x14ac:dyDescent="0.3">
      <c r="A208" s="1" vm="1226">
        <f ca="1"/>
        <v>43040</v>
      </c>
      <c r="B208" s="1" vm="1227">
        <f ca="1"/>
        <v>10390.35</v>
      </c>
      <c r="C208" s="1" vm="1228">
        <f ca="1"/>
        <v>10451.65</v>
      </c>
      <c r="D208" s="1" vm="1229">
        <f ca="1"/>
        <v>10383.049999999999</v>
      </c>
      <c r="E208" s="1" vm="1230">
        <f ca="1"/>
        <v>10440.5</v>
      </c>
      <c r="F208" s="1" vm="1231">
        <f ca="1"/>
        <v>268270000</v>
      </c>
      <c r="G208" s="1">
        <f t="shared" ca="1" si="155"/>
        <v>10361.26</v>
      </c>
      <c r="H208" s="2">
        <f t="shared" ca="1" si="124"/>
        <v>10167.727499999999</v>
      </c>
      <c r="I208" s="6" t="str" cm="1">
        <f t="array" aca="1" ref="I208" ca="1">_xlfn.IFS(AND(G207&lt;H207,G208&gt;H208),"BUY", AND(G207&gt;H207,G208&lt;H208),"SELL",TRUE,"")</f>
        <v/>
      </c>
      <c r="J208" s="1" vm="1155">
        <f t="shared" ca="1" si="134"/>
        <v>10123.700000000001</v>
      </c>
      <c r="K208" s="3" t="str">
        <f t="shared" ca="1" si="148"/>
        <v/>
      </c>
      <c r="L208" s="3">
        <f t="shared" ca="1" si="149"/>
        <v>1.0178707923330865E-2</v>
      </c>
      <c r="M208" s="3">
        <f t="shared" ca="1" si="150"/>
        <v>1.0127253739342569E-2</v>
      </c>
      <c r="N208" s="4">
        <f t="shared" ca="1" si="135"/>
        <v>1</v>
      </c>
      <c r="O208" s="2">
        <f t="shared" ca="1" si="151"/>
        <v>1.0127253739342569E-2</v>
      </c>
      <c r="P208" s="1">
        <f t="shared" ca="1" si="136"/>
        <v>10425.066666666666</v>
      </c>
      <c r="Q208" s="1">
        <f t="shared" ca="1" si="137"/>
        <v>2796732634666.6665</v>
      </c>
      <c r="R208" s="1">
        <f ca="1">IF(ISBLANK(A208),"",SUM($Q$2:Q208))</f>
        <v>401855466863683.31</v>
      </c>
      <c r="S208" s="1">
        <f ca="1">IF(ISBLANK(A208),"",SUM($F$2:F208))</f>
        <v>42503807000</v>
      </c>
      <c r="T208" s="1">
        <f t="shared" ca="1" si="138"/>
        <v>9454.5758421988721</v>
      </c>
      <c r="U208" s="1" t="str">
        <f t="shared" ca="1" si="139"/>
        <v>Bullish</v>
      </c>
      <c r="V208" s="17">
        <f t="shared" ca="1" si="140"/>
        <v>116.35000000000036</v>
      </c>
      <c r="W208" s="17">
        <f t="shared" ca="1" si="141"/>
        <v>83.949999999998909</v>
      </c>
      <c r="X208" s="17">
        <f t="shared" ca="1" si="142"/>
        <v>0</v>
      </c>
      <c r="Y208" s="22">
        <f t="shared" ca="1" si="157"/>
        <v>1134.9500000000007</v>
      </c>
      <c r="Z208" s="22">
        <f t="shared" ca="1" si="157"/>
        <v>441.09999999999854</v>
      </c>
      <c r="AA208" s="22">
        <f t="shared" ca="1" si="157"/>
        <v>109.59999999999854</v>
      </c>
      <c r="AB208" s="23">
        <f t="shared" ca="1" si="118"/>
        <v>38.865148244415899</v>
      </c>
      <c r="AC208" s="23">
        <f t="shared" ca="1" si="119"/>
        <v>9.6568130754657453</v>
      </c>
      <c r="AD208" s="23">
        <f t="shared" ca="1" si="120"/>
        <v>29.208335168950153</v>
      </c>
      <c r="AE208" s="23">
        <f t="shared" ca="1" si="121"/>
        <v>48.52196131988164</v>
      </c>
      <c r="AF208" s="23">
        <f t="shared" ca="1" si="122"/>
        <v>60.196114036680918</v>
      </c>
      <c r="AG208" s="23">
        <f t="shared" ca="1" si="127"/>
        <v>43.496928130719368</v>
      </c>
      <c r="AH208" s="25" t="str">
        <f t="shared" ca="1" si="143"/>
        <v>Strong</v>
      </c>
      <c r="AI208" s="25" t="str">
        <f t="shared" ca="1" si="144"/>
        <v>Bullish</v>
      </c>
      <c r="AJ208" s="1">
        <f t="shared" ca="1" si="152"/>
        <v>268280332.22999999</v>
      </c>
      <c r="AK208" s="10">
        <f t="shared" ca="1" si="153"/>
        <v>1.0127253739342569E-2</v>
      </c>
      <c r="AL208" s="10">
        <f t="shared" ref="AL208:AL271" ca="1" si="158">STDEV(AK195:AK208)*SQRT(DaysInYear)</f>
        <v>8.3342181529014084E-2</v>
      </c>
      <c r="AM208">
        <f t="shared" ca="1" si="154"/>
        <v>105.20000000000073</v>
      </c>
      <c r="AN208">
        <f t="shared" ca="1" si="145"/>
        <v>105.20000000000073</v>
      </c>
      <c r="AO208">
        <f t="shared" ca="1" si="146"/>
        <v>0</v>
      </c>
      <c r="AP208">
        <f t="shared" ca="1" si="132"/>
        <v>35.661893928697232</v>
      </c>
      <c r="AQ208">
        <f t="shared" ca="1" si="132"/>
        <v>14.162493331631055</v>
      </c>
      <c r="AR208">
        <f t="shared" ref="AR208:AR271" ca="1" si="159">AP208/AQ208</f>
        <v>2.5180519484551915</v>
      </c>
      <c r="AS208">
        <f t="shared" ref="AS208:AS271" ca="1" si="160">IF(AQ208=0,100,100-(100/(1+AR208)))</f>
        <v>71.575178119836778</v>
      </c>
      <c r="AT208">
        <f t="shared" ca="1" si="147"/>
        <v>68.600000000000364</v>
      </c>
      <c r="AU208">
        <f t="shared" ref="AU208:AU271" ca="1" si="161">(AU207*13+AT208)/14</f>
        <v>73.026349366332866</v>
      </c>
      <c r="AV208">
        <f t="shared" ca="1" si="156"/>
        <v>10276.408333333335</v>
      </c>
      <c r="AW208">
        <f t="shared" ca="1" si="126"/>
        <v>10086.594230769229</v>
      </c>
      <c r="AX208">
        <f t="shared" ca="1" si="125"/>
        <v>189.81410256410527</v>
      </c>
      <c r="AY208">
        <f t="shared" ca="1" si="130"/>
        <v>128.11381766381822</v>
      </c>
      <c r="AZ208">
        <f t="shared" ca="1" si="129"/>
        <v>61.700284900287045</v>
      </c>
    </row>
    <row r="209" spans="1:52" x14ac:dyDescent="0.3">
      <c r="A209" s="1" vm="1232">
        <f ca="1"/>
        <v>43041</v>
      </c>
      <c r="B209" s="1" vm="1230">
        <f ca="1"/>
        <v>10440.5</v>
      </c>
      <c r="C209" s="1" vm="1233">
        <f ca="1"/>
        <v>10453</v>
      </c>
      <c r="D209" s="1" vm="1234">
        <f ca="1"/>
        <v>10412.549999999999</v>
      </c>
      <c r="E209" s="1" vm="1235">
        <f ca="1"/>
        <v>10423.799999999999</v>
      </c>
      <c r="F209" s="1" vm="1236">
        <f ca="1"/>
        <v>207735000</v>
      </c>
      <c r="G209" s="1">
        <f t="shared" ca="1" si="155"/>
        <v>10377.26</v>
      </c>
      <c r="H209" s="2">
        <f t="shared" ca="1" si="124"/>
        <v>10193.172499999999</v>
      </c>
      <c r="I209" s="6" t="str" cm="1">
        <f t="array" aca="1" ref="I209" ca="1">_xlfn.IFS(AND(G208&lt;H208,G209&gt;H209),"BUY", AND(G208&gt;H208,G209&lt;H209),"SELL",TRUE,"")</f>
        <v/>
      </c>
      <c r="J209" s="1" vm="1155">
        <f t="shared" ca="1" si="134"/>
        <v>10123.700000000001</v>
      </c>
      <c r="K209" s="3" t="str">
        <f t="shared" ca="1" si="148"/>
        <v/>
      </c>
      <c r="L209" s="3">
        <f t="shared" ca="1" si="149"/>
        <v>-1.599540251903675E-3</v>
      </c>
      <c r="M209" s="3">
        <f t="shared" ca="1" si="150"/>
        <v>-1.6008208822077361E-3</v>
      </c>
      <c r="N209" s="4">
        <f t="shared" ca="1" si="135"/>
        <v>1</v>
      </c>
      <c r="O209" s="2">
        <f t="shared" ca="1" si="151"/>
        <v>-1.6008208822077361E-3</v>
      </c>
      <c r="P209" s="1">
        <f t="shared" ca="1" si="136"/>
        <v>10429.783333333333</v>
      </c>
      <c r="Q209" s="1">
        <f t="shared" ca="1" si="137"/>
        <v>2166631040750</v>
      </c>
      <c r="R209" s="1">
        <f ca="1">IF(ISBLANK(A209),"",SUM($Q$2:Q209))</f>
        <v>404022097904433.31</v>
      </c>
      <c r="S209" s="1">
        <f ca="1">IF(ISBLANK(A209),"",SUM($F$2:F209))</f>
        <v>42711542000</v>
      </c>
      <c r="T209" s="1">
        <f t="shared" ca="1" si="138"/>
        <v>9459.3189331453614</v>
      </c>
      <c r="U209" s="1" t="str">
        <f t="shared" ca="1" si="139"/>
        <v>Bullish</v>
      </c>
      <c r="V209" s="17">
        <f t="shared" ca="1" si="140"/>
        <v>40.450000000000728</v>
      </c>
      <c r="W209" s="17">
        <f t="shared" ca="1" si="141"/>
        <v>1.3500000000003638</v>
      </c>
      <c r="X209" s="17">
        <f t="shared" ca="1" si="142"/>
        <v>0</v>
      </c>
      <c r="Y209" s="22">
        <f t="shared" ca="1" si="157"/>
        <v>1048.0500000000011</v>
      </c>
      <c r="Z209" s="22">
        <f t="shared" ca="1" si="157"/>
        <v>405.24999999999818</v>
      </c>
      <c r="AA209" s="22">
        <f t="shared" ca="1" si="157"/>
        <v>109.59999999999854</v>
      </c>
      <c r="AB209" s="23">
        <f t="shared" ref="AB209:AB272" ca="1" si="162">IFERROR(100*(Z209/Y209),"")</f>
        <v>38.667048327846743</v>
      </c>
      <c r="AC209" s="23">
        <f t="shared" ref="AC209:AC272" ca="1" si="163">IFERROR(100*(AA209/Y209),"")</f>
        <v>10.457516339869132</v>
      </c>
      <c r="AD209" s="23">
        <f t="shared" ref="AD209:AD272" ca="1" si="164">IFERROR(ABS(AB209-AC209),"")</f>
        <v>28.209531987977613</v>
      </c>
      <c r="AE209" s="23">
        <f t="shared" ref="AE209:AE272" ca="1" si="165">IFERROR((AB209+AC209),"")</f>
        <v>49.124564667715873</v>
      </c>
      <c r="AF209" s="23">
        <f t="shared" ref="AF209:AF272" ca="1" si="166">IFERROR(100*(AD209/AE209),"")</f>
        <v>57.424492570651942</v>
      </c>
      <c r="AG209" s="23">
        <f t="shared" ca="1" si="127"/>
        <v>46.214624586379593</v>
      </c>
      <c r="AH209" s="25" t="str">
        <f t="shared" ca="1" si="143"/>
        <v>Strong</v>
      </c>
      <c r="AI209" s="25" t="str">
        <f t="shared" ca="1" si="144"/>
        <v>Bullish</v>
      </c>
      <c r="AJ209" s="1">
        <f t="shared" ca="1" si="152"/>
        <v>-207724638.74000001</v>
      </c>
      <c r="AK209" s="10">
        <f t="shared" ca="1" si="153"/>
        <v>-1.6008208822077361E-3</v>
      </c>
      <c r="AL209" s="10">
        <f t="shared" ca="1" si="158"/>
        <v>7.7125781537584634E-2</v>
      </c>
      <c r="AM209">
        <f t="shared" ca="1" si="154"/>
        <v>-16.700000000000728</v>
      </c>
      <c r="AN209">
        <f t="shared" ca="1" si="145"/>
        <v>0</v>
      </c>
      <c r="AO209">
        <f t="shared" ca="1" si="146"/>
        <v>16.700000000000728</v>
      </c>
      <c r="AP209">
        <f t="shared" ca="1" si="132"/>
        <v>33.114615790933144</v>
      </c>
      <c r="AQ209">
        <f t="shared" ca="1" si="132"/>
        <v>14.343743807943174</v>
      </c>
      <c r="AR209">
        <f t="shared" ca="1" si="159"/>
        <v>2.3086452347674511</v>
      </c>
      <c r="AS209">
        <f t="shared" ca="1" si="160"/>
        <v>69.776149177556505</v>
      </c>
      <c r="AT209">
        <f t="shared" ca="1" si="147"/>
        <v>40.450000000000728</v>
      </c>
      <c r="AU209">
        <f t="shared" ca="1" si="161"/>
        <v>70.69946726873772</v>
      </c>
      <c r="AV209">
        <f t="shared" ca="1" si="156"/>
        <v>10292.487500000001</v>
      </c>
      <c r="AW209">
        <f t="shared" ca="1" si="126"/>
        <v>10107.79423076923</v>
      </c>
      <c r="AX209">
        <f t="shared" ca="1" si="125"/>
        <v>184.69326923077097</v>
      </c>
      <c r="AY209">
        <f t="shared" ca="1" si="130"/>
        <v>142.96246438746533</v>
      </c>
      <c r="AZ209">
        <f t="shared" ca="1" si="129"/>
        <v>41.730804843305634</v>
      </c>
    </row>
    <row r="210" spans="1:52" x14ac:dyDescent="0.3">
      <c r="A210" s="1" vm="1237">
        <f ca="1"/>
        <v>43042</v>
      </c>
      <c r="B210" s="1" vm="1238">
        <f ca="1"/>
        <v>10461.549999999999</v>
      </c>
      <c r="C210" s="1" vm="1239">
        <f ca="1"/>
        <v>10461.700000000001</v>
      </c>
      <c r="D210" s="1" vm="1240">
        <f ca="1"/>
        <v>10403.6</v>
      </c>
      <c r="E210" s="1" vm="1241">
        <f ca="1"/>
        <v>10452.5</v>
      </c>
      <c r="F210" s="1" vm="1242">
        <f ca="1"/>
        <v>206101000</v>
      </c>
      <c r="G210" s="1">
        <f t="shared" ca="1" si="155"/>
        <v>10403.15</v>
      </c>
      <c r="H210" s="2">
        <f t="shared" ca="1" si="124"/>
        <v>10221.362499999999</v>
      </c>
      <c r="I210" s="6" t="str" cm="1">
        <f t="array" aca="1" ref="I210" ca="1">_xlfn.IFS(AND(G209&lt;H209,G210&gt;H210),"BUY", AND(G209&gt;H209,G210&lt;H210),"SELL",TRUE,"")</f>
        <v/>
      </c>
      <c r="J210" s="1" vm="1155">
        <f t="shared" ca="1" si="134"/>
        <v>10123.700000000001</v>
      </c>
      <c r="K210" s="3" t="str">
        <f t="shared" ca="1" si="148"/>
        <v/>
      </c>
      <c r="L210" s="3">
        <f t="shared" ca="1" si="149"/>
        <v>2.7533145302098827E-3</v>
      </c>
      <c r="M210" s="3">
        <f t="shared" ca="1" si="150"/>
        <v>2.7495311028114403E-3</v>
      </c>
      <c r="N210" s="4">
        <f t="shared" ca="1" si="135"/>
        <v>1</v>
      </c>
      <c r="O210" s="2">
        <f t="shared" ca="1" si="151"/>
        <v>2.7495311028114403E-3</v>
      </c>
      <c r="P210" s="1">
        <f t="shared" ca="1" si="136"/>
        <v>10439.266666666668</v>
      </c>
      <c r="Q210" s="1">
        <f t="shared" ca="1" si="137"/>
        <v>2151543299266.667</v>
      </c>
      <c r="R210" s="1">
        <f ca="1">IF(ISBLANK(A210),"",SUM($Q$2:Q210))</f>
        <v>406173641203700</v>
      </c>
      <c r="S210" s="1">
        <f ca="1">IF(ISBLANK(A210),"",SUM($F$2:F210))</f>
        <v>42917643000</v>
      </c>
      <c r="T210" s="1">
        <f t="shared" ca="1" si="138"/>
        <v>9464.0248814153183</v>
      </c>
      <c r="U210" s="1" t="str">
        <f t="shared" ca="1" si="139"/>
        <v>Bullish</v>
      </c>
      <c r="V210" s="17">
        <f t="shared" ca="1" si="140"/>
        <v>58.100000000000364</v>
      </c>
      <c r="W210" s="17">
        <f t="shared" ca="1" si="141"/>
        <v>0</v>
      </c>
      <c r="X210" s="17">
        <f t="shared" ca="1" si="142"/>
        <v>8.9499999999989086</v>
      </c>
      <c r="Y210" s="22">
        <f ca="1">SUM(V197:V210)</f>
        <v>1010.6500000000015</v>
      </c>
      <c r="Z210" s="22">
        <f ca="1">SUM(W197:W210)</f>
        <v>317.79999999999927</v>
      </c>
      <c r="AA210" s="22">
        <f ca="1">SUM(X197:X210)</f>
        <v>118.54999999999745</v>
      </c>
      <c r="AB210" s="23">
        <f t="shared" ca="1" si="162"/>
        <v>31.445109582941555</v>
      </c>
      <c r="AC210" s="23">
        <f t="shared" ca="1" si="163"/>
        <v>11.730074704397889</v>
      </c>
      <c r="AD210" s="23">
        <f t="shared" ca="1" si="164"/>
        <v>19.715034878543666</v>
      </c>
      <c r="AE210" s="23">
        <f t="shared" ca="1" si="165"/>
        <v>43.175184287339448</v>
      </c>
      <c r="AF210" s="23">
        <f t="shared" ca="1" si="166"/>
        <v>45.662885298499674</v>
      </c>
      <c r="AG210" s="23">
        <f t="shared" ca="1" si="127"/>
        <v>48.871234504312028</v>
      </c>
      <c r="AH210" s="25" t="str">
        <f t="shared" ca="1" si="143"/>
        <v>Strong</v>
      </c>
      <c r="AI210" s="25" t="str">
        <f t="shared" ca="1" si="144"/>
        <v>Bullish</v>
      </c>
      <c r="AJ210" s="1">
        <f t="shared" ca="1" si="152"/>
        <v>206111377.25999999</v>
      </c>
      <c r="AK210" s="10">
        <f t="shared" ca="1" si="153"/>
        <v>2.7495311028114403E-3</v>
      </c>
      <c r="AL210" s="10">
        <f t="shared" ca="1" si="158"/>
        <v>7.411652667413994E-2</v>
      </c>
      <c r="AM210">
        <f t="shared" ca="1" si="154"/>
        <v>28.700000000000728</v>
      </c>
      <c r="AN210">
        <f t="shared" ca="1" si="145"/>
        <v>28.700000000000728</v>
      </c>
      <c r="AO210">
        <f t="shared" ca="1" si="146"/>
        <v>0</v>
      </c>
      <c r="AP210">
        <f t="shared" ca="1" si="132"/>
        <v>32.799286091580832</v>
      </c>
      <c r="AQ210">
        <f t="shared" ca="1" si="132"/>
        <v>13.319190678804375</v>
      </c>
      <c r="AR210">
        <f t="shared" ca="1" si="159"/>
        <v>2.4625584904176119</v>
      </c>
      <c r="AS210">
        <f t="shared" ca="1" si="160"/>
        <v>71.119621436939482</v>
      </c>
      <c r="AT210">
        <f t="shared" ca="1" si="147"/>
        <v>58.100000000000364</v>
      </c>
      <c r="AU210">
        <f t="shared" ca="1" si="161"/>
        <v>69.799505320970766</v>
      </c>
      <c r="AV210">
        <f t="shared" ca="1" si="156"/>
        <v>10310.658333333333</v>
      </c>
      <c r="AW210">
        <f t="shared" ca="1" si="126"/>
        <v>10130.140384615383</v>
      </c>
      <c r="AX210">
        <f t="shared" ca="1" si="125"/>
        <v>180.51794871795028</v>
      </c>
      <c r="AY210">
        <f t="shared" ca="1" si="130"/>
        <v>155.29871794871886</v>
      </c>
      <c r="AZ210">
        <f t="shared" ca="1" si="129"/>
        <v>25.219230769231416</v>
      </c>
    </row>
    <row r="211" spans="1:52" x14ac:dyDescent="0.3">
      <c r="A211" s="1" vm="1243">
        <f ca="1"/>
        <v>43045</v>
      </c>
      <c r="B211" s="1" vm="1244">
        <f ca="1"/>
        <v>10431.75</v>
      </c>
      <c r="C211" s="1" vm="1245">
        <f ca="1"/>
        <v>10490.45</v>
      </c>
      <c r="D211" s="1" vm="1246">
        <f ca="1"/>
        <v>10413.75</v>
      </c>
      <c r="E211" s="1" vm="1247">
        <f ca="1"/>
        <v>10451.799999999999</v>
      </c>
      <c r="F211" s="1" vm="1248">
        <f ca="1"/>
        <v>199559000</v>
      </c>
      <c r="G211" s="1">
        <f t="shared" ca="1" si="155"/>
        <v>10420.779999999999</v>
      </c>
      <c r="H211" s="2">
        <f t="shared" ca="1" si="124"/>
        <v>10244.967499999999</v>
      </c>
      <c r="I211" s="6" t="str" cm="1">
        <f t="array" aca="1" ref="I211" ca="1">_xlfn.IFS(AND(G210&lt;H210,G211&gt;H211),"BUY", AND(G210&gt;H210,G211&lt;H211),"SELL",TRUE,"")</f>
        <v/>
      </c>
      <c r="J211" s="1" vm="1155">
        <f t="shared" ca="1" si="134"/>
        <v>10123.700000000001</v>
      </c>
      <c r="K211" s="3" t="str">
        <f t="shared" ca="1" si="148"/>
        <v/>
      </c>
      <c r="L211" s="3">
        <f t="shared" ca="1" si="149"/>
        <v>-6.6969624491819424E-5</v>
      </c>
      <c r="M211" s="3">
        <f t="shared" ca="1" si="150"/>
        <v>-6.6971867057244775E-5</v>
      </c>
      <c r="N211" s="4">
        <f t="shared" ca="1" si="135"/>
        <v>1</v>
      </c>
      <c r="O211" s="2">
        <f t="shared" ca="1" si="151"/>
        <v>-6.6971867057244775E-5</v>
      </c>
      <c r="P211" s="1">
        <f t="shared" ca="1" si="136"/>
        <v>10452</v>
      </c>
      <c r="Q211" s="1">
        <f t="shared" ca="1" si="137"/>
        <v>2085790668000</v>
      </c>
      <c r="R211" s="1">
        <f ca="1">IF(ISBLANK(A211),"",SUM($Q$2:Q211))</f>
        <v>408259431871700</v>
      </c>
      <c r="S211" s="1">
        <f ca="1">IF(ISBLANK(A211),"",SUM($F$2:F211))</f>
        <v>43117202000</v>
      </c>
      <c r="T211" s="1">
        <f t="shared" ca="1" si="138"/>
        <v>9468.5975187281401</v>
      </c>
      <c r="U211" s="1" t="str">
        <f t="shared" ca="1" si="139"/>
        <v>Bullish</v>
      </c>
      <c r="V211" s="17">
        <f t="shared" ca="1" si="140"/>
        <v>76.700000000000728</v>
      </c>
      <c r="W211" s="17">
        <f t="shared" ca="1" si="141"/>
        <v>28.75</v>
      </c>
      <c r="X211" s="17">
        <f t="shared" ca="1" si="142"/>
        <v>0</v>
      </c>
      <c r="Y211" s="22">
        <f t="shared" ref="Y211:AA222" ca="1" si="167">SUM(V198:V211)</f>
        <v>1011.8500000000022</v>
      </c>
      <c r="Z211" s="22">
        <f t="shared" ca="1" si="167"/>
        <v>295.49999999999818</v>
      </c>
      <c r="AA211" s="22">
        <f t="shared" ca="1" si="167"/>
        <v>118.54999999999745</v>
      </c>
      <c r="AB211" s="23">
        <f t="shared" ca="1" si="162"/>
        <v>29.203933389336122</v>
      </c>
      <c r="AC211" s="23">
        <f t="shared" ca="1" si="163"/>
        <v>11.716163462963602</v>
      </c>
      <c r="AD211" s="23">
        <f t="shared" ca="1" si="164"/>
        <v>17.487769926372522</v>
      </c>
      <c r="AE211" s="23">
        <f t="shared" ca="1" si="165"/>
        <v>40.920096852299721</v>
      </c>
      <c r="AF211" s="23">
        <f t="shared" ca="1" si="166"/>
        <v>42.736384494626883</v>
      </c>
      <c r="AG211" s="23">
        <f t="shared" ca="1" si="127"/>
        <v>48.979129066690625</v>
      </c>
      <c r="AH211" s="25" t="str">
        <f t="shared" ca="1" si="143"/>
        <v>Strong</v>
      </c>
      <c r="AI211" s="25" t="str">
        <f t="shared" ca="1" si="144"/>
        <v>Bullish</v>
      </c>
      <c r="AJ211" s="1">
        <f t="shared" ca="1" si="152"/>
        <v>-199548596.84999999</v>
      </c>
      <c r="AK211" s="10">
        <f t="shared" ca="1" si="153"/>
        <v>-6.6971867057244775E-5</v>
      </c>
      <c r="AL211" s="10">
        <f t="shared" ca="1" si="158"/>
        <v>7.1907783601964703E-2</v>
      </c>
      <c r="AM211">
        <f t="shared" ca="1" si="154"/>
        <v>-0.7000000000007276</v>
      </c>
      <c r="AN211">
        <f t="shared" ca="1" si="145"/>
        <v>0</v>
      </c>
      <c r="AO211">
        <f t="shared" ca="1" si="146"/>
        <v>0.7000000000007276</v>
      </c>
      <c r="AP211">
        <f t="shared" ca="1" si="132"/>
        <v>30.456479942182202</v>
      </c>
      <c r="AQ211">
        <f t="shared" ca="1" si="132"/>
        <v>12.417819916032686</v>
      </c>
      <c r="AR211">
        <f t="shared" ca="1" si="159"/>
        <v>2.4526430684390701</v>
      </c>
      <c r="AS211">
        <f t="shared" ca="1" si="160"/>
        <v>71.036681748510517</v>
      </c>
      <c r="AT211">
        <f t="shared" ca="1" si="147"/>
        <v>76.700000000000728</v>
      </c>
      <c r="AU211">
        <f t="shared" ca="1" si="161"/>
        <v>70.292397798044334</v>
      </c>
      <c r="AV211">
        <f t="shared" ca="1" si="156"/>
        <v>10330.737500000001</v>
      </c>
      <c r="AW211">
        <f t="shared" ca="1" si="126"/>
        <v>10157.680769230767</v>
      </c>
      <c r="AX211">
        <f t="shared" ca="1" si="125"/>
        <v>173.05673076923449</v>
      </c>
      <c r="AY211">
        <f t="shared" ca="1" si="130"/>
        <v>164.36976495726634</v>
      </c>
      <c r="AZ211">
        <f t="shared" ca="1" si="129"/>
        <v>8.6869658119681503</v>
      </c>
    </row>
    <row r="212" spans="1:52" x14ac:dyDescent="0.3">
      <c r="A212" s="1" vm="1249">
        <f ca="1"/>
        <v>43046</v>
      </c>
      <c r="B212" s="1" vm="1250">
        <f ca="1"/>
        <v>10477.15</v>
      </c>
      <c r="C212" s="1" vm="1251">
        <f ca="1"/>
        <v>10485.75</v>
      </c>
      <c r="D212" s="1" vm="1252">
        <f ca="1"/>
        <v>10340.799999999999</v>
      </c>
      <c r="E212" s="1" vm="1253">
        <f ca="1"/>
        <v>10350.15</v>
      </c>
      <c r="F212" s="1" vm="1254">
        <f ca="1"/>
        <v>295831000</v>
      </c>
      <c r="G212" s="1">
        <f t="shared" ca="1" si="155"/>
        <v>10423.75</v>
      </c>
      <c r="H212" s="2">
        <f t="shared" ca="1" si="124"/>
        <v>10263.037499999999</v>
      </c>
      <c r="I212" s="6" t="str" cm="1">
        <f t="array" aca="1" ref="I212" ca="1">_xlfn.IFS(AND(G211&lt;H211,G212&gt;H212),"BUY", AND(G211&gt;H211,G212&lt;H212),"SELL",TRUE,"")</f>
        <v/>
      </c>
      <c r="J212" s="1" vm="1155">
        <f t="shared" ca="1" si="134"/>
        <v>10123.700000000001</v>
      </c>
      <c r="K212" s="3" t="str">
        <f t="shared" ca="1" si="148"/>
        <v/>
      </c>
      <c r="L212" s="3">
        <f t="shared" ca="1" si="149"/>
        <v>-9.7255975047360055E-3</v>
      </c>
      <c r="M212" s="3">
        <f t="shared" ca="1" si="150"/>
        <v>-9.7732000215435023E-3</v>
      </c>
      <c r="N212" s="4">
        <f t="shared" ca="1" si="135"/>
        <v>1</v>
      </c>
      <c r="O212" s="2">
        <f t="shared" ca="1" si="151"/>
        <v>-9.7732000215435023E-3</v>
      </c>
      <c r="P212" s="1">
        <f t="shared" ca="1" si="136"/>
        <v>10392.233333333332</v>
      </c>
      <c r="Q212" s="1">
        <f t="shared" ca="1" si="137"/>
        <v>3074344779233.333</v>
      </c>
      <c r="R212" s="1">
        <f ca="1">IF(ISBLANK(A212),"",SUM($Q$2:Q212))</f>
        <v>411333776650933.31</v>
      </c>
      <c r="S212" s="1">
        <f ca="1">IF(ISBLANK(A212),"",SUM($F$2:F212))</f>
        <v>43413033000</v>
      </c>
      <c r="T212" s="1">
        <f t="shared" ca="1" si="138"/>
        <v>9474.8914836457825</v>
      </c>
      <c r="U212" s="1" t="str">
        <f t="shared" ca="1" si="139"/>
        <v>Bullish</v>
      </c>
      <c r="V212" s="17">
        <f t="shared" ca="1" si="140"/>
        <v>144.95000000000073</v>
      </c>
      <c r="W212" s="17">
        <f t="shared" ca="1" si="141"/>
        <v>0</v>
      </c>
      <c r="X212" s="17">
        <f t="shared" ca="1" si="142"/>
        <v>72.950000000000728</v>
      </c>
      <c r="Y212" s="22">
        <f t="shared" ca="1" si="167"/>
        <v>1117.5500000000029</v>
      </c>
      <c r="Z212" s="22">
        <f t="shared" ca="1" si="167"/>
        <v>286.59999999999854</v>
      </c>
      <c r="AA212" s="22">
        <f t="shared" ca="1" si="167"/>
        <v>191.49999999999818</v>
      </c>
      <c r="AB212" s="23">
        <f t="shared" ca="1" si="162"/>
        <v>25.645384993959802</v>
      </c>
      <c r="AC212" s="23">
        <f t="shared" ca="1" si="163"/>
        <v>17.135698626459458</v>
      </c>
      <c r="AD212" s="23">
        <f t="shared" ca="1" si="164"/>
        <v>8.5096863675003434</v>
      </c>
      <c r="AE212" s="23">
        <f t="shared" ca="1" si="165"/>
        <v>42.78108362041926</v>
      </c>
      <c r="AF212" s="23">
        <f t="shared" ca="1" si="166"/>
        <v>19.891236143066511</v>
      </c>
      <c r="AG212" s="23">
        <f t="shared" ca="1" si="127"/>
        <v>47.341931196972872</v>
      </c>
      <c r="AH212" s="25" t="str">
        <f t="shared" ca="1" si="143"/>
        <v>Strong</v>
      </c>
      <c r="AI212" s="25" t="str">
        <f t="shared" ca="1" si="144"/>
        <v>Bullish</v>
      </c>
      <c r="AJ212" s="1">
        <f t="shared" ca="1" si="152"/>
        <v>-295820579.22000003</v>
      </c>
      <c r="AK212" s="10">
        <f t="shared" ca="1" si="153"/>
        <v>-9.7732000215435023E-3</v>
      </c>
      <c r="AL212" s="10">
        <f t="shared" ca="1" si="158"/>
        <v>8.6469653274172734E-2</v>
      </c>
      <c r="AM212">
        <f t="shared" ca="1" si="154"/>
        <v>-101.64999999999964</v>
      </c>
      <c r="AN212">
        <f t="shared" ca="1" si="145"/>
        <v>0</v>
      </c>
      <c r="AO212">
        <f t="shared" ca="1" si="146"/>
        <v>101.64999999999964</v>
      </c>
      <c r="AP212">
        <f t="shared" ca="1" si="132"/>
        <v>28.281017089169186</v>
      </c>
      <c r="AQ212">
        <f t="shared" ca="1" si="132"/>
        <v>18.791547064887464</v>
      </c>
      <c r="AR212">
        <f t="shared" ca="1" si="159"/>
        <v>1.5049860978191127</v>
      </c>
      <c r="AS212">
        <f t="shared" ca="1" si="160"/>
        <v>60.079618770314987</v>
      </c>
      <c r="AT212">
        <f t="shared" ca="1" si="147"/>
        <v>144.95000000000073</v>
      </c>
      <c r="AU212">
        <f t="shared" ca="1" si="161"/>
        <v>75.62508366961265</v>
      </c>
      <c r="AV212">
        <f t="shared" ca="1" si="156"/>
        <v>10347.704166666666</v>
      </c>
      <c r="AW212">
        <f t="shared" ca="1" si="126"/>
        <v>10180.034615384615</v>
      </c>
      <c r="AX212">
        <f t="shared" ca="1" si="125"/>
        <v>167.66955128205154</v>
      </c>
      <c r="AY212">
        <f t="shared" ca="1" si="130"/>
        <v>170.81677350427506</v>
      </c>
      <c r="AZ212">
        <f t="shared" ca="1" si="129"/>
        <v>-3.1472222222235189</v>
      </c>
    </row>
    <row r="213" spans="1:52" x14ac:dyDescent="0.3">
      <c r="A213" s="1" vm="1255">
        <f ca="1"/>
        <v>43047</v>
      </c>
      <c r="B213" s="1" vm="1256">
        <f ca="1"/>
        <v>10361.950000000001</v>
      </c>
      <c r="C213" s="1" vm="1257">
        <f ca="1"/>
        <v>10384.25</v>
      </c>
      <c r="D213" s="1" vm="1258">
        <f ca="1"/>
        <v>10285.5</v>
      </c>
      <c r="E213" s="1" vm="1259">
        <f ca="1"/>
        <v>10303.15</v>
      </c>
      <c r="F213" s="1" vm="1260">
        <f ca="1"/>
        <v>282950000</v>
      </c>
      <c r="G213" s="1">
        <f t="shared" ca="1" si="155"/>
        <v>10396.280000000001</v>
      </c>
      <c r="H213" s="2">
        <f t="shared" ca="1" si="124"/>
        <v>10277.347499999998</v>
      </c>
      <c r="I213" s="6" t="str" cm="1">
        <f t="array" aca="1" ref="I213" ca="1">_xlfn.IFS(AND(G212&lt;H212,G213&gt;H213),"BUY", AND(G212&gt;H212,G213&lt;H213),"SELL",TRUE,"")</f>
        <v/>
      </c>
      <c r="J213" s="1" vm="1155">
        <f t="shared" ca="1" si="134"/>
        <v>10123.700000000001</v>
      </c>
      <c r="K213" s="3" t="str">
        <f t="shared" ca="1" si="148"/>
        <v/>
      </c>
      <c r="L213" s="3">
        <f t="shared" ca="1" si="149"/>
        <v>-4.5409969903817959E-3</v>
      </c>
      <c r="M213" s="3">
        <f t="shared" ca="1" si="150"/>
        <v>-4.5513386366810207E-3</v>
      </c>
      <c r="N213" s="4">
        <f t="shared" ca="1" si="135"/>
        <v>1</v>
      </c>
      <c r="O213" s="2">
        <f t="shared" ca="1" si="151"/>
        <v>-4.5513386366810207E-3</v>
      </c>
      <c r="P213" s="1">
        <f t="shared" ca="1" si="136"/>
        <v>10324.300000000001</v>
      </c>
      <c r="Q213" s="1">
        <f t="shared" ca="1" si="137"/>
        <v>2921260685000.0005</v>
      </c>
      <c r="R213" s="1">
        <f ca="1">IF(ISBLANK(A213),"",SUM($Q$2:Q213))</f>
        <v>414255037335933.31</v>
      </c>
      <c r="S213" s="1">
        <f ca="1">IF(ISBLANK(A213),"",SUM($F$2:F213))</f>
        <v>43695983000</v>
      </c>
      <c r="T213" s="1">
        <f t="shared" ca="1" si="138"/>
        <v>9480.3917636075003</v>
      </c>
      <c r="U213" s="1" t="str">
        <f t="shared" ca="1" si="139"/>
        <v>Bullish</v>
      </c>
      <c r="V213" s="17">
        <f t="shared" ca="1" si="140"/>
        <v>98.75</v>
      </c>
      <c r="W213" s="17">
        <f t="shared" ca="1" si="141"/>
        <v>0</v>
      </c>
      <c r="X213" s="17">
        <f t="shared" ca="1" si="142"/>
        <v>55.299999999999272</v>
      </c>
      <c r="Y213" s="22">
        <f t="shared" ca="1" si="167"/>
        <v>1155.6000000000022</v>
      </c>
      <c r="Z213" s="22">
        <f t="shared" ca="1" si="167"/>
        <v>286.59999999999854</v>
      </c>
      <c r="AA213" s="22">
        <f t="shared" ca="1" si="167"/>
        <v>209.94999999999709</v>
      </c>
      <c r="AB213" s="23">
        <f t="shared" ca="1" si="162"/>
        <v>24.800969193492385</v>
      </c>
      <c r="AC213" s="23">
        <f t="shared" ca="1" si="163"/>
        <v>18.168051228798607</v>
      </c>
      <c r="AD213" s="23">
        <f t="shared" ca="1" si="164"/>
        <v>6.6329179646937781</v>
      </c>
      <c r="AE213" s="23">
        <f t="shared" ca="1" si="165"/>
        <v>42.969020422290995</v>
      </c>
      <c r="AF213" s="23">
        <f t="shared" ca="1" si="166"/>
        <v>15.436511932333524</v>
      </c>
      <c r="AG213" s="23">
        <f t="shared" ca="1" si="127"/>
        <v>44.219187079463502</v>
      </c>
      <c r="AH213" s="25" t="str">
        <f t="shared" ca="1" si="143"/>
        <v>Strong</v>
      </c>
      <c r="AI213" s="25" t="str">
        <f t="shared" ca="1" si="144"/>
        <v>Bullish</v>
      </c>
      <c r="AJ213" s="1">
        <f t="shared" ca="1" si="152"/>
        <v>-282939576.25</v>
      </c>
      <c r="AK213" s="10">
        <f t="shared" ca="1" si="153"/>
        <v>-4.5513386366810207E-3</v>
      </c>
      <c r="AL213" s="10">
        <f t="shared" ca="1" si="158"/>
        <v>8.8532971782502828E-2</v>
      </c>
      <c r="AM213">
        <f t="shared" ca="1" si="154"/>
        <v>-47</v>
      </c>
      <c r="AN213">
        <f t="shared" ca="1" si="145"/>
        <v>0</v>
      </c>
      <c r="AO213">
        <f t="shared" ca="1" si="146"/>
        <v>47</v>
      </c>
      <c r="AP213">
        <f t="shared" ca="1" si="132"/>
        <v>26.260944439942815</v>
      </c>
      <c r="AQ213">
        <f t="shared" ca="1" si="132"/>
        <v>20.806436560252646</v>
      </c>
      <c r="AR213">
        <f t="shared" ca="1" si="159"/>
        <v>1.2621548319384075</v>
      </c>
      <c r="AS213">
        <f t="shared" ca="1" si="160"/>
        <v>55.79436093933878</v>
      </c>
      <c r="AT213">
        <f t="shared" ca="1" si="147"/>
        <v>98.75</v>
      </c>
      <c r="AU213">
        <f t="shared" ca="1" si="161"/>
        <v>77.276863407497459</v>
      </c>
      <c r="AV213">
        <f t="shared" ca="1" si="156"/>
        <v>10357.5625</v>
      </c>
      <c r="AW213">
        <f t="shared" ca="1" si="126"/>
        <v>10199.824999999999</v>
      </c>
      <c r="AX213">
        <f t="shared" ca="1" si="125"/>
        <v>157.73750000000109</v>
      </c>
      <c r="AY213">
        <f t="shared" ca="1" si="130"/>
        <v>173.68767806267957</v>
      </c>
      <c r="AZ213">
        <f t="shared" ca="1" si="129"/>
        <v>-15.950178062678475</v>
      </c>
    </row>
    <row r="214" spans="1:52" x14ac:dyDescent="0.3">
      <c r="A214" s="1" vm="1261">
        <f ca="1"/>
        <v>43048</v>
      </c>
      <c r="B214" s="1" vm="1262">
        <f ca="1"/>
        <v>10358.65</v>
      </c>
      <c r="C214" s="1" vm="1263">
        <f ca="1"/>
        <v>10368.450000000001</v>
      </c>
      <c r="D214" s="1" vm="1264">
        <f ca="1"/>
        <v>10266.950000000001</v>
      </c>
      <c r="E214" s="1" vm="1265">
        <f ca="1"/>
        <v>10308.950000000001</v>
      </c>
      <c r="F214" s="1" vm="1266">
        <f ca="1"/>
        <v>247607000</v>
      </c>
      <c r="G214" s="1">
        <f t="shared" ca="1" si="155"/>
        <v>10373.310000000001</v>
      </c>
      <c r="H214" s="2">
        <f t="shared" ca="1" si="124"/>
        <v>10293.554999999998</v>
      </c>
      <c r="I214" s="6" t="str" cm="1">
        <f t="array" aca="1" ref="I214" ca="1">_xlfn.IFS(AND(G213&lt;H213,G214&gt;H214),"BUY", AND(G213&gt;H213,G214&lt;H214),"SELL",TRUE,"")</f>
        <v/>
      </c>
      <c r="J214" s="1" vm="1155">
        <f t="shared" ca="1" si="134"/>
        <v>10123.700000000001</v>
      </c>
      <c r="K214" s="3" t="str">
        <f t="shared" ca="1" si="148"/>
        <v/>
      </c>
      <c r="L214" s="3">
        <f t="shared" ca="1" si="149"/>
        <v>5.6293463649481623E-4</v>
      </c>
      <c r="M214" s="3">
        <f t="shared" ca="1" si="150"/>
        <v>5.6277624823103899E-4</v>
      </c>
      <c r="N214" s="4">
        <f t="shared" ca="1" si="135"/>
        <v>1</v>
      </c>
      <c r="O214" s="2">
        <f t="shared" ca="1" si="151"/>
        <v>5.6277624823103899E-4</v>
      </c>
      <c r="P214" s="1">
        <f t="shared" ca="1" si="136"/>
        <v>10314.783333333335</v>
      </c>
      <c r="Q214" s="1">
        <f t="shared" ca="1" si="137"/>
        <v>2554012556816.667</v>
      </c>
      <c r="R214" s="1">
        <f ca="1">IF(ISBLANK(A214),"",SUM($Q$2:Q214))</f>
        <v>416809049892750</v>
      </c>
      <c r="S214" s="1">
        <f ca="1">IF(ISBLANK(A214),"",SUM($F$2:F214))</f>
        <v>43943590000</v>
      </c>
      <c r="T214" s="1">
        <f t="shared" ca="1" si="138"/>
        <v>9485.0932728243188</v>
      </c>
      <c r="U214" s="1" t="str">
        <f t="shared" ca="1" si="139"/>
        <v>Bullish</v>
      </c>
      <c r="V214" s="17">
        <f t="shared" ca="1" si="140"/>
        <v>101.5</v>
      </c>
      <c r="W214" s="17">
        <f t="shared" ca="1" si="141"/>
        <v>0</v>
      </c>
      <c r="X214" s="17">
        <f t="shared" ca="1" si="142"/>
        <v>18.549999999999272</v>
      </c>
      <c r="Y214" s="22">
        <f t="shared" ca="1" si="167"/>
        <v>1168.5000000000018</v>
      </c>
      <c r="Z214" s="22">
        <f t="shared" ca="1" si="167"/>
        <v>286.59999999999854</v>
      </c>
      <c r="AA214" s="22">
        <f t="shared" ca="1" si="167"/>
        <v>176.09999999999673</v>
      </c>
      <c r="AB214" s="23">
        <f t="shared" ca="1" si="162"/>
        <v>24.527171587505187</v>
      </c>
      <c r="AC214" s="23">
        <f t="shared" ca="1" si="163"/>
        <v>15.07060333761202</v>
      </c>
      <c r="AD214" s="23">
        <f t="shared" ca="1" si="164"/>
        <v>9.4565682498931665</v>
      </c>
      <c r="AE214" s="23">
        <f t="shared" ca="1" si="165"/>
        <v>39.597774925117207</v>
      </c>
      <c r="AF214" s="23">
        <f t="shared" ca="1" si="166"/>
        <v>23.881564728766577</v>
      </c>
      <c r="AG214" s="23">
        <f t="shared" ca="1" si="127"/>
        <v>42.213609079496671</v>
      </c>
      <c r="AH214" s="25" t="str">
        <f t="shared" ca="1" si="143"/>
        <v>Strong</v>
      </c>
      <c r="AI214" s="25" t="str">
        <f t="shared" ca="1" si="144"/>
        <v>Bullish</v>
      </c>
      <c r="AJ214" s="1">
        <f t="shared" ca="1" si="152"/>
        <v>247617396.28</v>
      </c>
      <c r="AK214" s="10">
        <f t="shared" ca="1" si="153"/>
        <v>5.6277624823103899E-4</v>
      </c>
      <c r="AL214" s="10">
        <f t="shared" ca="1" si="158"/>
        <v>8.2666055402935257E-2</v>
      </c>
      <c r="AM214">
        <f t="shared" ca="1" si="154"/>
        <v>5.8000000000010914</v>
      </c>
      <c r="AN214">
        <f t="shared" ca="1" si="145"/>
        <v>5.8000000000010914</v>
      </c>
      <c r="AO214">
        <f t="shared" ca="1" si="146"/>
        <v>0</v>
      </c>
      <c r="AP214">
        <f t="shared" ca="1" si="132"/>
        <v>24.799448408518405</v>
      </c>
      <c r="AQ214">
        <f t="shared" ca="1" si="132"/>
        <v>19.3202625202346</v>
      </c>
      <c r="AR214">
        <f t="shared" ca="1" si="159"/>
        <v>1.2835979005225895</v>
      </c>
      <c r="AS214">
        <f t="shared" ca="1" si="160"/>
        <v>56.20945352195519</v>
      </c>
      <c r="AT214">
        <f t="shared" ca="1" si="147"/>
        <v>101.5</v>
      </c>
      <c r="AU214">
        <f t="shared" ca="1" si="161"/>
        <v>79.007087449819082</v>
      </c>
      <c r="AV214">
        <f t="shared" ca="1" si="156"/>
        <v>10365.999999999998</v>
      </c>
      <c r="AW214">
        <f t="shared" ca="1" si="126"/>
        <v>10217.111538461537</v>
      </c>
      <c r="AX214">
        <f t="shared" ca="1" si="125"/>
        <v>148.88846153846134</v>
      </c>
      <c r="AY214">
        <f t="shared" ca="1" si="130"/>
        <v>173.49109686609822</v>
      </c>
      <c r="AZ214">
        <f t="shared" ca="1" si="129"/>
        <v>-24.602635327636875</v>
      </c>
    </row>
    <row r="215" spans="1:52" x14ac:dyDescent="0.3">
      <c r="A215" s="1" vm="1267">
        <f ca="1"/>
        <v>43049</v>
      </c>
      <c r="B215" s="1" vm="1268">
        <f ca="1"/>
        <v>10304.35</v>
      </c>
      <c r="C215" s="1" vm="1269">
        <f ca="1"/>
        <v>10344.950000000001</v>
      </c>
      <c r="D215" s="1" vm="1270">
        <f ca="1"/>
        <v>10254.1</v>
      </c>
      <c r="E215" s="1" vm="1271">
        <f ca="1"/>
        <v>10321.75</v>
      </c>
      <c r="F215" s="1" vm="1272">
        <f ca="1"/>
        <v>287963000</v>
      </c>
      <c r="G215" s="1">
        <f t="shared" ca="1" si="155"/>
        <v>10347.16</v>
      </c>
      <c r="H215" s="2">
        <f t="shared" ca="1" si="124"/>
        <v>10304.8225</v>
      </c>
      <c r="I215" s="6" t="str" cm="1">
        <f t="array" aca="1" ref="I215" ca="1">_xlfn.IFS(AND(G214&lt;H214,G215&gt;H215),"BUY", AND(G214&gt;H214,G215&lt;H215),"SELL",TRUE,"")</f>
        <v/>
      </c>
      <c r="J215" s="1" vm="1155">
        <f t="shared" ca="1" si="134"/>
        <v>10123.700000000001</v>
      </c>
      <c r="K215" s="3" t="str">
        <f t="shared" ca="1" si="148"/>
        <v/>
      </c>
      <c r="L215" s="3">
        <f t="shared" ca="1" si="149"/>
        <v>1.2416395462195862E-3</v>
      </c>
      <c r="M215" s="3">
        <f t="shared" ca="1" si="150"/>
        <v>1.2408693493102562E-3</v>
      </c>
      <c r="N215" s="4">
        <f t="shared" ca="1" si="135"/>
        <v>1</v>
      </c>
      <c r="O215" s="2">
        <f t="shared" ca="1" si="151"/>
        <v>1.2408693493102562E-3</v>
      </c>
      <c r="P215" s="1">
        <f t="shared" ca="1" si="136"/>
        <v>10306.933333333334</v>
      </c>
      <c r="Q215" s="1">
        <f t="shared" ca="1" si="137"/>
        <v>2968015443466.667</v>
      </c>
      <c r="R215" s="1">
        <f ca="1">IF(ISBLANK(A215),"",SUM($Q$2:Q215))</f>
        <v>419777065336216.69</v>
      </c>
      <c r="S215" s="1">
        <f ca="1">IF(ISBLANK(A215),"",SUM($F$2:F215))</f>
        <v>44231553000</v>
      </c>
      <c r="T215" s="1">
        <f t="shared" ca="1" si="138"/>
        <v>9490.4437412861516</v>
      </c>
      <c r="U215" s="1" t="str">
        <f t="shared" ca="1" si="139"/>
        <v>Bullish</v>
      </c>
      <c r="V215" s="17">
        <f t="shared" ca="1" si="140"/>
        <v>90.850000000000364</v>
      </c>
      <c r="W215" s="17">
        <f t="shared" ca="1" si="141"/>
        <v>0</v>
      </c>
      <c r="X215" s="17">
        <f t="shared" ca="1" si="142"/>
        <v>12.850000000000364</v>
      </c>
      <c r="Y215" s="22">
        <f t="shared" ca="1" si="167"/>
        <v>1159.7000000000025</v>
      </c>
      <c r="Z215" s="22">
        <f t="shared" ca="1" si="167"/>
        <v>274.39999999999964</v>
      </c>
      <c r="AA215" s="22">
        <f t="shared" ca="1" si="167"/>
        <v>188.94999999999709</v>
      </c>
      <c r="AB215" s="23">
        <f t="shared" ca="1" si="162"/>
        <v>23.661291713374066</v>
      </c>
      <c r="AC215" s="23">
        <f t="shared" ca="1" si="163"/>
        <v>16.293006812106292</v>
      </c>
      <c r="AD215" s="23">
        <f t="shared" ca="1" si="164"/>
        <v>7.3682849012677742</v>
      </c>
      <c r="AE215" s="23">
        <f t="shared" ca="1" si="165"/>
        <v>39.954298525480354</v>
      </c>
      <c r="AF215" s="23">
        <f t="shared" ca="1" si="166"/>
        <v>18.441782669688827</v>
      </c>
      <c r="AG215" s="23">
        <f t="shared" ca="1" si="127"/>
        <v>40.171625120767771</v>
      </c>
      <c r="AH215" s="25" t="str">
        <f t="shared" ca="1" si="143"/>
        <v>Strong</v>
      </c>
      <c r="AI215" s="25" t="str">
        <f t="shared" ca="1" si="144"/>
        <v>Bullish</v>
      </c>
      <c r="AJ215" s="1">
        <f t="shared" ca="1" si="152"/>
        <v>287973373.31</v>
      </c>
      <c r="AK215" s="10">
        <f t="shared" ca="1" si="153"/>
        <v>1.2408693493102562E-3</v>
      </c>
      <c r="AL215" s="10">
        <f t="shared" ca="1" si="158"/>
        <v>8.1796277475299953E-2</v>
      </c>
      <c r="AM215">
        <f t="shared" ca="1" si="154"/>
        <v>12.799999999999272</v>
      </c>
      <c r="AN215">
        <f t="shared" ca="1" si="145"/>
        <v>12.799999999999272</v>
      </c>
      <c r="AO215">
        <f t="shared" ca="1" si="146"/>
        <v>0</v>
      </c>
      <c r="AP215">
        <f t="shared" ca="1" si="132"/>
        <v>23.942344950767041</v>
      </c>
      <c r="AQ215">
        <f t="shared" ca="1" si="132"/>
        <v>17.940243768789269</v>
      </c>
      <c r="AR215">
        <f t="shared" ca="1" si="159"/>
        <v>1.3345607372637631</v>
      </c>
      <c r="AS215">
        <f t="shared" ca="1" si="160"/>
        <v>57.165389444009222</v>
      </c>
      <c r="AT215">
        <f t="shared" ca="1" si="147"/>
        <v>90.850000000000364</v>
      </c>
      <c r="AU215">
        <f t="shared" ca="1" si="161"/>
        <v>79.853009774832032</v>
      </c>
      <c r="AV215">
        <f t="shared" ca="1" si="156"/>
        <v>10368.199999999999</v>
      </c>
      <c r="AW215">
        <f t="shared" ca="1" si="126"/>
        <v>10232.759615384615</v>
      </c>
      <c r="AX215">
        <f t="shared" ca="1" si="125"/>
        <v>135.44038461538366</v>
      </c>
      <c r="AY215">
        <f t="shared" ca="1" si="130"/>
        <v>169.24326923077064</v>
      </c>
      <c r="AZ215">
        <f t="shared" ca="1" si="129"/>
        <v>-33.802884615386972</v>
      </c>
    </row>
    <row r="216" spans="1:52" x14ac:dyDescent="0.3">
      <c r="A216" s="1" vm="1273">
        <f ca="1"/>
        <v>43052</v>
      </c>
      <c r="B216" s="1" vm="1274">
        <f ca="1"/>
        <v>10322</v>
      </c>
      <c r="C216" s="1" vm="1275">
        <f ca="1"/>
        <v>10334.15</v>
      </c>
      <c r="D216" s="1" vm="1276">
        <f ca="1"/>
        <v>10216.25</v>
      </c>
      <c r="E216" s="1" vm="1277">
        <f ca="1"/>
        <v>10224.950000000001</v>
      </c>
      <c r="F216" s="1" vm="1278">
        <f ca="1"/>
        <v>216800000</v>
      </c>
      <c r="G216" s="1">
        <f t="shared" ca="1" si="155"/>
        <v>10301.789999999999</v>
      </c>
      <c r="H216" s="2">
        <f t="shared" ca="1" si="124"/>
        <v>10307.6975</v>
      </c>
      <c r="I216" s="6" t="str" cm="1">
        <f t="array" aca="1" ref="I216" ca="1">_xlfn.IFS(AND(G215&lt;H215,G216&gt;H216),"BUY", AND(G215&gt;H215,G216&lt;H216),"SELL",TRUE,"")</f>
        <v>SELL</v>
      </c>
      <c r="J216" s="1" vm="1155">
        <f t="shared" ca="1" si="134"/>
        <v>10123.700000000001</v>
      </c>
      <c r="K216" s="3" t="str">
        <f t="shared" ca="1" si="148"/>
        <v/>
      </c>
      <c r="L216" s="3">
        <f t="shared" ca="1" si="149"/>
        <v>-9.3782546564292746E-3</v>
      </c>
      <c r="M216" s="3">
        <f t="shared" ca="1" si="150"/>
        <v>-9.4225073794829643E-3</v>
      </c>
      <c r="N216" s="4">
        <f t="shared" ca="1" si="135"/>
        <v>1</v>
      </c>
      <c r="O216" s="2">
        <f t="shared" ca="1" si="151"/>
        <v>-9.4225073794829643E-3</v>
      </c>
      <c r="P216" s="1">
        <f t="shared" ca="1" si="136"/>
        <v>10258.450000000001</v>
      </c>
      <c r="Q216" s="1">
        <f t="shared" ca="1" si="137"/>
        <v>2224031960000</v>
      </c>
      <c r="R216" s="1">
        <f ca="1">IF(ISBLANK(A216),"",SUM($Q$2:Q216))</f>
        <v>422001097296216.69</v>
      </c>
      <c r="S216" s="1">
        <f ca="1">IF(ISBLANK(A216),"",SUM($F$2:F216))</f>
        <v>44448353000</v>
      </c>
      <c r="T216" s="1">
        <f t="shared" ca="1" si="138"/>
        <v>9494.1897463831046</v>
      </c>
      <c r="U216" s="1" t="str">
        <f t="shared" ca="1" si="139"/>
        <v>Bullish</v>
      </c>
      <c r="V216" s="17">
        <f t="shared" ca="1" si="140"/>
        <v>117.89999999999964</v>
      </c>
      <c r="W216" s="17">
        <f t="shared" ca="1" si="141"/>
        <v>0</v>
      </c>
      <c r="X216" s="17">
        <f t="shared" ca="1" si="142"/>
        <v>37.850000000000364</v>
      </c>
      <c r="Y216" s="22">
        <f t="shared" ca="1" si="167"/>
        <v>1222.2500000000018</v>
      </c>
      <c r="Z216" s="22">
        <f t="shared" ca="1" si="167"/>
        <v>260.79999999999927</v>
      </c>
      <c r="AA216" s="22">
        <f t="shared" ca="1" si="167"/>
        <v>226.79999999999745</v>
      </c>
      <c r="AB216" s="23">
        <f t="shared" ca="1" si="162"/>
        <v>21.33769687052558</v>
      </c>
      <c r="AC216" s="23">
        <f t="shared" ca="1" si="163"/>
        <v>18.55594191041089</v>
      </c>
      <c r="AD216" s="23">
        <f t="shared" ca="1" si="164"/>
        <v>2.7817549601146894</v>
      </c>
      <c r="AE216" s="23">
        <f t="shared" ca="1" si="165"/>
        <v>39.89363878093647</v>
      </c>
      <c r="AF216" s="23">
        <f t="shared" ca="1" si="166"/>
        <v>6.9729286300250353</v>
      </c>
      <c r="AG216" s="23">
        <f t="shared" ca="1" si="127"/>
        <v>37.527423714063978</v>
      </c>
      <c r="AH216" s="25" t="str">
        <f t="shared" ca="1" si="143"/>
        <v>Strong</v>
      </c>
      <c r="AI216" s="25" t="str">
        <f t="shared" ca="1" si="144"/>
        <v>Bullish</v>
      </c>
      <c r="AJ216" s="1">
        <f t="shared" ca="1" si="152"/>
        <v>-216789652.84</v>
      </c>
      <c r="AK216" s="10">
        <f t="shared" ca="1" si="153"/>
        <v>-9.4225073794829643E-3</v>
      </c>
      <c r="AL216" s="10">
        <f t="shared" ca="1" si="158"/>
        <v>9.2505196460867897E-2</v>
      </c>
      <c r="AM216">
        <f t="shared" ca="1" si="154"/>
        <v>-96.799999999999272</v>
      </c>
      <c r="AN216">
        <f t="shared" ca="1" si="145"/>
        <v>0</v>
      </c>
      <c r="AO216">
        <f t="shared" ca="1" si="146"/>
        <v>96.799999999999272</v>
      </c>
      <c r="AP216">
        <f t="shared" ca="1" si="132"/>
        <v>22.232177454283683</v>
      </c>
      <c r="AQ216">
        <f t="shared" ca="1" si="132"/>
        <v>23.573083499589984</v>
      </c>
      <c r="AR216">
        <f t="shared" ca="1" si="159"/>
        <v>0.94311707056356775</v>
      </c>
      <c r="AS216">
        <f t="shared" ca="1" si="160"/>
        <v>48.536296904130069</v>
      </c>
      <c r="AT216">
        <f t="shared" ca="1" si="147"/>
        <v>117.89999999999964</v>
      </c>
      <c r="AU216">
        <f t="shared" ca="1" si="161"/>
        <v>82.570651933772567</v>
      </c>
      <c r="AV216">
        <f t="shared" ca="1" si="156"/>
        <v>10358.295833333332</v>
      </c>
      <c r="AW216">
        <f t="shared" ca="1" si="126"/>
        <v>10245.692307692305</v>
      </c>
      <c r="AX216">
        <f t="shared" ca="1" si="125"/>
        <v>112.60352564102686</v>
      </c>
      <c r="AY216">
        <f t="shared" ca="1" si="130"/>
        <v>161.15794159544282</v>
      </c>
      <c r="AZ216">
        <f t="shared" ca="1" si="129"/>
        <v>-48.554415954415958</v>
      </c>
    </row>
    <row r="217" spans="1:52" x14ac:dyDescent="0.3">
      <c r="A217" s="1" vm="1279">
        <f ca="1"/>
        <v>43053</v>
      </c>
      <c r="B217" s="1" vm="1280">
        <f ca="1"/>
        <v>10223.4</v>
      </c>
      <c r="C217" s="1" vm="1281">
        <f ca="1"/>
        <v>10248</v>
      </c>
      <c r="D217" s="1" vm="1282">
        <f ca="1"/>
        <v>10175.549999999999</v>
      </c>
      <c r="E217" s="1" vm="1283">
        <f ca="1"/>
        <v>10186.6</v>
      </c>
      <c r="F217" s="1" vm="1284">
        <f ca="1"/>
        <v>314413000</v>
      </c>
      <c r="G217" s="1">
        <f t="shared" ca="1" si="155"/>
        <v>10269.08</v>
      </c>
      <c r="H217" s="2">
        <f t="shared" ref="H217:H280" ca="1" si="168">IFERROR(AVERAGE(E198:E217),"")</f>
        <v>10305.485000000001</v>
      </c>
      <c r="I217" s="6" t="str" cm="1">
        <f t="array" aca="1" ref="I217" ca="1">_xlfn.IFS(AND(G216&lt;H216,G217&gt;H217),"BUY", AND(G216&gt;H216,G217&lt;H217),"SELL",TRUE,"")</f>
        <v/>
      </c>
      <c r="J217" s="1" vm="1280">
        <f t="shared" ca="1" si="134"/>
        <v>10223.4</v>
      </c>
      <c r="K217" s="3">
        <f t="shared" ca="1" si="148"/>
        <v>9.8481780376737937E-3</v>
      </c>
      <c r="L217" s="3">
        <f t="shared" ca="1" si="149"/>
        <v>-3.750629587430776E-3</v>
      </c>
      <c r="M217" s="3">
        <f t="shared" ca="1" si="150"/>
        <v>-3.7576808351824824E-3</v>
      </c>
      <c r="N217" s="4">
        <f t="shared" ca="1" si="135"/>
        <v>-1</v>
      </c>
      <c r="O217" s="2">
        <f t="shared" ca="1" si="151"/>
        <v>3.7576808351824824E-3</v>
      </c>
      <c r="P217" s="1">
        <f t="shared" ca="1" si="136"/>
        <v>10203.383333333333</v>
      </c>
      <c r="Q217" s="1">
        <f t="shared" ca="1" si="137"/>
        <v>3208076363983.3335</v>
      </c>
      <c r="R217" s="1">
        <f ca="1">IF(ISBLANK(A217),"",SUM($Q$2:Q217))</f>
        <v>425209173660200</v>
      </c>
      <c r="S217" s="1">
        <f ca="1">IF(ISBLANK(A217),"",SUM($F$2:F217))</f>
        <v>44762766000</v>
      </c>
      <c r="T217" s="1">
        <f t="shared" ca="1" si="138"/>
        <v>9499.1711115483795</v>
      </c>
      <c r="U217" s="1" t="str">
        <f t="shared" ca="1" si="139"/>
        <v>Bullish</v>
      </c>
      <c r="V217" s="17">
        <f t="shared" ca="1" si="140"/>
        <v>72.450000000000728</v>
      </c>
      <c r="W217" s="17">
        <f t="shared" ca="1" si="141"/>
        <v>0</v>
      </c>
      <c r="X217" s="17">
        <f t="shared" ca="1" si="142"/>
        <v>40.700000000000728</v>
      </c>
      <c r="Y217" s="22">
        <f t="shared" ca="1" si="167"/>
        <v>1161.850000000004</v>
      </c>
      <c r="Z217" s="22">
        <f t="shared" ca="1" si="167"/>
        <v>158</v>
      </c>
      <c r="AA217" s="22">
        <f t="shared" ca="1" si="167"/>
        <v>267.49999999999818</v>
      </c>
      <c r="AB217" s="23">
        <f t="shared" ca="1" si="162"/>
        <v>13.599001592288115</v>
      </c>
      <c r="AC217" s="23">
        <f t="shared" ca="1" si="163"/>
        <v>23.023626113525605</v>
      </c>
      <c r="AD217" s="23">
        <f t="shared" ca="1" si="164"/>
        <v>9.4246245212374902</v>
      </c>
      <c r="AE217" s="23">
        <f t="shared" ca="1" si="165"/>
        <v>36.62262770581372</v>
      </c>
      <c r="AF217" s="23">
        <f t="shared" ca="1" si="166"/>
        <v>25.734430082255848</v>
      </c>
      <c r="AG217" s="23">
        <f t="shared" ca="1" si="127"/>
        <v>35.783349189703721</v>
      </c>
      <c r="AH217" s="25" t="str">
        <f t="shared" ca="1" si="143"/>
        <v>Strong</v>
      </c>
      <c r="AI217" s="25" t="str">
        <f t="shared" ca="1" si="144"/>
        <v>Bearish</v>
      </c>
      <c r="AJ217" s="1">
        <f t="shared" ca="1" si="152"/>
        <v>-314402698.20999998</v>
      </c>
      <c r="AK217" s="10">
        <f t="shared" ca="1" si="153"/>
        <v>-3.7576808351824824E-3</v>
      </c>
      <c r="AL217" s="10">
        <f t="shared" ca="1" si="158"/>
        <v>8.5215429682231364E-2</v>
      </c>
      <c r="AM217">
        <f t="shared" ca="1" si="154"/>
        <v>-38.350000000000364</v>
      </c>
      <c r="AN217">
        <f t="shared" ca="1" si="145"/>
        <v>0</v>
      </c>
      <c r="AO217">
        <f t="shared" ca="1" si="146"/>
        <v>38.350000000000364</v>
      </c>
      <c r="AP217">
        <f t="shared" ca="1" si="132"/>
        <v>20.644164778977707</v>
      </c>
      <c r="AQ217">
        <f t="shared" ca="1" si="132"/>
        <v>24.628577535333584</v>
      </c>
      <c r="AR217">
        <f t="shared" ca="1" si="159"/>
        <v>0.83821993979800058</v>
      </c>
      <c r="AS217">
        <f t="shared" ca="1" si="160"/>
        <v>45.599545606610675</v>
      </c>
      <c r="AT217">
        <f t="shared" ca="1" si="147"/>
        <v>72.450000000000728</v>
      </c>
      <c r="AU217">
        <f t="shared" ca="1" si="161"/>
        <v>81.847748224217426</v>
      </c>
      <c r="AV217">
        <f t="shared" ca="1" si="156"/>
        <v>10346.924999999999</v>
      </c>
      <c r="AW217">
        <f t="shared" ca="1" si="126"/>
        <v>10253.649999999998</v>
      </c>
      <c r="AX217">
        <f t="shared" ca="1" si="125"/>
        <v>93.275000000001455</v>
      </c>
      <c r="AY217">
        <f t="shared" ca="1" si="130"/>
        <v>150.43137464387576</v>
      </c>
      <c r="AZ217">
        <f t="shared" ca="1" si="129"/>
        <v>-57.156374643874301</v>
      </c>
    </row>
    <row r="218" spans="1:52" x14ac:dyDescent="0.3">
      <c r="A218" s="1" vm="1285">
        <f ca="1"/>
        <v>43054</v>
      </c>
      <c r="B218" s="1" vm="1286">
        <f ca="1"/>
        <v>10171.950000000001</v>
      </c>
      <c r="C218" s="1" vm="1287">
        <f ca="1"/>
        <v>10175.450000000001</v>
      </c>
      <c r="D218" s="1" vm="1288">
        <f ca="1"/>
        <v>10094</v>
      </c>
      <c r="E218" s="1" vm="1289">
        <f ca="1"/>
        <v>10118.049999999999</v>
      </c>
      <c r="F218" s="1" vm="1290">
        <f ca="1"/>
        <v>213836000</v>
      </c>
      <c r="G218" s="1">
        <f t="shared" ca="1" si="155"/>
        <v>10232.060000000001</v>
      </c>
      <c r="H218" s="2">
        <f t="shared" ca="1" si="168"/>
        <v>10299.664999999999</v>
      </c>
      <c r="I218" s="6" t="str" cm="1">
        <f t="array" aca="1" ref="I218" ca="1">_xlfn.IFS(AND(G217&lt;H217,G218&gt;H218),"BUY", AND(G217&gt;H217,G218&lt;H218),"SELL",TRUE,"")</f>
        <v/>
      </c>
      <c r="J218" s="1" vm="1280">
        <f t="shared" ca="1" si="134"/>
        <v>10223.4</v>
      </c>
      <c r="K218" s="3" t="str">
        <f t="shared" ca="1" si="148"/>
        <v/>
      </c>
      <c r="L218" s="3">
        <f t="shared" ca="1" si="149"/>
        <v>-6.7294288575188155E-3</v>
      </c>
      <c r="M218" s="3">
        <f t="shared" ca="1" si="150"/>
        <v>-6.7521735605621152E-3</v>
      </c>
      <c r="N218" s="4">
        <f t="shared" ca="1" si="135"/>
        <v>-1</v>
      </c>
      <c r="O218" s="2">
        <f t="shared" ca="1" si="151"/>
        <v>6.7521735605621152E-3</v>
      </c>
      <c r="P218" s="1">
        <f t="shared" ca="1" si="136"/>
        <v>10129.166666666666</v>
      </c>
      <c r="Q218" s="1">
        <f t="shared" ca="1" si="137"/>
        <v>2165980483333.3333</v>
      </c>
      <c r="R218" s="1">
        <f ca="1">IF(ISBLANK(A218),"",SUM($Q$2:Q218))</f>
        <v>427375154143533.31</v>
      </c>
      <c r="S218" s="1">
        <f ca="1">IF(ISBLANK(A218),"",SUM($F$2:F218))</f>
        <v>44976602000</v>
      </c>
      <c r="T218" s="1">
        <f t="shared" ca="1" si="138"/>
        <v>9502.1663518185142</v>
      </c>
      <c r="U218" s="1" t="str">
        <f t="shared" ca="1" si="139"/>
        <v>Bullish</v>
      </c>
      <c r="V218" s="17">
        <f t="shared" ca="1" si="140"/>
        <v>92.600000000000364</v>
      </c>
      <c r="W218" s="17">
        <f t="shared" ca="1" si="141"/>
        <v>0</v>
      </c>
      <c r="X218" s="17">
        <f t="shared" ca="1" si="142"/>
        <v>81.549999999999272</v>
      </c>
      <c r="Y218" s="22">
        <f t="shared" ca="1" si="167"/>
        <v>1170.6500000000051</v>
      </c>
      <c r="Z218" s="22">
        <f t="shared" ca="1" si="167"/>
        <v>142.89999999999964</v>
      </c>
      <c r="AA218" s="22">
        <f t="shared" ca="1" si="167"/>
        <v>349.04999999999745</v>
      </c>
      <c r="AB218" s="23">
        <f t="shared" ca="1" si="162"/>
        <v>12.206893606116175</v>
      </c>
      <c r="AC218" s="23">
        <f t="shared" ca="1" si="163"/>
        <v>29.816768461965225</v>
      </c>
      <c r="AD218" s="23">
        <f t="shared" ca="1" si="164"/>
        <v>17.60987485584905</v>
      </c>
      <c r="AE218" s="23">
        <f t="shared" ca="1" si="165"/>
        <v>42.0236620680814</v>
      </c>
      <c r="AF218" s="23">
        <f t="shared" ca="1" si="166"/>
        <v>41.904665108242511</v>
      </c>
      <c r="AG218" s="23">
        <f t="shared" ca="1" si="127"/>
        <v>35.146244835712572</v>
      </c>
      <c r="AH218" s="25" t="str">
        <f t="shared" ca="1" si="143"/>
        <v>Strong</v>
      </c>
      <c r="AI218" s="25" t="str">
        <f t="shared" ca="1" si="144"/>
        <v>Bearish</v>
      </c>
      <c r="AJ218" s="1">
        <f t="shared" ca="1" si="152"/>
        <v>-213825730.91999999</v>
      </c>
      <c r="AK218" s="10">
        <f t="shared" ca="1" si="153"/>
        <v>-6.7521735605621152E-3</v>
      </c>
      <c r="AL218" s="10">
        <f t="shared" ca="1" si="158"/>
        <v>8.4853387908477559E-2</v>
      </c>
      <c r="AM218">
        <f t="shared" ca="1" si="154"/>
        <v>-68.550000000001091</v>
      </c>
      <c r="AN218">
        <f t="shared" ca="1" si="145"/>
        <v>0</v>
      </c>
      <c r="AO218">
        <f t="shared" ca="1" si="146"/>
        <v>68.550000000001091</v>
      </c>
      <c r="AP218">
        <f t="shared" ca="1" si="132"/>
        <v>19.169581580479299</v>
      </c>
      <c r="AQ218">
        <f t="shared" ca="1" si="132"/>
        <v>27.765821997095546</v>
      </c>
      <c r="AR218">
        <f t="shared" ca="1" si="159"/>
        <v>0.69040209155286458</v>
      </c>
      <c r="AS218">
        <f t="shared" ca="1" si="160"/>
        <v>40.84247736103049</v>
      </c>
      <c r="AT218">
        <f t="shared" ca="1" si="147"/>
        <v>81.450000000000728</v>
      </c>
      <c r="AU218">
        <f t="shared" ca="1" si="161"/>
        <v>81.819337636773383</v>
      </c>
      <c r="AV218">
        <f t="shared" ca="1" si="156"/>
        <v>10326.458333333334</v>
      </c>
      <c r="AW218">
        <f t="shared" ca="1" si="126"/>
        <v>10258.623076923077</v>
      </c>
      <c r="AX218">
        <f t="shared" ca="1" si="125"/>
        <v>67.835256410256989</v>
      </c>
      <c r="AY218">
        <f t="shared" ca="1" si="130"/>
        <v>137.44715099715197</v>
      </c>
      <c r="AZ218">
        <f t="shared" ca="1" si="129"/>
        <v>-69.611894586894977</v>
      </c>
    </row>
    <row r="219" spans="1:52" x14ac:dyDescent="0.3">
      <c r="A219" s="1" vm="1291">
        <f ca="1"/>
        <v>43055</v>
      </c>
      <c r="B219" s="1" vm="1292">
        <f ca="1"/>
        <v>10152.9</v>
      </c>
      <c r="C219" s="1" vm="1293">
        <f ca="1"/>
        <v>10232.25</v>
      </c>
      <c r="D219" s="1" vm="1294">
        <f ca="1"/>
        <v>10139.200000000001</v>
      </c>
      <c r="E219" s="1" vm="1295">
        <f ca="1"/>
        <v>10214.75</v>
      </c>
      <c r="F219" s="1" vm="1296">
        <f ca="1"/>
        <v>188180000</v>
      </c>
      <c r="G219" s="1">
        <f t="shared" ca="1" si="155"/>
        <v>10213.220000000001</v>
      </c>
      <c r="H219" s="2">
        <f t="shared" ca="1" si="168"/>
        <v>10299.86</v>
      </c>
      <c r="I219" s="6" t="str" cm="1">
        <f t="array" aca="1" ref="I219" ca="1">_xlfn.IFS(AND(G218&lt;H218,G219&gt;H219),"BUY", AND(G218&gt;H218,G219&lt;H219),"SELL",TRUE,"")</f>
        <v/>
      </c>
      <c r="J219" s="1" vm="1280">
        <f t="shared" ca="1" si="134"/>
        <v>10223.4</v>
      </c>
      <c r="K219" s="3" t="str">
        <f t="shared" ca="1" si="148"/>
        <v/>
      </c>
      <c r="L219" s="3">
        <f t="shared" ca="1" si="149"/>
        <v>9.557177519383675E-3</v>
      </c>
      <c r="M219" s="3">
        <f t="shared" ca="1" si="150"/>
        <v>9.5117966114617643E-3</v>
      </c>
      <c r="N219" s="4">
        <f t="shared" ca="1" si="135"/>
        <v>-1</v>
      </c>
      <c r="O219" s="2">
        <f t="shared" ca="1" si="151"/>
        <v>-9.5117966114617643E-3</v>
      </c>
      <c r="P219" s="1">
        <f t="shared" ca="1" si="136"/>
        <v>10195.4</v>
      </c>
      <c r="Q219" s="1">
        <f t="shared" ca="1" si="137"/>
        <v>1918570372000</v>
      </c>
      <c r="R219" s="1">
        <f ca="1">IF(ISBLANK(A219),"",SUM($Q$2:Q219))</f>
        <v>429293724515533.31</v>
      </c>
      <c r="S219" s="1">
        <f ca="1">IF(ISBLANK(A219),"",SUM($F$2:F219))</f>
        <v>45164782000</v>
      </c>
      <c r="T219" s="1">
        <f t="shared" ca="1" si="138"/>
        <v>9505.0547241771983</v>
      </c>
      <c r="U219" s="1" t="str">
        <f t="shared" ca="1" si="139"/>
        <v>Bullish</v>
      </c>
      <c r="V219" s="17">
        <f t="shared" ca="1" si="140"/>
        <v>114.20000000000073</v>
      </c>
      <c r="W219" s="17">
        <f t="shared" ca="1" si="141"/>
        <v>56.799999999999272</v>
      </c>
      <c r="X219" s="17">
        <f t="shared" ca="1" si="142"/>
        <v>0</v>
      </c>
      <c r="Y219" s="22">
        <f t="shared" ca="1" si="167"/>
        <v>1230.0000000000055</v>
      </c>
      <c r="Z219" s="22">
        <f t="shared" ca="1" si="167"/>
        <v>189.19999999999891</v>
      </c>
      <c r="AA219" s="22">
        <f t="shared" ca="1" si="167"/>
        <v>349.04999999999745</v>
      </c>
      <c r="AB219" s="23">
        <f t="shared" ca="1" si="162"/>
        <v>15.382113821138056</v>
      </c>
      <c r="AC219" s="23">
        <f t="shared" ca="1" si="163"/>
        <v>28.378048780487468</v>
      </c>
      <c r="AD219" s="23">
        <f t="shared" ca="1" si="164"/>
        <v>12.995934959349412</v>
      </c>
      <c r="AE219" s="23">
        <f t="shared" ca="1" si="165"/>
        <v>43.760162601625524</v>
      </c>
      <c r="AF219" s="23">
        <f t="shared" ca="1" si="166"/>
        <v>29.698095680445807</v>
      </c>
      <c r="AG219" s="23">
        <f t="shared" ca="1" si="127"/>
        <v>33.859822218126112</v>
      </c>
      <c r="AH219" s="25" t="str">
        <f t="shared" ca="1" si="143"/>
        <v>Strong</v>
      </c>
      <c r="AI219" s="25" t="str">
        <f t="shared" ca="1" si="144"/>
        <v>Bearish</v>
      </c>
      <c r="AJ219" s="1">
        <f t="shared" ca="1" si="152"/>
        <v>188190232.06</v>
      </c>
      <c r="AK219" s="10">
        <f t="shared" ca="1" si="153"/>
        <v>9.5117966114617643E-3</v>
      </c>
      <c r="AL219" s="10">
        <f t="shared" ca="1" si="158"/>
        <v>9.6932635469165057E-2</v>
      </c>
      <c r="AM219">
        <f t="shared" ca="1" si="154"/>
        <v>96.700000000000728</v>
      </c>
      <c r="AN219">
        <f t="shared" ca="1" si="145"/>
        <v>96.700000000000728</v>
      </c>
      <c r="AO219">
        <f t="shared" ca="1" si="146"/>
        <v>0</v>
      </c>
      <c r="AP219">
        <f t="shared" ca="1" si="132"/>
        <v>24.707468610445115</v>
      </c>
      <c r="AQ219">
        <f t="shared" ca="1" si="132"/>
        <v>25.782548997303007</v>
      </c>
      <c r="AR219">
        <f t="shared" ca="1" si="159"/>
        <v>0.95830201323498498</v>
      </c>
      <c r="AS219">
        <f t="shared" ca="1" si="160"/>
        <v>48.935353523532029</v>
      </c>
      <c r="AT219">
        <f t="shared" ca="1" si="147"/>
        <v>93.049999999999272</v>
      </c>
      <c r="AU219">
        <f t="shared" ca="1" si="161"/>
        <v>82.621527805575241</v>
      </c>
      <c r="AV219">
        <f t="shared" ca="1" si="156"/>
        <v>10316.4125</v>
      </c>
      <c r="AW219">
        <f t="shared" ca="1" si="126"/>
        <v>10266.23076923077</v>
      </c>
      <c r="AX219">
        <f t="shared" ref="AX219:AX282" ca="1" si="169">AV219 - AW219</f>
        <v>50.181730769230853</v>
      </c>
      <c r="AY219">
        <f t="shared" ca="1" si="130"/>
        <v>122.96534900284981</v>
      </c>
      <c r="AZ219">
        <f t="shared" ca="1" si="129"/>
        <v>-72.783618233618952</v>
      </c>
    </row>
    <row r="220" spans="1:52" x14ac:dyDescent="0.3">
      <c r="A220" s="1" vm="1297">
        <f ca="1"/>
        <v>43056</v>
      </c>
      <c r="B220" s="1" vm="1298">
        <f ca="1"/>
        <v>10324.549999999999</v>
      </c>
      <c r="C220" s="1" vm="1299">
        <f ca="1"/>
        <v>10343.6</v>
      </c>
      <c r="D220" s="1" vm="1300">
        <f ca="1"/>
        <v>10268.049999999999</v>
      </c>
      <c r="E220" s="1" vm="1301">
        <f ca="1"/>
        <v>10283.6</v>
      </c>
      <c r="F220" s="1" vm="1302">
        <f ca="1"/>
        <v>209593000</v>
      </c>
      <c r="G220" s="1">
        <f t="shared" ca="1" si="155"/>
        <v>10205.59</v>
      </c>
      <c r="H220" s="2">
        <f t="shared" ca="1" si="168"/>
        <v>10306.712500000001</v>
      </c>
      <c r="I220" s="6" t="str" cm="1">
        <f t="array" aca="1" ref="I220" ca="1">_xlfn.IFS(AND(G219&lt;H219,G220&gt;H220),"BUY", AND(G219&gt;H219,G220&lt;H220),"SELL",TRUE,"")</f>
        <v/>
      </c>
      <c r="J220" s="1" vm="1280">
        <f t="shared" ca="1" si="134"/>
        <v>10223.4</v>
      </c>
      <c r="K220" s="3" t="str">
        <f t="shared" ca="1" si="148"/>
        <v/>
      </c>
      <c r="L220" s="3">
        <f t="shared" ca="1" si="149"/>
        <v>6.7402530654201431E-3</v>
      </c>
      <c r="M220" s="3">
        <f t="shared" ca="1" si="150"/>
        <v>6.7176391186710514E-3</v>
      </c>
      <c r="N220" s="4">
        <f t="shared" ca="1" si="135"/>
        <v>-1</v>
      </c>
      <c r="O220" s="2">
        <f t="shared" ca="1" si="151"/>
        <v>-6.7176391186710514E-3</v>
      </c>
      <c r="P220" s="1">
        <f t="shared" ca="1" si="136"/>
        <v>10298.416666666666</v>
      </c>
      <c r="Q220" s="1">
        <f t="shared" ca="1" si="137"/>
        <v>2158476044416.6665</v>
      </c>
      <c r="R220" s="1">
        <f ca="1">IF(ISBLANK(A220),"",SUM($Q$2:Q220))</f>
        <v>431452200559950</v>
      </c>
      <c r="S220" s="1">
        <f ca="1">IF(ISBLANK(A220),"",SUM($F$2:F220))</f>
        <v>45374375000</v>
      </c>
      <c r="T220" s="1">
        <f t="shared" ca="1" si="138"/>
        <v>9508.7194161892039</v>
      </c>
      <c r="U220" s="1" t="str">
        <f t="shared" ca="1" si="139"/>
        <v>Bullish</v>
      </c>
      <c r="V220" s="17">
        <f t="shared" ca="1" si="140"/>
        <v>128.85000000000036</v>
      </c>
      <c r="W220" s="17">
        <f t="shared" ca="1" si="141"/>
        <v>111.35000000000036</v>
      </c>
      <c r="X220" s="17">
        <f t="shared" ca="1" si="142"/>
        <v>0</v>
      </c>
      <c r="Y220" s="22">
        <f t="shared" ca="1" si="167"/>
        <v>1297.4000000000051</v>
      </c>
      <c r="Z220" s="22">
        <f t="shared" ca="1" si="167"/>
        <v>282.19999999999891</v>
      </c>
      <c r="AA220" s="22">
        <f t="shared" ca="1" si="167"/>
        <v>349.04999999999745</v>
      </c>
      <c r="AB220" s="23">
        <f t="shared" ca="1" si="162"/>
        <v>21.751194697086312</v>
      </c>
      <c r="AC220" s="23">
        <f t="shared" ca="1" si="163"/>
        <v>26.903807615230157</v>
      </c>
      <c r="AD220" s="23">
        <f t="shared" ca="1" si="164"/>
        <v>5.1526129181438449</v>
      </c>
      <c r="AE220" s="23">
        <f t="shared" ca="1" si="165"/>
        <v>48.655002312316469</v>
      </c>
      <c r="AF220" s="23">
        <f t="shared" ca="1" si="166"/>
        <v>10.590099009900815</v>
      </c>
      <c r="AG220" s="23">
        <f t="shared" ca="1" si="127"/>
        <v>31.267366705893306</v>
      </c>
      <c r="AH220" s="25" t="str">
        <f t="shared" ca="1" si="143"/>
        <v>Strong</v>
      </c>
      <c r="AI220" s="25" t="str">
        <f t="shared" ca="1" si="144"/>
        <v>Bearish</v>
      </c>
      <c r="AJ220" s="1">
        <f t="shared" ca="1" si="152"/>
        <v>209603213.22</v>
      </c>
      <c r="AK220" s="10">
        <f t="shared" ca="1" si="153"/>
        <v>6.7176391186710514E-3</v>
      </c>
      <c r="AL220" s="10">
        <f t="shared" ca="1" si="158"/>
        <v>0.10021371768379063</v>
      </c>
      <c r="AM220">
        <f t="shared" ca="1" si="154"/>
        <v>68.850000000000364</v>
      </c>
      <c r="AN220">
        <f t="shared" ca="1" si="145"/>
        <v>68.850000000000364</v>
      </c>
      <c r="AO220">
        <f t="shared" ca="1" si="146"/>
        <v>0</v>
      </c>
      <c r="AP220">
        <f t="shared" ca="1" si="132"/>
        <v>27.860506566841917</v>
      </c>
      <c r="AQ220">
        <f t="shared" ca="1" si="132"/>
        <v>23.940938354638508</v>
      </c>
      <c r="AR220">
        <f t="shared" ca="1" si="159"/>
        <v>1.1637182366932581</v>
      </c>
      <c r="AS220">
        <f t="shared" ca="1" si="160"/>
        <v>53.78326146900401</v>
      </c>
      <c r="AT220">
        <f t="shared" ca="1" si="147"/>
        <v>75.550000000001091</v>
      </c>
      <c r="AU220">
        <f t="shared" ca="1" si="161"/>
        <v>82.116418676605662</v>
      </c>
      <c r="AV220">
        <f t="shared" ca="1" si="156"/>
        <v>10303.337500000001</v>
      </c>
      <c r="AW220">
        <f t="shared" ref="AW220:AW283" ca="1" si="170">AVERAGE(E195:E220)</f>
        <v>10277.723076923077</v>
      </c>
      <c r="AX220">
        <f t="shared" ca="1" si="169"/>
        <v>25.61442307692414</v>
      </c>
      <c r="AY220">
        <f t="shared" ca="1" si="130"/>
        <v>106.58287037037088</v>
      </c>
      <c r="AZ220">
        <f t="shared" ca="1" si="129"/>
        <v>-80.968447293446744</v>
      </c>
    </row>
    <row r="221" spans="1:52" x14ac:dyDescent="0.3">
      <c r="A221" s="1" vm="1303">
        <f ca="1"/>
        <v>43059</v>
      </c>
      <c r="B221" s="1" vm="1304">
        <f ca="1"/>
        <v>10287.200000000001</v>
      </c>
      <c r="C221" s="1" vm="1305">
        <f ca="1"/>
        <v>10309.85</v>
      </c>
      <c r="D221" s="1" vm="1306">
        <f ca="1"/>
        <v>10261.5</v>
      </c>
      <c r="E221" s="1" vm="1307">
        <f ca="1"/>
        <v>10298.75</v>
      </c>
      <c r="F221" s="1" vm="1308">
        <f ca="1"/>
        <v>151751000</v>
      </c>
      <c r="G221" s="1">
        <f t="shared" ca="1" si="155"/>
        <v>10220.35</v>
      </c>
      <c r="H221" s="2">
        <f t="shared" ca="1" si="168"/>
        <v>10312.407500000001</v>
      </c>
      <c r="I221" s="6" t="str" cm="1">
        <f t="array" aca="1" ref="I221" ca="1">_xlfn.IFS(AND(G220&lt;H220,G221&gt;H221),"BUY", AND(G220&gt;H220,G221&lt;H221),"SELL",TRUE,"")</f>
        <v/>
      </c>
      <c r="J221" s="1" vm="1280">
        <f t="shared" ca="1" si="134"/>
        <v>10223.4</v>
      </c>
      <c r="K221" s="3" t="str">
        <f t="shared" ca="1" si="148"/>
        <v/>
      </c>
      <c r="L221" s="3">
        <f t="shared" ca="1" si="149"/>
        <v>1.4732194951183608E-3</v>
      </c>
      <c r="M221" s="3">
        <f t="shared" ca="1" si="150"/>
        <v>1.4721353719149709E-3</v>
      </c>
      <c r="N221" s="4">
        <f t="shared" ca="1" si="135"/>
        <v>-1</v>
      </c>
      <c r="O221" s="2">
        <f t="shared" ca="1" si="151"/>
        <v>-1.4721353719149709E-3</v>
      </c>
      <c r="P221" s="1">
        <f t="shared" ca="1" si="136"/>
        <v>10290.033333333333</v>
      </c>
      <c r="Q221" s="1">
        <f t="shared" ca="1" si="137"/>
        <v>1561522848366.6665</v>
      </c>
      <c r="R221" s="1">
        <f ca="1">IF(ISBLANK(A221),"",SUM($Q$2:Q221))</f>
        <v>433013723408316.69</v>
      </c>
      <c r="S221" s="1">
        <f ca="1">IF(ISBLANK(A221),"",SUM($F$2:F221))</f>
        <v>45526126000</v>
      </c>
      <c r="T221" s="1">
        <f t="shared" ca="1" si="138"/>
        <v>9511.3237486606413</v>
      </c>
      <c r="U221" s="1" t="str">
        <f t="shared" ca="1" si="139"/>
        <v>Bullish</v>
      </c>
      <c r="V221" s="17">
        <f t="shared" ca="1" si="140"/>
        <v>48.350000000000364</v>
      </c>
      <c r="W221" s="17">
        <f t="shared" ca="1" si="141"/>
        <v>0</v>
      </c>
      <c r="X221" s="17">
        <f t="shared" ca="1" si="142"/>
        <v>6.5499999999992724</v>
      </c>
      <c r="Y221" s="22">
        <f t="shared" ca="1" si="167"/>
        <v>1302.0000000000055</v>
      </c>
      <c r="Z221" s="22">
        <f t="shared" ca="1" si="167"/>
        <v>282.19999999999891</v>
      </c>
      <c r="AA221" s="22">
        <f t="shared" ca="1" si="167"/>
        <v>335.24999999999818</v>
      </c>
      <c r="AB221" s="23">
        <f t="shared" ca="1" si="162"/>
        <v>21.674347158217952</v>
      </c>
      <c r="AC221" s="23">
        <f t="shared" ca="1" si="163"/>
        <v>25.748847926267032</v>
      </c>
      <c r="AD221" s="23">
        <f t="shared" ca="1" si="164"/>
        <v>4.0745007680490808</v>
      </c>
      <c r="AE221" s="23">
        <f t="shared" ca="1" si="165"/>
        <v>47.423195084484988</v>
      </c>
      <c r="AF221" s="23">
        <f t="shared" ca="1" si="166"/>
        <v>8.5917888088103496</v>
      </c>
      <c r="AG221" s="23">
        <f t="shared" ca="1" si="127"/>
        <v>29.083069942428235</v>
      </c>
      <c r="AH221" s="25" t="str">
        <f t="shared" ca="1" si="143"/>
        <v>Weak</v>
      </c>
      <c r="AI221" s="25" t="str">
        <f t="shared" ca="1" si="144"/>
        <v>Bearish</v>
      </c>
      <c r="AJ221" s="1">
        <f t="shared" ca="1" si="152"/>
        <v>151761205.59</v>
      </c>
      <c r="AK221" s="10">
        <f t="shared" ca="1" si="153"/>
        <v>1.4721353719149709E-3</v>
      </c>
      <c r="AL221" s="10">
        <f t="shared" ca="1" si="158"/>
        <v>0.10002608803335045</v>
      </c>
      <c r="AM221">
        <f t="shared" ca="1" si="154"/>
        <v>15.149999999999636</v>
      </c>
      <c r="AN221">
        <f t="shared" ca="1" si="145"/>
        <v>15.149999999999636</v>
      </c>
      <c r="AO221">
        <f t="shared" ca="1" si="146"/>
        <v>0</v>
      </c>
      <c r="AP221">
        <f t="shared" ca="1" si="132"/>
        <v>26.952613240638897</v>
      </c>
      <c r="AQ221">
        <f t="shared" ca="1" si="132"/>
        <v>22.230871329307185</v>
      </c>
      <c r="AR221">
        <f t="shared" ca="1" si="159"/>
        <v>1.2123957195104176</v>
      </c>
      <c r="AS221">
        <f t="shared" ca="1" si="160"/>
        <v>54.800129507514562</v>
      </c>
      <c r="AT221">
        <f t="shared" ca="1" si="147"/>
        <v>48.350000000000364</v>
      </c>
      <c r="AU221">
        <f t="shared" ca="1" si="161"/>
        <v>79.704531628276712</v>
      </c>
      <c r="AV221">
        <f t="shared" ca="1" si="156"/>
        <v>10292.916666666668</v>
      </c>
      <c r="AW221">
        <f t="shared" ca="1" si="170"/>
        <v>10285.505769230771</v>
      </c>
      <c r="AX221">
        <f t="shared" ca="1" si="169"/>
        <v>7.4108974358969135</v>
      </c>
      <c r="AY221">
        <f t="shared" ca="1" si="130"/>
        <v>88.776353276353703</v>
      </c>
      <c r="AZ221">
        <f t="shared" ca="1" si="129"/>
        <v>-81.365455840456789</v>
      </c>
    </row>
    <row r="222" spans="1:52" x14ac:dyDescent="0.3">
      <c r="A222" s="1" vm="1309">
        <f ca="1"/>
        <v>43060</v>
      </c>
      <c r="B222" s="1" vm="1310">
        <f ca="1"/>
        <v>10329.25</v>
      </c>
      <c r="C222" s="1" vm="1311">
        <f ca="1"/>
        <v>10358.700000000001</v>
      </c>
      <c r="D222" s="1" vm="1312">
        <f ca="1"/>
        <v>10315.049999999999</v>
      </c>
      <c r="E222" s="1" vm="1313">
        <f ca="1"/>
        <v>10326.9</v>
      </c>
      <c r="F222" s="1" vm="1314">
        <f ca="1"/>
        <v>191859000</v>
      </c>
      <c r="G222" s="1">
        <f t="shared" ca="1" si="155"/>
        <v>10248.41</v>
      </c>
      <c r="H222" s="2">
        <f t="shared" ca="1" si="168"/>
        <v>10318.3675</v>
      </c>
      <c r="I222" s="6" t="str" cm="1">
        <f t="array" aca="1" ref="I222" ca="1">_xlfn.IFS(AND(G221&lt;H221,G222&gt;H222),"BUY", AND(G221&gt;H221,G222&lt;H222),"SELL",TRUE,"")</f>
        <v/>
      </c>
      <c r="J222" s="1" vm="1280">
        <f t="shared" ca="1" si="134"/>
        <v>10223.4</v>
      </c>
      <c r="K222" s="3" t="str">
        <f t="shared" ca="1" si="148"/>
        <v/>
      </c>
      <c r="L222" s="3">
        <f t="shared" ca="1" si="149"/>
        <v>2.7333414249302024E-3</v>
      </c>
      <c r="M222" s="3">
        <f t="shared" ca="1" si="150"/>
        <v>2.7296126404062859E-3</v>
      </c>
      <c r="N222" s="4">
        <f t="shared" ca="1" si="135"/>
        <v>-1</v>
      </c>
      <c r="O222" s="2">
        <f t="shared" ca="1" si="151"/>
        <v>-2.7296126404062859E-3</v>
      </c>
      <c r="P222" s="1">
        <f t="shared" ca="1" si="136"/>
        <v>10333.550000000001</v>
      </c>
      <c r="Q222" s="1">
        <f t="shared" ca="1" si="137"/>
        <v>1982584569450.0002</v>
      </c>
      <c r="R222" s="1">
        <f ca="1">IF(ISBLANK(A222),"",SUM($Q$2:Q222))</f>
        <v>434996307977766.69</v>
      </c>
      <c r="S222" s="1">
        <f ca="1">IF(ISBLANK(A222),"",SUM($F$2:F222))</f>
        <v>45717985000</v>
      </c>
      <c r="T222" s="1">
        <f t="shared" ca="1" si="138"/>
        <v>9514.7742836384132</v>
      </c>
      <c r="U222" s="1" t="str">
        <f t="shared" ca="1" si="139"/>
        <v>Bullish</v>
      </c>
      <c r="V222" s="17">
        <f t="shared" ca="1" si="140"/>
        <v>59.950000000000728</v>
      </c>
      <c r="W222" s="17">
        <f t="shared" ca="1" si="141"/>
        <v>48.850000000000364</v>
      </c>
      <c r="X222" s="17">
        <f t="shared" ca="1" si="142"/>
        <v>0</v>
      </c>
      <c r="Y222" s="22">
        <f t="shared" ca="1" si="167"/>
        <v>1245.6000000000058</v>
      </c>
      <c r="Z222" s="22">
        <f t="shared" ca="1" si="167"/>
        <v>247.10000000000036</v>
      </c>
      <c r="AA222" s="22">
        <f t="shared" ca="1" si="167"/>
        <v>335.24999999999818</v>
      </c>
      <c r="AB222" s="23">
        <f t="shared" ca="1" si="162"/>
        <v>19.837829158638343</v>
      </c>
      <c r="AC222" s="23">
        <f t="shared" ca="1" si="163"/>
        <v>26.914739884392791</v>
      </c>
      <c r="AD222" s="23">
        <f t="shared" ca="1" si="164"/>
        <v>7.0769107257544484</v>
      </c>
      <c r="AE222" s="23">
        <f t="shared" ca="1" si="165"/>
        <v>46.75256904303113</v>
      </c>
      <c r="AF222" s="23">
        <f t="shared" ca="1" si="166"/>
        <v>15.136945136086212</v>
      </c>
      <c r="AG222" s="23">
        <f t="shared" ref="AG222:AG285" ca="1" si="171">IFERROR(AVERAGE(AF209:AF222),"")</f>
        <v>25.86455787810004</v>
      </c>
      <c r="AH222" s="25" t="str">
        <f t="shared" ca="1" si="143"/>
        <v>Weak</v>
      </c>
      <c r="AI222" s="25" t="str">
        <f t="shared" ca="1" si="144"/>
        <v>Bearish</v>
      </c>
      <c r="AJ222" s="1">
        <f t="shared" ca="1" si="152"/>
        <v>191869220.34999999</v>
      </c>
      <c r="AK222" s="10">
        <f t="shared" ca="1" si="153"/>
        <v>2.7296126404062859E-3</v>
      </c>
      <c r="AL222" s="10">
        <f t="shared" ca="1" si="158"/>
        <v>8.9516423971899184E-2</v>
      </c>
      <c r="AM222">
        <f t="shared" ca="1" si="154"/>
        <v>28.149999999999636</v>
      </c>
      <c r="AN222">
        <f t="shared" ca="1" si="145"/>
        <v>28.149999999999636</v>
      </c>
      <c r="AO222">
        <f t="shared" ca="1" si="146"/>
        <v>0</v>
      </c>
      <c r="AP222">
        <f t="shared" ca="1" si="132"/>
        <v>27.038140866307522</v>
      </c>
      <c r="AQ222">
        <f t="shared" ca="1" si="132"/>
        <v>20.642951948642384</v>
      </c>
      <c r="AR222">
        <f t="shared" ca="1" si="159"/>
        <v>1.3098001164550368</v>
      </c>
      <c r="AS222">
        <f t="shared" ca="1" si="160"/>
        <v>56.706210512503183</v>
      </c>
      <c r="AT222">
        <f t="shared" ca="1" si="147"/>
        <v>43.650000000001455</v>
      </c>
      <c r="AU222">
        <f t="shared" ca="1" si="161"/>
        <v>77.12920794054277</v>
      </c>
      <c r="AV222">
        <f t="shared" ca="1" si="156"/>
        <v>10282.450000000001</v>
      </c>
      <c r="AW222">
        <f t="shared" ca="1" si="170"/>
        <v>10291.638461538463</v>
      </c>
      <c r="AX222">
        <f t="shared" ca="1" si="169"/>
        <v>-9.188461538462434</v>
      </c>
      <c r="AY222">
        <f t="shared" ca="1" si="130"/>
        <v>70.229024216524422</v>
      </c>
      <c r="AZ222">
        <f t="shared" ca="1" si="129"/>
        <v>-79.417485754986856</v>
      </c>
    </row>
    <row r="223" spans="1:52" x14ac:dyDescent="0.3">
      <c r="A223" s="1" vm="1315">
        <f ca="1"/>
        <v>43061</v>
      </c>
      <c r="B223" s="1" vm="1316">
        <f ca="1"/>
        <v>10350.799999999999</v>
      </c>
      <c r="C223" s="1" vm="1317">
        <f ca="1"/>
        <v>10368.700000000001</v>
      </c>
      <c r="D223" s="1" vm="1318">
        <f ca="1"/>
        <v>10309.549999999999</v>
      </c>
      <c r="E223" s="1" vm="1319">
        <f ca="1"/>
        <v>10342.299999999999</v>
      </c>
      <c r="F223" s="1" vm="1320">
        <f ca="1"/>
        <v>162504000</v>
      </c>
      <c r="G223" s="1">
        <f t="shared" ca="1" si="155"/>
        <v>10293.26</v>
      </c>
      <c r="H223" s="2">
        <f t="shared" ca="1" si="168"/>
        <v>10320.715</v>
      </c>
      <c r="I223" s="6" t="str" cm="1">
        <f t="array" aca="1" ref="I223" ca="1">_xlfn.IFS(AND(G222&lt;H222,G223&gt;H223),"BUY", AND(G222&gt;H222,G223&lt;H223),"SELL",TRUE,"")</f>
        <v/>
      </c>
      <c r="J223" s="1" vm="1280">
        <f t="shared" ca="1" si="134"/>
        <v>10223.4</v>
      </c>
      <c r="K223" s="3" t="str">
        <f t="shared" ca="1" si="148"/>
        <v/>
      </c>
      <c r="L223" s="3">
        <f t="shared" ca="1" si="149"/>
        <v>1.4912510046576344E-3</v>
      </c>
      <c r="M223" s="3">
        <f t="shared" ca="1" si="150"/>
        <v>1.4901401940726614E-3</v>
      </c>
      <c r="N223" s="4">
        <f t="shared" ca="1" si="135"/>
        <v>-1</v>
      </c>
      <c r="O223" s="2">
        <f t="shared" ca="1" si="151"/>
        <v>-1.4901401940726614E-3</v>
      </c>
      <c r="P223" s="1">
        <f t="shared" ca="1" si="136"/>
        <v>10340.183333333332</v>
      </c>
      <c r="Q223" s="1">
        <f t="shared" ca="1" si="137"/>
        <v>1680321152399.9998</v>
      </c>
      <c r="R223" s="1">
        <f ca="1">IF(ISBLANK(A223),"",SUM($Q$2:Q223))</f>
        <v>436676629130166.69</v>
      </c>
      <c r="S223" s="1">
        <f ca="1">IF(ISBLANK(A223),"",SUM($F$2:F223))</f>
        <v>45880489000</v>
      </c>
      <c r="T223" s="1">
        <f t="shared" ca="1" si="138"/>
        <v>9517.6977980807205</v>
      </c>
      <c r="U223" s="1" t="str">
        <f t="shared" ca="1" si="139"/>
        <v>Bullish</v>
      </c>
      <c r="V223" s="17">
        <f t="shared" ca="1" si="140"/>
        <v>59.150000000001455</v>
      </c>
      <c r="W223" s="17">
        <f t="shared" ca="1" si="141"/>
        <v>10</v>
      </c>
      <c r="X223" s="17">
        <f t="shared" ca="1" si="142"/>
        <v>0</v>
      </c>
      <c r="Y223" s="22">
        <f t="shared" ref="Y223:AA238" ca="1" si="172">SUM(V210:V223)</f>
        <v>1264.3000000000065</v>
      </c>
      <c r="Z223" s="22">
        <f t="shared" ca="1" si="172"/>
        <v>255.75</v>
      </c>
      <c r="AA223" s="22">
        <f t="shared" ca="1" si="172"/>
        <v>335.24999999999818</v>
      </c>
      <c r="AB223" s="23">
        <f t="shared" ca="1" si="162"/>
        <v>20.228584987740149</v>
      </c>
      <c r="AC223" s="23">
        <f t="shared" ca="1" si="163"/>
        <v>26.516649529383567</v>
      </c>
      <c r="AD223" s="23">
        <f t="shared" ca="1" si="164"/>
        <v>6.2880645416434184</v>
      </c>
      <c r="AE223" s="23">
        <f t="shared" ca="1" si="165"/>
        <v>46.74523451712372</v>
      </c>
      <c r="AF223" s="23">
        <f t="shared" ca="1" si="166"/>
        <v>13.45177664974592</v>
      </c>
      <c r="AG223" s="23">
        <f t="shared" ca="1" si="171"/>
        <v>22.723649598035319</v>
      </c>
      <c r="AH223" s="25" t="str">
        <f t="shared" ca="1" si="143"/>
        <v>Weak</v>
      </c>
      <c r="AI223" s="25" t="str">
        <f t="shared" ca="1" si="144"/>
        <v>Bearish</v>
      </c>
      <c r="AJ223" s="1">
        <f t="shared" ca="1" si="152"/>
        <v>162514248.41</v>
      </c>
      <c r="AK223" s="10">
        <f t="shared" ca="1" si="153"/>
        <v>1.4901401940726614E-3</v>
      </c>
      <c r="AL223" s="10">
        <f t="shared" ca="1" si="158"/>
        <v>8.9927607147348113E-2</v>
      </c>
      <c r="AM223">
        <f t="shared" ca="1" si="154"/>
        <v>15.399999999999636</v>
      </c>
      <c r="AN223">
        <f t="shared" ca="1" si="145"/>
        <v>15.399999999999636</v>
      </c>
      <c r="AO223">
        <f t="shared" ca="1" si="146"/>
        <v>0</v>
      </c>
      <c r="AP223">
        <f t="shared" ca="1" si="132"/>
        <v>26.206845090142675</v>
      </c>
      <c r="AQ223">
        <f t="shared" ca="1" si="132"/>
        <v>19.168455380882214</v>
      </c>
      <c r="AR223">
        <f t="shared" ca="1" si="159"/>
        <v>1.3671860653039496</v>
      </c>
      <c r="AS223">
        <f t="shared" ca="1" si="160"/>
        <v>57.755749974322413</v>
      </c>
      <c r="AT223">
        <f t="shared" ca="1" si="147"/>
        <v>59.150000000001455</v>
      </c>
      <c r="AU223">
        <f t="shared" ca="1" si="161"/>
        <v>75.844978801932683</v>
      </c>
      <c r="AV223">
        <f t="shared" ca="1" si="156"/>
        <v>10273.324999999999</v>
      </c>
      <c r="AW223">
        <f t="shared" ca="1" si="170"/>
        <v>10295.924999999999</v>
      </c>
      <c r="AX223">
        <f t="shared" ca="1" si="169"/>
        <v>-22.600000000000364</v>
      </c>
      <c r="AY223">
        <f t="shared" ca="1" si="130"/>
        <v>51.174750712250898</v>
      </c>
      <c r="AZ223">
        <f t="shared" ca="1" si="129"/>
        <v>-73.774750712251262</v>
      </c>
    </row>
    <row r="224" spans="1:52" x14ac:dyDescent="0.3">
      <c r="A224" s="1" vm="1321">
        <f ca="1"/>
        <v>43062</v>
      </c>
      <c r="B224" s="1" vm="1322">
        <f ca="1"/>
        <v>10358.450000000001</v>
      </c>
      <c r="C224" s="1" vm="1323">
        <f ca="1"/>
        <v>10374.299999999999</v>
      </c>
      <c r="D224" s="1" vm="1324">
        <f ca="1"/>
        <v>10307.299999999999</v>
      </c>
      <c r="E224" s="1" vm="1325">
        <f ca="1"/>
        <v>10348.75</v>
      </c>
      <c r="F224" s="1" vm="1326">
        <f ca="1"/>
        <v>157652000</v>
      </c>
      <c r="G224" s="1">
        <f t="shared" ca="1" si="155"/>
        <v>10320.060000000001</v>
      </c>
      <c r="H224" s="2">
        <f t="shared" ca="1" si="168"/>
        <v>10320.962499999998</v>
      </c>
      <c r="I224" s="6" t="str" cm="1">
        <f t="array" aca="1" ref="I224" ca="1">_xlfn.IFS(AND(G223&lt;H223,G224&gt;H224),"BUY", AND(G223&gt;H223,G224&lt;H224),"SELL",TRUE,"")</f>
        <v/>
      </c>
      <c r="J224" s="1" vm="1280">
        <f t="shared" ca="1" si="134"/>
        <v>10223.4</v>
      </c>
      <c r="K224" s="3" t="str">
        <f t="shared" ca="1" si="148"/>
        <v/>
      </c>
      <c r="L224" s="3">
        <f t="shared" ca="1" si="149"/>
        <v>6.2365237906458759E-4</v>
      </c>
      <c r="M224" s="3">
        <f t="shared" ca="1" si="150"/>
        <v>6.2345798873675914E-4</v>
      </c>
      <c r="N224" s="4">
        <f t="shared" ca="1" si="135"/>
        <v>-1</v>
      </c>
      <c r="O224" s="2">
        <f t="shared" ca="1" si="151"/>
        <v>-6.2345798873675914E-4</v>
      </c>
      <c r="P224" s="1">
        <f t="shared" ca="1" si="136"/>
        <v>10343.449999999999</v>
      </c>
      <c r="Q224" s="1">
        <f t="shared" ca="1" si="137"/>
        <v>1630665579399.9998</v>
      </c>
      <c r="R224" s="1">
        <f ca="1">IF(ISBLANK(A224),"",SUM($Q$2:Q224))</f>
        <v>438307294709566.69</v>
      </c>
      <c r="S224" s="1">
        <f ca="1">IF(ISBLANK(A224),"",SUM($F$2:F224))</f>
        <v>46038141000</v>
      </c>
      <c r="T224" s="1">
        <f t="shared" ca="1" si="138"/>
        <v>9520.5254858046228</v>
      </c>
      <c r="U224" s="1" t="str">
        <f t="shared" ca="1" si="139"/>
        <v>Bullish</v>
      </c>
      <c r="V224" s="17">
        <f t="shared" ca="1" si="140"/>
        <v>67</v>
      </c>
      <c r="W224" s="17">
        <f t="shared" ca="1" si="141"/>
        <v>5.5999999999985448</v>
      </c>
      <c r="X224" s="17">
        <f t="shared" ca="1" si="142"/>
        <v>0</v>
      </c>
      <c r="Y224" s="22">
        <f t="shared" ca="1" si="172"/>
        <v>1273.2000000000062</v>
      </c>
      <c r="Z224" s="22">
        <f t="shared" ca="1" si="172"/>
        <v>261.34999999999854</v>
      </c>
      <c r="AA224" s="22">
        <f t="shared" ca="1" si="172"/>
        <v>326.29999999999927</v>
      </c>
      <c r="AB224" s="23">
        <f t="shared" ca="1" si="162"/>
        <v>20.52701853597214</v>
      </c>
      <c r="AC224" s="23">
        <f t="shared" ca="1" si="163"/>
        <v>25.6283380458685</v>
      </c>
      <c r="AD224" s="23">
        <f t="shared" ca="1" si="164"/>
        <v>5.10131950989636</v>
      </c>
      <c r="AE224" s="23">
        <f t="shared" ca="1" si="165"/>
        <v>46.155356581840635</v>
      </c>
      <c r="AF224" s="23">
        <f t="shared" ca="1" si="166"/>
        <v>11.052497234748747</v>
      </c>
      <c r="AG224" s="23">
        <f t="shared" ca="1" si="171"/>
        <v>20.251479022053111</v>
      </c>
      <c r="AH224" s="25" t="str">
        <f t="shared" ca="1" si="143"/>
        <v>Weak</v>
      </c>
      <c r="AI224" s="25" t="str">
        <f t="shared" ca="1" si="144"/>
        <v>Bearish</v>
      </c>
      <c r="AJ224" s="1">
        <f t="shared" ca="1" si="152"/>
        <v>157662293.25999999</v>
      </c>
      <c r="AK224" s="10">
        <f t="shared" ca="1" si="153"/>
        <v>6.2345798873675914E-4</v>
      </c>
      <c r="AL224" s="10">
        <f t="shared" ca="1" si="158"/>
        <v>8.8856573074897444E-2</v>
      </c>
      <c r="AM224">
        <f t="shared" ca="1" si="154"/>
        <v>6.4500000000007276</v>
      </c>
      <c r="AN224">
        <f t="shared" ca="1" si="145"/>
        <v>6.4500000000007276</v>
      </c>
      <c r="AO224">
        <f t="shared" ca="1" si="146"/>
        <v>0</v>
      </c>
      <c r="AP224">
        <f t="shared" ca="1" si="132"/>
        <v>24.795641869418251</v>
      </c>
      <c r="AQ224">
        <f t="shared" ca="1" si="132"/>
        <v>17.799279996533485</v>
      </c>
      <c r="AR224">
        <f t="shared" ca="1" si="159"/>
        <v>1.393069937337204</v>
      </c>
      <c r="AS224">
        <f t="shared" ca="1" si="160"/>
        <v>58.212671330754702</v>
      </c>
      <c r="AT224">
        <f t="shared" ca="1" si="147"/>
        <v>67</v>
      </c>
      <c r="AU224">
        <f t="shared" ca="1" si="161"/>
        <v>75.21319460179464</v>
      </c>
      <c r="AV224">
        <f t="shared" ca="1" si="156"/>
        <v>10273.208333333334</v>
      </c>
      <c r="AW224">
        <f t="shared" ca="1" si="170"/>
        <v>10300.321153846153</v>
      </c>
      <c r="AX224">
        <f t="shared" ca="1" si="169"/>
        <v>-27.112820512818871</v>
      </c>
      <c r="AY224">
        <f t="shared" ca="1" si="130"/>
        <v>33.113283475783952</v>
      </c>
      <c r="AZ224">
        <f t="shared" ca="1" si="129"/>
        <v>-60.226103988602823</v>
      </c>
    </row>
    <row r="225" spans="1:52" x14ac:dyDescent="0.3">
      <c r="A225" s="1" vm="1327">
        <f ca="1"/>
        <v>43063</v>
      </c>
      <c r="B225" s="1" vm="1328">
        <f ca="1"/>
        <v>10366.799999999999</v>
      </c>
      <c r="C225" s="1" vm="1329">
        <f ca="1"/>
        <v>10404.5</v>
      </c>
      <c r="D225" s="1" vm="1330">
        <f ca="1"/>
        <v>10362.25</v>
      </c>
      <c r="E225" s="1" vm="1331">
        <f ca="1"/>
        <v>10389.700000000001</v>
      </c>
      <c r="F225" s="1" vm="1332">
        <f ca="1"/>
        <v>133177000</v>
      </c>
      <c r="G225" s="1">
        <f t="shared" ca="1" si="155"/>
        <v>10341.279999999999</v>
      </c>
      <c r="H225" s="2">
        <f t="shared" ca="1" si="168"/>
        <v>10324.295</v>
      </c>
      <c r="I225" s="6" t="str" cm="1">
        <f t="array" aca="1" ref="I225" ca="1">_xlfn.IFS(AND(G224&lt;H224,G225&gt;H225),"BUY", AND(G224&gt;H224,G225&lt;H225),"SELL",TRUE,"")</f>
        <v>BUY</v>
      </c>
      <c r="J225" s="1" vm="1280">
        <f t="shared" ca="1" si="134"/>
        <v>10223.4</v>
      </c>
      <c r="K225" s="3" t="str">
        <f t="shared" ca="1" si="148"/>
        <v/>
      </c>
      <c r="L225" s="3">
        <f t="shared" ca="1" si="149"/>
        <v>3.9569996376374039E-3</v>
      </c>
      <c r="M225" s="3">
        <f t="shared" ca="1" si="150"/>
        <v>3.9491913061697817E-3</v>
      </c>
      <c r="N225" s="4">
        <f t="shared" ca="1" si="135"/>
        <v>-1</v>
      </c>
      <c r="O225" s="2">
        <f t="shared" ca="1" si="151"/>
        <v>-3.9491913061697817E-3</v>
      </c>
      <c r="P225" s="1">
        <f t="shared" ca="1" si="136"/>
        <v>10385.483333333334</v>
      </c>
      <c r="Q225" s="1">
        <f t="shared" ca="1" si="137"/>
        <v>1383107513883.3333</v>
      </c>
      <c r="R225" s="1">
        <f ca="1">IF(ISBLANK(A225),"",SUM($Q$2:Q225))</f>
        <v>439690402223450</v>
      </c>
      <c r="S225" s="1">
        <f ca="1">IF(ISBLANK(A225),"",SUM($F$2:F225))</f>
        <v>46171318000</v>
      </c>
      <c r="T225" s="1">
        <f t="shared" ca="1" si="138"/>
        <v>9523.02037865694</v>
      </c>
      <c r="U225" s="1" t="str">
        <f t="shared" ca="1" si="139"/>
        <v>Bullish</v>
      </c>
      <c r="V225" s="17">
        <f t="shared" ca="1" si="140"/>
        <v>55.75</v>
      </c>
      <c r="W225" s="17">
        <f t="shared" ca="1" si="141"/>
        <v>30.200000000000728</v>
      </c>
      <c r="X225" s="17">
        <f t="shared" ca="1" si="142"/>
        <v>0</v>
      </c>
      <c r="Y225" s="22">
        <f t="shared" ca="1" si="172"/>
        <v>1252.2500000000055</v>
      </c>
      <c r="Z225" s="22">
        <f t="shared" ca="1" si="172"/>
        <v>262.79999999999927</v>
      </c>
      <c r="AA225" s="22">
        <f t="shared" ca="1" si="172"/>
        <v>326.29999999999927</v>
      </c>
      <c r="AB225" s="23">
        <f t="shared" ca="1" si="162"/>
        <v>20.986224795368187</v>
      </c>
      <c r="AC225" s="23">
        <f t="shared" ca="1" si="163"/>
        <v>26.057097224994834</v>
      </c>
      <c r="AD225" s="23">
        <f t="shared" ca="1" si="164"/>
        <v>5.0708724296266467</v>
      </c>
      <c r="AE225" s="23">
        <f t="shared" ca="1" si="165"/>
        <v>47.043322020363021</v>
      </c>
      <c r="AF225" s="23">
        <f t="shared" ca="1" si="166"/>
        <v>10.779154642675289</v>
      </c>
      <c r="AG225" s="23">
        <f t="shared" ca="1" si="171"/>
        <v>17.968819746913713</v>
      </c>
      <c r="AH225" s="25" t="str">
        <f t="shared" ca="1" si="143"/>
        <v>Weak</v>
      </c>
      <c r="AI225" s="25" t="str">
        <f t="shared" ca="1" si="144"/>
        <v>Bearish</v>
      </c>
      <c r="AJ225" s="1">
        <f t="shared" ca="1" si="152"/>
        <v>133187320.06</v>
      </c>
      <c r="AK225" s="10">
        <f t="shared" ca="1" si="153"/>
        <v>3.9491913061697817E-3</v>
      </c>
      <c r="AL225" s="10">
        <f t="shared" ca="1" si="158"/>
        <v>9.1029329070698148E-2</v>
      </c>
      <c r="AM225">
        <f t="shared" ca="1" si="154"/>
        <v>40.950000000000728</v>
      </c>
      <c r="AN225">
        <f t="shared" ca="1" si="145"/>
        <v>40.950000000000728</v>
      </c>
      <c r="AO225">
        <f t="shared" ca="1" si="146"/>
        <v>0</v>
      </c>
      <c r="AP225">
        <f t="shared" ca="1" si="132"/>
        <v>25.949524593031288</v>
      </c>
      <c r="AQ225">
        <f t="shared" ca="1" si="132"/>
        <v>16.527902853923951</v>
      </c>
      <c r="AR225">
        <f t="shared" ca="1" si="159"/>
        <v>1.5700433879831592</v>
      </c>
      <c r="AS225">
        <f t="shared" ca="1" si="160"/>
        <v>61.090151058315413</v>
      </c>
      <c r="AT225">
        <f t="shared" ca="1" si="147"/>
        <v>42.25</v>
      </c>
      <c r="AU225">
        <f t="shared" ca="1" si="161"/>
        <v>72.858680701666444</v>
      </c>
      <c r="AV225">
        <f t="shared" ca="1" si="156"/>
        <v>10280.420833333334</v>
      </c>
      <c r="AW225">
        <f t="shared" ca="1" si="170"/>
        <v>10307.200000000001</v>
      </c>
      <c r="AX225">
        <f t="shared" ca="1" si="169"/>
        <v>-26.779166666667152</v>
      </c>
      <c r="AY225">
        <f t="shared" ca="1" si="130"/>
        <v>17.626317663817947</v>
      </c>
      <c r="AZ225">
        <f t="shared" ca="1" si="129"/>
        <v>-44.405484330485095</v>
      </c>
    </row>
    <row r="226" spans="1:52" x14ac:dyDescent="0.3">
      <c r="A226" s="1" vm="1333">
        <f ca="1"/>
        <v>43066</v>
      </c>
      <c r="B226" s="1" vm="1334">
        <f ca="1"/>
        <v>10361.049999999999</v>
      </c>
      <c r="C226" s="1" vm="1335">
        <f ca="1"/>
        <v>10407.15</v>
      </c>
      <c r="D226" s="1" vm="1336">
        <f ca="1"/>
        <v>10340.200000000001</v>
      </c>
      <c r="E226" s="1" vm="1337">
        <f ca="1"/>
        <v>10399.549999999999</v>
      </c>
      <c r="F226" s="1" vm="1338">
        <f ca="1"/>
        <v>146277000</v>
      </c>
      <c r="G226" s="1">
        <f t="shared" ca="1" si="155"/>
        <v>10361.439999999999</v>
      </c>
      <c r="H226" s="2">
        <f t="shared" ca="1" si="168"/>
        <v>10326.09</v>
      </c>
      <c r="I226" s="6" t="str" cm="1">
        <f t="array" aca="1" ref="I226" ca="1">_xlfn.IFS(AND(G225&lt;H225,G226&gt;H226),"BUY", AND(G225&gt;H225,G226&lt;H226),"SELL",TRUE,"")</f>
        <v/>
      </c>
      <c r="J226" s="1" vm="1334">
        <f t="shared" ca="1" si="134"/>
        <v>10361.049999999999</v>
      </c>
      <c r="K226" s="3">
        <f t="shared" ca="1" si="148"/>
        <v>-1.3464209558463835E-2</v>
      </c>
      <c r="L226" s="3">
        <f t="shared" ca="1" si="149"/>
        <v>9.4805432303135539E-4</v>
      </c>
      <c r="M226" s="3">
        <f t="shared" ca="1" si="150"/>
        <v>9.4760520336912288E-4</v>
      </c>
      <c r="N226" s="4">
        <f t="shared" ca="1" si="135"/>
        <v>1</v>
      </c>
      <c r="O226" s="2">
        <f t="shared" ca="1" si="151"/>
        <v>9.4760520336912288E-4</v>
      </c>
      <c r="P226" s="1">
        <f t="shared" ca="1" si="136"/>
        <v>10382.299999999999</v>
      </c>
      <c r="Q226" s="1">
        <f t="shared" ca="1" si="137"/>
        <v>1518691697100</v>
      </c>
      <c r="R226" s="1">
        <f ca="1">IF(ISBLANK(A226),"",SUM($Q$2:Q226))</f>
        <v>441209093920550</v>
      </c>
      <c r="S226" s="1">
        <f ca="1">IF(ISBLANK(A226),"",SUM($F$2:F226))</f>
        <v>46317595000</v>
      </c>
      <c r="T226" s="1">
        <f t="shared" ca="1" si="138"/>
        <v>9525.7340956617027</v>
      </c>
      <c r="U226" s="1" t="str">
        <f t="shared" ca="1" si="139"/>
        <v>Bullish</v>
      </c>
      <c r="V226" s="17">
        <f t="shared" ca="1" si="140"/>
        <v>66.949999999998909</v>
      </c>
      <c r="W226" s="17">
        <f t="shared" ca="1" si="141"/>
        <v>0</v>
      </c>
      <c r="X226" s="17">
        <f t="shared" ca="1" si="142"/>
        <v>22.049999999999272</v>
      </c>
      <c r="Y226" s="22">
        <f t="shared" ca="1" si="172"/>
        <v>1174.2500000000036</v>
      </c>
      <c r="Z226" s="22">
        <f t="shared" ca="1" si="172"/>
        <v>262.79999999999927</v>
      </c>
      <c r="AA226" s="22">
        <f t="shared" ca="1" si="172"/>
        <v>275.39999999999782</v>
      </c>
      <c r="AB226" s="23">
        <f t="shared" ca="1" si="162"/>
        <v>22.380242708111428</v>
      </c>
      <c r="AC226" s="23">
        <f t="shared" ca="1" si="163"/>
        <v>23.45326804343172</v>
      </c>
      <c r="AD226" s="23">
        <f t="shared" ca="1" si="164"/>
        <v>1.0730253353202919</v>
      </c>
      <c r="AE226" s="23">
        <f t="shared" ca="1" si="165"/>
        <v>45.833510751543145</v>
      </c>
      <c r="AF226" s="23">
        <f t="shared" ca="1" si="166"/>
        <v>2.341137123745566</v>
      </c>
      <c r="AG226" s="23">
        <f t="shared" ca="1" si="171"/>
        <v>16.715241245533644</v>
      </c>
      <c r="AH226" s="25" t="str">
        <f t="shared" ca="1" si="143"/>
        <v>Weak</v>
      </c>
      <c r="AI226" s="25" t="str">
        <f t="shared" ca="1" si="144"/>
        <v>Bearish</v>
      </c>
      <c r="AJ226" s="1">
        <f t="shared" ca="1" si="152"/>
        <v>146287341.28</v>
      </c>
      <c r="AK226" s="10">
        <f t="shared" ca="1" si="153"/>
        <v>9.4760520336912288E-4</v>
      </c>
      <c r="AL226" s="10">
        <f t="shared" ca="1" si="158"/>
        <v>8.0436279022480878E-2</v>
      </c>
      <c r="AM226">
        <f t="shared" ca="1" si="154"/>
        <v>9.8499999999985448</v>
      </c>
      <c r="AN226">
        <f t="shared" ca="1" si="145"/>
        <v>9.8499999999985448</v>
      </c>
      <c r="AO226">
        <f t="shared" ca="1" si="146"/>
        <v>0</v>
      </c>
      <c r="AP226">
        <f t="shared" ca="1" si="132"/>
        <v>24.799558550671808</v>
      </c>
      <c r="AQ226">
        <f t="shared" ca="1" si="132"/>
        <v>15.347338364357954</v>
      </c>
      <c r="AR226">
        <f t="shared" ca="1" si="159"/>
        <v>1.6158866092550166</v>
      </c>
      <c r="AS226">
        <f t="shared" ca="1" si="160"/>
        <v>61.772043311740035</v>
      </c>
      <c r="AT226">
        <f t="shared" ca="1" si="147"/>
        <v>66.949999999998909</v>
      </c>
      <c r="AU226">
        <f t="shared" ca="1" si="161"/>
        <v>72.436632080118756</v>
      </c>
      <c r="AV226">
        <f t="shared" ca="1" si="156"/>
        <v>10287.970833333335</v>
      </c>
      <c r="AW226">
        <f t="shared" ca="1" si="170"/>
        <v>10316.93076923077</v>
      </c>
      <c r="AX226">
        <f t="shared" ca="1" si="169"/>
        <v>-28.959935897435571</v>
      </c>
      <c r="AY226">
        <f t="shared" ca="1" si="130"/>
        <v>4.044658119658278</v>
      </c>
      <c r="AZ226">
        <f t="shared" ca="1" si="129"/>
        <v>-33.004594017093851</v>
      </c>
    </row>
    <row r="227" spans="1:52" x14ac:dyDescent="0.3">
      <c r="A227" s="1" vm="1339">
        <f ca="1"/>
        <v>43067</v>
      </c>
      <c r="B227" s="1" vm="1340">
        <f ca="1"/>
        <v>10387.9</v>
      </c>
      <c r="C227" s="1" vm="1341">
        <f ca="1"/>
        <v>10409.549999999999</v>
      </c>
      <c r="D227" s="1" vm="1342">
        <f ca="1"/>
        <v>10355.200000000001</v>
      </c>
      <c r="E227" s="1" vm="1343">
        <f ca="1"/>
        <v>10370.25</v>
      </c>
      <c r="F227" s="1" vm="1344">
        <f ca="1"/>
        <v>202051000</v>
      </c>
      <c r="G227" s="1">
        <f t="shared" ca="1" si="155"/>
        <v>10370.11</v>
      </c>
      <c r="H227" s="2">
        <f t="shared" ca="1" si="168"/>
        <v>10327.8375</v>
      </c>
      <c r="I227" s="6" t="str" cm="1">
        <f t="array" aca="1" ref="I227" ca="1">_xlfn.IFS(AND(G226&lt;H226,G227&gt;H227),"BUY", AND(G226&gt;H226,G227&lt;H227),"SELL",TRUE,"")</f>
        <v/>
      </c>
      <c r="J227" s="1" vm="1334">
        <f t="shared" ca="1" si="134"/>
        <v>10361.049999999999</v>
      </c>
      <c r="K227" s="3" t="str">
        <f t="shared" ca="1" si="148"/>
        <v/>
      </c>
      <c r="L227" s="3">
        <f t="shared" ca="1" si="149"/>
        <v>-2.8174296003191657E-3</v>
      </c>
      <c r="M227" s="3">
        <f t="shared" ca="1" si="150"/>
        <v>-2.8214060257175134E-3</v>
      </c>
      <c r="N227" s="4">
        <f t="shared" ca="1" si="135"/>
        <v>1</v>
      </c>
      <c r="O227" s="2">
        <f t="shared" ca="1" si="151"/>
        <v>-2.8214060257175134E-3</v>
      </c>
      <c r="P227" s="1">
        <f t="shared" ca="1" si="136"/>
        <v>10378.333333333334</v>
      </c>
      <c r="Q227" s="1">
        <f t="shared" ca="1" si="137"/>
        <v>2096952628333.3335</v>
      </c>
      <c r="R227" s="1">
        <f ca="1">IF(ISBLANK(A227),"",SUM($Q$2:Q227))</f>
        <v>443306046548883.31</v>
      </c>
      <c r="S227" s="1">
        <f ca="1">IF(ISBLANK(A227),"",SUM($F$2:F227))</f>
        <v>46519646000</v>
      </c>
      <c r="T227" s="1">
        <f t="shared" ca="1" si="138"/>
        <v>9529.4372306462374</v>
      </c>
      <c r="U227" s="1" t="str">
        <f t="shared" ca="1" si="139"/>
        <v>Bullish</v>
      </c>
      <c r="V227" s="17">
        <f t="shared" ca="1" si="140"/>
        <v>54.349999999998545</v>
      </c>
      <c r="W227" s="17">
        <f t="shared" ca="1" si="141"/>
        <v>2.3999999999996362</v>
      </c>
      <c r="X227" s="17">
        <f t="shared" ca="1" si="142"/>
        <v>0</v>
      </c>
      <c r="Y227" s="22">
        <f t="shared" ca="1" si="172"/>
        <v>1129.8500000000022</v>
      </c>
      <c r="Z227" s="22">
        <f t="shared" ca="1" si="172"/>
        <v>265.19999999999891</v>
      </c>
      <c r="AA227" s="22">
        <f t="shared" ca="1" si="172"/>
        <v>220.09999999999854</v>
      </c>
      <c r="AB227" s="23">
        <f t="shared" ca="1" si="162"/>
        <v>23.472142319776822</v>
      </c>
      <c r="AC227" s="23">
        <f t="shared" ca="1" si="163"/>
        <v>19.480462008231015</v>
      </c>
      <c r="AD227" s="23">
        <f t="shared" ca="1" si="164"/>
        <v>3.9916803115458066</v>
      </c>
      <c r="AE227" s="23">
        <f t="shared" ca="1" si="165"/>
        <v>42.952604328007837</v>
      </c>
      <c r="AF227" s="23">
        <f t="shared" ca="1" si="166"/>
        <v>9.293220688234209</v>
      </c>
      <c r="AG227" s="23">
        <f t="shared" ca="1" si="171"/>
        <v>16.276434728097978</v>
      </c>
      <c r="AH227" s="25" t="str">
        <f t="shared" ca="1" si="143"/>
        <v>Weak</v>
      </c>
      <c r="AI227" s="25" t="str">
        <f t="shared" ca="1" si="144"/>
        <v>Bullish</v>
      </c>
      <c r="AJ227" s="1">
        <f t="shared" ca="1" si="152"/>
        <v>-202040638.56</v>
      </c>
      <c r="AK227" s="10">
        <f t="shared" ca="1" si="153"/>
        <v>-2.8214060257175134E-3</v>
      </c>
      <c r="AL227" s="10">
        <f t="shared" ca="1" si="158"/>
        <v>7.871342084631798E-2</v>
      </c>
      <c r="AM227">
        <f t="shared" ca="1" si="154"/>
        <v>-29.299999999999272</v>
      </c>
      <c r="AN227">
        <f t="shared" ca="1" si="145"/>
        <v>0</v>
      </c>
      <c r="AO227">
        <f t="shared" ca="1" si="146"/>
        <v>29.299999999999272</v>
      </c>
      <c r="AP227">
        <f t="shared" ca="1" si="132"/>
        <v>23.028161511338109</v>
      </c>
      <c r="AQ227">
        <f t="shared" ca="1" si="132"/>
        <v>16.343957052618048</v>
      </c>
      <c r="AR227">
        <f t="shared" ca="1" si="159"/>
        <v>1.408970999935989</v>
      </c>
      <c r="AS227">
        <f t="shared" ca="1" si="160"/>
        <v>58.488499860456109</v>
      </c>
      <c r="AT227">
        <f t="shared" ca="1" si="147"/>
        <v>54.349999999998545</v>
      </c>
      <c r="AU227">
        <f t="shared" ca="1" si="161"/>
        <v>71.144729788681602</v>
      </c>
      <c r="AV227">
        <f t="shared" ca="1" si="156"/>
        <v>10292.012500000001</v>
      </c>
      <c r="AW227">
        <f t="shared" ca="1" si="170"/>
        <v>10324.061538461538</v>
      </c>
      <c r="AX227">
        <f t="shared" ca="1" si="169"/>
        <v>-32.049038461536838</v>
      </c>
      <c r="AY227">
        <f t="shared" ca="1" si="130"/>
        <v>-7.0535968660965915</v>
      </c>
      <c r="AZ227">
        <f t="shared" ref="AZ227:AZ290" ca="1" si="173">AX227 - AY227</f>
        <v>-24.995441595440248</v>
      </c>
    </row>
    <row r="228" spans="1:52" x14ac:dyDescent="0.3">
      <c r="A228" s="1" vm="1345">
        <f ca="1"/>
        <v>43068</v>
      </c>
      <c r="B228" s="1" vm="1346">
        <f ca="1"/>
        <v>10376.65</v>
      </c>
      <c r="C228" s="1" vm="1347">
        <f ca="1"/>
        <v>10392.950000000001</v>
      </c>
      <c r="D228" s="1" vm="1348">
        <f ca="1"/>
        <v>10345.9</v>
      </c>
      <c r="E228" s="1" vm="1349">
        <f ca="1"/>
        <v>10361.299999999999</v>
      </c>
      <c r="F228" s="1" vm="1350">
        <f ca="1"/>
        <v>157193000</v>
      </c>
      <c r="G228" s="1">
        <f t="shared" ca="1" si="155"/>
        <v>10373.91</v>
      </c>
      <c r="H228" s="2">
        <f t="shared" ca="1" si="168"/>
        <v>10323.877499999999</v>
      </c>
      <c r="I228" s="6" t="str" cm="1">
        <f t="array" aca="1" ref="I228" ca="1">_xlfn.IFS(AND(G227&lt;H227,G228&gt;H228),"BUY", AND(G227&gt;H227,G228&lt;H228),"SELL",TRUE,"")</f>
        <v/>
      </c>
      <c r="J228" s="1" vm="1334">
        <f t="shared" ca="1" si="134"/>
        <v>10361.049999999999</v>
      </c>
      <c r="K228" s="3" t="str">
        <f t="shared" ca="1" si="148"/>
        <v/>
      </c>
      <c r="L228" s="3">
        <f t="shared" ca="1" si="149"/>
        <v>-8.6304573178086486E-4</v>
      </c>
      <c r="M228" s="3">
        <f t="shared" ca="1" si="150"/>
        <v>-8.6341837016650999E-4</v>
      </c>
      <c r="N228" s="4">
        <f t="shared" ca="1" si="135"/>
        <v>1</v>
      </c>
      <c r="O228" s="2">
        <f t="shared" ca="1" si="151"/>
        <v>-8.6341837016650999E-4</v>
      </c>
      <c r="P228" s="1">
        <f t="shared" ca="1" si="136"/>
        <v>10366.716666666665</v>
      </c>
      <c r="Q228" s="1">
        <f t="shared" ca="1" si="137"/>
        <v>1629575292983.333</v>
      </c>
      <c r="R228" s="1">
        <f ca="1">IF(ISBLANK(A228),"",SUM($Q$2:Q228))</f>
        <v>444935621841866.63</v>
      </c>
      <c r="S228" s="1">
        <f ca="1">IF(ISBLANK(A228),"",SUM($F$2:F228))</f>
        <v>46676839000</v>
      </c>
      <c r="T228" s="1">
        <f t="shared" ca="1" si="138"/>
        <v>9532.2569260070632</v>
      </c>
      <c r="U228" s="1" t="str">
        <f t="shared" ca="1" si="139"/>
        <v>Bullish</v>
      </c>
      <c r="V228" s="17">
        <f t="shared" ca="1" si="140"/>
        <v>47.050000000001091</v>
      </c>
      <c r="W228" s="17">
        <f t="shared" ca="1" si="141"/>
        <v>0</v>
      </c>
      <c r="X228" s="17">
        <f t="shared" ca="1" si="142"/>
        <v>9.3000000000010914</v>
      </c>
      <c r="Y228" s="22">
        <f t="shared" ca="1" si="172"/>
        <v>1075.4000000000033</v>
      </c>
      <c r="Z228" s="22">
        <f t="shared" ca="1" si="172"/>
        <v>265.19999999999891</v>
      </c>
      <c r="AA228" s="22">
        <f t="shared" ca="1" si="172"/>
        <v>210.85000000000036</v>
      </c>
      <c r="AB228" s="23">
        <f t="shared" ca="1" si="162"/>
        <v>24.660591407848067</v>
      </c>
      <c r="AC228" s="23">
        <f t="shared" ca="1" si="163"/>
        <v>19.60665798772547</v>
      </c>
      <c r="AD228" s="23">
        <f t="shared" ca="1" si="164"/>
        <v>5.0539334201225969</v>
      </c>
      <c r="AE228" s="23">
        <f t="shared" ca="1" si="165"/>
        <v>44.267249395573536</v>
      </c>
      <c r="AF228" s="23">
        <f t="shared" ca="1" si="166"/>
        <v>11.416867976052654</v>
      </c>
      <c r="AG228" s="23">
        <f t="shared" ca="1" si="171"/>
        <v>15.386099245761271</v>
      </c>
      <c r="AH228" s="25" t="str">
        <f t="shared" ca="1" si="143"/>
        <v>Weak</v>
      </c>
      <c r="AI228" s="25" t="str">
        <f t="shared" ca="1" si="144"/>
        <v>Bullish</v>
      </c>
      <c r="AJ228" s="1">
        <f t="shared" ca="1" si="152"/>
        <v>-157182629.88999999</v>
      </c>
      <c r="AK228" s="10">
        <f t="shared" ca="1" si="153"/>
        <v>-8.6341837016650999E-4</v>
      </c>
      <c r="AL228" s="10">
        <f t="shared" ca="1" si="158"/>
        <v>7.8910934938875854E-2</v>
      </c>
      <c r="AM228">
        <f t="shared" ca="1" si="154"/>
        <v>-8.9500000000007276</v>
      </c>
      <c r="AN228">
        <f t="shared" ca="1" si="145"/>
        <v>0</v>
      </c>
      <c r="AO228">
        <f t="shared" ca="1" si="146"/>
        <v>8.9500000000007276</v>
      </c>
      <c r="AP228">
        <f t="shared" ca="1" si="132"/>
        <v>21.383292831956815</v>
      </c>
      <c r="AQ228">
        <f t="shared" ca="1" si="132"/>
        <v>15.815817263145382</v>
      </c>
      <c r="AR228">
        <f t="shared" ca="1" si="159"/>
        <v>1.3520194673584764</v>
      </c>
      <c r="AS228">
        <f t="shared" ca="1" si="160"/>
        <v>57.483345105000879</v>
      </c>
      <c r="AT228">
        <f t="shared" ca="1" si="147"/>
        <v>47.050000000001091</v>
      </c>
      <c r="AU228">
        <f t="shared" ca="1" si="161"/>
        <v>69.423677660918699</v>
      </c>
      <c r="AV228">
        <f t="shared" ca="1" si="156"/>
        <v>10303.375</v>
      </c>
      <c r="AW228">
        <f t="shared" ca="1" si="170"/>
        <v>10329.969230769231</v>
      </c>
      <c r="AX228">
        <f t="shared" ca="1" si="169"/>
        <v>-26.594230769231217</v>
      </c>
      <c r="AY228">
        <f t="shared" ref="AY228:AY291" ca="1" si="174">AVERAGE(AX220:AX228)</f>
        <v>-15.584259259259044</v>
      </c>
      <c r="AZ228">
        <f t="shared" ca="1" si="173"/>
        <v>-11.009971509972173</v>
      </c>
    </row>
    <row r="229" spans="1:52" x14ac:dyDescent="0.3">
      <c r="A229" s="1" vm="1351">
        <f ca="1"/>
        <v>43069</v>
      </c>
      <c r="B229" s="1" vm="1352">
        <f ca="1"/>
        <v>10332.700000000001</v>
      </c>
      <c r="C229" s="1" vm="1352">
        <f ca="1"/>
        <v>10332.700000000001</v>
      </c>
      <c r="D229" s="1" vm="1353">
        <f ca="1"/>
        <v>10211.25</v>
      </c>
      <c r="E229" s="1" vm="1354">
        <f ca="1"/>
        <v>10226.549999999999</v>
      </c>
      <c r="F229" s="1" vm="1355">
        <f ca="1"/>
        <v>353105000</v>
      </c>
      <c r="G229" s="1">
        <f t="shared" ca="1" si="155"/>
        <v>10349.470000000001</v>
      </c>
      <c r="H229" s="2">
        <f t="shared" ca="1" si="168"/>
        <v>10314.014999999999</v>
      </c>
      <c r="I229" s="6" t="str" cm="1">
        <f t="array" aca="1" ref="I229" ca="1">_xlfn.IFS(AND(G228&lt;H228,G229&gt;H229),"BUY", AND(G228&gt;H228,G229&lt;H229),"SELL",TRUE,"")</f>
        <v/>
      </c>
      <c r="J229" s="1" vm="1334">
        <f t="shared" ca="1" si="134"/>
        <v>10361.049999999999</v>
      </c>
      <c r="K229" s="3" t="str">
        <f t="shared" ca="1" si="148"/>
        <v/>
      </c>
      <c r="L229" s="3">
        <f t="shared" ca="1" si="149"/>
        <v>-1.3005124839547189E-2</v>
      </c>
      <c r="M229" s="3">
        <f t="shared" ca="1" si="150"/>
        <v>-1.3090431902102469E-2</v>
      </c>
      <c r="N229" s="4">
        <f t="shared" ca="1" si="135"/>
        <v>1</v>
      </c>
      <c r="O229" s="2">
        <f t="shared" ca="1" si="151"/>
        <v>-1.3090431902102469E-2</v>
      </c>
      <c r="P229" s="1">
        <f t="shared" ca="1" si="136"/>
        <v>10256.833333333334</v>
      </c>
      <c r="Q229" s="1">
        <f t="shared" ca="1" si="137"/>
        <v>3621739134166.667</v>
      </c>
      <c r="R229" s="1">
        <f ca="1">IF(ISBLANK(A229),"",SUM($Q$2:Q229))</f>
        <v>448557360976033.31</v>
      </c>
      <c r="S229" s="1">
        <f ca="1">IF(ISBLANK(A229),"",SUM($F$2:F229))</f>
        <v>47029944000</v>
      </c>
      <c r="T229" s="1">
        <f t="shared" ca="1" si="138"/>
        <v>9537.6971100801929</v>
      </c>
      <c r="U229" s="1" t="str">
        <f t="shared" ca="1" si="139"/>
        <v>Bullish</v>
      </c>
      <c r="V229" s="17">
        <f t="shared" ca="1" si="140"/>
        <v>150.04999999999927</v>
      </c>
      <c r="W229" s="17">
        <f t="shared" ca="1" si="141"/>
        <v>0</v>
      </c>
      <c r="X229" s="17">
        <f t="shared" ca="1" si="142"/>
        <v>134.64999999999964</v>
      </c>
      <c r="Y229" s="22">
        <f t="shared" ca="1" si="172"/>
        <v>1134.6000000000022</v>
      </c>
      <c r="Z229" s="22">
        <f t="shared" ca="1" si="172"/>
        <v>265.19999999999891</v>
      </c>
      <c r="AA229" s="22">
        <f t="shared" ca="1" si="172"/>
        <v>332.64999999999964</v>
      </c>
      <c r="AB229" s="23">
        <f t="shared" ca="1" si="162"/>
        <v>23.373876255949092</v>
      </c>
      <c r="AC229" s="23">
        <f t="shared" ca="1" si="163"/>
        <v>29.318702626476203</v>
      </c>
      <c r="AD229" s="23">
        <f t="shared" ca="1" si="164"/>
        <v>5.9448263705271103</v>
      </c>
      <c r="AE229" s="23">
        <f t="shared" ca="1" si="165"/>
        <v>52.692578882425295</v>
      </c>
      <c r="AF229" s="23">
        <f t="shared" ca="1" si="166"/>
        <v>11.282094170778771</v>
      </c>
      <c r="AG229" s="23">
        <f t="shared" ca="1" si="171"/>
        <v>14.874692924410553</v>
      </c>
      <c r="AH229" s="25" t="str">
        <f t="shared" ca="1" si="143"/>
        <v>Weak</v>
      </c>
      <c r="AI229" s="25" t="str">
        <f t="shared" ca="1" si="144"/>
        <v>Bearish</v>
      </c>
      <c r="AJ229" s="1">
        <f t="shared" ca="1" si="152"/>
        <v>-353094626.08999997</v>
      </c>
      <c r="AK229" s="10">
        <f t="shared" ca="1" si="153"/>
        <v>-1.3090431902102469E-2</v>
      </c>
      <c r="AL229" s="10">
        <f t="shared" ca="1" si="158"/>
        <v>9.7136330988587344E-2</v>
      </c>
      <c r="AM229">
        <f t="shared" ca="1" si="154"/>
        <v>-134.75</v>
      </c>
      <c r="AN229">
        <f t="shared" ca="1" si="145"/>
        <v>0</v>
      </c>
      <c r="AO229">
        <f t="shared" ca="1" si="146"/>
        <v>134.75</v>
      </c>
      <c r="AP229">
        <f t="shared" ca="1" si="132"/>
        <v>19.855914772531328</v>
      </c>
      <c r="AQ229">
        <f t="shared" ca="1" si="132"/>
        <v>24.31111603006357</v>
      </c>
      <c r="AR229">
        <f t="shared" ca="1" si="159"/>
        <v>0.81674221569989391</v>
      </c>
      <c r="AS229">
        <f t="shared" ca="1" si="160"/>
        <v>44.956417517124009</v>
      </c>
      <c r="AT229">
        <f t="shared" ca="1" si="147"/>
        <v>121.45000000000073</v>
      </c>
      <c r="AU229">
        <f t="shared" ca="1" si="161"/>
        <v>73.139843542281696</v>
      </c>
      <c r="AV229">
        <f t="shared" ca="1" si="156"/>
        <v>10306.704166666668</v>
      </c>
      <c r="AW229">
        <f t="shared" ca="1" si="170"/>
        <v>10327.323076923076</v>
      </c>
      <c r="AX229">
        <f t="shared" ca="1" si="169"/>
        <v>-20.618910256407617</v>
      </c>
      <c r="AY229">
        <f t="shared" ca="1" si="174"/>
        <v>-20.721296296295904</v>
      </c>
      <c r="AZ229">
        <f t="shared" ca="1" si="173"/>
        <v>0.10238603988828743</v>
      </c>
    </row>
    <row r="230" spans="1:52" x14ac:dyDescent="0.3">
      <c r="A230" s="1" vm="1356">
        <f ca="1"/>
        <v>43070</v>
      </c>
      <c r="B230" s="1" vm="1357">
        <f ca="1"/>
        <v>10263.700000000001</v>
      </c>
      <c r="C230" s="1" vm="1358">
        <f ca="1"/>
        <v>10272.700000000001</v>
      </c>
      <c r="D230" s="1" vm="1359">
        <f ca="1"/>
        <v>10108.549999999999</v>
      </c>
      <c r="E230" s="1" vm="1360">
        <f ca="1"/>
        <v>10121.799999999999</v>
      </c>
      <c r="F230" s="1" vm="1361">
        <f ca="1"/>
        <v>147766000</v>
      </c>
      <c r="G230" s="1">
        <f t="shared" ca="1" si="155"/>
        <v>10295.89</v>
      </c>
      <c r="H230" s="2">
        <f t="shared" ca="1" si="168"/>
        <v>10297.48</v>
      </c>
      <c r="I230" s="6" t="str" cm="1">
        <f t="array" aca="1" ref="I230" ca="1">_xlfn.IFS(AND(G229&lt;H229,G230&gt;H230),"BUY", AND(G229&gt;H229,G230&lt;H230),"SELL",TRUE,"")</f>
        <v>SELL</v>
      </c>
      <c r="J230" s="1" vm="1334">
        <f t="shared" ca="1" si="134"/>
        <v>10361.049999999999</v>
      </c>
      <c r="K230" s="3" t="str">
        <f t="shared" ca="1" si="148"/>
        <v/>
      </c>
      <c r="L230" s="3">
        <f t="shared" ca="1" si="149"/>
        <v>-1.0242946057076874E-2</v>
      </c>
      <c r="M230" s="3">
        <f t="shared" ca="1" si="150"/>
        <v>-1.0295766026675998E-2</v>
      </c>
      <c r="N230" s="4">
        <f t="shared" ca="1" si="135"/>
        <v>1</v>
      </c>
      <c r="O230" s="2">
        <f t="shared" ca="1" si="151"/>
        <v>-1.0295766026675998E-2</v>
      </c>
      <c r="P230" s="1">
        <f t="shared" ca="1" si="136"/>
        <v>10167.683333333332</v>
      </c>
      <c r="Q230" s="1">
        <f t="shared" ca="1" si="137"/>
        <v>1502437895433.3333</v>
      </c>
      <c r="R230" s="1">
        <f ca="1">IF(ISBLANK(A230),"",SUM($Q$2:Q230))</f>
        <v>450059798871466.63</v>
      </c>
      <c r="S230" s="1">
        <f ca="1">IF(ISBLANK(A230),"",SUM($F$2:F230))</f>
        <v>47177710000</v>
      </c>
      <c r="T230" s="1">
        <f t="shared" ca="1" si="138"/>
        <v>9539.6702992041501</v>
      </c>
      <c r="U230" s="1" t="str">
        <f t="shared" ca="1" si="139"/>
        <v>Bullish</v>
      </c>
      <c r="V230" s="17">
        <f t="shared" ca="1" si="140"/>
        <v>164.15000000000146</v>
      </c>
      <c r="W230" s="17">
        <f t="shared" ca="1" si="141"/>
        <v>0</v>
      </c>
      <c r="X230" s="17">
        <f t="shared" ca="1" si="142"/>
        <v>102.70000000000073</v>
      </c>
      <c r="Y230" s="22">
        <f t="shared" ca="1" si="172"/>
        <v>1180.850000000004</v>
      </c>
      <c r="Z230" s="22">
        <f t="shared" ca="1" si="172"/>
        <v>265.19999999999891</v>
      </c>
      <c r="AA230" s="22">
        <f t="shared" ca="1" si="172"/>
        <v>397.5</v>
      </c>
      <c r="AB230" s="23">
        <f t="shared" ca="1" si="162"/>
        <v>22.458398611169752</v>
      </c>
      <c r="AC230" s="23">
        <f t="shared" ca="1" si="163"/>
        <v>33.662192488461592</v>
      </c>
      <c r="AD230" s="23">
        <f t="shared" ca="1" si="164"/>
        <v>11.20379387729184</v>
      </c>
      <c r="AE230" s="23">
        <f t="shared" ca="1" si="165"/>
        <v>56.120591099631341</v>
      </c>
      <c r="AF230" s="23">
        <f t="shared" ca="1" si="166"/>
        <v>19.963784517881599</v>
      </c>
      <c r="AG230" s="23">
        <f t="shared" ca="1" si="171"/>
        <v>15.802611202114592</v>
      </c>
      <c r="AH230" s="25" t="str">
        <f t="shared" ca="1" si="143"/>
        <v>Weak</v>
      </c>
      <c r="AI230" s="25" t="str">
        <f t="shared" ca="1" si="144"/>
        <v>Bearish</v>
      </c>
      <c r="AJ230" s="1">
        <f t="shared" ca="1" si="152"/>
        <v>-147755650.53</v>
      </c>
      <c r="AK230" s="10">
        <f t="shared" ca="1" si="153"/>
        <v>-1.0295766026675998E-2</v>
      </c>
      <c r="AL230" s="10">
        <f t="shared" ca="1" si="158"/>
        <v>9.8720767452702876E-2</v>
      </c>
      <c r="AM230">
        <f t="shared" ca="1" si="154"/>
        <v>-104.75</v>
      </c>
      <c r="AN230">
        <f t="shared" ca="1" si="145"/>
        <v>0</v>
      </c>
      <c r="AO230">
        <f t="shared" ca="1" si="146"/>
        <v>104.75</v>
      </c>
      <c r="AP230">
        <f t="shared" ca="1" si="132"/>
        <v>18.437635145921949</v>
      </c>
      <c r="AQ230">
        <f t="shared" ca="1" si="132"/>
        <v>30.056750599344745</v>
      </c>
      <c r="AR230">
        <f t="shared" ca="1" si="159"/>
        <v>0.61342742572857822</v>
      </c>
      <c r="AS230">
        <f t="shared" ca="1" si="160"/>
        <v>38.020143698225027</v>
      </c>
      <c r="AT230">
        <f t="shared" ca="1" si="147"/>
        <v>164.15000000000146</v>
      </c>
      <c r="AU230">
        <f t="shared" ca="1" si="161"/>
        <v>79.640569003547398</v>
      </c>
      <c r="AV230">
        <f t="shared" ca="1" si="156"/>
        <v>10307.016666666668</v>
      </c>
      <c r="AW230">
        <f t="shared" ca="1" si="170"/>
        <v>10318.784615384615</v>
      </c>
      <c r="AX230">
        <f t="shared" ca="1" si="169"/>
        <v>-11.767948717946638</v>
      </c>
      <c r="AY230">
        <f t="shared" ca="1" si="174"/>
        <v>-22.852279202278524</v>
      </c>
      <c r="AZ230">
        <f t="shared" ca="1" si="173"/>
        <v>11.084330484331886</v>
      </c>
    </row>
    <row r="231" spans="1:52" x14ac:dyDescent="0.3">
      <c r="A231" s="1" vm="1362">
        <f ca="1"/>
        <v>43073</v>
      </c>
      <c r="B231" s="1" vm="1363">
        <f ca="1"/>
        <v>10175.049999999999</v>
      </c>
      <c r="C231" s="1" vm="1364">
        <f ca="1"/>
        <v>10179.200000000001</v>
      </c>
      <c r="D231" s="1" vm="1365">
        <f ca="1"/>
        <v>10095.700000000001</v>
      </c>
      <c r="E231" s="1" vm="1366">
        <f ca="1"/>
        <v>10127.75</v>
      </c>
      <c r="F231" s="1" vm="1367">
        <f ca="1"/>
        <v>153240000</v>
      </c>
      <c r="G231" s="1">
        <f t="shared" ca="1" si="155"/>
        <v>10241.529999999999</v>
      </c>
      <c r="H231" s="2">
        <f t="shared" ca="1" si="168"/>
        <v>10281.277499999998</v>
      </c>
      <c r="I231" s="6" t="str" cm="1">
        <f t="array" aca="1" ref="I231" ca="1">_xlfn.IFS(AND(G230&lt;H230,G231&gt;H231),"BUY", AND(G230&gt;H230,G231&lt;H231),"SELL",TRUE,"")</f>
        <v/>
      </c>
      <c r="J231" s="1" vm="1363">
        <f t="shared" ca="1" si="134"/>
        <v>10175.049999999999</v>
      </c>
      <c r="K231" s="3">
        <f t="shared" ca="1" si="148"/>
        <v>-1.7951848509562218E-2</v>
      </c>
      <c r="L231" s="3">
        <f t="shared" ca="1" si="149"/>
        <v>5.8784010749080018E-4</v>
      </c>
      <c r="M231" s="3">
        <f t="shared" ca="1" si="150"/>
        <v>5.8766739717553177E-4</v>
      </c>
      <c r="N231" s="4">
        <f t="shared" ca="1" si="135"/>
        <v>-1</v>
      </c>
      <c r="O231" s="2">
        <f t="shared" ca="1" si="151"/>
        <v>-5.8766739717553177E-4</v>
      </c>
      <c r="P231" s="1">
        <f t="shared" ca="1" si="136"/>
        <v>10134.216666666667</v>
      </c>
      <c r="Q231" s="1">
        <f t="shared" ca="1" si="137"/>
        <v>1552967362000</v>
      </c>
      <c r="R231" s="1">
        <f ca="1">IF(ISBLANK(A231),"",SUM($Q$2:Q231))</f>
        <v>451612766233466.63</v>
      </c>
      <c r="S231" s="1">
        <f ca="1">IF(ISBLANK(A231),"",SUM($F$2:F231))</f>
        <v>47330950000</v>
      </c>
      <c r="T231" s="1">
        <f t="shared" ca="1" si="138"/>
        <v>9541.595219057861</v>
      </c>
      <c r="U231" s="1" t="str">
        <f t="shared" ca="1" si="139"/>
        <v>Bullish</v>
      </c>
      <c r="V231" s="17">
        <f t="shared" ca="1" si="140"/>
        <v>83.5</v>
      </c>
      <c r="W231" s="17">
        <f t="shared" ca="1" si="141"/>
        <v>0</v>
      </c>
      <c r="X231" s="17">
        <f t="shared" ca="1" si="142"/>
        <v>12.849999999998545</v>
      </c>
      <c r="Y231" s="22">
        <f t="shared" ca="1" si="172"/>
        <v>1191.9000000000033</v>
      </c>
      <c r="Z231" s="22">
        <f t="shared" ca="1" si="172"/>
        <v>265.19999999999891</v>
      </c>
      <c r="AA231" s="22">
        <f t="shared" ca="1" si="172"/>
        <v>369.64999999999782</v>
      </c>
      <c r="AB231" s="23">
        <f t="shared" ca="1" si="162"/>
        <v>22.250188774225872</v>
      </c>
      <c r="AC231" s="23">
        <f t="shared" ca="1" si="163"/>
        <v>31.013507844617568</v>
      </c>
      <c r="AD231" s="23">
        <f t="shared" ca="1" si="164"/>
        <v>8.7633190703916952</v>
      </c>
      <c r="AE231" s="23">
        <f t="shared" ca="1" si="165"/>
        <v>53.26369661884344</v>
      </c>
      <c r="AF231" s="23">
        <f t="shared" ca="1" si="166"/>
        <v>16.452705363471598</v>
      </c>
      <c r="AG231" s="23">
        <f t="shared" ca="1" si="171"/>
        <v>15.139630865058576</v>
      </c>
      <c r="AH231" s="25" t="str">
        <f t="shared" ca="1" si="143"/>
        <v>Weak</v>
      </c>
      <c r="AI231" s="25" t="str">
        <f t="shared" ca="1" si="144"/>
        <v>Bearish</v>
      </c>
      <c r="AJ231" s="1">
        <f t="shared" ca="1" si="152"/>
        <v>153250295.88999999</v>
      </c>
      <c r="AK231" s="10">
        <f t="shared" ca="1" si="153"/>
        <v>5.8766739717553177E-4</v>
      </c>
      <c r="AL231" s="10">
        <f t="shared" ca="1" si="158"/>
        <v>9.7850064098096198E-2</v>
      </c>
      <c r="AM231">
        <f t="shared" ca="1" si="154"/>
        <v>5.9500000000007276</v>
      </c>
      <c r="AN231">
        <f t="shared" ca="1" si="145"/>
        <v>5.9500000000007276</v>
      </c>
      <c r="AO231">
        <f t="shared" ca="1" si="146"/>
        <v>0</v>
      </c>
      <c r="AP231">
        <f t="shared" ca="1" si="132"/>
        <v>17.545661206927576</v>
      </c>
      <c r="AQ231">
        <f t="shared" ca="1" si="132"/>
        <v>27.90983984224869</v>
      </c>
      <c r="AR231">
        <f t="shared" ca="1" si="159"/>
        <v>0.62865503012911328</v>
      </c>
      <c r="AS231">
        <f t="shared" ca="1" si="160"/>
        <v>38.599643171781807</v>
      </c>
      <c r="AT231">
        <f t="shared" ca="1" si="147"/>
        <v>83.5</v>
      </c>
      <c r="AU231">
        <f t="shared" ca="1" si="161"/>
        <v>79.916242646151161</v>
      </c>
      <c r="AV231">
        <f t="shared" ca="1" si="156"/>
        <v>10299.766666666668</v>
      </c>
      <c r="AW231">
        <f t="shared" ca="1" si="170"/>
        <v>10311.273076923077</v>
      </c>
      <c r="AX231">
        <f t="shared" ca="1" si="169"/>
        <v>-11.506410256408344</v>
      </c>
      <c r="AY231">
        <f t="shared" ca="1" si="174"/>
        <v>-23.109829059828069</v>
      </c>
      <c r="AZ231">
        <f t="shared" ca="1" si="173"/>
        <v>11.603418803419725</v>
      </c>
    </row>
    <row r="232" spans="1:52" x14ac:dyDescent="0.3">
      <c r="A232" s="1" vm="1368">
        <f ca="1"/>
        <v>43074</v>
      </c>
      <c r="B232" s="1" vm="1369">
        <f ca="1"/>
        <v>10118.25</v>
      </c>
      <c r="C232" s="1" vm="1370">
        <f ca="1"/>
        <v>10147.950000000001</v>
      </c>
      <c r="D232" s="1" vm="1371">
        <f ca="1"/>
        <v>10069.1</v>
      </c>
      <c r="E232" s="1" vm="1369">
        <f ca="1"/>
        <v>10118.25</v>
      </c>
      <c r="F232" s="1" vm="1372">
        <f ca="1"/>
        <v>160253000</v>
      </c>
      <c r="G232" s="1">
        <f t="shared" ca="1" si="155"/>
        <v>10191.129999999999</v>
      </c>
      <c r="H232" s="2">
        <f t="shared" ca="1" si="168"/>
        <v>10269.682499999999</v>
      </c>
      <c r="I232" s="6" t="str" cm="1">
        <f t="array" aca="1" ref="I232" ca="1">_xlfn.IFS(AND(G231&lt;H231,G232&gt;H232),"BUY", AND(G231&gt;H231,G232&lt;H232),"SELL",TRUE,"")</f>
        <v/>
      </c>
      <c r="J232" s="1" vm="1363">
        <f t="shared" ca="1" si="134"/>
        <v>10175.049999999999</v>
      </c>
      <c r="K232" s="3" t="str">
        <f t="shared" ca="1" si="148"/>
        <v/>
      </c>
      <c r="L232" s="3">
        <f t="shared" ca="1" si="149"/>
        <v>-9.3801683493377475E-4</v>
      </c>
      <c r="M232" s="3">
        <f t="shared" ca="1" si="150"/>
        <v>-9.3845704803147796E-4</v>
      </c>
      <c r="N232" s="4">
        <f t="shared" ca="1" si="135"/>
        <v>-1</v>
      </c>
      <c r="O232" s="2">
        <f t="shared" ca="1" si="151"/>
        <v>9.3845704803147796E-4</v>
      </c>
      <c r="P232" s="1">
        <f t="shared" ca="1" si="136"/>
        <v>10111.766666666668</v>
      </c>
      <c r="Q232" s="1">
        <f t="shared" ca="1" si="137"/>
        <v>1620440943633.3335</v>
      </c>
      <c r="R232" s="1">
        <f ca="1">IF(ISBLANK(A232),"",SUM($Q$2:Q232))</f>
        <v>453233207177099.94</v>
      </c>
      <c r="S232" s="1">
        <f ca="1">IF(ISBLANK(A232),"",SUM($F$2:F232))</f>
        <v>47491203000</v>
      </c>
      <c r="T232" s="1">
        <f t="shared" ca="1" si="138"/>
        <v>9543.5191897981604</v>
      </c>
      <c r="U232" s="1" t="str">
        <f t="shared" ca="1" si="139"/>
        <v>Bullish</v>
      </c>
      <c r="V232" s="17">
        <f t="shared" ca="1" si="140"/>
        <v>78.850000000000364</v>
      </c>
      <c r="W232" s="17">
        <f t="shared" ca="1" si="141"/>
        <v>0</v>
      </c>
      <c r="X232" s="17">
        <f t="shared" ca="1" si="142"/>
        <v>26.600000000000364</v>
      </c>
      <c r="Y232" s="22">
        <f t="shared" ca="1" si="172"/>
        <v>1178.1500000000033</v>
      </c>
      <c r="Z232" s="22">
        <f t="shared" ca="1" si="172"/>
        <v>265.19999999999891</v>
      </c>
      <c r="AA232" s="22">
        <f t="shared" ca="1" si="172"/>
        <v>314.69999999999891</v>
      </c>
      <c r="AB232" s="23">
        <f t="shared" ca="1" si="162"/>
        <v>22.509867164622346</v>
      </c>
      <c r="AC232" s="23">
        <f t="shared" ca="1" si="163"/>
        <v>26.71136952001002</v>
      </c>
      <c r="AD232" s="23">
        <f t="shared" ca="1" si="164"/>
        <v>4.2015023553876745</v>
      </c>
      <c r="AE232" s="23">
        <f t="shared" ca="1" si="165"/>
        <v>49.221236684632366</v>
      </c>
      <c r="AF232" s="23">
        <f t="shared" ca="1" si="166"/>
        <v>8.535954474909504</v>
      </c>
      <c r="AG232" s="23">
        <f t="shared" ca="1" si="171"/>
        <v>12.75615153410622</v>
      </c>
      <c r="AH232" s="25" t="str">
        <f t="shared" ca="1" si="143"/>
        <v>Weak</v>
      </c>
      <c r="AI232" s="25" t="str">
        <f t="shared" ca="1" si="144"/>
        <v>Bearish</v>
      </c>
      <c r="AJ232" s="1">
        <f t="shared" ca="1" si="152"/>
        <v>-160242758.47</v>
      </c>
      <c r="AK232" s="10">
        <f t="shared" ca="1" si="153"/>
        <v>-9.3845704803147796E-4</v>
      </c>
      <c r="AL232" s="10">
        <f t="shared" ca="1" si="158"/>
        <v>9.3564990632418119E-2</v>
      </c>
      <c r="AM232">
        <f t="shared" ca="1" si="154"/>
        <v>-9.5</v>
      </c>
      <c r="AN232">
        <f t="shared" ca="1" si="145"/>
        <v>0</v>
      </c>
      <c r="AO232">
        <f t="shared" ca="1" si="146"/>
        <v>9.5</v>
      </c>
      <c r="AP232">
        <f t="shared" ca="1" si="132"/>
        <v>16.292399692147036</v>
      </c>
      <c r="AQ232">
        <f t="shared" ca="1" si="132"/>
        <v>26.594851282088069</v>
      </c>
      <c r="AR232">
        <f t="shared" ca="1" si="159"/>
        <v>0.61261480725482198</v>
      </c>
      <c r="AS232">
        <f t="shared" ca="1" si="160"/>
        <v>37.988911207983087</v>
      </c>
      <c r="AT232">
        <f t="shared" ca="1" si="147"/>
        <v>78.850000000000364</v>
      </c>
      <c r="AU232">
        <f t="shared" ca="1" si="161"/>
        <v>79.840082457140397</v>
      </c>
      <c r="AV232">
        <f t="shared" ca="1" si="156"/>
        <v>10285.987500000001</v>
      </c>
      <c r="AW232">
        <f t="shared" ca="1" si="170"/>
        <v>10301.834615384614</v>
      </c>
      <c r="AX232">
        <f t="shared" ca="1" si="169"/>
        <v>-15.847115384613062</v>
      </c>
      <c r="AY232">
        <f t="shared" ca="1" si="174"/>
        <v>-22.359508547007255</v>
      </c>
      <c r="AZ232">
        <f t="shared" ca="1" si="173"/>
        <v>6.5123931623941935</v>
      </c>
    </row>
    <row r="233" spans="1:52" x14ac:dyDescent="0.3">
      <c r="A233" s="1" vm="1373">
        <f ca="1"/>
        <v>43075</v>
      </c>
      <c r="B233" s="1" vm="1374">
        <f ca="1"/>
        <v>10088.799999999999</v>
      </c>
      <c r="C233" s="1" vm="1375">
        <f ca="1"/>
        <v>10104.200000000001</v>
      </c>
      <c r="D233" s="1" vm="1376">
        <f ca="1"/>
        <v>10033.35</v>
      </c>
      <c r="E233" s="1" vm="1377">
        <f ca="1"/>
        <v>10044.1</v>
      </c>
      <c r="F233" s="1" vm="1378">
        <f ca="1"/>
        <v>171208000</v>
      </c>
      <c r="G233" s="1">
        <f t="shared" ca="1" si="155"/>
        <v>10127.689999999999</v>
      </c>
      <c r="H233" s="2">
        <f t="shared" ca="1" si="168"/>
        <v>10256.73</v>
      </c>
      <c r="I233" s="6" t="str" cm="1">
        <f t="array" aca="1" ref="I233" ca="1">_xlfn.IFS(AND(G232&lt;H232,G233&gt;H233),"BUY", AND(G232&gt;H232,G233&lt;H233),"SELL",TRUE,"")</f>
        <v/>
      </c>
      <c r="J233" s="1" vm="1363">
        <f t="shared" ca="1" si="134"/>
        <v>10175.049999999999</v>
      </c>
      <c r="K233" s="3" t="str">
        <f t="shared" ca="1" si="148"/>
        <v/>
      </c>
      <c r="L233" s="3">
        <f t="shared" ca="1" si="149"/>
        <v>-7.3283423516912194E-3</v>
      </c>
      <c r="M233" s="3">
        <f t="shared" ca="1" si="150"/>
        <v>-7.3553265663711632E-3</v>
      </c>
      <c r="N233" s="4">
        <f t="shared" ca="1" si="135"/>
        <v>-1</v>
      </c>
      <c r="O233" s="2">
        <f t="shared" ca="1" si="151"/>
        <v>7.3553265663711632E-3</v>
      </c>
      <c r="P233" s="1">
        <f t="shared" ca="1" si="136"/>
        <v>10060.550000000001</v>
      </c>
      <c r="Q233" s="1">
        <f t="shared" ca="1" si="137"/>
        <v>1722446644400.0002</v>
      </c>
      <c r="R233" s="1">
        <f ca="1">IF(ISBLANK(A233),"",SUM($Q$2:Q233))</f>
        <v>454955653821499.94</v>
      </c>
      <c r="S233" s="1">
        <f ca="1">IF(ISBLANK(A233),"",SUM($F$2:F233))</f>
        <v>47662411000</v>
      </c>
      <c r="T233" s="1">
        <f t="shared" ca="1" si="138"/>
        <v>9545.3764145817113</v>
      </c>
      <c r="U233" s="1" t="str">
        <f t="shared" ca="1" si="139"/>
        <v>Bullish</v>
      </c>
      <c r="V233" s="17">
        <f t="shared" ca="1" si="140"/>
        <v>84.899999999999636</v>
      </c>
      <c r="W233" s="17">
        <f t="shared" ca="1" si="141"/>
        <v>0</v>
      </c>
      <c r="X233" s="17">
        <f t="shared" ca="1" si="142"/>
        <v>35.75</v>
      </c>
      <c r="Y233" s="22">
        <f t="shared" ca="1" si="172"/>
        <v>1148.8500000000022</v>
      </c>
      <c r="Z233" s="22">
        <f t="shared" ca="1" si="172"/>
        <v>208.39999999999964</v>
      </c>
      <c r="AA233" s="22">
        <f t="shared" ca="1" si="172"/>
        <v>350.44999999999891</v>
      </c>
      <c r="AB233" s="23">
        <f t="shared" ca="1" si="162"/>
        <v>18.139879009444158</v>
      </c>
      <c r="AC233" s="23">
        <f t="shared" ca="1" si="163"/>
        <v>30.504417460939049</v>
      </c>
      <c r="AD233" s="23">
        <f t="shared" ca="1" si="164"/>
        <v>12.364538451494891</v>
      </c>
      <c r="AE233" s="23">
        <f t="shared" ca="1" si="165"/>
        <v>48.64429647038321</v>
      </c>
      <c r="AF233" s="23">
        <f t="shared" ca="1" si="166"/>
        <v>25.418269660910742</v>
      </c>
      <c r="AG233" s="23">
        <f t="shared" ca="1" si="171"/>
        <v>12.450449675568001</v>
      </c>
      <c r="AH233" s="25" t="str">
        <f t="shared" ca="1" si="143"/>
        <v>Weak</v>
      </c>
      <c r="AI233" s="25" t="str">
        <f t="shared" ca="1" si="144"/>
        <v>Bearish</v>
      </c>
      <c r="AJ233" s="1">
        <f t="shared" ca="1" si="152"/>
        <v>-171197808.87</v>
      </c>
      <c r="AK233" s="10">
        <f t="shared" ca="1" si="153"/>
        <v>-7.3553265663711632E-3</v>
      </c>
      <c r="AL233" s="10">
        <f t="shared" ca="1" si="158"/>
        <v>8.7500414986467309E-2</v>
      </c>
      <c r="AM233">
        <f t="shared" ca="1" si="154"/>
        <v>-74.149999999999636</v>
      </c>
      <c r="AN233">
        <f t="shared" ca="1" si="145"/>
        <v>0</v>
      </c>
      <c r="AO233">
        <f t="shared" ca="1" si="146"/>
        <v>74.149999999999636</v>
      </c>
      <c r="AP233">
        <f t="shared" ca="1" si="132"/>
        <v>15.128656856993675</v>
      </c>
      <c r="AQ233">
        <f t="shared" ca="1" si="132"/>
        <v>29.991647619081753</v>
      </c>
      <c r="AR233">
        <f t="shared" ca="1" si="159"/>
        <v>0.50442900133863555</v>
      </c>
      <c r="AS233">
        <f t="shared" ca="1" si="160"/>
        <v>33.529598331978207</v>
      </c>
      <c r="AT233">
        <f t="shared" ca="1" si="147"/>
        <v>70.850000000000364</v>
      </c>
      <c r="AU233">
        <f t="shared" ca="1" si="161"/>
        <v>79.197933710201823</v>
      </c>
      <c r="AV233">
        <f t="shared" ca="1" si="156"/>
        <v>10264.766666666668</v>
      </c>
      <c r="AW233">
        <f t="shared" ca="1" si="170"/>
        <v>10290.634615384613</v>
      </c>
      <c r="AX233">
        <f t="shared" ca="1" si="169"/>
        <v>-25.867948717945183</v>
      </c>
      <c r="AY233">
        <f t="shared" ca="1" si="174"/>
        <v>-22.221189458687959</v>
      </c>
      <c r="AZ233">
        <f t="shared" ca="1" si="173"/>
        <v>-3.6467592592572231</v>
      </c>
    </row>
    <row r="234" spans="1:52" x14ac:dyDescent="0.3">
      <c r="A234" s="1" vm="1379">
        <f ca="1"/>
        <v>43076</v>
      </c>
      <c r="B234" s="1" vm="1380">
        <f ca="1"/>
        <v>10063.450000000001</v>
      </c>
      <c r="C234" s="1" vm="1381">
        <f ca="1"/>
        <v>10182.65</v>
      </c>
      <c r="D234" s="1" vm="1382">
        <f ca="1"/>
        <v>10061.9</v>
      </c>
      <c r="E234" s="1" vm="1383">
        <f ca="1"/>
        <v>10166.700000000001</v>
      </c>
      <c r="F234" s="1" vm="1384">
        <f ca="1"/>
        <v>171339000</v>
      </c>
      <c r="G234" s="1">
        <f t="shared" ca="1" si="155"/>
        <v>10115.720000000001</v>
      </c>
      <c r="H234" s="2">
        <f t="shared" ca="1" si="168"/>
        <v>10249.6175</v>
      </c>
      <c r="I234" s="6" t="str" cm="1">
        <f t="array" aca="1" ref="I234" ca="1">_xlfn.IFS(AND(G233&lt;H233,G234&gt;H234),"BUY", AND(G233&gt;H233,G234&lt;H234),"SELL",TRUE,"")</f>
        <v/>
      </c>
      <c r="J234" s="1" vm="1363">
        <f t="shared" ca="1" si="134"/>
        <v>10175.049999999999</v>
      </c>
      <c r="K234" s="3" t="str">
        <f t="shared" ca="1" si="148"/>
        <v/>
      </c>
      <c r="L234" s="3">
        <f t="shared" ca="1" si="149"/>
        <v>1.2206170786830173E-2</v>
      </c>
      <c r="M234" s="3">
        <f t="shared" ca="1" si="150"/>
        <v>1.2132276189878131E-2</v>
      </c>
      <c r="N234" s="4">
        <f t="shared" ca="1" si="135"/>
        <v>-1</v>
      </c>
      <c r="O234" s="2">
        <f t="shared" ca="1" si="151"/>
        <v>-1.2132276189878131E-2</v>
      </c>
      <c r="P234" s="1">
        <f t="shared" ca="1" si="136"/>
        <v>10137.083333333334</v>
      </c>
      <c r="Q234" s="1">
        <f t="shared" ca="1" si="137"/>
        <v>1736877721250</v>
      </c>
      <c r="R234" s="1">
        <f ca="1">IF(ISBLANK(A234),"",SUM($Q$2:Q234))</f>
        <v>456692531542749.94</v>
      </c>
      <c r="S234" s="1">
        <f ca="1">IF(ISBLANK(A234),"",SUM($F$2:F234))</f>
        <v>47833750000</v>
      </c>
      <c r="T234" s="1">
        <f t="shared" ca="1" si="138"/>
        <v>9547.4958903023471</v>
      </c>
      <c r="U234" s="1" t="str">
        <f t="shared" ca="1" si="139"/>
        <v>Bullish</v>
      </c>
      <c r="V234" s="17">
        <f t="shared" ca="1" si="140"/>
        <v>138.54999999999927</v>
      </c>
      <c r="W234" s="17">
        <f t="shared" ca="1" si="141"/>
        <v>78.449999999998909</v>
      </c>
      <c r="X234" s="17">
        <f t="shared" ca="1" si="142"/>
        <v>0</v>
      </c>
      <c r="Y234" s="22">
        <f t="shared" ca="1" si="172"/>
        <v>1158.5500000000011</v>
      </c>
      <c r="Z234" s="22">
        <f t="shared" ca="1" si="172"/>
        <v>175.49999999999818</v>
      </c>
      <c r="AA234" s="22">
        <f t="shared" ca="1" si="172"/>
        <v>350.44999999999891</v>
      </c>
      <c r="AB234" s="23">
        <f t="shared" ca="1" si="162"/>
        <v>15.148245651892282</v>
      </c>
      <c r="AC234" s="23">
        <f t="shared" ca="1" si="163"/>
        <v>30.249018169263181</v>
      </c>
      <c r="AD234" s="23">
        <f t="shared" ca="1" si="164"/>
        <v>15.100772517370899</v>
      </c>
      <c r="AE234" s="23">
        <f t="shared" ca="1" si="165"/>
        <v>45.397263821155462</v>
      </c>
      <c r="AF234" s="23">
        <f t="shared" ca="1" si="166"/>
        <v>33.263618214659509</v>
      </c>
      <c r="AG234" s="23">
        <f t="shared" ca="1" si="171"/>
        <v>14.069986761622193</v>
      </c>
      <c r="AH234" s="25" t="str">
        <f t="shared" ca="1" si="143"/>
        <v>Weak</v>
      </c>
      <c r="AI234" s="25" t="str">
        <f t="shared" ca="1" si="144"/>
        <v>Bearish</v>
      </c>
      <c r="AJ234" s="1">
        <f t="shared" ca="1" si="152"/>
        <v>171349127.69</v>
      </c>
      <c r="AK234" s="10">
        <f t="shared" ca="1" si="153"/>
        <v>1.2132276189878131E-2</v>
      </c>
      <c r="AL234" s="10">
        <f t="shared" ca="1" si="158"/>
        <v>9.9231261299899939E-2</v>
      </c>
      <c r="AM234">
        <f t="shared" ca="1" si="154"/>
        <v>122.60000000000036</v>
      </c>
      <c r="AN234">
        <f t="shared" ca="1" si="145"/>
        <v>122.60000000000036</v>
      </c>
      <c r="AO234">
        <f t="shared" ca="1" si="146"/>
        <v>0</v>
      </c>
      <c r="AP234">
        <f t="shared" ca="1" si="132"/>
        <v>22.805181367208441</v>
      </c>
      <c r="AQ234">
        <f t="shared" ca="1" si="132"/>
        <v>27.849387074861628</v>
      </c>
      <c r="AR234">
        <f t="shared" ca="1" si="159"/>
        <v>0.81887552160146593</v>
      </c>
      <c r="AS234">
        <f t="shared" ca="1" si="160"/>
        <v>45.020976525126372</v>
      </c>
      <c r="AT234">
        <f t="shared" ca="1" si="147"/>
        <v>120.75</v>
      </c>
      <c r="AU234">
        <f t="shared" ca="1" si="161"/>
        <v>82.165938445187408</v>
      </c>
      <c r="AV234">
        <f t="shared" ca="1" si="156"/>
        <v>10251.416666666668</v>
      </c>
      <c r="AW234">
        <f t="shared" ca="1" si="170"/>
        <v>10280.103846153845</v>
      </c>
      <c r="AX234">
        <f t="shared" ca="1" si="169"/>
        <v>-28.687179487176763</v>
      </c>
      <c r="AY234">
        <f t="shared" ca="1" si="174"/>
        <v>-22.433190883189027</v>
      </c>
      <c r="AZ234">
        <f t="shared" ca="1" si="173"/>
        <v>-6.2539886039877359</v>
      </c>
    </row>
    <row r="235" spans="1:52" x14ac:dyDescent="0.3">
      <c r="A235" s="1" vm="1385">
        <f ca="1"/>
        <v>43077</v>
      </c>
      <c r="B235" s="1" vm="1386">
        <f ca="1"/>
        <v>10198.450000000001</v>
      </c>
      <c r="C235" s="1" vm="1387">
        <f ca="1"/>
        <v>10270.85</v>
      </c>
      <c r="D235" s="1" vm="1388">
        <f ca="1"/>
        <v>10195.25</v>
      </c>
      <c r="E235" s="1" vm="1389">
        <f ca="1"/>
        <v>10265.65</v>
      </c>
      <c r="F235" s="1" vm="1390">
        <f ca="1"/>
        <v>206234000</v>
      </c>
      <c r="G235" s="1">
        <f t="shared" ca="1" si="155"/>
        <v>10144.490000000002</v>
      </c>
      <c r="H235" s="2">
        <f t="shared" ca="1" si="168"/>
        <v>10246.8125</v>
      </c>
      <c r="I235" s="6" t="str" cm="1">
        <f t="array" aca="1" ref="I235" ca="1">_xlfn.IFS(AND(G234&lt;H234,G235&gt;H235),"BUY", AND(G234&gt;H234,G235&lt;H235),"SELL",TRUE,"")</f>
        <v/>
      </c>
      <c r="J235" s="1" vm="1363">
        <f t="shared" ca="1" si="134"/>
        <v>10175.049999999999</v>
      </c>
      <c r="K235" s="3" t="str">
        <f t="shared" ca="1" si="148"/>
        <v/>
      </c>
      <c r="L235" s="3">
        <f t="shared" ca="1" si="149"/>
        <v>9.7327549745738207E-3</v>
      </c>
      <c r="M235" s="3">
        <f t="shared" ca="1" si="150"/>
        <v>9.6856968055916582E-3</v>
      </c>
      <c r="N235" s="4">
        <f t="shared" ca="1" si="135"/>
        <v>-1</v>
      </c>
      <c r="O235" s="2">
        <f t="shared" ca="1" si="151"/>
        <v>-9.6856968055916582E-3</v>
      </c>
      <c r="P235" s="1">
        <f t="shared" ca="1" si="136"/>
        <v>10243.916666666666</v>
      </c>
      <c r="Q235" s="1">
        <f t="shared" ca="1" si="137"/>
        <v>2112643909833.3333</v>
      </c>
      <c r="R235" s="1">
        <f ca="1">IF(ISBLANK(A235),"",SUM($Q$2:Q235))</f>
        <v>458805175452583.25</v>
      </c>
      <c r="S235" s="1">
        <f ca="1">IF(ISBLANK(A235),"",SUM($F$2:F235))</f>
        <v>48039984000</v>
      </c>
      <c r="T235" s="1">
        <f t="shared" ca="1" si="138"/>
        <v>9550.4856007567214</v>
      </c>
      <c r="U235" s="1" t="str">
        <f t="shared" ca="1" si="139"/>
        <v>Bullish</v>
      </c>
      <c r="V235" s="17">
        <f t="shared" ca="1" si="140"/>
        <v>104.14999999999964</v>
      </c>
      <c r="W235" s="17">
        <f t="shared" ca="1" si="141"/>
        <v>88.200000000000728</v>
      </c>
      <c r="X235" s="17">
        <f t="shared" ca="1" si="142"/>
        <v>0</v>
      </c>
      <c r="Y235" s="22">
        <f t="shared" ca="1" si="172"/>
        <v>1214.3500000000004</v>
      </c>
      <c r="Z235" s="22">
        <f t="shared" ca="1" si="172"/>
        <v>263.69999999999891</v>
      </c>
      <c r="AA235" s="22">
        <f t="shared" ca="1" si="172"/>
        <v>343.89999999999964</v>
      </c>
      <c r="AB235" s="23">
        <f t="shared" ca="1" si="162"/>
        <v>21.715320953596478</v>
      </c>
      <c r="AC235" s="23">
        <f t="shared" ca="1" si="163"/>
        <v>28.319677193560299</v>
      </c>
      <c r="AD235" s="23">
        <f t="shared" ca="1" si="164"/>
        <v>6.6043562399638205</v>
      </c>
      <c r="AE235" s="23">
        <f t="shared" ca="1" si="165"/>
        <v>50.034998147156777</v>
      </c>
      <c r="AF235" s="23">
        <f t="shared" ca="1" si="166"/>
        <v>13.199473337722328</v>
      </c>
      <c r="AG235" s="23">
        <f t="shared" ca="1" si="171"/>
        <v>14.399107085115904</v>
      </c>
      <c r="AH235" s="25" t="str">
        <f t="shared" ca="1" si="143"/>
        <v>Weak</v>
      </c>
      <c r="AI235" s="25" t="str">
        <f t="shared" ca="1" si="144"/>
        <v>Bearish</v>
      </c>
      <c r="AJ235" s="1">
        <f t="shared" ca="1" si="152"/>
        <v>206244115.72</v>
      </c>
      <c r="AK235" s="10">
        <f t="shared" ca="1" si="153"/>
        <v>9.6856968055916582E-3</v>
      </c>
      <c r="AL235" s="10">
        <f t="shared" ca="1" si="158"/>
        <v>0.10858170681891119</v>
      </c>
      <c r="AM235">
        <f t="shared" ca="1" si="154"/>
        <v>98.949999999998909</v>
      </c>
      <c r="AN235">
        <f t="shared" ca="1" si="145"/>
        <v>98.949999999998909</v>
      </c>
      <c r="AO235">
        <f t="shared" ca="1" si="146"/>
        <v>0</v>
      </c>
      <c r="AP235">
        <f t="shared" ca="1" si="132"/>
        <v>28.244096983836332</v>
      </c>
      <c r="AQ235">
        <f t="shared" ca="1" si="132"/>
        <v>25.86014514094294</v>
      </c>
      <c r="AR235">
        <f t="shared" ca="1" si="159"/>
        <v>1.0921863288044356</v>
      </c>
      <c r="AS235">
        <f t="shared" ca="1" si="160"/>
        <v>52.203109912708271</v>
      </c>
      <c r="AT235">
        <f t="shared" ca="1" si="147"/>
        <v>75.600000000000364</v>
      </c>
      <c r="AU235">
        <f t="shared" ca="1" si="161"/>
        <v>81.696942841959753</v>
      </c>
      <c r="AV235">
        <f t="shared" ca="1" si="156"/>
        <v>10245.029166666667</v>
      </c>
      <c r="AW235">
        <f t="shared" ca="1" si="170"/>
        <v>10274.021153846154</v>
      </c>
      <c r="AX235">
        <f t="shared" ca="1" si="169"/>
        <v>-28.991987179486387</v>
      </c>
      <c r="AY235">
        <f t="shared" ca="1" si="174"/>
        <v>-22.436752136750229</v>
      </c>
      <c r="AZ235">
        <f t="shared" ca="1" si="173"/>
        <v>-6.5552350427361574</v>
      </c>
    </row>
    <row r="236" spans="1:52" x14ac:dyDescent="0.3">
      <c r="A236" s="1" vm="1391">
        <f ca="1"/>
        <v>43080</v>
      </c>
      <c r="B236" s="1" vm="1392">
        <f ca="1"/>
        <v>10310.5</v>
      </c>
      <c r="C236" s="1" vm="1393">
        <f ca="1"/>
        <v>10329.200000000001</v>
      </c>
      <c r="D236" s="1" vm="1394">
        <f ca="1"/>
        <v>10282.049999999999</v>
      </c>
      <c r="E236" s="1" vm="1395">
        <f ca="1"/>
        <v>10322.25</v>
      </c>
      <c r="F236" s="1" vm="1396">
        <f ca="1"/>
        <v>152035000</v>
      </c>
      <c r="G236" s="1">
        <f t="shared" ca="1" si="155"/>
        <v>10183.39</v>
      </c>
      <c r="H236" s="2">
        <f t="shared" ca="1" si="168"/>
        <v>10251.6775</v>
      </c>
      <c r="I236" s="6" t="str" cm="1">
        <f t="array" aca="1" ref="I236" ca="1">_xlfn.IFS(AND(G235&lt;H235,G236&gt;H236),"BUY", AND(G235&gt;H235,G236&lt;H236),"SELL",TRUE,"")</f>
        <v/>
      </c>
      <c r="J236" s="1" vm="1363">
        <f t="shared" ca="1" si="134"/>
        <v>10175.049999999999</v>
      </c>
      <c r="K236" s="3" t="str">
        <f t="shared" ca="1" si="148"/>
        <v/>
      </c>
      <c r="L236" s="3">
        <f t="shared" ca="1" si="149"/>
        <v>5.5135329959623558E-3</v>
      </c>
      <c r="M236" s="3">
        <f t="shared" ca="1" si="150"/>
        <v>5.4983891116169937E-3</v>
      </c>
      <c r="N236" s="4">
        <f t="shared" ca="1" si="135"/>
        <v>-1</v>
      </c>
      <c r="O236" s="2">
        <f t="shared" ca="1" si="151"/>
        <v>-5.4983891116169937E-3</v>
      </c>
      <c r="P236" s="1">
        <f t="shared" ca="1" si="136"/>
        <v>10311.166666666666</v>
      </c>
      <c r="Q236" s="1">
        <f t="shared" ca="1" si="137"/>
        <v>1567658224166.6665</v>
      </c>
      <c r="R236" s="1">
        <f ca="1">IF(ISBLANK(A236),"",SUM($Q$2:Q236))</f>
        <v>460372833676749.94</v>
      </c>
      <c r="S236" s="1">
        <f ca="1">IF(ISBLANK(A236),"",SUM($F$2:F236))</f>
        <v>48192019000</v>
      </c>
      <c r="T236" s="1">
        <f t="shared" ca="1" si="138"/>
        <v>9552.8853787335611</v>
      </c>
      <c r="U236" s="1" t="str">
        <f t="shared" ca="1" si="139"/>
        <v>Bullish</v>
      </c>
      <c r="V236" s="17">
        <f t="shared" ca="1" si="140"/>
        <v>63.550000000001091</v>
      </c>
      <c r="W236" s="17">
        <f t="shared" ca="1" si="141"/>
        <v>58.350000000000364</v>
      </c>
      <c r="X236" s="17">
        <f t="shared" ca="1" si="142"/>
        <v>0</v>
      </c>
      <c r="Y236" s="22">
        <f t="shared" ca="1" si="172"/>
        <v>1217.9500000000007</v>
      </c>
      <c r="Z236" s="22">
        <f t="shared" ca="1" si="172"/>
        <v>273.19999999999891</v>
      </c>
      <c r="AA236" s="22">
        <f t="shared" ca="1" si="172"/>
        <v>343.89999999999964</v>
      </c>
      <c r="AB236" s="23">
        <f t="shared" ca="1" si="162"/>
        <v>22.431134283016441</v>
      </c>
      <c r="AC236" s="23">
        <f t="shared" ca="1" si="163"/>
        <v>28.235970277925976</v>
      </c>
      <c r="AD236" s="23">
        <f t="shared" ca="1" si="164"/>
        <v>5.8048359949095349</v>
      </c>
      <c r="AE236" s="23">
        <f t="shared" ca="1" si="165"/>
        <v>50.66710456094242</v>
      </c>
      <c r="AF236" s="23">
        <f t="shared" ca="1" si="166"/>
        <v>11.456814130611066</v>
      </c>
      <c r="AG236" s="23">
        <f t="shared" ca="1" si="171"/>
        <v>14.136240584724822</v>
      </c>
      <c r="AH236" s="25" t="str">
        <f t="shared" ca="1" si="143"/>
        <v>Weak</v>
      </c>
      <c r="AI236" s="25" t="str">
        <f t="shared" ca="1" si="144"/>
        <v>Bearish</v>
      </c>
      <c r="AJ236" s="1">
        <f t="shared" ca="1" si="152"/>
        <v>152045144.49000001</v>
      </c>
      <c r="AK236" s="10">
        <f t="shared" ca="1" si="153"/>
        <v>5.4983891116169937E-3</v>
      </c>
      <c r="AL236" s="10">
        <f t="shared" ca="1" si="158"/>
        <v>0.11066013512607269</v>
      </c>
      <c r="AM236">
        <f t="shared" ca="1" si="154"/>
        <v>56.600000000000364</v>
      </c>
      <c r="AN236">
        <f t="shared" ca="1" si="145"/>
        <v>56.600000000000364</v>
      </c>
      <c r="AO236">
        <f t="shared" ca="1" si="146"/>
        <v>0</v>
      </c>
      <c r="AP236">
        <f t="shared" ca="1" si="132"/>
        <v>30.269518627848047</v>
      </c>
      <c r="AQ236">
        <f t="shared" ca="1" si="132"/>
        <v>24.012991916589872</v>
      </c>
      <c r="AR236">
        <f t="shared" ca="1" si="159"/>
        <v>1.2605475707896159</v>
      </c>
      <c r="AS236">
        <f t="shared" ca="1" si="160"/>
        <v>55.762930498706687</v>
      </c>
      <c r="AT236">
        <f t="shared" ca="1" si="147"/>
        <v>47.150000000001455</v>
      </c>
      <c r="AU236">
        <f t="shared" ca="1" si="161"/>
        <v>79.229304067534159</v>
      </c>
      <c r="AV236">
        <f t="shared" ca="1" si="156"/>
        <v>10242.820833333333</v>
      </c>
      <c r="AW236">
        <f t="shared" ca="1" si="170"/>
        <v>10269.011538461538</v>
      </c>
      <c r="AX236">
        <f t="shared" ca="1" si="169"/>
        <v>-26.190705128205082</v>
      </c>
      <c r="AY236">
        <f t="shared" ca="1" si="174"/>
        <v>-21.785826210824478</v>
      </c>
      <c r="AZ236">
        <f t="shared" ca="1" si="173"/>
        <v>-4.4048789173806036</v>
      </c>
    </row>
    <row r="237" spans="1:52" x14ac:dyDescent="0.3">
      <c r="A237" s="1" vm="1397">
        <f ca="1"/>
        <v>43081</v>
      </c>
      <c r="B237" s="1" vm="1398">
        <f ca="1"/>
        <v>10324.9</v>
      </c>
      <c r="C237" s="1" vm="1399">
        <f ca="1"/>
        <v>10326.1</v>
      </c>
      <c r="D237" s="1" vm="1400">
        <f ca="1"/>
        <v>10230.200000000001</v>
      </c>
      <c r="E237" s="1" vm="1401">
        <f ca="1"/>
        <v>10240.15</v>
      </c>
      <c r="F237" s="1" vm="1402">
        <f ca="1"/>
        <v>180547000</v>
      </c>
      <c r="G237" s="1">
        <f t="shared" ca="1" si="155"/>
        <v>10207.77</v>
      </c>
      <c r="H237" s="2">
        <f t="shared" ca="1" si="168"/>
        <v>10254.355</v>
      </c>
      <c r="I237" s="6" t="str" cm="1">
        <f t="array" aca="1" ref="I237" ca="1">_xlfn.IFS(AND(G236&lt;H236,G237&gt;H237),"BUY", AND(G236&gt;H236,G237&lt;H237),"SELL",TRUE,"")</f>
        <v/>
      </c>
      <c r="J237" s="1" vm="1363">
        <f t="shared" ca="1" si="134"/>
        <v>10175.049999999999</v>
      </c>
      <c r="K237" s="3" t="str">
        <f t="shared" ca="1" si="148"/>
        <v/>
      </c>
      <c r="L237" s="3">
        <f t="shared" ca="1" si="149"/>
        <v>-7.9536922667055032E-3</v>
      </c>
      <c r="M237" s="3">
        <f t="shared" ca="1" si="150"/>
        <v>-7.9854916040402145E-3</v>
      </c>
      <c r="N237" s="4">
        <f t="shared" ca="1" si="135"/>
        <v>-1</v>
      </c>
      <c r="O237" s="2">
        <f t="shared" ca="1" si="151"/>
        <v>7.9854916040402145E-3</v>
      </c>
      <c r="P237" s="1">
        <f t="shared" ca="1" si="136"/>
        <v>10265.483333333335</v>
      </c>
      <c r="Q237" s="1">
        <f t="shared" ca="1" si="137"/>
        <v>1853402219383.3337</v>
      </c>
      <c r="R237" s="1">
        <f ca="1">IF(ISBLANK(A237),"",SUM($Q$2:Q237))</f>
        <v>462226235896133.25</v>
      </c>
      <c r="S237" s="1">
        <f ca="1">IF(ISBLANK(A237),"",SUM($F$2:F237))</f>
        <v>48372566000</v>
      </c>
      <c r="T237" s="1">
        <f t="shared" ca="1" si="138"/>
        <v>9555.5450975276617</v>
      </c>
      <c r="U237" s="1" t="str">
        <f t="shared" ca="1" si="139"/>
        <v>Bullish</v>
      </c>
      <c r="V237" s="17">
        <f t="shared" ca="1" si="140"/>
        <v>95.899999999999636</v>
      </c>
      <c r="W237" s="17">
        <f t="shared" ca="1" si="141"/>
        <v>0</v>
      </c>
      <c r="X237" s="17">
        <f t="shared" ca="1" si="142"/>
        <v>51.849999999998545</v>
      </c>
      <c r="Y237" s="22">
        <f t="shared" ca="1" si="172"/>
        <v>1254.6999999999989</v>
      </c>
      <c r="Z237" s="22">
        <f t="shared" ca="1" si="172"/>
        <v>263.19999999999891</v>
      </c>
      <c r="AA237" s="22">
        <f t="shared" ca="1" si="172"/>
        <v>395.74999999999818</v>
      </c>
      <c r="AB237" s="23">
        <f t="shared" ca="1" si="162"/>
        <v>20.977126006216558</v>
      </c>
      <c r="AC237" s="23">
        <f t="shared" ca="1" si="163"/>
        <v>31.541404319757593</v>
      </c>
      <c r="AD237" s="23">
        <f t="shared" ca="1" si="164"/>
        <v>10.564278313541035</v>
      </c>
      <c r="AE237" s="23">
        <f t="shared" ca="1" si="165"/>
        <v>52.518530325974154</v>
      </c>
      <c r="AF237" s="23">
        <f t="shared" ca="1" si="166"/>
        <v>20.115335002655712</v>
      </c>
      <c r="AG237" s="23">
        <f t="shared" ca="1" si="171"/>
        <v>14.612209038504092</v>
      </c>
      <c r="AH237" s="25" t="str">
        <f t="shared" ca="1" si="143"/>
        <v>Weak</v>
      </c>
      <c r="AI237" s="25" t="str">
        <f t="shared" ca="1" si="144"/>
        <v>Bearish</v>
      </c>
      <c r="AJ237" s="1">
        <f t="shared" ca="1" si="152"/>
        <v>-180536816.61000001</v>
      </c>
      <c r="AK237" s="10">
        <f t="shared" ca="1" si="153"/>
        <v>-7.9854916040402145E-3</v>
      </c>
      <c r="AL237" s="10">
        <f t="shared" ca="1" si="158"/>
        <v>0.11533690585099474</v>
      </c>
      <c r="AM237">
        <f t="shared" ca="1" si="154"/>
        <v>-82.100000000000364</v>
      </c>
      <c r="AN237">
        <f t="shared" ca="1" si="145"/>
        <v>0</v>
      </c>
      <c r="AO237">
        <f t="shared" ca="1" si="146"/>
        <v>82.100000000000364</v>
      </c>
      <c r="AP237">
        <f t="shared" ca="1" si="132"/>
        <v>28.10741015443033</v>
      </c>
      <c r="AQ237">
        <f t="shared" ca="1" si="132"/>
        <v>28.162063922547762</v>
      </c>
      <c r="AR237">
        <f t="shared" ca="1" si="159"/>
        <v>0.99805931240452606</v>
      </c>
      <c r="AS237">
        <f t="shared" ca="1" si="160"/>
        <v>49.951435686032305</v>
      </c>
      <c r="AT237">
        <f t="shared" ca="1" si="147"/>
        <v>95.899999999999636</v>
      </c>
      <c r="AU237">
        <f t="shared" ca="1" si="161"/>
        <v>80.420068062710257</v>
      </c>
      <c r="AV237">
        <f t="shared" ca="1" si="156"/>
        <v>10230.358333333332</v>
      </c>
      <c r="AW237">
        <f t="shared" ca="1" si="170"/>
        <v>10260.871153846152</v>
      </c>
      <c r="AX237">
        <f t="shared" ca="1" si="169"/>
        <v>-30.512820512820326</v>
      </c>
      <c r="AY237">
        <f t="shared" ca="1" si="174"/>
        <v>-22.221225071223266</v>
      </c>
      <c r="AZ237">
        <f t="shared" ca="1" si="173"/>
        <v>-8.2915954415970603</v>
      </c>
    </row>
    <row r="238" spans="1:52" x14ac:dyDescent="0.3">
      <c r="A238" s="1" vm="1403">
        <f ca="1"/>
        <v>43082</v>
      </c>
      <c r="B238" s="1" vm="1404">
        <f ca="1"/>
        <v>10236.6</v>
      </c>
      <c r="C238" s="1" vm="1405">
        <f ca="1"/>
        <v>10296.549999999999</v>
      </c>
      <c r="D238" s="1" vm="1406">
        <f ca="1"/>
        <v>10169.85</v>
      </c>
      <c r="E238" s="1" vm="1407">
        <f ca="1"/>
        <v>10192.950000000001</v>
      </c>
      <c r="F238" s="1" vm="1408">
        <f ca="1"/>
        <v>187192000</v>
      </c>
      <c r="G238" s="1">
        <f t="shared" ca="1" si="155"/>
        <v>10237.539999999999</v>
      </c>
      <c r="H238" s="2">
        <f t="shared" ca="1" si="168"/>
        <v>10258.100000000002</v>
      </c>
      <c r="I238" s="6" t="str" cm="1">
        <f t="array" aca="1" ref="I238" ca="1">_xlfn.IFS(AND(G237&lt;H237,G238&gt;H238),"BUY", AND(G237&gt;H237,G238&lt;H238),"SELL",TRUE,"")</f>
        <v/>
      </c>
      <c r="J238" s="1" vm="1363">
        <f t="shared" ca="1" si="134"/>
        <v>10175.049999999999</v>
      </c>
      <c r="K238" s="3" t="str">
        <f t="shared" ca="1" si="148"/>
        <v/>
      </c>
      <c r="L238" s="3">
        <f t="shared" ca="1" si="149"/>
        <v>-4.6093074808473133E-3</v>
      </c>
      <c r="M238" s="3">
        <f t="shared" ca="1" si="150"/>
        <v>-4.6199630945150229E-3</v>
      </c>
      <c r="N238" s="4">
        <f t="shared" ca="1" si="135"/>
        <v>-1</v>
      </c>
      <c r="O238" s="2">
        <f t="shared" ca="1" si="151"/>
        <v>4.6199630945150229E-3</v>
      </c>
      <c r="P238" s="1">
        <f t="shared" ca="1" si="136"/>
        <v>10219.783333333335</v>
      </c>
      <c r="Q238" s="1">
        <f t="shared" ca="1" si="137"/>
        <v>1913061681733.3335</v>
      </c>
      <c r="R238" s="1">
        <f ca="1">IF(ISBLANK(A238),"",SUM($Q$2:Q238))</f>
        <v>464139297577866.56</v>
      </c>
      <c r="S238" s="1">
        <f ca="1">IF(ISBLANK(A238),"",SUM($F$2:F238))</f>
        <v>48559758000</v>
      </c>
      <c r="T238" s="1">
        <f t="shared" ca="1" si="138"/>
        <v>9558.1056556720596</v>
      </c>
      <c r="U238" s="1" t="str">
        <f t="shared" ca="1" si="139"/>
        <v>Bullish</v>
      </c>
      <c r="V238" s="17">
        <f t="shared" ca="1" si="140"/>
        <v>126.69999999999891</v>
      </c>
      <c r="W238" s="17">
        <f t="shared" ca="1" si="141"/>
        <v>0</v>
      </c>
      <c r="X238" s="17">
        <f t="shared" ca="1" si="142"/>
        <v>60.350000000000364</v>
      </c>
      <c r="Y238" s="22">
        <f t="shared" ca="1" si="172"/>
        <v>1314.3999999999978</v>
      </c>
      <c r="Z238" s="22">
        <f t="shared" ca="1" si="172"/>
        <v>257.60000000000036</v>
      </c>
      <c r="AA238" s="22">
        <f t="shared" ca="1" si="172"/>
        <v>456.09999999999854</v>
      </c>
      <c r="AB238" s="23">
        <f t="shared" ca="1" si="162"/>
        <v>19.598295800365246</v>
      </c>
      <c r="AC238" s="23">
        <f t="shared" ca="1" si="163"/>
        <v>34.700243457090636</v>
      </c>
      <c r="AD238" s="23">
        <f t="shared" ca="1" si="164"/>
        <v>15.10194765672539</v>
      </c>
      <c r="AE238" s="23">
        <f t="shared" ca="1" si="165"/>
        <v>54.298539257455886</v>
      </c>
      <c r="AF238" s="23">
        <f t="shared" ca="1" si="166"/>
        <v>27.812806501330879</v>
      </c>
      <c r="AG238" s="23">
        <f t="shared" ca="1" si="171"/>
        <v>15.8093739861171</v>
      </c>
      <c r="AH238" s="25" t="str">
        <f t="shared" ca="1" si="143"/>
        <v>Weak</v>
      </c>
      <c r="AI238" s="25" t="str">
        <f t="shared" ca="1" si="144"/>
        <v>Bearish</v>
      </c>
      <c r="AJ238" s="1">
        <f t="shared" ca="1" si="152"/>
        <v>-187181792.22999999</v>
      </c>
      <c r="AK238" s="10">
        <f t="shared" ca="1" si="153"/>
        <v>-4.6199630945150229E-3</v>
      </c>
      <c r="AL238" s="10">
        <f t="shared" ca="1" si="158"/>
        <v>0.11630398714366516</v>
      </c>
      <c r="AM238">
        <f t="shared" ca="1" si="154"/>
        <v>-47.199999999998909</v>
      </c>
      <c r="AN238">
        <f t="shared" ca="1" si="145"/>
        <v>0</v>
      </c>
      <c r="AO238">
        <f t="shared" ca="1" si="146"/>
        <v>47.199999999998909</v>
      </c>
      <c r="AP238">
        <f t="shared" ca="1" si="132"/>
        <v>26.099738000542452</v>
      </c>
      <c r="AQ238">
        <f t="shared" ca="1" si="132"/>
        <v>29.52191649950856</v>
      </c>
      <c r="AR238">
        <f t="shared" ca="1" si="159"/>
        <v>0.88408006983479293</v>
      </c>
      <c r="AS238">
        <f t="shared" ca="1" si="160"/>
        <v>46.923699474848448</v>
      </c>
      <c r="AT238">
        <f t="shared" ca="1" si="147"/>
        <v>126.69999999999891</v>
      </c>
      <c r="AU238">
        <f t="shared" ca="1" si="161"/>
        <v>83.725777486802301</v>
      </c>
      <c r="AV238">
        <f t="shared" ca="1" si="156"/>
        <v>10213.141666666665</v>
      </c>
      <c r="AW238">
        <f t="shared" ca="1" si="170"/>
        <v>10254.824999999999</v>
      </c>
      <c r="AX238">
        <f t="shared" ca="1" si="169"/>
        <v>-41.683333333334303</v>
      </c>
      <c r="AY238">
        <f t="shared" ca="1" si="174"/>
        <v>-24.561716524215122</v>
      </c>
      <c r="AZ238">
        <f t="shared" ca="1" si="173"/>
        <v>-17.121616809119182</v>
      </c>
    </row>
    <row r="239" spans="1:52" x14ac:dyDescent="0.3">
      <c r="A239" s="1" vm="1409">
        <f ca="1"/>
        <v>43083</v>
      </c>
      <c r="B239" s="1" vm="1410">
        <f ca="1"/>
        <v>10229.299999999999</v>
      </c>
      <c r="C239" s="1" vm="1411">
        <f ca="1"/>
        <v>10276.1</v>
      </c>
      <c r="D239" s="1" vm="1412">
        <f ca="1"/>
        <v>10141.549999999999</v>
      </c>
      <c r="E239" s="1" vm="1413">
        <f ca="1"/>
        <v>10252.1</v>
      </c>
      <c r="F239" s="1" vm="1414">
        <f ca="1"/>
        <v>159104000</v>
      </c>
      <c r="G239" s="1">
        <f t="shared" ca="1" si="155"/>
        <v>10254.619999999999</v>
      </c>
      <c r="H239" s="2">
        <f t="shared" ca="1" si="168"/>
        <v>10259.967500000002</v>
      </c>
      <c r="I239" s="6" t="str" cm="1">
        <f t="array" aca="1" ref="I239" ca="1">_xlfn.IFS(AND(G238&lt;H238,G239&gt;H239),"BUY", AND(G238&gt;H238,G239&lt;H239),"SELL",TRUE,"")</f>
        <v/>
      </c>
      <c r="J239" s="1" vm="1363">
        <f t="shared" ca="1" si="134"/>
        <v>10175.049999999999</v>
      </c>
      <c r="K239" s="3" t="str">
        <f t="shared" ca="1" si="148"/>
        <v/>
      </c>
      <c r="L239" s="3">
        <f t="shared" ca="1" si="149"/>
        <v>5.8030305260008408E-3</v>
      </c>
      <c r="M239" s="3">
        <f t="shared" ca="1" si="150"/>
        <v>5.7862578014971546E-3</v>
      </c>
      <c r="N239" s="4">
        <f t="shared" ca="1" si="135"/>
        <v>-1</v>
      </c>
      <c r="O239" s="2">
        <f t="shared" ca="1" si="151"/>
        <v>-5.7862578014971546E-3</v>
      </c>
      <c r="P239" s="1">
        <f t="shared" ca="1" si="136"/>
        <v>10223.25</v>
      </c>
      <c r="Q239" s="1">
        <f t="shared" ca="1" si="137"/>
        <v>1626559968000</v>
      </c>
      <c r="R239" s="1">
        <f ca="1">IF(ISBLANK(A239),"",SUM($Q$2:Q239))</f>
        <v>465765857545866.56</v>
      </c>
      <c r="S239" s="1">
        <f ca="1">IF(ISBLANK(A239),"",SUM($F$2:F239))</f>
        <v>48718862000</v>
      </c>
      <c r="T239" s="1">
        <f t="shared" ca="1" si="138"/>
        <v>9560.2778559537492</v>
      </c>
      <c r="U239" s="1" t="str">
        <f t="shared" ca="1" si="139"/>
        <v>Bullish</v>
      </c>
      <c r="V239" s="17">
        <f t="shared" ca="1" si="140"/>
        <v>134.55000000000109</v>
      </c>
      <c r="W239" s="17">
        <f t="shared" ca="1" si="141"/>
        <v>0</v>
      </c>
      <c r="X239" s="17">
        <f t="shared" ca="1" si="142"/>
        <v>28.300000000001091</v>
      </c>
      <c r="Y239" s="22">
        <f t="shared" ref="Y239:AA254" ca="1" si="175">SUM(V226:V239)</f>
        <v>1393.1999999999989</v>
      </c>
      <c r="Z239" s="22">
        <f t="shared" ca="1" si="175"/>
        <v>227.39999999999964</v>
      </c>
      <c r="AA239" s="22">
        <f t="shared" ca="1" si="175"/>
        <v>484.39999999999964</v>
      </c>
      <c r="AB239" s="23">
        <f t="shared" ca="1" si="162"/>
        <v>16.322136089577938</v>
      </c>
      <c r="AC239" s="23">
        <f t="shared" ca="1" si="163"/>
        <v>34.768877404536319</v>
      </c>
      <c r="AD239" s="23">
        <f t="shared" ca="1" si="164"/>
        <v>18.446741314958381</v>
      </c>
      <c r="AE239" s="23">
        <f t="shared" ca="1" si="165"/>
        <v>51.091013494114257</v>
      </c>
      <c r="AF239" s="23">
        <f t="shared" ca="1" si="166"/>
        <v>36.105647653835376</v>
      </c>
      <c r="AG239" s="23">
        <f t="shared" ca="1" si="171"/>
        <v>17.618409201199963</v>
      </c>
      <c r="AH239" s="25" t="str">
        <f t="shared" ca="1" si="143"/>
        <v>Weak</v>
      </c>
      <c r="AI239" s="25" t="str">
        <f t="shared" ca="1" si="144"/>
        <v>Bearish</v>
      </c>
      <c r="AJ239" s="1">
        <f t="shared" ca="1" si="152"/>
        <v>159114237.53999999</v>
      </c>
      <c r="AK239" s="10">
        <f t="shared" ca="1" si="153"/>
        <v>5.7862578014971546E-3</v>
      </c>
      <c r="AL239" s="10">
        <f t="shared" ca="1" si="158"/>
        <v>0.11809234894569674</v>
      </c>
      <c r="AM239">
        <f t="shared" ca="1" si="154"/>
        <v>59.149999999999636</v>
      </c>
      <c r="AN239">
        <f t="shared" ca="1" si="145"/>
        <v>59.149999999999636</v>
      </c>
      <c r="AO239">
        <f t="shared" ca="1" si="146"/>
        <v>0</v>
      </c>
      <c r="AP239">
        <f t="shared" ca="1" si="132"/>
        <v>28.460471000503677</v>
      </c>
      <c r="AQ239">
        <f t="shared" ca="1" si="132"/>
        <v>27.413208178115092</v>
      </c>
      <c r="AR239">
        <f t="shared" ca="1" si="159"/>
        <v>1.0382028551924343</v>
      </c>
      <c r="AS239">
        <f t="shared" ca="1" si="160"/>
        <v>50.937170093131563</v>
      </c>
      <c r="AT239">
        <f t="shared" ca="1" si="147"/>
        <v>134.55000000000109</v>
      </c>
      <c r="AU239">
        <f t="shared" ca="1" si="161"/>
        <v>87.356079094887932</v>
      </c>
      <c r="AV239">
        <f t="shared" ca="1" si="156"/>
        <v>10203.295833333332</v>
      </c>
      <c r="AW239">
        <f t="shared" ca="1" si="170"/>
        <v>10252.861538461537</v>
      </c>
      <c r="AX239">
        <f t="shared" ca="1" si="169"/>
        <v>-49.565705128205082</v>
      </c>
      <c r="AY239">
        <f t="shared" ca="1" si="174"/>
        <v>-28.761467236466061</v>
      </c>
      <c r="AZ239">
        <f t="shared" ca="1" si="173"/>
        <v>-20.804237891739021</v>
      </c>
    </row>
    <row r="240" spans="1:52" x14ac:dyDescent="0.3">
      <c r="A240" s="1" vm="1415">
        <f ca="1"/>
        <v>43084</v>
      </c>
      <c r="B240" s="1" vm="1416">
        <f ca="1"/>
        <v>10345.65</v>
      </c>
      <c r="C240" s="1" vm="1417">
        <f ca="1"/>
        <v>10373.1</v>
      </c>
      <c r="D240" s="1" vm="1418">
        <f ca="1"/>
        <v>10319.65</v>
      </c>
      <c r="E240" s="1" vm="1419">
        <f ca="1"/>
        <v>10333.25</v>
      </c>
      <c r="F240" s="1" vm="1420">
        <f ca="1"/>
        <v>262975000</v>
      </c>
      <c r="G240" s="1">
        <f t="shared" ca="1" si="155"/>
        <v>10268.140000000001</v>
      </c>
      <c r="H240" s="2">
        <f t="shared" ca="1" si="168"/>
        <v>10262.450000000001</v>
      </c>
      <c r="I240" s="6" t="str" cm="1">
        <f t="array" aca="1" ref="I240" ca="1">_xlfn.IFS(AND(G239&lt;H239,G240&gt;H240),"BUY", AND(G239&gt;H239,G240&lt;H240),"SELL",TRUE,"")</f>
        <v>BUY</v>
      </c>
      <c r="J240" s="1" vm="1363">
        <f t="shared" ca="1" si="134"/>
        <v>10175.049999999999</v>
      </c>
      <c r="K240" s="3" t="str">
        <f t="shared" ca="1" si="148"/>
        <v/>
      </c>
      <c r="L240" s="3">
        <f t="shared" ca="1" si="149"/>
        <v>7.9154514684796062E-3</v>
      </c>
      <c r="M240" s="3">
        <f t="shared" ca="1" si="150"/>
        <v>7.8842886198327317E-3</v>
      </c>
      <c r="N240" s="4">
        <f t="shared" ca="1" si="135"/>
        <v>-1</v>
      </c>
      <c r="O240" s="2">
        <f t="shared" ca="1" si="151"/>
        <v>-7.8842886198327317E-3</v>
      </c>
      <c r="P240" s="1">
        <f t="shared" ca="1" si="136"/>
        <v>10342</v>
      </c>
      <c r="Q240" s="1">
        <f t="shared" ca="1" si="137"/>
        <v>2719687450000</v>
      </c>
      <c r="R240" s="1">
        <f ca="1">IF(ISBLANK(A240),"",SUM($Q$2:Q240))</f>
        <v>468485544995866.56</v>
      </c>
      <c r="S240" s="1">
        <f ca="1">IF(ISBLANK(A240),"",SUM($F$2:F240))</f>
        <v>48981837000</v>
      </c>
      <c r="T240" s="1">
        <f t="shared" ca="1" si="138"/>
        <v>9564.4747867636434</v>
      </c>
      <c r="U240" s="1" t="str">
        <f t="shared" ca="1" si="139"/>
        <v>Bullish</v>
      </c>
      <c r="V240" s="17">
        <f t="shared" ca="1" si="140"/>
        <v>121</v>
      </c>
      <c r="W240" s="17">
        <f t="shared" ca="1" si="141"/>
        <v>97</v>
      </c>
      <c r="X240" s="17">
        <f t="shared" ca="1" si="142"/>
        <v>0</v>
      </c>
      <c r="Y240" s="22">
        <f t="shared" ca="1" si="175"/>
        <v>1447.25</v>
      </c>
      <c r="Z240" s="22">
        <f t="shared" ca="1" si="175"/>
        <v>324.39999999999964</v>
      </c>
      <c r="AA240" s="22">
        <f t="shared" ca="1" si="175"/>
        <v>462.35000000000036</v>
      </c>
      <c r="AB240" s="23">
        <f t="shared" ca="1" si="162"/>
        <v>22.414924857488312</v>
      </c>
      <c r="AC240" s="23">
        <f t="shared" ca="1" si="163"/>
        <v>31.946795646916591</v>
      </c>
      <c r="AD240" s="23">
        <f t="shared" ca="1" si="164"/>
        <v>9.5318707894282788</v>
      </c>
      <c r="AE240" s="23">
        <f t="shared" ca="1" si="165"/>
        <v>54.3617205044049</v>
      </c>
      <c r="AF240" s="23">
        <f t="shared" ca="1" si="166"/>
        <v>17.534159517000418</v>
      </c>
      <c r="AG240" s="23">
        <f t="shared" ca="1" si="171"/>
        <v>18.703625086432453</v>
      </c>
      <c r="AH240" s="25" t="str">
        <f t="shared" ca="1" si="143"/>
        <v>Weak</v>
      </c>
      <c r="AI240" s="25" t="str">
        <f t="shared" ca="1" si="144"/>
        <v>Bearish</v>
      </c>
      <c r="AJ240" s="1">
        <f t="shared" ca="1" si="152"/>
        <v>262985254.62</v>
      </c>
      <c r="AK240" s="10">
        <f t="shared" ca="1" si="153"/>
        <v>7.8842886198327317E-3</v>
      </c>
      <c r="AL240" s="10">
        <f t="shared" ca="1" si="158"/>
        <v>0.12378555558115055</v>
      </c>
      <c r="AM240">
        <f t="shared" ca="1" si="154"/>
        <v>81.149999999999636</v>
      </c>
      <c r="AN240">
        <f t="shared" ca="1" si="145"/>
        <v>81.149999999999636</v>
      </c>
      <c r="AO240">
        <f t="shared" ca="1" si="146"/>
        <v>0</v>
      </c>
      <c r="AP240">
        <f t="shared" ca="1" si="132"/>
        <v>32.224008786181962</v>
      </c>
      <c r="AQ240">
        <f t="shared" ca="1" si="132"/>
        <v>25.455121879678298</v>
      </c>
      <c r="AR240">
        <f t="shared" ca="1" si="159"/>
        <v>1.2659145353339478</v>
      </c>
      <c r="AS240">
        <f t="shared" ca="1" si="160"/>
        <v>55.867708847517449</v>
      </c>
      <c r="AT240">
        <f t="shared" ca="1" si="147"/>
        <v>53.450000000000728</v>
      </c>
      <c r="AU240">
        <f t="shared" ca="1" si="161"/>
        <v>84.934216302395981</v>
      </c>
      <c r="AV240">
        <f t="shared" ca="1" si="156"/>
        <v>10200.958333333332</v>
      </c>
      <c r="AW240">
        <f t="shared" ca="1" si="170"/>
        <v>10253.796153846155</v>
      </c>
      <c r="AX240">
        <f t="shared" ca="1" si="169"/>
        <v>-52.837820512822873</v>
      </c>
      <c r="AY240">
        <f t="shared" ca="1" si="174"/>
        <v>-33.353846153845453</v>
      </c>
      <c r="AZ240">
        <f t="shared" ca="1" si="173"/>
        <v>-19.48397435897742</v>
      </c>
    </row>
    <row r="241" spans="1:52" x14ac:dyDescent="0.3">
      <c r="A241" s="1" vm="1421">
        <f ca="1"/>
        <v>43087</v>
      </c>
      <c r="B241" s="1" vm="1422">
        <f ca="1"/>
        <v>10263.1</v>
      </c>
      <c r="C241" s="1" vm="1423">
        <f ca="1"/>
        <v>10443.549999999999</v>
      </c>
      <c r="D241" s="1" vm="885">
        <f ca="1"/>
        <v>10074.799999999999</v>
      </c>
      <c r="E241" s="1" vm="1424">
        <f ca="1"/>
        <v>10388.75</v>
      </c>
      <c r="F241" s="1" vm="1425">
        <f ca="1"/>
        <v>237507000</v>
      </c>
      <c r="G241" s="1">
        <f t="shared" ca="1" si="155"/>
        <v>10281.439999999999</v>
      </c>
      <c r="H241" s="2">
        <f t="shared" ca="1" si="168"/>
        <v>10266.950000000001</v>
      </c>
      <c r="I241" s="6" t="str" cm="1">
        <f t="array" aca="1" ref="I241" ca="1">_xlfn.IFS(AND(G240&lt;H240,G241&gt;H241),"BUY", AND(G240&gt;H240,G241&lt;H241),"SELL",TRUE,"")</f>
        <v/>
      </c>
      <c r="J241" s="1" vm="1422">
        <f t="shared" ca="1" si="134"/>
        <v>10263.1</v>
      </c>
      <c r="K241" s="3">
        <f t="shared" ca="1" si="148"/>
        <v>-8.6535201301223275E-3</v>
      </c>
      <c r="L241" s="3">
        <f t="shared" ca="1" si="149"/>
        <v>5.3710110565408087E-3</v>
      </c>
      <c r="M241" s="3">
        <f t="shared" ca="1" si="150"/>
        <v>5.356638616709943E-3</v>
      </c>
      <c r="N241" s="4">
        <f t="shared" ca="1" si="135"/>
        <v>1</v>
      </c>
      <c r="O241" s="2">
        <f t="shared" ca="1" si="151"/>
        <v>5.356638616709943E-3</v>
      </c>
      <c r="P241" s="1">
        <f t="shared" ca="1" si="136"/>
        <v>10302.366666666667</v>
      </c>
      <c r="Q241" s="1">
        <f t="shared" ca="1" si="137"/>
        <v>2446884199900</v>
      </c>
      <c r="R241" s="1">
        <f ca="1">IF(ISBLANK(A241),"",SUM($Q$2:Q241))</f>
        <v>470932429195766.56</v>
      </c>
      <c r="S241" s="1">
        <f ca="1">IF(ISBLANK(A241),"",SUM($F$2:F241))</f>
        <v>49219344000</v>
      </c>
      <c r="T241" s="1">
        <f t="shared" ca="1" si="138"/>
        <v>9568.0354698706778</v>
      </c>
      <c r="U241" s="1" t="str">
        <f t="shared" ca="1" si="139"/>
        <v>Bullish</v>
      </c>
      <c r="V241" s="17">
        <f t="shared" ca="1" si="140"/>
        <v>368.75</v>
      </c>
      <c r="W241" s="17">
        <f t="shared" ca="1" si="141"/>
        <v>0</v>
      </c>
      <c r="X241" s="17">
        <f t="shared" ca="1" si="142"/>
        <v>244.85000000000036</v>
      </c>
      <c r="Y241" s="22">
        <f t="shared" ca="1" si="175"/>
        <v>1761.6500000000015</v>
      </c>
      <c r="Z241" s="22">
        <f t="shared" ca="1" si="175"/>
        <v>322</v>
      </c>
      <c r="AA241" s="22">
        <f t="shared" ca="1" si="175"/>
        <v>707.20000000000073</v>
      </c>
      <c r="AB241" s="23">
        <f t="shared" ca="1" si="162"/>
        <v>18.278318621746642</v>
      </c>
      <c r="AC241" s="23">
        <f t="shared" ca="1" si="163"/>
        <v>40.144183010246081</v>
      </c>
      <c r="AD241" s="23">
        <f t="shared" ca="1" si="164"/>
        <v>21.865864388499439</v>
      </c>
      <c r="AE241" s="23">
        <f t="shared" ca="1" si="165"/>
        <v>58.422501631992724</v>
      </c>
      <c r="AF241" s="23">
        <f t="shared" ca="1" si="166"/>
        <v>37.427127866303969</v>
      </c>
      <c r="AG241" s="23">
        <f t="shared" ca="1" si="171"/>
        <v>20.713189884866008</v>
      </c>
      <c r="AH241" s="25" t="str">
        <f t="shared" ca="1" si="143"/>
        <v>Weak</v>
      </c>
      <c r="AI241" s="25" t="str">
        <f t="shared" ca="1" si="144"/>
        <v>Bearish</v>
      </c>
      <c r="AJ241" s="1">
        <f t="shared" ca="1" si="152"/>
        <v>237517268.13999999</v>
      </c>
      <c r="AK241" s="10">
        <f t="shared" ca="1" si="153"/>
        <v>5.356638616709943E-3</v>
      </c>
      <c r="AL241" s="10">
        <f t="shared" ca="1" si="158"/>
        <v>0.12560656229881312</v>
      </c>
      <c r="AM241">
        <f t="shared" ca="1" si="154"/>
        <v>55.5</v>
      </c>
      <c r="AN241">
        <f t="shared" ca="1" si="145"/>
        <v>55.5</v>
      </c>
      <c r="AO241">
        <f t="shared" ca="1" si="146"/>
        <v>0</v>
      </c>
      <c r="AP241">
        <f t="shared" ref="AP241:AQ304" ca="1" si="176">(AP240*13+AN241 )/14</f>
        <v>33.88657958716896</v>
      </c>
      <c r="AQ241">
        <f t="shared" ca="1" si="176"/>
        <v>23.636898888272704</v>
      </c>
      <c r="AR241">
        <f t="shared" ca="1" si="159"/>
        <v>1.4336305175795108</v>
      </c>
      <c r="AS241">
        <f t="shared" ca="1" si="160"/>
        <v>58.909128038277558</v>
      </c>
      <c r="AT241">
        <f t="shared" ca="1" si="147"/>
        <v>368.75</v>
      </c>
      <c r="AU241">
        <f t="shared" ca="1" si="161"/>
        <v>105.20677228079627</v>
      </c>
      <c r="AV241">
        <f t="shared" ca="1" si="156"/>
        <v>10214.475</v>
      </c>
      <c r="AW241">
        <f t="shared" ca="1" si="170"/>
        <v>10256.373076923077</v>
      </c>
      <c r="AX241">
        <f t="shared" ca="1" si="169"/>
        <v>-41.898076923076587</v>
      </c>
      <c r="AY241">
        <f t="shared" ca="1" si="174"/>
        <v>-36.248397435896955</v>
      </c>
      <c r="AZ241">
        <f t="shared" ca="1" si="173"/>
        <v>-5.6496794871796325</v>
      </c>
    </row>
    <row r="242" spans="1:52" x14ac:dyDescent="0.3">
      <c r="A242" s="1" vm="1426">
        <f ca="1"/>
        <v>43088</v>
      </c>
      <c r="B242" s="1" vm="1427">
        <f ca="1"/>
        <v>10414.799999999999</v>
      </c>
      <c r="C242" s="1" vm="1428">
        <f ca="1"/>
        <v>10472.200000000001</v>
      </c>
      <c r="D242" s="1" vm="1429">
        <f ca="1"/>
        <v>10406</v>
      </c>
      <c r="E242" s="1" vm="1430">
        <f ca="1"/>
        <v>10463.200000000001</v>
      </c>
      <c r="F242" s="1" vm="1431">
        <f ca="1"/>
        <v>174341000</v>
      </c>
      <c r="G242" s="1">
        <f t="shared" ca="1" si="155"/>
        <v>10326.049999999999</v>
      </c>
      <c r="H242" s="2">
        <f t="shared" ca="1" si="168"/>
        <v>10273.765000000003</v>
      </c>
      <c r="I242" s="6" t="str" cm="1">
        <f t="array" aca="1" ref="I242" ca="1">_xlfn.IFS(AND(G241&lt;H241,G242&gt;H242),"BUY", AND(G241&gt;H241,G242&lt;H242),"SELL",TRUE,"")</f>
        <v/>
      </c>
      <c r="J242" s="1" vm="1422">
        <f t="shared" ca="1" si="134"/>
        <v>10263.1</v>
      </c>
      <c r="K242" s="3" t="str">
        <f t="shared" ca="1" si="148"/>
        <v/>
      </c>
      <c r="L242" s="3">
        <f t="shared" ca="1" si="149"/>
        <v>7.1664059679943382E-3</v>
      </c>
      <c r="M242" s="3">
        <f t="shared" ca="1" si="150"/>
        <v>7.1408493077066296E-3</v>
      </c>
      <c r="N242" s="4">
        <f t="shared" ca="1" si="135"/>
        <v>1</v>
      </c>
      <c r="O242" s="2">
        <f t="shared" ca="1" si="151"/>
        <v>7.1408493077066296E-3</v>
      </c>
      <c r="P242" s="1">
        <f t="shared" ca="1" si="136"/>
        <v>10447.133333333333</v>
      </c>
      <c r="Q242" s="1">
        <f t="shared" ca="1" si="137"/>
        <v>1821363672466.6667</v>
      </c>
      <c r="R242" s="1">
        <f ca="1">IF(ISBLANK(A242),"",SUM($Q$2:Q242))</f>
        <v>472753792868233.25</v>
      </c>
      <c r="S242" s="1">
        <f ca="1">IF(ISBLANK(A242),"",SUM($F$2:F242))</f>
        <v>49393685000</v>
      </c>
      <c r="T242" s="1">
        <f t="shared" ca="1" si="138"/>
        <v>9571.138352366972</v>
      </c>
      <c r="U242" s="1" t="str">
        <f t="shared" ca="1" si="139"/>
        <v>Bullish</v>
      </c>
      <c r="V242" s="17">
        <f t="shared" ca="1" si="140"/>
        <v>83.450000000000728</v>
      </c>
      <c r="W242" s="17">
        <f t="shared" ca="1" si="141"/>
        <v>28.650000000001455</v>
      </c>
      <c r="X242" s="17">
        <f t="shared" ca="1" si="142"/>
        <v>0</v>
      </c>
      <c r="Y242" s="22">
        <f t="shared" ca="1" si="175"/>
        <v>1798.0500000000011</v>
      </c>
      <c r="Z242" s="22">
        <f t="shared" ca="1" si="175"/>
        <v>350.65000000000146</v>
      </c>
      <c r="AA242" s="22">
        <f t="shared" ca="1" si="175"/>
        <v>697.89999999999964</v>
      </c>
      <c r="AB242" s="23">
        <f t="shared" ca="1" si="162"/>
        <v>19.501682378131935</v>
      </c>
      <c r="AC242" s="23">
        <f t="shared" ca="1" si="163"/>
        <v>38.814271015822655</v>
      </c>
      <c r="AD242" s="23">
        <f t="shared" ca="1" si="164"/>
        <v>19.31258863769072</v>
      </c>
      <c r="AE242" s="23">
        <f t="shared" ca="1" si="165"/>
        <v>58.315953393954587</v>
      </c>
      <c r="AF242" s="23">
        <f t="shared" ca="1" si="166"/>
        <v>33.117161794859364</v>
      </c>
      <c r="AG242" s="23">
        <f t="shared" ca="1" si="171"/>
        <v>22.263210871923633</v>
      </c>
      <c r="AH242" s="25" t="str">
        <f t="shared" ca="1" si="143"/>
        <v>Weak</v>
      </c>
      <c r="AI242" s="25" t="str">
        <f t="shared" ca="1" si="144"/>
        <v>Bearish</v>
      </c>
      <c r="AJ242" s="1">
        <f t="shared" ca="1" si="152"/>
        <v>174351281.44</v>
      </c>
      <c r="AK242" s="10">
        <f t="shared" ca="1" si="153"/>
        <v>7.1408493077066296E-3</v>
      </c>
      <c r="AL242" s="10">
        <f t="shared" ca="1" si="158"/>
        <v>0.12892941997372978</v>
      </c>
      <c r="AM242">
        <f t="shared" ca="1" si="154"/>
        <v>74.450000000000728</v>
      </c>
      <c r="AN242">
        <f t="shared" ca="1" si="145"/>
        <v>74.450000000000728</v>
      </c>
      <c r="AO242">
        <f t="shared" ca="1" si="146"/>
        <v>0</v>
      </c>
      <c r="AP242">
        <f t="shared" ca="1" si="176"/>
        <v>36.783966759514087</v>
      </c>
      <c r="AQ242">
        <f t="shared" ca="1" si="176"/>
        <v>21.948548967681798</v>
      </c>
      <c r="AR242">
        <f t="shared" ca="1" si="159"/>
        <v>1.6759179303231726</v>
      </c>
      <c r="AS242">
        <f t="shared" ca="1" si="160"/>
        <v>62.629646123742319</v>
      </c>
      <c r="AT242">
        <f t="shared" ca="1" si="147"/>
        <v>66.200000000000728</v>
      </c>
      <c r="AU242">
        <f t="shared" ca="1" si="161"/>
        <v>102.42057426073946</v>
      </c>
      <c r="AV242">
        <f t="shared" ca="1" si="156"/>
        <v>10242.925000000001</v>
      </c>
      <c r="AW242">
        <f t="shared" ca="1" si="170"/>
        <v>10265.53653846154</v>
      </c>
      <c r="AX242">
        <f t="shared" ca="1" si="169"/>
        <v>-22.611538461538657</v>
      </c>
      <c r="AY242">
        <f t="shared" ca="1" si="174"/>
        <v>-35.886574074074005</v>
      </c>
      <c r="AZ242">
        <f t="shared" ca="1" si="173"/>
        <v>13.275035612535348</v>
      </c>
    </row>
    <row r="243" spans="1:52" x14ac:dyDescent="0.3">
      <c r="A243" s="1" vm="1432">
        <f ca="1"/>
        <v>43089</v>
      </c>
      <c r="B243" s="1" vm="1433">
        <f ca="1"/>
        <v>10494.4</v>
      </c>
      <c r="C243" s="1" vm="1434">
        <f ca="1"/>
        <v>10494.45</v>
      </c>
      <c r="D243" s="1" vm="1435">
        <f ca="1"/>
        <v>10437.15</v>
      </c>
      <c r="E243" s="1" vm="1436">
        <f ca="1"/>
        <v>10444.200000000001</v>
      </c>
      <c r="F243" s="1" vm="1437">
        <f ca="1"/>
        <v>180597000</v>
      </c>
      <c r="G243" s="1">
        <f t="shared" ca="1" si="155"/>
        <v>10376.299999999999</v>
      </c>
      <c r="H243" s="2">
        <f t="shared" ca="1" si="168"/>
        <v>10278.860000000002</v>
      </c>
      <c r="I243" s="6" t="str" cm="1">
        <f t="array" aca="1" ref="I243" ca="1">_xlfn.IFS(AND(G242&lt;H242,G243&gt;H243),"BUY", AND(G242&gt;H242,G243&lt;H243),"SELL",TRUE,"")</f>
        <v/>
      </c>
      <c r="J243" s="1" vm="1422">
        <f t="shared" ca="1" si="134"/>
        <v>10263.1</v>
      </c>
      <c r="K243" s="3" t="str">
        <f t="shared" ca="1" si="148"/>
        <v/>
      </c>
      <c r="L243" s="3">
        <f t="shared" ca="1" si="149"/>
        <v>-1.8158880648367903E-3</v>
      </c>
      <c r="M243" s="3">
        <f t="shared" ca="1" si="150"/>
        <v>-1.8175387882240889E-3</v>
      </c>
      <c r="N243" s="4">
        <f t="shared" ca="1" si="135"/>
        <v>1</v>
      </c>
      <c r="O243" s="2">
        <f t="shared" ca="1" si="151"/>
        <v>-1.8175387882240889E-3</v>
      </c>
      <c r="P243" s="1">
        <f t="shared" ca="1" si="136"/>
        <v>10458.6</v>
      </c>
      <c r="Q243" s="1">
        <f t="shared" ca="1" si="137"/>
        <v>1888791784200</v>
      </c>
      <c r="R243" s="1">
        <f ca="1">IF(ISBLANK(A243),"",SUM($Q$2:Q243))</f>
        <v>474642584652433.25</v>
      </c>
      <c r="S243" s="1">
        <f ca="1">IF(ISBLANK(A243),"",SUM($F$2:F243))</f>
        <v>49574282000</v>
      </c>
      <c r="T243" s="1">
        <f t="shared" ca="1" si="138"/>
        <v>9574.371337388875</v>
      </c>
      <c r="U243" s="1" t="str">
        <f t="shared" ca="1" si="139"/>
        <v>Bullish</v>
      </c>
      <c r="V243" s="17">
        <f t="shared" ca="1" si="140"/>
        <v>57.300000000001091</v>
      </c>
      <c r="W243" s="17">
        <f t="shared" ca="1" si="141"/>
        <v>22.25</v>
      </c>
      <c r="X243" s="17">
        <f t="shared" ca="1" si="142"/>
        <v>0</v>
      </c>
      <c r="Y243" s="22">
        <f t="shared" ca="1" si="175"/>
        <v>1705.3000000000029</v>
      </c>
      <c r="Z243" s="22">
        <f t="shared" ca="1" si="175"/>
        <v>372.90000000000146</v>
      </c>
      <c r="AA243" s="22">
        <f t="shared" ca="1" si="175"/>
        <v>563.25</v>
      </c>
      <c r="AB243" s="23">
        <f t="shared" ca="1" si="162"/>
        <v>21.867120154811516</v>
      </c>
      <c r="AC243" s="23">
        <f t="shared" ca="1" si="163"/>
        <v>33.029378994898202</v>
      </c>
      <c r="AD243" s="23">
        <f t="shared" ca="1" si="164"/>
        <v>11.162258840086686</v>
      </c>
      <c r="AE243" s="23">
        <f t="shared" ca="1" si="165"/>
        <v>54.896499149709719</v>
      </c>
      <c r="AF243" s="23">
        <f t="shared" ca="1" si="166"/>
        <v>20.333279923089066</v>
      </c>
      <c r="AG243" s="23">
        <f t="shared" ca="1" si="171"/>
        <v>22.909724139945801</v>
      </c>
      <c r="AH243" s="25" t="str">
        <f t="shared" ca="1" si="143"/>
        <v>Weak</v>
      </c>
      <c r="AI243" s="25" t="str">
        <f t="shared" ca="1" si="144"/>
        <v>Bearish</v>
      </c>
      <c r="AJ243" s="1">
        <f t="shared" ca="1" si="152"/>
        <v>-180586673.94999999</v>
      </c>
      <c r="AK243" s="10">
        <f t="shared" ca="1" si="153"/>
        <v>-1.8175387882240889E-3</v>
      </c>
      <c r="AL243" s="10">
        <f t="shared" ca="1" si="158"/>
        <v>0.11350607621876802</v>
      </c>
      <c r="AM243">
        <f t="shared" ca="1" si="154"/>
        <v>-19</v>
      </c>
      <c r="AN243">
        <f t="shared" ca="1" si="145"/>
        <v>0</v>
      </c>
      <c r="AO243">
        <f t="shared" ca="1" si="146"/>
        <v>19</v>
      </c>
      <c r="AP243">
        <f t="shared" ca="1" si="176"/>
        <v>34.156540562405937</v>
      </c>
      <c r="AQ243">
        <f t="shared" ca="1" si="176"/>
        <v>21.737938327133097</v>
      </c>
      <c r="AR243">
        <f t="shared" ca="1" si="159"/>
        <v>1.5712870304619484</v>
      </c>
      <c r="AS243">
        <f t="shared" ca="1" si="160"/>
        <v>61.108970404585925</v>
      </c>
      <c r="AT243">
        <f t="shared" ca="1" si="147"/>
        <v>57.300000000001091</v>
      </c>
      <c r="AU243">
        <f t="shared" ca="1" si="161"/>
        <v>99.197676099258146</v>
      </c>
      <c r="AV243">
        <f t="shared" ca="1" si="156"/>
        <v>10269.295833333334</v>
      </c>
      <c r="AW243">
        <f t="shared" ca="1" si="170"/>
        <v>10275.444230769233</v>
      </c>
      <c r="AX243">
        <f t="shared" ca="1" si="169"/>
        <v>-6.1483974358998239</v>
      </c>
      <c r="AY243">
        <f t="shared" ca="1" si="174"/>
        <v>-33.382264957265456</v>
      </c>
      <c r="AZ243">
        <f t="shared" ca="1" si="173"/>
        <v>27.233867521365632</v>
      </c>
    </row>
    <row r="244" spans="1:52" x14ac:dyDescent="0.3">
      <c r="A244" s="1" vm="1438">
        <f ca="1"/>
        <v>43090</v>
      </c>
      <c r="B244" s="1" vm="1439">
        <f ca="1"/>
        <v>10473.950000000001</v>
      </c>
      <c r="C244" s="1" vm="1439">
        <f ca="1"/>
        <v>10473.950000000001</v>
      </c>
      <c r="D244" s="1" vm="1440">
        <f ca="1"/>
        <v>10426.9</v>
      </c>
      <c r="E244" s="1" vm="1441">
        <f ca="1"/>
        <v>10440.299999999999</v>
      </c>
      <c r="F244" s="1" vm="1442">
        <f ca="1"/>
        <v>156647000</v>
      </c>
      <c r="G244" s="1">
        <f t="shared" ca="1" si="155"/>
        <v>10413.939999999999</v>
      </c>
      <c r="H244" s="2">
        <f t="shared" ca="1" si="168"/>
        <v>10283.437500000002</v>
      </c>
      <c r="I244" s="6" t="str" cm="1">
        <f t="array" aca="1" ref="I244" ca="1">_xlfn.IFS(AND(G243&lt;H243,G244&gt;H244),"BUY", AND(G243&gt;H243,G244&lt;H244),"SELL",TRUE,"")</f>
        <v/>
      </c>
      <c r="J244" s="1" vm="1422">
        <f t="shared" ca="1" si="134"/>
        <v>10263.1</v>
      </c>
      <c r="K244" s="3" t="str">
        <f t="shared" ca="1" si="148"/>
        <v/>
      </c>
      <c r="L244" s="3">
        <f t="shared" ca="1" si="149"/>
        <v>-3.7341299477233747E-4</v>
      </c>
      <c r="M244" s="3">
        <f t="shared" ca="1" si="150"/>
        <v>-3.7348273076542757E-4</v>
      </c>
      <c r="N244" s="4">
        <f t="shared" ca="1" si="135"/>
        <v>1</v>
      </c>
      <c r="O244" s="2">
        <f t="shared" ca="1" si="151"/>
        <v>-3.7348273076542757E-4</v>
      </c>
      <c r="P244" s="1">
        <f t="shared" ca="1" si="136"/>
        <v>10447.049999999999</v>
      </c>
      <c r="Q244" s="1">
        <f t="shared" ca="1" si="137"/>
        <v>1636499041350</v>
      </c>
      <c r="R244" s="1">
        <f ca="1">IF(ISBLANK(A244),"",SUM($Q$2:Q244))</f>
        <v>476279083693783.25</v>
      </c>
      <c r="S244" s="1">
        <f ca="1">IF(ISBLANK(A244),"",SUM($F$2:F244))</f>
        <v>49730929000</v>
      </c>
      <c r="T244" s="1">
        <f t="shared" ca="1" si="138"/>
        <v>9577.120179954476</v>
      </c>
      <c r="U244" s="1" t="str">
        <f t="shared" ca="1" si="139"/>
        <v>Bullish</v>
      </c>
      <c r="V244" s="17">
        <f t="shared" ca="1" si="140"/>
        <v>47.050000000001091</v>
      </c>
      <c r="W244" s="17">
        <f t="shared" ca="1" si="141"/>
        <v>0</v>
      </c>
      <c r="X244" s="17">
        <f t="shared" ca="1" si="142"/>
        <v>10.25</v>
      </c>
      <c r="Y244" s="22">
        <f t="shared" ca="1" si="175"/>
        <v>1588.2000000000025</v>
      </c>
      <c r="Z244" s="22">
        <f t="shared" ca="1" si="175"/>
        <v>372.90000000000146</v>
      </c>
      <c r="AA244" s="22">
        <f t="shared" ca="1" si="175"/>
        <v>470.79999999999927</v>
      </c>
      <c r="AB244" s="23">
        <f t="shared" ca="1" si="162"/>
        <v>23.479410653570135</v>
      </c>
      <c r="AC244" s="23">
        <f t="shared" ca="1" si="163"/>
        <v>29.643621710111983</v>
      </c>
      <c r="AD244" s="23">
        <f t="shared" ca="1" si="164"/>
        <v>6.1642110565418484</v>
      </c>
      <c r="AE244" s="23">
        <f t="shared" ca="1" si="165"/>
        <v>53.123032363682114</v>
      </c>
      <c r="AF244" s="23">
        <f t="shared" ca="1" si="166"/>
        <v>11.603650586701162</v>
      </c>
      <c r="AG244" s="23">
        <f t="shared" ca="1" si="171"/>
        <v>22.312571716290051</v>
      </c>
      <c r="AH244" s="25" t="str">
        <f t="shared" ca="1" si="143"/>
        <v>Weak</v>
      </c>
      <c r="AI244" s="25" t="str">
        <f t="shared" ca="1" si="144"/>
        <v>Bearish</v>
      </c>
      <c r="AJ244" s="1">
        <f t="shared" ca="1" si="152"/>
        <v>-156636623.69999999</v>
      </c>
      <c r="AK244" s="10">
        <f t="shared" ca="1" si="153"/>
        <v>-3.7348273076542757E-4</v>
      </c>
      <c r="AL244" s="10">
        <f t="shared" ca="1" si="158"/>
        <v>0.10058100057382981</v>
      </c>
      <c r="AM244">
        <f t="shared" ca="1" si="154"/>
        <v>-3.9000000000014552</v>
      </c>
      <c r="AN244">
        <f t="shared" ca="1" si="145"/>
        <v>0</v>
      </c>
      <c r="AO244">
        <f t="shared" ca="1" si="146"/>
        <v>3.9000000000014552</v>
      </c>
      <c r="AP244">
        <f t="shared" ca="1" si="176"/>
        <v>31.716787665091228</v>
      </c>
      <c r="AQ244">
        <f t="shared" ca="1" si="176"/>
        <v>20.463799875195122</v>
      </c>
      <c r="AR244">
        <f t="shared" ca="1" si="159"/>
        <v>1.5498972751163502</v>
      </c>
      <c r="AS244">
        <f t="shared" ca="1" si="160"/>
        <v>60.782733886628016</v>
      </c>
      <c r="AT244">
        <f t="shared" ca="1" si="147"/>
        <v>47.050000000001091</v>
      </c>
      <c r="AU244">
        <f t="shared" ca="1" si="161"/>
        <v>95.472842092168349</v>
      </c>
      <c r="AV244">
        <f t="shared" ca="1" si="156"/>
        <v>10296.133333333333</v>
      </c>
      <c r="AW244">
        <f t="shared" ca="1" si="170"/>
        <v>10287.838461538464</v>
      </c>
      <c r="AX244">
        <f t="shared" ca="1" si="169"/>
        <v>8.2948717948693229</v>
      </c>
      <c r="AY244">
        <f t="shared" ca="1" si="174"/>
        <v>-29.23928062678149</v>
      </c>
      <c r="AZ244">
        <f t="shared" ca="1" si="173"/>
        <v>37.534152421650816</v>
      </c>
    </row>
    <row r="245" spans="1:52" x14ac:dyDescent="0.3">
      <c r="A245" s="1" vm="1443">
        <f ca="1"/>
        <v>43091</v>
      </c>
      <c r="B245" s="1" vm="1444">
        <f ca="1"/>
        <v>10457.299999999999</v>
      </c>
      <c r="C245" s="1" vm="1445">
        <f ca="1"/>
        <v>10501.1</v>
      </c>
      <c r="D245" s="1" vm="1446">
        <f ca="1"/>
        <v>10448.25</v>
      </c>
      <c r="E245" s="1" vm="1447">
        <f ca="1"/>
        <v>10493</v>
      </c>
      <c r="F245" s="1" vm="1448">
        <f ca="1"/>
        <v>143119000</v>
      </c>
      <c r="G245" s="1">
        <f t="shared" ca="1" si="155"/>
        <v>10445.89</v>
      </c>
      <c r="H245" s="2">
        <f t="shared" ca="1" si="168"/>
        <v>10288.602500000001</v>
      </c>
      <c r="I245" s="6" t="str" cm="1">
        <f t="array" aca="1" ref="I245" ca="1">_xlfn.IFS(AND(G244&lt;H244,G245&gt;H245),"BUY", AND(G244&gt;H244,G245&lt;H245),"SELL",TRUE,"")</f>
        <v/>
      </c>
      <c r="J245" s="1" vm="1422">
        <f t="shared" ca="1" si="134"/>
        <v>10263.1</v>
      </c>
      <c r="K245" s="3" t="str">
        <f t="shared" ca="1" si="148"/>
        <v/>
      </c>
      <c r="L245" s="3">
        <f t="shared" ca="1" si="149"/>
        <v>5.047747670086089E-3</v>
      </c>
      <c r="M245" s="3">
        <f t="shared" ca="1" si="150"/>
        <v>5.0350505019577376E-3</v>
      </c>
      <c r="N245" s="4">
        <f t="shared" ca="1" si="135"/>
        <v>1</v>
      </c>
      <c r="O245" s="2">
        <f t="shared" ca="1" si="151"/>
        <v>5.0350505019577376E-3</v>
      </c>
      <c r="P245" s="1">
        <f t="shared" ca="1" si="136"/>
        <v>10480.783333333333</v>
      </c>
      <c r="Q245" s="1">
        <f t="shared" ca="1" si="137"/>
        <v>1499999229883.3333</v>
      </c>
      <c r="R245" s="1">
        <f ca="1">IF(ISBLANK(A245),"",SUM($Q$2:Q245))</f>
        <v>477779082923666.56</v>
      </c>
      <c r="S245" s="1">
        <f ca="1">IF(ISBLANK(A245),"",SUM($F$2:F245))</f>
        <v>49874048000</v>
      </c>
      <c r="T245" s="1">
        <f t="shared" ca="1" si="138"/>
        <v>9579.7133395642268</v>
      </c>
      <c r="U245" s="1" t="str">
        <f t="shared" ca="1" si="139"/>
        <v>Bullish</v>
      </c>
      <c r="V245" s="17">
        <f t="shared" ca="1" si="140"/>
        <v>60.800000000001091</v>
      </c>
      <c r="W245" s="17">
        <f t="shared" ca="1" si="141"/>
        <v>27.149999999999636</v>
      </c>
      <c r="X245" s="17">
        <f t="shared" ca="1" si="142"/>
        <v>0</v>
      </c>
      <c r="Y245" s="22">
        <f t="shared" ca="1" si="175"/>
        <v>1565.5000000000036</v>
      </c>
      <c r="Z245" s="22">
        <f t="shared" ca="1" si="175"/>
        <v>400.05000000000109</v>
      </c>
      <c r="AA245" s="22">
        <f t="shared" ca="1" si="175"/>
        <v>457.95000000000073</v>
      </c>
      <c r="AB245" s="23">
        <f t="shared" ca="1" si="162"/>
        <v>25.554136058767181</v>
      </c>
      <c r="AC245" s="23">
        <f t="shared" ca="1" si="163"/>
        <v>29.252634940913424</v>
      </c>
      <c r="AD245" s="23">
        <f t="shared" ca="1" si="164"/>
        <v>3.698498882146243</v>
      </c>
      <c r="AE245" s="23">
        <f t="shared" ca="1" si="165"/>
        <v>54.806770999680609</v>
      </c>
      <c r="AF245" s="23">
        <f t="shared" ca="1" si="166"/>
        <v>6.7482517482516826</v>
      </c>
      <c r="AG245" s="23">
        <f t="shared" ca="1" si="171"/>
        <v>21.619396458060056</v>
      </c>
      <c r="AH245" s="25" t="str">
        <f t="shared" ca="1" si="143"/>
        <v>Weak</v>
      </c>
      <c r="AI245" s="25" t="str">
        <f t="shared" ca="1" si="144"/>
        <v>Bearish</v>
      </c>
      <c r="AJ245" s="1">
        <f t="shared" ca="1" si="152"/>
        <v>143129413.94</v>
      </c>
      <c r="AK245" s="10">
        <f t="shared" ca="1" si="153"/>
        <v>5.0350505019577376E-3</v>
      </c>
      <c r="AL245" s="10">
        <f t="shared" ca="1" si="158"/>
        <v>0.10095703790843873</v>
      </c>
      <c r="AM245">
        <f t="shared" ca="1" si="154"/>
        <v>52.700000000000728</v>
      </c>
      <c r="AN245">
        <f t="shared" ca="1" si="145"/>
        <v>52.700000000000728</v>
      </c>
      <c r="AO245">
        <f t="shared" ca="1" si="146"/>
        <v>0</v>
      </c>
      <c r="AP245">
        <f t="shared" ca="1" si="176"/>
        <v>33.215588546156191</v>
      </c>
      <c r="AQ245">
        <f t="shared" ca="1" si="176"/>
        <v>19.002099884109757</v>
      </c>
      <c r="AR245">
        <f t="shared" ca="1" si="159"/>
        <v>1.7479956819894555</v>
      </c>
      <c r="AS245">
        <f t="shared" ca="1" si="160"/>
        <v>63.609840926822926</v>
      </c>
      <c r="AT245">
        <f t="shared" ca="1" si="147"/>
        <v>52.850000000000364</v>
      </c>
      <c r="AU245">
        <f t="shared" ca="1" si="161"/>
        <v>92.42835337129921</v>
      </c>
      <c r="AV245">
        <f t="shared" ca="1" si="156"/>
        <v>10333.541666666666</v>
      </c>
      <c r="AW245">
        <f t="shared" ca="1" si="170"/>
        <v>10298.540384615386</v>
      </c>
      <c r="AX245">
        <f t="shared" ca="1" si="169"/>
        <v>35.001282051280214</v>
      </c>
      <c r="AY245">
        <f t="shared" ca="1" si="174"/>
        <v>-22.440170940172013</v>
      </c>
      <c r="AZ245">
        <f t="shared" ca="1" si="173"/>
        <v>57.441452991452223</v>
      </c>
    </row>
    <row r="246" spans="1:52" x14ac:dyDescent="0.3">
      <c r="A246" s="1" vm="1449">
        <f ca="1"/>
        <v>43095</v>
      </c>
      <c r="B246" s="1" vm="1450">
        <f ca="1"/>
        <v>10512.3</v>
      </c>
      <c r="C246" s="1" vm="1451">
        <f ca="1"/>
        <v>10545.45</v>
      </c>
      <c r="D246" s="1" vm="1452">
        <f ca="1"/>
        <v>10477.950000000001</v>
      </c>
      <c r="E246" s="1" vm="1453">
        <f ca="1"/>
        <v>10531.5</v>
      </c>
      <c r="F246" s="1" vm="1454">
        <f ca="1"/>
        <v>160417000</v>
      </c>
      <c r="G246" s="1">
        <f t="shared" ca="1" si="155"/>
        <v>10474.439999999999</v>
      </c>
      <c r="H246" s="2">
        <f t="shared" ca="1" si="168"/>
        <v>10295.200000000001</v>
      </c>
      <c r="I246" s="6" t="str" cm="1">
        <f t="array" aca="1" ref="I246" ca="1">_xlfn.IFS(AND(G245&lt;H245,G246&gt;H246),"BUY", AND(G245&gt;H245,G246&lt;H246),"SELL",TRUE,"")</f>
        <v/>
      </c>
      <c r="J246" s="1" vm="1422">
        <f t="shared" ca="1" si="134"/>
        <v>10263.1</v>
      </c>
      <c r="K246" s="3" t="str">
        <f t="shared" ca="1" si="148"/>
        <v/>
      </c>
      <c r="L246" s="3">
        <f t="shared" ca="1" si="149"/>
        <v>3.6691127418277958E-3</v>
      </c>
      <c r="M246" s="3">
        <f t="shared" ca="1" si="150"/>
        <v>3.6623979675021196E-3</v>
      </c>
      <c r="N246" s="4">
        <f t="shared" ca="1" si="135"/>
        <v>1</v>
      </c>
      <c r="O246" s="2">
        <f t="shared" ca="1" si="151"/>
        <v>3.6623979675021196E-3</v>
      </c>
      <c r="P246" s="1">
        <f t="shared" ca="1" si="136"/>
        <v>10518.300000000001</v>
      </c>
      <c r="Q246" s="1">
        <f t="shared" ca="1" si="137"/>
        <v>1687314131100.0002</v>
      </c>
      <c r="R246" s="1">
        <f ca="1">IF(ISBLANK(A246),"",SUM($Q$2:Q246))</f>
        <v>479466397054766.56</v>
      </c>
      <c r="S246" s="1">
        <f ca="1">IF(ISBLANK(A246),"",SUM($F$2:F246))</f>
        <v>50034465000</v>
      </c>
      <c r="T246" s="1">
        <f t="shared" ca="1" si="138"/>
        <v>9582.7225704275352</v>
      </c>
      <c r="U246" s="1" t="str">
        <f t="shared" ca="1" si="139"/>
        <v>Bullish</v>
      </c>
      <c r="V246" s="17">
        <f t="shared" ca="1" si="140"/>
        <v>67.5</v>
      </c>
      <c r="W246" s="17">
        <f t="shared" ca="1" si="141"/>
        <v>44.350000000000364</v>
      </c>
      <c r="X246" s="17">
        <f t="shared" ca="1" si="142"/>
        <v>0</v>
      </c>
      <c r="Y246" s="22">
        <f t="shared" ca="1" si="175"/>
        <v>1554.1500000000033</v>
      </c>
      <c r="Z246" s="22">
        <f t="shared" ca="1" si="175"/>
        <v>444.40000000000146</v>
      </c>
      <c r="AA246" s="22">
        <f t="shared" ca="1" si="175"/>
        <v>431.35000000000036</v>
      </c>
      <c r="AB246" s="23">
        <f t="shared" ca="1" si="162"/>
        <v>28.594408519126247</v>
      </c>
      <c r="AC246" s="23">
        <f t="shared" ca="1" si="163"/>
        <v>27.754721230254443</v>
      </c>
      <c r="AD246" s="23">
        <f t="shared" ca="1" si="164"/>
        <v>0.83968728887180433</v>
      </c>
      <c r="AE246" s="23">
        <f t="shared" ca="1" si="165"/>
        <v>56.349129749380694</v>
      </c>
      <c r="AF246" s="23">
        <f t="shared" ca="1" si="166"/>
        <v>1.4901512988867995</v>
      </c>
      <c r="AG246" s="23">
        <f t="shared" ca="1" si="171"/>
        <v>21.116124802629862</v>
      </c>
      <c r="AH246" s="25" t="str">
        <f t="shared" ca="1" si="143"/>
        <v>Weak</v>
      </c>
      <c r="AI246" s="25" t="str">
        <f t="shared" ca="1" si="144"/>
        <v>Bullish</v>
      </c>
      <c r="AJ246" s="1">
        <f t="shared" ca="1" si="152"/>
        <v>160427445.88999999</v>
      </c>
      <c r="AK246" s="10">
        <f t="shared" ca="1" si="153"/>
        <v>3.6623979675021196E-3</v>
      </c>
      <c r="AL246" s="10">
        <f t="shared" ca="1" si="158"/>
        <v>9.9772510182512625E-2</v>
      </c>
      <c r="AM246">
        <f t="shared" ca="1" si="154"/>
        <v>38.5</v>
      </c>
      <c r="AN246">
        <f t="shared" ca="1" si="145"/>
        <v>38.5</v>
      </c>
      <c r="AO246">
        <f t="shared" ca="1" si="146"/>
        <v>0</v>
      </c>
      <c r="AP246">
        <f t="shared" ca="1" si="176"/>
        <v>33.593046507145033</v>
      </c>
      <c r="AQ246">
        <f t="shared" ca="1" si="176"/>
        <v>17.644807035244774</v>
      </c>
      <c r="AR246">
        <f t="shared" ca="1" si="159"/>
        <v>1.9038489024019536</v>
      </c>
      <c r="AS246">
        <f t="shared" ca="1" si="160"/>
        <v>65.562946502731677</v>
      </c>
      <c r="AT246">
        <f t="shared" ca="1" si="147"/>
        <v>67.5</v>
      </c>
      <c r="AU246">
        <f t="shared" ca="1" si="161"/>
        <v>90.647756701920699</v>
      </c>
      <c r="AV246">
        <f t="shared" ca="1" si="156"/>
        <v>10363.941666666668</v>
      </c>
      <c r="AW246">
        <f t="shared" ca="1" si="170"/>
        <v>10308.075000000003</v>
      </c>
      <c r="AX246">
        <f t="shared" ca="1" si="169"/>
        <v>55.866666666664969</v>
      </c>
      <c r="AY246">
        <f t="shared" ca="1" si="174"/>
        <v>-12.842450142451424</v>
      </c>
      <c r="AZ246">
        <f t="shared" ca="1" si="173"/>
        <v>68.709116809116395</v>
      </c>
    </row>
    <row r="247" spans="1:52" x14ac:dyDescent="0.3">
      <c r="A247" s="1" vm="1455">
        <f ca="1"/>
        <v>43096</v>
      </c>
      <c r="B247" s="1" vm="1456">
        <f ca="1"/>
        <v>10531.05</v>
      </c>
      <c r="C247" s="1" vm="1457">
        <f ca="1"/>
        <v>10552.4</v>
      </c>
      <c r="D247" s="1" vm="1458">
        <f ca="1"/>
        <v>10469.25</v>
      </c>
      <c r="E247" s="1" vm="1459">
        <f ca="1"/>
        <v>10490.75</v>
      </c>
      <c r="F247" s="1" vm="1460">
        <f ca="1"/>
        <v>170307000</v>
      </c>
      <c r="G247" s="1">
        <f t="shared" ca="1" si="155"/>
        <v>10479.950000000001</v>
      </c>
      <c r="H247" s="2">
        <f t="shared" ca="1" si="168"/>
        <v>10301.225</v>
      </c>
      <c r="I247" s="6" t="str" cm="1">
        <f t="array" aca="1" ref="I247" ca="1">_xlfn.IFS(AND(G246&lt;H246,G247&gt;H247),"BUY", AND(G246&gt;H246,G247&lt;H247),"SELL",TRUE,"")</f>
        <v/>
      </c>
      <c r="J247" s="1" vm="1422">
        <f t="shared" ca="1" si="134"/>
        <v>10263.1</v>
      </c>
      <c r="K247" s="3" t="str">
        <f t="shared" ca="1" si="148"/>
        <v/>
      </c>
      <c r="L247" s="3">
        <f t="shared" ca="1" si="149"/>
        <v>-3.8693443479086431E-3</v>
      </c>
      <c r="M247" s="3">
        <f t="shared" ca="1" si="150"/>
        <v>-3.8768496273459364E-3</v>
      </c>
      <c r="N247" s="4">
        <f t="shared" ca="1" si="135"/>
        <v>1</v>
      </c>
      <c r="O247" s="2">
        <f t="shared" ca="1" si="151"/>
        <v>-3.8768496273459364E-3</v>
      </c>
      <c r="P247" s="1">
        <f t="shared" ca="1" si="136"/>
        <v>10504.133333333333</v>
      </c>
      <c r="Q247" s="1">
        <f t="shared" ca="1" si="137"/>
        <v>1788927435600</v>
      </c>
      <c r="R247" s="1">
        <f ca="1">IF(ISBLANK(A247),"",SUM($Q$2:Q247))</f>
        <v>481255324490366.56</v>
      </c>
      <c r="S247" s="1">
        <f ca="1">IF(ISBLANK(A247),"",SUM($F$2:F247))</f>
        <v>50204772000</v>
      </c>
      <c r="T247" s="1">
        <f t="shared" ca="1" si="138"/>
        <v>9585.8482235586398</v>
      </c>
      <c r="U247" s="1" t="str">
        <f t="shared" ca="1" si="139"/>
        <v>Bullish</v>
      </c>
      <c r="V247" s="17">
        <f t="shared" ca="1" si="140"/>
        <v>83.149999999999636</v>
      </c>
      <c r="W247" s="17">
        <f t="shared" ca="1" si="141"/>
        <v>0</v>
      </c>
      <c r="X247" s="17">
        <f t="shared" ca="1" si="142"/>
        <v>8.7000000000007276</v>
      </c>
      <c r="Y247" s="22">
        <f t="shared" ca="1" si="175"/>
        <v>1552.4000000000033</v>
      </c>
      <c r="Z247" s="22">
        <f t="shared" ca="1" si="175"/>
        <v>444.40000000000146</v>
      </c>
      <c r="AA247" s="22">
        <f t="shared" ca="1" si="175"/>
        <v>404.30000000000109</v>
      </c>
      <c r="AB247" s="23">
        <f t="shared" ca="1" si="162"/>
        <v>28.62664261788202</v>
      </c>
      <c r="AC247" s="23">
        <f t="shared" ca="1" si="163"/>
        <v>26.043545477969609</v>
      </c>
      <c r="AD247" s="23">
        <f t="shared" ca="1" si="164"/>
        <v>2.583097139912411</v>
      </c>
      <c r="AE247" s="23">
        <f t="shared" ca="1" si="165"/>
        <v>54.670188095851628</v>
      </c>
      <c r="AF247" s="23">
        <f t="shared" ca="1" si="166"/>
        <v>4.7248733356899066</v>
      </c>
      <c r="AG247" s="23">
        <f t="shared" ca="1" si="171"/>
        <v>19.638025065114089</v>
      </c>
      <c r="AH247" s="25" t="str">
        <f t="shared" ca="1" si="143"/>
        <v>Weak</v>
      </c>
      <c r="AI247" s="25" t="str">
        <f t="shared" ca="1" si="144"/>
        <v>Bullish</v>
      </c>
      <c r="AJ247" s="1">
        <f t="shared" ca="1" si="152"/>
        <v>-170296525.56</v>
      </c>
      <c r="AK247" s="10">
        <f t="shared" ca="1" si="153"/>
        <v>-3.8768496273459364E-3</v>
      </c>
      <c r="AL247" s="10">
        <f t="shared" ca="1" si="158"/>
        <v>9.3780749127888988E-2</v>
      </c>
      <c r="AM247">
        <f t="shared" ca="1" si="154"/>
        <v>-40.75</v>
      </c>
      <c r="AN247">
        <f t="shared" ca="1" si="145"/>
        <v>0</v>
      </c>
      <c r="AO247">
        <f t="shared" ca="1" si="146"/>
        <v>40.75</v>
      </c>
      <c r="AP247">
        <f t="shared" ca="1" si="176"/>
        <v>31.193543185206099</v>
      </c>
      <c r="AQ247">
        <f t="shared" ca="1" si="176"/>
        <v>19.29517796129872</v>
      </c>
      <c r="AR247">
        <f t="shared" ca="1" si="159"/>
        <v>1.6166496752594099</v>
      </c>
      <c r="AS247">
        <f t="shared" ca="1" si="160"/>
        <v>61.783191328397379</v>
      </c>
      <c r="AT247">
        <f t="shared" ca="1" si="147"/>
        <v>83.149999999999636</v>
      </c>
      <c r="AU247">
        <f t="shared" ca="1" si="161"/>
        <v>90.112202651783477</v>
      </c>
      <c r="AV247">
        <f t="shared" ca="1" si="156"/>
        <v>10382.700000000001</v>
      </c>
      <c r="AW247">
        <f t="shared" ca="1" si="170"/>
        <v>10315.459615384618</v>
      </c>
      <c r="AX247">
        <f t="shared" ca="1" si="169"/>
        <v>67.240384615382936</v>
      </c>
      <c r="AY247">
        <f t="shared" ca="1" si="174"/>
        <v>-0.73981481481617573</v>
      </c>
      <c r="AZ247">
        <f t="shared" ca="1" si="173"/>
        <v>67.980199430199107</v>
      </c>
    </row>
    <row r="248" spans="1:52" x14ac:dyDescent="0.3">
      <c r="A248" s="1" vm="1461">
        <f ca="1"/>
        <v>43097</v>
      </c>
      <c r="B248" s="1" vm="1462">
        <f ca="1"/>
        <v>10498.2</v>
      </c>
      <c r="C248" s="1" vm="1463">
        <f ca="1"/>
        <v>10534.55</v>
      </c>
      <c r="D248" s="1" vm="1464">
        <f ca="1"/>
        <v>10460.450000000001</v>
      </c>
      <c r="E248" s="1" vm="1465">
        <f ca="1"/>
        <v>10477.9</v>
      </c>
      <c r="F248" s="1" vm="1466">
        <f ca="1"/>
        <v>281310000</v>
      </c>
      <c r="G248" s="1">
        <f t="shared" ca="1" si="155"/>
        <v>10486.69</v>
      </c>
      <c r="H248" s="2">
        <f t="shared" ca="1" si="168"/>
        <v>10307.055</v>
      </c>
      <c r="I248" s="6" t="str" cm="1">
        <f t="array" aca="1" ref="I248" ca="1">_xlfn.IFS(AND(G247&lt;H247,G248&gt;H248),"BUY", AND(G247&gt;H247,G248&lt;H248),"SELL",TRUE,"")</f>
        <v/>
      </c>
      <c r="J248" s="1" vm="1422">
        <f t="shared" ca="1" si="134"/>
        <v>10263.1</v>
      </c>
      <c r="K248" s="3" t="str">
        <f t="shared" ca="1" si="148"/>
        <v/>
      </c>
      <c r="L248" s="3">
        <f t="shared" ca="1" si="149"/>
        <v>-1.2248885923313857E-3</v>
      </c>
      <c r="M248" s="3">
        <f t="shared" ca="1" si="150"/>
        <v>-1.225639381514556E-3</v>
      </c>
      <c r="N248" s="4">
        <f t="shared" ca="1" si="135"/>
        <v>1</v>
      </c>
      <c r="O248" s="2">
        <f t="shared" ca="1" si="151"/>
        <v>-1.225639381514556E-3</v>
      </c>
      <c r="P248" s="1">
        <f t="shared" ca="1" si="136"/>
        <v>10490.966666666667</v>
      </c>
      <c r="Q248" s="1">
        <f t="shared" ca="1" si="137"/>
        <v>2951213833000</v>
      </c>
      <c r="R248" s="1">
        <f ca="1">IF(ISBLANK(A248),"",SUM($Q$2:Q248))</f>
        <v>484206538323366.56</v>
      </c>
      <c r="S248" s="1">
        <f ca="1">IF(ISBLANK(A248),"",SUM($F$2:F248))</f>
        <v>50486082000</v>
      </c>
      <c r="T248" s="1">
        <f t="shared" ca="1" si="138"/>
        <v>9590.8915713318092</v>
      </c>
      <c r="U248" s="1" t="str">
        <f t="shared" ca="1" si="139"/>
        <v>Bullish</v>
      </c>
      <c r="V248" s="17">
        <f t="shared" ca="1" si="140"/>
        <v>74.099999999998545</v>
      </c>
      <c r="W248" s="17">
        <f t="shared" ca="1" si="141"/>
        <v>0</v>
      </c>
      <c r="X248" s="17">
        <f t="shared" ca="1" si="142"/>
        <v>8.7999999999992724</v>
      </c>
      <c r="Y248" s="22">
        <f t="shared" ca="1" si="175"/>
        <v>1487.9500000000025</v>
      </c>
      <c r="Z248" s="22">
        <f t="shared" ca="1" si="175"/>
        <v>365.95000000000255</v>
      </c>
      <c r="AA248" s="22">
        <f t="shared" ca="1" si="175"/>
        <v>413.10000000000036</v>
      </c>
      <c r="AB248" s="23">
        <f t="shared" ca="1" si="162"/>
        <v>24.594240397862961</v>
      </c>
      <c r="AC248" s="23">
        <f t="shared" ca="1" si="163"/>
        <v>27.763029671695932</v>
      </c>
      <c r="AD248" s="23">
        <f t="shared" ca="1" si="164"/>
        <v>3.1687892738329708</v>
      </c>
      <c r="AE248" s="23">
        <f t="shared" ca="1" si="165"/>
        <v>52.357270069558894</v>
      </c>
      <c r="AF248" s="23">
        <f t="shared" ca="1" si="166"/>
        <v>6.0522431166160828</v>
      </c>
      <c r="AG248" s="23">
        <f t="shared" ca="1" si="171"/>
        <v>17.694355415253842</v>
      </c>
      <c r="AH248" s="25" t="str">
        <f t="shared" ca="1" si="143"/>
        <v>Weak</v>
      </c>
      <c r="AI248" s="25" t="str">
        <f t="shared" ca="1" si="144"/>
        <v>Bearish</v>
      </c>
      <c r="AJ248" s="1">
        <f t="shared" ca="1" si="152"/>
        <v>-281299520.05000001</v>
      </c>
      <c r="AK248" s="10">
        <f t="shared" ca="1" si="153"/>
        <v>-1.225639381514556E-3</v>
      </c>
      <c r="AL248" s="10">
        <f t="shared" ca="1" si="158"/>
        <v>8.5633249581089491E-2</v>
      </c>
      <c r="AM248">
        <f t="shared" ca="1" si="154"/>
        <v>-12.850000000000364</v>
      </c>
      <c r="AN248">
        <f t="shared" ca="1" si="145"/>
        <v>0</v>
      </c>
      <c r="AO248">
        <f t="shared" ca="1" si="146"/>
        <v>12.850000000000364</v>
      </c>
      <c r="AP248">
        <f t="shared" ca="1" si="176"/>
        <v>28.965432957691377</v>
      </c>
      <c r="AQ248">
        <f t="shared" ca="1" si="176"/>
        <v>18.834808106920264</v>
      </c>
      <c r="AR248">
        <f t="shared" ca="1" si="159"/>
        <v>1.5378671655831169</v>
      </c>
      <c r="AS248">
        <f t="shared" ca="1" si="160"/>
        <v>60.596834477338241</v>
      </c>
      <c r="AT248">
        <f t="shared" ca="1" si="147"/>
        <v>74.099999999998545</v>
      </c>
      <c r="AU248">
        <f t="shared" ca="1" si="161"/>
        <v>88.968473890941695</v>
      </c>
      <c r="AV248">
        <f t="shared" ca="1" si="156"/>
        <v>10395.670833333332</v>
      </c>
      <c r="AW248">
        <f t="shared" ca="1" si="170"/>
        <v>10321.267307692311</v>
      </c>
      <c r="AX248">
        <f t="shared" ca="1" si="169"/>
        <v>74.403525641020678</v>
      </c>
      <c r="AY248">
        <f t="shared" ca="1" si="174"/>
        <v>13.034544159542243</v>
      </c>
      <c r="AZ248">
        <f t="shared" ca="1" si="173"/>
        <v>61.368981481478436</v>
      </c>
    </row>
    <row r="249" spans="1:52" x14ac:dyDescent="0.3">
      <c r="A249" s="1" vm="1467">
        <f ca="1"/>
        <v>43098</v>
      </c>
      <c r="B249" s="1" vm="1468">
        <f ca="1"/>
        <v>10492.35</v>
      </c>
      <c r="C249" s="1" vm="1469">
        <f ca="1"/>
        <v>10538.7</v>
      </c>
      <c r="D249" s="1" vm="1470">
        <f ca="1"/>
        <v>10488.65</v>
      </c>
      <c r="E249" s="1" vm="1471">
        <f ca="1"/>
        <v>10530.7</v>
      </c>
      <c r="F249" s="1" vm="1472">
        <f ca="1"/>
        <v>156736000</v>
      </c>
      <c r="G249" s="1">
        <f t="shared" ca="1" si="155"/>
        <v>10504.77</v>
      </c>
      <c r="H249" s="2">
        <f t="shared" ca="1" si="168"/>
        <v>10322.262500000001</v>
      </c>
      <c r="I249" s="6" t="str" cm="1">
        <f t="array" aca="1" ref="I249" ca="1">_xlfn.IFS(AND(G248&lt;H248,G249&gt;H249),"BUY", AND(G248&gt;H248,G249&lt;H249),"SELL",TRUE,"")</f>
        <v/>
      </c>
      <c r="J249" s="1" vm="1422">
        <f t="shared" ca="1" si="134"/>
        <v>10263.1</v>
      </c>
      <c r="K249" s="3" t="str">
        <f t="shared" ca="1" si="148"/>
        <v/>
      </c>
      <c r="L249" s="3">
        <f t="shared" ca="1" si="149"/>
        <v>5.03917769782114E-3</v>
      </c>
      <c r="M249" s="3">
        <f t="shared" ca="1" si="150"/>
        <v>5.0265235351317312E-3</v>
      </c>
      <c r="N249" s="4">
        <f t="shared" ca="1" si="135"/>
        <v>1</v>
      </c>
      <c r="O249" s="2">
        <f t="shared" ca="1" si="151"/>
        <v>5.0265235351317312E-3</v>
      </c>
      <c r="P249" s="1">
        <f t="shared" ca="1" si="136"/>
        <v>10519.35</v>
      </c>
      <c r="Q249" s="1">
        <f t="shared" ca="1" si="137"/>
        <v>1648760841600</v>
      </c>
      <c r="R249" s="1">
        <f ca="1">IF(ISBLANK(A249),"",SUM($Q$2:Q249))</f>
        <v>485855299164966.56</v>
      </c>
      <c r="S249" s="1">
        <f ca="1">IF(ISBLANK(A249),"",SUM($F$2:F249))</f>
        <v>50642818000</v>
      </c>
      <c r="T249" s="1">
        <f t="shared" ca="1" si="138"/>
        <v>9593.7650856033833</v>
      </c>
      <c r="U249" s="1" t="str">
        <f t="shared" ca="1" si="139"/>
        <v>Bullish</v>
      </c>
      <c r="V249" s="17">
        <f t="shared" ca="1" si="140"/>
        <v>60.800000000001091</v>
      </c>
      <c r="W249" s="17">
        <f t="shared" ca="1" si="141"/>
        <v>4.1500000000014552</v>
      </c>
      <c r="X249" s="17">
        <f t="shared" ca="1" si="142"/>
        <v>0</v>
      </c>
      <c r="Y249" s="22">
        <f t="shared" ca="1" si="175"/>
        <v>1444.600000000004</v>
      </c>
      <c r="Z249" s="22">
        <f t="shared" ca="1" si="175"/>
        <v>281.90000000000327</v>
      </c>
      <c r="AA249" s="22">
        <f t="shared" ca="1" si="175"/>
        <v>413.10000000000036</v>
      </c>
      <c r="AB249" s="23">
        <f t="shared" ca="1" si="162"/>
        <v>19.514052332825869</v>
      </c>
      <c r="AC249" s="23">
        <f t="shared" ca="1" si="163"/>
        <v>28.596151183718622</v>
      </c>
      <c r="AD249" s="23">
        <f t="shared" ca="1" si="164"/>
        <v>9.082098850892752</v>
      </c>
      <c r="AE249" s="23">
        <f t="shared" ca="1" si="165"/>
        <v>48.110203516544487</v>
      </c>
      <c r="AF249" s="23">
        <f t="shared" ca="1" si="166"/>
        <v>18.8776978417261</v>
      </c>
      <c r="AG249" s="23">
        <f t="shared" ca="1" si="171"/>
        <v>18.099942879825537</v>
      </c>
      <c r="AH249" s="25" t="str">
        <f t="shared" ca="1" si="143"/>
        <v>Weak</v>
      </c>
      <c r="AI249" s="25" t="str">
        <f t="shared" ca="1" si="144"/>
        <v>Bearish</v>
      </c>
      <c r="AJ249" s="1">
        <f t="shared" ca="1" si="152"/>
        <v>156746486.69</v>
      </c>
      <c r="AK249" s="10">
        <f t="shared" ca="1" si="153"/>
        <v>5.0265235351317312E-3</v>
      </c>
      <c r="AL249" s="10">
        <f t="shared" ca="1" si="158"/>
        <v>7.9770020831887403E-2</v>
      </c>
      <c r="AM249">
        <f t="shared" ca="1" si="154"/>
        <v>52.800000000001091</v>
      </c>
      <c r="AN249">
        <f t="shared" ca="1" si="145"/>
        <v>52.800000000001091</v>
      </c>
      <c r="AO249">
        <f t="shared" ca="1" si="146"/>
        <v>0</v>
      </c>
      <c r="AP249">
        <f t="shared" ca="1" si="176"/>
        <v>30.667902032142074</v>
      </c>
      <c r="AQ249">
        <f t="shared" ca="1" si="176"/>
        <v>17.489464670711673</v>
      </c>
      <c r="AR249">
        <f t="shared" ca="1" si="159"/>
        <v>1.7535071890164464</v>
      </c>
      <c r="AS249">
        <f t="shared" ca="1" si="160"/>
        <v>63.682680619504744</v>
      </c>
      <c r="AT249">
        <f t="shared" ca="1" si="147"/>
        <v>50.050000000001091</v>
      </c>
      <c r="AU249">
        <f t="shared" ca="1" si="161"/>
        <v>86.188582898731653</v>
      </c>
      <c r="AV249">
        <f t="shared" ca="1" si="156"/>
        <v>10419.883333333333</v>
      </c>
      <c r="AW249">
        <f t="shared" ca="1" si="170"/>
        <v>10328.513461538463</v>
      </c>
      <c r="AX249">
        <f t="shared" ca="1" si="169"/>
        <v>91.369871794870051</v>
      </c>
      <c r="AY249">
        <f t="shared" ca="1" si="174"/>
        <v>29.057621082619235</v>
      </c>
      <c r="AZ249">
        <f t="shared" ca="1" si="173"/>
        <v>62.312250712250815</v>
      </c>
    </row>
    <row r="250" spans="1:52" x14ac:dyDescent="0.3">
      <c r="A250" s="1" vm="1473">
        <f ca="1"/>
        <v>43101</v>
      </c>
      <c r="B250" s="1" vm="1474">
        <f ca="1"/>
        <v>10531.7</v>
      </c>
      <c r="C250" s="1" vm="1475">
        <f ca="1"/>
        <v>10537.85</v>
      </c>
      <c r="D250" s="1" vm="1476">
        <f ca="1"/>
        <v>10423.1</v>
      </c>
      <c r="E250" s="1" vm="1477">
        <f ca="1"/>
        <v>10435.549999999999</v>
      </c>
      <c r="F250" s="1" vm="1478">
        <f ca="1"/>
        <v>134532000</v>
      </c>
      <c r="G250" s="1">
        <f t="shared" ca="1" si="155"/>
        <v>10493.280000000002</v>
      </c>
      <c r="H250" s="2">
        <f t="shared" ca="1" si="168"/>
        <v>10337.950000000001</v>
      </c>
      <c r="I250" s="6" t="str" cm="1">
        <f t="array" aca="1" ref="I250" ca="1">_xlfn.IFS(AND(G249&lt;H249,G250&gt;H250),"BUY", AND(G249&gt;H249,G250&lt;H250),"SELL",TRUE,"")</f>
        <v/>
      </c>
      <c r="J250" s="1" vm="1422">
        <f t="shared" ca="1" si="134"/>
        <v>10263.1</v>
      </c>
      <c r="K250" s="3" t="str">
        <f t="shared" ca="1" si="148"/>
        <v/>
      </c>
      <c r="L250" s="3">
        <f t="shared" ca="1" si="149"/>
        <v>-9.0354867197813826E-3</v>
      </c>
      <c r="M250" s="3">
        <f t="shared" ca="1" si="150"/>
        <v>-9.0765542940951169E-3</v>
      </c>
      <c r="N250" s="4">
        <f t="shared" ca="1" si="135"/>
        <v>1</v>
      </c>
      <c r="O250" s="2">
        <f t="shared" ca="1" si="151"/>
        <v>-9.0765542940951169E-3</v>
      </c>
      <c r="P250" s="1">
        <f t="shared" ca="1" si="136"/>
        <v>10465.5</v>
      </c>
      <c r="Q250" s="1">
        <f t="shared" ca="1" si="137"/>
        <v>1407944646000</v>
      </c>
      <c r="R250" s="1">
        <f ca="1">IF(ISBLANK(A250),"",SUM($Q$2:Q250))</f>
        <v>487263243810966.56</v>
      </c>
      <c r="S250" s="1">
        <f ca="1">IF(ISBLANK(A250),"",SUM($F$2:F250))</f>
        <v>50777350000</v>
      </c>
      <c r="T250" s="1">
        <f t="shared" ca="1" si="138"/>
        <v>9596.0747028146707</v>
      </c>
      <c r="U250" s="1" t="str">
        <f t="shared" ca="1" si="139"/>
        <v>Bullish</v>
      </c>
      <c r="V250" s="17">
        <f t="shared" ca="1" si="140"/>
        <v>114.75</v>
      </c>
      <c r="W250" s="17">
        <f t="shared" ca="1" si="141"/>
        <v>0</v>
      </c>
      <c r="X250" s="17">
        <f t="shared" ca="1" si="142"/>
        <v>65.549999999999272</v>
      </c>
      <c r="Y250" s="22">
        <f t="shared" ca="1" si="175"/>
        <v>1495.8000000000029</v>
      </c>
      <c r="Z250" s="22">
        <f t="shared" ca="1" si="175"/>
        <v>223.55000000000291</v>
      </c>
      <c r="AA250" s="22">
        <f t="shared" ca="1" si="175"/>
        <v>478.64999999999964</v>
      </c>
      <c r="AB250" s="23">
        <f t="shared" ca="1" si="162"/>
        <v>14.945179836876754</v>
      </c>
      <c r="AC250" s="23">
        <f t="shared" ca="1" si="163"/>
        <v>31.999598876855107</v>
      </c>
      <c r="AD250" s="23">
        <f t="shared" ca="1" si="164"/>
        <v>17.054419039978352</v>
      </c>
      <c r="AE250" s="23">
        <f t="shared" ca="1" si="165"/>
        <v>46.944778713731864</v>
      </c>
      <c r="AF250" s="23">
        <f t="shared" ca="1" si="166"/>
        <v>36.328681287381912</v>
      </c>
      <c r="AG250" s="23">
        <f t="shared" ca="1" si="171"/>
        <v>19.876504819594885</v>
      </c>
      <c r="AH250" s="25" t="str">
        <f t="shared" ca="1" si="143"/>
        <v>Weak</v>
      </c>
      <c r="AI250" s="25" t="str">
        <f t="shared" ca="1" si="144"/>
        <v>Bearish</v>
      </c>
      <c r="AJ250" s="1">
        <f t="shared" ca="1" si="152"/>
        <v>-134521495.22999999</v>
      </c>
      <c r="AK250" s="10">
        <f t="shared" ca="1" si="153"/>
        <v>-9.0765542940951169E-3</v>
      </c>
      <c r="AL250" s="10">
        <f t="shared" ca="1" si="158"/>
        <v>9.0049602880859919E-2</v>
      </c>
      <c r="AM250">
        <f t="shared" ca="1" si="154"/>
        <v>-95.150000000001455</v>
      </c>
      <c r="AN250">
        <f t="shared" ca="1" si="145"/>
        <v>0</v>
      </c>
      <c r="AO250">
        <f t="shared" ca="1" si="146"/>
        <v>95.150000000001455</v>
      </c>
      <c r="AP250">
        <f t="shared" ca="1" si="176"/>
        <v>28.47733760127478</v>
      </c>
      <c r="AQ250">
        <f t="shared" ca="1" si="176"/>
        <v>23.036645765660946</v>
      </c>
      <c r="AR250">
        <f t="shared" ca="1" si="159"/>
        <v>1.2361755218602126</v>
      </c>
      <c r="AS250">
        <f t="shared" ca="1" si="160"/>
        <v>55.280791233770074</v>
      </c>
      <c r="AT250">
        <f t="shared" ca="1" si="147"/>
        <v>114.75</v>
      </c>
      <c r="AU250">
        <f t="shared" ca="1" si="161"/>
        <v>88.228684120250819</v>
      </c>
      <c r="AV250">
        <f t="shared" ca="1" si="156"/>
        <v>10440.1</v>
      </c>
      <c r="AW250">
        <f t="shared" ca="1" si="170"/>
        <v>10331.851923076923</v>
      </c>
      <c r="AX250">
        <f t="shared" ca="1" si="169"/>
        <v>108.24807692307695</v>
      </c>
      <c r="AY250">
        <f t="shared" ca="1" si="174"/>
        <v>45.740527065525185</v>
      </c>
      <c r="AZ250">
        <f t="shared" ca="1" si="173"/>
        <v>62.507549857551766</v>
      </c>
    </row>
    <row r="251" spans="1:52" x14ac:dyDescent="0.3">
      <c r="A251" s="1" vm="1479">
        <f ca="1"/>
        <v>43102</v>
      </c>
      <c r="B251" s="1" vm="1480">
        <f ca="1"/>
        <v>10477.549999999999</v>
      </c>
      <c r="C251" s="1" vm="1481">
        <f ca="1"/>
        <v>10495.2</v>
      </c>
      <c r="D251" s="1" vm="1482">
        <f ca="1"/>
        <v>10404.65</v>
      </c>
      <c r="E251" s="1" vm="1483">
        <f ca="1"/>
        <v>10442.200000000001</v>
      </c>
      <c r="F251" s="1" vm="1484">
        <f ca="1"/>
        <v>158092000</v>
      </c>
      <c r="G251" s="1">
        <f t="shared" ca="1" si="155"/>
        <v>10475.420000000002</v>
      </c>
      <c r="H251" s="2">
        <f t="shared" ca="1" si="168"/>
        <v>10353.672500000001</v>
      </c>
      <c r="I251" s="6" t="str" cm="1">
        <f t="array" aca="1" ref="I251" ca="1">_xlfn.IFS(AND(G250&lt;H250,G251&gt;H251),"BUY", AND(G250&gt;H250,G251&lt;H251),"SELL",TRUE,"")</f>
        <v/>
      </c>
      <c r="J251" s="1" vm="1422">
        <f t="shared" ca="1" si="134"/>
        <v>10263.1</v>
      </c>
      <c r="K251" s="3" t="str">
        <f t="shared" ca="1" si="148"/>
        <v/>
      </c>
      <c r="L251" s="3">
        <f t="shared" ca="1" si="149"/>
        <v>6.3724480262195016E-4</v>
      </c>
      <c r="M251" s="3">
        <f t="shared" ca="1" si="150"/>
        <v>6.3704184836916721E-4</v>
      </c>
      <c r="N251" s="4">
        <f t="shared" ca="1" si="135"/>
        <v>1</v>
      </c>
      <c r="O251" s="2">
        <f t="shared" ca="1" si="151"/>
        <v>6.3704184836916721E-4</v>
      </c>
      <c r="P251" s="1">
        <f t="shared" ca="1" si="136"/>
        <v>10447.35</v>
      </c>
      <c r="Q251" s="1">
        <f t="shared" ca="1" si="137"/>
        <v>1651642456200</v>
      </c>
      <c r="R251" s="1">
        <f ca="1">IF(ISBLANK(A251),"",SUM($Q$2:Q251))</f>
        <v>488914886267166.56</v>
      </c>
      <c r="S251" s="1">
        <f ca="1">IF(ISBLANK(A251),"",SUM($F$2:F251))</f>
        <v>50935442000</v>
      </c>
      <c r="T251" s="1">
        <f t="shared" ca="1" si="138"/>
        <v>9598.7168672683074</v>
      </c>
      <c r="U251" s="1" t="str">
        <f t="shared" ca="1" si="139"/>
        <v>Bullish</v>
      </c>
      <c r="V251" s="17">
        <f t="shared" ca="1" si="140"/>
        <v>90.550000000001091</v>
      </c>
      <c r="W251" s="17">
        <f t="shared" ca="1" si="141"/>
        <v>0</v>
      </c>
      <c r="X251" s="17">
        <f t="shared" ca="1" si="142"/>
        <v>18.450000000000728</v>
      </c>
      <c r="Y251" s="22">
        <f t="shared" ca="1" si="175"/>
        <v>1490.4500000000044</v>
      </c>
      <c r="Z251" s="22">
        <f t="shared" ca="1" si="175"/>
        <v>223.55000000000291</v>
      </c>
      <c r="AA251" s="22">
        <f t="shared" ca="1" si="175"/>
        <v>445.25000000000182</v>
      </c>
      <c r="AB251" s="23">
        <f t="shared" ca="1" si="162"/>
        <v>14.998825857962512</v>
      </c>
      <c r="AC251" s="23">
        <f t="shared" ca="1" si="163"/>
        <v>29.873528129088566</v>
      </c>
      <c r="AD251" s="23">
        <f t="shared" ca="1" si="164"/>
        <v>14.874702271126054</v>
      </c>
      <c r="AE251" s="23">
        <f t="shared" ca="1" si="165"/>
        <v>44.872353987051078</v>
      </c>
      <c r="AF251" s="23">
        <f t="shared" ca="1" si="166"/>
        <v>33.148923444975679</v>
      </c>
      <c r="AG251" s="23">
        <f t="shared" ca="1" si="171"/>
        <v>20.807475422617738</v>
      </c>
      <c r="AH251" s="25" t="str">
        <f t="shared" ca="1" si="143"/>
        <v>Weak</v>
      </c>
      <c r="AI251" s="25" t="str">
        <f t="shared" ca="1" si="144"/>
        <v>Bearish</v>
      </c>
      <c r="AJ251" s="1">
        <f t="shared" ca="1" si="152"/>
        <v>158102493.28</v>
      </c>
      <c r="AK251" s="10">
        <f t="shared" ca="1" si="153"/>
        <v>6.3704184836916721E-4</v>
      </c>
      <c r="AL251" s="10">
        <f t="shared" ca="1" si="158"/>
        <v>8.0728390506498188E-2</v>
      </c>
      <c r="AM251">
        <f t="shared" ca="1" si="154"/>
        <v>6.6500000000014552</v>
      </c>
      <c r="AN251">
        <f t="shared" ca="1" si="145"/>
        <v>6.6500000000014552</v>
      </c>
      <c r="AO251">
        <f t="shared" ca="1" si="146"/>
        <v>0</v>
      </c>
      <c r="AP251">
        <f t="shared" ca="1" si="176"/>
        <v>26.918242058326683</v>
      </c>
      <c r="AQ251">
        <f t="shared" ca="1" si="176"/>
        <v>21.391171068113739</v>
      </c>
      <c r="AR251">
        <f t="shared" ca="1" si="159"/>
        <v>1.2583809447651861</v>
      </c>
      <c r="AS251">
        <f t="shared" ca="1" si="160"/>
        <v>55.720490720666504</v>
      </c>
      <c r="AT251">
        <f t="shared" ca="1" si="147"/>
        <v>90.550000000001091</v>
      </c>
      <c r="AU251">
        <f t="shared" ca="1" si="161"/>
        <v>88.394492397375842</v>
      </c>
      <c r="AV251">
        <f t="shared" ca="1" si="156"/>
        <v>10455.941666666666</v>
      </c>
      <c r="AW251">
        <f t="shared" ca="1" si="170"/>
        <v>10333.871153846154</v>
      </c>
      <c r="AX251">
        <f t="shared" ca="1" si="169"/>
        <v>122.07051282051179</v>
      </c>
      <c r="AY251">
        <f t="shared" ca="1" si="174"/>
        <v>61.816310541308567</v>
      </c>
      <c r="AZ251">
        <f t="shared" ca="1" si="173"/>
        <v>60.254202279203227</v>
      </c>
    </row>
    <row r="252" spans="1:52" x14ac:dyDescent="0.3">
      <c r="A252" s="1" vm="1485">
        <f ca="1"/>
        <v>43103</v>
      </c>
      <c r="B252" s="1" vm="1486">
        <f ca="1"/>
        <v>10482.65</v>
      </c>
      <c r="C252" s="1" vm="1487">
        <f ca="1"/>
        <v>10503.6</v>
      </c>
      <c r="D252" s="1" vm="1488">
        <f ca="1"/>
        <v>10429.549999999999</v>
      </c>
      <c r="E252" s="1" vm="1489">
        <f ca="1"/>
        <v>10443.200000000001</v>
      </c>
      <c r="F252" s="1" vm="1490">
        <f ca="1"/>
        <v>172517000</v>
      </c>
      <c r="G252" s="1">
        <f t="shared" ca="1" si="155"/>
        <v>10465.91</v>
      </c>
      <c r="H252" s="2">
        <f t="shared" ca="1" si="168"/>
        <v>10369.920000000002</v>
      </c>
      <c r="I252" s="6" t="str" cm="1">
        <f t="array" aca="1" ref="I252" ca="1">_xlfn.IFS(AND(G251&lt;H251,G252&gt;H252),"BUY", AND(G251&gt;H251,G252&lt;H252),"SELL",TRUE,"")</f>
        <v/>
      </c>
      <c r="J252" s="1" vm="1422">
        <f t="shared" ca="1" si="134"/>
        <v>10263.1</v>
      </c>
      <c r="K252" s="3" t="str">
        <f t="shared" ca="1" si="148"/>
        <v/>
      </c>
      <c r="L252" s="3">
        <f t="shared" ca="1" si="149"/>
        <v>9.5765260194280444E-5</v>
      </c>
      <c r="M252" s="3">
        <f t="shared" ca="1" si="150"/>
        <v>9.5760674994483299E-5</v>
      </c>
      <c r="N252" s="4">
        <f t="shared" ca="1" si="135"/>
        <v>1</v>
      </c>
      <c r="O252" s="2">
        <f t="shared" ca="1" si="151"/>
        <v>9.5760674994483299E-5</v>
      </c>
      <c r="P252" s="1">
        <f t="shared" ca="1" si="136"/>
        <v>10458.783333333335</v>
      </c>
      <c r="Q252" s="1">
        <f t="shared" ca="1" si="137"/>
        <v>1804317924316.667</v>
      </c>
      <c r="R252" s="1">
        <f ca="1">IF(ISBLANK(A252),"",SUM($Q$2:Q252))</f>
        <v>490719204191483.25</v>
      </c>
      <c r="S252" s="1">
        <f ca="1">IF(ISBLANK(A252),"",SUM($F$2:F252))</f>
        <v>51107959000</v>
      </c>
      <c r="T252" s="1">
        <f t="shared" ca="1" si="138"/>
        <v>9601.620056701604</v>
      </c>
      <c r="U252" s="1" t="str">
        <f t="shared" ca="1" si="139"/>
        <v>Bullish</v>
      </c>
      <c r="V252" s="17">
        <f t="shared" ca="1" si="140"/>
        <v>74.050000000001091</v>
      </c>
      <c r="W252" s="17">
        <f t="shared" ca="1" si="141"/>
        <v>8.3999999999996362</v>
      </c>
      <c r="X252" s="17">
        <f t="shared" ca="1" si="142"/>
        <v>0</v>
      </c>
      <c r="Y252" s="22">
        <f t="shared" ca="1" si="175"/>
        <v>1437.8000000000065</v>
      </c>
      <c r="Z252" s="22">
        <f t="shared" ca="1" si="175"/>
        <v>231.95000000000255</v>
      </c>
      <c r="AA252" s="22">
        <f t="shared" ca="1" si="175"/>
        <v>384.90000000000146</v>
      </c>
      <c r="AB252" s="23">
        <f t="shared" ca="1" si="162"/>
        <v>16.132285436083009</v>
      </c>
      <c r="AC252" s="23">
        <f t="shared" ca="1" si="163"/>
        <v>26.770065377660295</v>
      </c>
      <c r="AD252" s="23">
        <f t="shared" ca="1" si="164"/>
        <v>10.637779941577286</v>
      </c>
      <c r="AE252" s="23">
        <f t="shared" ca="1" si="165"/>
        <v>42.902350813743304</v>
      </c>
      <c r="AF252" s="23">
        <f t="shared" ca="1" si="166"/>
        <v>24.795331117775458</v>
      </c>
      <c r="AG252" s="23">
        <f t="shared" ca="1" si="171"/>
        <v>20.591941466649494</v>
      </c>
      <c r="AH252" s="25" t="str">
        <f t="shared" ca="1" si="143"/>
        <v>Weak</v>
      </c>
      <c r="AI252" s="25" t="str">
        <f t="shared" ca="1" si="144"/>
        <v>Bearish</v>
      </c>
      <c r="AJ252" s="1">
        <f t="shared" ca="1" si="152"/>
        <v>172527475.41999999</v>
      </c>
      <c r="AK252" s="10">
        <f t="shared" ca="1" si="153"/>
        <v>9.5760674994483299E-5</v>
      </c>
      <c r="AL252" s="10">
        <f t="shared" ca="1" si="158"/>
        <v>7.6272895741141669E-2</v>
      </c>
      <c r="AM252">
        <f t="shared" ca="1" si="154"/>
        <v>1</v>
      </c>
      <c r="AN252">
        <f t="shared" ca="1" si="145"/>
        <v>1</v>
      </c>
      <c r="AO252">
        <f t="shared" ca="1" si="146"/>
        <v>0</v>
      </c>
      <c r="AP252">
        <f t="shared" ca="1" si="176"/>
        <v>25.066939054160489</v>
      </c>
      <c r="AQ252">
        <f t="shared" ca="1" si="176"/>
        <v>19.863230277534189</v>
      </c>
      <c r="AR252">
        <f t="shared" ca="1" si="159"/>
        <v>1.2619769646688246</v>
      </c>
      <c r="AS252">
        <f t="shared" ca="1" si="160"/>
        <v>55.790884893188569</v>
      </c>
      <c r="AT252">
        <f t="shared" ca="1" si="147"/>
        <v>74.050000000001091</v>
      </c>
      <c r="AU252">
        <f t="shared" ca="1" si="161"/>
        <v>87.369885797563356</v>
      </c>
      <c r="AV252">
        <f t="shared" ca="1" si="156"/>
        <v>10465.104166666666</v>
      </c>
      <c r="AW252">
        <f t="shared" ca="1" si="170"/>
        <v>10335.549999999999</v>
      </c>
      <c r="AX252">
        <f t="shared" ca="1" si="169"/>
        <v>129.55416666666679</v>
      </c>
      <c r="AY252">
        <f t="shared" ca="1" si="174"/>
        <v>76.894373219371516</v>
      </c>
      <c r="AZ252">
        <f t="shared" ca="1" si="173"/>
        <v>52.659793447295272</v>
      </c>
    </row>
    <row r="253" spans="1:52" x14ac:dyDescent="0.3">
      <c r="A253" s="1" vm="1491">
        <f ca="1"/>
        <v>43104</v>
      </c>
      <c r="B253" s="1" vm="1492">
        <f ca="1"/>
        <v>10469.4</v>
      </c>
      <c r="C253" s="1" vm="1493">
        <f ca="1"/>
        <v>10513</v>
      </c>
      <c r="D253" s="1" vm="1494">
        <f ca="1"/>
        <v>10441.450000000001</v>
      </c>
      <c r="E253" s="1" vm="1495">
        <f ca="1"/>
        <v>10504.8</v>
      </c>
      <c r="F253" s="1" vm="1496">
        <f ca="1"/>
        <v>180257000</v>
      </c>
      <c r="G253" s="1">
        <f t="shared" ca="1" si="155"/>
        <v>10471.289999999999</v>
      </c>
      <c r="H253" s="2">
        <f t="shared" ca="1" si="168"/>
        <v>10392.955</v>
      </c>
      <c r="I253" s="6" t="str" cm="1">
        <f t="array" aca="1" ref="I253" ca="1">_xlfn.IFS(AND(G252&lt;H252,G253&gt;H253),"BUY", AND(G252&gt;H252,G253&lt;H253),"SELL",TRUE,"")</f>
        <v/>
      </c>
      <c r="J253" s="1" vm="1422">
        <f t="shared" ca="1" si="134"/>
        <v>10263.1</v>
      </c>
      <c r="K253" s="3" t="str">
        <f t="shared" ca="1" si="148"/>
        <v/>
      </c>
      <c r="L253" s="3">
        <f t="shared" ca="1" si="149"/>
        <v>5.8985751493794147E-3</v>
      </c>
      <c r="M253" s="3">
        <f t="shared" ca="1" si="150"/>
        <v>5.8812466638422118E-3</v>
      </c>
      <c r="N253" s="4">
        <f t="shared" ca="1" si="135"/>
        <v>1</v>
      </c>
      <c r="O253" s="2">
        <f t="shared" ca="1" si="151"/>
        <v>5.8812466638422118E-3</v>
      </c>
      <c r="P253" s="1">
        <f t="shared" ca="1" si="136"/>
        <v>10486.416666666666</v>
      </c>
      <c r="Q253" s="1">
        <f t="shared" ca="1" si="137"/>
        <v>1890250009083.3333</v>
      </c>
      <c r="R253" s="1">
        <f ca="1">IF(ISBLANK(A253),"",SUM($Q$2:Q253))</f>
        <v>492609454200566.56</v>
      </c>
      <c r="S253" s="1">
        <f ca="1">IF(ISBLANK(A253),"",SUM($F$2:F253))</f>
        <v>51288216000</v>
      </c>
      <c r="T253" s="1">
        <f t="shared" ca="1" si="138"/>
        <v>9604.7297531379645</v>
      </c>
      <c r="U253" s="1" t="str">
        <f t="shared" ca="1" si="139"/>
        <v>Bullish</v>
      </c>
      <c r="V253" s="17">
        <f t="shared" ca="1" si="140"/>
        <v>71.549999999999272</v>
      </c>
      <c r="W253" s="17">
        <f t="shared" ca="1" si="141"/>
        <v>9.3999999999996362</v>
      </c>
      <c r="X253" s="17">
        <f t="shared" ca="1" si="142"/>
        <v>0</v>
      </c>
      <c r="Y253" s="22">
        <f t="shared" ca="1" si="175"/>
        <v>1374.8000000000047</v>
      </c>
      <c r="Z253" s="22">
        <f t="shared" ca="1" si="175"/>
        <v>241.35000000000218</v>
      </c>
      <c r="AA253" s="22">
        <f t="shared" ca="1" si="175"/>
        <v>356.60000000000036</v>
      </c>
      <c r="AB253" s="23">
        <f t="shared" ca="1" si="162"/>
        <v>17.555280768111825</v>
      </c>
      <c r="AC253" s="23">
        <f t="shared" ca="1" si="163"/>
        <v>25.938318300843697</v>
      </c>
      <c r="AD253" s="23">
        <f t="shared" ca="1" si="164"/>
        <v>8.3830375327318727</v>
      </c>
      <c r="AE253" s="23">
        <f t="shared" ca="1" si="165"/>
        <v>43.493599068955518</v>
      </c>
      <c r="AF253" s="23">
        <f t="shared" ca="1" si="166"/>
        <v>19.274186804916411</v>
      </c>
      <c r="AG253" s="23">
        <f t="shared" ca="1" si="171"/>
        <v>19.389694263155285</v>
      </c>
      <c r="AH253" s="25" t="str">
        <f t="shared" ca="1" si="143"/>
        <v>Weak</v>
      </c>
      <c r="AI253" s="25" t="str">
        <f t="shared" ca="1" si="144"/>
        <v>Bearish</v>
      </c>
      <c r="AJ253" s="1">
        <f t="shared" ca="1" si="152"/>
        <v>180267465.91</v>
      </c>
      <c r="AK253" s="10">
        <f t="shared" ca="1" si="153"/>
        <v>5.8812466638422118E-3</v>
      </c>
      <c r="AL253" s="10">
        <f t="shared" ca="1" si="158"/>
        <v>7.6371759540954348E-2</v>
      </c>
      <c r="AM253">
        <f t="shared" ca="1" si="154"/>
        <v>61.599999999998545</v>
      </c>
      <c r="AN253">
        <f t="shared" ca="1" si="145"/>
        <v>61.599999999998545</v>
      </c>
      <c r="AO253">
        <f t="shared" ca="1" si="146"/>
        <v>0</v>
      </c>
      <c r="AP253">
        <f t="shared" ca="1" si="176"/>
        <v>27.676443407434636</v>
      </c>
      <c r="AQ253">
        <f t="shared" ca="1" si="176"/>
        <v>18.444428114853174</v>
      </c>
      <c r="AR253">
        <f t="shared" ca="1" si="159"/>
        <v>1.5005313927378958</v>
      </c>
      <c r="AS253">
        <f t="shared" ca="1" si="160"/>
        <v>60.008500476969644</v>
      </c>
      <c r="AT253">
        <f t="shared" ca="1" si="147"/>
        <v>71.549999999999272</v>
      </c>
      <c r="AU253">
        <f t="shared" ca="1" si="161"/>
        <v>86.239893954880216</v>
      </c>
      <c r="AV253">
        <f t="shared" ca="1" si="156"/>
        <v>10474.775</v>
      </c>
      <c r="AW253">
        <f t="shared" ca="1" si="170"/>
        <v>10340.725000000002</v>
      </c>
      <c r="AX253">
        <f t="shared" ca="1" si="169"/>
        <v>134.04999999999745</v>
      </c>
      <c r="AY253">
        <f t="shared" ca="1" si="174"/>
        <v>90.867165242163537</v>
      </c>
      <c r="AZ253">
        <f t="shared" ca="1" si="173"/>
        <v>43.182834757833916</v>
      </c>
    </row>
    <row r="254" spans="1:52" x14ac:dyDescent="0.3">
      <c r="A254" s="1" vm="1497">
        <f ca="1"/>
        <v>43105</v>
      </c>
      <c r="B254" s="1" vm="1498">
        <f ca="1"/>
        <v>10534.25</v>
      </c>
      <c r="C254" s="1" vm="1499">
        <f ca="1"/>
        <v>10566.1</v>
      </c>
      <c r="D254" s="1" vm="1500">
        <f ca="1"/>
        <v>10520.1</v>
      </c>
      <c r="E254" s="1" vm="1501">
        <f ca="1"/>
        <v>10558.85</v>
      </c>
      <c r="F254" s="1" vm="1502">
        <f ca="1"/>
        <v>186470000</v>
      </c>
      <c r="G254" s="1">
        <f t="shared" ca="1" si="155"/>
        <v>10476.92</v>
      </c>
      <c r="H254" s="2">
        <f t="shared" ca="1" si="168"/>
        <v>10412.5625</v>
      </c>
      <c r="I254" s="6" t="str" cm="1">
        <f t="array" aca="1" ref="I254" ca="1">_xlfn.IFS(AND(G253&lt;H253,G254&gt;H254),"BUY", AND(G253&gt;H253,G254&lt;H254),"SELL",TRUE,"")</f>
        <v/>
      </c>
      <c r="J254" s="1" vm="1422">
        <f t="shared" ca="1" si="134"/>
        <v>10263.1</v>
      </c>
      <c r="K254" s="3" t="str">
        <f t="shared" ca="1" si="148"/>
        <v/>
      </c>
      <c r="L254" s="3">
        <f t="shared" ca="1" si="149"/>
        <v>5.1452669255960259E-3</v>
      </c>
      <c r="M254" s="3">
        <f t="shared" ca="1" si="150"/>
        <v>5.1320752701052418E-3</v>
      </c>
      <c r="N254" s="4">
        <f t="shared" ca="1" si="135"/>
        <v>1</v>
      </c>
      <c r="O254" s="2">
        <f t="shared" ca="1" si="151"/>
        <v>5.1320752701052418E-3</v>
      </c>
      <c r="P254" s="1">
        <f t="shared" ca="1" si="136"/>
        <v>10548.35</v>
      </c>
      <c r="Q254" s="1">
        <f t="shared" ca="1" si="137"/>
        <v>1966950824500</v>
      </c>
      <c r="R254" s="1">
        <f ca="1">IF(ISBLANK(A254),"",SUM($Q$2:Q254))</f>
        <v>494576405025066.56</v>
      </c>
      <c r="S254" s="1">
        <f ca="1">IF(ISBLANK(A254),"",SUM($F$2:F254))</f>
        <v>51474686000</v>
      </c>
      <c r="T254" s="1">
        <f t="shared" ca="1" si="138"/>
        <v>9608.1480715601956</v>
      </c>
      <c r="U254" s="1" t="str">
        <f t="shared" ca="1" si="139"/>
        <v>Bullish</v>
      </c>
      <c r="V254" s="17">
        <f t="shared" ca="1" si="140"/>
        <v>61.300000000001091</v>
      </c>
      <c r="W254" s="17">
        <f t="shared" ca="1" si="141"/>
        <v>53.100000000000364</v>
      </c>
      <c r="X254" s="17">
        <f t="shared" ca="1" si="142"/>
        <v>0</v>
      </c>
      <c r="Y254" s="22">
        <f t="shared" ca="1" si="175"/>
        <v>1315.1000000000058</v>
      </c>
      <c r="Z254" s="22">
        <f t="shared" ca="1" si="175"/>
        <v>197.45000000000255</v>
      </c>
      <c r="AA254" s="22">
        <f t="shared" ca="1" si="175"/>
        <v>356.60000000000036</v>
      </c>
      <c r="AB254" s="23">
        <f t="shared" ca="1" si="162"/>
        <v>15.014067371302689</v>
      </c>
      <c r="AC254" s="23">
        <f t="shared" ca="1" si="163"/>
        <v>27.115808683750192</v>
      </c>
      <c r="AD254" s="23">
        <f t="shared" ca="1" si="164"/>
        <v>12.101741312447503</v>
      </c>
      <c r="AE254" s="23">
        <f t="shared" ca="1" si="165"/>
        <v>42.129876055052883</v>
      </c>
      <c r="AF254" s="23">
        <f t="shared" ca="1" si="166"/>
        <v>28.724844328128686</v>
      </c>
      <c r="AG254" s="23">
        <f t="shared" ca="1" si="171"/>
        <v>20.189028892521595</v>
      </c>
      <c r="AH254" s="25" t="str">
        <f t="shared" ca="1" si="143"/>
        <v>Weak</v>
      </c>
      <c r="AI254" s="25" t="str">
        <f t="shared" ca="1" si="144"/>
        <v>Bearish</v>
      </c>
      <c r="AJ254" s="1">
        <f t="shared" ca="1" si="152"/>
        <v>186480471.28999999</v>
      </c>
      <c r="AK254" s="10">
        <f t="shared" ca="1" si="153"/>
        <v>5.1320752701052418E-3</v>
      </c>
      <c r="AL254" s="10">
        <f t="shared" ca="1" si="158"/>
        <v>7.2892445969869532E-2</v>
      </c>
      <c r="AM254">
        <f t="shared" ca="1" si="154"/>
        <v>54.050000000001091</v>
      </c>
      <c r="AN254">
        <f t="shared" ca="1" si="145"/>
        <v>54.050000000001091</v>
      </c>
      <c r="AO254">
        <f t="shared" ca="1" si="146"/>
        <v>0</v>
      </c>
      <c r="AP254">
        <f t="shared" ca="1" si="176"/>
        <v>29.560268878332241</v>
      </c>
      <c r="AQ254">
        <f t="shared" ca="1" si="176"/>
        <v>17.126968963792233</v>
      </c>
      <c r="AR254">
        <f t="shared" ca="1" si="159"/>
        <v>1.725948645135341</v>
      </c>
      <c r="AS254">
        <f t="shared" ca="1" si="160"/>
        <v>63.315523137804718</v>
      </c>
      <c r="AT254">
        <f t="shared" ca="1" si="147"/>
        <v>46</v>
      </c>
      <c r="AU254">
        <f t="shared" ca="1" si="161"/>
        <v>83.365615815245903</v>
      </c>
      <c r="AV254">
        <f t="shared" ca="1" si="156"/>
        <v>10482.745833333334</v>
      </c>
      <c r="AW254">
        <f t="shared" ca="1" si="170"/>
        <v>10348.323076923078</v>
      </c>
      <c r="AX254">
        <f t="shared" ca="1" si="169"/>
        <v>134.42275641025662</v>
      </c>
      <c r="AY254">
        <f t="shared" ca="1" si="174"/>
        <v>101.91399572649425</v>
      </c>
      <c r="AZ254">
        <f t="shared" ca="1" si="173"/>
        <v>32.508760683762375</v>
      </c>
    </row>
    <row r="255" spans="1:52" x14ac:dyDescent="0.3">
      <c r="A255" s="1" vm="1503">
        <f ca="1"/>
        <v>43108</v>
      </c>
      <c r="B255" s="1" vm="1504">
        <f ca="1"/>
        <v>10591.7</v>
      </c>
      <c r="C255" s="1" vm="1505">
        <f ca="1"/>
        <v>10631.2</v>
      </c>
      <c r="D255" s="1" vm="1506">
        <f ca="1"/>
        <v>10588.55</v>
      </c>
      <c r="E255" s="1" vm="1507">
        <f ca="1"/>
        <v>10623.6</v>
      </c>
      <c r="F255" s="1" vm="1508">
        <f ca="1"/>
        <v>174181000</v>
      </c>
      <c r="G255" s="1">
        <f t="shared" ca="1" si="155"/>
        <v>10514.53</v>
      </c>
      <c r="H255" s="2">
        <f t="shared" ca="1" si="168"/>
        <v>10430.460000000003</v>
      </c>
      <c r="I255" s="6" t="str" cm="1">
        <f t="array" aca="1" ref="I255" ca="1">_xlfn.IFS(AND(G254&lt;H254,G255&gt;H255),"BUY", AND(G254&gt;H254,G255&lt;H255),"SELL",TRUE,"")</f>
        <v/>
      </c>
      <c r="J255" s="1" vm="1422">
        <f t="shared" ca="1" si="134"/>
        <v>10263.1</v>
      </c>
      <c r="K255" s="3" t="str">
        <f t="shared" ca="1" si="148"/>
        <v/>
      </c>
      <c r="L255" s="3">
        <f t="shared" ca="1" si="149"/>
        <v>6.132296604270282E-3</v>
      </c>
      <c r="M255" s="3">
        <f t="shared" ca="1" si="150"/>
        <v>6.1135705901032523E-3</v>
      </c>
      <c r="N255" s="4">
        <f t="shared" ca="1" si="135"/>
        <v>1</v>
      </c>
      <c r="O255" s="2">
        <f t="shared" ca="1" si="151"/>
        <v>6.1135705901032523E-3</v>
      </c>
      <c r="P255" s="1">
        <f t="shared" ca="1" si="136"/>
        <v>10614.449999999999</v>
      </c>
      <c r="Q255" s="1">
        <f t="shared" ca="1" si="137"/>
        <v>1848835515449.9998</v>
      </c>
      <c r="R255" s="1">
        <f ca="1">IF(ISBLANK(A255),"",SUM($Q$2:Q255))</f>
        <v>496425240540516.56</v>
      </c>
      <c r="S255" s="1">
        <f ca="1">IF(ISBLANK(A255),"",SUM($F$2:F255))</f>
        <v>51648867000</v>
      </c>
      <c r="T255" s="1">
        <f t="shared" ca="1" si="138"/>
        <v>9611.5417312158388</v>
      </c>
      <c r="U255" s="1" t="str">
        <f t="shared" ca="1" si="139"/>
        <v>Bullish</v>
      </c>
      <c r="V255" s="17">
        <f t="shared" ca="1" si="140"/>
        <v>72.350000000000364</v>
      </c>
      <c r="W255" s="17">
        <f t="shared" ca="1" si="141"/>
        <v>65.100000000000364</v>
      </c>
      <c r="X255" s="17">
        <f t="shared" ca="1" si="142"/>
        <v>0</v>
      </c>
      <c r="Y255" s="22">
        <f t="shared" ref="Y255:AA270" ca="1" si="177">SUM(V242:V255)</f>
        <v>1018.7000000000062</v>
      </c>
      <c r="Z255" s="22">
        <f t="shared" ca="1" si="177"/>
        <v>262.55000000000291</v>
      </c>
      <c r="AA255" s="22">
        <f t="shared" ca="1" si="177"/>
        <v>111.75</v>
      </c>
      <c r="AB255" s="23">
        <f t="shared" ca="1" si="162"/>
        <v>25.773044075782991</v>
      </c>
      <c r="AC255" s="23">
        <f t="shared" ca="1" si="163"/>
        <v>10.969863551585288</v>
      </c>
      <c r="AD255" s="23">
        <f t="shared" ca="1" si="164"/>
        <v>14.803180524197703</v>
      </c>
      <c r="AE255" s="23">
        <f t="shared" ca="1" si="165"/>
        <v>36.742907627368282</v>
      </c>
      <c r="AF255" s="23">
        <f t="shared" ca="1" si="166"/>
        <v>40.2885386053972</v>
      </c>
      <c r="AG255" s="23">
        <f t="shared" ca="1" si="171"/>
        <v>20.393415373885393</v>
      </c>
      <c r="AH255" s="25" t="str">
        <f t="shared" ca="1" si="143"/>
        <v>Weak</v>
      </c>
      <c r="AI255" s="25" t="str">
        <f t="shared" ca="1" si="144"/>
        <v>Bullish</v>
      </c>
      <c r="AJ255" s="1">
        <f t="shared" ca="1" si="152"/>
        <v>174191476.91999999</v>
      </c>
      <c r="AK255" s="10">
        <f t="shared" ca="1" si="153"/>
        <v>6.1135705901032523E-3</v>
      </c>
      <c r="AL255" s="10">
        <f t="shared" ca="1" si="158"/>
        <v>7.3726147877886575E-2</v>
      </c>
      <c r="AM255">
        <f t="shared" ca="1" si="154"/>
        <v>64.75</v>
      </c>
      <c r="AN255">
        <f t="shared" ca="1" si="145"/>
        <v>64.75</v>
      </c>
      <c r="AO255">
        <f t="shared" ca="1" si="146"/>
        <v>0</v>
      </c>
      <c r="AP255">
        <f t="shared" ca="1" si="176"/>
        <v>32.073821101308511</v>
      </c>
      <c r="AQ255">
        <f t="shared" ca="1" si="176"/>
        <v>15.903614037807074</v>
      </c>
      <c r="AR255">
        <f t="shared" ca="1" si="159"/>
        <v>2.0167630467553224</v>
      </c>
      <c r="AS255">
        <f t="shared" ca="1" si="160"/>
        <v>66.851887784970401</v>
      </c>
      <c r="AT255">
        <f t="shared" ca="1" si="147"/>
        <v>42.650000000001455</v>
      </c>
      <c r="AU255">
        <f t="shared" ca="1" si="161"/>
        <v>80.457357542728445</v>
      </c>
      <c r="AV255">
        <f t="shared" ca="1" si="156"/>
        <v>10497.695833333335</v>
      </c>
      <c r="AW255">
        <f t="shared" ca="1" si="170"/>
        <v>10363.594230769231</v>
      </c>
      <c r="AX255">
        <f t="shared" ca="1" si="169"/>
        <v>134.10160256410381</v>
      </c>
      <c r="AY255">
        <f t="shared" ca="1" si="174"/>
        <v>110.60676638176523</v>
      </c>
      <c r="AZ255">
        <f t="shared" ca="1" si="173"/>
        <v>23.494836182338588</v>
      </c>
    </row>
    <row r="256" spans="1:52" x14ac:dyDescent="0.3">
      <c r="A256" s="1" vm="1509">
        <f ca="1"/>
        <v>43109</v>
      </c>
      <c r="B256" s="1" vm="1510">
        <f ca="1"/>
        <v>10645.1</v>
      </c>
      <c r="C256" s="1" vm="1511">
        <f ca="1"/>
        <v>10659.15</v>
      </c>
      <c r="D256" s="1" vm="1512">
        <f ca="1"/>
        <v>10603.6</v>
      </c>
      <c r="E256" s="1" vm="1513">
        <f ca="1"/>
        <v>10637</v>
      </c>
      <c r="F256" s="1" vm="1514">
        <f ca="1"/>
        <v>211292000</v>
      </c>
      <c r="G256" s="1">
        <f t="shared" ca="1" si="155"/>
        <v>10553.49</v>
      </c>
      <c r="H256" s="2">
        <f t="shared" ca="1" si="168"/>
        <v>10446.1975</v>
      </c>
      <c r="I256" s="6" t="str" cm="1">
        <f t="array" aca="1" ref="I256" ca="1">_xlfn.IFS(AND(G255&lt;H255,G256&gt;H256),"BUY", AND(G255&gt;H255,G256&lt;H256),"SELL",TRUE,"")</f>
        <v/>
      </c>
      <c r="J256" s="1" vm="1422">
        <f t="shared" ca="1" si="134"/>
        <v>10263.1</v>
      </c>
      <c r="K256" s="3" t="str">
        <f t="shared" ca="1" si="148"/>
        <v/>
      </c>
      <c r="L256" s="3">
        <f t="shared" ca="1" si="149"/>
        <v>1.2613426710341713E-3</v>
      </c>
      <c r="M256" s="3">
        <f t="shared" ca="1" si="150"/>
        <v>1.2605478466610116E-3</v>
      </c>
      <c r="N256" s="4">
        <f t="shared" ca="1" si="135"/>
        <v>1</v>
      </c>
      <c r="O256" s="2">
        <f t="shared" ca="1" si="151"/>
        <v>1.2605478466610116E-3</v>
      </c>
      <c r="P256" s="1">
        <f t="shared" ca="1" si="136"/>
        <v>10633.25</v>
      </c>
      <c r="Q256" s="1">
        <f t="shared" ca="1" si="137"/>
        <v>2246720659000</v>
      </c>
      <c r="R256" s="1">
        <f ca="1">IF(ISBLANK(A256),"",SUM($Q$2:Q256))</f>
        <v>498671961199516.56</v>
      </c>
      <c r="S256" s="1">
        <f ca="1">IF(ISBLANK(A256),"",SUM($F$2:F256))</f>
        <v>51860159000</v>
      </c>
      <c r="T256" s="1">
        <f t="shared" ca="1" si="138"/>
        <v>9615.7044408505681</v>
      </c>
      <c r="U256" s="1" t="str">
        <f t="shared" ca="1" si="139"/>
        <v>Bullish</v>
      </c>
      <c r="V256" s="17">
        <f t="shared" ca="1" si="140"/>
        <v>55.549999999999272</v>
      </c>
      <c r="W256" s="17">
        <f t="shared" ca="1" si="141"/>
        <v>27.949999999998909</v>
      </c>
      <c r="X256" s="17">
        <f t="shared" ca="1" si="142"/>
        <v>0</v>
      </c>
      <c r="Y256" s="22">
        <f t="shared" ca="1" si="177"/>
        <v>990.80000000000473</v>
      </c>
      <c r="Z256" s="22">
        <f t="shared" ca="1" si="177"/>
        <v>261.85000000000036</v>
      </c>
      <c r="AA256" s="22">
        <f t="shared" ca="1" si="177"/>
        <v>111.75</v>
      </c>
      <c r="AB256" s="23">
        <f t="shared" ca="1" si="162"/>
        <v>26.428138877674517</v>
      </c>
      <c r="AC256" s="23">
        <f t="shared" ca="1" si="163"/>
        <v>11.278764634638621</v>
      </c>
      <c r="AD256" s="23">
        <f t="shared" ca="1" si="164"/>
        <v>15.149374243035895</v>
      </c>
      <c r="AE256" s="23">
        <f t="shared" ca="1" si="165"/>
        <v>37.70690351231314</v>
      </c>
      <c r="AF256" s="23">
        <f t="shared" ca="1" si="166"/>
        <v>40.176659528907983</v>
      </c>
      <c r="AG256" s="23">
        <f t="shared" ca="1" si="171"/>
        <v>20.897665212031722</v>
      </c>
      <c r="AH256" s="25" t="str">
        <f t="shared" ca="1" si="143"/>
        <v>Weak</v>
      </c>
      <c r="AI256" s="25" t="str">
        <f t="shared" ca="1" si="144"/>
        <v>Bullish</v>
      </c>
      <c r="AJ256" s="1">
        <f t="shared" ca="1" si="152"/>
        <v>211302514.53</v>
      </c>
      <c r="AK256" s="10">
        <f t="shared" ca="1" si="153"/>
        <v>1.2605478466610116E-3</v>
      </c>
      <c r="AL256" s="10">
        <f t="shared" ca="1" si="158"/>
        <v>6.9238951274104843E-2</v>
      </c>
      <c r="AM256">
        <f t="shared" ca="1" si="154"/>
        <v>13.399999999999636</v>
      </c>
      <c r="AN256">
        <f t="shared" ca="1" si="145"/>
        <v>13.399999999999636</v>
      </c>
      <c r="AO256">
        <f t="shared" ca="1" si="146"/>
        <v>0</v>
      </c>
      <c r="AP256">
        <f t="shared" ca="1" si="176"/>
        <v>30.739976736929304</v>
      </c>
      <c r="AQ256">
        <f t="shared" ca="1" si="176"/>
        <v>14.76764160653514</v>
      </c>
      <c r="AR256">
        <f t="shared" ca="1" si="159"/>
        <v>2.0815765682806053</v>
      </c>
      <c r="AS256">
        <f t="shared" ca="1" si="160"/>
        <v>67.549078277228745</v>
      </c>
      <c r="AT256">
        <f t="shared" ca="1" si="147"/>
        <v>55.549999999999272</v>
      </c>
      <c r="AU256">
        <f t="shared" ca="1" si="161"/>
        <v>78.678260575390638</v>
      </c>
      <c r="AV256">
        <f t="shared" ca="1" si="156"/>
        <v>10514.087500000001</v>
      </c>
      <c r="AW256">
        <f t="shared" ca="1" si="170"/>
        <v>10383.409615384617</v>
      </c>
      <c r="AX256">
        <f t="shared" ca="1" si="169"/>
        <v>130.67788461538476</v>
      </c>
      <c r="AY256">
        <f t="shared" ca="1" si="174"/>
        <v>117.65537749287654</v>
      </c>
      <c r="AZ256">
        <f t="shared" ca="1" si="173"/>
        <v>13.022507122508216</v>
      </c>
    </row>
    <row r="257" spans="1:52" x14ac:dyDescent="0.3">
      <c r="A257" s="1" vm="1515">
        <f ca="1"/>
        <v>43110</v>
      </c>
      <c r="B257" s="1" vm="1516">
        <f ca="1"/>
        <v>10652.05</v>
      </c>
      <c r="C257" s="1" vm="1517">
        <f ca="1"/>
        <v>10655.5</v>
      </c>
      <c r="D257" s="1" vm="1518">
        <f ca="1"/>
        <v>10592.7</v>
      </c>
      <c r="E257" s="1" vm="1519">
        <f ca="1"/>
        <v>10632.2</v>
      </c>
      <c r="F257" s="1" vm="1520">
        <f ca="1"/>
        <v>181900000</v>
      </c>
      <c r="G257" s="1">
        <f t="shared" ca="1" si="155"/>
        <v>10591.289999999999</v>
      </c>
      <c r="H257" s="2">
        <f t="shared" ca="1" si="168"/>
        <v>10465.800000000001</v>
      </c>
      <c r="I257" s="6" t="str" cm="1">
        <f t="array" aca="1" ref="I257" ca="1">_xlfn.IFS(AND(G256&lt;H256,G257&gt;H257),"BUY", AND(G256&gt;H256,G257&lt;H257),"SELL",TRUE,"")</f>
        <v/>
      </c>
      <c r="J257" s="1" vm="1422">
        <f t="shared" ca="1" si="134"/>
        <v>10263.1</v>
      </c>
      <c r="K257" s="3" t="str">
        <f t="shared" ca="1" si="148"/>
        <v/>
      </c>
      <c r="L257" s="3">
        <f t="shared" ca="1" si="149"/>
        <v>-4.5125505311638392E-4</v>
      </c>
      <c r="M257" s="3">
        <f t="shared" ca="1" si="150"/>
        <v>-4.5135689931809334E-4</v>
      </c>
      <c r="N257" s="4">
        <f t="shared" ca="1" si="135"/>
        <v>1</v>
      </c>
      <c r="O257" s="2">
        <f t="shared" ca="1" si="151"/>
        <v>-4.5135689931809334E-4</v>
      </c>
      <c r="P257" s="1">
        <f t="shared" ca="1" si="136"/>
        <v>10626.800000000001</v>
      </c>
      <c r="Q257" s="1">
        <f t="shared" ca="1" si="137"/>
        <v>1933014920000.0002</v>
      </c>
      <c r="R257" s="1">
        <f ca="1">IF(ISBLANK(A257),"",SUM($Q$2:Q257))</f>
        <v>500604976119516.56</v>
      </c>
      <c r="S257" s="1">
        <f ca="1">IF(ISBLANK(A257),"",SUM($F$2:F257))</f>
        <v>52042059000</v>
      </c>
      <c r="T257" s="1">
        <f t="shared" ca="1" si="138"/>
        <v>9619.238472473131</v>
      </c>
      <c r="U257" s="1" t="str">
        <f t="shared" ca="1" si="139"/>
        <v>Bullish</v>
      </c>
      <c r="V257" s="17">
        <f t="shared" ca="1" si="140"/>
        <v>62.799999999999272</v>
      </c>
      <c r="W257" s="17">
        <f t="shared" ca="1" si="141"/>
        <v>0</v>
      </c>
      <c r="X257" s="17">
        <f t="shared" ca="1" si="142"/>
        <v>10.899999999999636</v>
      </c>
      <c r="Y257" s="22">
        <f t="shared" ca="1" si="177"/>
        <v>996.30000000000291</v>
      </c>
      <c r="Z257" s="22">
        <f t="shared" ca="1" si="177"/>
        <v>239.60000000000036</v>
      </c>
      <c r="AA257" s="22">
        <f t="shared" ca="1" si="177"/>
        <v>122.64999999999964</v>
      </c>
      <c r="AB257" s="23">
        <f t="shared" ca="1" si="162"/>
        <v>24.048981230553011</v>
      </c>
      <c r="AC257" s="23">
        <f t="shared" ca="1" si="163"/>
        <v>12.310549031416167</v>
      </c>
      <c r="AD257" s="23">
        <f t="shared" ca="1" si="164"/>
        <v>11.738432199136843</v>
      </c>
      <c r="AE257" s="23">
        <f t="shared" ca="1" si="165"/>
        <v>36.359530261969176</v>
      </c>
      <c r="AF257" s="23">
        <f t="shared" ca="1" si="166"/>
        <v>32.284334023464659</v>
      </c>
      <c r="AG257" s="23">
        <f t="shared" ca="1" si="171"/>
        <v>21.751311933487127</v>
      </c>
      <c r="AH257" s="25" t="str">
        <f t="shared" ca="1" si="143"/>
        <v>Weak</v>
      </c>
      <c r="AI257" s="25" t="str">
        <f t="shared" ca="1" si="144"/>
        <v>Bullish</v>
      </c>
      <c r="AJ257" s="1">
        <f t="shared" ca="1" si="152"/>
        <v>-181889446.50999999</v>
      </c>
      <c r="AK257" s="10">
        <f t="shared" ca="1" si="153"/>
        <v>-4.5135689931809334E-4</v>
      </c>
      <c r="AL257" s="10">
        <f t="shared" ca="1" si="158"/>
        <v>6.8330336504413863E-2</v>
      </c>
      <c r="AM257">
        <f t="shared" ca="1" si="154"/>
        <v>-4.7999999999992724</v>
      </c>
      <c r="AN257">
        <f t="shared" ca="1" si="145"/>
        <v>0</v>
      </c>
      <c r="AO257">
        <f t="shared" ca="1" si="146"/>
        <v>4.7999999999992724</v>
      </c>
      <c r="AP257">
        <f t="shared" ca="1" si="176"/>
        <v>28.544264112862923</v>
      </c>
      <c r="AQ257">
        <f t="shared" ca="1" si="176"/>
        <v>14.055667206068293</v>
      </c>
      <c r="AR257">
        <f t="shared" ca="1" si="159"/>
        <v>2.0308010779125039</v>
      </c>
      <c r="AS257">
        <f t="shared" ca="1" si="160"/>
        <v>67.005422847191255</v>
      </c>
      <c r="AT257">
        <f t="shared" ca="1" si="147"/>
        <v>62.799999999999272</v>
      </c>
      <c r="AU257">
        <f t="shared" ca="1" si="161"/>
        <v>77.544099105719823</v>
      </c>
      <c r="AV257">
        <f t="shared" ca="1" si="156"/>
        <v>10525.687500000002</v>
      </c>
      <c r="AW257">
        <f t="shared" ca="1" si="170"/>
        <v>10402.811538461539</v>
      </c>
      <c r="AX257">
        <f t="shared" ca="1" si="169"/>
        <v>122.87596153846243</v>
      </c>
      <c r="AY257">
        <f t="shared" ca="1" si="174"/>
        <v>123.0412037037034</v>
      </c>
      <c r="AZ257">
        <f t="shared" ca="1" si="173"/>
        <v>-0.16524216524096857</v>
      </c>
    </row>
    <row r="258" spans="1:52" x14ac:dyDescent="0.3">
      <c r="A258" s="1" vm="1521">
        <f ca="1"/>
        <v>43111</v>
      </c>
      <c r="B258" s="1" vm="1522">
        <f ca="1"/>
        <v>10637.05</v>
      </c>
      <c r="C258" s="1" vm="1523">
        <f ca="1"/>
        <v>10664.6</v>
      </c>
      <c r="D258" s="1" vm="1524">
        <f ca="1"/>
        <v>10612.35</v>
      </c>
      <c r="E258" s="1" vm="1525">
        <f ca="1"/>
        <v>10651.2</v>
      </c>
      <c r="F258" s="1" vm="1526">
        <f ca="1"/>
        <v>158630000</v>
      </c>
      <c r="G258" s="1">
        <f t="shared" ca="1" si="155"/>
        <v>10620.570000000002</v>
      </c>
      <c r="H258" s="2">
        <f t="shared" ca="1" si="168"/>
        <v>10488.712500000001</v>
      </c>
      <c r="I258" s="6" t="str" cm="1">
        <f t="array" aca="1" ref="I258" ca="1">_xlfn.IFS(AND(G257&lt;H257,G258&gt;H258),"BUY", AND(G257&gt;H257,G258&lt;H258),"SELL",TRUE,"")</f>
        <v/>
      </c>
      <c r="J258" s="1" vm="1422">
        <f t="shared" ca="1" si="134"/>
        <v>10263.1</v>
      </c>
      <c r="K258" s="3" t="str">
        <f t="shared" ca="1" si="148"/>
        <v/>
      </c>
      <c r="L258" s="3">
        <f t="shared" ca="1" si="149"/>
        <v>1.7870243223414572E-3</v>
      </c>
      <c r="M258" s="3">
        <f t="shared" ca="1" si="150"/>
        <v>1.7854294940923756E-3</v>
      </c>
      <c r="N258" s="4">
        <f t="shared" ca="1" si="135"/>
        <v>1</v>
      </c>
      <c r="O258" s="2">
        <f t="shared" ca="1" si="151"/>
        <v>1.7854294940923756E-3</v>
      </c>
      <c r="P258" s="1">
        <f t="shared" ca="1" si="136"/>
        <v>10642.716666666667</v>
      </c>
      <c r="Q258" s="1">
        <f t="shared" ca="1" si="137"/>
        <v>1688254144833.3335</v>
      </c>
      <c r="R258" s="1">
        <f ca="1">IF(ISBLANK(A258),"",SUM($Q$2:Q258))</f>
        <v>502293230264349.88</v>
      </c>
      <c r="S258" s="1">
        <f ca="1">IF(ISBLANK(A258),"",SUM($F$2:F258))</f>
        <v>52200689000</v>
      </c>
      <c r="T258" s="1">
        <f t="shared" ca="1" si="138"/>
        <v>9622.3486679332891</v>
      </c>
      <c r="U258" s="1" t="str">
        <f t="shared" ca="1" si="139"/>
        <v>Bullish</v>
      </c>
      <c r="V258" s="17">
        <f t="shared" ca="1" si="140"/>
        <v>52.25</v>
      </c>
      <c r="W258" s="17">
        <f t="shared" ca="1" si="141"/>
        <v>9.1000000000003638</v>
      </c>
      <c r="X258" s="17">
        <f t="shared" ca="1" si="142"/>
        <v>0</v>
      </c>
      <c r="Y258" s="22">
        <f t="shared" ca="1" si="177"/>
        <v>1001.5000000000018</v>
      </c>
      <c r="Z258" s="22">
        <f t="shared" ca="1" si="177"/>
        <v>248.70000000000073</v>
      </c>
      <c r="AA258" s="22">
        <f t="shared" ca="1" si="177"/>
        <v>112.39999999999964</v>
      </c>
      <c r="AB258" s="23">
        <f t="shared" ca="1" si="162"/>
        <v>24.832750873689495</v>
      </c>
      <c r="AC258" s="23">
        <f t="shared" ca="1" si="163"/>
        <v>11.223165252121762</v>
      </c>
      <c r="AD258" s="23">
        <f t="shared" ca="1" si="164"/>
        <v>13.609585621567733</v>
      </c>
      <c r="AE258" s="23">
        <f t="shared" ca="1" si="165"/>
        <v>36.055916125811258</v>
      </c>
      <c r="AF258" s="23">
        <f t="shared" ca="1" si="166"/>
        <v>37.745776793132357</v>
      </c>
      <c r="AG258" s="23">
        <f t="shared" ca="1" si="171"/>
        <v>23.618606662517923</v>
      </c>
      <c r="AH258" s="25" t="str">
        <f t="shared" ca="1" si="143"/>
        <v>Weak</v>
      </c>
      <c r="AI258" s="25" t="str">
        <f t="shared" ca="1" si="144"/>
        <v>Bullish</v>
      </c>
      <c r="AJ258" s="1">
        <f t="shared" ca="1" si="152"/>
        <v>158640591.28999999</v>
      </c>
      <c r="AK258" s="10">
        <f t="shared" ca="1" si="153"/>
        <v>1.7854294940923756E-3</v>
      </c>
      <c r="AL258" s="10">
        <f t="shared" ca="1" si="158"/>
        <v>6.7933879349388812E-2</v>
      </c>
      <c r="AM258">
        <f t="shared" ca="1" si="154"/>
        <v>19</v>
      </c>
      <c r="AN258">
        <f t="shared" ca="1" si="145"/>
        <v>19</v>
      </c>
      <c r="AO258">
        <f t="shared" ca="1" si="146"/>
        <v>0</v>
      </c>
      <c r="AP258">
        <f t="shared" ca="1" si="176"/>
        <v>27.862530961944142</v>
      </c>
      <c r="AQ258">
        <f t="shared" ca="1" si="176"/>
        <v>13.051690977063414</v>
      </c>
      <c r="AR258">
        <f t="shared" ca="1" si="159"/>
        <v>2.1347832254769732</v>
      </c>
      <c r="AS258">
        <f t="shared" ca="1" si="160"/>
        <v>68.099867580226544</v>
      </c>
      <c r="AT258">
        <f t="shared" ca="1" si="147"/>
        <v>52.25</v>
      </c>
      <c r="AU258">
        <f t="shared" ca="1" si="161"/>
        <v>75.73737774102554</v>
      </c>
      <c r="AV258">
        <f t="shared" ca="1" si="156"/>
        <v>10535.6625</v>
      </c>
      <c r="AW258">
        <f t="shared" ca="1" si="170"/>
        <v>10423.309615384616</v>
      </c>
      <c r="AX258">
        <f t="shared" ca="1" si="169"/>
        <v>112.35288461538403</v>
      </c>
      <c r="AY258">
        <f t="shared" ca="1" si="174"/>
        <v>125.37264957264941</v>
      </c>
      <c r="AZ258">
        <f t="shared" ca="1" si="173"/>
        <v>-13.01976495726538</v>
      </c>
    </row>
    <row r="259" spans="1:52" x14ac:dyDescent="0.3">
      <c r="A259" s="1" vm="1527">
        <f ca="1"/>
        <v>43112</v>
      </c>
      <c r="B259" s="1" vm="1528">
        <f ca="1"/>
        <v>10682.55</v>
      </c>
      <c r="C259" s="1" vm="1529">
        <f ca="1"/>
        <v>10690.4</v>
      </c>
      <c r="D259" s="1" vm="1530">
        <f ca="1"/>
        <v>10597.1</v>
      </c>
      <c r="E259" s="1" vm="1531">
        <f ca="1"/>
        <v>10681.25</v>
      </c>
      <c r="F259" s="1" vm="1532">
        <f ca="1"/>
        <v>180592000</v>
      </c>
      <c r="G259" s="1">
        <f t="shared" ca="1" si="155"/>
        <v>10645.05</v>
      </c>
      <c r="H259" s="2">
        <f t="shared" ca="1" si="168"/>
        <v>10510.170000000002</v>
      </c>
      <c r="I259" s="6" t="str" cm="1">
        <f t="array" aca="1" ref="I259" ca="1">_xlfn.IFS(AND(G258&lt;H258,G259&gt;H259),"BUY", AND(G258&gt;H258,G259&lt;H259),"SELL",TRUE,"")</f>
        <v/>
      </c>
      <c r="J259" s="1" vm="1422">
        <f t="shared" ref="J259:J322" ca="1" si="178">IF(I258&lt;&gt;"",B259,J258)</f>
        <v>10263.1</v>
      </c>
      <c r="K259" s="3" t="str">
        <f t="shared" ca="1" si="148"/>
        <v/>
      </c>
      <c r="L259" s="3">
        <f t="shared" ca="1" si="149"/>
        <v>2.8212783536125663E-3</v>
      </c>
      <c r="M259" s="3">
        <f t="shared" ca="1" si="150"/>
        <v>2.8173060174616839E-3</v>
      </c>
      <c r="N259" s="4">
        <f t="shared" ref="N259:N322" ca="1" si="179">IF(G258&gt;H258, 1, -1)</f>
        <v>1</v>
      </c>
      <c r="O259" s="2">
        <f t="shared" ca="1" si="151"/>
        <v>2.8173060174616839E-3</v>
      </c>
      <c r="P259" s="1">
        <f t="shared" ref="P259:P322" ca="1" si="180">IF(ISBLANK(A259),"",(C259+D259+E259)/3)</f>
        <v>10656.25</v>
      </c>
      <c r="Q259" s="1">
        <f t="shared" ref="Q259:Q322" ca="1" si="181">IF(ISBLANK(A259),"",F259*P259)</f>
        <v>1924433500000</v>
      </c>
      <c r="R259" s="1">
        <f ca="1">IF(ISBLANK(A259),"",SUM($Q$2:Q259))</f>
        <v>504217663764349.88</v>
      </c>
      <c r="S259" s="1">
        <f ca="1">IF(ISBLANK(A259),"",SUM($F$2:F259))</f>
        <v>52381281000</v>
      </c>
      <c r="T259" s="1">
        <f t="shared" ref="T259:T322" ca="1" si="182">IF(ISBLANK(A259),"",R259/S259)</f>
        <v>9625.9131914767386</v>
      </c>
      <c r="U259" s="1" t="str">
        <f t="shared" ref="U259:U322" ca="1" si="183">IF(E259="","",IF((E259&gt;T259),"Bullish","Bearish"))</f>
        <v>Bullish</v>
      </c>
      <c r="V259" s="17">
        <f t="shared" ref="V259:V322" ca="1" si="184">MAX(C259-D259,ABS(C259-E258),ABS(D259-E258))</f>
        <v>93.299999999999272</v>
      </c>
      <c r="W259" s="17">
        <f t="shared" ref="W259:W322" ca="1" si="185">IF(C259-C258&gt;D258-D259,MAX(C259-C258,0),0)</f>
        <v>25.799999999999272</v>
      </c>
      <c r="X259" s="17">
        <f t="shared" ref="X259:X322" ca="1" si="186">IF(D258-D259&gt;C259-C258,MAX(D258-D259,0),0)</f>
        <v>0</v>
      </c>
      <c r="Y259" s="22">
        <f t="shared" ca="1" si="177"/>
        <v>1034</v>
      </c>
      <c r="Z259" s="22">
        <f t="shared" ca="1" si="177"/>
        <v>247.35000000000036</v>
      </c>
      <c r="AA259" s="22">
        <f t="shared" ca="1" si="177"/>
        <v>112.39999999999964</v>
      </c>
      <c r="AB259" s="23">
        <f t="shared" ca="1" si="162"/>
        <v>23.921663442940076</v>
      </c>
      <c r="AC259" s="23">
        <f t="shared" ca="1" si="163"/>
        <v>10.870406189555091</v>
      </c>
      <c r="AD259" s="23">
        <f t="shared" ca="1" si="164"/>
        <v>13.051257253384986</v>
      </c>
      <c r="AE259" s="23">
        <f t="shared" ca="1" si="165"/>
        <v>34.792069632495171</v>
      </c>
      <c r="AF259" s="23">
        <f t="shared" ca="1" si="166"/>
        <v>37.512161223071779</v>
      </c>
      <c r="AG259" s="23">
        <f t="shared" ca="1" si="171"/>
        <v>25.81602876786221</v>
      </c>
      <c r="AH259" s="25" t="str">
        <f t="shared" ref="AH259:AH322" ca="1" si="187">IF(AG259="","",IF(AG259&gt;=30,"Strong","Weak"))</f>
        <v>Weak</v>
      </c>
      <c r="AI259" s="25" t="str">
        <f t="shared" ref="AI259:AI322" ca="1" si="188">IF(AG259="","",IF(AB259&gt;AC259,"Bullish","Bearish"))</f>
        <v>Bullish</v>
      </c>
      <c r="AJ259" s="1">
        <f t="shared" ca="1" si="152"/>
        <v>180602620.56999999</v>
      </c>
      <c r="AK259" s="10">
        <f t="shared" ca="1" si="153"/>
        <v>2.8173060174616839E-3</v>
      </c>
      <c r="AL259" s="10">
        <f t="shared" ca="1" si="158"/>
        <v>6.6283122952894596E-2</v>
      </c>
      <c r="AM259">
        <f t="shared" ca="1" si="154"/>
        <v>30.049999999999272</v>
      </c>
      <c r="AN259">
        <f t="shared" ref="AN259:AN322" ca="1" si="189">IF(AM259&gt;0,AM259,0)</f>
        <v>30.049999999999272</v>
      </c>
      <c r="AO259">
        <f t="shared" ref="AO259:AO322" ca="1" si="190">IF(AM259&lt;0,ABS(AM259),0)</f>
        <v>0</v>
      </c>
      <c r="AP259">
        <f t="shared" ca="1" si="176"/>
        <v>28.018778750376651</v>
      </c>
      <c r="AQ259">
        <f t="shared" ca="1" si="176"/>
        <v>12.1194273358446</v>
      </c>
      <c r="AR259">
        <f t="shared" ca="1" si="159"/>
        <v>2.3118896606201758</v>
      </c>
      <c r="AS259">
        <f t="shared" ca="1" si="160"/>
        <v>69.805757362920644</v>
      </c>
      <c r="AT259">
        <f t="shared" ref="AT259:AT322" ca="1" si="191">ABS(C259-D259)</f>
        <v>93.299999999999272</v>
      </c>
      <c r="AU259">
        <f t="shared" ca="1" si="161"/>
        <v>76.991850759523658</v>
      </c>
      <c r="AV259">
        <f t="shared" ca="1" si="156"/>
        <v>10551.5375</v>
      </c>
      <c r="AW259">
        <f t="shared" ca="1" si="170"/>
        <v>10447.815384615387</v>
      </c>
      <c r="AX259">
        <f t="shared" ca="1" si="169"/>
        <v>103.72211538461306</v>
      </c>
      <c r="AY259">
        <f t="shared" ca="1" si="174"/>
        <v>124.86976495726452</v>
      </c>
      <c r="AZ259">
        <f t="shared" ca="1" si="173"/>
        <v>-21.14764957265146</v>
      </c>
    </row>
    <row r="260" spans="1:52" x14ac:dyDescent="0.3">
      <c r="A260" s="1" vm="1533">
        <f ca="1"/>
        <v>43115</v>
      </c>
      <c r="B260" s="1" vm="1534">
        <f ca="1"/>
        <v>10718.5</v>
      </c>
      <c r="C260" s="1" vm="1535">
        <f ca="1"/>
        <v>10782.65</v>
      </c>
      <c r="D260" s="1" vm="1536">
        <f ca="1"/>
        <v>10713.8</v>
      </c>
      <c r="E260" s="1" vm="1537">
        <f ca="1"/>
        <v>10741.55</v>
      </c>
      <c r="F260" s="1" vm="1538">
        <f ca="1"/>
        <v>181262000</v>
      </c>
      <c r="G260" s="1">
        <f t="shared" ca="1" si="155"/>
        <v>10668.64</v>
      </c>
      <c r="H260" s="2">
        <f t="shared" ca="1" si="168"/>
        <v>10530.585000000001</v>
      </c>
      <c r="I260" s="6" t="str" cm="1">
        <f t="array" aca="1" ref="I260" ca="1">_xlfn.IFS(AND(G259&lt;H259,G260&gt;H260),"BUY", AND(G259&gt;H259,G260&lt;H260),"SELL",TRUE,"")</f>
        <v/>
      </c>
      <c r="J260" s="1" vm="1422">
        <f t="shared" ca="1" si="178"/>
        <v>10263.1</v>
      </c>
      <c r="K260" s="3" t="str">
        <f t="shared" ref="K260:K323" ca="1" si="192">IF(AND(I259&lt;&gt;"",J259&lt;&gt;0),IF(I259="BUY",1-J260/J259,J260/J259-1),"")</f>
        <v/>
      </c>
      <c r="L260" s="3">
        <f t="shared" ref="L260:L323" ca="1" si="193">IFERROR((E260/E259)-1,"")</f>
        <v>5.6454066705675654E-3</v>
      </c>
      <c r="M260" s="3">
        <f t="shared" ref="M260:M323" ca="1" si="194">IFERROR(LN(E260/E259),"")</f>
        <v>5.6295310837339019E-3</v>
      </c>
      <c r="N260" s="4">
        <f t="shared" ca="1" si="179"/>
        <v>1</v>
      </c>
      <c r="O260" s="2">
        <f t="shared" ref="O260:O323" ca="1" si="195">IFERROR((M260*N260),"")</f>
        <v>5.6295310837339019E-3</v>
      </c>
      <c r="P260" s="1">
        <f t="shared" ca="1" si="180"/>
        <v>10745.999999999998</v>
      </c>
      <c r="Q260" s="1">
        <f t="shared" ca="1" si="181"/>
        <v>1947841451999.9998</v>
      </c>
      <c r="R260" s="1">
        <f ca="1">IF(ISBLANK(A260),"",SUM($Q$2:Q260))</f>
        <v>506165505216349.88</v>
      </c>
      <c r="S260" s="1">
        <f ca="1">IF(ISBLANK(A260),"",SUM($F$2:F260))</f>
        <v>52562543000</v>
      </c>
      <c r="T260" s="1">
        <f t="shared" ca="1" si="182"/>
        <v>9629.7758123375024</v>
      </c>
      <c r="U260" s="1" t="str">
        <f t="shared" ca="1" si="183"/>
        <v>Bullish</v>
      </c>
      <c r="V260" s="17">
        <f t="shared" ca="1" si="184"/>
        <v>101.39999999999964</v>
      </c>
      <c r="W260" s="17">
        <f t="shared" ca="1" si="185"/>
        <v>92.25</v>
      </c>
      <c r="X260" s="17">
        <f t="shared" ca="1" si="186"/>
        <v>0</v>
      </c>
      <c r="Y260" s="22">
        <f t="shared" ca="1" si="177"/>
        <v>1067.8999999999996</v>
      </c>
      <c r="Z260" s="22">
        <f t="shared" ca="1" si="177"/>
        <v>295.25</v>
      </c>
      <c r="AA260" s="22">
        <f t="shared" ca="1" si="177"/>
        <v>112.39999999999964</v>
      </c>
      <c r="AB260" s="23">
        <f t="shared" ca="1" si="162"/>
        <v>27.647719823953565</v>
      </c>
      <c r="AC260" s="23">
        <f t="shared" ca="1" si="163"/>
        <v>10.525330087086775</v>
      </c>
      <c r="AD260" s="23">
        <f t="shared" ca="1" si="164"/>
        <v>17.12238973686679</v>
      </c>
      <c r="AE260" s="23">
        <f t="shared" ca="1" si="165"/>
        <v>38.173049911040337</v>
      </c>
      <c r="AF260" s="23">
        <f t="shared" ca="1" si="166"/>
        <v>44.854654728320995</v>
      </c>
      <c r="AG260" s="23">
        <f t="shared" ca="1" si="171"/>
        <v>28.913493298536086</v>
      </c>
      <c r="AH260" s="25" t="str">
        <f t="shared" ca="1" si="187"/>
        <v>Weak</v>
      </c>
      <c r="AI260" s="25" t="str">
        <f t="shared" ca="1" si="188"/>
        <v>Bullish</v>
      </c>
      <c r="AJ260" s="1">
        <f t="shared" ref="AJ260:AJ323" ca="1" si="196">IF(E260 = E259, G259, IF(E260 &gt; E259, G259 + F260, G259 - F260 ))</f>
        <v>181272645.05000001</v>
      </c>
      <c r="AK260" s="10">
        <f t="shared" ref="AK260:AK323" ca="1" si="197">LN(E260/E259)</f>
        <v>5.6295310837339019E-3</v>
      </c>
      <c r="AL260" s="10">
        <f t="shared" ca="1" si="158"/>
        <v>6.8158283830525301E-2</v>
      </c>
      <c r="AM260">
        <f t="shared" ref="AM260:AM323" ca="1" si="198">E260-E259</f>
        <v>60.299999999999272</v>
      </c>
      <c r="AN260">
        <f t="shared" ca="1" si="189"/>
        <v>60.299999999999272</v>
      </c>
      <c r="AO260">
        <f t="shared" ca="1" si="190"/>
        <v>0</v>
      </c>
      <c r="AP260">
        <f t="shared" ca="1" si="176"/>
        <v>30.324580268206837</v>
      </c>
      <c r="AQ260">
        <f t="shared" ca="1" si="176"/>
        <v>11.253753954712844</v>
      </c>
      <c r="AR260">
        <f t="shared" ca="1" si="159"/>
        <v>2.6946190924591451</v>
      </c>
      <c r="AS260">
        <f t="shared" ca="1" si="160"/>
        <v>72.933610340480371</v>
      </c>
      <c r="AT260">
        <f t="shared" ca="1" si="191"/>
        <v>68.850000000000364</v>
      </c>
      <c r="AU260">
        <f t="shared" ca="1" si="161"/>
        <v>76.410289990986286</v>
      </c>
      <c r="AV260">
        <f t="shared" ca="1" si="156"/>
        <v>10573.508333333333</v>
      </c>
      <c r="AW260">
        <f t="shared" ca="1" si="170"/>
        <v>10469.925000000001</v>
      </c>
      <c r="AX260">
        <f t="shared" ca="1" si="169"/>
        <v>103.58333333333212</v>
      </c>
      <c r="AY260">
        <f t="shared" ca="1" si="174"/>
        <v>122.81563390313346</v>
      </c>
      <c r="AZ260">
        <f t="shared" ca="1" si="173"/>
        <v>-19.232300569801339</v>
      </c>
    </row>
    <row r="261" spans="1:52" x14ac:dyDescent="0.3">
      <c r="A261" s="1" vm="1539">
        <f ca="1"/>
        <v>43116</v>
      </c>
      <c r="B261" s="1" vm="1540">
        <f ca="1"/>
        <v>10761.5</v>
      </c>
      <c r="C261" s="1" vm="1541">
        <f ca="1"/>
        <v>10762.35</v>
      </c>
      <c r="D261" s="1" vm="1542">
        <f ca="1"/>
        <v>10687.85</v>
      </c>
      <c r="E261" s="1" vm="1543">
        <f ca="1"/>
        <v>10700.45</v>
      </c>
      <c r="F261" s="1" vm="1544">
        <f ca="1"/>
        <v>217468000</v>
      </c>
      <c r="G261" s="1">
        <f t="shared" ca="1" si="155"/>
        <v>10681.329999999998</v>
      </c>
      <c r="H261" s="2">
        <f t="shared" ca="1" si="168"/>
        <v>10546.170000000002</v>
      </c>
      <c r="I261" s="6" t="str" cm="1">
        <f t="array" aca="1" ref="I261" ca="1">_xlfn.IFS(AND(G260&lt;H260,G261&gt;H261),"BUY", AND(G260&gt;H260,G261&lt;H261),"SELL",TRUE,"")</f>
        <v/>
      </c>
      <c r="J261" s="1" vm="1422">
        <f t="shared" ca="1" si="178"/>
        <v>10263.1</v>
      </c>
      <c r="K261" s="3" t="str">
        <f t="shared" ca="1" si="192"/>
        <v/>
      </c>
      <c r="L261" s="3">
        <f t="shared" ca="1" si="193"/>
        <v>-3.8262634349789382E-3</v>
      </c>
      <c r="M261" s="3">
        <f t="shared" ca="1" si="194"/>
        <v>-3.8336023072027756E-3</v>
      </c>
      <c r="N261" s="4">
        <f t="shared" ca="1" si="179"/>
        <v>1</v>
      </c>
      <c r="O261" s="2">
        <f t="shared" ca="1" si="195"/>
        <v>-3.8336023072027756E-3</v>
      </c>
      <c r="P261" s="1">
        <f t="shared" ca="1" si="180"/>
        <v>10716.883333333333</v>
      </c>
      <c r="Q261" s="1">
        <f t="shared" ca="1" si="181"/>
        <v>2330579184733.3335</v>
      </c>
      <c r="R261" s="1">
        <f ca="1">IF(ISBLANK(A261),"",SUM($Q$2:Q261))</f>
        <v>508496084401083.19</v>
      </c>
      <c r="S261" s="1">
        <f ca="1">IF(ISBLANK(A261),"",SUM($F$2:F261))</f>
        <v>52780011000</v>
      </c>
      <c r="T261" s="1">
        <f t="shared" ca="1" si="182"/>
        <v>9634.2549909867048</v>
      </c>
      <c r="U261" s="1" t="str">
        <f t="shared" ca="1" si="183"/>
        <v>Bullish</v>
      </c>
      <c r="V261" s="17">
        <f t="shared" ca="1" si="184"/>
        <v>74.5</v>
      </c>
      <c r="W261" s="17">
        <f t="shared" ca="1" si="185"/>
        <v>0</v>
      </c>
      <c r="X261" s="17">
        <f t="shared" ca="1" si="186"/>
        <v>25.949999999998909</v>
      </c>
      <c r="Y261" s="22">
        <f t="shared" ca="1" si="177"/>
        <v>1059.25</v>
      </c>
      <c r="Z261" s="22">
        <f t="shared" ca="1" si="177"/>
        <v>295.25</v>
      </c>
      <c r="AA261" s="22">
        <f t="shared" ca="1" si="177"/>
        <v>129.64999999999782</v>
      </c>
      <c r="AB261" s="23">
        <f t="shared" ca="1" si="162"/>
        <v>27.873495397687044</v>
      </c>
      <c r="AC261" s="23">
        <f t="shared" ca="1" si="163"/>
        <v>12.239792305876595</v>
      </c>
      <c r="AD261" s="23">
        <f t="shared" ca="1" si="164"/>
        <v>15.63370309181045</v>
      </c>
      <c r="AE261" s="23">
        <f t="shared" ca="1" si="165"/>
        <v>40.113287703563643</v>
      </c>
      <c r="AF261" s="23">
        <f t="shared" ca="1" si="166"/>
        <v>38.973876206166864</v>
      </c>
      <c r="AG261" s="23">
        <f t="shared" ca="1" si="171"/>
        <v>31.359850646427294</v>
      </c>
      <c r="AH261" s="25" t="str">
        <f t="shared" ca="1" si="187"/>
        <v>Strong</v>
      </c>
      <c r="AI261" s="25" t="str">
        <f t="shared" ca="1" si="188"/>
        <v>Bullish</v>
      </c>
      <c r="AJ261" s="1">
        <f t="shared" ca="1" si="196"/>
        <v>-217457331.36000001</v>
      </c>
      <c r="AK261" s="10">
        <f t="shared" ca="1" si="197"/>
        <v>-3.8336023072027756E-3</v>
      </c>
      <c r="AL261" s="10">
        <f t="shared" ca="1" si="158"/>
        <v>6.8093465246617149E-2</v>
      </c>
      <c r="AM261">
        <f t="shared" ca="1" si="198"/>
        <v>-41.099999999998545</v>
      </c>
      <c r="AN261">
        <f t="shared" ca="1" si="189"/>
        <v>0</v>
      </c>
      <c r="AO261">
        <f t="shared" ca="1" si="190"/>
        <v>41.099999999998545</v>
      </c>
      <c r="AP261">
        <f t="shared" ca="1" si="176"/>
        <v>28.15853882047778</v>
      </c>
      <c r="AQ261">
        <f t="shared" ca="1" si="176"/>
        <v>13.385628672233251</v>
      </c>
      <c r="AR261">
        <f t="shared" ca="1" si="159"/>
        <v>2.1036396205199548</v>
      </c>
      <c r="AS261">
        <f t="shared" ca="1" si="160"/>
        <v>67.779764332546137</v>
      </c>
      <c r="AT261">
        <f t="shared" ca="1" si="191"/>
        <v>74.5</v>
      </c>
      <c r="AU261">
        <f t="shared" ca="1" si="161"/>
        <v>76.273840705915845</v>
      </c>
      <c r="AV261">
        <f t="shared" ca="1" si="156"/>
        <v>10587.654166666665</v>
      </c>
      <c r="AW261">
        <f t="shared" ca="1" si="170"/>
        <v>10486.648076923078</v>
      </c>
      <c r="AX261">
        <f t="shared" ca="1" si="169"/>
        <v>101.00608974358693</v>
      </c>
      <c r="AY261">
        <f t="shared" ca="1" si="174"/>
        <v>119.64362535612457</v>
      </c>
      <c r="AZ261">
        <f t="shared" ca="1" si="173"/>
        <v>-18.637535612537647</v>
      </c>
    </row>
    <row r="262" spans="1:52" x14ac:dyDescent="0.3">
      <c r="A262" s="1" vm="1545">
        <f ca="1"/>
        <v>43117</v>
      </c>
      <c r="B262" s="1" vm="1546">
        <f ca="1"/>
        <v>10702.45</v>
      </c>
      <c r="C262" s="1" vm="1547">
        <f ca="1"/>
        <v>10803</v>
      </c>
      <c r="D262" s="1" vm="1548">
        <f ca="1"/>
        <v>10666.75</v>
      </c>
      <c r="E262" s="1" vm="1549">
        <f ca="1"/>
        <v>10788.55</v>
      </c>
      <c r="F262" s="1" vm="1550">
        <f ca="1"/>
        <v>260488000</v>
      </c>
      <c r="G262" s="1">
        <f t="shared" ca="1" si="155"/>
        <v>10712.6</v>
      </c>
      <c r="H262" s="2">
        <f t="shared" ca="1" si="168"/>
        <v>10562.437500000002</v>
      </c>
      <c r="I262" s="6" t="str" cm="1">
        <f t="array" aca="1" ref="I262" ca="1">_xlfn.IFS(AND(G261&lt;H261,G262&gt;H262),"BUY", AND(G261&gt;H261,G262&lt;H262),"SELL",TRUE,"")</f>
        <v/>
      </c>
      <c r="J262" s="1" vm="1422">
        <f t="shared" ca="1" si="178"/>
        <v>10263.1</v>
      </c>
      <c r="K262" s="3" t="str">
        <f t="shared" ca="1" si="192"/>
        <v/>
      </c>
      <c r="L262" s="3">
        <f t="shared" ca="1" si="193"/>
        <v>8.2332985995914321E-3</v>
      </c>
      <c r="M262" s="3">
        <f t="shared" ca="1" si="194"/>
        <v>8.199589892850731E-3</v>
      </c>
      <c r="N262" s="4">
        <f t="shared" ca="1" si="179"/>
        <v>1</v>
      </c>
      <c r="O262" s="2">
        <f t="shared" ca="1" si="195"/>
        <v>8.199589892850731E-3</v>
      </c>
      <c r="P262" s="1">
        <f t="shared" ca="1" si="180"/>
        <v>10752.766666666666</v>
      </c>
      <c r="Q262" s="1">
        <f t="shared" ca="1" si="181"/>
        <v>2800966683466.6665</v>
      </c>
      <c r="R262" s="1">
        <f ca="1">IF(ISBLANK(A262),"",SUM($Q$2:Q262))</f>
        <v>511297051084549.88</v>
      </c>
      <c r="S262" s="1">
        <f ca="1">IF(ISBLANK(A262),"",SUM($F$2:F262))</f>
        <v>53040499000</v>
      </c>
      <c r="T262" s="1">
        <f t="shared" ca="1" si="182"/>
        <v>9639.748130660495</v>
      </c>
      <c r="U262" s="1" t="str">
        <f t="shared" ca="1" si="183"/>
        <v>Bullish</v>
      </c>
      <c r="V262" s="17">
        <f t="shared" ca="1" si="184"/>
        <v>136.25</v>
      </c>
      <c r="W262" s="17">
        <f t="shared" ca="1" si="185"/>
        <v>40.649999999999636</v>
      </c>
      <c r="X262" s="17">
        <f t="shared" ca="1" si="186"/>
        <v>0</v>
      </c>
      <c r="Y262" s="22">
        <f t="shared" ca="1" si="177"/>
        <v>1121.4000000000015</v>
      </c>
      <c r="Z262" s="22">
        <f t="shared" ca="1" si="177"/>
        <v>335.89999999999964</v>
      </c>
      <c r="AA262" s="22">
        <f t="shared" ca="1" si="177"/>
        <v>120.84999999999854</v>
      </c>
      <c r="AB262" s="23">
        <f t="shared" ca="1" si="162"/>
        <v>29.953629391831566</v>
      </c>
      <c r="AC262" s="23">
        <f t="shared" ca="1" si="163"/>
        <v>10.776707686819902</v>
      </c>
      <c r="AD262" s="23">
        <f t="shared" ca="1" si="164"/>
        <v>19.176921705011665</v>
      </c>
      <c r="AE262" s="23">
        <f t="shared" ca="1" si="165"/>
        <v>40.730337078651466</v>
      </c>
      <c r="AF262" s="23">
        <f t="shared" ca="1" si="166"/>
        <v>47.082649151615101</v>
      </c>
      <c r="AG262" s="23">
        <f t="shared" ca="1" si="171"/>
        <v>34.290593934641507</v>
      </c>
      <c r="AH262" s="25" t="str">
        <f t="shared" ca="1" si="187"/>
        <v>Strong</v>
      </c>
      <c r="AI262" s="25" t="str">
        <f t="shared" ca="1" si="188"/>
        <v>Bullish</v>
      </c>
      <c r="AJ262" s="1">
        <f t="shared" ca="1" si="196"/>
        <v>260498681.33000001</v>
      </c>
      <c r="AK262" s="10">
        <f t="shared" ca="1" si="197"/>
        <v>8.199589892850731E-3</v>
      </c>
      <c r="AL262" s="10">
        <f t="shared" ca="1" si="158"/>
        <v>7.2603780140727048E-2</v>
      </c>
      <c r="AM262">
        <f t="shared" ca="1" si="198"/>
        <v>88.099999999998545</v>
      </c>
      <c r="AN262">
        <f t="shared" ca="1" si="189"/>
        <v>88.099999999998545</v>
      </c>
      <c r="AO262">
        <f t="shared" ca="1" si="190"/>
        <v>0</v>
      </c>
      <c r="AP262">
        <f t="shared" ca="1" si="176"/>
        <v>32.440071761872119</v>
      </c>
      <c r="AQ262">
        <f t="shared" ca="1" si="176"/>
        <v>12.429512338502304</v>
      </c>
      <c r="AR262">
        <f t="shared" ca="1" si="159"/>
        <v>2.6099231312063678</v>
      </c>
      <c r="AS262">
        <f t="shared" ca="1" si="160"/>
        <v>72.29857912055266</v>
      </c>
      <c r="AT262">
        <f t="shared" ca="1" si="191"/>
        <v>136.25</v>
      </c>
      <c r="AU262">
        <f t="shared" ca="1" si="161"/>
        <v>80.557852084064706</v>
      </c>
      <c r="AV262">
        <f t="shared" ca="1" si="156"/>
        <v>10617.070833333333</v>
      </c>
      <c r="AW262">
        <f t="shared" ca="1" si="170"/>
        <v>10504.582692307693</v>
      </c>
      <c r="AX262">
        <f t="shared" ca="1" si="169"/>
        <v>112.48814102564029</v>
      </c>
      <c r="AY262">
        <f t="shared" ca="1" si="174"/>
        <v>117.24786324786267</v>
      </c>
      <c r="AZ262">
        <f t="shared" ca="1" si="173"/>
        <v>-4.7597222222223792</v>
      </c>
    </row>
    <row r="263" spans="1:52" x14ac:dyDescent="0.3">
      <c r="A263" s="1" vm="1551">
        <f ca="1"/>
        <v>43118</v>
      </c>
      <c r="B263" s="1" vm="1552">
        <f ca="1"/>
        <v>10873.4</v>
      </c>
      <c r="C263" s="1" vm="1553">
        <f ca="1"/>
        <v>10887.5</v>
      </c>
      <c r="D263" s="1" vm="1554">
        <f ca="1"/>
        <v>10782.4</v>
      </c>
      <c r="E263" s="1" vm="1555">
        <f ca="1"/>
        <v>10817</v>
      </c>
      <c r="F263" s="1" vm="1556">
        <f ca="1"/>
        <v>321609000</v>
      </c>
      <c r="G263" s="1">
        <f t="shared" ca="1" si="155"/>
        <v>10745.76</v>
      </c>
      <c r="H263" s="2">
        <f t="shared" ca="1" si="168"/>
        <v>10581.077500000003</v>
      </c>
      <c r="I263" s="6" t="str" cm="1">
        <f t="array" aca="1" ref="I263" ca="1">_xlfn.IFS(AND(G262&lt;H262,G263&gt;H263),"BUY", AND(G262&gt;H262,G263&lt;H263),"SELL",TRUE,"")</f>
        <v/>
      </c>
      <c r="J263" s="1" vm="1422">
        <f t="shared" ca="1" si="178"/>
        <v>10263.1</v>
      </c>
      <c r="K263" s="3" t="str">
        <f t="shared" ca="1" si="192"/>
        <v/>
      </c>
      <c r="L263" s="3">
        <f t="shared" ca="1" si="193"/>
        <v>2.6370550259302572E-3</v>
      </c>
      <c r="M263" s="3">
        <f t="shared" ca="1" si="194"/>
        <v>2.6335840970066761E-3</v>
      </c>
      <c r="N263" s="4">
        <f t="shared" ca="1" si="179"/>
        <v>1</v>
      </c>
      <c r="O263" s="2">
        <f t="shared" ca="1" si="195"/>
        <v>2.6335840970066761E-3</v>
      </c>
      <c r="P263" s="1">
        <f t="shared" ca="1" si="180"/>
        <v>10828.966666666667</v>
      </c>
      <c r="Q263" s="1">
        <f t="shared" ca="1" si="181"/>
        <v>3482693140700</v>
      </c>
      <c r="R263" s="1">
        <f ca="1">IF(ISBLANK(A263),"",SUM($Q$2:Q263))</f>
        <v>514779744225249.88</v>
      </c>
      <c r="S263" s="1">
        <f ca="1">IF(ISBLANK(A263),"",SUM($F$2:F263))</f>
        <v>53362108000</v>
      </c>
      <c r="T263" s="1">
        <f t="shared" ca="1" si="182"/>
        <v>9646.9154521641067</v>
      </c>
      <c r="U263" s="1" t="str">
        <f t="shared" ca="1" si="183"/>
        <v>Bullish</v>
      </c>
      <c r="V263" s="17">
        <f t="shared" ca="1" si="184"/>
        <v>105.10000000000036</v>
      </c>
      <c r="W263" s="17">
        <f t="shared" ca="1" si="185"/>
        <v>84.5</v>
      </c>
      <c r="X263" s="17">
        <f t="shared" ca="1" si="186"/>
        <v>0</v>
      </c>
      <c r="Y263" s="22">
        <f t="shared" ca="1" si="177"/>
        <v>1165.7000000000007</v>
      </c>
      <c r="Z263" s="22">
        <f t="shared" ca="1" si="177"/>
        <v>416.24999999999818</v>
      </c>
      <c r="AA263" s="22">
        <f t="shared" ca="1" si="177"/>
        <v>120.84999999999854</v>
      </c>
      <c r="AB263" s="23">
        <f t="shared" ca="1" si="162"/>
        <v>35.708158188212913</v>
      </c>
      <c r="AC263" s="23">
        <f t="shared" ca="1" si="163"/>
        <v>10.367161362271466</v>
      </c>
      <c r="AD263" s="23">
        <f t="shared" ca="1" si="164"/>
        <v>25.340996825941446</v>
      </c>
      <c r="AE263" s="23">
        <f t="shared" ca="1" si="165"/>
        <v>46.07531955048438</v>
      </c>
      <c r="AF263" s="23">
        <f t="shared" ca="1" si="166"/>
        <v>54.999069074660476</v>
      </c>
      <c r="AG263" s="23">
        <f t="shared" ca="1" si="171"/>
        <v>36.870691879851108</v>
      </c>
      <c r="AH263" s="25" t="str">
        <f t="shared" ca="1" si="187"/>
        <v>Strong</v>
      </c>
      <c r="AI263" s="25" t="str">
        <f t="shared" ca="1" si="188"/>
        <v>Bullish</v>
      </c>
      <c r="AJ263" s="1">
        <f t="shared" ca="1" si="196"/>
        <v>321619712.60000002</v>
      </c>
      <c r="AK263" s="10">
        <f t="shared" ca="1" si="197"/>
        <v>2.6335840970066761E-3</v>
      </c>
      <c r="AL263" s="10">
        <f t="shared" ca="1" si="158"/>
        <v>7.1425955633515337E-2</v>
      </c>
      <c r="AM263">
        <f t="shared" ca="1" si="198"/>
        <v>28.450000000000728</v>
      </c>
      <c r="AN263">
        <f t="shared" ca="1" si="189"/>
        <v>28.450000000000728</v>
      </c>
      <c r="AO263">
        <f t="shared" ca="1" si="190"/>
        <v>0</v>
      </c>
      <c r="AP263">
        <f t="shared" ca="1" si="176"/>
        <v>32.155066636024159</v>
      </c>
      <c r="AQ263">
        <f t="shared" ca="1" si="176"/>
        <v>11.541690028609283</v>
      </c>
      <c r="AR263">
        <f t="shared" ca="1" si="159"/>
        <v>2.7859929140636162</v>
      </c>
      <c r="AS263">
        <f t="shared" ca="1" si="160"/>
        <v>73.586849666692302</v>
      </c>
      <c r="AT263">
        <f t="shared" ca="1" si="191"/>
        <v>105.10000000000036</v>
      </c>
      <c r="AU263">
        <f t="shared" ca="1" si="161"/>
        <v>82.310862649488669</v>
      </c>
      <c r="AV263">
        <f t="shared" ca="1" si="156"/>
        <v>10648.304166666667</v>
      </c>
      <c r="AW263">
        <f t="shared" ca="1" si="170"/>
        <v>10526.769230769232</v>
      </c>
      <c r="AX263">
        <f t="shared" ca="1" si="169"/>
        <v>121.53493589743448</v>
      </c>
      <c r="AY263">
        <f t="shared" ca="1" si="174"/>
        <v>115.81588319088243</v>
      </c>
      <c r="AZ263">
        <f t="shared" ca="1" si="173"/>
        <v>5.7190527065520484</v>
      </c>
    </row>
    <row r="264" spans="1:52" x14ac:dyDescent="0.3">
      <c r="A264" s="1" vm="1557">
        <f ca="1"/>
        <v>43119</v>
      </c>
      <c r="B264" s="1" vm="1558">
        <f ca="1"/>
        <v>10829.2</v>
      </c>
      <c r="C264" s="1" vm="1559">
        <f ca="1"/>
        <v>10906.85</v>
      </c>
      <c r="D264" s="1" vm="1560">
        <f ca="1"/>
        <v>10793.9</v>
      </c>
      <c r="E264" s="1" vm="1561">
        <f ca="1"/>
        <v>10894.7</v>
      </c>
      <c r="F264" s="1" vm="1562">
        <f ca="1"/>
        <v>214012000</v>
      </c>
      <c r="G264" s="1">
        <f t="shared" ca="1" si="155"/>
        <v>10788.45</v>
      </c>
      <c r="H264" s="2">
        <f t="shared" ca="1" si="168"/>
        <v>10603.797500000002</v>
      </c>
      <c r="I264" s="6" t="str" cm="1">
        <f t="array" aca="1" ref="I264" ca="1">_xlfn.IFS(AND(G263&lt;H263,G264&gt;H264),"BUY", AND(G263&gt;H263,G264&lt;H264),"SELL",TRUE,"")</f>
        <v/>
      </c>
      <c r="J264" s="1" vm="1422">
        <f t="shared" ca="1" si="178"/>
        <v>10263.1</v>
      </c>
      <c r="K264" s="3" t="str">
        <f t="shared" ca="1" si="192"/>
        <v/>
      </c>
      <c r="L264" s="3">
        <f t="shared" ca="1" si="193"/>
        <v>7.1831376536932723E-3</v>
      </c>
      <c r="M264" s="3">
        <f t="shared" ca="1" si="194"/>
        <v>7.1574618025462651E-3</v>
      </c>
      <c r="N264" s="4">
        <f t="shared" ca="1" si="179"/>
        <v>1</v>
      </c>
      <c r="O264" s="2">
        <f t="shared" ca="1" si="195"/>
        <v>7.1574618025462651E-3</v>
      </c>
      <c r="P264" s="1">
        <f t="shared" ca="1" si="180"/>
        <v>10865.15</v>
      </c>
      <c r="Q264" s="1">
        <f t="shared" ca="1" si="181"/>
        <v>2325272481800</v>
      </c>
      <c r="R264" s="1">
        <f ca="1">IF(ISBLANK(A264),"",SUM($Q$2:Q264))</f>
        <v>517105016707049.88</v>
      </c>
      <c r="S264" s="1">
        <f ca="1">IF(ISBLANK(A264),"",SUM($F$2:F264))</f>
        <v>53576120000</v>
      </c>
      <c r="T264" s="1">
        <f t="shared" ca="1" si="182"/>
        <v>9651.7817398320349</v>
      </c>
      <c r="U264" s="1" t="str">
        <f t="shared" ca="1" si="183"/>
        <v>Bullish</v>
      </c>
      <c r="V264" s="17">
        <f t="shared" ca="1" si="184"/>
        <v>112.95000000000073</v>
      </c>
      <c r="W264" s="17">
        <f t="shared" ca="1" si="185"/>
        <v>19.350000000000364</v>
      </c>
      <c r="X264" s="17">
        <f t="shared" ca="1" si="186"/>
        <v>0</v>
      </c>
      <c r="Y264" s="22">
        <f t="shared" ca="1" si="177"/>
        <v>1163.9000000000015</v>
      </c>
      <c r="Z264" s="22">
        <f t="shared" ca="1" si="177"/>
        <v>435.59999999999854</v>
      </c>
      <c r="AA264" s="22">
        <f t="shared" ca="1" si="177"/>
        <v>55.299999999999272</v>
      </c>
      <c r="AB264" s="23">
        <f t="shared" ca="1" si="162"/>
        <v>37.42589569550632</v>
      </c>
      <c r="AC264" s="23">
        <f t="shared" ca="1" si="163"/>
        <v>4.7512672910043134</v>
      </c>
      <c r="AD264" s="23">
        <f t="shared" ca="1" si="164"/>
        <v>32.674628404502009</v>
      </c>
      <c r="AE264" s="23">
        <f t="shared" ca="1" si="165"/>
        <v>42.177162986510631</v>
      </c>
      <c r="AF264" s="23">
        <f t="shared" ca="1" si="166"/>
        <v>77.469953147280705</v>
      </c>
      <c r="AG264" s="23">
        <f t="shared" ca="1" si="171"/>
        <v>39.809354155558175</v>
      </c>
      <c r="AH264" s="25" t="str">
        <f t="shared" ca="1" si="187"/>
        <v>Strong</v>
      </c>
      <c r="AI264" s="25" t="str">
        <f t="shared" ca="1" si="188"/>
        <v>Bullish</v>
      </c>
      <c r="AJ264" s="1">
        <f t="shared" ca="1" si="196"/>
        <v>214022745.75999999</v>
      </c>
      <c r="AK264" s="10">
        <f t="shared" ca="1" si="197"/>
        <v>7.1574618025462651E-3</v>
      </c>
      <c r="AL264" s="10">
        <f t="shared" ca="1" si="158"/>
        <v>5.4101212672828039E-2</v>
      </c>
      <c r="AM264">
        <f t="shared" ca="1" si="198"/>
        <v>77.700000000000728</v>
      </c>
      <c r="AN264">
        <f t="shared" ca="1" si="189"/>
        <v>77.700000000000728</v>
      </c>
      <c r="AO264">
        <f t="shared" ca="1" si="190"/>
        <v>0</v>
      </c>
      <c r="AP264">
        <f t="shared" ca="1" si="176"/>
        <v>35.408276162022489</v>
      </c>
      <c r="AQ264">
        <f t="shared" ca="1" si="176"/>
        <v>10.717283597994335</v>
      </c>
      <c r="AR264">
        <f t="shared" ca="1" si="159"/>
        <v>3.3038480169218345</v>
      </c>
      <c r="AS264">
        <f t="shared" ca="1" si="160"/>
        <v>76.764978780193729</v>
      </c>
      <c r="AT264">
        <f t="shared" ca="1" si="191"/>
        <v>112.95000000000073</v>
      </c>
      <c r="AU264">
        <f t="shared" ca="1" si="161"/>
        <v>84.499372460239528</v>
      </c>
      <c r="AV264">
        <f t="shared" ca="1" si="156"/>
        <v>10685.929166666667</v>
      </c>
      <c r="AW264">
        <f t="shared" ca="1" si="170"/>
        <v>10553.759615384617</v>
      </c>
      <c r="AX264">
        <f t="shared" ca="1" si="169"/>
        <v>132.16955128204972</v>
      </c>
      <c r="AY264">
        <f t="shared" ca="1" si="174"/>
        <v>115.60121082620975</v>
      </c>
      <c r="AZ264">
        <f t="shared" ca="1" si="173"/>
        <v>16.568340455839973</v>
      </c>
    </row>
    <row r="265" spans="1:52" x14ac:dyDescent="0.3">
      <c r="A265" s="1" vm="1563">
        <f ca="1"/>
        <v>43122</v>
      </c>
      <c r="B265" s="1" vm="1564">
        <f ca="1"/>
        <v>10883.2</v>
      </c>
      <c r="C265" s="1" vm="1565">
        <f ca="1"/>
        <v>10975.1</v>
      </c>
      <c r="D265" s="1" vm="1566">
        <f ca="1"/>
        <v>10881.4</v>
      </c>
      <c r="E265" s="1" vm="1567">
        <f ca="1"/>
        <v>10966.2</v>
      </c>
      <c r="F265" s="1" vm="1568">
        <f ca="1"/>
        <v>238816000</v>
      </c>
      <c r="G265" s="1">
        <f t="shared" ref="G265:G328" ca="1" si="199">IFERROR(AVERAGE(E261:E265),"")</f>
        <v>10833.38</v>
      </c>
      <c r="H265" s="2">
        <f t="shared" ca="1" si="168"/>
        <v>10627.4575</v>
      </c>
      <c r="I265" s="6" t="str" cm="1">
        <f t="array" aca="1" ref="I265" ca="1">_xlfn.IFS(AND(G264&lt;H264,G265&gt;H265),"BUY", AND(G264&gt;H264,G265&lt;H265),"SELL",TRUE,"")</f>
        <v/>
      </c>
      <c r="J265" s="1" vm="1422">
        <f t="shared" ca="1" si="178"/>
        <v>10263.1</v>
      </c>
      <c r="K265" s="3" t="str">
        <f t="shared" ca="1" si="192"/>
        <v/>
      </c>
      <c r="L265" s="3">
        <f t="shared" ca="1" si="193"/>
        <v>6.5628241254922504E-3</v>
      </c>
      <c r="M265" s="3">
        <f t="shared" ca="1" si="194"/>
        <v>6.5413825556156846E-3</v>
      </c>
      <c r="N265" s="4">
        <f t="shared" ca="1" si="179"/>
        <v>1</v>
      </c>
      <c r="O265" s="2">
        <f t="shared" ca="1" si="195"/>
        <v>6.5413825556156846E-3</v>
      </c>
      <c r="P265" s="1">
        <f t="shared" ca="1" si="180"/>
        <v>10940.9</v>
      </c>
      <c r="Q265" s="1">
        <f t="shared" ca="1" si="181"/>
        <v>2612861974400</v>
      </c>
      <c r="R265" s="1">
        <f ca="1">IF(ISBLANK(A265),"",SUM($Q$2:Q265))</f>
        <v>519717878681449.88</v>
      </c>
      <c r="S265" s="1">
        <f ca="1">IF(ISBLANK(A265),"",SUM($F$2:F265))</f>
        <v>53814936000</v>
      </c>
      <c r="T265" s="1">
        <f t="shared" ca="1" si="182"/>
        <v>9657.5024948733535</v>
      </c>
      <c r="U265" s="1" t="str">
        <f t="shared" ca="1" si="183"/>
        <v>Bullish</v>
      </c>
      <c r="V265" s="17">
        <f t="shared" ca="1" si="184"/>
        <v>93.700000000000728</v>
      </c>
      <c r="W265" s="17">
        <f t="shared" ca="1" si="185"/>
        <v>68.25</v>
      </c>
      <c r="X265" s="17">
        <f t="shared" ca="1" si="186"/>
        <v>0</v>
      </c>
      <c r="Y265" s="22">
        <f t="shared" ca="1" si="177"/>
        <v>1167.0500000000011</v>
      </c>
      <c r="Z265" s="22">
        <f t="shared" ca="1" si="177"/>
        <v>503.84999999999854</v>
      </c>
      <c r="AA265" s="22">
        <f t="shared" ca="1" si="177"/>
        <v>36.849999999998545</v>
      </c>
      <c r="AB265" s="23">
        <f t="shared" ca="1" si="162"/>
        <v>43.172957456835448</v>
      </c>
      <c r="AC265" s="23">
        <f t="shared" ca="1" si="163"/>
        <v>3.1575339531295583</v>
      </c>
      <c r="AD265" s="23">
        <f t="shared" ca="1" si="164"/>
        <v>40.01542350370589</v>
      </c>
      <c r="AE265" s="23">
        <f t="shared" ca="1" si="165"/>
        <v>46.330491409965006</v>
      </c>
      <c r="AF265" s="23">
        <f t="shared" ca="1" si="166"/>
        <v>86.369520991308022</v>
      </c>
      <c r="AG265" s="23">
        <f t="shared" ca="1" si="171"/>
        <v>43.610825408867626</v>
      </c>
      <c r="AH265" s="25" t="str">
        <f t="shared" ca="1" si="187"/>
        <v>Strong</v>
      </c>
      <c r="AI265" s="25" t="str">
        <f t="shared" ca="1" si="188"/>
        <v>Bullish</v>
      </c>
      <c r="AJ265" s="1">
        <f t="shared" ca="1" si="196"/>
        <v>238826788.44999999</v>
      </c>
      <c r="AK265" s="10">
        <f t="shared" ca="1" si="197"/>
        <v>6.5413825556156846E-3</v>
      </c>
      <c r="AL265" s="10">
        <f t="shared" ca="1" si="158"/>
        <v>5.4737963068888312E-2</v>
      </c>
      <c r="AM265">
        <f t="shared" ca="1" si="198"/>
        <v>71.5</v>
      </c>
      <c r="AN265">
        <f t="shared" ca="1" si="189"/>
        <v>71.5</v>
      </c>
      <c r="AO265">
        <f t="shared" ca="1" si="190"/>
        <v>0</v>
      </c>
      <c r="AP265">
        <f t="shared" ca="1" si="176"/>
        <v>37.986256436163735</v>
      </c>
      <c r="AQ265">
        <f t="shared" ca="1" si="176"/>
        <v>9.9517633409947397</v>
      </c>
      <c r="AR265">
        <f t="shared" ca="1" si="159"/>
        <v>3.8170377584930368</v>
      </c>
      <c r="AS265">
        <f t="shared" ca="1" si="160"/>
        <v>79.240353716620234</v>
      </c>
      <c r="AT265">
        <f t="shared" ca="1" si="191"/>
        <v>93.700000000000728</v>
      </c>
      <c r="AU265">
        <f t="shared" ca="1" si="161"/>
        <v>85.156560141651042</v>
      </c>
      <c r="AV265">
        <f t="shared" ca="1" si="156"/>
        <v>10724.379166666668</v>
      </c>
      <c r="AW265">
        <f t="shared" ca="1" si="170"/>
        <v>10581.225000000002</v>
      </c>
      <c r="AX265">
        <f t="shared" ca="1" si="169"/>
        <v>143.15416666666533</v>
      </c>
      <c r="AY265">
        <f t="shared" ca="1" si="174"/>
        <v>116.98746438746315</v>
      </c>
      <c r="AZ265">
        <f t="shared" ca="1" si="173"/>
        <v>26.166702279202184</v>
      </c>
    </row>
    <row r="266" spans="1:52" x14ac:dyDescent="0.3">
      <c r="A266" s="1" vm="1569">
        <f ca="1"/>
        <v>43123</v>
      </c>
      <c r="B266" s="1" vm="1570">
        <f ca="1"/>
        <v>10997.4</v>
      </c>
      <c r="C266" s="1" vm="1571">
        <f ca="1"/>
        <v>11092.9</v>
      </c>
      <c r="D266" s="1" vm="1572">
        <f ca="1"/>
        <v>10994.55</v>
      </c>
      <c r="E266" s="1" vm="1573">
        <f ca="1"/>
        <v>11083.7</v>
      </c>
      <c r="F266" s="1" vm="1574">
        <f ca="1"/>
        <v>293446000</v>
      </c>
      <c r="G266" s="1">
        <f t="shared" ca="1" si="199"/>
        <v>10910.029999999999</v>
      </c>
      <c r="H266" s="2">
        <f t="shared" ca="1" si="168"/>
        <v>10655.067500000001</v>
      </c>
      <c r="I266" s="6" t="str" cm="1">
        <f t="array" aca="1" ref="I266" ca="1">_xlfn.IFS(AND(G265&lt;H265,G266&gt;H266),"BUY", AND(G265&gt;H265,G266&lt;H266),"SELL",TRUE,"")</f>
        <v/>
      </c>
      <c r="J266" s="1" vm="1422">
        <f t="shared" ca="1" si="178"/>
        <v>10263.1</v>
      </c>
      <c r="K266" s="3" t="str">
        <f t="shared" ca="1" si="192"/>
        <v/>
      </c>
      <c r="L266" s="3">
        <f t="shared" ca="1" si="193"/>
        <v>1.071474166073938E-2</v>
      </c>
      <c r="M266" s="3">
        <f t="shared" ca="1" si="194"/>
        <v>1.0657745586985299E-2</v>
      </c>
      <c r="N266" s="4">
        <f t="shared" ca="1" si="179"/>
        <v>1</v>
      </c>
      <c r="O266" s="2">
        <f t="shared" ca="1" si="195"/>
        <v>1.0657745586985299E-2</v>
      </c>
      <c r="P266" s="1">
        <f t="shared" ca="1" si="180"/>
        <v>11057.049999999997</v>
      </c>
      <c r="Q266" s="1">
        <f t="shared" ca="1" si="181"/>
        <v>3244647094299.999</v>
      </c>
      <c r="R266" s="1">
        <f ca="1">IF(ISBLANK(A266),"",SUM($Q$2:Q266))</f>
        <v>522962525775749.88</v>
      </c>
      <c r="S266" s="1">
        <f ca="1">IF(ISBLANK(A266),"",SUM($F$2:F266))</f>
        <v>54108382000</v>
      </c>
      <c r="T266" s="1">
        <f t="shared" ca="1" si="182"/>
        <v>9665.0926611656923</v>
      </c>
      <c r="U266" s="1" t="str">
        <f t="shared" ca="1" si="183"/>
        <v>Bullish</v>
      </c>
      <c r="V266" s="17">
        <f t="shared" ca="1" si="184"/>
        <v>126.69999999999891</v>
      </c>
      <c r="W266" s="17">
        <f t="shared" ca="1" si="185"/>
        <v>117.79999999999927</v>
      </c>
      <c r="X266" s="17">
        <f t="shared" ca="1" si="186"/>
        <v>0</v>
      </c>
      <c r="Y266" s="22">
        <f t="shared" ca="1" si="177"/>
        <v>1219.6999999999989</v>
      </c>
      <c r="Z266" s="22">
        <f t="shared" ca="1" si="177"/>
        <v>613.24999999999818</v>
      </c>
      <c r="AA266" s="22">
        <f t="shared" ca="1" si="177"/>
        <v>36.849999999998545</v>
      </c>
      <c r="AB266" s="23">
        <f t="shared" ca="1" si="162"/>
        <v>50.278757071410894</v>
      </c>
      <c r="AC266" s="23">
        <f t="shared" ca="1" si="163"/>
        <v>3.0212347298514861</v>
      </c>
      <c r="AD266" s="23">
        <f t="shared" ca="1" si="164"/>
        <v>47.257522341559408</v>
      </c>
      <c r="AE266" s="23">
        <f t="shared" ca="1" si="165"/>
        <v>53.299991801262379</v>
      </c>
      <c r="AF266" s="23">
        <f t="shared" ca="1" si="166"/>
        <v>88.663282571912404</v>
      </c>
      <c r="AG266" s="23">
        <f t="shared" ca="1" si="171"/>
        <v>48.172821941305976</v>
      </c>
      <c r="AH266" s="25" t="str">
        <f t="shared" ca="1" si="187"/>
        <v>Strong</v>
      </c>
      <c r="AI266" s="25" t="str">
        <f t="shared" ca="1" si="188"/>
        <v>Bullish</v>
      </c>
      <c r="AJ266" s="1">
        <f t="shared" ca="1" si="196"/>
        <v>293456833.38</v>
      </c>
      <c r="AK266" s="10">
        <f t="shared" ca="1" si="197"/>
        <v>1.0657745586985299E-2</v>
      </c>
      <c r="AL266" s="10">
        <f t="shared" ca="1" si="158"/>
        <v>6.0094692542214723E-2</v>
      </c>
      <c r="AM266">
        <f t="shared" ca="1" si="198"/>
        <v>117.5</v>
      </c>
      <c r="AN266">
        <f t="shared" ca="1" si="189"/>
        <v>117.5</v>
      </c>
      <c r="AO266">
        <f t="shared" ca="1" si="190"/>
        <v>0</v>
      </c>
      <c r="AP266">
        <f t="shared" ca="1" si="176"/>
        <v>43.665809547866324</v>
      </c>
      <c r="AQ266">
        <f t="shared" ca="1" si="176"/>
        <v>9.2409231023522587</v>
      </c>
      <c r="AR266">
        <f t="shared" ca="1" si="159"/>
        <v>4.7252648966152826</v>
      </c>
      <c r="AS266">
        <f t="shared" ca="1" si="160"/>
        <v>82.533559266555685</v>
      </c>
      <c r="AT266">
        <f t="shared" ca="1" si="191"/>
        <v>98.350000000000364</v>
      </c>
      <c r="AU266">
        <f t="shared" ca="1" si="161"/>
        <v>86.098948702961707</v>
      </c>
      <c r="AV266">
        <f t="shared" ca="1" si="156"/>
        <v>10768.116666666667</v>
      </c>
      <c r="AW266">
        <f t="shared" ca="1" si="170"/>
        <v>10610.088461538464</v>
      </c>
      <c r="AX266">
        <f t="shared" ca="1" si="169"/>
        <v>158.0282051282029</v>
      </c>
      <c r="AY266">
        <f t="shared" ca="1" si="174"/>
        <v>120.89326923076766</v>
      </c>
      <c r="AZ266">
        <f t="shared" ca="1" si="173"/>
        <v>37.134935897435241</v>
      </c>
    </row>
    <row r="267" spans="1:52" x14ac:dyDescent="0.3">
      <c r="A267" s="1" vm="1575">
        <f ca="1"/>
        <v>43124</v>
      </c>
      <c r="B267" s="1" vm="1576">
        <f ca="1"/>
        <v>11069.35</v>
      </c>
      <c r="C267" s="1" vm="1577">
        <f ca="1"/>
        <v>11110.1</v>
      </c>
      <c r="D267" s="1" vm="1578">
        <f ca="1"/>
        <v>11046.15</v>
      </c>
      <c r="E267" s="1" vm="1579">
        <f ca="1"/>
        <v>11086</v>
      </c>
      <c r="F267" s="1" vm="1580">
        <f ca="1"/>
        <v>292197000</v>
      </c>
      <c r="G267" s="1">
        <f t="shared" ca="1" si="199"/>
        <v>10969.52</v>
      </c>
      <c r="H267" s="2">
        <f t="shared" ca="1" si="168"/>
        <v>10684.830000000002</v>
      </c>
      <c r="I267" s="6" t="str" cm="1">
        <f t="array" aca="1" ref="I267" ca="1">_xlfn.IFS(AND(G266&lt;H266,G267&gt;H267),"BUY", AND(G266&gt;H266,G267&lt;H267),"SELL",TRUE,"")</f>
        <v/>
      </c>
      <c r="J267" s="1" vm="1422">
        <f t="shared" ca="1" si="178"/>
        <v>10263.1</v>
      </c>
      <c r="K267" s="3" t="str">
        <f t="shared" ca="1" si="192"/>
        <v/>
      </c>
      <c r="L267" s="3">
        <f t="shared" ca="1" si="193"/>
        <v>2.0751193193602191E-4</v>
      </c>
      <c r="M267" s="3">
        <f t="shared" ca="1" si="194"/>
        <v>2.0749040431318157E-4</v>
      </c>
      <c r="N267" s="4">
        <f t="shared" ca="1" si="179"/>
        <v>1</v>
      </c>
      <c r="O267" s="2">
        <f t="shared" ca="1" si="195"/>
        <v>2.0749040431318157E-4</v>
      </c>
      <c r="P267" s="1">
        <f t="shared" ca="1" si="180"/>
        <v>11080.75</v>
      </c>
      <c r="Q267" s="1">
        <f t="shared" ca="1" si="181"/>
        <v>3237761907750</v>
      </c>
      <c r="R267" s="1">
        <f ca="1">IF(ISBLANK(A267),"",SUM($Q$2:Q267))</f>
        <v>526200287683499.88</v>
      </c>
      <c r="S267" s="1">
        <f ca="1">IF(ISBLANK(A267),"",SUM($F$2:F267))</f>
        <v>54400579000</v>
      </c>
      <c r="T267" s="1">
        <f t="shared" ca="1" si="182"/>
        <v>9672.696455739926</v>
      </c>
      <c r="U267" s="1" t="str">
        <f t="shared" ca="1" si="183"/>
        <v>Bullish</v>
      </c>
      <c r="V267" s="17">
        <f t="shared" ca="1" si="184"/>
        <v>63.950000000000728</v>
      </c>
      <c r="W267" s="17">
        <f t="shared" ca="1" si="185"/>
        <v>17.200000000000728</v>
      </c>
      <c r="X267" s="17">
        <f t="shared" ca="1" si="186"/>
        <v>0</v>
      </c>
      <c r="Y267" s="22">
        <f t="shared" ca="1" si="177"/>
        <v>1212.1000000000004</v>
      </c>
      <c r="Z267" s="22">
        <f t="shared" ca="1" si="177"/>
        <v>621.04999999999927</v>
      </c>
      <c r="AA267" s="22">
        <f t="shared" ca="1" si="177"/>
        <v>36.849999999998545</v>
      </c>
      <c r="AB267" s="23">
        <f t="shared" ca="1" si="162"/>
        <v>51.237521656628914</v>
      </c>
      <c r="AC267" s="23">
        <f t="shared" ca="1" si="163"/>
        <v>3.0401782031184337</v>
      </c>
      <c r="AD267" s="23">
        <f t="shared" ca="1" si="164"/>
        <v>48.197343453510477</v>
      </c>
      <c r="AE267" s="23">
        <f t="shared" ca="1" si="165"/>
        <v>54.277699859747351</v>
      </c>
      <c r="AF267" s="23">
        <f t="shared" ca="1" si="166"/>
        <v>88.797689618483446</v>
      </c>
      <c r="AG267" s="23">
        <f t="shared" ca="1" si="171"/>
        <v>53.138786427989331</v>
      </c>
      <c r="AH267" s="25" t="str">
        <f t="shared" ca="1" si="187"/>
        <v>Strong</v>
      </c>
      <c r="AI267" s="25" t="str">
        <f t="shared" ca="1" si="188"/>
        <v>Bullish</v>
      </c>
      <c r="AJ267" s="1">
        <f t="shared" ca="1" si="196"/>
        <v>292207910.02999997</v>
      </c>
      <c r="AK267" s="10">
        <f t="shared" ca="1" si="197"/>
        <v>2.0749040431318157E-4</v>
      </c>
      <c r="AL267" s="10">
        <f t="shared" ca="1" si="158"/>
        <v>6.1906249073910971E-2</v>
      </c>
      <c r="AM267">
        <f t="shared" ca="1" si="198"/>
        <v>2.2999999999992724</v>
      </c>
      <c r="AN267">
        <f t="shared" ca="1" si="189"/>
        <v>2.2999999999992724</v>
      </c>
      <c r="AO267">
        <f t="shared" ca="1" si="190"/>
        <v>0</v>
      </c>
      <c r="AP267">
        <f t="shared" ca="1" si="176"/>
        <v>40.711108865875822</v>
      </c>
      <c r="AQ267">
        <f t="shared" ca="1" si="176"/>
        <v>8.5808571664699542</v>
      </c>
      <c r="AR267">
        <f t="shared" ca="1" si="159"/>
        <v>4.7444105030621095</v>
      </c>
      <c r="AS267">
        <f t="shared" ca="1" si="160"/>
        <v>82.59177335138321</v>
      </c>
      <c r="AT267">
        <f t="shared" ca="1" si="191"/>
        <v>63.950000000000728</v>
      </c>
      <c r="AU267">
        <f t="shared" ca="1" si="161"/>
        <v>84.516880938464496</v>
      </c>
      <c r="AV267">
        <f t="shared" ca="1" si="156"/>
        <v>10806.65</v>
      </c>
      <c r="AW267">
        <f t="shared" ca="1" si="170"/>
        <v>10636.905769230771</v>
      </c>
      <c r="AX267">
        <f t="shared" ca="1" si="169"/>
        <v>169.74423076922903</v>
      </c>
      <c r="AY267">
        <f t="shared" ca="1" si="174"/>
        <v>127.27008547008376</v>
      </c>
      <c r="AZ267">
        <f t="shared" ca="1" si="173"/>
        <v>42.474145299145277</v>
      </c>
    </row>
    <row r="268" spans="1:52" x14ac:dyDescent="0.3">
      <c r="A268" s="1" vm="1581">
        <f ca="1"/>
        <v>43125</v>
      </c>
      <c r="B268" s="1" vm="1582">
        <f ca="1"/>
        <v>11095.6</v>
      </c>
      <c r="C268" s="1" vm="1582">
        <f ca="1"/>
        <v>11095.6</v>
      </c>
      <c r="D268" s="1" vm="1583">
        <f ca="1"/>
        <v>11009.2</v>
      </c>
      <c r="E268" s="1" vm="1584">
        <f ca="1"/>
        <v>11069.65</v>
      </c>
      <c r="F268" s="1" vm="1585">
        <f ca="1"/>
        <v>340469000</v>
      </c>
      <c r="G268" s="1">
        <f t="shared" ca="1" si="199"/>
        <v>11020.050000000001</v>
      </c>
      <c r="H268" s="2">
        <f t="shared" ca="1" si="168"/>
        <v>10714.4175</v>
      </c>
      <c r="I268" s="6" t="str" cm="1">
        <f t="array" aca="1" ref="I268" ca="1">_xlfn.IFS(AND(G267&lt;H267,G268&gt;H268),"BUY", AND(G267&gt;H267,G268&lt;H268),"SELL",TRUE,"")</f>
        <v/>
      </c>
      <c r="J268" s="1" vm="1422">
        <f t="shared" ca="1" si="178"/>
        <v>10263.1</v>
      </c>
      <c r="K268" s="3" t="str">
        <f t="shared" ca="1" si="192"/>
        <v/>
      </c>
      <c r="L268" s="3">
        <f t="shared" ca="1" si="193"/>
        <v>-1.4748331228576772E-3</v>
      </c>
      <c r="M268" s="3">
        <f t="shared" ca="1" si="194"/>
        <v>-1.4759217597312849E-3</v>
      </c>
      <c r="N268" s="4">
        <f t="shared" ca="1" si="179"/>
        <v>1</v>
      </c>
      <c r="O268" s="2">
        <f t="shared" ca="1" si="195"/>
        <v>-1.4759217597312849E-3</v>
      </c>
      <c r="P268" s="1">
        <f t="shared" ca="1" si="180"/>
        <v>11058.150000000001</v>
      </c>
      <c r="Q268" s="1">
        <f t="shared" ca="1" si="181"/>
        <v>3764957272350.0005</v>
      </c>
      <c r="R268" s="1">
        <f ca="1">IF(ISBLANK(A268),"",SUM($Q$2:Q268))</f>
        <v>529965244955849.88</v>
      </c>
      <c r="S268" s="1">
        <f ca="1">IF(ISBLANK(A268),"",SUM($F$2:F268))</f>
        <v>54741048000</v>
      </c>
      <c r="T268" s="1">
        <f t="shared" ca="1" si="182"/>
        <v>9681.3134625382008</v>
      </c>
      <c r="U268" s="1" t="str">
        <f t="shared" ca="1" si="183"/>
        <v>Bullish</v>
      </c>
      <c r="V268" s="17">
        <f t="shared" ca="1" si="184"/>
        <v>86.399999999999636</v>
      </c>
      <c r="W268" s="17">
        <f t="shared" ca="1" si="185"/>
        <v>0</v>
      </c>
      <c r="X268" s="17">
        <f t="shared" ca="1" si="186"/>
        <v>36.949999999998909</v>
      </c>
      <c r="Y268" s="22">
        <f t="shared" ca="1" si="177"/>
        <v>1237.1999999999989</v>
      </c>
      <c r="Z268" s="22">
        <f t="shared" ca="1" si="177"/>
        <v>567.94999999999891</v>
      </c>
      <c r="AA268" s="22">
        <f t="shared" ca="1" si="177"/>
        <v>73.799999999997453</v>
      </c>
      <c r="AB268" s="23">
        <f t="shared" ca="1" si="162"/>
        <v>45.906078241189732</v>
      </c>
      <c r="AC268" s="23">
        <f t="shared" ca="1" si="163"/>
        <v>5.9650824442287034</v>
      </c>
      <c r="AD268" s="23">
        <f t="shared" ca="1" si="164"/>
        <v>39.940995796961026</v>
      </c>
      <c r="AE268" s="23">
        <f t="shared" ca="1" si="165"/>
        <v>51.871160685418438</v>
      </c>
      <c r="AF268" s="23">
        <f t="shared" ca="1" si="166"/>
        <v>77.00038955979808</v>
      </c>
      <c r="AG268" s="23">
        <f t="shared" ca="1" si="171"/>
        <v>56.58703965882286</v>
      </c>
      <c r="AH268" s="25" t="str">
        <f t="shared" ca="1" si="187"/>
        <v>Strong</v>
      </c>
      <c r="AI268" s="25" t="str">
        <f t="shared" ca="1" si="188"/>
        <v>Bullish</v>
      </c>
      <c r="AJ268" s="1">
        <f t="shared" ca="1" si="196"/>
        <v>-340458030.48000002</v>
      </c>
      <c r="AK268" s="10">
        <f t="shared" ca="1" si="197"/>
        <v>-1.4759217597312849E-3</v>
      </c>
      <c r="AL268" s="10">
        <f t="shared" ca="1" si="158"/>
        <v>6.549055521176167E-2</v>
      </c>
      <c r="AM268">
        <f t="shared" ca="1" si="198"/>
        <v>-16.350000000000364</v>
      </c>
      <c r="AN268">
        <f t="shared" ca="1" si="189"/>
        <v>0</v>
      </c>
      <c r="AO268">
        <f t="shared" ca="1" si="190"/>
        <v>16.350000000000364</v>
      </c>
      <c r="AP268">
        <f t="shared" ca="1" si="176"/>
        <v>37.803172518313261</v>
      </c>
      <c r="AQ268">
        <f t="shared" ca="1" si="176"/>
        <v>9.1357959402935549</v>
      </c>
      <c r="AR268">
        <f t="shared" ca="1" si="159"/>
        <v>4.1379177868434915</v>
      </c>
      <c r="AS268">
        <f t="shared" ca="1" si="160"/>
        <v>80.536862567932303</v>
      </c>
      <c r="AT268">
        <f t="shared" ca="1" si="191"/>
        <v>86.399999999999636</v>
      </c>
      <c r="AU268">
        <f t="shared" ca="1" si="161"/>
        <v>84.651389442859866</v>
      </c>
      <c r="AV268">
        <f t="shared" ca="1" si="156"/>
        <v>10842.704166666665</v>
      </c>
      <c r="AW268">
        <f t="shared" ca="1" si="170"/>
        <v>10660.230769230773</v>
      </c>
      <c r="AX268">
        <f t="shared" ca="1" si="169"/>
        <v>182.47339743589146</v>
      </c>
      <c r="AY268">
        <f t="shared" ca="1" si="174"/>
        <v>136.02022792022581</v>
      </c>
      <c r="AZ268">
        <f t="shared" ca="1" si="173"/>
        <v>46.45316951566565</v>
      </c>
    </row>
    <row r="269" spans="1:52" x14ac:dyDescent="0.3">
      <c r="A269" s="1" vm="1586">
        <f ca="1"/>
        <v>43129</v>
      </c>
      <c r="B269" s="1" vm="1587">
        <f ca="1"/>
        <v>11079.35</v>
      </c>
      <c r="C269" s="1" vm="1588">
        <f ca="1"/>
        <v>11171.55</v>
      </c>
      <c r="D269" s="1" vm="1589">
        <f ca="1"/>
        <v>11075.95</v>
      </c>
      <c r="E269" s="1" vm="1590">
        <f ca="1"/>
        <v>11130.4</v>
      </c>
      <c r="F269" s="1" vm="1591">
        <f ca="1"/>
        <v>249221000</v>
      </c>
      <c r="G269" s="1">
        <f t="shared" ca="1" si="199"/>
        <v>11067.19</v>
      </c>
      <c r="H269" s="2">
        <f t="shared" ca="1" si="168"/>
        <v>10744.4025</v>
      </c>
      <c r="I269" s="6" t="str" cm="1">
        <f t="array" aca="1" ref="I269" ca="1">_xlfn.IFS(AND(G268&lt;H268,G269&gt;H269),"BUY", AND(G268&gt;H268,G269&lt;H269),"SELL",TRUE,"")</f>
        <v/>
      </c>
      <c r="J269" s="1" vm="1422">
        <f t="shared" ca="1" si="178"/>
        <v>10263.1</v>
      </c>
      <c r="K269" s="3" t="str">
        <f t="shared" ca="1" si="192"/>
        <v/>
      </c>
      <c r="L269" s="3">
        <f t="shared" ca="1" si="193"/>
        <v>5.4879783913674984E-3</v>
      </c>
      <c r="M269" s="3">
        <f t="shared" ca="1" si="194"/>
        <v>5.4729743076483948E-3</v>
      </c>
      <c r="N269" s="4">
        <f t="shared" ca="1" si="179"/>
        <v>1</v>
      </c>
      <c r="O269" s="2">
        <f t="shared" ca="1" si="195"/>
        <v>5.4729743076483948E-3</v>
      </c>
      <c r="P269" s="1">
        <f t="shared" ca="1" si="180"/>
        <v>11125.966666666667</v>
      </c>
      <c r="Q269" s="1">
        <f t="shared" ca="1" si="181"/>
        <v>2772824538633.3335</v>
      </c>
      <c r="R269" s="1">
        <f ca="1">IF(ISBLANK(A269),"",SUM($Q$2:Q269))</f>
        <v>532738069494483.19</v>
      </c>
      <c r="S269" s="1">
        <f ca="1">IF(ISBLANK(A269),"",SUM($F$2:F269))</f>
        <v>54990269000</v>
      </c>
      <c r="T269" s="1">
        <f t="shared" ca="1" si="182"/>
        <v>9687.8607648652014</v>
      </c>
      <c r="U269" s="1" t="str">
        <f t="shared" ca="1" si="183"/>
        <v>Bullish</v>
      </c>
      <c r="V269" s="17">
        <f t="shared" ca="1" si="184"/>
        <v>101.89999999999964</v>
      </c>
      <c r="W269" s="17">
        <f t="shared" ca="1" si="185"/>
        <v>75.949999999998909</v>
      </c>
      <c r="X269" s="17">
        <f t="shared" ca="1" si="186"/>
        <v>0</v>
      </c>
      <c r="Y269" s="22">
        <f t="shared" ca="1" si="177"/>
        <v>1266.7499999999982</v>
      </c>
      <c r="Z269" s="22">
        <f t="shared" ca="1" si="177"/>
        <v>578.79999999999745</v>
      </c>
      <c r="AA269" s="22">
        <f t="shared" ca="1" si="177"/>
        <v>73.799999999997453</v>
      </c>
      <c r="AB269" s="23">
        <f t="shared" ca="1" si="162"/>
        <v>45.691730807183603</v>
      </c>
      <c r="AC269" s="23">
        <f t="shared" ca="1" si="163"/>
        <v>5.8259325044403045</v>
      </c>
      <c r="AD269" s="23">
        <f t="shared" ca="1" si="164"/>
        <v>39.8657983027433</v>
      </c>
      <c r="AE269" s="23">
        <f t="shared" ca="1" si="165"/>
        <v>51.517663311623906</v>
      </c>
      <c r="AF269" s="23">
        <f t="shared" ca="1" si="166"/>
        <v>77.38277658596445</v>
      </c>
      <c r="AG269" s="23">
        <f t="shared" ca="1" si="171"/>
        <v>59.236628086006235</v>
      </c>
      <c r="AH269" s="25" t="str">
        <f t="shared" ca="1" si="187"/>
        <v>Strong</v>
      </c>
      <c r="AI269" s="25" t="str">
        <f t="shared" ca="1" si="188"/>
        <v>Bullish</v>
      </c>
      <c r="AJ269" s="1">
        <f t="shared" ca="1" si="196"/>
        <v>249232020.05000001</v>
      </c>
      <c r="AK269" s="10">
        <f t="shared" ca="1" si="197"/>
        <v>5.4729743076483948E-3</v>
      </c>
      <c r="AL269" s="10">
        <f t="shared" ca="1" si="158"/>
        <v>6.5025940636156354E-2</v>
      </c>
      <c r="AM269">
        <f t="shared" ca="1" si="198"/>
        <v>60.75</v>
      </c>
      <c r="AN269">
        <f t="shared" ca="1" si="189"/>
        <v>60.75</v>
      </c>
      <c r="AO269">
        <f t="shared" ca="1" si="190"/>
        <v>0</v>
      </c>
      <c r="AP269">
        <f t="shared" ca="1" si="176"/>
        <v>39.442231624148022</v>
      </c>
      <c r="AQ269">
        <f t="shared" ca="1" si="176"/>
        <v>8.4832390874154431</v>
      </c>
      <c r="AR269">
        <f t="shared" ca="1" si="159"/>
        <v>4.6494306264053131</v>
      </c>
      <c r="AS269">
        <f t="shared" ca="1" si="160"/>
        <v>82.299101163823082</v>
      </c>
      <c r="AT269">
        <f t="shared" ca="1" si="191"/>
        <v>95.599999999998545</v>
      </c>
      <c r="AU269">
        <f t="shared" ca="1" si="161"/>
        <v>85.433433054084063</v>
      </c>
      <c r="AV269">
        <f t="shared" ca="1" si="156"/>
        <v>10884.220833333331</v>
      </c>
      <c r="AW269">
        <f t="shared" ca="1" si="170"/>
        <v>10686.623076923082</v>
      </c>
      <c r="AX269">
        <f t="shared" ca="1" si="169"/>
        <v>197.59775641024862</v>
      </c>
      <c r="AY269">
        <f t="shared" ca="1" si="174"/>
        <v>146.46627492877209</v>
      </c>
      <c r="AZ269">
        <f t="shared" ca="1" si="173"/>
        <v>51.131481481476527</v>
      </c>
    </row>
    <row r="270" spans="1:52" x14ac:dyDescent="0.3">
      <c r="A270" s="1" vm="1592">
        <f ca="1"/>
        <v>43130</v>
      </c>
      <c r="B270" s="1" vm="1593">
        <f ca="1"/>
        <v>11120.85</v>
      </c>
      <c r="C270" s="1" vm="1594">
        <f ca="1"/>
        <v>11121.1</v>
      </c>
      <c r="D270" s="1" vm="1595">
        <f ca="1"/>
        <v>11033.9</v>
      </c>
      <c r="E270" s="1" vm="1596">
        <f ca="1"/>
        <v>11049.65</v>
      </c>
      <c r="F270" s="1" vm="1597">
        <f ca="1"/>
        <v>234970000</v>
      </c>
      <c r="G270" s="1">
        <f t="shared" ca="1" si="199"/>
        <v>11083.880000000001</v>
      </c>
      <c r="H270" s="2">
        <f t="shared" ca="1" si="168"/>
        <v>10775.107500000002</v>
      </c>
      <c r="I270" s="6" t="str" cm="1">
        <f t="array" aca="1" ref="I270" ca="1">_xlfn.IFS(AND(G269&lt;H269,G270&gt;H270),"BUY", AND(G269&gt;H269,G270&lt;H270),"SELL",TRUE,"")</f>
        <v/>
      </c>
      <c r="J270" s="1" vm="1422">
        <f t="shared" ca="1" si="178"/>
        <v>10263.1</v>
      </c>
      <c r="K270" s="3" t="str">
        <f t="shared" ca="1" si="192"/>
        <v/>
      </c>
      <c r="L270" s="3">
        <f t="shared" ca="1" si="193"/>
        <v>-7.2549054840795879E-3</v>
      </c>
      <c r="M270" s="3">
        <f t="shared" ca="1" si="194"/>
        <v>-7.2813502915512083E-3</v>
      </c>
      <c r="N270" s="4">
        <f t="shared" ca="1" si="179"/>
        <v>1</v>
      </c>
      <c r="O270" s="2">
        <f t="shared" ca="1" si="195"/>
        <v>-7.2813502915512083E-3</v>
      </c>
      <c r="P270" s="1">
        <f t="shared" ca="1" si="180"/>
        <v>11068.216666666667</v>
      </c>
      <c r="Q270" s="1">
        <f t="shared" ca="1" si="181"/>
        <v>2600698870166.667</v>
      </c>
      <c r="R270" s="1">
        <f ca="1">IF(ISBLANK(A270),"",SUM($Q$2:Q270))</f>
        <v>535338768364649.88</v>
      </c>
      <c r="S270" s="1">
        <f ca="1">IF(ISBLANK(A270),"",SUM($F$2:F270))</f>
        <v>55225239000</v>
      </c>
      <c r="T270" s="1">
        <f t="shared" ca="1" si="182"/>
        <v>9693.7338444954457</v>
      </c>
      <c r="U270" s="1" t="str">
        <f t="shared" ca="1" si="183"/>
        <v>Bullish</v>
      </c>
      <c r="V270" s="17">
        <f t="shared" ca="1" si="184"/>
        <v>96.5</v>
      </c>
      <c r="W270" s="17">
        <f t="shared" ca="1" si="185"/>
        <v>0</v>
      </c>
      <c r="X270" s="17">
        <f t="shared" ca="1" si="186"/>
        <v>42.050000000001091</v>
      </c>
      <c r="Y270" s="22">
        <f t="shared" ca="1" si="177"/>
        <v>1307.6999999999989</v>
      </c>
      <c r="Z270" s="22">
        <f t="shared" ca="1" si="177"/>
        <v>550.84999999999854</v>
      </c>
      <c r="AA270" s="22">
        <f t="shared" ca="1" si="177"/>
        <v>115.84999999999854</v>
      </c>
      <c r="AB270" s="23">
        <f t="shared" ca="1" si="162"/>
        <v>42.123575743672021</v>
      </c>
      <c r="AC270" s="23">
        <f t="shared" ca="1" si="163"/>
        <v>8.8590655349085132</v>
      </c>
      <c r="AD270" s="23">
        <f t="shared" ca="1" si="164"/>
        <v>33.264510208763511</v>
      </c>
      <c r="AE270" s="23">
        <f t="shared" ca="1" si="165"/>
        <v>50.98264127858053</v>
      </c>
      <c r="AF270" s="23">
        <f t="shared" ca="1" si="166"/>
        <v>65.246737663117145</v>
      </c>
      <c r="AG270" s="23">
        <f t="shared" ca="1" si="171"/>
        <v>61.027347952735461</v>
      </c>
      <c r="AH270" s="25" t="str">
        <f t="shared" ca="1" si="187"/>
        <v>Strong</v>
      </c>
      <c r="AI270" s="25" t="str">
        <f t="shared" ca="1" si="188"/>
        <v>Bullish</v>
      </c>
      <c r="AJ270" s="1">
        <f t="shared" ca="1" si="196"/>
        <v>-234958932.81</v>
      </c>
      <c r="AK270" s="10">
        <f t="shared" ca="1" si="197"/>
        <v>-7.2813502915512083E-3</v>
      </c>
      <c r="AL270" s="10">
        <f t="shared" ca="1" si="158"/>
        <v>7.8908992196455169E-2</v>
      </c>
      <c r="AM270">
        <f t="shared" ca="1" si="198"/>
        <v>-80.75</v>
      </c>
      <c r="AN270">
        <f t="shared" ca="1" si="189"/>
        <v>0</v>
      </c>
      <c r="AO270">
        <f t="shared" ca="1" si="190"/>
        <v>80.75</v>
      </c>
      <c r="AP270">
        <f t="shared" ca="1" si="176"/>
        <v>36.624929365280309</v>
      </c>
      <c r="AQ270">
        <f t="shared" ca="1" si="176"/>
        <v>13.645150581171483</v>
      </c>
      <c r="AR270">
        <f t="shared" ca="1" si="159"/>
        <v>2.6840985848714563</v>
      </c>
      <c r="AS270">
        <f t="shared" ca="1" si="160"/>
        <v>72.856318120626753</v>
      </c>
      <c r="AT270">
        <f t="shared" ca="1" si="191"/>
        <v>87.200000000000728</v>
      </c>
      <c r="AU270">
        <f t="shared" ca="1" si="161"/>
        <v>85.559616407363819</v>
      </c>
      <c r="AV270">
        <f t="shared" ref="AV270:AV333" ca="1" si="200">AVERAGE(E259:E270)</f>
        <v>10917.424999999997</v>
      </c>
      <c r="AW270">
        <f t="shared" ca="1" si="170"/>
        <v>10710.05961538462</v>
      </c>
      <c r="AX270">
        <f t="shared" ca="1" si="169"/>
        <v>207.36538461537748</v>
      </c>
      <c r="AY270">
        <f t="shared" ca="1" si="174"/>
        <v>158.28397435897102</v>
      </c>
      <c r="AZ270">
        <f t="shared" ca="1" si="173"/>
        <v>49.081410256406457</v>
      </c>
    </row>
    <row r="271" spans="1:52" x14ac:dyDescent="0.3">
      <c r="A271" s="1" vm="1598">
        <f ca="1"/>
        <v>43131</v>
      </c>
      <c r="B271" s="1" vm="1599">
        <f ca="1"/>
        <v>11018.8</v>
      </c>
      <c r="C271" s="1" vm="1600">
        <f ca="1"/>
        <v>11058.5</v>
      </c>
      <c r="D271" s="1" vm="1601">
        <f ca="1"/>
        <v>10979.3</v>
      </c>
      <c r="E271" s="1" vm="1602">
        <f ca="1"/>
        <v>11027.7</v>
      </c>
      <c r="F271" s="1" vm="1603">
        <f ca="1"/>
        <v>253463000</v>
      </c>
      <c r="G271" s="1">
        <f t="shared" ca="1" si="199"/>
        <v>11072.680000000002</v>
      </c>
      <c r="H271" s="2">
        <f t="shared" ca="1" si="168"/>
        <v>10804.382500000002</v>
      </c>
      <c r="I271" s="6" t="str" cm="1">
        <f t="array" aca="1" ref="I271" ca="1">_xlfn.IFS(AND(G270&lt;H270,G271&gt;H271),"BUY", AND(G270&gt;H270,G271&lt;H271),"SELL",TRUE,"")</f>
        <v/>
      </c>
      <c r="J271" s="1" vm="1422">
        <f t="shared" ca="1" si="178"/>
        <v>10263.1</v>
      </c>
      <c r="K271" s="3" t="str">
        <f t="shared" ca="1" si="192"/>
        <v/>
      </c>
      <c r="L271" s="3">
        <f t="shared" ca="1" si="193"/>
        <v>-1.9864882598090716E-3</v>
      </c>
      <c r="M271" s="3">
        <f t="shared" ca="1" si="194"/>
        <v>-1.9884639444954625E-3</v>
      </c>
      <c r="N271" s="4">
        <f t="shared" ca="1" si="179"/>
        <v>1</v>
      </c>
      <c r="O271" s="2">
        <f t="shared" ca="1" si="195"/>
        <v>-1.9884639444954625E-3</v>
      </c>
      <c r="P271" s="1">
        <f t="shared" ca="1" si="180"/>
        <v>11021.833333333334</v>
      </c>
      <c r="Q271" s="1">
        <f t="shared" ca="1" si="181"/>
        <v>2793626942166.667</v>
      </c>
      <c r="R271" s="1">
        <f ca="1">IF(ISBLANK(A271),"",SUM($Q$2:Q271))</f>
        <v>538132395306816.56</v>
      </c>
      <c r="S271" s="1">
        <f ca="1">IF(ISBLANK(A271),"",SUM($F$2:F271))</f>
        <v>55478702000</v>
      </c>
      <c r="T271" s="1">
        <f t="shared" ca="1" si="182"/>
        <v>9699.8014716857761</v>
      </c>
      <c r="U271" s="1" t="str">
        <f t="shared" ca="1" si="183"/>
        <v>Bullish</v>
      </c>
      <c r="V271" s="17">
        <f t="shared" ca="1" si="184"/>
        <v>79.200000000000728</v>
      </c>
      <c r="W271" s="17">
        <f t="shared" ca="1" si="185"/>
        <v>0</v>
      </c>
      <c r="X271" s="17">
        <f t="shared" ca="1" si="186"/>
        <v>54.600000000000364</v>
      </c>
      <c r="Y271" s="22">
        <f t="shared" ref="Y271:AA273" ca="1" si="201">SUM(V258:V271)</f>
        <v>1324.1000000000004</v>
      </c>
      <c r="Z271" s="22">
        <f t="shared" ca="1" si="201"/>
        <v>550.84999999999854</v>
      </c>
      <c r="AA271" s="22">
        <f t="shared" ca="1" si="201"/>
        <v>159.54999999999927</v>
      </c>
      <c r="AB271" s="23">
        <f t="shared" ca="1" si="162"/>
        <v>41.601842761120636</v>
      </c>
      <c r="AC271" s="23">
        <f t="shared" ca="1" si="163"/>
        <v>12.049694131863093</v>
      </c>
      <c r="AD271" s="23">
        <f t="shared" ca="1" si="164"/>
        <v>29.552148629257545</v>
      </c>
      <c r="AE271" s="23">
        <f t="shared" ca="1" si="165"/>
        <v>53.651536892983728</v>
      </c>
      <c r="AF271" s="23">
        <f t="shared" ca="1" si="166"/>
        <v>55.081644144144214</v>
      </c>
      <c r="AG271" s="23">
        <f t="shared" ca="1" si="171"/>
        <v>62.655727247069727</v>
      </c>
      <c r="AH271" s="25" t="str">
        <f t="shared" ca="1" si="187"/>
        <v>Strong</v>
      </c>
      <c r="AI271" s="25" t="str">
        <f t="shared" ca="1" si="188"/>
        <v>Bullish</v>
      </c>
      <c r="AJ271" s="1">
        <f t="shared" ca="1" si="196"/>
        <v>-253451916.12</v>
      </c>
      <c r="AK271" s="10">
        <f t="shared" ca="1" si="197"/>
        <v>-1.9884639444954625E-3</v>
      </c>
      <c r="AL271" s="10">
        <f t="shared" ca="1" si="158"/>
        <v>8.036207164031145E-2</v>
      </c>
      <c r="AM271">
        <f t="shared" ca="1" si="198"/>
        <v>-21.949999999998909</v>
      </c>
      <c r="AN271">
        <f t="shared" ca="1" si="189"/>
        <v>0</v>
      </c>
      <c r="AO271">
        <f t="shared" ca="1" si="190"/>
        <v>21.949999999998909</v>
      </c>
      <c r="AP271">
        <f t="shared" ca="1" si="176"/>
        <v>34.008862982046004</v>
      </c>
      <c r="AQ271">
        <f t="shared" ca="1" si="176"/>
        <v>14.238354111087729</v>
      </c>
      <c r="AR271">
        <f t="shared" ca="1" si="159"/>
        <v>2.3885389221751785</v>
      </c>
      <c r="AS271">
        <f t="shared" ca="1" si="160"/>
        <v>70.488755685943914</v>
      </c>
      <c r="AT271">
        <f t="shared" ca="1" si="191"/>
        <v>79.200000000000728</v>
      </c>
      <c r="AU271">
        <f t="shared" ca="1" si="161"/>
        <v>85.105358092552166</v>
      </c>
      <c r="AV271">
        <f t="shared" ca="1" si="200"/>
        <v>10946.295833333332</v>
      </c>
      <c r="AW271">
        <f t="shared" ca="1" si="170"/>
        <v>10730.625000000002</v>
      </c>
      <c r="AX271">
        <f t="shared" ca="1" si="169"/>
        <v>215.67083333332994</v>
      </c>
      <c r="AY271">
        <f t="shared" ca="1" si="174"/>
        <v>169.74871794871433</v>
      </c>
      <c r="AZ271">
        <f t="shared" ca="1" si="173"/>
        <v>45.922115384615608</v>
      </c>
    </row>
    <row r="272" spans="1:52" x14ac:dyDescent="0.3">
      <c r="A272" s="1" vm="1604">
        <f ca="1"/>
        <v>43132</v>
      </c>
      <c r="B272" s="1" vm="1605">
        <f ca="1"/>
        <v>11044.55</v>
      </c>
      <c r="C272" s="1" vm="1606">
        <f ca="1"/>
        <v>11117.35</v>
      </c>
      <c r="D272" s="1" vm="1607">
        <f ca="1"/>
        <v>10878.8</v>
      </c>
      <c r="E272" s="1" vm="1608">
        <f ca="1"/>
        <v>11016.9</v>
      </c>
      <c r="F272" s="1" vm="1609">
        <f ca="1"/>
        <v>315743000</v>
      </c>
      <c r="G272" s="1">
        <f t="shared" ca="1" si="199"/>
        <v>11058.859999999999</v>
      </c>
      <c r="H272" s="2">
        <f t="shared" ca="1" si="168"/>
        <v>10833.067500000001</v>
      </c>
      <c r="I272" s="6" t="str" cm="1">
        <f t="array" aca="1" ref="I272" ca="1">_xlfn.IFS(AND(G271&lt;H271,G272&gt;H272),"BUY", AND(G271&gt;H271,G272&lt;H272),"SELL",TRUE,"")</f>
        <v/>
      </c>
      <c r="J272" s="1" vm="1422">
        <f t="shared" ca="1" si="178"/>
        <v>10263.1</v>
      </c>
      <c r="K272" s="3" t="str">
        <f t="shared" ca="1" si="192"/>
        <v/>
      </c>
      <c r="L272" s="3">
        <f t="shared" ca="1" si="193"/>
        <v>-9.7935199542975582E-4</v>
      </c>
      <c r="M272" s="3">
        <f t="shared" ca="1" si="194"/>
        <v>-9.7983187393412951E-4</v>
      </c>
      <c r="N272" s="4">
        <f t="shared" ca="1" si="179"/>
        <v>1</v>
      </c>
      <c r="O272" s="2">
        <f t="shared" ca="1" si="195"/>
        <v>-9.7983187393412951E-4</v>
      </c>
      <c r="P272" s="1">
        <f t="shared" ca="1" si="180"/>
        <v>11004.35</v>
      </c>
      <c r="Q272" s="1">
        <f t="shared" ca="1" si="181"/>
        <v>3474546482050</v>
      </c>
      <c r="R272" s="1">
        <f ca="1">IF(ISBLANK(A272),"",SUM($Q$2:Q272))</f>
        <v>541606941788866.56</v>
      </c>
      <c r="S272" s="1">
        <f ca="1">IF(ISBLANK(A272),"",SUM($F$2:F272))</f>
        <v>55794445000</v>
      </c>
      <c r="T272" s="1">
        <f t="shared" ca="1" si="182"/>
        <v>9707.1839640822054</v>
      </c>
      <c r="U272" s="1" t="str">
        <f t="shared" ca="1" si="183"/>
        <v>Bullish</v>
      </c>
      <c r="V272" s="17">
        <f t="shared" ca="1" si="184"/>
        <v>238.55000000000109</v>
      </c>
      <c r="W272" s="17">
        <f t="shared" ca="1" si="185"/>
        <v>0</v>
      </c>
      <c r="X272" s="17">
        <f t="shared" ca="1" si="186"/>
        <v>100.5</v>
      </c>
      <c r="Y272" s="22">
        <f t="shared" ca="1" si="201"/>
        <v>1510.4000000000015</v>
      </c>
      <c r="Z272" s="22">
        <f t="shared" ca="1" si="201"/>
        <v>541.74999999999818</v>
      </c>
      <c r="AA272" s="22">
        <f t="shared" ca="1" si="201"/>
        <v>260.04999999999927</v>
      </c>
      <c r="AB272" s="23">
        <f t="shared" ca="1" si="162"/>
        <v>35.867981991525269</v>
      </c>
      <c r="AC272" s="23">
        <f t="shared" ca="1" si="163"/>
        <v>17.217293432203327</v>
      </c>
      <c r="AD272" s="23">
        <f t="shared" ca="1" si="164"/>
        <v>18.650688559321942</v>
      </c>
      <c r="AE272" s="23">
        <f t="shared" ca="1" si="165"/>
        <v>53.085275423728596</v>
      </c>
      <c r="AF272" s="23">
        <f t="shared" ca="1" si="166"/>
        <v>35.133449738089269</v>
      </c>
      <c r="AG272" s="23">
        <f t="shared" ca="1" si="171"/>
        <v>62.469132457423775</v>
      </c>
      <c r="AH272" s="25" t="str">
        <f t="shared" ca="1" si="187"/>
        <v>Strong</v>
      </c>
      <c r="AI272" s="25" t="str">
        <f t="shared" ca="1" si="188"/>
        <v>Bullish</v>
      </c>
      <c r="AJ272" s="1">
        <f t="shared" ca="1" si="196"/>
        <v>-315731927.31999999</v>
      </c>
      <c r="AK272" s="10">
        <f t="shared" ca="1" si="197"/>
        <v>-9.7983187393412951E-4</v>
      </c>
      <c r="AL272" s="10">
        <f t="shared" ref="AL272:AL335" ca="1" si="202">STDEV(AK259:AK272)*SQRT(DaysInYear)</f>
        <v>8.1755571213290232E-2</v>
      </c>
      <c r="AM272">
        <f t="shared" ca="1" si="198"/>
        <v>-10.800000000001091</v>
      </c>
      <c r="AN272">
        <f t="shared" ca="1" si="189"/>
        <v>0</v>
      </c>
      <c r="AO272">
        <f t="shared" ca="1" si="190"/>
        <v>10.800000000001091</v>
      </c>
      <c r="AP272">
        <f t="shared" ca="1" si="176"/>
        <v>31.579658483328434</v>
      </c>
      <c r="AQ272">
        <f t="shared" ca="1" si="176"/>
        <v>13.992757388867256</v>
      </c>
      <c r="AR272">
        <f t="shared" ref="AR272:AR335" ca="1" si="203">AP272/AQ272</f>
        <v>2.2568574302912912</v>
      </c>
      <c r="AS272">
        <f t="shared" ref="AS272:AS335" ca="1" si="204">IF(AQ272=0,100,100-(100/(1+AR272)))</f>
        <v>69.295554951247567</v>
      </c>
      <c r="AT272">
        <f t="shared" ca="1" si="191"/>
        <v>238.55000000000109</v>
      </c>
      <c r="AU272">
        <f t="shared" ref="AU272:AU335" ca="1" si="205">(AU271*13+AT272)/14</f>
        <v>96.065689657369944</v>
      </c>
      <c r="AV272">
        <f t="shared" ca="1" si="200"/>
        <v>10969.241666666663</v>
      </c>
      <c r="AW272">
        <f t="shared" ca="1" si="170"/>
        <v>10749.294230769232</v>
      </c>
      <c r="AX272">
        <f t="shared" ca="1" si="169"/>
        <v>219.94743589743121</v>
      </c>
      <c r="AY272">
        <f t="shared" ca="1" si="174"/>
        <v>180.68344017093619</v>
      </c>
      <c r="AZ272">
        <f t="shared" ca="1" si="173"/>
        <v>39.263995726495011</v>
      </c>
    </row>
    <row r="273" spans="1:52" x14ac:dyDescent="0.3">
      <c r="A273" s="1" vm="1610">
        <f ca="1"/>
        <v>43133</v>
      </c>
      <c r="B273" s="1" vm="1611">
        <f ca="1"/>
        <v>10938.2</v>
      </c>
      <c r="C273" s="1" vm="1612">
        <f ca="1"/>
        <v>10954.95</v>
      </c>
      <c r="D273" s="1" vm="1613">
        <f ca="1"/>
        <v>10736.1</v>
      </c>
      <c r="E273" s="1" vm="1614">
        <f ca="1"/>
        <v>10760.6</v>
      </c>
      <c r="F273" s="1" vm="1615">
        <f ca="1"/>
        <v>291432000</v>
      </c>
      <c r="G273" s="1">
        <f t="shared" ca="1" si="199"/>
        <v>10997.05</v>
      </c>
      <c r="H273" s="2">
        <f t="shared" ca="1" si="168"/>
        <v>10845.8575</v>
      </c>
      <c r="I273" s="6" t="str" cm="1">
        <f t="array" aca="1" ref="I273" ca="1">_xlfn.IFS(AND(G272&lt;H272,G273&gt;H273),"BUY", AND(G272&gt;H272,G273&lt;H273),"SELL",TRUE,"")</f>
        <v/>
      </c>
      <c r="J273" s="1" vm="1422">
        <f t="shared" ca="1" si="178"/>
        <v>10263.1</v>
      </c>
      <c r="K273" s="3" t="str">
        <f t="shared" ca="1" si="192"/>
        <v/>
      </c>
      <c r="L273" s="3">
        <f t="shared" ca="1" si="193"/>
        <v>-2.326425764053397E-2</v>
      </c>
      <c r="M273" s="3">
        <f t="shared" ca="1" si="194"/>
        <v>-2.3539142174773337E-2</v>
      </c>
      <c r="N273" s="4">
        <f t="shared" ca="1" si="179"/>
        <v>1</v>
      </c>
      <c r="O273" s="2">
        <f t="shared" ca="1" si="195"/>
        <v>-2.3539142174773337E-2</v>
      </c>
      <c r="P273" s="1">
        <f t="shared" ca="1" si="180"/>
        <v>10817.216666666667</v>
      </c>
      <c r="Q273" s="1">
        <f t="shared" ca="1" si="181"/>
        <v>3152483087600</v>
      </c>
      <c r="R273" s="1">
        <f ca="1">IF(ISBLANK(A273),"",SUM($Q$2:Q273))</f>
        <v>544759424876466.56</v>
      </c>
      <c r="S273" s="1">
        <f ca="1">IF(ISBLANK(A273),"",SUM($F$2:F273))</f>
        <v>56085877000</v>
      </c>
      <c r="T273" s="1">
        <f t="shared" ca="1" si="182"/>
        <v>9712.9518876287984</v>
      </c>
      <c r="U273" s="1" t="str">
        <f t="shared" ca="1" si="183"/>
        <v>Bullish</v>
      </c>
      <c r="V273" s="17">
        <f t="shared" ca="1" si="184"/>
        <v>280.79999999999927</v>
      </c>
      <c r="W273" s="17">
        <f t="shared" ca="1" si="185"/>
        <v>0</v>
      </c>
      <c r="X273" s="17">
        <f t="shared" ca="1" si="186"/>
        <v>142.69999999999891</v>
      </c>
      <c r="Y273" s="22">
        <f t="shared" ca="1" si="201"/>
        <v>1697.9000000000015</v>
      </c>
      <c r="Z273" s="22">
        <f t="shared" ca="1" si="201"/>
        <v>515.94999999999891</v>
      </c>
      <c r="AA273" s="22">
        <f t="shared" ca="1" si="201"/>
        <v>402.74999999999818</v>
      </c>
      <c r="AB273" s="23">
        <f t="shared" ref="AB273:AB336" ca="1" si="206">IFERROR(100*(Z273/Y273),"")</f>
        <v>30.387537546380734</v>
      </c>
      <c r="AC273" s="23">
        <f t="shared" ref="AC273:AC336" ca="1" si="207">IFERROR(100*(AA273/Y273),"")</f>
        <v>23.720478237823066</v>
      </c>
      <c r="AD273" s="23">
        <f t="shared" ref="AD273:AD336" ca="1" si="208">IFERROR(ABS(AB273-AC273),"")</f>
        <v>6.6670593085576684</v>
      </c>
      <c r="AE273" s="23">
        <f t="shared" ref="AE273:AE336" ca="1" si="209">IFERROR((AB273+AC273),"")</f>
        <v>54.108015784203801</v>
      </c>
      <c r="AF273" s="23">
        <f t="shared" ref="AF273:AF336" ca="1" si="210">IFERROR(100*(AD273/AE273),"")</f>
        <v>12.321759007293034</v>
      </c>
      <c r="AG273" s="23">
        <f t="shared" ca="1" si="171"/>
        <v>60.669818013439588</v>
      </c>
      <c r="AH273" s="25" t="str">
        <f t="shared" ca="1" si="187"/>
        <v>Strong</v>
      </c>
      <c r="AI273" s="25" t="str">
        <f t="shared" ca="1" si="188"/>
        <v>Bullish</v>
      </c>
      <c r="AJ273" s="1">
        <f t="shared" ca="1" si="196"/>
        <v>-291420941.13999999</v>
      </c>
      <c r="AK273" s="10">
        <f t="shared" ca="1" si="197"/>
        <v>-2.3539142174773337E-2</v>
      </c>
      <c r="AL273" s="10">
        <f t="shared" ca="1" si="202"/>
        <v>0.1370146304437693</v>
      </c>
      <c r="AM273">
        <f t="shared" ca="1" si="198"/>
        <v>-256.29999999999927</v>
      </c>
      <c r="AN273">
        <f t="shared" ca="1" si="189"/>
        <v>0</v>
      </c>
      <c r="AO273">
        <f t="shared" ca="1" si="190"/>
        <v>256.29999999999927</v>
      </c>
      <c r="AP273">
        <f t="shared" ca="1" si="176"/>
        <v>29.323968591662119</v>
      </c>
      <c r="AQ273">
        <f t="shared" ca="1" si="176"/>
        <v>31.300417575376684</v>
      </c>
      <c r="AR273">
        <f t="shared" ca="1" si="203"/>
        <v>0.93685550747190693</v>
      </c>
      <c r="AS273">
        <f t="shared" ca="1" si="204"/>
        <v>48.369922477838507</v>
      </c>
      <c r="AT273">
        <f t="shared" ca="1" si="191"/>
        <v>218.85000000000036</v>
      </c>
      <c r="AU273">
        <f t="shared" ca="1" si="205"/>
        <v>104.8359975389864</v>
      </c>
      <c r="AV273">
        <f t="shared" ca="1" si="200"/>
        <v>10974.254166666664</v>
      </c>
      <c r="AW273">
        <f t="shared" ca="1" si="170"/>
        <v>10759.673076923076</v>
      </c>
      <c r="AX273">
        <f t="shared" ca="1" si="169"/>
        <v>214.58108974358765</v>
      </c>
      <c r="AY273">
        <f t="shared" ca="1" si="174"/>
        <v>189.84027777777374</v>
      </c>
      <c r="AZ273">
        <f t="shared" ca="1" si="173"/>
        <v>24.740811965813919</v>
      </c>
    </row>
    <row r="274" spans="1:52" x14ac:dyDescent="0.3">
      <c r="A274" s="1" vm="1616">
        <f ca="1"/>
        <v>43136</v>
      </c>
      <c r="B274" s="1" vm="1617">
        <f ca="1"/>
        <v>10604.3</v>
      </c>
      <c r="C274" s="1" vm="1618">
        <f ca="1"/>
        <v>10702.75</v>
      </c>
      <c r="D274" s="1" vm="1619">
        <f ca="1"/>
        <v>10586.8</v>
      </c>
      <c r="E274" s="1" vm="1620">
        <f ca="1"/>
        <v>10666.55</v>
      </c>
      <c r="F274" s="1" vm="1621">
        <f ca="1"/>
        <v>247479000</v>
      </c>
      <c r="G274" s="1">
        <f t="shared" ca="1" si="199"/>
        <v>10904.279999999999</v>
      </c>
      <c r="H274" s="2">
        <f t="shared" ca="1" si="168"/>
        <v>10851.242499999998</v>
      </c>
      <c r="I274" s="6" t="str" cm="1">
        <f t="array" aca="1" ref="I274" ca="1">_xlfn.IFS(AND(G273&lt;H273,G274&gt;H274),"BUY", AND(G273&gt;H273,G274&lt;H274),"SELL",TRUE,"")</f>
        <v/>
      </c>
      <c r="J274" s="1" vm="1422">
        <f t="shared" ca="1" si="178"/>
        <v>10263.1</v>
      </c>
      <c r="K274" s="3" t="str">
        <f t="shared" ca="1" si="192"/>
        <v/>
      </c>
      <c r="L274" s="3">
        <f t="shared" ca="1" si="193"/>
        <v>-8.7402189468990255E-3</v>
      </c>
      <c r="M274" s="3">
        <f t="shared" ca="1" si="194"/>
        <v>-8.7786386889738433E-3</v>
      </c>
      <c r="N274" s="4">
        <f t="shared" ca="1" si="179"/>
        <v>1</v>
      </c>
      <c r="O274" s="2">
        <f t="shared" ca="1" si="195"/>
        <v>-8.7786386889738433E-3</v>
      </c>
      <c r="P274" s="1">
        <f t="shared" ca="1" si="180"/>
        <v>10652.033333333333</v>
      </c>
      <c r="Q274" s="1">
        <f t="shared" ca="1" si="181"/>
        <v>2636154557300</v>
      </c>
      <c r="R274" s="1">
        <f ca="1">IF(ISBLANK(A274),"",SUM($Q$2:Q274))</f>
        <v>547395579433766.56</v>
      </c>
      <c r="S274" s="1">
        <f ca="1">IF(ISBLANK(A274),"",SUM($F$2:F274))</f>
        <v>56333356000</v>
      </c>
      <c r="T274" s="1">
        <f t="shared" ca="1" si="182"/>
        <v>9717.0773818937141</v>
      </c>
      <c r="U274" s="1" t="str">
        <f t="shared" ca="1" si="183"/>
        <v>Bullish</v>
      </c>
      <c r="V274" s="17">
        <f t="shared" ca="1" si="184"/>
        <v>173.80000000000109</v>
      </c>
      <c r="W274" s="17">
        <f t="shared" ca="1" si="185"/>
        <v>0</v>
      </c>
      <c r="X274" s="17">
        <f t="shared" ca="1" si="186"/>
        <v>149.30000000000109</v>
      </c>
      <c r="Y274" s="22">
        <f ca="1">SUM(V261:V274)</f>
        <v>1770.3000000000029</v>
      </c>
      <c r="Z274" s="22">
        <f ca="1">SUM(W261:W274)</f>
        <v>423.69999999999891</v>
      </c>
      <c r="AA274" s="22">
        <f ca="1">SUM(X261:X274)</f>
        <v>552.04999999999927</v>
      </c>
      <c r="AB274" s="23">
        <f t="shared" ca="1" si="206"/>
        <v>23.933796531661201</v>
      </c>
      <c r="AC274" s="23">
        <f t="shared" ca="1" si="207"/>
        <v>31.183980116364367</v>
      </c>
      <c r="AD274" s="23">
        <f t="shared" ca="1" si="208"/>
        <v>7.2501835847031657</v>
      </c>
      <c r="AE274" s="23">
        <f t="shared" ca="1" si="209"/>
        <v>55.117776648025568</v>
      </c>
      <c r="AF274" s="23">
        <f t="shared" ca="1" si="210"/>
        <v>13.15398411478356</v>
      </c>
      <c r="AG274" s="23">
        <f t="shared" ca="1" si="171"/>
        <v>58.405484398186914</v>
      </c>
      <c r="AH274" s="25" t="str">
        <f t="shared" ca="1" si="187"/>
        <v>Strong</v>
      </c>
      <c r="AI274" s="25" t="str">
        <f t="shared" ca="1" si="188"/>
        <v>Bearish</v>
      </c>
      <c r="AJ274" s="1">
        <f t="shared" ca="1" si="196"/>
        <v>-247468002.94999999</v>
      </c>
      <c r="AK274" s="10">
        <f t="shared" ca="1" si="197"/>
        <v>-8.7786386889738433E-3</v>
      </c>
      <c r="AL274" s="10">
        <f t="shared" ca="1" si="202"/>
        <v>0.14021561753034648</v>
      </c>
      <c r="AM274">
        <f t="shared" ca="1" si="198"/>
        <v>-94.050000000001091</v>
      </c>
      <c r="AN274">
        <f t="shared" ca="1" si="189"/>
        <v>0</v>
      </c>
      <c r="AO274">
        <f t="shared" ca="1" si="190"/>
        <v>94.050000000001091</v>
      </c>
      <c r="AP274">
        <f t="shared" ca="1" si="176"/>
        <v>27.229399406543397</v>
      </c>
      <c r="AQ274">
        <f t="shared" ca="1" si="176"/>
        <v>35.782530605707002</v>
      </c>
      <c r="AR274">
        <f t="shared" ca="1" si="203"/>
        <v>0.76096908031989619</v>
      </c>
      <c r="AS274">
        <f t="shared" ca="1" si="204"/>
        <v>43.213085841442442</v>
      </c>
      <c r="AT274">
        <f t="shared" ca="1" si="191"/>
        <v>115.95000000000073</v>
      </c>
      <c r="AU274">
        <f t="shared" ca="1" si="205"/>
        <v>105.62985485763029</v>
      </c>
      <c r="AV274">
        <f t="shared" ca="1" si="200"/>
        <v>10964.0875</v>
      </c>
      <c r="AW274">
        <f t="shared" ca="1" si="170"/>
        <v>10766.928846153845</v>
      </c>
      <c r="AX274">
        <f t="shared" ca="1" si="169"/>
        <v>197.15865384615427</v>
      </c>
      <c r="AY274">
        <f t="shared" ca="1" si="174"/>
        <v>195.8407763532725</v>
      </c>
      <c r="AZ274">
        <f t="shared" ca="1" si="173"/>
        <v>1.3178774928817631</v>
      </c>
    </row>
    <row r="275" spans="1:52" x14ac:dyDescent="0.3">
      <c r="A275" s="1" vm="1622">
        <f ca="1"/>
        <v>43137</v>
      </c>
      <c r="B275" s="1" vm="1623">
        <f ca="1"/>
        <v>10295.15</v>
      </c>
      <c r="C275" s="1" vm="1624">
        <f ca="1"/>
        <v>10594.15</v>
      </c>
      <c r="D275" s="1" vm="1625">
        <f ca="1"/>
        <v>10276.299999999999</v>
      </c>
      <c r="E275" s="1" vm="1626">
        <f ca="1"/>
        <v>10498.25</v>
      </c>
      <c r="F275" s="1" vm="1627">
        <f ca="1"/>
        <v>274656000</v>
      </c>
      <c r="G275" s="1">
        <f t="shared" ca="1" si="199"/>
        <v>10794</v>
      </c>
      <c r="H275" s="2">
        <f t="shared" ca="1" si="168"/>
        <v>10844.974999999999</v>
      </c>
      <c r="I275" s="6" t="str" cm="1">
        <f t="array" aca="1" ref="I275" ca="1">_xlfn.IFS(AND(G274&lt;H274,G275&gt;H275),"BUY", AND(G274&gt;H274,G275&lt;H275),"SELL",TRUE,"")</f>
        <v>SELL</v>
      </c>
      <c r="J275" s="1" vm="1422">
        <f t="shared" ca="1" si="178"/>
        <v>10263.1</v>
      </c>
      <c r="K275" s="3" t="str">
        <f t="shared" ca="1" si="192"/>
        <v/>
      </c>
      <c r="L275" s="3">
        <f t="shared" ca="1" si="193"/>
        <v>-1.5778297575129607E-2</v>
      </c>
      <c r="M275" s="3">
        <f t="shared" ca="1" si="194"/>
        <v>-1.5904099965423114E-2</v>
      </c>
      <c r="N275" s="4">
        <f t="shared" ca="1" si="179"/>
        <v>1</v>
      </c>
      <c r="O275" s="2">
        <f t="shared" ca="1" si="195"/>
        <v>-1.5904099965423114E-2</v>
      </c>
      <c r="P275" s="1">
        <f t="shared" ca="1" si="180"/>
        <v>10456.233333333332</v>
      </c>
      <c r="Q275" s="1">
        <f t="shared" ca="1" si="181"/>
        <v>2871867222399.9995</v>
      </c>
      <c r="R275" s="1">
        <f ca="1">IF(ISBLANK(A275),"",SUM($Q$2:Q275))</f>
        <v>550267446656166.56</v>
      </c>
      <c r="S275" s="1">
        <f ca="1">IF(ISBLANK(A275),"",SUM($F$2:F275))</f>
        <v>56608012000</v>
      </c>
      <c r="T275" s="1">
        <f t="shared" ca="1" si="182"/>
        <v>9720.6636872562594</v>
      </c>
      <c r="U275" s="1" t="str">
        <f t="shared" ca="1" si="183"/>
        <v>Bullish</v>
      </c>
      <c r="V275" s="17">
        <f t="shared" ca="1" si="184"/>
        <v>390.25</v>
      </c>
      <c r="W275" s="17">
        <f t="shared" ca="1" si="185"/>
        <v>0</v>
      </c>
      <c r="X275" s="17">
        <f t="shared" ca="1" si="186"/>
        <v>310.5</v>
      </c>
      <c r="Y275" s="22">
        <f t="shared" ref="Y275:AA286" ca="1" si="211">SUM(V262:V275)</f>
        <v>2086.0500000000029</v>
      </c>
      <c r="Z275" s="22">
        <f t="shared" ca="1" si="211"/>
        <v>423.69999999999891</v>
      </c>
      <c r="AA275" s="22">
        <f t="shared" ca="1" si="211"/>
        <v>836.60000000000036</v>
      </c>
      <c r="AB275" s="23">
        <f t="shared" ca="1" si="206"/>
        <v>20.311114306943665</v>
      </c>
      <c r="AC275" s="23">
        <f t="shared" ca="1" si="207"/>
        <v>40.104503727139772</v>
      </c>
      <c r="AD275" s="23">
        <f t="shared" ca="1" si="208"/>
        <v>19.793389420196107</v>
      </c>
      <c r="AE275" s="23">
        <f t="shared" ca="1" si="209"/>
        <v>60.415618034083437</v>
      </c>
      <c r="AF275" s="23">
        <f t="shared" ca="1" si="210"/>
        <v>32.762040783940463</v>
      </c>
      <c r="AG275" s="23">
        <f t="shared" ca="1" si="171"/>
        <v>57.961781868027899</v>
      </c>
      <c r="AH275" s="25" t="str">
        <f t="shared" ca="1" si="187"/>
        <v>Strong</v>
      </c>
      <c r="AI275" s="25" t="str">
        <f t="shared" ca="1" si="188"/>
        <v>Bearish</v>
      </c>
      <c r="AJ275" s="1">
        <f t="shared" ca="1" si="196"/>
        <v>-274645095.72000003</v>
      </c>
      <c r="AK275" s="10">
        <f t="shared" ca="1" si="197"/>
        <v>-1.5904099965423114E-2</v>
      </c>
      <c r="AL275" s="10">
        <f t="shared" ca="1" si="202"/>
        <v>0.15441096046288169</v>
      </c>
      <c r="AM275">
        <f t="shared" ca="1" si="198"/>
        <v>-168.29999999999927</v>
      </c>
      <c r="AN275">
        <f t="shared" ca="1" si="189"/>
        <v>0</v>
      </c>
      <c r="AO275">
        <f t="shared" ca="1" si="190"/>
        <v>168.29999999999927</v>
      </c>
      <c r="AP275">
        <f t="shared" ca="1" si="176"/>
        <v>25.284442306076013</v>
      </c>
      <c r="AQ275">
        <f t="shared" ca="1" si="176"/>
        <v>45.248064133870734</v>
      </c>
      <c r="AR275">
        <f t="shared" ca="1" si="203"/>
        <v>0.55879611183518407</v>
      </c>
      <c r="AS275">
        <f t="shared" ca="1" si="204"/>
        <v>35.847928256461245</v>
      </c>
      <c r="AT275">
        <f t="shared" ca="1" si="191"/>
        <v>317.85000000000036</v>
      </c>
      <c r="AU275">
        <f t="shared" ca="1" si="205"/>
        <v>120.78843665351387</v>
      </c>
      <c r="AV275">
        <f t="shared" ca="1" si="200"/>
        <v>10937.525</v>
      </c>
      <c r="AW275">
        <f t="shared" ca="1" si="170"/>
        <v>10765.68076923077</v>
      </c>
      <c r="AX275">
        <f t="shared" ca="1" si="169"/>
        <v>171.8442307692294</v>
      </c>
      <c r="AY275">
        <f t="shared" ca="1" si="174"/>
        <v>197.37589031338655</v>
      </c>
      <c r="AZ275">
        <f t="shared" ca="1" si="173"/>
        <v>-25.531659544157151</v>
      </c>
    </row>
    <row r="276" spans="1:52" x14ac:dyDescent="0.3">
      <c r="A276" s="1" vm="1628">
        <f ca="1"/>
        <v>43138</v>
      </c>
      <c r="B276" s="1" vm="1629">
        <f ca="1"/>
        <v>10607.2</v>
      </c>
      <c r="C276" s="1" vm="1630">
        <f ca="1"/>
        <v>10614</v>
      </c>
      <c r="D276" s="1" vm="1631">
        <f ca="1"/>
        <v>10446.4</v>
      </c>
      <c r="E276" s="1" vm="1632">
        <f ca="1"/>
        <v>10476.700000000001</v>
      </c>
      <c r="F276" s="1" vm="1633">
        <f ca="1"/>
        <v>258095000</v>
      </c>
      <c r="G276" s="1">
        <f t="shared" ca="1" si="199"/>
        <v>10683.8</v>
      </c>
      <c r="H276" s="2">
        <f t="shared" ca="1" si="168"/>
        <v>10836.96</v>
      </c>
      <c r="I276" s="6" t="str" cm="1">
        <f t="array" aca="1" ref="I276" ca="1">_xlfn.IFS(AND(G275&lt;H275,G276&gt;H276),"BUY", AND(G275&gt;H275,G276&lt;H276),"SELL",TRUE,"")</f>
        <v/>
      </c>
      <c r="J276" s="1" vm="1629">
        <f t="shared" ca="1" si="178"/>
        <v>10607.2</v>
      </c>
      <c r="K276" s="3">
        <f t="shared" ca="1" si="192"/>
        <v>3.3527881439331164E-2</v>
      </c>
      <c r="L276" s="3">
        <f t="shared" ca="1" si="193"/>
        <v>-2.052723072893059E-3</v>
      </c>
      <c r="M276" s="3">
        <f t="shared" ca="1" si="194"/>
        <v>-2.0548327965133673E-3</v>
      </c>
      <c r="N276" s="4">
        <f t="shared" ca="1" si="179"/>
        <v>-1</v>
      </c>
      <c r="O276" s="2">
        <f t="shared" ca="1" si="195"/>
        <v>2.0548327965133673E-3</v>
      </c>
      <c r="P276" s="1">
        <f t="shared" ca="1" si="180"/>
        <v>10512.366666666667</v>
      </c>
      <c r="Q276" s="1">
        <f t="shared" ca="1" si="181"/>
        <v>2713189274833.3335</v>
      </c>
      <c r="R276" s="1">
        <f ca="1">IF(ISBLANK(A276),"",SUM($Q$2:Q276))</f>
        <v>552980635930999.88</v>
      </c>
      <c r="S276" s="1">
        <f ca="1">IF(ISBLANK(A276),"",SUM($F$2:F276))</f>
        <v>56866107000</v>
      </c>
      <c r="T276" s="1">
        <f t="shared" ca="1" si="182"/>
        <v>9724.2569450199899</v>
      </c>
      <c r="U276" s="1" t="str">
        <f t="shared" ca="1" si="183"/>
        <v>Bullish</v>
      </c>
      <c r="V276" s="17">
        <f t="shared" ca="1" si="184"/>
        <v>167.60000000000036</v>
      </c>
      <c r="W276" s="17">
        <f t="shared" ca="1" si="185"/>
        <v>19.850000000000364</v>
      </c>
      <c r="X276" s="17">
        <f t="shared" ca="1" si="186"/>
        <v>0</v>
      </c>
      <c r="Y276" s="22">
        <f t="shared" ca="1" si="211"/>
        <v>2117.4000000000033</v>
      </c>
      <c r="Z276" s="22">
        <f t="shared" ca="1" si="211"/>
        <v>402.89999999999964</v>
      </c>
      <c r="AA276" s="22">
        <f t="shared" ca="1" si="211"/>
        <v>836.60000000000036</v>
      </c>
      <c r="AB276" s="23">
        <f t="shared" ca="1" si="206"/>
        <v>19.028053272881788</v>
      </c>
      <c r="AC276" s="23">
        <f t="shared" ca="1" si="207"/>
        <v>39.510720695192177</v>
      </c>
      <c r="AD276" s="23">
        <f t="shared" ca="1" si="208"/>
        <v>20.482667422310389</v>
      </c>
      <c r="AE276" s="23">
        <f t="shared" ca="1" si="209"/>
        <v>58.538773968073968</v>
      </c>
      <c r="AF276" s="23">
        <f t="shared" ca="1" si="210"/>
        <v>34.989915288422814</v>
      </c>
      <c r="AG276" s="23">
        <f t="shared" ca="1" si="171"/>
        <v>57.098015163514155</v>
      </c>
      <c r="AH276" s="25" t="str">
        <f t="shared" ca="1" si="187"/>
        <v>Strong</v>
      </c>
      <c r="AI276" s="25" t="str">
        <f t="shared" ca="1" si="188"/>
        <v>Bearish</v>
      </c>
      <c r="AJ276" s="1">
        <f t="shared" ca="1" si="196"/>
        <v>-258084206</v>
      </c>
      <c r="AK276" s="10">
        <f t="shared" ca="1" si="197"/>
        <v>-2.0548327965133673E-3</v>
      </c>
      <c r="AL276" s="10">
        <f t="shared" ca="1" si="202"/>
        <v>0.14810122221630576</v>
      </c>
      <c r="AM276">
        <f t="shared" ca="1" si="198"/>
        <v>-21.549999999999272</v>
      </c>
      <c r="AN276">
        <f t="shared" ca="1" si="189"/>
        <v>0</v>
      </c>
      <c r="AO276">
        <f t="shared" ca="1" si="190"/>
        <v>21.549999999999272</v>
      </c>
      <c r="AP276">
        <f t="shared" ca="1" si="176"/>
        <v>23.478410712784868</v>
      </c>
      <c r="AQ276">
        <f t="shared" ca="1" si="176"/>
        <v>43.555345267165634</v>
      </c>
      <c r="AR276">
        <f t="shared" ca="1" si="203"/>
        <v>0.53904774646532672</v>
      </c>
      <c r="AS276">
        <f t="shared" ca="1" si="204"/>
        <v>35.024757854545939</v>
      </c>
      <c r="AT276">
        <f t="shared" ca="1" si="191"/>
        <v>167.60000000000036</v>
      </c>
      <c r="AU276">
        <f t="shared" ca="1" si="205"/>
        <v>124.13211974969147</v>
      </c>
      <c r="AV276">
        <f t="shared" ca="1" si="200"/>
        <v>10902.691666666668</v>
      </c>
      <c r="AW276">
        <f t="shared" ca="1" si="170"/>
        <v>10767.263461538463</v>
      </c>
      <c r="AX276">
        <f t="shared" ca="1" si="169"/>
        <v>135.42820512820435</v>
      </c>
      <c r="AY276">
        <f t="shared" ca="1" si="174"/>
        <v>193.56299857549493</v>
      </c>
      <c r="AZ276">
        <f t="shared" ca="1" si="173"/>
        <v>-58.134793447290576</v>
      </c>
    </row>
    <row r="277" spans="1:52" x14ac:dyDescent="0.3">
      <c r="A277" s="1" vm="1634">
        <f ca="1"/>
        <v>43139</v>
      </c>
      <c r="B277" s="1" vm="1635">
        <f ca="1"/>
        <v>10518.5</v>
      </c>
      <c r="C277" s="1" vm="1636">
        <f ca="1"/>
        <v>10637.8</v>
      </c>
      <c r="D277" s="1" vm="1637">
        <f ca="1"/>
        <v>10479.549999999999</v>
      </c>
      <c r="E277" s="1" vm="1638">
        <f ca="1"/>
        <v>10576.85</v>
      </c>
      <c r="F277" s="1" vm="1639">
        <f ca="1"/>
        <v>239408000</v>
      </c>
      <c r="G277" s="1">
        <f t="shared" ca="1" si="199"/>
        <v>10595.79</v>
      </c>
      <c r="H277" s="2">
        <f t="shared" ca="1" si="168"/>
        <v>10834.192500000001</v>
      </c>
      <c r="I277" s="6" t="str" cm="1">
        <f t="array" aca="1" ref="I277" ca="1">_xlfn.IFS(AND(G276&lt;H276,G277&gt;H277),"BUY", AND(G276&gt;H276,G277&lt;H277),"SELL",TRUE,"")</f>
        <v/>
      </c>
      <c r="J277" s="1" vm="1629">
        <f t="shared" ca="1" si="178"/>
        <v>10607.2</v>
      </c>
      <c r="K277" s="3" t="str">
        <f t="shared" ca="1" si="192"/>
        <v/>
      </c>
      <c r="L277" s="3">
        <f t="shared" ca="1" si="193"/>
        <v>9.5593077973026297E-3</v>
      </c>
      <c r="M277" s="3">
        <f t="shared" ca="1" si="194"/>
        <v>9.5139067204470032E-3</v>
      </c>
      <c r="N277" s="4">
        <f t="shared" ca="1" si="179"/>
        <v>-1</v>
      </c>
      <c r="O277" s="2">
        <f t="shared" ca="1" si="195"/>
        <v>-9.5139067204470032E-3</v>
      </c>
      <c r="P277" s="1">
        <f t="shared" ca="1" si="180"/>
        <v>10564.733333333332</v>
      </c>
      <c r="Q277" s="1">
        <f t="shared" ca="1" si="181"/>
        <v>2529281677866.6665</v>
      </c>
      <c r="R277" s="1">
        <f ca="1">IF(ISBLANK(A277),"",SUM($Q$2:Q277))</f>
        <v>555509917608866.56</v>
      </c>
      <c r="S277" s="1">
        <f ca="1">IF(ISBLANK(A277),"",SUM($F$2:F277))</f>
        <v>57105515000</v>
      </c>
      <c r="T277" s="1">
        <f t="shared" ca="1" si="182"/>
        <v>9727.7805411415447</v>
      </c>
      <c r="U277" s="1" t="str">
        <f t="shared" ca="1" si="183"/>
        <v>Bullish</v>
      </c>
      <c r="V277" s="17">
        <f t="shared" ca="1" si="184"/>
        <v>161.09999999999854</v>
      </c>
      <c r="W277" s="17">
        <f t="shared" ca="1" si="185"/>
        <v>23.799999999999272</v>
      </c>
      <c r="X277" s="17">
        <f t="shared" ca="1" si="186"/>
        <v>0</v>
      </c>
      <c r="Y277" s="22">
        <f t="shared" ca="1" si="211"/>
        <v>2173.4000000000015</v>
      </c>
      <c r="Z277" s="22">
        <f t="shared" ca="1" si="211"/>
        <v>342.19999999999891</v>
      </c>
      <c r="AA277" s="22">
        <f t="shared" ca="1" si="211"/>
        <v>836.60000000000036</v>
      </c>
      <c r="AB277" s="23">
        <f t="shared" ca="1" si="206"/>
        <v>15.744915800128769</v>
      </c>
      <c r="AC277" s="23">
        <f t="shared" ca="1" si="207"/>
        <v>38.492684273488535</v>
      </c>
      <c r="AD277" s="23">
        <f t="shared" ca="1" si="208"/>
        <v>22.747768473359766</v>
      </c>
      <c r="AE277" s="23">
        <f t="shared" ca="1" si="209"/>
        <v>54.237600073617301</v>
      </c>
      <c r="AF277" s="23">
        <f t="shared" ca="1" si="210"/>
        <v>41.94095690532761</v>
      </c>
      <c r="AG277" s="23">
        <f t="shared" ca="1" si="171"/>
        <v>56.165292865704671</v>
      </c>
      <c r="AH277" s="25" t="str">
        <f t="shared" ca="1" si="187"/>
        <v>Strong</v>
      </c>
      <c r="AI277" s="25" t="str">
        <f t="shared" ca="1" si="188"/>
        <v>Bearish</v>
      </c>
      <c r="AJ277" s="1">
        <f t="shared" ca="1" si="196"/>
        <v>239418683.80000001</v>
      </c>
      <c r="AK277" s="10">
        <f t="shared" ca="1" si="197"/>
        <v>9.5139067204470032E-3</v>
      </c>
      <c r="AL277" s="10">
        <f t="shared" ca="1" si="202"/>
        <v>0.15507233061859479</v>
      </c>
      <c r="AM277">
        <f t="shared" ca="1" si="198"/>
        <v>100.14999999999964</v>
      </c>
      <c r="AN277">
        <f t="shared" ca="1" si="189"/>
        <v>100.14999999999964</v>
      </c>
      <c r="AO277">
        <f t="shared" ca="1" si="190"/>
        <v>0</v>
      </c>
      <c r="AP277">
        <f t="shared" ca="1" si="176"/>
        <v>28.95495280472878</v>
      </c>
      <c r="AQ277">
        <f t="shared" ca="1" si="176"/>
        <v>40.444249176653798</v>
      </c>
      <c r="AR277">
        <f t="shared" ca="1" si="203"/>
        <v>0.71592261926431944</v>
      </c>
      <c r="AS277">
        <f t="shared" ca="1" si="204"/>
        <v>41.722313770259774</v>
      </c>
      <c r="AT277">
        <f t="shared" ca="1" si="191"/>
        <v>158.25</v>
      </c>
      <c r="AU277">
        <f t="shared" ca="1" si="205"/>
        <v>126.56911119614207</v>
      </c>
      <c r="AV277">
        <f t="shared" ca="1" si="200"/>
        <v>10870.245833333334</v>
      </c>
      <c r="AW277">
        <f t="shared" ca="1" si="170"/>
        <v>10772.442307692309</v>
      </c>
      <c r="AX277">
        <f t="shared" ca="1" si="169"/>
        <v>97.803525641025772</v>
      </c>
      <c r="AY277">
        <f t="shared" ca="1" si="174"/>
        <v>184.15523504273207</v>
      </c>
      <c r="AZ277">
        <f t="shared" ca="1" si="173"/>
        <v>-86.351709401706302</v>
      </c>
    </row>
    <row r="278" spans="1:52" x14ac:dyDescent="0.3">
      <c r="A278" s="1" vm="1640">
        <f ca="1"/>
        <v>43140</v>
      </c>
      <c r="B278" s="1" vm="1641">
        <f ca="1"/>
        <v>10416.5</v>
      </c>
      <c r="C278" s="1" vm="1642">
        <f ca="1"/>
        <v>10480.200000000001</v>
      </c>
      <c r="D278" s="1" vm="1643">
        <f ca="1"/>
        <v>10398.200000000001</v>
      </c>
      <c r="E278" s="1" vm="1644">
        <f ca="1"/>
        <v>10454.950000000001</v>
      </c>
      <c r="F278" s="1" vm="1645">
        <f ca="1"/>
        <v>197503000</v>
      </c>
      <c r="G278" s="1">
        <f t="shared" ca="1" si="199"/>
        <v>10534.66</v>
      </c>
      <c r="H278" s="2">
        <f t="shared" ca="1" si="168"/>
        <v>10824.380000000001</v>
      </c>
      <c r="I278" s="6" t="str" cm="1">
        <f t="array" aca="1" ref="I278" ca="1">_xlfn.IFS(AND(G277&lt;H277,G278&gt;H278),"BUY", AND(G277&gt;H277,G278&lt;H278),"SELL",TRUE,"")</f>
        <v/>
      </c>
      <c r="J278" s="1" vm="1629">
        <f t="shared" ca="1" si="178"/>
        <v>10607.2</v>
      </c>
      <c r="K278" s="3" t="str">
        <f t="shared" ca="1" si="192"/>
        <v/>
      </c>
      <c r="L278" s="3">
        <f t="shared" ca="1" si="193"/>
        <v>-1.1525170537541873E-2</v>
      </c>
      <c r="M278" s="3">
        <f t="shared" ca="1" si="194"/>
        <v>-1.1592100061916256E-2</v>
      </c>
      <c r="N278" s="4">
        <f t="shared" ca="1" si="179"/>
        <v>-1</v>
      </c>
      <c r="O278" s="2">
        <f t="shared" ca="1" si="195"/>
        <v>1.1592100061916256E-2</v>
      </c>
      <c r="P278" s="1">
        <f t="shared" ca="1" si="180"/>
        <v>10444.450000000001</v>
      </c>
      <c r="Q278" s="1">
        <f t="shared" ca="1" si="181"/>
        <v>2062810208350.0002</v>
      </c>
      <c r="R278" s="1">
        <f ca="1">IF(ISBLANK(A278),"",SUM($Q$2:Q278))</f>
        <v>557572727817216.56</v>
      </c>
      <c r="S278" s="1">
        <f ca="1">IF(ISBLANK(A278),"",SUM($F$2:F278))</f>
        <v>57303018000</v>
      </c>
      <c r="T278" s="1">
        <f t="shared" ca="1" si="182"/>
        <v>9730.2506443415696</v>
      </c>
      <c r="U278" s="1" t="str">
        <f t="shared" ca="1" si="183"/>
        <v>Bullish</v>
      </c>
      <c r="V278" s="17">
        <f t="shared" ca="1" si="184"/>
        <v>178.64999999999964</v>
      </c>
      <c r="W278" s="17">
        <f t="shared" ca="1" si="185"/>
        <v>0</v>
      </c>
      <c r="X278" s="17">
        <f t="shared" ca="1" si="186"/>
        <v>81.349999999998545</v>
      </c>
      <c r="Y278" s="22">
        <f t="shared" ca="1" si="211"/>
        <v>2239.1000000000004</v>
      </c>
      <c r="Z278" s="22">
        <f t="shared" ca="1" si="211"/>
        <v>322.84999999999854</v>
      </c>
      <c r="AA278" s="22">
        <f t="shared" ca="1" si="211"/>
        <v>917.94999999999891</v>
      </c>
      <c r="AB278" s="23">
        <f t="shared" ca="1" si="206"/>
        <v>14.418739672189652</v>
      </c>
      <c r="AC278" s="23">
        <f t="shared" ca="1" si="207"/>
        <v>40.996382475101548</v>
      </c>
      <c r="AD278" s="23">
        <f t="shared" ca="1" si="208"/>
        <v>26.577642802911896</v>
      </c>
      <c r="AE278" s="23">
        <f t="shared" ca="1" si="209"/>
        <v>55.4151221472912</v>
      </c>
      <c r="AF278" s="23">
        <f t="shared" ca="1" si="210"/>
        <v>47.960992907801547</v>
      </c>
      <c r="AG278" s="23">
        <f t="shared" ca="1" si="171"/>
        <v>54.057509991456172</v>
      </c>
      <c r="AH278" s="25" t="str">
        <f t="shared" ca="1" si="187"/>
        <v>Strong</v>
      </c>
      <c r="AI278" s="25" t="str">
        <f t="shared" ca="1" si="188"/>
        <v>Bearish</v>
      </c>
      <c r="AJ278" s="1">
        <f t="shared" ca="1" si="196"/>
        <v>-197492404.21000001</v>
      </c>
      <c r="AK278" s="10">
        <f t="shared" ca="1" si="197"/>
        <v>-1.1592100061916256E-2</v>
      </c>
      <c r="AL278" s="10">
        <f t="shared" ca="1" si="202"/>
        <v>0.15494108566016399</v>
      </c>
      <c r="AM278">
        <f t="shared" ca="1" si="198"/>
        <v>-121.89999999999964</v>
      </c>
      <c r="AN278">
        <f t="shared" ca="1" si="189"/>
        <v>0</v>
      </c>
      <c r="AO278">
        <f t="shared" ca="1" si="190"/>
        <v>121.89999999999964</v>
      </c>
      <c r="AP278">
        <f t="shared" ca="1" si="176"/>
        <v>26.886741890105295</v>
      </c>
      <c r="AQ278">
        <f t="shared" ca="1" si="176"/>
        <v>46.262517092607077</v>
      </c>
      <c r="AR278">
        <f t="shared" ca="1" si="203"/>
        <v>0.58117766995436348</v>
      </c>
      <c r="AS278">
        <f t="shared" ca="1" si="204"/>
        <v>36.756000353277031</v>
      </c>
      <c r="AT278">
        <f t="shared" ca="1" si="191"/>
        <v>82</v>
      </c>
      <c r="AU278">
        <f t="shared" ca="1" si="205"/>
        <v>123.38560325356049</v>
      </c>
      <c r="AV278">
        <f t="shared" ca="1" si="200"/>
        <v>10817.85</v>
      </c>
      <c r="AW278">
        <f t="shared" ca="1" si="170"/>
        <v>10772.89423076923</v>
      </c>
      <c r="AX278">
        <f t="shared" ca="1" si="169"/>
        <v>44.955769230769874</v>
      </c>
      <c r="AY278">
        <f t="shared" ca="1" si="174"/>
        <v>167.1950142450122</v>
      </c>
      <c r="AZ278">
        <f t="shared" ca="1" si="173"/>
        <v>-122.23924501424233</v>
      </c>
    </row>
    <row r="279" spans="1:52" x14ac:dyDescent="0.3">
      <c r="A279" s="1" vm="1646">
        <f ca="1"/>
        <v>43143</v>
      </c>
      <c r="B279" s="1" vm="1647">
        <f ca="1"/>
        <v>10518.2</v>
      </c>
      <c r="C279" s="1" vm="1648">
        <f ca="1"/>
        <v>10555.5</v>
      </c>
      <c r="D279" s="1" vm="1649">
        <f ca="1"/>
        <v>10485.4</v>
      </c>
      <c r="E279" s="1" vm="1650">
        <f ca="1"/>
        <v>10539.75</v>
      </c>
      <c r="F279" s="1" vm="1651">
        <f ca="1"/>
        <v>224115000</v>
      </c>
      <c r="G279" s="1">
        <f t="shared" ca="1" si="199"/>
        <v>10509.3</v>
      </c>
      <c r="H279" s="2">
        <f t="shared" ca="1" si="168"/>
        <v>10817.305</v>
      </c>
      <c r="I279" s="6" t="str" cm="1">
        <f t="array" aca="1" ref="I279" ca="1">_xlfn.IFS(AND(G278&lt;H278,G279&gt;H279),"BUY", AND(G278&gt;H278,G279&lt;H279),"SELL",TRUE,"")</f>
        <v/>
      </c>
      <c r="J279" s="1" vm="1629">
        <f t="shared" ca="1" si="178"/>
        <v>10607.2</v>
      </c>
      <c r="K279" s="3" t="str">
        <f t="shared" ca="1" si="192"/>
        <v/>
      </c>
      <c r="L279" s="3">
        <f t="shared" ca="1" si="193"/>
        <v>8.1109904877592065E-3</v>
      </c>
      <c r="M279" s="3">
        <f t="shared" ca="1" si="194"/>
        <v>8.0782731984308572E-3</v>
      </c>
      <c r="N279" s="4">
        <f t="shared" ca="1" si="179"/>
        <v>-1</v>
      </c>
      <c r="O279" s="2">
        <f t="shared" ca="1" si="195"/>
        <v>-8.0782731984308572E-3</v>
      </c>
      <c r="P279" s="1">
        <f t="shared" ca="1" si="180"/>
        <v>10526.883333333333</v>
      </c>
      <c r="Q279" s="1">
        <f t="shared" ca="1" si="181"/>
        <v>2359232458250</v>
      </c>
      <c r="R279" s="1">
        <f ca="1">IF(ISBLANK(A279),"",SUM($Q$2:Q279))</f>
        <v>559931960275466.56</v>
      </c>
      <c r="S279" s="1">
        <f ca="1">IF(ISBLANK(A279),"",SUM($F$2:F279))</f>
        <v>57527133000</v>
      </c>
      <c r="T279" s="1">
        <f t="shared" ca="1" si="182"/>
        <v>9733.3541769840431</v>
      </c>
      <c r="U279" s="1" t="str">
        <f t="shared" ca="1" si="183"/>
        <v>Bullish</v>
      </c>
      <c r="V279" s="17">
        <f t="shared" ca="1" si="184"/>
        <v>100.54999999999927</v>
      </c>
      <c r="W279" s="17">
        <f t="shared" ca="1" si="185"/>
        <v>75.299999999999272</v>
      </c>
      <c r="X279" s="17">
        <f t="shared" ca="1" si="186"/>
        <v>0</v>
      </c>
      <c r="Y279" s="22">
        <f t="shared" ca="1" si="211"/>
        <v>2245.9499999999989</v>
      </c>
      <c r="Z279" s="22">
        <f t="shared" ca="1" si="211"/>
        <v>329.89999999999782</v>
      </c>
      <c r="AA279" s="22">
        <f t="shared" ca="1" si="211"/>
        <v>917.94999999999891</v>
      </c>
      <c r="AB279" s="23">
        <f t="shared" ca="1" si="206"/>
        <v>14.688661813486409</v>
      </c>
      <c r="AC279" s="23">
        <f t="shared" ca="1" si="207"/>
        <v>40.871346200939442</v>
      </c>
      <c r="AD279" s="23">
        <f t="shared" ca="1" si="208"/>
        <v>26.182684387453033</v>
      </c>
      <c r="AE279" s="23">
        <f t="shared" ca="1" si="209"/>
        <v>55.560008014425847</v>
      </c>
      <c r="AF279" s="23">
        <f t="shared" ca="1" si="210"/>
        <v>47.125055094763205</v>
      </c>
      <c r="AG279" s="23">
        <f t="shared" ca="1" si="171"/>
        <v>51.254333855988669</v>
      </c>
      <c r="AH279" s="25" t="str">
        <f t="shared" ca="1" si="187"/>
        <v>Strong</v>
      </c>
      <c r="AI279" s="25" t="str">
        <f t="shared" ca="1" si="188"/>
        <v>Bearish</v>
      </c>
      <c r="AJ279" s="1">
        <f t="shared" ca="1" si="196"/>
        <v>224125534.66</v>
      </c>
      <c r="AK279" s="10">
        <f t="shared" ca="1" si="197"/>
        <v>8.0782731984308572E-3</v>
      </c>
      <c r="AL279" s="10">
        <f t="shared" ca="1" si="202"/>
        <v>0.156889674464706</v>
      </c>
      <c r="AM279">
        <f t="shared" ca="1" si="198"/>
        <v>84.799999999999272</v>
      </c>
      <c r="AN279">
        <f t="shared" ca="1" si="189"/>
        <v>84.799999999999272</v>
      </c>
      <c r="AO279">
        <f t="shared" ca="1" si="190"/>
        <v>0</v>
      </c>
      <c r="AP279">
        <f t="shared" ca="1" si="176"/>
        <v>31.023403183669153</v>
      </c>
      <c r="AQ279">
        <f t="shared" ca="1" si="176"/>
        <v>42.958051585992287</v>
      </c>
      <c r="AR279">
        <f t="shared" ca="1" si="203"/>
        <v>0.72217901041362009</v>
      </c>
      <c r="AS279">
        <f t="shared" ca="1" si="204"/>
        <v>41.93402695345663</v>
      </c>
      <c r="AT279">
        <f t="shared" ca="1" si="191"/>
        <v>70.100000000000364</v>
      </c>
      <c r="AU279">
        <f t="shared" ca="1" si="205"/>
        <v>119.57948873544906</v>
      </c>
      <c r="AV279">
        <f t="shared" ca="1" si="200"/>
        <v>10772.329166666666</v>
      </c>
      <c r="AW279">
        <f t="shared" ca="1" si="170"/>
        <v>10774.238461538462</v>
      </c>
      <c r="AX279">
        <f t="shared" ca="1" si="169"/>
        <v>-1.9092948717952822</v>
      </c>
      <c r="AY279">
        <f t="shared" ca="1" si="174"/>
        <v>143.94227207977079</v>
      </c>
      <c r="AZ279">
        <f t="shared" ca="1" si="173"/>
        <v>-145.85156695156607</v>
      </c>
    </row>
    <row r="280" spans="1:52" x14ac:dyDescent="0.3">
      <c r="A280" s="1" vm="1652">
        <f ca="1"/>
        <v>43145</v>
      </c>
      <c r="B280" s="1" vm="1653">
        <f ca="1"/>
        <v>10585.75</v>
      </c>
      <c r="C280" s="1" vm="1654">
        <f ca="1"/>
        <v>10590.55</v>
      </c>
      <c r="D280" s="1" vm="1655">
        <f ca="1"/>
        <v>10456.65</v>
      </c>
      <c r="E280" s="1" vm="1656">
        <f ca="1"/>
        <v>10500.9</v>
      </c>
      <c r="F280" s="1" vm="1657">
        <f ca="1"/>
        <v>236329000</v>
      </c>
      <c r="G280" s="1">
        <f t="shared" ca="1" si="199"/>
        <v>10509.83</v>
      </c>
      <c r="H280" s="2">
        <f t="shared" ca="1" si="168"/>
        <v>10805.272499999999</v>
      </c>
      <c r="I280" s="6" t="str" cm="1">
        <f t="array" aca="1" ref="I280" ca="1">_xlfn.IFS(AND(G279&lt;H279,G280&gt;H280),"BUY", AND(G279&gt;H279,G280&lt;H280),"SELL",TRUE,"")</f>
        <v/>
      </c>
      <c r="J280" s="1" vm="1629">
        <f t="shared" ca="1" si="178"/>
        <v>10607.2</v>
      </c>
      <c r="K280" s="3" t="str">
        <f t="shared" ca="1" si="192"/>
        <v/>
      </c>
      <c r="L280" s="3">
        <f t="shared" ca="1" si="193"/>
        <v>-3.6860456841956157E-3</v>
      </c>
      <c r="M280" s="3">
        <f t="shared" ca="1" si="194"/>
        <v>-3.6928558908946208E-3</v>
      </c>
      <c r="N280" s="4">
        <f t="shared" ca="1" si="179"/>
        <v>-1</v>
      </c>
      <c r="O280" s="2">
        <f t="shared" ca="1" si="195"/>
        <v>3.6928558908946208E-3</v>
      </c>
      <c r="P280" s="1">
        <f t="shared" ca="1" si="180"/>
        <v>10516.033333333333</v>
      </c>
      <c r="Q280" s="1">
        <f t="shared" ca="1" si="181"/>
        <v>2485243641633.333</v>
      </c>
      <c r="R280" s="1">
        <f ca="1">IF(ISBLANK(A280),"",SUM($Q$2:Q280))</f>
        <v>562417203917099.88</v>
      </c>
      <c r="S280" s="1">
        <f ca="1">IF(ISBLANK(A280),"",SUM($F$2:F280))</f>
        <v>57763462000</v>
      </c>
      <c r="T280" s="1">
        <f t="shared" ca="1" si="182"/>
        <v>9736.5563704803553</v>
      </c>
      <c r="U280" s="1" t="str">
        <f t="shared" ca="1" si="183"/>
        <v>Bullish</v>
      </c>
      <c r="V280" s="17">
        <f t="shared" ca="1" si="184"/>
        <v>133.89999999999964</v>
      </c>
      <c r="W280" s="17">
        <f t="shared" ca="1" si="185"/>
        <v>35.049999999999272</v>
      </c>
      <c r="X280" s="17">
        <f t="shared" ca="1" si="186"/>
        <v>0</v>
      </c>
      <c r="Y280" s="22">
        <f t="shared" ca="1" si="211"/>
        <v>2253.1499999999996</v>
      </c>
      <c r="Z280" s="22">
        <f t="shared" ca="1" si="211"/>
        <v>247.14999999999782</v>
      </c>
      <c r="AA280" s="22">
        <f t="shared" ca="1" si="211"/>
        <v>917.94999999999891</v>
      </c>
      <c r="AB280" s="23">
        <f t="shared" ca="1" si="206"/>
        <v>10.969087721634061</v>
      </c>
      <c r="AC280" s="23">
        <f t="shared" ca="1" si="207"/>
        <v>40.740740740740698</v>
      </c>
      <c r="AD280" s="23">
        <f t="shared" ca="1" si="208"/>
        <v>29.771653019106637</v>
      </c>
      <c r="AE280" s="23">
        <f t="shared" ca="1" si="209"/>
        <v>51.709828462374759</v>
      </c>
      <c r="AF280" s="23">
        <f t="shared" ca="1" si="210"/>
        <v>57.574457128143763</v>
      </c>
      <c r="AG280" s="23">
        <f t="shared" ca="1" si="171"/>
        <v>49.033703467148044</v>
      </c>
      <c r="AH280" s="25" t="str">
        <f t="shared" ca="1" si="187"/>
        <v>Strong</v>
      </c>
      <c r="AI280" s="25" t="str">
        <f t="shared" ca="1" si="188"/>
        <v>Bearish</v>
      </c>
      <c r="AJ280" s="1">
        <f t="shared" ca="1" si="196"/>
        <v>-236318490.69999999</v>
      </c>
      <c r="AK280" s="10">
        <f t="shared" ca="1" si="197"/>
        <v>-3.6928558908946208E-3</v>
      </c>
      <c r="AL280" s="10">
        <f t="shared" ca="1" si="202"/>
        <v>0.14427567817967374</v>
      </c>
      <c r="AM280">
        <f t="shared" ca="1" si="198"/>
        <v>-38.850000000000364</v>
      </c>
      <c r="AN280">
        <f t="shared" ca="1" si="189"/>
        <v>0</v>
      </c>
      <c r="AO280">
        <f t="shared" ca="1" si="190"/>
        <v>38.850000000000364</v>
      </c>
      <c r="AP280">
        <f t="shared" ca="1" si="176"/>
        <v>28.807445813407071</v>
      </c>
      <c r="AQ280">
        <f t="shared" ca="1" si="176"/>
        <v>42.664619329850005</v>
      </c>
      <c r="AR280">
        <f t="shared" ca="1" si="203"/>
        <v>0.67520691068845751</v>
      </c>
      <c r="AS280">
        <f t="shared" ca="1" si="204"/>
        <v>40.305881403686939</v>
      </c>
      <c r="AT280">
        <f t="shared" ca="1" si="191"/>
        <v>133.89999999999964</v>
      </c>
      <c r="AU280">
        <f t="shared" ca="1" si="205"/>
        <v>120.60238239720267</v>
      </c>
      <c r="AV280">
        <f t="shared" ca="1" si="200"/>
        <v>10724.933333333332</v>
      </c>
      <c r="AW280">
        <f t="shared" ca="1" si="170"/>
        <v>10772.009615384615</v>
      </c>
      <c r="AX280">
        <f t="shared" ca="1" si="169"/>
        <v>-47.07628205128276</v>
      </c>
      <c r="AY280">
        <f t="shared" ca="1" si="174"/>
        <v>114.74814814814717</v>
      </c>
      <c r="AZ280">
        <f t="shared" ca="1" si="173"/>
        <v>-161.82443019942991</v>
      </c>
    </row>
    <row r="281" spans="1:52" x14ac:dyDescent="0.3">
      <c r="A281" s="1" vm="1658">
        <f ca="1"/>
        <v>43146</v>
      </c>
      <c r="B281" s="1" vm="1659">
        <f ca="1"/>
        <v>10537.9</v>
      </c>
      <c r="C281" s="1" vm="1660">
        <f ca="1"/>
        <v>10618.1</v>
      </c>
      <c r="D281" s="1" vm="1661">
        <f ca="1"/>
        <v>10511.05</v>
      </c>
      <c r="E281" s="1" vm="1662">
        <f ca="1"/>
        <v>10545.5</v>
      </c>
      <c r="F281" s="1" vm="1663">
        <f ca="1"/>
        <v>217090000</v>
      </c>
      <c r="G281" s="1">
        <f t="shared" ca="1" si="199"/>
        <v>10523.59</v>
      </c>
      <c r="H281" s="2">
        <f t="shared" ref="H281:H344" ca="1" si="212">IFERROR(AVERAGE(E262:E281),"")</f>
        <v>10797.524999999998</v>
      </c>
      <c r="I281" s="6" t="str" cm="1">
        <f t="array" aca="1" ref="I281" ca="1">_xlfn.IFS(AND(G280&lt;H280,G281&gt;H281),"BUY", AND(G280&gt;H280,G281&lt;H281),"SELL",TRUE,"")</f>
        <v/>
      </c>
      <c r="J281" s="1" vm="1629">
        <f t="shared" ca="1" si="178"/>
        <v>10607.2</v>
      </c>
      <c r="K281" s="3" t="str">
        <f t="shared" ca="1" si="192"/>
        <v/>
      </c>
      <c r="L281" s="3">
        <f t="shared" ca="1" si="193"/>
        <v>4.247254997190808E-3</v>
      </c>
      <c r="M281" s="3">
        <f t="shared" ca="1" si="194"/>
        <v>4.2382608675997852E-3</v>
      </c>
      <c r="N281" s="4">
        <f t="shared" ca="1" si="179"/>
        <v>-1</v>
      </c>
      <c r="O281" s="2">
        <f t="shared" ca="1" si="195"/>
        <v>-4.2382608675997852E-3</v>
      </c>
      <c r="P281" s="1">
        <f t="shared" ca="1" si="180"/>
        <v>10558.216666666667</v>
      </c>
      <c r="Q281" s="1">
        <f t="shared" ca="1" si="181"/>
        <v>2292083256166.667</v>
      </c>
      <c r="R281" s="1">
        <f ca="1">IF(ISBLANK(A281),"",SUM($Q$2:Q281))</f>
        <v>564709287173266.5</v>
      </c>
      <c r="S281" s="1">
        <f ca="1">IF(ISBLANK(A281),"",SUM($F$2:F281))</f>
        <v>57980552000</v>
      </c>
      <c r="T281" s="1">
        <f t="shared" ca="1" si="182"/>
        <v>9739.6328198680567</v>
      </c>
      <c r="U281" s="1" t="str">
        <f t="shared" ca="1" si="183"/>
        <v>Bullish</v>
      </c>
      <c r="V281" s="17">
        <f t="shared" ca="1" si="184"/>
        <v>117.20000000000073</v>
      </c>
      <c r="W281" s="17">
        <f t="shared" ca="1" si="185"/>
        <v>27.550000000001091</v>
      </c>
      <c r="X281" s="17">
        <f t="shared" ca="1" si="186"/>
        <v>0</v>
      </c>
      <c r="Y281" s="22">
        <f t="shared" ca="1" si="211"/>
        <v>2306.3999999999996</v>
      </c>
      <c r="Z281" s="22">
        <f t="shared" ca="1" si="211"/>
        <v>257.49999999999818</v>
      </c>
      <c r="AA281" s="22">
        <f t="shared" ca="1" si="211"/>
        <v>917.94999999999891</v>
      </c>
      <c r="AB281" s="23">
        <f t="shared" ca="1" si="206"/>
        <v>11.164585501213937</v>
      </c>
      <c r="AC281" s="23">
        <f t="shared" ca="1" si="207"/>
        <v>39.80012140131803</v>
      </c>
      <c r="AD281" s="23">
        <f t="shared" ca="1" si="208"/>
        <v>28.635535900104095</v>
      </c>
      <c r="AE281" s="23">
        <f t="shared" ca="1" si="209"/>
        <v>50.964706902531965</v>
      </c>
      <c r="AF281" s="23">
        <f t="shared" ca="1" si="210"/>
        <v>56.186992215747367</v>
      </c>
      <c r="AG281" s="23">
        <f t="shared" ca="1" si="171"/>
        <v>46.704367938381175</v>
      </c>
      <c r="AH281" s="25" t="str">
        <f t="shared" ca="1" si="187"/>
        <v>Strong</v>
      </c>
      <c r="AI281" s="25" t="str">
        <f t="shared" ca="1" si="188"/>
        <v>Bearish</v>
      </c>
      <c r="AJ281" s="1">
        <f t="shared" ca="1" si="196"/>
        <v>217100509.83000001</v>
      </c>
      <c r="AK281" s="10">
        <f t="shared" ca="1" si="197"/>
        <v>4.2382608675997852E-3</v>
      </c>
      <c r="AL281" s="10">
        <f t="shared" ca="1" si="202"/>
        <v>0.14745596598014946</v>
      </c>
      <c r="AM281">
        <f t="shared" ca="1" si="198"/>
        <v>44.600000000000364</v>
      </c>
      <c r="AN281">
        <f t="shared" ca="1" si="189"/>
        <v>44.600000000000364</v>
      </c>
      <c r="AO281">
        <f t="shared" ca="1" si="190"/>
        <v>0</v>
      </c>
      <c r="AP281">
        <f t="shared" ca="1" si="176"/>
        <v>29.935485398163735</v>
      </c>
      <c r="AQ281">
        <f t="shared" ca="1" si="176"/>
        <v>39.617146520574998</v>
      </c>
      <c r="AR281">
        <f t="shared" ca="1" si="203"/>
        <v>0.75561942308532659</v>
      </c>
      <c r="AS281">
        <f t="shared" ca="1" si="204"/>
        <v>43.040046900221725</v>
      </c>
      <c r="AT281">
        <f t="shared" ca="1" si="191"/>
        <v>107.05000000000109</v>
      </c>
      <c r="AU281">
        <f t="shared" ca="1" si="205"/>
        <v>119.63435508311684</v>
      </c>
      <c r="AV281">
        <f t="shared" ca="1" si="200"/>
        <v>10676.191666666666</v>
      </c>
      <c r="AW281">
        <f t="shared" ca="1" si="170"/>
        <v>10769.005769230771</v>
      </c>
      <c r="AX281">
        <f t="shared" ca="1" si="169"/>
        <v>-92.814102564105269</v>
      </c>
      <c r="AY281">
        <f t="shared" ca="1" si="174"/>
        <v>79.996866096865332</v>
      </c>
      <c r="AZ281">
        <f t="shared" ca="1" si="173"/>
        <v>-172.81096866097062</v>
      </c>
    </row>
    <row r="282" spans="1:52" x14ac:dyDescent="0.3">
      <c r="A282" s="1" vm="1664">
        <f ca="1"/>
        <v>43147</v>
      </c>
      <c r="B282" s="1" vm="1665">
        <f ca="1"/>
        <v>10596.2</v>
      </c>
      <c r="C282" s="1" vm="1666">
        <f ca="1"/>
        <v>10612.9</v>
      </c>
      <c r="D282" s="1" vm="1667">
        <f ca="1"/>
        <v>10434.049999999999</v>
      </c>
      <c r="E282" s="1" vm="1668">
        <f ca="1"/>
        <v>10452.299999999999</v>
      </c>
      <c r="F282" s="1" vm="1669">
        <f ca="1"/>
        <v>190043000</v>
      </c>
      <c r="G282" s="1">
        <f t="shared" ca="1" si="199"/>
        <v>10498.679999999998</v>
      </c>
      <c r="H282" s="2">
        <f t="shared" ca="1" si="212"/>
        <v>10780.7125</v>
      </c>
      <c r="I282" s="6" t="str" cm="1">
        <f t="array" aca="1" ref="I282" ca="1">_xlfn.IFS(AND(G281&lt;H281,G282&gt;H282),"BUY", AND(G281&gt;H281,G282&lt;H282),"SELL",TRUE,"")</f>
        <v/>
      </c>
      <c r="J282" s="1" vm="1629">
        <f t="shared" ca="1" si="178"/>
        <v>10607.2</v>
      </c>
      <c r="K282" s="3" t="str">
        <f t="shared" ca="1" si="192"/>
        <v/>
      </c>
      <c r="L282" s="3">
        <f t="shared" ca="1" si="193"/>
        <v>-8.8378929401167206E-3</v>
      </c>
      <c r="M282" s="3">
        <f t="shared" ca="1" si="194"/>
        <v>-8.877178756436177E-3</v>
      </c>
      <c r="N282" s="4">
        <f t="shared" ca="1" si="179"/>
        <v>-1</v>
      </c>
      <c r="O282" s="2">
        <f t="shared" ca="1" si="195"/>
        <v>8.877178756436177E-3</v>
      </c>
      <c r="P282" s="1">
        <f t="shared" ca="1" si="180"/>
        <v>10499.749999999998</v>
      </c>
      <c r="Q282" s="1">
        <f t="shared" ca="1" si="181"/>
        <v>1995403989249.9998</v>
      </c>
      <c r="R282" s="1">
        <f ca="1">IF(ISBLANK(A282),"",SUM($Q$2:Q282))</f>
        <v>566704691162516.5</v>
      </c>
      <c r="S282" s="1">
        <f ca="1">IF(ISBLANK(A282),"",SUM($F$2:F282))</f>
        <v>58170595000</v>
      </c>
      <c r="T282" s="1">
        <f t="shared" ca="1" si="182"/>
        <v>9742.1161183329223</v>
      </c>
      <c r="U282" s="1" t="str">
        <f t="shared" ca="1" si="183"/>
        <v>Bullish</v>
      </c>
      <c r="V282" s="17">
        <f t="shared" ca="1" si="184"/>
        <v>178.85000000000036</v>
      </c>
      <c r="W282" s="17">
        <f t="shared" ca="1" si="185"/>
        <v>0</v>
      </c>
      <c r="X282" s="17">
        <f t="shared" ca="1" si="186"/>
        <v>77</v>
      </c>
      <c r="Y282" s="22">
        <f t="shared" ca="1" si="211"/>
        <v>2398.8500000000004</v>
      </c>
      <c r="Z282" s="22">
        <f t="shared" ca="1" si="211"/>
        <v>257.49999999999818</v>
      </c>
      <c r="AA282" s="22">
        <f t="shared" ca="1" si="211"/>
        <v>958</v>
      </c>
      <c r="AB282" s="23">
        <f t="shared" ca="1" si="206"/>
        <v>10.734310190299441</v>
      </c>
      <c r="AC282" s="23">
        <f t="shared" ca="1" si="207"/>
        <v>39.935802572065775</v>
      </c>
      <c r="AD282" s="23">
        <f t="shared" ca="1" si="208"/>
        <v>29.201492381766336</v>
      </c>
      <c r="AE282" s="23">
        <f t="shared" ca="1" si="209"/>
        <v>50.670112762365214</v>
      </c>
      <c r="AF282" s="23">
        <f t="shared" ca="1" si="210"/>
        <v>57.630604689428452</v>
      </c>
      <c r="AG282" s="23">
        <f t="shared" ca="1" si="171"/>
        <v>45.32081187621192</v>
      </c>
      <c r="AH282" s="25" t="str">
        <f t="shared" ca="1" si="187"/>
        <v>Strong</v>
      </c>
      <c r="AI282" s="25" t="str">
        <f t="shared" ca="1" si="188"/>
        <v>Bearish</v>
      </c>
      <c r="AJ282" s="1">
        <f t="shared" ca="1" si="196"/>
        <v>-190032476.41</v>
      </c>
      <c r="AK282" s="10">
        <f t="shared" ca="1" si="197"/>
        <v>-8.877178756436177E-3</v>
      </c>
      <c r="AL282" s="10">
        <f t="shared" ca="1" si="202"/>
        <v>0.14875591236725844</v>
      </c>
      <c r="AM282">
        <f t="shared" ca="1" si="198"/>
        <v>-93.200000000000728</v>
      </c>
      <c r="AN282">
        <f t="shared" ca="1" si="189"/>
        <v>0</v>
      </c>
      <c r="AO282">
        <f t="shared" ca="1" si="190"/>
        <v>93.200000000000728</v>
      </c>
      <c r="AP282">
        <f t="shared" ca="1" si="176"/>
        <v>27.797236441152041</v>
      </c>
      <c r="AQ282">
        <f t="shared" ca="1" si="176"/>
        <v>43.444493197676834</v>
      </c>
      <c r="AR282">
        <f t="shared" ca="1" si="203"/>
        <v>0.63983336886154496</v>
      </c>
      <c r="AS282">
        <f t="shared" ca="1" si="204"/>
        <v>39.018194226999391</v>
      </c>
      <c r="AT282">
        <f t="shared" ca="1" si="191"/>
        <v>178.85000000000036</v>
      </c>
      <c r="AU282">
        <f t="shared" ca="1" si="205"/>
        <v>123.86404400575138</v>
      </c>
      <c r="AV282">
        <f t="shared" ca="1" si="200"/>
        <v>10626.4125</v>
      </c>
      <c r="AW282">
        <f t="shared" ca="1" si="170"/>
        <v>10761.901923076923</v>
      </c>
      <c r="AX282">
        <f t="shared" ca="1" si="169"/>
        <v>-135.48942307692232</v>
      </c>
      <c r="AY282">
        <f t="shared" ca="1" si="174"/>
        <v>41.100142450142002</v>
      </c>
      <c r="AZ282">
        <f t="shared" ca="1" si="173"/>
        <v>-176.58956552706434</v>
      </c>
    </row>
    <row r="283" spans="1:52" x14ac:dyDescent="0.3">
      <c r="A283" s="1" vm="1670">
        <f ca="1"/>
        <v>43150</v>
      </c>
      <c r="B283" s="1" vm="1671">
        <f ca="1"/>
        <v>10488.9</v>
      </c>
      <c r="C283" s="1" vm="1672">
        <f ca="1"/>
        <v>10489.35</v>
      </c>
      <c r="D283" s="1" vm="1673">
        <f ca="1"/>
        <v>10302.75</v>
      </c>
      <c r="E283" s="1" vm="1674">
        <f ca="1"/>
        <v>10378.4</v>
      </c>
      <c r="F283" s="1" vm="1675">
        <f ca="1"/>
        <v>193088000</v>
      </c>
      <c r="G283" s="1">
        <f t="shared" ca="1" si="199"/>
        <v>10483.369999999999</v>
      </c>
      <c r="H283" s="2">
        <f t="shared" ca="1" si="212"/>
        <v>10758.782499999999</v>
      </c>
      <c r="I283" s="6" t="str" cm="1">
        <f t="array" aca="1" ref="I283" ca="1">_xlfn.IFS(AND(G282&lt;H282,G283&gt;H283),"BUY", AND(G282&gt;H282,G283&lt;H283),"SELL",TRUE,"")</f>
        <v/>
      </c>
      <c r="J283" s="1" vm="1629">
        <f t="shared" ca="1" si="178"/>
        <v>10607.2</v>
      </c>
      <c r="K283" s="3" t="str">
        <f t="shared" ca="1" si="192"/>
        <v/>
      </c>
      <c r="L283" s="3">
        <f t="shared" ca="1" si="193"/>
        <v>-7.0702142112262223E-3</v>
      </c>
      <c r="M283" s="3">
        <f t="shared" ca="1" si="194"/>
        <v>-7.0953266124304595E-3</v>
      </c>
      <c r="N283" s="4">
        <f t="shared" ca="1" si="179"/>
        <v>-1</v>
      </c>
      <c r="O283" s="2">
        <f t="shared" ca="1" si="195"/>
        <v>7.0953266124304595E-3</v>
      </c>
      <c r="P283" s="1">
        <f t="shared" ca="1" si="180"/>
        <v>10390.166666666666</v>
      </c>
      <c r="Q283" s="1">
        <f t="shared" ca="1" si="181"/>
        <v>2006216501333.3333</v>
      </c>
      <c r="R283" s="1">
        <f ca="1">IF(ISBLANK(A283),"",SUM($Q$2:Q283))</f>
        <v>568710907663849.88</v>
      </c>
      <c r="S283" s="1">
        <f ca="1">IF(ISBLANK(A283),"",SUM($F$2:F283))</f>
        <v>58363683000</v>
      </c>
      <c r="T283" s="1">
        <f t="shared" ca="1" si="182"/>
        <v>9744.2601020201182</v>
      </c>
      <c r="U283" s="1" t="str">
        <f t="shared" ca="1" si="183"/>
        <v>Bullish</v>
      </c>
      <c r="V283" s="17">
        <f t="shared" ca="1" si="184"/>
        <v>186.60000000000036</v>
      </c>
      <c r="W283" s="17">
        <f t="shared" ca="1" si="185"/>
        <v>0</v>
      </c>
      <c r="X283" s="17">
        <f t="shared" ca="1" si="186"/>
        <v>131.29999999999927</v>
      </c>
      <c r="Y283" s="22">
        <f t="shared" ca="1" si="211"/>
        <v>2483.5500000000011</v>
      </c>
      <c r="Z283" s="22">
        <f t="shared" ca="1" si="211"/>
        <v>181.54999999999927</v>
      </c>
      <c r="AA283" s="22">
        <f t="shared" ca="1" si="211"/>
        <v>1089.2999999999993</v>
      </c>
      <c r="AB283" s="23">
        <f t="shared" ca="1" si="206"/>
        <v>7.310100461033568</v>
      </c>
      <c r="AC283" s="23">
        <f t="shared" ca="1" si="207"/>
        <v>43.860602766201559</v>
      </c>
      <c r="AD283" s="23">
        <f t="shared" ca="1" si="208"/>
        <v>36.550502305167988</v>
      </c>
      <c r="AE283" s="23">
        <f t="shared" ca="1" si="209"/>
        <v>51.17070322723513</v>
      </c>
      <c r="AF283" s="23">
        <f t="shared" ca="1" si="210"/>
        <v>71.428571428571502</v>
      </c>
      <c r="AG283" s="23">
        <f t="shared" ca="1" si="171"/>
        <v>44.895511507826704</v>
      </c>
      <c r="AH283" s="25" t="str">
        <f t="shared" ca="1" si="187"/>
        <v>Strong</v>
      </c>
      <c r="AI283" s="25" t="str">
        <f t="shared" ca="1" si="188"/>
        <v>Bearish</v>
      </c>
      <c r="AJ283" s="1">
        <f t="shared" ca="1" si="196"/>
        <v>-193077501.31999999</v>
      </c>
      <c r="AK283" s="10">
        <f t="shared" ca="1" si="197"/>
        <v>-7.0953266124304595E-3</v>
      </c>
      <c r="AL283" s="10">
        <f t="shared" ca="1" si="202"/>
        <v>0.14250473865911004</v>
      </c>
      <c r="AM283">
        <f t="shared" ca="1" si="198"/>
        <v>-73.899999999999636</v>
      </c>
      <c r="AN283">
        <f t="shared" ca="1" si="189"/>
        <v>0</v>
      </c>
      <c r="AO283">
        <f t="shared" ca="1" si="190"/>
        <v>73.899999999999636</v>
      </c>
      <c r="AP283">
        <f t="shared" ca="1" si="176"/>
        <v>25.811719552498325</v>
      </c>
      <c r="AQ283">
        <f t="shared" ca="1" si="176"/>
        <v>45.619886540699895</v>
      </c>
      <c r="AR283">
        <f t="shared" ca="1" si="203"/>
        <v>0.56579973142787932</v>
      </c>
      <c r="AS283">
        <f t="shared" ca="1" si="204"/>
        <v>36.134872172440403</v>
      </c>
      <c r="AT283">
        <f t="shared" ca="1" si="191"/>
        <v>186.60000000000036</v>
      </c>
      <c r="AU283">
        <f t="shared" ca="1" si="205"/>
        <v>128.34518371962631</v>
      </c>
      <c r="AV283">
        <f t="shared" ca="1" si="200"/>
        <v>10572.304166666667</v>
      </c>
      <c r="AW283">
        <f t="shared" ca="1" si="170"/>
        <v>10752.140384615386</v>
      </c>
      <c r="AX283">
        <f t="shared" ref="AX283:AX346" ca="1" si="213">AV283 - AW283</f>
        <v>-179.83621794871942</v>
      </c>
      <c r="AY283">
        <f t="shared" ca="1" si="174"/>
        <v>-0.78817663817729533</v>
      </c>
      <c r="AZ283">
        <f t="shared" ca="1" si="173"/>
        <v>-179.04804131054212</v>
      </c>
    </row>
    <row r="284" spans="1:52" x14ac:dyDescent="0.3">
      <c r="A284" s="1" vm="1676">
        <f ca="1"/>
        <v>43151</v>
      </c>
      <c r="B284" s="1" vm="1677">
        <f ca="1"/>
        <v>10391</v>
      </c>
      <c r="C284" s="1" vm="1678">
        <f ca="1"/>
        <v>10429.35</v>
      </c>
      <c r="D284" s="1" vm="1679">
        <f ca="1"/>
        <v>10347.65</v>
      </c>
      <c r="E284" s="1" vm="1680">
        <f ca="1"/>
        <v>10360.4</v>
      </c>
      <c r="F284" s="1" vm="1681">
        <f ca="1"/>
        <v>193465000</v>
      </c>
      <c r="G284" s="1">
        <f t="shared" ca="1" si="199"/>
        <v>10447.5</v>
      </c>
      <c r="H284" s="2">
        <f t="shared" ca="1" si="212"/>
        <v>10732.067499999999</v>
      </c>
      <c r="I284" s="6" t="str" cm="1">
        <f t="array" aca="1" ref="I284" ca="1">_xlfn.IFS(AND(G283&lt;H283,G284&gt;H284),"BUY", AND(G283&gt;H283,G284&lt;H284),"SELL",TRUE,"")</f>
        <v/>
      </c>
      <c r="J284" s="1" vm="1629">
        <f t="shared" ca="1" si="178"/>
        <v>10607.2</v>
      </c>
      <c r="K284" s="3" t="str">
        <f t="shared" ca="1" si="192"/>
        <v/>
      </c>
      <c r="L284" s="3">
        <f t="shared" ca="1" si="193"/>
        <v>-1.7343713867262744E-3</v>
      </c>
      <c r="M284" s="3">
        <f t="shared" ca="1" si="194"/>
        <v>-1.7358771500669238E-3</v>
      </c>
      <c r="N284" s="4">
        <f t="shared" ca="1" si="179"/>
        <v>-1</v>
      </c>
      <c r="O284" s="2">
        <f t="shared" ca="1" si="195"/>
        <v>1.7358771500669238E-3</v>
      </c>
      <c r="P284" s="1">
        <f t="shared" ca="1" si="180"/>
        <v>10379.133333333333</v>
      </c>
      <c r="Q284" s="1">
        <f t="shared" ca="1" si="181"/>
        <v>2007999030333.3333</v>
      </c>
      <c r="R284" s="1">
        <f ca="1">IF(ISBLANK(A284),"",SUM($Q$2:Q284))</f>
        <v>570718906694183.25</v>
      </c>
      <c r="S284" s="1">
        <f ca="1">IF(ISBLANK(A284),"",SUM($F$2:F284))</f>
        <v>58557148000</v>
      </c>
      <c r="T284" s="1">
        <f t="shared" ca="1" si="182"/>
        <v>9746.3576384250009</v>
      </c>
      <c r="U284" s="1" t="str">
        <f t="shared" ca="1" si="183"/>
        <v>Bullish</v>
      </c>
      <c r="V284" s="17">
        <f t="shared" ca="1" si="184"/>
        <v>81.700000000000728</v>
      </c>
      <c r="W284" s="17">
        <f t="shared" ca="1" si="185"/>
        <v>0</v>
      </c>
      <c r="X284" s="17">
        <f t="shared" ca="1" si="186"/>
        <v>0</v>
      </c>
      <c r="Y284" s="22">
        <f t="shared" ca="1" si="211"/>
        <v>2468.7500000000018</v>
      </c>
      <c r="Z284" s="22">
        <f t="shared" ca="1" si="211"/>
        <v>181.54999999999927</v>
      </c>
      <c r="AA284" s="22">
        <f t="shared" ca="1" si="211"/>
        <v>1047.2499999999982</v>
      </c>
      <c r="AB284" s="23">
        <f t="shared" ca="1" si="206"/>
        <v>7.3539240506328767</v>
      </c>
      <c r="AC284" s="23">
        <f t="shared" ca="1" si="207"/>
        <v>42.420253164556861</v>
      </c>
      <c r="AD284" s="23">
        <f t="shared" ca="1" si="208"/>
        <v>35.066329113923985</v>
      </c>
      <c r="AE284" s="23">
        <f t="shared" ca="1" si="209"/>
        <v>49.774177215189738</v>
      </c>
      <c r="AF284" s="23">
        <f t="shared" ca="1" si="210"/>
        <v>70.450846354166728</v>
      </c>
      <c r="AG284" s="23">
        <f t="shared" ca="1" si="171"/>
        <v>45.267233557187396</v>
      </c>
      <c r="AH284" s="25" t="str">
        <f t="shared" ca="1" si="187"/>
        <v>Strong</v>
      </c>
      <c r="AI284" s="25" t="str">
        <f t="shared" ca="1" si="188"/>
        <v>Bearish</v>
      </c>
      <c r="AJ284" s="1">
        <f t="shared" ca="1" si="196"/>
        <v>-193454516.63</v>
      </c>
      <c r="AK284" s="10">
        <f t="shared" ca="1" si="197"/>
        <v>-1.7358771500669238E-3</v>
      </c>
      <c r="AL284" s="10">
        <f t="shared" ca="1" si="202"/>
        <v>0.14272333205872939</v>
      </c>
      <c r="AM284">
        <f t="shared" ca="1" si="198"/>
        <v>-18</v>
      </c>
      <c r="AN284">
        <f t="shared" ca="1" si="189"/>
        <v>0</v>
      </c>
      <c r="AO284">
        <f t="shared" ca="1" si="190"/>
        <v>18</v>
      </c>
      <c r="AP284">
        <f t="shared" ca="1" si="176"/>
        <v>23.968025298748444</v>
      </c>
      <c r="AQ284">
        <f t="shared" ca="1" si="176"/>
        <v>43.647037502078476</v>
      </c>
      <c r="AR284">
        <f t="shared" ca="1" si="203"/>
        <v>0.549132923342325</v>
      </c>
      <c r="AS284">
        <f t="shared" ca="1" si="204"/>
        <v>35.447760167510069</v>
      </c>
      <c r="AT284">
        <f t="shared" ca="1" si="191"/>
        <v>81.700000000000728</v>
      </c>
      <c r="AU284">
        <f t="shared" ca="1" si="205"/>
        <v>125.01338488251019</v>
      </c>
      <c r="AV284">
        <f t="shared" ca="1" si="200"/>
        <v>10517.595833333333</v>
      </c>
      <c r="AW284">
        <f t="shared" ref="AW284:AW347" ca="1" si="214">AVERAGE(E259:E284)</f>
        <v>10740.95576923077</v>
      </c>
      <c r="AX284">
        <f t="shared" ca="1" si="213"/>
        <v>-223.35993589743703</v>
      </c>
      <c r="AY284">
        <f t="shared" ca="1" si="174"/>
        <v>-44.699750712251344</v>
      </c>
      <c r="AZ284">
        <f t="shared" ca="1" si="173"/>
        <v>-178.6601851851857</v>
      </c>
    </row>
    <row r="285" spans="1:52" x14ac:dyDescent="0.3">
      <c r="A285" s="1" vm="1682">
        <f ca="1"/>
        <v>43152</v>
      </c>
      <c r="B285" s="1" vm="1683">
        <f ca="1"/>
        <v>10426</v>
      </c>
      <c r="C285" s="1" vm="1684">
        <f ca="1"/>
        <v>10426.1</v>
      </c>
      <c r="D285" s="1" vm="1685">
        <f ca="1"/>
        <v>10349.6</v>
      </c>
      <c r="E285" s="1" vm="1686">
        <f ca="1"/>
        <v>10397.450000000001</v>
      </c>
      <c r="F285" s="1" vm="1687">
        <f ca="1"/>
        <v>241332000</v>
      </c>
      <c r="G285" s="1">
        <f t="shared" ca="1" si="199"/>
        <v>10426.810000000001</v>
      </c>
      <c r="H285" s="2">
        <f t="shared" ca="1" si="212"/>
        <v>10703.630000000001</v>
      </c>
      <c r="I285" s="6" t="str" cm="1">
        <f t="array" aca="1" ref="I285" ca="1">_xlfn.IFS(AND(G284&lt;H284,G285&gt;H285),"BUY", AND(G284&gt;H284,G285&lt;H285),"SELL",TRUE,"")</f>
        <v/>
      </c>
      <c r="J285" s="1" vm="1629">
        <f t="shared" ca="1" si="178"/>
        <v>10607.2</v>
      </c>
      <c r="K285" s="3" t="str">
        <f t="shared" ca="1" si="192"/>
        <v/>
      </c>
      <c r="L285" s="3">
        <f t="shared" ca="1" si="193"/>
        <v>3.5761167522490034E-3</v>
      </c>
      <c r="M285" s="3">
        <f t="shared" ca="1" si="194"/>
        <v>3.569737650487671E-3</v>
      </c>
      <c r="N285" s="4">
        <f t="shared" ca="1" si="179"/>
        <v>-1</v>
      </c>
      <c r="O285" s="2">
        <f t="shared" ca="1" si="195"/>
        <v>-3.569737650487671E-3</v>
      </c>
      <c r="P285" s="1">
        <f t="shared" ca="1" si="180"/>
        <v>10391.050000000001</v>
      </c>
      <c r="Q285" s="1">
        <f t="shared" ca="1" si="181"/>
        <v>2507692878600.0005</v>
      </c>
      <c r="R285" s="1">
        <f ca="1">IF(ISBLANK(A285),"",SUM($Q$2:Q285))</f>
        <v>573226599572783.25</v>
      </c>
      <c r="S285" s="1">
        <f ca="1">IF(ISBLANK(A285),"",SUM($F$2:F285))</f>
        <v>58798480000</v>
      </c>
      <c r="T285" s="1">
        <f t="shared" ca="1" si="182"/>
        <v>9749.0037084765336</v>
      </c>
      <c r="U285" s="1" t="str">
        <f t="shared" ca="1" si="183"/>
        <v>Bullish</v>
      </c>
      <c r="V285" s="17">
        <f t="shared" ca="1" si="184"/>
        <v>76.5</v>
      </c>
      <c r="W285" s="17">
        <f t="shared" ca="1" si="185"/>
        <v>0</v>
      </c>
      <c r="X285" s="17">
        <f t="shared" ca="1" si="186"/>
        <v>0</v>
      </c>
      <c r="Y285" s="22">
        <f t="shared" ca="1" si="211"/>
        <v>2466.0500000000011</v>
      </c>
      <c r="Z285" s="22">
        <f t="shared" ca="1" si="211"/>
        <v>181.54999999999927</v>
      </c>
      <c r="AA285" s="22">
        <f t="shared" ca="1" si="211"/>
        <v>992.64999999999782</v>
      </c>
      <c r="AB285" s="23">
        <f t="shared" ca="1" si="206"/>
        <v>7.3619756290423624</v>
      </c>
      <c r="AC285" s="23">
        <f t="shared" ca="1" si="207"/>
        <v>40.252630725248771</v>
      </c>
      <c r="AD285" s="23">
        <f t="shared" ca="1" si="208"/>
        <v>32.890655096206409</v>
      </c>
      <c r="AE285" s="23">
        <f t="shared" ca="1" si="209"/>
        <v>47.614606354291134</v>
      </c>
      <c r="AF285" s="23">
        <f t="shared" ca="1" si="210"/>
        <v>69.076818259240383</v>
      </c>
      <c r="AG285" s="23">
        <f t="shared" ca="1" si="171"/>
        <v>46.266888851122822</v>
      </c>
      <c r="AH285" s="25" t="str">
        <f t="shared" ca="1" si="187"/>
        <v>Strong</v>
      </c>
      <c r="AI285" s="25" t="str">
        <f t="shared" ca="1" si="188"/>
        <v>Bearish</v>
      </c>
      <c r="AJ285" s="1">
        <f t="shared" ca="1" si="196"/>
        <v>241342447.5</v>
      </c>
      <c r="AK285" s="10">
        <f t="shared" ca="1" si="197"/>
        <v>3.569737650487671E-3</v>
      </c>
      <c r="AL285" s="10">
        <f t="shared" ca="1" si="202"/>
        <v>0.1465909570968689</v>
      </c>
      <c r="AM285">
        <f t="shared" ca="1" si="198"/>
        <v>37.050000000001091</v>
      </c>
      <c r="AN285">
        <f t="shared" ca="1" si="189"/>
        <v>37.050000000001091</v>
      </c>
      <c r="AO285">
        <f t="shared" ca="1" si="190"/>
        <v>0</v>
      </c>
      <c r="AP285">
        <f t="shared" ca="1" si="176"/>
        <v>24.902452063123633</v>
      </c>
      <c r="AQ285">
        <f t="shared" ca="1" si="176"/>
        <v>40.529391966215726</v>
      </c>
      <c r="AR285">
        <f t="shared" ca="1" si="203"/>
        <v>0.61442945119634873</v>
      </c>
      <c r="AS285">
        <f t="shared" ca="1" si="204"/>
        <v>38.05861264120491</v>
      </c>
      <c r="AT285">
        <f t="shared" ca="1" si="191"/>
        <v>76.5</v>
      </c>
      <c r="AU285">
        <f t="shared" ca="1" si="205"/>
        <v>121.54814310518805</v>
      </c>
      <c r="AV285">
        <f t="shared" ca="1" si="200"/>
        <v>10487.333333333332</v>
      </c>
      <c r="AW285">
        <f t="shared" ca="1" si="214"/>
        <v>10730.040384615384</v>
      </c>
      <c r="AX285">
        <f t="shared" ca="1" si="213"/>
        <v>-242.70705128205191</v>
      </c>
      <c r="AY285">
        <f t="shared" ca="1" si="174"/>
        <v>-86.714779202279814</v>
      </c>
      <c r="AZ285">
        <f t="shared" ca="1" si="173"/>
        <v>-155.99227207977208</v>
      </c>
    </row>
    <row r="286" spans="1:52" x14ac:dyDescent="0.3">
      <c r="A286" s="1" vm="1688">
        <f ca="1"/>
        <v>43153</v>
      </c>
      <c r="B286" s="1" vm="1689">
        <f ca="1"/>
        <v>10354.35</v>
      </c>
      <c r="C286" s="1" vm="1690">
        <f ca="1"/>
        <v>10397.549999999999</v>
      </c>
      <c r="D286" s="1" vm="1691">
        <f ca="1"/>
        <v>10340.65</v>
      </c>
      <c r="E286" s="1" vm="1692">
        <f ca="1"/>
        <v>10382.700000000001</v>
      </c>
      <c r="F286" s="1" vm="1693">
        <f ca="1"/>
        <v>323259000</v>
      </c>
      <c r="G286" s="1">
        <f t="shared" ca="1" si="199"/>
        <v>10394.25</v>
      </c>
      <c r="H286" s="2">
        <f t="shared" ca="1" si="212"/>
        <v>10668.58</v>
      </c>
      <c r="I286" s="6" t="str" cm="1">
        <f t="array" aca="1" ref="I286" ca="1">_xlfn.IFS(AND(G285&lt;H285,G286&gt;H286),"BUY", AND(G285&gt;H285,G286&lt;H286),"SELL",TRUE,"")</f>
        <v/>
      </c>
      <c r="J286" s="1" vm="1629">
        <f t="shared" ca="1" si="178"/>
        <v>10607.2</v>
      </c>
      <c r="K286" s="3" t="str">
        <f t="shared" ca="1" si="192"/>
        <v/>
      </c>
      <c r="L286" s="3">
        <f t="shared" ca="1" si="193"/>
        <v>-1.4186170647610963E-3</v>
      </c>
      <c r="M286" s="3">
        <f t="shared" ca="1" si="194"/>
        <v>-1.4196242546064732E-3</v>
      </c>
      <c r="N286" s="4">
        <f t="shared" ca="1" si="179"/>
        <v>-1</v>
      </c>
      <c r="O286" s="2">
        <f t="shared" ca="1" si="195"/>
        <v>1.4196242546064732E-3</v>
      </c>
      <c r="P286" s="1">
        <f t="shared" ca="1" si="180"/>
        <v>10373.633333333333</v>
      </c>
      <c r="Q286" s="1">
        <f t="shared" ca="1" si="181"/>
        <v>3353370337700</v>
      </c>
      <c r="R286" s="1">
        <f ca="1">IF(ISBLANK(A286),"",SUM($Q$2:Q286))</f>
        <v>576579969910483.25</v>
      </c>
      <c r="S286" s="1">
        <f ca="1">IF(ISBLANK(A286),"",SUM($F$2:F286))</f>
        <v>59121739000</v>
      </c>
      <c r="T286" s="1">
        <f t="shared" ca="1" si="182"/>
        <v>9752.4189860261595</v>
      </c>
      <c r="U286" s="1" t="str">
        <f t="shared" ca="1" si="183"/>
        <v>Bullish</v>
      </c>
      <c r="V286" s="17">
        <f t="shared" ca="1" si="184"/>
        <v>56.899999999999636</v>
      </c>
      <c r="W286" s="17">
        <f t="shared" ca="1" si="185"/>
        <v>0</v>
      </c>
      <c r="X286" s="17">
        <f t="shared" ca="1" si="186"/>
        <v>8.9500000000007276</v>
      </c>
      <c r="Y286" s="22">
        <f t="shared" ca="1" si="211"/>
        <v>2284.3999999999996</v>
      </c>
      <c r="Z286" s="22">
        <f t="shared" ca="1" si="211"/>
        <v>181.54999999999927</v>
      </c>
      <c r="AA286" s="22">
        <f t="shared" ca="1" si="211"/>
        <v>901.09999999999854</v>
      </c>
      <c r="AB286" s="23">
        <f t="shared" ca="1" si="206"/>
        <v>7.9473822447907239</v>
      </c>
      <c r="AC286" s="23">
        <f t="shared" ca="1" si="207"/>
        <v>39.445806338644665</v>
      </c>
      <c r="AD286" s="23">
        <f t="shared" ca="1" si="208"/>
        <v>31.498424093853941</v>
      </c>
      <c r="AE286" s="23">
        <f t="shared" ca="1" si="209"/>
        <v>47.393188583435389</v>
      </c>
      <c r="AF286" s="23">
        <f t="shared" ca="1" si="210"/>
        <v>66.461922135500927</v>
      </c>
      <c r="AG286" s="23">
        <f t="shared" ref="AG286:AG349" ca="1" si="215">IFERROR(AVERAGE(AF273:AF286),"")</f>
        <v>48.50463687950937</v>
      </c>
      <c r="AH286" s="25" t="str">
        <f t="shared" ca="1" si="187"/>
        <v>Strong</v>
      </c>
      <c r="AI286" s="25" t="str">
        <f t="shared" ca="1" si="188"/>
        <v>Bearish</v>
      </c>
      <c r="AJ286" s="1">
        <f t="shared" ca="1" si="196"/>
        <v>-323248573.19</v>
      </c>
      <c r="AK286" s="10">
        <f t="shared" ca="1" si="197"/>
        <v>-1.4196242546064732E-3</v>
      </c>
      <c r="AL286" s="10">
        <f t="shared" ca="1" si="202"/>
        <v>0.14641524676324982</v>
      </c>
      <c r="AM286">
        <f t="shared" ca="1" si="198"/>
        <v>-14.75</v>
      </c>
      <c r="AN286">
        <f t="shared" ca="1" si="189"/>
        <v>0</v>
      </c>
      <c r="AO286">
        <f t="shared" ca="1" si="190"/>
        <v>14.75</v>
      </c>
      <c r="AP286">
        <f t="shared" ca="1" si="176"/>
        <v>23.123705487186232</v>
      </c>
      <c r="AQ286">
        <f t="shared" ca="1" si="176"/>
        <v>38.688006825771751</v>
      </c>
      <c r="AR286">
        <f t="shared" ca="1" si="203"/>
        <v>0.5976969966770822</v>
      </c>
      <c r="AS286">
        <f t="shared" ca="1" si="204"/>
        <v>37.409909258149874</v>
      </c>
      <c r="AT286">
        <f t="shared" ca="1" si="191"/>
        <v>56.899999999999636</v>
      </c>
      <c r="AU286">
        <f t="shared" ca="1" si="205"/>
        <v>116.93041859767459</v>
      </c>
      <c r="AV286">
        <f t="shared" ca="1" si="200"/>
        <v>10463.679166666665</v>
      </c>
      <c r="AW286">
        <f t="shared" ca="1" si="214"/>
        <v>10716.23846153846</v>
      </c>
      <c r="AX286">
        <f t="shared" ca="1" si="213"/>
        <v>-252.55929487179492</v>
      </c>
      <c r="AY286">
        <f t="shared" ca="1" si="174"/>
        <v>-125.64398148148211</v>
      </c>
      <c r="AZ286">
        <f t="shared" ca="1" si="173"/>
        <v>-126.9153133903128</v>
      </c>
    </row>
    <row r="287" spans="1:52" x14ac:dyDescent="0.3">
      <c r="A287" s="1" vm="1694">
        <f ca="1"/>
        <v>43154</v>
      </c>
      <c r="B287" s="1" vm="1695">
        <f ca="1"/>
        <v>10408.1</v>
      </c>
      <c r="C287" s="1" vm="1696">
        <f ca="1"/>
        <v>10499.1</v>
      </c>
      <c r="D287" s="1" vm="1697">
        <f ca="1"/>
        <v>10396.65</v>
      </c>
      <c r="E287" s="1" vm="1698">
        <f ca="1"/>
        <v>10491.05</v>
      </c>
      <c r="F287" s="1" vm="1699">
        <f ca="1"/>
        <v>217134000</v>
      </c>
      <c r="G287" s="1">
        <f t="shared" ca="1" si="199"/>
        <v>10402</v>
      </c>
      <c r="H287" s="2">
        <f t="shared" ca="1" si="212"/>
        <v>10638.8325</v>
      </c>
      <c r="I287" s="6" t="str" cm="1">
        <f t="array" aca="1" ref="I287" ca="1">_xlfn.IFS(AND(G286&lt;H286,G287&gt;H287),"BUY", AND(G286&gt;H286,G287&lt;H287),"SELL",TRUE,"")</f>
        <v/>
      </c>
      <c r="J287" s="1" vm="1629">
        <f t="shared" ca="1" si="178"/>
        <v>10607.2</v>
      </c>
      <c r="K287" s="3" t="str">
        <f t="shared" ca="1" si="192"/>
        <v/>
      </c>
      <c r="L287" s="3">
        <f t="shared" ca="1" si="193"/>
        <v>1.0435628497404092E-2</v>
      </c>
      <c r="M287" s="3">
        <f t="shared" ca="1" si="194"/>
        <v>1.0381553207407197E-2</v>
      </c>
      <c r="N287" s="4">
        <f t="shared" ca="1" si="179"/>
        <v>-1</v>
      </c>
      <c r="O287" s="2">
        <f t="shared" ca="1" si="195"/>
        <v>-1.0381553207407197E-2</v>
      </c>
      <c r="P287" s="1">
        <f t="shared" ca="1" si="180"/>
        <v>10462.266666666666</v>
      </c>
      <c r="Q287" s="1">
        <f t="shared" ca="1" si="181"/>
        <v>2271713810400</v>
      </c>
      <c r="R287" s="1">
        <f ca="1">IF(ISBLANK(A287),"",SUM($Q$2:Q287))</f>
        <v>578851683720883.25</v>
      </c>
      <c r="S287" s="1">
        <f ca="1">IF(ISBLANK(A287),"",SUM($F$2:F287))</f>
        <v>59338873000</v>
      </c>
      <c r="T287" s="1">
        <f t="shared" ca="1" si="182"/>
        <v>9755.0164749654632</v>
      </c>
      <c r="U287" s="1" t="str">
        <f t="shared" ca="1" si="183"/>
        <v>Bullish</v>
      </c>
      <c r="V287" s="17">
        <f t="shared" ca="1" si="184"/>
        <v>116.39999999999964</v>
      </c>
      <c r="W287" s="17">
        <f t="shared" ca="1" si="185"/>
        <v>101.55000000000109</v>
      </c>
      <c r="X287" s="17">
        <f t="shared" ca="1" si="186"/>
        <v>0</v>
      </c>
      <c r="Y287" s="22">
        <f t="shared" ref="Y287:AA302" ca="1" si="216">SUM(V274:V287)</f>
        <v>2120</v>
      </c>
      <c r="Z287" s="22">
        <f t="shared" ca="1" si="216"/>
        <v>283.10000000000036</v>
      </c>
      <c r="AA287" s="22">
        <f t="shared" ca="1" si="216"/>
        <v>758.39999999999964</v>
      </c>
      <c r="AB287" s="23">
        <f t="shared" ca="1" si="206"/>
        <v>13.353773584905678</v>
      </c>
      <c r="AC287" s="23">
        <f t="shared" ca="1" si="207"/>
        <v>35.773584905660357</v>
      </c>
      <c r="AD287" s="23">
        <f t="shared" ca="1" si="208"/>
        <v>22.419811320754679</v>
      </c>
      <c r="AE287" s="23">
        <f t="shared" ca="1" si="209"/>
        <v>49.127358490566039</v>
      </c>
      <c r="AF287" s="23">
        <f t="shared" ca="1" si="210"/>
        <v>45.636101776284129</v>
      </c>
      <c r="AG287" s="23">
        <f t="shared" ca="1" si="215"/>
        <v>50.884232791580175</v>
      </c>
      <c r="AH287" s="25" t="str">
        <f t="shared" ca="1" si="187"/>
        <v>Strong</v>
      </c>
      <c r="AI287" s="25" t="str">
        <f t="shared" ca="1" si="188"/>
        <v>Bearish</v>
      </c>
      <c r="AJ287" s="1">
        <f t="shared" ca="1" si="196"/>
        <v>217144394.25</v>
      </c>
      <c r="AK287" s="10">
        <f t="shared" ca="1" si="197"/>
        <v>1.0381553207407197E-2</v>
      </c>
      <c r="AL287" s="10">
        <f t="shared" ca="1" si="202"/>
        <v>0.12946792858427833</v>
      </c>
      <c r="AM287">
        <f t="shared" ca="1" si="198"/>
        <v>108.34999999999854</v>
      </c>
      <c r="AN287">
        <f t="shared" ca="1" si="189"/>
        <v>108.34999999999854</v>
      </c>
      <c r="AO287">
        <f t="shared" ca="1" si="190"/>
        <v>0</v>
      </c>
      <c r="AP287">
        <f t="shared" ca="1" si="176"/>
        <v>29.21129795238711</v>
      </c>
      <c r="AQ287">
        <f t="shared" ca="1" si="176"/>
        <v>35.924577766788055</v>
      </c>
      <c r="AR287">
        <f t="shared" ca="1" si="203"/>
        <v>0.81312849776602492</v>
      </c>
      <c r="AS287">
        <f t="shared" ca="1" si="204"/>
        <v>44.846711017332154</v>
      </c>
      <c r="AT287">
        <f t="shared" ca="1" si="191"/>
        <v>102.45000000000073</v>
      </c>
      <c r="AU287">
        <f t="shared" ca="1" si="205"/>
        <v>115.89610298355502</v>
      </c>
      <c r="AV287">
        <f t="shared" ca="1" si="200"/>
        <v>10463.079166666665</v>
      </c>
      <c r="AW287">
        <f t="shared" ca="1" si="214"/>
        <v>10708.184615384613</v>
      </c>
      <c r="AX287">
        <f t="shared" ca="1" si="213"/>
        <v>-245.10544871794809</v>
      </c>
      <c r="AY287">
        <f t="shared" ca="1" si="174"/>
        <v>-157.87300569800632</v>
      </c>
      <c r="AZ287">
        <f t="shared" ca="1" si="173"/>
        <v>-87.232443019941769</v>
      </c>
    </row>
    <row r="288" spans="1:52" x14ac:dyDescent="0.3">
      <c r="A288" s="1" vm="1700">
        <f ca="1"/>
        <v>43157</v>
      </c>
      <c r="B288" s="1" vm="1701">
        <f ca="1"/>
        <v>10526.55</v>
      </c>
      <c r="C288" s="1" vm="1702">
        <f ca="1"/>
        <v>10592.95</v>
      </c>
      <c r="D288" s="1" vm="1703">
        <f ca="1"/>
        <v>10520.2</v>
      </c>
      <c r="E288" s="1" vm="1704">
        <f ca="1"/>
        <v>10582.6</v>
      </c>
      <c r="F288" s="1" vm="1705">
        <f ca="1"/>
        <v>177239000</v>
      </c>
      <c r="G288" s="1">
        <f t="shared" ca="1" si="199"/>
        <v>10442.84</v>
      </c>
      <c r="H288" s="2">
        <f t="shared" ca="1" si="212"/>
        <v>10614.48</v>
      </c>
      <c r="I288" s="6" t="str" cm="1">
        <f t="array" aca="1" ref="I288" ca="1">_xlfn.IFS(AND(G287&lt;H287,G288&gt;H288),"BUY", AND(G287&gt;H287,G288&lt;H288),"SELL",TRUE,"")</f>
        <v/>
      </c>
      <c r="J288" s="1" vm="1629">
        <f t="shared" ca="1" si="178"/>
        <v>10607.2</v>
      </c>
      <c r="K288" s="3" t="str">
        <f t="shared" ca="1" si="192"/>
        <v/>
      </c>
      <c r="L288" s="3">
        <f t="shared" ca="1" si="193"/>
        <v>8.7264859094180469E-3</v>
      </c>
      <c r="M288" s="3">
        <f t="shared" ca="1" si="194"/>
        <v>8.6886302033653117E-3</v>
      </c>
      <c r="N288" s="4">
        <f t="shared" ca="1" si="179"/>
        <v>-1</v>
      </c>
      <c r="O288" s="2">
        <f t="shared" ca="1" si="195"/>
        <v>-8.6886302033653117E-3</v>
      </c>
      <c r="P288" s="1">
        <f t="shared" ca="1" si="180"/>
        <v>10565.25</v>
      </c>
      <c r="Q288" s="1">
        <f t="shared" ca="1" si="181"/>
        <v>1872574344750</v>
      </c>
      <c r="R288" s="1">
        <f ca="1">IF(ISBLANK(A288),"",SUM($Q$2:Q288))</f>
        <v>580724258065633.25</v>
      </c>
      <c r="S288" s="1">
        <f ca="1">IF(ISBLANK(A288),"",SUM($F$2:F288))</f>
        <v>59516112000</v>
      </c>
      <c r="T288" s="1">
        <f t="shared" ca="1" si="182"/>
        <v>9757.4293506543781</v>
      </c>
      <c r="U288" s="1" t="str">
        <f t="shared" ca="1" si="183"/>
        <v>Bullish</v>
      </c>
      <c r="V288" s="17">
        <f t="shared" ca="1" si="184"/>
        <v>101.90000000000146</v>
      </c>
      <c r="W288" s="17">
        <f t="shared" ca="1" si="185"/>
        <v>93.850000000000364</v>
      </c>
      <c r="X288" s="17">
        <f t="shared" ca="1" si="186"/>
        <v>0</v>
      </c>
      <c r="Y288" s="22">
        <f t="shared" ca="1" si="216"/>
        <v>2048.1000000000004</v>
      </c>
      <c r="Z288" s="22">
        <f t="shared" ca="1" si="216"/>
        <v>376.95000000000073</v>
      </c>
      <c r="AA288" s="22">
        <f t="shared" ca="1" si="216"/>
        <v>609.09999999999854</v>
      </c>
      <c r="AB288" s="23">
        <f t="shared" ca="1" si="206"/>
        <v>18.40486304379672</v>
      </c>
      <c r="AC288" s="23">
        <f t="shared" ca="1" si="207"/>
        <v>29.739758800839727</v>
      </c>
      <c r="AD288" s="23">
        <f t="shared" ca="1" si="208"/>
        <v>11.334895757043007</v>
      </c>
      <c r="AE288" s="23">
        <f t="shared" ca="1" si="209"/>
        <v>48.144621844636447</v>
      </c>
      <c r="AF288" s="23">
        <f t="shared" ca="1" si="210"/>
        <v>23.543430860503832</v>
      </c>
      <c r="AG288" s="23">
        <f t="shared" ca="1" si="215"/>
        <v>51.626336130560198</v>
      </c>
      <c r="AH288" s="25" t="str">
        <f t="shared" ca="1" si="187"/>
        <v>Strong</v>
      </c>
      <c r="AI288" s="25" t="str">
        <f t="shared" ca="1" si="188"/>
        <v>Bearish</v>
      </c>
      <c r="AJ288" s="1">
        <f t="shared" ca="1" si="196"/>
        <v>177249402</v>
      </c>
      <c r="AK288" s="10">
        <f t="shared" ca="1" si="197"/>
        <v>8.6886302033653117E-3</v>
      </c>
      <c r="AL288" s="10">
        <f t="shared" ca="1" si="202"/>
        <v>0.13242403867592809</v>
      </c>
      <c r="AM288">
        <f t="shared" ca="1" si="198"/>
        <v>91.550000000001091</v>
      </c>
      <c r="AN288">
        <f t="shared" ca="1" si="189"/>
        <v>91.550000000001091</v>
      </c>
      <c r="AO288">
        <f t="shared" ca="1" si="190"/>
        <v>0</v>
      </c>
      <c r="AP288">
        <f t="shared" ca="1" si="176"/>
        <v>33.664062384359532</v>
      </c>
      <c r="AQ288">
        <f t="shared" ca="1" si="176"/>
        <v>33.35853649773177</v>
      </c>
      <c r="AR288">
        <f t="shared" ca="1" si="203"/>
        <v>1.0091588516375272</v>
      </c>
      <c r="AS288">
        <f t="shared" ca="1" si="204"/>
        <v>50.227927513796686</v>
      </c>
      <c r="AT288">
        <f t="shared" ca="1" si="191"/>
        <v>72.75</v>
      </c>
      <c r="AU288">
        <f t="shared" ca="1" si="205"/>
        <v>112.81423848472967</v>
      </c>
      <c r="AV288">
        <f t="shared" ca="1" si="200"/>
        <v>10471.904166666665</v>
      </c>
      <c r="AW288">
        <f t="shared" ca="1" si="214"/>
        <v>10700.263461538461</v>
      </c>
      <c r="AX288">
        <f t="shared" ca="1" si="213"/>
        <v>-228.35929487179601</v>
      </c>
      <c r="AY288">
        <f t="shared" ca="1" si="174"/>
        <v>-183.03411680911753</v>
      </c>
      <c r="AZ288">
        <f t="shared" ca="1" si="173"/>
        <v>-45.325178062678475</v>
      </c>
    </row>
    <row r="289" spans="1:52" x14ac:dyDescent="0.3">
      <c r="A289" s="1" vm="1706">
        <f ca="1"/>
        <v>43158</v>
      </c>
      <c r="B289" s="1" vm="1707">
        <f ca="1"/>
        <v>10615.2</v>
      </c>
      <c r="C289" s="1" vm="1708">
        <f ca="1"/>
        <v>10631.65</v>
      </c>
      <c r="D289" s="1" vm="1709">
        <f ca="1"/>
        <v>10537.25</v>
      </c>
      <c r="E289" s="1" vm="1710">
        <f ca="1"/>
        <v>10554.3</v>
      </c>
      <c r="F289" s="1" vm="1711">
        <f ca="1"/>
        <v>193250000</v>
      </c>
      <c r="G289" s="1">
        <f t="shared" ca="1" si="199"/>
        <v>10481.620000000001</v>
      </c>
      <c r="H289" s="2">
        <f t="shared" ca="1" si="212"/>
        <v>10585.674999999999</v>
      </c>
      <c r="I289" s="6" t="str" cm="1">
        <f t="array" aca="1" ref="I289" ca="1">_xlfn.IFS(AND(G288&lt;H288,G289&gt;H289),"BUY", AND(G288&gt;H288,G289&lt;H289),"SELL",TRUE,"")</f>
        <v/>
      </c>
      <c r="J289" s="1" vm="1629">
        <f t="shared" ca="1" si="178"/>
        <v>10607.2</v>
      </c>
      <c r="K289" s="3" t="str">
        <f t="shared" ca="1" si="192"/>
        <v/>
      </c>
      <c r="L289" s="3">
        <f t="shared" ca="1" si="193"/>
        <v>-2.6742010470017785E-3</v>
      </c>
      <c r="M289" s="3">
        <f t="shared" ca="1" si="194"/>
        <v>-2.677783110151532E-3</v>
      </c>
      <c r="N289" s="4">
        <f t="shared" ca="1" si="179"/>
        <v>-1</v>
      </c>
      <c r="O289" s="2">
        <f t="shared" ca="1" si="195"/>
        <v>2.677783110151532E-3</v>
      </c>
      <c r="P289" s="1">
        <f t="shared" ca="1" si="180"/>
        <v>10574.4</v>
      </c>
      <c r="Q289" s="1">
        <f t="shared" ca="1" si="181"/>
        <v>2043502800000</v>
      </c>
      <c r="R289" s="1">
        <f ca="1">IF(ISBLANK(A289),"",SUM($Q$2:Q289))</f>
        <v>582767760865633.25</v>
      </c>
      <c r="S289" s="1">
        <f ca="1">IF(ISBLANK(A289),"",SUM($F$2:F289))</f>
        <v>59709362000</v>
      </c>
      <c r="T289" s="1">
        <f t="shared" ca="1" si="182"/>
        <v>9760.0734850530353</v>
      </c>
      <c r="U289" s="1" t="str">
        <f t="shared" ca="1" si="183"/>
        <v>Bullish</v>
      </c>
      <c r="V289" s="17">
        <f t="shared" ca="1" si="184"/>
        <v>94.399999999999636</v>
      </c>
      <c r="W289" s="17">
        <f t="shared" ca="1" si="185"/>
        <v>38.699999999998909</v>
      </c>
      <c r="X289" s="17">
        <f t="shared" ca="1" si="186"/>
        <v>0</v>
      </c>
      <c r="Y289" s="22">
        <f t="shared" ca="1" si="216"/>
        <v>1752.25</v>
      </c>
      <c r="Z289" s="22">
        <f t="shared" ca="1" si="216"/>
        <v>415.64999999999964</v>
      </c>
      <c r="AA289" s="22">
        <f t="shared" ca="1" si="216"/>
        <v>298.59999999999854</v>
      </c>
      <c r="AB289" s="23">
        <f t="shared" ca="1" si="206"/>
        <v>23.720930232558118</v>
      </c>
      <c r="AC289" s="23">
        <f t="shared" ca="1" si="207"/>
        <v>17.040947353402686</v>
      </c>
      <c r="AD289" s="23">
        <f t="shared" ca="1" si="208"/>
        <v>6.6799828791554319</v>
      </c>
      <c r="AE289" s="23">
        <f t="shared" ca="1" si="209"/>
        <v>40.761877585960804</v>
      </c>
      <c r="AF289" s="23">
        <f t="shared" ca="1" si="210"/>
        <v>16.387819390969739</v>
      </c>
      <c r="AG289" s="23">
        <f t="shared" ca="1" si="215"/>
        <v>50.456748888205141</v>
      </c>
      <c r="AH289" s="25" t="str">
        <f t="shared" ca="1" si="187"/>
        <v>Strong</v>
      </c>
      <c r="AI289" s="25" t="str">
        <f t="shared" ca="1" si="188"/>
        <v>Bullish</v>
      </c>
      <c r="AJ289" s="1">
        <f t="shared" ca="1" si="196"/>
        <v>-193239557.16</v>
      </c>
      <c r="AK289" s="10">
        <f t="shared" ca="1" si="197"/>
        <v>-2.677783110151532E-3</v>
      </c>
      <c r="AL289" s="10">
        <f t="shared" ca="1" si="202"/>
        <v>0.11322173163542998</v>
      </c>
      <c r="AM289">
        <f t="shared" ca="1" si="198"/>
        <v>-28.300000000001091</v>
      </c>
      <c r="AN289">
        <f t="shared" ca="1" si="189"/>
        <v>0</v>
      </c>
      <c r="AO289">
        <f t="shared" ca="1" si="190"/>
        <v>28.300000000001091</v>
      </c>
      <c r="AP289">
        <f t="shared" ca="1" si="176"/>
        <v>31.259486499762424</v>
      </c>
      <c r="AQ289">
        <f t="shared" ca="1" si="176"/>
        <v>32.997212462179576</v>
      </c>
      <c r="AR289">
        <f t="shared" ca="1" si="203"/>
        <v>0.94733718903047093</v>
      </c>
      <c r="AS289">
        <f t="shared" ca="1" si="204"/>
        <v>48.647825059106779</v>
      </c>
      <c r="AT289">
        <f t="shared" ca="1" si="191"/>
        <v>94.399999999999636</v>
      </c>
      <c r="AU289">
        <f t="shared" ca="1" si="205"/>
        <v>111.49893573582038</v>
      </c>
      <c r="AV289">
        <f t="shared" ca="1" si="200"/>
        <v>10470.025</v>
      </c>
      <c r="AW289">
        <f t="shared" ca="1" si="214"/>
        <v>10690.159615384615</v>
      </c>
      <c r="AX289">
        <f t="shared" ca="1" si="213"/>
        <v>-220.13461538461524</v>
      </c>
      <c r="AY289">
        <f t="shared" ca="1" si="174"/>
        <v>-202.26282051282112</v>
      </c>
      <c r="AZ289">
        <f t="shared" ca="1" si="173"/>
        <v>-17.871794871794123</v>
      </c>
    </row>
    <row r="290" spans="1:52" x14ac:dyDescent="0.3">
      <c r="A290" s="1" vm="1712">
        <f ca="1"/>
        <v>43159</v>
      </c>
      <c r="B290" s="1" vm="1713">
        <f ca="1"/>
        <v>10488.95</v>
      </c>
      <c r="C290" s="1" vm="1714">
        <f ca="1"/>
        <v>10535.5</v>
      </c>
      <c r="D290" s="1" vm="1238">
        <f ca="1"/>
        <v>10461.549999999999</v>
      </c>
      <c r="E290" s="1" vm="1715">
        <f ca="1"/>
        <v>10492.85</v>
      </c>
      <c r="F290" s="1" vm="1716">
        <f ca="1"/>
        <v>294794000</v>
      </c>
      <c r="G290" s="1">
        <f t="shared" ca="1" si="199"/>
        <v>10500.699999999999</v>
      </c>
      <c r="H290" s="2">
        <f t="shared" ca="1" si="212"/>
        <v>10557.835000000001</v>
      </c>
      <c r="I290" s="6" t="str" cm="1">
        <f t="array" aca="1" ref="I290" ca="1">_xlfn.IFS(AND(G289&lt;H289,G290&gt;H290),"BUY", AND(G289&gt;H289,G290&lt;H290),"SELL",TRUE,"")</f>
        <v/>
      </c>
      <c r="J290" s="1" vm="1629">
        <f t="shared" ca="1" si="178"/>
        <v>10607.2</v>
      </c>
      <c r="K290" s="3" t="str">
        <f t="shared" ca="1" si="192"/>
        <v/>
      </c>
      <c r="L290" s="3">
        <f t="shared" ca="1" si="193"/>
        <v>-5.8222714912404827E-3</v>
      </c>
      <c r="M290" s="3">
        <f t="shared" ca="1" si="194"/>
        <v>-5.8392869919537968E-3</v>
      </c>
      <c r="N290" s="4">
        <f t="shared" ca="1" si="179"/>
        <v>-1</v>
      </c>
      <c r="O290" s="2">
        <f t="shared" ca="1" si="195"/>
        <v>5.8392869919537968E-3</v>
      </c>
      <c r="P290" s="1">
        <f t="shared" ca="1" si="180"/>
        <v>10496.633333333333</v>
      </c>
      <c r="Q290" s="1">
        <f t="shared" ca="1" si="181"/>
        <v>3094344526866.6665</v>
      </c>
      <c r="R290" s="1">
        <f ca="1">IF(ISBLANK(A290),"",SUM($Q$2:Q290))</f>
        <v>585862105392499.88</v>
      </c>
      <c r="S290" s="1">
        <f ca="1">IF(ISBLANK(A290),"",SUM($F$2:F290))</f>
        <v>60004156000</v>
      </c>
      <c r="T290" s="1">
        <f t="shared" ca="1" si="182"/>
        <v>9763.6921248004874</v>
      </c>
      <c r="U290" s="1" t="str">
        <f t="shared" ca="1" si="183"/>
        <v>Bullish</v>
      </c>
      <c r="V290" s="17">
        <f t="shared" ca="1" si="184"/>
        <v>92.75</v>
      </c>
      <c r="W290" s="17">
        <f t="shared" ca="1" si="185"/>
        <v>0</v>
      </c>
      <c r="X290" s="17">
        <f t="shared" ca="1" si="186"/>
        <v>75.700000000000728</v>
      </c>
      <c r="Y290" s="22">
        <f t="shared" ca="1" si="216"/>
        <v>1677.3999999999996</v>
      </c>
      <c r="Z290" s="22">
        <f t="shared" ca="1" si="216"/>
        <v>395.79999999999927</v>
      </c>
      <c r="AA290" s="22">
        <f t="shared" ca="1" si="216"/>
        <v>374.29999999999927</v>
      </c>
      <c r="AB290" s="23">
        <f t="shared" ca="1" si="206"/>
        <v>23.596041492786419</v>
      </c>
      <c r="AC290" s="23">
        <f t="shared" ca="1" si="207"/>
        <v>22.314295934183818</v>
      </c>
      <c r="AD290" s="23">
        <f t="shared" ca="1" si="208"/>
        <v>1.2817455586026014</v>
      </c>
      <c r="AE290" s="23">
        <f t="shared" ca="1" si="209"/>
        <v>45.910337426970237</v>
      </c>
      <c r="AF290" s="23">
        <f t="shared" ca="1" si="210"/>
        <v>2.791845214907164</v>
      </c>
      <c r="AG290" s="23">
        <f t="shared" ca="1" si="215"/>
        <v>48.15688674009688</v>
      </c>
      <c r="AH290" s="25" t="str">
        <f t="shared" ca="1" si="187"/>
        <v>Strong</v>
      </c>
      <c r="AI290" s="25" t="str">
        <f t="shared" ca="1" si="188"/>
        <v>Bullish</v>
      </c>
      <c r="AJ290" s="1">
        <f t="shared" ca="1" si="196"/>
        <v>-294783518.38</v>
      </c>
      <c r="AK290" s="10">
        <f t="shared" ca="1" si="197"/>
        <v>-5.8392869919537968E-3</v>
      </c>
      <c r="AL290" s="10">
        <f t="shared" ca="1" si="202"/>
        <v>0.11590620309173703</v>
      </c>
      <c r="AM290">
        <f t="shared" ca="1" si="198"/>
        <v>-61.449999999998909</v>
      </c>
      <c r="AN290">
        <f t="shared" ca="1" si="189"/>
        <v>0</v>
      </c>
      <c r="AO290">
        <f t="shared" ca="1" si="190"/>
        <v>61.449999999998909</v>
      </c>
      <c r="AP290">
        <f t="shared" ca="1" si="176"/>
        <v>29.02666603549368</v>
      </c>
      <c r="AQ290">
        <f t="shared" ca="1" si="176"/>
        <v>35.029554429166673</v>
      </c>
      <c r="AR290">
        <f t="shared" ca="1" si="203"/>
        <v>0.82863360692150834</v>
      </c>
      <c r="AS290">
        <f t="shared" ca="1" si="204"/>
        <v>45.314359518772442</v>
      </c>
      <c r="AT290">
        <f t="shared" ca="1" si="191"/>
        <v>73.950000000000728</v>
      </c>
      <c r="AU290">
        <f t="shared" ca="1" si="205"/>
        <v>108.81686889754755</v>
      </c>
      <c r="AV290">
        <f t="shared" ca="1" si="200"/>
        <v>10473.183333333334</v>
      </c>
      <c r="AW290">
        <f t="shared" ca="1" si="214"/>
        <v>10674.703846153845</v>
      </c>
      <c r="AX290">
        <f t="shared" ca="1" si="213"/>
        <v>-201.5205128205107</v>
      </c>
      <c r="AY290">
        <f t="shared" ca="1" si="174"/>
        <v>-214.34131054131063</v>
      </c>
      <c r="AZ290">
        <f t="shared" ca="1" si="173"/>
        <v>12.820797720799931</v>
      </c>
    </row>
    <row r="291" spans="1:52" x14ac:dyDescent="0.3">
      <c r="A291" s="1" vm="1717">
        <f ca="1"/>
        <v>43160</v>
      </c>
      <c r="B291" s="1" vm="1718">
        <f ca="1"/>
        <v>10479.950000000001</v>
      </c>
      <c r="C291" s="1" vm="1719">
        <f ca="1"/>
        <v>10525.5</v>
      </c>
      <c r="D291" s="1" vm="1720">
        <f ca="1"/>
        <v>10447.15</v>
      </c>
      <c r="E291" s="1" vm="1721">
        <f ca="1"/>
        <v>10458.35</v>
      </c>
      <c r="F291" s="1" vm="1722">
        <f ca="1"/>
        <v>181379000</v>
      </c>
      <c r="G291" s="1">
        <f t="shared" ca="1" si="199"/>
        <v>10515.83</v>
      </c>
      <c r="H291" s="2">
        <f t="shared" ca="1" si="212"/>
        <v>10529.3675</v>
      </c>
      <c r="I291" s="6" t="str" cm="1">
        <f t="array" aca="1" ref="I291" ca="1">_xlfn.IFS(AND(G290&lt;H290,G291&gt;H291),"BUY", AND(G290&gt;H290,G291&lt;H291),"SELL",TRUE,"")</f>
        <v/>
      </c>
      <c r="J291" s="1" vm="1629">
        <f t="shared" ca="1" si="178"/>
        <v>10607.2</v>
      </c>
      <c r="K291" s="3" t="str">
        <f t="shared" ca="1" si="192"/>
        <v/>
      </c>
      <c r="L291" s="3">
        <f t="shared" ca="1" si="193"/>
        <v>-3.2879532252915178E-3</v>
      </c>
      <c r="M291" s="3">
        <f t="shared" ca="1" si="194"/>
        <v>-3.2933704210808511E-3</v>
      </c>
      <c r="N291" s="4">
        <f t="shared" ca="1" si="179"/>
        <v>-1</v>
      </c>
      <c r="O291" s="2">
        <f t="shared" ca="1" si="195"/>
        <v>3.2933704210808511E-3</v>
      </c>
      <c r="P291" s="1">
        <f t="shared" ca="1" si="180"/>
        <v>10477</v>
      </c>
      <c r="Q291" s="1">
        <f t="shared" ca="1" si="181"/>
        <v>1900307783000</v>
      </c>
      <c r="R291" s="1">
        <f ca="1">IF(ISBLANK(A291),"",SUM($Q$2:Q291))</f>
        <v>587762413175499.88</v>
      </c>
      <c r="S291" s="1">
        <f ca="1">IF(ISBLANK(A291),"",SUM($F$2:F291))</f>
        <v>60185535000</v>
      </c>
      <c r="T291" s="1">
        <f t="shared" ca="1" si="182"/>
        <v>9765.8417953001481</v>
      </c>
      <c r="U291" s="1" t="str">
        <f t="shared" ca="1" si="183"/>
        <v>Bullish</v>
      </c>
      <c r="V291" s="17">
        <f t="shared" ca="1" si="184"/>
        <v>78.350000000000364</v>
      </c>
      <c r="W291" s="17">
        <f t="shared" ca="1" si="185"/>
        <v>0</v>
      </c>
      <c r="X291" s="17">
        <f t="shared" ca="1" si="186"/>
        <v>14.399999999999636</v>
      </c>
      <c r="Y291" s="22">
        <f t="shared" ca="1" si="216"/>
        <v>1594.6500000000015</v>
      </c>
      <c r="Z291" s="22">
        <f t="shared" ca="1" si="216"/>
        <v>372</v>
      </c>
      <c r="AA291" s="22">
        <f t="shared" ca="1" si="216"/>
        <v>388.69999999999891</v>
      </c>
      <c r="AB291" s="23">
        <f t="shared" ca="1" si="206"/>
        <v>23.328003010064883</v>
      </c>
      <c r="AC291" s="23">
        <f t="shared" ca="1" si="207"/>
        <v>24.375254758097299</v>
      </c>
      <c r="AD291" s="23">
        <f t="shared" ca="1" si="208"/>
        <v>1.0472517480324157</v>
      </c>
      <c r="AE291" s="23">
        <f t="shared" ca="1" si="209"/>
        <v>47.703257768162182</v>
      </c>
      <c r="AF291" s="23">
        <f t="shared" ca="1" si="210"/>
        <v>2.1953463914813929</v>
      </c>
      <c r="AG291" s="23">
        <f t="shared" ca="1" si="215"/>
        <v>45.317914560536444</v>
      </c>
      <c r="AH291" s="25" t="str">
        <f t="shared" ca="1" si="187"/>
        <v>Strong</v>
      </c>
      <c r="AI291" s="25" t="str">
        <f t="shared" ca="1" si="188"/>
        <v>Bearish</v>
      </c>
      <c r="AJ291" s="1">
        <f t="shared" ca="1" si="196"/>
        <v>-181368499.30000001</v>
      </c>
      <c r="AK291" s="10">
        <f t="shared" ca="1" si="197"/>
        <v>-3.2933704210808511E-3</v>
      </c>
      <c r="AL291" s="10">
        <f t="shared" ca="1" si="202"/>
        <v>0.10824707010651728</v>
      </c>
      <c r="AM291">
        <f t="shared" ca="1" si="198"/>
        <v>-34.5</v>
      </c>
      <c r="AN291">
        <f t="shared" ca="1" si="189"/>
        <v>0</v>
      </c>
      <c r="AO291">
        <f t="shared" ca="1" si="190"/>
        <v>34.5</v>
      </c>
      <c r="AP291">
        <f t="shared" ca="1" si="176"/>
        <v>26.953332747244133</v>
      </c>
      <c r="AQ291">
        <f t="shared" ca="1" si="176"/>
        <v>34.991729112797621</v>
      </c>
      <c r="AR291">
        <f t="shared" ca="1" si="203"/>
        <v>0.77027724638467254</v>
      </c>
      <c r="AS291">
        <f t="shared" ca="1" si="204"/>
        <v>43.511672985559862</v>
      </c>
      <c r="AT291">
        <f t="shared" ca="1" si="191"/>
        <v>78.350000000000364</v>
      </c>
      <c r="AU291">
        <f t="shared" ca="1" si="205"/>
        <v>106.64066397629418</v>
      </c>
      <c r="AV291">
        <f t="shared" ca="1" si="200"/>
        <v>10466.400000000001</v>
      </c>
      <c r="AW291">
        <f t="shared" ca="1" si="214"/>
        <v>10655.171153846151</v>
      </c>
      <c r="AX291">
        <f t="shared" ca="1" si="213"/>
        <v>-188.7711538461499</v>
      </c>
      <c r="AY291">
        <f t="shared" ca="1" si="174"/>
        <v>-220.26150284900257</v>
      </c>
      <c r="AZ291">
        <f t="shared" ref="AZ291:AZ354" ca="1" si="217">AX291 - AY291</f>
        <v>31.490349002852668</v>
      </c>
    </row>
    <row r="292" spans="1:52" x14ac:dyDescent="0.3">
      <c r="A292" s="1" vm="1723">
        <f ca="1"/>
        <v>43164</v>
      </c>
      <c r="B292" s="1" vm="1724">
        <f ca="1"/>
        <v>10428.299999999999</v>
      </c>
      <c r="C292" s="1" vm="1725">
        <f ca="1"/>
        <v>10428.700000000001</v>
      </c>
      <c r="D292" s="1" vm="1726">
        <f ca="1"/>
        <v>10323.9</v>
      </c>
      <c r="E292" s="1" vm="1727">
        <f ca="1"/>
        <v>10358.85</v>
      </c>
      <c r="F292" s="1" vm="1728">
        <f ca="1"/>
        <v>199976000</v>
      </c>
      <c r="G292" s="1">
        <f t="shared" ca="1" si="199"/>
        <v>10489.39</v>
      </c>
      <c r="H292" s="2">
        <f t="shared" ca="1" si="212"/>
        <v>10496.465</v>
      </c>
      <c r="I292" s="6" t="str" cm="1">
        <f t="array" aca="1" ref="I292" ca="1">_xlfn.IFS(AND(G291&lt;H291,G292&gt;H292),"BUY", AND(G291&gt;H291,G292&lt;H292),"SELL",TRUE,"")</f>
        <v/>
      </c>
      <c r="J292" s="1" vm="1629">
        <f t="shared" ca="1" si="178"/>
        <v>10607.2</v>
      </c>
      <c r="K292" s="3" t="str">
        <f t="shared" ca="1" si="192"/>
        <v/>
      </c>
      <c r="L292" s="3">
        <f t="shared" ca="1" si="193"/>
        <v>-9.5139290614676408E-3</v>
      </c>
      <c r="M292" s="3">
        <f t="shared" ca="1" si="194"/>
        <v>-9.559475599117866E-3</v>
      </c>
      <c r="N292" s="4">
        <f t="shared" ca="1" si="179"/>
        <v>-1</v>
      </c>
      <c r="O292" s="2">
        <f t="shared" ca="1" si="195"/>
        <v>9.559475599117866E-3</v>
      </c>
      <c r="P292" s="1">
        <f t="shared" ca="1" si="180"/>
        <v>10370.483333333332</v>
      </c>
      <c r="Q292" s="1">
        <f t="shared" ca="1" si="181"/>
        <v>2073847775066.6663</v>
      </c>
      <c r="R292" s="1">
        <f ca="1">IF(ISBLANK(A292),"",SUM($Q$2:Q292))</f>
        <v>589836260950566.5</v>
      </c>
      <c r="S292" s="1">
        <f ca="1">IF(ISBLANK(A292),"",SUM($F$2:F292))</f>
        <v>60385511000</v>
      </c>
      <c r="T292" s="1">
        <f t="shared" ca="1" si="182"/>
        <v>9767.8441596787434</v>
      </c>
      <c r="U292" s="1" t="str">
        <f t="shared" ca="1" si="183"/>
        <v>Bullish</v>
      </c>
      <c r="V292" s="17">
        <f t="shared" ca="1" si="184"/>
        <v>134.45000000000073</v>
      </c>
      <c r="W292" s="17">
        <f t="shared" ca="1" si="185"/>
        <v>0</v>
      </c>
      <c r="X292" s="17">
        <f t="shared" ca="1" si="186"/>
        <v>123.25</v>
      </c>
      <c r="Y292" s="22">
        <f t="shared" ca="1" si="216"/>
        <v>1550.4500000000025</v>
      </c>
      <c r="Z292" s="22">
        <f t="shared" ca="1" si="216"/>
        <v>372</v>
      </c>
      <c r="AA292" s="22">
        <f t="shared" ca="1" si="216"/>
        <v>430.60000000000036</v>
      </c>
      <c r="AB292" s="23">
        <f t="shared" ca="1" si="206"/>
        <v>23.993034280370175</v>
      </c>
      <c r="AC292" s="23">
        <f t="shared" ca="1" si="207"/>
        <v>27.772582153568298</v>
      </c>
      <c r="AD292" s="23">
        <f t="shared" ca="1" si="208"/>
        <v>3.7795478731981227</v>
      </c>
      <c r="AE292" s="23">
        <f t="shared" ca="1" si="209"/>
        <v>51.765616433938476</v>
      </c>
      <c r="AF292" s="23">
        <f t="shared" ca="1" si="210"/>
        <v>7.3012708696736057</v>
      </c>
      <c r="AG292" s="23">
        <f t="shared" ca="1" si="215"/>
        <v>42.413648700670159</v>
      </c>
      <c r="AH292" s="25" t="str">
        <f t="shared" ca="1" si="187"/>
        <v>Strong</v>
      </c>
      <c r="AI292" s="25" t="str">
        <f t="shared" ca="1" si="188"/>
        <v>Bearish</v>
      </c>
      <c r="AJ292" s="1">
        <f t="shared" ca="1" si="196"/>
        <v>-199965484.16999999</v>
      </c>
      <c r="AK292" s="10">
        <f t="shared" ca="1" si="197"/>
        <v>-9.559475599117866E-3</v>
      </c>
      <c r="AL292" s="10">
        <f t="shared" ca="1" si="202"/>
        <v>0.10460267772535035</v>
      </c>
      <c r="AM292">
        <f t="shared" ca="1" si="198"/>
        <v>-99.5</v>
      </c>
      <c r="AN292">
        <f t="shared" ca="1" si="189"/>
        <v>0</v>
      </c>
      <c r="AO292">
        <f t="shared" ca="1" si="190"/>
        <v>99.5</v>
      </c>
      <c r="AP292">
        <f t="shared" ca="1" si="176"/>
        <v>25.028094693869551</v>
      </c>
      <c r="AQ292">
        <f t="shared" ca="1" si="176"/>
        <v>39.599462747597791</v>
      </c>
      <c r="AR292">
        <f t="shared" ca="1" si="203"/>
        <v>0.63203116803365778</v>
      </c>
      <c r="AS292">
        <f t="shared" ca="1" si="204"/>
        <v>38.726660397984702</v>
      </c>
      <c r="AT292">
        <f t="shared" ca="1" si="191"/>
        <v>104.80000000000109</v>
      </c>
      <c r="AU292">
        <f t="shared" ca="1" si="205"/>
        <v>106.50918797798752</v>
      </c>
      <c r="AV292">
        <f t="shared" ca="1" si="200"/>
        <v>10454.562500000002</v>
      </c>
      <c r="AW292">
        <f t="shared" ca="1" si="214"/>
        <v>10627.292307692307</v>
      </c>
      <c r="AX292">
        <f t="shared" ca="1" si="213"/>
        <v>-172.72980769230526</v>
      </c>
      <c r="AY292">
        <f t="shared" ref="AY292:AY355" ca="1" si="218">AVERAGE(AX284:AX292)</f>
        <v>-219.47190170940101</v>
      </c>
      <c r="AZ292">
        <f t="shared" ca="1" si="217"/>
        <v>46.742094017095752</v>
      </c>
    </row>
    <row r="293" spans="1:52" x14ac:dyDescent="0.3">
      <c r="A293" s="1" vm="1729">
        <f ca="1"/>
        <v>43165</v>
      </c>
      <c r="B293" s="1" vm="1730">
        <f ca="1"/>
        <v>10420.5</v>
      </c>
      <c r="C293" s="1" vm="1731">
        <f ca="1"/>
        <v>10441.35</v>
      </c>
      <c r="D293" s="1" vm="1732">
        <f ca="1"/>
        <v>10215.9</v>
      </c>
      <c r="E293" s="1" vm="1733">
        <f ca="1"/>
        <v>10249.25</v>
      </c>
      <c r="F293" s="1" vm="1734">
        <f ca="1"/>
        <v>229782000</v>
      </c>
      <c r="G293" s="1">
        <f t="shared" ca="1" si="199"/>
        <v>10422.719999999999</v>
      </c>
      <c r="H293" s="2">
        <f t="shared" ca="1" si="212"/>
        <v>10470.897499999999</v>
      </c>
      <c r="I293" s="6" t="str" cm="1">
        <f t="array" aca="1" ref="I293" ca="1">_xlfn.IFS(AND(G292&lt;H292,G293&gt;H293),"BUY", AND(G292&gt;H292,G293&lt;H293),"SELL",TRUE,"")</f>
        <v/>
      </c>
      <c r="J293" s="1" vm="1629">
        <f t="shared" ca="1" si="178"/>
        <v>10607.2</v>
      </c>
      <c r="K293" s="3" t="str">
        <f t="shared" ca="1" si="192"/>
        <v/>
      </c>
      <c r="L293" s="3">
        <f t="shared" ca="1" si="193"/>
        <v>-1.0580325036080307E-2</v>
      </c>
      <c r="M293" s="3">
        <f t="shared" ca="1" si="194"/>
        <v>-1.0636694633347358E-2</v>
      </c>
      <c r="N293" s="4">
        <f t="shared" ca="1" si="179"/>
        <v>-1</v>
      </c>
      <c r="O293" s="2">
        <f t="shared" ca="1" si="195"/>
        <v>1.0636694633347358E-2</v>
      </c>
      <c r="P293" s="1">
        <f t="shared" ca="1" si="180"/>
        <v>10302.166666666666</v>
      </c>
      <c r="Q293" s="1">
        <f t="shared" ca="1" si="181"/>
        <v>2367252461000</v>
      </c>
      <c r="R293" s="1">
        <f ca="1">IF(ISBLANK(A293),"",SUM($Q$2:Q293))</f>
        <v>592203513411566.5</v>
      </c>
      <c r="S293" s="1">
        <f ca="1">IF(ISBLANK(A293),"",SUM($F$2:F293))</f>
        <v>60615293000</v>
      </c>
      <c r="T293" s="1">
        <f t="shared" ca="1" si="182"/>
        <v>9769.8696830776098</v>
      </c>
      <c r="U293" s="1" t="str">
        <f t="shared" ca="1" si="183"/>
        <v>Bullish</v>
      </c>
      <c r="V293" s="17">
        <f t="shared" ca="1" si="184"/>
        <v>225.45000000000073</v>
      </c>
      <c r="W293" s="17">
        <f t="shared" ca="1" si="185"/>
        <v>0</v>
      </c>
      <c r="X293" s="17">
        <f t="shared" ca="1" si="186"/>
        <v>108</v>
      </c>
      <c r="Y293" s="22">
        <f t="shared" ca="1" si="216"/>
        <v>1675.350000000004</v>
      </c>
      <c r="Z293" s="22">
        <f t="shared" ca="1" si="216"/>
        <v>296.70000000000073</v>
      </c>
      <c r="AA293" s="22">
        <f t="shared" ca="1" si="216"/>
        <v>538.60000000000036</v>
      </c>
      <c r="AB293" s="23">
        <f t="shared" ca="1" si="206"/>
        <v>17.709732294744381</v>
      </c>
      <c r="AC293" s="23">
        <f t="shared" ca="1" si="207"/>
        <v>32.148506282269324</v>
      </c>
      <c r="AD293" s="23">
        <f t="shared" ca="1" si="208"/>
        <v>14.438773987524943</v>
      </c>
      <c r="AE293" s="23">
        <f t="shared" ca="1" si="209"/>
        <v>49.858238577013708</v>
      </c>
      <c r="AF293" s="23">
        <f t="shared" ca="1" si="210"/>
        <v>28.959655213695601</v>
      </c>
      <c r="AG293" s="23">
        <f t="shared" ca="1" si="215"/>
        <v>41.116120137736758</v>
      </c>
      <c r="AH293" s="25" t="str">
        <f t="shared" ca="1" si="187"/>
        <v>Strong</v>
      </c>
      <c r="AI293" s="25" t="str">
        <f t="shared" ca="1" si="188"/>
        <v>Bearish</v>
      </c>
      <c r="AJ293" s="1">
        <f t="shared" ca="1" si="196"/>
        <v>-229771510.61000001</v>
      </c>
      <c r="AK293" s="10">
        <f t="shared" ca="1" si="197"/>
        <v>-1.0636694633347358E-2</v>
      </c>
      <c r="AL293" s="10">
        <f t="shared" ca="1" si="202"/>
        <v>0.10443337765623956</v>
      </c>
      <c r="AM293">
        <f t="shared" ca="1" si="198"/>
        <v>-109.60000000000036</v>
      </c>
      <c r="AN293">
        <f t="shared" ca="1" si="189"/>
        <v>0</v>
      </c>
      <c r="AO293">
        <f t="shared" ca="1" si="190"/>
        <v>109.60000000000036</v>
      </c>
      <c r="AP293">
        <f t="shared" ca="1" si="176"/>
        <v>23.240373644307443</v>
      </c>
      <c r="AQ293">
        <f t="shared" ca="1" si="176"/>
        <v>44.599501122769404</v>
      </c>
      <c r="AR293">
        <f t="shared" ca="1" si="203"/>
        <v>0.52109043956194667</v>
      </c>
      <c r="AS293">
        <f t="shared" ca="1" si="204"/>
        <v>34.257689484394731</v>
      </c>
      <c r="AT293">
        <f t="shared" ca="1" si="191"/>
        <v>225.45000000000073</v>
      </c>
      <c r="AU293">
        <f t="shared" ca="1" si="205"/>
        <v>115.00496026527419</v>
      </c>
      <c r="AV293">
        <f t="shared" ca="1" si="200"/>
        <v>10429.875000000002</v>
      </c>
      <c r="AW293">
        <f t="shared" ca="1" si="214"/>
        <v>10595.109615384614</v>
      </c>
      <c r="AX293">
        <f t="shared" ca="1" si="213"/>
        <v>-165.23461538461197</v>
      </c>
      <c r="AY293">
        <f t="shared" ca="1" si="218"/>
        <v>-213.01353276353154</v>
      </c>
      <c r="AZ293">
        <f t="shared" ca="1" si="217"/>
        <v>47.778917378919573</v>
      </c>
    </row>
    <row r="294" spans="1:52" x14ac:dyDescent="0.3">
      <c r="A294" s="1" vm="1735">
        <f ca="1"/>
        <v>43166</v>
      </c>
      <c r="B294" s="1" vm="1736">
        <f ca="1"/>
        <v>10232.950000000001</v>
      </c>
      <c r="C294" s="1" vm="1737">
        <f ca="1"/>
        <v>10243.35</v>
      </c>
      <c r="D294" s="1" vm="1412">
        <f ca="1"/>
        <v>10141.549999999999</v>
      </c>
      <c r="E294" s="1" vm="1738">
        <f ca="1"/>
        <v>10154.200000000001</v>
      </c>
      <c r="F294" s="1" vm="1739">
        <f ca="1"/>
        <v>257201000</v>
      </c>
      <c r="G294" s="1">
        <f t="shared" ca="1" si="199"/>
        <v>10342.700000000001</v>
      </c>
      <c r="H294" s="2">
        <f t="shared" ca="1" si="212"/>
        <v>10445.280000000001</v>
      </c>
      <c r="I294" s="6" t="str" cm="1">
        <f t="array" aca="1" ref="I294" ca="1">_xlfn.IFS(AND(G293&lt;H293,G294&gt;H294),"BUY", AND(G293&gt;H293,G294&lt;H294),"SELL",TRUE,"")</f>
        <v/>
      </c>
      <c r="J294" s="1" vm="1629">
        <f t="shared" ca="1" si="178"/>
        <v>10607.2</v>
      </c>
      <c r="K294" s="3" t="str">
        <f t="shared" ca="1" si="192"/>
        <v/>
      </c>
      <c r="L294" s="3">
        <f t="shared" ca="1" si="193"/>
        <v>-9.2738493060466887E-3</v>
      </c>
      <c r="M294" s="3">
        <f t="shared" ca="1" si="194"/>
        <v>-9.3171191731129289E-3</v>
      </c>
      <c r="N294" s="4">
        <f t="shared" ca="1" si="179"/>
        <v>-1</v>
      </c>
      <c r="O294" s="2">
        <f t="shared" ca="1" si="195"/>
        <v>9.3171191731129289E-3</v>
      </c>
      <c r="P294" s="1">
        <f t="shared" ca="1" si="180"/>
        <v>10179.700000000001</v>
      </c>
      <c r="Q294" s="1">
        <f t="shared" ca="1" si="181"/>
        <v>2618229019700</v>
      </c>
      <c r="R294" s="1">
        <f ca="1">IF(ISBLANK(A294),"",SUM($Q$2:Q294))</f>
        <v>594821742431266.5</v>
      </c>
      <c r="S294" s="1">
        <f ca="1">IF(ISBLANK(A294),"",SUM($F$2:F294))</f>
        <v>60872494000</v>
      </c>
      <c r="T294" s="1">
        <f t="shared" ca="1" si="182"/>
        <v>9771.6013152223804</v>
      </c>
      <c r="U294" s="1" t="str">
        <f t="shared" ca="1" si="183"/>
        <v>Bullish</v>
      </c>
      <c r="V294" s="17">
        <f t="shared" ca="1" si="184"/>
        <v>107.70000000000073</v>
      </c>
      <c r="W294" s="17">
        <f t="shared" ca="1" si="185"/>
        <v>0</v>
      </c>
      <c r="X294" s="17">
        <f t="shared" ca="1" si="186"/>
        <v>74.350000000000364</v>
      </c>
      <c r="Y294" s="22">
        <f t="shared" ca="1" si="216"/>
        <v>1649.1500000000051</v>
      </c>
      <c r="Z294" s="22">
        <f t="shared" ca="1" si="216"/>
        <v>261.65000000000146</v>
      </c>
      <c r="AA294" s="22">
        <f t="shared" ca="1" si="216"/>
        <v>612.95000000000073</v>
      </c>
      <c r="AB294" s="23">
        <f t="shared" ca="1" si="206"/>
        <v>15.865749022223611</v>
      </c>
      <c r="AC294" s="23">
        <f t="shared" ca="1" si="207"/>
        <v>37.167631810326462</v>
      </c>
      <c r="AD294" s="23">
        <f t="shared" ca="1" si="208"/>
        <v>21.301882788102851</v>
      </c>
      <c r="AE294" s="23">
        <f t="shared" ca="1" si="209"/>
        <v>53.033380832550073</v>
      </c>
      <c r="AF294" s="23">
        <f t="shared" ca="1" si="210"/>
        <v>40.166933455293666</v>
      </c>
      <c r="AG294" s="23">
        <f t="shared" ca="1" si="215"/>
        <v>39.87272558967603</v>
      </c>
      <c r="AH294" s="25" t="str">
        <f t="shared" ca="1" si="187"/>
        <v>Strong</v>
      </c>
      <c r="AI294" s="25" t="str">
        <f t="shared" ca="1" si="188"/>
        <v>Bearish</v>
      </c>
      <c r="AJ294" s="1">
        <f t="shared" ca="1" si="196"/>
        <v>-257190577.28</v>
      </c>
      <c r="AK294" s="10">
        <f t="shared" ca="1" si="197"/>
        <v>-9.3171191731129289E-3</v>
      </c>
      <c r="AL294" s="10">
        <f t="shared" ca="1" si="202"/>
        <v>0.10883761608367525</v>
      </c>
      <c r="AM294">
        <f t="shared" ca="1" si="198"/>
        <v>-95.049999999999272</v>
      </c>
      <c r="AN294">
        <f t="shared" ca="1" si="189"/>
        <v>0</v>
      </c>
      <c r="AO294">
        <f t="shared" ca="1" si="190"/>
        <v>95.049999999999272</v>
      </c>
      <c r="AP294">
        <f t="shared" ca="1" si="176"/>
        <v>21.580346955428343</v>
      </c>
      <c r="AQ294">
        <f t="shared" ca="1" si="176"/>
        <v>48.203108185428682</v>
      </c>
      <c r="AR294">
        <f t="shared" ca="1" si="203"/>
        <v>0.44769617080319035</v>
      </c>
      <c r="AS294">
        <f t="shared" ca="1" si="204"/>
        <v>30.924732677493083</v>
      </c>
      <c r="AT294">
        <f t="shared" ca="1" si="191"/>
        <v>101.80000000000109</v>
      </c>
      <c r="AU294">
        <f t="shared" ca="1" si="205"/>
        <v>114.06174881775469</v>
      </c>
      <c r="AV294">
        <f t="shared" ca="1" si="200"/>
        <v>10405.033333333335</v>
      </c>
      <c r="AW294">
        <f t="shared" ca="1" si="214"/>
        <v>10559.900000000001</v>
      </c>
      <c r="AX294">
        <f t="shared" ca="1" si="213"/>
        <v>-154.86666666666679</v>
      </c>
      <c r="AY294">
        <f t="shared" ca="1" si="218"/>
        <v>-203.25349002848876</v>
      </c>
      <c r="AZ294">
        <f t="shared" ca="1" si="217"/>
        <v>48.386823361821968</v>
      </c>
    </row>
    <row r="295" spans="1:52" x14ac:dyDescent="0.3">
      <c r="A295" s="1" vm="1740">
        <f ca="1"/>
        <v>43167</v>
      </c>
      <c r="B295" s="1" vm="1276">
        <f ca="1"/>
        <v>10216.25</v>
      </c>
      <c r="C295" s="1" vm="1741">
        <f ca="1"/>
        <v>10270.35</v>
      </c>
      <c r="D295" s="1" vm="1742">
        <f ca="1"/>
        <v>10146.4</v>
      </c>
      <c r="E295" s="1" vm="1743">
        <f ca="1"/>
        <v>10242.65</v>
      </c>
      <c r="F295" s="1" vm="1744">
        <f ca="1"/>
        <v>233378000</v>
      </c>
      <c r="G295" s="1">
        <f t="shared" ca="1" si="199"/>
        <v>10292.66</v>
      </c>
      <c r="H295" s="2">
        <f t="shared" ca="1" si="212"/>
        <v>10432.5</v>
      </c>
      <c r="I295" s="6" t="str" cm="1">
        <f t="array" aca="1" ref="I295" ca="1">_xlfn.IFS(AND(G294&lt;H294,G295&gt;H295),"BUY", AND(G294&gt;H294,G295&lt;H295),"SELL",TRUE,"")</f>
        <v/>
      </c>
      <c r="J295" s="1" vm="1629">
        <f t="shared" ca="1" si="178"/>
        <v>10607.2</v>
      </c>
      <c r="K295" s="3" t="str">
        <f t="shared" ca="1" si="192"/>
        <v/>
      </c>
      <c r="L295" s="3">
        <f t="shared" ca="1" si="193"/>
        <v>8.7106812944395262E-3</v>
      </c>
      <c r="M295" s="3">
        <f t="shared" ca="1" si="194"/>
        <v>8.6729621912598857E-3</v>
      </c>
      <c r="N295" s="4">
        <f t="shared" ca="1" si="179"/>
        <v>-1</v>
      </c>
      <c r="O295" s="2">
        <f t="shared" ca="1" si="195"/>
        <v>-8.6729621912598857E-3</v>
      </c>
      <c r="P295" s="1">
        <f t="shared" ca="1" si="180"/>
        <v>10219.800000000001</v>
      </c>
      <c r="Q295" s="1">
        <f t="shared" ca="1" si="181"/>
        <v>2385076484400.0005</v>
      </c>
      <c r="R295" s="1">
        <f ca="1">IF(ISBLANK(A295),"",SUM($Q$2:Q295))</f>
        <v>597206818915666.5</v>
      </c>
      <c r="S295" s="1">
        <f ca="1">IF(ISBLANK(A295),"",SUM($F$2:F295))</f>
        <v>61105872000</v>
      </c>
      <c r="T295" s="1">
        <f t="shared" ca="1" si="182"/>
        <v>9773.313093636345</v>
      </c>
      <c r="U295" s="1" t="str">
        <f t="shared" ca="1" si="183"/>
        <v>Bullish</v>
      </c>
      <c r="V295" s="17">
        <f t="shared" ca="1" si="184"/>
        <v>123.95000000000073</v>
      </c>
      <c r="W295" s="17">
        <f t="shared" ca="1" si="185"/>
        <v>27</v>
      </c>
      <c r="X295" s="17">
        <f t="shared" ca="1" si="186"/>
        <v>0</v>
      </c>
      <c r="Y295" s="22">
        <f t="shared" ca="1" si="216"/>
        <v>1655.9000000000051</v>
      </c>
      <c r="Z295" s="22">
        <f t="shared" ca="1" si="216"/>
        <v>261.10000000000036</v>
      </c>
      <c r="AA295" s="22">
        <f t="shared" ca="1" si="216"/>
        <v>612.95000000000073</v>
      </c>
      <c r="AB295" s="23">
        <f t="shared" ca="1" si="206"/>
        <v>15.767860378042126</v>
      </c>
      <c r="AC295" s="23">
        <f t="shared" ca="1" si="207"/>
        <v>37.01612416208701</v>
      </c>
      <c r="AD295" s="23">
        <f t="shared" ca="1" si="208"/>
        <v>21.248263784044884</v>
      </c>
      <c r="AE295" s="23">
        <f t="shared" ca="1" si="209"/>
        <v>52.78398454012914</v>
      </c>
      <c r="AF295" s="23">
        <f t="shared" ca="1" si="210"/>
        <v>40.255134145643829</v>
      </c>
      <c r="AG295" s="23">
        <f t="shared" ca="1" si="215"/>
        <v>38.734735727525781</v>
      </c>
      <c r="AH295" s="25" t="str">
        <f t="shared" ca="1" si="187"/>
        <v>Strong</v>
      </c>
      <c r="AI295" s="25" t="str">
        <f t="shared" ca="1" si="188"/>
        <v>Bearish</v>
      </c>
      <c r="AJ295" s="1">
        <f t="shared" ca="1" si="196"/>
        <v>233388342.69999999</v>
      </c>
      <c r="AK295" s="10">
        <f t="shared" ca="1" si="197"/>
        <v>8.6729621912598857E-3</v>
      </c>
      <c r="AL295" s="10">
        <f t="shared" ca="1" si="202"/>
        <v>0.11550158523754588</v>
      </c>
      <c r="AM295">
        <f t="shared" ca="1" si="198"/>
        <v>88.449999999998909</v>
      </c>
      <c r="AN295">
        <f t="shared" ca="1" si="189"/>
        <v>88.449999999998909</v>
      </c>
      <c r="AO295">
        <f t="shared" ca="1" si="190"/>
        <v>0</v>
      </c>
      <c r="AP295">
        <f t="shared" ca="1" si="176"/>
        <v>26.356750744326241</v>
      </c>
      <c r="AQ295">
        <f t="shared" ca="1" si="176"/>
        <v>44.760029029326631</v>
      </c>
      <c r="AR295">
        <f t="shared" ca="1" si="203"/>
        <v>0.58884570264816805</v>
      </c>
      <c r="AS295">
        <f t="shared" ca="1" si="204"/>
        <v>37.061226377534616</v>
      </c>
      <c r="AT295">
        <f t="shared" ca="1" si="191"/>
        <v>123.95000000000073</v>
      </c>
      <c r="AU295">
        <f t="shared" ca="1" si="205"/>
        <v>114.76805247362941</v>
      </c>
      <c r="AV295">
        <f t="shared" ca="1" si="200"/>
        <v>10393.720833333335</v>
      </c>
      <c r="AW295">
        <f t="shared" ca="1" si="214"/>
        <v>10525.755769230771</v>
      </c>
      <c r="AX295">
        <f t="shared" ca="1" si="213"/>
        <v>-132.0349358974363</v>
      </c>
      <c r="AY295">
        <f t="shared" ca="1" si="218"/>
        <v>-189.86189458689336</v>
      </c>
      <c r="AZ295">
        <f t="shared" ca="1" si="217"/>
        <v>57.826958689457058</v>
      </c>
    </row>
    <row r="296" spans="1:52" x14ac:dyDescent="0.3">
      <c r="A296" s="1" vm="1745">
        <f ca="1"/>
        <v>43168</v>
      </c>
      <c r="B296" s="1" vm="1746">
        <f ca="1"/>
        <v>10271.299999999999</v>
      </c>
      <c r="C296" s="1" vm="1747">
        <f ca="1"/>
        <v>10296.700000000001</v>
      </c>
      <c r="D296" s="1" vm="1748">
        <f ca="1"/>
        <v>10211.9</v>
      </c>
      <c r="E296" s="1" vm="1749">
        <f ca="1"/>
        <v>10226.85</v>
      </c>
      <c r="F296" s="1" vm="1750">
        <f ca="1"/>
        <v>192333000</v>
      </c>
      <c r="G296" s="1">
        <f t="shared" ca="1" si="199"/>
        <v>10246.359999999999</v>
      </c>
      <c r="H296" s="2">
        <f t="shared" ca="1" si="212"/>
        <v>10420.007500000002</v>
      </c>
      <c r="I296" s="6" t="str" cm="1">
        <f t="array" aca="1" ref="I296" ca="1">_xlfn.IFS(AND(G295&lt;H295,G296&gt;H296),"BUY", AND(G295&gt;H295,G296&lt;H296),"SELL",TRUE,"")</f>
        <v/>
      </c>
      <c r="J296" s="1" vm="1629">
        <f t="shared" ca="1" si="178"/>
        <v>10607.2</v>
      </c>
      <c r="K296" s="3" t="str">
        <f t="shared" ca="1" si="192"/>
        <v/>
      </c>
      <c r="L296" s="3">
        <f t="shared" ca="1" si="193"/>
        <v>-1.542569549872308E-3</v>
      </c>
      <c r="M296" s="3">
        <f t="shared" ca="1" si="194"/>
        <v>-1.5437605352231351E-3</v>
      </c>
      <c r="N296" s="4">
        <f t="shared" ca="1" si="179"/>
        <v>-1</v>
      </c>
      <c r="O296" s="2">
        <f t="shared" ca="1" si="195"/>
        <v>1.5437605352231351E-3</v>
      </c>
      <c r="P296" s="1">
        <f t="shared" ca="1" si="180"/>
        <v>10245.15</v>
      </c>
      <c r="Q296" s="1">
        <f t="shared" ca="1" si="181"/>
        <v>1970480434950</v>
      </c>
      <c r="R296" s="1">
        <f ca="1">IF(ISBLANK(A296),"",SUM($Q$2:Q296))</f>
        <v>599177299350616.5</v>
      </c>
      <c r="S296" s="1">
        <f ca="1">IF(ISBLANK(A296),"",SUM($F$2:F296))</f>
        <v>61298205000</v>
      </c>
      <c r="T296" s="1">
        <f t="shared" ca="1" si="182"/>
        <v>9774.7935579943405</v>
      </c>
      <c r="U296" s="1" t="str">
        <f t="shared" ca="1" si="183"/>
        <v>Bullish</v>
      </c>
      <c r="V296" s="17">
        <f t="shared" ca="1" si="184"/>
        <v>84.800000000001091</v>
      </c>
      <c r="W296" s="17">
        <f t="shared" ca="1" si="185"/>
        <v>26.350000000000364</v>
      </c>
      <c r="X296" s="17">
        <f t="shared" ca="1" si="186"/>
        <v>0</v>
      </c>
      <c r="Y296" s="22">
        <f t="shared" ca="1" si="216"/>
        <v>1561.8500000000058</v>
      </c>
      <c r="Z296" s="22">
        <f t="shared" ca="1" si="216"/>
        <v>287.45000000000073</v>
      </c>
      <c r="AA296" s="22">
        <f t="shared" ca="1" si="216"/>
        <v>535.95000000000073</v>
      </c>
      <c r="AB296" s="23">
        <f t="shared" ca="1" si="206"/>
        <v>18.404456253801559</v>
      </c>
      <c r="AC296" s="23">
        <f t="shared" ca="1" si="207"/>
        <v>34.31507507122955</v>
      </c>
      <c r="AD296" s="23">
        <f t="shared" ca="1" si="208"/>
        <v>15.910618817427991</v>
      </c>
      <c r="AE296" s="23">
        <f t="shared" ca="1" si="209"/>
        <v>52.719531325031113</v>
      </c>
      <c r="AF296" s="23">
        <f t="shared" ca="1" si="210"/>
        <v>30.179742530969101</v>
      </c>
      <c r="AG296" s="23">
        <f t="shared" ca="1" si="215"/>
        <v>36.773959859064398</v>
      </c>
      <c r="AH296" s="25" t="str">
        <f t="shared" ca="1" si="187"/>
        <v>Strong</v>
      </c>
      <c r="AI296" s="25" t="str">
        <f t="shared" ca="1" si="188"/>
        <v>Bearish</v>
      </c>
      <c r="AJ296" s="1">
        <f t="shared" ca="1" si="196"/>
        <v>-192322707.34</v>
      </c>
      <c r="AK296" s="10">
        <f t="shared" ca="1" si="197"/>
        <v>-1.5437605352231351E-3</v>
      </c>
      <c r="AL296" s="10">
        <f t="shared" ca="1" si="202"/>
        <v>0.11124975910620075</v>
      </c>
      <c r="AM296">
        <f t="shared" ca="1" si="198"/>
        <v>-15.799999999999272</v>
      </c>
      <c r="AN296">
        <f t="shared" ca="1" si="189"/>
        <v>0</v>
      </c>
      <c r="AO296">
        <f t="shared" ca="1" si="190"/>
        <v>15.799999999999272</v>
      </c>
      <c r="AP296">
        <f t="shared" ca="1" si="176"/>
        <v>24.474125691160083</v>
      </c>
      <c r="AQ296">
        <f t="shared" ca="1" si="176"/>
        <v>42.691455527231824</v>
      </c>
      <c r="AR296">
        <f t="shared" ca="1" si="203"/>
        <v>0.57327925199337937</v>
      </c>
      <c r="AS296">
        <f t="shared" ca="1" si="204"/>
        <v>36.438493119833744</v>
      </c>
      <c r="AT296">
        <f t="shared" ca="1" si="191"/>
        <v>84.800000000001091</v>
      </c>
      <c r="AU296">
        <f t="shared" ca="1" si="205"/>
        <v>112.62747729694168</v>
      </c>
      <c r="AV296">
        <f t="shared" ca="1" si="200"/>
        <v>10382.591666666667</v>
      </c>
      <c r="AW296">
        <f t="shared" ca="1" si="214"/>
        <v>10494.109615384617</v>
      </c>
      <c r="AX296">
        <f t="shared" ca="1" si="213"/>
        <v>-111.51794871795028</v>
      </c>
      <c r="AY296">
        <f t="shared" ca="1" si="218"/>
        <v>-175.01883903133805</v>
      </c>
      <c r="AZ296">
        <f t="shared" ca="1" si="217"/>
        <v>63.500890313387771</v>
      </c>
    </row>
    <row r="297" spans="1:52" x14ac:dyDescent="0.3">
      <c r="A297" s="1" vm="1751">
        <f ca="1"/>
        <v>43171</v>
      </c>
      <c r="B297" s="1" vm="1752">
        <f ca="1"/>
        <v>10301.6</v>
      </c>
      <c r="C297" s="1" vm="1753">
        <f ca="1"/>
        <v>10433.65</v>
      </c>
      <c r="D297" s="1" vm="1754">
        <f ca="1"/>
        <v>10295.450000000001</v>
      </c>
      <c r="E297" s="1" vm="1755">
        <f ca="1"/>
        <v>10421.4</v>
      </c>
      <c r="F297" s="1" vm="1756">
        <f ca="1"/>
        <v>223135000</v>
      </c>
      <c r="G297" s="1">
        <f t="shared" ca="1" si="199"/>
        <v>10258.869999999999</v>
      </c>
      <c r="H297" s="2">
        <f t="shared" ca="1" si="212"/>
        <v>10412.235000000001</v>
      </c>
      <c r="I297" s="6" t="str" cm="1">
        <f t="array" aca="1" ref="I297" ca="1">_xlfn.IFS(AND(G296&lt;H296,G297&gt;H297),"BUY", AND(G296&gt;H296,G297&lt;H297),"SELL",TRUE,"")</f>
        <v/>
      </c>
      <c r="J297" s="1" vm="1629">
        <f t="shared" ca="1" si="178"/>
        <v>10607.2</v>
      </c>
      <c r="K297" s="3" t="str">
        <f t="shared" ca="1" si="192"/>
        <v/>
      </c>
      <c r="L297" s="3">
        <f t="shared" ca="1" si="193"/>
        <v>1.9023452969389343E-2</v>
      </c>
      <c r="M297" s="3">
        <f t="shared" ca="1" si="194"/>
        <v>1.884476964735966E-2</v>
      </c>
      <c r="N297" s="4">
        <f t="shared" ca="1" si="179"/>
        <v>-1</v>
      </c>
      <c r="O297" s="2">
        <f t="shared" ca="1" si="195"/>
        <v>-1.884476964735966E-2</v>
      </c>
      <c r="P297" s="1">
        <f t="shared" ca="1" si="180"/>
        <v>10383.5</v>
      </c>
      <c r="Q297" s="1">
        <f t="shared" ca="1" si="181"/>
        <v>2316922272500</v>
      </c>
      <c r="R297" s="1">
        <f ca="1">IF(ISBLANK(A297),"",SUM($Q$2:Q297))</f>
        <v>601494221623116.5</v>
      </c>
      <c r="S297" s="1">
        <f ca="1">IF(ISBLANK(A297),"",SUM($F$2:F297))</f>
        <v>61521340000</v>
      </c>
      <c r="T297" s="1">
        <f t="shared" ca="1" si="182"/>
        <v>9777.0013075644401</v>
      </c>
      <c r="U297" s="1" t="str">
        <f t="shared" ca="1" si="183"/>
        <v>Bullish</v>
      </c>
      <c r="V297" s="17">
        <f t="shared" ca="1" si="184"/>
        <v>206.79999999999927</v>
      </c>
      <c r="W297" s="17">
        <f t="shared" ca="1" si="185"/>
        <v>136.94999999999891</v>
      </c>
      <c r="X297" s="17">
        <f t="shared" ca="1" si="186"/>
        <v>0</v>
      </c>
      <c r="Y297" s="22">
        <f t="shared" ca="1" si="216"/>
        <v>1582.0500000000047</v>
      </c>
      <c r="Z297" s="22">
        <f t="shared" ca="1" si="216"/>
        <v>424.39999999999964</v>
      </c>
      <c r="AA297" s="22">
        <f t="shared" ca="1" si="216"/>
        <v>404.65000000000146</v>
      </c>
      <c r="AB297" s="23">
        <f t="shared" ca="1" si="206"/>
        <v>26.825953667709513</v>
      </c>
      <c r="AC297" s="23">
        <f t="shared" ca="1" si="207"/>
        <v>25.577573401599206</v>
      </c>
      <c r="AD297" s="23">
        <f t="shared" ca="1" si="208"/>
        <v>1.2483802661103063</v>
      </c>
      <c r="AE297" s="23">
        <f t="shared" ca="1" si="209"/>
        <v>52.403527069308723</v>
      </c>
      <c r="AF297" s="23">
        <f t="shared" ca="1" si="210"/>
        <v>2.3822447379528535</v>
      </c>
      <c r="AG297" s="23">
        <f t="shared" ca="1" si="215"/>
        <v>31.842079381163071</v>
      </c>
      <c r="AH297" s="25" t="str">
        <f t="shared" ca="1" si="187"/>
        <v>Strong</v>
      </c>
      <c r="AI297" s="25" t="str">
        <f t="shared" ca="1" si="188"/>
        <v>Bullish</v>
      </c>
      <c r="AJ297" s="1">
        <f t="shared" ca="1" si="196"/>
        <v>223145246.36000001</v>
      </c>
      <c r="AK297" s="10">
        <f t="shared" ca="1" si="197"/>
        <v>1.884476964735966E-2</v>
      </c>
      <c r="AL297" s="10">
        <f t="shared" ca="1" si="202"/>
        <v>0.13754732567914277</v>
      </c>
      <c r="AM297">
        <f t="shared" ca="1" si="198"/>
        <v>194.54999999999927</v>
      </c>
      <c r="AN297">
        <f t="shared" ca="1" si="189"/>
        <v>194.54999999999927</v>
      </c>
      <c r="AO297">
        <f t="shared" ca="1" si="190"/>
        <v>0</v>
      </c>
      <c r="AP297">
        <f t="shared" ca="1" si="176"/>
        <v>36.62240242750574</v>
      </c>
      <c r="AQ297">
        <f t="shared" ca="1" si="176"/>
        <v>39.642065846715262</v>
      </c>
      <c r="AR297">
        <f t="shared" ca="1" si="203"/>
        <v>0.92382678968130183</v>
      </c>
      <c r="AS297">
        <f t="shared" ca="1" si="204"/>
        <v>48.020268489677363</v>
      </c>
      <c r="AT297">
        <f t="shared" ca="1" si="191"/>
        <v>138.19999999999891</v>
      </c>
      <c r="AU297">
        <f t="shared" ca="1" si="205"/>
        <v>114.45408606144576</v>
      </c>
      <c r="AV297">
        <f t="shared" ca="1" si="200"/>
        <v>10384.5875</v>
      </c>
      <c r="AW297">
        <f t="shared" ca="1" si="214"/>
        <v>10470.790384615386</v>
      </c>
      <c r="AX297">
        <f t="shared" ca="1" si="213"/>
        <v>-86.20288461538621</v>
      </c>
      <c r="AY297">
        <f t="shared" ca="1" si="218"/>
        <v>-159.22368233618141</v>
      </c>
      <c r="AZ297">
        <f t="shared" ca="1" si="217"/>
        <v>73.020797720795201</v>
      </c>
    </row>
    <row r="298" spans="1:52" x14ac:dyDescent="0.3">
      <c r="A298" s="1" vm="1757">
        <f ca="1"/>
        <v>43172</v>
      </c>
      <c r="B298" s="1" vm="1758">
        <f ca="1"/>
        <v>10389.5</v>
      </c>
      <c r="C298" s="1" vm="1759">
        <f ca="1"/>
        <v>10478.6</v>
      </c>
      <c r="D298" s="1" vm="1760">
        <f ca="1"/>
        <v>10377.85</v>
      </c>
      <c r="E298" s="1" vm="1761">
        <f ca="1"/>
        <v>10426.85</v>
      </c>
      <c r="F298" s="1" vm="1762">
        <f ca="1"/>
        <v>274853000</v>
      </c>
      <c r="G298" s="1">
        <f t="shared" ca="1" si="199"/>
        <v>10294.39</v>
      </c>
      <c r="H298" s="2">
        <f t="shared" ca="1" si="212"/>
        <v>10410.830000000002</v>
      </c>
      <c r="I298" s="6" t="str" cm="1">
        <f t="array" aca="1" ref="I298" ca="1">_xlfn.IFS(AND(G297&lt;H297,G298&gt;H298),"BUY", AND(G297&gt;H297,G298&lt;H298),"SELL",TRUE,"")</f>
        <v/>
      </c>
      <c r="J298" s="1" vm="1629">
        <f t="shared" ca="1" si="178"/>
        <v>10607.2</v>
      </c>
      <c r="K298" s="3" t="str">
        <f t="shared" ca="1" si="192"/>
        <v/>
      </c>
      <c r="L298" s="3">
        <f t="shared" ca="1" si="193"/>
        <v>5.229623659011029E-4</v>
      </c>
      <c r="M298" s="3">
        <f t="shared" ca="1" si="194"/>
        <v>5.228256687392662E-4</v>
      </c>
      <c r="N298" s="4">
        <f t="shared" ca="1" si="179"/>
        <v>-1</v>
      </c>
      <c r="O298" s="2">
        <f t="shared" ca="1" si="195"/>
        <v>-5.228256687392662E-4</v>
      </c>
      <c r="P298" s="1">
        <f t="shared" ca="1" si="180"/>
        <v>10427.766666666668</v>
      </c>
      <c r="Q298" s="1">
        <f t="shared" ca="1" si="181"/>
        <v>2866102951633.334</v>
      </c>
      <c r="R298" s="1">
        <f ca="1">IF(ISBLANK(A298),"",SUM($Q$2:Q298))</f>
        <v>604360324574749.88</v>
      </c>
      <c r="S298" s="1">
        <f ca="1">IF(ISBLANK(A298),"",SUM($F$2:F298))</f>
        <v>61796193000</v>
      </c>
      <c r="T298" s="1">
        <f t="shared" ca="1" si="182"/>
        <v>9779.8957384761525</v>
      </c>
      <c r="U298" s="1" t="str">
        <f t="shared" ca="1" si="183"/>
        <v>Bullish</v>
      </c>
      <c r="V298" s="17">
        <f t="shared" ca="1" si="184"/>
        <v>100.75</v>
      </c>
      <c r="W298" s="17">
        <f t="shared" ca="1" si="185"/>
        <v>44.950000000000728</v>
      </c>
      <c r="X298" s="17">
        <f t="shared" ca="1" si="186"/>
        <v>0</v>
      </c>
      <c r="Y298" s="22">
        <f t="shared" ca="1" si="216"/>
        <v>1601.100000000004</v>
      </c>
      <c r="Z298" s="22">
        <f t="shared" ca="1" si="216"/>
        <v>469.35000000000036</v>
      </c>
      <c r="AA298" s="22">
        <f t="shared" ca="1" si="216"/>
        <v>404.65000000000146</v>
      </c>
      <c r="AB298" s="23">
        <f t="shared" ca="1" si="206"/>
        <v>29.314221472737444</v>
      </c>
      <c r="AC298" s="23">
        <f t="shared" ca="1" si="207"/>
        <v>25.273249640871931</v>
      </c>
      <c r="AD298" s="23">
        <f t="shared" ca="1" si="208"/>
        <v>4.0409718318655123</v>
      </c>
      <c r="AE298" s="23">
        <f t="shared" ca="1" si="209"/>
        <v>54.587471113609375</v>
      </c>
      <c r="AF298" s="23">
        <f t="shared" ca="1" si="210"/>
        <v>7.4027459954231958</v>
      </c>
      <c r="AG298" s="23">
        <f t="shared" ca="1" si="215"/>
        <v>27.338643641252812</v>
      </c>
      <c r="AH298" s="25" t="str">
        <f t="shared" ca="1" si="187"/>
        <v>Weak</v>
      </c>
      <c r="AI298" s="25" t="str">
        <f t="shared" ca="1" si="188"/>
        <v>Bullish</v>
      </c>
      <c r="AJ298" s="1">
        <f t="shared" ca="1" si="196"/>
        <v>274863258.87</v>
      </c>
      <c r="AK298" s="10">
        <f t="shared" ca="1" si="197"/>
        <v>5.228256687392662E-4</v>
      </c>
      <c r="AL298" s="10">
        <f t="shared" ca="1" si="202"/>
        <v>0.13723421126590415</v>
      </c>
      <c r="AM298">
        <f t="shared" ca="1" si="198"/>
        <v>5.4500000000007276</v>
      </c>
      <c r="AN298">
        <f t="shared" ca="1" si="189"/>
        <v>5.4500000000007276</v>
      </c>
      <c r="AO298">
        <f t="shared" ca="1" si="190"/>
        <v>0</v>
      </c>
      <c r="AP298">
        <f t="shared" ca="1" si="176"/>
        <v>34.395802254112525</v>
      </c>
      <c r="AQ298">
        <f t="shared" ca="1" si="176"/>
        <v>36.810489714807026</v>
      </c>
      <c r="AR298">
        <f t="shared" ca="1" si="203"/>
        <v>0.93440219134810387</v>
      </c>
      <c r="AS298">
        <f t="shared" ca="1" si="204"/>
        <v>48.304442350580146</v>
      </c>
      <c r="AT298">
        <f t="shared" ca="1" si="191"/>
        <v>100.75</v>
      </c>
      <c r="AU298">
        <f t="shared" ca="1" si="205"/>
        <v>113.47522277134249</v>
      </c>
      <c r="AV298">
        <f t="shared" ca="1" si="200"/>
        <v>10388.266666666666</v>
      </c>
      <c r="AW298">
        <f t="shared" ca="1" si="214"/>
        <v>10448.096153846154</v>
      </c>
      <c r="AX298">
        <f t="shared" ca="1" si="213"/>
        <v>-59.829487179487842</v>
      </c>
      <c r="AY298">
        <f t="shared" ca="1" si="218"/>
        <v>-141.41200142450057</v>
      </c>
      <c r="AZ298">
        <f t="shared" ca="1" si="217"/>
        <v>81.582514245012732</v>
      </c>
    </row>
    <row r="299" spans="1:52" x14ac:dyDescent="0.3">
      <c r="A299" s="1" vm="1763">
        <f ca="1"/>
        <v>43173</v>
      </c>
      <c r="B299" s="1" vm="1764">
        <f ca="1"/>
        <v>10393.049999999999</v>
      </c>
      <c r="C299" s="1" vm="1765">
        <f ca="1"/>
        <v>10420.35</v>
      </c>
      <c r="D299" s="1" vm="1766">
        <f ca="1"/>
        <v>10336.299999999999</v>
      </c>
      <c r="E299" s="1" vm="1767">
        <f ca="1"/>
        <v>10410.9</v>
      </c>
      <c r="F299" s="1" vm="1768">
        <f ca="1"/>
        <v>186991000</v>
      </c>
      <c r="G299" s="1">
        <f t="shared" ca="1" si="199"/>
        <v>10345.73</v>
      </c>
      <c r="H299" s="2">
        <f t="shared" ca="1" si="212"/>
        <v>10404.387500000001</v>
      </c>
      <c r="I299" s="6" t="str" cm="1">
        <f t="array" aca="1" ref="I299" ca="1">_xlfn.IFS(AND(G298&lt;H298,G299&gt;H299),"BUY", AND(G298&gt;H298,G299&lt;H299),"SELL",TRUE,"")</f>
        <v/>
      </c>
      <c r="J299" s="1" vm="1629">
        <f t="shared" ca="1" si="178"/>
        <v>10607.2</v>
      </c>
      <c r="K299" s="3" t="str">
        <f t="shared" ca="1" si="192"/>
        <v/>
      </c>
      <c r="L299" s="3">
        <f t="shared" ca="1" si="193"/>
        <v>-1.5297045608214654E-3</v>
      </c>
      <c r="M299" s="3">
        <f t="shared" ca="1" si="194"/>
        <v>-1.5308757533812772E-3</v>
      </c>
      <c r="N299" s="4">
        <f t="shared" ca="1" si="179"/>
        <v>-1</v>
      </c>
      <c r="O299" s="2">
        <f t="shared" ca="1" si="195"/>
        <v>1.5308757533812772E-3</v>
      </c>
      <c r="P299" s="1">
        <f t="shared" ca="1" si="180"/>
        <v>10389.183333333334</v>
      </c>
      <c r="Q299" s="1">
        <f t="shared" ca="1" si="181"/>
        <v>1942683780683.3335</v>
      </c>
      <c r="R299" s="1">
        <f ca="1">IF(ISBLANK(A299),"",SUM($Q$2:Q299))</f>
        <v>606303008355433.25</v>
      </c>
      <c r="S299" s="1">
        <f ca="1">IF(ISBLANK(A299),"",SUM($F$2:F299))</f>
        <v>61983184000</v>
      </c>
      <c r="T299" s="1">
        <f t="shared" ca="1" si="182"/>
        <v>9781.7338385752046</v>
      </c>
      <c r="U299" s="1" t="str">
        <f t="shared" ca="1" si="183"/>
        <v>Bullish</v>
      </c>
      <c r="V299" s="17">
        <f t="shared" ca="1" si="184"/>
        <v>90.550000000001091</v>
      </c>
      <c r="W299" s="17">
        <f t="shared" ca="1" si="185"/>
        <v>0</v>
      </c>
      <c r="X299" s="17">
        <f t="shared" ca="1" si="186"/>
        <v>41.550000000001091</v>
      </c>
      <c r="Y299" s="22">
        <f t="shared" ca="1" si="216"/>
        <v>1615.1500000000051</v>
      </c>
      <c r="Z299" s="22">
        <f t="shared" ca="1" si="216"/>
        <v>469.35000000000036</v>
      </c>
      <c r="AA299" s="22">
        <f t="shared" ca="1" si="216"/>
        <v>446.20000000000255</v>
      </c>
      <c r="AB299" s="23">
        <f t="shared" ca="1" si="206"/>
        <v>29.059220505835302</v>
      </c>
      <c r="AC299" s="23">
        <f t="shared" ca="1" si="207"/>
        <v>27.625917097483278</v>
      </c>
      <c r="AD299" s="23">
        <f t="shared" ca="1" si="208"/>
        <v>1.4333034083520246</v>
      </c>
      <c r="AE299" s="23">
        <f t="shared" ca="1" si="209"/>
        <v>56.68513760331858</v>
      </c>
      <c r="AF299" s="23">
        <f t="shared" ca="1" si="210"/>
        <v>2.528534760526211</v>
      </c>
      <c r="AG299" s="23">
        <f t="shared" ca="1" si="215"/>
        <v>22.58519481991609</v>
      </c>
      <c r="AH299" s="25" t="str">
        <f t="shared" ca="1" si="187"/>
        <v>Weak</v>
      </c>
      <c r="AI299" s="25" t="str">
        <f t="shared" ca="1" si="188"/>
        <v>Bullish</v>
      </c>
      <c r="AJ299" s="1">
        <f t="shared" ca="1" si="196"/>
        <v>-186980705.61000001</v>
      </c>
      <c r="AK299" s="10">
        <f t="shared" ca="1" si="197"/>
        <v>-1.5308757533812772E-3</v>
      </c>
      <c r="AL299" s="10">
        <f t="shared" ca="1" si="202"/>
        <v>0.13669645860221324</v>
      </c>
      <c r="AM299">
        <f t="shared" ca="1" si="198"/>
        <v>-15.950000000000728</v>
      </c>
      <c r="AN299">
        <f t="shared" ca="1" si="189"/>
        <v>0</v>
      </c>
      <c r="AO299">
        <f t="shared" ca="1" si="190"/>
        <v>15.950000000000728</v>
      </c>
      <c r="AP299">
        <f t="shared" ca="1" si="176"/>
        <v>31.938959235961629</v>
      </c>
      <c r="AQ299">
        <f t="shared" ca="1" si="176"/>
        <v>35.320454735178004</v>
      </c>
      <c r="AR299">
        <f t="shared" ca="1" si="203"/>
        <v>0.90426240192631169</v>
      </c>
      <c r="AS299">
        <f t="shared" ca="1" si="204"/>
        <v>47.486228841759356</v>
      </c>
      <c r="AT299">
        <f t="shared" ca="1" si="191"/>
        <v>84.050000000001091</v>
      </c>
      <c r="AU299">
        <f t="shared" ca="1" si="205"/>
        <v>111.3734211448181</v>
      </c>
      <c r="AV299">
        <f t="shared" ca="1" si="200"/>
        <v>10381.5875</v>
      </c>
      <c r="AW299">
        <f t="shared" ca="1" si="214"/>
        <v>10434.646153846154</v>
      </c>
      <c r="AX299">
        <f t="shared" ca="1" si="213"/>
        <v>-53.058653846153902</v>
      </c>
      <c r="AY299">
        <f t="shared" ca="1" si="218"/>
        <v>-124.91623931623872</v>
      </c>
      <c r="AZ299">
        <f t="shared" ca="1" si="217"/>
        <v>71.857585470084814</v>
      </c>
    </row>
    <row r="300" spans="1:52" x14ac:dyDescent="0.3">
      <c r="A300" s="1" vm="1769">
        <f ca="1"/>
        <v>43174</v>
      </c>
      <c r="B300" s="1" vm="1770">
        <f ca="1"/>
        <v>10405.450000000001</v>
      </c>
      <c r="C300" s="1" vm="1771">
        <f ca="1"/>
        <v>10420</v>
      </c>
      <c r="D300" s="1" vm="1772">
        <f ca="1"/>
        <v>10346.200000000001</v>
      </c>
      <c r="E300" s="1" vm="1773">
        <f ca="1"/>
        <v>10360.15</v>
      </c>
      <c r="F300" s="1" vm="1774">
        <f ca="1"/>
        <v>179309000</v>
      </c>
      <c r="G300" s="1">
        <f t="shared" ca="1" si="199"/>
        <v>10369.23</v>
      </c>
      <c r="H300" s="2">
        <f t="shared" ca="1" si="212"/>
        <v>10397.350000000002</v>
      </c>
      <c r="I300" s="6" t="str" cm="1">
        <f t="array" aca="1" ref="I300" ca="1">_xlfn.IFS(AND(G299&lt;H299,G300&gt;H300),"BUY", AND(G299&gt;H299,G300&lt;H300),"SELL",TRUE,"")</f>
        <v/>
      </c>
      <c r="J300" s="1" vm="1629">
        <f t="shared" ca="1" si="178"/>
        <v>10607.2</v>
      </c>
      <c r="K300" s="3" t="str">
        <f t="shared" ca="1" si="192"/>
        <v/>
      </c>
      <c r="L300" s="3">
        <f t="shared" ca="1" si="193"/>
        <v>-4.8746986331633657E-3</v>
      </c>
      <c r="M300" s="3">
        <f t="shared" ca="1" si="194"/>
        <v>-4.8866187302434253E-3</v>
      </c>
      <c r="N300" s="4">
        <f t="shared" ca="1" si="179"/>
        <v>-1</v>
      </c>
      <c r="O300" s="2">
        <f t="shared" ca="1" si="195"/>
        <v>4.8866187302434253E-3</v>
      </c>
      <c r="P300" s="1">
        <f t="shared" ca="1" si="180"/>
        <v>10375.449999999999</v>
      </c>
      <c r="Q300" s="1">
        <f t="shared" ca="1" si="181"/>
        <v>1860411564049.9998</v>
      </c>
      <c r="R300" s="1">
        <f ca="1">IF(ISBLANK(A300),"",SUM($Q$2:Q300))</f>
        <v>608163419919483.25</v>
      </c>
      <c r="S300" s="1">
        <f ca="1">IF(ISBLANK(A300),"",SUM($F$2:F300))</f>
        <v>62162493000</v>
      </c>
      <c r="T300" s="1">
        <f t="shared" ca="1" si="182"/>
        <v>9783.446425153561</v>
      </c>
      <c r="U300" s="1" t="str">
        <f t="shared" ca="1" si="183"/>
        <v>Bullish</v>
      </c>
      <c r="V300" s="17">
        <f t="shared" ca="1" si="184"/>
        <v>73.799999999999272</v>
      </c>
      <c r="W300" s="17">
        <f t="shared" ca="1" si="185"/>
        <v>0</v>
      </c>
      <c r="X300" s="17">
        <f t="shared" ca="1" si="186"/>
        <v>0</v>
      </c>
      <c r="Y300" s="22">
        <f t="shared" ca="1" si="216"/>
        <v>1632.0500000000047</v>
      </c>
      <c r="Z300" s="22">
        <f t="shared" ca="1" si="216"/>
        <v>469.35000000000036</v>
      </c>
      <c r="AA300" s="22">
        <f t="shared" ca="1" si="216"/>
        <v>437.25000000000182</v>
      </c>
      <c r="AB300" s="23">
        <f t="shared" ca="1" si="206"/>
        <v>28.758310100793423</v>
      </c>
      <c r="AC300" s="23">
        <f t="shared" ca="1" si="207"/>
        <v>26.791458595018568</v>
      </c>
      <c r="AD300" s="23">
        <f t="shared" ca="1" si="208"/>
        <v>1.966851505774855</v>
      </c>
      <c r="AE300" s="23">
        <f t="shared" ca="1" si="209"/>
        <v>55.549768695811991</v>
      </c>
      <c r="AF300" s="23">
        <f t="shared" ca="1" si="210"/>
        <v>3.5407015221705862</v>
      </c>
      <c r="AG300" s="23">
        <f t="shared" ca="1" si="215"/>
        <v>18.090821918963922</v>
      </c>
      <c r="AH300" s="25" t="str">
        <f t="shared" ca="1" si="187"/>
        <v>Weak</v>
      </c>
      <c r="AI300" s="25" t="str">
        <f t="shared" ca="1" si="188"/>
        <v>Bullish</v>
      </c>
      <c r="AJ300" s="1">
        <f t="shared" ca="1" si="196"/>
        <v>-179298654.27000001</v>
      </c>
      <c r="AK300" s="10">
        <f t="shared" ca="1" si="197"/>
        <v>-4.8866187302434253E-3</v>
      </c>
      <c r="AL300" s="10">
        <f t="shared" ca="1" si="202"/>
        <v>0.1382226820257039</v>
      </c>
      <c r="AM300">
        <f t="shared" ca="1" si="198"/>
        <v>-50.75</v>
      </c>
      <c r="AN300">
        <f t="shared" ca="1" si="189"/>
        <v>0</v>
      </c>
      <c r="AO300">
        <f t="shared" ca="1" si="190"/>
        <v>50.75</v>
      </c>
      <c r="AP300">
        <f t="shared" ca="1" si="176"/>
        <v>29.657605004821512</v>
      </c>
      <c r="AQ300">
        <f t="shared" ca="1" si="176"/>
        <v>36.422565111236722</v>
      </c>
      <c r="AR300">
        <f t="shared" ca="1" si="203"/>
        <v>0.81426458884060993</v>
      </c>
      <c r="AS300">
        <f t="shared" ca="1" si="204"/>
        <v>44.881247964000593</v>
      </c>
      <c r="AT300">
        <f t="shared" ca="1" si="191"/>
        <v>73.799999999999272</v>
      </c>
      <c r="AU300">
        <f t="shared" ca="1" si="205"/>
        <v>108.68960534875961</v>
      </c>
      <c r="AV300">
        <f t="shared" ca="1" si="200"/>
        <v>10363.049999999999</v>
      </c>
      <c r="AW300">
        <f t="shared" ca="1" si="214"/>
        <v>10422.861538461539</v>
      </c>
      <c r="AX300">
        <f t="shared" ca="1" si="213"/>
        <v>-59.811538461539385</v>
      </c>
      <c r="AY300">
        <f t="shared" ca="1" si="218"/>
        <v>-110.5873931623931</v>
      </c>
      <c r="AZ300">
        <f t="shared" ca="1" si="217"/>
        <v>50.775854700853714</v>
      </c>
    </row>
    <row r="301" spans="1:52" x14ac:dyDescent="0.3">
      <c r="A301" s="1" vm="1775">
        <f ca="1"/>
        <v>43175</v>
      </c>
      <c r="B301" s="1" vm="1776">
        <f ca="1"/>
        <v>10345.15</v>
      </c>
      <c r="C301" s="1" vm="1777">
        <f ca="1"/>
        <v>10346.299999999999</v>
      </c>
      <c r="D301" s="1" vm="1778">
        <f ca="1"/>
        <v>10180.25</v>
      </c>
      <c r="E301" s="1" vm="1779">
        <f ca="1"/>
        <v>10195.15</v>
      </c>
      <c r="F301" s="1" vm="1780">
        <f ca="1"/>
        <v>338702000</v>
      </c>
      <c r="G301" s="1">
        <f t="shared" ca="1" si="199"/>
        <v>10362.890000000001</v>
      </c>
      <c r="H301" s="2">
        <f t="shared" ca="1" si="212"/>
        <v>10379.8325</v>
      </c>
      <c r="I301" s="6" t="str" cm="1">
        <f t="array" aca="1" ref="I301" ca="1">_xlfn.IFS(AND(G300&lt;H300,G301&gt;H301),"BUY", AND(G300&gt;H300,G301&lt;H301),"SELL",TRUE,"")</f>
        <v/>
      </c>
      <c r="J301" s="1" vm="1629">
        <f t="shared" ca="1" si="178"/>
        <v>10607.2</v>
      </c>
      <c r="K301" s="3" t="str">
        <f t="shared" ca="1" si="192"/>
        <v/>
      </c>
      <c r="L301" s="3">
        <f t="shared" ca="1" si="193"/>
        <v>-1.592641033189679E-2</v>
      </c>
      <c r="M301" s="3">
        <f t="shared" ca="1" si="194"/>
        <v>-1.6054598478163293E-2</v>
      </c>
      <c r="N301" s="4">
        <f t="shared" ca="1" si="179"/>
        <v>-1</v>
      </c>
      <c r="O301" s="2">
        <f t="shared" ca="1" si="195"/>
        <v>1.6054598478163293E-2</v>
      </c>
      <c r="P301" s="1">
        <f t="shared" ca="1" si="180"/>
        <v>10240.566666666666</v>
      </c>
      <c r="Q301" s="1">
        <f t="shared" ca="1" si="181"/>
        <v>3468500411133.333</v>
      </c>
      <c r="R301" s="1">
        <f ca="1">IF(ISBLANK(A301),"",SUM($Q$2:Q301))</f>
        <v>611631920330616.63</v>
      </c>
      <c r="S301" s="1">
        <f ca="1">IF(ISBLANK(A301),"",SUM($F$2:F301))</f>
        <v>62501195000</v>
      </c>
      <c r="T301" s="1">
        <f t="shared" ca="1" si="182"/>
        <v>9785.9236184302808</v>
      </c>
      <c r="U301" s="1" t="str">
        <f t="shared" ca="1" si="183"/>
        <v>Bullish</v>
      </c>
      <c r="V301" s="17">
        <f t="shared" ca="1" si="184"/>
        <v>179.89999999999964</v>
      </c>
      <c r="W301" s="17">
        <f t="shared" ca="1" si="185"/>
        <v>0</v>
      </c>
      <c r="X301" s="17">
        <f t="shared" ca="1" si="186"/>
        <v>165.95000000000073</v>
      </c>
      <c r="Y301" s="22">
        <f t="shared" ca="1" si="216"/>
        <v>1695.5500000000047</v>
      </c>
      <c r="Z301" s="22">
        <f t="shared" ca="1" si="216"/>
        <v>367.79999999999927</v>
      </c>
      <c r="AA301" s="22">
        <f t="shared" ca="1" si="216"/>
        <v>603.20000000000255</v>
      </c>
      <c r="AB301" s="23">
        <f t="shared" ca="1" si="206"/>
        <v>21.692076317419023</v>
      </c>
      <c r="AC301" s="23">
        <f t="shared" ca="1" si="207"/>
        <v>35.575476983869592</v>
      </c>
      <c r="AD301" s="23">
        <f t="shared" ca="1" si="208"/>
        <v>13.883400666450569</v>
      </c>
      <c r="AE301" s="23">
        <f t="shared" ca="1" si="209"/>
        <v>57.267553301288615</v>
      </c>
      <c r="AF301" s="23">
        <f t="shared" ca="1" si="210"/>
        <v>24.24304840370781</v>
      </c>
      <c r="AG301" s="23">
        <f t="shared" ca="1" si="215"/>
        <v>16.562746678065615</v>
      </c>
      <c r="AH301" s="25" t="str">
        <f t="shared" ca="1" si="187"/>
        <v>Weak</v>
      </c>
      <c r="AI301" s="25" t="str">
        <f t="shared" ca="1" si="188"/>
        <v>Bearish</v>
      </c>
      <c r="AJ301" s="1">
        <f t="shared" ca="1" si="196"/>
        <v>-338691630.76999998</v>
      </c>
      <c r="AK301" s="10">
        <f t="shared" ca="1" si="197"/>
        <v>-1.6054598478163293E-2</v>
      </c>
      <c r="AL301" s="10">
        <f t="shared" ca="1" si="202"/>
        <v>0.14451937659066957</v>
      </c>
      <c r="AM301">
        <f t="shared" ca="1" si="198"/>
        <v>-165</v>
      </c>
      <c r="AN301">
        <f t="shared" ca="1" si="189"/>
        <v>0</v>
      </c>
      <c r="AO301">
        <f t="shared" ca="1" si="190"/>
        <v>165</v>
      </c>
      <c r="AP301">
        <f t="shared" ca="1" si="176"/>
        <v>27.539204647334262</v>
      </c>
      <c r="AQ301">
        <f t="shared" ca="1" si="176"/>
        <v>45.606667603291235</v>
      </c>
      <c r="AR301">
        <f t="shared" ca="1" si="203"/>
        <v>0.60384163313319739</v>
      </c>
      <c r="AS301">
        <f t="shared" ca="1" si="204"/>
        <v>37.649704351018613</v>
      </c>
      <c r="AT301">
        <f t="shared" ca="1" si="191"/>
        <v>166.04999999999927</v>
      </c>
      <c r="AU301">
        <f t="shared" ca="1" si="205"/>
        <v>112.78677639527673</v>
      </c>
      <c r="AV301">
        <f t="shared" ca="1" si="200"/>
        <v>10333.120833333332</v>
      </c>
      <c r="AW301">
        <f t="shared" ca="1" si="214"/>
        <v>10411.203846153845</v>
      </c>
      <c r="AX301">
        <f t="shared" ca="1" si="213"/>
        <v>-78.083012820512522</v>
      </c>
      <c r="AY301">
        <f t="shared" ca="1" si="218"/>
        <v>-100.07108262108279</v>
      </c>
      <c r="AZ301">
        <f t="shared" ca="1" si="217"/>
        <v>21.988069800570273</v>
      </c>
    </row>
    <row r="302" spans="1:52" x14ac:dyDescent="0.3">
      <c r="A302" s="1" vm="1781">
        <f ca="1"/>
        <v>43178</v>
      </c>
      <c r="B302" s="1" vm="1782">
        <f ca="1"/>
        <v>10215.35</v>
      </c>
      <c r="C302" s="1" vm="1783">
        <f ca="1"/>
        <v>10224.549999999999</v>
      </c>
      <c r="D302" s="1" vm="1784">
        <f ca="1"/>
        <v>10075.299999999999</v>
      </c>
      <c r="E302" s="1" vm="1785">
        <f ca="1"/>
        <v>10094.25</v>
      </c>
      <c r="F302" s="1" vm="1786">
        <f ca="1"/>
        <v>216670000</v>
      </c>
      <c r="G302" s="1">
        <f t="shared" ca="1" si="199"/>
        <v>10297.460000000001</v>
      </c>
      <c r="H302" s="2">
        <f t="shared" ca="1" si="212"/>
        <v>10361.93</v>
      </c>
      <c r="I302" s="6" t="str" cm="1">
        <f t="array" aca="1" ref="I302" ca="1">_xlfn.IFS(AND(G301&lt;H301,G302&gt;H302),"BUY", AND(G301&gt;H301,G302&lt;H302),"SELL",TRUE,"")</f>
        <v/>
      </c>
      <c r="J302" s="1" vm="1629">
        <f t="shared" ca="1" si="178"/>
        <v>10607.2</v>
      </c>
      <c r="K302" s="3" t="str">
        <f t="shared" ca="1" si="192"/>
        <v/>
      </c>
      <c r="L302" s="3">
        <f t="shared" ca="1" si="193"/>
        <v>-9.8968627239421902E-3</v>
      </c>
      <c r="M302" s="3">
        <f t="shared" ca="1" si="194"/>
        <v>-9.9461622130384876E-3</v>
      </c>
      <c r="N302" s="4">
        <f t="shared" ca="1" si="179"/>
        <v>-1</v>
      </c>
      <c r="O302" s="2">
        <f t="shared" ca="1" si="195"/>
        <v>9.9461622130384876E-3</v>
      </c>
      <c r="P302" s="1">
        <f t="shared" ca="1" si="180"/>
        <v>10131.366666666667</v>
      </c>
      <c r="Q302" s="1">
        <f t="shared" ca="1" si="181"/>
        <v>2195163215666.6667</v>
      </c>
      <c r="R302" s="1">
        <f ca="1">IF(ISBLANK(A302),"",SUM($Q$2:Q302))</f>
        <v>613827083546283.25</v>
      </c>
      <c r="S302" s="1">
        <f ca="1">IF(ISBLANK(A302),"",SUM($F$2:F302))</f>
        <v>62717865000</v>
      </c>
      <c r="T302" s="1">
        <f t="shared" ca="1" si="182"/>
        <v>9787.1170127727291</v>
      </c>
      <c r="U302" s="1" t="str">
        <f t="shared" ca="1" si="183"/>
        <v>Bullish</v>
      </c>
      <c r="V302" s="17">
        <f t="shared" ca="1" si="184"/>
        <v>149.25</v>
      </c>
      <c r="W302" s="17">
        <f t="shared" ca="1" si="185"/>
        <v>0</v>
      </c>
      <c r="X302" s="17">
        <f t="shared" ca="1" si="186"/>
        <v>104.95000000000073</v>
      </c>
      <c r="Y302" s="22">
        <f t="shared" ca="1" si="216"/>
        <v>1742.9000000000033</v>
      </c>
      <c r="Z302" s="22">
        <f t="shared" ca="1" si="216"/>
        <v>273.94999999999891</v>
      </c>
      <c r="AA302" s="22">
        <f t="shared" ca="1" si="216"/>
        <v>708.15000000000327</v>
      </c>
      <c r="AB302" s="23">
        <f t="shared" ca="1" si="206"/>
        <v>15.718056113374168</v>
      </c>
      <c r="AC302" s="23">
        <f t="shared" ca="1" si="207"/>
        <v>40.630558264960811</v>
      </c>
      <c r="AD302" s="23">
        <f t="shared" ca="1" si="208"/>
        <v>24.912502151586644</v>
      </c>
      <c r="AE302" s="23">
        <f t="shared" ca="1" si="209"/>
        <v>56.348614378334979</v>
      </c>
      <c r="AF302" s="23">
        <f t="shared" ca="1" si="210"/>
        <v>44.211383769473926</v>
      </c>
      <c r="AG302" s="23">
        <f t="shared" ca="1" si="215"/>
        <v>18.039029028706334</v>
      </c>
      <c r="AH302" s="25" t="str">
        <f t="shared" ca="1" si="187"/>
        <v>Weak</v>
      </c>
      <c r="AI302" s="25" t="str">
        <f t="shared" ca="1" si="188"/>
        <v>Bearish</v>
      </c>
      <c r="AJ302" s="1">
        <f t="shared" ca="1" si="196"/>
        <v>-216659637.11000001</v>
      </c>
      <c r="AK302" s="10">
        <f t="shared" ca="1" si="197"/>
        <v>-9.9461622130384876E-3</v>
      </c>
      <c r="AL302" s="10">
        <f t="shared" ca="1" si="202"/>
        <v>0.1392224084976057</v>
      </c>
      <c r="AM302">
        <f t="shared" ca="1" si="198"/>
        <v>-100.89999999999964</v>
      </c>
      <c r="AN302">
        <f t="shared" ca="1" si="189"/>
        <v>0</v>
      </c>
      <c r="AO302">
        <f t="shared" ca="1" si="190"/>
        <v>100.89999999999964</v>
      </c>
      <c r="AP302">
        <f t="shared" ca="1" si="176"/>
        <v>25.572118601096101</v>
      </c>
      <c r="AQ302">
        <f t="shared" ca="1" si="176"/>
        <v>49.556191345913263</v>
      </c>
      <c r="AR302">
        <f t="shared" ca="1" si="203"/>
        <v>0.51602267863155604</v>
      </c>
      <c r="AS302">
        <f t="shared" ca="1" si="204"/>
        <v>34.037926074915049</v>
      </c>
      <c r="AT302">
        <f t="shared" ca="1" si="191"/>
        <v>149.25</v>
      </c>
      <c r="AU302">
        <f t="shared" ca="1" si="205"/>
        <v>115.39129236704268</v>
      </c>
      <c r="AV302">
        <f t="shared" ca="1" si="200"/>
        <v>10299.904166666665</v>
      </c>
      <c r="AW302">
        <f t="shared" ca="1" si="214"/>
        <v>10396.494230769229</v>
      </c>
      <c r="AX302">
        <f t="shared" ca="1" si="213"/>
        <v>-96.590064102563701</v>
      </c>
      <c r="AY302">
        <f t="shared" ca="1" si="218"/>
        <v>-92.443910256410774</v>
      </c>
      <c r="AZ302">
        <f t="shared" ca="1" si="217"/>
        <v>-4.1461538461529273</v>
      </c>
    </row>
    <row r="303" spans="1:52" x14ac:dyDescent="0.3">
      <c r="A303" s="1" vm="1787">
        <f ca="1"/>
        <v>43179</v>
      </c>
      <c r="B303" s="1" vm="1788">
        <f ca="1"/>
        <v>10051.549999999999</v>
      </c>
      <c r="C303" s="1" vm="1789">
        <f ca="1"/>
        <v>10155.65</v>
      </c>
      <c r="D303" s="1" vm="1790">
        <f ca="1"/>
        <v>10049.1</v>
      </c>
      <c r="E303" s="1" vm="1791">
        <f ca="1"/>
        <v>10124.35</v>
      </c>
      <c r="F303" s="1" vm="1792">
        <f ca="1"/>
        <v>209328000</v>
      </c>
      <c r="G303" s="1">
        <f t="shared" ca="1" si="199"/>
        <v>10236.959999999999</v>
      </c>
      <c r="H303" s="2">
        <f t="shared" ca="1" si="212"/>
        <v>10349.227499999999</v>
      </c>
      <c r="I303" s="6" t="str" cm="1">
        <f t="array" aca="1" ref="I303" ca="1">_xlfn.IFS(AND(G302&lt;H302,G303&gt;H303),"BUY", AND(G302&gt;H302,G303&lt;H303),"SELL",TRUE,"")</f>
        <v/>
      </c>
      <c r="J303" s="1" vm="1629">
        <f t="shared" ca="1" si="178"/>
        <v>10607.2</v>
      </c>
      <c r="K303" s="3" t="str">
        <f t="shared" ca="1" si="192"/>
        <v/>
      </c>
      <c r="L303" s="3">
        <f t="shared" ca="1" si="193"/>
        <v>2.9818956336529201E-3</v>
      </c>
      <c r="M303" s="3">
        <f t="shared" ca="1" si="194"/>
        <v>2.9774586011913949E-3</v>
      </c>
      <c r="N303" s="4">
        <f t="shared" ca="1" si="179"/>
        <v>-1</v>
      </c>
      <c r="O303" s="2">
        <f t="shared" ca="1" si="195"/>
        <v>-2.9774586011913949E-3</v>
      </c>
      <c r="P303" s="1">
        <f t="shared" ca="1" si="180"/>
        <v>10109.699999999999</v>
      </c>
      <c r="Q303" s="1">
        <f t="shared" ca="1" si="181"/>
        <v>2116243281599.9998</v>
      </c>
      <c r="R303" s="1">
        <f ca="1">IF(ISBLANK(A303),"",SUM($Q$2:Q303))</f>
        <v>615943326827883.25</v>
      </c>
      <c r="S303" s="1">
        <f ca="1">IF(ISBLANK(A303),"",SUM($F$2:F303))</f>
        <v>62927193000</v>
      </c>
      <c r="T303" s="1">
        <f t="shared" ca="1" si="182"/>
        <v>9788.1900886296207</v>
      </c>
      <c r="U303" s="1" t="str">
        <f t="shared" ca="1" si="183"/>
        <v>Bullish</v>
      </c>
      <c r="V303" s="17">
        <f t="shared" ca="1" si="184"/>
        <v>106.54999999999927</v>
      </c>
      <c r="W303" s="17">
        <f t="shared" ca="1" si="185"/>
        <v>0</v>
      </c>
      <c r="X303" s="17">
        <f t="shared" ca="1" si="186"/>
        <v>26.199999999998909</v>
      </c>
      <c r="Y303" s="22">
        <f t="shared" ref="Y303:AA318" ca="1" si="219">SUM(V290:V303)</f>
        <v>1755.0500000000029</v>
      </c>
      <c r="Z303" s="22">
        <f t="shared" ca="1" si="219"/>
        <v>235.25</v>
      </c>
      <c r="AA303" s="22">
        <f t="shared" ca="1" si="219"/>
        <v>734.35000000000218</v>
      </c>
      <c r="AB303" s="23">
        <f t="shared" ca="1" si="206"/>
        <v>13.404176519187466</v>
      </c>
      <c r="AC303" s="23">
        <f t="shared" ca="1" si="207"/>
        <v>41.842112760320269</v>
      </c>
      <c r="AD303" s="23">
        <f t="shared" ca="1" si="208"/>
        <v>28.437936241132803</v>
      </c>
      <c r="AE303" s="23">
        <f t="shared" ca="1" si="209"/>
        <v>55.246289279507735</v>
      </c>
      <c r="AF303" s="23">
        <f t="shared" ca="1" si="210"/>
        <v>51.474834983498454</v>
      </c>
      <c r="AG303" s="23">
        <f t="shared" ca="1" si="215"/>
        <v>20.545244428172673</v>
      </c>
      <c r="AH303" s="25" t="str">
        <f t="shared" ca="1" si="187"/>
        <v>Weak</v>
      </c>
      <c r="AI303" s="25" t="str">
        <f t="shared" ca="1" si="188"/>
        <v>Bearish</v>
      </c>
      <c r="AJ303" s="1">
        <f t="shared" ca="1" si="196"/>
        <v>209338297.46000001</v>
      </c>
      <c r="AK303" s="10">
        <f t="shared" ca="1" si="197"/>
        <v>2.9774586011913949E-3</v>
      </c>
      <c r="AL303" s="10">
        <f t="shared" ca="1" si="202"/>
        <v>0.14181445516576477</v>
      </c>
      <c r="AM303">
        <f t="shared" ca="1" si="198"/>
        <v>30.100000000000364</v>
      </c>
      <c r="AN303">
        <f t="shared" ca="1" si="189"/>
        <v>30.100000000000364</v>
      </c>
      <c r="AO303">
        <f t="shared" ca="1" si="190"/>
        <v>0</v>
      </c>
      <c r="AP303">
        <f t="shared" ca="1" si="176"/>
        <v>25.895538701017834</v>
      </c>
      <c r="AQ303">
        <f t="shared" ca="1" si="176"/>
        <v>46.016463392633746</v>
      </c>
      <c r="AR303">
        <f t="shared" ca="1" si="203"/>
        <v>0.56274508712382176</v>
      </c>
      <c r="AS303">
        <f t="shared" ca="1" si="204"/>
        <v>36.010037194200024</v>
      </c>
      <c r="AT303">
        <f t="shared" ca="1" si="191"/>
        <v>106.54999999999927</v>
      </c>
      <c r="AU303">
        <f t="shared" ca="1" si="205"/>
        <v>114.75977148368244</v>
      </c>
      <c r="AV303">
        <f t="shared" ca="1" si="200"/>
        <v>10272.070833333333</v>
      </c>
      <c r="AW303">
        <f t="shared" ca="1" si="214"/>
        <v>10379.090384615383</v>
      </c>
      <c r="AX303">
        <f t="shared" ca="1" si="213"/>
        <v>-107.01955128205009</v>
      </c>
      <c r="AY303">
        <f t="shared" ca="1" si="218"/>
        <v>-87.127564102564463</v>
      </c>
      <c r="AZ303">
        <f t="shared" ca="1" si="217"/>
        <v>-19.891987179485625</v>
      </c>
    </row>
    <row r="304" spans="1:52" x14ac:dyDescent="0.3">
      <c r="A304" s="1" vm="1793">
        <f ca="1"/>
        <v>43180</v>
      </c>
      <c r="B304" s="1" vm="1794">
        <f ca="1"/>
        <v>10181.950000000001</v>
      </c>
      <c r="C304" s="1" vm="1795">
        <f ca="1"/>
        <v>10227.299999999999</v>
      </c>
      <c r="D304" s="1" vm="1796">
        <f ca="1"/>
        <v>10132.950000000001</v>
      </c>
      <c r="E304" s="1" vm="1797">
        <f ca="1"/>
        <v>10155.25</v>
      </c>
      <c r="F304" s="1" vm="1798">
        <f ca="1"/>
        <v>211060000</v>
      </c>
      <c r="G304" s="1">
        <f t="shared" ca="1" si="199"/>
        <v>10185.83</v>
      </c>
      <c r="H304" s="2">
        <f t="shared" ca="1" si="212"/>
        <v>10338.969999999999</v>
      </c>
      <c r="I304" s="6" t="str" cm="1">
        <f t="array" aca="1" ref="I304" ca="1">_xlfn.IFS(AND(G303&lt;H303,G304&gt;H304),"BUY", AND(G303&gt;H303,G304&lt;H304),"SELL",TRUE,"")</f>
        <v/>
      </c>
      <c r="J304" s="1" vm="1629">
        <f t="shared" ca="1" si="178"/>
        <v>10607.2</v>
      </c>
      <c r="K304" s="3" t="str">
        <f t="shared" ca="1" si="192"/>
        <v/>
      </c>
      <c r="L304" s="3">
        <f t="shared" ca="1" si="193"/>
        <v>3.0520477857838291E-3</v>
      </c>
      <c r="M304" s="3">
        <f t="shared" ca="1" si="194"/>
        <v>3.0473997429050059E-3</v>
      </c>
      <c r="N304" s="4">
        <f t="shared" ca="1" si="179"/>
        <v>-1</v>
      </c>
      <c r="O304" s="2">
        <f t="shared" ca="1" si="195"/>
        <v>-3.0473997429050059E-3</v>
      </c>
      <c r="P304" s="1">
        <f t="shared" ca="1" si="180"/>
        <v>10171.833333333334</v>
      </c>
      <c r="Q304" s="1">
        <f t="shared" ca="1" si="181"/>
        <v>2146867143333.3335</v>
      </c>
      <c r="R304" s="1">
        <f ca="1">IF(ISBLANK(A304),"",SUM($Q$2:Q304))</f>
        <v>618090193971216.63</v>
      </c>
      <c r="S304" s="1">
        <f ca="1">IF(ISBLANK(A304),"",SUM($F$2:F304))</f>
        <v>63138253000</v>
      </c>
      <c r="T304" s="1">
        <f t="shared" ca="1" si="182"/>
        <v>9789.4725400656334</v>
      </c>
      <c r="U304" s="1" t="str">
        <f t="shared" ca="1" si="183"/>
        <v>Bullish</v>
      </c>
      <c r="V304" s="17">
        <f t="shared" ca="1" si="184"/>
        <v>102.94999999999891</v>
      </c>
      <c r="W304" s="17">
        <f t="shared" ca="1" si="185"/>
        <v>71.649999999999636</v>
      </c>
      <c r="X304" s="17">
        <f t="shared" ca="1" si="186"/>
        <v>0</v>
      </c>
      <c r="Y304" s="22">
        <f t="shared" ca="1" si="219"/>
        <v>1765.2500000000018</v>
      </c>
      <c r="Z304" s="22">
        <f t="shared" ca="1" si="219"/>
        <v>306.89999999999964</v>
      </c>
      <c r="AA304" s="22">
        <f t="shared" ca="1" si="219"/>
        <v>658.65000000000146</v>
      </c>
      <c r="AB304" s="23">
        <f t="shared" ca="1" si="206"/>
        <v>17.385639427843046</v>
      </c>
      <c r="AC304" s="23">
        <f t="shared" ca="1" si="207"/>
        <v>37.311995468064055</v>
      </c>
      <c r="AD304" s="23">
        <f t="shared" ca="1" si="208"/>
        <v>19.926356040221009</v>
      </c>
      <c r="AE304" s="23">
        <f t="shared" ca="1" si="209"/>
        <v>54.6976348959071</v>
      </c>
      <c r="AF304" s="23">
        <f t="shared" ca="1" si="210"/>
        <v>36.430013981668615</v>
      </c>
      <c r="AG304" s="23">
        <f t="shared" ca="1" si="215"/>
        <v>22.94797076865563</v>
      </c>
      <c r="AH304" s="25" t="str">
        <f t="shared" ca="1" si="187"/>
        <v>Weak</v>
      </c>
      <c r="AI304" s="25" t="str">
        <f t="shared" ca="1" si="188"/>
        <v>Bearish</v>
      </c>
      <c r="AJ304" s="1">
        <f t="shared" ca="1" si="196"/>
        <v>211070236.96000001</v>
      </c>
      <c r="AK304" s="10">
        <f t="shared" ca="1" si="197"/>
        <v>3.0473997429050059E-3</v>
      </c>
      <c r="AL304" s="10">
        <f t="shared" ca="1" si="202"/>
        <v>0.14333368974496513</v>
      </c>
      <c r="AM304">
        <f t="shared" ca="1" si="198"/>
        <v>30.899999999999636</v>
      </c>
      <c r="AN304">
        <f t="shared" ca="1" si="189"/>
        <v>30.899999999999636</v>
      </c>
      <c r="AO304">
        <f t="shared" ca="1" si="190"/>
        <v>0</v>
      </c>
      <c r="AP304">
        <f t="shared" ca="1" si="176"/>
        <v>26.253000222373679</v>
      </c>
      <c r="AQ304">
        <f t="shared" ca="1" si="176"/>
        <v>42.729573150302762</v>
      </c>
      <c r="AR304">
        <f t="shared" ca="1" si="203"/>
        <v>0.6143988410562361</v>
      </c>
      <c r="AS304">
        <f t="shared" ca="1" si="204"/>
        <v>38.057438188834411</v>
      </c>
      <c r="AT304">
        <f t="shared" ca="1" si="191"/>
        <v>94.349999999998545</v>
      </c>
      <c r="AU304">
        <f t="shared" ca="1" si="205"/>
        <v>113.3019306634193</v>
      </c>
      <c r="AV304">
        <f t="shared" ca="1" si="200"/>
        <v>10255.104166666666</v>
      </c>
      <c r="AW304">
        <f t="shared" ca="1" si="214"/>
        <v>10367.563461538462</v>
      </c>
      <c r="AX304">
        <f t="shared" ca="1" si="213"/>
        <v>-112.45929487179637</v>
      </c>
      <c r="AY304">
        <f t="shared" ca="1" si="218"/>
        <v>-84.95249287749337</v>
      </c>
      <c r="AZ304">
        <f t="shared" ca="1" si="217"/>
        <v>-27.506801994303004</v>
      </c>
    </row>
    <row r="305" spans="1:52" x14ac:dyDescent="0.3">
      <c r="A305" s="1" vm="1799">
        <f ca="1"/>
        <v>43181</v>
      </c>
      <c r="B305" s="1" vm="1800">
        <f ca="1"/>
        <v>10167.5</v>
      </c>
      <c r="C305" s="1" vm="1801">
        <f ca="1"/>
        <v>10207.85</v>
      </c>
      <c r="D305" s="1" vm="1802">
        <f ca="1"/>
        <v>10105.4</v>
      </c>
      <c r="E305" s="1" vm="1803">
        <f ca="1"/>
        <v>10114.75</v>
      </c>
      <c r="F305" s="1" vm="1804">
        <f ca="1"/>
        <v>237633000</v>
      </c>
      <c r="G305" s="1">
        <f t="shared" ca="1" si="199"/>
        <v>10136.75</v>
      </c>
      <c r="H305" s="2">
        <f t="shared" ca="1" si="212"/>
        <v>10324.834999999999</v>
      </c>
      <c r="I305" s="6" t="str" cm="1">
        <f t="array" aca="1" ref="I305" ca="1">_xlfn.IFS(AND(G304&lt;H304,G305&gt;H305),"BUY", AND(G304&gt;H304,G305&lt;H305),"SELL",TRUE,"")</f>
        <v/>
      </c>
      <c r="J305" s="1" vm="1629">
        <f t="shared" ca="1" si="178"/>
        <v>10607.2</v>
      </c>
      <c r="K305" s="3" t="str">
        <f t="shared" ca="1" si="192"/>
        <v/>
      </c>
      <c r="L305" s="3">
        <f t="shared" ca="1" si="193"/>
        <v>-3.988084980675044E-3</v>
      </c>
      <c r="M305" s="3">
        <f t="shared" ca="1" si="194"/>
        <v>-3.9960585982851977E-3</v>
      </c>
      <c r="N305" s="4">
        <f t="shared" ca="1" si="179"/>
        <v>-1</v>
      </c>
      <c r="O305" s="2">
        <f t="shared" ca="1" si="195"/>
        <v>3.9960585982851977E-3</v>
      </c>
      <c r="P305" s="1">
        <f t="shared" ca="1" si="180"/>
        <v>10142.666666666666</v>
      </c>
      <c r="Q305" s="1">
        <f t="shared" ca="1" si="181"/>
        <v>2410232308000</v>
      </c>
      <c r="R305" s="1">
        <f ca="1">IF(ISBLANK(A305),"",SUM($Q$2:Q305))</f>
        <v>620500426279216.63</v>
      </c>
      <c r="S305" s="1">
        <f ca="1">IF(ISBLANK(A305),"",SUM($F$2:F305))</f>
        <v>63375886000</v>
      </c>
      <c r="T305" s="1">
        <f t="shared" ca="1" si="182"/>
        <v>9790.7968699517132</v>
      </c>
      <c r="U305" s="1" t="str">
        <f t="shared" ca="1" si="183"/>
        <v>Bullish</v>
      </c>
      <c r="V305" s="17">
        <f t="shared" ca="1" si="184"/>
        <v>102.45000000000073</v>
      </c>
      <c r="W305" s="17">
        <f t="shared" ca="1" si="185"/>
        <v>0</v>
      </c>
      <c r="X305" s="17">
        <f t="shared" ca="1" si="186"/>
        <v>27.550000000001091</v>
      </c>
      <c r="Y305" s="22">
        <f t="shared" ca="1" si="219"/>
        <v>1789.3500000000022</v>
      </c>
      <c r="Z305" s="22">
        <f t="shared" ca="1" si="219"/>
        <v>306.89999999999964</v>
      </c>
      <c r="AA305" s="22">
        <f t="shared" ca="1" si="219"/>
        <v>671.80000000000291</v>
      </c>
      <c r="AB305" s="23">
        <f t="shared" ca="1" si="206"/>
        <v>17.151479587559688</v>
      </c>
      <c r="AC305" s="23">
        <f t="shared" ca="1" si="207"/>
        <v>37.544359683684135</v>
      </c>
      <c r="AD305" s="23">
        <f t="shared" ca="1" si="208"/>
        <v>20.392880096124447</v>
      </c>
      <c r="AE305" s="23">
        <f t="shared" ca="1" si="209"/>
        <v>54.695839271243827</v>
      </c>
      <c r="AF305" s="23">
        <f t="shared" ca="1" si="210"/>
        <v>37.284152447123972</v>
      </c>
      <c r="AG305" s="23">
        <f t="shared" ca="1" si="215"/>
        <v>25.454314058344384</v>
      </c>
      <c r="AH305" s="25" t="str">
        <f t="shared" ca="1" si="187"/>
        <v>Weak</v>
      </c>
      <c r="AI305" s="25" t="str">
        <f t="shared" ca="1" si="188"/>
        <v>Bearish</v>
      </c>
      <c r="AJ305" s="1">
        <f t="shared" ca="1" si="196"/>
        <v>-237622814.16999999</v>
      </c>
      <c r="AK305" s="10">
        <f t="shared" ca="1" si="197"/>
        <v>-3.9960585982851977E-3</v>
      </c>
      <c r="AL305" s="10">
        <f t="shared" ca="1" si="202"/>
        <v>0.14345562820868002</v>
      </c>
      <c r="AM305">
        <f t="shared" ca="1" si="198"/>
        <v>-40.5</v>
      </c>
      <c r="AN305">
        <f t="shared" ca="1" si="189"/>
        <v>0</v>
      </c>
      <c r="AO305">
        <f t="shared" ca="1" si="190"/>
        <v>40.5</v>
      </c>
      <c r="AP305">
        <f t="shared" ref="AP305:AQ368" ca="1" si="220">(AP304*13+AN305 )/14</f>
        <v>24.377785920775558</v>
      </c>
      <c r="AQ305">
        <f t="shared" ca="1" si="220"/>
        <v>42.570317925281138</v>
      </c>
      <c r="AR305">
        <f t="shared" ca="1" si="203"/>
        <v>0.572647494988483</v>
      </c>
      <c r="AS305">
        <f t="shared" ca="1" si="204"/>
        <v>36.412959472057445</v>
      </c>
      <c r="AT305">
        <f t="shared" ca="1" si="191"/>
        <v>102.45000000000073</v>
      </c>
      <c r="AU305">
        <f t="shared" ca="1" si="205"/>
        <v>112.5267927588894</v>
      </c>
      <c r="AV305">
        <f t="shared" ca="1" si="200"/>
        <v>10243.895833333334</v>
      </c>
      <c r="AW305">
        <f t="shared" ca="1" si="214"/>
        <v>10351.217307692308</v>
      </c>
      <c r="AX305">
        <f t="shared" ca="1" si="213"/>
        <v>-107.32147435897423</v>
      </c>
      <c r="AY305">
        <f t="shared" ca="1" si="218"/>
        <v>-84.486217948718249</v>
      </c>
      <c r="AZ305">
        <f t="shared" ca="1" si="217"/>
        <v>-22.83525641025598</v>
      </c>
    </row>
    <row r="306" spans="1:52" x14ac:dyDescent="0.3">
      <c r="A306" s="1" vm="1805">
        <f ca="1"/>
        <v>43182</v>
      </c>
      <c r="B306" s="1" vm="1023">
        <f ca="1"/>
        <v>9968.7999999999993</v>
      </c>
      <c r="C306" s="1" vm="1806">
        <f ca="1"/>
        <v>10027.700000000001</v>
      </c>
      <c r="D306" s="1" vm="1807">
        <f ca="1"/>
        <v>9951.9</v>
      </c>
      <c r="E306" s="1" vm="1808">
        <f ca="1"/>
        <v>9998.0499999999993</v>
      </c>
      <c r="F306" s="1" vm="1809">
        <f ca="1"/>
        <v>294515000</v>
      </c>
      <c r="G306" s="1">
        <f t="shared" ca="1" si="199"/>
        <v>10097.329999999998</v>
      </c>
      <c r="H306" s="2">
        <f t="shared" ca="1" si="212"/>
        <v>10305.602499999999</v>
      </c>
      <c r="I306" s="6" t="str" cm="1">
        <f t="array" aca="1" ref="I306" ca="1">_xlfn.IFS(AND(G305&lt;H305,G306&gt;H306),"BUY", AND(G305&gt;H305,G306&lt;H306),"SELL",TRUE,"")</f>
        <v/>
      </c>
      <c r="J306" s="1" vm="1629">
        <f t="shared" ca="1" si="178"/>
        <v>10607.2</v>
      </c>
      <c r="K306" s="3" t="str">
        <f t="shared" ca="1" si="192"/>
        <v/>
      </c>
      <c r="L306" s="3">
        <f t="shared" ca="1" si="193"/>
        <v>-1.1537605971477349E-2</v>
      </c>
      <c r="M306" s="3">
        <f t="shared" ca="1" si="194"/>
        <v>-1.1604680566535094E-2</v>
      </c>
      <c r="N306" s="4">
        <f t="shared" ca="1" si="179"/>
        <v>-1</v>
      </c>
      <c r="O306" s="2">
        <f t="shared" ca="1" si="195"/>
        <v>1.1604680566535094E-2</v>
      </c>
      <c r="P306" s="1">
        <f t="shared" ca="1" si="180"/>
        <v>9992.5499999999993</v>
      </c>
      <c r="Q306" s="1">
        <f t="shared" ca="1" si="181"/>
        <v>2942955863250</v>
      </c>
      <c r="R306" s="1">
        <f ca="1">IF(ISBLANK(A306),"",SUM($Q$2:Q306))</f>
        <v>623443382142466.63</v>
      </c>
      <c r="S306" s="1">
        <f ca="1">IF(ISBLANK(A306),"",SUM($F$2:F306))</f>
        <v>63670401000</v>
      </c>
      <c r="T306" s="1">
        <f t="shared" ca="1" si="182"/>
        <v>9791.7301030107628</v>
      </c>
      <c r="U306" s="1" t="str">
        <f t="shared" ca="1" si="183"/>
        <v>Bullish</v>
      </c>
      <c r="V306" s="17">
        <f t="shared" ca="1" si="184"/>
        <v>162.85000000000036</v>
      </c>
      <c r="W306" s="17">
        <f t="shared" ca="1" si="185"/>
        <v>0</v>
      </c>
      <c r="X306" s="17">
        <f t="shared" ca="1" si="186"/>
        <v>153.5</v>
      </c>
      <c r="Y306" s="22">
        <f t="shared" ca="1" si="219"/>
        <v>1817.7500000000018</v>
      </c>
      <c r="Z306" s="22">
        <f t="shared" ca="1" si="219"/>
        <v>306.89999999999964</v>
      </c>
      <c r="AA306" s="22">
        <f t="shared" ca="1" si="219"/>
        <v>702.05000000000291</v>
      </c>
      <c r="AB306" s="23">
        <f t="shared" ca="1" si="206"/>
        <v>16.883509833585439</v>
      </c>
      <c r="AC306" s="23">
        <f t="shared" ca="1" si="207"/>
        <v>38.621922706642948</v>
      </c>
      <c r="AD306" s="23">
        <f t="shared" ca="1" si="208"/>
        <v>21.738412873057509</v>
      </c>
      <c r="AE306" s="23">
        <f t="shared" ca="1" si="209"/>
        <v>55.505432540228384</v>
      </c>
      <c r="AF306" s="23">
        <f t="shared" ca="1" si="210"/>
        <v>39.164477922593022</v>
      </c>
      <c r="AG306" s="23">
        <f t="shared" ca="1" si="215"/>
        <v>27.7302574192672</v>
      </c>
      <c r="AH306" s="25" t="str">
        <f t="shared" ca="1" si="187"/>
        <v>Weak</v>
      </c>
      <c r="AI306" s="25" t="str">
        <f t="shared" ca="1" si="188"/>
        <v>Bearish</v>
      </c>
      <c r="AJ306" s="1">
        <f t="shared" ca="1" si="196"/>
        <v>-294504863.25</v>
      </c>
      <c r="AK306" s="10">
        <f t="shared" ca="1" si="197"/>
        <v>-1.1604680566535094E-2</v>
      </c>
      <c r="AL306" s="10">
        <f t="shared" ca="1" si="202"/>
        <v>0.14568318363644397</v>
      </c>
      <c r="AM306">
        <f t="shared" ca="1" si="198"/>
        <v>-116.70000000000073</v>
      </c>
      <c r="AN306">
        <f t="shared" ca="1" si="189"/>
        <v>0</v>
      </c>
      <c r="AO306">
        <f t="shared" ca="1" si="190"/>
        <v>116.70000000000073</v>
      </c>
      <c r="AP306">
        <f t="shared" ca="1" si="220"/>
        <v>22.636515497863019</v>
      </c>
      <c r="AQ306">
        <f t="shared" ca="1" si="220"/>
        <v>47.865295216332534</v>
      </c>
      <c r="AR306">
        <f t="shared" ca="1" si="203"/>
        <v>0.47292125527597323</v>
      </c>
      <c r="AS306">
        <f t="shared" ca="1" si="204"/>
        <v>32.107707970265153</v>
      </c>
      <c r="AT306">
        <f t="shared" ca="1" si="191"/>
        <v>75.800000000001091</v>
      </c>
      <c r="AU306">
        <f t="shared" ca="1" si="205"/>
        <v>109.9034504189688</v>
      </c>
      <c r="AV306">
        <f t="shared" ca="1" si="200"/>
        <v>10230.883333333333</v>
      </c>
      <c r="AW306">
        <f t="shared" ca="1" si="214"/>
        <v>10331.876923076925</v>
      </c>
      <c r="AX306">
        <f t="shared" ca="1" si="213"/>
        <v>-100.99358974359166</v>
      </c>
      <c r="AY306">
        <f t="shared" ca="1" si="218"/>
        <v>-86.12962962962996</v>
      </c>
      <c r="AZ306">
        <f t="shared" ca="1" si="217"/>
        <v>-14.863960113961696</v>
      </c>
    </row>
    <row r="307" spans="1:52" x14ac:dyDescent="0.3">
      <c r="A307" s="1" vm="1810">
        <f ca="1"/>
        <v>43185</v>
      </c>
      <c r="B307" s="1" vm="1811">
        <f ca="1"/>
        <v>9989.15</v>
      </c>
      <c r="C307" s="1" vm="1812">
        <f ca="1"/>
        <v>10143.5</v>
      </c>
      <c r="D307" s="1" vm="1813">
        <f ca="1"/>
        <v>9958.5499999999993</v>
      </c>
      <c r="E307" s="1" vm="1814">
        <f ca="1"/>
        <v>10130.65</v>
      </c>
      <c r="F307" s="1" vm="1815">
        <f ca="1"/>
        <v>270665000</v>
      </c>
      <c r="G307" s="1">
        <f t="shared" ca="1" si="199"/>
        <v>10104.609999999999</v>
      </c>
      <c r="H307" s="2">
        <f t="shared" ca="1" si="212"/>
        <v>10287.582499999999</v>
      </c>
      <c r="I307" s="6" t="str" cm="1">
        <f t="array" aca="1" ref="I307" ca="1">_xlfn.IFS(AND(G306&lt;H306,G307&gt;H307),"BUY", AND(G306&gt;H306,G307&lt;H307),"SELL",TRUE,"")</f>
        <v/>
      </c>
      <c r="J307" s="1" vm="1629">
        <f t="shared" ca="1" si="178"/>
        <v>10607.2</v>
      </c>
      <c r="K307" s="3" t="str">
        <f t="shared" ca="1" si="192"/>
        <v/>
      </c>
      <c r="L307" s="3">
        <f t="shared" ca="1" si="193"/>
        <v>1.3262586204309867E-2</v>
      </c>
      <c r="M307" s="3">
        <f t="shared" ca="1" si="194"/>
        <v>1.317540806700627E-2</v>
      </c>
      <c r="N307" s="4">
        <f t="shared" ca="1" si="179"/>
        <v>-1</v>
      </c>
      <c r="O307" s="2">
        <f t="shared" ca="1" si="195"/>
        <v>-1.317540806700627E-2</v>
      </c>
      <c r="P307" s="1">
        <f t="shared" ca="1" si="180"/>
        <v>10077.566666666666</v>
      </c>
      <c r="Q307" s="1">
        <f t="shared" ca="1" si="181"/>
        <v>2727644581833.333</v>
      </c>
      <c r="R307" s="1">
        <f ca="1">IF(ISBLANK(A307),"",SUM($Q$2:Q307))</f>
        <v>626171026724300</v>
      </c>
      <c r="S307" s="1">
        <f ca="1">IF(ISBLANK(A307),"",SUM($F$2:F307))</f>
        <v>63941066000</v>
      </c>
      <c r="T307" s="1">
        <f t="shared" ca="1" si="182"/>
        <v>9792.9400602157621</v>
      </c>
      <c r="U307" s="1" t="str">
        <f t="shared" ca="1" si="183"/>
        <v>Bullish</v>
      </c>
      <c r="V307" s="17">
        <f t="shared" ca="1" si="184"/>
        <v>184.95000000000073</v>
      </c>
      <c r="W307" s="17">
        <f t="shared" ca="1" si="185"/>
        <v>115.79999999999927</v>
      </c>
      <c r="X307" s="17">
        <f t="shared" ca="1" si="186"/>
        <v>0</v>
      </c>
      <c r="Y307" s="22">
        <f t="shared" ca="1" si="219"/>
        <v>1777.2500000000018</v>
      </c>
      <c r="Z307" s="22">
        <f t="shared" ca="1" si="219"/>
        <v>422.69999999999891</v>
      </c>
      <c r="AA307" s="22">
        <f t="shared" ca="1" si="219"/>
        <v>594.05000000000291</v>
      </c>
      <c r="AB307" s="23">
        <f t="shared" ca="1" si="206"/>
        <v>23.783935855957154</v>
      </c>
      <c r="AC307" s="23">
        <f t="shared" ca="1" si="207"/>
        <v>33.425235616823876</v>
      </c>
      <c r="AD307" s="23">
        <f t="shared" ca="1" si="208"/>
        <v>9.6412997608667226</v>
      </c>
      <c r="AE307" s="23">
        <f t="shared" ca="1" si="209"/>
        <v>57.20917147278103</v>
      </c>
      <c r="AF307" s="23">
        <f t="shared" ca="1" si="210"/>
        <v>16.852716990410986</v>
      </c>
      <c r="AG307" s="23">
        <f t="shared" ca="1" si="215"/>
        <v>26.865476117604022</v>
      </c>
      <c r="AH307" s="25" t="str">
        <f t="shared" ca="1" si="187"/>
        <v>Weak</v>
      </c>
      <c r="AI307" s="25" t="str">
        <f t="shared" ca="1" si="188"/>
        <v>Bearish</v>
      </c>
      <c r="AJ307" s="1">
        <f t="shared" ca="1" si="196"/>
        <v>270675097.32999998</v>
      </c>
      <c r="AK307" s="10">
        <f t="shared" ca="1" si="197"/>
        <v>1.317540806700627E-2</v>
      </c>
      <c r="AL307" s="10">
        <f t="shared" ca="1" si="202"/>
        <v>0.15475148859058446</v>
      </c>
      <c r="AM307">
        <f t="shared" ca="1" si="198"/>
        <v>132.60000000000036</v>
      </c>
      <c r="AN307">
        <f t="shared" ca="1" si="189"/>
        <v>132.60000000000036</v>
      </c>
      <c r="AO307">
        <f t="shared" ca="1" si="190"/>
        <v>0</v>
      </c>
      <c r="AP307">
        <f t="shared" ca="1" si="220"/>
        <v>30.491050105158543</v>
      </c>
      <c r="AQ307">
        <f t="shared" ca="1" si="220"/>
        <v>44.446345558023062</v>
      </c>
      <c r="AR307">
        <f t="shared" ca="1" si="203"/>
        <v>0.68601928285315616</v>
      </c>
      <c r="AS307">
        <f t="shared" ca="1" si="204"/>
        <v>40.688697325705796</v>
      </c>
      <c r="AT307">
        <f t="shared" ca="1" si="191"/>
        <v>184.95000000000073</v>
      </c>
      <c r="AU307">
        <f t="shared" ca="1" si="205"/>
        <v>115.26391824618536</v>
      </c>
      <c r="AV307">
        <f t="shared" ca="1" si="200"/>
        <v>10221.550000000001</v>
      </c>
      <c r="AW307">
        <f t="shared" ca="1" si="214"/>
        <v>10315.921153846155</v>
      </c>
      <c r="AX307">
        <f t="shared" ca="1" si="213"/>
        <v>-94.371153846153902</v>
      </c>
      <c r="AY307">
        <f t="shared" ca="1" si="218"/>
        <v>-89.967592592592865</v>
      </c>
      <c r="AZ307">
        <f t="shared" ca="1" si="217"/>
        <v>-4.4035612535610369</v>
      </c>
    </row>
    <row r="308" spans="1:52" x14ac:dyDescent="0.3">
      <c r="A308" s="1" vm="1816">
        <f ca="1"/>
        <v>43186</v>
      </c>
      <c r="B308" s="1" vm="1817">
        <f ca="1"/>
        <v>10188</v>
      </c>
      <c r="C308" s="1" vm="1818">
        <f ca="1"/>
        <v>10207.9</v>
      </c>
      <c r="D308" s="1" vm="1819">
        <f ca="1"/>
        <v>10139.65</v>
      </c>
      <c r="E308" s="1" vm="1820">
        <f ca="1"/>
        <v>10184.15</v>
      </c>
      <c r="F308" s="1" vm="1821">
        <f ca="1"/>
        <v>232714000</v>
      </c>
      <c r="G308" s="1">
        <f t="shared" ca="1" si="199"/>
        <v>10116.57</v>
      </c>
      <c r="H308" s="2">
        <f t="shared" ca="1" si="212"/>
        <v>10267.66</v>
      </c>
      <c r="I308" s="6" t="str" cm="1">
        <f t="array" aca="1" ref="I308" ca="1">_xlfn.IFS(AND(G307&lt;H307,G308&gt;H308),"BUY", AND(G307&gt;H307,G308&lt;H308),"SELL",TRUE,"")</f>
        <v/>
      </c>
      <c r="J308" s="1" vm="1629">
        <f t="shared" ca="1" si="178"/>
        <v>10607.2</v>
      </c>
      <c r="K308" s="3" t="str">
        <f t="shared" ca="1" si="192"/>
        <v/>
      </c>
      <c r="L308" s="3">
        <f t="shared" ca="1" si="193"/>
        <v>5.2810036868315979E-3</v>
      </c>
      <c r="M308" s="3">
        <f t="shared" ca="1" si="194"/>
        <v>5.2671080872007661E-3</v>
      </c>
      <c r="N308" s="4">
        <f t="shared" ca="1" si="179"/>
        <v>-1</v>
      </c>
      <c r="O308" s="2">
        <f t="shared" ca="1" si="195"/>
        <v>-5.2671080872007661E-3</v>
      </c>
      <c r="P308" s="1">
        <f t="shared" ca="1" si="180"/>
        <v>10177.233333333332</v>
      </c>
      <c r="Q308" s="1">
        <f t="shared" ca="1" si="181"/>
        <v>2368384677933.333</v>
      </c>
      <c r="R308" s="1">
        <f ca="1">IF(ISBLANK(A308),"",SUM($Q$2:Q308))</f>
        <v>628539411402233.38</v>
      </c>
      <c r="S308" s="1">
        <f ca="1">IF(ISBLANK(A308),"",SUM($F$2:F308))</f>
        <v>64173780000</v>
      </c>
      <c r="T308" s="1">
        <f t="shared" ca="1" si="182"/>
        <v>9794.3336266343267</v>
      </c>
      <c r="U308" s="1" t="str">
        <f t="shared" ca="1" si="183"/>
        <v>Bullish</v>
      </c>
      <c r="V308" s="17">
        <f t="shared" ca="1" si="184"/>
        <v>77.25</v>
      </c>
      <c r="W308" s="17">
        <f t="shared" ca="1" si="185"/>
        <v>64.399999999999636</v>
      </c>
      <c r="X308" s="17">
        <f t="shared" ca="1" si="186"/>
        <v>0</v>
      </c>
      <c r="Y308" s="22">
        <f t="shared" ca="1" si="219"/>
        <v>1746.8000000000011</v>
      </c>
      <c r="Z308" s="22">
        <f t="shared" ca="1" si="219"/>
        <v>487.09999999999854</v>
      </c>
      <c r="AA308" s="22">
        <f t="shared" ca="1" si="219"/>
        <v>519.70000000000255</v>
      </c>
      <c r="AB308" s="23">
        <f t="shared" ca="1" si="206"/>
        <v>27.885275933134775</v>
      </c>
      <c r="AC308" s="23">
        <f t="shared" ca="1" si="207"/>
        <v>29.751545683535735</v>
      </c>
      <c r="AD308" s="23">
        <f t="shared" ca="1" si="208"/>
        <v>1.86626975040096</v>
      </c>
      <c r="AE308" s="23">
        <f t="shared" ca="1" si="209"/>
        <v>57.63682161667051</v>
      </c>
      <c r="AF308" s="23">
        <f t="shared" ca="1" si="210"/>
        <v>3.2379817242753233</v>
      </c>
      <c r="AG308" s="23">
        <f t="shared" ca="1" si="215"/>
        <v>24.227693851102707</v>
      </c>
      <c r="AH308" s="25" t="str">
        <f t="shared" ca="1" si="187"/>
        <v>Weak</v>
      </c>
      <c r="AI308" s="25" t="str">
        <f t="shared" ca="1" si="188"/>
        <v>Bearish</v>
      </c>
      <c r="AJ308" s="1">
        <f t="shared" ca="1" si="196"/>
        <v>232724104.61000001</v>
      </c>
      <c r="AK308" s="10">
        <f t="shared" ca="1" si="197"/>
        <v>5.2671080872007661E-3</v>
      </c>
      <c r="AL308" s="10">
        <f t="shared" ca="1" si="202"/>
        <v>0.15158695913579068</v>
      </c>
      <c r="AM308">
        <f t="shared" ca="1" si="198"/>
        <v>53.5</v>
      </c>
      <c r="AN308">
        <f t="shared" ca="1" si="189"/>
        <v>53.5</v>
      </c>
      <c r="AO308">
        <f t="shared" ca="1" si="190"/>
        <v>0</v>
      </c>
      <c r="AP308">
        <f t="shared" ca="1" si="220"/>
        <v>32.134546526218649</v>
      </c>
      <c r="AQ308">
        <f t="shared" ca="1" si="220"/>
        <v>41.271606589592842</v>
      </c>
      <c r="AR308">
        <f t="shared" ca="1" si="203"/>
        <v>0.77861147606310488</v>
      </c>
      <c r="AS308">
        <f t="shared" ca="1" si="204"/>
        <v>43.776366370160531</v>
      </c>
      <c r="AT308">
        <f t="shared" ca="1" si="191"/>
        <v>68.25</v>
      </c>
      <c r="AU308">
        <f t="shared" ca="1" si="205"/>
        <v>111.90578122860067</v>
      </c>
      <c r="AV308">
        <f t="shared" ca="1" si="200"/>
        <v>10217.991666666667</v>
      </c>
      <c r="AW308">
        <f t="shared" ca="1" si="214"/>
        <v>10305.607692307693</v>
      </c>
      <c r="AX308">
        <f t="shared" ca="1" si="213"/>
        <v>-87.616025641025772</v>
      </c>
      <c r="AY308">
        <f t="shared" ca="1" si="218"/>
        <v>-93.807300569800844</v>
      </c>
      <c r="AZ308">
        <f t="shared" ca="1" si="217"/>
        <v>6.1912749287750728</v>
      </c>
    </row>
    <row r="309" spans="1:52" x14ac:dyDescent="0.3">
      <c r="A309" s="1" vm="1822">
        <f ca="1"/>
        <v>43187</v>
      </c>
      <c r="B309" s="1" vm="1823">
        <f ca="1"/>
        <v>10143.6</v>
      </c>
      <c r="C309" s="1" vm="1824">
        <f ca="1"/>
        <v>10158.35</v>
      </c>
      <c r="D309" s="1" vm="1825">
        <f ca="1"/>
        <v>10096.9</v>
      </c>
      <c r="E309" s="1" vm="1826">
        <f ca="1"/>
        <v>10113.700000000001</v>
      </c>
      <c r="F309" s="1" vm="1827">
        <f ca="1"/>
        <v>354977000</v>
      </c>
      <c r="G309" s="1">
        <f t="shared" ca="1" si="199"/>
        <v>10108.26</v>
      </c>
      <c r="H309" s="2">
        <f t="shared" ca="1" si="212"/>
        <v>10245.629999999999</v>
      </c>
      <c r="I309" s="6" t="str" cm="1">
        <f t="array" aca="1" ref="I309" ca="1">_xlfn.IFS(AND(G308&lt;H308,G309&gt;H309),"BUY", AND(G308&gt;H308,G309&lt;H309),"SELL",TRUE,"")</f>
        <v/>
      </c>
      <c r="J309" s="1" vm="1629">
        <f t="shared" ca="1" si="178"/>
        <v>10607.2</v>
      </c>
      <c r="K309" s="3" t="str">
        <f t="shared" ca="1" si="192"/>
        <v/>
      </c>
      <c r="L309" s="3">
        <f t="shared" ca="1" si="193"/>
        <v>-6.9176121718551586E-3</v>
      </c>
      <c r="M309" s="3">
        <f t="shared" ca="1" si="194"/>
        <v>-6.9416497702654151E-3</v>
      </c>
      <c r="N309" s="4">
        <f t="shared" ca="1" si="179"/>
        <v>-1</v>
      </c>
      <c r="O309" s="2">
        <f t="shared" ca="1" si="195"/>
        <v>6.9416497702654151E-3</v>
      </c>
      <c r="P309" s="1">
        <f t="shared" ca="1" si="180"/>
        <v>10122.983333333334</v>
      </c>
      <c r="Q309" s="1">
        <f t="shared" ca="1" si="181"/>
        <v>3593426254716.667</v>
      </c>
      <c r="R309" s="1">
        <f ca="1">IF(ISBLANK(A309),"",SUM($Q$2:Q309))</f>
        <v>632132837656950</v>
      </c>
      <c r="S309" s="1">
        <f ca="1">IF(ISBLANK(A309),"",SUM($F$2:F309))</f>
        <v>64528757000</v>
      </c>
      <c r="T309" s="1">
        <f t="shared" ca="1" si="182"/>
        <v>9796.1415506105277</v>
      </c>
      <c r="U309" s="1" t="str">
        <f t="shared" ca="1" si="183"/>
        <v>Bullish</v>
      </c>
      <c r="V309" s="17">
        <f t="shared" ca="1" si="184"/>
        <v>87.25</v>
      </c>
      <c r="W309" s="17">
        <f t="shared" ca="1" si="185"/>
        <v>0</v>
      </c>
      <c r="X309" s="17">
        <f t="shared" ca="1" si="186"/>
        <v>42.75</v>
      </c>
      <c r="Y309" s="22">
        <f t="shared" ca="1" si="219"/>
        <v>1710.1000000000004</v>
      </c>
      <c r="Z309" s="22">
        <f t="shared" ca="1" si="219"/>
        <v>460.09999999999854</v>
      </c>
      <c r="AA309" s="22">
        <f t="shared" ca="1" si="219"/>
        <v>562.45000000000255</v>
      </c>
      <c r="AB309" s="23">
        <f t="shared" ca="1" si="206"/>
        <v>26.904859364949331</v>
      </c>
      <c r="AC309" s="23">
        <f t="shared" ca="1" si="207"/>
        <v>32.889889480147502</v>
      </c>
      <c r="AD309" s="23">
        <f t="shared" ca="1" si="208"/>
        <v>5.9850301151981711</v>
      </c>
      <c r="AE309" s="23">
        <f t="shared" ca="1" si="209"/>
        <v>59.794748845096834</v>
      </c>
      <c r="AF309" s="23">
        <f t="shared" ca="1" si="210"/>
        <v>10.009290499242466</v>
      </c>
      <c r="AG309" s="23">
        <f t="shared" ca="1" si="215"/>
        <v>22.067276447788323</v>
      </c>
      <c r="AH309" s="25" t="str">
        <f t="shared" ca="1" si="187"/>
        <v>Weak</v>
      </c>
      <c r="AI309" s="25" t="str">
        <f t="shared" ca="1" si="188"/>
        <v>Bearish</v>
      </c>
      <c r="AJ309" s="1">
        <f t="shared" ca="1" si="196"/>
        <v>-354966883.43000001</v>
      </c>
      <c r="AK309" s="10">
        <f t="shared" ca="1" si="197"/>
        <v>-6.9416497702654151E-3</v>
      </c>
      <c r="AL309" s="10">
        <f t="shared" ca="1" si="202"/>
        <v>0.14914531909334366</v>
      </c>
      <c r="AM309">
        <f t="shared" ca="1" si="198"/>
        <v>-70.449999999998909</v>
      </c>
      <c r="AN309">
        <f t="shared" ca="1" si="189"/>
        <v>0</v>
      </c>
      <c r="AO309">
        <f t="shared" ca="1" si="190"/>
        <v>70.449999999998909</v>
      </c>
      <c r="AP309">
        <f t="shared" ca="1" si="220"/>
        <v>29.839221774345891</v>
      </c>
      <c r="AQ309">
        <f t="shared" ca="1" si="220"/>
        <v>43.355777547478986</v>
      </c>
      <c r="AR309">
        <f t="shared" ca="1" si="203"/>
        <v>0.68824095569890098</v>
      </c>
      <c r="AS309">
        <f t="shared" ca="1" si="204"/>
        <v>40.76674916430882</v>
      </c>
      <c r="AT309">
        <f t="shared" ca="1" si="191"/>
        <v>61.450000000000728</v>
      </c>
      <c r="AU309">
        <f t="shared" ca="1" si="205"/>
        <v>108.30179685512925</v>
      </c>
      <c r="AV309">
        <f t="shared" ca="1" si="200"/>
        <v>10192.349999999999</v>
      </c>
      <c r="AW309">
        <f t="shared" ca="1" si="214"/>
        <v>10295.426923076922</v>
      </c>
      <c r="AX309">
        <f t="shared" ca="1" si="213"/>
        <v>-103.07692307692378</v>
      </c>
      <c r="AY309">
        <f t="shared" ca="1" si="218"/>
        <v>-98.614565527065778</v>
      </c>
      <c r="AZ309">
        <f t="shared" ca="1" si="217"/>
        <v>-4.4623575498579982</v>
      </c>
    </row>
    <row r="310" spans="1:52" x14ac:dyDescent="0.3">
      <c r="A310" s="1" vm="1828">
        <f ca="1"/>
        <v>43192</v>
      </c>
      <c r="B310" s="1" vm="1829">
        <f ca="1"/>
        <v>10151.65</v>
      </c>
      <c r="C310" s="1" vm="1830">
        <f ca="1"/>
        <v>10220.1</v>
      </c>
      <c r="D310" s="1" vm="1366">
        <f ca="1"/>
        <v>10127.75</v>
      </c>
      <c r="E310" s="1" vm="1831">
        <f ca="1"/>
        <v>10211.799999999999</v>
      </c>
      <c r="F310" s="1" vm="1832">
        <f ca="1"/>
        <v>232433000</v>
      </c>
      <c r="G310" s="1">
        <f t="shared" ca="1" si="199"/>
        <v>10127.670000000002</v>
      </c>
      <c r="H310" s="2">
        <f t="shared" ca="1" si="212"/>
        <v>10231.577499999998</v>
      </c>
      <c r="I310" s="6" t="str" cm="1">
        <f t="array" aca="1" ref="I310" ca="1">_xlfn.IFS(AND(G309&lt;H309,G310&gt;H310),"BUY", AND(G309&gt;H309,G310&lt;H310),"SELL",TRUE,"")</f>
        <v/>
      </c>
      <c r="J310" s="1" vm="1629">
        <f t="shared" ca="1" si="178"/>
        <v>10607.2</v>
      </c>
      <c r="K310" s="3" t="str">
        <f t="shared" ca="1" si="192"/>
        <v/>
      </c>
      <c r="L310" s="3">
        <f t="shared" ca="1" si="193"/>
        <v>9.6997142489887445E-3</v>
      </c>
      <c r="M310" s="3">
        <f t="shared" ca="1" si="194"/>
        <v>9.6529740222437918E-3</v>
      </c>
      <c r="N310" s="4">
        <f t="shared" ca="1" si="179"/>
        <v>-1</v>
      </c>
      <c r="O310" s="2">
        <f t="shared" ca="1" si="195"/>
        <v>-9.6529740222437918E-3</v>
      </c>
      <c r="P310" s="1">
        <f t="shared" ca="1" si="180"/>
        <v>10186.549999999999</v>
      </c>
      <c r="Q310" s="1">
        <f t="shared" ca="1" si="181"/>
        <v>2367690376150</v>
      </c>
      <c r="R310" s="1">
        <f ca="1">IF(ISBLANK(A310),"",SUM($Q$2:Q310))</f>
        <v>634500528033100</v>
      </c>
      <c r="S310" s="1">
        <f ca="1">IF(ISBLANK(A310),"",SUM($F$2:F310))</f>
        <v>64761190000</v>
      </c>
      <c r="T310" s="1">
        <f t="shared" ca="1" si="182"/>
        <v>9797.5427572146218</v>
      </c>
      <c r="U310" s="1" t="str">
        <f t="shared" ca="1" si="183"/>
        <v>Bullish</v>
      </c>
      <c r="V310" s="17">
        <f t="shared" ca="1" si="184"/>
        <v>106.39999999999964</v>
      </c>
      <c r="W310" s="17">
        <f t="shared" ca="1" si="185"/>
        <v>61.75</v>
      </c>
      <c r="X310" s="17">
        <f t="shared" ca="1" si="186"/>
        <v>0</v>
      </c>
      <c r="Y310" s="22">
        <f t="shared" ca="1" si="219"/>
        <v>1731.6999999999989</v>
      </c>
      <c r="Z310" s="22">
        <f t="shared" ca="1" si="219"/>
        <v>495.49999999999818</v>
      </c>
      <c r="AA310" s="22">
        <f t="shared" ca="1" si="219"/>
        <v>562.45000000000255</v>
      </c>
      <c r="AB310" s="23">
        <f t="shared" ca="1" si="206"/>
        <v>28.613501183807731</v>
      </c>
      <c r="AC310" s="23">
        <f t="shared" ca="1" si="207"/>
        <v>32.479644280187266</v>
      </c>
      <c r="AD310" s="23">
        <f t="shared" ca="1" si="208"/>
        <v>3.8661430963795347</v>
      </c>
      <c r="AE310" s="23">
        <f t="shared" ca="1" si="209"/>
        <v>61.093145463995</v>
      </c>
      <c r="AF310" s="23">
        <f t="shared" ca="1" si="210"/>
        <v>6.328276383572411</v>
      </c>
      <c r="AG310" s="23">
        <f t="shared" ca="1" si="215"/>
        <v>20.363600294402847</v>
      </c>
      <c r="AH310" s="25" t="str">
        <f t="shared" ca="1" si="187"/>
        <v>Weak</v>
      </c>
      <c r="AI310" s="25" t="str">
        <f t="shared" ca="1" si="188"/>
        <v>Bearish</v>
      </c>
      <c r="AJ310" s="1">
        <f t="shared" ca="1" si="196"/>
        <v>232443108.25999999</v>
      </c>
      <c r="AK310" s="10">
        <f t="shared" ca="1" si="197"/>
        <v>9.6529740222437918E-3</v>
      </c>
      <c r="AL310" s="10">
        <f t="shared" ca="1" si="202"/>
        <v>0.15563943415439982</v>
      </c>
      <c r="AM310">
        <f t="shared" ca="1" si="198"/>
        <v>98.099999999998545</v>
      </c>
      <c r="AN310">
        <f t="shared" ca="1" si="189"/>
        <v>98.099999999998545</v>
      </c>
      <c r="AO310">
        <f t="shared" ca="1" si="190"/>
        <v>0</v>
      </c>
      <c r="AP310">
        <f t="shared" ca="1" si="220"/>
        <v>34.714991647606794</v>
      </c>
      <c r="AQ310">
        <f t="shared" ca="1" si="220"/>
        <v>40.258936294087626</v>
      </c>
      <c r="AR310">
        <f t="shared" ca="1" si="203"/>
        <v>0.86229281851902762</v>
      </c>
      <c r="AS310">
        <f t="shared" ca="1" si="204"/>
        <v>46.302751637347697</v>
      </c>
      <c r="AT310">
        <f t="shared" ca="1" si="191"/>
        <v>92.350000000000364</v>
      </c>
      <c r="AU310">
        <f t="shared" ca="1" si="205"/>
        <v>107.16238279404863</v>
      </c>
      <c r="AV310">
        <f t="shared" ca="1" si="200"/>
        <v>10174.429166666665</v>
      </c>
      <c r="AW310">
        <f t="shared" ca="1" si="214"/>
        <v>10289.711538461539</v>
      </c>
      <c r="AX310">
        <f t="shared" ca="1" si="213"/>
        <v>-115.28237179487405</v>
      </c>
      <c r="AY310">
        <f t="shared" ca="1" si="218"/>
        <v>-102.74782763532818</v>
      </c>
      <c r="AZ310">
        <f t="shared" ca="1" si="217"/>
        <v>-12.534544159545874</v>
      </c>
    </row>
    <row r="311" spans="1:52" x14ac:dyDescent="0.3">
      <c r="A311" s="1" vm="1833">
        <f ca="1"/>
        <v>43193</v>
      </c>
      <c r="B311" s="1" vm="1834">
        <f ca="1"/>
        <v>10186.85</v>
      </c>
      <c r="C311" s="1" vm="1835">
        <f ca="1"/>
        <v>10255.35</v>
      </c>
      <c r="D311" s="1" vm="1064">
        <f ca="1"/>
        <v>10171.049999999999</v>
      </c>
      <c r="E311" s="1" vm="1836">
        <f ca="1"/>
        <v>10245</v>
      </c>
      <c r="F311" s="1" vm="1837">
        <f ca="1"/>
        <v>211652000</v>
      </c>
      <c r="G311" s="1">
        <f t="shared" ca="1" si="199"/>
        <v>10177.060000000001</v>
      </c>
      <c r="H311" s="2">
        <f t="shared" ca="1" si="212"/>
        <v>10220.909999999998</v>
      </c>
      <c r="I311" s="6" t="str" cm="1">
        <f t="array" aca="1" ref="I311" ca="1">_xlfn.IFS(AND(G310&lt;H310,G311&gt;H311),"BUY", AND(G310&gt;H310,G311&lt;H311),"SELL",TRUE,"")</f>
        <v/>
      </c>
      <c r="J311" s="1" vm="1629">
        <f t="shared" ca="1" si="178"/>
        <v>10607.2</v>
      </c>
      <c r="K311" s="3" t="str">
        <f t="shared" ca="1" si="192"/>
        <v/>
      </c>
      <c r="L311" s="3">
        <f t="shared" ca="1" si="193"/>
        <v>3.2511408370710093E-3</v>
      </c>
      <c r="M311" s="3">
        <f t="shared" ca="1" si="194"/>
        <v>3.2458673056040936E-3</v>
      </c>
      <c r="N311" s="4">
        <f t="shared" ca="1" si="179"/>
        <v>-1</v>
      </c>
      <c r="O311" s="2">
        <f t="shared" ca="1" si="195"/>
        <v>-3.2458673056040936E-3</v>
      </c>
      <c r="P311" s="1">
        <f t="shared" ca="1" si="180"/>
        <v>10223.800000000001</v>
      </c>
      <c r="Q311" s="1">
        <f t="shared" ca="1" si="181"/>
        <v>2163887717600.0002</v>
      </c>
      <c r="R311" s="1">
        <f ca="1">IF(ISBLANK(A311),"",SUM($Q$2:Q311))</f>
        <v>636664415750700</v>
      </c>
      <c r="S311" s="1">
        <f ca="1">IF(ISBLANK(A311),"",SUM($F$2:F311))</f>
        <v>64972842000</v>
      </c>
      <c r="T311" s="1">
        <f t="shared" ca="1" si="182"/>
        <v>9798.9313096493461</v>
      </c>
      <c r="U311" s="1" t="str">
        <f t="shared" ca="1" si="183"/>
        <v>Bullish</v>
      </c>
      <c r="V311" s="17">
        <f t="shared" ca="1" si="184"/>
        <v>84.300000000001091</v>
      </c>
      <c r="W311" s="17">
        <f t="shared" ca="1" si="185"/>
        <v>35.25</v>
      </c>
      <c r="X311" s="17">
        <f t="shared" ca="1" si="186"/>
        <v>0</v>
      </c>
      <c r="Y311" s="22">
        <f t="shared" ca="1" si="219"/>
        <v>1609.2000000000007</v>
      </c>
      <c r="Z311" s="22">
        <f t="shared" ca="1" si="219"/>
        <v>393.79999999999927</v>
      </c>
      <c r="AA311" s="22">
        <f t="shared" ca="1" si="219"/>
        <v>562.45000000000255</v>
      </c>
      <c r="AB311" s="23">
        <f t="shared" ca="1" si="206"/>
        <v>24.471787223465018</v>
      </c>
      <c r="AC311" s="23">
        <f t="shared" ca="1" si="207"/>
        <v>34.952150136714039</v>
      </c>
      <c r="AD311" s="23">
        <f t="shared" ca="1" si="208"/>
        <v>10.480362913249021</v>
      </c>
      <c r="AE311" s="23">
        <f t="shared" ca="1" si="209"/>
        <v>59.423937360179053</v>
      </c>
      <c r="AF311" s="23">
        <f t="shared" ca="1" si="210"/>
        <v>17.636601307189856</v>
      </c>
      <c r="AG311" s="23">
        <f t="shared" ca="1" si="215"/>
        <v>21.453197192205486</v>
      </c>
      <c r="AH311" s="25" t="str">
        <f t="shared" ca="1" si="187"/>
        <v>Weak</v>
      </c>
      <c r="AI311" s="25" t="str">
        <f t="shared" ca="1" si="188"/>
        <v>Bearish</v>
      </c>
      <c r="AJ311" s="1">
        <f t="shared" ca="1" si="196"/>
        <v>211662127.66999999</v>
      </c>
      <c r="AK311" s="10">
        <f t="shared" ca="1" si="197"/>
        <v>3.2458673056040936E-3</v>
      </c>
      <c r="AL311" s="10">
        <f t="shared" ca="1" si="202"/>
        <v>0.13093267784925824</v>
      </c>
      <c r="AM311">
        <f t="shared" ca="1" si="198"/>
        <v>33.200000000000728</v>
      </c>
      <c r="AN311">
        <f t="shared" ca="1" si="189"/>
        <v>33.200000000000728</v>
      </c>
      <c r="AO311">
        <f t="shared" ca="1" si="190"/>
        <v>0</v>
      </c>
      <c r="AP311">
        <f t="shared" ca="1" si="220"/>
        <v>34.606777958492074</v>
      </c>
      <c r="AQ311">
        <f t="shared" ca="1" si="220"/>
        <v>37.383297987367079</v>
      </c>
      <c r="AR311">
        <f t="shared" ca="1" si="203"/>
        <v>0.9257283284686848</v>
      </c>
      <c r="AS311">
        <f t="shared" ca="1" si="204"/>
        <v>48.071595291159916</v>
      </c>
      <c r="AT311">
        <f t="shared" ca="1" si="191"/>
        <v>84.300000000001091</v>
      </c>
      <c r="AU311">
        <f t="shared" ca="1" si="205"/>
        <v>105.52935545161665</v>
      </c>
      <c r="AV311">
        <f t="shared" ca="1" si="200"/>
        <v>10160.604166666666</v>
      </c>
      <c r="AW311">
        <f t="shared" ca="1" si="214"/>
        <v>10283.848076923074</v>
      </c>
      <c r="AX311">
        <f t="shared" ca="1" si="213"/>
        <v>-123.24391025640762</v>
      </c>
      <c r="AY311">
        <f t="shared" ca="1" si="218"/>
        <v>-105.70936609686639</v>
      </c>
      <c r="AZ311">
        <f t="shared" ca="1" si="217"/>
        <v>-17.534544159541227</v>
      </c>
    </row>
    <row r="312" spans="1:52" x14ac:dyDescent="0.3">
      <c r="A312" s="1" vm="1838">
        <f ca="1"/>
        <v>43194</v>
      </c>
      <c r="B312" s="1" vm="1839">
        <f ca="1"/>
        <v>10274.6</v>
      </c>
      <c r="C312" s="1" vm="1840">
        <f ca="1"/>
        <v>10279.85</v>
      </c>
      <c r="D312" s="1" vm="1841">
        <f ca="1"/>
        <v>10111.299999999999</v>
      </c>
      <c r="E312" s="1" vm="1842">
        <f ca="1"/>
        <v>10128.4</v>
      </c>
      <c r="F312" s="1" vm="1843">
        <f ca="1"/>
        <v>238183000</v>
      </c>
      <c r="G312" s="1">
        <f t="shared" ca="1" si="199"/>
        <v>10176.609999999999</v>
      </c>
      <c r="H312" s="2">
        <f t="shared" ca="1" si="212"/>
        <v>10209.387499999999</v>
      </c>
      <c r="I312" s="6" t="str" cm="1">
        <f t="array" aca="1" ref="I312" ca="1">_xlfn.IFS(AND(G311&lt;H311,G312&gt;H312),"BUY", AND(G311&gt;H311,G312&lt;H312),"SELL",TRUE,"")</f>
        <v/>
      </c>
      <c r="J312" s="1" vm="1629">
        <f t="shared" ca="1" si="178"/>
        <v>10607.2</v>
      </c>
      <c r="K312" s="3" t="str">
        <f t="shared" ca="1" si="192"/>
        <v/>
      </c>
      <c r="L312" s="3">
        <f t="shared" ca="1" si="193"/>
        <v>-1.1381161542215801E-2</v>
      </c>
      <c r="M312" s="3">
        <f t="shared" ca="1" si="194"/>
        <v>-1.1446422598154777E-2</v>
      </c>
      <c r="N312" s="4">
        <f t="shared" ca="1" si="179"/>
        <v>-1</v>
      </c>
      <c r="O312" s="2">
        <f t="shared" ca="1" si="195"/>
        <v>1.1446422598154777E-2</v>
      </c>
      <c r="P312" s="1">
        <f t="shared" ca="1" si="180"/>
        <v>10173.183333333334</v>
      </c>
      <c r="Q312" s="1">
        <f t="shared" ca="1" si="181"/>
        <v>2423079325883.3335</v>
      </c>
      <c r="R312" s="1">
        <f ca="1">IF(ISBLANK(A312),"",SUM($Q$2:Q312))</f>
        <v>639087495076583.38</v>
      </c>
      <c r="S312" s="1">
        <f ca="1">IF(ISBLANK(A312),"",SUM($F$2:F312))</f>
        <v>65211025000</v>
      </c>
      <c r="T312" s="1">
        <f t="shared" ca="1" si="182"/>
        <v>9800.2982636231118</v>
      </c>
      <c r="U312" s="1" t="str">
        <f t="shared" ca="1" si="183"/>
        <v>Bullish</v>
      </c>
      <c r="V312" s="17">
        <f t="shared" ca="1" si="184"/>
        <v>168.55000000000109</v>
      </c>
      <c r="W312" s="17">
        <f t="shared" ca="1" si="185"/>
        <v>0</v>
      </c>
      <c r="X312" s="17">
        <f t="shared" ca="1" si="186"/>
        <v>59.75</v>
      </c>
      <c r="Y312" s="22">
        <f t="shared" ca="1" si="219"/>
        <v>1677.0000000000018</v>
      </c>
      <c r="Z312" s="22">
        <f t="shared" ca="1" si="219"/>
        <v>348.84999999999854</v>
      </c>
      <c r="AA312" s="22">
        <f t="shared" ca="1" si="219"/>
        <v>622.20000000000255</v>
      </c>
      <c r="AB312" s="23">
        <f t="shared" ca="1" si="206"/>
        <v>20.802027429934299</v>
      </c>
      <c r="AC312" s="23">
        <f t="shared" ca="1" si="207"/>
        <v>37.101967799642331</v>
      </c>
      <c r="AD312" s="23">
        <f t="shared" ca="1" si="208"/>
        <v>16.299940369708033</v>
      </c>
      <c r="AE312" s="23">
        <f t="shared" ca="1" si="209"/>
        <v>57.90399522957663</v>
      </c>
      <c r="AF312" s="23">
        <f t="shared" ca="1" si="210"/>
        <v>28.149940785747766</v>
      </c>
      <c r="AG312" s="23">
        <f t="shared" ca="1" si="215"/>
        <v>22.935139677228673</v>
      </c>
      <c r="AH312" s="25" t="str">
        <f t="shared" ca="1" si="187"/>
        <v>Weak</v>
      </c>
      <c r="AI312" s="25" t="str">
        <f t="shared" ca="1" si="188"/>
        <v>Bearish</v>
      </c>
      <c r="AJ312" s="1">
        <f t="shared" ca="1" si="196"/>
        <v>-238172822.94</v>
      </c>
      <c r="AK312" s="10">
        <f t="shared" ca="1" si="197"/>
        <v>-1.1446422598154777E-2</v>
      </c>
      <c r="AL312" s="10">
        <f t="shared" ca="1" si="202"/>
        <v>0.13752686445017162</v>
      </c>
      <c r="AM312">
        <f t="shared" ca="1" si="198"/>
        <v>-116.60000000000036</v>
      </c>
      <c r="AN312">
        <f t="shared" ca="1" si="189"/>
        <v>0</v>
      </c>
      <c r="AO312">
        <f t="shared" ca="1" si="190"/>
        <v>116.60000000000036</v>
      </c>
      <c r="AP312">
        <f t="shared" ca="1" si="220"/>
        <v>32.134865247171213</v>
      </c>
      <c r="AQ312">
        <f t="shared" ca="1" si="220"/>
        <v>43.041633845412314</v>
      </c>
      <c r="AR312">
        <f t="shared" ca="1" si="203"/>
        <v>0.74659956828280061</v>
      </c>
      <c r="AS312">
        <f t="shared" ca="1" si="204"/>
        <v>42.745892180474591</v>
      </c>
      <c r="AT312">
        <f t="shared" ca="1" si="191"/>
        <v>168.55000000000109</v>
      </c>
      <c r="AU312">
        <f t="shared" ca="1" si="205"/>
        <v>110.03083006221553</v>
      </c>
      <c r="AV312">
        <f t="shared" ca="1" si="200"/>
        <v>10141.291666666666</v>
      </c>
      <c r="AW312">
        <f t="shared" ca="1" si="214"/>
        <v>10274.067307692309</v>
      </c>
      <c r="AX312">
        <f t="shared" ca="1" si="213"/>
        <v>-132.77564102564247</v>
      </c>
      <c r="AY312">
        <f t="shared" ca="1" si="218"/>
        <v>-108.57115384615443</v>
      </c>
      <c r="AZ312">
        <f t="shared" ca="1" si="217"/>
        <v>-24.204487179488041</v>
      </c>
    </row>
    <row r="313" spans="1:52" x14ac:dyDescent="0.3">
      <c r="A313" s="1" vm="1844">
        <f ca="1"/>
        <v>43195</v>
      </c>
      <c r="B313" s="1" vm="1845">
        <f ca="1"/>
        <v>10228.450000000001</v>
      </c>
      <c r="C313" s="1" vm="1846">
        <f ca="1"/>
        <v>10331.799999999999</v>
      </c>
      <c r="D313" s="1" vm="1847">
        <f ca="1"/>
        <v>10227.450000000001</v>
      </c>
      <c r="E313" s="1" vm="1848">
        <f ca="1"/>
        <v>10325.15</v>
      </c>
      <c r="F313" s="1" vm="1849">
        <f ca="1"/>
        <v>244116000</v>
      </c>
      <c r="G313" s="1">
        <f t="shared" ca="1" si="199"/>
        <v>10204.810000000001</v>
      </c>
      <c r="H313" s="2">
        <f t="shared" ca="1" si="212"/>
        <v>10213.182499999999</v>
      </c>
      <c r="I313" s="6" t="str" cm="1">
        <f t="array" aca="1" ref="I313" ca="1">_xlfn.IFS(AND(G312&lt;H312,G313&gt;H313),"BUY", AND(G312&gt;H312,G313&lt;H313),"SELL",TRUE,"")</f>
        <v/>
      </c>
      <c r="J313" s="1" vm="1629">
        <f t="shared" ca="1" si="178"/>
        <v>10607.2</v>
      </c>
      <c r="K313" s="3" t="str">
        <f t="shared" ca="1" si="192"/>
        <v/>
      </c>
      <c r="L313" s="3">
        <f t="shared" ca="1" si="193"/>
        <v>1.9425575609178125E-2</v>
      </c>
      <c r="M313" s="3">
        <f t="shared" ca="1" si="194"/>
        <v>1.9239307493896241E-2</v>
      </c>
      <c r="N313" s="4">
        <f t="shared" ca="1" si="179"/>
        <v>-1</v>
      </c>
      <c r="O313" s="2">
        <f t="shared" ca="1" si="195"/>
        <v>-1.9239307493896241E-2</v>
      </c>
      <c r="P313" s="1">
        <f t="shared" ca="1" si="180"/>
        <v>10294.800000000001</v>
      </c>
      <c r="Q313" s="1">
        <f t="shared" ca="1" si="181"/>
        <v>2513125396800.0005</v>
      </c>
      <c r="R313" s="1">
        <f ca="1">IF(ISBLANK(A313),"",SUM($Q$2:Q313))</f>
        <v>641600620473383.38</v>
      </c>
      <c r="S313" s="1">
        <f ca="1">IF(ISBLANK(A313),"",SUM($F$2:F313))</f>
        <v>65455141000</v>
      </c>
      <c r="T313" s="1">
        <f t="shared" ca="1" si="182"/>
        <v>9802.1425157938829</v>
      </c>
      <c r="U313" s="1" t="str">
        <f t="shared" ca="1" si="183"/>
        <v>Bullish</v>
      </c>
      <c r="V313" s="17">
        <f t="shared" ca="1" si="184"/>
        <v>203.39999999999964</v>
      </c>
      <c r="W313" s="17">
        <f t="shared" ca="1" si="185"/>
        <v>51.949999999998909</v>
      </c>
      <c r="X313" s="17">
        <f t="shared" ca="1" si="186"/>
        <v>0</v>
      </c>
      <c r="Y313" s="22">
        <f t="shared" ca="1" si="219"/>
        <v>1789.8500000000004</v>
      </c>
      <c r="Z313" s="22">
        <f t="shared" ca="1" si="219"/>
        <v>400.79999999999745</v>
      </c>
      <c r="AA313" s="22">
        <f t="shared" ca="1" si="219"/>
        <v>580.65000000000146</v>
      </c>
      <c r="AB313" s="23">
        <f t="shared" ca="1" si="206"/>
        <v>22.392937955694464</v>
      </c>
      <c r="AC313" s="23">
        <f t="shared" ca="1" si="207"/>
        <v>32.441266027879507</v>
      </c>
      <c r="AD313" s="23">
        <f t="shared" ca="1" si="208"/>
        <v>10.048328072185043</v>
      </c>
      <c r="AE313" s="23">
        <f t="shared" ca="1" si="209"/>
        <v>54.834203983573971</v>
      </c>
      <c r="AF313" s="23">
        <f t="shared" ca="1" si="210"/>
        <v>18.324927403332236</v>
      </c>
      <c r="AG313" s="23">
        <f t="shared" ca="1" si="215"/>
        <v>24.063453437429104</v>
      </c>
      <c r="AH313" s="25" t="str">
        <f t="shared" ca="1" si="187"/>
        <v>Weak</v>
      </c>
      <c r="AI313" s="25" t="str">
        <f t="shared" ca="1" si="188"/>
        <v>Bearish</v>
      </c>
      <c r="AJ313" s="1">
        <f t="shared" ca="1" si="196"/>
        <v>244126176.61000001</v>
      </c>
      <c r="AK313" s="10">
        <f t="shared" ca="1" si="197"/>
        <v>1.9239307493896241E-2</v>
      </c>
      <c r="AL313" s="10">
        <f t="shared" ca="1" si="202"/>
        <v>0.16467080563889275</v>
      </c>
      <c r="AM313">
        <f t="shared" ca="1" si="198"/>
        <v>196.75</v>
      </c>
      <c r="AN313">
        <f t="shared" ca="1" si="189"/>
        <v>196.75</v>
      </c>
      <c r="AO313">
        <f t="shared" ca="1" si="190"/>
        <v>0</v>
      </c>
      <c r="AP313">
        <f t="shared" ca="1" si="220"/>
        <v>43.893089158087555</v>
      </c>
      <c r="AQ313">
        <f t="shared" ca="1" si="220"/>
        <v>39.967231427882858</v>
      </c>
      <c r="AR313">
        <f t="shared" ca="1" si="203"/>
        <v>1.0982269121464803</v>
      </c>
      <c r="AS313">
        <f t="shared" ca="1" si="204"/>
        <v>52.340712331394002</v>
      </c>
      <c r="AT313">
        <f t="shared" ca="1" si="191"/>
        <v>104.34999999999854</v>
      </c>
      <c r="AU313">
        <f t="shared" ca="1" si="205"/>
        <v>109.6250564863429</v>
      </c>
      <c r="AV313">
        <f t="shared" ca="1" si="200"/>
        <v>10152.124999999998</v>
      </c>
      <c r="AW313">
        <f t="shared" ca="1" si="214"/>
        <v>10267.686538461538</v>
      </c>
      <c r="AX313">
        <f t="shared" ca="1" si="213"/>
        <v>-115.56153846153939</v>
      </c>
      <c r="AY313">
        <f t="shared" ca="1" si="218"/>
        <v>-108.91584757834809</v>
      </c>
      <c r="AZ313">
        <f t="shared" ca="1" si="217"/>
        <v>-6.6456908831912926</v>
      </c>
    </row>
    <row r="314" spans="1:52" x14ac:dyDescent="0.3">
      <c r="A314" s="1" vm="1850">
        <f ca="1"/>
        <v>43196</v>
      </c>
      <c r="B314" s="1" vm="1851">
        <f ca="1"/>
        <v>10322.75</v>
      </c>
      <c r="C314" s="1" vm="1852">
        <f ca="1"/>
        <v>10350.450000000001</v>
      </c>
      <c r="D314" s="1" vm="1853">
        <f ca="1"/>
        <v>10290.85</v>
      </c>
      <c r="E314" s="1" vm="1854">
        <f ca="1"/>
        <v>10331.6</v>
      </c>
      <c r="F314" s="1" vm="1855">
        <f ca="1"/>
        <v>206356000</v>
      </c>
      <c r="G314" s="1">
        <f t="shared" ca="1" si="199"/>
        <v>10248.39</v>
      </c>
      <c r="H314" s="2">
        <f t="shared" ca="1" si="212"/>
        <v>10222.0525</v>
      </c>
      <c r="I314" s="6" t="str" cm="1">
        <f t="array" aca="1" ref="I314" ca="1">_xlfn.IFS(AND(G313&lt;H313,G314&gt;H314),"BUY", AND(G313&gt;H313,G314&lt;H314),"SELL",TRUE,"")</f>
        <v>BUY</v>
      </c>
      <c r="J314" s="1" vm="1629">
        <f t="shared" ca="1" si="178"/>
        <v>10607.2</v>
      </c>
      <c r="K314" s="3" t="str">
        <f t="shared" ca="1" si="192"/>
        <v/>
      </c>
      <c r="L314" s="3">
        <f t="shared" ca="1" si="193"/>
        <v>6.2468826118755594E-4</v>
      </c>
      <c r="M314" s="3">
        <f t="shared" ca="1" si="194"/>
        <v>6.2449322469616732E-4</v>
      </c>
      <c r="N314" s="4">
        <f t="shared" ca="1" si="179"/>
        <v>-1</v>
      </c>
      <c r="O314" s="2">
        <f t="shared" ca="1" si="195"/>
        <v>-6.2449322469616732E-4</v>
      </c>
      <c r="P314" s="1">
        <f t="shared" ca="1" si="180"/>
        <v>10324.300000000001</v>
      </c>
      <c r="Q314" s="1">
        <f t="shared" ca="1" si="181"/>
        <v>2130481250800.0002</v>
      </c>
      <c r="R314" s="1">
        <f ca="1">IF(ISBLANK(A314),"",SUM($Q$2:Q314))</f>
        <v>643731101724183.38</v>
      </c>
      <c r="S314" s="1">
        <f ca="1">IF(ISBLANK(A314),"",SUM($F$2:F314))</f>
        <v>65661497000</v>
      </c>
      <c r="T314" s="1">
        <f t="shared" ca="1" si="182"/>
        <v>9803.7835129495052</v>
      </c>
      <c r="U314" s="1" t="str">
        <f t="shared" ca="1" si="183"/>
        <v>Bullish</v>
      </c>
      <c r="V314" s="17">
        <f t="shared" ca="1" si="184"/>
        <v>59.600000000000364</v>
      </c>
      <c r="W314" s="17">
        <f t="shared" ca="1" si="185"/>
        <v>18.650000000001455</v>
      </c>
      <c r="X314" s="17">
        <f t="shared" ca="1" si="186"/>
        <v>0</v>
      </c>
      <c r="Y314" s="22">
        <f t="shared" ca="1" si="219"/>
        <v>1775.6500000000015</v>
      </c>
      <c r="Z314" s="22">
        <f t="shared" ca="1" si="219"/>
        <v>419.44999999999891</v>
      </c>
      <c r="AA314" s="22">
        <f t="shared" ca="1" si="219"/>
        <v>580.65000000000146</v>
      </c>
      <c r="AB314" s="23">
        <f t="shared" ca="1" si="206"/>
        <v>23.622335482780873</v>
      </c>
      <c r="AC314" s="23">
        <f t="shared" ca="1" si="207"/>
        <v>32.700701151690986</v>
      </c>
      <c r="AD314" s="23">
        <f t="shared" ca="1" si="208"/>
        <v>9.0783656689101129</v>
      </c>
      <c r="AE314" s="23">
        <f t="shared" ca="1" si="209"/>
        <v>56.323036634471862</v>
      </c>
      <c r="AF314" s="23">
        <f t="shared" ca="1" si="210"/>
        <v>16.118388161184129</v>
      </c>
      <c r="AG314" s="23">
        <f t="shared" ca="1" si="215"/>
        <v>24.961859625930067</v>
      </c>
      <c r="AH314" s="25" t="str">
        <f t="shared" ca="1" si="187"/>
        <v>Weak</v>
      </c>
      <c r="AI314" s="25" t="str">
        <f t="shared" ca="1" si="188"/>
        <v>Bearish</v>
      </c>
      <c r="AJ314" s="1">
        <f t="shared" ca="1" si="196"/>
        <v>206366204.81</v>
      </c>
      <c r="AK314" s="10">
        <f t="shared" ca="1" si="197"/>
        <v>6.2449322469616732E-4</v>
      </c>
      <c r="AL314" s="10">
        <f t="shared" ca="1" si="202"/>
        <v>0.16353995571508662</v>
      </c>
      <c r="AM314">
        <f t="shared" ca="1" si="198"/>
        <v>6.4500000000007276</v>
      </c>
      <c r="AN314">
        <f t="shared" ca="1" si="189"/>
        <v>6.4500000000007276</v>
      </c>
      <c r="AO314">
        <f t="shared" ca="1" si="190"/>
        <v>0</v>
      </c>
      <c r="AP314">
        <f t="shared" ca="1" si="220"/>
        <v>41.218582789652778</v>
      </c>
      <c r="AQ314">
        <f t="shared" ca="1" si="220"/>
        <v>37.112429183034081</v>
      </c>
      <c r="AR314">
        <f t="shared" ca="1" si="203"/>
        <v>1.1106409280397043</v>
      </c>
      <c r="AS314">
        <f t="shared" ca="1" si="204"/>
        <v>52.621026783140799</v>
      </c>
      <c r="AT314">
        <f t="shared" ca="1" si="191"/>
        <v>59.600000000000364</v>
      </c>
      <c r="AU314">
        <f t="shared" ca="1" si="205"/>
        <v>106.05183816588986</v>
      </c>
      <c r="AV314">
        <f t="shared" ca="1" si="200"/>
        <v>10171.904166666665</v>
      </c>
      <c r="AW314">
        <f t="shared" ca="1" si="214"/>
        <v>10258.032692307692</v>
      </c>
      <c r="AX314">
        <f t="shared" ca="1" si="213"/>
        <v>-86.128525641026499</v>
      </c>
      <c r="AY314">
        <f t="shared" ca="1" si="218"/>
        <v>-106.56107549857613</v>
      </c>
      <c r="AZ314">
        <f t="shared" ca="1" si="217"/>
        <v>20.432549857549631</v>
      </c>
    </row>
    <row r="315" spans="1:52" x14ac:dyDescent="0.3">
      <c r="A315" s="1" vm="1856">
        <f ca="1"/>
        <v>43199</v>
      </c>
      <c r="B315" s="1" vm="1857">
        <f ca="1"/>
        <v>10333.700000000001</v>
      </c>
      <c r="C315" s="1" vm="1858">
        <f ca="1"/>
        <v>10397.700000000001</v>
      </c>
      <c r="D315" s="1" vm="1859">
        <f ca="1"/>
        <v>10328.5</v>
      </c>
      <c r="E315" s="1" vm="1860">
        <f ca="1"/>
        <v>10379.35</v>
      </c>
      <c r="F315" s="1" vm="1861">
        <f ca="1"/>
        <v>228513000</v>
      </c>
      <c r="G315" s="1">
        <f t="shared" ca="1" si="199"/>
        <v>10281.9</v>
      </c>
      <c r="H315" s="2">
        <f t="shared" ca="1" si="212"/>
        <v>10228.887500000001</v>
      </c>
      <c r="I315" s="6" t="str" cm="1">
        <f t="array" aca="1" ref="I315" ca="1">_xlfn.IFS(AND(G314&lt;H314,G315&gt;H315),"BUY", AND(G314&gt;H314,G315&lt;H315),"SELL",TRUE,"")</f>
        <v/>
      </c>
      <c r="J315" s="1" vm="1857">
        <f t="shared" ca="1" si="178"/>
        <v>10333.700000000001</v>
      </c>
      <c r="K315" s="3">
        <f t="shared" ca="1" si="192"/>
        <v>2.5784372878799311E-2</v>
      </c>
      <c r="L315" s="3">
        <f t="shared" ca="1" si="193"/>
        <v>4.6217430020518702E-3</v>
      </c>
      <c r="M315" s="3">
        <f t="shared" ca="1" si="194"/>
        <v>4.6110955418090394E-3</v>
      </c>
      <c r="N315" s="4">
        <f t="shared" ca="1" si="179"/>
        <v>1</v>
      </c>
      <c r="O315" s="2">
        <f t="shared" ca="1" si="195"/>
        <v>4.6110955418090394E-3</v>
      </c>
      <c r="P315" s="1">
        <f t="shared" ca="1" si="180"/>
        <v>10368.516666666668</v>
      </c>
      <c r="Q315" s="1">
        <f t="shared" ca="1" si="181"/>
        <v>2369340849050.0005</v>
      </c>
      <c r="R315" s="1">
        <f ca="1">IF(ISBLANK(A315),"",SUM($Q$2:Q315))</f>
        <v>646100442573233.38</v>
      </c>
      <c r="S315" s="1">
        <f ca="1">IF(ISBLANK(A315),"",SUM($F$2:F315))</f>
        <v>65890010000</v>
      </c>
      <c r="T315" s="1">
        <f t="shared" ca="1" si="182"/>
        <v>9805.7420627684442</v>
      </c>
      <c r="U315" s="1" t="str">
        <f t="shared" ca="1" si="183"/>
        <v>Bullish</v>
      </c>
      <c r="V315" s="17">
        <f t="shared" ca="1" si="184"/>
        <v>69.200000000000728</v>
      </c>
      <c r="W315" s="17">
        <f t="shared" ca="1" si="185"/>
        <v>47.25</v>
      </c>
      <c r="X315" s="17">
        <f t="shared" ca="1" si="186"/>
        <v>0</v>
      </c>
      <c r="Y315" s="22">
        <f t="shared" ca="1" si="219"/>
        <v>1664.9500000000025</v>
      </c>
      <c r="Z315" s="22">
        <f t="shared" ca="1" si="219"/>
        <v>466.69999999999891</v>
      </c>
      <c r="AA315" s="22">
        <f t="shared" ca="1" si="219"/>
        <v>414.70000000000073</v>
      </c>
      <c r="AB315" s="23">
        <f t="shared" ca="1" si="206"/>
        <v>28.030871797951782</v>
      </c>
      <c r="AC315" s="23">
        <f t="shared" ca="1" si="207"/>
        <v>24.907654884531073</v>
      </c>
      <c r="AD315" s="23">
        <f t="shared" ca="1" si="208"/>
        <v>3.1232169134207091</v>
      </c>
      <c r="AE315" s="23">
        <f t="shared" ca="1" si="209"/>
        <v>52.938526682482859</v>
      </c>
      <c r="AF315" s="23">
        <f t="shared" ca="1" si="210"/>
        <v>5.899705014749058</v>
      </c>
      <c r="AG315" s="23">
        <f t="shared" ca="1" si="215"/>
        <v>23.651620812433013</v>
      </c>
      <c r="AH315" s="25" t="str">
        <f t="shared" ca="1" si="187"/>
        <v>Weak</v>
      </c>
      <c r="AI315" s="25" t="str">
        <f t="shared" ca="1" si="188"/>
        <v>Bullish</v>
      </c>
      <c r="AJ315" s="1">
        <f t="shared" ca="1" si="196"/>
        <v>228523248.38999999</v>
      </c>
      <c r="AK315" s="10">
        <f t="shared" ca="1" si="197"/>
        <v>4.6110955418090394E-3</v>
      </c>
      <c r="AL315" s="10">
        <f t="shared" ca="1" si="202"/>
        <v>0.14740313651807352</v>
      </c>
      <c r="AM315">
        <f t="shared" ca="1" si="198"/>
        <v>47.75</v>
      </c>
      <c r="AN315">
        <f t="shared" ca="1" si="189"/>
        <v>47.75</v>
      </c>
      <c r="AO315">
        <f t="shared" ca="1" si="190"/>
        <v>0</v>
      </c>
      <c r="AP315">
        <f t="shared" ca="1" si="220"/>
        <v>41.68511259039186</v>
      </c>
      <c r="AQ315">
        <f t="shared" ca="1" si="220"/>
        <v>34.461541384245933</v>
      </c>
      <c r="AR315">
        <f t="shared" ca="1" si="203"/>
        <v>1.2096125395438109</v>
      </c>
      <c r="AS315">
        <f t="shared" ca="1" si="204"/>
        <v>54.743196732289697</v>
      </c>
      <c r="AT315">
        <f t="shared" ca="1" si="191"/>
        <v>69.200000000000728</v>
      </c>
      <c r="AU315">
        <f t="shared" ca="1" si="205"/>
        <v>103.4195640111835</v>
      </c>
      <c r="AV315">
        <f t="shared" ca="1" si="200"/>
        <v>10193.154166666667</v>
      </c>
      <c r="AW315">
        <f t="shared" ca="1" si="214"/>
        <v>10251.303846153845</v>
      </c>
      <c r="AX315">
        <f t="shared" ca="1" si="213"/>
        <v>-58.149679487178219</v>
      </c>
      <c r="AY315">
        <f t="shared" ca="1" si="218"/>
        <v>-101.8006410256413</v>
      </c>
      <c r="AZ315">
        <f t="shared" ca="1" si="217"/>
        <v>43.650961538463079</v>
      </c>
    </row>
    <row r="316" spans="1:52" x14ac:dyDescent="0.3">
      <c r="A316" s="1" vm="1862">
        <f ca="1"/>
        <v>43200</v>
      </c>
      <c r="B316" s="1" vm="1863">
        <f ca="1"/>
        <v>10412.9</v>
      </c>
      <c r="C316" s="1" vm="1864">
        <f ca="1"/>
        <v>10424.85</v>
      </c>
      <c r="D316" s="1" vm="1865">
        <f ca="1"/>
        <v>10381.5</v>
      </c>
      <c r="E316" s="1" vm="1866">
        <f ca="1"/>
        <v>10402.25</v>
      </c>
      <c r="F316" s="1" vm="1867">
        <f ca="1"/>
        <v>259524000</v>
      </c>
      <c r="G316" s="1">
        <f t="shared" ca="1" si="199"/>
        <v>10313.35</v>
      </c>
      <c r="H316" s="2">
        <f t="shared" ca="1" si="212"/>
        <v>10237.657499999999</v>
      </c>
      <c r="I316" s="6" t="str" cm="1">
        <f t="array" aca="1" ref="I316" ca="1">_xlfn.IFS(AND(G315&lt;H315,G316&gt;H316),"BUY", AND(G315&gt;H315,G316&lt;H316),"SELL",TRUE,"")</f>
        <v/>
      </c>
      <c r="J316" s="1" vm="1857">
        <f t="shared" ca="1" si="178"/>
        <v>10333.700000000001</v>
      </c>
      <c r="K316" s="3" t="str">
        <f t="shared" ca="1" si="192"/>
        <v/>
      </c>
      <c r="L316" s="3">
        <f t="shared" ca="1" si="193"/>
        <v>2.206303862958725E-3</v>
      </c>
      <c r="M316" s="3">
        <f t="shared" ca="1" si="194"/>
        <v>2.2038735486090344E-3</v>
      </c>
      <c r="N316" s="4">
        <f t="shared" ca="1" si="179"/>
        <v>1</v>
      </c>
      <c r="O316" s="2">
        <f t="shared" ca="1" si="195"/>
        <v>2.2038735486090344E-3</v>
      </c>
      <c r="P316" s="1">
        <f t="shared" ca="1" si="180"/>
        <v>10402.866666666667</v>
      </c>
      <c r="Q316" s="1">
        <f t="shared" ca="1" si="181"/>
        <v>2699793568800</v>
      </c>
      <c r="R316" s="1">
        <f ca="1">IF(ISBLANK(A316),"",SUM($Q$2:Q316))</f>
        <v>648800236142033.38</v>
      </c>
      <c r="S316" s="1">
        <f ca="1">IF(ISBLANK(A316),"",SUM($F$2:F316))</f>
        <v>66149534000</v>
      </c>
      <c r="T316" s="1">
        <f t="shared" ca="1" si="182"/>
        <v>9808.0847575136868</v>
      </c>
      <c r="U316" s="1" t="str">
        <f t="shared" ca="1" si="183"/>
        <v>Bullish</v>
      </c>
      <c r="V316" s="17">
        <f t="shared" ca="1" si="184"/>
        <v>45.5</v>
      </c>
      <c r="W316" s="17">
        <f t="shared" ca="1" si="185"/>
        <v>27.149999999999636</v>
      </c>
      <c r="X316" s="17">
        <f t="shared" ca="1" si="186"/>
        <v>0</v>
      </c>
      <c r="Y316" s="22">
        <f t="shared" ca="1" si="219"/>
        <v>1561.2000000000025</v>
      </c>
      <c r="Z316" s="22">
        <f t="shared" ca="1" si="219"/>
        <v>493.84999999999854</v>
      </c>
      <c r="AA316" s="22">
        <f t="shared" ca="1" si="219"/>
        <v>309.75</v>
      </c>
      <c r="AB316" s="23">
        <f t="shared" ca="1" si="206"/>
        <v>31.632718421726729</v>
      </c>
      <c r="AC316" s="23">
        <f t="shared" ca="1" si="207"/>
        <v>19.840507302075295</v>
      </c>
      <c r="AD316" s="23">
        <f t="shared" ca="1" si="208"/>
        <v>11.792211119651434</v>
      </c>
      <c r="AE316" s="23">
        <f t="shared" ca="1" si="209"/>
        <v>51.473225723802024</v>
      </c>
      <c r="AF316" s="23">
        <f t="shared" ca="1" si="210"/>
        <v>22.909407665505078</v>
      </c>
      <c r="AG316" s="23">
        <f t="shared" ca="1" si="215"/>
        <v>22.130051090720958</v>
      </c>
      <c r="AH316" s="25" t="str">
        <f t="shared" ca="1" si="187"/>
        <v>Weak</v>
      </c>
      <c r="AI316" s="25" t="str">
        <f t="shared" ca="1" si="188"/>
        <v>Bullish</v>
      </c>
      <c r="AJ316" s="1">
        <f t="shared" ca="1" si="196"/>
        <v>259534281.90000001</v>
      </c>
      <c r="AK316" s="10">
        <f t="shared" ca="1" si="197"/>
        <v>2.2038735486090344E-3</v>
      </c>
      <c r="AL316" s="10">
        <f t="shared" ca="1" si="202"/>
        <v>0.13819303742593889</v>
      </c>
      <c r="AM316">
        <f t="shared" ca="1" si="198"/>
        <v>22.899999999999636</v>
      </c>
      <c r="AN316">
        <f t="shared" ca="1" si="189"/>
        <v>22.899999999999636</v>
      </c>
      <c r="AO316">
        <f t="shared" ca="1" si="190"/>
        <v>0</v>
      </c>
      <c r="AP316">
        <f t="shared" ca="1" si="220"/>
        <v>40.343318833935271</v>
      </c>
      <c r="AQ316">
        <f t="shared" ca="1" si="220"/>
        <v>32.000002713942656</v>
      </c>
      <c r="AR316">
        <f t="shared" ca="1" si="203"/>
        <v>1.2607286066371914</v>
      </c>
      <c r="AS316">
        <f t="shared" ca="1" si="204"/>
        <v>55.766472938674013</v>
      </c>
      <c r="AT316">
        <f t="shared" ca="1" si="191"/>
        <v>43.350000000000364</v>
      </c>
      <c r="AU316">
        <f t="shared" ca="1" si="205"/>
        <v>99.128880867527556</v>
      </c>
      <c r="AV316">
        <f t="shared" ca="1" si="200"/>
        <v>10213.737500000001</v>
      </c>
      <c r="AW316">
        <f t="shared" ca="1" si="214"/>
        <v>10247.819230769228</v>
      </c>
      <c r="AX316">
        <f t="shared" ca="1" si="213"/>
        <v>-34.081730769226851</v>
      </c>
      <c r="AY316">
        <f t="shared" ca="1" si="218"/>
        <v>-95.101816239316065</v>
      </c>
      <c r="AZ316">
        <f t="shared" ca="1" si="217"/>
        <v>61.020085470089214</v>
      </c>
    </row>
    <row r="317" spans="1:52" x14ac:dyDescent="0.3">
      <c r="A317" s="1" vm="1868">
        <f ca="1"/>
        <v>43201</v>
      </c>
      <c r="B317" s="1" vm="1869">
        <f ca="1"/>
        <v>10428.15</v>
      </c>
      <c r="C317" s="1" vm="1869">
        <f ca="1"/>
        <v>10428.15</v>
      </c>
      <c r="D317" s="1" vm="1870">
        <f ca="1"/>
        <v>10355.6</v>
      </c>
      <c r="E317" s="1" vm="1871">
        <f ca="1"/>
        <v>10417.15</v>
      </c>
      <c r="F317" s="1" vm="1872">
        <f ca="1"/>
        <v>258077000</v>
      </c>
      <c r="G317" s="1">
        <f t="shared" ca="1" si="199"/>
        <v>10371.1</v>
      </c>
      <c r="H317" s="2">
        <f t="shared" ca="1" si="212"/>
        <v>10237.444999999998</v>
      </c>
      <c r="I317" s="6" t="str" cm="1">
        <f t="array" aca="1" ref="I317" ca="1">_xlfn.IFS(AND(G316&lt;H316,G317&gt;H317),"BUY", AND(G316&gt;H316,G317&lt;H317),"SELL",TRUE,"")</f>
        <v/>
      </c>
      <c r="J317" s="1" vm="1857">
        <f t="shared" ca="1" si="178"/>
        <v>10333.700000000001</v>
      </c>
      <c r="K317" s="3" t="str">
        <f t="shared" ca="1" si="192"/>
        <v/>
      </c>
      <c r="L317" s="3">
        <f t="shared" ca="1" si="193"/>
        <v>1.4323824172655097E-3</v>
      </c>
      <c r="M317" s="3">
        <f t="shared" ca="1" si="194"/>
        <v>1.4313575361352732E-3</v>
      </c>
      <c r="N317" s="4">
        <f t="shared" ca="1" si="179"/>
        <v>1</v>
      </c>
      <c r="O317" s="2">
        <f t="shared" ca="1" si="195"/>
        <v>1.4313575361352732E-3</v>
      </c>
      <c r="P317" s="1">
        <f t="shared" ca="1" si="180"/>
        <v>10400.300000000001</v>
      </c>
      <c r="Q317" s="1">
        <f t="shared" ca="1" si="181"/>
        <v>2684078223100.0005</v>
      </c>
      <c r="R317" s="1">
        <f ca="1">IF(ISBLANK(A317),"",SUM($Q$2:Q317))</f>
        <v>651484314365133.38</v>
      </c>
      <c r="S317" s="1">
        <f ca="1">IF(ISBLANK(A317),"",SUM($F$2:F317))</f>
        <v>66407611000</v>
      </c>
      <c r="T317" s="1">
        <f t="shared" ca="1" si="182"/>
        <v>9810.386257760927</v>
      </c>
      <c r="U317" s="1" t="str">
        <f t="shared" ca="1" si="183"/>
        <v>Bullish</v>
      </c>
      <c r="V317" s="17">
        <f t="shared" ca="1" si="184"/>
        <v>72.549999999999272</v>
      </c>
      <c r="W317" s="17">
        <f t="shared" ca="1" si="185"/>
        <v>0</v>
      </c>
      <c r="X317" s="17">
        <f t="shared" ca="1" si="186"/>
        <v>25.899999999999636</v>
      </c>
      <c r="Y317" s="22">
        <f t="shared" ca="1" si="219"/>
        <v>1527.2000000000025</v>
      </c>
      <c r="Z317" s="22">
        <f t="shared" ca="1" si="219"/>
        <v>493.84999999999854</v>
      </c>
      <c r="AA317" s="22">
        <f t="shared" ca="1" si="219"/>
        <v>309.45000000000073</v>
      </c>
      <c r="AB317" s="23">
        <f t="shared" ca="1" si="206"/>
        <v>32.336956521738983</v>
      </c>
      <c r="AC317" s="23">
        <f t="shared" ca="1" si="207"/>
        <v>20.262572027239408</v>
      </c>
      <c r="AD317" s="23">
        <f t="shared" ca="1" si="208"/>
        <v>12.074384494499576</v>
      </c>
      <c r="AE317" s="23">
        <f t="shared" ca="1" si="209"/>
        <v>52.599528548978391</v>
      </c>
      <c r="AF317" s="23">
        <f t="shared" ca="1" si="210"/>
        <v>22.955309348935391</v>
      </c>
      <c r="AG317" s="23">
        <f t="shared" ca="1" si="215"/>
        <v>20.092942116823593</v>
      </c>
      <c r="AH317" s="25" t="str">
        <f t="shared" ca="1" si="187"/>
        <v>Weak</v>
      </c>
      <c r="AI317" s="25" t="str">
        <f t="shared" ca="1" si="188"/>
        <v>Bullish</v>
      </c>
      <c r="AJ317" s="1">
        <f t="shared" ca="1" si="196"/>
        <v>258087313.34999999</v>
      </c>
      <c r="AK317" s="10">
        <f t="shared" ca="1" si="197"/>
        <v>1.4313575361352732E-3</v>
      </c>
      <c r="AL317" s="10">
        <f t="shared" ca="1" si="202"/>
        <v>0.13816858125394024</v>
      </c>
      <c r="AM317">
        <f t="shared" ca="1" si="198"/>
        <v>14.899999999999636</v>
      </c>
      <c r="AN317">
        <f t="shared" ca="1" si="189"/>
        <v>14.899999999999636</v>
      </c>
      <c r="AO317">
        <f t="shared" ca="1" si="190"/>
        <v>0</v>
      </c>
      <c r="AP317">
        <f t="shared" ca="1" si="220"/>
        <v>38.525938917225581</v>
      </c>
      <c r="AQ317">
        <f t="shared" ca="1" si="220"/>
        <v>29.714288234375324</v>
      </c>
      <c r="AR317">
        <f t="shared" ca="1" si="203"/>
        <v>1.2965459112918072</v>
      </c>
      <c r="AS317">
        <f t="shared" ca="1" si="204"/>
        <v>56.456346242279132</v>
      </c>
      <c r="AT317">
        <f t="shared" ca="1" si="191"/>
        <v>72.549999999999272</v>
      </c>
      <c r="AU317">
        <f t="shared" ca="1" si="205"/>
        <v>97.23038937698982</v>
      </c>
      <c r="AV317">
        <f t="shared" ca="1" si="200"/>
        <v>10238.9375</v>
      </c>
      <c r="AW317">
        <f t="shared" ca="1" si="214"/>
        <v>10246.234615384614</v>
      </c>
      <c r="AX317">
        <f t="shared" ca="1" si="213"/>
        <v>-7.2971153846137895</v>
      </c>
      <c r="AY317">
        <f t="shared" ca="1" si="218"/>
        <v>-86.177492877492512</v>
      </c>
      <c r="AZ317">
        <f t="shared" ca="1" si="217"/>
        <v>78.880377492878722</v>
      </c>
    </row>
    <row r="318" spans="1:52" x14ac:dyDescent="0.3">
      <c r="A318" s="1" vm="1873">
        <f ca="1"/>
        <v>43202</v>
      </c>
      <c r="B318" s="1" vm="1874">
        <f ca="1"/>
        <v>10410.65</v>
      </c>
      <c r="C318" s="1" vm="1875">
        <f ca="1"/>
        <v>10469.9</v>
      </c>
      <c r="D318" s="1" vm="1876">
        <f ca="1"/>
        <v>10395.25</v>
      </c>
      <c r="E318" s="1" vm="1877">
        <f ca="1"/>
        <v>10458.65</v>
      </c>
      <c r="F318" s="1" vm="1878">
        <f ca="1"/>
        <v>246028000</v>
      </c>
      <c r="G318" s="1">
        <f t="shared" ca="1" si="199"/>
        <v>10397.799999999999</v>
      </c>
      <c r="H318" s="2">
        <f t="shared" ca="1" si="212"/>
        <v>10239.034999999998</v>
      </c>
      <c r="I318" s="6" t="str" cm="1">
        <f t="array" aca="1" ref="I318" ca="1">_xlfn.IFS(AND(G317&lt;H317,G318&gt;H318),"BUY", AND(G317&gt;H317,G318&lt;H318),"SELL",TRUE,"")</f>
        <v/>
      </c>
      <c r="J318" s="1" vm="1857">
        <f t="shared" ca="1" si="178"/>
        <v>10333.700000000001</v>
      </c>
      <c r="K318" s="3" t="str">
        <f t="shared" ca="1" si="192"/>
        <v/>
      </c>
      <c r="L318" s="3">
        <f t="shared" ca="1" si="193"/>
        <v>3.9838151509770103E-3</v>
      </c>
      <c r="M318" s="3">
        <f t="shared" ca="1" si="194"/>
        <v>3.9759007720501531E-3</v>
      </c>
      <c r="N318" s="4">
        <f t="shared" ca="1" si="179"/>
        <v>1</v>
      </c>
      <c r="O318" s="2">
        <f t="shared" ca="1" si="195"/>
        <v>3.9759007720501531E-3</v>
      </c>
      <c r="P318" s="1">
        <f t="shared" ca="1" si="180"/>
        <v>10441.266666666668</v>
      </c>
      <c r="Q318" s="1">
        <f t="shared" ca="1" si="181"/>
        <v>2568843955466.667</v>
      </c>
      <c r="R318" s="1">
        <f ca="1">IF(ISBLANK(A318),"",SUM($Q$2:Q318))</f>
        <v>654053158320600</v>
      </c>
      <c r="S318" s="1">
        <f ca="1">IF(ISBLANK(A318),"",SUM($F$2:F318))</f>
        <v>66653639000</v>
      </c>
      <c r="T318" s="1">
        <f t="shared" ca="1" si="182"/>
        <v>9812.7149264963609</v>
      </c>
      <c r="U318" s="1" t="str">
        <f t="shared" ca="1" si="183"/>
        <v>Bullish</v>
      </c>
      <c r="V318" s="17">
        <f t="shared" ca="1" si="184"/>
        <v>74.649999999999636</v>
      </c>
      <c r="W318" s="17">
        <f t="shared" ca="1" si="185"/>
        <v>41.75</v>
      </c>
      <c r="X318" s="17">
        <f t="shared" ca="1" si="186"/>
        <v>0</v>
      </c>
      <c r="Y318" s="22">
        <f t="shared" ca="1" si="219"/>
        <v>1498.9000000000033</v>
      </c>
      <c r="Z318" s="22">
        <f t="shared" ca="1" si="219"/>
        <v>463.94999999999891</v>
      </c>
      <c r="AA318" s="22">
        <f t="shared" ca="1" si="219"/>
        <v>309.45000000000073</v>
      </c>
      <c r="AB318" s="23">
        <f t="shared" ca="1" si="206"/>
        <v>30.952698645673355</v>
      </c>
      <c r="AC318" s="23">
        <f t="shared" ca="1" si="207"/>
        <v>20.645139769164057</v>
      </c>
      <c r="AD318" s="23">
        <f t="shared" ca="1" si="208"/>
        <v>10.307558876509297</v>
      </c>
      <c r="AE318" s="23">
        <f t="shared" ca="1" si="209"/>
        <v>51.597838414837412</v>
      </c>
      <c r="AF318" s="23">
        <f t="shared" ca="1" si="210"/>
        <v>19.976726144297679</v>
      </c>
      <c r="AG318" s="23">
        <f t="shared" ca="1" si="215"/>
        <v>18.9177072712971</v>
      </c>
      <c r="AH318" s="25" t="str">
        <f t="shared" ca="1" si="187"/>
        <v>Weak</v>
      </c>
      <c r="AI318" s="25" t="str">
        <f t="shared" ca="1" si="188"/>
        <v>Bullish</v>
      </c>
      <c r="AJ318" s="1">
        <f t="shared" ca="1" si="196"/>
        <v>246038371.09999999</v>
      </c>
      <c r="AK318" s="10">
        <f t="shared" ca="1" si="197"/>
        <v>3.9759007720501531E-3</v>
      </c>
      <c r="AL318" s="10">
        <f t="shared" ca="1" si="202"/>
        <v>0.13835630421390149</v>
      </c>
      <c r="AM318">
        <f t="shared" ca="1" si="198"/>
        <v>41.5</v>
      </c>
      <c r="AN318">
        <f t="shared" ca="1" si="189"/>
        <v>41.5</v>
      </c>
      <c r="AO318">
        <f t="shared" ca="1" si="190"/>
        <v>0</v>
      </c>
      <c r="AP318">
        <f t="shared" ca="1" si="220"/>
        <v>38.738371851709466</v>
      </c>
      <c r="AQ318">
        <f t="shared" ca="1" si="220"/>
        <v>27.591839074777088</v>
      </c>
      <c r="AR318">
        <f t="shared" ca="1" si="203"/>
        <v>1.4039793341329652</v>
      </c>
      <c r="AS318">
        <f t="shared" ca="1" si="204"/>
        <v>58.402304637087639</v>
      </c>
      <c r="AT318">
        <f t="shared" ca="1" si="191"/>
        <v>74.649999999999636</v>
      </c>
      <c r="AU318">
        <f t="shared" ca="1" si="205"/>
        <v>95.617504421490523</v>
      </c>
      <c r="AV318">
        <f t="shared" ca="1" si="200"/>
        <v>10277.320833333333</v>
      </c>
      <c r="AW318">
        <f t="shared" ca="1" si="214"/>
        <v>10250.073076923076</v>
      </c>
      <c r="AX318">
        <f t="shared" ca="1" si="213"/>
        <v>27.247756410257352</v>
      </c>
      <c r="AY318">
        <f t="shared" ca="1" si="218"/>
        <v>-71.696972934472399</v>
      </c>
      <c r="AZ318">
        <f t="shared" ca="1" si="217"/>
        <v>98.944729344729751</v>
      </c>
    </row>
    <row r="319" spans="1:52" x14ac:dyDescent="0.3">
      <c r="A319" s="1" vm="1879">
        <f ca="1"/>
        <v>43203</v>
      </c>
      <c r="B319" s="1" vm="1880">
        <f ca="1"/>
        <v>10495.3</v>
      </c>
      <c r="C319" s="1" vm="1881">
        <f ca="1"/>
        <v>10519.9</v>
      </c>
      <c r="D319" s="1" vm="1882">
        <f ca="1"/>
        <v>10451.450000000001</v>
      </c>
      <c r="E319" s="1" vm="1883">
        <f ca="1"/>
        <v>10480.6</v>
      </c>
      <c r="F319" s="1" vm="1884">
        <f ca="1"/>
        <v>219725000</v>
      </c>
      <c r="G319" s="1">
        <f t="shared" ca="1" si="199"/>
        <v>10427.6</v>
      </c>
      <c r="H319" s="2">
        <f t="shared" ca="1" si="212"/>
        <v>10242.52</v>
      </c>
      <c r="I319" s="6" t="str" cm="1">
        <f t="array" aca="1" ref="I319" ca="1">_xlfn.IFS(AND(G318&lt;H318,G319&gt;H319),"BUY", AND(G318&gt;H318,G319&lt;H319),"SELL",TRUE,"")</f>
        <v/>
      </c>
      <c r="J319" s="1" vm="1857">
        <f t="shared" ca="1" si="178"/>
        <v>10333.700000000001</v>
      </c>
      <c r="K319" s="3" t="str">
        <f t="shared" ca="1" si="192"/>
        <v/>
      </c>
      <c r="L319" s="3">
        <f t="shared" ca="1" si="193"/>
        <v>2.0987412333333122E-3</v>
      </c>
      <c r="M319" s="3">
        <f t="shared" ca="1" si="194"/>
        <v>2.0965419525609827E-3</v>
      </c>
      <c r="N319" s="4">
        <f t="shared" ca="1" si="179"/>
        <v>1</v>
      </c>
      <c r="O319" s="2">
        <f t="shared" ca="1" si="195"/>
        <v>2.0965419525609827E-3</v>
      </c>
      <c r="P319" s="1">
        <f t="shared" ca="1" si="180"/>
        <v>10483.983333333332</v>
      </c>
      <c r="Q319" s="1">
        <f t="shared" ca="1" si="181"/>
        <v>2303593237916.6665</v>
      </c>
      <c r="R319" s="1">
        <f ca="1">IF(ISBLANK(A319),"",SUM($Q$2:Q319))</f>
        <v>656356751558516.63</v>
      </c>
      <c r="S319" s="1">
        <f ca="1">IF(ISBLANK(A319),"",SUM($F$2:F319))</f>
        <v>66873364000</v>
      </c>
      <c r="T319" s="1">
        <f t="shared" ca="1" si="182"/>
        <v>9814.9205049489756</v>
      </c>
      <c r="U319" s="1" t="str">
        <f t="shared" ca="1" si="183"/>
        <v>Bullish</v>
      </c>
      <c r="V319" s="17">
        <f t="shared" ca="1" si="184"/>
        <v>68.449999999998909</v>
      </c>
      <c r="W319" s="17">
        <f t="shared" ca="1" si="185"/>
        <v>50</v>
      </c>
      <c r="X319" s="17">
        <f t="shared" ca="1" si="186"/>
        <v>0</v>
      </c>
      <c r="Y319" s="22">
        <f t="shared" ref="Y319:AA334" ca="1" si="221">SUM(V306:V319)</f>
        <v>1464.9000000000015</v>
      </c>
      <c r="Z319" s="22">
        <f t="shared" ca="1" si="221"/>
        <v>513.94999999999891</v>
      </c>
      <c r="AA319" s="22">
        <f t="shared" ca="1" si="221"/>
        <v>281.89999999999964</v>
      </c>
      <c r="AB319" s="23">
        <f t="shared" ca="1" si="206"/>
        <v>35.084306095979137</v>
      </c>
      <c r="AC319" s="23">
        <f t="shared" ca="1" si="207"/>
        <v>19.243634377773184</v>
      </c>
      <c r="AD319" s="23">
        <f t="shared" ca="1" si="208"/>
        <v>15.840671718205954</v>
      </c>
      <c r="AE319" s="23">
        <f t="shared" ca="1" si="209"/>
        <v>54.327940473752321</v>
      </c>
      <c r="AF319" s="23">
        <f t="shared" ca="1" si="210"/>
        <v>29.15750455487839</v>
      </c>
      <c r="AG319" s="23">
        <f t="shared" ca="1" si="215"/>
        <v>18.337232421850985</v>
      </c>
      <c r="AH319" s="25" t="str">
        <f t="shared" ca="1" si="187"/>
        <v>Weak</v>
      </c>
      <c r="AI319" s="25" t="str">
        <f t="shared" ca="1" si="188"/>
        <v>Bullish</v>
      </c>
      <c r="AJ319" s="1">
        <f t="shared" ca="1" si="196"/>
        <v>219735397.80000001</v>
      </c>
      <c r="AK319" s="10">
        <f t="shared" ca="1" si="197"/>
        <v>2.0965419525609827E-3</v>
      </c>
      <c r="AL319" s="10">
        <f t="shared" ca="1" si="202"/>
        <v>0.13553615747853376</v>
      </c>
      <c r="AM319">
        <f t="shared" ca="1" si="198"/>
        <v>21.950000000000728</v>
      </c>
      <c r="AN319">
        <f t="shared" ca="1" si="189"/>
        <v>21.950000000000728</v>
      </c>
      <c r="AO319">
        <f t="shared" ca="1" si="190"/>
        <v>0</v>
      </c>
      <c r="AP319">
        <f t="shared" ca="1" si="220"/>
        <v>37.539202433730274</v>
      </c>
      <c r="AQ319">
        <f t="shared" ca="1" si="220"/>
        <v>25.620993426578725</v>
      </c>
      <c r="AR319">
        <f t="shared" ca="1" si="203"/>
        <v>1.4651735710914249</v>
      </c>
      <c r="AS319">
        <f t="shared" ca="1" si="204"/>
        <v>59.434905041706152</v>
      </c>
      <c r="AT319">
        <f t="shared" ca="1" si="191"/>
        <v>68.449999999998909</v>
      </c>
      <c r="AU319">
        <f t="shared" ca="1" si="205"/>
        <v>93.67696839138398</v>
      </c>
      <c r="AV319">
        <f t="shared" ca="1" si="200"/>
        <v>10306.483333333334</v>
      </c>
      <c r="AW319">
        <f t="shared" ca="1" si="214"/>
        <v>10258.971153846152</v>
      </c>
      <c r="AX319">
        <f t="shared" ca="1" si="213"/>
        <v>47.512179487181129</v>
      </c>
      <c r="AY319">
        <f t="shared" ca="1" si="218"/>
        <v>-53.608689458688481</v>
      </c>
      <c r="AZ319">
        <f t="shared" ca="1" si="217"/>
        <v>101.1208689458696</v>
      </c>
    </row>
    <row r="320" spans="1:52" x14ac:dyDescent="0.3">
      <c r="A320" s="1" vm="1885">
        <f ca="1"/>
        <v>43206</v>
      </c>
      <c r="B320" s="1" vm="1886">
        <f ca="1"/>
        <v>10398.299999999999</v>
      </c>
      <c r="C320" s="1" vm="1887">
        <f ca="1"/>
        <v>10540.15</v>
      </c>
      <c r="D320" s="1" vm="1888">
        <f ca="1"/>
        <v>10396.35</v>
      </c>
      <c r="E320" s="1" vm="1889">
        <f ca="1"/>
        <v>10528.35</v>
      </c>
      <c r="F320" s="1" vm="1890">
        <f ca="1"/>
        <v>200951000</v>
      </c>
      <c r="G320" s="1">
        <f t="shared" ca="1" si="199"/>
        <v>10457.4</v>
      </c>
      <c r="H320" s="2">
        <f t="shared" ca="1" si="212"/>
        <v>10250.93</v>
      </c>
      <c r="I320" s="6" t="str" cm="1">
        <f t="array" aca="1" ref="I320" ca="1">_xlfn.IFS(AND(G319&lt;H319,G320&gt;H320),"BUY", AND(G319&gt;H319,G320&lt;H320),"SELL",TRUE,"")</f>
        <v/>
      </c>
      <c r="J320" s="1" vm="1857">
        <f t="shared" ca="1" si="178"/>
        <v>10333.700000000001</v>
      </c>
      <c r="K320" s="3" t="str">
        <f t="shared" ca="1" si="192"/>
        <v/>
      </c>
      <c r="L320" s="3">
        <f t="shared" ca="1" si="193"/>
        <v>4.5560368681183405E-3</v>
      </c>
      <c r="M320" s="3">
        <f t="shared" ca="1" si="194"/>
        <v>4.5456895487553045E-3</v>
      </c>
      <c r="N320" s="4">
        <f t="shared" ca="1" si="179"/>
        <v>1</v>
      </c>
      <c r="O320" s="2">
        <f t="shared" ca="1" si="195"/>
        <v>4.5456895487553045E-3</v>
      </c>
      <c r="P320" s="1">
        <f t="shared" ca="1" si="180"/>
        <v>10488.283333333333</v>
      </c>
      <c r="Q320" s="1">
        <f t="shared" ca="1" si="181"/>
        <v>2107631024116.6665</v>
      </c>
      <c r="R320" s="1">
        <f ca="1">IF(ISBLANK(A320),"",SUM($Q$2:Q320))</f>
        <v>658464382582633.25</v>
      </c>
      <c r="S320" s="1">
        <f ca="1">IF(ISBLANK(A320),"",SUM($F$2:F320))</f>
        <v>67074315000</v>
      </c>
      <c r="T320" s="1">
        <f t="shared" ca="1" si="182"/>
        <v>9816.9378633629476</v>
      </c>
      <c r="U320" s="1" t="str">
        <f t="shared" ca="1" si="183"/>
        <v>Bullish</v>
      </c>
      <c r="V320" s="17">
        <f t="shared" ca="1" si="184"/>
        <v>143.79999999999927</v>
      </c>
      <c r="W320" s="17">
        <f t="shared" ca="1" si="185"/>
        <v>0</v>
      </c>
      <c r="X320" s="17">
        <f t="shared" ca="1" si="186"/>
        <v>55.100000000000364</v>
      </c>
      <c r="Y320" s="22">
        <f t="shared" ca="1" si="221"/>
        <v>1445.8500000000004</v>
      </c>
      <c r="Z320" s="22">
        <f t="shared" ca="1" si="221"/>
        <v>513.94999999999891</v>
      </c>
      <c r="AA320" s="22">
        <f t="shared" ca="1" si="221"/>
        <v>183.5</v>
      </c>
      <c r="AB320" s="23">
        <f t="shared" ca="1" si="206"/>
        <v>35.546564304734154</v>
      </c>
      <c r="AC320" s="23">
        <f t="shared" ca="1" si="207"/>
        <v>12.691496351627068</v>
      </c>
      <c r="AD320" s="23">
        <f t="shared" ca="1" si="208"/>
        <v>22.855067953107088</v>
      </c>
      <c r="AE320" s="23">
        <f t="shared" ca="1" si="209"/>
        <v>48.23806065636122</v>
      </c>
      <c r="AF320" s="23">
        <f t="shared" ca="1" si="210"/>
        <v>47.379740483188684</v>
      </c>
      <c r="AG320" s="23">
        <f t="shared" ca="1" si="215"/>
        <v>18.924036890464965</v>
      </c>
      <c r="AH320" s="25" t="str">
        <f t="shared" ca="1" si="187"/>
        <v>Weak</v>
      </c>
      <c r="AI320" s="25" t="str">
        <f t="shared" ca="1" si="188"/>
        <v>Bullish</v>
      </c>
      <c r="AJ320" s="1">
        <f t="shared" ca="1" si="196"/>
        <v>200961427.59999999</v>
      </c>
      <c r="AK320" s="10">
        <f t="shared" ca="1" si="197"/>
        <v>4.5456895487553045E-3</v>
      </c>
      <c r="AL320" s="10">
        <f t="shared" ca="1" si="202"/>
        <v>0.11920505643333697</v>
      </c>
      <c r="AM320">
        <f t="shared" ca="1" si="198"/>
        <v>47.75</v>
      </c>
      <c r="AN320">
        <f t="shared" ca="1" si="189"/>
        <v>47.75</v>
      </c>
      <c r="AO320">
        <f t="shared" ca="1" si="190"/>
        <v>0</v>
      </c>
      <c r="AP320">
        <f t="shared" ca="1" si="220"/>
        <v>38.268545117035259</v>
      </c>
      <c r="AQ320">
        <f t="shared" ca="1" si="220"/>
        <v>23.790922467537388</v>
      </c>
      <c r="AR320">
        <f t="shared" ca="1" si="203"/>
        <v>1.6085355735681339</v>
      </c>
      <c r="AS320">
        <f t="shared" ca="1" si="204"/>
        <v>61.664314256135242</v>
      </c>
      <c r="AT320">
        <f t="shared" ca="1" si="191"/>
        <v>143.79999999999927</v>
      </c>
      <c r="AU320">
        <f t="shared" ca="1" si="205"/>
        <v>97.257184934856497</v>
      </c>
      <c r="AV320">
        <f t="shared" ca="1" si="200"/>
        <v>10335.166666666666</v>
      </c>
      <c r="AW320">
        <f t="shared" ca="1" si="214"/>
        <v>10273.361538461537</v>
      </c>
      <c r="AX320">
        <f t="shared" ca="1" si="213"/>
        <v>61.805128205129222</v>
      </c>
      <c r="AY320">
        <f t="shared" ca="1" si="218"/>
        <v>-33.047685185184392</v>
      </c>
      <c r="AZ320">
        <f t="shared" ca="1" si="217"/>
        <v>94.852813390313614</v>
      </c>
    </row>
    <row r="321" spans="1:52" x14ac:dyDescent="0.3">
      <c r="A321" s="1" vm="1891">
        <f ca="1"/>
        <v>43207</v>
      </c>
      <c r="B321" s="1" vm="1892">
        <f ca="1"/>
        <v>10557.3</v>
      </c>
      <c r="C321" s="1" vm="1893">
        <f ca="1"/>
        <v>10560.45</v>
      </c>
      <c r="D321" s="1" vm="1894">
        <f ca="1"/>
        <v>10495.65</v>
      </c>
      <c r="E321" s="1" vm="1895">
        <f ca="1"/>
        <v>10548.7</v>
      </c>
      <c r="F321" s="1" vm="1896">
        <f ca="1"/>
        <v>212450000</v>
      </c>
      <c r="G321" s="1">
        <f t="shared" ca="1" si="199"/>
        <v>10486.689999999999</v>
      </c>
      <c r="H321" s="2">
        <f t="shared" ca="1" si="212"/>
        <v>10268.6075</v>
      </c>
      <c r="I321" s="6" t="str" cm="1">
        <f t="array" aca="1" ref="I321" ca="1">_xlfn.IFS(AND(G320&lt;H320,G321&gt;H321),"BUY", AND(G320&gt;H320,G321&lt;H321),"SELL",TRUE,"")</f>
        <v/>
      </c>
      <c r="J321" s="1" vm="1857">
        <f t="shared" ca="1" si="178"/>
        <v>10333.700000000001</v>
      </c>
      <c r="K321" s="3" t="str">
        <f t="shared" ca="1" si="192"/>
        <v/>
      </c>
      <c r="L321" s="3">
        <f t="shared" ca="1" si="193"/>
        <v>1.9328764716219915E-3</v>
      </c>
      <c r="M321" s="3">
        <f t="shared" ca="1" si="194"/>
        <v>1.9310108694935376E-3</v>
      </c>
      <c r="N321" s="4">
        <f t="shared" ca="1" si="179"/>
        <v>1</v>
      </c>
      <c r="O321" s="2">
        <f t="shared" ca="1" si="195"/>
        <v>1.9310108694935376E-3</v>
      </c>
      <c r="P321" s="1">
        <f t="shared" ca="1" si="180"/>
        <v>10534.933333333332</v>
      </c>
      <c r="Q321" s="1">
        <f t="shared" ca="1" si="181"/>
        <v>2238146586666.6665</v>
      </c>
      <c r="R321" s="1">
        <f ca="1">IF(ISBLANK(A321),"",SUM($Q$2:Q321))</f>
        <v>660702529169299.88</v>
      </c>
      <c r="S321" s="1">
        <f ca="1">IF(ISBLANK(A321),"",SUM($F$2:F321))</f>
        <v>67286765000</v>
      </c>
      <c r="T321" s="1">
        <f t="shared" ca="1" si="182"/>
        <v>9819.2048491155711</v>
      </c>
      <c r="U321" s="1" t="str">
        <f t="shared" ca="1" si="183"/>
        <v>Bullish</v>
      </c>
      <c r="V321" s="17">
        <f t="shared" ca="1" si="184"/>
        <v>64.800000000001091</v>
      </c>
      <c r="W321" s="17">
        <f t="shared" ca="1" si="185"/>
        <v>20.300000000001091</v>
      </c>
      <c r="X321" s="17">
        <f t="shared" ca="1" si="186"/>
        <v>0</v>
      </c>
      <c r="Y321" s="22">
        <f t="shared" ca="1" si="221"/>
        <v>1325.7000000000007</v>
      </c>
      <c r="Z321" s="22">
        <f t="shared" ca="1" si="221"/>
        <v>418.45000000000073</v>
      </c>
      <c r="AA321" s="22">
        <f t="shared" ca="1" si="221"/>
        <v>183.5</v>
      </c>
      <c r="AB321" s="23">
        <f t="shared" ca="1" si="206"/>
        <v>31.564456513540058</v>
      </c>
      <c r="AC321" s="23">
        <f t="shared" ca="1" si="207"/>
        <v>13.841743984310167</v>
      </c>
      <c r="AD321" s="23">
        <f t="shared" ca="1" si="208"/>
        <v>17.722712529229891</v>
      </c>
      <c r="AE321" s="23">
        <f t="shared" ca="1" si="209"/>
        <v>45.406200497850222</v>
      </c>
      <c r="AF321" s="23">
        <f t="shared" ca="1" si="210"/>
        <v>39.031481020018362</v>
      </c>
      <c r="AG321" s="23">
        <f t="shared" ca="1" si="215"/>
        <v>20.508234321151203</v>
      </c>
      <c r="AH321" s="25" t="str">
        <f t="shared" ca="1" si="187"/>
        <v>Weak</v>
      </c>
      <c r="AI321" s="25" t="str">
        <f t="shared" ca="1" si="188"/>
        <v>Bullish</v>
      </c>
      <c r="AJ321" s="1">
        <f t="shared" ca="1" si="196"/>
        <v>212460457.40000001</v>
      </c>
      <c r="AK321" s="10">
        <f t="shared" ca="1" si="197"/>
        <v>1.9310108694935376E-3</v>
      </c>
      <c r="AL321" s="10">
        <f t="shared" ca="1" si="202"/>
        <v>0.11113656442050024</v>
      </c>
      <c r="AM321">
        <f t="shared" ca="1" si="198"/>
        <v>20.350000000000364</v>
      </c>
      <c r="AN321">
        <f t="shared" ca="1" si="189"/>
        <v>20.350000000000364</v>
      </c>
      <c r="AO321">
        <f t="shared" ca="1" si="190"/>
        <v>0</v>
      </c>
      <c r="AP321">
        <f t="shared" ca="1" si="220"/>
        <v>36.98864903724705</v>
      </c>
      <c r="AQ321">
        <f t="shared" ca="1" si="220"/>
        <v>22.09157086271329</v>
      </c>
      <c r="AR321">
        <f t="shared" ca="1" si="203"/>
        <v>1.6743331321756492</v>
      </c>
      <c r="AS321">
        <f t="shared" ca="1" si="204"/>
        <v>62.607500615060978</v>
      </c>
      <c r="AT321">
        <f t="shared" ca="1" si="191"/>
        <v>64.800000000001091</v>
      </c>
      <c r="AU321">
        <f t="shared" ca="1" si="205"/>
        <v>94.938814582366831</v>
      </c>
      <c r="AV321">
        <f t="shared" ca="1" si="200"/>
        <v>10371.416666666666</v>
      </c>
      <c r="AW321">
        <f t="shared" ca="1" si="214"/>
        <v>10285.132692307692</v>
      </c>
      <c r="AX321">
        <f t="shared" ca="1" si="213"/>
        <v>86.283974358973865</v>
      </c>
      <c r="AY321">
        <f t="shared" ca="1" si="218"/>
        <v>-8.7077279202270201</v>
      </c>
      <c r="AZ321">
        <f t="shared" ca="1" si="217"/>
        <v>94.991702279200879</v>
      </c>
    </row>
    <row r="322" spans="1:52" x14ac:dyDescent="0.3">
      <c r="A322" s="1" vm="1897">
        <f ca="1"/>
        <v>43208</v>
      </c>
      <c r="B322" s="1" vm="1898">
        <f ca="1"/>
        <v>10578.9</v>
      </c>
      <c r="C322" s="1" vm="1899">
        <f ca="1"/>
        <v>10594.2</v>
      </c>
      <c r="D322" s="1" vm="1900">
        <f ca="1"/>
        <v>10509.7</v>
      </c>
      <c r="E322" s="1" vm="1901">
        <f ca="1"/>
        <v>10526.2</v>
      </c>
      <c r="F322" s="1" vm="1902">
        <f ca="1"/>
        <v>211823000</v>
      </c>
      <c r="G322" s="1">
        <f t="shared" ca="1" si="199"/>
        <v>10508.5</v>
      </c>
      <c r="H322" s="2">
        <f t="shared" ca="1" si="212"/>
        <v>10290.205</v>
      </c>
      <c r="I322" s="6" t="str" cm="1">
        <f t="array" aca="1" ref="I322" ca="1">_xlfn.IFS(AND(G321&lt;H321,G322&gt;H322),"BUY", AND(G321&gt;H321,G322&lt;H322),"SELL",TRUE,"")</f>
        <v/>
      </c>
      <c r="J322" s="1" vm="1857">
        <f t="shared" ca="1" si="178"/>
        <v>10333.700000000001</v>
      </c>
      <c r="K322" s="3" t="str">
        <f t="shared" ca="1" si="192"/>
        <v/>
      </c>
      <c r="L322" s="3">
        <f t="shared" ca="1" si="193"/>
        <v>-2.1329642515190983E-3</v>
      </c>
      <c r="M322" s="3">
        <f t="shared" ca="1" si="194"/>
        <v>-2.1352422596178809E-3</v>
      </c>
      <c r="N322" s="4">
        <f t="shared" ca="1" si="179"/>
        <v>1</v>
      </c>
      <c r="O322" s="2">
        <f t="shared" ca="1" si="195"/>
        <v>-2.1352422596178809E-3</v>
      </c>
      <c r="P322" s="1">
        <f t="shared" ca="1" si="180"/>
        <v>10543.366666666667</v>
      </c>
      <c r="Q322" s="1">
        <f t="shared" ca="1" si="181"/>
        <v>2233327557433.3335</v>
      </c>
      <c r="R322" s="1">
        <f ca="1">IF(ISBLANK(A322),"",SUM($Q$2:Q322))</f>
        <v>662935856726733.25</v>
      </c>
      <c r="S322" s="1">
        <f ca="1">IF(ISBLANK(A322),"",SUM($F$2:F322))</f>
        <v>67498588000</v>
      </c>
      <c r="T322" s="1">
        <f t="shared" ca="1" si="182"/>
        <v>9821.4774022640777</v>
      </c>
      <c r="U322" s="1" t="str">
        <f t="shared" ca="1" si="183"/>
        <v>Bullish</v>
      </c>
      <c r="V322" s="17">
        <f t="shared" ca="1" si="184"/>
        <v>84.5</v>
      </c>
      <c r="W322" s="17">
        <f t="shared" ca="1" si="185"/>
        <v>33.75</v>
      </c>
      <c r="X322" s="17">
        <f t="shared" ca="1" si="186"/>
        <v>0</v>
      </c>
      <c r="Y322" s="22">
        <f t="shared" ca="1" si="221"/>
        <v>1332.9500000000007</v>
      </c>
      <c r="Z322" s="22">
        <f t="shared" ca="1" si="221"/>
        <v>387.80000000000109</v>
      </c>
      <c r="AA322" s="22">
        <f t="shared" ca="1" si="221"/>
        <v>183.5</v>
      </c>
      <c r="AB322" s="23">
        <f t="shared" ca="1" si="206"/>
        <v>29.093364342248464</v>
      </c>
      <c r="AC322" s="23">
        <f t="shared" ca="1" si="207"/>
        <v>13.766457856633775</v>
      </c>
      <c r="AD322" s="23">
        <f t="shared" ca="1" si="208"/>
        <v>15.326906485614689</v>
      </c>
      <c r="AE322" s="23">
        <f t="shared" ca="1" si="209"/>
        <v>42.859822198882242</v>
      </c>
      <c r="AF322" s="23">
        <f t="shared" ca="1" si="210"/>
        <v>35.76054612287777</v>
      </c>
      <c r="AG322" s="23">
        <f t="shared" ca="1" si="215"/>
        <v>22.831274635337092</v>
      </c>
      <c r="AH322" s="25" t="str">
        <f t="shared" ca="1" si="187"/>
        <v>Weak</v>
      </c>
      <c r="AI322" s="25" t="str">
        <f t="shared" ca="1" si="188"/>
        <v>Bullish</v>
      </c>
      <c r="AJ322" s="1">
        <f t="shared" ca="1" si="196"/>
        <v>-211812513.31</v>
      </c>
      <c r="AK322" s="10">
        <f t="shared" ca="1" si="197"/>
        <v>-2.1352422596178809E-3</v>
      </c>
      <c r="AL322" s="10">
        <f t="shared" ca="1" si="202"/>
        <v>0.11249436921447518</v>
      </c>
      <c r="AM322">
        <f t="shared" ca="1" si="198"/>
        <v>-22.5</v>
      </c>
      <c r="AN322">
        <f t="shared" ca="1" si="189"/>
        <v>0</v>
      </c>
      <c r="AO322">
        <f t="shared" ca="1" si="190"/>
        <v>22.5</v>
      </c>
      <c r="AP322">
        <f t="shared" ca="1" si="220"/>
        <v>34.346602677443691</v>
      </c>
      <c r="AQ322">
        <f t="shared" ca="1" si="220"/>
        <v>22.120744372519482</v>
      </c>
      <c r="AR322">
        <f t="shared" ca="1" si="203"/>
        <v>1.552687472855224</v>
      </c>
      <c r="AS322">
        <f t="shared" ca="1" si="204"/>
        <v>60.825600053519942</v>
      </c>
      <c r="AT322">
        <f t="shared" ca="1" si="191"/>
        <v>84.5</v>
      </c>
      <c r="AU322">
        <f t="shared" ca="1" si="205"/>
        <v>94.193184969340635</v>
      </c>
      <c r="AV322">
        <f t="shared" ca="1" si="200"/>
        <v>10397.616666666667</v>
      </c>
      <c r="AW322">
        <f t="shared" ca="1" si="214"/>
        <v>10296.646153846154</v>
      </c>
      <c r="AX322">
        <f t="shared" ca="1" si="213"/>
        <v>100.97051282051325</v>
      </c>
      <c r="AY322">
        <f t="shared" ca="1" si="218"/>
        <v>15.351388888889939</v>
      </c>
      <c r="AZ322">
        <f t="shared" ca="1" si="217"/>
        <v>85.619123931623307</v>
      </c>
    </row>
    <row r="323" spans="1:52" x14ac:dyDescent="0.3">
      <c r="A323" s="1" vm="1903">
        <f ca="1"/>
        <v>43209</v>
      </c>
      <c r="B323" s="1" vm="1904">
        <f ca="1"/>
        <v>10563.65</v>
      </c>
      <c r="C323" s="1" vm="1905">
        <f ca="1"/>
        <v>10572.2</v>
      </c>
      <c r="D323" s="1" vm="1906">
        <f ca="1"/>
        <v>10546.2</v>
      </c>
      <c r="E323" s="1" vm="1907">
        <f ca="1"/>
        <v>10565.3</v>
      </c>
      <c r="F323" s="1" vm="1908">
        <f ca="1"/>
        <v>270741000</v>
      </c>
      <c r="G323" s="1">
        <f t="shared" ca="1" si="199"/>
        <v>10529.830000000002</v>
      </c>
      <c r="H323" s="2">
        <f t="shared" ca="1" si="212"/>
        <v>10312.252500000001</v>
      </c>
      <c r="I323" s="6" t="str" cm="1">
        <f t="array" aca="1" ref="I323" ca="1">_xlfn.IFS(AND(G322&lt;H322,G323&gt;H323),"BUY", AND(G322&gt;H322,G323&lt;H323),"SELL",TRUE,"")</f>
        <v/>
      </c>
      <c r="J323" s="1" vm="1857">
        <f t="shared" ref="J323:J386" ca="1" si="222">IF(I322&lt;&gt;"",B323,J322)</f>
        <v>10333.700000000001</v>
      </c>
      <c r="K323" s="3" t="str">
        <f t="shared" ca="1" si="192"/>
        <v/>
      </c>
      <c r="L323" s="3">
        <f t="shared" ca="1" si="193"/>
        <v>3.7145408599492669E-3</v>
      </c>
      <c r="M323" s="3">
        <f t="shared" ca="1" si="194"/>
        <v>3.7076589897762787E-3</v>
      </c>
      <c r="N323" s="4">
        <f t="shared" ref="N323:N386" ca="1" si="223">IF(G322&gt;H322, 1, -1)</f>
        <v>1</v>
      </c>
      <c r="O323" s="2">
        <f t="shared" ca="1" si="195"/>
        <v>3.7076589897762787E-3</v>
      </c>
      <c r="P323" s="1">
        <f t="shared" ref="P323:P386" ca="1" si="224">IF(ISBLANK(A323),"",(C323+D323+E323)/3)</f>
        <v>10561.233333333334</v>
      </c>
      <c r="Q323" s="1">
        <f t="shared" ref="Q323:Q386" ca="1" si="225">IF(ISBLANK(A323),"",F323*P323)</f>
        <v>2859358873900</v>
      </c>
      <c r="R323" s="1">
        <f ca="1">IF(ISBLANK(A323),"",SUM($Q$2:Q323))</f>
        <v>665795215600633.25</v>
      </c>
      <c r="S323" s="1">
        <f ca="1">IF(ISBLANK(A323),"",SUM($F$2:F323))</f>
        <v>67769329000</v>
      </c>
      <c r="T323" s="1">
        <f t="shared" ref="T323:T386" ca="1" si="226">IF(ISBLANK(A323),"",R323/S323)</f>
        <v>9824.4327548326946</v>
      </c>
      <c r="U323" s="1" t="str">
        <f t="shared" ref="U323:U386" ca="1" si="227">IF(E323="","",IF((E323&gt;T323),"Bullish","Bearish"))</f>
        <v>Bullish</v>
      </c>
      <c r="V323" s="17">
        <f t="shared" ref="V323:V386" ca="1" si="228">MAX(C323-D323,ABS(C323-E322),ABS(D323-E322))</f>
        <v>46</v>
      </c>
      <c r="W323" s="17">
        <f t="shared" ref="W323:W386" ca="1" si="229">IF(C323-C322&gt;D322-D323,MAX(C323-C322,0),0)</f>
        <v>0</v>
      </c>
      <c r="X323" s="17">
        <f t="shared" ref="X323:X386" ca="1" si="230">IF(D322-D323&gt;C323-C322,MAX(D322-D323,0),0)</f>
        <v>0</v>
      </c>
      <c r="Y323" s="22">
        <f t="shared" ca="1" si="221"/>
        <v>1291.7000000000007</v>
      </c>
      <c r="Z323" s="22">
        <f t="shared" ca="1" si="221"/>
        <v>387.80000000000109</v>
      </c>
      <c r="AA323" s="22">
        <f t="shared" ca="1" si="221"/>
        <v>140.75</v>
      </c>
      <c r="AB323" s="23">
        <f t="shared" ca="1" si="206"/>
        <v>30.022451033521786</v>
      </c>
      <c r="AC323" s="23">
        <f t="shared" ca="1" si="207"/>
        <v>10.896492993729188</v>
      </c>
      <c r="AD323" s="23">
        <f t="shared" ca="1" si="208"/>
        <v>19.1259580397926</v>
      </c>
      <c r="AE323" s="23">
        <f t="shared" ca="1" si="209"/>
        <v>40.918944027250973</v>
      </c>
      <c r="AF323" s="23">
        <f t="shared" ca="1" si="210"/>
        <v>46.741084098004094</v>
      </c>
      <c r="AG323" s="23">
        <f t="shared" ca="1" si="215"/>
        <v>25.454974178105779</v>
      </c>
      <c r="AH323" s="25" t="str">
        <f t="shared" ref="AH323:AH386" ca="1" si="231">IF(AG323="","",IF(AG323&gt;=30,"Strong","Weak"))</f>
        <v>Weak</v>
      </c>
      <c r="AI323" s="25" t="str">
        <f t="shared" ref="AI323:AI386" ca="1" si="232">IF(AG323="","",IF(AB323&gt;AC323,"Bullish","Bearish"))</f>
        <v>Bullish</v>
      </c>
      <c r="AJ323" s="1">
        <f t="shared" ca="1" si="196"/>
        <v>270751508.5</v>
      </c>
      <c r="AK323" s="10">
        <f t="shared" ca="1" si="197"/>
        <v>3.7076589897762787E-3</v>
      </c>
      <c r="AL323" s="10">
        <f t="shared" ca="1" si="202"/>
        <v>0.10419283161325854</v>
      </c>
      <c r="AM323">
        <f t="shared" ca="1" si="198"/>
        <v>39.099999999998545</v>
      </c>
      <c r="AN323">
        <f t="shared" ref="AN323:AN386" ca="1" si="233">IF(AM323&gt;0,AM323,0)</f>
        <v>39.099999999998545</v>
      </c>
      <c r="AO323">
        <f t="shared" ref="AO323:AO386" ca="1" si="234">IF(AM323&lt;0,ABS(AM323),0)</f>
        <v>0</v>
      </c>
      <c r="AP323">
        <f t="shared" ca="1" si="220"/>
        <v>34.686131057626184</v>
      </c>
      <c r="AQ323">
        <f t="shared" ca="1" si="220"/>
        <v>20.540691203053804</v>
      </c>
      <c r="AR323">
        <f t="shared" ca="1" si="203"/>
        <v>1.6886545206652717</v>
      </c>
      <c r="AS323">
        <f t="shared" ca="1" si="204"/>
        <v>62.806675520640582</v>
      </c>
      <c r="AT323">
        <f t="shared" ref="AT323:AT386" ca="1" si="235">ABS(C323-D323)</f>
        <v>26</v>
      </c>
      <c r="AU323">
        <f t="shared" ca="1" si="205"/>
        <v>89.322243185816305</v>
      </c>
      <c r="AV323">
        <f t="shared" ca="1" si="200"/>
        <v>10424.308333333334</v>
      </c>
      <c r="AW323">
        <f t="shared" ca="1" si="214"/>
        <v>10302.18076923077</v>
      </c>
      <c r="AX323">
        <f t="shared" ca="1" si="213"/>
        <v>122.12756410256407</v>
      </c>
      <c r="AY323">
        <f t="shared" ca="1" si="218"/>
        <v>38.490954415955557</v>
      </c>
      <c r="AZ323">
        <f t="shared" ca="1" si="217"/>
        <v>83.636609686608509</v>
      </c>
    </row>
    <row r="324" spans="1:52" x14ac:dyDescent="0.3">
      <c r="A324" s="1" vm="1909">
        <f ca="1"/>
        <v>43210</v>
      </c>
      <c r="B324" s="1" vm="1910">
        <f ca="1"/>
        <v>10560.35</v>
      </c>
      <c r="C324" s="1" vm="1911">
        <f ca="1"/>
        <v>10582.35</v>
      </c>
      <c r="D324" s="1" vm="1912">
        <f ca="1"/>
        <v>10527.45</v>
      </c>
      <c r="E324" s="1" vm="1913">
        <f ca="1"/>
        <v>10564.05</v>
      </c>
      <c r="F324" s="1" vm="1914">
        <f ca="1"/>
        <v>252227000</v>
      </c>
      <c r="G324" s="1">
        <f t="shared" ca="1" si="199"/>
        <v>10546.52</v>
      </c>
      <c r="H324" s="2">
        <f t="shared" ca="1" si="212"/>
        <v>10332.692500000001</v>
      </c>
      <c r="I324" s="6" t="str" cm="1">
        <f t="array" aca="1" ref="I324" ca="1">_xlfn.IFS(AND(G323&lt;H323,G324&gt;H324),"BUY", AND(G323&gt;H323,G324&lt;H324),"SELL",TRUE,"")</f>
        <v/>
      </c>
      <c r="J324" s="1" vm="1857">
        <f t="shared" ca="1" si="222"/>
        <v>10333.700000000001</v>
      </c>
      <c r="K324" s="3" t="str">
        <f t="shared" ref="K324:K387" ca="1" si="236">IF(AND(I323&lt;&gt;"",J323&lt;&gt;0),IF(I323="BUY",1-J324/J323,J324/J323-1),"")</f>
        <v/>
      </c>
      <c r="L324" s="3">
        <f t="shared" ref="L324:L387" ca="1" si="237">IFERROR((E324/E323)-1,"")</f>
        <v>-1.1831183212973606E-4</v>
      </c>
      <c r="M324" s="3">
        <f t="shared" ref="M324:M387" ca="1" si="238">IFERROR(LN(E324/E323),"")</f>
        <v>-1.1831883152662677E-4</v>
      </c>
      <c r="N324" s="4">
        <f t="shared" ca="1" si="223"/>
        <v>1</v>
      </c>
      <c r="O324" s="2">
        <f t="shared" ref="O324:O387" ca="1" si="239">IFERROR((M324*N324),"")</f>
        <v>-1.1831883152662677E-4</v>
      </c>
      <c r="P324" s="1">
        <f t="shared" ca="1" si="224"/>
        <v>10557.95</v>
      </c>
      <c r="Q324" s="1">
        <f t="shared" ca="1" si="225"/>
        <v>2663000054650</v>
      </c>
      <c r="R324" s="1">
        <f ca="1">IF(ISBLANK(A324),"",SUM($Q$2:Q324))</f>
        <v>668458215655283.25</v>
      </c>
      <c r="S324" s="1">
        <f ca="1">IF(ISBLANK(A324),"",SUM($F$2:F324))</f>
        <v>68021556000</v>
      </c>
      <c r="T324" s="1">
        <f t="shared" ca="1" si="226"/>
        <v>9827.1526698872221</v>
      </c>
      <c r="U324" s="1" t="str">
        <f t="shared" ca="1" si="227"/>
        <v>Bullish</v>
      </c>
      <c r="V324" s="17">
        <f t="shared" ca="1" si="228"/>
        <v>54.899999999999636</v>
      </c>
      <c r="W324" s="17">
        <f t="shared" ca="1" si="229"/>
        <v>0</v>
      </c>
      <c r="X324" s="17">
        <f t="shared" ca="1" si="230"/>
        <v>18.75</v>
      </c>
      <c r="Y324" s="22">
        <f t="shared" ca="1" si="221"/>
        <v>1240.2000000000007</v>
      </c>
      <c r="Z324" s="22">
        <f t="shared" ca="1" si="221"/>
        <v>326.05000000000109</v>
      </c>
      <c r="AA324" s="22">
        <f t="shared" ca="1" si="221"/>
        <v>159.5</v>
      </c>
      <c r="AB324" s="23">
        <f t="shared" ca="1" si="206"/>
        <v>26.290114497661737</v>
      </c>
      <c r="AC324" s="23">
        <f t="shared" ca="1" si="207"/>
        <v>12.860828898564741</v>
      </c>
      <c r="AD324" s="23">
        <f t="shared" ca="1" si="208"/>
        <v>13.429285599096996</v>
      </c>
      <c r="AE324" s="23">
        <f t="shared" ca="1" si="209"/>
        <v>39.150943396226481</v>
      </c>
      <c r="AF324" s="23">
        <f t="shared" ca="1" si="210"/>
        <v>34.301307795283833</v>
      </c>
      <c r="AG324" s="23">
        <f t="shared" ca="1" si="215"/>
        <v>27.453047850370883</v>
      </c>
      <c r="AH324" s="25" t="str">
        <f t="shared" ca="1" si="231"/>
        <v>Weak</v>
      </c>
      <c r="AI324" s="25" t="str">
        <f t="shared" ca="1" si="232"/>
        <v>Bullish</v>
      </c>
      <c r="AJ324" s="1">
        <f t="shared" ref="AJ324:AJ387" ca="1" si="240">IF(E324 = E323, G323, IF(E324 &gt; E323, G323 + F324, G323 - F324 ))</f>
        <v>-252216470.16999999</v>
      </c>
      <c r="AK324" s="10">
        <f t="shared" ref="AK324:AK387" ca="1" si="241">LN(E324/E323)</f>
        <v>-1.1831883152662677E-4</v>
      </c>
      <c r="AL324" s="10">
        <f t="shared" ca="1" si="202"/>
        <v>0.10049879111232686</v>
      </c>
      <c r="AM324">
        <f t="shared" ref="AM324:AM387" ca="1" si="242">E324-E323</f>
        <v>-1.25</v>
      </c>
      <c r="AN324">
        <f t="shared" ca="1" si="233"/>
        <v>0</v>
      </c>
      <c r="AO324">
        <f t="shared" ca="1" si="234"/>
        <v>1.25</v>
      </c>
      <c r="AP324">
        <f t="shared" ca="1" si="220"/>
        <v>32.208550267795744</v>
      </c>
      <c r="AQ324">
        <f t="shared" ca="1" si="220"/>
        <v>19.162784688549959</v>
      </c>
      <c r="AR324">
        <f t="shared" ca="1" si="203"/>
        <v>1.6807865240504851</v>
      </c>
      <c r="AS324">
        <f t="shared" ca="1" si="204"/>
        <v>62.697514664872742</v>
      </c>
      <c r="AT324">
        <f t="shared" ca="1" si="235"/>
        <v>54.899999999999636</v>
      </c>
      <c r="AU324">
        <f t="shared" ca="1" si="205"/>
        <v>86.863511529686548</v>
      </c>
      <c r="AV324">
        <f t="shared" ca="1" si="200"/>
        <v>10460.612500000001</v>
      </c>
      <c r="AW324">
        <f t="shared" ca="1" si="214"/>
        <v>10307.457692307691</v>
      </c>
      <c r="AX324">
        <f t="shared" ca="1" si="213"/>
        <v>153.15480769230999</v>
      </c>
      <c r="AY324">
        <f t="shared" ca="1" si="218"/>
        <v>61.969230769232027</v>
      </c>
      <c r="AZ324">
        <f t="shared" ca="1" si="217"/>
        <v>91.18557692307796</v>
      </c>
    </row>
    <row r="325" spans="1:52" x14ac:dyDescent="0.3">
      <c r="A325" s="1" vm="1915">
        <f ca="1"/>
        <v>43213</v>
      </c>
      <c r="B325" s="1" vm="1916">
        <f ca="1"/>
        <v>10592.8</v>
      </c>
      <c r="C325" s="1" vm="1917">
        <f ca="1"/>
        <v>10638.35</v>
      </c>
      <c r="D325" s="1" vm="1918">
        <f ca="1"/>
        <v>10514.95</v>
      </c>
      <c r="E325" s="1" vm="1919">
        <f ca="1"/>
        <v>10584.7</v>
      </c>
      <c r="F325" s="1" vm="1920">
        <f ca="1"/>
        <v>200203000</v>
      </c>
      <c r="G325" s="1">
        <f t="shared" ca="1" si="199"/>
        <v>10557.789999999999</v>
      </c>
      <c r="H325" s="2">
        <f t="shared" ca="1" si="212"/>
        <v>10356.19</v>
      </c>
      <c r="I325" s="6" t="str" cm="1">
        <f t="array" aca="1" ref="I325" ca="1">_xlfn.IFS(AND(G324&lt;H324,G325&gt;H325),"BUY", AND(G324&gt;H324,G325&lt;H325),"SELL",TRUE,"")</f>
        <v/>
      </c>
      <c r="J325" s="1" vm="1857">
        <f t="shared" ca="1" si="222"/>
        <v>10333.700000000001</v>
      </c>
      <c r="K325" s="3" t="str">
        <f t="shared" ca="1" si="236"/>
        <v/>
      </c>
      <c r="L325" s="3">
        <f t="shared" ca="1" si="237"/>
        <v>1.9547427359773994E-3</v>
      </c>
      <c r="M325" s="3">
        <f t="shared" ca="1" si="238"/>
        <v>1.9528347124542745E-3</v>
      </c>
      <c r="N325" s="4">
        <f t="shared" ca="1" si="223"/>
        <v>1</v>
      </c>
      <c r="O325" s="2">
        <f t="shared" ca="1" si="239"/>
        <v>1.9528347124542745E-3</v>
      </c>
      <c r="P325" s="1">
        <f t="shared" ca="1" si="224"/>
        <v>10579.333333333334</v>
      </c>
      <c r="Q325" s="1">
        <f t="shared" ca="1" si="225"/>
        <v>2118014271333.3335</v>
      </c>
      <c r="R325" s="1">
        <f ca="1">IF(ISBLANK(A325),"",SUM($Q$2:Q325))</f>
        <v>670576229926616.63</v>
      </c>
      <c r="S325" s="1">
        <f ca="1">IF(ISBLANK(A325),"",SUM($F$2:F325))</f>
        <v>68221759000</v>
      </c>
      <c r="T325" s="1">
        <f t="shared" ca="1" si="226"/>
        <v>9829.3600129339466</v>
      </c>
      <c r="U325" s="1" t="str">
        <f t="shared" ca="1" si="227"/>
        <v>Bullish</v>
      </c>
      <c r="V325" s="17">
        <f t="shared" ca="1" si="228"/>
        <v>123.39999999999964</v>
      </c>
      <c r="W325" s="17">
        <f t="shared" ca="1" si="229"/>
        <v>56</v>
      </c>
      <c r="X325" s="17">
        <f t="shared" ca="1" si="230"/>
        <v>0</v>
      </c>
      <c r="Y325" s="22">
        <f t="shared" ca="1" si="221"/>
        <v>1279.2999999999993</v>
      </c>
      <c r="Z325" s="22">
        <f t="shared" ca="1" si="221"/>
        <v>346.80000000000109</v>
      </c>
      <c r="AA325" s="22">
        <f t="shared" ca="1" si="221"/>
        <v>159.5</v>
      </c>
      <c r="AB325" s="23">
        <f t="shared" ca="1" si="206"/>
        <v>27.108575001954293</v>
      </c>
      <c r="AC325" s="23">
        <f t="shared" ca="1" si="207"/>
        <v>12.467755803955296</v>
      </c>
      <c r="AD325" s="23">
        <f t="shared" ca="1" si="208"/>
        <v>14.640819197998997</v>
      </c>
      <c r="AE325" s="23">
        <f t="shared" ca="1" si="209"/>
        <v>39.576330805909592</v>
      </c>
      <c r="AF325" s="23">
        <f t="shared" ca="1" si="210"/>
        <v>36.993877147936132</v>
      </c>
      <c r="AG325" s="23">
        <f t="shared" ca="1" si="215"/>
        <v>28.835710410424184</v>
      </c>
      <c r="AH325" s="25" t="str">
        <f t="shared" ca="1" si="231"/>
        <v>Weak</v>
      </c>
      <c r="AI325" s="25" t="str">
        <f t="shared" ca="1" si="232"/>
        <v>Bullish</v>
      </c>
      <c r="AJ325" s="1">
        <f t="shared" ca="1" si="240"/>
        <v>200213546.52000001</v>
      </c>
      <c r="AK325" s="10">
        <f t="shared" ca="1" si="241"/>
        <v>1.9528347124542745E-3</v>
      </c>
      <c r="AL325" s="10">
        <f t="shared" ca="1" si="202"/>
        <v>0.10044311166097285</v>
      </c>
      <c r="AM325">
        <f t="shared" ca="1" si="242"/>
        <v>20.650000000001455</v>
      </c>
      <c r="AN325">
        <f t="shared" ca="1" si="233"/>
        <v>20.650000000001455</v>
      </c>
      <c r="AO325">
        <f t="shared" ca="1" si="234"/>
        <v>0</v>
      </c>
      <c r="AP325">
        <f t="shared" ca="1" si="220"/>
        <v>31.382939534381869</v>
      </c>
      <c r="AQ325">
        <f t="shared" ca="1" si="220"/>
        <v>17.794014353653534</v>
      </c>
      <c r="AR325">
        <f t="shared" ca="1" si="203"/>
        <v>1.7636795672213339</v>
      </c>
      <c r="AS325">
        <f t="shared" ca="1" si="204"/>
        <v>63.816355128122801</v>
      </c>
      <c r="AT325">
        <f t="shared" ca="1" si="235"/>
        <v>123.39999999999964</v>
      </c>
      <c r="AU325">
        <f t="shared" ca="1" si="205"/>
        <v>89.473260706137481</v>
      </c>
      <c r="AV325">
        <f t="shared" ca="1" si="200"/>
        <v>10482.241666666667</v>
      </c>
      <c r="AW325">
        <f t="shared" ca="1" si="214"/>
        <v>10314.142307692307</v>
      </c>
      <c r="AX325">
        <f t="shared" ca="1" si="213"/>
        <v>168.09935897435935</v>
      </c>
      <c r="AY325">
        <f t="shared" ca="1" si="218"/>
        <v>84.43379629629716</v>
      </c>
      <c r="AZ325">
        <f t="shared" ca="1" si="217"/>
        <v>83.665562678062187</v>
      </c>
    </row>
    <row r="326" spans="1:52" x14ac:dyDescent="0.3">
      <c r="A326" s="1" vm="1921">
        <f ca="1"/>
        <v>43214</v>
      </c>
      <c r="B326" s="1" vm="1922">
        <f ca="1"/>
        <v>10578.1</v>
      </c>
      <c r="C326" s="1" vm="1923">
        <f ca="1"/>
        <v>10636.8</v>
      </c>
      <c r="D326" s="1" vm="1924">
        <f ca="1"/>
        <v>10569</v>
      </c>
      <c r="E326" s="1" vm="1925">
        <f ca="1"/>
        <v>10614.35</v>
      </c>
      <c r="F326" s="1" vm="1926">
        <f ca="1"/>
        <v>225973000</v>
      </c>
      <c r="G326" s="1">
        <f t="shared" ca="1" si="199"/>
        <v>10570.92</v>
      </c>
      <c r="H326" s="2">
        <f t="shared" ca="1" si="212"/>
        <v>10387.005000000001</v>
      </c>
      <c r="I326" s="6" t="str" cm="1">
        <f t="array" aca="1" ref="I326" ca="1">_xlfn.IFS(AND(G325&lt;H325,G326&gt;H326),"BUY", AND(G325&gt;H325,G326&lt;H326),"SELL",TRUE,"")</f>
        <v/>
      </c>
      <c r="J326" s="1" vm="1857">
        <f t="shared" ca="1" si="222"/>
        <v>10333.700000000001</v>
      </c>
      <c r="K326" s="3" t="str">
        <f t="shared" ca="1" si="236"/>
        <v/>
      </c>
      <c r="L326" s="3">
        <f t="shared" ca="1" si="237"/>
        <v>2.8012130716978945E-3</v>
      </c>
      <c r="M326" s="3">
        <f t="shared" ca="1" si="238"/>
        <v>2.7972969858506736E-3</v>
      </c>
      <c r="N326" s="4">
        <f t="shared" ca="1" si="223"/>
        <v>1</v>
      </c>
      <c r="O326" s="2">
        <f t="shared" ca="1" si="239"/>
        <v>2.7972969858506736E-3</v>
      </c>
      <c r="P326" s="1">
        <f t="shared" ca="1" si="224"/>
        <v>10606.716666666667</v>
      </c>
      <c r="Q326" s="1">
        <f t="shared" ca="1" si="225"/>
        <v>2396831585316.667</v>
      </c>
      <c r="R326" s="1">
        <f ca="1">IF(ISBLANK(A326),"",SUM($Q$2:Q326))</f>
        <v>672973061511933.25</v>
      </c>
      <c r="S326" s="1">
        <f ca="1">IF(ISBLANK(A326),"",SUM($F$2:F326))</f>
        <v>68447732000</v>
      </c>
      <c r="T326" s="1">
        <f t="shared" ca="1" si="226"/>
        <v>9831.9263743016818</v>
      </c>
      <c r="U326" s="1" t="str">
        <f t="shared" ca="1" si="227"/>
        <v>Bullish</v>
      </c>
      <c r="V326" s="17">
        <f t="shared" ca="1" si="228"/>
        <v>67.799999999999272</v>
      </c>
      <c r="W326" s="17">
        <f t="shared" ca="1" si="229"/>
        <v>0</v>
      </c>
      <c r="X326" s="17">
        <f t="shared" ca="1" si="230"/>
        <v>0</v>
      </c>
      <c r="Y326" s="22">
        <f t="shared" ca="1" si="221"/>
        <v>1178.5499999999975</v>
      </c>
      <c r="Z326" s="22">
        <f t="shared" ca="1" si="221"/>
        <v>346.80000000000109</v>
      </c>
      <c r="AA326" s="22">
        <f t="shared" ca="1" si="221"/>
        <v>99.75</v>
      </c>
      <c r="AB326" s="23">
        <f t="shared" ca="1" si="206"/>
        <v>29.425989563446763</v>
      </c>
      <c r="AC326" s="23">
        <f t="shared" ca="1" si="207"/>
        <v>8.463790250731849</v>
      </c>
      <c r="AD326" s="23">
        <f t="shared" ca="1" si="208"/>
        <v>20.962199312714915</v>
      </c>
      <c r="AE326" s="23">
        <f t="shared" ca="1" si="209"/>
        <v>37.88977981417861</v>
      </c>
      <c r="AF326" s="23">
        <f t="shared" ca="1" si="210"/>
        <v>55.324151830702164</v>
      </c>
      <c r="AG326" s="23">
        <f t="shared" ca="1" si="215"/>
        <v>30.776725485063789</v>
      </c>
      <c r="AH326" s="25" t="str">
        <f t="shared" ca="1" si="231"/>
        <v>Strong</v>
      </c>
      <c r="AI326" s="25" t="str">
        <f t="shared" ca="1" si="232"/>
        <v>Bullish</v>
      </c>
      <c r="AJ326" s="1">
        <f t="shared" ca="1" si="240"/>
        <v>225983557.78999999</v>
      </c>
      <c r="AK326" s="10">
        <f t="shared" ca="1" si="241"/>
        <v>2.7972969858506736E-3</v>
      </c>
      <c r="AL326" s="10">
        <f t="shared" ca="1" si="202"/>
        <v>7.8314378947862862E-2</v>
      </c>
      <c r="AM326">
        <f t="shared" ca="1" si="242"/>
        <v>29.649999999999636</v>
      </c>
      <c r="AN326">
        <f t="shared" ca="1" si="233"/>
        <v>29.649999999999636</v>
      </c>
      <c r="AO326">
        <f t="shared" ca="1" si="234"/>
        <v>0</v>
      </c>
      <c r="AP326">
        <f t="shared" ca="1" si="220"/>
        <v>31.259158139068852</v>
      </c>
      <c r="AQ326">
        <f t="shared" ca="1" si="220"/>
        <v>16.523013328392569</v>
      </c>
      <c r="AR326">
        <f t="shared" ca="1" si="203"/>
        <v>1.8918557721765077</v>
      </c>
      <c r="AS326">
        <f t="shared" ca="1" si="204"/>
        <v>65.420128845244363</v>
      </c>
      <c r="AT326">
        <f t="shared" ca="1" si="235"/>
        <v>67.799999999999272</v>
      </c>
      <c r="AU326">
        <f t="shared" ca="1" si="205"/>
        <v>87.925170655699034</v>
      </c>
      <c r="AV326">
        <f t="shared" ca="1" si="200"/>
        <v>10505.804166666667</v>
      </c>
      <c r="AW326">
        <f t="shared" ca="1" si="214"/>
        <v>10323.919230769232</v>
      </c>
      <c r="AX326">
        <f t="shared" ca="1" si="213"/>
        <v>181.88493589743484</v>
      </c>
      <c r="AY326">
        <f t="shared" ca="1" si="218"/>
        <v>105.45402421652479</v>
      </c>
      <c r="AZ326">
        <f t="shared" ca="1" si="217"/>
        <v>76.430911680910057</v>
      </c>
    </row>
    <row r="327" spans="1:52" x14ac:dyDescent="0.3">
      <c r="A327" s="1" vm="1927">
        <f ca="1"/>
        <v>43215</v>
      </c>
      <c r="B327" s="1" vm="1928">
        <f ca="1"/>
        <v>10612.4</v>
      </c>
      <c r="C327" s="1" vm="1929">
        <f ca="1"/>
        <v>10612.6</v>
      </c>
      <c r="D327" s="1" vm="1930">
        <f ca="1"/>
        <v>10536.45</v>
      </c>
      <c r="E327" s="1" vm="1931">
        <f ca="1"/>
        <v>10570.55</v>
      </c>
      <c r="F327" s="1" vm="1932">
        <f ca="1"/>
        <v>195130000</v>
      </c>
      <c r="G327" s="1">
        <f t="shared" ca="1" si="199"/>
        <v>10579.789999999999</v>
      </c>
      <c r="H327" s="2">
        <f t="shared" ca="1" si="212"/>
        <v>10409</v>
      </c>
      <c r="I327" s="6" t="str" cm="1">
        <f t="array" aca="1" ref="I327" ca="1">_xlfn.IFS(AND(G326&lt;H326,G327&gt;H327),"BUY", AND(G326&gt;H326,G327&lt;H327),"SELL",TRUE,"")</f>
        <v/>
      </c>
      <c r="J327" s="1" vm="1857">
        <f t="shared" ca="1" si="222"/>
        <v>10333.700000000001</v>
      </c>
      <c r="K327" s="3" t="str">
        <f t="shared" ca="1" si="236"/>
        <v/>
      </c>
      <c r="L327" s="3">
        <f t="shared" ca="1" si="237"/>
        <v>-4.1264891397024828E-3</v>
      </c>
      <c r="M327" s="3">
        <f t="shared" ca="1" si="238"/>
        <v>-4.1350265905722629E-3</v>
      </c>
      <c r="N327" s="4">
        <f t="shared" ca="1" si="223"/>
        <v>1</v>
      </c>
      <c r="O327" s="2">
        <f t="shared" ca="1" si="239"/>
        <v>-4.1350265905722629E-3</v>
      </c>
      <c r="P327" s="1">
        <f t="shared" ca="1" si="224"/>
        <v>10573.2</v>
      </c>
      <c r="Q327" s="1">
        <f t="shared" ca="1" si="225"/>
        <v>2063148516000.0002</v>
      </c>
      <c r="R327" s="1">
        <f ca="1">IF(ISBLANK(A327),"",SUM($Q$2:Q327))</f>
        <v>675036210027933.25</v>
      </c>
      <c r="S327" s="1">
        <f ca="1">IF(ISBLANK(A327),"",SUM($F$2:F327))</f>
        <v>68642862000</v>
      </c>
      <c r="T327" s="1">
        <f t="shared" ca="1" si="226"/>
        <v>9834.0335813494094</v>
      </c>
      <c r="U327" s="1" t="str">
        <f t="shared" ca="1" si="227"/>
        <v>Bullish</v>
      </c>
      <c r="V327" s="17">
        <f t="shared" ca="1" si="228"/>
        <v>77.899999999999636</v>
      </c>
      <c r="W327" s="17">
        <f t="shared" ca="1" si="229"/>
        <v>0</v>
      </c>
      <c r="X327" s="17">
        <f t="shared" ca="1" si="230"/>
        <v>32.549999999999272</v>
      </c>
      <c r="Y327" s="22">
        <f t="shared" ca="1" si="221"/>
        <v>1053.0499999999975</v>
      </c>
      <c r="Z327" s="22">
        <f t="shared" ca="1" si="221"/>
        <v>294.85000000000218</v>
      </c>
      <c r="AA327" s="22">
        <f t="shared" ca="1" si="221"/>
        <v>132.29999999999927</v>
      </c>
      <c r="AB327" s="23">
        <f t="shared" ca="1" si="206"/>
        <v>27.999620150990257</v>
      </c>
      <c r="AC327" s="23">
        <f t="shared" ca="1" si="207"/>
        <v>12.563506006362433</v>
      </c>
      <c r="AD327" s="23">
        <f t="shared" ca="1" si="208"/>
        <v>15.436114144627824</v>
      </c>
      <c r="AE327" s="23">
        <f t="shared" ca="1" si="209"/>
        <v>40.563126157352691</v>
      </c>
      <c r="AF327" s="23">
        <f t="shared" ca="1" si="210"/>
        <v>38.054547582816888</v>
      </c>
      <c r="AG327" s="23">
        <f t="shared" ca="1" si="215"/>
        <v>32.185984069312688</v>
      </c>
      <c r="AH327" s="25" t="str">
        <f t="shared" ca="1" si="231"/>
        <v>Strong</v>
      </c>
      <c r="AI327" s="25" t="str">
        <f t="shared" ca="1" si="232"/>
        <v>Bullish</v>
      </c>
      <c r="AJ327" s="1">
        <f t="shared" ca="1" si="240"/>
        <v>-195119429.08000001</v>
      </c>
      <c r="AK327" s="10">
        <f t="shared" ca="1" si="241"/>
        <v>-4.1350265905722629E-3</v>
      </c>
      <c r="AL327" s="10">
        <f t="shared" ca="1" si="202"/>
        <v>3.9576269427757167E-2</v>
      </c>
      <c r="AM327">
        <f t="shared" ca="1" si="242"/>
        <v>-43.800000000001091</v>
      </c>
      <c r="AN327">
        <f t="shared" ca="1" si="233"/>
        <v>0</v>
      </c>
      <c r="AO327">
        <f t="shared" ca="1" si="234"/>
        <v>43.800000000001091</v>
      </c>
      <c r="AP327">
        <f t="shared" ca="1" si="220"/>
        <v>29.02636112913536</v>
      </c>
      <c r="AQ327">
        <f t="shared" ca="1" si="220"/>
        <v>18.471369519221749</v>
      </c>
      <c r="AR327">
        <f t="shared" ca="1" si="203"/>
        <v>1.5714244197718981</v>
      </c>
      <c r="AS327">
        <f t="shared" ca="1" si="204"/>
        <v>61.111048323609431</v>
      </c>
      <c r="AT327">
        <f t="shared" ca="1" si="235"/>
        <v>76.149999999999636</v>
      </c>
      <c r="AU327">
        <f t="shared" ca="1" si="205"/>
        <v>87.084087037434784</v>
      </c>
      <c r="AV327">
        <f t="shared" ca="1" si="200"/>
        <v>10521.737500000001</v>
      </c>
      <c r="AW327">
        <f t="shared" ca="1" si="214"/>
        <v>10338.357692307693</v>
      </c>
      <c r="AX327">
        <f t="shared" ca="1" si="213"/>
        <v>183.37980769230853</v>
      </c>
      <c r="AY327">
        <f t="shared" ca="1" si="218"/>
        <v>122.80202991453046</v>
      </c>
      <c r="AZ327">
        <f t="shared" ca="1" si="217"/>
        <v>60.577777777778067</v>
      </c>
    </row>
    <row r="328" spans="1:52" x14ac:dyDescent="0.3">
      <c r="A328" s="1" vm="1933">
        <f ca="1"/>
        <v>43216</v>
      </c>
      <c r="B328" s="1" vm="1934">
        <f ca="1"/>
        <v>10586.5</v>
      </c>
      <c r="C328" s="1" vm="1935">
        <f ca="1"/>
        <v>10628.4</v>
      </c>
      <c r="D328" s="1" vm="1936">
        <f ca="1"/>
        <v>10559.65</v>
      </c>
      <c r="E328" s="1" vm="1937">
        <f ca="1"/>
        <v>10617.8</v>
      </c>
      <c r="F328" s="1" vm="1938">
        <f ca="1"/>
        <v>345536000</v>
      </c>
      <c r="G328" s="1">
        <f t="shared" ca="1" si="199"/>
        <v>10590.289999999999</v>
      </c>
      <c r="H328" s="2">
        <f t="shared" ca="1" si="212"/>
        <v>10430.682499999999</v>
      </c>
      <c r="I328" s="6" t="str" cm="1">
        <f t="array" aca="1" ref="I328" ca="1">_xlfn.IFS(AND(G327&lt;H327,G328&gt;H328),"BUY", AND(G327&gt;H327,G328&lt;H328),"SELL",TRUE,"")</f>
        <v/>
      </c>
      <c r="J328" s="1" vm="1857">
        <f t="shared" ca="1" si="222"/>
        <v>10333.700000000001</v>
      </c>
      <c r="K328" s="3" t="str">
        <f t="shared" ca="1" si="236"/>
        <v/>
      </c>
      <c r="L328" s="3">
        <f t="shared" ca="1" si="237"/>
        <v>4.4699660850191503E-3</v>
      </c>
      <c r="M328" s="3">
        <f t="shared" ca="1" si="238"/>
        <v>4.4600054580314101E-3</v>
      </c>
      <c r="N328" s="4">
        <f t="shared" ca="1" si="223"/>
        <v>1</v>
      </c>
      <c r="O328" s="2">
        <f t="shared" ca="1" si="239"/>
        <v>4.4600054580314101E-3</v>
      </c>
      <c r="P328" s="1">
        <f t="shared" ca="1" si="224"/>
        <v>10601.949999999999</v>
      </c>
      <c r="Q328" s="1">
        <f t="shared" ca="1" si="225"/>
        <v>3663355395199.9995</v>
      </c>
      <c r="R328" s="1">
        <f ca="1">IF(ISBLANK(A328),"",SUM($Q$2:Q328))</f>
        <v>678699565423133.25</v>
      </c>
      <c r="S328" s="1">
        <f ca="1">IF(ISBLANK(A328),"",SUM($F$2:F328))</f>
        <v>68988398000</v>
      </c>
      <c r="T328" s="1">
        <f t="shared" ca="1" si="226"/>
        <v>9837.8797754244606</v>
      </c>
      <c r="U328" s="1" t="str">
        <f t="shared" ca="1" si="227"/>
        <v>Bullish</v>
      </c>
      <c r="V328" s="17">
        <f t="shared" ca="1" si="228"/>
        <v>68.75</v>
      </c>
      <c r="W328" s="17">
        <f t="shared" ca="1" si="229"/>
        <v>15.799999999999272</v>
      </c>
      <c r="X328" s="17">
        <f t="shared" ca="1" si="230"/>
        <v>0</v>
      </c>
      <c r="Y328" s="22">
        <f t="shared" ca="1" si="221"/>
        <v>1062.1999999999971</v>
      </c>
      <c r="Z328" s="22">
        <f t="shared" ca="1" si="221"/>
        <v>292</v>
      </c>
      <c r="AA328" s="22">
        <f t="shared" ca="1" si="221"/>
        <v>132.29999999999927</v>
      </c>
      <c r="AB328" s="23">
        <f t="shared" ca="1" si="206"/>
        <v>27.490114855959408</v>
      </c>
      <c r="AC328" s="23">
        <f t="shared" ca="1" si="207"/>
        <v>12.455281491244552</v>
      </c>
      <c r="AD328" s="23">
        <f t="shared" ca="1" si="208"/>
        <v>15.034833364714856</v>
      </c>
      <c r="AE328" s="23">
        <f t="shared" ca="1" si="209"/>
        <v>39.94539634720396</v>
      </c>
      <c r="AF328" s="23">
        <f t="shared" ca="1" si="210"/>
        <v>37.63846335140255</v>
      </c>
      <c r="AG328" s="23">
        <f t="shared" ca="1" si="215"/>
        <v>33.723132297185437</v>
      </c>
      <c r="AH328" s="25" t="str">
        <f t="shared" ca="1" si="231"/>
        <v>Strong</v>
      </c>
      <c r="AI328" s="25" t="str">
        <f t="shared" ca="1" si="232"/>
        <v>Bullish</v>
      </c>
      <c r="AJ328" s="1">
        <f t="shared" ca="1" si="240"/>
        <v>345546579.79000002</v>
      </c>
      <c r="AK328" s="10">
        <f t="shared" ca="1" si="241"/>
        <v>4.4600054580314101E-3</v>
      </c>
      <c r="AL328" s="10">
        <f t="shared" ca="1" si="202"/>
        <v>4.092011324203184E-2</v>
      </c>
      <c r="AM328">
        <f t="shared" ca="1" si="242"/>
        <v>47.25</v>
      </c>
      <c r="AN328">
        <f t="shared" ca="1" si="233"/>
        <v>47.25</v>
      </c>
      <c r="AO328">
        <f t="shared" ca="1" si="234"/>
        <v>0</v>
      </c>
      <c r="AP328">
        <f t="shared" ca="1" si="220"/>
        <v>30.328049619911408</v>
      </c>
      <c r="AQ328">
        <f t="shared" ca="1" si="220"/>
        <v>17.15198598213448</v>
      </c>
      <c r="AR328">
        <f t="shared" ca="1" si="203"/>
        <v>1.7681946365570216</v>
      </c>
      <c r="AS328">
        <f t="shared" ca="1" si="204"/>
        <v>63.875372533639357</v>
      </c>
      <c r="AT328">
        <f t="shared" ca="1" si="235"/>
        <v>68.75</v>
      </c>
      <c r="AU328">
        <f t="shared" ca="1" si="205"/>
        <v>85.774509391903734</v>
      </c>
      <c r="AV328">
        <f t="shared" ca="1" si="200"/>
        <v>10539.7</v>
      </c>
      <c r="AW328">
        <f t="shared" ca="1" si="214"/>
        <v>10358.494230769229</v>
      </c>
      <c r="AX328">
        <f t="shared" ca="1" si="213"/>
        <v>181.20576923077169</v>
      </c>
      <c r="AY328">
        <f t="shared" ca="1" si="218"/>
        <v>137.65687321937386</v>
      </c>
      <c r="AZ328">
        <f t="shared" ca="1" si="217"/>
        <v>43.548896011397829</v>
      </c>
    </row>
    <row r="329" spans="1:52" x14ac:dyDescent="0.3">
      <c r="A329" s="1" vm="1939">
        <f ca="1"/>
        <v>43217</v>
      </c>
      <c r="B329" s="1" vm="1940">
        <f ca="1"/>
        <v>10651.65</v>
      </c>
      <c r="C329" s="1" vm="1941">
        <f ca="1"/>
        <v>10719.8</v>
      </c>
      <c r="D329" s="1" vm="1942">
        <f ca="1"/>
        <v>10647.55</v>
      </c>
      <c r="E329" s="1" vm="1943">
        <f ca="1"/>
        <v>10692.3</v>
      </c>
      <c r="F329" s="1" vm="1944">
        <f ca="1"/>
        <v>306671000</v>
      </c>
      <c r="G329" s="1">
        <f t="shared" ref="G329:G392" ca="1" si="243">IFERROR(AVERAGE(E325:E329),"")</f>
        <v>10615.939999999999</v>
      </c>
      <c r="H329" s="2">
        <f t="shared" ca="1" si="212"/>
        <v>10459.612499999997</v>
      </c>
      <c r="I329" s="6" t="str" cm="1">
        <f t="array" aca="1" ref="I329" ca="1">_xlfn.IFS(AND(G328&lt;H328,G329&gt;H329),"BUY", AND(G328&gt;H328,G329&lt;H329),"SELL",TRUE,"")</f>
        <v/>
      </c>
      <c r="J329" s="1" vm="1857">
        <f t="shared" ca="1" si="222"/>
        <v>10333.700000000001</v>
      </c>
      <c r="K329" s="3" t="str">
        <f t="shared" ca="1" si="236"/>
        <v/>
      </c>
      <c r="L329" s="3">
        <f t="shared" ca="1" si="237"/>
        <v>7.0165194296369915E-3</v>
      </c>
      <c r="M329" s="3">
        <f t="shared" ca="1" si="238"/>
        <v>6.9920181993261129E-3</v>
      </c>
      <c r="N329" s="4">
        <f t="shared" ca="1" si="223"/>
        <v>1</v>
      </c>
      <c r="O329" s="2">
        <f t="shared" ca="1" si="239"/>
        <v>6.9920181993261129E-3</v>
      </c>
      <c r="P329" s="1">
        <f t="shared" ca="1" si="224"/>
        <v>10686.55</v>
      </c>
      <c r="Q329" s="1">
        <f t="shared" ca="1" si="225"/>
        <v>3277254975050</v>
      </c>
      <c r="R329" s="1">
        <f ca="1">IF(ISBLANK(A329),"",SUM($Q$2:Q329))</f>
        <v>681976820398183.25</v>
      </c>
      <c r="S329" s="1">
        <f ca="1">IF(ISBLANK(A329),"",SUM($F$2:F329))</f>
        <v>69295069000</v>
      </c>
      <c r="T329" s="1">
        <f t="shared" ca="1" si="226"/>
        <v>9841.6356349711295</v>
      </c>
      <c r="U329" s="1" t="str">
        <f t="shared" ca="1" si="227"/>
        <v>Bullish</v>
      </c>
      <c r="V329" s="17">
        <f t="shared" ca="1" si="228"/>
        <v>102</v>
      </c>
      <c r="W329" s="17">
        <f t="shared" ca="1" si="229"/>
        <v>91.399999999999636</v>
      </c>
      <c r="X329" s="17">
        <f t="shared" ca="1" si="230"/>
        <v>0</v>
      </c>
      <c r="Y329" s="22">
        <f t="shared" ca="1" si="221"/>
        <v>1094.9999999999964</v>
      </c>
      <c r="Z329" s="22">
        <f t="shared" ca="1" si="221"/>
        <v>336.14999999999964</v>
      </c>
      <c r="AA329" s="22">
        <f t="shared" ca="1" si="221"/>
        <v>132.29999999999927</v>
      </c>
      <c r="AB329" s="23">
        <f t="shared" ca="1" si="206"/>
        <v>30.69863013698637</v>
      </c>
      <c r="AC329" s="23">
        <f t="shared" ca="1" si="207"/>
        <v>12.082191780821891</v>
      </c>
      <c r="AD329" s="23">
        <f t="shared" ca="1" si="208"/>
        <v>18.61643835616448</v>
      </c>
      <c r="AE329" s="23">
        <f t="shared" ca="1" si="209"/>
        <v>42.780821917808261</v>
      </c>
      <c r="AF329" s="23">
        <f t="shared" ca="1" si="210"/>
        <v>43.515850144092397</v>
      </c>
      <c r="AG329" s="23">
        <f t="shared" ca="1" si="215"/>
        <v>36.409999806424238</v>
      </c>
      <c r="AH329" s="25" t="str">
        <f t="shared" ca="1" si="231"/>
        <v>Strong</v>
      </c>
      <c r="AI329" s="25" t="str">
        <f t="shared" ca="1" si="232"/>
        <v>Bullish</v>
      </c>
      <c r="AJ329" s="1">
        <f t="shared" ca="1" si="240"/>
        <v>306681590.29000002</v>
      </c>
      <c r="AK329" s="10">
        <f t="shared" ca="1" si="241"/>
        <v>6.9920181993261129E-3</v>
      </c>
      <c r="AL329" s="10">
        <f t="shared" ca="1" si="202"/>
        <v>4.4966295674766912E-2</v>
      </c>
      <c r="AM329">
        <f t="shared" ca="1" si="242"/>
        <v>74.5</v>
      </c>
      <c r="AN329">
        <f t="shared" ca="1" si="233"/>
        <v>74.5</v>
      </c>
      <c r="AO329">
        <f t="shared" ca="1" si="234"/>
        <v>0</v>
      </c>
      <c r="AP329">
        <f t="shared" ca="1" si="220"/>
        <v>33.48318893277488</v>
      </c>
      <c r="AQ329">
        <f t="shared" ca="1" si="220"/>
        <v>15.926844126267733</v>
      </c>
      <c r="AR329">
        <f t="shared" ca="1" si="203"/>
        <v>2.1023115858559778</v>
      </c>
      <c r="AS329">
        <f t="shared" ca="1" si="204"/>
        <v>67.765971523969796</v>
      </c>
      <c r="AT329">
        <f t="shared" ca="1" si="235"/>
        <v>72.25</v>
      </c>
      <c r="AU329">
        <f t="shared" ca="1" si="205"/>
        <v>84.808473006767755</v>
      </c>
      <c r="AV329">
        <f t="shared" ca="1" si="200"/>
        <v>10562.629166666668</v>
      </c>
      <c r="AW329">
        <f t="shared" ca="1" si="214"/>
        <v>10380.33846153846</v>
      </c>
      <c r="AX329">
        <f t="shared" ca="1" si="213"/>
        <v>182.29070512820726</v>
      </c>
      <c r="AY329">
        <f t="shared" ca="1" si="218"/>
        <v>151.04415954416032</v>
      </c>
      <c r="AZ329">
        <f t="shared" ca="1" si="217"/>
        <v>31.246545584046942</v>
      </c>
    </row>
    <row r="330" spans="1:52" x14ac:dyDescent="0.3">
      <c r="A330" s="1" vm="1945">
        <f ca="1"/>
        <v>43220</v>
      </c>
      <c r="B330" s="1" vm="1946">
        <f ca="1"/>
        <v>10705.75</v>
      </c>
      <c r="C330" s="1" vm="1947">
        <f ca="1"/>
        <v>10759</v>
      </c>
      <c r="D330" s="1" vm="1948">
        <f ca="1"/>
        <v>10704.6</v>
      </c>
      <c r="E330" s="1" vm="1949">
        <f ca="1"/>
        <v>10739.35</v>
      </c>
      <c r="F330" s="1" vm="1950">
        <f ca="1"/>
        <v>179163000</v>
      </c>
      <c r="G330" s="1">
        <f t="shared" ca="1" si="243"/>
        <v>10646.869999999999</v>
      </c>
      <c r="H330" s="2">
        <f t="shared" ca="1" si="212"/>
        <v>10485.989999999998</v>
      </c>
      <c r="I330" s="6" t="str" cm="1">
        <f t="array" aca="1" ref="I330" ca="1">_xlfn.IFS(AND(G329&lt;H329,G330&gt;H330),"BUY", AND(G329&gt;H329,G330&lt;H330),"SELL",TRUE,"")</f>
        <v/>
      </c>
      <c r="J330" s="1" vm="1857">
        <f t="shared" ca="1" si="222"/>
        <v>10333.700000000001</v>
      </c>
      <c r="K330" s="3" t="str">
        <f t="shared" ca="1" si="236"/>
        <v/>
      </c>
      <c r="L330" s="3">
        <f t="shared" ca="1" si="237"/>
        <v>4.4003628779589743E-3</v>
      </c>
      <c r="M330" s="3">
        <f t="shared" ca="1" si="238"/>
        <v>4.3907095895181257E-3</v>
      </c>
      <c r="N330" s="4">
        <f t="shared" ca="1" si="223"/>
        <v>1</v>
      </c>
      <c r="O330" s="2">
        <f t="shared" ca="1" si="239"/>
        <v>4.3907095895181257E-3</v>
      </c>
      <c r="P330" s="1">
        <f t="shared" ca="1" si="224"/>
        <v>10734.316666666666</v>
      </c>
      <c r="Q330" s="1">
        <f t="shared" ca="1" si="225"/>
        <v>1923192376949.9998</v>
      </c>
      <c r="R330" s="1">
        <f ca="1">IF(ISBLANK(A330),"",SUM($Q$2:Q330))</f>
        <v>683900012775133.25</v>
      </c>
      <c r="S330" s="1">
        <f ca="1">IF(ISBLANK(A330),"",SUM($F$2:F330))</f>
        <v>69474232000</v>
      </c>
      <c r="T330" s="1">
        <f t="shared" ca="1" si="226"/>
        <v>9843.9377174422498</v>
      </c>
      <c r="U330" s="1" t="str">
        <f t="shared" ca="1" si="227"/>
        <v>Bullish</v>
      </c>
      <c r="V330" s="17">
        <f t="shared" ca="1" si="228"/>
        <v>66.700000000000728</v>
      </c>
      <c r="W330" s="17">
        <f t="shared" ca="1" si="229"/>
        <v>39.200000000000728</v>
      </c>
      <c r="X330" s="17">
        <f t="shared" ca="1" si="230"/>
        <v>0</v>
      </c>
      <c r="Y330" s="22">
        <f t="shared" ca="1" si="221"/>
        <v>1116.1999999999971</v>
      </c>
      <c r="Z330" s="22">
        <f t="shared" ca="1" si="221"/>
        <v>348.20000000000073</v>
      </c>
      <c r="AA330" s="22">
        <f t="shared" ca="1" si="221"/>
        <v>132.29999999999927</v>
      </c>
      <c r="AB330" s="23">
        <f t="shared" ca="1" si="206"/>
        <v>31.195126321447912</v>
      </c>
      <c r="AC330" s="23">
        <f t="shared" ca="1" si="207"/>
        <v>11.852714567281815</v>
      </c>
      <c r="AD330" s="23">
        <f t="shared" ca="1" si="208"/>
        <v>19.342411754166097</v>
      </c>
      <c r="AE330" s="23">
        <f t="shared" ca="1" si="209"/>
        <v>43.047840888729723</v>
      </c>
      <c r="AF330" s="23">
        <f t="shared" ca="1" si="210"/>
        <v>44.932362122789058</v>
      </c>
      <c r="AG330" s="23">
        <f t="shared" ca="1" si="215"/>
        <v>37.983067981944529</v>
      </c>
      <c r="AH330" s="25" t="str">
        <f t="shared" ca="1" si="231"/>
        <v>Strong</v>
      </c>
      <c r="AI330" s="25" t="str">
        <f t="shared" ca="1" si="232"/>
        <v>Bullish</v>
      </c>
      <c r="AJ330" s="1">
        <f t="shared" ca="1" si="240"/>
        <v>179173615.94</v>
      </c>
      <c r="AK330" s="10">
        <f t="shared" ca="1" si="241"/>
        <v>4.3907095895181257E-3</v>
      </c>
      <c r="AL330" s="10">
        <f t="shared" ca="1" si="202"/>
        <v>4.5989174902523348E-2</v>
      </c>
      <c r="AM330">
        <f t="shared" ca="1" si="242"/>
        <v>47.050000000001091</v>
      </c>
      <c r="AN330">
        <f t="shared" ca="1" si="233"/>
        <v>47.050000000001091</v>
      </c>
      <c r="AO330">
        <f t="shared" ca="1" si="234"/>
        <v>0</v>
      </c>
      <c r="AP330">
        <f t="shared" ca="1" si="220"/>
        <v>34.45224686614818</v>
      </c>
      <c r="AQ330">
        <f t="shared" ca="1" si="220"/>
        <v>14.789212402962894</v>
      </c>
      <c r="AR330">
        <f t="shared" ca="1" si="203"/>
        <v>2.3295525094524954</v>
      </c>
      <c r="AS330">
        <f t="shared" ca="1" si="204"/>
        <v>69.965933945747025</v>
      </c>
      <c r="AT330">
        <f t="shared" ca="1" si="235"/>
        <v>54.399999999999636</v>
      </c>
      <c r="AU330">
        <f t="shared" ca="1" si="205"/>
        <v>82.63643922057004</v>
      </c>
      <c r="AV330">
        <f t="shared" ca="1" si="200"/>
        <v>10586.020833333336</v>
      </c>
      <c r="AW330">
        <f t="shared" ca="1" si="214"/>
        <v>10402.803846153845</v>
      </c>
      <c r="AX330">
        <f t="shared" ca="1" si="213"/>
        <v>183.21698717949039</v>
      </c>
      <c r="AY330">
        <f t="shared" ca="1" si="218"/>
        <v>161.8144943019955</v>
      </c>
      <c r="AZ330">
        <f t="shared" ca="1" si="217"/>
        <v>21.402492877494893</v>
      </c>
    </row>
    <row r="331" spans="1:52" x14ac:dyDescent="0.3">
      <c r="A331" s="1" vm="1951">
        <f ca="1"/>
        <v>43222</v>
      </c>
      <c r="B331" s="1" vm="1952">
        <f ca="1"/>
        <v>10783.85</v>
      </c>
      <c r="C331" s="1" vm="1953">
        <f ca="1"/>
        <v>10784.65</v>
      </c>
      <c r="D331" s="1" vm="1954">
        <f ca="1"/>
        <v>10689.8</v>
      </c>
      <c r="E331" s="1" vm="1955">
        <f ca="1"/>
        <v>10718.05</v>
      </c>
      <c r="F331" s="1" vm="1956">
        <f ca="1"/>
        <v>236757000</v>
      </c>
      <c r="G331" s="1">
        <f t="shared" ca="1" si="243"/>
        <v>10667.61</v>
      </c>
      <c r="H331" s="2">
        <f t="shared" ca="1" si="212"/>
        <v>10509.642499999998</v>
      </c>
      <c r="I331" s="6" t="str" cm="1">
        <f t="array" aca="1" ref="I331" ca="1">_xlfn.IFS(AND(G330&lt;H330,G331&gt;H331),"BUY", AND(G330&gt;H330,G331&lt;H331),"SELL",TRUE,"")</f>
        <v/>
      </c>
      <c r="J331" s="1" vm="1857">
        <f t="shared" ca="1" si="222"/>
        <v>10333.700000000001</v>
      </c>
      <c r="K331" s="3" t="str">
        <f t="shared" ca="1" si="236"/>
        <v/>
      </c>
      <c r="L331" s="3">
        <f t="shared" ca="1" si="237"/>
        <v>-1.9833602592336241E-3</v>
      </c>
      <c r="M331" s="3">
        <f t="shared" ca="1" si="238"/>
        <v>-1.9853297227271902E-3</v>
      </c>
      <c r="N331" s="4">
        <f t="shared" ca="1" si="223"/>
        <v>1</v>
      </c>
      <c r="O331" s="2">
        <f t="shared" ca="1" si="239"/>
        <v>-1.9853297227271902E-3</v>
      </c>
      <c r="P331" s="1">
        <f t="shared" ca="1" si="224"/>
        <v>10730.833333333332</v>
      </c>
      <c r="Q331" s="1">
        <f t="shared" ca="1" si="225"/>
        <v>2540599907499.9995</v>
      </c>
      <c r="R331" s="1">
        <f ca="1">IF(ISBLANK(A331),"",SUM($Q$2:Q331))</f>
        <v>686440612682633.25</v>
      </c>
      <c r="S331" s="1">
        <f ca="1">IF(ISBLANK(A331),"",SUM($F$2:F331))</f>
        <v>69710989000</v>
      </c>
      <c r="T331" s="1">
        <f t="shared" ca="1" si="226"/>
        <v>9846.9498500822192</v>
      </c>
      <c r="U331" s="1" t="str">
        <f t="shared" ca="1" si="227"/>
        <v>Bullish</v>
      </c>
      <c r="V331" s="17">
        <f t="shared" ca="1" si="228"/>
        <v>94.850000000000364</v>
      </c>
      <c r="W331" s="17">
        <f t="shared" ca="1" si="229"/>
        <v>25.649999999999636</v>
      </c>
      <c r="X331" s="17">
        <f t="shared" ca="1" si="230"/>
        <v>0</v>
      </c>
      <c r="Y331" s="22">
        <f t="shared" ca="1" si="221"/>
        <v>1138.4999999999982</v>
      </c>
      <c r="Z331" s="22">
        <f t="shared" ca="1" si="221"/>
        <v>373.85000000000036</v>
      </c>
      <c r="AA331" s="22">
        <f t="shared" ca="1" si="221"/>
        <v>106.39999999999964</v>
      </c>
      <c r="AB331" s="23">
        <f t="shared" ca="1" si="206"/>
        <v>32.83706631532727</v>
      </c>
      <c r="AC331" s="23">
        <f t="shared" ca="1" si="207"/>
        <v>9.3456302151954169</v>
      </c>
      <c r="AD331" s="23">
        <f t="shared" ca="1" si="208"/>
        <v>23.491436100131853</v>
      </c>
      <c r="AE331" s="23">
        <f t="shared" ca="1" si="209"/>
        <v>42.182696530522691</v>
      </c>
      <c r="AF331" s="23">
        <f t="shared" ca="1" si="210"/>
        <v>55.689744924518628</v>
      </c>
      <c r="AG331" s="23">
        <f t="shared" ca="1" si="215"/>
        <v>40.321241951629041</v>
      </c>
      <c r="AH331" s="25" t="str">
        <f t="shared" ca="1" si="231"/>
        <v>Strong</v>
      </c>
      <c r="AI331" s="25" t="str">
        <f t="shared" ca="1" si="232"/>
        <v>Bullish</v>
      </c>
      <c r="AJ331" s="1">
        <f t="shared" ca="1" si="240"/>
        <v>-236746353.13</v>
      </c>
      <c r="AK331" s="10">
        <f t="shared" ca="1" si="241"/>
        <v>-1.9853297227271902E-3</v>
      </c>
      <c r="AL331" s="10">
        <f t="shared" ca="1" si="202"/>
        <v>4.9368857737855744E-2</v>
      </c>
      <c r="AM331">
        <f t="shared" ca="1" si="242"/>
        <v>-21.300000000001091</v>
      </c>
      <c r="AN331">
        <f t="shared" ca="1" si="233"/>
        <v>0</v>
      </c>
      <c r="AO331">
        <f t="shared" ca="1" si="234"/>
        <v>21.300000000001091</v>
      </c>
      <c r="AP331">
        <f t="shared" ca="1" si="220"/>
        <v>31.991372089994737</v>
      </c>
      <c r="AQ331">
        <f t="shared" ca="1" si="220"/>
        <v>15.254268659894194</v>
      </c>
      <c r="AR331">
        <f t="shared" ca="1" si="203"/>
        <v>2.0972078572409667</v>
      </c>
      <c r="AS331">
        <f t="shared" ca="1" si="204"/>
        <v>67.712854735851892</v>
      </c>
      <c r="AT331">
        <f t="shared" ca="1" si="235"/>
        <v>94.850000000000364</v>
      </c>
      <c r="AU331">
        <f t="shared" ca="1" si="205"/>
        <v>83.508836419100788</v>
      </c>
      <c r="AV331">
        <f t="shared" ca="1" si="200"/>
        <v>10605.808333333336</v>
      </c>
      <c r="AW331">
        <f t="shared" ca="1" si="214"/>
        <v>10426.007692307692</v>
      </c>
      <c r="AX331">
        <f t="shared" ca="1" si="213"/>
        <v>179.80064102564393</v>
      </c>
      <c r="AY331">
        <f t="shared" ca="1" si="218"/>
        <v>170.5733974358989</v>
      </c>
      <c r="AZ331">
        <f t="shared" ca="1" si="217"/>
        <v>9.2272435897450293</v>
      </c>
    </row>
    <row r="332" spans="1:52" x14ac:dyDescent="0.3">
      <c r="A332" s="1" vm="1957">
        <f ca="1"/>
        <v>43223</v>
      </c>
      <c r="B332" s="1" vm="1958">
        <f ca="1"/>
        <v>10720.15</v>
      </c>
      <c r="C332" s="1" vm="1959">
        <f ca="1"/>
        <v>10720.6</v>
      </c>
      <c r="D332" s="1" vm="1960">
        <f ca="1"/>
        <v>10647.45</v>
      </c>
      <c r="E332" s="1" vm="1961">
        <f ca="1"/>
        <v>10679.65</v>
      </c>
      <c r="F332" s="1" vm="1962">
        <f ca="1"/>
        <v>190870000</v>
      </c>
      <c r="G332" s="1">
        <f t="shared" ca="1" si="243"/>
        <v>10689.43</v>
      </c>
      <c r="H332" s="2">
        <f t="shared" ca="1" si="212"/>
        <v>10537.204999999998</v>
      </c>
      <c r="I332" s="6" t="str" cm="1">
        <f t="array" aca="1" ref="I332" ca="1">_xlfn.IFS(AND(G331&lt;H331,G332&gt;H332),"BUY", AND(G331&gt;H331,G332&lt;H332),"SELL",TRUE,"")</f>
        <v/>
      </c>
      <c r="J332" s="1" vm="1857">
        <f t="shared" ca="1" si="222"/>
        <v>10333.700000000001</v>
      </c>
      <c r="K332" s="3" t="str">
        <f t="shared" ca="1" si="236"/>
        <v/>
      </c>
      <c r="L332" s="3">
        <f t="shared" ca="1" si="237"/>
        <v>-3.5827412635693889E-3</v>
      </c>
      <c r="M332" s="3">
        <f t="shared" ca="1" si="238"/>
        <v>-3.5891746517569662E-3</v>
      </c>
      <c r="N332" s="4">
        <f t="shared" ca="1" si="223"/>
        <v>1</v>
      </c>
      <c r="O332" s="2">
        <f t="shared" ca="1" si="239"/>
        <v>-3.5891746517569662E-3</v>
      </c>
      <c r="P332" s="1">
        <f t="shared" ca="1" si="224"/>
        <v>10682.566666666668</v>
      </c>
      <c r="Q332" s="1">
        <f t="shared" ca="1" si="225"/>
        <v>2038981499666.6667</v>
      </c>
      <c r="R332" s="1">
        <f ca="1">IF(ISBLANK(A332),"",SUM($Q$2:Q332))</f>
        <v>688479594182299.88</v>
      </c>
      <c r="S332" s="1">
        <f ca="1">IF(ISBLANK(A332),"",SUM($F$2:F332))</f>
        <v>69901859000</v>
      </c>
      <c r="T332" s="1">
        <f t="shared" ca="1" si="226"/>
        <v>9849.2315373515303</v>
      </c>
      <c r="U332" s="1" t="str">
        <f t="shared" ca="1" si="227"/>
        <v>Bullish</v>
      </c>
      <c r="V332" s="17">
        <f t="shared" ca="1" si="228"/>
        <v>73.149999999999636</v>
      </c>
      <c r="W332" s="17">
        <f t="shared" ca="1" si="229"/>
        <v>0</v>
      </c>
      <c r="X332" s="17">
        <f t="shared" ca="1" si="230"/>
        <v>42.349999999998545</v>
      </c>
      <c r="Y332" s="22">
        <f t="shared" ca="1" si="221"/>
        <v>1136.9999999999982</v>
      </c>
      <c r="Z332" s="22">
        <f t="shared" ca="1" si="221"/>
        <v>332.10000000000036</v>
      </c>
      <c r="AA332" s="22">
        <f t="shared" ca="1" si="221"/>
        <v>148.74999999999818</v>
      </c>
      <c r="AB332" s="23">
        <f t="shared" ca="1" si="206"/>
        <v>29.208443271767887</v>
      </c>
      <c r="AC332" s="23">
        <f t="shared" ca="1" si="207"/>
        <v>13.082673702726332</v>
      </c>
      <c r="AD332" s="23">
        <f t="shared" ca="1" si="208"/>
        <v>16.125769569041555</v>
      </c>
      <c r="AE332" s="23">
        <f t="shared" ca="1" si="209"/>
        <v>42.291116974494216</v>
      </c>
      <c r="AF332" s="23">
        <f t="shared" ca="1" si="210"/>
        <v>38.130394093792816</v>
      </c>
      <c r="AG332" s="23">
        <f t="shared" ca="1" si="215"/>
        <v>41.617932519450122</v>
      </c>
      <c r="AH332" s="25" t="str">
        <f t="shared" ca="1" si="231"/>
        <v>Strong</v>
      </c>
      <c r="AI332" s="25" t="str">
        <f t="shared" ca="1" si="232"/>
        <v>Bullish</v>
      </c>
      <c r="AJ332" s="1">
        <f t="shared" ca="1" si="240"/>
        <v>-190859332.38999999</v>
      </c>
      <c r="AK332" s="10">
        <f t="shared" ca="1" si="241"/>
        <v>-3.5891746517569662E-3</v>
      </c>
      <c r="AL332" s="10">
        <f t="shared" ca="1" si="202"/>
        <v>5.3831971904609428E-2</v>
      </c>
      <c r="AM332">
        <f t="shared" ca="1" si="242"/>
        <v>-38.399999999999636</v>
      </c>
      <c r="AN332">
        <f t="shared" ca="1" si="233"/>
        <v>0</v>
      </c>
      <c r="AO332">
        <f t="shared" ca="1" si="234"/>
        <v>38.399999999999636</v>
      </c>
      <c r="AP332">
        <f t="shared" ca="1" si="220"/>
        <v>29.706274083566541</v>
      </c>
      <c r="AQ332">
        <f t="shared" ca="1" si="220"/>
        <v>16.907535184187442</v>
      </c>
      <c r="AR332">
        <f t="shared" ca="1" si="203"/>
        <v>1.7569843126128142</v>
      </c>
      <c r="AS332">
        <f t="shared" ca="1" si="204"/>
        <v>63.72848422005373</v>
      </c>
      <c r="AT332">
        <f t="shared" ca="1" si="235"/>
        <v>73.149999999999636</v>
      </c>
      <c r="AU332">
        <f t="shared" ca="1" si="205"/>
        <v>82.768919532022124</v>
      </c>
      <c r="AV332">
        <f t="shared" ca="1" si="200"/>
        <v>10618.416666666666</v>
      </c>
      <c r="AW332">
        <f t="shared" ca="1" si="214"/>
        <v>10452.223076923077</v>
      </c>
      <c r="AX332">
        <f t="shared" ca="1" si="213"/>
        <v>166.19358974358875</v>
      </c>
      <c r="AY332">
        <f t="shared" ca="1" si="218"/>
        <v>175.46962250712386</v>
      </c>
      <c r="AZ332">
        <f t="shared" ca="1" si="217"/>
        <v>-9.2760327635351132</v>
      </c>
    </row>
    <row r="333" spans="1:52" x14ac:dyDescent="0.3">
      <c r="A333" s="1" vm="1963">
        <f ca="1"/>
        <v>43224</v>
      </c>
      <c r="B333" s="1" vm="1543">
        <f ca="1"/>
        <v>10700.45</v>
      </c>
      <c r="C333" s="1" vm="1543">
        <f ca="1"/>
        <v>10700.45</v>
      </c>
      <c r="D333" s="1" vm="1964">
        <f ca="1"/>
        <v>10601.6</v>
      </c>
      <c r="E333" s="1" vm="1965">
        <f ca="1"/>
        <v>10618.25</v>
      </c>
      <c r="F333" s="1" vm="1966">
        <f ca="1"/>
        <v>192296000</v>
      </c>
      <c r="G333" s="1">
        <f t="shared" ca="1" si="243"/>
        <v>10689.52</v>
      </c>
      <c r="H333" s="2">
        <f t="shared" ca="1" si="212"/>
        <v>10551.859999999997</v>
      </c>
      <c r="I333" s="6" t="str" cm="1">
        <f t="array" aca="1" ref="I333" ca="1">_xlfn.IFS(AND(G332&lt;H332,G333&gt;H333),"BUY", AND(G332&gt;H332,G333&lt;H333),"SELL",TRUE,"")</f>
        <v/>
      </c>
      <c r="J333" s="1" vm="1857">
        <f t="shared" ca="1" si="222"/>
        <v>10333.700000000001</v>
      </c>
      <c r="K333" s="3" t="str">
        <f t="shared" ca="1" si="236"/>
        <v/>
      </c>
      <c r="L333" s="3">
        <f t="shared" ca="1" si="237"/>
        <v>-5.7492520822310933E-3</v>
      </c>
      <c r="M333" s="3">
        <f t="shared" ca="1" si="238"/>
        <v>-5.7658426514528623E-3</v>
      </c>
      <c r="N333" s="4">
        <f t="shared" ca="1" si="223"/>
        <v>1</v>
      </c>
      <c r="O333" s="2">
        <f t="shared" ca="1" si="239"/>
        <v>-5.7658426514528623E-3</v>
      </c>
      <c r="P333" s="1">
        <f t="shared" ca="1" si="224"/>
        <v>10640.1</v>
      </c>
      <c r="Q333" s="1">
        <f t="shared" ca="1" si="225"/>
        <v>2046048669600</v>
      </c>
      <c r="R333" s="1">
        <f ca="1">IF(ISBLANK(A333),"",SUM($Q$2:Q333))</f>
        <v>690525642851899.88</v>
      </c>
      <c r="S333" s="1">
        <f ca="1">IF(ISBLANK(A333),"",SUM($F$2:F333))</f>
        <v>70094155000</v>
      </c>
      <c r="T333" s="1">
        <f t="shared" ca="1" si="226"/>
        <v>9851.4012024526128</v>
      </c>
      <c r="U333" s="1" t="str">
        <f t="shared" ca="1" si="227"/>
        <v>Bullish</v>
      </c>
      <c r="V333" s="17">
        <f t="shared" ca="1" si="228"/>
        <v>98.850000000000364</v>
      </c>
      <c r="W333" s="17">
        <f t="shared" ca="1" si="229"/>
        <v>0</v>
      </c>
      <c r="X333" s="17">
        <f t="shared" ca="1" si="230"/>
        <v>45.850000000000364</v>
      </c>
      <c r="Y333" s="22">
        <f t="shared" ca="1" si="221"/>
        <v>1167.3999999999996</v>
      </c>
      <c r="Z333" s="22">
        <f t="shared" ca="1" si="221"/>
        <v>282.10000000000036</v>
      </c>
      <c r="AA333" s="22">
        <f t="shared" ca="1" si="221"/>
        <v>194.59999999999854</v>
      </c>
      <c r="AB333" s="23">
        <f t="shared" ca="1" si="206"/>
        <v>24.164810690423202</v>
      </c>
      <c r="AC333" s="23">
        <f t="shared" ca="1" si="207"/>
        <v>16.669522014733477</v>
      </c>
      <c r="AD333" s="23">
        <f t="shared" ca="1" si="208"/>
        <v>7.495288675689725</v>
      </c>
      <c r="AE333" s="23">
        <f t="shared" ca="1" si="209"/>
        <v>40.834332705156683</v>
      </c>
      <c r="AF333" s="23">
        <f t="shared" ca="1" si="210"/>
        <v>18.355359765051819</v>
      </c>
      <c r="AG333" s="23">
        <f t="shared" ca="1" si="215"/>
        <v>40.846350748748229</v>
      </c>
      <c r="AH333" s="25" t="str">
        <f t="shared" ca="1" si="231"/>
        <v>Strong</v>
      </c>
      <c r="AI333" s="25" t="str">
        <f t="shared" ca="1" si="232"/>
        <v>Bullish</v>
      </c>
      <c r="AJ333" s="1">
        <f t="shared" ca="1" si="240"/>
        <v>-192285310.56999999</v>
      </c>
      <c r="AK333" s="10">
        <f t="shared" ca="1" si="241"/>
        <v>-5.7658426514528623E-3</v>
      </c>
      <c r="AL333" s="10">
        <f t="shared" ca="1" si="202"/>
        <v>6.1861190551734412E-2</v>
      </c>
      <c r="AM333">
        <f t="shared" ca="1" si="242"/>
        <v>-61.399999999999636</v>
      </c>
      <c r="AN333">
        <f t="shared" ca="1" si="233"/>
        <v>0</v>
      </c>
      <c r="AO333">
        <f t="shared" ca="1" si="234"/>
        <v>61.399999999999636</v>
      </c>
      <c r="AP333">
        <f t="shared" ca="1" si="220"/>
        <v>27.584397363311787</v>
      </c>
      <c r="AQ333">
        <f t="shared" ca="1" si="220"/>
        <v>20.085568385316883</v>
      </c>
      <c r="AR333">
        <f t="shared" ca="1" si="203"/>
        <v>1.3733441261974324</v>
      </c>
      <c r="AS333">
        <f t="shared" ca="1" si="204"/>
        <v>57.865360148922093</v>
      </c>
      <c r="AT333">
        <f t="shared" ca="1" si="235"/>
        <v>98.850000000000364</v>
      </c>
      <c r="AU333">
        <f t="shared" ca="1" si="205"/>
        <v>83.917568136877705</v>
      </c>
      <c r="AV333">
        <f t="shared" ca="1" si="200"/>
        <v>10624.2125</v>
      </c>
      <c r="AW333">
        <f t="shared" ca="1" si="214"/>
        <v>10470.976923076922</v>
      </c>
      <c r="AX333">
        <f t="shared" ca="1" si="213"/>
        <v>153.23557692307804</v>
      </c>
      <c r="AY333">
        <f t="shared" ca="1" si="218"/>
        <v>175.47859686609809</v>
      </c>
      <c r="AZ333">
        <f t="shared" ca="1" si="217"/>
        <v>-22.243019943020045</v>
      </c>
    </row>
    <row r="334" spans="1:52" x14ac:dyDescent="0.3">
      <c r="A334" s="1" vm="1967">
        <f ca="1"/>
        <v>43227</v>
      </c>
      <c r="B334" s="1" vm="1968">
        <f ca="1"/>
        <v>10653.15</v>
      </c>
      <c r="C334" s="1" vm="1969">
        <f ca="1"/>
        <v>10725.65</v>
      </c>
      <c r="D334" s="1" vm="1970">
        <f ca="1"/>
        <v>10635.65</v>
      </c>
      <c r="E334" s="1" vm="1971">
        <f ca="1"/>
        <v>10715.5</v>
      </c>
      <c r="F334" s="1" vm="1972">
        <f ca="1"/>
        <v>173620000</v>
      </c>
      <c r="G334" s="1">
        <f t="shared" ca="1" si="243"/>
        <v>10694.16</v>
      </c>
      <c r="H334" s="2">
        <f t="shared" ca="1" si="212"/>
        <v>10571.054999999998</v>
      </c>
      <c r="I334" s="6" t="str" cm="1">
        <f t="array" aca="1" ref="I334" ca="1">_xlfn.IFS(AND(G333&lt;H333,G334&gt;H334),"BUY", AND(G333&gt;H333,G334&lt;H334),"SELL",TRUE,"")</f>
        <v/>
      </c>
      <c r="J334" s="1" vm="1857">
        <f t="shared" ca="1" si="222"/>
        <v>10333.700000000001</v>
      </c>
      <c r="K334" s="3" t="str">
        <f t="shared" ca="1" si="236"/>
        <v/>
      </c>
      <c r="L334" s="3">
        <f t="shared" ca="1" si="237"/>
        <v>9.1587596826219198E-3</v>
      </c>
      <c r="M334" s="3">
        <f t="shared" ca="1" si="238"/>
        <v>9.1170725845766357E-3</v>
      </c>
      <c r="N334" s="4">
        <f t="shared" ca="1" si="223"/>
        <v>1</v>
      </c>
      <c r="O334" s="2">
        <f t="shared" ca="1" si="239"/>
        <v>9.1170725845766357E-3</v>
      </c>
      <c r="P334" s="1">
        <f t="shared" ca="1" si="224"/>
        <v>10692.266666666666</v>
      </c>
      <c r="Q334" s="1">
        <f t="shared" ca="1" si="225"/>
        <v>1856391338666.6665</v>
      </c>
      <c r="R334" s="1">
        <f ca="1">IF(ISBLANK(A334),"",SUM($Q$2:Q334))</f>
        <v>692382034190566.5</v>
      </c>
      <c r="S334" s="1">
        <f ca="1">IF(ISBLANK(A334),"",SUM($F$2:F334))</f>
        <v>70267775000</v>
      </c>
      <c r="T334" s="1">
        <f t="shared" ca="1" si="226"/>
        <v>9853.4788413403803</v>
      </c>
      <c r="U334" s="1" t="str">
        <f t="shared" ca="1" si="227"/>
        <v>Bullish</v>
      </c>
      <c r="V334" s="17">
        <f t="shared" ca="1" si="228"/>
        <v>107.39999999999964</v>
      </c>
      <c r="W334" s="17">
        <f t="shared" ca="1" si="229"/>
        <v>25.199999999998909</v>
      </c>
      <c r="X334" s="17">
        <f t="shared" ca="1" si="230"/>
        <v>0</v>
      </c>
      <c r="Y334" s="22">
        <f t="shared" ca="1" si="221"/>
        <v>1131</v>
      </c>
      <c r="Z334" s="22">
        <f t="shared" ca="1" si="221"/>
        <v>307.29999999999927</v>
      </c>
      <c r="AA334" s="22">
        <f t="shared" ca="1" si="221"/>
        <v>139.49999999999818</v>
      </c>
      <c r="AB334" s="23">
        <f t="shared" ca="1" si="206"/>
        <v>27.170645446507454</v>
      </c>
      <c r="AC334" s="23">
        <f t="shared" ca="1" si="207"/>
        <v>12.334217506631138</v>
      </c>
      <c r="AD334" s="23">
        <f t="shared" ca="1" si="208"/>
        <v>14.836427939876316</v>
      </c>
      <c r="AE334" s="23">
        <f t="shared" ca="1" si="209"/>
        <v>39.504862953138591</v>
      </c>
      <c r="AF334" s="23">
        <f t="shared" ca="1" si="210"/>
        <v>37.555953446732786</v>
      </c>
      <c r="AG334" s="23">
        <f t="shared" ca="1" si="215"/>
        <v>40.144651674715661</v>
      </c>
      <c r="AH334" s="25" t="str">
        <f t="shared" ca="1" si="231"/>
        <v>Strong</v>
      </c>
      <c r="AI334" s="25" t="str">
        <f t="shared" ca="1" si="232"/>
        <v>Bullish</v>
      </c>
      <c r="AJ334" s="1">
        <f t="shared" ca="1" si="240"/>
        <v>173630689.52000001</v>
      </c>
      <c r="AK334" s="10">
        <f t="shared" ca="1" si="241"/>
        <v>9.1170725845766357E-3</v>
      </c>
      <c r="AL334" s="10">
        <f t="shared" ca="1" si="202"/>
        <v>6.9594608988243281E-2</v>
      </c>
      <c r="AM334">
        <f t="shared" ca="1" si="242"/>
        <v>97.25</v>
      </c>
      <c r="AN334">
        <f t="shared" ca="1" si="233"/>
        <v>97.25</v>
      </c>
      <c r="AO334">
        <f t="shared" ca="1" si="234"/>
        <v>0</v>
      </c>
      <c r="AP334">
        <f t="shared" ca="1" si="220"/>
        <v>32.560511837360949</v>
      </c>
      <c r="AQ334">
        <f t="shared" ca="1" si="220"/>
        <v>18.650884929222819</v>
      </c>
      <c r="AR334">
        <f t="shared" ca="1" si="203"/>
        <v>1.7457891119334541</v>
      </c>
      <c r="AS334">
        <f t="shared" ca="1" si="204"/>
        <v>63.580597080310817</v>
      </c>
      <c r="AT334">
        <f t="shared" ca="1" si="235"/>
        <v>90</v>
      </c>
      <c r="AU334">
        <f t="shared" ca="1" si="205"/>
        <v>84.352027555672151</v>
      </c>
      <c r="AV334">
        <f t="shared" ref="AV334:AV397" ca="1" si="244">AVERAGE(E323:E334)</f>
        <v>10639.987500000001</v>
      </c>
      <c r="AW334">
        <f t="shared" ca="1" si="214"/>
        <v>10491.413461538461</v>
      </c>
      <c r="AX334">
        <f t="shared" ca="1" si="213"/>
        <v>148.57403846154011</v>
      </c>
      <c r="AY334">
        <f t="shared" ca="1" si="218"/>
        <v>173.30911680911817</v>
      </c>
      <c r="AZ334">
        <f t="shared" ca="1" si="217"/>
        <v>-24.735078347578053</v>
      </c>
    </row>
    <row r="335" spans="1:52" x14ac:dyDescent="0.3">
      <c r="A335" s="1" vm="1973">
        <f ca="1"/>
        <v>43228</v>
      </c>
      <c r="B335" s="1" vm="1974">
        <f ca="1"/>
        <v>10757.9</v>
      </c>
      <c r="C335" s="1" vm="1975">
        <f ca="1"/>
        <v>10758.55</v>
      </c>
      <c r="D335" s="1" vm="1976">
        <f ca="1"/>
        <v>10689.4</v>
      </c>
      <c r="E335" s="1" vm="1977">
        <f ca="1"/>
        <v>10717.8</v>
      </c>
      <c r="F335" s="1" vm="1978">
        <f ca="1"/>
        <v>278119000</v>
      </c>
      <c r="G335" s="1">
        <f t="shared" ca="1" si="243"/>
        <v>10689.85</v>
      </c>
      <c r="H335" s="2">
        <f t="shared" ca="1" si="212"/>
        <v>10587.977499999997</v>
      </c>
      <c r="I335" s="6" t="str" cm="1">
        <f t="array" aca="1" ref="I335" ca="1">_xlfn.IFS(AND(G334&lt;H334,G335&gt;H335),"BUY", AND(G334&gt;H334,G335&lt;H335),"SELL",TRUE,"")</f>
        <v/>
      </c>
      <c r="J335" s="1" vm="1857">
        <f t="shared" ca="1" si="222"/>
        <v>10333.700000000001</v>
      </c>
      <c r="K335" s="3" t="str">
        <f t="shared" ca="1" si="236"/>
        <v/>
      </c>
      <c r="L335" s="3">
        <f t="shared" ca="1" si="237"/>
        <v>2.1464234053469866E-4</v>
      </c>
      <c r="M335" s="3">
        <f t="shared" ca="1" si="238"/>
        <v>2.1461930816327936E-4</v>
      </c>
      <c r="N335" s="4">
        <f t="shared" ca="1" si="223"/>
        <v>1</v>
      </c>
      <c r="O335" s="2">
        <f t="shared" ca="1" si="239"/>
        <v>2.1461930816327936E-4</v>
      </c>
      <c r="P335" s="1">
        <f t="shared" ca="1" si="224"/>
        <v>10721.916666666666</v>
      </c>
      <c r="Q335" s="1">
        <f t="shared" ca="1" si="225"/>
        <v>2981968741416.6665</v>
      </c>
      <c r="R335" s="1">
        <f ca="1">IF(ISBLANK(A335),"",SUM($Q$2:Q335))</f>
        <v>695364002931983.13</v>
      </c>
      <c r="S335" s="1">
        <f ca="1">IF(ISBLANK(A335),"",SUM($F$2:F335))</f>
        <v>70545894000</v>
      </c>
      <c r="T335" s="1">
        <f t="shared" ca="1" si="226"/>
        <v>9856.9025566815144</v>
      </c>
      <c r="U335" s="1" t="str">
        <f t="shared" ca="1" si="227"/>
        <v>Bullish</v>
      </c>
      <c r="V335" s="17">
        <f t="shared" ca="1" si="228"/>
        <v>69.149999999999636</v>
      </c>
      <c r="W335" s="17">
        <f t="shared" ca="1" si="229"/>
        <v>32.899999999999636</v>
      </c>
      <c r="X335" s="17">
        <f t="shared" ca="1" si="230"/>
        <v>0</v>
      </c>
      <c r="Y335" s="22">
        <f t="shared" ref="Y335:AA337" ca="1" si="245">SUM(V322:V335)</f>
        <v>1135.3499999999985</v>
      </c>
      <c r="Z335" s="22">
        <f t="shared" ca="1" si="245"/>
        <v>319.89999999999782</v>
      </c>
      <c r="AA335" s="22">
        <f t="shared" ca="1" si="245"/>
        <v>139.49999999999818</v>
      </c>
      <c r="AB335" s="23">
        <f t="shared" ca="1" si="206"/>
        <v>28.176333289293893</v>
      </c>
      <c r="AC335" s="23">
        <f t="shared" ca="1" si="207"/>
        <v>12.286959968291573</v>
      </c>
      <c r="AD335" s="23">
        <f t="shared" ca="1" si="208"/>
        <v>15.889373321002321</v>
      </c>
      <c r="AE335" s="23">
        <f t="shared" ca="1" si="209"/>
        <v>40.463293257585462</v>
      </c>
      <c r="AF335" s="23">
        <f t="shared" ca="1" si="210"/>
        <v>39.268611232042055</v>
      </c>
      <c r="AG335" s="23">
        <f t="shared" ca="1" si="215"/>
        <v>40.161589547003068</v>
      </c>
      <c r="AH335" s="25" t="str">
        <f t="shared" ca="1" si="231"/>
        <v>Strong</v>
      </c>
      <c r="AI335" s="25" t="str">
        <f t="shared" ca="1" si="232"/>
        <v>Bullish</v>
      </c>
      <c r="AJ335" s="1">
        <f t="shared" ca="1" si="240"/>
        <v>278129694.16000003</v>
      </c>
      <c r="AK335" s="10">
        <f t="shared" ca="1" si="241"/>
        <v>2.1461930816327936E-4</v>
      </c>
      <c r="AL335" s="10">
        <f t="shared" ca="1" si="202"/>
        <v>6.9654072280033369E-2</v>
      </c>
      <c r="AM335">
        <f t="shared" ca="1" si="242"/>
        <v>2.2999999999992724</v>
      </c>
      <c r="AN335">
        <f t="shared" ca="1" si="233"/>
        <v>2.2999999999992724</v>
      </c>
      <c r="AO335">
        <f t="shared" ca="1" si="234"/>
        <v>0</v>
      </c>
      <c r="AP335">
        <f t="shared" ca="1" si="220"/>
        <v>30.399046706120828</v>
      </c>
      <c r="AQ335">
        <f t="shared" ca="1" si="220"/>
        <v>17.318678862849762</v>
      </c>
      <c r="AR335">
        <f t="shared" ca="1" si="203"/>
        <v>1.755275153887732</v>
      </c>
      <c r="AS335">
        <f t="shared" ca="1" si="204"/>
        <v>63.705984188585091</v>
      </c>
      <c r="AT335">
        <f t="shared" ca="1" si="235"/>
        <v>69.149999999999636</v>
      </c>
      <c r="AU335">
        <f t="shared" ca="1" si="205"/>
        <v>83.26616844455269</v>
      </c>
      <c r="AV335">
        <f t="shared" ca="1" si="244"/>
        <v>10652.695833333333</v>
      </c>
      <c r="AW335">
        <f t="shared" ca="1" si="214"/>
        <v>10514.648076923073</v>
      </c>
      <c r="AX335">
        <f t="shared" ca="1" si="213"/>
        <v>138.04775641026026</v>
      </c>
      <c r="AY335">
        <f t="shared" ca="1" si="218"/>
        <v>168.43831908832101</v>
      </c>
      <c r="AZ335">
        <f t="shared" ca="1" si="217"/>
        <v>-30.390562678060746</v>
      </c>
    </row>
    <row r="336" spans="1:52" x14ac:dyDescent="0.3">
      <c r="A336" s="1" vm="1979">
        <f ca="1"/>
        <v>43229</v>
      </c>
      <c r="B336" s="1" vm="1980">
        <f ca="1"/>
        <v>10693.35</v>
      </c>
      <c r="C336" s="1" vm="1981">
        <f ca="1"/>
        <v>10766.25</v>
      </c>
      <c r="D336" s="1" vm="1982">
        <f ca="1"/>
        <v>10689.85</v>
      </c>
      <c r="E336" s="1" vm="1983">
        <f ca="1"/>
        <v>10741.7</v>
      </c>
      <c r="F336" s="1" vm="1984">
        <f ca="1"/>
        <v>222116000</v>
      </c>
      <c r="G336" s="1">
        <f t="shared" ca="1" si="243"/>
        <v>10694.579999999998</v>
      </c>
      <c r="H336" s="2">
        <f t="shared" ca="1" si="212"/>
        <v>10604.95</v>
      </c>
      <c r="I336" s="6" t="str" cm="1">
        <f t="array" aca="1" ref="I336" ca="1">_xlfn.IFS(AND(G335&lt;H335,G336&gt;H336),"BUY", AND(G335&gt;H335,G336&lt;H336),"SELL",TRUE,"")</f>
        <v/>
      </c>
      <c r="J336" s="1" vm="1857">
        <f t="shared" ca="1" si="222"/>
        <v>10333.700000000001</v>
      </c>
      <c r="K336" s="3" t="str">
        <f t="shared" ca="1" si="236"/>
        <v/>
      </c>
      <c r="L336" s="3">
        <f t="shared" ca="1" si="237"/>
        <v>2.2299352479053791E-3</v>
      </c>
      <c r="M336" s="3">
        <f t="shared" ca="1" si="238"/>
        <v>2.2274526323300824E-3</v>
      </c>
      <c r="N336" s="4">
        <f t="shared" ca="1" si="223"/>
        <v>1</v>
      </c>
      <c r="O336" s="2">
        <f t="shared" ca="1" si="239"/>
        <v>2.2274526323300824E-3</v>
      </c>
      <c r="P336" s="1">
        <f t="shared" ca="1" si="224"/>
        <v>10732.6</v>
      </c>
      <c r="Q336" s="1">
        <f t="shared" ca="1" si="225"/>
        <v>2383882181600</v>
      </c>
      <c r="R336" s="1">
        <f ca="1">IF(ISBLANK(A336),"",SUM($Q$2:Q336))</f>
        <v>697747885113583.13</v>
      </c>
      <c r="S336" s="1">
        <f ca="1">IF(ISBLANK(A336),"",SUM($F$2:F336))</f>
        <v>70768010000</v>
      </c>
      <c r="T336" s="1">
        <f t="shared" ca="1" si="226"/>
        <v>9859.6510642814901</v>
      </c>
      <c r="U336" s="1" t="str">
        <f t="shared" ca="1" si="227"/>
        <v>Bullish</v>
      </c>
      <c r="V336" s="17">
        <f t="shared" ca="1" si="228"/>
        <v>76.399999999999636</v>
      </c>
      <c r="W336" s="17">
        <f t="shared" ca="1" si="229"/>
        <v>7.7000000000007276</v>
      </c>
      <c r="X336" s="17">
        <f t="shared" ca="1" si="230"/>
        <v>0</v>
      </c>
      <c r="Y336" s="22">
        <f t="shared" ca="1" si="245"/>
        <v>1127.2499999999982</v>
      </c>
      <c r="Z336" s="22">
        <f t="shared" ca="1" si="245"/>
        <v>293.84999999999854</v>
      </c>
      <c r="AA336" s="22">
        <f t="shared" ca="1" si="245"/>
        <v>139.49999999999818</v>
      </c>
      <c r="AB336" s="23">
        <f t="shared" ca="1" si="206"/>
        <v>26.067864271456997</v>
      </c>
      <c r="AC336" s="23">
        <f t="shared" ca="1" si="207"/>
        <v>12.375249500997862</v>
      </c>
      <c r="AD336" s="23">
        <f t="shared" ca="1" si="208"/>
        <v>13.692614770459135</v>
      </c>
      <c r="AE336" s="23">
        <f t="shared" ca="1" si="209"/>
        <v>38.443113772454858</v>
      </c>
      <c r="AF336" s="23">
        <f t="shared" ca="1" si="210"/>
        <v>35.617860851506066</v>
      </c>
      <c r="AG336" s="23">
        <f t="shared" ca="1" si="215"/>
        <v>40.151397741905093</v>
      </c>
      <c r="AH336" s="25" t="str">
        <f t="shared" ca="1" si="231"/>
        <v>Strong</v>
      </c>
      <c r="AI336" s="25" t="str">
        <f t="shared" ca="1" si="232"/>
        <v>Bullish</v>
      </c>
      <c r="AJ336" s="1">
        <f t="shared" ca="1" si="240"/>
        <v>222126689.84999999</v>
      </c>
      <c r="AK336" s="10">
        <f t="shared" ca="1" si="241"/>
        <v>2.2274526323300824E-3</v>
      </c>
      <c r="AL336" s="10">
        <f t="shared" ref="AL336:AL399" ca="1" si="246">STDEV(AK323:AK336)*SQRT(DaysInYear)</f>
        <v>6.8124899666493197E-2</v>
      </c>
      <c r="AM336">
        <f t="shared" ca="1" si="242"/>
        <v>23.900000000001455</v>
      </c>
      <c r="AN336">
        <f t="shared" ca="1" si="233"/>
        <v>23.900000000001455</v>
      </c>
      <c r="AO336">
        <f t="shared" ca="1" si="234"/>
        <v>0</v>
      </c>
      <c r="AP336">
        <f t="shared" ca="1" si="220"/>
        <v>29.93482908425516</v>
      </c>
      <c r="AQ336">
        <f t="shared" ca="1" si="220"/>
        <v>16.081630372646206</v>
      </c>
      <c r="AR336">
        <f t="shared" ref="AR336:AR399" ca="1" si="247">AP336/AQ336</f>
        <v>1.8614299912757808</v>
      </c>
      <c r="AS336">
        <f t="shared" ref="AS336:AS399" ca="1" si="248">IF(AQ336=0,100,100-(100/(1+AR336)))</f>
        <v>65.052438709005571</v>
      </c>
      <c r="AT336">
        <f t="shared" ca="1" si="235"/>
        <v>76.399999999999636</v>
      </c>
      <c r="AU336">
        <f t="shared" ref="AU336:AU399" ca="1" si="249">(AU335*13+AT336)/14</f>
        <v>82.775727841370326</v>
      </c>
      <c r="AV336">
        <f t="shared" ca="1" si="244"/>
        <v>10667.499999999998</v>
      </c>
      <c r="AW336">
        <f t="shared" ca="1" si="214"/>
        <v>10535.028846153844</v>
      </c>
      <c r="AX336">
        <f t="shared" ca="1" si="213"/>
        <v>132.47115384615427</v>
      </c>
      <c r="AY336">
        <f t="shared" ca="1" si="218"/>
        <v>162.78180199430386</v>
      </c>
      <c r="AZ336">
        <f t="shared" ca="1" si="217"/>
        <v>-30.310648148149596</v>
      </c>
    </row>
    <row r="337" spans="1:52" x14ac:dyDescent="0.3">
      <c r="A337" s="1" vm="1985">
        <f ca="1"/>
        <v>43230</v>
      </c>
      <c r="B337" s="1" vm="1986">
        <f ca="1"/>
        <v>10779.65</v>
      </c>
      <c r="C337" s="1" vm="1987">
        <f ca="1"/>
        <v>10785.55</v>
      </c>
      <c r="D337" s="1" vm="1988">
        <f ca="1"/>
        <v>10705</v>
      </c>
      <c r="E337" s="1" vm="1989">
        <f ca="1"/>
        <v>10716.55</v>
      </c>
      <c r="F337" s="1" vm="1990">
        <f ca="1"/>
        <v>197988000</v>
      </c>
      <c r="G337" s="1">
        <f t="shared" ca="1" si="243"/>
        <v>10701.960000000001</v>
      </c>
      <c r="H337" s="2">
        <f t="shared" ca="1" si="212"/>
        <v>10619.92</v>
      </c>
      <c r="I337" s="6" t="str" cm="1">
        <f t="array" aca="1" ref="I337" ca="1">_xlfn.IFS(AND(G336&lt;H336,G337&gt;H337),"BUY", AND(G336&gt;H336,G337&lt;H337),"SELL",TRUE,"")</f>
        <v/>
      </c>
      <c r="J337" s="1" vm="1857">
        <f t="shared" ca="1" si="222"/>
        <v>10333.700000000001</v>
      </c>
      <c r="K337" s="3" t="str">
        <f t="shared" ca="1" si="236"/>
        <v/>
      </c>
      <c r="L337" s="3">
        <f t="shared" ca="1" si="237"/>
        <v>-2.3413426180214358E-3</v>
      </c>
      <c r="M337" s="3">
        <f t="shared" ca="1" si="238"/>
        <v>-2.3440878464996416E-3</v>
      </c>
      <c r="N337" s="4">
        <f t="shared" ca="1" si="223"/>
        <v>1</v>
      </c>
      <c r="O337" s="2">
        <f t="shared" ca="1" si="239"/>
        <v>-2.3440878464996416E-3</v>
      </c>
      <c r="P337" s="1">
        <f t="shared" ca="1" si="224"/>
        <v>10735.699999999999</v>
      </c>
      <c r="Q337" s="1">
        <f t="shared" ca="1" si="225"/>
        <v>2125539771599.9998</v>
      </c>
      <c r="R337" s="1">
        <f ca="1">IF(ISBLANK(A337),"",SUM($Q$2:Q337))</f>
        <v>699873424885183.13</v>
      </c>
      <c r="S337" s="1">
        <f ca="1">IF(ISBLANK(A337),"",SUM($F$2:F337))</f>
        <v>70965998000</v>
      </c>
      <c r="T337" s="1">
        <f t="shared" ca="1" si="226"/>
        <v>9862.095152740374</v>
      </c>
      <c r="U337" s="1" t="str">
        <f t="shared" ca="1" si="227"/>
        <v>Bullish</v>
      </c>
      <c r="V337" s="17">
        <f t="shared" ca="1" si="228"/>
        <v>80.549999999999272</v>
      </c>
      <c r="W337" s="17">
        <f t="shared" ca="1" si="229"/>
        <v>19.299999999999272</v>
      </c>
      <c r="X337" s="17">
        <f t="shared" ca="1" si="230"/>
        <v>0</v>
      </c>
      <c r="Y337" s="22">
        <f t="shared" ca="1" si="245"/>
        <v>1161.7999999999975</v>
      </c>
      <c r="Z337" s="22">
        <f t="shared" ca="1" si="245"/>
        <v>313.14999999999782</v>
      </c>
      <c r="AA337" s="22">
        <f t="shared" ca="1" si="245"/>
        <v>139.49999999999818</v>
      </c>
      <c r="AB337" s="23">
        <f t="shared" ref="AB337:AB400" ca="1" si="250">IFERROR(100*(Z337/Y337),"")</f>
        <v>26.953864692718067</v>
      </c>
      <c r="AC337" s="23">
        <f t="shared" ref="AC337:AC400" ca="1" si="251">IFERROR(100*(AA337/Y337),"")</f>
        <v>12.007230160096272</v>
      </c>
      <c r="AD337" s="23">
        <f t="shared" ref="AD337:AD400" ca="1" si="252">IFERROR(ABS(AB337-AC337),"")</f>
        <v>14.946634532621795</v>
      </c>
      <c r="AE337" s="23">
        <f t="shared" ref="AE337:AE400" ca="1" si="253">IFERROR((AB337+AC337),"")</f>
        <v>38.961094852814341</v>
      </c>
      <c r="AF337" s="23">
        <f t="shared" ref="AF337:AF400" ca="1" si="254">IFERROR(100*(AD337/AE337),"")</f>
        <v>38.362973599911889</v>
      </c>
      <c r="AG337" s="23">
        <f t="shared" ca="1" si="215"/>
        <v>39.552961277755649</v>
      </c>
      <c r="AH337" s="25" t="str">
        <f t="shared" ca="1" si="231"/>
        <v>Strong</v>
      </c>
      <c r="AI337" s="25" t="str">
        <f t="shared" ca="1" si="232"/>
        <v>Bullish</v>
      </c>
      <c r="AJ337" s="1">
        <f t="shared" ca="1" si="240"/>
        <v>-197977305.41999999</v>
      </c>
      <c r="AK337" s="10">
        <f t="shared" ca="1" si="241"/>
        <v>-2.3440878464996416E-3</v>
      </c>
      <c r="AL337" s="10">
        <f t="shared" ca="1" si="246"/>
        <v>6.906490988386943E-2</v>
      </c>
      <c r="AM337">
        <f t="shared" ca="1" si="242"/>
        <v>-25.150000000001455</v>
      </c>
      <c r="AN337">
        <f t="shared" ca="1" si="233"/>
        <v>0</v>
      </c>
      <c r="AO337">
        <f t="shared" ca="1" si="234"/>
        <v>25.150000000001455</v>
      </c>
      <c r="AP337">
        <f t="shared" ca="1" si="220"/>
        <v>27.796627006808365</v>
      </c>
      <c r="AQ337">
        <f t="shared" ca="1" si="220"/>
        <v>16.729371060314438</v>
      </c>
      <c r="AR337">
        <f t="shared" ca="1" si="247"/>
        <v>1.6615464446686683</v>
      </c>
      <c r="AS337">
        <f t="shared" ca="1" si="248"/>
        <v>62.427858360198996</v>
      </c>
      <c r="AT337">
        <f t="shared" ca="1" si="235"/>
        <v>80.549999999999272</v>
      </c>
      <c r="AU337">
        <f t="shared" ca="1" si="249"/>
        <v>82.616747281272396</v>
      </c>
      <c r="AV337">
        <f t="shared" ca="1" si="244"/>
        <v>10678.487499999999</v>
      </c>
      <c r="AW337">
        <f t="shared" ca="1" si="214"/>
        <v>10553.165384615382</v>
      </c>
      <c r="AX337">
        <f t="shared" ca="1" si="213"/>
        <v>125.32211538461706</v>
      </c>
      <c r="AY337">
        <f t="shared" ca="1" si="218"/>
        <v>156.57250712250891</v>
      </c>
      <c r="AZ337">
        <f t="shared" ca="1" si="217"/>
        <v>-31.250391737891846</v>
      </c>
    </row>
    <row r="338" spans="1:52" x14ac:dyDescent="0.3">
      <c r="A338" s="1" vm="1991">
        <f ca="1"/>
        <v>43231</v>
      </c>
      <c r="B338" s="1" vm="1992">
        <f ca="1"/>
        <v>10741.95</v>
      </c>
      <c r="C338" s="1" vm="1993">
        <f ca="1"/>
        <v>10812.05</v>
      </c>
      <c r="D338" s="1" vm="1994">
        <f ca="1"/>
        <v>10724.45</v>
      </c>
      <c r="E338" s="1" vm="1995">
        <f ca="1"/>
        <v>10806.5</v>
      </c>
      <c r="F338" s="1" vm="1996">
        <f ca="1"/>
        <v>209392000</v>
      </c>
      <c r="G338" s="1">
        <f t="shared" ca="1" si="243"/>
        <v>10739.61</v>
      </c>
      <c r="H338" s="2">
        <f t="shared" ca="1" si="212"/>
        <v>10637.3125</v>
      </c>
      <c r="I338" s="6" t="str" cm="1">
        <f t="array" aca="1" ref="I338" ca="1">_xlfn.IFS(AND(G337&lt;H337,G338&gt;H338),"BUY", AND(G337&gt;H337,G338&lt;H338),"SELL",TRUE,"")</f>
        <v/>
      </c>
      <c r="J338" s="1" vm="1857">
        <f t="shared" ca="1" si="222"/>
        <v>10333.700000000001</v>
      </c>
      <c r="K338" s="3" t="str">
        <f t="shared" ca="1" si="236"/>
        <v/>
      </c>
      <c r="L338" s="3">
        <f t="shared" ca="1" si="237"/>
        <v>8.3935594944268832E-3</v>
      </c>
      <c r="M338" s="3">
        <f t="shared" ca="1" si="238"/>
        <v>8.3585294552487952E-3</v>
      </c>
      <c r="N338" s="4">
        <f t="shared" ca="1" si="223"/>
        <v>1</v>
      </c>
      <c r="O338" s="2">
        <f t="shared" ca="1" si="239"/>
        <v>8.3585294552487952E-3</v>
      </c>
      <c r="P338" s="1">
        <f t="shared" ca="1" si="224"/>
        <v>10781</v>
      </c>
      <c r="Q338" s="1">
        <f t="shared" ca="1" si="225"/>
        <v>2257455152000</v>
      </c>
      <c r="R338" s="1">
        <f ca="1">IF(ISBLANK(A338),"",SUM($Q$2:Q338))</f>
        <v>702130880037183.13</v>
      </c>
      <c r="S338" s="1">
        <f ca="1">IF(ISBLANK(A338),"",SUM($F$2:F338))</f>
        <v>71175390000</v>
      </c>
      <c r="T338" s="1">
        <f t="shared" ca="1" si="226"/>
        <v>9864.7984933722619</v>
      </c>
      <c r="U338" s="1" t="str">
        <f t="shared" ca="1" si="227"/>
        <v>Bullish</v>
      </c>
      <c r="V338" s="17">
        <f t="shared" ca="1" si="228"/>
        <v>95.5</v>
      </c>
      <c r="W338" s="17">
        <f t="shared" ca="1" si="229"/>
        <v>26.5</v>
      </c>
      <c r="X338" s="17">
        <f t="shared" ca="1" si="230"/>
        <v>0</v>
      </c>
      <c r="Y338" s="22">
        <f ca="1">SUM(V325:V338)</f>
        <v>1202.3999999999978</v>
      </c>
      <c r="Z338" s="22">
        <f ca="1">SUM(W325:W338)</f>
        <v>339.64999999999782</v>
      </c>
      <c r="AA338" s="22">
        <f ca="1">SUM(X325:X338)</f>
        <v>120.74999999999818</v>
      </c>
      <c r="AB338" s="23">
        <f t="shared" ca="1" si="250"/>
        <v>28.247671324018498</v>
      </c>
      <c r="AC338" s="23">
        <f t="shared" ca="1" si="251"/>
        <v>10.042415169660545</v>
      </c>
      <c r="AD338" s="23">
        <f t="shared" ca="1" si="252"/>
        <v>18.205256154357954</v>
      </c>
      <c r="AE338" s="23">
        <f t="shared" ca="1" si="253"/>
        <v>38.290086493679041</v>
      </c>
      <c r="AF338" s="23">
        <f t="shared" ca="1" si="254"/>
        <v>47.545612510860465</v>
      </c>
      <c r="AG338" s="23">
        <f t="shared" ca="1" si="215"/>
        <v>40.498983043153984</v>
      </c>
      <c r="AH338" s="25" t="str">
        <f t="shared" ca="1" si="231"/>
        <v>Strong</v>
      </c>
      <c r="AI338" s="25" t="str">
        <f t="shared" ca="1" si="232"/>
        <v>Bullish</v>
      </c>
      <c r="AJ338" s="1">
        <f t="shared" ca="1" si="240"/>
        <v>209402701.96000001</v>
      </c>
      <c r="AK338" s="10">
        <f t="shared" ca="1" si="241"/>
        <v>8.3585294552487952E-3</v>
      </c>
      <c r="AL338" s="10">
        <f t="shared" ca="1" si="246"/>
        <v>7.5437608772924131E-2</v>
      </c>
      <c r="AM338">
        <f t="shared" ca="1" si="242"/>
        <v>89.950000000000728</v>
      </c>
      <c r="AN338">
        <f t="shared" ca="1" si="233"/>
        <v>89.950000000000728</v>
      </c>
      <c r="AO338">
        <f t="shared" ca="1" si="234"/>
        <v>0</v>
      </c>
      <c r="AP338">
        <f t="shared" ca="1" si="220"/>
        <v>32.236153649179251</v>
      </c>
      <c r="AQ338">
        <f t="shared" ca="1" si="220"/>
        <v>15.534415984577693</v>
      </c>
      <c r="AR338">
        <f t="shared" ca="1" si="247"/>
        <v>2.0751442269334595</v>
      </c>
      <c r="AS338">
        <f t="shared" ca="1" si="248"/>
        <v>67.481200028227548</v>
      </c>
      <c r="AT338">
        <f t="shared" ca="1" si="235"/>
        <v>87.599999999998545</v>
      </c>
      <c r="AU338">
        <f t="shared" ca="1" si="249"/>
        <v>82.97269390403855</v>
      </c>
      <c r="AV338">
        <f t="shared" ca="1" si="244"/>
        <v>10694.500000000002</v>
      </c>
      <c r="AW338">
        <f t="shared" ca="1" si="214"/>
        <v>10579.246153846152</v>
      </c>
      <c r="AX338">
        <f t="shared" ca="1" si="213"/>
        <v>115.25384615384974</v>
      </c>
      <c r="AY338">
        <f t="shared" ca="1" si="218"/>
        <v>149.12396723646918</v>
      </c>
      <c r="AZ338">
        <f t="shared" ca="1" si="217"/>
        <v>-33.870121082619448</v>
      </c>
    </row>
    <row r="339" spans="1:52" x14ac:dyDescent="0.3">
      <c r="A339" s="1" vm="1997">
        <f ca="1"/>
        <v>43234</v>
      </c>
      <c r="B339" s="1" vm="1998">
        <f ca="1"/>
        <v>10815.15</v>
      </c>
      <c r="C339" s="1" vm="1999">
        <f ca="1"/>
        <v>10834.85</v>
      </c>
      <c r="D339" s="1" vm="2000">
        <f ca="1"/>
        <v>10774.75</v>
      </c>
      <c r="E339" s="1" vm="2001">
        <f ca="1"/>
        <v>10806.6</v>
      </c>
      <c r="F339" s="1" vm="2002">
        <f ca="1"/>
        <v>176698000</v>
      </c>
      <c r="G339" s="1">
        <f t="shared" ca="1" si="243"/>
        <v>10757.83</v>
      </c>
      <c r="H339" s="2">
        <f t="shared" ca="1" si="212"/>
        <v>10653.612500000001</v>
      </c>
      <c r="I339" s="6" t="str" cm="1">
        <f t="array" aca="1" ref="I339" ca="1">_xlfn.IFS(AND(G338&lt;H338,G339&gt;H339),"BUY", AND(G338&gt;H338,G339&lt;H339),"SELL",TRUE,"")</f>
        <v/>
      </c>
      <c r="J339" s="1" vm="1857">
        <f t="shared" ca="1" si="222"/>
        <v>10333.700000000001</v>
      </c>
      <c r="K339" s="3" t="str">
        <f t="shared" ca="1" si="236"/>
        <v/>
      </c>
      <c r="L339" s="3">
        <f t="shared" ca="1" si="237"/>
        <v>9.2536899087836133E-6</v>
      </c>
      <c r="M339" s="3">
        <f t="shared" ca="1" si="238"/>
        <v>9.2536470936592816E-6</v>
      </c>
      <c r="N339" s="4">
        <f t="shared" ca="1" si="223"/>
        <v>1</v>
      </c>
      <c r="O339" s="2">
        <f t="shared" ca="1" si="239"/>
        <v>9.2536470936592816E-6</v>
      </c>
      <c r="P339" s="1">
        <f t="shared" ca="1" si="224"/>
        <v>10805.4</v>
      </c>
      <c r="Q339" s="1">
        <f t="shared" ca="1" si="225"/>
        <v>1909292569200</v>
      </c>
      <c r="R339" s="1">
        <f ca="1">IF(ISBLANK(A339),"",SUM($Q$2:Q339))</f>
        <v>704040172606383.13</v>
      </c>
      <c r="S339" s="1">
        <f ca="1">IF(ISBLANK(A339),"",SUM($F$2:F339))</f>
        <v>71352088000</v>
      </c>
      <c r="T339" s="1">
        <f t="shared" ca="1" si="226"/>
        <v>9867.127821212227</v>
      </c>
      <c r="U339" s="1" t="str">
        <f t="shared" ca="1" si="227"/>
        <v>Bullish</v>
      </c>
      <c r="V339" s="17">
        <f t="shared" ca="1" si="228"/>
        <v>60.100000000000364</v>
      </c>
      <c r="W339" s="17">
        <f t="shared" ca="1" si="229"/>
        <v>22.800000000001091</v>
      </c>
      <c r="X339" s="17">
        <f t="shared" ca="1" si="230"/>
        <v>0</v>
      </c>
      <c r="Y339" s="22">
        <f t="shared" ref="Y339:AA350" ca="1" si="255">SUM(V326:V339)</f>
        <v>1139.0999999999985</v>
      </c>
      <c r="Z339" s="22">
        <f t="shared" ca="1" si="255"/>
        <v>306.44999999999891</v>
      </c>
      <c r="AA339" s="22">
        <f t="shared" ca="1" si="255"/>
        <v>120.74999999999818</v>
      </c>
      <c r="AB339" s="23">
        <f t="shared" ca="1" si="250"/>
        <v>26.90281801422169</v>
      </c>
      <c r="AC339" s="23">
        <f t="shared" ca="1" si="251"/>
        <v>10.600474058467064</v>
      </c>
      <c r="AD339" s="23">
        <f t="shared" ca="1" si="252"/>
        <v>16.302343955754626</v>
      </c>
      <c r="AE339" s="23">
        <f t="shared" ca="1" si="253"/>
        <v>37.503292072688751</v>
      </c>
      <c r="AF339" s="23">
        <f t="shared" ca="1" si="254"/>
        <v>43.469101123595976</v>
      </c>
      <c r="AG339" s="23">
        <f t="shared" ca="1" si="215"/>
        <v>40.961499041415401</v>
      </c>
      <c r="AH339" s="25" t="str">
        <f t="shared" ca="1" si="231"/>
        <v>Strong</v>
      </c>
      <c r="AI339" s="25" t="str">
        <f t="shared" ca="1" si="232"/>
        <v>Bullish</v>
      </c>
      <c r="AJ339" s="1">
        <f t="shared" ca="1" si="240"/>
        <v>176708739.61000001</v>
      </c>
      <c r="AK339" s="10">
        <f t="shared" ca="1" si="241"/>
        <v>9.2536470936592816E-6</v>
      </c>
      <c r="AL339" s="10">
        <f t="shared" ca="1" si="246"/>
        <v>7.5721912913258804E-2</v>
      </c>
      <c r="AM339">
        <f t="shared" ca="1" si="242"/>
        <v>0.1000000000003638</v>
      </c>
      <c r="AN339">
        <f t="shared" ca="1" si="233"/>
        <v>0.1000000000003638</v>
      </c>
      <c r="AO339">
        <f t="shared" ca="1" si="234"/>
        <v>0</v>
      </c>
      <c r="AP339">
        <f t="shared" ca="1" si="220"/>
        <v>29.940714102809331</v>
      </c>
      <c r="AQ339">
        <f t="shared" ca="1" si="220"/>
        <v>14.424814842822144</v>
      </c>
      <c r="AR339">
        <f t="shared" ca="1" si="247"/>
        <v>2.0756394053617937</v>
      </c>
      <c r="AS339">
        <f t="shared" ca="1" si="248"/>
        <v>67.486435560141103</v>
      </c>
      <c r="AT339">
        <f t="shared" ca="1" si="235"/>
        <v>60.100000000000364</v>
      </c>
      <c r="AU339">
        <f t="shared" ca="1" si="249"/>
        <v>81.338930053750104</v>
      </c>
      <c r="AV339">
        <f t="shared" ca="1" si="244"/>
        <v>10714.170833333334</v>
      </c>
      <c r="AW339">
        <f t="shared" ca="1" si="214"/>
        <v>10597.763461538458</v>
      </c>
      <c r="AX339">
        <f t="shared" ca="1" si="213"/>
        <v>116.40737179487587</v>
      </c>
      <c r="AY339">
        <f t="shared" ca="1" si="218"/>
        <v>141.70067663817866</v>
      </c>
      <c r="AZ339">
        <f t="shared" ca="1" si="217"/>
        <v>-25.293304843302792</v>
      </c>
    </row>
    <row r="340" spans="1:52" x14ac:dyDescent="0.3">
      <c r="A340" s="1" vm="2003">
        <f ca="1"/>
        <v>43235</v>
      </c>
      <c r="B340" s="1" vm="2004">
        <f ca="1"/>
        <v>10812.6</v>
      </c>
      <c r="C340" s="1" vm="2005">
        <f ca="1"/>
        <v>10929.2</v>
      </c>
      <c r="D340" s="1" vm="2006">
        <f ca="1"/>
        <v>10781.4</v>
      </c>
      <c r="E340" s="1" vm="2007">
        <f ca="1"/>
        <v>10801.85</v>
      </c>
      <c r="F340" s="1" vm="2008">
        <f ca="1"/>
        <v>262202000</v>
      </c>
      <c r="G340" s="1">
        <f t="shared" ca="1" si="243"/>
        <v>10774.64</v>
      </c>
      <c r="H340" s="2">
        <f t="shared" ca="1" si="212"/>
        <v>10667.2875</v>
      </c>
      <c r="I340" s="6" t="str" cm="1">
        <f t="array" aca="1" ref="I340" ca="1">_xlfn.IFS(AND(G339&lt;H339,G340&gt;H340),"BUY", AND(G339&gt;H339,G340&lt;H340),"SELL",TRUE,"")</f>
        <v/>
      </c>
      <c r="J340" s="1" vm="1857">
        <f t="shared" ca="1" si="222"/>
        <v>10333.700000000001</v>
      </c>
      <c r="K340" s="3" t="str">
        <f t="shared" ca="1" si="236"/>
        <v/>
      </c>
      <c r="L340" s="3">
        <f t="shared" ca="1" si="237"/>
        <v>-4.3954620324615501E-4</v>
      </c>
      <c r="M340" s="3">
        <f t="shared" ca="1" si="238"/>
        <v>-4.3964283199478618E-4</v>
      </c>
      <c r="N340" s="4">
        <f t="shared" ca="1" si="223"/>
        <v>1</v>
      </c>
      <c r="O340" s="2">
        <f t="shared" ca="1" si="239"/>
        <v>-4.3964283199478618E-4</v>
      </c>
      <c r="P340" s="1">
        <f t="shared" ca="1" si="224"/>
        <v>10837.483333333332</v>
      </c>
      <c r="Q340" s="1">
        <f t="shared" ca="1" si="225"/>
        <v>2841609804966.666</v>
      </c>
      <c r="R340" s="1">
        <f ca="1">IF(ISBLANK(A340),"",SUM($Q$2:Q340))</f>
        <v>706881782411349.75</v>
      </c>
      <c r="S340" s="1">
        <f ca="1">IF(ISBLANK(A340),"",SUM($F$2:F340))</f>
        <v>71614290000</v>
      </c>
      <c r="T340" s="1">
        <f t="shared" ca="1" si="226"/>
        <v>9870.6805919789167</v>
      </c>
      <c r="U340" s="1" t="str">
        <f t="shared" ca="1" si="227"/>
        <v>Bullish</v>
      </c>
      <c r="V340" s="17">
        <f t="shared" ca="1" si="228"/>
        <v>147.80000000000109</v>
      </c>
      <c r="W340" s="17">
        <f t="shared" ca="1" si="229"/>
        <v>94.350000000000364</v>
      </c>
      <c r="X340" s="17">
        <f t="shared" ca="1" si="230"/>
        <v>0</v>
      </c>
      <c r="Y340" s="22">
        <f t="shared" ca="1" si="255"/>
        <v>1219.1000000000004</v>
      </c>
      <c r="Z340" s="22">
        <f t="shared" ca="1" si="255"/>
        <v>400.79999999999927</v>
      </c>
      <c r="AA340" s="22">
        <f t="shared" ca="1" si="255"/>
        <v>120.74999999999818</v>
      </c>
      <c r="AB340" s="23">
        <f t="shared" ca="1" si="250"/>
        <v>32.876712328767056</v>
      </c>
      <c r="AC340" s="23">
        <f t="shared" ca="1" si="251"/>
        <v>9.9048478385692853</v>
      </c>
      <c r="AD340" s="23">
        <f t="shared" ca="1" si="252"/>
        <v>22.97186449019777</v>
      </c>
      <c r="AE340" s="23">
        <f t="shared" ca="1" si="253"/>
        <v>42.781560167336337</v>
      </c>
      <c r="AF340" s="23">
        <f t="shared" ca="1" si="254"/>
        <v>53.69571469657798</v>
      </c>
      <c r="AG340" s="23">
        <f t="shared" ca="1" si="215"/>
        <v>40.845182103263667</v>
      </c>
      <c r="AH340" s="25" t="str">
        <f t="shared" ca="1" si="231"/>
        <v>Strong</v>
      </c>
      <c r="AI340" s="25" t="str">
        <f t="shared" ca="1" si="232"/>
        <v>Bullish</v>
      </c>
      <c r="AJ340" s="1">
        <f t="shared" ca="1" si="240"/>
        <v>-262191242.16999999</v>
      </c>
      <c r="AK340" s="10">
        <f t="shared" ca="1" si="241"/>
        <v>-4.3964283199478618E-4</v>
      </c>
      <c r="AL340" s="10">
        <f t="shared" ca="1" si="246"/>
        <v>7.5877151819798525E-2</v>
      </c>
      <c r="AM340">
        <f t="shared" ca="1" si="242"/>
        <v>-4.75</v>
      </c>
      <c r="AN340">
        <f t="shared" ca="1" si="233"/>
        <v>0</v>
      </c>
      <c r="AO340">
        <f t="shared" ca="1" si="234"/>
        <v>4.75</v>
      </c>
      <c r="AP340">
        <f t="shared" ca="1" si="220"/>
        <v>27.802091666894377</v>
      </c>
      <c r="AQ340">
        <f t="shared" ca="1" si="220"/>
        <v>13.733756639763419</v>
      </c>
      <c r="AR340">
        <f t="shared" ca="1" si="247"/>
        <v>2.0243617530253037</v>
      </c>
      <c r="AS340">
        <f t="shared" ca="1" si="248"/>
        <v>66.935172388035639</v>
      </c>
      <c r="AT340">
        <f t="shared" ca="1" si="235"/>
        <v>147.80000000000109</v>
      </c>
      <c r="AU340">
        <f t="shared" ca="1" si="249"/>
        <v>86.086149335625166</v>
      </c>
      <c r="AV340">
        <f t="shared" ca="1" si="244"/>
        <v>10729.508333333333</v>
      </c>
      <c r="AW340">
        <f t="shared" ca="1" si="214"/>
        <v>10615.849999999997</v>
      </c>
      <c r="AX340">
        <f t="shared" ca="1" si="213"/>
        <v>113.65833333333649</v>
      </c>
      <c r="AY340">
        <f t="shared" ca="1" si="218"/>
        <v>134.35153133903339</v>
      </c>
      <c r="AZ340">
        <f t="shared" ca="1" si="217"/>
        <v>-20.6931980056969</v>
      </c>
    </row>
    <row r="341" spans="1:52" x14ac:dyDescent="0.3">
      <c r="A341" s="1" vm="2009">
        <f ca="1"/>
        <v>43236</v>
      </c>
      <c r="B341" s="1" vm="2010">
        <f ca="1"/>
        <v>10751.95</v>
      </c>
      <c r="C341" s="1" vm="2011">
        <f ca="1"/>
        <v>10790.45</v>
      </c>
      <c r="D341" s="1" vm="2012">
        <f ca="1"/>
        <v>10699.7</v>
      </c>
      <c r="E341" s="1" vm="2013">
        <f ca="1"/>
        <v>10741.1</v>
      </c>
      <c r="F341" s="1" vm="2014">
        <f ca="1"/>
        <v>238222000</v>
      </c>
      <c r="G341" s="1">
        <f t="shared" ca="1" si="243"/>
        <v>10774.52</v>
      </c>
      <c r="H341" s="2">
        <f t="shared" ca="1" si="212"/>
        <v>10676.907499999999</v>
      </c>
      <c r="I341" s="6" t="str" cm="1">
        <f t="array" aca="1" ref="I341" ca="1">_xlfn.IFS(AND(G340&lt;H340,G341&gt;H341),"BUY", AND(G340&gt;H340,G341&lt;H341),"SELL",TRUE,"")</f>
        <v/>
      </c>
      <c r="J341" s="1" vm="1857">
        <f t="shared" ca="1" si="222"/>
        <v>10333.700000000001</v>
      </c>
      <c r="K341" s="3" t="str">
        <f t="shared" ca="1" si="236"/>
        <v/>
      </c>
      <c r="L341" s="3">
        <f t="shared" ca="1" si="237"/>
        <v>-5.6240366233561989E-3</v>
      </c>
      <c r="M341" s="3">
        <f t="shared" ca="1" si="238"/>
        <v>-5.6399110642633577E-3</v>
      </c>
      <c r="N341" s="4">
        <f t="shared" ca="1" si="223"/>
        <v>1</v>
      </c>
      <c r="O341" s="2">
        <f t="shared" ca="1" si="239"/>
        <v>-5.6399110642633577E-3</v>
      </c>
      <c r="P341" s="1">
        <f t="shared" ca="1" si="224"/>
        <v>10743.75</v>
      </c>
      <c r="Q341" s="1">
        <f t="shared" ca="1" si="225"/>
        <v>2559397612500</v>
      </c>
      <c r="R341" s="1">
        <f ca="1">IF(ISBLANK(A341),"",SUM($Q$2:Q341))</f>
        <v>709441180023849.75</v>
      </c>
      <c r="S341" s="1">
        <f ca="1">IF(ISBLANK(A341),"",SUM($F$2:F341))</f>
        <v>71852512000</v>
      </c>
      <c r="T341" s="1">
        <f t="shared" ca="1" si="226"/>
        <v>9873.5751928039717</v>
      </c>
      <c r="U341" s="1" t="str">
        <f t="shared" ca="1" si="227"/>
        <v>Bullish</v>
      </c>
      <c r="V341" s="17">
        <f t="shared" ca="1" si="228"/>
        <v>102.14999999999964</v>
      </c>
      <c r="W341" s="17">
        <f t="shared" ca="1" si="229"/>
        <v>0</v>
      </c>
      <c r="X341" s="17">
        <f t="shared" ca="1" si="230"/>
        <v>81.699999999998909</v>
      </c>
      <c r="Y341" s="22">
        <f t="shared" ca="1" si="255"/>
        <v>1243.3500000000004</v>
      </c>
      <c r="Z341" s="22">
        <f t="shared" ca="1" si="255"/>
        <v>400.79999999999927</v>
      </c>
      <c r="AA341" s="22">
        <f t="shared" ca="1" si="255"/>
        <v>169.89999999999782</v>
      </c>
      <c r="AB341" s="23">
        <f t="shared" ca="1" si="250"/>
        <v>32.235492821811974</v>
      </c>
      <c r="AC341" s="23">
        <f t="shared" ca="1" si="251"/>
        <v>13.664696183697089</v>
      </c>
      <c r="AD341" s="23">
        <f t="shared" ca="1" si="252"/>
        <v>18.570796638114885</v>
      </c>
      <c r="AE341" s="23">
        <f t="shared" ca="1" si="253"/>
        <v>45.900189005509063</v>
      </c>
      <c r="AF341" s="23">
        <f t="shared" ca="1" si="254"/>
        <v>40.459085333801063</v>
      </c>
      <c r="AG341" s="23">
        <f t="shared" ca="1" si="215"/>
        <v>41.016934799762545</v>
      </c>
      <c r="AH341" s="25" t="str">
        <f t="shared" ca="1" si="231"/>
        <v>Strong</v>
      </c>
      <c r="AI341" s="25" t="str">
        <f t="shared" ca="1" si="232"/>
        <v>Bullish</v>
      </c>
      <c r="AJ341" s="1">
        <f t="shared" ca="1" si="240"/>
        <v>-238211225.36000001</v>
      </c>
      <c r="AK341" s="10">
        <f t="shared" ca="1" si="241"/>
        <v>-5.6399110642633577E-3</v>
      </c>
      <c r="AL341" s="10">
        <f t="shared" ca="1" si="246"/>
        <v>7.8181392340305925E-2</v>
      </c>
      <c r="AM341">
        <f t="shared" ca="1" si="242"/>
        <v>-60.75</v>
      </c>
      <c r="AN341">
        <f t="shared" ca="1" si="233"/>
        <v>0</v>
      </c>
      <c r="AO341">
        <f t="shared" ca="1" si="234"/>
        <v>60.75</v>
      </c>
      <c r="AP341">
        <f t="shared" ca="1" si="220"/>
        <v>25.816227976401922</v>
      </c>
      <c r="AQ341">
        <f t="shared" ca="1" si="220"/>
        <v>17.092059736923172</v>
      </c>
      <c r="AR341">
        <f t="shared" ca="1" si="247"/>
        <v>1.510422288112669</v>
      </c>
      <c r="AS341">
        <f t="shared" ca="1" si="248"/>
        <v>60.166064301803253</v>
      </c>
      <c r="AT341">
        <f t="shared" ca="1" si="235"/>
        <v>90.75</v>
      </c>
      <c r="AU341">
        <f t="shared" ca="1" si="249"/>
        <v>86.419281525937649</v>
      </c>
      <c r="AV341">
        <f t="shared" ca="1" si="244"/>
        <v>10733.575000000003</v>
      </c>
      <c r="AW341">
        <f t="shared" ca="1" si="214"/>
        <v>10629.763461538458</v>
      </c>
      <c r="AX341">
        <f t="shared" ca="1" si="213"/>
        <v>103.81153846154484</v>
      </c>
      <c r="AY341">
        <f t="shared" ca="1" si="218"/>
        <v>127.42019230769519</v>
      </c>
      <c r="AZ341">
        <f t="shared" ca="1" si="217"/>
        <v>-23.608653846150347</v>
      </c>
    </row>
    <row r="342" spans="1:52" x14ac:dyDescent="0.3">
      <c r="A342" s="1" vm="2015">
        <f ca="1"/>
        <v>43237</v>
      </c>
      <c r="B342" s="1" vm="2016">
        <f ca="1"/>
        <v>10775.6</v>
      </c>
      <c r="C342" s="1" vm="2017">
        <f ca="1"/>
        <v>10777.25</v>
      </c>
      <c r="D342" s="1" vm="2018">
        <f ca="1"/>
        <v>10664.5</v>
      </c>
      <c r="E342" s="1" vm="2019">
        <f ca="1"/>
        <v>10682.7</v>
      </c>
      <c r="F342" s="1" vm="2020">
        <f ca="1"/>
        <v>220739000</v>
      </c>
      <c r="G342" s="1">
        <f t="shared" ca="1" si="243"/>
        <v>10767.75</v>
      </c>
      <c r="H342" s="2">
        <f t="shared" ca="1" si="212"/>
        <v>10684.732500000002</v>
      </c>
      <c r="I342" s="6" t="str" cm="1">
        <f t="array" aca="1" ref="I342" ca="1">_xlfn.IFS(AND(G341&lt;H341,G342&gt;H342),"BUY", AND(G341&gt;H341,G342&lt;H342),"SELL",TRUE,"")</f>
        <v/>
      </c>
      <c r="J342" s="1" vm="1857">
        <f t="shared" ca="1" si="222"/>
        <v>10333.700000000001</v>
      </c>
      <c r="K342" s="3" t="str">
        <f t="shared" ca="1" si="236"/>
        <v/>
      </c>
      <c r="L342" s="3">
        <f t="shared" ca="1" si="237"/>
        <v>-5.4370595190436077E-3</v>
      </c>
      <c r="M342" s="3">
        <f t="shared" ca="1" si="238"/>
        <v>-5.4518941226662544E-3</v>
      </c>
      <c r="N342" s="4">
        <f t="shared" ca="1" si="223"/>
        <v>1</v>
      </c>
      <c r="O342" s="2">
        <f t="shared" ca="1" si="239"/>
        <v>-5.4518941226662544E-3</v>
      </c>
      <c r="P342" s="1">
        <f t="shared" ca="1" si="224"/>
        <v>10708.15</v>
      </c>
      <c r="Q342" s="1">
        <f t="shared" ca="1" si="225"/>
        <v>2363706322850</v>
      </c>
      <c r="R342" s="1">
        <f ca="1">IF(ISBLANK(A342),"",SUM($Q$2:Q342))</f>
        <v>711804886346699.75</v>
      </c>
      <c r="S342" s="1">
        <f ca="1">IF(ISBLANK(A342),"",SUM($F$2:F342))</f>
        <v>72073251000</v>
      </c>
      <c r="T342" s="1">
        <f t="shared" ca="1" si="226"/>
        <v>9876.1312480090528</v>
      </c>
      <c r="U342" s="1" t="str">
        <f t="shared" ca="1" si="227"/>
        <v>Bullish</v>
      </c>
      <c r="V342" s="17">
        <f t="shared" ca="1" si="228"/>
        <v>112.75</v>
      </c>
      <c r="W342" s="17">
        <f t="shared" ca="1" si="229"/>
        <v>0</v>
      </c>
      <c r="X342" s="17">
        <f t="shared" ca="1" si="230"/>
        <v>35.200000000000728</v>
      </c>
      <c r="Y342" s="22">
        <f t="shared" ca="1" si="255"/>
        <v>1287.3500000000004</v>
      </c>
      <c r="Z342" s="22">
        <f t="shared" ca="1" si="255"/>
        <v>385</v>
      </c>
      <c r="AA342" s="22">
        <f t="shared" ca="1" si="255"/>
        <v>205.09999999999854</v>
      </c>
      <c r="AB342" s="23">
        <f t="shared" ca="1" si="250"/>
        <v>29.906396861770297</v>
      </c>
      <c r="AC342" s="23">
        <f t="shared" ca="1" si="251"/>
        <v>15.931953237270244</v>
      </c>
      <c r="AD342" s="23">
        <f t="shared" ca="1" si="252"/>
        <v>13.974443624500053</v>
      </c>
      <c r="AE342" s="23">
        <f t="shared" ca="1" si="253"/>
        <v>45.838350099040539</v>
      </c>
      <c r="AF342" s="23">
        <f t="shared" ca="1" si="254"/>
        <v>30.486358244365686</v>
      </c>
      <c r="AG342" s="23">
        <f t="shared" ca="1" si="215"/>
        <v>40.506070149259905</v>
      </c>
      <c r="AH342" s="25" t="str">
        <f t="shared" ca="1" si="231"/>
        <v>Strong</v>
      </c>
      <c r="AI342" s="25" t="str">
        <f t="shared" ca="1" si="232"/>
        <v>Bullish</v>
      </c>
      <c r="AJ342" s="1">
        <f t="shared" ca="1" si="240"/>
        <v>-220728225.47999999</v>
      </c>
      <c r="AK342" s="10">
        <f t="shared" ca="1" si="241"/>
        <v>-5.4518941226662544E-3</v>
      </c>
      <c r="AL342" s="10">
        <f t="shared" ca="1" si="246"/>
        <v>8.127857328886072E-2</v>
      </c>
      <c r="AM342">
        <f t="shared" ca="1" si="242"/>
        <v>-58.399999999999636</v>
      </c>
      <c r="AN342">
        <f t="shared" ca="1" si="233"/>
        <v>0</v>
      </c>
      <c r="AO342">
        <f t="shared" ca="1" si="234"/>
        <v>58.399999999999636</v>
      </c>
      <c r="AP342">
        <f t="shared" ca="1" si="220"/>
        <v>23.972211692373214</v>
      </c>
      <c r="AQ342">
        <f t="shared" ca="1" si="220"/>
        <v>20.042626898571491</v>
      </c>
      <c r="AR342">
        <f t="shared" ca="1" si="247"/>
        <v>1.1960613652934784</v>
      </c>
      <c r="AS342">
        <f t="shared" ca="1" si="248"/>
        <v>54.463931846168542</v>
      </c>
      <c r="AT342">
        <f t="shared" ca="1" si="235"/>
        <v>112.75</v>
      </c>
      <c r="AU342">
        <f t="shared" ca="1" si="249"/>
        <v>88.300047131227828</v>
      </c>
      <c r="AV342">
        <f t="shared" ca="1" si="244"/>
        <v>10728.854166666668</v>
      </c>
      <c r="AW342">
        <f t="shared" ca="1" si="214"/>
        <v>10640.55</v>
      </c>
      <c r="AX342">
        <f t="shared" ca="1" si="213"/>
        <v>88.304166666668607</v>
      </c>
      <c r="AY342">
        <f t="shared" ca="1" si="218"/>
        <v>120.20559116809414</v>
      </c>
      <c r="AZ342">
        <f t="shared" ca="1" si="217"/>
        <v>-31.901424501425538</v>
      </c>
    </row>
    <row r="343" spans="1:52" x14ac:dyDescent="0.3">
      <c r="A343" s="1" vm="2021">
        <f ca="1"/>
        <v>43238</v>
      </c>
      <c r="B343" s="1" vm="2022">
        <f ca="1"/>
        <v>10671.85</v>
      </c>
      <c r="C343" s="1" vm="2023">
        <f ca="1"/>
        <v>10674.95</v>
      </c>
      <c r="D343" s="1" vm="2024">
        <f ca="1"/>
        <v>10589.1</v>
      </c>
      <c r="E343" s="1" vm="2025">
        <f ca="1"/>
        <v>10596.4</v>
      </c>
      <c r="F343" s="1" vm="2026">
        <f ca="1"/>
        <v>229909000</v>
      </c>
      <c r="G343" s="1">
        <f t="shared" ca="1" si="243"/>
        <v>10725.73</v>
      </c>
      <c r="H343" s="2">
        <f t="shared" ca="1" si="212"/>
        <v>10686.287500000002</v>
      </c>
      <c r="I343" s="6" t="str" cm="1">
        <f t="array" aca="1" ref="I343" ca="1">_xlfn.IFS(AND(G342&lt;H342,G343&gt;H343),"BUY", AND(G342&gt;H342,G343&lt;H343),"SELL",TRUE,"")</f>
        <v/>
      </c>
      <c r="J343" s="1" vm="1857">
        <f t="shared" ca="1" si="222"/>
        <v>10333.700000000001</v>
      </c>
      <c r="K343" s="3" t="str">
        <f t="shared" ca="1" si="236"/>
        <v/>
      </c>
      <c r="L343" s="3">
        <f t="shared" ca="1" si="237"/>
        <v>-8.0784820316962547E-3</v>
      </c>
      <c r="M343" s="3">
        <f t="shared" ca="1" si="238"/>
        <v>-8.1112897783238019E-3</v>
      </c>
      <c r="N343" s="4">
        <f t="shared" ca="1" si="223"/>
        <v>1</v>
      </c>
      <c r="O343" s="2">
        <f t="shared" ca="1" si="239"/>
        <v>-8.1112897783238019E-3</v>
      </c>
      <c r="P343" s="1">
        <f t="shared" ca="1" si="224"/>
        <v>10620.150000000001</v>
      </c>
      <c r="Q343" s="1">
        <f t="shared" ca="1" si="225"/>
        <v>2441668066350.0005</v>
      </c>
      <c r="R343" s="1">
        <f ca="1">IF(ISBLANK(A343),"",SUM($Q$2:Q343))</f>
        <v>714246554413049.75</v>
      </c>
      <c r="S343" s="1">
        <f ca="1">IF(ISBLANK(A343),"",SUM($F$2:F343))</f>
        <v>72303160000</v>
      </c>
      <c r="T343" s="1">
        <f t="shared" ca="1" si="226"/>
        <v>9878.4970727842283</v>
      </c>
      <c r="U343" s="1" t="str">
        <f t="shared" ca="1" si="227"/>
        <v>Bullish</v>
      </c>
      <c r="V343" s="17">
        <f t="shared" ca="1" si="228"/>
        <v>93.600000000000364</v>
      </c>
      <c r="W343" s="17">
        <f t="shared" ca="1" si="229"/>
        <v>0</v>
      </c>
      <c r="X343" s="17">
        <f t="shared" ca="1" si="230"/>
        <v>75.399999999999636</v>
      </c>
      <c r="Y343" s="22">
        <f t="shared" ca="1" si="255"/>
        <v>1278.9500000000007</v>
      </c>
      <c r="Z343" s="22">
        <f t="shared" ca="1" si="255"/>
        <v>293.60000000000036</v>
      </c>
      <c r="AA343" s="22">
        <f t="shared" ca="1" si="255"/>
        <v>280.49999999999818</v>
      </c>
      <c r="AB343" s="23">
        <f t="shared" ca="1" si="250"/>
        <v>22.956331365573337</v>
      </c>
      <c r="AC343" s="23">
        <f t="shared" ca="1" si="251"/>
        <v>21.932053637749561</v>
      </c>
      <c r="AD343" s="23">
        <f t="shared" ca="1" si="252"/>
        <v>1.024277727823776</v>
      </c>
      <c r="AE343" s="23">
        <f t="shared" ca="1" si="253"/>
        <v>44.888385003322895</v>
      </c>
      <c r="AF343" s="23">
        <f t="shared" ca="1" si="254"/>
        <v>2.281832433374364</v>
      </c>
      <c r="AG343" s="23">
        <f t="shared" ca="1" si="215"/>
        <v>37.5607831699229</v>
      </c>
      <c r="AH343" s="25" t="str">
        <f t="shared" ca="1" si="231"/>
        <v>Strong</v>
      </c>
      <c r="AI343" s="25" t="str">
        <f t="shared" ca="1" si="232"/>
        <v>Bullish</v>
      </c>
      <c r="AJ343" s="1">
        <f t="shared" ca="1" si="240"/>
        <v>-229898232.25</v>
      </c>
      <c r="AK343" s="10">
        <f t="shared" ca="1" si="241"/>
        <v>-8.1112897783238019E-3</v>
      </c>
      <c r="AL343" s="10">
        <f t="shared" ca="1" si="246"/>
        <v>8.2903090531764381E-2</v>
      </c>
      <c r="AM343">
        <f t="shared" ca="1" si="242"/>
        <v>-86.300000000001091</v>
      </c>
      <c r="AN343">
        <f t="shared" ca="1" si="233"/>
        <v>0</v>
      </c>
      <c r="AO343">
        <f t="shared" ca="1" si="234"/>
        <v>86.300000000001091</v>
      </c>
      <c r="AP343">
        <f t="shared" ca="1" si="220"/>
        <v>22.2599108572037</v>
      </c>
      <c r="AQ343">
        <f t="shared" ca="1" si="220"/>
        <v>24.775296405816466</v>
      </c>
      <c r="AR343">
        <f t="shared" ca="1" si="247"/>
        <v>0.89847203006531007</v>
      </c>
      <c r="AS343">
        <f t="shared" ca="1" si="248"/>
        <v>47.326060949889339</v>
      </c>
      <c r="AT343">
        <f t="shared" ca="1" si="235"/>
        <v>85.850000000000364</v>
      </c>
      <c r="AU343">
        <f t="shared" ca="1" si="249"/>
        <v>88.125043764711577</v>
      </c>
      <c r="AV343">
        <f t="shared" ca="1" si="244"/>
        <v>10718.716666666667</v>
      </c>
      <c r="AW343">
        <f t="shared" ca="1" si="214"/>
        <v>10647.444230769233</v>
      </c>
      <c r="AX343">
        <f t="shared" ca="1" si="213"/>
        <v>71.272435897433752</v>
      </c>
      <c r="AY343">
        <f t="shared" ca="1" si="218"/>
        <v>111.61652421652677</v>
      </c>
      <c r="AZ343">
        <f t="shared" ca="1" si="217"/>
        <v>-40.344088319093018</v>
      </c>
    </row>
    <row r="344" spans="1:52" x14ac:dyDescent="0.3">
      <c r="A344" s="1" vm="2027">
        <f ca="1"/>
        <v>43241</v>
      </c>
      <c r="B344" s="1" vm="2028">
        <f ca="1"/>
        <v>10616.7</v>
      </c>
      <c r="C344" s="1" vm="2029">
        <f ca="1"/>
        <v>10621.7</v>
      </c>
      <c r="D344" s="1" vm="2030">
        <f ca="1"/>
        <v>10505.8</v>
      </c>
      <c r="E344" s="1" vm="2031">
        <f ca="1"/>
        <v>10516.7</v>
      </c>
      <c r="F344" s="1" vm="2032">
        <f ca="1"/>
        <v>197294000</v>
      </c>
      <c r="G344" s="1">
        <f t="shared" ca="1" si="243"/>
        <v>10667.75</v>
      </c>
      <c r="H344" s="2">
        <f t="shared" ca="1" si="212"/>
        <v>10683.920000000002</v>
      </c>
      <c r="I344" s="6" t="str" cm="1">
        <f t="array" aca="1" ref="I344" ca="1">_xlfn.IFS(AND(G343&lt;H343,G344&gt;H344),"BUY", AND(G343&gt;H343,G344&lt;H344),"SELL",TRUE,"")</f>
        <v>SELL</v>
      </c>
      <c r="J344" s="1" vm="1857">
        <f t="shared" ca="1" si="222"/>
        <v>10333.700000000001</v>
      </c>
      <c r="K344" s="3" t="str">
        <f t="shared" ca="1" si="236"/>
        <v/>
      </c>
      <c r="L344" s="3">
        <f t="shared" ca="1" si="237"/>
        <v>-7.5214223698613081E-3</v>
      </c>
      <c r="M344" s="3">
        <f t="shared" ca="1" si="238"/>
        <v>-7.5498509054843163E-3</v>
      </c>
      <c r="N344" s="4">
        <f t="shared" ca="1" si="223"/>
        <v>1</v>
      </c>
      <c r="O344" s="2">
        <f t="shared" ca="1" si="239"/>
        <v>-7.5498509054843163E-3</v>
      </c>
      <c r="P344" s="1">
        <f t="shared" ca="1" si="224"/>
        <v>10548.066666666668</v>
      </c>
      <c r="Q344" s="1">
        <f t="shared" ca="1" si="225"/>
        <v>2081070264933.3335</v>
      </c>
      <c r="R344" s="1">
        <f ca="1">IF(ISBLANK(A344),"",SUM($Q$2:Q344))</f>
        <v>716327624677983.13</v>
      </c>
      <c r="S344" s="1">
        <f ca="1">IF(ISBLANK(A344),"",SUM($F$2:F344))</f>
        <v>72500454000</v>
      </c>
      <c r="T344" s="1">
        <f t="shared" ca="1" si="226"/>
        <v>9880.3191588011723</v>
      </c>
      <c r="U344" s="1" t="str">
        <f t="shared" ca="1" si="227"/>
        <v>Bullish</v>
      </c>
      <c r="V344" s="17">
        <f t="shared" ca="1" si="228"/>
        <v>115.90000000000146</v>
      </c>
      <c r="W344" s="17">
        <f t="shared" ca="1" si="229"/>
        <v>0</v>
      </c>
      <c r="X344" s="17">
        <f t="shared" ca="1" si="230"/>
        <v>83.300000000001091</v>
      </c>
      <c r="Y344" s="22">
        <f t="shared" ca="1" si="255"/>
        <v>1328.1500000000015</v>
      </c>
      <c r="Z344" s="22">
        <f t="shared" ca="1" si="255"/>
        <v>254.39999999999964</v>
      </c>
      <c r="AA344" s="22">
        <f t="shared" ca="1" si="255"/>
        <v>363.79999999999927</v>
      </c>
      <c r="AB344" s="23">
        <f t="shared" ca="1" si="250"/>
        <v>19.154462974814543</v>
      </c>
      <c r="AC344" s="23">
        <f t="shared" ca="1" si="251"/>
        <v>27.39148439558776</v>
      </c>
      <c r="AD344" s="23">
        <f t="shared" ca="1" si="252"/>
        <v>8.2370214207732175</v>
      </c>
      <c r="AE344" s="23">
        <f t="shared" ca="1" si="253"/>
        <v>46.545947370402303</v>
      </c>
      <c r="AF344" s="23">
        <f t="shared" ca="1" si="254"/>
        <v>17.6965383371077</v>
      </c>
      <c r="AG344" s="23">
        <f t="shared" ca="1" si="215"/>
        <v>35.615367185231371</v>
      </c>
      <c r="AH344" s="25" t="str">
        <f t="shared" ca="1" si="231"/>
        <v>Strong</v>
      </c>
      <c r="AI344" s="25" t="str">
        <f t="shared" ca="1" si="232"/>
        <v>Bearish</v>
      </c>
      <c r="AJ344" s="1">
        <f t="shared" ca="1" si="240"/>
        <v>-197283274.27000001</v>
      </c>
      <c r="AK344" s="10">
        <f t="shared" ca="1" si="241"/>
        <v>-7.5498509054843163E-3</v>
      </c>
      <c r="AL344" s="10">
        <f t="shared" ca="1" si="246"/>
        <v>8.4313831582956564E-2</v>
      </c>
      <c r="AM344">
        <f t="shared" ca="1" si="242"/>
        <v>-79.699999999998909</v>
      </c>
      <c r="AN344">
        <f t="shared" ca="1" si="233"/>
        <v>0</v>
      </c>
      <c r="AO344">
        <f t="shared" ca="1" si="234"/>
        <v>79.699999999998909</v>
      </c>
      <c r="AP344">
        <f t="shared" ca="1" si="220"/>
        <v>20.669917224546293</v>
      </c>
      <c r="AQ344">
        <f t="shared" ca="1" si="220"/>
        <v>28.698489519686639</v>
      </c>
      <c r="AR344">
        <f t="shared" ca="1" si="247"/>
        <v>0.72024408150007713</v>
      </c>
      <c r="AS344">
        <f t="shared" ca="1" si="248"/>
        <v>41.868714401971033</v>
      </c>
      <c r="AT344">
        <f t="shared" ca="1" si="235"/>
        <v>115.90000000000146</v>
      </c>
      <c r="AU344">
        <f t="shared" ca="1" si="249"/>
        <v>90.108969210089427</v>
      </c>
      <c r="AV344">
        <f t="shared" ca="1" si="244"/>
        <v>10705.137500000001</v>
      </c>
      <c r="AW344">
        <f t="shared" ca="1" si="214"/>
        <v>10649.676923076924</v>
      </c>
      <c r="AX344">
        <f t="shared" ca="1" si="213"/>
        <v>55.460576923076587</v>
      </c>
      <c r="AY344">
        <f t="shared" ca="1" si="218"/>
        <v>102.44017094017302</v>
      </c>
      <c r="AZ344">
        <f t="shared" ca="1" si="217"/>
        <v>-46.979594017096431</v>
      </c>
    </row>
    <row r="345" spans="1:52" x14ac:dyDescent="0.3">
      <c r="A345" s="1" vm="2033">
        <f ca="1"/>
        <v>43242</v>
      </c>
      <c r="B345" s="1" vm="2034">
        <f ca="1"/>
        <v>10518.45</v>
      </c>
      <c r="C345" s="1" vm="2035">
        <f ca="1"/>
        <v>10558.6</v>
      </c>
      <c r="D345" s="1" vm="2036">
        <f ca="1"/>
        <v>10490.55</v>
      </c>
      <c r="E345" s="1" vm="2037">
        <f ca="1"/>
        <v>10536.7</v>
      </c>
      <c r="F345" s="1" vm="2038">
        <f ca="1"/>
        <v>249237000</v>
      </c>
      <c r="G345" s="1">
        <f t="shared" ca="1" si="243"/>
        <v>10614.720000000001</v>
      </c>
      <c r="H345" s="2">
        <f t="shared" ref="H345:H408" ca="1" si="256">IFERROR(AVERAGE(E326:E345),"")</f>
        <v>10681.52</v>
      </c>
      <c r="I345" s="6" t="str" cm="1">
        <f t="array" aca="1" ref="I345" ca="1">_xlfn.IFS(AND(G344&lt;H344,G345&gt;H345),"BUY", AND(G344&gt;H344,G345&lt;H345),"SELL",TRUE,"")</f>
        <v/>
      </c>
      <c r="J345" s="1" vm="2034">
        <f t="shared" ca="1" si="222"/>
        <v>10518.45</v>
      </c>
      <c r="K345" s="3">
        <f t="shared" ca="1" si="236"/>
        <v>1.7878397863301698E-2</v>
      </c>
      <c r="L345" s="3">
        <f t="shared" ca="1" si="237"/>
        <v>1.9017372369660723E-3</v>
      </c>
      <c r="M345" s="3">
        <f t="shared" ca="1" si="238"/>
        <v>1.8999312240523454E-3</v>
      </c>
      <c r="N345" s="4">
        <f t="shared" ca="1" si="223"/>
        <v>-1</v>
      </c>
      <c r="O345" s="2">
        <f t="shared" ca="1" si="239"/>
        <v>-1.8999312240523454E-3</v>
      </c>
      <c r="P345" s="1">
        <f t="shared" ca="1" si="224"/>
        <v>10528.616666666667</v>
      </c>
      <c r="Q345" s="1">
        <f t="shared" ca="1" si="225"/>
        <v>2624120832150</v>
      </c>
      <c r="R345" s="1">
        <f ca="1">IF(ISBLANK(A345),"",SUM($Q$2:Q345))</f>
        <v>718951745510133.13</v>
      </c>
      <c r="S345" s="1">
        <f ca="1">IF(ISBLANK(A345),"",SUM($F$2:F345))</f>
        <v>72749691000</v>
      </c>
      <c r="T345" s="1">
        <f t="shared" ca="1" si="226"/>
        <v>9882.5401953959245</v>
      </c>
      <c r="U345" s="1" t="str">
        <f t="shared" ca="1" si="227"/>
        <v>Bullish</v>
      </c>
      <c r="V345" s="17">
        <f t="shared" ca="1" si="228"/>
        <v>68.050000000001091</v>
      </c>
      <c r="W345" s="17">
        <f t="shared" ca="1" si="229"/>
        <v>0</v>
      </c>
      <c r="X345" s="17">
        <f t="shared" ca="1" si="230"/>
        <v>15.25</v>
      </c>
      <c r="Y345" s="22">
        <f t="shared" ca="1" si="255"/>
        <v>1301.3500000000022</v>
      </c>
      <c r="Z345" s="22">
        <f t="shared" ca="1" si="255"/>
        <v>228.75</v>
      </c>
      <c r="AA345" s="22">
        <f t="shared" ca="1" si="255"/>
        <v>379.04999999999927</v>
      </c>
      <c r="AB345" s="23">
        <f t="shared" ca="1" si="250"/>
        <v>17.577899873208562</v>
      </c>
      <c r="AC345" s="23">
        <f t="shared" ca="1" si="251"/>
        <v>29.127444576785539</v>
      </c>
      <c r="AD345" s="23">
        <f t="shared" ca="1" si="252"/>
        <v>11.549544703576977</v>
      </c>
      <c r="AE345" s="23">
        <f t="shared" ca="1" si="253"/>
        <v>46.705344449994101</v>
      </c>
      <c r="AF345" s="23">
        <f t="shared" ca="1" si="254"/>
        <v>24.728529121421428</v>
      </c>
      <c r="AG345" s="23">
        <f t="shared" ca="1" si="215"/>
        <v>33.403851770724437</v>
      </c>
      <c r="AH345" s="25" t="str">
        <f t="shared" ca="1" si="231"/>
        <v>Strong</v>
      </c>
      <c r="AI345" s="25" t="str">
        <f t="shared" ca="1" si="232"/>
        <v>Bearish</v>
      </c>
      <c r="AJ345" s="1">
        <f t="shared" ca="1" si="240"/>
        <v>249247667.75</v>
      </c>
      <c r="AK345" s="10">
        <f t="shared" ca="1" si="241"/>
        <v>1.8999312240523454E-3</v>
      </c>
      <c r="AL345" s="10">
        <f t="shared" ca="1" si="246"/>
        <v>8.5480379564195089E-2</v>
      </c>
      <c r="AM345">
        <f t="shared" ca="1" si="242"/>
        <v>20</v>
      </c>
      <c r="AN345">
        <f t="shared" ca="1" si="233"/>
        <v>20</v>
      </c>
      <c r="AO345">
        <f t="shared" ca="1" si="234"/>
        <v>0</v>
      </c>
      <c r="AP345">
        <f t="shared" ca="1" si="220"/>
        <v>20.622065994221554</v>
      </c>
      <c r="AQ345">
        <f t="shared" ca="1" si="220"/>
        <v>26.648597411137594</v>
      </c>
      <c r="AR345">
        <f t="shared" ca="1" si="247"/>
        <v>0.77385183452854844</v>
      </c>
      <c r="AS345">
        <f t="shared" ca="1" si="248"/>
        <v>43.625505775921901</v>
      </c>
      <c r="AT345">
        <f t="shared" ca="1" si="235"/>
        <v>68.050000000001091</v>
      </c>
      <c r="AU345">
        <f t="shared" ca="1" si="249"/>
        <v>88.533328552225967</v>
      </c>
      <c r="AV345">
        <f t="shared" ca="1" si="244"/>
        <v>10698.341666666665</v>
      </c>
      <c r="AW345">
        <f t="shared" ca="1" si="214"/>
        <v>10651.834615384618</v>
      </c>
      <c r="AX345">
        <f t="shared" ca="1" si="213"/>
        <v>46.507051282047541</v>
      </c>
      <c r="AY345">
        <f t="shared" ca="1" si="218"/>
        <v>92.88860398860561</v>
      </c>
      <c r="AZ345">
        <f t="shared" ca="1" si="217"/>
        <v>-46.381552706558068</v>
      </c>
    </row>
    <row r="346" spans="1:52" x14ac:dyDescent="0.3">
      <c r="A346" s="1" vm="2039">
        <f ca="1"/>
        <v>43243</v>
      </c>
      <c r="B346" s="1" vm="2040">
        <f ca="1"/>
        <v>10521.1</v>
      </c>
      <c r="C346" s="1" vm="2041">
        <f ca="1"/>
        <v>10533.55</v>
      </c>
      <c r="D346" s="1" vm="2042">
        <f ca="1"/>
        <v>10417.799999999999</v>
      </c>
      <c r="E346" s="1" vm="2043">
        <f ca="1"/>
        <v>10430.35</v>
      </c>
      <c r="F346" s="1" vm="2044">
        <f ca="1"/>
        <v>299919000</v>
      </c>
      <c r="G346" s="1">
        <f t="shared" ca="1" si="243"/>
        <v>10552.57</v>
      </c>
      <c r="H346" s="2">
        <f t="shared" ca="1" si="256"/>
        <v>10672.320000000003</v>
      </c>
      <c r="I346" s="6" t="str" cm="1">
        <f t="array" aca="1" ref="I346" ca="1">_xlfn.IFS(AND(G345&lt;H345,G346&gt;H346),"BUY", AND(G345&gt;H345,G346&lt;H346),"SELL",TRUE,"")</f>
        <v/>
      </c>
      <c r="J346" s="1" vm="2034">
        <f t="shared" ca="1" si="222"/>
        <v>10518.45</v>
      </c>
      <c r="K346" s="3" t="str">
        <f t="shared" ca="1" si="236"/>
        <v/>
      </c>
      <c r="L346" s="3">
        <f t="shared" ca="1" si="237"/>
        <v>-1.0093292966488643E-2</v>
      </c>
      <c r="M346" s="3">
        <f t="shared" ca="1" si="238"/>
        <v>-1.0144575613613642E-2</v>
      </c>
      <c r="N346" s="4">
        <f t="shared" ca="1" si="223"/>
        <v>-1</v>
      </c>
      <c r="O346" s="2">
        <f t="shared" ca="1" si="239"/>
        <v>1.0144575613613642E-2</v>
      </c>
      <c r="P346" s="1">
        <f t="shared" ca="1" si="224"/>
        <v>10460.566666666666</v>
      </c>
      <c r="Q346" s="1">
        <f t="shared" ca="1" si="225"/>
        <v>3137322694099.9995</v>
      </c>
      <c r="R346" s="1">
        <f ca="1">IF(ISBLANK(A346),"",SUM($Q$2:Q346))</f>
        <v>722089068204233.13</v>
      </c>
      <c r="S346" s="1">
        <f ca="1">IF(ISBLANK(A346),"",SUM($F$2:F346))</f>
        <v>73049610000</v>
      </c>
      <c r="T346" s="1">
        <f t="shared" ca="1" si="226"/>
        <v>9884.9133924771559</v>
      </c>
      <c r="U346" s="1" t="str">
        <f t="shared" ca="1" si="227"/>
        <v>Bullish</v>
      </c>
      <c r="V346" s="17">
        <f t="shared" ca="1" si="228"/>
        <v>118.90000000000146</v>
      </c>
      <c r="W346" s="17">
        <f t="shared" ca="1" si="229"/>
        <v>0</v>
      </c>
      <c r="X346" s="17">
        <f t="shared" ca="1" si="230"/>
        <v>72.75</v>
      </c>
      <c r="Y346" s="22">
        <f t="shared" ca="1" si="255"/>
        <v>1347.100000000004</v>
      </c>
      <c r="Z346" s="22">
        <f t="shared" ca="1" si="255"/>
        <v>228.75</v>
      </c>
      <c r="AA346" s="22">
        <f t="shared" ca="1" si="255"/>
        <v>409.45000000000073</v>
      </c>
      <c r="AB346" s="23">
        <f t="shared" ca="1" si="250"/>
        <v>16.980921980550761</v>
      </c>
      <c r="AC346" s="23">
        <f t="shared" ca="1" si="251"/>
        <v>30.394922425952011</v>
      </c>
      <c r="AD346" s="23">
        <f t="shared" ca="1" si="252"/>
        <v>13.41400044540125</v>
      </c>
      <c r="AE346" s="23">
        <f t="shared" ca="1" si="253"/>
        <v>47.375844406502772</v>
      </c>
      <c r="AF346" s="23">
        <f t="shared" ca="1" si="254"/>
        <v>28.314008147916102</v>
      </c>
      <c r="AG346" s="23">
        <f t="shared" ca="1" si="215"/>
        <v>32.702681346018956</v>
      </c>
      <c r="AH346" s="25" t="str">
        <f t="shared" ca="1" si="231"/>
        <v>Strong</v>
      </c>
      <c r="AI346" s="25" t="str">
        <f t="shared" ca="1" si="232"/>
        <v>Bearish</v>
      </c>
      <c r="AJ346" s="1">
        <f t="shared" ca="1" si="240"/>
        <v>-299908385.27999997</v>
      </c>
      <c r="AK346" s="10">
        <f t="shared" ca="1" si="241"/>
        <v>-1.0144575613613642E-2</v>
      </c>
      <c r="AL346" s="10">
        <f t="shared" ca="1" si="246"/>
        <v>9.3181598554837236E-2</v>
      </c>
      <c r="AM346">
        <f t="shared" ca="1" si="242"/>
        <v>-106.35000000000036</v>
      </c>
      <c r="AN346">
        <f t="shared" ca="1" si="233"/>
        <v>0</v>
      </c>
      <c r="AO346">
        <f t="shared" ca="1" si="234"/>
        <v>106.35000000000036</v>
      </c>
      <c r="AP346">
        <f t="shared" ca="1" si="220"/>
        <v>19.149061280348583</v>
      </c>
      <c r="AQ346">
        <f t="shared" ca="1" si="220"/>
        <v>32.341554738913509</v>
      </c>
      <c r="AR346">
        <f t="shared" ca="1" si="247"/>
        <v>0.59208845817509026</v>
      </c>
      <c r="AS346">
        <f t="shared" ca="1" si="248"/>
        <v>37.18941966665367</v>
      </c>
      <c r="AT346">
        <f t="shared" ca="1" si="235"/>
        <v>115.75</v>
      </c>
      <c r="AU346">
        <f t="shared" ca="1" si="249"/>
        <v>90.477376512781248</v>
      </c>
      <c r="AV346">
        <f t="shared" ca="1" si="244"/>
        <v>10674.579166666666</v>
      </c>
      <c r="AW346">
        <f t="shared" ca="1" si="214"/>
        <v>10648.065384615385</v>
      </c>
      <c r="AX346">
        <f t="shared" ca="1" si="213"/>
        <v>26.513782051280941</v>
      </c>
      <c r="AY346">
        <f t="shared" ca="1" si="218"/>
        <v>81.909900284901596</v>
      </c>
      <c r="AZ346">
        <f t="shared" ca="1" si="217"/>
        <v>-55.396118233620655</v>
      </c>
    </row>
    <row r="347" spans="1:52" x14ac:dyDescent="0.3">
      <c r="A347" s="1" vm="2045">
        <f ca="1"/>
        <v>43244</v>
      </c>
      <c r="B347" s="1" vm="2046">
        <f ca="1"/>
        <v>10464.85</v>
      </c>
      <c r="C347" s="1" vm="2047">
        <f ca="1"/>
        <v>10535.15</v>
      </c>
      <c r="D347" s="1" vm="2048">
        <f ca="1"/>
        <v>10419.799999999999</v>
      </c>
      <c r="E347" s="1" vm="2049">
        <f ca="1"/>
        <v>10513.85</v>
      </c>
      <c r="F347" s="1" vm="2050">
        <f ca="1"/>
        <v>306792000</v>
      </c>
      <c r="G347" s="1">
        <f t="shared" ca="1" si="243"/>
        <v>10518.8</v>
      </c>
      <c r="H347" s="2">
        <f t="shared" ca="1" si="256"/>
        <v>10669.485000000002</v>
      </c>
      <c r="I347" s="6" t="str" cm="1">
        <f t="array" aca="1" ref="I347" ca="1">_xlfn.IFS(AND(G346&lt;H346,G347&gt;H347),"BUY", AND(G346&gt;H346,G347&lt;H347),"SELL",TRUE,"")</f>
        <v/>
      </c>
      <c r="J347" s="1" vm="2034">
        <f t="shared" ca="1" si="222"/>
        <v>10518.45</v>
      </c>
      <c r="K347" s="3" t="str">
        <f t="shared" ca="1" si="236"/>
        <v/>
      </c>
      <c r="L347" s="3">
        <f t="shared" ca="1" si="237"/>
        <v>8.0054839962224733E-3</v>
      </c>
      <c r="M347" s="3">
        <f t="shared" ca="1" si="238"/>
        <v>7.9736101068204873E-3</v>
      </c>
      <c r="N347" s="4">
        <f t="shared" ca="1" si="223"/>
        <v>-1</v>
      </c>
      <c r="O347" s="2">
        <f t="shared" ca="1" si="239"/>
        <v>-7.9736101068204873E-3</v>
      </c>
      <c r="P347" s="1">
        <f t="shared" ca="1" si="224"/>
        <v>10489.599999999999</v>
      </c>
      <c r="Q347" s="1">
        <f t="shared" ca="1" si="225"/>
        <v>3218125363199.9995</v>
      </c>
      <c r="R347" s="1">
        <f ca="1">IF(ISBLANK(A347),"",SUM($Q$2:Q347))</f>
        <v>725307193567433.13</v>
      </c>
      <c r="S347" s="1">
        <f ca="1">IF(ISBLANK(A347),"",SUM($F$2:F347))</f>
        <v>73356402000</v>
      </c>
      <c r="T347" s="1">
        <f t="shared" ca="1" si="226"/>
        <v>9887.442319859596</v>
      </c>
      <c r="U347" s="1" t="str">
        <f t="shared" ca="1" si="227"/>
        <v>Bullish</v>
      </c>
      <c r="V347" s="17">
        <f t="shared" ca="1" si="228"/>
        <v>115.35000000000036</v>
      </c>
      <c r="W347" s="17">
        <f t="shared" ca="1" si="229"/>
        <v>1.6000000000003638</v>
      </c>
      <c r="X347" s="17">
        <f t="shared" ca="1" si="230"/>
        <v>0</v>
      </c>
      <c r="Y347" s="22">
        <f t="shared" ca="1" si="255"/>
        <v>1363.600000000004</v>
      </c>
      <c r="Z347" s="22">
        <f t="shared" ca="1" si="255"/>
        <v>230.35000000000036</v>
      </c>
      <c r="AA347" s="22">
        <f t="shared" ca="1" si="255"/>
        <v>363.60000000000036</v>
      </c>
      <c r="AB347" s="23">
        <f t="shared" ca="1" si="250"/>
        <v>16.892783807568179</v>
      </c>
      <c r="AC347" s="23">
        <f t="shared" ca="1" si="251"/>
        <v>26.664711058961522</v>
      </c>
      <c r="AD347" s="23">
        <f t="shared" ca="1" si="252"/>
        <v>9.7719272513933433</v>
      </c>
      <c r="AE347" s="23">
        <f t="shared" ca="1" si="253"/>
        <v>43.557494866529701</v>
      </c>
      <c r="AF347" s="23">
        <f t="shared" ca="1" si="254"/>
        <v>22.434548362656763</v>
      </c>
      <c r="AG347" s="23">
        <f t="shared" ca="1" si="215"/>
        <v>32.994051960133596</v>
      </c>
      <c r="AH347" s="25" t="str">
        <f t="shared" ca="1" si="231"/>
        <v>Strong</v>
      </c>
      <c r="AI347" s="25" t="str">
        <f t="shared" ca="1" si="232"/>
        <v>Bearish</v>
      </c>
      <c r="AJ347" s="1">
        <f t="shared" ca="1" si="240"/>
        <v>306802552.56999999</v>
      </c>
      <c r="AK347" s="10">
        <f t="shared" ca="1" si="241"/>
        <v>7.9736101068204873E-3</v>
      </c>
      <c r="AL347" s="10">
        <f t="shared" ca="1" si="246"/>
        <v>9.9539602586728643E-2</v>
      </c>
      <c r="AM347">
        <f t="shared" ca="1" si="242"/>
        <v>83.5</v>
      </c>
      <c r="AN347">
        <f t="shared" ca="1" si="233"/>
        <v>83.5</v>
      </c>
      <c r="AO347">
        <f t="shared" ca="1" si="234"/>
        <v>0</v>
      </c>
      <c r="AP347">
        <f t="shared" ca="1" si="220"/>
        <v>23.745556903180823</v>
      </c>
      <c r="AQ347">
        <f t="shared" ca="1" si="220"/>
        <v>30.031443686133972</v>
      </c>
      <c r="AR347">
        <f t="shared" ca="1" si="247"/>
        <v>0.79068982335153437</v>
      </c>
      <c r="AS347">
        <f t="shared" ca="1" si="248"/>
        <v>44.155599313768612</v>
      </c>
      <c r="AT347">
        <f t="shared" ca="1" si="235"/>
        <v>115.35000000000036</v>
      </c>
      <c r="AU347">
        <f t="shared" ca="1" si="249"/>
        <v>92.253992476154039</v>
      </c>
      <c r="AV347">
        <f t="shared" ca="1" si="244"/>
        <v>10657.583333333334</v>
      </c>
      <c r="AW347">
        <f t="shared" ca="1" si="214"/>
        <v>10646.724999999999</v>
      </c>
      <c r="AX347">
        <f t="shared" ref="AX347:AX410" ca="1" si="257">AV347 - AW347</f>
        <v>10.858333333335395</v>
      </c>
      <c r="AY347">
        <f t="shared" ca="1" si="218"/>
        <v>70.310398860399999</v>
      </c>
      <c r="AZ347">
        <f t="shared" ca="1" si="217"/>
        <v>-59.452065527064605</v>
      </c>
    </row>
    <row r="348" spans="1:52" x14ac:dyDescent="0.3">
      <c r="A348" s="1" vm="2051">
        <f ca="1"/>
        <v>43245</v>
      </c>
      <c r="B348" s="1" vm="2052">
        <f ca="1"/>
        <v>10533.05</v>
      </c>
      <c r="C348" s="1" vm="2053">
        <f ca="1"/>
        <v>10628.05</v>
      </c>
      <c r="D348" s="1" vm="2054">
        <f ca="1"/>
        <v>10524</v>
      </c>
      <c r="E348" s="1" vm="2055">
        <f ca="1"/>
        <v>10605.15</v>
      </c>
      <c r="F348" s="1" vm="2056">
        <f ca="1"/>
        <v>268915000</v>
      </c>
      <c r="G348" s="1">
        <f t="shared" ca="1" si="243"/>
        <v>10520.55</v>
      </c>
      <c r="H348" s="2">
        <f t="shared" ca="1" si="256"/>
        <v>10668.852500000003</v>
      </c>
      <c r="I348" s="6" t="str" cm="1">
        <f t="array" aca="1" ref="I348" ca="1">_xlfn.IFS(AND(G347&lt;H347,G348&gt;H348),"BUY", AND(G347&gt;H347,G348&lt;H348),"SELL",TRUE,"")</f>
        <v/>
      </c>
      <c r="J348" s="1" vm="2034">
        <f t="shared" ca="1" si="222"/>
        <v>10518.45</v>
      </c>
      <c r="K348" s="3" t="str">
        <f t="shared" ca="1" si="236"/>
        <v/>
      </c>
      <c r="L348" s="3">
        <f t="shared" ca="1" si="237"/>
        <v>8.6837837709305976E-3</v>
      </c>
      <c r="M348" s="3">
        <f t="shared" ca="1" si="238"/>
        <v>8.6462965847299792E-3</v>
      </c>
      <c r="N348" s="4">
        <f t="shared" ca="1" si="223"/>
        <v>-1</v>
      </c>
      <c r="O348" s="2">
        <f t="shared" ca="1" si="239"/>
        <v>-8.6462965847299792E-3</v>
      </c>
      <c r="P348" s="1">
        <f t="shared" ca="1" si="224"/>
        <v>10585.733333333332</v>
      </c>
      <c r="Q348" s="1">
        <f t="shared" ca="1" si="225"/>
        <v>2846662479333.333</v>
      </c>
      <c r="R348" s="1">
        <f ca="1">IF(ISBLANK(A348),"",SUM($Q$2:Q348))</f>
        <v>728153856046766.5</v>
      </c>
      <c r="S348" s="1">
        <f ca="1">IF(ISBLANK(A348),"",SUM($F$2:F348))</f>
        <v>73625317000</v>
      </c>
      <c r="T348" s="1">
        <f t="shared" ca="1" si="226"/>
        <v>9889.9928138410123</v>
      </c>
      <c r="U348" s="1" t="str">
        <f t="shared" ca="1" si="227"/>
        <v>Bullish</v>
      </c>
      <c r="V348" s="17">
        <f t="shared" ca="1" si="228"/>
        <v>114.19999999999891</v>
      </c>
      <c r="W348" s="17">
        <f t="shared" ca="1" si="229"/>
        <v>92.899999999999636</v>
      </c>
      <c r="X348" s="17">
        <f t="shared" ca="1" si="230"/>
        <v>0</v>
      </c>
      <c r="Y348" s="22">
        <f t="shared" ca="1" si="255"/>
        <v>1370.4000000000033</v>
      </c>
      <c r="Z348" s="22">
        <f t="shared" ca="1" si="255"/>
        <v>298.05000000000109</v>
      </c>
      <c r="AA348" s="22">
        <f t="shared" ca="1" si="255"/>
        <v>363.60000000000036</v>
      </c>
      <c r="AB348" s="23">
        <f t="shared" ca="1" si="250"/>
        <v>21.749124343257471</v>
      </c>
      <c r="AC348" s="23">
        <f t="shared" ca="1" si="251"/>
        <v>26.532399299474569</v>
      </c>
      <c r="AD348" s="23">
        <f t="shared" ca="1" si="252"/>
        <v>4.7832749562170989</v>
      </c>
      <c r="AE348" s="23">
        <f t="shared" ca="1" si="253"/>
        <v>48.28152364273204</v>
      </c>
      <c r="AF348" s="23">
        <f t="shared" ca="1" si="254"/>
        <v>9.9070505554294765</v>
      </c>
      <c r="AG348" s="23">
        <f t="shared" ca="1" si="215"/>
        <v>31.0191303250405</v>
      </c>
      <c r="AH348" s="25" t="str">
        <f t="shared" ca="1" si="231"/>
        <v>Strong</v>
      </c>
      <c r="AI348" s="25" t="str">
        <f t="shared" ca="1" si="232"/>
        <v>Bearish</v>
      </c>
      <c r="AJ348" s="1">
        <f t="shared" ca="1" si="240"/>
        <v>268925518.80000001</v>
      </c>
      <c r="AK348" s="10">
        <f t="shared" ca="1" si="241"/>
        <v>8.6462965847299792E-3</v>
      </c>
      <c r="AL348" s="10">
        <f t="shared" ca="1" si="246"/>
        <v>9.8655151899639984E-2</v>
      </c>
      <c r="AM348">
        <f t="shared" ca="1" si="242"/>
        <v>91.299999999999272</v>
      </c>
      <c r="AN348">
        <f t="shared" ca="1" si="233"/>
        <v>91.299999999999272</v>
      </c>
      <c r="AO348">
        <f t="shared" ca="1" si="234"/>
        <v>0</v>
      </c>
      <c r="AP348">
        <f t="shared" ca="1" si="220"/>
        <v>28.570874267239283</v>
      </c>
      <c r="AQ348">
        <f t="shared" ca="1" si="220"/>
        <v>27.886340565695832</v>
      </c>
      <c r="AR348">
        <f t="shared" ca="1" si="247"/>
        <v>1.0245472761092764</v>
      </c>
      <c r="AS348">
        <f t="shared" ca="1" si="248"/>
        <v>50.606241118667548</v>
      </c>
      <c r="AT348">
        <f t="shared" ca="1" si="235"/>
        <v>104.04999999999927</v>
      </c>
      <c r="AU348">
        <f t="shared" ca="1" si="249"/>
        <v>93.096564442142977</v>
      </c>
      <c r="AV348">
        <f t="shared" ca="1" si="244"/>
        <v>10646.204166666666</v>
      </c>
      <c r="AW348">
        <f t="shared" ref="AW348:AW411" ca="1" si="258">AVERAGE(E323:E348)</f>
        <v>10649.76153846154</v>
      </c>
      <c r="AX348">
        <f t="shared" ca="1" si="257"/>
        <v>-3.5573717948736885</v>
      </c>
      <c r="AY348">
        <f t="shared" ca="1" si="218"/>
        <v>56.980982905983382</v>
      </c>
      <c r="AZ348">
        <f t="shared" ca="1" si="217"/>
        <v>-60.53835470085707</v>
      </c>
    </row>
    <row r="349" spans="1:52" x14ac:dyDescent="0.3">
      <c r="A349" s="1" vm="2057">
        <f ca="1"/>
        <v>43248</v>
      </c>
      <c r="B349" s="1" vm="2058">
        <f ca="1"/>
        <v>10648.35</v>
      </c>
      <c r="C349" s="1" vm="2059">
        <f ca="1"/>
        <v>10709.8</v>
      </c>
      <c r="D349" s="1" vm="2060">
        <f ca="1"/>
        <v>10640.55</v>
      </c>
      <c r="E349" s="1" vm="2061">
        <f ca="1"/>
        <v>10688.65</v>
      </c>
      <c r="F349" s="1" vm="2062">
        <f ca="1"/>
        <v>239786000</v>
      </c>
      <c r="G349" s="1">
        <f t="shared" ca="1" si="243"/>
        <v>10554.94</v>
      </c>
      <c r="H349" s="2">
        <f t="shared" ca="1" si="256"/>
        <v>10668.670000000002</v>
      </c>
      <c r="I349" s="6" t="str" cm="1">
        <f t="array" aca="1" ref="I349" ca="1">_xlfn.IFS(AND(G348&lt;H348,G349&gt;H349),"BUY", AND(G348&gt;H348,G349&lt;H349),"SELL",TRUE,"")</f>
        <v/>
      </c>
      <c r="J349" s="1" vm="2034">
        <f t="shared" ca="1" si="222"/>
        <v>10518.45</v>
      </c>
      <c r="K349" s="3" t="str">
        <f t="shared" ca="1" si="236"/>
        <v/>
      </c>
      <c r="L349" s="3">
        <f t="shared" ca="1" si="237"/>
        <v>7.8735331419168553E-3</v>
      </c>
      <c r="M349" s="3">
        <f t="shared" ca="1" si="238"/>
        <v>7.8426986251568815E-3</v>
      </c>
      <c r="N349" s="4">
        <f t="shared" ca="1" si="223"/>
        <v>-1</v>
      </c>
      <c r="O349" s="2">
        <f t="shared" ca="1" si="239"/>
        <v>-7.8426986251568815E-3</v>
      </c>
      <c r="P349" s="1">
        <f t="shared" ca="1" si="224"/>
        <v>10679.666666666666</v>
      </c>
      <c r="Q349" s="1">
        <f t="shared" ca="1" si="225"/>
        <v>2560834551333.333</v>
      </c>
      <c r="R349" s="1">
        <f ca="1">IF(ISBLANK(A349),"",SUM($Q$2:Q349))</f>
        <v>730714690598099.88</v>
      </c>
      <c r="S349" s="1">
        <f ca="1">IF(ISBLANK(A349),"",SUM($F$2:F349))</f>
        <v>73865103000</v>
      </c>
      <c r="T349" s="1">
        <f t="shared" ca="1" si="226"/>
        <v>9892.5563076531544</v>
      </c>
      <c r="U349" s="1" t="str">
        <f t="shared" ca="1" si="227"/>
        <v>Bullish</v>
      </c>
      <c r="V349" s="17">
        <f t="shared" ca="1" si="228"/>
        <v>104.64999999999964</v>
      </c>
      <c r="W349" s="17">
        <f t="shared" ca="1" si="229"/>
        <v>81.75</v>
      </c>
      <c r="X349" s="17">
        <f t="shared" ca="1" si="230"/>
        <v>0</v>
      </c>
      <c r="Y349" s="22">
        <f t="shared" ca="1" si="255"/>
        <v>1405.9000000000033</v>
      </c>
      <c r="Z349" s="22">
        <f t="shared" ca="1" si="255"/>
        <v>346.90000000000146</v>
      </c>
      <c r="AA349" s="22">
        <f t="shared" ca="1" si="255"/>
        <v>363.60000000000036</v>
      </c>
      <c r="AB349" s="23">
        <f t="shared" ca="1" si="250"/>
        <v>24.67458567465685</v>
      </c>
      <c r="AC349" s="23">
        <f t="shared" ca="1" si="251"/>
        <v>25.862436873177291</v>
      </c>
      <c r="AD349" s="23">
        <f t="shared" ca="1" si="252"/>
        <v>1.1878511985204412</v>
      </c>
      <c r="AE349" s="23">
        <f t="shared" ca="1" si="253"/>
        <v>50.537022547834141</v>
      </c>
      <c r="AF349" s="23">
        <f t="shared" ca="1" si="254"/>
        <v>2.350457424348892</v>
      </c>
      <c r="AG349" s="23">
        <f t="shared" ca="1" si="215"/>
        <v>28.382119338776707</v>
      </c>
      <c r="AH349" s="25" t="str">
        <f t="shared" ca="1" si="231"/>
        <v>Weak</v>
      </c>
      <c r="AI349" s="25" t="str">
        <f t="shared" ca="1" si="232"/>
        <v>Bearish</v>
      </c>
      <c r="AJ349" s="1">
        <f t="shared" ca="1" si="240"/>
        <v>239796520.55000001</v>
      </c>
      <c r="AK349" s="10">
        <f t="shared" ca="1" si="241"/>
        <v>7.8426986251568815E-3</v>
      </c>
      <c r="AL349" s="10">
        <f t="shared" ca="1" si="246"/>
        <v>0.10517771392236851</v>
      </c>
      <c r="AM349">
        <f t="shared" ca="1" si="242"/>
        <v>83.5</v>
      </c>
      <c r="AN349">
        <f t="shared" ca="1" si="233"/>
        <v>83.5</v>
      </c>
      <c r="AO349">
        <f t="shared" ca="1" si="234"/>
        <v>0</v>
      </c>
      <c r="AP349">
        <f t="shared" ca="1" si="220"/>
        <v>32.494383248150761</v>
      </c>
      <c r="AQ349">
        <f t="shared" ca="1" si="220"/>
        <v>25.894459096717558</v>
      </c>
      <c r="AR349">
        <f t="shared" ca="1" si="247"/>
        <v>1.2548778534736733</v>
      </c>
      <c r="AS349">
        <f t="shared" ca="1" si="248"/>
        <v>55.651699782341431</v>
      </c>
      <c r="AT349">
        <f t="shared" ca="1" si="235"/>
        <v>69.25</v>
      </c>
      <c r="AU349">
        <f t="shared" ca="1" si="249"/>
        <v>91.393238410561338</v>
      </c>
      <c r="AV349">
        <f t="shared" ca="1" si="244"/>
        <v>10643.879166666668</v>
      </c>
      <c r="AW349">
        <f t="shared" ca="1" si="258"/>
        <v>10654.505769230773</v>
      </c>
      <c r="AX349">
        <f t="shared" ca="1" si="257"/>
        <v>-10.626602564105269</v>
      </c>
      <c r="AY349">
        <f t="shared" ca="1" si="218"/>
        <v>43.171545584045411</v>
      </c>
      <c r="AZ349">
        <f t="shared" ca="1" si="217"/>
        <v>-53.79814814815068</v>
      </c>
    </row>
    <row r="350" spans="1:52" x14ac:dyDescent="0.3">
      <c r="A350" s="1" vm="2063">
        <f ca="1"/>
        <v>43249</v>
      </c>
      <c r="B350" s="1" vm="1976">
        <f ca="1"/>
        <v>10689.4</v>
      </c>
      <c r="C350" s="1" vm="2064">
        <f ca="1"/>
        <v>10717.25</v>
      </c>
      <c r="D350" s="1" vm="2065">
        <f ca="1"/>
        <v>10616.1</v>
      </c>
      <c r="E350" s="1" vm="2066">
        <f ca="1"/>
        <v>10633.3</v>
      </c>
      <c r="F350" s="1" vm="2067">
        <f ca="1"/>
        <v>232762000</v>
      </c>
      <c r="G350" s="1">
        <f t="shared" ca="1" si="243"/>
        <v>10574.26</v>
      </c>
      <c r="H350" s="2">
        <f t="shared" ca="1" si="256"/>
        <v>10663.367500000002</v>
      </c>
      <c r="I350" s="6" t="str" cm="1">
        <f t="array" aca="1" ref="I350" ca="1">_xlfn.IFS(AND(G349&lt;H349,G350&gt;H350),"BUY", AND(G349&gt;H349,G350&lt;H350),"SELL",TRUE,"")</f>
        <v/>
      </c>
      <c r="J350" s="1" vm="2034">
        <f t="shared" ca="1" si="222"/>
        <v>10518.45</v>
      </c>
      <c r="K350" s="3" t="str">
        <f t="shared" ca="1" si="236"/>
        <v/>
      </c>
      <c r="L350" s="3">
        <f t="shared" ca="1" si="237"/>
        <v>-5.1783901615265471E-3</v>
      </c>
      <c r="M350" s="3">
        <f t="shared" ca="1" si="238"/>
        <v>-5.1918444918060431E-3</v>
      </c>
      <c r="N350" s="4">
        <f t="shared" ca="1" si="223"/>
        <v>-1</v>
      </c>
      <c r="O350" s="2">
        <f t="shared" ca="1" si="239"/>
        <v>5.1918444918060431E-3</v>
      </c>
      <c r="P350" s="1">
        <f t="shared" ca="1" si="224"/>
        <v>10655.55</v>
      </c>
      <c r="Q350" s="1">
        <f t="shared" ca="1" si="225"/>
        <v>2480207129100</v>
      </c>
      <c r="R350" s="1">
        <f ca="1">IF(ISBLANK(A350),"",SUM($Q$2:Q350))</f>
        <v>733194897727199.88</v>
      </c>
      <c r="S350" s="1">
        <f ca="1">IF(ISBLANK(A350),"",SUM($F$2:F350))</f>
        <v>74097865000</v>
      </c>
      <c r="T350" s="1">
        <f t="shared" ca="1" si="226"/>
        <v>9894.9530830233762</v>
      </c>
      <c r="U350" s="1" t="str">
        <f t="shared" ca="1" si="227"/>
        <v>Bullish</v>
      </c>
      <c r="V350" s="17">
        <f t="shared" ca="1" si="228"/>
        <v>101.14999999999964</v>
      </c>
      <c r="W350" s="17">
        <f t="shared" ca="1" si="229"/>
        <v>0</v>
      </c>
      <c r="X350" s="17">
        <f t="shared" ca="1" si="230"/>
        <v>24.449999999998909</v>
      </c>
      <c r="Y350" s="22">
        <f t="shared" ca="1" si="255"/>
        <v>1430.6500000000033</v>
      </c>
      <c r="Z350" s="22">
        <f t="shared" ca="1" si="255"/>
        <v>339.20000000000073</v>
      </c>
      <c r="AA350" s="22">
        <f t="shared" ca="1" si="255"/>
        <v>388.04999999999927</v>
      </c>
      <c r="AB350" s="23">
        <f t="shared" ca="1" si="250"/>
        <v>23.709502673609894</v>
      </c>
      <c r="AC350" s="23">
        <f t="shared" ca="1" si="251"/>
        <v>27.12403452975909</v>
      </c>
      <c r="AD350" s="23">
        <f t="shared" ca="1" si="252"/>
        <v>3.4145318561491962</v>
      </c>
      <c r="AE350" s="23">
        <f t="shared" ca="1" si="253"/>
        <v>50.833537203368984</v>
      </c>
      <c r="AF350" s="23">
        <f t="shared" ca="1" si="254"/>
        <v>6.7170849089032094</v>
      </c>
      <c r="AG350" s="23">
        <f t="shared" ref="AG350:AG413" ca="1" si="259">IFERROR(AVERAGE(AF337:AF350),"")</f>
        <v>26.317778200019358</v>
      </c>
      <c r="AH350" s="25" t="str">
        <f t="shared" ca="1" si="231"/>
        <v>Weak</v>
      </c>
      <c r="AI350" s="25" t="str">
        <f t="shared" ca="1" si="232"/>
        <v>Bearish</v>
      </c>
      <c r="AJ350" s="1">
        <f t="shared" ca="1" si="240"/>
        <v>-232751445.06</v>
      </c>
      <c r="AK350" s="10">
        <f t="shared" ca="1" si="241"/>
        <v>-5.1918444918060431E-3</v>
      </c>
      <c r="AL350" s="10">
        <f t="shared" ca="1" si="246"/>
        <v>0.10656696287530064</v>
      </c>
      <c r="AM350">
        <f t="shared" ca="1" si="242"/>
        <v>-55.350000000000364</v>
      </c>
      <c r="AN350">
        <f t="shared" ca="1" si="233"/>
        <v>0</v>
      </c>
      <c r="AO350">
        <f t="shared" ca="1" si="234"/>
        <v>55.350000000000364</v>
      </c>
      <c r="AP350">
        <f t="shared" ca="1" si="220"/>
        <v>30.173355873282848</v>
      </c>
      <c r="AQ350">
        <f t="shared" ca="1" si="220"/>
        <v>27.998426304094899</v>
      </c>
      <c r="AR350">
        <f t="shared" ca="1" si="247"/>
        <v>1.0776804219482099</v>
      </c>
      <c r="AS350">
        <f t="shared" ca="1" si="248"/>
        <v>51.869402558921209</v>
      </c>
      <c r="AT350">
        <f t="shared" ca="1" si="235"/>
        <v>101.14999999999964</v>
      </c>
      <c r="AU350">
        <f t="shared" ca="1" si="249"/>
        <v>92.090149952664078</v>
      </c>
      <c r="AV350">
        <f t="shared" ca="1" si="244"/>
        <v>10629.445833333333</v>
      </c>
      <c r="AW350">
        <f t="shared" ca="1" si="258"/>
        <v>10657.169230769232</v>
      </c>
      <c r="AX350">
        <f t="shared" ca="1" si="257"/>
        <v>-27.723397435898733</v>
      </c>
      <c r="AY350">
        <f t="shared" ca="1" si="218"/>
        <v>28.556552706551681</v>
      </c>
      <c r="AZ350">
        <f t="shared" ca="1" si="217"/>
        <v>-56.279950142450417</v>
      </c>
    </row>
    <row r="351" spans="1:52" x14ac:dyDescent="0.3">
      <c r="A351" s="1" vm="2068">
        <f ca="1"/>
        <v>43250</v>
      </c>
      <c r="B351" s="1" vm="2069">
        <f ca="1"/>
        <v>10579</v>
      </c>
      <c r="C351" s="1" vm="2070">
        <f ca="1"/>
        <v>10648.7</v>
      </c>
      <c r="D351" s="1" vm="2071">
        <f ca="1"/>
        <v>10558.45</v>
      </c>
      <c r="E351" s="1" vm="1925">
        <f ca="1"/>
        <v>10614.35</v>
      </c>
      <c r="F351" s="1" vm="2072">
        <f ca="1"/>
        <v>246124000</v>
      </c>
      <c r="G351" s="1">
        <f t="shared" ca="1" si="243"/>
        <v>10611.06</v>
      </c>
      <c r="H351" s="2">
        <f t="shared" ca="1" si="256"/>
        <v>10658.182500000001</v>
      </c>
      <c r="I351" s="6" t="str" cm="1">
        <f t="array" aca="1" ref="I351" ca="1">_xlfn.IFS(AND(G350&lt;H350,G351&gt;H351),"BUY", AND(G350&gt;H350,G351&lt;H351),"SELL",TRUE,"")</f>
        <v/>
      </c>
      <c r="J351" s="1" vm="2034">
        <f t="shared" ca="1" si="222"/>
        <v>10518.45</v>
      </c>
      <c r="K351" s="3" t="str">
        <f t="shared" ca="1" si="236"/>
        <v/>
      </c>
      <c r="L351" s="3">
        <f t="shared" ca="1" si="237"/>
        <v>-1.7821372480790743E-3</v>
      </c>
      <c r="M351" s="3">
        <f t="shared" ca="1" si="238"/>
        <v>-1.7837271438870593E-3</v>
      </c>
      <c r="N351" s="4">
        <f t="shared" ca="1" si="223"/>
        <v>-1</v>
      </c>
      <c r="O351" s="2">
        <f t="shared" ca="1" si="239"/>
        <v>1.7837271438870593E-3</v>
      </c>
      <c r="P351" s="1">
        <f t="shared" ca="1" si="224"/>
        <v>10607.166666666666</v>
      </c>
      <c r="Q351" s="1">
        <f t="shared" ca="1" si="225"/>
        <v>2610678288666.6665</v>
      </c>
      <c r="R351" s="1">
        <f ca="1">IF(ISBLANK(A351),"",SUM($Q$2:Q351))</f>
        <v>735805576015866.5</v>
      </c>
      <c r="S351" s="1">
        <f ca="1">IF(ISBLANK(A351),"",SUM($F$2:F351))</f>
        <v>74343989000</v>
      </c>
      <c r="T351" s="1">
        <f t="shared" ca="1" si="226"/>
        <v>9897.3109448817249</v>
      </c>
      <c r="U351" s="1" t="str">
        <f t="shared" ca="1" si="227"/>
        <v>Bullish</v>
      </c>
      <c r="V351" s="17">
        <f t="shared" ca="1" si="228"/>
        <v>90.25</v>
      </c>
      <c r="W351" s="17">
        <f t="shared" ca="1" si="229"/>
        <v>0</v>
      </c>
      <c r="X351" s="17">
        <f t="shared" ca="1" si="230"/>
        <v>57.649999999999636</v>
      </c>
      <c r="Y351" s="22">
        <f t="shared" ref="Y351:AA366" ca="1" si="260">SUM(V338:V351)</f>
        <v>1440.350000000004</v>
      </c>
      <c r="Z351" s="22">
        <f t="shared" ca="1" si="260"/>
        <v>319.90000000000146</v>
      </c>
      <c r="AA351" s="22">
        <f t="shared" ca="1" si="260"/>
        <v>445.69999999999891</v>
      </c>
      <c r="AB351" s="23">
        <f t="shared" ca="1" si="250"/>
        <v>22.209879543166629</v>
      </c>
      <c r="AC351" s="23">
        <f t="shared" ca="1" si="251"/>
        <v>30.943867809907154</v>
      </c>
      <c r="AD351" s="23">
        <f t="shared" ca="1" si="252"/>
        <v>8.7339882667405249</v>
      </c>
      <c r="AE351" s="23">
        <f t="shared" ca="1" si="253"/>
        <v>53.153747353073783</v>
      </c>
      <c r="AF351" s="23">
        <f t="shared" ca="1" si="254"/>
        <v>16.431556948797994</v>
      </c>
      <c r="AG351" s="23">
        <f t="shared" ca="1" si="259"/>
        <v>24.75124843922551</v>
      </c>
      <c r="AH351" s="25" t="str">
        <f t="shared" ca="1" si="231"/>
        <v>Weak</v>
      </c>
      <c r="AI351" s="25" t="str">
        <f t="shared" ca="1" si="232"/>
        <v>Bearish</v>
      </c>
      <c r="AJ351" s="1">
        <f t="shared" ca="1" si="240"/>
        <v>-246113425.74000001</v>
      </c>
      <c r="AK351" s="10">
        <f t="shared" ca="1" si="241"/>
        <v>-1.7837271438870593E-3</v>
      </c>
      <c r="AL351" s="10">
        <f t="shared" ca="1" si="246"/>
        <v>0.10642830524809394</v>
      </c>
      <c r="AM351">
        <f t="shared" ca="1" si="242"/>
        <v>-18.949999999998909</v>
      </c>
      <c r="AN351">
        <f t="shared" ca="1" si="233"/>
        <v>0</v>
      </c>
      <c r="AO351">
        <f t="shared" ca="1" si="234"/>
        <v>18.949999999998909</v>
      </c>
      <c r="AP351">
        <f t="shared" ca="1" si="220"/>
        <v>28.018116168048358</v>
      </c>
      <c r="AQ351">
        <f t="shared" ca="1" si="220"/>
        <v>27.352110139516615</v>
      </c>
      <c r="AR351">
        <f t="shared" ca="1" si="247"/>
        <v>1.0243493472764844</v>
      </c>
      <c r="AS351">
        <f t="shared" ca="1" si="248"/>
        <v>50.601411690853745</v>
      </c>
      <c r="AT351">
        <f t="shared" ca="1" si="235"/>
        <v>90.25</v>
      </c>
      <c r="AU351">
        <f t="shared" ca="1" si="249"/>
        <v>91.95871067033093</v>
      </c>
      <c r="AV351">
        <f t="shared" ca="1" si="244"/>
        <v>10613.425000000001</v>
      </c>
      <c r="AW351">
        <f t="shared" ca="1" si="258"/>
        <v>10658.309615384615</v>
      </c>
      <c r="AX351">
        <f t="shared" ca="1" si="257"/>
        <v>-44.884615384613426</v>
      </c>
      <c r="AY351">
        <f t="shared" ca="1" si="218"/>
        <v>13.757799145298122</v>
      </c>
      <c r="AZ351">
        <f t="shared" ca="1" si="217"/>
        <v>-58.642414529911548</v>
      </c>
    </row>
    <row r="352" spans="1:52" x14ac:dyDescent="0.3">
      <c r="A352" s="1" vm="2073">
        <f ca="1"/>
        <v>43251</v>
      </c>
      <c r="B352" s="1" vm="2074">
        <f ca="1"/>
        <v>10670.1</v>
      </c>
      <c r="C352" s="1" vm="2075">
        <f ca="1"/>
        <v>10763.8</v>
      </c>
      <c r="D352" s="1" vm="2076">
        <f ca="1"/>
        <v>10620.4</v>
      </c>
      <c r="E352" s="1" vm="2077">
        <f ca="1"/>
        <v>10736.15</v>
      </c>
      <c r="F352" s="1" vm="2078">
        <f ca="1"/>
        <v>629199000</v>
      </c>
      <c r="G352" s="1">
        <f t="shared" ca="1" si="243"/>
        <v>10655.52</v>
      </c>
      <c r="H352" s="2">
        <f t="shared" ca="1" si="256"/>
        <v>10661.0075</v>
      </c>
      <c r="I352" s="6" t="str" cm="1">
        <f t="array" aca="1" ref="I352" ca="1">_xlfn.IFS(AND(G351&lt;H351,G352&gt;H352),"BUY", AND(G351&gt;H351,G352&lt;H352),"SELL",TRUE,"")</f>
        <v/>
      </c>
      <c r="J352" s="1" vm="2034">
        <f t="shared" ca="1" si="222"/>
        <v>10518.45</v>
      </c>
      <c r="K352" s="3" t="str">
        <f t="shared" ca="1" si="236"/>
        <v/>
      </c>
      <c r="L352" s="3">
        <f t="shared" ca="1" si="237"/>
        <v>1.147503144328188E-2</v>
      </c>
      <c r="M352" s="3">
        <f t="shared" ca="1" si="238"/>
        <v>1.1409692638126136E-2</v>
      </c>
      <c r="N352" s="4">
        <f t="shared" ca="1" si="223"/>
        <v>-1</v>
      </c>
      <c r="O352" s="2">
        <f t="shared" ca="1" si="239"/>
        <v>-1.1409692638126136E-2</v>
      </c>
      <c r="P352" s="1">
        <f t="shared" ca="1" si="224"/>
        <v>10706.783333333333</v>
      </c>
      <c r="Q352" s="1">
        <f t="shared" ca="1" si="225"/>
        <v>6736697366550</v>
      </c>
      <c r="R352" s="1">
        <f ca="1">IF(ISBLANK(A352),"",SUM($Q$2:Q352))</f>
        <v>742542273382416.5</v>
      </c>
      <c r="S352" s="1">
        <f ca="1">IF(ISBLANK(A352),"",SUM($F$2:F352))</f>
        <v>74973188000</v>
      </c>
      <c r="T352" s="1">
        <f t="shared" ca="1" si="226"/>
        <v>9904.1042963574728</v>
      </c>
      <c r="U352" s="1" t="str">
        <f t="shared" ca="1" si="227"/>
        <v>Bullish</v>
      </c>
      <c r="V352" s="17">
        <f t="shared" ca="1" si="228"/>
        <v>149.44999999999891</v>
      </c>
      <c r="W352" s="17">
        <f t="shared" ca="1" si="229"/>
        <v>115.09999999999854</v>
      </c>
      <c r="X352" s="17">
        <f t="shared" ca="1" si="230"/>
        <v>0</v>
      </c>
      <c r="Y352" s="22">
        <f t="shared" ca="1" si="260"/>
        <v>1494.3000000000029</v>
      </c>
      <c r="Z352" s="22">
        <f t="shared" ca="1" si="260"/>
        <v>408.5</v>
      </c>
      <c r="AA352" s="22">
        <f t="shared" ca="1" si="260"/>
        <v>445.69999999999891</v>
      </c>
      <c r="AB352" s="23">
        <f t="shared" ca="1" si="250"/>
        <v>27.337214749380927</v>
      </c>
      <c r="AC352" s="23">
        <f t="shared" ca="1" si="251"/>
        <v>29.826674697182497</v>
      </c>
      <c r="AD352" s="23">
        <f t="shared" ca="1" si="252"/>
        <v>2.4894599478015706</v>
      </c>
      <c r="AE352" s="23">
        <f t="shared" ca="1" si="253"/>
        <v>57.163889446563424</v>
      </c>
      <c r="AF352" s="23">
        <f t="shared" ca="1" si="254"/>
        <v>4.3549520018729799</v>
      </c>
      <c r="AG352" s="23">
        <f t="shared" ca="1" si="259"/>
        <v>21.666201260012116</v>
      </c>
      <c r="AH352" s="25" t="str">
        <f t="shared" ca="1" si="231"/>
        <v>Weak</v>
      </c>
      <c r="AI352" s="25" t="str">
        <f t="shared" ca="1" si="232"/>
        <v>Bearish</v>
      </c>
      <c r="AJ352" s="1">
        <f t="shared" ca="1" si="240"/>
        <v>629209611.05999994</v>
      </c>
      <c r="AK352" s="10">
        <f t="shared" ca="1" si="241"/>
        <v>1.1409692638126136E-2</v>
      </c>
      <c r="AL352" s="10">
        <f t="shared" ca="1" si="246"/>
        <v>0.11209042430994498</v>
      </c>
      <c r="AM352">
        <f t="shared" ca="1" si="242"/>
        <v>121.79999999999927</v>
      </c>
      <c r="AN352">
        <f t="shared" ca="1" si="233"/>
        <v>121.79999999999927</v>
      </c>
      <c r="AO352">
        <f t="shared" ca="1" si="234"/>
        <v>0</v>
      </c>
      <c r="AP352">
        <f t="shared" ca="1" si="220"/>
        <v>34.716822156044849</v>
      </c>
      <c r="AQ352">
        <f t="shared" ca="1" si="220"/>
        <v>25.398387986693997</v>
      </c>
      <c r="AR352">
        <f t="shared" ca="1" si="247"/>
        <v>1.3668907717384544</v>
      </c>
      <c r="AS352">
        <f t="shared" ca="1" si="248"/>
        <v>57.750479576820041</v>
      </c>
      <c r="AT352">
        <f t="shared" ca="1" si="235"/>
        <v>143.39999999999964</v>
      </c>
      <c r="AU352">
        <f t="shared" ca="1" si="249"/>
        <v>95.633088479592985</v>
      </c>
      <c r="AV352">
        <f t="shared" ca="1" si="244"/>
        <v>10607.949999999999</v>
      </c>
      <c r="AW352">
        <f t="shared" ca="1" si="258"/>
        <v>10662.994230769233</v>
      </c>
      <c r="AX352">
        <f t="shared" ca="1" si="257"/>
        <v>-55.044230769233764</v>
      </c>
      <c r="AY352">
        <f t="shared" ca="1" si="218"/>
        <v>-0.27738603988715721</v>
      </c>
      <c r="AZ352">
        <f t="shared" ca="1" si="217"/>
        <v>-54.766844729346609</v>
      </c>
    </row>
    <row r="353" spans="1:52" x14ac:dyDescent="0.3">
      <c r="A353" s="1" vm="2079">
        <f ca="1"/>
        <v>43252</v>
      </c>
      <c r="B353" s="1" vm="2080">
        <f ca="1"/>
        <v>10738.45</v>
      </c>
      <c r="C353" s="1" vm="2081">
        <f ca="1"/>
        <v>10764.75</v>
      </c>
      <c r="D353" s="1" vm="2082">
        <f ca="1"/>
        <v>10681.5</v>
      </c>
      <c r="E353" s="1" vm="2083">
        <f ca="1"/>
        <v>10696.2</v>
      </c>
      <c r="F353" s="1" vm="2084">
        <f ca="1"/>
        <v>227356000</v>
      </c>
      <c r="G353" s="1">
        <f t="shared" ca="1" si="243"/>
        <v>10673.73</v>
      </c>
      <c r="H353" s="2">
        <f t="shared" ca="1" si="256"/>
        <v>10664.904999999999</v>
      </c>
      <c r="I353" s="6" t="str" cm="1">
        <f t="array" aca="1" ref="I353" ca="1">_xlfn.IFS(AND(G352&lt;H352,G353&gt;H353),"BUY", AND(G352&gt;H352,G353&lt;H353),"SELL",TRUE,"")</f>
        <v>BUY</v>
      </c>
      <c r="J353" s="1" vm="2034">
        <f t="shared" ca="1" si="222"/>
        <v>10518.45</v>
      </c>
      <c r="K353" s="3" t="str">
        <f t="shared" ca="1" si="236"/>
        <v/>
      </c>
      <c r="L353" s="3">
        <f t="shared" ca="1" si="237"/>
        <v>-3.7210731966299537E-3</v>
      </c>
      <c r="M353" s="3">
        <f t="shared" ca="1" si="238"/>
        <v>-3.7280136120426276E-3</v>
      </c>
      <c r="N353" s="4">
        <f t="shared" ca="1" si="223"/>
        <v>-1</v>
      </c>
      <c r="O353" s="2">
        <f t="shared" ca="1" si="239"/>
        <v>3.7280136120426276E-3</v>
      </c>
      <c r="P353" s="1">
        <f t="shared" ca="1" si="224"/>
        <v>10714.15</v>
      </c>
      <c r="Q353" s="1">
        <f t="shared" ca="1" si="225"/>
        <v>2435926287400</v>
      </c>
      <c r="R353" s="1">
        <f ca="1">IF(ISBLANK(A353),"",SUM($Q$2:Q353))</f>
        <v>744978199669816.5</v>
      </c>
      <c r="S353" s="1">
        <f ca="1">IF(ISBLANK(A353),"",SUM($F$2:F353))</f>
        <v>75200544000</v>
      </c>
      <c r="T353" s="1">
        <f t="shared" ca="1" si="226"/>
        <v>9906.5533311809086</v>
      </c>
      <c r="U353" s="1" t="str">
        <f t="shared" ca="1" si="227"/>
        <v>Bullish</v>
      </c>
      <c r="V353" s="17">
        <f t="shared" ca="1" si="228"/>
        <v>83.25</v>
      </c>
      <c r="W353" s="17">
        <f t="shared" ca="1" si="229"/>
        <v>0.9500000000007276</v>
      </c>
      <c r="X353" s="17">
        <f t="shared" ca="1" si="230"/>
        <v>0</v>
      </c>
      <c r="Y353" s="22">
        <f t="shared" ca="1" si="260"/>
        <v>1517.4500000000025</v>
      </c>
      <c r="Z353" s="22">
        <f t="shared" ca="1" si="260"/>
        <v>386.64999999999964</v>
      </c>
      <c r="AA353" s="22">
        <f t="shared" ca="1" si="260"/>
        <v>445.69999999999891</v>
      </c>
      <c r="AB353" s="23">
        <f t="shared" ca="1" si="250"/>
        <v>25.480246466110845</v>
      </c>
      <c r="AC353" s="23">
        <f t="shared" ca="1" si="251"/>
        <v>29.371643217239324</v>
      </c>
      <c r="AD353" s="23">
        <f t="shared" ca="1" si="252"/>
        <v>3.8913967511284788</v>
      </c>
      <c r="AE353" s="23">
        <f t="shared" ca="1" si="253"/>
        <v>54.851889683350166</v>
      </c>
      <c r="AF353" s="23">
        <f t="shared" ca="1" si="254"/>
        <v>7.0943713582025962</v>
      </c>
      <c r="AG353" s="23">
        <f t="shared" ca="1" si="259"/>
        <v>19.068006276769729</v>
      </c>
      <c r="AH353" s="25" t="str">
        <f t="shared" ca="1" si="231"/>
        <v>Weak</v>
      </c>
      <c r="AI353" s="25" t="str">
        <f t="shared" ca="1" si="232"/>
        <v>Bearish</v>
      </c>
      <c r="AJ353" s="1">
        <f t="shared" ca="1" si="240"/>
        <v>-227345344.47999999</v>
      </c>
      <c r="AK353" s="10">
        <f t="shared" ca="1" si="241"/>
        <v>-3.7280136120426276E-3</v>
      </c>
      <c r="AL353" s="10">
        <f t="shared" ca="1" si="246"/>
        <v>0.11290144901564679</v>
      </c>
      <c r="AM353">
        <f t="shared" ca="1" si="242"/>
        <v>-39.949999999998909</v>
      </c>
      <c r="AN353">
        <f t="shared" ca="1" si="233"/>
        <v>0</v>
      </c>
      <c r="AO353">
        <f t="shared" ca="1" si="234"/>
        <v>39.949999999998909</v>
      </c>
      <c r="AP353">
        <f t="shared" ca="1" si="220"/>
        <v>32.237049144898791</v>
      </c>
      <c r="AQ353">
        <f t="shared" ca="1" si="220"/>
        <v>26.437788844787207</v>
      </c>
      <c r="AR353">
        <f t="shared" ca="1" si="247"/>
        <v>1.2193549670193027</v>
      </c>
      <c r="AS353">
        <f t="shared" ca="1" si="248"/>
        <v>54.941863070104255</v>
      </c>
      <c r="AT353">
        <f t="shared" ca="1" si="235"/>
        <v>83.25</v>
      </c>
      <c r="AU353">
        <f t="shared" ca="1" si="249"/>
        <v>94.74858215962206</v>
      </c>
      <c r="AV353">
        <f t="shared" ca="1" si="244"/>
        <v>10604.208333333332</v>
      </c>
      <c r="AW353">
        <f t="shared" ca="1" si="258"/>
        <v>10667.826923076926</v>
      </c>
      <c r="AX353">
        <f t="shared" ca="1" si="257"/>
        <v>-63.618589743593475</v>
      </c>
      <c r="AY353">
        <f t="shared" ca="1" si="218"/>
        <v>-13.508404558406053</v>
      </c>
      <c r="AZ353">
        <f t="shared" ca="1" si="217"/>
        <v>-50.110185185187419</v>
      </c>
    </row>
    <row r="354" spans="1:52" x14ac:dyDescent="0.3">
      <c r="A354" s="1" vm="2085">
        <f ca="1"/>
        <v>43255</v>
      </c>
      <c r="B354" s="1" vm="2086">
        <f ca="1"/>
        <v>10765.95</v>
      </c>
      <c r="C354" s="1" vm="2087">
        <f ca="1"/>
        <v>10770.3</v>
      </c>
      <c r="D354" s="1" vm="2088">
        <f ca="1"/>
        <v>10618.35</v>
      </c>
      <c r="E354" s="1" vm="2089">
        <f ca="1"/>
        <v>10628.5</v>
      </c>
      <c r="F354" s="1" vm="2090">
        <f ca="1"/>
        <v>210148000</v>
      </c>
      <c r="G354" s="1">
        <f t="shared" ca="1" si="243"/>
        <v>10661.7</v>
      </c>
      <c r="H354" s="2">
        <f t="shared" ca="1" si="256"/>
        <v>10660.554999999998</v>
      </c>
      <c r="I354" s="6" t="str" cm="1">
        <f t="array" aca="1" ref="I354" ca="1">_xlfn.IFS(AND(G353&lt;H353,G354&gt;H354),"BUY", AND(G353&gt;H353,G354&lt;H354),"SELL",TRUE,"")</f>
        <v/>
      </c>
      <c r="J354" s="1" vm="2086">
        <f t="shared" ca="1" si="222"/>
        <v>10765.95</v>
      </c>
      <c r="K354" s="3">
        <f t="shared" ca="1" si="236"/>
        <v>-2.3530082854412937E-2</v>
      </c>
      <c r="L354" s="3">
        <f t="shared" ca="1" si="237"/>
        <v>-6.3293506104972197E-3</v>
      </c>
      <c r="M354" s="3">
        <f t="shared" ca="1" si="238"/>
        <v>-6.3494658726906857E-3</v>
      </c>
      <c r="N354" s="4">
        <f t="shared" ca="1" si="223"/>
        <v>1</v>
      </c>
      <c r="O354" s="2">
        <f t="shared" ca="1" si="239"/>
        <v>-6.3494658726906857E-3</v>
      </c>
      <c r="P354" s="1">
        <f t="shared" ca="1" si="224"/>
        <v>10672.383333333333</v>
      </c>
      <c r="Q354" s="1">
        <f t="shared" ca="1" si="225"/>
        <v>2242780012733.3335</v>
      </c>
      <c r="R354" s="1">
        <f ca="1">IF(ISBLANK(A354),"",SUM($Q$2:Q354))</f>
        <v>747220979682549.88</v>
      </c>
      <c r="S354" s="1">
        <f ca="1">IF(ISBLANK(A354),"",SUM($F$2:F354))</f>
        <v>75410692000</v>
      </c>
      <c r="T354" s="1">
        <f t="shared" ca="1" si="226"/>
        <v>9908.6874800532241</v>
      </c>
      <c r="U354" s="1" t="str">
        <f t="shared" ca="1" si="227"/>
        <v>Bullish</v>
      </c>
      <c r="V354" s="17">
        <f t="shared" ca="1" si="228"/>
        <v>151.94999999999891</v>
      </c>
      <c r="W354" s="17">
        <f t="shared" ca="1" si="229"/>
        <v>0</v>
      </c>
      <c r="X354" s="17">
        <f t="shared" ca="1" si="230"/>
        <v>63.149999999999636</v>
      </c>
      <c r="Y354" s="22">
        <f t="shared" ca="1" si="260"/>
        <v>1521.6000000000004</v>
      </c>
      <c r="Z354" s="22">
        <f t="shared" ca="1" si="260"/>
        <v>292.29999999999927</v>
      </c>
      <c r="AA354" s="22">
        <f t="shared" ca="1" si="260"/>
        <v>508.84999999999854</v>
      </c>
      <c r="AB354" s="23">
        <f t="shared" ca="1" si="250"/>
        <v>19.210042060988382</v>
      </c>
      <c r="AC354" s="23">
        <f t="shared" ca="1" si="251"/>
        <v>33.441771819137642</v>
      </c>
      <c r="AD354" s="23">
        <f t="shared" ca="1" si="252"/>
        <v>14.23172975814926</v>
      </c>
      <c r="AE354" s="23">
        <f t="shared" ca="1" si="253"/>
        <v>52.651813880126028</v>
      </c>
      <c r="AF354" s="23">
        <f t="shared" ca="1" si="254"/>
        <v>27.029894526617959</v>
      </c>
      <c r="AG354" s="23">
        <f t="shared" ca="1" si="259"/>
        <v>17.163304836058302</v>
      </c>
      <c r="AH354" s="25" t="str">
        <f t="shared" ca="1" si="231"/>
        <v>Weak</v>
      </c>
      <c r="AI354" s="25" t="str">
        <f t="shared" ca="1" si="232"/>
        <v>Bearish</v>
      </c>
      <c r="AJ354" s="1">
        <f t="shared" ca="1" si="240"/>
        <v>-210137326.27000001</v>
      </c>
      <c r="AK354" s="10">
        <f t="shared" ca="1" si="241"/>
        <v>-6.3494658726906857E-3</v>
      </c>
      <c r="AL354" s="10">
        <f t="shared" ca="1" si="246"/>
        <v>0.11536067286165488</v>
      </c>
      <c r="AM354">
        <f t="shared" ca="1" si="242"/>
        <v>-67.700000000000728</v>
      </c>
      <c r="AN354">
        <f t="shared" ca="1" si="233"/>
        <v>0</v>
      </c>
      <c r="AO354">
        <f t="shared" ca="1" si="234"/>
        <v>67.700000000000728</v>
      </c>
      <c r="AP354">
        <f t="shared" ca="1" si="220"/>
        <v>29.934402777406017</v>
      </c>
      <c r="AQ354">
        <f t="shared" ca="1" si="220"/>
        <v>29.38508964158817</v>
      </c>
      <c r="AR354">
        <f t="shared" ca="1" si="247"/>
        <v>1.0186936008199348</v>
      </c>
      <c r="AS354">
        <f t="shared" ca="1" si="248"/>
        <v>50.463012336600812</v>
      </c>
      <c r="AT354">
        <f t="shared" ca="1" si="235"/>
        <v>151.94999999999891</v>
      </c>
      <c r="AU354">
        <f t="shared" ca="1" si="249"/>
        <v>98.834397719648976</v>
      </c>
      <c r="AV354">
        <f t="shared" ca="1" si="244"/>
        <v>10599.691666666668</v>
      </c>
      <c r="AW354">
        <f t="shared" ca="1" si="258"/>
        <v>10668.238461538462</v>
      </c>
      <c r="AX354">
        <f t="shared" ca="1" si="257"/>
        <v>-68.546794871794191</v>
      </c>
      <c r="AY354">
        <f t="shared" ca="1" si="218"/>
        <v>-26.292165242166245</v>
      </c>
      <c r="AZ354">
        <f t="shared" ca="1" si="217"/>
        <v>-42.254629629627942</v>
      </c>
    </row>
    <row r="355" spans="1:52" x14ac:dyDescent="0.3">
      <c r="A355" s="1" vm="2091">
        <f ca="1"/>
        <v>43256</v>
      </c>
      <c r="B355" s="1" vm="2092">
        <f ca="1"/>
        <v>10630.7</v>
      </c>
      <c r="C355" s="1" vm="2093">
        <f ca="1"/>
        <v>10633.15</v>
      </c>
      <c r="D355" s="1" vm="2094">
        <f ca="1"/>
        <v>10550.9</v>
      </c>
      <c r="E355" s="1" vm="2095">
        <f ca="1"/>
        <v>10593.15</v>
      </c>
      <c r="F355" s="1" vm="2096">
        <f ca="1"/>
        <v>172898000</v>
      </c>
      <c r="G355" s="1">
        <f t="shared" ca="1" si="243"/>
        <v>10653.67</v>
      </c>
      <c r="H355" s="2">
        <f t="shared" ca="1" si="256"/>
        <v>10654.322499999998</v>
      </c>
      <c r="I355" s="6" t="str" cm="1">
        <f t="array" aca="1" ref="I355" ca="1">_xlfn.IFS(AND(G354&lt;H354,G355&gt;H355),"BUY", AND(G354&gt;H354,G355&lt;H355),"SELL",TRUE,"")</f>
        <v>SELL</v>
      </c>
      <c r="J355" s="1" vm="2086">
        <f t="shared" ca="1" si="222"/>
        <v>10765.95</v>
      </c>
      <c r="K355" s="3" t="str">
        <f t="shared" ca="1" si="236"/>
        <v/>
      </c>
      <c r="L355" s="3">
        <f t="shared" ca="1" si="237"/>
        <v>-3.3259632121184213E-3</v>
      </c>
      <c r="M355" s="3">
        <f t="shared" ca="1" si="238"/>
        <v>-3.3315065224060682E-3</v>
      </c>
      <c r="N355" s="4">
        <f t="shared" ca="1" si="223"/>
        <v>1</v>
      </c>
      <c r="O355" s="2">
        <f t="shared" ca="1" si="239"/>
        <v>-3.3315065224060682E-3</v>
      </c>
      <c r="P355" s="1">
        <f t="shared" ca="1" si="224"/>
        <v>10592.4</v>
      </c>
      <c r="Q355" s="1">
        <f t="shared" ca="1" si="225"/>
        <v>1831404775200</v>
      </c>
      <c r="R355" s="1">
        <f ca="1">IF(ISBLANK(A355),"",SUM($Q$2:Q355))</f>
        <v>749052384457749.88</v>
      </c>
      <c r="S355" s="1">
        <f ca="1">IF(ISBLANK(A355),"",SUM($F$2:F355))</f>
        <v>75583590000</v>
      </c>
      <c r="T355" s="1">
        <f t="shared" ca="1" si="226"/>
        <v>9910.251477308102</v>
      </c>
      <c r="U355" s="1" t="str">
        <f t="shared" ca="1" si="227"/>
        <v>Bullish</v>
      </c>
      <c r="V355" s="17">
        <f t="shared" ca="1" si="228"/>
        <v>82.25</v>
      </c>
      <c r="W355" s="17">
        <f t="shared" ca="1" si="229"/>
        <v>0</v>
      </c>
      <c r="X355" s="17">
        <f t="shared" ca="1" si="230"/>
        <v>67.450000000000728</v>
      </c>
      <c r="Y355" s="22">
        <f t="shared" ca="1" si="260"/>
        <v>1501.7000000000007</v>
      </c>
      <c r="Z355" s="22">
        <f t="shared" ca="1" si="260"/>
        <v>292.29999999999927</v>
      </c>
      <c r="AA355" s="22">
        <f t="shared" ca="1" si="260"/>
        <v>494.60000000000036</v>
      </c>
      <c r="AB355" s="23">
        <f t="shared" ca="1" si="250"/>
        <v>19.464606778983761</v>
      </c>
      <c r="AC355" s="23">
        <f t="shared" ca="1" si="251"/>
        <v>32.936005860025311</v>
      </c>
      <c r="AD355" s="23">
        <f t="shared" ca="1" si="252"/>
        <v>13.47139908104155</v>
      </c>
      <c r="AE355" s="23">
        <f t="shared" ca="1" si="253"/>
        <v>52.400612639009069</v>
      </c>
      <c r="AF355" s="23">
        <f t="shared" ca="1" si="254"/>
        <v>25.708476299402864</v>
      </c>
      <c r="AG355" s="23">
        <f t="shared" ca="1" si="259"/>
        <v>16.10968990502986</v>
      </c>
      <c r="AH355" s="25" t="str">
        <f t="shared" ca="1" si="231"/>
        <v>Weak</v>
      </c>
      <c r="AI355" s="25" t="str">
        <f t="shared" ca="1" si="232"/>
        <v>Bearish</v>
      </c>
      <c r="AJ355" s="1">
        <f t="shared" ca="1" si="240"/>
        <v>-172887338.30000001</v>
      </c>
      <c r="AK355" s="10">
        <f t="shared" ca="1" si="241"/>
        <v>-3.3315065224060682E-3</v>
      </c>
      <c r="AL355" s="10">
        <f t="shared" ca="1" si="246"/>
        <v>0.1140292853769409</v>
      </c>
      <c r="AM355">
        <f t="shared" ca="1" si="242"/>
        <v>-35.350000000000364</v>
      </c>
      <c r="AN355">
        <f t="shared" ca="1" si="233"/>
        <v>0</v>
      </c>
      <c r="AO355">
        <f t="shared" ca="1" si="234"/>
        <v>35.350000000000364</v>
      </c>
      <c r="AP355">
        <f t="shared" ca="1" si="220"/>
        <v>27.796231150448445</v>
      </c>
      <c r="AQ355">
        <f t="shared" ca="1" si="220"/>
        <v>29.81115466718904</v>
      </c>
      <c r="AR355">
        <f t="shared" ca="1" si="247"/>
        <v>0.93241041686458814</v>
      </c>
      <c r="AS355">
        <f t="shared" ca="1" si="248"/>
        <v>48.251158694200207</v>
      </c>
      <c r="AT355">
        <f t="shared" ca="1" si="235"/>
        <v>82.25</v>
      </c>
      <c r="AU355">
        <f t="shared" ca="1" si="249"/>
        <v>97.649797882531189</v>
      </c>
      <c r="AV355">
        <f t="shared" ca="1" si="244"/>
        <v>10599.420833333332</v>
      </c>
      <c r="AW355">
        <f t="shared" ca="1" si="258"/>
        <v>10664.425000000001</v>
      </c>
      <c r="AX355">
        <f t="shared" ca="1" si="257"/>
        <v>-65.004166666669335</v>
      </c>
      <c r="AY355">
        <f t="shared" ca="1" si="218"/>
        <v>-36.460826210827385</v>
      </c>
      <c r="AZ355">
        <f t="shared" ref="AZ355:AZ418" ca="1" si="261">AX355 - AY355</f>
        <v>-28.54334045584195</v>
      </c>
    </row>
    <row r="356" spans="1:52" x14ac:dyDescent="0.3">
      <c r="A356" s="1" vm="2097">
        <f ca="1"/>
        <v>43257</v>
      </c>
      <c r="B356" s="1" vm="2098">
        <f ca="1"/>
        <v>10603.45</v>
      </c>
      <c r="C356" s="1" vm="2099">
        <f ca="1"/>
        <v>10698.35</v>
      </c>
      <c r="D356" s="1" vm="2100">
        <f ca="1"/>
        <v>10587.5</v>
      </c>
      <c r="E356" s="1" vm="2101">
        <f ca="1"/>
        <v>10684.65</v>
      </c>
      <c r="F356" s="1" vm="2102">
        <f ca="1"/>
        <v>195761000</v>
      </c>
      <c r="G356" s="1">
        <f t="shared" ca="1" si="243"/>
        <v>10667.73</v>
      </c>
      <c r="H356" s="2">
        <f t="shared" ca="1" si="256"/>
        <v>10651.47</v>
      </c>
      <c r="I356" s="6" t="str" cm="1">
        <f t="array" aca="1" ref="I356" ca="1">_xlfn.IFS(AND(G355&lt;H355,G356&gt;H356),"BUY", AND(G355&gt;H355,G356&lt;H356),"SELL",TRUE,"")</f>
        <v>BUY</v>
      </c>
      <c r="J356" s="1" vm="2098">
        <f t="shared" ca="1" si="222"/>
        <v>10603.45</v>
      </c>
      <c r="K356" s="3">
        <f t="shared" ca="1" si="236"/>
        <v>-1.5093883958220089E-2</v>
      </c>
      <c r="L356" s="3">
        <f t="shared" ca="1" si="237"/>
        <v>8.6376573540447588E-3</v>
      </c>
      <c r="M356" s="3">
        <f t="shared" ca="1" si="238"/>
        <v>8.6005662256969095E-3</v>
      </c>
      <c r="N356" s="4">
        <f t="shared" ca="1" si="223"/>
        <v>-1</v>
      </c>
      <c r="O356" s="2">
        <f t="shared" ca="1" si="239"/>
        <v>-8.6005662256969095E-3</v>
      </c>
      <c r="P356" s="1">
        <f t="shared" ca="1" si="224"/>
        <v>10656.833333333334</v>
      </c>
      <c r="Q356" s="1">
        <f t="shared" ca="1" si="225"/>
        <v>2086192350166.6667</v>
      </c>
      <c r="R356" s="1">
        <f ca="1">IF(ISBLANK(A356),"",SUM($Q$2:Q356))</f>
        <v>751138576807916.5</v>
      </c>
      <c r="S356" s="1">
        <f ca="1">IF(ISBLANK(A356),"",SUM($F$2:F356))</f>
        <v>75779351000</v>
      </c>
      <c r="T356" s="1">
        <f t="shared" ca="1" si="226"/>
        <v>9912.1801242124184</v>
      </c>
      <c r="U356" s="1" t="str">
        <f t="shared" ca="1" si="227"/>
        <v>Bullish</v>
      </c>
      <c r="V356" s="17">
        <f t="shared" ca="1" si="228"/>
        <v>110.85000000000036</v>
      </c>
      <c r="W356" s="17">
        <f t="shared" ca="1" si="229"/>
        <v>65.200000000000728</v>
      </c>
      <c r="X356" s="17">
        <f t="shared" ca="1" si="230"/>
        <v>0</v>
      </c>
      <c r="Y356" s="22">
        <f t="shared" ca="1" si="260"/>
        <v>1499.8000000000011</v>
      </c>
      <c r="Z356" s="22">
        <f t="shared" ca="1" si="260"/>
        <v>357.5</v>
      </c>
      <c r="AA356" s="22">
        <f t="shared" ca="1" si="260"/>
        <v>459.39999999999964</v>
      </c>
      <c r="AB356" s="23">
        <f t="shared" ca="1" si="250"/>
        <v>23.836511534871299</v>
      </c>
      <c r="AC356" s="23">
        <f t="shared" ca="1" si="251"/>
        <v>30.630750766768855</v>
      </c>
      <c r="AD356" s="23">
        <f t="shared" ca="1" si="252"/>
        <v>6.7942392318975564</v>
      </c>
      <c r="AE356" s="23">
        <f t="shared" ca="1" si="253"/>
        <v>54.467262301640154</v>
      </c>
      <c r="AF356" s="23">
        <f t="shared" ca="1" si="254"/>
        <v>12.473987024115518</v>
      </c>
      <c r="AG356" s="23">
        <f t="shared" ca="1" si="259"/>
        <v>14.823091960726277</v>
      </c>
      <c r="AH356" s="25" t="str">
        <f t="shared" ca="1" si="231"/>
        <v>Weak</v>
      </c>
      <c r="AI356" s="25" t="str">
        <f t="shared" ca="1" si="232"/>
        <v>Bearish</v>
      </c>
      <c r="AJ356" s="1">
        <f t="shared" ca="1" si="240"/>
        <v>195771653.66999999</v>
      </c>
      <c r="AK356" s="10">
        <f t="shared" ca="1" si="241"/>
        <v>8.6005662256969095E-3</v>
      </c>
      <c r="AL356" s="10">
        <f t="shared" ca="1" si="246"/>
        <v>0.11885579746573798</v>
      </c>
      <c r="AM356">
        <f t="shared" ca="1" si="242"/>
        <v>91.5</v>
      </c>
      <c r="AN356">
        <f t="shared" ca="1" si="233"/>
        <v>91.5</v>
      </c>
      <c r="AO356">
        <f t="shared" ca="1" si="234"/>
        <v>0</v>
      </c>
      <c r="AP356">
        <f t="shared" ca="1" si="220"/>
        <v>32.346500353987842</v>
      </c>
      <c r="AQ356">
        <f t="shared" ca="1" si="220"/>
        <v>27.681786476675537</v>
      </c>
      <c r="AR356">
        <f t="shared" ca="1" si="247"/>
        <v>1.1685120243681801</v>
      </c>
      <c r="AS356">
        <f t="shared" ca="1" si="248"/>
        <v>53.885429789518412</v>
      </c>
      <c r="AT356">
        <f t="shared" ca="1" si="235"/>
        <v>110.85000000000036</v>
      </c>
      <c r="AU356">
        <f t="shared" ca="1" si="249"/>
        <v>98.592669462350415</v>
      </c>
      <c r="AV356">
        <f t="shared" ca="1" si="244"/>
        <v>10613.416666666666</v>
      </c>
      <c r="AW356">
        <f t="shared" ca="1" si="258"/>
        <v>10662.321153846158</v>
      </c>
      <c r="AX356">
        <f t="shared" ca="1" si="257"/>
        <v>-48.904487179492207</v>
      </c>
      <c r="AY356">
        <f t="shared" ref="AY356:AY419" ca="1" si="262">AVERAGE(AX348:AX356)</f>
        <v>-43.101139601141568</v>
      </c>
      <c r="AZ356">
        <f t="shared" ca="1" si="261"/>
        <v>-5.803347578350639</v>
      </c>
    </row>
    <row r="357" spans="1:52" x14ac:dyDescent="0.3">
      <c r="A357" s="1" vm="2103">
        <f ca="1"/>
        <v>43258</v>
      </c>
      <c r="B357" s="1" vm="2104">
        <f ca="1"/>
        <v>10722.6</v>
      </c>
      <c r="C357" s="1" vm="2105">
        <f ca="1"/>
        <v>10818</v>
      </c>
      <c r="D357" s="1" vm="2104">
        <f ca="1"/>
        <v>10722.6</v>
      </c>
      <c r="E357" s="1" vm="2106">
        <f ca="1"/>
        <v>10768.35</v>
      </c>
      <c r="F357" s="1" vm="2107">
        <f ca="1"/>
        <v>227663000</v>
      </c>
      <c r="G357" s="1">
        <f t="shared" ca="1" si="243"/>
        <v>10674.17</v>
      </c>
      <c r="H357" s="2">
        <f t="shared" ca="1" si="256"/>
        <v>10654.060000000001</v>
      </c>
      <c r="I357" s="6" t="str" cm="1">
        <f t="array" aca="1" ref="I357" ca="1">_xlfn.IFS(AND(G356&lt;H356,G357&gt;H357),"BUY", AND(G356&gt;H356,G357&lt;H357),"SELL",TRUE,"")</f>
        <v/>
      </c>
      <c r="J357" s="1" vm="2104">
        <f t="shared" ca="1" si="222"/>
        <v>10722.6</v>
      </c>
      <c r="K357" s="3">
        <f t="shared" ca="1" si="236"/>
        <v>-1.1236908741965923E-2</v>
      </c>
      <c r="L357" s="3">
        <f t="shared" ca="1" si="237"/>
        <v>7.833667925482013E-3</v>
      </c>
      <c r="M357" s="3">
        <f t="shared" ca="1" si="238"/>
        <v>7.8031440545139521E-3</v>
      </c>
      <c r="N357" s="4">
        <f t="shared" ca="1" si="223"/>
        <v>1</v>
      </c>
      <c r="O357" s="2">
        <f t="shared" ca="1" si="239"/>
        <v>7.8031440545139521E-3</v>
      </c>
      <c r="P357" s="1">
        <f t="shared" ca="1" si="224"/>
        <v>10769.65</v>
      </c>
      <c r="Q357" s="1">
        <f t="shared" ca="1" si="225"/>
        <v>2451850827950</v>
      </c>
      <c r="R357" s="1">
        <f ca="1">IF(ISBLANK(A357),"",SUM($Q$2:Q357))</f>
        <v>753590427635866.5</v>
      </c>
      <c r="S357" s="1">
        <f ca="1">IF(ISBLANK(A357),"",SUM($F$2:F357))</f>
        <v>76007014000</v>
      </c>
      <c r="T357" s="1">
        <f t="shared" ca="1" si="226"/>
        <v>9914.7484946042805</v>
      </c>
      <c r="U357" s="1" t="str">
        <f t="shared" ca="1" si="227"/>
        <v>Bullish</v>
      </c>
      <c r="V357" s="17">
        <f t="shared" ca="1" si="228"/>
        <v>133.35000000000036</v>
      </c>
      <c r="W357" s="17">
        <f t="shared" ca="1" si="229"/>
        <v>119.64999999999964</v>
      </c>
      <c r="X357" s="17">
        <f t="shared" ca="1" si="230"/>
        <v>0</v>
      </c>
      <c r="Y357" s="22">
        <f t="shared" ca="1" si="260"/>
        <v>1539.5500000000011</v>
      </c>
      <c r="Z357" s="22">
        <f t="shared" ca="1" si="260"/>
        <v>477.14999999999964</v>
      </c>
      <c r="AA357" s="22">
        <f t="shared" ca="1" si="260"/>
        <v>384</v>
      </c>
      <c r="AB357" s="23">
        <f t="shared" ca="1" si="250"/>
        <v>30.992822578026001</v>
      </c>
      <c r="AC357" s="23">
        <f t="shared" ca="1" si="251"/>
        <v>24.942353285050807</v>
      </c>
      <c r="AD357" s="23">
        <f t="shared" ca="1" si="252"/>
        <v>6.050469292975194</v>
      </c>
      <c r="AE357" s="23">
        <f t="shared" ca="1" si="253"/>
        <v>55.935175863076807</v>
      </c>
      <c r="AF357" s="23">
        <f t="shared" ca="1" si="254"/>
        <v>10.816930848284237</v>
      </c>
      <c r="AG357" s="23">
        <f t="shared" ca="1" si="259"/>
        <v>15.432741847505554</v>
      </c>
      <c r="AH357" s="25" t="str">
        <f t="shared" ca="1" si="231"/>
        <v>Weak</v>
      </c>
      <c r="AI357" s="25" t="str">
        <f t="shared" ca="1" si="232"/>
        <v>Bullish</v>
      </c>
      <c r="AJ357" s="1">
        <f t="shared" ca="1" si="240"/>
        <v>227673667.72999999</v>
      </c>
      <c r="AK357" s="10">
        <f t="shared" ca="1" si="241"/>
        <v>7.8031440545139521E-3</v>
      </c>
      <c r="AL357" s="10">
        <f t="shared" ca="1" si="246"/>
        <v>0.11693123974556965</v>
      </c>
      <c r="AM357">
        <f t="shared" ca="1" si="242"/>
        <v>83.700000000000728</v>
      </c>
      <c r="AN357">
        <f t="shared" ca="1" si="233"/>
        <v>83.700000000000728</v>
      </c>
      <c r="AO357">
        <f t="shared" ca="1" si="234"/>
        <v>0</v>
      </c>
      <c r="AP357">
        <f t="shared" ca="1" si="220"/>
        <v>36.01460747156019</v>
      </c>
      <c r="AQ357">
        <f t="shared" ca="1" si="220"/>
        <v>25.704516014055855</v>
      </c>
      <c r="AR357">
        <f t="shared" ca="1" si="247"/>
        <v>1.4011003923149741</v>
      </c>
      <c r="AS357">
        <f t="shared" ca="1" si="248"/>
        <v>58.35242861145553</v>
      </c>
      <c r="AT357">
        <f t="shared" ca="1" si="235"/>
        <v>95.399999999999636</v>
      </c>
      <c r="AU357">
        <f t="shared" ca="1" si="249"/>
        <v>98.364621643611073</v>
      </c>
      <c r="AV357">
        <f t="shared" ca="1" si="244"/>
        <v>10632.720833333333</v>
      </c>
      <c r="AW357">
        <f t="shared" ca="1" si="258"/>
        <v>10664.255769230771</v>
      </c>
      <c r="AX357">
        <f t="shared" ca="1" si="257"/>
        <v>-31.534935897438118</v>
      </c>
      <c r="AY357">
        <f t="shared" ca="1" si="262"/>
        <v>-46.209757834759834</v>
      </c>
      <c r="AZ357">
        <f t="shared" ca="1" si="261"/>
        <v>14.674821937321717</v>
      </c>
    </row>
    <row r="358" spans="1:52" x14ac:dyDescent="0.3">
      <c r="A358" s="1" vm="2108">
        <f ca="1"/>
        <v>43259</v>
      </c>
      <c r="B358" s="1" vm="2109">
        <f ca="1"/>
        <v>10736.4</v>
      </c>
      <c r="C358" s="1" vm="2110">
        <f ca="1"/>
        <v>10779.45</v>
      </c>
      <c r="D358" s="1" vm="2111">
        <f ca="1"/>
        <v>10709.05</v>
      </c>
      <c r="E358" s="1" vm="2112">
        <f ca="1"/>
        <v>10767.65</v>
      </c>
      <c r="F358" s="1" vm="2113">
        <f ca="1"/>
        <v>215943000</v>
      </c>
      <c r="G358" s="1">
        <f t="shared" ca="1" si="243"/>
        <v>10688.460000000001</v>
      </c>
      <c r="H358" s="2">
        <f t="shared" ca="1" si="256"/>
        <v>10652.1175</v>
      </c>
      <c r="I358" s="6" t="str" cm="1">
        <f t="array" aca="1" ref="I358" ca="1">_xlfn.IFS(AND(G357&lt;H357,G358&gt;H358),"BUY", AND(G357&gt;H357,G358&lt;H358),"SELL",TRUE,"")</f>
        <v/>
      </c>
      <c r="J358" s="1" vm="2104">
        <f t="shared" ca="1" si="222"/>
        <v>10722.6</v>
      </c>
      <c r="K358" s="3" t="str">
        <f t="shared" ca="1" si="236"/>
        <v/>
      </c>
      <c r="L358" s="3">
        <f t="shared" ca="1" si="237"/>
        <v>-6.5005316506328015E-5</v>
      </c>
      <c r="M358" s="3">
        <f t="shared" ca="1" si="238"/>
        <v>-6.5007429443483659E-5</v>
      </c>
      <c r="N358" s="4">
        <f t="shared" ca="1" si="223"/>
        <v>1</v>
      </c>
      <c r="O358" s="2">
        <f t="shared" ca="1" si="239"/>
        <v>-6.5007429443483659E-5</v>
      </c>
      <c r="P358" s="1">
        <f t="shared" ca="1" si="224"/>
        <v>10752.050000000001</v>
      </c>
      <c r="Q358" s="1">
        <f t="shared" ca="1" si="225"/>
        <v>2321829933150</v>
      </c>
      <c r="R358" s="1">
        <f ca="1">IF(ISBLANK(A358),"",SUM($Q$2:Q358))</f>
        <v>755912257569016.5</v>
      </c>
      <c r="S358" s="1">
        <f ca="1">IF(ISBLANK(A358),"",SUM($F$2:F358))</f>
        <v>76222957000</v>
      </c>
      <c r="T358" s="1">
        <f t="shared" ca="1" si="226"/>
        <v>9917.1206067092953</v>
      </c>
      <c r="U358" s="1" t="str">
        <f t="shared" ca="1" si="227"/>
        <v>Bullish</v>
      </c>
      <c r="V358" s="17">
        <f t="shared" ca="1" si="228"/>
        <v>70.400000000001455</v>
      </c>
      <c r="W358" s="17">
        <f t="shared" ca="1" si="229"/>
        <v>0</v>
      </c>
      <c r="X358" s="17">
        <f t="shared" ca="1" si="230"/>
        <v>13.550000000001091</v>
      </c>
      <c r="Y358" s="22">
        <f t="shared" ca="1" si="260"/>
        <v>1494.0500000000011</v>
      </c>
      <c r="Z358" s="22">
        <f t="shared" ca="1" si="260"/>
        <v>477.14999999999964</v>
      </c>
      <c r="AA358" s="22">
        <f t="shared" ca="1" si="260"/>
        <v>314.25</v>
      </c>
      <c r="AB358" s="23">
        <f t="shared" ca="1" si="250"/>
        <v>31.936682172618003</v>
      </c>
      <c r="AC358" s="23">
        <f t="shared" ca="1" si="251"/>
        <v>21.033432616043623</v>
      </c>
      <c r="AD358" s="23">
        <f t="shared" ca="1" si="252"/>
        <v>10.90324955657438</v>
      </c>
      <c r="AE358" s="23">
        <f t="shared" ca="1" si="253"/>
        <v>52.970114788661625</v>
      </c>
      <c r="AF358" s="23">
        <f t="shared" ca="1" si="254"/>
        <v>20.583775587566304</v>
      </c>
      <c r="AG358" s="23">
        <f t="shared" ca="1" si="259"/>
        <v>15.638973079681165</v>
      </c>
      <c r="AH358" s="25" t="str">
        <f t="shared" ca="1" si="231"/>
        <v>Weak</v>
      </c>
      <c r="AI358" s="25" t="str">
        <f t="shared" ca="1" si="232"/>
        <v>Bullish</v>
      </c>
      <c r="AJ358" s="1">
        <f t="shared" ca="1" si="240"/>
        <v>-215932325.83000001</v>
      </c>
      <c r="AK358" s="10">
        <f t="shared" ca="1" si="241"/>
        <v>-6.5007429443483659E-5</v>
      </c>
      <c r="AL358" s="10">
        <f t="shared" ca="1" si="246"/>
        <v>0.11025811963757494</v>
      </c>
      <c r="AM358">
        <f t="shared" ca="1" si="242"/>
        <v>-0.7000000000007276</v>
      </c>
      <c r="AN358">
        <f t="shared" ca="1" si="233"/>
        <v>0</v>
      </c>
      <c r="AO358">
        <f t="shared" ca="1" si="234"/>
        <v>0.7000000000007276</v>
      </c>
      <c r="AP358">
        <f t="shared" ca="1" si="220"/>
        <v>33.442135509305892</v>
      </c>
      <c r="AQ358">
        <f t="shared" ca="1" si="220"/>
        <v>23.918479155909061</v>
      </c>
      <c r="AR358">
        <f t="shared" ca="1" si="247"/>
        <v>1.3981714845378876</v>
      </c>
      <c r="AS358">
        <f t="shared" ca="1" si="248"/>
        <v>58.301564068814137</v>
      </c>
      <c r="AT358">
        <f t="shared" ca="1" si="235"/>
        <v>70.400000000001455</v>
      </c>
      <c r="AU358">
        <f t="shared" ca="1" si="249"/>
        <v>96.367148669067532</v>
      </c>
      <c r="AV358">
        <f t="shared" ca="1" si="244"/>
        <v>10660.829166666665</v>
      </c>
      <c r="AW358">
        <f t="shared" ca="1" si="258"/>
        <v>10667.640384615386</v>
      </c>
      <c r="AX358">
        <f t="shared" ca="1" si="257"/>
        <v>-6.8112179487216054</v>
      </c>
      <c r="AY358">
        <f t="shared" ca="1" si="262"/>
        <v>-45.785826210828318</v>
      </c>
      <c r="AZ358">
        <f t="shared" ca="1" si="261"/>
        <v>38.974608262106713</v>
      </c>
    </row>
    <row r="359" spans="1:52" x14ac:dyDescent="0.3">
      <c r="A359" s="1" vm="2114">
        <f ca="1"/>
        <v>43262</v>
      </c>
      <c r="B359" s="1" vm="2115">
        <f ca="1"/>
        <v>10781.85</v>
      </c>
      <c r="C359" s="1" vm="2116">
        <f ca="1"/>
        <v>10850.55</v>
      </c>
      <c r="D359" s="1" vm="2117">
        <f ca="1"/>
        <v>10777.05</v>
      </c>
      <c r="E359" s="1" vm="2118">
        <f ca="1"/>
        <v>10786.95</v>
      </c>
      <c r="F359" s="1" vm="2119">
        <f ca="1"/>
        <v>217850000</v>
      </c>
      <c r="G359" s="1">
        <f t="shared" ca="1" si="243"/>
        <v>10720.15</v>
      </c>
      <c r="H359" s="2">
        <f t="shared" ca="1" si="256"/>
        <v>10651.135</v>
      </c>
      <c r="I359" s="6" t="str" cm="1">
        <f t="array" aca="1" ref="I359" ca="1">_xlfn.IFS(AND(G358&lt;H358,G359&gt;H359),"BUY", AND(G358&gt;H358,G359&lt;H359),"SELL",TRUE,"")</f>
        <v/>
      </c>
      <c r="J359" s="1" vm="2104">
        <f t="shared" ca="1" si="222"/>
        <v>10722.6</v>
      </c>
      <c r="K359" s="3" t="str">
        <f t="shared" ca="1" si="236"/>
        <v/>
      </c>
      <c r="L359" s="3">
        <f t="shared" ca="1" si="237"/>
        <v>1.7924059567315798E-3</v>
      </c>
      <c r="M359" s="3">
        <f t="shared" ca="1" si="238"/>
        <v>1.7908015140969788E-3</v>
      </c>
      <c r="N359" s="4">
        <f t="shared" ca="1" si="223"/>
        <v>1</v>
      </c>
      <c r="O359" s="2">
        <f t="shared" ca="1" si="239"/>
        <v>1.7908015140969788E-3</v>
      </c>
      <c r="P359" s="1">
        <f t="shared" ca="1" si="224"/>
        <v>10804.85</v>
      </c>
      <c r="Q359" s="1">
        <f t="shared" ca="1" si="225"/>
        <v>2353836572500</v>
      </c>
      <c r="R359" s="1">
        <f ca="1">IF(ISBLANK(A359),"",SUM($Q$2:Q359))</f>
        <v>758266094141516.5</v>
      </c>
      <c r="S359" s="1">
        <f ca="1">IF(ISBLANK(A359),"",SUM($F$2:F359))</f>
        <v>76440807000</v>
      </c>
      <c r="T359" s="1">
        <f t="shared" ca="1" si="226"/>
        <v>9919.650562317016</v>
      </c>
      <c r="U359" s="1" t="str">
        <f t="shared" ca="1" si="227"/>
        <v>Bullish</v>
      </c>
      <c r="V359" s="17">
        <f t="shared" ca="1" si="228"/>
        <v>82.899999999999636</v>
      </c>
      <c r="W359" s="17">
        <f t="shared" ca="1" si="229"/>
        <v>71.099999999998545</v>
      </c>
      <c r="X359" s="17">
        <f t="shared" ca="1" si="230"/>
        <v>0</v>
      </c>
      <c r="Y359" s="22">
        <f t="shared" ca="1" si="260"/>
        <v>1508.8999999999996</v>
      </c>
      <c r="Z359" s="22">
        <f t="shared" ca="1" si="260"/>
        <v>548.24999999999818</v>
      </c>
      <c r="AA359" s="22">
        <f t="shared" ca="1" si="260"/>
        <v>299</v>
      </c>
      <c r="AB359" s="23">
        <f t="shared" ca="1" si="250"/>
        <v>36.334415799588996</v>
      </c>
      <c r="AC359" s="23">
        <f t="shared" ca="1" si="251"/>
        <v>19.815759825038111</v>
      </c>
      <c r="AD359" s="23">
        <f t="shared" ca="1" si="252"/>
        <v>16.518655974550885</v>
      </c>
      <c r="AE359" s="23">
        <f t="shared" ca="1" si="253"/>
        <v>56.15017562462711</v>
      </c>
      <c r="AF359" s="23">
        <f t="shared" ca="1" si="254"/>
        <v>29.418707583357779</v>
      </c>
      <c r="AG359" s="23">
        <f t="shared" ca="1" si="259"/>
        <v>15.973985826962334</v>
      </c>
      <c r="AH359" s="25" t="str">
        <f t="shared" ca="1" si="231"/>
        <v>Weak</v>
      </c>
      <c r="AI359" s="25" t="str">
        <f t="shared" ca="1" si="232"/>
        <v>Bullish</v>
      </c>
      <c r="AJ359" s="1">
        <f t="shared" ca="1" si="240"/>
        <v>217860688.46000001</v>
      </c>
      <c r="AK359" s="10">
        <f t="shared" ca="1" si="241"/>
        <v>1.7908015140969788E-3</v>
      </c>
      <c r="AL359" s="10">
        <f t="shared" ca="1" si="246"/>
        <v>0.1102549567489864</v>
      </c>
      <c r="AM359">
        <f t="shared" ca="1" si="242"/>
        <v>19.300000000001091</v>
      </c>
      <c r="AN359">
        <f t="shared" ca="1" si="233"/>
        <v>19.300000000001091</v>
      </c>
      <c r="AO359">
        <f t="shared" ca="1" si="234"/>
        <v>0</v>
      </c>
      <c r="AP359">
        <f t="shared" ca="1" si="220"/>
        <v>32.431982972926974</v>
      </c>
      <c r="AQ359">
        <f t="shared" ca="1" si="220"/>
        <v>22.210016359058415</v>
      </c>
      <c r="AR359">
        <f t="shared" ca="1" si="247"/>
        <v>1.4602412915242857</v>
      </c>
      <c r="AS359">
        <f t="shared" ca="1" si="248"/>
        <v>59.353580340063615</v>
      </c>
      <c r="AT359">
        <f t="shared" ca="1" si="235"/>
        <v>73.5</v>
      </c>
      <c r="AU359">
        <f t="shared" ca="1" si="249"/>
        <v>94.733780906991271</v>
      </c>
      <c r="AV359">
        <f t="shared" ca="1" si="244"/>
        <v>10683.5875</v>
      </c>
      <c r="AW359">
        <f t="shared" ca="1" si="258"/>
        <v>10674.128846153846</v>
      </c>
      <c r="AX359">
        <f t="shared" ca="1" si="257"/>
        <v>9.4586538461535383</v>
      </c>
      <c r="AY359">
        <f t="shared" ca="1" si="262"/>
        <v>-41.654487179489173</v>
      </c>
      <c r="AZ359">
        <f t="shared" ca="1" si="261"/>
        <v>51.113141025642712</v>
      </c>
    </row>
    <row r="360" spans="1:52" x14ac:dyDescent="0.3">
      <c r="A360" s="1" vm="2120">
        <f ca="1"/>
        <v>43263</v>
      </c>
      <c r="B360" s="1" vm="2121">
        <f ca="1"/>
        <v>10816.15</v>
      </c>
      <c r="C360" s="1" vm="2122">
        <f ca="1"/>
        <v>10856.55</v>
      </c>
      <c r="D360" s="1" vm="2123">
        <f ca="1"/>
        <v>10789.4</v>
      </c>
      <c r="E360" s="1" vm="2124">
        <f ca="1"/>
        <v>10842.85</v>
      </c>
      <c r="F360" s="1" vm="2125">
        <f ca="1"/>
        <v>204419000</v>
      </c>
      <c r="G360" s="1">
        <f t="shared" ca="1" si="243"/>
        <v>10770.09</v>
      </c>
      <c r="H360" s="2">
        <f t="shared" ca="1" si="256"/>
        <v>10653.185000000001</v>
      </c>
      <c r="I360" s="6" t="str" cm="1">
        <f t="array" aca="1" ref="I360" ca="1">_xlfn.IFS(AND(G359&lt;H359,G360&gt;H360),"BUY", AND(G359&gt;H359,G360&lt;H360),"SELL",TRUE,"")</f>
        <v/>
      </c>
      <c r="J360" s="1" vm="2104">
        <f t="shared" ca="1" si="222"/>
        <v>10722.6</v>
      </c>
      <c r="K360" s="3" t="str">
        <f t="shared" ca="1" si="236"/>
        <v/>
      </c>
      <c r="L360" s="3">
        <f t="shared" ca="1" si="237"/>
        <v>5.1821877361071245E-3</v>
      </c>
      <c r="M360" s="3">
        <f t="shared" ca="1" si="238"/>
        <v>5.1688064110242352E-3</v>
      </c>
      <c r="N360" s="4">
        <f t="shared" ca="1" si="223"/>
        <v>1</v>
      </c>
      <c r="O360" s="2">
        <f t="shared" ca="1" si="239"/>
        <v>5.1688064110242352E-3</v>
      </c>
      <c r="P360" s="1">
        <f t="shared" ca="1" si="224"/>
        <v>10829.599999999999</v>
      </c>
      <c r="Q360" s="1">
        <f t="shared" ca="1" si="225"/>
        <v>2213776002399.9995</v>
      </c>
      <c r="R360" s="1">
        <f ca="1">IF(ISBLANK(A360),"",SUM($Q$2:Q360))</f>
        <v>760479870143916.5</v>
      </c>
      <c r="S360" s="1">
        <f ca="1">IF(ISBLANK(A360),"",SUM($F$2:F360))</f>
        <v>76645226000</v>
      </c>
      <c r="T360" s="1">
        <f t="shared" ca="1" si="226"/>
        <v>9922.0774708644803</v>
      </c>
      <c r="U360" s="1" t="str">
        <f t="shared" ca="1" si="227"/>
        <v>Bullish</v>
      </c>
      <c r="V360" s="17">
        <f t="shared" ca="1" si="228"/>
        <v>69.599999999998545</v>
      </c>
      <c r="W360" s="17">
        <f t="shared" ca="1" si="229"/>
        <v>6</v>
      </c>
      <c r="X360" s="17">
        <f t="shared" ca="1" si="230"/>
        <v>0</v>
      </c>
      <c r="Y360" s="22">
        <f t="shared" ca="1" si="260"/>
        <v>1459.5999999999967</v>
      </c>
      <c r="Z360" s="22">
        <f t="shared" ca="1" si="260"/>
        <v>554.24999999999818</v>
      </c>
      <c r="AA360" s="22">
        <f t="shared" ca="1" si="260"/>
        <v>226.25</v>
      </c>
      <c r="AB360" s="23">
        <f t="shared" ca="1" si="250"/>
        <v>37.972732255412403</v>
      </c>
      <c r="AC360" s="23">
        <f t="shared" ca="1" si="251"/>
        <v>15.500822143052925</v>
      </c>
      <c r="AD360" s="23">
        <f t="shared" ca="1" si="252"/>
        <v>22.471910112359478</v>
      </c>
      <c r="AE360" s="23">
        <f t="shared" ca="1" si="253"/>
        <v>53.473554398465325</v>
      </c>
      <c r="AF360" s="23">
        <f t="shared" ca="1" si="254"/>
        <v>42.024343369634721</v>
      </c>
      <c r="AG360" s="23">
        <f t="shared" ca="1" si="259"/>
        <v>16.953295485656522</v>
      </c>
      <c r="AH360" s="25" t="str">
        <f t="shared" ca="1" si="231"/>
        <v>Weak</v>
      </c>
      <c r="AI360" s="25" t="str">
        <f t="shared" ca="1" si="232"/>
        <v>Bullish</v>
      </c>
      <c r="AJ360" s="1">
        <f t="shared" ca="1" si="240"/>
        <v>204429720.15000001</v>
      </c>
      <c r="AK360" s="10">
        <f t="shared" ca="1" si="241"/>
        <v>5.1688064110242352E-3</v>
      </c>
      <c r="AL360" s="10">
        <f t="shared" ca="1" si="246"/>
        <v>9.6742170335504918E-2</v>
      </c>
      <c r="AM360">
        <f t="shared" ca="1" si="242"/>
        <v>55.899999999999636</v>
      </c>
      <c r="AN360">
        <f t="shared" ca="1" si="233"/>
        <v>55.899999999999636</v>
      </c>
      <c r="AO360">
        <f t="shared" ca="1" si="234"/>
        <v>0</v>
      </c>
      <c r="AP360">
        <f t="shared" ca="1" si="220"/>
        <v>34.108269903432166</v>
      </c>
      <c r="AQ360">
        <f t="shared" ca="1" si="220"/>
        <v>20.623586619125668</v>
      </c>
      <c r="AR360">
        <f t="shared" ca="1" si="247"/>
        <v>1.6538476324870295</v>
      </c>
      <c r="AS360">
        <f t="shared" ca="1" si="248"/>
        <v>62.318861574473331</v>
      </c>
      <c r="AT360">
        <f t="shared" ca="1" si="235"/>
        <v>67.149999999999636</v>
      </c>
      <c r="AU360">
        <f t="shared" ca="1" si="249"/>
        <v>92.763510842206159</v>
      </c>
      <c r="AV360">
        <f t="shared" ca="1" si="244"/>
        <v>10703.395833333332</v>
      </c>
      <c r="AW360">
        <f t="shared" ca="1" si="258"/>
        <v>10679.026923076921</v>
      </c>
      <c r="AX360">
        <f t="shared" ca="1" si="257"/>
        <v>24.368910256411255</v>
      </c>
      <c r="AY360">
        <f t="shared" ca="1" si="262"/>
        <v>-33.959650997153098</v>
      </c>
      <c r="AZ360">
        <f t="shared" ca="1" si="261"/>
        <v>58.328561253564352</v>
      </c>
    </row>
    <row r="361" spans="1:52" x14ac:dyDescent="0.3">
      <c r="A361" s="1" vm="2126">
        <f ca="1"/>
        <v>43264</v>
      </c>
      <c r="B361" s="1" vm="1553">
        <f ca="1"/>
        <v>10887.5</v>
      </c>
      <c r="C361" s="1" vm="2127">
        <f ca="1"/>
        <v>10893.25</v>
      </c>
      <c r="D361" s="1" vm="2128">
        <f ca="1"/>
        <v>10842.65</v>
      </c>
      <c r="E361" s="1" vm="2129">
        <f ca="1"/>
        <v>10856.7</v>
      </c>
      <c r="F361" s="1" vm="2130">
        <f ca="1"/>
        <v>220003000</v>
      </c>
      <c r="G361" s="1">
        <f t="shared" ca="1" si="243"/>
        <v>10804.5</v>
      </c>
      <c r="H361" s="2">
        <f t="shared" ca="1" si="256"/>
        <v>10658.965</v>
      </c>
      <c r="I361" s="6" t="str" cm="1">
        <f t="array" aca="1" ref="I361" ca="1">_xlfn.IFS(AND(G360&lt;H360,G361&gt;H361),"BUY", AND(G360&gt;H360,G361&lt;H361),"SELL",TRUE,"")</f>
        <v/>
      </c>
      <c r="J361" s="1" vm="2104">
        <f t="shared" ca="1" si="222"/>
        <v>10722.6</v>
      </c>
      <c r="K361" s="3" t="str">
        <f t="shared" ca="1" si="236"/>
        <v/>
      </c>
      <c r="L361" s="3">
        <f t="shared" ca="1" si="237"/>
        <v>1.2773394448877262E-3</v>
      </c>
      <c r="M361" s="3">
        <f t="shared" ca="1" si="238"/>
        <v>1.2765243408948135E-3</v>
      </c>
      <c r="N361" s="4">
        <f t="shared" ca="1" si="223"/>
        <v>1</v>
      </c>
      <c r="O361" s="2">
        <f t="shared" ca="1" si="239"/>
        <v>1.2765243408948135E-3</v>
      </c>
      <c r="P361" s="1">
        <f t="shared" ca="1" si="224"/>
        <v>10864.2</v>
      </c>
      <c r="Q361" s="1">
        <f t="shared" ca="1" si="225"/>
        <v>2390156592600</v>
      </c>
      <c r="R361" s="1">
        <f ca="1">IF(ISBLANK(A361),"",SUM($Q$2:Q361))</f>
        <v>762870026736516.5</v>
      </c>
      <c r="S361" s="1">
        <f ca="1">IF(ISBLANK(A361),"",SUM($F$2:F361))</f>
        <v>76865229000</v>
      </c>
      <c r="T361" s="1">
        <f t="shared" ca="1" si="226"/>
        <v>9924.7740058969503</v>
      </c>
      <c r="U361" s="1" t="str">
        <f t="shared" ca="1" si="227"/>
        <v>Bullish</v>
      </c>
      <c r="V361" s="17">
        <f t="shared" ca="1" si="228"/>
        <v>50.600000000000364</v>
      </c>
      <c r="W361" s="17">
        <f t="shared" ca="1" si="229"/>
        <v>36.700000000000728</v>
      </c>
      <c r="X361" s="17">
        <f t="shared" ca="1" si="230"/>
        <v>0</v>
      </c>
      <c r="Y361" s="22">
        <f t="shared" ca="1" si="260"/>
        <v>1394.8499999999967</v>
      </c>
      <c r="Z361" s="22">
        <f t="shared" ca="1" si="260"/>
        <v>589.34999999999854</v>
      </c>
      <c r="AA361" s="22">
        <f t="shared" ca="1" si="260"/>
        <v>226.25</v>
      </c>
      <c r="AB361" s="23">
        <f t="shared" ca="1" si="250"/>
        <v>42.251855038176146</v>
      </c>
      <c r="AC361" s="23">
        <f t="shared" ca="1" si="251"/>
        <v>16.220382119941252</v>
      </c>
      <c r="AD361" s="23">
        <f t="shared" ca="1" si="252"/>
        <v>26.031472918234893</v>
      </c>
      <c r="AE361" s="23">
        <f t="shared" ca="1" si="253"/>
        <v>58.472237158117395</v>
      </c>
      <c r="AF361" s="23">
        <f t="shared" ca="1" si="254"/>
        <v>44.519372241294654</v>
      </c>
      <c r="AG361" s="23">
        <f t="shared" ca="1" si="259"/>
        <v>18.530782905559224</v>
      </c>
      <c r="AH361" s="25" t="str">
        <f t="shared" ca="1" si="231"/>
        <v>Weak</v>
      </c>
      <c r="AI361" s="25" t="str">
        <f t="shared" ca="1" si="232"/>
        <v>Bullish</v>
      </c>
      <c r="AJ361" s="1">
        <f t="shared" ca="1" si="240"/>
        <v>220013770.09</v>
      </c>
      <c r="AK361" s="10">
        <f t="shared" ca="1" si="241"/>
        <v>1.2765243408948135E-3</v>
      </c>
      <c r="AL361" s="10">
        <f t="shared" ca="1" si="246"/>
        <v>9.3890399729110743E-2</v>
      </c>
      <c r="AM361">
        <f t="shared" ca="1" si="242"/>
        <v>13.850000000000364</v>
      </c>
      <c r="AN361">
        <f t="shared" ca="1" si="233"/>
        <v>13.850000000000364</v>
      </c>
      <c r="AO361">
        <f t="shared" ca="1" si="234"/>
        <v>0</v>
      </c>
      <c r="AP361">
        <f t="shared" ca="1" si="220"/>
        <v>32.661250624615612</v>
      </c>
      <c r="AQ361">
        <f t="shared" ca="1" si="220"/>
        <v>19.15047328918812</v>
      </c>
      <c r="AR361">
        <f t="shared" ca="1" si="247"/>
        <v>1.7055061841764161</v>
      </c>
      <c r="AS361">
        <f t="shared" ca="1" si="248"/>
        <v>63.03833989185982</v>
      </c>
      <c r="AT361">
        <f t="shared" ca="1" si="235"/>
        <v>50.600000000000364</v>
      </c>
      <c r="AU361">
        <f t="shared" ca="1" si="249"/>
        <v>89.751831496334304</v>
      </c>
      <c r="AV361">
        <f t="shared" ca="1" si="244"/>
        <v>10717.4</v>
      </c>
      <c r="AW361">
        <f t="shared" ca="1" si="258"/>
        <v>10684.369230769229</v>
      </c>
      <c r="AX361">
        <f t="shared" ca="1" si="257"/>
        <v>33.030769230770602</v>
      </c>
      <c r="AY361">
        <f t="shared" ca="1" si="262"/>
        <v>-24.173539886041503</v>
      </c>
      <c r="AZ361">
        <f t="shared" ca="1" si="261"/>
        <v>57.204309116812105</v>
      </c>
    </row>
    <row r="362" spans="1:52" x14ac:dyDescent="0.3">
      <c r="A362" s="1" vm="2131">
        <f ca="1"/>
        <v>43265</v>
      </c>
      <c r="B362" s="1" vm="2132">
        <f ca="1"/>
        <v>10832.9</v>
      </c>
      <c r="C362" s="1" vm="2133">
        <f ca="1"/>
        <v>10833.7</v>
      </c>
      <c r="D362" s="1" vm="2134">
        <f ca="1"/>
        <v>10773.55</v>
      </c>
      <c r="E362" s="1" vm="2135">
        <f ca="1"/>
        <v>10808.05</v>
      </c>
      <c r="F362" s="1" vm="2136">
        <f ca="1"/>
        <v>190032000</v>
      </c>
      <c r="G362" s="1">
        <f t="shared" ca="1" si="243"/>
        <v>10812.439999999999</v>
      </c>
      <c r="H362" s="2">
        <f t="shared" ca="1" si="256"/>
        <v>10665.232500000002</v>
      </c>
      <c r="I362" s="6" t="str" cm="1">
        <f t="array" aca="1" ref="I362" ca="1">_xlfn.IFS(AND(G361&lt;H361,G362&gt;H362),"BUY", AND(G361&gt;H361,G362&lt;H362),"SELL",TRUE,"")</f>
        <v/>
      </c>
      <c r="J362" s="1" vm="2104">
        <f t="shared" ca="1" si="222"/>
        <v>10722.6</v>
      </c>
      <c r="K362" s="3" t="str">
        <f t="shared" ca="1" si="236"/>
        <v/>
      </c>
      <c r="L362" s="3">
        <f t="shared" ca="1" si="237"/>
        <v>-4.4811038344986232E-3</v>
      </c>
      <c r="M362" s="3">
        <f t="shared" ca="1" si="238"/>
        <v>-4.4911740754108491E-3</v>
      </c>
      <c r="N362" s="4">
        <f t="shared" ca="1" si="223"/>
        <v>1</v>
      </c>
      <c r="O362" s="2">
        <f t="shared" ca="1" si="239"/>
        <v>-4.4911740754108491E-3</v>
      </c>
      <c r="P362" s="1">
        <f t="shared" ca="1" si="224"/>
        <v>10805.1</v>
      </c>
      <c r="Q362" s="1">
        <f t="shared" ca="1" si="225"/>
        <v>2053314763200</v>
      </c>
      <c r="R362" s="1">
        <f ca="1">IF(ISBLANK(A362),"",SUM($Q$2:Q362))</f>
        <v>764923341499716.5</v>
      </c>
      <c r="S362" s="1">
        <f ca="1">IF(ISBLANK(A362),"",SUM($F$2:F362))</f>
        <v>77055261000</v>
      </c>
      <c r="T362" s="1">
        <f t="shared" ca="1" si="226"/>
        <v>9926.9450466168237</v>
      </c>
      <c r="U362" s="1" t="str">
        <f t="shared" ca="1" si="227"/>
        <v>Bullish</v>
      </c>
      <c r="V362" s="17">
        <f t="shared" ca="1" si="228"/>
        <v>83.150000000001455</v>
      </c>
      <c r="W362" s="17">
        <f t="shared" ca="1" si="229"/>
        <v>0</v>
      </c>
      <c r="X362" s="17">
        <f t="shared" ca="1" si="230"/>
        <v>69.100000000000364</v>
      </c>
      <c r="Y362" s="22">
        <f t="shared" ca="1" si="260"/>
        <v>1363.7999999999993</v>
      </c>
      <c r="Z362" s="22">
        <f t="shared" ca="1" si="260"/>
        <v>496.44999999999891</v>
      </c>
      <c r="AA362" s="22">
        <f t="shared" ca="1" si="260"/>
        <v>295.35000000000036</v>
      </c>
      <c r="AB362" s="23">
        <f t="shared" ca="1" si="250"/>
        <v>36.401965097521568</v>
      </c>
      <c r="AC362" s="23">
        <f t="shared" ca="1" si="251"/>
        <v>21.656401231852215</v>
      </c>
      <c r="AD362" s="23">
        <f t="shared" ca="1" si="252"/>
        <v>14.745563865669354</v>
      </c>
      <c r="AE362" s="23">
        <f t="shared" ca="1" si="253"/>
        <v>58.058366329373783</v>
      </c>
      <c r="AF362" s="23">
        <f t="shared" ca="1" si="254"/>
        <v>25.397827734276174</v>
      </c>
      <c r="AG362" s="23">
        <f t="shared" ca="1" si="259"/>
        <v>19.637266989762562</v>
      </c>
      <c r="AH362" s="25" t="str">
        <f t="shared" ca="1" si="231"/>
        <v>Weak</v>
      </c>
      <c r="AI362" s="25" t="str">
        <f t="shared" ca="1" si="232"/>
        <v>Bullish</v>
      </c>
      <c r="AJ362" s="1">
        <f t="shared" ca="1" si="240"/>
        <v>-190021195.5</v>
      </c>
      <c r="AK362" s="10">
        <f t="shared" ca="1" si="241"/>
        <v>-4.4911740754108491E-3</v>
      </c>
      <c r="AL362" s="10">
        <f t="shared" ca="1" si="246"/>
        <v>9.3197034164648918E-2</v>
      </c>
      <c r="AM362">
        <f t="shared" ca="1" si="242"/>
        <v>-48.650000000001455</v>
      </c>
      <c r="AN362">
        <f t="shared" ca="1" si="233"/>
        <v>0</v>
      </c>
      <c r="AO362">
        <f t="shared" ca="1" si="234"/>
        <v>48.650000000001455</v>
      </c>
      <c r="AP362">
        <f t="shared" ca="1" si="220"/>
        <v>30.328304151428785</v>
      </c>
      <c r="AQ362">
        <f t="shared" ca="1" si="220"/>
        <v>21.2575823399605</v>
      </c>
      <c r="AR362">
        <f t="shared" ca="1" si="247"/>
        <v>1.426705241753524</v>
      </c>
      <c r="AS362">
        <f t="shared" ca="1" si="248"/>
        <v>58.79186384921617</v>
      </c>
      <c r="AT362">
        <f t="shared" ca="1" si="235"/>
        <v>60.150000000001455</v>
      </c>
      <c r="AU362">
        <f t="shared" ca="1" si="249"/>
        <v>87.637414960881955</v>
      </c>
      <c r="AV362">
        <f t="shared" ca="1" si="244"/>
        <v>10731.9625</v>
      </c>
      <c r="AW362">
        <f t="shared" ca="1" si="258"/>
        <v>10686.921153846155</v>
      </c>
      <c r="AX362">
        <f t="shared" ca="1" si="257"/>
        <v>45.041346153844643</v>
      </c>
      <c r="AY362">
        <f t="shared" ca="1" si="262"/>
        <v>-12.100213675215047</v>
      </c>
      <c r="AZ362">
        <f t="shared" ca="1" si="261"/>
        <v>57.141559829059688</v>
      </c>
    </row>
    <row r="363" spans="1:52" x14ac:dyDescent="0.3">
      <c r="A363" s="1" vm="2137">
        <f ca="1"/>
        <v>43266</v>
      </c>
      <c r="B363" s="1" vm="2138">
        <f ca="1"/>
        <v>10808.65</v>
      </c>
      <c r="C363" s="1" vm="2139">
        <f ca="1"/>
        <v>10834</v>
      </c>
      <c r="D363" s="1" vm="2140">
        <f ca="1"/>
        <v>10755.4</v>
      </c>
      <c r="E363" s="1" vm="2141">
        <f ca="1"/>
        <v>10817.7</v>
      </c>
      <c r="F363" s="1" vm="2142">
        <f ca="1"/>
        <v>314764000</v>
      </c>
      <c r="G363" s="1">
        <f t="shared" ca="1" si="243"/>
        <v>10822.45</v>
      </c>
      <c r="H363" s="2">
        <f t="shared" ca="1" si="256"/>
        <v>10676.297500000001</v>
      </c>
      <c r="I363" s="6" t="str" cm="1">
        <f t="array" aca="1" ref="I363" ca="1">_xlfn.IFS(AND(G362&lt;H362,G363&gt;H363),"BUY", AND(G362&gt;H362,G363&lt;H363),"SELL",TRUE,"")</f>
        <v/>
      </c>
      <c r="J363" s="1" vm="2104">
        <f t="shared" ca="1" si="222"/>
        <v>10722.6</v>
      </c>
      <c r="K363" s="3" t="str">
        <f t="shared" ca="1" si="236"/>
        <v/>
      </c>
      <c r="L363" s="3">
        <f t="shared" ca="1" si="237"/>
        <v>8.9285301233821279E-4</v>
      </c>
      <c r="M363" s="3">
        <f t="shared" ca="1" si="238"/>
        <v>8.9245465618541871E-4</v>
      </c>
      <c r="N363" s="4">
        <f t="shared" ca="1" si="223"/>
        <v>1</v>
      </c>
      <c r="O363" s="2">
        <f t="shared" ca="1" si="239"/>
        <v>8.9245465618541871E-4</v>
      </c>
      <c r="P363" s="1">
        <f t="shared" ca="1" si="224"/>
        <v>10802.366666666667</v>
      </c>
      <c r="Q363" s="1">
        <f t="shared" ca="1" si="225"/>
        <v>3400196141466.6665</v>
      </c>
      <c r="R363" s="1">
        <f ca="1">IF(ISBLANK(A363),"",SUM($Q$2:Q363))</f>
        <v>768323537641183.13</v>
      </c>
      <c r="S363" s="1">
        <f ca="1">IF(ISBLANK(A363),"",SUM($F$2:F363))</f>
        <v>77370025000</v>
      </c>
      <c r="T363" s="1">
        <f t="shared" ca="1" si="226"/>
        <v>9930.5065190451096</v>
      </c>
      <c r="U363" s="1" t="str">
        <f t="shared" ca="1" si="227"/>
        <v>Bullish</v>
      </c>
      <c r="V363" s="17">
        <f t="shared" ca="1" si="228"/>
        <v>78.600000000000364</v>
      </c>
      <c r="W363" s="17">
        <f t="shared" ca="1" si="229"/>
        <v>0</v>
      </c>
      <c r="X363" s="17">
        <f t="shared" ca="1" si="230"/>
        <v>18.149999999999636</v>
      </c>
      <c r="Y363" s="22">
        <f t="shared" ca="1" si="260"/>
        <v>1337.75</v>
      </c>
      <c r="Z363" s="22">
        <f t="shared" ca="1" si="260"/>
        <v>414.69999999999891</v>
      </c>
      <c r="AA363" s="22">
        <f t="shared" ca="1" si="260"/>
        <v>313.5</v>
      </c>
      <c r="AB363" s="23">
        <f t="shared" ca="1" si="250"/>
        <v>30.99981311904309</v>
      </c>
      <c r="AC363" s="23">
        <f t="shared" ca="1" si="251"/>
        <v>23.434871986544572</v>
      </c>
      <c r="AD363" s="23">
        <f t="shared" ca="1" si="252"/>
        <v>7.5649411324985181</v>
      </c>
      <c r="AE363" s="23">
        <f t="shared" ca="1" si="253"/>
        <v>54.434685105587661</v>
      </c>
      <c r="AF363" s="23">
        <f t="shared" ca="1" si="254"/>
        <v>13.897280966767244</v>
      </c>
      <c r="AG363" s="23">
        <f t="shared" ca="1" si="259"/>
        <v>20.462040099935304</v>
      </c>
      <c r="AH363" s="25" t="str">
        <f t="shared" ca="1" si="231"/>
        <v>Weak</v>
      </c>
      <c r="AI363" s="25" t="str">
        <f t="shared" ca="1" si="232"/>
        <v>Bullish</v>
      </c>
      <c r="AJ363" s="1">
        <f t="shared" ca="1" si="240"/>
        <v>314774812.44</v>
      </c>
      <c r="AK363" s="10">
        <f t="shared" ca="1" si="241"/>
        <v>8.9245465618541871E-4</v>
      </c>
      <c r="AL363" s="10">
        <f t="shared" ca="1" si="246"/>
        <v>8.8355476595494822E-2</v>
      </c>
      <c r="AM363">
        <f t="shared" ca="1" si="242"/>
        <v>9.6500000000014552</v>
      </c>
      <c r="AN363">
        <f t="shared" ca="1" si="233"/>
        <v>9.6500000000014552</v>
      </c>
      <c r="AO363">
        <f t="shared" ca="1" si="234"/>
        <v>0</v>
      </c>
      <c r="AP363">
        <f t="shared" ca="1" si="220"/>
        <v>28.851282426326833</v>
      </c>
      <c r="AQ363">
        <f t="shared" ca="1" si="220"/>
        <v>19.739183601391893</v>
      </c>
      <c r="AR363">
        <f t="shared" ca="1" si="247"/>
        <v>1.4616249085545974</v>
      </c>
      <c r="AS363">
        <f t="shared" ca="1" si="248"/>
        <v>59.376426663346763</v>
      </c>
      <c r="AT363">
        <f t="shared" ca="1" si="235"/>
        <v>78.600000000000364</v>
      </c>
      <c r="AU363">
        <f t="shared" ca="1" si="249"/>
        <v>86.99188532081898</v>
      </c>
      <c r="AV363">
        <f t="shared" ca="1" si="244"/>
        <v>10748.908333333333</v>
      </c>
      <c r="AW363">
        <f t="shared" ca="1" si="258"/>
        <v>10690.811538461539</v>
      </c>
      <c r="AX363">
        <f t="shared" ca="1" si="257"/>
        <v>58.096794871793463</v>
      </c>
      <c r="AY363">
        <f t="shared" ca="1" si="262"/>
        <v>1.9712962962946929</v>
      </c>
      <c r="AZ363">
        <f t="shared" ca="1" si="261"/>
        <v>56.125498575498767</v>
      </c>
    </row>
    <row r="364" spans="1:52" x14ac:dyDescent="0.3">
      <c r="A364" s="1" vm="2143">
        <f ca="1"/>
        <v>43269</v>
      </c>
      <c r="B364" s="1" vm="2144">
        <f ca="1"/>
        <v>10830.2</v>
      </c>
      <c r="C364" s="1" vm="2144">
        <f ca="1"/>
        <v>10830.2</v>
      </c>
      <c r="D364" s="1" vm="2145">
        <f ca="1"/>
        <v>10787.35</v>
      </c>
      <c r="E364" s="1" vm="2146">
        <f ca="1"/>
        <v>10799.85</v>
      </c>
      <c r="F364" s="1" vm="2147">
        <f ca="1"/>
        <v>202727000</v>
      </c>
      <c r="G364" s="1">
        <f t="shared" ca="1" si="243"/>
        <v>10825.03</v>
      </c>
      <c r="H364" s="2">
        <f t="shared" ca="1" si="256"/>
        <v>10690.455</v>
      </c>
      <c r="I364" s="6" t="str" cm="1">
        <f t="array" aca="1" ref="I364" ca="1">_xlfn.IFS(AND(G363&lt;H363,G364&gt;H364),"BUY", AND(G363&gt;H363,G364&lt;H364),"SELL",TRUE,"")</f>
        <v/>
      </c>
      <c r="J364" s="1" vm="2104">
        <f t="shared" ca="1" si="222"/>
        <v>10722.6</v>
      </c>
      <c r="K364" s="3" t="str">
        <f t="shared" ca="1" si="236"/>
        <v/>
      </c>
      <c r="L364" s="3">
        <f t="shared" ca="1" si="237"/>
        <v>-1.6500734906681469E-3</v>
      </c>
      <c r="M364" s="3">
        <f t="shared" ca="1" si="238"/>
        <v>-1.6514363613613185E-3</v>
      </c>
      <c r="N364" s="4">
        <f t="shared" ca="1" si="223"/>
        <v>1</v>
      </c>
      <c r="O364" s="2">
        <f t="shared" ca="1" si="239"/>
        <v>-1.6514363613613185E-3</v>
      </c>
      <c r="P364" s="1">
        <f t="shared" ca="1" si="224"/>
        <v>10805.800000000001</v>
      </c>
      <c r="Q364" s="1">
        <f t="shared" ca="1" si="225"/>
        <v>2190627416600.0002</v>
      </c>
      <c r="R364" s="1">
        <f ca="1">IF(ISBLANK(A364),"",SUM($Q$2:Q364))</f>
        <v>770514165057783.13</v>
      </c>
      <c r="S364" s="1">
        <f ca="1">IF(ISBLANK(A364),"",SUM($F$2:F364))</f>
        <v>77572752000</v>
      </c>
      <c r="T364" s="1">
        <f t="shared" ca="1" si="226"/>
        <v>9932.7939926352374</v>
      </c>
      <c r="U364" s="1" t="str">
        <f t="shared" ca="1" si="227"/>
        <v>Bullish</v>
      </c>
      <c r="V364" s="17">
        <f t="shared" ca="1" si="228"/>
        <v>42.850000000000364</v>
      </c>
      <c r="W364" s="17">
        <f t="shared" ca="1" si="229"/>
        <v>0</v>
      </c>
      <c r="X364" s="17">
        <f t="shared" ca="1" si="230"/>
        <v>0</v>
      </c>
      <c r="Y364" s="22">
        <f t="shared" ca="1" si="260"/>
        <v>1279.4500000000007</v>
      </c>
      <c r="Z364" s="22">
        <f t="shared" ca="1" si="260"/>
        <v>414.69999999999891</v>
      </c>
      <c r="AA364" s="22">
        <f t="shared" ca="1" si="260"/>
        <v>289.05000000000109</v>
      </c>
      <c r="AB364" s="23">
        <f t="shared" ca="1" si="250"/>
        <v>32.412364687951751</v>
      </c>
      <c r="AC364" s="23">
        <f t="shared" ca="1" si="251"/>
        <v>22.591738637695958</v>
      </c>
      <c r="AD364" s="23">
        <f t="shared" ca="1" si="252"/>
        <v>9.8206260502557932</v>
      </c>
      <c r="AE364" s="23">
        <f t="shared" ca="1" si="253"/>
        <v>55.004103325647705</v>
      </c>
      <c r="AF364" s="23">
        <f t="shared" ca="1" si="254"/>
        <v>17.854351687388679</v>
      </c>
      <c r="AG364" s="23">
        <f t="shared" ca="1" si="259"/>
        <v>21.257559155541404</v>
      </c>
      <c r="AH364" s="25" t="str">
        <f t="shared" ca="1" si="231"/>
        <v>Weak</v>
      </c>
      <c r="AI364" s="25" t="str">
        <f t="shared" ca="1" si="232"/>
        <v>Bullish</v>
      </c>
      <c r="AJ364" s="1">
        <f t="shared" ca="1" si="240"/>
        <v>-202716177.55000001</v>
      </c>
      <c r="AK364" s="10">
        <f t="shared" ca="1" si="241"/>
        <v>-1.6514363613613185E-3</v>
      </c>
      <c r="AL364" s="10">
        <f t="shared" ca="1" si="246"/>
        <v>8.486472440847509E-2</v>
      </c>
      <c r="AM364">
        <f t="shared" ca="1" si="242"/>
        <v>-17.850000000000364</v>
      </c>
      <c r="AN364">
        <f t="shared" ca="1" si="233"/>
        <v>0</v>
      </c>
      <c r="AO364">
        <f t="shared" ca="1" si="234"/>
        <v>17.850000000000364</v>
      </c>
      <c r="AP364">
        <f t="shared" ca="1" si="220"/>
        <v>26.790476538732062</v>
      </c>
      <c r="AQ364">
        <f t="shared" ca="1" si="220"/>
        <v>19.604241915578211</v>
      </c>
      <c r="AR364">
        <f t="shared" ca="1" si="247"/>
        <v>1.3665652900071295</v>
      </c>
      <c r="AS364">
        <f t="shared" ca="1" si="248"/>
        <v>57.744668857330048</v>
      </c>
      <c r="AT364">
        <f t="shared" ca="1" si="235"/>
        <v>42.850000000000364</v>
      </c>
      <c r="AU364">
        <f t="shared" ca="1" si="249"/>
        <v>83.838893512189074</v>
      </c>
      <c r="AV364">
        <f t="shared" ca="1" si="244"/>
        <v>10754.216666666667</v>
      </c>
      <c r="AW364">
        <f t="shared" ca="1" si="258"/>
        <v>10690.55576923077</v>
      </c>
      <c r="AX364">
        <f t="shared" ca="1" si="257"/>
        <v>63.660897435896914</v>
      </c>
      <c r="AY364">
        <f t="shared" ca="1" si="262"/>
        <v>16.267414529913165</v>
      </c>
      <c r="AZ364">
        <f t="shared" ca="1" si="261"/>
        <v>47.393482905983745</v>
      </c>
    </row>
    <row r="365" spans="1:52" x14ac:dyDescent="0.3">
      <c r="A365" s="1" vm="2148">
        <f ca="1"/>
        <v>43270</v>
      </c>
      <c r="B365" s="1" vm="2149">
        <f ca="1"/>
        <v>10789.45</v>
      </c>
      <c r="C365" s="1" vm="2149">
        <f ca="1"/>
        <v>10789.45</v>
      </c>
      <c r="D365" s="1" vm="2150">
        <f ca="1"/>
        <v>10701.2</v>
      </c>
      <c r="E365" s="1" vm="2151">
        <f ca="1"/>
        <v>10710.45</v>
      </c>
      <c r="F365" s="1" vm="2152">
        <f ca="1"/>
        <v>231383000</v>
      </c>
      <c r="G365" s="1">
        <f t="shared" ca="1" si="243"/>
        <v>10798.55</v>
      </c>
      <c r="H365" s="2">
        <f t="shared" ca="1" si="256"/>
        <v>10699.142500000002</v>
      </c>
      <c r="I365" s="6" t="str" cm="1">
        <f t="array" aca="1" ref="I365" ca="1">_xlfn.IFS(AND(G364&lt;H364,G365&gt;H365),"BUY", AND(G364&gt;H364,G365&lt;H365),"SELL",TRUE,"")</f>
        <v/>
      </c>
      <c r="J365" s="1" vm="2104">
        <f t="shared" ca="1" si="222"/>
        <v>10722.6</v>
      </c>
      <c r="K365" s="3" t="str">
        <f t="shared" ca="1" si="236"/>
        <v/>
      </c>
      <c r="L365" s="3">
        <f t="shared" ca="1" si="237"/>
        <v>-8.2778927485103182E-3</v>
      </c>
      <c r="M365" s="3">
        <f t="shared" ca="1" si="238"/>
        <v>-8.3123447611347413E-3</v>
      </c>
      <c r="N365" s="4">
        <f t="shared" ca="1" si="223"/>
        <v>1</v>
      </c>
      <c r="O365" s="2">
        <f t="shared" ca="1" si="239"/>
        <v>-8.3123447611347413E-3</v>
      </c>
      <c r="P365" s="1">
        <f t="shared" ca="1" si="224"/>
        <v>10733.7</v>
      </c>
      <c r="Q365" s="1">
        <f t="shared" ca="1" si="225"/>
        <v>2483595707100</v>
      </c>
      <c r="R365" s="1">
        <f ca="1">IF(ISBLANK(A365),"",SUM($Q$2:Q365))</f>
        <v>772997760764883.13</v>
      </c>
      <c r="S365" s="1">
        <f ca="1">IF(ISBLANK(A365),"",SUM($F$2:F365))</f>
        <v>77804135000</v>
      </c>
      <c r="T365" s="1">
        <f t="shared" ca="1" si="226"/>
        <v>9935.175820216793</v>
      </c>
      <c r="U365" s="1" t="str">
        <f t="shared" ca="1" si="227"/>
        <v>Bullish</v>
      </c>
      <c r="V365" s="17">
        <f t="shared" ca="1" si="228"/>
        <v>98.649999999999636</v>
      </c>
      <c r="W365" s="17">
        <f t="shared" ca="1" si="229"/>
        <v>0</v>
      </c>
      <c r="X365" s="17">
        <f t="shared" ca="1" si="230"/>
        <v>86.149999999999636</v>
      </c>
      <c r="Y365" s="22">
        <f t="shared" ca="1" si="260"/>
        <v>1287.8500000000004</v>
      </c>
      <c r="Z365" s="22">
        <f t="shared" ca="1" si="260"/>
        <v>414.69999999999891</v>
      </c>
      <c r="AA365" s="22">
        <f t="shared" ca="1" si="260"/>
        <v>317.55000000000109</v>
      </c>
      <c r="AB365" s="23">
        <f t="shared" ca="1" si="250"/>
        <v>32.200955080172292</v>
      </c>
      <c r="AC365" s="23">
        <f t="shared" ca="1" si="251"/>
        <v>24.65737469425795</v>
      </c>
      <c r="AD365" s="23">
        <f t="shared" ca="1" si="252"/>
        <v>7.5435803859143427</v>
      </c>
      <c r="AE365" s="23">
        <f t="shared" ca="1" si="253"/>
        <v>56.858329774430246</v>
      </c>
      <c r="AF365" s="23">
        <f t="shared" ca="1" si="254"/>
        <v>13.267326732672977</v>
      </c>
      <c r="AG365" s="23">
        <f t="shared" ca="1" si="259"/>
        <v>21.031542711532474</v>
      </c>
      <c r="AH365" s="25" t="str">
        <f t="shared" ca="1" si="231"/>
        <v>Weak</v>
      </c>
      <c r="AI365" s="25" t="str">
        <f t="shared" ca="1" si="232"/>
        <v>Bullish</v>
      </c>
      <c r="AJ365" s="1">
        <f t="shared" ca="1" si="240"/>
        <v>-231372174.97</v>
      </c>
      <c r="AK365" s="10">
        <f t="shared" ca="1" si="241"/>
        <v>-8.3123447611347413E-3</v>
      </c>
      <c r="AL365" s="10">
        <f t="shared" ca="1" si="246"/>
        <v>9.3282862758487115E-2</v>
      </c>
      <c r="AM365">
        <f t="shared" ca="1" si="242"/>
        <v>-89.399999999999636</v>
      </c>
      <c r="AN365">
        <f t="shared" ca="1" si="233"/>
        <v>0</v>
      </c>
      <c r="AO365">
        <f t="shared" ca="1" si="234"/>
        <v>89.399999999999636</v>
      </c>
      <c r="AP365">
        <f t="shared" ca="1" si="220"/>
        <v>24.876871071679773</v>
      </c>
      <c r="AQ365">
        <f t="shared" ca="1" si="220"/>
        <v>24.589653207322595</v>
      </c>
      <c r="AR365">
        <f t="shared" ca="1" si="247"/>
        <v>1.0116804357481401</v>
      </c>
      <c r="AS365">
        <f t="shared" ca="1" si="248"/>
        <v>50.290315388581988</v>
      </c>
      <c r="AT365">
        <f t="shared" ca="1" si="235"/>
        <v>88.25</v>
      </c>
      <c r="AU365">
        <f t="shared" ca="1" si="249"/>
        <v>84.153972547032708</v>
      </c>
      <c r="AV365">
        <f t="shared" ca="1" si="244"/>
        <v>10755.404166666667</v>
      </c>
      <c r="AW365">
        <f t="shared" ca="1" si="258"/>
        <v>10686.857692307694</v>
      </c>
      <c r="AX365">
        <f t="shared" ca="1" si="257"/>
        <v>68.546474358972773</v>
      </c>
      <c r="AY365">
        <f t="shared" ca="1" si="262"/>
        <v>29.317521367520385</v>
      </c>
      <c r="AZ365">
        <f t="shared" ca="1" si="261"/>
        <v>39.228952991452388</v>
      </c>
    </row>
    <row r="366" spans="1:52" x14ac:dyDescent="0.3">
      <c r="A366" s="1" vm="2153">
        <f ca="1"/>
        <v>43271</v>
      </c>
      <c r="B366" s="1" vm="2154">
        <f ca="1"/>
        <v>10734.65</v>
      </c>
      <c r="C366" s="1" vm="2155">
        <f ca="1"/>
        <v>10781.8</v>
      </c>
      <c r="D366" s="1" vm="2156">
        <f ca="1"/>
        <v>10724.05</v>
      </c>
      <c r="E366" s="1" vm="2157">
        <f ca="1"/>
        <v>10772.05</v>
      </c>
      <c r="F366" s="1" vm="2158">
        <f ca="1"/>
        <v>199467000</v>
      </c>
      <c r="G366" s="1">
        <f t="shared" ca="1" si="243"/>
        <v>10781.62</v>
      </c>
      <c r="H366" s="2">
        <f t="shared" ca="1" si="256"/>
        <v>10716.227500000001</v>
      </c>
      <c r="I366" s="6" t="str" cm="1">
        <f t="array" aca="1" ref="I366" ca="1">_xlfn.IFS(AND(G365&lt;H365,G366&gt;H366),"BUY", AND(G365&gt;H365,G366&lt;H366),"SELL",TRUE,"")</f>
        <v/>
      </c>
      <c r="J366" s="1" vm="2104">
        <f t="shared" ca="1" si="222"/>
        <v>10722.6</v>
      </c>
      <c r="K366" s="3" t="str">
        <f t="shared" ca="1" si="236"/>
        <v/>
      </c>
      <c r="L366" s="3">
        <f t="shared" ca="1" si="237"/>
        <v>5.7513923317880078E-3</v>
      </c>
      <c r="M366" s="3">
        <f t="shared" ca="1" si="238"/>
        <v>5.7349162184533176E-3</v>
      </c>
      <c r="N366" s="4">
        <f t="shared" ca="1" si="223"/>
        <v>1</v>
      </c>
      <c r="O366" s="2">
        <f t="shared" ca="1" si="239"/>
        <v>5.7349162184533176E-3</v>
      </c>
      <c r="P366" s="1">
        <f t="shared" ca="1" si="224"/>
        <v>10759.3</v>
      </c>
      <c r="Q366" s="1">
        <f t="shared" ca="1" si="225"/>
        <v>2146125293099.9998</v>
      </c>
      <c r="R366" s="1">
        <f ca="1">IF(ISBLANK(A366),"",SUM($Q$2:Q366))</f>
        <v>775143886057983.13</v>
      </c>
      <c r="S366" s="1">
        <f ca="1">IF(ISBLANK(A366),"",SUM($F$2:F366))</f>
        <v>78003602000</v>
      </c>
      <c r="T366" s="1">
        <f t="shared" ca="1" si="226"/>
        <v>9937.283230304969</v>
      </c>
      <c r="U366" s="1" t="str">
        <f t="shared" ca="1" si="227"/>
        <v>Bullish</v>
      </c>
      <c r="V366" s="17">
        <f t="shared" ca="1" si="228"/>
        <v>71.349999999998545</v>
      </c>
      <c r="W366" s="17">
        <f t="shared" ca="1" si="229"/>
        <v>0</v>
      </c>
      <c r="X366" s="17">
        <f t="shared" ca="1" si="230"/>
        <v>0</v>
      </c>
      <c r="Y366" s="22">
        <f t="shared" ca="1" si="260"/>
        <v>1209.75</v>
      </c>
      <c r="Z366" s="22">
        <f t="shared" ca="1" si="260"/>
        <v>299.60000000000036</v>
      </c>
      <c r="AA366" s="22">
        <f t="shared" ca="1" si="260"/>
        <v>317.55000000000109</v>
      </c>
      <c r="AB366" s="23">
        <f t="shared" ca="1" si="250"/>
        <v>24.765447406488974</v>
      </c>
      <c r="AC366" s="23">
        <f t="shared" ca="1" si="251"/>
        <v>26.249225046497298</v>
      </c>
      <c r="AD366" s="23">
        <f t="shared" ca="1" si="252"/>
        <v>1.4837776400083236</v>
      </c>
      <c r="AE366" s="23">
        <f t="shared" ca="1" si="253"/>
        <v>51.014672452986275</v>
      </c>
      <c r="AF366" s="23">
        <f t="shared" ca="1" si="254"/>
        <v>2.908531151259929</v>
      </c>
      <c r="AG366" s="23">
        <f t="shared" ca="1" si="259"/>
        <v>20.928226936488688</v>
      </c>
      <c r="AH366" s="25" t="str">
        <f t="shared" ca="1" si="231"/>
        <v>Weak</v>
      </c>
      <c r="AI366" s="25" t="str">
        <f t="shared" ca="1" si="232"/>
        <v>Bearish</v>
      </c>
      <c r="AJ366" s="1">
        <f t="shared" ca="1" si="240"/>
        <v>199477798.55000001</v>
      </c>
      <c r="AK366" s="10">
        <f t="shared" ca="1" si="241"/>
        <v>5.7349162184533176E-3</v>
      </c>
      <c r="AL366" s="10">
        <f t="shared" ca="1" si="246"/>
        <v>8.3143110791584401E-2</v>
      </c>
      <c r="AM366">
        <f t="shared" ca="1" si="242"/>
        <v>61.599999999998545</v>
      </c>
      <c r="AN366">
        <f t="shared" ca="1" si="233"/>
        <v>61.599999999998545</v>
      </c>
      <c r="AO366">
        <f t="shared" ca="1" si="234"/>
        <v>0</v>
      </c>
      <c r="AP366">
        <f t="shared" ca="1" si="220"/>
        <v>27.499951709416827</v>
      </c>
      <c r="AQ366">
        <f t="shared" ca="1" si="220"/>
        <v>22.833249406799553</v>
      </c>
      <c r="AR366">
        <f t="shared" ca="1" si="247"/>
        <v>1.2043818739713661</v>
      </c>
      <c r="AS366">
        <f t="shared" ca="1" si="248"/>
        <v>54.635809166838143</v>
      </c>
      <c r="AT366">
        <f t="shared" ca="1" si="235"/>
        <v>57.75</v>
      </c>
      <c r="AU366">
        <f t="shared" ca="1" si="249"/>
        <v>82.26797450795894</v>
      </c>
      <c r="AV366">
        <f t="shared" ca="1" si="244"/>
        <v>10767.366666666667</v>
      </c>
      <c r="AW366">
        <f t="shared" ca="1" si="258"/>
        <v>10685.711538461539</v>
      </c>
      <c r="AX366">
        <f t="shared" ca="1" si="257"/>
        <v>81.655128205127767</v>
      </c>
      <c r="AY366">
        <f t="shared" ca="1" si="262"/>
        <v>41.894195156694373</v>
      </c>
      <c r="AZ366">
        <f t="shared" ca="1" si="261"/>
        <v>39.760933048433394</v>
      </c>
    </row>
    <row r="367" spans="1:52" x14ac:dyDescent="0.3">
      <c r="A367" s="1" vm="2159">
        <f ca="1"/>
        <v>43272</v>
      </c>
      <c r="B367" s="1" vm="2160">
        <f ca="1"/>
        <v>10808.45</v>
      </c>
      <c r="C367" s="1" vm="2161">
        <f ca="1"/>
        <v>10809.6</v>
      </c>
      <c r="D367" s="1" vm="2162">
        <f ca="1"/>
        <v>10725.9</v>
      </c>
      <c r="E367" s="1" vm="2013">
        <f ca="1"/>
        <v>10741.1</v>
      </c>
      <c r="F367" s="1" vm="2163">
        <f ca="1"/>
        <v>230507000</v>
      </c>
      <c r="G367" s="1">
        <f t="shared" ca="1" si="243"/>
        <v>10768.23</v>
      </c>
      <c r="H367" s="2">
        <f t="shared" ca="1" si="256"/>
        <v>10727.59</v>
      </c>
      <c r="I367" s="6" t="str" cm="1">
        <f t="array" aca="1" ref="I367" ca="1">_xlfn.IFS(AND(G366&lt;H366,G367&gt;H367),"BUY", AND(G366&gt;H366,G367&lt;H367),"SELL",TRUE,"")</f>
        <v/>
      </c>
      <c r="J367" s="1" vm="2104">
        <f t="shared" ca="1" si="222"/>
        <v>10722.6</v>
      </c>
      <c r="K367" s="3" t="str">
        <f t="shared" ca="1" si="236"/>
        <v/>
      </c>
      <c r="L367" s="3">
        <f t="shared" ca="1" si="237"/>
        <v>-2.8731764148883787E-3</v>
      </c>
      <c r="M367" s="3">
        <f t="shared" ca="1" si="238"/>
        <v>-2.8773119094804597E-3</v>
      </c>
      <c r="N367" s="4">
        <f t="shared" ca="1" si="223"/>
        <v>1</v>
      </c>
      <c r="O367" s="2">
        <f t="shared" ca="1" si="239"/>
        <v>-2.8773119094804597E-3</v>
      </c>
      <c r="P367" s="1">
        <f t="shared" ca="1" si="224"/>
        <v>10758.866666666667</v>
      </c>
      <c r="Q367" s="1">
        <f t="shared" ca="1" si="225"/>
        <v>2479994078733.3335</v>
      </c>
      <c r="R367" s="1">
        <f ca="1">IF(ISBLANK(A367),"",SUM($Q$2:Q367))</f>
        <v>777623880136716.5</v>
      </c>
      <c r="S367" s="1">
        <f ca="1">IF(ISBLANK(A367),"",SUM($F$2:F367))</f>
        <v>78234109000</v>
      </c>
      <c r="T367" s="1">
        <f t="shared" ca="1" si="226"/>
        <v>9939.7039229617421</v>
      </c>
      <c r="U367" s="1" t="str">
        <f t="shared" ca="1" si="227"/>
        <v>Bullish</v>
      </c>
      <c r="V367" s="17">
        <f t="shared" ca="1" si="228"/>
        <v>83.700000000000728</v>
      </c>
      <c r="W367" s="17">
        <f t="shared" ca="1" si="229"/>
        <v>27.800000000001091</v>
      </c>
      <c r="X367" s="17">
        <f t="shared" ca="1" si="230"/>
        <v>0</v>
      </c>
      <c r="Y367" s="22">
        <f t="shared" ref="Y367:AA382" ca="1" si="263">SUM(V354:V367)</f>
        <v>1210.2000000000007</v>
      </c>
      <c r="Z367" s="22">
        <f t="shared" ca="1" si="263"/>
        <v>326.45000000000073</v>
      </c>
      <c r="AA367" s="22">
        <f t="shared" ca="1" si="263"/>
        <v>317.55000000000109</v>
      </c>
      <c r="AB367" s="23">
        <f t="shared" ca="1" si="250"/>
        <v>26.974880185093419</v>
      </c>
      <c r="AC367" s="23">
        <f t="shared" ca="1" si="251"/>
        <v>26.239464551313908</v>
      </c>
      <c r="AD367" s="23">
        <f t="shared" ca="1" si="252"/>
        <v>0.73541563377951036</v>
      </c>
      <c r="AE367" s="23">
        <f t="shared" ca="1" si="253"/>
        <v>53.214344736407327</v>
      </c>
      <c r="AF367" s="23">
        <f t="shared" ca="1" si="254"/>
        <v>1.3819875776396917</v>
      </c>
      <c r="AG367" s="23">
        <f t="shared" ca="1" si="259"/>
        <v>20.520199523591337</v>
      </c>
      <c r="AH367" s="25" t="str">
        <f t="shared" ca="1" si="231"/>
        <v>Weak</v>
      </c>
      <c r="AI367" s="25" t="str">
        <f t="shared" ca="1" si="232"/>
        <v>Bullish</v>
      </c>
      <c r="AJ367" s="1">
        <f t="shared" ca="1" si="240"/>
        <v>-230496218.38</v>
      </c>
      <c r="AK367" s="10">
        <f t="shared" ca="1" si="241"/>
        <v>-2.8773119094804597E-3</v>
      </c>
      <c r="AL367" s="10">
        <f t="shared" ca="1" si="246"/>
        <v>8.2431700812479858E-2</v>
      </c>
      <c r="AM367">
        <f t="shared" ca="1" si="242"/>
        <v>-30.949999999998909</v>
      </c>
      <c r="AN367">
        <f t="shared" ca="1" si="233"/>
        <v>0</v>
      </c>
      <c r="AO367">
        <f t="shared" ca="1" si="234"/>
        <v>30.949999999998909</v>
      </c>
      <c r="AP367">
        <f t="shared" ca="1" si="220"/>
        <v>25.535669444458481</v>
      </c>
      <c r="AQ367">
        <f t="shared" ca="1" si="220"/>
        <v>23.413017306313794</v>
      </c>
      <c r="AR367">
        <f t="shared" ca="1" si="247"/>
        <v>1.0906611954526797</v>
      </c>
      <c r="AS367">
        <f t="shared" ca="1" si="248"/>
        <v>52.168242172616814</v>
      </c>
      <c r="AT367">
        <f t="shared" ca="1" si="235"/>
        <v>83.700000000000728</v>
      </c>
      <c r="AU367">
        <f t="shared" ca="1" si="249"/>
        <v>82.370262043104773</v>
      </c>
      <c r="AV367">
        <f t="shared" ca="1" si="244"/>
        <v>10779.695833333335</v>
      </c>
      <c r="AW367">
        <f t="shared" ca="1" si="258"/>
        <v>10685.711538461539</v>
      </c>
      <c r="AX367">
        <f t="shared" ca="1" si="257"/>
        <v>93.98429487179601</v>
      </c>
      <c r="AY367">
        <f t="shared" ca="1" si="262"/>
        <v>53.093696581196326</v>
      </c>
      <c r="AZ367">
        <f t="shared" ca="1" si="261"/>
        <v>40.890598290599684</v>
      </c>
    </row>
    <row r="368" spans="1:52" x14ac:dyDescent="0.3">
      <c r="A368" s="1" vm="2164">
        <f ca="1"/>
        <v>43273</v>
      </c>
      <c r="B368" s="1" vm="2165">
        <f ca="1"/>
        <v>10742.7</v>
      </c>
      <c r="C368" s="1" vm="2166">
        <f ca="1"/>
        <v>10837</v>
      </c>
      <c r="D368" s="1" vm="2151">
        <f ca="1"/>
        <v>10710.45</v>
      </c>
      <c r="E368" s="1" vm="2167">
        <f ca="1"/>
        <v>10821.85</v>
      </c>
      <c r="F368" s="1" vm="2168">
        <f ca="1"/>
        <v>236898000</v>
      </c>
      <c r="G368" s="1">
        <f t="shared" ca="1" si="243"/>
        <v>10769.060000000001</v>
      </c>
      <c r="H368" s="2">
        <f t="shared" ca="1" si="256"/>
        <v>10738.424999999999</v>
      </c>
      <c r="I368" s="6" t="str" cm="1">
        <f t="array" aca="1" ref="I368" ca="1">_xlfn.IFS(AND(G367&lt;H367,G368&gt;H368),"BUY", AND(G367&gt;H367,G368&lt;H368),"SELL",TRUE,"")</f>
        <v/>
      </c>
      <c r="J368" s="1" vm="2104">
        <f t="shared" ca="1" si="222"/>
        <v>10722.6</v>
      </c>
      <c r="K368" s="3" t="str">
        <f t="shared" ca="1" si="236"/>
        <v/>
      </c>
      <c r="L368" s="3">
        <f t="shared" ca="1" si="237"/>
        <v>7.5178519890886086E-3</v>
      </c>
      <c r="M368" s="3">
        <f t="shared" ca="1" si="238"/>
        <v>7.489733777589257E-3</v>
      </c>
      <c r="N368" s="4">
        <f t="shared" ca="1" si="223"/>
        <v>1</v>
      </c>
      <c r="O368" s="2">
        <f t="shared" ca="1" si="239"/>
        <v>7.489733777589257E-3</v>
      </c>
      <c r="P368" s="1">
        <f t="shared" ca="1" si="224"/>
        <v>10789.766666666668</v>
      </c>
      <c r="Q368" s="1">
        <f t="shared" ca="1" si="225"/>
        <v>2556074143800.0005</v>
      </c>
      <c r="R368" s="1">
        <f ca="1">IF(ISBLANK(A368),"",SUM($Q$2:Q368))</f>
        <v>780179954280516.5</v>
      </c>
      <c r="S368" s="1">
        <f ca="1">IF(ISBLANK(A368),"",SUM($F$2:F368))</f>
        <v>78471007000</v>
      </c>
      <c r="T368" s="1">
        <f t="shared" ca="1" si="226"/>
        <v>9942.2701977115757</v>
      </c>
      <c r="U368" s="1" t="str">
        <f t="shared" ca="1" si="227"/>
        <v>Bullish</v>
      </c>
      <c r="V368" s="17">
        <f t="shared" ca="1" si="228"/>
        <v>126.54999999999927</v>
      </c>
      <c r="W368" s="17">
        <f t="shared" ca="1" si="229"/>
        <v>27.399999999999636</v>
      </c>
      <c r="X368" s="17">
        <f t="shared" ca="1" si="230"/>
        <v>0</v>
      </c>
      <c r="Y368" s="22">
        <f t="shared" ca="1" si="263"/>
        <v>1184.8000000000011</v>
      </c>
      <c r="Z368" s="22">
        <f t="shared" ca="1" si="263"/>
        <v>353.85000000000036</v>
      </c>
      <c r="AA368" s="22">
        <f t="shared" ca="1" si="263"/>
        <v>254.40000000000146</v>
      </c>
      <c r="AB368" s="23">
        <f t="shared" ca="1" si="250"/>
        <v>29.865800135043891</v>
      </c>
      <c r="AC368" s="23">
        <f t="shared" ca="1" si="251"/>
        <v>21.471978392977821</v>
      </c>
      <c r="AD368" s="23">
        <f t="shared" ca="1" si="252"/>
        <v>8.3938217420660699</v>
      </c>
      <c r="AE368" s="23">
        <f t="shared" ca="1" si="253"/>
        <v>51.337778528021715</v>
      </c>
      <c r="AF368" s="23">
        <f t="shared" ca="1" si="254"/>
        <v>16.350184956843169</v>
      </c>
      <c r="AG368" s="23">
        <f t="shared" ca="1" si="259"/>
        <v>19.757363125750285</v>
      </c>
      <c r="AH368" s="25" t="str">
        <f t="shared" ca="1" si="231"/>
        <v>Weak</v>
      </c>
      <c r="AI368" s="25" t="str">
        <f t="shared" ca="1" si="232"/>
        <v>Bullish</v>
      </c>
      <c r="AJ368" s="1">
        <f t="shared" ca="1" si="240"/>
        <v>236908768.22999999</v>
      </c>
      <c r="AK368" s="10">
        <f t="shared" ca="1" si="241"/>
        <v>7.489733777589257E-3</v>
      </c>
      <c r="AL368" s="10">
        <f t="shared" ca="1" si="246"/>
        <v>8.1701641288095359E-2</v>
      </c>
      <c r="AM368">
        <f t="shared" ca="1" si="242"/>
        <v>80.75</v>
      </c>
      <c r="AN368">
        <f t="shared" ca="1" si="233"/>
        <v>80.75</v>
      </c>
      <c r="AO368">
        <f t="shared" ca="1" si="234"/>
        <v>0</v>
      </c>
      <c r="AP368">
        <f t="shared" ca="1" si="220"/>
        <v>29.479550198425731</v>
      </c>
      <c r="AQ368">
        <f t="shared" ca="1" si="220"/>
        <v>21.740658927291381</v>
      </c>
      <c r="AR368">
        <f t="shared" ca="1" si="247"/>
        <v>1.3559639704121202</v>
      </c>
      <c r="AS368">
        <f t="shared" ca="1" si="248"/>
        <v>57.554529162639376</v>
      </c>
      <c r="AT368">
        <f t="shared" ca="1" si="235"/>
        <v>126.54999999999927</v>
      </c>
      <c r="AU368">
        <f t="shared" ca="1" si="249"/>
        <v>85.525957611454373</v>
      </c>
      <c r="AV368">
        <f t="shared" ca="1" si="244"/>
        <v>10791.129166666668</v>
      </c>
      <c r="AW368">
        <f t="shared" ca="1" si="258"/>
        <v>10691.063461538462</v>
      </c>
      <c r="AX368">
        <f t="shared" ca="1" si="257"/>
        <v>100.06570512820508</v>
      </c>
      <c r="AY368">
        <f t="shared" ca="1" si="262"/>
        <v>63.161146723646503</v>
      </c>
      <c r="AZ368">
        <f t="shared" ca="1" si="261"/>
        <v>36.904558404558578</v>
      </c>
    </row>
    <row r="369" spans="1:52" x14ac:dyDescent="0.3">
      <c r="A369" s="1" vm="2169">
        <f ca="1"/>
        <v>43276</v>
      </c>
      <c r="B369" s="1" vm="2170">
        <f ca="1"/>
        <v>10822.9</v>
      </c>
      <c r="C369" s="1" vm="2171">
        <f ca="1"/>
        <v>10831.05</v>
      </c>
      <c r="D369" s="1" vm="2172">
        <f ca="1"/>
        <v>10753.05</v>
      </c>
      <c r="E369" s="1" vm="2173">
        <f ca="1"/>
        <v>10762.45</v>
      </c>
      <c r="F369" s="1" vm="2174">
        <f ca="1"/>
        <v>236693000</v>
      </c>
      <c r="G369" s="1">
        <f t="shared" ca="1" si="243"/>
        <v>10761.579999999998</v>
      </c>
      <c r="H369" s="2">
        <f t="shared" ca="1" si="256"/>
        <v>10742.115000000002</v>
      </c>
      <c r="I369" s="6" t="str" cm="1">
        <f t="array" aca="1" ref="I369" ca="1">_xlfn.IFS(AND(G368&lt;H368,G369&gt;H369),"BUY", AND(G368&gt;H368,G369&lt;H369),"SELL",TRUE,"")</f>
        <v/>
      </c>
      <c r="J369" s="1" vm="2104">
        <f t="shared" ca="1" si="222"/>
        <v>10722.6</v>
      </c>
      <c r="K369" s="3" t="str">
        <f t="shared" ca="1" si="236"/>
        <v/>
      </c>
      <c r="L369" s="3">
        <f t="shared" ca="1" si="237"/>
        <v>-5.4888951519379559E-3</v>
      </c>
      <c r="M369" s="3">
        <f t="shared" ca="1" si="238"/>
        <v>-5.5040144879465814E-3</v>
      </c>
      <c r="N369" s="4">
        <f t="shared" ca="1" si="223"/>
        <v>1</v>
      </c>
      <c r="O369" s="2">
        <f t="shared" ca="1" si="239"/>
        <v>-5.5040144879465814E-3</v>
      </c>
      <c r="P369" s="1">
        <f t="shared" ca="1" si="224"/>
        <v>10782.183333333332</v>
      </c>
      <c r="Q369" s="1">
        <f t="shared" ca="1" si="225"/>
        <v>2552067319716.6665</v>
      </c>
      <c r="R369" s="1">
        <f ca="1">IF(ISBLANK(A369),"",SUM($Q$2:Q369))</f>
        <v>782732021600233.13</v>
      </c>
      <c r="S369" s="1">
        <f ca="1">IF(ISBLANK(A369),"",SUM($F$2:F369))</f>
        <v>78707700000</v>
      </c>
      <c r="T369" s="1">
        <f t="shared" ca="1" si="226"/>
        <v>9944.7960186898254</v>
      </c>
      <c r="U369" s="1" t="str">
        <f t="shared" ca="1" si="227"/>
        <v>Bullish</v>
      </c>
      <c r="V369" s="17">
        <f t="shared" ca="1" si="228"/>
        <v>78</v>
      </c>
      <c r="W369" s="17">
        <f t="shared" ca="1" si="229"/>
        <v>0</v>
      </c>
      <c r="X369" s="17">
        <f t="shared" ca="1" si="230"/>
        <v>0</v>
      </c>
      <c r="Y369" s="22">
        <f t="shared" ca="1" si="263"/>
        <v>1180.5500000000011</v>
      </c>
      <c r="Z369" s="22">
        <f t="shared" ca="1" si="263"/>
        <v>353.85000000000036</v>
      </c>
      <c r="AA369" s="22">
        <f t="shared" ca="1" si="263"/>
        <v>186.95000000000073</v>
      </c>
      <c r="AB369" s="23">
        <f t="shared" ca="1" si="250"/>
        <v>29.97331752149422</v>
      </c>
      <c r="AC369" s="23">
        <f t="shared" ca="1" si="251"/>
        <v>15.835839227478765</v>
      </c>
      <c r="AD369" s="23">
        <f t="shared" ca="1" si="252"/>
        <v>14.137478294015455</v>
      </c>
      <c r="AE369" s="23">
        <f t="shared" ca="1" si="253"/>
        <v>45.809156748972981</v>
      </c>
      <c r="AF369" s="23">
        <f t="shared" ca="1" si="254"/>
        <v>30.861686390532412</v>
      </c>
      <c r="AG369" s="23">
        <f t="shared" ca="1" si="259"/>
        <v>20.125449560830965</v>
      </c>
      <c r="AH369" s="25" t="str">
        <f t="shared" ca="1" si="231"/>
        <v>Weak</v>
      </c>
      <c r="AI369" s="25" t="str">
        <f t="shared" ca="1" si="232"/>
        <v>Bullish</v>
      </c>
      <c r="AJ369" s="1">
        <f t="shared" ca="1" si="240"/>
        <v>-236682230.94</v>
      </c>
      <c r="AK369" s="10">
        <f t="shared" ca="1" si="241"/>
        <v>-5.5040144879465814E-3</v>
      </c>
      <c r="AL369" s="10">
        <f t="shared" ca="1" si="246"/>
        <v>8.4552800385968907E-2</v>
      </c>
      <c r="AM369">
        <f t="shared" ca="1" si="242"/>
        <v>-59.399999999999636</v>
      </c>
      <c r="AN369">
        <f t="shared" ca="1" si="233"/>
        <v>0</v>
      </c>
      <c r="AO369">
        <f t="shared" ca="1" si="234"/>
        <v>59.399999999999636</v>
      </c>
      <c r="AP369">
        <f t="shared" ref="AP369:AQ432" ca="1" si="264">(AP368*13+AN369 )/14</f>
        <v>27.373868041395323</v>
      </c>
      <c r="AQ369">
        <f t="shared" ca="1" si="264"/>
        <v>24.430611861056256</v>
      </c>
      <c r="AR369">
        <f t="shared" ca="1" si="247"/>
        <v>1.1204741083472731</v>
      </c>
      <c r="AS369">
        <f t="shared" ca="1" si="248"/>
        <v>52.840735189197204</v>
      </c>
      <c r="AT369">
        <f t="shared" ca="1" si="235"/>
        <v>78</v>
      </c>
      <c r="AU369">
        <f t="shared" ca="1" si="249"/>
        <v>84.988389210636214</v>
      </c>
      <c r="AV369">
        <f t="shared" ca="1" si="244"/>
        <v>10790.637500000001</v>
      </c>
      <c r="AW369">
        <f t="shared" ca="1" si="258"/>
        <v>10697.45</v>
      </c>
      <c r="AX369">
        <f t="shared" ca="1" si="257"/>
        <v>93.1875</v>
      </c>
      <c r="AY369">
        <f t="shared" ca="1" si="262"/>
        <v>70.807656695156368</v>
      </c>
      <c r="AZ369">
        <f t="shared" ca="1" si="261"/>
        <v>22.379843304843632</v>
      </c>
    </row>
    <row r="370" spans="1:52" x14ac:dyDescent="0.3">
      <c r="A370" s="1" vm="2175">
        <f ca="1"/>
        <v>43277</v>
      </c>
      <c r="B370" s="1" vm="2165">
        <f ca="1"/>
        <v>10742.7</v>
      </c>
      <c r="C370" s="1" vm="2176">
        <f ca="1"/>
        <v>10805.25</v>
      </c>
      <c r="D370" s="1" vm="2177">
        <f ca="1"/>
        <v>10732.55</v>
      </c>
      <c r="E370" s="1" vm="2178">
        <f ca="1"/>
        <v>10769.15</v>
      </c>
      <c r="F370" s="1" vm="2179">
        <f ca="1"/>
        <v>226846000</v>
      </c>
      <c r="G370" s="1">
        <f t="shared" ca="1" si="243"/>
        <v>10773.32</v>
      </c>
      <c r="H370" s="2">
        <f t="shared" ca="1" si="256"/>
        <v>10748.907500000001</v>
      </c>
      <c r="I370" s="6" t="str" cm="1">
        <f t="array" aca="1" ref="I370" ca="1">_xlfn.IFS(AND(G369&lt;H369,G370&gt;H370),"BUY", AND(G369&gt;H369,G370&lt;H370),"SELL",TRUE,"")</f>
        <v/>
      </c>
      <c r="J370" s="1" vm="2104">
        <f t="shared" ca="1" si="222"/>
        <v>10722.6</v>
      </c>
      <c r="K370" s="3" t="str">
        <f t="shared" ca="1" si="236"/>
        <v/>
      </c>
      <c r="L370" s="3">
        <f t="shared" ca="1" si="237"/>
        <v>6.2253483175278568E-4</v>
      </c>
      <c r="M370" s="3">
        <f t="shared" ca="1" si="238"/>
        <v>6.2234113732792811E-4</v>
      </c>
      <c r="N370" s="4">
        <f t="shared" ca="1" si="223"/>
        <v>1</v>
      </c>
      <c r="O370" s="2">
        <f t="shared" ca="1" si="239"/>
        <v>6.2234113732792811E-4</v>
      </c>
      <c r="P370" s="1">
        <f t="shared" ca="1" si="224"/>
        <v>10768.983333333332</v>
      </c>
      <c r="Q370" s="1">
        <f t="shared" ca="1" si="225"/>
        <v>2442900793233.333</v>
      </c>
      <c r="R370" s="1">
        <f ca="1">IF(ISBLANK(A370),"",SUM($Q$2:Q370))</f>
        <v>785174922393466.5</v>
      </c>
      <c r="S370" s="1">
        <f ca="1">IF(ISBLANK(A370),"",SUM($F$2:F370))</f>
        <v>78934546000</v>
      </c>
      <c r="T370" s="1">
        <f t="shared" ca="1" si="226"/>
        <v>9947.1646089339192</v>
      </c>
      <c r="U370" s="1" t="str">
        <f t="shared" ca="1" si="227"/>
        <v>Bullish</v>
      </c>
      <c r="V370" s="17">
        <f t="shared" ca="1" si="228"/>
        <v>72.700000000000728</v>
      </c>
      <c r="W370" s="17">
        <f t="shared" ca="1" si="229"/>
        <v>0</v>
      </c>
      <c r="X370" s="17">
        <f t="shared" ca="1" si="230"/>
        <v>20.5</v>
      </c>
      <c r="Y370" s="22">
        <f t="shared" ca="1" si="263"/>
        <v>1142.4000000000015</v>
      </c>
      <c r="Z370" s="22">
        <f t="shared" ca="1" si="263"/>
        <v>288.64999999999964</v>
      </c>
      <c r="AA370" s="22">
        <f t="shared" ca="1" si="263"/>
        <v>207.45000000000073</v>
      </c>
      <c r="AB370" s="23">
        <f t="shared" ca="1" si="250"/>
        <v>25.266981792717026</v>
      </c>
      <c r="AC370" s="23">
        <f t="shared" ca="1" si="251"/>
        <v>18.159138655462225</v>
      </c>
      <c r="AD370" s="23">
        <f t="shared" ca="1" si="252"/>
        <v>7.1078431372548003</v>
      </c>
      <c r="AE370" s="23">
        <f t="shared" ca="1" si="253"/>
        <v>43.426120448179248</v>
      </c>
      <c r="AF370" s="23">
        <f t="shared" ca="1" si="254"/>
        <v>16.367667808909271</v>
      </c>
      <c r="AG370" s="23">
        <f t="shared" ca="1" si="259"/>
        <v>20.403569616887665</v>
      </c>
      <c r="AH370" s="25" t="str">
        <f t="shared" ca="1" si="231"/>
        <v>Weak</v>
      </c>
      <c r="AI370" s="25" t="str">
        <f t="shared" ca="1" si="232"/>
        <v>Bullish</v>
      </c>
      <c r="AJ370" s="1">
        <f t="shared" ca="1" si="240"/>
        <v>226856761.58000001</v>
      </c>
      <c r="AK370" s="10">
        <f t="shared" ca="1" si="241"/>
        <v>6.2234113732792811E-4</v>
      </c>
      <c r="AL370" s="10">
        <f t="shared" ca="1" si="246"/>
        <v>7.7362671924404561E-2</v>
      </c>
      <c r="AM370">
        <f t="shared" ca="1" si="242"/>
        <v>6.6999999999989086</v>
      </c>
      <c r="AN370">
        <f t="shared" ca="1" si="233"/>
        <v>6.6999999999989086</v>
      </c>
      <c r="AO370">
        <f t="shared" ca="1" si="234"/>
        <v>0</v>
      </c>
      <c r="AP370">
        <f t="shared" ca="1" si="264"/>
        <v>25.897163181295578</v>
      </c>
      <c r="AQ370">
        <f t="shared" ca="1" si="264"/>
        <v>22.685568156695094</v>
      </c>
      <c r="AR370">
        <f t="shared" ca="1" si="247"/>
        <v>1.1415699621194042</v>
      </c>
      <c r="AS370">
        <f t="shared" ca="1" si="248"/>
        <v>53.305284548801282</v>
      </c>
      <c r="AT370">
        <f t="shared" ca="1" si="235"/>
        <v>72.700000000000728</v>
      </c>
      <c r="AU370">
        <f t="shared" ca="1" si="249"/>
        <v>84.110647124162256</v>
      </c>
      <c r="AV370">
        <f t="shared" ca="1" si="244"/>
        <v>10790.762500000001</v>
      </c>
      <c r="AW370">
        <f t="shared" ca="1" si="258"/>
        <v>10707.159615384617</v>
      </c>
      <c r="AX370">
        <f t="shared" ca="1" si="257"/>
        <v>83.602884615384028</v>
      </c>
      <c r="AY370">
        <f t="shared" ca="1" si="262"/>
        <v>76.426780626780072</v>
      </c>
      <c r="AZ370">
        <f t="shared" ca="1" si="261"/>
        <v>7.1761039886039555</v>
      </c>
    </row>
    <row r="371" spans="1:52" x14ac:dyDescent="0.3">
      <c r="A371" s="1" vm="2180">
        <f ca="1"/>
        <v>43278</v>
      </c>
      <c r="B371" s="1" vm="2181">
        <f ca="1"/>
        <v>10785.5</v>
      </c>
      <c r="C371" s="1" vm="2181">
        <f ca="1"/>
        <v>10785.5</v>
      </c>
      <c r="D371" s="1" vm="2182">
        <f ca="1"/>
        <v>10652.4</v>
      </c>
      <c r="E371" s="1" vm="2183">
        <f ca="1"/>
        <v>10671.4</v>
      </c>
      <c r="F371" s="1" vm="2184">
        <f ca="1"/>
        <v>253621000</v>
      </c>
      <c r="G371" s="1">
        <f t="shared" ca="1" si="243"/>
        <v>10753.19</v>
      </c>
      <c r="H371" s="2">
        <f t="shared" ca="1" si="256"/>
        <v>10751.76</v>
      </c>
      <c r="I371" s="6" t="str" cm="1">
        <f t="array" aca="1" ref="I371" ca="1">_xlfn.IFS(AND(G370&lt;H370,G371&gt;H371),"BUY", AND(G370&gt;H370,G371&lt;H371),"SELL",TRUE,"")</f>
        <v/>
      </c>
      <c r="J371" s="1" vm="2104">
        <f t="shared" ca="1" si="222"/>
        <v>10722.6</v>
      </c>
      <c r="K371" s="3" t="str">
        <f t="shared" ca="1" si="236"/>
        <v/>
      </c>
      <c r="L371" s="3">
        <f t="shared" ca="1" si="237"/>
        <v>-9.0768537906891211E-3</v>
      </c>
      <c r="M371" s="3">
        <f t="shared" ca="1" si="238"/>
        <v>-9.1182994159396107E-3</v>
      </c>
      <c r="N371" s="4">
        <f t="shared" ca="1" si="223"/>
        <v>1</v>
      </c>
      <c r="O371" s="2">
        <f t="shared" ca="1" si="239"/>
        <v>-9.1182994159396107E-3</v>
      </c>
      <c r="P371" s="1">
        <f t="shared" ca="1" si="224"/>
        <v>10703.1</v>
      </c>
      <c r="Q371" s="1">
        <f t="shared" ca="1" si="225"/>
        <v>2714530925100</v>
      </c>
      <c r="R371" s="1">
        <f ca="1">IF(ISBLANK(A371),"",SUM($Q$2:Q371))</f>
        <v>787889453318566.5</v>
      </c>
      <c r="S371" s="1">
        <f ca="1">IF(ISBLANK(A371),"",SUM($F$2:F371))</f>
        <v>79188167000</v>
      </c>
      <c r="T371" s="1">
        <f t="shared" ca="1" si="226"/>
        <v>9949.5856914905798</v>
      </c>
      <c r="U371" s="1" t="str">
        <f t="shared" ca="1" si="227"/>
        <v>Bullish</v>
      </c>
      <c r="V371" s="17">
        <f t="shared" ca="1" si="228"/>
        <v>133.10000000000036</v>
      </c>
      <c r="W371" s="17">
        <f t="shared" ca="1" si="229"/>
        <v>0</v>
      </c>
      <c r="X371" s="17">
        <f t="shared" ca="1" si="230"/>
        <v>80.149999999999636</v>
      </c>
      <c r="Y371" s="22">
        <f t="shared" ca="1" si="263"/>
        <v>1142.1500000000015</v>
      </c>
      <c r="Z371" s="22">
        <f t="shared" ca="1" si="263"/>
        <v>169</v>
      </c>
      <c r="AA371" s="22">
        <f t="shared" ca="1" si="263"/>
        <v>287.60000000000036</v>
      </c>
      <c r="AB371" s="23">
        <f t="shared" ca="1" si="250"/>
        <v>14.796655430547634</v>
      </c>
      <c r="AC371" s="23">
        <f t="shared" ca="1" si="251"/>
        <v>25.18058048417458</v>
      </c>
      <c r="AD371" s="23">
        <f t="shared" ca="1" si="252"/>
        <v>10.383925053626946</v>
      </c>
      <c r="AE371" s="23">
        <f t="shared" ca="1" si="253"/>
        <v>39.977235914722215</v>
      </c>
      <c r="AF371" s="23">
        <f t="shared" ca="1" si="254"/>
        <v>25.974594831362293</v>
      </c>
      <c r="AG371" s="23">
        <f t="shared" ca="1" si="259"/>
        <v>21.486259901393243</v>
      </c>
      <c r="AH371" s="25" t="str">
        <f t="shared" ca="1" si="231"/>
        <v>Weak</v>
      </c>
      <c r="AI371" s="25" t="str">
        <f t="shared" ca="1" si="232"/>
        <v>Bearish</v>
      </c>
      <c r="AJ371" s="1">
        <f t="shared" ca="1" si="240"/>
        <v>-253610226.68000001</v>
      </c>
      <c r="AK371" s="10">
        <f t="shared" ca="1" si="241"/>
        <v>-9.1182994159396107E-3</v>
      </c>
      <c r="AL371" s="10">
        <f t="shared" ca="1" si="246"/>
        <v>7.9931483366740372E-2</v>
      </c>
      <c r="AM371">
        <f t="shared" ca="1" si="242"/>
        <v>-97.75</v>
      </c>
      <c r="AN371">
        <f t="shared" ca="1" si="233"/>
        <v>0</v>
      </c>
      <c r="AO371">
        <f t="shared" ca="1" si="234"/>
        <v>97.75</v>
      </c>
      <c r="AP371">
        <f t="shared" ca="1" si="264"/>
        <v>24.047365811203036</v>
      </c>
      <c r="AQ371">
        <f t="shared" ca="1" si="264"/>
        <v>28.047313288359732</v>
      </c>
      <c r="AR371">
        <f t="shared" ca="1" si="247"/>
        <v>0.85738571691225895</v>
      </c>
      <c r="AS371">
        <f t="shared" ca="1" si="248"/>
        <v>46.160886729418145</v>
      </c>
      <c r="AT371">
        <f t="shared" ca="1" si="235"/>
        <v>133.10000000000036</v>
      </c>
      <c r="AU371">
        <f t="shared" ca="1" si="249"/>
        <v>87.609886615293561</v>
      </c>
      <c r="AV371">
        <f t="shared" ca="1" si="244"/>
        <v>10781.133333333333</v>
      </c>
      <c r="AW371">
        <f t="shared" ca="1" si="258"/>
        <v>10712.340384615389</v>
      </c>
      <c r="AX371">
        <f t="shared" ca="1" si="257"/>
        <v>68.792948717944455</v>
      </c>
      <c r="AY371">
        <f t="shared" ca="1" si="262"/>
        <v>79.06584757834672</v>
      </c>
      <c r="AZ371">
        <f t="shared" ca="1" si="261"/>
        <v>-10.272898860402265</v>
      </c>
    </row>
    <row r="372" spans="1:52" x14ac:dyDescent="0.3">
      <c r="A372" s="1" vm="2185">
        <f ca="1"/>
        <v>43279</v>
      </c>
      <c r="B372" s="1" vm="2186">
        <f ca="1"/>
        <v>10660.8</v>
      </c>
      <c r="C372" s="1" vm="2187">
        <f ca="1"/>
        <v>10674.2</v>
      </c>
      <c r="D372" s="1" vm="2188">
        <f ca="1"/>
        <v>10557.7</v>
      </c>
      <c r="E372" s="1" vm="2024">
        <f ca="1"/>
        <v>10589.1</v>
      </c>
      <c r="F372" s="1" vm="2189">
        <f ca="1"/>
        <v>363157000</v>
      </c>
      <c r="G372" s="1">
        <f t="shared" ca="1" si="243"/>
        <v>10722.79</v>
      </c>
      <c r="H372" s="2">
        <f t="shared" ca="1" si="256"/>
        <v>10744.407500000001</v>
      </c>
      <c r="I372" s="6" t="str" cm="1">
        <f t="array" aca="1" ref="I372" ca="1">_xlfn.IFS(AND(G371&lt;H371,G372&gt;H372),"BUY", AND(G371&gt;H371,G372&lt;H372),"SELL",TRUE,"")</f>
        <v>SELL</v>
      </c>
      <c r="J372" s="1" vm="2104">
        <f t="shared" ca="1" si="222"/>
        <v>10722.6</v>
      </c>
      <c r="K372" s="3" t="str">
        <f t="shared" ca="1" si="236"/>
        <v/>
      </c>
      <c r="L372" s="3">
        <f t="shared" ca="1" si="237"/>
        <v>-7.7122027100473556E-3</v>
      </c>
      <c r="M372" s="3">
        <f t="shared" ca="1" si="238"/>
        <v>-7.7420955375824396E-3</v>
      </c>
      <c r="N372" s="4">
        <f t="shared" ca="1" si="223"/>
        <v>1</v>
      </c>
      <c r="O372" s="2">
        <f t="shared" ca="1" si="239"/>
        <v>-7.7420955375824396E-3</v>
      </c>
      <c r="P372" s="1">
        <f t="shared" ca="1" si="224"/>
        <v>10607</v>
      </c>
      <c r="Q372" s="1">
        <f t="shared" ca="1" si="225"/>
        <v>3852006299000</v>
      </c>
      <c r="R372" s="1">
        <f ca="1">IF(ISBLANK(A372),"",SUM($Q$2:Q372))</f>
        <v>791741459617566.5</v>
      </c>
      <c r="S372" s="1">
        <f ca="1">IF(ISBLANK(A372),"",SUM($F$2:F372))</f>
        <v>79551324000</v>
      </c>
      <c r="T372" s="1">
        <f t="shared" ca="1" si="226"/>
        <v>9952.5868308309546</v>
      </c>
      <c r="U372" s="1" t="str">
        <f t="shared" ca="1" si="227"/>
        <v>Bullish</v>
      </c>
      <c r="V372" s="17">
        <f t="shared" ca="1" si="228"/>
        <v>116.5</v>
      </c>
      <c r="W372" s="17">
        <f t="shared" ca="1" si="229"/>
        <v>0</v>
      </c>
      <c r="X372" s="17">
        <f t="shared" ca="1" si="230"/>
        <v>94.699999999998909</v>
      </c>
      <c r="Y372" s="22">
        <f t="shared" ca="1" si="263"/>
        <v>1188.25</v>
      </c>
      <c r="Z372" s="22">
        <f t="shared" ca="1" si="263"/>
        <v>169</v>
      </c>
      <c r="AA372" s="22">
        <f t="shared" ca="1" si="263"/>
        <v>368.74999999999818</v>
      </c>
      <c r="AB372" s="23">
        <f t="shared" ca="1" si="250"/>
        <v>14.222596254996844</v>
      </c>
      <c r="AC372" s="23">
        <f t="shared" ca="1" si="251"/>
        <v>31.033031769408641</v>
      </c>
      <c r="AD372" s="23">
        <f t="shared" ca="1" si="252"/>
        <v>16.810435514411797</v>
      </c>
      <c r="AE372" s="23">
        <f t="shared" ca="1" si="253"/>
        <v>45.255628024405482</v>
      </c>
      <c r="AF372" s="23">
        <f t="shared" ca="1" si="254"/>
        <v>37.145513714551157</v>
      </c>
      <c r="AG372" s="23">
        <f t="shared" ca="1" si="259"/>
        <v>22.669241196177872</v>
      </c>
      <c r="AH372" s="25" t="str">
        <f t="shared" ca="1" si="231"/>
        <v>Weak</v>
      </c>
      <c r="AI372" s="25" t="str">
        <f t="shared" ca="1" si="232"/>
        <v>Bearish</v>
      </c>
      <c r="AJ372" s="1">
        <f t="shared" ca="1" si="240"/>
        <v>-363146246.81</v>
      </c>
      <c r="AK372" s="10">
        <f t="shared" ca="1" si="241"/>
        <v>-7.7420955375824396E-3</v>
      </c>
      <c r="AL372" s="10">
        <f t="shared" ca="1" si="246"/>
        <v>8.530531330084791E-2</v>
      </c>
      <c r="AM372">
        <f t="shared" ca="1" si="242"/>
        <v>-82.299999999999272</v>
      </c>
      <c r="AN372">
        <f t="shared" ca="1" si="233"/>
        <v>0</v>
      </c>
      <c r="AO372">
        <f t="shared" ca="1" si="234"/>
        <v>82.299999999999272</v>
      </c>
      <c r="AP372">
        <f t="shared" ca="1" si="264"/>
        <v>22.329696824688533</v>
      </c>
      <c r="AQ372">
        <f t="shared" ca="1" si="264"/>
        <v>31.922505196333987</v>
      </c>
      <c r="AR372">
        <f t="shared" ca="1" si="247"/>
        <v>0.699497006495997</v>
      </c>
      <c r="AS372">
        <f t="shared" ca="1" si="248"/>
        <v>41.159060817542233</v>
      </c>
      <c r="AT372">
        <f t="shared" ca="1" si="235"/>
        <v>116.5</v>
      </c>
      <c r="AU372">
        <f t="shared" ca="1" si="249"/>
        <v>89.673466142772583</v>
      </c>
      <c r="AV372">
        <f t="shared" ca="1" si="244"/>
        <v>10759.987500000001</v>
      </c>
      <c r="AW372">
        <f t="shared" ca="1" si="258"/>
        <v>10718.446153846155</v>
      </c>
      <c r="AX372">
        <f t="shared" ca="1" si="257"/>
        <v>41.541346153846462</v>
      </c>
      <c r="AY372">
        <f t="shared" ca="1" si="262"/>
        <v>77.226353276352611</v>
      </c>
      <c r="AZ372">
        <f t="shared" ca="1" si="261"/>
        <v>-35.68500712250615</v>
      </c>
    </row>
    <row r="373" spans="1:52" x14ac:dyDescent="0.3">
      <c r="A373" s="1" vm="2190">
        <f ca="1"/>
        <v>43280</v>
      </c>
      <c r="B373" s="1" vm="2191">
        <f ca="1"/>
        <v>10612.85</v>
      </c>
      <c r="C373" s="1" vm="2192">
        <f ca="1"/>
        <v>10723.05</v>
      </c>
      <c r="D373" s="1" vm="1524">
        <f ca="1"/>
        <v>10612.35</v>
      </c>
      <c r="E373" s="1" vm="2193">
        <f ca="1"/>
        <v>10714.3</v>
      </c>
      <c r="F373" s="1" vm="2194">
        <f ca="1"/>
        <v>250328000</v>
      </c>
      <c r="G373" s="1">
        <f t="shared" ca="1" si="243"/>
        <v>10701.279999999999</v>
      </c>
      <c r="H373" s="2">
        <f t="shared" ca="1" si="256"/>
        <v>10745.3125</v>
      </c>
      <c r="I373" s="6" t="str" cm="1">
        <f t="array" aca="1" ref="I373" ca="1">_xlfn.IFS(AND(G372&lt;H372,G373&gt;H373),"BUY", AND(G372&gt;H372,G373&lt;H373),"SELL",TRUE,"")</f>
        <v/>
      </c>
      <c r="J373" s="1" vm="2191">
        <f t="shared" ca="1" si="222"/>
        <v>10612.85</v>
      </c>
      <c r="K373" s="3">
        <f t="shared" ca="1" si="236"/>
        <v>-1.0235390670173317E-2</v>
      </c>
      <c r="L373" s="3">
        <f t="shared" ca="1" si="237"/>
        <v>1.1823478860337522E-2</v>
      </c>
      <c r="M373" s="3">
        <f t="shared" ca="1" si="238"/>
        <v>1.1754127647321299E-2</v>
      </c>
      <c r="N373" s="4">
        <f t="shared" ca="1" si="223"/>
        <v>-1</v>
      </c>
      <c r="O373" s="2">
        <f t="shared" ca="1" si="239"/>
        <v>-1.1754127647321299E-2</v>
      </c>
      <c r="P373" s="1">
        <f t="shared" ca="1" si="224"/>
        <v>10683.233333333334</v>
      </c>
      <c r="Q373" s="1">
        <f t="shared" ca="1" si="225"/>
        <v>2674312433866.6665</v>
      </c>
      <c r="R373" s="1">
        <f ca="1">IF(ISBLANK(A373),"",SUM($Q$2:Q373))</f>
        <v>794415772051433.13</v>
      </c>
      <c r="S373" s="1">
        <f ca="1">IF(ISBLANK(A373),"",SUM($F$2:F373))</f>
        <v>79801652000</v>
      </c>
      <c r="T373" s="1">
        <f t="shared" ca="1" si="226"/>
        <v>9954.8787793444826</v>
      </c>
      <c r="U373" s="1" t="str">
        <f t="shared" ca="1" si="227"/>
        <v>Bullish</v>
      </c>
      <c r="V373" s="17">
        <f t="shared" ca="1" si="228"/>
        <v>133.94999999999891</v>
      </c>
      <c r="W373" s="17">
        <f t="shared" ca="1" si="229"/>
        <v>48.849999999998545</v>
      </c>
      <c r="X373" s="17">
        <f t="shared" ca="1" si="230"/>
        <v>0</v>
      </c>
      <c r="Y373" s="22">
        <f t="shared" ca="1" si="263"/>
        <v>1239.2999999999993</v>
      </c>
      <c r="Z373" s="22">
        <f t="shared" ca="1" si="263"/>
        <v>146.75</v>
      </c>
      <c r="AA373" s="22">
        <f t="shared" ca="1" si="263"/>
        <v>368.74999999999818</v>
      </c>
      <c r="AB373" s="23">
        <f t="shared" ca="1" si="250"/>
        <v>11.84136205922699</v>
      </c>
      <c r="AC373" s="23">
        <f t="shared" ca="1" si="251"/>
        <v>29.754700234002936</v>
      </c>
      <c r="AD373" s="23">
        <f t="shared" ca="1" si="252"/>
        <v>17.913338174775944</v>
      </c>
      <c r="AE373" s="23">
        <f t="shared" ca="1" si="253"/>
        <v>41.596062293229927</v>
      </c>
      <c r="AF373" s="23">
        <f t="shared" ca="1" si="254"/>
        <v>43.064985451018224</v>
      </c>
      <c r="AG373" s="23">
        <f t="shared" ca="1" si="259"/>
        <v>23.643975329582187</v>
      </c>
      <c r="AH373" s="25" t="str">
        <f t="shared" ca="1" si="231"/>
        <v>Weak</v>
      </c>
      <c r="AI373" s="25" t="str">
        <f t="shared" ca="1" si="232"/>
        <v>Bearish</v>
      </c>
      <c r="AJ373" s="1">
        <f t="shared" ca="1" si="240"/>
        <v>250338722.78999999</v>
      </c>
      <c r="AK373" s="10">
        <f t="shared" ca="1" si="241"/>
        <v>1.1754127647321299E-2</v>
      </c>
      <c r="AL373" s="10">
        <f t="shared" ca="1" si="246"/>
        <v>0.1010786797981528</v>
      </c>
      <c r="AM373">
        <f t="shared" ca="1" si="242"/>
        <v>125.19999999999891</v>
      </c>
      <c r="AN373">
        <f t="shared" ca="1" si="233"/>
        <v>125.19999999999891</v>
      </c>
      <c r="AO373">
        <f t="shared" ca="1" si="234"/>
        <v>0</v>
      </c>
      <c r="AP373">
        <f t="shared" ca="1" si="264"/>
        <v>29.677575622924987</v>
      </c>
      <c r="AQ373">
        <f t="shared" ca="1" si="264"/>
        <v>29.642326253738702</v>
      </c>
      <c r="AR373">
        <f t="shared" ca="1" si="247"/>
        <v>1.0011891566432591</v>
      </c>
      <c r="AS373">
        <f t="shared" ca="1" si="248"/>
        <v>50.029711250416078</v>
      </c>
      <c r="AT373">
        <f t="shared" ca="1" si="235"/>
        <v>110.69999999999891</v>
      </c>
      <c r="AU373">
        <f t="shared" ca="1" si="249"/>
        <v>91.175361418288745</v>
      </c>
      <c r="AV373">
        <f t="shared" ca="1" si="244"/>
        <v>10748.120833333332</v>
      </c>
      <c r="AW373">
        <f t="shared" ca="1" si="258"/>
        <v>10726.155769230769</v>
      </c>
      <c r="AX373">
        <f t="shared" ca="1" si="257"/>
        <v>21.965064102563701</v>
      </c>
      <c r="AY373">
        <f t="shared" ca="1" si="262"/>
        <v>72.593482905982256</v>
      </c>
      <c r="AZ373">
        <f t="shared" ca="1" si="261"/>
        <v>-50.628418803418555</v>
      </c>
    </row>
    <row r="374" spans="1:52" x14ac:dyDescent="0.3">
      <c r="A374" s="1" vm="2195">
        <f ca="1"/>
        <v>43283</v>
      </c>
      <c r="B374" s="1" vm="2196">
        <f ca="1"/>
        <v>10732.35</v>
      </c>
      <c r="C374" s="1" vm="2077">
        <f ca="1"/>
        <v>10736.15</v>
      </c>
      <c r="D374" s="1" vm="2197">
        <f ca="1"/>
        <v>10604.65</v>
      </c>
      <c r="E374" s="1" vm="2198">
        <f ca="1"/>
        <v>10657.3</v>
      </c>
      <c r="F374" s="1" vm="2199">
        <f ca="1"/>
        <v>304537000</v>
      </c>
      <c r="G374" s="1">
        <f t="shared" ca="1" si="243"/>
        <v>10680.25</v>
      </c>
      <c r="H374" s="2">
        <f t="shared" ca="1" si="256"/>
        <v>10746.752499999999</v>
      </c>
      <c r="I374" s="6" t="str" cm="1">
        <f t="array" aca="1" ref="I374" ca="1">_xlfn.IFS(AND(G373&lt;H373,G374&gt;H374),"BUY", AND(G373&gt;H373,G374&lt;H374),"SELL",TRUE,"")</f>
        <v/>
      </c>
      <c r="J374" s="1" vm="2191">
        <f t="shared" ca="1" si="222"/>
        <v>10612.85</v>
      </c>
      <c r="K374" s="3" t="str">
        <f t="shared" ca="1" si="236"/>
        <v/>
      </c>
      <c r="L374" s="3">
        <f t="shared" ca="1" si="237"/>
        <v>-5.3199929066761742E-3</v>
      </c>
      <c r="M374" s="3">
        <f t="shared" ca="1" si="238"/>
        <v>-5.334194459439767E-3</v>
      </c>
      <c r="N374" s="4">
        <f t="shared" ca="1" si="223"/>
        <v>-1</v>
      </c>
      <c r="O374" s="2">
        <f t="shared" ca="1" si="239"/>
        <v>5.334194459439767E-3</v>
      </c>
      <c r="P374" s="1">
        <f t="shared" ca="1" si="224"/>
        <v>10666.033333333333</v>
      </c>
      <c r="Q374" s="1">
        <f t="shared" ca="1" si="225"/>
        <v>3248201793233.333</v>
      </c>
      <c r="R374" s="1">
        <f ca="1">IF(ISBLANK(A374),"",SUM($Q$2:Q374))</f>
        <v>797663973844666.5</v>
      </c>
      <c r="S374" s="1">
        <f ca="1">IF(ISBLANK(A374),"",SUM($F$2:F374))</f>
        <v>80106189000</v>
      </c>
      <c r="T374" s="1">
        <f t="shared" ca="1" si="226"/>
        <v>9957.5823516540841</v>
      </c>
      <c r="U374" s="1" t="str">
        <f t="shared" ca="1" si="227"/>
        <v>Bullish</v>
      </c>
      <c r="V374" s="17">
        <f t="shared" ca="1" si="228"/>
        <v>131.5</v>
      </c>
      <c r="W374" s="17">
        <f t="shared" ca="1" si="229"/>
        <v>13.100000000000364</v>
      </c>
      <c r="X374" s="17">
        <f t="shared" ca="1" si="230"/>
        <v>0</v>
      </c>
      <c r="Y374" s="22">
        <f t="shared" ca="1" si="263"/>
        <v>1301.2000000000007</v>
      </c>
      <c r="Z374" s="22">
        <f t="shared" ca="1" si="263"/>
        <v>153.85000000000036</v>
      </c>
      <c r="AA374" s="22">
        <f t="shared" ca="1" si="263"/>
        <v>368.74999999999818</v>
      </c>
      <c r="AB374" s="23">
        <f t="shared" ca="1" si="250"/>
        <v>11.823701198893351</v>
      </c>
      <c r="AC374" s="23">
        <f t="shared" ca="1" si="251"/>
        <v>28.339225330464028</v>
      </c>
      <c r="AD374" s="23">
        <f t="shared" ca="1" si="252"/>
        <v>16.515524131570679</v>
      </c>
      <c r="AE374" s="23">
        <f t="shared" ca="1" si="253"/>
        <v>40.162926529357378</v>
      </c>
      <c r="AF374" s="23">
        <f t="shared" ca="1" si="254"/>
        <v>41.121316494450525</v>
      </c>
      <c r="AG374" s="23">
        <f t="shared" ca="1" si="259"/>
        <v>23.57947340992617</v>
      </c>
      <c r="AH374" s="25" t="str">
        <f t="shared" ca="1" si="231"/>
        <v>Weak</v>
      </c>
      <c r="AI374" s="25" t="str">
        <f t="shared" ca="1" si="232"/>
        <v>Bearish</v>
      </c>
      <c r="AJ374" s="1">
        <f t="shared" ca="1" si="240"/>
        <v>-304526298.72000003</v>
      </c>
      <c r="AK374" s="10">
        <f t="shared" ca="1" si="241"/>
        <v>-5.334194459439767E-3</v>
      </c>
      <c r="AL374" s="10">
        <f t="shared" ca="1" si="246"/>
        <v>9.9505173030553659E-2</v>
      </c>
      <c r="AM374">
        <f t="shared" ca="1" si="242"/>
        <v>-57</v>
      </c>
      <c r="AN374">
        <f t="shared" ca="1" si="233"/>
        <v>0</v>
      </c>
      <c r="AO374">
        <f t="shared" ca="1" si="234"/>
        <v>57</v>
      </c>
      <c r="AP374">
        <f t="shared" ca="1" si="264"/>
        <v>27.557748792716062</v>
      </c>
      <c r="AQ374">
        <f t="shared" ca="1" si="264"/>
        <v>31.596445807043079</v>
      </c>
      <c r="AR374">
        <f t="shared" ca="1" si="247"/>
        <v>0.87217875583250692</v>
      </c>
      <c r="AS374">
        <f t="shared" ca="1" si="248"/>
        <v>46.586297014393416</v>
      </c>
      <c r="AT374">
        <f t="shared" ca="1" si="235"/>
        <v>131.5</v>
      </c>
      <c r="AU374">
        <f t="shared" ca="1" si="249"/>
        <v>94.055692745553841</v>
      </c>
      <c r="AV374">
        <f t="shared" ca="1" si="244"/>
        <v>10735.558333333332</v>
      </c>
      <c r="AW374">
        <f t="shared" ca="1" si="258"/>
        <v>10728.16153846154</v>
      </c>
      <c r="AX374">
        <f t="shared" ca="1" si="257"/>
        <v>7.3967948717927356</v>
      </c>
      <c r="AY374">
        <f t="shared" ca="1" si="262"/>
        <v>65.79907407407336</v>
      </c>
      <c r="AZ374">
        <f t="shared" ca="1" si="261"/>
        <v>-58.402279202280624</v>
      </c>
    </row>
    <row r="375" spans="1:52" x14ac:dyDescent="0.3">
      <c r="A375" s="1" vm="2200">
        <f ca="1"/>
        <v>43284</v>
      </c>
      <c r="B375" s="1" vm="2201">
        <f ca="1"/>
        <v>10668.6</v>
      </c>
      <c r="C375" s="1" vm="2202">
        <f ca="1"/>
        <v>10713.3</v>
      </c>
      <c r="D375" s="1" vm="2203">
        <f ca="1"/>
        <v>10630.25</v>
      </c>
      <c r="E375" s="1" vm="2204">
        <f ca="1"/>
        <v>10699.9</v>
      </c>
      <c r="F375" s="1" vm="2205">
        <f ca="1"/>
        <v>208372000</v>
      </c>
      <c r="G375" s="1">
        <f t="shared" ca="1" si="243"/>
        <v>10666.4</v>
      </c>
      <c r="H375" s="2">
        <f t="shared" ca="1" si="256"/>
        <v>10752.09</v>
      </c>
      <c r="I375" s="6" t="str" cm="1">
        <f t="array" aca="1" ref="I375" ca="1">_xlfn.IFS(AND(G374&lt;H374,G375&gt;H375),"BUY", AND(G374&gt;H374,G375&lt;H375),"SELL",TRUE,"")</f>
        <v/>
      </c>
      <c r="J375" s="1" vm="2191">
        <f t="shared" ca="1" si="222"/>
        <v>10612.85</v>
      </c>
      <c r="K375" s="3" t="str">
        <f t="shared" ca="1" si="236"/>
        <v/>
      </c>
      <c r="L375" s="3">
        <f t="shared" ca="1" si="237"/>
        <v>3.9972600940201275E-3</v>
      </c>
      <c r="M375" s="3">
        <f t="shared" ca="1" si="238"/>
        <v>3.9892922757939599E-3</v>
      </c>
      <c r="N375" s="4">
        <f t="shared" ca="1" si="223"/>
        <v>-1</v>
      </c>
      <c r="O375" s="2">
        <f t="shared" ca="1" si="239"/>
        <v>-3.9892922757939599E-3</v>
      </c>
      <c r="P375" s="1">
        <f t="shared" ca="1" si="224"/>
        <v>10681.15</v>
      </c>
      <c r="Q375" s="1">
        <f t="shared" ca="1" si="225"/>
        <v>2225652587800</v>
      </c>
      <c r="R375" s="1">
        <f ca="1">IF(ISBLANK(A375),"",SUM($Q$2:Q375))</f>
        <v>799889626432466.5</v>
      </c>
      <c r="S375" s="1">
        <f ca="1">IF(ISBLANK(A375),"",SUM($F$2:F375))</f>
        <v>80314561000</v>
      </c>
      <c r="T375" s="1">
        <f t="shared" ca="1" si="226"/>
        <v>9959.4596107232228</v>
      </c>
      <c r="U375" s="1" t="str">
        <f t="shared" ca="1" si="227"/>
        <v>Bullish</v>
      </c>
      <c r="V375" s="17">
        <f t="shared" ca="1" si="228"/>
        <v>83.049999999999272</v>
      </c>
      <c r="W375" s="17">
        <f t="shared" ca="1" si="229"/>
        <v>0</v>
      </c>
      <c r="X375" s="17">
        <f t="shared" ca="1" si="230"/>
        <v>0</v>
      </c>
      <c r="Y375" s="22">
        <f t="shared" ca="1" si="263"/>
        <v>1333.6499999999996</v>
      </c>
      <c r="Z375" s="22">
        <f t="shared" ca="1" si="263"/>
        <v>117.14999999999964</v>
      </c>
      <c r="AA375" s="22">
        <f t="shared" ca="1" si="263"/>
        <v>368.74999999999818</v>
      </c>
      <c r="AB375" s="23">
        <f t="shared" ca="1" si="250"/>
        <v>8.7841637611067132</v>
      </c>
      <c r="AC375" s="23">
        <f t="shared" ca="1" si="251"/>
        <v>27.649683200239817</v>
      </c>
      <c r="AD375" s="23">
        <f t="shared" ca="1" si="252"/>
        <v>18.865519439133102</v>
      </c>
      <c r="AE375" s="23">
        <f t="shared" ca="1" si="253"/>
        <v>36.433846961346532</v>
      </c>
      <c r="AF375" s="23">
        <f t="shared" ca="1" si="254"/>
        <v>51.780201687589965</v>
      </c>
      <c r="AG375" s="23">
        <f t="shared" ca="1" si="259"/>
        <v>24.09810408466155</v>
      </c>
      <c r="AH375" s="25" t="str">
        <f t="shared" ca="1" si="231"/>
        <v>Weak</v>
      </c>
      <c r="AI375" s="25" t="str">
        <f t="shared" ca="1" si="232"/>
        <v>Bearish</v>
      </c>
      <c r="AJ375" s="1">
        <f t="shared" ca="1" si="240"/>
        <v>208382680.25</v>
      </c>
      <c r="AK375" s="10">
        <f t="shared" ca="1" si="241"/>
        <v>3.9892922757939599E-3</v>
      </c>
      <c r="AL375" s="10">
        <f t="shared" ca="1" si="246"/>
        <v>0.10147741487712691</v>
      </c>
      <c r="AM375">
        <f t="shared" ca="1" si="242"/>
        <v>42.600000000000364</v>
      </c>
      <c r="AN375">
        <f t="shared" ca="1" si="233"/>
        <v>42.600000000000364</v>
      </c>
      <c r="AO375">
        <f t="shared" ca="1" si="234"/>
        <v>0</v>
      </c>
      <c r="AP375">
        <f t="shared" ca="1" si="264"/>
        <v>28.632195307522085</v>
      </c>
      <c r="AQ375">
        <f t="shared" ca="1" si="264"/>
        <v>29.339556820825717</v>
      </c>
      <c r="AR375">
        <f t="shared" ca="1" si="247"/>
        <v>0.97589051812801975</v>
      </c>
      <c r="AS375">
        <f t="shared" ca="1" si="248"/>
        <v>49.389908457710959</v>
      </c>
      <c r="AT375">
        <f t="shared" ca="1" si="235"/>
        <v>83.049999999999272</v>
      </c>
      <c r="AU375">
        <f t="shared" ca="1" si="249"/>
        <v>93.26957183515708</v>
      </c>
      <c r="AV375">
        <f t="shared" ca="1" si="244"/>
        <v>10725.741666666667</v>
      </c>
      <c r="AW375">
        <f t="shared" ca="1" si="258"/>
        <v>10728.594230769233</v>
      </c>
      <c r="AX375">
        <f t="shared" ca="1" si="257"/>
        <v>-2.852564102566248</v>
      </c>
      <c r="AY375">
        <f t="shared" ca="1" si="262"/>
        <v>56.40933048432958</v>
      </c>
      <c r="AZ375">
        <f t="shared" ca="1" si="261"/>
        <v>-59.261894586895828</v>
      </c>
    </row>
    <row r="376" spans="1:52" x14ac:dyDescent="0.3">
      <c r="A376" s="1" vm="2206">
        <f ca="1"/>
        <v>43285</v>
      </c>
      <c r="B376" s="1" vm="2207">
        <f ca="1"/>
        <v>10715</v>
      </c>
      <c r="C376" s="1" vm="2208">
        <f ca="1"/>
        <v>10777.15</v>
      </c>
      <c r="D376" s="1" vm="2209">
        <f ca="1"/>
        <v>10677.75</v>
      </c>
      <c r="E376" s="1" vm="2210">
        <f ca="1"/>
        <v>10769.9</v>
      </c>
      <c r="F376" s="1" vm="2211">
        <f ca="1"/>
        <v>179268000</v>
      </c>
      <c r="G376" s="1">
        <f t="shared" ca="1" si="243"/>
        <v>10686.1</v>
      </c>
      <c r="H376" s="2">
        <f t="shared" ca="1" si="256"/>
        <v>10756.352499999999</v>
      </c>
      <c r="I376" s="6" t="str" cm="1">
        <f t="array" aca="1" ref="I376" ca="1">_xlfn.IFS(AND(G375&lt;H375,G376&gt;H376),"BUY", AND(G375&gt;H375,G376&lt;H376),"SELL",TRUE,"")</f>
        <v/>
      </c>
      <c r="J376" s="1" vm="2191">
        <f t="shared" ca="1" si="222"/>
        <v>10612.85</v>
      </c>
      <c r="K376" s="3" t="str">
        <f t="shared" ca="1" si="236"/>
        <v/>
      </c>
      <c r="L376" s="3">
        <f t="shared" ca="1" si="237"/>
        <v>6.5421172160486929E-3</v>
      </c>
      <c r="M376" s="3">
        <f t="shared" ca="1" si="238"/>
        <v>6.5208104443272496E-3</v>
      </c>
      <c r="N376" s="4">
        <f t="shared" ca="1" si="223"/>
        <v>-1</v>
      </c>
      <c r="O376" s="2">
        <f t="shared" ca="1" si="239"/>
        <v>-6.5208104443272496E-3</v>
      </c>
      <c r="P376" s="1">
        <f t="shared" ca="1" si="224"/>
        <v>10741.6</v>
      </c>
      <c r="Q376" s="1">
        <f t="shared" ca="1" si="225"/>
        <v>1925625148800</v>
      </c>
      <c r="R376" s="1">
        <f ca="1">IF(ISBLANK(A376),"",SUM($Q$2:Q376))</f>
        <v>801815251581266.5</v>
      </c>
      <c r="S376" s="1">
        <f ca="1">IF(ISBLANK(A376),"",SUM($F$2:F376))</f>
        <v>80493829000</v>
      </c>
      <c r="T376" s="1">
        <f t="shared" ca="1" si="226"/>
        <v>9961.2015174637363</v>
      </c>
      <c r="U376" s="1" t="str">
        <f t="shared" ca="1" si="227"/>
        <v>Bullish</v>
      </c>
      <c r="V376" s="17">
        <f t="shared" ca="1" si="228"/>
        <v>99.399999999999636</v>
      </c>
      <c r="W376" s="17">
        <f t="shared" ca="1" si="229"/>
        <v>63.850000000000364</v>
      </c>
      <c r="X376" s="17">
        <f t="shared" ca="1" si="230"/>
        <v>0</v>
      </c>
      <c r="Y376" s="22">
        <f t="shared" ca="1" si="263"/>
        <v>1349.8999999999978</v>
      </c>
      <c r="Z376" s="22">
        <f t="shared" ca="1" si="263"/>
        <v>181</v>
      </c>
      <c r="AA376" s="22">
        <f t="shared" ca="1" si="263"/>
        <v>299.64999999999782</v>
      </c>
      <c r="AB376" s="23">
        <f t="shared" ca="1" si="250"/>
        <v>13.408400622268339</v>
      </c>
      <c r="AC376" s="23">
        <f t="shared" ca="1" si="251"/>
        <v>22.197940588191592</v>
      </c>
      <c r="AD376" s="23">
        <f t="shared" ca="1" si="252"/>
        <v>8.7895399659232538</v>
      </c>
      <c r="AE376" s="23">
        <f t="shared" ca="1" si="253"/>
        <v>35.606341210459931</v>
      </c>
      <c r="AF376" s="23">
        <f t="shared" ca="1" si="254"/>
        <v>24.685321959845698</v>
      </c>
      <c r="AG376" s="23">
        <f t="shared" ca="1" si="259"/>
        <v>24.047210815059373</v>
      </c>
      <c r="AH376" s="25" t="str">
        <f t="shared" ca="1" si="231"/>
        <v>Weak</v>
      </c>
      <c r="AI376" s="25" t="str">
        <f t="shared" ca="1" si="232"/>
        <v>Bearish</v>
      </c>
      <c r="AJ376" s="1">
        <f t="shared" ca="1" si="240"/>
        <v>179278666.40000001</v>
      </c>
      <c r="AK376" s="10">
        <f t="shared" ca="1" si="241"/>
        <v>6.5208104443272496E-3</v>
      </c>
      <c r="AL376" s="10">
        <f t="shared" ca="1" si="246"/>
        <v>0.10491259163337353</v>
      </c>
      <c r="AM376">
        <f t="shared" ca="1" si="242"/>
        <v>70</v>
      </c>
      <c r="AN376">
        <f t="shared" ca="1" si="233"/>
        <v>70</v>
      </c>
      <c r="AO376">
        <f t="shared" ca="1" si="234"/>
        <v>0</v>
      </c>
      <c r="AP376">
        <f t="shared" ca="1" si="264"/>
        <v>31.587038499841935</v>
      </c>
      <c r="AQ376">
        <f t="shared" ca="1" si="264"/>
        <v>27.243874190766739</v>
      </c>
      <c r="AR376">
        <f t="shared" ca="1" si="247"/>
        <v>1.1594180137033205</v>
      </c>
      <c r="AS376">
        <f t="shared" ca="1" si="248"/>
        <v>53.691226355705091</v>
      </c>
      <c r="AT376">
        <f t="shared" ca="1" si="235"/>
        <v>99.399999999999636</v>
      </c>
      <c r="AU376">
        <f t="shared" ca="1" si="249"/>
        <v>93.707459561217249</v>
      </c>
      <c r="AV376">
        <f t="shared" ca="1" si="244"/>
        <v>10723.245833333332</v>
      </c>
      <c r="AW376">
        <f t="shared" ca="1" si="258"/>
        <v>10733.848076923079</v>
      </c>
      <c r="AX376">
        <f t="shared" ca="1" si="257"/>
        <v>-10.602243589746649</v>
      </c>
      <c r="AY376">
        <f t="shared" ca="1" si="262"/>
        <v>44.788603988602617</v>
      </c>
      <c r="AZ376">
        <f t="shared" ca="1" si="261"/>
        <v>-55.390847578349266</v>
      </c>
    </row>
    <row r="377" spans="1:52" x14ac:dyDescent="0.3">
      <c r="A377" s="1" vm="2212">
        <f ca="1"/>
        <v>43286</v>
      </c>
      <c r="B377" s="1" vm="2213">
        <f ca="1"/>
        <v>10786.05</v>
      </c>
      <c r="C377" s="1" vm="2213">
        <f ca="1"/>
        <v>10786.05</v>
      </c>
      <c r="D377" s="1" vm="2214">
        <f ca="1"/>
        <v>10726.25</v>
      </c>
      <c r="E377" s="1" vm="2215">
        <f ca="1"/>
        <v>10749.75</v>
      </c>
      <c r="F377" s="1" vm="2216">
        <f ca="1"/>
        <v>227267000</v>
      </c>
      <c r="G377" s="1">
        <f t="shared" ca="1" si="243"/>
        <v>10718.23</v>
      </c>
      <c r="H377" s="2">
        <f t="shared" ca="1" si="256"/>
        <v>10755.422499999999</v>
      </c>
      <c r="I377" s="6" t="str" cm="1">
        <f t="array" aca="1" ref="I377" ca="1">_xlfn.IFS(AND(G376&lt;H376,G377&gt;H377),"BUY", AND(G376&gt;H376,G377&lt;H377),"SELL",TRUE,"")</f>
        <v/>
      </c>
      <c r="J377" s="1" vm="2191">
        <f t="shared" ca="1" si="222"/>
        <v>10612.85</v>
      </c>
      <c r="K377" s="3" t="str">
        <f t="shared" ca="1" si="236"/>
        <v/>
      </c>
      <c r="L377" s="3">
        <f t="shared" ca="1" si="237"/>
        <v>-1.8709551620720299E-3</v>
      </c>
      <c r="M377" s="3">
        <f t="shared" ca="1" si="238"/>
        <v>-1.8727075848253383E-3</v>
      </c>
      <c r="N377" s="4">
        <f t="shared" ca="1" si="223"/>
        <v>-1</v>
      </c>
      <c r="O377" s="2">
        <f t="shared" ca="1" si="239"/>
        <v>1.8727075848253383E-3</v>
      </c>
      <c r="P377" s="1">
        <f t="shared" ca="1" si="224"/>
        <v>10754.016666666666</v>
      </c>
      <c r="Q377" s="1">
        <f t="shared" ca="1" si="225"/>
        <v>2444033105783.3335</v>
      </c>
      <c r="R377" s="1">
        <f ca="1">IF(ISBLANK(A377),"",SUM($Q$2:Q377))</f>
        <v>804259284687049.88</v>
      </c>
      <c r="S377" s="1">
        <f ca="1">IF(ISBLANK(A377),"",SUM($F$2:F377))</f>
        <v>80721096000</v>
      </c>
      <c r="T377" s="1">
        <f t="shared" ca="1" si="226"/>
        <v>9963.4336566372913</v>
      </c>
      <c r="U377" s="1" t="str">
        <f t="shared" ca="1" si="227"/>
        <v>Bullish</v>
      </c>
      <c r="V377" s="17">
        <f t="shared" ca="1" si="228"/>
        <v>59.799999999999272</v>
      </c>
      <c r="W377" s="17">
        <f t="shared" ca="1" si="229"/>
        <v>8.8999999999996362</v>
      </c>
      <c r="X377" s="17">
        <f t="shared" ca="1" si="230"/>
        <v>0</v>
      </c>
      <c r="Y377" s="22">
        <f t="shared" ca="1" si="263"/>
        <v>1331.0999999999967</v>
      </c>
      <c r="Z377" s="22">
        <f t="shared" ca="1" si="263"/>
        <v>189.89999999999964</v>
      </c>
      <c r="AA377" s="22">
        <f t="shared" ca="1" si="263"/>
        <v>281.49999999999818</v>
      </c>
      <c r="AB377" s="23">
        <f t="shared" ca="1" si="250"/>
        <v>14.266396213657885</v>
      </c>
      <c r="AC377" s="23">
        <f t="shared" ca="1" si="251"/>
        <v>21.14792277064074</v>
      </c>
      <c r="AD377" s="23">
        <f t="shared" ca="1" si="252"/>
        <v>6.8815265569828554</v>
      </c>
      <c r="AE377" s="23">
        <f t="shared" ca="1" si="253"/>
        <v>35.414318984298625</v>
      </c>
      <c r="AF377" s="23">
        <f t="shared" ca="1" si="254"/>
        <v>19.431480695799529</v>
      </c>
      <c r="AG377" s="23">
        <f t="shared" ca="1" si="259"/>
        <v>24.442510795704532</v>
      </c>
      <c r="AH377" s="25" t="str">
        <f t="shared" ca="1" si="231"/>
        <v>Weak</v>
      </c>
      <c r="AI377" s="25" t="str">
        <f t="shared" ca="1" si="232"/>
        <v>Bearish</v>
      </c>
      <c r="AJ377" s="1">
        <f t="shared" ca="1" si="240"/>
        <v>-227256313.90000001</v>
      </c>
      <c r="AK377" s="10">
        <f t="shared" ca="1" si="241"/>
        <v>-1.8727075848253383E-3</v>
      </c>
      <c r="AL377" s="10">
        <f t="shared" ca="1" si="246"/>
        <v>0.10498348179018555</v>
      </c>
      <c r="AM377">
        <f t="shared" ca="1" si="242"/>
        <v>-20.149999999999636</v>
      </c>
      <c r="AN377">
        <f t="shared" ca="1" si="233"/>
        <v>0</v>
      </c>
      <c r="AO377">
        <f t="shared" ca="1" si="234"/>
        <v>20.149999999999636</v>
      </c>
      <c r="AP377">
        <f t="shared" ca="1" si="264"/>
        <v>29.330821464138939</v>
      </c>
      <c r="AQ377">
        <f t="shared" ca="1" si="264"/>
        <v>26.737168891426229</v>
      </c>
      <c r="AR377">
        <f t="shared" ca="1" si="247"/>
        <v>1.0970055050796501</v>
      </c>
      <c r="AS377">
        <f t="shared" ca="1" si="248"/>
        <v>52.312953038145835</v>
      </c>
      <c r="AT377">
        <f t="shared" ca="1" si="235"/>
        <v>59.799999999999272</v>
      </c>
      <c r="AU377">
        <f t="shared" ca="1" si="249"/>
        <v>91.285498163987398</v>
      </c>
      <c r="AV377">
        <f t="shared" ca="1" si="244"/>
        <v>10726.520833333334</v>
      </c>
      <c r="AW377">
        <f t="shared" ca="1" si="258"/>
        <v>10739.05576923077</v>
      </c>
      <c r="AX377">
        <f t="shared" ca="1" si="257"/>
        <v>-12.534935897436299</v>
      </c>
      <c r="AY377">
        <f t="shared" ca="1" si="262"/>
        <v>32.277421652420244</v>
      </c>
      <c r="AZ377">
        <f t="shared" ca="1" si="261"/>
        <v>-44.812357549856543</v>
      </c>
    </row>
    <row r="378" spans="1:52" x14ac:dyDescent="0.3">
      <c r="A378" s="1" vm="2217">
        <f ca="1"/>
        <v>43287</v>
      </c>
      <c r="B378" s="1" vm="2218">
        <f ca="1"/>
        <v>10744.15</v>
      </c>
      <c r="C378" s="1" vm="2219">
        <f ca="1"/>
        <v>10816.35</v>
      </c>
      <c r="D378" s="1" vm="2220">
        <f ca="1"/>
        <v>10735.05</v>
      </c>
      <c r="E378" s="1" vm="2221">
        <f ca="1"/>
        <v>10772.65</v>
      </c>
      <c r="F378" s="1" vm="2222">
        <f ca="1"/>
        <v>256548000</v>
      </c>
      <c r="G378" s="1">
        <f t="shared" ca="1" si="243"/>
        <v>10729.9</v>
      </c>
      <c r="H378" s="2">
        <f t="shared" ca="1" si="256"/>
        <v>10755.672499999999</v>
      </c>
      <c r="I378" s="6" t="str" cm="1">
        <f t="array" aca="1" ref="I378" ca="1">_xlfn.IFS(AND(G377&lt;H377,G378&gt;H378),"BUY", AND(G377&gt;H377,G378&lt;H378),"SELL",TRUE,"")</f>
        <v/>
      </c>
      <c r="J378" s="1" vm="2191">
        <f t="shared" ca="1" si="222"/>
        <v>10612.85</v>
      </c>
      <c r="K378" s="3" t="str">
        <f t="shared" ca="1" si="236"/>
        <v/>
      </c>
      <c r="L378" s="3">
        <f t="shared" ca="1" si="237"/>
        <v>2.130282099583658E-3</v>
      </c>
      <c r="M378" s="3">
        <f t="shared" ca="1" si="238"/>
        <v>2.1280162660109484E-3</v>
      </c>
      <c r="N378" s="4">
        <f t="shared" ca="1" si="223"/>
        <v>-1</v>
      </c>
      <c r="O378" s="2">
        <f t="shared" ca="1" si="239"/>
        <v>-2.1280162660109484E-3</v>
      </c>
      <c r="P378" s="1">
        <f t="shared" ca="1" si="224"/>
        <v>10774.683333333334</v>
      </c>
      <c r="Q378" s="1">
        <f t="shared" ca="1" si="225"/>
        <v>2764223459800.0005</v>
      </c>
      <c r="R378" s="1">
        <f ca="1">IF(ISBLANK(A378),"",SUM($Q$2:Q378))</f>
        <v>807023508146849.88</v>
      </c>
      <c r="S378" s="1">
        <f ca="1">IF(ISBLANK(A378),"",SUM($F$2:F378))</f>
        <v>80977644000</v>
      </c>
      <c r="T378" s="1">
        <f t="shared" ca="1" si="226"/>
        <v>9966.0038040480631</v>
      </c>
      <c r="U378" s="1" t="str">
        <f t="shared" ca="1" si="227"/>
        <v>Bullish</v>
      </c>
      <c r="V378" s="17">
        <f t="shared" ca="1" si="228"/>
        <v>81.300000000001091</v>
      </c>
      <c r="W378" s="17">
        <f t="shared" ca="1" si="229"/>
        <v>30.300000000001091</v>
      </c>
      <c r="X378" s="17">
        <f t="shared" ca="1" si="230"/>
        <v>0</v>
      </c>
      <c r="Y378" s="22">
        <f t="shared" ca="1" si="263"/>
        <v>1369.5499999999975</v>
      </c>
      <c r="Z378" s="22">
        <f t="shared" ca="1" si="263"/>
        <v>220.20000000000073</v>
      </c>
      <c r="AA378" s="22">
        <f t="shared" ca="1" si="263"/>
        <v>281.49999999999818</v>
      </c>
      <c r="AB378" s="23">
        <f t="shared" ca="1" si="250"/>
        <v>16.078273885582938</v>
      </c>
      <c r="AC378" s="23">
        <f t="shared" ca="1" si="251"/>
        <v>20.554196633930758</v>
      </c>
      <c r="AD378" s="23">
        <f t="shared" ca="1" si="252"/>
        <v>4.4759227483478199</v>
      </c>
      <c r="AE378" s="23">
        <f t="shared" ca="1" si="253"/>
        <v>36.632470519513696</v>
      </c>
      <c r="AF378" s="23">
        <f t="shared" ca="1" si="254"/>
        <v>12.218457245365276</v>
      </c>
      <c r="AG378" s="23">
        <f t="shared" ca="1" si="259"/>
        <v>24.039946906988579</v>
      </c>
      <c r="AH378" s="25" t="str">
        <f t="shared" ca="1" si="231"/>
        <v>Weak</v>
      </c>
      <c r="AI378" s="25" t="str">
        <f t="shared" ca="1" si="232"/>
        <v>Bearish</v>
      </c>
      <c r="AJ378" s="1">
        <f t="shared" ca="1" si="240"/>
        <v>256558718.22999999</v>
      </c>
      <c r="AK378" s="10">
        <f t="shared" ca="1" si="241"/>
        <v>2.1280162660109484E-3</v>
      </c>
      <c r="AL378" s="10">
        <f t="shared" ca="1" si="246"/>
        <v>0.10536896278842239</v>
      </c>
      <c r="AM378">
        <f t="shared" ca="1" si="242"/>
        <v>22.899999999999636</v>
      </c>
      <c r="AN378">
        <f t="shared" ca="1" si="233"/>
        <v>22.899999999999636</v>
      </c>
      <c r="AO378">
        <f t="shared" ca="1" si="234"/>
        <v>0</v>
      </c>
      <c r="AP378">
        <f t="shared" ca="1" si="264"/>
        <v>28.871477073843273</v>
      </c>
      <c r="AQ378">
        <f t="shared" ca="1" si="264"/>
        <v>24.827371113467215</v>
      </c>
      <c r="AR378">
        <f t="shared" ca="1" si="247"/>
        <v>1.1628890123683855</v>
      </c>
      <c r="AS378">
        <f t="shared" ca="1" si="248"/>
        <v>53.765542555279346</v>
      </c>
      <c r="AT378">
        <f t="shared" ca="1" si="235"/>
        <v>81.300000000001091</v>
      </c>
      <c r="AU378">
        <f t="shared" ca="1" si="249"/>
        <v>90.572248295131232</v>
      </c>
      <c r="AV378">
        <f t="shared" ca="1" si="244"/>
        <v>10726.570833333333</v>
      </c>
      <c r="AW378">
        <f t="shared" ca="1" si="258"/>
        <v>10740.459615384616</v>
      </c>
      <c r="AX378">
        <f t="shared" ca="1" si="257"/>
        <v>-13.88878205128276</v>
      </c>
      <c r="AY378">
        <f t="shared" ca="1" si="262"/>
        <v>20.380056980055492</v>
      </c>
      <c r="AZ378">
        <f t="shared" ca="1" si="261"/>
        <v>-34.268839031338253</v>
      </c>
    </row>
    <row r="379" spans="1:52" x14ac:dyDescent="0.3">
      <c r="A379" s="1" vm="2223">
        <f ca="1"/>
        <v>43290</v>
      </c>
      <c r="B379" s="1" vm="2224">
        <f ca="1"/>
        <v>10838.3</v>
      </c>
      <c r="C379" s="1" vm="2225">
        <f ca="1"/>
        <v>10860.35</v>
      </c>
      <c r="D379" s="1" vm="2226">
        <f ca="1"/>
        <v>10807.15</v>
      </c>
      <c r="E379" s="1" vm="2227">
        <f ca="1"/>
        <v>10852.9</v>
      </c>
      <c r="F379" s="1" vm="2228">
        <f ca="1"/>
        <v>189331000</v>
      </c>
      <c r="G379" s="1">
        <f t="shared" ca="1" si="243"/>
        <v>10769.02</v>
      </c>
      <c r="H379" s="2">
        <f t="shared" ca="1" si="256"/>
        <v>10758.969999999998</v>
      </c>
      <c r="I379" s="6" t="str" cm="1">
        <f t="array" aca="1" ref="I379" ca="1">_xlfn.IFS(AND(G378&lt;H378,G379&gt;H379),"BUY", AND(G378&gt;H378,G379&lt;H379),"SELL",TRUE,"")</f>
        <v>BUY</v>
      </c>
      <c r="J379" s="1" vm="2191">
        <f t="shared" ca="1" si="222"/>
        <v>10612.85</v>
      </c>
      <c r="K379" s="3" t="str">
        <f t="shared" ca="1" si="236"/>
        <v/>
      </c>
      <c r="L379" s="3">
        <f t="shared" ca="1" si="237"/>
        <v>7.4494205232695787E-3</v>
      </c>
      <c r="M379" s="3">
        <f t="shared" ca="1" si="238"/>
        <v>7.4218106239193555E-3</v>
      </c>
      <c r="N379" s="4">
        <f t="shared" ca="1" si="223"/>
        <v>-1</v>
      </c>
      <c r="O379" s="2">
        <f t="shared" ca="1" si="239"/>
        <v>-7.4218106239193555E-3</v>
      </c>
      <c r="P379" s="1">
        <f t="shared" ca="1" si="224"/>
        <v>10840.133333333333</v>
      </c>
      <c r="Q379" s="1">
        <f t="shared" ca="1" si="225"/>
        <v>2052373284133.3333</v>
      </c>
      <c r="R379" s="1">
        <f ca="1">IF(ISBLANK(A379),"",SUM($Q$2:Q379))</f>
        <v>809075881430983.25</v>
      </c>
      <c r="S379" s="1">
        <f ca="1">IF(ISBLANK(A379),"",SUM($F$2:F379))</f>
        <v>81166975000</v>
      </c>
      <c r="T379" s="1">
        <f t="shared" ca="1" si="226"/>
        <v>9968.0428084326577</v>
      </c>
      <c r="U379" s="1" t="str">
        <f t="shared" ca="1" si="227"/>
        <v>Bullish</v>
      </c>
      <c r="V379" s="17">
        <f t="shared" ca="1" si="228"/>
        <v>87.700000000000728</v>
      </c>
      <c r="W379" s="17">
        <f t="shared" ca="1" si="229"/>
        <v>44</v>
      </c>
      <c r="X379" s="17">
        <f t="shared" ca="1" si="230"/>
        <v>0</v>
      </c>
      <c r="Y379" s="22">
        <f t="shared" ca="1" si="263"/>
        <v>1358.5999999999985</v>
      </c>
      <c r="Z379" s="22">
        <f t="shared" ca="1" si="263"/>
        <v>264.20000000000073</v>
      </c>
      <c r="AA379" s="22">
        <f t="shared" ca="1" si="263"/>
        <v>195.34999999999854</v>
      </c>
      <c r="AB379" s="23">
        <f t="shared" ca="1" si="250"/>
        <v>19.446489032827984</v>
      </c>
      <c r="AC379" s="23">
        <f t="shared" ca="1" si="251"/>
        <v>14.378772265567404</v>
      </c>
      <c r="AD379" s="23">
        <f t="shared" ca="1" si="252"/>
        <v>5.0677167672605794</v>
      </c>
      <c r="AE379" s="23">
        <f t="shared" ca="1" si="253"/>
        <v>33.82526129839539</v>
      </c>
      <c r="AF379" s="23">
        <f t="shared" ca="1" si="254"/>
        <v>14.982047655315474</v>
      </c>
      <c r="AG379" s="23">
        <f t="shared" ca="1" si="259"/>
        <v>24.162426972891613</v>
      </c>
      <c r="AH379" s="25" t="str">
        <f t="shared" ca="1" si="231"/>
        <v>Weak</v>
      </c>
      <c r="AI379" s="25" t="str">
        <f t="shared" ca="1" si="232"/>
        <v>Bullish</v>
      </c>
      <c r="AJ379" s="1">
        <f t="shared" ca="1" si="240"/>
        <v>189341729.90000001</v>
      </c>
      <c r="AK379" s="10">
        <f t="shared" ca="1" si="241"/>
        <v>7.4218106239193555E-3</v>
      </c>
      <c r="AL379" s="10">
        <f t="shared" ca="1" si="246"/>
        <v>0.10294707416131209</v>
      </c>
      <c r="AM379">
        <f t="shared" ca="1" si="242"/>
        <v>80.25</v>
      </c>
      <c r="AN379">
        <f t="shared" ca="1" si="233"/>
        <v>80.25</v>
      </c>
      <c r="AO379">
        <f t="shared" ca="1" si="234"/>
        <v>0</v>
      </c>
      <c r="AP379">
        <f t="shared" ca="1" si="264"/>
        <v>32.541371568568756</v>
      </c>
      <c r="AQ379">
        <f t="shared" ca="1" si="264"/>
        <v>23.053987462505269</v>
      </c>
      <c r="AR379">
        <f t="shared" ca="1" si="247"/>
        <v>1.4115289869699832</v>
      </c>
      <c r="AS379">
        <f t="shared" ca="1" si="248"/>
        <v>58.532532455416543</v>
      </c>
      <c r="AT379">
        <f t="shared" ca="1" si="235"/>
        <v>53.200000000000728</v>
      </c>
      <c r="AU379">
        <f t="shared" ca="1" si="249"/>
        <v>87.902801988336208</v>
      </c>
      <c r="AV379">
        <f t="shared" ca="1" si="244"/>
        <v>10735.887499999999</v>
      </c>
      <c r="AW379">
        <f t="shared" ca="1" si="258"/>
        <v>10746.486538461539</v>
      </c>
      <c r="AX379">
        <f t="shared" ca="1" si="257"/>
        <v>-10.599038461539749</v>
      </c>
      <c r="AY379">
        <f t="shared" ca="1" si="262"/>
        <v>9.9131766381750719</v>
      </c>
      <c r="AZ379">
        <f t="shared" ca="1" si="261"/>
        <v>-20.512215099714822</v>
      </c>
    </row>
    <row r="380" spans="1:52" x14ac:dyDescent="0.3">
      <c r="A380" s="1" vm="2229">
        <f ca="1"/>
        <v>43291</v>
      </c>
      <c r="B380" s="1" vm="2230">
        <f ca="1"/>
        <v>10902.75</v>
      </c>
      <c r="C380" s="1" vm="2231">
        <f ca="1"/>
        <v>10956.9</v>
      </c>
      <c r="D380" s="1" vm="2232">
        <f ca="1"/>
        <v>10876.65</v>
      </c>
      <c r="E380" s="1" vm="2233">
        <f ca="1"/>
        <v>10947.25</v>
      </c>
      <c r="F380" s="1" vm="2234">
        <f ca="1"/>
        <v>203062000</v>
      </c>
      <c r="G380" s="1">
        <f t="shared" ca="1" si="243"/>
        <v>10818.490000000002</v>
      </c>
      <c r="H380" s="2">
        <f t="shared" ca="1" si="256"/>
        <v>10764.189999999999</v>
      </c>
      <c r="I380" s="6" t="str" cm="1">
        <f t="array" aca="1" ref="I380" ca="1">_xlfn.IFS(AND(G379&lt;H379,G380&gt;H380),"BUY", AND(G379&gt;H379,G380&lt;H380),"SELL",TRUE,"")</f>
        <v/>
      </c>
      <c r="J380" s="1" vm="2230">
        <f t="shared" ca="1" si="222"/>
        <v>10902.75</v>
      </c>
      <c r="K380" s="3">
        <f t="shared" ca="1" si="236"/>
        <v>-2.7315942465972798E-2</v>
      </c>
      <c r="L380" s="3">
        <f t="shared" ca="1" si="237"/>
        <v>8.6935289185379183E-3</v>
      </c>
      <c r="M380" s="3">
        <f t="shared" ca="1" si="238"/>
        <v>8.6559577894496902E-3</v>
      </c>
      <c r="N380" s="4">
        <f t="shared" ca="1" si="223"/>
        <v>1</v>
      </c>
      <c r="O380" s="2">
        <f t="shared" ca="1" si="239"/>
        <v>8.6559577894496902E-3</v>
      </c>
      <c r="P380" s="1">
        <f t="shared" ca="1" si="224"/>
        <v>10926.933333333334</v>
      </c>
      <c r="Q380" s="1">
        <f t="shared" ca="1" si="225"/>
        <v>2218844936533.3335</v>
      </c>
      <c r="R380" s="1">
        <f ca="1">IF(ISBLANK(A380),"",SUM($Q$2:Q380))</f>
        <v>811294726367516.63</v>
      </c>
      <c r="S380" s="1">
        <f ca="1">IF(ISBLANK(A380),"",SUM($F$2:F380))</f>
        <v>81370037000</v>
      </c>
      <c r="T380" s="1">
        <f t="shared" ca="1" si="226"/>
        <v>9970.4357559468317</v>
      </c>
      <c r="U380" s="1" t="str">
        <f t="shared" ca="1" si="227"/>
        <v>Bullish</v>
      </c>
      <c r="V380" s="17">
        <f t="shared" ca="1" si="228"/>
        <v>104</v>
      </c>
      <c r="W380" s="17">
        <f t="shared" ca="1" si="229"/>
        <v>96.549999999999272</v>
      </c>
      <c r="X380" s="17">
        <f t="shared" ca="1" si="230"/>
        <v>0</v>
      </c>
      <c r="Y380" s="22">
        <f t="shared" ca="1" si="263"/>
        <v>1391.25</v>
      </c>
      <c r="Z380" s="22">
        <f t="shared" ca="1" si="263"/>
        <v>360.75</v>
      </c>
      <c r="AA380" s="22">
        <f t="shared" ca="1" si="263"/>
        <v>195.34999999999854</v>
      </c>
      <c r="AB380" s="23">
        <f t="shared" ca="1" si="250"/>
        <v>25.929919137466307</v>
      </c>
      <c r="AC380" s="23">
        <f t="shared" ca="1" si="251"/>
        <v>14.041329739442842</v>
      </c>
      <c r="AD380" s="23">
        <f t="shared" ca="1" si="252"/>
        <v>11.888589398023464</v>
      </c>
      <c r="AE380" s="23">
        <f t="shared" ca="1" si="253"/>
        <v>39.971248876909151</v>
      </c>
      <c r="AF380" s="23">
        <f t="shared" ca="1" si="254"/>
        <v>29.742852005035402</v>
      </c>
      <c r="AG380" s="23">
        <f t="shared" ca="1" si="259"/>
        <v>26.079164176732718</v>
      </c>
      <c r="AH380" s="25" t="str">
        <f t="shared" ca="1" si="231"/>
        <v>Weak</v>
      </c>
      <c r="AI380" s="25" t="str">
        <f t="shared" ca="1" si="232"/>
        <v>Bullish</v>
      </c>
      <c r="AJ380" s="1">
        <f t="shared" ca="1" si="240"/>
        <v>203072769.02000001</v>
      </c>
      <c r="AK380" s="10">
        <f t="shared" ca="1" si="241"/>
        <v>8.6559577894496902E-3</v>
      </c>
      <c r="AL380" s="10">
        <f t="shared" ca="1" si="246"/>
        <v>0.10627449537034971</v>
      </c>
      <c r="AM380">
        <f t="shared" ca="1" si="242"/>
        <v>94.350000000000364</v>
      </c>
      <c r="AN380">
        <f t="shared" ca="1" si="233"/>
        <v>94.350000000000364</v>
      </c>
      <c r="AO380">
        <f t="shared" ca="1" si="234"/>
        <v>0</v>
      </c>
      <c r="AP380">
        <f t="shared" ca="1" si="264"/>
        <v>36.956273599385291</v>
      </c>
      <c r="AQ380">
        <f t="shared" ca="1" si="264"/>
        <v>21.40727407232632</v>
      </c>
      <c r="AR380">
        <f t="shared" ca="1" si="247"/>
        <v>1.7263418721377293</v>
      </c>
      <c r="AS380">
        <f t="shared" ca="1" si="248"/>
        <v>63.320814230245517</v>
      </c>
      <c r="AT380">
        <f t="shared" ca="1" si="235"/>
        <v>80.25</v>
      </c>
      <c r="AU380">
        <f t="shared" ca="1" si="249"/>
        <v>87.356173274883631</v>
      </c>
      <c r="AV380">
        <f t="shared" ca="1" si="244"/>
        <v>10746.337499999998</v>
      </c>
      <c r="AW380">
        <f t="shared" ca="1" si="258"/>
        <v>10758.746153846152</v>
      </c>
      <c r="AX380">
        <f t="shared" ca="1" si="257"/>
        <v>-12.408653846154266</v>
      </c>
      <c r="AY380">
        <f t="shared" ca="1" si="262"/>
        <v>0.89077635327521421</v>
      </c>
      <c r="AZ380">
        <f t="shared" ca="1" si="261"/>
        <v>-13.29943019942948</v>
      </c>
    </row>
    <row r="381" spans="1:52" x14ac:dyDescent="0.3">
      <c r="A381" s="1" vm="2235">
        <f ca="1"/>
        <v>43292</v>
      </c>
      <c r="B381" s="1" vm="2236">
        <f ca="1"/>
        <v>10956.4</v>
      </c>
      <c r="C381" s="1" vm="2237">
        <f ca="1"/>
        <v>10976.65</v>
      </c>
      <c r="D381" s="1" vm="2238">
        <f ca="1"/>
        <v>10923</v>
      </c>
      <c r="E381" s="1" vm="2239">
        <f ca="1"/>
        <v>10948.3</v>
      </c>
      <c r="F381" s="1" vm="2240">
        <f ca="1"/>
        <v>229212000</v>
      </c>
      <c r="G381" s="1">
        <f t="shared" ca="1" si="243"/>
        <v>10854.170000000002</v>
      </c>
      <c r="H381" s="2">
        <f t="shared" ca="1" si="256"/>
        <v>10768.769999999999</v>
      </c>
      <c r="I381" s="6" t="str" cm="1">
        <f t="array" aca="1" ref="I381" ca="1">_xlfn.IFS(AND(G380&lt;H380,G381&gt;H381),"BUY", AND(G380&gt;H380,G381&lt;H381),"SELL",TRUE,"")</f>
        <v/>
      </c>
      <c r="J381" s="1" vm="2230">
        <f t="shared" ca="1" si="222"/>
        <v>10902.75</v>
      </c>
      <c r="K381" s="3" t="str">
        <f t="shared" ca="1" si="236"/>
        <v/>
      </c>
      <c r="L381" s="3">
        <f t="shared" ca="1" si="237"/>
        <v>9.591449907508931E-5</v>
      </c>
      <c r="M381" s="3">
        <f t="shared" ca="1" si="238"/>
        <v>9.5909899573626465E-5</v>
      </c>
      <c r="N381" s="4">
        <f t="shared" ca="1" si="223"/>
        <v>1</v>
      </c>
      <c r="O381" s="2">
        <f t="shared" ca="1" si="239"/>
        <v>9.5909899573626465E-5</v>
      </c>
      <c r="P381" s="1">
        <f t="shared" ca="1" si="224"/>
        <v>10949.316666666666</v>
      </c>
      <c r="Q381" s="1">
        <f t="shared" ca="1" si="225"/>
        <v>2509714771800</v>
      </c>
      <c r="R381" s="1">
        <f ca="1">IF(ISBLANK(A381),"",SUM($Q$2:Q381))</f>
        <v>813804441139316.63</v>
      </c>
      <c r="S381" s="1">
        <f ca="1">IF(ISBLANK(A381),"",SUM($F$2:F381))</f>
        <v>81599249000</v>
      </c>
      <c r="T381" s="1">
        <f t="shared" ca="1" si="226"/>
        <v>9973.1854289408548</v>
      </c>
      <c r="U381" s="1" t="str">
        <f t="shared" ca="1" si="227"/>
        <v>Bullish</v>
      </c>
      <c r="V381" s="17">
        <f t="shared" ca="1" si="228"/>
        <v>53.649999999999636</v>
      </c>
      <c r="W381" s="17">
        <f t="shared" ca="1" si="229"/>
        <v>19.75</v>
      </c>
      <c r="X381" s="17">
        <f t="shared" ca="1" si="230"/>
        <v>0</v>
      </c>
      <c r="Y381" s="22">
        <f t="shared" ca="1" si="263"/>
        <v>1361.1999999999989</v>
      </c>
      <c r="Z381" s="22">
        <f t="shared" ca="1" si="263"/>
        <v>352.69999999999891</v>
      </c>
      <c r="AA381" s="22">
        <f t="shared" ca="1" si="263"/>
        <v>195.34999999999854</v>
      </c>
      <c r="AB381" s="23">
        <f t="shared" ca="1" si="250"/>
        <v>25.910960916838029</v>
      </c>
      <c r="AC381" s="23">
        <f t="shared" ca="1" si="251"/>
        <v>14.351307669703109</v>
      </c>
      <c r="AD381" s="23">
        <f t="shared" ca="1" si="252"/>
        <v>11.55965324713492</v>
      </c>
      <c r="AE381" s="23">
        <f t="shared" ca="1" si="253"/>
        <v>40.26226858654114</v>
      </c>
      <c r="AF381" s="23">
        <f t="shared" ca="1" si="254"/>
        <v>28.710884043426894</v>
      </c>
      <c r="AG381" s="23">
        <f t="shared" ca="1" si="259"/>
        <v>28.031228210003235</v>
      </c>
      <c r="AH381" s="25" t="str">
        <f t="shared" ca="1" si="231"/>
        <v>Weak</v>
      </c>
      <c r="AI381" s="25" t="str">
        <f t="shared" ca="1" si="232"/>
        <v>Bullish</v>
      </c>
      <c r="AJ381" s="1">
        <f t="shared" ca="1" si="240"/>
        <v>229222818.49000001</v>
      </c>
      <c r="AK381" s="10">
        <f t="shared" ca="1" si="241"/>
        <v>9.5909899573626465E-5</v>
      </c>
      <c r="AL381" s="10">
        <f t="shared" ca="1" si="246"/>
        <v>0.10482789399833897</v>
      </c>
      <c r="AM381">
        <f t="shared" ca="1" si="242"/>
        <v>1.0499999999992724</v>
      </c>
      <c r="AN381">
        <f t="shared" ca="1" si="233"/>
        <v>1.0499999999992724</v>
      </c>
      <c r="AO381">
        <f t="shared" ca="1" si="234"/>
        <v>0</v>
      </c>
      <c r="AP381">
        <f t="shared" ca="1" si="264"/>
        <v>34.391539770857719</v>
      </c>
      <c r="AQ381">
        <f t="shared" ca="1" si="264"/>
        <v>19.878183067160155</v>
      </c>
      <c r="AR381">
        <f t="shared" ca="1" si="247"/>
        <v>1.7301148527842276</v>
      </c>
      <c r="AS381">
        <f t="shared" ca="1" si="248"/>
        <v>63.371504353372558</v>
      </c>
      <c r="AT381">
        <f t="shared" ca="1" si="235"/>
        <v>53.649999999999636</v>
      </c>
      <c r="AU381">
        <f t="shared" ca="1" si="249"/>
        <v>84.948589469534781</v>
      </c>
      <c r="AV381">
        <f t="shared" ca="1" si="244"/>
        <v>10761.824999999999</v>
      </c>
      <c r="AW381">
        <f t="shared" ca="1" si="258"/>
        <v>10772.405769230769</v>
      </c>
      <c r="AX381">
        <f t="shared" ca="1" si="257"/>
        <v>-10.580769230769874</v>
      </c>
      <c r="AY381">
        <f t="shared" ca="1" si="262"/>
        <v>-4.900569800571045</v>
      </c>
      <c r="AZ381">
        <f t="shared" ca="1" si="261"/>
        <v>-5.6801994301988294</v>
      </c>
    </row>
    <row r="382" spans="1:52" x14ac:dyDescent="0.3">
      <c r="A382" s="1" vm="2241">
        <f ca="1"/>
        <v>43293</v>
      </c>
      <c r="B382" s="1" vm="2242">
        <f ca="1"/>
        <v>11006.95</v>
      </c>
      <c r="C382" s="1" vm="2243">
        <f ca="1"/>
        <v>11078.3</v>
      </c>
      <c r="D382" s="1" vm="2244">
        <f ca="1"/>
        <v>10999.65</v>
      </c>
      <c r="E382" s="1" vm="2245">
        <f ca="1"/>
        <v>11023.2</v>
      </c>
      <c r="F382" s="1" vm="2246">
        <f ca="1"/>
        <v>256035000</v>
      </c>
      <c r="G382" s="1">
        <f t="shared" ca="1" si="243"/>
        <v>10908.86</v>
      </c>
      <c r="H382" s="2">
        <f t="shared" ca="1" si="256"/>
        <v>10779.5275</v>
      </c>
      <c r="I382" s="6" t="str" cm="1">
        <f t="array" aca="1" ref="I382" ca="1">_xlfn.IFS(AND(G381&lt;H381,G382&gt;H382),"BUY", AND(G381&gt;H381,G382&lt;H382),"SELL",TRUE,"")</f>
        <v/>
      </c>
      <c r="J382" s="1" vm="2230">
        <f t="shared" ca="1" si="222"/>
        <v>10902.75</v>
      </c>
      <c r="K382" s="3" t="str">
        <f t="shared" ca="1" si="236"/>
        <v/>
      </c>
      <c r="L382" s="3">
        <f t="shared" ca="1" si="237"/>
        <v>6.8412447594605741E-3</v>
      </c>
      <c r="M382" s="3">
        <f t="shared" ca="1" si="238"/>
        <v>6.8179496293051707E-3</v>
      </c>
      <c r="N382" s="4">
        <f t="shared" ca="1" si="223"/>
        <v>1</v>
      </c>
      <c r="O382" s="2">
        <f t="shared" ca="1" si="239"/>
        <v>6.8179496293051707E-3</v>
      </c>
      <c r="P382" s="1">
        <f t="shared" ca="1" si="224"/>
        <v>11033.716666666665</v>
      </c>
      <c r="Q382" s="1">
        <f t="shared" ca="1" si="225"/>
        <v>2825017646749.9995</v>
      </c>
      <c r="R382" s="1">
        <f ca="1">IF(ISBLANK(A382),"",SUM($Q$2:Q382))</f>
        <v>816629458786066.63</v>
      </c>
      <c r="S382" s="1">
        <f ca="1">IF(ISBLANK(A382),"",SUM($F$2:F382))</f>
        <v>81855284000</v>
      </c>
      <c r="T382" s="1">
        <f t="shared" ca="1" si="226"/>
        <v>9976.5026627488896</v>
      </c>
      <c r="U382" s="1" t="str">
        <f t="shared" ca="1" si="227"/>
        <v>Bullish</v>
      </c>
      <c r="V382" s="17">
        <f t="shared" ca="1" si="228"/>
        <v>130</v>
      </c>
      <c r="W382" s="17">
        <f t="shared" ca="1" si="229"/>
        <v>101.64999999999964</v>
      </c>
      <c r="X382" s="17">
        <f t="shared" ca="1" si="230"/>
        <v>0</v>
      </c>
      <c r="Y382" s="22">
        <f t="shared" ca="1" si="263"/>
        <v>1364.6499999999996</v>
      </c>
      <c r="Z382" s="22">
        <f t="shared" ca="1" si="263"/>
        <v>426.94999999999891</v>
      </c>
      <c r="AA382" s="22">
        <f t="shared" ca="1" si="263"/>
        <v>195.34999999999854</v>
      </c>
      <c r="AB382" s="23">
        <f t="shared" ca="1" si="250"/>
        <v>31.286410434909978</v>
      </c>
      <c r="AC382" s="23">
        <f t="shared" ca="1" si="251"/>
        <v>14.315025830799003</v>
      </c>
      <c r="AD382" s="23">
        <f t="shared" ca="1" si="252"/>
        <v>16.971384604110973</v>
      </c>
      <c r="AE382" s="23">
        <f t="shared" ca="1" si="253"/>
        <v>45.601436265708983</v>
      </c>
      <c r="AF382" s="23">
        <f t="shared" ca="1" si="254"/>
        <v>37.216776474369482</v>
      </c>
      <c r="AG382" s="23">
        <f t="shared" ca="1" si="259"/>
        <v>29.521699032683689</v>
      </c>
      <c r="AH382" s="25" t="str">
        <f t="shared" ca="1" si="231"/>
        <v>Weak</v>
      </c>
      <c r="AI382" s="25" t="str">
        <f t="shared" ca="1" si="232"/>
        <v>Bullish</v>
      </c>
      <c r="AJ382" s="1">
        <f t="shared" ca="1" si="240"/>
        <v>256045854.16999999</v>
      </c>
      <c r="AK382" s="10">
        <f t="shared" ca="1" si="241"/>
        <v>6.8179496293051707E-3</v>
      </c>
      <c r="AL382" s="10">
        <f t="shared" ca="1" si="246"/>
        <v>0.10410325896272725</v>
      </c>
      <c r="AM382">
        <f t="shared" ca="1" si="242"/>
        <v>74.900000000001455</v>
      </c>
      <c r="AN382">
        <f t="shared" ca="1" si="233"/>
        <v>74.900000000001455</v>
      </c>
      <c r="AO382">
        <f t="shared" ca="1" si="234"/>
        <v>0</v>
      </c>
      <c r="AP382">
        <f t="shared" ca="1" si="264"/>
        <v>37.285001215796555</v>
      </c>
      <c r="AQ382">
        <f t="shared" ca="1" si="264"/>
        <v>18.458312848077288</v>
      </c>
      <c r="AR382">
        <f t="shared" ca="1" si="247"/>
        <v>2.0199571609103133</v>
      </c>
      <c r="AS382">
        <f t="shared" ca="1" si="248"/>
        <v>66.886947505620668</v>
      </c>
      <c r="AT382">
        <f t="shared" ca="1" si="235"/>
        <v>78.649999999999636</v>
      </c>
      <c r="AU382">
        <f t="shared" ca="1" si="249"/>
        <v>84.498690221710845</v>
      </c>
      <c r="AV382">
        <f t="shared" ca="1" si="244"/>
        <v>10782.995833333332</v>
      </c>
      <c r="AW382">
        <f t="shared" ca="1" si="258"/>
        <v>10785.426923076922</v>
      </c>
      <c r="AX382">
        <f t="shared" ca="1" si="257"/>
        <v>-2.4310897435898369</v>
      </c>
      <c r="AY382">
        <f t="shared" ca="1" si="262"/>
        <v>-7.611253561254772</v>
      </c>
      <c r="AZ382">
        <f t="shared" ca="1" si="261"/>
        <v>5.1801638176649352</v>
      </c>
    </row>
    <row r="383" spans="1:52" x14ac:dyDescent="0.3">
      <c r="A383" s="1" vm="2247">
        <f ca="1"/>
        <v>43294</v>
      </c>
      <c r="B383" s="1" vm="2248">
        <f ca="1"/>
        <v>11056.9</v>
      </c>
      <c r="C383" s="1" vm="2249">
        <f ca="1"/>
        <v>11071.35</v>
      </c>
      <c r="D383" s="1" vm="2250">
        <f ca="1"/>
        <v>10999.75</v>
      </c>
      <c r="E383" s="1" vm="2251">
        <f ca="1"/>
        <v>11018.9</v>
      </c>
      <c r="F383" s="1" vm="2252">
        <f ca="1"/>
        <v>241671000</v>
      </c>
      <c r="G383" s="1">
        <f t="shared" ca="1" si="243"/>
        <v>10958.11</v>
      </c>
      <c r="H383" s="2">
        <f t="shared" ca="1" si="256"/>
        <v>10789.587499999998</v>
      </c>
      <c r="I383" s="6" t="str" cm="1">
        <f t="array" aca="1" ref="I383" ca="1">_xlfn.IFS(AND(G382&lt;H382,G383&gt;H383),"BUY", AND(G382&gt;H382,G383&lt;H383),"SELL",TRUE,"")</f>
        <v/>
      </c>
      <c r="J383" s="1" vm="2230">
        <f t="shared" ca="1" si="222"/>
        <v>10902.75</v>
      </c>
      <c r="K383" s="3" t="str">
        <f t="shared" ca="1" si="236"/>
        <v/>
      </c>
      <c r="L383" s="3">
        <f t="shared" ca="1" si="237"/>
        <v>-3.9008636330661872E-4</v>
      </c>
      <c r="M383" s="3">
        <f t="shared" ca="1" si="238"/>
        <v>-3.9016246678396689E-4</v>
      </c>
      <c r="N383" s="4">
        <f t="shared" ca="1" si="223"/>
        <v>1</v>
      </c>
      <c r="O383" s="2">
        <f t="shared" ca="1" si="239"/>
        <v>-3.9016246678396689E-4</v>
      </c>
      <c r="P383" s="1">
        <f t="shared" ca="1" si="224"/>
        <v>11030</v>
      </c>
      <c r="Q383" s="1">
        <f t="shared" ca="1" si="225"/>
        <v>2665631130000</v>
      </c>
      <c r="R383" s="1">
        <f ca="1">IF(ISBLANK(A383),"",SUM($Q$2:Q383))</f>
        <v>819295089916066.63</v>
      </c>
      <c r="S383" s="1">
        <f ca="1">IF(ISBLANK(A383),"",SUM($F$2:F383))</f>
        <v>82096955000</v>
      </c>
      <c r="T383" s="1">
        <f t="shared" ca="1" si="226"/>
        <v>9979.6038710091816</v>
      </c>
      <c r="U383" s="1" t="str">
        <f t="shared" ca="1" si="227"/>
        <v>Bullish</v>
      </c>
      <c r="V383" s="17">
        <f t="shared" ca="1" si="228"/>
        <v>71.600000000000364</v>
      </c>
      <c r="W383" s="17">
        <f t="shared" ca="1" si="229"/>
        <v>0</v>
      </c>
      <c r="X383" s="17">
        <f t="shared" ca="1" si="230"/>
        <v>0</v>
      </c>
      <c r="Y383" s="22">
        <f t="shared" ref="Y383:AA398" ca="1" si="265">SUM(V370:V383)</f>
        <v>1358.25</v>
      </c>
      <c r="Z383" s="22">
        <f t="shared" ca="1" si="265"/>
        <v>426.94999999999891</v>
      </c>
      <c r="AA383" s="22">
        <f t="shared" ca="1" si="265"/>
        <v>195.34999999999854</v>
      </c>
      <c r="AB383" s="23">
        <f t="shared" ca="1" si="250"/>
        <v>31.433830296337117</v>
      </c>
      <c r="AC383" s="23">
        <f t="shared" ca="1" si="251"/>
        <v>14.382477452604348</v>
      </c>
      <c r="AD383" s="23">
        <f t="shared" ca="1" si="252"/>
        <v>17.051352843732769</v>
      </c>
      <c r="AE383" s="23">
        <f t="shared" ca="1" si="253"/>
        <v>45.816307748941469</v>
      </c>
      <c r="AF383" s="23">
        <f t="shared" ca="1" si="254"/>
        <v>37.216776474369482</v>
      </c>
      <c r="AG383" s="23">
        <f t="shared" ca="1" si="259"/>
        <v>29.975634038672045</v>
      </c>
      <c r="AH383" s="25" t="str">
        <f t="shared" ca="1" si="231"/>
        <v>Weak</v>
      </c>
      <c r="AI383" s="25" t="str">
        <f t="shared" ca="1" si="232"/>
        <v>Bullish</v>
      </c>
      <c r="AJ383" s="1">
        <f t="shared" ca="1" si="240"/>
        <v>-241660091.13999999</v>
      </c>
      <c r="AK383" s="10">
        <f t="shared" ca="1" si="241"/>
        <v>-3.9016246678396689E-4</v>
      </c>
      <c r="AL383" s="10">
        <f t="shared" ca="1" si="246"/>
        <v>9.977937650337422E-2</v>
      </c>
      <c r="AM383">
        <f t="shared" ca="1" si="242"/>
        <v>-4.3000000000010914</v>
      </c>
      <c r="AN383">
        <f t="shared" ca="1" si="233"/>
        <v>0</v>
      </c>
      <c r="AO383">
        <f t="shared" ca="1" si="234"/>
        <v>4.3000000000010914</v>
      </c>
      <c r="AP383">
        <f t="shared" ca="1" si="264"/>
        <v>34.621786843239661</v>
      </c>
      <c r="AQ383">
        <f t="shared" ca="1" si="264"/>
        <v>17.447004787500415</v>
      </c>
      <c r="AR383">
        <f t="shared" ca="1" si="247"/>
        <v>1.9843971652970374</v>
      </c>
      <c r="AS383">
        <f t="shared" ca="1" si="248"/>
        <v>66.492395461698891</v>
      </c>
      <c r="AT383">
        <f t="shared" ca="1" si="235"/>
        <v>71.600000000000364</v>
      </c>
      <c r="AU383">
        <f t="shared" ca="1" si="249"/>
        <v>83.577355205874383</v>
      </c>
      <c r="AV383">
        <f t="shared" ca="1" si="244"/>
        <v>10811.954166666665</v>
      </c>
      <c r="AW383">
        <f t="shared" ca="1" si="258"/>
        <v>10795.063461538461</v>
      </c>
      <c r="AX383">
        <f t="shared" ca="1" si="257"/>
        <v>16.89070512820399</v>
      </c>
      <c r="AY383">
        <f t="shared" ca="1" si="262"/>
        <v>-6.5563746438757438</v>
      </c>
      <c r="AZ383">
        <f t="shared" ca="1" si="261"/>
        <v>23.447079772079732</v>
      </c>
    </row>
    <row r="384" spans="1:52" x14ac:dyDescent="0.3">
      <c r="A384" s="1" vm="2253">
        <f ca="1"/>
        <v>43297</v>
      </c>
      <c r="B384" s="1" vm="2254">
        <f ca="1"/>
        <v>11018.95</v>
      </c>
      <c r="C384" s="1" vm="2255">
        <f ca="1"/>
        <v>11019.5</v>
      </c>
      <c r="D384" s="1" vm="2256">
        <f ca="1"/>
        <v>10926.25</v>
      </c>
      <c r="E384" s="1" vm="2257">
        <f ca="1"/>
        <v>10936.85</v>
      </c>
      <c r="F384" s="1" vm="2258">
        <f ca="1"/>
        <v>216971000</v>
      </c>
      <c r="G384" s="1">
        <f t="shared" ca="1" si="243"/>
        <v>10974.9</v>
      </c>
      <c r="H384" s="2">
        <f t="shared" ca="1" si="256"/>
        <v>10796.4375</v>
      </c>
      <c r="I384" s="6" t="str" cm="1">
        <f t="array" aca="1" ref="I384" ca="1">_xlfn.IFS(AND(G383&lt;H383,G384&gt;H384),"BUY", AND(G383&gt;H383,G384&lt;H384),"SELL",TRUE,"")</f>
        <v/>
      </c>
      <c r="J384" s="1" vm="2230">
        <f t="shared" ca="1" si="222"/>
        <v>10902.75</v>
      </c>
      <c r="K384" s="3" t="str">
        <f t="shared" ca="1" si="236"/>
        <v/>
      </c>
      <c r="L384" s="3">
        <f t="shared" ca="1" si="237"/>
        <v>-7.4462968172865907E-3</v>
      </c>
      <c r="M384" s="3">
        <f t="shared" ca="1" si="238"/>
        <v>-7.4741588844156994E-3</v>
      </c>
      <c r="N384" s="4">
        <f t="shared" ca="1" si="223"/>
        <v>1</v>
      </c>
      <c r="O384" s="2">
        <f t="shared" ca="1" si="239"/>
        <v>-7.4741588844156994E-3</v>
      </c>
      <c r="P384" s="1">
        <f t="shared" ca="1" si="224"/>
        <v>10960.866666666667</v>
      </c>
      <c r="Q384" s="1">
        <f t="shared" ca="1" si="225"/>
        <v>2378190201533.3335</v>
      </c>
      <c r="R384" s="1">
        <f ca="1">IF(ISBLANK(A384),"",SUM($Q$2:Q384))</f>
        <v>821673280117600</v>
      </c>
      <c r="S384" s="1">
        <f ca="1">IF(ISBLANK(A384),"",SUM($F$2:F384))</f>
        <v>82313926000</v>
      </c>
      <c r="T384" s="1">
        <f t="shared" ca="1" si="226"/>
        <v>9982.1903783036669</v>
      </c>
      <c r="U384" s="1" t="str">
        <f t="shared" ca="1" si="227"/>
        <v>Bullish</v>
      </c>
      <c r="V384" s="17">
        <f t="shared" ca="1" si="228"/>
        <v>93.25</v>
      </c>
      <c r="W384" s="17">
        <f t="shared" ca="1" si="229"/>
        <v>0</v>
      </c>
      <c r="X384" s="17">
        <f t="shared" ca="1" si="230"/>
        <v>73.5</v>
      </c>
      <c r="Y384" s="22">
        <f t="shared" ca="1" si="265"/>
        <v>1378.7999999999993</v>
      </c>
      <c r="Z384" s="22">
        <f t="shared" ca="1" si="265"/>
        <v>426.94999999999891</v>
      </c>
      <c r="AA384" s="22">
        <f t="shared" ca="1" si="265"/>
        <v>248.34999999999854</v>
      </c>
      <c r="AB384" s="23">
        <f t="shared" ca="1" si="250"/>
        <v>30.965332172903913</v>
      </c>
      <c r="AC384" s="23">
        <f t="shared" ca="1" si="251"/>
        <v>18.012039454598106</v>
      </c>
      <c r="AD384" s="23">
        <f t="shared" ca="1" si="252"/>
        <v>12.953292718305807</v>
      </c>
      <c r="AE384" s="23">
        <f t="shared" ca="1" si="253"/>
        <v>48.977371627502023</v>
      </c>
      <c r="AF384" s="23">
        <f t="shared" ca="1" si="254"/>
        <v>26.447504812675998</v>
      </c>
      <c r="AG384" s="23">
        <f t="shared" ca="1" si="259"/>
        <v>30.695622396083959</v>
      </c>
      <c r="AH384" s="25" t="str">
        <f t="shared" ca="1" si="231"/>
        <v>Strong</v>
      </c>
      <c r="AI384" s="25" t="str">
        <f t="shared" ca="1" si="232"/>
        <v>Bullish</v>
      </c>
      <c r="AJ384" s="1">
        <f t="shared" ca="1" si="240"/>
        <v>-216960041.88999999</v>
      </c>
      <c r="AK384" s="10">
        <f t="shared" ca="1" si="241"/>
        <v>-7.4741588844156994E-3</v>
      </c>
      <c r="AL384" s="10">
        <f t="shared" ca="1" si="246"/>
        <v>0.10709118665533898</v>
      </c>
      <c r="AM384">
        <f t="shared" ca="1" si="242"/>
        <v>-82.049999999999272</v>
      </c>
      <c r="AN384">
        <f t="shared" ca="1" si="233"/>
        <v>0</v>
      </c>
      <c r="AO384">
        <f t="shared" ca="1" si="234"/>
        <v>82.049999999999272</v>
      </c>
      <c r="AP384">
        <f t="shared" ca="1" si="264"/>
        <v>32.148802068722539</v>
      </c>
      <c r="AQ384">
        <f t="shared" ca="1" si="264"/>
        <v>22.061504445536048</v>
      </c>
      <c r="AR384">
        <f t="shared" ca="1" si="247"/>
        <v>1.4572352555597161</v>
      </c>
      <c r="AS384">
        <f t="shared" ca="1" si="248"/>
        <v>59.303855919476582</v>
      </c>
      <c r="AT384">
        <f t="shared" ca="1" si="235"/>
        <v>93.25</v>
      </c>
      <c r="AU384">
        <f t="shared" ca="1" si="249"/>
        <v>84.268258405454773</v>
      </c>
      <c r="AV384">
        <f t="shared" ca="1" si="244"/>
        <v>10840.933333333332</v>
      </c>
      <c r="AW384">
        <f t="shared" ca="1" si="258"/>
        <v>10801.571153846153</v>
      </c>
      <c r="AX384">
        <f t="shared" ca="1" si="257"/>
        <v>39.362179487179674</v>
      </c>
      <c r="AY384">
        <f t="shared" ca="1" si="262"/>
        <v>-1.865847578348419</v>
      </c>
      <c r="AZ384">
        <f t="shared" ca="1" si="261"/>
        <v>41.228027065528096</v>
      </c>
    </row>
    <row r="385" spans="1:52" x14ac:dyDescent="0.3">
      <c r="A385" s="1" vm="2259">
        <f ca="1"/>
        <v>43298</v>
      </c>
      <c r="B385" s="1" vm="2260">
        <f ca="1"/>
        <v>10939.65</v>
      </c>
      <c r="C385" s="1" vm="2261">
        <f ca="1"/>
        <v>11018.5</v>
      </c>
      <c r="D385" s="1" vm="2262">
        <f ca="1"/>
        <v>10925.6</v>
      </c>
      <c r="E385" s="1" vm="2263">
        <f ca="1"/>
        <v>11008.05</v>
      </c>
      <c r="F385" s="1" vm="2264">
        <f ca="1"/>
        <v>217108000</v>
      </c>
      <c r="G385" s="1">
        <f t="shared" ca="1" si="243"/>
        <v>10987.060000000001</v>
      </c>
      <c r="H385" s="2">
        <f t="shared" ca="1" si="256"/>
        <v>10811.317499999999</v>
      </c>
      <c r="I385" s="6" t="str" cm="1">
        <f t="array" aca="1" ref="I385" ca="1">_xlfn.IFS(AND(G384&lt;H384,G385&gt;H385),"BUY", AND(G384&gt;H384,G385&lt;H385),"SELL",TRUE,"")</f>
        <v/>
      </c>
      <c r="J385" s="1" vm="2230">
        <f t="shared" ca="1" si="222"/>
        <v>10902.75</v>
      </c>
      <c r="K385" s="3" t="str">
        <f t="shared" ca="1" si="236"/>
        <v/>
      </c>
      <c r="L385" s="3">
        <f t="shared" ca="1" si="237"/>
        <v>6.5101011717265678E-3</v>
      </c>
      <c r="M385" s="3">
        <f t="shared" ca="1" si="238"/>
        <v>6.4890019854781638E-3</v>
      </c>
      <c r="N385" s="4">
        <f t="shared" ca="1" si="223"/>
        <v>1</v>
      </c>
      <c r="O385" s="2">
        <f t="shared" ca="1" si="239"/>
        <v>6.4890019854781638E-3</v>
      </c>
      <c r="P385" s="1">
        <f t="shared" ca="1" si="224"/>
        <v>10984.049999999997</v>
      </c>
      <c r="Q385" s="1">
        <f t="shared" ca="1" si="225"/>
        <v>2384725127399.9995</v>
      </c>
      <c r="R385" s="1">
        <f ca="1">IF(ISBLANK(A385),"",SUM($Q$2:Q385))</f>
        <v>824058005245000</v>
      </c>
      <c r="S385" s="1">
        <f ca="1">IF(ISBLANK(A385),"",SUM($F$2:F385))</f>
        <v>82531034000</v>
      </c>
      <c r="T385" s="1">
        <f t="shared" ca="1" si="226"/>
        <v>9984.8258928271753</v>
      </c>
      <c r="U385" s="1" t="str">
        <f t="shared" ca="1" si="227"/>
        <v>Bullish</v>
      </c>
      <c r="V385" s="17">
        <f t="shared" ca="1" si="228"/>
        <v>92.899999999999636</v>
      </c>
      <c r="W385" s="17">
        <f t="shared" ca="1" si="229"/>
        <v>0</v>
      </c>
      <c r="X385" s="17">
        <f t="shared" ca="1" si="230"/>
        <v>0.6499999999996362</v>
      </c>
      <c r="Y385" s="22">
        <f t="shared" ca="1" si="265"/>
        <v>1338.5999999999985</v>
      </c>
      <c r="Z385" s="22">
        <f t="shared" ca="1" si="265"/>
        <v>426.94999999999891</v>
      </c>
      <c r="AA385" s="22">
        <f t="shared" ca="1" si="265"/>
        <v>168.84999999999854</v>
      </c>
      <c r="AB385" s="23">
        <f t="shared" ca="1" si="250"/>
        <v>31.895263708351962</v>
      </c>
      <c r="AC385" s="23">
        <f t="shared" ca="1" si="251"/>
        <v>12.613924996264657</v>
      </c>
      <c r="AD385" s="23">
        <f t="shared" ca="1" si="252"/>
        <v>19.281338712087305</v>
      </c>
      <c r="AE385" s="23">
        <f t="shared" ca="1" si="253"/>
        <v>44.509188704616619</v>
      </c>
      <c r="AF385" s="23">
        <f t="shared" ca="1" si="254"/>
        <v>43.319906008728012</v>
      </c>
      <c r="AG385" s="23">
        <f t="shared" ca="1" si="259"/>
        <v>31.934573194467223</v>
      </c>
      <c r="AH385" s="25" t="str">
        <f t="shared" ca="1" si="231"/>
        <v>Strong</v>
      </c>
      <c r="AI385" s="25" t="str">
        <f t="shared" ca="1" si="232"/>
        <v>Bullish</v>
      </c>
      <c r="AJ385" s="1">
        <f t="shared" ca="1" si="240"/>
        <v>217118974.90000001</v>
      </c>
      <c r="AK385" s="10">
        <f t="shared" ca="1" si="241"/>
        <v>6.4890019854781638E-3</v>
      </c>
      <c r="AL385" s="10">
        <f t="shared" ca="1" si="246"/>
        <v>9.8325607968715409E-2</v>
      </c>
      <c r="AM385">
        <f t="shared" ca="1" si="242"/>
        <v>71.199999999998909</v>
      </c>
      <c r="AN385">
        <f t="shared" ca="1" si="233"/>
        <v>71.199999999998909</v>
      </c>
      <c r="AO385">
        <f t="shared" ca="1" si="234"/>
        <v>0</v>
      </c>
      <c r="AP385">
        <f t="shared" ca="1" si="264"/>
        <v>34.938173349527993</v>
      </c>
      <c r="AQ385">
        <f t="shared" ca="1" si="264"/>
        <v>20.485682699426331</v>
      </c>
      <c r="AR385">
        <f t="shared" ca="1" si="247"/>
        <v>1.7054922631651608</v>
      </c>
      <c r="AS385">
        <f t="shared" ca="1" si="248"/>
        <v>63.038149706992769</v>
      </c>
      <c r="AT385">
        <f t="shared" ca="1" si="235"/>
        <v>92.899999999999636</v>
      </c>
      <c r="AU385">
        <f t="shared" ca="1" si="249"/>
        <v>84.884811376493687</v>
      </c>
      <c r="AV385">
        <f t="shared" ca="1" si="244"/>
        <v>10865.4125</v>
      </c>
      <c r="AW385">
        <f t="shared" ca="1" si="258"/>
        <v>10810.074999999999</v>
      </c>
      <c r="AX385">
        <f t="shared" ca="1" si="257"/>
        <v>55.337500000001455</v>
      </c>
      <c r="AY385">
        <f t="shared" ca="1" si="262"/>
        <v>5.4607905982902594</v>
      </c>
      <c r="AZ385">
        <f t="shared" ca="1" si="261"/>
        <v>49.876709401711196</v>
      </c>
    </row>
    <row r="386" spans="1:52" x14ac:dyDescent="0.3">
      <c r="A386" s="1" vm="2265">
        <f ca="1"/>
        <v>43299</v>
      </c>
      <c r="B386" s="1" vm="2266">
        <f ca="1"/>
        <v>11060.2</v>
      </c>
      <c r="C386" s="1" vm="2267">
        <f ca="1"/>
        <v>11076.2</v>
      </c>
      <c r="D386" s="1" vm="2268">
        <f ca="1"/>
        <v>10956.3</v>
      </c>
      <c r="E386" s="1" vm="2269">
        <f ca="1"/>
        <v>10980.45</v>
      </c>
      <c r="F386" s="1" vm="2270">
        <f ca="1"/>
        <v>232502000</v>
      </c>
      <c r="G386" s="1">
        <f t="shared" ca="1" si="243"/>
        <v>10993.49</v>
      </c>
      <c r="H386" s="2">
        <f t="shared" ca="1" si="256"/>
        <v>10821.737499999999</v>
      </c>
      <c r="I386" s="6" t="str" cm="1">
        <f t="array" aca="1" ref="I386" ca="1">_xlfn.IFS(AND(G385&lt;H385,G386&gt;H386),"BUY", AND(G385&gt;H385,G386&lt;H386),"SELL",TRUE,"")</f>
        <v/>
      </c>
      <c r="J386" s="1" vm="2230">
        <f t="shared" ca="1" si="222"/>
        <v>10902.75</v>
      </c>
      <c r="K386" s="3" t="str">
        <f t="shared" ca="1" si="236"/>
        <v/>
      </c>
      <c r="L386" s="3">
        <f t="shared" ca="1" si="237"/>
        <v>-2.5072560535243094E-3</v>
      </c>
      <c r="M386" s="3">
        <f t="shared" ca="1" si="238"/>
        <v>-2.5104044836980507E-3</v>
      </c>
      <c r="N386" s="4">
        <f t="shared" ca="1" si="223"/>
        <v>1</v>
      </c>
      <c r="O386" s="2">
        <f t="shared" ca="1" si="239"/>
        <v>-2.5104044836980507E-3</v>
      </c>
      <c r="P386" s="1">
        <f t="shared" ca="1" si="224"/>
        <v>11004.316666666666</v>
      </c>
      <c r="Q386" s="1">
        <f t="shared" ca="1" si="225"/>
        <v>2558525633633.333</v>
      </c>
      <c r="R386" s="1">
        <f ca="1">IF(ISBLANK(A386),"",SUM($Q$2:Q386))</f>
        <v>826616530878633.38</v>
      </c>
      <c r="S386" s="1">
        <f ca="1">IF(ISBLANK(A386),"",SUM($F$2:F386))</f>
        <v>82763536000</v>
      </c>
      <c r="T386" s="1">
        <f t="shared" ca="1" si="226"/>
        <v>9987.6898792559241</v>
      </c>
      <c r="U386" s="1" t="str">
        <f t="shared" ca="1" si="227"/>
        <v>Bullish</v>
      </c>
      <c r="V386" s="17">
        <f t="shared" ca="1" si="228"/>
        <v>119.90000000000146</v>
      </c>
      <c r="W386" s="17">
        <f t="shared" ca="1" si="229"/>
        <v>57.700000000000728</v>
      </c>
      <c r="X386" s="17">
        <f t="shared" ca="1" si="230"/>
        <v>0</v>
      </c>
      <c r="Y386" s="22">
        <f t="shared" ca="1" si="265"/>
        <v>1342</v>
      </c>
      <c r="Z386" s="22">
        <f t="shared" ca="1" si="265"/>
        <v>484.64999999999964</v>
      </c>
      <c r="AA386" s="22">
        <f t="shared" ca="1" si="265"/>
        <v>74.149999999999636</v>
      </c>
      <c r="AB386" s="23">
        <f t="shared" ca="1" si="250"/>
        <v>36.114008941877771</v>
      </c>
      <c r="AC386" s="23">
        <f t="shared" ca="1" si="251"/>
        <v>5.5253353204172608</v>
      </c>
      <c r="AD386" s="23">
        <f t="shared" ca="1" si="252"/>
        <v>30.588673621460508</v>
      </c>
      <c r="AE386" s="23">
        <f t="shared" ca="1" si="253"/>
        <v>41.639344262295033</v>
      </c>
      <c r="AF386" s="23">
        <f t="shared" ca="1" si="254"/>
        <v>73.46098783106666</v>
      </c>
      <c r="AG386" s="23">
        <f t="shared" ca="1" si="259"/>
        <v>34.528535631361187</v>
      </c>
      <c r="AH386" s="25" t="str">
        <f t="shared" ca="1" si="231"/>
        <v>Strong</v>
      </c>
      <c r="AI386" s="25" t="str">
        <f t="shared" ca="1" si="232"/>
        <v>Bullish</v>
      </c>
      <c r="AJ386" s="1">
        <f t="shared" ca="1" si="240"/>
        <v>-232491012.94</v>
      </c>
      <c r="AK386" s="10">
        <f t="shared" ca="1" si="241"/>
        <v>-2.5104044836980507E-3</v>
      </c>
      <c r="AL386" s="10">
        <f t="shared" ca="1" si="246"/>
        <v>9.0223576311047216E-2</v>
      </c>
      <c r="AM386">
        <f t="shared" ca="1" si="242"/>
        <v>-27.599999999998545</v>
      </c>
      <c r="AN386">
        <f t="shared" ca="1" si="233"/>
        <v>0</v>
      </c>
      <c r="AO386">
        <f t="shared" ca="1" si="234"/>
        <v>27.599999999998545</v>
      </c>
      <c r="AP386">
        <f t="shared" ca="1" si="264"/>
        <v>32.442589538847422</v>
      </c>
      <c r="AQ386">
        <f t="shared" ca="1" si="264"/>
        <v>20.993848220895774</v>
      </c>
      <c r="AR386">
        <f t="shared" ca="1" si="247"/>
        <v>1.545337910300618</v>
      </c>
      <c r="AS386">
        <f t="shared" ca="1" si="248"/>
        <v>60.712485522918463</v>
      </c>
      <c r="AT386">
        <f t="shared" ca="1" si="235"/>
        <v>119.90000000000146</v>
      </c>
      <c r="AU386">
        <f t="shared" ca="1" si="249"/>
        <v>87.385896278172808</v>
      </c>
      <c r="AV386">
        <f t="shared" ca="1" si="244"/>
        <v>10892.341666666665</v>
      </c>
      <c r="AW386">
        <f t="shared" ca="1" si="258"/>
        <v>10815.367307692308</v>
      </c>
      <c r="AX386">
        <f t="shared" ca="1" si="257"/>
        <v>76.974358974357528</v>
      </c>
      <c r="AY386">
        <f t="shared" ca="1" si="262"/>
        <v>15.406267806267351</v>
      </c>
      <c r="AZ386">
        <f t="shared" ca="1" si="261"/>
        <v>61.568091168090177</v>
      </c>
    </row>
    <row r="387" spans="1:52" x14ac:dyDescent="0.3">
      <c r="A387" s="1" vm="2271">
        <f ca="1"/>
        <v>43300</v>
      </c>
      <c r="B387" s="1" vm="2272">
        <f ca="1"/>
        <v>10999.5</v>
      </c>
      <c r="C387" s="1" vm="2273">
        <f ca="1"/>
        <v>11006.5</v>
      </c>
      <c r="D387" s="1" vm="2274">
        <f ca="1"/>
        <v>10935.45</v>
      </c>
      <c r="E387" s="1" vm="2275">
        <f ca="1"/>
        <v>10957.1</v>
      </c>
      <c r="F387" s="1" vm="2276">
        <f ca="1"/>
        <v>222056000</v>
      </c>
      <c r="G387" s="1">
        <f t="shared" ca="1" si="243"/>
        <v>10980.27</v>
      </c>
      <c r="H387" s="2">
        <f t="shared" ca="1" si="256"/>
        <v>10832.537499999999</v>
      </c>
      <c r="I387" s="6" t="str" cm="1">
        <f t="array" aca="1" ref="I387" ca="1">_xlfn.IFS(AND(G386&lt;H386,G387&gt;H387),"BUY", AND(G386&gt;H386,G387&lt;H387),"SELL",TRUE,"")</f>
        <v/>
      </c>
      <c r="J387" s="1" vm="2230">
        <f t="shared" ref="J387:J450" ca="1" si="266">IF(I386&lt;&gt;"",B387,J386)</f>
        <v>10902.75</v>
      </c>
      <c r="K387" s="3" t="str">
        <f t="shared" ca="1" si="236"/>
        <v/>
      </c>
      <c r="L387" s="3">
        <f t="shared" ca="1" si="237"/>
        <v>-2.1265066550095746E-3</v>
      </c>
      <c r="M387" s="3">
        <f t="shared" ca="1" si="238"/>
        <v>-2.1287708807833992E-3</v>
      </c>
      <c r="N387" s="4">
        <f t="shared" ref="N387:N450" ca="1" si="267">IF(G386&gt;H386, 1, -1)</f>
        <v>1</v>
      </c>
      <c r="O387" s="2">
        <f t="shared" ca="1" si="239"/>
        <v>-2.1287708807833992E-3</v>
      </c>
      <c r="P387" s="1">
        <f t="shared" ref="P387:P450" ca="1" si="268">IF(ISBLANK(A387),"",(C387+D387+E387)/3)</f>
        <v>10966.35</v>
      </c>
      <c r="Q387" s="1">
        <f t="shared" ref="Q387:Q450" ca="1" si="269">IF(ISBLANK(A387),"",F387*P387)</f>
        <v>2435143815600</v>
      </c>
      <c r="R387" s="1">
        <f ca="1">IF(ISBLANK(A387),"",SUM($Q$2:Q387))</f>
        <v>829051674694233.38</v>
      </c>
      <c r="S387" s="1">
        <f ca="1">IF(ISBLANK(A387),"",SUM($F$2:F387))</f>
        <v>82985592000</v>
      </c>
      <c r="T387" s="1">
        <f t="shared" ref="T387:T450" ca="1" si="270">IF(ISBLANK(A387),"",R387/S387)</f>
        <v>9990.3086151898915</v>
      </c>
      <c r="U387" s="1" t="str">
        <f t="shared" ref="U387:U450" ca="1" si="271">IF(E387="","",IF((E387&gt;T387),"Bullish","Bearish"))</f>
        <v>Bullish</v>
      </c>
      <c r="V387" s="17">
        <f t="shared" ref="V387:V450" ca="1" si="272">MAX(C387-D387,ABS(C387-E386),ABS(D387-E386))</f>
        <v>71.049999999999272</v>
      </c>
      <c r="W387" s="17">
        <f t="shared" ref="W387:W450" ca="1" si="273">IF(C387-C386&gt;D386-D387,MAX(C387-C386,0),0)</f>
        <v>0</v>
      </c>
      <c r="X387" s="17">
        <f t="shared" ref="X387:X450" ca="1" si="274">IF(D386-D387&gt;C387-C386,MAX(D386-D387,0),0)</f>
        <v>20.849999999998545</v>
      </c>
      <c r="Y387" s="22">
        <f t="shared" ca="1" si="265"/>
        <v>1279.1000000000004</v>
      </c>
      <c r="Z387" s="22">
        <f t="shared" ca="1" si="265"/>
        <v>435.80000000000109</v>
      </c>
      <c r="AA387" s="22">
        <f t="shared" ca="1" si="265"/>
        <v>94.999999999998181</v>
      </c>
      <c r="AB387" s="23">
        <f t="shared" ca="1" si="250"/>
        <v>34.070831053084277</v>
      </c>
      <c r="AC387" s="23">
        <f t="shared" ca="1" si="251"/>
        <v>7.4270971777029278</v>
      </c>
      <c r="AD387" s="23">
        <f t="shared" ca="1" si="252"/>
        <v>26.643733875381351</v>
      </c>
      <c r="AE387" s="23">
        <f t="shared" ca="1" si="253"/>
        <v>41.497928230787203</v>
      </c>
      <c r="AF387" s="23">
        <f t="shared" ca="1" si="254"/>
        <v>64.20497362471805</v>
      </c>
      <c r="AG387" s="23">
        <f t="shared" ca="1" si="259"/>
        <v>36.038534786625462</v>
      </c>
      <c r="AH387" s="25" t="str">
        <f t="shared" ref="AH387:AH450" ca="1" si="275">IF(AG387="","",IF(AG387&gt;=30,"Strong","Weak"))</f>
        <v>Strong</v>
      </c>
      <c r="AI387" s="25" t="str">
        <f t="shared" ref="AI387:AI450" ca="1" si="276">IF(AG387="","",IF(AB387&gt;AC387,"Bullish","Bearish"))</f>
        <v>Bullish</v>
      </c>
      <c r="AJ387" s="1">
        <f t="shared" ca="1" si="240"/>
        <v>-222045006.50999999</v>
      </c>
      <c r="AK387" s="10">
        <f t="shared" ca="1" si="241"/>
        <v>-2.1287708807833992E-3</v>
      </c>
      <c r="AL387" s="10">
        <f t="shared" ca="1" si="246"/>
        <v>8.172099353824723E-2</v>
      </c>
      <c r="AM387">
        <f t="shared" ca="1" si="242"/>
        <v>-23.350000000000364</v>
      </c>
      <c r="AN387">
        <f t="shared" ref="AN387:AN450" ca="1" si="277">IF(AM387&gt;0,AM387,0)</f>
        <v>0</v>
      </c>
      <c r="AO387">
        <f t="shared" ref="AO387:AO450" ca="1" si="278">IF(AM387&lt;0,ABS(AM387),0)</f>
        <v>23.350000000000364</v>
      </c>
      <c r="AP387">
        <f t="shared" ca="1" si="264"/>
        <v>30.125261714644036</v>
      </c>
      <c r="AQ387">
        <f t="shared" ca="1" si="264"/>
        <v>21.162144776546103</v>
      </c>
      <c r="AR387">
        <f t="shared" ca="1" si="247"/>
        <v>1.4235448265164365</v>
      </c>
      <c r="AS387">
        <f t="shared" ca="1" si="248"/>
        <v>58.738126521992847</v>
      </c>
      <c r="AT387">
        <f t="shared" ref="AT387:AT450" ca="1" si="279">ABS(C387-D387)</f>
        <v>71.049999999999272</v>
      </c>
      <c r="AU387">
        <f t="shared" ca="1" si="249"/>
        <v>86.219046544017559</v>
      </c>
      <c r="AV387">
        <f t="shared" ca="1" si="244"/>
        <v>10913.775</v>
      </c>
      <c r="AW387">
        <f t="shared" ca="1" si="258"/>
        <v>10819.228846153845</v>
      </c>
      <c r="AX387">
        <f t="shared" ca="1" si="257"/>
        <v>94.546153846154994</v>
      </c>
      <c r="AY387">
        <f t="shared" ca="1" si="262"/>
        <v>27.454594017093768</v>
      </c>
      <c r="AZ387">
        <f t="shared" ca="1" si="261"/>
        <v>67.091559829061225</v>
      </c>
    </row>
    <row r="388" spans="1:52" x14ac:dyDescent="0.3">
      <c r="A388" s="1" vm="2277">
        <f ca="1"/>
        <v>43301</v>
      </c>
      <c r="B388" s="1" vm="2278">
        <f ca="1"/>
        <v>10963.5</v>
      </c>
      <c r="C388" s="1" vm="2279">
        <f ca="1"/>
        <v>11030.25</v>
      </c>
      <c r="D388" s="1" vm="2280">
        <f ca="1"/>
        <v>10946.2</v>
      </c>
      <c r="E388" s="1" vm="2281">
        <f ca="1"/>
        <v>11010.2</v>
      </c>
      <c r="F388" s="1" vm="2282">
        <f ca="1"/>
        <v>193144000</v>
      </c>
      <c r="G388" s="1">
        <f t="shared" ca="1" si="243"/>
        <v>10978.530000000002</v>
      </c>
      <c r="H388" s="2">
        <f t="shared" ca="1" si="256"/>
        <v>10841.955</v>
      </c>
      <c r="I388" s="6" t="str" cm="1">
        <f t="array" aca="1" ref="I388" ca="1">_xlfn.IFS(AND(G387&lt;H387,G388&gt;H388),"BUY", AND(G387&gt;H387,G388&lt;H388),"SELL",TRUE,"")</f>
        <v/>
      </c>
      <c r="J388" s="1" vm="2230">
        <f t="shared" ca="1" si="266"/>
        <v>10902.75</v>
      </c>
      <c r="K388" s="3" t="str">
        <f t="shared" ref="K388:K451" ca="1" si="280">IF(AND(I387&lt;&gt;"",J387&lt;&gt;0),IF(I387="BUY",1-J388/J387,J388/J387-1),"")</f>
        <v/>
      </c>
      <c r="L388" s="3">
        <f t="shared" ref="L388:L451" ca="1" si="281">IFERROR((E388/E387)-1,"")</f>
        <v>4.8461728011974792E-3</v>
      </c>
      <c r="M388" s="3">
        <f t="shared" ref="M388:M451" ca="1" si="282">IFERROR(LN(E388/E387),"")</f>
        <v>4.8344679065168992E-3</v>
      </c>
      <c r="N388" s="4">
        <f t="shared" ca="1" si="267"/>
        <v>1</v>
      </c>
      <c r="O388" s="2">
        <f t="shared" ref="O388:O451" ca="1" si="283">IFERROR((M388*N388),"")</f>
        <v>4.8344679065168992E-3</v>
      </c>
      <c r="P388" s="1">
        <f t="shared" ca="1" si="268"/>
        <v>10995.550000000001</v>
      </c>
      <c r="Q388" s="1">
        <f t="shared" ca="1" si="269"/>
        <v>2123724509200.0002</v>
      </c>
      <c r="R388" s="1">
        <f ca="1">IF(ISBLANK(A388),"",SUM($Q$2:Q388))</f>
        <v>831175399203433.38</v>
      </c>
      <c r="S388" s="1">
        <f ca="1">IF(ISBLANK(A388),"",SUM($F$2:F388))</f>
        <v>83178736000</v>
      </c>
      <c r="T388" s="1">
        <f t="shared" ca="1" si="270"/>
        <v>9992.642821639336</v>
      </c>
      <c r="U388" s="1" t="str">
        <f t="shared" ca="1" si="271"/>
        <v>Bullish</v>
      </c>
      <c r="V388" s="17">
        <f t="shared" ca="1" si="272"/>
        <v>84.049999999999272</v>
      </c>
      <c r="W388" s="17">
        <f t="shared" ca="1" si="273"/>
        <v>23.75</v>
      </c>
      <c r="X388" s="17">
        <f t="shared" ca="1" si="274"/>
        <v>0</v>
      </c>
      <c r="Y388" s="22">
        <f t="shared" ca="1" si="265"/>
        <v>1231.6499999999996</v>
      </c>
      <c r="Z388" s="22">
        <f t="shared" ca="1" si="265"/>
        <v>446.45000000000073</v>
      </c>
      <c r="AA388" s="22">
        <f t="shared" ca="1" si="265"/>
        <v>94.999999999998181</v>
      </c>
      <c r="AB388" s="23">
        <f t="shared" ca="1" si="250"/>
        <v>36.248122437380822</v>
      </c>
      <c r="AC388" s="23">
        <f t="shared" ca="1" si="251"/>
        <v>7.7132302196239362</v>
      </c>
      <c r="AD388" s="23">
        <f t="shared" ca="1" si="252"/>
        <v>28.534892217756884</v>
      </c>
      <c r="AE388" s="23">
        <f t="shared" ca="1" si="253"/>
        <v>43.96135265700476</v>
      </c>
      <c r="AF388" s="23">
        <f t="shared" ca="1" si="254"/>
        <v>64.909040539293244</v>
      </c>
      <c r="AG388" s="23">
        <f t="shared" ca="1" si="259"/>
        <v>37.737657932685657</v>
      </c>
      <c r="AH388" s="25" t="str">
        <f t="shared" ca="1" si="275"/>
        <v>Strong</v>
      </c>
      <c r="AI388" s="25" t="str">
        <f t="shared" ca="1" si="276"/>
        <v>Bullish</v>
      </c>
      <c r="AJ388" s="1">
        <f t="shared" ref="AJ388:AJ451" ca="1" si="284">IF(E388 = E387, G387, IF(E388 &gt; E387, G387 + F388, G387 - F388 ))</f>
        <v>193154980.27000001</v>
      </c>
      <c r="AK388" s="10">
        <f t="shared" ref="AK388:AK451" ca="1" si="285">LN(E388/E387)</f>
        <v>4.8344679065168992E-3</v>
      </c>
      <c r="AL388" s="10">
        <f t="shared" ca="1" si="246"/>
        <v>7.6194751923279291E-2</v>
      </c>
      <c r="AM388">
        <f t="shared" ref="AM388:AM451" ca="1" si="286">E388-E387</f>
        <v>53.100000000000364</v>
      </c>
      <c r="AN388">
        <f t="shared" ca="1" si="277"/>
        <v>53.100000000000364</v>
      </c>
      <c r="AO388">
        <f t="shared" ca="1" si="278"/>
        <v>0</v>
      </c>
      <c r="AP388">
        <f t="shared" ca="1" si="264"/>
        <v>31.766314449312347</v>
      </c>
      <c r="AQ388">
        <f t="shared" ca="1" si="264"/>
        <v>19.650563006792812</v>
      </c>
      <c r="AR388">
        <f t="shared" ca="1" si="247"/>
        <v>1.6165600160326887</v>
      </c>
      <c r="AS388">
        <f t="shared" ca="1" si="248"/>
        <v>61.781881788584705</v>
      </c>
      <c r="AT388">
        <f t="shared" ca="1" si="279"/>
        <v>84.049999999999272</v>
      </c>
      <c r="AU388">
        <f t="shared" ca="1" si="249"/>
        <v>86.064114648016258</v>
      </c>
      <c r="AV388">
        <f t="shared" ca="1" si="244"/>
        <v>10933.800000000001</v>
      </c>
      <c r="AW388">
        <f t="shared" ca="1" si="258"/>
        <v>10827.003846153846</v>
      </c>
      <c r="AX388">
        <f t="shared" ca="1" si="257"/>
        <v>106.79615384615499</v>
      </c>
      <c r="AY388">
        <f t="shared" ca="1" si="262"/>
        <v>40.498504273504295</v>
      </c>
      <c r="AZ388">
        <f t="shared" ca="1" si="261"/>
        <v>66.297649572650698</v>
      </c>
    </row>
    <row r="389" spans="1:52" x14ac:dyDescent="0.3">
      <c r="A389" s="1" vm="2283">
        <f ca="1"/>
        <v>43304</v>
      </c>
      <c r="B389" s="1" vm="2284">
        <f ca="1"/>
        <v>11019.85</v>
      </c>
      <c r="C389" s="1" vm="2285">
        <f ca="1"/>
        <v>11093.4</v>
      </c>
      <c r="D389" s="1" vm="2286">
        <f ca="1"/>
        <v>11010.95</v>
      </c>
      <c r="E389" s="1" vm="2287">
        <f ca="1"/>
        <v>11084.75</v>
      </c>
      <c r="F389" s="1" vm="2288">
        <f ca="1"/>
        <v>236153000</v>
      </c>
      <c r="G389" s="1">
        <f t="shared" ca="1" si="243"/>
        <v>11008.11</v>
      </c>
      <c r="H389" s="2">
        <f t="shared" ca="1" si="256"/>
        <v>10858.070000000002</v>
      </c>
      <c r="I389" s="6" t="str" cm="1">
        <f t="array" aca="1" ref="I389" ca="1">_xlfn.IFS(AND(G388&lt;H388,G389&gt;H389),"BUY", AND(G388&gt;H388,G389&lt;H389),"SELL",TRUE,"")</f>
        <v/>
      </c>
      <c r="J389" s="1" vm="2230">
        <f t="shared" ca="1" si="266"/>
        <v>10902.75</v>
      </c>
      <c r="K389" s="3" t="str">
        <f t="shared" ca="1" si="280"/>
        <v/>
      </c>
      <c r="L389" s="3">
        <f t="shared" ca="1" si="281"/>
        <v>6.770994169043254E-3</v>
      </c>
      <c r="M389" s="3">
        <f t="shared" ca="1" si="282"/>
        <v>6.7481739405328336E-3</v>
      </c>
      <c r="N389" s="4">
        <f t="shared" ca="1" si="267"/>
        <v>1</v>
      </c>
      <c r="O389" s="2">
        <f t="shared" ca="1" si="283"/>
        <v>6.7481739405328336E-3</v>
      </c>
      <c r="P389" s="1">
        <f t="shared" ca="1" si="268"/>
        <v>11063.033333333333</v>
      </c>
      <c r="Q389" s="1">
        <f t="shared" ca="1" si="269"/>
        <v>2612568510766.6665</v>
      </c>
      <c r="R389" s="1">
        <f ca="1">IF(ISBLANK(A389),"",SUM($Q$2:Q389))</f>
        <v>833787967714200</v>
      </c>
      <c r="S389" s="1">
        <f ca="1">IF(ISBLANK(A389),"",SUM($F$2:F389))</f>
        <v>83414889000</v>
      </c>
      <c r="T389" s="1">
        <f t="shared" ca="1" si="270"/>
        <v>9995.6731671032976</v>
      </c>
      <c r="U389" s="1" t="str">
        <f t="shared" ca="1" si="271"/>
        <v>Bullish</v>
      </c>
      <c r="V389" s="17">
        <f t="shared" ca="1" si="272"/>
        <v>83.199999999998909</v>
      </c>
      <c r="W389" s="17">
        <f t="shared" ca="1" si="273"/>
        <v>63.149999999999636</v>
      </c>
      <c r="X389" s="17">
        <f t="shared" ca="1" si="274"/>
        <v>0</v>
      </c>
      <c r="Y389" s="22">
        <f t="shared" ca="1" si="265"/>
        <v>1231.7999999999993</v>
      </c>
      <c r="Z389" s="22">
        <f t="shared" ca="1" si="265"/>
        <v>509.60000000000036</v>
      </c>
      <c r="AA389" s="22">
        <f t="shared" ca="1" si="265"/>
        <v>94.999999999998181</v>
      </c>
      <c r="AB389" s="23">
        <f t="shared" ca="1" si="250"/>
        <v>41.37035232992374</v>
      </c>
      <c r="AC389" s="23">
        <f t="shared" ca="1" si="251"/>
        <v>7.7122909563239359</v>
      </c>
      <c r="AD389" s="23">
        <f t="shared" ca="1" si="252"/>
        <v>33.658061373599807</v>
      </c>
      <c r="AE389" s="23">
        <f t="shared" ca="1" si="253"/>
        <v>49.082643286247674</v>
      </c>
      <c r="AF389" s="23">
        <f t="shared" ca="1" si="254"/>
        <v>68.574263976183133</v>
      </c>
      <c r="AG389" s="23">
        <f t="shared" ca="1" si="259"/>
        <v>38.937233810442308</v>
      </c>
      <c r="AH389" s="25" t="str">
        <f t="shared" ca="1" si="275"/>
        <v>Strong</v>
      </c>
      <c r="AI389" s="25" t="str">
        <f t="shared" ca="1" si="276"/>
        <v>Bullish</v>
      </c>
      <c r="AJ389" s="1">
        <f t="shared" ca="1" si="284"/>
        <v>236163978.53</v>
      </c>
      <c r="AK389" s="10">
        <f t="shared" ca="1" si="285"/>
        <v>6.7481739405328336E-3</v>
      </c>
      <c r="AL389" s="10">
        <f t="shared" ca="1" si="246"/>
        <v>7.8233316342540091E-2</v>
      </c>
      <c r="AM389">
        <f t="shared" ca="1" si="286"/>
        <v>74.549999999999272</v>
      </c>
      <c r="AN389">
        <f t="shared" ca="1" si="277"/>
        <v>74.549999999999272</v>
      </c>
      <c r="AO389">
        <f t="shared" ca="1" si="278"/>
        <v>0</v>
      </c>
      <c r="AP389">
        <f t="shared" ca="1" si="264"/>
        <v>34.82229198864713</v>
      </c>
      <c r="AQ389">
        <f t="shared" ca="1" si="264"/>
        <v>18.246951363450467</v>
      </c>
      <c r="AR389">
        <f t="shared" ca="1" si="247"/>
        <v>1.9083895876654704</v>
      </c>
      <c r="AS389">
        <f t="shared" ca="1" si="248"/>
        <v>65.616710902795944</v>
      </c>
      <c r="AT389">
        <f t="shared" ca="1" si="279"/>
        <v>82.449999999998909</v>
      </c>
      <c r="AU389">
        <f t="shared" ca="1" si="249"/>
        <v>85.805963601729303</v>
      </c>
      <c r="AV389">
        <f t="shared" ca="1" si="244"/>
        <v>10961.716666666667</v>
      </c>
      <c r="AW389">
        <f t="shared" ca="1" si="258"/>
        <v>10837.274999999998</v>
      </c>
      <c r="AX389">
        <f t="shared" ca="1" si="257"/>
        <v>124.44166666666933</v>
      </c>
      <c r="AY389">
        <f t="shared" ca="1" si="262"/>
        <v>55.704095441595804</v>
      </c>
      <c r="AZ389">
        <f t="shared" ca="1" si="261"/>
        <v>68.737571225073538</v>
      </c>
    </row>
    <row r="390" spans="1:52" x14ac:dyDescent="0.3">
      <c r="A390" s="1" vm="2289">
        <f ca="1"/>
        <v>43305</v>
      </c>
      <c r="B390" s="1" vm="2290">
        <f ca="1"/>
        <v>11109</v>
      </c>
      <c r="C390" s="1" vm="2291">
        <f ca="1"/>
        <v>11143.4</v>
      </c>
      <c r="D390" s="1" vm="2292">
        <f ca="1"/>
        <v>11092.5</v>
      </c>
      <c r="E390" s="1" vm="2293">
        <f ca="1"/>
        <v>11134.3</v>
      </c>
      <c r="F390" s="1" vm="2294">
        <f ca="1"/>
        <v>212247000</v>
      </c>
      <c r="G390" s="1">
        <f t="shared" ca="1" si="243"/>
        <v>11033.36</v>
      </c>
      <c r="H390" s="2">
        <f t="shared" ca="1" si="256"/>
        <v>10876.327499999999</v>
      </c>
      <c r="I390" s="6" t="str" cm="1">
        <f t="array" aca="1" ref="I390" ca="1">_xlfn.IFS(AND(G389&lt;H389,G390&gt;H390),"BUY", AND(G389&gt;H389,G390&lt;H390),"SELL",TRUE,"")</f>
        <v/>
      </c>
      <c r="J390" s="1" vm="2230">
        <f t="shared" ca="1" si="266"/>
        <v>10902.75</v>
      </c>
      <c r="K390" s="3" t="str">
        <f t="shared" ca="1" si="280"/>
        <v/>
      </c>
      <c r="L390" s="3">
        <f t="shared" ca="1" si="281"/>
        <v>4.4701053248832334E-3</v>
      </c>
      <c r="M390" s="3">
        <f t="shared" ca="1" si="282"/>
        <v>4.4601440782581301E-3</v>
      </c>
      <c r="N390" s="4">
        <f t="shared" ca="1" si="267"/>
        <v>1</v>
      </c>
      <c r="O390" s="2">
        <f t="shared" ca="1" si="283"/>
        <v>4.4601440782581301E-3</v>
      </c>
      <c r="P390" s="1">
        <f t="shared" ca="1" si="268"/>
        <v>11123.4</v>
      </c>
      <c r="Q390" s="1">
        <f t="shared" ca="1" si="269"/>
        <v>2360908279800</v>
      </c>
      <c r="R390" s="1">
        <f ca="1">IF(ISBLANK(A390),"",SUM($Q$2:Q390))</f>
        <v>836148875994000</v>
      </c>
      <c r="S390" s="1">
        <f ca="1">IF(ISBLANK(A390),"",SUM($F$2:F390))</f>
        <v>83627136000</v>
      </c>
      <c r="T390" s="1">
        <f t="shared" ca="1" si="270"/>
        <v>9998.5353557247254</v>
      </c>
      <c r="U390" s="1" t="str">
        <f t="shared" ca="1" si="271"/>
        <v>Bullish</v>
      </c>
      <c r="V390" s="17">
        <f t="shared" ca="1" si="272"/>
        <v>58.649999999999636</v>
      </c>
      <c r="W390" s="17">
        <f t="shared" ca="1" si="273"/>
        <v>50</v>
      </c>
      <c r="X390" s="17">
        <f t="shared" ca="1" si="274"/>
        <v>0</v>
      </c>
      <c r="Y390" s="22">
        <f t="shared" ca="1" si="265"/>
        <v>1191.0499999999993</v>
      </c>
      <c r="Z390" s="22">
        <f t="shared" ca="1" si="265"/>
        <v>495.75</v>
      </c>
      <c r="AA390" s="22">
        <f t="shared" ca="1" si="265"/>
        <v>94.999999999998181</v>
      </c>
      <c r="AB390" s="23">
        <f t="shared" ca="1" si="250"/>
        <v>41.622937744007416</v>
      </c>
      <c r="AC390" s="23">
        <f t="shared" ca="1" si="251"/>
        <v>7.9761554930522003</v>
      </c>
      <c r="AD390" s="23">
        <f t="shared" ca="1" si="252"/>
        <v>33.646782250955212</v>
      </c>
      <c r="AE390" s="23">
        <f t="shared" ca="1" si="253"/>
        <v>49.59909323705962</v>
      </c>
      <c r="AF390" s="23">
        <f t="shared" ca="1" si="254"/>
        <v>67.837494710114768</v>
      </c>
      <c r="AG390" s="23">
        <f t="shared" ca="1" si="259"/>
        <v>42.019531864032956</v>
      </c>
      <c r="AH390" s="25" t="str">
        <f t="shared" ca="1" si="275"/>
        <v>Strong</v>
      </c>
      <c r="AI390" s="25" t="str">
        <f t="shared" ca="1" si="276"/>
        <v>Bullish</v>
      </c>
      <c r="AJ390" s="1">
        <f t="shared" ca="1" si="284"/>
        <v>212258008.11000001</v>
      </c>
      <c r="AK390" s="10">
        <f t="shared" ca="1" si="285"/>
        <v>4.4601440782581301E-3</v>
      </c>
      <c r="AL390" s="10">
        <f t="shared" ca="1" si="246"/>
        <v>7.6665366517877989E-2</v>
      </c>
      <c r="AM390">
        <f t="shared" ca="1" si="286"/>
        <v>49.549999999999272</v>
      </c>
      <c r="AN390">
        <f t="shared" ca="1" si="277"/>
        <v>49.549999999999272</v>
      </c>
      <c r="AO390">
        <f t="shared" ca="1" si="278"/>
        <v>0</v>
      </c>
      <c r="AP390">
        <f t="shared" ca="1" si="264"/>
        <v>35.874271132315144</v>
      </c>
      <c r="AQ390">
        <f t="shared" ca="1" si="264"/>
        <v>16.943597694632576</v>
      </c>
      <c r="AR390">
        <f t="shared" ca="1" si="247"/>
        <v>2.1172759043777027</v>
      </c>
      <c r="AS390">
        <f t="shared" ca="1" si="248"/>
        <v>67.920709277107491</v>
      </c>
      <c r="AT390">
        <f t="shared" ca="1" si="279"/>
        <v>50.899999999999636</v>
      </c>
      <c r="AU390">
        <f t="shared" ca="1" si="249"/>
        <v>83.312680487320037</v>
      </c>
      <c r="AV390">
        <f t="shared" ca="1" si="244"/>
        <v>10991.854166666666</v>
      </c>
      <c r="AW390">
        <f t="shared" ca="1" si="258"/>
        <v>10850.138461538463</v>
      </c>
      <c r="AX390">
        <f t="shared" ca="1" si="257"/>
        <v>141.7157051282029</v>
      </c>
      <c r="AY390">
        <f t="shared" ca="1" si="262"/>
        <v>72.625925925926111</v>
      </c>
      <c r="AZ390">
        <f t="shared" ca="1" si="261"/>
        <v>69.089779202276787</v>
      </c>
    </row>
    <row r="391" spans="1:52" x14ac:dyDescent="0.3">
      <c r="A391" s="1" vm="2295">
        <f ca="1"/>
        <v>43306</v>
      </c>
      <c r="B391" s="1" vm="2296">
        <f ca="1"/>
        <v>11148.4</v>
      </c>
      <c r="C391" s="1" vm="2297">
        <f ca="1"/>
        <v>11157.15</v>
      </c>
      <c r="D391" s="1" vm="2298">
        <f ca="1"/>
        <v>11113.25</v>
      </c>
      <c r="E391" s="1" vm="2299">
        <f ca="1"/>
        <v>11132</v>
      </c>
      <c r="F391" s="1" vm="2300">
        <f ca="1"/>
        <v>212333000</v>
      </c>
      <c r="G391" s="1">
        <f t="shared" ca="1" si="243"/>
        <v>11063.670000000002</v>
      </c>
      <c r="H391" s="2">
        <f t="shared" ca="1" si="256"/>
        <v>10899.3575</v>
      </c>
      <c r="I391" s="6" t="str" cm="1">
        <f t="array" aca="1" ref="I391" ca="1">_xlfn.IFS(AND(G390&lt;H390,G391&gt;H391),"BUY", AND(G390&gt;H390,G391&lt;H391),"SELL",TRUE,"")</f>
        <v/>
      </c>
      <c r="J391" s="1" vm="2230">
        <f t="shared" ca="1" si="266"/>
        <v>10902.75</v>
      </c>
      <c r="K391" s="3" t="str">
        <f t="shared" ca="1" si="280"/>
        <v/>
      </c>
      <c r="L391" s="3">
        <f t="shared" ca="1" si="281"/>
        <v>-2.0656889072501183E-4</v>
      </c>
      <c r="M391" s="3">
        <f t="shared" ca="1" si="282"/>
        <v>-2.0659022901692162E-4</v>
      </c>
      <c r="N391" s="4">
        <f t="shared" ca="1" si="267"/>
        <v>1</v>
      </c>
      <c r="O391" s="2">
        <f t="shared" ca="1" si="283"/>
        <v>-2.0659022901692162E-4</v>
      </c>
      <c r="P391" s="1">
        <f t="shared" ca="1" si="268"/>
        <v>11134.133333333333</v>
      </c>
      <c r="Q391" s="1">
        <f t="shared" ca="1" si="269"/>
        <v>2364143933066.6665</v>
      </c>
      <c r="R391" s="1">
        <f ca="1">IF(ISBLANK(A391),"",SUM($Q$2:Q391))</f>
        <v>838513019927066.63</v>
      </c>
      <c r="S391" s="1">
        <f ca="1">IF(ISBLANK(A391),"",SUM($F$2:F391))</f>
        <v>83839469000</v>
      </c>
      <c r="T391" s="1">
        <f t="shared" ca="1" si="270"/>
        <v>10001.411386885891</v>
      </c>
      <c r="U391" s="1" t="str">
        <f t="shared" ca="1" si="271"/>
        <v>Bullish</v>
      </c>
      <c r="V391" s="17">
        <f t="shared" ca="1" si="272"/>
        <v>43.899999999999636</v>
      </c>
      <c r="W391" s="17">
        <f t="shared" ca="1" si="273"/>
        <v>13.75</v>
      </c>
      <c r="X391" s="17">
        <f t="shared" ca="1" si="274"/>
        <v>0</v>
      </c>
      <c r="Y391" s="22">
        <f t="shared" ca="1" si="265"/>
        <v>1175.1499999999996</v>
      </c>
      <c r="Z391" s="22">
        <f t="shared" ca="1" si="265"/>
        <v>500.60000000000036</v>
      </c>
      <c r="AA391" s="22">
        <f t="shared" ca="1" si="265"/>
        <v>94.999999999998181</v>
      </c>
      <c r="AB391" s="23">
        <f t="shared" ca="1" si="250"/>
        <v>42.598817172275922</v>
      </c>
      <c r="AC391" s="23">
        <f t="shared" ca="1" si="251"/>
        <v>8.0840743734840839</v>
      </c>
      <c r="AD391" s="23">
        <f t="shared" ca="1" si="252"/>
        <v>34.514742798791836</v>
      </c>
      <c r="AE391" s="23">
        <f t="shared" ca="1" si="253"/>
        <v>50.682891545760008</v>
      </c>
      <c r="AF391" s="23">
        <f t="shared" ca="1" si="254"/>
        <v>68.099395567495492</v>
      </c>
      <c r="AG391" s="23">
        <f t="shared" ca="1" si="259"/>
        <v>45.495811497725526</v>
      </c>
      <c r="AH391" s="25" t="str">
        <f t="shared" ca="1" si="275"/>
        <v>Strong</v>
      </c>
      <c r="AI391" s="25" t="str">
        <f t="shared" ca="1" si="276"/>
        <v>Bullish</v>
      </c>
      <c r="AJ391" s="1">
        <f t="shared" ca="1" si="284"/>
        <v>-212321966.63999999</v>
      </c>
      <c r="AK391" s="10">
        <f t="shared" ca="1" si="285"/>
        <v>-2.0659022901692162E-4</v>
      </c>
      <c r="AL391" s="10">
        <f t="shared" ca="1" si="246"/>
        <v>7.518678257360753E-2</v>
      </c>
      <c r="AM391">
        <f t="shared" ca="1" si="286"/>
        <v>-2.2999999999992724</v>
      </c>
      <c r="AN391">
        <f t="shared" ca="1" si="277"/>
        <v>0</v>
      </c>
      <c r="AO391">
        <f t="shared" ca="1" si="278"/>
        <v>2.2999999999992724</v>
      </c>
      <c r="AP391">
        <f t="shared" ca="1" si="264"/>
        <v>33.311823194292636</v>
      </c>
      <c r="AQ391">
        <f t="shared" ca="1" si="264"/>
        <v>15.897626430730197</v>
      </c>
      <c r="AR391">
        <f t="shared" ca="1" si="247"/>
        <v>2.0953960227610269</v>
      </c>
      <c r="AS391">
        <f t="shared" ca="1" si="248"/>
        <v>67.693956035130469</v>
      </c>
      <c r="AT391">
        <f t="shared" ca="1" si="279"/>
        <v>43.899999999999636</v>
      </c>
      <c r="AU391">
        <f t="shared" ca="1" si="249"/>
        <v>80.497489023940005</v>
      </c>
      <c r="AV391">
        <f t="shared" ca="1" si="244"/>
        <v>11015.112500000001</v>
      </c>
      <c r="AW391">
        <f t="shared" ca="1" si="258"/>
        <v>10866.351923076923</v>
      </c>
      <c r="AX391">
        <f t="shared" ca="1" si="257"/>
        <v>148.76057692307768</v>
      </c>
      <c r="AY391">
        <f t="shared" ca="1" si="262"/>
        <v>89.425000000000281</v>
      </c>
      <c r="AZ391">
        <f t="shared" ca="1" si="261"/>
        <v>59.335576923077397</v>
      </c>
    </row>
    <row r="392" spans="1:52" x14ac:dyDescent="0.3">
      <c r="A392" s="1" vm="2301">
        <f ca="1"/>
        <v>43307</v>
      </c>
      <c r="B392" s="1" vm="2302">
        <f ca="1"/>
        <v>11132.95</v>
      </c>
      <c r="C392" s="1" vm="2303">
        <f ca="1"/>
        <v>11185.85</v>
      </c>
      <c r="D392" s="1" vm="2304">
        <f ca="1"/>
        <v>11125.7</v>
      </c>
      <c r="E392" s="1" vm="2305">
        <f ca="1"/>
        <v>11167.3</v>
      </c>
      <c r="F392" s="1" vm="2306">
        <f ca="1"/>
        <v>376657000</v>
      </c>
      <c r="G392" s="1">
        <f t="shared" ca="1" si="243"/>
        <v>11105.710000000001</v>
      </c>
      <c r="H392" s="2">
        <f t="shared" ca="1" si="256"/>
        <v>10928.2675</v>
      </c>
      <c r="I392" s="6" t="str" cm="1">
        <f t="array" aca="1" ref="I392" ca="1">_xlfn.IFS(AND(G391&lt;H391,G392&gt;H392),"BUY", AND(G391&gt;H391,G392&lt;H392),"SELL",TRUE,"")</f>
        <v/>
      </c>
      <c r="J392" s="1" vm="2230">
        <f t="shared" ca="1" si="266"/>
        <v>10902.75</v>
      </c>
      <c r="K392" s="3" t="str">
        <f t="shared" ca="1" si="280"/>
        <v/>
      </c>
      <c r="L392" s="3">
        <f t="shared" ca="1" si="281"/>
        <v>3.1710384477181552E-3</v>
      </c>
      <c r="M392" s="3">
        <f t="shared" ca="1" si="282"/>
        <v>3.1660213088618083E-3</v>
      </c>
      <c r="N392" s="4">
        <f t="shared" ca="1" si="267"/>
        <v>1</v>
      </c>
      <c r="O392" s="2">
        <f t="shared" ca="1" si="283"/>
        <v>3.1660213088618083E-3</v>
      </c>
      <c r="P392" s="1">
        <f t="shared" ca="1" si="268"/>
        <v>11159.616666666669</v>
      </c>
      <c r="Q392" s="1">
        <f t="shared" ca="1" si="269"/>
        <v>4203347734816.6675</v>
      </c>
      <c r="R392" s="1">
        <f ca="1">IF(ISBLANK(A392),"",SUM($Q$2:Q392))</f>
        <v>842716367661883.25</v>
      </c>
      <c r="S392" s="1">
        <f ca="1">IF(ISBLANK(A392),"",SUM($F$2:F392))</f>
        <v>84216126000</v>
      </c>
      <c r="T392" s="1">
        <f t="shared" ca="1" si="270"/>
        <v>10006.591465177147</v>
      </c>
      <c r="U392" s="1" t="str">
        <f t="shared" ca="1" si="271"/>
        <v>Bullish</v>
      </c>
      <c r="V392" s="17">
        <f t="shared" ca="1" si="272"/>
        <v>60.149999999999636</v>
      </c>
      <c r="W392" s="17">
        <f t="shared" ca="1" si="273"/>
        <v>28.700000000000728</v>
      </c>
      <c r="X392" s="17">
        <f t="shared" ca="1" si="274"/>
        <v>0</v>
      </c>
      <c r="Y392" s="22">
        <f t="shared" ca="1" si="265"/>
        <v>1153.9999999999982</v>
      </c>
      <c r="Z392" s="22">
        <f t="shared" ca="1" si="265"/>
        <v>499</v>
      </c>
      <c r="AA392" s="22">
        <f t="shared" ca="1" si="265"/>
        <v>94.999999999998181</v>
      </c>
      <c r="AB392" s="23">
        <f t="shared" ca="1" si="250"/>
        <v>43.240901213171647</v>
      </c>
      <c r="AC392" s="23">
        <f t="shared" ca="1" si="251"/>
        <v>8.2322357019062675</v>
      </c>
      <c r="AD392" s="23">
        <f t="shared" ca="1" si="252"/>
        <v>35.008665511265377</v>
      </c>
      <c r="AE392" s="23">
        <f t="shared" ca="1" si="253"/>
        <v>51.473136915077916</v>
      </c>
      <c r="AF392" s="23">
        <f t="shared" ca="1" si="254"/>
        <v>68.013468013468525</v>
      </c>
      <c r="AG392" s="23">
        <f t="shared" ca="1" si="259"/>
        <v>49.481169409732907</v>
      </c>
      <c r="AH392" s="25" t="str">
        <f t="shared" ca="1" si="275"/>
        <v>Strong</v>
      </c>
      <c r="AI392" s="25" t="str">
        <f t="shared" ca="1" si="276"/>
        <v>Bullish</v>
      </c>
      <c r="AJ392" s="1">
        <f t="shared" ca="1" si="284"/>
        <v>376668063.67000002</v>
      </c>
      <c r="AK392" s="10">
        <f t="shared" ca="1" si="285"/>
        <v>3.1660213088618083E-3</v>
      </c>
      <c r="AL392" s="10">
        <f t="shared" ca="1" si="246"/>
        <v>7.5217321424247433E-2</v>
      </c>
      <c r="AM392">
        <f t="shared" ca="1" si="286"/>
        <v>35.299999999999272</v>
      </c>
      <c r="AN392">
        <f t="shared" ca="1" si="277"/>
        <v>35.299999999999272</v>
      </c>
      <c r="AO392">
        <f t="shared" ca="1" si="278"/>
        <v>0</v>
      </c>
      <c r="AP392">
        <f t="shared" ca="1" si="264"/>
        <v>33.453835823271682</v>
      </c>
      <c r="AQ392">
        <f t="shared" ca="1" si="264"/>
        <v>14.762081685678041</v>
      </c>
      <c r="AR392">
        <f t="shared" ca="1" si="247"/>
        <v>2.2662004272560088</v>
      </c>
      <c r="AS392">
        <f t="shared" ca="1" si="248"/>
        <v>69.383385304369781</v>
      </c>
      <c r="AT392">
        <f t="shared" ca="1" si="279"/>
        <v>60.149999999999636</v>
      </c>
      <c r="AU392">
        <f t="shared" ca="1" si="249"/>
        <v>79.044096950801404</v>
      </c>
      <c r="AV392">
        <f t="shared" ca="1" si="244"/>
        <v>11033.449999999999</v>
      </c>
      <c r="AW392">
        <f t="shared" ca="1" si="258"/>
        <v>10881.553846153845</v>
      </c>
      <c r="AX392">
        <f t="shared" ca="1" si="257"/>
        <v>151.89615384615354</v>
      </c>
      <c r="AY392">
        <f t="shared" ca="1" si="262"/>
        <v>104.42560541310579</v>
      </c>
      <c r="AZ392">
        <f t="shared" ca="1" si="261"/>
        <v>47.470548433047753</v>
      </c>
    </row>
    <row r="393" spans="1:52" x14ac:dyDescent="0.3">
      <c r="A393" s="1" vm="2307">
        <f ca="1"/>
        <v>43308</v>
      </c>
      <c r="B393" s="1" vm="2308">
        <f ca="1"/>
        <v>11232.75</v>
      </c>
      <c r="C393" s="1" vm="2309">
        <f ca="1"/>
        <v>11283.4</v>
      </c>
      <c r="D393" s="1" vm="2310">
        <f ca="1"/>
        <v>11210.25</v>
      </c>
      <c r="E393" s="1" vm="2311">
        <f ca="1"/>
        <v>11278.35</v>
      </c>
      <c r="F393" s="1" vm="2312">
        <f ca="1"/>
        <v>324343000</v>
      </c>
      <c r="G393" s="1">
        <f t="shared" ref="G393:G456" ca="1" si="287">IFERROR(AVERAGE(E389:E393),"")</f>
        <v>11159.34</v>
      </c>
      <c r="H393" s="2">
        <f t="shared" ca="1" si="256"/>
        <v>10956.47</v>
      </c>
      <c r="I393" s="6" t="str" cm="1">
        <f t="array" aca="1" ref="I393" ca="1">_xlfn.IFS(AND(G392&lt;H392,G393&gt;H393),"BUY", AND(G392&gt;H392,G393&lt;H393),"SELL",TRUE,"")</f>
        <v/>
      </c>
      <c r="J393" s="1" vm="2230">
        <f t="shared" ca="1" si="266"/>
        <v>10902.75</v>
      </c>
      <c r="K393" s="3" t="str">
        <f t="shared" ca="1" si="280"/>
        <v/>
      </c>
      <c r="L393" s="3">
        <f t="shared" ca="1" si="281"/>
        <v>9.9442121193127342E-3</v>
      </c>
      <c r="M393" s="3">
        <f t="shared" ca="1" si="282"/>
        <v>9.8950938021973352E-3</v>
      </c>
      <c r="N393" s="4">
        <f t="shared" ca="1" si="267"/>
        <v>1</v>
      </c>
      <c r="O393" s="2">
        <f t="shared" ca="1" si="283"/>
        <v>9.8950938021973352E-3</v>
      </c>
      <c r="P393" s="1">
        <f t="shared" ca="1" si="268"/>
        <v>11257.333333333334</v>
      </c>
      <c r="Q393" s="1">
        <f t="shared" ca="1" si="269"/>
        <v>3651237265333.3335</v>
      </c>
      <c r="R393" s="1">
        <f ca="1">IF(ISBLANK(A393),"",SUM($Q$2:Q393))</f>
        <v>846367604927216.63</v>
      </c>
      <c r="S393" s="1">
        <f ca="1">IF(ISBLANK(A393),"",SUM($F$2:F393))</f>
        <v>84540469000</v>
      </c>
      <c r="T393" s="1">
        <f t="shared" ca="1" si="270"/>
        <v>10011.389987997543</v>
      </c>
      <c r="U393" s="1" t="str">
        <f t="shared" ca="1" si="271"/>
        <v>Bullish</v>
      </c>
      <c r="V393" s="17">
        <f t="shared" ca="1" si="272"/>
        <v>116.10000000000036</v>
      </c>
      <c r="W393" s="17">
        <f t="shared" ca="1" si="273"/>
        <v>97.549999999999272</v>
      </c>
      <c r="X393" s="17">
        <f t="shared" ca="1" si="274"/>
        <v>0</v>
      </c>
      <c r="Y393" s="22">
        <f t="shared" ca="1" si="265"/>
        <v>1182.3999999999978</v>
      </c>
      <c r="Z393" s="22">
        <f t="shared" ca="1" si="265"/>
        <v>552.54999999999927</v>
      </c>
      <c r="AA393" s="22">
        <f t="shared" ca="1" si="265"/>
        <v>94.999999999998181</v>
      </c>
      <c r="AB393" s="23">
        <f t="shared" ca="1" si="250"/>
        <v>46.731224627875534</v>
      </c>
      <c r="AC393" s="23">
        <f t="shared" ca="1" si="251"/>
        <v>8.0345060893097404</v>
      </c>
      <c r="AD393" s="23">
        <f t="shared" ca="1" si="252"/>
        <v>38.69671853856579</v>
      </c>
      <c r="AE393" s="23">
        <f t="shared" ca="1" si="253"/>
        <v>54.765730717185278</v>
      </c>
      <c r="AF393" s="23">
        <f t="shared" ca="1" si="254"/>
        <v>70.658636398734117</v>
      </c>
      <c r="AG393" s="23">
        <f t="shared" ca="1" si="259"/>
        <v>53.458068605691381</v>
      </c>
      <c r="AH393" s="25" t="str">
        <f t="shared" ca="1" si="275"/>
        <v>Strong</v>
      </c>
      <c r="AI393" s="25" t="str">
        <f t="shared" ca="1" si="276"/>
        <v>Bullish</v>
      </c>
      <c r="AJ393" s="1">
        <f t="shared" ca="1" si="284"/>
        <v>324354105.70999998</v>
      </c>
      <c r="AK393" s="10">
        <f t="shared" ca="1" si="285"/>
        <v>9.8950938021973352E-3</v>
      </c>
      <c r="AL393" s="10">
        <f t="shared" ca="1" si="246"/>
        <v>7.8949257002527112E-2</v>
      </c>
      <c r="AM393">
        <f t="shared" ca="1" si="286"/>
        <v>111.05000000000109</v>
      </c>
      <c r="AN393">
        <f t="shared" ca="1" si="277"/>
        <v>111.05000000000109</v>
      </c>
      <c r="AO393">
        <f t="shared" ca="1" si="278"/>
        <v>0</v>
      </c>
      <c r="AP393">
        <f t="shared" ca="1" si="264"/>
        <v>38.996418978752352</v>
      </c>
      <c r="AQ393">
        <f t="shared" ca="1" si="264"/>
        <v>13.707647279558179</v>
      </c>
      <c r="AR393">
        <f t="shared" ca="1" si="247"/>
        <v>2.8448659484335135</v>
      </c>
      <c r="AS393">
        <f t="shared" ca="1" si="248"/>
        <v>73.991290895137112</v>
      </c>
      <c r="AT393">
        <f t="shared" ca="1" si="279"/>
        <v>73.149999999999636</v>
      </c>
      <c r="AU393">
        <f t="shared" ca="1" si="249"/>
        <v>78.623090025744133</v>
      </c>
      <c r="AV393">
        <f t="shared" ca="1" si="244"/>
        <v>11060.954166666668</v>
      </c>
      <c r="AW393">
        <f t="shared" ca="1" si="258"/>
        <v>10902.217307692306</v>
      </c>
      <c r="AX393">
        <f t="shared" ca="1" si="257"/>
        <v>158.73685897436189</v>
      </c>
      <c r="AY393">
        <f t="shared" ca="1" si="262"/>
        <v>117.68945868945937</v>
      </c>
      <c r="AZ393">
        <f t="shared" ca="1" si="261"/>
        <v>41.047400284902523</v>
      </c>
    </row>
    <row r="394" spans="1:52" x14ac:dyDescent="0.3">
      <c r="A394" s="1" vm="2313">
        <f ca="1"/>
        <v>43311</v>
      </c>
      <c r="B394" s="1" vm="2314">
        <f ca="1"/>
        <v>11296.65</v>
      </c>
      <c r="C394" s="1" vm="2315">
        <f ca="1"/>
        <v>11328.1</v>
      </c>
      <c r="D394" s="1" vm="2316">
        <f ca="1"/>
        <v>11261.45</v>
      </c>
      <c r="E394" s="1" vm="2317">
        <f ca="1"/>
        <v>11319.55</v>
      </c>
      <c r="F394" s="1" vm="2318">
        <f ca="1"/>
        <v>287436000</v>
      </c>
      <c r="G394" s="1">
        <f t="shared" ca="1" si="287"/>
        <v>11206.3</v>
      </c>
      <c r="H394" s="2">
        <f t="shared" ca="1" si="256"/>
        <v>10989.582499999999</v>
      </c>
      <c r="I394" s="6" t="str" cm="1">
        <f t="array" aca="1" ref="I394" ca="1">_xlfn.IFS(AND(G393&lt;H393,G394&gt;H394),"BUY", AND(G393&gt;H393,G394&lt;H394),"SELL",TRUE,"")</f>
        <v/>
      </c>
      <c r="J394" s="1" vm="2230">
        <f t="shared" ca="1" si="266"/>
        <v>10902.75</v>
      </c>
      <c r="K394" s="3" t="str">
        <f t="shared" ca="1" si="280"/>
        <v/>
      </c>
      <c r="L394" s="3">
        <f t="shared" ca="1" si="281"/>
        <v>3.6530166203387893E-3</v>
      </c>
      <c r="M394" s="3">
        <f t="shared" ca="1" si="282"/>
        <v>3.6463605599989543E-3</v>
      </c>
      <c r="N394" s="4">
        <f t="shared" ca="1" si="267"/>
        <v>1</v>
      </c>
      <c r="O394" s="2">
        <f t="shared" ca="1" si="283"/>
        <v>3.6463605599989543E-3</v>
      </c>
      <c r="P394" s="1">
        <f t="shared" ca="1" si="268"/>
        <v>11303.033333333335</v>
      </c>
      <c r="Q394" s="1">
        <f t="shared" ca="1" si="269"/>
        <v>3248898689200.0005</v>
      </c>
      <c r="R394" s="1">
        <f ca="1">IF(ISBLANK(A394),"",SUM($Q$2:Q394))</f>
        <v>849616503616416.63</v>
      </c>
      <c r="S394" s="1">
        <f ca="1">IF(ISBLANK(A394),"",SUM($F$2:F394))</f>
        <v>84827905000</v>
      </c>
      <c r="T394" s="1">
        <f t="shared" ca="1" si="270"/>
        <v>10015.766670371226</v>
      </c>
      <c r="U394" s="1" t="str">
        <f t="shared" ca="1" si="271"/>
        <v>Bullish</v>
      </c>
      <c r="V394" s="17">
        <f t="shared" ca="1" si="272"/>
        <v>66.649999999999636</v>
      </c>
      <c r="W394" s="17">
        <f t="shared" ca="1" si="273"/>
        <v>44.700000000000728</v>
      </c>
      <c r="X394" s="17">
        <f t="shared" ca="1" si="274"/>
        <v>0</v>
      </c>
      <c r="Y394" s="22">
        <f t="shared" ca="1" si="265"/>
        <v>1145.0499999999975</v>
      </c>
      <c r="Z394" s="22">
        <f t="shared" ca="1" si="265"/>
        <v>500.70000000000073</v>
      </c>
      <c r="AA394" s="22">
        <f t="shared" ca="1" si="265"/>
        <v>94.999999999998181</v>
      </c>
      <c r="AB394" s="23">
        <f t="shared" ca="1" si="250"/>
        <v>43.727348150735935</v>
      </c>
      <c r="AC394" s="23">
        <f t="shared" ca="1" si="251"/>
        <v>8.2965809353301943</v>
      </c>
      <c r="AD394" s="23">
        <f t="shared" ca="1" si="252"/>
        <v>35.430767215405737</v>
      </c>
      <c r="AE394" s="23">
        <f t="shared" ca="1" si="253"/>
        <v>52.023929086066133</v>
      </c>
      <c r="AF394" s="23">
        <f t="shared" ca="1" si="254"/>
        <v>68.104750713446904</v>
      </c>
      <c r="AG394" s="23">
        <f t="shared" ca="1" si="259"/>
        <v>56.198204227720773</v>
      </c>
      <c r="AH394" s="25" t="str">
        <f t="shared" ca="1" si="275"/>
        <v>Strong</v>
      </c>
      <c r="AI394" s="25" t="str">
        <f t="shared" ca="1" si="276"/>
        <v>Bullish</v>
      </c>
      <c r="AJ394" s="1">
        <f t="shared" ca="1" si="284"/>
        <v>287447159.33999997</v>
      </c>
      <c r="AK394" s="10">
        <f t="shared" ca="1" si="285"/>
        <v>3.6463605599989543E-3</v>
      </c>
      <c r="AL394" s="10">
        <f t="shared" ca="1" si="246"/>
        <v>7.4411105097304475E-2</v>
      </c>
      <c r="AM394">
        <f t="shared" ca="1" si="286"/>
        <v>41.199999999998909</v>
      </c>
      <c r="AN394">
        <f t="shared" ca="1" si="277"/>
        <v>41.199999999998909</v>
      </c>
      <c r="AO394">
        <f t="shared" ca="1" si="278"/>
        <v>0</v>
      </c>
      <c r="AP394">
        <f t="shared" ca="1" si="264"/>
        <v>39.153817623127111</v>
      </c>
      <c r="AQ394">
        <f t="shared" ca="1" si="264"/>
        <v>12.728529616732596</v>
      </c>
      <c r="AR394">
        <f t="shared" ca="1" si="247"/>
        <v>3.076067605770938</v>
      </c>
      <c r="AS394">
        <f t="shared" ca="1" si="248"/>
        <v>75.466550196954785</v>
      </c>
      <c r="AT394">
        <f t="shared" ca="1" si="279"/>
        <v>66.649999999999636</v>
      </c>
      <c r="AU394">
        <f t="shared" ca="1" si="249"/>
        <v>77.767869309619527</v>
      </c>
      <c r="AV394">
        <f t="shared" ca="1" si="244"/>
        <v>11085.650000000001</v>
      </c>
      <c r="AW394">
        <f t="shared" ca="1" si="258"/>
        <v>10921.359615384614</v>
      </c>
      <c r="AX394">
        <f t="shared" ca="1" si="257"/>
        <v>164.29038461538767</v>
      </c>
      <c r="AY394">
        <f t="shared" ca="1" si="262"/>
        <v>129.7953347578356</v>
      </c>
      <c r="AZ394">
        <f t="shared" ca="1" si="261"/>
        <v>34.495049857552061</v>
      </c>
    </row>
    <row r="395" spans="1:52" x14ac:dyDescent="0.3">
      <c r="A395" s="1" vm="2319">
        <f ca="1"/>
        <v>43312</v>
      </c>
      <c r="B395" s="1" vm="2320">
        <f ca="1"/>
        <v>11311.05</v>
      </c>
      <c r="C395" s="1" vm="2321">
        <f ca="1"/>
        <v>11366</v>
      </c>
      <c r="D395" s="1" vm="2322">
        <f ca="1"/>
        <v>11267.75</v>
      </c>
      <c r="E395" s="1" vm="2323">
        <f ca="1"/>
        <v>11356.5</v>
      </c>
      <c r="F395" s="1" vm="2324">
        <f ca="1"/>
        <v>264431000</v>
      </c>
      <c r="G395" s="1">
        <f t="shared" ca="1" si="287"/>
        <v>11250.74</v>
      </c>
      <c r="H395" s="2">
        <f t="shared" ca="1" si="256"/>
        <v>11022.412499999999</v>
      </c>
      <c r="I395" s="6" t="str" cm="1">
        <f t="array" aca="1" ref="I395" ca="1">_xlfn.IFS(AND(G394&lt;H394,G395&gt;H395),"BUY", AND(G394&gt;H394,G395&lt;H395),"SELL",TRUE,"")</f>
        <v/>
      </c>
      <c r="J395" s="1" vm="2230">
        <f t="shared" ca="1" si="266"/>
        <v>10902.75</v>
      </c>
      <c r="K395" s="3" t="str">
        <f t="shared" ca="1" si="280"/>
        <v/>
      </c>
      <c r="L395" s="3">
        <f t="shared" ca="1" si="281"/>
        <v>3.2642640387647859E-3</v>
      </c>
      <c r="M395" s="3">
        <f t="shared" ca="1" si="282"/>
        <v>3.2589478946312938E-3</v>
      </c>
      <c r="N395" s="4">
        <f t="shared" ca="1" si="267"/>
        <v>1</v>
      </c>
      <c r="O395" s="2">
        <f t="shared" ca="1" si="283"/>
        <v>3.2589478946312938E-3</v>
      </c>
      <c r="P395" s="1">
        <f t="shared" ca="1" si="268"/>
        <v>11330.083333333334</v>
      </c>
      <c r="Q395" s="1">
        <f t="shared" ca="1" si="269"/>
        <v>2996025265916.667</v>
      </c>
      <c r="R395" s="1">
        <f ca="1">IF(ISBLANK(A395),"",SUM($Q$2:Q395))</f>
        <v>852612528882333.25</v>
      </c>
      <c r="S395" s="1">
        <f ca="1">IF(ISBLANK(A395),"",SUM($F$2:F395))</f>
        <v>85092336000</v>
      </c>
      <c r="T395" s="1">
        <f t="shared" ca="1" si="270"/>
        <v>10019.851010816454</v>
      </c>
      <c r="U395" s="1" t="str">
        <f t="shared" ca="1" si="271"/>
        <v>Bullish</v>
      </c>
      <c r="V395" s="17">
        <f t="shared" ca="1" si="272"/>
        <v>98.25</v>
      </c>
      <c r="W395" s="17">
        <f t="shared" ca="1" si="273"/>
        <v>37.899999999999636</v>
      </c>
      <c r="X395" s="17">
        <f t="shared" ca="1" si="274"/>
        <v>0</v>
      </c>
      <c r="Y395" s="22">
        <f t="shared" ca="1" si="265"/>
        <v>1189.6499999999978</v>
      </c>
      <c r="Z395" s="22">
        <f t="shared" ca="1" si="265"/>
        <v>518.85000000000036</v>
      </c>
      <c r="AA395" s="22">
        <f t="shared" ca="1" si="265"/>
        <v>94.999999999998181</v>
      </c>
      <c r="AB395" s="23">
        <f t="shared" ca="1" si="250"/>
        <v>43.613667885512655</v>
      </c>
      <c r="AC395" s="23">
        <f t="shared" ca="1" si="251"/>
        <v>7.9855419661243516</v>
      </c>
      <c r="AD395" s="23">
        <f t="shared" ca="1" si="252"/>
        <v>35.628125919388303</v>
      </c>
      <c r="AE395" s="23">
        <f t="shared" ca="1" si="253"/>
        <v>51.599209851637006</v>
      </c>
      <c r="AF395" s="23">
        <f t="shared" ca="1" si="254"/>
        <v>69.047812983628447</v>
      </c>
      <c r="AG395" s="23">
        <f t="shared" ca="1" si="259"/>
        <v>59.07941343773517</v>
      </c>
      <c r="AH395" s="25" t="str">
        <f t="shared" ca="1" si="275"/>
        <v>Strong</v>
      </c>
      <c r="AI395" s="25" t="str">
        <f t="shared" ca="1" si="276"/>
        <v>Bullish</v>
      </c>
      <c r="AJ395" s="1">
        <f t="shared" ca="1" si="284"/>
        <v>264442206.30000001</v>
      </c>
      <c r="AK395" s="10">
        <f t="shared" ca="1" si="285"/>
        <v>3.2589478946312938E-3</v>
      </c>
      <c r="AL395" s="10">
        <f t="shared" ca="1" si="246"/>
        <v>7.3728737796485325E-2</v>
      </c>
      <c r="AM395">
        <f t="shared" ca="1" si="286"/>
        <v>36.950000000000728</v>
      </c>
      <c r="AN395">
        <f t="shared" ca="1" si="277"/>
        <v>36.950000000000728</v>
      </c>
      <c r="AO395">
        <f t="shared" ca="1" si="278"/>
        <v>0</v>
      </c>
      <c r="AP395">
        <f t="shared" ca="1" si="264"/>
        <v>38.996402078618082</v>
      </c>
      <c r="AQ395">
        <f t="shared" ca="1" si="264"/>
        <v>11.819348929823125</v>
      </c>
      <c r="AR395">
        <f t="shared" ca="1" si="247"/>
        <v>3.2993697292598383</v>
      </c>
      <c r="AS395">
        <f t="shared" ca="1" si="248"/>
        <v>76.740776835395451</v>
      </c>
      <c r="AT395">
        <f t="shared" ca="1" si="279"/>
        <v>98.25</v>
      </c>
      <c r="AU395">
        <f t="shared" ca="1" si="249"/>
        <v>79.230878644646708</v>
      </c>
      <c r="AV395">
        <f t="shared" ca="1" si="244"/>
        <v>11113.783333333335</v>
      </c>
      <c r="AW395">
        <f t="shared" ca="1" si="258"/>
        <v>10944.207692307693</v>
      </c>
      <c r="AX395">
        <f t="shared" ca="1" si="257"/>
        <v>169.57564102564174</v>
      </c>
      <c r="AY395">
        <f t="shared" ca="1" si="262"/>
        <v>140.0843660968672</v>
      </c>
      <c r="AZ395">
        <f t="shared" ca="1" si="261"/>
        <v>29.491274928774544</v>
      </c>
    </row>
    <row r="396" spans="1:52" x14ac:dyDescent="0.3">
      <c r="A396" s="1" vm="2325">
        <f ca="1"/>
        <v>43313</v>
      </c>
      <c r="B396" s="1" vm="2326">
        <f ca="1"/>
        <v>11359.8</v>
      </c>
      <c r="C396" s="1" vm="2327">
        <f ca="1"/>
        <v>11390.55</v>
      </c>
      <c r="D396" s="1" vm="2328">
        <f ca="1"/>
        <v>11313.55</v>
      </c>
      <c r="E396" s="1" vm="2329">
        <f ca="1"/>
        <v>11346.2</v>
      </c>
      <c r="F396" s="1" vm="2330">
        <f ca="1"/>
        <v>278013000</v>
      </c>
      <c r="G396" s="1">
        <f t="shared" ca="1" si="287"/>
        <v>11293.579999999998</v>
      </c>
      <c r="H396" s="2">
        <f t="shared" ca="1" si="256"/>
        <v>11051.227499999999</v>
      </c>
      <c r="I396" s="6" t="str" cm="1">
        <f t="array" aca="1" ref="I396" ca="1">_xlfn.IFS(AND(G395&lt;H395,G396&gt;H396),"BUY", AND(G395&gt;H395,G396&lt;H396),"SELL",TRUE,"")</f>
        <v/>
      </c>
      <c r="J396" s="1" vm="2230">
        <f t="shared" ca="1" si="266"/>
        <v>10902.75</v>
      </c>
      <c r="K396" s="3" t="str">
        <f t="shared" ca="1" si="280"/>
        <v/>
      </c>
      <c r="L396" s="3">
        <f t="shared" ca="1" si="281"/>
        <v>-9.0696957689417879E-4</v>
      </c>
      <c r="M396" s="3">
        <f t="shared" ca="1" si="282"/>
        <v>-9.0738112265936017E-4</v>
      </c>
      <c r="N396" s="4">
        <f t="shared" ca="1" si="267"/>
        <v>1</v>
      </c>
      <c r="O396" s="2">
        <f t="shared" ca="1" si="283"/>
        <v>-9.0738112265936017E-4</v>
      </c>
      <c r="P396" s="1">
        <f t="shared" ca="1" si="268"/>
        <v>11350.1</v>
      </c>
      <c r="Q396" s="1">
        <f t="shared" ca="1" si="269"/>
        <v>3155475351300</v>
      </c>
      <c r="R396" s="1">
        <f ca="1">IF(ISBLANK(A396),"",SUM($Q$2:Q396))</f>
        <v>855768004233633.25</v>
      </c>
      <c r="S396" s="1">
        <f ca="1">IF(ISBLANK(A396),"",SUM($F$2:F396))</f>
        <v>85370349000</v>
      </c>
      <c r="T396" s="1">
        <f t="shared" ca="1" si="270"/>
        <v>10024.183036122216</v>
      </c>
      <c r="U396" s="1" t="str">
        <f t="shared" ca="1" si="271"/>
        <v>Bullish</v>
      </c>
      <c r="V396" s="17">
        <f t="shared" ca="1" si="272"/>
        <v>77</v>
      </c>
      <c r="W396" s="17">
        <f t="shared" ca="1" si="273"/>
        <v>24.549999999999272</v>
      </c>
      <c r="X396" s="17">
        <f t="shared" ca="1" si="274"/>
        <v>0</v>
      </c>
      <c r="Y396" s="22">
        <f t="shared" ca="1" si="265"/>
        <v>1136.6499999999978</v>
      </c>
      <c r="Z396" s="22">
        <f t="shared" ca="1" si="265"/>
        <v>441.75</v>
      </c>
      <c r="AA396" s="22">
        <f t="shared" ca="1" si="265"/>
        <v>94.999999999998181</v>
      </c>
      <c r="AB396" s="23">
        <f t="shared" ca="1" si="250"/>
        <v>38.864206220032628</v>
      </c>
      <c r="AC396" s="23">
        <f t="shared" ca="1" si="251"/>
        <v>8.3578938107595455</v>
      </c>
      <c r="AD396" s="23">
        <f t="shared" ca="1" si="252"/>
        <v>30.506312409273082</v>
      </c>
      <c r="AE396" s="23">
        <f t="shared" ca="1" si="253"/>
        <v>47.222100030792177</v>
      </c>
      <c r="AF396" s="23">
        <f t="shared" ca="1" si="254"/>
        <v>64.601769911504974</v>
      </c>
      <c r="AG396" s="23">
        <f t="shared" ca="1" si="259"/>
        <v>61.035484397530567</v>
      </c>
      <c r="AH396" s="25" t="str">
        <f t="shared" ca="1" si="275"/>
        <v>Strong</v>
      </c>
      <c r="AI396" s="25" t="str">
        <f t="shared" ca="1" si="276"/>
        <v>Bullish</v>
      </c>
      <c r="AJ396" s="1">
        <f t="shared" ca="1" si="284"/>
        <v>-278001749.25999999</v>
      </c>
      <c r="AK396" s="10">
        <f t="shared" ca="1" si="285"/>
        <v>-9.0738112265936017E-4</v>
      </c>
      <c r="AL396" s="10">
        <f t="shared" ca="1" si="246"/>
        <v>7.2465792252541225E-2</v>
      </c>
      <c r="AM396">
        <f t="shared" ca="1" si="286"/>
        <v>-10.299999999999272</v>
      </c>
      <c r="AN396">
        <f t="shared" ca="1" si="277"/>
        <v>0</v>
      </c>
      <c r="AO396">
        <f t="shared" ca="1" si="278"/>
        <v>10.299999999999272</v>
      </c>
      <c r="AP396">
        <f t="shared" ca="1" si="264"/>
        <v>36.21094478728822</v>
      </c>
      <c r="AQ396">
        <f t="shared" ca="1" si="264"/>
        <v>11.710824006264279</v>
      </c>
      <c r="AR396">
        <f t="shared" ca="1" si="247"/>
        <v>3.092091962778921</v>
      </c>
      <c r="AS396">
        <f t="shared" ca="1" si="248"/>
        <v>75.562621536958218</v>
      </c>
      <c r="AT396">
        <f t="shared" ca="1" si="279"/>
        <v>77</v>
      </c>
      <c r="AU396">
        <f t="shared" ca="1" si="249"/>
        <v>79.071530170029078</v>
      </c>
      <c r="AV396">
        <f t="shared" ca="1" si="244"/>
        <v>11147.895833333336</v>
      </c>
      <c r="AW396">
        <f t="shared" ca="1" si="258"/>
        <v>10966.401923076923</v>
      </c>
      <c r="AX396">
        <f t="shared" ca="1" si="257"/>
        <v>181.49391025641307</v>
      </c>
      <c r="AY396">
        <f t="shared" ca="1" si="262"/>
        <v>149.74522792022921</v>
      </c>
      <c r="AZ396">
        <f t="shared" ca="1" si="261"/>
        <v>31.748682336183862</v>
      </c>
    </row>
    <row r="397" spans="1:52" x14ac:dyDescent="0.3">
      <c r="A397" s="1" vm="2331">
        <f ca="1"/>
        <v>43314</v>
      </c>
      <c r="B397" s="1" vm="2332">
        <f ca="1"/>
        <v>11328.9</v>
      </c>
      <c r="C397" s="1" vm="2332">
        <f ca="1"/>
        <v>11328.9</v>
      </c>
      <c r="D397" s="1" vm="2333">
        <f ca="1"/>
        <v>11234.95</v>
      </c>
      <c r="E397" s="1" vm="2334">
        <f ca="1"/>
        <v>11244.7</v>
      </c>
      <c r="F397" s="1" vm="2335">
        <f ca="1"/>
        <v>216533000</v>
      </c>
      <c r="G397" s="1">
        <f t="shared" ca="1" si="287"/>
        <v>11309.060000000001</v>
      </c>
      <c r="H397" s="2">
        <f t="shared" ca="1" si="256"/>
        <v>11075.975</v>
      </c>
      <c r="I397" s="6" t="str" cm="1">
        <f t="array" aca="1" ref="I397" ca="1">_xlfn.IFS(AND(G396&lt;H396,G397&gt;H397),"BUY", AND(G396&gt;H396,G397&lt;H397),"SELL",TRUE,"")</f>
        <v/>
      </c>
      <c r="J397" s="1" vm="2230">
        <f t="shared" ca="1" si="266"/>
        <v>10902.75</v>
      </c>
      <c r="K397" s="3" t="str">
        <f t="shared" ca="1" si="280"/>
        <v/>
      </c>
      <c r="L397" s="3">
        <f t="shared" ca="1" si="281"/>
        <v>-8.9457263224691497E-3</v>
      </c>
      <c r="M397" s="3">
        <f t="shared" ca="1" si="282"/>
        <v>-8.9859795750619302E-3</v>
      </c>
      <c r="N397" s="4">
        <f t="shared" ca="1" si="267"/>
        <v>1</v>
      </c>
      <c r="O397" s="2">
        <f t="shared" ca="1" si="283"/>
        <v>-8.9859795750619302E-3</v>
      </c>
      <c r="P397" s="1">
        <f t="shared" ca="1" si="268"/>
        <v>11269.516666666668</v>
      </c>
      <c r="Q397" s="1">
        <f t="shared" ca="1" si="269"/>
        <v>2440222252383.3335</v>
      </c>
      <c r="R397" s="1">
        <f ca="1">IF(ISBLANK(A397),"",SUM($Q$2:Q397))</f>
        <v>858208226486016.63</v>
      </c>
      <c r="S397" s="1">
        <f ca="1">IF(ISBLANK(A397),"",SUM($F$2:F397))</f>
        <v>85586882000</v>
      </c>
      <c r="T397" s="1">
        <f t="shared" ca="1" si="270"/>
        <v>10027.33370384981</v>
      </c>
      <c r="U397" s="1" t="str">
        <f t="shared" ca="1" si="271"/>
        <v>Bullish</v>
      </c>
      <c r="V397" s="17">
        <f t="shared" ca="1" si="272"/>
        <v>111.25</v>
      </c>
      <c r="W397" s="17">
        <f t="shared" ca="1" si="273"/>
        <v>0</v>
      </c>
      <c r="X397" s="17">
        <f t="shared" ca="1" si="274"/>
        <v>78.599999999998545</v>
      </c>
      <c r="Y397" s="22">
        <f t="shared" ca="1" si="265"/>
        <v>1176.2999999999975</v>
      </c>
      <c r="Z397" s="22">
        <f t="shared" ca="1" si="265"/>
        <v>441.75</v>
      </c>
      <c r="AA397" s="22">
        <f t="shared" ca="1" si="265"/>
        <v>173.59999999999673</v>
      </c>
      <c r="AB397" s="23">
        <f t="shared" ca="1" si="250"/>
        <v>37.554195358327036</v>
      </c>
      <c r="AC397" s="23">
        <f t="shared" ca="1" si="251"/>
        <v>14.758139930289646</v>
      </c>
      <c r="AD397" s="23">
        <f t="shared" ca="1" si="252"/>
        <v>22.796055428037391</v>
      </c>
      <c r="AE397" s="23">
        <f t="shared" ca="1" si="253"/>
        <v>52.31233528861668</v>
      </c>
      <c r="AF397" s="23">
        <f t="shared" ca="1" si="254"/>
        <v>43.576826196474315</v>
      </c>
      <c r="AG397" s="23">
        <f t="shared" ca="1" si="259"/>
        <v>61.489773663395191</v>
      </c>
      <c r="AH397" s="25" t="str">
        <f t="shared" ca="1" si="275"/>
        <v>Strong</v>
      </c>
      <c r="AI397" s="25" t="str">
        <f t="shared" ca="1" si="276"/>
        <v>Bullish</v>
      </c>
      <c r="AJ397" s="1">
        <f t="shared" ca="1" si="284"/>
        <v>-216521706.41999999</v>
      </c>
      <c r="AK397" s="10">
        <f t="shared" ca="1" si="285"/>
        <v>-8.9859795750619302E-3</v>
      </c>
      <c r="AL397" s="10">
        <f t="shared" ca="1" si="246"/>
        <v>8.6016107276406781E-2</v>
      </c>
      <c r="AM397">
        <f t="shared" ca="1" si="286"/>
        <v>-101.5</v>
      </c>
      <c r="AN397">
        <f t="shared" ca="1" si="277"/>
        <v>0</v>
      </c>
      <c r="AO397">
        <f t="shared" ca="1" si="278"/>
        <v>101.5</v>
      </c>
      <c r="AP397">
        <f t="shared" ca="1" si="264"/>
        <v>33.624448731053349</v>
      </c>
      <c r="AQ397">
        <f t="shared" ca="1" si="264"/>
        <v>18.124336577245401</v>
      </c>
      <c r="AR397">
        <f t="shared" ca="1" si="247"/>
        <v>1.8552099045251624</v>
      </c>
      <c r="AS397">
        <f t="shared" ca="1" si="248"/>
        <v>64.976305300177017</v>
      </c>
      <c r="AT397">
        <f t="shared" ca="1" si="279"/>
        <v>93.949999999998909</v>
      </c>
      <c r="AU397">
        <f t="shared" ca="1" si="249"/>
        <v>80.134278015026922</v>
      </c>
      <c r="AV397">
        <f t="shared" ca="1" si="244"/>
        <v>11167.616666666669</v>
      </c>
      <c r="AW397">
        <f t="shared" ca="1" si="258"/>
        <v>10988.451923076924</v>
      </c>
      <c r="AX397">
        <f t="shared" ca="1" si="257"/>
        <v>179.16474358974483</v>
      </c>
      <c r="AY397">
        <f t="shared" ca="1" si="262"/>
        <v>157.78618233618363</v>
      </c>
      <c r="AZ397">
        <f t="shared" ca="1" si="261"/>
        <v>21.378561253561202</v>
      </c>
    </row>
    <row r="398" spans="1:52" x14ac:dyDescent="0.3">
      <c r="A398" s="1" vm="2336">
        <f ca="1"/>
        <v>43315</v>
      </c>
      <c r="B398" s="1" vm="2337">
        <f ca="1"/>
        <v>11297.8</v>
      </c>
      <c r="C398" s="1" vm="2338">
        <f ca="1"/>
        <v>11368</v>
      </c>
      <c r="D398" s="1" vm="2339">
        <f ca="1"/>
        <v>11294.55</v>
      </c>
      <c r="E398" s="1" vm="2340">
        <f ca="1"/>
        <v>11360.8</v>
      </c>
      <c r="F398" s="1" vm="2341">
        <f ca="1"/>
        <v>225146000</v>
      </c>
      <c r="G398" s="1">
        <f t="shared" ca="1" si="287"/>
        <v>11325.55</v>
      </c>
      <c r="H398" s="2">
        <f t="shared" ca="1" si="256"/>
        <v>11105.3825</v>
      </c>
      <c r="I398" s="6" t="str" cm="1">
        <f t="array" aca="1" ref="I398" ca="1">_xlfn.IFS(AND(G397&lt;H397,G398&gt;H398),"BUY", AND(G397&gt;H397,G398&lt;H398),"SELL",TRUE,"")</f>
        <v/>
      </c>
      <c r="J398" s="1" vm="2230">
        <f t="shared" ca="1" si="266"/>
        <v>10902.75</v>
      </c>
      <c r="K398" s="3" t="str">
        <f t="shared" ca="1" si="280"/>
        <v/>
      </c>
      <c r="L398" s="3">
        <f t="shared" ca="1" si="281"/>
        <v>1.0324864158225422E-2</v>
      </c>
      <c r="M398" s="3">
        <f t="shared" ca="1" si="282"/>
        <v>1.0271926817053497E-2</v>
      </c>
      <c r="N398" s="4">
        <f t="shared" ca="1" si="267"/>
        <v>1</v>
      </c>
      <c r="O398" s="2">
        <f t="shared" ca="1" si="283"/>
        <v>1.0271926817053497E-2</v>
      </c>
      <c r="P398" s="1">
        <f t="shared" ca="1" si="268"/>
        <v>11341.116666666667</v>
      </c>
      <c r="Q398" s="1">
        <f t="shared" ca="1" si="269"/>
        <v>2553407053033.3335</v>
      </c>
      <c r="R398" s="1">
        <f ca="1">IF(ISBLANK(A398),"",SUM($Q$2:Q398))</f>
        <v>860761633539050</v>
      </c>
      <c r="S398" s="1">
        <f ca="1">IF(ISBLANK(A398),"",SUM($F$2:F398))</f>
        <v>85812028000</v>
      </c>
      <c r="T398" s="1">
        <f t="shared" ca="1" si="270"/>
        <v>10030.780691245871</v>
      </c>
      <c r="U398" s="1" t="str">
        <f t="shared" ca="1" si="271"/>
        <v>Bullish</v>
      </c>
      <c r="V398" s="17">
        <f t="shared" ca="1" si="272"/>
        <v>123.29999999999927</v>
      </c>
      <c r="W398" s="17">
        <f t="shared" ca="1" si="273"/>
        <v>39.100000000000364</v>
      </c>
      <c r="X398" s="17">
        <f t="shared" ca="1" si="274"/>
        <v>0</v>
      </c>
      <c r="Y398" s="22">
        <f t="shared" ca="1" si="265"/>
        <v>1206.3499999999967</v>
      </c>
      <c r="Z398" s="22">
        <f t="shared" ca="1" si="265"/>
        <v>480.85000000000036</v>
      </c>
      <c r="AA398" s="22">
        <f t="shared" ca="1" si="265"/>
        <v>100.09999999999673</v>
      </c>
      <c r="AB398" s="23">
        <f t="shared" ca="1" si="250"/>
        <v>39.859907986902776</v>
      </c>
      <c r="AC398" s="23">
        <f t="shared" ca="1" si="251"/>
        <v>8.2977576988433714</v>
      </c>
      <c r="AD398" s="23">
        <f t="shared" ca="1" si="252"/>
        <v>31.562150288059406</v>
      </c>
      <c r="AE398" s="23">
        <f t="shared" ca="1" si="253"/>
        <v>48.157665685746146</v>
      </c>
      <c r="AF398" s="23">
        <f t="shared" ca="1" si="254"/>
        <v>65.539203029521559</v>
      </c>
      <c r="AG398" s="23">
        <f t="shared" ca="1" si="259"/>
        <v>64.282037821741298</v>
      </c>
      <c r="AH398" s="25" t="str">
        <f t="shared" ca="1" si="275"/>
        <v>Strong</v>
      </c>
      <c r="AI398" s="25" t="str">
        <f t="shared" ca="1" si="276"/>
        <v>Bullish</v>
      </c>
      <c r="AJ398" s="1">
        <f t="shared" ca="1" si="284"/>
        <v>225157309.06</v>
      </c>
      <c r="AK398" s="10">
        <f t="shared" ca="1" si="285"/>
        <v>1.0271926817053497E-2</v>
      </c>
      <c r="AL398" s="10">
        <f t="shared" ca="1" si="246"/>
        <v>8.3236383491734026E-2</v>
      </c>
      <c r="AM398">
        <f t="shared" ca="1" si="286"/>
        <v>116.09999999999854</v>
      </c>
      <c r="AN398">
        <f t="shared" ca="1" si="277"/>
        <v>116.09999999999854</v>
      </c>
      <c r="AO398">
        <f t="shared" ca="1" si="278"/>
        <v>0</v>
      </c>
      <c r="AP398">
        <f t="shared" ca="1" si="264"/>
        <v>39.515559535978007</v>
      </c>
      <c r="AQ398">
        <f t="shared" ca="1" si="264"/>
        <v>16.829741107442157</v>
      </c>
      <c r="AR398">
        <f t="shared" ca="1" si="247"/>
        <v>2.3479600359689501</v>
      </c>
      <c r="AS398">
        <f t="shared" ca="1" si="248"/>
        <v>70.131065208172799</v>
      </c>
      <c r="AT398">
        <f t="shared" ca="1" si="279"/>
        <v>73.450000000000728</v>
      </c>
      <c r="AU398">
        <f t="shared" ca="1" si="249"/>
        <v>79.656829585382198</v>
      </c>
      <c r="AV398">
        <f t="shared" ref="AV398:AV461" ca="1" si="288">AVERAGE(E387:E398)</f>
        <v>11199.3125</v>
      </c>
      <c r="AW398">
        <f t="shared" ca="1" si="258"/>
        <v>11018.132692307692</v>
      </c>
      <c r="AX398">
        <f t="shared" ca="1" si="257"/>
        <v>181.1798076923078</v>
      </c>
      <c r="AY398">
        <f t="shared" ca="1" si="262"/>
        <v>164.09042022792124</v>
      </c>
      <c r="AZ398">
        <f t="shared" ca="1" si="261"/>
        <v>17.089387464386562</v>
      </c>
    </row>
    <row r="399" spans="1:52" x14ac:dyDescent="0.3">
      <c r="A399" s="1" vm="2342">
        <f ca="1"/>
        <v>43318</v>
      </c>
      <c r="B399" s="1" vm="2343">
        <f ca="1"/>
        <v>11401.5</v>
      </c>
      <c r="C399" s="1" vm="2344">
        <f ca="1"/>
        <v>11427.65</v>
      </c>
      <c r="D399" s="1" vm="2345">
        <f ca="1"/>
        <v>11370.6</v>
      </c>
      <c r="E399" s="1" vm="2346">
        <f ca="1"/>
        <v>11387.1</v>
      </c>
      <c r="F399" s="1" vm="2347">
        <f ca="1"/>
        <v>210003000</v>
      </c>
      <c r="G399" s="1">
        <f t="shared" ca="1" si="287"/>
        <v>11339.06</v>
      </c>
      <c r="H399" s="2">
        <f t="shared" ca="1" si="256"/>
        <v>11132.092500000001</v>
      </c>
      <c r="I399" s="6" t="str" cm="1">
        <f t="array" aca="1" ref="I399" ca="1">_xlfn.IFS(AND(G398&lt;H398,G399&gt;H399),"BUY", AND(G398&gt;H398,G399&lt;H399),"SELL",TRUE,"")</f>
        <v/>
      </c>
      <c r="J399" s="1" vm="2230">
        <f t="shared" ca="1" si="266"/>
        <v>10902.75</v>
      </c>
      <c r="K399" s="3" t="str">
        <f t="shared" ca="1" si="280"/>
        <v/>
      </c>
      <c r="L399" s="3">
        <f t="shared" ca="1" si="281"/>
        <v>2.3149778184636816E-3</v>
      </c>
      <c r="M399" s="3">
        <f t="shared" ca="1" si="282"/>
        <v>2.312302385563333E-3</v>
      </c>
      <c r="N399" s="4">
        <f t="shared" ca="1" si="267"/>
        <v>1</v>
      </c>
      <c r="O399" s="2">
        <f t="shared" ca="1" si="283"/>
        <v>2.312302385563333E-3</v>
      </c>
      <c r="P399" s="1">
        <f t="shared" ca="1" si="268"/>
        <v>11395.116666666667</v>
      </c>
      <c r="Q399" s="1">
        <f t="shared" ca="1" si="269"/>
        <v>2393008685350</v>
      </c>
      <c r="R399" s="1">
        <f ca="1">IF(ISBLANK(A399),"",SUM($Q$2:Q399))</f>
        <v>863154642224400</v>
      </c>
      <c r="S399" s="1">
        <f ca="1">IF(ISBLANK(A399),"",SUM($F$2:F399))</f>
        <v>86022031000</v>
      </c>
      <c r="T399" s="1">
        <f t="shared" ca="1" si="270"/>
        <v>10034.111403675182</v>
      </c>
      <c r="U399" s="1" t="str">
        <f t="shared" ca="1" si="271"/>
        <v>Bullish</v>
      </c>
      <c r="V399" s="17">
        <f t="shared" ca="1" si="272"/>
        <v>66.850000000000364</v>
      </c>
      <c r="W399" s="17">
        <f t="shared" ca="1" si="273"/>
        <v>59.649999999999636</v>
      </c>
      <c r="X399" s="17">
        <f t="shared" ca="1" si="274"/>
        <v>0</v>
      </c>
      <c r="Y399" s="22">
        <f t="shared" ref="Y399:AA401" ca="1" si="289">SUM(V386:V399)</f>
        <v>1180.2999999999975</v>
      </c>
      <c r="Z399" s="22">
        <f t="shared" ca="1" si="289"/>
        <v>540.5</v>
      </c>
      <c r="AA399" s="22">
        <f t="shared" ca="1" si="289"/>
        <v>99.44999999999709</v>
      </c>
      <c r="AB399" s="23">
        <f t="shared" ca="1" si="250"/>
        <v>45.793442345166582</v>
      </c>
      <c r="AC399" s="23">
        <f t="shared" ca="1" si="251"/>
        <v>8.4258239430650939</v>
      </c>
      <c r="AD399" s="23">
        <f t="shared" ca="1" si="252"/>
        <v>37.367618402101485</v>
      </c>
      <c r="AE399" s="23">
        <f t="shared" ca="1" si="253"/>
        <v>54.21926628823168</v>
      </c>
      <c r="AF399" s="23">
        <f t="shared" ca="1" si="254"/>
        <v>68.919446831784498</v>
      </c>
      <c r="AG399" s="23">
        <f t="shared" ca="1" si="259"/>
        <v>66.110576451959631</v>
      </c>
      <c r="AH399" s="25" t="str">
        <f t="shared" ca="1" si="275"/>
        <v>Strong</v>
      </c>
      <c r="AI399" s="25" t="str">
        <f t="shared" ca="1" si="276"/>
        <v>Bullish</v>
      </c>
      <c r="AJ399" s="1">
        <f t="shared" ca="1" si="284"/>
        <v>210014325.55000001</v>
      </c>
      <c r="AK399" s="10">
        <f t="shared" ca="1" si="285"/>
        <v>2.312302385563333E-3</v>
      </c>
      <c r="AL399" s="10">
        <f t="shared" ca="1" si="246"/>
        <v>8.1433597942519031E-2</v>
      </c>
      <c r="AM399">
        <f t="shared" ca="1" si="286"/>
        <v>26.300000000001091</v>
      </c>
      <c r="AN399">
        <f t="shared" ca="1" si="277"/>
        <v>26.300000000001091</v>
      </c>
      <c r="AO399">
        <f t="shared" ca="1" si="278"/>
        <v>0</v>
      </c>
      <c r="AP399">
        <f t="shared" ca="1" si="264"/>
        <v>38.571590997693939</v>
      </c>
      <c r="AQ399">
        <f t="shared" ca="1" si="264"/>
        <v>15.627616742624861</v>
      </c>
      <c r="AR399">
        <f t="shared" ca="1" si="247"/>
        <v>2.4681684759064124</v>
      </c>
      <c r="AS399">
        <f t="shared" ca="1" si="248"/>
        <v>71.166337306071966</v>
      </c>
      <c r="AT399">
        <f t="shared" ca="1" si="279"/>
        <v>57.049999999999272</v>
      </c>
      <c r="AU399">
        <f t="shared" ca="1" si="249"/>
        <v>78.042056043569133</v>
      </c>
      <c r="AV399">
        <f t="shared" ca="1" si="288"/>
        <v>11235.145833333334</v>
      </c>
      <c r="AW399">
        <f t="shared" ca="1" si="258"/>
        <v>11044.009615384613</v>
      </c>
      <c r="AX399">
        <f t="shared" ca="1" si="257"/>
        <v>191.13621794872051</v>
      </c>
      <c r="AY399">
        <f t="shared" ca="1" si="262"/>
        <v>169.58158831908986</v>
      </c>
      <c r="AZ399">
        <f t="shared" ca="1" si="261"/>
        <v>21.554629629630654</v>
      </c>
    </row>
    <row r="400" spans="1:52" x14ac:dyDescent="0.3">
      <c r="A400" s="1" vm="2348">
        <f ca="1"/>
        <v>43319</v>
      </c>
      <c r="B400" s="1" vm="2349">
        <f ca="1"/>
        <v>11423.15</v>
      </c>
      <c r="C400" s="1" vm="2350">
        <f ca="1"/>
        <v>11428.95</v>
      </c>
      <c r="D400" s="1" vm="2351">
        <f ca="1"/>
        <v>11359.7</v>
      </c>
      <c r="E400" s="1" vm="2352">
        <f ca="1"/>
        <v>11389.45</v>
      </c>
      <c r="F400" s="1" vm="2353">
        <f ca="1"/>
        <v>233410000</v>
      </c>
      <c r="G400" s="1">
        <f t="shared" ca="1" si="287"/>
        <v>11345.65</v>
      </c>
      <c r="H400" s="2">
        <f t="shared" ca="1" si="256"/>
        <v>11154.202500000001</v>
      </c>
      <c r="I400" s="6" t="str" cm="1">
        <f t="array" aca="1" ref="I400" ca="1">_xlfn.IFS(AND(G399&lt;H399,G400&gt;H400),"BUY", AND(G399&gt;H399,G400&lt;H400),"SELL",TRUE,"")</f>
        <v/>
      </c>
      <c r="J400" s="1" vm="2230">
        <f t="shared" ca="1" si="266"/>
        <v>10902.75</v>
      </c>
      <c r="K400" s="3" t="str">
        <f t="shared" ca="1" si="280"/>
        <v/>
      </c>
      <c r="L400" s="3">
        <f t="shared" ca="1" si="281"/>
        <v>2.0637387921418338E-4</v>
      </c>
      <c r="M400" s="3">
        <f t="shared" ca="1" si="282"/>
        <v>2.0635258705455244E-4</v>
      </c>
      <c r="N400" s="4">
        <f t="shared" ca="1" si="267"/>
        <v>1</v>
      </c>
      <c r="O400" s="2">
        <f t="shared" ca="1" si="283"/>
        <v>2.0635258705455244E-4</v>
      </c>
      <c r="P400" s="1">
        <f t="shared" ca="1" si="268"/>
        <v>11392.700000000003</v>
      </c>
      <c r="Q400" s="1">
        <f t="shared" ca="1" si="269"/>
        <v>2659170107000.0005</v>
      </c>
      <c r="R400" s="1">
        <f ca="1">IF(ISBLANK(A400),"",SUM($Q$2:Q400))</f>
        <v>865813812331400</v>
      </c>
      <c r="S400" s="1">
        <f ca="1">IF(ISBLANK(A400),"",SUM($F$2:F400))</f>
        <v>86255441000</v>
      </c>
      <c r="T400" s="1">
        <f t="shared" ca="1" si="270"/>
        <v>10037.787788151243</v>
      </c>
      <c r="U400" s="1" t="str">
        <f t="shared" ca="1" si="271"/>
        <v>Bullish</v>
      </c>
      <c r="V400" s="17">
        <f t="shared" ca="1" si="272"/>
        <v>69.25</v>
      </c>
      <c r="W400" s="17">
        <f t="shared" ca="1" si="273"/>
        <v>0</v>
      </c>
      <c r="X400" s="17">
        <f t="shared" ca="1" si="274"/>
        <v>10.899999999999636</v>
      </c>
      <c r="Y400" s="22">
        <f t="shared" ca="1" si="289"/>
        <v>1129.649999999996</v>
      </c>
      <c r="Z400" s="22">
        <f t="shared" ca="1" si="289"/>
        <v>482.79999999999927</v>
      </c>
      <c r="AA400" s="22">
        <f t="shared" ca="1" si="289"/>
        <v>110.34999999999673</v>
      </c>
      <c r="AB400" s="23">
        <f t="shared" ca="1" si="250"/>
        <v>42.73890142964644</v>
      </c>
      <c r="AC400" s="23">
        <f t="shared" ca="1" si="251"/>
        <v>9.7685123710881356</v>
      </c>
      <c r="AD400" s="23">
        <f t="shared" ca="1" si="252"/>
        <v>32.970389058558304</v>
      </c>
      <c r="AE400" s="23">
        <f t="shared" ca="1" si="253"/>
        <v>52.507413800734575</v>
      </c>
      <c r="AF400" s="23">
        <f t="shared" ca="1" si="254"/>
        <v>62.791873893619666</v>
      </c>
      <c r="AG400" s="23">
        <f t="shared" ca="1" si="259"/>
        <v>65.348496884999122</v>
      </c>
      <c r="AH400" s="25" t="str">
        <f t="shared" ca="1" si="275"/>
        <v>Strong</v>
      </c>
      <c r="AI400" s="25" t="str">
        <f t="shared" ca="1" si="276"/>
        <v>Bullish</v>
      </c>
      <c r="AJ400" s="1">
        <f t="shared" ca="1" si="284"/>
        <v>233421339.06</v>
      </c>
      <c r="AK400" s="10">
        <f t="shared" ca="1" si="285"/>
        <v>2.0635258705455244E-4</v>
      </c>
      <c r="AL400" s="10">
        <f t="shared" ref="AL400:AL463" ca="1" si="290">STDEV(AK387:AK400)*SQRT(DaysInYear)</f>
        <v>7.9026421660584753E-2</v>
      </c>
      <c r="AM400">
        <f t="shared" ca="1" si="286"/>
        <v>2.3500000000003638</v>
      </c>
      <c r="AN400">
        <f t="shared" ca="1" si="277"/>
        <v>2.3500000000003638</v>
      </c>
      <c r="AO400">
        <f t="shared" ca="1" si="278"/>
        <v>0</v>
      </c>
      <c r="AP400">
        <f t="shared" ca="1" si="264"/>
        <v>35.984334497858683</v>
      </c>
      <c r="AQ400">
        <f t="shared" ca="1" si="264"/>
        <v>14.511358403865943</v>
      </c>
      <c r="AR400">
        <f t="shared" ref="AR400:AR463" ca="1" si="291">AP400/AQ400</f>
        <v>2.4797357694833151</v>
      </c>
      <c r="AS400">
        <f t="shared" ref="AS400:AS463" ca="1" si="292">IF(AQ400=0,100,100-(100/(1+AR400)))</f>
        <v>71.262185802444307</v>
      </c>
      <c r="AT400">
        <f t="shared" ca="1" si="279"/>
        <v>69.25</v>
      </c>
      <c r="AU400">
        <f t="shared" ref="AU400:AU463" ca="1" si="293">(AU399*13+AT400)/14</f>
        <v>77.414052040457051</v>
      </c>
      <c r="AV400">
        <f t="shared" ca="1" si="288"/>
        <v>11266.75</v>
      </c>
      <c r="AW400">
        <f t="shared" ca="1" si="258"/>
        <v>11072.16923076923</v>
      </c>
      <c r="AX400">
        <f t="shared" ca="1" si="257"/>
        <v>194.58076923076987</v>
      </c>
      <c r="AY400">
        <f t="shared" ca="1" si="262"/>
        <v>174.67272079772232</v>
      </c>
      <c r="AZ400">
        <f t="shared" ca="1" si="261"/>
        <v>19.908048433047554</v>
      </c>
    </row>
    <row r="401" spans="1:52" x14ac:dyDescent="0.3">
      <c r="A401" s="1" vm="2354">
        <f ca="1"/>
        <v>43320</v>
      </c>
      <c r="B401" s="1" vm="2355">
        <f ca="1"/>
        <v>11412.5</v>
      </c>
      <c r="C401" s="1" vm="2356">
        <f ca="1"/>
        <v>11459.95</v>
      </c>
      <c r="D401" s="1" vm="2357">
        <f ca="1"/>
        <v>11379.3</v>
      </c>
      <c r="E401" s="1" vm="2358">
        <f ca="1"/>
        <v>11450</v>
      </c>
      <c r="F401" s="1" vm="2359">
        <f ca="1"/>
        <v>217048000</v>
      </c>
      <c r="G401" s="1">
        <f t="shared" ca="1" si="287"/>
        <v>11366.41</v>
      </c>
      <c r="H401" s="2">
        <f t="shared" ca="1" si="256"/>
        <v>11179.287500000002</v>
      </c>
      <c r="I401" s="6" t="str" cm="1">
        <f t="array" aca="1" ref="I401" ca="1">_xlfn.IFS(AND(G400&lt;H400,G401&gt;H401),"BUY", AND(G400&gt;H400,G401&lt;H401),"SELL",TRUE,"")</f>
        <v/>
      </c>
      <c r="J401" s="1" vm="2230">
        <f t="shared" ca="1" si="266"/>
        <v>10902.75</v>
      </c>
      <c r="K401" s="3" t="str">
        <f t="shared" ca="1" si="280"/>
        <v/>
      </c>
      <c r="L401" s="3">
        <f t="shared" ca="1" si="281"/>
        <v>5.3163234396744752E-3</v>
      </c>
      <c r="M401" s="3">
        <f t="shared" ca="1" si="282"/>
        <v>5.3022416789647508E-3</v>
      </c>
      <c r="N401" s="4">
        <f t="shared" ca="1" si="267"/>
        <v>1</v>
      </c>
      <c r="O401" s="2">
        <f t="shared" ca="1" si="283"/>
        <v>5.3022416789647508E-3</v>
      </c>
      <c r="P401" s="1">
        <f t="shared" ca="1" si="268"/>
        <v>11429.75</v>
      </c>
      <c r="Q401" s="1">
        <f t="shared" ca="1" si="269"/>
        <v>2480804378000</v>
      </c>
      <c r="R401" s="1">
        <f ca="1">IF(ISBLANK(A401),"",SUM($Q$2:Q401))</f>
        <v>868294616709400</v>
      </c>
      <c r="S401" s="1">
        <f ca="1">IF(ISBLANK(A401),"",SUM($F$2:F401))</f>
        <v>86472489000</v>
      </c>
      <c r="T401" s="1">
        <f t="shared" ca="1" si="270"/>
        <v>10041.281646344192</v>
      </c>
      <c r="U401" s="1" t="str">
        <f t="shared" ca="1" si="271"/>
        <v>Bullish</v>
      </c>
      <c r="V401" s="17">
        <f t="shared" ca="1" si="272"/>
        <v>80.650000000001455</v>
      </c>
      <c r="W401" s="17">
        <f t="shared" ca="1" si="273"/>
        <v>31</v>
      </c>
      <c r="X401" s="17">
        <f t="shared" ca="1" si="274"/>
        <v>0</v>
      </c>
      <c r="Y401" s="22">
        <f t="shared" ca="1" si="289"/>
        <v>1139.2499999999982</v>
      </c>
      <c r="Z401" s="22">
        <f t="shared" ca="1" si="289"/>
        <v>513.79999999999927</v>
      </c>
      <c r="AA401" s="22">
        <f t="shared" ca="1" si="289"/>
        <v>89.499999999998181</v>
      </c>
      <c r="AB401" s="23">
        <f t="shared" ref="AB401:AB464" ca="1" si="294">IFERROR(100*(Z401/Y401),"")</f>
        <v>45.099846390168977</v>
      </c>
      <c r="AC401" s="23">
        <f t="shared" ref="AC401:AC464" ca="1" si="295">IFERROR(100*(AA401/Y401),"")</f>
        <v>7.8560456440639301</v>
      </c>
      <c r="AD401" s="23">
        <f t="shared" ref="AD401:AD464" ca="1" si="296">IFERROR(ABS(AB401-AC401),"")</f>
        <v>37.243800746105045</v>
      </c>
      <c r="AE401" s="23">
        <f t="shared" ref="AE401:AE464" ca="1" si="297">IFERROR((AB401+AC401),"")</f>
        <v>52.95589203423291</v>
      </c>
      <c r="AF401" s="23">
        <f t="shared" ref="AF401:AF464" ca="1" si="298">IFERROR(100*(AD401/AE401),"")</f>
        <v>70.329852478037921</v>
      </c>
      <c r="AG401" s="23">
        <f t="shared" ca="1" si="259"/>
        <v>65.785988231664831</v>
      </c>
      <c r="AH401" s="25" t="str">
        <f t="shared" ca="1" si="275"/>
        <v>Strong</v>
      </c>
      <c r="AI401" s="25" t="str">
        <f t="shared" ca="1" si="276"/>
        <v>Bullish</v>
      </c>
      <c r="AJ401" s="1">
        <f t="shared" ca="1" si="284"/>
        <v>217059345.65000001</v>
      </c>
      <c r="AK401" s="10">
        <f t="shared" ca="1" si="285"/>
        <v>5.3022416789647508E-3</v>
      </c>
      <c r="AL401" s="10">
        <f t="shared" ca="1" si="290"/>
        <v>7.6637331179431126E-2</v>
      </c>
      <c r="AM401">
        <f t="shared" ca="1" si="286"/>
        <v>60.549999999999272</v>
      </c>
      <c r="AN401">
        <f t="shared" ca="1" si="277"/>
        <v>60.549999999999272</v>
      </c>
      <c r="AO401">
        <f t="shared" ca="1" si="278"/>
        <v>0</v>
      </c>
      <c r="AP401">
        <f t="shared" ca="1" si="264"/>
        <v>37.739024890868727</v>
      </c>
      <c r="AQ401">
        <f t="shared" ca="1" si="264"/>
        <v>13.474832803589804</v>
      </c>
      <c r="AR401">
        <f t="shared" ca="1" si="291"/>
        <v>2.8007045015664125</v>
      </c>
      <c r="AS401">
        <f t="shared" ca="1" si="292"/>
        <v>73.689088441685939</v>
      </c>
      <c r="AT401">
        <f t="shared" ca="1" si="279"/>
        <v>80.650000000001455</v>
      </c>
      <c r="AU401">
        <f t="shared" ca="1" si="293"/>
        <v>77.645191180424504</v>
      </c>
      <c r="AV401">
        <f t="shared" ca="1" si="288"/>
        <v>11297.1875</v>
      </c>
      <c r="AW401">
        <f t="shared" ca="1" si="258"/>
        <v>11101.01923076923</v>
      </c>
      <c r="AX401">
        <f t="shared" ca="1" si="257"/>
        <v>196.16826923076951</v>
      </c>
      <c r="AY401">
        <f t="shared" ca="1" si="262"/>
        <v>179.59184472934632</v>
      </c>
      <c r="AZ401">
        <f t="shared" ca="1" si="261"/>
        <v>16.57642450142319</v>
      </c>
    </row>
    <row r="402" spans="1:52" x14ac:dyDescent="0.3">
      <c r="A402" s="1" vm="2360">
        <f ca="1"/>
        <v>43321</v>
      </c>
      <c r="B402" s="1" vm="2361">
        <f ca="1"/>
        <v>11493.25</v>
      </c>
      <c r="C402" s="1" vm="2362">
        <f ca="1"/>
        <v>11495.2</v>
      </c>
      <c r="D402" s="1" vm="2363">
        <f ca="1"/>
        <v>11454.1</v>
      </c>
      <c r="E402" s="1" vm="2364">
        <f ca="1"/>
        <v>11470.7</v>
      </c>
      <c r="F402" s="1" vm="2365">
        <f ca="1"/>
        <v>311521000</v>
      </c>
      <c r="G402" s="1">
        <f t="shared" ca="1" si="287"/>
        <v>11411.61</v>
      </c>
      <c r="H402" s="2">
        <f t="shared" ca="1" si="256"/>
        <v>11201.662500000002</v>
      </c>
      <c r="I402" s="6" t="str" cm="1">
        <f t="array" aca="1" ref="I402" ca="1">_xlfn.IFS(AND(G401&lt;H401,G402&gt;H402),"BUY", AND(G401&gt;H401,G402&lt;H402),"SELL",TRUE,"")</f>
        <v/>
      </c>
      <c r="J402" s="1" vm="2230">
        <f t="shared" ca="1" si="266"/>
        <v>10902.75</v>
      </c>
      <c r="K402" s="3" t="str">
        <f t="shared" ca="1" si="280"/>
        <v/>
      </c>
      <c r="L402" s="3">
        <f t="shared" ca="1" si="281"/>
        <v>1.8078602620088535E-3</v>
      </c>
      <c r="M402" s="3">
        <f t="shared" ca="1" si="282"/>
        <v>1.806228049557314E-3</v>
      </c>
      <c r="N402" s="4">
        <f t="shared" ca="1" si="267"/>
        <v>1</v>
      </c>
      <c r="O402" s="2">
        <f t="shared" ca="1" si="283"/>
        <v>1.806228049557314E-3</v>
      </c>
      <c r="P402" s="1">
        <f t="shared" ca="1" si="268"/>
        <v>11473.333333333334</v>
      </c>
      <c r="Q402" s="1">
        <f t="shared" ca="1" si="269"/>
        <v>3574184273333.3335</v>
      </c>
      <c r="R402" s="1">
        <f ca="1">IF(ISBLANK(A402),"",SUM($Q$2:Q402))</f>
        <v>871868800982733.38</v>
      </c>
      <c r="S402" s="1">
        <f ca="1">IF(ISBLANK(A402),"",SUM($F$2:F402))</f>
        <v>86784010000</v>
      </c>
      <c r="T402" s="1">
        <f t="shared" ca="1" si="270"/>
        <v>10046.422157523411</v>
      </c>
      <c r="U402" s="1" t="str">
        <f t="shared" ca="1" si="271"/>
        <v>Bullish</v>
      </c>
      <c r="V402" s="17">
        <f t="shared" ca="1" si="272"/>
        <v>45.200000000000728</v>
      </c>
      <c r="W402" s="17">
        <f t="shared" ca="1" si="273"/>
        <v>35.25</v>
      </c>
      <c r="X402" s="17">
        <f t="shared" ca="1" si="274"/>
        <v>0</v>
      </c>
      <c r="Y402" s="22">
        <f ca="1">SUM(V389:V402)</f>
        <v>1100.3999999999996</v>
      </c>
      <c r="Z402" s="22">
        <f ca="1">SUM(W389:W402)</f>
        <v>525.29999999999927</v>
      </c>
      <c r="AA402" s="22">
        <f ca="1">SUM(X389:X402)</f>
        <v>89.499999999998181</v>
      </c>
      <c r="AB402" s="23">
        <f t="shared" ca="1" si="294"/>
        <v>47.737186477644443</v>
      </c>
      <c r="AC402" s="23">
        <f t="shared" ca="1" si="295"/>
        <v>8.13340603416923</v>
      </c>
      <c r="AD402" s="23">
        <f t="shared" ca="1" si="296"/>
        <v>39.603780443475216</v>
      </c>
      <c r="AE402" s="23">
        <f t="shared" ca="1" si="297"/>
        <v>55.870592511813669</v>
      </c>
      <c r="AF402" s="23">
        <f t="shared" ca="1" si="298"/>
        <v>70.884840598569127</v>
      </c>
      <c r="AG402" s="23">
        <f t="shared" ca="1" si="259"/>
        <v>66.212831093041672</v>
      </c>
      <c r="AH402" s="25" t="str">
        <f t="shared" ca="1" si="275"/>
        <v>Strong</v>
      </c>
      <c r="AI402" s="25" t="str">
        <f t="shared" ca="1" si="276"/>
        <v>Bullish</v>
      </c>
      <c r="AJ402" s="1">
        <f t="shared" ca="1" si="284"/>
        <v>311532366.41000003</v>
      </c>
      <c r="AK402" s="10">
        <f t="shared" ca="1" si="285"/>
        <v>1.806228049557314E-3</v>
      </c>
      <c r="AL402" s="10">
        <f t="shared" ca="1" si="290"/>
        <v>7.6418341163763948E-2</v>
      </c>
      <c r="AM402">
        <f t="shared" ca="1" si="286"/>
        <v>20.700000000000728</v>
      </c>
      <c r="AN402">
        <f t="shared" ca="1" si="277"/>
        <v>20.700000000000728</v>
      </c>
      <c r="AO402">
        <f t="shared" ca="1" si="278"/>
        <v>0</v>
      </c>
      <c r="AP402">
        <f t="shared" ca="1" si="264"/>
        <v>36.521951684378152</v>
      </c>
      <c r="AQ402">
        <f t="shared" ca="1" si="264"/>
        <v>12.512344746190532</v>
      </c>
      <c r="AR402">
        <f t="shared" ca="1" si="291"/>
        <v>2.9188735145343165</v>
      </c>
      <c r="AS402">
        <f t="shared" ca="1" si="292"/>
        <v>74.482462975873034</v>
      </c>
      <c r="AT402">
        <f t="shared" ca="1" si="279"/>
        <v>41.100000000000364</v>
      </c>
      <c r="AU402">
        <f t="shared" ca="1" si="293"/>
        <v>75.034820381822783</v>
      </c>
      <c r="AV402">
        <f t="shared" ca="1" si="288"/>
        <v>11325.220833333333</v>
      </c>
      <c r="AW402">
        <f t="shared" ca="1" si="258"/>
        <v>11127.973076923077</v>
      </c>
      <c r="AX402">
        <f t="shared" ca="1" si="257"/>
        <v>197.24775641025553</v>
      </c>
      <c r="AY402">
        <f t="shared" ca="1" si="262"/>
        <v>183.8708333333345</v>
      </c>
      <c r="AZ402">
        <f t="shared" ca="1" si="261"/>
        <v>13.376923076921031</v>
      </c>
    </row>
    <row r="403" spans="1:52" x14ac:dyDescent="0.3">
      <c r="A403" s="1" vm="2366">
        <f ca="1"/>
        <v>43322</v>
      </c>
      <c r="B403" s="1" vm="2367">
        <f ca="1"/>
        <v>11474.95</v>
      </c>
      <c r="C403" s="1" vm="2368">
        <f ca="1"/>
        <v>11478.75</v>
      </c>
      <c r="D403" s="1" vm="2369">
        <f ca="1"/>
        <v>11419.65</v>
      </c>
      <c r="E403" s="1" vm="2370">
        <f ca="1"/>
        <v>11429.5</v>
      </c>
      <c r="F403" s="1" vm="2371">
        <f ca="1"/>
        <v>336424000</v>
      </c>
      <c r="G403" s="1">
        <f t="shared" ca="1" si="287"/>
        <v>11425.35</v>
      </c>
      <c r="H403" s="2">
        <f t="shared" ca="1" si="256"/>
        <v>11222.192500000003</v>
      </c>
      <c r="I403" s="6" t="str" cm="1">
        <f t="array" aca="1" ref="I403" ca="1">_xlfn.IFS(AND(G402&lt;H402,G403&gt;H403),"BUY", AND(G402&gt;H402,G403&lt;H403),"SELL",TRUE,"")</f>
        <v/>
      </c>
      <c r="J403" s="1" vm="2230">
        <f t="shared" ca="1" si="266"/>
        <v>10902.75</v>
      </c>
      <c r="K403" s="3" t="str">
        <f t="shared" ca="1" si="280"/>
        <v/>
      </c>
      <c r="L403" s="3">
        <f t="shared" ca="1" si="281"/>
        <v>-3.5917598751602497E-3</v>
      </c>
      <c r="M403" s="3">
        <f t="shared" ca="1" si="282"/>
        <v>-3.5982257318400699E-3</v>
      </c>
      <c r="N403" s="4">
        <f t="shared" ca="1" si="267"/>
        <v>1</v>
      </c>
      <c r="O403" s="2">
        <f t="shared" ca="1" si="283"/>
        <v>-3.5982257318400699E-3</v>
      </c>
      <c r="P403" s="1">
        <f t="shared" ca="1" si="268"/>
        <v>11442.633333333333</v>
      </c>
      <c r="Q403" s="1">
        <f t="shared" ca="1" si="269"/>
        <v>3849576476533.3335</v>
      </c>
      <c r="R403" s="1">
        <f ca="1">IF(ISBLANK(A403),"",SUM($Q$2:Q403))</f>
        <v>875718377459266.75</v>
      </c>
      <c r="S403" s="1">
        <f ca="1">IF(ISBLANK(A403),"",SUM($F$2:F403))</f>
        <v>87120434000</v>
      </c>
      <c r="T403" s="1">
        <f t="shared" ca="1" si="270"/>
        <v>10051.813762305945</v>
      </c>
      <c r="U403" s="1" t="str">
        <f t="shared" ca="1" si="271"/>
        <v>Bullish</v>
      </c>
      <c r="V403" s="17">
        <f t="shared" ca="1" si="272"/>
        <v>59.100000000000364</v>
      </c>
      <c r="W403" s="17">
        <f t="shared" ca="1" si="273"/>
        <v>0</v>
      </c>
      <c r="X403" s="17">
        <f t="shared" ca="1" si="274"/>
        <v>34.450000000000728</v>
      </c>
      <c r="Y403" s="22">
        <f t="shared" ref="Y403:AA414" ca="1" si="299">SUM(V390:V403)</f>
        <v>1076.3000000000011</v>
      </c>
      <c r="Z403" s="22">
        <f t="shared" ca="1" si="299"/>
        <v>462.14999999999964</v>
      </c>
      <c r="AA403" s="22">
        <f t="shared" ca="1" si="299"/>
        <v>123.94999999999891</v>
      </c>
      <c r="AB403" s="23">
        <f t="shared" ca="1" si="294"/>
        <v>42.938771717922435</v>
      </c>
      <c r="AC403" s="23">
        <f t="shared" ca="1" si="295"/>
        <v>11.51630586267758</v>
      </c>
      <c r="AD403" s="23">
        <f t="shared" ca="1" si="296"/>
        <v>31.422465855244855</v>
      </c>
      <c r="AE403" s="23">
        <f t="shared" ca="1" si="297"/>
        <v>54.455077580600019</v>
      </c>
      <c r="AF403" s="23">
        <f t="shared" ca="1" si="298"/>
        <v>57.703463572769408</v>
      </c>
      <c r="AG403" s="23">
        <f t="shared" ca="1" si="259"/>
        <v>65.436345349940694</v>
      </c>
      <c r="AH403" s="25" t="str">
        <f t="shared" ca="1" si="275"/>
        <v>Strong</v>
      </c>
      <c r="AI403" s="25" t="str">
        <f t="shared" ca="1" si="276"/>
        <v>Bullish</v>
      </c>
      <c r="AJ403" s="1">
        <f t="shared" ca="1" si="284"/>
        <v>-336412588.38999999</v>
      </c>
      <c r="AK403" s="10">
        <f t="shared" ca="1" si="285"/>
        <v>-3.5982257318400699E-3</v>
      </c>
      <c r="AL403" s="10">
        <f t="shared" ca="1" si="290"/>
        <v>7.895410516259381E-2</v>
      </c>
      <c r="AM403">
        <f t="shared" ca="1" si="286"/>
        <v>-41.200000000000728</v>
      </c>
      <c r="AN403">
        <f t="shared" ca="1" si="277"/>
        <v>0</v>
      </c>
      <c r="AO403">
        <f t="shared" ca="1" si="278"/>
        <v>41.200000000000728</v>
      </c>
      <c r="AP403">
        <f t="shared" ca="1" si="264"/>
        <v>33.913240849779712</v>
      </c>
      <c r="AQ403">
        <f t="shared" ca="1" si="264"/>
        <v>14.561462978605546</v>
      </c>
      <c r="AR403">
        <f t="shared" ca="1" si="291"/>
        <v>2.3289720888352221</v>
      </c>
      <c r="AS403">
        <f t="shared" ca="1" si="292"/>
        <v>69.960697377012522</v>
      </c>
      <c r="AT403">
        <f t="shared" ca="1" si="279"/>
        <v>59.100000000000364</v>
      </c>
      <c r="AU403">
        <f t="shared" ca="1" si="293"/>
        <v>73.896618925978331</v>
      </c>
      <c r="AV403">
        <f t="shared" ca="1" si="288"/>
        <v>11350.012499999999</v>
      </c>
      <c r="AW403">
        <f t="shared" ca="1" si="258"/>
        <v>11154.117307692308</v>
      </c>
      <c r="AX403">
        <f t="shared" ca="1" si="257"/>
        <v>195.8951923076911</v>
      </c>
      <c r="AY403">
        <f t="shared" ca="1" si="262"/>
        <v>187.38247863247932</v>
      </c>
      <c r="AZ403">
        <f t="shared" ca="1" si="261"/>
        <v>8.5127136752117849</v>
      </c>
    </row>
    <row r="404" spans="1:52" x14ac:dyDescent="0.3">
      <c r="A404" s="1" vm="2372">
        <f ca="1"/>
        <v>43325</v>
      </c>
      <c r="B404" s="1" vm="2373">
        <f ca="1"/>
        <v>11369.6</v>
      </c>
      <c r="C404" s="1" vm="2374">
        <f ca="1"/>
        <v>11406.3</v>
      </c>
      <c r="D404" s="1" vm="2375">
        <f ca="1"/>
        <v>11340.3</v>
      </c>
      <c r="E404" s="1" vm="2376">
        <f ca="1"/>
        <v>11355.75</v>
      </c>
      <c r="F404" s="1" vm="2377">
        <f ca="1"/>
        <v>254467000</v>
      </c>
      <c r="G404" s="1">
        <f t="shared" ca="1" si="287"/>
        <v>11419.08</v>
      </c>
      <c r="H404" s="2">
        <f t="shared" ca="1" si="256"/>
        <v>11243.137500000003</v>
      </c>
      <c r="I404" s="6" t="str" cm="1">
        <f t="array" aca="1" ref="I404" ca="1">_xlfn.IFS(AND(G403&lt;H403,G404&gt;H404),"BUY", AND(G403&gt;H403,G404&lt;H404),"SELL",TRUE,"")</f>
        <v/>
      </c>
      <c r="J404" s="1" vm="2230">
        <f t="shared" ca="1" si="266"/>
        <v>10902.75</v>
      </c>
      <c r="K404" s="3" t="str">
        <f t="shared" ca="1" si="280"/>
        <v/>
      </c>
      <c r="L404" s="3">
        <f t="shared" ca="1" si="281"/>
        <v>-6.4526007261910268E-3</v>
      </c>
      <c r="M404" s="3">
        <f t="shared" ca="1" si="282"/>
        <v>-6.4735087435117758E-3</v>
      </c>
      <c r="N404" s="4">
        <f t="shared" ca="1" si="267"/>
        <v>1</v>
      </c>
      <c r="O404" s="2">
        <f t="shared" ca="1" si="283"/>
        <v>-6.4735087435117758E-3</v>
      </c>
      <c r="P404" s="1">
        <f t="shared" ca="1" si="268"/>
        <v>11367.449999999999</v>
      </c>
      <c r="Q404" s="1">
        <f t="shared" ca="1" si="269"/>
        <v>2892640899149.9995</v>
      </c>
      <c r="R404" s="1">
        <f ca="1">IF(ISBLANK(A404),"",SUM($Q$2:Q404))</f>
        <v>878611018358416.75</v>
      </c>
      <c r="S404" s="1">
        <f ca="1">IF(ISBLANK(A404),"",SUM($F$2:F404))</f>
        <v>87374901000</v>
      </c>
      <c r="T404" s="1">
        <f t="shared" ca="1" si="270"/>
        <v>10055.645366149447</v>
      </c>
      <c r="U404" s="1" t="str">
        <f t="shared" ca="1" si="271"/>
        <v>Bullish</v>
      </c>
      <c r="V404" s="17">
        <f t="shared" ca="1" si="272"/>
        <v>89.200000000000728</v>
      </c>
      <c r="W404" s="17">
        <f t="shared" ca="1" si="273"/>
        <v>0</v>
      </c>
      <c r="X404" s="17">
        <f t="shared" ca="1" si="274"/>
        <v>79.350000000000364</v>
      </c>
      <c r="Y404" s="22">
        <f t="shared" ca="1" si="299"/>
        <v>1106.8500000000022</v>
      </c>
      <c r="Z404" s="22">
        <f t="shared" ca="1" si="299"/>
        <v>412.14999999999964</v>
      </c>
      <c r="AA404" s="22">
        <f t="shared" ca="1" si="299"/>
        <v>203.29999999999927</v>
      </c>
      <c r="AB404" s="23">
        <f t="shared" ca="1" si="294"/>
        <v>37.236301215160033</v>
      </c>
      <c r="AC404" s="23">
        <f t="shared" ca="1" si="295"/>
        <v>18.367439129059843</v>
      </c>
      <c r="AD404" s="23">
        <f t="shared" ca="1" si="296"/>
        <v>18.86886208610019</v>
      </c>
      <c r="AE404" s="23">
        <f t="shared" ca="1" si="297"/>
        <v>55.603740344219872</v>
      </c>
      <c r="AF404" s="23">
        <f t="shared" ca="1" si="298"/>
        <v>33.934519457307779</v>
      </c>
      <c r="AG404" s="23">
        <f t="shared" ca="1" si="259"/>
        <v>63.014704260454479</v>
      </c>
      <c r="AH404" s="25" t="str">
        <f t="shared" ca="1" si="275"/>
        <v>Strong</v>
      </c>
      <c r="AI404" s="25" t="str">
        <f t="shared" ca="1" si="276"/>
        <v>Bullish</v>
      </c>
      <c r="AJ404" s="1">
        <f t="shared" ca="1" si="284"/>
        <v>-254455574.65000001</v>
      </c>
      <c r="AK404" s="10">
        <f t="shared" ca="1" si="285"/>
        <v>-6.4735087435117758E-3</v>
      </c>
      <c r="AL404" s="10">
        <f t="shared" ca="1" si="290"/>
        <v>8.615266043091982E-2</v>
      </c>
      <c r="AM404">
        <f t="shared" ca="1" si="286"/>
        <v>-73.75</v>
      </c>
      <c r="AN404">
        <f t="shared" ca="1" si="277"/>
        <v>0</v>
      </c>
      <c r="AO404">
        <f t="shared" ca="1" si="278"/>
        <v>73.75</v>
      </c>
      <c r="AP404">
        <f t="shared" ca="1" si="264"/>
        <v>31.490866503366874</v>
      </c>
      <c r="AQ404">
        <f t="shared" ca="1" si="264"/>
        <v>18.789215622990866</v>
      </c>
      <c r="AR404">
        <f t="shared" ca="1" si="291"/>
        <v>1.6760075106506314</v>
      </c>
      <c r="AS404">
        <f t="shared" ca="1" si="292"/>
        <v>62.630897109968693</v>
      </c>
      <c r="AT404">
        <f t="shared" ca="1" si="279"/>
        <v>66</v>
      </c>
      <c r="AU404">
        <f t="shared" ca="1" si="293"/>
        <v>73.332574716979863</v>
      </c>
      <c r="AV404">
        <f t="shared" ca="1" si="288"/>
        <v>11365.716666666667</v>
      </c>
      <c r="AW404">
        <f t="shared" ca="1" si="258"/>
        <v>11176.544230769232</v>
      </c>
      <c r="AX404">
        <f t="shared" ca="1" si="257"/>
        <v>189.17243589743521</v>
      </c>
      <c r="AY404">
        <f t="shared" ca="1" si="262"/>
        <v>189.55990028490083</v>
      </c>
      <c r="AZ404">
        <f t="shared" ca="1" si="261"/>
        <v>-0.38746438746562717</v>
      </c>
    </row>
    <row r="405" spans="1:52" x14ac:dyDescent="0.3">
      <c r="A405" s="1" vm="2378">
        <f ca="1"/>
        <v>43326</v>
      </c>
      <c r="B405" s="1" vm="2379">
        <f ca="1"/>
        <v>11381.7</v>
      </c>
      <c r="C405" s="1" vm="2380">
        <f ca="1"/>
        <v>11452.45</v>
      </c>
      <c r="D405" s="1" vm="2381">
        <f ca="1"/>
        <v>11370.8</v>
      </c>
      <c r="E405" s="1" vm="2382">
        <f ca="1"/>
        <v>11435.1</v>
      </c>
      <c r="F405" s="1" vm="2383">
        <f ca="1"/>
        <v>239842000</v>
      </c>
      <c r="G405" s="1">
        <f t="shared" ca="1" si="287"/>
        <v>11428.21</v>
      </c>
      <c r="H405" s="2">
        <f t="shared" ca="1" si="256"/>
        <v>11264.490000000002</v>
      </c>
      <c r="I405" s="6" t="str" cm="1">
        <f t="array" aca="1" ref="I405" ca="1">_xlfn.IFS(AND(G404&lt;H404,G405&gt;H405),"BUY", AND(G404&gt;H404,G405&lt;H405),"SELL",TRUE,"")</f>
        <v/>
      </c>
      <c r="J405" s="1" vm="2230">
        <f t="shared" ca="1" si="266"/>
        <v>10902.75</v>
      </c>
      <c r="K405" s="3" t="str">
        <f t="shared" ca="1" si="280"/>
        <v/>
      </c>
      <c r="L405" s="3">
        <f t="shared" ca="1" si="281"/>
        <v>6.9876494287035573E-3</v>
      </c>
      <c r="M405" s="3">
        <f t="shared" ca="1" si="282"/>
        <v>6.9633489429444069E-3</v>
      </c>
      <c r="N405" s="4">
        <f t="shared" ca="1" si="267"/>
        <v>1</v>
      </c>
      <c r="O405" s="2">
        <f t="shared" ca="1" si="283"/>
        <v>6.9633489429444069E-3</v>
      </c>
      <c r="P405" s="1">
        <f t="shared" ca="1" si="268"/>
        <v>11419.449999999999</v>
      </c>
      <c r="Q405" s="1">
        <f t="shared" ca="1" si="269"/>
        <v>2738863726899.9995</v>
      </c>
      <c r="R405" s="1">
        <f ca="1">IF(ISBLANK(A405),"",SUM($Q$2:Q405))</f>
        <v>881349882085316.75</v>
      </c>
      <c r="S405" s="1">
        <f ca="1">IF(ISBLANK(A405),"",SUM($F$2:F405))</f>
        <v>87614743000</v>
      </c>
      <c r="T405" s="1">
        <f t="shared" ca="1" si="270"/>
        <v>10059.378729049251</v>
      </c>
      <c r="U405" s="1" t="str">
        <f t="shared" ca="1" si="271"/>
        <v>Bullish</v>
      </c>
      <c r="V405" s="17">
        <f t="shared" ca="1" si="272"/>
        <v>96.700000000000728</v>
      </c>
      <c r="W405" s="17">
        <f t="shared" ca="1" si="273"/>
        <v>46.150000000001455</v>
      </c>
      <c r="X405" s="17">
        <f t="shared" ca="1" si="274"/>
        <v>0</v>
      </c>
      <c r="Y405" s="22">
        <f t="shared" ca="1" si="299"/>
        <v>1159.6500000000033</v>
      </c>
      <c r="Z405" s="22">
        <f t="shared" ca="1" si="299"/>
        <v>444.55000000000109</v>
      </c>
      <c r="AA405" s="22">
        <f t="shared" ca="1" si="299"/>
        <v>203.29999999999927</v>
      </c>
      <c r="AB405" s="23">
        <f t="shared" ca="1" si="294"/>
        <v>38.334842409347637</v>
      </c>
      <c r="AC405" s="23">
        <f t="shared" ca="1" si="295"/>
        <v>17.531151640581097</v>
      </c>
      <c r="AD405" s="23">
        <f t="shared" ca="1" si="296"/>
        <v>20.80369076876654</v>
      </c>
      <c r="AE405" s="23">
        <f t="shared" ca="1" si="297"/>
        <v>55.86599404992873</v>
      </c>
      <c r="AF405" s="23">
        <f t="shared" ca="1" si="298"/>
        <v>37.238558308250639</v>
      </c>
      <c r="AG405" s="23">
        <f t="shared" ca="1" si="259"/>
        <v>60.81035874193698</v>
      </c>
      <c r="AH405" s="25" t="str">
        <f t="shared" ca="1" si="275"/>
        <v>Strong</v>
      </c>
      <c r="AI405" s="25" t="str">
        <f t="shared" ca="1" si="276"/>
        <v>Bullish</v>
      </c>
      <c r="AJ405" s="1">
        <f t="shared" ca="1" si="284"/>
        <v>239853419.08000001</v>
      </c>
      <c r="AK405" s="10">
        <f t="shared" ca="1" si="285"/>
        <v>6.9633489429444069E-3</v>
      </c>
      <c r="AL405" s="10">
        <f t="shared" ca="1" si="290"/>
        <v>8.8877299891330211E-2</v>
      </c>
      <c r="AM405">
        <f t="shared" ca="1" si="286"/>
        <v>79.350000000000364</v>
      </c>
      <c r="AN405">
        <f t="shared" ca="1" si="277"/>
        <v>79.350000000000364</v>
      </c>
      <c r="AO405">
        <f t="shared" ca="1" si="278"/>
        <v>0</v>
      </c>
      <c r="AP405">
        <f t="shared" ca="1" si="264"/>
        <v>34.909376038840698</v>
      </c>
      <c r="AQ405">
        <f t="shared" ca="1" si="264"/>
        <v>17.447128792777232</v>
      </c>
      <c r="AR405">
        <f t="shared" ca="1" si="291"/>
        <v>2.0008665295858017</v>
      </c>
      <c r="AS405">
        <f t="shared" ca="1" si="292"/>
        <v>66.676291992965574</v>
      </c>
      <c r="AT405">
        <f t="shared" ca="1" si="279"/>
        <v>81.650000000001455</v>
      </c>
      <c r="AU405">
        <f t="shared" ca="1" si="293"/>
        <v>73.926676522909972</v>
      </c>
      <c r="AV405">
        <f t="shared" ca="1" si="288"/>
        <v>11378.779166666667</v>
      </c>
      <c r="AW405">
        <f t="shared" ca="1" si="258"/>
        <v>11198.936538461538</v>
      </c>
      <c r="AX405">
        <f t="shared" ca="1" si="257"/>
        <v>179.84262820512959</v>
      </c>
      <c r="AY405">
        <f t="shared" ca="1" si="262"/>
        <v>189.37642450142488</v>
      </c>
      <c r="AZ405">
        <f t="shared" ca="1" si="261"/>
        <v>-9.5337962962952929</v>
      </c>
    </row>
    <row r="406" spans="1:52" x14ac:dyDescent="0.3">
      <c r="A406" s="1" vm="2384">
        <f ca="1"/>
        <v>43328</v>
      </c>
      <c r="B406" s="1" vm="2385">
        <f ca="1"/>
        <v>11397.15</v>
      </c>
      <c r="C406" s="1" vm="2386">
        <f ca="1"/>
        <v>11449.85</v>
      </c>
      <c r="D406" s="1" vm="2387">
        <f ca="1"/>
        <v>11366.25</v>
      </c>
      <c r="E406" s="1" vm="2388">
        <f ca="1"/>
        <v>11385.05</v>
      </c>
      <c r="F406" s="1" vm="2389">
        <f ca="1"/>
        <v>299610000</v>
      </c>
      <c r="G406" s="1">
        <f t="shared" ca="1" si="287"/>
        <v>11415.219999999998</v>
      </c>
      <c r="H406" s="2">
        <f t="shared" ca="1" si="256"/>
        <v>11284.720000000001</v>
      </c>
      <c r="I406" s="6" t="str" cm="1">
        <f t="array" aca="1" ref="I406" ca="1">_xlfn.IFS(AND(G405&lt;H405,G406&gt;H406),"BUY", AND(G405&gt;H405,G406&lt;H406),"SELL",TRUE,"")</f>
        <v/>
      </c>
      <c r="J406" s="1" vm="2230">
        <f t="shared" ca="1" si="266"/>
        <v>10902.75</v>
      </c>
      <c r="K406" s="3" t="str">
        <f t="shared" ca="1" si="280"/>
        <v/>
      </c>
      <c r="L406" s="3">
        <f t="shared" ca="1" si="281"/>
        <v>-4.3768747103217764E-3</v>
      </c>
      <c r="M406" s="3">
        <f t="shared" ca="1" si="282"/>
        <v>-4.38648126781707E-3</v>
      </c>
      <c r="N406" s="4">
        <f t="shared" ca="1" si="267"/>
        <v>1</v>
      </c>
      <c r="O406" s="2">
        <f t="shared" ca="1" si="283"/>
        <v>-4.38648126781707E-3</v>
      </c>
      <c r="P406" s="1">
        <f t="shared" ca="1" si="268"/>
        <v>11400.383333333331</v>
      </c>
      <c r="Q406" s="1">
        <f t="shared" ca="1" si="269"/>
        <v>3415668850499.9995</v>
      </c>
      <c r="R406" s="1">
        <f ca="1">IF(ISBLANK(A406),"",SUM($Q$2:Q406))</f>
        <v>884765550935816.75</v>
      </c>
      <c r="S406" s="1">
        <f ca="1">IF(ISBLANK(A406),"",SUM($F$2:F406))</f>
        <v>87914353000</v>
      </c>
      <c r="T406" s="1">
        <f t="shared" ca="1" si="270"/>
        <v>10063.948840479059</v>
      </c>
      <c r="U406" s="1" t="str">
        <f t="shared" ca="1" si="271"/>
        <v>Bullish</v>
      </c>
      <c r="V406" s="17">
        <f t="shared" ca="1" si="272"/>
        <v>83.600000000000364</v>
      </c>
      <c r="W406" s="17">
        <f t="shared" ca="1" si="273"/>
        <v>0</v>
      </c>
      <c r="X406" s="17">
        <f t="shared" ca="1" si="274"/>
        <v>4.5499999999992724</v>
      </c>
      <c r="Y406" s="22">
        <f t="shared" ca="1" si="299"/>
        <v>1183.100000000004</v>
      </c>
      <c r="Z406" s="22">
        <f t="shared" ca="1" si="299"/>
        <v>415.85000000000036</v>
      </c>
      <c r="AA406" s="22">
        <f t="shared" ca="1" si="299"/>
        <v>207.84999999999854</v>
      </c>
      <c r="AB406" s="23">
        <f t="shared" ca="1" si="294"/>
        <v>35.149184346209026</v>
      </c>
      <c r="AC406" s="23">
        <f t="shared" ca="1" si="295"/>
        <v>17.568252894936847</v>
      </c>
      <c r="AD406" s="23">
        <f t="shared" ca="1" si="296"/>
        <v>17.580931451272178</v>
      </c>
      <c r="AE406" s="23">
        <f t="shared" ca="1" si="297"/>
        <v>52.717437241145873</v>
      </c>
      <c r="AF406" s="23">
        <f t="shared" ca="1" si="298"/>
        <v>33.349366682700371</v>
      </c>
      <c r="AG406" s="23">
        <f t="shared" ca="1" si="259"/>
        <v>58.334351504024987</v>
      </c>
      <c r="AH406" s="25" t="str">
        <f t="shared" ca="1" si="275"/>
        <v>Strong</v>
      </c>
      <c r="AI406" s="25" t="str">
        <f t="shared" ca="1" si="276"/>
        <v>Bullish</v>
      </c>
      <c r="AJ406" s="1">
        <f t="shared" ca="1" si="284"/>
        <v>-299598571.79000002</v>
      </c>
      <c r="AK406" s="10">
        <f t="shared" ca="1" si="285"/>
        <v>-4.38648126781707E-3</v>
      </c>
      <c r="AL406" s="10">
        <f t="shared" ca="1" si="290"/>
        <v>9.2524151061171039E-2</v>
      </c>
      <c r="AM406">
        <f t="shared" ca="1" si="286"/>
        <v>-50.050000000001091</v>
      </c>
      <c r="AN406">
        <f t="shared" ca="1" si="277"/>
        <v>0</v>
      </c>
      <c r="AO406">
        <f t="shared" ca="1" si="278"/>
        <v>50.050000000001091</v>
      </c>
      <c r="AP406">
        <f t="shared" ca="1" si="264"/>
        <v>32.415849178923501</v>
      </c>
      <c r="AQ406">
        <f t="shared" ca="1" si="264"/>
        <v>19.775905307578935</v>
      </c>
      <c r="AR406">
        <f t="shared" ca="1" si="291"/>
        <v>1.6391587982826974</v>
      </c>
      <c r="AS406">
        <f t="shared" ca="1" si="292"/>
        <v>62.109138690301592</v>
      </c>
      <c r="AT406">
        <f t="shared" ca="1" si="279"/>
        <v>83.600000000000364</v>
      </c>
      <c r="AU406">
        <f t="shared" ca="1" si="293"/>
        <v>74.617628199844987</v>
      </c>
      <c r="AV406">
        <f t="shared" ca="1" si="288"/>
        <v>11384.237500000001</v>
      </c>
      <c r="AW406">
        <f t="shared" ca="1" si="258"/>
        <v>11215.774999999998</v>
      </c>
      <c r="AX406">
        <f t="shared" ca="1" si="257"/>
        <v>168.46250000000327</v>
      </c>
      <c r="AY406">
        <f t="shared" ca="1" si="262"/>
        <v>188.18728632478692</v>
      </c>
      <c r="AZ406">
        <f t="shared" ca="1" si="261"/>
        <v>-19.724786324783651</v>
      </c>
    </row>
    <row r="407" spans="1:52" x14ac:dyDescent="0.3">
      <c r="A407" s="1" vm="2390">
        <f ca="1"/>
        <v>43329</v>
      </c>
      <c r="B407" s="1" vm="2391">
        <f ca="1"/>
        <v>11437.15</v>
      </c>
      <c r="C407" s="1" vm="2392">
        <f ca="1"/>
        <v>11486.45</v>
      </c>
      <c r="D407" s="1" vm="2393">
        <f ca="1"/>
        <v>11431.8</v>
      </c>
      <c r="E407" s="1" vm="2394">
        <f ca="1"/>
        <v>11470.75</v>
      </c>
      <c r="F407" s="1" vm="2395">
        <f ca="1"/>
        <v>241986000</v>
      </c>
      <c r="G407" s="1">
        <f t="shared" ca="1" si="287"/>
        <v>11415.23</v>
      </c>
      <c r="H407" s="2">
        <f t="shared" ca="1" si="256"/>
        <v>11310.4025</v>
      </c>
      <c r="I407" s="6" t="str" cm="1">
        <f t="array" aca="1" ref="I407" ca="1">_xlfn.IFS(AND(G406&lt;H406,G407&gt;H407),"BUY", AND(G406&gt;H406,G407&lt;H407),"SELL",TRUE,"")</f>
        <v/>
      </c>
      <c r="J407" s="1" vm="2230">
        <f t="shared" ca="1" si="266"/>
        <v>10902.75</v>
      </c>
      <c r="K407" s="3" t="str">
        <f t="shared" ca="1" si="280"/>
        <v/>
      </c>
      <c r="L407" s="3">
        <f t="shared" ca="1" si="281"/>
        <v>7.5274153385360698E-3</v>
      </c>
      <c r="M407" s="3">
        <f t="shared" ca="1" si="282"/>
        <v>7.4992257226116294E-3</v>
      </c>
      <c r="N407" s="4">
        <f t="shared" ca="1" si="267"/>
        <v>1</v>
      </c>
      <c r="O407" s="2">
        <f t="shared" ca="1" si="283"/>
        <v>7.4992257226116294E-3</v>
      </c>
      <c r="P407" s="1">
        <f t="shared" ca="1" si="268"/>
        <v>11463</v>
      </c>
      <c r="Q407" s="1">
        <f t="shared" ca="1" si="269"/>
        <v>2773885518000</v>
      </c>
      <c r="R407" s="1">
        <f ca="1">IF(ISBLANK(A407),"",SUM($Q$2:Q407))</f>
        <v>887539436453816.75</v>
      </c>
      <c r="S407" s="1">
        <f ca="1">IF(ISBLANK(A407),"",SUM($F$2:F407))</f>
        <v>88156339000</v>
      </c>
      <c r="T407" s="1">
        <f t="shared" ca="1" si="270"/>
        <v>10067.789185912277</v>
      </c>
      <c r="U407" s="1" t="str">
        <f t="shared" ca="1" si="271"/>
        <v>Bullish</v>
      </c>
      <c r="V407" s="17">
        <f t="shared" ca="1" si="272"/>
        <v>101.40000000000146</v>
      </c>
      <c r="W407" s="17">
        <f t="shared" ca="1" si="273"/>
        <v>36.600000000000364</v>
      </c>
      <c r="X407" s="17">
        <f t="shared" ca="1" si="274"/>
        <v>0</v>
      </c>
      <c r="Y407" s="22">
        <f t="shared" ca="1" si="299"/>
        <v>1168.4000000000051</v>
      </c>
      <c r="Z407" s="22">
        <f t="shared" ca="1" si="299"/>
        <v>354.90000000000146</v>
      </c>
      <c r="AA407" s="22">
        <f t="shared" ca="1" si="299"/>
        <v>207.84999999999854</v>
      </c>
      <c r="AB407" s="23">
        <f t="shared" ca="1" si="294"/>
        <v>30.374871619308447</v>
      </c>
      <c r="AC407" s="23">
        <f t="shared" ca="1" si="295"/>
        <v>17.789284491612261</v>
      </c>
      <c r="AD407" s="23">
        <f t="shared" ca="1" si="296"/>
        <v>12.585587127696186</v>
      </c>
      <c r="AE407" s="23">
        <f t="shared" ca="1" si="297"/>
        <v>48.164156110920707</v>
      </c>
      <c r="AF407" s="23">
        <f t="shared" ca="1" si="298"/>
        <v>26.130608618392337</v>
      </c>
      <c r="AG407" s="23">
        <f t="shared" ca="1" si="259"/>
        <v>55.153778091143423</v>
      </c>
      <c r="AH407" s="25" t="str">
        <f t="shared" ca="1" si="275"/>
        <v>Strong</v>
      </c>
      <c r="AI407" s="25" t="str">
        <f t="shared" ca="1" si="276"/>
        <v>Bullish</v>
      </c>
      <c r="AJ407" s="1">
        <f t="shared" ca="1" si="284"/>
        <v>241997415.22</v>
      </c>
      <c r="AK407" s="10">
        <f t="shared" ca="1" si="285"/>
        <v>7.4992257226116294E-3</v>
      </c>
      <c r="AL407" s="10">
        <f t="shared" ca="1" si="290"/>
        <v>8.8730214383347883E-2</v>
      </c>
      <c r="AM407">
        <f t="shared" ca="1" si="286"/>
        <v>85.700000000000728</v>
      </c>
      <c r="AN407">
        <f t="shared" ca="1" si="277"/>
        <v>85.700000000000728</v>
      </c>
      <c r="AO407">
        <f t="shared" ca="1" si="278"/>
        <v>0</v>
      </c>
      <c r="AP407">
        <f t="shared" ca="1" si="264"/>
        <v>36.221859951857589</v>
      </c>
      <c r="AQ407">
        <f t="shared" ca="1" si="264"/>
        <v>18.363340642751869</v>
      </c>
      <c r="AR407">
        <f t="shared" ca="1" si="291"/>
        <v>1.9725092866561071</v>
      </c>
      <c r="AS407">
        <f t="shared" ca="1" si="292"/>
        <v>66.358389375296468</v>
      </c>
      <c r="AT407">
        <f t="shared" ca="1" si="279"/>
        <v>54.650000000001455</v>
      </c>
      <c r="AU407">
        <f t="shared" ca="1" si="293"/>
        <v>73.191369042713305</v>
      </c>
      <c r="AV407">
        <f t="shared" ca="1" si="288"/>
        <v>11393.758333333333</v>
      </c>
      <c r="AW407">
        <f t="shared" ca="1" si="258"/>
        <v>11235.869230769233</v>
      </c>
      <c r="AX407">
        <f t="shared" ca="1" si="257"/>
        <v>157.88910256410054</v>
      </c>
      <c r="AY407">
        <f t="shared" ca="1" si="262"/>
        <v>185.59943019943057</v>
      </c>
      <c r="AZ407">
        <f t="shared" ca="1" si="261"/>
        <v>-27.710327635330032</v>
      </c>
    </row>
    <row r="408" spans="1:52" x14ac:dyDescent="0.3">
      <c r="A408" s="1" vm="2396">
        <f ca="1"/>
        <v>43332</v>
      </c>
      <c r="B408" s="1" vm="2397">
        <f ca="1"/>
        <v>11502.1</v>
      </c>
      <c r="C408" s="1" vm="2398">
        <f ca="1"/>
        <v>11565.3</v>
      </c>
      <c r="D408" s="1" vm="2399">
        <f ca="1"/>
        <v>11499.65</v>
      </c>
      <c r="E408" s="1" vm="2400">
        <f ca="1"/>
        <v>11551.75</v>
      </c>
      <c r="F408" s="1" vm="2401">
        <f ca="1"/>
        <v>239843000</v>
      </c>
      <c r="G408" s="1">
        <f t="shared" ca="1" si="287"/>
        <v>11439.679999999998</v>
      </c>
      <c r="H408" s="2">
        <f t="shared" ca="1" si="256"/>
        <v>11337.48</v>
      </c>
      <c r="I408" s="6" t="str" cm="1">
        <f t="array" aca="1" ref="I408" ca="1">_xlfn.IFS(AND(G407&lt;H407,G408&gt;H408),"BUY", AND(G407&gt;H407,G408&lt;H408),"SELL",TRUE,"")</f>
        <v/>
      </c>
      <c r="J408" s="1" vm="2230">
        <f t="shared" ca="1" si="266"/>
        <v>10902.75</v>
      </c>
      <c r="K408" s="3" t="str">
        <f t="shared" ca="1" si="280"/>
        <v/>
      </c>
      <c r="L408" s="3">
        <f t="shared" ca="1" si="281"/>
        <v>7.061438877143944E-3</v>
      </c>
      <c r="M408" s="3">
        <f t="shared" ca="1" si="282"/>
        <v>7.0366236698632748E-3</v>
      </c>
      <c r="N408" s="4">
        <f t="shared" ca="1" si="267"/>
        <v>1</v>
      </c>
      <c r="O408" s="2">
        <f t="shared" ca="1" si="283"/>
        <v>7.0366236698632748E-3</v>
      </c>
      <c r="P408" s="1">
        <f t="shared" ca="1" si="268"/>
        <v>11538.9</v>
      </c>
      <c r="Q408" s="1">
        <f t="shared" ca="1" si="269"/>
        <v>2767524392700</v>
      </c>
      <c r="R408" s="1">
        <f ca="1">IF(ISBLANK(A408),"",SUM($Q$2:Q408))</f>
        <v>890306960846516.75</v>
      </c>
      <c r="S408" s="1">
        <f ca="1">IF(ISBLANK(A408),"",SUM($F$2:F408))</f>
        <v>88396182000</v>
      </c>
      <c r="T408" s="1">
        <f t="shared" ca="1" si="270"/>
        <v>10071.780711598118</v>
      </c>
      <c r="U408" s="1" t="str">
        <f t="shared" ca="1" si="271"/>
        <v>Bullish</v>
      </c>
      <c r="V408" s="17">
        <f t="shared" ca="1" si="272"/>
        <v>94.549999999999272</v>
      </c>
      <c r="W408" s="17">
        <f t="shared" ca="1" si="273"/>
        <v>78.849999999998545</v>
      </c>
      <c r="X408" s="17">
        <f t="shared" ca="1" si="274"/>
        <v>0</v>
      </c>
      <c r="Y408" s="22">
        <f t="shared" ca="1" si="299"/>
        <v>1196.3000000000047</v>
      </c>
      <c r="Z408" s="22">
        <f t="shared" ca="1" si="299"/>
        <v>389.04999999999927</v>
      </c>
      <c r="AA408" s="22">
        <f t="shared" ca="1" si="299"/>
        <v>207.84999999999854</v>
      </c>
      <c r="AB408" s="23">
        <f t="shared" ca="1" si="294"/>
        <v>32.521106745799358</v>
      </c>
      <c r="AC408" s="23">
        <f t="shared" ca="1" si="295"/>
        <v>17.374404413608435</v>
      </c>
      <c r="AD408" s="23">
        <f t="shared" ca="1" si="296"/>
        <v>15.146702332190923</v>
      </c>
      <c r="AE408" s="23">
        <f t="shared" ca="1" si="297"/>
        <v>49.895511159407789</v>
      </c>
      <c r="AF408" s="23">
        <f t="shared" ca="1" si="298"/>
        <v>30.356843692411029</v>
      </c>
      <c r="AG408" s="23">
        <f t="shared" ca="1" si="259"/>
        <v>52.457499018212289</v>
      </c>
      <c r="AH408" s="25" t="str">
        <f t="shared" ca="1" si="275"/>
        <v>Strong</v>
      </c>
      <c r="AI408" s="25" t="str">
        <f t="shared" ca="1" si="276"/>
        <v>Bullish</v>
      </c>
      <c r="AJ408" s="1">
        <f t="shared" ca="1" si="284"/>
        <v>239854415.22999999</v>
      </c>
      <c r="AK408" s="10">
        <f t="shared" ca="1" si="285"/>
        <v>7.0366236698632748E-3</v>
      </c>
      <c r="AL408" s="10">
        <f t="shared" ca="1" si="290"/>
        <v>9.1653708607957421E-2</v>
      </c>
      <c r="AM408">
        <f t="shared" ca="1" si="286"/>
        <v>81</v>
      </c>
      <c r="AN408">
        <f t="shared" ca="1" si="277"/>
        <v>81</v>
      </c>
      <c r="AO408">
        <f t="shared" ca="1" si="278"/>
        <v>0</v>
      </c>
      <c r="AP408">
        <f t="shared" ca="1" si="264"/>
        <v>39.420298526724899</v>
      </c>
      <c r="AQ408">
        <f t="shared" ca="1" si="264"/>
        <v>17.051673453983877</v>
      </c>
      <c r="AR408">
        <f t="shared" ca="1" si="291"/>
        <v>2.3118140652356276</v>
      </c>
      <c r="AS408">
        <f t="shared" ca="1" si="292"/>
        <v>69.805068149897707</v>
      </c>
      <c r="AT408">
        <f t="shared" ca="1" si="279"/>
        <v>65.649999999999636</v>
      </c>
      <c r="AU408">
        <f t="shared" ca="1" si="293"/>
        <v>72.652699825376615</v>
      </c>
      <c r="AV408">
        <f t="shared" ca="1" si="288"/>
        <v>11410.887500000003</v>
      </c>
      <c r="AW408">
        <f t="shared" ca="1" si="258"/>
        <v>11256.198076923079</v>
      </c>
      <c r="AX408">
        <f t="shared" ca="1" si="257"/>
        <v>154.68942307692305</v>
      </c>
      <c r="AY408">
        <f t="shared" ca="1" si="262"/>
        <v>181.5497863247864</v>
      </c>
      <c r="AZ408">
        <f t="shared" ca="1" si="261"/>
        <v>-26.860363247863347</v>
      </c>
    </row>
    <row r="409" spans="1:52" x14ac:dyDescent="0.3">
      <c r="A409" s="1" vm="2402">
        <f ca="1"/>
        <v>43333</v>
      </c>
      <c r="B409" s="1" vm="2403">
        <f ca="1"/>
        <v>11576.2</v>
      </c>
      <c r="C409" s="1" vm="2404">
        <f ca="1"/>
        <v>11581.75</v>
      </c>
      <c r="D409" s="1" vm="2405">
        <f ca="1"/>
        <v>11539.6</v>
      </c>
      <c r="E409" s="1" vm="2406">
        <f ca="1"/>
        <v>11570.9</v>
      </c>
      <c r="F409" s="1" vm="2407">
        <f ca="1"/>
        <v>231064000</v>
      </c>
      <c r="G409" s="1">
        <f t="shared" ca="1" si="287"/>
        <v>11482.710000000001</v>
      </c>
      <c r="H409" s="2">
        <f t="shared" ref="H409:H472" ca="1" si="300">IFERROR(AVERAGE(E390:E409),"")</f>
        <v>11361.7875</v>
      </c>
      <c r="I409" s="6" t="str" cm="1">
        <f t="array" aca="1" ref="I409" ca="1">_xlfn.IFS(AND(G408&lt;H408,G409&gt;H409),"BUY", AND(G408&gt;H408,G409&lt;H409),"SELL",TRUE,"")</f>
        <v/>
      </c>
      <c r="J409" s="1" vm="2230">
        <f t="shared" ca="1" si="266"/>
        <v>10902.75</v>
      </c>
      <c r="K409" s="3" t="str">
        <f t="shared" ca="1" si="280"/>
        <v/>
      </c>
      <c r="L409" s="3">
        <f t="shared" ca="1" si="281"/>
        <v>1.657757482632416E-3</v>
      </c>
      <c r="M409" s="3">
        <f t="shared" ca="1" si="282"/>
        <v>1.6563849194054057E-3</v>
      </c>
      <c r="N409" s="4">
        <f t="shared" ca="1" si="267"/>
        <v>1</v>
      </c>
      <c r="O409" s="2">
        <f t="shared" ca="1" si="283"/>
        <v>1.6563849194054057E-3</v>
      </c>
      <c r="P409" s="1">
        <f t="shared" ca="1" si="268"/>
        <v>11564.083333333334</v>
      </c>
      <c r="Q409" s="1">
        <f t="shared" ca="1" si="269"/>
        <v>2672043351333.3335</v>
      </c>
      <c r="R409" s="1">
        <f ca="1">IF(ISBLANK(A409),"",SUM($Q$2:Q409))</f>
        <v>892979004197850.13</v>
      </c>
      <c r="S409" s="1">
        <f ca="1">IF(ISBLANK(A409),"",SUM($F$2:F409))</f>
        <v>88627246000</v>
      </c>
      <c r="T409" s="1">
        <f t="shared" ca="1" si="270"/>
        <v>10075.671359548396</v>
      </c>
      <c r="U409" s="1" t="str">
        <f t="shared" ca="1" si="271"/>
        <v>Bullish</v>
      </c>
      <c r="V409" s="17">
        <f t="shared" ca="1" si="272"/>
        <v>42.149999999999636</v>
      </c>
      <c r="W409" s="17">
        <f t="shared" ca="1" si="273"/>
        <v>16.450000000000728</v>
      </c>
      <c r="X409" s="17">
        <f t="shared" ca="1" si="274"/>
        <v>0</v>
      </c>
      <c r="Y409" s="22">
        <f t="shared" ca="1" si="299"/>
        <v>1140.2000000000044</v>
      </c>
      <c r="Z409" s="22">
        <f t="shared" ca="1" si="299"/>
        <v>367.60000000000036</v>
      </c>
      <c r="AA409" s="22">
        <f t="shared" ca="1" si="299"/>
        <v>207.84999999999854</v>
      </c>
      <c r="AB409" s="23">
        <f t="shared" ca="1" si="294"/>
        <v>32.239957902122342</v>
      </c>
      <c r="AC409" s="23">
        <f t="shared" ca="1" si="295"/>
        <v>18.229258024907715</v>
      </c>
      <c r="AD409" s="23">
        <f t="shared" ca="1" si="296"/>
        <v>14.010699877214627</v>
      </c>
      <c r="AE409" s="23">
        <f t="shared" ca="1" si="297"/>
        <v>50.469215927030056</v>
      </c>
      <c r="AF409" s="23">
        <f t="shared" ca="1" si="298"/>
        <v>27.760882787384151</v>
      </c>
      <c r="AG409" s="23">
        <f t="shared" ca="1" si="259"/>
        <v>49.508432575623416</v>
      </c>
      <c r="AH409" s="25" t="str">
        <f t="shared" ca="1" si="275"/>
        <v>Strong</v>
      </c>
      <c r="AI409" s="25" t="str">
        <f t="shared" ca="1" si="276"/>
        <v>Bullish</v>
      </c>
      <c r="AJ409" s="1">
        <f t="shared" ca="1" si="284"/>
        <v>231075439.68000001</v>
      </c>
      <c r="AK409" s="10">
        <f t="shared" ca="1" si="285"/>
        <v>1.6563849194054057E-3</v>
      </c>
      <c r="AL409" s="10">
        <f t="shared" ca="1" si="290"/>
        <v>9.1292194732467344E-2</v>
      </c>
      <c r="AM409">
        <f t="shared" ca="1" si="286"/>
        <v>19.149999999999636</v>
      </c>
      <c r="AN409">
        <f t="shared" ca="1" si="277"/>
        <v>19.149999999999636</v>
      </c>
      <c r="AO409">
        <f t="shared" ca="1" si="278"/>
        <v>0</v>
      </c>
      <c r="AP409">
        <f t="shared" ca="1" si="264"/>
        <v>37.972420060530233</v>
      </c>
      <c r="AQ409">
        <f t="shared" ca="1" si="264"/>
        <v>15.833696778699315</v>
      </c>
      <c r="AR409">
        <f t="shared" ca="1" si="291"/>
        <v>2.3982030596678849</v>
      </c>
      <c r="AS409">
        <f t="shared" ca="1" si="292"/>
        <v>70.572682607797645</v>
      </c>
      <c r="AT409">
        <f t="shared" ca="1" si="279"/>
        <v>42.149999999999636</v>
      </c>
      <c r="AU409">
        <f t="shared" ca="1" si="293"/>
        <v>70.473935552135401</v>
      </c>
      <c r="AV409">
        <f t="shared" ca="1" si="288"/>
        <v>11438.070833333333</v>
      </c>
      <c r="AW409">
        <f t="shared" ca="1" si="258"/>
        <v>11277.428846153849</v>
      </c>
      <c r="AX409">
        <f t="shared" ca="1" si="257"/>
        <v>160.6419871794842</v>
      </c>
      <c r="AY409">
        <f t="shared" ca="1" si="262"/>
        <v>177.77881054131024</v>
      </c>
      <c r="AZ409">
        <f t="shared" ca="1" si="261"/>
        <v>-17.136823361826032</v>
      </c>
    </row>
    <row r="410" spans="1:52" x14ac:dyDescent="0.3">
      <c r="A410" s="1" vm="2408">
        <f ca="1"/>
        <v>43335</v>
      </c>
      <c r="B410" s="1" vm="2409">
        <f ca="1"/>
        <v>11620.7</v>
      </c>
      <c r="C410" s="1" vm="2409">
        <f ca="1"/>
        <v>11620.7</v>
      </c>
      <c r="D410" s="1" vm="2410">
        <f ca="1"/>
        <v>11546.7</v>
      </c>
      <c r="E410" s="1" vm="2411">
        <f ca="1"/>
        <v>11582.75</v>
      </c>
      <c r="F410" s="1" vm="2412">
        <f ca="1"/>
        <v>256164000</v>
      </c>
      <c r="G410" s="1">
        <f t="shared" ca="1" si="287"/>
        <v>11512.240000000002</v>
      </c>
      <c r="H410" s="2">
        <f t="shared" ca="1" si="300"/>
        <v>11384.21</v>
      </c>
      <c r="I410" s="6" t="str" cm="1">
        <f t="array" aca="1" ref="I410" ca="1">_xlfn.IFS(AND(G409&lt;H409,G410&gt;H410),"BUY", AND(G409&gt;H409,G410&lt;H410),"SELL",TRUE,"")</f>
        <v/>
      </c>
      <c r="J410" s="1" vm="2230">
        <f t="shared" ca="1" si="266"/>
        <v>10902.75</v>
      </c>
      <c r="K410" s="3" t="str">
        <f t="shared" ca="1" si="280"/>
        <v/>
      </c>
      <c r="L410" s="3">
        <f t="shared" ca="1" si="281"/>
        <v>1.024120854903332E-3</v>
      </c>
      <c r="M410" s="3">
        <f t="shared" ca="1" si="282"/>
        <v>1.0235968009065074E-3</v>
      </c>
      <c r="N410" s="4">
        <f t="shared" ca="1" si="267"/>
        <v>1</v>
      </c>
      <c r="O410" s="2">
        <f t="shared" ca="1" si="283"/>
        <v>1.0235968009065074E-3</v>
      </c>
      <c r="P410" s="1">
        <f t="shared" ca="1" si="268"/>
        <v>11583.383333333333</v>
      </c>
      <c r="Q410" s="1">
        <f t="shared" ca="1" si="269"/>
        <v>2967245808200</v>
      </c>
      <c r="R410" s="1">
        <f ca="1">IF(ISBLANK(A410),"",SUM($Q$2:Q410))</f>
        <v>895946250006050.13</v>
      </c>
      <c r="S410" s="1">
        <f ca="1">IF(ISBLANK(A410),"",SUM($F$2:F410))</f>
        <v>88883410000</v>
      </c>
      <c r="T410" s="1">
        <f t="shared" ca="1" si="270"/>
        <v>10080.016619592454</v>
      </c>
      <c r="U410" s="1" t="str">
        <f t="shared" ca="1" si="271"/>
        <v>Bullish</v>
      </c>
      <c r="V410" s="17">
        <f t="shared" ca="1" si="272"/>
        <v>74</v>
      </c>
      <c r="W410" s="17">
        <f t="shared" ca="1" si="273"/>
        <v>38.950000000000728</v>
      </c>
      <c r="X410" s="17">
        <f t="shared" ca="1" si="274"/>
        <v>0</v>
      </c>
      <c r="Y410" s="22">
        <f t="shared" ca="1" si="299"/>
        <v>1137.2000000000044</v>
      </c>
      <c r="Z410" s="22">
        <f t="shared" ca="1" si="299"/>
        <v>382.00000000000182</v>
      </c>
      <c r="AA410" s="22">
        <f t="shared" ca="1" si="299"/>
        <v>207.84999999999854</v>
      </c>
      <c r="AB410" s="23">
        <f t="shared" ca="1" si="294"/>
        <v>33.591276820260319</v>
      </c>
      <c r="AC410" s="23">
        <f t="shared" ca="1" si="295"/>
        <v>18.277347871966036</v>
      </c>
      <c r="AD410" s="23">
        <f t="shared" ca="1" si="296"/>
        <v>15.313928948294283</v>
      </c>
      <c r="AE410" s="23">
        <f t="shared" ca="1" si="297"/>
        <v>51.868624692226355</v>
      </c>
      <c r="AF410" s="23">
        <f t="shared" ca="1" si="298"/>
        <v>29.524455370009857</v>
      </c>
      <c r="AG410" s="23">
        <f t="shared" ca="1" si="259"/>
        <v>47.002910108373769</v>
      </c>
      <c r="AH410" s="25" t="str">
        <f t="shared" ca="1" si="275"/>
        <v>Strong</v>
      </c>
      <c r="AI410" s="25" t="str">
        <f t="shared" ca="1" si="276"/>
        <v>Bullish</v>
      </c>
      <c r="AJ410" s="1">
        <f t="shared" ca="1" si="284"/>
        <v>256175482.71000001</v>
      </c>
      <c r="AK410" s="10">
        <f t="shared" ca="1" si="285"/>
        <v>1.0235968009065074E-3</v>
      </c>
      <c r="AL410" s="10">
        <f t="shared" ca="1" si="290"/>
        <v>9.0738309627585778E-2</v>
      </c>
      <c r="AM410">
        <f t="shared" ca="1" si="286"/>
        <v>11.850000000000364</v>
      </c>
      <c r="AN410">
        <f t="shared" ca="1" si="277"/>
        <v>11.850000000000364</v>
      </c>
      <c r="AO410">
        <f t="shared" ca="1" si="278"/>
        <v>0</v>
      </c>
      <c r="AP410">
        <f t="shared" ca="1" si="264"/>
        <v>36.106532913349533</v>
      </c>
      <c r="AQ410">
        <f t="shared" ca="1" si="264"/>
        <v>14.702718437363648</v>
      </c>
      <c r="AR410">
        <f t="shared" ca="1" si="291"/>
        <v>2.4557725883937835</v>
      </c>
      <c r="AS410">
        <f t="shared" ca="1" si="292"/>
        <v>71.062910697350247</v>
      </c>
      <c r="AT410">
        <f t="shared" ca="1" si="279"/>
        <v>74</v>
      </c>
      <c r="AU410">
        <f t="shared" ca="1" si="293"/>
        <v>70.725797298411436</v>
      </c>
      <c r="AV410">
        <f t="shared" ca="1" si="288"/>
        <v>11456.566666666666</v>
      </c>
      <c r="AW410">
        <f t="shared" ca="1" si="258"/>
        <v>11302.271153846155</v>
      </c>
      <c r="AX410">
        <f t="shared" ca="1" si="257"/>
        <v>154.29551282051034</v>
      </c>
      <c r="AY410">
        <f t="shared" ca="1" si="262"/>
        <v>173.12628205128144</v>
      </c>
      <c r="AZ410">
        <f t="shared" ca="1" si="261"/>
        <v>-18.830769230771097</v>
      </c>
    </row>
    <row r="411" spans="1:52" x14ac:dyDescent="0.3">
      <c r="A411" s="1" vm="2413">
        <f ca="1"/>
        <v>43336</v>
      </c>
      <c r="B411" s="1" vm="2414">
        <f ca="1"/>
        <v>11566.6</v>
      </c>
      <c r="C411" s="1" vm="2415">
        <f ca="1"/>
        <v>11604.6</v>
      </c>
      <c r="D411" s="1" vm="2416">
        <f ca="1"/>
        <v>11532</v>
      </c>
      <c r="E411" s="1" vm="2417">
        <f ca="1"/>
        <v>11557.1</v>
      </c>
      <c r="F411" s="1" vm="2418">
        <f ca="1"/>
        <v>225605000</v>
      </c>
      <c r="G411" s="1">
        <f t="shared" ca="1" si="287"/>
        <v>11546.65</v>
      </c>
      <c r="H411" s="2">
        <f t="shared" ca="1" si="300"/>
        <v>11405.465</v>
      </c>
      <c r="I411" s="6" t="str" cm="1">
        <f t="array" aca="1" ref="I411" ca="1">_xlfn.IFS(AND(G410&lt;H410,G411&gt;H411),"BUY", AND(G410&gt;H410,G411&lt;H411),"SELL",TRUE,"")</f>
        <v/>
      </c>
      <c r="J411" s="1" vm="2230">
        <f t="shared" ca="1" si="266"/>
        <v>10902.75</v>
      </c>
      <c r="K411" s="3" t="str">
        <f t="shared" ca="1" si="280"/>
        <v/>
      </c>
      <c r="L411" s="3">
        <f t="shared" ca="1" si="281"/>
        <v>-2.214500010791931E-3</v>
      </c>
      <c r="M411" s="3">
        <f t="shared" ca="1" si="282"/>
        <v>-2.2169556419407827E-3</v>
      </c>
      <c r="N411" s="4">
        <f t="shared" ca="1" si="267"/>
        <v>1</v>
      </c>
      <c r="O411" s="2">
        <f t="shared" ca="1" si="283"/>
        <v>-2.2169556419407827E-3</v>
      </c>
      <c r="P411" s="1">
        <f t="shared" ca="1" si="268"/>
        <v>11564.566666666666</v>
      </c>
      <c r="Q411" s="1">
        <f t="shared" ca="1" si="269"/>
        <v>2609024062833.333</v>
      </c>
      <c r="R411" s="1">
        <f ca="1">IF(ISBLANK(A411),"",SUM($Q$2:Q411))</f>
        <v>898555274068883.5</v>
      </c>
      <c r="S411" s="1">
        <f ca="1">IF(ISBLANK(A411),"",SUM($F$2:F411))</f>
        <v>89109015000</v>
      </c>
      <c r="T411" s="1">
        <f t="shared" ca="1" si="270"/>
        <v>10083.775183340131</v>
      </c>
      <c r="U411" s="1" t="str">
        <f t="shared" ca="1" si="271"/>
        <v>Bullish</v>
      </c>
      <c r="V411" s="17">
        <f t="shared" ca="1" si="272"/>
        <v>72.600000000000364</v>
      </c>
      <c r="W411" s="17">
        <f t="shared" ca="1" si="273"/>
        <v>0</v>
      </c>
      <c r="X411" s="17">
        <f t="shared" ca="1" si="274"/>
        <v>14.700000000000728</v>
      </c>
      <c r="Y411" s="22">
        <f t="shared" ca="1" si="299"/>
        <v>1098.5500000000047</v>
      </c>
      <c r="Z411" s="22">
        <f t="shared" ca="1" si="299"/>
        <v>382.00000000000182</v>
      </c>
      <c r="AA411" s="22">
        <f t="shared" ca="1" si="299"/>
        <v>143.95000000000073</v>
      </c>
      <c r="AB411" s="23">
        <f t="shared" ca="1" si="294"/>
        <v>34.773110008647777</v>
      </c>
      <c r="AC411" s="23">
        <f t="shared" ca="1" si="295"/>
        <v>13.103636611897512</v>
      </c>
      <c r="AD411" s="23">
        <f t="shared" ca="1" si="296"/>
        <v>21.669473396750263</v>
      </c>
      <c r="AE411" s="23">
        <f t="shared" ca="1" si="297"/>
        <v>47.876746620545291</v>
      </c>
      <c r="AF411" s="23">
        <f t="shared" ca="1" si="298"/>
        <v>45.260956364673426</v>
      </c>
      <c r="AG411" s="23">
        <f t="shared" ca="1" si="259"/>
        <v>47.123205120387986</v>
      </c>
      <c r="AH411" s="25" t="str">
        <f t="shared" ca="1" si="275"/>
        <v>Strong</v>
      </c>
      <c r="AI411" s="25" t="str">
        <f t="shared" ca="1" si="276"/>
        <v>Bullish</v>
      </c>
      <c r="AJ411" s="1">
        <f t="shared" ca="1" si="284"/>
        <v>-225593487.75999999</v>
      </c>
      <c r="AK411" s="10">
        <f t="shared" ca="1" si="285"/>
        <v>-2.2169556419407827E-3</v>
      </c>
      <c r="AL411" s="10">
        <f t="shared" ca="1" si="290"/>
        <v>7.9455780744946483E-2</v>
      </c>
      <c r="AM411">
        <f t="shared" ca="1" si="286"/>
        <v>-25.649999999999636</v>
      </c>
      <c r="AN411">
        <f t="shared" ca="1" si="277"/>
        <v>0</v>
      </c>
      <c r="AO411">
        <f t="shared" ca="1" si="278"/>
        <v>25.649999999999636</v>
      </c>
      <c r="AP411">
        <f t="shared" ca="1" si="264"/>
        <v>33.52749484811028</v>
      </c>
      <c r="AQ411">
        <f t="shared" ca="1" si="264"/>
        <v>15.484667120409075</v>
      </c>
      <c r="AR411">
        <f t="shared" ca="1" si="291"/>
        <v>2.1652060446246484</v>
      </c>
      <c r="AS411">
        <f t="shared" ca="1" si="292"/>
        <v>68.40648015005965</v>
      </c>
      <c r="AT411">
        <f t="shared" ca="1" si="279"/>
        <v>72.600000000000364</v>
      </c>
      <c r="AU411">
        <f t="shared" ca="1" si="293"/>
        <v>70.859668919953506</v>
      </c>
      <c r="AV411">
        <f t="shared" ca="1" si="288"/>
        <v>11470.733333333332</v>
      </c>
      <c r="AW411">
        <f t="shared" ca="1" si="258"/>
        <v>11323.388461538463</v>
      </c>
      <c r="AX411">
        <f t="shared" ref="AX411:AX474" ca="1" si="301">AV411 - AW411</f>
        <v>147.3448717948686</v>
      </c>
      <c r="AY411">
        <f t="shared" ca="1" si="262"/>
        <v>167.58151709401622</v>
      </c>
      <c r="AZ411">
        <f t="shared" ca="1" si="261"/>
        <v>-20.236645299147625</v>
      </c>
    </row>
    <row r="412" spans="1:52" x14ac:dyDescent="0.3">
      <c r="A412" s="1" vm="2419">
        <f ca="1"/>
        <v>43339</v>
      </c>
      <c r="B412" s="1" vm="2420">
        <f ca="1"/>
        <v>11605.85</v>
      </c>
      <c r="C412" s="1" vm="2421">
        <f ca="1"/>
        <v>11700.95</v>
      </c>
      <c r="D412" s="1" vm="2422">
        <f ca="1"/>
        <v>11595.6</v>
      </c>
      <c r="E412" s="1" vm="2423">
        <f ca="1"/>
        <v>11691.95</v>
      </c>
      <c r="F412" s="1" vm="2424">
        <f ca="1"/>
        <v>205689000</v>
      </c>
      <c r="G412" s="1">
        <f t="shared" ca="1" si="287"/>
        <v>11590.89</v>
      </c>
      <c r="H412" s="2">
        <f t="shared" ca="1" si="300"/>
        <v>11431.6975</v>
      </c>
      <c r="I412" s="6" t="str" cm="1">
        <f t="array" aca="1" ref="I412" ca="1">_xlfn.IFS(AND(G411&lt;H411,G412&gt;H412),"BUY", AND(G411&gt;H411,G412&lt;H412),"SELL",TRUE,"")</f>
        <v/>
      </c>
      <c r="J412" s="1" vm="2230">
        <f t="shared" ca="1" si="266"/>
        <v>10902.75</v>
      </c>
      <c r="K412" s="3" t="str">
        <f t="shared" ca="1" si="280"/>
        <v/>
      </c>
      <c r="L412" s="3">
        <f t="shared" ca="1" si="281"/>
        <v>1.1668152045063218E-2</v>
      </c>
      <c r="M412" s="3">
        <f t="shared" ca="1" si="282"/>
        <v>1.1600604091100921E-2</v>
      </c>
      <c r="N412" s="4">
        <f t="shared" ca="1" si="267"/>
        <v>1</v>
      </c>
      <c r="O412" s="2">
        <f t="shared" ca="1" si="283"/>
        <v>1.1600604091100921E-2</v>
      </c>
      <c r="P412" s="1">
        <f t="shared" ca="1" si="268"/>
        <v>11662.833333333334</v>
      </c>
      <c r="Q412" s="1">
        <f t="shared" ca="1" si="269"/>
        <v>2398916525500</v>
      </c>
      <c r="R412" s="1">
        <f ca="1">IF(ISBLANK(A412),"",SUM($Q$2:Q412))</f>
        <v>900954190594383.5</v>
      </c>
      <c r="S412" s="1">
        <f ca="1">IF(ISBLANK(A412),"",SUM($F$2:F412))</f>
        <v>89314704000</v>
      </c>
      <c r="T412" s="1">
        <f t="shared" ca="1" si="270"/>
        <v>10087.411705405008</v>
      </c>
      <c r="U412" s="1" t="str">
        <f t="shared" ca="1" si="271"/>
        <v>Bullish</v>
      </c>
      <c r="V412" s="17">
        <f t="shared" ca="1" si="272"/>
        <v>143.85000000000036</v>
      </c>
      <c r="W412" s="17">
        <f t="shared" ca="1" si="273"/>
        <v>96.350000000000364</v>
      </c>
      <c r="X412" s="17">
        <f t="shared" ca="1" si="274"/>
        <v>0</v>
      </c>
      <c r="Y412" s="22">
        <f t="shared" ca="1" si="299"/>
        <v>1119.1000000000058</v>
      </c>
      <c r="Z412" s="22">
        <f t="shared" ca="1" si="299"/>
        <v>439.25000000000182</v>
      </c>
      <c r="AA412" s="22">
        <f t="shared" ca="1" si="299"/>
        <v>143.95000000000073</v>
      </c>
      <c r="AB412" s="23">
        <f t="shared" ca="1" si="294"/>
        <v>39.250290411938124</v>
      </c>
      <c r="AC412" s="23">
        <f t="shared" ca="1" si="295"/>
        <v>12.863014922705743</v>
      </c>
      <c r="AD412" s="23">
        <f t="shared" ca="1" si="296"/>
        <v>26.38727548923238</v>
      </c>
      <c r="AE412" s="23">
        <f t="shared" ca="1" si="297"/>
        <v>52.113305334643869</v>
      </c>
      <c r="AF412" s="23">
        <f t="shared" ca="1" si="298"/>
        <v>50.634430727023286</v>
      </c>
      <c r="AG412" s="23">
        <f t="shared" ca="1" si="259"/>
        <v>46.058578527352388</v>
      </c>
      <c r="AH412" s="25" t="str">
        <f t="shared" ca="1" si="275"/>
        <v>Strong</v>
      </c>
      <c r="AI412" s="25" t="str">
        <f t="shared" ca="1" si="276"/>
        <v>Bullish</v>
      </c>
      <c r="AJ412" s="1">
        <f t="shared" ca="1" si="284"/>
        <v>205700546.65000001</v>
      </c>
      <c r="AK412" s="10">
        <f t="shared" ca="1" si="285"/>
        <v>1.1600604091100921E-2</v>
      </c>
      <c r="AL412" s="10">
        <f t="shared" ca="1" si="290"/>
        <v>8.2300037590430156E-2</v>
      </c>
      <c r="AM412">
        <f t="shared" ca="1" si="286"/>
        <v>134.85000000000036</v>
      </c>
      <c r="AN412">
        <f t="shared" ca="1" si="277"/>
        <v>134.85000000000036</v>
      </c>
      <c r="AO412">
        <f t="shared" ca="1" si="278"/>
        <v>0</v>
      </c>
      <c r="AP412">
        <f t="shared" ca="1" si="264"/>
        <v>40.764816644673864</v>
      </c>
      <c r="AQ412">
        <f t="shared" ca="1" si="264"/>
        <v>14.378619468951284</v>
      </c>
      <c r="AR412">
        <f t="shared" ca="1" si="291"/>
        <v>2.8350994845297954</v>
      </c>
      <c r="AS412">
        <f t="shared" ca="1" si="292"/>
        <v>73.925057119538963</v>
      </c>
      <c r="AT412">
        <f t="shared" ca="1" si="279"/>
        <v>105.35000000000036</v>
      </c>
      <c r="AU412">
        <f t="shared" ca="1" si="293"/>
        <v>73.323263997099716</v>
      </c>
      <c r="AV412">
        <f t="shared" ca="1" si="288"/>
        <v>11495.941666666666</v>
      </c>
      <c r="AW412">
        <f t="shared" ref="AW412:AW475" ca="1" si="302">AVERAGE(E387:E412)</f>
        <v>11350.753846153848</v>
      </c>
      <c r="AX412">
        <f t="shared" ca="1" si="301"/>
        <v>145.18782051281778</v>
      </c>
      <c r="AY412">
        <f t="shared" ca="1" si="262"/>
        <v>161.94736467236362</v>
      </c>
      <c r="AZ412">
        <f t="shared" ca="1" si="261"/>
        <v>-16.75954415954584</v>
      </c>
    </row>
    <row r="413" spans="1:52" x14ac:dyDescent="0.3">
      <c r="A413" s="1" vm="2425">
        <f ca="1"/>
        <v>43340</v>
      </c>
      <c r="B413" s="1" vm="2426">
        <f ca="1"/>
        <v>11731.95</v>
      </c>
      <c r="C413" s="1" vm="2427">
        <f ca="1"/>
        <v>11760.2</v>
      </c>
      <c r="D413" s="1" vm="2428">
        <f ca="1"/>
        <v>11710.5</v>
      </c>
      <c r="E413" s="1" vm="2429">
        <f ca="1"/>
        <v>11738.5</v>
      </c>
      <c r="F413" s="1" vm="2430">
        <f ca="1"/>
        <v>249420000</v>
      </c>
      <c r="G413" s="1">
        <f t="shared" ca="1" si="287"/>
        <v>11628.24</v>
      </c>
      <c r="H413" s="2">
        <f t="shared" ca="1" si="300"/>
        <v>11454.705</v>
      </c>
      <c r="I413" s="6" t="str" cm="1">
        <f t="array" aca="1" ref="I413" ca="1">_xlfn.IFS(AND(G412&lt;H412,G413&gt;H413),"BUY", AND(G412&gt;H412,G413&lt;H413),"SELL",TRUE,"")</f>
        <v/>
      </c>
      <c r="J413" s="1" vm="2230">
        <f t="shared" ca="1" si="266"/>
        <v>10902.75</v>
      </c>
      <c r="K413" s="3" t="str">
        <f t="shared" ca="1" si="280"/>
        <v/>
      </c>
      <c r="L413" s="3">
        <f t="shared" ca="1" si="281"/>
        <v>3.9813717985450747E-3</v>
      </c>
      <c r="M413" s="3">
        <f t="shared" ca="1" si="282"/>
        <v>3.973467111897261E-3</v>
      </c>
      <c r="N413" s="4">
        <f t="shared" ca="1" si="267"/>
        <v>1</v>
      </c>
      <c r="O413" s="2">
        <f t="shared" ca="1" si="283"/>
        <v>3.973467111897261E-3</v>
      </c>
      <c r="P413" s="1">
        <f t="shared" ca="1" si="268"/>
        <v>11736.4</v>
      </c>
      <c r="Q413" s="1">
        <f t="shared" ca="1" si="269"/>
        <v>2927292888000</v>
      </c>
      <c r="R413" s="1">
        <f ca="1">IF(ISBLANK(A413),"",SUM($Q$2:Q413))</f>
        <v>903881483482383.5</v>
      </c>
      <c r="S413" s="1">
        <f ca="1">IF(ISBLANK(A413),"",SUM($F$2:F413))</f>
        <v>89564124000</v>
      </c>
      <c r="T413" s="1">
        <f t="shared" ca="1" si="270"/>
        <v>10092.003841654092</v>
      </c>
      <c r="U413" s="1" t="str">
        <f t="shared" ca="1" si="271"/>
        <v>Bullish</v>
      </c>
      <c r="V413" s="17">
        <f t="shared" ca="1" si="272"/>
        <v>68.25</v>
      </c>
      <c r="W413" s="17">
        <f t="shared" ca="1" si="273"/>
        <v>59.25</v>
      </c>
      <c r="X413" s="17">
        <f t="shared" ca="1" si="274"/>
        <v>0</v>
      </c>
      <c r="Y413" s="22">
        <f t="shared" ca="1" si="299"/>
        <v>1120.5000000000055</v>
      </c>
      <c r="Z413" s="22">
        <f t="shared" ca="1" si="299"/>
        <v>438.85000000000218</v>
      </c>
      <c r="AA413" s="22">
        <f t="shared" ca="1" si="299"/>
        <v>143.95000000000073</v>
      </c>
      <c r="AB413" s="23">
        <f t="shared" ca="1" si="294"/>
        <v>39.165551093261939</v>
      </c>
      <c r="AC413" s="23">
        <f t="shared" ca="1" si="295"/>
        <v>12.846943328871042</v>
      </c>
      <c r="AD413" s="23">
        <f t="shared" ca="1" si="296"/>
        <v>26.318607764390897</v>
      </c>
      <c r="AE413" s="23">
        <f t="shared" ca="1" si="297"/>
        <v>52.012494422132981</v>
      </c>
      <c r="AF413" s="23">
        <f t="shared" ca="1" si="298"/>
        <v>50.600549073438572</v>
      </c>
      <c r="AG413" s="23">
        <f t="shared" ca="1" si="259"/>
        <v>44.750085830327684</v>
      </c>
      <c r="AH413" s="25" t="str">
        <f t="shared" ca="1" si="275"/>
        <v>Strong</v>
      </c>
      <c r="AI413" s="25" t="str">
        <f t="shared" ca="1" si="276"/>
        <v>Bullish</v>
      </c>
      <c r="AJ413" s="1">
        <f t="shared" ca="1" si="284"/>
        <v>249431590.88999999</v>
      </c>
      <c r="AK413" s="10">
        <f t="shared" ca="1" si="285"/>
        <v>3.973467111897261E-3</v>
      </c>
      <c r="AL413" s="10">
        <f t="shared" ca="1" si="290"/>
        <v>8.2702560043004081E-2</v>
      </c>
      <c r="AM413">
        <f t="shared" ca="1" si="286"/>
        <v>46.549999999999272</v>
      </c>
      <c r="AN413">
        <f t="shared" ca="1" si="277"/>
        <v>46.549999999999272</v>
      </c>
      <c r="AO413">
        <f t="shared" ca="1" si="278"/>
        <v>0</v>
      </c>
      <c r="AP413">
        <f t="shared" ca="1" si="264"/>
        <v>41.17804402719711</v>
      </c>
      <c r="AQ413">
        <f t="shared" ca="1" si="264"/>
        <v>13.351575221169048</v>
      </c>
      <c r="AR413">
        <f t="shared" ca="1" si="291"/>
        <v>3.0841337703665808</v>
      </c>
      <c r="AS413">
        <f t="shared" ca="1" si="292"/>
        <v>75.515003762713604</v>
      </c>
      <c r="AT413">
        <f t="shared" ca="1" si="279"/>
        <v>49.700000000000728</v>
      </c>
      <c r="AU413">
        <f t="shared" ca="1" si="293"/>
        <v>71.635887997306924</v>
      </c>
      <c r="AV413">
        <f t="shared" ca="1" si="288"/>
        <v>11519.983333333332</v>
      </c>
      <c r="AW413">
        <f t="shared" ca="1" si="302"/>
        <v>11380.807692307691</v>
      </c>
      <c r="AX413">
        <f t="shared" ca="1" si="301"/>
        <v>139.17564102564029</v>
      </c>
      <c r="AY413">
        <f t="shared" ca="1" si="262"/>
        <v>156.3921652421642</v>
      </c>
      <c r="AZ413">
        <f t="shared" ca="1" si="261"/>
        <v>-17.216524216523908</v>
      </c>
    </row>
    <row r="414" spans="1:52" x14ac:dyDescent="0.3">
      <c r="A414" s="1" vm="2431">
        <f ca="1"/>
        <v>43341</v>
      </c>
      <c r="B414" s="1" vm="2432">
        <f ca="1"/>
        <v>11744.95</v>
      </c>
      <c r="C414" s="1" vm="2433">
        <f ca="1"/>
        <v>11753.2</v>
      </c>
      <c r="D414" s="1" vm="2434">
        <f ca="1"/>
        <v>11678.85</v>
      </c>
      <c r="E414" s="1" vm="2435">
        <f ca="1"/>
        <v>11691.9</v>
      </c>
      <c r="F414" s="1" vm="2436">
        <f ca="1"/>
        <v>259352000</v>
      </c>
      <c r="G414" s="1">
        <f t="shared" ca="1" si="287"/>
        <v>11652.44</v>
      </c>
      <c r="H414" s="2">
        <f t="shared" ca="1" si="300"/>
        <v>11473.3225</v>
      </c>
      <c r="I414" s="6" t="str" cm="1">
        <f t="array" aca="1" ref="I414" ca="1">_xlfn.IFS(AND(G413&lt;H413,G414&gt;H414),"BUY", AND(G413&gt;H413,G414&lt;H414),"SELL",TRUE,"")</f>
        <v/>
      </c>
      <c r="J414" s="1" vm="2230">
        <f t="shared" ca="1" si="266"/>
        <v>10902.75</v>
      </c>
      <c r="K414" s="3" t="str">
        <f t="shared" ca="1" si="280"/>
        <v/>
      </c>
      <c r="L414" s="3">
        <f t="shared" ca="1" si="281"/>
        <v>-3.9698428248924333E-3</v>
      </c>
      <c r="M414" s="3">
        <f t="shared" ca="1" si="282"/>
        <v>-3.9777435676563271E-3</v>
      </c>
      <c r="N414" s="4">
        <f t="shared" ca="1" si="267"/>
        <v>1</v>
      </c>
      <c r="O414" s="2">
        <f t="shared" ca="1" si="283"/>
        <v>-3.9777435676563271E-3</v>
      </c>
      <c r="P414" s="1">
        <f t="shared" ca="1" si="268"/>
        <v>11707.983333333335</v>
      </c>
      <c r="Q414" s="1">
        <f t="shared" ca="1" si="269"/>
        <v>3036488893466.667</v>
      </c>
      <c r="R414" s="1">
        <f ca="1">IF(ISBLANK(A414),"",SUM($Q$2:Q414))</f>
        <v>906917972375850.13</v>
      </c>
      <c r="S414" s="1">
        <f ca="1">IF(ISBLANK(A414),"",SUM($F$2:F414))</f>
        <v>89823476000</v>
      </c>
      <c r="T414" s="1">
        <f t="shared" ca="1" si="270"/>
        <v>10096.669743395925</v>
      </c>
      <c r="U414" s="1" t="str">
        <f t="shared" ca="1" si="271"/>
        <v>Bullish</v>
      </c>
      <c r="V414" s="17">
        <f t="shared" ca="1" si="272"/>
        <v>74.350000000000364</v>
      </c>
      <c r="W414" s="17">
        <f t="shared" ca="1" si="273"/>
        <v>0</v>
      </c>
      <c r="X414" s="17">
        <f t="shared" ca="1" si="274"/>
        <v>31.649999999999636</v>
      </c>
      <c r="Y414" s="22">
        <f t="shared" ca="1" si="299"/>
        <v>1125.6000000000058</v>
      </c>
      <c r="Z414" s="22">
        <f t="shared" ca="1" si="299"/>
        <v>438.85000000000218</v>
      </c>
      <c r="AA414" s="22">
        <f t="shared" ca="1" si="299"/>
        <v>164.70000000000073</v>
      </c>
      <c r="AB414" s="23">
        <f t="shared" ca="1" si="294"/>
        <v>38.988095238095234</v>
      </c>
      <c r="AC414" s="23">
        <f t="shared" ca="1" si="295"/>
        <v>14.632196162046899</v>
      </c>
      <c r="AD414" s="23">
        <f t="shared" ca="1" si="296"/>
        <v>24.355899076048335</v>
      </c>
      <c r="AE414" s="23">
        <f t="shared" ca="1" si="297"/>
        <v>53.620291400142136</v>
      </c>
      <c r="AF414" s="23">
        <f t="shared" ca="1" si="298"/>
        <v>45.422914422997287</v>
      </c>
      <c r="AG414" s="23">
        <f t="shared" ref="AG414:AG477" ca="1" si="303">IFERROR(AVERAGE(AF401:AF414),"")</f>
        <v>43.509445868140361</v>
      </c>
      <c r="AH414" s="25" t="str">
        <f t="shared" ca="1" si="275"/>
        <v>Strong</v>
      </c>
      <c r="AI414" s="25" t="str">
        <f t="shared" ca="1" si="276"/>
        <v>Bullish</v>
      </c>
      <c r="AJ414" s="1">
        <f t="shared" ca="1" si="284"/>
        <v>-259340371.75999999</v>
      </c>
      <c r="AK414" s="10">
        <f t="shared" ca="1" si="285"/>
        <v>-3.9777435676563271E-3</v>
      </c>
      <c r="AL414" s="10">
        <f t="shared" ca="1" si="290"/>
        <v>8.6449489856904066E-2</v>
      </c>
      <c r="AM414">
        <f t="shared" ca="1" si="286"/>
        <v>-46.600000000000364</v>
      </c>
      <c r="AN414">
        <f t="shared" ca="1" si="277"/>
        <v>0</v>
      </c>
      <c r="AO414">
        <f t="shared" ca="1" si="278"/>
        <v>46.600000000000364</v>
      </c>
      <c r="AP414">
        <f t="shared" ca="1" si="264"/>
        <v>38.2367551681116</v>
      </c>
      <c r="AQ414">
        <f t="shared" ca="1" si="264"/>
        <v>15.726462705371285</v>
      </c>
      <c r="AR414">
        <f t="shared" ca="1" si="291"/>
        <v>2.4313639935732052</v>
      </c>
      <c r="AS414">
        <f t="shared" ca="1" si="292"/>
        <v>70.857070195031582</v>
      </c>
      <c r="AT414">
        <f t="shared" ca="1" si="279"/>
        <v>74.350000000000364</v>
      </c>
      <c r="AU414">
        <f t="shared" ca="1" si="293"/>
        <v>71.829753140356459</v>
      </c>
      <c r="AV414">
        <f t="shared" ca="1" si="288"/>
        <v>11538.416666666666</v>
      </c>
      <c r="AW414">
        <f t="shared" ca="1" si="302"/>
        <v>11407.026923076923</v>
      </c>
      <c r="AX414">
        <f t="shared" ca="1" si="301"/>
        <v>131.38974358974338</v>
      </c>
      <c r="AY414">
        <f t="shared" ca="1" si="262"/>
        <v>151.00851139601016</v>
      </c>
      <c r="AZ414">
        <f t="shared" ca="1" si="261"/>
        <v>-19.618767806266789</v>
      </c>
    </row>
    <row r="415" spans="1:52" x14ac:dyDescent="0.3">
      <c r="A415" s="1" vm="2437">
        <f ca="1"/>
        <v>43342</v>
      </c>
      <c r="B415" s="1" vm="2438">
        <f ca="1"/>
        <v>11694.75</v>
      </c>
      <c r="C415" s="1" vm="2439">
        <f ca="1"/>
        <v>11698.8</v>
      </c>
      <c r="D415" s="1" vm="2440">
        <f ca="1"/>
        <v>11639.7</v>
      </c>
      <c r="E415" s="1" vm="2441">
        <f ca="1"/>
        <v>11676.8</v>
      </c>
      <c r="F415" s="1" vm="2442">
        <f ca="1"/>
        <v>323450000</v>
      </c>
      <c r="G415" s="1">
        <f t="shared" ca="1" si="287"/>
        <v>11671.25</v>
      </c>
      <c r="H415" s="2">
        <f t="shared" ca="1" si="300"/>
        <v>11489.3375</v>
      </c>
      <c r="I415" s="6" t="str" cm="1">
        <f t="array" aca="1" ref="I415" ca="1">_xlfn.IFS(AND(G414&lt;H414,G415&gt;H415),"BUY", AND(G414&gt;H414,G415&lt;H415),"SELL",TRUE,"")</f>
        <v/>
      </c>
      <c r="J415" s="1" vm="2230">
        <f t="shared" ca="1" si="266"/>
        <v>10902.75</v>
      </c>
      <c r="K415" s="3" t="str">
        <f t="shared" ca="1" si="280"/>
        <v/>
      </c>
      <c r="L415" s="3">
        <f t="shared" ca="1" si="281"/>
        <v>-1.2914924007219053E-3</v>
      </c>
      <c r="M415" s="3">
        <f t="shared" ca="1" si="282"/>
        <v>-1.2923270957780808E-3</v>
      </c>
      <c r="N415" s="4">
        <f t="shared" ca="1" si="267"/>
        <v>1</v>
      </c>
      <c r="O415" s="2">
        <f t="shared" ca="1" si="283"/>
        <v>-1.2923270957780808E-3</v>
      </c>
      <c r="P415" s="1">
        <f t="shared" ca="1" si="268"/>
        <v>11671.766666666668</v>
      </c>
      <c r="Q415" s="1">
        <f t="shared" ca="1" si="269"/>
        <v>3775232928333.334</v>
      </c>
      <c r="R415" s="1">
        <f ca="1">IF(ISBLANK(A415),"",SUM($Q$2:Q415))</f>
        <v>910693205304183.5</v>
      </c>
      <c r="S415" s="1">
        <f ca="1">IF(ISBLANK(A415),"",SUM($F$2:F415))</f>
        <v>90146926000</v>
      </c>
      <c r="T415" s="1">
        <f t="shared" ca="1" si="270"/>
        <v>10102.32124059542</v>
      </c>
      <c r="U415" s="1" t="str">
        <f t="shared" ca="1" si="271"/>
        <v>Bullish</v>
      </c>
      <c r="V415" s="17">
        <f t="shared" ca="1" si="272"/>
        <v>59.099999999998545</v>
      </c>
      <c r="W415" s="17">
        <f t="shared" ca="1" si="273"/>
        <v>0</v>
      </c>
      <c r="X415" s="17">
        <f t="shared" ca="1" si="274"/>
        <v>39.149999999999636</v>
      </c>
      <c r="Y415" s="22">
        <f t="shared" ref="Y415:AA430" ca="1" si="304">SUM(V402:V415)</f>
        <v>1104.0500000000029</v>
      </c>
      <c r="Z415" s="22">
        <f t="shared" ca="1" si="304"/>
        <v>407.85000000000218</v>
      </c>
      <c r="AA415" s="22">
        <f t="shared" ca="1" si="304"/>
        <v>203.85000000000036</v>
      </c>
      <c r="AB415" s="23">
        <f t="shared" ca="1" si="294"/>
        <v>36.94126171821938</v>
      </c>
      <c r="AC415" s="23">
        <f t="shared" ca="1" si="295"/>
        <v>18.463837688510466</v>
      </c>
      <c r="AD415" s="23">
        <f t="shared" ca="1" si="296"/>
        <v>18.477424029708914</v>
      </c>
      <c r="AE415" s="23">
        <f t="shared" ca="1" si="297"/>
        <v>55.405099406729846</v>
      </c>
      <c r="AF415" s="23">
        <f t="shared" ca="1" si="298"/>
        <v>33.349681216282647</v>
      </c>
      <c r="AG415" s="23">
        <f t="shared" ca="1" si="303"/>
        <v>40.868005063729285</v>
      </c>
      <c r="AH415" s="25" t="str">
        <f t="shared" ca="1" si="275"/>
        <v>Strong</v>
      </c>
      <c r="AI415" s="25" t="str">
        <f t="shared" ca="1" si="276"/>
        <v>Bullish</v>
      </c>
      <c r="AJ415" s="1">
        <f t="shared" ca="1" si="284"/>
        <v>-323438347.56</v>
      </c>
      <c r="AK415" s="10">
        <f t="shared" ca="1" si="285"/>
        <v>-1.2923270957780808E-3</v>
      </c>
      <c r="AL415" s="10">
        <f t="shared" ca="1" si="290"/>
        <v>8.5902978346021924E-2</v>
      </c>
      <c r="AM415">
        <f t="shared" ca="1" si="286"/>
        <v>-15.100000000000364</v>
      </c>
      <c r="AN415">
        <f t="shared" ca="1" si="277"/>
        <v>0</v>
      </c>
      <c r="AO415">
        <f t="shared" ca="1" si="278"/>
        <v>15.100000000000364</v>
      </c>
      <c r="AP415">
        <f t="shared" ca="1" si="264"/>
        <v>35.505558370389345</v>
      </c>
      <c r="AQ415">
        <f t="shared" ca="1" si="264"/>
        <v>15.681715369273363</v>
      </c>
      <c r="AR415">
        <f t="shared" ca="1" si="291"/>
        <v>2.264137406801725</v>
      </c>
      <c r="AS415">
        <f t="shared" ca="1" si="292"/>
        <v>69.364034800856544</v>
      </c>
      <c r="AT415">
        <f t="shared" ca="1" si="279"/>
        <v>59.099999999998545</v>
      </c>
      <c r="AU415">
        <f t="shared" ca="1" si="293"/>
        <v>70.920485058902315</v>
      </c>
      <c r="AV415">
        <f t="shared" ca="1" si="288"/>
        <v>11559.025</v>
      </c>
      <c r="AW415">
        <f t="shared" ca="1" si="302"/>
        <v>11429.79807692308</v>
      </c>
      <c r="AX415">
        <f t="shared" ca="1" si="301"/>
        <v>129.22692307691977</v>
      </c>
      <c r="AY415">
        <f t="shared" ca="1" si="262"/>
        <v>146.64900284900088</v>
      </c>
      <c r="AZ415">
        <f t="shared" ca="1" si="261"/>
        <v>-17.422079772081105</v>
      </c>
    </row>
    <row r="416" spans="1:52" x14ac:dyDescent="0.3">
      <c r="A416" s="1" vm="2443">
        <f ca="1"/>
        <v>43343</v>
      </c>
      <c r="B416" s="1" vm="2444">
        <f ca="1"/>
        <v>11675.85</v>
      </c>
      <c r="C416" s="1" vm="2445">
        <f ca="1"/>
        <v>11727.65</v>
      </c>
      <c r="D416" s="1" vm="2446">
        <f ca="1"/>
        <v>11640.1</v>
      </c>
      <c r="E416" s="1" vm="2447">
        <f ca="1"/>
        <v>11680.5</v>
      </c>
      <c r="F416" s="1" vm="2448">
        <f ca="1"/>
        <v>357230000</v>
      </c>
      <c r="G416" s="1">
        <f t="shared" ca="1" si="287"/>
        <v>11695.929999999998</v>
      </c>
      <c r="H416" s="2">
        <f t="shared" ca="1" si="300"/>
        <v>11506.052500000002</v>
      </c>
      <c r="I416" s="6" t="str" cm="1">
        <f t="array" aca="1" ref="I416" ca="1">_xlfn.IFS(AND(G415&lt;H415,G416&gt;H416),"BUY", AND(G415&gt;H415,G416&lt;H416),"SELL",TRUE,"")</f>
        <v/>
      </c>
      <c r="J416" s="1" vm="2230">
        <f t="shared" ca="1" si="266"/>
        <v>10902.75</v>
      </c>
      <c r="K416" s="3" t="str">
        <f t="shared" ca="1" si="280"/>
        <v/>
      </c>
      <c r="L416" s="3">
        <f t="shared" ca="1" si="281"/>
        <v>3.1686763496852066E-4</v>
      </c>
      <c r="M416" s="3">
        <f t="shared" ca="1" si="282"/>
        <v>3.1681744302199772E-4</v>
      </c>
      <c r="N416" s="4">
        <f t="shared" ca="1" si="267"/>
        <v>1</v>
      </c>
      <c r="O416" s="2">
        <f t="shared" ca="1" si="283"/>
        <v>3.1681744302199772E-4</v>
      </c>
      <c r="P416" s="1">
        <f t="shared" ca="1" si="268"/>
        <v>11682.75</v>
      </c>
      <c r="Q416" s="1">
        <f t="shared" ca="1" si="269"/>
        <v>4173428782500</v>
      </c>
      <c r="R416" s="1">
        <f ca="1">IF(ISBLANK(A416),"",SUM($Q$2:Q416))</f>
        <v>914866634086683.5</v>
      </c>
      <c r="S416" s="1">
        <f ca="1">IF(ISBLANK(A416),"",SUM($F$2:F416))</f>
        <v>90504156000</v>
      </c>
      <c r="T416" s="1">
        <f t="shared" ca="1" si="270"/>
        <v>10108.559369214863</v>
      </c>
      <c r="U416" s="1" t="str">
        <f t="shared" ca="1" si="271"/>
        <v>Bullish</v>
      </c>
      <c r="V416" s="17">
        <f t="shared" ca="1" si="272"/>
        <v>87.549999999999272</v>
      </c>
      <c r="W416" s="17">
        <f t="shared" ca="1" si="273"/>
        <v>28.850000000000364</v>
      </c>
      <c r="X416" s="17">
        <f t="shared" ca="1" si="274"/>
        <v>0</v>
      </c>
      <c r="Y416" s="22">
        <f t="shared" ca="1" si="304"/>
        <v>1146.4000000000015</v>
      </c>
      <c r="Z416" s="22">
        <f t="shared" ca="1" si="304"/>
        <v>401.45000000000255</v>
      </c>
      <c r="AA416" s="22">
        <f t="shared" ca="1" si="304"/>
        <v>203.85000000000036</v>
      </c>
      <c r="AB416" s="23">
        <f t="shared" ca="1" si="294"/>
        <v>35.018318213538208</v>
      </c>
      <c r="AC416" s="23">
        <f t="shared" ca="1" si="295"/>
        <v>17.781751570132599</v>
      </c>
      <c r="AD416" s="23">
        <f t="shared" ca="1" si="296"/>
        <v>17.23656664340561</v>
      </c>
      <c r="AE416" s="23">
        <f t="shared" ca="1" si="297"/>
        <v>52.800069783670807</v>
      </c>
      <c r="AF416" s="23">
        <f t="shared" ca="1" si="298"/>
        <v>32.644969436643187</v>
      </c>
      <c r="AG416" s="23">
        <f t="shared" ca="1" si="303"/>
        <v>38.136585695020287</v>
      </c>
      <c r="AH416" s="25" t="str">
        <f t="shared" ca="1" si="275"/>
        <v>Strong</v>
      </c>
      <c r="AI416" s="25" t="str">
        <f t="shared" ca="1" si="276"/>
        <v>Bullish</v>
      </c>
      <c r="AJ416" s="1">
        <f t="shared" ca="1" si="284"/>
        <v>357241671.25</v>
      </c>
      <c r="AK416" s="10">
        <f t="shared" ca="1" si="285"/>
        <v>3.1681744302199772E-4</v>
      </c>
      <c r="AL416" s="10">
        <f t="shared" ca="1" si="290"/>
        <v>8.5999149136658321E-2</v>
      </c>
      <c r="AM416">
        <f t="shared" ca="1" si="286"/>
        <v>3.7000000000007276</v>
      </c>
      <c r="AN416">
        <f t="shared" ca="1" si="277"/>
        <v>3.7000000000007276</v>
      </c>
      <c r="AO416">
        <f t="shared" ca="1" si="278"/>
        <v>0</v>
      </c>
      <c r="AP416">
        <f t="shared" ca="1" si="264"/>
        <v>33.233732772504446</v>
      </c>
      <c r="AQ416">
        <f t="shared" ca="1" si="264"/>
        <v>14.561592842896696</v>
      </c>
      <c r="AR416">
        <f t="shared" ca="1" si="291"/>
        <v>2.2822869126378729</v>
      </c>
      <c r="AS416">
        <f t="shared" ca="1" si="292"/>
        <v>69.533437307089926</v>
      </c>
      <c r="AT416">
        <f t="shared" ca="1" si="279"/>
        <v>87.549999999999272</v>
      </c>
      <c r="AU416">
        <f t="shared" ca="1" si="293"/>
        <v>72.10830755469496</v>
      </c>
      <c r="AV416">
        <f t="shared" ca="1" si="288"/>
        <v>11586.0875</v>
      </c>
      <c r="AW416">
        <f t="shared" ca="1" si="302"/>
        <v>11450.80576923077</v>
      </c>
      <c r="AX416">
        <f t="shared" ca="1" si="301"/>
        <v>135.2817307692294</v>
      </c>
      <c r="AY416">
        <f t="shared" ca="1" si="262"/>
        <v>144.13707264957077</v>
      </c>
      <c r="AZ416">
        <f t="shared" ca="1" si="261"/>
        <v>-8.8553418803413706</v>
      </c>
    </row>
    <row r="417" spans="1:52" x14ac:dyDescent="0.3">
      <c r="A417" s="1" vm="2449">
        <f ca="1"/>
        <v>43346</v>
      </c>
      <c r="B417" s="1" vm="2450">
        <f ca="1"/>
        <v>11751.8</v>
      </c>
      <c r="C417" s="1" vm="2450">
        <f ca="1"/>
        <v>11751.8</v>
      </c>
      <c r="D417" s="1" vm="2451">
        <f ca="1"/>
        <v>11567.4</v>
      </c>
      <c r="E417" s="1" vm="2452">
        <f ca="1"/>
        <v>11582.35</v>
      </c>
      <c r="F417" s="1" vm="2453">
        <f ca="1"/>
        <v>241727000</v>
      </c>
      <c r="G417" s="1">
        <f t="shared" ca="1" si="287"/>
        <v>11674.009999999998</v>
      </c>
      <c r="H417" s="2">
        <f t="shared" ca="1" si="300"/>
        <v>11522.935000000001</v>
      </c>
      <c r="I417" s="6" t="str" cm="1">
        <f t="array" aca="1" ref="I417" ca="1">_xlfn.IFS(AND(G416&lt;H416,G417&gt;H417),"BUY", AND(G416&gt;H416,G417&lt;H417),"SELL",TRUE,"")</f>
        <v/>
      </c>
      <c r="J417" s="1" vm="2230">
        <f t="shared" ca="1" si="266"/>
        <v>10902.75</v>
      </c>
      <c r="K417" s="3" t="str">
        <f t="shared" ca="1" si="280"/>
        <v/>
      </c>
      <c r="L417" s="3">
        <f t="shared" ca="1" si="281"/>
        <v>-8.4028937117417435E-3</v>
      </c>
      <c r="M417" s="3">
        <f t="shared" ca="1" si="282"/>
        <v>-8.4383970501899584E-3</v>
      </c>
      <c r="N417" s="4">
        <f t="shared" ca="1" si="267"/>
        <v>1</v>
      </c>
      <c r="O417" s="2">
        <f t="shared" ca="1" si="283"/>
        <v>-8.4383970501899584E-3</v>
      </c>
      <c r="P417" s="1">
        <f t="shared" ca="1" si="268"/>
        <v>11633.849999999999</v>
      </c>
      <c r="Q417" s="1">
        <f t="shared" ca="1" si="269"/>
        <v>2812215658949.9995</v>
      </c>
      <c r="R417" s="1">
        <f ca="1">IF(ISBLANK(A417),"",SUM($Q$2:Q417))</f>
        <v>917678849745633.5</v>
      </c>
      <c r="S417" s="1">
        <f ca="1">IF(ISBLANK(A417),"",SUM($F$2:F417))</f>
        <v>90745883000</v>
      </c>
      <c r="T417" s="1">
        <f t="shared" ca="1" si="270"/>
        <v>10112.622406744706</v>
      </c>
      <c r="U417" s="1" t="str">
        <f t="shared" ca="1" si="271"/>
        <v>Bullish</v>
      </c>
      <c r="V417" s="17">
        <f t="shared" ca="1" si="272"/>
        <v>184.39999999999964</v>
      </c>
      <c r="W417" s="17">
        <f t="shared" ca="1" si="273"/>
        <v>0</v>
      </c>
      <c r="X417" s="17">
        <f t="shared" ca="1" si="274"/>
        <v>72.700000000000728</v>
      </c>
      <c r="Y417" s="22">
        <f t="shared" ca="1" si="304"/>
        <v>1271.7000000000007</v>
      </c>
      <c r="Z417" s="22">
        <f t="shared" ca="1" si="304"/>
        <v>401.45000000000255</v>
      </c>
      <c r="AA417" s="22">
        <f t="shared" ca="1" si="304"/>
        <v>242.10000000000036</v>
      </c>
      <c r="AB417" s="23">
        <f t="shared" ca="1" si="294"/>
        <v>31.567979869466249</v>
      </c>
      <c r="AC417" s="23">
        <f t="shared" ca="1" si="295"/>
        <v>19.037508846426064</v>
      </c>
      <c r="AD417" s="23">
        <f t="shared" ca="1" si="296"/>
        <v>12.530471023040185</v>
      </c>
      <c r="AE417" s="23">
        <f t="shared" ca="1" si="297"/>
        <v>50.605488715892314</v>
      </c>
      <c r="AF417" s="23">
        <f t="shared" ca="1" si="298"/>
        <v>24.761090824333991</v>
      </c>
      <c r="AG417" s="23">
        <f t="shared" ca="1" si="303"/>
        <v>35.783559070132036</v>
      </c>
      <c r="AH417" s="25" t="str">
        <f t="shared" ca="1" si="275"/>
        <v>Strong</v>
      </c>
      <c r="AI417" s="25" t="str">
        <f t="shared" ca="1" si="276"/>
        <v>Bullish</v>
      </c>
      <c r="AJ417" s="1">
        <f t="shared" ca="1" si="284"/>
        <v>-241715304.06999999</v>
      </c>
      <c r="AK417" s="10">
        <f t="shared" ca="1" si="285"/>
        <v>-8.4383970501899584E-3</v>
      </c>
      <c r="AL417" s="10">
        <f t="shared" ca="1" si="290"/>
        <v>9.3464899265287504E-2</v>
      </c>
      <c r="AM417">
        <f t="shared" ca="1" si="286"/>
        <v>-98.149999999999636</v>
      </c>
      <c r="AN417">
        <f t="shared" ca="1" si="277"/>
        <v>0</v>
      </c>
      <c r="AO417">
        <f t="shared" ca="1" si="278"/>
        <v>98.149999999999636</v>
      </c>
      <c r="AP417">
        <f t="shared" ca="1" si="264"/>
        <v>30.859894717325556</v>
      </c>
      <c r="AQ417">
        <f t="shared" ca="1" si="264"/>
        <v>20.532193354118334</v>
      </c>
      <c r="AR417">
        <f t="shared" ca="1" si="291"/>
        <v>1.5030003947988195</v>
      </c>
      <c r="AS417">
        <f t="shared" ca="1" si="292"/>
        <v>60.047948770684243</v>
      </c>
      <c r="AT417">
        <f t="shared" ca="1" si="279"/>
        <v>184.39999999999964</v>
      </c>
      <c r="AU417">
        <f t="shared" ca="1" si="293"/>
        <v>80.129142729359586</v>
      </c>
      <c r="AV417">
        <f t="shared" ca="1" si="288"/>
        <v>11598.358333333332</v>
      </c>
      <c r="AW417">
        <f t="shared" ca="1" si="302"/>
        <v>11468.126923076923</v>
      </c>
      <c r="AX417">
        <f t="shared" ca="1" si="301"/>
        <v>130.23141025640871</v>
      </c>
      <c r="AY417">
        <f t="shared" ca="1" si="262"/>
        <v>141.4195156695136</v>
      </c>
      <c r="AZ417">
        <f t="shared" ca="1" si="261"/>
        <v>-11.188105413104893</v>
      </c>
    </row>
    <row r="418" spans="1:52" x14ac:dyDescent="0.3">
      <c r="A418" s="1" vm="2454">
        <f ca="1"/>
        <v>43347</v>
      </c>
      <c r="B418" s="1" vm="2455">
        <f ca="1"/>
        <v>11598.75</v>
      </c>
      <c r="C418" s="1" vm="2456">
        <f ca="1"/>
        <v>11602.55</v>
      </c>
      <c r="D418" s="1" vm="2457">
        <f ca="1"/>
        <v>11496.85</v>
      </c>
      <c r="E418" s="1" vm="2458">
        <f ca="1"/>
        <v>11520.3</v>
      </c>
      <c r="F418" s="1" vm="2459">
        <f ca="1"/>
        <v>262701000</v>
      </c>
      <c r="G418" s="1">
        <f t="shared" ca="1" si="287"/>
        <v>11630.369999999999</v>
      </c>
      <c r="H418" s="2">
        <f t="shared" ca="1" si="300"/>
        <v>11530.91</v>
      </c>
      <c r="I418" s="6" t="str" cm="1">
        <f t="array" aca="1" ref="I418" ca="1">_xlfn.IFS(AND(G417&lt;H417,G418&gt;H418),"BUY", AND(G417&gt;H417,G418&lt;H418),"SELL",TRUE,"")</f>
        <v/>
      </c>
      <c r="J418" s="1" vm="2230">
        <f t="shared" ca="1" si="266"/>
        <v>10902.75</v>
      </c>
      <c r="K418" s="3" t="str">
        <f t="shared" ca="1" si="280"/>
        <v/>
      </c>
      <c r="L418" s="3">
        <f t="shared" ca="1" si="281"/>
        <v>-5.3572893238419406E-3</v>
      </c>
      <c r="M418" s="3">
        <f t="shared" ca="1" si="282"/>
        <v>-5.371691057489936E-3</v>
      </c>
      <c r="N418" s="4">
        <f t="shared" ca="1" si="267"/>
        <v>1</v>
      </c>
      <c r="O418" s="2">
        <f t="shared" ca="1" si="283"/>
        <v>-5.371691057489936E-3</v>
      </c>
      <c r="P418" s="1">
        <f t="shared" ca="1" si="268"/>
        <v>11539.9</v>
      </c>
      <c r="Q418" s="1">
        <f t="shared" ca="1" si="269"/>
        <v>3031543269900</v>
      </c>
      <c r="R418" s="1">
        <f ca="1">IF(ISBLANK(A418),"",SUM($Q$2:Q418))</f>
        <v>920710393015533.5</v>
      </c>
      <c r="S418" s="1">
        <f ca="1">IF(ISBLANK(A418),"",SUM($F$2:F418))</f>
        <v>91008584000</v>
      </c>
      <c r="T418" s="1">
        <f t="shared" ca="1" si="270"/>
        <v>10116.742317576696</v>
      </c>
      <c r="U418" s="1" t="str">
        <f t="shared" ca="1" si="271"/>
        <v>Bullish</v>
      </c>
      <c r="V418" s="17">
        <f t="shared" ca="1" si="272"/>
        <v>105.69999999999891</v>
      </c>
      <c r="W418" s="17">
        <f t="shared" ca="1" si="273"/>
        <v>0</v>
      </c>
      <c r="X418" s="17">
        <f t="shared" ca="1" si="274"/>
        <v>70.549999999999272</v>
      </c>
      <c r="Y418" s="22">
        <f t="shared" ca="1" si="304"/>
        <v>1288.1999999999989</v>
      </c>
      <c r="Z418" s="22">
        <f t="shared" ca="1" si="304"/>
        <v>401.45000000000255</v>
      </c>
      <c r="AA418" s="22">
        <f t="shared" ca="1" si="304"/>
        <v>233.29999999999927</v>
      </c>
      <c r="AB418" s="23">
        <f t="shared" ca="1" si="294"/>
        <v>31.163639186461957</v>
      </c>
      <c r="AC418" s="23">
        <f t="shared" ca="1" si="295"/>
        <v>18.110541841328946</v>
      </c>
      <c r="AD418" s="23">
        <f t="shared" ca="1" si="296"/>
        <v>13.053097345133011</v>
      </c>
      <c r="AE418" s="23">
        <f t="shared" ca="1" si="297"/>
        <v>49.274181027790902</v>
      </c>
      <c r="AF418" s="23">
        <f t="shared" ca="1" si="298"/>
        <v>26.490744387554599</v>
      </c>
      <c r="AG418" s="23">
        <f t="shared" ca="1" si="303"/>
        <v>35.251860850863963</v>
      </c>
      <c r="AH418" s="25" t="str">
        <f t="shared" ca="1" si="275"/>
        <v>Strong</v>
      </c>
      <c r="AI418" s="25" t="str">
        <f t="shared" ca="1" si="276"/>
        <v>Bullish</v>
      </c>
      <c r="AJ418" s="1">
        <f t="shared" ca="1" si="284"/>
        <v>-262689325.99000001</v>
      </c>
      <c r="AK418" s="10">
        <f t="shared" ca="1" si="285"/>
        <v>-5.371691057489936E-3</v>
      </c>
      <c r="AL418" s="10">
        <f t="shared" ca="1" si="290"/>
        <v>9.187207966078996E-2</v>
      </c>
      <c r="AM418">
        <f t="shared" ca="1" si="286"/>
        <v>-62.050000000001091</v>
      </c>
      <c r="AN418">
        <f t="shared" ca="1" si="277"/>
        <v>0</v>
      </c>
      <c r="AO418">
        <f t="shared" ca="1" si="278"/>
        <v>62.050000000001091</v>
      </c>
      <c r="AP418">
        <f t="shared" ca="1" si="264"/>
        <v>28.655616523230872</v>
      </c>
      <c r="AQ418">
        <f t="shared" ca="1" si="264"/>
        <v>23.497750971681391</v>
      </c>
      <c r="AR418">
        <f t="shared" ca="1" si="291"/>
        <v>1.219504647817808</v>
      </c>
      <c r="AS418">
        <f t="shared" ca="1" si="292"/>
        <v>54.944901738178885</v>
      </c>
      <c r="AT418">
        <f t="shared" ca="1" si="279"/>
        <v>105.69999999999891</v>
      </c>
      <c r="AU418">
        <f t="shared" ca="1" si="293"/>
        <v>81.955632534405254</v>
      </c>
      <c r="AV418">
        <f t="shared" ca="1" si="288"/>
        <v>11609.629166666666</v>
      </c>
      <c r="AW418">
        <f t="shared" ca="1" si="302"/>
        <v>11481.703846153845</v>
      </c>
      <c r="AX418">
        <f t="shared" ca="1" si="301"/>
        <v>127.92532051282069</v>
      </c>
      <c r="AY418">
        <f t="shared" ca="1" si="262"/>
        <v>137.78433048432876</v>
      </c>
      <c r="AZ418">
        <f t="shared" ca="1" si="261"/>
        <v>-9.8590099715080726</v>
      </c>
    </row>
    <row r="419" spans="1:52" x14ac:dyDescent="0.3">
      <c r="A419" s="1" vm="2460">
        <f ca="1"/>
        <v>43348</v>
      </c>
      <c r="B419" s="1" vm="2461">
        <f ca="1"/>
        <v>11514.85</v>
      </c>
      <c r="C419" s="1" vm="2462">
        <f ca="1"/>
        <v>11542.65</v>
      </c>
      <c r="D419" s="1" vm="2463">
        <f ca="1"/>
        <v>11393.85</v>
      </c>
      <c r="E419" s="1" vm="2464">
        <f ca="1"/>
        <v>11476.95</v>
      </c>
      <c r="F419" s="1" vm="2465">
        <f ca="1"/>
        <v>253690000</v>
      </c>
      <c r="G419" s="1">
        <f t="shared" ca="1" si="287"/>
        <v>11587.38</v>
      </c>
      <c r="H419" s="2">
        <f t="shared" ca="1" si="300"/>
        <v>11535.4025</v>
      </c>
      <c r="I419" s="6" t="str" cm="1">
        <f t="array" aca="1" ref="I419" ca="1">_xlfn.IFS(AND(G418&lt;H418,G419&gt;H419),"BUY", AND(G418&gt;H418,G419&lt;H419),"SELL",TRUE,"")</f>
        <v/>
      </c>
      <c r="J419" s="1" vm="2230">
        <f t="shared" ca="1" si="266"/>
        <v>10902.75</v>
      </c>
      <c r="K419" s="3" t="str">
        <f t="shared" ca="1" si="280"/>
        <v/>
      </c>
      <c r="L419" s="3">
        <f t="shared" ca="1" si="281"/>
        <v>-3.7629228405509085E-3</v>
      </c>
      <c r="M419" s="3">
        <f t="shared" ca="1" si="282"/>
        <v>-3.770020445457141E-3</v>
      </c>
      <c r="N419" s="4">
        <f t="shared" ca="1" si="267"/>
        <v>1</v>
      </c>
      <c r="O419" s="2">
        <f t="shared" ca="1" si="283"/>
        <v>-3.770020445457141E-3</v>
      </c>
      <c r="P419" s="1">
        <f t="shared" ca="1" si="268"/>
        <v>11471.15</v>
      </c>
      <c r="Q419" s="1">
        <f t="shared" ca="1" si="269"/>
        <v>2910116043500</v>
      </c>
      <c r="R419" s="1">
        <f ca="1">IF(ISBLANK(A419),"",SUM($Q$2:Q419))</f>
        <v>923620509059033.5</v>
      </c>
      <c r="S419" s="1">
        <f ca="1">IF(ISBLANK(A419),"",SUM($F$2:F419))</f>
        <v>91262274000</v>
      </c>
      <c r="T419" s="1">
        <f t="shared" ca="1" si="270"/>
        <v>10120.507287151682</v>
      </c>
      <c r="U419" s="1" t="str">
        <f t="shared" ca="1" si="271"/>
        <v>Bullish</v>
      </c>
      <c r="V419" s="17">
        <f t="shared" ca="1" si="272"/>
        <v>148.79999999999927</v>
      </c>
      <c r="W419" s="17">
        <f t="shared" ca="1" si="273"/>
        <v>0</v>
      </c>
      <c r="X419" s="17">
        <f t="shared" ca="1" si="274"/>
        <v>103</v>
      </c>
      <c r="Y419" s="22">
        <f t="shared" ca="1" si="304"/>
        <v>1340.2999999999975</v>
      </c>
      <c r="Z419" s="22">
        <f t="shared" ca="1" si="304"/>
        <v>355.30000000000109</v>
      </c>
      <c r="AA419" s="22">
        <f t="shared" ca="1" si="304"/>
        <v>336.29999999999927</v>
      </c>
      <c r="AB419" s="23">
        <f t="shared" ca="1" si="294"/>
        <v>26.508990524509567</v>
      </c>
      <c r="AC419" s="23">
        <f t="shared" ca="1" si="295"/>
        <v>25.091397448332458</v>
      </c>
      <c r="AD419" s="23">
        <f t="shared" ca="1" si="296"/>
        <v>1.4175930761771092</v>
      </c>
      <c r="AE419" s="23">
        <f t="shared" ca="1" si="297"/>
        <v>51.600387972842029</v>
      </c>
      <c r="AF419" s="23">
        <f t="shared" ca="1" si="298"/>
        <v>2.7472527472529999</v>
      </c>
      <c r="AG419" s="23">
        <f t="shared" ca="1" si="303"/>
        <v>32.788196167935553</v>
      </c>
      <c r="AH419" s="25" t="str">
        <f t="shared" ca="1" si="275"/>
        <v>Strong</v>
      </c>
      <c r="AI419" s="25" t="str">
        <f t="shared" ca="1" si="276"/>
        <v>Bullish</v>
      </c>
      <c r="AJ419" s="1">
        <f t="shared" ca="1" si="284"/>
        <v>-253678369.63</v>
      </c>
      <c r="AK419" s="10">
        <f t="shared" ca="1" si="285"/>
        <v>-3.770020445457141E-3</v>
      </c>
      <c r="AL419" s="10">
        <f t="shared" ca="1" si="290"/>
        <v>8.9689267541775503E-2</v>
      </c>
      <c r="AM419">
        <f t="shared" ca="1" si="286"/>
        <v>-43.349999999998545</v>
      </c>
      <c r="AN419">
        <f t="shared" ca="1" si="277"/>
        <v>0</v>
      </c>
      <c r="AO419">
        <f t="shared" ca="1" si="278"/>
        <v>43.349999999998545</v>
      </c>
      <c r="AP419">
        <f t="shared" ca="1" si="264"/>
        <v>26.608786771571523</v>
      </c>
      <c r="AQ419">
        <f t="shared" ca="1" si="264"/>
        <v>24.915768759418331</v>
      </c>
      <c r="AR419">
        <f t="shared" ca="1" si="291"/>
        <v>1.0679496598519851</v>
      </c>
      <c r="AS419">
        <f t="shared" ca="1" si="292"/>
        <v>51.642923451455019</v>
      </c>
      <c r="AT419">
        <f t="shared" ca="1" si="279"/>
        <v>148.79999999999927</v>
      </c>
      <c r="AU419">
        <f t="shared" ca="1" si="293"/>
        <v>86.73023021051911</v>
      </c>
      <c r="AV419">
        <f t="shared" ca="1" si="288"/>
        <v>11610.145833333334</v>
      </c>
      <c r="AW419">
        <f t="shared" ca="1" si="302"/>
        <v>11489.342307692306</v>
      </c>
      <c r="AX419">
        <f t="shared" ca="1" si="301"/>
        <v>120.80352564102759</v>
      </c>
      <c r="AY419">
        <f t="shared" ca="1" si="262"/>
        <v>134.06299857549735</v>
      </c>
      <c r="AZ419">
        <f t="shared" ref="AZ419:AZ482" ca="1" si="305">AX419 - AY419</f>
        <v>-13.259472934469756</v>
      </c>
    </row>
    <row r="420" spans="1:52" x14ac:dyDescent="0.3">
      <c r="A420" s="1" vm="2466">
        <f ca="1"/>
        <v>43349</v>
      </c>
      <c r="B420" s="1" vm="2467">
        <f ca="1"/>
        <v>11514.15</v>
      </c>
      <c r="C420" s="1" vm="2468">
        <f ca="1"/>
        <v>11562.25</v>
      </c>
      <c r="D420" s="1" vm="2469">
        <f ca="1"/>
        <v>11436.05</v>
      </c>
      <c r="E420" s="1" vm="2470">
        <f ca="1"/>
        <v>11536.9</v>
      </c>
      <c r="F420" s="1" vm="2471">
        <f ca="1"/>
        <v>255558000</v>
      </c>
      <c r="G420" s="1">
        <f t="shared" ca="1" si="287"/>
        <v>11559.399999999998</v>
      </c>
      <c r="H420" s="2">
        <f t="shared" ca="1" si="300"/>
        <v>11542.774999999998</v>
      </c>
      <c r="I420" s="6" t="str" cm="1">
        <f t="array" aca="1" ref="I420" ca="1">_xlfn.IFS(AND(G419&lt;H419,G420&gt;H420),"BUY", AND(G419&gt;H419,G420&lt;H420),"SELL",TRUE,"")</f>
        <v/>
      </c>
      <c r="J420" s="1" vm="2230">
        <f t="shared" ca="1" si="266"/>
        <v>10902.75</v>
      </c>
      <c r="K420" s="3" t="str">
        <f t="shared" ca="1" si="280"/>
        <v/>
      </c>
      <c r="L420" s="3">
        <f t="shared" ca="1" si="281"/>
        <v>5.2235132156190911E-3</v>
      </c>
      <c r="M420" s="3">
        <f t="shared" ca="1" si="282"/>
        <v>5.2099179931275122E-3</v>
      </c>
      <c r="N420" s="4">
        <f t="shared" ca="1" si="267"/>
        <v>1</v>
      </c>
      <c r="O420" s="2">
        <f t="shared" ca="1" si="283"/>
        <v>5.2099179931275122E-3</v>
      </c>
      <c r="P420" s="1">
        <f t="shared" ca="1" si="268"/>
        <v>11511.733333333332</v>
      </c>
      <c r="Q420" s="1">
        <f t="shared" ca="1" si="269"/>
        <v>2941915547199.9995</v>
      </c>
      <c r="R420" s="1">
        <f ca="1">IF(ISBLANK(A420),"",SUM($Q$2:Q420))</f>
        <v>926562424606233.5</v>
      </c>
      <c r="S420" s="1">
        <f ca="1">IF(ISBLANK(A420),"",SUM($F$2:F420))</f>
        <v>91517832000</v>
      </c>
      <c r="T420" s="1">
        <f t="shared" ca="1" si="270"/>
        <v>10124.39220157918</v>
      </c>
      <c r="U420" s="1" t="str">
        <f t="shared" ca="1" si="271"/>
        <v>Bullish</v>
      </c>
      <c r="V420" s="17">
        <f t="shared" ca="1" si="272"/>
        <v>126.20000000000073</v>
      </c>
      <c r="W420" s="17">
        <f t="shared" ca="1" si="273"/>
        <v>19.600000000000364</v>
      </c>
      <c r="X420" s="17">
        <f t="shared" ca="1" si="274"/>
        <v>0</v>
      </c>
      <c r="Y420" s="22">
        <f t="shared" ca="1" si="304"/>
        <v>1382.8999999999978</v>
      </c>
      <c r="Z420" s="22">
        <f t="shared" ca="1" si="304"/>
        <v>374.90000000000146</v>
      </c>
      <c r="AA420" s="22">
        <f t="shared" ca="1" si="304"/>
        <v>331.75</v>
      </c>
      <c r="AB420" s="23">
        <f t="shared" ca="1" si="294"/>
        <v>27.109697013522453</v>
      </c>
      <c r="AC420" s="23">
        <f t="shared" ca="1" si="295"/>
        <v>23.989442475956363</v>
      </c>
      <c r="AD420" s="23">
        <f t="shared" ca="1" si="296"/>
        <v>3.1202545375660904</v>
      </c>
      <c r="AE420" s="23">
        <f t="shared" ca="1" si="297"/>
        <v>51.099139489478816</v>
      </c>
      <c r="AF420" s="23">
        <f t="shared" ca="1" si="298"/>
        <v>6.1062760914174357</v>
      </c>
      <c r="AG420" s="23">
        <f t="shared" ca="1" si="303"/>
        <v>30.842261125701064</v>
      </c>
      <c r="AH420" s="25" t="str">
        <f t="shared" ca="1" si="275"/>
        <v>Strong</v>
      </c>
      <c r="AI420" s="25" t="str">
        <f t="shared" ca="1" si="276"/>
        <v>Bullish</v>
      </c>
      <c r="AJ420" s="1">
        <f t="shared" ca="1" si="284"/>
        <v>255569587.38</v>
      </c>
      <c r="AK420" s="10">
        <f t="shared" ca="1" si="285"/>
        <v>5.2099179931275122E-3</v>
      </c>
      <c r="AL420" s="10">
        <f t="shared" ca="1" si="290"/>
        <v>8.929026879321536E-2</v>
      </c>
      <c r="AM420">
        <f t="shared" ca="1" si="286"/>
        <v>59.949999999998909</v>
      </c>
      <c r="AN420">
        <f t="shared" ca="1" si="277"/>
        <v>59.949999999998909</v>
      </c>
      <c r="AO420">
        <f t="shared" ca="1" si="278"/>
        <v>0</v>
      </c>
      <c r="AP420">
        <f t="shared" ca="1" si="264"/>
        <v>28.990302002173479</v>
      </c>
      <c r="AQ420">
        <f t="shared" ca="1" si="264"/>
        <v>23.136070990888449</v>
      </c>
      <c r="AR420">
        <f t="shared" ca="1" si="291"/>
        <v>1.2530347963399044</v>
      </c>
      <c r="AS420">
        <f t="shared" ca="1" si="292"/>
        <v>55.61542140296644</v>
      </c>
      <c r="AT420">
        <f t="shared" ca="1" si="279"/>
        <v>126.20000000000073</v>
      </c>
      <c r="AU420">
        <f t="shared" ca="1" si="293"/>
        <v>89.549499481196364</v>
      </c>
      <c r="AV420">
        <f t="shared" ca="1" si="288"/>
        <v>11608.908333333333</v>
      </c>
      <c r="AW420">
        <f t="shared" ca="1" si="302"/>
        <v>11497.701923076924</v>
      </c>
      <c r="AX420">
        <f t="shared" ca="1" si="301"/>
        <v>111.20641025640907</v>
      </c>
      <c r="AY420">
        <f t="shared" ref="AY420:AY483" ca="1" si="306">AVERAGE(AX412:AX420)</f>
        <v>130.04761396011295</v>
      </c>
      <c r="AZ420">
        <f t="shared" ca="1" si="305"/>
        <v>-18.841203703703883</v>
      </c>
    </row>
    <row r="421" spans="1:52" x14ac:dyDescent="0.3">
      <c r="A421" s="1" vm="2472">
        <f ca="1"/>
        <v>43350</v>
      </c>
      <c r="B421" s="1" vm="2473">
        <f ca="1"/>
        <v>11558.25</v>
      </c>
      <c r="C421" s="1" vm="2474">
        <f ca="1"/>
        <v>11603</v>
      </c>
      <c r="D421" s="1" vm="2475">
        <f ca="1"/>
        <v>11484.4</v>
      </c>
      <c r="E421" s="1" vm="2476">
        <f ca="1"/>
        <v>11589.1</v>
      </c>
      <c r="F421" s="1" vm="2477">
        <f ca="1"/>
        <v>305029000</v>
      </c>
      <c r="G421" s="1">
        <f t="shared" ca="1" si="287"/>
        <v>11541.12</v>
      </c>
      <c r="H421" s="2">
        <f t="shared" ca="1" si="300"/>
        <v>11549.73</v>
      </c>
      <c r="I421" s="6" t="str" cm="1">
        <f t="array" aca="1" ref="I421" ca="1">_xlfn.IFS(AND(G420&lt;H420,G421&gt;H421),"BUY", AND(G420&gt;H420,G421&lt;H421),"SELL",TRUE,"")</f>
        <v>SELL</v>
      </c>
      <c r="J421" s="1" vm="2230">
        <f t="shared" ca="1" si="266"/>
        <v>10902.75</v>
      </c>
      <c r="K421" s="3" t="str">
        <f t="shared" ca="1" si="280"/>
        <v/>
      </c>
      <c r="L421" s="3">
        <f t="shared" ca="1" si="281"/>
        <v>4.5246123308688713E-3</v>
      </c>
      <c r="M421" s="3">
        <f t="shared" ca="1" si="282"/>
        <v>4.5144070442281106E-3</v>
      </c>
      <c r="N421" s="4">
        <f t="shared" ca="1" si="267"/>
        <v>1</v>
      </c>
      <c r="O421" s="2">
        <f t="shared" ca="1" si="283"/>
        <v>4.5144070442281106E-3</v>
      </c>
      <c r="P421" s="1">
        <f t="shared" ca="1" si="268"/>
        <v>11558.833333333334</v>
      </c>
      <c r="Q421" s="1">
        <f t="shared" ca="1" si="269"/>
        <v>3525779372833.3335</v>
      </c>
      <c r="R421" s="1">
        <f ca="1">IF(ISBLANK(A421),"",SUM($Q$2:Q421))</f>
        <v>930088203979066.88</v>
      </c>
      <c r="S421" s="1">
        <f ca="1">IF(ISBLANK(A421),"",SUM($F$2:F421))</f>
        <v>91822861000</v>
      </c>
      <c r="T421" s="1">
        <f t="shared" ca="1" si="270"/>
        <v>10129.15731278583</v>
      </c>
      <c r="U421" s="1" t="str">
        <f t="shared" ca="1" si="271"/>
        <v>Bullish</v>
      </c>
      <c r="V421" s="17">
        <f t="shared" ca="1" si="272"/>
        <v>118.60000000000036</v>
      </c>
      <c r="W421" s="17">
        <f t="shared" ca="1" si="273"/>
        <v>40.75</v>
      </c>
      <c r="X421" s="17">
        <f t="shared" ca="1" si="274"/>
        <v>0</v>
      </c>
      <c r="Y421" s="22">
        <f t="shared" ca="1" si="304"/>
        <v>1400.0999999999967</v>
      </c>
      <c r="Z421" s="22">
        <f t="shared" ca="1" si="304"/>
        <v>379.05000000000109</v>
      </c>
      <c r="AA421" s="22">
        <f t="shared" ca="1" si="304"/>
        <v>331.75</v>
      </c>
      <c r="AB421" s="23">
        <f t="shared" ca="1" si="294"/>
        <v>27.0730662095566</v>
      </c>
      <c r="AC421" s="23">
        <f t="shared" ca="1" si="295"/>
        <v>23.694736090279321</v>
      </c>
      <c r="AD421" s="23">
        <f t="shared" ca="1" si="296"/>
        <v>3.3783301192772797</v>
      </c>
      <c r="AE421" s="23">
        <f t="shared" ca="1" si="297"/>
        <v>50.767802299835921</v>
      </c>
      <c r="AF421" s="23">
        <f t="shared" ca="1" si="298"/>
        <v>6.6544738323017745</v>
      </c>
      <c r="AG421" s="23">
        <f t="shared" ca="1" si="303"/>
        <v>29.451108640980312</v>
      </c>
      <c r="AH421" s="25" t="str">
        <f t="shared" ca="1" si="275"/>
        <v>Weak</v>
      </c>
      <c r="AI421" s="25" t="str">
        <f t="shared" ca="1" si="276"/>
        <v>Bullish</v>
      </c>
      <c r="AJ421" s="1">
        <f t="shared" ca="1" si="284"/>
        <v>305040559.39999998</v>
      </c>
      <c r="AK421" s="10">
        <f t="shared" ca="1" si="285"/>
        <v>4.5144070442281106E-3</v>
      </c>
      <c r="AL421" s="10">
        <f t="shared" ca="1" si="290"/>
        <v>8.587682231534137E-2</v>
      </c>
      <c r="AM421">
        <f t="shared" ca="1" si="286"/>
        <v>52.200000000000728</v>
      </c>
      <c r="AN421">
        <f t="shared" ca="1" si="277"/>
        <v>52.200000000000728</v>
      </c>
      <c r="AO421">
        <f t="shared" ca="1" si="278"/>
        <v>0</v>
      </c>
      <c r="AP421">
        <f t="shared" ca="1" si="264"/>
        <v>30.648137573446856</v>
      </c>
      <c r="AQ421">
        <f t="shared" ca="1" si="264"/>
        <v>21.483494491539272</v>
      </c>
      <c r="AR421">
        <f t="shared" ca="1" si="291"/>
        <v>1.426589961214962</v>
      </c>
      <c r="AS421">
        <f t="shared" ca="1" si="292"/>
        <v>58.789906165303961</v>
      </c>
      <c r="AT421">
        <f t="shared" ca="1" si="279"/>
        <v>118.60000000000036</v>
      </c>
      <c r="AU421">
        <f t="shared" ca="1" si="293"/>
        <v>91.624535232539515</v>
      </c>
      <c r="AV421">
        <f t="shared" ca="1" si="288"/>
        <v>11610.425000000001</v>
      </c>
      <c r="AW421">
        <f t="shared" ca="1" si="302"/>
        <v>11506.648076923078</v>
      </c>
      <c r="AX421">
        <f t="shared" ca="1" si="301"/>
        <v>103.77692307692269</v>
      </c>
      <c r="AY421">
        <f t="shared" ca="1" si="306"/>
        <v>125.44640313390239</v>
      </c>
      <c r="AZ421">
        <f t="shared" ca="1" si="305"/>
        <v>-21.669480056979708</v>
      </c>
    </row>
    <row r="422" spans="1:52" x14ac:dyDescent="0.3">
      <c r="A422" s="1" vm="2478">
        <f ca="1"/>
        <v>43353</v>
      </c>
      <c r="B422" s="1" vm="2479">
        <f ca="1"/>
        <v>11570.25</v>
      </c>
      <c r="C422" s="1" vm="2480">
        <f ca="1"/>
        <v>11573</v>
      </c>
      <c r="D422" s="1" vm="2481">
        <f ca="1"/>
        <v>11427.3</v>
      </c>
      <c r="E422" s="1" vm="2482">
        <f ca="1"/>
        <v>11438.1</v>
      </c>
      <c r="F422" s="1" vm="2483">
        <f ca="1"/>
        <v>295598000</v>
      </c>
      <c r="G422" s="1">
        <f t="shared" ca="1" si="287"/>
        <v>11512.27</v>
      </c>
      <c r="H422" s="2">
        <f t="shared" ca="1" si="300"/>
        <v>11548.1</v>
      </c>
      <c r="I422" s="6" t="str" cm="1">
        <f t="array" aca="1" ref="I422" ca="1">_xlfn.IFS(AND(G421&lt;H421,G422&gt;H422),"BUY", AND(G421&gt;H421,G422&lt;H422),"SELL",TRUE,"")</f>
        <v/>
      </c>
      <c r="J422" s="1" vm="2479">
        <f t="shared" ca="1" si="266"/>
        <v>11570.25</v>
      </c>
      <c r="K422" s="3">
        <f t="shared" ca="1" si="280"/>
        <v>6.122308591869019E-2</v>
      </c>
      <c r="L422" s="3">
        <f t="shared" ca="1" si="281"/>
        <v>-1.3029484601910446E-2</v>
      </c>
      <c r="M422" s="3">
        <f t="shared" ca="1" si="282"/>
        <v>-1.311511294512481E-2</v>
      </c>
      <c r="N422" s="4">
        <f t="shared" ca="1" si="267"/>
        <v>-1</v>
      </c>
      <c r="O422" s="2">
        <f t="shared" ca="1" si="283"/>
        <v>1.311511294512481E-2</v>
      </c>
      <c r="P422" s="1">
        <f t="shared" ca="1" si="268"/>
        <v>11479.466666666667</v>
      </c>
      <c r="Q422" s="1">
        <f t="shared" ca="1" si="269"/>
        <v>3393307387733.3335</v>
      </c>
      <c r="R422" s="1">
        <f ca="1">IF(ISBLANK(A422),"",SUM($Q$2:Q422))</f>
        <v>933481511366800.25</v>
      </c>
      <c r="S422" s="1">
        <f ca="1">IF(ISBLANK(A422),"",SUM($F$2:F422))</f>
        <v>92118459000</v>
      </c>
      <c r="T422" s="1">
        <f t="shared" ca="1" si="270"/>
        <v>10133.490306940548</v>
      </c>
      <c r="U422" s="1" t="str">
        <f t="shared" ca="1" si="271"/>
        <v>Bullish</v>
      </c>
      <c r="V422" s="17">
        <f t="shared" ca="1" si="272"/>
        <v>161.80000000000109</v>
      </c>
      <c r="W422" s="17">
        <f t="shared" ca="1" si="273"/>
        <v>0</v>
      </c>
      <c r="X422" s="17">
        <f t="shared" ca="1" si="274"/>
        <v>57.100000000000364</v>
      </c>
      <c r="Y422" s="22">
        <f t="shared" ca="1" si="304"/>
        <v>1467.3499999999985</v>
      </c>
      <c r="Z422" s="22">
        <f t="shared" ca="1" si="304"/>
        <v>300.20000000000255</v>
      </c>
      <c r="AA422" s="22">
        <f t="shared" ca="1" si="304"/>
        <v>388.85000000000036</v>
      </c>
      <c r="AB422" s="23">
        <f t="shared" ca="1" si="294"/>
        <v>20.458649947183893</v>
      </c>
      <c r="AC422" s="23">
        <f t="shared" ca="1" si="295"/>
        <v>26.500153337649557</v>
      </c>
      <c r="AD422" s="23">
        <f t="shared" ca="1" si="296"/>
        <v>6.0415033904656639</v>
      </c>
      <c r="AE422" s="23">
        <f t="shared" ca="1" si="297"/>
        <v>46.958803284833451</v>
      </c>
      <c r="AF422" s="23">
        <f t="shared" ca="1" si="298"/>
        <v>12.865539510920462</v>
      </c>
      <c r="AG422" s="23">
        <f t="shared" ca="1" si="303"/>
        <v>28.20172977087384</v>
      </c>
      <c r="AH422" s="25" t="str">
        <f t="shared" ca="1" si="275"/>
        <v>Weak</v>
      </c>
      <c r="AI422" s="25" t="str">
        <f t="shared" ca="1" si="276"/>
        <v>Bearish</v>
      </c>
      <c r="AJ422" s="1">
        <f t="shared" ca="1" si="284"/>
        <v>-295586458.88</v>
      </c>
      <c r="AK422" s="10">
        <f t="shared" ca="1" si="285"/>
        <v>-1.311511294512481E-2</v>
      </c>
      <c r="AL422" s="10">
        <f t="shared" ca="1" si="290"/>
        <v>9.8791841674732636E-2</v>
      </c>
      <c r="AM422">
        <f t="shared" ca="1" si="286"/>
        <v>-151</v>
      </c>
      <c r="AN422">
        <f t="shared" ca="1" si="277"/>
        <v>0</v>
      </c>
      <c r="AO422">
        <f t="shared" ca="1" si="278"/>
        <v>151</v>
      </c>
      <c r="AP422">
        <f t="shared" ca="1" si="264"/>
        <v>28.458984889629225</v>
      </c>
      <c r="AQ422">
        <f t="shared" ca="1" si="264"/>
        <v>30.734673456429324</v>
      </c>
      <c r="AR422">
        <f t="shared" ca="1" si="291"/>
        <v>0.92595696290620411</v>
      </c>
      <c r="AS422">
        <f t="shared" ca="1" si="292"/>
        <v>48.077759822263438</v>
      </c>
      <c r="AT422">
        <f t="shared" ca="1" si="279"/>
        <v>145.70000000000073</v>
      </c>
      <c r="AU422">
        <f t="shared" ca="1" si="293"/>
        <v>95.487068430215317</v>
      </c>
      <c r="AV422">
        <f t="shared" ca="1" si="288"/>
        <v>11598.370833333334</v>
      </c>
      <c r="AW422">
        <f t="shared" ca="1" si="302"/>
        <v>11510.182692307691</v>
      </c>
      <c r="AX422">
        <f t="shared" ca="1" si="301"/>
        <v>88.188141025642835</v>
      </c>
      <c r="AY422">
        <f t="shared" ca="1" si="306"/>
        <v>119.7811253561249</v>
      </c>
      <c r="AZ422">
        <f t="shared" ca="1" si="305"/>
        <v>-31.592984330482068</v>
      </c>
    </row>
    <row r="423" spans="1:52" x14ac:dyDescent="0.3">
      <c r="A423" s="1" vm="2484">
        <f ca="1"/>
        <v>43354</v>
      </c>
      <c r="B423" s="1" vm="2485">
        <f ca="1"/>
        <v>11476.85</v>
      </c>
      <c r="C423" s="1" vm="2486">
        <f ca="1"/>
        <v>11479.4</v>
      </c>
      <c r="D423" s="1" vm="2487">
        <f ca="1"/>
        <v>11274</v>
      </c>
      <c r="E423" s="1" vm="2488">
        <f ca="1"/>
        <v>11287.5</v>
      </c>
      <c r="F423" s="1" vm="2489">
        <f ca="1"/>
        <v>318093000</v>
      </c>
      <c r="G423" s="1">
        <f t="shared" ca="1" si="287"/>
        <v>11465.71</v>
      </c>
      <c r="H423" s="2">
        <f t="shared" ca="1" si="300"/>
        <v>11541</v>
      </c>
      <c r="I423" s="6" t="str" cm="1">
        <f t="array" aca="1" ref="I423" ca="1">_xlfn.IFS(AND(G422&lt;H422,G423&gt;H423),"BUY", AND(G422&gt;H422,G423&lt;H423),"SELL",TRUE,"")</f>
        <v/>
      </c>
      <c r="J423" s="1" vm="2479">
        <f t="shared" ca="1" si="266"/>
        <v>11570.25</v>
      </c>
      <c r="K423" s="3" t="str">
        <f t="shared" ca="1" si="280"/>
        <v/>
      </c>
      <c r="L423" s="3">
        <f t="shared" ca="1" si="281"/>
        <v>-1.3166522411939052E-2</v>
      </c>
      <c r="M423" s="3">
        <f t="shared" ca="1" si="282"/>
        <v>-1.3253969499003263E-2</v>
      </c>
      <c r="N423" s="4">
        <f t="shared" ca="1" si="267"/>
        <v>-1</v>
      </c>
      <c r="O423" s="2">
        <f t="shared" ca="1" si="283"/>
        <v>1.3253969499003263E-2</v>
      </c>
      <c r="P423" s="1">
        <f t="shared" ca="1" si="268"/>
        <v>11346.966666666667</v>
      </c>
      <c r="Q423" s="1">
        <f t="shared" ca="1" si="269"/>
        <v>3609390667900</v>
      </c>
      <c r="R423" s="1">
        <f ca="1">IF(ISBLANK(A423),"",SUM($Q$2:Q423))</f>
        <v>937090902034700.25</v>
      </c>
      <c r="S423" s="1">
        <f ca="1">IF(ISBLANK(A423),"",SUM($F$2:F423))</f>
        <v>92436552000</v>
      </c>
      <c r="T423" s="1">
        <f t="shared" ca="1" si="270"/>
        <v>10137.666126217044</v>
      </c>
      <c r="U423" s="1" t="str">
        <f t="shared" ca="1" si="271"/>
        <v>Bullish</v>
      </c>
      <c r="V423" s="17">
        <f t="shared" ca="1" si="272"/>
        <v>205.39999999999964</v>
      </c>
      <c r="W423" s="17">
        <f t="shared" ca="1" si="273"/>
        <v>0</v>
      </c>
      <c r="X423" s="17">
        <f t="shared" ca="1" si="274"/>
        <v>153.29999999999927</v>
      </c>
      <c r="Y423" s="22">
        <f t="shared" ca="1" si="304"/>
        <v>1630.5999999999985</v>
      </c>
      <c r="Z423" s="22">
        <f t="shared" ca="1" si="304"/>
        <v>283.75000000000182</v>
      </c>
      <c r="AA423" s="22">
        <f t="shared" ca="1" si="304"/>
        <v>542.14999999999964</v>
      </c>
      <c r="AB423" s="23">
        <f t="shared" ca="1" si="294"/>
        <v>17.401569974242737</v>
      </c>
      <c r="AC423" s="23">
        <f t="shared" ca="1" si="295"/>
        <v>33.248497485588132</v>
      </c>
      <c r="AD423" s="23">
        <f t="shared" ca="1" si="296"/>
        <v>15.846927511345395</v>
      </c>
      <c r="AE423" s="23">
        <f t="shared" ca="1" si="297"/>
        <v>50.650067459830865</v>
      </c>
      <c r="AF423" s="23">
        <f t="shared" ca="1" si="298"/>
        <v>31.287080760382295</v>
      </c>
      <c r="AG423" s="23">
        <f t="shared" ca="1" si="303"/>
        <v>28.453601054659423</v>
      </c>
      <c r="AH423" s="25" t="str">
        <f t="shared" ca="1" si="275"/>
        <v>Weak</v>
      </c>
      <c r="AI423" s="25" t="str">
        <f t="shared" ca="1" si="276"/>
        <v>Bearish</v>
      </c>
      <c r="AJ423" s="1">
        <f t="shared" ca="1" si="284"/>
        <v>-318081487.73000002</v>
      </c>
      <c r="AK423" s="10">
        <f t="shared" ca="1" si="285"/>
        <v>-1.3253969499003263E-2</v>
      </c>
      <c r="AL423" s="10">
        <f t="shared" ca="1" si="290"/>
        <v>0.11133656515838798</v>
      </c>
      <c r="AM423">
        <f t="shared" ca="1" si="286"/>
        <v>-150.60000000000036</v>
      </c>
      <c r="AN423">
        <f t="shared" ca="1" si="277"/>
        <v>0</v>
      </c>
      <c r="AO423">
        <f t="shared" ca="1" si="278"/>
        <v>150.60000000000036</v>
      </c>
      <c r="AP423">
        <f t="shared" ca="1" si="264"/>
        <v>26.426200254655708</v>
      </c>
      <c r="AQ423">
        <f t="shared" ca="1" si="264"/>
        <v>39.296482495255823</v>
      </c>
      <c r="AR423">
        <f t="shared" ca="1" si="291"/>
        <v>0.6724825881768447</v>
      </c>
      <c r="AS423">
        <f t="shared" ca="1" si="292"/>
        <v>40.208645096264391</v>
      </c>
      <c r="AT423">
        <f t="shared" ca="1" si="279"/>
        <v>205.39999999999964</v>
      </c>
      <c r="AU423">
        <f t="shared" ca="1" si="293"/>
        <v>103.33799211377134</v>
      </c>
      <c r="AV423">
        <f t="shared" ca="1" si="288"/>
        <v>11575.904166666667</v>
      </c>
      <c r="AW423">
        <f t="shared" ca="1" si="302"/>
        <v>11511.828846153845</v>
      </c>
      <c r="AX423">
        <f t="shared" ca="1" si="301"/>
        <v>64.075320512822145</v>
      </c>
      <c r="AY423">
        <f t="shared" ca="1" si="306"/>
        <v>112.30174501424477</v>
      </c>
      <c r="AZ423">
        <f t="shared" ca="1" si="305"/>
        <v>-48.226424501422628</v>
      </c>
    </row>
    <row r="424" spans="1:52" x14ac:dyDescent="0.3">
      <c r="A424" s="1" vm="2490">
        <f ca="1"/>
        <v>43355</v>
      </c>
      <c r="B424" s="1" vm="2491">
        <f ca="1"/>
        <v>11340.1</v>
      </c>
      <c r="C424" s="1" vm="2492">
        <f ca="1"/>
        <v>11380.75</v>
      </c>
      <c r="D424" s="1" vm="2493">
        <f ca="1"/>
        <v>11250.2</v>
      </c>
      <c r="E424" s="1" vm="2494">
        <f ca="1"/>
        <v>11369.9</v>
      </c>
      <c r="F424" s="1" vm="2495">
        <f ca="1"/>
        <v>276510000</v>
      </c>
      <c r="G424" s="1">
        <f t="shared" ca="1" si="287"/>
        <v>11444.3</v>
      </c>
      <c r="H424" s="2">
        <f t="shared" ca="1" si="300"/>
        <v>11541.7075</v>
      </c>
      <c r="I424" s="6" t="str" cm="1">
        <f t="array" aca="1" ref="I424" ca="1">_xlfn.IFS(AND(G423&lt;H423,G424&gt;H424),"BUY", AND(G423&gt;H423,G424&lt;H424),"SELL",TRUE,"")</f>
        <v/>
      </c>
      <c r="J424" s="1" vm="2479">
        <f t="shared" ca="1" si="266"/>
        <v>11570.25</v>
      </c>
      <c r="K424" s="3" t="str">
        <f t="shared" ca="1" si="280"/>
        <v/>
      </c>
      <c r="L424" s="3">
        <f t="shared" ca="1" si="281"/>
        <v>7.300110741971233E-3</v>
      </c>
      <c r="M424" s="3">
        <f t="shared" ca="1" si="282"/>
        <v>7.2735939059058573E-3</v>
      </c>
      <c r="N424" s="4">
        <f t="shared" ca="1" si="267"/>
        <v>-1</v>
      </c>
      <c r="O424" s="2">
        <f t="shared" ca="1" si="283"/>
        <v>-7.2735939059058573E-3</v>
      </c>
      <c r="P424" s="1">
        <f t="shared" ca="1" si="268"/>
        <v>11333.616666666667</v>
      </c>
      <c r="Q424" s="1">
        <f t="shared" ca="1" si="269"/>
        <v>3133858344500</v>
      </c>
      <c r="R424" s="1">
        <f ca="1">IF(ISBLANK(A424),"",SUM($Q$2:Q424))</f>
        <v>940224760379200.25</v>
      </c>
      <c r="S424" s="1">
        <f ca="1">IF(ISBLANK(A424),"",SUM($F$2:F424))</f>
        <v>92713062000</v>
      </c>
      <c r="T424" s="1">
        <f t="shared" ca="1" si="270"/>
        <v>10141.23296218175</v>
      </c>
      <c r="U424" s="1" t="str">
        <f t="shared" ca="1" si="271"/>
        <v>Bullish</v>
      </c>
      <c r="V424" s="17">
        <f t="shared" ca="1" si="272"/>
        <v>130.54999999999927</v>
      </c>
      <c r="W424" s="17">
        <f t="shared" ca="1" si="273"/>
        <v>0</v>
      </c>
      <c r="X424" s="17">
        <f t="shared" ca="1" si="274"/>
        <v>23.799999999999272</v>
      </c>
      <c r="Y424" s="22">
        <f t="shared" ca="1" si="304"/>
        <v>1687.1499999999978</v>
      </c>
      <c r="Z424" s="22">
        <f t="shared" ca="1" si="304"/>
        <v>244.80000000000109</v>
      </c>
      <c r="AA424" s="22">
        <f t="shared" ca="1" si="304"/>
        <v>565.94999999999891</v>
      </c>
      <c r="AB424" s="23">
        <f t="shared" ca="1" si="294"/>
        <v>14.509676080965026</v>
      </c>
      <c r="AC424" s="23">
        <f t="shared" ca="1" si="295"/>
        <v>33.544735204338657</v>
      </c>
      <c r="AD424" s="23">
        <f t="shared" ca="1" si="296"/>
        <v>19.035059123373632</v>
      </c>
      <c r="AE424" s="23">
        <f t="shared" ca="1" si="297"/>
        <v>48.054411285303686</v>
      </c>
      <c r="AF424" s="23">
        <f t="shared" ca="1" si="298"/>
        <v>39.611470860314249</v>
      </c>
      <c r="AG424" s="23">
        <f t="shared" ca="1" si="303"/>
        <v>29.174102161109737</v>
      </c>
      <c r="AH424" s="25" t="str">
        <f t="shared" ca="1" si="275"/>
        <v>Weak</v>
      </c>
      <c r="AI424" s="25" t="str">
        <f t="shared" ca="1" si="276"/>
        <v>Bearish</v>
      </c>
      <c r="AJ424" s="1">
        <f t="shared" ca="1" si="284"/>
        <v>276521465.70999998</v>
      </c>
      <c r="AK424" s="10">
        <f t="shared" ca="1" si="285"/>
        <v>7.2735939059058573E-3</v>
      </c>
      <c r="AL424" s="10">
        <f t="shared" ca="1" si="290"/>
        <v>0.11737191334442261</v>
      </c>
      <c r="AM424">
        <f t="shared" ca="1" si="286"/>
        <v>82.399999999999636</v>
      </c>
      <c r="AN424">
        <f t="shared" ca="1" si="277"/>
        <v>82.399999999999636</v>
      </c>
      <c r="AO424">
        <f t="shared" ca="1" si="278"/>
        <v>0</v>
      </c>
      <c r="AP424">
        <f t="shared" ca="1" si="264"/>
        <v>30.424328807894561</v>
      </c>
      <c r="AQ424">
        <f t="shared" ca="1" si="264"/>
        <v>36.489590888451836</v>
      </c>
      <c r="AR424">
        <f t="shared" ca="1" si="291"/>
        <v>0.83378103363507983</v>
      </c>
      <c r="AS424">
        <f t="shared" ca="1" si="292"/>
        <v>45.467862211568779</v>
      </c>
      <c r="AT424">
        <f t="shared" ca="1" si="279"/>
        <v>130.54999999999927</v>
      </c>
      <c r="AU424">
        <f t="shared" ca="1" si="293"/>
        <v>105.28170696278762</v>
      </c>
      <c r="AV424">
        <f t="shared" ca="1" si="288"/>
        <v>11549.066666666666</v>
      </c>
      <c r="AW424">
        <f t="shared" ca="1" si="302"/>
        <v>11512.178846153845</v>
      </c>
      <c r="AX424">
        <f t="shared" ca="1" si="301"/>
        <v>36.887820512820326</v>
      </c>
      <c r="AY424">
        <f t="shared" ca="1" si="306"/>
        <v>102.04184472934483</v>
      </c>
      <c r="AZ424">
        <f t="shared" ca="1" si="305"/>
        <v>-65.154024216524505</v>
      </c>
    </row>
    <row r="425" spans="1:52" x14ac:dyDescent="0.3">
      <c r="A425" s="1" vm="2496">
        <f ca="1"/>
        <v>43357</v>
      </c>
      <c r="B425" s="1" vm="2497">
        <f ca="1"/>
        <v>11443.5</v>
      </c>
      <c r="C425" s="1" vm="2498">
        <f ca="1"/>
        <v>11523.25</v>
      </c>
      <c r="D425" s="1" vm="2499">
        <f ca="1"/>
        <v>11430.55</v>
      </c>
      <c r="E425" s="1" vm="2500">
        <f ca="1"/>
        <v>11515.2</v>
      </c>
      <c r="F425" s="1" vm="2501">
        <f ca="1"/>
        <v>285218000</v>
      </c>
      <c r="G425" s="1">
        <f t="shared" ca="1" si="287"/>
        <v>11439.960000000001</v>
      </c>
      <c r="H425" s="2">
        <f t="shared" ca="1" si="300"/>
        <v>11545.7125</v>
      </c>
      <c r="I425" s="6" t="str" cm="1">
        <f t="array" aca="1" ref="I425" ca="1">_xlfn.IFS(AND(G424&lt;H424,G425&gt;H425),"BUY", AND(G424&gt;H424,G425&lt;H425),"SELL",TRUE,"")</f>
        <v/>
      </c>
      <c r="J425" s="1" vm="2479">
        <f t="shared" ca="1" si="266"/>
        <v>11570.25</v>
      </c>
      <c r="K425" s="3" t="str">
        <f t="shared" ca="1" si="280"/>
        <v/>
      </c>
      <c r="L425" s="3">
        <f t="shared" ca="1" si="281"/>
        <v>1.2779356018962407E-2</v>
      </c>
      <c r="M425" s="3">
        <f t="shared" ca="1" si="282"/>
        <v>1.2698389122393185E-2</v>
      </c>
      <c r="N425" s="4">
        <f t="shared" ca="1" si="267"/>
        <v>-1</v>
      </c>
      <c r="O425" s="2">
        <f t="shared" ca="1" si="283"/>
        <v>-1.2698389122393185E-2</v>
      </c>
      <c r="P425" s="1">
        <f t="shared" ca="1" si="268"/>
        <v>11489.666666666666</v>
      </c>
      <c r="Q425" s="1">
        <f t="shared" ca="1" si="269"/>
        <v>3277059747333.333</v>
      </c>
      <c r="R425" s="1">
        <f ca="1">IF(ISBLANK(A425),"",SUM($Q$2:Q425))</f>
        <v>943501820126533.63</v>
      </c>
      <c r="S425" s="1">
        <f ca="1">IF(ISBLANK(A425),"",SUM($F$2:F425))</f>
        <v>92998280000</v>
      </c>
      <c r="T425" s="1">
        <f t="shared" ca="1" si="270"/>
        <v>10145.368496347821</v>
      </c>
      <c r="U425" s="1" t="str">
        <f t="shared" ca="1" si="271"/>
        <v>Bullish</v>
      </c>
      <c r="V425" s="17">
        <f t="shared" ca="1" si="272"/>
        <v>153.35000000000036</v>
      </c>
      <c r="W425" s="17">
        <f t="shared" ca="1" si="273"/>
        <v>142.5</v>
      </c>
      <c r="X425" s="17">
        <f t="shared" ca="1" si="274"/>
        <v>0</v>
      </c>
      <c r="Y425" s="22">
        <f t="shared" ca="1" si="304"/>
        <v>1767.8999999999978</v>
      </c>
      <c r="Z425" s="22">
        <f t="shared" ca="1" si="304"/>
        <v>387.30000000000109</v>
      </c>
      <c r="AA425" s="22">
        <f t="shared" ca="1" si="304"/>
        <v>551.24999999999818</v>
      </c>
      <c r="AB425" s="23">
        <f t="shared" ca="1" si="294"/>
        <v>21.907347700661891</v>
      </c>
      <c r="AC425" s="23">
        <f t="shared" ca="1" si="295"/>
        <v>31.181062277278059</v>
      </c>
      <c r="AD425" s="23">
        <f t="shared" ca="1" si="296"/>
        <v>9.2737145766161682</v>
      </c>
      <c r="AE425" s="23">
        <f t="shared" ca="1" si="297"/>
        <v>53.088409977939946</v>
      </c>
      <c r="AF425" s="23">
        <f t="shared" ca="1" si="298"/>
        <v>17.468435352405006</v>
      </c>
      <c r="AG425" s="23">
        <f t="shared" ca="1" si="303"/>
        <v>27.188922088804844</v>
      </c>
      <c r="AH425" s="25" t="str">
        <f t="shared" ca="1" si="275"/>
        <v>Weak</v>
      </c>
      <c r="AI425" s="25" t="str">
        <f t="shared" ca="1" si="276"/>
        <v>Bearish</v>
      </c>
      <c r="AJ425" s="1">
        <f t="shared" ca="1" si="284"/>
        <v>285229444.30000001</v>
      </c>
      <c r="AK425" s="10">
        <f t="shared" ca="1" si="285"/>
        <v>1.2698389122393185E-2</v>
      </c>
      <c r="AL425" s="10">
        <f t="shared" ca="1" si="290"/>
        <v>0.13139518684402088</v>
      </c>
      <c r="AM425">
        <f t="shared" ca="1" si="286"/>
        <v>145.30000000000109</v>
      </c>
      <c r="AN425">
        <f t="shared" ca="1" si="277"/>
        <v>145.30000000000109</v>
      </c>
      <c r="AO425">
        <f t="shared" ca="1" si="278"/>
        <v>0</v>
      </c>
      <c r="AP425">
        <f t="shared" ca="1" si="264"/>
        <v>38.629733893045035</v>
      </c>
      <c r="AQ425">
        <f t="shared" ca="1" si="264"/>
        <v>33.883191539276702</v>
      </c>
      <c r="AR425">
        <f t="shared" ca="1" si="291"/>
        <v>1.1400854564796896</v>
      </c>
      <c r="AS425">
        <f t="shared" ca="1" si="292"/>
        <v>53.272893987843872</v>
      </c>
      <c r="AT425">
        <f t="shared" ca="1" si="279"/>
        <v>92.700000000000728</v>
      </c>
      <c r="AU425">
        <f t="shared" ca="1" si="293"/>
        <v>104.38301360830285</v>
      </c>
      <c r="AV425">
        <f t="shared" ca="1" si="288"/>
        <v>11530.458333333334</v>
      </c>
      <c r="AW425">
        <f t="shared" ca="1" si="302"/>
        <v>11517.10576923077</v>
      </c>
      <c r="AX425">
        <f t="shared" ca="1" si="301"/>
        <v>13.352564102564429</v>
      </c>
      <c r="AY425">
        <f t="shared" ca="1" si="306"/>
        <v>88.494159544159828</v>
      </c>
      <c r="AZ425">
        <f t="shared" ca="1" si="305"/>
        <v>-75.141595441595399</v>
      </c>
    </row>
    <row r="426" spans="1:52" x14ac:dyDescent="0.3">
      <c r="A426" s="1" vm="2502">
        <f ca="1"/>
        <v>43360</v>
      </c>
      <c r="B426" s="1" vm="2503">
        <f ca="1"/>
        <v>11464.95</v>
      </c>
      <c r="C426" s="1" vm="2503">
        <f ca="1"/>
        <v>11464.95</v>
      </c>
      <c r="D426" s="1" vm="2504">
        <f ca="1"/>
        <v>11366.9</v>
      </c>
      <c r="E426" s="1" vm="2505">
        <f ca="1"/>
        <v>11377.75</v>
      </c>
      <c r="F426" s="1" vm="2506">
        <f ca="1"/>
        <v>207621000</v>
      </c>
      <c r="G426" s="1">
        <f t="shared" ca="1" si="287"/>
        <v>11397.689999999999</v>
      </c>
      <c r="H426" s="2">
        <f t="shared" ca="1" si="300"/>
        <v>11545.3475</v>
      </c>
      <c r="I426" s="6" t="str" cm="1">
        <f t="array" aca="1" ref="I426" ca="1">_xlfn.IFS(AND(G425&lt;H425,G426&gt;H426),"BUY", AND(G425&gt;H425,G426&lt;H426),"SELL",TRUE,"")</f>
        <v/>
      </c>
      <c r="J426" s="1" vm="2479">
        <f t="shared" ca="1" si="266"/>
        <v>11570.25</v>
      </c>
      <c r="K426" s="3" t="str">
        <f t="shared" ca="1" si="280"/>
        <v/>
      </c>
      <c r="L426" s="3">
        <f t="shared" ca="1" si="281"/>
        <v>-1.1936397109907015E-2</v>
      </c>
      <c r="M426" s="3">
        <f t="shared" ca="1" si="282"/>
        <v>-1.2008207911445088E-2</v>
      </c>
      <c r="N426" s="4">
        <f t="shared" ca="1" si="267"/>
        <v>-1</v>
      </c>
      <c r="O426" s="2">
        <f t="shared" ca="1" si="283"/>
        <v>1.2008207911445088E-2</v>
      </c>
      <c r="P426" s="1">
        <f t="shared" ca="1" si="268"/>
        <v>11403.199999999999</v>
      </c>
      <c r="Q426" s="1">
        <f t="shared" ca="1" si="269"/>
        <v>2367543787200</v>
      </c>
      <c r="R426" s="1">
        <f ca="1">IF(ISBLANK(A426),"",SUM($Q$2:Q426))</f>
        <v>945869363913733.63</v>
      </c>
      <c r="S426" s="1">
        <f ca="1">IF(ISBLANK(A426),"",SUM($F$2:F426))</f>
        <v>93205901000</v>
      </c>
      <c r="T426" s="1">
        <f t="shared" ca="1" si="270"/>
        <v>10148.170381548412</v>
      </c>
      <c r="U426" s="1" t="str">
        <f t="shared" ca="1" si="271"/>
        <v>Bullish</v>
      </c>
      <c r="V426" s="17">
        <f t="shared" ca="1" si="272"/>
        <v>148.30000000000109</v>
      </c>
      <c r="W426" s="17">
        <f t="shared" ca="1" si="273"/>
        <v>0</v>
      </c>
      <c r="X426" s="17">
        <f t="shared" ca="1" si="274"/>
        <v>63.649999999999636</v>
      </c>
      <c r="Y426" s="22">
        <f t="shared" ca="1" si="304"/>
        <v>1772.3499999999985</v>
      </c>
      <c r="Z426" s="22">
        <f t="shared" ca="1" si="304"/>
        <v>290.95000000000073</v>
      </c>
      <c r="AA426" s="22">
        <f t="shared" ca="1" si="304"/>
        <v>614.89999999999782</v>
      </c>
      <c r="AB426" s="23">
        <f t="shared" ca="1" si="294"/>
        <v>16.41605777639862</v>
      </c>
      <c r="AC426" s="23">
        <f t="shared" ca="1" si="295"/>
        <v>34.694050272237334</v>
      </c>
      <c r="AD426" s="23">
        <f t="shared" ca="1" si="296"/>
        <v>18.277992495838713</v>
      </c>
      <c r="AE426" s="23">
        <f t="shared" ca="1" si="297"/>
        <v>51.110108048635951</v>
      </c>
      <c r="AF426" s="23">
        <f t="shared" ca="1" si="298"/>
        <v>35.761991499696165</v>
      </c>
      <c r="AG426" s="23">
        <f t="shared" ca="1" si="303"/>
        <v>26.126605001138614</v>
      </c>
      <c r="AH426" s="25" t="str">
        <f t="shared" ca="1" si="275"/>
        <v>Weak</v>
      </c>
      <c r="AI426" s="25" t="str">
        <f t="shared" ca="1" si="276"/>
        <v>Bearish</v>
      </c>
      <c r="AJ426" s="1">
        <f t="shared" ca="1" si="284"/>
        <v>-207609560.03999999</v>
      </c>
      <c r="AK426" s="10">
        <f t="shared" ca="1" si="285"/>
        <v>-1.2008207911445088E-2</v>
      </c>
      <c r="AL426" s="10">
        <f t="shared" ca="1" si="290"/>
        <v>0.12822645849229011</v>
      </c>
      <c r="AM426">
        <f t="shared" ca="1" si="286"/>
        <v>-137.45000000000073</v>
      </c>
      <c r="AN426">
        <f t="shared" ca="1" si="277"/>
        <v>0</v>
      </c>
      <c r="AO426">
        <f t="shared" ca="1" si="278"/>
        <v>137.45000000000073</v>
      </c>
      <c r="AP426">
        <f t="shared" ca="1" si="264"/>
        <v>35.870467186398962</v>
      </c>
      <c r="AQ426">
        <f t="shared" ca="1" si="264"/>
        <v>41.280820715042701</v>
      </c>
      <c r="AR426">
        <f t="shared" ca="1" si="291"/>
        <v>0.86893784002040908</v>
      </c>
      <c r="AS426">
        <f t="shared" ca="1" si="292"/>
        <v>46.493672577731111</v>
      </c>
      <c r="AT426">
        <f t="shared" ca="1" si="279"/>
        <v>98.050000000001091</v>
      </c>
      <c r="AU426">
        <f t="shared" ca="1" si="293"/>
        <v>103.93065549342415</v>
      </c>
      <c r="AV426">
        <f t="shared" ca="1" si="288"/>
        <v>11504.279166666665</v>
      </c>
      <c r="AW426">
        <f t="shared" ca="1" si="302"/>
        <v>11516.655769230769</v>
      </c>
      <c r="AX426">
        <f t="shared" ca="1" si="301"/>
        <v>-12.37660256410345</v>
      </c>
      <c r="AY426">
        <f t="shared" ca="1" si="306"/>
        <v>72.64882478632515</v>
      </c>
      <c r="AZ426">
        <f t="shared" ca="1" si="305"/>
        <v>-85.0254273504286</v>
      </c>
    </row>
    <row r="427" spans="1:52" x14ac:dyDescent="0.3">
      <c r="A427" s="1" vm="2507">
        <f ca="1"/>
        <v>43361</v>
      </c>
      <c r="B427" s="1" vm="2508">
        <f ca="1"/>
        <v>11381.55</v>
      </c>
      <c r="C427" s="1" vm="2509">
        <f ca="1"/>
        <v>11411.45</v>
      </c>
      <c r="D427" s="1" vm="2510">
        <f ca="1"/>
        <v>11268.95</v>
      </c>
      <c r="E427" s="1" vm="2511">
        <f ca="1"/>
        <v>11278.9</v>
      </c>
      <c r="F427" s="1" vm="2512">
        <f ca="1"/>
        <v>248299000</v>
      </c>
      <c r="G427" s="1">
        <f t="shared" ca="1" si="287"/>
        <v>11365.850000000002</v>
      </c>
      <c r="H427" s="2">
        <f t="shared" ca="1" si="300"/>
        <v>11535.755000000001</v>
      </c>
      <c r="I427" s="6" t="str" cm="1">
        <f t="array" aca="1" ref="I427" ca="1">_xlfn.IFS(AND(G426&lt;H426,G427&gt;H427),"BUY", AND(G426&gt;H426,G427&lt;H427),"SELL",TRUE,"")</f>
        <v/>
      </c>
      <c r="J427" s="1" vm="2479">
        <f t="shared" ca="1" si="266"/>
        <v>11570.25</v>
      </c>
      <c r="K427" s="3" t="str">
        <f t="shared" ca="1" si="280"/>
        <v/>
      </c>
      <c r="L427" s="3">
        <f t="shared" ca="1" si="281"/>
        <v>-8.6880094922107132E-3</v>
      </c>
      <c r="M427" s="3">
        <f t="shared" ca="1" si="282"/>
        <v>-8.7259702757044692E-3</v>
      </c>
      <c r="N427" s="4">
        <f t="shared" ca="1" si="267"/>
        <v>-1</v>
      </c>
      <c r="O427" s="2">
        <f t="shared" ca="1" si="283"/>
        <v>8.7259702757044692E-3</v>
      </c>
      <c r="P427" s="1">
        <f t="shared" ca="1" si="268"/>
        <v>11319.766666666668</v>
      </c>
      <c r="Q427" s="1">
        <f t="shared" ca="1" si="269"/>
        <v>2810686743566.667</v>
      </c>
      <c r="R427" s="1">
        <f ca="1">IF(ISBLANK(A427),"",SUM($Q$2:Q427))</f>
        <v>948680050657300.25</v>
      </c>
      <c r="S427" s="1">
        <f ca="1">IF(ISBLANK(A427),"",SUM($F$2:F427))</f>
        <v>93454200000</v>
      </c>
      <c r="T427" s="1">
        <f t="shared" ca="1" si="270"/>
        <v>10151.283202438202</v>
      </c>
      <c r="U427" s="1" t="str">
        <f t="shared" ca="1" si="271"/>
        <v>Bullish</v>
      </c>
      <c r="V427" s="17">
        <f t="shared" ca="1" si="272"/>
        <v>142.5</v>
      </c>
      <c r="W427" s="17">
        <f t="shared" ca="1" si="273"/>
        <v>0</v>
      </c>
      <c r="X427" s="17">
        <f t="shared" ca="1" si="274"/>
        <v>97.949999999998909</v>
      </c>
      <c r="Y427" s="22">
        <f t="shared" ca="1" si="304"/>
        <v>1846.5999999999985</v>
      </c>
      <c r="Z427" s="22">
        <f t="shared" ca="1" si="304"/>
        <v>231.70000000000073</v>
      </c>
      <c r="AA427" s="22">
        <f t="shared" ca="1" si="304"/>
        <v>712.84999999999673</v>
      </c>
      <c r="AB427" s="23">
        <f t="shared" ca="1" si="294"/>
        <v>12.547384382107706</v>
      </c>
      <c r="AC427" s="23">
        <f t="shared" ca="1" si="295"/>
        <v>38.60337918336387</v>
      </c>
      <c r="AD427" s="23">
        <f t="shared" ca="1" si="296"/>
        <v>26.055994801256162</v>
      </c>
      <c r="AE427" s="23">
        <f t="shared" ca="1" si="297"/>
        <v>51.150763565471578</v>
      </c>
      <c r="AF427" s="23">
        <f t="shared" ca="1" si="298"/>
        <v>50.939600868137966</v>
      </c>
      <c r="AG427" s="23">
        <f t="shared" ca="1" si="303"/>
        <v>26.150822986474282</v>
      </c>
      <c r="AH427" s="25" t="str">
        <f t="shared" ca="1" si="275"/>
        <v>Weak</v>
      </c>
      <c r="AI427" s="25" t="str">
        <f t="shared" ca="1" si="276"/>
        <v>Bearish</v>
      </c>
      <c r="AJ427" s="1">
        <f t="shared" ca="1" si="284"/>
        <v>-248287602.31</v>
      </c>
      <c r="AK427" s="10">
        <f t="shared" ca="1" si="285"/>
        <v>-8.7259702757044692E-3</v>
      </c>
      <c r="AL427" s="10">
        <f t="shared" ca="1" si="290"/>
        <v>0.12818214740903944</v>
      </c>
      <c r="AM427">
        <f t="shared" ca="1" si="286"/>
        <v>-98.850000000000364</v>
      </c>
      <c r="AN427">
        <f t="shared" ca="1" si="277"/>
        <v>0</v>
      </c>
      <c r="AO427">
        <f t="shared" ca="1" si="278"/>
        <v>98.850000000000364</v>
      </c>
      <c r="AP427">
        <f t="shared" ca="1" si="264"/>
        <v>33.308290958799034</v>
      </c>
      <c r="AQ427">
        <f t="shared" ca="1" si="264"/>
        <v>45.392904949682531</v>
      </c>
      <c r="AR427">
        <f t="shared" ca="1" si="291"/>
        <v>0.73377747019541617</v>
      </c>
      <c r="AS427">
        <f t="shared" ca="1" si="292"/>
        <v>42.322471182689398</v>
      </c>
      <c r="AT427">
        <f t="shared" ca="1" si="279"/>
        <v>142.5</v>
      </c>
      <c r="AU427">
        <f t="shared" ca="1" si="293"/>
        <v>106.68560867246528</v>
      </c>
      <c r="AV427">
        <f t="shared" ca="1" si="288"/>
        <v>11471.120833333332</v>
      </c>
      <c r="AW427">
        <f t="shared" ca="1" si="302"/>
        <v>11510.075000000001</v>
      </c>
      <c r="AX427">
        <f t="shared" ca="1" si="301"/>
        <v>-38.954166666668243</v>
      </c>
      <c r="AY427">
        <f t="shared" ca="1" si="306"/>
        <v>54.106659544159712</v>
      </c>
      <c r="AZ427">
        <f t="shared" ca="1" si="305"/>
        <v>-93.060826210827955</v>
      </c>
    </row>
    <row r="428" spans="1:52" x14ac:dyDescent="0.3">
      <c r="A428" s="1" vm="2513">
        <f ca="1"/>
        <v>43362</v>
      </c>
      <c r="B428" s="1" vm="2514">
        <f ca="1"/>
        <v>11326.65</v>
      </c>
      <c r="C428" s="1" vm="2515">
        <f ca="1"/>
        <v>11332.05</v>
      </c>
      <c r="D428" s="1" vm="2516">
        <f ca="1"/>
        <v>11210.9</v>
      </c>
      <c r="E428" s="1" vm="2517">
        <f ca="1"/>
        <v>11234.35</v>
      </c>
      <c r="F428" s="1" vm="2518">
        <f ca="1"/>
        <v>258424000</v>
      </c>
      <c r="G428" s="1">
        <f t="shared" ca="1" si="287"/>
        <v>11355.22</v>
      </c>
      <c r="H428" s="2">
        <f t="shared" ca="1" si="300"/>
        <v>11519.885</v>
      </c>
      <c r="I428" s="6" t="str" cm="1">
        <f t="array" aca="1" ref="I428" ca="1">_xlfn.IFS(AND(G427&lt;H427,G428&gt;H428),"BUY", AND(G427&gt;H427,G428&lt;H428),"SELL",TRUE,"")</f>
        <v/>
      </c>
      <c r="J428" s="1" vm="2479">
        <f t="shared" ca="1" si="266"/>
        <v>11570.25</v>
      </c>
      <c r="K428" s="3" t="str">
        <f t="shared" ca="1" si="280"/>
        <v/>
      </c>
      <c r="L428" s="3">
        <f t="shared" ca="1" si="281"/>
        <v>-3.9498532658326369E-3</v>
      </c>
      <c r="M428" s="3">
        <f t="shared" ca="1" si="282"/>
        <v>-3.9576745382891472E-3</v>
      </c>
      <c r="N428" s="4">
        <f t="shared" ca="1" si="267"/>
        <v>-1</v>
      </c>
      <c r="O428" s="2">
        <f t="shared" ca="1" si="283"/>
        <v>3.9576745382891472E-3</v>
      </c>
      <c r="P428" s="1">
        <f t="shared" ca="1" si="268"/>
        <v>11259.099999999999</v>
      </c>
      <c r="Q428" s="1">
        <f t="shared" ca="1" si="269"/>
        <v>2909621658399.9995</v>
      </c>
      <c r="R428" s="1">
        <f ca="1">IF(ISBLANK(A428),"",SUM($Q$2:Q428))</f>
        <v>951589672315700.25</v>
      </c>
      <c r="S428" s="1">
        <f ca="1">IF(ISBLANK(A428),"",SUM($F$2:F428))</f>
        <v>93712624000</v>
      </c>
      <c r="T428" s="1">
        <f t="shared" ca="1" si="270"/>
        <v>10154.338142486547</v>
      </c>
      <c r="U428" s="1" t="str">
        <f t="shared" ca="1" si="271"/>
        <v>Bullish</v>
      </c>
      <c r="V428" s="17">
        <f t="shared" ca="1" si="272"/>
        <v>121.14999999999964</v>
      </c>
      <c r="W428" s="17">
        <f t="shared" ca="1" si="273"/>
        <v>0</v>
      </c>
      <c r="X428" s="17">
        <f t="shared" ca="1" si="274"/>
        <v>58.050000000001091</v>
      </c>
      <c r="Y428" s="22">
        <f t="shared" ca="1" si="304"/>
        <v>1893.3999999999978</v>
      </c>
      <c r="Z428" s="22">
        <f t="shared" ca="1" si="304"/>
        <v>231.70000000000073</v>
      </c>
      <c r="AA428" s="22">
        <f t="shared" ca="1" si="304"/>
        <v>739.24999999999818</v>
      </c>
      <c r="AB428" s="23">
        <f t="shared" ca="1" si="294"/>
        <v>12.237245167423735</v>
      </c>
      <c r="AC428" s="23">
        <f t="shared" ca="1" si="295"/>
        <v>39.043519594380427</v>
      </c>
      <c r="AD428" s="23">
        <f t="shared" ca="1" si="296"/>
        <v>26.806274426956691</v>
      </c>
      <c r="AE428" s="23">
        <f t="shared" ca="1" si="297"/>
        <v>51.280764761804164</v>
      </c>
      <c r="AF428" s="23">
        <f t="shared" ca="1" si="298"/>
        <v>52.27354652659745</v>
      </c>
      <c r="AG428" s="23">
        <f t="shared" ca="1" si="303"/>
        <v>26.640153851017164</v>
      </c>
      <c r="AH428" s="25" t="str">
        <f t="shared" ca="1" si="275"/>
        <v>Weak</v>
      </c>
      <c r="AI428" s="25" t="str">
        <f t="shared" ca="1" si="276"/>
        <v>Bearish</v>
      </c>
      <c r="AJ428" s="1">
        <f t="shared" ca="1" si="284"/>
        <v>-258412634.15000001</v>
      </c>
      <c r="AK428" s="10">
        <f t="shared" ca="1" si="285"/>
        <v>-3.9576745382891472E-3</v>
      </c>
      <c r="AL428" s="10">
        <f t="shared" ca="1" si="290"/>
        <v>0.12817876170248715</v>
      </c>
      <c r="AM428">
        <f t="shared" ca="1" si="286"/>
        <v>-44.549999999999272</v>
      </c>
      <c r="AN428">
        <f t="shared" ca="1" si="277"/>
        <v>0</v>
      </c>
      <c r="AO428">
        <f t="shared" ca="1" si="278"/>
        <v>44.549999999999272</v>
      </c>
      <c r="AP428">
        <f t="shared" ca="1" si="264"/>
        <v>30.929127318884817</v>
      </c>
      <c r="AQ428">
        <f t="shared" ca="1" si="264"/>
        <v>45.332697453276587</v>
      </c>
      <c r="AR428">
        <f t="shared" ca="1" si="291"/>
        <v>0.68226973148383208</v>
      </c>
      <c r="AS428">
        <f t="shared" ca="1" si="292"/>
        <v>40.556500465715544</v>
      </c>
      <c r="AT428">
        <f t="shared" ca="1" si="279"/>
        <v>121.14999999999964</v>
      </c>
      <c r="AU428">
        <f t="shared" ca="1" si="293"/>
        <v>107.71877948157487</v>
      </c>
      <c r="AV428">
        <f t="shared" ca="1" si="288"/>
        <v>11433.941666666666</v>
      </c>
      <c r="AW428">
        <f t="shared" ca="1" si="302"/>
        <v>11500.984615384614</v>
      </c>
      <c r="AX428">
        <f t="shared" ca="1" si="301"/>
        <v>-67.042948717948093</v>
      </c>
      <c r="AY428">
        <f t="shared" ca="1" si="306"/>
        <v>33.234829059829082</v>
      </c>
      <c r="AZ428">
        <f t="shared" ca="1" si="305"/>
        <v>-100.27777777777717</v>
      </c>
    </row>
    <row r="429" spans="1:52" x14ac:dyDescent="0.3">
      <c r="A429" s="1" vm="2519">
        <f ca="1"/>
        <v>43364</v>
      </c>
      <c r="B429" s="1" vm="2520">
        <f ca="1"/>
        <v>11271.3</v>
      </c>
      <c r="C429" s="1" vm="2521">
        <f ca="1"/>
        <v>11346.8</v>
      </c>
      <c r="D429" s="1" vm="2522">
        <f ca="1"/>
        <v>10866.45</v>
      </c>
      <c r="E429" s="1" vm="2523">
        <f ca="1"/>
        <v>11143.1</v>
      </c>
      <c r="F429" s="1" vm="2524">
        <f ca="1"/>
        <v>741153000</v>
      </c>
      <c r="G429" s="1">
        <f t="shared" ca="1" si="287"/>
        <v>11309.859999999999</v>
      </c>
      <c r="H429" s="2">
        <f t="shared" ca="1" si="300"/>
        <v>11498.495000000001</v>
      </c>
      <c r="I429" s="6" t="str" cm="1">
        <f t="array" aca="1" ref="I429" ca="1">_xlfn.IFS(AND(G428&lt;H428,G429&gt;H429),"BUY", AND(G428&gt;H428,G429&lt;H429),"SELL",TRUE,"")</f>
        <v/>
      </c>
      <c r="J429" s="1" vm="2479">
        <f t="shared" ca="1" si="266"/>
        <v>11570.25</v>
      </c>
      <c r="K429" s="3" t="str">
        <f t="shared" ca="1" si="280"/>
        <v/>
      </c>
      <c r="L429" s="3">
        <f t="shared" ca="1" si="281"/>
        <v>-8.1224102863094449E-3</v>
      </c>
      <c r="M429" s="3">
        <f t="shared" ca="1" si="282"/>
        <v>-8.1555767773956976E-3</v>
      </c>
      <c r="N429" s="4">
        <f t="shared" ca="1" si="267"/>
        <v>-1</v>
      </c>
      <c r="O429" s="2">
        <f t="shared" ca="1" si="283"/>
        <v>8.1555767773956976E-3</v>
      </c>
      <c r="P429" s="1">
        <f t="shared" ca="1" si="268"/>
        <v>11118.783333333333</v>
      </c>
      <c r="Q429" s="1">
        <f t="shared" ca="1" si="269"/>
        <v>8240719623850</v>
      </c>
      <c r="R429" s="1">
        <f ca="1">IF(ISBLANK(A429),"",SUM($Q$2:Q429))</f>
        <v>959830391939550.25</v>
      </c>
      <c r="S429" s="1">
        <f ca="1">IF(ISBLANK(A429),"",SUM($F$2:F429))</f>
        <v>94453777000</v>
      </c>
      <c r="T429" s="1">
        <f t="shared" ca="1" si="270"/>
        <v>10161.905880582735</v>
      </c>
      <c r="U429" s="1" t="str">
        <f t="shared" ca="1" si="271"/>
        <v>Bullish</v>
      </c>
      <c r="V429" s="17">
        <f t="shared" ca="1" si="272"/>
        <v>480.34999999999854</v>
      </c>
      <c r="W429" s="17">
        <f t="shared" ca="1" si="273"/>
        <v>0</v>
      </c>
      <c r="X429" s="17">
        <f t="shared" ca="1" si="274"/>
        <v>344.44999999999891</v>
      </c>
      <c r="Y429" s="22">
        <f t="shared" ca="1" si="304"/>
        <v>2314.6499999999978</v>
      </c>
      <c r="Z429" s="22">
        <f t="shared" ca="1" si="304"/>
        <v>231.70000000000073</v>
      </c>
      <c r="AA429" s="22">
        <f t="shared" ca="1" si="304"/>
        <v>1044.5499999999975</v>
      </c>
      <c r="AB429" s="23">
        <f t="shared" ca="1" si="294"/>
        <v>10.01015272287391</v>
      </c>
      <c r="AC429" s="23">
        <f t="shared" ca="1" si="295"/>
        <v>45.127773097444468</v>
      </c>
      <c r="AD429" s="23">
        <f t="shared" ca="1" si="296"/>
        <v>35.117620374570556</v>
      </c>
      <c r="AE429" s="23">
        <f t="shared" ca="1" si="297"/>
        <v>55.13792582031838</v>
      </c>
      <c r="AF429" s="23">
        <f t="shared" ca="1" si="298"/>
        <v>63.690499510283857</v>
      </c>
      <c r="AG429" s="23">
        <f t="shared" ca="1" si="303"/>
        <v>28.807355157731532</v>
      </c>
      <c r="AH429" s="25" t="str">
        <f t="shared" ca="1" si="275"/>
        <v>Weak</v>
      </c>
      <c r="AI429" s="25" t="str">
        <f t="shared" ca="1" si="276"/>
        <v>Bearish</v>
      </c>
      <c r="AJ429" s="1">
        <f t="shared" ca="1" si="284"/>
        <v>-741141644.77999997</v>
      </c>
      <c r="AK429" s="10">
        <f t="shared" ca="1" si="285"/>
        <v>-8.1555767773956976E-3</v>
      </c>
      <c r="AL429" s="10">
        <f t="shared" ca="1" si="290"/>
        <v>0.12985690417507265</v>
      </c>
      <c r="AM429">
        <f t="shared" ca="1" si="286"/>
        <v>-91.25</v>
      </c>
      <c r="AN429">
        <f t="shared" ca="1" si="277"/>
        <v>0</v>
      </c>
      <c r="AO429">
        <f t="shared" ca="1" si="278"/>
        <v>91.25</v>
      </c>
      <c r="AP429">
        <f t="shared" ca="1" si="264"/>
        <v>28.719903938964475</v>
      </c>
      <c r="AQ429">
        <f t="shared" ca="1" si="264"/>
        <v>48.612504778042542</v>
      </c>
      <c r="AR429">
        <f t="shared" ca="1" si="291"/>
        <v>0.59079251460288418</v>
      </c>
      <c r="AS429">
        <f t="shared" ca="1" si="292"/>
        <v>37.138250851674776</v>
      </c>
      <c r="AT429">
        <f t="shared" ca="1" si="279"/>
        <v>480.34999999999854</v>
      </c>
      <c r="AU429">
        <f t="shared" ca="1" si="293"/>
        <v>134.33529523289084</v>
      </c>
      <c r="AV429">
        <f t="shared" ca="1" si="288"/>
        <v>11397.3375</v>
      </c>
      <c r="AW429">
        <f t="shared" ca="1" si="302"/>
        <v>11489.969230769229</v>
      </c>
      <c r="AX429">
        <f t="shared" ca="1" si="301"/>
        <v>-92.631730769229762</v>
      </c>
      <c r="AY429">
        <f t="shared" ca="1" si="306"/>
        <v>10.586146723646985</v>
      </c>
      <c r="AZ429">
        <f t="shared" ca="1" si="305"/>
        <v>-103.21787749287675</v>
      </c>
    </row>
    <row r="430" spans="1:52" x14ac:dyDescent="0.3">
      <c r="A430" s="1" vm="2525">
        <f ca="1"/>
        <v>43367</v>
      </c>
      <c r="B430" s="1" vm="2526">
        <f ca="1"/>
        <v>11164.4</v>
      </c>
      <c r="C430" s="1" vm="2527">
        <f ca="1"/>
        <v>11170.15</v>
      </c>
      <c r="D430" s="1" vm="2528">
        <f ca="1"/>
        <v>10943.6</v>
      </c>
      <c r="E430" s="1" vm="2529">
        <f ca="1"/>
        <v>10967.4</v>
      </c>
      <c r="F430" s="1" vm="2530">
        <f ca="1"/>
        <v>398816000</v>
      </c>
      <c r="G430" s="1">
        <f t="shared" ca="1" si="287"/>
        <v>11200.3</v>
      </c>
      <c r="H430" s="2">
        <f t="shared" ca="1" si="300"/>
        <v>11467.727500000001</v>
      </c>
      <c r="I430" s="6" t="str" cm="1">
        <f t="array" aca="1" ref="I430" ca="1">_xlfn.IFS(AND(G429&lt;H429,G430&gt;H430),"BUY", AND(G429&gt;H429,G430&lt;H430),"SELL",TRUE,"")</f>
        <v/>
      </c>
      <c r="J430" s="1" vm="2479">
        <f t="shared" ca="1" si="266"/>
        <v>11570.25</v>
      </c>
      <c r="K430" s="3" t="str">
        <f t="shared" ca="1" si="280"/>
        <v/>
      </c>
      <c r="L430" s="3">
        <f t="shared" ca="1" si="281"/>
        <v>-1.5767605065017842E-2</v>
      </c>
      <c r="M430" s="3">
        <f t="shared" ca="1" si="282"/>
        <v>-1.5893236100092235E-2</v>
      </c>
      <c r="N430" s="4">
        <f t="shared" ca="1" si="267"/>
        <v>-1</v>
      </c>
      <c r="O430" s="2">
        <f t="shared" ca="1" si="283"/>
        <v>1.5893236100092235E-2</v>
      </c>
      <c r="P430" s="1">
        <f t="shared" ca="1" si="268"/>
        <v>11027.050000000001</v>
      </c>
      <c r="Q430" s="1">
        <f t="shared" ca="1" si="269"/>
        <v>4397763972800.0005</v>
      </c>
      <c r="R430" s="1">
        <f ca="1">IF(ISBLANK(A430),"",SUM($Q$2:Q430))</f>
        <v>964228155912350.25</v>
      </c>
      <c r="S430" s="1">
        <f ca="1">IF(ISBLANK(A430),"",SUM($F$2:F430))</f>
        <v>94852593000</v>
      </c>
      <c r="T430" s="1">
        <f t="shared" ca="1" si="270"/>
        <v>10165.543454487852</v>
      </c>
      <c r="U430" s="1" t="str">
        <f t="shared" ca="1" si="271"/>
        <v>Bullish</v>
      </c>
      <c r="V430" s="17">
        <f t="shared" ca="1" si="272"/>
        <v>226.54999999999927</v>
      </c>
      <c r="W430" s="17">
        <f t="shared" ca="1" si="273"/>
        <v>0</v>
      </c>
      <c r="X430" s="17">
        <f t="shared" ca="1" si="274"/>
        <v>0</v>
      </c>
      <c r="Y430" s="22">
        <f t="shared" ca="1" si="304"/>
        <v>2453.6499999999978</v>
      </c>
      <c r="Z430" s="22">
        <f t="shared" ca="1" si="304"/>
        <v>202.85000000000036</v>
      </c>
      <c r="AA430" s="22">
        <f t="shared" ca="1" si="304"/>
        <v>1044.5499999999975</v>
      </c>
      <c r="AB430" s="23">
        <f t="shared" ca="1" si="294"/>
        <v>8.2672752837609504</v>
      </c>
      <c r="AC430" s="23">
        <f t="shared" ca="1" si="295"/>
        <v>42.571271371222394</v>
      </c>
      <c r="AD430" s="23">
        <f t="shared" ca="1" si="296"/>
        <v>34.303996087461442</v>
      </c>
      <c r="AE430" s="23">
        <f t="shared" ca="1" si="297"/>
        <v>50.838546654983347</v>
      </c>
      <c r="AF430" s="23">
        <f t="shared" ca="1" si="298"/>
        <v>67.476350809684021</v>
      </c>
      <c r="AG430" s="23">
        <f t="shared" ca="1" si="303"/>
        <v>31.295310970091595</v>
      </c>
      <c r="AH430" s="25" t="str">
        <f t="shared" ca="1" si="275"/>
        <v>Strong</v>
      </c>
      <c r="AI430" s="25" t="str">
        <f t="shared" ca="1" si="276"/>
        <v>Bearish</v>
      </c>
      <c r="AJ430" s="1">
        <f t="shared" ca="1" si="284"/>
        <v>-398804690.13999999</v>
      </c>
      <c r="AK430" s="10">
        <f t="shared" ca="1" si="285"/>
        <v>-1.5893236100092235E-2</v>
      </c>
      <c r="AL430" s="10">
        <f t="shared" ca="1" si="290"/>
        <v>0.13890073517438536</v>
      </c>
      <c r="AM430">
        <f t="shared" ca="1" si="286"/>
        <v>-175.70000000000073</v>
      </c>
      <c r="AN430">
        <f t="shared" ca="1" si="277"/>
        <v>0</v>
      </c>
      <c r="AO430">
        <f t="shared" ca="1" si="278"/>
        <v>175.70000000000073</v>
      </c>
      <c r="AP430">
        <f t="shared" ca="1" si="264"/>
        <v>26.668482229038439</v>
      </c>
      <c r="AQ430">
        <f t="shared" ca="1" si="264"/>
        <v>57.690183008182416</v>
      </c>
      <c r="AR430">
        <f t="shared" ca="1" si="291"/>
        <v>0.46227071641038037</v>
      </c>
      <c r="AS430">
        <f t="shared" ca="1" si="292"/>
        <v>31.613210277859793</v>
      </c>
      <c r="AT430">
        <f t="shared" ca="1" si="279"/>
        <v>226.54999999999927</v>
      </c>
      <c r="AU430">
        <f t="shared" ca="1" si="293"/>
        <v>140.92205985911286</v>
      </c>
      <c r="AV430">
        <f t="shared" ca="1" si="288"/>
        <v>11351.262499999999</v>
      </c>
      <c r="AW430">
        <f t="shared" ca="1" si="302"/>
        <v>11475.032692307692</v>
      </c>
      <c r="AX430">
        <f t="shared" ca="1" si="301"/>
        <v>-123.77019230769292</v>
      </c>
      <c r="AY430">
        <f t="shared" ca="1" si="306"/>
        <v>-14.696866096865859</v>
      </c>
      <c r="AZ430">
        <f t="shared" ca="1" si="305"/>
        <v>-109.07332621082706</v>
      </c>
    </row>
    <row r="431" spans="1:52" x14ac:dyDescent="0.3">
      <c r="A431" s="1" vm="2531">
        <f ca="1"/>
        <v>43368</v>
      </c>
      <c r="B431" s="1" vm="2532">
        <f ca="1"/>
        <v>10969.95</v>
      </c>
      <c r="C431" s="1" vm="2533">
        <f ca="1"/>
        <v>11080.6</v>
      </c>
      <c r="D431" s="1" vm="2534">
        <f ca="1"/>
        <v>10882.85</v>
      </c>
      <c r="E431" s="1" vm="2535">
        <f ca="1"/>
        <v>11067.45</v>
      </c>
      <c r="F431" s="1" vm="2536">
        <f ca="1"/>
        <v>417549000</v>
      </c>
      <c r="G431" s="1">
        <f t="shared" ca="1" si="287"/>
        <v>11138.24</v>
      </c>
      <c r="H431" s="2">
        <f t="shared" ca="1" si="300"/>
        <v>11443.245000000001</v>
      </c>
      <c r="I431" s="6" t="str" cm="1">
        <f t="array" aca="1" ref="I431" ca="1">_xlfn.IFS(AND(G430&lt;H430,G431&gt;H431),"BUY", AND(G430&gt;H430,G431&lt;H431),"SELL",TRUE,"")</f>
        <v/>
      </c>
      <c r="J431" s="1" vm="2479">
        <f t="shared" ca="1" si="266"/>
        <v>11570.25</v>
      </c>
      <c r="K431" s="3" t="str">
        <f t="shared" ca="1" si="280"/>
        <v/>
      </c>
      <c r="L431" s="3">
        <f t="shared" ca="1" si="281"/>
        <v>9.1224902894031512E-3</v>
      </c>
      <c r="M431" s="3">
        <f t="shared" ca="1" si="282"/>
        <v>9.081131713379249E-3</v>
      </c>
      <c r="N431" s="4">
        <f t="shared" ca="1" si="267"/>
        <v>-1</v>
      </c>
      <c r="O431" s="2">
        <f t="shared" ca="1" si="283"/>
        <v>-9.081131713379249E-3</v>
      </c>
      <c r="P431" s="1">
        <f t="shared" ca="1" si="268"/>
        <v>11010.300000000001</v>
      </c>
      <c r="Q431" s="1">
        <f t="shared" ca="1" si="269"/>
        <v>4597339754700</v>
      </c>
      <c r="R431" s="1">
        <f ca="1">IF(ISBLANK(A431),"",SUM($Q$2:Q431))</f>
        <v>968825495667050.25</v>
      </c>
      <c r="S431" s="1">
        <f ca="1">IF(ISBLANK(A431),"",SUM($F$2:F431))</f>
        <v>95270142000</v>
      </c>
      <c r="T431" s="1">
        <f t="shared" ca="1" si="270"/>
        <v>10169.245844800465</v>
      </c>
      <c r="U431" s="1" t="str">
        <f t="shared" ca="1" si="271"/>
        <v>Bullish</v>
      </c>
      <c r="V431" s="17">
        <f t="shared" ca="1" si="272"/>
        <v>197.75</v>
      </c>
      <c r="W431" s="17">
        <f t="shared" ca="1" si="273"/>
        <v>0</v>
      </c>
      <c r="X431" s="17">
        <f t="shared" ca="1" si="274"/>
        <v>60.75</v>
      </c>
      <c r="Y431" s="22">
        <f t="shared" ref="Y431:AA446" ca="1" si="307">SUM(V418:V431)</f>
        <v>2466.9999999999982</v>
      </c>
      <c r="Z431" s="22">
        <f t="shared" ca="1" si="307"/>
        <v>202.85000000000036</v>
      </c>
      <c r="AA431" s="22">
        <f t="shared" ca="1" si="307"/>
        <v>1032.5999999999967</v>
      </c>
      <c r="AB431" s="23">
        <f t="shared" ca="1" si="294"/>
        <v>8.2225374949331389</v>
      </c>
      <c r="AC431" s="23">
        <f t="shared" ca="1" si="295"/>
        <v>41.856505877584013</v>
      </c>
      <c r="AD431" s="23">
        <f t="shared" ca="1" si="296"/>
        <v>33.633968382650878</v>
      </c>
      <c r="AE431" s="23">
        <f t="shared" ca="1" si="297"/>
        <v>50.079043372517148</v>
      </c>
      <c r="AF431" s="23">
        <f t="shared" ca="1" si="298"/>
        <v>67.161762920393258</v>
      </c>
      <c r="AG431" s="23">
        <f t="shared" ca="1" si="303"/>
        <v>34.323930405524393</v>
      </c>
      <c r="AH431" s="25" t="str">
        <f t="shared" ca="1" si="275"/>
        <v>Strong</v>
      </c>
      <c r="AI431" s="25" t="str">
        <f t="shared" ca="1" si="276"/>
        <v>Bearish</v>
      </c>
      <c r="AJ431" s="1">
        <f t="shared" ca="1" si="284"/>
        <v>417560200.30000001</v>
      </c>
      <c r="AK431" s="10">
        <f t="shared" ca="1" si="285"/>
        <v>9.081131713379249E-3</v>
      </c>
      <c r="AL431" s="10">
        <f t="shared" ca="1" si="290"/>
        <v>0.14880483352069432</v>
      </c>
      <c r="AM431">
        <f t="shared" ca="1" si="286"/>
        <v>100.05000000000109</v>
      </c>
      <c r="AN431">
        <f t="shared" ca="1" si="277"/>
        <v>100.05000000000109</v>
      </c>
      <c r="AO431">
        <f t="shared" ca="1" si="278"/>
        <v>0</v>
      </c>
      <c r="AP431">
        <f t="shared" ca="1" si="264"/>
        <v>31.91001921267863</v>
      </c>
      <c r="AQ431">
        <f t="shared" ca="1" si="264"/>
        <v>53.569455650455097</v>
      </c>
      <c r="AR431">
        <f t="shared" ca="1" si="291"/>
        <v>0.59567562942759789</v>
      </c>
      <c r="AS431">
        <f t="shared" ca="1" si="292"/>
        <v>37.330621489862523</v>
      </c>
      <c r="AT431">
        <f t="shared" ca="1" si="279"/>
        <v>197.75</v>
      </c>
      <c r="AU431">
        <f t="shared" ca="1" si="293"/>
        <v>144.9811984406048</v>
      </c>
      <c r="AV431">
        <f t="shared" ca="1" si="288"/>
        <v>11317.137499999999</v>
      </c>
      <c r="AW431">
        <f t="shared" ca="1" si="302"/>
        <v>11460.892307692307</v>
      </c>
      <c r="AX431">
        <f t="shared" ca="1" si="301"/>
        <v>-143.75480769230853</v>
      </c>
      <c r="AY431">
        <f t="shared" ca="1" si="306"/>
        <v>-40.4683048433049</v>
      </c>
      <c r="AZ431">
        <f t="shared" ca="1" si="305"/>
        <v>-103.28650284900363</v>
      </c>
    </row>
    <row r="432" spans="1:52" x14ac:dyDescent="0.3">
      <c r="A432" s="1" vm="2537">
        <f ca="1"/>
        <v>43369</v>
      </c>
      <c r="B432" s="1" vm="2538">
        <f ca="1"/>
        <v>11145.55</v>
      </c>
      <c r="C432" s="1" vm="2538">
        <f ca="1"/>
        <v>11145.55</v>
      </c>
      <c r="D432" s="1" vm="2539">
        <f ca="1"/>
        <v>10993.05</v>
      </c>
      <c r="E432" s="1" vm="2540">
        <f ca="1"/>
        <v>11053.8</v>
      </c>
      <c r="F432" s="1" vm="2541">
        <f ca="1"/>
        <v>351041000</v>
      </c>
      <c r="G432" s="1">
        <f t="shared" ca="1" si="287"/>
        <v>11093.220000000001</v>
      </c>
      <c r="H432" s="2">
        <f t="shared" ca="1" si="300"/>
        <v>11411.3375</v>
      </c>
      <c r="I432" s="6" t="str" cm="1">
        <f t="array" aca="1" ref="I432" ca="1">_xlfn.IFS(AND(G431&lt;H431,G432&gt;H432),"BUY", AND(G431&gt;H431,G432&lt;H432),"SELL",TRUE,"")</f>
        <v/>
      </c>
      <c r="J432" s="1" vm="2479">
        <f t="shared" ca="1" si="266"/>
        <v>11570.25</v>
      </c>
      <c r="K432" s="3" t="str">
        <f t="shared" ca="1" si="280"/>
        <v/>
      </c>
      <c r="L432" s="3">
        <f t="shared" ca="1" si="281"/>
        <v>-1.233346434815763E-3</v>
      </c>
      <c r="M432" s="3">
        <f t="shared" ca="1" si="282"/>
        <v>-1.2341076324745481E-3</v>
      </c>
      <c r="N432" s="4">
        <f t="shared" ca="1" si="267"/>
        <v>-1</v>
      </c>
      <c r="O432" s="2">
        <f t="shared" ca="1" si="283"/>
        <v>1.2341076324745481E-3</v>
      </c>
      <c r="P432" s="1">
        <f t="shared" ca="1" si="268"/>
        <v>11064.133333333331</v>
      </c>
      <c r="Q432" s="1">
        <f t="shared" ca="1" si="269"/>
        <v>3883964429466.666</v>
      </c>
      <c r="R432" s="1">
        <f ca="1">IF(ISBLANK(A432),"",SUM($Q$2:Q432))</f>
        <v>972709460096516.88</v>
      </c>
      <c r="S432" s="1">
        <f ca="1">IF(ISBLANK(A432),"",SUM($F$2:F432))</f>
        <v>95621183000</v>
      </c>
      <c r="T432" s="1">
        <f t="shared" ca="1" si="270"/>
        <v>10172.531123114393</v>
      </c>
      <c r="U432" s="1" t="str">
        <f t="shared" ca="1" si="271"/>
        <v>Bullish</v>
      </c>
      <c r="V432" s="17">
        <f t="shared" ca="1" si="272"/>
        <v>152.5</v>
      </c>
      <c r="W432" s="17">
        <f t="shared" ca="1" si="273"/>
        <v>64.949999999998909</v>
      </c>
      <c r="X432" s="17">
        <f t="shared" ca="1" si="274"/>
        <v>0</v>
      </c>
      <c r="Y432" s="22">
        <f t="shared" ca="1" si="307"/>
        <v>2513.7999999999993</v>
      </c>
      <c r="Z432" s="22">
        <f t="shared" ca="1" si="307"/>
        <v>267.79999999999927</v>
      </c>
      <c r="AA432" s="22">
        <f t="shared" ca="1" si="307"/>
        <v>962.04999999999745</v>
      </c>
      <c r="AB432" s="23">
        <f t="shared" ca="1" si="294"/>
        <v>10.653194367093617</v>
      </c>
      <c r="AC432" s="23">
        <f t="shared" ca="1" si="295"/>
        <v>38.270745484923133</v>
      </c>
      <c r="AD432" s="23">
        <f t="shared" ca="1" si="296"/>
        <v>27.617551117829514</v>
      </c>
      <c r="AE432" s="23">
        <f t="shared" ca="1" si="297"/>
        <v>48.923939852016751</v>
      </c>
      <c r="AF432" s="23">
        <f t="shared" ca="1" si="298"/>
        <v>56.449973574013093</v>
      </c>
      <c r="AG432" s="23">
        <f t="shared" ca="1" si="303"/>
        <v>36.463875347414287</v>
      </c>
      <c r="AH432" s="25" t="str">
        <f t="shared" ca="1" si="275"/>
        <v>Strong</v>
      </c>
      <c r="AI432" s="25" t="str">
        <f t="shared" ca="1" si="276"/>
        <v>Bearish</v>
      </c>
      <c r="AJ432" s="1">
        <f t="shared" ca="1" si="284"/>
        <v>-351029861.75999999</v>
      </c>
      <c r="AK432" s="10">
        <f t="shared" ca="1" si="285"/>
        <v>-1.2341076324745481E-3</v>
      </c>
      <c r="AL432" s="10">
        <f t="shared" ca="1" si="290"/>
        <v>0.1486956324505635</v>
      </c>
      <c r="AM432">
        <f t="shared" ca="1" si="286"/>
        <v>-13.650000000001455</v>
      </c>
      <c r="AN432">
        <f t="shared" ca="1" si="277"/>
        <v>0</v>
      </c>
      <c r="AO432">
        <f t="shared" ca="1" si="278"/>
        <v>13.650000000001455</v>
      </c>
      <c r="AP432">
        <f t="shared" ca="1" si="264"/>
        <v>29.630732126058728</v>
      </c>
      <c r="AQ432">
        <f t="shared" ca="1" si="264"/>
        <v>50.718065961136979</v>
      </c>
      <c r="AR432">
        <f t="shared" ca="1" si="291"/>
        <v>0.58422440928176267</v>
      </c>
      <c r="AS432">
        <f t="shared" ca="1" si="292"/>
        <v>36.877629574375227</v>
      </c>
      <c r="AT432">
        <f t="shared" ca="1" si="279"/>
        <v>152.5</v>
      </c>
      <c r="AU432">
        <f t="shared" ca="1" si="293"/>
        <v>145.51825569484731</v>
      </c>
      <c r="AV432">
        <f t="shared" ca="1" si="288"/>
        <v>11276.879166666666</v>
      </c>
      <c r="AW432">
        <f t="shared" ca="1" si="302"/>
        <v>11448.151923076923</v>
      </c>
      <c r="AX432">
        <f t="shared" ca="1" si="301"/>
        <v>-171.27275641025699</v>
      </c>
      <c r="AY432">
        <f t="shared" ca="1" si="306"/>
        <v>-66.618091168091468</v>
      </c>
      <c r="AZ432">
        <f t="shared" ca="1" si="305"/>
        <v>-104.65466524216552</v>
      </c>
    </row>
    <row r="433" spans="1:52" x14ac:dyDescent="0.3">
      <c r="A433" s="1" vm="2542">
        <f ca="1"/>
        <v>43370</v>
      </c>
      <c r="B433" s="1" vm="2543">
        <f ca="1"/>
        <v>11079.8</v>
      </c>
      <c r="C433" s="1" vm="2544">
        <f ca="1"/>
        <v>11089.45</v>
      </c>
      <c r="D433" s="1" vm="2545">
        <f ca="1"/>
        <v>10953.35</v>
      </c>
      <c r="E433" s="1" vm="2546">
        <f ca="1"/>
        <v>10977.55</v>
      </c>
      <c r="F433" s="1" vm="2547">
        <f ca="1"/>
        <v>418210000</v>
      </c>
      <c r="G433" s="1">
        <f t="shared" ca="1" si="287"/>
        <v>11041.86</v>
      </c>
      <c r="H433" s="2">
        <f t="shared" ca="1" si="300"/>
        <v>11373.289999999999</v>
      </c>
      <c r="I433" s="6" t="str" cm="1">
        <f t="array" aca="1" ref="I433" ca="1">_xlfn.IFS(AND(G432&lt;H432,G433&gt;H433),"BUY", AND(G432&gt;H432,G433&lt;H433),"SELL",TRUE,"")</f>
        <v/>
      </c>
      <c r="J433" s="1" vm="2479">
        <f t="shared" ca="1" si="266"/>
        <v>11570.25</v>
      </c>
      <c r="K433" s="3" t="str">
        <f t="shared" ca="1" si="280"/>
        <v/>
      </c>
      <c r="L433" s="3">
        <f t="shared" ca="1" si="281"/>
        <v>-6.8980802981779554E-3</v>
      </c>
      <c r="M433" s="3">
        <f t="shared" ca="1" si="282"/>
        <v>-6.9219820348958589E-3</v>
      </c>
      <c r="N433" s="4">
        <f t="shared" ca="1" si="267"/>
        <v>-1</v>
      </c>
      <c r="O433" s="2">
        <f t="shared" ca="1" si="283"/>
        <v>6.9219820348958589E-3</v>
      </c>
      <c r="P433" s="1">
        <f t="shared" ca="1" si="268"/>
        <v>11006.783333333335</v>
      </c>
      <c r="Q433" s="1">
        <f t="shared" ca="1" si="269"/>
        <v>4603146857833.334</v>
      </c>
      <c r="R433" s="1">
        <f ca="1">IF(ISBLANK(A433),"",SUM($Q$2:Q433))</f>
        <v>977312606954350.25</v>
      </c>
      <c r="S433" s="1">
        <f ca="1">IF(ISBLANK(A433),"",SUM($F$2:F433))</f>
        <v>96039393000</v>
      </c>
      <c r="T433" s="1">
        <f t="shared" ca="1" si="270"/>
        <v>10176.163930506624</v>
      </c>
      <c r="U433" s="1" t="str">
        <f t="shared" ca="1" si="271"/>
        <v>Bullish</v>
      </c>
      <c r="V433" s="17">
        <f t="shared" ca="1" si="272"/>
        <v>136.10000000000036</v>
      </c>
      <c r="W433" s="17">
        <f t="shared" ca="1" si="273"/>
        <v>0</v>
      </c>
      <c r="X433" s="17">
        <f t="shared" ca="1" si="274"/>
        <v>39.699999999998909</v>
      </c>
      <c r="Y433" s="22">
        <f t="shared" ca="1" si="307"/>
        <v>2501.1000000000004</v>
      </c>
      <c r="Z433" s="22">
        <f t="shared" ca="1" si="307"/>
        <v>267.79999999999927</v>
      </c>
      <c r="AA433" s="22">
        <f t="shared" ca="1" si="307"/>
        <v>898.74999999999636</v>
      </c>
      <c r="AB433" s="23">
        <f t="shared" ca="1" si="294"/>
        <v>10.707288792931081</v>
      </c>
      <c r="AC433" s="23">
        <f t="shared" ca="1" si="295"/>
        <v>35.934188956858833</v>
      </c>
      <c r="AD433" s="23">
        <f t="shared" ca="1" si="296"/>
        <v>25.226900163927752</v>
      </c>
      <c r="AE433" s="23">
        <f t="shared" ca="1" si="297"/>
        <v>46.641477749789914</v>
      </c>
      <c r="AF433" s="23">
        <f t="shared" ca="1" si="298"/>
        <v>54.086837255154038</v>
      </c>
      <c r="AG433" s="23">
        <f t="shared" ca="1" si="303"/>
        <v>40.130988526550077</v>
      </c>
      <c r="AH433" s="25" t="str">
        <f t="shared" ca="1" si="275"/>
        <v>Strong</v>
      </c>
      <c r="AI433" s="25" t="str">
        <f t="shared" ca="1" si="276"/>
        <v>Bearish</v>
      </c>
      <c r="AJ433" s="1">
        <f t="shared" ca="1" si="284"/>
        <v>-418198906.77999997</v>
      </c>
      <c r="AK433" s="10">
        <f t="shared" ca="1" si="285"/>
        <v>-6.9219820348958589E-3</v>
      </c>
      <c r="AL433" s="10">
        <f t="shared" ca="1" si="290"/>
        <v>0.14962989798276718</v>
      </c>
      <c r="AM433">
        <f t="shared" ca="1" si="286"/>
        <v>-76.25</v>
      </c>
      <c r="AN433">
        <f t="shared" ca="1" si="277"/>
        <v>0</v>
      </c>
      <c r="AO433">
        <f t="shared" ca="1" si="278"/>
        <v>76.25</v>
      </c>
      <c r="AP433">
        <f t="shared" ref="AP433:AQ496" ca="1" si="308">(AP432*13+AN433 )/14</f>
        <v>27.514251259911674</v>
      </c>
      <c r="AQ433">
        <f t="shared" ca="1" si="308"/>
        <v>52.541775535341479</v>
      </c>
      <c r="AR433">
        <f t="shared" ca="1" si="291"/>
        <v>0.52366428388786757</v>
      </c>
      <c r="AS433">
        <f t="shared" ca="1" si="292"/>
        <v>34.368744442289895</v>
      </c>
      <c r="AT433">
        <f t="shared" ca="1" si="279"/>
        <v>136.10000000000036</v>
      </c>
      <c r="AU433">
        <f t="shared" ca="1" si="293"/>
        <v>144.8455231452154</v>
      </c>
      <c r="AV433">
        <f t="shared" ca="1" si="288"/>
        <v>11225.916666666666</v>
      </c>
      <c r="AW433">
        <f t="shared" ca="1" si="302"/>
        <v>11429.182692307691</v>
      </c>
      <c r="AX433">
        <f t="shared" ca="1" si="301"/>
        <v>-203.26602564102541</v>
      </c>
      <c r="AY433">
        <f t="shared" ca="1" si="306"/>
        <v>-93.301851851852106</v>
      </c>
      <c r="AZ433">
        <f t="shared" ca="1" si="305"/>
        <v>-109.9641737891733</v>
      </c>
    </row>
    <row r="434" spans="1:52" x14ac:dyDescent="0.3">
      <c r="A434" s="1" vm="2548">
        <f ca="1"/>
        <v>43371</v>
      </c>
      <c r="B434" s="1" vm="2549">
        <f ca="1"/>
        <v>11008.1</v>
      </c>
      <c r="C434" s="1" vm="2550">
        <f ca="1"/>
        <v>11034.1</v>
      </c>
      <c r="D434" s="1" vm="2551">
        <f ca="1"/>
        <v>10850.3</v>
      </c>
      <c r="E434" s="1" vm="2552">
        <f ca="1"/>
        <v>10930.45</v>
      </c>
      <c r="F434" s="1" vm="2553">
        <f ca="1"/>
        <v>492894000</v>
      </c>
      <c r="G434" s="1">
        <f t="shared" ca="1" si="287"/>
        <v>10999.329999999998</v>
      </c>
      <c r="H434" s="2">
        <f t="shared" ca="1" si="300"/>
        <v>11335.217499999999</v>
      </c>
      <c r="I434" s="6" t="str" cm="1">
        <f t="array" aca="1" ref="I434" ca="1">_xlfn.IFS(AND(G433&lt;H433,G434&gt;H434),"BUY", AND(G433&gt;H433,G434&lt;H434),"SELL",TRUE,"")</f>
        <v/>
      </c>
      <c r="J434" s="1" vm="2479">
        <f t="shared" ca="1" si="266"/>
        <v>11570.25</v>
      </c>
      <c r="K434" s="3" t="str">
        <f t="shared" ca="1" si="280"/>
        <v/>
      </c>
      <c r="L434" s="3">
        <f t="shared" ca="1" si="281"/>
        <v>-4.2905748550449152E-3</v>
      </c>
      <c r="M434" s="3">
        <f t="shared" ca="1" si="282"/>
        <v>-4.2998057847973671E-3</v>
      </c>
      <c r="N434" s="4">
        <f t="shared" ca="1" si="267"/>
        <v>-1</v>
      </c>
      <c r="O434" s="2">
        <f t="shared" ca="1" si="283"/>
        <v>4.2998057847973671E-3</v>
      </c>
      <c r="P434" s="1">
        <f t="shared" ca="1" si="268"/>
        <v>10938.283333333335</v>
      </c>
      <c r="Q434" s="1">
        <f t="shared" ca="1" si="269"/>
        <v>5391414225300.001</v>
      </c>
      <c r="R434" s="1">
        <f ca="1">IF(ISBLANK(A434),"",SUM($Q$2:Q434))</f>
        <v>982704021179650.25</v>
      </c>
      <c r="S434" s="1">
        <f ca="1">IF(ISBLANK(A434),"",SUM($F$2:F434))</f>
        <v>96532287000</v>
      </c>
      <c r="T434" s="1">
        <f t="shared" ca="1" si="270"/>
        <v>10180.055313303104</v>
      </c>
      <c r="U434" s="1" t="str">
        <f t="shared" ca="1" si="271"/>
        <v>Bullish</v>
      </c>
      <c r="V434" s="17">
        <f t="shared" ca="1" si="272"/>
        <v>183.80000000000109</v>
      </c>
      <c r="W434" s="17">
        <f t="shared" ca="1" si="273"/>
        <v>0</v>
      </c>
      <c r="X434" s="17">
        <f t="shared" ca="1" si="274"/>
        <v>103.05000000000109</v>
      </c>
      <c r="Y434" s="22">
        <f t="shared" ca="1" si="307"/>
        <v>2558.7000000000007</v>
      </c>
      <c r="Z434" s="22">
        <f t="shared" ca="1" si="307"/>
        <v>248.19999999999891</v>
      </c>
      <c r="AA434" s="22">
        <f t="shared" ca="1" si="307"/>
        <v>1001.7999999999975</v>
      </c>
      <c r="AB434" s="23">
        <f t="shared" ca="1" si="294"/>
        <v>9.7002384023136301</v>
      </c>
      <c r="AC434" s="23">
        <f t="shared" ca="1" si="295"/>
        <v>39.152694727791349</v>
      </c>
      <c r="AD434" s="23">
        <f t="shared" ca="1" si="296"/>
        <v>29.452456325477719</v>
      </c>
      <c r="AE434" s="23">
        <f t="shared" ca="1" si="297"/>
        <v>48.852933130104979</v>
      </c>
      <c r="AF434" s="23">
        <f t="shared" ca="1" si="298"/>
        <v>60.288000000000061</v>
      </c>
      <c r="AG434" s="23">
        <f t="shared" ca="1" si="303"/>
        <v>44.001111662877406</v>
      </c>
      <c r="AH434" s="25" t="str">
        <f t="shared" ca="1" si="275"/>
        <v>Strong</v>
      </c>
      <c r="AI434" s="25" t="str">
        <f t="shared" ca="1" si="276"/>
        <v>Bearish</v>
      </c>
      <c r="AJ434" s="1">
        <f t="shared" ca="1" si="284"/>
        <v>-492882958.13999999</v>
      </c>
      <c r="AK434" s="10">
        <f t="shared" ca="1" si="285"/>
        <v>-4.2998057847973671E-3</v>
      </c>
      <c r="AL434" s="10">
        <f t="shared" ca="1" si="290"/>
        <v>0.14465314251076922</v>
      </c>
      <c r="AM434">
        <f t="shared" ca="1" si="286"/>
        <v>-47.099999999998545</v>
      </c>
      <c r="AN434">
        <f t="shared" ca="1" si="277"/>
        <v>0</v>
      </c>
      <c r="AO434">
        <f t="shared" ca="1" si="278"/>
        <v>47.099999999998545</v>
      </c>
      <c r="AP434">
        <f t="shared" ca="1" si="308"/>
        <v>25.548947598489413</v>
      </c>
      <c r="AQ434">
        <f t="shared" ca="1" si="308"/>
        <v>52.15307728281698</v>
      </c>
      <c r="AR434">
        <f t="shared" ca="1" si="291"/>
        <v>0.48988379841791418</v>
      </c>
      <c r="AS434">
        <f t="shared" ca="1" si="292"/>
        <v>32.880671562313424</v>
      </c>
      <c r="AT434">
        <f t="shared" ca="1" si="279"/>
        <v>183.80000000000109</v>
      </c>
      <c r="AU434">
        <f t="shared" ca="1" si="293"/>
        <v>147.6279857777001</v>
      </c>
      <c r="AV434">
        <f t="shared" ca="1" si="288"/>
        <v>11183.612500000001</v>
      </c>
      <c r="AW434">
        <f t="shared" ca="1" si="302"/>
        <v>11405.28653846154</v>
      </c>
      <c r="AX434">
        <f t="shared" ca="1" si="301"/>
        <v>-221.67403846153866</v>
      </c>
      <c r="AY434">
        <f t="shared" ca="1" si="306"/>
        <v>-119.41591880341912</v>
      </c>
      <c r="AZ434">
        <f t="shared" ca="1" si="305"/>
        <v>-102.25811965811954</v>
      </c>
    </row>
    <row r="435" spans="1:52" x14ac:dyDescent="0.3">
      <c r="A435" s="1" vm="2554">
        <f ca="1"/>
        <v>43374</v>
      </c>
      <c r="B435" s="1" vm="2555">
        <f ca="1"/>
        <v>10930.9</v>
      </c>
      <c r="C435" s="1" vm="2556">
        <f ca="1"/>
        <v>11035.65</v>
      </c>
      <c r="D435" s="1" vm="2557">
        <f ca="1"/>
        <v>10821.55</v>
      </c>
      <c r="E435" s="1" vm="2558">
        <f ca="1"/>
        <v>11008.3</v>
      </c>
      <c r="F435" s="1" vm="2559">
        <f ca="1"/>
        <v>398987000</v>
      </c>
      <c r="G435" s="1">
        <f t="shared" ca="1" si="287"/>
        <v>11007.51</v>
      </c>
      <c r="H435" s="2">
        <f t="shared" ca="1" si="300"/>
        <v>11301.7925</v>
      </c>
      <c r="I435" s="6" t="str" cm="1">
        <f t="array" aca="1" ref="I435" ca="1">_xlfn.IFS(AND(G434&lt;H434,G435&gt;H435),"BUY", AND(G434&gt;H434,G435&lt;H435),"SELL",TRUE,"")</f>
        <v/>
      </c>
      <c r="J435" s="1" vm="2479">
        <f t="shared" ca="1" si="266"/>
        <v>11570.25</v>
      </c>
      <c r="K435" s="3" t="str">
        <f t="shared" ca="1" si="280"/>
        <v/>
      </c>
      <c r="L435" s="3">
        <f t="shared" ca="1" si="281"/>
        <v>7.1223051201001475E-3</v>
      </c>
      <c r="M435" s="3">
        <f t="shared" ca="1" si="282"/>
        <v>7.0970612969229975E-3</v>
      </c>
      <c r="N435" s="4">
        <f t="shared" ca="1" si="267"/>
        <v>-1</v>
      </c>
      <c r="O435" s="2">
        <f t="shared" ca="1" si="283"/>
        <v>-7.0970612969229975E-3</v>
      </c>
      <c r="P435" s="1">
        <f t="shared" ca="1" si="268"/>
        <v>10955.166666666666</v>
      </c>
      <c r="Q435" s="1">
        <f t="shared" ca="1" si="269"/>
        <v>4370969082833.333</v>
      </c>
      <c r="R435" s="1">
        <f ca="1">IF(ISBLANK(A435),"",SUM($Q$2:Q435))</f>
        <v>987074990262483.63</v>
      </c>
      <c r="S435" s="1">
        <f ca="1">IF(ISBLANK(A435),"",SUM($F$2:F435))</f>
        <v>96931274000</v>
      </c>
      <c r="T435" s="1">
        <f t="shared" ca="1" si="270"/>
        <v>10183.245814580789</v>
      </c>
      <c r="U435" s="1" t="str">
        <f t="shared" ca="1" si="271"/>
        <v>Bullish</v>
      </c>
      <c r="V435" s="17">
        <f t="shared" ca="1" si="272"/>
        <v>214.10000000000036</v>
      </c>
      <c r="W435" s="17">
        <f t="shared" ca="1" si="273"/>
        <v>0</v>
      </c>
      <c r="X435" s="17">
        <f t="shared" ca="1" si="274"/>
        <v>28.75</v>
      </c>
      <c r="Y435" s="22">
        <f t="shared" ca="1" si="307"/>
        <v>2654.2000000000007</v>
      </c>
      <c r="Z435" s="22">
        <f t="shared" ca="1" si="307"/>
        <v>207.44999999999891</v>
      </c>
      <c r="AA435" s="22">
        <f t="shared" ca="1" si="307"/>
        <v>1030.5499999999975</v>
      </c>
      <c r="AB435" s="23">
        <f t="shared" ca="1" si="294"/>
        <v>7.8159143998191114</v>
      </c>
      <c r="AC435" s="23">
        <f t="shared" ca="1" si="295"/>
        <v>38.827141888327823</v>
      </c>
      <c r="AD435" s="23">
        <f t="shared" ca="1" si="296"/>
        <v>31.011227488508712</v>
      </c>
      <c r="AE435" s="23">
        <f t="shared" ca="1" si="297"/>
        <v>46.643056288146937</v>
      </c>
      <c r="AF435" s="23">
        <f t="shared" ca="1" si="298"/>
        <v>66.486268174475029</v>
      </c>
      <c r="AG435" s="23">
        <f t="shared" ca="1" si="303"/>
        <v>48.274811258746929</v>
      </c>
      <c r="AH435" s="25" t="str">
        <f t="shared" ca="1" si="275"/>
        <v>Strong</v>
      </c>
      <c r="AI435" s="25" t="str">
        <f t="shared" ca="1" si="276"/>
        <v>Bearish</v>
      </c>
      <c r="AJ435" s="1">
        <f t="shared" ca="1" si="284"/>
        <v>398997999.32999998</v>
      </c>
      <c r="AK435" s="10">
        <f t="shared" ca="1" si="285"/>
        <v>7.0970612969229975E-3</v>
      </c>
      <c r="AL435" s="10">
        <f t="shared" ca="1" si="290"/>
        <v>0.14792836975395979</v>
      </c>
      <c r="AM435">
        <f t="shared" ca="1" si="286"/>
        <v>77.849999999998545</v>
      </c>
      <c r="AN435">
        <f t="shared" ca="1" si="277"/>
        <v>77.849999999998545</v>
      </c>
      <c r="AO435">
        <f t="shared" ca="1" si="278"/>
        <v>0</v>
      </c>
      <c r="AP435">
        <f t="shared" ca="1" si="308"/>
        <v>29.284737055740067</v>
      </c>
      <c r="AQ435">
        <f t="shared" ca="1" si="308"/>
        <v>48.42785747690148</v>
      </c>
      <c r="AR435">
        <f t="shared" ca="1" si="291"/>
        <v>0.60470850005511678</v>
      </c>
      <c r="AS435">
        <f t="shared" ca="1" si="292"/>
        <v>37.683386112452631</v>
      </c>
      <c r="AT435">
        <f t="shared" ca="1" si="279"/>
        <v>214.10000000000036</v>
      </c>
      <c r="AU435">
        <f t="shared" ca="1" si="293"/>
        <v>152.3759867935787</v>
      </c>
      <c r="AV435">
        <f t="shared" ca="1" si="288"/>
        <v>11160.345833333333</v>
      </c>
      <c r="AW435">
        <f t="shared" ca="1" si="302"/>
        <v>11383.648076923078</v>
      </c>
      <c r="AX435">
        <f t="shared" ca="1" si="301"/>
        <v>-223.30224358974556</v>
      </c>
      <c r="AY435">
        <f t="shared" ca="1" si="306"/>
        <v>-142.85210113960159</v>
      </c>
      <c r="AZ435">
        <f t="shared" ca="1" si="305"/>
        <v>-80.450142450143971</v>
      </c>
    </row>
    <row r="436" spans="1:52" x14ac:dyDescent="0.3">
      <c r="A436" s="1" vm="2560">
        <f ca="1"/>
        <v>43376</v>
      </c>
      <c r="B436" s="1" vm="2561">
        <f ca="1"/>
        <v>10982.7</v>
      </c>
      <c r="C436" s="1" vm="2562">
        <f ca="1"/>
        <v>10989.05</v>
      </c>
      <c r="D436" s="1" vm="2563">
        <f ca="1"/>
        <v>10843.75</v>
      </c>
      <c r="E436" s="1" vm="2564">
        <f ca="1"/>
        <v>10858.25</v>
      </c>
      <c r="F436" s="1" vm="2565">
        <f ca="1"/>
        <v>398757000</v>
      </c>
      <c r="G436" s="1">
        <f t="shared" ca="1" si="287"/>
        <v>10965.670000000002</v>
      </c>
      <c r="H436" s="2">
        <f t="shared" ca="1" si="300"/>
        <v>11260.679999999998</v>
      </c>
      <c r="I436" s="6" t="str" cm="1">
        <f t="array" aca="1" ref="I436" ca="1">_xlfn.IFS(AND(G435&lt;H435,G436&gt;H436),"BUY", AND(G435&gt;H435,G436&lt;H436),"SELL",TRUE,"")</f>
        <v/>
      </c>
      <c r="J436" s="1" vm="2479">
        <f t="shared" ca="1" si="266"/>
        <v>11570.25</v>
      </c>
      <c r="K436" s="3" t="str">
        <f t="shared" ca="1" si="280"/>
        <v/>
      </c>
      <c r="L436" s="3">
        <f t="shared" ca="1" si="281"/>
        <v>-1.3630624165402394E-2</v>
      </c>
      <c r="M436" s="3">
        <f t="shared" ca="1" si="282"/>
        <v>-1.3724374010345193E-2</v>
      </c>
      <c r="N436" s="4">
        <f t="shared" ca="1" si="267"/>
        <v>-1</v>
      </c>
      <c r="O436" s="2">
        <f t="shared" ca="1" si="283"/>
        <v>1.3724374010345193E-2</v>
      </c>
      <c r="P436" s="1">
        <f t="shared" ca="1" si="268"/>
        <v>10897.016666666666</v>
      </c>
      <c r="Q436" s="1">
        <f t="shared" ca="1" si="269"/>
        <v>4345261674950</v>
      </c>
      <c r="R436" s="1">
        <f ca="1">IF(ISBLANK(A436),"",SUM($Q$2:Q436))</f>
        <v>991420251937433.63</v>
      </c>
      <c r="S436" s="1">
        <f ca="1">IF(ISBLANK(A436),"",SUM($F$2:F436))</f>
        <v>97330031000</v>
      </c>
      <c r="T436" s="1">
        <f t="shared" ca="1" si="270"/>
        <v>10186.170103422999</v>
      </c>
      <c r="U436" s="1" t="str">
        <f t="shared" ca="1" si="271"/>
        <v>Bullish</v>
      </c>
      <c r="V436" s="17">
        <f t="shared" ca="1" si="272"/>
        <v>164.54999999999927</v>
      </c>
      <c r="W436" s="17">
        <f t="shared" ca="1" si="273"/>
        <v>0</v>
      </c>
      <c r="X436" s="17">
        <f t="shared" ca="1" si="274"/>
        <v>0</v>
      </c>
      <c r="Y436" s="22">
        <f t="shared" ca="1" si="307"/>
        <v>2656.9499999999989</v>
      </c>
      <c r="Z436" s="22">
        <f t="shared" ca="1" si="307"/>
        <v>207.44999999999891</v>
      </c>
      <c r="AA436" s="22">
        <f t="shared" ca="1" si="307"/>
        <v>973.44999999999709</v>
      </c>
      <c r="AB436" s="23">
        <f t="shared" ca="1" si="294"/>
        <v>7.8078247614745857</v>
      </c>
      <c r="AC436" s="23">
        <f t="shared" ca="1" si="295"/>
        <v>36.637874254314063</v>
      </c>
      <c r="AD436" s="23">
        <f t="shared" ca="1" si="296"/>
        <v>28.830049492839478</v>
      </c>
      <c r="AE436" s="23">
        <f t="shared" ca="1" si="297"/>
        <v>44.445699015788648</v>
      </c>
      <c r="AF436" s="23">
        <f t="shared" ca="1" si="298"/>
        <v>64.86578033703114</v>
      </c>
      <c r="AG436" s="23">
        <f t="shared" ca="1" si="303"/>
        <v>51.989114174897686</v>
      </c>
      <c r="AH436" s="25" t="str">
        <f t="shared" ca="1" si="275"/>
        <v>Strong</v>
      </c>
      <c r="AI436" s="25" t="str">
        <f t="shared" ca="1" si="276"/>
        <v>Bearish</v>
      </c>
      <c r="AJ436" s="1">
        <f t="shared" ca="1" si="284"/>
        <v>-398745992.49000001</v>
      </c>
      <c r="AK436" s="10">
        <f t="shared" ca="1" si="285"/>
        <v>-1.3724374010345193E-2</v>
      </c>
      <c r="AL436" s="10">
        <f t="shared" ca="1" si="290"/>
        <v>0.14870280223806628</v>
      </c>
      <c r="AM436">
        <f t="shared" ca="1" si="286"/>
        <v>-150.04999999999927</v>
      </c>
      <c r="AN436">
        <f t="shared" ca="1" si="277"/>
        <v>0</v>
      </c>
      <c r="AO436">
        <f t="shared" ca="1" si="278"/>
        <v>150.04999999999927</v>
      </c>
      <c r="AP436">
        <f t="shared" ca="1" si="308"/>
        <v>27.192970123187202</v>
      </c>
      <c r="AQ436">
        <f t="shared" ca="1" si="308"/>
        <v>55.686581942837037</v>
      </c>
      <c r="AR436">
        <f t="shared" ca="1" si="291"/>
        <v>0.48832176755077411</v>
      </c>
      <c r="AS436">
        <f t="shared" ca="1" si="292"/>
        <v>32.810228150756046</v>
      </c>
      <c r="AT436">
        <f t="shared" ca="1" si="279"/>
        <v>145.29999999999927</v>
      </c>
      <c r="AU436">
        <f t="shared" ca="1" si="293"/>
        <v>151.87055916546589</v>
      </c>
      <c r="AV436">
        <f t="shared" ca="1" si="288"/>
        <v>11117.708333333334</v>
      </c>
      <c r="AW436">
        <f t="shared" ca="1" si="302"/>
        <v>11355.782692307694</v>
      </c>
      <c r="AX436">
        <f t="shared" ca="1" si="301"/>
        <v>-238.07435897435971</v>
      </c>
      <c r="AY436">
        <f t="shared" ca="1" si="306"/>
        <v>-164.97656695156729</v>
      </c>
      <c r="AZ436">
        <f t="shared" ca="1" si="305"/>
        <v>-73.097792022792419</v>
      </c>
    </row>
    <row r="437" spans="1:52" x14ac:dyDescent="0.3">
      <c r="A437" s="1" vm="2566">
        <f ca="1"/>
        <v>43377</v>
      </c>
      <c r="B437" s="1" vm="2567">
        <f ca="1"/>
        <v>10754.7</v>
      </c>
      <c r="C437" s="1" vm="2567">
        <f ca="1"/>
        <v>10754.7</v>
      </c>
      <c r="D437" s="1" vm="2568">
        <f ca="1"/>
        <v>10547.25</v>
      </c>
      <c r="E437" s="1" vm="2569">
        <f ca="1"/>
        <v>10599.25</v>
      </c>
      <c r="F437" s="1" vm="2570">
        <f ca="1"/>
        <v>438202000</v>
      </c>
      <c r="G437" s="1">
        <f t="shared" ca="1" si="287"/>
        <v>10874.76</v>
      </c>
      <c r="H437" s="2">
        <f t="shared" ca="1" si="300"/>
        <v>11211.524999999998</v>
      </c>
      <c r="I437" s="6" t="str" cm="1">
        <f t="array" aca="1" ref="I437" ca="1">_xlfn.IFS(AND(G436&lt;H436,G437&gt;H437),"BUY", AND(G436&gt;H436,G437&lt;H437),"SELL",TRUE,"")</f>
        <v/>
      </c>
      <c r="J437" s="1" vm="2479">
        <f t="shared" ca="1" si="266"/>
        <v>11570.25</v>
      </c>
      <c r="K437" s="3" t="str">
        <f t="shared" ca="1" si="280"/>
        <v/>
      </c>
      <c r="L437" s="3">
        <f t="shared" ca="1" si="281"/>
        <v>-2.3852830796859514E-2</v>
      </c>
      <c r="M437" s="3">
        <f t="shared" ca="1" si="282"/>
        <v>-2.4141915818458322E-2</v>
      </c>
      <c r="N437" s="4">
        <f t="shared" ca="1" si="267"/>
        <v>-1</v>
      </c>
      <c r="O437" s="2">
        <f t="shared" ca="1" si="283"/>
        <v>2.4141915818458322E-2</v>
      </c>
      <c r="P437" s="1">
        <f t="shared" ca="1" si="268"/>
        <v>10633.733333333334</v>
      </c>
      <c r="Q437" s="1">
        <f t="shared" ca="1" si="269"/>
        <v>4659723214133.333</v>
      </c>
      <c r="R437" s="1">
        <f ca="1">IF(ISBLANK(A437),"",SUM($Q$2:Q437))</f>
        <v>996079975151567</v>
      </c>
      <c r="S437" s="1">
        <f ca="1">IF(ISBLANK(A437),"",SUM($F$2:F437))</f>
        <v>97768233000</v>
      </c>
      <c r="T437" s="1">
        <f t="shared" ca="1" si="270"/>
        <v>10188.176103699931</v>
      </c>
      <c r="U437" s="1" t="str">
        <f t="shared" ca="1" si="271"/>
        <v>Bullish</v>
      </c>
      <c r="V437" s="17">
        <f t="shared" ca="1" si="272"/>
        <v>311</v>
      </c>
      <c r="W437" s="17">
        <f t="shared" ca="1" si="273"/>
        <v>0</v>
      </c>
      <c r="X437" s="17">
        <f t="shared" ca="1" si="274"/>
        <v>296.5</v>
      </c>
      <c r="Y437" s="22">
        <f t="shared" ca="1" si="307"/>
        <v>2762.5499999999993</v>
      </c>
      <c r="Z437" s="22">
        <f t="shared" ca="1" si="307"/>
        <v>207.44999999999891</v>
      </c>
      <c r="AA437" s="22">
        <f t="shared" ca="1" si="307"/>
        <v>1116.6499999999978</v>
      </c>
      <c r="AB437" s="23">
        <f t="shared" ca="1" si="294"/>
        <v>7.5093663463104363</v>
      </c>
      <c r="AC437" s="23">
        <f t="shared" ca="1" si="295"/>
        <v>40.420987855423363</v>
      </c>
      <c r="AD437" s="23">
        <f t="shared" ca="1" si="296"/>
        <v>32.911621509112926</v>
      </c>
      <c r="AE437" s="23">
        <f t="shared" ca="1" si="297"/>
        <v>47.930354201733799</v>
      </c>
      <c r="AF437" s="23">
        <f t="shared" ca="1" si="298"/>
        <v>68.665508647383206</v>
      </c>
      <c r="AG437" s="23">
        <f t="shared" ca="1" si="303"/>
        <v>54.65900188111204</v>
      </c>
      <c r="AH437" s="25" t="str">
        <f t="shared" ca="1" si="275"/>
        <v>Strong</v>
      </c>
      <c r="AI437" s="25" t="str">
        <f t="shared" ca="1" si="276"/>
        <v>Bearish</v>
      </c>
      <c r="AJ437" s="1">
        <f t="shared" ca="1" si="284"/>
        <v>-438191034.32999998</v>
      </c>
      <c r="AK437" s="10">
        <f t="shared" ca="1" si="285"/>
        <v>-2.4141915818458322E-2</v>
      </c>
      <c r="AL437" s="10">
        <f t="shared" ca="1" si="290"/>
        <v>0.16814427181416708</v>
      </c>
      <c r="AM437">
        <f t="shared" ca="1" si="286"/>
        <v>-259</v>
      </c>
      <c r="AN437">
        <f t="shared" ca="1" si="277"/>
        <v>0</v>
      </c>
      <c r="AO437">
        <f t="shared" ca="1" si="278"/>
        <v>259</v>
      </c>
      <c r="AP437">
        <f t="shared" ca="1" si="308"/>
        <v>25.250615114388118</v>
      </c>
      <c r="AQ437">
        <f t="shared" ca="1" si="308"/>
        <v>70.208968946920109</v>
      </c>
      <c r="AR437">
        <f t="shared" ca="1" si="291"/>
        <v>0.35964942219103474</v>
      </c>
      <c r="AS437">
        <f t="shared" ca="1" si="292"/>
        <v>26.451629097997213</v>
      </c>
      <c r="AT437">
        <f t="shared" ca="1" si="279"/>
        <v>207.45000000000073</v>
      </c>
      <c r="AU437">
        <f t="shared" ca="1" si="293"/>
        <v>155.8405192250755</v>
      </c>
      <c r="AV437">
        <f t="shared" ca="1" si="288"/>
        <v>11041.379166666666</v>
      </c>
      <c r="AW437">
        <f t="shared" ca="1" si="302"/>
        <v>11318.942307692309</v>
      </c>
      <c r="AX437">
        <f t="shared" ca="1" si="301"/>
        <v>-277.56314102564284</v>
      </c>
      <c r="AY437">
        <f t="shared" ca="1" si="306"/>
        <v>-188.36769943020005</v>
      </c>
      <c r="AZ437">
        <f t="shared" ca="1" si="305"/>
        <v>-89.195441595442787</v>
      </c>
    </row>
    <row r="438" spans="1:52" x14ac:dyDescent="0.3">
      <c r="A438" s="1" vm="2571">
        <f ca="1"/>
        <v>43378</v>
      </c>
      <c r="B438" s="1" vm="2572">
        <f ca="1"/>
        <v>10514.1</v>
      </c>
      <c r="C438" s="1" vm="2573">
        <f ca="1"/>
        <v>10540.65</v>
      </c>
      <c r="D438" s="1" vm="2574">
        <f ca="1"/>
        <v>10261.9</v>
      </c>
      <c r="E438" s="1" vm="2575">
        <f ca="1"/>
        <v>10316.450000000001</v>
      </c>
      <c r="F438" s="1" vm="2576">
        <f ca="1"/>
        <v>625154000</v>
      </c>
      <c r="G438" s="1">
        <f t="shared" ca="1" si="287"/>
        <v>10742.539999999999</v>
      </c>
      <c r="H438" s="2">
        <f t="shared" ca="1" si="300"/>
        <v>11151.3325</v>
      </c>
      <c r="I438" s="6" t="str" cm="1">
        <f t="array" aca="1" ref="I438" ca="1">_xlfn.IFS(AND(G437&lt;H437,G438&gt;H438),"BUY", AND(G437&gt;H437,G438&lt;H438),"SELL",TRUE,"")</f>
        <v/>
      </c>
      <c r="J438" s="1" vm="2479">
        <f t="shared" ca="1" si="266"/>
        <v>11570.25</v>
      </c>
      <c r="K438" s="3" t="str">
        <f t="shared" ca="1" si="280"/>
        <v/>
      </c>
      <c r="L438" s="3">
        <f t="shared" ca="1" si="281"/>
        <v>-2.6681133099039966E-2</v>
      </c>
      <c r="M438" s="3">
        <f t="shared" ca="1" si="282"/>
        <v>-2.7043535271357683E-2</v>
      </c>
      <c r="N438" s="4">
        <f t="shared" ca="1" si="267"/>
        <v>-1</v>
      </c>
      <c r="O438" s="2">
        <f t="shared" ca="1" si="283"/>
        <v>2.7043535271357683E-2</v>
      </c>
      <c r="P438" s="1">
        <f t="shared" ca="1" si="268"/>
        <v>10373</v>
      </c>
      <c r="Q438" s="1">
        <f t="shared" ca="1" si="269"/>
        <v>6484722442000</v>
      </c>
      <c r="R438" s="1">
        <f ca="1">IF(ISBLANK(A438),"",SUM($Q$2:Q438))</f>
        <v>1002564697593567</v>
      </c>
      <c r="S438" s="1">
        <f ca="1">IF(ISBLANK(A438),"",SUM($F$2:F438))</f>
        <v>98393387000</v>
      </c>
      <c r="T438" s="1">
        <f t="shared" ca="1" si="270"/>
        <v>10189.350404144203</v>
      </c>
      <c r="U438" s="1" t="str">
        <f t="shared" ca="1" si="271"/>
        <v>Bullish</v>
      </c>
      <c r="V438" s="17">
        <f t="shared" ca="1" si="272"/>
        <v>337.35000000000036</v>
      </c>
      <c r="W438" s="17">
        <f t="shared" ca="1" si="273"/>
        <v>0</v>
      </c>
      <c r="X438" s="17">
        <f t="shared" ca="1" si="274"/>
        <v>285.35000000000036</v>
      </c>
      <c r="Y438" s="22">
        <f t="shared" ca="1" si="307"/>
        <v>2969.3500000000004</v>
      </c>
      <c r="Z438" s="22">
        <f t="shared" ca="1" si="307"/>
        <v>207.44999999999891</v>
      </c>
      <c r="AA438" s="22">
        <f t="shared" ca="1" si="307"/>
        <v>1378.1999999999989</v>
      </c>
      <c r="AB438" s="23">
        <f t="shared" ca="1" si="294"/>
        <v>6.9863774900230311</v>
      </c>
      <c r="AC438" s="23">
        <f t="shared" ca="1" si="295"/>
        <v>46.414198393587782</v>
      </c>
      <c r="AD438" s="23">
        <f t="shared" ca="1" si="296"/>
        <v>39.427820903564751</v>
      </c>
      <c r="AE438" s="23">
        <f t="shared" ca="1" si="297"/>
        <v>53.400575883610813</v>
      </c>
      <c r="AF438" s="23">
        <f t="shared" ca="1" si="298"/>
        <v>73.834074354365825</v>
      </c>
      <c r="AG438" s="23">
        <f t="shared" ca="1" si="303"/>
        <v>57.103473559258582</v>
      </c>
      <c r="AH438" s="25" t="str">
        <f t="shared" ca="1" si="275"/>
        <v>Strong</v>
      </c>
      <c r="AI438" s="25" t="str">
        <f t="shared" ca="1" si="276"/>
        <v>Bearish</v>
      </c>
      <c r="AJ438" s="1">
        <f t="shared" ca="1" si="284"/>
        <v>-625143125.24000001</v>
      </c>
      <c r="AK438" s="10">
        <f t="shared" ca="1" si="285"/>
        <v>-2.7043535271357683E-2</v>
      </c>
      <c r="AL438" s="10">
        <f t="shared" ca="1" si="290"/>
        <v>0.18388748872762284</v>
      </c>
      <c r="AM438">
        <f t="shared" ca="1" si="286"/>
        <v>-282.79999999999927</v>
      </c>
      <c r="AN438">
        <f t="shared" ca="1" si="277"/>
        <v>0</v>
      </c>
      <c r="AO438">
        <f t="shared" ca="1" si="278"/>
        <v>282.79999999999927</v>
      </c>
      <c r="AP438">
        <f t="shared" ca="1" si="308"/>
        <v>23.446999749074681</v>
      </c>
      <c r="AQ438">
        <f t="shared" ca="1" si="308"/>
        <v>85.394042593568628</v>
      </c>
      <c r="AR438">
        <f t="shared" ca="1" si="291"/>
        <v>0.27457418617209922</v>
      </c>
      <c r="AS438">
        <f t="shared" ca="1" si="292"/>
        <v>21.542424846742094</v>
      </c>
      <c r="AT438">
        <f t="shared" ca="1" si="279"/>
        <v>278.75</v>
      </c>
      <c r="AU438">
        <f t="shared" ca="1" si="293"/>
        <v>164.61976785185581</v>
      </c>
      <c r="AV438">
        <f t="shared" ca="1" si="288"/>
        <v>10952.9375</v>
      </c>
      <c r="AW438">
        <f t="shared" ca="1" si="302"/>
        <v>11266.038461538461</v>
      </c>
      <c r="AX438">
        <f t="shared" ca="1" si="301"/>
        <v>-313.10096153846098</v>
      </c>
      <c r="AY438">
        <f t="shared" ca="1" si="306"/>
        <v>-212.86428062678129</v>
      </c>
      <c r="AZ438">
        <f t="shared" ca="1" si="305"/>
        <v>-100.23668091167968</v>
      </c>
    </row>
    <row r="439" spans="1:52" x14ac:dyDescent="0.3">
      <c r="A439" s="1" vm="2577">
        <f ca="1"/>
        <v>43381</v>
      </c>
      <c r="B439" s="1" vm="2578">
        <f ca="1"/>
        <v>10310.15</v>
      </c>
      <c r="C439" s="1" vm="2579">
        <f ca="1"/>
        <v>10398.35</v>
      </c>
      <c r="D439" s="1" vm="2580">
        <f ca="1"/>
        <v>10198.4</v>
      </c>
      <c r="E439" s="1" vm="2581">
        <f ca="1"/>
        <v>10348.049999999999</v>
      </c>
      <c r="F439" s="1" vm="2582">
        <f ca="1"/>
        <v>470279000</v>
      </c>
      <c r="G439" s="1">
        <f t="shared" ca="1" si="287"/>
        <v>10626.060000000001</v>
      </c>
      <c r="H439" s="2">
        <f t="shared" ca="1" si="300"/>
        <v>11094.887499999999</v>
      </c>
      <c r="I439" s="6" t="str" cm="1">
        <f t="array" aca="1" ref="I439" ca="1">_xlfn.IFS(AND(G438&lt;H438,G439&gt;H439),"BUY", AND(G438&gt;H438,G439&lt;H439),"SELL",TRUE,"")</f>
        <v/>
      </c>
      <c r="J439" s="1" vm="2479">
        <f t="shared" ca="1" si="266"/>
        <v>11570.25</v>
      </c>
      <c r="K439" s="3" t="str">
        <f t="shared" ca="1" si="280"/>
        <v/>
      </c>
      <c r="L439" s="3">
        <f t="shared" ca="1" si="281"/>
        <v>3.0630691759276907E-3</v>
      </c>
      <c r="M439" s="3">
        <f t="shared" ca="1" si="282"/>
        <v>3.0583875372252687E-3</v>
      </c>
      <c r="N439" s="4">
        <f t="shared" ca="1" si="267"/>
        <v>-1</v>
      </c>
      <c r="O439" s="2">
        <f t="shared" ca="1" si="283"/>
        <v>-3.0583875372252687E-3</v>
      </c>
      <c r="P439" s="1">
        <f t="shared" ca="1" si="268"/>
        <v>10314.933333333332</v>
      </c>
      <c r="Q439" s="1">
        <f t="shared" ca="1" si="269"/>
        <v>4850896533066.666</v>
      </c>
      <c r="R439" s="1">
        <f ca="1">IF(ISBLANK(A439),"",SUM($Q$2:Q439))</f>
        <v>1007415594126633.6</v>
      </c>
      <c r="S439" s="1">
        <f ca="1">IF(ISBLANK(A439),"",SUM($F$2:F439))</f>
        <v>98863666000</v>
      </c>
      <c r="T439" s="1">
        <f t="shared" ca="1" si="270"/>
        <v>10189.947782501144</v>
      </c>
      <c r="U439" s="1" t="str">
        <f t="shared" ca="1" si="271"/>
        <v>Bullish</v>
      </c>
      <c r="V439" s="17">
        <f t="shared" ca="1" si="272"/>
        <v>199.95000000000073</v>
      </c>
      <c r="W439" s="17">
        <f t="shared" ca="1" si="273"/>
        <v>0</v>
      </c>
      <c r="X439" s="17">
        <f t="shared" ca="1" si="274"/>
        <v>63.5</v>
      </c>
      <c r="Y439" s="22">
        <f t="shared" ca="1" si="307"/>
        <v>3015.9500000000007</v>
      </c>
      <c r="Z439" s="22">
        <f t="shared" ca="1" si="307"/>
        <v>64.949999999998909</v>
      </c>
      <c r="AA439" s="22">
        <f t="shared" ca="1" si="307"/>
        <v>1441.6999999999989</v>
      </c>
      <c r="AB439" s="23">
        <f t="shared" ca="1" si="294"/>
        <v>2.1535502909530626</v>
      </c>
      <c r="AC439" s="23">
        <f t="shared" ca="1" si="295"/>
        <v>47.80251661997044</v>
      </c>
      <c r="AD439" s="23">
        <f t="shared" ca="1" si="296"/>
        <v>45.648966329017377</v>
      </c>
      <c r="AE439" s="23">
        <f t="shared" ca="1" si="297"/>
        <v>49.956066910923504</v>
      </c>
      <c r="AF439" s="23">
        <f t="shared" ca="1" si="298"/>
        <v>91.378223210433873</v>
      </c>
      <c r="AG439" s="23">
        <f t="shared" ca="1" si="303"/>
        <v>62.382744120546349</v>
      </c>
      <c r="AH439" s="25" t="str">
        <f t="shared" ca="1" si="275"/>
        <v>Strong</v>
      </c>
      <c r="AI439" s="25" t="str">
        <f t="shared" ca="1" si="276"/>
        <v>Bearish</v>
      </c>
      <c r="AJ439" s="1">
        <f t="shared" ca="1" si="284"/>
        <v>470289742.54000002</v>
      </c>
      <c r="AK439" s="10">
        <f t="shared" ca="1" si="285"/>
        <v>3.0583875372252687E-3</v>
      </c>
      <c r="AL439" s="10">
        <f t="shared" ca="1" si="290"/>
        <v>0.1677674470699129</v>
      </c>
      <c r="AM439">
        <f t="shared" ca="1" si="286"/>
        <v>31.599999999998545</v>
      </c>
      <c r="AN439">
        <f t="shared" ca="1" si="277"/>
        <v>31.599999999998545</v>
      </c>
      <c r="AO439">
        <f t="shared" ca="1" si="278"/>
        <v>0</v>
      </c>
      <c r="AP439">
        <f t="shared" ca="1" si="308"/>
        <v>24.029356909854958</v>
      </c>
      <c r="AQ439">
        <f t="shared" ca="1" si="308"/>
        <v>79.29446812259944</v>
      </c>
      <c r="AR439">
        <f t="shared" ca="1" si="291"/>
        <v>0.3030395118194435</v>
      </c>
      <c r="AS439">
        <f t="shared" ca="1" si="292"/>
        <v>23.25635631695522</v>
      </c>
      <c r="AT439">
        <f t="shared" ca="1" si="279"/>
        <v>199.95000000000073</v>
      </c>
      <c r="AU439">
        <f t="shared" ca="1" si="293"/>
        <v>167.1433558624376</v>
      </c>
      <c r="AV439">
        <f t="shared" ca="1" si="288"/>
        <v>10875.366666666667</v>
      </c>
      <c r="AW439">
        <f t="shared" ca="1" si="302"/>
        <v>11212.559615384615</v>
      </c>
      <c r="AX439">
        <f t="shared" ca="1" si="301"/>
        <v>-337.19294871794773</v>
      </c>
      <c r="AY439">
        <f t="shared" ca="1" si="306"/>
        <v>-236.57792022792071</v>
      </c>
      <c r="AZ439">
        <f t="shared" ca="1" si="305"/>
        <v>-100.61502849002702</v>
      </c>
    </row>
    <row r="440" spans="1:52" x14ac:dyDescent="0.3">
      <c r="A440" s="1" vm="2583">
        <f ca="1"/>
        <v>43382</v>
      </c>
      <c r="B440" s="1" vm="2584">
        <f ca="1"/>
        <v>10390.299999999999</v>
      </c>
      <c r="C440" s="1" vm="2585">
        <f ca="1"/>
        <v>10397.6</v>
      </c>
      <c r="D440" s="1" vm="2586">
        <f ca="1"/>
        <v>10279.35</v>
      </c>
      <c r="E440" s="1" vm="2587">
        <f ca="1"/>
        <v>10301.049999999999</v>
      </c>
      <c r="F440" s="1" vm="2588">
        <f ca="1"/>
        <v>443795000</v>
      </c>
      <c r="G440" s="1">
        <f t="shared" ca="1" si="287"/>
        <v>10484.61</v>
      </c>
      <c r="H440" s="2">
        <f t="shared" ca="1" si="300"/>
        <v>11033.094999999998</v>
      </c>
      <c r="I440" s="6" t="str" cm="1">
        <f t="array" aca="1" ref="I440" ca="1">_xlfn.IFS(AND(G439&lt;H439,G440&gt;H440),"BUY", AND(G439&gt;H439,G440&lt;H440),"SELL",TRUE,"")</f>
        <v/>
      </c>
      <c r="J440" s="1" vm="2479">
        <f t="shared" ca="1" si="266"/>
        <v>11570.25</v>
      </c>
      <c r="K440" s="3" t="str">
        <f t="shared" ca="1" si="280"/>
        <v/>
      </c>
      <c r="L440" s="3">
        <f t="shared" ca="1" si="281"/>
        <v>-4.5419185257126182E-3</v>
      </c>
      <c r="M440" s="3">
        <f t="shared" ca="1" si="282"/>
        <v>-4.5522643762188489E-3</v>
      </c>
      <c r="N440" s="4">
        <f t="shared" ca="1" si="267"/>
        <v>-1</v>
      </c>
      <c r="O440" s="2">
        <f t="shared" ca="1" si="283"/>
        <v>4.5522643762188489E-3</v>
      </c>
      <c r="P440" s="1">
        <f t="shared" ca="1" si="268"/>
        <v>10326</v>
      </c>
      <c r="Q440" s="1">
        <f t="shared" ca="1" si="269"/>
        <v>4582627170000</v>
      </c>
      <c r="R440" s="1">
        <f ca="1">IF(ISBLANK(A440),"",SUM($Q$2:Q440))</f>
        <v>1011998221296633.6</v>
      </c>
      <c r="S440" s="1">
        <f ca="1">IF(ISBLANK(A440),"",SUM($F$2:F440))</f>
        <v>99307461000</v>
      </c>
      <c r="T440" s="1">
        <f t="shared" ca="1" si="270"/>
        <v>10190.555786101848</v>
      </c>
      <c r="U440" s="1" t="str">
        <f t="shared" ca="1" si="271"/>
        <v>Bullish</v>
      </c>
      <c r="V440" s="17">
        <f t="shared" ca="1" si="272"/>
        <v>118.25</v>
      </c>
      <c r="W440" s="17">
        <f t="shared" ca="1" si="273"/>
        <v>0</v>
      </c>
      <c r="X440" s="17">
        <f t="shared" ca="1" si="274"/>
        <v>0</v>
      </c>
      <c r="Y440" s="22">
        <f t="shared" ca="1" si="307"/>
        <v>2985.8999999999996</v>
      </c>
      <c r="Z440" s="22">
        <f t="shared" ca="1" si="307"/>
        <v>64.949999999998909</v>
      </c>
      <c r="AA440" s="22">
        <f t="shared" ca="1" si="307"/>
        <v>1378.0499999999993</v>
      </c>
      <c r="AB440" s="23">
        <f t="shared" ca="1" si="294"/>
        <v>2.1752235506881981</v>
      </c>
      <c r="AC440" s="23">
        <f t="shared" ca="1" si="295"/>
        <v>46.151913995780149</v>
      </c>
      <c r="AD440" s="23">
        <f t="shared" ca="1" si="296"/>
        <v>43.976690445091947</v>
      </c>
      <c r="AE440" s="23">
        <f t="shared" ca="1" si="297"/>
        <v>48.32713754646835</v>
      </c>
      <c r="AF440" s="23">
        <f t="shared" ca="1" si="298"/>
        <v>90.997920997921128</v>
      </c>
      <c r="AG440" s="23">
        <f t="shared" ca="1" si="303"/>
        <v>66.328167656133857</v>
      </c>
      <c r="AH440" s="25" t="str">
        <f t="shared" ca="1" si="275"/>
        <v>Strong</v>
      </c>
      <c r="AI440" s="25" t="str">
        <f t="shared" ca="1" si="276"/>
        <v>Bearish</v>
      </c>
      <c r="AJ440" s="1">
        <f t="shared" ca="1" si="284"/>
        <v>-443784373.94</v>
      </c>
      <c r="AK440" s="10">
        <f t="shared" ca="1" si="285"/>
        <v>-4.5522643762188489E-3</v>
      </c>
      <c r="AL440" s="10">
        <f t="shared" ca="1" si="290"/>
        <v>0.16697908348952045</v>
      </c>
      <c r="AM440">
        <f t="shared" ca="1" si="286"/>
        <v>-47</v>
      </c>
      <c r="AN440">
        <f t="shared" ca="1" si="277"/>
        <v>0</v>
      </c>
      <c r="AO440">
        <f t="shared" ca="1" si="278"/>
        <v>47</v>
      </c>
      <c r="AP440">
        <f t="shared" ca="1" si="308"/>
        <v>22.312974273436744</v>
      </c>
      <c r="AQ440">
        <f t="shared" ca="1" si="308"/>
        <v>76.987720399556636</v>
      </c>
      <c r="AR440">
        <f t="shared" ca="1" si="291"/>
        <v>0.2898251066226562</v>
      </c>
      <c r="AS440">
        <f t="shared" ca="1" si="292"/>
        <v>22.470108942254129</v>
      </c>
      <c r="AT440">
        <f t="shared" ca="1" si="279"/>
        <v>118.25</v>
      </c>
      <c r="AU440">
        <f t="shared" ca="1" si="293"/>
        <v>163.65097330083492</v>
      </c>
      <c r="AV440">
        <f t="shared" ca="1" si="288"/>
        <v>10797.591666666667</v>
      </c>
      <c r="AW440">
        <f t="shared" ca="1" si="302"/>
        <v>11159.065384615384</v>
      </c>
      <c r="AX440">
        <f t="shared" ca="1" si="301"/>
        <v>-361.47371794871651</v>
      </c>
      <c r="AY440">
        <f t="shared" ca="1" si="306"/>
        <v>-260.76891025641049</v>
      </c>
      <c r="AZ440">
        <f t="shared" ca="1" si="305"/>
        <v>-100.70480769230602</v>
      </c>
    </row>
    <row r="441" spans="1:52" x14ac:dyDescent="0.3">
      <c r="A441" s="1" vm="2589">
        <f ca="1"/>
        <v>43383</v>
      </c>
      <c r="B441" s="1" vm="2590">
        <f ca="1"/>
        <v>10331.85</v>
      </c>
      <c r="C441" s="1" vm="2591">
        <f ca="1"/>
        <v>10482.35</v>
      </c>
      <c r="D441" s="1" vm="2592">
        <f ca="1"/>
        <v>10318.25</v>
      </c>
      <c r="E441" s="1" vm="2593">
        <f ca="1"/>
        <v>10460.1</v>
      </c>
      <c r="F441" s="1" vm="2594">
        <f ca="1"/>
        <v>373844000</v>
      </c>
      <c r="G441" s="1">
        <f t="shared" ca="1" si="287"/>
        <v>10404.98</v>
      </c>
      <c r="H441" s="2">
        <f t="shared" ca="1" si="300"/>
        <v>10976.645</v>
      </c>
      <c r="I441" s="6" t="str" cm="1">
        <f t="array" aca="1" ref="I441" ca="1">_xlfn.IFS(AND(G440&lt;H440,G441&gt;H441),"BUY", AND(G440&gt;H440,G441&lt;H441),"SELL",TRUE,"")</f>
        <v/>
      </c>
      <c r="J441" s="1" vm="2479">
        <f t="shared" ca="1" si="266"/>
        <v>11570.25</v>
      </c>
      <c r="K441" s="3" t="str">
        <f t="shared" ca="1" si="280"/>
        <v/>
      </c>
      <c r="L441" s="3">
        <f t="shared" ca="1" si="281"/>
        <v>1.544017357453864E-2</v>
      </c>
      <c r="M441" s="3">
        <f t="shared" ca="1" si="282"/>
        <v>1.5322187033067711E-2</v>
      </c>
      <c r="N441" s="4">
        <f t="shared" ca="1" si="267"/>
        <v>-1</v>
      </c>
      <c r="O441" s="2">
        <f t="shared" ca="1" si="283"/>
        <v>-1.5322187033067711E-2</v>
      </c>
      <c r="P441" s="1">
        <f t="shared" ca="1" si="268"/>
        <v>10420.233333333332</v>
      </c>
      <c r="Q441" s="1">
        <f t="shared" ca="1" si="269"/>
        <v>3895541710266.666</v>
      </c>
      <c r="R441" s="1">
        <f ca="1">IF(ISBLANK(A441),"",SUM($Q$2:Q441))</f>
        <v>1015893763006900.3</v>
      </c>
      <c r="S441" s="1">
        <f ca="1">IF(ISBLANK(A441),"",SUM($F$2:F441))</f>
        <v>99681305000</v>
      </c>
      <c r="T441" s="1">
        <f t="shared" ca="1" si="270"/>
        <v>10191.417167009404</v>
      </c>
      <c r="U441" s="1" t="str">
        <f t="shared" ca="1" si="271"/>
        <v>Bullish</v>
      </c>
      <c r="V441" s="17">
        <f t="shared" ca="1" si="272"/>
        <v>181.30000000000109</v>
      </c>
      <c r="W441" s="17">
        <f t="shared" ca="1" si="273"/>
        <v>84.75</v>
      </c>
      <c r="X441" s="17">
        <f t="shared" ca="1" si="274"/>
        <v>0</v>
      </c>
      <c r="Y441" s="22">
        <f t="shared" ca="1" si="307"/>
        <v>3024.7000000000007</v>
      </c>
      <c r="Z441" s="22">
        <f t="shared" ca="1" si="307"/>
        <v>149.69999999999891</v>
      </c>
      <c r="AA441" s="22">
        <f t="shared" ca="1" si="307"/>
        <v>1280.1000000000004</v>
      </c>
      <c r="AB441" s="23">
        <f t="shared" ca="1" si="294"/>
        <v>4.9492511654047968</v>
      </c>
      <c r="AC441" s="23">
        <f t="shared" ca="1" si="295"/>
        <v>42.321552550666183</v>
      </c>
      <c r="AD441" s="23">
        <f t="shared" ca="1" si="296"/>
        <v>37.372301385261387</v>
      </c>
      <c r="AE441" s="23">
        <f t="shared" ca="1" si="297"/>
        <v>47.270803716070979</v>
      </c>
      <c r="AF441" s="23">
        <f t="shared" ca="1" si="298"/>
        <v>79.06000839278235</v>
      </c>
      <c r="AG441" s="23">
        <f t="shared" ca="1" si="303"/>
        <v>68.336768193608449</v>
      </c>
      <c r="AH441" s="25" t="str">
        <f t="shared" ca="1" si="275"/>
        <v>Strong</v>
      </c>
      <c r="AI441" s="25" t="str">
        <f t="shared" ca="1" si="276"/>
        <v>Bearish</v>
      </c>
      <c r="AJ441" s="1">
        <f t="shared" ca="1" si="284"/>
        <v>373854484.61000001</v>
      </c>
      <c r="AK441" s="10">
        <f t="shared" ca="1" si="285"/>
        <v>1.5322187033067711E-2</v>
      </c>
      <c r="AL441" s="10">
        <f t="shared" ca="1" si="290"/>
        <v>0.19177238747834333</v>
      </c>
      <c r="AM441">
        <f t="shared" ca="1" si="286"/>
        <v>159.05000000000109</v>
      </c>
      <c r="AN441">
        <f t="shared" ca="1" si="277"/>
        <v>159.05000000000109</v>
      </c>
      <c r="AO441">
        <f t="shared" ca="1" si="278"/>
        <v>0</v>
      </c>
      <c r="AP441">
        <f t="shared" ca="1" si="308"/>
        <v>32.079904682477057</v>
      </c>
      <c r="AQ441">
        <f t="shared" ca="1" si="308"/>
        <v>71.488597513874012</v>
      </c>
      <c r="AR441">
        <f t="shared" ca="1" si="291"/>
        <v>0.44874155876748334</v>
      </c>
      <c r="AS441">
        <f t="shared" ca="1" si="292"/>
        <v>30.974576248730671</v>
      </c>
      <c r="AT441">
        <f t="shared" ca="1" si="279"/>
        <v>164.10000000000036</v>
      </c>
      <c r="AU441">
        <f t="shared" ca="1" si="293"/>
        <v>163.68304663648959</v>
      </c>
      <c r="AV441">
        <f t="shared" ca="1" si="288"/>
        <v>10740.675000000001</v>
      </c>
      <c r="AW441">
        <f t="shared" ca="1" si="302"/>
        <v>11112.269230769229</v>
      </c>
      <c r="AX441">
        <f t="shared" ca="1" si="301"/>
        <v>-371.59423076922758</v>
      </c>
      <c r="AY441">
        <f t="shared" ca="1" si="306"/>
        <v>-283.02685185185169</v>
      </c>
      <c r="AZ441">
        <f t="shared" ca="1" si="305"/>
        <v>-88.567378917375891</v>
      </c>
    </row>
    <row r="442" spans="1:52" x14ac:dyDescent="0.3">
      <c r="A442" s="1" vm="2595">
        <f ca="1"/>
        <v>43384</v>
      </c>
      <c r="B442" s="1" vm="2596">
        <f ca="1"/>
        <v>10169.799999999999</v>
      </c>
      <c r="C442" s="1" vm="2597">
        <f ca="1"/>
        <v>10335.950000000001</v>
      </c>
      <c r="D442" s="1" vm="2598">
        <f ca="1"/>
        <v>10138.6</v>
      </c>
      <c r="E442" s="1" vm="2599">
        <f ca="1"/>
        <v>10234.65</v>
      </c>
      <c r="F442" s="1" vm="2600">
        <f ca="1"/>
        <v>498509000</v>
      </c>
      <c r="G442" s="1">
        <f t="shared" ca="1" si="287"/>
        <v>10332.060000000001</v>
      </c>
      <c r="H442" s="2">
        <f t="shared" ca="1" si="300"/>
        <v>10916.4725</v>
      </c>
      <c r="I442" s="6" t="str" cm="1">
        <f t="array" aca="1" ref="I442" ca="1">_xlfn.IFS(AND(G441&lt;H441,G442&gt;H442),"BUY", AND(G441&gt;H441,G442&lt;H442),"SELL",TRUE,"")</f>
        <v/>
      </c>
      <c r="J442" s="1" vm="2479">
        <f t="shared" ca="1" si="266"/>
        <v>11570.25</v>
      </c>
      <c r="K442" s="3" t="str">
        <f t="shared" ca="1" si="280"/>
        <v/>
      </c>
      <c r="L442" s="3">
        <f t="shared" ca="1" si="281"/>
        <v>-2.1553331230103057E-2</v>
      </c>
      <c r="M442" s="3">
        <f t="shared" ca="1" si="282"/>
        <v>-2.1788996676934184E-2</v>
      </c>
      <c r="N442" s="4">
        <f t="shared" ca="1" si="267"/>
        <v>-1</v>
      </c>
      <c r="O442" s="2">
        <f t="shared" ca="1" si="283"/>
        <v>2.1788996676934184E-2</v>
      </c>
      <c r="P442" s="1">
        <f t="shared" ca="1" si="268"/>
        <v>10236.400000000001</v>
      </c>
      <c r="Q442" s="1">
        <f t="shared" ca="1" si="269"/>
        <v>5102937527600.001</v>
      </c>
      <c r="R442" s="1">
        <f ca="1">IF(ISBLANK(A442),"",SUM($Q$2:Q442))</f>
        <v>1020996700534500.3</v>
      </c>
      <c r="S442" s="1">
        <f ca="1">IF(ISBLANK(A442),"",SUM($F$2:F442))</f>
        <v>100179814000</v>
      </c>
      <c r="T442" s="1">
        <f t="shared" ca="1" si="270"/>
        <v>10191.641007982907</v>
      </c>
      <c r="U442" s="1" t="str">
        <f t="shared" ca="1" si="271"/>
        <v>Bullish</v>
      </c>
      <c r="V442" s="17">
        <f t="shared" ca="1" si="272"/>
        <v>321.5</v>
      </c>
      <c r="W442" s="17">
        <f t="shared" ca="1" si="273"/>
        <v>0</v>
      </c>
      <c r="X442" s="17">
        <f t="shared" ca="1" si="274"/>
        <v>179.64999999999964</v>
      </c>
      <c r="Y442" s="22">
        <f t="shared" ca="1" si="307"/>
        <v>3225.0500000000011</v>
      </c>
      <c r="Z442" s="22">
        <f t="shared" ca="1" si="307"/>
        <v>149.69999999999891</v>
      </c>
      <c r="AA442" s="22">
        <f t="shared" ca="1" si="307"/>
        <v>1401.6999999999989</v>
      </c>
      <c r="AB442" s="23">
        <f t="shared" ca="1" si="294"/>
        <v>4.6417884994030745</v>
      </c>
      <c r="AC442" s="23">
        <f t="shared" ca="1" si="295"/>
        <v>43.462892048185253</v>
      </c>
      <c r="AD442" s="23">
        <f t="shared" ca="1" si="296"/>
        <v>38.821103548782176</v>
      </c>
      <c r="AE442" s="23">
        <f t="shared" ca="1" si="297"/>
        <v>48.10468054758833</v>
      </c>
      <c r="AF442" s="23">
        <f t="shared" ca="1" si="298"/>
        <v>80.701302049761608</v>
      </c>
      <c r="AG442" s="23">
        <f t="shared" ca="1" si="303"/>
        <v>70.367322159548749</v>
      </c>
      <c r="AH442" s="25" t="str">
        <f t="shared" ca="1" si="275"/>
        <v>Strong</v>
      </c>
      <c r="AI442" s="25" t="str">
        <f t="shared" ca="1" si="276"/>
        <v>Bearish</v>
      </c>
      <c r="AJ442" s="1">
        <f t="shared" ca="1" si="284"/>
        <v>-498498595.01999998</v>
      </c>
      <c r="AK442" s="10">
        <f t="shared" ca="1" si="285"/>
        <v>-2.1788996676934184E-2</v>
      </c>
      <c r="AL442" s="10">
        <f t="shared" ca="1" si="290"/>
        <v>0.20375067505966518</v>
      </c>
      <c r="AM442">
        <f t="shared" ca="1" si="286"/>
        <v>-225.45000000000073</v>
      </c>
      <c r="AN442">
        <f t="shared" ca="1" si="277"/>
        <v>0</v>
      </c>
      <c r="AO442">
        <f t="shared" ca="1" si="278"/>
        <v>225.45000000000073</v>
      </c>
      <c r="AP442">
        <f t="shared" ca="1" si="308"/>
        <v>29.788482919442981</v>
      </c>
      <c r="AQ442">
        <f t="shared" ca="1" si="308"/>
        <v>82.485840548597352</v>
      </c>
      <c r="AR442">
        <f t="shared" ca="1" si="291"/>
        <v>0.36113450164689537</v>
      </c>
      <c r="AS442">
        <f t="shared" ca="1" si="292"/>
        <v>26.531874786065828</v>
      </c>
      <c r="AT442">
        <f t="shared" ca="1" si="279"/>
        <v>197.35000000000036</v>
      </c>
      <c r="AU442">
        <f t="shared" ca="1" si="293"/>
        <v>166.08782901959748</v>
      </c>
      <c r="AV442">
        <f t="shared" ca="1" si="288"/>
        <v>10679.612500000001</v>
      </c>
      <c r="AW442">
        <f t="shared" ca="1" si="302"/>
        <v>11056.659615384615</v>
      </c>
      <c r="AX442">
        <f t="shared" ca="1" si="301"/>
        <v>-377.04711538461379</v>
      </c>
      <c r="AY442">
        <f t="shared" ca="1" si="306"/>
        <v>-302.33586182336148</v>
      </c>
      <c r="AZ442">
        <f t="shared" ca="1" si="305"/>
        <v>-74.711253561252306</v>
      </c>
    </row>
    <row r="443" spans="1:52" x14ac:dyDescent="0.3">
      <c r="A443" s="1" vm="2601">
        <f ca="1"/>
        <v>43385</v>
      </c>
      <c r="B443" s="1" vm="2602">
        <f ca="1"/>
        <v>10331.549999999999</v>
      </c>
      <c r="C443" s="1" vm="2603">
        <f ca="1"/>
        <v>10492.45</v>
      </c>
      <c r="D443" s="1" vm="2604">
        <f ca="1"/>
        <v>10322.15</v>
      </c>
      <c r="E443" s="1" vm="2605">
        <f ca="1"/>
        <v>10472.5</v>
      </c>
      <c r="F443" s="1" vm="2606">
        <f ca="1"/>
        <v>354057000</v>
      </c>
      <c r="G443" s="1">
        <f t="shared" ca="1" si="287"/>
        <v>10363.27</v>
      </c>
      <c r="H443" s="2">
        <f t="shared" ca="1" si="300"/>
        <v>10875.7225</v>
      </c>
      <c r="I443" s="6" t="str" cm="1">
        <f t="array" aca="1" ref="I443" ca="1">_xlfn.IFS(AND(G442&lt;H442,G443&gt;H443),"BUY", AND(G442&gt;H442,G443&lt;H443),"SELL",TRUE,"")</f>
        <v/>
      </c>
      <c r="J443" s="1" vm="2479">
        <f t="shared" ca="1" si="266"/>
        <v>11570.25</v>
      </c>
      <c r="K443" s="3" t="str">
        <f t="shared" ca="1" si="280"/>
        <v/>
      </c>
      <c r="L443" s="3">
        <f t="shared" ca="1" si="281"/>
        <v>2.323968088796402E-2</v>
      </c>
      <c r="M443" s="3">
        <f t="shared" ca="1" si="282"/>
        <v>2.2973751695463417E-2</v>
      </c>
      <c r="N443" s="4">
        <f t="shared" ca="1" si="267"/>
        <v>-1</v>
      </c>
      <c r="O443" s="2">
        <f t="shared" ca="1" si="283"/>
        <v>-2.2973751695463417E-2</v>
      </c>
      <c r="P443" s="1">
        <f t="shared" ca="1" si="268"/>
        <v>10429.033333333333</v>
      </c>
      <c r="Q443" s="1">
        <f t="shared" ca="1" si="269"/>
        <v>3692472254900</v>
      </c>
      <c r="R443" s="1">
        <f ca="1">IF(ISBLANK(A443),"",SUM($Q$2:Q443))</f>
        <v>1024689172789400.3</v>
      </c>
      <c r="S443" s="1">
        <f ca="1">IF(ISBLANK(A443),"",SUM($F$2:F443))</f>
        <v>100533871000</v>
      </c>
      <c r="T443" s="1">
        <f t="shared" ca="1" si="270"/>
        <v>10192.477048749075</v>
      </c>
      <c r="U443" s="1" t="str">
        <f t="shared" ca="1" si="271"/>
        <v>Bullish</v>
      </c>
      <c r="V443" s="17">
        <f t="shared" ca="1" si="272"/>
        <v>257.80000000000109</v>
      </c>
      <c r="W443" s="17">
        <f t="shared" ca="1" si="273"/>
        <v>156.5</v>
      </c>
      <c r="X443" s="17">
        <f t="shared" ca="1" si="274"/>
        <v>0</v>
      </c>
      <c r="Y443" s="22">
        <f t="shared" ca="1" si="307"/>
        <v>3002.5000000000036</v>
      </c>
      <c r="Z443" s="22">
        <f t="shared" ca="1" si="307"/>
        <v>306.19999999999891</v>
      </c>
      <c r="AA443" s="22">
        <f t="shared" ca="1" si="307"/>
        <v>1057.25</v>
      </c>
      <c r="AB443" s="23">
        <f t="shared" ca="1" si="294"/>
        <v>10.198168193172307</v>
      </c>
      <c r="AC443" s="23">
        <f t="shared" ca="1" si="295"/>
        <v>35.2123230641132</v>
      </c>
      <c r="AD443" s="23">
        <f t="shared" ca="1" si="296"/>
        <v>25.014154870940892</v>
      </c>
      <c r="AE443" s="23">
        <f t="shared" ca="1" si="297"/>
        <v>45.410491257285507</v>
      </c>
      <c r="AF443" s="23">
        <f t="shared" ca="1" si="298"/>
        <v>55.084528218856711</v>
      </c>
      <c r="AG443" s="23">
        <f t="shared" ca="1" si="303"/>
        <v>69.752609924446816</v>
      </c>
      <c r="AH443" s="25" t="str">
        <f t="shared" ca="1" si="275"/>
        <v>Strong</v>
      </c>
      <c r="AI443" s="25" t="str">
        <f t="shared" ca="1" si="276"/>
        <v>Bearish</v>
      </c>
      <c r="AJ443" s="1">
        <f t="shared" ca="1" si="284"/>
        <v>354067332.06</v>
      </c>
      <c r="AK443" s="10">
        <f t="shared" ca="1" si="285"/>
        <v>2.2973751695463417E-2</v>
      </c>
      <c r="AL443" s="10">
        <f t="shared" ca="1" si="290"/>
        <v>0.23905713290942573</v>
      </c>
      <c r="AM443">
        <f t="shared" ca="1" si="286"/>
        <v>237.85000000000036</v>
      </c>
      <c r="AN443">
        <f t="shared" ca="1" si="277"/>
        <v>237.85000000000036</v>
      </c>
      <c r="AO443">
        <f t="shared" ca="1" si="278"/>
        <v>0</v>
      </c>
      <c r="AP443">
        <f t="shared" ca="1" si="308"/>
        <v>44.650019853768512</v>
      </c>
      <c r="AQ443">
        <f t="shared" ca="1" si="308"/>
        <v>76.593994795126122</v>
      </c>
      <c r="AR443">
        <f t="shared" ca="1" si="291"/>
        <v>0.58294413254196409</v>
      </c>
      <c r="AS443">
        <f t="shared" ca="1" si="292"/>
        <v>36.826576539112956</v>
      </c>
      <c r="AT443">
        <f t="shared" ca="1" si="279"/>
        <v>170.30000000000109</v>
      </c>
      <c r="AU443">
        <f t="shared" ca="1" si="293"/>
        <v>166.38869837534057</v>
      </c>
      <c r="AV443">
        <f t="shared" ca="1" si="288"/>
        <v>10630.033333333335</v>
      </c>
      <c r="AW443">
        <f t="shared" ca="1" si="302"/>
        <v>11013.973076923077</v>
      </c>
      <c r="AX443">
        <f t="shared" ca="1" si="301"/>
        <v>-383.93974358974265</v>
      </c>
      <c r="AY443">
        <f t="shared" ca="1" si="306"/>
        <v>-320.36538461538413</v>
      </c>
      <c r="AZ443">
        <f t="shared" ca="1" si="305"/>
        <v>-63.574358974358518</v>
      </c>
    </row>
    <row r="444" spans="1:52" x14ac:dyDescent="0.3">
      <c r="A444" s="1" vm="2607">
        <f ca="1"/>
        <v>43388</v>
      </c>
      <c r="B444" s="1" vm="2608">
        <f ca="1"/>
        <v>10524.2</v>
      </c>
      <c r="C444" s="1" vm="2609">
        <f ca="1"/>
        <v>10526.3</v>
      </c>
      <c r="D444" s="1" vm="2610">
        <f ca="1"/>
        <v>10410.15</v>
      </c>
      <c r="E444" s="1" vm="2611">
        <f ca="1"/>
        <v>10512.5</v>
      </c>
      <c r="F444" s="1" vm="2612">
        <f ca="1"/>
        <v>267518000</v>
      </c>
      <c r="G444" s="1">
        <f t="shared" ca="1" si="287"/>
        <v>10396.16</v>
      </c>
      <c r="H444" s="2">
        <f t="shared" ca="1" si="300"/>
        <v>10832.852499999999</v>
      </c>
      <c r="I444" s="6" t="str" cm="1">
        <f t="array" aca="1" ref="I444" ca="1">_xlfn.IFS(AND(G443&lt;H443,G444&gt;H444),"BUY", AND(G443&gt;H443,G444&lt;H444),"SELL",TRUE,"")</f>
        <v/>
      </c>
      <c r="J444" s="1" vm="2479">
        <f t="shared" ca="1" si="266"/>
        <v>11570.25</v>
      </c>
      <c r="K444" s="3" t="str">
        <f t="shared" ca="1" si="280"/>
        <v/>
      </c>
      <c r="L444" s="3">
        <f t="shared" ca="1" si="281"/>
        <v>3.8195273334924451E-3</v>
      </c>
      <c r="M444" s="3">
        <f t="shared" ca="1" si="282"/>
        <v>3.8122514600135221E-3</v>
      </c>
      <c r="N444" s="4">
        <f t="shared" ca="1" si="267"/>
        <v>-1</v>
      </c>
      <c r="O444" s="2">
        <f t="shared" ca="1" si="283"/>
        <v>-3.8122514600135221E-3</v>
      </c>
      <c r="P444" s="1">
        <f t="shared" ca="1" si="268"/>
        <v>10482.983333333332</v>
      </c>
      <c r="Q444" s="1">
        <f t="shared" ca="1" si="269"/>
        <v>2804386735366.666</v>
      </c>
      <c r="R444" s="1">
        <f ca="1">IF(ISBLANK(A444),"",SUM($Q$2:Q444))</f>
        <v>1027493559524766.9</v>
      </c>
      <c r="S444" s="1">
        <f ca="1">IF(ISBLANK(A444),"",SUM($F$2:F444))</f>
        <v>100801389000</v>
      </c>
      <c r="T444" s="1">
        <f t="shared" ca="1" si="270"/>
        <v>10193.248026818032</v>
      </c>
      <c r="U444" s="1" t="str">
        <f t="shared" ca="1" si="271"/>
        <v>Bullish</v>
      </c>
      <c r="V444" s="17">
        <f t="shared" ca="1" si="272"/>
        <v>116.14999999999964</v>
      </c>
      <c r="W444" s="17">
        <f t="shared" ca="1" si="273"/>
        <v>33.849999999998545</v>
      </c>
      <c r="X444" s="17">
        <f t="shared" ca="1" si="274"/>
        <v>0</v>
      </c>
      <c r="Y444" s="22">
        <f t="shared" ca="1" si="307"/>
        <v>2892.100000000004</v>
      </c>
      <c r="Z444" s="22">
        <f t="shared" ca="1" si="307"/>
        <v>340.04999999999745</v>
      </c>
      <c r="AA444" s="22">
        <f t="shared" ca="1" si="307"/>
        <v>1057.25</v>
      </c>
      <c r="AB444" s="23">
        <f t="shared" ca="1" si="294"/>
        <v>11.757892189066665</v>
      </c>
      <c r="AC444" s="23">
        <f t="shared" ca="1" si="295"/>
        <v>36.556481449465736</v>
      </c>
      <c r="AD444" s="23">
        <f t="shared" ca="1" si="296"/>
        <v>24.798589260399069</v>
      </c>
      <c r="AE444" s="23">
        <f t="shared" ca="1" si="297"/>
        <v>48.314373638532402</v>
      </c>
      <c r="AF444" s="23">
        <f t="shared" ca="1" si="298"/>
        <v>51.327560294854635</v>
      </c>
      <c r="AG444" s="23">
        <f t="shared" ca="1" si="303"/>
        <v>68.599124887673284</v>
      </c>
      <c r="AH444" s="25" t="str">
        <f t="shared" ca="1" si="275"/>
        <v>Strong</v>
      </c>
      <c r="AI444" s="25" t="str">
        <f t="shared" ca="1" si="276"/>
        <v>Bearish</v>
      </c>
      <c r="AJ444" s="1">
        <f t="shared" ca="1" si="284"/>
        <v>267528363.27000001</v>
      </c>
      <c r="AK444" s="10">
        <f t="shared" ca="1" si="285"/>
        <v>3.8122514600135221E-3</v>
      </c>
      <c r="AL444" s="10">
        <f t="shared" ca="1" si="290"/>
        <v>0.23533571451279869</v>
      </c>
      <c r="AM444">
        <f t="shared" ca="1" si="286"/>
        <v>40</v>
      </c>
      <c r="AN444">
        <f t="shared" ca="1" si="277"/>
        <v>40</v>
      </c>
      <c r="AO444">
        <f t="shared" ca="1" si="278"/>
        <v>0</v>
      </c>
      <c r="AP444">
        <f t="shared" ca="1" si="308"/>
        <v>44.317875578499333</v>
      </c>
      <c r="AQ444">
        <f t="shared" ca="1" si="308"/>
        <v>71.122995166902825</v>
      </c>
      <c r="AR444">
        <f t="shared" ca="1" si="291"/>
        <v>0.6231159904683361</v>
      </c>
      <c r="AS444">
        <f t="shared" ca="1" si="292"/>
        <v>38.390108539842636</v>
      </c>
      <c r="AT444">
        <f t="shared" ca="1" si="279"/>
        <v>116.14999999999964</v>
      </c>
      <c r="AU444">
        <f t="shared" ca="1" si="293"/>
        <v>162.80021991995906</v>
      </c>
      <c r="AV444">
        <f t="shared" ca="1" si="288"/>
        <v>10584.925000000001</v>
      </c>
      <c r="AW444">
        <f t="shared" ca="1" si="302"/>
        <v>10975.211538461539</v>
      </c>
      <c r="AX444">
        <f t="shared" ca="1" si="301"/>
        <v>-390.28653846153793</v>
      </c>
      <c r="AY444">
        <f t="shared" ca="1" si="306"/>
        <v>-338.9191951566944</v>
      </c>
      <c r="AZ444">
        <f t="shared" ca="1" si="305"/>
        <v>-51.36734330484353</v>
      </c>
    </row>
    <row r="445" spans="1:52" x14ac:dyDescent="0.3">
      <c r="A445" s="1" vm="2613">
        <f ca="1"/>
        <v>43389</v>
      </c>
      <c r="B445" s="1" vm="2614">
        <f ca="1"/>
        <v>10550.15</v>
      </c>
      <c r="C445" s="1" vm="2615">
        <f ca="1"/>
        <v>10604.9</v>
      </c>
      <c r="D445" s="1" vm="2616">
        <f ca="1"/>
        <v>10525.3</v>
      </c>
      <c r="E445" s="1" vm="2617">
        <f ca="1"/>
        <v>10584.75</v>
      </c>
      <c r="F445" s="1" vm="2618">
        <f ca="1"/>
        <v>273444000</v>
      </c>
      <c r="G445" s="1">
        <f t="shared" ca="1" si="287"/>
        <v>10452.9</v>
      </c>
      <c r="H445" s="2">
        <f t="shared" ca="1" si="300"/>
        <v>10786.329999999998</v>
      </c>
      <c r="I445" s="6" t="str" cm="1">
        <f t="array" aca="1" ref="I445" ca="1">_xlfn.IFS(AND(G444&lt;H444,G445&gt;H445),"BUY", AND(G444&gt;H444,G445&lt;H445),"SELL",TRUE,"")</f>
        <v/>
      </c>
      <c r="J445" s="1" vm="2479">
        <f t="shared" ca="1" si="266"/>
        <v>11570.25</v>
      </c>
      <c r="K445" s="3" t="str">
        <f t="shared" ca="1" si="280"/>
        <v/>
      </c>
      <c r="L445" s="3">
        <f t="shared" ca="1" si="281"/>
        <v>6.8727705112960891E-3</v>
      </c>
      <c r="M445" s="3">
        <f t="shared" ca="1" si="282"/>
        <v>6.8492606810225632E-3</v>
      </c>
      <c r="N445" s="4">
        <f t="shared" ca="1" si="267"/>
        <v>-1</v>
      </c>
      <c r="O445" s="2">
        <f t="shared" ca="1" si="283"/>
        <v>-6.8492606810225632E-3</v>
      </c>
      <c r="P445" s="1">
        <f t="shared" ca="1" si="268"/>
        <v>10571.65</v>
      </c>
      <c r="Q445" s="1">
        <f t="shared" ca="1" si="269"/>
        <v>2890754262600</v>
      </c>
      <c r="R445" s="1">
        <f ca="1">IF(ISBLANK(A445),"",SUM($Q$2:Q445))</f>
        <v>1030384313787366.9</v>
      </c>
      <c r="S445" s="1">
        <f ca="1">IF(ISBLANK(A445),"",SUM($F$2:F445))</f>
        <v>101074833000</v>
      </c>
      <c r="T445" s="1">
        <f t="shared" ca="1" si="270"/>
        <v>10194.271741090752</v>
      </c>
      <c r="U445" s="1" t="str">
        <f t="shared" ca="1" si="271"/>
        <v>Bullish</v>
      </c>
      <c r="V445" s="17">
        <f t="shared" ca="1" si="272"/>
        <v>92.399999999999636</v>
      </c>
      <c r="W445" s="17">
        <f t="shared" ca="1" si="273"/>
        <v>78.600000000000364</v>
      </c>
      <c r="X445" s="17">
        <f t="shared" ca="1" si="274"/>
        <v>0</v>
      </c>
      <c r="Y445" s="22">
        <f t="shared" ca="1" si="307"/>
        <v>2786.7500000000036</v>
      </c>
      <c r="Z445" s="22">
        <f t="shared" ca="1" si="307"/>
        <v>418.64999999999782</v>
      </c>
      <c r="AA445" s="22">
        <f t="shared" ca="1" si="307"/>
        <v>996.5</v>
      </c>
      <c r="AB445" s="23">
        <f t="shared" ca="1" si="294"/>
        <v>15.022876110164072</v>
      </c>
      <c r="AC445" s="23">
        <f t="shared" ca="1" si="295"/>
        <v>35.758500044855076</v>
      </c>
      <c r="AD445" s="23">
        <f t="shared" ca="1" si="296"/>
        <v>20.735623934691006</v>
      </c>
      <c r="AE445" s="23">
        <f t="shared" ca="1" si="297"/>
        <v>50.781376155019146</v>
      </c>
      <c r="AF445" s="23">
        <f t="shared" ca="1" si="298"/>
        <v>40.833127230329168</v>
      </c>
      <c r="AG445" s="23">
        <f t="shared" ca="1" si="303"/>
        <v>66.718508052668696</v>
      </c>
      <c r="AH445" s="25" t="str">
        <f t="shared" ca="1" si="275"/>
        <v>Strong</v>
      </c>
      <c r="AI445" s="25" t="str">
        <f t="shared" ca="1" si="276"/>
        <v>Bearish</v>
      </c>
      <c r="AJ445" s="1">
        <f t="shared" ca="1" si="284"/>
        <v>273454396.16000003</v>
      </c>
      <c r="AK445" s="10">
        <f t="shared" ca="1" si="285"/>
        <v>6.8492606810225632E-3</v>
      </c>
      <c r="AL445" s="10">
        <f t="shared" ca="1" si="290"/>
        <v>0.23329159241326353</v>
      </c>
      <c r="AM445">
        <f t="shared" ca="1" si="286"/>
        <v>72.25</v>
      </c>
      <c r="AN445">
        <f t="shared" ca="1" si="277"/>
        <v>72.25</v>
      </c>
      <c r="AO445">
        <f t="shared" ca="1" si="278"/>
        <v>0</v>
      </c>
      <c r="AP445">
        <f t="shared" ca="1" si="308"/>
        <v>46.313027322892239</v>
      </c>
      <c r="AQ445">
        <f t="shared" ca="1" si="308"/>
        <v>66.042781226409758</v>
      </c>
      <c r="AR445">
        <f t="shared" ca="1" si="291"/>
        <v>0.70125797949242308</v>
      </c>
      <c r="AS445">
        <f t="shared" ca="1" si="292"/>
        <v>41.219967103498682</v>
      </c>
      <c r="AT445">
        <f t="shared" ca="1" si="279"/>
        <v>79.600000000000364</v>
      </c>
      <c r="AU445">
        <f t="shared" ca="1" si="293"/>
        <v>156.85734706853344</v>
      </c>
      <c r="AV445">
        <f t="shared" ca="1" si="288"/>
        <v>10552.191666666668</v>
      </c>
      <c r="AW445">
        <f t="shared" ca="1" si="302"/>
        <v>10940.896153846152</v>
      </c>
      <c r="AX445">
        <f t="shared" ca="1" si="301"/>
        <v>-388.7044871794842</v>
      </c>
      <c r="AY445">
        <f t="shared" ca="1" si="306"/>
        <v>-355.65587606837494</v>
      </c>
      <c r="AZ445">
        <f t="shared" ca="1" si="305"/>
        <v>-33.048611111109267</v>
      </c>
    </row>
    <row r="446" spans="1:52" x14ac:dyDescent="0.3">
      <c r="A446" s="1" vm="2619">
        <f ca="1"/>
        <v>43390</v>
      </c>
      <c r="B446" s="1" vm="2620">
        <f ca="1"/>
        <v>10688.7</v>
      </c>
      <c r="C446" s="1" vm="2621">
        <f ca="1"/>
        <v>10710.15</v>
      </c>
      <c r="D446" s="1" vm="2622">
        <f ca="1"/>
        <v>10436.450000000001</v>
      </c>
      <c r="E446" s="1" vm="2623">
        <f ca="1"/>
        <v>10453.049999999999</v>
      </c>
      <c r="F446" s="1" vm="2624">
        <f ca="1"/>
        <v>293587000</v>
      </c>
      <c r="G446" s="1">
        <f t="shared" ca="1" si="287"/>
        <v>10451.49</v>
      </c>
      <c r="H446" s="2">
        <f t="shared" ca="1" si="300"/>
        <v>10740.094999999998</v>
      </c>
      <c r="I446" s="6" t="str" cm="1">
        <f t="array" aca="1" ref="I446" ca="1">_xlfn.IFS(AND(G445&lt;H445,G446&gt;H446),"BUY", AND(G445&gt;H445,G446&lt;H446),"SELL",TRUE,"")</f>
        <v/>
      </c>
      <c r="J446" s="1" vm="2479">
        <f t="shared" ca="1" si="266"/>
        <v>11570.25</v>
      </c>
      <c r="K446" s="3" t="str">
        <f t="shared" ca="1" si="280"/>
        <v/>
      </c>
      <c r="L446" s="3">
        <f t="shared" ca="1" si="281"/>
        <v>-1.2442428966201402E-2</v>
      </c>
      <c r="M446" s="3">
        <f t="shared" ca="1" si="282"/>
        <v>-1.2520484125164434E-2</v>
      </c>
      <c r="N446" s="4">
        <f t="shared" ca="1" si="267"/>
        <v>-1</v>
      </c>
      <c r="O446" s="2">
        <f t="shared" ca="1" si="283"/>
        <v>1.2520484125164434E-2</v>
      </c>
      <c r="P446" s="1">
        <f t="shared" ca="1" si="268"/>
        <v>10533.216666666665</v>
      </c>
      <c r="Q446" s="1">
        <f t="shared" ca="1" si="269"/>
        <v>3092415481516.6665</v>
      </c>
      <c r="R446" s="1">
        <f ca="1">IF(ISBLANK(A446),"",SUM($Q$2:Q446))</f>
        <v>1033476729268883.5</v>
      </c>
      <c r="S446" s="1">
        <f ca="1">IF(ISBLANK(A446),"",SUM($F$2:F446))</f>
        <v>101368420000</v>
      </c>
      <c r="T446" s="1">
        <f t="shared" ca="1" si="270"/>
        <v>10195.253406030039</v>
      </c>
      <c r="U446" s="1" t="str">
        <f t="shared" ca="1" si="271"/>
        <v>Bullish</v>
      </c>
      <c r="V446" s="17">
        <f t="shared" ca="1" si="272"/>
        <v>273.69999999999891</v>
      </c>
      <c r="W446" s="17">
        <f t="shared" ca="1" si="273"/>
        <v>105.25</v>
      </c>
      <c r="X446" s="17">
        <f t="shared" ca="1" si="274"/>
        <v>0</v>
      </c>
      <c r="Y446" s="22">
        <f t="shared" ca="1" si="307"/>
        <v>2907.9500000000025</v>
      </c>
      <c r="Z446" s="22">
        <f t="shared" ca="1" si="307"/>
        <v>458.94999999999891</v>
      </c>
      <c r="AA446" s="22">
        <f t="shared" ca="1" si="307"/>
        <v>996.5</v>
      </c>
      <c r="AB446" s="23">
        <f t="shared" ca="1" si="294"/>
        <v>15.782595986863546</v>
      </c>
      <c r="AC446" s="23">
        <f t="shared" ca="1" si="295"/>
        <v>34.268127031069966</v>
      </c>
      <c r="AD446" s="23">
        <f t="shared" ca="1" si="296"/>
        <v>18.485531044206418</v>
      </c>
      <c r="AE446" s="23">
        <f t="shared" ca="1" si="297"/>
        <v>50.050723017933514</v>
      </c>
      <c r="AF446" s="23">
        <f t="shared" ca="1" si="298"/>
        <v>36.933594420969555</v>
      </c>
      <c r="AG446" s="23">
        <f t="shared" ca="1" si="303"/>
        <v>65.324480970308443</v>
      </c>
      <c r="AH446" s="25" t="str">
        <f t="shared" ca="1" si="275"/>
        <v>Strong</v>
      </c>
      <c r="AI446" s="25" t="str">
        <f t="shared" ca="1" si="276"/>
        <v>Bearish</v>
      </c>
      <c r="AJ446" s="1">
        <f t="shared" ca="1" si="284"/>
        <v>-293576547.10000002</v>
      </c>
      <c r="AK446" s="10">
        <f t="shared" ca="1" si="285"/>
        <v>-1.2520484125164434E-2</v>
      </c>
      <c r="AL446" s="10">
        <f t="shared" ca="1" si="290"/>
        <v>0.23635583402941523</v>
      </c>
      <c r="AM446">
        <f t="shared" ca="1" si="286"/>
        <v>-131.70000000000073</v>
      </c>
      <c r="AN446">
        <f t="shared" ca="1" si="277"/>
        <v>0</v>
      </c>
      <c r="AO446">
        <f t="shared" ca="1" si="278"/>
        <v>131.70000000000073</v>
      </c>
      <c r="AP446">
        <f t="shared" ca="1" si="308"/>
        <v>43.004953942685646</v>
      </c>
      <c r="AQ446">
        <f t="shared" ca="1" si="308"/>
        <v>70.732582567380547</v>
      </c>
      <c r="AR446">
        <f t="shared" ca="1" si="291"/>
        <v>0.6079935495316986</v>
      </c>
      <c r="AS446">
        <f t="shared" ca="1" si="292"/>
        <v>37.810695802154591</v>
      </c>
      <c r="AT446">
        <f t="shared" ca="1" si="279"/>
        <v>273.69999999999891</v>
      </c>
      <c r="AU446">
        <f t="shared" ca="1" si="293"/>
        <v>165.2032508493524</v>
      </c>
      <c r="AV446">
        <f t="shared" ca="1" si="288"/>
        <v>10512.408333333335</v>
      </c>
      <c r="AW446">
        <f t="shared" ca="1" si="302"/>
        <v>10899.209615384614</v>
      </c>
      <c r="AX446">
        <f t="shared" ca="1" si="301"/>
        <v>-386.80128205127949</v>
      </c>
      <c r="AY446">
        <f t="shared" ca="1" si="306"/>
        <v>-367.79344729344564</v>
      </c>
      <c r="AZ446">
        <f t="shared" ca="1" si="305"/>
        <v>-19.007834757833848</v>
      </c>
    </row>
    <row r="447" spans="1:52" x14ac:dyDescent="0.3">
      <c r="A447" s="1" vm="2625">
        <f ca="1"/>
        <v>43392</v>
      </c>
      <c r="B447" s="1" vm="2626">
        <f ca="1"/>
        <v>10339.700000000001</v>
      </c>
      <c r="C447" s="1" vm="2627">
        <f ca="1"/>
        <v>10380.1</v>
      </c>
      <c r="D447" s="1" vm="2628">
        <f ca="1"/>
        <v>10249.6</v>
      </c>
      <c r="E447" s="1" vm="2629">
        <f ca="1"/>
        <v>10303.549999999999</v>
      </c>
      <c r="F447" s="1" vm="2630">
        <f ca="1"/>
        <v>368552000</v>
      </c>
      <c r="G447" s="1">
        <f t="shared" ca="1" si="287"/>
        <v>10465.27</v>
      </c>
      <c r="H447" s="2">
        <f t="shared" ca="1" si="300"/>
        <v>10691.327499999999</v>
      </c>
      <c r="I447" s="6" t="str" cm="1">
        <f t="array" aca="1" ref="I447" ca="1">_xlfn.IFS(AND(G446&lt;H446,G447&gt;H447),"BUY", AND(G446&gt;H446,G447&lt;H447),"SELL",TRUE,"")</f>
        <v/>
      </c>
      <c r="J447" s="1" vm="2479">
        <f t="shared" ca="1" si="266"/>
        <v>11570.25</v>
      </c>
      <c r="K447" s="3" t="str">
        <f t="shared" ca="1" si="280"/>
        <v/>
      </c>
      <c r="L447" s="3">
        <f t="shared" ca="1" si="281"/>
        <v>-1.4302045814379549E-2</v>
      </c>
      <c r="M447" s="3">
        <f t="shared" ca="1" si="282"/>
        <v>-1.4405305806840537E-2</v>
      </c>
      <c r="N447" s="4">
        <f t="shared" ca="1" si="267"/>
        <v>-1</v>
      </c>
      <c r="O447" s="2">
        <f t="shared" ca="1" si="283"/>
        <v>1.4405305806840537E-2</v>
      </c>
      <c r="P447" s="1">
        <f t="shared" ca="1" si="268"/>
        <v>10311.083333333334</v>
      </c>
      <c r="Q447" s="1">
        <f t="shared" ca="1" si="269"/>
        <v>3800170384666.667</v>
      </c>
      <c r="R447" s="1">
        <f ca="1">IF(ISBLANK(A447),"",SUM($Q$2:Q447))</f>
        <v>1037276899653550.1</v>
      </c>
      <c r="S447" s="1">
        <f ca="1">IF(ISBLANK(A447),"",SUM($F$2:F447))</f>
        <v>101736972000</v>
      </c>
      <c r="T447" s="1">
        <f t="shared" ca="1" si="270"/>
        <v>10195.673011120776</v>
      </c>
      <c r="U447" s="1" t="str">
        <f t="shared" ca="1" si="271"/>
        <v>Bullish</v>
      </c>
      <c r="V447" s="17">
        <f t="shared" ca="1" si="272"/>
        <v>203.44999999999891</v>
      </c>
      <c r="W447" s="17">
        <f t="shared" ca="1" si="273"/>
        <v>0</v>
      </c>
      <c r="X447" s="17">
        <f t="shared" ca="1" si="274"/>
        <v>186.85000000000036</v>
      </c>
      <c r="Y447" s="22">
        <f t="shared" ref="Y447:AA462" ca="1" si="309">SUM(V434:V447)</f>
        <v>2975.3000000000011</v>
      </c>
      <c r="Z447" s="22">
        <f t="shared" ca="1" si="309"/>
        <v>458.94999999999891</v>
      </c>
      <c r="AA447" s="22">
        <f t="shared" ca="1" si="309"/>
        <v>1143.6500000000015</v>
      </c>
      <c r="AB447" s="23">
        <f t="shared" ca="1" si="294"/>
        <v>15.425335260309842</v>
      </c>
      <c r="AC447" s="23">
        <f t="shared" ca="1" si="295"/>
        <v>38.43814069169499</v>
      </c>
      <c r="AD447" s="23">
        <f t="shared" ca="1" si="296"/>
        <v>23.012805431385146</v>
      </c>
      <c r="AE447" s="23">
        <f t="shared" ca="1" si="297"/>
        <v>53.863475952004833</v>
      </c>
      <c r="AF447" s="23">
        <f t="shared" ca="1" si="298"/>
        <v>42.724322975165499</v>
      </c>
      <c r="AG447" s="23">
        <f t="shared" ca="1" si="303"/>
        <v>64.512872807452126</v>
      </c>
      <c r="AH447" s="25" t="str">
        <f t="shared" ca="1" si="275"/>
        <v>Strong</v>
      </c>
      <c r="AI447" s="25" t="str">
        <f t="shared" ca="1" si="276"/>
        <v>Bearish</v>
      </c>
      <c r="AJ447" s="1">
        <f t="shared" ca="1" si="284"/>
        <v>-368541548.50999999</v>
      </c>
      <c r="AK447" s="10">
        <f t="shared" ca="1" si="285"/>
        <v>-1.4405305806840537E-2</v>
      </c>
      <c r="AL447" s="10">
        <f t="shared" ca="1" si="290"/>
        <v>0.24025464263185675</v>
      </c>
      <c r="AM447">
        <f t="shared" ca="1" si="286"/>
        <v>-149.5</v>
      </c>
      <c r="AN447">
        <f t="shared" ca="1" si="277"/>
        <v>0</v>
      </c>
      <c r="AO447">
        <f t="shared" ca="1" si="278"/>
        <v>149.5</v>
      </c>
      <c r="AP447">
        <f t="shared" ca="1" si="308"/>
        <v>39.933171518208098</v>
      </c>
      <c r="AQ447">
        <f t="shared" ca="1" si="308"/>
        <v>76.35882666971051</v>
      </c>
      <c r="AR447">
        <f t="shared" ca="1" si="291"/>
        <v>0.52296732754863706</v>
      </c>
      <c r="AS447">
        <f t="shared" ca="1" si="292"/>
        <v>34.338709576285098</v>
      </c>
      <c r="AT447">
        <f t="shared" ca="1" si="279"/>
        <v>130.5</v>
      </c>
      <c r="AU447">
        <f t="shared" ca="1" si="293"/>
        <v>162.7244472172558</v>
      </c>
      <c r="AV447">
        <f t="shared" ca="1" si="288"/>
        <v>10453.679166666667</v>
      </c>
      <c r="AW447">
        <f t="shared" ca="1" si="302"/>
        <v>10849.765384615383</v>
      </c>
      <c r="AX447">
        <f t="shared" ca="1" si="301"/>
        <v>-396.08621794871578</v>
      </c>
      <c r="AY447">
        <f t="shared" ca="1" si="306"/>
        <v>-377.01403133902954</v>
      </c>
      <c r="AZ447">
        <f t="shared" ca="1" si="305"/>
        <v>-19.072186609686241</v>
      </c>
    </row>
    <row r="448" spans="1:52" x14ac:dyDescent="0.3">
      <c r="A448" s="1" vm="2631">
        <f ca="1"/>
        <v>43395</v>
      </c>
      <c r="B448" s="1" vm="2632">
        <f ca="1"/>
        <v>10405.85</v>
      </c>
      <c r="C448" s="1" vm="2633">
        <f ca="1"/>
        <v>10408.549999999999</v>
      </c>
      <c r="D448" s="1" vm="2634">
        <f ca="1"/>
        <v>10224</v>
      </c>
      <c r="E448" s="1" vm="2635">
        <f ca="1"/>
        <v>10245.25</v>
      </c>
      <c r="F448" s="1" vm="2636">
        <f ca="1"/>
        <v>306473000</v>
      </c>
      <c r="G448" s="1">
        <f t="shared" ca="1" si="287"/>
        <v>10419.82</v>
      </c>
      <c r="H448" s="2">
        <f t="shared" ca="1" si="300"/>
        <v>10641.872499999999</v>
      </c>
      <c r="I448" s="6" t="str" cm="1">
        <f t="array" aca="1" ref="I448" ca="1">_xlfn.IFS(AND(G447&lt;H447,G448&gt;H448),"BUY", AND(G447&gt;H447,G448&lt;H448),"SELL",TRUE,"")</f>
        <v/>
      </c>
      <c r="J448" s="1" vm="2479">
        <f t="shared" ca="1" si="266"/>
        <v>11570.25</v>
      </c>
      <c r="K448" s="3" t="str">
        <f t="shared" ca="1" si="280"/>
        <v/>
      </c>
      <c r="L448" s="3">
        <f t="shared" ca="1" si="281"/>
        <v>-5.6582440032802994E-3</v>
      </c>
      <c r="M448" s="3">
        <f t="shared" ca="1" si="282"/>
        <v>-5.6743125075594458E-3</v>
      </c>
      <c r="N448" s="4">
        <f t="shared" ca="1" si="267"/>
        <v>-1</v>
      </c>
      <c r="O448" s="2">
        <f t="shared" ca="1" si="283"/>
        <v>5.6743125075594458E-3</v>
      </c>
      <c r="P448" s="1">
        <f t="shared" ca="1" si="268"/>
        <v>10292.6</v>
      </c>
      <c r="Q448" s="1">
        <f t="shared" ca="1" si="269"/>
        <v>3154403999800</v>
      </c>
      <c r="R448" s="1">
        <f ca="1">IF(ISBLANK(A448),"",SUM($Q$2:Q448))</f>
        <v>1040431303653350.1</v>
      </c>
      <c r="S448" s="1">
        <f ca="1">IF(ISBLANK(A448),"",SUM($F$2:F448))</f>
        <v>102043445000</v>
      </c>
      <c r="T448" s="1">
        <f t="shared" ca="1" si="270"/>
        <v>10195.964117571199</v>
      </c>
      <c r="U448" s="1" t="str">
        <f t="shared" ca="1" si="271"/>
        <v>Bullish</v>
      </c>
      <c r="V448" s="17">
        <f t="shared" ca="1" si="272"/>
        <v>184.54999999999927</v>
      </c>
      <c r="W448" s="17">
        <f t="shared" ca="1" si="273"/>
        <v>28.449999999998909</v>
      </c>
      <c r="X448" s="17">
        <f t="shared" ca="1" si="274"/>
        <v>0</v>
      </c>
      <c r="Y448" s="22">
        <f t="shared" ca="1" si="309"/>
        <v>2976.0499999999993</v>
      </c>
      <c r="Z448" s="22">
        <f t="shared" ca="1" si="309"/>
        <v>487.39999999999782</v>
      </c>
      <c r="AA448" s="22">
        <f t="shared" ca="1" si="309"/>
        <v>1040.6000000000004</v>
      </c>
      <c r="AB448" s="23">
        <f t="shared" ca="1" si="294"/>
        <v>16.377413013894188</v>
      </c>
      <c r="AC448" s="23">
        <f t="shared" ca="1" si="295"/>
        <v>34.965810386250254</v>
      </c>
      <c r="AD448" s="23">
        <f t="shared" ca="1" si="296"/>
        <v>18.588397372356066</v>
      </c>
      <c r="AE448" s="23">
        <f t="shared" ca="1" si="297"/>
        <v>51.343223400144439</v>
      </c>
      <c r="AF448" s="23">
        <f t="shared" ca="1" si="298"/>
        <v>36.204188481675601</v>
      </c>
      <c r="AG448" s="23">
        <f t="shared" ca="1" si="303"/>
        <v>62.792600556143235</v>
      </c>
      <c r="AH448" s="25" t="str">
        <f t="shared" ca="1" si="275"/>
        <v>Strong</v>
      </c>
      <c r="AI448" s="25" t="str">
        <f t="shared" ca="1" si="276"/>
        <v>Bearish</v>
      </c>
      <c r="AJ448" s="1">
        <f t="shared" ca="1" si="284"/>
        <v>-306462534.73000002</v>
      </c>
      <c r="AK448" s="10">
        <f t="shared" ca="1" si="285"/>
        <v>-5.6743125075594458E-3</v>
      </c>
      <c r="AL448" s="10">
        <f t="shared" ca="1" si="290"/>
        <v>0.2403003275207321</v>
      </c>
      <c r="AM448">
        <f t="shared" ca="1" si="286"/>
        <v>-58.299999999999272</v>
      </c>
      <c r="AN448">
        <f t="shared" ca="1" si="277"/>
        <v>0</v>
      </c>
      <c r="AO448">
        <f t="shared" ca="1" si="278"/>
        <v>58.299999999999272</v>
      </c>
      <c r="AP448">
        <f t="shared" ca="1" si="308"/>
        <v>37.080802124050379</v>
      </c>
      <c r="AQ448">
        <f t="shared" ca="1" si="308"/>
        <v>75.06891047901685</v>
      </c>
      <c r="AR448">
        <f t="shared" ca="1" si="291"/>
        <v>0.49395684428396158</v>
      </c>
      <c r="AS448">
        <f t="shared" ca="1" si="292"/>
        <v>33.063662191708772</v>
      </c>
      <c r="AT448">
        <f t="shared" ca="1" si="279"/>
        <v>184.54999999999927</v>
      </c>
      <c r="AU448">
        <f t="shared" ca="1" si="293"/>
        <v>164.28341527316607</v>
      </c>
      <c r="AV448">
        <f t="shared" ca="1" si="288"/>
        <v>10402.595833333335</v>
      </c>
      <c r="AW448">
        <f t="shared" ca="1" si="302"/>
        <v>10803.886538461538</v>
      </c>
      <c r="AX448">
        <f t="shared" ca="1" si="301"/>
        <v>-401.29070512820363</v>
      </c>
      <c r="AY448">
        <f t="shared" ca="1" si="306"/>
        <v>-384.13600427350241</v>
      </c>
      <c r="AZ448">
        <f t="shared" ca="1" si="305"/>
        <v>-17.154700854701218</v>
      </c>
    </row>
    <row r="449" spans="1:52" x14ac:dyDescent="0.3">
      <c r="A449" s="1" vm="2637">
        <f ca="1"/>
        <v>43396</v>
      </c>
      <c r="B449" s="1" vm="2638">
        <f ca="1"/>
        <v>10152.6</v>
      </c>
      <c r="C449" s="1" vm="2639">
        <f ca="1"/>
        <v>10222.1</v>
      </c>
      <c r="D449" s="1" vm="2640">
        <f ca="1"/>
        <v>10102.35</v>
      </c>
      <c r="E449" s="1" vm="2641">
        <f ca="1"/>
        <v>10146.799999999999</v>
      </c>
      <c r="F449" s="1" vm="2642">
        <f ca="1"/>
        <v>312042000</v>
      </c>
      <c r="G449" s="1">
        <f t="shared" ca="1" si="287"/>
        <v>10346.679999999998</v>
      </c>
      <c r="H449" s="2">
        <f t="shared" ca="1" si="300"/>
        <v>10592.057499999999</v>
      </c>
      <c r="I449" s="6" t="str" cm="1">
        <f t="array" aca="1" ref="I449" ca="1">_xlfn.IFS(AND(G448&lt;H448,G449&gt;H449),"BUY", AND(G448&gt;H448,G449&lt;H449),"SELL",TRUE,"")</f>
        <v/>
      </c>
      <c r="J449" s="1" vm="2479">
        <f t="shared" ca="1" si="266"/>
        <v>11570.25</v>
      </c>
      <c r="K449" s="3" t="str">
        <f t="shared" ca="1" si="280"/>
        <v/>
      </c>
      <c r="L449" s="3">
        <f t="shared" ca="1" si="281"/>
        <v>-9.609331153461409E-3</v>
      </c>
      <c r="M449" s="3">
        <f t="shared" ca="1" si="282"/>
        <v>-9.6557986970183269E-3</v>
      </c>
      <c r="N449" s="4">
        <f t="shared" ca="1" si="267"/>
        <v>-1</v>
      </c>
      <c r="O449" s="2">
        <f t="shared" ca="1" si="283"/>
        <v>9.6557986970183269E-3</v>
      </c>
      <c r="P449" s="1">
        <f t="shared" ca="1" si="268"/>
        <v>10157.083333333334</v>
      </c>
      <c r="Q449" s="1">
        <f t="shared" ca="1" si="269"/>
        <v>3169436597500</v>
      </c>
      <c r="R449" s="1">
        <f ca="1">IF(ISBLANK(A449),"",SUM($Q$2:Q449))</f>
        <v>1043600740250850.1</v>
      </c>
      <c r="S449" s="1">
        <f ca="1">IF(ISBLANK(A449),"",SUM($F$2:F449))</f>
        <v>102355487000</v>
      </c>
      <c r="T449" s="1">
        <f t="shared" ca="1" si="270"/>
        <v>10195.845585208834</v>
      </c>
      <c r="U449" s="1" t="str">
        <f t="shared" ca="1" si="271"/>
        <v>Bearish</v>
      </c>
      <c r="V449" s="17">
        <f t="shared" ca="1" si="272"/>
        <v>142.89999999999964</v>
      </c>
      <c r="W449" s="17">
        <f t="shared" ca="1" si="273"/>
        <v>0</v>
      </c>
      <c r="X449" s="17">
        <f t="shared" ca="1" si="274"/>
        <v>121.64999999999964</v>
      </c>
      <c r="Y449" s="22">
        <f t="shared" ca="1" si="309"/>
        <v>2904.8499999999985</v>
      </c>
      <c r="Z449" s="22">
        <f t="shared" ca="1" si="309"/>
        <v>487.39999999999782</v>
      </c>
      <c r="AA449" s="22">
        <f t="shared" ca="1" si="309"/>
        <v>1133.5</v>
      </c>
      <c r="AB449" s="23">
        <f t="shared" ca="1" si="294"/>
        <v>16.77883539597563</v>
      </c>
      <c r="AC449" s="23">
        <f t="shared" ca="1" si="295"/>
        <v>39.020947725355896</v>
      </c>
      <c r="AD449" s="23">
        <f t="shared" ca="1" si="296"/>
        <v>22.242112329380266</v>
      </c>
      <c r="AE449" s="23">
        <f t="shared" ca="1" si="297"/>
        <v>55.799783121331529</v>
      </c>
      <c r="AF449" s="23">
        <f t="shared" ca="1" si="298"/>
        <v>39.860571287556482</v>
      </c>
      <c r="AG449" s="23">
        <f t="shared" ca="1" si="303"/>
        <v>60.890765064220481</v>
      </c>
      <c r="AH449" s="25" t="str">
        <f t="shared" ca="1" si="275"/>
        <v>Strong</v>
      </c>
      <c r="AI449" s="25" t="str">
        <f t="shared" ca="1" si="276"/>
        <v>Bearish</v>
      </c>
      <c r="AJ449" s="1">
        <f t="shared" ca="1" si="284"/>
        <v>-312031580.18000001</v>
      </c>
      <c r="AK449" s="10">
        <f t="shared" ca="1" si="285"/>
        <v>-9.6557986970183269E-3</v>
      </c>
      <c r="AL449" s="10">
        <f t="shared" ca="1" si="290"/>
        <v>0.2349110777125106</v>
      </c>
      <c r="AM449">
        <f t="shared" ca="1" si="286"/>
        <v>-98.450000000000728</v>
      </c>
      <c r="AN449">
        <f t="shared" ca="1" si="277"/>
        <v>0</v>
      </c>
      <c r="AO449">
        <f t="shared" ca="1" si="278"/>
        <v>98.450000000000728</v>
      </c>
      <c r="AP449">
        <f t="shared" ca="1" si="308"/>
        <v>34.43217340090392</v>
      </c>
      <c r="AQ449">
        <f t="shared" ca="1" si="308"/>
        <v>76.738988301944275</v>
      </c>
      <c r="AR449">
        <f t="shared" ca="1" si="291"/>
        <v>0.44869204250418221</v>
      </c>
      <c r="AS449">
        <f t="shared" ca="1" si="292"/>
        <v>30.972216961210165</v>
      </c>
      <c r="AT449">
        <f t="shared" ca="1" si="279"/>
        <v>119.75</v>
      </c>
      <c r="AU449">
        <f t="shared" ca="1" si="293"/>
        <v>161.10245703936852</v>
      </c>
      <c r="AV449">
        <f t="shared" ca="1" si="288"/>
        <v>10364.891666666668</v>
      </c>
      <c r="AW449">
        <f t="shared" ca="1" si="302"/>
        <v>10760.013461538458</v>
      </c>
      <c r="AX449">
        <f t="shared" ca="1" si="301"/>
        <v>-395.12179487178946</v>
      </c>
      <c r="AY449">
        <f t="shared" ca="1" si="306"/>
        <v>-387.87467948717716</v>
      </c>
      <c r="AZ449">
        <f t="shared" ca="1" si="305"/>
        <v>-7.2471153846123002</v>
      </c>
    </row>
    <row r="450" spans="1:52" x14ac:dyDescent="0.3">
      <c r="A450" s="1" vm="2643">
        <f ca="1"/>
        <v>43397</v>
      </c>
      <c r="B450" s="1" vm="2644">
        <f ca="1"/>
        <v>10278.15</v>
      </c>
      <c r="C450" s="1" vm="2645">
        <f ca="1"/>
        <v>10290.65</v>
      </c>
      <c r="D450" s="1" vm="2646">
        <f ca="1"/>
        <v>10126.700000000001</v>
      </c>
      <c r="E450" s="1" vm="2647">
        <f ca="1"/>
        <v>10224.75</v>
      </c>
      <c r="F450" s="1" vm="2648">
        <f ca="1"/>
        <v>362272000</v>
      </c>
      <c r="G450" s="1">
        <f t="shared" ca="1" si="287"/>
        <v>10274.679999999998</v>
      </c>
      <c r="H450" s="2">
        <f t="shared" ca="1" si="300"/>
        <v>10554.924999999999</v>
      </c>
      <c r="I450" s="6" t="str" cm="1">
        <f t="array" aca="1" ref="I450" ca="1">_xlfn.IFS(AND(G449&lt;H449,G450&gt;H450),"BUY", AND(G449&gt;H449,G450&lt;H450),"SELL",TRUE,"")</f>
        <v/>
      </c>
      <c r="J450" s="1" vm="2479">
        <f t="shared" ca="1" si="266"/>
        <v>11570.25</v>
      </c>
      <c r="K450" s="3" t="str">
        <f t="shared" ca="1" si="280"/>
        <v/>
      </c>
      <c r="L450" s="3">
        <f t="shared" ca="1" si="281"/>
        <v>7.682224937911597E-3</v>
      </c>
      <c r="M450" s="3">
        <f t="shared" ca="1" si="282"/>
        <v>7.6528669087056198E-3</v>
      </c>
      <c r="N450" s="4">
        <f t="shared" ca="1" si="267"/>
        <v>-1</v>
      </c>
      <c r="O450" s="2">
        <f t="shared" ca="1" si="283"/>
        <v>-7.6528669087056198E-3</v>
      </c>
      <c r="P450" s="1">
        <f t="shared" ca="1" si="268"/>
        <v>10214.033333333333</v>
      </c>
      <c r="Q450" s="1">
        <f t="shared" ca="1" si="269"/>
        <v>3700258283733.333</v>
      </c>
      <c r="R450" s="1">
        <f ca="1">IF(ISBLANK(A450),"",SUM($Q$2:Q450))</f>
        <v>1047300998534583.5</v>
      </c>
      <c r="S450" s="1">
        <f ca="1">IF(ISBLANK(A450),"",SUM($F$2:F450))</f>
        <v>102717759000</v>
      </c>
      <c r="T450" s="1">
        <f t="shared" ca="1" si="270"/>
        <v>10195.909730999714</v>
      </c>
      <c r="U450" s="1" t="str">
        <f t="shared" ca="1" si="271"/>
        <v>Bullish</v>
      </c>
      <c r="V450" s="17">
        <f t="shared" ca="1" si="272"/>
        <v>163.94999999999891</v>
      </c>
      <c r="W450" s="17">
        <f t="shared" ca="1" si="273"/>
        <v>68.549999999999272</v>
      </c>
      <c r="X450" s="17">
        <f t="shared" ca="1" si="274"/>
        <v>0</v>
      </c>
      <c r="Y450" s="22">
        <f t="shared" ca="1" si="309"/>
        <v>2904.2499999999982</v>
      </c>
      <c r="Z450" s="22">
        <f t="shared" ca="1" si="309"/>
        <v>555.94999999999709</v>
      </c>
      <c r="AA450" s="22">
        <f t="shared" ca="1" si="309"/>
        <v>1133.5</v>
      </c>
      <c r="AB450" s="23">
        <f t="shared" ca="1" si="294"/>
        <v>19.142635792373159</v>
      </c>
      <c r="AC450" s="23">
        <f t="shared" ca="1" si="295"/>
        <v>39.0290092106396</v>
      </c>
      <c r="AD450" s="23">
        <f t="shared" ca="1" si="296"/>
        <v>19.886373418266441</v>
      </c>
      <c r="AE450" s="23">
        <f t="shared" ca="1" si="297"/>
        <v>58.171645003012756</v>
      </c>
      <c r="AF450" s="23">
        <f t="shared" ca="1" si="298"/>
        <v>34.185681730740995</v>
      </c>
      <c r="AG450" s="23">
        <f t="shared" ca="1" si="303"/>
        <v>58.699329449485468</v>
      </c>
      <c r="AH450" s="25" t="str">
        <f t="shared" ca="1" si="275"/>
        <v>Strong</v>
      </c>
      <c r="AI450" s="25" t="str">
        <f t="shared" ca="1" si="276"/>
        <v>Bearish</v>
      </c>
      <c r="AJ450" s="1">
        <f t="shared" ca="1" si="284"/>
        <v>362282346.68000001</v>
      </c>
      <c r="AK450" s="10">
        <f t="shared" ca="1" si="285"/>
        <v>7.6528669087056198E-3</v>
      </c>
      <c r="AL450" s="10">
        <f t="shared" ca="1" si="290"/>
        <v>0.23845051791862906</v>
      </c>
      <c r="AM450">
        <f t="shared" ca="1" si="286"/>
        <v>77.950000000000728</v>
      </c>
      <c r="AN450">
        <f t="shared" ca="1" si="277"/>
        <v>77.950000000000728</v>
      </c>
      <c r="AO450">
        <f t="shared" ca="1" si="278"/>
        <v>0</v>
      </c>
      <c r="AP450">
        <f t="shared" ca="1" si="308"/>
        <v>37.5405895865537</v>
      </c>
      <c r="AQ450">
        <f t="shared" ca="1" si="308"/>
        <v>71.257631994662546</v>
      </c>
      <c r="AR450">
        <f t="shared" ca="1" si="291"/>
        <v>0.52682903621278943</v>
      </c>
      <c r="AS450">
        <f t="shared" ca="1" si="292"/>
        <v>34.504782376916154</v>
      </c>
      <c r="AT450">
        <f t="shared" ca="1" si="279"/>
        <v>163.94999999999891</v>
      </c>
      <c r="AU450">
        <f t="shared" ca="1" si="293"/>
        <v>161.30585296512783</v>
      </c>
      <c r="AV450">
        <f t="shared" ca="1" si="288"/>
        <v>10357.250000000002</v>
      </c>
      <c r="AW450">
        <f t="shared" ca="1" si="302"/>
        <v>10715.969230769229</v>
      </c>
      <c r="AX450">
        <f t="shared" ca="1" si="301"/>
        <v>-358.71923076922758</v>
      </c>
      <c r="AY450">
        <f t="shared" ca="1" si="306"/>
        <v>-386.44412393162162</v>
      </c>
      <c r="AZ450">
        <f t="shared" ca="1" si="305"/>
        <v>27.724893162394039</v>
      </c>
    </row>
    <row r="451" spans="1:52" x14ac:dyDescent="0.3">
      <c r="A451" s="1" vm="2649">
        <f ca="1"/>
        <v>43398</v>
      </c>
      <c r="B451" s="1" vm="2650">
        <f ca="1"/>
        <v>10135.049999999999</v>
      </c>
      <c r="C451" s="1" vm="2651">
        <f ca="1"/>
        <v>10166.6</v>
      </c>
      <c r="D451" s="1" vm="1036">
        <f ca="1"/>
        <v>10079.299999999999</v>
      </c>
      <c r="E451" s="1" vm="2652">
        <f ca="1"/>
        <v>10124.9</v>
      </c>
      <c r="F451" s="1" vm="2653">
        <f ca="1"/>
        <v>522422000</v>
      </c>
      <c r="G451" s="1">
        <f t="shared" ca="1" si="287"/>
        <v>10209.049999999999</v>
      </c>
      <c r="H451" s="2">
        <f t="shared" ca="1" si="300"/>
        <v>10507.797499999999</v>
      </c>
      <c r="I451" s="6" t="str" cm="1">
        <f t="array" aca="1" ref="I451" ca="1">_xlfn.IFS(AND(G450&lt;H450,G451&gt;H451),"BUY", AND(G450&gt;H450,G451&lt;H451),"SELL",TRUE,"")</f>
        <v/>
      </c>
      <c r="J451" s="1" vm="2479">
        <f t="shared" ref="J451:J514" ca="1" si="310">IF(I450&lt;&gt;"",B451,J450)</f>
        <v>11570.25</v>
      </c>
      <c r="K451" s="3" t="str">
        <f t="shared" ca="1" si="280"/>
        <v/>
      </c>
      <c r="L451" s="3">
        <f t="shared" ca="1" si="281"/>
        <v>-9.76551993936281E-3</v>
      </c>
      <c r="M451" s="3">
        <f t="shared" ca="1" si="282"/>
        <v>-9.813515351592101E-3</v>
      </c>
      <c r="N451" s="4">
        <f t="shared" ref="N451:N514" ca="1" si="311">IF(G450&gt;H450, 1, -1)</f>
        <v>-1</v>
      </c>
      <c r="O451" s="2">
        <f t="shared" ca="1" si="283"/>
        <v>9.813515351592101E-3</v>
      </c>
      <c r="P451" s="1">
        <f t="shared" ref="P451:P514" ca="1" si="312">IF(ISBLANK(A451),"",(C451+D451+E451)/3)</f>
        <v>10123.6</v>
      </c>
      <c r="Q451" s="1">
        <f t="shared" ref="Q451:Q514" ca="1" si="313">IF(ISBLANK(A451),"",F451*P451)</f>
        <v>5288791359200</v>
      </c>
      <c r="R451" s="1">
        <f ca="1">IF(ISBLANK(A451),"",SUM($Q$2:Q451))</f>
        <v>1052589789893783.5</v>
      </c>
      <c r="S451" s="1">
        <f ca="1">IF(ISBLANK(A451),"",SUM($F$2:F451))</f>
        <v>103240181000</v>
      </c>
      <c r="T451" s="1">
        <f t="shared" ref="T451:T514" ca="1" si="314">IF(ISBLANK(A451),"",R451/S451)</f>
        <v>10195.543825071205</v>
      </c>
      <c r="U451" s="1" t="str">
        <f t="shared" ref="U451:U514" ca="1" si="315">IF(E451="","",IF((E451&gt;T451),"Bullish","Bearish"))</f>
        <v>Bearish</v>
      </c>
      <c r="V451" s="17">
        <f t="shared" ref="V451:V514" ca="1" si="316">MAX(C451-D451,ABS(C451-E450),ABS(D451-E450))</f>
        <v>145.45000000000073</v>
      </c>
      <c r="W451" s="17">
        <f t="shared" ref="W451:W514" ca="1" si="317">IF(C451-C450&gt;D450-D451,MAX(C451-C450,0),0)</f>
        <v>0</v>
      </c>
      <c r="X451" s="17">
        <f t="shared" ref="X451:X514" ca="1" si="318">IF(D450-D451&gt;C451-C450,MAX(D450-D451,0),0)</f>
        <v>47.400000000001455</v>
      </c>
      <c r="Y451" s="22">
        <f t="shared" ca="1" si="309"/>
        <v>2738.6999999999989</v>
      </c>
      <c r="Z451" s="22">
        <f t="shared" ca="1" si="309"/>
        <v>555.94999999999709</v>
      </c>
      <c r="AA451" s="22">
        <f t="shared" ca="1" si="309"/>
        <v>884.40000000000146</v>
      </c>
      <c r="AB451" s="23">
        <f t="shared" ca="1" si="294"/>
        <v>20.29977726658624</v>
      </c>
      <c r="AC451" s="23">
        <f t="shared" ca="1" si="295"/>
        <v>32.292693613758416</v>
      </c>
      <c r="AD451" s="23">
        <f t="shared" ca="1" si="296"/>
        <v>11.992916347172176</v>
      </c>
      <c r="AE451" s="23">
        <f t="shared" ca="1" si="297"/>
        <v>52.592470880344656</v>
      </c>
      <c r="AF451" s="23">
        <f t="shared" ca="1" si="298"/>
        <v>22.803485263998652</v>
      </c>
      <c r="AG451" s="23">
        <f t="shared" ca="1" si="303"/>
        <v>55.423470636386568</v>
      </c>
      <c r="AH451" s="25" t="str">
        <f t="shared" ref="AH451:AH514" ca="1" si="319">IF(AG451="","",IF(AG451&gt;=30,"Strong","Weak"))</f>
        <v>Strong</v>
      </c>
      <c r="AI451" s="25" t="str">
        <f t="shared" ref="AI451:AI514" ca="1" si="320">IF(AG451="","",IF(AB451&gt;AC451,"Bullish","Bearish"))</f>
        <v>Bearish</v>
      </c>
      <c r="AJ451" s="1">
        <f t="shared" ca="1" si="284"/>
        <v>-522411725.31999999</v>
      </c>
      <c r="AK451" s="10">
        <f t="shared" ca="1" si="285"/>
        <v>-9.813515351592101E-3</v>
      </c>
      <c r="AL451" s="10">
        <f t="shared" ca="1" si="290"/>
        <v>0.22254995665025529</v>
      </c>
      <c r="AM451">
        <f t="shared" ca="1" si="286"/>
        <v>-99.850000000000364</v>
      </c>
      <c r="AN451">
        <f t="shared" ref="AN451:AN514" ca="1" si="321">IF(AM451&gt;0,AM451,0)</f>
        <v>0</v>
      </c>
      <c r="AO451">
        <f t="shared" ref="AO451:AO514" ca="1" si="322">IF(AM451&lt;0,ABS(AM451),0)</f>
        <v>99.850000000000364</v>
      </c>
      <c r="AP451">
        <f t="shared" ca="1" si="308"/>
        <v>34.859118901799867</v>
      </c>
      <c r="AQ451">
        <f t="shared" ca="1" si="308"/>
        <v>73.299943995043819</v>
      </c>
      <c r="AR451">
        <f t="shared" ca="1" si="291"/>
        <v>0.47556815192323842</v>
      </c>
      <c r="AS451">
        <f t="shared" ca="1" si="292"/>
        <v>32.229494198786298</v>
      </c>
      <c r="AT451">
        <f t="shared" ref="AT451:AT514" ca="1" si="323">ABS(C451-D451)</f>
        <v>87.300000000001091</v>
      </c>
      <c r="AU451">
        <f t="shared" ca="1" si="293"/>
        <v>156.0197206104759</v>
      </c>
      <c r="AV451">
        <f t="shared" ca="1" si="288"/>
        <v>10338.654166666667</v>
      </c>
      <c r="AW451">
        <f t="shared" ca="1" si="302"/>
        <v>10662.496153846152</v>
      </c>
      <c r="AX451">
        <f t="shared" ca="1" si="301"/>
        <v>-323.84198717948493</v>
      </c>
      <c r="AY451">
        <f t="shared" ca="1" si="306"/>
        <v>-380.53244301994062</v>
      </c>
      <c r="AZ451">
        <f t="shared" ca="1" si="305"/>
        <v>56.690455840455684</v>
      </c>
    </row>
    <row r="452" spans="1:52" x14ac:dyDescent="0.3">
      <c r="A452" s="1" vm="2654">
        <f ca="1"/>
        <v>43399</v>
      </c>
      <c r="B452" s="1" vm="2655">
        <f ca="1"/>
        <v>10122.35</v>
      </c>
      <c r="C452" s="1" vm="2656">
        <f ca="1"/>
        <v>10128.85</v>
      </c>
      <c r="D452" s="1" vm="2657">
        <f ca="1"/>
        <v>10004.549999999999</v>
      </c>
      <c r="E452" s="1" vm="2658">
        <f ca="1"/>
        <v>10030</v>
      </c>
      <c r="F452" s="1" vm="2659">
        <f ca="1"/>
        <v>375563000</v>
      </c>
      <c r="G452" s="1">
        <f t="shared" ca="1" si="287"/>
        <v>10154.34</v>
      </c>
      <c r="H452" s="2">
        <f t="shared" ca="1" si="300"/>
        <v>10456.607499999998</v>
      </c>
      <c r="I452" s="6" t="str" cm="1">
        <f t="array" aca="1" ref="I452" ca="1">_xlfn.IFS(AND(G451&lt;H451,G452&gt;H452),"BUY", AND(G451&gt;H451,G452&lt;H452),"SELL",TRUE,"")</f>
        <v/>
      </c>
      <c r="J452" s="1" vm="2479">
        <f t="shared" ca="1" si="310"/>
        <v>11570.25</v>
      </c>
      <c r="K452" s="3" t="str">
        <f t="shared" ref="K452:K515" ca="1" si="324">IF(AND(I451&lt;&gt;"",J451&lt;&gt;0),IF(I451="BUY",1-J452/J451,J452/J451-1),"")</f>
        <v/>
      </c>
      <c r="L452" s="3">
        <f t="shared" ref="L452:L515" ca="1" si="325">IFERROR((E452/E451)-1,"")</f>
        <v>-9.3729320783414449E-3</v>
      </c>
      <c r="M452" s="3">
        <f t="shared" ref="M452:M515" ca="1" si="326">IFERROR(LN(E452/E451),"")</f>
        <v>-9.4171344267753535E-3</v>
      </c>
      <c r="N452" s="4">
        <f t="shared" ca="1" si="311"/>
        <v>-1</v>
      </c>
      <c r="O452" s="2">
        <f t="shared" ref="O452:O515" ca="1" si="327">IFERROR((M452*N452),"")</f>
        <v>9.4171344267753535E-3</v>
      </c>
      <c r="P452" s="1">
        <f t="shared" ca="1" si="312"/>
        <v>10054.466666666667</v>
      </c>
      <c r="Q452" s="1">
        <f t="shared" ca="1" si="313"/>
        <v>3776085664733.3335</v>
      </c>
      <c r="R452" s="1">
        <f ca="1">IF(ISBLANK(A452),"",SUM($Q$2:Q452))</f>
        <v>1056365875558516.9</v>
      </c>
      <c r="S452" s="1">
        <f ca="1">IF(ISBLANK(A452),"",SUM($F$2:F452))</f>
        <v>103615744000</v>
      </c>
      <c r="T452" s="1">
        <f t="shared" ca="1" si="314"/>
        <v>10195.032480377855</v>
      </c>
      <c r="U452" s="1" t="str">
        <f t="shared" ca="1" si="315"/>
        <v>Bearish</v>
      </c>
      <c r="V452" s="17">
        <f t="shared" ca="1" si="316"/>
        <v>124.30000000000109</v>
      </c>
      <c r="W452" s="17">
        <f t="shared" ca="1" si="317"/>
        <v>0</v>
      </c>
      <c r="X452" s="17">
        <f t="shared" ca="1" si="318"/>
        <v>74.75</v>
      </c>
      <c r="Y452" s="22">
        <f t="shared" ca="1" si="309"/>
        <v>2525.6499999999996</v>
      </c>
      <c r="Z452" s="22">
        <f t="shared" ca="1" si="309"/>
        <v>555.94999999999709</v>
      </c>
      <c r="AA452" s="22">
        <f t="shared" ca="1" si="309"/>
        <v>673.80000000000109</v>
      </c>
      <c r="AB452" s="23">
        <f t="shared" ca="1" si="294"/>
        <v>22.012155286757753</v>
      </c>
      <c r="AC452" s="23">
        <f t="shared" ca="1" si="295"/>
        <v>26.678280838596052</v>
      </c>
      <c r="AD452" s="23">
        <f t="shared" ca="1" si="296"/>
        <v>4.6661255518382987</v>
      </c>
      <c r="AE452" s="23">
        <f t="shared" ca="1" si="297"/>
        <v>48.690436125353806</v>
      </c>
      <c r="AF452" s="23">
        <f t="shared" ca="1" si="298"/>
        <v>9.5832486277702085</v>
      </c>
      <c r="AG452" s="23">
        <f t="shared" ca="1" si="303"/>
        <v>50.834125941629736</v>
      </c>
      <c r="AH452" s="25" t="str">
        <f t="shared" ca="1" si="319"/>
        <v>Strong</v>
      </c>
      <c r="AI452" s="25" t="str">
        <f t="shared" ca="1" si="320"/>
        <v>Bearish</v>
      </c>
      <c r="AJ452" s="1">
        <f t="shared" ref="AJ452:AJ515" ca="1" si="328">IF(E452 = E451, G451, IF(E452 &gt; E451, G451 + F452, G451 - F452 ))</f>
        <v>-375552790.94999999</v>
      </c>
      <c r="AK452" s="10">
        <f t="shared" ref="AK452:AK515" ca="1" si="329">LN(E452/E451)</f>
        <v>-9.4171344267753535E-3</v>
      </c>
      <c r="AL452" s="10">
        <f t="shared" ca="1" si="290"/>
        <v>0.19716805395090131</v>
      </c>
      <c r="AM452">
        <f t="shared" ref="AM452:AM515" ca="1" si="330">E452-E451</f>
        <v>-94.899999999999636</v>
      </c>
      <c r="AN452">
        <f t="shared" ca="1" si="321"/>
        <v>0</v>
      </c>
      <c r="AO452">
        <f t="shared" ca="1" si="322"/>
        <v>94.899999999999636</v>
      </c>
      <c r="AP452">
        <f t="shared" ca="1" si="308"/>
        <v>32.36918183738559</v>
      </c>
      <c r="AQ452">
        <f t="shared" ca="1" si="308"/>
        <v>74.842805138254946</v>
      </c>
      <c r="AR452">
        <f t="shared" ca="1" si="291"/>
        <v>0.43249557225428598</v>
      </c>
      <c r="AS452">
        <f t="shared" ca="1" si="292"/>
        <v>30.191756304955092</v>
      </c>
      <c r="AT452">
        <f t="shared" ca="1" si="323"/>
        <v>124.30000000000109</v>
      </c>
      <c r="AU452">
        <f t="shared" ca="1" si="293"/>
        <v>153.75402628115626</v>
      </c>
      <c r="AV452">
        <f t="shared" ca="1" si="288"/>
        <v>10316.066666666668</v>
      </c>
      <c r="AW452">
        <f t="shared" ca="1" si="302"/>
        <v>10610.659615384615</v>
      </c>
      <c r="AX452">
        <f t="shared" ca="1" si="301"/>
        <v>-294.59294871794737</v>
      </c>
      <c r="AY452">
        <f t="shared" ca="1" si="306"/>
        <v>-370.60502136751893</v>
      </c>
      <c r="AZ452">
        <f t="shared" ca="1" si="305"/>
        <v>76.012072649571564</v>
      </c>
    </row>
    <row r="453" spans="1:52" x14ac:dyDescent="0.3">
      <c r="A453" s="1" vm="2660">
        <f ca="1"/>
        <v>43402</v>
      </c>
      <c r="B453" s="1" vm="2661">
        <f ca="1"/>
        <v>10078.1</v>
      </c>
      <c r="C453" s="1" vm="2662">
        <f ca="1"/>
        <v>10275.299999999999</v>
      </c>
      <c r="D453" s="1" vm="2663">
        <f ca="1"/>
        <v>10020.35</v>
      </c>
      <c r="E453" s="1" vm="2664">
        <f ca="1"/>
        <v>10250.85</v>
      </c>
      <c r="F453" s="1" vm="2665">
        <f ca="1"/>
        <v>375749000</v>
      </c>
      <c r="G453" s="1">
        <f t="shared" ca="1" si="287"/>
        <v>10155.459999999999</v>
      </c>
      <c r="H453" s="2">
        <f t="shared" ca="1" si="300"/>
        <v>10420.272499999999</v>
      </c>
      <c r="I453" s="6" t="str" cm="1">
        <f t="array" aca="1" ref="I453" ca="1">_xlfn.IFS(AND(G452&lt;H452,G453&gt;H453),"BUY", AND(G452&gt;H452,G453&lt;H453),"SELL",TRUE,"")</f>
        <v/>
      </c>
      <c r="J453" s="1" vm="2479">
        <f t="shared" ca="1" si="310"/>
        <v>11570.25</v>
      </c>
      <c r="K453" s="3" t="str">
        <f t="shared" ca="1" si="324"/>
        <v/>
      </c>
      <c r="L453" s="3">
        <f t="shared" ca="1" si="325"/>
        <v>2.201894317048847E-2</v>
      </c>
      <c r="M453" s="3">
        <f t="shared" ca="1" si="326"/>
        <v>2.1780027001601827E-2</v>
      </c>
      <c r="N453" s="4">
        <f t="shared" ca="1" si="311"/>
        <v>-1</v>
      </c>
      <c r="O453" s="2">
        <f t="shared" ca="1" si="327"/>
        <v>-2.1780027001601827E-2</v>
      </c>
      <c r="P453" s="1">
        <f t="shared" ca="1" si="312"/>
        <v>10182.166666666666</v>
      </c>
      <c r="Q453" s="1">
        <f t="shared" ca="1" si="313"/>
        <v>3825938942833.333</v>
      </c>
      <c r="R453" s="1">
        <f ca="1">IF(ISBLANK(A453),"",SUM($Q$2:Q453))</f>
        <v>1060191814501350.3</v>
      </c>
      <c r="S453" s="1">
        <f ca="1">IF(ISBLANK(A453),"",SUM($F$2:F453))</f>
        <v>103991493000</v>
      </c>
      <c r="T453" s="1">
        <f t="shared" ca="1" si="314"/>
        <v>10194.985992761449</v>
      </c>
      <c r="U453" s="1" t="str">
        <f t="shared" ca="1" si="315"/>
        <v>Bullish</v>
      </c>
      <c r="V453" s="17">
        <f t="shared" ca="1" si="316"/>
        <v>254.94999999999891</v>
      </c>
      <c r="W453" s="17">
        <f t="shared" ca="1" si="317"/>
        <v>146.44999999999891</v>
      </c>
      <c r="X453" s="17">
        <f t="shared" ca="1" si="318"/>
        <v>0</v>
      </c>
      <c r="Y453" s="22">
        <f t="shared" ca="1" si="309"/>
        <v>2580.6499999999978</v>
      </c>
      <c r="Z453" s="22">
        <f t="shared" ca="1" si="309"/>
        <v>702.399999999996</v>
      </c>
      <c r="AA453" s="22">
        <f t="shared" ca="1" si="309"/>
        <v>610.30000000000109</v>
      </c>
      <c r="AB453" s="23">
        <f t="shared" ca="1" si="294"/>
        <v>27.217948966345556</v>
      </c>
      <c r="AC453" s="23">
        <f t="shared" ca="1" si="295"/>
        <v>23.64908065797383</v>
      </c>
      <c r="AD453" s="23">
        <f t="shared" ca="1" si="296"/>
        <v>3.5688683083717265</v>
      </c>
      <c r="AE453" s="23">
        <f t="shared" ca="1" si="297"/>
        <v>50.867029624319386</v>
      </c>
      <c r="AF453" s="23">
        <f t="shared" ca="1" si="298"/>
        <v>7.0160737411438312</v>
      </c>
      <c r="AG453" s="23">
        <f t="shared" ca="1" si="303"/>
        <v>44.80825812239474</v>
      </c>
      <c r="AH453" s="25" t="str">
        <f t="shared" ca="1" si="319"/>
        <v>Strong</v>
      </c>
      <c r="AI453" s="25" t="str">
        <f t="shared" ca="1" si="320"/>
        <v>Bullish</v>
      </c>
      <c r="AJ453" s="1">
        <f t="shared" ca="1" si="328"/>
        <v>375759154.33999997</v>
      </c>
      <c r="AK453" s="10">
        <f t="shared" ca="1" si="329"/>
        <v>2.1780027001601827E-2</v>
      </c>
      <c r="AL453" s="10">
        <f t="shared" ca="1" si="290"/>
        <v>0.22105199225580563</v>
      </c>
      <c r="AM453">
        <f t="shared" ca="1" si="330"/>
        <v>220.85000000000036</v>
      </c>
      <c r="AN453">
        <f t="shared" ca="1" si="321"/>
        <v>220.85000000000036</v>
      </c>
      <c r="AO453">
        <f t="shared" ca="1" si="322"/>
        <v>0</v>
      </c>
      <c r="AP453">
        <f t="shared" ca="1" si="308"/>
        <v>45.832097420429498</v>
      </c>
      <c r="AQ453">
        <f t="shared" ca="1" si="308"/>
        <v>69.496890485522457</v>
      </c>
      <c r="AR453">
        <f t="shared" ca="1" si="291"/>
        <v>0.65948414526513544</v>
      </c>
      <c r="AS453">
        <f t="shared" ca="1" si="292"/>
        <v>39.740310092554083</v>
      </c>
      <c r="AT453">
        <f t="shared" ca="1" si="323"/>
        <v>254.94999999999891</v>
      </c>
      <c r="AU453">
        <f t="shared" ca="1" si="293"/>
        <v>160.98231011821645</v>
      </c>
      <c r="AV453">
        <f t="shared" ca="1" si="288"/>
        <v>10298.629166666668</v>
      </c>
      <c r="AW453">
        <f t="shared" ca="1" si="302"/>
        <v>10571.119230769229</v>
      </c>
      <c r="AX453">
        <f t="shared" ca="1" si="301"/>
        <v>-272.49006410256152</v>
      </c>
      <c r="AY453">
        <f t="shared" ca="1" si="306"/>
        <v>-357.51652421652153</v>
      </c>
      <c r="AZ453">
        <f t="shared" ca="1" si="305"/>
        <v>85.026460113960013</v>
      </c>
    </row>
    <row r="454" spans="1:52" x14ac:dyDescent="0.3">
      <c r="A454" s="1" vm="2666">
        <f ca="1"/>
        <v>43403</v>
      </c>
      <c r="B454" s="1" vm="2667">
        <f ca="1"/>
        <v>10239.4</v>
      </c>
      <c r="C454" s="1" vm="2668">
        <f ca="1"/>
        <v>10285.1</v>
      </c>
      <c r="D454" s="1" vm="2669">
        <f ca="1"/>
        <v>10175.35</v>
      </c>
      <c r="E454" s="1" vm="2580">
        <f ca="1"/>
        <v>10198.4</v>
      </c>
      <c r="F454" s="1" vm="2670">
        <f ca="1"/>
        <v>298754000</v>
      </c>
      <c r="G454" s="1">
        <f t="shared" ca="1" si="287"/>
        <v>10165.780000000001</v>
      </c>
      <c r="H454" s="2">
        <f t="shared" ca="1" si="300"/>
        <v>10383.67</v>
      </c>
      <c r="I454" s="6" t="str" cm="1">
        <f t="array" aca="1" ref="I454" ca="1">_xlfn.IFS(AND(G453&lt;H453,G454&gt;H454),"BUY", AND(G453&gt;H453,G454&lt;H454),"SELL",TRUE,"")</f>
        <v/>
      </c>
      <c r="J454" s="1" vm="2479">
        <f t="shared" ca="1" si="310"/>
        <v>11570.25</v>
      </c>
      <c r="K454" s="3" t="str">
        <f t="shared" ca="1" si="324"/>
        <v/>
      </c>
      <c r="L454" s="3">
        <f t="shared" ca="1" si="325"/>
        <v>-5.1166488632650164E-3</v>
      </c>
      <c r="M454" s="3">
        <f t="shared" ca="1" si="326"/>
        <v>-5.129783734565848E-3</v>
      </c>
      <c r="N454" s="4">
        <f t="shared" ca="1" si="311"/>
        <v>-1</v>
      </c>
      <c r="O454" s="2">
        <f t="shared" ca="1" si="327"/>
        <v>5.129783734565848E-3</v>
      </c>
      <c r="P454" s="1">
        <f t="shared" ca="1" si="312"/>
        <v>10219.616666666667</v>
      </c>
      <c r="Q454" s="1">
        <f t="shared" ca="1" si="313"/>
        <v>3053151357633.3335</v>
      </c>
      <c r="R454" s="1">
        <f ca="1">IF(ISBLANK(A454),"",SUM($Q$2:Q454))</f>
        <v>1063244965858983.6</v>
      </c>
      <c r="S454" s="1">
        <f ca="1">IF(ISBLANK(A454),"",SUM($F$2:F454))</f>
        <v>104290247000</v>
      </c>
      <c r="T454" s="1">
        <f t="shared" ca="1" si="314"/>
        <v>10195.056550772035</v>
      </c>
      <c r="U454" s="1" t="str">
        <f t="shared" ca="1" si="315"/>
        <v>Bullish</v>
      </c>
      <c r="V454" s="17">
        <f t="shared" ca="1" si="316"/>
        <v>109.75</v>
      </c>
      <c r="W454" s="17">
        <f t="shared" ca="1" si="317"/>
        <v>9.8000000000010914</v>
      </c>
      <c r="X454" s="17">
        <f t="shared" ca="1" si="318"/>
        <v>0</v>
      </c>
      <c r="Y454" s="22">
        <f t="shared" ca="1" si="309"/>
        <v>2572.1499999999978</v>
      </c>
      <c r="Z454" s="22">
        <f t="shared" ca="1" si="309"/>
        <v>712.19999999999709</v>
      </c>
      <c r="AA454" s="22">
        <f t="shared" ca="1" si="309"/>
        <v>610.30000000000109</v>
      </c>
      <c r="AB454" s="23">
        <f t="shared" ca="1" si="294"/>
        <v>27.688898392395377</v>
      </c>
      <c r="AC454" s="23">
        <f t="shared" ca="1" si="295"/>
        <v>23.727232082110358</v>
      </c>
      <c r="AD454" s="23">
        <f t="shared" ca="1" si="296"/>
        <v>3.9616663102850183</v>
      </c>
      <c r="AE454" s="23">
        <f t="shared" ca="1" si="297"/>
        <v>51.416130474505735</v>
      </c>
      <c r="AF454" s="23">
        <f t="shared" ca="1" si="298"/>
        <v>7.7051039697539627</v>
      </c>
      <c r="AG454" s="23">
        <f t="shared" ca="1" si="303"/>
        <v>38.858771191811378</v>
      </c>
      <c r="AH454" s="25" t="str">
        <f t="shared" ca="1" si="319"/>
        <v>Strong</v>
      </c>
      <c r="AI454" s="25" t="str">
        <f t="shared" ca="1" si="320"/>
        <v>Bullish</v>
      </c>
      <c r="AJ454" s="1">
        <f t="shared" ca="1" si="328"/>
        <v>-298743844.54000002</v>
      </c>
      <c r="AK454" s="10">
        <f t="shared" ca="1" si="329"/>
        <v>-5.129783734565848E-3</v>
      </c>
      <c r="AL454" s="10">
        <f t="shared" ca="1" si="290"/>
        <v>0.22126187813437018</v>
      </c>
      <c r="AM454">
        <f t="shared" ca="1" si="330"/>
        <v>-52.450000000000728</v>
      </c>
      <c r="AN454">
        <f t="shared" ca="1" si="321"/>
        <v>0</v>
      </c>
      <c r="AO454">
        <f t="shared" ca="1" si="322"/>
        <v>52.450000000000728</v>
      </c>
      <c r="AP454">
        <f t="shared" ca="1" si="308"/>
        <v>42.5583761761131</v>
      </c>
      <c r="AQ454">
        <f t="shared" ca="1" si="308"/>
        <v>68.279255450842328</v>
      </c>
      <c r="AR454">
        <f t="shared" ca="1" si="291"/>
        <v>0.62329877347231788</v>
      </c>
      <c r="AS454">
        <f t="shared" ca="1" si="292"/>
        <v>38.397045797000786</v>
      </c>
      <c r="AT454">
        <f t="shared" ca="1" si="323"/>
        <v>109.75</v>
      </c>
      <c r="AU454">
        <f t="shared" ca="1" si="293"/>
        <v>157.32285939548669</v>
      </c>
      <c r="AV454">
        <f t="shared" ca="1" si="288"/>
        <v>10295.608333333334</v>
      </c>
      <c r="AW454">
        <f t="shared" ca="1" si="302"/>
        <v>10531.274999999998</v>
      </c>
      <c r="AX454">
        <f t="shared" ca="1" si="301"/>
        <v>-235.66666666666424</v>
      </c>
      <c r="AY454">
        <f t="shared" ca="1" si="306"/>
        <v>-340.51232193731931</v>
      </c>
      <c r="AZ454">
        <f t="shared" ca="1" si="305"/>
        <v>104.84565527065507</v>
      </c>
    </row>
    <row r="455" spans="1:52" x14ac:dyDescent="0.3">
      <c r="A455" s="1" vm="2671">
        <f ca="1"/>
        <v>43404</v>
      </c>
      <c r="B455" s="1" vm="2672">
        <f ca="1"/>
        <v>10209.549999999999</v>
      </c>
      <c r="C455" s="1" vm="2673">
        <f ca="1"/>
        <v>10396</v>
      </c>
      <c r="D455" s="1" vm="2674">
        <f ca="1"/>
        <v>10105.1</v>
      </c>
      <c r="E455" s="1" vm="2675">
        <f ca="1"/>
        <v>10386.6</v>
      </c>
      <c r="F455" s="1" vm="2676">
        <f ca="1"/>
        <v>386619000</v>
      </c>
      <c r="G455" s="1">
        <f t="shared" ca="1" si="287"/>
        <v>10198.15</v>
      </c>
      <c r="H455" s="2">
        <f t="shared" ca="1" si="300"/>
        <v>10352.585000000001</v>
      </c>
      <c r="I455" s="6" t="str" cm="1">
        <f t="array" aca="1" ref="I455" ca="1">_xlfn.IFS(AND(G454&lt;H454,G455&gt;H455),"BUY", AND(G454&gt;H454,G455&lt;H455),"SELL",TRUE,"")</f>
        <v/>
      </c>
      <c r="J455" s="1" vm="2479">
        <f t="shared" ca="1" si="310"/>
        <v>11570.25</v>
      </c>
      <c r="K455" s="3" t="str">
        <f t="shared" ca="1" si="324"/>
        <v/>
      </c>
      <c r="L455" s="3">
        <f t="shared" ca="1" si="325"/>
        <v>1.8453875117665497E-2</v>
      </c>
      <c r="M455" s="3">
        <f t="shared" ca="1" si="326"/>
        <v>1.8285668587721533E-2</v>
      </c>
      <c r="N455" s="4">
        <f t="shared" ca="1" si="311"/>
        <v>-1</v>
      </c>
      <c r="O455" s="2">
        <f t="shared" ca="1" si="327"/>
        <v>-1.8285668587721533E-2</v>
      </c>
      <c r="P455" s="1">
        <f t="shared" ca="1" si="312"/>
        <v>10295.9</v>
      </c>
      <c r="Q455" s="1">
        <f t="shared" ca="1" si="313"/>
        <v>3980590562100</v>
      </c>
      <c r="R455" s="1">
        <f ca="1">IF(ISBLANK(A455),"",SUM($Q$2:Q455))</f>
        <v>1067225556421083.6</v>
      </c>
      <c r="S455" s="1">
        <f ca="1">IF(ISBLANK(A455),"",SUM($F$2:F455))</f>
        <v>104676866000</v>
      </c>
      <c r="T455" s="1">
        <f t="shared" ca="1" si="314"/>
        <v>10195.429011230462</v>
      </c>
      <c r="U455" s="1" t="str">
        <f t="shared" ca="1" si="315"/>
        <v>Bullish</v>
      </c>
      <c r="V455" s="17">
        <f t="shared" ca="1" si="316"/>
        <v>290.89999999999964</v>
      </c>
      <c r="W455" s="17">
        <f t="shared" ca="1" si="317"/>
        <v>110.89999999999964</v>
      </c>
      <c r="X455" s="17">
        <f t="shared" ca="1" si="318"/>
        <v>0</v>
      </c>
      <c r="Y455" s="22">
        <f t="shared" ca="1" si="309"/>
        <v>2681.7499999999964</v>
      </c>
      <c r="Z455" s="22">
        <f t="shared" ca="1" si="309"/>
        <v>738.34999999999673</v>
      </c>
      <c r="AA455" s="22">
        <f t="shared" ca="1" si="309"/>
        <v>610.30000000000109</v>
      </c>
      <c r="AB455" s="23">
        <f t="shared" ca="1" si="294"/>
        <v>27.532394891395462</v>
      </c>
      <c r="AC455" s="23">
        <f t="shared" ca="1" si="295"/>
        <v>22.757527733756014</v>
      </c>
      <c r="AD455" s="23">
        <f t="shared" ca="1" si="296"/>
        <v>4.7748671576394486</v>
      </c>
      <c r="AE455" s="23">
        <f t="shared" ca="1" si="297"/>
        <v>50.289922625151476</v>
      </c>
      <c r="AF455" s="23">
        <f t="shared" ca="1" si="298"/>
        <v>9.4946798650499353</v>
      </c>
      <c r="AG455" s="23">
        <f t="shared" ca="1" si="303"/>
        <v>33.889819154116203</v>
      </c>
      <c r="AH455" s="25" t="str">
        <f t="shared" ca="1" si="319"/>
        <v>Strong</v>
      </c>
      <c r="AI455" s="25" t="str">
        <f t="shared" ca="1" si="320"/>
        <v>Bullish</v>
      </c>
      <c r="AJ455" s="1">
        <f t="shared" ca="1" si="328"/>
        <v>386629165.77999997</v>
      </c>
      <c r="AK455" s="10">
        <f t="shared" ca="1" si="329"/>
        <v>1.8285668587721533E-2</v>
      </c>
      <c r="AL455" s="10">
        <f t="shared" ca="1" si="290"/>
        <v>0.2257376409548667</v>
      </c>
      <c r="AM455">
        <f t="shared" ca="1" si="330"/>
        <v>188.20000000000073</v>
      </c>
      <c r="AN455">
        <f t="shared" ca="1" si="321"/>
        <v>188.20000000000073</v>
      </c>
      <c r="AO455">
        <f t="shared" ca="1" si="322"/>
        <v>0</v>
      </c>
      <c r="AP455">
        <f t="shared" ca="1" si="308"/>
        <v>52.961349306390787</v>
      </c>
      <c r="AQ455">
        <f t="shared" ca="1" si="308"/>
        <v>63.402165775782166</v>
      </c>
      <c r="AR455">
        <f t="shared" ca="1" si="291"/>
        <v>0.83532397763327704</v>
      </c>
      <c r="AS455">
        <f t="shared" ca="1" si="292"/>
        <v>45.513706997413088</v>
      </c>
      <c r="AT455">
        <f t="shared" ca="1" si="323"/>
        <v>290.89999999999964</v>
      </c>
      <c r="AU455">
        <f t="shared" ca="1" si="293"/>
        <v>166.86408372438046</v>
      </c>
      <c r="AV455">
        <f t="shared" ca="1" si="288"/>
        <v>10288.449999999999</v>
      </c>
      <c r="AW455">
        <f t="shared" ca="1" si="302"/>
        <v>10502.178846153845</v>
      </c>
      <c r="AX455">
        <f t="shared" ca="1" si="301"/>
        <v>-213.72884615384646</v>
      </c>
      <c r="AY455">
        <f t="shared" ca="1" si="306"/>
        <v>-321.282051282049</v>
      </c>
      <c r="AZ455">
        <f t="shared" ca="1" si="305"/>
        <v>107.55320512820253</v>
      </c>
    </row>
    <row r="456" spans="1:52" x14ac:dyDescent="0.3">
      <c r="A456" s="1" vm="2677">
        <f ca="1"/>
        <v>43405</v>
      </c>
      <c r="B456" s="1" vm="2678">
        <f ca="1"/>
        <v>10441.700000000001</v>
      </c>
      <c r="C456" s="1" vm="2679">
        <f ca="1"/>
        <v>10441.9</v>
      </c>
      <c r="D456" s="1" vm="2680">
        <f ca="1"/>
        <v>10341.9</v>
      </c>
      <c r="E456" s="1" vm="2681">
        <f ca="1"/>
        <v>10380.450000000001</v>
      </c>
      <c r="F456" s="1" vm="2682">
        <f ca="1"/>
        <v>359340000</v>
      </c>
      <c r="G456" s="1">
        <f t="shared" ca="1" si="287"/>
        <v>10249.26</v>
      </c>
      <c r="H456" s="2">
        <f t="shared" ca="1" si="300"/>
        <v>10328.695000000002</v>
      </c>
      <c r="I456" s="6" t="str" cm="1">
        <f t="array" aca="1" ref="I456" ca="1">_xlfn.IFS(AND(G455&lt;H455,G456&gt;H456),"BUY", AND(G455&gt;H455,G456&lt;H456),"SELL",TRUE,"")</f>
        <v/>
      </c>
      <c r="J456" s="1" vm="2479">
        <f t="shared" ca="1" si="310"/>
        <v>11570.25</v>
      </c>
      <c r="K456" s="3" t="str">
        <f t="shared" ca="1" si="324"/>
        <v/>
      </c>
      <c r="L456" s="3">
        <f t="shared" ca="1" si="325"/>
        <v>-5.921090636011872E-4</v>
      </c>
      <c r="M456" s="3">
        <f t="shared" ca="1" si="326"/>
        <v>-5.9228442939998919E-4</v>
      </c>
      <c r="N456" s="4">
        <f t="shared" ca="1" si="311"/>
        <v>-1</v>
      </c>
      <c r="O456" s="2">
        <f t="shared" ca="1" si="327"/>
        <v>5.9228442939998919E-4</v>
      </c>
      <c r="P456" s="1">
        <f t="shared" ca="1" si="312"/>
        <v>10388.083333333334</v>
      </c>
      <c r="Q456" s="1">
        <f t="shared" ca="1" si="313"/>
        <v>3732853865000</v>
      </c>
      <c r="R456" s="1">
        <f ca="1">IF(ISBLANK(A456),"",SUM($Q$2:Q456))</f>
        <v>1070958410286083.6</v>
      </c>
      <c r="S456" s="1">
        <f ca="1">IF(ISBLANK(A456),"",SUM($F$2:F456))</f>
        <v>105036206000</v>
      </c>
      <c r="T456" s="1">
        <f t="shared" ca="1" si="314"/>
        <v>10196.088102097705</v>
      </c>
      <c r="U456" s="1" t="str">
        <f t="shared" ca="1" si="315"/>
        <v>Bullish</v>
      </c>
      <c r="V456" s="17">
        <f t="shared" ca="1" si="316"/>
        <v>100</v>
      </c>
      <c r="W456" s="17">
        <f t="shared" ca="1" si="317"/>
        <v>45.899999999999636</v>
      </c>
      <c r="X456" s="17">
        <f t="shared" ca="1" si="318"/>
        <v>0</v>
      </c>
      <c r="Y456" s="22">
        <f t="shared" ca="1" si="309"/>
        <v>2460.2499999999964</v>
      </c>
      <c r="Z456" s="22">
        <f t="shared" ca="1" si="309"/>
        <v>784.24999999999636</v>
      </c>
      <c r="AA456" s="22">
        <f t="shared" ca="1" si="309"/>
        <v>430.65000000000146</v>
      </c>
      <c r="AB456" s="23">
        <f t="shared" ca="1" si="294"/>
        <v>31.876841784371408</v>
      </c>
      <c r="AC456" s="23">
        <f t="shared" ca="1" si="295"/>
        <v>17.504318666802241</v>
      </c>
      <c r="AD456" s="23">
        <f t="shared" ca="1" si="296"/>
        <v>14.372523117569166</v>
      </c>
      <c r="AE456" s="23">
        <f t="shared" ca="1" si="297"/>
        <v>49.381160451173649</v>
      </c>
      <c r="AF456" s="23">
        <f t="shared" ca="1" si="298"/>
        <v>29.105276154415634</v>
      </c>
      <c r="AG456" s="23">
        <f t="shared" ca="1" si="303"/>
        <v>30.204388733020064</v>
      </c>
      <c r="AH456" s="25" t="str">
        <f t="shared" ca="1" si="319"/>
        <v>Strong</v>
      </c>
      <c r="AI456" s="25" t="str">
        <f t="shared" ca="1" si="320"/>
        <v>Bullish</v>
      </c>
      <c r="AJ456" s="1">
        <f t="shared" ca="1" si="328"/>
        <v>-359329801.85000002</v>
      </c>
      <c r="AK456" s="10">
        <f t="shared" ca="1" si="329"/>
        <v>-5.9228442939998919E-4</v>
      </c>
      <c r="AL456" s="10">
        <f t="shared" ca="1" si="290"/>
        <v>0.20384562845113804</v>
      </c>
      <c r="AM456">
        <f t="shared" ca="1" si="330"/>
        <v>-6.1499999999996362</v>
      </c>
      <c r="AN456">
        <f t="shared" ca="1" si="321"/>
        <v>0</v>
      </c>
      <c r="AO456">
        <f t="shared" ca="1" si="322"/>
        <v>6.1499999999996362</v>
      </c>
      <c r="AP456">
        <f t="shared" ca="1" si="308"/>
        <v>49.178395784505724</v>
      </c>
      <c r="AQ456">
        <f t="shared" ca="1" si="308"/>
        <v>59.312725363226271</v>
      </c>
      <c r="AR456">
        <f t="shared" ca="1" si="291"/>
        <v>0.82913734756481439</v>
      </c>
      <c r="AS456">
        <f t="shared" ca="1" si="292"/>
        <v>45.329419831084309</v>
      </c>
      <c r="AT456">
        <f t="shared" ca="1" si="323"/>
        <v>100</v>
      </c>
      <c r="AU456">
        <f t="shared" ca="1" si="293"/>
        <v>162.08807774406756</v>
      </c>
      <c r="AV456">
        <f t="shared" ca="1" si="288"/>
        <v>10277.445833333333</v>
      </c>
      <c r="AW456">
        <f t="shared" ca="1" si="302"/>
        <v>10479.603846153845</v>
      </c>
      <c r="AX456">
        <f t="shared" ca="1" si="301"/>
        <v>-202.15801282051143</v>
      </c>
      <c r="AY456">
        <f t="shared" ca="1" si="306"/>
        <v>-299.73447293447072</v>
      </c>
      <c r="AZ456">
        <f t="shared" ca="1" si="305"/>
        <v>97.576460113959286</v>
      </c>
    </row>
    <row r="457" spans="1:52" x14ac:dyDescent="0.3">
      <c r="A457" s="1" vm="2683">
        <f ca="1"/>
        <v>43406</v>
      </c>
      <c r="B457" s="1" vm="2684">
        <f ca="1"/>
        <v>10462.299999999999</v>
      </c>
      <c r="C457" s="1" vm="2685">
        <f ca="1"/>
        <v>10606.95</v>
      </c>
      <c r="D457" s="1" vm="2686">
        <f ca="1"/>
        <v>10457.700000000001</v>
      </c>
      <c r="E457" s="1" vm="2687">
        <f ca="1"/>
        <v>10553</v>
      </c>
      <c r="F457" s="1" vm="2688">
        <f ca="1"/>
        <v>434176000</v>
      </c>
      <c r="G457" s="1">
        <f t="shared" ref="G457:G520" ca="1" si="331">IFERROR(AVERAGE(E453:E457),"")</f>
        <v>10353.86</v>
      </c>
      <c r="H457" s="2">
        <f t="shared" ca="1" si="300"/>
        <v>10326.382500000002</v>
      </c>
      <c r="I457" s="6" t="str" cm="1">
        <f t="array" aca="1" ref="I457" ca="1">_xlfn.IFS(AND(G456&lt;H456,G457&gt;H457),"BUY", AND(G456&gt;H456,G457&lt;H457),"SELL",TRUE,"")</f>
        <v>BUY</v>
      </c>
      <c r="J457" s="1" vm="2479">
        <f t="shared" ca="1" si="310"/>
        <v>11570.25</v>
      </c>
      <c r="K457" s="3" t="str">
        <f t="shared" ca="1" si="324"/>
        <v/>
      </c>
      <c r="L457" s="3">
        <f t="shared" ca="1" si="325"/>
        <v>1.6622593432847221E-2</v>
      </c>
      <c r="M457" s="3">
        <f t="shared" ca="1" si="326"/>
        <v>1.648595028975125E-2</v>
      </c>
      <c r="N457" s="4">
        <f t="shared" ca="1" si="311"/>
        <v>-1</v>
      </c>
      <c r="O457" s="2">
        <f t="shared" ca="1" si="327"/>
        <v>-1.648595028975125E-2</v>
      </c>
      <c r="P457" s="1">
        <f t="shared" ca="1" si="312"/>
        <v>10539.216666666667</v>
      </c>
      <c r="Q457" s="1">
        <f t="shared" ca="1" si="313"/>
        <v>4575874935466.667</v>
      </c>
      <c r="R457" s="1">
        <f ca="1">IF(ISBLANK(A457),"",SUM($Q$2:Q457))</f>
        <v>1075534285221550.3</v>
      </c>
      <c r="S457" s="1">
        <f ca="1">IF(ISBLANK(A457),"",SUM($F$2:F457))</f>
        <v>105470382000</v>
      </c>
      <c r="T457" s="1">
        <f t="shared" ca="1" si="314"/>
        <v>10197.500614168159</v>
      </c>
      <c r="U457" s="1" t="str">
        <f t="shared" ca="1" si="315"/>
        <v>Bullish</v>
      </c>
      <c r="V457" s="17">
        <f t="shared" ca="1" si="316"/>
        <v>226.5</v>
      </c>
      <c r="W457" s="17">
        <f t="shared" ca="1" si="317"/>
        <v>165.05000000000109</v>
      </c>
      <c r="X457" s="17">
        <f t="shared" ca="1" si="318"/>
        <v>0</v>
      </c>
      <c r="Y457" s="22">
        <f t="shared" ca="1" si="309"/>
        <v>2428.9499999999953</v>
      </c>
      <c r="Z457" s="22">
        <f t="shared" ca="1" si="309"/>
        <v>792.79999999999745</v>
      </c>
      <c r="AA457" s="22">
        <f t="shared" ca="1" si="309"/>
        <v>430.65000000000146</v>
      </c>
      <c r="AB457" s="23">
        <f t="shared" ca="1" si="294"/>
        <v>32.639617941909016</v>
      </c>
      <c r="AC457" s="23">
        <f t="shared" ca="1" si="295"/>
        <v>17.729883282900115</v>
      </c>
      <c r="AD457" s="23">
        <f t="shared" ca="1" si="296"/>
        <v>14.909734659008901</v>
      </c>
      <c r="AE457" s="23">
        <f t="shared" ca="1" si="297"/>
        <v>50.369501224809127</v>
      </c>
      <c r="AF457" s="23">
        <f t="shared" ca="1" si="298"/>
        <v>29.600719277452804</v>
      </c>
      <c r="AG457" s="23">
        <f t="shared" ca="1" si="303"/>
        <v>28.384116665776929</v>
      </c>
      <c r="AH457" s="25" t="str">
        <f t="shared" ca="1" si="319"/>
        <v>Weak</v>
      </c>
      <c r="AI457" s="25" t="str">
        <f t="shared" ca="1" si="320"/>
        <v>Bullish</v>
      </c>
      <c r="AJ457" s="1">
        <f t="shared" ca="1" si="328"/>
        <v>434186249.25999999</v>
      </c>
      <c r="AK457" s="10">
        <f t="shared" ca="1" si="329"/>
        <v>1.648595028975125E-2</v>
      </c>
      <c r="AL457" s="10">
        <f t="shared" ca="1" si="290"/>
        <v>0.19179755966429113</v>
      </c>
      <c r="AM457">
        <f t="shared" ca="1" si="330"/>
        <v>172.54999999999927</v>
      </c>
      <c r="AN457">
        <f t="shared" ca="1" si="321"/>
        <v>172.54999999999927</v>
      </c>
      <c r="AO457">
        <f t="shared" ca="1" si="322"/>
        <v>0</v>
      </c>
      <c r="AP457">
        <f t="shared" ca="1" si="308"/>
        <v>57.990653228469554</v>
      </c>
      <c r="AQ457">
        <f t="shared" ca="1" si="308"/>
        <v>55.076102122995827</v>
      </c>
      <c r="AR457">
        <f t="shared" ca="1" si="291"/>
        <v>1.0529186161171129</v>
      </c>
      <c r="AS457">
        <f t="shared" ca="1" si="292"/>
        <v>51.288862980287135</v>
      </c>
      <c r="AT457">
        <f t="shared" ca="1" si="323"/>
        <v>149.25</v>
      </c>
      <c r="AU457">
        <f t="shared" ca="1" si="293"/>
        <v>161.17107219091989</v>
      </c>
      <c r="AV457">
        <f t="shared" ca="1" si="288"/>
        <v>10274.799999999999</v>
      </c>
      <c r="AW457">
        <f t="shared" ca="1" si="302"/>
        <v>10459.817307692309</v>
      </c>
      <c r="AX457">
        <f t="shared" ca="1" si="301"/>
        <v>-185.01730769230926</v>
      </c>
      <c r="AY457">
        <f t="shared" ca="1" si="306"/>
        <v>-275.70409544159361</v>
      </c>
      <c r="AZ457">
        <f t="shared" ca="1" si="305"/>
        <v>90.686787749284349</v>
      </c>
    </row>
    <row r="458" spans="1:52" x14ac:dyDescent="0.3">
      <c r="A458" s="1" vm="2689">
        <f ca="1"/>
        <v>43409</v>
      </c>
      <c r="B458" s="1" vm="2690">
        <f ca="1"/>
        <v>10558.75</v>
      </c>
      <c r="C458" s="1" vm="2691">
        <f ca="1"/>
        <v>10558.8</v>
      </c>
      <c r="D458" s="1" vm="2692">
        <f ca="1"/>
        <v>10477</v>
      </c>
      <c r="E458" s="1" vm="2054">
        <f ca="1"/>
        <v>10524</v>
      </c>
      <c r="F458" s="1" vm="2693">
        <f ca="1"/>
        <v>311176000</v>
      </c>
      <c r="G458" s="1">
        <f t="shared" ca="1" si="331"/>
        <v>10408.49</v>
      </c>
      <c r="H458" s="2">
        <f t="shared" ca="1" si="300"/>
        <v>10336.760000000002</v>
      </c>
      <c r="I458" s="6" t="str" cm="1">
        <f t="array" aca="1" ref="I458" ca="1">_xlfn.IFS(AND(G457&lt;H457,G458&gt;H458),"BUY", AND(G457&gt;H457,G458&lt;H458),"SELL",TRUE,"")</f>
        <v/>
      </c>
      <c r="J458" s="1" vm="2690">
        <f t="shared" ca="1" si="310"/>
        <v>10558.75</v>
      </c>
      <c r="K458" s="3">
        <f t="shared" ca="1" si="324"/>
        <v>8.7422484388842037E-2</v>
      </c>
      <c r="L458" s="3">
        <f t="shared" ca="1" si="325"/>
        <v>-2.7480337344830685E-3</v>
      </c>
      <c r="M458" s="3">
        <f t="shared" ca="1" si="326"/>
        <v>-2.7518165109068284E-3</v>
      </c>
      <c r="N458" s="4">
        <f t="shared" ca="1" si="311"/>
        <v>1</v>
      </c>
      <c r="O458" s="2">
        <f t="shared" ca="1" si="327"/>
        <v>-2.7518165109068284E-3</v>
      </c>
      <c r="P458" s="1">
        <f t="shared" ca="1" si="312"/>
        <v>10519.933333333332</v>
      </c>
      <c r="Q458" s="1">
        <f t="shared" ca="1" si="313"/>
        <v>3273550774933.333</v>
      </c>
      <c r="R458" s="1">
        <f ca="1">IF(ISBLANK(A458),"",SUM($Q$2:Q458))</f>
        <v>1078807835996483.6</v>
      </c>
      <c r="S458" s="1">
        <f ca="1">IF(ISBLANK(A458),"",SUM($F$2:F458))</f>
        <v>105781558000</v>
      </c>
      <c r="T458" s="1">
        <f t="shared" ca="1" si="314"/>
        <v>10198.449109593221</v>
      </c>
      <c r="U458" s="1" t="str">
        <f t="shared" ca="1" si="315"/>
        <v>Bullish</v>
      </c>
      <c r="V458" s="17">
        <f t="shared" ca="1" si="316"/>
        <v>81.799999999999272</v>
      </c>
      <c r="W458" s="17">
        <f t="shared" ca="1" si="317"/>
        <v>0</v>
      </c>
      <c r="X458" s="17">
        <f t="shared" ca="1" si="318"/>
        <v>0</v>
      </c>
      <c r="Y458" s="22">
        <f t="shared" ca="1" si="309"/>
        <v>2394.5999999999949</v>
      </c>
      <c r="Z458" s="22">
        <f t="shared" ca="1" si="309"/>
        <v>758.94999999999891</v>
      </c>
      <c r="AA458" s="22">
        <f t="shared" ca="1" si="309"/>
        <v>430.65000000000146</v>
      </c>
      <c r="AB458" s="23">
        <f t="shared" ca="1" si="294"/>
        <v>31.694228681199387</v>
      </c>
      <c r="AC458" s="23">
        <f t="shared" ca="1" si="295"/>
        <v>17.984214482585916</v>
      </c>
      <c r="AD458" s="23">
        <f t="shared" ca="1" si="296"/>
        <v>13.710014198613472</v>
      </c>
      <c r="AE458" s="23">
        <f t="shared" ca="1" si="297"/>
        <v>49.678443163785303</v>
      </c>
      <c r="AF458" s="23">
        <f t="shared" ca="1" si="298"/>
        <v>27.597511768661516</v>
      </c>
      <c r="AG458" s="23">
        <f t="shared" ca="1" si="303"/>
        <v>26.689113199620277</v>
      </c>
      <c r="AH458" s="25" t="str">
        <f t="shared" ca="1" si="319"/>
        <v>Weak</v>
      </c>
      <c r="AI458" s="25" t="str">
        <f t="shared" ca="1" si="320"/>
        <v>Bullish</v>
      </c>
      <c r="AJ458" s="1">
        <f t="shared" ca="1" si="328"/>
        <v>-311165646.13999999</v>
      </c>
      <c r="AK458" s="10">
        <f t="shared" ca="1" si="329"/>
        <v>-2.7518165109068284E-3</v>
      </c>
      <c r="AL458" s="10">
        <f t="shared" ca="1" si="290"/>
        <v>0.19165308520371893</v>
      </c>
      <c r="AM458">
        <f t="shared" ca="1" si="330"/>
        <v>-29</v>
      </c>
      <c r="AN458">
        <f t="shared" ca="1" si="321"/>
        <v>0</v>
      </c>
      <c r="AO458">
        <f t="shared" ca="1" si="322"/>
        <v>29</v>
      </c>
      <c r="AP458">
        <f t="shared" ca="1" si="308"/>
        <v>53.848463712150298</v>
      </c>
      <c r="AQ458">
        <f t="shared" ca="1" si="308"/>
        <v>53.213523399924703</v>
      </c>
      <c r="AR458">
        <f t="shared" ca="1" si="291"/>
        <v>1.0119319351859812</v>
      </c>
      <c r="AS458">
        <f t="shared" ca="1" si="292"/>
        <v>50.296529295482308</v>
      </c>
      <c r="AT458">
        <f t="shared" ca="1" si="323"/>
        <v>81.799999999999272</v>
      </c>
      <c r="AU458">
        <f t="shared" ca="1" si="293"/>
        <v>155.50170989156842</v>
      </c>
      <c r="AV458">
        <f t="shared" ca="1" si="288"/>
        <v>10280.7125</v>
      </c>
      <c r="AW458">
        <f t="shared" ca="1" si="302"/>
        <v>10439.440384615384</v>
      </c>
      <c r="AX458">
        <f t="shared" ca="1" si="301"/>
        <v>-158.72788461538403</v>
      </c>
      <c r="AY458">
        <f t="shared" ca="1" si="306"/>
        <v>-249.4381054131041</v>
      </c>
      <c r="AZ458">
        <f t="shared" ca="1" si="305"/>
        <v>90.710220797720069</v>
      </c>
    </row>
    <row r="459" spans="1:52" x14ac:dyDescent="0.3">
      <c r="A459" s="1" vm="2694">
        <f ca="1"/>
        <v>43410</v>
      </c>
      <c r="B459" s="1" vm="2695">
        <f ca="1"/>
        <v>10552</v>
      </c>
      <c r="C459" s="1" vm="2696">
        <f ca="1"/>
        <v>10600.25</v>
      </c>
      <c r="D459" s="1" vm="2697">
        <f ca="1"/>
        <v>10491.45</v>
      </c>
      <c r="E459" s="1" vm="2698">
        <f ca="1"/>
        <v>10530</v>
      </c>
      <c r="F459" s="1" vm="2699">
        <f ca="1"/>
        <v>309879000</v>
      </c>
      <c r="G459" s="1">
        <f t="shared" ca="1" si="331"/>
        <v>10474.810000000001</v>
      </c>
      <c r="H459" s="2">
        <f t="shared" ca="1" si="300"/>
        <v>10345.857500000002</v>
      </c>
      <c r="I459" s="6" t="str" cm="1">
        <f t="array" aca="1" ref="I459" ca="1">_xlfn.IFS(AND(G458&lt;H458,G459&gt;H459),"BUY", AND(G458&gt;H458,G459&lt;H459),"SELL",TRUE,"")</f>
        <v/>
      </c>
      <c r="J459" s="1" vm="2690">
        <f t="shared" ca="1" si="310"/>
        <v>10558.75</v>
      </c>
      <c r="K459" s="3" t="str">
        <f t="shared" ca="1" si="324"/>
        <v/>
      </c>
      <c r="L459" s="3">
        <f t="shared" ca="1" si="325"/>
        <v>5.7012542759404816E-4</v>
      </c>
      <c r="M459" s="3">
        <f t="shared" ca="1" si="326"/>
        <v>5.6996296783781274E-4</v>
      </c>
      <c r="N459" s="4">
        <f t="shared" ca="1" si="311"/>
        <v>1</v>
      </c>
      <c r="O459" s="2">
        <f t="shared" ca="1" si="327"/>
        <v>5.6996296783781274E-4</v>
      </c>
      <c r="P459" s="1">
        <f t="shared" ca="1" si="312"/>
        <v>10540.566666666668</v>
      </c>
      <c r="Q459" s="1">
        <f t="shared" ca="1" si="313"/>
        <v>3266300258100.0005</v>
      </c>
      <c r="R459" s="1">
        <f ca="1">IF(ISBLANK(A459),"",SUM($Q$2:Q459))</f>
        <v>1082074136254583.6</v>
      </c>
      <c r="S459" s="1">
        <f ca="1">IF(ISBLANK(A459),"",SUM($F$2:F459))</f>
        <v>106091437000</v>
      </c>
      <c r="T459" s="1">
        <f t="shared" ca="1" si="314"/>
        <v>10199.448389548948</v>
      </c>
      <c r="U459" s="1" t="str">
        <f t="shared" ca="1" si="315"/>
        <v>Bullish</v>
      </c>
      <c r="V459" s="17">
        <f t="shared" ca="1" si="316"/>
        <v>108.79999999999927</v>
      </c>
      <c r="W459" s="17">
        <f t="shared" ca="1" si="317"/>
        <v>41.450000000000728</v>
      </c>
      <c r="X459" s="17">
        <f t="shared" ca="1" si="318"/>
        <v>0</v>
      </c>
      <c r="Y459" s="22">
        <f t="shared" ca="1" si="309"/>
        <v>2410.9999999999945</v>
      </c>
      <c r="Z459" s="22">
        <f t="shared" ca="1" si="309"/>
        <v>721.79999999999927</v>
      </c>
      <c r="AA459" s="22">
        <f t="shared" ca="1" si="309"/>
        <v>430.65000000000146</v>
      </c>
      <c r="AB459" s="23">
        <f t="shared" ca="1" si="294"/>
        <v>29.937785151389502</v>
      </c>
      <c r="AC459" s="23">
        <f t="shared" ca="1" si="295"/>
        <v>17.861883036084713</v>
      </c>
      <c r="AD459" s="23">
        <f t="shared" ca="1" si="296"/>
        <v>12.075902115304789</v>
      </c>
      <c r="AE459" s="23">
        <f t="shared" ca="1" si="297"/>
        <v>47.799668187474211</v>
      </c>
      <c r="AF459" s="23">
        <f t="shared" ca="1" si="298"/>
        <v>25.263568918391048</v>
      </c>
      <c r="AG459" s="23">
        <f t="shared" ca="1" si="303"/>
        <v>25.577001891624697</v>
      </c>
      <c r="AH459" s="25" t="str">
        <f t="shared" ca="1" si="319"/>
        <v>Weak</v>
      </c>
      <c r="AI459" s="25" t="str">
        <f t="shared" ca="1" si="320"/>
        <v>Bullish</v>
      </c>
      <c r="AJ459" s="1">
        <f t="shared" ca="1" si="328"/>
        <v>309889408.49000001</v>
      </c>
      <c r="AK459" s="10">
        <f t="shared" ca="1" si="329"/>
        <v>5.6996296783781274E-4</v>
      </c>
      <c r="AL459" s="10">
        <f t="shared" ca="1" si="290"/>
        <v>0.18918837459890342</v>
      </c>
      <c r="AM459">
        <f t="shared" ca="1" si="330"/>
        <v>6</v>
      </c>
      <c r="AN459">
        <f t="shared" ca="1" si="321"/>
        <v>6</v>
      </c>
      <c r="AO459">
        <f t="shared" ca="1" si="322"/>
        <v>0</v>
      </c>
      <c r="AP459">
        <f t="shared" ca="1" si="308"/>
        <v>50.430716304139558</v>
      </c>
      <c r="AQ459">
        <f t="shared" ca="1" si="308"/>
        <v>49.412557442787225</v>
      </c>
      <c r="AR459">
        <f t="shared" ca="1" si="291"/>
        <v>1.0206052654232929</v>
      </c>
      <c r="AS459">
        <f t="shared" ca="1" si="292"/>
        <v>50.509878544213741</v>
      </c>
      <c r="AT459">
        <f t="shared" ca="1" si="323"/>
        <v>108.79999999999927</v>
      </c>
      <c r="AU459">
        <f t="shared" ca="1" si="293"/>
        <v>152.16587347074204</v>
      </c>
      <c r="AV459">
        <f t="shared" ca="1" si="288"/>
        <v>10299.583333333334</v>
      </c>
      <c r="AW459">
        <f t="shared" ca="1" si="302"/>
        <v>10422.226923076923</v>
      </c>
      <c r="AX459">
        <f t="shared" ca="1" si="301"/>
        <v>-122.64358974358947</v>
      </c>
      <c r="AY459">
        <f t="shared" ca="1" si="306"/>
        <v>-223.20747863247763</v>
      </c>
      <c r="AZ459">
        <f t="shared" ca="1" si="305"/>
        <v>100.56388888888816</v>
      </c>
    </row>
    <row r="460" spans="1:52" x14ac:dyDescent="0.3">
      <c r="A460" s="1" vm="2700">
        <f ca="1"/>
        <v>43411</v>
      </c>
      <c r="B460" s="1" vm="2701">
        <f ca="1"/>
        <v>10614.45</v>
      </c>
      <c r="C460" s="1" vm="2702">
        <f ca="1"/>
        <v>10616.45</v>
      </c>
      <c r="D460" s="1" vm="2703">
        <f ca="1"/>
        <v>10591.8</v>
      </c>
      <c r="E460" s="1" vm="2704">
        <f ca="1"/>
        <v>10598.85</v>
      </c>
      <c r="F460" s="1" vm="2705">
        <f ca="1"/>
        <v>2826000</v>
      </c>
      <c r="G460" s="1">
        <f t="shared" ca="1" si="331"/>
        <v>10517.259999999998</v>
      </c>
      <c r="H460" s="2">
        <f t="shared" ca="1" si="300"/>
        <v>10360.747500000001</v>
      </c>
      <c r="I460" s="6" t="str" cm="1">
        <f t="array" aca="1" ref="I460" ca="1">_xlfn.IFS(AND(G459&lt;H459,G460&gt;H460),"BUY", AND(G459&gt;H459,G460&lt;H460),"SELL",TRUE,"")</f>
        <v/>
      </c>
      <c r="J460" s="1" vm="2690">
        <f t="shared" ca="1" si="310"/>
        <v>10558.75</v>
      </c>
      <c r="K460" s="3" t="str">
        <f t="shared" ca="1" si="324"/>
        <v/>
      </c>
      <c r="L460" s="3">
        <f t="shared" ca="1" si="325"/>
        <v>6.5384615384616041E-3</v>
      </c>
      <c r="M460" s="3">
        <f t="shared" ca="1" si="326"/>
        <v>6.5171785205725089E-3</v>
      </c>
      <c r="N460" s="4">
        <f t="shared" ca="1" si="311"/>
        <v>1</v>
      </c>
      <c r="O460" s="2">
        <f t="shared" ca="1" si="327"/>
        <v>6.5171785205725089E-3</v>
      </c>
      <c r="P460" s="1">
        <f t="shared" ca="1" si="312"/>
        <v>10602.366666666667</v>
      </c>
      <c r="Q460" s="1">
        <f t="shared" ca="1" si="313"/>
        <v>29962288200</v>
      </c>
      <c r="R460" s="1">
        <f ca="1">IF(ISBLANK(A460),"",SUM($Q$2:Q460))</f>
        <v>1082104098542783.6</v>
      </c>
      <c r="S460" s="1">
        <f ca="1">IF(ISBLANK(A460),"",SUM($F$2:F460))</f>
        <v>106094263000</v>
      </c>
      <c r="T460" s="1">
        <f t="shared" ca="1" si="314"/>
        <v>10199.459121958213</v>
      </c>
      <c r="U460" s="1" t="str">
        <f t="shared" ca="1" si="315"/>
        <v>Bullish</v>
      </c>
      <c r="V460" s="17">
        <f t="shared" ca="1" si="316"/>
        <v>86.450000000000728</v>
      </c>
      <c r="W460" s="17">
        <f t="shared" ca="1" si="317"/>
        <v>16.200000000000728</v>
      </c>
      <c r="X460" s="17">
        <f t="shared" ca="1" si="318"/>
        <v>0</v>
      </c>
      <c r="Y460" s="22">
        <f t="shared" ca="1" si="309"/>
        <v>2223.7499999999964</v>
      </c>
      <c r="Z460" s="22">
        <f t="shared" ca="1" si="309"/>
        <v>632.75</v>
      </c>
      <c r="AA460" s="22">
        <f t="shared" ca="1" si="309"/>
        <v>430.65000000000146</v>
      </c>
      <c r="AB460" s="23">
        <f t="shared" ca="1" si="294"/>
        <v>28.454187745924724</v>
      </c>
      <c r="AC460" s="23">
        <f t="shared" ca="1" si="295"/>
        <v>19.365935919055747</v>
      </c>
      <c r="AD460" s="23">
        <f t="shared" ca="1" si="296"/>
        <v>9.0882518268689765</v>
      </c>
      <c r="AE460" s="23">
        <f t="shared" ca="1" si="297"/>
        <v>47.820123664980471</v>
      </c>
      <c r="AF460" s="23">
        <f t="shared" ca="1" si="298"/>
        <v>19.005078051532653</v>
      </c>
      <c r="AG460" s="23">
        <f t="shared" ca="1" si="303"/>
        <v>24.296393579522061</v>
      </c>
      <c r="AH460" s="25" t="str">
        <f t="shared" ca="1" si="319"/>
        <v>Weak</v>
      </c>
      <c r="AI460" s="25" t="str">
        <f t="shared" ca="1" si="320"/>
        <v>Bullish</v>
      </c>
      <c r="AJ460" s="1">
        <f t="shared" ca="1" si="328"/>
        <v>2836474.81</v>
      </c>
      <c r="AK460" s="10">
        <f t="shared" ca="1" si="329"/>
        <v>6.5171785205725089E-3</v>
      </c>
      <c r="AL460" s="10">
        <f t="shared" ca="1" si="290"/>
        <v>0.18261535252472802</v>
      </c>
      <c r="AM460">
        <f t="shared" ca="1" si="330"/>
        <v>68.850000000000364</v>
      </c>
      <c r="AN460">
        <f t="shared" ca="1" si="321"/>
        <v>68.850000000000364</v>
      </c>
      <c r="AO460">
        <f t="shared" ca="1" si="322"/>
        <v>0</v>
      </c>
      <c r="AP460">
        <f t="shared" ca="1" si="308"/>
        <v>51.746379425272472</v>
      </c>
      <c r="AQ460">
        <f t="shared" ca="1" si="308"/>
        <v>45.883089054016708</v>
      </c>
      <c r="AR460">
        <f t="shared" ca="1" si="291"/>
        <v>1.1277876117789956</v>
      </c>
      <c r="AS460">
        <f t="shared" ca="1" si="292"/>
        <v>53.002828174005465</v>
      </c>
      <c r="AT460">
        <f t="shared" ca="1" si="323"/>
        <v>24.650000000001455</v>
      </c>
      <c r="AU460">
        <f t="shared" ca="1" si="293"/>
        <v>143.05759679426058</v>
      </c>
      <c r="AV460">
        <f t="shared" ca="1" si="288"/>
        <v>10329.050000000001</v>
      </c>
      <c r="AW460">
        <f t="shared" ca="1" si="302"/>
        <v>10409.473076923077</v>
      </c>
      <c r="AX460">
        <f t="shared" ca="1" si="301"/>
        <v>-80.423076923076223</v>
      </c>
      <c r="AY460">
        <f t="shared" ca="1" si="306"/>
        <v>-196.16093304843221</v>
      </c>
      <c r="AZ460">
        <f t="shared" ca="1" si="305"/>
        <v>115.73785612535599</v>
      </c>
    </row>
    <row r="461" spans="1:52" x14ac:dyDescent="0.3">
      <c r="A461" s="1" vm="2706">
        <f ca="1"/>
        <v>43413</v>
      </c>
      <c r="B461" s="1" vm="2707">
        <f ca="1"/>
        <v>10614.7</v>
      </c>
      <c r="C461" s="1" vm="2708">
        <f ca="1"/>
        <v>10619.55</v>
      </c>
      <c r="D461" s="1" vm="2709">
        <f ca="1"/>
        <v>10544.85</v>
      </c>
      <c r="E461" s="1" vm="2710">
        <f ca="1"/>
        <v>10585.2</v>
      </c>
      <c r="F461" s="1" vm="2711">
        <f ca="1"/>
        <v>305817000</v>
      </c>
      <c r="G461" s="1">
        <f t="shared" ca="1" si="331"/>
        <v>10558.210000000001</v>
      </c>
      <c r="H461" s="2">
        <f t="shared" ca="1" si="300"/>
        <v>10367.002500000002</v>
      </c>
      <c r="I461" s="6" t="str" cm="1">
        <f t="array" aca="1" ref="I461" ca="1">_xlfn.IFS(AND(G460&lt;H460,G461&gt;H461),"BUY", AND(G460&gt;H460,G461&lt;H461),"SELL",TRUE,"")</f>
        <v/>
      </c>
      <c r="J461" s="1" vm="2690">
        <f t="shared" ca="1" si="310"/>
        <v>10558.75</v>
      </c>
      <c r="K461" s="3" t="str">
        <f t="shared" ca="1" si="324"/>
        <v/>
      </c>
      <c r="L461" s="3">
        <f t="shared" ca="1" si="325"/>
        <v>-1.287875571406305E-3</v>
      </c>
      <c r="M461" s="3">
        <f t="shared" ca="1" si="326"/>
        <v>-1.288705595872042E-3</v>
      </c>
      <c r="N461" s="4">
        <f t="shared" ca="1" si="311"/>
        <v>1</v>
      </c>
      <c r="O461" s="2">
        <f t="shared" ca="1" si="327"/>
        <v>-1.288705595872042E-3</v>
      </c>
      <c r="P461" s="1">
        <f t="shared" ca="1" si="312"/>
        <v>10583.2</v>
      </c>
      <c r="Q461" s="1">
        <f t="shared" ca="1" si="313"/>
        <v>3236522474400</v>
      </c>
      <c r="R461" s="1">
        <f ca="1">IF(ISBLANK(A461),"",SUM($Q$2:Q461))</f>
        <v>1085340621017183.6</v>
      </c>
      <c r="S461" s="1">
        <f ca="1">IF(ISBLANK(A461),"",SUM($F$2:F461))</f>
        <v>106400080000</v>
      </c>
      <c r="T461" s="1">
        <f t="shared" ca="1" si="314"/>
        <v>10200.562076806555</v>
      </c>
      <c r="U461" s="1" t="str">
        <f t="shared" ca="1" si="315"/>
        <v>Bullish</v>
      </c>
      <c r="V461" s="17">
        <f t="shared" ca="1" si="316"/>
        <v>74.699999999998909</v>
      </c>
      <c r="W461" s="17">
        <f t="shared" ca="1" si="317"/>
        <v>0</v>
      </c>
      <c r="X461" s="17">
        <f t="shared" ca="1" si="318"/>
        <v>46.949999999998909</v>
      </c>
      <c r="Y461" s="22">
        <f t="shared" ca="1" si="309"/>
        <v>2094.9999999999964</v>
      </c>
      <c r="Z461" s="22">
        <f t="shared" ca="1" si="309"/>
        <v>632.75</v>
      </c>
      <c r="AA461" s="22">
        <f t="shared" ca="1" si="309"/>
        <v>290.75</v>
      </c>
      <c r="AB461" s="23">
        <f t="shared" ca="1" si="294"/>
        <v>30.202863961813897</v>
      </c>
      <c r="AC461" s="23">
        <f t="shared" ca="1" si="295"/>
        <v>13.878281622911718</v>
      </c>
      <c r="AD461" s="23">
        <f t="shared" ca="1" si="296"/>
        <v>16.324582338902179</v>
      </c>
      <c r="AE461" s="23">
        <f t="shared" ca="1" si="297"/>
        <v>44.081145584725618</v>
      </c>
      <c r="AF461" s="23">
        <f t="shared" ca="1" si="298"/>
        <v>37.03302652950731</v>
      </c>
      <c r="AG461" s="23">
        <f t="shared" ca="1" si="303"/>
        <v>23.889872404832193</v>
      </c>
      <c r="AH461" s="25" t="str">
        <f t="shared" ca="1" si="319"/>
        <v>Weak</v>
      </c>
      <c r="AI461" s="25" t="str">
        <f t="shared" ca="1" si="320"/>
        <v>Bullish</v>
      </c>
      <c r="AJ461" s="1">
        <f t="shared" ca="1" si="328"/>
        <v>-305806482.74000001</v>
      </c>
      <c r="AK461" s="10">
        <f t="shared" ca="1" si="329"/>
        <v>-1.288705595872042E-3</v>
      </c>
      <c r="AL461" s="10">
        <f t="shared" ca="1" si="290"/>
        <v>0.16916457478229882</v>
      </c>
      <c r="AM461">
        <f t="shared" ca="1" si="330"/>
        <v>-13.649999999999636</v>
      </c>
      <c r="AN461">
        <f t="shared" ca="1" si="321"/>
        <v>0</v>
      </c>
      <c r="AO461">
        <f t="shared" ca="1" si="322"/>
        <v>13.649999999999636</v>
      </c>
      <c r="AP461">
        <f t="shared" ca="1" si="308"/>
        <v>48.050209466324439</v>
      </c>
      <c r="AQ461">
        <f t="shared" ca="1" si="308"/>
        <v>43.580725550158341</v>
      </c>
      <c r="AR461">
        <f t="shared" ca="1" si="291"/>
        <v>1.1025564365839213</v>
      </c>
      <c r="AS461">
        <f t="shared" ca="1" si="292"/>
        <v>52.438850981582867</v>
      </c>
      <c r="AT461">
        <f t="shared" ca="1" si="323"/>
        <v>74.699999999998909</v>
      </c>
      <c r="AU461">
        <f t="shared" ca="1" si="293"/>
        <v>138.17491130895615</v>
      </c>
      <c r="AV461">
        <f t="shared" ca="1" si="288"/>
        <v>10365.583333333334</v>
      </c>
      <c r="AW461">
        <f t="shared" ca="1" si="302"/>
        <v>10393.200000000001</v>
      </c>
      <c r="AX461">
        <f t="shared" ca="1" si="301"/>
        <v>-27.616666666666788</v>
      </c>
      <c r="AY461">
        <f t="shared" ca="1" si="306"/>
        <v>-166.49690170940104</v>
      </c>
      <c r="AZ461">
        <f t="shared" ca="1" si="305"/>
        <v>138.88023504273426</v>
      </c>
    </row>
    <row r="462" spans="1:52" x14ac:dyDescent="0.3">
      <c r="A462" s="1" vm="2712">
        <f ca="1"/>
        <v>43416</v>
      </c>
      <c r="B462" s="1" vm="2713">
        <f ca="1"/>
        <v>10607.8</v>
      </c>
      <c r="C462" s="1" vm="2714">
        <f ca="1"/>
        <v>10645.5</v>
      </c>
      <c r="D462" s="1" vm="2715">
        <f ca="1"/>
        <v>10464.049999999999</v>
      </c>
      <c r="E462" s="1" vm="2716">
        <f ca="1"/>
        <v>10482.200000000001</v>
      </c>
      <c r="F462" s="1" vm="2717">
        <f ca="1"/>
        <v>267710000</v>
      </c>
      <c r="G462" s="1">
        <f t="shared" ca="1" si="331"/>
        <v>10544.05</v>
      </c>
      <c r="H462" s="2">
        <f t="shared" ca="1" si="300"/>
        <v>10379.380000000001</v>
      </c>
      <c r="I462" s="6" t="str" cm="1">
        <f t="array" aca="1" ref="I462" ca="1">_xlfn.IFS(AND(G461&lt;H461,G462&gt;H462),"BUY", AND(G461&gt;H461,G462&lt;H462),"SELL",TRUE,"")</f>
        <v/>
      </c>
      <c r="J462" s="1" vm="2690">
        <f t="shared" ca="1" si="310"/>
        <v>10558.75</v>
      </c>
      <c r="K462" s="3" t="str">
        <f t="shared" ca="1" si="324"/>
        <v/>
      </c>
      <c r="L462" s="3">
        <f t="shared" ca="1" si="325"/>
        <v>-9.7305672070437943E-3</v>
      </c>
      <c r="M462" s="3">
        <f t="shared" ca="1" si="326"/>
        <v>-9.7782185444554946E-3</v>
      </c>
      <c r="N462" s="4">
        <f t="shared" ca="1" si="311"/>
        <v>1</v>
      </c>
      <c r="O462" s="2">
        <f t="shared" ca="1" si="327"/>
        <v>-9.7782185444554946E-3</v>
      </c>
      <c r="P462" s="1">
        <f t="shared" ca="1" si="312"/>
        <v>10530.583333333334</v>
      </c>
      <c r="Q462" s="1">
        <f t="shared" ca="1" si="313"/>
        <v>2819142464166.667</v>
      </c>
      <c r="R462" s="1">
        <f ca="1">IF(ISBLANK(A462),"",SUM($Q$2:Q462))</f>
        <v>1088159763481350.3</v>
      </c>
      <c r="S462" s="1">
        <f ca="1">IF(ISBLANK(A462),"",SUM($F$2:F462))</f>
        <v>106667790000</v>
      </c>
      <c r="T462" s="1">
        <f t="shared" ca="1" si="314"/>
        <v>10201.390349245543</v>
      </c>
      <c r="U462" s="1" t="str">
        <f t="shared" ca="1" si="315"/>
        <v>Bullish</v>
      </c>
      <c r="V462" s="17">
        <f t="shared" ca="1" si="316"/>
        <v>181.45000000000073</v>
      </c>
      <c r="W462" s="17">
        <f t="shared" ca="1" si="317"/>
        <v>0</v>
      </c>
      <c r="X462" s="17">
        <f t="shared" ca="1" si="318"/>
        <v>80.800000000001091</v>
      </c>
      <c r="Y462" s="22">
        <f t="shared" ca="1" si="309"/>
        <v>2091.8999999999978</v>
      </c>
      <c r="Z462" s="22">
        <f t="shared" ca="1" si="309"/>
        <v>604.30000000000109</v>
      </c>
      <c r="AA462" s="22">
        <f t="shared" ca="1" si="309"/>
        <v>371.55000000000109</v>
      </c>
      <c r="AB462" s="23">
        <f t="shared" ca="1" si="294"/>
        <v>28.887614130694665</v>
      </c>
      <c r="AC462" s="23">
        <f t="shared" ca="1" si="295"/>
        <v>17.761365266026171</v>
      </c>
      <c r="AD462" s="23">
        <f t="shared" ca="1" si="296"/>
        <v>11.126248864668494</v>
      </c>
      <c r="AE462" s="23">
        <f t="shared" ca="1" si="297"/>
        <v>46.648979396720833</v>
      </c>
      <c r="AF462" s="23">
        <f t="shared" ca="1" si="298"/>
        <v>23.851001690833577</v>
      </c>
      <c r="AG462" s="23">
        <f t="shared" ca="1" si="303"/>
        <v>23.007501919772047</v>
      </c>
      <c r="AH462" s="25" t="str">
        <f t="shared" ca="1" si="319"/>
        <v>Weak</v>
      </c>
      <c r="AI462" s="25" t="str">
        <f t="shared" ca="1" si="320"/>
        <v>Bullish</v>
      </c>
      <c r="AJ462" s="1">
        <f t="shared" ca="1" si="328"/>
        <v>-267699441.78999999</v>
      </c>
      <c r="AK462" s="10">
        <f t="shared" ca="1" si="329"/>
        <v>-9.7782185444554946E-3</v>
      </c>
      <c r="AL462" s="10">
        <f t="shared" ca="1" si="290"/>
        <v>0.1735773859708411</v>
      </c>
      <c r="AM462">
        <f t="shared" ca="1" si="330"/>
        <v>-103</v>
      </c>
      <c r="AN462">
        <f t="shared" ca="1" si="321"/>
        <v>0</v>
      </c>
      <c r="AO462">
        <f t="shared" ca="1" si="322"/>
        <v>103</v>
      </c>
      <c r="AP462">
        <f t="shared" ca="1" si="308"/>
        <v>44.618051647301264</v>
      </c>
      <c r="AQ462">
        <f t="shared" ca="1" si="308"/>
        <v>47.824959439432746</v>
      </c>
      <c r="AR462">
        <f t="shared" ca="1" si="291"/>
        <v>0.93294489258913382</v>
      </c>
      <c r="AS462">
        <f t="shared" ca="1" si="292"/>
        <v>48.265467689535434</v>
      </c>
      <c r="AT462">
        <f t="shared" ca="1" si="323"/>
        <v>181.45000000000073</v>
      </c>
      <c r="AU462">
        <f t="shared" ca="1" si="293"/>
        <v>141.2659890726022</v>
      </c>
      <c r="AV462">
        <f t="shared" ref="AV462:AV525" ca="1" si="332">AVERAGE(E451:E462)</f>
        <v>10387.0375</v>
      </c>
      <c r="AW462">
        <f t="shared" ca="1" si="302"/>
        <v>10378.736538461539</v>
      </c>
      <c r="AX462">
        <f t="shared" ca="1" si="301"/>
        <v>8.3009615384617064</v>
      </c>
      <c r="AY462">
        <f t="shared" ca="1" si="306"/>
        <v>-135.29789886039848</v>
      </c>
      <c r="AZ462">
        <f t="shared" ca="1" si="305"/>
        <v>143.59886039886018</v>
      </c>
    </row>
    <row r="463" spans="1:52" x14ac:dyDescent="0.3">
      <c r="A463" s="1" vm="2718">
        <f ca="1"/>
        <v>43417</v>
      </c>
      <c r="B463" s="1" vm="2719">
        <f ca="1"/>
        <v>10451.9</v>
      </c>
      <c r="C463" s="1" vm="2720">
        <f ca="1"/>
        <v>10596.25</v>
      </c>
      <c r="D463" s="1" vm="2721">
        <f ca="1"/>
        <v>10440.549999999999</v>
      </c>
      <c r="E463" s="1" vm="2722">
        <f ca="1"/>
        <v>10582.5</v>
      </c>
      <c r="F463" s="1" vm="2723">
        <f ca="1"/>
        <v>262542000</v>
      </c>
      <c r="G463" s="1">
        <f t="shared" ca="1" si="331"/>
        <v>10555.75</v>
      </c>
      <c r="H463" s="2">
        <f t="shared" ca="1" si="300"/>
        <v>10384.880000000001</v>
      </c>
      <c r="I463" s="6" t="str" cm="1">
        <f t="array" aca="1" ref="I463" ca="1">_xlfn.IFS(AND(G462&lt;H462,G463&gt;H463),"BUY", AND(G462&gt;H462,G463&lt;H463),"SELL",TRUE,"")</f>
        <v/>
      </c>
      <c r="J463" s="1" vm="2690">
        <f t="shared" ca="1" si="310"/>
        <v>10558.75</v>
      </c>
      <c r="K463" s="3" t="str">
        <f t="shared" ca="1" si="324"/>
        <v/>
      </c>
      <c r="L463" s="3">
        <f t="shared" ca="1" si="325"/>
        <v>9.56860201102816E-3</v>
      </c>
      <c r="M463" s="3">
        <f t="shared" ca="1" si="326"/>
        <v>9.5231128868126375E-3</v>
      </c>
      <c r="N463" s="4">
        <f t="shared" ca="1" si="311"/>
        <v>1</v>
      </c>
      <c r="O463" s="2">
        <f t="shared" ca="1" si="327"/>
        <v>9.5231128868126375E-3</v>
      </c>
      <c r="P463" s="1">
        <f t="shared" ca="1" si="312"/>
        <v>10539.766666666666</v>
      </c>
      <c r="Q463" s="1">
        <f t="shared" ca="1" si="313"/>
        <v>2767131420200</v>
      </c>
      <c r="R463" s="1">
        <f ca="1">IF(ISBLANK(A463),"",SUM($Q$2:Q463))</f>
        <v>1090926894901550.3</v>
      </c>
      <c r="S463" s="1">
        <f ca="1">IF(ISBLANK(A463),"",SUM($F$2:F463))</f>
        <v>106930332000</v>
      </c>
      <c r="T463" s="1">
        <f t="shared" ca="1" si="314"/>
        <v>10202.221151820142</v>
      </c>
      <c r="U463" s="1" t="str">
        <f t="shared" ca="1" si="315"/>
        <v>Bullish</v>
      </c>
      <c r="V463" s="17">
        <f t="shared" ca="1" si="316"/>
        <v>155.70000000000073</v>
      </c>
      <c r="W463" s="17">
        <f t="shared" ca="1" si="317"/>
        <v>0</v>
      </c>
      <c r="X463" s="17">
        <f t="shared" ca="1" si="318"/>
        <v>23.5</v>
      </c>
      <c r="Y463" s="22">
        <f t="shared" ref="Y463:AA465" ca="1" si="333">SUM(V450:V463)</f>
        <v>2104.6999999999989</v>
      </c>
      <c r="Z463" s="22">
        <f t="shared" ca="1" si="333"/>
        <v>604.30000000000109</v>
      </c>
      <c r="AA463" s="22">
        <f t="shared" ca="1" si="333"/>
        <v>273.40000000000146</v>
      </c>
      <c r="AB463" s="23">
        <f t="shared" ca="1" si="294"/>
        <v>28.71193044139314</v>
      </c>
      <c r="AC463" s="23">
        <f t="shared" ca="1" si="295"/>
        <v>12.98997481826396</v>
      </c>
      <c r="AD463" s="23">
        <f t="shared" ca="1" si="296"/>
        <v>15.72195562312918</v>
      </c>
      <c r="AE463" s="23">
        <f t="shared" ca="1" si="297"/>
        <v>41.701905259657096</v>
      </c>
      <c r="AF463" s="23">
        <f t="shared" ca="1" si="298"/>
        <v>37.700808932436907</v>
      </c>
      <c r="AG463" s="23">
        <f t="shared" ca="1" si="303"/>
        <v>22.853233180120647</v>
      </c>
      <c r="AH463" s="25" t="str">
        <f t="shared" ca="1" si="319"/>
        <v>Weak</v>
      </c>
      <c r="AI463" s="25" t="str">
        <f t="shared" ca="1" si="320"/>
        <v>Bullish</v>
      </c>
      <c r="AJ463" s="1">
        <f t="shared" ca="1" si="328"/>
        <v>262552544.05000001</v>
      </c>
      <c r="AK463" s="10">
        <f t="shared" ca="1" si="329"/>
        <v>9.5231128868126375E-3</v>
      </c>
      <c r="AL463" s="10">
        <f t="shared" ca="1" si="290"/>
        <v>0.16839278018613066</v>
      </c>
      <c r="AM463">
        <f t="shared" ca="1" si="330"/>
        <v>100.29999999999927</v>
      </c>
      <c r="AN463">
        <f t="shared" ca="1" si="321"/>
        <v>100.29999999999927</v>
      </c>
      <c r="AO463">
        <f t="shared" ca="1" si="322"/>
        <v>0</v>
      </c>
      <c r="AP463">
        <f t="shared" ca="1" si="308"/>
        <v>48.595333672493986</v>
      </c>
      <c r="AQ463">
        <f t="shared" ca="1" si="308"/>
        <v>44.40889090804469</v>
      </c>
      <c r="AR463">
        <f t="shared" ca="1" si="291"/>
        <v>1.0942703742166846</v>
      </c>
      <c r="AS463">
        <f t="shared" ca="1" si="292"/>
        <v>52.250673441626283</v>
      </c>
      <c r="AT463">
        <f t="shared" ca="1" si="323"/>
        <v>155.70000000000073</v>
      </c>
      <c r="AU463">
        <f t="shared" ca="1" si="293"/>
        <v>142.29698985313067</v>
      </c>
      <c r="AV463">
        <f t="shared" ca="1" si="332"/>
        <v>10425.170833333334</v>
      </c>
      <c r="AW463">
        <f t="shared" ca="1" si="302"/>
        <v>10378.092307692308</v>
      </c>
      <c r="AX463">
        <f t="shared" ca="1" si="301"/>
        <v>47.078525641025408</v>
      </c>
      <c r="AY463">
        <f t="shared" ca="1" si="306"/>
        <v>-103.88176638176628</v>
      </c>
      <c r="AZ463">
        <f t="shared" ca="1" si="305"/>
        <v>150.96029202279169</v>
      </c>
    </row>
    <row r="464" spans="1:52" x14ac:dyDescent="0.3">
      <c r="A464" s="1" vm="2724">
        <f ca="1"/>
        <v>43418</v>
      </c>
      <c r="B464" s="1" vm="2725">
        <f ca="1"/>
        <v>10634.9</v>
      </c>
      <c r="C464" s="1" vm="2726">
        <f ca="1"/>
        <v>10651.6</v>
      </c>
      <c r="D464" s="1" vm="2727">
        <f ca="1"/>
        <v>10532.7</v>
      </c>
      <c r="E464" s="1" vm="2728">
        <f ca="1"/>
        <v>10576.3</v>
      </c>
      <c r="F464" s="1" vm="2729">
        <f ca="1"/>
        <v>396374000</v>
      </c>
      <c r="G464" s="1">
        <f t="shared" ca="1" si="331"/>
        <v>10565.01</v>
      </c>
      <c r="H464" s="2">
        <f t="shared" ca="1" si="300"/>
        <v>10388.07</v>
      </c>
      <c r="I464" s="6" t="str" cm="1">
        <f t="array" aca="1" ref="I464" ca="1">_xlfn.IFS(AND(G463&lt;H463,G464&gt;H464),"BUY", AND(G463&gt;H463,G464&lt;H464),"SELL",TRUE,"")</f>
        <v/>
      </c>
      <c r="J464" s="1" vm="2690">
        <f t="shared" ca="1" si="310"/>
        <v>10558.75</v>
      </c>
      <c r="K464" s="3" t="str">
        <f t="shared" ca="1" si="324"/>
        <v/>
      </c>
      <c r="L464" s="3">
        <f t="shared" ca="1" si="325"/>
        <v>-5.8587290337830389E-4</v>
      </c>
      <c r="M464" s="3">
        <f t="shared" ca="1" si="326"/>
        <v>-5.8604459397027908E-4</v>
      </c>
      <c r="N464" s="4">
        <f t="shared" ca="1" si="311"/>
        <v>1</v>
      </c>
      <c r="O464" s="2">
        <f t="shared" ca="1" si="327"/>
        <v>-5.8604459397027908E-4</v>
      </c>
      <c r="P464" s="1">
        <f t="shared" ca="1" si="312"/>
        <v>10586.866666666667</v>
      </c>
      <c r="Q464" s="1">
        <f t="shared" ca="1" si="313"/>
        <v>4196358688133.3335</v>
      </c>
      <c r="R464" s="1">
        <f ca="1">IF(ISBLANK(A464),"",SUM($Q$2:Q464))</f>
        <v>1095123253589683.6</v>
      </c>
      <c r="S464" s="1">
        <f ca="1">IF(ISBLANK(A464),"",SUM($F$2:F464))</f>
        <v>107326706000</v>
      </c>
      <c r="T464" s="1">
        <f t="shared" ca="1" si="314"/>
        <v>10203.64170674989</v>
      </c>
      <c r="U464" s="1" t="str">
        <f t="shared" ca="1" si="315"/>
        <v>Bullish</v>
      </c>
      <c r="V464" s="17">
        <f t="shared" ca="1" si="316"/>
        <v>118.89999999999964</v>
      </c>
      <c r="W464" s="17">
        <f t="shared" ca="1" si="317"/>
        <v>55.350000000000364</v>
      </c>
      <c r="X464" s="17">
        <f t="shared" ca="1" si="318"/>
        <v>0</v>
      </c>
      <c r="Y464" s="22">
        <f t="shared" ca="1" si="333"/>
        <v>2059.6499999999996</v>
      </c>
      <c r="Z464" s="22">
        <f t="shared" ca="1" si="333"/>
        <v>591.10000000000218</v>
      </c>
      <c r="AA464" s="22">
        <f t="shared" ca="1" si="333"/>
        <v>273.40000000000146</v>
      </c>
      <c r="AB464" s="23">
        <f t="shared" ca="1" si="294"/>
        <v>28.699050809603683</v>
      </c>
      <c r="AC464" s="23">
        <f t="shared" ca="1" si="295"/>
        <v>13.274099968441314</v>
      </c>
      <c r="AD464" s="23">
        <f t="shared" ca="1" si="296"/>
        <v>15.424950841162369</v>
      </c>
      <c r="AE464" s="23">
        <f t="shared" ca="1" si="297"/>
        <v>41.973150778044996</v>
      </c>
      <c r="AF464" s="23">
        <f t="shared" ca="1" si="298"/>
        <v>36.749566223250355</v>
      </c>
      <c r="AG464" s="23">
        <f t="shared" ca="1" si="303"/>
        <v>23.036367786728459</v>
      </c>
      <c r="AH464" s="25" t="str">
        <f t="shared" ca="1" si="319"/>
        <v>Weak</v>
      </c>
      <c r="AI464" s="25" t="str">
        <f t="shared" ca="1" si="320"/>
        <v>Bullish</v>
      </c>
      <c r="AJ464" s="1">
        <f t="shared" ca="1" si="328"/>
        <v>-396363444.25</v>
      </c>
      <c r="AK464" s="10">
        <f t="shared" ca="1" si="329"/>
        <v>-5.8604459397027908E-4</v>
      </c>
      <c r="AL464" s="10">
        <f t="shared" ref="AL464:AL527" ca="1" si="334">STDEV(AK451:AK464)*SQRT(DaysInYear)</f>
        <v>0.16760891712617879</v>
      </c>
      <c r="AM464">
        <f t="shared" ca="1" si="330"/>
        <v>-6.2000000000007276</v>
      </c>
      <c r="AN464">
        <f t="shared" ca="1" si="321"/>
        <v>0</v>
      </c>
      <c r="AO464">
        <f t="shared" ca="1" si="322"/>
        <v>6.2000000000007276</v>
      </c>
      <c r="AP464">
        <f t="shared" ca="1" si="308"/>
        <v>45.124238410172993</v>
      </c>
      <c r="AQ464">
        <f t="shared" ca="1" si="308"/>
        <v>41.679684414612971</v>
      </c>
      <c r="AR464">
        <f t="shared" ref="AR464:AR527" ca="1" si="335">AP464/AQ464</f>
        <v>1.0826434759269039</v>
      </c>
      <c r="AS464">
        <f t="shared" ref="AS464:AS527" ca="1" si="336">IF(AQ464=0,100,100-(100/(1+AR464)))</f>
        <v>51.984100420503388</v>
      </c>
      <c r="AT464">
        <f t="shared" ca="1" si="323"/>
        <v>118.89999999999964</v>
      </c>
      <c r="AU464">
        <f t="shared" ref="AU464:AU527" ca="1" si="337">(AU463*13+AT464)/14</f>
        <v>140.62577629219274</v>
      </c>
      <c r="AV464">
        <f t="shared" ca="1" si="332"/>
        <v>10470.695833333333</v>
      </c>
      <c r="AW464">
        <f t="shared" ca="1" si="302"/>
        <v>10388.086538461541</v>
      </c>
      <c r="AX464">
        <f t="shared" ca="1" si="301"/>
        <v>82.609294871792372</v>
      </c>
      <c r="AY464">
        <f t="shared" ca="1" si="306"/>
        <v>-70.955306267806407</v>
      </c>
      <c r="AZ464">
        <f t="shared" ca="1" si="305"/>
        <v>153.56460113959878</v>
      </c>
    </row>
    <row r="465" spans="1:52" x14ac:dyDescent="0.3">
      <c r="A465" s="1" vm="2730">
        <f ca="1"/>
        <v>43419</v>
      </c>
      <c r="B465" s="1" vm="2731">
        <f ca="1"/>
        <v>10580.6</v>
      </c>
      <c r="C465" s="1" vm="2732">
        <f ca="1"/>
        <v>10646.5</v>
      </c>
      <c r="D465" s="1" vm="2733">
        <f ca="1"/>
        <v>10557.5</v>
      </c>
      <c r="E465" s="1" vm="2028">
        <f ca="1"/>
        <v>10616.7</v>
      </c>
      <c r="F465" s="1" vm="2734">
        <f ca="1"/>
        <v>306012000</v>
      </c>
      <c r="G465" s="1">
        <f t="shared" ca="1" si="331"/>
        <v>10568.579999999998</v>
      </c>
      <c r="H465" s="2">
        <f t="shared" ca="1" si="300"/>
        <v>10389.6675</v>
      </c>
      <c r="I465" s="6" t="str" cm="1">
        <f t="array" aca="1" ref="I465" ca="1">_xlfn.IFS(AND(G464&lt;H464,G465&gt;H465),"BUY", AND(G464&gt;H464,G465&lt;H465),"SELL",TRUE,"")</f>
        <v/>
      </c>
      <c r="J465" s="1" vm="2690">
        <f t="shared" ca="1" si="310"/>
        <v>10558.75</v>
      </c>
      <c r="K465" s="3" t="str">
        <f t="shared" ca="1" si="324"/>
        <v/>
      </c>
      <c r="L465" s="3">
        <f t="shared" ca="1" si="325"/>
        <v>3.8198613881983423E-3</v>
      </c>
      <c r="M465" s="3">
        <f t="shared" ca="1" si="326"/>
        <v>3.8125842435878768E-3</v>
      </c>
      <c r="N465" s="4">
        <f t="shared" ca="1" si="311"/>
        <v>1</v>
      </c>
      <c r="O465" s="2">
        <f t="shared" ca="1" si="327"/>
        <v>3.8125842435878768E-3</v>
      </c>
      <c r="P465" s="1">
        <f t="shared" ca="1" si="312"/>
        <v>10606.9</v>
      </c>
      <c r="Q465" s="1">
        <f t="shared" ca="1" si="313"/>
        <v>3245838682800</v>
      </c>
      <c r="R465" s="1">
        <f ca="1">IF(ISBLANK(A465),"",SUM($Q$2:Q465))</f>
        <v>1098369092272483.6</v>
      </c>
      <c r="S465" s="1">
        <f ca="1">IF(ISBLANK(A465),"",SUM($F$2:F465))</f>
        <v>107632718000</v>
      </c>
      <c r="T465" s="1">
        <f t="shared" ca="1" si="314"/>
        <v>10204.788215721577</v>
      </c>
      <c r="U465" s="1" t="str">
        <f t="shared" ca="1" si="315"/>
        <v>Bullish</v>
      </c>
      <c r="V465" s="17">
        <f t="shared" ca="1" si="316"/>
        <v>89</v>
      </c>
      <c r="W465" s="17">
        <f t="shared" ca="1" si="317"/>
        <v>0</v>
      </c>
      <c r="X465" s="17">
        <f t="shared" ca="1" si="318"/>
        <v>0</v>
      </c>
      <c r="Y465" s="22">
        <f t="shared" ca="1" si="333"/>
        <v>2003.1999999999989</v>
      </c>
      <c r="Z465" s="22">
        <f t="shared" ca="1" si="333"/>
        <v>591.10000000000218</v>
      </c>
      <c r="AA465" s="22">
        <f t="shared" ca="1" si="333"/>
        <v>226</v>
      </c>
      <c r="AB465" s="23">
        <f t="shared" ref="AB465:AB528" ca="1" si="338">IFERROR(100*(Z465/Y465),"")</f>
        <v>29.507787539936224</v>
      </c>
      <c r="AC465" s="23">
        <f t="shared" ref="AC465:AC528" ca="1" si="339">IFERROR(100*(AA465/Y465),"")</f>
        <v>11.281948881789143</v>
      </c>
      <c r="AD465" s="23">
        <f t="shared" ref="AD465:AD528" ca="1" si="340">IFERROR(ABS(AB465-AC465),"")</f>
        <v>18.225838658147083</v>
      </c>
      <c r="AE465" s="23">
        <f t="shared" ref="AE465:AE528" ca="1" si="341">IFERROR((AB465+AC465),"")</f>
        <v>40.789736421725365</v>
      </c>
      <c r="AF465" s="23">
        <f t="shared" ref="AF465:AF528" ca="1" si="342">IFERROR(100*(AD465/AE465),"")</f>
        <v>44.682413413291059</v>
      </c>
      <c r="AG465" s="23">
        <f t="shared" ca="1" si="303"/>
        <v>24.599148368820771</v>
      </c>
      <c r="AH465" s="25" t="str">
        <f t="shared" ca="1" si="319"/>
        <v>Weak</v>
      </c>
      <c r="AI465" s="25" t="str">
        <f t="shared" ca="1" si="320"/>
        <v>Bullish</v>
      </c>
      <c r="AJ465" s="1">
        <f t="shared" ca="1" si="328"/>
        <v>306022565.00999999</v>
      </c>
      <c r="AK465" s="10">
        <f t="shared" ca="1" si="329"/>
        <v>3.8125842435878768E-3</v>
      </c>
      <c r="AL465" s="10">
        <f t="shared" ca="1" si="334"/>
        <v>0.15803490679436827</v>
      </c>
      <c r="AM465">
        <f t="shared" ca="1" si="330"/>
        <v>40.400000000001455</v>
      </c>
      <c r="AN465">
        <f t="shared" ca="1" si="321"/>
        <v>40.400000000001455</v>
      </c>
      <c r="AO465">
        <f t="shared" ca="1" si="322"/>
        <v>0</v>
      </c>
      <c r="AP465">
        <f t="shared" ca="1" si="308"/>
        <v>44.786792809446453</v>
      </c>
      <c r="AQ465">
        <f t="shared" ca="1" si="308"/>
        <v>38.702564099283471</v>
      </c>
      <c r="AR465">
        <f t="shared" ca="1" si="335"/>
        <v>1.1572047964200807</v>
      </c>
      <c r="AS465">
        <f t="shared" ca="1" si="336"/>
        <v>53.643715160492988</v>
      </c>
      <c r="AT465">
        <f t="shared" ca="1" si="323"/>
        <v>89</v>
      </c>
      <c r="AU465">
        <f t="shared" ca="1" si="337"/>
        <v>136.93822084275038</v>
      </c>
      <c r="AV465">
        <f t="shared" ca="1" si="332"/>
        <v>10501.183333333332</v>
      </c>
      <c r="AW465">
        <f t="shared" ca="1" si="302"/>
        <v>10398.419230769232</v>
      </c>
      <c r="AX465">
        <f t="shared" ca="1" si="301"/>
        <v>102.76410256410054</v>
      </c>
      <c r="AY465">
        <f t="shared" ca="1" si="306"/>
        <v>-37.075071225071753</v>
      </c>
      <c r="AZ465">
        <f t="shared" ca="1" si="305"/>
        <v>139.83917378917229</v>
      </c>
    </row>
    <row r="466" spans="1:52" x14ac:dyDescent="0.3">
      <c r="A466" s="1" vm="2735">
        <f ca="1"/>
        <v>43420</v>
      </c>
      <c r="B466" s="1" vm="2736">
        <f ca="1"/>
        <v>10644</v>
      </c>
      <c r="C466" s="1" vm="2737">
        <f ca="1"/>
        <v>10695.15</v>
      </c>
      <c r="D466" s="1" vm="2738">
        <f ca="1"/>
        <v>10631.15</v>
      </c>
      <c r="E466" s="1" vm="2739">
        <f ca="1"/>
        <v>10682.2</v>
      </c>
      <c r="F466" s="1" vm="2740">
        <f ca="1"/>
        <v>353385000</v>
      </c>
      <c r="G466" s="1">
        <f t="shared" ca="1" si="331"/>
        <v>10587.98</v>
      </c>
      <c r="H466" s="2">
        <f t="shared" ca="1" si="300"/>
        <v>10401.125000000002</v>
      </c>
      <c r="I466" s="6" t="str" cm="1">
        <f t="array" aca="1" ref="I466" ca="1">_xlfn.IFS(AND(G465&lt;H465,G466&gt;H466),"BUY", AND(G465&gt;H465,G466&lt;H466),"SELL",TRUE,"")</f>
        <v/>
      </c>
      <c r="J466" s="1" vm="2690">
        <f t="shared" ca="1" si="310"/>
        <v>10558.75</v>
      </c>
      <c r="K466" s="3" t="str">
        <f t="shared" ca="1" si="324"/>
        <v/>
      </c>
      <c r="L466" s="3">
        <f t="shared" ca="1" si="325"/>
        <v>6.1695253704070474E-3</v>
      </c>
      <c r="M466" s="3">
        <f t="shared" ca="1" si="326"/>
        <v>6.1505717653091464E-3</v>
      </c>
      <c r="N466" s="4">
        <f t="shared" ca="1" si="311"/>
        <v>1</v>
      </c>
      <c r="O466" s="2">
        <f t="shared" ca="1" si="327"/>
        <v>6.1505717653091464E-3</v>
      </c>
      <c r="P466" s="1">
        <f t="shared" ca="1" si="312"/>
        <v>10669.5</v>
      </c>
      <c r="Q466" s="1">
        <f t="shared" ca="1" si="313"/>
        <v>3770441257500</v>
      </c>
      <c r="R466" s="1">
        <f ca="1">IF(ISBLANK(A466),"",SUM($Q$2:Q466))</f>
        <v>1102139533529983.6</v>
      </c>
      <c r="S466" s="1">
        <f ca="1">IF(ISBLANK(A466),"",SUM($F$2:F466))</f>
        <v>107986103000</v>
      </c>
      <c r="T466" s="1">
        <f t="shared" ca="1" si="314"/>
        <v>10206.308987092381</v>
      </c>
      <c r="U466" s="1" t="str">
        <f t="shared" ca="1" si="315"/>
        <v>Bullish</v>
      </c>
      <c r="V466" s="17">
        <f t="shared" ca="1" si="316"/>
        <v>78.449999999998909</v>
      </c>
      <c r="W466" s="17">
        <f t="shared" ca="1" si="317"/>
        <v>48.649999999999636</v>
      </c>
      <c r="X466" s="17">
        <f t="shared" ca="1" si="318"/>
        <v>0</v>
      </c>
      <c r="Y466" s="22">
        <f ca="1">SUM(V453:V466)</f>
        <v>1957.3499999999967</v>
      </c>
      <c r="Z466" s="22">
        <f ca="1">SUM(W453:W466)</f>
        <v>639.75000000000182</v>
      </c>
      <c r="AA466" s="22">
        <f ca="1">SUM(X453:X466)</f>
        <v>151.25</v>
      </c>
      <c r="AB466" s="23">
        <f t="shared" ca="1" si="338"/>
        <v>32.684496896314045</v>
      </c>
      <c r="AC466" s="23">
        <f t="shared" ca="1" si="339"/>
        <v>7.7272843385189294</v>
      </c>
      <c r="AD466" s="23">
        <f t="shared" ca="1" si="340"/>
        <v>24.957212557795117</v>
      </c>
      <c r="AE466" s="23">
        <f t="shared" ca="1" si="341"/>
        <v>40.411781234832972</v>
      </c>
      <c r="AF466" s="23">
        <f t="shared" ca="1" si="342"/>
        <v>61.75726927939327</v>
      </c>
      <c r="AG466" s="23">
        <f t="shared" ca="1" si="303"/>
        <v>28.325864129650988</v>
      </c>
      <c r="AH466" s="25" t="str">
        <f t="shared" ca="1" si="319"/>
        <v>Weak</v>
      </c>
      <c r="AI466" s="25" t="str">
        <f t="shared" ca="1" si="320"/>
        <v>Bullish</v>
      </c>
      <c r="AJ466" s="1">
        <f t="shared" ca="1" si="328"/>
        <v>353395568.57999998</v>
      </c>
      <c r="AK466" s="10">
        <f t="shared" ca="1" si="329"/>
        <v>6.1505717653091464E-3</v>
      </c>
      <c r="AL466" s="10">
        <f t="shared" ca="1" si="334"/>
        <v>0.14699981615550756</v>
      </c>
      <c r="AM466">
        <f t="shared" ca="1" si="330"/>
        <v>65.5</v>
      </c>
      <c r="AN466">
        <f t="shared" ca="1" si="321"/>
        <v>65.5</v>
      </c>
      <c r="AO466">
        <f t="shared" ca="1" si="322"/>
        <v>0</v>
      </c>
      <c r="AP466">
        <f t="shared" ca="1" si="308"/>
        <v>46.266307608771704</v>
      </c>
      <c r="AQ466">
        <f t="shared" ca="1" si="308"/>
        <v>35.938095235048941</v>
      </c>
      <c r="AR466">
        <f t="shared" ca="1" si="335"/>
        <v>1.2873889755751464</v>
      </c>
      <c r="AS466">
        <f t="shared" ca="1" si="336"/>
        <v>56.282031142142856</v>
      </c>
      <c r="AT466">
        <f t="shared" ca="1" si="323"/>
        <v>64</v>
      </c>
      <c r="AU466">
        <f t="shared" ca="1" si="337"/>
        <v>131.72834792541107</v>
      </c>
      <c r="AV466">
        <f t="shared" ca="1" si="332"/>
        <v>10541.5</v>
      </c>
      <c r="AW466">
        <f t="shared" ca="1" si="302"/>
        <v>10413.078846153849</v>
      </c>
      <c r="AX466">
        <f t="shared" ca="1" si="301"/>
        <v>128.42115384615136</v>
      </c>
      <c r="AY466">
        <f t="shared" ca="1" si="306"/>
        <v>-2.2485754985761255</v>
      </c>
      <c r="AZ466">
        <f t="shared" ca="1" si="305"/>
        <v>130.66972934472747</v>
      </c>
    </row>
    <row r="467" spans="1:52" x14ac:dyDescent="0.3">
      <c r="A467" s="1" vm="2741">
        <f ca="1"/>
        <v>43423</v>
      </c>
      <c r="B467" s="1" vm="2742">
        <f ca="1"/>
        <v>10731.25</v>
      </c>
      <c r="C467" s="1" vm="2743">
        <f ca="1"/>
        <v>10774.7</v>
      </c>
      <c r="D467" s="1" vm="2744">
        <f ca="1"/>
        <v>10688.8</v>
      </c>
      <c r="E467" s="1" vm="2745">
        <f ca="1"/>
        <v>10763.4</v>
      </c>
      <c r="F467" s="1" vm="2746">
        <f ca="1"/>
        <v>280522000</v>
      </c>
      <c r="G467" s="1">
        <f t="shared" ca="1" si="331"/>
        <v>10644.22</v>
      </c>
      <c r="H467" s="2">
        <f t="shared" ca="1" si="300"/>
        <v>10424.117500000002</v>
      </c>
      <c r="I467" s="6" t="str" cm="1">
        <f t="array" aca="1" ref="I467" ca="1">_xlfn.IFS(AND(G466&lt;H466,G467&gt;H467),"BUY", AND(G466&gt;H466,G467&lt;H467),"SELL",TRUE,"")</f>
        <v/>
      </c>
      <c r="J467" s="1" vm="2690">
        <f t="shared" ca="1" si="310"/>
        <v>10558.75</v>
      </c>
      <c r="K467" s="3" t="str">
        <f t="shared" ca="1" si="324"/>
        <v/>
      </c>
      <c r="L467" s="3">
        <f t="shared" ca="1" si="325"/>
        <v>7.6014304169551572E-3</v>
      </c>
      <c r="M467" s="3">
        <f t="shared" ca="1" si="326"/>
        <v>7.5726851230944036E-3</v>
      </c>
      <c r="N467" s="4">
        <f t="shared" ca="1" si="311"/>
        <v>1</v>
      </c>
      <c r="O467" s="2">
        <f t="shared" ca="1" si="327"/>
        <v>7.5726851230944036E-3</v>
      </c>
      <c r="P467" s="1">
        <f t="shared" ca="1" si="312"/>
        <v>10742.300000000001</v>
      </c>
      <c r="Q467" s="1">
        <f t="shared" ca="1" si="313"/>
        <v>3013451480600.0005</v>
      </c>
      <c r="R467" s="1">
        <f ca="1">IF(ISBLANK(A467),"",SUM($Q$2:Q467))</f>
        <v>1105152985010583.6</v>
      </c>
      <c r="S467" s="1">
        <f ca="1">IF(ISBLANK(A467),"",SUM($F$2:F467))</f>
        <v>108266625000</v>
      </c>
      <c r="T467" s="1">
        <f t="shared" ca="1" si="314"/>
        <v>10207.697755523308</v>
      </c>
      <c r="U467" s="1" t="str">
        <f t="shared" ca="1" si="315"/>
        <v>Bullish</v>
      </c>
      <c r="V467" s="17">
        <f t="shared" ca="1" si="316"/>
        <v>92.5</v>
      </c>
      <c r="W467" s="17">
        <f t="shared" ca="1" si="317"/>
        <v>79.550000000001091</v>
      </c>
      <c r="X467" s="17">
        <f t="shared" ca="1" si="318"/>
        <v>0</v>
      </c>
      <c r="Y467" s="22">
        <f t="shared" ref="Y467:AA478" ca="1" si="343">SUM(V454:V467)</f>
        <v>1794.8999999999978</v>
      </c>
      <c r="Z467" s="22">
        <f t="shared" ca="1" si="343"/>
        <v>572.850000000004</v>
      </c>
      <c r="AA467" s="22">
        <f t="shared" ca="1" si="343"/>
        <v>151.25</v>
      </c>
      <c r="AB467" s="23">
        <f t="shared" ca="1" si="338"/>
        <v>31.915427043289579</v>
      </c>
      <c r="AC467" s="23">
        <f t="shared" ca="1" si="339"/>
        <v>8.4266532954482241</v>
      </c>
      <c r="AD467" s="23">
        <f t="shared" ca="1" si="340"/>
        <v>23.488773747841357</v>
      </c>
      <c r="AE467" s="23">
        <f t="shared" ca="1" si="341"/>
        <v>40.342080338737802</v>
      </c>
      <c r="AF467" s="23">
        <f t="shared" ca="1" si="342"/>
        <v>58.224002209639792</v>
      </c>
      <c r="AG467" s="23">
        <f t="shared" ca="1" si="303"/>
        <v>31.983573305972129</v>
      </c>
      <c r="AH467" s="25" t="str">
        <f t="shared" ca="1" si="319"/>
        <v>Strong</v>
      </c>
      <c r="AI467" s="25" t="str">
        <f t="shared" ca="1" si="320"/>
        <v>Bullish</v>
      </c>
      <c r="AJ467" s="1">
        <f t="shared" ca="1" si="328"/>
        <v>280532587.98000002</v>
      </c>
      <c r="AK467" s="10">
        <f t="shared" ca="1" si="329"/>
        <v>7.5726851230944036E-3</v>
      </c>
      <c r="AL467" s="10">
        <f t="shared" ca="1" si="334"/>
        <v>0.12539608119444048</v>
      </c>
      <c r="AM467">
        <f t="shared" ca="1" si="330"/>
        <v>81.199999999998909</v>
      </c>
      <c r="AN467">
        <f t="shared" ca="1" si="321"/>
        <v>81.199999999998909</v>
      </c>
      <c r="AO467">
        <f t="shared" ca="1" si="322"/>
        <v>0</v>
      </c>
      <c r="AP467">
        <f t="shared" ca="1" si="308"/>
        <v>48.761571351002218</v>
      </c>
      <c r="AQ467">
        <f t="shared" ca="1" si="308"/>
        <v>33.371088432545449</v>
      </c>
      <c r="AR467">
        <f t="shared" ca="1" si="335"/>
        <v>1.4611921169297872</v>
      </c>
      <c r="AS467">
        <f t="shared" ca="1" si="336"/>
        <v>59.369283156674115</v>
      </c>
      <c r="AT467">
        <f t="shared" ca="1" si="323"/>
        <v>85.900000000001455</v>
      </c>
      <c r="AU467">
        <f t="shared" ca="1" si="337"/>
        <v>128.45489450216752</v>
      </c>
      <c r="AV467">
        <f t="shared" ca="1" si="332"/>
        <v>10572.9</v>
      </c>
      <c r="AW467">
        <f t="shared" ca="1" si="302"/>
        <v>10424.744230769234</v>
      </c>
      <c r="AX467">
        <f t="shared" ca="1" si="301"/>
        <v>148.15576923076515</v>
      </c>
      <c r="AY467">
        <f t="shared" ca="1" si="306"/>
        <v>31.849608262107115</v>
      </c>
      <c r="AZ467">
        <f t="shared" ca="1" si="305"/>
        <v>116.30616096865803</v>
      </c>
    </row>
    <row r="468" spans="1:52" x14ac:dyDescent="0.3">
      <c r="A468" s="1" vm="2747">
        <f ca="1"/>
        <v>43424</v>
      </c>
      <c r="B468" s="1" vm="2748">
        <f ca="1"/>
        <v>10740.1</v>
      </c>
      <c r="C468" s="1" vm="2749">
        <f ca="1"/>
        <v>10740.85</v>
      </c>
      <c r="D468" s="1" vm="2750">
        <f ca="1"/>
        <v>10640.85</v>
      </c>
      <c r="E468" s="1" vm="2751">
        <f ca="1"/>
        <v>10656.2</v>
      </c>
      <c r="F468" s="1" vm="2752">
        <f ca="1"/>
        <v>304323000</v>
      </c>
      <c r="G468" s="1">
        <f t="shared" ca="1" si="331"/>
        <v>10658.960000000001</v>
      </c>
      <c r="H468" s="2">
        <f t="shared" ca="1" si="300"/>
        <v>10444.665000000003</v>
      </c>
      <c r="I468" s="6" t="str" cm="1">
        <f t="array" aca="1" ref="I468" ca="1">_xlfn.IFS(AND(G467&lt;H467,G468&gt;H468),"BUY", AND(G467&gt;H467,G468&lt;H468),"SELL",TRUE,"")</f>
        <v/>
      </c>
      <c r="J468" s="1" vm="2690">
        <f t="shared" ca="1" si="310"/>
        <v>10558.75</v>
      </c>
      <c r="K468" s="3" t="str">
        <f t="shared" ca="1" si="324"/>
        <v/>
      </c>
      <c r="L468" s="3">
        <f t="shared" ca="1" si="325"/>
        <v>-9.9596781686083213E-3</v>
      </c>
      <c r="M468" s="3">
        <f t="shared" ca="1" si="326"/>
        <v>-1.0009607560291778E-2</v>
      </c>
      <c r="N468" s="4">
        <f t="shared" ca="1" si="311"/>
        <v>1</v>
      </c>
      <c r="O468" s="2">
        <f t="shared" ca="1" si="327"/>
        <v>-1.0009607560291778E-2</v>
      </c>
      <c r="P468" s="1">
        <f t="shared" ca="1" si="312"/>
        <v>10679.300000000001</v>
      </c>
      <c r="Q468" s="1">
        <f t="shared" ca="1" si="313"/>
        <v>3249956613900.0005</v>
      </c>
      <c r="R468" s="1">
        <f ca="1">IF(ISBLANK(A468),"",SUM($Q$2:Q468))</f>
        <v>1108402941624483.6</v>
      </c>
      <c r="S468" s="1">
        <f ca="1">IF(ISBLANK(A468),"",SUM($F$2:F468))</f>
        <v>108570948000</v>
      </c>
      <c r="T468" s="1">
        <f t="shared" ca="1" si="314"/>
        <v>10209.019650675646</v>
      </c>
      <c r="U468" s="1" t="str">
        <f t="shared" ca="1" si="315"/>
        <v>Bullish</v>
      </c>
      <c r="V468" s="17">
        <f t="shared" ca="1" si="316"/>
        <v>122.54999999999927</v>
      </c>
      <c r="W468" s="17">
        <f t="shared" ca="1" si="317"/>
        <v>0</v>
      </c>
      <c r="X468" s="17">
        <f t="shared" ca="1" si="318"/>
        <v>47.949999999998909</v>
      </c>
      <c r="Y468" s="22">
        <f t="shared" ca="1" si="343"/>
        <v>1807.6999999999971</v>
      </c>
      <c r="Z468" s="22">
        <f t="shared" ca="1" si="343"/>
        <v>563.05000000000291</v>
      </c>
      <c r="AA468" s="22">
        <f t="shared" ca="1" si="343"/>
        <v>199.19999999999891</v>
      </c>
      <c r="AB468" s="23">
        <f t="shared" ca="1" si="338"/>
        <v>31.147314266748012</v>
      </c>
      <c r="AC468" s="23">
        <f t="shared" ca="1" si="339"/>
        <v>11.019527576478355</v>
      </c>
      <c r="AD468" s="23">
        <f t="shared" ca="1" si="340"/>
        <v>20.127786690269659</v>
      </c>
      <c r="AE468" s="23">
        <f t="shared" ca="1" si="341"/>
        <v>42.166841843226365</v>
      </c>
      <c r="AF468" s="23">
        <f t="shared" ca="1" si="342"/>
        <v>47.73368317481183</v>
      </c>
      <c r="AG468" s="23">
        <f t="shared" ca="1" si="303"/>
        <v>34.842757534904834</v>
      </c>
      <c r="AH468" s="25" t="str">
        <f t="shared" ca="1" si="319"/>
        <v>Strong</v>
      </c>
      <c r="AI468" s="25" t="str">
        <f t="shared" ca="1" si="320"/>
        <v>Bullish</v>
      </c>
      <c r="AJ468" s="1">
        <f t="shared" ca="1" si="328"/>
        <v>-304312355.77999997</v>
      </c>
      <c r="AK468" s="10">
        <f t="shared" ca="1" si="329"/>
        <v>-1.0009607560291778E-2</v>
      </c>
      <c r="AL468" s="10">
        <f t="shared" ca="1" si="334"/>
        <v>0.1333514990249203</v>
      </c>
      <c r="AM468">
        <f t="shared" ca="1" si="330"/>
        <v>-107.19999999999891</v>
      </c>
      <c r="AN468">
        <f t="shared" ca="1" si="321"/>
        <v>0</v>
      </c>
      <c r="AO468">
        <f t="shared" ca="1" si="322"/>
        <v>107.19999999999891</v>
      </c>
      <c r="AP468">
        <f t="shared" ca="1" si="308"/>
        <v>45.278601968787775</v>
      </c>
      <c r="AQ468">
        <f t="shared" ca="1" si="308"/>
        <v>38.644582115934973</v>
      </c>
      <c r="AR468">
        <f t="shared" ca="1" si="335"/>
        <v>1.1716675272344912</v>
      </c>
      <c r="AS468">
        <f t="shared" ca="1" si="336"/>
        <v>53.952435745380896</v>
      </c>
      <c r="AT468">
        <f t="shared" ca="1" si="323"/>
        <v>100</v>
      </c>
      <c r="AU468">
        <f t="shared" ca="1" si="337"/>
        <v>126.42240203772698</v>
      </c>
      <c r="AV468">
        <f t="shared" ca="1" si="332"/>
        <v>10595.879166666666</v>
      </c>
      <c r="AW468">
        <f t="shared" ca="1" si="302"/>
        <v>10440.957692307693</v>
      </c>
      <c r="AX468">
        <f t="shared" ca="1" si="301"/>
        <v>154.92147435897277</v>
      </c>
      <c r="AY468">
        <f t="shared" ca="1" si="306"/>
        <v>62.690170940169587</v>
      </c>
      <c r="AZ468">
        <f t="shared" ca="1" si="305"/>
        <v>92.231303418803179</v>
      </c>
    </row>
    <row r="469" spans="1:52" x14ac:dyDescent="0.3">
      <c r="A469" s="1" vm="2753">
        <f ca="1"/>
        <v>43425</v>
      </c>
      <c r="B469" s="1" vm="2754">
        <f ca="1"/>
        <v>10670.95</v>
      </c>
      <c r="C469" s="1" vm="2755">
        <f ca="1"/>
        <v>10671.3</v>
      </c>
      <c r="D469" s="1" vm="2756">
        <f ca="1"/>
        <v>10562.35</v>
      </c>
      <c r="E469" s="1" vm="2757">
        <f ca="1"/>
        <v>10600.05</v>
      </c>
      <c r="F469" s="1" vm="2758">
        <f ca="1"/>
        <v>310191000</v>
      </c>
      <c r="G469" s="1">
        <f t="shared" ca="1" si="331"/>
        <v>10663.710000000001</v>
      </c>
      <c r="H469" s="2">
        <f t="shared" ca="1" si="300"/>
        <v>10467.327500000001</v>
      </c>
      <c r="I469" s="6" t="str" cm="1">
        <f t="array" aca="1" ref="I469" ca="1">_xlfn.IFS(AND(G468&lt;H468,G469&gt;H469),"BUY", AND(G468&gt;H468,G469&lt;H469),"SELL",TRUE,"")</f>
        <v/>
      </c>
      <c r="J469" s="1" vm="2690">
        <f t="shared" ca="1" si="310"/>
        <v>10558.75</v>
      </c>
      <c r="K469" s="3" t="str">
        <f t="shared" ca="1" si="324"/>
        <v/>
      </c>
      <c r="L469" s="3">
        <f t="shared" ca="1" si="325"/>
        <v>-5.2692329348174027E-3</v>
      </c>
      <c r="M469" s="3">
        <f t="shared" ca="1" si="326"/>
        <v>-5.2831643026424535E-3</v>
      </c>
      <c r="N469" s="4">
        <f t="shared" ca="1" si="311"/>
        <v>1</v>
      </c>
      <c r="O469" s="2">
        <f t="shared" ca="1" si="327"/>
        <v>-5.2831643026424535E-3</v>
      </c>
      <c r="P469" s="1">
        <f t="shared" ca="1" si="312"/>
        <v>10611.233333333334</v>
      </c>
      <c r="Q469" s="1">
        <f t="shared" ca="1" si="313"/>
        <v>3291509078900</v>
      </c>
      <c r="R469" s="1">
        <f ca="1">IF(ISBLANK(A469),"",SUM($Q$2:Q469))</f>
        <v>1111694450703383.6</v>
      </c>
      <c r="S469" s="1">
        <f ca="1">IF(ISBLANK(A469),"",SUM($F$2:F469))</f>
        <v>108881139000</v>
      </c>
      <c r="T469" s="1">
        <f t="shared" ca="1" si="314"/>
        <v>10210.16551547448</v>
      </c>
      <c r="U469" s="1" t="str">
        <f t="shared" ca="1" si="315"/>
        <v>Bullish</v>
      </c>
      <c r="V469" s="17">
        <f t="shared" ca="1" si="316"/>
        <v>108.94999999999891</v>
      </c>
      <c r="W469" s="17">
        <f t="shared" ca="1" si="317"/>
        <v>0</v>
      </c>
      <c r="X469" s="17">
        <f t="shared" ca="1" si="318"/>
        <v>78.5</v>
      </c>
      <c r="Y469" s="22">
        <f t="shared" ca="1" si="343"/>
        <v>1625.7499999999964</v>
      </c>
      <c r="Z469" s="22">
        <f t="shared" ca="1" si="343"/>
        <v>452.15000000000327</v>
      </c>
      <c r="AA469" s="22">
        <f t="shared" ca="1" si="343"/>
        <v>277.69999999999891</v>
      </c>
      <c r="AB469" s="23">
        <f t="shared" ca="1" si="338"/>
        <v>27.811779178840801</v>
      </c>
      <c r="AC469" s="23">
        <f t="shared" ca="1" si="339"/>
        <v>17.08134707058278</v>
      </c>
      <c r="AD469" s="23">
        <f t="shared" ca="1" si="340"/>
        <v>10.730432108258022</v>
      </c>
      <c r="AE469" s="23">
        <f t="shared" ca="1" si="341"/>
        <v>44.893126249423581</v>
      </c>
      <c r="AF469" s="23">
        <f t="shared" ca="1" si="342"/>
        <v>23.902171679112673</v>
      </c>
      <c r="AG469" s="23">
        <f t="shared" ca="1" si="303"/>
        <v>35.871864093052167</v>
      </c>
      <c r="AH469" s="25" t="str">
        <f t="shared" ca="1" si="319"/>
        <v>Strong</v>
      </c>
      <c r="AI469" s="25" t="str">
        <f t="shared" ca="1" si="320"/>
        <v>Bullish</v>
      </c>
      <c r="AJ469" s="1">
        <f t="shared" ca="1" si="328"/>
        <v>-310180341.04000002</v>
      </c>
      <c r="AK469" s="10">
        <f t="shared" ca="1" si="329"/>
        <v>-5.2831643026424535E-3</v>
      </c>
      <c r="AL469" s="10">
        <f t="shared" ca="1" si="334"/>
        <v>0.11806336297620934</v>
      </c>
      <c r="AM469">
        <f t="shared" ca="1" si="330"/>
        <v>-56.150000000001455</v>
      </c>
      <c r="AN469">
        <f t="shared" ca="1" si="321"/>
        <v>0</v>
      </c>
      <c r="AO469">
        <f t="shared" ca="1" si="322"/>
        <v>56.150000000001455</v>
      </c>
      <c r="AP469">
        <f t="shared" ca="1" si="308"/>
        <v>42.044416113874362</v>
      </c>
      <c r="AQ469">
        <f t="shared" ca="1" si="308"/>
        <v>39.894969107654006</v>
      </c>
      <c r="AR469">
        <f t="shared" ca="1" si="335"/>
        <v>1.0538776455853422</v>
      </c>
      <c r="AS469">
        <f t="shared" ca="1" si="336"/>
        <v>51.311607965088584</v>
      </c>
      <c r="AT469">
        <f t="shared" ca="1" si="323"/>
        <v>108.94999999999891</v>
      </c>
      <c r="AU469">
        <f t="shared" ca="1" si="337"/>
        <v>125.17437332074641</v>
      </c>
      <c r="AV469">
        <f t="shared" ca="1" si="332"/>
        <v>10599.8</v>
      </c>
      <c r="AW469">
        <f t="shared" ca="1" si="302"/>
        <v>10445.863461538464</v>
      </c>
      <c r="AX469">
        <f t="shared" ca="1" si="301"/>
        <v>153.93653846153575</v>
      </c>
      <c r="AY469">
        <f t="shared" ca="1" si="306"/>
        <v>88.730128205126476</v>
      </c>
      <c r="AZ469">
        <f t="shared" ca="1" si="305"/>
        <v>65.206410256409271</v>
      </c>
    </row>
    <row r="470" spans="1:52" x14ac:dyDescent="0.3">
      <c r="A470" s="1" vm="2759">
        <f ca="1"/>
        <v>43426</v>
      </c>
      <c r="B470" s="1" vm="2760">
        <f ca="1"/>
        <v>10612.65</v>
      </c>
      <c r="C470" s="1" vm="2761">
        <f ca="1"/>
        <v>10646.25</v>
      </c>
      <c r="D470" s="1" vm="2762">
        <f ca="1"/>
        <v>10512</v>
      </c>
      <c r="E470" s="1" vm="2763">
        <f ca="1"/>
        <v>10526.75</v>
      </c>
      <c r="F470" s="1" vm="2764">
        <f ca="1"/>
        <v>246927000</v>
      </c>
      <c r="G470" s="1">
        <f t="shared" ca="1" si="331"/>
        <v>10645.72</v>
      </c>
      <c r="H470" s="2">
        <f t="shared" ca="1" si="300"/>
        <v>10482.427500000002</v>
      </c>
      <c r="I470" s="6" t="str" cm="1">
        <f t="array" aca="1" ref="I470" ca="1">_xlfn.IFS(AND(G469&lt;H469,G470&gt;H470),"BUY", AND(G469&gt;H469,G470&lt;H470),"SELL",TRUE,"")</f>
        <v/>
      </c>
      <c r="J470" s="1" vm="2690">
        <f t="shared" ca="1" si="310"/>
        <v>10558.75</v>
      </c>
      <c r="K470" s="3" t="str">
        <f t="shared" ca="1" si="324"/>
        <v/>
      </c>
      <c r="L470" s="3">
        <f t="shared" ca="1" si="325"/>
        <v>-6.9150617214068788E-3</v>
      </c>
      <c r="M470" s="3">
        <f t="shared" ca="1" si="326"/>
        <v>-6.9390815571901548E-3</v>
      </c>
      <c r="N470" s="4">
        <f t="shared" ca="1" si="311"/>
        <v>1</v>
      </c>
      <c r="O470" s="2">
        <f t="shared" ca="1" si="327"/>
        <v>-6.9390815571901548E-3</v>
      </c>
      <c r="P470" s="1">
        <f t="shared" ca="1" si="312"/>
        <v>10561.666666666666</v>
      </c>
      <c r="Q470" s="1">
        <f t="shared" ca="1" si="313"/>
        <v>2607960665000</v>
      </c>
      <c r="R470" s="1">
        <f ca="1">IF(ISBLANK(A470),"",SUM($Q$2:Q470))</f>
        <v>1114302411368383.6</v>
      </c>
      <c r="S470" s="1">
        <f ca="1">IF(ISBLANK(A470),"",SUM($F$2:F470))</f>
        <v>109128066000</v>
      </c>
      <c r="T470" s="1">
        <f t="shared" ca="1" si="314"/>
        <v>10210.960866550899</v>
      </c>
      <c r="U470" s="1" t="str">
        <f t="shared" ca="1" si="315"/>
        <v>Bullish</v>
      </c>
      <c r="V470" s="17">
        <f t="shared" ca="1" si="316"/>
        <v>134.25</v>
      </c>
      <c r="W470" s="17">
        <f t="shared" ca="1" si="317"/>
        <v>0</v>
      </c>
      <c r="X470" s="17">
        <f t="shared" ca="1" si="318"/>
        <v>50.350000000000364</v>
      </c>
      <c r="Y470" s="22">
        <f t="shared" ca="1" si="343"/>
        <v>1659.9999999999964</v>
      </c>
      <c r="Z470" s="22">
        <f t="shared" ca="1" si="343"/>
        <v>406.25000000000364</v>
      </c>
      <c r="AA470" s="22">
        <f t="shared" ca="1" si="343"/>
        <v>328.04999999999927</v>
      </c>
      <c r="AB470" s="23">
        <f t="shared" ca="1" si="338"/>
        <v>24.472891566265336</v>
      </c>
      <c r="AC470" s="23">
        <f t="shared" ca="1" si="339"/>
        <v>19.762048192771083</v>
      </c>
      <c r="AD470" s="23">
        <f t="shared" ca="1" si="340"/>
        <v>4.710843373494253</v>
      </c>
      <c r="AE470" s="23">
        <f t="shared" ca="1" si="341"/>
        <v>44.234939759036422</v>
      </c>
      <c r="AF470" s="23">
        <f t="shared" ca="1" si="342"/>
        <v>10.649598256843811</v>
      </c>
      <c r="AG470" s="23">
        <f t="shared" ca="1" si="303"/>
        <v>34.553601386082754</v>
      </c>
      <c r="AH470" s="25" t="str">
        <f t="shared" ca="1" si="319"/>
        <v>Strong</v>
      </c>
      <c r="AI470" s="25" t="str">
        <f t="shared" ca="1" si="320"/>
        <v>Bullish</v>
      </c>
      <c r="AJ470" s="1">
        <f t="shared" ca="1" si="328"/>
        <v>-246916336.28999999</v>
      </c>
      <c r="AK470" s="10">
        <f t="shared" ca="1" si="329"/>
        <v>-6.9390815571901548E-3</v>
      </c>
      <c r="AL470" s="10">
        <f t="shared" ca="1" si="334"/>
        <v>0.12315558398647447</v>
      </c>
      <c r="AM470">
        <f t="shared" ca="1" si="330"/>
        <v>-73.299999999999272</v>
      </c>
      <c r="AN470">
        <f t="shared" ca="1" si="321"/>
        <v>0</v>
      </c>
      <c r="AO470">
        <f t="shared" ca="1" si="322"/>
        <v>73.299999999999272</v>
      </c>
      <c r="AP470">
        <f t="shared" ca="1" si="308"/>
        <v>39.041243534311903</v>
      </c>
      <c r="AQ470">
        <f t="shared" ca="1" si="308"/>
        <v>42.281042742821526</v>
      </c>
      <c r="AR470">
        <f t="shared" ca="1" si="335"/>
        <v>0.92337466158968662</v>
      </c>
      <c r="AS470">
        <f t="shared" ca="1" si="336"/>
        <v>48.008049603113157</v>
      </c>
      <c r="AT470">
        <f t="shared" ca="1" si="323"/>
        <v>134.25</v>
      </c>
      <c r="AU470">
        <f t="shared" ca="1" si="337"/>
        <v>125.82263236926453</v>
      </c>
      <c r="AV470">
        <f t="shared" ca="1" si="332"/>
        <v>10600.029166666665</v>
      </c>
      <c r="AW470">
        <f t="shared" ca="1" si="302"/>
        <v>10446.41153846154</v>
      </c>
      <c r="AX470">
        <f t="shared" ca="1" si="301"/>
        <v>153.61762820512558</v>
      </c>
      <c r="AY470">
        <f t="shared" ca="1" si="306"/>
        <v>108.86727207977007</v>
      </c>
      <c r="AZ470">
        <f t="shared" ca="1" si="305"/>
        <v>44.750356125355509</v>
      </c>
    </row>
    <row r="471" spans="1:52" x14ac:dyDescent="0.3">
      <c r="A471" s="1" vm="2765">
        <f ca="1"/>
        <v>43430</v>
      </c>
      <c r="B471" s="1" vm="2766">
        <f ca="1"/>
        <v>10568.3</v>
      </c>
      <c r="C471" s="1" vm="1636">
        <f ca="1"/>
        <v>10637.8</v>
      </c>
      <c r="D471" s="1" vm="2767">
        <f ca="1"/>
        <v>10489.75</v>
      </c>
      <c r="E471" s="1" vm="2768">
        <f ca="1"/>
        <v>10628.6</v>
      </c>
      <c r="F471" s="1" vm="2769">
        <f ca="1"/>
        <v>332863000</v>
      </c>
      <c r="G471" s="1">
        <f t="shared" ca="1" si="331"/>
        <v>10634.999999999998</v>
      </c>
      <c r="H471" s="2">
        <f t="shared" ca="1" si="300"/>
        <v>10507.612500000001</v>
      </c>
      <c r="I471" s="6" t="str" cm="1">
        <f t="array" aca="1" ref="I471" ca="1">_xlfn.IFS(AND(G470&lt;H470,G471&gt;H471),"BUY", AND(G470&gt;H470,G471&lt;H471),"SELL",TRUE,"")</f>
        <v/>
      </c>
      <c r="J471" s="1" vm="2690">
        <f t="shared" ca="1" si="310"/>
        <v>10558.75</v>
      </c>
      <c r="K471" s="3" t="str">
        <f t="shared" ca="1" si="324"/>
        <v/>
      </c>
      <c r="L471" s="3">
        <f t="shared" ca="1" si="325"/>
        <v>9.6753508917757358E-3</v>
      </c>
      <c r="M471" s="3">
        <f t="shared" ca="1" si="326"/>
        <v>9.6288444213244173E-3</v>
      </c>
      <c r="N471" s="4">
        <f t="shared" ca="1" si="311"/>
        <v>1</v>
      </c>
      <c r="O471" s="2">
        <f t="shared" ca="1" si="327"/>
        <v>9.6288444213244173E-3</v>
      </c>
      <c r="P471" s="1">
        <f t="shared" ca="1" si="312"/>
        <v>10585.383333333333</v>
      </c>
      <c r="Q471" s="1">
        <f t="shared" ca="1" si="313"/>
        <v>3523482452483.3335</v>
      </c>
      <c r="R471" s="1">
        <f ca="1">IF(ISBLANK(A471),"",SUM($Q$2:Q471))</f>
        <v>1117825893820867</v>
      </c>
      <c r="S471" s="1">
        <f ca="1">IF(ISBLANK(A471),"",SUM($F$2:F471))</f>
        <v>109460929000</v>
      </c>
      <c r="T471" s="1">
        <f t="shared" ca="1" si="314"/>
        <v>10212.09945898474</v>
      </c>
      <c r="U471" s="1" t="str">
        <f t="shared" ca="1" si="315"/>
        <v>Bullish</v>
      </c>
      <c r="V471" s="17">
        <f t="shared" ca="1" si="316"/>
        <v>148.04999999999927</v>
      </c>
      <c r="W471" s="17">
        <f t="shared" ca="1" si="317"/>
        <v>0</v>
      </c>
      <c r="X471" s="17">
        <f t="shared" ca="1" si="318"/>
        <v>22.25</v>
      </c>
      <c r="Y471" s="22">
        <f t="shared" ca="1" si="343"/>
        <v>1581.5499999999956</v>
      </c>
      <c r="Z471" s="22">
        <f t="shared" ca="1" si="343"/>
        <v>241.20000000000255</v>
      </c>
      <c r="AA471" s="22">
        <f t="shared" ca="1" si="343"/>
        <v>350.29999999999927</v>
      </c>
      <c r="AB471" s="23">
        <f t="shared" ca="1" si="338"/>
        <v>15.250861496633252</v>
      </c>
      <c r="AC471" s="23">
        <f t="shared" ca="1" si="339"/>
        <v>22.149157472100171</v>
      </c>
      <c r="AD471" s="23">
        <f t="shared" ca="1" si="340"/>
        <v>6.8982959754669189</v>
      </c>
      <c r="AE471" s="23">
        <f t="shared" ca="1" si="341"/>
        <v>37.40001896873342</v>
      </c>
      <c r="AF471" s="23">
        <f t="shared" ca="1" si="342"/>
        <v>18.444632290785535</v>
      </c>
      <c r="AG471" s="23">
        <f t="shared" ca="1" si="303"/>
        <v>33.75673802989224</v>
      </c>
      <c r="AH471" s="25" t="str">
        <f t="shared" ca="1" si="319"/>
        <v>Strong</v>
      </c>
      <c r="AI471" s="25" t="str">
        <f t="shared" ca="1" si="320"/>
        <v>Bearish</v>
      </c>
      <c r="AJ471" s="1">
        <f t="shared" ca="1" si="328"/>
        <v>332873645.72000003</v>
      </c>
      <c r="AK471" s="10">
        <f t="shared" ca="1" si="329"/>
        <v>9.6288444213244173E-3</v>
      </c>
      <c r="AL471" s="10">
        <f t="shared" ca="1" si="334"/>
        <v>0.10907204386812032</v>
      </c>
      <c r="AM471">
        <f t="shared" ca="1" si="330"/>
        <v>101.85000000000036</v>
      </c>
      <c r="AN471">
        <f t="shared" ca="1" si="321"/>
        <v>101.85000000000036</v>
      </c>
      <c r="AO471">
        <f t="shared" ca="1" si="322"/>
        <v>0</v>
      </c>
      <c r="AP471">
        <f t="shared" ca="1" si="308"/>
        <v>43.527583281861084</v>
      </c>
      <c r="AQ471">
        <f t="shared" ca="1" si="308"/>
        <v>39.260968261191415</v>
      </c>
      <c r="AR471">
        <f t="shared" ca="1" si="335"/>
        <v>1.108673199099043</v>
      </c>
      <c r="AS471">
        <f t="shared" ca="1" si="336"/>
        <v>52.576814632667478</v>
      </c>
      <c r="AT471">
        <f t="shared" ca="1" si="323"/>
        <v>148.04999999999927</v>
      </c>
      <c r="AU471">
        <f t="shared" ca="1" si="337"/>
        <v>127.41030148574558</v>
      </c>
      <c r="AV471">
        <f t="shared" ca="1" si="332"/>
        <v>10608.245833333332</v>
      </c>
      <c r="AW471">
        <f t="shared" ca="1" si="302"/>
        <v>10448.098076923077</v>
      </c>
      <c r="AX471">
        <f t="shared" ca="1" si="301"/>
        <v>160.14775641025517</v>
      </c>
      <c r="AY471">
        <f t="shared" ca="1" si="306"/>
        <v>125.739138176636</v>
      </c>
      <c r="AZ471">
        <f t="shared" ca="1" si="305"/>
        <v>34.408618233619165</v>
      </c>
    </row>
    <row r="472" spans="1:52" x14ac:dyDescent="0.3">
      <c r="A472" s="1" vm="2770">
        <f ca="1"/>
        <v>43431</v>
      </c>
      <c r="B472" s="1" vm="2771">
        <f ca="1"/>
        <v>10621.45</v>
      </c>
      <c r="C472" s="1" vm="2737">
        <f ca="1"/>
        <v>10695.15</v>
      </c>
      <c r="D472" s="1" vm="2772">
        <f ca="1"/>
        <v>10596.35</v>
      </c>
      <c r="E472" s="1" vm="2773">
        <f ca="1"/>
        <v>10685.6</v>
      </c>
      <c r="F472" s="1" vm="2774">
        <f ca="1"/>
        <v>382834000</v>
      </c>
      <c r="G472" s="1">
        <f t="shared" ca="1" si="331"/>
        <v>10619.439999999999</v>
      </c>
      <c r="H472" s="2">
        <f t="shared" ca="1" si="300"/>
        <v>10540.392500000002</v>
      </c>
      <c r="I472" s="6" t="str" cm="1">
        <f t="array" aca="1" ref="I472" ca="1">_xlfn.IFS(AND(G471&lt;H471,G472&gt;H472),"BUY", AND(G471&gt;H471,G472&lt;H472),"SELL",TRUE,"")</f>
        <v/>
      </c>
      <c r="J472" s="1" vm="2690">
        <f t="shared" ca="1" si="310"/>
        <v>10558.75</v>
      </c>
      <c r="K472" s="3" t="str">
        <f t="shared" ca="1" si="324"/>
        <v/>
      </c>
      <c r="L472" s="3">
        <f t="shared" ca="1" si="325"/>
        <v>5.3628888094385818E-3</v>
      </c>
      <c r="M472" s="3">
        <f t="shared" ca="1" si="326"/>
        <v>5.3485597285956952E-3</v>
      </c>
      <c r="N472" s="4">
        <f t="shared" ca="1" si="311"/>
        <v>1</v>
      </c>
      <c r="O472" s="2">
        <f t="shared" ca="1" si="327"/>
        <v>5.3485597285956952E-3</v>
      </c>
      <c r="P472" s="1">
        <f t="shared" ca="1" si="312"/>
        <v>10659.033333333333</v>
      </c>
      <c r="Q472" s="1">
        <f t="shared" ca="1" si="313"/>
        <v>4080640367133.333</v>
      </c>
      <c r="R472" s="1">
        <f ca="1">IF(ISBLANK(A472),"",SUM($Q$2:Q472))</f>
        <v>1121906534188000.4</v>
      </c>
      <c r="S472" s="1">
        <f ca="1">IF(ISBLANK(A472),"",SUM($F$2:F472))</f>
        <v>109843763000</v>
      </c>
      <c r="T472" s="1">
        <f t="shared" ca="1" si="314"/>
        <v>10213.657139440866</v>
      </c>
      <c r="U472" s="1" t="str">
        <f t="shared" ca="1" si="315"/>
        <v>Bullish</v>
      </c>
      <c r="V472" s="17">
        <f t="shared" ca="1" si="316"/>
        <v>98.799999999999272</v>
      </c>
      <c r="W472" s="17">
        <f t="shared" ca="1" si="317"/>
        <v>57.350000000000364</v>
      </c>
      <c r="X472" s="17">
        <f t="shared" ca="1" si="318"/>
        <v>0</v>
      </c>
      <c r="Y472" s="22">
        <f t="shared" ca="1" si="343"/>
        <v>1598.5499999999956</v>
      </c>
      <c r="Z472" s="22">
        <f t="shared" ca="1" si="343"/>
        <v>298.55000000000291</v>
      </c>
      <c r="AA472" s="22">
        <f t="shared" ca="1" si="343"/>
        <v>350.29999999999927</v>
      </c>
      <c r="AB472" s="23">
        <f t="shared" ca="1" si="338"/>
        <v>18.676300397235227</v>
      </c>
      <c r="AC472" s="23">
        <f t="shared" ca="1" si="339"/>
        <v>21.913609208345079</v>
      </c>
      <c r="AD472" s="23">
        <f t="shared" ca="1" si="340"/>
        <v>3.2373088111098518</v>
      </c>
      <c r="AE472" s="23">
        <f t="shared" ca="1" si="341"/>
        <v>40.589909605580303</v>
      </c>
      <c r="AF472" s="23">
        <f t="shared" ca="1" si="342"/>
        <v>7.9756492255523188</v>
      </c>
      <c r="AG472" s="23">
        <f t="shared" ca="1" si="303"/>
        <v>32.355176419670151</v>
      </c>
      <c r="AH472" s="25" t="str">
        <f t="shared" ca="1" si="319"/>
        <v>Strong</v>
      </c>
      <c r="AI472" s="25" t="str">
        <f t="shared" ca="1" si="320"/>
        <v>Bearish</v>
      </c>
      <c r="AJ472" s="1">
        <f t="shared" ca="1" si="328"/>
        <v>382844635</v>
      </c>
      <c r="AK472" s="10">
        <f t="shared" ca="1" si="329"/>
        <v>5.3485597285956952E-3</v>
      </c>
      <c r="AL472" s="10">
        <f t="shared" ca="1" si="334"/>
        <v>0.10978834294564337</v>
      </c>
      <c r="AM472">
        <f t="shared" ca="1" si="330"/>
        <v>57</v>
      </c>
      <c r="AN472">
        <f t="shared" ca="1" si="321"/>
        <v>57</v>
      </c>
      <c r="AO472">
        <f t="shared" ca="1" si="322"/>
        <v>0</v>
      </c>
      <c r="AP472">
        <f t="shared" ca="1" si="308"/>
        <v>44.489898761728149</v>
      </c>
      <c r="AQ472">
        <f t="shared" ca="1" si="308"/>
        <v>36.456613385392032</v>
      </c>
      <c r="AR472">
        <f t="shared" ca="1" si="335"/>
        <v>1.2203519370111051</v>
      </c>
      <c r="AS472">
        <f t="shared" ca="1" si="336"/>
        <v>54.962094822402989</v>
      </c>
      <c r="AT472">
        <f t="shared" ca="1" si="323"/>
        <v>98.799999999999272</v>
      </c>
      <c r="AU472">
        <f t="shared" ca="1" si="337"/>
        <v>125.36670852247799</v>
      </c>
      <c r="AV472">
        <f t="shared" ca="1" si="332"/>
        <v>10615.475</v>
      </c>
      <c r="AW472">
        <f t="shared" ca="1" si="302"/>
        <v>10457.042307692309</v>
      </c>
      <c r="AX472">
        <f t="shared" ca="1" si="301"/>
        <v>158.43269230769147</v>
      </c>
      <c r="AY472">
        <f t="shared" ca="1" si="306"/>
        <v>138.11182336182114</v>
      </c>
      <c r="AZ472">
        <f t="shared" ca="1" si="305"/>
        <v>20.32086894587033</v>
      </c>
    </row>
    <row r="473" spans="1:52" x14ac:dyDescent="0.3">
      <c r="A473" s="1" vm="2775">
        <f ca="1"/>
        <v>43432</v>
      </c>
      <c r="B473" s="1" vm="2776">
        <f ca="1"/>
        <v>10708.75</v>
      </c>
      <c r="C473" s="1" vm="2777">
        <f ca="1"/>
        <v>10757.8</v>
      </c>
      <c r="D473" s="1" vm="2778">
        <f ca="1"/>
        <v>10699.85</v>
      </c>
      <c r="E473" s="1" vm="2779">
        <f ca="1"/>
        <v>10728.85</v>
      </c>
      <c r="F473" s="1" vm="2780">
        <f ca="1"/>
        <v>437627000</v>
      </c>
      <c r="G473" s="1">
        <f t="shared" ca="1" si="331"/>
        <v>10633.97</v>
      </c>
      <c r="H473" s="2">
        <f t="shared" ref="H473:H536" ca="1" si="344">IFERROR(AVERAGE(E454:E473),"")</f>
        <v>10564.2925</v>
      </c>
      <c r="I473" s="6" t="str" cm="1">
        <f t="array" aca="1" ref="I473" ca="1">_xlfn.IFS(AND(G472&lt;H472,G473&gt;H473),"BUY", AND(G472&gt;H472,G473&lt;H473),"SELL",TRUE,"")</f>
        <v/>
      </c>
      <c r="J473" s="1" vm="2690">
        <f t="shared" ca="1" si="310"/>
        <v>10558.75</v>
      </c>
      <c r="K473" s="3" t="str">
        <f t="shared" ca="1" si="324"/>
        <v/>
      </c>
      <c r="L473" s="3">
        <f t="shared" ca="1" si="325"/>
        <v>4.0475031818523188E-3</v>
      </c>
      <c r="M473" s="3">
        <f t="shared" ca="1" si="326"/>
        <v>4.0393340764166815E-3</v>
      </c>
      <c r="N473" s="4">
        <f t="shared" ca="1" si="311"/>
        <v>1</v>
      </c>
      <c r="O473" s="2">
        <f t="shared" ca="1" si="327"/>
        <v>4.0393340764166815E-3</v>
      </c>
      <c r="P473" s="1">
        <f t="shared" ca="1" si="312"/>
        <v>10728.833333333334</v>
      </c>
      <c r="Q473" s="1">
        <f t="shared" ca="1" si="313"/>
        <v>4695227145166.667</v>
      </c>
      <c r="R473" s="1">
        <f ca="1">IF(ISBLANK(A473),"",SUM($Q$2:Q473))</f>
        <v>1126601761333167</v>
      </c>
      <c r="S473" s="1">
        <f ca="1">IF(ISBLANK(A473),"",SUM($F$2:F473))</f>
        <v>110281390000</v>
      </c>
      <c r="T473" s="1">
        <f t="shared" ca="1" si="314"/>
        <v>10215.701500798703</v>
      </c>
      <c r="U473" s="1" t="str">
        <f t="shared" ca="1" si="315"/>
        <v>Bullish</v>
      </c>
      <c r="V473" s="17">
        <f t="shared" ca="1" si="316"/>
        <v>72.199999999998909</v>
      </c>
      <c r="W473" s="17">
        <f t="shared" ca="1" si="317"/>
        <v>62.649999999999636</v>
      </c>
      <c r="X473" s="17">
        <f t="shared" ca="1" si="318"/>
        <v>0</v>
      </c>
      <c r="Y473" s="22">
        <f t="shared" ca="1" si="343"/>
        <v>1561.9499999999953</v>
      </c>
      <c r="Z473" s="22">
        <f t="shared" ca="1" si="343"/>
        <v>319.75000000000182</v>
      </c>
      <c r="AA473" s="22">
        <f t="shared" ca="1" si="343"/>
        <v>350.29999999999927</v>
      </c>
      <c r="AB473" s="23">
        <f t="shared" ca="1" si="338"/>
        <v>20.471205864464469</v>
      </c>
      <c r="AC473" s="23">
        <f t="shared" ca="1" si="339"/>
        <v>22.427094337206718</v>
      </c>
      <c r="AD473" s="23">
        <f t="shared" ca="1" si="340"/>
        <v>1.9558884727422488</v>
      </c>
      <c r="AE473" s="23">
        <f t="shared" ca="1" si="341"/>
        <v>42.898300201671191</v>
      </c>
      <c r="AF473" s="23">
        <f t="shared" ca="1" si="342"/>
        <v>4.5593612416979941</v>
      </c>
      <c r="AG473" s="23">
        <f t="shared" ca="1" si="303"/>
        <v>30.876304442763512</v>
      </c>
      <c r="AH473" s="25" t="str">
        <f t="shared" ca="1" si="319"/>
        <v>Strong</v>
      </c>
      <c r="AI473" s="25" t="str">
        <f t="shared" ca="1" si="320"/>
        <v>Bearish</v>
      </c>
      <c r="AJ473" s="1">
        <f t="shared" ca="1" si="328"/>
        <v>437637619.44</v>
      </c>
      <c r="AK473" s="10">
        <f t="shared" ca="1" si="329"/>
        <v>4.0393340764166815E-3</v>
      </c>
      <c r="AL473" s="10">
        <f t="shared" ca="1" si="334"/>
        <v>0.11045539935132882</v>
      </c>
      <c r="AM473">
        <f t="shared" ca="1" si="330"/>
        <v>43.25</v>
      </c>
      <c r="AN473">
        <f t="shared" ca="1" si="321"/>
        <v>43.25</v>
      </c>
      <c r="AO473">
        <f t="shared" ca="1" si="322"/>
        <v>0</v>
      </c>
      <c r="AP473">
        <f t="shared" ca="1" si="308"/>
        <v>44.401334564461855</v>
      </c>
      <c r="AQ473">
        <f t="shared" ca="1" si="308"/>
        <v>33.85256957214974</v>
      </c>
      <c r="AR473">
        <f t="shared" ca="1" si="335"/>
        <v>1.3116089893805434</v>
      </c>
      <c r="AS473">
        <f t="shared" ca="1" si="336"/>
        <v>56.740088631166969</v>
      </c>
      <c r="AT473">
        <f t="shared" ca="1" si="323"/>
        <v>57.949999999998909</v>
      </c>
      <c r="AU473">
        <f t="shared" ca="1" si="337"/>
        <v>120.55122934230091</v>
      </c>
      <c r="AV473">
        <f t="shared" ca="1" si="332"/>
        <v>10627.445833333335</v>
      </c>
      <c r="AW473">
        <f t="shared" ca="1" si="302"/>
        <v>10473.400000000001</v>
      </c>
      <c r="AX473">
        <f t="shared" ca="1" si="301"/>
        <v>154.04583333333358</v>
      </c>
      <c r="AY473">
        <f t="shared" ca="1" si="306"/>
        <v>146.04921652421459</v>
      </c>
      <c r="AZ473">
        <f t="shared" ca="1" si="305"/>
        <v>7.99661680911899</v>
      </c>
    </row>
    <row r="474" spans="1:52" x14ac:dyDescent="0.3">
      <c r="A474" s="1" vm="2781">
        <f ca="1"/>
        <v>43433</v>
      </c>
      <c r="B474" s="1" vm="2782">
        <f ca="1"/>
        <v>10808.7</v>
      </c>
      <c r="C474" s="1" vm="2783">
        <f ca="1"/>
        <v>10883.05</v>
      </c>
      <c r="D474" s="1" vm="2784">
        <f ca="1"/>
        <v>10782.35</v>
      </c>
      <c r="E474" s="1" vm="2785">
        <f ca="1"/>
        <v>10858.7</v>
      </c>
      <c r="F474" s="1" vm="2786">
        <f ca="1"/>
        <v>712651000</v>
      </c>
      <c r="G474" s="1">
        <f t="shared" ca="1" si="331"/>
        <v>10685.7</v>
      </c>
      <c r="H474" s="2">
        <f t="shared" ca="1" si="344"/>
        <v>10597.307500000001</v>
      </c>
      <c r="I474" s="6" t="str" cm="1">
        <f t="array" aca="1" ref="I474" ca="1">_xlfn.IFS(AND(G473&lt;H473,G474&gt;H474),"BUY", AND(G473&gt;H473,G474&lt;H474),"SELL",TRUE,"")</f>
        <v/>
      </c>
      <c r="J474" s="1" vm="2690">
        <f t="shared" ca="1" si="310"/>
        <v>10558.75</v>
      </c>
      <c r="K474" s="3" t="str">
        <f t="shared" ca="1" si="324"/>
        <v/>
      </c>
      <c r="L474" s="3">
        <f t="shared" ca="1" si="325"/>
        <v>1.21028814831039E-2</v>
      </c>
      <c r="M474" s="3">
        <f t="shared" ca="1" si="326"/>
        <v>1.203022724265825E-2</v>
      </c>
      <c r="N474" s="4">
        <f t="shared" ca="1" si="311"/>
        <v>1</v>
      </c>
      <c r="O474" s="2">
        <f t="shared" ca="1" si="327"/>
        <v>1.203022724265825E-2</v>
      </c>
      <c r="P474" s="1">
        <f t="shared" ca="1" si="312"/>
        <v>10841.366666666667</v>
      </c>
      <c r="Q474" s="1">
        <f t="shared" ca="1" si="313"/>
        <v>7726110796366.667</v>
      </c>
      <c r="R474" s="1">
        <f ca="1">IF(ISBLANK(A474),"",SUM($Q$2:Q474))</f>
        <v>1134327872129533.8</v>
      </c>
      <c r="S474" s="1">
        <f ca="1">IF(ISBLANK(A474),"",SUM($F$2:F474))</f>
        <v>110994041000</v>
      </c>
      <c r="T474" s="1">
        <f t="shared" ca="1" si="314"/>
        <v>10219.7186615589</v>
      </c>
      <c r="U474" s="1" t="str">
        <f t="shared" ca="1" si="315"/>
        <v>Bullish</v>
      </c>
      <c r="V474" s="17">
        <f t="shared" ca="1" si="316"/>
        <v>154.19999999999891</v>
      </c>
      <c r="W474" s="17">
        <f t="shared" ca="1" si="317"/>
        <v>125.25</v>
      </c>
      <c r="X474" s="17">
        <f t="shared" ca="1" si="318"/>
        <v>0</v>
      </c>
      <c r="Y474" s="22">
        <f t="shared" ca="1" si="343"/>
        <v>1629.6999999999935</v>
      </c>
      <c r="Z474" s="22">
        <f t="shared" ca="1" si="343"/>
        <v>428.80000000000109</v>
      </c>
      <c r="AA474" s="22">
        <f t="shared" ca="1" si="343"/>
        <v>350.29999999999927</v>
      </c>
      <c r="AB474" s="23">
        <f t="shared" ca="1" si="338"/>
        <v>26.311591090384905</v>
      </c>
      <c r="AC474" s="23">
        <f t="shared" ca="1" si="339"/>
        <v>21.494753635638503</v>
      </c>
      <c r="AD474" s="23">
        <f t="shared" ca="1" si="340"/>
        <v>4.8168374547464019</v>
      </c>
      <c r="AE474" s="23">
        <f t="shared" ca="1" si="341"/>
        <v>47.806344726023411</v>
      </c>
      <c r="AF474" s="23">
        <f t="shared" ca="1" si="342"/>
        <v>10.075728404569601</v>
      </c>
      <c r="AG474" s="23">
        <f t="shared" ca="1" si="303"/>
        <v>30.238493753694719</v>
      </c>
      <c r="AH474" s="25" t="str">
        <f t="shared" ca="1" si="319"/>
        <v>Strong</v>
      </c>
      <c r="AI474" s="25" t="str">
        <f t="shared" ca="1" si="320"/>
        <v>Bullish</v>
      </c>
      <c r="AJ474" s="1">
        <f t="shared" ca="1" si="328"/>
        <v>712661633.97000003</v>
      </c>
      <c r="AK474" s="10">
        <f t="shared" ca="1" si="329"/>
        <v>1.203022724265825E-2</v>
      </c>
      <c r="AL474" s="10">
        <f t="shared" ca="1" si="334"/>
        <v>0.11770653308196991</v>
      </c>
      <c r="AM474">
        <f t="shared" ca="1" si="330"/>
        <v>129.85000000000036</v>
      </c>
      <c r="AN474">
        <f t="shared" ca="1" si="321"/>
        <v>129.85000000000036</v>
      </c>
      <c r="AO474">
        <f t="shared" ca="1" si="322"/>
        <v>0</v>
      </c>
      <c r="AP474">
        <f t="shared" ca="1" si="308"/>
        <v>50.504810667000321</v>
      </c>
      <c r="AQ474">
        <f t="shared" ca="1" si="308"/>
        <v>31.434528888424758</v>
      </c>
      <c r="AR474">
        <f t="shared" ca="1" si="335"/>
        <v>1.6066666959210538</v>
      </c>
      <c r="AS474">
        <f t="shared" ca="1" si="336"/>
        <v>61.636829075047721</v>
      </c>
      <c r="AT474">
        <f t="shared" ca="1" si="323"/>
        <v>100.69999999999891</v>
      </c>
      <c r="AU474">
        <f t="shared" ca="1" si="337"/>
        <v>119.13328438927934</v>
      </c>
      <c r="AV474">
        <f t="shared" ca="1" si="332"/>
        <v>10658.820833333335</v>
      </c>
      <c r="AW474">
        <f t="shared" ca="1" si="302"/>
        <v>10496.994230769233</v>
      </c>
      <c r="AX474">
        <f t="shared" ca="1" si="301"/>
        <v>161.82660256410236</v>
      </c>
      <c r="AY474">
        <f t="shared" ca="1" si="306"/>
        <v>152.61171652421478</v>
      </c>
      <c r="AZ474">
        <f t="shared" ca="1" si="305"/>
        <v>9.214886039887574</v>
      </c>
    </row>
    <row r="475" spans="1:52" x14ac:dyDescent="0.3">
      <c r="A475" s="1" vm="2787">
        <f ca="1"/>
        <v>43434</v>
      </c>
      <c r="B475" s="1" vm="2788">
        <f ca="1"/>
        <v>10892.1</v>
      </c>
      <c r="C475" s="1" vm="2789">
        <f ca="1"/>
        <v>10922.45</v>
      </c>
      <c r="D475" s="1" vm="2790">
        <f ca="1"/>
        <v>10835.1</v>
      </c>
      <c r="E475" s="1" vm="2791">
        <f ca="1"/>
        <v>10876.75</v>
      </c>
      <c r="F475" s="1" vm="2792">
        <f ca="1"/>
        <v>467857000</v>
      </c>
      <c r="G475" s="1">
        <f t="shared" ca="1" si="331"/>
        <v>10755.7</v>
      </c>
      <c r="H475" s="2">
        <f t="shared" ca="1" si="344"/>
        <v>10621.815000000001</v>
      </c>
      <c r="I475" s="6" t="str" cm="1">
        <f t="array" aca="1" ref="I475" ca="1">_xlfn.IFS(AND(G474&lt;H474,G475&gt;H475),"BUY", AND(G474&gt;H474,G475&lt;H475),"SELL",TRUE,"")</f>
        <v/>
      </c>
      <c r="J475" s="1" vm="2690">
        <f t="shared" ca="1" si="310"/>
        <v>10558.75</v>
      </c>
      <c r="K475" s="3" t="str">
        <f t="shared" ca="1" si="324"/>
        <v/>
      </c>
      <c r="L475" s="3">
        <f t="shared" ca="1" si="325"/>
        <v>1.6622615966919163E-3</v>
      </c>
      <c r="M475" s="3">
        <f t="shared" ca="1" si="326"/>
        <v>1.660881568983717E-3</v>
      </c>
      <c r="N475" s="4">
        <f t="shared" ca="1" si="311"/>
        <v>1</v>
      </c>
      <c r="O475" s="2">
        <f t="shared" ca="1" si="327"/>
        <v>1.660881568983717E-3</v>
      </c>
      <c r="P475" s="1">
        <f t="shared" ca="1" si="312"/>
        <v>10878.1</v>
      </c>
      <c r="Q475" s="1">
        <f t="shared" ca="1" si="313"/>
        <v>5089395231700</v>
      </c>
      <c r="R475" s="1">
        <f ca="1">IF(ISBLANK(A475),"",SUM($Q$2:Q475))</f>
        <v>1139417267361233.8</v>
      </c>
      <c r="S475" s="1">
        <f ca="1">IF(ISBLANK(A475),"",SUM($F$2:F475))</f>
        <v>111461898000</v>
      </c>
      <c r="T475" s="1">
        <f t="shared" ca="1" si="314"/>
        <v>10222.482191728277</v>
      </c>
      <c r="U475" s="1" t="str">
        <f t="shared" ca="1" si="315"/>
        <v>Bullish</v>
      </c>
      <c r="V475" s="17">
        <f t="shared" ca="1" si="316"/>
        <v>87.350000000000364</v>
      </c>
      <c r="W475" s="17">
        <f t="shared" ca="1" si="317"/>
        <v>39.400000000001455</v>
      </c>
      <c r="X475" s="17">
        <f t="shared" ca="1" si="318"/>
        <v>0</v>
      </c>
      <c r="Y475" s="22">
        <f t="shared" ca="1" si="343"/>
        <v>1642.3499999999949</v>
      </c>
      <c r="Z475" s="22">
        <f t="shared" ca="1" si="343"/>
        <v>468.20000000000255</v>
      </c>
      <c r="AA475" s="22">
        <f t="shared" ca="1" si="343"/>
        <v>303.35000000000036</v>
      </c>
      <c r="AB475" s="23">
        <f t="shared" ca="1" si="338"/>
        <v>28.507930709045208</v>
      </c>
      <c r="AC475" s="23">
        <f t="shared" ca="1" si="339"/>
        <v>18.470484366913347</v>
      </c>
      <c r="AD475" s="23">
        <f t="shared" ca="1" si="340"/>
        <v>10.037446342131862</v>
      </c>
      <c r="AE475" s="23">
        <f t="shared" ca="1" si="341"/>
        <v>46.978415075958551</v>
      </c>
      <c r="AF475" s="23">
        <f t="shared" ca="1" si="342"/>
        <v>21.36608126498626</v>
      </c>
      <c r="AG475" s="23">
        <f t="shared" ca="1" si="303"/>
        <v>29.119426234800358</v>
      </c>
      <c r="AH475" s="25" t="str">
        <f t="shared" ca="1" si="319"/>
        <v>Weak</v>
      </c>
      <c r="AI475" s="25" t="str">
        <f t="shared" ca="1" si="320"/>
        <v>Bullish</v>
      </c>
      <c r="AJ475" s="1">
        <f t="shared" ca="1" si="328"/>
        <v>467867685.69999999</v>
      </c>
      <c r="AK475" s="10">
        <f t="shared" ca="1" si="329"/>
        <v>1.660881568983717E-3</v>
      </c>
      <c r="AL475" s="10">
        <f t="shared" ca="1" si="334"/>
        <v>0.11690261504949424</v>
      </c>
      <c r="AM475">
        <f t="shared" ca="1" si="330"/>
        <v>18.049999999999272</v>
      </c>
      <c r="AN475">
        <f t="shared" ca="1" si="321"/>
        <v>18.049999999999272</v>
      </c>
      <c r="AO475">
        <f t="shared" ca="1" si="322"/>
        <v>0</v>
      </c>
      <c r="AP475">
        <f t="shared" ca="1" si="308"/>
        <v>48.186609905071677</v>
      </c>
      <c r="AQ475">
        <f t="shared" ca="1" si="308"/>
        <v>29.189205396394417</v>
      </c>
      <c r="AR475">
        <f t="shared" ca="1" si="335"/>
        <v>1.6508366449408007</v>
      </c>
      <c r="AS475">
        <f t="shared" ca="1" si="336"/>
        <v>62.276060959526525</v>
      </c>
      <c r="AT475">
        <f t="shared" ca="1" si="323"/>
        <v>87.350000000000364</v>
      </c>
      <c r="AU475">
        <f t="shared" ca="1" si="337"/>
        <v>116.86304979004512</v>
      </c>
      <c r="AV475">
        <f t="shared" ca="1" si="332"/>
        <v>10683.341666666669</v>
      </c>
      <c r="AW475">
        <f t="shared" ca="1" si="302"/>
        <v>10525.069230769233</v>
      </c>
      <c r="AX475">
        <f t="shared" ref="AX475:AX538" ca="1" si="345">AV475 - AW475</f>
        <v>158.27243589743557</v>
      </c>
      <c r="AY475">
        <f t="shared" ca="1" si="306"/>
        <v>155.92852564102415</v>
      </c>
      <c r="AZ475">
        <f t="shared" ca="1" si="305"/>
        <v>2.3439102564114194</v>
      </c>
    </row>
    <row r="476" spans="1:52" x14ac:dyDescent="0.3">
      <c r="A476" s="1" vm="2793">
        <f ca="1"/>
        <v>43437</v>
      </c>
      <c r="B476" s="1" vm="2794">
        <f ca="1"/>
        <v>10930.7</v>
      </c>
      <c r="C476" s="1" vm="2795">
        <f ca="1"/>
        <v>10941.2</v>
      </c>
      <c r="D476" s="1" vm="2796">
        <f ca="1"/>
        <v>10845.35</v>
      </c>
      <c r="E476" s="1" vm="2797">
        <f ca="1"/>
        <v>10883.75</v>
      </c>
      <c r="F476" s="1" vm="2798">
        <f ca="1"/>
        <v>422359000</v>
      </c>
      <c r="G476" s="1">
        <f t="shared" ca="1" si="331"/>
        <v>10806.73</v>
      </c>
      <c r="H476" s="2">
        <f t="shared" ca="1" si="344"/>
        <v>10646.98</v>
      </c>
      <c r="I476" s="6" t="str" cm="1">
        <f t="array" aca="1" ref="I476" ca="1">_xlfn.IFS(AND(G475&lt;H475,G476&gt;H476),"BUY", AND(G475&gt;H475,G476&lt;H476),"SELL",TRUE,"")</f>
        <v/>
      </c>
      <c r="J476" s="1" vm="2690">
        <f t="shared" ca="1" si="310"/>
        <v>10558.75</v>
      </c>
      <c r="K476" s="3" t="str">
        <f t="shared" ca="1" si="324"/>
        <v/>
      </c>
      <c r="L476" s="3">
        <f t="shared" ca="1" si="325"/>
        <v>6.4357459719133203E-4</v>
      </c>
      <c r="M476" s="3">
        <f t="shared" ca="1" si="326"/>
        <v>6.4336759187107249E-4</v>
      </c>
      <c r="N476" s="4">
        <f t="shared" ca="1" si="311"/>
        <v>1</v>
      </c>
      <c r="O476" s="2">
        <f t="shared" ca="1" si="327"/>
        <v>6.4336759187107249E-4</v>
      </c>
      <c r="P476" s="1">
        <f t="shared" ca="1" si="312"/>
        <v>10890.1</v>
      </c>
      <c r="Q476" s="1">
        <f t="shared" ca="1" si="313"/>
        <v>4599531745900</v>
      </c>
      <c r="R476" s="1">
        <f ca="1">IF(ISBLANK(A476),"",SUM($Q$2:Q476))</f>
        <v>1144016799107133.8</v>
      </c>
      <c r="S476" s="1">
        <f ca="1">IF(ISBLANK(A476),"",SUM($F$2:F476))</f>
        <v>111884257000</v>
      </c>
      <c r="T476" s="1">
        <f t="shared" ca="1" si="314"/>
        <v>10225.002424667608</v>
      </c>
      <c r="U476" s="1" t="str">
        <f t="shared" ca="1" si="315"/>
        <v>Bullish</v>
      </c>
      <c r="V476" s="17">
        <f t="shared" ca="1" si="316"/>
        <v>95.850000000000364</v>
      </c>
      <c r="W476" s="17">
        <f t="shared" ca="1" si="317"/>
        <v>18.75</v>
      </c>
      <c r="X476" s="17">
        <f t="shared" ca="1" si="318"/>
        <v>0</v>
      </c>
      <c r="Y476" s="22">
        <f t="shared" ca="1" si="343"/>
        <v>1556.7499999999945</v>
      </c>
      <c r="Z476" s="22">
        <f t="shared" ca="1" si="343"/>
        <v>486.95000000000255</v>
      </c>
      <c r="AA476" s="22">
        <f t="shared" ca="1" si="343"/>
        <v>222.54999999999927</v>
      </c>
      <c r="AB476" s="23">
        <f t="shared" ca="1" si="338"/>
        <v>31.279910069054388</v>
      </c>
      <c r="AC476" s="23">
        <f t="shared" ca="1" si="339"/>
        <v>14.295808575558059</v>
      </c>
      <c r="AD476" s="23">
        <f t="shared" ca="1" si="340"/>
        <v>16.984101493496329</v>
      </c>
      <c r="AE476" s="23">
        <f t="shared" ca="1" si="341"/>
        <v>45.575718644612451</v>
      </c>
      <c r="AF476" s="23">
        <f t="shared" ca="1" si="342"/>
        <v>37.265680056378081</v>
      </c>
      <c r="AG476" s="23">
        <f t="shared" ca="1" si="303"/>
        <v>30.07761754662496</v>
      </c>
      <c r="AH476" s="25" t="str">
        <f t="shared" ca="1" si="319"/>
        <v>Strong</v>
      </c>
      <c r="AI476" s="25" t="str">
        <f t="shared" ca="1" si="320"/>
        <v>Bullish</v>
      </c>
      <c r="AJ476" s="1">
        <f t="shared" ca="1" si="328"/>
        <v>422369755.69999999</v>
      </c>
      <c r="AK476" s="10">
        <f t="shared" ca="1" si="329"/>
        <v>6.4336759187107249E-4</v>
      </c>
      <c r="AL476" s="10">
        <f t="shared" ca="1" si="334"/>
        <v>0.10433738953346626</v>
      </c>
      <c r="AM476">
        <f t="shared" ca="1" si="330"/>
        <v>7</v>
      </c>
      <c r="AN476">
        <f t="shared" ca="1" si="321"/>
        <v>7</v>
      </c>
      <c r="AO476">
        <f t="shared" ca="1" si="322"/>
        <v>0</v>
      </c>
      <c r="AP476">
        <f t="shared" ca="1" si="308"/>
        <v>45.244709197566557</v>
      </c>
      <c r="AQ476">
        <f t="shared" ca="1" si="308"/>
        <v>27.104262153794817</v>
      </c>
      <c r="AR476">
        <f t="shared" ca="1" si="335"/>
        <v>1.6692839281452982</v>
      </c>
      <c r="AS476">
        <f t="shared" ca="1" si="336"/>
        <v>62.536769151611715</v>
      </c>
      <c r="AT476">
        <f t="shared" ca="1" si="323"/>
        <v>95.850000000000364</v>
      </c>
      <c r="AU476">
        <f t="shared" ca="1" si="337"/>
        <v>115.36211766218479</v>
      </c>
      <c r="AV476">
        <f t="shared" ca="1" si="332"/>
        <v>10708.962500000001</v>
      </c>
      <c r="AW476">
        <f t="shared" ref="AW476:AW539" ca="1" si="346">AVERAGE(E451:E476)</f>
        <v>10550.415384615386</v>
      </c>
      <c r="AX476">
        <f t="shared" ca="1" si="345"/>
        <v>158.54711538461561</v>
      </c>
      <c r="AY476">
        <f t="shared" ca="1" si="306"/>
        <v>157.08311965811865</v>
      </c>
      <c r="AZ476">
        <f t="shared" ca="1" si="305"/>
        <v>1.463995726496961</v>
      </c>
    </row>
    <row r="477" spans="1:52" x14ac:dyDescent="0.3">
      <c r="A477" s="1" vm="2799">
        <f ca="1"/>
        <v>43438</v>
      </c>
      <c r="B477" s="1" vm="2800">
        <f ca="1"/>
        <v>10877.1</v>
      </c>
      <c r="C477" s="1" vm="2801">
        <f ca="1"/>
        <v>10890.95</v>
      </c>
      <c r="D477" s="1" vm="2802">
        <f ca="1"/>
        <v>10833.35</v>
      </c>
      <c r="E477" s="1" vm="2803">
        <f ca="1"/>
        <v>10869.5</v>
      </c>
      <c r="F477" s="1" vm="2804">
        <f ca="1"/>
        <v>332137000</v>
      </c>
      <c r="G477" s="1">
        <f t="shared" ca="1" si="331"/>
        <v>10843.51</v>
      </c>
      <c r="H477" s="2">
        <f t="shared" ca="1" si="344"/>
        <v>10662.805</v>
      </c>
      <c r="I477" s="6" t="str" cm="1">
        <f t="array" aca="1" ref="I477" ca="1">_xlfn.IFS(AND(G476&lt;H476,G477&gt;H477),"BUY", AND(G476&gt;H476,G477&lt;H477),"SELL",TRUE,"")</f>
        <v/>
      </c>
      <c r="J477" s="1" vm="2690">
        <f t="shared" ca="1" si="310"/>
        <v>10558.75</v>
      </c>
      <c r="K477" s="3" t="str">
        <f t="shared" ca="1" si="324"/>
        <v/>
      </c>
      <c r="L477" s="3">
        <f t="shared" ca="1" si="325"/>
        <v>-1.3092913747559942E-3</v>
      </c>
      <c r="M477" s="3">
        <f t="shared" ca="1" si="326"/>
        <v>-1.3101492455916805E-3</v>
      </c>
      <c r="N477" s="4">
        <f t="shared" ca="1" si="311"/>
        <v>1</v>
      </c>
      <c r="O477" s="2">
        <f t="shared" ca="1" si="327"/>
        <v>-1.3101492455916805E-3</v>
      </c>
      <c r="P477" s="1">
        <f t="shared" ca="1" si="312"/>
        <v>10864.6</v>
      </c>
      <c r="Q477" s="1">
        <f t="shared" ca="1" si="313"/>
        <v>3608535650200</v>
      </c>
      <c r="R477" s="1">
        <f ca="1">IF(ISBLANK(A477),"",SUM($Q$2:Q477))</f>
        <v>1147625334757333.8</v>
      </c>
      <c r="S477" s="1">
        <f ca="1">IF(ISBLANK(A477),"",SUM($F$2:F477))</f>
        <v>112216394000</v>
      </c>
      <c r="T477" s="1">
        <f t="shared" ca="1" si="314"/>
        <v>10226.895499398544</v>
      </c>
      <c r="U477" s="1" t="str">
        <f t="shared" ca="1" si="315"/>
        <v>Bullish</v>
      </c>
      <c r="V477" s="17">
        <f t="shared" ca="1" si="316"/>
        <v>57.600000000000364</v>
      </c>
      <c r="W477" s="17">
        <f t="shared" ca="1" si="317"/>
        <v>0</v>
      </c>
      <c r="X477" s="17">
        <f t="shared" ca="1" si="318"/>
        <v>12</v>
      </c>
      <c r="Y477" s="22">
        <f t="shared" ca="1" si="343"/>
        <v>1458.6499999999942</v>
      </c>
      <c r="Z477" s="22">
        <f t="shared" ca="1" si="343"/>
        <v>486.95000000000255</v>
      </c>
      <c r="AA477" s="22">
        <f t="shared" ca="1" si="343"/>
        <v>211.04999999999927</v>
      </c>
      <c r="AB477" s="23">
        <f t="shared" ca="1" si="338"/>
        <v>33.383608130806195</v>
      </c>
      <c r="AC477" s="23">
        <f t="shared" ca="1" si="339"/>
        <v>14.468858190792863</v>
      </c>
      <c r="AD477" s="23">
        <f t="shared" ca="1" si="340"/>
        <v>18.91474994001333</v>
      </c>
      <c r="AE477" s="23">
        <f t="shared" ca="1" si="341"/>
        <v>47.85246632159906</v>
      </c>
      <c r="AF477" s="23">
        <f t="shared" ca="1" si="342"/>
        <v>39.527220630372859</v>
      </c>
      <c r="AG477" s="23">
        <f t="shared" ca="1" si="303"/>
        <v>30.208075525048962</v>
      </c>
      <c r="AH477" s="25" t="str">
        <f t="shared" ca="1" si="319"/>
        <v>Strong</v>
      </c>
      <c r="AI477" s="25" t="str">
        <f t="shared" ca="1" si="320"/>
        <v>Bullish</v>
      </c>
      <c r="AJ477" s="1">
        <f t="shared" ca="1" si="328"/>
        <v>-332126193.26999998</v>
      </c>
      <c r="AK477" s="10">
        <f t="shared" ca="1" si="329"/>
        <v>-1.3101492455916805E-3</v>
      </c>
      <c r="AL477" s="10">
        <f t="shared" ca="1" si="334"/>
        <v>0.1006322148642157</v>
      </c>
      <c r="AM477">
        <f t="shared" ca="1" si="330"/>
        <v>-14.25</v>
      </c>
      <c r="AN477">
        <f t="shared" ca="1" si="321"/>
        <v>0</v>
      </c>
      <c r="AO477">
        <f t="shared" ca="1" si="322"/>
        <v>14.25</v>
      </c>
      <c r="AP477">
        <f t="shared" ca="1" si="308"/>
        <v>42.01294425488323</v>
      </c>
      <c r="AQ477">
        <f t="shared" ca="1" si="308"/>
        <v>26.186100571380901</v>
      </c>
      <c r="AR477">
        <f t="shared" ca="1" si="335"/>
        <v>1.6043986442486848</v>
      </c>
      <c r="AS477">
        <f t="shared" ca="1" si="336"/>
        <v>61.60342034395125</v>
      </c>
      <c r="AT477">
        <f t="shared" ca="1" si="323"/>
        <v>57.600000000000364</v>
      </c>
      <c r="AU477">
        <f t="shared" ca="1" si="337"/>
        <v>111.2362521148859</v>
      </c>
      <c r="AV477">
        <f t="shared" ca="1" si="332"/>
        <v>10730.029166666667</v>
      </c>
      <c r="AW477">
        <f t="shared" ca="1" si="346"/>
        <v>10579.053846153847</v>
      </c>
      <c r="AX477">
        <f t="shared" ca="1" si="345"/>
        <v>150.97532051281996</v>
      </c>
      <c r="AY477">
        <f t="shared" ca="1" si="306"/>
        <v>156.64465811965724</v>
      </c>
      <c r="AZ477">
        <f t="shared" ca="1" si="305"/>
        <v>-5.6693376068372743</v>
      </c>
    </row>
    <row r="478" spans="1:52" x14ac:dyDescent="0.3">
      <c r="A478" s="1" vm="2805">
        <f ca="1"/>
        <v>43439</v>
      </c>
      <c r="B478" s="1" vm="2806">
        <f ca="1"/>
        <v>10820.45</v>
      </c>
      <c r="C478" s="1" vm="2807">
        <f ca="1"/>
        <v>10821.05</v>
      </c>
      <c r="D478" s="1" vm="2808">
        <f ca="1"/>
        <v>10747.95</v>
      </c>
      <c r="E478" s="1" vm="2809">
        <f ca="1"/>
        <v>10782.9</v>
      </c>
      <c r="F478" s="1" vm="2810">
        <f ca="1"/>
        <v>322020000</v>
      </c>
      <c r="G478" s="1">
        <f t="shared" ca="1" si="331"/>
        <v>10854.32</v>
      </c>
      <c r="H478" s="2">
        <f t="shared" ca="1" si="344"/>
        <v>10675.75</v>
      </c>
      <c r="I478" s="6" t="str" cm="1">
        <f t="array" aca="1" ref="I478" ca="1">_xlfn.IFS(AND(G477&lt;H477,G478&gt;H478),"BUY", AND(G477&gt;H477,G478&lt;H478),"SELL",TRUE,"")</f>
        <v/>
      </c>
      <c r="J478" s="1" vm="2690">
        <f t="shared" ca="1" si="310"/>
        <v>10558.75</v>
      </c>
      <c r="K478" s="3" t="str">
        <f t="shared" ca="1" si="324"/>
        <v/>
      </c>
      <c r="L478" s="3">
        <f t="shared" ca="1" si="325"/>
        <v>-7.9672478034868988E-3</v>
      </c>
      <c r="M478" s="3">
        <f t="shared" ca="1" si="326"/>
        <v>-7.9991559151610485E-3</v>
      </c>
      <c r="N478" s="4">
        <f t="shared" ca="1" si="311"/>
        <v>1</v>
      </c>
      <c r="O478" s="2">
        <f t="shared" ca="1" si="327"/>
        <v>-7.9991559151610485E-3</v>
      </c>
      <c r="P478" s="1">
        <f t="shared" ca="1" si="312"/>
        <v>10783.966666666667</v>
      </c>
      <c r="Q478" s="1">
        <f t="shared" ca="1" si="313"/>
        <v>3472652946000</v>
      </c>
      <c r="R478" s="1">
        <f ca="1">IF(ISBLANK(A478),"",SUM($Q$2:Q478))</f>
        <v>1151097987703333.8</v>
      </c>
      <c r="S478" s="1">
        <f ca="1">IF(ISBLANK(A478),"",SUM($F$2:F478))</f>
        <v>112538414000</v>
      </c>
      <c r="T478" s="1">
        <f t="shared" ca="1" si="314"/>
        <v>10228.489515618496</v>
      </c>
      <c r="U478" s="1" t="str">
        <f t="shared" ca="1" si="315"/>
        <v>Bullish</v>
      </c>
      <c r="V478" s="17">
        <f t="shared" ca="1" si="316"/>
        <v>121.54999999999927</v>
      </c>
      <c r="W478" s="17">
        <f t="shared" ca="1" si="317"/>
        <v>0</v>
      </c>
      <c r="X478" s="17">
        <f t="shared" ca="1" si="318"/>
        <v>85.399999999999636</v>
      </c>
      <c r="Y478" s="22">
        <f t="shared" ca="1" si="343"/>
        <v>1461.2999999999938</v>
      </c>
      <c r="Z478" s="22">
        <f t="shared" ca="1" si="343"/>
        <v>431.60000000000218</v>
      </c>
      <c r="AA478" s="22">
        <f t="shared" ca="1" si="343"/>
        <v>296.44999999999891</v>
      </c>
      <c r="AB478" s="23">
        <f t="shared" ca="1" si="338"/>
        <v>29.535345240539517</v>
      </c>
      <c r="AC478" s="23">
        <f t="shared" ca="1" si="339"/>
        <v>20.286730992951494</v>
      </c>
      <c r="AD478" s="23">
        <f t="shared" ca="1" si="340"/>
        <v>9.2486142475880229</v>
      </c>
      <c r="AE478" s="23">
        <f t="shared" ca="1" si="341"/>
        <v>49.822076233491011</v>
      </c>
      <c r="AF478" s="23">
        <f t="shared" ca="1" si="342"/>
        <v>18.563285488634435</v>
      </c>
      <c r="AG478" s="23">
        <f t="shared" ref="AG478:AG541" ca="1" si="347">IFERROR(AVERAGE(AF465:AF478),"")</f>
        <v>28.909055472576398</v>
      </c>
      <c r="AH478" s="25" t="str">
        <f t="shared" ca="1" si="319"/>
        <v>Weak</v>
      </c>
      <c r="AI478" s="25" t="str">
        <f t="shared" ca="1" si="320"/>
        <v>Bullish</v>
      </c>
      <c r="AJ478" s="1">
        <f t="shared" ca="1" si="328"/>
        <v>-322009156.49000001</v>
      </c>
      <c r="AK478" s="10">
        <f t="shared" ca="1" si="329"/>
        <v>-7.9991559151610485E-3</v>
      </c>
      <c r="AL478" s="10">
        <f t="shared" ca="1" si="334"/>
        <v>0.10878314947485644</v>
      </c>
      <c r="AM478">
        <f t="shared" ca="1" si="330"/>
        <v>-86.600000000000364</v>
      </c>
      <c r="AN478">
        <f t="shared" ca="1" si="321"/>
        <v>0</v>
      </c>
      <c r="AO478">
        <f t="shared" ca="1" si="322"/>
        <v>86.600000000000364</v>
      </c>
      <c r="AP478">
        <f t="shared" ca="1" si="308"/>
        <v>39.012019665248715</v>
      </c>
      <c r="AQ478">
        <f t="shared" ca="1" si="308"/>
        <v>30.501379101996577</v>
      </c>
      <c r="AR478">
        <f t="shared" ca="1" si="335"/>
        <v>1.2790247790040106</v>
      </c>
      <c r="AS478">
        <f t="shared" ca="1" si="336"/>
        <v>56.121582827325618</v>
      </c>
      <c r="AT478">
        <f t="shared" ca="1" si="323"/>
        <v>73.099999999998545</v>
      </c>
      <c r="AU478">
        <f t="shared" ca="1" si="337"/>
        <v>108.51223410667966</v>
      </c>
      <c r="AV478">
        <f t="shared" ca="1" si="332"/>
        <v>10738.420833333332</v>
      </c>
      <c r="AW478">
        <f t="shared" ca="1" si="346"/>
        <v>10608.01153846154</v>
      </c>
      <c r="AX478">
        <f t="shared" ca="1" si="345"/>
        <v>130.40929487179164</v>
      </c>
      <c r="AY478">
        <f t="shared" ca="1" si="306"/>
        <v>154.03051994301899</v>
      </c>
      <c r="AZ478">
        <f t="shared" ca="1" si="305"/>
        <v>-23.621225071227343</v>
      </c>
    </row>
    <row r="479" spans="1:52" x14ac:dyDescent="0.3">
      <c r="A479" s="1" vm="2811">
        <f ca="1"/>
        <v>43440</v>
      </c>
      <c r="B479" s="1" vm="2812">
        <f ca="1"/>
        <v>10718.15</v>
      </c>
      <c r="C479" s="1" vm="2813">
        <f ca="1"/>
        <v>10722.65</v>
      </c>
      <c r="D479" s="1" vm="2814">
        <f ca="1"/>
        <v>10588.25</v>
      </c>
      <c r="E479" s="1" vm="2815">
        <f ca="1"/>
        <v>10601.15</v>
      </c>
      <c r="F479" s="1" vm="2816">
        <f ca="1"/>
        <v>328275000</v>
      </c>
      <c r="G479" s="1">
        <f t="shared" ca="1" si="331"/>
        <v>10802.810000000001</v>
      </c>
      <c r="H479" s="2">
        <f t="shared" ca="1" si="344"/>
        <v>10679.307499999999</v>
      </c>
      <c r="I479" s="6" t="str" cm="1">
        <f t="array" aca="1" ref="I479" ca="1">_xlfn.IFS(AND(G478&lt;H478,G479&gt;H479),"BUY", AND(G478&gt;H478,G479&lt;H479),"SELL",TRUE,"")</f>
        <v/>
      </c>
      <c r="J479" s="1" vm="2690">
        <f t="shared" ca="1" si="310"/>
        <v>10558.75</v>
      </c>
      <c r="K479" s="3" t="str">
        <f t="shared" ca="1" si="324"/>
        <v/>
      </c>
      <c r="L479" s="3">
        <f t="shared" ca="1" si="325"/>
        <v>-1.6855391406764397E-2</v>
      </c>
      <c r="M479" s="3">
        <f t="shared" ca="1" si="326"/>
        <v>-1.6999060200552332E-2</v>
      </c>
      <c r="N479" s="4">
        <f t="shared" ca="1" si="311"/>
        <v>1</v>
      </c>
      <c r="O479" s="2">
        <f t="shared" ca="1" si="327"/>
        <v>-1.6999060200552332E-2</v>
      </c>
      <c r="P479" s="1">
        <f t="shared" ca="1" si="312"/>
        <v>10637.35</v>
      </c>
      <c r="Q479" s="1">
        <f t="shared" ca="1" si="313"/>
        <v>3491976071250</v>
      </c>
      <c r="R479" s="1">
        <f ca="1">IF(ISBLANK(A479),"",SUM($Q$2:Q479))</f>
        <v>1154589963774583.8</v>
      </c>
      <c r="S479" s="1">
        <f ca="1">IF(ISBLANK(A479),"",SUM($F$2:F479))</f>
        <v>112866689000</v>
      </c>
      <c r="T479" s="1">
        <f t="shared" ca="1" si="314"/>
        <v>10229.678694433782</v>
      </c>
      <c r="U479" s="1" t="str">
        <f t="shared" ca="1" si="315"/>
        <v>Bullish</v>
      </c>
      <c r="V479" s="17">
        <f t="shared" ca="1" si="316"/>
        <v>194.64999999999964</v>
      </c>
      <c r="W479" s="17">
        <f t="shared" ca="1" si="317"/>
        <v>0</v>
      </c>
      <c r="X479" s="17">
        <f t="shared" ca="1" si="318"/>
        <v>159.70000000000073</v>
      </c>
      <c r="Y479" s="22">
        <f t="shared" ref="Y479:AA494" ca="1" si="348">SUM(V466:V479)</f>
        <v>1566.9499999999935</v>
      </c>
      <c r="Z479" s="22">
        <f t="shared" ca="1" si="348"/>
        <v>431.60000000000218</v>
      </c>
      <c r="AA479" s="22">
        <f t="shared" ca="1" si="348"/>
        <v>456.14999999999964</v>
      </c>
      <c r="AB479" s="23">
        <f t="shared" ca="1" si="338"/>
        <v>27.543954816682341</v>
      </c>
      <c r="AC479" s="23">
        <f t="shared" ca="1" si="339"/>
        <v>29.110692747056483</v>
      </c>
      <c r="AD479" s="23">
        <f t="shared" ca="1" si="340"/>
        <v>1.566737930374142</v>
      </c>
      <c r="AE479" s="23">
        <f t="shared" ca="1" si="341"/>
        <v>56.65464756373882</v>
      </c>
      <c r="AF479" s="23">
        <f t="shared" ca="1" si="342"/>
        <v>2.7654181920582896</v>
      </c>
      <c r="AG479" s="23">
        <f t="shared" ca="1" si="347"/>
        <v>25.914984385345484</v>
      </c>
      <c r="AH479" s="25" t="str">
        <f t="shared" ca="1" si="319"/>
        <v>Weak</v>
      </c>
      <c r="AI479" s="25" t="str">
        <f t="shared" ca="1" si="320"/>
        <v>Bearish</v>
      </c>
      <c r="AJ479" s="1">
        <f t="shared" ca="1" si="328"/>
        <v>-328264145.68000001</v>
      </c>
      <c r="AK479" s="10">
        <f t="shared" ca="1" si="329"/>
        <v>-1.6999060200552332E-2</v>
      </c>
      <c r="AL479" s="10">
        <f t="shared" ca="1" si="334"/>
        <v>0.13292393993567644</v>
      </c>
      <c r="AM479">
        <f t="shared" ca="1" si="330"/>
        <v>-181.75</v>
      </c>
      <c r="AN479">
        <f t="shared" ca="1" si="321"/>
        <v>0</v>
      </c>
      <c r="AO479">
        <f t="shared" ca="1" si="322"/>
        <v>181.75</v>
      </c>
      <c r="AP479">
        <f t="shared" ca="1" si="308"/>
        <v>36.225446832016665</v>
      </c>
      <c r="AQ479">
        <f t="shared" ca="1" si="308"/>
        <v>41.304852023282535</v>
      </c>
      <c r="AR479">
        <f t="shared" ca="1" si="335"/>
        <v>0.8770264280718707</v>
      </c>
      <c r="AS479">
        <f t="shared" ca="1" si="336"/>
        <v>46.724245058860177</v>
      </c>
      <c r="AT479">
        <f t="shared" ca="1" si="323"/>
        <v>134.39999999999964</v>
      </c>
      <c r="AU479">
        <f t="shared" ca="1" si="337"/>
        <v>110.3613602419168</v>
      </c>
      <c r="AV479">
        <f t="shared" ca="1" si="332"/>
        <v>10724.9</v>
      </c>
      <c r="AW479">
        <f t="shared" ca="1" si="346"/>
        <v>10621.484615384617</v>
      </c>
      <c r="AX479">
        <f t="shared" ca="1" si="345"/>
        <v>103.41538461538221</v>
      </c>
      <c r="AY479">
        <f t="shared" ca="1" si="306"/>
        <v>148.45249287749195</v>
      </c>
      <c r="AZ479">
        <f t="shared" ca="1" si="305"/>
        <v>-45.03710826210974</v>
      </c>
    </row>
    <row r="480" spans="1:52" x14ac:dyDescent="0.3">
      <c r="A480" s="1" vm="2817">
        <f ca="1"/>
        <v>43441</v>
      </c>
      <c r="B480" s="1" vm="2818">
        <f ca="1"/>
        <v>10644.8</v>
      </c>
      <c r="C480" s="1" vm="2819">
        <f ca="1"/>
        <v>10704.55</v>
      </c>
      <c r="D480" s="1" vm="2820">
        <f ca="1"/>
        <v>10599.35</v>
      </c>
      <c r="E480" s="1" vm="2821">
        <f ca="1"/>
        <v>10693.7</v>
      </c>
      <c r="F480" s="1" vm="2822">
        <f ca="1"/>
        <v>335850000</v>
      </c>
      <c r="G480" s="1">
        <f t="shared" ca="1" si="331"/>
        <v>10766.2</v>
      </c>
      <c r="H480" s="2">
        <f t="shared" ca="1" si="344"/>
        <v>10684.05</v>
      </c>
      <c r="I480" s="6" t="str" cm="1">
        <f t="array" aca="1" ref="I480" ca="1">_xlfn.IFS(AND(G479&lt;H479,G480&gt;H480),"BUY", AND(G479&gt;H479,G480&lt;H480),"SELL",TRUE,"")</f>
        <v/>
      </c>
      <c r="J480" s="1" vm="2690">
        <f t="shared" ca="1" si="310"/>
        <v>10558.75</v>
      </c>
      <c r="K480" s="3" t="str">
        <f t="shared" ca="1" si="324"/>
        <v/>
      </c>
      <c r="L480" s="3">
        <f t="shared" ca="1" si="325"/>
        <v>8.7301849327667824E-3</v>
      </c>
      <c r="M480" s="3">
        <f t="shared" ca="1" si="326"/>
        <v>8.6922972197649214E-3</v>
      </c>
      <c r="N480" s="4">
        <f t="shared" ca="1" si="311"/>
        <v>1</v>
      </c>
      <c r="O480" s="2">
        <f t="shared" ca="1" si="327"/>
        <v>8.6922972197649214E-3</v>
      </c>
      <c r="P480" s="1">
        <f t="shared" ca="1" si="312"/>
        <v>10665.866666666667</v>
      </c>
      <c r="Q480" s="1">
        <f t="shared" ca="1" si="313"/>
        <v>3582131320000</v>
      </c>
      <c r="R480" s="1">
        <f ca="1">IF(ISBLANK(A480),"",SUM($Q$2:Q480))</f>
        <v>1158172095094583.8</v>
      </c>
      <c r="S480" s="1">
        <f ca="1">IF(ISBLANK(A480),"",SUM($F$2:F480))</f>
        <v>113202539000</v>
      </c>
      <c r="T480" s="1">
        <f t="shared" ca="1" si="314"/>
        <v>10230.972779635125</v>
      </c>
      <c r="U480" s="1" t="str">
        <f t="shared" ca="1" si="315"/>
        <v>Bullish</v>
      </c>
      <c r="V480" s="17">
        <f t="shared" ca="1" si="316"/>
        <v>105.19999999999891</v>
      </c>
      <c r="W480" s="17">
        <f t="shared" ca="1" si="317"/>
        <v>0</v>
      </c>
      <c r="X480" s="17">
        <f t="shared" ca="1" si="318"/>
        <v>0</v>
      </c>
      <c r="Y480" s="22">
        <f t="shared" ca="1" si="348"/>
        <v>1593.6999999999935</v>
      </c>
      <c r="Z480" s="22">
        <f t="shared" ca="1" si="348"/>
        <v>382.95000000000255</v>
      </c>
      <c r="AA480" s="22">
        <f t="shared" ca="1" si="348"/>
        <v>456.14999999999964</v>
      </c>
      <c r="AB480" s="23">
        <f t="shared" ca="1" si="338"/>
        <v>24.028989144757741</v>
      </c>
      <c r="AC480" s="23">
        <f t="shared" ca="1" si="339"/>
        <v>28.622074418021054</v>
      </c>
      <c r="AD480" s="23">
        <f t="shared" ca="1" si="340"/>
        <v>4.5930852732633127</v>
      </c>
      <c r="AE480" s="23">
        <f t="shared" ca="1" si="341"/>
        <v>52.651063562778795</v>
      </c>
      <c r="AF480" s="23">
        <f t="shared" ca="1" si="342"/>
        <v>8.7236324633532263</v>
      </c>
      <c r="AG480" s="23">
        <f t="shared" ca="1" si="347"/>
        <v>22.126867469914053</v>
      </c>
      <c r="AH480" s="25" t="str">
        <f t="shared" ca="1" si="319"/>
        <v>Weak</v>
      </c>
      <c r="AI480" s="25" t="str">
        <f t="shared" ca="1" si="320"/>
        <v>Bearish</v>
      </c>
      <c r="AJ480" s="1">
        <f t="shared" ca="1" si="328"/>
        <v>335860802.81</v>
      </c>
      <c r="AK480" s="10">
        <f t="shared" ca="1" si="329"/>
        <v>8.6922972197649214E-3</v>
      </c>
      <c r="AL480" s="10">
        <f t="shared" ca="1" si="334"/>
        <v>0.13565197816095712</v>
      </c>
      <c r="AM480">
        <f t="shared" ca="1" si="330"/>
        <v>92.550000000001091</v>
      </c>
      <c r="AN480">
        <f t="shared" ca="1" si="321"/>
        <v>92.550000000001091</v>
      </c>
      <c r="AO480">
        <f t="shared" ca="1" si="322"/>
        <v>0</v>
      </c>
      <c r="AP480">
        <f t="shared" ca="1" si="308"/>
        <v>40.248629201158408</v>
      </c>
      <c r="AQ480">
        <f t="shared" ca="1" si="308"/>
        <v>38.354505450190928</v>
      </c>
      <c r="AR480">
        <f t="shared" ca="1" si="335"/>
        <v>1.0493846480024958</v>
      </c>
      <c r="AS480">
        <f t="shared" ca="1" si="336"/>
        <v>51.204865276282575</v>
      </c>
      <c r="AT480">
        <f t="shared" ca="1" si="323"/>
        <v>105.19999999999891</v>
      </c>
      <c r="AU480">
        <f t="shared" ca="1" si="337"/>
        <v>109.99269165320837</v>
      </c>
      <c r="AV480">
        <f t="shared" ca="1" si="332"/>
        <v>10728.025</v>
      </c>
      <c r="AW480">
        <f t="shared" ca="1" si="346"/>
        <v>10640.534615384617</v>
      </c>
      <c r="AX480">
        <f t="shared" ca="1" si="345"/>
        <v>87.490384615382936</v>
      </c>
      <c r="AY480">
        <f t="shared" ca="1" si="306"/>
        <v>140.37945156695059</v>
      </c>
      <c r="AZ480">
        <f t="shared" ca="1" si="305"/>
        <v>-52.889066951567656</v>
      </c>
    </row>
    <row r="481" spans="1:52" x14ac:dyDescent="0.3">
      <c r="A481" s="1" vm="2823">
        <f ca="1"/>
        <v>43444</v>
      </c>
      <c r="B481" s="1" vm="2824">
        <f ca="1"/>
        <v>10508.7</v>
      </c>
      <c r="C481" s="1" vm="1501">
        <f ca="1"/>
        <v>10558.85</v>
      </c>
      <c r="D481" s="1" vm="2825">
        <f ca="1"/>
        <v>10474.950000000001</v>
      </c>
      <c r="E481" s="1" vm="2826">
        <f ca="1"/>
        <v>10488.45</v>
      </c>
      <c r="F481" s="1" vm="2827">
        <f ca="1"/>
        <v>393097000</v>
      </c>
      <c r="G481" s="1">
        <f t="shared" ca="1" si="331"/>
        <v>10687.14</v>
      </c>
      <c r="H481" s="2">
        <f t="shared" ca="1" si="344"/>
        <v>10679.212500000001</v>
      </c>
      <c r="I481" s="6" t="str" cm="1">
        <f t="array" aca="1" ref="I481" ca="1">_xlfn.IFS(AND(G480&lt;H480,G481&gt;H481),"BUY", AND(G480&gt;H480,G481&lt;H481),"SELL",TRUE,"")</f>
        <v/>
      </c>
      <c r="J481" s="1" vm="2690">
        <f t="shared" ca="1" si="310"/>
        <v>10558.75</v>
      </c>
      <c r="K481" s="3" t="str">
        <f t="shared" ca="1" si="324"/>
        <v/>
      </c>
      <c r="L481" s="3">
        <f t="shared" ca="1" si="325"/>
        <v>-1.919354386227401E-2</v>
      </c>
      <c r="M481" s="3">
        <f t="shared" ca="1" si="326"/>
        <v>-1.9380131299703507E-2</v>
      </c>
      <c r="N481" s="4">
        <f t="shared" ca="1" si="311"/>
        <v>1</v>
      </c>
      <c r="O481" s="2">
        <f t="shared" ca="1" si="327"/>
        <v>-1.9380131299703507E-2</v>
      </c>
      <c r="P481" s="1">
        <f t="shared" ca="1" si="312"/>
        <v>10507.416666666668</v>
      </c>
      <c r="Q481" s="1">
        <f t="shared" ca="1" si="313"/>
        <v>4130433969416.667</v>
      </c>
      <c r="R481" s="1">
        <f ca="1">IF(ISBLANK(A481),"",SUM($Q$2:Q481))</f>
        <v>1162302529064000.5</v>
      </c>
      <c r="S481" s="1">
        <f ca="1">IF(ISBLANK(A481),"",SUM($F$2:F481))</f>
        <v>113595636000</v>
      </c>
      <c r="T481" s="1">
        <f t="shared" ca="1" si="314"/>
        <v>10231.929412006642</v>
      </c>
      <c r="U481" s="1" t="str">
        <f t="shared" ca="1" si="315"/>
        <v>Bullish</v>
      </c>
      <c r="V481" s="17">
        <f t="shared" ca="1" si="316"/>
        <v>218.75</v>
      </c>
      <c r="W481" s="17">
        <f t="shared" ca="1" si="317"/>
        <v>0</v>
      </c>
      <c r="X481" s="17">
        <f t="shared" ca="1" si="318"/>
        <v>124.39999999999964</v>
      </c>
      <c r="Y481" s="22">
        <f t="shared" ca="1" si="348"/>
        <v>1719.9499999999935</v>
      </c>
      <c r="Z481" s="22">
        <f t="shared" ca="1" si="348"/>
        <v>303.40000000000146</v>
      </c>
      <c r="AA481" s="22">
        <f t="shared" ca="1" si="348"/>
        <v>580.54999999999927</v>
      </c>
      <c r="AB481" s="23">
        <f t="shared" ca="1" si="338"/>
        <v>17.640047675804681</v>
      </c>
      <c r="AC481" s="23">
        <f t="shared" ca="1" si="339"/>
        <v>33.753888194424341</v>
      </c>
      <c r="AD481" s="23">
        <f t="shared" ca="1" si="340"/>
        <v>16.113840518619661</v>
      </c>
      <c r="AE481" s="23">
        <f t="shared" ca="1" si="341"/>
        <v>51.393935870229022</v>
      </c>
      <c r="AF481" s="23">
        <f t="shared" ca="1" si="342"/>
        <v>31.353583347474128</v>
      </c>
      <c r="AG481" s="23">
        <f t="shared" ca="1" si="347"/>
        <v>20.207551836902216</v>
      </c>
      <c r="AH481" s="25" t="str">
        <f t="shared" ca="1" si="319"/>
        <v>Weak</v>
      </c>
      <c r="AI481" s="25" t="str">
        <f t="shared" ca="1" si="320"/>
        <v>Bearish</v>
      </c>
      <c r="AJ481" s="1">
        <f t="shared" ca="1" si="328"/>
        <v>-393086233.80000001</v>
      </c>
      <c r="AK481" s="10">
        <f t="shared" ca="1" si="329"/>
        <v>-1.9380131299703507E-2</v>
      </c>
      <c r="AL481" s="10">
        <f t="shared" ca="1" si="334"/>
        <v>0.1537691288888304</v>
      </c>
      <c r="AM481">
        <f t="shared" ca="1" si="330"/>
        <v>-205.25</v>
      </c>
      <c r="AN481">
        <f t="shared" ca="1" si="321"/>
        <v>0</v>
      </c>
      <c r="AO481">
        <f t="shared" ca="1" si="322"/>
        <v>205.25</v>
      </c>
      <c r="AP481">
        <f t="shared" ca="1" si="308"/>
        <v>37.373727115361376</v>
      </c>
      <c r="AQ481">
        <f t="shared" ca="1" si="308"/>
        <v>50.275612203748715</v>
      </c>
      <c r="AR481">
        <f t="shared" ca="1" si="335"/>
        <v>0.74337686757347265</v>
      </c>
      <c r="AS481">
        <f t="shared" ca="1" si="336"/>
        <v>42.640055710280549</v>
      </c>
      <c r="AT481">
        <f t="shared" ca="1" si="323"/>
        <v>83.899999999999636</v>
      </c>
      <c r="AU481">
        <f t="shared" ca="1" si="337"/>
        <v>108.12892796369347</v>
      </c>
      <c r="AV481">
        <f t="shared" ca="1" si="332"/>
        <v>10718.724999999999</v>
      </c>
      <c r="AW481">
        <f t="shared" ca="1" si="346"/>
        <v>10644.451923076924</v>
      </c>
      <c r="AX481">
        <f t="shared" ca="1" si="345"/>
        <v>74.273076923074768</v>
      </c>
      <c r="AY481">
        <f t="shared" ca="1" si="306"/>
        <v>131.02838319088207</v>
      </c>
      <c r="AZ481">
        <f t="shared" ca="1" si="305"/>
        <v>-56.755306267807299</v>
      </c>
    </row>
    <row r="482" spans="1:52" x14ac:dyDescent="0.3">
      <c r="A482" s="1" vm="2828">
        <f ca="1"/>
        <v>43445</v>
      </c>
      <c r="B482" s="1" vm="2829">
        <f ca="1"/>
        <v>10350.049999999999</v>
      </c>
      <c r="C482" s="1" vm="2830">
        <f ca="1"/>
        <v>10567.15</v>
      </c>
      <c r="D482" s="1" vm="2831">
        <f ca="1"/>
        <v>10333.85</v>
      </c>
      <c r="E482" s="1" vm="2832">
        <f ca="1"/>
        <v>10549.15</v>
      </c>
      <c r="F482" s="1" vm="2833">
        <f ca="1"/>
        <v>438699000</v>
      </c>
      <c r="G482" s="1">
        <f t="shared" ca="1" si="331"/>
        <v>10623.07</v>
      </c>
      <c r="H482" s="2">
        <f t="shared" ca="1" si="344"/>
        <v>10682.560000000001</v>
      </c>
      <c r="I482" s="6" t="str" cm="1">
        <f t="array" aca="1" ref="I482" ca="1">_xlfn.IFS(AND(G481&lt;H481,G482&gt;H482),"BUY", AND(G481&gt;H481,G482&lt;H482),"SELL",TRUE,"")</f>
        <v>SELL</v>
      </c>
      <c r="J482" s="1" vm="2690">
        <f t="shared" ca="1" si="310"/>
        <v>10558.75</v>
      </c>
      <c r="K482" s="3" t="str">
        <f t="shared" ca="1" si="324"/>
        <v/>
      </c>
      <c r="L482" s="3">
        <f t="shared" ca="1" si="325"/>
        <v>5.7873184312267067E-3</v>
      </c>
      <c r="M482" s="3">
        <f t="shared" ca="1" si="326"/>
        <v>5.7706362364179642E-3</v>
      </c>
      <c r="N482" s="4">
        <f t="shared" ca="1" si="311"/>
        <v>1</v>
      </c>
      <c r="O482" s="2">
        <f t="shared" ca="1" si="327"/>
        <v>5.7706362364179642E-3</v>
      </c>
      <c r="P482" s="1">
        <f t="shared" ca="1" si="312"/>
        <v>10483.383333333333</v>
      </c>
      <c r="Q482" s="1">
        <f t="shared" ca="1" si="313"/>
        <v>4599049784950</v>
      </c>
      <c r="R482" s="1">
        <f ca="1">IF(ISBLANK(A482),"",SUM($Q$2:Q482))</f>
        <v>1166901578848950.5</v>
      </c>
      <c r="S482" s="1">
        <f ca="1">IF(ISBLANK(A482),"",SUM($F$2:F482))</f>
        <v>114034335000</v>
      </c>
      <c r="T482" s="1">
        <f t="shared" ca="1" si="314"/>
        <v>10232.896774896355</v>
      </c>
      <c r="U482" s="1" t="str">
        <f t="shared" ca="1" si="315"/>
        <v>Bullish</v>
      </c>
      <c r="V482" s="17">
        <f t="shared" ca="1" si="316"/>
        <v>233.29999999999927</v>
      </c>
      <c r="W482" s="17">
        <f t="shared" ca="1" si="317"/>
        <v>0</v>
      </c>
      <c r="X482" s="17">
        <f t="shared" ca="1" si="318"/>
        <v>141.10000000000036</v>
      </c>
      <c r="Y482" s="22">
        <f t="shared" ca="1" si="348"/>
        <v>1830.6999999999935</v>
      </c>
      <c r="Z482" s="22">
        <f t="shared" ca="1" si="348"/>
        <v>303.40000000000146</v>
      </c>
      <c r="AA482" s="22">
        <f t="shared" ca="1" si="348"/>
        <v>673.70000000000073</v>
      </c>
      <c r="AB482" s="23">
        <f t="shared" ca="1" si="338"/>
        <v>16.572895613699817</v>
      </c>
      <c r="AC482" s="23">
        <f t="shared" ca="1" si="339"/>
        <v>36.800131097394612</v>
      </c>
      <c r="AD482" s="23">
        <f t="shared" ca="1" si="340"/>
        <v>20.227235483694795</v>
      </c>
      <c r="AE482" s="23">
        <f t="shared" ca="1" si="341"/>
        <v>53.373026711094425</v>
      </c>
      <c r="AF482" s="23">
        <f t="shared" ca="1" si="342"/>
        <v>37.897861017295924</v>
      </c>
      <c r="AG482" s="23">
        <f t="shared" ca="1" si="347"/>
        <v>19.504993111365366</v>
      </c>
      <c r="AH482" s="25" t="str">
        <f t="shared" ca="1" si="319"/>
        <v>Weak</v>
      </c>
      <c r="AI482" s="25" t="str">
        <f t="shared" ca="1" si="320"/>
        <v>Bearish</v>
      </c>
      <c r="AJ482" s="1">
        <f t="shared" ca="1" si="328"/>
        <v>438709687.13999999</v>
      </c>
      <c r="AK482" s="10">
        <f t="shared" ca="1" si="329"/>
        <v>5.7706362364179642E-3</v>
      </c>
      <c r="AL482" s="10">
        <f t="shared" ca="1" si="334"/>
        <v>0.15209955050554072</v>
      </c>
      <c r="AM482">
        <f t="shared" ca="1" si="330"/>
        <v>60.699999999998909</v>
      </c>
      <c r="AN482">
        <f t="shared" ca="1" si="321"/>
        <v>60.699999999998909</v>
      </c>
      <c r="AO482">
        <f t="shared" ca="1" si="322"/>
        <v>0</v>
      </c>
      <c r="AP482">
        <f t="shared" ca="1" si="308"/>
        <v>39.039889464264057</v>
      </c>
      <c r="AQ482">
        <f t="shared" ca="1" si="308"/>
        <v>46.684497046338095</v>
      </c>
      <c r="AR482">
        <f t="shared" ca="1" si="335"/>
        <v>0.83624954608622748</v>
      </c>
      <c r="AS482">
        <f t="shared" ca="1" si="336"/>
        <v>45.541171017229402</v>
      </c>
      <c r="AT482">
        <f t="shared" ca="1" si="323"/>
        <v>233.29999999999927</v>
      </c>
      <c r="AU482">
        <f t="shared" ca="1" si="337"/>
        <v>117.06971882342961</v>
      </c>
      <c r="AV482">
        <f t="shared" ca="1" si="332"/>
        <v>10720.591666666665</v>
      </c>
      <c r="AW482">
        <f t="shared" ca="1" si="346"/>
        <v>10650.940384615385</v>
      </c>
      <c r="AX482">
        <f t="shared" ca="1" si="345"/>
        <v>69.65128205127985</v>
      </c>
      <c r="AY482">
        <f t="shared" ca="1" si="306"/>
        <v>121.65121082620944</v>
      </c>
      <c r="AZ482">
        <f t="shared" ca="1" si="305"/>
        <v>-51.999928774929586</v>
      </c>
    </row>
    <row r="483" spans="1:52" x14ac:dyDescent="0.3">
      <c r="A483" s="1" vm="2834">
        <f ca="1"/>
        <v>43446</v>
      </c>
      <c r="B483" s="1" vm="2835">
        <f ca="1"/>
        <v>10591</v>
      </c>
      <c r="C483" s="1" vm="2836">
        <f ca="1"/>
        <v>10752.2</v>
      </c>
      <c r="D483" s="1" vm="2837">
        <f ca="1"/>
        <v>10560.8</v>
      </c>
      <c r="E483" s="1" vm="2838">
        <f ca="1"/>
        <v>10737.6</v>
      </c>
      <c r="F483" s="1" vm="2839">
        <f ca="1"/>
        <v>371697000</v>
      </c>
      <c r="G483" s="1">
        <f t="shared" ca="1" si="331"/>
        <v>10614.009999999998</v>
      </c>
      <c r="H483" s="2">
        <f t="shared" ca="1" si="344"/>
        <v>10690.315000000002</v>
      </c>
      <c r="I483" s="6" t="str" cm="1">
        <f t="array" aca="1" ref="I483" ca="1">_xlfn.IFS(AND(G482&lt;H482,G483&gt;H483),"BUY", AND(G482&gt;H482,G483&lt;H483),"SELL",TRUE,"")</f>
        <v/>
      </c>
      <c r="J483" s="1" vm="2835">
        <f t="shared" ca="1" si="310"/>
        <v>10591</v>
      </c>
      <c r="K483" s="3">
        <f t="shared" ca="1" si="324"/>
        <v>3.0543388185153564E-3</v>
      </c>
      <c r="L483" s="3">
        <f t="shared" ca="1" si="325"/>
        <v>1.7863998521207902E-2</v>
      </c>
      <c r="M483" s="3">
        <f t="shared" ca="1" si="326"/>
        <v>1.7706312465975173E-2</v>
      </c>
      <c r="N483" s="4">
        <f t="shared" ca="1" si="311"/>
        <v>-1</v>
      </c>
      <c r="O483" s="2">
        <f t="shared" ca="1" si="327"/>
        <v>-1.7706312465975173E-2</v>
      </c>
      <c r="P483" s="1">
        <f t="shared" ca="1" si="312"/>
        <v>10683.533333333333</v>
      </c>
      <c r="Q483" s="1">
        <f t="shared" ca="1" si="313"/>
        <v>3971037289400</v>
      </c>
      <c r="R483" s="1">
        <f ca="1">IF(ISBLANK(A483),"",SUM($Q$2:Q483))</f>
        <v>1170872616138350.5</v>
      </c>
      <c r="S483" s="1">
        <f ca="1">IF(ISBLANK(A483),"",SUM($F$2:F483))</f>
        <v>114406032000</v>
      </c>
      <c r="T483" s="1">
        <f t="shared" ca="1" si="314"/>
        <v>10234.36086078355</v>
      </c>
      <c r="U483" s="1" t="str">
        <f t="shared" ca="1" si="315"/>
        <v>Bullish</v>
      </c>
      <c r="V483" s="17">
        <f t="shared" ca="1" si="316"/>
        <v>203.05000000000109</v>
      </c>
      <c r="W483" s="17">
        <f t="shared" ca="1" si="317"/>
        <v>185.05000000000109</v>
      </c>
      <c r="X483" s="17">
        <f t="shared" ca="1" si="318"/>
        <v>0</v>
      </c>
      <c r="Y483" s="22">
        <f t="shared" ca="1" si="348"/>
        <v>1924.7999999999956</v>
      </c>
      <c r="Z483" s="22">
        <f t="shared" ca="1" si="348"/>
        <v>488.45000000000255</v>
      </c>
      <c r="AA483" s="22">
        <f t="shared" ca="1" si="348"/>
        <v>595.20000000000073</v>
      </c>
      <c r="AB483" s="23">
        <f t="shared" ca="1" si="338"/>
        <v>25.376662510390879</v>
      </c>
      <c r="AC483" s="23">
        <f t="shared" ca="1" si="339"/>
        <v>30.922693266833022</v>
      </c>
      <c r="AD483" s="23">
        <f t="shared" ca="1" si="340"/>
        <v>5.5460307564421427</v>
      </c>
      <c r="AE483" s="23">
        <f t="shared" ca="1" si="341"/>
        <v>56.299355777223901</v>
      </c>
      <c r="AF483" s="23">
        <f t="shared" ca="1" si="342"/>
        <v>9.8509666405202605</v>
      </c>
      <c r="AG483" s="23">
        <f t="shared" ca="1" si="347"/>
        <v>18.501335608608766</v>
      </c>
      <c r="AH483" s="25" t="str">
        <f t="shared" ca="1" si="319"/>
        <v>Weak</v>
      </c>
      <c r="AI483" s="25" t="str">
        <f t="shared" ca="1" si="320"/>
        <v>Bearish</v>
      </c>
      <c r="AJ483" s="1">
        <f t="shared" ca="1" si="328"/>
        <v>371707623.06999999</v>
      </c>
      <c r="AK483" s="10">
        <f t="shared" ca="1" si="329"/>
        <v>1.7706312465975173E-2</v>
      </c>
      <c r="AL483" s="10">
        <f t="shared" ca="1" si="334"/>
        <v>0.16906076315133883</v>
      </c>
      <c r="AM483">
        <f t="shared" ca="1" si="330"/>
        <v>188.45000000000073</v>
      </c>
      <c r="AN483">
        <f t="shared" ca="1" si="321"/>
        <v>188.45000000000073</v>
      </c>
      <c r="AO483">
        <f t="shared" ca="1" si="322"/>
        <v>0</v>
      </c>
      <c r="AP483">
        <f t="shared" ca="1" si="308"/>
        <v>49.712040216816675</v>
      </c>
      <c r="AQ483">
        <f t="shared" ca="1" si="308"/>
        <v>43.349890114456798</v>
      </c>
      <c r="AR483">
        <f t="shared" ca="1" si="335"/>
        <v>1.1467627734594454</v>
      </c>
      <c r="AS483">
        <f t="shared" ca="1" si="336"/>
        <v>53.418234545378802</v>
      </c>
      <c r="AT483">
        <f t="shared" ca="1" si="323"/>
        <v>191.40000000000146</v>
      </c>
      <c r="AU483">
        <f t="shared" ca="1" si="337"/>
        <v>122.37902462175616</v>
      </c>
      <c r="AV483">
        <f t="shared" ca="1" si="332"/>
        <v>10729.674999999999</v>
      </c>
      <c r="AW483">
        <f t="shared" ca="1" si="346"/>
        <v>10658.040384615384</v>
      </c>
      <c r="AX483">
        <f t="shared" ca="1" si="345"/>
        <v>71.634615384615245</v>
      </c>
      <c r="AY483">
        <f t="shared" ca="1" si="306"/>
        <v>111.62987891737754</v>
      </c>
      <c r="AZ483">
        <f t="shared" ref="AZ483:AZ546" ca="1" si="349">AX483 - AY483</f>
        <v>-39.995263532762294</v>
      </c>
    </row>
    <row r="484" spans="1:52" x14ac:dyDescent="0.3">
      <c r="A484" s="1" vm="2840">
        <f ca="1"/>
        <v>43447</v>
      </c>
      <c r="B484" s="1" vm="2841">
        <f ca="1"/>
        <v>10810.75</v>
      </c>
      <c r="C484" s="1" vm="2842">
        <f ca="1"/>
        <v>10838.6</v>
      </c>
      <c r="D484" s="1" vm="2843">
        <f ca="1"/>
        <v>10749.5</v>
      </c>
      <c r="E484" s="1" vm="2844">
        <f ca="1"/>
        <v>10791.55</v>
      </c>
      <c r="F484" s="1" vm="2845">
        <f ca="1"/>
        <v>387810000</v>
      </c>
      <c r="G484" s="1">
        <f t="shared" ca="1" si="331"/>
        <v>10652.09</v>
      </c>
      <c r="H484" s="2">
        <f t="shared" ca="1" si="344"/>
        <v>10701.077500000001</v>
      </c>
      <c r="I484" s="6" t="str" cm="1">
        <f t="array" aca="1" ref="I484" ca="1">_xlfn.IFS(AND(G483&lt;H483,G484&gt;H484),"BUY", AND(G483&gt;H483,G484&lt;H484),"SELL",TRUE,"")</f>
        <v/>
      </c>
      <c r="J484" s="1" vm="2835">
        <f t="shared" ca="1" si="310"/>
        <v>10591</v>
      </c>
      <c r="K484" s="3" t="str">
        <f t="shared" ca="1" si="324"/>
        <v/>
      </c>
      <c r="L484" s="3">
        <f t="shared" ca="1" si="325"/>
        <v>5.0244002384145503E-3</v>
      </c>
      <c r="M484" s="3">
        <f t="shared" ca="1" si="326"/>
        <v>5.0118200605062885E-3</v>
      </c>
      <c r="N484" s="4">
        <f t="shared" ca="1" si="311"/>
        <v>-1</v>
      </c>
      <c r="O484" s="2">
        <f t="shared" ca="1" si="327"/>
        <v>-5.0118200605062885E-3</v>
      </c>
      <c r="P484" s="1">
        <f t="shared" ca="1" si="312"/>
        <v>10793.216666666665</v>
      </c>
      <c r="Q484" s="1">
        <f t="shared" ca="1" si="313"/>
        <v>4185717355499.9995</v>
      </c>
      <c r="R484" s="1">
        <f ca="1">IF(ISBLANK(A484),"",SUM($Q$2:Q484))</f>
        <v>1175058333493850.5</v>
      </c>
      <c r="S484" s="1">
        <f ca="1">IF(ISBLANK(A484),"",SUM($F$2:F484))</f>
        <v>114793842000</v>
      </c>
      <c r="T484" s="1">
        <f t="shared" ca="1" si="314"/>
        <v>10236.248852911905</v>
      </c>
      <c r="U484" s="1" t="str">
        <f t="shared" ca="1" si="315"/>
        <v>Bullish</v>
      </c>
      <c r="V484" s="17">
        <f t="shared" ca="1" si="316"/>
        <v>101</v>
      </c>
      <c r="W484" s="17">
        <f t="shared" ca="1" si="317"/>
        <v>86.399999999999636</v>
      </c>
      <c r="X484" s="17">
        <f t="shared" ca="1" si="318"/>
        <v>0</v>
      </c>
      <c r="Y484" s="22">
        <f t="shared" ca="1" si="348"/>
        <v>1891.5499999999956</v>
      </c>
      <c r="Z484" s="22">
        <f t="shared" ca="1" si="348"/>
        <v>574.85000000000218</v>
      </c>
      <c r="AA484" s="22">
        <f t="shared" ca="1" si="348"/>
        <v>544.85000000000036</v>
      </c>
      <c r="AB484" s="23">
        <f t="shared" ca="1" si="338"/>
        <v>30.390420554571833</v>
      </c>
      <c r="AC484" s="23">
        <f t="shared" ca="1" si="339"/>
        <v>28.804419655837894</v>
      </c>
      <c r="AD484" s="23">
        <f t="shared" ca="1" si="340"/>
        <v>1.5860008987339391</v>
      </c>
      <c r="AE484" s="23">
        <f t="shared" ca="1" si="341"/>
        <v>59.194840210409723</v>
      </c>
      <c r="AF484" s="23">
        <f t="shared" ca="1" si="342"/>
        <v>2.6792890952935333</v>
      </c>
      <c r="AG484" s="23">
        <f t="shared" ca="1" si="347"/>
        <v>17.932027811355173</v>
      </c>
      <c r="AH484" s="25" t="str">
        <f t="shared" ca="1" si="319"/>
        <v>Weak</v>
      </c>
      <c r="AI484" s="25" t="str">
        <f t="shared" ca="1" si="320"/>
        <v>Bullish</v>
      </c>
      <c r="AJ484" s="1">
        <f t="shared" ca="1" si="328"/>
        <v>387820614.00999999</v>
      </c>
      <c r="AK484" s="10">
        <f t="shared" ca="1" si="329"/>
        <v>5.0118200605062885E-3</v>
      </c>
      <c r="AL484" s="10">
        <f t="shared" ca="1" si="334"/>
        <v>0.16586326128530857</v>
      </c>
      <c r="AM484">
        <f t="shared" ca="1" si="330"/>
        <v>53.949999999998909</v>
      </c>
      <c r="AN484">
        <f t="shared" ca="1" si="321"/>
        <v>53.949999999998909</v>
      </c>
      <c r="AO484">
        <f t="shared" ca="1" si="322"/>
        <v>0</v>
      </c>
      <c r="AP484">
        <f t="shared" ca="1" si="308"/>
        <v>50.01475162990112</v>
      </c>
      <c r="AQ484">
        <f t="shared" ca="1" si="308"/>
        <v>40.253469391995601</v>
      </c>
      <c r="AR484">
        <f t="shared" ca="1" si="335"/>
        <v>1.2424954267382118</v>
      </c>
      <c r="AS484">
        <f t="shared" ca="1" si="336"/>
        <v>55.406820987165396</v>
      </c>
      <c r="AT484">
        <f t="shared" ca="1" si="323"/>
        <v>89.100000000000364</v>
      </c>
      <c r="AU484">
        <f t="shared" ca="1" si="337"/>
        <v>120.00195143448788</v>
      </c>
      <c r="AV484">
        <f t="shared" ca="1" si="332"/>
        <v>10738.504166666668</v>
      </c>
      <c r="AW484">
        <f t="shared" ca="1" si="346"/>
        <v>10668.330769230768</v>
      </c>
      <c r="AX484">
        <f t="shared" ca="1" si="345"/>
        <v>70.17339743589946</v>
      </c>
      <c r="AY484">
        <f t="shared" ref="AY484:AY547" ca="1" si="350">AVERAGE(AX476:AX484)</f>
        <v>101.84109686609574</v>
      </c>
      <c r="AZ484">
        <f t="shared" ca="1" si="349"/>
        <v>-31.667699430196279</v>
      </c>
    </row>
    <row r="485" spans="1:52" x14ac:dyDescent="0.3">
      <c r="A485" s="1" vm="2846">
        <f ca="1"/>
        <v>43448</v>
      </c>
      <c r="B485" s="1" vm="2847">
        <f ca="1"/>
        <v>10784.5</v>
      </c>
      <c r="C485" s="1" vm="2848">
        <f ca="1"/>
        <v>10815.75</v>
      </c>
      <c r="D485" s="1" vm="2849">
        <f ca="1"/>
        <v>10752.1</v>
      </c>
      <c r="E485" s="1" vm="2850">
        <f ca="1"/>
        <v>10805.45</v>
      </c>
      <c r="F485" s="1" vm="2851">
        <f ca="1"/>
        <v>350579000</v>
      </c>
      <c r="G485" s="1">
        <f t="shared" ca="1" si="331"/>
        <v>10674.439999999999</v>
      </c>
      <c r="H485" s="2">
        <f t="shared" ca="1" si="344"/>
        <v>10710.515000000001</v>
      </c>
      <c r="I485" s="6" t="str" cm="1">
        <f t="array" aca="1" ref="I485" ca="1">_xlfn.IFS(AND(G484&lt;H484,G485&gt;H485),"BUY", AND(G484&gt;H484,G485&lt;H485),"SELL",TRUE,"")</f>
        <v/>
      </c>
      <c r="J485" s="1" vm="2835">
        <f t="shared" ca="1" si="310"/>
        <v>10591</v>
      </c>
      <c r="K485" s="3" t="str">
        <f t="shared" ca="1" si="324"/>
        <v/>
      </c>
      <c r="L485" s="3">
        <f t="shared" ca="1" si="325"/>
        <v>1.2880448128398392E-3</v>
      </c>
      <c r="M485" s="3">
        <f t="shared" ca="1" si="326"/>
        <v>1.287215994746788E-3</v>
      </c>
      <c r="N485" s="4">
        <f t="shared" ca="1" si="311"/>
        <v>-1</v>
      </c>
      <c r="O485" s="2">
        <f t="shared" ca="1" si="327"/>
        <v>-1.287215994746788E-3</v>
      </c>
      <c r="P485" s="1">
        <f t="shared" ca="1" si="312"/>
        <v>10791.1</v>
      </c>
      <c r="Q485" s="1">
        <f t="shared" ca="1" si="313"/>
        <v>3783133046900</v>
      </c>
      <c r="R485" s="1">
        <f ca="1">IF(ISBLANK(A485),"",SUM($Q$2:Q485))</f>
        <v>1178841466540750.5</v>
      </c>
      <c r="S485" s="1">
        <f ca="1">IF(ISBLANK(A485),"",SUM($F$2:F485))</f>
        <v>115144421000</v>
      </c>
      <c r="T485" s="1">
        <f t="shared" ca="1" si="314"/>
        <v>10237.938202327237</v>
      </c>
      <c r="U485" s="1" t="str">
        <f t="shared" ca="1" si="315"/>
        <v>Bullish</v>
      </c>
      <c r="V485" s="17">
        <f t="shared" ca="1" si="316"/>
        <v>63.649999999999636</v>
      </c>
      <c r="W485" s="17">
        <f t="shared" ca="1" si="317"/>
        <v>0</v>
      </c>
      <c r="X485" s="17">
        <f t="shared" ca="1" si="318"/>
        <v>0</v>
      </c>
      <c r="Y485" s="22">
        <f t="shared" ca="1" si="348"/>
        <v>1807.149999999996</v>
      </c>
      <c r="Z485" s="22">
        <f t="shared" ca="1" si="348"/>
        <v>574.85000000000218</v>
      </c>
      <c r="AA485" s="22">
        <f t="shared" ca="1" si="348"/>
        <v>522.60000000000036</v>
      </c>
      <c r="AB485" s="23">
        <f t="shared" ca="1" si="338"/>
        <v>31.809755692665437</v>
      </c>
      <c r="AC485" s="23">
        <f t="shared" ca="1" si="339"/>
        <v>28.918462772874499</v>
      </c>
      <c r="AD485" s="23">
        <f t="shared" ca="1" si="340"/>
        <v>2.8912929197909385</v>
      </c>
      <c r="AE485" s="23">
        <f t="shared" ca="1" si="341"/>
        <v>60.728218465539939</v>
      </c>
      <c r="AF485" s="23">
        <f t="shared" ca="1" si="342"/>
        <v>4.7610369492916949</v>
      </c>
      <c r="AG485" s="23">
        <f t="shared" ca="1" si="347"/>
        <v>16.954628144105612</v>
      </c>
      <c r="AH485" s="25" t="str">
        <f t="shared" ca="1" si="319"/>
        <v>Weak</v>
      </c>
      <c r="AI485" s="25" t="str">
        <f t="shared" ca="1" si="320"/>
        <v>Bullish</v>
      </c>
      <c r="AJ485" s="1">
        <f t="shared" ca="1" si="328"/>
        <v>350589652.08999997</v>
      </c>
      <c r="AK485" s="10">
        <f t="shared" ca="1" si="329"/>
        <v>1.287215994746788E-3</v>
      </c>
      <c r="AL485" s="10">
        <f t="shared" ca="1" si="334"/>
        <v>0.16193531417957358</v>
      </c>
      <c r="AM485">
        <f t="shared" ca="1" si="330"/>
        <v>13.900000000001455</v>
      </c>
      <c r="AN485">
        <f t="shared" ca="1" si="321"/>
        <v>13.900000000001455</v>
      </c>
      <c r="AO485">
        <f t="shared" ca="1" si="322"/>
        <v>0</v>
      </c>
      <c r="AP485">
        <f t="shared" ca="1" si="308"/>
        <v>47.435126513479716</v>
      </c>
      <c r="AQ485">
        <f t="shared" ca="1" si="308"/>
        <v>37.378221578281632</v>
      </c>
      <c r="AR485">
        <f t="shared" ca="1" si="335"/>
        <v>1.2690578767675127</v>
      </c>
      <c r="AS485">
        <f t="shared" ca="1" si="336"/>
        <v>55.928845613026212</v>
      </c>
      <c r="AT485">
        <f t="shared" ca="1" si="323"/>
        <v>63.649999999999636</v>
      </c>
      <c r="AU485">
        <f t="shared" ca="1" si="337"/>
        <v>115.97681204631014</v>
      </c>
      <c r="AV485">
        <f t="shared" ca="1" si="332"/>
        <v>10744.887499999999</v>
      </c>
      <c r="AW485">
        <f t="shared" ca="1" si="346"/>
        <v>10678.925000000001</v>
      </c>
      <c r="AX485">
        <f t="shared" ca="1" si="345"/>
        <v>65.962499999997817</v>
      </c>
      <c r="AY485">
        <f t="shared" ca="1" si="350"/>
        <v>91.553917378915983</v>
      </c>
      <c r="AZ485">
        <f t="shared" ca="1" si="349"/>
        <v>-25.591417378918166</v>
      </c>
    </row>
    <row r="486" spans="1:52" x14ac:dyDescent="0.3">
      <c r="A486" s="1" vm="2852">
        <f ca="1"/>
        <v>43451</v>
      </c>
      <c r="B486" s="1" vm="2853">
        <f ca="1"/>
        <v>10853.2</v>
      </c>
      <c r="C486" s="1" vm="2854">
        <f ca="1"/>
        <v>10900.35</v>
      </c>
      <c r="D486" s="1" vm="2855">
        <f ca="1"/>
        <v>10844.85</v>
      </c>
      <c r="E486" s="1" vm="2856">
        <f ca="1"/>
        <v>10888.35</v>
      </c>
      <c r="F486" s="1" vm="2857">
        <f ca="1"/>
        <v>306146000</v>
      </c>
      <c r="G486" s="1">
        <f t="shared" ca="1" si="331"/>
        <v>10754.42</v>
      </c>
      <c r="H486" s="2">
        <f t="shared" ca="1" si="344"/>
        <v>10720.8225</v>
      </c>
      <c r="I486" s="6" t="str" cm="1">
        <f t="array" aca="1" ref="I486" ca="1">_xlfn.IFS(AND(G485&lt;H485,G486&gt;H486),"BUY", AND(G485&gt;H485,G486&lt;H486),"SELL",TRUE,"")</f>
        <v>BUY</v>
      </c>
      <c r="J486" s="1" vm="2835">
        <f t="shared" ca="1" si="310"/>
        <v>10591</v>
      </c>
      <c r="K486" s="3" t="str">
        <f t="shared" ca="1" si="324"/>
        <v/>
      </c>
      <c r="L486" s="3">
        <f t="shared" ca="1" si="325"/>
        <v>7.6720543799655427E-3</v>
      </c>
      <c r="M486" s="3">
        <f t="shared" ca="1" si="326"/>
        <v>7.6427738366829845E-3</v>
      </c>
      <c r="N486" s="4">
        <f t="shared" ca="1" si="311"/>
        <v>-1</v>
      </c>
      <c r="O486" s="2">
        <f t="shared" ca="1" si="327"/>
        <v>-7.6427738366829845E-3</v>
      </c>
      <c r="P486" s="1">
        <f t="shared" ca="1" si="312"/>
        <v>10877.85</v>
      </c>
      <c r="Q486" s="1">
        <f t="shared" ca="1" si="313"/>
        <v>3330210266100</v>
      </c>
      <c r="R486" s="1">
        <f ca="1">IF(ISBLANK(A486),"",SUM($Q$2:Q486))</f>
        <v>1182171676806850.5</v>
      </c>
      <c r="S486" s="1">
        <f ca="1">IF(ISBLANK(A486),"",SUM($F$2:F486))</f>
        <v>115450567000</v>
      </c>
      <c r="T486" s="1">
        <f t="shared" ca="1" si="314"/>
        <v>10239.635088209228</v>
      </c>
      <c r="U486" s="1" t="str">
        <f t="shared" ca="1" si="315"/>
        <v>Bullish</v>
      </c>
      <c r="V486" s="17">
        <f t="shared" ca="1" si="316"/>
        <v>94.899999999999636</v>
      </c>
      <c r="W486" s="17">
        <f t="shared" ca="1" si="317"/>
        <v>84.600000000000364</v>
      </c>
      <c r="X486" s="17">
        <f t="shared" ca="1" si="318"/>
        <v>0</v>
      </c>
      <c r="Y486" s="22">
        <f t="shared" ca="1" si="348"/>
        <v>1803.2499999999964</v>
      </c>
      <c r="Z486" s="22">
        <f t="shared" ca="1" si="348"/>
        <v>602.10000000000218</v>
      </c>
      <c r="AA486" s="22">
        <f t="shared" ca="1" si="348"/>
        <v>522.60000000000036</v>
      </c>
      <c r="AB486" s="23">
        <f t="shared" ca="1" si="338"/>
        <v>33.389713018161842</v>
      </c>
      <c r="AC486" s="23">
        <f t="shared" ca="1" si="339"/>
        <v>28.981006516012837</v>
      </c>
      <c r="AD486" s="23">
        <f t="shared" ca="1" si="340"/>
        <v>4.4087065021490055</v>
      </c>
      <c r="AE486" s="23">
        <f t="shared" ca="1" si="341"/>
        <v>62.370719534174683</v>
      </c>
      <c r="AF486" s="23">
        <f t="shared" ca="1" si="342"/>
        <v>7.0685516137638116</v>
      </c>
      <c r="AG486" s="23">
        <f t="shared" ca="1" si="347"/>
        <v>16.889835457549292</v>
      </c>
      <c r="AH486" s="25" t="str">
        <f t="shared" ca="1" si="319"/>
        <v>Weak</v>
      </c>
      <c r="AI486" s="25" t="str">
        <f t="shared" ca="1" si="320"/>
        <v>Bullish</v>
      </c>
      <c r="AJ486" s="1">
        <f t="shared" ca="1" si="328"/>
        <v>306156674.44</v>
      </c>
      <c r="AK486" s="10">
        <f t="shared" ca="1" si="329"/>
        <v>7.6427738366829845E-3</v>
      </c>
      <c r="AL486" s="10">
        <f t="shared" ca="1" si="334"/>
        <v>0.1633666828778948</v>
      </c>
      <c r="AM486">
        <f t="shared" ca="1" si="330"/>
        <v>82.899999999999636</v>
      </c>
      <c r="AN486">
        <f t="shared" ca="1" si="321"/>
        <v>82.899999999999636</v>
      </c>
      <c r="AO486">
        <f t="shared" ca="1" si="322"/>
        <v>0</v>
      </c>
      <c r="AP486">
        <f t="shared" ca="1" si="308"/>
        <v>49.968331762516854</v>
      </c>
      <c r="AQ486">
        <f t="shared" ca="1" si="308"/>
        <v>34.708348608404371</v>
      </c>
      <c r="AR486">
        <f t="shared" ca="1" si="335"/>
        <v>1.4396631866955891</v>
      </c>
      <c r="AS486">
        <f t="shared" ca="1" si="336"/>
        <v>59.01073535669267</v>
      </c>
      <c r="AT486">
        <f t="shared" ca="1" si="323"/>
        <v>55.5</v>
      </c>
      <c r="AU486">
        <f t="shared" ca="1" si="337"/>
        <v>111.65703975728799</v>
      </c>
      <c r="AV486">
        <f t="shared" ca="1" si="332"/>
        <v>10747.358333333334</v>
      </c>
      <c r="AW486">
        <f t="shared" ca="1" si="346"/>
        <v>10690.059615384615</v>
      </c>
      <c r="AX486">
        <f t="shared" ca="1" si="345"/>
        <v>57.298717948719059</v>
      </c>
      <c r="AY486">
        <f t="shared" ca="1" si="350"/>
        <v>81.145405982904776</v>
      </c>
      <c r="AZ486">
        <f t="shared" ca="1" si="349"/>
        <v>-23.846688034185718</v>
      </c>
    </row>
    <row r="487" spans="1:52" x14ac:dyDescent="0.3">
      <c r="A487" s="1" vm="2858">
        <f ca="1"/>
        <v>43452</v>
      </c>
      <c r="B487" s="1" vm="2859">
        <f ca="1"/>
        <v>10850.9</v>
      </c>
      <c r="C487" s="1" vm="2860">
        <f ca="1"/>
        <v>10915.4</v>
      </c>
      <c r="D487" s="1" vm="2861">
        <f ca="1"/>
        <v>10819.1</v>
      </c>
      <c r="E487" s="1" vm="2862">
        <f ca="1"/>
        <v>10908.7</v>
      </c>
      <c r="F487" s="1" vm="2863">
        <f ca="1"/>
        <v>294942000</v>
      </c>
      <c r="G487" s="1">
        <f t="shared" ca="1" si="331"/>
        <v>10826.330000000002</v>
      </c>
      <c r="H487" s="2">
        <f t="shared" ca="1" si="344"/>
        <v>10728.087500000001</v>
      </c>
      <c r="I487" s="6" t="str" cm="1">
        <f t="array" aca="1" ref="I487" ca="1">_xlfn.IFS(AND(G486&lt;H486,G487&gt;H487),"BUY", AND(G486&gt;H486,G487&lt;H487),"SELL",TRUE,"")</f>
        <v/>
      </c>
      <c r="J487" s="1" vm="2859">
        <f t="shared" ca="1" si="310"/>
        <v>10850.9</v>
      </c>
      <c r="K487" s="3">
        <f t="shared" ca="1" si="324"/>
        <v>-2.4539703521858192E-2</v>
      </c>
      <c r="L487" s="3">
        <f t="shared" ca="1" si="325"/>
        <v>1.8689700459666447E-3</v>
      </c>
      <c r="M487" s="3">
        <f t="shared" ca="1" si="326"/>
        <v>1.8672256945391607E-3</v>
      </c>
      <c r="N487" s="4">
        <f t="shared" ca="1" si="311"/>
        <v>1</v>
      </c>
      <c r="O487" s="2">
        <f t="shared" ca="1" si="327"/>
        <v>1.8672256945391607E-3</v>
      </c>
      <c r="P487" s="1">
        <f t="shared" ca="1" si="312"/>
        <v>10881.066666666668</v>
      </c>
      <c r="Q487" s="1">
        <f t="shared" ca="1" si="313"/>
        <v>3209283564800.0005</v>
      </c>
      <c r="R487" s="1">
        <f ca="1">IF(ISBLANK(A487),"",SUM($Q$2:Q487))</f>
        <v>1185380960371650.5</v>
      </c>
      <c r="S487" s="1">
        <f ca="1">IF(ISBLANK(A487),"",SUM($F$2:F487))</f>
        <v>115745509000</v>
      </c>
      <c r="T487" s="1">
        <f t="shared" ca="1" si="314"/>
        <v>10241.269580244798</v>
      </c>
      <c r="U487" s="1" t="str">
        <f t="shared" ca="1" si="315"/>
        <v>Bullish</v>
      </c>
      <c r="V487" s="17">
        <f t="shared" ca="1" si="316"/>
        <v>96.299999999999272</v>
      </c>
      <c r="W487" s="17">
        <f t="shared" ca="1" si="317"/>
        <v>0</v>
      </c>
      <c r="X487" s="17">
        <f t="shared" ca="1" si="318"/>
        <v>25.75</v>
      </c>
      <c r="Y487" s="22">
        <f t="shared" ca="1" si="348"/>
        <v>1827.3499999999967</v>
      </c>
      <c r="Z487" s="22">
        <f t="shared" ca="1" si="348"/>
        <v>539.45000000000255</v>
      </c>
      <c r="AA487" s="22">
        <f t="shared" ca="1" si="348"/>
        <v>548.35000000000036</v>
      </c>
      <c r="AB487" s="23">
        <f t="shared" ca="1" si="338"/>
        <v>29.520890907598631</v>
      </c>
      <c r="AC487" s="23">
        <f t="shared" ca="1" si="339"/>
        <v>30.007934987823969</v>
      </c>
      <c r="AD487" s="23">
        <f t="shared" ca="1" si="340"/>
        <v>0.4870440802253384</v>
      </c>
      <c r="AE487" s="23">
        <f t="shared" ca="1" si="341"/>
        <v>59.5288258954226</v>
      </c>
      <c r="AF487" s="23">
        <f t="shared" ca="1" si="342"/>
        <v>0.81816510387917651</v>
      </c>
      <c r="AG487" s="23">
        <f t="shared" ca="1" si="347"/>
        <v>16.622607161990807</v>
      </c>
      <c r="AH487" s="25" t="str">
        <f t="shared" ca="1" si="319"/>
        <v>Weak</v>
      </c>
      <c r="AI487" s="25" t="str">
        <f t="shared" ca="1" si="320"/>
        <v>Bearish</v>
      </c>
      <c r="AJ487" s="1">
        <f t="shared" ca="1" si="328"/>
        <v>294952754.42000002</v>
      </c>
      <c r="AK487" s="10">
        <f t="shared" ca="1" si="329"/>
        <v>1.8672256945391607E-3</v>
      </c>
      <c r="AL487" s="10">
        <f t="shared" ca="1" si="334"/>
        <v>0.16293097705245105</v>
      </c>
      <c r="AM487">
        <f t="shared" ca="1" si="330"/>
        <v>20.350000000000364</v>
      </c>
      <c r="AN487">
        <f t="shared" ca="1" si="321"/>
        <v>20.350000000000364</v>
      </c>
      <c r="AO487">
        <f t="shared" ca="1" si="322"/>
        <v>0</v>
      </c>
      <c r="AP487">
        <f t="shared" ca="1" si="308"/>
        <v>47.852736636622815</v>
      </c>
      <c r="AQ487">
        <f t="shared" ca="1" si="308"/>
        <v>32.229180850661201</v>
      </c>
      <c r="AR487">
        <f t="shared" ca="1" si="335"/>
        <v>1.4847642842167081</v>
      </c>
      <c r="AS487">
        <f t="shared" ca="1" si="336"/>
        <v>59.754733825174974</v>
      </c>
      <c r="AT487">
        <f t="shared" ca="1" si="323"/>
        <v>96.299999999999272</v>
      </c>
      <c r="AU487">
        <f t="shared" ca="1" si="337"/>
        <v>110.56010834605308</v>
      </c>
      <c r="AV487">
        <f t="shared" ca="1" si="332"/>
        <v>10750.020833333334</v>
      </c>
      <c r="AW487">
        <f t="shared" ca="1" si="346"/>
        <v>10702.501923076925</v>
      </c>
      <c r="AX487">
        <f t="shared" ca="1" si="345"/>
        <v>47.518910256409072</v>
      </c>
      <c r="AY487">
        <f t="shared" ca="1" si="350"/>
        <v>71.93536324786227</v>
      </c>
      <c r="AZ487">
        <f t="shared" ca="1" si="349"/>
        <v>-24.416452991453198</v>
      </c>
    </row>
    <row r="488" spans="1:52" x14ac:dyDescent="0.3">
      <c r="A488" s="1" vm="2864">
        <f ca="1"/>
        <v>43453</v>
      </c>
      <c r="B488" s="1" vm="2865">
        <f ca="1"/>
        <v>10930.55</v>
      </c>
      <c r="C488" s="1" vm="2866">
        <f ca="1"/>
        <v>10985.15</v>
      </c>
      <c r="D488" s="1" vm="2867">
        <f ca="1"/>
        <v>10928</v>
      </c>
      <c r="E488" s="1" vm="2868">
        <f ca="1"/>
        <v>10967.3</v>
      </c>
      <c r="F488" s="1" vm="2869">
        <f ca="1"/>
        <v>321802000</v>
      </c>
      <c r="G488" s="1">
        <f t="shared" ca="1" si="331"/>
        <v>10872.27</v>
      </c>
      <c r="H488" s="2">
        <f t="shared" ca="1" si="344"/>
        <v>10743.6425</v>
      </c>
      <c r="I488" s="6" t="str" cm="1">
        <f t="array" aca="1" ref="I488" ca="1">_xlfn.IFS(AND(G487&lt;H487,G488&gt;H488),"BUY", AND(G487&gt;H487,G488&lt;H488),"SELL",TRUE,"")</f>
        <v/>
      </c>
      <c r="J488" s="1" vm="2859">
        <f t="shared" ca="1" si="310"/>
        <v>10850.9</v>
      </c>
      <c r="K488" s="3" t="str">
        <f t="shared" ca="1" si="324"/>
        <v/>
      </c>
      <c r="L488" s="3">
        <f t="shared" ca="1" si="325"/>
        <v>5.3718591582863073E-3</v>
      </c>
      <c r="M488" s="3">
        <f t="shared" ca="1" si="326"/>
        <v>5.3574821872709151E-3</v>
      </c>
      <c r="N488" s="4">
        <f t="shared" ca="1" si="311"/>
        <v>1</v>
      </c>
      <c r="O488" s="2">
        <f t="shared" ca="1" si="327"/>
        <v>5.3574821872709151E-3</v>
      </c>
      <c r="P488" s="1">
        <f t="shared" ca="1" si="312"/>
        <v>10960.15</v>
      </c>
      <c r="Q488" s="1">
        <f t="shared" ca="1" si="313"/>
        <v>3526998190300</v>
      </c>
      <c r="R488" s="1">
        <f ca="1">IF(ISBLANK(A488),"",SUM($Q$2:Q488))</f>
        <v>1188907958561950.5</v>
      </c>
      <c r="S488" s="1">
        <f ca="1">IF(ISBLANK(A488),"",SUM($F$2:F488))</f>
        <v>116067311000</v>
      </c>
      <c r="T488" s="1">
        <f t="shared" ca="1" si="314"/>
        <v>10243.262709531975</v>
      </c>
      <c r="U488" s="1" t="str">
        <f t="shared" ca="1" si="315"/>
        <v>Bullish</v>
      </c>
      <c r="V488" s="17">
        <f t="shared" ca="1" si="316"/>
        <v>76.449999999998909</v>
      </c>
      <c r="W488" s="17">
        <f t="shared" ca="1" si="317"/>
        <v>69.75</v>
      </c>
      <c r="X488" s="17">
        <f t="shared" ca="1" si="318"/>
        <v>0</v>
      </c>
      <c r="Y488" s="22">
        <f t="shared" ca="1" si="348"/>
        <v>1749.5999999999967</v>
      </c>
      <c r="Z488" s="22">
        <f t="shared" ca="1" si="348"/>
        <v>483.95000000000255</v>
      </c>
      <c r="AA488" s="22">
        <f t="shared" ca="1" si="348"/>
        <v>548.35000000000036</v>
      </c>
      <c r="AB488" s="23">
        <f t="shared" ca="1" si="338"/>
        <v>27.660608139003394</v>
      </c>
      <c r="AC488" s="23">
        <f t="shared" ca="1" si="339"/>
        <v>31.3414494741656</v>
      </c>
      <c r="AD488" s="23">
        <f t="shared" ca="1" si="340"/>
        <v>3.6808413351622065</v>
      </c>
      <c r="AE488" s="23">
        <f t="shared" ca="1" si="341"/>
        <v>59.002057613168994</v>
      </c>
      <c r="AF488" s="23">
        <f t="shared" ca="1" si="342"/>
        <v>6.23849656107698</v>
      </c>
      <c r="AG488" s="23">
        <f t="shared" ca="1" si="347"/>
        <v>16.348519173169905</v>
      </c>
      <c r="AH488" s="25" t="str">
        <f t="shared" ca="1" si="319"/>
        <v>Weak</v>
      </c>
      <c r="AI488" s="25" t="str">
        <f t="shared" ca="1" si="320"/>
        <v>Bearish</v>
      </c>
      <c r="AJ488" s="1">
        <f t="shared" ca="1" si="328"/>
        <v>321812826.32999998</v>
      </c>
      <c r="AK488" s="10">
        <f t="shared" ca="1" si="329"/>
        <v>5.3574821872709151E-3</v>
      </c>
      <c r="AL488" s="10">
        <f t="shared" ca="1" si="334"/>
        <v>0.1566619481861847</v>
      </c>
      <c r="AM488">
        <f t="shared" ca="1" si="330"/>
        <v>58.599999999998545</v>
      </c>
      <c r="AN488">
        <f t="shared" ca="1" si="321"/>
        <v>58.599999999998545</v>
      </c>
      <c r="AO488">
        <f t="shared" ca="1" si="322"/>
        <v>0</v>
      </c>
      <c r="AP488">
        <f t="shared" ca="1" si="308"/>
        <v>48.620398305435366</v>
      </c>
      <c r="AQ488">
        <f t="shared" ca="1" si="308"/>
        <v>29.927096504185403</v>
      </c>
      <c r="AR488">
        <f t="shared" ca="1" si="335"/>
        <v>1.6246279788163092</v>
      </c>
      <c r="AS488">
        <f t="shared" ca="1" si="336"/>
        <v>61.899362192618483</v>
      </c>
      <c r="AT488">
        <f t="shared" ca="1" si="323"/>
        <v>57.149999999999636</v>
      </c>
      <c r="AU488">
        <f t="shared" ca="1" si="337"/>
        <v>106.74510060704927</v>
      </c>
      <c r="AV488">
        <f t="shared" ca="1" si="332"/>
        <v>10756.983333333334</v>
      </c>
      <c r="AW488">
        <f t="shared" ca="1" si="346"/>
        <v>10721.159615384617</v>
      </c>
      <c r="AX488">
        <f t="shared" ca="1" si="345"/>
        <v>35.823717948716876</v>
      </c>
      <c r="AY488">
        <f t="shared" ca="1" si="350"/>
        <v>64.425178062677233</v>
      </c>
      <c r="AZ488">
        <f t="shared" ca="1" si="349"/>
        <v>-28.601460113960357</v>
      </c>
    </row>
    <row r="489" spans="1:52" x14ac:dyDescent="0.3">
      <c r="A489" s="1" vm="2870">
        <f ca="1"/>
        <v>43454</v>
      </c>
      <c r="B489" s="1" vm="2871">
        <f ca="1"/>
        <v>10885.2</v>
      </c>
      <c r="C489" s="1" vm="2872">
        <f ca="1"/>
        <v>10962.55</v>
      </c>
      <c r="D489" s="1" vm="2873">
        <f ca="1"/>
        <v>10880.05</v>
      </c>
      <c r="E489" s="1" vm="2874">
        <f ca="1"/>
        <v>10951.7</v>
      </c>
      <c r="F489" s="1" vm="2875">
        <f ca="1"/>
        <v>328803000</v>
      </c>
      <c r="G489" s="1">
        <f t="shared" ca="1" si="331"/>
        <v>10904.3</v>
      </c>
      <c r="H489" s="2">
        <f t="shared" ca="1" si="344"/>
        <v>10761.225</v>
      </c>
      <c r="I489" s="6" t="str" cm="1">
        <f t="array" aca="1" ref="I489" ca="1">_xlfn.IFS(AND(G488&lt;H488,G489&gt;H489),"BUY", AND(G488&gt;H488,G489&lt;H489),"SELL",TRUE,"")</f>
        <v/>
      </c>
      <c r="J489" s="1" vm="2859">
        <f t="shared" ca="1" si="310"/>
        <v>10850.9</v>
      </c>
      <c r="K489" s="3" t="str">
        <f t="shared" ca="1" si="324"/>
        <v/>
      </c>
      <c r="L489" s="3">
        <f t="shared" ca="1" si="325"/>
        <v>-1.4224102559425855E-3</v>
      </c>
      <c r="M489" s="3">
        <f t="shared" ca="1" si="326"/>
        <v>-1.4234228417328702E-3</v>
      </c>
      <c r="N489" s="4">
        <f t="shared" ca="1" si="311"/>
        <v>1</v>
      </c>
      <c r="O489" s="2">
        <f t="shared" ca="1" si="327"/>
        <v>-1.4234228417328702E-3</v>
      </c>
      <c r="P489" s="1">
        <f t="shared" ca="1" si="312"/>
        <v>10931.433333333334</v>
      </c>
      <c r="Q489" s="1">
        <f t="shared" ca="1" si="313"/>
        <v>3594288074300.0005</v>
      </c>
      <c r="R489" s="1">
        <f ca="1">IF(ISBLANK(A489),"",SUM($Q$2:Q489))</f>
        <v>1192502246636250.5</v>
      </c>
      <c r="S489" s="1">
        <f ca="1">IF(ISBLANK(A489),"",SUM($F$2:F489))</f>
        <v>116396114000</v>
      </c>
      <c r="T489" s="1">
        <f t="shared" ca="1" si="314"/>
        <v>10245.206696816789</v>
      </c>
      <c r="U489" s="1" t="str">
        <f t="shared" ca="1" si="315"/>
        <v>Bullish</v>
      </c>
      <c r="V489" s="17">
        <f t="shared" ca="1" si="316"/>
        <v>87.25</v>
      </c>
      <c r="W489" s="17">
        <f t="shared" ca="1" si="317"/>
        <v>0</v>
      </c>
      <c r="X489" s="17">
        <f t="shared" ca="1" si="318"/>
        <v>47.950000000000728</v>
      </c>
      <c r="Y489" s="22">
        <f t="shared" ca="1" si="348"/>
        <v>1749.4999999999964</v>
      </c>
      <c r="Z489" s="22">
        <f t="shared" ca="1" si="348"/>
        <v>444.55000000000109</v>
      </c>
      <c r="AA489" s="22">
        <f t="shared" ca="1" si="348"/>
        <v>596.30000000000109</v>
      </c>
      <c r="AB489" s="23">
        <f t="shared" ca="1" si="338"/>
        <v>25.410117176336211</v>
      </c>
      <c r="AC489" s="23">
        <f t="shared" ca="1" si="339"/>
        <v>34.084024006859238</v>
      </c>
      <c r="AD489" s="23">
        <f t="shared" ca="1" si="340"/>
        <v>8.6739068305230269</v>
      </c>
      <c r="AE489" s="23">
        <f t="shared" ca="1" si="341"/>
        <v>59.494141183195453</v>
      </c>
      <c r="AF489" s="23">
        <f t="shared" ca="1" si="342"/>
        <v>14.579430273334266</v>
      </c>
      <c r="AG489" s="23">
        <f t="shared" ca="1" si="347"/>
        <v>15.863758388051906</v>
      </c>
      <c r="AH489" s="25" t="str">
        <f t="shared" ca="1" si="319"/>
        <v>Weak</v>
      </c>
      <c r="AI489" s="25" t="str">
        <f t="shared" ca="1" si="320"/>
        <v>Bearish</v>
      </c>
      <c r="AJ489" s="1">
        <f t="shared" ca="1" si="328"/>
        <v>-328792127.73000002</v>
      </c>
      <c r="AK489" s="10">
        <f t="shared" ca="1" si="329"/>
        <v>-1.4234228417328702E-3</v>
      </c>
      <c r="AL489" s="10">
        <f t="shared" ca="1" si="334"/>
        <v>0.15684576646833498</v>
      </c>
      <c r="AM489">
        <f t="shared" ca="1" si="330"/>
        <v>-15.599999999998545</v>
      </c>
      <c r="AN489">
        <f t="shared" ca="1" si="321"/>
        <v>0</v>
      </c>
      <c r="AO489">
        <f t="shared" ca="1" si="322"/>
        <v>15.599999999998545</v>
      </c>
      <c r="AP489">
        <f t="shared" ca="1" si="308"/>
        <v>45.147512712189986</v>
      </c>
      <c r="AQ489">
        <f t="shared" ca="1" si="308"/>
        <v>28.903732468172056</v>
      </c>
      <c r="AR489">
        <f t="shared" ca="1" si="335"/>
        <v>1.5619959381337725</v>
      </c>
      <c r="AS489">
        <f t="shared" ca="1" si="336"/>
        <v>60.967931872349993</v>
      </c>
      <c r="AT489">
        <f t="shared" ca="1" si="323"/>
        <v>82.5</v>
      </c>
      <c r="AU489">
        <f t="shared" ca="1" si="337"/>
        <v>105.01330770654575</v>
      </c>
      <c r="AV489">
        <f t="shared" ca="1" si="332"/>
        <v>10763.833333333334</v>
      </c>
      <c r="AW489">
        <f t="shared" ca="1" si="346"/>
        <v>10735.359615384619</v>
      </c>
      <c r="AX489">
        <f t="shared" ca="1" si="345"/>
        <v>28.473717948714693</v>
      </c>
      <c r="AY489">
        <f t="shared" ca="1" si="350"/>
        <v>57.867770655269652</v>
      </c>
      <c r="AZ489">
        <f t="shared" ca="1" si="349"/>
        <v>-29.394052706554959</v>
      </c>
    </row>
    <row r="490" spans="1:52" x14ac:dyDescent="0.3">
      <c r="A490" s="1" vm="2876">
        <f ca="1"/>
        <v>43455</v>
      </c>
      <c r="B490" s="1" vm="2877">
        <f ca="1"/>
        <v>10944.25</v>
      </c>
      <c r="C490" s="1" vm="2878">
        <f ca="1"/>
        <v>10963.65</v>
      </c>
      <c r="D490" s="1" vm="2879">
        <f ca="1"/>
        <v>10738.65</v>
      </c>
      <c r="E490" s="1" vm="2880">
        <f ca="1"/>
        <v>10754</v>
      </c>
      <c r="F490" s="1" vm="2881">
        <f ca="1"/>
        <v>389235000</v>
      </c>
      <c r="G490" s="1">
        <f t="shared" ca="1" si="331"/>
        <v>10894.01</v>
      </c>
      <c r="H490" s="2">
        <f t="shared" ca="1" si="344"/>
        <v>10772.5875</v>
      </c>
      <c r="I490" s="6" t="str" cm="1">
        <f t="array" aca="1" ref="I490" ca="1">_xlfn.IFS(AND(G489&lt;H489,G490&gt;H490),"BUY", AND(G489&gt;H489,G490&lt;H490),"SELL",TRUE,"")</f>
        <v/>
      </c>
      <c r="J490" s="1" vm="2859">
        <f t="shared" ca="1" si="310"/>
        <v>10850.9</v>
      </c>
      <c r="K490" s="3" t="str">
        <f t="shared" ca="1" si="324"/>
        <v/>
      </c>
      <c r="L490" s="3">
        <f t="shared" ca="1" si="325"/>
        <v>-1.8051991928193845E-2</v>
      </c>
      <c r="M490" s="3">
        <f t="shared" ca="1" si="326"/>
        <v>-1.8216916966364759E-2</v>
      </c>
      <c r="N490" s="4">
        <f t="shared" ca="1" si="311"/>
        <v>1</v>
      </c>
      <c r="O490" s="2">
        <f t="shared" ca="1" si="327"/>
        <v>-1.8216916966364759E-2</v>
      </c>
      <c r="P490" s="1">
        <f t="shared" ca="1" si="312"/>
        <v>10818.766666666666</v>
      </c>
      <c r="Q490" s="1">
        <f t="shared" ca="1" si="313"/>
        <v>4211042643500</v>
      </c>
      <c r="R490" s="1">
        <f ca="1">IF(ISBLANK(A490),"",SUM($Q$2:Q490))</f>
        <v>1196713289279750.5</v>
      </c>
      <c r="S490" s="1">
        <f ca="1">IF(ISBLANK(A490),"",SUM($F$2:F490))</f>
        <v>116785349000</v>
      </c>
      <c r="T490" s="1">
        <f t="shared" ca="1" si="314"/>
        <v>10247.118320293332</v>
      </c>
      <c r="U490" s="1" t="str">
        <f t="shared" ca="1" si="315"/>
        <v>Bullish</v>
      </c>
      <c r="V490" s="17">
        <f t="shared" ca="1" si="316"/>
        <v>225</v>
      </c>
      <c r="W490" s="17">
        <f t="shared" ca="1" si="317"/>
        <v>0</v>
      </c>
      <c r="X490" s="17">
        <f t="shared" ca="1" si="318"/>
        <v>141.39999999999964</v>
      </c>
      <c r="Y490" s="22">
        <f t="shared" ca="1" si="348"/>
        <v>1878.649999999996</v>
      </c>
      <c r="Z490" s="22">
        <f t="shared" ca="1" si="348"/>
        <v>425.80000000000109</v>
      </c>
      <c r="AA490" s="22">
        <f t="shared" ca="1" si="348"/>
        <v>737.70000000000073</v>
      </c>
      <c r="AB490" s="23">
        <f t="shared" ca="1" si="338"/>
        <v>22.665211721182871</v>
      </c>
      <c r="AC490" s="23">
        <f t="shared" ca="1" si="339"/>
        <v>39.267559151518498</v>
      </c>
      <c r="AD490" s="23">
        <f t="shared" ca="1" si="340"/>
        <v>16.602347430335627</v>
      </c>
      <c r="AE490" s="23">
        <f t="shared" ca="1" si="341"/>
        <v>61.932770872701369</v>
      </c>
      <c r="AF490" s="23">
        <f t="shared" ca="1" si="342"/>
        <v>26.807047700902377</v>
      </c>
      <c r="AG490" s="23">
        <f t="shared" ca="1" si="347"/>
        <v>15.116713219803641</v>
      </c>
      <c r="AH490" s="25" t="str">
        <f t="shared" ca="1" si="319"/>
        <v>Weak</v>
      </c>
      <c r="AI490" s="25" t="str">
        <f t="shared" ca="1" si="320"/>
        <v>Bearish</v>
      </c>
      <c r="AJ490" s="1">
        <f t="shared" ca="1" si="328"/>
        <v>-389224095.69999999</v>
      </c>
      <c r="AK490" s="10">
        <f t="shared" ca="1" si="329"/>
        <v>-1.8216916966364759E-2</v>
      </c>
      <c r="AL490" s="10">
        <f t="shared" ca="1" si="334"/>
        <v>0.17576010621636318</v>
      </c>
      <c r="AM490">
        <f t="shared" ca="1" si="330"/>
        <v>-197.70000000000073</v>
      </c>
      <c r="AN490">
        <f t="shared" ca="1" si="321"/>
        <v>0</v>
      </c>
      <c r="AO490">
        <f t="shared" ca="1" si="322"/>
        <v>197.70000000000073</v>
      </c>
      <c r="AP490">
        <f t="shared" ca="1" si="308"/>
        <v>41.922690375604986</v>
      </c>
      <c r="AQ490">
        <f t="shared" ca="1" si="308"/>
        <v>40.960608720445535</v>
      </c>
      <c r="AR490">
        <f t="shared" ca="1" si="335"/>
        <v>1.023487972596443</v>
      </c>
      <c r="AS490">
        <f t="shared" ca="1" si="336"/>
        <v>50.580383301372038</v>
      </c>
      <c r="AT490">
        <f t="shared" ca="1" si="323"/>
        <v>225</v>
      </c>
      <c r="AU490">
        <f t="shared" ca="1" si="337"/>
        <v>113.58378572750676</v>
      </c>
      <c r="AV490">
        <f t="shared" ca="1" si="332"/>
        <v>10761.424999999999</v>
      </c>
      <c r="AW490">
        <f t="shared" ca="1" si="346"/>
        <v>10742.194230769233</v>
      </c>
      <c r="AX490">
        <f t="shared" ca="1" si="345"/>
        <v>19.230769230765873</v>
      </c>
      <c r="AY490">
        <f t="shared" ca="1" si="350"/>
        <v>51.751958689457553</v>
      </c>
      <c r="AZ490">
        <f t="shared" ca="1" si="349"/>
        <v>-32.52118945869168</v>
      </c>
    </row>
    <row r="491" spans="1:52" x14ac:dyDescent="0.3">
      <c r="A491" s="1" vm="2882">
        <f ca="1"/>
        <v>43458</v>
      </c>
      <c r="B491" s="1" vm="2883">
        <f ca="1"/>
        <v>10780.9</v>
      </c>
      <c r="C491" s="1" vm="2884">
        <f ca="1"/>
        <v>10782.3</v>
      </c>
      <c r="D491" s="1" vm="2885">
        <f ca="1"/>
        <v>10649.25</v>
      </c>
      <c r="E491" s="1" vm="2886">
        <f ca="1"/>
        <v>10663.5</v>
      </c>
      <c r="F491" s="1" vm="2887">
        <f ca="1"/>
        <v>230291000</v>
      </c>
      <c r="G491" s="1">
        <f t="shared" ca="1" si="331"/>
        <v>10849.039999999999</v>
      </c>
      <c r="H491" s="2">
        <f t="shared" ca="1" si="344"/>
        <v>10774.3325</v>
      </c>
      <c r="I491" s="6" t="str" cm="1">
        <f t="array" aca="1" ref="I491" ca="1">_xlfn.IFS(AND(G490&lt;H490,G491&gt;H491),"BUY", AND(G490&gt;H490,G491&lt;H491),"SELL",TRUE,"")</f>
        <v/>
      </c>
      <c r="J491" s="1" vm="2859">
        <f t="shared" ca="1" si="310"/>
        <v>10850.9</v>
      </c>
      <c r="K491" s="3" t="str">
        <f t="shared" ca="1" si="324"/>
        <v/>
      </c>
      <c r="L491" s="3">
        <f t="shared" ca="1" si="325"/>
        <v>-8.4154733122558945E-3</v>
      </c>
      <c r="M491" s="3">
        <f t="shared" ca="1" si="326"/>
        <v>-8.4510833319758998E-3</v>
      </c>
      <c r="N491" s="4">
        <f t="shared" ca="1" si="311"/>
        <v>1</v>
      </c>
      <c r="O491" s="2">
        <f t="shared" ca="1" si="327"/>
        <v>-8.4510833319758998E-3</v>
      </c>
      <c r="P491" s="1">
        <f t="shared" ca="1" si="312"/>
        <v>10698.35</v>
      </c>
      <c r="Q491" s="1">
        <f t="shared" ca="1" si="313"/>
        <v>2463733719850</v>
      </c>
      <c r="R491" s="1">
        <f ca="1">IF(ISBLANK(A491),"",SUM($Q$2:Q491))</f>
        <v>1199177022999600.5</v>
      </c>
      <c r="S491" s="1">
        <f ca="1">IF(ISBLANK(A491),"",SUM($F$2:F491))</f>
        <v>117015640000</v>
      </c>
      <c r="T491" s="1">
        <f t="shared" ca="1" si="314"/>
        <v>10248.006360513864</v>
      </c>
      <c r="U491" s="1" t="str">
        <f t="shared" ca="1" si="315"/>
        <v>Bullish</v>
      </c>
      <c r="V491" s="17">
        <f t="shared" ca="1" si="316"/>
        <v>133.04999999999927</v>
      </c>
      <c r="W491" s="17">
        <f t="shared" ca="1" si="317"/>
        <v>0</v>
      </c>
      <c r="X491" s="17">
        <f t="shared" ca="1" si="318"/>
        <v>89.399999999999636</v>
      </c>
      <c r="Y491" s="22">
        <f t="shared" ca="1" si="348"/>
        <v>1954.0999999999949</v>
      </c>
      <c r="Z491" s="22">
        <f t="shared" ca="1" si="348"/>
        <v>425.80000000000109</v>
      </c>
      <c r="AA491" s="22">
        <f t="shared" ca="1" si="348"/>
        <v>815.10000000000036</v>
      </c>
      <c r="AB491" s="23">
        <f t="shared" ca="1" si="338"/>
        <v>21.790082390870591</v>
      </c>
      <c r="AC491" s="23">
        <f t="shared" ca="1" si="339"/>
        <v>41.712297221227288</v>
      </c>
      <c r="AD491" s="23">
        <f t="shared" ca="1" si="340"/>
        <v>19.922214830356697</v>
      </c>
      <c r="AE491" s="23">
        <f t="shared" ca="1" si="341"/>
        <v>63.502379612097883</v>
      </c>
      <c r="AF491" s="23">
        <f t="shared" ca="1" si="342"/>
        <v>31.372391006527415</v>
      </c>
      <c r="AG491" s="23">
        <f t="shared" ca="1" si="347"/>
        <v>14.534225389528965</v>
      </c>
      <c r="AH491" s="25" t="str">
        <f t="shared" ca="1" si="319"/>
        <v>Weak</v>
      </c>
      <c r="AI491" s="25" t="str">
        <f t="shared" ca="1" si="320"/>
        <v>Bearish</v>
      </c>
      <c r="AJ491" s="1">
        <f t="shared" ca="1" si="328"/>
        <v>-230280105.99000001</v>
      </c>
      <c r="AK491" s="10">
        <f t="shared" ca="1" si="329"/>
        <v>-8.4510833319758998E-3</v>
      </c>
      <c r="AL491" s="10">
        <f t="shared" ca="1" si="334"/>
        <v>0.17870377439916757</v>
      </c>
      <c r="AM491">
        <f t="shared" ca="1" si="330"/>
        <v>-90.5</v>
      </c>
      <c r="AN491">
        <f t="shared" ca="1" si="321"/>
        <v>0</v>
      </c>
      <c r="AO491">
        <f t="shared" ca="1" si="322"/>
        <v>90.5</v>
      </c>
      <c r="AP491">
        <f t="shared" ca="1" si="308"/>
        <v>38.928212491633204</v>
      </c>
      <c r="AQ491">
        <f t="shared" ca="1" si="308"/>
        <v>44.499136668985145</v>
      </c>
      <c r="AR491">
        <f t="shared" ca="1" si="335"/>
        <v>0.87480826383684107</v>
      </c>
      <c r="AS491">
        <f t="shared" ca="1" si="336"/>
        <v>46.661212280264039</v>
      </c>
      <c r="AT491">
        <f t="shared" ca="1" si="323"/>
        <v>133.04999999999927</v>
      </c>
      <c r="AU491">
        <f t="shared" ca="1" si="337"/>
        <v>114.97422960411338</v>
      </c>
      <c r="AV491">
        <f t="shared" ca="1" si="332"/>
        <v>10766.620833333332</v>
      </c>
      <c r="AW491">
        <f t="shared" ca="1" si="346"/>
        <v>10743.994230769233</v>
      </c>
      <c r="AX491">
        <f t="shared" ca="1" si="345"/>
        <v>22.626602564099812</v>
      </c>
      <c r="AY491">
        <f t="shared" ca="1" si="350"/>
        <v>46.526994301993099</v>
      </c>
      <c r="AZ491">
        <f t="shared" ca="1" si="349"/>
        <v>-23.900391737893287</v>
      </c>
    </row>
    <row r="492" spans="1:52" x14ac:dyDescent="0.3">
      <c r="A492" s="1" vm="2888">
        <f ca="1"/>
        <v>43460</v>
      </c>
      <c r="B492" s="1" vm="2889">
        <f ca="1"/>
        <v>10635.45</v>
      </c>
      <c r="C492" s="1" vm="2890">
        <f ca="1"/>
        <v>10747.5</v>
      </c>
      <c r="D492" s="1" vm="1463">
        <f ca="1"/>
        <v>10534.55</v>
      </c>
      <c r="E492" s="1" vm="2891">
        <f ca="1"/>
        <v>10729.85</v>
      </c>
      <c r="F492" s="1" vm="2892">
        <f ca="1"/>
        <v>271943000</v>
      </c>
      <c r="G492" s="1">
        <f t="shared" ca="1" si="331"/>
        <v>10813.27</v>
      </c>
      <c r="H492" s="2">
        <f t="shared" ca="1" si="344"/>
        <v>10776.545000000002</v>
      </c>
      <c r="I492" s="6" t="str" cm="1">
        <f t="array" aca="1" ref="I492" ca="1">_xlfn.IFS(AND(G491&lt;H491,G492&gt;H492),"BUY", AND(G491&gt;H491,G492&lt;H492),"SELL",TRUE,"")</f>
        <v/>
      </c>
      <c r="J492" s="1" vm="2859">
        <f t="shared" ca="1" si="310"/>
        <v>10850.9</v>
      </c>
      <c r="K492" s="3" t="str">
        <f t="shared" ca="1" si="324"/>
        <v/>
      </c>
      <c r="L492" s="3">
        <f t="shared" ca="1" si="325"/>
        <v>6.2221597036620224E-3</v>
      </c>
      <c r="M492" s="3">
        <f t="shared" ca="1" si="326"/>
        <v>6.2028819926444774E-3</v>
      </c>
      <c r="N492" s="4">
        <f t="shared" ca="1" si="311"/>
        <v>1</v>
      </c>
      <c r="O492" s="2">
        <f t="shared" ca="1" si="327"/>
        <v>6.2028819926444774E-3</v>
      </c>
      <c r="P492" s="1">
        <f t="shared" ca="1" si="312"/>
        <v>10670.633333333333</v>
      </c>
      <c r="Q492" s="1">
        <f t="shared" ca="1" si="313"/>
        <v>2901804040566.6665</v>
      </c>
      <c r="R492" s="1">
        <f ca="1">IF(ISBLANK(A492),"",SUM($Q$2:Q492))</f>
        <v>1202078827040167.3</v>
      </c>
      <c r="S492" s="1">
        <f ca="1">IF(ISBLANK(A492),"",SUM($F$2:F492))</f>
        <v>117287583000</v>
      </c>
      <c r="T492" s="1">
        <f t="shared" ca="1" si="314"/>
        <v>10248.98626344928</v>
      </c>
      <c r="U492" s="1" t="str">
        <f t="shared" ca="1" si="315"/>
        <v>Bullish</v>
      </c>
      <c r="V492" s="17">
        <f t="shared" ca="1" si="316"/>
        <v>212.95000000000073</v>
      </c>
      <c r="W492" s="17">
        <f t="shared" ca="1" si="317"/>
        <v>0</v>
      </c>
      <c r="X492" s="17">
        <f t="shared" ca="1" si="318"/>
        <v>114.70000000000073</v>
      </c>
      <c r="Y492" s="22">
        <f t="shared" ca="1" si="348"/>
        <v>2045.4999999999964</v>
      </c>
      <c r="Z492" s="22">
        <f t="shared" ca="1" si="348"/>
        <v>425.80000000000109</v>
      </c>
      <c r="AA492" s="22">
        <f t="shared" ca="1" si="348"/>
        <v>844.40000000000146</v>
      </c>
      <c r="AB492" s="23">
        <f t="shared" ca="1" si="338"/>
        <v>20.816426301637833</v>
      </c>
      <c r="AC492" s="23">
        <f t="shared" ca="1" si="339"/>
        <v>41.280860425324029</v>
      </c>
      <c r="AD492" s="23">
        <f t="shared" ca="1" si="340"/>
        <v>20.464434123686196</v>
      </c>
      <c r="AE492" s="23">
        <f t="shared" ca="1" si="341"/>
        <v>62.097286726961862</v>
      </c>
      <c r="AF492" s="23">
        <f t="shared" ca="1" si="342"/>
        <v>32.955440088175052</v>
      </c>
      <c r="AG492" s="23">
        <f t="shared" ca="1" si="347"/>
        <v>15.562236432353293</v>
      </c>
      <c r="AH492" s="25" t="str">
        <f t="shared" ca="1" si="319"/>
        <v>Weak</v>
      </c>
      <c r="AI492" s="25" t="str">
        <f t="shared" ca="1" si="320"/>
        <v>Bearish</v>
      </c>
      <c r="AJ492" s="1">
        <f t="shared" ca="1" si="328"/>
        <v>271953849.04000002</v>
      </c>
      <c r="AK492" s="10">
        <f t="shared" ca="1" si="329"/>
        <v>6.2028819926444774E-3</v>
      </c>
      <c r="AL492" s="10">
        <f t="shared" ca="1" si="334"/>
        <v>0.17864424120980255</v>
      </c>
      <c r="AM492">
        <f t="shared" ca="1" si="330"/>
        <v>66.350000000000364</v>
      </c>
      <c r="AN492">
        <f t="shared" ca="1" si="321"/>
        <v>66.350000000000364</v>
      </c>
      <c r="AO492">
        <f t="shared" ca="1" si="322"/>
        <v>0</v>
      </c>
      <c r="AP492">
        <f t="shared" ca="1" si="308"/>
        <v>40.886911599373711</v>
      </c>
      <c r="AQ492">
        <f t="shared" ca="1" si="308"/>
        <v>41.320626906914775</v>
      </c>
      <c r="AR492">
        <f t="shared" ca="1" si="335"/>
        <v>0.98950366100402787</v>
      </c>
      <c r="AS492">
        <f t="shared" ca="1" si="336"/>
        <v>49.736207095224067</v>
      </c>
      <c r="AT492">
        <f t="shared" ca="1" si="323"/>
        <v>212.95000000000073</v>
      </c>
      <c r="AU492">
        <f t="shared" ca="1" si="337"/>
        <v>121.97249891810533</v>
      </c>
      <c r="AV492">
        <f t="shared" ca="1" si="332"/>
        <v>10769.633333333333</v>
      </c>
      <c r="AW492">
        <f t="shared" ca="1" si="346"/>
        <v>10745.826923076924</v>
      </c>
      <c r="AX492">
        <f t="shared" ca="1" si="345"/>
        <v>23.806410256409436</v>
      </c>
      <c r="AY492">
        <f t="shared" ca="1" si="350"/>
        <v>41.212749287748011</v>
      </c>
      <c r="AZ492">
        <f t="shared" ca="1" si="349"/>
        <v>-17.406339031338575</v>
      </c>
    </row>
    <row r="493" spans="1:52" x14ac:dyDescent="0.3">
      <c r="A493" s="1" vm="2893">
        <f ca="1"/>
        <v>43461</v>
      </c>
      <c r="B493" s="1" vm="2894">
        <f ca="1"/>
        <v>10817.9</v>
      </c>
      <c r="C493" s="1" vm="2895">
        <f ca="1"/>
        <v>10834.2</v>
      </c>
      <c r="D493" s="1" vm="2896">
        <f ca="1"/>
        <v>10764.45</v>
      </c>
      <c r="E493" s="1" vm="2897">
        <f ca="1"/>
        <v>10779.8</v>
      </c>
      <c r="F493" s="1" vm="2898">
        <f ca="1"/>
        <v>470160000</v>
      </c>
      <c r="G493" s="1">
        <f t="shared" ca="1" si="331"/>
        <v>10775.77</v>
      </c>
      <c r="H493" s="2">
        <f t="shared" ca="1" si="344"/>
        <v>10779.092500000001</v>
      </c>
      <c r="I493" s="6" t="str" cm="1">
        <f t="array" aca="1" ref="I493" ca="1">_xlfn.IFS(AND(G492&lt;H492,G493&gt;H493),"BUY", AND(G492&gt;H492,G493&lt;H493),"SELL",TRUE,"")</f>
        <v>SELL</v>
      </c>
      <c r="J493" s="1" vm="2859">
        <f t="shared" ca="1" si="310"/>
        <v>10850.9</v>
      </c>
      <c r="K493" s="3" t="str">
        <f t="shared" ca="1" si="324"/>
        <v/>
      </c>
      <c r="L493" s="3">
        <f t="shared" ca="1" si="325"/>
        <v>4.6552374916704053E-3</v>
      </c>
      <c r="M493" s="3">
        <f t="shared" ca="1" si="326"/>
        <v>4.6444353848936974E-3</v>
      </c>
      <c r="N493" s="4">
        <f t="shared" ca="1" si="311"/>
        <v>1</v>
      </c>
      <c r="O493" s="2">
        <f t="shared" ca="1" si="327"/>
        <v>4.6444353848936974E-3</v>
      </c>
      <c r="P493" s="1">
        <f t="shared" ca="1" si="312"/>
        <v>10792.816666666668</v>
      </c>
      <c r="Q493" s="1">
        <f t="shared" ca="1" si="313"/>
        <v>5074350684000</v>
      </c>
      <c r="R493" s="1">
        <f ca="1">IF(ISBLANK(A493),"",SUM($Q$2:Q493))</f>
        <v>1207153177724167.3</v>
      </c>
      <c r="S493" s="1">
        <f ca="1">IF(ISBLANK(A493),"",SUM($F$2:F493))</f>
        <v>117757743000</v>
      </c>
      <c r="T493" s="1">
        <f t="shared" ca="1" si="314"/>
        <v>10251.157562727465</v>
      </c>
      <c r="U493" s="1" t="str">
        <f t="shared" ca="1" si="315"/>
        <v>Bullish</v>
      </c>
      <c r="V493" s="17">
        <f t="shared" ca="1" si="316"/>
        <v>104.35000000000036</v>
      </c>
      <c r="W493" s="17">
        <f t="shared" ca="1" si="317"/>
        <v>86.700000000000728</v>
      </c>
      <c r="X493" s="17">
        <f t="shared" ca="1" si="318"/>
        <v>0</v>
      </c>
      <c r="Y493" s="22">
        <f t="shared" ca="1" si="348"/>
        <v>1955.1999999999971</v>
      </c>
      <c r="Z493" s="22">
        <f t="shared" ca="1" si="348"/>
        <v>512.50000000000182</v>
      </c>
      <c r="AA493" s="22">
        <f t="shared" ca="1" si="348"/>
        <v>684.70000000000073</v>
      </c>
      <c r="AB493" s="23">
        <f t="shared" ca="1" si="338"/>
        <v>26.212152209492768</v>
      </c>
      <c r="AC493" s="23">
        <f t="shared" ca="1" si="339"/>
        <v>35.019435351882251</v>
      </c>
      <c r="AD493" s="23">
        <f t="shared" ca="1" si="340"/>
        <v>8.8072831423894833</v>
      </c>
      <c r="AE493" s="23">
        <f t="shared" ca="1" si="341"/>
        <v>61.231587561375022</v>
      </c>
      <c r="AF493" s="23">
        <f t="shared" ca="1" si="342"/>
        <v>14.383561643835494</v>
      </c>
      <c r="AG493" s="23">
        <f t="shared" ca="1" si="347"/>
        <v>16.39210382176595</v>
      </c>
      <c r="AH493" s="25" t="str">
        <f t="shared" ca="1" si="319"/>
        <v>Weak</v>
      </c>
      <c r="AI493" s="25" t="str">
        <f t="shared" ca="1" si="320"/>
        <v>Bearish</v>
      </c>
      <c r="AJ493" s="1">
        <f t="shared" ca="1" si="328"/>
        <v>470170813.26999998</v>
      </c>
      <c r="AK493" s="10">
        <f t="shared" ca="1" si="329"/>
        <v>4.6444353848936974E-3</v>
      </c>
      <c r="AL493" s="10">
        <f t="shared" ca="1" si="334"/>
        <v>0.16241109236286363</v>
      </c>
      <c r="AM493">
        <f t="shared" ca="1" si="330"/>
        <v>49.949999999998909</v>
      </c>
      <c r="AN493">
        <f t="shared" ca="1" si="321"/>
        <v>49.949999999998909</v>
      </c>
      <c r="AO493">
        <f t="shared" ca="1" si="322"/>
        <v>0</v>
      </c>
      <c r="AP493">
        <f t="shared" ca="1" si="308"/>
        <v>41.534275056561228</v>
      </c>
      <c r="AQ493">
        <f t="shared" ca="1" si="308"/>
        <v>38.369153556420862</v>
      </c>
      <c r="AR493">
        <f t="shared" ca="1" si="335"/>
        <v>1.0824913037366366</v>
      </c>
      <c r="AS493">
        <f t="shared" ca="1" si="336"/>
        <v>51.980591793795774</v>
      </c>
      <c r="AT493">
        <f t="shared" ca="1" si="323"/>
        <v>69.75</v>
      </c>
      <c r="AU493">
        <f t="shared" ca="1" si="337"/>
        <v>118.24232042395495</v>
      </c>
      <c r="AV493">
        <f t="shared" ca="1" si="332"/>
        <v>10793.9125</v>
      </c>
      <c r="AW493">
        <f t="shared" ca="1" si="346"/>
        <v>10746.457692307693</v>
      </c>
      <c r="AX493">
        <f t="shared" ca="1" si="345"/>
        <v>47.45480769230744</v>
      </c>
      <c r="AY493">
        <f t="shared" ca="1" si="350"/>
        <v>38.688461538460011</v>
      </c>
      <c r="AZ493">
        <f t="shared" ca="1" si="349"/>
        <v>8.7663461538474294</v>
      </c>
    </row>
    <row r="494" spans="1:52" x14ac:dyDescent="0.3">
      <c r="A494" s="1" vm="2899">
        <f ca="1"/>
        <v>43462</v>
      </c>
      <c r="B494" s="1" vm="2900">
        <f ca="1"/>
        <v>10820.95</v>
      </c>
      <c r="C494" s="1" vm="2901">
        <f ca="1"/>
        <v>10893.6</v>
      </c>
      <c r="D494" s="1" vm="2902">
        <f ca="1"/>
        <v>10817.15</v>
      </c>
      <c r="E494" s="1" vm="2903">
        <f ca="1"/>
        <v>10859.9</v>
      </c>
      <c r="F494" s="1" vm="2904">
        <f ca="1"/>
        <v>253087000</v>
      </c>
      <c r="G494" s="1">
        <f t="shared" ca="1" si="331"/>
        <v>10757.41</v>
      </c>
      <c r="H494" s="2">
        <f t="shared" ca="1" si="344"/>
        <v>10779.1525</v>
      </c>
      <c r="I494" s="6" t="str" cm="1">
        <f t="array" aca="1" ref="I494" ca="1">_xlfn.IFS(AND(G493&lt;H493,G494&gt;H494),"BUY", AND(G493&gt;H493,G494&lt;H494),"SELL",TRUE,"")</f>
        <v/>
      </c>
      <c r="J494" s="1" vm="2900">
        <f t="shared" ca="1" si="310"/>
        <v>10820.95</v>
      </c>
      <c r="K494" s="3">
        <f t="shared" ca="1" si="324"/>
        <v>-2.7601397119132454E-3</v>
      </c>
      <c r="L494" s="3">
        <f t="shared" ca="1" si="325"/>
        <v>7.4305645744818793E-3</v>
      </c>
      <c r="M494" s="3">
        <f t="shared" ca="1" si="326"/>
        <v>7.4030939272151253E-3</v>
      </c>
      <c r="N494" s="4">
        <f t="shared" ca="1" si="311"/>
        <v>-1</v>
      </c>
      <c r="O494" s="2">
        <f t="shared" ca="1" si="327"/>
        <v>-7.4030939272151253E-3</v>
      </c>
      <c r="P494" s="1">
        <f t="shared" ca="1" si="312"/>
        <v>10856.883333333333</v>
      </c>
      <c r="Q494" s="1">
        <f t="shared" ca="1" si="313"/>
        <v>2747736032183.3335</v>
      </c>
      <c r="R494" s="1">
        <f ca="1">IF(ISBLANK(A494),"",SUM($Q$2:Q494))</f>
        <v>1209900913756350.5</v>
      </c>
      <c r="S494" s="1">
        <f ca="1">IF(ISBLANK(A494),"",SUM($F$2:F494))</f>
        <v>118010830000</v>
      </c>
      <c r="T494" s="1">
        <f t="shared" ca="1" si="314"/>
        <v>10252.456607214359</v>
      </c>
      <c r="U494" s="1" t="str">
        <f t="shared" ca="1" si="315"/>
        <v>Bullish</v>
      </c>
      <c r="V494" s="17">
        <f t="shared" ca="1" si="316"/>
        <v>113.80000000000109</v>
      </c>
      <c r="W494" s="17">
        <f t="shared" ca="1" si="317"/>
        <v>59.399999999999636</v>
      </c>
      <c r="X494" s="17">
        <f t="shared" ca="1" si="318"/>
        <v>0</v>
      </c>
      <c r="Y494" s="22">
        <f t="shared" ca="1" si="348"/>
        <v>1963.7999999999993</v>
      </c>
      <c r="Z494" s="22">
        <f t="shared" ca="1" si="348"/>
        <v>571.90000000000146</v>
      </c>
      <c r="AA494" s="22">
        <f t="shared" ca="1" si="348"/>
        <v>684.70000000000073</v>
      </c>
      <c r="AB494" s="23">
        <f t="shared" ca="1" si="338"/>
        <v>29.122110194520911</v>
      </c>
      <c r="AC494" s="23">
        <f t="shared" ca="1" si="339"/>
        <v>34.866075975150267</v>
      </c>
      <c r="AD494" s="23">
        <f t="shared" ca="1" si="340"/>
        <v>5.743965780629356</v>
      </c>
      <c r="AE494" s="23">
        <f t="shared" ca="1" si="341"/>
        <v>63.988186169671181</v>
      </c>
      <c r="AF494" s="23">
        <f t="shared" ca="1" si="342"/>
        <v>8.9766035333438694</v>
      </c>
      <c r="AG494" s="23">
        <f t="shared" ca="1" si="347"/>
        <v>16.410173183908139</v>
      </c>
      <c r="AH494" s="25" t="str">
        <f t="shared" ca="1" si="319"/>
        <v>Weak</v>
      </c>
      <c r="AI494" s="25" t="str">
        <f t="shared" ca="1" si="320"/>
        <v>Bearish</v>
      </c>
      <c r="AJ494" s="1">
        <f t="shared" ca="1" si="328"/>
        <v>253097775.77000001</v>
      </c>
      <c r="AK494" s="10">
        <f t="shared" ca="1" si="329"/>
        <v>7.4030939272151253E-3</v>
      </c>
      <c r="AL494" s="10">
        <f t="shared" ca="1" si="334"/>
        <v>0.16134586521554448</v>
      </c>
      <c r="AM494">
        <f t="shared" ca="1" si="330"/>
        <v>80.100000000000364</v>
      </c>
      <c r="AN494">
        <f t="shared" ca="1" si="321"/>
        <v>80.100000000000364</v>
      </c>
      <c r="AO494">
        <f t="shared" ca="1" si="322"/>
        <v>0</v>
      </c>
      <c r="AP494">
        <f t="shared" ca="1" si="308"/>
        <v>44.288969695378306</v>
      </c>
      <c r="AQ494">
        <f t="shared" ca="1" si="308"/>
        <v>35.628499730962226</v>
      </c>
      <c r="AR494">
        <f t="shared" ca="1" si="335"/>
        <v>1.2430770318653039</v>
      </c>
      <c r="AS494">
        <f t="shared" ca="1" si="336"/>
        <v>55.41838350649877</v>
      </c>
      <c r="AT494">
        <f t="shared" ca="1" si="323"/>
        <v>76.450000000000728</v>
      </c>
      <c r="AU494">
        <f t="shared" ca="1" si="337"/>
        <v>115.25715467938679</v>
      </c>
      <c r="AV494">
        <f t="shared" ca="1" si="332"/>
        <v>10819.808333333334</v>
      </c>
      <c r="AW494">
        <f t="shared" ca="1" si="346"/>
        <v>10754.292307692309</v>
      </c>
      <c r="AX494">
        <f t="shared" ca="1" si="345"/>
        <v>65.516025641025408</v>
      </c>
      <c r="AY494">
        <f t="shared" ca="1" si="350"/>
        <v>38.638853276351966</v>
      </c>
      <c r="AZ494">
        <f t="shared" ca="1" si="349"/>
        <v>26.877172364673442</v>
      </c>
    </row>
    <row r="495" spans="1:52" x14ac:dyDescent="0.3">
      <c r="A495" s="1" vm="2905">
        <f ca="1"/>
        <v>43465</v>
      </c>
      <c r="B495" s="1" vm="2906">
        <f ca="1"/>
        <v>10913.2</v>
      </c>
      <c r="C495" s="1" vm="2907">
        <f ca="1"/>
        <v>10923.55</v>
      </c>
      <c r="D495" s="1" vm="2853">
        <f ca="1"/>
        <v>10853.2</v>
      </c>
      <c r="E495" s="1" vm="2908">
        <f ca="1"/>
        <v>10862.55</v>
      </c>
      <c r="F495" s="1" vm="2909">
        <f ca="1"/>
        <v>186495000</v>
      </c>
      <c r="G495" s="1">
        <f t="shared" ca="1" si="331"/>
        <v>10779.119999999999</v>
      </c>
      <c r="H495" s="2">
        <f t="shared" ca="1" si="344"/>
        <v>10778.442499999999</v>
      </c>
      <c r="I495" s="6" t="str" cm="1">
        <f t="array" aca="1" ref="I495" ca="1">_xlfn.IFS(AND(G494&lt;H494,G495&gt;H495),"BUY", AND(G494&gt;H494,G495&lt;H495),"SELL",TRUE,"")</f>
        <v>BUY</v>
      </c>
      <c r="J495" s="1" vm="2900">
        <f t="shared" ca="1" si="310"/>
        <v>10820.95</v>
      </c>
      <c r="K495" s="3" t="str">
        <f t="shared" ca="1" si="324"/>
        <v/>
      </c>
      <c r="L495" s="3">
        <f t="shared" ca="1" si="325"/>
        <v>2.4401697989850923E-4</v>
      </c>
      <c r="M495" s="3">
        <f t="shared" ca="1" si="326"/>
        <v>2.4398721259765596E-4</v>
      </c>
      <c r="N495" s="4">
        <f t="shared" ca="1" si="311"/>
        <v>-1</v>
      </c>
      <c r="O495" s="2">
        <f t="shared" ca="1" si="327"/>
        <v>-2.4398721259765596E-4</v>
      </c>
      <c r="P495" s="1">
        <f t="shared" ca="1" si="312"/>
        <v>10879.766666666666</v>
      </c>
      <c r="Q495" s="1">
        <f t="shared" ca="1" si="313"/>
        <v>2029022084500</v>
      </c>
      <c r="R495" s="1">
        <f ca="1">IF(ISBLANK(A495),"",SUM($Q$2:Q495))</f>
        <v>1211929935840850.5</v>
      </c>
      <c r="S495" s="1">
        <f ca="1">IF(ISBLANK(A495),"",SUM($F$2:F495))</f>
        <v>118197325000</v>
      </c>
      <c r="T495" s="1">
        <f t="shared" ca="1" si="314"/>
        <v>10253.446394331264</v>
      </c>
      <c r="U495" s="1" t="str">
        <f t="shared" ca="1" si="315"/>
        <v>Bullish</v>
      </c>
      <c r="V495" s="17">
        <f t="shared" ca="1" si="316"/>
        <v>70.349999999998545</v>
      </c>
      <c r="W495" s="17">
        <f t="shared" ca="1" si="317"/>
        <v>29.949999999998909</v>
      </c>
      <c r="X495" s="17">
        <f t="shared" ca="1" si="318"/>
        <v>0</v>
      </c>
      <c r="Y495" s="22">
        <f t="shared" ref="Y495:AA510" ca="1" si="351">SUM(V482:V495)</f>
        <v>1815.3999999999978</v>
      </c>
      <c r="Z495" s="22">
        <f t="shared" ca="1" si="351"/>
        <v>601.85000000000036</v>
      </c>
      <c r="AA495" s="22">
        <f t="shared" ca="1" si="351"/>
        <v>560.30000000000109</v>
      </c>
      <c r="AB495" s="23">
        <f t="shared" ca="1" si="338"/>
        <v>33.152473284124774</v>
      </c>
      <c r="AC495" s="23">
        <f t="shared" ca="1" si="339"/>
        <v>30.863721493885741</v>
      </c>
      <c r="AD495" s="23">
        <f t="shared" ca="1" si="340"/>
        <v>2.2887517902390329</v>
      </c>
      <c r="AE495" s="23">
        <f t="shared" ca="1" si="341"/>
        <v>64.016194778010515</v>
      </c>
      <c r="AF495" s="23">
        <f t="shared" ca="1" si="342"/>
        <v>3.5752699737554785</v>
      </c>
      <c r="AG495" s="23">
        <f t="shared" ca="1" si="347"/>
        <v>14.426007942928237</v>
      </c>
      <c r="AH495" s="25" t="str">
        <f t="shared" ca="1" si="319"/>
        <v>Weak</v>
      </c>
      <c r="AI495" s="25" t="str">
        <f t="shared" ca="1" si="320"/>
        <v>Bullish</v>
      </c>
      <c r="AJ495" s="1">
        <f t="shared" ca="1" si="328"/>
        <v>186505757.41</v>
      </c>
      <c r="AK495" s="10">
        <f t="shared" ca="1" si="329"/>
        <v>2.4398721259765596E-4</v>
      </c>
      <c r="AL495" s="10">
        <f t="shared" ca="1" si="334"/>
        <v>0.13183950224607643</v>
      </c>
      <c r="AM495">
        <f t="shared" ca="1" si="330"/>
        <v>2.6499999999996362</v>
      </c>
      <c r="AN495">
        <f t="shared" ca="1" si="321"/>
        <v>2.6499999999996362</v>
      </c>
      <c r="AO495">
        <f t="shared" ca="1" si="322"/>
        <v>0</v>
      </c>
      <c r="AP495">
        <f t="shared" ca="1" si="308"/>
        <v>41.314757574279831</v>
      </c>
      <c r="AQ495">
        <f t="shared" ca="1" si="308"/>
        <v>33.083606893036354</v>
      </c>
      <c r="AR495">
        <f t="shared" ca="1" si="335"/>
        <v>1.2487984671035377</v>
      </c>
      <c r="AS495">
        <f t="shared" ca="1" si="336"/>
        <v>55.531808891349684</v>
      </c>
      <c r="AT495">
        <f t="shared" ca="1" si="323"/>
        <v>70.349999999998545</v>
      </c>
      <c r="AU495">
        <f t="shared" ca="1" si="337"/>
        <v>112.0495007737162</v>
      </c>
      <c r="AV495">
        <f t="shared" ca="1" si="332"/>
        <v>10830.220833333335</v>
      </c>
      <c r="AW495">
        <f t="shared" ca="1" si="346"/>
        <v>10764.388461538461</v>
      </c>
      <c r="AX495">
        <f t="shared" ca="1" si="345"/>
        <v>65.832371794873325</v>
      </c>
      <c r="AY495">
        <f t="shared" ca="1" si="350"/>
        <v>39.58703703703577</v>
      </c>
      <c r="AZ495">
        <f t="shared" ca="1" si="349"/>
        <v>26.245334757837554</v>
      </c>
    </row>
    <row r="496" spans="1:52" x14ac:dyDescent="0.3">
      <c r="A496" s="1" vm="2910">
        <f ca="1"/>
        <v>43466</v>
      </c>
      <c r="B496" s="1" vm="2911">
        <f ca="1"/>
        <v>10881.7</v>
      </c>
      <c r="C496" s="1" vm="2912">
        <f ca="1"/>
        <v>10923.6</v>
      </c>
      <c r="D496" s="1" vm="2913">
        <f ca="1"/>
        <v>10807.1</v>
      </c>
      <c r="E496" s="1" vm="2914">
        <f ca="1"/>
        <v>10910.1</v>
      </c>
      <c r="F496" s="1" vm="2915">
        <f ca="1"/>
        <v>159405000</v>
      </c>
      <c r="G496" s="1">
        <f t="shared" ca="1" si="331"/>
        <v>10828.44</v>
      </c>
      <c r="H496" s="2">
        <f t="shared" ca="1" si="344"/>
        <v>10779.759999999998</v>
      </c>
      <c r="I496" s="6" t="str" cm="1">
        <f t="array" aca="1" ref="I496" ca="1">_xlfn.IFS(AND(G495&lt;H495,G496&gt;H496),"BUY", AND(G495&gt;H495,G496&lt;H496),"SELL",TRUE,"")</f>
        <v/>
      </c>
      <c r="J496" s="1" vm="2911">
        <f t="shared" ca="1" si="310"/>
        <v>10881.7</v>
      </c>
      <c r="K496" s="3">
        <f t="shared" ca="1" si="324"/>
        <v>-5.6141096668962387E-3</v>
      </c>
      <c r="L496" s="3">
        <f t="shared" ca="1" si="325"/>
        <v>4.3774251902177763E-3</v>
      </c>
      <c r="M496" s="3">
        <f t="shared" ca="1" si="326"/>
        <v>4.3678721329528042E-3</v>
      </c>
      <c r="N496" s="4">
        <f t="shared" ca="1" si="311"/>
        <v>1</v>
      </c>
      <c r="O496" s="2">
        <f t="shared" ca="1" si="327"/>
        <v>4.3678721329528042E-3</v>
      </c>
      <c r="P496" s="1">
        <f t="shared" ca="1" si="312"/>
        <v>10880.266666666668</v>
      </c>
      <c r="Q496" s="1">
        <f t="shared" ca="1" si="313"/>
        <v>1734368908000.0002</v>
      </c>
      <c r="R496" s="1">
        <f ca="1">IF(ISBLANK(A496),"",SUM($Q$2:Q496))</f>
        <v>1213664304748850.5</v>
      </c>
      <c r="S496" s="1">
        <f ca="1">IF(ISBLANK(A496),"",SUM($F$2:F496))</f>
        <v>118356730000</v>
      </c>
      <c r="T496" s="1">
        <f t="shared" ca="1" si="314"/>
        <v>10254.290607292467</v>
      </c>
      <c r="U496" s="1" t="str">
        <f t="shared" ca="1" si="315"/>
        <v>Bullish</v>
      </c>
      <c r="V496" s="17">
        <f t="shared" ca="1" si="316"/>
        <v>116.5</v>
      </c>
      <c r="W496" s="17">
        <f t="shared" ca="1" si="317"/>
        <v>0</v>
      </c>
      <c r="X496" s="17">
        <f t="shared" ca="1" si="318"/>
        <v>46.100000000000364</v>
      </c>
      <c r="Y496" s="22">
        <f t="shared" ca="1" si="351"/>
        <v>1698.5999999999985</v>
      </c>
      <c r="Z496" s="22">
        <f t="shared" ca="1" si="351"/>
        <v>601.85000000000036</v>
      </c>
      <c r="AA496" s="22">
        <f t="shared" ca="1" si="351"/>
        <v>465.30000000000109</v>
      </c>
      <c r="AB496" s="23">
        <f t="shared" ca="1" si="338"/>
        <v>35.432120569881128</v>
      </c>
      <c r="AC496" s="23">
        <f t="shared" ca="1" si="339"/>
        <v>27.393147297774728</v>
      </c>
      <c r="AD496" s="23">
        <f t="shared" ca="1" si="340"/>
        <v>8.0389732721064</v>
      </c>
      <c r="AE496" s="23">
        <f t="shared" ca="1" si="341"/>
        <v>62.825267867655853</v>
      </c>
      <c r="AF496" s="23">
        <f t="shared" ca="1" si="342"/>
        <v>12.795764419247435</v>
      </c>
      <c r="AG496" s="23">
        <f t="shared" ca="1" si="347"/>
        <v>12.633001043067633</v>
      </c>
      <c r="AH496" s="25" t="str">
        <f t="shared" ca="1" si="319"/>
        <v>Weak</v>
      </c>
      <c r="AI496" s="25" t="str">
        <f t="shared" ca="1" si="320"/>
        <v>Bullish</v>
      </c>
      <c r="AJ496" s="1">
        <f t="shared" ca="1" si="328"/>
        <v>159415779.12</v>
      </c>
      <c r="AK496" s="10">
        <f t="shared" ca="1" si="329"/>
        <v>4.3678721329528042E-3</v>
      </c>
      <c r="AL496" s="10">
        <f t="shared" ca="1" si="334"/>
        <v>0.13129883338375581</v>
      </c>
      <c r="AM496">
        <f t="shared" ca="1" si="330"/>
        <v>47.550000000001091</v>
      </c>
      <c r="AN496">
        <f t="shared" ca="1" si="321"/>
        <v>47.550000000001091</v>
      </c>
      <c r="AO496">
        <f t="shared" ca="1" si="322"/>
        <v>0</v>
      </c>
      <c r="AP496">
        <f t="shared" ca="1" si="308"/>
        <v>41.760132033259922</v>
      </c>
      <c r="AQ496">
        <f t="shared" ca="1" si="308"/>
        <v>30.72049211496233</v>
      </c>
      <c r="AR496">
        <f t="shared" ca="1" si="335"/>
        <v>1.359357521910294</v>
      </c>
      <c r="AS496">
        <f t="shared" ca="1" si="336"/>
        <v>57.615580058831732</v>
      </c>
      <c r="AT496">
        <f t="shared" ca="1" si="323"/>
        <v>116.5</v>
      </c>
      <c r="AU496">
        <f t="shared" ca="1" si="337"/>
        <v>112.36739357559362</v>
      </c>
      <c r="AV496">
        <f t="shared" ca="1" si="332"/>
        <v>10840.1</v>
      </c>
      <c r="AW496">
        <f t="shared" ca="1" si="346"/>
        <v>10779.13269230769</v>
      </c>
      <c r="AX496">
        <f t="shared" ca="1" si="345"/>
        <v>60.967307692309987</v>
      </c>
      <c r="AY496">
        <f t="shared" ca="1" si="350"/>
        <v>41.081303418802541</v>
      </c>
      <c r="AZ496">
        <f t="shared" ca="1" si="349"/>
        <v>19.886004273507446</v>
      </c>
    </row>
    <row r="497" spans="1:52" x14ac:dyDescent="0.3">
      <c r="A497" s="1" vm="2916">
        <f ca="1"/>
        <v>43467</v>
      </c>
      <c r="B497" s="1" vm="2917">
        <f ca="1"/>
        <v>10868.85</v>
      </c>
      <c r="C497" s="1" vm="2918">
        <f ca="1"/>
        <v>10895.35</v>
      </c>
      <c r="D497" s="1" vm="2220">
        <f ca="1"/>
        <v>10735.05</v>
      </c>
      <c r="E497" s="1" vm="2919">
        <f ca="1"/>
        <v>10792.5</v>
      </c>
      <c r="F497" s="1" vm="2920">
        <f ca="1"/>
        <v>309666000</v>
      </c>
      <c r="G497" s="1">
        <f t="shared" ca="1" si="331"/>
        <v>10840.97</v>
      </c>
      <c r="H497" s="2">
        <f t="shared" ca="1" si="344"/>
        <v>10775.91</v>
      </c>
      <c r="I497" s="6" t="str" cm="1">
        <f t="array" aca="1" ref="I497" ca="1">_xlfn.IFS(AND(G496&lt;H496,G497&gt;H497),"BUY", AND(G496&gt;H496,G497&lt;H497),"SELL",TRUE,"")</f>
        <v/>
      </c>
      <c r="J497" s="1" vm="2911">
        <f t="shared" ca="1" si="310"/>
        <v>10881.7</v>
      </c>
      <c r="K497" s="3" t="str">
        <f t="shared" ca="1" si="324"/>
        <v/>
      </c>
      <c r="L497" s="3">
        <f t="shared" ca="1" si="325"/>
        <v>-1.0779002942227889E-2</v>
      </c>
      <c r="M497" s="3">
        <f t="shared" ca="1" si="326"/>
        <v>-1.0837517258318774E-2</v>
      </c>
      <c r="N497" s="4">
        <f t="shared" ca="1" si="311"/>
        <v>1</v>
      </c>
      <c r="O497" s="2">
        <f t="shared" ca="1" si="327"/>
        <v>-1.0837517258318774E-2</v>
      </c>
      <c r="P497" s="1">
        <f t="shared" ca="1" si="312"/>
        <v>10807.633333333333</v>
      </c>
      <c r="Q497" s="1">
        <f t="shared" ca="1" si="313"/>
        <v>3346756583800</v>
      </c>
      <c r="R497" s="1">
        <f ca="1">IF(ISBLANK(A497),"",SUM($Q$2:Q497))</f>
        <v>1217011061332650.5</v>
      </c>
      <c r="S497" s="1">
        <f ca="1">IF(ISBLANK(A497),"",SUM($F$2:F497))</f>
        <v>118666396000</v>
      </c>
      <c r="T497" s="1">
        <f t="shared" ca="1" si="314"/>
        <v>10255.73458329897</v>
      </c>
      <c r="U497" s="1" t="str">
        <f t="shared" ca="1" si="315"/>
        <v>Bullish</v>
      </c>
      <c r="V497" s="17">
        <f t="shared" ca="1" si="316"/>
        <v>175.05000000000109</v>
      </c>
      <c r="W497" s="17">
        <f t="shared" ca="1" si="317"/>
        <v>0</v>
      </c>
      <c r="X497" s="17">
        <f t="shared" ca="1" si="318"/>
        <v>72.050000000001091</v>
      </c>
      <c r="Y497" s="22">
        <f t="shared" ca="1" si="351"/>
        <v>1670.5999999999985</v>
      </c>
      <c r="Z497" s="22">
        <f t="shared" ca="1" si="351"/>
        <v>416.79999999999927</v>
      </c>
      <c r="AA497" s="22">
        <f t="shared" ca="1" si="351"/>
        <v>537.35000000000218</v>
      </c>
      <c r="AB497" s="23">
        <f t="shared" ca="1" si="338"/>
        <v>24.94912007661916</v>
      </c>
      <c r="AC497" s="23">
        <f t="shared" ca="1" si="339"/>
        <v>32.165090386687581</v>
      </c>
      <c r="AD497" s="23">
        <f t="shared" ca="1" si="340"/>
        <v>7.2159703100684212</v>
      </c>
      <c r="AE497" s="23">
        <f t="shared" ca="1" si="341"/>
        <v>57.11421046330674</v>
      </c>
      <c r="AF497" s="23">
        <f t="shared" ca="1" si="342"/>
        <v>12.63428182151682</v>
      </c>
      <c r="AG497" s="23">
        <f t="shared" ca="1" si="347"/>
        <v>12.831809270281672</v>
      </c>
      <c r="AH497" s="25" t="str">
        <f t="shared" ca="1" si="319"/>
        <v>Weak</v>
      </c>
      <c r="AI497" s="25" t="str">
        <f t="shared" ca="1" si="320"/>
        <v>Bearish</v>
      </c>
      <c r="AJ497" s="1">
        <f t="shared" ca="1" si="328"/>
        <v>-309655171.56</v>
      </c>
      <c r="AK497" s="10">
        <f t="shared" ca="1" si="329"/>
        <v>-1.0837517258318774E-2</v>
      </c>
      <c r="AL497" s="10">
        <f t="shared" ca="1" si="334"/>
        <v>0.12235208609229227</v>
      </c>
      <c r="AM497">
        <f t="shared" ca="1" si="330"/>
        <v>-117.60000000000036</v>
      </c>
      <c r="AN497">
        <f t="shared" ca="1" si="321"/>
        <v>0</v>
      </c>
      <c r="AO497">
        <f t="shared" ca="1" si="322"/>
        <v>117.60000000000036</v>
      </c>
      <c r="AP497">
        <f t="shared" ref="AP497:AQ560" ca="1" si="352">(AP496*13+AN497 )/14</f>
        <v>38.777265459455641</v>
      </c>
      <c r="AQ497">
        <f t="shared" ca="1" si="352"/>
        <v>36.926171249607897</v>
      </c>
      <c r="AR497">
        <f t="shared" ca="1" si="335"/>
        <v>1.0501296004217442</v>
      </c>
      <c r="AS497">
        <f t="shared" ca="1" si="336"/>
        <v>51.222595888850925</v>
      </c>
      <c r="AT497">
        <f t="shared" ca="1" si="323"/>
        <v>160.30000000000109</v>
      </c>
      <c r="AU497">
        <f t="shared" ca="1" si="337"/>
        <v>115.79115117733701</v>
      </c>
      <c r="AV497">
        <f t="shared" ca="1" si="332"/>
        <v>10839.020833333334</v>
      </c>
      <c r="AW497">
        <f t="shared" ca="1" si="346"/>
        <v>10785.436538461538</v>
      </c>
      <c r="AX497">
        <f t="shared" ca="1" si="345"/>
        <v>53.584294871796374</v>
      </c>
      <c r="AY497">
        <f t="shared" ca="1" si="350"/>
        <v>43.054700854700258</v>
      </c>
      <c r="AZ497">
        <f t="shared" ca="1" si="349"/>
        <v>10.529594017096116</v>
      </c>
    </row>
    <row r="498" spans="1:52" x14ac:dyDescent="0.3">
      <c r="A498" s="1" vm="2921">
        <f ca="1"/>
        <v>43468</v>
      </c>
      <c r="B498" s="1" vm="2922">
        <f ca="1"/>
        <v>10796.8</v>
      </c>
      <c r="C498" s="1" vm="2923">
        <f ca="1"/>
        <v>10814.05</v>
      </c>
      <c r="D498" s="1" vm="2924">
        <f ca="1"/>
        <v>10661.25</v>
      </c>
      <c r="E498" s="1" vm="2925">
        <f ca="1"/>
        <v>10672.25</v>
      </c>
      <c r="F498" s="1" vm="2926">
        <f ca="1"/>
        <v>286242000</v>
      </c>
      <c r="G498" s="1">
        <f t="shared" ca="1" si="331"/>
        <v>10819.46</v>
      </c>
      <c r="H498" s="2">
        <f t="shared" ca="1" si="344"/>
        <v>10770.377499999999</v>
      </c>
      <c r="I498" s="6" t="str" cm="1">
        <f t="array" aca="1" ref="I498" ca="1">_xlfn.IFS(AND(G497&lt;H497,G498&gt;H498),"BUY", AND(G497&gt;H497,G498&lt;H498),"SELL",TRUE,"")</f>
        <v/>
      </c>
      <c r="J498" s="1" vm="2911">
        <f t="shared" ca="1" si="310"/>
        <v>10881.7</v>
      </c>
      <c r="K498" s="3" t="str">
        <f t="shared" ca="1" si="324"/>
        <v/>
      </c>
      <c r="L498" s="3">
        <f t="shared" ca="1" si="325"/>
        <v>-1.1141996757007222E-2</v>
      </c>
      <c r="M498" s="3">
        <f t="shared" ca="1" si="326"/>
        <v>-1.1204533761500678E-2</v>
      </c>
      <c r="N498" s="4">
        <f t="shared" ca="1" si="311"/>
        <v>1</v>
      </c>
      <c r="O498" s="2">
        <f t="shared" ca="1" si="327"/>
        <v>-1.1204533761500678E-2</v>
      </c>
      <c r="P498" s="1">
        <f t="shared" ca="1" si="312"/>
        <v>10715.85</v>
      </c>
      <c r="Q498" s="1">
        <f t="shared" ca="1" si="313"/>
        <v>3067326335700</v>
      </c>
      <c r="R498" s="1">
        <f ca="1">IF(ISBLANK(A498),"",SUM($Q$2:Q498))</f>
        <v>1220078387668350.5</v>
      </c>
      <c r="S498" s="1">
        <f ca="1">IF(ISBLANK(A498),"",SUM($F$2:F498))</f>
        <v>118952638000</v>
      </c>
      <c r="T498" s="1">
        <f t="shared" ca="1" si="314"/>
        <v>10256.841783267981</v>
      </c>
      <c r="U498" s="1" t="str">
        <f t="shared" ca="1" si="315"/>
        <v>Bullish</v>
      </c>
      <c r="V498" s="17">
        <f t="shared" ca="1" si="316"/>
        <v>152.79999999999927</v>
      </c>
      <c r="W498" s="17">
        <f t="shared" ca="1" si="317"/>
        <v>0</v>
      </c>
      <c r="X498" s="17">
        <f t="shared" ca="1" si="318"/>
        <v>73.799999999999272</v>
      </c>
      <c r="Y498" s="22">
        <f t="shared" ca="1" si="351"/>
        <v>1722.3999999999978</v>
      </c>
      <c r="Z498" s="22">
        <f t="shared" ca="1" si="351"/>
        <v>330.39999999999964</v>
      </c>
      <c r="AA498" s="22">
        <f t="shared" ca="1" si="351"/>
        <v>611.15000000000146</v>
      </c>
      <c r="AB498" s="23">
        <f t="shared" ca="1" si="338"/>
        <v>19.182535996284258</v>
      </c>
      <c r="AC498" s="23">
        <f t="shared" ca="1" si="339"/>
        <v>35.482466326056795</v>
      </c>
      <c r="AD498" s="23">
        <f t="shared" ca="1" si="340"/>
        <v>16.299930329772536</v>
      </c>
      <c r="AE498" s="23">
        <f t="shared" ca="1" si="341"/>
        <v>54.665002322341053</v>
      </c>
      <c r="AF498" s="23">
        <f t="shared" ca="1" si="342"/>
        <v>29.817853539376713</v>
      </c>
      <c r="AG498" s="23">
        <f t="shared" ca="1" si="347"/>
        <v>14.770278159144757</v>
      </c>
      <c r="AH498" s="25" t="str">
        <f t="shared" ca="1" si="319"/>
        <v>Weak</v>
      </c>
      <c r="AI498" s="25" t="str">
        <f t="shared" ca="1" si="320"/>
        <v>Bearish</v>
      </c>
      <c r="AJ498" s="1">
        <f t="shared" ca="1" si="328"/>
        <v>-286231159.02999997</v>
      </c>
      <c r="AK498" s="10">
        <f t="shared" ca="1" si="329"/>
        <v>-1.1204533761500678E-2</v>
      </c>
      <c r="AL498" s="10">
        <f t="shared" ca="1" si="334"/>
        <v>0.12954383151865626</v>
      </c>
      <c r="AM498">
        <f t="shared" ca="1" si="330"/>
        <v>-120.25</v>
      </c>
      <c r="AN498">
        <f t="shared" ca="1" si="321"/>
        <v>0</v>
      </c>
      <c r="AO498">
        <f t="shared" ca="1" si="322"/>
        <v>120.25</v>
      </c>
      <c r="AP498">
        <f t="shared" ca="1" si="352"/>
        <v>36.007460783780239</v>
      </c>
      <c r="AQ498">
        <f t="shared" ca="1" si="352"/>
        <v>42.87787330320733</v>
      </c>
      <c r="AR498">
        <f t="shared" ca="1" si="335"/>
        <v>0.83976788049063122</v>
      </c>
      <c r="AS498">
        <f t="shared" ca="1" si="336"/>
        <v>45.645316966109931</v>
      </c>
      <c r="AT498">
        <f t="shared" ca="1" si="323"/>
        <v>152.79999999999927</v>
      </c>
      <c r="AU498">
        <f t="shared" ca="1" si="337"/>
        <v>118.43464037895573</v>
      </c>
      <c r="AV498">
        <f t="shared" ca="1" si="332"/>
        <v>10821.012499999999</v>
      </c>
      <c r="AW498">
        <f t="shared" ca="1" si="346"/>
        <v>10784.923076923076</v>
      </c>
      <c r="AX498">
        <f t="shared" ca="1" si="345"/>
        <v>36.089423076922685</v>
      </c>
      <c r="AY498">
        <f t="shared" ca="1" si="350"/>
        <v>43.900890313390036</v>
      </c>
      <c r="AZ498">
        <f t="shared" ca="1" si="349"/>
        <v>-7.811467236467351</v>
      </c>
    </row>
    <row r="499" spans="1:52" x14ac:dyDescent="0.3">
      <c r="A499" s="1" vm="2927">
        <f ca="1"/>
        <v>43469</v>
      </c>
      <c r="B499" s="1" vm="2012">
        <f ca="1"/>
        <v>10699.7</v>
      </c>
      <c r="C499" s="1" vm="2928">
        <f ca="1"/>
        <v>10741.05</v>
      </c>
      <c r="D499" s="1" vm="2929">
        <f ca="1"/>
        <v>10628.65</v>
      </c>
      <c r="E499" s="1" vm="2930">
        <f ca="1"/>
        <v>10727.35</v>
      </c>
      <c r="F499" s="1" vm="2931">
        <f ca="1"/>
        <v>296597000</v>
      </c>
      <c r="G499" s="1">
        <f t="shared" ca="1" si="331"/>
        <v>10792.95</v>
      </c>
      <c r="H499" s="2">
        <f t="shared" ca="1" si="344"/>
        <v>10776.687499999998</v>
      </c>
      <c r="I499" s="6" t="str" cm="1">
        <f t="array" aca="1" ref="I499" ca="1">_xlfn.IFS(AND(G498&lt;H498,G499&gt;H499),"BUY", AND(G498&gt;H498,G499&lt;H499),"SELL",TRUE,"")</f>
        <v/>
      </c>
      <c r="J499" s="1" vm="2911">
        <f t="shared" ca="1" si="310"/>
        <v>10881.7</v>
      </c>
      <c r="K499" s="3" t="str">
        <f t="shared" ca="1" si="324"/>
        <v/>
      </c>
      <c r="L499" s="3">
        <f t="shared" ca="1" si="325"/>
        <v>5.1629225327367578E-3</v>
      </c>
      <c r="M499" s="3">
        <f t="shared" ca="1" si="326"/>
        <v>5.1496403451855395E-3</v>
      </c>
      <c r="N499" s="4">
        <f t="shared" ca="1" si="311"/>
        <v>1</v>
      </c>
      <c r="O499" s="2">
        <f t="shared" ca="1" si="327"/>
        <v>5.1496403451855395E-3</v>
      </c>
      <c r="P499" s="1">
        <f t="shared" ca="1" si="312"/>
        <v>10699.016666666665</v>
      </c>
      <c r="Q499" s="1">
        <f t="shared" ca="1" si="313"/>
        <v>3173296246283.3325</v>
      </c>
      <c r="R499" s="1">
        <f ca="1">IF(ISBLANK(A499),"",SUM($Q$2:Q499))</f>
        <v>1223251683914633.8</v>
      </c>
      <c r="S499" s="1">
        <f ca="1">IF(ISBLANK(A499),"",SUM($F$2:F499))</f>
        <v>119249235000</v>
      </c>
      <c r="T499" s="1">
        <f t="shared" ca="1" si="314"/>
        <v>10257.941561760406</v>
      </c>
      <c r="U499" s="1" t="str">
        <f t="shared" ca="1" si="315"/>
        <v>Bullish</v>
      </c>
      <c r="V499" s="17">
        <f t="shared" ca="1" si="316"/>
        <v>112.39999999999964</v>
      </c>
      <c r="W499" s="17">
        <f t="shared" ca="1" si="317"/>
        <v>0</v>
      </c>
      <c r="X499" s="17">
        <f t="shared" ca="1" si="318"/>
        <v>32.600000000000364</v>
      </c>
      <c r="Y499" s="22">
        <f t="shared" ca="1" si="351"/>
        <v>1771.1499999999978</v>
      </c>
      <c r="Z499" s="22">
        <f t="shared" ca="1" si="351"/>
        <v>330.39999999999964</v>
      </c>
      <c r="AA499" s="22">
        <f t="shared" ca="1" si="351"/>
        <v>643.75000000000182</v>
      </c>
      <c r="AB499" s="23">
        <f t="shared" ca="1" si="338"/>
        <v>18.654546481099853</v>
      </c>
      <c r="AC499" s="23">
        <f t="shared" ca="1" si="339"/>
        <v>36.34644157750629</v>
      </c>
      <c r="AD499" s="23">
        <f t="shared" ca="1" si="340"/>
        <v>17.691895096406437</v>
      </c>
      <c r="AE499" s="23">
        <f t="shared" ca="1" si="341"/>
        <v>55.00098805860614</v>
      </c>
      <c r="AF499" s="23">
        <f t="shared" ca="1" si="342"/>
        <v>32.1665041318074</v>
      </c>
      <c r="AG499" s="23">
        <f t="shared" ca="1" si="347"/>
        <v>16.727811529324448</v>
      </c>
      <c r="AH499" s="25" t="str">
        <f t="shared" ca="1" si="319"/>
        <v>Weak</v>
      </c>
      <c r="AI499" s="25" t="str">
        <f t="shared" ca="1" si="320"/>
        <v>Bearish</v>
      </c>
      <c r="AJ499" s="1">
        <f t="shared" ca="1" si="328"/>
        <v>296607819.45999998</v>
      </c>
      <c r="AK499" s="10">
        <f t="shared" ca="1" si="329"/>
        <v>5.1496403451855395E-3</v>
      </c>
      <c r="AL499" s="10">
        <f t="shared" ca="1" si="334"/>
        <v>0.13176413576775955</v>
      </c>
      <c r="AM499">
        <f t="shared" ca="1" si="330"/>
        <v>55.100000000000364</v>
      </c>
      <c r="AN499">
        <f t="shared" ca="1" si="321"/>
        <v>55.100000000000364</v>
      </c>
      <c r="AO499">
        <f t="shared" ca="1" si="322"/>
        <v>0</v>
      </c>
      <c r="AP499">
        <f t="shared" ca="1" si="352"/>
        <v>37.371213584938815</v>
      </c>
      <c r="AQ499">
        <f t="shared" ca="1" si="352"/>
        <v>39.815168067263947</v>
      </c>
      <c r="AR499">
        <f t="shared" ca="1" si="335"/>
        <v>0.93861750179739778</v>
      </c>
      <c r="AS499">
        <f t="shared" ca="1" si="336"/>
        <v>48.416848652565776</v>
      </c>
      <c r="AT499">
        <f t="shared" ca="1" si="323"/>
        <v>112.39999999999964</v>
      </c>
      <c r="AU499">
        <f t="shared" ca="1" si="337"/>
        <v>118.00359463760172</v>
      </c>
      <c r="AV499">
        <f t="shared" ca="1" si="332"/>
        <v>10805.9</v>
      </c>
      <c r="AW499">
        <f t="shared" ca="1" si="346"/>
        <v>10784.865384615385</v>
      </c>
      <c r="AX499">
        <f t="shared" ca="1" si="345"/>
        <v>21.034615384614881</v>
      </c>
      <c r="AY499">
        <f t="shared" ca="1" si="350"/>
        <v>44.101317663817703</v>
      </c>
      <c r="AZ499">
        <f t="shared" ca="1" si="349"/>
        <v>-23.066702279202822</v>
      </c>
    </row>
    <row r="500" spans="1:52" x14ac:dyDescent="0.3">
      <c r="A500" s="1" vm="2932">
        <f ca="1"/>
        <v>43472</v>
      </c>
      <c r="B500" s="1" vm="2933">
        <f ca="1"/>
        <v>10804.85</v>
      </c>
      <c r="C500" s="1" vm="2934">
        <f ca="1"/>
        <v>10835.95</v>
      </c>
      <c r="D500" s="1" vm="2935">
        <f ca="1"/>
        <v>10750.15</v>
      </c>
      <c r="E500" s="1" vm="2936">
        <f ca="1"/>
        <v>10771.8</v>
      </c>
      <c r="F500" s="1" vm="2937">
        <f ca="1"/>
        <v>269371000</v>
      </c>
      <c r="G500" s="1">
        <f t="shared" ca="1" si="331"/>
        <v>10774.8</v>
      </c>
      <c r="H500" s="2">
        <f t="shared" ca="1" si="344"/>
        <v>10780.592499999999</v>
      </c>
      <c r="I500" s="6" t="str" cm="1">
        <f t="array" aca="1" ref="I500" ca="1">_xlfn.IFS(AND(G499&lt;H499,G500&gt;H500),"BUY", AND(G499&gt;H499,G500&lt;H500),"SELL",TRUE,"")</f>
        <v>SELL</v>
      </c>
      <c r="J500" s="1" vm="2911">
        <f t="shared" ca="1" si="310"/>
        <v>10881.7</v>
      </c>
      <c r="K500" s="3" t="str">
        <f t="shared" ca="1" si="324"/>
        <v/>
      </c>
      <c r="L500" s="3">
        <f t="shared" ca="1" si="325"/>
        <v>4.1436142197279757E-3</v>
      </c>
      <c r="M500" s="3">
        <f t="shared" ca="1" si="326"/>
        <v>4.1350530915205807E-3</v>
      </c>
      <c r="N500" s="4">
        <f t="shared" ca="1" si="311"/>
        <v>1</v>
      </c>
      <c r="O500" s="2">
        <f t="shared" ca="1" si="327"/>
        <v>4.1350530915205807E-3</v>
      </c>
      <c r="P500" s="1">
        <f t="shared" ca="1" si="312"/>
        <v>10785.966666666665</v>
      </c>
      <c r="Q500" s="1">
        <f t="shared" ca="1" si="313"/>
        <v>2905426626966.6665</v>
      </c>
      <c r="R500" s="1">
        <f ca="1">IF(ISBLANK(A500),"",SUM($Q$2:Q500))</f>
        <v>1226157110541600.5</v>
      </c>
      <c r="S500" s="1">
        <f ca="1">IF(ISBLANK(A500),"",SUM($F$2:F500))</f>
        <v>119518606000</v>
      </c>
      <c r="T500" s="1">
        <f t="shared" ca="1" si="314"/>
        <v>10259.13162459074</v>
      </c>
      <c r="U500" s="1" t="str">
        <f t="shared" ca="1" si="315"/>
        <v>Bullish</v>
      </c>
      <c r="V500" s="17">
        <f t="shared" ca="1" si="316"/>
        <v>108.60000000000036</v>
      </c>
      <c r="W500" s="17">
        <f t="shared" ca="1" si="317"/>
        <v>94.900000000001455</v>
      </c>
      <c r="X500" s="17">
        <f t="shared" ca="1" si="318"/>
        <v>0</v>
      </c>
      <c r="Y500" s="22">
        <f t="shared" ca="1" si="351"/>
        <v>1784.8499999999985</v>
      </c>
      <c r="Z500" s="22">
        <f t="shared" ca="1" si="351"/>
        <v>340.70000000000073</v>
      </c>
      <c r="AA500" s="22">
        <f t="shared" ca="1" si="351"/>
        <v>643.75000000000182</v>
      </c>
      <c r="AB500" s="23">
        <f t="shared" ca="1" si="338"/>
        <v>19.088438804381376</v>
      </c>
      <c r="AC500" s="23">
        <f t="shared" ca="1" si="339"/>
        <v>36.067456649018254</v>
      </c>
      <c r="AD500" s="23">
        <f t="shared" ca="1" si="340"/>
        <v>16.979017844636878</v>
      </c>
      <c r="AE500" s="23">
        <f t="shared" ca="1" si="341"/>
        <v>55.15589545339963</v>
      </c>
      <c r="AF500" s="23">
        <f t="shared" ca="1" si="342"/>
        <v>30.783686322311983</v>
      </c>
      <c r="AG500" s="23">
        <f t="shared" ca="1" si="347"/>
        <v>18.421749722792178</v>
      </c>
      <c r="AH500" s="25" t="str">
        <f t="shared" ca="1" si="319"/>
        <v>Weak</v>
      </c>
      <c r="AI500" s="25" t="str">
        <f t="shared" ca="1" si="320"/>
        <v>Bearish</v>
      </c>
      <c r="AJ500" s="1">
        <f t="shared" ca="1" si="328"/>
        <v>269381792.94999999</v>
      </c>
      <c r="AK500" s="10">
        <f t="shared" ca="1" si="329"/>
        <v>4.1350530915205807E-3</v>
      </c>
      <c r="AL500" s="10">
        <f t="shared" ca="1" si="334"/>
        <v>0.12834891571691706</v>
      </c>
      <c r="AM500">
        <f t="shared" ca="1" si="330"/>
        <v>44.449999999998909</v>
      </c>
      <c r="AN500">
        <f t="shared" ca="1" si="321"/>
        <v>44.449999999998909</v>
      </c>
      <c r="AO500">
        <f t="shared" ca="1" si="322"/>
        <v>0</v>
      </c>
      <c r="AP500">
        <f t="shared" ca="1" si="352"/>
        <v>37.876841186014531</v>
      </c>
      <c r="AQ500">
        <f t="shared" ca="1" si="352"/>
        <v>36.971227491030803</v>
      </c>
      <c r="AR500">
        <f t="shared" ca="1" si="335"/>
        <v>1.0244950940620901</v>
      </c>
      <c r="AS500">
        <f t="shared" ca="1" si="336"/>
        <v>50.604967977791965</v>
      </c>
      <c r="AT500">
        <f t="shared" ca="1" si="323"/>
        <v>85.800000000001091</v>
      </c>
      <c r="AU500">
        <f t="shared" ca="1" si="337"/>
        <v>115.70333787777311</v>
      </c>
      <c r="AV500">
        <f t="shared" ca="1" si="332"/>
        <v>10789.608333333335</v>
      </c>
      <c r="AW500">
        <f t="shared" ca="1" si="346"/>
        <v>10781.523076923077</v>
      </c>
      <c r="AX500">
        <f t="shared" ca="1" si="345"/>
        <v>8.0852564102588076</v>
      </c>
      <c r="AY500">
        <f t="shared" ca="1" si="350"/>
        <v>42.48561253561315</v>
      </c>
      <c r="AZ500">
        <f t="shared" ca="1" si="349"/>
        <v>-34.400356125354342</v>
      </c>
    </row>
    <row r="501" spans="1:52" x14ac:dyDescent="0.3">
      <c r="A501" s="1" vm="2938">
        <f ca="1"/>
        <v>43473</v>
      </c>
      <c r="B501" s="1" vm="2939">
        <f ca="1"/>
        <v>10786.25</v>
      </c>
      <c r="C501" s="1" vm="2940">
        <f ca="1"/>
        <v>10818.45</v>
      </c>
      <c r="D501" s="1" vm="2941">
        <f ca="1"/>
        <v>10733.25</v>
      </c>
      <c r="E501" s="1" vm="2942">
        <f ca="1"/>
        <v>10802.15</v>
      </c>
      <c r="F501" s="1" vm="2943">
        <f ca="1"/>
        <v>277698000</v>
      </c>
      <c r="G501" s="1">
        <f t="shared" ca="1" si="331"/>
        <v>10753.21</v>
      </c>
      <c r="H501" s="2">
        <f t="shared" ca="1" si="344"/>
        <v>10796.2775</v>
      </c>
      <c r="I501" s="6" t="str" cm="1">
        <f t="array" aca="1" ref="I501" ca="1">_xlfn.IFS(AND(G500&lt;H500,G501&gt;H501),"BUY", AND(G500&gt;H500,G501&lt;H501),"SELL",TRUE,"")</f>
        <v/>
      </c>
      <c r="J501" s="1" vm="2939">
        <f t="shared" ca="1" si="310"/>
        <v>10786.25</v>
      </c>
      <c r="K501" s="3">
        <f t="shared" ca="1" si="324"/>
        <v>-8.7716073775238046E-3</v>
      </c>
      <c r="L501" s="3">
        <f t="shared" ca="1" si="325"/>
        <v>2.8175421006702006E-3</v>
      </c>
      <c r="M501" s="3">
        <f t="shared" ca="1" si="326"/>
        <v>2.81358026893282E-3</v>
      </c>
      <c r="N501" s="4">
        <f t="shared" ca="1" si="311"/>
        <v>-1</v>
      </c>
      <c r="O501" s="2">
        <f t="shared" ca="1" si="327"/>
        <v>-2.81358026893282E-3</v>
      </c>
      <c r="P501" s="1">
        <f t="shared" ca="1" si="312"/>
        <v>10784.616666666667</v>
      </c>
      <c r="Q501" s="1">
        <f t="shared" ca="1" si="313"/>
        <v>2994866479100</v>
      </c>
      <c r="R501" s="1">
        <f ca="1">IF(ISBLANK(A501),"",SUM($Q$2:Q501))</f>
        <v>1229151977020700.5</v>
      </c>
      <c r="S501" s="1">
        <f ca="1">IF(ISBLANK(A501),"",SUM($F$2:F501))</f>
        <v>119796304000</v>
      </c>
      <c r="T501" s="1">
        <f t="shared" ca="1" si="314"/>
        <v>10260.349743517134</v>
      </c>
      <c r="U501" s="1" t="str">
        <f t="shared" ca="1" si="315"/>
        <v>Bullish</v>
      </c>
      <c r="V501" s="17">
        <f t="shared" ca="1" si="316"/>
        <v>85.200000000000728</v>
      </c>
      <c r="W501" s="17">
        <f t="shared" ca="1" si="317"/>
        <v>0</v>
      </c>
      <c r="X501" s="17">
        <f t="shared" ca="1" si="318"/>
        <v>16.899999999999636</v>
      </c>
      <c r="Y501" s="22">
        <f t="shared" ca="1" si="351"/>
        <v>1773.75</v>
      </c>
      <c r="Z501" s="22">
        <f t="shared" ca="1" si="351"/>
        <v>340.70000000000073</v>
      </c>
      <c r="AA501" s="22">
        <f t="shared" ca="1" si="351"/>
        <v>634.90000000000146</v>
      </c>
      <c r="AB501" s="23">
        <f t="shared" ca="1" si="338"/>
        <v>19.207892882311526</v>
      </c>
      <c r="AC501" s="23">
        <f t="shared" ca="1" si="339"/>
        <v>35.794221282593455</v>
      </c>
      <c r="AD501" s="23">
        <f t="shared" ca="1" si="340"/>
        <v>16.586328400281928</v>
      </c>
      <c r="AE501" s="23">
        <f t="shared" ca="1" si="341"/>
        <v>55.002114164904981</v>
      </c>
      <c r="AF501" s="23">
        <f t="shared" ca="1" si="342"/>
        <v>30.15580155801559</v>
      </c>
      <c r="AG501" s="23">
        <f t="shared" ca="1" si="347"/>
        <v>20.517295183801924</v>
      </c>
      <c r="AH501" s="25" t="str">
        <f t="shared" ca="1" si="319"/>
        <v>Weak</v>
      </c>
      <c r="AI501" s="25" t="str">
        <f t="shared" ca="1" si="320"/>
        <v>Bearish</v>
      </c>
      <c r="AJ501" s="1">
        <f t="shared" ca="1" si="328"/>
        <v>277708774.80000001</v>
      </c>
      <c r="AK501" s="10">
        <f t="shared" ca="1" si="329"/>
        <v>2.81358026893282E-3</v>
      </c>
      <c r="AL501" s="10">
        <f t="shared" ca="1" si="334"/>
        <v>0.12878771436659622</v>
      </c>
      <c r="AM501">
        <f t="shared" ca="1" si="330"/>
        <v>30.350000000000364</v>
      </c>
      <c r="AN501">
        <f t="shared" ca="1" si="321"/>
        <v>30.350000000000364</v>
      </c>
      <c r="AO501">
        <f t="shared" ca="1" si="322"/>
        <v>0</v>
      </c>
      <c r="AP501">
        <f t="shared" ca="1" si="352"/>
        <v>37.339209672727804</v>
      </c>
      <c r="AQ501">
        <f t="shared" ca="1" si="352"/>
        <v>34.330425527385742</v>
      </c>
      <c r="AR501">
        <f t="shared" ca="1" si="335"/>
        <v>1.0876419123596917</v>
      </c>
      <c r="AS501">
        <f t="shared" ca="1" si="336"/>
        <v>52.099064783112844</v>
      </c>
      <c r="AT501">
        <f t="shared" ca="1" si="323"/>
        <v>85.200000000000728</v>
      </c>
      <c r="AU501">
        <f t="shared" ca="1" si="337"/>
        <v>113.52452802936079</v>
      </c>
      <c r="AV501">
        <f t="shared" ca="1" si="332"/>
        <v>10777.145833333334</v>
      </c>
      <c r="AW501">
        <f t="shared" ca="1" si="346"/>
        <v>10778.653846153846</v>
      </c>
      <c r="AX501">
        <f t="shared" ca="1" si="345"/>
        <v>-1.5080128205117944</v>
      </c>
      <c r="AY501">
        <f t="shared" ca="1" si="350"/>
        <v>39.672898860399677</v>
      </c>
      <c r="AZ501">
        <f t="shared" ca="1" si="349"/>
        <v>-41.180911680911471</v>
      </c>
    </row>
    <row r="502" spans="1:52" x14ac:dyDescent="0.3">
      <c r="A502" s="1" vm="2944">
        <f ca="1"/>
        <v>43474</v>
      </c>
      <c r="B502" s="1" vm="2945">
        <f ca="1"/>
        <v>10862.4</v>
      </c>
      <c r="C502" s="1" vm="2946">
        <f ca="1"/>
        <v>10870.4</v>
      </c>
      <c r="D502" s="1" vm="2947">
        <f ca="1"/>
        <v>10749.4</v>
      </c>
      <c r="E502" s="1" vm="2948">
        <f ca="1"/>
        <v>10855.15</v>
      </c>
      <c r="F502" s="1" vm="2949">
        <f ca="1"/>
        <v>333011000</v>
      </c>
      <c r="G502" s="1">
        <f t="shared" ca="1" si="331"/>
        <v>10765.74</v>
      </c>
      <c r="H502" s="2">
        <f t="shared" ca="1" si="344"/>
        <v>10811.577499999999</v>
      </c>
      <c r="I502" s="6" t="str" cm="1">
        <f t="array" aca="1" ref="I502" ca="1">_xlfn.IFS(AND(G501&lt;H501,G502&gt;H502),"BUY", AND(G501&gt;H501,G502&lt;H502),"SELL",TRUE,"")</f>
        <v/>
      </c>
      <c r="J502" s="1" vm="2939">
        <f t="shared" ca="1" si="310"/>
        <v>10786.25</v>
      </c>
      <c r="K502" s="3" t="str">
        <f t="shared" ca="1" si="324"/>
        <v/>
      </c>
      <c r="L502" s="3">
        <f t="shared" ca="1" si="325"/>
        <v>4.9064306642658817E-3</v>
      </c>
      <c r="M502" s="3">
        <f t="shared" ca="1" si="326"/>
        <v>4.8944333599588354E-3</v>
      </c>
      <c r="N502" s="4">
        <f t="shared" ca="1" si="311"/>
        <v>-1</v>
      </c>
      <c r="O502" s="2">
        <f t="shared" ca="1" si="327"/>
        <v>-4.8944333599588354E-3</v>
      </c>
      <c r="P502" s="1">
        <f t="shared" ca="1" si="312"/>
        <v>10824.983333333332</v>
      </c>
      <c r="Q502" s="1">
        <f t="shared" ca="1" si="313"/>
        <v>3604838524816.666</v>
      </c>
      <c r="R502" s="1">
        <f ca="1">IF(ISBLANK(A502),"",SUM($Q$2:Q502))</f>
        <v>1232756815545517.3</v>
      </c>
      <c r="S502" s="1">
        <f ca="1">IF(ISBLANK(A502),"",SUM($F$2:F502))</f>
        <v>120129315000</v>
      </c>
      <c r="T502" s="1">
        <f t="shared" ca="1" si="314"/>
        <v>10261.914966763252</v>
      </c>
      <c r="U502" s="1" t="str">
        <f t="shared" ca="1" si="315"/>
        <v>Bullish</v>
      </c>
      <c r="V502" s="17">
        <f t="shared" ca="1" si="316"/>
        <v>121</v>
      </c>
      <c r="W502" s="17">
        <f t="shared" ca="1" si="317"/>
        <v>51.949999999998909</v>
      </c>
      <c r="X502" s="17">
        <f t="shared" ca="1" si="318"/>
        <v>0</v>
      </c>
      <c r="Y502" s="22">
        <f t="shared" ca="1" si="351"/>
        <v>1818.3000000000011</v>
      </c>
      <c r="Z502" s="22">
        <f t="shared" ca="1" si="351"/>
        <v>322.89999999999964</v>
      </c>
      <c r="AA502" s="22">
        <f t="shared" ca="1" si="351"/>
        <v>634.90000000000146</v>
      </c>
      <c r="AB502" s="23">
        <f t="shared" ca="1" si="338"/>
        <v>17.758345707528981</v>
      </c>
      <c r="AC502" s="23">
        <f t="shared" ca="1" si="339"/>
        <v>34.917230380025352</v>
      </c>
      <c r="AD502" s="23">
        <f t="shared" ca="1" si="340"/>
        <v>17.15888467249637</v>
      </c>
      <c r="AE502" s="23">
        <f t="shared" ca="1" si="341"/>
        <v>52.675576087554333</v>
      </c>
      <c r="AF502" s="23">
        <f t="shared" ca="1" si="342"/>
        <v>32.574650240133778</v>
      </c>
      <c r="AG502" s="23">
        <f t="shared" ca="1" si="347"/>
        <v>22.398449018020266</v>
      </c>
      <c r="AH502" s="25" t="str">
        <f t="shared" ca="1" si="319"/>
        <v>Weak</v>
      </c>
      <c r="AI502" s="25" t="str">
        <f t="shared" ca="1" si="320"/>
        <v>Bearish</v>
      </c>
      <c r="AJ502" s="1">
        <f t="shared" ca="1" si="328"/>
        <v>333021753.20999998</v>
      </c>
      <c r="AK502" s="10">
        <f t="shared" ca="1" si="329"/>
        <v>4.8944333599588354E-3</v>
      </c>
      <c r="AL502" s="10">
        <f t="shared" ca="1" si="334"/>
        <v>0.12837979130446972</v>
      </c>
      <c r="AM502">
        <f t="shared" ca="1" si="330"/>
        <v>53</v>
      </c>
      <c r="AN502">
        <f t="shared" ca="1" si="321"/>
        <v>53</v>
      </c>
      <c r="AO502">
        <f t="shared" ca="1" si="322"/>
        <v>0</v>
      </c>
      <c r="AP502">
        <f t="shared" ca="1" si="352"/>
        <v>38.457837553247245</v>
      </c>
      <c r="AQ502">
        <f t="shared" ca="1" si="352"/>
        <v>31.878252275429617</v>
      </c>
      <c r="AR502">
        <f t="shared" ca="1" si="335"/>
        <v>1.2063973024922978</v>
      </c>
      <c r="AS502">
        <f t="shared" ca="1" si="336"/>
        <v>54.67724698219935</v>
      </c>
      <c r="AT502">
        <f t="shared" ca="1" si="323"/>
        <v>121</v>
      </c>
      <c r="AU502">
        <f t="shared" ca="1" si="337"/>
        <v>114.05849031297787</v>
      </c>
      <c r="AV502">
        <f t="shared" ca="1" si="332"/>
        <v>10785.574999999999</v>
      </c>
      <c r="AW502">
        <f t="shared" ca="1" si="346"/>
        <v>10777.553846153847</v>
      </c>
      <c r="AX502">
        <f t="shared" ca="1" si="345"/>
        <v>8.0211538461517193</v>
      </c>
      <c r="AY502">
        <f t="shared" ca="1" si="350"/>
        <v>35.291381766382379</v>
      </c>
      <c r="AZ502">
        <f t="shared" ca="1" si="349"/>
        <v>-27.27022792023066</v>
      </c>
    </row>
    <row r="503" spans="1:52" x14ac:dyDescent="0.3">
      <c r="A503" s="1" vm="2950">
        <f ca="1"/>
        <v>43475</v>
      </c>
      <c r="B503" s="1" vm="2951">
        <f ca="1"/>
        <v>10859.35</v>
      </c>
      <c r="C503" s="1" vm="2951">
        <f ca="1"/>
        <v>10859.35</v>
      </c>
      <c r="D503" s="1" vm="2952">
        <f ca="1"/>
        <v>10801.8</v>
      </c>
      <c r="E503" s="1" vm="2953">
        <f ca="1"/>
        <v>10821.6</v>
      </c>
      <c r="F503" s="1" vm="2954">
        <f ca="1"/>
        <v>254365000</v>
      </c>
      <c r="G503" s="1">
        <f t="shared" ca="1" si="331"/>
        <v>10795.61</v>
      </c>
      <c r="H503" s="2">
        <f t="shared" ca="1" si="344"/>
        <v>10815.7775</v>
      </c>
      <c r="I503" s="6" t="str" cm="1">
        <f t="array" aca="1" ref="I503" ca="1">_xlfn.IFS(AND(G502&lt;H502,G503&gt;H503),"BUY", AND(G502&gt;H502,G503&lt;H503),"SELL",TRUE,"")</f>
        <v/>
      </c>
      <c r="J503" s="1" vm="2939">
        <f t="shared" ca="1" si="310"/>
        <v>10786.25</v>
      </c>
      <c r="K503" s="3" t="str">
        <f t="shared" ca="1" si="324"/>
        <v/>
      </c>
      <c r="L503" s="3">
        <f t="shared" ca="1" si="325"/>
        <v>-3.0906988848610206E-3</v>
      </c>
      <c r="M503" s="3">
        <f t="shared" ca="1" si="326"/>
        <v>-3.0954849587457233E-3</v>
      </c>
      <c r="N503" s="4">
        <f t="shared" ca="1" si="311"/>
        <v>-1</v>
      </c>
      <c r="O503" s="2">
        <f t="shared" ca="1" si="327"/>
        <v>3.0954849587457233E-3</v>
      </c>
      <c r="P503" s="1">
        <f t="shared" ca="1" si="312"/>
        <v>10827.583333333334</v>
      </c>
      <c r="Q503" s="1">
        <f t="shared" ca="1" si="313"/>
        <v>2754158234583.3335</v>
      </c>
      <c r="R503" s="1">
        <f ca="1">IF(ISBLANK(A503),"",SUM($Q$2:Q503))</f>
        <v>1235510973780100.5</v>
      </c>
      <c r="S503" s="1">
        <f ca="1">IF(ISBLANK(A503),"",SUM($F$2:F503))</f>
        <v>120383680000</v>
      </c>
      <c r="T503" s="1">
        <f t="shared" ca="1" si="314"/>
        <v>10263.110197163773</v>
      </c>
      <c r="U503" s="1" t="str">
        <f t="shared" ca="1" si="315"/>
        <v>Bullish</v>
      </c>
      <c r="V503" s="17">
        <f t="shared" ca="1" si="316"/>
        <v>57.550000000001091</v>
      </c>
      <c r="W503" s="17">
        <f t="shared" ca="1" si="317"/>
        <v>0</v>
      </c>
      <c r="X503" s="17">
        <f t="shared" ca="1" si="318"/>
        <v>0</v>
      </c>
      <c r="Y503" s="22">
        <f t="shared" ca="1" si="351"/>
        <v>1788.6000000000022</v>
      </c>
      <c r="Z503" s="22">
        <f t="shared" ca="1" si="351"/>
        <v>322.89999999999964</v>
      </c>
      <c r="AA503" s="22">
        <f t="shared" ca="1" si="351"/>
        <v>586.95000000000073</v>
      </c>
      <c r="AB503" s="23">
        <f t="shared" ca="1" si="338"/>
        <v>18.05322598680528</v>
      </c>
      <c r="AC503" s="23">
        <f t="shared" ca="1" si="339"/>
        <v>32.816169070781619</v>
      </c>
      <c r="AD503" s="23">
        <f t="shared" ca="1" si="340"/>
        <v>14.762943083976339</v>
      </c>
      <c r="AE503" s="23">
        <f t="shared" ca="1" si="341"/>
        <v>50.8693950575869</v>
      </c>
      <c r="AF503" s="23">
        <f t="shared" ca="1" si="342"/>
        <v>29.02126724185316</v>
      </c>
      <c r="AG503" s="23">
        <f t="shared" ca="1" si="347"/>
        <v>23.430008801485901</v>
      </c>
      <c r="AH503" s="25" t="str">
        <f t="shared" ca="1" si="319"/>
        <v>Weak</v>
      </c>
      <c r="AI503" s="25" t="str">
        <f t="shared" ca="1" si="320"/>
        <v>Bearish</v>
      </c>
      <c r="AJ503" s="1">
        <f t="shared" ca="1" si="328"/>
        <v>-254354234.25999999</v>
      </c>
      <c r="AK503" s="10">
        <f t="shared" ca="1" si="329"/>
        <v>-3.0954849587457233E-3</v>
      </c>
      <c r="AL503" s="10">
        <f t="shared" ca="1" si="334"/>
        <v>0.12874927200122929</v>
      </c>
      <c r="AM503">
        <f t="shared" ca="1" si="330"/>
        <v>-33.549999999999272</v>
      </c>
      <c r="AN503">
        <f t="shared" ca="1" si="321"/>
        <v>0</v>
      </c>
      <c r="AO503">
        <f t="shared" ca="1" si="322"/>
        <v>33.549999999999272</v>
      </c>
      <c r="AP503">
        <f t="shared" ca="1" si="352"/>
        <v>35.710849156586725</v>
      </c>
      <c r="AQ503">
        <f t="shared" ca="1" si="352"/>
        <v>31.997662827184595</v>
      </c>
      <c r="AR503">
        <f t="shared" ca="1" si="335"/>
        <v>1.1160455483719729</v>
      </c>
      <c r="AS503">
        <f t="shared" ca="1" si="336"/>
        <v>52.742038054456231</v>
      </c>
      <c r="AT503">
        <f t="shared" ca="1" si="323"/>
        <v>57.550000000001091</v>
      </c>
      <c r="AU503">
        <f t="shared" ca="1" si="337"/>
        <v>110.02216957633667</v>
      </c>
      <c r="AV503">
        <f t="shared" ca="1" si="332"/>
        <v>10798.750000000002</v>
      </c>
      <c r="AW503">
        <f t="shared" ca="1" si="346"/>
        <v>10775.711538461535</v>
      </c>
      <c r="AX503">
        <f t="shared" ca="1" si="345"/>
        <v>23.038461538466436</v>
      </c>
      <c r="AY503">
        <f t="shared" ca="1" si="350"/>
        <v>30.571652421653603</v>
      </c>
      <c r="AZ503">
        <f t="shared" ca="1" si="349"/>
        <v>-7.5331908831871672</v>
      </c>
    </row>
    <row r="504" spans="1:52" x14ac:dyDescent="0.3">
      <c r="A504" s="1" vm="2955">
        <f ca="1"/>
        <v>43476</v>
      </c>
      <c r="B504" s="1" vm="2956">
        <f ca="1"/>
        <v>10834.75</v>
      </c>
      <c r="C504" s="1" vm="2957">
        <f ca="1"/>
        <v>10850.15</v>
      </c>
      <c r="D504" s="1" vm="2958">
        <f ca="1"/>
        <v>10739.4</v>
      </c>
      <c r="E504" s="1" vm="2959">
        <f ca="1"/>
        <v>10794.95</v>
      </c>
      <c r="F504" s="1" vm="2960">
        <f ca="1"/>
        <v>260792000</v>
      </c>
      <c r="G504" s="1">
        <f t="shared" ca="1" si="331"/>
        <v>10809.13</v>
      </c>
      <c r="H504" s="2">
        <f t="shared" ca="1" si="344"/>
        <v>10815.9475</v>
      </c>
      <c r="I504" s="6" t="str" cm="1">
        <f t="array" aca="1" ref="I504" ca="1">_xlfn.IFS(AND(G503&lt;H503,G504&gt;H504),"BUY", AND(G503&gt;H503,G504&lt;H504),"SELL",TRUE,"")</f>
        <v/>
      </c>
      <c r="J504" s="1" vm="2939">
        <f t="shared" ca="1" si="310"/>
        <v>10786.25</v>
      </c>
      <c r="K504" s="3" t="str">
        <f t="shared" ca="1" si="324"/>
        <v/>
      </c>
      <c r="L504" s="3">
        <f t="shared" ca="1" si="325"/>
        <v>-2.4626672580764231E-3</v>
      </c>
      <c r="M504" s="3">
        <f t="shared" ca="1" si="326"/>
        <v>-2.4657046107725011E-3</v>
      </c>
      <c r="N504" s="4">
        <f t="shared" ca="1" si="311"/>
        <v>-1</v>
      </c>
      <c r="O504" s="2">
        <f t="shared" ca="1" si="327"/>
        <v>2.4657046107725011E-3</v>
      </c>
      <c r="P504" s="1">
        <f t="shared" ca="1" si="312"/>
        <v>10794.833333333334</v>
      </c>
      <c r="Q504" s="1">
        <f t="shared" ca="1" si="313"/>
        <v>2815206174666.667</v>
      </c>
      <c r="R504" s="1">
        <f ca="1">IF(ISBLANK(A504),"",SUM($Q$2:Q504))</f>
        <v>1238326179954767.3</v>
      </c>
      <c r="S504" s="1">
        <f ca="1">IF(ISBLANK(A504),"",SUM($F$2:F504))</f>
        <v>120644472000</v>
      </c>
      <c r="T504" s="1">
        <f t="shared" ca="1" si="314"/>
        <v>10264.259600346772</v>
      </c>
      <c r="U504" s="1" t="str">
        <f t="shared" ca="1" si="315"/>
        <v>Bullish</v>
      </c>
      <c r="V504" s="17">
        <f t="shared" ca="1" si="316"/>
        <v>110.75</v>
      </c>
      <c r="W504" s="17">
        <f t="shared" ca="1" si="317"/>
        <v>0</v>
      </c>
      <c r="X504" s="17">
        <f t="shared" ca="1" si="318"/>
        <v>62.399999999999636</v>
      </c>
      <c r="Y504" s="22">
        <f t="shared" ca="1" si="351"/>
        <v>1674.3500000000022</v>
      </c>
      <c r="Z504" s="22">
        <f t="shared" ca="1" si="351"/>
        <v>322.89999999999964</v>
      </c>
      <c r="AA504" s="22">
        <f t="shared" ca="1" si="351"/>
        <v>507.95000000000073</v>
      </c>
      <c r="AB504" s="23">
        <f t="shared" ca="1" si="338"/>
        <v>19.285095708782464</v>
      </c>
      <c r="AC504" s="23">
        <f t="shared" ca="1" si="339"/>
        <v>30.337145758055367</v>
      </c>
      <c r="AD504" s="23">
        <f t="shared" ca="1" si="340"/>
        <v>11.052050049272903</v>
      </c>
      <c r="AE504" s="23">
        <f t="shared" ca="1" si="341"/>
        <v>49.622241466837835</v>
      </c>
      <c r="AF504" s="23">
        <f t="shared" ca="1" si="342"/>
        <v>22.27237166756948</v>
      </c>
      <c r="AG504" s="23">
        <f t="shared" ca="1" si="347"/>
        <v>23.106103370533543</v>
      </c>
      <c r="AH504" s="25" t="str">
        <f t="shared" ca="1" si="319"/>
        <v>Weak</v>
      </c>
      <c r="AI504" s="25" t="str">
        <f t="shared" ca="1" si="320"/>
        <v>Bearish</v>
      </c>
      <c r="AJ504" s="1">
        <f t="shared" ca="1" si="328"/>
        <v>-260781204.38999999</v>
      </c>
      <c r="AK504" s="10">
        <f t="shared" ca="1" si="329"/>
        <v>-2.4657046107725011E-3</v>
      </c>
      <c r="AL504" s="10">
        <f t="shared" ca="1" si="334"/>
        <v>0.10217176620421214</v>
      </c>
      <c r="AM504">
        <f t="shared" ca="1" si="330"/>
        <v>-26.649999999999636</v>
      </c>
      <c r="AN504">
        <f t="shared" ca="1" si="321"/>
        <v>0</v>
      </c>
      <c r="AO504">
        <f t="shared" ca="1" si="322"/>
        <v>26.649999999999636</v>
      </c>
      <c r="AP504">
        <f t="shared" ca="1" si="352"/>
        <v>33.16007421683053</v>
      </c>
      <c r="AQ504">
        <f t="shared" ca="1" si="352"/>
        <v>31.615686910957098</v>
      </c>
      <c r="AR504">
        <f t="shared" ca="1" si="335"/>
        <v>1.0488487664437931</v>
      </c>
      <c r="AS504">
        <f t="shared" ca="1" si="336"/>
        <v>51.192102785814214</v>
      </c>
      <c r="AT504">
        <f t="shared" ca="1" si="323"/>
        <v>110.75</v>
      </c>
      <c r="AU504">
        <f t="shared" ca="1" si="337"/>
        <v>110.0741574637412</v>
      </c>
      <c r="AV504">
        <f t="shared" ca="1" si="332"/>
        <v>10804.174999999999</v>
      </c>
      <c r="AW504">
        <f t="shared" ca="1" si="346"/>
        <v>10776.174999999997</v>
      </c>
      <c r="AX504">
        <f t="shared" ca="1" si="345"/>
        <v>28.000000000001819</v>
      </c>
      <c r="AY504">
        <f t="shared" ca="1" si="350"/>
        <v>26.368055555556769</v>
      </c>
      <c r="AZ504">
        <f t="shared" ca="1" si="349"/>
        <v>1.6319444444450504</v>
      </c>
    </row>
    <row r="505" spans="1:52" x14ac:dyDescent="0.3">
      <c r="A505" s="1" vm="2961">
        <f ca="1"/>
        <v>43479</v>
      </c>
      <c r="B505" s="1" vm="2962">
        <f ca="1"/>
        <v>10807</v>
      </c>
      <c r="C505" s="1" vm="2963">
        <f ca="1"/>
        <v>10808</v>
      </c>
      <c r="D505" s="1" vm="2964">
        <f ca="1"/>
        <v>10692.35</v>
      </c>
      <c r="E505" s="1" vm="2838">
        <f ca="1"/>
        <v>10737.6</v>
      </c>
      <c r="F505" s="1" vm="2965">
        <f ca="1"/>
        <v>298774000</v>
      </c>
      <c r="G505" s="1">
        <f t="shared" ca="1" si="331"/>
        <v>10802.29</v>
      </c>
      <c r="H505" s="2">
        <f t="shared" ca="1" si="344"/>
        <v>10812.555</v>
      </c>
      <c r="I505" s="6" t="str" cm="1">
        <f t="array" aca="1" ref="I505" ca="1">_xlfn.IFS(AND(G504&lt;H504,G505&gt;H505),"BUY", AND(G504&gt;H504,G505&lt;H505),"SELL",TRUE,"")</f>
        <v/>
      </c>
      <c r="J505" s="1" vm="2939">
        <f t="shared" ca="1" si="310"/>
        <v>10786.25</v>
      </c>
      <c r="K505" s="3" t="str">
        <f t="shared" ca="1" si="324"/>
        <v/>
      </c>
      <c r="L505" s="3">
        <f t="shared" ca="1" si="325"/>
        <v>-5.3126693500201716E-3</v>
      </c>
      <c r="M505" s="3">
        <f t="shared" ca="1" si="326"/>
        <v>-5.32683176023677E-3</v>
      </c>
      <c r="N505" s="4">
        <f t="shared" ca="1" si="311"/>
        <v>-1</v>
      </c>
      <c r="O505" s="2">
        <f t="shared" ca="1" si="327"/>
        <v>5.32683176023677E-3</v>
      </c>
      <c r="P505" s="1">
        <f t="shared" ca="1" si="312"/>
        <v>10745.983333333332</v>
      </c>
      <c r="Q505" s="1">
        <f t="shared" ca="1" si="313"/>
        <v>3210620424433.333</v>
      </c>
      <c r="R505" s="1">
        <f ca="1">IF(ISBLANK(A505),"",SUM($Q$2:Q505))</f>
        <v>1241536800379200.5</v>
      </c>
      <c r="S505" s="1">
        <f ca="1">IF(ISBLANK(A505),"",SUM($F$2:F505))</f>
        <v>120943246000</v>
      </c>
      <c r="T505" s="1">
        <f t="shared" ca="1" si="314"/>
        <v>10265.449633948145</v>
      </c>
      <c r="U505" s="1" t="str">
        <f t="shared" ca="1" si="315"/>
        <v>Bullish</v>
      </c>
      <c r="V505" s="17">
        <f t="shared" ca="1" si="316"/>
        <v>115.64999999999964</v>
      </c>
      <c r="W505" s="17">
        <f t="shared" ca="1" si="317"/>
        <v>0</v>
      </c>
      <c r="X505" s="17">
        <f t="shared" ca="1" si="318"/>
        <v>47.049999999999272</v>
      </c>
      <c r="Y505" s="22">
        <f t="shared" ca="1" si="351"/>
        <v>1656.9500000000025</v>
      </c>
      <c r="Z505" s="22">
        <f t="shared" ca="1" si="351"/>
        <v>322.89999999999964</v>
      </c>
      <c r="AA505" s="22">
        <f t="shared" ca="1" si="351"/>
        <v>465.60000000000036</v>
      </c>
      <c r="AB505" s="23">
        <f t="shared" ca="1" si="338"/>
        <v>19.487612782522053</v>
      </c>
      <c r="AC505" s="23">
        <f t="shared" ca="1" si="339"/>
        <v>28.099821962038661</v>
      </c>
      <c r="AD505" s="23">
        <f t="shared" ca="1" si="340"/>
        <v>8.6122091795166078</v>
      </c>
      <c r="AE505" s="23">
        <f t="shared" ca="1" si="341"/>
        <v>47.58743474456071</v>
      </c>
      <c r="AF505" s="23">
        <f t="shared" ca="1" si="342"/>
        <v>18.097653772986767</v>
      </c>
      <c r="AG505" s="23">
        <f t="shared" ca="1" si="347"/>
        <v>22.157907853852066</v>
      </c>
      <c r="AH505" s="25" t="str">
        <f t="shared" ca="1" si="319"/>
        <v>Weak</v>
      </c>
      <c r="AI505" s="25" t="str">
        <f t="shared" ca="1" si="320"/>
        <v>Bearish</v>
      </c>
      <c r="AJ505" s="1">
        <f t="shared" ca="1" si="328"/>
        <v>-298763190.87</v>
      </c>
      <c r="AK505" s="10">
        <f t="shared" ca="1" si="329"/>
        <v>-5.32683176023677E-3</v>
      </c>
      <c r="AL505" s="10">
        <f t="shared" ca="1" si="334"/>
        <v>9.7766295019239197E-2</v>
      </c>
      <c r="AM505">
        <f t="shared" ca="1" si="330"/>
        <v>-57.350000000000364</v>
      </c>
      <c r="AN505">
        <f t="shared" ca="1" si="321"/>
        <v>0</v>
      </c>
      <c r="AO505">
        <f t="shared" ca="1" si="322"/>
        <v>57.350000000000364</v>
      </c>
      <c r="AP505">
        <f t="shared" ca="1" si="352"/>
        <v>30.791497487056919</v>
      </c>
      <c r="AQ505">
        <f t="shared" ca="1" si="352"/>
        <v>33.45385213160305</v>
      </c>
      <c r="AR505">
        <f t="shared" ca="1" si="335"/>
        <v>0.9204170977359265</v>
      </c>
      <c r="AS505">
        <f t="shared" ca="1" si="336"/>
        <v>47.92797870947156</v>
      </c>
      <c r="AT505">
        <f t="shared" ca="1" si="323"/>
        <v>115.64999999999964</v>
      </c>
      <c r="AU505">
        <f t="shared" ca="1" si="337"/>
        <v>110.47243193061681</v>
      </c>
      <c r="AV505">
        <f t="shared" ca="1" si="332"/>
        <v>10800.658333333333</v>
      </c>
      <c r="AW505">
        <f t="shared" ca="1" si="346"/>
        <v>10781.423076923074</v>
      </c>
      <c r="AX505">
        <f t="shared" ca="1" si="345"/>
        <v>19.235256410258444</v>
      </c>
      <c r="AY505">
        <f t="shared" ca="1" si="350"/>
        <v>21.731160968662152</v>
      </c>
      <c r="AZ505">
        <f t="shared" ca="1" si="349"/>
        <v>-2.4959045584037085</v>
      </c>
    </row>
    <row r="506" spans="1:52" x14ac:dyDescent="0.3">
      <c r="A506" s="1" vm="2966">
        <f ca="1"/>
        <v>43480</v>
      </c>
      <c r="B506" s="1" vm="2967">
        <f ca="1"/>
        <v>10777.55</v>
      </c>
      <c r="C506" s="1" vm="2968">
        <f ca="1"/>
        <v>10896.95</v>
      </c>
      <c r="D506" s="1" vm="2967">
        <f ca="1"/>
        <v>10777.55</v>
      </c>
      <c r="E506" s="1" vm="2969">
        <f ca="1"/>
        <v>10886.8</v>
      </c>
      <c r="F506" s="1" vm="2970">
        <f ca="1"/>
        <v>310737000</v>
      </c>
      <c r="G506" s="1">
        <f t="shared" ca="1" si="331"/>
        <v>10819.220000000001</v>
      </c>
      <c r="H506" s="2">
        <f t="shared" ca="1" si="344"/>
        <v>10812.477499999999</v>
      </c>
      <c r="I506" s="6" t="str" cm="1">
        <f t="array" aca="1" ref="I506" ca="1">_xlfn.IFS(AND(G505&lt;H505,G506&gt;H506),"BUY", AND(G505&gt;H505,G506&lt;H506),"SELL",TRUE,"")</f>
        <v>BUY</v>
      </c>
      <c r="J506" s="1" vm="2939">
        <f t="shared" ca="1" si="310"/>
        <v>10786.25</v>
      </c>
      <c r="K506" s="3" t="str">
        <f t="shared" ca="1" si="324"/>
        <v/>
      </c>
      <c r="L506" s="3">
        <f t="shared" ca="1" si="325"/>
        <v>1.3895097600953532E-2</v>
      </c>
      <c r="M506" s="3">
        <f t="shared" ca="1" si="326"/>
        <v>1.3799445774800724E-2</v>
      </c>
      <c r="N506" s="4">
        <f t="shared" ca="1" si="311"/>
        <v>-1</v>
      </c>
      <c r="O506" s="2">
        <f t="shared" ca="1" si="327"/>
        <v>-1.3799445774800724E-2</v>
      </c>
      <c r="P506" s="1">
        <f t="shared" ca="1" si="312"/>
        <v>10853.766666666666</v>
      </c>
      <c r="Q506" s="1">
        <f t="shared" ca="1" si="313"/>
        <v>3372666892700</v>
      </c>
      <c r="R506" s="1">
        <f ca="1">IF(ISBLANK(A506),"",SUM($Q$2:Q506))</f>
        <v>1244909467271900.5</v>
      </c>
      <c r="S506" s="1">
        <f ca="1">IF(ISBLANK(A506),"",SUM($F$2:F506))</f>
        <v>121253983000</v>
      </c>
      <c r="T506" s="1">
        <f t="shared" ca="1" si="314"/>
        <v>10266.957311182929</v>
      </c>
      <c r="U506" s="1" t="str">
        <f t="shared" ca="1" si="315"/>
        <v>Bullish</v>
      </c>
      <c r="V506" s="17">
        <f t="shared" ca="1" si="316"/>
        <v>159.35000000000036</v>
      </c>
      <c r="W506" s="17">
        <f t="shared" ca="1" si="317"/>
        <v>88.950000000000728</v>
      </c>
      <c r="X506" s="17">
        <f t="shared" ca="1" si="318"/>
        <v>0</v>
      </c>
      <c r="Y506" s="22">
        <f t="shared" ca="1" si="351"/>
        <v>1603.3500000000022</v>
      </c>
      <c r="Z506" s="22">
        <f t="shared" ca="1" si="351"/>
        <v>411.85000000000036</v>
      </c>
      <c r="AA506" s="22">
        <f t="shared" ca="1" si="351"/>
        <v>350.89999999999964</v>
      </c>
      <c r="AB506" s="23">
        <f t="shared" ca="1" si="338"/>
        <v>25.686843172108386</v>
      </c>
      <c r="AC506" s="23">
        <f t="shared" ca="1" si="339"/>
        <v>21.885427386409653</v>
      </c>
      <c r="AD506" s="23">
        <f t="shared" ca="1" si="340"/>
        <v>3.8014157856987332</v>
      </c>
      <c r="AE506" s="23">
        <f t="shared" ca="1" si="341"/>
        <v>47.572270558518042</v>
      </c>
      <c r="AF506" s="23">
        <f t="shared" ca="1" si="342"/>
        <v>7.9908226810882628</v>
      </c>
      <c r="AG506" s="23">
        <f t="shared" ca="1" si="347"/>
        <v>20.374720896203019</v>
      </c>
      <c r="AH506" s="25" t="str">
        <f t="shared" ca="1" si="319"/>
        <v>Weak</v>
      </c>
      <c r="AI506" s="25" t="str">
        <f t="shared" ca="1" si="320"/>
        <v>Bullish</v>
      </c>
      <c r="AJ506" s="1">
        <f t="shared" ca="1" si="328"/>
        <v>310747802.29000002</v>
      </c>
      <c r="AK506" s="10">
        <f t="shared" ca="1" si="329"/>
        <v>1.3799445774800724E-2</v>
      </c>
      <c r="AL506" s="10">
        <f t="shared" ca="1" si="334"/>
        <v>0.11080677214644981</v>
      </c>
      <c r="AM506">
        <f t="shared" ca="1" si="330"/>
        <v>149.19999999999891</v>
      </c>
      <c r="AN506">
        <f t="shared" ca="1" si="321"/>
        <v>149.19999999999891</v>
      </c>
      <c r="AO506">
        <f t="shared" ca="1" si="322"/>
        <v>0</v>
      </c>
      <c r="AP506">
        <f t="shared" ca="1" si="352"/>
        <v>39.249247666552776</v>
      </c>
      <c r="AQ506">
        <f t="shared" ca="1" si="352"/>
        <v>31.064291265059975</v>
      </c>
      <c r="AR506">
        <f t="shared" ca="1" si="335"/>
        <v>1.2634844082439747</v>
      </c>
      <c r="AS506">
        <f t="shared" ca="1" si="336"/>
        <v>55.820327440390621</v>
      </c>
      <c r="AT506">
        <f t="shared" ca="1" si="323"/>
        <v>119.40000000000146</v>
      </c>
      <c r="AU506">
        <f t="shared" ca="1" si="337"/>
        <v>111.11011536414428</v>
      </c>
      <c r="AV506">
        <f t="shared" ca="1" si="332"/>
        <v>10802.9</v>
      </c>
      <c r="AW506">
        <f t="shared" ca="1" si="346"/>
        <v>10788.849999999999</v>
      </c>
      <c r="AX506">
        <f t="shared" ca="1" si="345"/>
        <v>14.050000000001091</v>
      </c>
      <c r="AY506">
        <f t="shared" ca="1" si="350"/>
        <v>17.338461538462678</v>
      </c>
      <c r="AZ506">
        <f t="shared" ca="1" si="349"/>
        <v>-3.2884615384615863</v>
      </c>
    </row>
    <row r="507" spans="1:52" x14ac:dyDescent="0.3">
      <c r="A507" s="1" vm="2971">
        <f ca="1"/>
        <v>43481</v>
      </c>
      <c r="B507" s="1" vm="2972">
        <f ca="1"/>
        <v>10899.65</v>
      </c>
      <c r="C507" s="1" vm="2973">
        <f ca="1"/>
        <v>10928.15</v>
      </c>
      <c r="D507" s="1" vm="2974">
        <f ca="1"/>
        <v>10876.9</v>
      </c>
      <c r="E507" s="1" vm="2975">
        <f ca="1"/>
        <v>10890.3</v>
      </c>
      <c r="F507" s="1" vm="2976">
        <f ca="1"/>
        <v>276539000</v>
      </c>
      <c r="G507" s="1">
        <f t="shared" ca="1" si="331"/>
        <v>10826.25</v>
      </c>
      <c r="H507" s="2">
        <f t="shared" ca="1" si="344"/>
        <v>10811.557499999999</v>
      </c>
      <c r="I507" s="6" t="str" cm="1">
        <f t="array" aca="1" ref="I507" ca="1">_xlfn.IFS(AND(G506&lt;H506,G507&gt;H507),"BUY", AND(G506&gt;H506,G507&lt;H507),"SELL",TRUE,"")</f>
        <v/>
      </c>
      <c r="J507" s="1" vm="2972">
        <f t="shared" ca="1" si="310"/>
        <v>10899.65</v>
      </c>
      <c r="K507" s="3">
        <f t="shared" ca="1" si="324"/>
        <v>-1.0513385096766692E-2</v>
      </c>
      <c r="L507" s="3">
        <f t="shared" ca="1" si="325"/>
        <v>3.2149024506744617E-4</v>
      </c>
      <c r="M507" s="3">
        <f t="shared" ca="1" si="326"/>
        <v>3.2143857815191898E-4</v>
      </c>
      <c r="N507" s="4">
        <f t="shared" ca="1" si="311"/>
        <v>1</v>
      </c>
      <c r="O507" s="2">
        <f t="shared" ca="1" si="327"/>
        <v>3.2143857815191898E-4</v>
      </c>
      <c r="P507" s="1">
        <f t="shared" ca="1" si="312"/>
        <v>10898.449999999999</v>
      </c>
      <c r="Q507" s="1">
        <f t="shared" ca="1" si="313"/>
        <v>3013846464549.9995</v>
      </c>
      <c r="R507" s="1">
        <f ca="1">IF(ISBLANK(A507),"",SUM($Q$2:Q507))</f>
        <v>1247923313736450.5</v>
      </c>
      <c r="S507" s="1">
        <f ca="1">IF(ISBLANK(A507),"",SUM($F$2:F507))</f>
        <v>121530522000</v>
      </c>
      <c r="T507" s="1">
        <f t="shared" ca="1" si="314"/>
        <v>10268.394253555913</v>
      </c>
      <c r="U507" s="1" t="str">
        <f t="shared" ca="1" si="315"/>
        <v>Bullish</v>
      </c>
      <c r="V507" s="17">
        <f t="shared" ca="1" si="316"/>
        <v>51.25</v>
      </c>
      <c r="W507" s="17">
        <f t="shared" ca="1" si="317"/>
        <v>31.199999999998909</v>
      </c>
      <c r="X507" s="17">
        <f t="shared" ca="1" si="318"/>
        <v>0</v>
      </c>
      <c r="Y507" s="22">
        <f t="shared" ca="1" si="351"/>
        <v>1550.2500000000018</v>
      </c>
      <c r="Z507" s="22">
        <f t="shared" ca="1" si="351"/>
        <v>356.34999999999854</v>
      </c>
      <c r="AA507" s="22">
        <f t="shared" ca="1" si="351"/>
        <v>350.89999999999964</v>
      </c>
      <c r="AB507" s="23">
        <f t="shared" ca="1" si="338"/>
        <v>22.986615062086642</v>
      </c>
      <c r="AC507" s="23">
        <f t="shared" ca="1" si="339"/>
        <v>22.635058861473905</v>
      </c>
      <c r="AD507" s="23">
        <f t="shared" ca="1" si="340"/>
        <v>0.35155620061273751</v>
      </c>
      <c r="AE507" s="23">
        <f t="shared" ca="1" si="341"/>
        <v>45.62167392356055</v>
      </c>
      <c r="AF507" s="23">
        <f t="shared" ca="1" si="342"/>
        <v>0.77059031459865446</v>
      </c>
      <c r="AG507" s="23">
        <f t="shared" ca="1" si="347"/>
        <v>19.402365801257531</v>
      </c>
      <c r="AH507" s="25" t="str">
        <f t="shared" ca="1" si="319"/>
        <v>Weak</v>
      </c>
      <c r="AI507" s="25" t="str">
        <f t="shared" ca="1" si="320"/>
        <v>Bullish</v>
      </c>
      <c r="AJ507" s="1">
        <f t="shared" ca="1" si="328"/>
        <v>276549819.22000003</v>
      </c>
      <c r="AK507" s="10">
        <f t="shared" ca="1" si="329"/>
        <v>3.2143857815191898E-4</v>
      </c>
      <c r="AL507" s="10">
        <f t="shared" ca="1" si="334"/>
        <v>0.10959000047946113</v>
      </c>
      <c r="AM507">
        <f t="shared" ca="1" si="330"/>
        <v>3.5</v>
      </c>
      <c r="AN507">
        <f t="shared" ca="1" si="321"/>
        <v>3.5</v>
      </c>
      <c r="AO507">
        <f t="shared" ca="1" si="322"/>
        <v>0</v>
      </c>
      <c r="AP507">
        <f t="shared" ca="1" si="352"/>
        <v>36.695729976084714</v>
      </c>
      <c r="AQ507">
        <f t="shared" ca="1" si="352"/>
        <v>28.845413317555689</v>
      </c>
      <c r="AR507">
        <f t="shared" ca="1" si="335"/>
        <v>1.2721512974040563</v>
      </c>
      <c r="AS507">
        <f t="shared" ca="1" si="336"/>
        <v>55.988846291067638</v>
      </c>
      <c r="AT507">
        <f t="shared" ca="1" si="323"/>
        <v>51.25</v>
      </c>
      <c r="AU507">
        <f t="shared" ca="1" si="337"/>
        <v>106.83439283813398</v>
      </c>
      <c r="AV507">
        <f t="shared" ca="1" si="332"/>
        <v>10805.212500000001</v>
      </c>
      <c r="AW507">
        <f t="shared" ca="1" si="346"/>
        <v>10804.30576923077</v>
      </c>
      <c r="AX507">
        <f t="shared" ca="1" si="345"/>
        <v>0.90673076923121698</v>
      </c>
      <c r="AY507">
        <f t="shared" ca="1" si="350"/>
        <v>13.429273504274736</v>
      </c>
      <c r="AZ507">
        <f t="shared" ca="1" si="349"/>
        <v>-12.522542735043519</v>
      </c>
    </row>
    <row r="508" spans="1:52" x14ac:dyDescent="0.3">
      <c r="A508" s="1" vm="2977">
        <f ca="1"/>
        <v>43482</v>
      </c>
      <c r="B508" s="1" vm="2978">
        <f ca="1"/>
        <v>10920.85</v>
      </c>
      <c r="C508" s="1" vm="2979">
        <f ca="1"/>
        <v>10930.65</v>
      </c>
      <c r="D508" s="1" vm="2980">
        <f ca="1"/>
        <v>10844.65</v>
      </c>
      <c r="E508" s="1" vm="2981">
        <f ca="1"/>
        <v>10905.2</v>
      </c>
      <c r="F508" s="1" vm="2982">
        <f ca="1"/>
        <v>271676000</v>
      </c>
      <c r="G508" s="1">
        <f t="shared" ca="1" si="331"/>
        <v>10842.970000000001</v>
      </c>
      <c r="H508" s="2">
        <f t="shared" ca="1" si="344"/>
        <v>10808.452500000001</v>
      </c>
      <c r="I508" s="6" t="str" cm="1">
        <f t="array" aca="1" ref="I508" ca="1">_xlfn.IFS(AND(G507&lt;H507,G508&gt;H508),"BUY", AND(G507&gt;H507,G508&lt;H508),"SELL",TRUE,"")</f>
        <v/>
      </c>
      <c r="J508" s="1" vm="2972">
        <f t="shared" ca="1" si="310"/>
        <v>10899.65</v>
      </c>
      <c r="K508" s="3" t="str">
        <f t="shared" ca="1" si="324"/>
        <v/>
      </c>
      <c r="L508" s="3">
        <f t="shared" ca="1" si="325"/>
        <v>1.368190040678563E-3</v>
      </c>
      <c r="M508" s="3">
        <f t="shared" ca="1" si="326"/>
        <v>1.3672549215348114E-3</v>
      </c>
      <c r="N508" s="4">
        <f t="shared" ca="1" si="311"/>
        <v>1</v>
      </c>
      <c r="O508" s="2">
        <f t="shared" ca="1" si="327"/>
        <v>1.3672549215348114E-3</v>
      </c>
      <c r="P508" s="1">
        <f t="shared" ca="1" si="312"/>
        <v>10893.5</v>
      </c>
      <c r="Q508" s="1">
        <f t="shared" ca="1" si="313"/>
        <v>2959502506000</v>
      </c>
      <c r="R508" s="1">
        <f ca="1">IF(ISBLANK(A508),"",SUM($Q$2:Q508))</f>
        <v>1250882816242450.5</v>
      </c>
      <c r="S508" s="1">
        <f ca="1">IF(ISBLANK(A508),"",SUM($F$2:F508))</f>
        <v>121802198000</v>
      </c>
      <c r="T508" s="1">
        <f t="shared" ca="1" si="314"/>
        <v>10269.788532407687</v>
      </c>
      <c r="U508" s="1" t="str">
        <f t="shared" ca="1" si="315"/>
        <v>Bullish</v>
      </c>
      <c r="V508" s="17">
        <f t="shared" ca="1" si="316"/>
        <v>86</v>
      </c>
      <c r="W508" s="17">
        <f t="shared" ca="1" si="317"/>
        <v>0</v>
      </c>
      <c r="X508" s="17">
        <f t="shared" ca="1" si="318"/>
        <v>32.25</v>
      </c>
      <c r="Y508" s="22">
        <f t="shared" ca="1" si="351"/>
        <v>1522.4500000000007</v>
      </c>
      <c r="Z508" s="22">
        <f t="shared" ca="1" si="351"/>
        <v>296.94999999999891</v>
      </c>
      <c r="AA508" s="22">
        <f t="shared" ca="1" si="351"/>
        <v>383.14999999999964</v>
      </c>
      <c r="AB508" s="23">
        <f t="shared" ca="1" si="338"/>
        <v>19.504745640250832</v>
      </c>
      <c r="AC508" s="23">
        <f t="shared" ca="1" si="339"/>
        <v>25.16667214030014</v>
      </c>
      <c r="AD508" s="23">
        <f t="shared" ca="1" si="340"/>
        <v>5.661926500049308</v>
      </c>
      <c r="AE508" s="23">
        <f t="shared" ca="1" si="341"/>
        <v>44.671417780550968</v>
      </c>
      <c r="AF508" s="23">
        <f t="shared" ca="1" si="342"/>
        <v>12.674606675489034</v>
      </c>
      <c r="AG508" s="23">
        <f t="shared" ca="1" si="347"/>
        <v>19.666508882839331</v>
      </c>
      <c r="AH508" s="25" t="str">
        <f t="shared" ca="1" si="319"/>
        <v>Weak</v>
      </c>
      <c r="AI508" s="25" t="str">
        <f t="shared" ca="1" si="320"/>
        <v>Bearish</v>
      </c>
      <c r="AJ508" s="1">
        <f t="shared" ca="1" si="328"/>
        <v>271686826.25</v>
      </c>
      <c r="AK508" s="10">
        <f t="shared" ca="1" si="329"/>
        <v>1.3672549215348114E-3</v>
      </c>
      <c r="AL508" s="10">
        <f t="shared" ca="1" si="334"/>
        <v>0.10537474307397725</v>
      </c>
      <c r="AM508">
        <f t="shared" ca="1" si="330"/>
        <v>14.900000000001455</v>
      </c>
      <c r="AN508">
        <f t="shared" ca="1" si="321"/>
        <v>14.900000000001455</v>
      </c>
      <c r="AO508">
        <f t="shared" ca="1" si="322"/>
        <v>0</v>
      </c>
      <c r="AP508">
        <f t="shared" ca="1" si="352"/>
        <v>35.138892120650198</v>
      </c>
      <c r="AQ508">
        <f t="shared" ca="1" si="352"/>
        <v>26.785026652015997</v>
      </c>
      <c r="AR508">
        <f t="shared" ca="1" si="335"/>
        <v>1.3118856507841272</v>
      </c>
      <c r="AS508">
        <f t="shared" ca="1" si="336"/>
        <v>56.74526550823014</v>
      </c>
      <c r="AT508">
        <f t="shared" ca="1" si="323"/>
        <v>86</v>
      </c>
      <c r="AU508">
        <f t="shared" ca="1" si="337"/>
        <v>105.34622192112441</v>
      </c>
      <c r="AV508">
        <f t="shared" ca="1" si="332"/>
        <v>10804.804166666667</v>
      </c>
      <c r="AW508">
        <f t="shared" ca="1" si="346"/>
        <v>10818</v>
      </c>
      <c r="AX508">
        <f t="shared" ca="1" si="345"/>
        <v>-13.195833333333212</v>
      </c>
      <c r="AY508">
        <f t="shared" ca="1" si="350"/>
        <v>9.6258903133916149</v>
      </c>
      <c r="AZ508">
        <f t="shared" ca="1" si="349"/>
        <v>-22.821723646724827</v>
      </c>
    </row>
    <row r="509" spans="1:52" x14ac:dyDescent="0.3">
      <c r="A509" s="1" vm="2983">
        <f ca="1"/>
        <v>43483</v>
      </c>
      <c r="B509" s="1" vm="2984">
        <f ca="1"/>
        <v>10914.85</v>
      </c>
      <c r="C509" s="1" vm="2985">
        <f ca="1"/>
        <v>10928.2</v>
      </c>
      <c r="D509" s="1" vm="2986">
        <f ca="1"/>
        <v>10852.2</v>
      </c>
      <c r="E509" s="1" vm="2987">
        <f ca="1"/>
        <v>10906.95</v>
      </c>
      <c r="F509" s="1" vm="2988">
        <f ca="1"/>
        <v>323814000</v>
      </c>
      <c r="G509" s="1">
        <f t="shared" ca="1" si="331"/>
        <v>10865.37</v>
      </c>
      <c r="H509" s="2">
        <f t="shared" ca="1" si="344"/>
        <v>10806.215</v>
      </c>
      <c r="I509" s="6" t="str" cm="1">
        <f t="array" aca="1" ref="I509" ca="1">_xlfn.IFS(AND(G508&lt;H508,G509&gt;H509),"BUY", AND(G508&gt;H508,G509&lt;H509),"SELL",TRUE,"")</f>
        <v/>
      </c>
      <c r="J509" s="1" vm="2972">
        <f t="shared" ca="1" si="310"/>
        <v>10899.65</v>
      </c>
      <c r="K509" s="3" t="str">
        <f t="shared" ca="1" si="324"/>
        <v/>
      </c>
      <c r="L509" s="3">
        <f t="shared" ca="1" si="325"/>
        <v>1.6047390235840453E-4</v>
      </c>
      <c r="M509" s="3">
        <f t="shared" ca="1" si="326"/>
        <v>1.6046102779907089E-4</v>
      </c>
      <c r="N509" s="4">
        <f t="shared" ca="1" si="311"/>
        <v>1</v>
      </c>
      <c r="O509" s="2">
        <f t="shared" ca="1" si="327"/>
        <v>1.6046102779907089E-4</v>
      </c>
      <c r="P509" s="1">
        <f t="shared" ca="1" si="312"/>
        <v>10895.783333333335</v>
      </c>
      <c r="Q509" s="1">
        <f t="shared" ca="1" si="313"/>
        <v>3528207184300.0005</v>
      </c>
      <c r="R509" s="1">
        <f ca="1">IF(ISBLANK(A509),"",SUM($Q$2:Q509))</f>
        <v>1254411023426750.5</v>
      </c>
      <c r="S509" s="1">
        <f ca="1">IF(ISBLANK(A509),"",SUM($F$2:F509))</f>
        <v>122126012000</v>
      </c>
      <c r="T509" s="1">
        <f t="shared" ca="1" si="314"/>
        <v>10271.448341625619</v>
      </c>
      <c r="U509" s="1" t="str">
        <f t="shared" ca="1" si="315"/>
        <v>Bullish</v>
      </c>
      <c r="V509" s="17">
        <f t="shared" ca="1" si="316"/>
        <v>76</v>
      </c>
      <c r="W509" s="17">
        <f t="shared" ca="1" si="317"/>
        <v>0</v>
      </c>
      <c r="X509" s="17">
        <f t="shared" ca="1" si="318"/>
        <v>0</v>
      </c>
      <c r="Y509" s="22">
        <f t="shared" ca="1" si="351"/>
        <v>1528.1000000000022</v>
      </c>
      <c r="Z509" s="22">
        <f t="shared" ca="1" si="351"/>
        <v>267</v>
      </c>
      <c r="AA509" s="22">
        <f t="shared" ca="1" si="351"/>
        <v>383.14999999999964</v>
      </c>
      <c r="AB509" s="23">
        <f t="shared" ca="1" si="338"/>
        <v>17.472678489627615</v>
      </c>
      <c r="AC509" s="23">
        <f t="shared" ca="1" si="339"/>
        <v>25.073620836332637</v>
      </c>
      <c r="AD509" s="23">
        <f t="shared" ca="1" si="340"/>
        <v>7.6009423467050219</v>
      </c>
      <c r="AE509" s="23">
        <f t="shared" ca="1" si="341"/>
        <v>42.546299325960248</v>
      </c>
      <c r="AF509" s="23">
        <f t="shared" ca="1" si="342"/>
        <v>17.865108051987956</v>
      </c>
      <c r="AG509" s="23">
        <f t="shared" ca="1" si="347"/>
        <v>20.687211602713074</v>
      </c>
      <c r="AH509" s="25" t="str">
        <f t="shared" ca="1" si="319"/>
        <v>Weak</v>
      </c>
      <c r="AI509" s="25" t="str">
        <f t="shared" ca="1" si="320"/>
        <v>Bearish</v>
      </c>
      <c r="AJ509" s="1">
        <f t="shared" ca="1" si="328"/>
        <v>323824842.97000003</v>
      </c>
      <c r="AK509" s="10">
        <f t="shared" ca="1" si="329"/>
        <v>1.6046102779907089E-4</v>
      </c>
      <c r="AL509" s="10">
        <f t="shared" ca="1" si="334"/>
        <v>0.10537615858096004</v>
      </c>
      <c r="AM509">
        <f t="shared" ca="1" si="330"/>
        <v>1.75</v>
      </c>
      <c r="AN509">
        <f t="shared" ca="1" si="321"/>
        <v>1.75</v>
      </c>
      <c r="AO509">
        <f t="shared" ca="1" si="322"/>
        <v>0</v>
      </c>
      <c r="AP509">
        <f t="shared" ca="1" si="352"/>
        <v>32.753971254889471</v>
      </c>
      <c r="AQ509">
        <f t="shared" ca="1" si="352"/>
        <v>24.871810462586286</v>
      </c>
      <c r="AR509">
        <f t="shared" ca="1" si="335"/>
        <v>1.3169114208296182</v>
      </c>
      <c r="AS509">
        <f t="shared" ca="1" si="336"/>
        <v>56.839092292879755</v>
      </c>
      <c r="AT509">
        <f t="shared" ca="1" si="323"/>
        <v>76</v>
      </c>
      <c r="AU509">
        <f t="shared" ca="1" si="337"/>
        <v>103.25006321247267</v>
      </c>
      <c r="AV509">
        <f t="shared" ca="1" si="332"/>
        <v>10814.341666666667</v>
      </c>
      <c r="AW509">
        <f t="shared" ca="1" si="346"/>
        <v>10824.513461538461</v>
      </c>
      <c r="AX509">
        <f t="shared" ca="1" si="345"/>
        <v>-10.171794871794191</v>
      </c>
      <c r="AY509">
        <f t="shared" ca="1" si="350"/>
        <v>7.5973290598301695</v>
      </c>
      <c r="AZ509">
        <f t="shared" ca="1" si="349"/>
        <v>-17.76912393162436</v>
      </c>
    </row>
    <row r="510" spans="1:52" x14ac:dyDescent="0.3">
      <c r="A510" s="1" vm="2989">
        <f ca="1"/>
        <v>43486</v>
      </c>
      <c r="B510" s="1" vm="2990">
        <f ca="1"/>
        <v>10919.35</v>
      </c>
      <c r="C510" s="1" vm="2991">
        <f ca="1"/>
        <v>10987.45</v>
      </c>
      <c r="D510" s="1" vm="2992">
        <f ca="1"/>
        <v>10885.75</v>
      </c>
      <c r="E510" s="1" vm="2993">
        <f ca="1"/>
        <v>10961.85</v>
      </c>
      <c r="F510" s="1" vm="2994">
        <f ca="1"/>
        <v>288829000</v>
      </c>
      <c r="G510" s="1">
        <f t="shared" ca="1" si="331"/>
        <v>10910.22</v>
      </c>
      <c r="H510" s="2">
        <f t="shared" ca="1" si="344"/>
        <v>10816.6075</v>
      </c>
      <c r="I510" s="6" t="str" cm="1">
        <f t="array" aca="1" ref="I510" ca="1">_xlfn.IFS(AND(G509&lt;H509,G510&gt;H510),"BUY", AND(G509&gt;H509,G510&lt;H510),"SELL",TRUE,"")</f>
        <v/>
      </c>
      <c r="J510" s="1" vm="2972">
        <f t="shared" ca="1" si="310"/>
        <v>10899.65</v>
      </c>
      <c r="K510" s="3" t="str">
        <f t="shared" ca="1" si="324"/>
        <v/>
      </c>
      <c r="L510" s="3">
        <f t="shared" ca="1" si="325"/>
        <v>5.0334878219850943E-3</v>
      </c>
      <c r="M510" s="3">
        <f t="shared" ca="1" si="326"/>
        <v>5.0208621718052576E-3</v>
      </c>
      <c r="N510" s="4">
        <f t="shared" ca="1" si="311"/>
        <v>1</v>
      </c>
      <c r="O510" s="2">
        <f t="shared" ca="1" si="327"/>
        <v>5.0208621718052576E-3</v>
      </c>
      <c r="P510" s="1">
        <f t="shared" ca="1" si="312"/>
        <v>10945.016666666668</v>
      </c>
      <c r="Q510" s="1">
        <f t="shared" ca="1" si="313"/>
        <v>3161238218816.667</v>
      </c>
      <c r="R510" s="1">
        <f ca="1">IF(ISBLANK(A510),"",SUM($Q$2:Q510))</f>
        <v>1257572261645567.3</v>
      </c>
      <c r="S510" s="1">
        <f ca="1">IF(ISBLANK(A510),"",SUM($F$2:F510))</f>
        <v>122414841000</v>
      </c>
      <c r="T510" s="1">
        <f t="shared" ca="1" si="314"/>
        <v>10273.037577572537</v>
      </c>
      <c r="U510" s="1" t="str">
        <f t="shared" ca="1" si="315"/>
        <v>Bullish</v>
      </c>
      <c r="V510" s="17">
        <f t="shared" ca="1" si="316"/>
        <v>101.70000000000073</v>
      </c>
      <c r="W510" s="17">
        <f t="shared" ca="1" si="317"/>
        <v>59.25</v>
      </c>
      <c r="X510" s="17">
        <f t="shared" ca="1" si="318"/>
        <v>0</v>
      </c>
      <c r="Y510" s="22">
        <f t="shared" ca="1" si="351"/>
        <v>1513.3000000000029</v>
      </c>
      <c r="Z510" s="22">
        <f t="shared" ca="1" si="351"/>
        <v>326.25</v>
      </c>
      <c r="AA510" s="22">
        <f t="shared" ca="1" si="351"/>
        <v>337.04999999999927</v>
      </c>
      <c r="AB510" s="23">
        <f t="shared" ca="1" si="338"/>
        <v>21.558844908478118</v>
      </c>
      <c r="AC510" s="23">
        <f t="shared" ca="1" si="339"/>
        <v>22.272517015793209</v>
      </c>
      <c r="AD510" s="23">
        <f t="shared" ca="1" si="340"/>
        <v>0.7136721073150909</v>
      </c>
      <c r="AE510" s="23">
        <f t="shared" ca="1" si="341"/>
        <v>43.831361924271327</v>
      </c>
      <c r="AF510" s="23">
        <f t="shared" ca="1" si="342"/>
        <v>1.6282225237448069</v>
      </c>
      <c r="AG510" s="23">
        <f t="shared" ca="1" si="347"/>
        <v>19.8895300387486</v>
      </c>
      <c r="AH510" s="25" t="str">
        <f t="shared" ca="1" si="319"/>
        <v>Weak</v>
      </c>
      <c r="AI510" s="25" t="str">
        <f t="shared" ca="1" si="320"/>
        <v>Bearish</v>
      </c>
      <c r="AJ510" s="1">
        <f t="shared" ca="1" si="328"/>
        <v>288839865.37</v>
      </c>
      <c r="AK510" s="10">
        <f t="shared" ca="1" si="329"/>
        <v>5.0208621718052576E-3</v>
      </c>
      <c r="AL510" s="10">
        <f t="shared" ca="1" si="334"/>
        <v>0.10590094647765763</v>
      </c>
      <c r="AM510">
        <f t="shared" ca="1" si="330"/>
        <v>54.899999999999636</v>
      </c>
      <c r="AN510">
        <f t="shared" ca="1" si="321"/>
        <v>54.899999999999636</v>
      </c>
      <c r="AO510">
        <f t="shared" ca="1" si="322"/>
        <v>0</v>
      </c>
      <c r="AP510">
        <f t="shared" ca="1" si="352"/>
        <v>34.335830450968771</v>
      </c>
      <c r="AQ510">
        <f t="shared" ca="1" si="352"/>
        <v>23.095252572401552</v>
      </c>
      <c r="AR510">
        <f t="shared" ca="1" si="335"/>
        <v>1.4867051288280573</v>
      </c>
      <c r="AS510">
        <f t="shared" ca="1" si="336"/>
        <v>59.786144790263762</v>
      </c>
      <c r="AT510">
        <f t="shared" ca="1" si="323"/>
        <v>101.70000000000073</v>
      </c>
      <c r="AU510">
        <f t="shared" ca="1" si="337"/>
        <v>103.1393444115818</v>
      </c>
      <c r="AV510">
        <f t="shared" ca="1" si="332"/>
        <v>10838.475</v>
      </c>
      <c r="AW510">
        <f t="shared" ca="1" si="346"/>
        <v>10831.063461538461</v>
      </c>
      <c r="AX510">
        <f t="shared" ca="1" si="345"/>
        <v>7.4115384615397488</v>
      </c>
      <c r="AY510">
        <f t="shared" ca="1" si="350"/>
        <v>8.5883903133914519</v>
      </c>
      <c r="AZ510">
        <f t="shared" ca="1" si="349"/>
        <v>-1.176851851851703</v>
      </c>
    </row>
    <row r="511" spans="1:52" x14ac:dyDescent="0.3">
      <c r="A511" s="1" vm="2995">
        <f ca="1"/>
        <v>43487</v>
      </c>
      <c r="B511" s="1" vm="2996">
        <f ca="1"/>
        <v>10949.8</v>
      </c>
      <c r="C511" s="1" vm="2996">
        <f ca="1"/>
        <v>10949.8</v>
      </c>
      <c r="D511" s="1" vm="2997">
        <f ca="1"/>
        <v>10864.15</v>
      </c>
      <c r="E511" s="1" vm="2998">
        <f ca="1"/>
        <v>10922.75</v>
      </c>
      <c r="F511" s="1" vm="2999">
        <f ca="1"/>
        <v>300768000</v>
      </c>
      <c r="G511" s="1">
        <f t="shared" ca="1" si="331"/>
        <v>10917.41</v>
      </c>
      <c r="H511" s="2">
        <f t="shared" ca="1" si="344"/>
        <v>10829.570000000002</v>
      </c>
      <c r="I511" s="6" t="str" cm="1">
        <f t="array" aca="1" ref="I511" ca="1">_xlfn.IFS(AND(G510&lt;H510,G511&gt;H511),"BUY", AND(G510&gt;H510,G511&lt;H511),"SELL",TRUE,"")</f>
        <v/>
      </c>
      <c r="J511" s="1" vm="2972">
        <f t="shared" ca="1" si="310"/>
        <v>10899.65</v>
      </c>
      <c r="K511" s="3" t="str">
        <f t="shared" ca="1" si="324"/>
        <v/>
      </c>
      <c r="L511" s="3">
        <f t="shared" ca="1" si="325"/>
        <v>-3.5669161683474782E-3</v>
      </c>
      <c r="M511" s="3">
        <f t="shared" ca="1" si="326"/>
        <v>-3.573292781569112E-3</v>
      </c>
      <c r="N511" s="4">
        <f t="shared" ca="1" si="311"/>
        <v>1</v>
      </c>
      <c r="O511" s="2">
        <f t="shared" ca="1" si="327"/>
        <v>-3.573292781569112E-3</v>
      </c>
      <c r="P511" s="1">
        <f t="shared" ca="1" si="312"/>
        <v>10912.233333333332</v>
      </c>
      <c r="Q511" s="1">
        <f t="shared" ca="1" si="313"/>
        <v>3282050595199.9995</v>
      </c>
      <c r="R511" s="1">
        <f ca="1">IF(ISBLANK(A511),"",SUM($Q$2:Q511))</f>
        <v>1260854312240767.3</v>
      </c>
      <c r="S511" s="1">
        <f ca="1">IF(ISBLANK(A511),"",SUM($F$2:F511))</f>
        <v>122715609000</v>
      </c>
      <c r="T511" s="1">
        <f t="shared" ca="1" si="314"/>
        <v>10274.604204920397</v>
      </c>
      <c r="U511" s="1" t="str">
        <f t="shared" ca="1" si="315"/>
        <v>Bullish</v>
      </c>
      <c r="V511" s="17">
        <f t="shared" ca="1" si="316"/>
        <v>97.700000000000728</v>
      </c>
      <c r="W511" s="17">
        <f t="shared" ca="1" si="317"/>
        <v>0</v>
      </c>
      <c r="X511" s="17">
        <f t="shared" ca="1" si="318"/>
        <v>21.600000000000364</v>
      </c>
      <c r="Y511" s="22">
        <f t="shared" ref="Y511:AA526" ca="1" si="353">SUM(V498:V511)</f>
        <v>1435.9500000000025</v>
      </c>
      <c r="Z511" s="22">
        <f t="shared" ca="1" si="353"/>
        <v>326.25</v>
      </c>
      <c r="AA511" s="22">
        <f t="shared" ca="1" si="353"/>
        <v>286.59999999999854</v>
      </c>
      <c r="AB511" s="23">
        <f t="shared" ca="1" si="338"/>
        <v>22.72015042306483</v>
      </c>
      <c r="AC511" s="23">
        <f t="shared" ca="1" si="339"/>
        <v>19.95891221839187</v>
      </c>
      <c r="AD511" s="23">
        <f t="shared" ca="1" si="340"/>
        <v>2.76123820467296</v>
      </c>
      <c r="AE511" s="23">
        <f t="shared" ca="1" si="341"/>
        <v>42.679062641456696</v>
      </c>
      <c r="AF511" s="23">
        <f t="shared" ca="1" si="342"/>
        <v>6.4697723749696552</v>
      </c>
      <c r="AG511" s="23">
        <f t="shared" ca="1" si="347"/>
        <v>19.4492079354238</v>
      </c>
      <c r="AH511" s="25" t="str">
        <f t="shared" ca="1" si="319"/>
        <v>Weak</v>
      </c>
      <c r="AI511" s="25" t="str">
        <f t="shared" ca="1" si="320"/>
        <v>Bullish</v>
      </c>
      <c r="AJ511" s="1">
        <f t="shared" ca="1" si="328"/>
        <v>-300757089.77999997</v>
      </c>
      <c r="AK511" s="10">
        <f t="shared" ca="1" si="329"/>
        <v>-3.573292781569112E-3</v>
      </c>
      <c r="AL511" s="10">
        <f t="shared" ca="1" si="334"/>
        <v>9.496055365452935E-2</v>
      </c>
      <c r="AM511">
        <f t="shared" ca="1" si="330"/>
        <v>-39.100000000000364</v>
      </c>
      <c r="AN511">
        <f t="shared" ca="1" si="321"/>
        <v>0</v>
      </c>
      <c r="AO511">
        <f t="shared" ca="1" si="322"/>
        <v>39.100000000000364</v>
      </c>
      <c r="AP511">
        <f t="shared" ca="1" si="352"/>
        <v>31.883271133042431</v>
      </c>
      <c r="AQ511">
        <f t="shared" ca="1" si="352"/>
        <v>24.23844881723004</v>
      </c>
      <c r="AR511">
        <f t="shared" ca="1" si="335"/>
        <v>1.3154006419081581</v>
      </c>
      <c r="AS511">
        <f t="shared" ca="1" si="336"/>
        <v>56.810930173368</v>
      </c>
      <c r="AT511">
        <f t="shared" ca="1" si="323"/>
        <v>85.649999999999636</v>
      </c>
      <c r="AU511">
        <f t="shared" ca="1" si="337"/>
        <v>101.89010552504021</v>
      </c>
      <c r="AV511">
        <f t="shared" ca="1" si="332"/>
        <v>10854.758333333333</v>
      </c>
      <c r="AW511">
        <f t="shared" ca="1" si="346"/>
        <v>10835.575000000001</v>
      </c>
      <c r="AX511">
        <f t="shared" ca="1" si="345"/>
        <v>19.183333333332484</v>
      </c>
      <c r="AY511">
        <f t="shared" ca="1" si="350"/>
        <v>9.8286324786337591</v>
      </c>
      <c r="AZ511">
        <f t="shared" ca="1" si="349"/>
        <v>9.3547008546987254</v>
      </c>
    </row>
    <row r="512" spans="1:52" x14ac:dyDescent="0.3">
      <c r="A512" s="1" vm="3000">
        <f ca="1"/>
        <v>43488</v>
      </c>
      <c r="B512" s="1" vm="3001">
        <f ca="1"/>
        <v>10931.05</v>
      </c>
      <c r="C512" s="1" vm="3002">
        <f ca="1"/>
        <v>10944.8</v>
      </c>
      <c r="D512" s="1" vm="3003">
        <f ca="1"/>
        <v>10811.95</v>
      </c>
      <c r="E512" s="1" vm="3004">
        <f ca="1"/>
        <v>10831.5</v>
      </c>
      <c r="F512" s="1" vm="3005">
        <f ca="1"/>
        <v>298876000</v>
      </c>
      <c r="G512" s="1">
        <f t="shared" ca="1" si="331"/>
        <v>10905.65</v>
      </c>
      <c r="H512" s="2">
        <f t="shared" ca="1" si="344"/>
        <v>10834.6525</v>
      </c>
      <c r="I512" s="6" t="str" cm="1">
        <f t="array" aca="1" ref="I512" ca="1">_xlfn.IFS(AND(G511&lt;H511,G512&gt;H512),"BUY", AND(G511&gt;H511,G512&lt;H512),"SELL",TRUE,"")</f>
        <v/>
      </c>
      <c r="J512" s="1" vm="2972">
        <f t="shared" ca="1" si="310"/>
        <v>10899.65</v>
      </c>
      <c r="K512" s="3" t="str">
        <f t="shared" ca="1" si="324"/>
        <v/>
      </c>
      <c r="L512" s="3">
        <f t="shared" ca="1" si="325"/>
        <v>-8.3541232748163274E-3</v>
      </c>
      <c r="M512" s="3">
        <f t="shared" ca="1" si="326"/>
        <v>-8.3892145371514976E-3</v>
      </c>
      <c r="N512" s="4">
        <f t="shared" ca="1" si="311"/>
        <v>1</v>
      </c>
      <c r="O512" s="2">
        <f t="shared" ca="1" si="327"/>
        <v>-8.3892145371514976E-3</v>
      </c>
      <c r="P512" s="1">
        <f t="shared" ca="1" si="312"/>
        <v>10862.75</v>
      </c>
      <c r="Q512" s="1">
        <f t="shared" ca="1" si="313"/>
        <v>3246615269000</v>
      </c>
      <c r="R512" s="1">
        <f ca="1">IF(ISBLANK(A512),"",SUM($Q$2:Q512))</f>
        <v>1264100927509767.3</v>
      </c>
      <c r="S512" s="1">
        <f ca="1">IF(ISBLANK(A512),"",SUM($F$2:F512))</f>
        <v>123014485000</v>
      </c>
      <c r="T512" s="1">
        <f t="shared" ca="1" si="314"/>
        <v>10276.033163978756</v>
      </c>
      <c r="U512" s="1" t="str">
        <f t="shared" ca="1" si="315"/>
        <v>Bullish</v>
      </c>
      <c r="V512" s="17">
        <f t="shared" ca="1" si="316"/>
        <v>132.84999999999854</v>
      </c>
      <c r="W512" s="17">
        <f t="shared" ca="1" si="317"/>
        <v>0</v>
      </c>
      <c r="X512" s="17">
        <f t="shared" ca="1" si="318"/>
        <v>52.199999999998909</v>
      </c>
      <c r="Y512" s="22">
        <f t="shared" ca="1" si="353"/>
        <v>1416.0000000000018</v>
      </c>
      <c r="Z512" s="22">
        <f t="shared" ca="1" si="353"/>
        <v>326.25</v>
      </c>
      <c r="AA512" s="22">
        <f t="shared" ca="1" si="353"/>
        <v>264.99999999999818</v>
      </c>
      <c r="AB512" s="23">
        <f t="shared" ca="1" si="338"/>
        <v>23.040254237288103</v>
      </c>
      <c r="AC512" s="23">
        <f t="shared" ca="1" si="339"/>
        <v>18.71468926553657</v>
      </c>
      <c r="AD512" s="23">
        <f t="shared" ca="1" si="340"/>
        <v>4.3255649717515325</v>
      </c>
      <c r="AE512" s="23">
        <f t="shared" ca="1" si="341"/>
        <v>41.754943502824673</v>
      </c>
      <c r="AF512" s="23">
        <f t="shared" ca="1" si="342"/>
        <v>10.359408033826972</v>
      </c>
      <c r="AG512" s="23">
        <f t="shared" ca="1" si="347"/>
        <v>18.059318970741678</v>
      </c>
      <c r="AH512" s="25" t="str">
        <f t="shared" ca="1" si="319"/>
        <v>Weak</v>
      </c>
      <c r="AI512" s="25" t="str">
        <f t="shared" ca="1" si="320"/>
        <v>Bullish</v>
      </c>
      <c r="AJ512" s="1">
        <f t="shared" ca="1" si="328"/>
        <v>-298865082.58999997</v>
      </c>
      <c r="AK512" s="10">
        <f t="shared" ca="1" si="329"/>
        <v>-8.3892145371514976E-3</v>
      </c>
      <c r="AL512" s="10">
        <f t="shared" ca="1" si="334"/>
        <v>8.8564659071727198E-2</v>
      </c>
      <c r="AM512">
        <f t="shared" ca="1" si="330"/>
        <v>-91.25</v>
      </c>
      <c r="AN512">
        <f t="shared" ca="1" si="321"/>
        <v>0</v>
      </c>
      <c r="AO512">
        <f t="shared" ca="1" si="322"/>
        <v>91.25</v>
      </c>
      <c r="AP512">
        <f t="shared" ca="1" si="352"/>
        <v>29.605894623539399</v>
      </c>
      <c r="AQ512">
        <f t="shared" ca="1" si="352"/>
        <v>29.024988187427898</v>
      </c>
      <c r="AR512">
        <f t="shared" ca="1" si="335"/>
        <v>1.0200140111120912</v>
      </c>
      <c r="AS512">
        <f t="shared" ca="1" si="336"/>
        <v>50.495392878514565</v>
      </c>
      <c r="AT512">
        <f t="shared" ca="1" si="323"/>
        <v>132.84999999999854</v>
      </c>
      <c r="AU512">
        <f t="shared" ca="1" si="337"/>
        <v>104.10152655896582</v>
      </c>
      <c r="AV512">
        <f t="shared" ca="1" si="332"/>
        <v>10859.733333333334</v>
      </c>
      <c r="AW512">
        <f t="shared" ca="1" si="346"/>
        <v>10833.388461538461</v>
      </c>
      <c r="AX512">
        <f t="shared" ca="1" si="345"/>
        <v>26.344871794872233</v>
      </c>
      <c r="AY512">
        <f t="shared" ca="1" si="350"/>
        <v>10.196011396012182</v>
      </c>
      <c r="AZ512">
        <f t="shared" ca="1" si="349"/>
        <v>16.148860398860052</v>
      </c>
    </row>
    <row r="513" spans="1:52" x14ac:dyDescent="0.3">
      <c r="A513" s="1" vm="3006">
        <f ca="1"/>
        <v>43489</v>
      </c>
      <c r="B513" s="1" vm="3007">
        <f ca="1"/>
        <v>10844.05</v>
      </c>
      <c r="C513" s="1" vm="3008">
        <f ca="1"/>
        <v>10866.6</v>
      </c>
      <c r="D513" s="1" vm="3009">
        <f ca="1"/>
        <v>10798.65</v>
      </c>
      <c r="E513" s="1" vm="3010">
        <f ca="1"/>
        <v>10849.8</v>
      </c>
      <c r="F513" s="1" vm="3011">
        <f ca="1"/>
        <v>361082000</v>
      </c>
      <c r="G513" s="1">
        <f t="shared" ca="1" si="331"/>
        <v>10894.570000000002</v>
      </c>
      <c r="H513" s="2">
        <f t="shared" ca="1" si="344"/>
        <v>10838.1525</v>
      </c>
      <c r="I513" s="6" t="str" cm="1">
        <f t="array" aca="1" ref="I513" ca="1">_xlfn.IFS(AND(G512&lt;H512,G513&gt;H513),"BUY", AND(G512&gt;H512,G513&lt;H513),"SELL",TRUE,"")</f>
        <v/>
      </c>
      <c r="J513" s="1" vm="2972">
        <f t="shared" ca="1" si="310"/>
        <v>10899.65</v>
      </c>
      <c r="K513" s="3" t="str">
        <f t="shared" ca="1" si="324"/>
        <v/>
      </c>
      <c r="L513" s="3">
        <f t="shared" ca="1" si="325"/>
        <v>1.6895166874393297E-3</v>
      </c>
      <c r="M513" s="3">
        <f t="shared" ca="1" si="326"/>
        <v>1.6880910596428552E-3</v>
      </c>
      <c r="N513" s="4">
        <f t="shared" ca="1" si="311"/>
        <v>1</v>
      </c>
      <c r="O513" s="2">
        <f t="shared" ca="1" si="327"/>
        <v>1.6880910596428552E-3</v>
      </c>
      <c r="P513" s="1">
        <f t="shared" ca="1" si="312"/>
        <v>10838.35</v>
      </c>
      <c r="Q513" s="1">
        <f t="shared" ca="1" si="313"/>
        <v>3913533094700</v>
      </c>
      <c r="R513" s="1">
        <f ca="1">IF(ISBLANK(A513),"",SUM($Q$2:Q513))</f>
        <v>1268014460604467.3</v>
      </c>
      <c r="S513" s="1">
        <f ca="1">IF(ISBLANK(A513),"",SUM($F$2:F513))</f>
        <v>123375567000</v>
      </c>
      <c r="T513" s="1">
        <f t="shared" ca="1" si="314"/>
        <v>10277.678890865542</v>
      </c>
      <c r="U513" s="1" t="str">
        <f t="shared" ca="1" si="315"/>
        <v>Bullish</v>
      </c>
      <c r="V513" s="17">
        <f t="shared" ca="1" si="316"/>
        <v>67.950000000000728</v>
      </c>
      <c r="W513" s="17">
        <f t="shared" ca="1" si="317"/>
        <v>0</v>
      </c>
      <c r="X513" s="17">
        <f t="shared" ca="1" si="318"/>
        <v>13.300000000001091</v>
      </c>
      <c r="Y513" s="22">
        <f t="shared" ca="1" si="353"/>
        <v>1371.5500000000029</v>
      </c>
      <c r="Z513" s="22">
        <f t="shared" ca="1" si="353"/>
        <v>326.25</v>
      </c>
      <c r="AA513" s="22">
        <f t="shared" ca="1" si="353"/>
        <v>245.69999999999891</v>
      </c>
      <c r="AB513" s="23">
        <f t="shared" ca="1" si="338"/>
        <v>23.78695636323862</v>
      </c>
      <c r="AC513" s="23">
        <f t="shared" ca="1" si="339"/>
        <v>17.914038861142387</v>
      </c>
      <c r="AD513" s="23">
        <f t="shared" ca="1" si="340"/>
        <v>5.8729175020962323</v>
      </c>
      <c r="AE513" s="23">
        <f t="shared" ca="1" si="341"/>
        <v>41.700995224381003</v>
      </c>
      <c r="AF513" s="23">
        <f t="shared" ca="1" si="342"/>
        <v>14.083398898505326</v>
      </c>
      <c r="AG513" s="23">
        <f t="shared" ca="1" si="347"/>
        <v>16.767668596934389</v>
      </c>
      <c r="AH513" s="25" t="str">
        <f t="shared" ca="1" si="319"/>
        <v>Weak</v>
      </c>
      <c r="AI513" s="25" t="str">
        <f t="shared" ca="1" si="320"/>
        <v>Bullish</v>
      </c>
      <c r="AJ513" s="1">
        <f t="shared" ca="1" si="328"/>
        <v>361092905.64999998</v>
      </c>
      <c r="AK513" s="10">
        <f t="shared" ca="1" si="329"/>
        <v>1.6880910596428552E-3</v>
      </c>
      <c r="AL513" s="10">
        <f t="shared" ca="1" si="334"/>
        <v>8.6661828522351048E-2</v>
      </c>
      <c r="AM513">
        <f t="shared" ca="1" si="330"/>
        <v>18.299999999999272</v>
      </c>
      <c r="AN513">
        <f t="shared" ca="1" si="321"/>
        <v>18.299999999999272</v>
      </c>
      <c r="AO513">
        <f t="shared" ca="1" si="322"/>
        <v>0</v>
      </c>
      <c r="AP513">
        <f t="shared" ca="1" si="352"/>
        <v>28.798330721857958</v>
      </c>
      <c r="AQ513">
        <f t="shared" ca="1" si="352"/>
        <v>26.951774745468761</v>
      </c>
      <c r="AR513">
        <f t="shared" ca="1" si="335"/>
        <v>1.0685133351635645</v>
      </c>
      <c r="AS513">
        <f t="shared" ca="1" si="336"/>
        <v>51.656100881702734</v>
      </c>
      <c r="AT513">
        <f t="shared" ca="1" si="323"/>
        <v>67.950000000000728</v>
      </c>
      <c r="AU513">
        <f t="shared" ca="1" si="337"/>
        <v>101.51927466189689</v>
      </c>
      <c r="AV513">
        <f t="shared" ca="1" si="332"/>
        <v>10863.704166666668</v>
      </c>
      <c r="AW513">
        <f t="shared" ca="1" si="346"/>
        <v>10831.123076923077</v>
      </c>
      <c r="AX513">
        <f t="shared" ca="1" si="345"/>
        <v>32.581089743591292</v>
      </c>
      <c r="AY513">
        <f t="shared" ca="1" si="350"/>
        <v>10.705021367522123</v>
      </c>
      <c r="AZ513">
        <f t="shared" ca="1" si="349"/>
        <v>21.876068376069171</v>
      </c>
    </row>
    <row r="514" spans="1:52" x14ac:dyDescent="0.3">
      <c r="A514" s="1" vm="3012">
        <f ca="1"/>
        <v>43490</v>
      </c>
      <c r="B514" s="1" vm="3013">
        <f ca="1"/>
        <v>10859.75</v>
      </c>
      <c r="C514" s="1" vm="3014">
        <f ca="1"/>
        <v>10931.7</v>
      </c>
      <c r="D514" s="1" vm="3015">
        <f ca="1"/>
        <v>10756.45</v>
      </c>
      <c r="E514" s="1" vm="3016">
        <f ca="1"/>
        <v>10780.55</v>
      </c>
      <c r="F514" s="1" vm="3017">
        <f ca="1"/>
        <v>463445000</v>
      </c>
      <c r="G514" s="1">
        <f t="shared" ca="1" si="331"/>
        <v>10869.289999999999</v>
      </c>
      <c r="H514" s="2">
        <f t="shared" ca="1" si="344"/>
        <v>10834.185000000001</v>
      </c>
      <c r="I514" s="6" t="str" cm="1">
        <f t="array" aca="1" ref="I514" ca="1">_xlfn.IFS(AND(G513&lt;H513,G514&gt;H514),"BUY", AND(G513&gt;H513,G514&lt;H514),"SELL",TRUE,"")</f>
        <v/>
      </c>
      <c r="J514" s="1" vm="2972">
        <f t="shared" ca="1" si="310"/>
        <v>10899.65</v>
      </c>
      <c r="K514" s="3" t="str">
        <f t="shared" ca="1" si="324"/>
        <v/>
      </c>
      <c r="L514" s="3">
        <f t="shared" ca="1" si="325"/>
        <v>-6.3826061309886217E-3</v>
      </c>
      <c r="M514" s="3">
        <f t="shared" ca="1" si="326"/>
        <v>-6.403062049334338E-3</v>
      </c>
      <c r="N514" s="4">
        <f t="shared" ca="1" si="311"/>
        <v>1</v>
      </c>
      <c r="O514" s="2">
        <f t="shared" ca="1" si="327"/>
        <v>-6.403062049334338E-3</v>
      </c>
      <c r="P514" s="1">
        <f t="shared" ca="1" si="312"/>
        <v>10822.9</v>
      </c>
      <c r="Q514" s="1">
        <f t="shared" ca="1" si="313"/>
        <v>5015818890500</v>
      </c>
      <c r="R514" s="1">
        <f ca="1">IF(ISBLANK(A514),"",SUM($Q$2:Q514))</f>
        <v>1273030279494967.3</v>
      </c>
      <c r="S514" s="1">
        <f ca="1">IF(ISBLANK(A514),"",SUM($F$2:F514))</f>
        <v>123839012000</v>
      </c>
      <c r="T514" s="1">
        <f t="shared" ca="1" si="314"/>
        <v>10279.719281796008</v>
      </c>
      <c r="U514" s="1" t="str">
        <f t="shared" ca="1" si="315"/>
        <v>Bullish</v>
      </c>
      <c r="V514" s="17">
        <f t="shared" ca="1" si="316"/>
        <v>175.25</v>
      </c>
      <c r="W514" s="17">
        <f t="shared" ca="1" si="317"/>
        <v>65.100000000000364</v>
      </c>
      <c r="X514" s="17">
        <f t="shared" ca="1" si="318"/>
        <v>0</v>
      </c>
      <c r="Y514" s="22">
        <f t="shared" ca="1" si="353"/>
        <v>1438.2000000000025</v>
      </c>
      <c r="Z514" s="22">
        <f t="shared" ca="1" si="353"/>
        <v>296.44999999999891</v>
      </c>
      <c r="AA514" s="22">
        <f t="shared" ca="1" si="353"/>
        <v>245.69999999999891</v>
      </c>
      <c r="AB514" s="23">
        <f t="shared" ca="1" si="338"/>
        <v>20.612571269642498</v>
      </c>
      <c r="AC514" s="23">
        <f t="shared" ca="1" si="339"/>
        <v>17.083854818523047</v>
      </c>
      <c r="AD514" s="23">
        <f t="shared" ca="1" si="340"/>
        <v>3.5287164511194504</v>
      </c>
      <c r="AE514" s="23">
        <f t="shared" ca="1" si="341"/>
        <v>37.696426088165545</v>
      </c>
      <c r="AF514" s="23">
        <f t="shared" ca="1" si="342"/>
        <v>9.3608779857973303</v>
      </c>
      <c r="AG514" s="23">
        <f t="shared" ca="1" si="347"/>
        <v>15.237468001469056</v>
      </c>
      <c r="AH514" s="25" t="str">
        <f t="shared" ca="1" si="319"/>
        <v>Weak</v>
      </c>
      <c r="AI514" s="25" t="str">
        <f t="shared" ca="1" si="320"/>
        <v>Bullish</v>
      </c>
      <c r="AJ514" s="1">
        <f t="shared" ca="1" si="328"/>
        <v>-463434105.43000001</v>
      </c>
      <c r="AK514" s="10">
        <f t="shared" ca="1" si="329"/>
        <v>-6.403062049334338E-3</v>
      </c>
      <c r="AL514" s="10">
        <f t="shared" ca="1" si="334"/>
        <v>9.0283082019681757E-2</v>
      </c>
      <c r="AM514">
        <f t="shared" ca="1" si="330"/>
        <v>-69.25</v>
      </c>
      <c r="AN514">
        <f t="shared" ca="1" si="321"/>
        <v>0</v>
      </c>
      <c r="AO514">
        <f t="shared" ca="1" si="322"/>
        <v>69.25</v>
      </c>
      <c r="AP514">
        <f t="shared" ca="1" si="352"/>
        <v>26.741307098868106</v>
      </c>
      <c r="AQ514">
        <f t="shared" ca="1" si="352"/>
        <v>29.973076549363849</v>
      </c>
      <c r="AR514">
        <f t="shared" ca="1" si="335"/>
        <v>0.89217758660265611</v>
      </c>
      <c r="AS514">
        <f t="shared" ca="1" si="336"/>
        <v>47.150837898071302</v>
      </c>
      <c r="AT514">
        <f t="shared" ca="1" si="323"/>
        <v>175.25</v>
      </c>
      <c r="AU514">
        <f t="shared" ca="1" si="337"/>
        <v>106.78575504318997</v>
      </c>
      <c r="AV514">
        <f t="shared" ca="1" si="332"/>
        <v>10857.487500000001</v>
      </c>
      <c r="AW514">
        <f t="shared" ca="1" si="346"/>
        <v>10823.940384615385</v>
      </c>
      <c r="AX514">
        <f t="shared" ca="1" si="345"/>
        <v>33.547115384615608</v>
      </c>
      <c r="AY514">
        <f t="shared" ca="1" si="350"/>
        <v>12.295227920228475</v>
      </c>
      <c r="AZ514">
        <f t="shared" ca="1" si="349"/>
        <v>21.251887464387131</v>
      </c>
    </row>
    <row r="515" spans="1:52" x14ac:dyDescent="0.3">
      <c r="A515" s="1" vm="3018">
        <f ca="1"/>
        <v>43493</v>
      </c>
      <c r="B515" s="1" vm="3019">
        <f ca="1"/>
        <v>10792.45</v>
      </c>
      <c r="C515" s="1" vm="3020">
        <f ca="1"/>
        <v>10804.45</v>
      </c>
      <c r="D515" s="1" vm="3021">
        <f ca="1"/>
        <v>10630.95</v>
      </c>
      <c r="E515" s="1" vm="3022">
        <f ca="1"/>
        <v>10661.55</v>
      </c>
      <c r="F515" s="1" vm="3023">
        <f ca="1"/>
        <v>419683000</v>
      </c>
      <c r="G515" s="1">
        <f t="shared" ca="1" si="331"/>
        <v>10809.23</v>
      </c>
      <c r="H515" s="2">
        <f t="shared" ca="1" si="344"/>
        <v>10824.135</v>
      </c>
      <c r="I515" s="6" t="str" cm="1">
        <f t="array" aca="1" ref="I515" ca="1">_xlfn.IFS(AND(G514&lt;H514,G515&gt;H515),"BUY", AND(G514&gt;H514,G515&lt;H515),"SELL",TRUE,"")</f>
        <v>SELL</v>
      </c>
      <c r="J515" s="1" vm="2972">
        <f t="shared" ref="J515:J578" ca="1" si="354">IF(I514&lt;&gt;"",B515,J514)</f>
        <v>10899.65</v>
      </c>
      <c r="K515" s="3" t="str">
        <f t="shared" ca="1" si="324"/>
        <v/>
      </c>
      <c r="L515" s="3">
        <f t="shared" ca="1" si="325"/>
        <v>-1.1038397855396953E-2</v>
      </c>
      <c r="M515" s="3">
        <f t="shared" ca="1" si="326"/>
        <v>-1.1099773042754829E-2</v>
      </c>
      <c r="N515" s="4">
        <f t="shared" ref="N515:N578" ca="1" si="355">IF(G514&gt;H514, 1, -1)</f>
        <v>1</v>
      </c>
      <c r="O515" s="2">
        <f t="shared" ca="1" si="327"/>
        <v>-1.1099773042754829E-2</v>
      </c>
      <c r="P515" s="1">
        <f t="shared" ref="P515:P578" ca="1" si="356">IF(ISBLANK(A515),"",(C515+D515+E515)/3)</f>
        <v>10698.983333333334</v>
      </c>
      <c r="Q515" s="1">
        <f t="shared" ref="Q515:Q578" ca="1" si="357">IF(ISBLANK(A515),"",F515*P515)</f>
        <v>4490181422283.333</v>
      </c>
      <c r="R515" s="1">
        <f ca="1">IF(ISBLANK(A515),"",SUM($Q$2:Q515))</f>
        <v>1277520460917250.5</v>
      </c>
      <c r="S515" s="1">
        <f ca="1">IF(ISBLANK(A515),"",SUM($F$2:F515))</f>
        <v>124258695000</v>
      </c>
      <c r="T515" s="1">
        <f t="shared" ref="T515:T578" ca="1" si="358">IF(ISBLANK(A515),"",R515/S515)</f>
        <v>10281.135343625252</v>
      </c>
      <c r="U515" s="1" t="str">
        <f t="shared" ref="U515:U578" ca="1" si="359">IF(E515="","",IF((E515&gt;T515),"Bullish","Bearish"))</f>
        <v>Bullish</v>
      </c>
      <c r="V515" s="17">
        <f t="shared" ref="V515:V578" ca="1" si="360">MAX(C515-D515,ABS(C515-E514),ABS(D515-E514))</f>
        <v>173.5</v>
      </c>
      <c r="W515" s="17">
        <f t="shared" ref="W515:W578" ca="1" si="361">IF(C515-C514&gt;D514-D515,MAX(C515-C514,0),0)</f>
        <v>0</v>
      </c>
      <c r="X515" s="17">
        <f t="shared" ref="X515:X578" ca="1" si="362">IF(D514-D515&gt;C515-C514,MAX(D514-D515,0),0)</f>
        <v>125.5</v>
      </c>
      <c r="Y515" s="22">
        <f t="shared" ca="1" si="353"/>
        <v>1526.5000000000018</v>
      </c>
      <c r="Z515" s="22">
        <f t="shared" ca="1" si="353"/>
        <v>296.44999999999891</v>
      </c>
      <c r="AA515" s="22">
        <f t="shared" ca="1" si="353"/>
        <v>354.29999999999927</v>
      </c>
      <c r="AB515" s="23">
        <f t="shared" ca="1" si="338"/>
        <v>19.420242384539701</v>
      </c>
      <c r="AC515" s="23">
        <f t="shared" ca="1" si="339"/>
        <v>23.209957418932124</v>
      </c>
      <c r="AD515" s="23">
        <f t="shared" ca="1" si="340"/>
        <v>3.7897150343924224</v>
      </c>
      <c r="AE515" s="23">
        <f t="shared" ca="1" si="341"/>
        <v>42.630199803471825</v>
      </c>
      <c r="AF515" s="23">
        <f t="shared" ca="1" si="342"/>
        <v>8.889742604686985</v>
      </c>
      <c r="AG515" s="23">
        <f t="shared" ca="1" si="347"/>
        <v>13.718463790517008</v>
      </c>
      <c r="AH515" s="25" t="str">
        <f t="shared" ref="AH515:AH578" ca="1" si="363">IF(AG515="","",IF(AG515&gt;=30,"Strong","Weak"))</f>
        <v>Weak</v>
      </c>
      <c r="AI515" s="25" t="str">
        <f t="shared" ref="AI515:AI578" ca="1" si="364">IF(AG515="","",IF(AB515&gt;AC515,"Bullish","Bearish"))</f>
        <v>Bearish</v>
      </c>
      <c r="AJ515" s="1">
        <f t="shared" ca="1" si="328"/>
        <v>-419672130.70999998</v>
      </c>
      <c r="AK515" s="10">
        <f t="shared" ca="1" si="329"/>
        <v>-1.1099773042754829E-2</v>
      </c>
      <c r="AL515" s="10">
        <f t="shared" ca="1" si="334"/>
        <v>0.10074279940240904</v>
      </c>
      <c r="AM515">
        <f t="shared" ca="1" si="330"/>
        <v>-119</v>
      </c>
      <c r="AN515">
        <f t="shared" ref="AN515:AN578" ca="1" si="365">IF(AM515&gt;0,AM515,0)</f>
        <v>0</v>
      </c>
      <c r="AO515">
        <f t="shared" ref="AO515:AO578" ca="1" si="366">IF(AM515&lt;0,ABS(AM515),0)</f>
        <v>119</v>
      </c>
      <c r="AP515">
        <f t="shared" ca="1" si="352"/>
        <v>24.83121373466324</v>
      </c>
      <c r="AQ515">
        <f t="shared" ca="1" si="352"/>
        <v>36.332142510123575</v>
      </c>
      <c r="AR515">
        <f t="shared" ca="1" si="335"/>
        <v>0.68345030100397408</v>
      </c>
      <c r="AS515">
        <f t="shared" ca="1" si="336"/>
        <v>40.598186985168425</v>
      </c>
      <c r="AT515">
        <f t="shared" ref="AT515:AT578" ca="1" si="367">ABS(C515-D515)</f>
        <v>173.5</v>
      </c>
      <c r="AU515">
        <f t="shared" ca="1" si="337"/>
        <v>111.55105825439068</v>
      </c>
      <c r="AV515">
        <f t="shared" ca="1" si="332"/>
        <v>10844.150000000001</v>
      </c>
      <c r="AW515">
        <f t="shared" ca="1" si="346"/>
        <v>10812.780769230769</v>
      </c>
      <c r="AX515">
        <f t="shared" ca="1" si="345"/>
        <v>31.369230769232672</v>
      </c>
      <c r="AY515">
        <f t="shared" ca="1" si="350"/>
        <v>14.21958689458754</v>
      </c>
      <c r="AZ515">
        <f t="shared" ca="1" si="349"/>
        <v>17.149643874645133</v>
      </c>
    </row>
    <row r="516" spans="1:52" x14ac:dyDescent="0.3">
      <c r="A516" s="1" vm="3024">
        <f ca="1"/>
        <v>43494</v>
      </c>
      <c r="B516" s="1" vm="3025">
        <f ca="1"/>
        <v>10653.7</v>
      </c>
      <c r="C516" s="1" vm="3026">
        <f ca="1"/>
        <v>10690.35</v>
      </c>
      <c r="D516" s="1" vm="3027">
        <f ca="1"/>
        <v>10583.65</v>
      </c>
      <c r="E516" s="1" vm="3028">
        <f ca="1"/>
        <v>10652.2</v>
      </c>
      <c r="F516" s="1" vm="3029">
        <f ca="1"/>
        <v>356909000</v>
      </c>
      <c r="G516" s="1">
        <f t="shared" ca="1" si="331"/>
        <v>10755.119999999999</v>
      </c>
      <c r="H516" s="2">
        <f t="shared" ca="1" si="344"/>
        <v>10811.24</v>
      </c>
      <c r="I516" s="6" t="str" cm="1">
        <f t="array" aca="1" ref="I516" ca="1">_xlfn.IFS(AND(G515&lt;H515,G516&gt;H516),"BUY", AND(G515&gt;H515,G516&lt;H516),"SELL",TRUE,"")</f>
        <v/>
      </c>
      <c r="J516" s="1" vm="3025">
        <f t="shared" ca="1" si="354"/>
        <v>10653.7</v>
      </c>
      <c r="K516" s="3">
        <f t="shared" ref="K516:K579" ca="1" si="368">IF(AND(I515&lt;&gt;"",J515&lt;&gt;0),IF(I515="BUY",1-J516/J515,J516/J515-1),"")</f>
        <v>-2.256494474593207E-2</v>
      </c>
      <c r="L516" s="3">
        <f t="shared" ref="L516:L579" ca="1" si="369">IFERROR((E516/E515)-1,"")</f>
        <v>-8.7698317786799596E-4</v>
      </c>
      <c r="M516" s="3">
        <f t="shared" ref="M516:M579" ca="1" si="370">IFERROR(LN(E516/E515),"")</f>
        <v>-8.7736795259221625E-4</v>
      </c>
      <c r="N516" s="4">
        <f t="shared" ca="1" si="355"/>
        <v>-1</v>
      </c>
      <c r="O516" s="2">
        <f t="shared" ref="O516:O579" ca="1" si="371">IFERROR((M516*N516),"")</f>
        <v>8.7736795259221625E-4</v>
      </c>
      <c r="P516" s="1">
        <f t="shared" ca="1" si="356"/>
        <v>10642.066666666668</v>
      </c>
      <c r="Q516" s="1">
        <f t="shared" ca="1" si="357"/>
        <v>3798249371933.3335</v>
      </c>
      <c r="R516" s="1">
        <f ca="1">IF(ISBLANK(A516),"",SUM($Q$2:Q516))</f>
        <v>1281318710289183.8</v>
      </c>
      <c r="S516" s="1">
        <f ca="1">IF(ISBLANK(A516),"",SUM($F$2:F516))</f>
        <v>124615604000</v>
      </c>
      <c r="T516" s="1">
        <f t="shared" ca="1" si="358"/>
        <v>10282.169079637761</v>
      </c>
      <c r="U516" s="1" t="str">
        <f t="shared" ca="1" si="359"/>
        <v>Bullish</v>
      </c>
      <c r="V516" s="17">
        <f t="shared" ca="1" si="360"/>
        <v>106.70000000000073</v>
      </c>
      <c r="W516" s="17">
        <f t="shared" ca="1" si="361"/>
        <v>0</v>
      </c>
      <c r="X516" s="17">
        <f t="shared" ca="1" si="362"/>
        <v>47.300000000001091</v>
      </c>
      <c r="Y516" s="22">
        <f t="shared" ca="1" si="353"/>
        <v>1512.2000000000025</v>
      </c>
      <c r="Z516" s="22">
        <f t="shared" ca="1" si="353"/>
        <v>244.5</v>
      </c>
      <c r="AA516" s="22">
        <f t="shared" ca="1" si="353"/>
        <v>401.60000000000036</v>
      </c>
      <c r="AB516" s="23">
        <f t="shared" ca="1" si="338"/>
        <v>16.168496230657293</v>
      </c>
      <c r="AC516" s="23">
        <f t="shared" ca="1" si="339"/>
        <v>26.557333686020346</v>
      </c>
      <c r="AD516" s="23">
        <f t="shared" ca="1" si="340"/>
        <v>10.388837455363053</v>
      </c>
      <c r="AE516" s="23">
        <f t="shared" ca="1" si="341"/>
        <v>42.72582991667764</v>
      </c>
      <c r="AF516" s="23">
        <f t="shared" ca="1" si="342"/>
        <v>24.31512149822013</v>
      </c>
      <c r="AG516" s="23">
        <f t="shared" ca="1" si="347"/>
        <v>13.128497451808894</v>
      </c>
      <c r="AH516" s="25" t="str">
        <f t="shared" ca="1" si="363"/>
        <v>Weak</v>
      </c>
      <c r="AI516" s="25" t="str">
        <f t="shared" ca="1" si="364"/>
        <v>Bearish</v>
      </c>
      <c r="AJ516" s="1">
        <f t="shared" ref="AJ516:AJ579" ca="1" si="372">IF(E516 = E515, G515, IF(E516 &gt; E515, G515 + F516, G515 - F516 ))</f>
        <v>-356898190.76999998</v>
      </c>
      <c r="AK516" s="10">
        <f t="shared" ref="AK516:AK579" ca="1" si="373">LN(E516/E515)</f>
        <v>-8.7736795259221625E-4</v>
      </c>
      <c r="AL516" s="10">
        <f t="shared" ca="1" si="334"/>
        <v>9.7180933528922098E-2</v>
      </c>
      <c r="AM516">
        <f t="shared" ref="AM516:AM579" ca="1" si="374">E516-E515</f>
        <v>-9.3499999999985448</v>
      </c>
      <c r="AN516">
        <f t="shared" ca="1" si="365"/>
        <v>0</v>
      </c>
      <c r="AO516">
        <f t="shared" ca="1" si="366"/>
        <v>9.3499999999985448</v>
      </c>
      <c r="AP516">
        <f t="shared" ca="1" si="352"/>
        <v>23.057555610758723</v>
      </c>
      <c r="AQ516">
        <f t="shared" ca="1" si="352"/>
        <v>34.404846616543217</v>
      </c>
      <c r="AR516">
        <f t="shared" ca="1" si="335"/>
        <v>0.67018335723873668</v>
      </c>
      <c r="AS516">
        <f t="shared" ca="1" si="336"/>
        <v>40.126334293423348</v>
      </c>
      <c r="AT516">
        <f t="shared" ca="1" si="367"/>
        <v>106.70000000000073</v>
      </c>
      <c r="AU516">
        <f t="shared" ca="1" si="337"/>
        <v>111.20455409336283</v>
      </c>
      <c r="AV516">
        <f t="shared" ca="1" si="332"/>
        <v>10832.254166666668</v>
      </c>
      <c r="AW516">
        <f t="shared" ca="1" si="346"/>
        <v>10808.865384615385</v>
      </c>
      <c r="AX516">
        <f t="shared" ca="1" si="345"/>
        <v>23.38878205128276</v>
      </c>
      <c r="AY516">
        <f t="shared" ca="1" si="350"/>
        <v>16.717592592593267</v>
      </c>
      <c r="AZ516">
        <f t="shared" ca="1" si="349"/>
        <v>6.6711894586894935</v>
      </c>
    </row>
    <row r="517" spans="1:52" x14ac:dyDescent="0.3">
      <c r="A517" s="1" vm="3030">
        <f ca="1"/>
        <v>43495</v>
      </c>
      <c r="B517" s="1" vm="3031">
        <f ca="1"/>
        <v>10702.25</v>
      </c>
      <c r="C517" s="1" vm="3032">
        <f ca="1"/>
        <v>10710.2</v>
      </c>
      <c r="D517" s="1" vm="2191">
        <f ca="1"/>
        <v>10612.85</v>
      </c>
      <c r="E517" s="1" vm="3033">
        <f ca="1"/>
        <v>10651.8</v>
      </c>
      <c r="F517" s="1" vm="3034">
        <f ca="1"/>
        <v>410108000</v>
      </c>
      <c r="G517" s="1">
        <f t="shared" ca="1" si="331"/>
        <v>10719.179999999998</v>
      </c>
      <c r="H517" s="2">
        <f t="shared" ca="1" si="344"/>
        <v>10804.204999999998</v>
      </c>
      <c r="I517" s="6" t="str" cm="1">
        <f t="array" aca="1" ref="I517" ca="1">_xlfn.IFS(AND(G516&lt;H516,G517&gt;H517),"BUY", AND(G516&gt;H516,G517&lt;H517),"SELL",TRUE,"")</f>
        <v/>
      </c>
      <c r="J517" s="1" vm="3025">
        <f t="shared" ca="1" si="354"/>
        <v>10653.7</v>
      </c>
      <c r="K517" s="3" t="str">
        <f t="shared" ca="1" si="368"/>
        <v/>
      </c>
      <c r="L517" s="3">
        <f t="shared" ca="1" si="369"/>
        <v>-3.7550928446816734E-5</v>
      </c>
      <c r="M517" s="3">
        <f t="shared" ca="1" si="370"/>
        <v>-3.7551633500580681E-5</v>
      </c>
      <c r="N517" s="4">
        <f t="shared" ca="1" si="355"/>
        <v>-1</v>
      </c>
      <c r="O517" s="2">
        <f t="shared" ca="1" si="371"/>
        <v>3.7551633500580681E-5</v>
      </c>
      <c r="P517" s="1">
        <f t="shared" ca="1" si="356"/>
        <v>10658.283333333335</v>
      </c>
      <c r="Q517" s="1">
        <f t="shared" ca="1" si="357"/>
        <v>4371047261266.667</v>
      </c>
      <c r="R517" s="1">
        <f ca="1">IF(ISBLANK(A517),"",SUM($Q$2:Q517))</f>
        <v>1285689757550450.5</v>
      </c>
      <c r="S517" s="1">
        <f ca="1">IF(ISBLANK(A517),"",SUM($F$2:F517))</f>
        <v>125025712000</v>
      </c>
      <c r="T517" s="1">
        <f t="shared" ca="1" si="358"/>
        <v>10283.402805580108</v>
      </c>
      <c r="U517" s="1" t="str">
        <f t="shared" ca="1" si="359"/>
        <v>Bullish</v>
      </c>
      <c r="V517" s="17">
        <f t="shared" ca="1" si="360"/>
        <v>97.350000000000364</v>
      </c>
      <c r="W517" s="17">
        <f t="shared" ca="1" si="361"/>
        <v>19.850000000000364</v>
      </c>
      <c r="X517" s="17">
        <f t="shared" ca="1" si="362"/>
        <v>0</v>
      </c>
      <c r="Y517" s="22">
        <f t="shared" ca="1" si="353"/>
        <v>1552.0000000000018</v>
      </c>
      <c r="Z517" s="22">
        <f t="shared" ca="1" si="353"/>
        <v>264.35000000000036</v>
      </c>
      <c r="AA517" s="22">
        <f t="shared" ca="1" si="353"/>
        <v>401.60000000000036</v>
      </c>
      <c r="AB517" s="23">
        <f t="shared" ca="1" si="338"/>
        <v>17.032860824742272</v>
      </c>
      <c r="AC517" s="23">
        <f t="shared" ca="1" si="339"/>
        <v>25.876288659793804</v>
      </c>
      <c r="AD517" s="23">
        <f t="shared" ca="1" si="340"/>
        <v>8.8434278350515321</v>
      </c>
      <c r="AE517" s="23">
        <f t="shared" ca="1" si="341"/>
        <v>42.909149484536073</v>
      </c>
      <c r="AF517" s="23">
        <f t="shared" ca="1" si="342"/>
        <v>20.609655379532967</v>
      </c>
      <c r="AG517" s="23">
        <f t="shared" ca="1" si="347"/>
        <v>12.527668033071736</v>
      </c>
      <c r="AH517" s="25" t="str">
        <f t="shared" ca="1" si="363"/>
        <v>Weak</v>
      </c>
      <c r="AI517" s="25" t="str">
        <f t="shared" ca="1" si="364"/>
        <v>Bearish</v>
      </c>
      <c r="AJ517" s="1">
        <f t="shared" ca="1" si="372"/>
        <v>-410097244.88</v>
      </c>
      <c r="AK517" s="10">
        <f t="shared" ca="1" si="373"/>
        <v>-3.7551633500580681E-5</v>
      </c>
      <c r="AL517" s="10">
        <f t="shared" ca="1" si="334"/>
        <v>9.6980875346684106E-2</v>
      </c>
      <c r="AM517">
        <f t="shared" ca="1" si="374"/>
        <v>-0.40000000000145519</v>
      </c>
      <c r="AN517">
        <f t="shared" ca="1" si="365"/>
        <v>0</v>
      </c>
      <c r="AO517">
        <f t="shared" ca="1" si="366"/>
        <v>0.40000000000145519</v>
      </c>
      <c r="AP517">
        <f t="shared" ca="1" si="352"/>
        <v>21.410587352847386</v>
      </c>
      <c r="AQ517">
        <f t="shared" ca="1" si="352"/>
        <v>31.975929001075947</v>
      </c>
      <c r="AR517">
        <f t="shared" ca="1" si="335"/>
        <v>0.66958452879123387</v>
      </c>
      <c r="AS517">
        <f t="shared" ca="1" si="336"/>
        <v>40.104859457221245</v>
      </c>
      <c r="AT517">
        <f t="shared" ca="1" si="367"/>
        <v>97.350000000000364</v>
      </c>
      <c r="AU517">
        <f t="shared" ca="1" si="337"/>
        <v>110.21494308669409</v>
      </c>
      <c r="AV517">
        <f t="shared" ca="1" si="332"/>
        <v>10825.104166666668</v>
      </c>
      <c r="AW517">
        <f t="shared" ca="1" si="346"/>
        <v>10808.415384615384</v>
      </c>
      <c r="AX517">
        <f t="shared" ca="1" si="345"/>
        <v>16.688782051283852</v>
      </c>
      <c r="AY517">
        <f t="shared" ca="1" si="350"/>
        <v>20.038105413106273</v>
      </c>
      <c r="AZ517">
        <f t="shared" ca="1" si="349"/>
        <v>-3.349323361822421</v>
      </c>
    </row>
    <row r="518" spans="1:52" x14ac:dyDescent="0.3">
      <c r="A518" s="1" vm="3035">
        <f ca="1"/>
        <v>43496</v>
      </c>
      <c r="B518" s="1" vm="3036">
        <f ca="1"/>
        <v>10690.55</v>
      </c>
      <c r="C518" s="1" vm="3037">
        <f ca="1"/>
        <v>10838.05</v>
      </c>
      <c r="D518" s="1" vm="3038">
        <f ca="1"/>
        <v>10678.55</v>
      </c>
      <c r="E518" s="1" vm="3039">
        <f ca="1"/>
        <v>10830.95</v>
      </c>
      <c r="F518" s="1" vm="3040">
        <f ca="1"/>
        <v>604818000</v>
      </c>
      <c r="G518" s="1">
        <f t="shared" ca="1" si="331"/>
        <v>10715.41</v>
      </c>
      <c r="H518" s="2">
        <f t="shared" ca="1" si="344"/>
        <v>10812.14</v>
      </c>
      <c r="I518" s="6" t="str" cm="1">
        <f t="array" aca="1" ref="I518" ca="1">_xlfn.IFS(AND(G517&lt;H517,G518&gt;H518),"BUY", AND(G517&gt;H517,G518&lt;H518),"SELL",TRUE,"")</f>
        <v/>
      </c>
      <c r="J518" s="1" vm="3025">
        <f t="shared" ca="1" si="354"/>
        <v>10653.7</v>
      </c>
      <c r="K518" s="3" t="str">
        <f t="shared" ca="1" si="368"/>
        <v/>
      </c>
      <c r="L518" s="3">
        <f t="shared" ca="1" si="369"/>
        <v>1.6818753637882988E-2</v>
      </c>
      <c r="M518" s="3">
        <f t="shared" ca="1" si="370"/>
        <v>1.6678884505362462E-2</v>
      </c>
      <c r="N518" s="4">
        <f t="shared" ca="1" si="355"/>
        <v>-1</v>
      </c>
      <c r="O518" s="2">
        <f t="shared" ca="1" si="371"/>
        <v>-1.6678884505362462E-2</v>
      </c>
      <c r="P518" s="1">
        <f t="shared" ca="1" si="356"/>
        <v>10782.516666666666</v>
      </c>
      <c r="Q518" s="1">
        <f t="shared" ca="1" si="357"/>
        <v>6521460165300</v>
      </c>
      <c r="R518" s="1">
        <f ca="1">IF(ISBLANK(A518),"",SUM($Q$2:Q518))</f>
        <v>1292211217715750.5</v>
      </c>
      <c r="S518" s="1">
        <f ca="1">IF(ISBLANK(A518),"",SUM($F$2:F518))</f>
        <v>125630530000</v>
      </c>
      <c r="T518" s="1">
        <f t="shared" ca="1" si="358"/>
        <v>10285.805669336511</v>
      </c>
      <c r="U518" s="1" t="str">
        <f t="shared" ca="1" si="359"/>
        <v>Bullish</v>
      </c>
      <c r="V518" s="17">
        <f t="shared" ca="1" si="360"/>
        <v>186.25</v>
      </c>
      <c r="W518" s="17">
        <f t="shared" ca="1" si="361"/>
        <v>127.84999999999854</v>
      </c>
      <c r="X518" s="17">
        <f t="shared" ca="1" si="362"/>
        <v>0</v>
      </c>
      <c r="Y518" s="22">
        <f t="shared" ca="1" si="353"/>
        <v>1627.5000000000018</v>
      </c>
      <c r="Z518" s="22">
        <f t="shared" ca="1" si="353"/>
        <v>392.19999999999891</v>
      </c>
      <c r="AA518" s="22">
        <f t="shared" ca="1" si="353"/>
        <v>339.20000000000073</v>
      </c>
      <c r="AB518" s="23">
        <f t="shared" ca="1" si="338"/>
        <v>24.098310291858585</v>
      </c>
      <c r="AC518" s="23">
        <f t="shared" ca="1" si="339"/>
        <v>20.84178187403996</v>
      </c>
      <c r="AD518" s="23">
        <f t="shared" ca="1" si="340"/>
        <v>3.2565284178186253</v>
      </c>
      <c r="AE518" s="23">
        <f t="shared" ca="1" si="341"/>
        <v>44.940092165898548</v>
      </c>
      <c r="AF518" s="23">
        <f t="shared" ca="1" si="342"/>
        <v>7.246376811593958</v>
      </c>
      <c r="AG518" s="23">
        <f t="shared" ca="1" si="347"/>
        <v>11.454382686216343</v>
      </c>
      <c r="AH518" s="25" t="str">
        <f t="shared" ca="1" si="363"/>
        <v>Weak</v>
      </c>
      <c r="AI518" s="25" t="str">
        <f t="shared" ca="1" si="364"/>
        <v>Bullish</v>
      </c>
      <c r="AJ518" s="1">
        <f t="shared" ca="1" si="372"/>
        <v>604828719.17999995</v>
      </c>
      <c r="AK518" s="10">
        <f t="shared" ca="1" si="373"/>
        <v>1.6678884505362462E-2</v>
      </c>
      <c r="AL518" s="10">
        <f t="shared" ca="1" si="334"/>
        <v>0.12251908155340448</v>
      </c>
      <c r="AM518">
        <f t="shared" ca="1" si="374"/>
        <v>179.15000000000146</v>
      </c>
      <c r="AN518">
        <f t="shared" ca="1" si="365"/>
        <v>179.15000000000146</v>
      </c>
      <c r="AO518">
        <f t="shared" ca="1" si="366"/>
        <v>0</v>
      </c>
      <c r="AP518">
        <f t="shared" ca="1" si="352"/>
        <v>32.677688256215539</v>
      </c>
      <c r="AQ518">
        <f t="shared" ca="1" si="352"/>
        <v>29.691934072427667</v>
      </c>
      <c r="AR518">
        <f t="shared" ca="1" si="335"/>
        <v>1.1005577533785678</v>
      </c>
      <c r="AS518">
        <f t="shared" ca="1" si="336"/>
        <v>52.393596491618219</v>
      </c>
      <c r="AT518">
        <f t="shared" ca="1" si="367"/>
        <v>159.5</v>
      </c>
      <c r="AU518">
        <f t="shared" ca="1" si="337"/>
        <v>113.73530429478737</v>
      </c>
      <c r="AV518">
        <f t="shared" ca="1" si="332"/>
        <v>10820.45</v>
      </c>
      <c r="AW518">
        <f t="shared" ca="1" si="346"/>
        <v>10812.303846153845</v>
      </c>
      <c r="AX518">
        <f t="shared" ca="1" si="345"/>
        <v>8.1461538461553573</v>
      </c>
      <c r="AY518">
        <f t="shared" ca="1" si="350"/>
        <v>22.073433048434001</v>
      </c>
      <c r="AZ518">
        <f t="shared" ca="1" si="349"/>
        <v>-13.927279202278644</v>
      </c>
    </row>
    <row r="519" spans="1:52" x14ac:dyDescent="0.3">
      <c r="A519" s="1" vm="3041">
        <f ca="1"/>
        <v>43497</v>
      </c>
      <c r="B519" s="1" vm="3042">
        <f ca="1"/>
        <v>10851.35</v>
      </c>
      <c r="C519" s="1" vm="3043">
        <f ca="1"/>
        <v>10983.45</v>
      </c>
      <c r="D519" s="1" vm="3044">
        <f ca="1"/>
        <v>10813.45</v>
      </c>
      <c r="E519" s="1" vm="3045">
        <f ca="1"/>
        <v>10893.65</v>
      </c>
      <c r="F519" s="1" vm="3046">
        <f ca="1"/>
        <v>482273000</v>
      </c>
      <c r="G519" s="1">
        <f t="shared" ca="1" si="331"/>
        <v>10738.03</v>
      </c>
      <c r="H519" s="2">
        <f t="shared" ca="1" si="344"/>
        <v>10820.454999999998</v>
      </c>
      <c r="I519" s="6" t="str" cm="1">
        <f t="array" aca="1" ref="I519" ca="1">_xlfn.IFS(AND(G518&lt;H518,G519&gt;H519),"BUY", AND(G518&gt;H518,G519&lt;H519),"SELL",TRUE,"")</f>
        <v/>
      </c>
      <c r="J519" s="1" vm="3025">
        <f t="shared" ca="1" si="354"/>
        <v>10653.7</v>
      </c>
      <c r="K519" s="3" t="str">
        <f t="shared" ca="1" si="368"/>
        <v/>
      </c>
      <c r="L519" s="3">
        <f t="shared" ca="1" si="369"/>
        <v>5.7889658801857369E-3</v>
      </c>
      <c r="M519" s="3">
        <f t="shared" ca="1" si="370"/>
        <v>5.7722742045844006E-3</v>
      </c>
      <c r="N519" s="4">
        <f t="shared" ca="1" si="355"/>
        <v>-1</v>
      </c>
      <c r="O519" s="2">
        <f t="shared" ca="1" si="371"/>
        <v>-5.7722742045844006E-3</v>
      </c>
      <c r="P519" s="1">
        <f t="shared" ca="1" si="356"/>
        <v>10896.85</v>
      </c>
      <c r="Q519" s="1">
        <f t="shared" ca="1" si="357"/>
        <v>5255256540050</v>
      </c>
      <c r="R519" s="1">
        <f ca="1">IF(ISBLANK(A519),"",SUM($Q$2:Q519))</f>
        <v>1297466474255800.5</v>
      </c>
      <c r="S519" s="1">
        <f ca="1">IF(ISBLANK(A519),"",SUM($F$2:F519))</f>
        <v>126112803000</v>
      </c>
      <c r="T519" s="1">
        <f t="shared" ca="1" si="358"/>
        <v>10288.14238833309</v>
      </c>
      <c r="U519" s="1" t="str">
        <f t="shared" ca="1" si="359"/>
        <v>Bullish</v>
      </c>
      <c r="V519" s="17">
        <f t="shared" ca="1" si="360"/>
        <v>170</v>
      </c>
      <c r="W519" s="17">
        <f t="shared" ca="1" si="361"/>
        <v>145.40000000000146</v>
      </c>
      <c r="X519" s="17">
        <f t="shared" ca="1" si="362"/>
        <v>0</v>
      </c>
      <c r="Y519" s="22">
        <f t="shared" ca="1" si="353"/>
        <v>1681.8500000000022</v>
      </c>
      <c r="Z519" s="22">
        <f t="shared" ca="1" si="353"/>
        <v>537.60000000000036</v>
      </c>
      <c r="AA519" s="22">
        <f t="shared" ca="1" si="353"/>
        <v>292.15000000000146</v>
      </c>
      <c r="AB519" s="23">
        <f t="shared" ca="1" si="338"/>
        <v>31.964800665933328</v>
      </c>
      <c r="AC519" s="23">
        <f t="shared" ca="1" si="339"/>
        <v>17.37075244522407</v>
      </c>
      <c r="AD519" s="23">
        <f t="shared" ca="1" si="340"/>
        <v>14.594048220709258</v>
      </c>
      <c r="AE519" s="23">
        <f t="shared" ca="1" si="341"/>
        <v>49.335553111157395</v>
      </c>
      <c r="AF519" s="23">
        <f t="shared" ca="1" si="342"/>
        <v>29.581199156372218</v>
      </c>
      <c r="AG519" s="23">
        <f t="shared" ca="1" si="347"/>
        <v>12.274635927886733</v>
      </c>
      <c r="AH519" s="25" t="str">
        <f t="shared" ca="1" si="363"/>
        <v>Weak</v>
      </c>
      <c r="AI519" s="25" t="str">
        <f t="shared" ca="1" si="364"/>
        <v>Bullish</v>
      </c>
      <c r="AJ519" s="1">
        <f t="shared" ca="1" si="372"/>
        <v>482283715.41000003</v>
      </c>
      <c r="AK519" s="10">
        <f t="shared" ca="1" si="373"/>
        <v>5.7722742045844006E-3</v>
      </c>
      <c r="AL519" s="10">
        <f t="shared" ca="1" si="334"/>
        <v>0.12179434089175538</v>
      </c>
      <c r="AM519">
        <f t="shared" ca="1" si="374"/>
        <v>62.699999999998909</v>
      </c>
      <c r="AN519">
        <f t="shared" ca="1" si="365"/>
        <v>62.699999999998909</v>
      </c>
      <c r="AO519">
        <f t="shared" ca="1" si="366"/>
        <v>0</v>
      </c>
      <c r="AP519">
        <f t="shared" ca="1" si="352"/>
        <v>34.82213909505721</v>
      </c>
      <c r="AQ519">
        <f t="shared" ca="1" si="352"/>
        <v>27.571081638682834</v>
      </c>
      <c r="AR519">
        <f t="shared" ca="1" si="335"/>
        <v>1.2629950304960464</v>
      </c>
      <c r="AS519">
        <f t="shared" ca="1" si="336"/>
        <v>55.810773487169314</v>
      </c>
      <c r="AT519">
        <f t="shared" ca="1" si="367"/>
        <v>170</v>
      </c>
      <c r="AU519">
        <f t="shared" ca="1" si="337"/>
        <v>117.75421113087398</v>
      </c>
      <c r="AV519">
        <f t="shared" ca="1" si="332"/>
        <v>10820.729166666666</v>
      </c>
      <c r="AW519">
        <f t="shared" ca="1" si="346"/>
        <v>10816.682692307691</v>
      </c>
      <c r="AX519">
        <f t="shared" ca="1" si="345"/>
        <v>4.0464743589745922</v>
      </c>
      <c r="AY519">
        <f t="shared" ca="1" si="350"/>
        <v>21.699537037037871</v>
      </c>
      <c r="AZ519">
        <f t="shared" ca="1" si="349"/>
        <v>-17.653062678063279</v>
      </c>
    </row>
    <row r="520" spans="1:52" x14ac:dyDescent="0.3">
      <c r="A520" s="1" vm="3047">
        <f ca="1"/>
        <v>43500</v>
      </c>
      <c r="B520" s="1" vm="2791">
        <f ca="1"/>
        <v>10876.75</v>
      </c>
      <c r="C520" s="1" vm="3048">
        <f ca="1"/>
        <v>10927.9</v>
      </c>
      <c r="D520" s="1" vm="3049">
        <f ca="1"/>
        <v>10814.15</v>
      </c>
      <c r="E520" s="1" vm="3050">
        <f ca="1"/>
        <v>10912.25</v>
      </c>
      <c r="F520" s="1" vm="3051">
        <f ca="1"/>
        <v>318300000</v>
      </c>
      <c r="G520" s="1">
        <f t="shared" ca="1" si="331"/>
        <v>10788.17</v>
      </c>
      <c r="H520" s="2">
        <f t="shared" ca="1" si="344"/>
        <v>10827.477499999999</v>
      </c>
      <c r="I520" s="6" t="str" cm="1">
        <f t="array" aca="1" ref="I520" ca="1">_xlfn.IFS(AND(G519&lt;H519,G520&gt;H520),"BUY", AND(G519&gt;H519,G520&lt;H520),"SELL",TRUE,"")</f>
        <v/>
      </c>
      <c r="J520" s="1" vm="3025">
        <f t="shared" ca="1" si="354"/>
        <v>10653.7</v>
      </c>
      <c r="K520" s="3" t="str">
        <f t="shared" ca="1" si="368"/>
        <v/>
      </c>
      <c r="L520" s="3">
        <f t="shared" ca="1" si="369"/>
        <v>1.7074167060626699E-3</v>
      </c>
      <c r="M520" s="3">
        <f t="shared" ca="1" si="370"/>
        <v>1.7059607272313906E-3</v>
      </c>
      <c r="N520" s="4">
        <f t="shared" ca="1" si="355"/>
        <v>-1</v>
      </c>
      <c r="O520" s="2">
        <f t="shared" ca="1" si="371"/>
        <v>-1.7059607272313906E-3</v>
      </c>
      <c r="P520" s="1">
        <f t="shared" ca="1" si="356"/>
        <v>10884.766666666666</v>
      </c>
      <c r="Q520" s="1">
        <f t="shared" ca="1" si="357"/>
        <v>3464621230000</v>
      </c>
      <c r="R520" s="1">
        <f ca="1">IF(ISBLANK(A520),"",SUM($Q$2:Q520))</f>
        <v>1300931095485800.5</v>
      </c>
      <c r="S520" s="1">
        <f ca="1">IF(ISBLANK(A520),"",SUM($F$2:F520))</f>
        <v>126431103000</v>
      </c>
      <c r="T520" s="1">
        <f t="shared" ca="1" si="358"/>
        <v>10289.644435719274</v>
      </c>
      <c r="U520" s="1" t="str">
        <f t="shared" ca="1" si="359"/>
        <v>Bullish</v>
      </c>
      <c r="V520" s="17">
        <f t="shared" ca="1" si="360"/>
        <v>113.75</v>
      </c>
      <c r="W520" s="17">
        <f t="shared" ca="1" si="361"/>
        <v>0</v>
      </c>
      <c r="X520" s="17">
        <f t="shared" ca="1" si="362"/>
        <v>0</v>
      </c>
      <c r="Y520" s="22">
        <f t="shared" ca="1" si="353"/>
        <v>1636.2500000000018</v>
      </c>
      <c r="Z520" s="22">
        <f t="shared" ca="1" si="353"/>
        <v>448.64999999999964</v>
      </c>
      <c r="AA520" s="22">
        <f t="shared" ca="1" si="353"/>
        <v>292.15000000000146</v>
      </c>
      <c r="AB520" s="23">
        <f t="shared" ca="1" si="338"/>
        <v>27.419404125286423</v>
      </c>
      <c r="AC520" s="23">
        <f t="shared" ca="1" si="339"/>
        <v>17.85485103132169</v>
      </c>
      <c r="AD520" s="23">
        <f t="shared" ca="1" si="340"/>
        <v>9.564553093964733</v>
      </c>
      <c r="AE520" s="23">
        <f t="shared" ca="1" si="341"/>
        <v>45.274255156608113</v>
      </c>
      <c r="AF520" s="23">
        <f t="shared" ca="1" si="342"/>
        <v>21.125809935204899</v>
      </c>
      <c r="AG520" s="23">
        <f t="shared" ca="1" si="347"/>
        <v>13.212849303180779</v>
      </c>
      <c r="AH520" s="25" t="str">
        <f t="shared" ca="1" si="363"/>
        <v>Weak</v>
      </c>
      <c r="AI520" s="25" t="str">
        <f t="shared" ca="1" si="364"/>
        <v>Bullish</v>
      </c>
      <c r="AJ520" s="1">
        <f t="shared" ca="1" si="372"/>
        <v>318310738.02999997</v>
      </c>
      <c r="AK520" s="10">
        <f t="shared" ca="1" si="373"/>
        <v>1.7059607272313906E-3</v>
      </c>
      <c r="AL520" s="10">
        <f t="shared" ca="1" si="334"/>
        <v>0.10714320969170298</v>
      </c>
      <c r="AM520">
        <f t="shared" ca="1" si="374"/>
        <v>18.600000000000364</v>
      </c>
      <c r="AN520">
        <f t="shared" ca="1" si="365"/>
        <v>18.600000000000364</v>
      </c>
      <c r="AO520">
        <f t="shared" ca="1" si="366"/>
        <v>0</v>
      </c>
      <c r="AP520">
        <f t="shared" ca="1" si="352"/>
        <v>33.663414873981722</v>
      </c>
      <c r="AQ520">
        <f t="shared" ca="1" si="352"/>
        <v>25.601718664491205</v>
      </c>
      <c r="AR520">
        <f t="shared" ca="1" si="335"/>
        <v>1.3148888680146245</v>
      </c>
      <c r="AS520">
        <f t="shared" ca="1" si="336"/>
        <v>56.801381966225669</v>
      </c>
      <c r="AT520">
        <f t="shared" ca="1" si="367"/>
        <v>113.75</v>
      </c>
      <c r="AU520">
        <f t="shared" ca="1" si="337"/>
        <v>117.46819605009728</v>
      </c>
      <c r="AV520">
        <f t="shared" ca="1" si="332"/>
        <v>10821.316666666668</v>
      </c>
      <c r="AW520">
        <f t="shared" ca="1" si="346"/>
        <v>10818.696153846155</v>
      </c>
      <c r="AX520">
        <f t="shared" ca="1" si="345"/>
        <v>2.6205128205128858</v>
      </c>
      <c r="AY520">
        <f t="shared" ca="1" si="350"/>
        <v>19.859223646724583</v>
      </c>
      <c r="AZ520">
        <f t="shared" ca="1" si="349"/>
        <v>-17.238710826211697</v>
      </c>
    </row>
    <row r="521" spans="1:52" x14ac:dyDescent="0.3">
      <c r="A521" s="1" vm="3052">
        <f ca="1"/>
        <v>43501</v>
      </c>
      <c r="B521" s="1" vm="3053">
        <f ca="1"/>
        <v>10908.65</v>
      </c>
      <c r="C521" s="1" vm="3054">
        <f ca="1"/>
        <v>10956.7</v>
      </c>
      <c r="D521" s="1" vm="3055">
        <f ca="1"/>
        <v>10886.7</v>
      </c>
      <c r="E521" s="1" vm="3056">
        <f ca="1"/>
        <v>10934.35</v>
      </c>
      <c r="F521" s="1" vm="3057">
        <f ca="1"/>
        <v>268095000</v>
      </c>
      <c r="G521" s="1">
        <f t="shared" ref="G521:G584" ca="1" si="375">IFERROR(AVERAGE(E517:E521),"")</f>
        <v>10844.6</v>
      </c>
      <c r="H521" s="2">
        <f t="shared" ca="1" si="344"/>
        <v>10834.0875</v>
      </c>
      <c r="I521" s="6" t="str" cm="1">
        <f t="array" aca="1" ref="I521" ca="1">_xlfn.IFS(AND(G520&lt;H520,G521&gt;H521),"BUY", AND(G520&gt;H520,G521&lt;H521),"SELL",TRUE,"")</f>
        <v>BUY</v>
      </c>
      <c r="J521" s="1" vm="3025">
        <f t="shared" ca="1" si="354"/>
        <v>10653.7</v>
      </c>
      <c r="K521" s="3" t="str">
        <f t="shared" ca="1" si="368"/>
        <v/>
      </c>
      <c r="L521" s="3">
        <f t="shared" ca="1" si="369"/>
        <v>2.0252468555981284E-3</v>
      </c>
      <c r="M521" s="3">
        <f t="shared" ca="1" si="370"/>
        <v>2.0231988079203052E-3</v>
      </c>
      <c r="N521" s="4">
        <f t="shared" ca="1" si="355"/>
        <v>-1</v>
      </c>
      <c r="O521" s="2">
        <f t="shared" ca="1" si="371"/>
        <v>-2.0231988079203052E-3</v>
      </c>
      <c r="P521" s="1">
        <f t="shared" ca="1" si="356"/>
        <v>10925.916666666666</v>
      </c>
      <c r="Q521" s="1">
        <f t="shared" ca="1" si="357"/>
        <v>2929183628750</v>
      </c>
      <c r="R521" s="1">
        <f ca="1">IF(ISBLANK(A521),"",SUM($Q$2:Q521))</f>
        <v>1303860279114550.5</v>
      </c>
      <c r="S521" s="1">
        <f ca="1">IF(ISBLANK(A521),"",SUM($F$2:F521))</f>
        <v>126699198000</v>
      </c>
      <c r="T521" s="1">
        <f t="shared" ca="1" si="358"/>
        <v>10290.990785234098</v>
      </c>
      <c r="U521" s="1" t="str">
        <f t="shared" ca="1" si="359"/>
        <v>Bullish</v>
      </c>
      <c r="V521" s="17">
        <f t="shared" ca="1" si="360"/>
        <v>70</v>
      </c>
      <c r="W521" s="17">
        <f t="shared" ca="1" si="361"/>
        <v>28.800000000001091</v>
      </c>
      <c r="X521" s="17">
        <f t="shared" ca="1" si="362"/>
        <v>0</v>
      </c>
      <c r="Y521" s="22">
        <f t="shared" ca="1" si="353"/>
        <v>1655.0000000000018</v>
      </c>
      <c r="Z521" s="22">
        <f t="shared" ca="1" si="353"/>
        <v>446.25000000000182</v>
      </c>
      <c r="AA521" s="22">
        <f t="shared" ca="1" si="353"/>
        <v>292.15000000000146</v>
      </c>
      <c r="AB521" s="23">
        <f t="shared" ca="1" si="338"/>
        <v>26.963746223565032</v>
      </c>
      <c r="AC521" s="23">
        <f t="shared" ca="1" si="339"/>
        <v>17.652567975830884</v>
      </c>
      <c r="AD521" s="23">
        <f t="shared" ca="1" si="340"/>
        <v>9.3111782477341478</v>
      </c>
      <c r="AE521" s="23">
        <f t="shared" ca="1" si="341"/>
        <v>44.616314199395916</v>
      </c>
      <c r="AF521" s="23">
        <f t="shared" ca="1" si="342"/>
        <v>20.86944745395445</v>
      </c>
      <c r="AG521" s="23">
        <f t="shared" ca="1" si="347"/>
        <v>14.648481955991906</v>
      </c>
      <c r="AH521" s="25" t="str">
        <f t="shared" ca="1" si="363"/>
        <v>Weak</v>
      </c>
      <c r="AI521" s="25" t="str">
        <f t="shared" ca="1" si="364"/>
        <v>Bullish</v>
      </c>
      <c r="AJ521" s="1">
        <f t="shared" ca="1" si="372"/>
        <v>268105788.16999999</v>
      </c>
      <c r="AK521" s="10">
        <f t="shared" ca="1" si="373"/>
        <v>2.0231988079203052E-3</v>
      </c>
      <c r="AL521" s="10">
        <f t="shared" ca="1" si="334"/>
        <v>0.10743369441743136</v>
      </c>
      <c r="AM521">
        <f t="shared" ca="1" si="374"/>
        <v>22.100000000000364</v>
      </c>
      <c r="AN521">
        <f t="shared" ca="1" si="365"/>
        <v>22.100000000000364</v>
      </c>
      <c r="AO521">
        <f t="shared" ca="1" si="366"/>
        <v>0</v>
      </c>
      <c r="AP521">
        <f t="shared" ca="1" si="352"/>
        <v>32.837456668697335</v>
      </c>
      <c r="AQ521">
        <f t="shared" ca="1" si="352"/>
        <v>23.773024474170406</v>
      </c>
      <c r="AR521">
        <f t="shared" ca="1" si="335"/>
        <v>1.3812906601082884</v>
      </c>
      <c r="AS521">
        <f t="shared" ca="1" si="336"/>
        <v>58.005966396621012</v>
      </c>
      <c r="AT521">
        <f t="shared" ca="1" si="367"/>
        <v>70</v>
      </c>
      <c r="AU521">
        <f t="shared" ca="1" si="337"/>
        <v>114.07761061794747</v>
      </c>
      <c r="AV521">
        <f t="shared" ca="1" si="332"/>
        <v>10823.6</v>
      </c>
      <c r="AW521">
        <f t="shared" ca="1" si="346"/>
        <v>10821.457692307693</v>
      </c>
      <c r="AX521">
        <f t="shared" ca="1" si="345"/>
        <v>2.1423076923074404</v>
      </c>
      <c r="AY521">
        <f t="shared" ca="1" si="350"/>
        <v>17.170049857550719</v>
      </c>
      <c r="AZ521">
        <f t="shared" ca="1" si="349"/>
        <v>-15.027742165243279</v>
      </c>
    </row>
    <row r="522" spans="1:52" x14ac:dyDescent="0.3">
      <c r="A522" s="1" vm="3058">
        <f ca="1"/>
        <v>43502</v>
      </c>
      <c r="B522" s="1" vm="3059">
        <f ca="1"/>
        <v>10965.1</v>
      </c>
      <c r="C522" s="1" vm="3060">
        <f ca="1"/>
        <v>11072.6</v>
      </c>
      <c r="D522" s="1" vm="3061">
        <f ca="1"/>
        <v>10962.7</v>
      </c>
      <c r="E522" s="1" vm="3062">
        <f ca="1"/>
        <v>11062.45</v>
      </c>
      <c r="F522" s="1" vm="3063">
        <f ca="1"/>
        <v>298510000</v>
      </c>
      <c r="G522" s="1">
        <f t="shared" ca="1" si="375"/>
        <v>10926.73</v>
      </c>
      <c r="H522" s="2">
        <f t="shared" ca="1" si="344"/>
        <v>10844.452500000001</v>
      </c>
      <c r="I522" s="6" t="str" cm="1">
        <f t="array" aca="1" ref="I522" ca="1">_xlfn.IFS(AND(G521&lt;H521,G522&gt;H522),"BUY", AND(G521&gt;H521,G522&lt;H522),"SELL",TRUE,"")</f>
        <v/>
      </c>
      <c r="J522" s="1" vm="3059">
        <f t="shared" ca="1" si="354"/>
        <v>10965.1</v>
      </c>
      <c r="K522" s="3">
        <f t="shared" ca="1" si="368"/>
        <v>-2.9229281845743804E-2</v>
      </c>
      <c r="L522" s="3">
        <f t="shared" ca="1" si="369"/>
        <v>1.1715374027720049E-2</v>
      </c>
      <c r="M522" s="3">
        <f t="shared" ca="1" si="370"/>
        <v>1.1647280346053989E-2</v>
      </c>
      <c r="N522" s="4">
        <f t="shared" ca="1" si="355"/>
        <v>1</v>
      </c>
      <c r="O522" s="2">
        <f t="shared" ca="1" si="371"/>
        <v>1.1647280346053989E-2</v>
      </c>
      <c r="P522" s="1">
        <f t="shared" ca="1" si="356"/>
        <v>11032.583333333334</v>
      </c>
      <c r="Q522" s="1">
        <f t="shared" ca="1" si="357"/>
        <v>3293336450833.3335</v>
      </c>
      <c r="R522" s="1">
        <f ca="1">IF(ISBLANK(A522),"",SUM($Q$2:Q522))</f>
        <v>1307153615565383.8</v>
      </c>
      <c r="S522" s="1">
        <f ca="1">IF(ISBLANK(A522),"",SUM($F$2:F522))</f>
        <v>126997708000</v>
      </c>
      <c r="T522" s="1">
        <f t="shared" ca="1" si="358"/>
        <v>10292.733909539405</v>
      </c>
      <c r="U522" s="1" t="str">
        <f t="shared" ca="1" si="359"/>
        <v>Bullish</v>
      </c>
      <c r="V522" s="17">
        <f t="shared" ca="1" si="360"/>
        <v>138.25</v>
      </c>
      <c r="W522" s="17">
        <f t="shared" ca="1" si="361"/>
        <v>115.89999999999964</v>
      </c>
      <c r="X522" s="17">
        <f t="shared" ca="1" si="362"/>
        <v>0</v>
      </c>
      <c r="Y522" s="22">
        <f t="shared" ca="1" si="353"/>
        <v>1707.2500000000018</v>
      </c>
      <c r="Z522" s="22">
        <f t="shared" ca="1" si="353"/>
        <v>562.15000000000146</v>
      </c>
      <c r="AA522" s="22">
        <f t="shared" ca="1" si="353"/>
        <v>259.90000000000146</v>
      </c>
      <c r="AB522" s="23">
        <f t="shared" ca="1" si="338"/>
        <v>32.927222140869873</v>
      </c>
      <c r="AC522" s="23">
        <f t="shared" ca="1" si="339"/>
        <v>15.2233123444136</v>
      </c>
      <c r="AD522" s="23">
        <f t="shared" ca="1" si="340"/>
        <v>17.703909796456273</v>
      </c>
      <c r="AE522" s="23">
        <f t="shared" ca="1" si="341"/>
        <v>48.150534485283472</v>
      </c>
      <c r="AF522" s="23">
        <f t="shared" ca="1" si="342"/>
        <v>36.767836506295112</v>
      </c>
      <c r="AG522" s="23">
        <f t="shared" ca="1" si="347"/>
        <v>16.369426943906625</v>
      </c>
      <c r="AH522" s="25" t="str">
        <f t="shared" ca="1" si="363"/>
        <v>Weak</v>
      </c>
      <c r="AI522" s="25" t="str">
        <f t="shared" ca="1" si="364"/>
        <v>Bullish</v>
      </c>
      <c r="AJ522" s="1">
        <f t="shared" ca="1" si="372"/>
        <v>298520844.60000002</v>
      </c>
      <c r="AK522" s="10">
        <f t="shared" ca="1" si="373"/>
        <v>1.1647280346053989E-2</v>
      </c>
      <c r="AL522" s="10">
        <f t="shared" ca="1" si="334"/>
        <v>0.1177888806513757</v>
      </c>
      <c r="AM522">
        <f t="shared" ca="1" si="374"/>
        <v>128.10000000000036</v>
      </c>
      <c r="AN522">
        <f t="shared" ca="1" si="365"/>
        <v>128.10000000000036</v>
      </c>
      <c r="AO522">
        <f t="shared" ca="1" si="366"/>
        <v>0</v>
      </c>
      <c r="AP522">
        <f t="shared" ca="1" si="352"/>
        <v>39.641924049504688</v>
      </c>
      <c r="AQ522">
        <f t="shared" ca="1" si="352"/>
        <v>22.074951297443949</v>
      </c>
      <c r="AR522">
        <f t="shared" ca="1" si="335"/>
        <v>1.7957876108245281</v>
      </c>
      <c r="AS522">
        <f t="shared" ca="1" si="336"/>
        <v>64.231903878239095</v>
      </c>
      <c r="AT522">
        <f t="shared" ca="1" si="367"/>
        <v>109.89999999999964</v>
      </c>
      <c r="AU522">
        <f t="shared" ca="1" si="337"/>
        <v>113.77920985952262</v>
      </c>
      <c r="AV522">
        <f t="shared" ca="1" si="332"/>
        <v>10831.983333333332</v>
      </c>
      <c r="AW522">
        <f t="shared" ca="1" si="346"/>
        <v>10827.317307692309</v>
      </c>
      <c r="AX522">
        <f t="shared" ca="1" si="345"/>
        <v>4.666025641023225</v>
      </c>
      <c r="AY522">
        <f t="shared" ca="1" si="350"/>
        <v>14.068376068376487</v>
      </c>
      <c r="AZ522">
        <f t="shared" ca="1" si="349"/>
        <v>-9.4023504273532623</v>
      </c>
    </row>
    <row r="523" spans="1:52" x14ac:dyDescent="0.3">
      <c r="A523" s="1" vm="3064">
        <f ca="1"/>
        <v>43503</v>
      </c>
      <c r="B523" s="1" vm="3065">
        <f ca="1"/>
        <v>11070.45</v>
      </c>
      <c r="C523" s="1" vm="3066">
        <f ca="1"/>
        <v>11118.1</v>
      </c>
      <c r="D523" s="1" vm="3067">
        <f ca="1"/>
        <v>11043.6</v>
      </c>
      <c r="E523" s="1" vm="3068">
        <f ca="1"/>
        <v>11069.4</v>
      </c>
      <c r="F523" s="1" vm="3069">
        <f ca="1"/>
        <v>263544000</v>
      </c>
      <c r="G523" s="1">
        <f t="shared" ca="1" si="375"/>
        <v>10974.42</v>
      </c>
      <c r="H523" s="2">
        <f t="shared" ca="1" si="344"/>
        <v>10856.842500000002</v>
      </c>
      <c r="I523" s="6" t="str" cm="1">
        <f t="array" aca="1" ref="I523" ca="1">_xlfn.IFS(AND(G522&lt;H522,G523&gt;H523),"BUY", AND(G522&gt;H522,G523&lt;H523),"SELL",TRUE,"")</f>
        <v/>
      </c>
      <c r="J523" s="1" vm="3059">
        <f t="shared" ca="1" si="354"/>
        <v>10965.1</v>
      </c>
      <c r="K523" s="3" t="str">
        <f t="shared" ca="1" si="368"/>
        <v/>
      </c>
      <c r="L523" s="3">
        <f t="shared" ca="1" si="369"/>
        <v>6.2825142712497062E-4</v>
      </c>
      <c r="M523" s="3">
        <f t="shared" ca="1" si="370"/>
        <v>6.2805415981511683E-4</v>
      </c>
      <c r="N523" s="4">
        <f t="shared" ca="1" si="355"/>
        <v>1</v>
      </c>
      <c r="O523" s="2">
        <f t="shared" ca="1" si="371"/>
        <v>6.2805415981511683E-4</v>
      </c>
      <c r="P523" s="1">
        <f t="shared" ca="1" si="356"/>
        <v>11077.033333333333</v>
      </c>
      <c r="Q523" s="1">
        <f t="shared" ca="1" si="357"/>
        <v>2919285672800</v>
      </c>
      <c r="R523" s="1">
        <f ca="1">IF(ISBLANK(A523),"",SUM($Q$2:Q523))</f>
        <v>1310072901238183.8</v>
      </c>
      <c r="S523" s="1">
        <f ca="1">IF(ISBLANK(A523),"",SUM($F$2:F523))</f>
        <v>127261252000</v>
      </c>
      <c r="T523" s="1">
        <f t="shared" ca="1" si="358"/>
        <v>10294.358107039398</v>
      </c>
      <c r="U523" s="1" t="str">
        <f t="shared" ca="1" si="359"/>
        <v>Bullish</v>
      </c>
      <c r="V523" s="17">
        <f t="shared" ca="1" si="360"/>
        <v>74.5</v>
      </c>
      <c r="W523" s="17">
        <f t="shared" ca="1" si="361"/>
        <v>45.5</v>
      </c>
      <c r="X523" s="17">
        <f t="shared" ca="1" si="362"/>
        <v>0</v>
      </c>
      <c r="Y523" s="22">
        <f t="shared" ca="1" si="353"/>
        <v>1705.7500000000018</v>
      </c>
      <c r="Z523" s="22">
        <f t="shared" ca="1" si="353"/>
        <v>607.65000000000146</v>
      </c>
      <c r="AA523" s="22">
        <f t="shared" ca="1" si="353"/>
        <v>259.90000000000146</v>
      </c>
      <c r="AB523" s="23">
        <f t="shared" ca="1" si="338"/>
        <v>35.623625970980555</v>
      </c>
      <c r="AC523" s="23">
        <f t="shared" ca="1" si="339"/>
        <v>15.236699399091377</v>
      </c>
      <c r="AD523" s="23">
        <f t="shared" ca="1" si="340"/>
        <v>20.386926571889177</v>
      </c>
      <c r="AE523" s="23">
        <f t="shared" ca="1" si="341"/>
        <v>50.860325370071934</v>
      </c>
      <c r="AF523" s="23">
        <f t="shared" ca="1" si="342"/>
        <v>40.084145006051394</v>
      </c>
      <c r="AG523" s="23">
        <f t="shared" ca="1" si="347"/>
        <v>17.956501012054012</v>
      </c>
      <c r="AH523" s="25" t="str">
        <f t="shared" ca="1" si="363"/>
        <v>Weak</v>
      </c>
      <c r="AI523" s="25" t="str">
        <f t="shared" ca="1" si="364"/>
        <v>Bullish</v>
      </c>
      <c r="AJ523" s="1">
        <f t="shared" ca="1" si="372"/>
        <v>263554926.72999999</v>
      </c>
      <c r="AK523" s="10">
        <f t="shared" ca="1" si="373"/>
        <v>6.2805415981511683E-4</v>
      </c>
      <c r="AL523" s="10">
        <f t="shared" ca="1" si="334"/>
        <v>0.11773923084806587</v>
      </c>
      <c r="AM523">
        <f t="shared" ca="1" si="374"/>
        <v>6.9499999999989086</v>
      </c>
      <c r="AN523">
        <f t="shared" ca="1" si="365"/>
        <v>6.9499999999989086</v>
      </c>
      <c r="AO523">
        <f t="shared" ca="1" si="366"/>
        <v>0</v>
      </c>
      <c r="AP523">
        <f t="shared" ca="1" si="352"/>
        <v>37.30678661739713</v>
      </c>
      <c r="AQ523">
        <f t="shared" ca="1" si="352"/>
        <v>20.49816906191224</v>
      </c>
      <c r="AR523">
        <f t="shared" ca="1" si="335"/>
        <v>1.8200058017238756</v>
      </c>
      <c r="AS523">
        <f t="shared" ca="1" si="336"/>
        <v>64.539080047682958</v>
      </c>
      <c r="AT523">
        <f t="shared" ca="1" si="367"/>
        <v>74.5</v>
      </c>
      <c r="AU523">
        <f t="shared" ca="1" si="337"/>
        <v>110.97355201241386</v>
      </c>
      <c r="AV523">
        <f t="shared" ca="1" si="332"/>
        <v>10844.204166666665</v>
      </c>
      <c r="AW523">
        <f t="shared" ca="1" si="346"/>
        <v>10837.967307692308</v>
      </c>
      <c r="AX523">
        <f t="shared" ca="1" si="345"/>
        <v>6.2368589743564371</v>
      </c>
      <c r="AY523">
        <f t="shared" ca="1" si="350"/>
        <v>11.033903133903246</v>
      </c>
      <c r="AZ523">
        <f t="shared" ca="1" si="349"/>
        <v>-4.7970441595468092</v>
      </c>
    </row>
    <row r="524" spans="1:52" x14ac:dyDescent="0.3">
      <c r="A524" s="1" vm="3070">
        <f ca="1"/>
        <v>43504</v>
      </c>
      <c r="B524" s="1" vm="3071">
        <f ca="1"/>
        <v>11023.5</v>
      </c>
      <c r="C524" s="1" vm="3072">
        <f ca="1"/>
        <v>11041.2</v>
      </c>
      <c r="D524" s="1" vm="3073">
        <f ca="1"/>
        <v>10925.45</v>
      </c>
      <c r="E524" s="1" vm="2528">
        <f ca="1"/>
        <v>10943.6</v>
      </c>
      <c r="F524" s="1" vm="3074">
        <f ca="1"/>
        <v>352787000</v>
      </c>
      <c r="G524" s="1">
        <f t="shared" ca="1" si="375"/>
        <v>10984.41</v>
      </c>
      <c r="H524" s="2">
        <f t="shared" ca="1" si="344"/>
        <v>10864.275000000001</v>
      </c>
      <c r="I524" s="6" t="str" cm="1">
        <f t="array" aca="1" ref="I524" ca="1">_xlfn.IFS(AND(G523&lt;H523,G524&gt;H524),"BUY", AND(G523&gt;H523,G524&lt;H524),"SELL",TRUE,"")</f>
        <v/>
      </c>
      <c r="J524" s="1" vm="3059">
        <f t="shared" ca="1" si="354"/>
        <v>10965.1</v>
      </c>
      <c r="K524" s="3" t="str">
        <f t="shared" ca="1" si="368"/>
        <v/>
      </c>
      <c r="L524" s="3">
        <f t="shared" ca="1" si="369"/>
        <v>-1.1364662944694293E-2</v>
      </c>
      <c r="M524" s="3">
        <f t="shared" ca="1" si="370"/>
        <v>-1.1429734205002075E-2</v>
      </c>
      <c r="N524" s="4">
        <f t="shared" ca="1" si="355"/>
        <v>1</v>
      </c>
      <c r="O524" s="2">
        <f t="shared" ca="1" si="371"/>
        <v>-1.1429734205002075E-2</v>
      </c>
      <c r="P524" s="1">
        <f t="shared" ca="1" si="356"/>
        <v>10970.083333333334</v>
      </c>
      <c r="Q524" s="1">
        <f t="shared" ca="1" si="357"/>
        <v>3870102788916.667</v>
      </c>
      <c r="R524" s="1">
        <f ca="1">IF(ISBLANK(A524),"",SUM($Q$2:Q524))</f>
        <v>1313943004027100.5</v>
      </c>
      <c r="S524" s="1">
        <f ca="1">IF(ISBLANK(A524),"",SUM($F$2:F524))</f>
        <v>127614039000</v>
      </c>
      <c r="T524" s="1">
        <f t="shared" ca="1" si="358"/>
        <v>10296.226138780079</v>
      </c>
      <c r="U524" s="1" t="str">
        <f t="shared" ca="1" si="359"/>
        <v>Bullish</v>
      </c>
      <c r="V524" s="17">
        <f t="shared" ca="1" si="360"/>
        <v>143.94999999999891</v>
      </c>
      <c r="W524" s="17">
        <f t="shared" ca="1" si="361"/>
        <v>0</v>
      </c>
      <c r="X524" s="17">
        <f t="shared" ca="1" si="362"/>
        <v>118.14999999999964</v>
      </c>
      <c r="Y524" s="22">
        <f t="shared" ca="1" si="353"/>
        <v>1748</v>
      </c>
      <c r="Z524" s="22">
        <f t="shared" ca="1" si="353"/>
        <v>548.40000000000146</v>
      </c>
      <c r="AA524" s="22">
        <f t="shared" ca="1" si="353"/>
        <v>378.05000000000109</v>
      </c>
      <c r="AB524" s="23">
        <f t="shared" ca="1" si="338"/>
        <v>31.372997711670564</v>
      </c>
      <c r="AC524" s="23">
        <f t="shared" ca="1" si="339"/>
        <v>21.627574370709446</v>
      </c>
      <c r="AD524" s="23">
        <f t="shared" ca="1" si="340"/>
        <v>9.7454233409611177</v>
      </c>
      <c r="AE524" s="23">
        <f t="shared" ca="1" si="341"/>
        <v>53.00057208238001</v>
      </c>
      <c r="AF524" s="23">
        <f t="shared" ca="1" si="342"/>
        <v>18.387392735711572</v>
      </c>
      <c r="AG524" s="23">
        <f t="shared" ca="1" si="347"/>
        <v>19.15358459862307</v>
      </c>
      <c r="AH524" s="25" t="str">
        <f t="shared" ca="1" si="363"/>
        <v>Weak</v>
      </c>
      <c r="AI524" s="25" t="str">
        <f t="shared" ca="1" si="364"/>
        <v>Bullish</v>
      </c>
      <c r="AJ524" s="1">
        <f t="shared" ca="1" si="372"/>
        <v>-352776025.57999998</v>
      </c>
      <c r="AK524" s="10">
        <f t="shared" ca="1" si="373"/>
        <v>-1.1429734205002075E-2</v>
      </c>
      <c r="AL524" s="10">
        <f t="shared" ca="1" si="334"/>
        <v>0.12729902812071223</v>
      </c>
      <c r="AM524">
        <f t="shared" ca="1" si="374"/>
        <v>-125.79999999999927</v>
      </c>
      <c r="AN524">
        <f t="shared" ca="1" si="365"/>
        <v>0</v>
      </c>
      <c r="AO524">
        <f t="shared" ca="1" si="366"/>
        <v>125.79999999999927</v>
      </c>
      <c r="AP524">
        <f t="shared" ca="1" si="352"/>
        <v>34.642016144725908</v>
      </c>
      <c r="AQ524">
        <f t="shared" ca="1" si="352"/>
        <v>28.019728414632741</v>
      </c>
      <c r="AR524">
        <f t="shared" ca="1" si="335"/>
        <v>1.2363437515202613</v>
      </c>
      <c r="AS524">
        <f t="shared" ca="1" si="336"/>
        <v>55.284155250273919</v>
      </c>
      <c r="AT524">
        <f t="shared" ca="1" si="367"/>
        <v>115.75</v>
      </c>
      <c r="AU524">
        <f t="shared" ca="1" si="337"/>
        <v>111.31472686867002</v>
      </c>
      <c r="AV524">
        <f t="shared" ca="1" si="332"/>
        <v>10853.545833333332</v>
      </c>
      <c r="AW524">
        <f t="shared" ca="1" si="346"/>
        <v>10848.403846153846</v>
      </c>
      <c r="AX524">
        <f t="shared" ca="1" si="345"/>
        <v>5.1419871794860228</v>
      </c>
      <c r="AY524">
        <f t="shared" ca="1" si="350"/>
        <v>8.1197649572647297</v>
      </c>
      <c r="AZ524">
        <f t="shared" ca="1" si="349"/>
        <v>-2.9777777777787069</v>
      </c>
    </row>
    <row r="525" spans="1:52" x14ac:dyDescent="0.3">
      <c r="A525" s="1" vm="3075">
        <f ca="1"/>
        <v>43507</v>
      </c>
      <c r="B525" s="1" vm="2555">
        <f ca="1"/>
        <v>10930.9</v>
      </c>
      <c r="C525" s="1" vm="2555">
        <f ca="1"/>
        <v>10930.9</v>
      </c>
      <c r="D525" s="1" vm="3076">
        <f ca="1"/>
        <v>10857.1</v>
      </c>
      <c r="E525" s="1" vm="3077">
        <f ca="1"/>
        <v>10888.8</v>
      </c>
      <c r="F525" s="1" vm="3078">
        <f ca="1"/>
        <v>285985000</v>
      </c>
      <c r="G525" s="1">
        <f t="shared" ca="1" si="375"/>
        <v>10979.720000000001</v>
      </c>
      <c r="H525" s="2">
        <f t="shared" ca="1" si="344"/>
        <v>10871.835000000001</v>
      </c>
      <c r="I525" s="6" t="str" cm="1">
        <f t="array" aca="1" ref="I525" ca="1">_xlfn.IFS(AND(G524&lt;H524,G525&gt;H525),"BUY", AND(G524&gt;H524,G525&lt;H525),"SELL",TRUE,"")</f>
        <v/>
      </c>
      <c r="J525" s="1" vm="3059">
        <f t="shared" ca="1" si="354"/>
        <v>10965.1</v>
      </c>
      <c r="K525" s="3" t="str">
        <f t="shared" ca="1" si="368"/>
        <v/>
      </c>
      <c r="L525" s="3">
        <f t="shared" ca="1" si="369"/>
        <v>-5.0074929639242205E-3</v>
      </c>
      <c r="M525" s="3">
        <f t="shared" ca="1" si="370"/>
        <v>-5.0200724689087872E-3</v>
      </c>
      <c r="N525" s="4">
        <f t="shared" ca="1" si="355"/>
        <v>1</v>
      </c>
      <c r="O525" s="2">
        <f t="shared" ca="1" si="371"/>
        <v>-5.0200724689087872E-3</v>
      </c>
      <c r="P525" s="1">
        <f t="shared" ca="1" si="356"/>
        <v>10892.266666666666</v>
      </c>
      <c r="Q525" s="1">
        <f t="shared" ca="1" si="357"/>
        <v>3115024882666.6665</v>
      </c>
      <c r="R525" s="1">
        <f ca="1">IF(ISBLANK(A525),"",SUM($Q$2:Q525))</f>
        <v>1317058028909767.3</v>
      </c>
      <c r="S525" s="1">
        <f ca="1">IF(ISBLANK(A525),"",SUM($F$2:F525))</f>
        <v>127900024000</v>
      </c>
      <c r="T525" s="1">
        <f t="shared" ca="1" si="358"/>
        <v>10297.558887946474</v>
      </c>
      <c r="U525" s="1" t="str">
        <f t="shared" ca="1" si="359"/>
        <v>Bullish</v>
      </c>
      <c r="V525" s="17">
        <f t="shared" ca="1" si="360"/>
        <v>86.5</v>
      </c>
      <c r="W525" s="17">
        <f t="shared" ca="1" si="361"/>
        <v>0</v>
      </c>
      <c r="X525" s="17">
        <f t="shared" ca="1" si="362"/>
        <v>68.350000000000364</v>
      </c>
      <c r="Y525" s="22">
        <f t="shared" ca="1" si="353"/>
        <v>1736.7999999999993</v>
      </c>
      <c r="Z525" s="22">
        <f t="shared" ca="1" si="353"/>
        <v>548.40000000000146</v>
      </c>
      <c r="AA525" s="22">
        <f t="shared" ca="1" si="353"/>
        <v>424.80000000000109</v>
      </c>
      <c r="AB525" s="23">
        <f t="shared" ca="1" si="338"/>
        <v>31.575310916628379</v>
      </c>
      <c r="AC525" s="23">
        <f t="shared" ca="1" si="339"/>
        <v>24.45877475817603</v>
      </c>
      <c r="AD525" s="23">
        <f t="shared" ca="1" si="340"/>
        <v>7.1165361584523481</v>
      </c>
      <c r="AE525" s="23">
        <f t="shared" ca="1" si="341"/>
        <v>56.034085674804409</v>
      </c>
      <c r="AF525" s="23">
        <f t="shared" ca="1" si="342"/>
        <v>12.700369913686806</v>
      </c>
      <c r="AG525" s="23">
        <f t="shared" ca="1" si="347"/>
        <v>19.598627279960006</v>
      </c>
      <c r="AH525" s="25" t="str">
        <f t="shared" ca="1" si="363"/>
        <v>Weak</v>
      </c>
      <c r="AI525" s="25" t="str">
        <f t="shared" ca="1" si="364"/>
        <v>Bullish</v>
      </c>
      <c r="AJ525" s="1">
        <f t="shared" ca="1" si="372"/>
        <v>-285974015.58999997</v>
      </c>
      <c r="AK525" s="10">
        <f t="shared" ca="1" si="373"/>
        <v>-5.0200724689087872E-3</v>
      </c>
      <c r="AL525" s="10">
        <f t="shared" ca="1" si="334"/>
        <v>0.12820480399643125</v>
      </c>
      <c r="AM525">
        <f t="shared" ca="1" si="374"/>
        <v>-54.800000000001091</v>
      </c>
      <c r="AN525">
        <f t="shared" ca="1" si="365"/>
        <v>0</v>
      </c>
      <c r="AO525">
        <f t="shared" ca="1" si="366"/>
        <v>54.800000000001091</v>
      </c>
      <c r="AP525">
        <f t="shared" ca="1" si="352"/>
        <v>32.16758642010263</v>
      </c>
      <c r="AQ525">
        <f t="shared" ca="1" si="352"/>
        <v>29.932604956444766</v>
      </c>
      <c r="AR525">
        <f t="shared" ca="1" si="335"/>
        <v>1.0746671219197264</v>
      </c>
      <c r="AS525">
        <f t="shared" ca="1" si="336"/>
        <v>51.799496438027028</v>
      </c>
      <c r="AT525">
        <f t="shared" ca="1" si="367"/>
        <v>73.799999999999272</v>
      </c>
      <c r="AU525">
        <f t="shared" ca="1" si="337"/>
        <v>108.63510352090782</v>
      </c>
      <c r="AV525">
        <f t="shared" ca="1" si="332"/>
        <v>10856.795833333335</v>
      </c>
      <c r="AW525">
        <f t="shared" ca="1" si="346"/>
        <v>10854.61346153846</v>
      </c>
      <c r="AX525">
        <f t="shared" ca="1" si="345"/>
        <v>2.1823717948755075</v>
      </c>
      <c r="AY525">
        <f t="shared" ca="1" si="350"/>
        <v>5.7634971509972575</v>
      </c>
      <c r="AZ525">
        <f t="shared" ca="1" si="349"/>
        <v>-3.58112535612175</v>
      </c>
    </row>
    <row r="526" spans="1:52" x14ac:dyDescent="0.3">
      <c r="A526" s="1" vm="3079">
        <f ca="1"/>
        <v>43508</v>
      </c>
      <c r="B526" s="1" vm="3080">
        <f ca="1"/>
        <v>10879.7</v>
      </c>
      <c r="C526" s="1" vm="3081">
        <f ca="1"/>
        <v>10910.9</v>
      </c>
      <c r="D526" s="1" vm="3082">
        <f ca="1"/>
        <v>10823.8</v>
      </c>
      <c r="E526" s="1" vm="3083">
        <f ca="1"/>
        <v>10831.4</v>
      </c>
      <c r="F526" s="1" vm="3084">
        <f ca="1"/>
        <v>292315000</v>
      </c>
      <c r="G526" s="1">
        <f t="shared" ca="1" si="375"/>
        <v>10959.130000000001</v>
      </c>
      <c r="H526" s="2">
        <f t="shared" ca="1" si="344"/>
        <v>10869.065000000001</v>
      </c>
      <c r="I526" s="6" t="str" cm="1">
        <f t="array" aca="1" ref="I526" ca="1">_xlfn.IFS(AND(G525&lt;H525,G526&gt;H526),"BUY", AND(G525&gt;H525,G526&lt;H526),"SELL",TRUE,"")</f>
        <v/>
      </c>
      <c r="J526" s="1" vm="3059">
        <f t="shared" ca="1" si="354"/>
        <v>10965.1</v>
      </c>
      <c r="K526" s="3" t="str">
        <f t="shared" ca="1" si="368"/>
        <v/>
      </c>
      <c r="L526" s="3">
        <f t="shared" ca="1" si="369"/>
        <v>-5.2714716038497755E-3</v>
      </c>
      <c r="M526" s="3">
        <f t="shared" ca="1" si="370"/>
        <v>-5.2854148327613464E-3</v>
      </c>
      <c r="N526" s="4">
        <f t="shared" ca="1" si="355"/>
        <v>1</v>
      </c>
      <c r="O526" s="2">
        <f t="shared" ca="1" si="371"/>
        <v>-5.2854148327613464E-3</v>
      </c>
      <c r="P526" s="1">
        <f t="shared" ca="1" si="356"/>
        <v>10855.366666666667</v>
      </c>
      <c r="Q526" s="1">
        <f t="shared" ca="1" si="357"/>
        <v>3173186507166.6665</v>
      </c>
      <c r="R526" s="1">
        <f ca="1">IF(ISBLANK(A526),"",SUM($Q$2:Q526))</f>
        <v>1320231215416934</v>
      </c>
      <c r="S526" s="1">
        <f ca="1">IF(ISBLANK(A526),"",SUM($F$2:F526))</f>
        <v>128192339000</v>
      </c>
      <c r="T526" s="1">
        <f t="shared" ca="1" si="358"/>
        <v>10298.830848362428</v>
      </c>
      <c r="U526" s="1" t="str">
        <f t="shared" ca="1" si="359"/>
        <v>Bullish</v>
      </c>
      <c r="V526" s="17">
        <f t="shared" ca="1" si="360"/>
        <v>87.100000000000364</v>
      </c>
      <c r="W526" s="17">
        <f t="shared" ca="1" si="361"/>
        <v>0</v>
      </c>
      <c r="X526" s="17">
        <f t="shared" ca="1" si="362"/>
        <v>33.300000000001091</v>
      </c>
      <c r="Y526" s="22">
        <f t="shared" ca="1" si="353"/>
        <v>1691.0500000000011</v>
      </c>
      <c r="Z526" s="22">
        <f t="shared" ca="1" si="353"/>
        <v>548.40000000000146</v>
      </c>
      <c r="AA526" s="22">
        <f t="shared" ca="1" si="353"/>
        <v>405.90000000000327</v>
      </c>
      <c r="AB526" s="23">
        <f t="shared" ca="1" si="338"/>
        <v>32.429555601549396</v>
      </c>
      <c r="AC526" s="23">
        <f t="shared" ca="1" si="339"/>
        <v>24.002838473138169</v>
      </c>
      <c r="AD526" s="23">
        <f t="shared" ca="1" si="340"/>
        <v>8.4267171284112266</v>
      </c>
      <c r="AE526" s="23">
        <f t="shared" ca="1" si="341"/>
        <v>56.432394074687565</v>
      </c>
      <c r="AF526" s="23">
        <f t="shared" ca="1" si="342"/>
        <v>14.93241119144896</v>
      </c>
      <c r="AG526" s="23">
        <f t="shared" ca="1" si="347"/>
        <v>19.925270362647293</v>
      </c>
      <c r="AH526" s="25" t="str">
        <f t="shared" ca="1" si="363"/>
        <v>Weak</v>
      </c>
      <c r="AI526" s="25" t="str">
        <f t="shared" ca="1" si="364"/>
        <v>Bullish</v>
      </c>
      <c r="AJ526" s="1">
        <f t="shared" ca="1" si="372"/>
        <v>-292304020.27999997</v>
      </c>
      <c r="AK526" s="10">
        <f t="shared" ca="1" si="373"/>
        <v>-5.2854148327613464E-3</v>
      </c>
      <c r="AL526" s="10">
        <f t="shared" ca="1" si="334"/>
        <v>0.12500857035649818</v>
      </c>
      <c r="AM526">
        <f t="shared" ca="1" si="374"/>
        <v>-57.399999999999636</v>
      </c>
      <c r="AN526">
        <f t="shared" ca="1" si="365"/>
        <v>0</v>
      </c>
      <c r="AO526">
        <f t="shared" ca="1" si="366"/>
        <v>57.399999999999636</v>
      </c>
      <c r="AP526">
        <f t="shared" ca="1" si="352"/>
        <v>29.869901675809587</v>
      </c>
      <c r="AQ526">
        <f t="shared" ca="1" si="352"/>
        <v>31.894561745270117</v>
      </c>
      <c r="AR526">
        <f t="shared" ca="1" si="335"/>
        <v>0.93652021038474431</v>
      </c>
      <c r="AS526">
        <f t="shared" ca="1" si="336"/>
        <v>48.360983033514437</v>
      </c>
      <c r="AT526">
        <f t="shared" ca="1" si="367"/>
        <v>87.100000000000364</v>
      </c>
      <c r="AU526">
        <f t="shared" ca="1" si="337"/>
        <v>107.096881840843</v>
      </c>
      <c r="AV526">
        <f t="shared" ref="AV526:AV589" ca="1" si="376">AVERAGE(E515:E526)</f>
        <v>10861.033333333333</v>
      </c>
      <c r="AW526">
        <f t="shared" ca="1" si="346"/>
        <v>10856.905769230771</v>
      </c>
      <c r="AX526">
        <f t="shared" ca="1" si="345"/>
        <v>4.1275641025622463</v>
      </c>
      <c r="AY526">
        <f t="shared" ca="1" si="350"/>
        <v>4.3678062678059684</v>
      </c>
      <c r="AZ526">
        <f t="shared" ca="1" si="349"/>
        <v>-0.24024216524372211</v>
      </c>
    </row>
    <row r="527" spans="1:52" x14ac:dyDescent="0.3">
      <c r="A527" s="1" vm="3085">
        <f ca="1"/>
        <v>43509</v>
      </c>
      <c r="B527" s="1" vm="3086">
        <f ca="1"/>
        <v>10870.55</v>
      </c>
      <c r="C527" s="1" vm="3087">
        <f ca="1"/>
        <v>10891.65</v>
      </c>
      <c r="D527" s="1" vm="3088">
        <f ca="1"/>
        <v>10772.1</v>
      </c>
      <c r="E527" s="1" vm="3089">
        <f ca="1"/>
        <v>10793.65</v>
      </c>
      <c r="F527" s="1" vm="3090">
        <f ca="1"/>
        <v>321959000</v>
      </c>
      <c r="G527" s="1">
        <f t="shared" ca="1" si="375"/>
        <v>10905.37</v>
      </c>
      <c r="H527" s="2">
        <f t="shared" ca="1" si="344"/>
        <v>10864.2325</v>
      </c>
      <c r="I527" s="6" t="str" cm="1">
        <f t="array" aca="1" ref="I527" ca="1">_xlfn.IFS(AND(G526&lt;H526,G527&gt;H527),"BUY", AND(G526&gt;H526,G527&lt;H527),"SELL",TRUE,"")</f>
        <v/>
      </c>
      <c r="J527" s="1" vm="3059">
        <f t="shared" ca="1" si="354"/>
        <v>10965.1</v>
      </c>
      <c r="K527" s="3" t="str">
        <f t="shared" ca="1" si="368"/>
        <v/>
      </c>
      <c r="L527" s="3">
        <f t="shared" ca="1" si="369"/>
        <v>-3.485237365437488E-3</v>
      </c>
      <c r="M527" s="3">
        <f t="shared" ca="1" si="370"/>
        <v>-3.4913249537601204E-3</v>
      </c>
      <c r="N527" s="4">
        <f t="shared" ca="1" si="355"/>
        <v>1</v>
      </c>
      <c r="O527" s="2">
        <f t="shared" ca="1" si="371"/>
        <v>-3.4913249537601204E-3</v>
      </c>
      <c r="P527" s="1">
        <f t="shared" ca="1" si="356"/>
        <v>10819.133333333333</v>
      </c>
      <c r="Q527" s="1">
        <f t="shared" ca="1" si="357"/>
        <v>3483317348866.6665</v>
      </c>
      <c r="R527" s="1">
        <f ca="1">IF(ISBLANK(A527),"",SUM($Q$2:Q527))</f>
        <v>1323714532765800.8</v>
      </c>
      <c r="S527" s="1">
        <f ca="1">IF(ISBLANK(A527),"",SUM($F$2:F527))</f>
        <v>128514298000</v>
      </c>
      <c r="T527" s="1">
        <f t="shared" ca="1" si="358"/>
        <v>10300.134330312419</v>
      </c>
      <c r="U527" s="1" t="str">
        <f t="shared" ca="1" si="359"/>
        <v>Bullish</v>
      </c>
      <c r="V527" s="17">
        <f t="shared" ca="1" si="360"/>
        <v>119.54999999999927</v>
      </c>
      <c r="W527" s="17">
        <f t="shared" ca="1" si="361"/>
        <v>0</v>
      </c>
      <c r="X527" s="17">
        <f t="shared" ca="1" si="362"/>
        <v>51.699999999998909</v>
      </c>
      <c r="Y527" s="22">
        <f t="shared" ref="Y527:AA529" ca="1" si="377">SUM(V514:V527)</f>
        <v>1742.6499999999996</v>
      </c>
      <c r="Z527" s="22">
        <f t="shared" ca="1" si="377"/>
        <v>548.40000000000146</v>
      </c>
      <c r="AA527" s="22">
        <f t="shared" ca="1" si="377"/>
        <v>444.30000000000109</v>
      </c>
      <c r="AB527" s="23">
        <f t="shared" ca="1" si="338"/>
        <v>31.46931397584148</v>
      </c>
      <c r="AC527" s="23">
        <f t="shared" ca="1" si="339"/>
        <v>25.495653171893451</v>
      </c>
      <c r="AD527" s="23">
        <f t="shared" ca="1" si="340"/>
        <v>5.9736608039480288</v>
      </c>
      <c r="AE527" s="23">
        <f t="shared" ca="1" si="341"/>
        <v>56.964967147734932</v>
      </c>
      <c r="AF527" s="23">
        <f t="shared" ca="1" si="342"/>
        <v>10.486551828346936</v>
      </c>
      <c r="AG527" s="23">
        <f t="shared" ca="1" si="347"/>
        <v>19.668352714778841</v>
      </c>
      <c r="AH527" s="25" t="str">
        <f t="shared" ca="1" si="363"/>
        <v>Weak</v>
      </c>
      <c r="AI527" s="25" t="str">
        <f t="shared" ca="1" si="364"/>
        <v>Bullish</v>
      </c>
      <c r="AJ527" s="1">
        <f t="shared" ca="1" si="372"/>
        <v>-321948040.87</v>
      </c>
      <c r="AK527" s="10">
        <f t="shared" ca="1" si="373"/>
        <v>-3.4913249537601204E-3</v>
      </c>
      <c r="AL527" s="10">
        <f t="shared" ca="1" si="334"/>
        <v>0.12558229385053324</v>
      </c>
      <c r="AM527">
        <f t="shared" ca="1" si="374"/>
        <v>-37.75</v>
      </c>
      <c r="AN527">
        <f t="shared" ca="1" si="365"/>
        <v>0</v>
      </c>
      <c r="AO527">
        <f t="shared" ca="1" si="366"/>
        <v>37.75</v>
      </c>
      <c r="AP527">
        <f t="shared" ca="1" si="352"/>
        <v>27.736337270394618</v>
      </c>
      <c r="AQ527">
        <f t="shared" ca="1" si="352"/>
        <v>32.312807334893684</v>
      </c>
      <c r="AR527">
        <f t="shared" ca="1" si="335"/>
        <v>0.85836977836472084</v>
      </c>
      <c r="AS527">
        <f t="shared" ca="1" si="336"/>
        <v>46.189396123307944</v>
      </c>
      <c r="AT527">
        <f t="shared" ca="1" si="367"/>
        <v>119.54999999999927</v>
      </c>
      <c r="AU527">
        <f t="shared" ca="1" si="337"/>
        <v>107.98639028078273</v>
      </c>
      <c r="AV527">
        <f t="shared" ca="1" si="376"/>
        <v>10872.041666666666</v>
      </c>
      <c r="AW527">
        <f t="shared" ca="1" si="346"/>
        <v>10856.578846153849</v>
      </c>
      <c r="AX527">
        <f t="shared" ca="1" si="345"/>
        <v>15.462820512817416</v>
      </c>
      <c r="AY527">
        <f t="shared" ca="1" si="350"/>
        <v>5.1807692307684192</v>
      </c>
      <c r="AZ527">
        <f t="shared" ca="1" si="349"/>
        <v>10.282051282048997</v>
      </c>
    </row>
    <row r="528" spans="1:52" x14ac:dyDescent="0.3">
      <c r="A528" s="1" vm="3091">
        <f ca="1"/>
        <v>43510</v>
      </c>
      <c r="B528" s="1" vm="3092">
        <f ca="1"/>
        <v>10786.1</v>
      </c>
      <c r="C528" s="1" vm="3093">
        <f ca="1"/>
        <v>10792.7</v>
      </c>
      <c r="D528" s="1" vm="3094">
        <f ca="1"/>
        <v>10718.75</v>
      </c>
      <c r="E528" s="1" vm="3095">
        <f ca="1"/>
        <v>10746.05</v>
      </c>
      <c r="F528" s="1" vm="3096">
        <f ca="1"/>
        <v>627041000</v>
      </c>
      <c r="G528" s="1">
        <f t="shared" ca="1" si="375"/>
        <v>10840.7</v>
      </c>
      <c r="H528" s="2">
        <f t="shared" ca="1" si="344"/>
        <v>10856.274999999998</v>
      </c>
      <c r="I528" s="6" t="str" cm="1">
        <f t="array" aca="1" ref="I528" ca="1">_xlfn.IFS(AND(G527&lt;H527,G528&gt;H528),"BUY", AND(G527&gt;H527,G528&lt;H528),"SELL",TRUE,"")</f>
        <v>SELL</v>
      </c>
      <c r="J528" s="1" vm="3059">
        <f t="shared" ca="1" si="354"/>
        <v>10965.1</v>
      </c>
      <c r="K528" s="3" t="str">
        <f t="shared" ca="1" si="368"/>
        <v/>
      </c>
      <c r="L528" s="3">
        <f t="shared" ca="1" si="369"/>
        <v>-4.4100003242647512E-3</v>
      </c>
      <c r="M528" s="3">
        <f t="shared" ca="1" si="370"/>
        <v>-4.4197530593000694E-3</v>
      </c>
      <c r="N528" s="4">
        <f t="shared" ca="1" si="355"/>
        <v>1</v>
      </c>
      <c r="O528" s="2">
        <f t="shared" ca="1" si="371"/>
        <v>-4.4197530593000694E-3</v>
      </c>
      <c r="P528" s="1">
        <f t="shared" ca="1" si="356"/>
        <v>10752.5</v>
      </c>
      <c r="Q528" s="1">
        <f t="shared" ca="1" si="357"/>
        <v>6742258352500</v>
      </c>
      <c r="R528" s="1">
        <f ca="1">IF(ISBLANK(A528),"",SUM($Q$2:Q528))</f>
        <v>1330456791118300.8</v>
      </c>
      <c r="S528" s="1">
        <f ca="1">IF(ISBLANK(A528),"",SUM($F$2:F528))</f>
        <v>129141339000</v>
      </c>
      <c r="T528" s="1">
        <f t="shared" ca="1" si="358"/>
        <v>10302.330775107581</v>
      </c>
      <c r="U528" s="1" t="str">
        <f t="shared" ca="1" si="359"/>
        <v>Bullish</v>
      </c>
      <c r="V528" s="17">
        <f t="shared" ca="1" si="360"/>
        <v>74.899999999999636</v>
      </c>
      <c r="W528" s="17">
        <f t="shared" ca="1" si="361"/>
        <v>0</v>
      </c>
      <c r="X528" s="17">
        <f t="shared" ca="1" si="362"/>
        <v>53.350000000000364</v>
      </c>
      <c r="Y528" s="22">
        <f t="shared" ca="1" si="377"/>
        <v>1642.2999999999993</v>
      </c>
      <c r="Z528" s="22">
        <f t="shared" ca="1" si="377"/>
        <v>483.30000000000109</v>
      </c>
      <c r="AA528" s="22">
        <f t="shared" ca="1" si="377"/>
        <v>497.65000000000146</v>
      </c>
      <c r="AB528" s="23">
        <f t="shared" ca="1" si="338"/>
        <v>29.428240881690392</v>
      </c>
      <c r="AC528" s="23">
        <f t="shared" ca="1" si="339"/>
        <v>30.302015466114696</v>
      </c>
      <c r="AD528" s="23">
        <f t="shared" ca="1" si="340"/>
        <v>0.87377458442430367</v>
      </c>
      <c r="AE528" s="23">
        <f t="shared" ca="1" si="341"/>
        <v>59.730256347805089</v>
      </c>
      <c r="AF528" s="23">
        <f t="shared" ca="1" si="342"/>
        <v>1.4628676283195163</v>
      </c>
      <c r="AG528" s="23">
        <f t="shared" ca="1" si="347"/>
        <v>19.10420911781614</v>
      </c>
      <c r="AH528" s="25" t="str">
        <f t="shared" ca="1" si="363"/>
        <v>Weak</v>
      </c>
      <c r="AI528" s="25" t="str">
        <f t="shared" ca="1" si="364"/>
        <v>Bearish</v>
      </c>
      <c r="AJ528" s="1">
        <f t="shared" ca="1" si="372"/>
        <v>-627030094.63</v>
      </c>
      <c r="AK528" s="10">
        <f t="shared" ca="1" si="373"/>
        <v>-4.4197530593000694E-3</v>
      </c>
      <c r="AL528" s="10">
        <f t="shared" ref="AL528:AL591" ca="1" si="378">STDEV(AK515:AK528)*SQRT(DaysInYear)</f>
        <v>0.12400755186716839</v>
      </c>
      <c r="AM528">
        <f t="shared" ca="1" si="374"/>
        <v>-47.600000000000364</v>
      </c>
      <c r="AN528">
        <f t="shared" ca="1" si="365"/>
        <v>0</v>
      </c>
      <c r="AO528">
        <f t="shared" ca="1" si="366"/>
        <v>47.600000000000364</v>
      </c>
      <c r="AP528">
        <f t="shared" ca="1" si="352"/>
        <v>25.755170322509287</v>
      </c>
      <c r="AQ528">
        <f t="shared" ca="1" si="352"/>
        <v>33.404749668115592</v>
      </c>
      <c r="AR528">
        <f t="shared" ref="AR528:AR591" ca="1" si="379">AP528/AQ528</f>
        <v>0.77100324290387567</v>
      </c>
      <c r="AS528">
        <f t="shared" ref="AS528:AS591" ca="1" si="380">IF(AQ528=0,100,100-(100/(1+AR528)))</f>
        <v>43.534829537617235</v>
      </c>
      <c r="AT528">
        <f t="shared" ca="1" si="367"/>
        <v>73.950000000000728</v>
      </c>
      <c r="AU528">
        <f t="shared" ref="AU528:AU591" ca="1" si="381">(AU527*13+AT528)/14</f>
        <v>105.55521954644117</v>
      </c>
      <c r="AV528">
        <f t="shared" ca="1" si="376"/>
        <v>10879.862499999999</v>
      </c>
      <c r="AW528">
        <f t="shared" ca="1" si="346"/>
        <v>10852.382692307692</v>
      </c>
      <c r="AX528">
        <f t="shared" ca="1" si="345"/>
        <v>27.479807692307077</v>
      </c>
      <c r="AY528">
        <f t="shared" ca="1" si="350"/>
        <v>7.7844729344720287</v>
      </c>
      <c r="AZ528">
        <f t="shared" ca="1" si="349"/>
        <v>19.695334757835049</v>
      </c>
    </row>
    <row r="529" spans="1:52" x14ac:dyDescent="0.3">
      <c r="A529" s="1" vm="3097">
        <f ca="1"/>
        <v>43511</v>
      </c>
      <c r="B529" s="1" vm="3098">
        <f ca="1"/>
        <v>10780.25</v>
      </c>
      <c r="C529" s="1" vm="3099">
        <f ca="1"/>
        <v>10785.75</v>
      </c>
      <c r="D529" s="1" vm="2076">
        <f ca="1"/>
        <v>10620.4</v>
      </c>
      <c r="E529" s="1" vm="3100">
        <f ca="1"/>
        <v>10724.4</v>
      </c>
      <c r="F529" s="1" vm="3101">
        <f ca="1"/>
        <v>521877000</v>
      </c>
      <c r="G529" s="1">
        <f t="shared" ca="1" si="375"/>
        <v>10796.859999999999</v>
      </c>
      <c r="H529" s="2">
        <f t="shared" ca="1" si="344"/>
        <v>10847.147499999997</v>
      </c>
      <c r="I529" s="6" t="str" cm="1">
        <f t="array" aca="1" ref="I529" ca="1">_xlfn.IFS(AND(G528&lt;H528,G529&gt;H529),"BUY", AND(G528&gt;H528,G529&lt;H529),"SELL",TRUE,"")</f>
        <v/>
      </c>
      <c r="J529" s="1" vm="3098">
        <f t="shared" ca="1" si="354"/>
        <v>10780.25</v>
      </c>
      <c r="K529" s="3">
        <f t="shared" ca="1" si="368"/>
        <v>-1.6858031390502681E-2</v>
      </c>
      <c r="L529" s="3">
        <f t="shared" ca="1" si="369"/>
        <v>-2.0146937711996715E-3</v>
      </c>
      <c r="M529" s="3">
        <f t="shared" ca="1" si="370"/>
        <v>-2.0167259966956514E-3</v>
      </c>
      <c r="N529" s="4">
        <f t="shared" ca="1" si="355"/>
        <v>-1</v>
      </c>
      <c r="O529" s="2">
        <f t="shared" ca="1" si="371"/>
        <v>2.0167259966956514E-3</v>
      </c>
      <c r="P529" s="1">
        <f t="shared" ca="1" si="356"/>
        <v>10710.183333333334</v>
      </c>
      <c r="Q529" s="1">
        <f t="shared" ca="1" si="357"/>
        <v>5589398347450.001</v>
      </c>
      <c r="R529" s="1">
        <f ca="1">IF(ISBLANK(A529),"",SUM($Q$2:Q529))</f>
        <v>1336046189465750.8</v>
      </c>
      <c r="S529" s="1">
        <f ca="1">IF(ISBLANK(A529),"",SUM($F$2:F529))</f>
        <v>129663216000</v>
      </c>
      <c r="T529" s="1">
        <f t="shared" ca="1" si="358"/>
        <v>10303.972326783494</v>
      </c>
      <c r="U529" s="1" t="str">
        <f t="shared" ca="1" si="359"/>
        <v>Bullish</v>
      </c>
      <c r="V529" s="17">
        <f t="shared" ca="1" si="360"/>
        <v>165.35000000000036</v>
      </c>
      <c r="W529" s="17">
        <f t="shared" ca="1" si="361"/>
        <v>0</v>
      </c>
      <c r="X529" s="17">
        <f t="shared" ca="1" si="362"/>
        <v>98.350000000000364</v>
      </c>
      <c r="Y529" s="22">
        <f t="shared" ca="1" si="377"/>
        <v>1634.1499999999996</v>
      </c>
      <c r="Z529" s="22">
        <f t="shared" ca="1" si="377"/>
        <v>483.30000000000109</v>
      </c>
      <c r="AA529" s="22">
        <f t="shared" ca="1" si="377"/>
        <v>470.50000000000182</v>
      </c>
      <c r="AB529" s="23">
        <f t="shared" ref="AB529:AB592" ca="1" si="382">IFERROR(100*(Z529/Y529),"")</f>
        <v>29.575008414160344</v>
      </c>
      <c r="AC529" s="23">
        <f t="shared" ref="AC529:AC592" ca="1" si="383">IFERROR(100*(AA529/Y529),"")</f>
        <v>28.791726585686867</v>
      </c>
      <c r="AD529" s="23">
        <f t="shared" ref="AD529:AD592" ca="1" si="384">IFERROR(ABS(AB529-AC529),"")</f>
        <v>0.78328182847347705</v>
      </c>
      <c r="AE529" s="23">
        <f t="shared" ref="AE529:AE592" ca="1" si="385">IFERROR((AB529+AC529),"")</f>
        <v>58.36673499984721</v>
      </c>
      <c r="AF529" s="23">
        <f t="shared" ref="AF529:AF592" ca="1" si="386">IFERROR(100*(AD529/AE529),"")</f>
        <v>1.3420004193750559</v>
      </c>
      <c r="AG529" s="23">
        <f t="shared" ca="1" si="347"/>
        <v>18.565084676008144</v>
      </c>
      <c r="AH529" s="25" t="str">
        <f t="shared" ca="1" si="363"/>
        <v>Weak</v>
      </c>
      <c r="AI529" s="25" t="str">
        <f t="shared" ca="1" si="364"/>
        <v>Bullish</v>
      </c>
      <c r="AJ529" s="1">
        <f t="shared" ca="1" si="372"/>
        <v>-521866159.30000001</v>
      </c>
      <c r="AK529" s="10">
        <f t="shared" ca="1" si="373"/>
        <v>-2.0167259966956514E-3</v>
      </c>
      <c r="AL529" s="10">
        <f t="shared" ca="1" si="378"/>
        <v>0.1141701528771419</v>
      </c>
      <c r="AM529">
        <f t="shared" ca="1" si="374"/>
        <v>-21.649999999999636</v>
      </c>
      <c r="AN529">
        <f t="shared" ca="1" si="365"/>
        <v>0</v>
      </c>
      <c r="AO529">
        <f t="shared" ca="1" si="366"/>
        <v>21.649999999999636</v>
      </c>
      <c r="AP529">
        <f t="shared" ca="1" si="352"/>
        <v>23.915515299472908</v>
      </c>
      <c r="AQ529">
        <f t="shared" ca="1" si="352"/>
        <v>32.565124691821595</v>
      </c>
      <c r="AR529">
        <f t="shared" ca="1" si="379"/>
        <v>0.73439041077828426</v>
      </c>
      <c r="AS529">
        <f t="shared" ca="1" si="380"/>
        <v>42.342854654548994</v>
      </c>
      <c r="AT529">
        <f t="shared" ca="1" si="367"/>
        <v>165.35000000000036</v>
      </c>
      <c r="AU529">
        <f t="shared" ca="1" si="381"/>
        <v>109.82627529312397</v>
      </c>
      <c r="AV529">
        <f t="shared" ca="1" si="376"/>
        <v>10885.912499999999</v>
      </c>
      <c r="AW529">
        <f t="shared" ca="1" si="346"/>
        <v>10848.644230769232</v>
      </c>
      <c r="AX529">
        <f t="shared" ca="1" si="345"/>
        <v>37.268269230766236</v>
      </c>
      <c r="AY529">
        <f t="shared" ca="1" si="350"/>
        <v>11.634223646722401</v>
      </c>
      <c r="AZ529">
        <f t="shared" ca="1" si="349"/>
        <v>25.634045584043836</v>
      </c>
    </row>
    <row r="530" spans="1:52" x14ac:dyDescent="0.3">
      <c r="A530" s="1" vm="3102">
        <f ca="1"/>
        <v>43514</v>
      </c>
      <c r="B530" s="1" vm="2879">
        <f ca="1"/>
        <v>10738.65</v>
      </c>
      <c r="C530" s="1" vm="3103">
        <f ca="1"/>
        <v>10759.9</v>
      </c>
      <c r="D530" s="1" vm="1935">
        <f ca="1"/>
        <v>10628.4</v>
      </c>
      <c r="E530" s="1" vm="3104">
        <f ca="1"/>
        <v>10640.95</v>
      </c>
      <c r="F530" s="1" vm="3105">
        <f ca="1"/>
        <v>345440000</v>
      </c>
      <c r="G530" s="1">
        <f t="shared" ca="1" si="375"/>
        <v>10747.289999999999</v>
      </c>
      <c r="H530" s="2">
        <f t="shared" ca="1" si="344"/>
        <v>10831.102499999997</v>
      </c>
      <c r="I530" s="6" t="str" cm="1">
        <f t="array" aca="1" ref="I530" ca="1">_xlfn.IFS(AND(G529&lt;H529,G530&gt;H530),"BUY", AND(G529&gt;H529,G530&lt;H530),"SELL",TRUE,"")</f>
        <v/>
      </c>
      <c r="J530" s="1" vm="3098">
        <f t="shared" ca="1" si="354"/>
        <v>10780.25</v>
      </c>
      <c r="K530" s="3" t="str">
        <f t="shared" ca="1" si="368"/>
        <v/>
      </c>
      <c r="L530" s="3">
        <f t="shared" ca="1" si="369"/>
        <v>-7.7813210995485438E-3</v>
      </c>
      <c r="M530" s="3">
        <f t="shared" ca="1" si="370"/>
        <v>-7.8117535511575027E-3</v>
      </c>
      <c r="N530" s="4">
        <f t="shared" ca="1" si="355"/>
        <v>-1</v>
      </c>
      <c r="O530" s="2">
        <f t="shared" ca="1" si="371"/>
        <v>7.8117535511575027E-3</v>
      </c>
      <c r="P530" s="1">
        <f t="shared" ca="1" si="356"/>
        <v>10676.416666666666</v>
      </c>
      <c r="Q530" s="1">
        <f t="shared" ca="1" si="357"/>
        <v>3688061373333.333</v>
      </c>
      <c r="R530" s="1">
        <f ca="1">IF(ISBLANK(A530),"",SUM($Q$2:Q530))</f>
        <v>1339734250839084</v>
      </c>
      <c r="S530" s="1">
        <f ca="1">IF(ISBLANK(A530),"",SUM($F$2:F530))</f>
        <v>130008656000</v>
      </c>
      <c r="T530" s="1">
        <f t="shared" ca="1" si="358"/>
        <v>10304.961931450811</v>
      </c>
      <c r="U530" s="1" t="str">
        <f t="shared" ca="1" si="359"/>
        <v>Bullish</v>
      </c>
      <c r="V530" s="17">
        <f t="shared" ca="1" si="360"/>
        <v>131.5</v>
      </c>
      <c r="W530" s="17">
        <f t="shared" ca="1" si="361"/>
        <v>0</v>
      </c>
      <c r="X530" s="17">
        <f t="shared" ca="1" si="362"/>
        <v>0</v>
      </c>
      <c r="Y530" s="22">
        <f ca="1">SUM(V517:V530)</f>
        <v>1658.9499999999989</v>
      </c>
      <c r="Z530" s="22">
        <f ca="1">SUM(W517:W530)</f>
        <v>483.30000000000109</v>
      </c>
      <c r="AA530" s="22">
        <f ca="1">SUM(X517:X530)</f>
        <v>423.20000000000073</v>
      </c>
      <c r="AB530" s="23">
        <f t="shared" ca="1" si="382"/>
        <v>29.132885258748086</v>
      </c>
      <c r="AC530" s="23">
        <f t="shared" ca="1" si="383"/>
        <v>25.510111817716087</v>
      </c>
      <c r="AD530" s="23">
        <f t="shared" ca="1" si="384"/>
        <v>3.6227734410319989</v>
      </c>
      <c r="AE530" s="23">
        <f t="shared" ca="1" si="385"/>
        <v>54.642997076464169</v>
      </c>
      <c r="AF530" s="23">
        <f t="shared" ca="1" si="386"/>
        <v>6.6298952013237935</v>
      </c>
      <c r="AG530" s="23">
        <f t="shared" ca="1" si="347"/>
        <v>17.301854226229828</v>
      </c>
      <c r="AH530" s="25" t="str">
        <f t="shared" ca="1" si="363"/>
        <v>Weak</v>
      </c>
      <c r="AI530" s="25" t="str">
        <f t="shared" ca="1" si="364"/>
        <v>Bullish</v>
      </c>
      <c r="AJ530" s="1">
        <f t="shared" ca="1" si="372"/>
        <v>-345429203.13999999</v>
      </c>
      <c r="AK530" s="10">
        <f t="shared" ca="1" si="373"/>
        <v>-7.8117535511575027E-3</v>
      </c>
      <c r="AL530" s="10">
        <f t="shared" ca="1" si="378"/>
        <v>0.11936962715004877</v>
      </c>
      <c r="AM530">
        <f t="shared" ca="1" si="374"/>
        <v>-83.449999999998909</v>
      </c>
      <c r="AN530">
        <f t="shared" ca="1" si="365"/>
        <v>0</v>
      </c>
      <c r="AO530">
        <f t="shared" ca="1" si="366"/>
        <v>83.449999999998909</v>
      </c>
      <c r="AP530">
        <f t="shared" ca="1" si="352"/>
        <v>22.207264206653413</v>
      </c>
      <c r="AQ530">
        <f t="shared" ca="1" si="352"/>
        <v>36.199758642405691</v>
      </c>
      <c r="AR530">
        <f t="shared" ca="1" si="379"/>
        <v>0.61346442737435902</v>
      </c>
      <c r="AS530">
        <f t="shared" ca="1" si="380"/>
        <v>38.021565084807527</v>
      </c>
      <c r="AT530">
        <f t="shared" ca="1" si="367"/>
        <v>131.5</v>
      </c>
      <c r="AU530">
        <f t="shared" ca="1" si="381"/>
        <v>111.37439848647226</v>
      </c>
      <c r="AV530">
        <f t="shared" ca="1" si="376"/>
        <v>10870.079166666665</v>
      </c>
      <c r="AW530">
        <f t="shared" ca="1" si="346"/>
        <v>10842.721153846154</v>
      </c>
      <c r="AX530">
        <f t="shared" ca="1" si="345"/>
        <v>27.358012820510339</v>
      </c>
      <c r="AY530">
        <f t="shared" ca="1" si="350"/>
        <v>14.435968660967168</v>
      </c>
      <c r="AZ530">
        <f t="shared" ca="1" si="349"/>
        <v>12.922044159543171</v>
      </c>
    </row>
    <row r="531" spans="1:52" x14ac:dyDescent="0.3">
      <c r="A531" s="1" vm="3106">
        <f ca="1"/>
        <v>43515</v>
      </c>
      <c r="B531" s="1" vm="3107">
        <f ca="1"/>
        <v>10636.7</v>
      </c>
      <c r="C531" s="1" vm="3108">
        <f ca="1"/>
        <v>10722.85</v>
      </c>
      <c r="D531" s="1" vm="3109">
        <f ca="1"/>
        <v>10585.65</v>
      </c>
      <c r="E531" s="1" vm="3110">
        <f ca="1"/>
        <v>10604.35</v>
      </c>
      <c r="F531" s="1" vm="3111">
        <f ca="1"/>
        <v>291507000</v>
      </c>
      <c r="G531" s="1">
        <f t="shared" ca="1" si="375"/>
        <v>10701.880000000001</v>
      </c>
      <c r="H531" s="2">
        <f t="shared" ca="1" si="344"/>
        <v>10815.182499999999</v>
      </c>
      <c r="I531" s="6" t="str" cm="1">
        <f t="array" aca="1" ref="I531" ca="1">_xlfn.IFS(AND(G530&lt;H530,G531&gt;H531),"BUY", AND(G530&gt;H530,G531&lt;H531),"SELL",TRUE,"")</f>
        <v/>
      </c>
      <c r="J531" s="1" vm="3098">
        <f t="shared" ca="1" si="354"/>
        <v>10780.25</v>
      </c>
      <c r="K531" s="3" t="str">
        <f t="shared" ca="1" si="368"/>
        <v/>
      </c>
      <c r="L531" s="3">
        <f t="shared" ca="1" si="369"/>
        <v>-3.4395425220492548E-3</v>
      </c>
      <c r="M531" s="3">
        <f t="shared" ca="1" si="370"/>
        <v>-3.4454713472979819E-3</v>
      </c>
      <c r="N531" s="4">
        <f t="shared" ca="1" si="355"/>
        <v>-1</v>
      </c>
      <c r="O531" s="2">
        <f t="shared" ca="1" si="371"/>
        <v>3.4454713472979819E-3</v>
      </c>
      <c r="P531" s="1">
        <f t="shared" ca="1" si="356"/>
        <v>10637.616666666667</v>
      </c>
      <c r="Q531" s="1">
        <f t="shared" ca="1" si="357"/>
        <v>3100939721650</v>
      </c>
      <c r="R531" s="1">
        <f ca="1">IF(ISBLANK(A531),"",SUM($Q$2:Q531))</f>
        <v>1342835190560734</v>
      </c>
      <c r="S531" s="1">
        <f ca="1">IF(ISBLANK(A531),"",SUM($F$2:F531))</f>
        <v>130300163000</v>
      </c>
      <c r="T531" s="1">
        <f t="shared" ca="1" si="358"/>
        <v>10305.706145284976</v>
      </c>
      <c r="U531" s="1" t="str">
        <f t="shared" ca="1" si="359"/>
        <v>Bullish</v>
      </c>
      <c r="V531" s="17">
        <f t="shared" ca="1" si="360"/>
        <v>137.20000000000073</v>
      </c>
      <c r="W531" s="17">
        <f t="shared" ca="1" si="361"/>
        <v>0</v>
      </c>
      <c r="X531" s="17">
        <f t="shared" ca="1" si="362"/>
        <v>42.75</v>
      </c>
      <c r="Y531" s="22">
        <f t="shared" ref="Y531:AA542" ca="1" si="387">SUM(V518:V531)</f>
        <v>1698.7999999999993</v>
      </c>
      <c r="Z531" s="22">
        <f t="shared" ca="1" si="387"/>
        <v>463.45000000000073</v>
      </c>
      <c r="AA531" s="22">
        <f t="shared" ca="1" si="387"/>
        <v>465.95000000000073</v>
      </c>
      <c r="AB531" s="23">
        <f t="shared" ca="1" si="382"/>
        <v>27.281021897810277</v>
      </c>
      <c r="AC531" s="23">
        <f t="shared" ca="1" si="383"/>
        <v>27.428184600894806</v>
      </c>
      <c r="AD531" s="23">
        <f t="shared" ca="1" si="384"/>
        <v>0.14716270308452906</v>
      </c>
      <c r="AE531" s="23">
        <f t="shared" ca="1" si="385"/>
        <v>54.709206498705086</v>
      </c>
      <c r="AF531" s="23">
        <f t="shared" ca="1" si="386"/>
        <v>0.26899074671831014</v>
      </c>
      <c r="AG531" s="23">
        <f t="shared" ca="1" si="347"/>
        <v>15.848949609600211</v>
      </c>
      <c r="AH531" s="25" t="str">
        <f t="shared" ca="1" si="363"/>
        <v>Weak</v>
      </c>
      <c r="AI531" s="25" t="str">
        <f t="shared" ca="1" si="364"/>
        <v>Bearish</v>
      </c>
      <c r="AJ531" s="1">
        <f t="shared" ca="1" si="372"/>
        <v>-291496252.70999998</v>
      </c>
      <c r="AK531" s="10">
        <f t="shared" ca="1" si="373"/>
        <v>-3.4454713472979819E-3</v>
      </c>
      <c r="AL531" s="10">
        <f t="shared" ca="1" si="378"/>
        <v>0.12022124436617899</v>
      </c>
      <c r="AM531">
        <f t="shared" ca="1" si="374"/>
        <v>-36.600000000000364</v>
      </c>
      <c r="AN531">
        <f t="shared" ca="1" si="365"/>
        <v>0</v>
      </c>
      <c r="AO531">
        <f t="shared" ca="1" si="366"/>
        <v>36.600000000000364</v>
      </c>
      <c r="AP531">
        <f t="shared" ca="1" si="352"/>
        <v>20.621031049035313</v>
      </c>
      <c r="AQ531">
        <f t="shared" ca="1" si="352"/>
        <v>36.228347310805312</v>
      </c>
      <c r="AR531">
        <f t="shared" ca="1" si="379"/>
        <v>0.56919601857976487</v>
      </c>
      <c r="AS531">
        <f t="shared" ca="1" si="380"/>
        <v>36.27309857024288</v>
      </c>
      <c r="AT531">
        <f t="shared" ca="1" si="367"/>
        <v>137.20000000000073</v>
      </c>
      <c r="AU531">
        <f t="shared" ca="1" si="381"/>
        <v>113.21908430886715</v>
      </c>
      <c r="AV531">
        <f t="shared" ca="1" si="376"/>
        <v>10845.970833333333</v>
      </c>
      <c r="AW531">
        <f t="shared" ca="1" si="346"/>
        <v>10837.596153846152</v>
      </c>
      <c r="AX531">
        <f t="shared" ca="1" si="345"/>
        <v>8.3746794871804013</v>
      </c>
      <c r="AY531">
        <f t="shared" ca="1" si="350"/>
        <v>14.848041310540188</v>
      </c>
      <c r="AZ531">
        <f t="shared" ca="1" si="349"/>
        <v>-6.4733618233597863</v>
      </c>
    </row>
    <row r="532" spans="1:52" x14ac:dyDescent="0.3">
      <c r="A532" s="1" vm="3112">
        <f ca="1"/>
        <v>43516</v>
      </c>
      <c r="B532" s="1" vm="3113">
        <f ca="1"/>
        <v>10655.45</v>
      </c>
      <c r="C532" s="1" vm="3114">
        <f ca="1"/>
        <v>10752.7</v>
      </c>
      <c r="D532" s="1" vm="3115">
        <f ca="1"/>
        <v>10646.4</v>
      </c>
      <c r="E532" s="1" vm="3116">
        <f ca="1"/>
        <v>10735.45</v>
      </c>
      <c r="F532" s="1" vm="3117">
        <f ca="1"/>
        <v>289195000</v>
      </c>
      <c r="G532" s="1">
        <f t="shared" ca="1" si="375"/>
        <v>10690.24</v>
      </c>
      <c r="H532" s="2">
        <f t="shared" ca="1" si="344"/>
        <v>10810.38</v>
      </c>
      <c r="I532" s="6" t="str" cm="1">
        <f t="array" aca="1" ref="I532" ca="1">_xlfn.IFS(AND(G531&lt;H531,G532&gt;H532),"BUY", AND(G531&gt;H531,G532&lt;H532),"SELL",TRUE,"")</f>
        <v/>
      </c>
      <c r="J532" s="1" vm="3098">
        <f t="shared" ca="1" si="354"/>
        <v>10780.25</v>
      </c>
      <c r="K532" s="3" t="str">
        <f t="shared" ca="1" si="368"/>
        <v/>
      </c>
      <c r="L532" s="3">
        <f t="shared" ca="1" si="369"/>
        <v>1.2362851094126492E-2</v>
      </c>
      <c r="M532" s="3">
        <f t="shared" ca="1" si="370"/>
        <v>1.2287055114099292E-2</v>
      </c>
      <c r="N532" s="4">
        <f t="shared" ca="1" si="355"/>
        <v>-1</v>
      </c>
      <c r="O532" s="2">
        <f t="shared" ca="1" si="371"/>
        <v>-1.2287055114099292E-2</v>
      </c>
      <c r="P532" s="1">
        <f t="shared" ca="1" si="356"/>
        <v>10711.516666666666</v>
      </c>
      <c r="Q532" s="1">
        <f t="shared" ca="1" si="357"/>
        <v>3097717062416.6665</v>
      </c>
      <c r="R532" s="1">
        <f ca="1">IF(ISBLANK(A532),"",SUM($Q$2:Q532))</f>
        <v>1345932907623150.8</v>
      </c>
      <c r="S532" s="1">
        <f ca="1">IF(ISBLANK(A532),"",SUM($F$2:F532))</f>
        <v>130589358000</v>
      </c>
      <c r="T532" s="1">
        <f t="shared" ca="1" si="358"/>
        <v>10306.604827808027</v>
      </c>
      <c r="U532" s="1" t="str">
        <f t="shared" ca="1" si="359"/>
        <v>Bullish</v>
      </c>
      <c r="V532" s="17">
        <f t="shared" ca="1" si="360"/>
        <v>148.35000000000036</v>
      </c>
      <c r="W532" s="17">
        <f t="shared" ca="1" si="361"/>
        <v>29.850000000000364</v>
      </c>
      <c r="X532" s="17">
        <f t="shared" ca="1" si="362"/>
        <v>0</v>
      </c>
      <c r="Y532" s="22">
        <f t="shared" ca="1" si="387"/>
        <v>1660.8999999999996</v>
      </c>
      <c r="Z532" s="22">
        <f t="shared" ca="1" si="387"/>
        <v>365.45000000000255</v>
      </c>
      <c r="AA532" s="22">
        <f t="shared" ca="1" si="387"/>
        <v>465.95000000000073</v>
      </c>
      <c r="AB532" s="23">
        <f t="shared" ca="1" si="382"/>
        <v>22.003130832681233</v>
      </c>
      <c r="AC532" s="23">
        <f t="shared" ca="1" si="383"/>
        <v>28.054067072069412</v>
      </c>
      <c r="AD532" s="23">
        <f t="shared" ca="1" si="384"/>
        <v>6.0509362393881787</v>
      </c>
      <c r="AE532" s="23">
        <f t="shared" ca="1" si="385"/>
        <v>50.057197904750645</v>
      </c>
      <c r="AF532" s="23">
        <f t="shared" ca="1" si="386"/>
        <v>12.088044262689179</v>
      </c>
      <c r="AG532" s="23">
        <f t="shared" ca="1" si="347"/>
        <v>16.194782998964161</v>
      </c>
      <c r="AH532" s="25" t="str">
        <f t="shared" ca="1" si="363"/>
        <v>Weak</v>
      </c>
      <c r="AI532" s="25" t="str">
        <f t="shared" ca="1" si="364"/>
        <v>Bearish</v>
      </c>
      <c r="AJ532" s="1">
        <f t="shared" ca="1" si="372"/>
        <v>289205701.88</v>
      </c>
      <c r="AK532" s="10">
        <f t="shared" ca="1" si="373"/>
        <v>1.2287055114099292E-2</v>
      </c>
      <c r="AL532" s="10">
        <f t="shared" ca="1" si="378"/>
        <v>0.10911534460482224</v>
      </c>
      <c r="AM532">
        <f t="shared" ca="1" si="374"/>
        <v>131.10000000000036</v>
      </c>
      <c r="AN532">
        <f t="shared" ca="1" si="365"/>
        <v>131.10000000000036</v>
      </c>
      <c r="AO532">
        <f t="shared" ca="1" si="366"/>
        <v>0</v>
      </c>
      <c r="AP532">
        <f t="shared" ca="1" si="352"/>
        <v>28.512385974104244</v>
      </c>
      <c r="AQ532">
        <f t="shared" ca="1" si="352"/>
        <v>33.640608217176364</v>
      </c>
      <c r="AR532">
        <f t="shared" ca="1" si="379"/>
        <v>0.84755857533949908</v>
      </c>
      <c r="AS532">
        <f t="shared" ca="1" si="380"/>
        <v>45.87451714129039</v>
      </c>
      <c r="AT532">
        <f t="shared" ca="1" si="367"/>
        <v>106.30000000000109</v>
      </c>
      <c r="AU532">
        <f t="shared" ca="1" si="381"/>
        <v>112.72486400109101</v>
      </c>
      <c r="AV532">
        <f t="shared" ca="1" si="376"/>
        <v>10831.237499999999</v>
      </c>
      <c r="AW532">
        <f t="shared" ca="1" si="346"/>
        <v>10831.775000000001</v>
      </c>
      <c r="AX532">
        <f t="shared" ca="1" si="345"/>
        <v>-0.53750000000218279</v>
      </c>
      <c r="AY532">
        <f t="shared" ca="1" si="350"/>
        <v>14.095334757833674</v>
      </c>
      <c r="AZ532">
        <f t="shared" ca="1" si="349"/>
        <v>-14.632834757835857</v>
      </c>
    </row>
    <row r="533" spans="1:52" x14ac:dyDescent="0.3">
      <c r="A533" s="1" vm="3118">
        <f ca="1"/>
        <v>43517</v>
      </c>
      <c r="B533" s="1" vm="3119">
        <f ca="1"/>
        <v>10744.1</v>
      </c>
      <c r="C533" s="1" vm="3120">
        <f ca="1"/>
        <v>10808.85</v>
      </c>
      <c r="D533" s="1" vm="3121">
        <f ca="1"/>
        <v>10721.5</v>
      </c>
      <c r="E533" s="1" vm="3122">
        <f ca="1"/>
        <v>10789.85</v>
      </c>
      <c r="F533" s="1" vm="3123">
        <f ca="1"/>
        <v>279585000</v>
      </c>
      <c r="G533" s="1">
        <f t="shared" ca="1" si="375"/>
        <v>10698.999999999998</v>
      </c>
      <c r="H533" s="2">
        <f t="shared" ca="1" si="344"/>
        <v>10807.382500000002</v>
      </c>
      <c r="I533" s="6" t="str" cm="1">
        <f t="array" aca="1" ref="I533" ca="1">_xlfn.IFS(AND(G532&lt;H532,G533&gt;H533),"BUY", AND(G532&gt;H532,G533&lt;H533),"SELL",TRUE,"")</f>
        <v/>
      </c>
      <c r="J533" s="1" vm="3098">
        <f t="shared" ca="1" si="354"/>
        <v>10780.25</v>
      </c>
      <c r="K533" s="3" t="str">
        <f t="shared" ca="1" si="368"/>
        <v/>
      </c>
      <c r="L533" s="3">
        <f t="shared" ca="1" si="369"/>
        <v>5.0673236799574362E-3</v>
      </c>
      <c r="M533" s="3">
        <f t="shared" ca="1" si="370"/>
        <v>5.0545280036699341E-3</v>
      </c>
      <c r="N533" s="4">
        <f t="shared" ca="1" si="355"/>
        <v>-1</v>
      </c>
      <c r="O533" s="2">
        <f t="shared" ca="1" si="371"/>
        <v>-5.0545280036699341E-3</v>
      </c>
      <c r="P533" s="1">
        <f t="shared" ca="1" si="356"/>
        <v>10773.4</v>
      </c>
      <c r="Q533" s="1">
        <f t="shared" ca="1" si="357"/>
        <v>3012081039000</v>
      </c>
      <c r="R533" s="1">
        <f ca="1">IF(ISBLANK(A533),"",SUM($Q$2:Q533))</f>
        <v>1348944988662150.8</v>
      </c>
      <c r="S533" s="1">
        <f ca="1">IF(ISBLANK(A533),"",SUM($F$2:F533))</f>
        <v>130868943000</v>
      </c>
      <c r="T533" s="1">
        <f t="shared" ca="1" si="358"/>
        <v>10307.602076851424</v>
      </c>
      <c r="U533" s="1" t="str">
        <f t="shared" ca="1" si="359"/>
        <v>Bullish</v>
      </c>
      <c r="V533" s="17">
        <f t="shared" ca="1" si="360"/>
        <v>87.350000000000364</v>
      </c>
      <c r="W533" s="17">
        <f t="shared" ca="1" si="361"/>
        <v>56.149999999999636</v>
      </c>
      <c r="X533" s="17">
        <f t="shared" ca="1" si="362"/>
        <v>0</v>
      </c>
      <c r="Y533" s="22">
        <f t="shared" ca="1" si="387"/>
        <v>1578.25</v>
      </c>
      <c r="Z533" s="22">
        <f t="shared" ca="1" si="387"/>
        <v>276.20000000000073</v>
      </c>
      <c r="AA533" s="22">
        <f t="shared" ca="1" si="387"/>
        <v>465.95000000000073</v>
      </c>
      <c r="AB533" s="23">
        <f t="shared" ca="1" si="382"/>
        <v>17.500396008237018</v>
      </c>
      <c r="AC533" s="23">
        <f t="shared" ca="1" si="383"/>
        <v>29.523206082686563</v>
      </c>
      <c r="AD533" s="23">
        <f t="shared" ca="1" si="384"/>
        <v>12.022810074449545</v>
      </c>
      <c r="AE533" s="23">
        <f t="shared" ca="1" si="385"/>
        <v>47.023602090923582</v>
      </c>
      <c r="AF533" s="23">
        <f t="shared" ca="1" si="386"/>
        <v>25.567607626490545</v>
      </c>
      <c r="AG533" s="23">
        <f t="shared" ca="1" si="347"/>
        <v>15.908097889686896</v>
      </c>
      <c r="AH533" s="25" t="str">
        <f t="shared" ca="1" si="363"/>
        <v>Weak</v>
      </c>
      <c r="AI533" s="25" t="str">
        <f t="shared" ca="1" si="364"/>
        <v>Bearish</v>
      </c>
      <c r="AJ533" s="1">
        <f t="shared" ca="1" si="372"/>
        <v>279595690.24000001</v>
      </c>
      <c r="AK533" s="10">
        <f t="shared" ca="1" si="373"/>
        <v>5.0545280036699341E-3</v>
      </c>
      <c r="AL533" s="10">
        <f t="shared" ca="1" si="378"/>
        <v>0.10833838756274565</v>
      </c>
      <c r="AM533">
        <f t="shared" ca="1" si="374"/>
        <v>54.399999999999636</v>
      </c>
      <c r="AN533">
        <f t="shared" ca="1" si="365"/>
        <v>54.399999999999636</v>
      </c>
      <c r="AO533">
        <f t="shared" ca="1" si="366"/>
        <v>0</v>
      </c>
      <c r="AP533">
        <f t="shared" ca="1" si="352"/>
        <v>30.361501261668199</v>
      </c>
      <c r="AQ533">
        <f t="shared" ca="1" si="352"/>
        <v>31.237707630235196</v>
      </c>
      <c r="AR533">
        <f t="shared" ca="1" si="379"/>
        <v>0.97195036271743218</v>
      </c>
      <c r="AS533">
        <f t="shared" ca="1" si="380"/>
        <v>49.288784398104369</v>
      </c>
      <c r="AT533">
        <f t="shared" ca="1" si="367"/>
        <v>87.350000000000364</v>
      </c>
      <c r="AU533">
        <f t="shared" ca="1" si="381"/>
        <v>110.91237371529881</v>
      </c>
      <c r="AV533">
        <f t="shared" ca="1" si="376"/>
        <v>10819.195833333333</v>
      </c>
      <c r="AW533">
        <f t="shared" ca="1" si="346"/>
        <v>10827.911538461536</v>
      </c>
      <c r="AX533">
        <f t="shared" ca="1" si="345"/>
        <v>-8.7157051282028988</v>
      </c>
      <c r="AY533">
        <f t="shared" ca="1" si="350"/>
        <v>12.55559116809046</v>
      </c>
      <c r="AZ533">
        <f t="shared" ca="1" si="349"/>
        <v>-21.271296296293357</v>
      </c>
    </row>
    <row r="534" spans="1:52" x14ac:dyDescent="0.3">
      <c r="A534" s="1" vm="3124">
        <f ca="1"/>
        <v>43518</v>
      </c>
      <c r="B534" s="1" vm="3125">
        <f ca="1"/>
        <v>10782.7</v>
      </c>
      <c r="C534" s="1" vm="3126">
        <f ca="1"/>
        <v>10801.55</v>
      </c>
      <c r="D534" s="1" vm="3127">
        <f ca="1"/>
        <v>10758.4</v>
      </c>
      <c r="E534" s="1" vm="3128">
        <f ca="1"/>
        <v>10791.65</v>
      </c>
      <c r="F534" s="1" vm="3129">
        <f ca="1"/>
        <v>396847000</v>
      </c>
      <c r="G534" s="1">
        <f t="shared" ca="1" si="375"/>
        <v>10712.45</v>
      </c>
      <c r="H534" s="2">
        <f t="shared" ca="1" si="344"/>
        <v>10807.9375</v>
      </c>
      <c r="I534" s="6" t="str" cm="1">
        <f t="array" aca="1" ref="I534" ca="1">_xlfn.IFS(AND(G533&lt;H533,G534&gt;H534),"BUY", AND(G533&gt;H533,G534&lt;H534),"SELL",TRUE,"")</f>
        <v/>
      </c>
      <c r="J534" s="1" vm="3098">
        <f t="shared" ca="1" si="354"/>
        <v>10780.25</v>
      </c>
      <c r="K534" s="3" t="str">
        <f t="shared" ca="1" si="368"/>
        <v/>
      </c>
      <c r="L534" s="3">
        <f t="shared" ca="1" si="369"/>
        <v>1.6682344981622244E-4</v>
      </c>
      <c r="M534" s="3">
        <f t="shared" ca="1" si="370"/>
        <v>1.6680953633189361E-4</v>
      </c>
      <c r="N534" s="4">
        <f t="shared" ca="1" si="355"/>
        <v>-1</v>
      </c>
      <c r="O534" s="2">
        <f t="shared" ca="1" si="371"/>
        <v>-1.6680953633189361E-4</v>
      </c>
      <c r="P534" s="1">
        <f t="shared" ca="1" si="356"/>
        <v>10783.866666666667</v>
      </c>
      <c r="Q534" s="1">
        <f t="shared" ca="1" si="357"/>
        <v>4279545135066.6665</v>
      </c>
      <c r="R534" s="1">
        <f ca="1">IF(ISBLANK(A534),"",SUM($Q$2:Q534))</f>
        <v>1353224533797217.5</v>
      </c>
      <c r="S534" s="1">
        <f ca="1">IF(ISBLANK(A534),"",SUM($F$2:F534))</f>
        <v>131265790000</v>
      </c>
      <c r="T534" s="1">
        <f t="shared" ca="1" si="358"/>
        <v>10309.041935429006</v>
      </c>
      <c r="U534" s="1" t="str">
        <f t="shared" ca="1" si="359"/>
        <v>Bullish</v>
      </c>
      <c r="V534" s="17">
        <f t="shared" ca="1" si="360"/>
        <v>43.149999999999636</v>
      </c>
      <c r="W534" s="17">
        <f t="shared" ca="1" si="361"/>
        <v>0</v>
      </c>
      <c r="X534" s="17">
        <f t="shared" ca="1" si="362"/>
        <v>0</v>
      </c>
      <c r="Y534" s="22">
        <f t="shared" ca="1" si="387"/>
        <v>1507.6499999999996</v>
      </c>
      <c r="Z534" s="22">
        <f t="shared" ca="1" si="387"/>
        <v>276.20000000000073</v>
      </c>
      <c r="AA534" s="22">
        <f t="shared" ca="1" si="387"/>
        <v>465.95000000000073</v>
      </c>
      <c r="AB534" s="23">
        <f t="shared" ca="1" si="382"/>
        <v>18.319901833980087</v>
      </c>
      <c r="AC534" s="23">
        <f t="shared" ca="1" si="383"/>
        <v>30.905714190959493</v>
      </c>
      <c r="AD534" s="23">
        <f t="shared" ca="1" si="384"/>
        <v>12.585812356979407</v>
      </c>
      <c r="AE534" s="23">
        <f t="shared" ca="1" si="385"/>
        <v>49.225616024939583</v>
      </c>
      <c r="AF534" s="23">
        <f t="shared" ca="1" si="386"/>
        <v>25.567607626490553</v>
      </c>
      <c r="AG534" s="23">
        <f t="shared" ca="1" si="347"/>
        <v>16.225369153350155</v>
      </c>
      <c r="AH534" s="25" t="str">
        <f t="shared" ca="1" si="363"/>
        <v>Weak</v>
      </c>
      <c r="AI534" s="25" t="str">
        <f t="shared" ca="1" si="364"/>
        <v>Bearish</v>
      </c>
      <c r="AJ534" s="1">
        <f t="shared" ca="1" si="372"/>
        <v>396857699</v>
      </c>
      <c r="AK534" s="10">
        <f t="shared" ca="1" si="373"/>
        <v>1.6680953633189361E-4</v>
      </c>
      <c r="AL534" s="10">
        <f t="shared" ca="1" si="378"/>
        <v>0.10787605259186757</v>
      </c>
      <c r="AM534">
        <f t="shared" ca="1" si="374"/>
        <v>1.7999999999992724</v>
      </c>
      <c r="AN534">
        <f t="shared" ca="1" si="365"/>
        <v>1.7999999999992724</v>
      </c>
      <c r="AO534">
        <f t="shared" ca="1" si="366"/>
        <v>0</v>
      </c>
      <c r="AP534">
        <f t="shared" ca="1" si="352"/>
        <v>28.321394028691849</v>
      </c>
      <c r="AQ534">
        <f t="shared" ca="1" si="352"/>
        <v>29.006442799504111</v>
      </c>
      <c r="AR534">
        <f t="shared" ca="1" si="379"/>
        <v>0.97638287550295644</v>
      </c>
      <c r="AS534">
        <f t="shared" ca="1" si="380"/>
        <v>49.402516466071042</v>
      </c>
      <c r="AT534">
        <f t="shared" ca="1" si="367"/>
        <v>43.149999999999636</v>
      </c>
      <c r="AU534">
        <f t="shared" ca="1" si="381"/>
        <v>106.07220416420601</v>
      </c>
      <c r="AV534">
        <f t="shared" ca="1" si="376"/>
        <v>10796.629166666668</v>
      </c>
      <c r="AW534">
        <f t="shared" ca="1" si="346"/>
        <v>10823.544230769232</v>
      </c>
      <c r="AX534">
        <f t="shared" ca="1" si="345"/>
        <v>-26.915064102564429</v>
      </c>
      <c r="AY534">
        <f t="shared" ca="1" si="350"/>
        <v>9.3225427350415782</v>
      </c>
      <c r="AZ534">
        <f t="shared" ca="1" si="349"/>
        <v>-36.237606837606009</v>
      </c>
    </row>
    <row r="535" spans="1:52" x14ac:dyDescent="0.3">
      <c r="A535" s="1" vm="3130">
        <f ca="1"/>
        <v>43521</v>
      </c>
      <c r="B535" s="1" vm="3131">
        <f ca="1"/>
        <v>10813.25</v>
      </c>
      <c r="C535" s="1" vm="3132">
        <f ca="1"/>
        <v>10887.1</v>
      </c>
      <c r="D535" s="1" vm="3133">
        <f ca="1"/>
        <v>10788.05</v>
      </c>
      <c r="E535" s="1" vm="3134">
        <f ca="1"/>
        <v>10880.1</v>
      </c>
      <c r="F535" s="1" vm="3135">
        <f ca="1"/>
        <v>385905000</v>
      </c>
      <c r="G535" s="1">
        <f t="shared" ca="1" si="375"/>
        <v>10760.28</v>
      </c>
      <c r="H535" s="2">
        <f t="shared" ca="1" si="344"/>
        <v>10818.865000000002</v>
      </c>
      <c r="I535" s="6" t="str" cm="1">
        <f t="array" aca="1" ref="I535" ca="1">_xlfn.IFS(AND(G534&lt;H534,G535&gt;H535),"BUY", AND(G534&gt;H534,G535&lt;H535),"SELL",TRUE,"")</f>
        <v/>
      </c>
      <c r="J535" s="1" vm="3098">
        <f t="shared" ca="1" si="354"/>
        <v>10780.25</v>
      </c>
      <c r="K535" s="3" t="str">
        <f t="shared" ca="1" si="368"/>
        <v/>
      </c>
      <c r="L535" s="3">
        <f t="shared" ca="1" si="369"/>
        <v>8.1961516542883306E-3</v>
      </c>
      <c r="M535" s="3">
        <f t="shared" ca="1" si="370"/>
        <v>8.1627456131734746E-3</v>
      </c>
      <c r="N535" s="4">
        <f t="shared" ca="1" si="355"/>
        <v>-1</v>
      </c>
      <c r="O535" s="2">
        <f t="shared" ca="1" si="371"/>
        <v>-8.1627456131734746E-3</v>
      </c>
      <c r="P535" s="1">
        <f t="shared" ca="1" si="356"/>
        <v>10851.75</v>
      </c>
      <c r="Q535" s="1">
        <f t="shared" ca="1" si="357"/>
        <v>4187744583750</v>
      </c>
      <c r="R535" s="1">
        <f ca="1">IF(ISBLANK(A535),"",SUM($Q$2:Q535))</f>
        <v>1357412278380967.5</v>
      </c>
      <c r="S535" s="1">
        <f ca="1">IF(ISBLANK(A535),"",SUM($F$2:F535))</f>
        <v>131651695000</v>
      </c>
      <c r="T535" s="1">
        <f t="shared" ca="1" si="358"/>
        <v>10310.632752437919</v>
      </c>
      <c r="U535" s="1" t="str">
        <f t="shared" ca="1" si="359"/>
        <v>Bullish</v>
      </c>
      <c r="V535" s="17">
        <f t="shared" ca="1" si="360"/>
        <v>99.050000000001091</v>
      </c>
      <c r="W535" s="17">
        <f t="shared" ca="1" si="361"/>
        <v>85.550000000001091</v>
      </c>
      <c r="X535" s="17">
        <f t="shared" ca="1" si="362"/>
        <v>0</v>
      </c>
      <c r="Y535" s="22">
        <f t="shared" ca="1" si="387"/>
        <v>1536.7000000000007</v>
      </c>
      <c r="Z535" s="22">
        <f t="shared" ca="1" si="387"/>
        <v>332.95000000000073</v>
      </c>
      <c r="AA535" s="22">
        <f t="shared" ca="1" si="387"/>
        <v>465.95000000000073</v>
      </c>
      <c r="AB535" s="23">
        <f t="shared" ca="1" si="382"/>
        <v>21.666558209149514</v>
      </c>
      <c r="AC535" s="23">
        <f t="shared" ca="1" si="383"/>
        <v>30.321468080952723</v>
      </c>
      <c r="AD535" s="23">
        <f t="shared" ca="1" si="384"/>
        <v>8.6549098718032091</v>
      </c>
      <c r="AE535" s="23">
        <f t="shared" ca="1" si="385"/>
        <v>51.988026290102241</v>
      </c>
      <c r="AF535" s="23">
        <f t="shared" ca="1" si="386"/>
        <v>16.647890849918603</v>
      </c>
      <c r="AG535" s="23">
        <f t="shared" ca="1" si="347"/>
        <v>15.923829395919025</v>
      </c>
      <c r="AH535" s="25" t="str">
        <f t="shared" ca="1" si="363"/>
        <v>Weak</v>
      </c>
      <c r="AI535" s="25" t="str">
        <f t="shared" ca="1" si="364"/>
        <v>Bearish</v>
      </c>
      <c r="AJ535" s="1">
        <f t="shared" ca="1" si="372"/>
        <v>385915712.44999999</v>
      </c>
      <c r="AK535" s="10">
        <f t="shared" ca="1" si="373"/>
        <v>8.1627456131734746E-3</v>
      </c>
      <c r="AL535" s="10">
        <f t="shared" ca="1" si="378"/>
        <v>0.11395725092061058</v>
      </c>
      <c r="AM535">
        <f t="shared" ca="1" si="374"/>
        <v>88.450000000000728</v>
      </c>
      <c r="AN535">
        <f t="shared" ca="1" si="365"/>
        <v>88.450000000000728</v>
      </c>
      <c r="AO535">
        <f t="shared" ca="1" si="366"/>
        <v>0</v>
      </c>
      <c r="AP535">
        <f t="shared" ca="1" si="352"/>
        <v>32.616294455213911</v>
      </c>
      <c r="AQ535">
        <f t="shared" ca="1" si="352"/>
        <v>26.934554028110959</v>
      </c>
      <c r="AR535">
        <f t="shared" ca="1" si="379"/>
        <v>1.2109461482515378</v>
      </c>
      <c r="AS535">
        <f t="shared" ca="1" si="380"/>
        <v>54.770494939878084</v>
      </c>
      <c r="AT535">
        <f t="shared" ca="1" si="367"/>
        <v>99.050000000001091</v>
      </c>
      <c r="AU535">
        <f t="shared" ca="1" si="381"/>
        <v>105.5706181524771</v>
      </c>
      <c r="AV535">
        <f t="shared" ca="1" si="376"/>
        <v>10780.854166666668</v>
      </c>
      <c r="AW535">
        <f t="shared" ca="1" si="346"/>
        <v>10822.511538461538</v>
      </c>
      <c r="AX535">
        <f t="shared" ca="1" si="345"/>
        <v>-41.657371794870414</v>
      </c>
      <c r="AY535">
        <f t="shared" ca="1" si="350"/>
        <v>4.2353276353268381</v>
      </c>
      <c r="AZ535">
        <f t="shared" ca="1" si="349"/>
        <v>-45.892699430197254</v>
      </c>
    </row>
    <row r="536" spans="1:52" x14ac:dyDescent="0.3">
      <c r="A536" s="1" vm="3136">
        <f ca="1"/>
        <v>43522</v>
      </c>
      <c r="B536" s="1" vm="3137">
        <f ca="1"/>
        <v>10775.3</v>
      </c>
      <c r="C536" s="1" vm="3138">
        <f ca="1"/>
        <v>10888.75</v>
      </c>
      <c r="D536" s="1" vm="3139">
        <f ca="1"/>
        <v>10729.3</v>
      </c>
      <c r="E536" s="1" vm="3140">
        <f ca="1"/>
        <v>10835.3</v>
      </c>
      <c r="F536" s="1" vm="3141">
        <f ca="1"/>
        <v>414954000</v>
      </c>
      <c r="G536" s="1">
        <f t="shared" ca="1" si="375"/>
        <v>10806.470000000001</v>
      </c>
      <c r="H536" s="2">
        <f t="shared" ca="1" si="344"/>
        <v>10828.02</v>
      </c>
      <c r="I536" s="6" t="str" cm="1">
        <f t="array" aca="1" ref="I536" ca="1">_xlfn.IFS(AND(G535&lt;H535,G536&gt;H536),"BUY", AND(G535&gt;H535,G536&lt;H536),"SELL",TRUE,"")</f>
        <v/>
      </c>
      <c r="J536" s="1" vm="3098">
        <f t="shared" ca="1" si="354"/>
        <v>10780.25</v>
      </c>
      <c r="K536" s="3" t="str">
        <f t="shared" ca="1" si="368"/>
        <v/>
      </c>
      <c r="L536" s="3">
        <f t="shared" ca="1" si="369"/>
        <v>-4.1176092131507414E-3</v>
      </c>
      <c r="M536" s="3">
        <f t="shared" ca="1" si="370"/>
        <v>-4.1261099090206159E-3</v>
      </c>
      <c r="N536" s="4">
        <f t="shared" ca="1" si="355"/>
        <v>-1</v>
      </c>
      <c r="O536" s="2">
        <f t="shared" ca="1" si="371"/>
        <v>4.1261099090206159E-3</v>
      </c>
      <c r="P536" s="1">
        <f t="shared" ca="1" si="356"/>
        <v>10817.783333333333</v>
      </c>
      <c r="Q536" s="1">
        <f t="shared" ca="1" si="357"/>
        <v>4488882465300</v>
      </c>
      <c r="R536" s="1">
        <f ca="1">IF(ISBLANK(A536),"",SUM($Q$2:Q536))</f>
        <v>1361901160846267.5</v>
      </c>
      <c r="S536" s="1">
        <f ca="1">IF(ISBLANK(A536),"",SUM($F$2:F536))</f>
        <v>132066649000</v>
      </c>
      <c r="T536" s="1">
        <f t="shared" ca="1" si="358"/>
        <v>10312.226221824312</v>
      </c>
      <c r="U536" s="1" t="str">
        <f t="shared" ca="1" si="359"/>
        <v>Bullish</v>
      </c>
      <c r="V536" s="17">
        <f t="shared" ca="1" si="360"/>
        <v>159.45000000000073</v>
      </c>
      <c r="W536" s="17">
        <f t="shared" ca="1" si="361"/>
        <v>0</v>
      </c>
      <c r="X536" s="17">
        <f t="shared" ca="1" si="362"/>
        <v>58.75</v>
      </c>
      <c r="Y536" s="22">
        <f t="shared" ca="1" si="387"/>
        <v>1557.9000000000015</v>
      </c>
      <c r="Z536" s="22">
        <f t="shared" ca="1" si="387"/>
        <v>217.05000000000109</v>
      </c>
      <c r="AA536" s="22">
        <f t="shared" ca="1" si="387"/>
        <v>524.70000000000073</v>
      </c>
      <c r="AB536" s="23">
        <f t="shared" ca="1" si="382"/>
        <v>13.932216445214769</v>
      </c>
      <c r="AC536" s="23">
        <f t="shared" ca="1" si="383"/>
        <v>33.679953783939936</v>
      </c>
      <c r="AD536" s="23">
        <f t="shared" ca="1" si="384"/>
        <v>19.747737338725166</v>
      </c>
      <c r="AE536" s="23">
        <f t="shared" ca="1" si="385"/>
        <v>47.612170229154707</v>
      </c>
      <c r="AF536" s="23">
        <f t="shared" ca="1" si="386"/>
        <v>41.47623862487346</v>
      </c>
      <c r="AG536" s="23">
        <f t="shared" ca="1" si="347"/>
        <v>16.260143832960335</v>
      </c>
      <c r="AH536" s="25" t="str">
        <f t="shared" ca="1" si="363"/>
        <v>Weak</v>
      </c>
      <c r="AI536" s="25" t="str">
        <f t="shared" ca="1" si="364"/>
        <v>Bearish</v>
      </c>
      <c r="AJ536" s="1">
        <f t="shared" ca="1" si="372"/>
        <v>-414943239.72000003</v>
      </c>
      <c r="AK536" s="10">
        <f t="shared" ca="1" si="373"/>
        <v>-4.1261099090206159E-3</v>
      </c>
      <c r="AL536" s="10">
        <f t="shared" ca="1" si="378"/>
        <v>0.10062219530451282</v>
      </c>
      <c r="AM536">
        <f t="shared" ca="1" si="374"/>
        <v>-44.800000000001091</v>
      </c>
      <c r="AN536">
        <f t="shared" ca="1" si="365"/>
        <v>0</v>
      </c>
      <c r="AO536">
        <f t="shared" ca="1" si="366"/>
        <v>44.800000000001091</v>
      </c>
      <c r="AP536">
        <f t="shared" ca="1" si="352"/>
        <v>30.286559136984348</v>
      </c>
      <c r="AQ536">
        <f t="shared" ca="1" si="352"/>
        <v>28.210657311817396</v>
      </c>
      <c r="AR536">
        <f t="shared" ca="1" si="379"/>
        <v>1.0735857304642582</v>
      </c>
      <c r="AS536">
        <f t="shared" ca="1" si="380"/>
        <v>51.774359491945944</v>
      </c>
      <c r="AT536">
        <f t="shared" ca="1" si="367"/>
        <v>159.45000000000073</v>
      </c>
      <c r="AU536">
        <f t="shared" ca="1" si="381"/>
        <v>109.41914542730021</v>
      </c>
      <c r="AV536">
        <f t="shared" ca="1" si="376"/>
        <v>10771.829166666668</v>
      </c>
      <c r="AW536">
        <f t="shared" ca="1" si="346"/>
        <v>10817.644230769229</v>
      </c>
      <c r="AX536">
        <f t="shared" ca="1" si="345"/>
        <v>-45.815064102560427</v>
      </c>
      <c r="AY536">
        <f t="shared" ca="1" si="350"/>
        <v>-2.5733262108262553</v>
      </c>
      <c r="AZ536">
        <f t="shared" ca="1" si="349"/>
        <v>-43.241737891734175</v>
      </c>
    </row>
    <row r="537" spans="1:52" x14ac:dyDescent="0.3">
      <c r="A537" s="1" vm="3142">
        <f ca="1"/>
        <v>43523</v>
      </c>
      <c r="B537" s="1" vm="3143">
        <f ca="1"/>
        <v>10881.2</v>
      </c>
      <c r="C537" s="1" vm="3144">
        <f ca="1"/>
        <v>10939.7</v>
      </c>
      <c r="D537" s="1" vm="3145">
        <f ca="1"/>
        <v>10751.2</v>
      </c>
      <c r="E537" s="1" vm="3146">
        <f ca="1"/>
        <v>10806.65</v>
      </c>
      <c r="F537" s="1" vm="3147">
        <f ca="1"/>
        <v>381080000</v>
      </c>
      <c r="G537" s="1">
        <f t="shared" ca="1" si="375"/>
        <v>10820.71</v>
      </c>
      <c r="H537" s="2">
        <f t="shared" ref="H537:H600" ca="1" si="388">IFERROR(AVERAGE(E518:E537),"")</f>
        <v>10835.762500000001</v>
      </c>
      <c r="I537" s="6" t="str" cm="1">
        <f t="array" aca="1" ref="I537" ca="1">_xlfn.IFS(AND(G536&lt;H536,G537&gt;H537),"BUY", AND(G536&gt;H536,G537&lt;H537),"SELL",TRUE,"")</f>
        <v/>
      </c>
      <c r="J537" s="1" vm="3098">
        <f t="shared" ca="1" si="354"/>
        <v>10780.25</v>
      </c>
      <c r="K537" s="3" t="str">
        <f t="shared" ca="1" si="368"/>
        <v/>
      </c>
      <c r="L537" s="3">
        <f t="shared" ca="1" si="369"/>
        <v>-2.6441353723477556E-3</v>
      </c>
      <c r="M537" s="3">
        <f t="shared" ca="1" si="370"/>
        <v>-2.6476372726424741E-3</v>
      </c>
      <c r="N537" s="4">
        <f t="shared" ca="1" si="355"/>
        <v>-1</v>
      </c>
      <c r="O537" s="2">
        <f t="shared" ca="1" si="371"/>
        <v>2.6476372726424741E-3</v>
      </c>
      <c r="P537" s="1">
        <f t="shared" ca="1" si="356"/>
        <v>10832.516666666668</v>
      </c>
      <c r="Q537" s="1">
        <f t="shared" ca="1" si="357"/>
        <v>4128055451333.334</v>
      </c>
      <c r="R537" s="1">
        <f ca="1">IF(ISBLANK(A537),"",SUM($Q$2:Q537))</f>
        <v>1366029216297600.8</v>
      </c>
      <c r="S537" s="1">
        <f ca="1">IF(ISBLANK(A537),"",SUM($F$2:F537))</f>
        <v>132447729000</v>
      </c>
      <c r="T537" s="1">
        <f t="shared" ca="1" si="358"/>
        <v>10313.723206968696</v>
      </c>
      <c r="U537" s="1" t="str">
        <f t="shared" ca="1" si="359"/>
        <v>Bullish</v>
      </c>
      <c r="V537" s="17">
        <f t="shared" ca="1" si="360"/>
        <v>188.5</v>
      </c>
      <c r="W537" s="17">
        <f t="shared" ca="1" si="361"/>
        <v>50.950000000000728</v>
      </c>
      <c r="X537" s="17">
        <f t="shared" ca="1" si="362"/>
        <v>0</v>
      </c>
      <c r="Y537" s="22">
        <f t="shared" ca="1" si="387"/>
        <v>1671.9000000000015</v>
      </c>
      <c r="Z537" s="22">
        <f t="shared" ca="1" si="387"/>
        <v>222.50000000000182</v>
      </c>
      <c r="AA537" s="22">
        <f t="shared" ca="1" si="387"/>
        <v>524.70000000000073</v>
      </c>
      <c r="AB537" s="23">
        <f t="shared" ca="1" si="382"/>
        <v>13.30821221364924</v>
      </c>
      <c r="AC537" s="23">
        <f t="shared" ca="1" si="383"/>
        <v>31.383455948322286</v>
      </c>
      <c r="AD537" s="23">
        <f t="shared" ca="1" si="384"/>
        <v>18.075243734673045</v>
      </c>
      <c r="AE537" s="23">
        <f t="shared" ca="1" si="385"/>
        <v>44.691668161971528</v>
      </c>
      <c r="AF537" s="23">
        <f t="shared" ca="1" si="386"/>
        <v>40.44432548179843</v>
      </c>
      <c r="AG537" s="23">
        <f t="shared" ca="1" si="347"/>
        <v>16.285871009799411</v>
      </c>
      <c r="AH537" s="25" t="str">
        <f t="shared" ca="1" si="363"/>
        <v>Weak</v>
      </c>
      <c r="AI537" s="25" t="str">
        <f t="shared" ca="1" si="364"/>
        <v>Bearish</v>
      </c>
      <c r="AJ537" s="1">
        <f t="shared" ca="1" si="372"/>
        <v>-381069193.52999997</v>
      </c>
      <c r="AK537" s="10">
        <f t="shared" ca="1" si="373"/>
        <v>-2.6476372726424741E-3</v>
      </c>
      <c r="AL537" s="10">
        <f t="shared" ca="1" si="378"/>
        <v>0.10024972817027127</v>
      </c>
      <c r="AM537">
        <f t="shared" ca="1" si="374"/>
        <v>-28.649999999999636</v>
      </c>
      <c r="AN537">
        <f t="shared" ca="1" si="365"/>
        <v>0</v>
      </c>
      <c r="AO537">
        <f t="shared" ca="1" si="366"/>
        <v>28.649999999999636</v>
      </c>
      <c r="AP537">
        <f t="shared" ca="1" si="352"/>
        <v>28.12323348434261</v>
      </c>
      <c r="AQ537">
        <f t="shared" ca="1" si="352"/>
        <v>28.24203893240184</v>
      </c>
      <c r="AR537">
        <f t="shared" ca="1" si="379"/>
        <v>0.99579331193673393</v>
      </c>
      <c r="AS537">
        <f t="shared" ca="1" si="380"/>
        <v>49.894611129366304</v>
      </c>
      <c r="AT537">
        <f t="shared" ca="1" si="367"/>
        <v>188.5</v>
      </c>
      <c r="AU537">
        <f t="shared" ca="1" si="381"/>
        <v>115.06777789677876</v>
      </c>
      <c r="AV537">
        <f t="shared" ca="1" si="376"/>
        <v>10764.983333333334</v>
      </c>
      <c r="AW537">
        <f t="shared" ca="1" si="346"/>
        <v>10813.178846153847</v>
      </c>
      <c r="AX537">
        <f t="shared" ca="1" si="345"/>
        <v>-48.195512820513613</v>
      </c>
      <c r="AY537">
        <f t="shared" ca="1" si="350"/>
        <v>-10.981695156695221</v>
      </c>
      <c r="AZ537">
        <f t="shared" ca="1" si="349"/>
        <v>-37.213817663818389</v>
      </c>
    </row>
    <row r="538" spans="1:52" x14ac:dyDescent="0.3">
      <c r="A538" s="1" vm="3148">
        <f ca="1"/>
        <v>43524</v>
      </c>
      <c r="B538" s="1" vm="3149">
        <f ca="1"/>
        <v>10865.7</v>
      </c>
      <c r="C538" s="1" vm="3149">
        <f ca="1"/>
        <v>10865.7</v>
      </c>
      <c r="D538" s="1" vm="3150">
        <f ca="1"/>
        <v>10784.85</v>
      </c>
      <c r="E538" s="1" vm="2919">
        <f ca="1"/>
        <v>10792.5</v>
      </c>
      <c r="F538" s="1" vm="3151">
        <f ca="1"/>
        <v>644159000</v>
      </c>
      <c r="G538" s="1">
        <f t="shared" ca="1" si="375"/>
        <v>10821.24</v>
      </c>
      <c r="H538" s="2">
        <f t="shared" ca="1" si="388"/>
        <v>10833.84</v>
      </c>
      <c r="I538" s="6" t="str" cm="1">
        <f t="array" aca="1" ref="I538" ca="1">_xlfn.IFS(AND(G537&lt;H537,G538&gt;H538),"BUY", AND(G537&gt;H537,G538&lt;H538),"SELL",TRUE,"")</f>
        <v/>
      </c>
      <c r="J538" s="1" vm="3098">
        <f t="shared" ca="1" si="354"/>
        <v>10780.25</v>
      </c>
      <c r="K538" s="3" t="str">
        <f t="shared" ca="1" si="368"/>
        <v/>
      </c>
      <c r="L538" s="3">
        <f t="shared" ca="1" si="369"/>
        <v>-1.3093789472222728E-3</v>
      </c>
      <c r="M538" s="3">
        <f t="shared" ca="1" si="370"/>
        <v>-1.3102369328699957E-3</v>
      </c>
      <c r="N538" s="4">
        <f t="shared" ca="1" si="355"/>
        <v>-1</v>
      </c>
      <c r="O538" s="2">
        <f t="shared" ca="1" si="371"/>
        <v>1.3102369328699957E-3</v>
      </c>
      <c r="P538" s="1">
        <f t="shared" ca="1" si="356"/>
        <v>10814.35</v>
      </c>
      <c r="Q538" s="1">
        <f t="shared" ca="1" si="357"/>
        <v>6966160881650</v>
      </c>
      <c r="R538" s="1">
        <f ca="1">IF(ISBLANK(A538),"",SUM($Q$2:Q538))</f>
        <v>1372995377179250.8</v>
      </c>
      <c r="S538" s="1">
        <f ca="1">IF(ISBLANK(A538),"",SUM($F$2:F538))</f>
        <v>133091888000</v>
      </c>
      <c r="T538" s="1">
        <f t="shared" ca="1" si="358"/>
        <v>10316.14621906371</v>
      </c>
      <c r="U538" s="1" t="str">
        <f t="shared" ca="1" si="359"/>
        <v>Bullish</v>
      </c>
      <c r="V538" s="17">
        <f t="shared" ca="1" si="360"/>
        <v>80.850000000000364</v>
      </c>
      <c r="W538" s="17">
        <f t="shared" ca="1" si="361"/>
        <v>0</v>
      </c>
      <c r="X538" s="17">
        <f t="shared" ca="1" si="362"/>
        <v>0</v>
      </c>
      <c r="Y538" s="22">
        <f t="shared" ca="1" si="387"/>
        <v>1608.8000000000029</v>
      </c>
      <c r="Z538" s="22">
        <f t="shared" ca="1" si="387"/>
        <v>222.50000000000182</v>
      </c>
      <c r="AA538" s="22">
        <f t="shared" ca="1" si="387"/>
        <v>406.55000000000109</v>
      </c>
      <c r="AB538" s="23">
        <f t="shared" ca="1" si="382"/>
        <v>13.830183988065729</v>
      </c>
      <c r="AC538" s="23">
        <f t="shared" ca="1" si="383"/>
        <v>25.270387866732989</v>
      </c>
      <c r="AD538" s="23">
        <f t="shared" ca="1" si="384"/>
        <v>11.44020387866726</v>
      </c>
      <c r="AE538" s="23">
        <f t="shared" ca="1" si="385"/>
        <v>39.100571854798716</v>
      </c>
      <c r="AF538" s="23">
        <f t="shared" ca="1" si="386"/>
        <v>29.2584055321514</v>
      </c>
      <c r="AG538" s="23">
        <f t="shared" ca="1" si="347"/>
        <v>17.062371923830828</v>
      </c>
      <c r="AH538" s="25" t="str">
        <f t="shared" ca="1" si="363"/>
        <v>Weak</v>
      </c>
      <c r="AI538" s="25" t="str">
        <f t="shared" ca="1" si="364"/>
        <v>Bearish</v>
      </c>
      <c r="AJ538" s="1">
        <f t="shared" ca="1" si="372"/>
        <v>-644148179.28999996</v>
      </c>
      <c r="AK538" s="10">
        <f t="shared" ca="1" si="373"/>
        <v>-1.3102369328699957E-3</v>
      </c>
      <c r="AL538" s="10">
        <f t="shared" ca="1" si="378"/>
        <v>8.9901669046606347E-2</v>
      </c>
      <c r="AM538">
        <f t="shared" ca="1" si="374"/>
        <v>-14.149999999999636</v>
      </c>
      <c r="AN538">
        <f t="shared" ca="1" si="365"/>
        <v>0</v>
      </c>
      <c r="AO538">
        <f t="shared" ca="1" si="366"/>
        <v>14.149999999999636</v>
      </c>
      <c r="AP538">
        <f t="shared" ca="1" si="352"/>
        <v>26.114431092603855</v>
      </c>
      <c r="AQ538">
        <f t="shared" ca="1" si="352"/>
        <v>27.235464722944538</v>
      </c>
      <c r="AR538">
        <f t="shared" ca="1" si="379"/>
        <v>0.95883919581529053</v>
      </c>
      <c r="AS538">
        <f t="shared" ca="1" si="380"/>
        <v>48.949357245029546</v>
      </c>
      <c r="AT538">
        <f t="shared" ca="1" si="367"/>
        <v>80.850000000000364</v>
      </c>
      <c r="AU538">
        <f t="shared" ca="1" si="381"/>
        <v>112.62365090415175</v>
      </c>
      <c r="AV538">
        <f t="shared" ca="1" si="376"/>
        <v>10761.741666666667</v>
      </c>
      <c r="AW538">
        <f t="shared" ca="1" si="346"/>
        <v>10811.678846153845</v>
      </c>
      <c r="AX538">
        <f t="shared" ca="1" si="345"/>
        <v>-49.937179487178582</v>
      </c>
      <c r="AY538">
        <f t="shared" ca="1" si="350"/>
        <v>-20.671189458689089</v>
      </c>
      <c r="AZ538">
        <f t="shared" ca="1" si="349"/>
        <v>-29.265990028489494</v>
      </c>
    </row>
    <row r="539" spans="1:52" x14ac:dyDescent="0.3">
      <c r="A539" s="1" vm="3152">
        <f ca="1"/>
        <v>43525</v>
      </c>
      <c r="B539" s="1" vm="2128">
        <f ca="1"/>
        <v>10842.65</v>
      </c>
      <c r="C539" s="1" vm="3153">
        <f ca="1"/>
        <v>10877.9</v>
      </c>
      <c r="D539" s="1" vm="3154">
        <f ca="1"/>
        <v>10823.1</v>
      </c>
      <c r="E539" s="1" vm="3155">
        <f ca="1"/>
        <v>10863.5</v>
      </c>
      <c r="F539" s="1" vm="3156">
        <f ca="1"/>
        <v>308526000</v>
      </c>
      <c r="G539" s="1">
        <f t="shared" ca="1" si="375"/>
        <v>10835.61</v>
      </c>
      <c r="H539" s="2">
        <f t="shared" ca="1" si="388"/>
        <v>10832.3325</v>
      </c>
      <c r="I539" s="6" t="str" cm="1">
        <f t="array" aca="1" ref="I539" ca="1">_xlfn.IFS(AND(G538&lt;H538,G539&gt;H539),"BUY", AND(G538&gt;H538,G539&lt;H539),"SELL",TRUE,"")</f>
        <v>BUY</v>
      </c>
      <c r="J539" s="1" vm="3098">
        <f t="shared" ca="1" si="354"/>
        <v>10780.25</v>
      </c>
      <c r="K539" s="3" t="str">
        <f t="shared" ca="1" si="368"/>
        <v/>
      </c>
      <c r="L539" s="3">
        <f t="shared" ca="1" si="369"/>
        <v>6.5786425758629363E-3</v>
      </c>
      <c r="M539" s="3">
        <f t="shared" ca="1" si="370"/>
        <v>6.5570977456633371E-3</v>
      </c>
      <c r="N539" s="4">
        <f t="shared" ca="1" si="355"/>
        <v>-1</v>
      </c>
      <c r="O539" s="2">
        <f t="shared" ca="1" si="371"/>
        <v>-6.5570977456633371E-3</v>
      </c>
      <c r="P539" s="1">
        <f t="shared" ca="1" si="356"/>
        <v>10854.833333333334</v>
      </c>
      <c r="Q539" s="1">
        <f t="shared" ca="1" si="357"/>
        <v>3348998309000</v>
      </c>
      <c r="R539" s="1">
        <f ca="1">IF(ISBLANK(A539),"",SUM($Q$2:Q539))</f>
        <v>1376344375488250.8</v>
      </c>
      <c r="S539" s="1">
        <f ca="1">IF(ISBLANK(A539),"",SUM($F$2:F539))</f>
        <v>133400414000</v>
      </c>
      <c r="T539" s="1">
        <f t="shared" ca="1" si="358"/>
        <v>10317.39208461715</v>
      </c>
      <c r="U539" s="1" t="str">
        <f t="shared" ca="1" si="359"/>
        <v>Bullish</v>
      </c>
      <c r="V539" s="17">
        <f t="shared" ca="1" si="360"/>
        <v>85.399999999999636</v>
      </c>
      <c r="W539" s="17">
        <f t="shared" ca="1" si="361"/>
        <v>12.199999999998909</v>
      </c>
      <c r="X539" s="17">
        <f t="shared" ca="1" si="362"/>
        <v>0</v>
      </c>
      <c r="Y539" s="22">
        <f t="shared" ca="1" si="387"/>
        <v>1607.7000000000025</v>
      </c>
      <c r="Z539" s="22">
        <f t="shared" ca="1" si="387"/>
        <v>234.70000000000073</v>
      </c>
      <c r="AA539" s="22">
        <f t="shared" ca="1" si="387"/>
        <v>338.20000000000073</v>
      </c>
      <c r="AB539" s="23">
        <f t="shared" ca="1" si="382"/>
        <v>14.598494744044309</v>
      </c>
      <c r="AC539" s="23">
        <f t="shared" ca="1" si="383"/>
        <v>21.036262984387648</v>
      </c>
      <c r="AD539" s="23">
        <f t="shared" ca="1" si="384"/>
        <v>6.4377682403433383</v>
      </c>
      <c r="AE539" s="23">
        <f t="shared" ca="1" si="385"/>
        <v>35.634757728431957</v>
      </c>
      <c r="AF539" s="23">
        <f t="shared" ca="1" si="386"/>
        <v>18.065980101239266</v>
      </c>
      <c r="AG539" s="23">
        <f t="shared" ca="1" si="347"/>
        <v>17.445629794370287</v>
      </c>
      <c r="AH539" s="25" t="str">
        <f t="shared" ca="1" si="363"/>
        <v>Weak</v>
      </c>
      <c r="AI539" s="25" t="str">
        <f t="shared" ca="1" si="364"/>
        <v>Bearish</v>
      </c>
      <c r="AJ539" s="1">
        <f t="shared" ca="1" si="372"/>
        <v>308536821.24000001</v>
      </c>
      <c r="AK539" s="10">
        <f t="shared" ca="1" si="373"/>
        <v>6.5570977456633371E-3</v>
      </c>
      <c r="AL539" s="10">
        <f t="shared" ca="1" si="378"/>
        <v>9.3206256982768632E-2</v>
      </c>
      <c r="AM539">
        <f t="shared" ca="1" si="374"/>
        <v>71</v>
      </c>
      <c r="AN539">
        <f t="shared" ca="1" si="365"/>
        <v>71</v>
      </c>
      <c r="AO539">
        <f t="shared" ca="1" si="366"/>
        <v>0</v>
      </c>
      <c r="AP539">
        <f t="shared" ca="1" si="352"/>
        <v>29.320543157417866</v>
      </c>
      <c r="AQ539">
        <f t="shared" ca="1" si="352"/>
        <v>25.290074385591357</v>
      </c>
      <c r="AR539">
        <f t="shared" ca="1" si="379"/>
        <v>1.1593695894434699</v>
      </c>
      <c r="AS539">
        <f t="shared" ca="1" si="380"/>
        <v>53.690187872946382</v>
      </c>
      <c r="AT539">
        <f t="shared" ca="1" si="367"/>
        <v>54.799999999999272</v>
      </c>
      <c r="AU539">
        <f t="shared" ca="1" si="381"/>
        <v>108.49339012528371</v>
      </c>
      <c r="AV539">
        <f t="shared" ca="1" si="376"/>
        <v>10767.5625</v>
      </c>
      <c r="AW539">
        <f t="shared" ca="1" si="346"/>
        <v>10812.205769230768</v>
      </c>
      <c r="AX539">
        <f t="shared" ref="AX539:AX602" ca="1" si="389">AV539 - AW539</f>
        <v>-44.643269230768055</v>
      </c>
      <c r="AY539">
        <f t="shared" ca="1" si="350"/>
        <v>-28.671331908831135</v>
      </c>
      <c r="AZ539">
        <f t="shared" ca="1" si="349"/>
        <v>-15.97193732193692</v>
      </c>
    </row>
    <row r="540" spans="1:52" x14ac:dyDescent="0.3">
      <c r="A540" s="1" vm="3157">
        <f ca="1"/>
        <v>43529</v>
      </c>
      <c r="B540" s="1" vm="3158">
        <f ca="1"/>
        <v>10864.85</v>
      </c>
      <c r="C540" s="1" vm="3159">
        <f ca="1"/>
        <v>10994.9</v>
      </c>
      <c r="D540" s="1" vm="1555">
        <f ca="1"/>
        <v>10817</v>
      </c>
      <c r="E540" s="1" vm="2991">
        <f ca="1"/>
        <v>10987.45</v>
      </c>
      <c r="F540" s="1" vm="3160">
        <f ca="1"/>
        <v>373220000</v>
      </c>
      <c r="G540" s="1">
        <f t="shared" ca="1" si="375"/>
        <v>10857.079999999998</v>
      </c>
      <c r="H540" s="2">
        <f t="shared" ca="1" si="388"/>
        <v>10836.092499999999</v>
      </c>
      <c r="I540" s="6" t="str" cm="1">
        <f t="array" aca="1" ref="I540" ca="1">_xlfn.IFS(AND(G539&lt;H539,G540&gt;H540),"BUY", AND(G539&gt;H539,G540&lt;H540),"SELL",TRUE,"")</f>
        <v/>
      </c>
      <c r="J540" s="1" vm="3158">
        <f t="shared" ca="1" si="354"/>
        <v>10864.85</v>
      </c>
      <c r="K540" s="3">
        <f t="shared" ca="1" si="368"/>
        <v>-7.8476844229029563E-3</v>
      </c>
      <c r="L540" s="3">
        <f t="shared" ca="1" si="369"/>
        <v>1.1409766649790543E-2</v>
      </c>
      <c r="M540" s="3">
        <f t="shared" ca="1" si="370"/>
        <v>1.1345166182071391E-2</v>
      </c>
      <c r="N540" s="4">
        <f t="shared" ca="1" si="355"/>
        <v>1</v>
      </c>
      <c r="O540" s="2">
        <f t="shared" ca="1" si="371"/>
        <v>1.1345166182071391E-2</v>
      </c>
      <c r="P540" s="1">
        <f t="shared" ca="1" si="356"/>
        <v>10933.116666666669</v>
      </c>
      <c r="Q540" s="1">
        <f t="shared" ca="1" si="357"/>
        <v>4080457802333.334</v>
      </c>
      <c r="R540" s="1">
        <f ca="1">IF(ISBLANK(A540),"",SUM($Q$2:Q540))</f>
        <v>1380424833290584</v>
      </c>
      <c r="S540" s="1">
        <f ca="1">IF(ISBLANK(A540),"",SUM($F$2:F540))</f>
        <v>133773634000</v>
      </c>
      <c r="T540" s="1">
        <f t="shared" ca="1" si="358"/>
        <v>10319.10991735923</v>
      </c>
      <c r="U540" s="1" t="str">
        <f t="shared" ca="1" si="359"/>
        <v>Bullish</v>
      </c>
      <c r="V540" s="17">
        <f t="shared" ca="1" si="360"/>
        <v>177.89999999999964</v>
      </c>
      <c r="W540" s="17">
        <f t="shared" ca="1" si="361"/>
        <v>117</v>
      </c>
      <c r="X540" s="17">
        <f t="shared" ca="1" si="362"/>
        <v>0</v>
      </c>
      <c r="Y540" s="22">
        <f t="shared" ca="1" si="387"/>
        <v>1698.5000000000018</v>
      </c>
      <c r="Z540" s="22">
        <f t="shared" ca="1" si="387"/>
        <v>351.70000000000073</v>
      </c>
      <c r="AA540" s="22">
        <f t="shared" ca="1" si="387"/>
        <v>304.89999999999964</v>
      </c>
      <c r="AB540" s="23">
        <f t="shared" ca="1" si="382"/>
        <v>20.706505740359159</v>
      </c>
      <c r="AC540" s="23">
        <f t="shared" ca="1" si="383"/>
        <v>17.95113335295845</v>
      </c>
      <c r="AD540" s="23">
        <f t="shared" ca="1" si="384"/>
        <v>2.7553723874007083</v>
      </c>
      <c r="AE540" s="23">
        <f t="shared" ca="1" si="385"/>
        <v>38.657639093317613</v>
      </c>
      <c r="AF540" s="23">
        <f t="shared" ca="1" si="386"/>
        <v>7.1276271702712544</v>
      </c>
      <c r="AG540" s="23">
        <f t="shared" ca="1" si="347"/>
        <v>16.888145221429024</v>
      </c>
      <c r="AH540" s="25" t="str">
        <f t="shared" ca="1" si="363"/>
        <v>Weak</v>
      </c>
      <c r="AI540" s="25" t="str">
        <f t="shared" ca="1" si="364"/>
        <v>Bullish</v>
      </c>
      <c r="AJ540" s="1">
        <f t="shared" ca="1" si="372"/>
        <v>373230835.61000001</v>
      </c>
      <c r="AK540" s="10">
        <f t="shared" ca="1" si="373"/>
        <v>1.1345166182071391E-2</v>
      </c>
      <c r="AL540" s="10">
        <f t="shared" ca="1" si="378"/>
        <v>0.10180919347082376</v>
      </c>
      <c r="AM540">
        <f t="shared" ca="1" si="374"/>
        <v>123.95000000000073</v>
      </c>
      <c r="AN540">
        <f t="shared" ca="1" si="365"/>
        <v>123.95000000000073</v>
      </c>
      <c r="AO540">
        <f t="shared" ca="1" si="366"/>
        <v>0</v>
      </c>
      <c r="AP540">
        <f t="shared" ca="1" si="352"/>
        <v>36.079790074745212</v>
      </c>
      <c r="AQ540">
        <f t="shared" ca="1" si="352"/>
        <v>23.483640500906262</v>
      </c>
      <c r="AR540">
        <f t="shared" ca="1" si="379"/>
        <v>1.5363797650263318</v>
      </c>
      <c r="AS540">
        <f t="shared" ca="1" si="380"/>
        <v>60.573727413031214</v>
      </c>
      <c r="AT540">
        <f t="shared" ca="1" si="367"/>
        <v>177.89999999999964</v>
      </c>
      <c r="AU540">
        <f t="shared" ca="1" si="381"/>
        <v>113.45100511633484</v>
      </c>
      <c r="AV540">
        <f t="shared" ca="1" si="376"/>
        <v>10787.679166666667</v>
      </c>
      <c r="AW540">
        <f t="shared" ref="AW540:AW603" ca="1" si="390">AVERAGE(E515:E540)</f>
        <v>10820.163461538461</v>
      </c>
      <c r="AX540">
        <f t="shared" ca="1" si="389"/>
        <v>-32.484294871794191</v>
      </c>
      <c r="AY540">
        <f t="shared" ca="1" si="350"/>
        <v>-33.211217948717199</v>
      </c>
      <c r="AZ540">
        <f t="shared" ca="1" si="349"/>
        <v>0.72692307692300773</v>
      </c>
    </row>
    <row r="541" spans="1:52" x14ac:dyDescent="0.3">
      <c r="A541" s="1" vm="3161">
        <f ca="1"/>
        <v>43530</v>
      </c>
      <c r="B541" s="1" vm="3162">
        <f ca="1"/>
        <v>11024.85</v>
      </c>
      <c r="C541" s="1" vm="3163">
        <f ca="1"/>
        <v>11062.3</v>
      </c>
      <c r="D541" s="1" vm="3164">
        <f ca="1"/>
        <v>10998.85</v>
      </c>
      <c r="E541" s="1" vm="3165">
        <f ca="1"/>
        <v>11053</v>
      </c>
      <c r="F541" s="1" vm="3166">
        <f ca="1"/>
        <v>372551000</v>
      </c>
      <c r="G541" s="1">
        <f t="shared" ca="1" si="375"/>
        <v>10900.62</v>
      </c>
      <c r="H541" s="2">
        <f t="shared" ca="1" si="388"/>
        <v>10842.025</v>
      </c>
      <c r="I541" s="6" t="str" cm="1">
        <f t="array" aca="1" ref="I541" ca="1">_xlfn.IFS(AND(G540&lt;H540,G541&gt;H541),"BUY", AND(G540&gt;H540,G541&lt;H541),"SELL",TRUE,"")</f>
        <v/>
      </c>
      <c r="J541" s="1" vm="3158">
        <f t="shared" ca="1" si="354"/>
        <v>10864.85</v>
      </c>
      <c r="K541" s="3" t="str">
        <f t="shared" ca="1" si="368"/>
        <v/>
      </c>
      <c r="L541" s="3">
        <f t="shared" ca="1" si="369"/>
        <v>5.9658974557335043E-3</v>
      </c>
      <c r="M541" s="3">
        <f t="shared" ca="1" si="370"/>
        <v>5.9481719535880405E-3</v>
      </c>
      <c r="N541" s="4">
        <f t="shared" ca="1" si="355"/>
        <v>1</v>
      </c>
      <c r="O541" s="2">
        <f t="shared" ca="1" si="371"/>
        <v>5.9481719535880405E-3</v>
      </c>
      <c r="P541" s="1">
        <f t="shared" ca="1" si="356"/>
        <v>11038.050000000001</v>
      </c>
      <c r="Q541" s="1">
        <f t="shared" ca="1" si="357"/>
        <v>4112236565550.0005</v>
      </c>
      <c r="R541" s="1">
        <f ca="1">IF(ISBLANK(A541),"",SUM($Q$2:Q541))</f>
        <v>1384537069856134</v>
      </c>
      <c r="S541" s="1">
        <f ca="1">IF(ISBLANK(A541),"",SUM($F$2:F541))</f>
        <v>134146185000</v>
      </c>
      <c r="T541" s="1">
        <f t="shared" ca="1" si="358"/>
        <v>10321.106558909103</v>
      </c>
      <c r="U541" s="1" t="str">
        <f t="shared" ca="1" si="359"/>
        <v>Bullish</v>
      </c>
      <c r="V541" s="17">
        <f t="shared" ca="1" si="360"/>
        <v>74.849999999998545</v>
      </c>
      <c r="W541" s="17">
        <f t="shared" ca="1" si="361"/>
        <v>67.399999999999636</v>
      </c>
      <c r="X541" s="17">
        <f t="shared" ca="1" si="362"/>
        <v>0</v>
      </c>
      <c r="Y541" s="22">
        <f t="shared" ca="1" si="387"/>
        <v>1653.8000000000011</v>
      </c>
      <c r="Z541" s="22">
        <f t="shared" ca="1" si="387"/>
        <v>419.10000000000036</v>
      </c>
      <c r="AA541" s="22">
        <f t="shared" ca="1" si="387"/>
        <v>253.20000000000073</v>
      </c>
      <c r="AB541" s="23">
        <f t="shared" ca="1" si="382"/>
        <v>25.341637441044874</v>
      </c>
      <c r="AC541" s="23">
        <f t="shared" ca="1" si="383"/>
        <v>15.310194703108026</v>
      </c>
      <c r="AD541" s="23">
        <f t="shared" ca="1" si="384"/>
        <v>10.031442737936848</v>
      </c>
      <c r="AE541" s="23">
        <f t="shared" ca="1" si="385"/>
        <v>40.651832144152898</v>
      </c>
      <c r="AF541" s="23">
        <f t="shared" ca="1" si="386"/>
        <v>24.676483712628205</v>
      </c>
      <c r="AG541" s="23">
        <f t="shared" ca="1" si="347"/>
        <v>17.901711784591971</v>
      </c>
      <c r="AH541" s="25" t="str">
        <f t="shared" ca="1" si="363"/>
        <v>Weak</v>
      </c>
      <c r="AI541" s="25" t="str">
        <f t="shared" ca="1" si="364"/>
        <v>Bullish</v>
      </c>
      <c r="AJ541" s="1">
        <f t="shared" ca="1" si="372"/>
        <v>372561857.07999998</v>
      </c>
      <c r="AK541" s="10">
        <f t="shared" ca="1" si="373"/>
        <v>5.9481719535880405E-3</v>
      </c>
      <c r="AL541" s="10">
        <f t="shared" ca="1" si="378"/>
        <v>0.10157447768190125</v>
      </c>
      <c r="AM541">
        <f t="shared" ca="1" si="374"/>
        <v>65.549999999999272</v>
      </c>
      <c r="AN541">
        <f t="shared" ca="1" si="365"/>
        <v>65.549999999999272</v>
      </c>
      <c r="AO541">
        <f t="shared" ca="1" si="366"/>
        <v>0</v>
      </c>
      <c r="AP541">
        <f t="shared" ca="1" si="352"/>
        <v>38.184805069406217</v>
      </c>
      <c r="AQ541">
        <f t="shared" ca="1" si="352"/>
        <v>21.806237607984389</v>
      </c>
      <c r="AR541">
        <f t="shared" ca="1" si="379"/>
        <v>1.7510955239442492</v>
      </c>
      <c r="AS541">
        <f t="shared" ca="1" si="380"/>
        <v>63.650844134764952</v>
      </c>
      <c r="AT541">
        <f t="shared" ca="1" si="367"/>
        <v>63.449999999998909</v>
      </c>
      <c r="AU541">
        <f t="shared" ca="1" si="381"/>
        <v>109.87950475088226</v>
      </c>
      <c r="AV541">
        <f t="shared" ca="1" si="376"/>
        <v>10815.0625</v>
      </c>
      <c r="AW541">
        <f t="shared" ca="1" si="390"/>
        <v>10835.219230769231</v>
      </c>
      <c r="AX541">
        <f t="shared" ca="1" si="389"/>
        <v>-20.156730769231217</v>
      </c>
      <c r="AY541">
        <f t="shared" ca="1" si="350"/>
        <v>-35.391132478631533</v>
      </c>
      <c r="AZ541">
        <f t="shared" ca="1" si="349"/>
        <v>15.234401709400316</v>
      </c>
    </row>
    <row r="542" spans="1:52" x14ac:dyDescent="0.3">
      <c r="A542" s="1" vm="3167">
        <f ca="1"/>
        <v>43531</v>
      </c>
      <c r="B542" s="1" vm="3168">
        <f ca="1"/>
        <v>11077.95</v>
      </c>
      <c r="C542" s="1" vm="3169">
        <f ca="1"/>
        <v>11089.05</v>
      </c>
      <c r="D542" s="1" vm="3170">
        <f ca="1"/>
        <v>11027.1</v>
      </c>
      <c r="E542" s="1" vm="3171">
        <f ca="1"/>
        <v>11058.2</v>
      </c>
      <c r="F542" s="1" vm="3172">
        <f ca="1"/>
        <v>321209000</v>
      </c>
      <c r="G542" s="1">
        <f t="shared" ca="1" si="375"/>
        <v>10950.929999999998</v>
      </c>
      <c r="H542" s="2">
        <f t="shared" ca="1" si="388"/>
        <v>10841.8125</v>
      </c>
      <c r="I542" s="6" t="str" cm="1">
        <f t="array" aca="1" ref="I542" ca="1">_xlfn.IFS(AND(G541&lt;H541,G542&gt;H542),"BUY", AND(G541&gt;H541,G542&lt;H542),"SELL",TRUE,"")</f>
        <v/>
      </c>
      <c r="J542" s="1" vm="3158">
        <f t="shared" ca="1" si="354"/>
        <v>10864.85</v>
      </c>
      <c r="K542" s="3" t="str">
        <f t="shared" ca="1" si="368"/>
        <v/>
      </c>
      <c r="L542" s="3">
        <f t="shared" ca="1" si="369"/>
        <v>4.7046050845933607E-4</v>
      </c>
      <c r="M542" s="3">
        <f t="shared" ca="1" si="370"/>
        <v>4.7034987661157636E-4</v>
      </c>
      <c r="N542" s="4">
        <f t="shared" ca="1" si="355"/>
        <v>1</v>
      </c>
      <c r="O542" s="2">
        <f t="shared" ca="1" si="371"/>
        <v>4.7034987661157636E-4</v>
      </c>
      <c r="P542" s="1">
        <f t="shared" ca="1" si="356"/>
        <v>11058.116666666669</v>
      </c>
      <c r="Q542" s="1">
        <f t="shared" ca="1" si="357"/>
        <v>3551966596383.334</v>
      </c>
      <c r="R542" s="1">
        <f ca="1">IF(ISBLANK(A542),"",SUM($Q$2:Q542))</f>
        <v>1388089036452517.3</v>
      </c>
      <c r="S542" s="1">
        <f ca="1">IF(ISBLANK(A542),"",SUM($F$2:F542))</f>
        <v>134467394000</v>
      </c>
      <c r="T542" s="1">
        <f t="shared" ca="1" si="358"/>
        <v>10322.867091872973</v>
      </c>
      <c r="U542" s="1" t="str">
        <f t="shared" ca="1" si="359"/>
        <v>Bullish</v>
      </c>
      <c r="V542" s="17">
        <f t="shared" ca="1" si="360"/>
        <v>61.949999999998909</v>
      </c>
      <c r="W542" s="17">
        <f t="shared" ca="1" si="361"/>
        <v>26.75</v>
      </c>
      <c r="X542" s="17">
        <f t="shared" ca="1" si="362"/>
        <v>0</v>
      </c>
      <c r="Y542" s="22">
        <f t="shared" ca="1" si="387"/>
        <v>1640.8500000000004</v>
      </c>
      <c r="Z542" s="22">
        <f t="shared" ca="1" si="387"/>
        <v>445.85000000000036</v>
      </c>
      <c r="AA542" s="22">
        <f t="shared" ca="1" si="387"/>
        <v>199.85000000000036</v>
      </c>
      <c r="AB542" s="23">
        <f t="shared" ca="1" si="382"/>
        <v>27.171892616631638</v>
      </c>
      <c r="AC542" s="23">
        <f t="shared" ca="1" si="383"/>
        <v>12.179662979553301</v>
      </c>
      <c r="AD542" s="23">
        <f t="shared" ca="1" si="384"/>
        <v>14.992229637078337</v>
      </c>
      <c r="AE542" s="23">
        <f t="shared" ca="1" si="385"/>
        <v>39.351555596184937</v>
      </c>
      <c r="AF542" s="23">
        <f t="shared" ca="1" si="386"/>
        <v>38.098188013009086</v>
      </c>
      <c r="AG542" s="23">
        <f t="shared" ref="AG542:AG605" ca="1" si="391">IFERROR(AVERAGE(AF529:AF542),"")</f>
        <v>20.518520383498373</v>
      </c>
      <c r="AH542" s="25" t="str">
        <f t="shared" ca="1" si="363"/>
        <v>Weak</v>
      </c>
      <c r="AI542" s="25" t="str">
        <f t="shared" ca="1" si="364"/>
        <v>Bullish</v>
      </c>
      <c r="AJ542" s="1">
        <f t="shared" ca="1" si="372"/>
        <v>321219900.62</v>
      </c>
      <c r="AK542" s="10">
        <f t="shared" ca="1" si="373"/>
        <v>4.7034987661157636E-4</v>
      </c>
      <c r="AL542" s="10">
        <f t="shared" ca="1" si="378"/>
        <v>9.7920139398484929E-2</v>
      </c>
      <c r="AM542">
        <f t="shared" ca="1" si="374"/>
        <v>5.2000000000007276</v>
      </c>
      <c r="AN542">
        <f t="shared" ca="1" si="365"/>
        <v>5.2000000000007276</v>
      </c>
      <c r="AO542">
        <f t="shared" ca="1" si="366"/>
        <v>0</v>
      </c>
      <c r="AP542">
        <f t="shared" ca="1" si="352"/>
        <v>35.828747564448683</v>
      </c>
      <c r="AQ542">
        <f t="shared" ca="1" si="352"/>
        <v>20.248649207414076</v>
      </c>
      <c r="AR542">
        <f t="shared" ca="1" si="379"/>
        <v>1.7694388992293832</v>
      </c>
      <c r="AS542">
        <f t="shared" ca="1" si="380"/>
        <v>63.891602725799174</v>
      </c>
      <c r="AT542">
        <f t="shared" ca="1" si="367"/>
        <v>61.949999999998909</v>
      </c>
      <c r="AU542">
        <f t="shared" ca="1" si="381"/>
        <v>106.45596869724774</v>
      </c>
      <c r="AV542">
        <f t="shared" ca="1" si="376"/>
        <v>10849.833333333332</v>
      </c>
      <c r="AW542">
        <f t="shared" ca="1" si="390"/>
        <v>10850.834615384616</v>
      </c>
      <c r="AX542">
        <f t="shared" ca="1" si="389"/>
        <v>-1.0012820512838516</v>
      </c>
      <c r="AY542">
        <f t="shared" ca="1" si="350"/>
        <v>-34.533974358973865</v>
      </c>
      <c r="AZ542">
        <f t="shared" ca="1" si="349"/>
        <v>33.532692307690013</v>
      </c>
    </row>
    <row r="543" spans="1:52" x14ac:dyDescent="0.3">
      <c r="A543" s="1" vm="3173">
        <f ca="1"/>
        <v>43532</v>
      </c>
      <c r="B543" s="1" vm="3174">
        <f ca="1"/>
        <v>11038.85</v>
      </c>
      <c r="C543" s="1" vm="3175">
        <f ca="1"/>
        <v>11049</v>
      </c>
      <c r="D543" s="1" vm="3176">
        <f ca="1"/>
        <v>11008.95</v>
      </c>
      <c r="E543" s="1" vm="3177">
        <f ca="1"/>
        <v>11035.4</v>
      </c>
      <c r="F543" s="1" vm="3178">
        <f ca="1"/>
        <v>326570000</v>
      </c>
      <c r="G543" s="1">
        <f t="shared" ca="1" si="375"/>
        <v>10999.509999999998</v>
      </c>
      <c r="H543" s="2">
        <f t="shared" ca="1" si="388"/>
        <v>10840.112500000001</v>
      </c>
      <c r="I543" s="6" t="str" cm="1">
        <f t="array" aca="1" ref="I543" ca="1">_xlfn.IFS(AND(G542&lt;H542,G543&gt;H543),"BUY", AND(G542&gt;H542,G543&lt;H543),"SELL",TRUE,"")</f>
        <v/>
      </c>
      <c r="J543" s="1" vm="3158">
        <f t="shared" ca="1" si="354"/>
        <v>10864.85</v>
      </c>
      <c r="K543" s="3" t="str">
        <f t="shared" ca="1" si="368"/>
        <v/>
      </c>
      <c r="L543" s="3">
        <f t="shared" ca="1" si="369"/>
        <v>-2.0618183791214495E-3</v>
      </c>
      <c r="M543" s="3">
        <f t="shared" ca="1" si="370"/>
        <v>-2.0639468528230618E-3</v>
      </c>
      <c r="N543" s="4">
        <f t="shared" ca="1" si="355"/>
        <v>1</v>
      </c>
      <c r="O543" s="2">
        <f t="shared" ca="1" si="371"/>
        <v>-2.0639468528230618E-3</v>
      </c>
      <c r="P543" s="1">
        <f t="shared" ca="1" si="356"/>
        <v>11031.116666666667</v>
      </c>
      <c r="Q543" s="1">
        <f t="shared" ca="1" si="357"/>
        <v>3602431769833.3335</v>
      </c>
      <c r="R543" s="1">
        <f ca="1">IF(ISBLANK(A543),"",SUM($Q$2:Q543))</f>
        <v>1391691468222350.5</v>
      </c>
      <c r="S543" s="1">
        <f ca="1">IF(ISBLANK(A543),"",SUM($F$2:F543))</f>
        <v>134793964000</v>
      </c>
      <c r="T543" s="1">
        <f t="shared" ca="1" si="358"/>
        <v>10324.582992620875</v>
      </c>
      <c r="U543" s="1" t="str">
        <f t="shared" ca="1" si="359"/>
        <v>Bullish</v>
      </c>
      <c r="V543" s="17">
        <f t="shared" ca="1" si="360"/>
        <v>49.25</v>
      </c>
      <c r="W543" s="17">
        <f t="shared" ca="1" si="361"/>
        <v>0</v>
      </c>
      <c r="X543" s="17">
        <f t="shared" ca="1" si="362"/>
        <v>18.149999999999636</v>
      </c>
      <c r="Y543" s="22">
        <f t="shared" ref="Y543:AA558" ca="1" si="392">SUM(V530:V543)</f>
        <v>1524.75</v>
      </c>
      <c r="Z543" s="22">
        <f t="shared" ca="1" si="392"/>
        <v>445.85000000000036</v>
      </c>
      <c r="AA543" s="22">
        <f t="shared" ca="1" si="392"/>
        <v>119.64999999999964</v>
      </c>
      <c r="AB543" s="23">
        <f t="shared" ca="1" si="382"/>
        <v>29.240859157238912</v>
      </c>
      <c r="AC543" s="23">
        <f t="shared" ca="1" si="383"/>
        <v>7.8471880636169624</v>
      </c>
      <c r="AD543" s="23">
        <f t="shared" ca="1" si="384"/>
        <v>21.393671093621951</v>
      </c>
      <c r="AE543" s="23">
        <f t="shared" ca="1" si="385"/>
        <v>37.088047220855877</v>
      </c>
      <c r="AF543" s="23">
        <f t="shared" ca="1" si="386"/>
        <v>57.683465959328153</v>
      </c>
      <c r="AG543" s="23">
        <f t="shared" ca="1" si="391"/>
        <v>24.542910779209304</v>
      </c>
      <c r="AH543" s="25" t="str">
        <f t="shared" ca="1" si="363"/>
        <v>Weak</v>
      </c>
      <c r="AI543" s="25" t="str">
        <f t="shared" ca="1" si="364"/>
        <v>Bullish</v>
      </c>
      <c r="AJ543" s="1">
        <f t="shared" ca="1" si="372"/>
        <v>-326559049.06999999</v>
      </c>
      <c r="AK543" s="10">
        <f t="shared" ca="1" si="373"/>
        <v>-2.0639468528230618E-3</v>
      </c>
      <c r="AL543" s="10">
        <f t="shared" ca="1" si="378"/>
        <v>9.7958308610705966E-2</v>
      </c>
      <c r="AM543">
        <f t="shared" ca="1" si="374"/>
        <v>-22.800000000001091</v>
      </c>
      <c r="AN543">
        <f t="shared" ca="1" si="365"/>
        <v>0</v>
      </c>
      <c r="AO543">
        <f t="shared" ca="1" si="366"/>
        <v>22.800000000001091</v>
      </c>
      <c r="AP543">
        <f t="shared" ca="1" si="352"/>
        <v>33.269551309845205</v>
      </c>
      <c r="AQ543">
        <f t="shared" ca="1" si="352"/>
        <v>20.43088854974172</v>
      </c>
      <c r="AR543">
        <f t="shared" ca="1" si="379"/>
        <v>1.6283947332415842</v>
      </c>
      <c r="AS543">
        <f t="shared" ca="1" si="380"/>
        <v>61.953964244681551</v>
      </c>
      <c r="AT543">
        <f t="shared" ca="1" si="367"/>
        <v>40.049999999999272</v>
      </c>
      <c r="AU543">
        <f t="shared" ca="1" si="381"/>
        <v>101.71268521887285</v>
      </c>
      <c r="AV543">
        <f t="shared" ca="1" si="376"/>
        <v>10885.754166666666</v>
      </c>
      <c r="AW543">
        <f t="shared" ca="1" si="390"/>
        <v>10865.588461538464</v>
      </c>
      <c r="AX543">
        <f t="shared" ca="1" si="389"/>
        <v>20.165705128201807</v>
      </c>
      <c r="AY543">
        <f t="shared" ca="1" si="350"/>
        <v>-29.302777777777617</v>
      </c>
      <c r="AZ543">
        <f t="shared" ca="1" si="349"/>
        <v>49.468482905979428</v>
      </c>
    </row>
    <row r="544" spans="1:52" x14ac:dyDescent="0.3">
      <c r="A544" s="1" vm="3179">
        <f ca="1"/>
        <v>43535</v>
      </c>
      <c r="B544" s="1" vm="3180">
        <f ca="1"/>
        <v>11068.75</v>
      </c>
      <c r="C544" s="1" vm="3181">
        <f ca="1"/>
        <v>11180.9</v>
      </c>
      <c r="D544" s="1" vm="3182">
        <f ca="1"/>
        <v>11059.85</v>
      </c>
      <c r="E544" s="1" vm="3183">
        <f ca="1"/>
        <v>11168.05</v>
      </c>
      <c r="F544" s="1" vm="3184">
        <f ca="1"/>
        <v>352242000</v>
      </c>
      <c r="G544" s="1">
        <f t="shared" ca="1" si="375"/>
        <v>11060.420000000002</v>
      </c>
      <c r="H544" s="2">
        <f t="shared" ca="1" si="388"/>
        <v>10851.335000000001</v>
      </c>
      <c r="I544" s="6" t="str" cm="1">
        <f t="array" aca="1" ref="I544" ca="1">_xlfn.IFS(AND(G543&lt;H543,G544&gt;H544),"BUY", AND(G543&gt;H543,G544&lt;H544),"SELL",TRUE,"")</f>
        <v/>
      </c>
      <c r="J544" s="1" vm="3158">
        <f t="shared" ca="1" si="354"/>
        <v>10864.85</v>
      </c>
      <c r="K544" s="3" t="str">
        <f t="shared" ca="1" si="368"/>
        <v/>
      </c>
      <c r="L544" s="3">
        <f t="shared" ca="1" si="369"/>
        <v>1.2020407053663584E-2</v>
      </c>
      <c r="M544" s="3">
        <f t="shared" ca="1" si="370"/>
        <v>1.1948735734751558E-2</v>
      </c>
      <c r="N544" s="4">
        <f t="shared" ca="1" si="355"/>
        <v>1</v>
      </c>
      <c r="O544" s="2">
        <f t="shared" ca="1" si="371"/>
        <v>1.1948735734751558E-2</v>
      </c>
      <c r="P544" s="1">
        <f t="shared" ca="1" si="356"/>
        <v>11136.266666666668</v>
      </c>
      <c r="Q544" s="1">
        <f t="shared" ca="1" si="357"/>
        <v>3922660843200.0005</v>
      </c>
      <c r="R544" s="1">
        <f ca="1">IF(ISBLANK(A544),"",SUM($Q$2:Q544))</f>
        <v>1395614129065550.5</v>
      </c>
      <c r="S544" s="1">
        <f ca="1">IF(ISBLANK(A544),"",SUM($F$2:F544))</f>
        <v>135146206000</v>
      </c>
      <c r="T544" s="1">
        <f t="shared" ca="1" si="358"/>
        <v>10326.69854650267</v>
      </c>
      <c r="U544" s="1" t="str">
        <f t="shared" ca="1" si="359"/>
        <v>Bullish</v>
      </c>
      <c r="V544" s="17">
        <f t="shared" ca="1" si="360"/>
        <v>145.5</v>
      </c>
      <c r="W544" s="17">
        <f t="shared" ca="1" si="361"/>
        <v>131.89999999999964</v>
      </c>
      <c r="X544" s="17">
        <f t="shared" ca="1" si="362"/>
        <v>0</v>
      </c>
      <c r="Y544" s="22">
        <f t="shared" ca="1" si="392"/>
        <v>1538.75</v>
      </c>
      <c r="Z544" s="22">
        <f t="shared" ca="1" si="392"/>
        <v>577.75</v>
      </c>
      <c r="AA544" s="22">
        <f t="shared" ca="1" si="392"/>
        <v>119.64999999999964</v>
      </c>
      <c r="AB544" s="23">
        <f t="shared" ca="1" si="382"/>
        <v>37.546709991876526</v>
      </c>
      <c r="AC544" s="23">
        <f t="shared" ca="1" si="383"/>
        <v>7.7757920389926651</v>
      </c>
      <c r="AD544" s="23">
        <f t="shared" ca="1" si="384"/>
        <v>29.77091795288386</v>
      </c>
      <c r="AE544" s="23">
        <f t="shared" ca="1" si="385"/>
        <v>45.322502030869188</v>
      </c>
      <c r="AF544" s="23">
        <f t="shared" ca="1" si="386"/>
        <v>65.686836822483599</v>
      </c>
      <c r="AG544" s="23">
        <f t="shared" ca="1" si="391"/>
        <v>28.76126375214929</v>
      </c>
      <c r="AH544" s="25" t="str">
        <f t="shared" ca="1" si="363"/>
        <v>Weak</v>
      </c>
      <c r="AI544" s="25" t="str">
        <f t="shared" ca="1" si="364"/>
        <v>Bullish</v>
      </c>
      <c r="AJ544" s="1">
        <f t="shared" ca="1" si="372"/>
        <v>352252999.50999999</v>
      </c>
      <c r="AK544" s="10">
        <f t="shared" ca="1" si="373"/>
        <v>1.1948735734751558E-2</v>
      </c>
      <c r="AL544" s="10">
        <f t="shared" ca="1" si="378"/>
        <v>9.5265586955208773E-2</v>
      </c>
      <c r="AM544">
        <f t="shared" ca="1" si="374"/>
        <v>132.64999999999964</v>
      </c>
      <c r="AN544">
        <f t="shared" ca="1" si="365"/>
        <v>132.64999999999964</v>
      </c>
      <c r="AO544">
        <f t="shared" ca="1" si="366"/>
        <v>0</v>
      </c>
      <c r="AP544">
        <f t="shared" ca="1" si="352"/>
        <v>40.36815478771338</v>
      </c>
      <c r="AQ544">
        <f t="shared" ca="1" si="352"/>
        <v>18.971539367617311</v>
      </c>
      <c r="AR544">
        <f t="shared" ca="1" si="379"/>
        <v>2.1278270574404807</v>
      </c>
      <c r="AS544">
        <f t="shared" ca="1" si="380"/>
        <v>68.028922902844059</v>
      </c>
      <c r="AT544">
        <f t="shared" ca="1" si="367"/>
        <v>121.04999999999927</v>
      </c>
      <c r="AU544">
        <f t="shared" ca="1" si="381"/>
        <v>103.09392198895331</v>
      </c>
      <c r="AV544">
        <f t="shared" ca="1" si="376"/>
        <v>10921.804166666665</v>
      </c>
      <c r="AW544">
        <f t="shared" ca="1" si="390"/>
        <v>10878.553846153847</v>
      </c>
      <c r="AX544">
        <f t="shared" ca="1" si="389"/>
        <v>43.25032051281778</v>
      </c>
      <c r="AY544">
        <f t="shared" ca="1" si="350"/>
        <v>-19.868589743590039</v>
      </c>
      <c r="AZ544">
        <f t="shared" ca="1" si="349"/>
        <v>63.118910256407815</v>
      </c>
    </row>
    <row r="545" spans="1:52" x14ac:dyDescent="0.3">
      <c r="A545" s="1" vm="3185">
        <f ca="1"/>
        <v>43536</v>
      </c>
      <c r="B545" s="1" vm="3186">
        <f ca="1"/>
        <v>11231.35</v>
      </c>
      <c r="C545" s="1" vm="3187">
        <f ca="1"/>
        <v>11320.4</v>
      </c>
      <c r="D545" s="1" vm="3188">
        <f ca="1"/>
        <v>11227</v>
      </c>
      <c r="E545" s="1" vm="3189">
        <f ca="1"/>
        <v>11301.2</v>
      </c>
      <c r="F545" s="1" vm="3190">
        <f ca="1"/>
        <v>391311000</v>
      </c>
      <c r="G545" s="1">
        <f t="shared" ca="1" si="375"/>
        <v>11123.169999999998</v>
      </c>
      <c r="H545" s="2">
        <f t="shared" ca="1" si="388"/>
        <v>10871.955</v>
      </c>
      <c r="I545" s="6" t="str" cm="1">
        <f t="array" aca="1" ref="I545" ca="1">_xlfn.IFS(AND(G544&lt;H544,G545&gt;H545),"BUY", AND(G544&gt;H544,G545&lt;H545),"SELL",TRUE,"")</f>
        <v/>
      </c>
      <c r="J545" s="1" vm="3158">
        <f t="shared" ca="1" si="354"/>
        <v>10864.85</v>
      </c>
      <c r="K545" s="3" t="str">
        <f t="shared" ca="1" si="368"/>
        <v/>
      </c>
      <c r="L545" s="3">
        <f t="shared" ca="1" si="369"/>
        <v>1.1922403642534052E-2</v>
      </c>
      <c r="M545" s="3">
        <f t="shared" ca="1" si="370"/>
        <v>1.1851891682945155E-2</v>
      </c>
      <c r="N545" s="4">
        <f t="shared" ca="1" si="355"/>
        <v>1</v>
      </c>
      <c r="O545" s="2">
        <f t="shared" ca="1" si="371"/>
        <v>1.1851891682945155E-2</v>
      </c>
      <c r="P545" s="1">
        <f t="shared" ca="1" si="356"/>
        <v>11282.866666666669</v>
      </c>
      <c r="Q545" s="1">
        <f t="shared" ca="1" si="357"/>
        <v>4415109838200.001</v>
      </c>
      <c r="R545" s="1">
        <f ca="1">IF(ISBLANK(A545),"",SUM($Q$2:Q545))</f>
        <v>1400029238903750.5</v>
      </c>
      <c r="S545" s="1">
        <f ca="1">IF(ISBLANK(A545),"",SUM($F$2:F545))</f>
        <v>135537517000</v>
      </c>
      <c r="T545" s="1">
        <f t="shared" ca="1" si="358"/>
        <v>10329.459103959758</v>
      </c>
      <c r="U545" s="1" t="str">
        <f t="shared" ca="1" si="359"/>
        <v>Bullish</v>
      </c>
      <c r="V545" s="17">
        <f t="shared" ca="1" si="360"/>
        <v>152.35000000000036</v>
      </c>
      <c r="W545" s="17">
        <f t="shared" ca="1" si="361"/>
        <v>139.5</v>
      </c>
      <c r="X545" s="17">
        <f t="shared" ca="1" si="362"/>
        <v>0</v>
      </c>
      <c r="Y545" s="22">
        <f t="shared" ca="1" si="392"/>
        <v>1553.8999999999996</v>
      </c>
      <c r="Z545" s="22">
        <f t="shared" ca="1" si="392"/>
        <v>717.25</v>
      </c>
      <c r="AA545" s="22">
        <f t="shared" ca="1" si="392"/>
        <v>76.899999999999636</v>
      </c>
      <c r="AB545" s="23">
        <f t="shared" ca="1" si="382"/>
        <v>46.158053928824259</v>
      </c>
      <c r="AC545" s="23">
        <f t="shared" ca="1" si="383"/>
        <v>4.9488384065898483</v>
      </c>
      <c r="AD545" s="23">
        <f t="shared" ca="1" si="384"/>
        <v>41.209215522234409</v>
      </c>
      <c r="AE545" s="23">
        <f t="shared" ca="1" si="385"/>
        <v>51.106892335414109</v>
      </c>
      <c r="AF545" s="23">
        <f t="shared" ca="1" si="386"/>
        <v>80.633381602971809</v>
      </c>
      <c r="AG545" s="23">
        <f t="shared" ca="1" si="391"/>
        <v>34.501577384738823</v>
      </c>
      <c r="AH545" s="25" t="str">
        <f t="shared" ca="1" si="363"/>
        <v>Strong</v>
      </c>
      <c r="AI545" s="25" t="str">
        <f t="shared" ca="1" si="364"/>
        <v>Bullish</v>
      </c>
      <c r="AJ545" s="1">
        <f t="shared" ca="1" si="372"/>
        <v>391322060.42000002</v>
      </c>
      <c r="AK545" s="10">
        <f t="shared" ca="1" si="373"/>
        <v>1.1851891682945155E-2</v>
      </c>
      <c r="AL545" s="10">
        <f t="shared" ca="1" si="378"/>
        <v>9.5896930792786966E-2</v>
      </c>
      <c r="AM545">
        <f t="shared" ca="1" si="374"/>
        <v>133.15000000000146</v>
      </c>
      <c r="AN545">
        <f t="shared" ca="1" si="365"/>
        <v>133.15000000000146</v>
      </c>
      <c r="AO545">
        <f t="shared" ca="1" si="366"/>
        <v>0</v>
      </c>
      <c r="AP545">
        <f t="shared" ca="1" si="352"/>
        <v>46.995429445733961</v>
      </c>
      <c r="AQ545">
        <f t="shared" ca="1" si="352"/>
        <v>17.616429412787504</v>
      </c>
      <c r="AR545">
        <f t="shared" ca="1" si="379"/>
        <v>2.6677045810214346</v>
      </c>
      <c r="AS545">
        <f t="shared" ca="1" si="380"/>
        <v>72.734990566729181</v>
      </c>
      <c r="AT545">
        <f t="shared" ca="1" si="367"/>
        <v>93.399999999999636</v>
      </c>
      <c r="AU545">
        <f t="shared" ca="1" si="381"/>
        <v>102.40149898974234</v>
      </c>
      <c r="AV545">
        <f t="shared" ca="1" si="376"/>
        <v>10964.416666666666</v>
      </c>
      <c r="AW545">
        <f t="shared" ca="1" si="390"/>
        <v>10894.228846153846</v>
      </c>
      <c r="AX545">
        <f t="shared" ca="1" si="389"/>
        <v>70.187820512819599</v>
      </c>
      <c r="AY545">
        <f t="shared" ca="1" si="350"/>
        <v>-6.9793803418811473</v>
      </c>
      <c r="AZ545">
        <f t="shared" ca="1" si="349"/>
        <v>77.167200854700752</v>
      </c>
    </row>
    <row r="546" spans="1:52" x14ac:dyDescent="0.3">
      <c r="A546" s="1" vm="3191">
        <f ca="1"/>
        <v>43537</v>
      </c>
      <c r="B546" s="1" vm="3192">
        <f ca="1"/>
        <v>11326.2</v>
      </c>
      <c r="C546" s="1" vm="3193">
        <f ca="1"/>
        <v>11352.3</v>
      </c>
      <c r="D546" s="1" vm="3194">
        <f ca="1"/>
        <v>11276.6</v>
      </c>
      <c r="E546" s="1" vm="3195">
        <f ca="1"/>
        <v>11341.7</v>
      </c>
      <c r="F546" s="1" vm="3196">
        <f ca="1"/>
        <v>382996000</v>
      </c>
      <c r="G546" s="1">
        <f t="shared" ca="1" si="375"/>
        <v>11180.909999999998</v>
      </c>
      <c r="H546" s="2">
        <f t="shared" ca="1" si="388"/>
        <v>10897.470000000003</v>
      </c>
      <c r="I546" s="6" t="str" cm="1">
        <f t="array" aca="1" ref="I546" ca="1">_xlfn.IFS(AND(G545&lt;H545,G546&gt;H546),"BUY", AND(G545&gt;H545,G546&lt;H546),"SELL",TRUE,"")</f>
        <v/>
      </c>
      <c r="J546" s="1" vm="3158">
        <f t="shared" ca="1" si="354"/>
        <v>10864.85</v>
      </c>
      <c r="K546" s="3" t="str">
        <f t="shared" ca="1" si="368"/>
        <v/>
      </c>
      <c r="L546" s="3">
        <f t="shared" ca="1" si="369"/>
        <v>3.5836902275865334E-3</v>
      </c>
      <c r="M546" s="3">
        <f t="shared" ca="1" si="370"/>
        <v>3.5772841102276773E-3</v>
      </c>
      <c r="N546" s="4">
        <f t="shared" ca="1" si="355"/>
        <v>1</v>
      </c>
      <c r="O546" s="2">
        <f t="shared" ca="1" si="371"/>
        <v>3.5772841102276773E-3</v>
      </c>
      <c r="P546" s="1">
        <f t="shared" ca="1" si="356"/>
        <v>11323.533333333335</v>
      </c>
      <c r="Q546" s="1">
        <f t="shared" ca="1" si="357"/>
        <v>4336867972533.334</v>
      </c>
      <c r="R546" s="1">
        <f ca="1">IF(ISBLANK(A546),"",SUM($Q$2:Q546))</f>
        <v>1404366106876283.8</v>
      </c>
      <c r="S546" s="1">
        <f ca="1">IF(ISBLANK(A546),"",SUM($F$2:F546))</f>
        <v>135920513000</v>
      </c>
      <c r="T546" s="1">
        <f t="shared" ca="1" si="358"/>
        <v>10332.260200314899</v>
      </c>
      <c r="U546" s="1" t="str">
        <f t="shared" ca="1" si="359"/>
        <v>Bullish</v>
      </c>
      <c r="V546" s="17">
        <f t="shared" ca="1" si="360"/>
        <v>75.699999999998909</v>
      </c>
      <c r="W546" s="17">
        <f t="shared" ca="1" si="361"/>
        <v>31.899999999999636</v>
      </c>
      <c r="X546" s="17">
        <f t="shared" ca="1" si="362"/>
        <v>0</v>
      </c>
      <c r="Y546" s="22">
        <f t="shared" ca="1" si="392"/>
        <v>1481.2499999999982</v>
      </c>
      <c r="Z546" s="22">
        <f t="shared" ca="1" si="392"/>
        <v>719.29999999999927</v>
      </c>
      <c r="AA546" s="22">
        <f t="shared" ca="1" si="392"/>
        <v>76.899999999999636</v>
      </c>
      <c r="AB546" s="23">
        <f t="shared" ca="1" si="382"/>
        <v>48.560337552742624</v>
      </c>
      <c r="AC546" s="23">
        <f t="shared" ca="1" si="383"/>
        <v>5.1915611814345803</v>
      </c>
      <c r="AD546" s="23">
        <f t="shared" ca="1" si="384"/>
        <v>43.368776371308044</v>
      </c>
      <c r="AE546" s="23">
        <f t="shared" ca="1" si="385"/>
        <v>53.751898734177203</v>
      </c>
      <c r="AF546" s="23">
        <f t="shared" ca="1" si="386"/>
        <v>80.683245415724755</v>
      </c>
      <c r="AG546" s="23">
        <f t="shared" ca="1" si="391"/>
        <v>39.401234609955644</v>
      </c>
      <c r="AH546" s="25" t="str">
        <f t="shared" ca="1" si="363"/>
        <v>Strong</v>
      </c>
      <c r="AI546" s="25" t="str">
        <f t="shared" ca="1" si="364"/>
        <v>Bullish</v>
      </c>
      <c r="AJ546" s="1">
        <f t="shared" ca="1" si="372"/>
        <v>383007123.17000002</v>
      </c>
      <c r="AK546" s="10">
        <f t="shared" ca="1" si="373"/>
        <v>3.5772841102276773E-3</v>
      </c>
      <c r="AL546" s="10">
        <f t="shared" ca="1" si="378"/>
        <v>8.9150364733177098E-2</v>
      </c>
      <c r="AM546">
        <f t="shared" ca="1" si="374"/>
        <v>40.5</v>
      </c>
      <c r="AN546">
        <f t="shared" ca="1" si="365"/>
        <v>40.5</v>
      </c>
      <c r="AO546">
        <f t="shared" ca="1" si="366"/>
        <v>0</v>
      </c>
      <c r="AP546">
        <f t="shared" ca="1" si="352"/>
        <v>46.531470199610105</v>
      </c>
      <c r="AQ546">
        <f t="shared" ca="1" si="352"/>
        <v>16.358113026159824</v>
      </c>
      <c r="AR546">
        <f t="shared" ca="1" si="379"/>
        <v>2.8445499872263493</v>
      </c>
      <c r="AS546">
        <f t="shared" ca="1" si="380"/>
        <v>73.989153390577968</v>
      </c>
      <c r="AT546">
        <f t="shared" ca="1" si="367"/>
        <v>75.699999999998909</v>
      </c>
      <c r="AU546">
        <f t="shared" ca="1" si="381"/>
        <v>100.49424906190352</v>
      </c>
      <c r="AV546">
        <f t="shared" ca="1" si="376"/>
        <v>11010.254166666666</v>
      </c>
      <c r="AW546">
        <f t="shared" ca="1" si="390"/>
        <v>10910.746153846152</v>
      </c>
      <c r="AX546">
        <f t="shared" ca="1" si="389"/>
        <v>99.508012820513613</v>
      </c>
      <c r="AY546">
        <f t="shared" ca="1" si="350"/>
        <v>9.4321225071218784</v>
      </c>
      <c r="AZ546">
        <f t="shared" ca="1" si="349"/>
        <v>90.075890313391739</v>
      </c>
    </row>
    <row r="547" spans="1:52" x14ac:dyDescent="0.3">
      <c r="A547" s="1" vm="3197">
        <f ca="1"/>
        <v>43538</v>
      </c>
      <c r="B547" s="1" vm="3198">
        <f ca="1"/>
        <v>11382.5</v>
      </c>
      <c r="C547" s="1" vm="3199">
        <f ca="1"/>
        <v>11383.45</v>
      </c>
      <c r="D547" s="1" vm="3200">
        <f ca="1"/>
        <v>11313.75</v>
      </c>
      <c r="E547" s="1" vm="3201">
        <f ca="1"/>
        <v>11343.25</v>
      </c>
      <c r="F547" s="1" vm="3202">
        <f ca="1"/>
        <v>294481000</v>
      </c>
      <c r="G547" s="1">
        <f t="shared" ca="1" si="375"/>
        <v>11237.919999999998</v>
      </c>
      <c r="H547" s="2">
        <f t="shared" ca="1" si="388"/>
        <v>10924.95</v>
      </c>
      <c r="I547" s="6" t="str" cm="1">
        <f t="array" aca="1" ref="I547" ca="1">_xlfn.IFS(AND(G546&lt;H546,G547&gt;H547),"BUY", AND(G546&gt;H546,G547&lt;H547),"SELL",TRUE,"")</f>
        <v/>
      </c>
      <c r="J547" s="1" vm="3158">
        <f t="shared" ca="1" si="354"/>
        <v>10864.85</v>
      </c>
      <c r="K547" s="3" t="str">
        <f t="shared" ca="1" si="368"/>
        <v/>
      </c>
      <c r="L547" s="3">
        <f t="shared" ca="1" si="369"/>
        <v>1.3666381582999598E-4</v>
      </c>
      <c r="M547" s="3">
        <f t="shared" ca="1" si="370"/>
        <v>1.3665447818145347E-4</v>
      </c>
      <c r="N547" s="4">
        <f t="shared" ca="1" si="355"/>
        <v>1</v>
      </c>
      <c r="O547" s="2">
        <f t="shared" ca="1" si="371"/>
        <v>1.3665447818145347E-4</v>
      </c>
      <c r="P547" s="1">
        <f t="shared" ca="1" si="356"/>
        <v>11346.816666666666</v>
      </c>
      <c r="Q547" s="1">
        <f t="shared" ca="1" si="357"/>
        <v>3341421918816.6665</v>
      </c>
      <c r="R547" s="1">
        <f ca="1">IF(ISBLANK(A547),"",SUM($Q$2:Q547))</f>
        <v>1407707528795100.5</v>
      </c>
      <c r="S547" s="1">
        <f ca="1">IF(ISBLANK(A547),"",SUM($F$2:F547))</f>
        <v>136214994000</v>
      </c>
      <c r="T547" s="1">
        <f t="shared" ca="1" si="358"/>
        <v>10334.453553586769</v>
      </c>
      <c r="U547" s="1" t="str">
        <f t="shared" ca="1" si="359"/>
        <v>Bullish</v>
      </c>
      <c r="V547" s="17">
        <f t="shared" ca="1" si="360"/>
        <v>69.700000000000728</v>
      </c>
      <c r="W547" s="17">
        <f t="shared" ca="1" si="361"/>
        <v>31.150000000001455</v>
      </c>
      <c r="X547" s="17">
        <f t="shared" ca="1" si="362"/>
        <v>0</v>
      </c>
      <c r="Y547" s="22">
        <f t="shared" ca="1" si="392"/>
        <v>1463.5999999999985</v>
      </c>
      <c r="Z547" s="22">
        <f t="shared" ca="1" si="392"/>
        <v>694.30000000000109</v>
      </c>
      <c r="AA547" s="22">
        <f t="shared" ca="1" si="392"/>
        <v>76.899999999999636</v>
      </c>
      <c r="AB547" s="23">
        <f t="shared" ca="1" si="382"/>
        <v>47.437824542224774</v>
      </c>
      <c r="AC547" s="23">
        <f t="shared" ca="1" si="383"/>
        <v>5.2541678054112948</v>
      </c>
      <c r="AD547" s="23">
        <f t="shared" ca="1" si="384"/>
        <v>42.183656736813482</v>
      </c>
      <c r="AE547" s="23">
        <f t="shared" ca="1" si="385"/>
        <v>52.691992347636067</v>
      </c>
      <c r="AF547" s="23">
        <f t="shared" ca="1" si="386"/>
        <v>80.057053941908833</v>
      </c>
      <c r="AG547" s="23">
        <f t="shared" ca="1" si="391"/>
        <v>43.293337918199818</v>
      </c>
      <c r="AH547" s="25" t="str">
        <f t="shared" ca="1" si="363"/>
        <v>Strong</v>
      </c>
      <c r="AI547" s="25" t="str">
        <f t="shared" ca="1" si="364"/>
        <v>Bullish</v>
      </c>
      <c r="AJ547" s="1">
        <f t="shared" ca="1" si="372"/>
        <v>294492180.91000003</v>
      </c>
      <c r="AK547" s="10">
        <f t="shared" ca="1" si="373"/>
        <v>1.3665447818145347E-4</v>
      </c>
      <c r="AL547" s="10">
        <f t="shared" ca="1" si="378"/>
        <v>9.03745626659236E-2</v>
      </c>
      <c r="AM547">
        <f t="shared" ca="1" si="374"/>
        <v>1.5499999999992724</v>
      </c>
      <c r="AN547">
        <f t="shared" ca="1" si="365"/>
        <v>1.5499999999992724</v>
      </c>
      <c r="AO547">
        <f t="shared" ca="1" si="366"/>
        <v>0</v>
      </c>
      <c r="AP547">
        <f t="shared" ca="1" si="352"/>
        <v>43.318508042495047</v>
      </c>
      <c r="AQ547">
        <f t="shared" ca="1" si="352"/>
        <v>15.189676381434122</v>
      </c>
      <c r="AR547">
        <f t="shared" ca="1" si="379"/>
        <v>2.8518387722494167</v>
      </c>
      <c r="AS547">
        <f t="shared" ca="1" si="380"/>
        <v>74.038373381448281</v>
      </c>
      <c r="AT547">
        <f t="shared" ca="1" si="367"/>
        <v>69.700000000000728</v>
      </c>
      <c r="AU547">
        <f t="shared" ca="1" si="381"/>
        <v>98.294659843196172</v>
      </c>
      <c r="AV547">
        <f t="shared" ca="1" si="376"/>
        <v>11048.849999999999</v>
      </c>
      <c r="AW547">
        <f t="shared" ca="1" si="390"/>
        <v>10926.473076923077</v>
      </c>
      <c r="AX547">
        <f t="shared" ca="1" si="389"/>
        <v>122.37692307692123</v>
      </c>
      <c r="AY547">
        <f t="shared" ca="1" si="350"/>
        <v>28.578133903132969</v>
      </c>
      <c r="AZ547">
        <f t="shared" ref="AZ547:AZ610" ca="1" si="393">AX547 - AY547</f>
        <v>93.798789173788265</v>
      </c>
    </row>
    <row r="548" spans="1:52" x14ac:dyDescent="0.3">
      <c r="A548" s="1" vm="3203">
        <f ca="1"/>
        <v>43539</v>
      </c>
      <c r="B548" s="1" vm="3204">
        <f ca="1"/>
        <v>11376.85</v>
      </c>
      <c r="C548" s="1" vm="3205">
        <f ca="1"/>
        <v>11487</v>
      </c>
      <c r="D548" s="1" vm="2381">
        <f ca="1"/>
        <v>11370.8</v>
      </c>
      <c r="E548" s="1" vm="3206">
        <f ca="1"/>
        <v>11426.85</v>
      </c>
      <c r="F548" s="1" vm="3207">
        <f ca="1"/>
        <v>463705000</v>
      </c>
      <c r="G548" s="1">
        <f t="shared" ca="1" si="375"/>
        <v>11316.21</v>
      </c>
      <c r="H548" s="2">
        <f t="shared" ca="1" si="388"/>
        <v>10958.990000000002</v>
      </c>
      <c r="I548" s="6" t="str" cm="1">
        <f t="array" aca="1" ref="I548" ca="1">_xlfn.IFS(AND(G547&lt;H547,G548&gt;H548),"BUY", AND(G547&gt;H547,G548&lt;H548),"SELL",TRUE,"")</f>
        <v/>
      </c>
      <c r="J548" s="1" vm="3158">
        <f t="shared" ca="1" si="354"/>
        <v>10864.85</v>
      </c>
      <c r="K548" s="3" t="str">
        <f t="shared" ca="1" si="368"/>
        <v/>
      </c>
      <c r="L548" s="3">
        <f t="shared" ca="1" si="369"/>
        <v>7.3700218191434796E-3</v>
      </c>
      <c r="M548" s="3">
        <f t="shared" ca="1" si="370"/>
        <v>7.3429959147711344E-3</v>
      </c>
      <c r="N548" s="4">
        <f t="shared" ca="1" si="355"/>
        <v>1</v>
      </c>
      <c r="O548" s="2">
        <f t="shared" ca="1" si="371"/>
        <v>7.3429959147711344E-3</v>
      </c>
      <c r="P548" s="1">
        <f t="shared" ca="1" si="356"/>
        <v>11428.216666666667</v>
      </c>
      <c r="Q548" s="1">
        <f t="shared" ca="1" si="357"/>
        <v>5299321209416.667</v>
      </c>
      <c r="R548" s="1">
        <f ca="1">IF(ISBLANK(A548),"",SUM($Q$2:Q548))</f>
        <v>1413006850004517.3</v>
      </c>
      <c r="S548" s="1">
        <f ca="1">IF(ISBLANK(A548),"",SUM($F$2:F548))</f>
        <v>136678699000</v>
      </c>
      <c r="T548" s="1">
        <f t="shared" ca="1" si="358"/>
        <v>10338.164325111971</v>
      </c>
      <c r="U548" s="1" t="str">
        <f t="shared" ca="1" si="359"/>
        <v>Bullish</v>
      </c>
      <c r="V548" s="17">
        <f t="shared" ca="1" si="360"/>
        <v>143.75</v>
      </c>
      <c r="W548" s="17">
        <f t="shared" ca="1" si="361"/>
        <v>103.54999999999927</v>
      </c>
      <c r="X548" s="17">
        <f t="shared" ca="1" si="362"/>
        <v>0</v>
      </c>
      <c r="Y548" s="22">
        <f t="shared" ca="1" si="392"/>
        <v>1564.1999999999989</v>
      </c>
      <c r="Z548" s="22">
        <f t="shared" ca="1" si="392"/>
        <v>797.85000000000036</v>
      </c>
      <c r="AA548" s="22">
        <f t="shared" ca="1" si="392"/>
        <v>76.899999999999636</v>
      </c>
      <c r="AB548" s="23">
        <f t="shared" ca="1" si="382"/>
        <v>51.006904487917204</v>
      </c>
      <c r="AC548" s="23">
        <f t="shared" ca="1" si="383"/>
        <v>4.9162511187827445</v>
      </c>
      <c r="AD548" s="23">
        <f t="shared" ca="1" si="384"/>
        <v>46.090653369134458</v>
      </c>
      <c r="AE548" s="23">
        <f t="shared" ca="1" si="385"/>
        <v>55.92315560669995</v>
      </c>
      <c r="AF548" s="23">
        <f t="shared" ca="1" si="386"/>
        <v>82.417833666762007</v>
      </c>
      <c r="AG548" s="23">
        <f t="shared" ca="1" si="391"/>
        <v>47.354068349647783</v>
      </c>
      <c r="AH548" s="25" t="str">
        <f t="shared" ca="1" si="363"/>
        <v>Strong</v>
      </c>
      <c r="AI548" s="25" t="str">
        <f t="shared" ca="1" si="364"/>
        <v>Bullish</v>
      </c>
      <c r="AJ548" s="1">
        <f t="shared" ca="1" si="372"/>
        <v>463716237.92000002</v>
      </c>
      <c r="AK548" s="10">
        <f t="shared" ca="1" si="373"/>
        <v>7.3429959147711344E-3</v>
      </c>
      <c r="AL548" s="10">
        <f t="shared" ca="1" si="378"/>
        <v>9.026054002575265E-2</v>
      </c>
      <c r="AM548">
        <f t="shared" ca="1" si="374"/>
        <v>83.600000000000364</v>
      </c>
      <c r="AN548">
        <f t="shared" ca="1" si="365"/>
        <v>83.600000000000364</v>
      </c>
      <c r="AO548">
        <f t="shared" ca="1" si="366"/>
        <v>0</v>
      </c>
      <c r="AP548">
        <f t="shared" ca="1" si="352"/>
        <v>46.195757468031147</v>
      </c>
      <c r="AQ548">
        <f t="shared" ca="1" si="352"/>
        <v>14.104699497045971</v>
      </c>
      <c r="AR548">
        <f t="shared" ca="1" si="379"/>
        <v>3.2752032383040981</v>
      </c>
      <c r="AS548">
        <f t="shared" ca="1" si="380"/>
        <v>76.609299154706775</v>
      </c>
      <c r="AT548">
        <f t="shared" ca="1" si="367"/>
        <v>116.20000000000073</v>
      </c>
      <c r="AU548">
        <f t="shared" ca="1" si="381"/>
        <v>99.573612711539354</v>
      </c>
      <c r="AV548">
        <f t="shared" ca="1" si="376"/>
        <v>11098.145833333334</v>
      </c>
      <c r="AW548">
        <f t="shared" ca="1" si="390"/>
        <v>10940.48846153846</v>
      </c>
      <c r="AX548">
        <f t="shared" ca="1" si="389"/>
        <v>157.65737179487405</v>
      </c>
      <c r="AY548">
        <f t="shared" ref="AY548:AY611" ca="1" si="394">AVERAGE(AX540:AX548)</f>
        <v>51.055982905982091</v>
      </c>
      <c r="AZ548">
        <f t="shared" ca="1" si="393"/>
        <v>106.60138888889196</v>
      </c>
    </row>
    <row r="549" spans="1:52" x14ac:dyDescent="0.3">
      <c r="A549" s="1" vm="3208">
        <f ca="1"/>
        <v>43542</v>
      </c>
      <c r="B549" s="1" vm="3209">
        <f ca="1"/>
        <v>11473.85</v>
      </c>
      <c r="C549" s="1" vm="3210">
        <f ca="1"/>
        <v>11530.15</v>
      </c>
      <c r="D549" s="1" vm="2355">
        <f ca="1"/>
        <v>11412.5</v>
      </c>
      <c r="E549" s="1" vm="3211">
        <f ca="1"/>
        <v>11462.2</v>
      </c>
      <c r="F549" s="1" vm="3212">
        <f ca="1"/>
        <v>320250000</v>
      </c>
      <c r="G549" s="1">
        <f t="shared" ca="1" si="375"/>
        <v>11375.039999999999</v>
      </c>
      <c r="H549" s="2">
        <f t="shared" ca="1" si="388"/>
        <v>10995.880000000001</v>
      </c>
      <c r="I549" s="6" t="str" cm="1">
        <f t="array" aca="1" ref="I549" ca="1">_xlfn.IFS(AND(G548&lt;H548,G549&gt;H549),"BUY", AND(G548&gt;H548,G549&lt;H549),"SELL",TRUE,"")</f>
        <v/>
      </c>
      <c r="J549" s="1" vm="3158">
        <f t="shared" ca="1" si="354"/>
        <v>10864.85</v>
      </c>
      <c r="K549" s="3" t="str">
        <f t="shared" ca="1" si="368"/>
        <v/>
      </c>
      <c r="L549" s="3">
        <f t="shared" ca="1" si="369"/>
        <v>3.0935909721401256E-3</v>
      </c>
      <c r="M549" s="3">
        <f t="shared" ca="1" si="370"/>
        <v>3.0888156656173325E-3</v>
      </c>
      <c r="N549" s="4">
        <f t="shared" ca="1" si="355"/>
        <v>1</v>
      </c>
      <c r="O549" s="2">
        <f t="shared" ca="1" si="371"/>
        <v>3.0888156656173325E-3</v>
      </c>
      <c r="P549" s="1">
        <f t="shared" ca="1" si="356"/>
        <v>11468.283333333335</v>
      </c>
      <c r="Q549" s="1">
        <f t="shared" ca="1" si="357"/>
        <v>3672717737500.0005</v>
      </c>
      <c r="R549" s="1">
        <f ca="1">IF(ISBLANK(A549),"",SUM($Q$2:Q549))</f>
        <v>1416679567742017.3</v>
      </c>
      <c r="S549" s="1">
        <f ca="1">IF(ISBLANK(A549),"",SUM($F$2:F549))</f>
        <v>136998949000</v>
      </c>
      <c r="T549" s="1">
        <f t="shared" ca="1" si="358"/>
        <v>10340.806101673212</v>
      </c>
      <c r="U549" s="1" t="str">
        <f t="shared" ca="1" si="359"/>
        <v>Bullish</v>
      </c>
      <c r="V549" s="17">
        <f t="shared" ca="1" si="360"/>
        <v>117.64999999999964</v>
      </c>
      <c r="W549" s="17">
        <f t="shared" ca="1" si="361"/>
        <v>43.149999999999636</v>
      </c>
      <c r="X549" s="17">
        <f t="shared" ca="1" si="362"/>
        <v>0</v>
      </c>
      <c r="Y549" s="22">
        <f t="shared" ca="1" si="392"/>
        <v>1582.7999999999975</v>
      </c>
      <c r="Z549" s="22">
        <f t="shared" ca="1" si="392"/>
        <v>755.44999999999891</v>
      </c>
      <c r="AA549" s="22">
        <f t="shared" ca="1" si="392"/>
        <v>76.899999999999636</v>
      </c>
      <c r="AB549" s="23">
        <f t="shared" ca="1" si="382"/>
        <v>47.728708617639633</v>
      </c>
      <c r="AC549" s="23">
        <f t="shared" ca="1" si="383"/>
        <v>4.8584786454384483</v>
      </c>
      <c r="AD549" s="23">
        <f t="shared" ca="1" si="384"/>
        <v>42.870229972201187</v>
      </c>
      <c r="AE549" s="23">
        <f t="shared" ca="1" si="385"/>
        <v>52.587187263078079</v>
      </c>
      <c r="AF549" s="23">
        <f t="shared" ca="1" si="386"/>
        <v>81.52219619150604</v>
      </c>
      <c r="AG549" s="23">
        <f t="shared" ca="1" si="391"/>
        <v>51.987947302618309</v>
      </c>
      <c r="AH549" s="25" t="str">
        <f t="shared" ca="1" si="363"/>
        <v>Strong</v>
      </c>
      <c r="AI549" s="25" t="str">
        <f t="shared" ca="1" si="364"/>
        <v>Bullish</v>
      </c>
      <c r="AJ549" s="1">
        <f t="shared" ca="1" si="372"/>
        <v>320261316.20999998</v>
      </c>
      <c r="AK549" s="10">
        <f t="shared" ca="1" si="373"/>
        <v>3.0888156656173325E-3</v>
      </c>
      <c r="AL549" s="10">
        <f t="shared" ca="1" si="378"/>
        <v>8.8364429064637595E-2</v>
      </c>
      <c r="AM549">
        <f t="shared" ca="1" si="374"/>
        <v>35.350000000000364</v>
      </c>
      <c r="AN549">
        <f t="shared" ca="1" si="365"/>
        <v>35.350000000000364</v>
      </c>
      <c r="AO549">
        <f t="shared" ca="1" si="366"/>
        <v>0</v>
      </c>
      <c r="AP549">
        <f t="shared" ca="1" si="352"/>
        <v>45.421060506028944</v>
      </c>
      <c r="AQ549">
        <f t="shared" ca="1" si="352"/>
        <v>13.097220961542687</v>
      </c>
      <c r="AR549">
        <f t="shared" ca="1" si="379"/>
        <v>3.4679922282290727</v>
      </c>
      <c r="AS549">
        <f t="shared" ca="1" si="380"/>
        <v>77.618582376174842</v>
      </c>
      <c r="AT549">
        <f t="shared" ca="1" si="367"/>
        <v>117.64999999999964</v>
      </c>
      <c r="AU549">
        <f t="shared" ca="1" si="381"/>
        <v>100.86478323214365</v>
      </c>
      <c r="AV549">
        <f t="shared" ca="1" si="376"/>
        <v>11152.775</v>
      </c>
      <c r="AW549">
        <f t="shared" ca="1" si="390"/>
        <v>10955.596153846156</v>
      </c>
      <c r="AX549">
        <f t="shared" ca="1" si="389"/>
        <v>197.17884615384355</v>
      </c>
      <c r="AY549">
        <f t="shared" ca="1" si="394"/>
        <v>76.574109686608509</v>
      </c>
      <c r="AZ549">
        <f t="shared" ca="1" si="393"/>
        <v>120.60473646723504</v>
      </c>
    </row>
    <row r="550" spans="1:52" x14ac:dyDescent="0.3">
      <c r="A550" s="1" vm="3213">
        <f ca="1"/>
        <v>43543</v>
      </c>
      <c r="B550" s="1" vm="3214">
        <f ca="1"/>
        <v>11500.3</v>
      </c>
      <c r="C550" s="1" vm="3215">
        <f ca="1"/>
        <v>11543.85</v>
      </c>
      <c r="D550" s="1" vm="3216">
        <f ca="1"/>
        <v>11451.25</v>
      </c>
      <c r="E550" s="1" vm="3217">
        <f ca="1"/>
        <v>11532.4</v>
      </c>
      <c r="F550" s="1" vm="3218">
        <f ca="1"/>
        <v>326100000</v>
      </c>
      <c r="G550" s="1">
        <f t="shared" ca="1" si="375"/>
        <v>11421.28</v>
      </c>
      <c r="H550" s="2">
        <f t="shared" ca="1" si="388"/>
        <v>11040.452500000001</v>
      </c>
      <c r="I550" s="6" t="str" cm="1">
        <f t="array" aca="1" ref="I550" ca="1">_xlfn.IFS(AND(G549&lt;H549,G550&gt;H550),"BUY", AND(G549&gt;H549,G550&lt;H550),"SELL",TRUE,"")</f>
        <v/>
      </c>
      <c r="J550" s="1" vm="3158">
        <f t="shared" ca="1" si="354"/>
        <v>10864.85</v>
      </c>
      <c r="K550" s="3" t="str">
        <f t="shared" ca="1" si="368"/>
        <v/>
      </c>
      <c r="L550" s="3">
        <f t="shared" ca="1" si="369"/>
        <v>6.1244787213623475E-3</v>
      </c>
      <c r="M550" s="3">
        <f t="shared" ca="1" si="370"/>
        <v>6.1058003263835944E-3</v>
      </c>
      <c r="N550" s="4">
        <f t="shared" ca="1" si="355"/>
        <v>1</v>
      </c>
      <c r="O550" s="2">
        <f t="shared" ca="1" si="371"/>
        <v>6.1058003263835944E-3</v>
      </c>
      <c r="P550" s="1">
        <f t="shared" ca="1" si="356"/>
        <v>11509.166666666666</v>
      </c>
      <c r="Q550" s="1">
        <f t="shared" ca="1" si="357"/>
        <v>3753139250000</v>
      </c>
      <c r="R550" s="1">
        <f ca="1">IF(ISBLANK(A550),"",SUM($Q$2:Q550))</f>
        <v>1420432706992017.3</v>
      </c>
      <c r="S550" s="1">
        <f ca="1">IF(ISBLANK(A550),"",SUM($F$2:F550))</f>
        <v>137325049000</v>
      </c>
      <c r="T550" s="1">
        <f t="shared" ca="1" si="358"/>
        <v>10343.58055821278</v>
      </c>
      <c r="U550" s="1" t="str">
        <f t="shared" ca="1" si="359"/>
        <v>Bullish</v>
      </c>
      <c r="V550" s="17">
        <f t="shared" ca="1" si="360"/>
        <v>92.600000000000364</v>
      </c>
      <c r="W550" s="17">
        <f t="shared" ca="1" si="361"/>
        <v>13.700000000000728</v>
      </c>
      <c r="X550" s="17">
        <f t="shared" ca="1" si="362"/>
        <v>0</v>
      </c>
      <c r="Y550" s="22">
        <f t="shared" ca="1" si="392"/>
        <v>1515.9499999999971</v>
      </c>
      <c r="Z550" s="22">
        <f t="shared" ca="1" si="392"/>
        <v>769.14999999999964</v>
      </c>
      <c r="AA550" s="22">
        <f t="shared" ca="1" si="392"/>
        <v>18.149999999999636</v>
      </c>
      <c r="AB550" s="23">
        <f t="shared" ca="1" si="382"/>
        <v>50.737161515881205</v>
      </c>
      <c r="AC550" s="23">
        <f t="shared" ca="1" si="383"/>
        <v>1.1972690392163112</v>
      </c>
      <c r="AD550" s="23">
        <f t="shared" ca="1" si="384"/>
        <v>49.539892476664896</v>
      </c>
      <c r="AE550" s="23">
        <f t="shared" ca="1" si="385"/>
        <v>51.934430555097514</v>
      </c>
      <c r="AF550" s="23">
        <f t="shared" ca="1" si="386"/>
        <v>95.389305220373515</v>
      </c>
      <c r="AG550" s="23">
        <f t="shared" ca="1" si="391"/>
        <v>55.83888063086831</v>
      </c>
      <c r="AH550" s="25" t="str">
        <f t="shared" ca="1" si="363"/>
        <v>Strong</v>
      </c>
      <c r="AI550" s="25" t="str">
        <f t="shared" ca="1" si="364"/>
        <v>Bullish</v>
      </c>
      <c r="AJ550" s="1">
        <f t="shared" ca="1" si="372"/>
        <v>326111375.04000002</v>
      </c>
      <c r="AK550" s="10">
        <f t="shared" ca="1" si="373"/>
        <v>6.1058003263835944E-3</v>
      </c>
      <c r="AL550" s="10">
        <f t="shared" ca="1" si="378"/>
        <v>8.1112241831549581E-2</v>
      </c>
      <c r="AM550">
        <f t="shared" ca="1" si="374"/>
        <v>70.199999999998909</v>
      </c>
      <c r="AN550">
        <f t="shared" ca="1" si="365"/>
        <v>70.199999999998909</v>
      </c>
      <c r="AO550">
        <f t="shared" ca="1" si="366"/>
        <v>0</v>
      </c>
      <c r="AP550">
        <f t="shared" ca="1" si="352"/>
        <v>47.190984755598222</v>
      </c>
      <c r="AQ550">
        <f t="shared" ca="1" si="352"/>
        <v>12.161705178575351</v>
      </c>
      <c r="AR550">
        <f t="shared" ca="1" si="379"/>
        <v>3.8802934344052464</v>
      </c>
      <c r="AS550">
        <f t="shared" ca="1" si="380"/>
        <v>79.509428819378599</v>
      </c>
      <c r="AT550">
        <f t="shared" ca="1" si="367"/>
        <v>92.600000000000364</v>
      </c>
      <c r="AU550">
        <f t="shared" ca="1" si="381"/>
        <v>100.27444157270484</v>
      </c>
      <c r="AV550">
        <f t="shared" ca="1" si="376"/>
        <v>11214.433333333332</v>
      </c>
      <c r="AW550">
        <f t="shared" ca="1" si="390"/>
        <v>10978.24230769231</v>
      </c>
      <c r="AX550">
        <f t="shared" ca="1" si="389"/>
        <v>236.19102564102286</v>
      </c>
      <c r="AY550">
        <f t="shared" ca="1" si="394"/>
        <v>105.05719373219229</v>
      </c>
      <c r="AZ550">
        <f t="shared" ca="1" si="393"/>
        <v>131.13383190883059</v>
      </c>
    </row>
    <row r="551" spans="1:52" x14ac:dyDescent="0.3">
      <c r="A551" s="1" vm="3219">
        <f ca="1"/>
        <v>43544</v>
      </c>
      <c r="B551" s="1" vm="3220">
        <f ca="1"/>
        <v>11553.35</v>
      </c>
      <c r="C551" s="1" vm="3221">
        <f ca="1"/>
        <v>11556.1</v>
      </c>
      <c r="D551" s="1" vm="3222">
        <f ca="1"/>
        <v>11503.1</v>
      </c>
      <c r="E551" s="1" vm="3223">
        <f ca="1"/>
        <v>11521.05</v>
      </c>
      <c r="F551" s="1" vm="3224">
        <f ca="1"/>
        <v>366298000</v>
      </c>
      <c r="G551" s="1">
        <f t="shared" ca="1" si="375"/>
        <v>11457.15</v>
      </c>
      <c r="H551" s="2">
        <f t="shared" ca="1" si="388"/>
        <v>11086.2875</v>
      </c>
      <c r="I551" s="6" t="str" cm="1">
        <f t="array" aca="1" ref="I551" ca="1">_xlfn.IFS(AND(G550&lt;H550,G551&gt;H551),"BUY", AND(G550&gt;H550,G551&lt;H551),"SELL",TRUE,"")</f>
        <v/>
      </c>
      <c r="J551" s="1" vm="3158">
        <f t="shared" ca="1" si="354"/>
        <v>10864.85</v>
      </c>
      <c r="K551" s="3" t="str">
        <f t="shared" ca="1" si="368"/>
        <v/>
      </c>
      <c r="L551" s="3">
        <f t="shared" ca="1" si="369"/>
        <v>-9.8418369116581861E-4</v>
      </c>
      <c r="M551" s="3">
        <f t="shared" ca="1" si="370"/>
        <v>-9.8466831793539802E-4</v>
      </c>
      <c r="N551" s="4">
        <f t="shared" ca="1" si="355"/>
        <v>1</v>
      </c>
      <c r="O551" s="2">
        <f t="shared" ca="1" si="371"/>
        <v>-9.8466831793539802E-4</v>
      </c>
      <c r="P551" s="1">
        <f t="shared" ca="1" si="356"/>
        <v>11526.75</v>
      </c>
      <c r="Q551" s="1">
        <f t="shared" ca="1" si="357"/>
        <v>4222225471500</v>
      </c>
      <c r="R551" s="1">
        <f ca="1">IF(ISBLANK(A551),"",SUM($Q$2:Q551))</f>
        <v>1424654932463517.3</v>
      </c>
      <c r="S551" s="1">
        <f ca="1">IF(ISBLANK(A551),"",SUM($F$2:F551))</f>
        <v>137691347000</v>
      </c>
      <c r="T551" s="1">
        <f t="shared" ca="1" si="358"/>
        <v>10346.728124197356</v>
      </c>
      <c r="U551" s="1" t="str">
        <f t="shared" ca="1" si="359"/>
        <v>Bullish</v>
      </c>
      <c r="V551" s="17">
        <f t="shared" ca="1" si="360"/>
        <v>53</v>
      </c>
      <c r="W551" s="17">
        <f t="shared" ca="1" si="361"/>
        <v>12.25</v>
      </c>
      <c r="X551" s="17">
        <f t="shared" ca="1" si="362"/>
        <v>0</v>
      </c>
      <c r="Y551" s="22">
        <f t="shared" ca="1" si="392"/>
        <v>1380.4499999999971</v>
      </c>
      <c r="Z551" s="22">
        <f t="shared" ca="1" si="392"/>
        <v>730.44999999999891</v>
      </c>
      <c r="AA551" s="22">
        <f t="shared" ca="1" si="392"/>
        <v>18.149999999999636</v>
      </c>
      <c r="AB551" s="23">
        <f t="shared" ca="1" si="382"/>
        <v>52.913904886087906</v>
      </c>
      <c r="AC551" s="23">
        <f t="shared" ca="1" si="383"/>
        <v>1.3147886558730613</v>
      </c>
      <c r="AD551" s="23">
        <f t="shared" ca="1" si="384"/>
        <v>51.599116230214847</v>
      </c>
      <c r="AE551" s="23">
        <f t="shared" ca="1" si="385"/>
        <v>54.228693541960965</v>
      </c>
      <c r="AF551" s="23">
        <f t="shared" ca="1" si="386"/>
        <v>95.150948437082647</v>
      </c>
      <c r="AG551" s="23">
        <f t="shared" ca="1" si="391"/>
        <v>59.746496556245759</v>
      </c>
      <c r="AH551" s="25" t="str">
        <f t="shared" ca="1" si="363"/>
        <v>Strong</v>
      </c>
      <c r="AI551" s="25" t="str">
        <f t="shared" ca="1" si="364"/>
        <v>Bullish</v>
      </c>
      <c r="AJ551" s="1">
        <f t="shared" ca="1" si="372"/>
        <v>-366286578.72000003</v>
      </c>
      <c r="AK551" s="10">
        <f t="shared" ca="1" si="373"/>
        <v>-9.8466831793539802E-4</v>
      </c>
      <c r="AL551" s="10">
        <f t="shared" ca="1" si="378"/>
        <v>7.8556601098428935E-2</v>
      </c>
      <c r="AM551">
        <f t="shared" ca="1" si="374"/>
        <v>-11.350000000000364</v>
      </c>
      <c r="AN551">
        <f t="shared" ca="1" si="365"/>
        <v>0</v>
      </c>
      <c r="AO551">
        <f t="shared" ca="1" si="366"/>
        <v>11.350000000000364</v>
      </c>
      <c r="AP551">
        <f t="shared" ca="1" si="352"/>
        <v>43.820200130198351</v>
      </c>
      <c r="AQ551">
        <f t="shared" ca="1" si="352"/>
        <v>12.103726237248566</v>
      </c>
      <c r="AR551">
        <f t="shared" ca="1" si="379"/>
        <v>3.6203892314867505</v>
      </c>
      <c r="AS551">
        <f t="shared" ca="1" si="380"/>
        <v>78.356801777970134</v>
      </c>
      <c r="AT551">
        <f t="shared" ca="1" si="367"/>
        <v>53</v>
      </c>
      <c r="AU551">
        <f t="shared" ca="1" si="381"/>
        <v>96.897695746083073</v>
      </c>
      <c r="AV551">
        <f t="shared" ca="1" si="376"/>
        <v>11269.229166666666</v>
      </c>
      <c r="AW551">
        <f t="shared" ca="1" si="390"/>
        <v>11002.559615384616</v>
      </c>
      <c r="AX551">
        <f t="shared" ca="1" si="389"/>
        <v>266.66955128204972</v>
      </c>
      <c r="AY551">
        <f t="shared" ca="1" si="394"/>
        <v>134.79839743589602</v>
      </c>
      <c r="AZ551">
        <f t="shared" ca="1" si="393"/>
        <v>131.8711538461537</v>
      </c>
    </row>
    <row r="552" spans="1:52" x14ac:dyDescent="0.3">
      <c r="A552" s="1" vm="3225">
        <f ca="1"/>
        <v>43546</v>
      </c>
      <c r="B552" s="1" vm="3226">
        <f ca="1"/>
        <v>11549.2</v>
      </c>
      <c r="C552" s="1" vm="3227">
        <f ca="1"/>
        <v>11572.8</v>
      </c>
      <c r="D552" s="1" vm="3228">
        <f ca="1"/>
        <v>11434.55</v>
      </c>
      <c r="E552" s="1" vm="3229">
        <f ca="1"/>
        <v>11456.9</v>
      </c>
      <c r="F552" s="1" vm="3230">
        <f ca="1"/>
        <v>386194000</v>
      </c>
      <c r="G552" s="1">
        <f t="shared" ca="1" si="375"/>
        <v>11479.880000000001</v>
      </c>
      <c r="H552" s="2">
        <f t="shared" ca="1" si="388"/>
        <v>11122.359999999999</v>
      </c>
      <c r="I552" s="6" t="str" cm="1">
        <f t="array" aca="1" ref="I552" ca="1">_xlfn.IFS(AND(G551&lt;H551,G552&gt;H552),"BUY", AND(G551&gt;H551,G552&lt;H552),"SELL",TRUE,"")</f>
        <v/>
      </c>
      <c r="J552" s="1" vm="3158">
        <f t="shared" ca="1" si="354"/>
        <v>10864.85</v>
      </c>
      <c r="K552" s="3" t="str">
        <f t="shared" ca="1" si="368"/>
        <v/>
      </c>
      <c r="L552" s="3">
        <f t="shared" ca="1" si="369"/>
        <v>-5.5680688826105218E-3</v>
      </c>
      <c r="M552" s="3">
        <f t="shared" ca="1" si="370"/>
        <v>-5.5836283625349536E-3</v>
      </c>
      <c r="N552" s="4">
        <f t="shared" ca="1" si="355"/>
        <v>1</v>
      </c>
      <c r="O552" s="2">
        <f t="shared" ca="1" si="371"/>
        <v>-5.5836283625349536E-3</v>
      </c>
      <c r="P552" s="1">
        <f t="shared" ca="1" si="356"/>
        <v>11488.083333333334</v>
      </c>
      <c r="Q552" s="1">
        <f t="shared" ca="1" si="357"/>
        <v>4436628854833.334</v>
      </c>
      <c r="R552" s="1">
        <f ca="1">IF(ISBLANK(A552),"",SUM($Q$2:Q552))</f>
        <v>1429091561318350.5</v>
      </c>
      <c r="S552" s="1">
        <f ca="1">IF(ISBLANK(A552),"",SUM($F$2:F552))</f>
        <v>138077541000</v>
      </c>
      <c r="T552" s="1">
        <f t="shared" ca="1" si="358"/>
        <v>10349.920421296831</v>
      </c>
      <c r="U552" s="1" t="str">
        <f t="shared" ca="1" si="359"/>
        <v>Bullish</v>
      </c>
      <c r="V552" s="17">
        <f t="shared" ca="1" si="360"/>
        <v>138.25</v>
      </c>
      <c r="W552" s="17">
        <f t="shared" ca="1" si="361"/>
        <v>0</v>
      </c>
      <c r="X552" s="17">
        <f t="shared" ca="1" si="362"/>
        <v>68.550000000001091</v>
      </c>
      <c r="Y552" s="22">
        <f t="shared" ca="1" si="392"/>
        <v>1437.8499999999967</v>
      </c>
      <c r="Z552" s="22">
        <f t="shared" ca="1" si="392"/>
        <v>730.44999999999891</v>
      </c>
      <c r="AA552" s="22">
        <f t="shared" ca="1" si="392"/>
        <v>86.700000000000728</v>
      </c>
      <c r="AB552" s="23">
        <f t="shared" ca="1" si="382"/>
        <v>50.801543971902532</v>
      </c>
      <c r="AC552" s="23">
        <f t="shared" ca="1" si="383"/>
        <v>6.0298362137914889</v>
      </c>
      <c r="AD552" s="23">
        <f t="shared" ca="1" si="384"/>
        <v>44.771707758111042</v>
      </c>
      <c r="AE552" s="23">
        <f t="shared" ca="1" si="385"/>
        <v>56.831380185694023</v>
      </c>
      <c r="AF552" s="23">
        <f t="shared" ca="1" si="386"/>
        <v>78.779905770054256</v>
      </c>
      <c r="AG552" s="23">
        <f t="shared" ca="1" si="391"/>
        <v>63.283746573238822</v>
      </c>
      <c r="AH552" s="25" t="str">
        <f t="shared" ca="1" si="363"/>
        <v>Strong</v>
      </c>
      <c r="AI552" s="25" t="str">
        <f t="shared" ca="1" si="364"/>
        <v>Bullish</v>
      </c>
      <c r="AJ552" s="1">
        <f t="shared" ca="1" si="372"/>
        <v>-386182542.85000002</v>
      </c>
      <c r="AK552" s="10">
        <f t="shared" ca="1" si="373"/>
        <v>-5.5836283625349536E-3</v>
      </c>
      <c r="AL552" s="10">
        <f t="shared" ca="1" si="378"/>
        <v>8.6455027057891765E-2</v>
      </c>
      <c r="AM552">
        <f t="shared" ca="1" si="374"/>
        <v>-64.149999999999636</v>
      </c>
      <c r="AN552">
        <f t="shared" ca="1" si="365"/>
        <v>0</v>
      </c>
      <c r="AO552">
        <f t="shared" ca="1" si="366"/>
        <v>64.149999999999636</v>
      </c>
      <c r="AP552">
        <f t="shared" ca="1" si="352"/>
        <v>40.690185835184188</v>
      </c>
      <c r="AQ552">
        <f t="shared" ca="1" si="352"/>
        <v>15.821317220302214</v>
      </c>
      <c r="AR552">
        <f t="shared" ca="1" si="379"/>
        <v>2.5718582889526904</v>
      </c>
      <c r="AS552">
        <f t="shared" ca="1" si="380"/>
        <v>72.003368580078487</v>
      </c>
      <c r="AT552">
        <f t="shared" ca="1" si="367"/>
        <v>138.25</v>
      </c>
      <c r="AU552">
        <f t="shared" ca="1" si="381"/>
        <v>99.851431764219996</v>
      </c>
      <c r="AV552">
        <f t="shared" ca="1" si="376"/>
        <v>11308.349999999999</v>
      </c>
      <c r="AW552">
        <f t="shared" ca="1" si="390"/>
        <v>11026.617307692311</v>
      </c>
      <c r="AX552">
        <f t="shared" ca="1" si="389"/>
        <v>281.7326923076871</v>
      </c>
      <c r="AY552">
        <f t="shared" ca="1" si="394"/>
        <v>163.86139601139439</v>
      </c>
      <c r="AZ552">
        <f t="shared" ca="1" si="393"/>
        <v>117.87129629629271</v>
      </c>
    </row>
    <row r="553" spans="1:52" x14ac:dyDescent="0.3">
      <c r="A553" s="1" vm="3231">
        <f ca="1"/>
        <v>43549</v>
      </c>
      <c r="B553" s="1" vm="3232">
        <f ca="1"/>
        <v>11395.65</v>
      </c>
      <c r="C553" s="1" vm="3232">
        <f ca="1"/>
        <v>11395.65</v>
      </c>
      <c r="D553" s="1" vm="3233">
        <f ca="1"/>
        <v>11311.6</v>
      </c>
      <c r="E553" s="1" vm="3234">
        <f ca="1"/>
        <v>11354.25</v>
      </c>
      <c r="F553" s="1" vm="3235">
        <f ca="1"/>
        <v>294459000</v>
      </c>
      <c r="G553" s="1">
        <f t="shared" ca="1" si="375"/>
        <v>11465.359999999999</v>
      </c>
      <c r="H553" s="2">
        <f t="shared" ca="1" si="388"/>
        <v>11150.58</v>
      </c>
      <c r="I553" s="6" t="str" cm="1">
        <f t="array" aca="1" ref="I553" ca="1">_xlfn.IFS(AND(G552&lt;H552,G553&gt;H553),"BUY", AND(G552&gt;H552,G553&lt;H553),"SELL",TRUE,"")</f>
        <v/>
      </c>
      <c r="J553" s="1" vm="3158">
        <f t="shared" ca="1" si="354"/>
        <v>10864.85</v>
      </c>
      <c r="K553" s="3" t="str">
        <f t="shared" ca="1" si="368"/>
        <v/>
      </c>
      <c r="L553" s="3">
        <f t="shared" ca="1" si="369"/>
        <v>-8.9596662273389027E-3</v>
      </c>
      <c r="M553" s="3">
        <f t="shared" ca="1" si="370"/>
        <v>-9.0000454070535869E-3</v>
      </c>
      <c r="N553" s="4">
        <f t="shared" ca="1" si="355"/>
        <v>1</v>
      </c>
      <c r="O553" s="2">
        <f t="shared" ca="1" si="371"/>
        <v>-9.0000454070535869E-3</v>
      </c>
      <c r="P553" s="1">
        <f t="shared" ca="1" si="356"/>
        <v>11353.833333333334</v>
      </c>
      <c r="Q553" s="1">
        <f t="shared" ca="1" si="357"/>
        <v>3343238409500</v>
      </c>
      <c r="R553" s="1">
        <f ca="1">IF(ISBLANK(A553),"",SUM($Q$2:Q553))</f>
        <v>1432434799727850.5</v>
      </c>
      <c r="S553" s="1">
        <f ca="1">IF(ISBLANK(A553),"",SUM($F$2:F553))</f>
        <v>138372000000</v>
      </c>
      <c r="T553" s="1">
        <f t="shared" ca="1" si="358"/>
        <v>10352.056772525153</v>
      </c>
      <c r="U553" s="1" t="str">
        <f t="shared" ca="1" si="359"/>
        <v>Bullish</v>
      </c>
      <c r="V553" s="17">
        <f t="shared" ca="1" si="360"/>
        <v>145.29999999999927</v>
      </c>
      <c r="W553" s="17">
        <f t="shared" ca="1" si="361"/>
        <v>0</v>
      </c>
      <c r="X553" s="17">
        <f t="shared" ca="1" si="362"/>
        <v>122.94999999999891</v>
      </c>
      <c r="Y553" s="22">
        <f t="shared" ca="1" si="392"/>
        <v>1497.7499999999964</v>
      </c>
      <c r="Z553" s="22">
        <f t="shared" ca="1" si="392"/>
        <v>718.25</v>
      </c>
      <c r="AA553" s="22">
        <f t="shared" ca="1" si="392"/>
        <v>209.64999999999964</v>
      </c>
      <c r="AB553" s="23">
        <f t="shared" ca="1" si="382"/>
        <v>47.955266232682476</v>
      </c>
      <c r="AC553" s="23">
        <f t="shared" ca="1" si="383"/>
        <v>13.997663161408788</v>
      </c>
      <c r="AD553" s="23">
        <f t="shared" ca="1" si="384"/>
        <v>33.957603071273688</v>
      </c>
      <c r="AE553" s="23">
        <f t="shared" ca="1" si="385"/>
        <v>61.952929394091264</v>
      </c>
      <c r="AF553" s="23">
        <f t="shared" ca="1" si="386"/>
        <v>54.811940941911907</v>
      </c>
      <c r="AG553" s="23">
        <f t="shared" ca="1" si="391"/>
        <v>65.908458061858298</v>
      </c>
      <c r="AH553" s="25" t="str">
        <f t="shared" ca="1" si="363"/>
        <v>Strong</v>
      </c>
      <c r="AI553" s="25" t="str">
        <f t="shared" ca="1" si="364"/>
        <v>Bullish</v>
      </c>
      <c r="AJ553" s="1">
        <f t="shared" ca="1" si="372"/>
        <v>-294447520.12</v>
      </c>
      <c r="AK553" s="10">
        <f t="shared" ca="1" si="373"/>
        <v>-9.0000454070535869E-3</v>
      </c>
      <c r="AL553" s="10">
        <f t="shared" ca="1" si="378"/>
        <v>0.10222420206924529</v>
      </c>
      <c r="AM553">
        <f t="shared" ca="1" si="374"/>
        <v>-102.64999999999964</v>
      </c>
      <c r="AN553">
        <f t="shared" ca="1" si="365"/>
        <v>0</v>
      </c>
      <c r="AO553">
        <f t="shared" ca="1" si="366"/>
        <v>102.64999999999964</v>
      </c>
      <c r="AP553">
        <f t="shared" ca="1" si="352"/>
        <v>37.783743989813892</v>
      </c>
      <c r="AQ553">
        <f t="shared" ca="1" si="352"/>
        <v>22.023365990280602</v>
      </c>
      <c r="AR553">
        <f t="shared" ca="1" si="379"/>
        <v>1.7156207641687784</v>
      </c>
      <c r="AS553">
        <f t="shared" ca="1" si="380"/>
        <v>63.176007003831813</v>
      </c>
      <c r="AT553">
        <f t="shared" ca="1" si="367"/>
        <v>84.049999999999272</v>
      </c>
      <c r="AU553">
        <f t="shared" ca="1" si="381"/>
        <v>98.722758066775654</v>
      </c>
      <c r="AV553">
        <f t="shared" ca="1" si="376"/>
        <v>11333.454166666665</v>
      </c>
      <c r="AW553">
        <f t="shared" ca="1" si="390"/>
        <v>11048.178846153849</v>
      </c>
      <c r="AX553">
        <f t="shared" ca="1" si="389"/>
        <v>285.2753205128156</v>
      </c>
      <c r="AY553">
        <f t="shared" ca="1" si="394"/>
        <v>190.75306267806081</v>
      </c>
      <c r="AZ553">
        <f t="shared" ca="1" si="393"/>
        <v>94.522257834754782</v>
      </c>
    </row>
    <row r="554" spans="1:52" x14ac:dyDescent="0.3">
      <c r="A554" s="1" vm="3236">
        <f ca="1"/>
        <v>43550</v>
      </c>
      <c r="B554" s="1" vm="3237">
        <f ca="1"/>
        <v>11375.2</v>
      </c>
      <c r="C554" s="1" vm="3238">
        <f ca="1"/>
        <v>11496.75</v>
      </c>
      <c r="D554" s="1" vm="3239">
        <f ca="1"/>
        <v>11352.45</v>
      </c>
      <c r="E554" s="1" vm="3240">
        <f ca="1"/>
        <v>11483.25</v>
      </c>
      <c r="F554" s="1" vm="3241">
        <f ca="1"/>
        <v>282575000</v>
      </c>
      <c r="G554" s="1">
        <f t="shared" ca="1" si="375"/>
        <v>11469.57</v>
      </c>
      <c r="H554" s="2">
        <f t="shared" ca="1" si="388"/>
        <v>11185.16</v>
      </c>
      <c r="I554" s="6" t="str" cm="1">
        <f t="array" aca="1" ref="I554" ca="1">_xlfn.IFS(AND(G553&lt;H553,G554&gt;H554),"BUY", AND(G553&gt;H553,G554&lt;H554),"SELL",TRUE,"")</f>
        <v/>
      </c>
      <c r="J554" s="1" vm="3158">
        <f t="shared" ca="1" si="354"/>
        <v>10864.85</v>
      </c>
      <c r="K554" s="3" t="str">
        <f t="shared" ca="1" si="368"/>
        <v/>
      </c>
      <c r="L554" s="3">
        <f t="shared" ca="1" si="369"/>
        <v>1.1361384503600025E-2</v>
      </c>
      <c r="M554" s="3">
        <f t="shared" ca="1" si="370"/>
        <v>1.1297328693216403E-2</v>
      </c>
      <c r="N554" s="4">
        <f t="shared" ca="1" si="355"/>
        <v>1</v>
      </c>
      <c r="O554" s="2">
        <f t="shared" ca="1" si="371"/>
        <v>1.1297328693216403E-2</v>
      </c>
      <c r="P554" s="1">
        <f t="shared" ca="1" si="356"/>
        <v>11444.15</v>
      </c>
      <c r="Q554" s="1">
        <f t="shared" ca="1" si="357"/>
        <v>3233830686250</v>
      </c>
      <c r="R554" s="1">
        <f ca="1">IF(ISBLANK(A554),"",SUM($Q$2:Q554))</f>
        <v>1435668630414100.5</v>
      </c>
      <c r="S554" s="1">
        <f ca="1">IF(ISBLANK(A554),"",SUM($F$2:F554))</f>
        <v>138654575000</v>
      </c>
      <c r="T554" s="1">
        <f t="shared" ca="1" si="358"/>
        <v>10354.282434705818</v>
      </c>
      <c r="U554" s="1" t="str">
        <f t="shared" ca="1" si="359"/>
        <v>Bullish</v>
      </c>
      <c r="V554" s="17">
        <f t="shared" ca="1" si="360"/>
        <v>144.29999999999927</v>
      </c>
      <c r="W554" s="17">
        <f t="shared" ca="1" si="361"/>
        <v>101.10000000000036</v>
      </c>
      <c r="X554" s="17">
        <f t="shared" ca="1" si="362"/>
        <v>0</v>
      </c>
      <c r="Y554" s="22">
        <f t="shared" ca="1" si="392"/>
        <v>1464.149999999996</v>
      </c>
      <c r="Z554" s="22">
        <f t="shared" ca="1" si="392"/>
        <v>702.35000000000036</v>
      </c>
      <c r="AA554" s="22">
        <f t="shared" ca="1" si="392"/>
        <v>209.64999999999964</v>
      </c>
      <c r="AB554" s="23">
        <f t="shared" ca="1" si="382"/>
        <v>47.969811836219122</v>
      </c>
      <c r="AC554" s="23">
        <f t="shared" ca="1" si="383"/>
        <v>14.318888092067084</v>
      </c>
      <c r="AD554" s="23">
        <f t="shared" ca="1" si="384"/>
        <v>33.650923744152038</v>
      </c>
      <c r="AE554" s="23">
        <f t="shared" ca="1" si="385"/>
        <v>62.288699928286206</v>
      </c>
      <c r="AF554" s="23">
        <f t="shared" ca="1" si="386"/>
        <v>54.024122807017626</v>
      </c>
      <c r="AG554" s="23">
        <f t="shared" ca="1" si="391"/>
        <v>69.258207750197329</v>
      </c>
      <c r="AH554" s="25" t="str">
        <f t="shared" ca="1" si="363"/>
        <v>Strong</v>
      </c>
      <c r="AI554" s="25" t="str">
        <f t="shared" ca="1" si="364"/>
        <v>Bullish</v>
      </c>
      <c r="AJ554" s="1">
        <f t="shared" ca="1" si="372"/>
        <v>282586465.36000001</v>
      </c>
      <c r="AK554" s="10">
        <f t="shared" ca="1" si="373"/>
        <v>1.1297328693216403E-2</v>
      </c>
      <c r="AL554" s="10">
        <f t="shared" ca="1" si="378"/>
        <v>0.10215008962927184</v>
      </c>
      <c r="AM554">
        <f t="shared" ca="1" si="374"/>
        <v>129</v>
      </c>
      <c r="AN554">
        <f t="shared" ca="1" si="365"/>
        <v>129</v>
      </c>
      <c r="AO554">
        <f t="shared" ca="1" si="366"/>
        <v>0</v>
      </c>
      <c r="AP554">
        <f t="shared" ca="1" si="352"/>
        <v>44.299190847684322</v>
      </c>
      <c r="AQ554">
        <f t="shared" ca="1" si="352"/>
        <v>20.450268419546273</v>
      </c>
      <c r="AR554">
        <f t="shared" ca="1" si="379"/>
        <v>2.1661911686862436</v>
      </c>
      <c r="AS554">
        <f t="shared" ca="1" si="380"/>
        <v>68.416310111340096</v>
      </c>
      <c r="AT554">
        <f t="shared" ca="1" si="367"/>
        <v>144.29999999999927</v>
      </c>
      <c r="AU554">
        <f t="shared" ca="1" si="381"/>
        <v>101.9782753477202</v>
      </c>
      <c r="AV554">
        <f t="shared" ca="1" si="376"/>
        <v>11368.875</v>
      </c>
      <c r="AW554">
        <f t="shared" ca="1" si="390"/>
        <v>11076.532692307694</v>
      </c>
      <c r="AX554">
        <f t="shared" ca="1" si="389"/>
        <v>292.34230769230635</v>
      </c>
      <c r="AY554">
        <f t="shared" ca="1" si="394"/>
        <v>215.43689458689266</v>
      </c>
      <c r="AZ554">
        <f t="shared" ca="1" si="393"/>
        <v>76.905413105413686</v>
      </c>
    </row>
    <row r="555" spans="1:52" x14ac:dyDescent="0.3">
      <c r="A555" s="1" vm="3242">
        <f ca="1"/>
        <v>43551</v>
      </c>
      <c r="B555" s="1" vm="3243">
        <f ca="1"/>
        <v>11531.45</v>
      </c>
      <c r="C555" s="1" vm="3244">
        <f ca="1"/>
        <v>11546.2</v>
      </c>
      <c r="D555" s="1" vm="3245">
        <f ca="1"/>
        <v>11413</v>
      </c>
      <c r="E555" s="1" vm="3246">
        <f ca="1"/>
        <v>11445.05</v>
      </c>
      <c r="F555" s="1" vm="3247">
        <f ca="1"/>
        <v>350446000</v>
      </c>
      <c r="G555" s="1">
        <f t="shared" ca="1" si="375"/>
        <v>11452.1</v>
      </c>
      <c r="H555" s="2">
        <f t="shared" ca="1" si="388"/>
        <v>11213.407499999998</v>
      </c>
      <c r="I555" s="6" t="str" cm="1">
        <f t="array" aca="1" ref="I555" ca="1">_xlfn.IFS(AND(G554&lt;H554,G555&gt;H555),"BUY", AND(G554&gt;H554,G555&lt;H555),"SELL",TRUE,"")</f>
        <v/>
      </c>
      <c r="J555" s="1" vm="3158">
        <f t="shared" ca="1" si="354"/>
        <v>10864.85</v>
      </c>
      <c r="K555" s="3" t="str">
        <f t="shared" ca="1" si="368"/>
        <v/>
      </c>
      <c r="L555" s="3">
        <f t="shared" ca="1" si="369"/>
        <v>-3.3265843728910172E-3</v>
      </c>
      <c r="M555" s="3">
        <f t="shared" ca="1" si="370"/>
        <v>-3.3321297562249825E-3</v>
      </c>
      <c r="N555" s="4">
        <f t="shared" ca="1" si="355"/>
        <v>1</v>
      </c>
      <c r="O555" s="2">
        <f t="shared" ca="1" si="371"/>
        <v>-3.3321297562249825E-3</v>
      </c>
      <c r="P555" s="1">
        <f t="shared" ca="1" si="356"/>
        <v>11468.083333333334</v>
      </c>
      <c r="Q555" s="1">
        <f t="shared" ca="1" si="357"/>
        <v>4018943931833.3335</v>
      </c>
      <c r="R555" s="1">
        <f ca="1">IF(ISBLANK(A555),"",SUM($Q$2:Q555))</f>
        <v>1439687574345933.8</v>
      </c>
      <c r="S555" s="1">
        <f ca="1">IF(ISBLANK(A555),"",SUM($F$2:F555))</f>
        <v>139005021000</v>
      </c>
      <c r="T555" s="1">
        <f t="shared" ca="1" si="358"/>
        <v>10357.090441689395</v>
      </c>
      <c r="U555" s="1" t="str">
        <f t="shared" ca="1" si="359"/>
        <v>Bullish</v>
      </c>
      <c r="V555" s="17">
        <f t="shared" ca="1" si="360"/>
        <v>133.20000000000073</v>
      </c>
      <c r="W555" s="17">
        <f t="shared" ca="1" si="361"/>
        <v>49.450000000000728</v>
      </c>
      <c r="X555" s="17">
        <f t="shared" ca="1" si="362"/>
        <v>0</v>
      </c>
      <c r="Y555" s="22">
        <f t="shared" ca="1" si="392"/>
        <v>1522.4999999999982</v>
      </c>
      <c r="Z555" s="22">
        <f t="shared" ca="1" si="392"/>
        <v>684.40000000000146</v>
      </c>
      <c r="AA555" s="22">
        <f t="shared" ca="1" si="392"/>
        <v>209.64999999999964</v>
      </c>
      <c r="AB555" s="23">
        <f t="shared" ca="1" si="382"/>
        <v>44.952380952381098</v>
      </c>
      <c r="AC555" s="23">
        <f t="shared" ca="1" si="383"/>
        <v>13.770114942528727</v>
      </c>
      <c r="AD555" s="23">
        <f t="shared" ca="1" si="384"/>
        <v>31.18226600985237</v>
      </c>
      <c r="AE555" s="23">
        <f t="shared" ca="1" si="385"/>
        <v>58.722495894909827</v>
      </c>
      <c r="AF555" s="23">
        <f t="shared" ca="1" si="386"/>
        <v>53.101056987864347</v>
      </c>
      <c r="AG555" s="23">
        <f t="shared" ca="1" si="391"/>
        <v>71.288534412714185</v>
      </c>
      <c r="AH555" s="25" t="str">
        <f t="shared" ca="1" si="363"/>
        <v>Strong</v>
      </c>
      <c r="AI555" s="25" t="str">
        <f t="shared" ca="1" si="364"/>
        <v>Bullish</v>
      </c>
      <c r="AJ555" s="1">
        <f t="shared" ca="1" si="372"/>
        <v>-350434530.43000001</v>
      </c>
      <c r="AK555" s="10">
        <f t="shared" ca="1" si="373"/>
        <v>-3.3321297562249825E-3</v>
      </c>
      <c r="AL555" s="10">
        <f t="shared" ca="1" si="378"/>
        <v>0.10478089786351223</v>
      </c>
      <c r="AM555">
        <f t="shared" ca="1" si="374"/>
        <v>-38.200000000000728</v>
      </c>
      <c r="AN555">
        <f t="shared" ca="1" si="365"/>
        <v>0</v>
      </c>
      <c r="AO555">
        <f t="shared" ca="1" si="366"/>
        <v>38.200000000000728</v>
      </c>
      <c r="AP555">
        <f t="shared" ca="1" si="352"/>
        <v>41.134962929992582</v>
      </c>
      <c r="AQ555">
        <f t="shared" ca="1" si="352"/>
        <v>21.718106389578733</v>
      </c>
      <c r="AR555">
        <f t="shared" ca="1" si="379"/>
        <v>1.8940400324095881</v>
      </c>
      <c r="AS555">
        <f t="shared" ca="1" si="380"/>
        <v>65.44622780606818</v>
      </c>
      <c r="AT555">
        <f t="shared" ca="1" si="367"/>
        <v>133.20000000000073</v>
      </c>
      <c r="AU555">
        <f t="shared" ca="1" si="381"/>
        <v>104.2083985371688</v>
      </c>
      <c r="AV555">
        <f t="shared" ca="1" si="376"/>
        <v>11403.012499999999</v>
      </c>
      <c r="AW555">
        <f t="shared" ca="1" si="390"/>
        <v>11104.25</v>
      </c>
      <c r="AX555">
        <f t="shared" ca="1" si="389"/>
        <v>298.76249999999891</v>
      </c>
      <c r="AY555">
        <f t="shared" ca="1" si="394"/>
        <v>237.57628205127992</v>
      </c>
      <c r="AZ555">
        <f t="shared" ca="1" si="393"/>
        <v>61.186217948718991</v>
      </c>
    </row>
    <row r="556" spans="1:52" x14ac:dyDescent="0.3">
      <c r="A556" s="1" vm="3248">
        <f ca="1"/>
        <v>43552</v>
      </c>
      <c r="B556" s="1" vm="3249">
        <f ca="1"/>
        <v>11463.65</v>
      </c>
      <c r="C556" s="1" vm="3250">
        <f ca="1"/>
        <v>11588.5</v>
      </c>
      <c r="D556" s="1" vm="2380">
        <f ca="1"/>
        <v>11452.45</v>
      </c>
      <c r="E556" s="1" vm="3251">
        <f ca="1"/>
        <v>11570</v>
      </c>
      <c r="F556" s="1" vm="3252">
        <f ca="1"/>
        <v>527679000</v>
      </c>
      <c r="G556" s="1">
        <f t="shared" ca="1" si="375"/>
        <v>11461.89</v>
      </c>
      <c r="H556" s="2">
        <f t="shared" ca="1" si="388"/>
        <v>11250.142499999998</v>
      </c>
      <c r="I556" s="6" t="str" cm="1">
        <f t="array" aca="1" ref="I556" ca="1">_xlfn.IFS(AND(G555&lt;H555,G556&gt;H556),"BUY", AND(G555&gt;H555,G556&lt;H556),"SELL",TRUE,"")</f>
        <v/>
      </c>
      <c r="J556" s="1" vm="3158">
        <f t="shared" ca="1" si="354"/>
        <v>10864.85</v>
      </c>
      <c r="K556" s="3" t="str">
        <f t="shared" ca="1" si="368"/>
        <v/>
      </c>
      <c r="L556" s="3">
        <f t="shared" ca="1" si="369"/>
        <v>1.0917383497669464E-2</v>
      </c>
      <c r="M556" s="3">
        <f t="shared" ca="1" si="370"/>
        <v>1.085821909063313E-2</v>
      </c>
      <c r="N556" s="4">
        <f t="shared" ca="1" si="355"/>
        <v>1</v>
      </c>
      <c r="O556" s="2">
        <f t="shared" ca="1" si="371"/>
        <v>1.085821909063313E-2</v>
      </c>
      <c r="P556" s="1">
        <f t="shared" ca="1" si="356"/>
        <v>11536.983333333332</v>
      </c>
      <c r="Q556" s="1">
        <f t="shared" ca="1" si="357"/>
        <v>6087823828349.999</v>
      </c>
      <c r="R556" s="1">
        <f ca="1">IF(ISBLANK(A556),"",SUM($Q$2:Q556))</f>
        <v>1445775398174283.8</v>
      </c>
      <c r="S556" s="1">
        <f ca="1">IF(ISBLANK(A556),"",SUM($F$2:F556))</f>
        <v>139532700000</v>
      </c>
      <c r="T556" s="1">
        <f t="shared" ca="1" si="358"/>
        <v>10361.552511879177</v>
      </c>
      <c r="U556" s="1" t="str">
        <f t="shared" ca="1" si="359"/>
        <v>Bullish</v>
      </c>
      <c r="V556" s="17">
        <f t="shared" ca="1" si="360"/>
        <v>143.45000000000073</v>
      </c>
      <c r="W556" s="17">
        <f t="shared" ca="1" si="361"/>
        <v>42.299999999999272</v>
      </c>
      <c r="X556" s="17">
        <f t="shared" ca="1" si="362"/>
        <v>0</v>
      </c>
      <c r="Y556" s="22">
        <f t="shared" ca="1" si="392"/>
        <v>1604</v>
      </c>
      <c r="Z556" s="22">
        <f t="shared" ca="1" si="392"/>
        <v>699.95000000000073</v>
      </c>
      <c r="AA556" s="22">
        <f t="shared" ca="1" si="392"/>
        <v>209.64999999999964</v>
      </c>
      <c r="AB556" s="23">
        <f t="shared" ca="1" si="382"/>
        <v>43.637780548628477</v>
      </c>
      <c r="AC556" s="23">
        <f t="shared" ca="1" si="383"/>
        <v>13.070448877805463</v>
      </c>
      <c r="AD556" s="23">
        <f t="shared" ca="1" si="384"/>
        <v>30.567331670823016</v>
      </c>
      <c r="AE556" s="23">
        <f t="shared" ca="1" si="385"/>
        <v>56.708229426433938</v>
      </c>
      <c r="AF556" s="23">
        <f t="shared" ca="1" si="386"/>
        <v>53.902814423922706</v>
      </c>
      <c r="AG556" s="23">
        <f t="shared" ca="1" si="391"/>
        <v>72.417436299208021</v>
      </c>
      <c r="AH556" s="25" t="str">
        <f t="shared" ca="1" si="363"/>
        <v>Strong</v>
      </c>
      <c r="AI556" s="25" t="str">
        <f t="shared" ca="1" si="364"/>
        <v>Bullish</v>
      </c>
      <c r="AJ556" s="1">
        <f t="shared" ca="1" si="372"/>
        <v>527690452.10000002</v>
      </c>
      <c r="AK556" s="10">
        <f t="shared" ca="1" si="373"/>
        <v>1.085821909063313E-2</v>
      </c>
      <c r="AL556" s="10">
        <f t="shared" ca="1" si="378"/>
        <v>0.11003697375124077</v>
      </c>
      <c r="AM556">
        <f t="shared" ca="1" si="374"/>
        <v>124.95000000000073</v>
      </c>
      <c r="AN556">
        <f t="shared" ca="1" si="365"/>
        <v>124.95000000000073</v>
      </c>
      <c r="AO556">
        <f t="shared" ca="1" si="366"/>
        <v>0</v>
      </c>
      <c r="AP556">
        <f t="shared" ca="1" si="352"/>
        <v>47.121751292136018</v>
      </c>
      <c r="AQ556">
        <f t="shared" ca="1" si="352"/>
        <v>20.166813076037393</v>
      </c>
      <c r="AR556">
        <f t="shared" ca="1" si="379"/>
        <v>2.3365988029178006</v>
      </c>
      <c r="AS556">
        <f t="shared" ca="1" si="380"/>
        <v>70.029360463549992</v>
      </c>
      <c r="AT556">
        <f t="shared" ca="1" si="367"/>
        <v>136.04999999999927</v>
      </c>
      <c r="AU556">
        <f t="shared" ca="1" si="381"/>
        <v>106.4827986416567</v>
      </c>
      <c r="AV556">
        <f t="shared" ca="1" si="376"/>
        <v>11436.508333333331</v>
      </c>
      <c r="AW556">
        <f t="shared" ca="1" si="390"/>
        <v>11139.982692307693</v>
      </c>
      <c r="AX556">
        <f t="shared" ca="1" si="389"/>
        <v>296.52564102563883</v>
      </c>
      <c r="AY556">
        <f t="shared" ca="1" si="394"/>
        <v>256.92613960113744</v>
      </c>
      <c r="AZ556">
        <f t="shared" ca="1" si="393"/>
        <v>39.599501424501398</v>
      </c>
    </row>
    <row r="557" spans="1:52" x14ac:dyDescent="0.3">
      <c r="A557" s="1" vm="3253">
        <f ca="1"/>
        <v>43553</v>
      </c>
      <c r="B557" s="1" vm="3254">
        <f ca="1"/>
        <v>11625.45</v>
      </c>
      <c r="C557" s="1" vm="3255">
        <f ca="1"/>
        <v>11630.35</v>
      </c>
      <c r="D557" s="1" vm="3256">
        <f ca="1"/>
        <v>11570.15</v>
      </c>
      <c r="E557" s="1" vm="3257">
        <f ca="1"/>
        <v>11623.9</v>
      </c>
      <c r="F557" s="1" vm="3258">
        <f ca="1"/>
        <v>416277000</v>
      </c>
      <c r="G557" s="1">
        <f t="shared" ca="1" si="375"/>
        <v>11495.29</v>
      </c>
      <c r="H557" s="2">
        <f t="shared" ca="1" si="388"/>
        <v>11291.004999999997</v>
      </c>
      <c r="I557" s="6" t="str" cm="1">
        <f t="array" aca="1" ref="I557" ca="1">_xlfn.IFS(AND(G556&lt;H556,G557&gt;H557),"BUY", AND(G556&gt;H556,G557&lt;H557),"SELL",TRUE,"")</f>
        <v/>
      </c>
      <c r="J557" s="1" vm="3158">
        <f t="shared" ca="1" si="354"/>
        <v>10864.85</v>
      </c>
      <c r="K557" s="3" t="str">
        <f t="shared" ca="1" si="368"/>
        <v/>
      </c>
      <c r="L557" s="3">
        <f t="shared" ca="1" si="369"/>
        <v>4.6585998271391205E-3</v>
      </c>
      <c r="M557" s="3">
        <f t="shared" ca="1" si="370"/>
        <v>4.6477821348202336E-3</v>
      </c>
      <c r="N557" s="4">
        <f t="shared" ca="1" si="355"/>
        <v>1</v>
      </c>
      <c r="O557" s="2">
        <f t="shared" ca="1" si="371"/>
        <v>4.6477821348202336E-3</v>
      </c>
      <c r="P557" s="1">
        <f t="shared" ca="1" si="356"/>
        <v>11608.133333333333</v>
      </c>
      <c r="Q557" s="1">
        <f t="shared" ca="1" si="357"/>
        <v>4832198919600</v>
      </c>
      <c r="R557" s="1">
        <f ca="1">IF(ISBLANK(A557),"",SUM($Q$2:Q557))</f>
        <v>1450607597093883.8</v>
      </c>
      <c r="S557" s="1">
        <f ca="1">IF(ISBLANK(A557),"",SUM($F$2:F557))</f>
        <v>139948977000</v>
      </c>
      <c r="T557" s="1">
        <f t="shared" ca="1" si="358"/>
        <v>10365.260455557913</v>
      </c>
      <c r="U557" s="1" t="str">
        <f t="shared" ca="1" si="359"/>
        <v>Bullish</v>
      </c>
      <c r="V557" s="17">
        <f t="shared" ca="1" si="360"/>
        <v>60.350000000000364</v>
      </c>
      <c r="W557" s="17">
        <f t="shared" ca="1" si="361"/>
        <v>41.850000000000364</v>
      </c>
      <c r="X557" s="17">
        <f t="shared" ca="1" si="362"/>
        <v>0</v>
      </c>
      <c r="Y557" s="22">
        <f t="shared" ca="1" si="392"/>
        <v>1615.1000000000004</v>
      </c>
      <c r="Z557" s="22">
        <f t="shared" ca="1" si="392"/>
        <v>741.80000000000109</v>
      </c>
      <c r="AA557" s="22">
        <f t="shared" ca="1" si="392"/>
        <v>191.5</v>
      </c>
      <c r="AB557" s="23">
        <f t="shared" ca="1" si="382"/>
        <v>45.929044641198743</v>
      </c>
      <c r="AC557" s="23">
        <f t="shared" ca="1" si="383"/>
        <v>11.856850968980247</v>
      </c>
      <c r="AD557" s="23">
        <f t="shared" ca="1" si="384"/>
        <v>34.072193672218496</v>
      </c>
      <c r="AE557" s="23">
        <f t="shared" ca="1" si="385"/>
        <v>57.78589561017899</v>
      </c>
      <c r="AF557" s="23">
        <f t="shared" ca="1" si="386"/>
        <v>58.962820100717927</v>
      </c>
      <c r="AG557" s="23">
        <f t="shared" ca="1" si="391"/>
        <v>72.508818737878727</v>
      </c>
      <c r="AH557" s="25" t="str">
        <f t="shared" ca="1" si="363"/>
        <v>Strong</v>
      </c>
      <c r="AI557" s="25" t="str">
        <f t="shared" ca="1" si="364"/>
        <v>Bullish</v>
      </c>
      <c r="AJ557" s="1">
        <f t="shared" ca="1" si="372"/>
        <v>416288461.88999999</v>
      </c>
      <c r="AK557" s="10">
        <f t="shared" ca="1" si="373"/>
        <v>4.6477821348202336E-3</v>
      </c>
      <c r="AL557" s="10">
        <f t="shared" ca="1" si="378"/>
        <v>0.10742915604595554</v>
      </c>
      <c r="AM557">
        <f t="shared" ca="1" si="374"/>
        <v>53.899999999999636</v>
      </c>
      <c r="AN557">
        <f t="shared" ca="1" si="365"/>
        <v>53.899999999999636</v>
      </c>
      <c r="AO557">
        <f t="shared" ca="1" si="366"/>
        <v>0</v>
      </c>
      <c r="AP557">
        <f t="shared" ca="1" si="352"/>
        <v>47.605911914126281</v>
      </c>
      <c r="AQ557">
        <f t="shared" ca="1" si="352"/>
        <v>18.726326427749008</v>
      </c>
      <c r="AR557">
        <f t="shared" ca="1" si="379"/>
        <v>2.5421917159140719</v>
      </c>
      <c r="AS557">
        <f t="shared" ca="1" si="380"/>
        <v>71.768891121638589</v>
      </c>
      <c r="AT557">
        <f t="shared" ca="1" si="367"/>
        <v>60.200000000000728</v>
      </c>
      <c r="AU557">
        <f t="shared" ca="1" si="381"/>
        <v>103.17688445296699</v>
      </c>
      <c r="AV557">
        <f t="shared" ca="1" si="376"/>
        <v>11463.4</v>
      </c>
      <c r="AW557">
        <f t="shared" ca="1" si="390"/>
        <v>11179.196153846155</v>
      </c>
      <c r="AX557">
        <f t="shared" ca="1" si="389"/>
        <v>284.20384615384501</v>
      </c>
      <c r="AY557">
        <f t="shared" ca="1" si="394"/>
        <v>270.98685897435644</v>
      </c>
      <c r="AZ557">
        <f t="shared" ca="1" si="393"/>
        <v>13.216987179488569</v>
      </c>
    </row>
    <row r="558" spans="1:52" x14ac:dyDescent="0.3">
      <c r="A558" s="1" vm="3259">
        <f ca="1"/>
        <v>43556</v>
      </c>
      <c r="B558" s="1" vm="3260">
        <f ca="1"/>
        <v>11665.2</v>
      </c>
      <c r="C558" s="1" vm="3261">
        <f ca="1"/>
        <v>11738.1</v>
      </c>
      <c r="D558" s="1" vm="3262">
        <f ca="1"/>
        <v>11644.75</v>
      </c>
      <c r="E558" s="1" vm="3263">
        <f ca="1"/>
        <v>11669.15</v>
      </c>
      <c r="F558" s="1" vm="3264">
        <f ca="1"/>
        <v>379573000</v>
      </c>
      <c r="G558" s="1">
        <f t="shared" ca="1" si="375"/>
        <v>11558.27</v>
      </c>
      <c r="H558" s="2">
        <f t="shared" ca="1" si="388"/>
        <v>11334.837499999998</v>
      </c>
      <c r="I558" s="6" t="str" cm="1">
        <f t="array" aca="1" ref="I558" ca="1">_xlfn.IFS(AND(G557&lt;H557,G558&gt;H558),"BUY", AND(G557&gt;H557,G558&lt;H558),"SELL",TRUE,"")</f>
        <v/>
      </c>
      <c r="J558" s="1" vm="3158">
        <f t="shared" ca="1" si="354"/>
        <v>10864.85</v>
      </c>
      <c r="K558" s="3" t="str">
        <f t="shared" ca="1" si="368"/>
        <v/>
      </c>
      <c r="L558" s="3">
        <f t="shared" ca="1" si="369"/>
        <v>3.8928414731715932E-3</v>
      </c>
      <c r="M558" s="3">
        <f t="shared" ca="1" si="370"/>
        <v>3.8852839728881735E-3</v>
      </c>
      <c r="N558" s="4">
        <f t="shared" ca="1" si="355"/>
        <v>1</v>
      </c>
      <c r="O558" s="2">
        <f t="shared" ca="1" si="371"/>
        <v>3.8852839728881735E-3</v>
      </c>
      <c r="P558" s="1">
        <f t="shared" ca="1" si="356"/>
        <v>11684</v>
      </c>
      <c r="Q558" s="1">
        <f t="shared" ca="1" si="357"/>
        <v>4434930932000</v>
      </c>
      <c r="R558" s="1">
        <f ca="1">IF(ISBLANK(A558),"",SUM($Q$2:Q558))</f>
        <v>1455042528025883.8</v>
      </c>
      <c r="S558" s="1">
        <f ca="1">IF(ISBLANK(A558),"",SUM($F$2:F558))</f>
        <v>140328550000</v>
      </c>
      <c r="T558" s="1">
        <f t="shared" ca="1" si="358"/>
        <v>10368.827498223873</v>
      </c>
      <c r="U558" s="1" t="str">
        <f t="shared" ca="1" si="359"/>
        <v>Bullish</v>
      </c>
      <c r="V558" s="17">
        <f t="shared" ca="1" si="360"/>
        <v>114.20000000000073</v>
      </c>
      <c r="W558" s="17">
        <f t="shared" ca="1" si="361"/>
        <v>107.75</v>
      </c>
      <c r="X558" s="17">
        <f t="shared" ca="1" si="362"/>
        <v>0</v>
      </c>
      <c r="Y558" s="22">
        <f t="shared" ca="1" si="392"/>
        <v>1583.8000000000011</v>
      </c>
      <c r="Z558" s="22">
        <f t="shared" ca="1" si="392"/>
        <v>717.65000000000146</v>
      </c>
      <c r="AA558" s="22">
        <f t="shared" ca="1" si="392"/>
        <v>191.5</v>
      </c>
      <c r="AB558" s="23">
        <f t="shared" ca="1" si="382"/>
        <v>45.311908069200719</v>
      </c>
      <c r="AC558" s="23">
        <f t="shared" ca="1" si="383"/>
        <v>12.091173127920184</v>
      </c>
      <c r="AD558" s="23">
        <f t="shared" ca="1" si="384"/>
        <v>33.220734941280533</v>
      </c>
      <c r="AE558" s="23">
        <f t="shared" ca="1" si="385"/>
        <v>57.403081197120905</v>
      </c>
      <c r="AF558" s="23">
        <f t="shared" ca="1" si="386"/>
        <v>57.872738272012384</v>
      </c>
      <c r="AG558" s="23">
        <f t="shared" ca="1" si="391"/>
        <v>71.950668841416487</v>
      </c>
      <c r="AH558" s="25" t="str">
        <f t="shared" ca="1" si="363"/>
        <v>Strong</v>
      </c>
      <c r="AI558" s="25" t="str">
        <f t="shared" ca="1" si="364"/>
        <v>Bullish</v>
      </c>
      <c r="AJ558" s="1">
        <f t="shared" ca="1" si="372"/>
        <v>379584495.29000002</v>
      </c>
      <c r="AK558" s="10">
        <f t="shared" ca="1" si="373"/>
        <v>3.8852839728881735E-3</v>
      </c>
      <c r="AL558" s="10">
        <f t="shared" ca="1" si="378"/>
        <v>0.10067851422057253</v>
      </c>
      <c r="AM558">
        <f t="shared" ca="1" si="374"/>
        <v>45.25</v>
      </c>
      <c r="AN558">
        <f t="shared" ca="1" si="365"/>
        <v>45.25</v>
      </c>
      <c r="AO558">
        <f t="shared" ca="1" si="366"/>
        <v>0</v>
      </c>
      <c r="AP558">
        <f t="shared" ca="1" si="352"/>
        <v>47.437632491688689</v>
      </c>
      <c r="AQ558">
        <f t="shared" ca="1" si="352"/>
        <v>17.388731682909793</v>
      </c>
      <c r="AR558">
        <f t="shared" ca="1" si="379"/>
        <v>2.7280674264651474</v>
      </c>
      <c r="AS558">
        <f t="shared" ca="1" si="380"/>
        <v>73.176450809309188</v>
      </c>
      <c r="AT558">
        <f t="shared" ca="1" si="367"/>
        <v>93.350000000000364</v>
      </c>
      <c r="AU558">
        <f t="shared" ca="1" si="381"/>
        <v>102.47496413489795</v>
      </c>
      <c r="AV558">
        <f t="shared" ca="1" si="376"/>
        <v>11490.6875</v>
      </c>
      <c r="AW558">
        <f t="shared" ca="1" si="390"/>
        <v>11215.107692307694</v>
      </c>
      <c r="AX558">
        <f t="shared" ca="1" si="389"/>
        <v>275.57980769230562</v>
      </c>
      <c r="AY558">
        <f t="shared" ca="1" si="394"/>
        <v>279.69807692307444</v>
      </c>
      <c r="AZ558">
        <f t="shared" ca="1" si="393"/>
        <v>-4.1182692307688171</v>
      </c>
    </row>
    <row r="559" spans="1:52" x14ac:dyDescent="0.3">
      <c r="A559" s="1" vm="3265">
        <f ca="1"/>
        <v>43557</v>
      </c>
      <c r="B559" s="1" vm="3266">
        <f ca="1"/>
        <v>11711.55</v>
      </c>
      <c r="C559" s="1" vm="3267">
        <f ca="1"/>
        <v>11729.35</v>
      </c>
      <c r="D559" s="1" vm="3268">
        <f ca="1"/>
        <v>11655.85</v>
      </c>
      <c r="E559" s="1" vm="3269">
        <f ca="1"/>
        <v>11713.2</v>
      </c>
      <c r="F559" s="1" vm="3270">
        <f ca="1"/>
        <v>386131000</v>
      </c>
      <c r="G559" s="1">
        <f t="shared" ca="1" si="375"/>
        <v>11604.26</v>
      </c>
      <c r="H559" s="2">
        <f t="shared" ca="1" si="388"/>
        <v>11377.322499999998</v>
      </c>
      <c r="I559" s="6" t="str" cm="1">
        <f t="array" aca="1" ref="I559" ca="1">_xlfn.IFS(AND(G558&lt;H558,G559&gt;H559),"BUY", AND(G558&gt;H558,G559&lt;H559),"SELL",TRUE,"")</f>
        <v/>
      </c>
      <c r="J559" s="1" vm="3158">
        <f t="shared" ca="1" si="354"/>
        <v>10864.85</v>
      </c>
      <c r="K559" s="3" t="str">
        <f t="shared" ca="1" si="368"/>
        <v/>
      </c>
      <c r="L559" s="3">
        <f t="shared" ca="1" si="369"/>
        <v>3.7749107689935002E-3</v>
      </c>
      <c r="M559" s="3">
        <f t="shared" ca="1" si="370"/>
        <v>3.7678036734890082E-3</v>
      </c>
      <c r="N559" s="4">
        <f t="shared" ca="1" si="355"/>
        <v>1</v>
      </c>
      <c r="O559" s="2">
        <f t="shared" ca="1" si="371"/>
        <v>3.7678036734890082E-3</v>
      </c>
      <c r="P559" s="1">
        <f t="shared" ca="1" si="356"/>
        <v>11699.466666666667</v>
      </c>
      <c r="Q559" s="1">
        <f t="shared" ca="1" si="357"/>
        <v>4517526763466.667</v>
      </c>
      <c r="R559" s="1">
        <f ca="1">IF(ISBLANK(A559),"",SUM($Q$2:Q559))</f>
        <v>1459560054789350.5</v>
      </c>
      <c r="S559" s="1">
        <f ca="1">IF(ISBLANK(A559),"",SUM($F$2:F559))</f>
        <v>140714681000</v>
      </c>
      <c r="T559" s="1">
        <f t="shared" ca="1" si="358"/>
        <v>10372.478865864397</v>
      </c>
      <c r="U559" s="1" t="str">
        <f t="shared" ca="1" si="359"/>
        <v>Bullish</v>
      </c>
      <c r="V559" s="17">
        <f t="shared" ca="1" si="360"/>
        <v>73.5</v>
      </c>
      <c r="W559" s="17">
        <f t="shared" ca="1" si="361"/>
        <v>0</v>
      </c>
      <c r="X559" s="17">
        <f t="shared" ca="1" si="362"/>
        <v>0</v>
      </c>
      <c r="Y559" s="22">
        <f t="shared" ref="Y559:AA574" ca="1" si="395">SUM(V546:V559)</f>
        <v>1504.9500000000007</v>
      </c>
      <c r="Z559" s="22">
        <f t="shared" ca="1" si="395"/>
        <v>578.15000000000146</v>
      </c>
      <c r="AA559" s="22">
        <f t="shared" ca="1" si="395"/>
        <v>191.5</v>
      </c>
      <c r="AB559" s="23">
        <f t="shared" ca="1" si="382"/>
        <v>38.416558689657542</v>
      </c>
      <c r="AC559" s="23">
        <f t="shared" ca="1" si="383"/>
        <v>12.724675238380007</v>
      </c>
      <c r="AD559" s="23">
        <f t="shared" ca="1" si="384"/>
        <v>25.691883451277533</v>
      </c>
      <c r="AE559" s="23">
        <f t="shared" ca="1" si="385"/>
        <v>51.141233928037551</v>
      </c>
      <c r="AF559" s="23">
        <f t="shared" ca="1" si="386"/>
        <v>50.237120769180891</v>
      </c>
      <c r="AG559" s="23">
        <f t="shared" ca="1" si="391"/>
        <v>69.779507353288565</v>
      </c>
      <c r="AH559" s="25" t="str">
        <f t="shared" ca="1" si="363"/>
        <v>Strong</v>
      </c>
      <c r="AI559" s="25" t="str">
        <f t="shared" ca="1" si="364"/>
        <v>Bullish</v>
      </c>
      <c r="AJ559" s="1">
        <f t="shared" ca="1" si="372"/>
        <v>386142558.26999998</v>
      </c>
      <c r="AK559" s="10">
        <f t="shared" ca="1" si="373"/>
        <v>3.7678036734890082E-3</v>
      </c>
      <c r="AL559" s="10">
        <f t="shared" ca="1" si="378"/>
        <v>9.2631250257048187E-2</v>
      </c>
      <c r="AM559">
        <f t="shared" ca="1" si="374"/>
        <v>44.050000000001091</v>
      </c>
      <c r="AN559">
        <f t="shared" ca="1" si="365"/>
        <v>44.050000000001091</v>
      </c>
      <c r="AO559">
        <f t="shared" ca="1" si="366"/>
        <v>0</v>
      </c>
      <c r="AP559">
        <f t="shared" ca="1" si="352"/>
        <v>47.195658742282433</v>
      </c>
      <c r="AQ559">
        <f t="shared" ca="1" si="352"/>
        <v>16.146679419844808</v>
      </c>
      <c r="AR559">
        <f t="shared" ca="1" si="379"/>
        <v>2.9229327910156804</v>
      </c>
      <c r="AS559">
        <f t="shared" ca="1" si="380"/>
        <v>74.508867388954386</v>
      </c>
      <c r="AT559">
        <f t="shared" ca="1" si="367"/>
        <v>73.5</v>
      </c>
      <c r="AU559">
        <f t="shared" ca="1" si="381"/>
        <v>100.4053238395481</v>
      </c>
      <c r="AV559">
        <f t="shared" ca="1" si="376"/>
        <v>11521.516666666665</v>
      </c>
      <c r="AW559">
        <f t="shared" ca="1" si="390"/>
        <v>11250.621153846154</v>
      </c>
      <c r="AX559">
        <f t="shared" ca="1" si="389"/>
        <v>270.8955128205107</v>
      </c>
      <c r="AY559">
        <f t="shared" ca="1" si="394"/>
        <v>283.55413105412867</v>
      </c>
      <c r="AZ559">
        <f t="shared" ca="1" si="393"/>
        <v>-12.658618233617972</v>
      </c>
    </row>
    <row r="560" spans="1:52" x14ac:dyDescent="0.3">
      <c r="A560" s="1" vm="3271">
        <f ca="1"/>
        <v>43558</v>
      </c>
      <c r="B560" s="1" vm="3272">
        <f ca="1"/>
        <v>11735.3</v>
      </c>
      <c r="C560" s="1" vm="3273">
        <f ca="1"/>
        <v>11761</v>
      </c>
      <c r="D560" s="1" vm="3274">
        <f ca="1"/>
        <v>11629.15</v>
      </c>
      <c r="E560" s="1" vm="3275">
        <f ca="1"/>
        <v>11643.95</v>
      </c>
      <c r="F560" s="1" vm="3276">
        <f ca="1"/>
        <v>365760000</v>
      </c>
      <c r="G560" s="1">
        <f t="shared" ca="1" si="375"/>
        <v>11644.039999999999</v>
      </c>
      <c r="H560" s="2">
        <f t="shared" ca="1" si="388"/>
        <v>11410.147499999999</v>
      </c>
      <c r="I560" s="6" t="str" cm="1">
        <f t="array" aca="1" ref="I560" ca="1">_xlfn.IFS(AND(G559&lt;H559,G560&gt;H560),"BUY", AND(G559&gt;H559,G560&lt;H560),"SELL",TRUE,"")</f>
        <v/>
      </c>
      <c r="J560" s="1" vm="3158">
        <f t="shared" ca="1" si="354"/>
        <v>10864.85</v>
      </c>
      <c r="K560" s="3" t="str">
        <f t="shared" ca="1" si="368"/>
        <v/>
      </c>
      <c r="L560" s="3">
        <f t="shared" ca="1" si="369"/>
        <v>-5.9121333196735515E-3</v>
      </c>
      <c r="M560" s="3">
        <f t="shared" ca="1" si="370"/>
        <v>-5.9296791696504684E-3</v>
      </c>
      <c r="N560" s="4">
        <f t="shared" ca="1" si="355"/>
        <v>1</v>
      </c>
      <c r="O560" s="2">
        <f t="shared" ca="1" si="371"/>
        <v>-5.9296791696504684E-3</v>
      </c>
      <c r="P560" s="1">
        <f t="shared" ca="1" si="356"/>
        <v>11678.033333333335</v>
      </c>
      <c r="Q560" s="1">
        <f t="shared" ca="1" si="357"/>
        <v>4271357472000.0005</v>
      </c>
      <c r="R560" s="1">
        <f ca="1">IF(ISBLANK(A560),"",SUM($Q$2:Q560))</f>
        <v>1463831412261350.5</v>
      </c>
      <c r="S560" s="1">
        <f ca="1">IF(ISBLANK(A560),"",SUM($F$2:F560))</f>
        <v>141080441000</v>
      </c>
      <c r="T560" s="1">
        <f t="shared" ca="1" si="358"/>
        <v>10375.863598706432</v>
      </c>
      <c r="U560" s="1" t="str">
        <f t="shared" ca="1" si="359"/>
        <v>Bullish</v>
      </c>
      <c r="V560" s="17">
        <f t="shared" ca="1" si="360"/>
        <v>131.85000000000036</v>
      </c>
      <c r="W560" s="17">
        <f t="shared" ca="1" si="361"/>
        <v>31.649999999999636</v>
      </c>
      <c r="X560" s="17">
        <f t="shared" ca="1" si="362"/>
        <v>0</v>
      </c>
      <c r="Y560" s="22">
        <f t="shared" ca="1" si="395"/>
        <v>1561.1000000000022</v>
      </c>
      <c r="Z560" s="22">
        <f t="shared" ca="1" si="395"/>
        <v>577.90000000000146</v>
      </c>
      <c r="AA560" s="22">
        <f t="shared" ca="1" si="395"/>
        <v>191.5</v>
      </c>
      <c r="AB560" s="23">
        <f t="shared" ca="1" si="382"/>
        <v>37.018768816859946</v>
      </c>
      <c r="AC560" s="23">
        <f t="shared" ca="1" si="383"/>
        <v>12.26699122413681</v>
      </c>
      <c r="AD560" s="23">
        <f t="shared" ca="1" si="384"/>
        <v>24.751777592723137</v>
      </c>
      <c r="AE560" s="23">
        <f t="shared" ca="1" si="385"/>
        <v>49.285760040996756</v>
      </c>
      <c r="AF560" s="23">
        <f t="shared" ca="1" si="386"/>
        <v>50.220951390694132</v>
      </c>
      <c r="AG560" s="23">
        <f t="shared" ca="1" si="391"/>
        <v>67.603629208643525</v>
      </c>
      <c r="AH560" s="25" t="str">
        <f t="shared" ca="1" si="363"/>
        <v>Strong</v>
      </c>
      <c r="AI560" s="25" t="str">
        <f t="shared" ca="1" si="364"/>
        <v>Bullish</v>
      </c>
      <c r="AJ560" s="1">
        <f t="shared" ca="1" si="372"/>
        <v>-365748395.74000001</v>
      </c>
      <c r="AK560" s="10">
        <f t="shared" ca="1" si="373"/>
        <v>-5.9296791696504684E-3</v>
      </c>
      <c r="AL560" s="10">
        <f t="shared" ca="1" si="378"/>
        <v>9.9154560773923373E-2</v>
      </c>
      <c r="AM560">
        <f t="shared" ca="1" si="374"/>
        <v>-69.25</v>
      </c>
      <c r="AN560">
        <f t="shared" ca="1" si="365"/>
        <v>0</v>
      </c>
      <c r="AO560">
        <f t="shared" ca="1" si="366"/>
        <v>69.25</v>
      </c>
      <c r="AP560">
        <f t="shared" ca="1" si="352"/>
        <v>43.824540260690824</v>
      </c>
      <c r="AQ560">
        <f t="shared" ca="1" si="352"/>
        <v>19.939773746998753</v>
      </c>
      <c r="AR560">
        <f t="shared" ca="1" si="379"/>
        <v>2.197845412728773</v>
      </c>
      <c r="AS560">
        <f t="shared" ca="1" si="380"/>
        <v>68.728944932122786</v>
      </c>
      <c r="AT560">
        <f t="shared" ca="1" si="367"/>
        <v>131.85000000000036</v>
      </c>
      <c r="AU560">
        <f t="shared" ca="1" si="381"/>
        <v>102.65137213672327</v>
      </c>
      <c r="AV560">
        <f t="shared" ca="1" si="376"/>
        <v>11539.608333333332</v>
      </c>
      <c r="AW560">
        <f t="shared" ca="1" si="390"/>
        <v>11283.401923076923</v>
      </c>
      <c r="AX560">
        <f t="shared" ca="1" si="389"/>
        <v>256.20641025640907</v>
      </c>
      <c r="AY560">
        <f t="shared" ca="1" si="394"/>
        <v>282.39155982905748</v>
      </c>
      <c r="AZ560">
        <f t="shared" ca="1" si="393"/>
        <v>-26.185149572648413</v>
      </c>
    </row>
    <row r="561" spans="1:52" x14ac:dyDescent="0.3">
      <c r="A561" s="1" vm="3277">
        <f ca="1"/>
        <v>43559</v>
      </c>
      <c r="B561" s="1" vm="3278">
        <f ca="1"/>
        <v>11660.2</v>
      </c>
      <c r="C561" s="1" vm="3279">
        <f ca="1"/>
        <v>11662.55</v>
      </c>
      <c r="D561" s="1" vm="3280">
        <f ca="1"/>
        <v>11559.2</v>
      </c>
      <c r="E561" s="1" vm="3281">
        <f ca="1"/>
        <v>11598</v>
      </c>
      <c r="F561" s="1" vm="3282">
        <f ca="1"/>
        <v>349030000</v>
      </c>
      <c r="G561" s="1">
        <f t="shared" ca="1" si="375"/>
        <v>11649.64</v>
      </c>
      <c r="H561" s="2">
        <f t="shared" ca="1" si="388"/>
        <v>11437.397499999999</v>
      </c>
      <c r="I561" s="6" t="str" cm="1">
        <f t="array" aca="1" ref="I561" ca="1">_xlfn.IFS(AND(G560&lt;H560,G561&gt;H561),"BUY", AND(G560&gt;H560,G561&lt;H561),"SELL",TRUE,"")</f>
        <v/>
      </c>
      <c r="J561" s="1" vm="3158">
        <f t="shared" ca="1" si="354"/>
        <v>10864.85</v>
      </c>
      <c r="K561" s="3" t="str">
        <f t="shared" ca="1" si="368"/>
        <v/>
      </c>
      <c r="L561" s="3">
        <f t="shared" ca="1" si="369"/>
        <v>-3.9462553514916232E-3</v>
      </c>
      <c r="M561" s="3">
        <f t="shared" ca="1" si="370"/>
        <v>-3.9540623628834554E-3</v>
      </c>
      <c r="N561" s="4">
        <f t="shared" ca="1" si="355"/>
        <v>1</v>
      </c>
      <c r="O561" s="2">
        <f t="shared" ca="1" si="371"/>
        <v>-3.9540623628834554E-3</v>
      </c>
      <c r="P561" s="1">
        <f t="shared" ca="1" si="356"/>
        <v>11606.583333333334</v>
      </c>
      <c r="Q561" s="1">
        <f t="shared" ca="1" si="357"/>
        <v>4051045780833.3335</v>
      </c>
      <c r="R561" s="1">
        <f ca="1">IF(ISBLANK(A561),"",SUM($Q$2:Q561))</f>
        <v>1467882458042183.8</v>
      </c>
      <c r="S561" s="1">
        <f ca="1">IF(ISBLANK(A561),"",SUM($F$2:F561))</f>
        <v>141429471000</v>
      </c>
      <c r="T561" s="1">
        <f t="shared" ca="1" si="358"/>
        <v>10378.900858946037</v>
      </c>
      <c r="U561" s="1" t="str">
        <f t="shared" ca="1" si="359"/>
        <v>Bullish</v>
      </c>
      <c r="V561" s="17">
        <f t="shared" ca="1" si="360"/>
        <v>103.34999999999854</v>
      </c>
      <c r="W561" s="17">
        <f t="shared" ca="1" si="361"/>
        <v>0</v>
      </c>
      <c r="X561" s="17">
        <f t="shared" ca="1" si="362"/>
        <v>69.949999999998909</v>
      </c>
      <c r="Y561" s="22">
        <f t="shared" ca="1" si="395"/>
        <v>1594.75</v>
      </c>
      <c r="Z561" s="22">
        <f t="shared" ca="1" si="395"/>
        <v>546.75</v>
      </c>
      <c r="AA561" s="22">
        <f t="shared" ca="1" si="395"/>
        <v>261.44999999999891</v>
      </c>
      <c r="AB561" s="23">
        <f t="shared" ca="1" si="382"/>
        <v>34.284370591001725</v>
      </c>
      <c r="AC561" s="23">
        <f t="shared" ca="1" si="383"/>
        <v>16.394419187960427</v>
      </c>
      <c r="AD561" s="23">
        <f t="shared" ca="1" si="384"/>
        <v>17.889951403041298</v>
      </c>
      <c r="AE561" s="23">
        <f t="shared" ca="1" si="385"/>
        <v>50.678789778962155</v>
      </c>
      <c r="AF561" s="23">
        <f t="shared" ca="1" si="386"/>
        <v>35.300668151447844</v>
      </c>
      <c r="AG561" s="23">
        <f t="shared" ca="1" si="391"/>
        <v>64.406744509324895</v>
      </c>
      <c r="AH561" s="25" t="str">
        <f t="shared" ca="1" si="363"/>
        <v>Strong</v>
      </c>
      <c r="AI561" s="25" t="str">
        <f t="shared" ca="1" si="364"/>
        <v>Bullish</v>
      </c>
      <c r="AJ561" s="1">
        <f t="shared" ca="1" si="372"/>
        <v>-349018355.95999998</v>
      </c>
      <c r="AK561" s="10">
        <f t="shared" ca="1" si="373"/>
        <v>-3.9540623628834554E-3</v>
      </c>
      <c r="AL561" s="10">
        <f t="shared" ca="1" si="378"/>
        <v>0.1020250057475631</v>
      </c>
      <c r="AM561">
        <f t="shared" ca="1" si="374"/>
        <v>-45.950000000000728</v>
      </c>
      <c r="AN561">
        <f t="shared" ca="1" si="365"/>
        <v>0</v>
      </c>
      <c r="AO561">
        <f t="shared" ca="1" si="366"/>
        <v>45.950000000000728</v>
      </c>
      <c r="AP561">
        <f t="shared" ref="AP561:AQ624" ca="1" si="396">(AP560*13+AN561 )/14</f>
        <v>40.694215956355769</v>
      </c>
      <c r="AQ561">
        <f t="shared" ca="1" si="396"/>
        <v>21.797647050784608</v>
      </c>
      <c r="AR561">
        <f t="shared" ca="1" si="379"/>
        <v>1.8669086558537968</v>
      </c>
      <c r="AS561">
        <f t="shared" ca="1" si="380"/>
        <v>65.119223524678745</v>
      </c>
      <c r="AT561">
        <f t="shared" ca="1" si="367"/>
        <v>103.34999999999854</v>
      </c>
      <c r="AU561">
        <f t="shared" ca="1" si="381"/>
        <v>102.70127412695722</v>
      </c>
      <c r="AV561">
        <f t="shared" ca="1" si="376"/>
        <v>11550.924999999997</v>
      </c>
      <c r="AW561">
        <f t="shared" ca="1" si="390"/>
        <v>11311.013461538461</v>
      </c>
      <c r="AX561">
        <f t="shared" ca="1" si="389"/>
        <v>239.91153846153611</v>
      </c>
      <c r="AY561">
        <f t="shared" ca="1" si="394"/>
        <v>277.74476495726293</v>
      </c>
      <c r="AZ561">
        <f t="shared" ca="1" si="393"/>
        <v>-37.833226495726819</v>
      </c>
    </row>
    <row r="562" spans="1:52" x14ac:dyDescent="0.3">
      <c r="A562" s="1" vm="3283">
        <f ca="1"/>
        <v>43560</v>
      </c>
      <c r="B562" s="1" vm="3284">
        <f ca="1"/>
        <v>11638.4</v>
      </c>
      <c r="C562" s="1" vm="3285">
        <f ca="1"/>
        <v>11689.65</v>
      </c>
      <c r="D562" s="1" vm="3286">
        <f ca="1"/>
        <v>11609.5</v>
      </c>
      <c r="E562" s="1" vm="3287">
        <f ca="1"/>
        <v>11665.95</v>
      </c>
      <c r="F562" s="1" vm="3288">
        <f ca="1"/>
        <v>266666000</v>
      </c>
      <c r="G562" s="1">
        <f t="shared" ca="1" si="375"/>
        <v>11658.05</v>
      </c>
      <c r="H562" s="2">
        <f t="shared" ca="1" si="388"/>
        <v>11467.785</v>
      </c>
      <c r="I562" s="6" t="str" cm="1">
        <f t="array" aca="1" ref="I562" ca="1">_xlfn.IFS(AND(G561&lt;H561,G562&gt;H562),"BUY", AND(G561&gt;H561,G562&lt;H562),"SELL",TRUE,"")</f>
        <v/>
      </c>
      <c r="J562" s="1" vm="3158">
        <f t="shared" ca="1" si="354"/>
        <v>10864.85</v>
      </c>
      <c r="K562" s="3" t="str">
        <f t="shared" ca="1" si="368"/>
        <v/>
      </c>
      <c r="L562" s="3">
        <f t="shared" ca="1" si="369"/>
        <v>5.8587687532334343E-3</v>
      </c>
      <c r="M562" s="3">
        <f t="shared" ca="1" si="370"/>
        <v>5.8416729088147249E-3</v>
      </c>
      <c r="N562" s="4">
        <f t="shared" ca="1" si="355"/>
        <v>1</v>
      </c>
      <c r="O562" s="2">
        <f t="shared" ca="1" si="371"/>
        <v>5.8416729088147249E-3</v>
      </c>
      <c r="P562" s="1">
        <f t="shared" ca="1" si="356"/>
        <v>11655.033333333335</v>
      </c>
      <c r="Q562" s="1">
        <f t="shared" ca="1" si="357"/>
        <v>3108001118866.667</v>
      </c>
      <c r="R562" s="1">
        <f ca="1">IF(ISBLANK(A562),"",SUM($Q$2:Q562))</f>
        <v>1470990459161050.5</v>
      </c>
      <c r="S562" s="1">
        <f ca="1">IF(ISBLANK(A562),"",SUM($F$2:F562))</f>
        <v>141696137000</v>
      </c>
      <c r="T562" s="1">
        <f t="shared" ca="1" si="358"/>
        <v>10381.302485056813</v>
      </c>
      <c r="U562" s="1" t="str">
        <f t="shared" ca="1" si="359"/>
        <v>Bullish</v>
      </c>
      <c r="V562" s="17">
        <f t="shared" ca="1" si="360"/>
        <v>91.649999999999636</v>
      </c>
      <c r="W562" s="17">
        <f t="shared" ca="1" si="361"/>
        <v>27.100000000000364</v>
      </c>
      <c r="X562" s="17">
        <f t="shared" ca="1" si="362"/>
        <v>0</v>
      </c>
      <c r="Y562" s="22">
        <f t="shared" ca="1" si="395"/>
        <v>1542.6499999999996</v>
      </c>
      <c r="Z562" s="22">
        <f t="shared" ca="1" si="395"/>
        <v>470.30000000000109</v>
      </c>
      <c r="AA562" s="22">
        <f t="shared" ca="1" si="395"/>
        <v>261.44999999999891</v>
      </c>
      <c r="AB562" s="23">
        <f t="shared" ca="1" si="382"/>
        <v>30.486500502382341</v>
      </c>
      <c r="AC562" s="23">
        <f t="shared" ca="1" si="383"/>
        <v>16.94810877386309</v>
      </c>
      <c r="AD562" s="23">
        <f t="shared" ca="1" si="384"/>
        <v>13.538391728519251</v>
      </c>
      <c r="AE562" s="23">
        <f t="shared" ca="1" si="385"/>
        <v>47.434609276245432</v>
      </c>
      <c r="AF562" s="23">
        <f t="shared" ca="1" si="386"/>
        <v>28.541168431841772</v>
      </c>
      <c r="AG562" s="23">
        <f t="shared" ca="1" si="391"/>
        <v>60.558411278259157</v>
      </c>
      <c r="AH562" s="25" t="str">
        <f t="shared" ca="1" si="363"/>
        <v>Strong</v>
      </c>
      <c r="AI562" s="25" t="str">
        <f t="shared" ca="1" si="364"/>
        <v>Bullish</v>
      </c>
      <c r="AJ562" s="1">
        <f t="shared" ca="1" si="372"/>
        <v>266677649.63999999</v>
      </c>
      <c r="AK562" s="10">
        <f t="shared" ca="1" si="373"/>
        <v>5.8416729088147249E-3</v>
      </c>
      <c r="AL562" s="10">
        <f t="shared" ca="1" si="378"/>
        <v>0.10057142094036581</v>
      </c>
      <c r="AM562">
        <f t="shared" ca="1" si="374"/>
        <v>67.950000000000728</v>
      </c>
      <c r="AN562">
        <f t="shared" ca="1" si="365"/>
        <v>67.950000000000728</v>
      </c>
      <c r="AO562">
        <f t="shared" ca="1" si="366"/>
        <v>0</v>
      </c>
      <c r="AP562">
        <f t="shared" ca="1" si="396"/>
        <v>42.641057673758986</v>
      </c>
      <c r="AQ562">
        <f t="shared" ca="1" si="396"/>
        <v>20.24067226144285</v>
      </c>
      <c r="AR562">
        <f t="shared" ca="1" si="379"/>
        <v>2.1067016511594527</v>
      </c>
      <c r="AS562">
        <f t="shared" ca="1" si="380"/>
        <v>67.811521276052048</v>
      </c>
      <c r="AT562">
        <f t="shared" ca="1" si="367"/>
        <v>80.149999999999636</v>
      </c>
      <c r="AU562">
        <f t="shared" ca="1" si="381"/>
        <v>101.09046883217454</v>
      </c>
      <c r="AV562">
        <f t="shared" ca="1" si="376"/>
        <v>11562.054166666667</v>
      </c>
      <c r="AW562">
        <f t="shared" ca="1" si="390"/>
        <v>11342.961538461539</v>
      </c>
      <c r="AX562">
        <f t="shared" ca="1" si="389"/>
        <v>219.09262820512777</v>
      </c>
      <c r="AY562">
        <f t="shared" ca="1" si="394"/>
        <v>270.39113247863094</v>
      </c>
      <c r="AZ562">
        <f t="shared" ca="1" si="393"/>
        <v>-51.29850427350317</v>
      </c>
    </row>
    <row r="563" spans="1:52" x14ac:dyDescent="0.3">
      <c r="A563" s="1" vm="3289">
        <f ca="1"/>
        <v>43563</v>
      </c>
      <c r="B563" s="1" vm="3290">
        <f ca="1"/>
        <v>11704.35</v>
      </c>
      <c r="C563" s="1" vm="3291">
        <f ca="1"/>
        <v>11710.3</v>
      </c>
      <c r="D563" s="1" vm="3292">
        <f ca="1"/>
        <v>11549.1</v>
      </c>
      <c r="E563" s="1" vm="3293">
        <f ca="1"/>
        <v>11604.5</v>
      </c>
      <c r="F563" s="1" vm="3294">
        <f ca="1"/>
        <v>260933000</v>
      </c>
      <c r="G563" s="1">
        <f t="shared" ca="1" si="375"/>
        <v>11645.12</v>
      </c>
      <c r="H563" s="2">
        <f t="shared" ca="1" si="388"/>
        <v>11496.240000000002</v>
      </c>
      <c r="I563" s="6" t="str" cm="1">
        <f t="array" aca="1" ref="I563" ca="1">_xlfn.IFS(AND(G562&lt;H562,G563&gt;H563),"BUY", AND(G562&gt;H562,G563&lt;H563),"SELL",TRUE,"")</f>
        <v/>
      </c>
      <c r="J563" s="1" vm="3158">
        <f t="shared" ca="1" si="354"/>
        <v>10864.85</v>
      </c>
      <c r="K563" s="3" t="str">
        <f t="shared" ca="1" si="368"/>
        <v/>
      </c>
      <c r="L563" s="3">
        <f t="shared" ca="1" si="369"/>
        <v>-5.2674664300808027E-3</v>
      </c>
      <c r="M563" s="3">
        <f t="shared" ca="1" si="370"/>
        <v>-5.2813884420512712E-3</v>
      </c>
      <c r="N563" s="4">
        <f t="shared" ca="1" si="355"/>
        <v>1</v>
      </c>
      <c r="O563" s="2">
        <f t="shared" ca="1" si="371"/>
        <v>-5.2813884420512712E-3</v>
      </c>
      <c r="P563" s="1">
        <f t="shared" ca="1" si="356"/>
        <v>11621.300000000001</v>
      </c>
      <c r="Q563" s="1">
        <f t="shared" ca="1" si="357"/>
        <v>3032380672900.0005</v>
      </c>
      <c r="R563" s="1">
        <f ca="1">IF(ISBLANK(A563),"",SUM($Q$2:Q563))</f>
        <v>1474022839833950.5</v>
      </c>
      <c r="S563" s="1">
        <f ca="1">IF(ISBLANK(A563),"",SUM($F$2:F563))</f>
        <v>141957070000</v>
      </c>
      <c r="T563" s="1">
        <f t="shared" ca="1" si="358"/>
        <v>10383.581739422703</v>
      </c>
      <c r="U563" s="1" t="str">
        <f t="shared" ca="1" si="359"/>
        <v>Bullish</v>
      </c>
      <c r="V563" s="17">
        <f t="shared" ca="1" si="360"/>
        <v>161.19999999999891</v>
      </c>
      <c r="W563" s="17">
        <f t="shared" ca="1" si="361"/>
        <v>0</v>
      </c>
      <c r="X563" s="17">
        <f t="shared" ca="1" si="362"/>
        <v>60.399999999999636</v>
      </c>
      <c r="Y563" s="22">
        <f t="shared" ca="1" si="395"/>
        <v>1586.1999999999989</v>
      </c>
      <c r="Z563" s="22">
        <f t="shared" ca="1" si="395"/>
        <v>427.15000000000146</v>
      </c>
      <c r="AA563" s="22">
        <f t="shared" ca="1" si="395"/>
        <v>321.84999999999854</v>
      </c>
      <c r="AB563" s="23">
        <f t="shared" ca="1" si="382"/>
        <v>26.929138822342818</v>
      </c>
      <c r="AC563" s="23">
        <f t="shared" ca="1" si="383"/>
        <v>20.290631698398613</v>
      </c>
      <c r="AD563" s="23">
        <f t="shared" ca="1" si="384"/>
        <v>6.6385071239442048</v>
      </c>
      <c r="AE563" s="23">
        <f t="shared" ca="1" si="385"/>
        <v>47.219770520741434</v>
      </c>
      <c r="AF563" s="23">
        <f t="shared" ca="1" si="386"/>
        <v>14.058744993324817</v>
      </c>
      <c r="AG563" s="23">
        <f t="shared" ca="1" si="391"/>
        <v>55.739593335531929</v>
      </c>
      <c r="AH563" s="25" t="str">
        <f t="shared" ca="1" si="363"/>
        <v>Strong</v>
      </c>
      <c r="AI563" s="25" t="str">
        <f t="shared" ca="1" si="364"/>
        <v>Bullish</v>
      </c>
      <c r="AJ563" s="1">
        <f t="shared" ca="1" si="372"/>
        <v>-260921341.94999999</v>
      </c>
      <c r="AK563" s="10">
        <f t="shared" ca="1" si="373"/>
        <v>-5.2813884420512712E-3</v>
      </c>
      <c r="AL563" s="10">
        <f t="shared" ca="1" si="378"/>
        <v>0.10417945456924591</v>
      </c>
      <c r="AM563">
        <f t="shared" ca="1" si="374"/>
        <v>-61.450000000000728</v>
      </c>
      <c r="AN563">
        <f t="shared" ca="1" si="365"/>
        <v>0</v>
      </c>
      <c r="AO563">
        <f t="shared" ca="1" si="366"/>
        <v>61.450000000000728</v>
      </c>
      <c r="AP563">
        <f t="shared" ca="1" si="396"/>
        <v>39.59526783991906</v>
      </c>
      <c r="AQ563">
        <f t="shared" ca="1" si="396"/>
        <v>23.18419567133984</v>
      </c>
      <c r="AR563">
        <f t="shared" ca="1" si="379"/>
        <v>1.7078560067911472</v>
      </c>
      <c r="AS563">
        <f t="shared" ca="1" si="380"/>
        <v>63.070414472111608</v>
      </c>
      <c r="AT563">
        <f t="shared" ca="1" si="367"/>
        <v>161.19999999999891</v>
      </c>
      <c r="AU563">
        <f t="shared" ca="1" si="381"/>
        <v>105.38400677273341</v>
      </c>
      <c r="AV563">
        <f t="shared" ca="1" si="376"/>
        <v>11569.008333333331</v>
      </c>
      <c r="AW563">
        <f t="shared" ca="1" si="390"/>
        <v>11373.648076923077</v>
      </c>
      <c r="AX563">
        <f t="shared" ca="1" si="389"/>
        <v>195.36025641025481</v>
      </c>
      <c r="AY563">
        <f t="shared" ca="1" si="394"/>
        <v>259.61534900284744</v>
      </c>
      <c r="AZ563">
        <f t="shared" ca="1" si="393"/>
        <v>-64.255092592592632</v>
      </c>
    </row>
    <row r="564" spans="1:52" x14ac:dyDescent="0.3">
      <c r="A564" s="1" vm="3295">
        <f ca="1"/>
        <v>43564</v>
      </c>
      <c r="B564" s="1" vm="3296">
        <f ca="1"/>
        <v>11612.05</v>
      </c>
      <c r="C564" s="1" vm="3297">
        <f ca="1"/>
        <v>11683.9</v>
      </c>
      <c r="D564" s="1" vm="3298">
        <f ca="1"/>
        <v>11569.7</v>
      </c>
      <c r="E564" s="1" vm="3299">
        <f ca="1"/>
        <v>11671.95</v>
      </c>
      <c r="F564" s="1" vm="3300">
        <f ca="1"/>
        <v>300468000</v>
      </c>
      <c r="G564" s="1">
        <f t="shared" ca="1" si="375"/>
        <v>11636.87</v>
      </c>
      <c r="H564" s="2">
        <f t="shared" ca="1" si="388"/>
        <v>11521.435000000001</v>
      </c>
      <c r="I564" s="6" t="str" cm="1">
        <f t="array" aca="1" ref="I564" ca="1">_xlfn.IFS(AND(G563&lt;H563,G564&gt;H564),"BUY", AND(G563&gt;H563,G564&lt;H564),"SELL",TRUE,"")</f>
        <v/>
      </c>
      <c r="J564" s="1" vm="3158">
        <f t="shared" ca="1" si="354"/>
        <v>10864.85</v>
      </c>
      <c r="K564" s="3" t="str">
        <f t="shared" ca="1" si="368"/>
        <v/>
      </c>
      <c r="L564" s="3">
        <f t="shared" ca="1" si="369"/>
        <v>5.8124003619286491E-3</v>
      </c>
      <c r="M564" s="3">
        <f t="shared" ca="1" si="370"/>
        <v>5.7955735342997616E-3</v>
      </c>
      <c r="N564" s="4">
        <f t="shared" ca="1" si="355"/>
        <v>1</v>
      </c>
      <c r="O564" s="2">
        <f t="shared" ca="1" si="371"/>
        <v>5.7955735342997616E-3</v>
      </c>
      <c r="P564" s="1">
        <f t="shared" ca="1" si="356"/>
        <v>11641.85</v>
      </c>
      <c r="Q564" s="1">
        <f t="shared" ca="1" si="357"/>
        <v>3498003385800</v>
      </c>
      <c r="R564" s="1">
        <f ca="1">IF(ISBLANK(A564),"",SUM($Q$2:Q564))</f>
        <v>1477520843219750.5</v>
      </c>
      <c r="S564" s="1">
        <f ca="1">IF(ISBLANK(A564),"",SUM($F$2:F564))</f>
        <v>142257538000</v>
      </c>
      <c r="T564" s="1">
        <f t="shared" ca="1" si="358"/>
        <v>10386.239379594426</v>
      </c>
      <c r="U564" s="1" t="str">
        <f t="shared" ca="1" si="359"/>
        <v>Bullish</v>
      </c>
      <c r="V564" s="17">
        <f t="shared" ca="1" si="360"/>
        <v>114.19999999999891</v>
      </c>
      <c r="W564" s="17">
        <f t="shared" ca="1" si="361"/>
        <v>0</v>
      </c>
      <c r="X564" s="17">
        <f t="shared" ca="1" si="362"/>
        <v>0</v>
      </c>
      <c r="Y564" s="22">
        <f t="shared" ca="1" si="395"/>
        <v>1607.7999999999975</v>
      </c>
      <c r="Z564" s="22">
        <f t="shared" ca="1" si="395"/>
        <v>413.45000000000073</v>
      </c>
      <c r="AA564" s="22">
        <f t="shared" ca="1" si="395"/>
        <v>321.84999999999854</v>
      </c>
      <c r="AB564" s="23">
        <f t="shared" ca="1" si="382"/>
        <v>25.715263092424518</v>
      </c>
      <c r="AC564" s="23">
        <f t="shared" ca="1" si="383"/>
        <v>20.018037069287168</v>
      </c>
      <c r="AD564" s="23">
        <f t="shared" ca="1" si="384"/>
        <v>5.6972260231373504</v>
      </c>
      <c r="AE564" s="23">
        <f t="shared" ca="1" si="385"/>
        <v>45.733300161711682</v>
      </c>
      <c r="AF564" s="23">
        <f t="shared" ca="1" si="386"/>
        <v>12.457500339997589</v>
      </c>
      <c r="AG564" s="23">
        <f t="shared" ca="1" si="391"/>
        <v>49.81589298693364</v>
      </c>
      <c r="AH564" s="25" t="str">
        <f t="shared" ca="1" si="363"/>
        <v>Strong</v>
      </c>
      <c r="AI564" s="25" t="str">
        <f t="shared" ca="1" si="364"/>
        <v>Bullish</v>
      </c>
      <c r="AJ564" s="1">
        <f t="shared" ca="1" si="372"/>
        <v>300479645.12</v>
      </c>
      <c r="AK564" s="10">
        <f t="shared" ca="1" si="373"/>
        <v>5.7955735342997616E-3</v>
      </c>
      <c r="AL564" s="10">
        <f t="shared" ca="1" si="378"/>
        <v>0.10388577751443941</v>
      </c>
      <c r="AM564">
        <f t="shared" ca="1" si="374"/>
        <v>67.450000000000728</v>
      </c>
      <c r="AN564">
        <f t="shared" ca="1" si="365"/>
        <v>67.450000000000728</v>
      </c>
      <c r="AO564">
        <f t="shared" ca="1" si="366"/>
        <v>0</v>
      </c>
      <c r="AP564">
        <f t="shared" ca="1" si="396"/>
        <v>41.584891565639175</v>
      </c>
      <c r="AQ564">
        <f t="shared" ca="1" si="396"/>
        <v>21.528181694815565</v>
      </c>
      <c r="AR564">
        <f t="shared" ca="1" si="379"/>
        <v>1.9316490428754456</v>
      </c>
      <c r="AS564">
        <f t="shared" ca="1" si="380"/>
        <v>65.889505006398338</v>
      </c>
      <c r="AT564">
        <f t="shared" ca="1" si="367"/>
        <v>114.19999999999891</v>
      </c>
      <c r="AU564">
        <f t="shared" ca="1" si="381"/>
        <v>106.01372057468095</v>
      </c>
      <c r="AV564">
        <f t="shared" ca="1" si="376"/>
        <v>11586.929166666667</v>
      </c>
      <c r="AW564">
        <f t="shared" ca="1" si="390"/>
        <v>11407.473076923077</v>
      </c>
      <c r="AX564">
        <f t="shared" ca="1" si="389"/>
        <v>179.45608974358947</v>
      </c>
      <c r="AY564">
        <f t="shared" ca="1" si="394"/>
        <v>246.35908119657972</v>
      </c>
      <c r="AZ564">
        <f t="shared" ca="1" si="393"/>
        <v>-66.90299145299025</v>
      </c>
    </row>
    <row r="565" spans="1:52" x14ac:dyDescent="0.3">
      <c r="A565" s="1" vm="3301">
        <f ca="1"/>
        <v>43565</v>
      </c>
      <c r="B565" s="1" vm="3302">
        <f ca="1"/>
        <v>11646.85</v>
      </c>
      <c r="C565" s="1" vm="3303">
        <f ca="1"/>
        <v>11680.05</v>
      </c>
      <c r="D565" s="1" vm="3304">
        <f ca="1"/>
        <v>11571.75</v>
      </c>
      <c r="E565" s="1" vm="3305">
        <f ca="1"/>
        <v>11584.3</v>
      </c>
      <c r="F565" s="1" vm="3306">
        <f ca="1"/>
        <v>359941000</v>
      </c>
      <c r="G565" s="1">
        <f t="shared" ca="1" si="375"/>
        <v>11624.939999999999</v>
      </c>
      <c r="H565" s="2">
        <f t="shared" ca="1" si="388"/>
        <v>11535.59</v>
      </c>
      <c r="I565" s="6" t="str" cm="1">
        <f t="array" aca="1" ref="I565" ca="1">_xlfn.IFS(AND(G564&lt;H564,G565&gt;H565),"BUY", AND(G564&gt;H564,G565&lt;H565),"SELL",TRUE,"")</f>
        <v/>
      </c>
      <c r="J565" s="1" vm="3158">
        <f t="shared" ca="1" si="354"/>
        <v>10864.85</v>
      </c>
      <c r="K565" s="3" t="str">
        <f t="shared" ca="1" si="368"/>
        <v/>
      </c>
      <c r="L565" s="3">
        <f t="shared" ca="1" si="369"/>
        <v>-7.5094564318731738E-3</v>
      </c>
      <c r="M565" s="3">
        <f t="shared" ca="1" si="370"/>
        <v>-7.5377943572383106E-3</v>
      </c>
      <c r="N565" s="4">
        <f t="shared" ca="1" si="355"/>
        <v>1</v>
      </c>
      <c r="O565" s="2">
        <f t="shared" ca="1" si="371"/>
        <v>-7.5377943572383106E-3</v>
      </c>
      <c r="P565" s="1">
        <f t="shared" ca="1" si="356"/>
        <v>11612.033333333333</v>
      </c>
      <c r="Q565" s="1">
        <f t="shared" ca="1" si="357"/>
        <v>4179646890033.333</v>
      </c>
      <c r="R565" s="1">
        <f ca="1">IF(ISBLANK(A565),"",SUM($Q$2:Q565))</f>
        <v>1481700490109783.8</v>
      </c>
      <c r="S565" s="1">
        <f ca="1">IF(ISBLANK(A565),"",SUM($F$2:F565))</f>
        <v>142617479000</v>
      </c>
      <c r="T565" s="1">
        <f t="shared" ca="1" si="358"/>
        <v>10389.333064215669</v>
      </c>
      <c r="U565" s="1" t="str">
        <f t="shared" ca="1" si="359"/>
        <v>Bullish</v>
      </c>
      <c r="V565" s="17">
        <f t="shared" ca="1" si="360"/>
        <v>108.29999999999927</v>
      </c>
      <c r="W565" s="17">
        <f t="shared" ca="1" si="361"/>
        <v>0</v>
      </c>
      <c r="X565" s="17">
        <f t="shared" ca="1" si="362"/>
        <v>0</v>
      </c>
      <c r="Y565" s="22">
        <f t="shared" ca="1" si="395"/>
        <v>1663.0999999999967</v>
      </c>
      <c r="Z565" s="22">
        <f t="shared" ca="1" si="395"/>
        <v>401.20000000000073</v>
      </c>
      <c r="AA565" s="22">
        <f t="shared" ca="1" si="395"/>
        <v>321.84999999999854</v>
      </c>
      <c r="AB565" s="23">
        <f t="shared" ca="1" si="382"/>
        <v>24.12362455655111</v>
      </c>
      <c r="AC565" s="23">
        <f t="shared" ca="1" si="383"/>
        <v>19.352414166315867</v>
      </c>
      <c r="AD565" s="23">
        <f t="shared" ca="1" si="384"/>
        <v>4.7712103902352432</v>
      </c>
      <c r="AE565" s="23">
        <f t="shared" ca="1" si="385"/>
        <v>43.476038722866974</v>
      </c>
      <c r="AF565" s="23">
        <f t="shared" ca="1" si="386"/>
        <v>10.97434478943396</v>
      </c>
      <c r="AG565" s="23">
        <f t="shared" ca="1" si="391"/>
        <v>43.803278440673019</v>
      </c>
      <c r="AH565" s="25" t="str">
        <f t="shared" ca="1" si="363"/>
        <v>Strong</v>
      </c>
      <c r="AI565" s="25" t="str">
        <f t="shared" ca="1" si="364"/>
        <v>Bullish</v>
      </c>
      <c r="AJ565" s="1">
        <f t="shared" ca="1" si="372"/>
        <v>-359929363.13</v>
      </c>
      <c r="AK565" s="10">
        <f t="shared" ca="1" si="373"/>
        <v>-7.5377943572383106E-3</v>
      </c>
      <c r="AL565" s="10">
        <f t="shared" ca="1" si="378"/>
        <v>0.10969811405209504</v>
      </c>
      <c r="AM565">
        <f t="shared" ca="1" si="374"/>
        <v>-87.650000000001455</v>
      </c>
      <c r="AN565">
        <f t="shared" ca="1" si="365"/>
        <v>0</v>
      </c>
      <c r="AO565">
        <f t="shared" ca="1" si="366"/>
        <v>87.650000000001455</v>
      </c>
      <c r="AP565">
        <f t="shared" ca="1" si="396"/>
        <v>38.614542168093521</v>
      </c>
      <c r="AQ565">
        <f t="shared" ca="1" si="396"/>
        <v>26.251168716614558</v>
      </c>
      <c r="AR565">
        <f t="shared" ca="1" si="379"/>
        <v>1.4709646867514166</v>
      </c>
      <c r="AS565">
        <f t="shared" ca="1" si="380"/>
        <v>59.529976071220084</v>
      </c>
      <c r="AT565">
        <f t="shared" ca="1" si="367"/>
        <v>108.29999999999927</v>
      </c>
      <c r="AU565">
        <f t="shared" ca="1" si="381"/>
        <v>106.17702624791796</v>
      </c>
      <c r="AV565">
        <f t="shared" ca="1" si="376"/>
        <v>11606.099999999999</v>
      </c>
      <c r="AW565">
        <f t="shared" ca="1" si="390"/>
        <v>11435.196153846153</v>
      </c>
      <c r="AX565">
        <f t="shared" ca="1" si="389"/>
        <v>170.90384615384573</v>
      </c>
      <c r="AY565">
        <f t="shared" ca="1" si="394"/>
        <v>232.4011039886027</v>
      </c>
      <c r="AZ565">
        <f t="shared" ca="1" si="393"/>
        <v>-61.497257834756965</v>
      </c>
    </row>
    <row r="566" spans="1:52" x14ac:dyDescent="0.3">
      <c r="A566" s="1" vm="3307">
        <f ca="1"/>
        <v>43566</v>
      </c>
      <c r="B566" s="1" vm="3308">
        <f ca="1"/>
        <v>11592.55</v>
      </c>
      <c r="C566" s="1" vm="3309">
        <f ca="1"/>
        <v>11606.7</v>
      </c>
      <c r="D566" s="1" vm="3310">
        <f ca="1"/>
        <v>11550.55</v>
      </c>
      <c r="E566" s="1" vm="3311">
        <f ca="1"/>
        <v>11596.7</v>
      </c>
      <c r="F566" s="1" vm="3312">
        <f ca="1"/>
        <v>279776000</v>
      </c>
      <c r="G566" s="1">
        <f t="shared" ca="1" si="375"/>
        <v>11624.679999999998</v>
      </c>
      <c r="H566" s="2">
        <f t="shared" ca="1" si="388"/>
        <v>11548.340000000002</v>
      </c>
      <c r="I566" s="6" t="str" cm="1">
        <f t="array" aca="1" ref="I566" ca="1">_xlfn.IFS(AND(G565&lt;H565,G566&gt;H566),"BUY", AND(G565&gt;H565,G566&lt;H566),"SELL",TRUE,"")</f>
        <v/>
      </c>
      <c r="J566" s="1" vm="3158">
        <f t="shared" ca="1" si="354"/>
        <v>10864.85</v>
      </c>
      <c r="K566" s="3" t="str">
        <f t="shared" ca="1" si="368"/>
        <v/>
      </c>
      <c r="L566" s="3">
        <f t="shared" ca="1" si="369"/>
        <v>1.0704142675863615E-3</v>
      </c>
      <c r="M566" s="3">
        <f t="shared" ca="1" si="370"/>
        <v>1.0698417827284545E-3</v>
      </c>
      <c r="N566" s="4">
        <f t="shared" ca="1" si="355"/>
        <v>1</v>
      </c>
      <c r="O566" s="2">
        <f t="shared" ca="1" si="371"/>
        <v>1.0698417827284545E-3</v>
      </c>
      <c r="P566" s="1">
        <f t="shared" ca="1" si="356"/>
        <v>11584.65</v>
      </c>
      <c r="Q566" s="1">
        <f t="shared" ca="1" si="357"/>
        <v>3241107038400</v>
      </c>
      <c r="R566" s="1">
        <f ca="1">IF(ISBLANK(A566),"",SUM($Q$2:Q566))</f>
        <v>1484941597148183.8</v>
      </c>
      <c r="S566" s="1">
        <f ca="1">IF(ISBLANK(A566),"",SUM($F$2:F566))</f>
        <v>142897255000</v>
      </c>
      <c r="T566" s="1">
        <f t="shared" ca="1" si="358"/>
        <v>10391.673354034574</v>
      </c>
      <c r="U566" s="1" t="str">
        <f t="shared" ca="1" si="359"/>
        <v>Bullish</v>
      </c>
      <c r="V566" s="17">
        <f t="shared" ca="1" si="360"/>
        <v>56.150000000001455</v>
      </c>
      <c r="W566" s="17">
        <f t="shared" ca="1" si="361"/>
        <v>0</v>
      </c>
      <c r="X566" s="17">
        <f t="shared" ca="1" si="362"/>
        <v>21.200000000000728</v>
      </c>
      <c r="Y566" s="22">
        <f t="shared" ca="1" si="395"/>
        <v>1580.9999999999982</v>
      </c>
      <c r="Z566" s="22">
        <f t="shared" ca="1" si="395"/>
        <v>401.20000000000073</v>
      </c>
      <c r="AA566" s="22">
        <f t="shared" ca="1" si="395"/>
        <v>274.49999999999818</v>
      </c>
      <c r="AB566" s="23">
        <f t="shared" ca="1" si="382"/>
        <v>25.376344086021579</v>
      </c>
      <c r="AC566" s="23">
        <f t="shared" ca="1" si="383"/>
        <v>17.362428842504649</v>
      </c>
      <c r="AD566" s="23">
        <f t="shared" ca="1" si="384"/>
        <v>8.0139152435169301</v>
      </c>
      <c r="AE566" s="23">
        <f t="shared" ca="1" si="385"/>
        <v>42.738772928526231</v>
      </c>
      <c r="AF566" s="23">
        <f t="shared" ca="1" si="386"/>
        <v>18.7509249667016</v>
      </c>
      <c r="AG566" s="23">
        <f t="shared" ca="1" si="391"/>
        <v>39.515494097576394</v>
      </c>
      <c r="AH566" s="25" t="str">
        <f t="shared" ca="1" si="363"/>
        <v>Strong</v>
      </c>
      <c r="AI566" s="25" t="str">
        <f t="shared" ca="1" si="364"/>
        <v>Bullish</v>
      </c>
      <c r="AJ566" s="1">
        <f t="shared" ca="1" si="372"/>
        <v>279787624.94</v>
      </c>
      <c r="AK566" s="10">
        <f t="shared" ca="1" si="373"/>
        <v>1.0698417827284545E-3</v>
      </c>
      <c r="AL566" s="10">
        <f t="shared" ca="1" si="378"/>
        <v>0.10625130607443153</v>
      </c>
      <c r="AM566">
        <f t="shared" ca="1" si="374"/>
        <v>12.400000000001455</v>
      </c>
      <c r="AN566">
        <f t="shared" ca="1" si="365"/>
        <v>12.400000000001455</v>
      </c>
      <c r="AO566">
        <f t="shared" ca="1" si="366"/>
        <v>0</v>
      </c>
      <c r="AP566">
        <f t="shared" ca="1" si="396"/>
        <v>36.742074870372662</v>
      </c>
      <c r="AQ566">
        <f t="shared" ca="1" si="396"/>
        <v>24.376085236856373</v>
      </c>
      <c r="AR566">
        <f t="shared" ca="1" si="379"/>
        <v>1.5073000653451543</v>
      </c>
      <c r="AS566">
        <f t="shared" ca="1" si="380"/>
        <v>60.116460976427234</v>
      </c>
      <c r="AT566">
        <f t="shared" ca="1" si="367"/>
        <v>56.150000000001455</v>
      </c>
      <c r="AU566">
        <f t="shared" ca="1" si="381"/>
        <v>102.60366723020965</v>
      </c>
      <c r="AV566">
        <f t="shared" ca="1" si="376"/>
        <v>11615.554166666667</v>
      </c>
      <c r="AW566">
        <f t="shared" ca="1" si="390"/>
        <v>11458.628846153848</v>
      </c>
      <c r="AX566">
        <f t="shared" ca="1" si="389"/>
        <v>156.92532051281887</v>
      </c>
      <c r="AY566">
        <f t="shared" ca="1" si="394"/>
        <v>218.25904558404423</v>
      </c>
      <c r="AZ566">
        <f t="shared" ca="1" si="393"/>
        <v>-61.333725071225359</v>
      </c>
    </row>
    <row r="567" spans="1:52" x14ac:dyDescent="0.3">
      <c r="A567" s="1" vm="3313">
        <f ca="1"/>
        <v>43567</v>
      </c>
      <c r="B567" s="1" vm="3314">
        <f ca="1"/>
        <v>11612.85</v>
      </c>
      <c r="C567" s="1" vm="3315">
        <f ca="1"/>
        <v>11657.35</v>
      </c>
      <c r="D567" s="1" vm="3316">
        <f ca="1"/>
        <v>11578.8</v>
      </c>
      <c r="E567" s="1" vm="3317">
        <f ca="1"/>
        <v>11643.45</v>
      </c>
      <c r="F567" s="1" vm="3318">
        <f ca="1"/>
        <v>246006000</v>
      </c>
      <c r="G567" s="1">
        <f t="shared" ca="1" si="375"/>
        <v>11620.179999999998</v>
      </c>
      <c r="H567" s="2">
        <f t="shared" ca="1" si="388"/>
        <v>11563.350000000002</v>
      </c>
      <c r="I567" s="6" t="str" cm="1">
        <f t="array" aca="1" ref="I567" ca="1">_xlfn.IFS(AND(G566&lt;H566,G567&gt;H567),"BUY", AND(G566&gt;H566,G567&lt;H567),"SELL",TRUE,"")</f>
        <v/>
      </c>
      <c r="J567" s="1" vm="3158">
        <f t="shared" ca="1" si="354"/>
        <v>10864.85</v>
      </c>
      <c r="K567" s="3" t="str">
        <f t="shared" ca="1" si="368"/>
        <v/>
      </c>
      <c r="L567" s="3">
        <f t="shared" ca="1" si="369"/>
        <v>4.0313192546155285E-3</v>
      </c>
      <c r="M567" s="3">
        <f t="shared" ca="1" si="370"/>
        <v>4.0232152597085759E-3</v>
      </c>
      <c r="N567" s="4">
        <f t="shared" ca="1" si="355"/>
        <v>1</v>
      </c>
      <c r="O567" s="2">
        <f t="shared" ca="1" si="371"/>
        <v>4.0232152597085759E-3</v>
      </c>
      <c r="P567" s="1">
        <f t="shared" ca="1" si="356"/>
        <v>11626.533333333335</v>
      </c>
      <c r="Q567" s="1">
        <f t="shared" ca="1" si="357"/>
        <v>2860196959200.0005</v>
      </c>
      <c r="R567" s="1">
        <f ca="1">IF(ISBLANK(A567),"",SUM($Q$2:Q567))</f>
        <v>1487801794107383.8</v>
      </c>
      <c r="S567" s="1">
        <f ca="1">IF(ISBLANK(A567),"",SUM($F$2:F567))</f>
        <v>143143261000</v>
      </c>
      <c r="T567" s="1">
        <f t="shared" ca="1" si="358"/>
        <v>10393.795584322923</v>
      </c>
      <c r="U567" s="1" t="str">
        <f t="shared" ca="1" si="359"/>
        <v>Bullish</v>
      </c>
      <c r="V567" s="17">
        <f t="shared" ca="1" si="360"/>
        <v>78.550000000001091</v>
      </c>
      <c r="W567" s="17">
        <f t="shared" ca="1" si="361"/>
        <v>50.649999999999636</v>
      </c>
      <c r="X567" s="17">
        <f t="shared" ca="1" si="362"/>
        <v>0</v>
      </c>
      <c r="Y567" s="22">
        <f t="shared" ca="1" si="395"/>
        <v>1514.25</v>
      </c>
      <c r="Z567" s="22">
        <f t="shared" ca="1" si="395"/>
        <v>451.85000000000036</v>
      </c>
      <c r="AA567" s="22">
        <f t="shared" ca="1" si="395"/>
        <v>151.54999999999927</v>
      </c>
      <c r="AB567" s="23">
        <f t="shared" ca="1" si="382"/>
        <v>29.839854713554587</v>
      </c>
      <c r="AC567" s="23">
        <f t="shared" ca="1" si="383"/>
        <v>10.008254911672397</v>
      </c>
      <c r="AD567" s="23">
        <f t="shared" ca="1" si="384"/>
        <v>19.831599801882192</v>
      </c>
      <c r="AE567" s="23">
        <f t="shared" ca="1" si="385"/>
        <v>39.848109625226982</v>
      </c>
      <c r="AF567" s="23">
        <f t="shared" ca="1" si="386"/>
        <v>49.767981438515299</v>
      </c>
      <c r="AG567" s="23">
        <f t="shared" ca="1" si="391"/>
        <v>39.155211275905209</v>
      </c>
      <c r="AH567" s="25" t="str">
        <f t="shared" ca="1" si="363"/>
        <v>Strong</v>
      </c>
      <c r="AI567" s="25" t="str">
        <f t="shared" ca="1" si="364"/>
        <v>Bullish</v>
      </c>
      <c r="AJ567" s="1">
        <f t="shared" ca="1" si="372"/>
        <v>246017624.68000001</v>
      </c>
      <c r="AK567" s="10">
        <f t="shared" ca="1" si="373"/>
        <v>4.0232152597085759E-3</v>
      </c>
      <c r="AL567" s="10">
        <f t="shared" ca="1" si="378"/>
        <v>9.6750673364172493E-2</v>
      </c>
      <c r="AM567">
        <f t="shared" ca="1" si="374"/>
        <v>46.75</v>
      </c>
      <c r="AN567">
        <f t="shared" ca="1" si="365"/>
        <v>46.75</v>
      </c>
      <c r="AO567">
        <f t="shared" ca="1" si="366"/>
        <v>0</v>
      </c>
      <c r="AP567">
        <f t="shared" ca="1" si="396"/>
        <v>37.456926665346046</v>
      </c>
      <c r="AQ567">
        <f t="shared" ca="1" si="396"/>
        <v>22.634936291366632</v>
      </c>
      <c r="AR567">
        <f t="shared" ca="1" si="379"/>
        <v>1.6548280137917943</v>
      </c>
      <c r="AS567">
        <f t="shared" ca="1" si="380"/>
        <v>62.332776556333819</v>
      </c>
      <c r="AT567">
        <f t="shared" ca="1" si="367"/>
        <v>78.550000000001091</v>
      </c>
      <c r="AU567">
        <f t="shared" ca="1" si="381"/>
        <v>100.88554814233761</v>
      </c>
      <c r="AV567">
        <f t="shared" ca="1" si="376"/>
        <v>11632.0875</v>
      </c>
      <c r="AW567">
        <f t="shared" ca="1" si="390"/>
        <v>11481.33846153846</v>
      </c>
      <c r="AX567">
        <f t="shared" ca="1" si="389"/>
        <v>150.74903846153939</v>
      </c>
      <c r="AY567">
        <f t="shared" ca="1" si="394"/>
        <v>204.38896011395912</v>
      </c>
      <c r="AZ567">
        <f t="shared" ca="1" si="393"/>
        <v>-53.63992165241973</v>
      </c>
    </row>
    <row r="568" spans="1:52" x14ac:dyDescent="0.3">
      <c r="A568" s="1" vm="3319">
        <f ca="1"/>
        <v>43570</v>
      </c>
      <c r="B568" s="1" vm="3320">
        <f ca="1"/>
        <v>11667</v>
      </c>
      <c r="C568" s="1" vm="3321">
        <f ca="1"/>
        <v>11704.6</v>
      </c>
      <c r="D568" s="1" vm="3322">
        <f ca="1"/>
        <v>11648.25</v>
      </c>
      <c r="E568" s="1" vm="3323">
        <f ca="1"/>
        <v>11690.35</v>
      </c>
      <c r="F568" s="1" vm="3324">
        <f ca="1"/>
        <v>289996000</v>
      </c>
      <c r="G568" s="1">
        <f t="shared" ca="1" si="375"/>
        <v>11637.349999999999</v>
      </c>
      <c r="H568" s="2">
        <f t="shared" ca="1" si="388"/>
        <v>11576.525000000001</v>
      </c>
      <c r="I568" s="6" t="str" cm="1">
        <f t="array" aca="1" ref="I568" ca="1">_xlfn.IFS(AND(G567&lt;H567,G568&gt;H568),"BUY", AND(G567&gt;H567,G568&lt;H568),"SELL",TRUE,"")</f>
        <v/>
      </c>
      <c r="J568" s="1" vm="3158">
        <f t="shared" ca="1" si="354"/>
        <v>10864.85</v>
      </c>
      <c r="K568" s="3" t="str">
        <f t="shared" ca="1" si="368"/>
        <v/>
      </c>
      <c r="L568" s="3">
        <f t="shared" ca="1" si="369"/>
        <v>4.0280157513450376E-3</v>
      </c>
      <c r="M568" s="3">
        <f t="shared" ca="1" si="370"/>
        <v>4.01992501503014E-3</v>
      </c>
      <c r="N568" s="4">
        <f t="shared" ca="1" si="355"/>
        <v>1</v>
      </c>
      <c r="O568" s="2">
        <f t="shared" ca="1" si="371"/>
        <v>4.01992501503014E-3</v>
      </c>
      <c r="P568" s="1">
        <f t="shared" ca="1" si="356"/>
        <v>11681.066666666666</v>
      </c>
      <c r="Q568" s="1">
        <f t="shared" ca="1" si="357"/>
        <v>3387462609066.6665</v>
      </c>
      <c r="R568" s="1">
        <f ca="1">IF(ISBLANK(A568),"",SUM($Q$2:Q568))</f>
        <v>1491189256716450.5</v>
      </c>
      <c r="S568" s="1">
        <f ca="1">IF(ISBLANK(A568),"",SUM($F$2:F568))</f>
        <v>143433257000</v>
      </c>
      <c r="T568" s="1">
        <f t="shared" ca="1" si="358"/>
        <v>10396.398212699378</v>
      </c>
      <c r="U568" s="1" t="str">
        <f t="shared" ca="1" si="359"/>
        <v>Bullish</v>
      </c>
      <c r="V568" s="17">
        <f t="shared" ca="1" si="360"/>
        <v>61.149999999999636</v>
      </c>
      <c r="W568" s="17">
        <f t="shared" ca="1" si="361"/>
        <v>47.25</v>
      </c>
      <c r="X568" s="17">
        <f t="shared" ca="1" si="362"/>
        <v>0</v>
      </c>
      <c r="Y568" s="22">
        <f t="shared" ca="1" si="395"/>
        <v>1431.1000000000004</v>
      </c>
      <c r="Z568" s="22">
        <f t="shared" ca="1" si="395"/>
        <v>398</v>
      </c>
      <c r="AA568" s="22">
        <f t="shared" ca="1" si="395"/>
        <v>151.54999999999927</v>
      </c>
      <c r="AB568" s="23">
        <f t="shared" ca="1" si="382"/>
        <v>27.810774928376762</v>
      </c>
      <c r="AC568" s="23">
        <f t="shared" ca="1" si="383"/>
        <v>10.589756131646931</v>
      </c>
      <c r="AD568" s="23">
        <f t="shared" ca="1" si="384"/>
        <v>17.22101879672983</v>
      </c>
      <c r="AE568" s="23">
        <f t="shared" ca="1" si="385"/>
        <v>38.400531060023695</v>
      </c>
      <c r="AF568" s="23">
        <f t="shared" ca="1" si="386"/>
        <v>44.845782913292872</v>
      </c>
      <c r="AG568" s="23">
        <f t="shared" ca="1" si="391"/>
        <v>38.499615569210576</v>
      </c>
      <c r="AH568" s="25" t="str">
        <f t="shared" ca="1" si="363"/>
        <v>Strong</v>
      </c>
      <c r="AI568" s="25" t="str">
        <f t="shared" ca="1" si="364"/>
        <v>Bullish</v>
      </c>
      <c r="AJ568" s="1">
        <f t="shared" ca="1" si="372"/>
        <v>290007620.18000001</v>
      </c>
      <c r="AK568" s="10">
        <f t="shared" ca="1" si="373"/>
        <v>4.01992501503014E-3</v>
      </c>
      <c r="AL568" s="10">
        <f t="shared" ca="1" si="378"/>
        <v>8.7369557359768632E-2</v>
      </c>
      <c r="AM568">
        <f t="shared" ca="1" si="374"/>
        <v>46.899999999999636</v>
      </c>
      <c r="AN568">
        <f t="shared" ca="1" si="365"/>
        <v>46.899999999999636</v>
      </c>
      <c r="AO568">
        <f t="shared" ca="1" si="366"/>
        <v>0</v>
      </c>
      <c r="AP568">
        <f t="shared" ca="1" si="396"/>
        <v>38.131431903535585</v>
      </c>
      <c r="AQ568">
        <f t="shared" ca="1" si="396"/>
        <v>21.018155127697586</v>
      </c>
      <c r="AR568">
        <f t="shared" ca="1" si="379"/>
        <v>1.8142140293410547</v>
      </c>
      <c r="AS568">
        <f t="shared" ca="1" si="380"/>
        <v>64.466099963471891</v>
      </c>
      <c r="AT568">
        <f t="shared" ca="1" si="367"/>
        <v>56.350000000000364</v>
      </c>
      <c r="AU568">
        <f t="shared" ca="1" si="381"/>
        <v>97.704437560742093</v>
      </c>
      <c r="AV568">
        <f t="shared" ca="1" si="376"/>
        <v>11642.116666666667</v>
      </c>
      <c r="AW568">
        <f t="shared" ca="1" si="390"/>
        <v>11505.651923076923</v>
      </c>
      <c r="AX568">
        <f t="shared" ca="1" si="389"/>
        <v>136.4647435897441</v>
      </c>
      <c r="AY568">
        <f t="shared" ca="1" si="394"/>
        <v>189.45220797720725</v>
      </c>
      <c r="AZ568">
        <f t="shared" ca="1" si="393"/>
        <v>-52.987464387463149</v>
      </c>
    </row>
    <row r="569" spans="1:52" x14ac:dyDescent="0.3">
      <c r="A569" s="1" vm="3325">
        <f ca="1"/>
        <v>43571</v>
      </c>
      <c r="B569" s="1" vm="3326">
        <f ca="1"/>
        <v>11736.2</v>
      </c>
      <c r="C569" s="1" vm="3327">
        <f ca="1"/>
        <v>11810.95</v>
      </c>
      <c r="D569" s="1" vm="3328">
        <f ca="1"/>
        <v>11731.55</v>
      </c>
      <c r="E569" s="1" vm="3329">
        <f ca="1"/>
        <v>11787.15</v>
      </c>
      <c r="F569" s="1" vm="3330">
        <f ca="1"/>
        <v>354315000</v>
      </c>
      <c r="G569" s="1">
        <f t="shared" ca="1" si="375"/>
        <v>11660.39</v>
      </c>
      <c r="H569" s="2">
        <f t="shared" ca="1" si="388"/>
        <v>11592.772500000001</v>
      </c>
      <c r="I569" s="6" t="str" cm="1">
        <f t="array" aca="1" ref="I569" ca="1">_xlfn.IFS(AND(G568&lt;H568,G569&gt;H569),"BUY", AND(G568&gt;H568,G569&lt;H569),"SELL",TRUE,"")</f>
        <v/>
      </c>
      <c r="J569" s="1" vm="3158">
        <f t="shared" ca="1" si="354"/>
        <v>10864.85</v>
      </c>
      <c r="K569" s="3" t="str">
        <f t="shared" ca="1" si="368"/>
        <v/>
      </c>
      <c r="L569" s="3">
        <f t="shared" ca="1" si="369"/>
        <v>8.2803337795702703E-3</v>
      </c>
      <c r="M569" s="3">
        <f t="shared" ca="1" si="370"/>
        <v>8.2462398923668495E-3</v>
      </c>
      <c r="N569" s="4">
        <f t="shared" ca="1" si="355"/>
        <v>1</v>
      </c>
      <c r="O569" s="2">
        <f t="shared" ca="1" si="371"/>
        <v>8.2462398923668495E-3</v>
      </c>
      <c r="P569" s="1">
        <f t="shared" ca="1" si="356"/>
        <v>11776.550000000001</v>
      </c>
      <c r="Q569" s="1">
        <f t="shared" ca="1" si="357"/>
        <v>4172608313250.0005</v>
      </c>
      <c r="R569" s="1">
        <f ca="1">IF(ISBLANK(A569),"",SUM($Q$2:Q569))</f>
        <v>1495361865029700.5</v>
      </c>
      <c r="S569" s="1">
        <f ca="1">IF(ISBLANK(A569),"",SUM($F$2:F569))</f>
        <v>143787572000</v>
      </c>
      <c r="T569" s="1">
        <f t="shared" ca="1" si="358"/>
        <v>10399.799121927592</v>
      </c>
      <c r="U569" s="1" t="str">
        <f t="shared" ca="1" si="359"/>
        <v>Bullish</v>
      </c>
      <c r="V569" s="17">
        <f t="shared" ca="1" si="360"/>
        <v>120.60000000000036</v>
      </c>
      <c r="W569" s="17">
        <f t="shared" ca="1" si="361"/>
        <v>106.35000000000036</v>
      </c>
      <c r="X569" s="17">
        <f t="shared" ca="1" si="362"/>
        <v>0</v>
      </c>
      <c r="Y569" s="22">
        <f t="shared" ca="1" si="395"/>
        <v>1418.5</v>
      </c>
      <c r="Z569" s="22">
        <f t="shared" ca="1" si="395"/>
        <v>454.89999999999964</v>
      </c>
      <c r="AA569" s="22">
        <f t="shared" ca="1" si="395"/>
        <v>151.54999999999927</v>
      </c>
      <c r="AB569" s="23">
        <f t="shared" ca="1" si="382"/>
        <v>32.069087063799763</v>
      </c>
      <c r="AC569" s="23">
        <f t="shared" ca="1" si="383"/>
        <v>10.683820937610101</v>
      </c>
      <c r="AD569" s="23">
        <f t="shared" ca="1" si="384"/>
        <v>21.385266126189663</v>
      </c>
      <c r="AE569" s="23">
        <f t="shared" ca="1" si="385"/>
        <v>42.752908001409864</v>
      </c>
      <c r="AF569" s="23">
        <f t="shared" ca="1" si="386"/>
        <v>50.020611756946309</v>
      </c>
      <c r="AG569" s="23">
        <f t="shared" ca="1" si="391"/>
        <v>38.279583767002144</v>
      </c>
      <c r="AH569" s="25" t="str">
        <f t="shared" ca="1" si="363"/>
        <v>Strong</v>
      </c>
      <c r="AI569" s="25" t="str">
        <f t="shared" ca="1" si="364"/>
        <v>Bullish</v>
      </c>
      <c r="AJ569" s="1">
        <f t="shared" ca="1" si="372"/>
        <v>354326637.35000002</v>
      </c>
      <c r="AK569" s="10">
        <f t="shared" ca="1" si="373"/>
        <v>8.2462398923668495E-3</v>
      </c>
      <c r="AL569" s="10">
        <f t="shared" ca="1" si="378"/>
        <v>8.9317680864401797E-2</v>
      </c>
      <c r="AM569">
        <f t="shared" ca="1" si="374"/>
        <v>96.799999999999272</v>
      </c>
      <c r="AN569">
        <f t="shared" ca="1" si="365"/>
        <v>96.799999999999272</v>
      </c>
      <c r="AO569">
        <f t="shared" ca="1" si="366"/>
        <v>0</v>
      </c>
      <c r="AP569">
        <f t="shared" ca="1" si="396"/>
        <v>42.322043910425855</v>
      </c>
      <c r="AQ569">
        <f t="shared" ca="1" si="396"/>
        <v>19.516858332862046</v>
      </c>
      <c r="AR569">
        <f t="shared" ca="1" si="379"/>
        <v>2.1684865047754611</v>
      </c>
      <c r="AS569">
        <f t="shared" ca="1" si="380"/>
        <v>68.439190178249902</v>
      </c>
      <c r="AT569">
        <f t="shared" ca="1" si="367"/>
        <v>79.400000000001455</v>
      </c>
      <c r="AU569">
        <f t="shared" ca="1" si="381"/>
        <v>96.396977734974911</v>
      </c>
      <c r="AV569">
        <f t="shared" ca="1" si="376"/>
        <v>11655.720833333333</v>
      </c>
      <c r="AW569">
        <f t="shared" ca="1" si="390"/>
        <v>11534.565384615385</v>
      </c>
      <c r="AX569">
        <f t="shared" ca="1" si="389"/>
        <v>121.15544871794737</v>
      </c>
      <c r="AY569">
        <f t="shared" ca="1" si="394"/>
        <v>174.44654558404486</v>
      </c>
      <c r="AZ569">
        <f t="shared" ca="1" si="393"/>
        <v>-53.29109686609749</v>
      </c>
    </row>
    <row r="570" spans="1:52" x14ac:dyDescent="0.3">
      <c r="A570" s="1" vm="3331">
        <f ca="1"/>
        <v>43573</v>
      </c>
      <c r="B570" s="1" vm="3332">
        <f ca="1"/>
        <v>11856.15</v>
      </c>
      <c r="C570" s="1" vm="3332">
        <f ca="1"/>
        <v>11856.15</v>
      </c>
      <c r="D570" s="1" vm="2429">
        <f ca="1"/>
        <v>11738.5</v>
      </c>
      <c r="E570" s="1" vm="3333">
        <f ca="1"/>
        <v>11752.8</v>
      </c>
      <c r="F570" s="1" vm="3334">
        <f ca="1"/>
        <v>339654000</v>
      </c>
      <c r="G570" s="1">
        <f t="shared" ca="1" si="375"/>
        <v>11694.09</v>
      </c>
      <c r="H570" s="2">
        <f t="shared" ca="1" si="388"/>
        <v>11603.7925</v>
      </c>
      <c r="I570" s="6" t="str" cm="1">
        <f t="array" aca="1" ref="I570" ca="1">_xlfn.IFS(AND(G569&lt;H569,G570&gt;H570),"BUY", AND(G569&gt;H569,G570&lt;H570),"SELL",TRUE,"")</f>
        <v/>
      </c>
      <c r="J570" s="1" vm="3158">
        <f t="shared" ca="1" si="354"/>
        <v>10864.85</v>
      </c>
      <c r="K570" s="3" t="str">
        <f t="shared" ca="1" si="368"/>
        <v/>
      </c>
      <c r="L570" s="3">
        <f t="shared" ca="1" si="369"/>
        <v>-2.9141904531629903E-3</v>
      </c>
      <c r="M570" s="3">
        <f t="shared" ca="1" si="370"/>
        <v>-2.9184449738277464E-3</v>
      </c>
      <c r="N570" s="4">
        <f t="shared" ca="1" si="355"/>
        <v>1</v>
      </c>
      <c r="O570" s="2">
        <f t="shared" ca="1" si="371"/>
        <v>-2.9184449738277464E-3</v>
      </c>
      <c r="P570" s="1">
        <f t="shared" ca="1" si="356"/>
        <v>11782.483333333332</v>
      </c>
      <c r="Q570" s="1">
        <f t="shared" ca="1" si="357"/>
        <v>4001967594099.9995</v>
      </c>
      <c r="R570" s="1">
        <f ca="1">IF(ISBLANK(A570),"",SUM($Q$2:Q570))</f>
        <v>1499363832623800.5</v>
      </c>
      <c r="S570" s="1">
        <f ca="1">IF(ISBLANK(A570),"",SUM($F$2:F570))</f>
        <v>144127226000</v>
      </c>
      <c r="T570" s="1">
        <f t="shared" ca="1" si="358"/>
        <v>10403.057591796018</v>
      </c>
      <c r="U570" s="1" t="str">
        <f t="shared" ca="1" si="359"/>
        <v>Bullish</v>
      </c>
      <c r="V570" s="17">
        <f t="shared" ca="1" si="360"/>
        <v>117.64999999999964</v>
      </c>
      <c r="W570" s="17">
        <f t="shared" ca="1" si="361"/>
        <v>45.199999999998909</v>
      </c>
      <c r="X570" s="17">
        <f t="shared" ca="1" si="362"/>
        <v>0</v>
      </c>
      <c r="Y570" s="22">
        <f t="shared" ca="1" si="395"/>
        <v>1392.6999999999989</v>
      </c>
      <c r="Z570" s="22">
        <f t="shared" ca="1" si="395"/>
        <v>457.79999999999927</v>
      </c>
      <c r="AA570" s="22">
        <f t="shared" ca="1" si="395"/>
        <v>151.54999999999927</v>
      </c>
      <c r="AB570" s="23">
        <f t="shared" ca="1" si="382"/>
        <v>32.871400875996237</v>
      </c>
      <c r="AC570" s="23">
        <f t="shared" ca="1" si="383"/>
        <v>10.881740504056825</v>
      </c>
      <c r="AD570" s="23">
        <f t="shared" ca="1" si="384"/>
        <v>21.989660371939411</v>
      </c>
      <c r="AE570" s="23">
        <f t="shared" ca="1" si="385"/>
        <v>43.753141380053066</v>
      </c>
      <c r="AF570" s="23">
        <f t="shared" ca="1" si="386"/>
        <v>50.258472142446976</v>
      </c>
      <c r="AG570" s="23">
        <f t="shared" ca="1" si="391"/>
        <v>38.01927360403959</v>
      </c>
      <c r="AH570" s="25" t="str">
        <f t="shared" ca="1" si="363"/>
        <v>Strong</v>
      </c>
      <c r="AI570" s="25" t="str">
        <f t="shared" ca="1" si="364"/>
        <v>Bullish</v>
      </c>
      <c r="AJ570" s="1">
        <f t="shared" ca="1" si="372"/>
        <v>-339642339.61000001</v>
      </c>
      <c r="AK570" s="10">
        <f t="shared" ca="1" si="373"/>
        <v>-2.9184449738277464E-3</v>
      </c>
      <c r="AL570" s="10">
        <f t="shared" ca="1" si="378"/>
        <v>8.1964226092197695E-2</v>
      </c>
      <c r="AM570">
        <f t="shared" ca="1" si="374"/>
        <v>-34.350000000000364</v>
      </c>
      <c r="AN570">
        <f t="shared" ca="1" si="365"/>
        <v>0</v>
      </c>
      <c r="AO570">
        <f t="shared" ca="1" si="366"/>
        <v>34.350000000000364</v>
      </c>
      <c r="AP570">
        <f t="shared" ca="1" si="396"/>
        <v>39.299040773966865</v>
      </c>
      <c r="AQ570">
        <f t="shared" ca="1" si="396"/>
        <v>20.576368451943356</v>
      </c>
      <c r="AR570">
        <f t="shared" ca="1" si="379"/>
        <v>1.9099114047141408</v>
      </c>
      <c r="AS570">
        <f t="shared" ca="1" si="380"/>
        <v>65.634692575864307</v>
      </c>
      <c r="AT570">
        <f t="shared" ca="1" si="367"/>
        <v>117.64999999999964</v>
      </c>
      <c r="AU570">
        <f t="shared" ca="1" si="381"/>
        <v>97.915050753905248</v>
      </c>
      <c r="AV570">
        <f t="shared" ca="1" si="376"/>
        <v>11662.691666666666</v>
      </c>
      <c r="AW570">
        <f t="shared" ca="1" si="390"/>
        <v>11557.05576923077</v>
      </c>
      <c r="AX570">
        <f t="shared" ca="1" si="389"/>
        <v>105.63589743589546</v>
      </c>
      <c r="AY570">
        <f t="shared" ca="1" si="394"/>
        <v>159.52702991452921</v>
      </c>
      <c r="AZ570">
        <f t="shared" ca="1" si="393"/>
        <v>-53.89113247863375</v>
      </c>
    </row>
    <row r="571" spans="1:52" x14ac:dyDescent="0.3">
      <c r="A571" s="1" vm="3335">
        <f ca="1"/>
        <v>43577</v>
      </c>
      <c r="B571" s="1" vm="3336">
        <f ca="1"/>
        <v>11727.05</v>
      </c>
      <c r="C571" s="1" vm="3336">
        <f ca="1"/>
        <v>11727.05</v>
      </c>
      <c r="D571" s="1" vm="3337">
        <f ca="1"/>
        <v>11583.95</v>
      </c>
      <c r="E571" s="1" vm="3338">
        <f ca="1"/>
        <v>11594.45</v>
      </c>
      <c r="F571" s="1" vm="3339">
        <f ca="1"/>
        <v>260356000</v>
      </c>
      <c r="G571" s="1">
        <f t="shared" ca="1" si="375"/>
        <v>11693.64</v>
      </c>
      <c r="H571" s="2">
        <f t="shared" ca="1" si="388"/>
        <v>11607.4625</v>
      </c>
      <c r="I571" s="6" t="str" cm="1">
        <f t="array" aca="1" ref="I571" ca="1">_xlfn.IFS(AND(G570&lt;H570,G571&gt;H571),"BUY", AND(G570&gt;H570,G571&lt;H571),"SELL",TRUE,"")</f>
        <v/>
      </c>
      <c r="J571" s="1" vm="3158">
        <f t="shared" ca="1" si="354"/>
        <v>10864.85</v>
      </c>
      <c r="K571" s="3" t="str">
        <f t="shared" ca="1" si="368"/>
        <v/>
      </c>
      <c r="L571" s="3">
        <f t="shared" ca="1" si="369"/>
        <v>-1.3473385065686405E-2</v>
      </c>
      <c r="M571" s="3">
        <f t="shared" ca="1" si="370"/>
        <v>-1.3564974730520374E-2</v>
      </c>
      <c r="N571" s="4">
        <f t="shared" ca="1" si="355"/>
        <v>1</v>
      </c>
      <c r="O571" s="2">
        <f t="shared" ca="1" si="371"/>
        <v>-1.3564974730520374E-2</v>
      </c>
      <c r="P571" s="1">
        <f t="shared" ca="1" si="356"/>
        <v>11635.15</v>
      </c>
      <c r="Q571" s="1">
        <f t="shared" ca="1" si="357"/>
        <v>3029281113400</v>
      </c>
      <c r="R571" s="1">
        <f ca="1">IF(ISBLANK(A571),"",SUM($Q$2:Q571))</f>
        <v>1502393113737200.5</v>
      </c>
      <c r="S571" s="1">
        <f ca="1">IF(ISBLANK(A571),"",SUM($F$2:F571))</f>
        <v>144387582000</v>
      </c>
      <c r="T571" s="1">
        <f t="shared" ca="1" si="358"/>
        <v>10405.279269357115</v>
      </c>
      <c r="U571" s="1" t="str">
        <f t="shared" ca="1" si="359"/>
        <v>Bullish</v>
      </c>
      <c r="V571" s="17">
        <f t="shared" ca="1" si="360"/>
        <v>168.84999999999854</v>
      </c>
      <c r="W571" s="17">
        <f t="shared" ca="1" si="361"/>
        <v>0</v>
      </c>
      <c r="X571" s="17">
        <f t="shared" ca="1" si="362"/>
        <v>154.54999999999927</v>
      </c>
      <c r="Y571" s="22">
        <f t="shared" ca="1" si="395"/>
        <v>1501.1999999999971</v>
      </c>
      <c r="Z571" s="22">
        <f t="shared" ca="1" si="395"/>
        <v>415.94999999999891</v>
      </c>
      <c r="AA571" s="22">
        <f t="shared" ca="1" si="395"/>
        <v>306.09999999999854</v>
      </c>
      <c r="AB571" s="23">
        <f t="shared" ca="1" si="382"/>
        <v>27.707833733013569</v>
      </c>
      <c r="AC571" s="23">
        <f t="shared" ca="1" si="383"/>
        <v>20.39035438316008</v>
      </c>
      <c r="AD571" s="23">
        <f t="shared" ca="1" si="384"/>
        <v>7.3174793498534889</v>
      </c>
      <c r="AE571" s="23">
        <f t="shared" ca="1" si="385"/>
        <v>48.098188116173645</v>
      </c>
      <c r="AF571" s="23">
        <f t="shared" ca="1" si="386"/>
        <v>15.2136278651064</v>
      </c>
      <c r="AG571" s="23">
        <f t="shared" ca="1" si="391"/>
        <v>34.89433130149591</v>
      </c>
      <c r="AH571" s="25" t="str">
        <f t="shared" ca="1" si="363"/>
        <v>Strong</v>
      </c>
      <c r="AI571" s="25" t="str">
        <f t="shared" ca="1" si="364"/>
        <v>Bullish</v>
      </c>
      <c r="AJ571" s="1">
        <f t="shared" ca="1" si="372"/>
        <v>-260344305.91</v>
      </c>
      <c r="AK571" s="10">
        <f t="shared" ca="1" si="373"/>
        <v>-1.3564974730520374E-2</v>
      </c>
      <c r="AL571" s="10">
        <f t="shared" ca="1" si="378"/>
        <v>0.10098348603491045</v>
      </c>
      <c r="AM571">
        <f t="shared" ca="1" si="374"/>
        <v>-158.34999999999854</v>
      </c>
      <c r="AN571">
        <f t="shared" ca="1" si="365"/>
        <v>0</v>
      </c>
      <c r="AO571">
        <f t="shared" ca="1" si="366"/>
        <v>158.34999999999854</v>
      </c>
      <c r="AP571">
        <f t="shared" ca="1" si="396"/>
        <v>36.491966432969228</v>
      </c>
      <c r="AQ571">
        <f t="shared" ca="1" si="396"/>
        <v>30.417342133947297</v>
      </c>
      <c r="AR571">
        <f t="shared" ca="1" si="379"/>
        <v>1.1997092406125236</v>
      </c>
      <c r="AS571">
        <f t="shared" ca="1" si="380"/>
        <v>54.539446326027011</v>
      </c>
      <c r="AT571">
        <f t="shared" ca="1" si="367"/>
        <v>143.09999999999854</v>
      </c>
      <c r="AU571">
        <f t="shared" ca="1" si="381"/>
        <v>101.14254712862621</v>
      </c>
      <c r="AV571">
        <f t="shared" ca="1" si="376"/>
        <v>11652.795833333335</v>
      </c>
      <c r="AW571">
        <f t="shared" ca="1" si="390"/>
        <v>11568.334615384618</v>
      </c>
      <c r="AX571">
        <f t="shared" ca="1" si="389"/>
        <v>84.461217948717604</v>
      </c>
      <c r="AY571">
        <f t="shared" ca="1" si="394"/>
        <v>144.56798433048365</v>
      </c>
      <c r="AZ571">
        <f t="shared" ca="1" si="393"/>
        <v>-60.10676638176605</v>
      </c>
    </row>
    <row r="572" spans="1:52" x14ac:dyDescent="0.3">
      <c r="A572" s="1" vm="3340">
        <f ca="1"/>
        <v>43578</v>
      </c>
      <c r="B572" s="1" vm="3341">
        <f ca="1"/>
        <v>11612.95</v>
      </c>
      <c r="C572" s="1" vm="3342">
        <f ca="1"/>
        <v>11645.95</v>
      </c>
      <c r="D572" s="1" vm="3343">
        <f ca="1"/>
        <v>11564.8</v>
      </c>
      <c r="E572" s="1" vm="3344">
        <f ca="1"/>
        <v>11575.95</v>
      </c>
      <c r="F572" s="1" vm="3345">
        <f ca="1"/>
        <v>272544000</v>
      </c>
      <c r="G572" s="1">
        <f t="shared" ca="1" si="375"/>
        <v>11680.14</v>
      </c>
      <c r="H572" s="2">
        <f t="shared" ca="1" si="388"/>
        <v>11613.415000000001</v>
      </c>
      <c r="I572" s="6" t="str" cm="1">
        <f t="array" aca="1" ref="I572" ca="1">_xlfn.IFS(AND(G571&lt;H571,G572&gt;H572),"BUY", AND(G571&gt;H571,G572&lt;H572),"SELL",TRUE,"")</f>
        <v/>
      </c>
      <c r="J572" s="1" vm="3158">
        <f t="shared" ca="1" si="354"/>
        <v>10864.85</v>
      </c>
      <c r="K572" s="3" t="str">
        <f t="shared" ca="1" si="368"/>
        <v/>
      </c>
      <c r="L572" s="3">
        <f t="shared" ca="1" si="369"/>
        <v>-1.5955909939668889E-3</v>
      </c>
      <c r="M572" s="3">
        <f t="shared" ca="1" si="370"/>
        <v>-1.5968653049767416E-3</v>
      </c>
      <c r="N572" s="4">
        <f t="shared" ca="1" si="355"/>
        <v>1</v>
      </c>
      <c r="O572" s="2">
        <f t="shared" ca="1" si="371"/>
        <v>-1.5968653049767416E-3</v>
      </c>
      <c r="P572" s="1">
        <f t="shared" ca="1" si="356"/>
        <v>11595.566666666666</v>
      </c>
      <c r="Q572" s="1">
        <f t="shared" ca="1" si="357"/>
        <v>3160302121599.9995</v>
      </c>
      <c r="R572" s="1">
        <f ca="1">IF(ISBLANK(A572),"",SUM($Q$2:Q572))</f>
        <v>1505553415858800.5</v>
      </c>
      <c r="S572" s="1">
        <f ca="1">IF(ISBLANK(A572),"",SUM($F$2:F572))</f>
        <v>144660126000</v>
      </c>
      <c r="T572" s="1">
        <f t="shared" ca="1" si="358"/>
        <v>10407.521806380844</v>
      </c>
      <c r="U572" s="1" t="str">
        <f t="shared" ca="1" si="359"/>
        <v>Bullish</v>
      </c>
      <c r="V572" s="17">
        <f t="shared" ca="1" si="360"/>
        <v>81.150000000001455</v>
      </c>
      <c r="W572" s="17">
        <f t="shared" ca="1" si="361"/>
        <v>0</v>
      </c>
      <c r="X572" s="17">
        <f t="shared" ca="1" si="362"/>
        <v>19.150000000001455</v>
      </c>
      <c r="Y572" s="22">
        <f t="shared" ca="1" si="395"/>
        <v>1468.1499999999978</v>
      </c>
      <c r="Z572" s="22">
        <f t="shared" ca="1" si="395"/>
        <v>308.19999999999891</v>
      </c>
      <c r="AA572" s="22">
        <f t="shared" ca="1" si="395"/>
        <v>325.25</v>
      </c>
      <c r="AB572" s="23">
        <f t="shared" ca="1" si="382"/>
        <v>20.992405408166697</v>
      </c>
      <c r="AC572" s="23">
        <f t="shared" ca="1" si="383"/>
        <v>22.153730885808702</v>
      </c>
      <c r="AD572" s="23">
        <f t="shared" ca="1" si="384"/>
        <v>1.1613254776420057</v>
      </c>
      <c r="AE572" s="23">
        <f t="shared" ca="1" si="385"/>
        <v>43.146136293975403</v>
      </c>
      <c r="AF572" s="23">
        <f t="shared" ca="1" si="386"/>
        <v>2.6916094403664235</v>
      </c>
      <c r="AG572" s="23">
        <f t="shared" ca="1" si="391"/>
        <v>30.952822099235494</v>
      </c>
      <c r="AH572" s="25" t="str">
        <f t="shared" ca="1" si="363"/>
        <v>Strong</v>
      </c>
      <c r="AI572" s="25" t="str">
        <f t="shared" ca="1" si="364"/>
        <v>Bearish</v>
      </c>
      <c r="AJ572" s="1">
        <f t="shared" ca="1" si="372"/>
        <v>-272532306.36000001</v>
      </c>
      <c r="AK572" s="10">
        <f t="shared" ca="1" si="373"/>
        <v>-1.5968653049767416E-3</v>
      </c>
      <c r="AL572" s="10">
        <f t="shared" ca="1" si="378"/>
        <v>9.9369767368899853E-2</v>
      </c>
      <c r="AM572">
        <f t="shared" ca="1" si="374"/>
        <v>-18.5</v>
      </c>
      <c r="AN572">
        <f t="shared" ca="1" si="365"/>
        <v>0</v>
      </c>
      <c r="AO572">
        <f t="shared" ca="1" si="366"/>
        <v>18.5</v>
      </c>
      <c r="AP572">
        <f t="shared" ca="1" si="396"/>
        <v>33.885397402042855</v>
      </c>
      <c r="AQ572">
        <f t="shared" ca="1" si="396"/>
        <v>29.56610341009392</v>
      </c>
      <c r="AR572">
        <f t="shared" ca="1" si="379"/>
        <v>1.1460893893266408</v>
      </c>
      <c r="AS572">
        <f t="shared" ca="1" si="380"/>
        <v>53.403618461868405</v>
      </c>
      <c r="AT572">
        <f t="shared" ca="1" si="367"/>
        <v>81.150000000001455</v>
      </c>
      <c r="AU572">
        <f t="shared" ca="1" si="381"/>
        <v>99.71450804801016</v>
      </c>
      <c r="AV572">
        <f t="shared" ca="1" si="376"/>
        <v>11647.129166666666</v>
      </c>
      <c r="AW572">
        <f t="shared" ca="1" si="390"/>
        <v>11577.344230769233</v>
      </c>
      <c r="AX572">
        <f t="shared" ca="1" si="389"/>
        <v>69.784935897432661</v>
      </c>
      <c r="AY572">
        <f t="shared" ca="1" si="394"/>
        <v>130.61517094017006</v>
      </c>
      <c r="AZ572">
        <f t="shared" ca="1" si="393"/>
        <v>-60.830235042737399</v>
      </c>
    </row>
    <row r="573" spans="1:52" x14ac:dyDescent="0.3">
      <c r="A573" s="1" vm="3346">
        <f ca="1"/>
        <v>43579</v>
      </c>
      <c r="B573" s="1" vm="3347">
        <f ca="1"/>
        <v>11601.5</v>
      </c>
      <c r="C573" s="1" vm="3348">
        <f ca="1"/>
        <v>11740.85</v>
      </c>
      <c r="D573" s="1" vm="3349">
        <f ca="1"/>
        <v>11578.85</v>
      </c>
      <c r="E573" s="1" vm="3350">
        <f ca="1"/>
        <v>11726.15</v>
      </c>
      <c r="F573" s="1" vm="3351">
        <f ca="1"/>
        <v>335197000</v>
      </c>
      <c r="G573" s="1">
        <f t="shared" ca="1" si="375"/>
        <v>11687.3</v>
      </c>
      <c r="H573" s="2">
        <f t="shared" ca="1" si="388"/>
        <v>11632.01</v>
      </c>
      <c r="I573" s="6" t="str" cm="1">
        <f t="array" aca="1" ref="I573" ca="1">_xlfn.IFS(AND(G572&lt;H572,G573&gt;H573),"BUY", AND(G572&gt;H572,G573&lt;H573),"SELL",TRUE,"")</f>
        <v/>
      </c>
      <c r="J573" s="1" vm="3158">
        <f t="shared" ca="1" si="354"/>
        <v>10864.85</v>
      </c>
      <c r="K573" s="3" t="str">
        <f t="shared" ca="1" si="368"/>
        <v/>
      </c>
      <c r="L573" s="3">
        <f t="shared" ca="1" si="369"/>
        <v>1.2975176983314407E-2</v>
      </c>
      <c r="M573" s="3">
        <f t="shared" ca="1" si="370"/>
        <v>1.2891720507584971E-2</v>
      </c>
      <c r="N573" s="4">
        <f t="shared" ca="1" si="355"/>
        <v>1</v>
      </c>
      <c r="O573" s="2">
        <f t="shared" ca="1" si="371"/>
        <v>1.2891720507584971E-2</v>
      </c>
      <c r="P573" s="1">
        <f t="shared" ca="1" si="356"/>
        <v>11681.949999999999</v>
      </c>
      <c r="Q573" s="1">
        <f t="shared" ca="1" si="357"/>
        <v>3915754594149.9995</v>
      </c>
      <c r="R573" s="1">
        <f ca="1">IF(ISBLANK(A573),"",SUM($Q$2:Q573))</f>
        <v>1509469170452950.5</v>
      </c>
      <c r="S573" s="1">
        <f ca="1">IF(ISBLANK(A573),"",SUM($F$2:F573))</f>
        <v>144995323000</v>
      </c>
      <c r="T573" s="1">
        <f t="shared" ca="1" si="358"/>
        <v>10410.468001460644</v>
      </c>
      <c r="U573" s="1" t="str">
        <f t="shared" ca="1" si="359"/>
        <v>Bullish</v>
      </c>
      <c r="V573" s="17">
        <f t="shared" ca="1" si="360"/>
        <v>164.89999999999964</v>
      </c>
      <c r="W573" s="17">
        <f t="shared" ca="1" si="361"/>
        <v>94.899999999999636</v>
      </c>
      <c r="X573" s="17">
        <f t="shared" ca="1" si="362"/>
        <v>0</v>
      </c>
      <c r="Y573" s="22">
        <f t="shared" ca="1" si="395"/>
        <v>1559.5499999999975</v>
      </c>
      <c r="Z573" s="22">
        <f t="shared" ca="1" si="395"/>
        <v>403.09999999999854</v>
      </c>
      <c r="AA573" s="22">
        <f t="shared" ca="1" si="395"/>
        <v>325.25</v>
      </c>
      <c r="AB573" s="23">
        <f t="shared" ca="1" si="382"/>
        <v>25.847199512679886</v>
      </c>
      <c r="AC573" s="23">
        <f t="shared" ca="1" si="383"/>
        <v>20.855374947901673</v>
      </c>
      <c r="AD573" s="23">
        <f t="shared" ca="1" si="384"/>
        <v>4.9918245647782129</v>
      </c>
      <c r="AE573" s="23">
        <f t="shared" ca="1" si="385"/>
        <v>46.702574460581559</v>
      </c>
      <c r="AF573" s="23">
        <f t="shared" ca="1" si="386"/>
        <v>10.688542596279076</v>
      </c>
      <c r="AG573" s="23">
        <f t="shared" ca="1" si="391"/>
        <v>28.127923658313936</v>
      </c>
      <c r="AH573" s="25" t="str">
        <f t="shared" ca="1" si="363"/>
        <v>Weak</v>
      </c>
      <c r="AI573" s="25" t="str">
        <f t="shared" ca="1" si="364"/>
        <v>Bullish</v>
      </c>
      <c r="AJ573" s="1">
        <f t="shared" ca="1" si="372"/>
        <v>335208680.13999999</v>
      </c>
      <c r="AK573" s="10">
        <f t="shared" ca="1" si="373"/>
        <v>1.2891720507584971E-2</v>
      </c>
      <c r="AL573" s="10">
        <f t="shared" ca="1" si="378"/>
        <v>0.11361408022536509</v>
      </c>
      <c r="AM573">
        <f t="shared" ca="1" si="374"/>
        <v>150.19999999999891</v>
      </c>
      <c r="AN573">
        <f t="shared" ca="1" si="365"/>
        <v>150.19999999999891</v>
      </c>
      <c r="AO573">
        <f t="shared" ca="1" si="366"/>
        <v>0</v>
      </c>
      <c r="AP573">
        <f t="shared" ca="1" si="396"/>
        <v>42.193583301896858</v>
      </c>
      <c r="AQ573">
        <f t="shared" ca="1" si="396"/>
        <v>27.454238880801494</v>
      </c>
      <c r="AR573">
        <f t="shared" ca="1" si="379"/>
        <v>1.536869533520467</v>
      </c>
      <c r="AS573">
        <f t="shared" ca="1" si="380"/>
        <v>60.581339056396843</v>
      </c>
      <c r="AT573">
        <f t="shared" ca="1" si="367"/>
        <v>162</v>
      </c>
      <c r="AU573">
        <f t="shared" ca="1" si="381"/>
        <v>104.16347175886658</v>
      </c>
      <c r="AV573">
        <f t="shared" ca="1" si="376"/>
        <v>11657.808333333332</v>
      </c>
      <c r="AW573">
        <f t="shared" ca="1" si="390"/>
        <v>11592.071153846158</v>
      </c>
      <c r="AX573">
        <f t="shared" ca="1" si="389"/>
        <v>65.737179487174217</v>
      </c>
      <c r="AY573">
        <f t="shared" ca="1" si="394"/>
        <v>117.97973646723504</v>
      </c>
      <c r="AZ573">
        <f t="shared" ca="1" si="393"/>
        <v>-52.242556980060826</v>
      </c>
    </row>
    <row r="574" spans="1:52" x14ac:dyDescent="0.3">
      <c r="A574" s="1" vm="3352">
        <f ca="1"/>
        <v>43580</v>
      </c>
      <c r="B574" s="1" vm="3353">
        <f ca="1"/>
        <v>11735.7</v>
      </c>
      <c r="C574" s="1" vm="3354">
        <f ca="1"/>
        <v>11796.75</v>
      </c>
      <c r="D574" s="1" vm="3355">
        <f ca="1"/>
        <v>11624.3</v>
      </c>
      <c r="E574" s="1" vm="3356">
        <f ca="1"/>
        <v>11641.8</v>
      </c>
      <c r="F574" s="1" vm="3357">
        <f ca="1"/>
        <v>604360000</v>
      </c>
      <c r="G574" s="1">
        <f t="shared" ca="1" si="375"/>
        <v>11658.23</v>
      </c>
      <c r="H574" s="2">
        <f t="shared" ca="1" si="388"/>
        <v>11639.9375</v>
      </c>
      <c r="I574" s="6" t="str" cm="1">
        <f t="array" aca="1" ref="I574" ca="1">_xlfn.IFS(AND(G573&lt;H573,G574&gt;H574),"BUY", AND(G573&gt;H573,G574&lt;H574),"SELL",TRUE,"")</f>
        <v/>
      </c>
      <c r="J574" s="1" vm="3158">
        <f t="shared" ca="1" si="354"/>
        <v>10864.85</v>
      </c>
      <c r="K574" s="3" t="str">
        <f t="shared" ca="1" si="368"/>
        <v/>
      </c>
      <c r="L574" s="3">
        <f t="shared" ca="1" si="369"/>
        <v>-7.1933243221347087E-3</v>
      </c>
      <c r="M574" s="3">
        <f t="shared" ca="1" si="370"/>
        <v>-7.2193210230233834E-3</v>
      </c>
      <c r="N574" s="4">
        <f t="shared" ca="1" si="355"/>
        <v>1</v>
      </c>
      <c r="O574" s="2">
        <f t="shared" ca="1" si="371"/>
        <v>-7.2193210230233834E-3</v>
      </c>
      <c r="P574" s="1">
        <f t="shared" ca="1" si="356"/>
        <v>11687.616666666667</v>
      </c>
      <c r="Q574" s="1">
        <f t="shared" ca="1" si="357"/>
        <v>7063528008666.667</v>
      </c>
      <c r="R574" s="1">
        <f ca="1">IF(ISBLANK(A574),"",SUM($Q$2:Q574))</f>
        <v>1516532698461617.3</v>
      </c>
      <c r="S574" s="1">
        <f ca="1">IF(ISBLANK(A574),"",SUM($F$2:F574))</f>
        <v>145599683000</v>
      </c>
      <c r="T574" s="1">
        <f t="shared" ca="1" si="358"/>
        <v>10415.769232558132</v>
      </c>
      <c r="U574" s="1" t="str">
        <f t="shared" ca="1" si="359"/>
        <v>Bullish</v>
      </c>
      <c r="V574" s="17">
        <f t="shared" ca="1" si="360"/>
        <v>172.45000000000073</v>
      </c>
      <c r="W574" s="17">
        <f t="shared" ca="1" si="361"/>
        <v>55.899999999999636</v>
      </c>
      <c r="X574" s="17">
        <f t="shared" ca="1" si="362"/>
        <v>0</v>
      </c>
      <c r="Y574" s="22">
        <f t="shared" ca="1" si="395"/>
        <v>1600.1499999999978</v>
      </c>
      <c r="Z574" s="22">
        <f t="shared" ca="1" si="395"/>
        <v>427.34999999999854</v>
      </c>
      <c r="AA574" s="22">
        <f t="shared" ca="1" si="395"/>
        <v>325.25</v>
      </c>
      <c r="AB574" s="23">
        <f t="shared" ca="1" si="382"/>
        <v>26.706871230822056</v>
      </c>
      <c r="AC574" s="23">
        <f t="shared" ca="1" si="383"/>
        <v>20.326219416929693</v>
      </c>
      <c r="AD574" s="23">
        <f t="shared" ca="1" si="384"/>
        <v>6.3806518138923636</v>
      </c>
      <c r="AE574" s="23">
        <f t="shared" ca="1" si="385"/>
        <v>47.033090647751749</v>
      </c>
      <c r="AF574" s="23">
        <f t="shared" ca="1" si="386"/>
        <v>13.566303481264777</v>
      </c>
      <c r="AG574" s="23">
        <f t="shared" ca="1" si="391"/>
        <v>25.509734521926127</v>
      </c>
      <c r="AH574" s="25" t="str">
        <f t="shared" ca="1" si="363"/>
        <v>Weak</v>
      </c>
      <c r="AI574" s="25" t="str">
        <f t="shared" ca="1" si="364"/>
        <v>Bullish</v>
      </c>
      <c r="AJ574" s="1">
        <f t="shared" ca="1" si="372"/>
        <v>-604348312.70000005</v>
      </c>
      <c r="AK574" s="10">
        <f t="shared" ca="1" si="373"/>
        <v>-7.2193210230233834E-3</v>
      </c>
      <c r="AL574" s="10">
        <f t="shared" ca="1" si="378"/>
        <v>0.11505875556275592</v>
      </c>
      <c r="AM574">
        <f t="shared" ca="1" si="374"/>
        <v>-84.350000000000364</v>
      </c>
      <c r="AN574">
        <f t="shared" ca="1" si="365"/>
        <v>0</v>
      </c>
      <c r="AO574">
        <f t="shared" ca="1" si="366"/>
        <v>84.350000000000364</v>
      </c>
      <c r="AP574">
        <f t="shared" ca="1" si="396"/>
        <v>39.179755923189937</v>
      </c>
      <c r="AQ574">
        <f t="shared" ca="1" si="396"/>
        <v>31.518221817887127</v>
      </c>
      <c r="AR574">
        <f t="shared" ca="1" si="379"/>
        <v>1.2430826887878159</v>
      </c>
      <c r="AS574">
        <f t="shared" ca="1" si="380"/>
        <v>55.418495938711473</v>
      </c>
      <c r="AT574">
        <f t="shared" ca="1" si="367"/>
        <v>172.45000000000073</v>
      </c>
      <c r="AU574">
        <f t="shared" ca="1" si="381"/>
        <v>109.04108091894759</v>
      </c>
      <c r="AV574">
        <f t="shared" ca="1" si="376"/>
        <v>11655.795833333332</v>
      </c>
      <c r="AW574">
        <f t="shared" ca="1" si="390"/>
        <v>11600.338461538464</v>
      </c>
      <c r="AX574">
        <f t="shared" ca="1" si="389"/>
        <v>55.457371794867868</v>
      </c>
      <c r="AY574">
        <f t="shared" ca="1" si="394"/>
        <v>105.15235042734861</v>
      </c>
      <c r="AZ574">
        <f t="shared" ca="1" si="393"/>
        <v>-49.694978632480741</v>
      </c>
    </row>
    <row r="575" spans="1:52" x14ac:dyDescent="0.3">
      <c r="A575" s="1" vm="3358">
        <f ca="1"/>
        <v>43581</v>
      </c>
      <c r="B575" s="1" vm="3359">
        <f ca="1"/>
        <v>11683.75</v>
      </c>
      <c r="C575" s="1" vm="3360">
        <f ca="1"/>
        <v>11762.9</v>
      </c>
      <c r="D575" s="1" vm="3361">
        <f ca="1"/>
        <v>11661.75</v>
      </c>
      <c r="E575" s="1" vm="3362">
        <f ca="1"/>
        <v>11754.65</v>
      </c>
      <c r="F575" s="1" vm="3363">
        <f ca="1"/>
        <v>333484000</v>
      </c>
      <c r="G575" s="1">
        <f t="shared" ca="1" si="375"/>
        <v>11658.600000000002</v>
      </c>
      <c r="H575" s="2">
        <f t="shared" ca="1" si="388"/>
        <v>11655.4175</v>
      </c>
      <c r="I575" s="6" t="str" cm="1">
        <f t="array" aca="1" ref="I575" ca="1">_xlfn.IFS(AND(G574&lt;H574,G575&gt;H575),"BUY", AND(G574&gt;H574,G575&lt;H575),"SELL",TRUE,"")</f>
        <v/>
      </c>
      <c r="J575" s="1" vm="3158">
        <f t="shared" ca="1" si="354"/>
        <v>10864.85</v>
      </c>
      <c r="K575" s="3" t="str">
        <f t="shared" ca="1" si="368"/>
        <v/>
      </c>
      <c r="L575" s="3">
        <f t="shared" ca="1" si="369"/>
        <v>9.6935181844732821E-3</v>
      </c>
      <c r="M575" s="3">
        <f t="shared" ca="1" si="370"/>
        <v>9.6468374616017465E-3</v>
      </c>
      <c r="N575" s="4">
        <f t="shared" ca="1" si="355"/>
        <v>1</v>
      </c>
      <c r="O575" s="2">
        <f t="shared" ca="1" si="371"/>
        <v>9.6468374616017465E-3</v>
      </c>
      <c r="P575" s="1">
        <f t="shared" ca="1" si="356"/>
        <v>11726.433333333334</v>
      </c>
      <c r="Q575" s="1">
        <f t="shared" ca="1" si="357"/>
        <v>3910577893733.3335</v>
      </c>
      <c r="R575" s="1">
        <f ca="1">IF(ISBLANK(A575),"",SUM($Q$2:Q575))</f>
        <v>1520443276355350.5</v>
      </c>
      <c r="S575" s="1">
        <f ca="1">IF(ISBLANK(A575),"",SUM($F$2:F575))</f>
        <v>145933167000</v>
      </c>
      <c r="T575" s="1">
        <f t="shared" ca="1" si="358"/>
        <v>10418.76433994851</v>
      </c>
      <c r="U575" s="1" t="str">
        <f t="shared" ca="1" si="359"/>
        <v>Bullish</v>
      </c>
      <c r="V575" s="17">
        <f t="shared" ca="1" si="360"/>
        <v>121.10000000000036</v>
      </c>
      <c r="W575" s="17">
        <f t="shared" ca="1" si="361"/>
        <v>0</v>
      </c>
      <c r="X575" s="17">
        <f t="shared" ca="1" si="362"/>
        <v>0</v>
      </c>
      <c r="Y575" s="22">
        <f t="shared" ref="Y575:AA590" ca="1" si="397">SUM(V562:V575)</f>
        <v>1617.8999999999996</v>
      </c>
      <c r="Z575" s="22">
        <f t="shared" ca="1" si="397"/>
        <v>427.34999999999854</v>
      </c>
      <c r="AA575" s="22">
        <f t="shared" ca="1" si="397"/>
        <v>255.30000000000109</v>
      </c>
      <c r="AB575" s="23">
        <f t="shared" ca="1" si="382"/>
        <v>26.413869831262666</v>
      </c>
      <c r="AC575" s="23">
        <f t="shared" ca="1" si="383"/>
        <v>15.779714444650544</v>
      </c>
      <c r="AD575" s="23">
        <f t="shared" ca="1" si="384"/>
        <v>10.634155386612122</v>
      </c>
      <c r="AE575" s="23">
        <f t="shared" ca="1" si="385"/>
        <v>42.19358427591321</v>
      </c>
      <c r="AF575" s="23">
        <f t="shared" ca="1" si="386"/>
        <v>25.20325203251997</v>
      </c>
      <c r="AG575" s="23">
        <f t="shared" ca="1" si="391"/>
        <v>24.788490513431274</v>
      </c>
      <c r="AH575" s="25" t="str">
        <f t="shared" ca="1" si="363"/>
        <v>Weak</v>
      </c>
      <c r="AI575" s="25" t="str">
        <f t="shared" ca="1" si="364"/>
        <v>Bullish</v>
      </c>
      <c r="AJ575" s="1">
        <f t="shared" ca="1" si="372"/>
        <v>333495658.23000002</v>
      </c>
      <c r="AK575" s="10">
        <f t="shared" ca="1" si="373"/>
        <v>9.6468374616017465E-3</v>
      </c>
      <c r="AL575" s="10">
        <f t="shared" ca="1" si="378"/>
        <v>0.12037537116222537</v>
      </c>
      <c r="AM575">
        <f t="shared" ca="1" si="374"/>
        <v>112.85000000000036</v>
      </c>
      <c r="AN575">
        <f t="shared" ca="1" si="365"/>
        <v>112.85000000000036</v>
      </c>
      <c r="AO575">
        <f t="shared" ca="1" si="366"/>
        <v>0</v>
      </c>
      <c r="AP575">
        <f t="shared" ca="1" si="396"/>
        <v>44.44191621439068</v>
      </c>
      <c r="AQ575">
        <f t="shared" ca="1" si="396"/>
        <v>29.26692025946662</v>
      </c>
      <c r="AR575">
        <f t="shared" ca="1" si="379"/>
        <v>1.5185033416700409</v>
      </c>
      <c r="AS575">
        <f t="shared" ca="1" si="380"/>
        <v>60.293878373935705</v>
      </c>
      <c r="AT575">
        <f t="shared" ca="1" si="367"/>
        <v>101.14999999999964</v>
      </c>
      <c r="AU575">
        <f t="shared" ca="1" si="381"/>
        <v>108.47743228187987</v>
      </c>
      <c r="AV575">
        <f t="shared" ca="1" si="376"/>
        <v>11668.308333333332</v>
      </c>
      <c r="AW575">
        <f t="shared" ca="1" si="390"/>
        <v>11611.586538461541</v>
      </c>
      <c r="AX575">
        <f t="shared" ca="1" si="389"/>
        <v>56.721794871791644</v>
      </c>
      <c r="AY575">
        <f t="shared" ca="1" si="394"/>
        <v>94.018625356123366</v>
      </c>
      <c r="AZ575">
        <f t="shared" ca="1" si="393"/>
        <v>-37.296830484331721</v>
      </c>
    </row>
    <row r="576" spans="1:52" x14ac:dyDescent="0.3">
      <c r="A576" s="1" vm="3364">
        <f ca="1"/>
        <v>43585</v>
      </c>
      <c r="B576" s="1" vm="3365">
        <f ca="1"/>
        <v>11748.75</v>
      </c>
      <c r="C576" s="1" vm="3366">
        <f ca="1"/>
        <v>11756.25</v>
      </c>
      <c r="D576" s="1" vm="3367">
        <f ca="1"/>
        <v>11655.9</v>
      </c>
      <c r="E576" s="1" vm="3368">
        <f ca="1"/>
        <v>11748.15</v>
      </c>
      <c r="F576" s="1" vm="3369">
        <f ca="1"/>
        <v>532631000</v>
      </c>
      <c r="G576" s="1">
        <f t="shared" ca="1" si="375"/>
        <v>11689.34</v>
      </c>
      <c r="H576" s="2">
        <f t="shared" ca="1" si="388"/>
        <v>11664.324999999999</v>
      </c>
      <c r="I576" s="6" t="str" cm="1">
        <f t="array" aca="1" ref="I576" ca="1">_xlfn.IFS(AND(G575&lt;H575,G576&gt;H576),"BUY", AND(G575&gt;H575,G576&lt;H576),"SELL",TRUE,"")</f>
        <v/>
      </c>
      <c r="J576" s="1" vm="3158">
        <f t="shared" ca="1" si="354"/>
        <v>10864.85</v>
      </c>
      <c r="K576" s="3" t="str">
        <f t="shared" ca="1" si="368"/>
        <v/>
      </c>
      <c r="L576" s="3">
        <f t="shared" ca="1" si="369"/>
        <v>-5.5297265337550527E-4</v>
      </c>
      <c r="M576" s="3">
        <f t="shared" ca="1" si="370"/>
        <v>-5.531255991390112E-4</v>
      </c>
      <c r="N576" s="4">
        <f t="shared" ca="1" si="355"/>
        <v>1</v>
      </c>
      <c r="O576" s="2">
        <f t="shared" ca="1" si="371"/>
        <v>-5.531255991390112E-4</v>
      </c>
      <c r="P576" s="1">
        <f t="shared" ca="1" si="356"/>
        <v>11720.1</v>
      </c>
      <c r="Q576" s="1">
        <f t="shared" ca="1" si="357"/>
        <v>6242488583100</v>
      </c>
      <c r="R576" s="1">
        <f ca="1">IF(ISBLANK(A576),"",SUM($Q$2:Q576))</f>
        <v>1526685764938450.5</v>
      </c>
      <c r="S576" s="1">
        <f ca="1">IF(ISBLANK(A576),"",SUM($F$2:F576))</f>
        <v>146465798000</v>
      </c>
      <c r="T576" s="1">
        <f t="shared" ca="1" si="358"/>
        <v>10423.496719271283</v>
      </c>
      <c r="U576" s="1" t="str">
        <f t="shared" ca="1" si="359"/>
        <v>Bullish</v>
      </c>
      <c r="V576" s="17">
        <f t="shared" ca="1" si="360"/>
        <v>100.35000000000036</v>
      </c>
      <c r="W576" s="17">
        <f t="shared" ca="1" si="361"/>
        <v>0</v>
      </c>
      <c r="X576" s="17">
        <f t="shared" ca="1" si="362"/>
        <v>5.8500000000003638</v>
      </c>
      <c r="Y576" s="22">
        <f t="shared" ca="1" si="397"/>
        <v>1626.6000000000004</v>
      </c>
      <c r="Z576" s="22">
        <f t="shared" ca="1" si="397"/>
        <v>400.24999999999818</v>
      </c>
      <c r="AA576" s="22">
        <f t="shared" ca="1" si="397"/>
        <v>261.15000000000146</v>
      </c>
      <c r="AB576" s="23">
        <f t="shared" ca="1" si="382"/>
        <v>24.606541251690526</v>
      </c>
      <c r="AC576" s="23">
        <f t="shared" ca="1" si="383"/>
        <v>16.054961268904549</v>
      </c>
      <c r="AD576" s="23">
        <f t="shared" ca="1" si="384"/>
        <v>8.5515799827859773</v>
      </c>
      <c r="AE576" s="23">
        <f t="shared" ca="1" si="385"/>
        <v>40.661502520595079</v>
      </c>
      <c r="AF576" s="23">
        <f t="shared" ca="1" si="386"/>
        <v>21.031146053824738</v>
      </c>
      <c r="AG576" s="23">
        <f t="shared" ca="1" si="391"/>
        <v>24.252060343572914</v>
      </c>
      <c r="AH576" s="25" t="str">
        <f t="shared" ca="1" si="363"/>
        <v>Weak</v>
      </c>
      <c r="AI576" s="25" t="str">
        <f t="shared" ca="1" si="364"/>
        <v>Bullish</v>
      </c>
      <c r="AJ576" s="1">
        <f t="shared" ca="1" si="372"/>
        <v>-532619341.39999998</v>
      </c>
      <c r="AK576" s="10">
        <f t="shared" ca="1" si="373"/>
        <v>-5.531255991390112E-4</v>
      </c>
      <c r="AL576" s="10">
        <f t="shared" ca="1" si="378"/>
        <v>0.11838758367688861</v>
      </c>
      <c r="AM576">
        <f t="shared" ca="1" si="374"/>
        <v>-6.5</v>
      </c>
      <c r="AN576">
        <f t="shared" ca="1" si="365"/>
        <v>0</v>
      </c>
      <c r="AO576">
        <f t="shared" ca="1" si="366"/>
        <v>6.5</v>
      </c>
      <c r="AP576">
        <f t="shared" ca="1" si="396"/>
        <v>41.267493627648491</v>
      </c>
      <c r="AQ576">
        <f t="shared" ca="1" si="396"/>
        <v>27.640711669504718</v>
      </c>
      <c r="AR576">
        <f t="shared" ca="1" si="379"/>
        <v>1.4929967839134131</v>
      </c>
      <c r="AS576">
        <f t="shared" ca="1" si="380"/>
        <v>59.887633772626153</v>
      </c>
      <c r="AT576">
        <f t="shared" ca="1" si="367"/>
        <v>100.35000000000036</v>
      </c>
      <c r="AU576">
        <f t="shared" ca="1" si="381"/>
        <v>107.89690140460276</v>
      </c>
      <c r="AV576">
        <f t="shared" ca="1" si="376"/>
        <v>11674.658333333333</v>
      </c>
      <c r="AW576">
        <f t="shared" ca="1" si="390"/>
        <v>11619.884615384617</v>
      </c>
      <c r="AX576">
        <f t="shared" ca="1" si="389"/>
        <v>54.773717948715785</v>
      </c>
      <c r="AY576">
        <f t="shared" ca="1" si="394"/>
        <v>83.354700854698521</v>
      </c>
      <c r="AZ576">
        <f t="shared" ca="1" si="393"/>
        <v>-28.580982905982736</v>
      </c>
    </row>
    <row r="577" spans="1:52" x14ac:dyDescent="0.3">
      <c r="A577" s="1" vm="3370">
        <f ca="1"/>
        <v>43587</v>
      </c>
      <c r="B577" s="1" vm="3371">
        <f ca="1"/>
        <v>11725.55</v>
      </c>
      <c r="C577" s="1" vm="3372">
        <f ca="1"/>
        <v>11789.3</v>
      </c>
      <c r="D577" s="1" vm="3373">
        <f ca="1"/>
        <v>11699.55</v>
      </c>
      <c r="E577" s="1" vm="3374">
        <f ca="1"/>
        <v>11724.75</v>
      </c>
      <c r="F577" s="1" vm="3375">
        <f ca="1"/>
        <v>380278000</v>
      </c>
      <c r="G577" s="1">
        <f t="shared" ca="1" si="375"/>
        <v>11719.1</v>
      </c>
      <c r="H577" s="2">
        <f t="shared" ca="1" si="388"/>
        <v>11669.367499999998</v>
      </c>
      <c r="I577" s="6" t="str" cm="1">
        <f t="array" aca="1" ref="I577" ca="1">_xlfn.IFS(AND(G576&lt;H576,G577&gt;H577),"BUY", AND(G576&gt;H576,G577&lt;H577),"SELL",TRUE,"")</f>
        <v/>
      </c>
      <c r="J577" s="1" vm="3158">
        <f t="shared" ca="1" si="354"/>
        <v>10864.85</v>
      </c>
      <c r="K577" s="3" t="str">
        <f t="shared" ca="1" si="368"/>
        <v/>
      </c>
      <c r="L577" s="3">
        <f t="shared" ca="1" si="369"/>
        <v>-1.9918029647221225E-3</v>
      </c>
      <c r="M577" s="3">
        <f t="shared" ca="1" si="370"/>
        <v>-1.9937892422010914E-3</v>
      </c>
      <c r="N577" s="4">
        <f t="shared" ca="1" si="355"/>
        <v>1</v>
      </c>
      <c r="O577" s="2">
        <f t="shared" ca="1" si="371"/>
        <v>-1.9937892422010914E-3</v>
      </c>
      <c r="P577" s="1">
        <f t="shared" ca="1" si="356"/>
        <v>11737.866666666667</v>
      </c>
      <c r="Q577" s="1">
        <f t="shared" ca="1" si="357"/>
        <v>4463652460266.667</v>
      </c>
      <c r="R577" s="1">
        <f ca="1">IF(ISBLANK(A577),"",SUM($Q$2:Q577))</f>
        <v>1531149417398717.3</v>
      </c>
      <c r="S577" s="1">
        <f ca="1">IF(ISBLANK(A577),"",SUM($F$2:F577))</f>
        <v>146846076000</v>
      </c>
      <c r="T577" s="1">
        <f t="shared" ca="1" si="358"/>
        <v>10426.900460034882</v>
      </c>
      <c r="U577" s="1" t="str">
        <f t="shared" ca="1" si="359"/>
        <v>Bullish</v>
      </c>
      <c r="V577" s="17">
        <f t="shared" ca="1" si="360"/>
        <v>89.75</v>
      </c>
      <c r="W577" s="17">
        <f t="shared" ca="1" si="361"/>
        <v>33.049999999999272</v>
      </c>
      <c r="X577" s="17">
        <f t="shared" ca="1" si="362"/>
        <v>0</v>
      </c>
      <c r="Y577" s="22">
        <f t="shared" ca="1" si="397"/>
        <v>1555.1500000000015</v>
      </c>
      <c r="Z577" s="22">
        <f t="shared" ca="1" si="397"/>
        <v>433.29999999999745</v>
      </c>
      <c r="AA577" s="22">
        <f t="shared" ca="1" si="397"/>
        <v>200.75000000000182</v>
      </c>
      <c r="AB577" s="23">
        <f t="shared" ca="1" si="382"/>
        <v>27.86226409028049</v>
      </c>
      <c r="AC577" s="23">
        <f t="shared" ca="1" si="383"/>
        <v>12.908722631257541</v>
      </c>
      <c r="AD577" s="23">
        <f t="shared" ca="1" si="384"/>
        <v>14.953541459022949</v>
      </c>
      <c r="AE577" s="23">
        <f t="shared" ca="1" si="385"/>
        <v>40.77098672153803</v>
      </c>
      <c r="AF577" s="23">
        <f t="shared" ca="1" si="386"/>
        <v>36.676918224114168</v>
      </c>
      <c r="AG577" s="23">
        <f t="shared" ca="1" si="391"/>
        <v>25.86764414577215</v>
      </c>
      <c r="AH577" s="25" t="str">
        <f t="shared" ca="1" si="363"/>
        <v>Weak</v>
      </c>
      <c r="AI577" s="25" t="str">
        <f t="shared" ca="1" si="364"/>
        <v>Bullish</v>
      </c>
      <c r="AJ577" s="1">
        <f t="shared" ca="1" si="372"/>
        <v>-380266310.66000003</v>
      </c>
      <c r="AK577" s="10">
        <f t="shared" ca="1" si="373"/>
        <v>-1.9937892422010914E-3</v>
      </c>
      <c r="AL577" s="10">
        <f t="shared" ca="1" si="378"/>
        <v>0.11607364864894094</v>
      </c>
      <c r="AM577">
        <f t="shared" ca="1" si="374"/>
        <v>-23.399999999999636</v>
      </c>
      <c r="AN577">
        <f t="shared" ca="1" si="365"/>
        <v>0</v>
      </c>
      <c r="AO577">
        <f t="shared" ca="1" si="366"/>
        <v>23.399999999999636</v>
      </c>
      <c r="AP577">
        <f t="shared" ca="1" si="396"/>
        <v>38.319815511387887</v>
      </c>
      <c r="AQ577">
        <f t="shared" ca="1" si="396"/>
        <v>27.3378036931115</v>
      </c>
      <c r="AR577">
        <f t="shared" ca="1" si="379"/>
        <v>1.4017152197578917</v>
      </c>
      <c r="AS577">
        <f t="shared" ca="1" si="380"/>
        <v>58.363090187653206</v>
      </c>
      <c r="AT577">
        <f t="shared" ca="1" si="367"/>
        <v>89.75</v>
      </c>
      <c r="AU577">
        <f t="shared" ca="1" si="381"/>
        <v>106.60069416141685</v>
      </c>
      <c r="AV577">
        <f t="shared" ca="1" si="376"/>
        <v>11686.362499999997</v>
      </c>
      <c r="AW577">
        <f t="shared" ca="1" si="390"/>
        <v>11627.719230769233</v>
      </c>
      <c r="AX577">
        <f t="shared" ca="1" si="389"/>
        <v>58.643269230764417</v>
      </c>
      <c r="AY577">
        <f t="shared" ca="1" si="394"/>
        <v>74.707870370367445</v>
      </c>
      <c r="AZ577">
        <f t="shared" ca="1" si="393"/>
        <v>-16.064601139603027</v>
      </c>
    </row>
    <row r="578" spans="1:52" x14ac:dyDescent="0.3">
      <c r="A578" s="1" vm="3376">
        <f ca="1"/>
        <v>43588</v>
      </c>
      <c r="B578" s="1" vm="3377">
        <f ca="1"/>
        <v>11722.6</v>
      </c>
      <c r="C578" s="1" vm="3378">
        <f ca="1"/>
        <v>11770.9</v>
      </c>
      <c r="D578" s="1" vm="3379">
        <f ca="1"/>
        <v>11699.35</v>
      </c>
      <c r="E578" s="1" vm="3380">
        <f ca="1"/>
        <v>11712.25</v>
      </c>
      <c r="F578" s="1" vm="3381">
        <f ca="1"/>
        <v>305520000</v>
      </c>
      <c r="G578" s="1">
        <f t="shared" ca="1" si="375"/>
        <v>11716.32</v>
      </c>
      <c r="H578" s="2">
        <f t="shared" ca="1" si="388"/>
        <v>11671.522499999999</v>
      </c>
      <c r="I578" s="6" t="str" cm="1">
        <f t="array" aca="1" ref="I578" ca="1">_xlfn.IFS(AND(G577&lt;H577,G578&gt;H578),"BUY", AND(G577&gt;H577,G578&lt;H578),"SELL",TRUE,"")</f>
        <v/>
      </c>
      <c r="J578" s="1" vm="3158">
        <f t="shared" ca="1" si="354"/>
        <v>10864.85</v>
      </c>
      <c r="K578" s="3" t="str">
        <f t="shared" ca="1" si="368"/>
        <v/>
      </c>
      <c r="L578" s="3">
        <f t="shared" ca="1" si="369"/>
        <v>-1.0661208128105448E-3</v>
      </c>
      <c r="M578" s="3">
        <f t="shared" ca="1" si="370"/>
        <v>-1.0666895238500144E-3</v>
      </c>
      <c r="N578" s="4">
        <f t="shared" ca="1" si="355"/>
        <v>1</v>
      </c>
      <c r="O578" s="2">
        <f t="shared" ca="1" si="371"/>
        <v>-1.0666895238500144E-3</v>
      </c>
      <c r="P578" s="1">
        <f t="shared" ca="1" si="356"/>
        <v>11727.5</v>
      </c>
      <c r="Q578" s="1">
        <f t="shared" ca="1" si="357"/>
        <v>3582985800000</v>
      </c>
      <c r="R578" s="1">
        <f ca="1">IF(ISBLANK(A578),"",SUM($Q$2:Q578))</f>
        <v>1534732403198717.3</v>
      </c>
      <c r="S578" s="1">
        <f ca="1">IF(ISBLANK(A578),"",SUM($F$2:F578))</f>
        <v>147151596000</v>
      </c>
      <c r="T578" s="1">
        <f t="shared" ca="1" si="358"/>
        <v>10429.600798884419</v>
      </c>
      <c r="U578" s="1" t="str">
        <f t="shared" ca="1" si="359"/>
        <v>Bullish</v>
      </c>
      <c r="V578" s="17">
        <f t="shared" ca="1" si="360"/>
        <v>71.549999999999272</v>
      </c>
      <c r="W578" s="17">
        <f t="shared" ca="1" si="361"/>
        <v>0</v>
      </c>
      <c r="X578" s="17">
        <f t="shared" ca="1" si="362"/>
        <v>0.19999999999890861</v>
      </c>
      <c r="Y578" s="22">
        <f t="shared" ca="1" si="397"/>
        <v>1512.5000000000018</v>
      </c>
      <c r="Z578" s="22">
        <f t="shared" ca="1" si="397"/>
        <v>433.29999999999745</v>
      </c>
      <c r="AA578" s="22">
        <f t="shared" ca="1" si="397"/>
        <v>200.95000000000073</v>
      </c>
      <c r="AB578" s="23">
        <f t="shared" ca="1" si="382"/>
        <v>28.647933884297316</v>
      </c>
      <c r="AC578" s="23">
        <f t="shared" ca="1" si="383"/>
        <v>13.285950413223171</v>
      </c>
      <c r="AD578" s="23">
        <f t="shared" ca="1" si="384"/>
        <v>15.361983471074145</v>
      </c>
      <c r="AE578" s="23">
        <f t="shared" ca="1" si="385"/>
        <v>41.933884297520486</v>
      </c>
      <c r="AF578" s="23">
        <f t="shared" ca="1" si="386"/>
        <v>36.6338194718167</v>
      </c>
      <c r="AG578" s="23">
        <f t="shared" ca="1" si="391"/>
        <v>27.594524083759232</v>
      </c>
      <c r="AH578" s="25" t="str">
        <f t="shared" ca="1" si="363"/>
        <v>Weak</v>
      </c>
      <c r="AI578" s="25" t="str">
        <f t="shared" ca="1" si="364"/>
        <v>Bullish</v>
      </c>
      <c r="AJ578" s="1">
        <f t="shared" ca="1" si="372"/>
        <v>-305508280.89999998</v>
      </c>
      <c r="AK578" s="10">
        <f t="shared" ca="1" si="373"/>
        <v>-1.0666895238500144E-3</v>
      </c>
      <c r="AL578" s="10">
        <f t="shared" ca="1" si="378"/>
        <v>0.1139067465465283</v>
      </c>
      <c r="AM578">
        <f t="shared" ca="1" si="374"/>
        <v>-12.5</v>
      </c>
      <c r="AN578">
        <f t="shared" ca="1" si="365"/>
        <v>0</v>
      </c>
      <c r="AO578">
        <f t="shared" ca="1" si="366"/>
        <v>12.5</v>
      </c>
      <c r="AP578">
        <f t="shared" ca="1" si="396"/>
        <v>35.582685832003037</v>
      </c>
      <c r="AQ578">
        <f t="shared" ca="1" si="396"/>
        <v>26.277960572174965</v>
      </c>
      <c r="AR578">
        <f t="shared" ca="1" si="379"/>
        <v>1.3540885615636624</v>
      </c>
      <c r="AS578">
        <f t="shared" ca="1" si="380"/>
        <v>57.520714542032032</v>
      </c>
      <c r="AT578">
        <f t="shared" ca="1" si="367"/>
        <v>71.549999999999272</v>
      </c>
      <c r="AU578">
        <f t="shared" ca="1" si="381"/>
        <v>104.09707314988702</v>
      </c>
      <c r="AV578">
        <f t="shared" ca="1" si="376"/>
        <v>11695.991666666663</v>
      </c>
      <c r="AW578">
        <f t="shared" ca="1" si="390"/>
        <v>11637.540384615386</v>
      </c>
      <c r="AX578">
        <f t="shared" ca="1" si="389"/>
        <v>58.451282051277303</v>
      </c>
      <c r="AY578">
        <f t="shared" ca="1" si="394"/>
        <v>67.740740740737436</v>
      </c>
      <c r="AZ578">
        <f t="shared" ca="1" si="393"/>
        <v>-9.2894586894601332</v>
      </c>
    </row>
    <row r="579" spans="1:52" x14ac:dyDescent="0.3">
      <c r="A579" s="1" vm="3382">
        <f ca="1"/>
        <v>43591</v>
      </c>
      <c r="B579" s="1" vm="3383">
        <f ca="1"/>
        <v>11605.8</v>
      </c>
      <c r="C579" s="1" vm="3384">
        <f ca="1"/>
        <v>11632.55</v>
      </c>
      <c r="D579" s="1" vm="3385">
        <f ca="1"/>
        <v>11571.35</v>
      </c>
      <c r="E579" s="1" vm="3386">
        <f ca="1"/>
        <v>11598.25</v>
      </c>
      <c r="F579" s="1" vm="3387">
        <f ca="1"/>
        <v>299046000</v>
      </c>
      <c r="G579" s="1">
        <f t="shared" ca="1" si="375"/>
        <v>11707.61</v>
      </c>
      <c r="H579" s="2">
        <f t="shared" ca="1" si="388"/>
        <v>11665.775</v>
      </c>
      <c r="I579" s="6" t="str" cm="1">
        <f t="array" aca="1" ref="I579" ca="1">_xlfn.IFS(AND(G578&lt;H578,G579&gt;H579),"BUY", AND(G578&gt;H578,G579&lt;H579),"SELL",TRUE,"")</f>
        <v/>
      </c>
      <c r="J579" s="1" vm="3158">
        <f t="shared" ref="J579:J642" ca="1" si="398">IF(I578&lt;&gt;"",B579,J578)</f>
        <v>10864.85</v>
      </c>
      <c r="K579" s="3" t="str">
        <f t="shared" ca="1" si="368"/>
        <v/>
      </c>
      <c r="L579" s="3">
        <f t="shared" ca="1" si="369"/>
        <v>-9.7333987918631903E-3</v>
      </c>
      <c r="M579" s="3">
        <f t="shared" ca="1" si="370"/>
        <v>-9.7810779570294496E-3</v>
      </c>
      <c r="N579" s="4">
        <f t="shared" ref="N579:N642" ca="1" si="399">IF(G578&gt;H578, 1, -1)</f>
        <v>1</v>
      </c>
      <c r="O579" s="2">
        <f t="shared" ca="1" si="371"/>
        <v>-9.7810779570294496E-3</v>
      </c>
      <c r="P579" s="1">
        <f t="shared" ref="P579:P642" ca="1" si="400">IF(ISBLANK(A579),"",(C579+D579+E579)/3)</f>
        <v>11600.716666666667</v>
      </c>
      <c r="Q579" s="1">
        <f t="shared" ref="Q579:Q642" ca="1" si="401">IF(ISBLANK(A579),"",F579*P579)</f>
        <v>3469147916300</v>
      </c>
      <c r="R579" s="1">
        <f ca="1">IF(ISBLANK(A579),"",SUM($Q$2:Q579))</f>
        <v>1538201551115017.3</v>
      </c>
      <c r="S579" s="1">
        <f ca="1">IF(ISBLANK(A579),"",SUM($F$2:F579))</f>
        <v>147450642000</v>
      </c>
      <c r="T579" s="1">
        <f t="shared" ref="T579:T642" ca="1" si="402">IF(ISBLANK(A579),"",R579/S579)</f>
        <v>10431.975949721651</v>
      </c>
      <c r="U579" s="1" t="str">
        <f t="shared" ref="U579:U642" ca="1" si="403">IF(E579="","",IF((E579&gt;T579),"Bullish","Bearish"))</f>
        <v>Bullish</v>
      </c>
      <c r="V579" s="17">
        <f t="shared" ref="V579:V642" ca="1" si="404">MAX(C579-D579,ABS(C579-E578),ABS(D579-E578))</f>
        <v>140.89999999999964</v>
      </c>
      <c r="W579" s="17">
        <f t="shared" ref="W579:W642" ca="1" si="405">IF(C579-C578&gt;D578-D579,MAX(C579-C578,0),0)</f>
        <v>0</v>
      </c>
      <c r="X579" s="17">
        <f t="shared" ref="X579:X642" ca="1" si="406">IF(D578-D579&gt;C579-C578,MAX(D578-D579,0),0)</f>
        <v>128</v>
      </c>
      <c r="Y579" s="22">
        <f t="shared" ca="1" si="397"/>
        <v>1545.1000000000022</v>
      </c>
      <c r="Z579" s="22">
        <f t="shared" ca="1" si="397"/>
        <v>433.29999999999745</v>
      </c>
      <c r="AA579" s="22">
        <f t="shared" ca="1" si="397"/>
        <v>328.95000000000073</v>
      </c>
      <c r="AB579" s="23">
        <f t="shared" ca="1" si="382"/>
        <v>28.043492330593285</v>
      </c>
      <c r="AC579" s="23">
        <f t="shared" ca="1" si="383"/>
        <v>21.289884149893229</v>
      </c>
      <c r="AD579" s="23">
        <f t="shared" ca="1" si="384"/>
        <v>6.7536081807000556</v>
      </c>
      <c r="AE579" s="23">
        <f t="shared" ca="1" si="385"/>
        <v>49.333376480486514</v>
      </c>
      <c r="AF579" s="23">
        <f t="shared" ca="1" si="386"/>
        <v>13.689734339127183</v>
      </c>
      <c r="AG579" s="23">
        <f t="shared" ca="1" si="391"/>
        <v>27.788480480165891</v>
      </c>
      <c r="AH579" s="25" t="str">
        <f t="shared" ref="AH579:AH642" ca="1" si="407">IF(AG579="","",IF(AG579&gt;=30,"Strong","Weak"))</f>
        <v>Weak</v>
      </c>
      <c r="AI579" s="25" t="str">
        <f t="shared" ref="AI579:AI642" ca="1" si="408">IF(AG579="","",IF(AB579&gt;AC579,"Bullish","Bearish"))</f>
        <v>Bullish</v>
      </c>
      <c r="AJ579" s="1">
        <f t="shared" ca="1" si="372"/>
        <v>-299034283.68000001</v>
      </c>
      <c r="AK579" s="10">
        <f t="shared" ca="1" si="373"/>
        <v>-9.7810779570294496E-3</v>
      </c>
      <c r="AL579" s="10">
        <f t="shared" ca="1" si="378"/>
        <v>0.11722757986858508</v>
      </c>
      <c r="AM579">
        <f t="shared" ca="1" si="374"/>
        <v>-114</v>
      </c>
      <c r="AN579">
        <f t="shared" ref="AN579:AN642" ca="1" si="409">IF(AM579&gt;0,AM579,0)</f>
        <v>0</v>
      </c>
      <c r="AO579">
        <f t="shared" ref="AO579:AO642" ca="1" si="410">IF(AM579&lt;0,ABS(AM579),0)</f>
        <v>114</v>
      </c>
      <c r="AP579">
        <f t="shared" ca="1" si="396"/>
        <v>33.04106541543139</v>
      </c>
      <c r="AQ579">
        <f t="shared" ca="1" si="396"/>
        <v>32.543820531305322</v>
      </c>
      <c r="AR579">
        <f t="shared" ca="1" si="379"/>
        <v>1.0152792412202416</v>
      </c>
      <c r="AS579">
        <f t="shared" ca="1" si="380"/>
        <v>50.379084965192966</v>
      </c>
      <c r="AT579">
        <f t="shared" ref="AT579:AT642" ca="1" si="411">ABS(C579-D579)</f>
        <v>61.199999999998909</v>
      </c>
      <c r="AU579">
        <f t="shared" ca="1" si="381"/>
        <v>101.03299649632358</v>
      </c>
      <c r="AV579">
        <f t="shared" ca="1" si="376"/>
        <v>11692.224999999999</v>
      </c>
      <c r="AW579">
        <f t="shared" ca="1" si="390"/>
        <v>11646.924999999999</v>
      </c>
      <c r="AX579">
        <f t="shared" ca="1" si="389"/>
        <v>45.299999999999272</v>
      </c>
      <c r="AY579">
        <f t="shared" ca="1" si="394"/>
        <v>61.036752136748973</v>
      </c>
      <c r="AZ579">
        <f t="shared" ca="1" si="393"/>
        <v>-15.736752136749701</v>
      </c>
    </row>
    <row r="580" spans="1:52" x14ac:dyDescent="0.3">
      <c r="A580" s="1" vm="3388">
        <f ca="1"/>
        <v>43592</v>
      </c>
      <c r="B580" s="1" vm="3389">
        <f ca="1"/>
        <v>11651.5</v>
      </c>
      <c r="C580" s="1" vm="3390">
        <f ca="1"/>
        <v>11657.05</v>
      </c>
      <c r="D580" s="1" vm="3391">
        <f ca="1"/>
        <v>11484.45</v>
      </c>
      <c r="E580" s="1" vm="3392">
        <f ca="1"/>
        <v>11497.9</v>
      </c>
      <c r="F580" s="1" vm="3393">
        <f ca="1"/>
        <v>337496000</v>
      </c>
      <c r="G580" s="1">
        <f t="shared" ca="1" si="375"/>
        <v>11656.26</v>
      </c>
      <c r="H580" s="2">
        <f t="shared" ca="1" si="388"/>
        <v>11658.472499999998</v>
      </c>
      <c r="I580" s="6" t="str" cm="1">
        <f t="array" aca="1" ref="I580" ca="1">_xlfn.IFS(AND(G579&lt;H579,G580&gt;H580),"BUY", AND(G579&gt;H579,G580&lt;H580),"SELL",TRUE,"")</f>
        <v>SELL</v>
      </c>
      <c r="J580" s="1" vm="3158">
        <f t="shared" ca="1" si="398"/>
        <v>10864.85</v>
      </c>
      <c r="K580" s="3" t="str">
        <f t="shared" ref="K580:K643" ca="1" si="412">IF(AND(I579&lt;&gt;"",J579&lt;&gt;0),IF(I579="BUY",1-J580/J579,J580/J579-1),"")</f>
        <v/>
      </c>
      <c r="L580" s="3">
        <f t="shared" ref="L580:L643" ca="1" si="413">IFERROR((E580/E579)-1,"")</f>
        <v>-8.652167352833473E-3</v>
      </c>
      <c r="M580" s="3">
        <f t="shared" ref="M580:M643" ca="1" si="414">IFERROR(LN(E580/E579),"")</f>
        <v>-8.6898146639726396E-3</v>
      </c>
      <c r="N580" s="4">
        <f t="shared" ca="1" si="399"/>
        <v>1</v>
      </c>
      <c r="O580" s="2">
        <f t="shared" ref="O580:O643" ca="1" si="415">IFERROR((M580*N580),"")</f>
        <v>-8.6898146639726396E-3</v>
      </c>
      <c r="P580" s="1">
        <f t="shared" ca="1" si="400"/>
        <v>11546.466666666667</v>
      </c>
      <c r="Q580" s="1">
        <f t="shared" ca="1" si="401"/>
        <v>3896886314133.3335</v>
      </c>
      <c r="R580" s="1">
        <f ca="1">IF(ISBLANK(A580),"",SUM($Q$2:Q580))</f>
        <v>1542098437429150.5</v>
      </c>
      <c r="S580" s="1">
        <f ca="1">IF(ISBLANK(A580),"",SUM($F$2:F580))</f>
        <v>147788138000</v>
      </c>
      <c r="T580" s="1">
        <f t="shared" ca="1" si="402"/>
        <v>10434.521053571638</v>
      </c>
      <c r="U580" s="1" t="str">
        <f t="shared" ca="1" si="403"/>
        <v>Bullish</v>
      </c>
      <c r="V580" s="17">
        <f t="shared" ca="1" si="404"/>
        <v>172.59999999999854</v>
      </c>
      <c r="W580" s="17">
        <f t="shared" ca="1" si="405"/>
        <v>0</v>
      </c>
      <c r="X580" s="17">
        <f t="shared" ca="1" si="406"/>
        <v>86.899999999999636</v>
      </c>
      <c r="Y580" s="22">
        <f t="shared" ca="1" si="397"/>
        <v>1661.5499999999993</v>
      </c>
      <c r="Z580" s="22">
        <f t="shared" ca="1" si="397"/>
        <v>433.29999999999745</v>
      </c>
      <c r="AA580" s="22">
        <f t="shared" ca="1" si="397"/>
        <v>394.64999999999964</v>
      </c>
      <c r="AB580" s="23">
        <f t="shared" ca="1" si="382"/>
        <v>26.07805964310419</v>
      </c>
      <c r="AC580" s="23">
        <f t="shared" ca="1" si="383"/>
        <v>23.751918389455618</v>
      </c>
      <c r="AD580" s="23">
        <f t="shared" ca="1" si="384"/>
        <v>2.3261412536485722</v>
      </c>
      <c r="AE580" s="23">
        <f t="shared" ca="1" si="385"/>
        <v>49.829978032559808</v>
      </c>
      <c r="AF580" s="23">
        <f t="shared" ca="1" si="386"/>
        <v>4.6681562896307716</v>
      </c>
      <c r="AG580" s="23">
        <f t="shared" ca="1" si="391"/>
        <v>26.782568431803689</v>
      </c>
      <c r="AH580" s="25" t="str">
        <f t="shared" ca="1" si="407"/>
        <v>Weak</v>
      </c>
      <c r="AI580" s="25" t="str">
        <f t="shared" ca="1" si="408"/>
        <v>Bullish</v>
      </c>
      <c r="AJ580" s="1">
        <f t="shared" ref="AJ580:AJ643" ca="1" si="416">IF(E580 = E579, G579, IF(E580 &gt; E579, G579 + F580, G579 - F580 ))</f>
        <v>-337484292.38999999</v>
      </c>
      <c r="AK580" s="10">
        <f t="shared" ref="AK580:AK643" ca="1" si="417">LN(E580/E579)</f>
        <v>-8.6898146639726396E-3</v>
      </c>
      <c r="AL580" s="10">
        <f t="shared" ca="1" si="378"/>
        <v>0.12281916509260932</v>
      </c>
      <c r="AM580">
        <f t="shared" ref="AM580:AM643" ca="1" si="418">E580-E579</f>
        <v>-100.35000000000036</v>
      </c>
      <c r="AN580">
        <f t="shared" ca="1" si="409"/>
        <v>0</v>
      </c>
      <c r="AO580">
        <f t="shared" ca="1" si="410"/>
        <v>100.35000000000036</v>
      </c>
      <c r="AP580">
        <f t="shared" ca="1" si="396"/>
        <v>30.680989314329146</v>
      </c>
      <c r="AQ580">
        <f t="shared" ca="1" si="396"/>
        <v>37.387119064783533</v>
      </c>
      <c r="AR580">
        <f t="shared" ca="1" si="379"/>
        <v>0.82062994105445353</v>
      </c>
      <c r="AS580">
        <f t="shared" ca="1" si="380"/>
        <v>45.073956137355928</v>
      </c>
      <c r="AT580">
        <f t="shared" ca="1" si="411"/>
        <v>172.59999999999854</v>
      </c>
      <c r="AU580">
        <f t="shared" ca="1" si="381"/>
        <v>106.14492531801464</v>
      </c>
      <c r="AV580">
        <f t="shared" ca="1" si="376"/>
        <v>11676.187499999998</v>
      </c>
      <c r="AW580">
        <f t="shared" ca="1" si="390"/>
        <v>11647.488461538462</v>
      </c>
      <c r="AX580">
        <f t="shared" ca="1" si="389"/>
        <v>28.699038461536475</v>
      </c>
      <c r="AY580">
        <f t="shared" ca="1" si="394"/>
        <v>54.840954415951074</v>
      </c>
      <c r="AZ580">
        <f t="shared" ca="1" si="393"/>
        <v>-26.1419159544146</v>
      </c>
    </row>
    <row r="581" spans="1:52" x14ac:dyDescent="0.3">
      <c r="A581" s="1" vm="3394">
        <f ca="1"/>
        <v>43593</v>
      </c>
      <c r="B581" s="1" vm="3395">
        <f ca="1"/>
        <v>11478.7</v>
      </c>
      <c r="C581" s="1" vm="3396">
        <f ca="1"/>
        <v>11479.1</v>
      </c>
      <c r="D581" s="1" vm="3397">
        <f ca="1"/>
        <v>11346.95</v>
      </c>
      <c r="E581" s="1" vm="3398">
        <f ca="1"/>
        <v>11359.45</v>
      </c>
      <c r="F581" s="1" vm="3399">
        <f ca="1"/>
        <v>372826000</v>
      </c>
      <c r="G581" s="1">
        <f t="shared" ca="1" si="375"/>
        <v>11578.52</v>
      </c>
      <c r="H581" s="2">
        <f t="shared" ca="1" si="388"/>
        <v>11646.544999999998</v>
      </c>
      <c r="I581" s="6" t="str" cm="1">
        <f t="array" aca="1" ref="I581" ca="1">_xlfn.IFS(AND(G580&lt;H580,G581&gt;H581),"BUY", AND(G580&gt;H580,G581&lt;H581),"SELL",TRUE,"")</f>
        <v/>
      </c>
      <c r="J581" s="1" vm="3395">
        <f t="shared" ca="1" si="398"/>
        <v>11478.7</v>
      </c>
      <c r="K581" s="3">
        <f t="shared" ca="1" si="412"/>
        <v>5.6498709140025083E-2</v>
      </c>
      <c r="L581" s="3">
        <f t="shared" ca="1" si="413"/>
        <v>-1.2041329286217373E-2</v>
      </c>
      <c r="M581" s="3">
        <f t="shared" ca="1" si="414"/>
        <v>-1.2114413370574466E-2</v>
      </c>
      <c r="N581" s="4">
        <f t="shared" ca="1" si="399"/>
        <v>-1</v>
      </c>
      <c r="O581" s="2">
        <f t="shared" ca="1" si="415"/>
        <v>1.2114413370574466E-2</v>
      </c>
      <c r="P581" s="1">
        <f t="shared" ca="1" si="400"/>
        <v>11395.166666666666</v>
      </c>
      <c r="Q581" s="1">
        <f t="shared" ca="1" si="401"/>
        <v>4248414407666.6665</v>
      </c>
      <c r="R581" s="1">
        <f ca="1">IF(ISBLANK(A581),"",SUM($Q$2:Q581))</f>
        <v>1546346851836817.3</v>
      </c>
      <c r="S581" s="1">
        <f ca="1">IF(ISBLANK(A581),"",SUM($F$2:F581))</f>
        <v>148160964000</v>
      </c>
      <c r="T581" s="1">
        <f t="shared" ca="1" si="402"/>
        <v>10436.938381669934</v>
      </c>
      <c r="U581" s="1" t="str">
        <f t="shared" ca="1" si="403"/>
        <v>Bullish</v>
      </c>
      <c r="V581" s="17">
        <f t="shared" ca="1" si="404"/>
        <v>150.94999999999891</v>
      </c>
      <c r="W581" s="17">
        <f t="shared" ca="1" si="405"/>
        <v>0</v>
      </c>
      <c r="X581" s="17">
        <f t="shared" ca="1" si="406"/>
        <v>137.5</v>
      </c>
      <c r="Y581" s="22">
        <f t="shared" ca="1" si="397"/>
        <v>1733.9499999999971</v>
      </c>
      <c r="Z581" s="22">
        <f t="shared" ca="1" si="397"/>
        <v>382.64999999999782</v>
      </c>
      <c r="AA581" s="22">
        <f t="shared" ca="1" si="397"/>
        <v>532.14999999999964</v>
      </c>
      <c r="AB581" s="23">
        <f t="shared" ca="1" si="382"/>
        <v>22.068110383805674</v>
      </c>
      <c r="AC581" s="23">
        <f t="shared" ca="1" si="383"/>
        <v>30.690042965483467</v>
      </c>
      <c r="AD581" s="23">
        <f t="shared" ca="1" si="384"/>
        <v>8.6219325816777932</v>
      </c>
      <c r="AE581" s="23">
        <f t="shared" ca="1" si="385"/>
        <v>52.758153349289145</v>
      </c>
      <c r="AF581" s="23">
        <f t="shared" ca="1" si="386"/>
        <v>16.342369916921974</v>
      </c>
      <c r="AG581" s="23">
        <f t="shared" ca="1" si="391"/>
        <v>24.395024751689881</v>
      </c>
      <c r="AH581" s="25" t="str">
        <f t="shared" ca="1" si="407"/>
        <v>Weak</v>
      </c>
      <c r="AI581" s="25" t="str">
        <f t="shared" ca="1" si="408"/>
        <v>Bearish</v>
      </c>
      <c r="AJ581" s="1">
        <f t="shared" ca="1" si="416"/>
        <v>-372814343.74000001</v>
      </c>
      <c r="AK581" s="10">
        <f t="shared" ca="1" si="417"/>
        <v>-1.2114413370574466E-2</v>
      </c>
      <c r="AL581" s="10">
        <f t="shared" ca="1" si="378"/>
        <v>0.1298949544543638</v>
      </c>
      <c r="AM581">
        <f t="shared" ca="1" si="418"/>
        <v>-138.44999999999891</v>
      </c>
      <c r="AN581">
        <f t="shared" ca="1" si="409"/>
        <v>0</v>
      </c>
      <c r="AO581">
        <f t="shared" ca="1" si="410"/>
        <v>138.44999999999891</v>
      </c>
      <c r="AP581">
        <f t="shared" ca="1" si="396"/>
        <v>28.489490077591348</v>
      </c>
      <c r="AQ581">
        <f t="shared" ca="1" si="396"/>
        <v>44.605896274441776</v>
      </c>
      <c r="AR581">
        <f t="shared" ca="1" si="379"/>
        <v>0.6386933669555076</v>
      </c>
      <c r="AS581">
        <f t="shared" ca="1" si="380"/>
        <v>38.975770564210073</v>
      </c>
      <c r="AT581">
        <f t="shared" ca="1" si="411"/>
        <v>132.14999999999964</v>
      </c>
      <c r="AU581">
        <f t="shared" ca="1" si="381"/>
        <v>108.00243065244214</v>
      </c>
      <c r="AV581">
        <f t="shared" ca="1" si="376"/>
        <v>11640.545833333332</v>
      </c>
      <c r="AW581">
        <f t="shared" ca="1" si="390"/>
        <v>11644.196153846155</v>
      </c>
      <c r="AX581">
        <f t="shared" ca="1" si="389"/>
        <v>-3.6503205128228728</v>
      </c>
      <c r="AY581">
        <f t="shared" ca="1" si="394"/>
        <v>46.681481481478237</v>
      </c>
      <c r="AZ581">
        <f t="shared" ca="1" si="393"/>
        <v>-50.331801994301109</v>
      </c>
    </row>
    <row r="582" spans="1:52" x14ac:dyDescent="0.3">
      <c r="A582" s="1" vm="3400">
        <f ca="1"/>
        <v>43594</v>
      </c>
      <c r="B582" s="1" vm="3401">
        <f ca="1"/>
        <v>11322.4</v>
      </c>
      <c r="C582" s="1" vm="3402">
        <f ca="1"/>
        <v>11357.6</v>
      </c>
      <c r="D582" s="1" vm="3403">
        <f ca="1"/>
        <v>11255.05</v>
      </c>
      <c r="E582" s="1" vm="3404">
        <f ca="1"/>
        <v>11301.8</v>
      </c>
      <c r="F582" s="1" vm="3405">
        <f ca="1"/>
        <v>373028000</v>
      </c>
      <c r="G582" s="1">
        <f t="shared" ca="1" si="375"/>
        <v>11493.930000000002</v>
      </c>
      <c r="H582" s="2">
        <f t="shared" ca="1" si="388"/>
        <v>11628.337499999998</v>
      </c>
      <c r="I582" s="6" t="str" cm="1">
        <f t="array" aca="1" ref="I582" ca="1">_xlfn.IFS(AND(G581&lt;H581,G582&gt;H582),"BUY", AND(G581&gt;H581,G582&lt;H582),"SELL",TRUE,"")</f>
        <v/>
      </c>
      <c r="J582" s="1" vm="3395">
        <f t="shared" ca="1" si="398"/>
        <v>11478.7</v>
      </c>
      <c r="K582" s="3" t="str">
        <f t="shared" ca="1" si="412"/>
        <v/>
      </c>
      <c r="L582" s="3">
        <f t="shared" ca="1" si="413"/>
        <v>-5.0750696556612906E-3</v>
      </c>
      <c r="M582" s="3">
        <f t="shared" ca="1" si="414"/>
        <v>-5.087991559915908E-3</v>
      </c>
      <c r="N582" s="4">
        <f t="shared" ca="1" si="399"/>
        <v>-1</v>
      </c>
      <c r="O582" s="2">
        <f t="shared" ca="1" si="415"/>
        <v>5.087991559915908E-3</v>
      </c>
      <c r="P582" s="1">
        <f t="shared" ca="1" si="400"/>
        <v>11304.816666666666</v>
      </c>
      <c r="Q582" s="1">
        <f t="shared" ca="1" si="401"/>
        <v>4217013151533.333</v>
      </c>
      <c r="R582" s="1">
        <f ca="1">IF(ISBLANK(A582),"",SUM($Q$2:Q582))</f>
        <v>1550563864988350.5</v>
      </c>
      <c r="S582" s="1">
        <f ca="1">IF(ISBLANK(A582),"",SUM($F$2:F582))</f>
        <v>148533992000</v>
      </c>
      <c r="T582" s="1">
        <f t="shared" ca="1" si="402"/>
        <v>10439.11796963183</v>
      </c>
      <c r="U582" s="1" t="str">
        <f t="shared" ca="1" si="403"/>
        <v>Bullish</v>
      </c>
      <c r="V582" s="17">
        <f t="shared" ca="1" si="404"/>
        <v>104.40000000000146</v>
      </c>
      <c r="W582" s="17">
        <f t="shared" ca="1" si="405"/>
        <v>0</v>
      </c>
      <c r="X582" s="17">
        <f t="shared" ca="1" si="406"/>
        <v>91.900000000001455</v>
      </c>
      <c r="Y582" s="22">
        <f t="shared" ca="1" si="397"/>
        <v>1777.1999999999989</v>
      </c>
      <c r="Z582" s="22">
        <f t="shared" ca="1" si="397"/>
        <v>335.39999999999782</v>
      </c>
      <c r="AA582" s="22">
        <f t="shared" ca="1" si="397"/>
        <v>624.05000000000109</v>
      </c>
      <c r="AB582" s="23">
        <f t="shared" ca="1" si="382"/>
        <v>18.872383524645397</v>
      </c>
      <c r="AC582" s="23">
        <f t="shared" ca="1" si="383"/>
        <v>35.114224623002563</v>
      </c>
      <c r="AD582" s="23">
        <f t="shared" ca="1" si="384"/>
        <v>16.241841098357167</v>
      </c>
      <c r="AE582" s="23">
        <f t="shared" ca="1" si="385"/>
        <v>53.986608147647956</v>
      </c>
      <c r="AF582" s="23">
        <f t="shared" ca="1" si="386"/>
        <v>30.084944499453197</v>
      </c>
      <c r="AG582" s="23">
        <f t="shared" ca="1" si="391"/>
        <v>23.34067915070133</v>
      </c>
      <c r="AH582" s="25" t="str">
        <f t="shared" ca="1" si="407"/>
        <v>Weak</v>
      </c>
      <c r="AI582" s="25" t="str">
        <f t="shared" ca="1" si="408"/>
        <v>Bearish</v>
      </c>
      <c r="AJ582" s="1">
        <f t="shared" ca="1" si="416"/>
        <v>-373016421.48000002</v>
      </c>
      <c r="AK582" s="10">
        <f t="shared" ca="1" si="417"/>
        <v>-5.087991559915908E-3</v>
      </c>
      <c r="AL582" s="10">
        <f t="shared" ca="1" si="378"/>
        <v>0.12776378789708537</v>
      </c>
      <c r="AM582">
        <f t="shared" ca="1" si="418"/>
        <v>-57.650000000001455</v>
      </c>
      <c r="AN582">
        <f t="shared" ca="1" si="409"/>
        <v>0</v>
      </c>
      <c r="AO582">
        <f t="shared" ca="1" si="410"/>
        <v>57.650000000001455</v>
      </c>
      <c r="AP582">
        <f t="shared" ca="1" si="396"/>
        <v>26.454526500620538</v>
      </c>
      <c r="AQ582">
        <f t="shared" ca="1" si="396"/>
        <v>45.537617969124611</v>
      </c>
      <c r="AR582">
        <f t="shared" ca="1" si="379"/>
        <v>0.58093786369232625</v>
      </c>
      <c r="AS582">
        <f t="shared" ca="1" si="380"/>
        <v>36.746407119096318</v>
      </c>
      <c r="AT582">
        <f t="shared" ca="1" si="411"/>
        <v>102.55000000000109</v>
      </c>
      <c r="AU582">
        <f t="shared" ca="1" si="381"/>
        <v>107.61297132012491</v>
      </c>
      <c r="AV582">
        <f t="shared" ca="1" si="376"/>
        <v>11602.9625</v>
      </c>
      <c r="AW582">
        <f t="shared" ca="1" si="390"/>
        <v>11633.880769230771</v>
      </c>
      <c r="AX582">
        <f t="shared" ca="1" si="389"/>
        <v>-30.91826923077133</v>
      </c>
      <c r="AY582">
        <f t="shared" ca="1" si="394"/>
        <v>35.941987179484286</v>
      </c>
      <c r="AZ582">
        <f t="shared" ca="1" si="393"/>
        <v>-66.860256410255616</v>
      </c>
    </row>
    <row r="583" spans="1:52" x14ac:dyDescent="0.3">
      <c r="A583" s="1" vm="3406">
        <f ca="1"/>
        <v>43595</v>
      </c>
      <c r="B583" s="1" vm="3407">
        <f ca="1"/>
        <v>11314.15</v>
      </c>
      <c r="C583" s="1" vm="3408">
        <f ca="1"/>
        <v>11345.8</v>
      </c>
      <c r="D583" s="1" vm="3409">
        <f ca="1"/>
        <v>11251.05</v>
      </c>
      <c r="E583" s="1" vm="2511">
        <f ca="1"/>
        <v>11278.9</v>
      </c>
      <c r="F583" s="1" vm="3410">
        <f ca="1"/>
        <v>387323000</v>
      </c>
      <c r="G583" s="1">
        <f t="shared" ca="1" si="375"/>
        <v>11407.260000000002</v>
      </c>
      <c r="H583" s="2">
        <f t="shared" ca="1" si="388"/>
        <v>11612.057499999999</v>
      </c>
      <c r="I583" s="6" t="str" cm="1">
        <f t="array" aca="1" ref="I583" ca="1">_xlfn.IFS(AND(G582&lt;H582,G583&gt;H583),"BUY", AND(G582&gt;H582,G583&lt;H583),"SELL",TRUE,"")</f>
        <v/>
      </c>
      <c r="J583" s="1" vm="3395">
        <f t="shared" ca="1" si="398"/>
        <v>11478.7</v>
      </c>
      <c r="K583" s="3" t="str">
        <f t="shared" ca="1" si="412"/>
        <v/>
      </c>
      <c r="L583" s="3">
        <f t="shared" ca="1" si="413"/>
        <v>-2.0262259109168346E-3</v>
      </c>
      <c r="M583" s="3">
        <f t="shared" ca="1" si="414"/>
        <v>-2.0282814838106025E-3</v>
      </c>
      <c r="N583" s="4">
        <f t="shared" ca="1" si="399"/>
        <v>-1</v>
      </c>
      <c r="O583" s="2">
        <f t="shared" ca="1" si="415"/>
        <v>2.0282814838106025E-3</v>
      </c>
      <c r="P583" s="1">
        <f t="shared" ca="1" si="400"/>
        <v>11291.916666666666</v>
      </c>
      <c r="Q583" s="1">
        <f t="shared" ca="1" si="401"/>
        <v>4373619039083.333</v>
      </c>
      <c r="R583" s="1">
        <f ca="1">IF(ISBLANK(A583),"",SUM($Q$2:Q583))</f>
        <v>1554937484027433.8</v>
      </c>
      <c r="S583" s="1">
        <f ca="1">IF(ISBLANK(A583),"",SUM($F$2:F583))</f>
        <v>148921315000</v>
      </c>
      <c r="T583" s="1">
        <f t="shared" ca="1" si="402"/>
        <v>10441.33597683739</v>
      </c>
      <c r="U583" s="1" t="str">
        <f t="shared" ca="1" si="403"/>
        <v>Bullish</v>
      </c>
      <c r="V583" s="17">
        <f t="shared" ca="1" si="404"/>
        <v>94.75</v>
      </c>
      <c r="W583" s="17">
        <f t="shared" ca="1" si="405"/>
        <v>0</v>
      </c>
      <c r="X583" s="17">
        <f t="shared" ca="1" si="406"/>
        <v>4</v>
      </c>
      <c r="Y583" s="22">
        <f t="shared" ca="1" si="397"/>
        <v>1751.3499999999985</v>
      </c>
      <c r="Z583" s="22">
        <f t="shared" ca="1" si="397"/>
        <v>229.04999999999745</v>
      </c>
      <c r="AA583" s="22">
        <f t="shared" ca="1" si="397"/>
        <v>628.05000000000109</v>
      </c>
      <c r="AB583" s="23">
        <f t="shared" ca="1" si="382"/>
        <v>13.078482313643628</v>
      </c>
      <c r="AC583" s="23">
        <f t="shared" ca="1" si="383"/>
        <v>35.860907300082886</v>
      </c>
      <c r="AD583" s="23">
        <f t="shared" ca="1" si="384"/>
        <v>22.78242498643926</v>
      </c>
      <c r="AE583" s="23">
        <f t="shared" ca="1" si="385"/>
        <v>48.939389613726512</v>
      </c>
      <c r="AF583" s="23">
        <f t="shared" ca="1" si="386"/>
        <v>46.552327616381319</v>
      </c>
      <c r="AG583" s="23">
        <f t="shared" ca="1" si="391"/>
        <v>23.092944569232401</v>
      </c>
      <c r="AH583" s="25" t="str">
        <f t="shared" ca="1" si="407"/>
        <v>Weak</v>
      </c>
      <c r="AI583" s="25" t="str">
        <f t="shared" ca="1" si="408"/>
        <v>Bearish</v>
      </c>
      <c r="AJ583" s="1">
        <f t="shared" ca="1" si="416"/>
        <v>-387311506.06999999</v>
      </c>
      <c r="AK583" s="10">
        <f t="shared" ca="1" si="417"/>
        <v>-2.0282814838106025E-3</v>
      </c>
      <c r="AL583" s="10">
        <f t="shared" ca="1" si="378"/>
        <v>0.11822545195793659</v>
      </c>
      <c r="AM583">
        <f t="shared" ca="1" si="418"/>
        <v>-22.899999999999636</v>
      </c>
      <c r="AN583">
        <f t="shared" ca="1" si="409"/>
        <v>0</v>
      </c>
      <c r="AO583">
        <f t="shared" ca="1" si="410"/>
        <v>22.899999999999636</v>
      </c>
      <c r="AP583">
        <f t="shared" ca="1" si="396"/>
        <v>24.564917464861928</v>
      </c>
      <c r="AQ583">
        <f t="shared" ca="1" si="396"/>
        <v>43.920645257044256</v>
      </c>
      <c r="AR583">
        <f t="shared" ca="1" si="379"/>
        <v>0.55930228987066299</v>
      </c>
      <c r="AS583">
        <f t="shared" ca="1" si="380"/>
        <v>35.868753191983998</v>
      </c>
      <c r="AT583">
        <f t="shared" ca="1" si="411"/>
        <v>94.75</v>
      </c>
      <c r="AU583">
        <f t="shared" ca="1" si="381"/>
        <v>106.6941876544017</v>
      </c>
      <c r="AV583">
        <f t="shared" ca="1" si="376"/>
        <v>11576.666666666666</v>
      </c>
      <c r="AW583">
        <f t="shared" ca="1" si="390"/>
        <v>11620.611538461539</v>
      </c>
      <c r="AX583">
        <f t="shared" ca="1" si="389"/>
        <v>-43.944871794872597</v>
      </c>
      <c r="AY583">
        <f t="shared" ca="1" si="394"/>
        <v>24.897293447290899</v>
      </c>
      <c r="AZ583">
        <f t="shared" ca="1" si="393"/>
        <v>-68.842165242163503</v>
      </c>
    </row>
    <row r="584" spans="1:52" x14ac:dyDescent="0.3">
      <c r="A584" s="1" vm="3411">
        <f ca="1"/>
        <v>43598</v>
      </c>
      <c r="B584" s="1" vm="3412">
        <f ca="1"/>
        <v>11258.7</v>
      </c>
      <c r="C584" s="1" vm="3413">
        <f ca="1"/>
        <v>11300.2</v>
      </c>
      <c r="D584" s="1" vm="3414">
        <f ca="1"/>
        <v>11125.6</v>
      </c>
      <c r="E584" s="1" vm="3415">
        <f ca="1"/>
        <v>11148.2</v>
      </c>
      <c r="F584" s="1" vm="3416">
        <f ca="1"/>
        <v>357586000</v>
      </c>
      <c r="G584" s="1">
        <f t="shared" ca="1" si="375"/>
        <v>11317.25</v>
      </c>
      <c r="H584" s="2">
        <f t="shared" ca="1" si="388"/>
        <v>11585.869999999999</v>
      </c>
      <c r="I584" s="6" t="str" cm="1">
        <f t="array" aca="1" ref="I584" ca="1">_xlfn.IFS(AND(G583&lt;H583,G584&gt;H584),"BUY", AND(G583&gt;H583,G584&lt;H584),"SELL",TRUE,"")</f>
        <v/>
      </c>
      <c r="J584" s="1" vm="3395">
        <f t="shared" ca="1" si="398"/>
        <v>11478.7</v>
      </c>
      <c r="K584" s="3" t="str">
        <f t="shared" ca="1" si="412"/>
        <v/>
      </c>
      <c r="L584" s="3">
        <f t="shared" ca="1" si="413"/>
        <v>-1.1588009469008398E-2</v>
      </c>
      <c r="M584" s="3">
        <f t="shared" ca="1" si="414"/>
        <v>-1.1655673687732526E-2</v>
      </c>
      <c r="N584" s="4">
        <f t="shared" ca="1" si="399"/>
        <v>-1</v>
      </c>
      <c r="O584" s="2">
        <f t="shared" ca="1" si="415"/>
        <v>1.1655673687732526E-2</v>
      </c>
      <c r="P584" s="1">
        <f t="shared" ca="1" si="400"/>
        <v>11191.333333333334</v>
      </c>
      <c r="Q584" s="1">
        <f t="shared" ca="1" si="401"/>
        <v>4001864121333.3335</v>
      </c>
      <c r="R584" s="1">
        <f ca="1">IF(ISBLANK(A584),"",SUM($Q$2:Q584))</f>
        <v>1558939348148767</v>
      </c>
      <c r="S584" s="1">
        <f ca="1">IF(ISBLANK(A584),"",SUM($F$2:F584))</f>
        <v>149278901000</v>
      </c>
      <c r="T584" s="1">
        <f t="shared" ca="1" si="402"/>
        <v>10443.132537188005</v>
      </c>
      <c r="U584" s="1" t="str">
        <f t="shared" ca="1" si="403"/>
        <v>Bullish</v>
      </c>
      <c r="V584" s="17">
        <f t="shared" ca="1" si="404"/>
        <v>174.60000000000036</v>
      </c>
      <c r="W584" s="17">
        <f t="shared" ca="1" si="405"/>
        <v>0</v>
      </c>
      <c r="X584" s="17">
        <f t="shared" ca="1" si="406"/>
        <v>125.44999999999891</v>
      </c>
      <c r="Y584" s="22">
        <f t="shared" ca="1" si="397"/>
        <v>1808.2999999999993</v>
      </c>
      <c r="Z584" s="22">
        <f t="shared" ca="1" si="397"/>
        <v>183.84999999999854</v>
      </c>
      <c r="AA584" s="22">
        <f t="shared" ca="1" si="397"/>
        <v>753.5</v>
      </c>
      <c r="AB584" s="23">
        <f t="shared" ca="1" si="382"/>
        <v>10.167007686777559</v>
      </c>
      <c r="AC584" s="23">
        <f t="shared" ca="1" si="383"/>
        <v>41.668970856605668</v>
      </c>
      <c r="AD584" s="23">
        <f t="shared" ca="1" si="384"/>
        <v>31.501963169828109</v>
      </c>
      <c r="AE584" s="23">
        <f t="shared" ca="1" si="385"/>
        <v>51.835978543383227</v>
      </c>
      <c r="AF584" s="23">
        <f t="shared" ca="1" si="386"/>
        <v>60.772390249106778</v>
      </c>
      <c r="AG584" s="23">
        <f t="shared" ca="1" si="391"/>
        <v>23.843938719708103</v>
      </c>
      <c r="AH584" s="25" t="str">
        <f t="shared" ca="1" si="407"/>
        <v>Weak</v>
      </c>
      <c r="AI584" s="25" t="str">
        <f t="shared" ca="1" si="408"/>
        <v>Bearish</v>
      </c>
      <c r="AJ584" s="1">
        <f t="shared" ca="1" si="416"/>
        <v>-357574592.74000001</v>
      </c>
      <c r="AK584" s="10">
        <f t="shared" ca="1" si="417"/>
        <v>-1.1655673687732526E-2</v>
      </c>
      <c r="AL584" s="10">
        <f t="shared" ca="1" si="378"/>
        <v>0.12358600900433865</v>
      </c>
      <c r="AM584">
        <f t="shared" ca="1" si="418"/>
        <v>-130.69999999999891</v>
      </c>
      <c r="AN584">
        <f t="shared" ca="1" si="409"/>
        <v>0</v>
      </c>
      <c r="AO584">
        <f t="shared" ca="1" si="410"/>
        <v>130.69999999999891</v>
      </c>
      <c r="AP584">
        <f t="shared" ca="1" si="396"/>
        <v>22.810280503086073</v>
      </c>
      <c r="AQ584">
        <f t="shared" ca="1" si="396"/>
        <v>50.119170595826731</v>
      </c>
      <c r="AR584">
        <f t="shared" ca="1" si="379"/>
        <v>0.45512086955775394</v>
      </c>
      <c r="AS584">
        <f t="shared" ca="1" si="380"/>
        <v>31.277186595232877</v>
      </c>
      <c r="AT584">
        <f t="shared" ca="1" si="411"/>
        <v>174.60000000000036</v>
      </c>
      <c r="AU584">
        <f t="shared" ca="1" si="381"/>
        <v>111.54460282194445</v>
      </c>
      <c r="AV584">
        <f t="shared" ca="1" si="376"/>
        <v>11541.020833333334</v>
      </c>
      <c r="AW584">
        <f t="shared" ca="1" si="390"/>
        <v>11600.575000000001</v>
      </c>
      <c r="AX584">
        <f t="shared" ca="1" si="389"/>
        <v>-59.554166666666788</v>
      </c>
      <c r="AY584">
        <f t="shared" ca="1" si="394"/>
        <v>11.977742165239963</v>
      </c>
      <c r="AZ584">
        <f t="shared" ca="1" si="393"/>
        <v>-71.531908831906748</v>
      </c>
    </row>
    <row r="585" spans="1:52" x14ac:dyDescent="0.3">
      <c r="A585" s="1" vm="3417">
        <f ca="1"/>
        <v>43599</v>
      </c>
      <c r="B585" s="1" vm="3418">
        <f ca="1"/>
        <v>11151.65</v>
      </c>
      <c r="C585" s="1" vm="3419">
        <f ca="1"/>
        <v>11294.75</v>
      </c>
      <c r="D585" s="1" vm="3420">
        <f ca="1"/>
        <v>11108.3</v>
      </c>
      <c r="E585" s="1" vm="3421">
        <f ca="1"/>
        <v>11222.05</v>
      </c>
      <c r="F585" s="1" vm="3422">
        <f ca="1"/>
        <v>398123000</v>
      </c>
      <c r="G585" s="1">
        <f t="shared" ref="G585:G648" ca="1" si="419">IFERROR(AVERAGE(E581:E585),"")</f>
        <v>11262.080000000002</v>
      </c>
      <c r="H585" s="2">
        <f t="shared" ca="1" si="388"/>
        <v>11567.757499999998</v>
      </c>
      <c r="I585" s="6" t="str" cm="1">
        <f t="array" aca="1" ref="I585" ca="1">_xlfn.IFS(AND(G584&lt;H584,G585&gt;H585),"BUY", AND(G584&gt;H584,G585&lt;H585),"SELL",TRUE,"")</f>
        <v/>
      </c>
      <c r="J585" s="1" vm="3395">
        <f t="shared" ca="1" si="398"/>
        <v>11478.7</v>
      </c>
      <c r="K585" s="3" t="str">
        <f t="shared" ca="1" si="412"/>
        <v/>
      </c>
      <c r="L585" s="3">
        <f t="shared" ca="1" si="413"/>
        <v>6.6243877935450168E-3</v>
      </c>
      <c r="M585" s="3">
        <f t="shared" ca="1" si="414"/>
        <v>6.6025429561064782E-3</v>
      </c>
      <c r="N585" s="4">
        <f t="shared" ca="1" si="399"/>
        <v>-1</v>
      </c>
      <c r="O585" s="2">
        <f t="shared" ca="1" si="415"/>
        <v>-6.6025429561064782E-3</v>
      </c>
      <c r="P585" s="1">
        <f t="shared" ca="1" si="400"/>
        <v>11208.366666666667</v>
      </c>
      <c r="Q585" s="1">
        <f t="shared" ca="1" si="401"/>
        <v>4462308562433.333</v>
      </c>
      <c r="R585" s="1">
        <f ca="1">IF(ISBLANK(A585),"",SUM($Q$2:Q585))</f>
        <v>1563401656711200.3</v>
      </c>
      <c r="S585" s="1">
        <f ca="1">IF(ISBLANK(A585),"",SUM($F$2:F585))</f>
        <v>149677024000</v>
      </c>
      <c r="T585" s="1">
        <f t="shared" ca="1" si="402"/>
        <v>10445.16796854005</v>
      </c>
      <c r="U585" s="1" t="str">
        <f t="shared" ca="1" si="403"/>
        <v>Bullish</v>
      </c>
      <c r="V585" s="17">
        <f t="shared" ca="1" si="404"/>
        <v>186.45000000000073</v>
      </c>
      <c r="W585" s="17">
        <f t="shared" ca="1" si="405"/>
        <v>0</v>
      </c>
      <c r="X585" s="17">
        <f t="shared" ca="1" si="406"/>
        <v>17.300000000001091</v>
      </c>
      <c r="Y585" s="22">
        <f t="shared" ca="1" si="397"/>
        <v>1825.9000000000015</v>
      </c>
      <c r="Z585" s="22">
        <f t="shared" ca="1" si="397"/>
        <v>183.84999999999854</v>
      </c>
      <c r="AA585" s="22">
        <f t="shared" ca="1" si="397"/>
        <v>616.25000000000182</v>
      </c>
      <c r="AB585" s="23">
        <f t="shared" ca="1" si="382"/>
        <v>10.069007065008948</v>
      </c>
      <c r="AC585" s="23">
        <f t="shared" ca="1" si="383"/>
        <v>33.7504792157293</v>
      </c>
      <c r="AD585" s="23">
        <f t="shared" ca="1" si="384"/>
        <v>23.681472150720353</v>
      </c>
      <c r="AE585" s="23">
        <f t="shared" ca="1" si="385"/>
        <v>43.819486280738246</v>
      </c>
      <c r="AF585" s="23">
        <f t="shared" ca="1" si="386"/>
        <v>54.043244594426085</v>
      </c>
      <c r="AG585" s="23">
        <f t="shared" ca="1" si="391"/>
        <v>26.617482771802365</v>
      </c>
      <c r="AH585" s="25" t="str">
        <f t="shared" ca="1" si="407"/>
        <v>Weak</v>
      </c>
      <c r="AI585" s="25" t="str">
        <f t="shared" ca="1" si="408"/>
        <v>Bearish</v>
      </c>
      <c r="AJ585" s="1">
        <f t="shared" ca="1" si="416"/>
        <v>398134317.25</v>
      </c>
      <c r="AK585" s="10">
        <f t="shared" ca="1" si="417"/>
        <v>6.6025429561064782E-3</v>
      </c>
      <c r="AL585" s="10">
        <f t="shared" ca="1" si="378"/>
        <v>0.12222111800640166</v>
      </c>
      <c r="AM585">
        <f t="shared" ca="1" si="418"/>
        <v>73.849999999998545</v>
      </c>
      <c r="AN585">
        <f t="shared" ca="1" si="409"/>
        <v>73.849999999998545</v>
      </c>
      <c r="AO585">
        <f t="shared" ca="1" si="410"/>
        <v>0</v>
      </c>
      <c r="AP585">
        <f t="shared" ca="1" si="396"/>
        <v>26.455974752865533</v>
      </c>
      <c r="AQ585">
        <f t="shared" ca="1" si="396"/>
        <v>46.53922983898196</v>
      </c>
      <c r="AR585">
        <f t="shared" ca="1" si="379"/>
        <v>0.56846610578642642</v>
      </c>
      <c r="AS585">
        <f t="shared" ca="1" si="380"/>
        <v>36.243442155952643</v>
      </c>
      <c r="AT585">
        <f t="shared" ca="1" si="411"/>
        <v>186.45000000000073</v>
      </c>
      <c r="AU585">
        <f t="shared" ca="1" si="381"/>
        <v>116.89498833466276</v>
      </c>
      <c r="AV585">
        <f t="shared" ca="1" si="376"/>
        <v>11499.012499999999</v>
      </c>
      <c r="AW585">
        <f t="shared" ca="1" si="390"/>
        <v>11581.684615384616</v>
      </c>
      <c r="AX585">
        <f t="shared" ca="1" si="389"/>
        <v>-82.672115384617427</v>
      </c>
      <c r="AY585">
        <f t="shared" ca="1" si="394"/>
        <v>-3.2940170940192832</v>
      </c>
      <c r="AZ585">
        <f t="shared" ca="1" si="393"/>
        <v>-79.378098290598146</v>
      </c>
    </row>
    <row r="586" spans="1:52" x14ac:dyDescent="0.3">
      <c r="A586" s="1" vm="3423">
        <f ca="1"/>
        <v>43600</v>
      </c>
      <c r="B586" s="1" vm="3424">
        <f ca="1"/>
        <v>11271.7</v>
      </c>
      <c r="C586" s="1" vm="3425">
        <f ca="1"/>
        <v>11286.8</v>
      </c>
      <c r="D586" s="1" vm="3426">
        <f ca="1"/>
        <v>11136.95</v>
      </c>
      <c r="E586" s="1" vm="3427">
        <f ca="1"/>
        <v>11157</v>
      </c>
      <c r="F586" s="1" vm="3428">
        <f ca="1"/>
        <v>414174000</v>
      </c>
      <c r="G586" s="1">
        <f t="shared" ca="1" si="419"/>
        <v>11221.59</v>
      </c>
      <c r="H586" s="2">
        <f t="shared" ca="1" si="388"/>
        <v>11545.772499999997</v>
      </c>
      <c r="I586" s="6" t="str" cm="1">
        <f t="array" aca="1" ref="I586" ca="1">_xlfn.IFS(AND(G585&lt;H585,G586&gt;H586),"BUY", AND(G585&gt;H585,G586&lt;H586),"SELL",TRUE,"")</f>
        <v/>
      </c>
      <c r="J586" s="1" vm="3395">
        <f t="shared" ca="1" si="398"/>
        <v>11478.7</v>
      </c>
      <c r="K586" s="3" t="str">
        <f t="shared" ca="1" si="412"/>
        <v/>
      </c>
      <c r="L586" s="3">
        <f t="shared" ca="1" si="413"/>
        <v>-5.7966236115504222E-3</v>
      </c>
      <c r="M586" s="3">
        <f t="shared" ca="1" si="414"/>
        <v>-5.8134892415845994E-3</v>
      </c>
      <c r="N586" s="4">
        <f t="shared" ca="1" si="399"/>
        <v>-1</v>
      </c>
      <c r="O586" s="2">
        <f t="shared" ca="1" si="415"/>
        <v>5.8134892415845994E-3</v>
      </c>
      <c r="P586" s="1">
        <f t="shared" ca="1" si="400"/>
        <v>11193.583333333334</v>
      </c>
      <c r="Q586" s="1">
        <f t="shared" ca="1" si="401"/>
        <v>4636091183500</v>
      </c>
      <c r="R586" s="1">
        <f ca="1">IF(ISBLANK(A586),"",SUM($Q$2:Q586))</f>
        <v>1568037747894700.3</v>
      </c>
      <c r="S586" s="1">
        <f ca="1">IF(ISBLANK(A586),"",SUM($F$2:F586))</f>
        <v>150091198000</v>
      </c>
      <c r="T586" s="1">
        <f t="shared" ca="1" si="402"/>
        <v>10447.233207470968</v>
      </c>
      <c r="U586" s="1" t="str">
        <f t="shared" ca="1" si="403"/>
        <v>Bullish</v>
      </c>
      <c r="V586" s="17">
        <f t="shared" ca="1" si="404"/>
        <v>149.84999999999854</v>
      </c>
      <c r="W586" s="17">
        <f t="shared" ca="1" si="405"/>
        <v>0</v>
      </c>
      <c r="X586" s="17">
        <f t="shared" ca="1" si="406"/>
        <v>0</v>
      </c>
      <c r="Y586" s="22">
        <f t="shared" ca="1" si="397"/>
        <v>1894.5999999999985</v>
      </c>
      <c r="Z586" s="22">
        <f t="shared" ca="1" si="397"/>
        <v>183.84999999999854</v>
      </c>
      <c r="AA586" s="22">
        <f t="shared" ca="1" si="397"/>
        <v>597.10000000000036</v>
      </c>
      <c r="AB586" s="23">
        <f t="shared" ca="1" si="382"/>
        <v>9.7038952813258046</v>
      </c>
      <c r="AC586" s="23">
        <f t="shared" ca="1" si="383"/>
        <v>31.515887258524273</v>
      </c>
      <c r="AD586" s="23">
        <f t="shared" ca="1" si="384"/>
        <v>21.811991977198467</v>
      </c>
      <c r="AE586" s="23">
        <f t="shared" ca="1" si="385"/>
        <v>41.21978253985008</v>
      </c>
      <c r="AF586" s="23">
        <f t="shared" ca="1" si="386"/>
        <v>52.916319866829163</v>
      </c>
      <c r="AG586" s="23">
        <f t="shared" ca="1" si="391"/>
        <v>30.204962087978277</v>
      </c>
      <c r="AH586" s="25" t="str">
        <f t="shared" ca="1" si="407"/>
        <v>Strong</v>
      </c>
      <c r="AI586" s="25" t="str">
        <f t="shared" ca="1" si="408"/>
        <v>Bearish</v>
      </c>
      <c r="AJ586" s="1">
        <f t="shared" ca="1" si="416"/>
        <v>-414162737.92000002</v>
      </c>
      <c r="AK586" s="10">
        <f t="shared" ca="1" si="417"/>
        <v>-5.8134892415845994E-3</v>
      </c>
      <c r="AL586" s="10">
        <f t="shared" ca="1" si="378"/>
        <v>0.12303612431038069</v>
      </c>
      <c r="AM586">
        <f t="shared" ca="1" si="418"/>
        <v>-65.049999999999272</v>
      </c>
      <c r="AN586">
        <f t="shared" ca="1" si="409"/>
        <v>0</v>
      </c>
      <c r="AO586">
        <f t="shared" ca="1" si="410"/>
        <v>65.049999999999272</v>
      </c>
      <c r="AP586">
        <f t="shared" ca="1" si="396"/>
        <v>24.566262270517996</v>
      </c>
      <c r="AQ586">
        <f t="shared" ca="1" si="396"/>
        <v>47.861427707626049</v>
      </c>
      <c r="AR586">
        <f t="shared" ca="1" si="379"/>
        <v>0.51327892725196966</v>
      </c>
      <c r="AS586">
        <f t="shared" ca="1" si="380"/>
        <v>33.918329133417302</v>
      </c>
      <c r="AT586">
        <f t="shared" ca="1" si="411"/>
        <v>149.84999999999854</v>
      </c>
      <c r="AU586">
        <f t="shared" ca="1" si="381"/>
        <v>119.2489177393296</v>
      </c>
      <c r="AV586">
        <f t="shared" ca="1" si="376"/>
        <v>11458.612499999997</v>
      </c>
      <c r="AW586">
        <f t="shared" ca="1" si="390"/>
        <v>11562.955769230768</v>
      </c>
      <c r="AX586">
        <f t="shared" ca="1" si="389"/>
        <v>-104.3432692307706</v>
      </c>
      <c r="AY586">
        <f t="shared" ca="1" si="394"/>
        <v>-21.403632478634286</v>
      </c>
      <c r="AZ586">
        <f t="shared" ca="1" si="393"/>
        <v>-82.939636752136323</v>
      </c>
    </row>
    <row r="587" spans="1:52" x14ac:dyDescent="0.3">
      <c r="A587" s="1" vm="3429">
        <f ca="1"/>
        <v>43601</v>
      </c>
      <c r="B587" s="1" vm="3430">
        <f ca="1"/>
        <v>11180.35</v>
      </c>
      <c r="C587" s="1" vm="3431">
        <f ca="1"/>
        <v>11281.55</v>
      </c>
      <c r="D587" s="1" vm="3432">
        <f ca="1"/>
        <v>11143.35</v>
      </c>
      <c r="E587" s="1" vm="3433">
        <f ca="1"/>
        <v>11257.1</v>
      </c>
      <c r="F587" s="1" vm="3434">
        <f ca="1"/>
        <v>350735000</v>
      </c>
      <c r="G587" s="1">
        <f t="shared" ca="1" si="419"/>
        <v>11212.649999999998</v>
      </c>
      <c r="H587" s="2">
        <f t="shared" ca="1" si="388"/>
        <v>11526.454999999998</v>
      </c>
      <c r="I587" s="6" t="str" cm="1">
        <f t="array" aca="1" ref="I587" ca="1">_xlfn.IFS(AND(G586&lt;H586,G587&gt;H587),"BUY", AND(G586&gt;H586,G587&lt;H587),"SELL",TRUE,"")</f>
        <v/>
      </c>
      <c r="J587" s="1" vm="3395">
        <f t="shared" ca="1" si="398"/>
        <v>11478.7</v>
      </c>
      <c r="K587" s="3" t="str">
        <f t="shared" ca="1" si="412"/>
        <v/>
      </c>
      <c r="L587" s="3">
        <f t="shared" ca="1" si="413"/>
        <v>8.9719458635835192E-3</v>
      </c>
      <c r="M587" s="3">
        <f t="shared" ca="1" si="414"/>
        <v>8.9319370836315384E-3</v>
      </c>
      <c r="N587" s="4">
        <f t="shared" ca="1" si="399"/>
        <v>-1</v>
      </c>
      <c r="O587" s="2">
        <f t="shared" ca="1" si="415"/>
        <v>-8.9319370836315384E-3</v>
      </c>
      <c r="P587" s="1">
        <f t="shared" ca="1" si="400"/>
        <v>11227.333333333334</v>
      </c>
      <c r="Q587" s="1">
        <f t="shared" ca="1" si="401"/>
        <v>3937818756666.667</v>
      </c>
      <c r="R587" s="1">
        <f ca="1">IF(ISBLANK(A587),"",SUM($Q$2:Q587))</f>
        <v>1571975566651367</v>
      </c>
      <c r="S587" s="1">
        <f ca="1">IF(ISBLANK(A587),"",SUM($F$2:F587))</f>
        <v>150441933000</v>
      </c>
      <c r="T587" s="1">
        <f t="shared" ca="1" si="402"/>
        <v>10449.051905304666</v>
      </c>
      <c r="U587" s="1" t="str">
        <f t="shared" ca="1" si="403"/>
        <v>Bullish</v>
      </c>
      <c r="V587" s="17">
        <f t="shared" ca="1" si="404"/>
        <v>138.19999999999891</v>
      </c>
      <c r="W587" s="17">
        <f t="shared" ca="1" si="405"/>
        <v>0</v>
      </c>
      <c r="X587" s="17">
        <f t="shared" ca="1" si="406"/>
        <v>0</v>
      </c>
      <c r="Y587" s="22">
        <f t="shared" ca="1" si="397"/>
        <v>1867.8999999999978</v>
      </c>
      <c r="Z587" s="22">
        <f t="shared" ca="1" si="397"/>
        <v>88.949999999998909</v>
      </c>
      <c r="AA587" s="22">
        <f t="shared" ca="1" si="397"/>
        <v>597.10000000000036</v>
      </c>
      <c r="AB587" s="23">
        <f t="shared" ca="1" si="382"/>
        <v>4.7620322287059809</v>
      </c>
      <c r="AC587" s="23">
        <f t="shared" ca="1" si="383"/>
        <v>31.966379356496656</v>
      </c>
      <c r="AD587" s="23">
        <f t="shared" ca="1" si="384"/>
        <v>27.204347127790676</v>
      </c>
      <c r="AE587" s="23">
        <f t="shared" ca="1" si="385"/>
        <v>36.728411585202636</v>
      </c>
      <c r="AF587" s="23">
        <f t="shared" ca="1" si="386"/>
        <v>74.068945412142256</v>
      </c>
      <c r="AG587" s="23">
        <f t="shared" ca="1" si="391"/>
        <v>34.732133717682792</v>
      </c>
      <c r="AH587" s="25" t="str">
        <f t="shared" ca="1" si="407"/>
        <v>Strong</v>
      </c>
      <c r="AI587" s="25" t="str">
        <f t="shared" ca="1" si="408"/>
        <v>Bearish</v>
      </c>
      <c r="AJ587" s="1">
        <f t="shared" ca="1" si="416"/>
        <v>350746221.58999997</v>
      </c>
      <c r="AK587" s="10">
        <f t="shared" ca="1" si="417"/>
        <v>8.9319370836315384E-3</v>
      </c>
      <c r="AL587" s="10">
        <f t="shared" ca="1" si="378"/>
        <v>0.11417880417982307</v>
      </c>
      <c r="AM587">
        <f t="shared" ca="1" si="418"/>
        <v>100.10000000000036</v>
      </c>
      <c r="AN587">
        <f t="shared" ca="1" si="409"/>
        <v>100.10000000000036</v>
      </c>
      <c r="AO587">
        <f t="shared" ca="1" si="410"/>
        <v>0</v>
      </c>
      <c r="AP587">
        <f t="shared" ca="1" si="396"/>
        <v>29.961529251195309</v>
      </c>
      <c r="AQ587">
        <f t="shared" ca="1" si="396"/>
        <v>44.442754299938478</v>
      </c>
      <c r="AR587">
        <f t="shared" ca="1" si="379"/>
        <v>0.67416004527956952</v>
      </c>
      <c r="AS587">
        <f t="shared" ca="1" si="380"/>
        <v>40.268554203071481</v>
      </c>
      <c r="AT587">
        <f t="shared" ca="1" si="411"/>
        <v>138.19999999999891</v>
      </c>
      <c r="AU587">
        <f t="shared" ca="1" si="381"/>
        <v>120.60256647223456</v>
      </c>
      <c r="AV587">
        <f t="shared" ca="1" si="376"/>
        <v>11417.15</v>
      </c>
      <c r="AW587">
        <f t="shared" ca="1" si="390"/>
        <v>11549.844230769228</v>
      </c>
      <c r="AX587">
        <f t="shared" ca="1" si="389"/>
        <v>-132.69423076922794</v>
      </c>
      <c r="AY587">
        <f t="shared" ca="1" si="394"/>
        <v>-42.642022792023759</v>
      </c>
      <c r="AZ587">
        <f t="shared" ca="1" si="393"/>
        <v>-90.052207977204176</v>
      </c>
    </row>
    <row r="588" spans="1:52" x14ac:dyDescent="0.3">
      <c r="A588" s="1" vm="3435">
        <f ca="1"/>
        <v>43602</v>
      </c>
      <c r="B588" s="1" vm="3436">
        <f ca="1"/>
        <v>11261.9</v>
      </c>
      <c r="C588" s="1" vm="3437">
        <f ca="1"/>
        <v>11426.15</v>
      </c>
      <c r="D588" s="1" vm="3438">
        <f ca="1"/>
        <v>11259.85</v>
      </c>
      <c r="E588" s="1" vm="3439">
        <f ca="1"/>
        <v>11407.15</v>
      </c>
      <c r="F588" s="1" vm="3440">
        <f ca="1"/>
        <v>412109000</v>
      </c>
      <c r="G588" s="1">
        <f t="shared" ca="1" si="419"/>
        <v>11238.3</v>
      </c>
      <c r="H588" s="2">
        <f t="shared" ca="1" si="388"/>
        <v>11512.294999999998</v>
      </c>
      <c r="I588" s="6" t="str" cm="1">
        <f t="array" aca="1" ref="I588" ca="1">_xlfn.IFS(AND(G587&lt;H587,G588&gt;H588),"BUY", AND(G587&gt;H587,G588&lt;H588),"SELL",TRUE,"")</f>
        <v/>
      </c>
      <c r="J588" s="1" vm="3395">
        <f t="shared" ca="1" si="398"/>
        <v>11478.7</v>
      </c>
      <c r="K588" s="3" t="str">
        <f t="shared" ca="1" si="412"/>
        <v/>
      </c>
      <c r="L588" s="3">
        <f t="shared" ca="1" si="413"/>
        <v>1.3329365467127374E-2</v>
      </c>
      <c r="M588" s="3">
        <f t="shared" ca="1" si="414"/>
        <v>1.324131108491434E-2</v>
      </c>
      <c r="N588" s="4">
        <f t="shared" ca="1" si="399"/>
        <v>-1</v>
      </c>
      <c r="O588" s="2">
        <f t="shared" ca="1" si="415"/>
        <v>-1.324131108491434E-2</v>
      </c>
      <c r="P588" s="1">
        <f t="shared" ca="1" si="400"/>
        <v>11364.383333333333</v>
      </c>
      <c r="Q588" s="1">
        <f t="shared" ca="1" si="401"/>
        <v>4683364651116.667</v>
      </c>
      <c r="R588" s="1">
        <f ca="1">IF(ISBLANK(A588),"",SUM($Q$2:Q588))</f>
        <v>1576658931302483.8</v>
      </c>
      <c r="S588" s="1">
        <f ca="1">IF(ISBLANK(A588),"",SUM($F$2:F588))</f>
        <v>150854042000</v>
      </c>
      <c r="T588" s="1">
        <f t="shared" ca="1" si="402"/>
        <v>10451.55244366925</v>
      </c>
      <c r="U588" s="1" t="str">
        <f t="shared" ca="1" si="403"/>
        <v>Bullish</v>
      </c>
      <c r="V588" s="17">
        <f t="shared" ca="1" si="404"/>
        <v>169.04999999999927</v>
      </c>
      <c r="W588" s="17">
        <f t="shared" ca="1" si="405"/>
        <v>144.60000000000036</v>
      </c>
      <c r="X588" s="17">
        <f t="shared" ca="1" si="406"/>
        <v>0</v>
      </c>
      <c r="Y588" s="22">
        <f t="shared" ca="1" si="397"/>
        <v>1864.4999999999964</v>
      </c>
      <c r="Z588" s="22">
        <f t="shared" ca="1" si="397"/>
        <v>177.64999999999964</v>
      </c>
      <c r="AA588" s="22">
        <f t="shared" ca="1" si="397"/>
        <v>597.10000000000036</v>
      </c>
      <c r="AB588" s="23">
        <f t="shared" ca="1" si="382"/>
        <v>9.5280235988200577</v>
      </c>
      <c r="AC588" s="23">
        <f t="shared" ca="1" si="383"/>
        <v>32.024671493698129</v>
      </c>
      <c r="AD588" s="23">
        <f t="shared" ca="1" si="384"/>
        <v>22.496647894878073</v>
      </c>
      <c r="AE588" s="23">
        <f t="shared" ca="1" si="385"/>
        <v>41.552695092518185</v>
      </c>
      <c r="AF588" s="23">
        <f t="shared" ca="1" si="386"/>
        <v>54.140045175863293</v>
      </c>
      <c r="AG588" s="23">
        <f t="shared" ca="1" si="391"/>
        <v>37.630258124439827</v>
      </c>
      <c r="AH588" s="25" t="str">
        <f t="shared" ca="1" si="407"/>
        <v>Strong</v>
      </c>
      <c r="AI588" s="25" t="str">
        <f t="shared" ca="1" si="408"/>
        <v>Bearish</v>
      </c>
      <c r="AJ588" s="1">
        <f t="shared" ca="1" si="416"/>
        <v>412120212.64999998</v>
      </c>
      <c r="AK588" s="10">
        <f t="shared" ca="1" si="417"/>
        <v>1.324131108491434E-2</v>
      </c>
      <c r="AL588" s="10">
        <f t="shared" ca="1" si="378"/>
        <v>0.13099084349203374</v>
      </c>
      <c r="AM588">
        <f t="shared" ca="1" si="418"/>
        <v>150.04999999999927</v>
      </c>
      <c r="AN588">
        <f t="shared" ca="1" si="409"/>
        <v>150.04999999999927</v>
      </c>
      <c r="AO588">
        <f t="shared" ca="1" si="410"/>
        <v>0</v>
      </c>
      <c r="AP588">
        <f t="shared" ca="1" si="396"/>
        <v>38.53927716182416</v>
      </c>
      <c r="AQ588">
        <f t="shared" ca="1" si="396"/>
        <v>41.268271849942877</v>
      </c>
      <c r="AR588">
        <f t="shared" ca="1" si="379"/>
        <v>0.93387184474208862</v>
      </c>
      <c r="AS588">
        <f t="shared" ca="1" si="380"/>
        <v>48.290265318311967</v>
      </c>
      <c r="AT588">
        <f t="shared" ca="1" si="411"/>
        <v>166.29999999999927</v>
      </c>
      <c r="AU588">
        <f t="shared" ca="1" si="381"/>
        <v>123.86666886707489</v>
      </c>
      <c r="AV588">
        <f t="shared" ca="1" si="376"/>
        <v>11388.733333333335</v>
      </c>
      <c r="AW588">
        <f t="shared" ca="1" si="390"/>
        <v>11539.890384615383</v>
      </c>
      <c r="AX588">
        <f t="shared" ca="1" si="389"/>
        <v>-151.15705128204718</v>
      </c>
      <c r="AY588">
        <f t="shared" ca="1" si="394"/>
        <v>-64.470584045584474</v>
      </c>
      <c r="AZ588">
        <f t="shared" ca="1" si="393"/>
        <v>-86.686467236462704</v>
      </c>
    </row>
    <row r="589" spans="1:52" x14ac:dyDescent="0.3">
      <c r="A589" s="1" vm="3441">
        <f ca="1"/>
        <v>43605</v>
      </c>
      <c r="B589" s="1" vm="3442">
        <f ca="1"/>
        <v>11651.9</v>
      </c>
      <c r="C589" s="1" vm="3443">
        <f ca="1"/>
        <v>11845.2</v>
      </c>
      <c r="D589" s="1" vm="3444">
        <f ca="1"/>
        <v>11591.7</v>
      </c>
      <c r="E589" s="1" vm="3445">
        <f ca="1"/>
        <v>11828.25</v>
      </c>
      <c r="F589" s="1" vm="3446">
        <f ca="1"/>
        <v>452096000</v>
      </c>
      <c r="G589" s="1">
        <f t="shared" ca="1" si="419"/>
        <v>11374.310000000001</v>
      </c>
      <c r="H589" s="2">
        <f t="shared" ca="1" si="388"/>
        <v>11514.349999999999</v>
      </c>
      <c r="I589" s="6" t="str" cm="1">
        <f t="array" aca="1" ref="I589" ca="1">_xlfn.IFS(AND(G588&lt;H588,G589&gt;H589),"BUY", AND(G588&gt;H588,G589&lt;H589),"SELL",TRUE,"")</f>
        <v/>
      </c>
      <c r="J589" s="1" vm="3395">
        <f t="shared" ca="1" si="398"/>
        <v>11478.7</v>
      </c>
      <c r="K589" s="3" t="str">
        <f t="shared" ca="1" si="412"/>
        <v/>
      </c>
      <c r="L589" s="3">
        <f t="shared" ca="1" si="413"/>
        <v>3.691544338419317E-2</v>
      </c>
      <c r="M589" s="3">
        <f t="shared" ca="1" si="414"/>
        <v>3.6250386274051208E-2</v>
      </c>
      <c r="N589" s="4">
        <f t="shared" ca="1" si="399"/>
        <v>-1</v>
      </c>
      <c r="O589" s="2">
        <f t="shared" ca="1" si="415"/>
        <v>-3.6250386274051208E-2</v>
      </c>
      <c r="P589" s="1">
        <f t="shared" ca="1" si="400"/>
        <v>11755.050000000001</v>
      </c>
      <c r="Q589" s="1">
        <f t="shared" ca="1" si="401"/>
        <v>5314411084800.001</v>
      </c>
      <c r="R589" s="1">
        <f ca="1">IF(ISBLANK(A589),"",SUM($Q$2:Q589))</f>
        <v>1581973342387283.8</v>
      </c>
      <c r="S589" s="1">
        <f ca="1">IF(ISBLANK(A589),"",SUM($F$2:F589))</f>
        <v>151306138000</v>
      </c>
      <c r="T589" s="1">
        <f t="shared" ca="1" si="402"/>
        <v>10455.447236299718</v>
      </c>
      <c r="U589" s="1" t="str">
        <f t="shared" ca="1" si="403"/>
        <v>Bullish</v>
      </c>
      <c r="V589" s="17">
        <f t="shared" ca="1" si="404"/>
        <v>438.05000000000109</v>
      </c>
      <c r="W589" s="17">
        <f t="shared" ca="1" si="405"/>
        <v>419.05000000000109</v>
      </c>
      <c r="X589" s="17">
        <f t="shared" ca="1" si="406"/>
        <v>0</v>
      </c>
      <c r="Y589" s="22">
        <f t="shared" ca="1" si="397"/>
        <v>2181.4499999999971</v>
      </c>
      <c r="Z589" s="22">
        <f t="shared" ca="1" si="397"/>
        <v>596.70000000000073</v>
      </c>
      <c r="AA589" s="22">
        <f t="shared" ca="1" si="397"/>
        <v>597.10000000000036</v>
      </c>
      <c r="AB589" s="23">
        <f t="shared" ca="1" si="382"/>
        <v>27.353365880492404</v>
      </c>
      <c r="AC589" s="23">
        <f t="shared" ca="1" si="383"/>
        <v>27.371702308097877</v>
      </c>
      <c r="AD589" s="23">
        <f t="shared" ca="1" si="384"/>
        <v>1.8336427605472494E-2</v>
      </c>
      <c r="AE589" s="23">
        <f t="shared" ca="1" si="385"/>
        <v>54.725068188590285</v>
      </c>
      <c r="AF589" s="23">
        <f t="shared" ca="1" si="386"/>
        <v>3.3506449991588104E-2</v>
      </c>
      <c r="AG589" s="23">
        <f t="shared" ca="1" si="391"/>
        <v>35.832419154259227</v>
      </c>
      <c r="AH589" s="25" t="str">
        <f t="shared" ca="1" si="407"/>
        <v>Strong</v>
      </c>
      <c r="AI589" s="25" t="str">
        <f t="shared" ca="1" si="408"/>
        <v>Bearish</v>
      </c>
      <c r="AJ589" s="1">
        <f t="shared" ca="1" si="416"/>
        <v>452107238.30000001</v>
      </c>
      <c r="AK589" s="10">
        <f t="shared" ca="1" si="417"/>
        <v>3.6250386274051208E-2</v>
      </c>
      <c r="AL589" s="10">
        <f t="shared" ca="1" si="378"/>
        <v>0.20334181789981579</v>
      </c>
      <c r="AM589">
        <f t="shared" ca="1" si="418"/>
        <v>421.10000000000036</v>
      </c>
      <c r="AN589">
        <f t="shared" ca="1" si="409"/>
        <v>421.10000000000036</v>
      </c>
      <c r="AO589">
        <f t="shared" ca="1" si="410"/>
        <v>0</v>
      </c>
      <c r="AP589">
        <f t="shared" ca="1" si="396"/>
        <v>65.865043078836749</v>
      </c>
      <c r="AQ589">
        <f t="shared" ca="1" si="396"/>
        <v>38.320538146375533</v>
      </c>
      <c r="AR589">
        <f t="shared" ca="1" si="379"/>
        <v>1.7187922264360593</v>
      </c>
      <c r="AS589">
        <f t="shared" ca="1" si="380"/>
        <v>63.218962071594035</v>
      </c>
      <c r="AT589">
        <f t="shared" ca="1" si="411"/>
        <v>253.5</v>
      </c>
      <c r="AU589">
        <f t="shared" ca="1" si="381"/>
        <v>133.12619251942667</v>
      </c>
      <c r="AV589">
        <f t="shared" ca="1" si="376"/>
        <v>11397.358333333332</v>
      </c>
      <c r="AW589">
        <f t="shared" ca="1" si="390"/>
        <v>11548.496153846152</v>
      </c>
      <c r="AX589">
        <f t="shared" ca="1" si="389"/>
        <v>-151.13782051282033</v>
      </c>
      <c r="AY589">
        <f t="shared" ca="1" si="394"/>
        <v>-84.452457264957445</v>
      </c>
      <c r="AZ589">
        <f t="shared" ca="1" si="393"/>
        <v>-66.685363247862881</v>
      </c>
    </row>
    <row r="590" spans="1:52" x14ac:dyDescent="0.3">
      <c r="A590" s="1" vm="3447">
        <f ca="1"/>
        <v>43606</v>
      </c>
      <c r="B590" s="1" vm="3448">
        <f ca="1"/>
        <v>11863.65</v>
      </c>
      <c r="C590" s="1" vm="3449">
        <f ca="1"/>
        <v>11883.55</v>
      </c>
      <c r="D590" s="1" vm="3450">
        <f ca="1"/>
        <v>11682.8</v>
      </c>
      <c r="E590" s="1" vm="3451">
        <f ca="1"/>
        <v>11709.1</v>
      </c>
      <c r="F590" s="1" vm="3452">
        <f ca="1"/>
        <v>381038000</v>
      </c>
      <c r="G590" s="1">
        <f t="shared" ca="1" si="419"/>
        <v>11471.72</v>
      </c>
      <c r="H590" s="2">
        <f t="shared" ca="1" si="388"/>
        <v>11512.164999999999</v>
      </c>
      <c r="I590" s="6" t="str" cm="1">
        <f t="array" aca="1" ref="I590" ca="1">_xlfn.IFS(AND(G589&lt;H589,G590&gt;H590),"BUY", AND(G589&gt;H589,G590&lt;H590),"SELL",TRUE,"")</f>
        <v/>
      </c>
      <c r="J590" s="1" vm="3395">
        <f t="shared" ca="1" si="398"/>
        <v>11478.7</v>
      </c>
      <c r="K590" s="3" t="str">
        <f t="shared" ca="1" si="412"/>
        <v/>
      </c>
      <c r="L590" s="3">
        <f t="shared" ca="1" si="413"/>
        <v>-1.0073341364952526E-2</v>
      </c>
      <c r="M590" s="3">
        <f t="shared" ca="1" si="414"/>
        <v>-1.012442078454291E-2</v>
      </c>
      <c r="N590" s="4">
        <f t="shared" ca="1" si="399"/>
        <v>-1</v>
      </c>
      <c r="O590" s="2">
        <f t="shared" ca="1" si="415"/>
        <v>1.012442078454291E-2</v>
      </c>
      <c r="P590" s="1">
        <f t="shared" ca="1" si="400"/>
        <v>11758.483333333332</v>
      </c>
      <c r="Q590" s="1">
        <f t="shared" ca="1" si="401"/>
        <v>4480428972366.666</v>
      </c>
      <c r="R590" s="1">
        <f ca="1">IF(ISBLANK(A590),"",SUM($Q$2:Q590))</f>
        <v>1586453771359650.5</v>
      </c>
      <c r="S590" s="1">
        <f ca="1">IF(ISBLANK(A590),"",SUM($F$2:F590))</f>
        <v>151687176000</v>
      </c>
      <c r="T590" s="1">
        <f t="shared" ca="1" si="402"/>
        <v>10458.720461376712</v>
      </c>
      <c r="U590" s="1" t="str">
        <f t="shared" ca="1" si="403"/>
        <v>Bullish</v>
      </c>
      <c r="V590" s="17">
        <f t="shared" ca="1" si="404"/>
        <v>200.75</v>
      </c>
      <c r="W590" s="17">
        <f t="shared" ca="1" si="405"/>
        <v>38.349999999998545</v>
      </c>
      <c r="X590" s="17">
        <f t="shared" ca="1" si="406"/>
        <v>0</v>
      </c>
      <c r="Y590" s="22">
        <f t="shared" ca="1" si="397"/>
        <v>2281.8499999999967</v>
      </c>
      <c r="Z590" s="22">
        <f t="shared" ca="1" si="397"/>
        <v>635.04999999999927</v>
      </c>
      <c r="AA590" s="22">
        <f t="shared" ca="1" si="397"/>
        <v>591.25</v>
      </c>
      <c r="AB590" s="23">
        <f t="shared" ca="1" si="382"/>
        <v>27.830488419484201</v>
      </c>
      <c r="AC590" s="23">
        <f t="shared" ca="1" si="383"/>
        <v>25.910993273002209</v>
      </c>
      <c r="AD590" s="23">
        <f t="shared" ca="1" si="384"/>
        <v>1.9194951464819923</v>
      </c>
      <c r="AE590" s="23">
        <f t="shared" ca="1" si="385"/>
        <v>53.74148169248641</v>
      </c>
      <c r="AF590" s="23">
        <f t="shared" ca="1" si="386"/>
        <v>3.571719807551113</v>
      </c>
      <c r="AG590" s="23">
        <f t="shared" ca="1" si="391"/>
        <v>34.585317279525398</v>
      </c>
      <c r="AH590" s="25" t="str">
        <f t="shared" ca="1" si="407"/>
        <v>Strong</v>
      </c>
      <c r="AI590" s="25" t="str">
        <f t="shared" ca="1" si="408"/>
        <v>Bullish</v>
      </c>
      <c r="AJ590" s="1">
        <f t="shared" ca="1" si="416"/>
        <v>-381026625.69</v>
      </c>
      <c r="AK590" s="10">
        <f t="shared" ca="1" si="417"/>
        <v>-1.012442078454291E-2</v>
      </c>
      <c r="AL590" s="10">
        <f t="shared" ca="1" si="378"/>
        <v>0.20824879147986908</v>
      </c>
      <c r="AM590">
        <f t="shared" ca="1" si="418"/>
        <v>-119.14999999999964</v>
      </c>
      <c r="AN590">
        <f t="shared" ca="1" si="409"/>
        <v>0</v>
      </c>
      <c r="AO590">
        <f t="shared" ca="1" si="410"/>
        <v>119.14999999999964</v>
      </c>
      <c r="AP590">
        <f t="shared" ca="1" si="396"/>
        <v>61.160397144634125</v>
      </c>
      <c r="AQ590">
        <f t="shared" ca="1" si="396"/>
        <v>44.09407113592011</v>
      </c>
      <c r="AR590">
        <f t="shared" ca="1" si="379"/>
        <v>1.3870435541346819</v>
      </c>
      <c r="AS590">
        <f t="shared" ca="1" si="380"/>
        <v>58.107174112183046</v>
      </c>
      <c r="AT590">
        <f t="shared" ca="1" si="411"/>
        <v>200.75</v>
      </c>
      <c r="AU590">
        <f t="shared" ca="1" si="381"/>
        <v>137.95646448232475</v>
      </c>
      <c r="AV590">
        <f t="shared" ref="AV590:AV653" ca="1" si="420">AVERAGE(E579:E590)</f>
        <v>11397.095833333335</v>
      </c>
      <c r="AW590">
        <f t="shared" ca="1" si="390"/>
        <v>11549.924999999999</v>
      </c>
      <c r="AX590">
        <f t="shared" ca="1" si="389"/>
        <v>-152.82916666666461</v>
      </c>
      <c r="AY590">
        <f t="shared" ca="1" si="394"/>
        <v>-101.02788461538431</v>
      </c>
      <c r="AZ590">
        <f t="shared" ca="1" si="393"/>
        <v>-51.801282051280296</v>
      </c>
    </row>
    <row r="591" spans="1:52" x14ac:dyDescent="0.3">
      <c r="A591" s="1" vm="3453">
        <f ca="1"/>
        <v>43607</v>
      </c>
      <c r="B591" s="1" vm="3454">
        <f ca="1"/>
        <v>11727.95</v>
      </c>
      <c r="C591" s="1" vm="3455">
        <f ca="1"/>
        <v>11784.8</v>
      </c>
      <c r="D591" s="1" vm="3456">
        <f ca="1"/>
        <v>11682.4</v>
      </c>
      <c r="E591" s="1" vm="3457">
        <f ca="1"/>
        <v>11737.9</v>
      </c>
      <c r="F591" s="1" vm="3458">
        <f ca="1"/>
        <v>355871000</v>
      </c>
      <c r="G591" s="1">
        <f t="shared" ca="1" si="419"/>
        <v>11587.9</v>
      </c>
      <c r="H591" s="2">
        <f t="shared" ca="1" si="388"/>
        <v>11519.3375</v>
      </c>
      <c r="I591" s="6" t="str" cm="1">
        <f t="array" aca="1" ref="I591" ca="1">_xlfn.IFS(AND(G590&lt;H590,G591&gt;H591),"BUY", AND(G590&gt;H590,G591&lt;H591),"SELL",TRUE,"")</f>
        <v>BUY</v>
      </c>
      <c r="J591" s="1" vm="3395">
        <f t="shared" ca="1" si="398"/>
        <v>11478.7</v>
      </c>
      <c r="K591" s="3" t="str">
        <f t="shared" ca="1" si="412"/>
        <v/>
      </c>
      <c r="L591" s="3">
        <f t="shared" ca="1" si="413"/>
        <v>2.4596254195454748E-3</v>
      </c>
      <c r="M591" s="3">
        <f t="shared" ca="1" si="414"/>
        <v>2.4566054918568484E-3</v>
      </c>
      <c r="N591" s="4">
        <f t="shared" ca="1" si="399"/>
        <v>-1</v>
      </c>
      <c r="O591" s="2">
        <f t="shared" ca="1" si="415"/>
        <v>-2.4566054918568484E-3</v>
      </c>
      <c r="P591" s="1">
        <f t="shared" ca="1" si="400"/>
        <v>11735.033333333333</v>
      </c>
      <c r="Q591" s="1">
        <f t="shared" ca="1" si="401"/>
        <v>4176158047366.6665</v>
      </c>
      <c r="R591" s="1">
        <f ca="1">IF(ISBLANK(A591),"",SUM($Q$2:Q591))</f>
        <v>1590629929407017.3</v>
      </c>
      <c r="S591" s="1">
        <f ca="1">IF(ISBLANK(A591),"",SUM($F$2:F591))</f>
        <v>152043047000</v>
      </c>
      <c r="T591" s="1">
        <f t="shared" ca="1" si="402"/>
        <v>10461.70779126136</v>
      </c>
      <c r="U591" s="1" t="str">
        <f t="shared" ca="1" si="403"/>
        <v>Bullish</v>
      </c>
      <c r="V591" s="17">
        <f t="shared" ca="1" si="404"/>
        <v>102.39999999999964</v>
      </c>
      <c r="W591" s="17">
        <f t="shared" ca="1" si="405"/>
        <v>0</v>
      </c>
      <c r="X591" s="17">
        <f t="shared" ca="1" si="406"/>
        <v>0.3999999999996362</v>
      </c>
      <c r="Y591" s="22">
        <f t="shared" ref="Y591:AA593" ca="1" si="421">SUM(V578:V591)</f>
        <v>2294.4999999999964</v>
      </c>
      <c r="Z591" s="22">
        <f t="shared" ca="1" si="421"/>
        <v>602</v>
      </c>
      <c r="AA591" s="22">
        <f t="shared" ca="1" si="421"/>
        <v>591.64999999999964</v>
      </c>
      <c r="AB591" s="23">
        <f t="shared" ca="1" si="382"/>
        <v>26.236652865548095</v>
      </c>
      <c r="AC591" s="23">
        <f t="shared" ca="1" si="383"/>
        <v>25.785574199171958</v>
      </c>
      <c r="AD591" s="23">
        <f t="shared" ca="1" si="384"/>
        <v>0.45107866637613725</v>
      </c>
      <c r="AE591" s="23">
        <f t="shared" ca="1" si="385"/>
        <v>52.022227064720056</v>
      </c>
      <c r="AF591" s="23">
        <f t="shared" ca="1" si="386"/>
        <v>0.86708834247898914</v>
      </c>
      <c r="AG591" s="23">
        <f t="shared" ca="1" si="391"/>
        <v>32.027472287980025</v>
      </c>
      <c r="AH591" s="25" t="str">
        <f t="shared" ca="1" si="407"/>
        <v>Strong</v>
      </c>
      <c r="AI591" s="25" t="str">
        <f t="shared" ca="1" si="408"/>
        <v>Bullish</v>
      </c>
      <c r="AJ591" s="1">
        <f t="shared" ca="1" si="416"/>
        <v>355882471.72000003</v>
      </c>
      <c r="AK591" s="10">
        <f t="shared" ca="1" si="417"/>
        <v>2.4566054918568484E-3</v>
      </c>
      <c r="AL591" s="10">
        <f t="shared" ca="1" si="378"/>
        <v>0.20837729028637209</v>
      </c>
      <c r="AM591">
        <f t="shared" ca="1" si="418"/>
        <v>28.799999999999272</v>
      </c>
      <c r="AN591">
        <f t="shared" ca="1" si="409"/>
        <v>28.799999999999272</v>
      </c>
      <c r="AO591">
        <f t="shared" ca="1" si="410"/>
        <v>0</v>
      </c>
      <c r="AP591">
        <f t="shared" ca="1" si="396"/>
        <v>58.848940205731637</v>
      </c>
      <c r="AQ591">
        <f t="shared" ca="1" si="396"/>
        <v>40.944494626211529</v>
      </c>
      <c r="AR591">
        <f t="shared" ca="1" si="379"/>
        <v>1.4372857875758998</v>
      </c>
      <c r="AS591">
        <f t="shared" ca="1" si="380"/>
        <v>58.970753241268845</v>
      </c>
      <c r="AT591">
        <f t="shared" ca="1" si="411"/>
        <v>102.39999999999964</v>
      </c>
      <c r="AU591">
        <f t="shared" ca="1" si="381"/>
        <v>135.41671701930153</v>
      </c>
      <c r="AV591">
        <f t="shared" ca="1" si="420"/>
        <v>11408.733333333335</v>
      </c>
      <c r="AW591">
        <f t="shared" ca="1" si="390"/>
        <v>11555.832692307691</v>
      </c>
      <c r="AX591">
        <f t="shared" ca="1" si="389"/>
        <v>-147.09935897435571</v>
      </c>
      <c r="AY591">
        <f t="shared" ca="1" si="394"/>
        <v>-113.93689458689369</v>
      </c>
      <c r="AZ591">
        <f t="shared" ca="1" si="393"/>
        <v>-33.162464387462023</v>
      </c>
    </row>
    <row r="592" spans="1:52" x14ac:dyDescent="0.3">
      <c r="A592" s="1" vm="3459">
        <f ca="1"/>
        <v>43608</v>
      </c>
      <c r="B592" s="1" vm="3460">
        <f ca="1"/>
        <v>11901.3</v>
      </c>
      <c r="C592" s="1" vm="3461">
        <f ca="1"/>
        <v>12041.15</v>
      </c>
      <c r="D592" s="1" vm="3462">
        <f ca="1"/>
        <v>11614.5</v>
      </c>
      <c r="E592" s="1" vm="3390">
        <f ca="1"/>
        <v>11657.05</v>
      </c>
      <c r="F592" s="1" vm="3463">
        <f ca="1"/>
        <v>569031000</v>
      </c>
      <c r="G592" s="1">
        <f t="shared" ca="1" si="419"/>
        <v>11667.89</v>
      </c>
      <c r="H592" s="2">
        <f t="shared" ca="1" si="388"/>
        <v>11523.392499999998</v>
      </c>
      <c r="I592" s="6" t="str" cm="1">
        <f t="array" aca="1" ref="I592" ca="1">_xlfn.IFS(AND(G591&lt;H591,G592&gt;H592),"BUY", AND(G591&gt;H591,G592&lt;H592),"SELL",TRUE,"")</f>
        <v/>
      </c>
      <c r="J592" s="1" vm="3460">
        <f t="shared" ca="1" si="398"/>
        <v>11901.3</v>
      </c>
      <c r="K592" s="3">
        <f t="shared" ca="1" si="412"/>
        <v>-3.6816015750912534E-2</v>
      </c>
      <c r="L592" s="3">
        <f t="shared" ca="1" si="413"/>
        <v>-6.8879441808160635E-3</v>
      </c>
      <c r="M592" s="3">
        <f t="shared" ca="1" si="414"/>
        <v>-6.9117755642064951E-3</v>
      </c>
      <c r="N592" s="4">
        <f t="shared" ca="1" si="399"/>
        <v>1</v>
      </c>
      <c r="O592" s="2">
        <f t="shared" ca="1" si="415"/>
        <v>-6.9117755642064951E-3</v>
      </c>
      <c r="P592" s="1">
        <f t="shared" ca="1" si="400"/>
        <v>11770.9</v>
      </c>
      <c r="Q592" s="1">
        <f t="shared" ca="1" si="401"/>
        <v>6698006997900</v>
      </c>
      <c r="R592" s="1">
        <f ca="1">IF(ISBLANK(A592),"",SUM($Q$2:Q592))</f>
        <v>1597327936404917.3</v>
      </c>
      <c r="S592" s="1">
        <f ca="1">IF(ISBLANK(A592),"",SUM($F$2:F592))</f>
        <v>152612078000</v>
      </c>
      <c r="T592" s="1">
        <f t="shared" ca="1" si="402"/>
        <v>10466.58925910777</v>
      </c>
      <c r="U592" s="1" t="str">
        <f t="shared" ca="1" si="403"/>
        <v>Bullish</v>
      </c>
      <c r="V592" s="17">
        <f t="shared" ca="1" si="404"/>
        <v>426.64999999999964</v>
      </c>
      <c r="W592" s="17">
        <f t="shared" ca="1" si="405"/>
        <v>256.35000000000036</v>
      </c>
      <c r="X592" s="17">
        <f t="shared" ca="1" si="406"/>
        <v>0</v>
      </c>
      <c r="Y592" s="22">
        <f t="shared" ca="1" si="421"/>
        <v>2649.5999999999967</v>
      </c>
      <c r="Z592" s="22">
        <f t="shared" ca="1" si="421"/>
        <v>858.35000000000036</v>
      </c>
      <c r="AA592" s="22">
        <f t="shared" ca="1" si="421"/>
        <v>591.45000000000073</v>
      </c>
      <c r="AB592" s="23">
        <f t="shared" ca="1" si="382"/>
        <v>32.39545591787445</v>
      </c>
      <c r="AC592" s="23">
        <f t="shared" ca="1" si="383"/>
        <v>22.322237318840635</v>
      </c>
      <c r="AD592" s="23">
        <f t="shared" ca="1" si="384"/>
        <v>10.073218599033815</v>
      </c>
      <c r="AE592" s="23">
        <f t="shared" ca="1" si="385"/>
        <v>54.717693236715085</v>
      </c>
      <c r="AF592" s="23">
        <f t="shared" ca="1" si="386"/>
        <v>18.409435784246064</v>
      </c>
      <c r="AG592" s="23">
        <f t="shared" ca="1" si="391"/>
        <v>30.725730596010699</v>
      </c>
      <c r="AH592" s="25" t="str">
        <f t="shared" ca="1" si="407"/>
        <v>Strong</v>
      </c>
      <c r="AI592" s="25" t="str">
        <f t="shared" ca="1" si="408"/>
        <v>Bullish</v>
      </c>
      <c r="AJ592" s="1">
        <f t="shared" ca="1" si="416"/>
        <v>-569019412.10000002</v>
      </c>
      <c r="AK592" s="10">
        <f t="shared" ca="1" si="417"/>
        <v>-6.9117755642064951E-3</v>
      </c>
      <c r="AL592" s="10">
        <f t="shared" ref="AL592:AL655" ca="1" si="422">STDEV(AK579:AK592)*SQRT(DaysInYear)</f>
        <v>0.21046598645117287</v>
      </c>
      <c r="AM592">
        <f t="shared" ca="1" si="418"/>
        <v>-80.850000000000364</v>
      </c>
      <c r="AN592">
        <f t="shared" ca="1" si="409"/>
        <v>0</v>
      </c>
      <c r="AO592">
        <f t="shared" ca="1" si="410"/>
        <v>80.850000000000364</v>
      </c>
      <c r="AP592">
        <f t="shared" ca="1" si="396"/>
        <v>54.645444476750804</v>
      </c>
      <c r="AQ592">
        <f t="shared" ca="1" si="396"/>
        <v>43.794887867196444</v>
      </c>
      <c r="AR592">
        <f t="shared" ref="AR592:AR655" ca="1" si="423">AP592/AQ592</f>
        <v>1.2477585201829395</v>
      </c>
      <c r="AS592">
        <f t="shared" ref="AS592:AS655" ca="1" si="424">IF(AQ592=0,100,100-(100/(1+AR592)))</f>
        <v>55.511235258553818</v>
      </c>
      <c r="AT592">
        <f t="shared" ca="1" si="411"/>
        <v>426.64999999999964</v>
      </c>
      <c r="AU592">
        <f t="shared" ref="AU592:AU655" ca="1" si="425">(AU591*13+AT592)/14</f>
        <v>156.21909437506568</v>
      </c>
      <c r="AV592">
        <f t="shared" ca="1" si="420"/>
        <v>11421.995833333334</v>
      </c>
      <c r="AW592">
        <f t="shared" ca="1" si="390"/>
        <v>11558.153846153844</v>
      </c>
      <c r="AX592">
        <f t="shared" ca="1" si="389"/>
        <v>-136.15801282050961</v>
      </c>
      <c r="AY592">
        <f t="shared" ca="1" si="394"/>
        <v>-124.18279914529779</v>
      </c>
      <c r="AZ592">
        <f t="shared" ca="1" si="393"/>
        <v>-11.975213675211819</v>
      </c>
    </row>
    <row r="593" spans="1:52" x14ac:dyDescent="0.3">
      <c r="A593" s="1" vm="3464">
        <f ca="1"/>
        <v>43609</v>
      </c>
      <c r="B593" s="1" vm="3465">
        <f ca="1"/>
        <v>11748</v>
      </c>
      <c r="C593" s="1" vm="3466">
        <f ca="1"/>
        <v>11859</v>
      </c>
      <c r="D593" s="1" vm="3467">
        <f ca="1"/>
        <v>11658.1</v>
      </c>
      <c r="E593" s="1" vm="3468">
        <f ca="1"/>
        <v>11844.1</v>
      </c>
      <c r="F593" s="1" vm="3469">
        <f ca="1"/>
        <v>374637000</v>
      </c>
      <c r="G593" s="1">
        <f t="shared" ca="1" si="419"/>
        <v>11755.28</v>
      </c>
      <c r="H593" s="2">
        <f t="shared" ca="1" si="388"/>
        <v>11529.289999999999</v>
      </c>
      <c r="I593" s="6" t="str" cm="1">
        <f t="array" aca="1" ref="I593" ca="1">_xlfn.IFS(AND(G592&lt;H592,G593&gt;H593),"BUY", AND(G592&gt;H592,G593&lt;H593),"SELL",TRUE,"")</f>
        <v/>
      </c>
      <c r="J593" s="1" vm="3460">
        <f t="shared" ca="1" si="398"/>
        <v>11901.3</v>
      </c>
      <c r="K593" s="3" t="str">
        <f t="shared" ca="1" si="412"/>
        <v/>
      </c>
      <c r="L593" s="3">
        <f t="shared" ca="1" si="413"/>
        <v>1.6046083700421709E-2</v>
      </c>
      <c r="M593" s="3">
        <f t="shared" ca="1" si="414"/>
        <v>1.5918706100504415E-2</v>
      </c>
      <c r="N593" s="4">
        <f t="shared" ca="1" si="399"/>
        <v>1</v>
      </c>
      <c r="O593" s="2">
        <f t="shared" ca="1" si="415"/>
        <v>1.5918706100504415E-2</v>
      </c>
      <c r="P593" s="1">
        <f t="shared" ca="1" si="400"/>
        <v>11787.066666666666</v>
      </c>
      <c r="Q593" s="1">
        <f t="shared" ca="1" si="401"/>
        <v>4415871294800</v>
      </c>
      <c r="R593" s="1">
        <f ca="1">IF(ISBLANK(A593),"",SUM($Q$2:Q593))</f>
        <v>1601743807699717.3</v>
      </c>
      <c r="S593" s="1">
        <f ca="1">IF(ISBLANK(A593),"",SUM($F$2:F593))</f>
        <v>152986715000</v>
      </c>
      <c r="T593" s="1">
        <f t="shared" ca="1" si="402"/>
        <v>10469.822871219356</v>
      </c>
      <c r="U593" s="1" t="str">
        <f t="shared" ca="1" si="403"/>
        <v>Bullish</v>
      </c>
      <c r="V593" s="17">
        <f t="shared" ca="1" si="404"/>
        <v>201.95000000000073</v>
      </c>
      <c r="W593" s="17">
        <f t="shared" ca="1" si="405"/>
        <v>0</v>
      </c>
      <c r="X593" s="17">
        <f t="shared" ca="1" si="406"/>
        <v>0</v>
      </c>
      <c r="Y593" s="22">
        <f t="shared" ca="1" si="421"/>
        <v>2710.6499999999978</v>
      </c>
      <c r="Z593" s="22">
        <f t="shared" ca="1" si="421"/>
        <v>858.35000000000036</v>
      </c>
      <c r="AA593" s="22">
        <f t="shared" ca="1" si="421"/>
        <v>463.45000000000073</v>
      </c>
      <c r="AB593" s="23">
        <f t="shared" ref="AB593:AB656" ca="1" si="426">IFERROR(100*(Z593/Y593),"")</f>
        <v>31.665836607455816</v>
      </c>
      <c r="AC593" s="23">
        <f t="shared" ref="AC593:AC656" ca="1" si="427">IFERROR(100*(AA593/Y593),"")</f>
        <v>17.097375168317601</v>
      </c>
      <c r="AD593" s="23">
        <f t="shared" ref="AD593:AD656" ca="1" si="428">IFERROR(ABS(AB593-AC593),"")</f>
        <v>14.568461439138215</v>
      </c>
      <c r="AE593" s="23">
        <f t="shared" ref="AE593:AE656" ca="1" si="429">IFERROR((AB593+AC593),"")</f>
        <v>48.763211775773414</v>
      </c>
      <c r="AF593" s="23">
        <f t="shared" ref="AF593:AF656" ca="1" si="430">IFERROR(100*(AD593/AE593),"")</f>
        <v>29.875926766530441</v>
      </c>
      <c r="AG593" s="23">
        <f t="shared" ca="1" si="391"/>
        <v>31.881887197968073</v>
      </c>
      <c r="AH593" s="25" t="str">
        <f t="shared" ca="1" si="407"/>
        <v>Strong</v>
      </c>
      <c r="AI593" s="25" t="str">
        <f t="shared" ca="1" si="408"/>
        <v>Bullish</v>
      </c>
      <c r="AJ593" s="1">
        <f t="shared" ca="1" si="416"/>
        <v>374648667.88999999</v>
      </c>
      <c r="AK593" s="10">
        <f t="shared" ca="1" si="417"/>
        <v>1.5918706100504415E-2</v>
      </c>
      <c r="AL593" s="10">
        <f t="shared" ca="1" si="422"/>
        <v>0.21627593512105475</v>
      </c>
      <c r="AM593">
        <f t="shared" ca="1" si="418"/>
        <v>187.05000000000109</v>
      </c>
      <c r="AN593">
        <f t="shared" ca="1" si="409"/>
        <v>187.05000000000109</v>
      </c>
      <c r="AO593">
        <f t="shared" ca="1" si="410"/>
        <v>0</v>
      </c>
      <c r="AP593">
        <f t="shared" ca="1" si="396"/>
        <v>64.102912728411539</v>
      </c>
      <c r="AQ593">
        <f t="shared" ca="1" si="396"/>
        <v>40.666681590968132</v>
      </c>
      <c r="AR593">
        <f t="shared" ca="1" si="423"/>
        <v>1.57630055417771</v>
      </c>
      <c r="AS593">
        <f t="shared" ca="1" si="424"/>
        <v>61.184652994837599</v>
      </c>
      <c r="AT593">
        <f t="shared" ca="1" si="411"/>
        <v>200.89999999999964</v>
      </c>
      <c r="AU593">
        <f t="shared" ca="1" si="425"/>
        <v>159.41058763398954</v>
      </c>
      <c r="AV593">
        <f t="shared" ca="1" si="420"/>
        <v>11462.383333333333</v>
      </c>
      <c r="AW593">
        <f t="shared" ca="1" si="390"/>
        <v>11565.871153846152</v>
      </c>
      <c r="AX593">
        <f t="shared" ca="1" si="389"/>
        <v>-103.48782051281887</v>
      </c>
      <c r="AY593">
        <f t="shared" ca="1" si="394"/>
        <v>-129.06431623931471</v>
      </c>
      <c r="AZ593">
        <f t="shared" ca="1" si="393"/>
        <v>25.576495726495835</v>
      </c>
    </row>
    <row r="594" spans="1:52" x14ac:dyDescent="0.3">
      <c r="A594" s="1" vm="3470">
        <f ca="1"/>
        <v>43612</v>
      </c>
      <c r="B594" s="1" vm="3471">
        <f ca="1"/>
        <v>11855.5</v>
      </c>
      <c r="C594" s="1" vm="3472">
        <f ca="1"/>
        <v>11957.15</v>
      </c>
      <c r="D594" s="1" vm="3473">
        <f ca="1"/>
        <v>11812.4</v>
      </c>
      <c r="E594" s="1" vm="3474">
        <f ca="1"/>
        <v>11924.75</v>
      </c>
      <c r="F594" s="1" vm="3475">
        <f ca="1"/>
        <v>348356000</v>
      </c>
      <c r="G594" s="1">
        <f t="shared" ca="1" si="419"/>
        <v>11774.58</v>
      </c>
      <c r="H594" s="2">
        <f t="shared" ca="1" si="388"/>
        <v>11543.437499999998</v>
      </c>
      <c r="I594" s="6" t="str" cm="1">
        <f t="array" aca="1" ref="I594" ca="1">_xlfn.IFS(AND(G593&lt;H593,G594&gt;H594),"BUY", AND(G593&gt;H593,G594&lt;H594),"SELL",TRUE,"")</f>
        <v/>
      </c>
      <c r="J594" s="1" vm="3460">
        <f t="shared" ca="1" si="398"/>
        <v>11901.3</v>
      </c>
      <c r="K594" s="3" t="str">
        <f t="shared" ca="1" si="412"/>
        <v/>
      </c>
      <c r="L594" s="3">
        <f t="shared" ca="1" si="413"/>
        <v>6.809297456117358E-3</v>
      </c>
      <c r="M594" s="3">
        <f t="shared" ca="1" si="414"/>
        <v>6.7862188968109954E-3</v>
      </c>
      <c r="N594" s="4">
        <f t="shared" ca="1" si="399"/>
        <v>1</v>
      </c>
      <c r="O594" s="2">
        <f t="shared" ca="1" si="415"/>
        <v>6.7862188968109954E-3</v>
      </c>
      <c r="P594" s="1">
        <f t="shared" ca="1" si="400"/>
        <v>11898.1</v>
      </c>
      <c r="Q594" s="1">
        <f t="shared" ca="1" si="401"/>
        <v>4144774523600</v>
      </c>
      <c r="R594" s="1">
        <f ca="1">IF(ISBLANK(A594),"",SUM($Q$2:Q594))</f>
        <v>1605888582223317.3</v>
      </c>
      <c r="S594" s="1">
        <f ca="1">IF(ISBLANK(A594),"",SUM($F$2:F594))</f>
        <v>153335071000</v>
      </c>
      <c r="T594" s="1">
        <f t="shared" ca="1" si="402"/>
        <v>10473.067718625945</v>
      </c>
      <c r="U594" s="1" t="str">
        <f t="shared" ca="1" si="403"/>
        <v>Bullish</v>
      </c>
      <c r="V594" s="17">
        <f t="shared" ca="1" si="404"/>
        <v>144.75</v>
      </c>
      <c r="W594" s="17">
        <f t="shared" ca="1" si="405"/>
        <v>98.149999999999636</v>
      </c>
      <c r="X594" s="17">
        <f t="shared" ca="1" si="406"/>
        <v>0</v>
      </c>
      <c r="Y594" s="22">
        <f ca="1">SUM(V581:V594)</f>
        <v>2682.7999999999993</v>
      </c>
      <c r="Z594" s="22">
        <f ca="1">SUM(W581:W594)</f>
        <v>956.5</v>
      </c>
      <c r="AA594" s="22">
        <f ca="1">SUM(X581:X594)</f>
        <v>376.55000000000109</v>
      </c>
      <c r="AB594" s="23">
        <f t="shared" ca="1" si="426"/>
        <v>35.653049053227981</v>
      </c>
      <c r="AC594" s="23">
        <f t="shared" ca="1" si="427"/>
        <v>14.035708960787282</v>
      </c>
      <c r="AD594" s="23">
        <f t="shared" ca="1" si="428"/>
        <v>21.617340092440699</v>
      </c>
      <c r="AE594" s="23">
        <f t="shared" ca="1" si="429"/>
        <v>49.688758014015264</v>
      </c>
      <c r="AF594" s="23">
        <f t="shared" ca="1" si="430"/>
        <v>43.505494917669886</v>
      </c>
      <c r="AG594" s="23">
        <f t="shared" ca="1" si="391"/>
        <v>34.655982814256575</v>
      </c>
      <c r="AH594" s="25" t="str">
        <f t="shared" ca="1" si="407"/>
        <v>Strong</v>
      </c>
      <c r="AI594" s="25" t="str">
        <f t="shared" ca="1" si="408"/>
        <v>Bullish</v>
      </c>
      <c r="AJ594" s="1">
        <f t="shared" ca="1" si="416"/>
        <v>348367755.27999997</v>
      </c>
      <c r="AK594" s="10">
        <f t="shared" ca="1" si="417"/>
        <v>6.7862188968109954E-3</v>
      </c>
      <c r="AL594" s="10">
        <f t="shared" ca="1" si="422"/>
        <v>0.21206988198744506</v>
      </c>
      <c r="AM594">
        <f t="shared" ca="1" si="418"/>
        <v>80.649999999999636</v>
      </c>
      <c r="AN594">
        <f t="shared" ca="1" si="409"/>
        <v>80.649999999999636</v>
      </c>
      <c r="AO594">
        <f t="shared" ca="1" si="410"/>
        <v>0</v>
      </c>
      <c r="AP594">
        <f t="shared" ca="1" si="396"/>
        <v>65.284847533524982</v>
      </c>
      <c r="AQ594">
        <f t="shared" ca="1" si="396"/>
        <v>37.761918620184694</v>
      </c>
      <c r="AR594">
        <f t="shared" ca="1" si="423"/>
        <v>1.7288540921389675</v>
      </c>
      <c r="AS594">
        <f t="shared" ca="1" si="424"/>
        <v>63.354581584969743</v>
      </c>
      <c r="AT594">
        <f t="shared" ca="1" si="411"/>
        <v>144.75</v>
      </c>
      <c r="AU594">
        <f t="shared" ca="1" si="425"/>
        <v>158.36340280299029</v>
      </c>
      <c r="AV594">
        <f t="shared" ca="1" si="420"/>
        <v>11514.295833333332</v>
      </c>
      <c r="AW594">
        <f t="shared" ca="1" si="390"/>
        <v>11574.886538461536</v>
      </c>
      <c r="AX594">
        <f t="shared" ca="1" si="389"/>
        <v>-60.590705128204718</v>
      </c>
      <c r="AY594">
        <f t="shared" ca="1" si="394"/>
        <v>-126.6108262108244</v>
      </c>
      <c r="AZ594">
        <f t="shared" ca="1" si="393"/>
        <v>66.020121082619681</v>
      </c>
    </row>
    <row r="595" spans="1:52" x14ac:dyDescent="0.3">
      <c r="A595" s="1" vm="3476">
        <f ca="1"/>
        <v>43613</v>
      </c>
      <c r="B595" s="1" vm="3477">
        <f ca="1"/>
        <v>11958.35</v>
      </c>
      <c r="C595" s="1" vm="3478">
        <f ca="1"/>
        <v>11958.55</v>
      </c>
      <c r="D595" s="1" vm="3479">
        <f ca="1"/>
        <v>11864.9</v>
      </c>
      <c r="E595" s="1" vm="3480">
        <f ca="1"/>
        <v>11928.75</v>
      </c>
      <c r="F595" s="1" vm="3481">
        <f ca="1"/>
        <v>598308000</v>
      </c>
      <c r="G595" s="1">
        <f t="shared" ca="1" si="419"/>
        <v>11818.509999999998</v>
      </c>
      <c r="H595" s="2">
        <f t="shared" ca="1" si="388"/>
        <v>11552.142499999998</v>
      </c>
      <c r="I595" s="6" t="str" cm="1">
        <f t="array" aca="1" ref="I595" ca="1">_xlfn.IFS(AND(G594&lt;H594,G595&gt;H595),"BUY", AND(G594&gt;H594,G595&lt;H595),"SELL",TRUE,"")</f>
        <v/>
      </c>
      <c r="J595" s="1" vm="3460">
        <f t="shared" ca="1" si="398"/>
        <v>11901.3</v>
      </c>
      <c r="K595" s="3" t="str">
        <f t="shared" ca="1" si="412"/>
        <v/>
      </c>
      <c r="L595" s="3">
        <f t="shared" ca="1" si="413"/>
        <v>3.3543680161018941E-4</v>
      </c>
      <c r="M595" s="3">
        <f t="shared" ca="1" si="414"/>
        <v>3.3538055526396364E-4</v>
      </c>
      <c r="N595" s="4">
        <f t="shared" ca="1" si="399"/>
        <v>1</v>
      </c>
      <c r="O595" s="2">
        <f t="shared" ca="1" si="415"/>
        <v>3.3538055526396364E-4</v>
      </c>
      <c r="P595" s="1">
        <f t="shared" ca="1" si="400"/>
        <v>11917.4</v>
      </c>
      <c r="Q595" s="1">
        <f t="shared" ca="1" si="401"/>
        <v>7130275759200</v>
      </c>
      <c r="R595" s="1">
        <f ca="1">IF(ISBLANK(A595),"",SUM($Q$2:Q595))</f>
        <v>1613018857982517.3</v>
      </c>
      <c r="S595" s="1">
        <f ca="1">IF(ISBLANK(A595),"",SUM($F$2:F595))</f>
        <v>153933379000</v>
      </c>
      <c r="T595" s="1">
        <f t="shared" ca="1" si="402"/>
        <v>10478.681546921134</v>
      </c>
      <c r="U595" s="1" t="str">
        <f t="shared" ca="1" si="403"/>
        <v>Bullish</v>
      </c>
      <c r="V595" s="17">
        <f t="shared" ca="1" si="404"/>
        <v>93.649999999999636</v>
      </c>
      <c r="W595" s="17">
        <f t="shared" ca="1" si="405"/>
        <v>1.3999999999996362</v>
      </c>
      <c r="X595" s="17">
        <f t="shared" ca="1" si="406"/>
        <v>0</v>
      </c>
      <c r="Y595" s="22">
        <f t="shared" ref="Y595:AA606" ca="1" si="431">SUM(V582:V595)</f>
        <v>2625.5</v>
      </c>
      <c r="Z595" s="22">
        <f t="shared" ca="1" si="431"/>
        <v>957.89999999999964</v>
      </c>
      <c r="AA595" s="22">
        <f t="shared" ca="1" si="431"/>
        <v>239.05000000000109</v>
      </c>
      <c r="AB595" s="23">
        <f t="shared" ca="1" si="426"/>
        <v>36.484479146829166</v>
      </c>
      <c r="AC595" s="23">
        <f t="shared" ca="1" si="427"/>
        <v>9.1049323938297881</v>
      </c>
      <c r="AD595" s="23">
        <f t="shared" ca="1" si="428"/>
        <v>27.379546752999378</v>
      </c>
      <c r="AE595" s="23">
        <f t="shared" ca="1" si="429"/>
        <v>45.589411540658958</v>
      </c>
      <c r="AF595" s="23">
        <f t="shared" ca="1" si="430"/>
        <v>60.056811061447689</v>
      </c>
      <c r="AG595" s="23">
        <f t="shared" ca="1" si="391"/>
        <v>37.778442896008414</v>
      </c>
      <c r="AH595" s="25" t="str">
        <f t="shared" ca="1" si="407"/>
        <v>Strong</v>
      </c>
      <c r="AI595" s="25" t="str">
        <f t="shared" ca="1" si="408"/>
        <v>Bullish</v>
      </c>
      <c r="AJ595" s="1">
        <f t="shared" ca="1" si="416"/>
        <v>598319774.58000004</v>
      </c>
      <c r="AK595" s="10">
        <f t="shared" ca="1" si="417"/>
        <v>3.3538055526396364E-4</v>
      </c>
      <c r="AL595" s="10">
        <f t="shared" ca="1" si="422"/>
        <v>0.20164229751777715</v>
      </c>
      <c r="AM595">
        <f t="shared" ca="1" si="418"/>
        <v>4</v>
      </c>
      <c r="AN595">
        <f t="shared" ca="1" si="409"/>
        <v>4</v>
      </c>
      <c r="AO595">
        <f t="shared" ca="1" si="410"/>
        <v>0</v>
      </c>
      <c r="AP595">
        <f t="shared" ca="1" si="396"/>
        <v>60.907358423987482</v>
      </c>
      <c r="AQ595">
        <f t="shared" ca="1" si="396"/>
        <v>35.064638718742927</v>
      </c>
      <c r="AR595">
        <f t="shared" ca="1" si="423"/>
        <v>1.7370023091505853</v>
      </c>
      <c r="AS595">
        <f t="shared" ca="1" si="424"/>
        <v>63.463677153040301</v>
      </c>
      <c r="AT595">
        <f t="shared" ca="1" si="411"/>
        <v>93.649999999999636</v>
      </c>
      <c r="AU595">
        <f t="shared" ca="1" si="425"/>
        <v>153.74101688849098</v>
      </c>
      <c r="AV595">
        <f t="shared" ca="1" si="420"/>
        <v>11568.450000000003</v>
      </c>
      <c r="AW595">
        <f t="shared" ca="1" si="390"/>
        <v>11580.332692307691</v>
      </c>
      <c r="AX595">
        <f t="shared" ca="1" si="389"/>
        <v>-11.882692307688558</v>
      </c>
      <c r="AY595">
        <f t="shared" ca="1" si="394"/>
        <v>-116.33742877492639</v>
      </c>
      <c r="AZ595">
        <f t="shared" ca="1" si="393"/>
        <v>104.45473646723784</v>
      </c>
    </row>
    <row r="596" spans="1:52" x14ac:dyDescent="0.3">
      <c r="A596" s="1" vm="3482">
        <f ca="1"/>
        <v>43614</v>
      </c>
      <c r="B596" s="1" vm="3483">
        <f ca="1"/>
        <v>11905.8</v>
      </c>
      <c r="C596" s="1" vm="3484">
        <f ca="1"/>
        <v>11931.9</v>
      </c>
      <c r="D596" s="1" vm="3485">
        <f ca="1"/>
        <v>11836.8</v>
      </c>
      <c r="E596" s="1" vm="3486">
        <f ca="1"/>
        <v>11861.1</v>
      </c>
      <c r="F596" s="1" vm="3487">
        <f ca="1"/>
        <v>318069000</v>
      </c>
      <c r="G596" s="1">
        <f t="shared" ca="1" si="419"/>
        <v>11843.15</v>
      </c>
      <c r="H596" s="2">
        <f t="shared" ca="1" si="388"/>
        <v>11557.79</v>
      </c>
      <c r="I596" s="6" t="str" cm="1">
        <f t="array" aca="1" ref="I596" ca="1">_xlfn.IFS(AND(G595&lt;H595,G596&gt;H596),"BUY", AND(G595&gt;H595,G596&lt;H596),"SELL",TRUE,"")</f>
        <v/>
      </c>
      <c r="J596" s="1" vm="3460">
        <f t="shared" ca="1" si="398"/>
        <v>11901.3</v>
      </c>
      <c r="K596" s="3" t="str">
        <f t="shared" ca="1" si="412"/>
        <v/>
      </c>
      <c r="L596" s="3">
        <f t="shared" ca="1" si="413"/>
        <v>-5.6711725872367058E-3</v>
      </c>
      <c r="M596" s="3">
        <f t="shared" ca="1" si="414"/>
        <v>-5.6873147454005899E-3</v>
      </c>
      <c r="N596" s="4">
        <f t="shared" ca="1" si="399"/>
        <v>1</v>
      </c>
      <c r="O596" s="2">
        <f t="shared" ca="1" si="415"/>
        <v>-5.6873147454005899E-3</v>
      </c>
      <c r="P596" s="1">
        <f t="shared" ca="1" si="400"/>
        <v>11876.599999999999</v>
      </c>
      <c r="Q596" s="1">
        <f t="shared" ca="1" si="401"/>
        <v>3777578285399.9995</v>
      </c>
      <c r="R596" s="1">
        <f ca="1">IF(ISBLANK(A596),"",SUM($Q$2:Q596))</f>
        <v>1616796436267917.3</v>
      </c>
      <c r="S596" s="1">
        <f ca="1">IF(ISBLANK(A596),"",SUM($F$2:F596))</f>
        <v>154251448000</v>
      </c>
      <c r="T596" s="1">
        <f t="shared" ca="1" si="402"/>
        <v>10481.564077556777</v>
      </c>
      <c r="U596" s="1" t="str">
        <f t="shared" ca="1" si="403"/>
        <v>Bullish</v>
      </c>
      <c r="V596" s="17">
        <f t="shared" ca="1" si="404"/>
        <v>95.100000000000364</v>
      </c>
      <c r="W596" s="17">
        <f t="shared" ca="1" si="405"/>
        <v>0</v>
      </c>
      <c r="X596" s="17">
        <f t="shared" ca="1" si="406"/>
        <v>28.100000000000364</v>
      </c>
      <c r="Y596" s="22">
        <f t="shared" ca="1" si="431"/>
        <v>2616.1999999999989</v>
      </c>
      <c r="Z596" s="22">
        <f t="shared" ca="1" si="431"/>
        <v>957.89999999999964</v>
      </c>
      <c r="AA596" s="22">
        <f t="shared" ca="1" si="431"/>
        <v>175.25</v>
      </c>
      <c r="AB596" s="23">
        <f t="shared" ca="1" si="426"/>
        <v>36.614173228346459</v>
      </c>
      <c r="AC596" s="23">
        <f t="shared" ca="1" si="427"/>
        <v>6.6986468924394194</v>
      </c>
      <c r="AD596" s="23">
        <f t="shared" ca="1" si="428"/>
        <v>29.915526335907039</v>
      </c>
      <c r="AE596" s="23">
        <f t="shared" ca="1" si="429"/>
        <v>43.312820120785879</v>
      </c>
      <c r="AF596" s="23">
        <f t="shared" ca="1" si="430"/>
        <v>69.068525790936746</v>
      </c>
      <c r="AG596" s="23">
        <f t="shared" ca="1" si="391"/>
        <v>40.56298441682867</v>
      </c>
      <c r="AH596" s="25" t="str">
        <f t="shared" ca="1" si="407"/>
        <v>Strong</v>
      </c>
      <c r="AI596" s="25" t="str">
        <f t="shared" ca="1" si="408"/>
        <v>Bullish</v>
      </c>
      <c r="AJ596" s="1">
        <f t="shared" ca="1" si="416"/>
        <v>-318057181.49000001</v>
      </c>
      <c r="AK596" s="10">
        <f t="shared" ca="1" si="417"/>
        <v>-5.6873147454005899E-3</v>
      </c>
      <c r="AL596" s="10">
        <f t="shared" ca="1" si="422"/>
        <v>0.20215207774904104</v>
      </c>
      <c r="AM596">
        <f t="shared" ca="1" si="418"/>
        <v>-67.649999999999636</v>
      </c>
      <c r="AN596">
        <f t="shared" ca="1" si="409"/>
        <v>0</v>
      </c>
      <c r="AO596">
        <f t="shared" ca="1" si="410"/>
        <v>67.649999999999636</v>
      </c>
      <c r="AP596">
        <f t="shared" ca="1" si="396"/>
        <v>56.556832822274089</v>
      </c>
      <c r="AQ596">
        <f t="shared" ca="1" si="396"/>
        <v>37.39216452454697</v>
      </c>
      <c r="AR596">
        <f t="shared" ca="1" si="423"/>
        <v>1.5125316638234734</v>
      </c>
      <c r="AS596">
        <f t="shared" ca="1" si="424"/>
        <v>60.199506561511804</v>
      </c>
      <c r="AT596">
        <f t="shared" ca="1" si="411"/>
        <v>95.100000000000364</v>
      </c>
      <c r="AU596">
        <f t="shared" ca="1" si="425"/>
        <v>149.55237282502736</v>
      </c>
      <c r="AV596">
        <f t="shared" ca="1" si="420"/>
        <v>11627.858333333335</v>
      </c>
      <c r="AW596">
        <f t="shared" ca="1" si="390"/>
        <v>11584.498076923075</v>
      </c>
      <c r="AX596">
        <f t="shared" ca="1" si="389"/>
        <v>43.360256410260263</v>
      </c>
      <c r="AY596">
        <f t="shared" ca="1" si="394"/>
        <v>-96.775819088316595</v>
      </c>
      <c r="AZ596">
        <f t="shared" ca="1" si="393"/>
        <v>140.13607549857687</v>
      </c>
    </row>
    <row r="597" spans="1:52" x14ac:dyDescent="0.3">
      <c r="A597" s="1" vm="3488">
        <f ca="1"/>
        <v>43615</v>
      </c>
      <c r="B597" s="1" vm="3489">
        <f ca="1"/>
        <v>11865.3</v>
      </c>
      <c r="C597" s="1" vm="3490">
        <f ca="1"/>
        <v>11968.55</v>
      </c>
      <c r="D597" s="1" vm="3491">
        <f ca="1"/>
        <v>11859.4</v>
      </c>
      <c r="E597" s="1" vm="3492">
        <f ca="1"/>
        <v>11945.9</v>
      </c>
      <c r="F597" s="1" vm="3493">
        <f ca="1"/>
        <v>421200000</v>
      </c>
      <c r="G597" s="1">
        <f t="shared" ca="1" si="419"/>
        <v>11900.92</v>
      </c>
      <c r="H597" s="2">
        <f t="shared" ca="1" si="388"/>
        <v>11568.8475</v>
      </c>
      <c r="I597" s="6" t="str" cm="1">
        <f t="array" aca="1" ref="I597" ca="1">_xlfn.IFS(AND(G596&lt;H596,G597&gt;H597),"BUY", AND(G596&gt;H596,G597&lt;H597),"SELL",TRUE,"")</f>
        <v/>
      </c>
      <c r="J597" s="1" vm="3460">
        <f t="shared" ca="1" si="398"/>
        <v>11901.3</v>
      </c>
      <c r="K597" s="3" t="str">
        <f t="shared" ca="1" si="412"/>
        <v/>
      </c>
      <c r="L597" s="3">
        <f t="shared" ca="1" si="413"/>
        <v>7.1494212172562577E-3</v>
      </c>
      <c r="M597" s="3">
        <f t="shared" ca="1" si="414"/>
        <v>7.123985268305006E-3</v>
      </c>
      <c r="N597" s="4">
        <f t="shared" ca="1" si="399"/>
        <v>1</v>
      </c>
      <c r="O597" s="2">
        <f t="shared" ca="1" si="415"/>
        <v>7.123985268305006E-3</v>
      </c>
      <c r="P597" s="1">
        <f t="shared" ca="1" si="400"/>
        <v>11924.616666666667</v>
      </c>
      <c r="Q597" s="1">
        <f t="shared" ca="1" si="401"/>
        <v>5022648540000</v>
      </c>
      <c r="R597" s="1">
        <f ca="1">IF(ISBLANK(A597),"",SUM($Q$2:Q597))</f>
        <v>1621819084807917.3</v>
      </c>
      <c r="S597" s="1">
        <f ca="1">IF(ISBLANK(A597),"",SUM($F$2:F597))</f>
        <v>154672648000</v>
      </c>
      <c r="T597" s="1">
        <f t="shared" ca="1" si="402"/>
        <v>10485.493755870251</v>
      </c>
      <c r="U597" s="1" t="str">
        <f t="shared" ca="1" si="403"/>
        <v>Bullish</v>
      </c>
      <c r="V597" s="17">
        <f t="shared" ca="1" si="404"/>
        <v>109.14999999999964</v>
      </c>
      <c r="W597" s="17">
        <f t="shared" ca="1" si="405"/>
        <v>36.649999999999636</v>
      </c>
      <c r="X597" s="17">
        <f t="shared" ca="1" si="406"/>
        <v>0</v>
      </c>
      <c r="Y597" s="22">
        <f t="shared" ca="1" si="431"/>
        <v>2630.5999999999985</v>
      </c>
      <c r="Z597" s="22">
        <f t="shared" ca="1" si="431"/>
        <v>994.54999999999927</v>
      </c>
      <c r="AA597" s="22">
        <f t="shared" ca="1" si="431"/>
        <v>171.25</v>
      </c>
      <c r="AB597" s="23">
        <f t="shared" ca="1" si="426"/>
        <v>37.806964190678926</v>
      </c>
      <c r="AC597" s="23">
        <f t="shared" ca="1" si="427"/>
        <v>6.5099216908690067</v>
      </c>
      <c r="AD597" s="23">
        <f t="shared" ca="1" si="428"/>
        <v>31.297042499809919</v>
      </c>
      <c r="AE597" s="23">
        <f t="shared" ca="1" si="429"/>
        <v>44.316885881547933</v>
      </c>
      <c r="AF597" s="23">
        <f t="shared" ca="1" si="430"/>
        <v>70.621032767198471</v>
      </c>
      <c r="AG597" s="23">
        <f t="shared" ca="1" si="391"/>
        <v>42.282177641887039</v>
      </c>
      <c r="AH597" s="25" t="str">
        <f t="shared" ca="1" si="407"/>
        <v>Strong</v>
      </c>
      <c r="AI597" s="25" t="str">
        <f t="shared" ca="1" si="408"/>
        <v>Bullish</v>
      </c>
      <c r="AJ597" s="1">
        <f t="shared" ca="1" si="416"/>
        <v>421211843.14999998</v>
      </c>
      <c r="AK597" s="10">
        <f t="shared" ca="1" si="417"/>
        <v>7.123985268305006E-3</v>
      </c>
      <c r="AL597" s="10">
        <f t="shared" ca="1" si="422"/>
        <v>0.20107043955309678</v>
      </c>
      <c r="AM597">
        <f t="shared" ca="1" si="418"/>
        <v>84.799999999999272</v>
      </c>
      <c r="AN597">
        <f t="shared" ca="1" si="409"/>
        <v>84.799999999999272</v>
      </c>
      <c r="AO597">
        <f t="shared" ca="1" si="410"/>
        <v>0</v>
      </c>
      <c r="AP597">
        <f t="shared" ca="1" si="396"/>
        <v>58.57420190639732</v>
      </c>
      <c r="AQ597">
        <f t="shared" ca="1" si="396"/>
        <v>34.721295629936471</v>
      </c>
      <c r="AR597">
        <f t="shared" ca="1" si="423"/>
        <v>1.6869820334669492</v>
      </c>
      <c r="AS597">
        <f t="shared" ca="1" si="424"/>
        <v>62.783524878663826</v>
      </c>
      <c r="AT597">
        <f t="shared" ca="1" si="411"/>
        <v>109.14999999999964</v>
      </c>
      <c r="AU597">
        <f t="shared" ca="1" si="425"/>
        <v>146.66648905181111</v>
      </c>
      <c r="AV597">
        <f t="shared" ca="1" si="420"/>
        <v>11688.179166666669</v>
      </c>
      <c r="AW597">
        <f t="shared" ca="1" si="390"/>
        <v>11598.015384615386</v>
      </c>
      <c r="AX597">
        <f t="shared" ca="1" si="389"/>
        <v>90.163782051282396</v>
      </c>
      <c r="AY597">
        <f t="shared" ca="1" si="394"/>
        <v>-69.962393162391081</v>
      </c>
      <c r="AZ597">
        <f t="shared" ca="1" si="393"/>
        <v>160.12617521367349</v>
      </c>
    </row>
    <row r="598" spans="1:52" x14ac:dyDescent="0.3">
      <c r="A598" s="1" vm="3494">
        <f ca="1"/>
        <v>43616</v>
      </c>
      <c r="B598" s="1" vm="3495">
        <f ca="1"/>
        <v>11999.8</v>
      </c>
      <c r="C598" s="1" vm="3496">
        <f ca="1"/>
        <v>12039.25</v>
      </c>
      <c r="D598" s="1" vm="3497">
        <f ca="1"/>
        <v>11829.45</v>
      </c>
      <c r="E598" s="1" vm="3498">
        <f ca="1"/>
        <v>11922.8</v>
      </c>
      <c r="F598" s="1" vm="3499">
        <f ca="1"/>
        <v>438879000</v>
      </c>
      <c r="G598" s="1">
        <f t="shared" ca="1" si="419"/>
        <v>11916.66</v>
      </c>
      <c r="H598" s="2">
        <f t="shared" ca="1" si="388"/>
        <v>11579.375</v>
      </c>
      <c r="I598" s="6" t="str" cm="1">
        <f t="array" aca="1" ref="I598" ca="1">_xlfn.IFS(AND(G597&lt;H597,G598&gt;H598),"BUY", AND(G597&gt;H597,G598&lt;H598),"SELL",TRUE,"")</f>
        <v/>
      </c>
      <c r="J598" s="1" vm="3460">
        <f t="shared" ca="1" si="398"/>
        <v>11901.3</v>
      </c>
      <c r="K598" s="3" t="str">
        <f t="shared" ca="1" si="412"/>
        <v/>
      </c>
      <c r="L598" s="3">
        <f t="shared" ca="1" si="413"/>
        <v>-1.9337178446161563E-3</v>
      </c>
      <c r="M598" s="3">
        <f t="shared" ca="1" si="414"/>
        <v>-1.9355898906960182E-3</v>
      </c>
      <c r="N598" s="4">
        <f t="shared" ca="1" si="399"/>
        <v>1</v>
      </c>
      <c r="O598" s="2">
        <f t="shared" ca="1" si="415"/>
        <v>-1.9355898906960182E-3</v>
      </c>
      <c r="P598" s="1">
        <f t="shared" ca="1" si="400"/>
        <v>11930.5</v>
      </c>
      <c r="Q598" s="1">
        <f t="shared" ca="1" si="401"/>
        <v>5236045909500</v>
      </c>
      <c r="R598" s="1">
        <f ca="1">IF(ISBLANK(A598),"",SUM($Q$2:Q598))</f>
        <v>1627055130717417.3</v>
      </c>
      <c r="S598" s="1">
        <f ca="1">IF(ISBLANK(A598),"",SUM($F$2:F598))</f>
        <v>155111527000</v>
      </c>
      <c r="T598" s="1">
        <f t="shared" ca="1" si="402"/>
        <v>10489.582316583197</v>
      </c>
      <c r="U598" s="1" t="str">
        <f t="shared" ca="1" si="403"/>
        <v>Bullish</v>
      </c>
      <c r="V598" s="17">
        <f t="shared" ca="1" si="404"/>
        <v>209.79999999999927</v>
      </c>
      <c r="W598" s="17">
        <f t="shared" ca="1" si="405"/>
        <v>70.700000000000728</v>
      </c>
      <c r="X598" s="17">
        <f t="shared" ca="1" si="406"/>
        <v>0</v>
      </c>
      <c r="Y598" s="22">
        <f t="shared" ca="1" si="431"/>
        <v>2665.7999999999975</v>
      </c>
      <c r="Z598" s="22">
        <f t="shared" ca="1" si="431"/>
        <v>1065.25</v>
      </c>
      <c r="AA598" s="22">
        <f t="shared" ca="1" si="431"/>
        <v>45.800000000001091</v>
      </c>
      <c r="AB598" s="23">
        <f t="shared" ca="1" si="426"/>
        <v>39.959861955135459</v>
      </c>
      <c r="AC598" s="23">
        <f t="shared" ca="1" si="427"/>
        <v>1.7180583689699578</v>
      </c>
      <c r="AD598" s="23">
        <f t="shared" ca="1" si="428"/>
        <v>38.241803586165503</v>
      </c>
      <c r="AE598" s="23">
        <f t="shared" ca="1" si="429"/>
        <v>41.677920324105415</v>
      </c>
      <c r="AF598" s="23">
        <f t="shared" ca="1" si="430"/>
        <v>91.755546555060349</v>
      </c>
      <c r="AG598" s="23">
        <f t="shared" ca="1" si="391"/>
        <v>44.49526023516944</v>
      </c>
      <c r="AH598" s="25" t="str">
        <f t="shared" ca="1" si="407"/>
        <v>Strong</v>
      </c>
      <c r="AI598" s="25" t="str">
        <f t="shared" ca="1" si="408"/>
        <v>Bullish</v>
      </c>
      <c r="AJ598" s="1">
        <f t="shared" ca="1" si="416"/>
        <v>-438867099.07999998</v>
      </c>
      <c r="AK598" s="10">
        <f t="shared" ca="1" si="417"/>
        <v>-1.9355898906960182E-3</v>
      </c>
      <c r="AL598" s="10">
        <f t="shared" ca="1" si="422"/>
        <v>0.19023965706429197</v>
      </c>
      <c r="AM598">
        <f t="shared" ca="1" si="418"/>
        <v>-23.100000000000364</v>
      </c>
      <c r="AN598">
        <f t="shared" ca="1" si="409"/>
        <v>0</v>
      </c>
      <c r="AO598">
        <f t="shared" ca="1" si="410"/>
        <v>23.100000000000364</v>
      </c>
      <c r="AP598">
        <f t="shared" ca="1" si="396"/>
        <v>54.390330341654654</v>
      </c>
      <c r="AQ598">
        <f t="shared" ca="1" si="396"/>
        <v>33.891203084941033</v>
      </c>
      <c r="AR598">
        <f t="shared" ca="1" si="423"/>
        <v>1.604850975792655</v>
      </c>
      <c r="AS598">
        <f t="shared" ca="1" si="424"/>
        <v>61.610087897803808</v>
      </c>
      <c r="AT598">
        <f t="shared" ca="1" si="411"/>
        <v>209.79999999999927</v>
      </c>
      <c r="AU598">
        <f t="shared" ca="1" si="425"/>
        <v>151.17602554811023</v>
      </c>
      <c r="AV598">
        <f t="shared" ca="1" si="420"/>
        <v>11751.995833333334</v>
      </c>
      <c r="AW598">
        <f t="shared" ca="1" si="390"/>
        <v>11611.355769230768</v>
      </c>
      <c r="AX598">
        <f t="shared" ca="1" si="389"/>
        <v>140.64006410256661</v>
      </c>
      <c r="AY598">
        <f t="shared" ca="1" si="394"/>
        <v>-37.542628205125865</v>
      </c>
      <c r="AZ598">
        <f t="shared" ca="1" si="393"/>
        <v>178.18269230769249</v>
      </c>
    </row>
    <row r="599" spans="1:52" x14ac:dyDescent="0.3">
      <c r="A599" s="1" vm="3500">
        <f ca="1"/>
        <v>43619</v>
      </c>
      <c r="B599" s="1" vm="3501">
        <f ca="1"/>
        <v>11953.75</v>
      </c>
      <c r="C599" s="1" vm="3502">
        <f ca="1"/>
        <v>12103.05</v>
      </c>
      <c r="D599" s="1" vm="3503">
        <f ca="1"/>
        <v>11920.1</v>
      </c>
      <c r="E599" s="1" vm="3504">
        <f ca="1"/>
        <v>12088.55</v>
      </c>
      <c r="F599" s="1" vm="3505">
        <f ca="1"/>
        <v>315297000</v>
      </c>
      <c r="G599" s="1">
        <f t="shared" ca="1" si="419"/>
        <v>11949.420000000002</v>
      </c>
      <c r="H599" s="2">
        <f t="shared" ca="1" si="388"/>
        <v>11603.89</v>
      </c>
      <c r="I599" s="6" t="str" cm="1">
        <f t="array" aca="1" ref="I599" ca="1">_xlfn.IFS(AND(G598&lt;H598,G599&gt;H599),"BUY", AND(G598&gt;H598,G599&lt;H599),"SELL",TRUE,"")</f>
        <v/>
      </c>
      <c r="J599" s="1" vm="3460">
        <f t="shared" ca="1" si="398"/>
        <v>11901.3</v>
      </c>
      <c r="K599" s="3" t="str">
        <f t="shared" ca="1" si="412"/>
        <v/>
      </c>
      <c r="L599" s="3">
        <f t="shared" ca="1" si="413"/>
        <v>1.3901935786895692E-2</v>
      </c>
      <c r="M599" s="3">
        <f t="shared" ca="1" si="414"/>
        <v>1.3806190222918157E-2</v>
      </c>
      <c r="N599" s="4">
        <f t="shared" ca="1" si="399"/>
        <v>1</v>
      </c>
      <c r="O599" s="2">
        <f t="shared" ca="1" si="415"/>
        <v>1.3806190222918157E-2</v>
      </c>
      <c r="P599" s="1">
        <f t="shared" ca="1" si="400"/>
        <v>12037.233333333332</v>
      </c>
      <c r="Q599" s="1">
        <f t="shared" ca="1" si="401"/>
        <v>3795303558299.9995</v>
      </c>
      <c r="R599" s="1">
        <f ca="1">IF(ISBLANK(A599),"",SUM($Q$2:Q599))</f>
        <v>1630850434275717.3</v>
      </c>
      <c r="S599" s="1">
        <f ca="1">IF(ISBLANK(A599),"",SUM($F$2:F599))</f>
        <v>155426824000</v>
      </c>
      <c r="T599" s="1">
        <f t="shared" ca="1" si="402"/>
        <v>10492.721862963095</v>
      </c>
      <c r="U599" s="1" t="str">
        <f t="shared" ca="1" si="403"/>
        <v>Bullish</v>
      </c>
      <c r="V599" s="17">
        <f t="shared" ca="1" si="404"/>
        <v>182.94999999999891</v>
      </c>
      <c r="W599" s="17">
        <f t="shared" ca="1" si="405"/>
        <v>63.799999999999272</v>
      </c>
      <c r="X599" s="17">
        <f t="shared" ca="1" si="406"/>
        <v>0</v>
      </c>
      <c r="Y599" s="22">
        <f t="shared" ca="1" si="431"/>
        <v>2662.2999999999956</v>
      </c>
      <c r="Z599" s="22">
        <f t="shared" ca="1" si="431"/>
        <v>1129.0499999999993</v>
      </c>
      <c r="AA599" s="22">
        <f t="shared" ca="1" si="431"/>
        <v>28.5</v>
      </c>
      <c r="AB599" s="23">
        <f t="shared" ca="1" si="426"/>
        <v>42.408819441836052</v>
      </c>
      <c r="AC599" s="23">
        <f t="shared" ca="1" si="427"/>
        <v>1.0705029485782986</v>
      </c>
      <c r="AD599" s="23">
        <f t="shared" ca="1" si="428"/>
        <v>41.33831649325775</v>
      </c>
      <c r="AE599" s="23">
        <f t="shared" ca="1" si="429"/>
        <v>43.479322390414353</v>
      </c>
      <c r="AF599" s="23">
        <f t="shared" ca="1" si="430"/>
        <v>95.075806660619406</v>
      </c>
      <c r="AG599" s="23">
        <f t="shared" ca="1" si="391"/>
        <v>47.426157525611814</v>
      </c>
      <c r="AH599" s="25" t="str">
        <f t="shared" ca="1" si="407"/>
        <v>Strong</v>
      </c>
      <c r="AI599" s="25" t="str">
        <f t="shared" ca="1" si="408"/>
        <v>Bullish</v>
      </c>
      <c r="AJ599" s="1">
        <f t="shared" ca="1" si="416"/>
        <v>315308916.66000003</v>
      </c>
      <c r="AK599" s="10">
        <f t="shared" ca="1" si="417"/>
        <v>1.3806190222918157E-2</v>
      </c>
      <c r="AL599" s="10">
        <f t="shared" ca="1" si="422"/>
        <v>0.19398225614480874</v>
      </c>
      <c r="AM599">
        <f t="shared" ca="1" si="418"/>
        <v>165.75</v>
      </c>
      <c r="AN599">
        <f t="shared" ca="1" si="409"/>
        <v>165.75</v>
      </c>
      <c r="AO599">
        <f t="shared" ca="1" si="410"/>
        <v>0</v>
      </c>
      <c r="AP599">
        <f t="shared" ca="1" si="396"/>
        <v>62.34459246010789</v>
      </c>
      <c r="AQ599">
        <f t="shared" ca="1" si="396"/>
        <v>31.470402864588102</v>
      </c>
      <c r="AR599">
        <f t="shared" ca="1" si="423"/>
        <v>1.9810547938762106</v>
      </c>
      <c r="AS599">
        <f t="shared" ca="1" si="424"/>
        <v>66.454826591774292</v>
      </c>
      <c r="AT599">
        <f t="shared" ca="1" si="411"/>
        <v>182.94999999999891</v>
      </c>
      <c r="AU599">
        <f t="shared" ca="1" si="425"/>
        <v>153.44559515181658</v>
      </c>
      <c r="AV599">
        <f t="shared" ca="1" si="420"/>
        <v>11821.283333333333</v>
      </c>
      <c r="AW599">
        <f t="shared" ca="1" si="390"/>
        <v>11625.29423076923</v>
      </c>
      <c r="AX599">
        <f t="shared" ca="1" si="389"/>
        <v>195.98910256410272</v>
      </c>
      <c r="AY599">
        <f t="shared" ca="1" si="394"/>
        <v>1.2149572649593918</v>
      </c>
      <c r="AZ599">
        <f t="shared" ca="1" si="393"/>
        <v>194.77414529914333</v>
      </c>
    </row>
    <row r="600" spans="1:52" x14ac:dyDescent="0.3">
      <c r="A600" s="1" vm="3506">
        <f ca="1"/>
        <v>43620</v>
      </c>
      <c r="B600" s="1" vm="3507">
        <f ca="1"/>
        <v>12052.65</v>
      </c>
      <c r="C600" s="1" vm="3508">
        <f ca="1"/>
        <v>12095.2</v>
      </c>
      <c r="D600" s="1" vm="3509">
        <f ca="1"/>
        <v>12005.85</v>
      </c>
      <c r="E600" s="1" vm="3510">
        <f ca="1"/>
        <v>12021.65</v>
      </c>
      <c r="F600" s="1" vm="3511">
        <f ca="1"/>
        <v>289222000</v>
      </c>
      <c r="G600" s="1">
        <f t="shared" ca="1" si="419"/>
        <v>11968.000000000002</v>
      </c>
      <c r="H600" s="2">
        <f t="shared" ca="1" si="388"/>
        <v>11630.077499999999</v>
      </c>
      <c r="I600" s="6" t="str" cm="1">
        <f t="array" aca="1" ref="I600" ca="1">_xlfn.IFS(AND(G599&lt;H599,G600&gt;H600),"BUY", AND(G599&gt;H599,G600&lt;H600),"SELL",TRUE,"")</f>
        <v/>
      </c>
      <c r="J600" s="1" vm="3460">
        <f t="shared" ca="1" si="398"/>
        <v>11901.3</v>
      </c>
      <c r="K600" s="3" t="str">
        <f t="shared" ca="1" si="412"/>
        <v/>
      </c>
      <c r="L600" s="3">
        <f t="shared" ca="1" si="413"/>
        <v>-5.5341624926066313E-3</v>
      </c>
      <c r="M600" s="3">
        <f t="shared" ca="1" si="414"/>
        <v>-5.5495327035804771E-3</v>
      </c>
      <c r="N600" s="4">
        <f t="shared" ca="1" si="399"/>
        <v>1</v>
      </c>
      <c r="O600" s="2">
        <f t="shared" ca="1" si="415"/>
        <v>-5.5495327035804771E-3</v>
      </c>
      <c r="P600" s="1">
        <f t="shared" ca="1" si="400"/>
        <v>12040.900000000001</v>
      </c>
      <c r="Q600" s="1">
        <f t="shared" ca="1" si="401"/>
        <v>3482493179800.0005</v>
      </c>
      <c r="R600" s="1">
        <f ca="1">IF(ISBLANK(A600),"",SUM($Q$2:Q600))</f>
        <v>1634332927455517.3</v>
      </c>
      <c r="S600" s="1">
        <f ca="1">IF(ISBLANK(A600),"",SUM($F$2:F600))</f>
        <v>155716046000</v>
      </c>
      <c r="T600" s="1">
        <f t="shared" ca="1" si="402"/>
        <v>10495.597399483911</v>
      </c>
      <c r="U600" s="1" t="str">
        <f t="shared" ca="1" si="403"/>
        <v>Bullish</v>
      </c>
      <c r="V600" s="17">
        <f t="shared" ca="1" si="404"/>
        <v>89.350000000000364</v>
      </c>
      <c r="W600" s="17">
        <f t="shared" ca="1" si="405"/>
        <v>0</v>
      </c>
      <c r="X600" s="17">
        <f t="shared" ca="1" si="406"/>
        <v>0</v>
      </c>
      <c r="Y600" s="22">
        <f t="shared" ca="1" si="431"/>
        <v>2601.7999999999975</v>
      </c>
      <c r="Z600" s="22">
        <f t="shared" ca="1" si="431"/>
        <v>1129.0499999999993</v>
      </c>
      <c r="AA600" s="22">
        <f t="shared" ca="1" si="431"/>
        <v>28.5</v>
      </c>
      <c r="AB600" s="23">
        <f t="shared" ca="1" si="426"/>
        <v>43.394957337228085</v>
      </c>
      <c r="AC600" s="23">
        <f t="shared" ca="1" si="427"/>
        <v>1.0953954954262446</v>
      </c>
      <c r="AD600" s="23">
        <f t="shared" ca="1" si="428"/>
        <v>42.29956184180184</v>
      </c>
      <c r="AE600" s="23">
        <f t="shared" ca="1" si="429"/>
        <v>44.490352832654331</v>
      </c>
      <c r="AF600" s="23">
        <f t="shared" ca="1" si="430"/>
        <v>95.075806660619406</v>
      </c>
      <c r="AG600" s="23">
        <f t="shared" ca="1" si="391"/>
        <v>50.437549439453974</v>
      </c>
      <c r="AH600" s="25" t="str">
        <f t="shared" ca="1" si="407"/>
        <v>Strong</v>
      </c>
      <c r="AI600" s="25" t="str">
        <f t="shared" ca="1" si="408"/>
        <v>Bullish</v>
      </c>
      <c r="AJ600" s="1">
        <f t="shared" ca="1" si="416"/>
        <v>-289210050.57999998</v>
      </c>
      <c r="AK600" s="10">
        <f t="shared" ca="1" si="417"/>
        <v>-5.5495327035804771E-3</v>
      </c>
      <c r="AL600" s="10">
        <f t="shared" ca="1" si="422"/>
        <v>0.19369179362323233</v>
      </c>
      <c r="AM600">
        <f t="shared" ca="1" si="418"/>
        <v>-66.899999999999636</v>
      </c>
      <c r="AN600">
        <f t="shared" ca="1" si="409"/>
        <v>0</v>
      </c>
      <c r="AO600">
        <f t="shared" ca="1" si="410"/>
        <v>66.899999999999636</v>
      </c>
      <c r="AP600">
        <f t="shared" ca="1" si="396"/>
        <v>57.891407284385892</v>
      </c>
      <c r="AQ600">
        <f t="shared" ca="1" si="396"/>
        <v>34.001088374260355</v>
      </c>
      <c r="AR600">
        <f t="shared" ca="1" si="423"/>
        <v>1.7026339465124618</v>
      </c>
      <c r="AS600">
        <f t="shared" ca="1" si="424"/>
        <v>62.999058703809226</v>
      </c>
      <c r="AT600">
        <f t="shared" ca="1" si="411"/>
        <v>89.350000000000364</v>
      </c>
      <c r="AU600">
        <f t="shared" ca="1" si="425"/>
        <v>148.86733835525825</v>
      </c>
      <c r="AV600">
        <f t="shared" ca="1" si="420"/>
        <v>11872.491666666667</v>
      </c>
      <c r="AW600">
        <f t="shared" ca="1" si="390"/>
        <v>11639.903846153846</v>
      </c>
      <c r="AX600">
        <f t="shared" ca="1" si="389"/>
        <v>232.58782051282105</v>
      </c>
      <c r="AY600">
        <f t="shared" ca="1" si="394"/>
        <v>43.402421652423477</v>
      </c>
      <c r="AZ600">
        <f t="shared" ca="1" si="393"/>
        <v>189.18539886039758</v>
      </c>
    </row>
    <row r="601" spans="1:52" x14ac:dyDescent="0.3">
      <c r="A601" s="1" vm="3512">
        <f ca="1"/>
        <v>43622</v>
      </c>
      <c r="B601" s="1" vm="3513">
        <f ca="1"/>
        <v>12039.8</v>
      </c>
      <c r="C601" s="1" vm="3513">
        <f ca="1"/>
        <v>12039.8</v>
      </c>
      <c r="D601" s="1" vm="3514">
        <f ca="1"/>
        <v>11830.25</v>
      </c>
      <c r="E601" s="1" vm="3515">
        <f ca="1"/>
        <v>11843.75</v>
      </c>
      <c r="F601" s="1" vm="3516">
        <f ca="1"/>
        <v>415207000</v>
      </c>
      <c r="G601" s="1">
        <f t="shared" ca="1" si="419"/>
        <v>11964.53</v>
      </c>
      <c r="H601" s="2">
        <f t="shared" ref="H601:H664" ca="1" si="432">IFERROR(AVERAGE(E582:E601),"")</f>
        <v>11654.2925</v>
      </c>
      <c r="I601" s="6" t="str" cm="1">
        <f t="array" aca="1" ref="I601" ca="1">_xlfn.IFS(AND(G600&lt;H600,G601&gt;H601),"BUY", AND(G600&gt;H600,G601&lt;H601),"SELL",TRUE,"")</f>
        <v/>
      </c>
      <c r="J601" s="1" vm="3460">
        <f t="shared" ca="1" si="398"/>
        <v>11901.3</v>
      </c>
      <c r="K601" s="3" t="str">
        <f t="shared" ca="1" si="412"/>
        <v/>
      </c>
      <c r="L601" s="3">
        <f t="shared" ca="1" si="413"/>
        <v>-1.479830139789462E-2</v>
      </c>
      <c r="M601" s="3">
        <f t="shared" ca="1" si="414"/>
        <v>-1.4908888618172916E-2</v>
      </c>
      <c r="N601" s="4">
        <f t="shared" ca="1" si="399"/>
        <v>1</v>
      </c>
      <c r="O601" s="2">
        <f t="shared" ca="1" si="415"/>
        <v>-1.4908888618172916E-2</v>
      </c>
      <c r="P601" s="1">
        <f t="shared" ca="1" si="400"/>
        <v>11904.6</v>
      </c>
      <c r="Q601" s="1">
        <f t="shared" ca="1" si="401"/>
        <v>4942873252200</v>
      </c>
      <c r="R601" s="1">
        <f ca="1">IF(ISBLANK(A601),"",SUM($Q$2:Q601))</f>
        <v>1639275800707717.3</v>
      </c>
      <c r="S601" s="1">
        <f ca="1">IF(ISBLANK(A601),"",SUM($F$2:F601))</f>
        <v>156131253000</v>
      </c>
      <c r="T601" s="1">
        <f t="shared" ca="1" si="402"/>
        <v>10499.344424704754</v>
      </c>
      <c r="U601" s="1" t="str">
        <f t="shared" ca="1" si="403"/>
        <v>Bullish</v>
      </c>
      <c r="V601" s="17">
        <f t="shared" ca="1" si="404"/>
        <v>209.54999999999927</v>
      </c>
      <c r="W601" s="17">
        <f t="shared" ca="1" si="405"/>
        <v>0</v>
      </c>
      <c r="X601" s="17">
        <f t="shared" ca="1" si="406"/>
        <v>175.60000000000036</v>
      </c>
      <c r="Y601" s="22">
        <f t="shared" ca="1" si="431"/>
        <v>2673.1499999999978</v>
      </c>
      <c r="Z601" s="22">
        <f t="shared" ca="1" si="431"/>
        <v>1129.0499999999993</v>
      </c>
      <c r="AA601" s="22">
        <f t="shared" ca="1" si="431"/>
        <v>204.10000000000036</v>
      </c>
      <c r="AB601" s="23">
        <f t="shared" ca="1" si="426"/>
        <v>42.236687054598512</v>
      </c>
      <c r="AC601" s="23">
        <f t="shared" ca="1" si="427"/>
        <v>7.6351869517236421</v>
      </c>
      <c r="AD601" s="23">
        <f t="shared" ca="1" si="428"/>
        <v>34.601500102874873</v>
      </c>
      <c r="AE601" s="23">
        <f t="shared" ca="1" si="429"/>
        <v>49.871874006322152</v>
      </c>
      <c r="AF601" s="23">
        <f t="shared" ca="1" si="430"/>
        <v>69.38078985860551</v>
      </c>
      <c r="AG601" s="23">
        <f t="shared" ca="1" si="391"/>
        <v>50.102681185629926</v>
      </c>
      <c r="AH601" s="25" t="str">
        <f t="shared" ca="1" si="407"/>
        <v>Strong</v>
      </c>
      <c r="AI601" s="25" t="str">
        <f t="shared" ca="1" si="408"/>
        <v>Bullish</v>
      </c>
      <c r="AJ601" s="1">
        <f t="shared" ca="1" si="416"/>
        <v>-415195032</v>
      </c>
      <c r="AK601" s="10">
        <f t="shared" ca="1" si="417"/>
        <v>-1.4908888618172916E-2</v>
      </c>
      <c r="AL601" s="10">
        <f t="shared" ca="1" si="422"/>
        <v>0.21075972686194272</v>
      </c>
      <c r="AM601">
        <f t="shared" ca="1" si="418"/>
        <v>-177.89999999999964</v>
      </c>
      <c r="AN601">
        <f t="shared" ca="1" si="409"/>
        <v>0</v>
      </c>
      <c r="AO601">
        <f t="shared" ca="1" si="410"/>
        <v>177.89999999999964</v>
      </c>
      <c r="AP601">
        <f t="shared" ca="1" si="396"/>
        <v>53.756306764072619</v>
      </c>
      <c r="AQ601">
        <f t="shared" ca="1" si="396"/>
        <v>44.279582061813166</v>
      </c>
      <c r="AR601">
        <f t="shared" ca="1" si="423"/>
        <v>1.2140201930774819</v>
      </c>
      <c r="AS601">
        <f t="shared" ca="1" si="424"/>
        <v>54.833293611021546</v>
      </c>
      <c r="AT601">
        <f t="shared" ca="1" si="411"/>
        <v>209.54999999999927</v>
      </c>
      <c r="AU601">
        <f t="shared" ca="1" si="425"/>
        <v>153.20181418702546</v>
      </c>
      <c r="AV601">
        <f t="shared" ca="1" si="420"/>
        <v>11873.783333333333</v>
      </c>
      <c r="AW601">
        <f t="shared" ca="1" si="390"/>
        <v>11643.330769230768</v>
      </c>
      <c r="AX601">
        <f t="shared" ca="1" si="389"/>
        <v>230.45256410256479</v>
      </c>
      <c r="AY601">
        <f t="shared" ca="1" si="394"/>
        <v>84.136930199431745</v>
      </c>
      <c r="AZ601">
        <f t="shared" ca="1" si="393"/>
        <v>146.31563390313306</v>
      </c>
    </row>
    <row r="602" spans="1:52" x14ac:dyDescent="0.3">
      <c r="A602" s="1" vm="3517">
        <f ca="1"/>
        <v>43623</v>
      </c>
      <c r="B602" s="1" vm="3518">
        <f ca="1"/>
        <v>11865.2</v>
      </c>
      <c r="C602" s="1" vm="3519">
        <f ca="1"/>
        <v>11897.5</v>
      </c>
      <c r="D602" s="1" vm="3520">
        <f ca="1"/>
        <v>11769.5</v>
      </c>
      <c r="E602" s="1" vm="3521">
        <f ca="1"/>
        <v>11870.65</v>
      </c>
      <c r="F602" s="1" vm="3522">
        <f ca="1"/>
        <v>302456000</v>
      </c>
      <c r="G602" s="1">
        <f t="shared" ca="1" si="419"/>
        <v>11949.48</v>
      </c>
      <c r="H602" s="2">
        <f t="shared" ca="1" si="432"/>
        <v>11682.734999999997</v>
      </c>
      <c r="I602" s="6" t="str" cm="1">
        <f t="array" aca="1" ref="I602" ca="1">_xlfn.IFS(AND(G601&lt;H601,G602&gt;H602),"BUY", AND(G601&gt;H601,G602&lt;H602),"SELL",TRUE,"")</f>
        <v/>
      </c>
      <c r="J602" s="1" vm="3460">
        <f t="shared" ca="1" si="398"/>
        <v>11901.3</v>
      </c>
      <c r="K602" s="3" t="str">
        <f t="shared" ca="1" si="412"/>
        <v/>
      </c>
      <c r="L602" s="3">
        <f t="shared" ca="1" si="413"/>
        <v>2.271240105540917E-3</v>
      </c>
      <c r="M602" s="3">
        <f t="shared" ca="1" si="414"/>
        <v>2.2686647385131591E-3</v>
      </c>
      <c r="N602" s="4">
        <f t="shared" ca="1" si="399"/>
        <v>1</v>
      </c>
      <c r="O602" s="2">
        <f t="shared" ca="1" si="415"/>
        <v>2.2686647385131591E-3</v>
      </c>
      <c r="P602" s="1">
        <f t="shared" ca="1" si="400"/>
        <v>11845.883333333333</v>
      </c>
      <c r="Q602" s="1">
        <f t="shared" ca="1" si="401"/>
        <v>3582858489466.6665</v>
      </c>
      <c r="R602" s="1">
        <f ca="1">IF(ISBLANK(A602),"",SUM($Q$2:Q602))</f>
        <v>1642858659197184</v>
      </c>
      <c r="S602" s="1">
        <f ca="1">IF(ISBLANK(A602),"",SUM($F$2:F602))</f>
        <v>156433709000</v>
      </c>
      <c r="T602" s="1">
        <f t="shared" ca="1" si="402"/>
        <v>10501.947883861681</v>
      </c>
      <c r="U602" s="1" t="str">
        <f t="shared" ca="1" si="403"/>
        <v>Bullish</v>
      </c>
      <c r="V602" s="17">
        <f t="shared" ca="1" si="404"/>
        <v>128</v>
      </c>
      <c r="W602" s="17">
        <f t="shared" ca="1" si="405"/>
        <v>0</v>
      </c>
      <c r="X602" s="17">
        <f t="shared" ca="1" si="406"/>
        <v>60.75</v>
      </c>
      <c r="Y602" s="22">
        <f t="shared" ca="1" si="431"/>
        <v>2632.0999999999985</v>
      </c>
      <c r="Z602" s="22">
        <f t="shared" ca="1" si="431"/>
        <v>984.44999999999891</v>
      </c>
      <c r="AA602" s="22">
        <f t="shared" ca="1" si="431"/>
        <v>264.85000000000036</v>
      </c>
      <c r="AB602" s="23">
        <f t="shared" ca="1" si="426"/>
        <v>37.401694464496011</v>
      </c>
      <c r="AC602" s="23">
        <f t="shared" ca="1" si="427"/>
        <v>10.062307663082729</v>
      </c>
      <c r="AD602" s="23">
        <f t="shared" ca="1" si="428"/>
        <v>27.339386801413283</v>
      </c>
      <c r="AE602" s="23">
        <f t="shared" ca="1" si="429"/>
        <v>47.464002127578738</v>
      </c>
      <c r="AF602" s="23">
        <f t="shared" ca="1" si="430"/>
        <v>57.600256143440255</v>
      </c>
      <c r="AG602" s="23">
        <f t="shared" ca="1" si="391"/>
        <v>50.349839111885409</v>
      </c>
      <c r="AH602" s="25" t="str">
        <f t="shared" ca="1" si="407"/>
        <v>Strong</v>
      </c>
      <c r="AI602" s="25" t="str">
        <f t="shared" ca="1" si="408"/>
        <v>Bullish</v>
      </c>
      <c r="AJ602" s="1">
        <f t="shared" ca="1" si="416"/>
        <v>302467964.52999997</v>
      </c>
      <c r="AK602" s="10">
        <f t="shared" ca="1" si="417"/>
        <v>2.2686647385131591E-3</v>
      </c>
      <c r="AL602" s="10">
        <f t="shared" ca="1" si="422"/>
        <v>0.20614949090155121</v>
      </c>
      <c r="AM602">
        <f t="shared" ca="1" si="418"/>
        <v>26.899999999999636</v>
      </c>
      <c r="AN602">
        <f t="shared" ca="1" si="409"/>
        <v>26.899999999999636</v>
      </c>
      <c r="AO602">
        <f t="shared" ca="1" si="410"/>
        <v>0</v>
      </c>
      <c r="AP602">
        <f t="shared" ca="1" si="396"/>
        <v>51.837999138067403</v>
      </c>
      <c r="AQ602">
        <f t="shared" ca="1" si="396"/>
        <v>41.116754771683652</v>
      </c>
      <c r="AR602">
        <f t="shared" ca="1" si="423"/>
        <v>1.260751229660938</v>
      </c>
      <c r="AS602">
        <f t="shared" ca="1" si="424"/>
        <v>55.766915577439384</v>
      </c>
      <c r="AT602">
        <f t="shared" ca="1" si="411"/>
        <v>128</v>
      </c>
      <c r="AU602">
        <f t="shared" ca="1" si="425"/>
        <v>151.40168460223794</v>
      </c>
      <c r="AV602">
        <f t="shared" ca="1" si="420"/>
        <v>11887.245833333332</v>
      </c>
      <c r="AW602">
        <f t="shared" ca="1" si="390"/>
        <v>11648.042307692309</v>
      </c>
      <c r="AX602">
        <f t="shared" ca="1" si="389"/>
        <v>239.20352564102359</v>
      </c>
      <c r="AY602">
        <f t="shared" ca="1" si="394"/>
        <v>122.21374643874758</v>
      </c>
      <c r="AZ602">
        <f t="shared" ca="1" si="393"/>
        <v>116.98977920227601</v>
      </c>
    </row>
    <row r="603" spans="1:52" x14ac:dyDescent="0.3">
      <c r="A603" s="1" vm="3523">
        <f ca="1"/>
        <v>43626</v>
      </c>
      <c r="B603" s="1" vm="3524">
        <f ca="1"/>
        <v>11934.9</v>
      </c>
      <c r="C603" s="1" vm="3525">
        <f ca="1"/>
        <v>11975.05</v>
      </c>
      <c r="D603" s="1" vm="3526">
        <f ca="1"/>
        <v>11871.75</v>
      </c>
      <c r="E603" s="1" vm="3527">
        <f ca="1"/>
        <v>11922.7</v>
      </c>
      <c r="F603" s="1" vm="3528">
        <f ca="1"/>
        <v>303329000</v>
      </c>
      <c r="G603" s="1">
        <f t="shared" ca="1" si="419"/>
        <v>11949.460000000001</v>
      </c>
      <c r="H603" s="2">
        <f t="shared" ca="1" si="432"/>
        <v>11714.924999999999</v>
      </c>
      <c r="I603" s="6" t="str" cm="1">
        <f t="array" aca="1" ref="I603" ca="1">_xlfn.IFS(AND(G602&lt;H602,G603&gt;H603),"BUY", AND(G602&gt;H602,G603&lt;H603),"SELL",TRUE,"")</f>
        <v/>
      </c>
      <c r="J603" s="1" vm="3460">
        <f t="shared" ca="1" si="398"/>
        <v>11901.3</v>
      </c>
      <c r="K603" s="3" t="str">
        <f t="shared" ca="1" si="412"/>
        <v/>
      </c>
      <c r="L603" s="3">
        <f t="shared" ca="1" si="413"/>
        <v>4.3847641030609896E-3</v>
      </c>
      <c r="M603" s="3">
        <f t="shared" ca="1" si="414"/>
        <v>4.3751790335728605E-3</v>
      </c>
      <c r="N603" s="4">
        <f t="shared" ca="1" si="399"/>
        <v>1</v>
      </c>
      <c r="O603" s="2">
        <f t="shared" ca="1" si="415"/>
        <v>4.3751790335728605E-3</v>
      </c>
      <c r="P603" s="1">
        <f t="shared" ca="1" si="400"/>
        <v>11923.166666666666</v>
      </c>
      <c r="Q603" s="1">
        <f t="shared" ca="1" si="401"/>
        <v>3616642221833.333</v>
      </c>
      <c r="R603" s="1">
        <f ca="1">IF(ISBLANK(A603),"",SUM($Q$2:Q603))</f>
        <v>1646475301419017.3</v>
      </c>
      <c r="S603" s="1">
        <f ca="1">IF(ISBLANK(A603),"",SUM($F$2:F603))</f>
        <v>156737038000</v>
      </c>
      <c r="T603" s="1">
        <f t="shared" ca="1" si="402"/>
        <v>10504.698330582318</v>
      </c>
      <c r="U603" s="1" t="str">
        <f t="shared" ca="1" si="403"/>
        <v>Bullish</v>
      </c>
      <c r="V603" s="17">
        <f t="shared" ca="1" si="404"/>
        <v>104.39999999999964</v>
      </c>
      <c r="W603" s="17">
        <f t="shared" ca="1" si="405"/>
        <v>77.549999999999272</v>
      </c>
      <c r="X603" s="17">
        <f t="shared" ca="1" si="406"/>
        <v>0</v>
      </c>
      <c r="Y603" s="22">
        <f t="shared" ca="1" si="431"/>
        <v>2298.4499999999971</v>
      </c>
      <c r="Z603" s="22">
        <f t="shared" ca="1" si="431"/>
        <v>642.94999999999709</v>
      </c>
      <c r="AA603" s="22">
        <f t="shared" ca="1" si="431"/>
        <v>264.85000000000036</v>
      </c>
      <c r="AB603" s="23">
        <f t="shared" ca="1" si="426"/>
        <v>27.973199329983157</v>
      </c>
      <c r="AC603" s="23">
        <f t="shared" ca="1" si="427"/>
        <v>11.522982879766829</v>
      </c>
      <c r="AD603" s="23">
        <f t="shared" ca="1" si="428"/>
        <v>16.450216450216328</v>
      </c>
      <c r="AE603" s="23">
        <f t="shared" ca="1" si="429"/>
        <v>39.496182209749989</v>
      </c>
      <c r="AF603" s="23">
        <f t="shared" ca="1" si="430"/>
        <v>41.650143203348506</v>
      </c>
      <c r="AG603" s="23">
        <f t="shared" ca="1" si="391"/>
        <v>53.322456022839482</v>
      </c>
      <c r="AH603" s="25" t="str">
        <f t="shared" ca="1" si="407"/>
        <v>Strong</v>
      </c>
      <c r="AI603" s="25" t="str">
        <f t="shared" ca="1" si="408"/>
        <v>Bullish</v>
      </c>
      <c r="AJ603" s="1">
        <f t="shared" ca="1" si="416"/>
        <v>303340949.48000002</v>
      </c>
      <c r="AK603" s="10">
        <f t="shared" ca="1" si="417"/>
        <v>4.3751790335728605E-3</v>
      </c>
      <c r="AL603" s="10">
        <f t="shared" ca="1" si="422"/>
        <v>0.13965812732894764</v>
      </c>
      <c r="AM603">
        <f t="shared" ca="1" si="418"/>
        <v>52.050000000001091</v>
      </c>
      <c r="AN603">
        <f t="shared" ca="1" si="409"/>
        <v>52.050000000001091</v>
      </c>
      <c r="AO603">
        <f t="shared" ca="1" si="410"/>
        <v>0</v>
      </c>
      <c r="AP603">
        <f t="shared" ca="1" si="396"/>
        <v>51.853142056776953</v>
      </c>
      <c r="AQ603">
        <f t="shared" ca="1" si="396"/>
        <v>38.17984371656339</v>
      </c>
      <c r="AR603">
        <f t="shared" ca="1" si="423"/>
        <v>1.3581287142430534</v>
      </c>
      <c r="AS603">
        <f t="shared" ca="1" si="424"/>
        <v>57.593493774957295</v>
      </c>
      <c r="AT603">
        <f t="shared" ca="1" si="411"/>
        <v>103.29999999999927</v>
      </c>
      <c r="AU603">
        <f t="shared" ca="1" si="425"/>
        <v>147.96584998779232</v>
      </c>
      <c r="AV603">
        <f t="shared" ca="1" si="420"/>
        <v>11902.645833333334</v>
      </c>
      <c r="AW603">
        <f t="shared" ca="1" si="390"/>
        <v>11655.655769230769</v>
      </c>
      <c r="AX603">
        <f t="shared" ref="AX603:AX666" ca="1" si="433">AV603 - AW603</f>
        <v>246.99006410256516</v>
      </c>
      <c r="AY603">
        <f t="shared" ca="1" si="394"/>
        <v>156.38938746438868</v>
      </c>
      <c r="AZ603">
        <f t="shared" ca="1" si="393"/>
        <v>90.600676638176481</v>
      </c>
    </row>
    <row r="604" spans="1:52" x14ac:dyDescent="0.3">
      <c r="A604" s="1" vm="3529">
        <f ca="1"/>
        <v>43627</v>
      </c>
      <c r="B604" s="1" vm="3530">
        <f ca="1"/>
        <v>11959.85</v>
      </c>
      <c r="C604" s="1" vm="3531">
        <f ca="1"/>
        <v>12000.35</v>
      </c>
      <c r="D604" s="1" vm="3532">
        <f ca="1"/>
        <v>11904.35</v>
      </c>
      <c r="E604" s="1" vm="3533">
        <f ca="1"/>
        <v>11965.6</v>
      </c>
      <c r="F604" s="1" vm="3534">
        <f ca="1"/>
        <v>332182000</v>
      </c>
      <c r="G604" s="1">
        <f t="shared" ca="1" si="419"/>
        <v>11924.869999999999</v>
      </c>
      <c r="H604" s="2">
        <f t="shared" ca="1" si="432"/>
        <v>11755.795</v>
      </c>
      <c r="I604" s="6" t="str" cm="1">
        <f t="array" aca="1" ref="I604" ca="1">_xlfn.IFS(AND(G603&lt;H603,G604&gt;H604),"BUY", AND(G603&gt;H603,G604&lt;H604),"SELL",TRUE,"")</f>
        <v/>
      </c>
      <c r="J604" s="1" vm="3460">
        <f t="shared" ca="1" si="398"/>
        <v>11901.3</v>
      </c>
      <c r="K604" s="3" t="str">
        <f t="shared" ca="1" si="412"/>
        <v/>
      </c>
      <c r="L604" s="3">
        <f t="shared" ca="1" si="413"/>
        <v>3.5981782649903149E-3</v>
      </c>
      <c r="M604" s="3">
        <f t="shared" ca="1" si="414"/>
        <v>3.5917203081940467E-3</v>
      </c>
      <c r="N604" s="4">
        <f t="shared" ca="1" si="399"/>
        <v>1</v>
      </c>
      <c r="O604" s="2">
        <f t="shared" ca="1" si="415"/>
        <v>3.5917203081940467E-3</v>
      </c>
      <c r="P604" s="1">
        <f t="shared" ca="1" si="400"/>
        <v>11956.766666666668</v>
      </c>
      <c r="Q604" s="1">
        <f t="shared" ca="1" si="401"/>
        <v>3971822664866.667</v>
      </c>
      <c r="R604" s="1">
        <f ca="1">IF(ISBLANK(A604),"",SUM($Q$2:Q604))</f>
        <v>1650447124083884</v>
      </c>
      <c r="S604" s="1">
        <f ca="1">IF(ISBLANK(A604),"",SUM($F$2:F604))</f>
        <v>157069220000</v>
      </c>
      <c r="T604" s="1">
        <f t="shared" ca="1" si="402"/>
        <v>10507.769275761884</v>
      </c>
      <c r="U604" s="1" t="str">
        <f t="shared" ca="1" si="403"/>
        <v>Bullish</v>
      </c>
      <c r="V604" s="17">
        <f t="shared" ca="1" si="404"/>
        <v>96</v>
      </c>
      <c r="W604" s="17">
        <f t="shared" ca="1" si="405"/>
        <v>25.300000000001091</v>
      </c>
      <c r="X604" s="17">
        <f t="shared" ca="1" si="406"/>
        <v>0</v>
      </c>
      <c r="Y604" s="22">
        <f t="shared" ca="1" si="431"/>
        <v>2193.6999999999971</v>
      </c>
      <c r="Z604" s="22">
        <f t="shared" ca="1" si="431"/>
        <v>629.89999999999964</v>
      </c>
      <c r="AA604" s="22">
        <f t="shared" ca="1" si="431"/>
        <v>264.85000000000036</v>
      </c>
      <c r="AB604" s="23">
        <f t="shared" ca="1" si="426"/>
        <v>28.714044764553059</v>
      </c>
      <c r="AC604" s="23">
        <f t="shared" ca="1" si="427"/>
        <v>12.073209645803926</v>
      </c>
      <c r="AD604" s="23">
        <f t="shared" ca="1" si="428"/>
        <v>16.640835118749131</v>
      </c>
      <c r="AE604" s="23">
        <f t="shared" ca="1" si="429"/>
        <v>40.787254410356987</v>
      </c>
      <c r="AF604" s="23">
        <f t="shared" ca="1" si="430"/>
        <v>40.799105895501448</v>
      </c>
      <c r="AG604" s="23">
        <f t="shared" ca="1" si="391"/>
        <v>55.981555029121651</v>
      </c>
      <c r="AH604" s="25" t="str">
        <f t="shared" ca="1" si="407"/>
        <v>Strong</v>
      </c>
      <c r="AI604" s="25" t="str">
        <f t="shared" ca="1" si="408"/>
        <v>Bullish</v>
      </c>
      <c r="AJ604" s="1">
        <f t="shared" ca="1" si="416"/>
        <v>332193949.45999998</v>
      </c>
      <c r="AK604" s="10">
        <f t="shared" ca="1" si="417"/>
        <v>3.5917203081940467E-3</v>
      </c>
      <c r="AL604" s="10">
        <f t="shared" ca="1" si="422"/>
        <v>0.13116736454097697</v>
      </c>
      <c r="AM604">
        <f t="shared" ca="1" si="418"/>
        <v>42.899999999999636</v>
      </c>
      <c r="AN604">
        <f t="shared" ca="1" si="409"/>
        <v>42.899999999999636</v>
      </c>
      <c r="AO604">
        <f t="shared" ca="1" si="410"/>
        <v>0</v>
      </c>
      <c r="AP604">
        <f t="shared" ca="1" si="396"/>
        <v>51.213631909864283</v>
      </c>
      <c r="AQ604">
        <f t="shared" ca="1" si="396"/>
        <v>35.452712022523151</v>
      </c>
      <c r="AR604">
        <f t="shared" ca="1" si="423"/>
        <v>1.4445617553130548</v>
      </c>
      <c r="AS604">
        <f t="shared" ca="1" si="424"/>
        <v>59.092872257099586</v>
      </c>
      <c r="AT604">
        <f t="shared" ca="1" si="411"/>
        <v>96</v>
      </c>
      <c r="AU604">
        <f t="shared" ca="1" si="425"/>
        <v>144.25400356009285</v>
      </c>
      <c r="AV604">
        <f t="shared" ca="1" si="420"/>
        <v>11928.358333333332</v>
      </c>
      <c r="AW604">
        <f t="shared" ref="AW604:AW667" ca="1" si="434">AVERAGE(E579:E604)</f>
        <v>11665.399999999998</v>
      </c>
      <c r="AX604">
        <f t="shared" ca="1" si="433"/>
        <v>262.95833333333394</v>
      </c>
      <c r="AY604">
        <f t="shared" ca="1" si="394"/>
        <v>186.92727920228006</v>
      </c>
      <c r="AZ604">
        <f t="shared" ca="1" si="393"/>
        <v>76.031054131053878</v>
      </c>
    </row>
    <row r="605" spans="1:52" x14ac:dyDescent="0.3">
      <c r="A605" s="1" vm="3535">
        <f ca="1"/>
        <v>43628</v>
      </c>
      <c r="B605" s="1" vm="3536">
        <f ca="1"/>
        <v>11962.45</v>
      </c>
      <c r="C605" s="1" vm="3536">
        <f ca="1"/>
        <v>11962.45</v>
      </c>
      <c r="D605" s="1" vm="3537">
        <f ca="1"/>
        <v>11866.35</v>
      </c>
      <c r="E605" s="1" vm="3538">
        <f ca="1"/>
        <v>11906.2</v>
      </c>
      <c r="F605" s="1" vm="3539">
        <f ca="1"/>
        <v>283718000</v>
      </c>
      <c r="G605" s="1">
        <f t="shared" ca="1" si="419"/>
        <v>11901.780000000002</v>
      </c>
      <c r="H605" s="2">
        <f t="shared" ca="1" si="432"/>
        <v>11790.002500000001</v>
      </c>
      <c r="I605" s="6" t="str" cm="1">
        <f t="array" aca="1" ref="I605" ca="1">_xlfn.IFS(AND(G604&lt;H604,G605&gt;H605),"BUY", AND(G604&gt;H604,G605&lt;H605),"SELL",TRUE,"")</f>
        <v/>
      </c>
      <c r="J605" s="1" vm="3460">
        <f t="shared" ca="1" si="398"/>
        <v>11901.3</v>
      </c>
      <c r="K605" s="3" t="str">
        <f t="shared" ca="1" si="412"/>
        <v/>
      </c>
      <c r="L605" s="3">
        <f t="shared" ca="1" si="413"/>
        <v>-4.9642307949454567E-3</v>
      </c>
      <c r="M605" s="3">
        <f t="shared" ca="1" si="414"/>
        <v>-4.9765935198887315E-3</v>
      </c>
      <c r="N605" s="4">
        <f t="shared" ca="1" si="399"/>
        <v>1</v>
      </c>
      <c r="O605" s="2">
        <f t="shared" ca="1" si="415"/>
        <v>-4.9765935198887315E-3</v>
      </c>
      <c r="P605" s="1">
        <f t="shared" ca="1" si="400"/>
        <v>11911.666666666666</v>
      </c>
      <c r="Q605" s="1">
        <f t="shared" ca="1" si="401"/>
        <v>3379554243333.333</v>
      </c>
      <c r="R605" s="1">
        <f ca="1">IF(ISBLANK(A605),"",SUM($Q$2:Q605))</f>
        <v>1653826678327217.3</v>
      </c>
      <c r="S605" s="1">
        <f ca="1">IF(ISBLANK(A605),"",SUM($F$2:F605))</f>
        <v>157352938000</v>
      </c>
      <c r="T605" s="1">
        <f t="shared" ca="1" si="402"/>
        <v>10510.300597801468</v>
      </c>
      <c r="U605" s="1" t="str">
        <f t="shared" ca="1" si="403"/>
        <v>Bullish</v>
      </c>
      <c r="V605" s="17">
        <f t="shared" ca="1" si="404"/>
        <v>99.25</v>
      </c>
      <c r="W605" s="17">
        <f t="shared" ca="1" si="405"/>
        <v>0</v>
      </c>
      <c r="X605" s="17">
        <f t="shared" ca="1" si="406"/>
        <v>38</v>
      </c>
      <c r="Y605" s="22">
        <f t="shared" ca="1" si="431"/>
        <v>2190.5499999999975</v>
      </c>
      <c r="Z605" s="22">
        <f t="shared" ca="1" si="431"/>
        <v>629.89999999999964</v>
      </c>
      <c r="AA605" s="22">
        <f t="shared" ca="1" si="431"/>
        <v>302.45000000000073</v>
      </c>
      <c r="AB605" s="23">
        <f t="shared" ca="1" si="426"/>
        <v>28.755335418045714</v>
      </c>
      <c r="AC605" s="23">
        <f t="shared" ca="1" si="427"/>
        <v>13.807034762959121</v>
      </c>
      <c r="AD605" s="23">
        <f t="shared" ca="1" si="428"/>
        <v>14.948300655086593</v>
      </c>
      <c r="AE605" s="23">
        <f t="shared" ca="1" si="429"/>
        <v>42.562370181004837</v>
      </c>
      <c r="AF605" s="23">
        <f t="shared" ca="1" si="430"/>
        <v>35.120930980854702</v>
      </c>
      <c r="AG605" s="23">
        <f t="shared" ca="1" si="391"/>
        <v>58.428258074719913</v>
      </c>
      <c r="AH605" s="25" t="str">
        <f t="shared" ca="1" si="407"/>
        <v>Strong</v>
      </c>
      <c r="AI605" s="25" t="str">
        <f t="shared" ca="1" si="408"/>
        <v>Bullish</v>
      </c>
      <c r="AJ605" s="1">
        <f t="shared" ca="1" si="416"/>
        <v>-283706075.13</v>
      </c>
      <c r="AK605" s="10">
        <f t="shared" ca="1" si="417"/>
        <v>-4.9765935198887315E-3</v>
      </c>
      <c r="AL605" s="10">
        <f t="shared" ca="1" si="422"/>
        <v>0.13393106336411226</v>
      </c>
      <c r="AM605">
        <f t="shared" ca="1" si="418"/>
        <v>-59.399999999999636</v>
      </c>
      <c r="AN605">
        <f t="shared" ca="1" si="409"/>
        <v>0</v>
      </c>
      <c r="AO605">
        <f t="shared" ca="1" si="410"/>
        <v>59.399999999999636</v>
      </c>
      <c r="AP605">
        <f t="shared" ca="1" si="396"/>
        <v>47.555515344873974</v>
      </c>
      <c r="AQ605">
        <f t="shared" ca="1" si="396"/>
        <v>37.163232592342901</v>
      </c>
      <c r="AR605">
        <f t="shared" ca="1" si="423"/>
        <v>1.2796388265393333</v>
      </c>
      <c r="AS605">
        <f t="shared" ca="1" si="424"/>
        <v>56.133401995171454</v>
      </c>
      <c r="AT605">
        <f t="shared" ca="1" si="411"/>
        <v>96.100000000000364</v>
      </c>
      <c r="AU605">
        <f t="shared" ca="1" si="425"/>
        <v>140.81443187722911</v>
      </c>
      <c r="AV605">
        <f t="shared" ca="1" si="420"/>
        <v>11933.533333333333</v>
      </c>
      <c r="AW605">
        <f t="shared" ca="1" si="434"/>
        <v>11677.244230769229</v>
      </c>
      <c r="AX605">
        <f t="shared" ca="1" si="433"/>
        <v>256.28910256410381</v>
      </c>
      <c r="AY605">
        <f t="shared" ca="1" si="394"/>
        <v>210.58603988604045</v>
      </c>
      <c r="AZ605">
        <f t="shared" ca="1" si="393"/>
        <v>45.703062678063361</v>
      </c>
    </row>
    <row r="606" spans="1:52" x14ac:dyDescent="0.3">
      <c r="A606" s="1" vm="3540">
        <f ca="1"/>
        <v>43629</v>
      </c>
      <c r="B606" s="1" vm="3541">
        <f ca="1"/>
        <v>11873.9</v>
      </c>
      <c r="C606" s="1" vm="3542">
        <f ca="1"/>
        <v>11931.35</v>
      </c>
      <c r="D606" s="1" vm="3543">
        <f ca="1"/>
        <v>11817.05</v>
      </c>
      <c r="E606" s="1" vm="3544">
        <f ca="1"/>
        <v>11914.05</v>
      </c>
      <c r="F606" s="1" vm="3545">
        <f ca="1"/>
        <v>447902000</v>
      </c>
      <c r="G606" s="1">
        <f t="shared" ca="1" si="419"/>
        <v>11915.84</v>
      </c>
      <c r="H606" s="2">
        <f t="shared" ca="1" si="432"/>
        <v>11827.855</v>
      </c>
      <c r="I606" s="6" t="str" cm="1">
        <f t="array" aca="1" ref="I606" ca="1">_xlfn.IFS(AND(G605&lt;H605,G606&gt;H606),"BUY", AND(G605&gt;H605,G606&lt;H606),"SELL",TRUE,"")</f>
        <v/>
      </c>
      <c r="J606" s="1" vm="3460">
        <f t="shared" ca="1" si="398"/>
        <v>11901.3</v>
      </c>
      <c r="K606" s="3" t="str">
        <f t="shared" ca="1" si="412"/>
        <v/>
      </c>
      <c r="L606" s="3">
        <f t="shared" ca="1" si="413"/>
        <v>6.5932035410121159E-4</v>
      </c>
      <c r="M606" s="3">
        <f t="shared" ca="1" si="414"/>
        <v>6.5910309792557972E-4</v>
      </c>
      <c r="N606" s="4">
        <f t="shared" ca="1" si="399"/>
        <v>1</v>
      </c>
      <c r="O606" s="2">
        <f t="shared" ca="1" si="415"/>
        <v>6.5910309792557972E-4</v>
      </c>
      <c r="P606" s="1">
        <f t="shared" ca="1" si="400"/>
        <v>11887.483333333332</v>
      </c>
      <c r="Q606" s="1">
        <f t="shared" ca="1" si="401"/>
        <v>5324427559966.666</v>
      </c>
      <c r="R606" s="1">
        <f ca="1">IF(ISBLANK(A606),"",SUM($Q$2:Q606))</f>
        <v>1659151105887184</v>
      </c>
      <c r="S606" s="1">
        <f ca="1">IF(ISBLANK(A606),"",SUM($F$2:F606))</f>
        <v>157800840000</v>
      </c>
      <c r="T606" s="1">
        <f t="shared" ca="1" si="402"/>
        <v>10514.209594113592</v>
      </c>
      <c r="U606" s="1" t="str">
        <f t="shared" ca="1" si="403"/>
        <v>Bullish</v>
      </c>
      <c r="V606" s="17">
        <f t="shared" ca="1" si="404"/>
        <v>114.30000000000109</v>
      </c>
      <c r="W606" s="17">
        <f t="shared" ca="1" si="405"/>
        <v>0</v>
      </c>
      <c r="X606" s="17">
        <f t="shared" ca="1" si="406"/>
        <v>49.300000000001091</v>
      </c>
      <c r="Y606" s="22">
        <f t="shared" ca="1" si="431"/>
        <v>1878.1999999999989</v>
      </c>
      <c r="Z606" s="22">
        <f t="shared" ca="1" si="431"/>
        <v>373.54999999999927</v>
      </c>
      <c r="AA606" s="22">
        <f t="shared" ca="1" si="431"/>
        <v>351.75000000000182</v>
      </c>
      <c r="AB606" s="23">
        <f t="shared" ca="1" si="426"/>
        <v>19.88872324566071</v>
      </c>
      <c r="AC606" s="23">
        <f t="shared" ca="1" si="427"/>
        <v>18.728037482696305</v>
      </c>
      <c r="AD606" s="23">
        <f t="shared" ca="1" si="428"/>
        <v>1.1606857629644054</v>
      </c>
      <c r="AE606" s="23">
        <f t="shared" ca="1" si="429"/>
        <v>38.616760728357015</v>
      </c>
      <c r="AF606" s="23">
        <f t="shared" ca="1" si="430"/>
        <v>3.0056528333099983</v>
      </c>
      <c r="AG606" s="23">
        <f t="shared" ref="AG606:AG669" ca="1" si="435">IFERROR(AVERAGE(AF593:AF606),"")</f>
        <v>57.32798786393878</v>
      </c>
      <c r="AH606" s="25" t="str">
        <f t="shared" ca="1" si="407"/>
        <v>Strong</v>
      </c>
      <c r="AI606" s="25" t="str">
        <f t="shared" ca="1" si="408"/>
        <v>Bullish</v>
      </c>
      <c r="AJ606" s="1">
        <f t="shared" ca="1" si="416"/>
        <v>447913901.77999997</v>
      </c>
      <c r="AK606" s="10">
        <f t="shared" ca="1" si="417"/>
        <v>6.5910309792557972E-4</v>
      </c>
      <c r="AL606" s="10">
        <f t="shared" ca="1" si="422"/>
        <v>0.12900411020243258</v>
      </c>
      <c r="AM606">
        <f t="shared" ca="1" si="418"/>
        <v>7.8499999999985448</v>
      </c>
      <c r="AN606">
        <f t="shared" ca="1" si="409"/>
        <v>7.8499999999985448</v>
      </c>
      <c r="AO606">
        <f t="shared" ca="1" si="410"/>
        <v>0</v>
      </c>
      <c r="AP606">
        <f t="shared" ca="1" si="396"/>
        <v>44.719407105954303</v>
      </c>
      <c r="AQ606">
        <f t="shared" ca="1" si="396"/>
        <v>34.508715978604123</v>
      </c>
      <c r="AR606">
        <f t="shared" ca="1" si="423"/>
        <v>1.2958873095620524</v>
      </c>
      <c r="AS606">
        <f t="shared" ca="1" si="424"/>
        <v>56.443855243454735</v>
      </c>
      <c r="AT606">
        <f t="shared" ca="1" si="411"/>
        <v>114.30000000000109</v>
      </c>
      <c r="AU606">
        <f t="shared" ca="1" si="425"/>
        <v>138.92054388599854</v>
      </c>
      <c r="AV606">
        <f t="shared" ca="1" si="420"/>
        <v>11932.641666666665</v>
      </c>
      <c r="AW606">
        <f t="shared" ca="1" si="434"/>
        <v>11693.249999999998</v>
      </c>
      <c r="AX606">
        <f t="shared" ca="1" si="433"/>
        <v>239.39166666666642</v>
      </c>
      <c r="AY606">
        <f t="shared" ca="1" si="394"/>
        <v>227.16691595441645</v>
      </c>
      <c r="AZ606">
        <f t="shared" ca="1" si="393"/>
        <v>12.224750712249971</v>
      </c>
    </row>
    <row r="607" spans="1:52" x14ac:dyDescent="0.3">
      <c r="A607" s="1" vm="3546">
        <f ca="1"/>
        <v>43630</v>
      </c>
      <c r="B607" s="1" vm="3547">
        <f ca="1"/>
        <v>11910.1</v>
      </c>
      <c r="C607" s="1" vm="3548">
        <f ca="1"/>
        <v>11911.85</v>
      </c>
      <c r="D607" s="1" vm="3549">
        <f ca="1"/>
        <v>11797.7</v>
      </c>
      <c r="E607" s="1" vm="3550">
        <f ca="1"/>
        <v>11823.3</v>
      </c>
      <c r="F607" s="1" vm="3551">
        <f ca="1"/>
        <v>390295000</v>
      </c>
      <c r="G607" s="1">
        <f t="shared" ca="1" si="419"/>
        <v>11906.37</v>
      </c>
      <c r="H607" s="2">
        <f t="shared" ca="1" si="432"/>
        <v>11856.164999999999</v>
      </c>
      <c r="I607" s="6" t="str" cm="1">
        <f t="array" aca="1" ref="I607" ca="1">_xlfn.IFS(AND(G606&lt;H606,G607&gt;H607),"BUY", AND(G606&gt;H606,G607&lt;H607),"SELL",TRUE,"")</f>
        <v/>
      </c>
      <c r="J607" s="1" vm="3460">
        <f t="shared" ca="1" si="398"/>
        <v>11901.3</v>
      </c>
      <c r="K607" s="3" t="str">
        <f t="shared" ca="1" si="412"/>
        <v/>
      </c>
      <c r="L607" s="3">
        <f t="shared" ca="1" si="413"/>
        <v>-7.6170571719944569E-3</v>
      </c>
      <c r="M607" s="3">
        <f t="shared" ca="1" si="414"/>
        <v>-7.6462151114719259E-3</v>
      </c>
      <c r="N607" s="4">
        <f t="shared" ca="1" si="399"/>
        <v>1</v>
      </c>
      <c r="O607" s="2">
        <f t="shared" ca="1" si="415"/>
        <v>-7.6462151114719259E-3</v>
      </c>
      <c r="P607" s="1">
        <f t="shared" ca="1" si="400"/>
        <v>11844.283333333335</v>
      </c>
      <c r="Q607" s="1">
        <f t="shared" ca="1" si="401"/>
        <v>4622764563583.334</v>
      </c>
      <c r="R607" s="1">
        <f ca="1">IF(ISBLANK(A607),"",SUM($Q$2:Q607))</f>
        <v>1663773870450767.3</v>
      </c>
      <c r="S607" s="1">
        <f ca="1">IF(ISBLANK(A607),"",SUM($F$2:F607))</f>
        <v>158191135000</v>
      </c>
      <c r="T607" s="1">
        <f t="shared" ca="1" si="402"/>
        <v>10517.491201076264</v>
      </c>
      <c r="U607" s="1" t="str">
        <f t="shared" ca="1" si="403"/>
        <v>Bullish</v>
      </c>
      <c r="V607" s="17">
        <f t="shared" ca="1" si="404"/>
        <v>116.34999999999854</v>
      </c>
      <c r="W607" s="17">
        <f t="shared" ca="1" si="405"/>
        <v>0</v>
      </c>
      <c r="X607" s="17">
        <f t="shared" ca="1" si="406"/>
        <v>19.349999999998545</v>
      </c>
      <c r="Y607" s="22">
        <f t="shared" ref="Y607:AA622" ca="1" si="436">SUM(V594:V607)</f>
        <v>1792.5999999999967</v>
      </c>
      <c r="Z607" s="22">
        <f t="shared" ca="1" si="436"/>
        <v>373.54999999999927</v>
      </c>
      <c r="AA607" s="22">
        <f t="shared" ca="1" si="436"/>
        <v>371.10000000000036</v>
      </c>
      <c r="AB607" s="23">
        <f t="shared" ca="1" si="426"/>
        <v>20.838446948566325</v>
      </c>
      <c r="AC607" s="23">
        <f t="shared" ca="1" si="427"/>
        <v>20.701773959611796</v>
      </c>
      <c r="AD607" s="23">
        <f t="shared" ca="1" si="428"/>
        <v>0.13667298895452973</v>
      </c>
      <c r="AE607" s="23">
        <f t="shared" ca="1" si="429"/>
        <v>41.540220908178121</v>
      </c>
      <c r="AF607" s="23">
        <f t="shared" ca="1" si="430"/>
        <v>0.32901363056454663</v>
      </c>
      <c r="AG607" s="23">
        <f t="shared" ca="1" si="435"/>
        <v>55.217494068512636</v>
      </c>
      <c r="AH607" s="25" t="str">
        <f t="shared" ca="1" si="407"/>
        <v>Strong</v>
      </c>
      <c r="AI607" s="25" t="str">
        <f t="shared" ca="1" si="408"/>
        <v>Bullish</v>
      </c>
      <c r="AJ607" s="1">
        <f t="shared" ca="1" si="416"/>
        <v>-390283084.16000003</v>
      </c>
      <c r="AK607" s="10">
        <f t="shared" ca="1" si="417"/>
        <v>-7.6462151114719259E-3</v>
      </c>
      <c r="AL607" s="10">
        <f t="shared" ca="1" si="422"/>
        <v>0.11626433357935399</v>
      </c>
      <c r="AM607">
        <f t="shared" ca="1" si="418"/>
        <v>-90.75</v>
      </c>
      <c r="AN607">
        <f t="shared" ca="1" si="409"/>
        <v>0</v>
      </c>
      <c r="AO607">
        <f t="shared" ca="1" si="410"/>
        <v>90.75</v>
      </c>
      <c r="AP607">
        <f t="shared" ca="1" si="396"/>
        <v>41.525163741243283</v>
      </c>
      <c r="AQ607">
        <f t="shared" ca="1" si="396"/>
        <v>38.525950551560967</v>
      </c>
      <c r="AR607">
        <f t="shared" ca="1" si="423"/>
        <v>1.0778491678139994</v>
      </c>
      <c r="AS607">
        <f t="shared" ca="1" si="424"/>
        <v>51.873311331252708</v>
      </c>
      <c r="AT607">
        <f t="shared" ca="1" si="411"/>
        <v>114.14999999999964</v>
      </c>
      <c r="AU607">
        <f t="shared" ca="1" si="425"/>
        <v>137.1512193227129</v>
      </c>
      <c r="AV607">
        <f t="shared" ca="1" si="420"/>
        <v>11923.854166666664</v>
      </c>
      <c r="AW607">
        <f t="shared" ca="1" si="434"/>
        <v>11711.090384615383</v>
      </c>
      <c r="AX607">
        <f t="shared" ca="1" si="433"/>
        <v>212.76378205128094</v>
      </c>
      <c r="AY607">
        <f t="shared" ca="1" si="394"/>
        <v>235.18066239316249</v>
      </c>
      <c r="AZ607">
        <f t="shared" ca="1" si="393"/>
        <v>-22.416880341881551</v>
      </c>
    </row>
    <row r="608" spans="1:52" x14ac:dyDescent="0.3">
      <c r="A608" s="1" vm="3552">
        <f ca="1"/>
        <v>43633</v>
      </c>
      <c r="B608" s="1" vm="3553">
        <f ca="1"/>
        <v>11844</v>
      </c>
      <c r="C608" s="1" vm="3554">
        <f ca="1"/>
        <v>11844.05</v>
      </c>
      <c r="D608" s="1" vm="3555">
        <f ca="1"/>
        <v>11657.75</v>
      </c>
      <c r="E608" s="1" vm="3556">
        <f ca="1"/>
        <v>11672.15</v>
      </c>
      <c r="F608" s="1" vm="3557">
        <f ca="1"/>
        <v>295528000</v>
      </c>
      <c r="G608" s="1">
        <f t="shared" ca="1" si="419"/>
        <v>11856.260000000002</v>
      </c>
      <c r="H608" s="2">
        <f t="shared" ca="1" si="432"/>
        <v>11869.414999999999</v>
      </c>
      <c r="I608" s="6" t="str" cm="1">
        <f t="array" aca="1" ref="I608" ca="1">_xlfn.IFS(AND(G607&lt;H607,G608&gt;H608),"BUY", AND(G607&gt;H607,G608&lt;H608),"SELL",TRUE,"")</f>
        <v>SELL</v>
      </c>
      <c r="J608" s="1" vm="3460">
        <f t="shared" ca="1" si="398"/>
        <v>11901.3</v>
      </c>
      <c r="K608" s="3" t="str">
        <f t="shared" ca="1" si="412"/>
        <v/>
      </c>
      <c r="L608" s="3">
        <f t="shared" ca="1" si="413"/>
        <v>-1.2784078895063056E-2</v>
      </c>
      <c r="M608" s="3">
        <f t="shared" ca="1" si="414"/>
        <v>-1.2866498423645151E-2</v>
      </c>
      <c r="N608" s="4">
        <f t="shared" ca="1" si="399"/>
        <v>1</v>
      </c>
      <c r="O608" s="2">
        <f t="shared" ca="1" si="415"/>
        <v>-1.2866498423645151E-2</v>
      </c>
      <c r="P608" s="1">
        <f t="shared" ca="1" si="400"/>
        <v>11724.65</v>
      </c>
      <c r="Q608" s="1">
        <f t="shared" ca="1" si="401"/>
        <v>3464962365200</v>
      </c>
      <c r="R608" s="1">
        <f ca="1">IF(ISBLANK(A608),"",SUM($Q$2:Q608))</f>
        <v>1667238832815967.3</v>
      </c>
      <c r="S608" s="1">
        <f ca="1">IF(ISBLANK(A608),"",SUM($F$2:F608))</f>
        <v>158486663000</v>
      </c>
      <c r="T608" s="1">
        <f t="shared" ca="1" si="402"/>
        <v>10519.742174241925</v>
      </c>
      <c r="U608" s="1" t="str">
        <f t="shared" ca="1" si="403"/>
        <v>Bullish</v>
      </c>
      <c r="V608" s="17">
        <f t="shared" ca="1" si="404"/>
        <v>186.29999999999927</v>
      </c>
      <c r="W608" s="17">
        <f t="shared" ca="1" si="405"/>
        <v>0</v>
      </c>
      <c r="X608" s="17">
        <f t="shared" ca="1" si="406"/>
        <v>139.95000000000073</v>
      </c>
      <c r="Y608" s="22">
        <f t="shared" ca="1" si="436"/>
        <v>1834.149999999996</v>
      </c>
      <c r="Z608" s="22">
        <f t="shared" ca="1" si="436"/>
        <v>275.39999999999964</v>
      </c>
      <c r="AA608" s="22">
        <f t="shared" ca="1" si="436"/>
        <v>511.05000000000109</v>
      </c>
      <c r="AB608" s="23">
        <f t="shared" ca="1" si="426"/>
        <v>15.015129624076561</v>
      </c>
      <c r="AC608" s="23">
        <f t="shared" ca="1" si="427"/>
        <v>27.863042826377459</v>
      </c>
      <c r="AD608" s="23">
        <f t="shared" ca="1" si="428"/>
        <v>12.847913202300898</v>
      </c>
      <c r="AE608" s="23">
        <f t="shared" ca="1" si="429"/>
        <v>42.878172450454016</v>
      </c>
      <c r="AF608" s="23">
        <f t="shared" ca="1" si="430"/>
        <v>29.963761205416901</v>
      </c>
      <c r="AG608" s="23">
        <f t="shared" ca="1" si="435"/>
        <v>54.250227374780273</v>
      </c>
      <c r="AH608" s="25" t="str">
        <f t="shared" ca="1" si="407"/>
        <v>Strong</v>
      </c>
      <c r="AI608" s="25" t="str">
        <f t="shared" ca="1" si="408"/>
        <v>Bearish</v>
      </c>
      <c r="AJ608" s="1">
        <f t="shared" ca="1" si="416"/>
        <v>-295516093.63</v>
      </c>
      <c r="AK608" s="10">
        <f t="shared" ca="1" si="417"/>
        <v>-1.2866498423645151E-2</v>
      </c>
      <c r="AL608" s="10">
        <f t="shared" ca="1" si="422"/>
        <v>0.12330167482043503</v>
      </c>
      <c r="AM608">
        <f t="shared" ca="1" si="418"/>
        <v>-151.14999999999964</v>
      </c>
      <c r="AN608">
        <f t="shared" ca="1" si="409"/>
        <v>0</v>
      </c>
      <c r="AO608">
        <f t="shared" ca="1" si="410"/>
        <v>151.14999999999964</v>
      </c>
      <c r="AP608">
        <f t="shared" ca="1" si="396"/>
        <v>38.559080616868762</v>
      </c>
      <c r="AQ608">
        <f t="shared" ca="1" si="396"/>
        <v>46.570525512163726</v>
      </c>
      <c r="AR608">
        <f t="shared" ca="1" si="423"/>
        <v>0.82797177383788678</v>
      </c>
      <c r="AS608">
        <f t="shared" ca="1" si="424"/>
        <v>45.294560106884632</v>
      </c>
      <c r="AT608">
        <f t="shared" ca="1" si="411"/>
        <v>186.29999999999927</v>
      </c>
      <c r="AU608">
        <f t="shared" ca="1" si="425"/>
        <v>140.66184651394764</v>
      </c>
      <c r="AV608">
        <f t="shared" ca="1" si="420"/>
        <v>11908.108333333332</v>
      </c>
      <c r="AW608">
        <f t="shared" ca="1" si="434"/>
        <v>11725.334615384614</v>
      </c>
      <c r="AX608">
        <f t="shared" ca="1" si="433"/>
        <v>182.7737179487176</v>
      </c>
      <c r="AY608">
        <f t="shared" ca="1" si="394"/>
        <v>233.71228632478636</v>
      </c>
      <c r="AZ608">
        <f t="shared" ca="1" si="393"/>
        <v>-50.938568376068758</v>
      </c>
    </row>
    <row r="609" spans="1:52" x14ac:dyDescent="0.3">
      <c r="A609" s="1" vm="3558">
        <f ca="1"/>
        <v>43634</v>
      </c>
      <c r="B609" s="1" vm="3559">
        <f ca="1"/>
        <v>11677.05</v>
      </c>
      <c r="C609" s="1" vm="3560">
        <f ca="1"/>
        <v>11727.2</v>
      </c>
      <c r="D609" s="1" vm="3561">
        <f ca="1"/>
        <v>11641.15</v>
      </c>
      <c r="E609" s="1" vm="3562">
        <f ca="1"/>
        <v>11691.5</v>
      </c>
      <c r="F609" s="1" vm="3563">
        <f ca="1"/>
        <v>365526000</v>
      </c>
      <c r="G609" s="1">
        <f t="shared" ca="1" si="419"/>
        <v>11801.44</v>
      </c>
      <c r="H609" s="2">
        <f t="shared" ca="1" si="432"/>
        <v>11862.577499999999</v>
      </c>
      <c r="I609" s="6" t="str" cm="1">
        <f t="array" aca="1" ref="I609" ca="1">_xlfn.IFS(AND(G608&lt;H608,G609&gt;H609),"BUY", AND(G608&gt;H608,G609&lt;H609),"SELL",TRUE,"")</f>
        <v/>
      </c>
      <c r="J609" s="1" vm="3559">
        <f t="shared" ca="1" si="398"/>
        <v>11677.05</v>
      </c>
      <c r="K609" s="3">
        <f t="shared" ca="1" si="412"/>
        <v>-1.8842479393007538E-2</v>
      </c>
      <c r="L609" s="3">
        <f t="shared" ca="1" si="413"/>
        <v>1.657792266206437E-3</v>
      </c>
      <c r="M609" s="3">
        <f t="shared" ca="1" si="414"/>
        <v>1.6564196454115262E-3</v>
      </c>
      <c r="N609" s="4">
        <f t="shared" ca="1" si="399"/>
        <v>-1</v>
      </c>
      <c r="O609" s="2">
        <f t="shared" ca="1" si="415"/>
        <v>-1.6564196454115262E-3</v>
      </c>
      <c r="P609" s="1">
        <f t="shared" ca="1" si="400"/>
        <v>11686.616666666667</v>
      </c>
      <c r="Q609" s="1">
        <f t="shared" ca="1" si="401"/>
        <v>4271762243700</v>
      </c>
      <c r="R609" s="1">
        <f ca="1">IF(ISBLANK(A609),"",SUM($Q$2:Q609))</f>
        <v>1671510595059667.3</v>
      </c>
      <c r="S609" s="1">
        <f ca="1">IF(ISBLANK(A609),"",SUM($F$2:F609))</f>
        <v>158852189000</v>
      </c>
      <c r="T609" s="1">
        <f t="shared" ca="1" si="402"/>
        <v>10522.427204699503</v>
      </c>
      <c r="U609" s="1" t="str">
        <f t="shared" ca="1" si="403"/>
        <v>Bullish</v>
      </c>
      <c r="V609" s="17">
        <f t="shared" ca="1" si="404"/>
        <v>86.050000000001091</v>
      </c>
      <c r="W609" s="17">
        <f t="shared" ca="1" si="405"/>
        <v>0</v>
      </c>
      <c r="X609" s="17">
        <f t="shared" ca="1" si="406"/>
        <v>16.600000000000364</v>
      </c>
      <c r="Y609" s="22">
        <f t="shared" ca="1" si="436"/>
        <v>1826.5499999999975</v>
      </c>
      <c r="Z609" s="22">
        <f t="shared" ca="1" si="436"/>
        <v>274</v>
      </c>
      <c r="AA609" s="22">
        <f t="shared" ca="1" si="436"/>
        <v>527.65000000000146</v>
      </c>
      <c r="AB609" s="23">
        <f t="shared" ca="1" si="426"/>
        <v>15.000958090389005</v>
      </c>
      <c r="AC609" s="23">
        <f t="shared" ca="1" si="427"/>
        <v>28.887793928444456</v>
      </c>
      <c r="AD609" s="23">
        <f t="shared" ca="1" si="428"/>
        <v>13.88683583805545</v>
      </c>
      <c r="AE609" s="23">
        <f t="shared" ca="1" si="429"/>
        <v>43.888752018833458</v>
      </c>
      <c r="AF609" s="23">
        <f t="shared" ca="1" si="430"/>
        <v>31.640990457182188</v>
      </c>
      <c r="AG609" s="23">
        <f t="shared" ca="1" si="435"/>
        <v>52.220525903047033</v>
      </c>
      <c r="AH609" s="25" t="str">
        <f t="shared" ca="1" si="407"/>
        <v>Strong</v>
      </c>
      <c r="AI609" s="25" t="str">
        <f t="shared" ca="1" si="408"/>
        <v>Bearish</v>
      </c>
      <c r="AJ609" s="1">
        <f t="shared" ca="1" si="416"/>
        <v>365537856.25999999</v>
      </c>
      <c r="AK609" s="10">
        <f t="shared" ca="1" si="417"/>
        <v>1.6564196454115262E-3</v>
      </c>
      <c r="AL609" s="10">
        <f t="shared" ca="1" si="422"/>
        <v>0.12381525447507723</v>
      </c>
      <c r="AM609">
        <f t="shared" ca="1" si="418"/>
        <v>19.350000000000364</v>
      </c>
      <c r="AN609">
        <f t="shared" ca="1" si="409"/>
        <v>19.350000000000364</v>
      </c>
      <c r="AO609">
        <f t="shared" ca="1" si="410"/>
        <v>0</v>
      </c>
      <c r="AP609">
        <f t="shared" ca="1" si="396"/>
        <v>37.187003429949591</v>
      </c>
      <c r="AQ609">
        <f t="shared" ca="1" si="396"/>
        <v>43.244059404152033</v>
      </c>
      <c r="AR609">
        <f t="shared" ca="1" si="423"/>
        <v>0.85993322417781903</v>
      </c>
      <c r="AS609">
        <f t="shared" ca="1" si="424"/>
        <v>46.234628910290652</v>
      </c>
      <c r="AT609">
        <f t="shared" ca="1" si="411"/>
        <v>86.050000000001091</v>
      </c>
      <c r="AU609">
        <f t="shared" ca="1" si="425"/>
        <v>136.76100033438004</v>
      </c>
      <c r="AV609">
        <f t="shared" ca="1" si="420"/>
        <v>11886.908333333335</v>
      </c>
      <c r="AW609">
        <f t="shared" ca="1" si="434"/>
        <v>11741.203846153849</v>
      </c>
      <c r="AX609">
        <f t="shared" ca="1" si="433"/>
        <v>145.70448717948602</v>
      </c>
      <c r="AY609">
        <f t="shared" ca="1" si="394"/>
        <v>224.05858262108248</v>
      </c>
      <c r="AZ609">
        <f t="shared" ca="1" si="393"/>
        <v>-78.354095441596456</v>
      </c>
    </row>
    <row r="610" spans="1:52" x14ac:dyDescent="0.3">
      <c r="A610" s="1" vm="3564">
        <f ca="1"/>
        <v>43635</v>
      </c>
      <c r="B610" s="1" vm="3565">
        <f ca="1"/>
        <v>11744.45</v>
      </c>
      <c r="C610" s="1" vm="3566">
        <f ca="1"/>
        <v>11802.5</v>
      </c>
      <c r="D610" s="1" vm="3567">
        <f ca="1"/>
        <v>11625.1</v>
      </c>
      <c r="E610" s="1" vm="3568">
        <f ca="1"/>
        <v>11691.45</v>
      </c>
      <c r="F610" s="1" vm="3569">
        <f ca="1"/>
        <v>446933000</v>
      </c>
      <c r="G610" s="1">
        <f t="shared" ca="1" si="419"/>
        <v>11758.49</v>
      </c>
      <c r="H610" s="2">
        <f t="shared" ca="1" si="432"/>
        <v>11861.695</v>
      </c>
      <c r="I610" s="6" t="str" cm="1">
        <f t="array" aca="1" ref="I610" ca="1">_xlfn.IFS(AND(G609&lt;H609,G610&gt;H610),"BUY", AND(G609&gt;H609,G610&lt;H610),"SELL",TRUE,"")</f>
        <v/>
      </c>
      <c r="J610" s="1" vm="3559">
        <f t="shared" ca="1" si="398"/>
        <v>11677.05</v>
      </c>
      <c r="K610" s="3" t="str">
        <f t="shared" ca="1" si="412"/>
        <v/>
      </c>
      <c r="L610" s="3">
        <f t="shared" ca="1" si="413"/>
        <v>-4.2766112131609191E-6</v>
      </c>
      <c r="M610" s="3">
        <f t="shared" ca="1" si="414"/>
        <v>-4.2766203578887255E-6</v>
      </c>
      <c r="N610" s="4">
        <f t="shared" ca="1" si="399"/>
        <v>-1</v>
      </c>
      <c r="O610" s="2">
        <f t="shared" ca="1" si="415"/>
        <v>4.2766203578887255E-6</v>
      </c>
      <c r="P610" s="1">
        <f t="shared" ca="1" si="400"/>
        <v>11706.35</v>
      </c>
      <c r="Q610" s="1">
        <f t="shared" ca="1" si="401"/>
        <v>5231954124550</v>
      </c>
      <c r="R610" s="1">
        <f ca="1">IF(ISBLANK(A610),"",SUM($Q$2:Q610))</f>
        <v>1676742549184217.3</v>
      </c>
      <c r="S610" s="1">
        <f ca="1">IF(ISBLANK(A610),"",SUM($F$2:F610))</f>
        <v>159299122000</v>
      </c>
      <c r="T610" s="1">
        <f t="shared" ca="1" si="402"/>
        <v>10525.748843639058</v>
      </c>
      <c r="U610" s="1" t="str">
        <f t="shared" ca="1" si="403"/>
        <v>Bullish</v>
      </c>
      <c r="V610" s="17">
        <f t="shared" ca="1" si="404"/>
        <v>177.39999999999964</v>
      </c>
      <c r="W610" s="17">
        <f t="shared" ca="1" si="405"/>
        <v>75.299999999999272</v>
      </c>
      <c r="X610" s="17">
        <f t="shared" ca="1" si="406"/>
        <v>0</v>
      </c>
      <c r="Y610" s="22">
        <f t="shared" ca="1" si="436"/>
        <v>1908.8499999999967</v>
      </c>
      <c r="Z610" s="22">
        <f t="shared" ca="1" si="436"/>
        <v>349.29999999999927</v>
      </c>
      <c r="AA610" s="22">
        <f t="shared" ca="1" si="436"/>
        <v>499.55000000000109</v>
      </c>
      <c r="AB610" s="23">
        <f t="shared" ca="1" si="426"/>
        <v>18.298975823139578</v>
      </c>
      <c r="AC610" s="23">
        <f t="shared" ca="1" si="427"/>
        <v>26.170207192812526</v>
      </c>
      <c r="AD610" s="23">
        <f t="shared" ca="1" si="428"/>
        <v>7.8712313696729481</v>
      </c>
      <c r="AE610" s="23">
        <f t="shared" ca="1" si="429"/>
        <v>44.469183015952105</v>
      </c>
      <c r="AF610" s="23">
        <f t="shared" ca="1" si="430"/>
        <v>17.70041821287645</v>
      </c>
      <c r="AG610" s="23">
        <f t="shared" ca="1" si="435"/>
        <v>48.551375361757017</v>
      </c>
      <c r="AH610" s="25" t="str">
        <f t="shared" ca="1" si="407"/>
        <v>Strong</v>
      </c>
      <c r="AI610" s="25" t="str">
        <f t="shared" ca="1" si="408"/>
        <v>Bearish</v>
      </c>
      <c r="AJ610" s="1">
        <f t="shared" ca="1" si="416"/>
        <v>-446921198.56</v>
      </c>
      <c r="AK610" s="10">
        <f t="shared" ca="1" si="417"/>
        <v>-4.2766203578887255E-6</v>
      </c>
      <c r="AL610" s="10">
        <f t="shared" ca="1" si="422"/>
        <v>0.12237096108843082</v>
      </c>
      <c r="AM610">
        <f t="shared" ca="1" si="418"/>
        <v>-4.9999999999272404E-2</v>
      </c>
      <c r="AN610">
        <f t="shared" ca="1" si="409"/>
        <v>0</v>
      </c>
      <c r="AO610">
        <f t="shared" ca="1" si="410"/>
        <v>4.9999999999272404E-2</v>
      </c>
      <c r="AP610">
        <f t="shared" ca="1" si="396"/>
        <v>34.530788899238907</v>
      </c>
      <c r="AQ610">
        <f t="shared" ca="1" si="396"/>
        <v>40.158769446712547</v>
      </c>
      <c r="AR610">
        <f t="shared" ca="1" si="423"/>
        <v>0.85985674797776068</v>
      </c>
      <c r="AS610">
        <f t="shared" ca="1" si="424"/>
        <v>46.232418110302895</v>
      </c>
      <c r="AT610">
        <f t="shared" ca="1" si="411"/>
        <v>177.39999999999964</v>
      </c>
      <c r="AU610">
        <f t="shared" ca="1" si="425"/>
        <v>139.66378602478144</v>
      </c>
      <c r="AV610">
        <f t="shared" ca="1" si="420"/>
        <v>11867.629166666668</v>
      </c>
      <c r="AW610">
        <f t="shared" ca="1" si="434"/>
        <v>11762.098076923079</v>
      </c>
      <c r="AX610">
        <f t="shared" ca="1" si="433"/>
        <v>105.53108974358838</v>
      </c>
      <c r="AY610">
        <f t="shared" ca="1" si="394"/>
        <v>210.17841880341842</v>
      </c>
      <c r="AZ610">
        <f t="shared" ca="1" si="393"/>
        <v>-104.64732905983004</v>
      </c>
    </row>
    <row r="611" spans="1:52" x14ac:dyDescent="0.3">
      <c r="A611" s="1" vm="3570">
        <f ca="1"/>
        <v>43636</v>
      </c>
      <c r="B611" s="1" vm="3571">
        <f ca="1"/>
        <v>11653.65</v>
      </c>
      <c r="C611" s="1" vm="3572">
        <f ca="1"/>
        <v>11843.5</v>
      </c>
      <c r="D611" s="1" vm="3573">
        <f ca="1"/>
        <v>11635.05</v>
      </c>
      <c r="E611" s="1" vm="3574">
        <f ca="1"/>
        <v>11831.75</v>
      </c>
      <c r="F611" s="1" vm="3575">
        <f ca="1"/>
        <v>442017000</v>
      </c>
      <c r="G611" s="1">
        <f t="shared" ca="1" si="419"/>
        <v>11742.029999999999</v>
      </c>
      <c r="H611" s="2">
        <f t="shared" ca="1" si="432"/>
        <v>11866.387500000001</v>
      </c>
      <c r="I611" s="6" t="str" cm="1">
        <f t="array" aca="1" ref="I611" ca="1">_xlfn.IFS(AND(G610&lt;H610,G611&gt;H611),"BUY", AND(G610&gt;H610,G611&lt;H611),"SELL",TRUE,"")</f>
        <v/>
      </c>
      <c r="J611" s="1" vm="3559">
        <f t="shared" ca="1" si="398"/>
        <v>11677.05</v>
      </c>
      <c r="K611" s="3" t="str">
        <f t="shared" ca="1" si="412"/>
        <v/>
      </c>
      <c r="L611" s="3">
        <f t="shared" ca="1" si="413"/>
        <v>1.2000222384733972E-2</v>
      </c>
      <c r="M611" s="3">
        <f t="shared" ca="1" si="414"/>
        <v>1.1928790613010498E-2</v>
      </c>
      <c r="N611" s="4">
        <f t="shared" ca="1" si="399"/>
        <v>-1</v>
      </c>
      <c r="O611" s="2">
        <f t="shared" ca="1" si="415"/>
        <v>-1.1928790613010498E-2</v>
      </c>
      <c r="P611" s="1">
        <f t="shared" ca="1" si="400"/>
        <v>11770.1</v>
      </c>
      <c r="Q611" s="1">
        <f t="shared" ca="1" si="401"/>
        <v>5202584291700</v>
      </c>
      <c r="R611" s="1">
        <f ca="1">IF(ISBLANK(A611),"",SUM($Q$2:Q611))</f>
        <v>1681945133475917.3</v>
      </c>
      <c r="S611" s="1">
        <f ca="1">IF(ISBLANK(A611),"",SUM($F$2:F611))</f>
        <v>159741139000</v>
      </c>
      <c r="T611" s="1">
        <f t="shared" ca="1" si="402"/>
        <v>10529.192066646759</v>
      </c>
      <c r="U611" s="1" t="str">
        <f t="shared" ca="1" si="403"/>
        <v>Bullish</v>
      </c>
      <c r="V611" s="17">
        <f t="shared" ca="1" si="404"/>
        <v>208.45000000000073</v>
      </c>
      <c r="W611" s="17">
        <f t="shared" ca="1" si="405"/>
        <v>41</v>
      </c>
      <c r="X611" s="17">
        <f t="shared" ca="1" si="406"/>
        <v>0</v>
      </c>
      <c r="Y611" s="22">
        <f t="shared" ca="1" si="436"/>
        <v>2008.1499999999978</v>
      </c>
      <c r="Z611" s="22">
        <f t="shared" ca="1" si="436"/>
        <v>353.64999999999964</v>
      </c>
      <c r="AA611" s="22">
        <f t="shared" ca="1" si="436"/>
        <v>499.55000000000109</v>
      </c>
      <c r="AB611" s="23">
        <f t="shared" ca="1" si="426"/>
        <v>17.610736249782139</v>
      </c>
      <c r="AC611" s="23">
        <f t="shared" ca="1" si="427"/>
        <v>24.876129771182512</v>
      </c>
      <c r="AD611" s="23">
        <f t="shared" ca="1" si="428"/>
        <v>7.2653935214003731</v>
      </c>
      <c r="AE611" s="23">
        <f t="shared" ca="1" si="429"/>
        <v>42.486866020964655</v>
      </c>
      <c r="AF611" s="23">
        <f t="shared" ca="1" si="430"/>
        <v>17.100328176277696</v>
      </c>
      <c r="AG611" s="23">
        <f t="shared" ca="1" si="435"/>
        <v>44.728467890976951</v>
      </c>
      <c r="AH611" s="25" t="str">
        <f t="shared" ca="1" si="407"/>
        <v>Strong</v>
      </c>
      <c r="AI611" s="25" t="str">
        <f t="shared" ca="1" si="408"/>
        <v>Bearish</v>
      </c>
      <c r="AJ611" s="1">
        <f t="shared" ca="1" si="416"/>
        <v>442028758.49000001</v>
      </c>
      <c r="AK611" s="10">
        <f t="shared" ca="1" si="417"/>
        <v>1.1928790613010498E-2</v>
      </c>
      <c r="AL611" s="10">
        <f t="shared" ca="1" si="422"/>
        <v>0.13003435723833831</v>
      </c>
      <c r="AM611">
        <f t="shared" ca="1" si="418"/>
        <v>140.29999999999927</v>
      </c>
      <c r="AN611">
        <f t="shared" ca="1" si="409"/>
        <v>140.29999999999927</v>
      </c>
      <c r="AO611">
        <f t="shared" ca="1" si="410"/>
        <v>0</v>
      </c>
      <c r="AP611">
        <f t="shared" ca="1" si="396"/>
        <v>42.085732549293212</v>
      </c>
      <c r="AQ611">
        <f t="shared" ca="1" si="396"/>
        <v>37.290285914804507</v>
      </c>
      <c r="AR611">
        <f t="shared" ca="1" si="423"/>
        <v>1.1285977438050396</v>
      </c>
      <c r="AS611">
        <f t="shared" ca="1" si="424"/>
        <v>53.020715026578038</v>
      </c>
      <c r="AT611">
        <f t="shared" ca="1" si="411"/>
        <v>208.45000000000073</v>
      </c>
      <c r="AU611">
        <f t="shared" ca="1" si="425"/>
        <v>144.57708702301139</v>
      </c>
      <c r="AV611">
        <f t="shared" ca="1" si="420"/>
        <v>11846.229166666666</v>
      </c>
      <c r="AW611">
        <f t="shared" ca="1" si="434"/>
        <v>11785.548076923076</v>
      </c>
      <c r="AX611">
        <f t="shared" ca="1" si="433"/>
        <v>60.681089743589837</v>
      </c>
      <c r="AY611">
        <f t="shared" ca="1" si="394"/>
        <v>190.34259259259247</v>
      </c>
      <c r="AZ611">
        <f t="shared" ref="AZ611:AZ674" ca="1" si="437">AX611 - AY611</f>
        <v>-129.66150284900263</v>
      </c>
    </row>
    <row r="612" spans="1:52" x14ac:dyDescent="0.3">
      <c r="A612" s="1" vm="3576">
        <f ca="1"/>
        <v>43637</v>
      </c>
      <c r="B612" s="1" vm="3577">
        <f ca="1"/>
        <v>11827.6</v>
      </c>
      <c r="C612" s="1" vm="3578">
        <f ca="1"/>
        <v>11827.95</v>
      </c>
      <c r="D612" s="1" vm="3579">
        <f ca="1"/>
        <v>11705.1</v>
      </c>
      <c r="E612" s="1" vm="3580">
        <f ca="1"/>
        <v>11724.1</v>
      </c>
      <c r="F612" s="1" vm="3581">
        <f ca="1"/>
        <v>468430000</v>
      </c>
      <c r="G612" s="1">
        <f t="shared" ca="1" si="419"/>
        <v>11722.19</v>
      </c>
      <c r="H612" s="2">
        <f t="shared" ca="1" si="432"/>
        <v>11869.74</v>
      </c>
      <c r="I612" s="6" t="str" cm="1">
        <f t="array" aca="1" ref="I612" ca="1">_xlfn.IFS(AND(G611&lt;H611,G612&gt;H612),"BUY", AND(G611&gt;H611,G612&lt;H612),"SELL",TRUE,"")</f>
        <v/>
      </c>
      <c r="J612" s="1" vm="3559">
        <f t="shared" ca="1" si="398"/>
        <v>11677.05</v>
      </c>
      <c r="K612" s="3" t="str">
        <f t="shared" ca="1" si="412"/>
        <v/>
      </c>
      <c r="L612" s="3">
        <f t="shared" ca="1" si="413"/>
        <v>-9.098400490206382E-3</v>
      </c>
      <c r="M612" s="3">
        <f t="shared" ca="1" si="414"/>
        <v>-9.1400437195816482E-3</v>
      </c>
      <c r="N612" s="4">
        <f t="shared" ca="1" si="399"/>
        <v>-1</v>
      </c>
      <c r="O612" s="2">
        <f t="shared" ca="1" si="415"/>
        <v>9.1400437195816482E-3</v>
      </c>
      <c r="P612" s="1">
        <f t="shared" ca="1" si="400"/>
        <v>11752.383333333333</v>
      </c>
      <c r="Q612" s="1">
        <f t="shared" ca="1" si="401"/>
        <v>5505168924833.333</v>
      </c>
      <c r="R612" s="1">
        <f ca="1">IF(ISBLANK(A612),"",SUM($Q$2:Q612))</f>
        <v>1687450302400750.5</v>
      </c>
      <c r="S612" s="1">
        <f ca="1">IF(ISBLANK(A612),"",SUM($F$2:F612))</f>
        <v>160209569000</v>
      </c>
      <c r="T612" s="1">
        <f t="shared" ca="1" si="402"/>
        <v>10532.768503988364</v>
      </c>
      <c r="U612" s="1" t="str">
        <f t="shared" ca="1" si="403"/>
        <v>Bullish</v>
      </c>
      <c r="V612" s="17">
        <f t="shared" ca="1" si="404"/>
        <v>126.64999999999964</v>
      </c>
      <c r="W612" s="17">
        <f t="shared" ca="1" si="405"/>
        <v>0</v>
      </c>
      <c r="X612" s="17">
        <f t="shared" ca="1" si="406"/>
        <v>0</v>
      </c>
      <c r="Y612" s="22">
        <f t="shared" ca="1" si="436"/>
        <v>1924.9999999999982</v>
      </c>
      <c r="Z612" s="22">
        <f t="shared" ca="1" si="436"/>
        <v>282.94999999999891</v>
      </c>
      <c r="AA612" s="22">
        <f t="shared" ca="1" si="436"/>
        <v>499.55000000000109</v>
      </c>
      <c r="AB612" s="23">
        <f t="shared" ca="1" si="426"/>
        <v>14.698701298701256</v>
      </c>
      <c r="AC612" s="23">
        <f t="shared" ca="1" si="427"/>
        <v>25.950649350649428</v>
      </c>
      <c r="AD612" s="23">
        <f t="shared" ca="1" si="428"/>
        <v>11.251948051948172</v>
      </c>
      <c r="AE612" s="23">
        <f t="shared" ca="1" si="429"/>
        <v>40.64935064935068</v>
      </c>
      <c r="AF612" s="23">
        <f t="shared" ca="1" si="430"/>
        <v>27.680511182108901</v>
      </c>
      <c r="AG612" s="23">
        <f t="shared" ca="1" si="435"/>
        <v>40.151679650051854</v>
      </c>
      <c r="AH612" s="25" t="str">
        <f t="shared" ca="1" si="407"/>
        <v>Strong</v>
      </c>
      <c r="AI612" s="25" t="str">
        <f t="shared" ca="1" si="408"/>
        <v>Bearish</v>
      </c>
      <c r="AJ612" s="1">
        <f t="shared" ca="1" si="416"/>
        <v>-468418257.97000003</v>
      </c>
      <c r="AK612" s="10">
        <f t="shared" ca="1" si="417"/>
        <v>-9.1400437195816482E-3</v>
      </c>
      <c r="AL612" s="10">
        <f t="shared" ca="1" si="422"/>
        <v>0.13487876984123412</v>
      </c>
      <c r="AM612">
        <f t="shared" ca="1" si="418"/>
        <v>-107.64999999999964</v>
      </c>
      <c r="AN612">
        <f t="shared" ca="1" si="409"/>
        <v>0</v>
      </c>
      <c r="AO612">
        <f t="shared" ca="1" si="410"/>
        <v>107.64999999999964</v>
      </c>
      <c r="AP612">
        <f t="shared" ca="1" si="396"/>
        <v>39.079608795772273</v>
      </c>
      <c r="AQ612">
        <f t="shared" ca="1" si="396"/>
        <v>42.315979778032734</v>
      </c>
      <c r="AR612">
        <f t="shared" ca="1" si="423"/>
        <v>0.92351894014420199</v>
      </c>
      <c r="AS612">
        <f t="shared" ca="1" si="424"/>
        <v>48.011949394944239</v>
      </c>
      <c r="AT612">
        <f t="shared" ca="1" si="411"/>
        <v>122.85000000000036</v>
      </c>
      <c r="AU612">
        <f t="shared" ca="1" si="425"/>
        <v>143.02515223565345</v>
      </c>
      <c r="AV612">
        <f t="shared" ca="1" si="420"/>
        <v>11821.433333333334</v>
      </c>
      <c r="AW612">
        <f t="shared" ca="1" si="434"/>
        <v>11807.359615384614</v>
      </c>
      <c r="AX612">
        <f t="shared" ca="1" si="433"/>
        <v>14.073717948720514</v>
      </c>
      <c r="AY612">
        <f t="shared" ref="AY612:AY675" ca="1" si="438">AVERAGE(AX604:AX612)</f>
        <v>164.4629985754986</v>
      </c>
      <c r="AZ612">
        <f t="shared" ca="1" si="437"/>
        <v>-150.38928062677809</v>
      </c>
    </row>
    <row r="613" spans="1:52" x14ac:dyDescent="0.3">
      <c r="A613" s="1" vm="3582">
        <f ca="1"/>
        <v>43640</v>
      </c>
      <c r="B613" s="1" vm="3583">
        <f ca="1"/>
        <v>11725.8</v>
      </c>
      <c r="C613" s="1" vm="3584">
        <f ca="1"/>
        <v>11754</v>
      </c>
      <c r="D613" s="1" vm="3585">
        <f ca="1"/>
        <v>11670.2</v>
      </c>
      <c r="E613" s="1" vm="3586">
        <f ca="1"/>
        <v>11699.65</v>
      </c>
      <c r="F613" s="1" vm="3587">
        <f ca="1"/>
        <v>277621000</v>
      </c>
      <c r="G613" s="1">
        <f t="shared" ca="1" si="419"/>
        <v>11727.689999999999</v>
      </c>
      <c r="H613" s="2">
        <f t="shared" ca="1" si="432"/>
        <v>11862.517499999998</v>
      </c>
      <c r="I613" s="6" t="str" cm="1">
        <f t="array" aca="1" ref="I613" ca="1">_xlfn.IFS(AND(G612&lt;H612,G613&gt;H613),"BUY", AND(G612&gt;H612,G613&lt;H613),"SELL",TRUE,"")</f>
        <v/>
      </c>
      <c r="J613" s="1" vm="3559">
        <f t="shared" ca="1" si="398"/>
        <v>11677.05</v>
      </c>
      <c r="K613" s="3" t="str">
        <f t="shared" ca="1" si="412"/>
        <v/>
      </c>
      <c r="L613" s="3">
        <f t="shared" ca="1" si="413"/>
        <v>-2.0854479235080658E-3</v>
      </c>
      <c r="M613" s="3">
        <f t="shared" ca="1" si="414"/>
        <v>-2.0876254980344709E-3</v>
      </c>
      <c r="N613" s="4">
        <f t="shared" ca="1" si="399"/>
        <v>-1</v>
      </c>
      <c r="O613" s="2">
        <f t="shared" ca="1" si="415"/>
        <v>2.0876254980344709E-3</v>
      </c>
      <c r="P613" s="1">
        <f t="shared" ca="1" si="400"/>
        <v>11707.949999999999</v>
      </c>
      <c r="Q613" s="1">
        <f t="shared" ca="1" si="401"/>
        <v>3250372786949.9995</v>
      </c>
      <c r="R613" s="1">
        <f ca="1">IF(ISBLANK(A613),"",SUM($Q$2:Q613))</f>
        <v>1690700675187700.5</v>
      </c>
      <c r="S613" s="1">
        <f ca="1">IF(ISBLANK(A613),"",SUM($F$2:F613))</f>
        <v>160487190000</v>
      </c>
      <c r="T613" s="1">
        <f t="shared" ca="1" si="402"/>
        <v>10534.801408060672</v>
      </c>
      <c r="U613" s="1" t="str">
        <f t="shared" ca="1" si="403"/>
        <v>Bullish</v>
      </c>
      <c r="V613" s="17">
        <f t="shared" ca="1" si="404"/>
        <v>83.799999999999272</v>
      </c>
      <c r="W613" s="17">
        <f t="shared" ca="1" si="405"/>
        <v>0</v>
      </c>
      <c r="X613" s="17">
        <f t="shared" ca="1" si="406"/>
        <v>34.899999999999636</v>
      </c>
      <c r="Y613" s="22">
        <f t="shared" ca="1" si="436"/>
        <v>1825.8499999999985</v>
      </c>
      <c r="Z613" s="22">
        <f t="shared" ca="1" si="436"/>
        <v>219.14999999999964</v>
      </c>
      <c r="AA613" s="22">
        <f t="shared" ca="1" si="436"/>
        <v>534.45000000000073</v>
      </c>
      <c r="AB613" s="23">
        <f t="shared" ca="1" si="426"/>
        <v>12.002628912561262</v>
      </c>
      <c r="AC613" s="23">
        <f t="shared" ca="1" si="427"/>
        <v>29.271298299422249</v>
      </c>
      <c r="AD613" s="23">
        <f t="shared" ca="1" si="428"/>
        <v>17.268669386860985</v>
      </c>
      <c r="AE613" s="23">
        <f t="shared" ca="1" si="429"/>
        <v>41.273927211983512</v>
      </c>
      <c r="AF613" s="23">
        <f t="shared" ca="1" si="430"/>
        <v>41.839171974522408</v>
      </c>
      <c r="AG613" s="23">
        <f t="shared" ca="1" si="435"/>
        <v>36.349062886759206</v>
      </c>
      <c r="AH613" s="25" t="str">
        <f t="shared" ca="1" si="407"/>
        <v>Strong</v>
      </c>
      <c r="AI613" s="25" t="str">
        <f t="shared" ca="1" si="408"/>
        <v>Bearish</v>
      </c>
      <c r="AJ613" s="1">
        <f t="shared" ca="1" si="416"/>
        <v>-277609277.81</v>
      </c>
      <c r="AK613" s="10">
        <f t="shared" ca="1" si="417"/>
        <v>-2.0876254980344709E-3</v>
      </c>
      <c r="AL613" s="10">
        <f t="shared" ca="1" si="422"/>
        <v>0.11615670712795031</v>
      </c>
      <c r="AM613">
        <f t="shared" ca="1" si="418"/>
        <v>-24.450000000000728</v>
      </c>
      <c r="AN613">
        <f t="shared" ca="1" si="409"/>
        <v>0</v>
      </c>
      <c r="AO613">
        <f t="shared" ca="1" si="410"/>
        <v>24.450000000000728</v>
      </c>
      <c r="AP613">
        <f t="shared" ca="1" si="396"/>
        <v>36.288208167502823</v>
      </c>
      <c r="AQ613">
        <f t="shared" ca="1" si="396"/>
        <v>41.039838365316157</v>
      </c>
      <c r="AR613">
        <f t="shared" ca="1" si="423"/>
        <v>0.88421908109099523</v>
      </c>
      <c r="AS613">
        <f t="shared" ca="1" si="424"/>
        <v>46.927615263243013</v>
      </c>
      <c r="AT613">
        <f t="shared" ca="1" si="411"/>
        <v>83.799999999999272</v>
      </c>
      <c r="AU613">
        <f t="shared" ca="1" si="425"/>
        <v>138.79478421882101</v>
      </c>
      <c r="AV613">
        <f t="shared" ca="1" si="420"/>
        <v>11809.425000000001</v>
      </c>
      <c r="AW613">
        <f t="shared" ca="1" si="434"/>
        <v>11824.380769230767</v>
      </c>
      <c r="AX613">
        <f t="shared" ca="1" si="433"/>
        <v>-14.955769230766236</v>
      </c>
      <c r="AY613">
        <f t="shared" ca="1" si="438"/>
        <v>133.58365384615414</v>
      </c>
      <c r="AZ613">
        <f t="shared" ca="1" si="437"/>
        <v>-148.53942307692037</v>
      </c>
    </row>
    <row r="614" spans="1:52" x14ac:dyDescent="0.3">
      <c r="A614" s="1" vm="3588">
        <f ca="1"/>
        <v>43641</v>
      </c>
      <c r="B614" s="1" vm="3589">
        <f ca="1"/>
        <v>11681</v>
      </c>
      <c r="C614" s="1" vm="3590">
        <f ca="1"/>
        <v>11814.4</v>
      </c>
      <c r="D614" s="1" vm="3591">
        <f ca="1"/>
        <v>11651</v>
      </c>
      <c r="E614" s="1" vm="3592">
        <f ca="1"/>
        <v>11796.45</v>
      </c>
      <c r="F614" s="1" vm="3593">
        <f ca="1"/>
        <v>300476000</v>
      </c>
      <c r="G614" s="1">
        <f t="shared" ca="1" si="419"/>
        <v>11748.680000000002</v>
      </c>
      <c r="H614" s="2">
        <f t="shared" ca="1" si="432"/>
        <v>11856.102499999999</v>
      </c>
      <c r="I614" s="6" t="str" cm="1">
        <f t="array" aca="1" ref="I614" ca="1">_xlfn.IFS(AND(G613&lt;H613,G614&gt;H614),"BUY", AND(G613&gt;H613,G614&lt;H614),"SELL",TRUE,"")</f>
        <v/>
      </c>
      <c r="J614" s="1" vm="3559">
        <f t="shared" ca="1" si="398"/>
        <v>11677.05</v>
      </c>
      <c r="K614" s="3" t="str">
        <f t="shared" ca="1" si="412"/>
        <v/>
      </c>
      <c r="L614" s="3">
        <f t="shared" ca="1" si="413"/>
        <v>8.2737517788995518E-3</v>
      </c>
      <c r="M614" s="3">
        <f t="shared" ca="1" si="414"/>
        <v>8.2397119239697916E-3</v>
      </c>
      <c r="N614" s="4">
        <f t="shared" ca="1" si="399"/>
        <v>-1</v>
      </c>
      <c r="O614" s="2">
        <f t="shared" ca="1" si="415"/>
        <v>-8.2397119239697916E-3</v>
      </c>
      <c r="P614" s="1">
        <f t="shared" ca="1" si="400"/>
        <v>11753.950000000003</v>
      </c>
      <c r="Q614" s="1">
        <f t="shared" ca="1" si="401"/>
        <v>3531779880200.001</v>
      </c>
      <c r="R614" s="1">
        <f ca="1">IF(ISBLANK(A614),"",SUM($Q$2:Q614))</f>
        <v>1694232455067900.5</v>
      </c>
      <c r="S614" s="1">
        <f ca="1">IF(ISBLANK(A614),"",SUM($F$2:F614))</f>
        <v>160787666000</v>
      </c>
      <c r="T614" s="1">
        <f t="shared" ca="1" si="402"/>
        <v>10537.07972269403</v>
      </c>
      <c r="U614" s="1" t="str">
        <f t="shared" ca="1" si="403"/>
        <v>Bullish</v>
      </c>
      <c r="V614" s="17">
        <f t="shared" ca="1" si="404"/>
        <v>163.39999999999964</v>
      </c>
      <c r="W614" s="17">
        <f t="shared" ca="1" si="405"/>
        <v>60.399999999999636</v>
      </c>
      <c r="X614" s="17">
        <f t="shared" ca="1" si="406"/>
        <v>0</v>
      </c>
      <c r="Y614" s="22">
        <f t="shared" ca="1" si="436"/>
        <v>1899.8999999999978</v>
      </c>
      <c r="Z614" s="22">
        <f t="shared" ca="1" si="436"/>
        <v>279.54999999999927</v>
      </c>
      <c r="AA614" s="22">
        <f t="shared" ca="1" si="436"/>
        <v>534.45000000000073</v>
      </c>
      <c r="AB614" s="23">
        <f t="shared" ca="1" si="426"/>
        <v>14.713932312226937</v>
      </c>
      <c r="AC614" s="23">
        <f t="shared" ca="1" si="427"/>
        <v>28.130427917258871</v>
      </c>
      <c r="AD614" s="23">
        <f t="shared" ca="1" si="428"/>
        <v>13.416495605031933</v>
      </c>
      <c r="AE614" s="23">
        <f t="shared" ca="1" si="429"/>
        <v>42.844360229485808</v>
      </c>
      <c r="AF614" s="23">
        <f t="shared" ca="1" si="430"/>
        <v>31.314496314496491</v>
      </c>
      <c r="AG614" s="23">
        <f t="shared" ca="1" si="435"/>
        <v>31.794683576321852</v>
      </c>
      <c r="AH614" s="25" t="str">
        <f t="shared" ca="1" si="407"/>
        <v>Strong</v>
      </c>
      <c r="AI614" s="25" t="str">
        <f t="shared" ca="1" si="408"/>
        <v>Bearish</v>
      </c>
      <c r="AJ614" s="1">
        <f t="shared" ca="1" si="416"/>
        <v>300487727.69</v>
      </c>
      <c r="AK614" s="10">
        <f t="shared" ca="1" si="417"/>
        <v>8.2397119239697916E-3</v>
      </c>
      <c r="AL614" s="10">
        <f t="shared" ca="1" si="422"/>
        <v>0.12327550225788454</v>
      </c>
      <c r="AM614">
        <f t="shared" ca="1" si="418"/>
        <v>96.800000000001091</v>
      </c>
      <c r="AN614">
        <f t="shared" ca="1" si="409"/>
        <v>96.800000000001091</v>
      </c>
      <c r="AO614">
        <f t="shared" ca="1" si="410"/>
        <v>0</v>
      </c>
      <c r="AP614">
        <f t="shared" ca="1" si="396"/>
        <v>40.610479012681267</v>
      </c>
      <c r="AQ614">
        <f t="shared" ca="1" si="396"/>
        <v>38.108421339222147</v>
      </c>
      <c r="AR614">
        <f t="shared" ca="1" si="423"/>
        <v>1.0656562929014313</v>
      </c>
      <c r="AS614">
        <f t="shared" ca="1" si="424"/>
        <v>51.589235661495508</v>
      </c>
      <c r="AT614">
        <f t="shared" ca="1" si="411"/>
        <v>163.39999999999964</v>
      </c>
      <c r="AU614">
        <f t="shared" ca="1" si="425"/>
        <v>140.55229963176234</v>
      </c>
      <c r="AV614">
        <f t="shared" ca="1" si="420"/>
        <v>11803.241666666667</v>
      </c>
      <c r="AW614">
        <f t="shared" ca="1" si="434"/>
        <v>11839.353846153846</v>
      </c>
      <c r="AX614">
        <f t="shared" ca="1" si="433"/>
        <v>-36.112179487179674</v>
      </c>
      <c r="AY614">
        <f t="shared" ca="1" si="438"/>
        <v>101.09462250712265</v>
      </c>
      <c r="AZ614">
        <f t="shared" ca="1" si="437"/>
        <v>-137.20680199430234</v>
      </c>
    </row>
    <row r="615" spans="1:52" x14ac:dyDescent="0.3">
      <c r="A615" s="1" vm="3594">
        <f ca="1"/>
        <v>43642</v>
      </c>
      <c r="B615" s="1" vm="3595">
        <f ca="1"/>
        <v>11768.15</v>
      </c>
      <c r="C615" s="1" vm="3596">
        <f ca="1"/>
        <v>11871.85</v>
      </c>
      <c r="D615" s="1" vm="3597">
        <f ca="1"/>
        <v>11757.55</v>
      </c>
      <c r="E615" s="1" vm="3598">
        <f ca="1"/>
        <v>11847.55</v>
      </c>
      <c r="F615" s="1" vm="3599">
        <f ca="1"/>
        <v>327885000</v>
      </c>
      <c r="G615" s="1">
        <f t="shared" ca="1" si="419"/>
        <v>11779.9</v>
      </c>
      <c r="H615" s="2">
        <f t="shared" ca="1" si="432"/>
        <v>11852.0425</v>
      </c>
      <c r="I615" s="6" t="str" cm="1">
        <f t="array" aca="1" ref="I615" ca="1">_xlfn.IFS(AND(G614&lt;H614,G615&gt;H615),"BUY", AND(G614&gt;H614,G615&lt;H615),"SELL",TRUE,"")</f>
        <v/>
      </c>
      <c r="J615" s="1" vm="3559">
        <f t="shared" ca="1" si="398"/>
        <v>11677.05</v>
      </c>
      <c r="K615" s="3" t="str">
        <f t="shared" ca="1" si="412"/>
        <v/>
      </c>
      <c r="L615" s="3">
        <f t="shared" ca="1" si="413"/>
        <v>4.331811689109788E-3</v>
      </c>
      <c r="M615" s="3">
        <f t="shared" ca="1" si="414"/>
        <v>4.3224564000250336E-3</v>
      </c>
      <c r="N615" s="4">
        <f t="shared" ca="1" si="399"/>
        <v>-1</v>
      </c>
      <c r="O615" s="2">
        <f t="shared" ca="1" si="415"/>
        <v>-4.3224564000250336E-3</v>
      </c>
      <c r="P615" s="1">
        <f t="shared" ca="1" si="400"/>
        <v>11825.65</v>
      </c>
      <c r="Q615" s="1">
        <f t="shared" ca="1" si="401"/>
        <v>3877453250250</v>
      </c>
      <c r="R615" s="1">
        <f ca="1">IF(ISBLANK(A615),"",SUM($Q$2:Q615))</f>
        <v>1698109908318150.5</v>
      </c>
      <c r="S615" s="1">
        <f ca="1">IF(ISBLANK(A615),"",SUM($F$2:F615))</f>
        <v>161115551000</v>
      </c>
      <c r="T615" s="1">
        <f t="shared" ca="1" si="402"/>
        <v>10539.70208200542</v>
      </c>
      <c r="U615" s="1" t="str">
        <f t="shared" ca="1" si="403"/>
        <v>Bullish</v>
      </c>
      <c r="V615" s="17">
        <f t="shared" ca="1" si="404"/>
        <v>114.30000000000109</v>
      </c>
      <c r="W615" s="17">
        <f t="shared" ca="1" si="405"/>
        <v>57.450000000000728</v>
      </c>
      <c r="X615" s="17">
        <f t="shared" ca="1" si="406"/>
        <v>0</v>
      </c>
      <c r="Y615" s="22">
        <f t="shared" ca="1" si="436"/>
        <v>1804.6499999999996</v>
      </c>
      <c r="Z615" s="22">
        <f t="shared" ca="1" si="436"/>
        <v>337</v>
      </c>
      <c r="AA615" s="22">
        <f t="shared" ca="1" si="436"/>
        <v>358.85000000000036</v>
      </c>
      <c r="AB615" s="23">
        <f t="shared" ca="1" si="426"/>
        <v>18.673981104369272</v>
      </c>
      <c r="AC615" s="23">
        <f t="shared" ca="1" si="427"/>
        <v>19.88474219377721</v>
      </c>
      <c r="AD615" s="23">
        <f t="shared" ca="1" si="428"/>
        <v>1.2107610894079386</v>
      </c>
      <c r="AE615" s="23">
        <f t="shared" ca="1" si="429"/>
        <v>38.558723298146482</v>
      </c>
      <c r="AF615" s="23">
        <f t="shared" ca="1" si="430"/>
        <v>3.1400445498311917</v>
      </c>
      <c r="AG615" s="23">
        <f t="shared" ca="1" si="435"/>
        <v>27.063201768552258</v>
      </c>
      <c r="AH615" s="25" t="str">
        <f t="shared" ca="1" si="407"/>
        <v>Weak</v>
      </c>
      <c r="AI615" s="25" t="str">
        <f t="shared" ca="1" si="408"/>
        <v>Bearish</v>
      </c>
      <c r="AJ615" s="1">
        <f t="shared" ca="1" si="416"/>
        <v>327896748.68000001</v>
      </c>
      <c r="AK615" s="10">
        <f t="shared" ca="1" si="417"/>
        <v>4.3224564000250336E-3</v>
      </c>
      <c r="AL615" s="10">
        <f t="shared" ca="1" si="422"/>
        <v>0.10837581939952746</v>
      </c>
      <c r="AM615">
        <f t="shared" ca="1" si="418"/>
        <v>51.099999999998545</v>
      </c>
      <c r="AN615">
        <f t="shared" ca="1" si="409"/>
        <v>51.099999999998545</v>
      </c>
      <c r="AO615">
        <f t="shared" ca="1" si="410"/>
        <v>0</v>
      </c>
      <c r="AP615">
        <f t="shared" ca="1" si="396"/>
        <v>41.359730511775361</v>
      </c>
      <c r="AQ615">
        <f t="shared" ca="1" si="396"/>
        <v>35.386391243563423</v>
      </c>
      <c r="AR615">
        <f t="shared" ca="1" si="423"/>
        <v>1.1688032901433105</v>
      </c>
      <c r="AS615">
        <f t="shared" ca="1" si="424"/>
        <v>53.891622880472404</v>
      </c>
      <c r="AT615">
        <f t="shared" ca="1" si="411"/>
        <v>114.30000000000109</v>
      </c>
      <c r="AU615">
        <f t="shared" ca="1" si="425"/>
        <v>138.67713537235082</v>
      </c>
      <c r="AV615">
        <f t="shared" ca="1" si="420"/>
        <v>11796.979166666666</v>
      </c>
      <c r="AW615">
        <f t="shared" ca="1" si="434"/>
        <v>11840.096153846154</v>
      </c>
      <c r="AX615">
        <f t="shared" ca="1" si="433"/>
        <v>-43.116987179488206</v>
      </c>
      <c r="AY615">
        <f t="shared" ca="1" si="438"/>
        <v>69.704772079772127</v>
      </c>
      <c r="AZ615">
        <f t="shared" ca="1" si="437"/>
        <v>-112.82175925926033</v>
      </c>
    </row>
    <row r="616" spans="1:52" x14ac:dyDescent="0.3">
      <c r="A616" s="1" vm="3600">
        <f ca="1"/>
        <v>43643</v>
      </c>
      <c r="B616" s="1" vm="3601">
        <f ca="1"/>
        <v>11860.85</v>
      </c>
      <c r="C616" s="1" vm="3602">
        <f ca="1"/>
        <v>11911.15</v>
      </c>
      <c r="D616" s="1" vm="3603">
        <f ca="1"/>
        <v>11821.05</v>
      </c>
      <c r="E616" s="1" vm="3604">
        <f ca="1"/>
        <v>11841.55</v>
      </c>
      <c r="F616" s="1" vm="3605">
        <f ca="1"/>
        <v>480169000</v>
      </c>
      <c r="G616" s="1">
        <f t="shared" ca="1" si="419"/>
        <v>11781.86</v>
      </c>
      <c r="H616" s="2">
        <f t="shared" ca="1" si="432"/>
        <v>11851.064999999999</v>
      </c>
      <c r="I616" s="6" t="str" cm="1">
        <f t="array" aca="1" ref="I616" ca="1">_xlfn.IFS(AND(G615&lt;H615,G616&gt;H616),"BUY", AND(G615&gt;H615,G616&lt;H616),"SELL",TRUE,"")</f>
        <v/>
      </c>
      <c r="J616" s="1" vm="3559">
        <f t="shared" ca="1" si="398"/>
        <v>11677.05</v>
      </c>
      <c r="K616" s="3" t="str">
        <f t="shared" ca="1" si="412"/>
        <v/>
      </c>
      <c r="L616" s="3">
        <f t="shared" ca="1" si="413"/>
        <v>-5.0643381965043144E-4</v>
      </c>
      <c r="M616" s="3">
        <f t="shared" ca="1" si="414"/>
        <v>-5.0656210056963325E-4</v>
      </c>
      <c r="N616" s="4">
        <f t="shared" ca="1" si="399"/>
        <v>-1</v>
      </c>
      <c r="O616" s="2">
        <f t="shared" ca="1" si="415"/>
        <v>5.0656210056963325E-4</v>
      </c>
      <c r="P616" s="1">
        <f t="shared" ca="1" si="400"/>
        <v>11857.916666666666</v>
      </c>
      <c r="Q616" s="1">
        <f t="shared" ca="1" si="401"/>
        <v>5693803987916.666</v>
      </c>
      <c r="R616" s="1">
        <f ca="1">IF(ISBLANK(A616),"",SUM($Q$2:Q616))</f>
        <v>1703803712306067.3</v>
      </c>
      <c r="S616" s="1">
        <f ca="1">IF(ISBLANK(A616),"",SUM($F$2:F616))</f>
        <v>161595720000</v>
      </c>
      <c r="T616" s="1">
        <f t="shared" ca="1" si="402"/>
        <v>10543.619053190687</v>
      </c>
      <c r="U616" s="1" t="str">
        <f t="shared" ca="1" si="403"/>
        <v>Bullish</v>
      </c>
      <c r="V616" s="17">
        <f t="shared" ca="1" si="404"/>
        <v>90.100000000000364</v>
      </c>
      <c r="W616" s="17">
        <f t="shared" ca="1" si="405"/>
        <v>39.299999999999272</v>
      </c>
      <c r="X616" s="17">
        <f t="shared" ca="1" si="406"/>
        <v>0</v>
      </c>
      <c r="Y616" s="22">
        <f t="shared" ca="1" si="436"/>
        <v>1766.75</v>
      </c>
      <c r="Z616" s="22">
        <f t="shared" ca="1" si="436"/>
        <v>376.29999999999927</v>
      </c>
      <c r="AA616" s="22">
        <f t="shared" ca="1" si="436"/>
        <v>298.10000000000036</v>
      </c>
      <c r="AB616" s="23">
        <f t="shared" ca="1" si="426"/>
        <v>21.2989953304089</v>
      </c>
      <c r="AC616" s="23">
        <f t="shared" ca="1" si="427"/>
        <v>16.872789019385898</v>
      </c>
      <c r="AD616" s="23">
        <f t="shared" ca="1" si="428"/>
        <v>4.4262063110230017</v>
      </c>
      <c r="AE616" s="23">
        <f t="shared" ca="1" si="429"/>
        <v>38.171784349794798</v>
      </c>
      <c r="AF616" s="23">
        <f t="shared" ca="1" si="430"/>
        <v>11.595492289442308</v>
      </c>
      <c r="AG616" s="23">
        <f t="shared" ca="1" si="435"/>
        <v>23.777147207552407</v>
      </c>
      <c r="AH616" s="25" t="str">
        <f t="shared" ca="1" si="407"/>
        <v>Weak</v>
      </c>
      <c r="AI616" s="25" t="str">
        <f t="shared" ca="1" si="408"/>
        <v>Bullish</v>
      </c>
      <c r="AJ616" s="1">
        <f t="shared" ca="1" si="416"/>
        <v>-480157220.10000002</v>
      </c>
      <c r="AK616" s="10">
        <f t="shared" ca="1" si="417"/>
        <v>-5.0656210056963325E-4</v>
      </c>
      <c r="AL616" s="10">
        <f t="shared" ca="1" si="422"/>
        <v>0.10789960212700467</v>
      </c>
      <c r="AM616">
        <f t="shared" ca="1" si="418"/>
        <v>-6</v>
      </c>
      <c r="AN616">
        <f t="shared" ca="1" si="409"/>
        <v>0</v>
      </c>
      <c r="AO616">
        <f t="shared" ca="1" si="410"/>
        <v>6</v>
      </c>
      <c r="AP616">
        <f t="shared" ca="1" si="396"/>
        <v>38.405464046648547</v>
      </c>
      <c r="AQ616">
        <f t="shared" ca="1" si="396"/>
        <v>33.287363297594609</v>
      </c>
      <c r="AR616">
        <f t="shared" ca="1" si="423"/>
        <v>1.1537550662483316</v>
      </c>
      <c r="AS616">
        <f t="shared" ca="1" si="424"/>
        <v>53.569464992975284</v>
      </c>
      <c r="AT616">
        <f t="shared" ca="1" si="411"/>
        <v>90.100000000000364</v>
      </c>
      <c r="AU616">
        <f t="shared" ca="1" si="425"/>
        <v>135.20733998861149</v>
      </c>
      <c r="AV616">
        <f t="shared" ca="1" si="420"/>
        <v>11786.641666666668</v>
      </c>
      <c r="AW616">
        <f t="shared" ca="1" si="434"/>
        <v>11845.190384615385</v>
      </c>
      <c r="AX616">
        <f t="shared" ca="1" si="433"/>
        <v>-58.54871794871724</v>
      </c>
      <c r="AY616">
        <f t="shared" ca="1" si="438"/>
        <v>39.558938746438997</v>
      </c>
      <c r="AZ616">
        <f t="shared" ca="1" si="437"/>
        <v>-98.107656695156237</v>
      </c>
    </row>
    <row r="617" spans="1:52" x14ac:dyDescent="0.3">
      <c r="A617" s="1" vm="3606">
        <f ca="1"/>
        <v>43644</v>
      </c>
      <c r="B617" s="1" vm="3607">
        <f ca="1"/>
        <v>11861.15</v>
      </c>
      <c r="C617" s="1" vm="3608">
        <f ca="1"/>
        <v>11871.7</v>
      </c>
      <c r="D617" s="1" vm="3609">
        <f ca="1"/>
        <v>11775.5</v>
      </c>
      <c r="E617" s="1" vm="3610">
        <f ca="1"/>
        <v>11788.85</v>
      </c>
      <c r="F617" s="1" vm="3611">
        <f ca="1"/>
        <v>303889000</v>
      </c>
      <c r="G617" s="1">
        <f t="shared" ca="1" si="419"/>
        <v>11794.81</v>
      </c>
      <c r="H617" s="2">
        <f t="shared" ca="1" si="432"/>
        <v>11843.212500000001</v>
      </c>
      <c r="I617" s="6" t="str" cm="1">
        <f t="array" aca="1" ref="I617" ca="1">_xlfn.IFS(AND(G616&lt;H616,G617&gt;H617),"BUY", AND(G616&gt;H616,G617&lt;H617),"SELL",TRUE,"")</f>
        <v/>
      </c>
      <c r="J617" s="1" vm="3559">
        <f t="shared" ca="1" si="398"/>
        <v>11677.05</v>
      </c>
      <c r="K617" s="3" t="str">
        <f t="shared" ca="1" si="412"/>
        <v/>
      </c>
      <c r="L617" s="3">
        <f t="shared" ca="1" si="413"/>
        <v>-4.4504308979820273E-3</v>
      </c>
      <c r="M617" s="3">
        <f t="shared" ca="1" si="414"/>
        <v>-4.4603635462361017E-3</v>
      </c>
      <c r="N617" s="4">
        <f t="shared" ca="1" si="399"/>
        <v>-1</v>
      </c>
      <c r="O617" s="2">
        <f t="shared" ca="1" si="415"/>
        <v>4.4603635462361017E-3</v>
      </c>
      <c r="P617" s="1">
        <f t="shared" ca="1" si="400"/>
        <v>11812.016666666668</v>
      </c>
      <c r="Q617" s="1">
        <f t="shared" ca="1" si="401"/>
        <v>3589541932816.667</v>
      </c>
      <c r="R617" s="1">
        <f ca="1">IF(ISBLANK(A617),"",SUM($Q$2:Q617))</f>
        <v>1707393254238884</v>
      </c>
      <c r="S617" s="1">
        <f ca="1">IF(ISBLANK(A617),"",SUM($F$2:F617))</f>
        <v>161899609000</v>
      </c>
      <c r="T617" s="1">
        <f t="shared" ca="1" si="402"/>
        <v>10545.999862414023</v>
      </c>
      <c r="U617" s="1" t="str">
        <f t="shared" ca="1" si="403"/>
        <v>Bullish</v>
      </c>
      <c r="V617" s="17">
        <f t="shared" ca="1" si="404"/>
        <v>96.200000000000728</v>
      </c>
      <c r="W617" s="17">
        <f t="shared" ca="1" si="405"/>
        <v>0</v>
      </c>
      <c r="X617" s="17">
        <f t="shared" ca="1" si="406"/>
        <v>45.549999999999272</v>
      </c>
      <c r="Y617" s="22">
        <f t="shared" ca="1" si="436"/>
        <v>1758.5500000000011</v>
      </c>
      <c r="Z617" s="22">
        <f t="shared" ca="1" si="436"/>
        <v>298.75</v>
      </c>
      <c r="AA617" s="22">
        <f t="shared" ca="1" si="436"/>
        <v>343.64999999999964</v>
      </c>
      <c r="AB617" s="23">
        <f t="shared" ca="1" si="426"/>
        <v>16.988427966222162</v>
      </c>
      <c r="AC617" s="23">
        <f t="shared" ca="1" si="427"/>
        <v>19.541667851354777</v>
      </c>
      <c r="AD617" s="23">
        <f t="shared" ca="1" si="428"/>
        <v>2.5532398851326157</v>
      </c>
      <c r="AE617" s="23">
        <f t="shared" ca="1" si="429"/>
        <v>36.530095817576935</v>
      </c>
      <c r="AF617" s="23">
        <f t="shared" ca="1" si="430"/>
        <v>6.9894146948940961</v>
      </c>
      <c r="AG617" s="23">
        <f t="shared" ca="1" si="435"/>
        <v>21.301380885519951</v>
      </c>
      <c r="AH617" s="25" t="str">
        <f t="shared" ca="1" si="407"/>
        <v>Weak</v>
      </c>
      <c r="AI617" s="25" t="str">
        <f t="shared" ca="1" si="408"/>
        <v>Bearish</v>
      </c>
      <c r="AJ617" s="1">
        <f t="shared" ca="1" si="416"/>
        <v>-303877218.13999999</v>
      </c>
      <c r="AK617" s="10">
        <f t="shared" ca="1" si="417"/>
        <v>-4.4603635462361017E-3</v>
      </c>
      <c r="AL617" s="10">
        <f t="shared" ca="1" si="422"/>
        <v>0.10718566713877366</v>
      </c>
      <c r="AM617">
        <f t="shared" ca="1" si="418"/>
        <v>-52.699999999998909</v>
      </c>
      <c r="AN617">
        <f t="shared" ca="1" si="409"/>
        <v>0</v>
      </c>
      <c r="AO617">
        <f t="shared" ca="1" si="410"/>
        <v>52.699999999998909</v>
      </c>
      <c r="AP617">
        <f t="shared" ca="1" si="396"/>
        <v>35.662216614745077</v>
      </c>
      <c r="AQ617">
        <f t="shared" ca="1" si="396"/>
        <v>34.673980204909199</v>
      </c>
      <c r="AR617">
        <f t="shared" ca="1" si="423"/>
        <v>1.0285008067719887</v>
      </c>
      <c r="AS617">
        <f t="shared" ca="1" si="424"/>
        <v>50.702509130803428</v>
      </c>
      <c r="AT617">
        <f t="shared" ca="1" si="411"/>
        <v>96.200000000000728</v>
      </c>
      <c r="AU617">
        <f t="shared" ca="1" si="425"/>
        <v>132.42110141799645</v>
      </c>
      <c r="AV617">
        <f t="shared" ca="1" si="420"/>
        <v>11776.862500000001</v>
      </c>
      <c r="AW617">
        <f t="shared" ca="1" si="434"/>
        <v>11847.149999999998</v>
      </c>
      <c r="AX617">
        <f t="shared" ca="1" si="433"/>
        <v>-70.287499999996726</v>
      </c>
      <c r="AY617">
        <f t="shared" ca="1" si="438"/>
        <v>11.441025641026297</v>
      </c>
      <c r="AZ617">
        <f t="shared" ca="1" si="437"/>
        <v>-81.728525641023026</v>
      </c>
    </row>
    <row r="618" spans="1:52" x14ac:dyDescent="0.3">
      <c r="A618" s="1" vm="3612">
        <f ca="1"/>
        <v>43647</v>
      </c>
      <c r="B618" s="1" vm="3613">
        <f ca="1"/>
        <v>11839.9</v>
      </c>
      <c r="C618" s="1" vm="3614">
        <f ca="1"/>
        <v>11884.65</v>
      </c>
      <c r="D618" s="1" vm="3615">
        <f ca="1"/>
        <v>11830.8</v>
      </c>
      <c r="E618" s="1" vm="3616">
        <f ca="1"/>
        <v>11865.6</v>
      </c>
      <c r="F618" s="1" vm="3617">
        <f ca="1"/>
        <v>278416000</v>
      </c>
      <c r="G618" s="1">
        <f t="shared" ca="1" si="419"/>
        <v>11828</v>
      </c>
      <c r="H618" s="2">
        <f t="shared" ca="1" si="432"/>
        <v>11840.352500000001</v>
      </c>
      <c r="I618" s="6" t="str" cm="1">
        <f t="array" aca="1" ref="I618" ca="1">_xlfn.IFS(AND(G617&lt;H617,G618&gt;H618),"BUY", AND(G617&gt;H617,G618&lt;H618),"SELL",TRUE,"")</f>
        <v/>
      </c>
      <c r="J618" s="1" vm="3559">
        <f t="shared" ca="1" si="398"/>
        <v>11677.05</v>
      </c>
      <c r="K618" s="3" t="str">
        <f t="shared" ca="1" si="412"/>
        <v/>
      </c>
      <c r="L618" s="3">
        <f t="shared" ca="1" si="413"/>
        <v>6.5103890540638698E-3</v>
      </c>
      <c r="M618" s="3">
        <f t="shared" ca="1" si="414"/>
        <v>6.4892880057533667E-3</v>
      </c>
      <c r="N618" s="4">
        <f t="shared" ca="1" si="399"/>
        <v>-1</v>
      </c>
      <c r="O618" s="2">
        <f t="shared" ca="1" si="415"/>
        <v>-6.4892880057533667E-3</v>
      </c>
      <c r="P618" s="1">
        <f t="shared" ca="1" si="400"/>
        <v>11860.349999999999</v>
      </c>
      <c r="Q618" s="1">
        <f t="shared" ca="1" si="401"/>
        <v>3302111205599.9995</v>
      </c>
      <c r="R618" s="1">
        <f ca="1">IF(ISBLANK(A618),"",SUM($Q$2:Q618))</f>
        <v>1710695365444484</v>
      </c>
      <c r="S618" s="1">
        <f ca="1">IF(ISBLANK(A618),"",SUM($F$2:F618))</f>
        <v>162178025000</v>
      </c>
      <c r="T618" s="1">
        <f t="shared" ca="1" si="402"/>
        <v>10548.256247691288</v>
      </c>
      <c r="U618" s="1" t="str">
        <f t="shared" ca="1" si="403"/>
        <v>Bullish</v>
      </c>
      <c r="V618" s="17">
        <f t="shared" ca="1" si="404"/>
        <v>95.799999999999272</v>
      </c>
      <c r="W618" s="17">
        <f t="shared" ca="1" si="405"/>
        <v>12.949999999998909</v>
      </c>
      <c r="X618" s="17">
        <f t="shared" ca="1" si="406"/>
        <v>0</v>
      </c>
      <c r="Y618" s="22">
        <f t="shared" ca="1" si="436"/>
        <v>1758.3500000000004</v>
      </c>
      <c r="Z618" s="22">
        <f t="shared" ca="1" si="436"/>
        <v>286.39999999999782</v>
      </c>
      <c r="AA618" s="22">
        <f t="shared" ca="1" si="436"/>
        <v>343.64999999999964</v>
      </c>
      <c r="AB618" s="23">
        <f t="shared" ca="1" si="426"/>
        <v>16.287997270167928</v>
      </c>
      <c r="AC618" s="23">
        <f t="shared" ca="1" si="427"/>
        <v>19.543890579236191</v>
      </c>
      <c r="AD618" s="23">
        <f t="shared" ca="1" si="428"/>
        <v>3.2558933090682629</v>
      </c>
      <c r="AE618" s="23">
        <f t="shared" ca="1" si="429"/>
        <v>35.831887849404119</v>
      </c>
      <c r="AF618" s="23">
        <f t="shared" ca="1" si="430"/>
        <v>9.0865804301249167</v>
      </c>
      <c r="AG618" s="23">
        <f t="shared" ca="1" si="435"/>
        <v>19.036200495135915</v>
      </c>
      <c r="AH618" s="25" t="str">
        <f t="shared" ca="1" si="407"/>
        <v>Weak</v>
      </c>
      <c r="AI618" s="25" t="str">
        <f t="shared" ca="1" si="408"/>
        <v>Bearish</v>
      </c>
      <c r="AJ618" s="1">
        <f t="shared" ca="1" si="416"/>
        <v>278427794.81</v>
      </c>
      <c r="AK618" s="10">
        <f t="shared" ca="1" si="417"/>
        <v>6.4892880057533667E-3</v>
      </c>
      <c r="AL618" s="10">
        <f t="shared" ca="1" si="422"/>
        <v>0.11015428157295686</v>
      </c>
      <c r="AM618">
        <f t="shared" ca="1" si="418"/>
        <v>76.75</v>
      </c>
      <c r="AN618">
        <f t="shared" ca="1" si="409"/>
        <v>76.75</v>
      </c>
      <c r="AO618">
        <f t="shared" ca="1" si="410"/>
        <v>0</v>
      </c>
      <c r="AP618">
        <f t="shared" ca="1" si="396"/>
        <v>38.597058285120433</v>
      </c>
      <c r="AQ618">
        <f t="shared" ca="1" si="396"/>
        <v>32.197267333129972</v>
      </c>
      <c r="AR618">
        <f t="shared" ca="1" si="423"/>
        <v>1.198768140344795</v>
      </c>
      <c r="AS618">
        <f t="shared" ca="1" si="424"/>
        <v>54.519988640403561</v>
      </c>
      <c r="AT618">
        <f t="shared" ca="1" si="411"/>
        <v>53.850000000000364</v>
      </c>
      <c r="AU618">
        <f t="shared" ca="1" si="425"/>
        <v>126.80887988813959</v>
      </c>
      <c r="AV618">
        <f t="shared" ca="1" si="420"/>
        <v>11772.824999999999</v>
      </c>
      <c r="AW618">
        <f t="shared" ca="1" si="434"/>
        <v>11855.171153846151</v>
      </c>
      <c r="AX618">
        <f t="shared" ca="1" si="433"/>
        <v>-82.346153846152447</v>
      </c>
      <c r="AY618">
        <f t="shared" ca="1" si="438"/>
        <v>-13.897934472933533</v>
      </c>
      <c r="AZ618">
        <f t="shared" ca="1" si="437"/>
        <v>-68.448219373218919</v>
      </c>
    </row>
    <row r="619" spans="1:52" x14ac:dyDescent="0.3">
      <c r="A619" s="1" vm="3618">
        <f ca="1"/>
        <v>43648</v>
      </c>
      <c r="B619" s="1" vm="3619">
        <f ca="1"/>
        <v>11890.3</v>
      </c>
      <c r="C619" s="1" vm="3620">
        <f ca="1"/>
        <v>11917.45</v>
      </c>
      <c r="D619" s="1" vm="3621">
        <f ca="1"/>
        <v>11814.7</v>
      </c>
      <c r="E619" s="1" vm="3622">
        <f ca="1"/>
        <v>11910.3</v>
      </c>
      <c r="F619" s="1" vm="3623">
        <f ca="1"/>
        <v>363197000</v>
      </c>
      <c r="G619" s="1">
        <f t="shared" ca="1" si="419"/>
        <v>11850.769999999999</v>
      </c>
      <c r="H619" s="2">
        <f t="shared" ca="1" si="432"/>
        <v>11831.439999999999</v>
      </c>
      <c r="I619" s="6" t="str" cm="1">
        <f t="array" aca="1" ref="I619" ca="1">_xlfn.IFS(AND(G618&lt;H618,G619&gt;H619),"BUY", AND(G618&gt;H618,G619&lt;H619),"SELL",TRUE,"")</f>
        <v>BUY</v>
      </c>
      <c r="J619" s="1" vm="3559">
        <f t="shared" ca="1" si="398"/>
        <v>11677.05</v>
      </c>
      <c r="K619" s="3" t="str">
        <f t="shared" ca="1" si="412"/>
        <v/>
      </c>
      <c r="L619" s="3">
        <f t="shared" ca="1" si="413"/>
        <v>3.767192556634269E-3</v>
      </c>
      <c r="M619" s="3">
        <f t="shared" ca="1" si="414"/>
        <v>3.7601144575602529E-3</v>
      </c>
      <c r="N619" s="4">
        <f t="shared" ca="1" si="399"/>
        <v>-1</v>
      </c>
      <c r="O619" s="2">
        <f t="shared" ca="1" si="415"/>
        <v>-3.7601144575602529E-3</v>
      </c>
      <c r="P619" s="1">
        <f t="shared" ca="1" si="400"/>
        <v>11880.816666666666</v>
      </c>
      <c r="Q619" s="1">
        <f t="shared" ca="1" si="401"/>
        <v>4315076970883.333</v>
      </c>
      <c r="R619" s="1">
        <f ca="1">IF(ISBLANK(A619),"",SUM($Q$2:Q619))</f>
        <v>1715010442415367.3</v>
      </c>
      <c r="S619" s="1">
        <f ca="1">IF(ISBLANK(A619),"",SUM($F$2:F619))</f>
        <v>162541222000</v>
      </c>
      <c r="T619" s="1">
        <f t="shared" ca="1" si="402"/>
        <v>10551.233842793228</v>
      </c>
      <c r="U619" s="1" t="str">
        <f t="shared" ca="1" si="403"/>
        <v>Bullish</v>
      </c>
      <c r="V619" s="17">
        <f t="shared" ca="1" si="404"/>
        <v>102.75</v>
      </c>
      <c r="W619" s="17">
        <f t="shared" ca="1" si="405"/>
        <v>32.800000000001091</v>
      </c>
      <c r="X619" s="17">
        <f t="shared" ca="1" si="406"/>
        <v>0</v>
      </c>
      <c r="Y619" s="22">
        <f t="shared" ca="1" si="436"/>
        <v>1761.8500000000004</v>
      </c>
      <c r="Z619" s="22">
        <f t="shared" ca="1" si="436"/>
        <v>319.19999999999891</v>
      </c>
      <c r="AA619" s="22">
        <f t="shared" ca="1" si="436"/>
        <v>305.64999999999964</v>
      </c>
      <c r="AB619" s="23">
        <f t="shared" ca="1" si="426"/>
        <v>18.117319862644312</v>
      </c>
      <c r="AC619" s="23">
        <f t="shared" ca="1" si="427"/>
        <v>17.348241904815936</v>
      </c>
      <c r="AD619" s="23">
        <f t="shared" ca="1" si="428"/>
        <v>0.76907795782837596</v>
      </c>
      <c r="AE619" s="23">
        <f t="shared" ca="1" si="429"/>
        <v>35.465561767460244</v>
      </c>
      <c r="AF619" s="23">
        <f t="shared" ca="1" si="430"/>
        <v>2.1685204449066622</v>
      </c>
      <c r="AG619" s="23">
        <f t="shared" ca="1" si="435"/>
        <v>16.682456885425342</v>
      </c>
      <c r="AH619" s="25" t="str">
        <f t="shared" ca="1" si="407"/>
        <v>Weak</v>
      </c>
      <c r="AI619" s="25" t="str">
        <f t="shared" ca="1" si="408"/>
        <v>Bullish</v>
      </c>
      <c r="AJ619" s="1">
        <f t="shared" ca="1" si="416"/>
        <v>363208828</v>
      </c>
      <c r="AK619" s="10">
        <f t="shared" ca="1" si="417"/>
        <v>3.7601144575602529E-3</v>
      </c>
      <c r="AL619" s="10">
        <f t="shared" ca="1" si="422"/>
        <v>0.10965994459413132</v>
      </c>
      <c r="AM619">
        <f t="shared" ca="1" si="418"/>
        <v>44.699999999998909</v>
      </c>
      <c r="AN619">
        <f t="shared" ca="1" si="409"/>
        <v>44.699999999998909</v>
      </c>
      <c r="AO619">
        <f t="shared" ca="1" si="410"/>
        <v>0</v>
      </c>
      <c r="AP619">
        <f t="shared" ca="1" si="396"/>
        <v>39.032982693326041</v>
      </c>
      <c r="AQ619">
        <f t="shared" ca="1" si="396"/>
        <v>29.897462523620685</v>
      </c>
      <c r="AR619">
        <f t="shared" ca="1" si="423"/>
        <v>1.3055617232562053</v>
      </c>
      <c r="AS619">
        <f t="shared" ca="1" si="424"/>
        <v>56.626622054269973</v>
      </c>
      <c r="AT619">
        <f t="shared" ca="1" si="411"/>
        <v>102.75</v>
      </c>
      <c r="AU619">
        <f t="shared" ca="1" si="425"/>
        <v>125.09038846755818</v>
      </c>
      <c r="AV619">
        <f t="shared" ca="1" si="420"/>
        <v>11780.075000000003</v>
      </c>
      <c r="AW619">
        <f t="shared" ca="1" si="434"/>
        <v>11857.717307692305</v>
      </c>
      <c r="AX619">
        <f t="shared" ca="1" si="433"/>
        <v>-77.642307692301983</v>
      </c>
      <c r="AY619">
        <f t="shared" ca="1" si="438"/>
        <v>-34.250534188032461</v>
      </c>
      <c r="AZ619">
        <f t="shared" ca="1" si="437"/>
        <v>-43.391773504269523</v>
      </c>
    </row>
    <row r="620" spans="1:52" x14ac:dyDescent="0.3">
      <c r="A620" s="1" vm="3624">
        <f ca="1"/>
        <v>43649</v>
      </c>
      <c r="B620" s="1" vm="3625">
        <f ca="1"/>
        <v>11932.15</v>
      </c>
      <c r="C620" s="1" vm="3626">
        <f ca="1"/>
        <v>11945.2</v>
      </c>
      <c r="D620" s="1" vm="3627">
        <f ca="1"/>
        <v>11887.05</v>
      </c>
      <c r="E620" s="1" vm="3628">
        <f ca="1"/>
        <v>11916.75</v>
      </c>
      <c r="F620" s="1" vm="3629">
        <f ca="1"/>
        <v>340528000</v>
      </c>
      <c r="G620" s="1">
        <f t="shared" ca="1" si="419"/>
        <v>11864.61</v>
      </c>
      <c r="H620" s="2">
        <f t="shared" ca="1" si="432"/>
        <v>11826.195</v>
      </c>
      <c r="I620" s="6" t="str" cm="1">
        <f t="array" aca="1" ref="I620" ca="1">_xlfn.IFS(AND(G619&lt;H619,G620&gt;H620),"BUY", AND(G619&gt;H619,G620&lt;H620),"SELL",TRUE,"")</f>
        <v/>
      </c>
      <c r="J620" s="1" vm="3625">
        <f t="shared" ca="1" si="398"/>
        <v>11932.15</v>
      </c>
      <c r="K620" s="3">
        <f t="shared" ca="1" si="412"/>
        <v>-2.1846271104431381E-2</v>
      </c>
      <c r="L620" s="3">
        <f t="shared" ca="1" si="413"/>
        <v>5.4154807183715015E-4</v>
      </c>
      <c r="M620" s="3">
        <f t="shared" ca="1" si="414"/>
        <v>5.4140148759931482E-4</v>
      </c>
      <c r="N620" s="4">
        <f t="shared" ca="1" si="399"/>
        <v>1</v>
      </c>
      <c r="O620" s="2">
        <f t="shared" ca="1" si="415"/>
        <v>5.4140148759931482E-4</v>
      </c>
      <c r="P620" s="1">
        <f t="shared" ca="1" si="400"/>
        <v>11916.333333333334</v>
      </c>
      <c r="Q620" s="1">
        <f t="shared" ca="1" si="401"/>
        <v>4057845157333.3335</v>
      </c>
      <c r="R620" s="1">
        <f ca="1">IF(ISBLANK(A620),"",SUM($Q$2:Q620))</f>
        <v>1719068287572700.5</v>
      </c>
      <c r="S620" s="1">
        <f ca="1">IF(ISBLANK(A620),"",SUM($F$2:F620))</f>
        <v>162881750000</v>
      </c>
      <c r="T620" s="1">
        <f t="shared" ca="1" si="402"/>
        <v>10554.087781919709</v>
      </c>
      <c r="U620" s="1" t="str">
        <f t="shared" ca="1" si="403"/>
        <v>Bullish</v>
      </c>
      <c r="V620" s="17">
        <f t="shared" ca="1" si="404"/>
        <v>58.150000000001455</v>
      </c>
      <c r="W620" s="17">
        <f t="shared" ca="1" si="405"/>
        <v>27.75</v>
      </c>
      <c r="X620" s="17">
        <f t="shared" ca="1" si="406"/>
        <v>0</v>
      </c>
      <c r="Y620" s="22">
        <f t="shared" ca="1" si="436"/>
        <v>1705.7000000000007</v>
      </c>
      <c r="Z620" s="22">
        <f t="shared" ca="1" si="436"/>
        <v>346.94999999999891</v>
      </c>
      <c r="AA620" s="22">
        <f t="shared" ca="1" si="436"/>
        <v>256.34999999999854</v>
      </c>
      <c r="AB620" s="23">
        <f t="shared" ca="1" si="426"/>
        <v>20.340622618279813</v>
      </c>
      <c r="AC620" s="23">
        <f t="shared" ca="1" si="427"/>
        <v>15.029020343553876</v>
      </c>
      <c r="AD620" s="23">
        <f t="shared" ca="1" si="428"/>
        <v>5.3116022747259368</v>
      </c>
      <c r="AE620" s="23">
        <f t="shared" ca="1" si="429"/>
        <v>35.369642961833691</v>
      </c>
      <c r="AF620" s="23">
        <f t="shared" ca="1" si="430"/>
        <v>15.017404276479482</v>
      </c>
      <c r="AG620" s="23">
        <f t="shared" ca="1" si="435"/>
        <v>17.540439131366018</v>
      </c>
      <c r="AH620" s="25" t="str">
        <f t="shared" ca="1" si="407"/>
        <v>Weak</v>
      </c>
      <c r="AI620" s="25" t="str">
        <f t="shared" ca="1" si="408"/>
        <v>Bullish</v>
      </c>
      <c r="AJ620" s="1">
        <f t="shared" ca="1" si="416"/>
        <v>340539850.76999998</v>
      </c>
      <c r="AK620" s="10">
        <f t="shared" ca="1" si="417"/>
        <v>5.4140148759931482E-4</v>
      </c>
      <c r="AL620" s="10">
        <f t="shared" ca="1" si="422"/>
        <v>0.10964787921546194</v>
      </c>
      <c r="AM620">
        <f t="shared" ca="1" si="418"/>
        <v>6.4500000000007276</v>
      </c>
      <c r="AN620">
        <f t="shared" ca="1" si="409"/>
        <v>6.4500000000007276</v>
      </c>
      <c r="AO620">
        <f t="shared" ca="1" si="410"/>
        <v>0</v>
      </c>
      <c r="AP620">
        <f t="shared" ca="1" si="396"/>
        <v>36.705626786659941</v>
      </c>
      <c r="AQ620">
        <f t="shared" ca="1" si="396"/>
        <v>27.761929486219206</v>
      </c>
      <c r="AR620">
        <f t="shared" ca="1" si="423"/>
        <v>1.3221569057323741</v>
      </c>
      <c r="AS620">
        <f t="shared" ca="1" si="424"/>
        <v>56.936587810606419</v>
      </c>
      <c r="AT620">
        <f t="shared" ca="1" si="411"/>
        <v>58.150000000001455</v>
      </c>
      <c r="AU620">
        <f t="shared" ca="1" si="425"/>
        <v>120.30893214844698</v>
      </c>
      <c r="AV620">
        <f t="shared" ca="1" si="420"/>
        <v>11800.458333333334</v>
      </c>
      <c r="AW620">
        <f t="shared" ca="1" si="434"/>
        <v>11857.409615384611</v>
      </c>
      <c r="AX620">
        <f t="shared" ca="1" si="433"/>
        <v>-56.951282051277303</v>
      </c>
      <c r="AY620">
        <f t="shared" ca="1" si="438"/>
        <v>-47.320797720795476</v>
      </c>
      <c r="AZ620">
        <f t="shared" ca="1" si="437"/>
        <v>-9.6304843304818277</v>
      </c>
    </row>
    <row r="621" spans="1:52" x14ac:dyDescent="0.3">
      <c r="A621" s="1" vm="3630">
        <f ca="1"/>
        <v>43650</v>
      </c>
      <c r="B621" s="1" vm="3631">
        <f ca="1"/>
        <v>11928.8</v>
      </c>
      <c r="C621" s="1" vm="3632">
        <f ca="1"/>
        <v>11969.25</v>
      </c>
      <c r="D621" s="1" vm="3633">
        <f ca="1"/>
        <v>11923.65</v>
      </c>
      <c r="E621" s="1" vm="3634">
        <f ca="1"/>
        <v>11946.75</v>
      </c>
      <c r="F621" s="1" vm="3635">
        <f ca="1"/>
        <v>333595000</v>
      </c>
      <c r="G621" s="1">
        <f t="shared" ca="1" si="419"/>
        <v>11885.65</v>
      </c>
      <c r="H621" s="2">
        <f t="shared" ca="1" si="432"/>
        <v>11831.344999999999</v>
      </c>
      <c r="I621" s="6" t="str" cm="1">
        <f t="array" aca="1" ref="I621" ca="1">_xlfn.IFS(AND(G620&lt;H620,G621&gt;H621),"BUY", AND(G620&gt;H620,G621&lt;H621),"SELL",TRUE,"")</f>
        <v/>
      </c>
      <c r="J621" s="1" vm="3625">
        <f t="shared" ca="1" si="398"/>
        <v>11932.15</v>
      </c>
      <c r="K621" s="3" t="str">
        <f t="shared" ca="1" si="412"/>
        <v/>
      </c>
      <c r="L621" s="3">
        <f t="shared" ca="1" si="413"/>
        <v>2.5174649128327786E-3</v>
      </c>
      <c r="M621" s="3">
        <f t="shared" ca="1" si="414"/>
        <v>2.5143014062712723E-3</v>
      </c>
      <c r="N621" s="4">
        <f t="shared" ca="1" si="399"/>
        <v>1</v>
      </c>
      <c r="O621" s="2">
        <f t="shared" ca="1" si="415"/>
        <v>2.5143014062712723E-3</v>
      </c>
      <c r="P621" s="1">
        <f t="shared" ca="1" si="400"/>
        <v>11946.550000000001</v>
      </c>
      <c r="Q621" s="1">
        <f t="shared" ca="1" si="401"/>
        <v>3985309347250.0005</v>
      </c>
      <c r="R621" s="1">
        <f ca="1">IF(ISBLANK(A621),"",SUM($Q$2:Q621))</f>
        <v>1723053596919950.5</v>
      </c>
      <c r="S621" s="1">
        <f ca="1">IF(ISBLANK(A621),"",SUM($F$2:F621))</f>
        <v>163215345000</v>
      </c>
      <c r="T621" s="1">
        <f t="shared" ca="1" si="402"/>
        <v>10556.93382824973</v>
      </c>
      <c r="U621" s="1" t="str">
        <f t="shared" ca="1" si="403"/>
        <v>Bullish</v>
      </c>
      <c r="V621" s="17">
        <f t="shared" ca="1" si="404"/>
        <v>52.5</v>
      </c>
      <c r="W621" s="17">
        <f t="shared" ca="1" si="405"/>
        <v>24.049999999999272</v>
      </c>
      <c r="X621" s="17">
        <f t="shared" ca="1" si="406"/>
        <v>0</v>
      </c>
      <c r="Y621" s="22">
        <f t="shared" ca="1" si="436"/>
        <v>1641.8500000000022</v>
      </c>
      <c r="Z621" s="22">
        <f t="shared" ca="1" si="436"/>
        <v>370.99999999999818</v>
      </c>
      <c r="AA621" s="22">
        <f t="shared" ca="1" si="436"/>
        <v>237</v>
      </c>
      <c r="AB621" s="23">
        <f t="shared" ca="1" si="426"/>
        <v>22.596461308889221</v>
      </c>
      <c r="AC621" s="23">
        <f t="shared" ca="1" si="427"/>
        <v>14.434936200018253</v>
      </c>
      <c r="AD621" s="23">
        <f t="shared" ca="1" si="428"/>
        <v>8.1615251088709684</v>
      </c>
      <c r="AE621" s="23">
        <f t="shared" ca="1" si="429"/>
        <v>37.031397508907475</v>
      </c>
      <c r="AF621" s="23">
        <f t="shared" ca="1" si="430"/>
        <v>22.039473684210293</v>
      </c>
      <c r="AG621" s="23">
        <f t="shared" ca="1" si="435"/>
        <v>19.091186278055002</v>
      </c>
      <c r="AH621" s="25" t="str">
        <f t="shared" ca="1" si="407"/>
        <v>Weak</v>
      </c>
      <c r="AI621" s="25" t="str">
        <f t="shared" ca="1" si="408"/>
        <v>Bullish</v>
      </c>
      <c r="AJ621" s="1">
        <f t="shared" ca="1" si="416"/>
        <v>333606864.61000001</v>
      </c>
      <c r="AK621" s="10">
        <f t="shared" ca="1" si="417"/>
        <v>2.5143014062712723E-3</v>
      </c>
      <c r="AL621" s="10">
        <f t="shared" ca="1" si="422"/>
        <v>0.10422365112038082</v>
      </c>
      <c r="AM621">
        <f t="shared" ca="1" si="418"/>
        <v>30</v>
      </c>
      <c r="AN621">
        <f t="shared" ca="1" si="409"/>
        <v>30</v>
      </c>
      <c r="AO621">
        <f t="shared" ca="1" si="410"/>
        <v>0</v>
      </c>
      <c r="AP621">
        <f t="shared" ca="1" si="396"/>
        <v>36.226653444755662</v>
      </c>
      <c r="AQ621">
        <f t="shared" ca="1" si="396"/>
        <v>25.778934522917833</v>
      </c>
      <c r="AR621">
        <f t="shared" ca="1" si="423"/>
        <v>1.4052812544502047</v>
      </c>
      <c r="AS621">
        <f t="shared" ca="1" si="424"/>
        <v>58.424820459153395</v>
      </c>
      <c r="AT621">
        <f t="shared" ca="1" si="411"/>
        <v>45.600000000000364</v>
      </c>
      <c r="AU621">
        <f t="shared" ca="1" si="425"/>
        <v>114.97257985212937</v>
      </c>
      <c r="AV621">
        <f t="shared" ca="1" si="420"/>
        <v>11821.72916666667</v>
      </c>
      <c r="AW621">
        <f t="shared" ca="1" si="434"/>
        <v>11858.101923076922</v>
      </c>
      <c r="AX621">
        <f t="shared" ca="1" si="433"/>
        <v>-36.372756410251895</v>
      </c>
      <c r="AY621">
        <f t="shared" ca="1" si="438"/>
        <v>-52.925961538459077</v>
      </c>
      <c r="AZ621">
        <f t="shared" ca="1" si="437"/>
        <v>16.553205128207182</v>
      </c>
    </row>
    <row r="622" spans="1:52" x14ac:dyDescent="0.3">
      <c r="A622" s="1" vm="3636">
        <f ca="1"/>
        <v>43651</v>
      </c>
      <c r="B622" s="1" vm="3637">
        <f ca="1"/>
        <v>11964.75</v>
      </c>
      <c r="C622" s="1" vm="3638">
        <f ca="1"/>
        <v>11981.75</v>
      </c>
      <c r="D622" s="1" vm="3639">
        <f ca="1"/>
        <v>11797.9</v>
      </c>
      <c r="E622" s="1" vm="3640">
        <f ca="1"/>
        <v>11811.15</v>
      </c>
      <c r="F622" s="1" vm="3641">
        <f ca="1"/>
        <v>530720000</v>
      </c>
      <c r="G622" s="1">
        <f t="shared" ca="1" si="419"/>
        <v>11890.11</v>
      </c>
      <c r="H622" s="2">
        <f t="shared" ca="1" si="432"/>
        <v>11828.369999999999</v>
      </c>
      <c r="I622" s="6" t="str" cm="1">
        <f t="array" aca="1" ref="I622" ca="1">_xlfn.IFS(AND(G621&lt;H621,G622&gt;H622),"BUY", AND(G621&gt;H621,G622&lt;H622),"SELL",TRUE,"")</f>
        <v/>
      </c>
      <c r="J622" s="1" vm="3625">
        <f t="shared" ca="1" si="398"/>
        <v>11932.15</v>
      </c>
      <c r="K622" s="3" t="str">
        <f t="shared" ca="1" si="412"/>
        <v/>
      </c>
      <c r="L622" s="3">
        <f t="shared" ca="1" si="413"/>
        <v>-1.1350367254692739E-2</v>
      </c>
      <c r="M622" s="3">
        <f t="shared" ca="1" si="414"/>
        <v>-1.1415274286254761E-2</v>
      </c>
      <c r="N622" s="4">
        <f t="shared" ca="1" si="399"/>
        <v>1</v>
      </c>
      <c r="O622" s="2">
        <f t="shared" ca="1" si="415"/>
        <v>-1.1415274286254761E-2</v>
      </c>
      <c r="P622" s="1">
        <f t="shared" ca="1" si="400"/>
        <v>11863.6</v>
      </c>
      <c r="Q622" s="1">
        <f t="shared" ca="1" si="401"/>
        <v>6296249792000</v>
      </c>
      <c r="R622" s="1">
        <f ca="1">IF(ISBLANK(A622),"",SUM($Q$2:Q622))</f>
        <v>1729349846711950.5</v>
      </c>
      <c r="S622" s="1">
        <f ca="1">IF(ISBLANK(A622),"",SUM($F$2:F622))</f>
        <v>163746065000</v>
      </c>
      <c r="T622" s="1">
        <f t="shared" ca="1" si="402"/>
        <v>10561.168884955803</v>
      </c>
      <c r="U622" s="1" t="str">
        <f t="shared" ca="1" si="403"/>
        <v>Bullish</v>
      </c>
      <c r="V622" s="17">
        <f t="shared" ca="1" si="404"/>
        <v>183.85000000000036</v>
      </c>
      <c r="W622" s="17">
        <f t="shared" ca="1" si="405"/>
        <v>0</v>
      </c>
      <c r="X622" s="17">
        <f t="shared" ca="1" si="406"/>
        <v>125.75</v>
      </c>
      <c r="Y622" s="22">
        <f t="shared" ca="1" si="436"/>
        <v>1639.4000000000033</v>
      </c>
      <c r="Z622" s="22">
        <f t="shared" ca="1" si="436"/>
        <v>370.99999999999818</v>
      </c>
      <c r="AA622" s="22">
        <f t="shared" ca="1" si="436"/>
        <v>222.79999999999927</v>
      </c>
      <c r="AB622" s="23">
        <f t="shared" ca="1" si="426"/>
        <v>22.630230572160389</v>
      </c>
      <c r="AC622" s="23">
        <f t="shared" ca="1" si="427"/>
        <v>13.59033792851036</v>
      </c>
      <c r="AD622" s="23">
        <f t="shared" ca="1" si="428"/>
        <v>9.0398926436500293</v>
      </c>
      <c r="AE622" s="23">
        <f t="shared" ca="1" si="429"/>
        <v>36.220568500670751</v>
      </c>
      <c r="AF622" s="23">
        <f t="shared" ca="1" si="430"/>
        <v>24.957898282249833</v>
      </c>
      <c r="AG622" s="23">
        <f t="shared" ca="1" si="435"/>
        <v>18.733624640685925</v>
      </c>
      <c r="AH622" s="25" t="str">
        <f t="shared" ca="1" si="407"/>
        <v>Weak</v>
      </c>
      <c r="AI622" s="25" t="str">
        <f t="shared" ca="1" si="408"/>
        <v>Bullish</v>
      </c>
      <c r="AJ622" s="1">
        <f t="shared" ca="1" si="416"/>
        <v>-530708114.35000002</v>
      </c>
      <c r="AK622" s="10">
        <f t="shared" ca="1" si="417"/>
        <v>-1.1415274286254761E-2</v>
      </c>
      <c r="AL622" s="10">
        <f t="shared" ca="1" si="422"/>
        <v>0.10067188844709557</v>
      </c>
      <c r="AM622">
        <f t="shared" ca="1" si="418"/>
        <v>-135.60000000000036</v>
      </c>
      <c r="AN622">
        <f t="shared" ca="1" si="409"/>
        <v>0</v>
      </c>
      <c r="AO622">
        <f t="shared" ca="1" si="410"/>
        <v>135.60000000000036</v>
      </c>
      <c r="AP622">
        <f t="shared" ca="1" si="396"/>
        <v>33.639035341558831</v>
      </c>
      <c r="AQ622">
        <f t="shared" ca="1" si="396"/>
        <v>33.623296342709445</v>
      </c>
      <c r="AR622">
        <f t="shared" ca="1" si="423"/>
        <v>1.0004680980320597</v>
      </c>
      <c r="AS622">
        <f t="shared" ca="1" si="424"/>
        <v>50.011699712495293</v>
      </c>
      <c r="AT622">
        <f t="shared" ca="1" si="411"/>
        <v>183.85000000000036</v>
      </c>
      <c r="AU622">
        <f t="shared" ca="1" si="425"/>
        <v>119.89239557697729</v>
      </c>
      <c r="AV622">
        <f t="shared" ca="1" si="420"/>
        <v>11831.704166666668</v>
      </c>
      <c r="AW622">
        <f t="shared" ca="1" si="434"/>
        <v>11856.18076923077</v>
      </c>
      <c r="AX622">
        <f t="shared" ca="1" si="433"/>
        <v>-24.476602564101995</v>
      </c>
      <c r="AY622">
        <f t="shared" ca="1" si="438"/>
        <v>-53.983831908829721</v>
      </c>
      <c r="AZ622">
        <f t="shared" ca="1" si="437"/>
        <v>29.507229344727726</v>
      </c>
    </row>
    <row r="623" spans="1:52" x14ac:dyDescent="0.3">
      <c r="A623" s="1" vm="3642">
        <f ca="1"/>
        <v>43654</v>
      </c>
      <c r="B623" s="1" vm="3643">
        <f ca="1"/>
        <v>11770.4</v>
      </c>
      <c r="C623" s="1" vm="3644">
        <f ca="1"/>
        <v>11771.9</v>
      </c>
      <c r="D623" s="1" vm="3645">
        <f ca="1"/>
        <v>11523.3</v>
      </c>
      <c r="E623" s="1" vm="3646">
        <f ca="1"/>
        <v>11558.6</v>
      </c>
      <c r="F623" s="1" vm="3647">
        <f ca="1"/>
        <v>464029000</v>
      </c>
      <c r="G623" s="1">
        <f t="shared" ca="1" si="419"/>
        <v>11828.710000000001</v>
      </c>
      <c r="H623" s="2">
        <f t="shared" ca="1" si="432"/>
        <v>11810.164999999999</v>
      </c>
      <c r="I623" s="6" t="str" cm="1">
        <f t="array" aca="1" ref="I623" ca="1">_xlfn.IFS(AND(G622&lt;H622,G623&gt;H623),"BUY", AND(G622&gt;H622,G623&lt;H623),"SELL",TRUE,"")</f>
        <v/>
      </c>
      <c r="J623" s="1" vm="3625">
        <f t="shared" ca="1" si="398"/>
        <v>11932.15</v>
      </c>
      <c r="K623" s="3" t="str">
        <f t="shared" ca="1" si="412"/>
        <v/>
      </c>
      <c r="L623" s="3">
        <f t="shared" ca="1" si="413"/>
        <v>-2.1382337875651358E-2</v>
      </c>
      <c r="M623" s="3">
        <f t="shared" ca="1" si="414"/>
        <v>-2.1614251930747241E-2</v>
      </c>
      <c r="N623" s="4">
        <f t="shared" ca="1" si="399"/>
        <v>1</v>
      </c>
      <c r="O623" s="2">
        <f t="shared" ca="1" si="415"/>
        <v>-2.1614251930747241E-2</v>
      </c>
      <c r="P623" s="1">
        <f t="shared" ca="1" si="400"/>
        <v>11617.933333333332</v>
      </c>
      <c r="Q623" s="1">
        <f t="shared" ca="1" si="401"/>
        <v>5391057986733.333</v>
      </c>
      <c r="R623" s="1">
        <f ca="1">IF(ISBLANK(A623),"",SUM($Q$2:Q623))</f>
        <v>1734740904698683.8</v>
      </c>
      <c r="S623" s="1">
        <f ca="1">IF(ISBLANK(A623),"",SUM($F$2:F623))</f>
        <v>164210094000</v>
      </c>
      <c r="T623" s="1">
        <f t="shared" ca="1" si="402"/>
        <v>10564.155116424718</v>
      </c>
      <c r="U623" s="1" t="str">
        <f t="shared" ca="1" si="403"/>
        <v>Bullish</v>
      </c>
      <c r="V623" s="17">
        <f t="shared" ca="1" si="404"/>
        <v>287.85000000000036</v>
      </c>
      <c r="W623" s="17">
        <f t="shared" ca="1" si="405"/>
        <v>0</v>
      </c>
      <c r="X623" s="17">
        <f t="shared" ca="1" si="406"/>
        <v>274.60000000000036</v>
      </c>
      <c r="Y623" s="22">
        <f t="shared" ref="Y623:AA638" ca="1" si="439">SUM(V610:V623)</f>
        <v>1841.2000000000025</v>
      </c>
      <c r="Z623" s="22">
        <f t="shared" ca="1" si="439"/>
        <v>370.99999999999818</v>
      </c>
      <c r="AA623" s="22">
        <f t="shared" ca="1" si="439"/>
        <v>480.79999999999927</v>
      </c>
      <c r="AB623" s="23">
        <f t="shared" ca="1" si="426"/>
        <v>20.149902237670958</v>
      </c>
      <c r="AC623" s="23">
        <f t="shared" ca="1" si="427"/>
        <v>26.113404301542399</v>
      </c>
      <c r="AD623" s="23">
        <f t="shared" ca="1" si="428"/>
        <v>5.9635020638714415</v>
      </c>
      <c r="AE623" s="23">
        <f t="shared" ca="1" si="429"/>
        <v>46.26330653921336</v>
      </c>
      <c r="AF623" s="23">
        <f t="shared" ca="1" si="430"/>
        <v>12.890349847382184</v>
      </c>
      <c r="AG623" s="23">
        <f t="shared" ca="1" si="435"/>
        <v>17.394293168557354</v>
      </c>
      <c r="AH623" s="25" t="str">
        <f t="shared" ca="1" si="407"/>
        <v>Weak</v>
      </c>
      <c r="AI623" s="25" t="str">
        <f t="shared" ca="1" si="408"/>
        <v>Bearish</v>
      </c>
      <c r="AJ623" s="1">
        <f t="shared" ca="1" si="416"/>
        <v>-464017109.88999999</v>
      </c>
      <c r="AK623" s="10">
        <f t="shared" ca="1" si="417"/>
        <v>-2.1614251930747241E-2</v>
      </c>
      <c r="AL623" s="10">
        <f t="shared" ca="1" si="422"/>
        <v>0.13838623406129291</v>
      </c>
      <c r="AM623">
        <f t="shared" ca="1" si="418"/>
        <v>-252.54999999999927</v>
      </c>
      <c r="AN623">
        <f t="shared" ca="1" si="409"/>
        <v>0</v>
      </c>
      <c r="AO623">
        <f t="shared" ca="1" si="410"/>
        <v>252.54999999999927</v>
      </c>
      <c r="AP623">
        <f t="shared" ca="1" si="396"/>
        <v>31.236247102876057</v>
      </c>
      <c r="AQ623">
        <f t="shared" ca="1" si="396"/>
        <v>49.26091803251586</v>
      </c>
      <c r="AR623">
        <f t="shared" ca="1" si="423"/>
        <v>0.63409794925579377</v>
      </c>
      <c r="AS623">
        <f t="shared" ca="1" si="424"/>
        <v>38.804157948094648</v>
      </c>
      <c r="AT623">
        <f t="shared" ca="1" si="411"/>
        <v>248.60000000000036</v>
      </c>
      <c r="AU623">
        <f t="shared" ca="1" si="425"/>
        <v>129.0857958929075</v>
      </c>
      <c r="AV623">
        <f t="shared" ca="1" si="420"/>
        <v>11808.941666666668</v>
      </c>
      <c r="AW623">
        <f t="shared" ca="1" si="434"/>
        <v>11841.284615384617</v>
      </c>
      <c r="AX623">
        <f t="shared" ca="1" si="433"/>
        <v>-32.342948717949184</v>
      </c>
      <c r="AY623">
        <f t="shared" ca="1" si="438"/>
        <v>-53.565028490026329</v>
      </c>
      <c r="AZ623">
        <f t="shared" ca="1" si="437"/>
        <v>21.222079772077144</v>
      </c>
    </row>
    <row r="624" spans="1:52" x14ac:dyDescent="0.3">
      <c r="A624" s="1" vm="3648">
        <f ca="1"/>
        <v>43655</v>
      </c>
      <c r="B624" s="1" vm="3649">
        <f ca="1"/>
        <v>11531.6</v>
      </c>
      <c r="C624" s="1" vm="3650">
        <f ca="1"/>
        <v>11582.55</v>
      </c>
      <c r="D624" s="1" vm="3651">
        <f ca="1"/>
        <v>11461</v>
      </c>
      <c r="E624" s="1" vm="3652">
        <f ca="1"/>
        <v>11555.9</v>
      </c>
      <c r="F624" s="1" vm="3653">
        <f ca="1"/>
        <v>442520000</v>
      </c>
      <c r="G624" s="1">
        <f t="shared" ca="1" si="419"/>
        <v>11757.83</v>
      </c>
      <c r="H624" s="2">
        <f t="shared" ca="1" si="432"/>
        <v>11789.68</v>
      </c>
      <c r="I624" s="6" t="str" cm="1">
        <f t="array" aca="1" ref="I624" ca="1">_xlfn.IFS(AND(G623&lt;H623,G624&gt;H624),"BUY", AND(G623&gt;H623,G624&lt;H624),"SELL",TRUE,"")</f>
        <v>SELL</v>
      </c>
      <c r="J624" s="1" vm="3625">
        <f t="shared" ca="1" si="398"/>
        <v>11932.15</v>
      </c>
      <c r="K624" s="3" t="str">
        <f t="shared" ca="1" si="412"/>
        <v/>
      </c>
      <c r="L624" s="3">
        <f t="shared" ca="1" si="413"/>
        <v>-2.335923035662324E-4</v>
      </c>
      <c r="M624" s="3">
        <f t="shared" ca="1" si="414"/>
        <v>-2.3361959049780261E-4</v>
      </c>
      <c r="N624" s="4">
        <f t="shared" ca="1" si="399"/>
        <v>1</v>
      </c>
      <c r="O624" s="2">
        <f t="shared" ca="1" si="415"/>
        <v>-2.3361959049780261E-4</v>
      </c>
      <c r="P624" s="1">
        <f t="shared" ca="1" si="400"/>
        <v>11533.15</v>
      </c>
      <c r="Q624" s="1">
        <f t="shared" ca="1" si="401"/>
        <v>5103649538000</v>
      </c>
      <c r="R624" s="1">
        <f ca="1">IF(ISBLANK(A624),"",SUM($Q$2:Q624))</f>
        <v>1739844554236683.8</v>
      </c>
      <c r="S624" s="1">
        <f ca="1">IF(ISBLANK(A624),"",SUM($F$2:F624))</f>
        <v>164652614000</v>
      </c>
      <c r="T624" s="1">
        <f t="shared" ca="1" si="402"/>
        <v>10566.759384923484</v>
      </c>
      <c r="U624" s="1" t="str">
        <f t="shared" ca="1" si="403"/>
        <v>Bullish</v>
      </c>
      <c r="V624" s="17">
        <f t="shared" ca="1" si="404"/>
        <v>121.54999999999927</v>
      </c>
      <c r="W624" s="17">
        <f t="shared" ca="1" si="405"/>
        <v>0</v>
      </c>
      <c r="X624" s="17">
        <f t="shared" ca="1" si="406"/>
        <v>62.299999999999272</v>
      </c>
      <c r="Y624" s="22">
        <f t="shared" ca="1" si="439"/>
        <v>1785.3500000000022</v>
      </c>
      <c r="Z624" s="22">
        <f t="shared" ca="1" si="439"/>
        <v>295.69999999999891</v>
      </c>
      <c r="AA624" s="22">
        <f t="shared" ca="1" si="439"/>
        <v>543.09999999999854</v>
      </c>
      <c r="AB624" s="23">
        <f t="shared" ca="1" si="426"/>
        <v>16.562578766068199</v>
      </c>
      <c r="AC624" s="23">
        <f t="shared" ca="1" si="427"/>
        <v>30.419805640350511</v>
      </c>
      <c r="AD624" s="23">
        <f t="shared" ca="1" si="428"/>
        <v>13.857226874282311</v>
      </c>
      <c r="AE624" s="23">
        <f t="shared" ca="1" si="429"/>
        <v>46.98238440641871</v>
      </c>
      <c r="AF624" s="23">
        <f t="shared" ca="1" si="430"/>
        <v>29.494515975202706</v>
      </c>
      <c r="AG624" s="23">
        <f t="shared" ca="1" si="435"/>
        <v>18.236728723009229</v>
      </c>
      <c r="AH624" s="25" t="str">
        <f t="shared" ca="1" si="407"/>
        <v>Weak</v>
      </c>
      <c r="AI624" s="25" t="str">
        <f t="shared" ca="1" si="408"/>
        <v>Bearish</v>
      </c>
      <c r="AJ624" s="1">
        <f t="shared" ca="1" si="416"/>
        <v>-442508171.29000002</v>
      </c>
      <c r="AK624" s="10">
        <f t="shared" ca="1" si="417"/>
        <v>-2.3361959049780261E-4</v>
      </c>
      <c r="AL624" s="10">
        <f t="shared" ca="1" si="422"/>
        <v>0.13836355681455628</v>
      </c>
      <c r="AM624">
        <f t="shared" ca="1" si="418"/>
        <v>-2.7000000000007276</v>
      </c>
      <c r="AN624">
        <f t="shared" ca="1" si="409"/>
        <v>0</v>
      </c>
      <c r="AO624">
        <f t="shared" ca="1" si="410"/>
        <v>2.7000000000007276</v>
      </c>
      <c r="AP624">
        <f t="shared" ca="1" si="396"/>
        <v>29.005086595527764</v>
      </c>
      <c r="AQ624">
        <f t="shared" ca="1" si="396"/>
        <v>45.935138173050497</v>
      </c>
      <c r="AR624">
        <f t="shared" ca="1" si="423"/>
        <v>0.63143571020201361</v>
      </c>
      <c r="AS624">
        <f t="shared" ca="1" si="424"/>
        <v>38.704296237565231</v>
      </c>
      <c r="AT624">
        <f t="shared" ca="1" si="411"/>
        <v>121.54999999999927</v>
      </c>
      <c r="AU624">
        <f t="shared" ca="1" si="425"/>
        <v>128.54752475769976</v>
      </c>
      <c r="AV624">
        <f t="shared" ca="1" si="420"/>
        <v>11794.925000000001</v>
      </c>
      <c r="AW624">
        <f t="shared" ca="1" si="434"/>
        <v>11827.173076923076</v>
      </c>
      <c r="AX624">
        <f t="shared" ca="1" si="433"/>
        <v>-32.248076923075132</v>
      </c>
      <c r="AY624">
        <f t="shared" ca="1" si="438"/>
        <v>-52.357371794869323</v>
      </c>
      <c r="AZ624">
        <f t="shared" ca="1" si="437"/>
        <v>20.109294871794191</v>
      </c>
    </row>
    <row r="625" spans="1:52" x14ac:dyDescent="0.3">
      <c r="A625" s="1" vm="3654">
        <f ca="1"/>
        <v>43656</v>
      </c>
      <c r="B625" s="1" vm="3655">
        <f ca="1"/>
        <v>11536.15</v>
      </c>
      <c r="C625" s="1" vm="3656">
        <f ca="1"/>
        <v>11593.7</v>
      </c>
      <c r="D625" s="1" vm="3657">
        <f ca="1"/>
        <v>11475.65</v>
      </c>
      <c r="E625" s="1" vm="3658">
        <f ca="1"/>
        <v>11498.9</v>
      </c>
      <c r="F625" s="1" vm="3659">
        <f ca="1"/>
        <v>337571000</v>
      </c>
      <c r="G625" s="1">
        <f t="shared" ca="1" si="419"/>
        <v>11674.26</v>
      </c>
      <c r="H625" s="2">
        <f t="shared" ca="1" si="432"/>
        <v>11769.314999999999</v>
      </c>
      <c r="I625" s="6" t="str" cm="1">
        <f t="array" aca="1" ref="I625" ca="1">_xlfn.IFS(AND(G624&lt;H624,G625&gt;H625),"BUY", AND(G624&gt;H624,G625&lt;H625),"SELL",TRUE,"")</f>
        <v/>
      </c>
      <c r="J625" s="1" vm="3655">
        <f t="shared" ca="1" si="398"/>
        <v>11536.15</v>
      </c>
      <c r="K625" s="3">
        <f t="shared" ca="1" si="412"/>
        <v>-3.3187648495870414E-2</v>
      </c>
      <c r="L625" s="3">
        <f t="shared" ca="1" si="413"/>
        <v>-4.93254527990028E-3</v>
      </c>
      <c r="M625" s="3">
        <f t="shared" ca="1" si="414"/>
        <v>-4.9447504328900991E-3</v>
      </c>
      <c r="N625" s="4">
        <f t="shared" ca="1" si="399"/>
        <v>-1</v>
      </c>
      <c r="O625" s="2">
        <f t="shared" ca="1" si="415"/>
        <v>4.9447504328900991E-3</v>
      </c>
      <c r="P625" s="1">
        <f t="shared" ca="1" si="400"/>
        <v>11522.75</v>
      </c>
      <c r="Q625" s="1">
        <f t="shared" ca="1" si="401"/>
        <v>3889746240250</v>
      </c>
      <c r="R625" s="1">
        <f ca="1">IF(ISBLANK(A625),"",SUM($Q$2:Q625))</f>
        <v>1743734300476933.8</v>
      </c>
      <c r="S625" s="1">
        <f ca="1">IF(ISBLANK(A625),"",SUM($F$2:F625))</f>
        <v>164990185000</v>
      </c>
      <c r="T625" s="1">
        <f t="shared" ca="1" si="402"/>
        <v>10568.715347988329</v>
      </c>
      <c r="U625" s="1" t="str">
        <f t="shared" ca="1" si="403"/>
        <v>Bullish</v>
      </c>
      <c r="V625" s="17">
        <f t="shared" ca="1" si="404"/>
        <v>118.05000000000109</v>
      </c>
      <c r="W625" s="17">
        <f t="shared" ca="1" si="405"/>
        <v>11.150000000001455</v>
      </c>
      <c r="X625" s="17">
        <f t="shared" ca="1" si="406"/>
        <v>0</v>
      </c>
      <c r="Y625" s="22">
        <f t="shared" ca="1" si="439"/>
        <v>1694.9500000000025</v>
      </c>
      <c r="Z625" s="22">
        <f t="shared" ca="1" si="439"/>
        <v>265.85000000000036</v>
      </c>
      <c r="AA625" s="22">
        <f t="shared" ca="1" si="439"/>
        <v>543.09999999999854</v>
      </c>
      <c r="AB625" s="23">
        <f t="shared" ca="1" si="426"/>
        <v>15.684828461016547</v>
      </c>
      <c r="AC625" s="23">
        <f t="shared" ca="1" si="427"/>
        <v>32.042243134015621</v>
      </c>
      <c r="AD625" s="23">
        <f t="shared" ca="1" si="428"/>
        <v>16.357414672999074</v>
      </c>
      <c r="AE625" s="23">
        <f t="shared" ca="1" si="429"/>
        <v>47.727071595032172</v>
      </c>
      <c r="AF625" s="23">
        <f t="shared" ca="1" si="430"/>
        <v>34.272822794980975</v>
      </c>
      <c r="AG625" s="23">
        <f t="shared" ca="1" si="435"/>
        <v>19.463335481488034</v>
      </c>
      <c r="AH625" s="25" t="str">
        <f t="shared" ca="1" si="407"/>
        <v>Weak</v>
      </c>
      <c r="AI625" s="25" t="str">
        <f t="shared" ca="1" si="408"/>
        <v>Bearish</v>
      </c>
      <c r="AJ625" s="1">
        <f t="shared" ca="1" si="416"/>
        <v>-337559242.17000002</v>
      </c>
      <c r="AK625" s="10">
        <f t="shared" ca="1" si="417"/>
        <v>-4.9447504328900991E-3</v>
      </c>
      <c r="AL625" s="10">
        <f t="shared" ca="1" si="422"/>
        <v>0.12617824574589909</v>
      </c>
      <c r="AM625">
        <f t="shared" ca="1" si="418"/>
        <v>-57</v>
      </c>
      <c r="AN625">
        <f t="shared" ca="1" si="409"/>
        <v>0</v>
      </c>
      <c r="AO625">
        <f t="shared" ca="1" si="410"/>
        <v>57</v>
      </c>
      <c r="AP625">
        <f t="shared" ref="AP625:AQ688" ca="1" si="440">(AP624*13+AN625 )/14</f>
        <v>26.933294695847213</v>
      </c>
      <c r="AQ625">
        <f t="shared" ca="1" si="440"/>
        <v>46.725485446404036</v>
      </c>
      <c r="AR625">
        <f t="shared" ca="1" si="423"/>
        <v>0.576415513686653</v>
      </c>
      <c r="AS625">
        <f t="shared" ca="1" si="424"/>
        <v>36.564948053488152</v>
      </c>
      <c r="AT625">
        <f t="shared" ca="1" si="411"/>
        <v>118.05000000000109</v>
      </c>
      <c r="AU625">
        <f t="shared" ca="1" si="425"/>
        <v>127.79770156072128</v>
      </c>
      <c r="AV625">
        <f t="shared" ca="1" si="420"/>
        <v>11778.195833333333</v>
      </c>
      <c r="AW625">
        <f t="shared" ca="1" si="434"/>
        <v>11804.494230769233</v>
      </c>
      <c r="AX625">
        <f t="shared" ca="1" si="433"/>
        <v>-26.29839743589946</v>
      </c>
      <c r="AY625">
        <f t="shared" ca="1" si="438"/>
        <v>-48.774002849000681</v>
      </c>
      <c r="AZ625">
        <f t="shared" ca="1" si="437"/>
        <v>22.475605413101221</v>
      </c>
    </row>
    <row r="626" spans="1:52" x14ac:dyDescent="0.3">
      <c r="A626" s="1" vm="3660">
        <f ca="1"/>
        <v>43657</v>
      </c>
      <c r="B626" s="1" vm="3661">
        <f ca="1"/>
        <v>11561.45</v>
      </c>
      <c r="C626" s="1" vm="3662">
        <f ca="1"/>
        <v>11599</v>
      </c>
      <c r="D626" s="1" vm="3663">
        <f ca="1"/>
        <v>11519.5</v>
      </c>
      <c r="E626" s="1" vm="3664">
        <f ca="1"/>
        <v>11582.9</v>
      </c>
      <c r="F626" s="1" vm="3665">
        <f ca="1"/>
        <v>317258000</v>
      </c>
      <c r="G626" s="1">
        <f t="shared" ca="1" si="419"/>
        <v>11601.490000000002</v>
      </c>
      <c r="H626" s="2">
        <f t="shared" ca="1" si="432"/>
        <v>11752.757499999998</v>
      </c>
      <c r="I626" s="6" t="str" cm="1">
        <f t="array" aca="1" ref="I626" ca="1">_xlfn.IFS(AND(G625&lt;H625,G626&gt;H626),"BUY", AND(G625&gt;H625,G626&lt;H626),"SELL",TRUE,"")</f>
        <v/>
      </c>
      <c r="J626" s="1" vm="3655">
        <f t="shared" ca="1" si="398"/>
        <v>11536.15</v>
      </c>
      <c r="K626" s="3" t="str">
        <f t="shared" ca="1" si="412"/>
        <v/>
      </c>
      <c r="L626" s="3">
        <f t="shared" ca="1" si="413"/>
        <v>7.3050465696717914E-3</v>
      </c>
      <c r="M626" s="3">
        <f t="shared" ca="1" si="414"/>
        <v>7.2784939506443059E-3</v>
      </c>
      <c r="N626" s="4">
        <f t="shared" ca="1" si="399"/>
        <v>-1</v>
      </c>
      <c r="O626" s="2">
        <f t="shared" ca="1" si="415"/>
        <v>-7.2784939506443059E-3</v>
      </c>
      <c r="P626" s="1">
        <f t="shared" ca="1" si="400"/>
        <v>11567.133333333333</v>
      </c>
      <c r="Q626" s="1">
        <f t="shared" ca="1" si="401"/>
        <v>3669765587066.6665</v>
      </c>
      <c r="R626" s="1">
        <f ca="1">IF(ISBLANK(A626),"",SUM($Q$2:Q626))</f>
        <v>1747404066064000.5</v>
      </c>
      <c r="S626" s="1">
        <f ca="1">IF(ISBLANK(A626),"",SUM($F$2:F626))</f>
        <v>165307443000</v>
      </c>
      <c r="T626" s="1">
        <f t="shared" ca="1" si="402"/>
        <v>10570.631511516396</v>
      </c>
      <c r="U626" s="1" t="str">
        <f t="shared" ca="1" si="403"/>
        <v>Bullish</v>
      </c>
      <c r="V626" s="17">
        <f t="shared" ca="1" si="404"/>
        <v>100.10000000000036</v>
      </c>
      <c r="W626" s="17">
        <f t="shared" ca="1" si="405"/>
        <v>5.2999999999992724</v>
      </c>
      <c r="X626" s="17">
        <f t="shared" ca="1" si="406"/>
        <v>0</v>
      </c>
      <c r="Y626" s="22">
        <f t="shared" ca="1" si="439"/>
        <v>1668.4000000000033</v>
      </c>
      <c r="Z626" s="22">
        <f t="shared" ca="1" si="439"/>
        <v>271.14999999999964</v>
      </c>
      <c r="AA626" s="22">
        <f t="shared" ca="1" si="439"/>
        <v>543.09999999999854</v>
      </c>
      <c r="AB626" s="23">
        <f t="shared" ca="1" si="426"/>
        <v>16.252097818268947</v>
      </c>
      <c r="AC626" s="23">
        <f t="shared" ca="1" si="427"/>
        <v>32.552145768400713</v>
      </c>
      <c r="AD626" s="23">
        <f t="shared" ca="1" si="428"/>
        <v>16.300047950131766</v>
      </c>
      <c r="AE626" s="23">
        <f t="shared" ca="1" si="429"/>
        <v>48.804243586669656</v>
      </c>
      <c r="AF626" s="23">
        <f t="shared" ca="1" si="430"/>
        <v>33.398833282161448</v>
      </c>
      <c r="AG626" s="23">
        <f t="shared" ca="1" si="435"/>
        <v>19.871787060063216</v>
      </c>
      <c r="AH626" s="25" t="str">
        <f t="shared" ca="1" si="407"/>
        <v>Weak</v>
      </c>
      <c r="AI626" s="25" t="str">
        <f t="shared" ca="1" si="408"/>
        <v>Bearish</v>
      </c>
      <c r="AJ626" s="1">
        <f t="shared" ca="1" si="416"/>
        <v>317269674.25999999</v>
      </c>
      <c r="AK626" s="10">
        <f t="shared" ca="1" si="417"/>
        <v>7.2784939506443059E-3</v>
      </c>
      <c r="AL626" s="10">
        <f t="shared" ca="1" si="422"/>
        <v>0.12748581872418599</v>
      </c>
      <c r="AM626">
        <f t="shared" ca="1" si="418"/>
        <v>84</v>
      </c>
      <c r="AN626">
        <f t="shared" ca="1" si="409"/>
        <v>84</v>
      </c>
      <c r="AO626">
        <f t="shared" ca="1" si="410"/>
        <v>0</v>
      </c>
      <c r="AP626">
        <f t="shared" ca="1" si="440"/>
        <v>31.009487931858128</v>
      </c>
      <c r="AQ626">
        <f t="shared" ca="1" si="440"/>
        <v>43.38795077166089</v>
      </c>
      <c r="AR626">
        <f t="shared" ca="1" si="423"/>
        <v>0.71470275457471411</v>
      </c>
      <c r="AS626">
        <f t="shared" ca="1" si="424"/>
        <v>41.680854169501636</v>
      </c>
      <c r="AT626">
        <f t="shared" ca="1" si="411"/>
        <v>79.5</v>
      </c>
      <c r="AU626">
        <f t="shared" ca="1" si="425"/>
        <v>124.34786573495548</v>
      </c>
      <c r="AV626">
        <f t="shared" ca="1" si="420"/>
        <v>11760.4</v>
      </c>
      <c r="AW626">
        <f t="shared" ca="1" si="434"/>
        <v>11787.619230769233</v>
      </c>
      <c r="AX626">
        <f t="shared" ca="1" si="433"/>
        <v>-27.219230769233036</v>
      </c>
      <c r="AY626">
        <f t="shared" ca="1" si="438"/>
        <v>-43.988639601138047</v>
      </c>
      <c r="AZ626">
        <f t="shared" ca="1" si="437"/>
        <v>16.769408831905011</v>
      </c>
    </row>
    <row r="627" spans="1:52" x14ac:dyDescent="0.3">
      <c r="A627" s="1" vm="3666">
        <f ca="1"/>
        <v>43658</v>
      </c>
      <c r="B627" s="1" vm="3667">
        <f ca="1"/>
        <v>11601.15</v>
      </c>
      <c r="C627" s="1" vm="3668">
        <f ca="1"/>
        <v>11639.55</v>
      </c>
      <c r="D627" s="1" vm="3669">
        <f ca="1"/>
        <v>11538.6</v>
      </c>
      <c r="E627" s="1" vm="3670">
        <f ca="1"/>
        <v>11552.5</v>
      </c>
      <c r="F627" s="1" vm="3671">
        <f ca="1"/>
        <v>359421000</v>
      </c>
      <c r="G627" s="1">
        <f t="shared" ca="1" si="419"/>
        <v>11549.76</v>
      </c>
      <c r="H627" s="2">
        <f t="shared" ca="1" si="432"/>
        <v>11739.217500000001</v>
      </c>
      <c r="I627" s="6" t="str" cm="1">
        <f t="array" aca="1" ref="I627" ca="1">_xlfn.IFS(AND(G626&lt;H626,G627&gt;H627),"BUY", AND(G626&gt;H626,G627&lt;H627),"SELL",TRUE,"")</f>
        <v/>
      </c>
      <c r="J627" s="1" vm="3655">
        <f t="shared" ca="1" si="398"/>
        <v>11536.15</v>
      </c>
      <c r="K627" s="3" t="str">
        <f t="shared" ca="1" si="412"/>
        <v/>
      </c>
      <c r="L627" s="3">
        <f t="shared" ca="1" si="413"/>
        <v>-2.6245586165812851E-3</v>
      </c>
      <c r="M627" s="3">
        <f t="shared" ca="1" si="414"/>
        <v>-2.6280088086903571E-3</v>
      </c>
      <c r="N627" s="4">
        <f t="shared" ca="1" si="399"/>
        <v>-1</v>
      </c>
      <c r="O627" s="2">
        <f t="shared" ca="1" si="415"/>
        <v>2.6280088086903571E-3</v>
      </c>
      <c r="P627" s="1">
        <f t="shared" ca="1" si="400"/>
        <v>11576.883333333333</v>
      </c>
      <c r="Q627" s="1">
        <f t="shared" ca="1" si="401"/>
        <v>4160974984550</v>
      </c>
      <c r="R627" s="1">
        <f ca="1">IF(ISBLANK(A627),"",SUM($Q$2:Q627))</f>
        <v>1751565041048550.5</v>
      </c>
      <c r="S627" s="1">
        <f ca="1">IF(ISBLANK(A627),"",SUM($F$2:F627))</f>
        <v>165666864000</v>
      </c>
      <c r="T627" s="1">
        <f t="shared" ca="1" si="402"/>
        <v>10572.814615773439</v>
      </c>
      <c r="U627" s="1" t="str">
        <f t="shared" ca="1" si="403"/>
        <v>Bullish</v>
      </c>
      <c r="V627" s="17">
        <f t="shared" ca="1" si="404"/>
        <v>100.94999999999891</v>
      </c>
      <c r="W627" s="17">
        <f t="shared" ca="1" si="405"/>
        <v>40.549999999999272</v>
      </c>
      <c r="X627" s="17">
        <f t="shared" ca="1" si="406"/>
        <v>0</v>
      </c>
      <c r="Y627" s="22">
        <f t="shared" ca="1" si="439"/>
        <v>1685.5500000000029</v>
      </c>
      <c r="Z627" s="22">
        <f t="shared" ca="1" si="439"/>
        <v>311.69999999999891</v>
      </c>
      <c r="AA627" s="22">
        <f t="shared" ca="1" si="439"/>
        <v>508.19999999999891</v>
      </c>
      <c r="AB627" s="23">
        <f t="shared" ca="1" si="426"/>
        <v>18.492480199341365</v>
      </c>
      <c r="AC627" s="23">
        <f t="shared" ca="1" si="427"/>
        <v>30.15039601317066</v>
      </c>
      <c r="AD627" s="23">
        <f t="shared" ca="1" si="428"/>
        <v>11.657915813829295</v>
      </c>
      <c r="AE627" s="23">
        <f t="shared" ca="1" si="429"/>
        <v>48.642876212512022</v>
      </c>
      <c r="AF627" s="23">
        <f t="shared" ca="1" si="430"/>
        <v>23.966337358214481</v>
      </c>
      <c r="AG627" s="23">
        <f t="shared" ca="1" si="435"/>
        <v>18.595156016041223</v>
      </c>
      <c r="AH627" s="25" t="str">
        <f t="shared" ca="1" si="407"/>
        <v>Weak</v>
      </c>
      <c r="AI627" s="25" t="str">
        <f t="shared" ca="1" si="408"/>
        <v>Bearish</v>
      </c>
      <c r="AJ627" s="1">
        <f t="shared" ca="1" si="416"/>
        <v>-359409398.50999999</v>
      </c>
      <c r="AK627" s="10">
        <f t="shared" ca="1" si="417"/>
        <v>-2.6280088086903571E-3</v>
      </c>
      <c r="AL627" s="10">
        <f t="shared" ca="1" si="422"/>
        <v>0.1276067965985819</v>
      </c>
      <c r="AM627">
        <f t="shared" ca="1" si="418"/>
        <v>-30.399999999999636</v>
      </c>
      <c r="AN627">
        <f t="shared" ca="1" si="409"/>
        <v>0</v>
      </c>
      <c r="AO627">
        <f t="shared" ca="1" si="410"/>
        <v>30.399999999999636</v>
      </c>
      <c r="AP627">
        <f t="shared" ca="1" si="440"/>
        <v>28.794524508153977</v>
      </c>
      <c r="AQ627">
        <f t="shared" ca="1" si="440"/>
        <v>42.460240002256512</v>
      </c>
      <c r="AR627">
        <f t="shared" ca="1" si="423"/>
        <v>0.67815265544009451</v>
      </c>
      <c r="AS627">
        <f t="shared" ca="1" si="424"/>
        <v>40.410665456549268</v>
      </c>
      <c r="AT627">
        <f t="shared" ca="1" si="411"/>
        <v>100.94999999999891</v>
      </c>
      <c r="AU627">
        <f t="shared" ca="1" si="425"/>
        <v>122.67658961103</v>
      </c>
      <c r="AV627">
        <f t="shared" ca="1" si="420"/>
        <v>11735.8125</v>
      </c>
      <c r="AW627">
        <f t="shared" ca="1" si="434"/>
        <v>11776.417307692309</v>
      </c>
      <c r="AX627">
        <f t="shared" ca="1" si="433"/>
        <v>-40.604807692308896</v>
      </c>
      <c r="AY627">
        <f t="shared" ca="1" si="438"/>
        <v>-39.350712250710984</v>
      </c>
      <c r="AZ627">
        <f t="shared" ca="1" si="437"/>
        <v>-1.2540954415979115</v>
      </c>
    </row>
    <row r="628" spans="1:52" x14ac:dyDescent="0.3">
      <c r="A628" s="1" vm="3672">
        <f ca="1"/>
        <v>43661</v>
      </c>
      <c r="B628" s="1" vm="3673">
        <f ca="1"/>
        <v>11614.75</v>
      </c>
      <c r="C628" s="1" vm="3674">
        <f ca="1"/>
        <v>11618.4</v>
      </c>
      <c r="D628" s="1" vm="3675">
        <f ca="1"/>
        <v>11532.3</v>
      </c>
      <c r="E628" s="1" vm="3676">
        <f ca="1"/>
        <v>11588.35</v>
      </c>
      <c r="F628" s="1" vm="3677">
        <f ca="1"/>
        <v>368789000</v>
      </c>
      <c r="G628" s="1">
        <f t="shared" ca="1" si="419"/>
        <v>11555.71</v>
      </c>
      <c r="H628" s="2">
        <f t="shared" ca="1" si="432"/>
        <v>11735.0275</v>
      </c>
      <c r="I628" s="6" t="str" cm="1">
        <f t="array" aca="1" ref="I628" ca="1">_xlfn.IFS(AND(G627&lt;H627,G628&gt;H628),"BUY", AND(G627&gt;H627,G628&lt;H628),"SELL",TRUE,"")</f>
        <v/>
      </c>
      <c r="J628" s="1" vm="3655">
        <f t="shared" ca="1" si="398"/>
        <v>11536.15</v>
      </c>
      <c r="K628" s="3" t="str">
        <f t="shared" ca="1" si="412"/>
        <v/>
      </c>
      <c r="L628" s="3">
        <f t="shared" ca="1" si="413"/>
        <v>3.1032244103008644E-3</v>
      </c>
      <c r="M628" s="3">
        <f t="shared" ca="1" si="414"/>
        <v>3.0984193476558532E-3</v>
      </c>
      <c r="N628" s="4">
        <f t="shared" ca="1" si="399"/>
        <v>-1</v>
      </c>
      <c r="O628" s="2">
        <f t="shared" ca="1" si="415"/>
        <v>-3.0984193476558532E-3</v>
      </c>
      <c r="P628" s="1">
        <f t="shared" ca="1" si="400"/>
        <v>11579.683333333332</v>
      </c>
      <c r="Q628" s="1">
        <f t="shared" ca="1" si="401"/>
        <v>4270459836816.6665</v>
      </c>
      <c r="R628" s="1">
        <f ca="1">IF(ISBLANK(A628),"",SUM($Q$2:Q628))</f>
        <v>1755835500885367.3</v>
      </c>
      <c r="S628" s="1">
        <f ca="1">IF(ISBLANK(A628),"",SUM($F$2:F628))</f>
        <v>166035653000</v>
      </c>
      <c r="T628" s="1">
        <f t="shared" ca="1" si="402"/>
        <v>10575.051015611492</v>
      </c>
      <c r="U628" s="1" t="str">
        <f t="shared" ca="1" si="403"/>
        <v>Bullish</v>
      </c>
      <c r="V628" s="17">
        <f t="shared" ca="1" si="404"/>
        <v>86.100000000000364</v>
      </c>
      <c r="W628" s="17">
        <f t="shared" ca="1" si="405"/>
        <v>0</v>
      </c>
      <c r="X628" s="17">
        <f t="shared" ca="1" si="406"/>
        <v>6.3000000000010914</v>
      </c>
      <c r="Y628" s="22">
        <f t="shared" ca="1" si="439"/>
        <v>1608.2500000000036</v>
      </c>
      <c r="Z628" s="22">
        <f t="shared" ca="1" si="439"/>
        <v>251.29999999999927</v>
      </c>
      <c r="AA628" s="22">
        <f t="shared" ca="1" si="439"/>
        <v>514.5</v>
      </c>
      <c r="AB628" s="23">
        <f t="shared" ca="1" si="426"/>
        <v>15.625680087051061</v>
      </c>
      <c r="AC628" s="23">
        <f t="shared" ca="1" si="427"/>
        <v>31.991294885745305</v>
      </c>
      <c r="AD628" s="23">
        <f t="shared" ca="1" si="428"/>
        <v>16.365614798694246</v>
      </c>
      <c r="AE628" s="23">
        <f t="shared" ca="1" si="429"/>
        <v>47.616974972796363</v>
      </c>
      <c r="AF628" s="23">
        <f t="shared" ca="1" si="430"/>
        <v>34.36928702010983</v>
      </c>
      <c r="AG628" s="23">
        <f t="shared" ca="1" si="435"/>
        <v>18.81335535215646</v>
      </c>
      <c r="AH628" s="25" t="str">
        <f t="shared" ca="1" si="407"/>
        <v>Weak</v>
      </c>
      <c r="AI628" s="25" t="str">
        <f t="shared" ca="1" si="408"/>
        <v>Bearish</v>
      </c>
      <c r="AJ628" s="1">
        <f t="shared" ca="1" si="416"/>
        <v>368800549.75999999</v>
      </c>
      <c r="AK628" s="10">
        <f t="shared" ca="1" si="417"/>
        <v>3.0984193476558532E-3</v>
      </c>
      <c r="AL628" s="10">
        <f t="shared" ca="1" si="422"/>
        <v>0.12221583594859967</v>
      </c>
      <c r="AM628">
        <f t="shared" ca="1" si="418"/>
        <v>35.850000000000364</v>
      </c>
      <c r="AN628">
        <f t="shared" ca="1" si="409"/>
        <v>35.850000000000364</v>
      </c>
      <c r="AO628">
        <f t="shared" ca="1" si="410"/>
        <v>0</v>
      </c>
      <c r="AP628">
        <f t="shared" ca="1" si="440"/>
        <v>29.29848704328586</v>
      </c>
      <c r="AQ628">
        <f t="shared" ca="1" si="440"/>
        <v>39.427365716381054</v>
      </c>
      <c r="AR628">
        <f t="shared" ca="1" si="423"/>
        <v>0.74310029369050878</v>
      </c>
      <c r="AS628">
        <f t="shared" ca="1" si="424"/>
        <v>42.630954534303342</v>
      </c>
      <c r="AT628">
        <f t="shared" ca="1" si="411"/>
        <v>86.100000000000364</v>
      </c>
      <c r="AU628">
        <f t="shared" ca="1" si="425"/>
        <v>120.06397606738503</v>
      </c>
      <c r="AV628">
        <f t="shared" ca="1" si="420"/>
        <v>11714.7125</v>
      </c>
      <c r="AW628">
        <f t="shared" ca="1" si="434"/>
        <v>11765.559615384615</v>
      </c>
      <c r="AX628">
        <f t="shared" ca="1" si="433"/>
        <v>-50.847115384614881</v>
      </c>
      <c r="AY628">
        <f t="shared" ca="1" si="438"/>
        <v>-36.373468660967973</v>
      </c>
      <c r="AZ628">
        <f t="shared" ca="1" si="437"/>
        <v>-14.473646723646908</v>
      </c>
    </row>
    <row r="629" spans="1:52" x14ac:dyDescent="0.3">
      <c r="A629" s="1" vm="3678">
        <f ca="1"/>
        <v>43662</v>
      </c>
      <c r="B629" s="1" vm="3679">
        <f ca="1"/>
        <v>11596.65</v>
      </c>
      <c r="C629" s="1" vm="3680">
        <f ca="1"/>
        <v>11670.05</v>
      </c>
      <c r="D629" s="1" vm="3681">
        <f ca="1"/>
        <v>11573.95</v>
      </c>
      <c r="E629" s="1" vm="3682">
        <f ca="1"/>
        <v>11662.6</v>
      </c>
      <c r="F629" s="1" vm="3683">
        <f ca="1"/>
        <v>480156000</v>
      </c>
      <c r="G629" s="1">
        <f t="shared" ca="1" si="419"/>
        <v>11577.05</v>
      </c>
      <c r="H629" s="2">
        <f t="shared" ca="1" si="432"/>
        <v>11733.5825</v>
      </c>
      <c r="I629" s="6" t="str" cm="1">
        <f t="array" aca="1" ref="I629" ca="1">_xlfn.IFS(AND(G628&lt;H628,G629&gt;H629),"BUY", AND(G628&gt;H628,G629&lt;H629),"SELL",TRUE,"")</f>
        <v/>
      </c>
      <c r="J629" s="1" vm="3655">
        <f t="shared" ca="1" si="398"/>
        <v>11536.15</v>
      </c>
      <c r="K629" s="3" t="str">
        <f t="shared" ca="1" si="412"/>
        <v/>
      </c>
      <c r="L629" s="3">
        <f t="shared" ca="1" si="413"/>
        <v>6.4072969836086457E-3</v>
      </c>
      <c r="M629" s="3">
        <f t="shared" ca="1" si="414"/>
        <v>6.386857517651002E-3</v>
      </c>
      <c r="N629" s="4">
        <f t="shared" ca="1" si="399"/>
        <v>-1</v>
      </c>
      <c r="O629" s="2">
        <f t="shared" ca="1" si="415"/>
        <v>-6.386857517651002E-3</v>
      </c>
      <c r="P629" s="1">
        <f t="shared" ca="1" si="400"/>
        <v>11635.533333333333</v>
      </c>
      <c r="Q629" s="1">
        <f t="shared" ca="1" si="401"/>
        <v>5586871143200</v>
      </c>
      <c r="R629" s="1">
        <f ca="1">IF(ISBLANK(A629),"",SUM($Q$2:Q629))</f>
        <v>1761422372028567.3</v>
      </c>
      <c r="S629" s="1">
        <f ca="1">IF(ISBLANK(A629),"",SUM($F$2:F629))</f>
        <v>166515809000</v>
      </c>
      <c r="T629" s="1">
        <f t="shared" ca="1" si="402"/>
        <v>10578.108965188809</v>
      </c>
      <c r="U629" s="1" t="str">
        <f t="shared" ca="1" si="403"/>
        <v>Bullish</v>
      </c>
      <c r="V629" s="17">
        <f t="shared" ca="1" si="404"/>
        <v>96.099999999998545</v>
      </c>
      <c r="W629" s="17">
        <f t="shared" ca="1" si="405"/>
        <v>51.649999999999636</v>
      </c>
      <c r="X629" s="17">
        <f t="shared" ca="1" si="406"/>
        <v>0</v>
      </c>
      <c r="Y629" s="22">
        <f t="shared" ca="1" si="439"/>
        <v>1590.0500000000011</v>
      </c>
      <c r="Z629" s="22">
        <f t="shared" ca="1" si="439"/>
        <v>245.49999999999818</v>
      </c>
      <c r="AA629" s="22">
        <f t="shared" ca="1" si="439"/>
        <v>514.5</v>
      </c>
      <c r="AB629" s="23">
        <f t="shared" ca="1" si="426"/>
        <v>15.439766045092796</v>
      </c>
      <c r="AC629" s="23">
        <f t="shared" ca="1" si="427"/>
        <v>32.357473035439114</v>
      </c>
      <c r="AD629" s="23">
        <f t="shared" ca="1" si="428"/>
        <v>16.917706990346318</v>
      </c>
      <c r="AE629" s="23">
        <f t="shared" ca="1" si="429"/>
        <v>47.797239080531909</v>
      </c>
      <c r="AF629" s="23">
        <f t="shared" ca="1" si="430"/>
        <v>35.394736842105587</v>
      </c>
      <c r="AG629" s="23">
        <f t="shared" ca="1" si="435"/>
        <v>21.117261944461774</v>
      </c>
      <c r="AH629" s="25" t="str">
        <f t="shared" ca="1" si="407"/>
        <v>Weak</v>
      </c>
      <c r="AI629" s="25" t="str">
        <f t="shared" ca="1" si="408"/>
        <v>Bearish</v>
      </c>
      <c r="AJ629" s="1">
        <f t="shared" ca="1" si="416"/>
        <v>480167555.70999998</v>
      </c>
      <c r="AK629" s="10">
        <f t="shared" ca="1" si="417"/>
        <v>6.386857517651002E-3</v>
      </c>
      <c r="AL629" s="10">
        <f t="shared" ca="1" si="422"/>
        <v>0.12434275466034424</v>
      </c>
      <c r="AM629">
        <f t="shared" ca="1" si="418"/>
        <v>74.25</v>
      </c>
      <c r="AN629">
        <f t="shared" ca="1" si="409"/>
        <v>74.25</v>
      </c>
      <c r="AO629">
        <f t="shared" ca="1" si="410"/>
        <v>0</v>
      </c>
      <c r="AP629">
        <f t="shared" ca="1" si="440"/>
        <v>32.509309397336871</v>
      </c>
      <c r="AQ629">
        <f t="shared" ca="1" si="440"/>
        <v>36.611125308068118</v>
      </c>
      <c r="AR629">
        <f t="shared" ca="1" si="423"/>
        <v>0.88796258306140308</v>
      </c>
      <c r="AS629">
        <f t="shared" ca="1" si="424"/>
        <v>47.032848586519016</v>
      </c>
      <c r="AT629">
        <f t="shared" ca="1" si="411"/>
        <v>96.099999999998545</v>
      </c>
      <c r="AU629">
        <f t="shared" ca="1" si="425"/>
        <v>118.35226349114313</v>
      </c>
      <c r="AV629">
        <f t="shared" ca="1" si="420"/>
        <v>11704.191666666666</v>
      </c>
      <c r="AW629">
        <f t="shared" ca="1" si="434"/>
        <v>11755.555769230767</v>
      </c>
      <c r="AX629">
        <f t="shared" ca="1" si="433"/>
        <v>-51.364102564100904</v>
      </c>
      <c r="AY629">
        <f t="shared" ca="1" si="438"/>
        <v>-35.752670940170596</v>
      </c>
      <c r="AZ629">
        <f t="shared" ca="1" si="437"/>
        <v>-15.611431623930308</v>
      </c>
    </row>
    <row r="630" spans="1:52" x14ac:dyDescent="0.3">
      <c r="A630" s="1" vm="3684">
        <f ca="1"/>
        <v>43663</v>
      </c>
      <c r="B630" s="1" vm="3685">
        <f ca="1"/>
        <v>11670.75</v>
      </c>
      <c r="C630" s="1" vm="3686">
        <f ca="1"/>
        <v>11706.65</v>
      </c>
      <c r="D630" s="1" vm="3687">
        <f ca="1"/>
        <v>11651.15</v>
      </c>
      <c r="E630" s="1" vm="3688">
        <f ca="1"/>
        <v>11687.5</v>
      </c>
      <c r="F630" s="1" vm="3689">
        <f ca="1"/>
        <v>464828000</v>
      </c>
      <c r="G630" s="1">
        <f t="shared" ca="1" si="419"/>
        <v>11614.77</v>
      </c>
      <c r="H630" s="2">
        <f t="shared" ca="1" si="432"/>
        <v>11733.385</v>
      </c>
      <c r="I630" s="6" t="str" cm="1">
        <f t="array" aca="1" ref="I630" ca="1">_xlfn.IFS(AND(G629&lt;H629,G630&gt;H630),"BUY", AND(G629&gt;H629,G630&lt;H630),"SELL",TRUE,"")</f>
        <v/>
      </c>
      <c r="J630" s="1" vm="3655">
        <f t="shared" ca="1" si="398"/>
        <v>11536.15</v>
      </c>
      <c r="K630" s="3" t="str">
        <f t="shared" ca="1" si="412"/>
        <v/>
      </c>
      <c r="L630" s="3">
        <f t="shared" ca="1" si="413"/>
        <v>2.1350299247164806E-3</v>
      </c>
      <c r="M630" s="3">
        <f t="shared" ca="1" si="414"/>
        <v>2.1327539872141722E-3</v>
      </c>
      <c r="N630" s="4">
        <f t="shared" ca="1" si="399"/>
        <v>-1</v>
      </c>
      <c r="O630" s="2">
        <f t="shared" ca="1" si="415"/>
        <v>-2.1327539872141722E-3</v>
      </c>
      <c r="P630" s="1">
        <f t="shared" ca="1" si="400"/>
        <v>11681.766666666668</v>
      </c>
      <c r="Q630" s="1">
        <f t="shared" ca="1" si="401"/>
        <v>5430012236133.334</v>
      </c>
      <c r="R630" s="1">
        <f ca="1">IF(ISBLANK(A630),"",SUM($Q$2:Q630))</f>
        <v>1766852384264700.5</v>
      </c>
      <c r="S630" s="1">
        <f ca="1">IF(ISBLANK(A630),"",SUM($F$2:F630))</f>
        <v>166980637000</v>
      </c>
      <c r="T630" s="1">
        <f t="shared" ca="1" si="402"/>
        <v>10581.181243575567</v>
      </c>
      <c r="U630" s="1" t="str">
        <f t="shared" ca="1" si="403"/>
        <v>Bullish</v>
      </c>
      <c r="V630" s="17">
        <f t="shared" ca="1" si="404"/>
        <v>55.5</v>
      </c>
      <c r="W630" s="17">
        <f t="shared" ca="1" si="405"/>
        <v>36.600000000000364</v>
      </c>
      <c r="X630" s="17">
        <f t="shared" ca="1" si="406"/>
        <v>0</v>
      </c>
      <c r="Y630" s="22">
        <f t="shared" ca="1" si="439"/>
        <v>1555.4500000000007</v>
      </c>
      <c r="Z630" s="22">
        <f t="shared" ca="1" si="439"/>
        <v>242.79999999999927</v>
      </c>
      <c r="AA630" s="22">
        <f t="shared" ca="1" si="439"/>
        <v>514.5</v>
      </c>
      <c r="AB630" s="23">
        <f t="shared" ca="1" si="426"/>
        <v>15.609630653508578</v>
      </c>
      <c r="AC630" s="23">
        <f t="shared" ca="1" si="427"/>
        <v>33.077244527307194</v>
      </c>
      <c r="AD630" s="23">
        <f t="shared" ca="1" si="428"/>
        <v>17.467613873798616</v>
      </c>
      <c r="AE630" s="23">
        <f t="shared" ca="1" si="429"/>
        <v>48.686875180815775</v>
      </c>
      <c r="AF630" s="23">
        <f t="shared" ca="1" si="430"/>
        <v>35.877459395219987</v>
      </c>
      <c r="AG630" s="23">
        <f t="shared" ca="1" si="435"/>
        <v>22.851688166303035</v>
      </c>
      <c r="AH630" s="25" t="str">
        <f t="shared" ca="1" si="407"/>
        <v>Weak</v>
      </c>
      <c r="AI630" s="25" t="str">
        <f t="shared" ca="1" si="408"/>
        <v>Bearish</v>
      </c>
      <c r="AJ630" s="1">
        <f t="shared" ca="1" si="416"/>
        <v>464839577.05000001</v>
      </c>
      <c r="AK630" s="10">
        <f t="shared" ca="1" si="417"/>
        <v>2.1327539872141722E-3</v>
      </c>
      <c r="AL630" s="10">
        <f t="shared" ca="1" si="422"/>
        <v>0.12509865054641336</v>
      </c>
      <c r="AM630">
        <f t="shared" ca="1" si="418"/>
        <v>24.899999999999636</v>
      </c>
      <c r="AN630">
        <f t="shared" ca="1" si="409"/>
        <v>24.899999999999636</v>
      </c>
      <c r="AO630">
        <f t="shared" ca="1" si="410"/>
        <v>0</v>
      </c>
      <c r="AP630">
        <f t="shared" ca="1" si="440"/>
        <v>31.965787297527068</v>
      </c>
      <c r="AQ630">
        <f t="shared" ca="1" si="440"/>
        <v>33.996044928920398</v>
      </c>
      <c r="AR630">
        <f t="shared" ca="1" si="423"/>
        <v>0.94027959323979504</v>
      </c>
      <c r="AS630">
        <f t="shared" ca="1" si="424"/>
        <v>48.461036054590295</v>
      </c>
      <c r="AT630">
        <f t="shared" ca="1" si="411"/>
        <v>55.5</v>
      </c>
      <c r="AU630">
        <f t="shared" ca="1" si="425"/>
        <v>113.86281609891863</v>
      </c>
      <c r="AV630">
        <f t="shared" ca="1" si="420"/>
        <v>11689.35</v>
      </c>
      <c r="AW630">
        <f t="shared" ca="1" si="434"/>
        <v>11744.859615384614</v>
      </c>
      <c r="AX630">
        <f t="shared" ca="1" si="433"/>
        <v>-55.509615384613426</v>
      </c>
      <c r="AY630">
        <f t="shared" ca="1" si="438"/>
        <v>-37.878988603988546</v>
      </c>
      <c r="AZ630">
        <f t="shared" ca="1" si="437"/>
        <v>-17.63062678062488</v>
      </c>
    </row>
    <row r="631" spans="1:52" x14ac:dyDescent="0.3">
      <c r="A631" s="1" vm="3690">
        <f ca="1"/>
        <v>43664</v>
      </c>
      <c r="B631" s="1" vm="3691">
        <f ca="1"/>
        <v>11675.6</v>
      </c>
      <c r="C631" s="1" vm="3692">
        <f ca="1"/>
        <v>11677.15</v>
      </c>
      <c r="D631" s="1" vm="3693">
        <f ca="1"/>
        <v>11582.4</v>
      </c>
      <c r="E631" s="1" vm="3694">
        <f ca="1"/>
        <v>11596.9</v>
      </c>
      <c r="F631" s="1" vm="3695">
        <f ca="1"/>
        <v>498258000</v>
      </c>
      <c r="G631" s="1">
        <f t="shared" ca="1" si="419"/>
        <v>11617.57</v>
      </c>
      <c r="H631" s="2">
        <f t="shared" ca="1" si="432"/>
        <v>11721.6425</v>
      </c>
      <c r="I631" s="6" t="str" cm="1">
        <f t="array" aca="1" ref="I631" ca="1">_xlfn.IFS(AND(G630&lt;H630,G631&gt;H631),"BUY", AND(G630&gt;H630,G631&lt;H631),"SELL",TRUE,"")</f>
        <v/>
      </c>
      <c r="J631" s="1" vm="3655">
        <f t="shared" ca="1" si="398"/>
        <v>11536.15</v>
      </c>
      <c r="K631" s="3" t="str">
        <f t="shared" ca="1" si="412"/>
        <v/>
      </c>
      <c r="L631" s="3">
        <f t="shared" ca="1" si="413"/>
        <v>-7.7518716577540392E-3</v>
      </c>
      <c r="M631" s="3">
        <f t="shared" ca="1" si="414"/>
        <v>-7.7820735971374259E-3</v>
      </c>
      <c r="N631" s="4">
        <f t="shared" ca="1" si="399"/>
        <v>-1</v>
      </c>
      <c r="O631" s="2">
        <f t="shared" ca="1" si="415"/>
        <v>7.7820735971374259E-3</v>
      </c>
      <c r="P631" s="1">
        <f t="shared" ca="1" si="400"/>
        <v>11618.816666666666</v>
      </c>
      <c r="Q631" s="1">
        <f t="shared" ca="1" si="401"/>
        <v>5789168354700</v>
      </c>
      <c r="R631" s="1">
        <f ca="1">IF(ISBLANK(A631),"",SUM($Q$2:Q631))</f>
        <v>1772641552619400.5</v>
      </c>
      <c r="S631" s="1">
        <f ca="1">IF(ISBLANK(A631),"",SUM($F$2:F631))</f>
        <v>167478895000</v>
      </c>
      <c r="T631" s="1">
        <f t="shared" ca="1" si="402"/>
        <v>10584.268260304681</v>
      </c>
      <c r="U631" s="1" t="str">
        <f t="shared" ca="1" si="403"/>
        <v>Bullish</v>
      </c>
      <c r="V631" s="17">
        <f t="shared" ca="1" si="404"/>
        <v>105.10000000000036</v>
      </c>
      <c r="W631" s="17">
        <f t="shared" ca="1" si="405"/>
        <v>0</v>
      </c>
      <c r="X631" s="17">
        <f t="shared" ca="1" si="406"/>
        <v>68.75</v>
      </c>
      <c r="Y631" s="22">
        <f t="shared" ca="1" si="439"/>
        <v>1564.3500000000004</v>
      </c>
      <c r="Z631" s="22">
        <f t="shared" ca="1" si="439"/>
        <v>242.79999999999927</v>
      </c>
      <c r="AA631" s="22">
        <f t="shared" ca="1" si="439"/>
        <v>537.70000000000073</v>
      </c>
      <c r="AB631" s="23">
        <f t="shared" ca="1" si="426"/>
        <v>15.520823345159283</v>
      </c>
      <c r="AC631" s="23">
        <f t="shared" ca="1" si="427"/>
        <v>34.372103429539465</v>
      </c>
      <c r="AD631" s="23">
        <f t="shared" ca="1" si="428"/>
        <v>18.851280084380182</v>
      </c>
      <c r="AE631" s="23">
        <f t="shared" ca="1" si="429"/>
        <v>49.892926774698751</v>
      </c>
      <c r="AF631" s="23">
        <f t="shared" ca="1" si="430"/>
        <v>37.783472133248097</v>
      </c>
      <c r="AG631" s="23">
        <f t="shared" ca="1" si="435"/>
        <v>25.051263697614036</v>
      </c>
      <c r="AH631" s="25" t="str">
        <f t="shared" ca="1" si="407"/>
        <v>Weak</v>
      </c>
      <c r="AI631" s="25" t="str">
        <f t="shared" ca="1" si="408"/>
        <v>Bearish</v>
      </c>
      <c r="AJ631" s="1">
        <f t="shared" ca="1" si="416"/>
        <v>-498246385.23000002</v>
      </c>
      <c r="AK631" s="10">
        <f t="shared" ca="1" si="417"/>
        <v>-7.7820735971374259E-3</v>
      </c>
      <c r="AL631" s="10">
        <f t="shared" ca="1" si="422"/>
        <v>0.12768020270522437</v>
      </c>
      <c r="AM631">
        <f t="shared" ca="1" si="418"/>
        <v>-90.600000000000364</v>
      </c>
      <c r="AN631">
        <f t="shared" ca="1" si="409"/>
        <v>0</v>
      </c>
      <c r="AO631">
        <f t="shared" ca="1" si="410"/>
        <v>90.600000000000364</v>
      </c>
      <c r="AP631">
        <f t="shared" ca="1" si="440"/>
        <v>29.682516776275133</v>
      </c>
      <c r="AQ631">
        <f t="shared" ca="1" si="440"/>
        <v>38.03918457685468</v>
      </c>
      <c r="AR631">
        <f t="shared" ca="1" si="423"/>
        <v>0.78031422351613067</v>
      </c>
      <c r="AS631">
        <f t="shared" ca="1" si="424"/>
        <v>43.830140388083045</v>
      </c>
      <c r="AT631">
        <f t="shared" ca="1" si="411"/>
        <v>94.75</v>
      </c>
      <c r="AU631">
        <f t="shared" ca="1" si="425"/>
        <v>112.49761494899587</v>
      </c>
      <c r="AV631">
        <f t="shared" ca="1" si="420"/>
        <v>11663.233333333335</v>
      </c>
      <c r="AW631">
        <f t="shared" ca="1" si="434"/>
        <v>11732.96346153846</v>
      </c>
      <c r="AX631">
        <f t="shared" ca="1" si="433"/>
        <v>-69.730128205124856</v>
      </c>
      <c r="AY631">
        <f t="shared" ca="1" si="438"/>
        <v>-42.907158119657751</v>
      </c>
      <c r="AZ631">
        <f t="shared" ca="1" si="437"/>
        <v>-26.822970085467105</v>
      </c>
    </row>
    <row r="632" spans="1:52" x14ac:dyDescent="0.3">
      <c r="A632" s="1" vm="3696">
        <f ca="1"/>
        <v>43665</v>
      </c>
      <c r="B632" s="1" vm="3697">
        <f ca="1"/>
        <v>11627.95</v>
      </c>
      <c r="C632" s="1" vm="3698">
        <f ca="1"/>
        <v>11640.35</v>
      </c>
      <c r="D632" s="1" vm="3699">
        <f ca="1"/>
        <v>11399.3</v>
      </c>
      <c r="E632" s="1" vm="3700">
        <f ca="1"/>
        <v>11419.25</v>
      </c>
      <c r="F632" s="1" vm="3701">
        <f ca="1"/>
        <v>446049000</v>
      </c>
      <c r="G632" s="1">
        <f t="shared" ca="1" si="419"/>
        <v>11590.92</v>
      </c>
      <c r="H632" s="2">
        <f t="shared" ca="1" si="432"/>
        <v>11706.4</v>
      </c>
      <c r="I632" s="6" t="str" cm="1">
        <f t="array" aca="1" ref="I632" ca="1">_xlfn.IFS(AND(G631&lt;H631,G632&gt;H632),"BUY", AND(G631&gt;H631,G632&lt;H632),"SELL",TRUE,"")</f>
        <v/>
      </c>
      <c r="J632" s="1" vm="3655">
        <f t="shared" ca="1" si="398"/>
        <v>11536.15</v>
      </c>
      <c r="K632" s="3" t="str">
        <f t="shared" ca="1" si="412"/>
        <v/>
      </c>
      <c r="L632" s="3">
        <f t="shared" ca="1" si="413"/>
        <v>-1.531874897601937E-2</v>
      </c>
      <c r="M632" s="3">
        <f t="shared" ca="1" si="414"/>
        <v>-1.5437293202143871E-2</v>
      </c>
      <c r="N632" s="4">
        <f t="shared" ca="1" si="399"/>
        <v>-1</v>
      </c>
      <c r="O632" s="2">
        <f t="shared" ca="1" si="415"/>
        <v>1.5437293202143871E-2</v>
      </c>
      <c r="P632" s="1">
        <f t="shared" ca="1" si="400"/>
        <v>11486.300000000001</v>
      </c>
      <c r="Q632" s="1">
        <f t="shared" ca="1" si="401"/>
        <v>5123452628700</v>
      </c>
      <c r="R632" s="1">
        <f ca="1">IF(ISBLANK(A632),"",SUM($Q$2:Q632))</f>
        <v>1777765005248100.5</v>
      </c>
      <c r="S632" s="1">
        <f ca="1">IF(ISBLANK(A632),"",SUM($F$2:F632))</f>
        <v>167924944000</v>
      </c>
      <c r="T632" s="1">
        <f t="shared" ca="1" si="402"/>
        <v>10586.664273344051</v>
      </c>
      <c r="U632" s="1" t="str">
        <f t="shared" ca="1" si="403"/>
        <v>Bullish</v>
      </c>
      <c r="V632" s="17">
        <f t="shared" ca="1" si="404"/>
        <v>241.05000000000109</v>
      </c>
      <c r="W632" s="17">
        <f t="shared" ca="1" si="405"/>
        <v>0</v>
      </c>
      <c r="X632" s="17">
        <f t="shared" ca="1" si="406"/>
        <v>183.10000000000036</v>
      </c>
      <c r="Y632" s="22">
        <f t="shared" ca="1" si="439"/>
        <v>1709.6000000000022</v>
      </c>
      <c r="Z632" s="22">
        <f t="shared" ca="1" si="439"/>
        <v>229.85000000000036</v>
      </c>
      <c r="AA632" s="22">
        <f t="shared" ca="1" si="439"/>
        <v>720.80000000000109</v>
      </c>
      <c r="AB632" s="23">
        <f t="shared" ca="1" si="426"/>
        <v>13.444665418811422</v>
      </c>
      <c r="AC632" s="23">
        <f t="shared" ca="1" si="427"/>
        <v>42.16190921853066</v>
      </c>
      <c r="AD632" s="23">
        <f t="shared" ca="1" si="428"/>
        <v>28.717243799719238</v>
      </c>
      <c r="AE632" s="23">
        <f t="shared" ca="1" si="429"/>
        <v>55.606574637342078</v>
      </c>
      <c r="AF632" s="23">
        <f t="shared" ca="1" si="430"/>
        <v>51.64361226529217</v>
      </c>
      <c r="AG632" s="23">
        <f t="shared" ca="1" si="435"/>
        <v>28.091051685840263</v>
      </c>
      <c r="AH632" s="25" t="str">
        <f t="shared" ca="1" si="407"/>
        <v>Weak</v>
      </c>
      <c r="AI632" s="25" t="str">
        <f t="shared" ca="1" si="408"/>
        <v>Bearish</v>
      </c>
      <c r="AJ632" s="1">
        <f t="shared" ca="1" si="416"/>
        <v>-446037382.43000001</v>
      </c>
      <c r="AK632" s="10">
        <f t="shared" ca="1" si="417"/>
        <v>-1.5437293202143871E-2</v>
      </c>
      <c r="AL632" s="10">
        <f t="shared" ca="1" si="422"/>
        <v>0.13580498614698483</v>
      </c>
      <c r="AM632">
        <f t="shared" ca="1" si="418"/>
        <v>-177.64999999999964</v>
      </c>
      <c r="AN632">
        <f t="shared" ca="1" si="409"/>
        <v>0</v>
      </c>
      <c r="AO632">
        <f t="shared" ca="1" si="410"/>
        <v>177.64999999999964</v>
      </c>
      <c r="AP632">
        <f t="shared" ca="1" si="440"/>
        <v>27.562337006541192</v>
      </c>
      <c r="AQ632">
        <f t="shared" ca="1" si="440"/>
        <v>48.011385678507892</v>
      </c>
      <c r="AR632">
        <f t="shared" ca="1" si="423"/>
        <v>0.57407918178206974</v>
      </c>
      <c r="AS632">
        <f t="shared" ca="1" si="424"/>
        <v>36.470794381012951</v>
      </c>
      <c r="AT632">
        <f t="shared" ca="1" si="411"/>
        <v>241.05000000000109</v>
      </c>
      <c r="AU632">
        <f t="shared" ca="1" si="425"/>
        <v>121.67992816692481</v>
      </c>
      <c r="AV632">
        <f t="shared" ca="1" si="420"/>
        <v>11621.775</v>
      </c>
      <c r="AW632">
        <f t="shared" ca="1" si="434"/>
        <v>11713.932692307691</v>
      </c>
      <c r="AX632">
        <f t="shared" ca="1" si="433"/>
        <v>-92.157692307691832</v>
      </c>
      <c r="AY632">
        <f t="shared" ca="1" si="438"/>
        <v>-49.553240740740272</v>
      </c>
      <c r="AZ632">
        <f t="shared" ca="1" si="437"/>
        <v>-42.60445156695156</v>
      </c>
    </row>
    <row r="633" spans="1:52" x14ac:dyDescent="0.3">
      <c r="A633" s="1" vm="3702">
        <f ca="1"/>
        <v>43668</v>
      </c>
      <c r="B633" s="1" vm="3703">
        <f ca="1"/>
        <v>11392.85</v>
      </c>
      <c r="C633" s="1" vm="3704">
        <f ca="1"/>
        <v>11398.15</v>
      </c>
      <c r="D633" s="1" vm="3705">
        <f ca="1"/>
        <v>11301.25</v>
      </c>
      <c r="E633" s="1" vm="2329">
        <f ca="1"/>
        <v>11346.2</v>
      </c>
      <c r="F633" s="1" vm="3706">
        <f ca="1"/>
        <v>516044000</v>
      </c>
      <c r="G633" s="1">
        <f t="shared" ca="1" si="419"/>
        <v>11542.49</v>
      </c>
      <c r="H633" s="2">
        <f t="shared" ca="1" si="432"/>
        <v>11688.727500000001</v>
      </c>
      <c r="I633" s="6" t="str" cm="1">
        <f t="array" aca="1" ref="I633" ca="1">_xlfn.IFS(AND(G632&lt;H632,G633&gt;H633),"BUY", AND(G632&gt;H632,G633&lt;H633),"SELL",TRUE,"")</f>
        <v/>
      </c>
      <c r="J633" s="1" vm="3655">
        <f t="shared" ca="1" si="398"/>
        <v>11536.15</v>
      </c>
      <c r="K633" s="3" t="str">
        <f t="shared" ca="1" si="412"/>
        <v/>
      </c>
      <c r="L633" s="3">
        <f t="shared" ca="1" si="413"/>
        <v>-6.3970926286751606E-3</v>
      </c>
      <c r="M633" s="3">
        <f t="shared" ca="1" si="414"/>
        <v>-6.4176417088494435E-3</v>
      </c>
      <c r="N633" s="4">
        <f t="shared" ca="1" si="399"/>
        <v>-1</v>
      </c>
      <c r="O633" s="2">
        <f t="shared" ca="1" si="415"/>
        <v>6.4176417088494435E-3</v>
      </c>
      <c r="P633" s="1">
        <f t="shared" ca="1" si="400"/>
        <v>11348.533333333335</v>
      </c>
      <c r="Q633" s="1">
        <f t="shared" ca="1" si="401"/>
        <v>5856342535466.667</v>
      </c>
      <c r="R633" s="1">
        <f ca="1">IF(ISBLANK(A633),"",SUM($Q$2:Q633))</f>
        <v>1783621347783567.3</v>
      </c>
      <c r="S633" s="1">
        <f ca="1">IF(ISBLANK(A633),"",SUM($F$2:F633))</f>
        <v>168440988000</v>
      </c>
      <c r="T633" s="1">
        <f t="shared" ca="1" si="402"/>
        <v>10588.998372436328</v>
      </c>
      <c r="U633" s="1" t="str">
        <f t="shared" ca="1" si="403"/>
        <v>Bullish</v>
      </c>
      <c r="V633" s="17">
        <f t="shared" ca="1" si="404"/>
        <v>118</v>
      </c>
      <c r="W633" s="17">
        <f t="shared" ca="1" si="405"/>
        <v>0</v>
      </c>
      <c r="X633" s="17">
        <f t="shared" ca="1" si="406"/>
        <v>98.049999999999272</v>
      </c>
      <c r="Y633" s="22">
        <f t="shared" ca="1" si="439"/>
        <v>1724.8500000000022</v>
      </c>
      <c r="Z633" s="22">
        <f t="shared" ca="1" si="439"/>
        <v>197.04999999999927</v>
      </c>
      <c r="AA633" s="22">
        <f t="shared" ca="1" si="439"/>
        <v>818.85000000000036</v>
      </c>
      <c r="AB633" s="23">
        <f t="shared" ca="1" si="426"/>
        <v>11.424181812911211</v>
      </c>
      <c r="AC633" s="23">
        <f t="shared" ca="1" si="427"/>
        <v>47.473693364640361</v>
      </c>
      <c r="AD633" s="23">
        <f t="shared" ca="1" si="428"/>
        <v>36.049511551729154</v>
      </c>
      <c r="AE633" s="23">
        <f t="shared" ca="1" si="429"/>
        <v>58.897875177551569</v>
      </c>
      <c r="AF633" s="23">
        <f t="shared" ca="1" si="430"/>
        <v>61.206811694064513</v>
      </c>
      <c r="AG633" s="23">
        <f t="shared" ca="1" si="435"/>
        <v>32.308072489351545</v>
      </c>
      <c r="AH633" s="25" t="str">
        <f t="shared" ca="1" si="407"/>
        <v>Strong</v>
      </c>
      <c r="AI633" s="25" t="str">
        <f t="shared" ca="1" si="408"/>
        <v>Bearish</v>
      </c>
      <c r="AJ633" s="1">
        <f t="shared" ca="1" si="416"/>
        <v>-516032409.07999998</v>
      </c>
      <c r="AK633" s="10">
        <f t="shared" ca="1" si="417"/>
        <v>-6.4176417088494435E-3</v>
      </c>
      <c r="AL633" s="10">
        <f t="shared" ca="1" si="422"/>
        <v>0.13320359092320727</v>
      </c>
      <c r="AM633">
        <f t="shared" ca="1" si="418"/>
        <v>-73.049999999999272</v>
      </c>
      <c r="AN633">
        <f t="shared" ca="1" si="409"/>
        <v>0</v>
      </c>
      <c r="AO633">
        <f t="shared" ca="1" si="410"/>
        <v>73.049999999999272</v>
      </c>
      <c r="AP633">
        <f t="shared" ca="1" si="440"/>
        <v>25.593598648931106</v>
      </c>
      <c r="AQ633">
        <f t="shared" ca="1" si="440"/>
        <v>49.799858130042992</v>
      </c>
      <c r="AR633">
        <f t="shared" ca="1" si="423"/>
        <v>0.51392914779191179</v>
      </c>
      <c r="AS633">
        <f t="shared" ca="1" si="424"/>
        <v>33.946710685997758</v>
      </c>
      <c r="AT633">
        <f t="shared" ca="1" si="411"/>
        <v>96.899999999999636</v>
      </c>
      <c r="AU633">
        <f t="shared" ca="1" si="425"/>
        <v>119.90993329785873</v>
      </c>
      <c r="AV633">
        <f t="shared" ca="1" si="420"/>
        <v>11571.72916666667</v>
      </c>
      <c r="AW633">
        <f t="shared" ca="1" si="434"/>
        <v>11695.582692307695</v>
      </c>
      <c r="AX633">
        <f t="shared" ca="1" si="433"/>
        <v>-123.85352564102504</v>
      </c>
      <c r="AY633">
        <f t="shared" ca="1" si="438"/>
        <v>-59.731623931623595</v>
      </c>
      <c r="AZ633">
        <f t="shared" ca="1" si="437"/>
        <v>-64.121901709401442</v>
      </c>
    </row>
    <row r="634" spans="1:52" x14ac:dyDescent="0.3">
      <c r="A634" s="1" vm="3707">
        <f ca="1"/>
        <v>43669</v>
      </c>
      <c r="B634" s="1" vm="3708">
        <f ca="1"/>
        <v>11372.25</v>
      </c>
      <c r="C634" s="1" vm="3704">
        <f ca="1"/>
        <v>11398.15</v>
      </c>
      <c r="D634" s="1" vm="3709">
        <f ca="1"/>
        <v>11302.8</v>
      </c>
      <c r="E634" s="1" vm="3710">
        <f ca="1"/>
        <v>11331.05</v>
      </c>
      <c r="F634" s="1" vm="3711">
        <f ca="1"/>
        <v>458931000</v>
      </c>
      <c r="G634" s="1">
        <f t="shared" ca="1" si="419"/>
        <v>11476.180000000002</v>
      </c>
      <c r="H634" s="2">
        <f t="shared" ca="1" si="432"/>
        <v>11665.4575</v>
      </c>
      <c r="I634" s="6" t="str" cm="1">
        <f t="array" aca="1" ref="I634" ca="1">_xlfn.IFS(AND(G633&lt;H633,G634&gt;H634),"BUY", AND(G633&gt;H633,G634&lt;H634),"SELL",TRUE,"")</f>
        <v/>
      </c>
      <c r="J634" s="1" vm="3655">
        <f t="shared" ca="1" si="398"/>
        <v>11536.15</v>
      </c>
      <c r="K634" s="3" t="str">
        <f t="shared" ca="1" si="412"/>
        <v/>
      </c>
      <c r="L634" s="3">
        <f t="shared" ca="1" si="413"/>
        <v>-1.3352488057677414E-3</v>
      </c>
      <c r="M634" s="3">
        <f t="shared" ca="1" si="414"/>
        <v>-1.3361410447835524E-3</v>
      </c>
      <c r="N634" s="4">
        <f t="shared" ca="1" si="399"/>
        <v>-1</v>
      </c>
      <c r="O634" s="2">
        <f t="shared" ca="1" si="415"/>
        <v>1.3361410447835524E-3</v>
      </c>
      <c r="P634" s="1">
        <f t="shared" ca="1" si="400"/>
        <v>11344</v>
      </c>
      <c r="Q634" s="1">
        <f t="shared" ca="1" si="401"/>
        <v>5206113264000</v>
      </c>
      <c r="R634" s="1">
        <f ca="1">IF(ISBLANK(A634),"",SUM($Q$2:Q634))</f>
        <v>1788827461047567.3</v>
      </c>
      <c r="S634" s="1">
        <f ca="1">IF(ISBLANK(A634),"",SUM($F$2:F634))</f>
        <v>168899919000</v>
      </c>
      <c r="T634" s="1">
        <f t="shared" ca="1" si="402"/>
        <v>10591.049845604528</v>
      </c>
      <c r="U634" s="1" t="str">
        <f t="shared" ca="1" si="403"/>
        <v>Bullish</v>
      </c>
      <c r="V634" s="17">
        <f t="shared" ca="1" si="404"/>
        <v>95.350000000000364</v>
      </c>
      <c r="W634" s="17">
        <f t="shared" ca="1" si="405"/>
        <v>0</v>
      </c>
      <c r="X634" s="17">
        <f t="shared" ca="1" si="406"/>
        <v>0</v>
      </c>
      <c r="Y634" s="22">
        <f t="shared" ca="1" si="439"/>
        <v>1762.0500000000011</v>
      </c>
      <c r="Z634" s="22">
        <f t="shared" ca="1" si="439"/>
        <v>169.29999999999927</v>
      </c>
      <c r="AA634" s="22">
        <f t="shared" ca="1" si="439"/>
        <v>818.85000000000036</v>
      </c>
      <c r="AB634" s="23">
        <f t="shared" ca="1" si="426"/>
        <v>9.608126897647578</v>
      </c>
      <c r="AC634" s="23">
        <f t="shared" ca="1" si="427"/>
        <v>46.471439516472287</v>
      </c>
      <c r="AD634" s="23">
        <f t="shared" ca="1" si="428"/>
        <v>36.863312618824708</v>
      </c>
      <c r="AE634" s="23">
        <f t="shared" ca="1" si="429"/>
        <v>56.079566414119867</v>
      </c>
      <c r="AF634" s="23">
        <f t="shared" ca="1" si="430"/>
        <v>65.733947275211392</v>
      </c>
      <c r="AG634" s="23">
        <f t="shared" ca="1" si="435"/>
        <v>35.93068270354668</v>
      </c>
      <c r="AH634" s="25" t="str">
        <f t="shared" ca="1" si="407"/>
        <v>Strong</v>
      </c>
      <c r="AI634" s="25" t="str">
        <f t="shared" ca="1" si="408"/>
        <v>Bearish</v>
      </c>
      <c r="AJ634" s="1">
        <f t="shared" ca="1" si="416"/>
        <v>-458919457.50999999</v>
      </c>
      <c r="AK634" s="10">
        <f t="shared" ca="1" si="417"/>
        <v>-1.3361410447835524E-3</v>
      </c>
      <c r="AL634" s="10">
        <f t="shared" ca="1" si="422"/>
        <v>0.13234411423950823</v>
      </c>
      <c r="AM634">
        <f t="shared" ca="1" si="418"/>
        <v>-15.150000000001455</v>
      </c>
      <c r="AN634">
        <f t="shared" ca="1" si="409"/>
        <v>0</v>
      </c>
      <c r="AO634">
        <f t="shared" ca="1" si="410"/>
        <v>15.150000000001455</v>
      </c>
      <c r="AP634">
        <f t="shared" ca="1" si="440"/>
        <v>23.765484459721741</v>
      </c>
      <c r="AQ634">
        <f t="shared" ca="1" si="440"/>
        <v>47.324868263611457</v>
      </c>
      <c r="AR634">
        <f t="shared" ca="1" si="423"/>
        <v>0.5021775090284879</v>
      </c>
      <c r="AS634">
        <f t="shared" ca="1" si="424"/>
        <v>33.429971225788364</v>
      </c>
      <c r="AT634">
        <f t="shared" ca="1" si="411"/>
        <v>95.350000000000364</v>
      </c>
      <c r="AU634">
        <f t="shared" ca="1" si="425"/>
        <v>118.1556523480117</v>
      </c>
      <c r="AV634">
        <f t="shared" ca="1" si="420"/>
        <v>11531.720833333333</v>
      </c>
      <c r="AW634">
        <f t="shared" ca="1" si="434"/>
        <v>11682.46346153846</v>
      </c>
      <c r="AX634">
        <f t="shared" ca="1" si="433"/>
        <v>-150.7426282051274</v>
      </c>
      <c r="AY634">
        <f t="shared" ca="1" si="438"/>
        <v>-73.558760683760028</v>
      </c>
      <c r="AZ634">
        <f t="shared" ca="1" si="437"/>
        <v>-77.183867521367375</v>
      </c>
    </row>
    <row r="635" spans="1:52" x14ac:dyDescent="0.3">
      <c r="A635" s="1" vm="3712">
        <f ca="1"/>
        <v>43670</v>
      </c>
      <c r="B635" s="1" vm="3713">
        <f ca="1"/>
        <v>11322.45</v>
      </c>
      <c r="C635" s="1" vm="3714">
        <f ca="1"/>
        <v>11359.75</v>
      </c>
      <c r="D635" s="1" vm="3715">
        <f ca="1"/>
        <v>11229.8</v>
      </c>
      <c r="E635" s="1" vm="2520">
        <f ca="1"/>
        <v>11271.3</v>
      </c>
      <c r="F635" s="1" vm="3716">
        <f ca="1"/>
        <v>413203000</v>
      </c>
      <c r="G635" s="1">
        <f t="shared" ca="1" si="419"/>
        <v>11392.940000000002</v>
      </c>
      <c r="H635" s="2">
        <f t="shared" ca="1" si="432"/>
        <v>11636.645</v>
      </c>
      <c r="I635" s="6" t="str" cm="1">
        <f t="array" aca="1" ref="I635" ca="1">_xlfn.IFS(AND(G634&lt;H634,G635&gt;H635),"BUY", AND(G634&gt;H634,G635&lt;H635),"SELL",TRUE,"")</f>
        <v/>
      </c>
      <c r="J635" s="1" vm="3655">
        <f t="shared" ca="1" si="398"/>
        <v>11536.15</v>
      </c>
      <c r="K635" s="3" t="str">
        <f t="shared" ca="1" si="412"/>
        <v/>
      </c>
      <c r="L635" s="3">
        <f t="shared" ca="1" si="413"/>
        <v>-5.2731212023598983E-3</v>
      </c>
      <c r="M635" s="3">
        <f t="shared" ca="1" si="414"/>
        <v>-5.2870731745408694E-3</v>
      </c>
      <c r="N635" s="4">
        <f t="shared" ca="1" si="399"/>
        <v>-1</v>
      </c>
      <c r="O635" s="2">
        <f t="shared" ca="1" si="415"/>
        <v>5.2870731745408694E-3</v>
      </c>
      <c r="P635" s="1">
        <f t="shared" ca="1" si="400"/>
        <v>11286.949999999999</v>
      </c>
      <c r="Q635" s="1">
        <f t="shared" ca="1" si="401"/>
        <v>4663801600850</v>
      </c>
      <c r="R635" s="1">
        <f ca="1">IF(ISBLANK(A635),"",SUM($Q$2:Q635))</f>
        <v>1793491262648417.3</v>
      </c>
      <c r="S635" s="1">
        <f ca="1">IF(ISBLANK(A635),"",SUM($F$2:F635))</f>
        <v>169313122000</v>
      </c>
      <c r="T635" s="1">
        <f t="shared" ca="1" si="402"/>
        <v>10592.748166609421</v>
      </c>
      <c r="U635" s="1" t="str">
        <f t="shared" ca="1" si="403"/>
        <v>Bullish</v>
      </c>
      <c r="V635" s="17">
        <f t="shared" ca="1" si="404"/>
        <v>129.95000000000073</v>
      </c>
      <c r="W635" s="17">
        <f t="shared" ca="1" si="405"/>
        <v>0</v>
      </c>
      <c r="X635" s="17">
        <f t="shared" ca="1" si="406"/>
        <v>73</v>
      </c>
      <c r="Y635" s="22">
        <f t="shared" ca="1" si="439"/>
        <v>1839.5000000000018</v>
      </c>
      <c r="Z635" s="22">
        <f t="shared" ca="1" si="439"/>
        <v>145.25</v>
      </c>
      <c r="AA635" s="22">
        <f t="shared" ca="1" si="439"/>
        <v>891.85000000000036</v>
      </c>
      <c r="AB635" s="23">
        <f t="shared" ca="1" si="426"/>
        <v>7.8961674368034709</v>
      </c>
      <c r="AC635" s="23">
        <f t="shared" ca="1" si="427"/>
        <v>48.483283500951316</v>
      </c>
      <c r="AD635" s="23">
        <f t="shared" ca="1" si="428"/>
        <v>40.587116064147843</v>
      </c>
      <c r="AE635" s="23">
        <f t="shared" ca="1" si="429"/>
        <v>56.37945093775479</v>
      </c>
      <c r="AF635" s="23">
        <f t="shared" ca="1" si="430"/>
        <v>71.98920065567448</v>
      </c>
      <c r="AG635" s="23">
        <f t="shared" ca="1" si="435"/>
        <v>39.498520344365545</v>
      </c>
      <c r="AH635" s="25" t="str">
        <f t="shared" ca="1" si="407"/>
        <v>Strong</v>
      </c>
      <c r="AI635" s="25" t="str">
        <f t="shared" ca="1" si="408"/>
        <v>Bearish</v>
      </c>
      <c r="AJ635" s="1">
        <f t="shared" ca="1" si="416"/>
        <v>-413191523.81999999</v>
      </c>
      <c r="AK635" s="10">
        <f t="shared" ca="1" si="417"/>
        <v>-5.2870731745408694E-3</v>
      </c>
      <c r="AL635" s="10">
        <f t="shared" ca="1" si="422"/>
        <v>0.12946512379177505</v>
      </c>
      <c r="AM635">
        <f t="shared" ca="1" si="418"/>
        <v>-59.75</v>
      </c>
      <c r="AN635">
        <f t="shared" ca="1" si="409"/>
        <v>0</v>
      </c>
      <c r="AO635">
        <f t="shared" ca="1" si="410"/>
        <v>59.75</v>
      </c>
      <c r="AP635">
        <f t="shared" ca="1" si="440"/>
        <v>22.067949855455904</v>
      </c>
      <c r="AQ635">
        <f t="shared" ca="1" si="440"/>
        <v>48.212377673353494</v>
      </c>
      <c r="AR635">
        <f t="shared" ca="1" si="423"/>
        <v>0.45772374067443355</v>
      </c>
      <c r="AS635">
        <f t="shared" ca="1" si="424"/>
        <v>31.399896146485347</v>
      </c>
      <c r="AT635">
        <f t="shared" ca="1" si="411"/>
        <v>129.95000000000073</v>
      </c>
      <c r="AU635">
        <f t="shared" ca="1" si="425"/>
        <v>118.99810575172521</v>
      </c>
      <c r="AV635">
        <f t="shared" ca="1" si="420"/>
        <v>11507.779166666665</v>
      </c>
      <c r="AW635">
        <f t="shared" ca="1" si="434"/>
        <v>11666.301923076924</v>
      </c>
      <c r="AX635">
        <f t="shared" ca="1" si="433"/>
        <v>-158.52275641025881</v>
      </c>
      <c r="AY635">
        <f t="shared" ca="1" si="438"/>
        <v>-88.148041310540677</v>
      </c>
      <c r="AZ635">
        <f t="shared" ca="1" si="437"/>
        <v>-70.374715099718131</v>
      </c>
    </row>
    <row r="636" spans="1:52" x14ac:dyDescent="0.3">
      <c r="A636" s="1" vm="3717">
        <f ca="1"/>
        <v>43671</v>
      </c>
      <c r="B636" s="1" vm="3718">
        <f ca="1"/>
        <v>11290.4</v>
      </c>
      <c r="C636" s="1" vm="3719">
        <f ca="1"/>
        <v>11361.4</v>
      </c>
      <c r="D636" s="1" vm="3720">
        <f ca="1"/>
        <v>11239.35</v>
      </c>
      <c r="E636" s="1" vm="3721">
        <f ca="1"/>
        <v>11252.15</v>
      </c>
      <c r="F636" s="1" vm="3722">
        <f ca="1"/>
        <v>553677000</v>
      </c>
      <c r="G636" s="1">
        <f t="shared" ca="1" si="419"/>
        <v>11323.990000000002</v>
      </c>
      <c r="H636" s="2">
        <f t="shared" ca="1" si="432"/>
        <v>11607.174999999999</v>
      </c>
      <c r="I636" s="6" t="str" cm="1">
        <f t="array" aca="1" ref="I636" ca="1">_xlfn.IFS(AND(G635&lt;H635,G636&gt;H636),"BUY", AND(G635&gt;H635,G636&lt;H636),"SELL",TRUE,"")</f>
        <v/>
      </c>
      <c r="J636" s="1" vm="3655">
        <f t="shared" ca="1" si="398"/>
        <v>11536.15</v>
      </c>
      <c r="K636" s="3" t="str">
        <f t="shared" ca="1" si="412"/>
        <v/>
      </c>
      <c r="L636" s="3">
        <f t="shared" ca="1" si="413"/>
        <v>-1.6990054385918052E-3</v>
      </c>
      <c r="M636" s="3">
        <f t="shared" ca="1" si="414"/>
        <v>-1.7004503852120314E-3</v>
      </c>
      <c r="N636" s="4">
        <f t="shared" ca="1" si="399"/>
        <v>-1</v>
      </c>
      <c r="O636" s="2">
        <f t="shared" ca="1" si="415"/>
        <v>1.7004503852120314E-3</v>
      </c>
      <c r="P636" s="1">
        <f t="shared" ca="1" si="400"/>
        <v>11284.300000000001</v>
      </c>
      <c r="Q636" s="1">
        <f t="shared" ca="1" si="401"/>
        <v>6247857371100.001</v>
      </c>
      <c r="R636" s="1">
        <f ca="1">IF(ISBLANK(A636),"",SUM($Q$2:Q636))</f>
        <v>1799739120019517.3</v>
      </c>
      <c r="S636" s="1">
        <f ca="1">IF(ISBLANK(A636),"",SUM($F$2:F636))</f>
        <v>169866799000</v>
      </c>
      <c r="T636" s="1">
        <f t="shared" ca="1" si="402"/>
        <v>10595.002264212428</v>
      </c>
      <c r="U636" s="1" t="str">
        <f t="shared" ca="1" si="403"/>
        <v>Bullish</v>
      </c>
      <c r="V636" s="17">
        <f t="shared" ca="1" si="404"/>
        <v>122.04999999999927</v>
      </c>
      <c r="W636" s="17">
        <f t="shared" ca="1" si="405"/>
        <v>1.6499999999996362</v>
      </c>
      <c r="X636" s="17">
        <f t="shared" ca="1" si="406"/>
        <v>0</v>
      </c>
      <c r="Y636" s="22">
        <f t="shared" ca="1" si="439"/>
        <v>1777.7000000000007</v>
      </c>
      <c r="Z636" s="22">
        <f t="shared" ca="1" si="439"/>
        <v>146.89999999999964</v>
      </c>
      <c r="AA636" s="22">
        <f t="shared" ca="1" si="439"/>
        <v>766.10000000000036</v>
      </c>
      <c r="AB636" s="23">
        <f t="shared" ca="1" si="426"/>
        <v>8.2634865275355551</v>
      </c>
      <c r="AC636" s="23">
        <f t="shared" ca="1" si="427"/>
        <v>43.095010406705299</v>
      </c>
      <c r="AD636" s="23">
        <f t="shared" ca="1" si="428"/>
        <v>34.831523879169744</v>
      </c>
      <c r="AE636" s="23">
        <f t="shared" ca="1" si="429"/>
        <v>51.358496934240854</v>
      </c>
      <c r="AF636" s="23">
        <f t="shared" ca="1" si="430"/>
        <v>67.820372398685734</v>
      </c>
      <c r="AG636" s="23">
        <f t="shared" ca="1" si="435"/>
        <v>42.560125638396691</v>
      </c>
      <c r="AH636" s="25" t="str">
        <f t="shared" ca="1" si="407"/>
        <v>Strong</v>
      </c>
      <c r="AI636" s="25" t="str">
        <f t="shared" ca="1" si="408"/>
        <v>Bearish</v>
      </c>
      <c r="AJ636" s="1">
        <f t="shared" ca="1" si="416"/>
        <v>-553665607.05999994</v>
      </c>
      <c r="AK636" s="10">
        <f t="shared" ca="1" si="417"/>
        <v>-1.7004503852120314E-3</v>
      </c>
      <c r="AL636" s="10">
        <f t="shared" ca="1" si="422"/>
        <v>0.12540467558181195</v>
      </c>
      <c r="AM636">
        <f t="shared" ca="1" si="418"/>
        <v>-19.149999999999636</v>
      </c>
      <c r="AN636">
        <f t="shared" ca="1" si="409"/>
        <v>0</v>
      </c>
      <c r="AO636">
        <f t="shared" ca="1" si="410"/>
        <v>19.149999999999636</v>
      </c>
      <c r="AP636">
        <f t="shared" ca="1" si="440"/>
        <v>20.491667722923342</v>
      </c>
      <c r="AQ636">
        <f t="shared" ca="1" si="440"/>
        <v>46.136493553828224</v>
      </c>
      <c r="AR636">
        <f t="shared" ca="1" si="423"/>
        <v>0.44415312357917641</v>
      </c>
      <c r="AS636">
        <f t="shared" ca="1" si="424"/>
        <v>30.75526523658317</v>
      </c>
      <c r="AT636">
        <f t="shared" ca="1" si="411"/>
        <v>122.04999999999927</v>
      </c>
      <c r="AU636">
        <f t="shared" ca="1" si="425"/>
        <v>119.21609819803049</v>
      </c>
      <c r="AV636">
        <f t="shared" ca="1" si="420"/>
        <v>11482.466666666667</v>
      </c>
      <c r="AW636">
        <f t="shared" ca="1" si="434"/>
        <v>11649.405769230769</v>
      </c>
      <c r="AX636">
        <f t="shared" ca="1" si="433"/>
        <v>-166.93910256410163</v>
      </c>
      <c r="AY636">
        <f t="shared" ca="1" si="438"/>
        <v>-102.18518518518431</v>
      </c>
      <c r="AZ636">
        <f t="shared" ca="1" si="437"/>
        <v>-64.753917378917322</v>
      </c>
    </row>
    <row r="637" spans="1:52" x14ac:dyDescent="0.3">
      <c r="A637" s="1" vm="3723">
        <f ca="1"/>
        <v>43672</v>
      </c>
      <c r="B637" s="1" vm="3724">
        <f ca="1"/>
        <v>11247.45</v>
      </c>
      <c r="C637" s="1" vm="3725">
        <f ca="1"/>
        <v>11307.6</v>
      </c>
      <c r="D637" s="1" vm="3726">
        <f ca="1"/>
        <v>11210.05</v>
      </c>
      <c r="E637" s="1" vm="3727">
        <f ca="1"/>
        <v>11284.3</v>
      </c>
      <c r="F637" s="1" vm="3728">
        <f ca="1"/>
        <v>522670000</v>
      </c>
      <c r="G637" s="1">
        <f t="shared" ca="1" si="419"/>
        <v>11297</v>
      </c>
      <c r="H637" s="2">
        <f t="shared" ca="1" si="432"/>
        <v>11581.947499999998</v>
      </c>
      <c r="I637" s="6" t="str" cm="1">
        <f t="array" aca="1" ref="I637" ca="1">_xlfn.IFS(AND(G636&lt;H636,G637&gt;H637),"BUY", AND(G636&gt;H636,G637&lt;H637),"SELL",TRUE,"")</f>
        <v/>
      </c>
      <c r="J637" s="1" vm="3655">
        <f t="shared" ca="1" si="398"/>
        <v>11536.15</v>
      </c>
      <c r="K637" s="3" t="str">
        <f t="shared" ca="1" si="412"/>
        <v/>
      </c>
      <c r="L637" s="3">
        <f t="shared" ca="1" si="413"/>
        <v>2.8572317290473936E-3</v>
      </c>
      <c r="M637" s="3">
        <f t="shared" ca="1" si="414"/>
        <v>2.8531576011107469E-3</v>
      </c>
      <c r="N637" s="4">
        <f t="shared" ca="1" si="399"/>
        <v>-1</v>
      </c>
      <c r="O637" s="2">
        <f t="shared" ca="1" si="415"/>
        <v>-2.8531576011107469E-3</v>
      </c>
      <c r="P637" s="1">
        <f t="shared" ca="1" si="400"/>
        <v>11267.316666666666</v>
      </c>
      <c r="Q637" s="1">
        <f t="shared" ca="1" si="401"/>
        <v>5889088402166.666</v>
      </c>
      <c r="R637" s="1">
        <f ca="1">IF(ISBLANK(A637),"",SUM($Q$2:Q637))</f>
        <v>1805628208421684</v>
      </c>
      <c r="S637" s="1">
        <f ca="1">IF(ISBLANK(A637),"",SUM($F$2:F637))</f>
        <v>170389469000</v>
      </c>
      <c r="T637" s="1">
        <f t="shared" ca="1" si="402"/>
        <v>10597.064589840842</v>
      </c>
      <c r="U637" s="1" t="str">
        <f t="shared" ca="1" si="403"/>
        <v>Bullish</v>
      </c>
      <c r="V637" s="17">
        <f t="shared" ca="1" si="404"/>
        <v>97.550000000001091</v>
      </c>
      <c r="W637" s="17">
        <f t="shared" ca="1" si="405"/>
        <v>0</v>
      </c>
      <c r="X637" s="17">
        <f t="shared" ca="1" si="406"/>
        <v>29.300000000001091</v>
      </c>
      <c r="Y637" s="22">
        <f t="shared" ca="1" si="439"/>
        <v>1587.4000000000015</v>
      </c>
      <c r="Z637" s="22">
        <f t="shared" ca="1" si="439"/>
        <v>146.89999999999964</v>
      </c>
      <c r="AA637" s="22">
        <f t="shared" ca="1" si="439"/>
        <v>520.80000000000109</v>
      </c>
      <c r="AB637" s="23">
        <f t="shared" ca="1" si="426"/>
        <v>9.2541262441728289</v>
      </c>
      <c r="AC637" s="23">
        <f t="shared" ca="1" si="427"/>
        <v>32.808365881315396</v>
      </c>
      <c r="AD637" s="23">
        <f t="shared" ca="1" si="428"/>
        <v>23.554239637142565</v>
      </c>
      <c r="AE637" s="23">
        <f t="shared" ca="1" si="429"/>
        <v>42.062492125488227</v>
      </c>
      <c r="AF637" s="23">
        <f t="shared" ca="1" si="430"/>
        <v>55.998202785682352</v>
      </c>
      <c r="AG637" s="23">
        <f t="shared" ca="1" si="435"/>
        <v>45.639257991132411</v>
      </c>
      <c r="AH637" s="25" t="str">
        <f t="shared" ca="1" si="407"/>
        <v>Strong</v>
      </c>
      <c r="AI637" s="25" t="str">
        <f t="shared" ca="1" si="408"/>
        <v>Bearish</v>
      </c>
      <c r="AJ637" s="1">
        <f t="shared" ca="1" si="416"/>
        <v>522681323.99000001</v>
      </c>
      <c r="AK637" s="10">
        <f t="shared" ca="1" si="417"/>
        <v>2.8531576011107469E-3</v>
      </c>
      <c r="AL637" s="10">
        <f t="shared" ca="1" si="422"/>
        <v>9.6355242144847045E-2</v>
      </c>
      <c r="AM637">
        <f t="shared" ca="1" si="418"/>
        <v>32.149999999999636</v>
      </c>
      <c r="AN637">
        <f t="shared" ca="1" si="409"/>
        <v>32.149999999999636</v>
      </c>
      <c r="AO637">
        <f t="shared" ca="1" si="410"/>
        <v>0</v>
      </c>
      <c r="AP637">
        <f t="shared" ca="1" si="440"/>
        <v>21.324405742714507</v>
      </c>
      <c r="AQ637">
        <f t="shared" ca="1" si="440"/>
        <v>42.84102972855478</v>
      </c>
      <c r="AR637">
        <f t="shared" ca="1" si="423"/>
        <v>0.49775661037627156</v>
      </c>
      <c r="AS637">
        <f t="shared" ca="1" si="424"/>
        <v>33.233477784566304</v>
      </c>
      <c r="AT637">
        <f t="shared" ca="1" si="411"/>
        <v>97.550000000001091</v>
      </c>
      <c r="AU637">
        <f t="shared" ca="1" si="425"/>
        <v>117.66851975531411</v>
      </c>
      <c r="AV637">
        <f t="shared" ca="1" si="420"/>
        <v>11464.583333333334</v>
      </c>
      <c r="AW637">
        <f t="shared" ca="1" si="434"/>
        <v>11628.350000000002</v>
      </c>
      <c r="AX637">
        <f t="shared" ca="1" si="433"/>
        <v>-163.76666666666824</v>
      </c>
      <c r="AY637">
        <f t="shared" ca="1" si="438"/>
        <v>-114.73180199430135</v>
      </c>
      <c r="AZ637">
        <f t="shared" ca="1" si="437"/>
        <v>-49.034864672366894</v>
      </c>
    </row>
    <row r="638" spans="1:52" x14ac:dyDescent="0.3">
      <c r="A638" s="1" vm="3729">
        <f ca="1"/>
        <v>43675</v>
      </c>
      <c r="B638" s="1" vm="3730">
        <f ca="1"/>
        <v>11307.5</v>
      </c>
      <c r="C638" s="1" vm="3731">
        <f ca="1"/>
        <v>11310.95</v>
      </c>
      <c r="D638" s="1" vm="3732">
        <f ca="1"/>
        <v>11152.4</v>
      </c>
      <c r="E638" s="1" vm="3733">
        <f ca="1"/>
        <v>11189.2</v>
      </c>
      <c r="F638" s="1" vm="3734">
        <f ca="1"/>
        <v>482862000</v>
      </c>
      <c r="G638" s="1">
        <f t="shared" ca="1" si="419"/>
        <v>11265.6</v>
      </c>
      <c r="H638" s="2">
        <f t="shared" ca="1" si="432"/>
        <v>11548.127499999999</v>
      </c>
      <c r="I638" s="6" t="str" cm="1">
        <f t="array" aca="1" ref="I638" ca="1">_xlfn.IFS(AND(G637&lt;H637,G638&gt;H638),"BUY", AND(G637&gt;H637,G638&lt;H638),"SELL",TRUE,"")</f>
        <v/>
      </c>
      <c r="J638" s="1" vm="3655">
        <f t="shared" ca="1" si="398"/>
        <v>11536.15</v>
      </c>
      <c r="K638" s="3" t="str">
        <f t="shared" ca="1" si="412"/>
        <v/>
      </c>
      <c r="L638" s="3">
        <f t="shared" ca="1" si="413"/>
        <v>-8.4276384002550664E-3</v>
      </c>
      <c r="M638" s="3">
        <f t="shared" ca="1" si="414"/>
        <v>-8.4633517390506723E-3</v>
      </c>
      <c r="N638" s="4">
        <f t="shared" ca="1" si="399"/>
        <v>-1</v>
      </c>
      <c r="O638" s="2">
        <f t="shared" ca="1" si="415"/>
        <v>8.4633517390506723E-3</v>
      </c>
      <c r="P638" s="1">
        <f t="shared" ca="1" si="400"/>
        <v>11217.516666666668</v>
      </c>
      <c r="Q638" s="1">
        <f t="shared" ca="1" si="401"/>
        <v>5416512532700.001</v>
      </c>
      <c r="R638" s="1">
        <f ca="1">IF(ISBLANK(A638),"",SUM($Q$2:Q638))</f>
        <v>1811044720954384</v>
      </c>
      <c r="S638" s="1">
        <f ca="1">IF(ISBLANK(A638),"",SUM($F$2:F638))</f>
        <v>170872331000</v>
      </c>
      <c r="T638" s="1">
        <f t="shared" ca="1" si="402"/>
        <v>10598.817903141873</v>
      </c>
      <c r="U638" s="1" t="str">
        <f t="shared" ca="1" si="403"/>
        <v>Bullish</v>
      </c>
      <c r="V638" s="17">
        <f t="shared" ca="1" si="404"/>
        <v>158.55000000000109</v>
      </c>
      <c r="W638" s="17">
        <f t="shared" ca="1" si="405"/>
        <v>0</v>
      </c>
      <c r="X638" s="17">
        <f t="shared" ca="1" si="406"/>
        <v>57.649999999999636</v>
      </c>
      <c r="Y638" s="22">
        <f t="shared" ca="1" si="439"/>
        <v>1624.4000000000033</v>
      </c>
      <c r="Z638" s="22">
        <f t="shared" ca="1" si="439"/>
        <v>146.89999999999964</v>
      </c>
      <c r="AA638" s="22">
        <f t="shared" ca="1" si="439"/>
        <v>516.15000000000146</v>
      </c>
      <c r="AB638" s="23">
        <f t="shared" ca="1" si="426"/>
        <v>9.0433390790445287</v>
      </c>
      <c r="AC638" s="23">
        <f t="shared" ca="1" si="427"/>
        <v>31.774809160305367</v>
      </c>
      <c r="AD638" s="23">
        <f t="shared" ca="1" si="428"/>
        <v>22.731470081260838</v>
      </c>
      <c r="AE638" s="23">
        <f t="shared" ca="1" si="429"/>
        <v>40.818148239349895</v>
      </c>
      <c r="AF638" s="23">
        <f t="shared" ca="1" si="430"/>
        <v>55.689616167710007</v>
      </c>
      <c r="AG638" s="23">
        <f t="shared" ca="1" si="435"/>
        <v>47.510336576311502</v>
      </c>
      <c r="AH638" s="25" t="str">
        <f t="shared" ca="1" si="407"/>
        <v>Strong</v>
      </c>
      <c r="AI638" s="25" t="str">
        <f t="shared" ca="1" si="408"/>
        <v>Bearish</v>
      </c>
      <c r="AJ638" s="1">
        <f t="shared" ca="1" si="416"/>
        <v>-482850703</v>
      </c>
      <c r="AK638" s="10">
        <f t="shared" ca="1" si="417"/>
        <v>-8.4633517390506723E-3</v>
      </c>
      <c r="AL638" s="10">
        <f t="shared" ca="1" si="422"/>
        <v>0.10015302179905654</v>
      </c>
      <c r="AM638">
        <f t="shared" ca="1" si="418"/>
        <v>-95.099999999998545</v>
      </c>
      <c r="AN638">
        <f t="shared" ca="1" si="409"/>
        <v>0</v>
      </c>
      <c r="AO638">
        <f t="shared" ca="1" si="410"/>
        <v>95.099999999998545</v>
      </c>
      <c r="AP638">
        <f t="shared" ca="1" si="440"/>
        <v>19.801233903949186</v>
      </c>
      <c r="AQ638">
        <f t="shared" ca="1" si="440"/>
        <v>46.573813319372185</v>
      </c>
      <c r="AR638">
        <f t="shared" ca="1" si="423"/>
        <v>0.42515809835380053</v>
      </c>
      <c r="AS638">
        <f t="shared" ca="1" si="424"/>
        <v>29.832346238982225</v>
      </c>
      <c r="AT638">
        <f t="shared" ca="1" si="411"/>
        <v>158.55000000000109</v>
      </c>
      <c r="AU638">
        <f t="shared" ca="1" si="425"/>
        <v>120.58862548707746</v>
      </c>
      <c r="AV638">
        <f t="shared" ca="1" si="420"/>
        <v>11431.775000000001</v>
      </c>
      <c r="AW638">
        <f t="shared" ca="1" si="434"/>
        <v>11607.776923076923</v>
      </c>
      <c r="AX638">
        <f t="shared" ca="1" si="433"/>
        <v>-176.00192307692123</v>
      </c>
      <c r="AY638">
        <f t="shared" ca="1" si="438"/>
        <v>-128.58044871794806</v>
      </c>
      <c r="AZ638">
        <f t="shared" ca="1" si="437"/>
        <v>-47.421474358973171</v>
      </c>
    </row>
    <row r="639" spans="1:52" x14ac:dyDescent="0.3">
      <c r="A639" s="1" vm="3735">
        <f ca="1"/>
        <v>43676</v>
      </c>
      <c r="B639" s="1" vm="3736">
        <f ca="1"/>
        <v>11213.7</v>
      </c>
      <c r="C639" s="1" vm="3737">
        <f ca="1"/>
        <v>11267.45</v>
      </c>
      <c r="D639" s="1" vm="3738">
        <f ca="1"/>
        <v>11072.65</v>
      </c>
      <c r="E639" s="1" vm="3739">
        <f ca="1"/>
        <v>11085.4</v>
      </c>
      <c r="F639" s="1" vm="3740">
        <f ca="1"/>
        <v>479059000</v>
      </c>
      <c r="G639" s="1">
        <f t="shared" ca="1" si="419"/>
        <v>11216.47</v>
      </c>
      <c r="H639" s="2">
        <f t="shared" ca="1" si="432"/>
        <v>11506.8825</v>
      </c>
      <c r="I639" s="6" t="str" cm="1">
        <f t="array" aca="1" ref="I639" ca="1">_xlfn.IFS(AND(G638&lt;H638,G639&gt;H639),"BUY", AND(G638&gt;H638,G639&lt;H639),"SELL",TRUE,"")</f>
        <v/>
      </c>
      <c r="J639" s="1" vm="3655">
        <f t="shared" ca="1" si="398"/>
        <v>11536.15</v>
      </c>
      <c r="K639" s="3" t="str">
        <f t="shared" ca="1" si="412"/>
        <v/>
      </c>
      <c r="L639" s="3">
        <f t="shared" ca="1" si="413"/>
        <v>-9.2768026311086382E-3</v>
      </c>
      <c r="M639" s="3">
        <f t="shared" ca="1" si="414"/>
        <v>-9.3201001476857486E-3</v>
      </c>
      <c r="N639" s="4">
        <f t="shared" ca="1" si="399"/>
        <v>-1</v>
      </c>
      <c r="O639" s="2">
        <f t="shared" ca="1" si="415"/>
        <v>9.3201001476857486E-3</v>
      </c>
      <c r="P639" s="1">
        <f t="shared" ca="1" si="400"/>
        <v>11141.833333333334</v>
      </c>
      <c r="Q639" s="1">
        <f t="shared" ca="1" si="401"/>
        <v>5337595534833.334</v>
      </c>
      <c r="R639" s="1">
        <f ca="1">IF(ISBLANK(A639),"",SUM($Q$2:Q639))</f>
        <v>1816382316489217.3</v>
      </c>
      <c r="S639" s="1">
        <f ca="1">IF(ISBLANK(A639),"",SUM($F$2:F639))</f>
        <v>171351390000</v>
      </c>
      <c r="T639" s="1">
        <f t="shared" ca="1" si="402"/>
        <v>10600.336049151496</v>
      </c>
      <c r="U639" s="1" t="str">
        <f t="shared" ca="1" si="403"/>
        <v>Bullish</v>
      </c>
      <c r="V639" s="17">
        <f t="shared" ca="1" si="404"/>
        <v>194.80000000000109</v>
      </c>
      <c r="W639" s="17">
        <f t="shared" ca="1" si="405"/>
        <v>0</v>
      </c>
      <c r="X639" s="17">
        <f t="shared" ca="1" si="406"/>
        <v>79.75</v>
      </c>
      <c r="Y639" s="22">
        <f t="shared" ref="Y639:AA654" ca="1" si="441">SUM(V626:V639)</f>
        <v>1701.1500000000033</v>
      </c>
      <c r="Z639" s="22">
        <f t="shared" ca="1" si="441"/>
        <v>135.74999999999818</v>
      </c>
      <c r="AA639" s="22">
        <f t="shared" ca="1" si="441"/>
        <v>595.90000000000146</v>
      </c>
      <c r="AB639" s="23">
        <f t="shared" ca="1" si="426"/>
        <v>7.9798959527377313</v>
      </c>
      <c r="AC639" s="23">
        <f t="shared" ca="1" si="427"/>
        <v>35.029244922552408</v>
      </c>
      <c r="AD639" s="23">
        <f t="shared" ca="1" si="428"/>
        <v>27.049348969814677</v>
      </c>
      <c r="AE639" s="23">
        <f t="shared" ca="1" si="429"/>
        <v>43.009140875290143</v>
      </c>
      <c r="AF639" s="23">
        <f t="shared" ca="1" si="430"/>
        <v>62.892093213968906</v>
      </c>
      <c r="AG639" s="23">
        <f t="shared" ca="1" si="435"/>
        <v>49.554570177667792</v>
      </c>
      <c r="AH639" s="25" t="str">
        <f t="shared" ca="1" si="407"/>
        <v>Strong</v>
      </c>
      <c r="AI639" s="25" t="str">
        <f t="shared" ca="1" si="408"/>
        <v>Bearish</v>
      </c>
      <c r="AJ639" s="1">
        <f t="shared" ca="1" si="416"/>
        <v>-479047734.39999998</v>
      </c>
      <c r="AK639" s="10">
        <f t="shared" ca="1" si="417"/>
        <v>-9.3201001476857486E-3</v>
      </c>
      <c r="AL639" s="10">
        <f t="shared" ca="1" si="422"/>
        <v>0.10403494425885068</v>
      </c>
      <c r="AM639">
        <f t="shared" ca="1" si="418"/>
        <v>-103.80000000000109</v>
      </c>
      <c r="AN639">
        <f t="shared" ca="1" si="409"/>
        <v>0</v>
      </c>
      <c r="AO639">
        <f t="shared" ca="1" si="410"/>
        <v>103.80000000000109</v>
      </c>
      <c r="AP639">
        <f t="shared" ca="1" si="440"/>
        <v>18.386860053667103</v>
      </c>
      <c r="AQ639">
        <f t="shared" ca="1" si="440"/>
        <v>50.661398082274253</v>
      </c>
      <c r="AR639">
        <f t="shared" ca="1" si="423"/>
        <v>0.36293629370051711</v>
      </c>
      <c r="AS639">
        <f t="shared" ca="1" si="424"/>
        <v>26.628999123290384</v>
      </c>
      <c r="AT639">
        <f t="shared" ca="1" si="411"/>
        <v>194.80000000000109</v>
      </c>
      <c r="AU639">
        <f t="shared" ca="1" si="425"/>
        <v>125.88943795228629</v>
      </c>
      <c r="AV639">
        <f t="shared" ca="1" si="420"/>
        <v>11392.85</v>
      </c>
      <c r="AW639">
        <f t="shared" ca="1" si="434"/>
        <v>11584.151923076923</v>
      </c>
      <c r="AX639">
        <f t="shared" ca="1" si="433"/>
        <v>-191.30192307692232</v>
      </c>
      <c r="AY639">
        <f t="shared" ca="1" si="438"/>
        <v>-143.66848290598239</v>
      </c>
      <c r="AZ639">
        <f t="shared" ca="1" si="437"/>
        <v>-47.633440170939934</v>
      </c>
    </row>
    <row r="640" spans="1:52" x14ac:dyDescent="0.3">
      <c r="A640" s="1" vm="3741">
        <f ca="1"/>
        <v>43677</v>
      </c>
      <c r="B640" s="1" vm="3742">
        <f ca="1"/>
        <v>11034.05</v>
      </c>
      <c r="C640" s="1" vm="3743">
        <f ca="1"/>
        <v>11145.3</v>
      </c>
      <c r="D640" s="1" vm="3744">
        <f ca="1"/>
        <v>10999.4</v>
      </c>
      <c r="E640" s="1" vm="3745">
        <f ca="1"/>
        <v>11118</v>
      </c>
      <c r="F640" s="1" vm="3746">
        <f ca="1"/>
        <v>536694000</v>
      </c>
      <c r="G640" s="1">
        <f t="shared" ca="1" si="419"/>
        <v>11185.81</v>
      </c>
      <c r="H640" s="2">
        <f t="shared" ca="1" si="432"/>
        <v>11466.944999999998</v>
      </c>
      <c r="I640" s="6" t="str" cm="1">
        <f t="array" aca="1" ref="I640" ca="1">_xlfn.IFS(AND(G639&lt;H639,G640&gt;H640),"BUY", AND(G639&gt;H639,G640&lt;H640),"SELL",TRUE,"")</f>
        <v/>
      </c>
      <c r="J640" s="1" vm="3655">
        <f t="shared" ca="1" si="398"/>
        <v>11536.15</v>
      </c>
      <c r="K640" s="3" t="str">
        <f t="shared" ca="1" si="412"/>
        <v/>
      </c>
      <c r="L640" s="3">
        <f t="shared" ca="1" si="413"/>
        <v>2.94080502282279E-3</v>
      </c>
      <c r="M640" s="3">
        <f t="shared" ca="1" si="414"/>
        <v>2.9364893147653232E-3</v>
      </c>
      <c r="N640" s="4">
        <f t="shared" ca="1" si="399"/>
        <v>-1</v>
      </c>
      <c r="O640" s="2">
        <f t="shared" ca="1" si="415"/>
        <v>-2.9364893147653232E-3</v>
      </c>
      <c r="P640" s="1">
        <f t="shared" ca="1" si="400"/>
        <v>11087.566666666666</v>
      </c>
      <c r="Q640" s="1">
        <f t="shared" ca="1" si="401"/>
        <v>5950630504599.999</v>
      </c>
      <c r="R640" s="1">
        <f ca="1">IF(ISBLANK(A640),"",SUM($Q$2:Q640))</f>
        <v>1822332946993817.3</v>
      </c>
      <c r="S640" s="1">
        <f ca="1">IF(ISBLANK(A640),"",SUM($F$2:F640))</f>
        <v>171888084000</v>
      </c>
      <c r="T640" s="1">
        <f t="shared" ca="1" si="402"/>
        <v>10601.857351518429</v>
      </c>
      <c r="U640" s="1" t="str">
        <f t="shared" ca="1" si="403"/>
        <v>Bullish</v>
      </c>
      <c r="V640" s="17">
        <f t="shared" ca="1" si="404"/>
        <v>145.89999999999964</v>
      </c>
      <c r="W640" s="17">
        <f t="shared" ca="1" si="405"/>
        <v>0</v>
      </c>
      <c r="X640" s="17">
        <f t="shared" ca="1" si="406"/>
        <v>73.25</v>
      </c>
      <c r="Y640" s="22">
        <f t="shared" ca="1" si="441"/>
        <v>1746.9500000000025</v>
      </c>
      <c r="Z640" s="22">
        <f t="shared" ca="1" si="441"/>
        <v>130.44999999999891</v>
      </c>
      <c r="AA640" s="22">
        <f t="shared" ca="1" si="441"/>
        <v>669.15000000000146</v>
      </c>
      <c r="AB640" s="23">
        <f t="shared" ca="1" si="426"/>
        <v>7.4673001516928768</v>
      </c>
      <c r="AC640" s="23">
        <f t="shared" ca="1" si="427"/>
        <v>38.303901084747736</v>
      </c>
      <c r="AD640" s="23">
        <f t="shared" ca="1" si="428"/>
        <v>30.836600933054861</v>
      </c>
      <c r="AE640" s="23">
        <f t="shared" ca="1" si="429"/>
        <v>45.771201236440611</v>
      </c>
      <c r="AF640" s="23">
        <f t="shared" ca="1" si="430"/>
        <v>67.371185592796706</v>
      </c>
      <c r="AG640" s="23">
        <f t="shared" ca="1" si="435"/>
        <v>51.981166771284585</v>
      </c>
      <c r="AH640" s="25" t="str">
        <f t="shared" ca="1" si="407"/>
        <v>Strong</v>
      </c>
      <c r="AI640" s="25" t="str">
        <f t="shared" ca="1" si="408"/>
        <v>Bearish</v>
      </c>
      <c r="AJ640" s="1">
        <f t="shared" ca="1" si="416"/>
        <v>536705216.47000003</v>
      </c>
      <c r="AK640" s="10">
        <f t="shared" ca="1" si="417"/>
        <v>2.9364893147653232E-3</v>
      </c>
      <c r="AL640" s="10">
        <f t="shared" ca="1" si="422"/>
        <v>9.7452762977345647E-2</v>
      </c>
      <c r="AM640">
        <f t="shared" ca="1" si="418"/>
        <v>32.600000000000364</v>
      </c>
      <c r="AN640">
        <f t="shared" ca="1" si="409"/>
        <v>32.600000000000364</v>
      </c>
      <c r="AO640">
        <f t="shared" ca="1" si="410"/>
        <v>0</v>
      </c>
      <c r="AP640">
        <f t="shared" ca="1" si="440"/>
        <v>19.40208433554805</v>
      </c>
      <c r="AQ640">
        <f t="shared" ca="1" si="440"/>
        <v>47.042726790683233</v>
      </c>
      <c r="AR640">
        <f t="shared" ca="1" si="423"/>
        <v>0.41243536799806885</v>
      </c>
      <c r="AS640">
        <f t="shared" ca="1" si="424"/>
        <v>29.200300229145256</v>
      </c>
      <c r="AT640">
        <f t="shared" ca="1" si="411"/>
        <v>145.89999999999964</v>
      </c>
      <c r="AU640">
        <f t="shared" ca="1" si="425"/>
        <v>127.31876381283723</v>
      </c>
      <c r="AV640">
        <f t="shared" ca="1" si="420"/>
        <v>11353.654166666665</v>
      </c>
      <c r="AW640">
        <f t="shared" ca="1" si="434"/>
        <v>11558.057692307691</v>
      </c>
      <c r="AX640">
        <f t="shared" ca="1" si="433"/>
        <v>-204.40352564102614</v>
      </c>
      <c r="AY640">
        <f t="shared" ca="1" si="438"/>
        <v>-158.63219373219363</v>
      </c>
      <c r="AZ640">
        <f t="shared" ca="1" si="437"/>
        <v>-45.771331908832508</v>
      </c>
    </row>
    <row r="641" spans="1:52" x14ac:dyDescent="0.3">
      <c r="A641" s="1" vm="3747">
        <f ca="1"/>
        <v>43678</v>
      </c>
      <c r="B641" s="1" vm="2266">
        <f ca="1"/>
        <v>11060.2</v>
      </c>
      <c r="C641" s="1" vm="3748">
        <f ca="1"/>
        <v>11076.75</v>
      </c>
      <c r="D641" s="1" vm="3749">
        <f ca="1"/>
        <v>10881</v>
      </c>
      <c r="E641" s="1" vm="3750">
        <f ca="1"/>
        <v>10980</v>
      </c>
      <c r="F641" s="1" vm="3751">
        <f ca="1"/>
        <v>499919000</v>
      </c>
      <c r="G641" s="1">
        <f t="shared" ca="1" si="419"/>
        <v>11131.380000000001</v>
      </c>
      <c r="H641" s="2">
        <f t="shared" ca="1" si="432"/>
        <v>11418.6075</v>
      </c>
      <c r="I641" s="6" t="str" cm="1">
        <f t="array" aca="1" ref="I641" ca="1">_xlfn.IFS(AND(G640&lt;H640,G641&gt;H641),"BUY", AND(G640&gt;H640,G641&lt;H641),"SELL",TRUE,"")</f>
        <v/>
      </c>
      <c r="J641" s="1" vm="3655">
        <f t="shared" ca="1" si="398"/>
        <v>11536.15</v>
      </c>
      <c r="K641" s="3" t="str">
        <f t="shared" ca="1" si="412"/>
        <v/>
      </c>
      <c r="L641" s="3">
        <f t="shared" ca="1" si="413"/>
        <v>-1.2412304371289817E-2</v>
      </c>
      <c r="M641" s="3">
        <f t="shared" ca="1" si="414"/>
        <v>-1.2489980449893174E-2</v>
      </c>
      <c r="N641" s="4">
        <f t="shared" ca="1" si="399"/>
        <v>-1</v>
      </c>
      <c r="O641" s="2">
        <f t="shared" ca="1" si="415"/>
        <v>1.2489980449893174E-2</v>
      </c>
      <c r="P641" s="1">
        <f t="shared" ca="1" si="400"/>
        <v>10979.25</v>
      </c>
      <c r="Q641" s="1">
        <f t="shared" ca="1" si="401"/>
        <v>5488735680750</v>
      </c>
      <c r="R641" s="1">
        <f ca="1">IF(ISBLANK(A641),"",SUM($Q$2:Q641))</f>
        <v>1827821682674567.3</v>
      </c>
      <c r="S641" s="1">
        <f ca="1">IF(ISBLANK(A641),"",SUM($F$2:F641))</f>
        <v>172388003000</v>
      </c>
      <c r="T641" s="1">
        <f t="shared" ca="1" si="402"/>
        <v>10602.951776606909</v>
      </c>
      <c r="U641" s="1" t="str">
        <f t="shared" ca="1" si="403"/>
        <v>Bullish</v>
      </c>
      <c r="V641" s="17">
        <f t="shared" ca="1" si="404"/>
        <v>237</v>
      </c>
      <c r="W641" s="17">
        <f t="shared" ca="1" si="405"/>
        <v>0</v>
      </c>
      <c r="X641" s="17">
        <f t="shared" ca="1" si="406"/>
        <v>118.39999999999964</v>
      </c>
      <c r="Y641" s="22">
        <f t="shared" ca="1" si="441"/>
        <v>1883.0000000000036</v>
      </c>
      <c r="Z641" s="22">
        <f t="shared" ca="1" si="441"/>
        <v>89.899999999999636</v>
      </c>
      <c r="AA641" s="22">
        <f t="shared" ca="1" si="441"/>
        <v>787.55000000000109</v>
      </c>
      <c r="AB641" s="23">
        <f t="shared" ca="1" si="426"/>
        <v>4.7742963356345971</v>
      </c>
      <c r="AC641" s="23">
        <f t="shared" ca="1" si="427"/>
        <v>41.824216675517768</v>
      </c>
      <c r="AD641" s="23">
        <f t="shared" ca="1" si="428"/>
        <v>37.049920339883172</v>
      </c>
      <c r="AE641" s="23">
        <f t="shared" ca="1" si="429"/>
        <v>46.598513011152363</v>
      </c>
      <c r="AF641" s="23">
        <f t="shared" ca="1" si="430"/>
        <v>79.508803920451413</v>
      </c>
      <c r="AG641" s="23">
        <f t="shared" ca="1" si="435"/>
        <v>55.948485811444371</v>
      </c>
      <c r="AH641" s="25" t="str">
        <f t="shared" ca="1" si="407"/>
        <v>Strong</v>
      </c>
      <c r="AI641" s="25" t="str">
        <f t="shared" ca="1" si="408"/>
        <v>Bearish</v>
      </c>
      <c r="AJ641" s="1">
        <f t="shared" ca="1" si="416"/>
        <v>-499907814.19</v>
      </c>
      <c r="AK641" s="10">
        <f t="shared" ca="1" si="417"/>
        <v>-1.2489980449893174E-2</v>
      </c>
      <c r="AL641" s="10">
        <f t="shared" ca="1" si="422"/>
        <v>0.1055165722286683</v>
      </c>
      <c r="AM641">
        <f t="shared" ca="1" si="418"/>
        <v>-138</v>
      </c>
      <c r="AN641">
        <f t="shared" ca="1" si="409"/>
        <v>0</v>
      </c>
      <c r="AO641">
        <f t="shared" ca="1" si="410"/>
        <v>138</v>
      </c>
      <c r="AP641">
        <f t="shared" ca="1" si="440"/>
        <v>18.016221168723188</v>
      </c>
      <c r="AQ641">
        <f t="shared" ca="1" si="440"/>
        <v>53.539674877063007</v>
      </c>
      <c r="AR641">
        <f t="shared" ca="1" si="423"/>
        <v>0.33650225202322881</v>
      </c>
      <c r="AS641">
        <f t="shared" ca="1" si="424"/>
        <v>25.177829031999295</v>
      </c>
      <c r="AT641">
        <f t="shared" ca="1" si="411"/>
        <v>195.75</v>
      </c>
      <c r="AU641">
        <f t="shared" ca="1" si="425"/>
        <v>132.20670925477742</v>
      </c>
      <c r="AV641">
        <f t="shared" ca="1" si="420"/>
        <v>11296.770833333334</v>
      </c>
      <c r="AW641">
        <f t="shared" ca="1" si="434"/>
        <v>11524.690384615385</v>
      </c>
      <c r="AX641">
        <f t="shared" ca="1" si="433"/>
        <v>-227.91955128205154</v>
      </c>
      <c r="AY641">
        <f t="shared" ca="1" si="438"/>
        <v>-173.7168447293447</v>
      </c>
      <c r="AZ641">
        <f t="shared" ca="1" si="437"/>
        <v>-54.202706552706843</v>
      </c>
    </row>
    <row r="642" spans="1:52" x14ac:dyDescent="0.3">
      <c r="A642" s="1" vm="3752">
        <f ca="1"/>
        <v>43679</v>
      </c>
      <c r="B642" s="1" vm="3753">
        <f ca="1"/>
        <v>10930.3</v>
      </c>
      <c r="C642" s="1" vm="3754">
        <f ca="1"/>
        <v>11080.15</v>
      </c>
      <c r="D642" s="1" vm="3755">
        <f ca="1"/>
        <v>10848.95</v>
      </c>
      <c r="E642" s="1" vm="3756">
        <f ca="1"/>
        <v>10997.35</v>
      </c>
      <c r="F642" s="1" vm="3757">
        <f ca="1"/>
        <v>547416000</v>
      </c>
      <c r="G642" s="1">
        <f t="shared" ca="1" si="419"/>
        <v>11073.99</v>
      </c>
      <c r="H642" s="2">
        <f t="shared" ca="1" si="432"/>
        <v>11377.9175</v>
      </c>
      <c r="I642" s="6" t="str" cm="1">
        <f t="array" aca="1" ref="I642" ca="1">_xlfn.IFS(AND(G641&lt;H641,G642&gt;H642),"BUY", AND(G641&gt;H641,G642&lt;H642),"SELL",TRUE,"")</f>
        <v/>
      </c>
      <c r="J642" s="1" vm="3655">
        <f t="shared" ca="1" si="398"/>
        <v>11536.15</v>
      </c>
      <c r="K642" s="3" t="str">
        <f t="shared" ca="1" si="412"/>
        <v/>
      </c>
      <c r="L642" s="3">
        <f t="shared" ca="1" si="413"/>
        <v>1.5801457194899449E-3</v>
      </c>
      <c r="M642" s="3">
        <f t="shared" ca="1" si="414"/>
        <v>1.5788986028203976E-3</v>
      </c>
      <c r="N642" s="4">
        <f t="shared" ca="1" si="399"/>
        <v>-1</v>
      </c>
      <c r="O642" s="2">
        <f t="shared" ca="1" si="415"/>
        <v>-1.5788986028203976E-3</v>
      </c>
      <c r="P642" s="1">
        <f t="shared" ca="1" si="400"/>
        <v>10975.483333333332</v>
      </c>
      <c r="Q642" s="1">
        <f t="shared" ca="1" si="401"/>
        <v>6008155184399.999</v>
      </c>
      <c r="R642" s="1">
        <f ca="1">IF(ISBLANK(A642),"",SUM($Q$2:Q642))</f>
        <v>1833829837858967.3</v>
      </c>
      <c r="S642" s="1">
        <f ca="1">IF(ISBLANK(A642),"",SUM($F$2:F642))</f>
        <v>172935419000</v>
      </c>
      <c r="T642" s="1">
        <f t="shared" ca="1" si="402"/>
        <v>10604.131001405602</v>
      </c>
      <c r="U642" s="1" t="str">
        <f t="shared" ca="1" si="403"/>
        <v>Bullish</v>
      </c>
      <c r="V642" s="17">
        <f t="shared" ca="1" si="404"/>
        <v>231.19999999999891</v>
      </c>
      <c r="W642" s="17">
        <f t="shared" ca="1" si="405"/>
        <v>0</v>
      </c>
      <c r="X642" s="17">
        <f t="shared" ca="1" si="406"/>
        <v>32.049999999999272</v>
      </c>
      <c r="Y642" s="22">
        <f t="shared" ca="1" si="441"/>
        <v>2028.1000000000022</v>
      </c>
      <c r="Z642" s="22">
        <f t="shared" ca="1" si="441"/>
        <v>89.899999999999636</v>
      </c>
      <c r="AA642" s="22">
        <f t="shared" ca="1" si="441"/>
        <v>813.29999999999927</v>
      </c>
      <c r="AB642" s="23">
        <f t="shared" ca="1" si="426"/>
        <v>4.4327202800650625</v>
      </c>
      <c r="AC642" s="23">
        <f t="shared" ca="1" si="427"/>
        <v>40.101572900744458</v>
      </c>
      <c r="AD642" s="23">
        <f t="shared" ca="1" si="428"/>
        <v>35.668852620679395</v>
      </c>
      <c r="AE642" s="23">
        <f t="shared" ca="1" si="429"/>
        <v>44.53429318080952</v>
      </c>
      <c r="AF642" s="23">
        <f t="shared" ca="1" si="430"/>
        <v>80.093002657218832</v>
      </c>
      <c r="AG642" s="23">
        <f t="shared" ca="1" si="435"/>
        <v>59.214465499809293</v>
      </c>
      <c r="AH642" s="25" t="str">
        <f t="shared" ca="1" si="407"/>
        <v>Strong</v>
      </c>
      <c r="AI642" s="25" t="str">
        <f t="shared" ca="1" si="408"/>
        <v>Bearish</v>
      </c>
      <c r="AJ642" s="1">
        <f t="shared" ca="1" si="416"/>
        <v>547427131.38</v>
      </c>
      <c r="AK642" s="10">
        <f t="shared" ca="1" si="417"/>
        <v>1.5788986028203976E-3</v>
      </c>
      <c r="AL642" s="10">
        <f t="shared" ca="1" si="422"/>
        <v>0.1038215073435247</v>
      </c>
      <c r="AM642">
        <f t="shared" ca="1" si="418"/>
        <v>17.350000000000364</v>
      </c>
      <c r="AN642">
        <f t="shared" ca="1" si="409"/>
        <v>17.350000000000364</v>
      </c>
      <c r="AO642">
        <f t="shared" ca="1" si="410"/>
        <v>0</v>
      </c>
      <c r="AP642">
        <f t="shared" ca="1" si="440"/>
        <v>17.968633942385843</v>
      </c>
      <c r="AQ642">
        <f t="shared" ca="1" si="440"/>
        <v>49.715412385844218</v>
      </c>
      <c r="AR642">
        <f t="shared" ca="1" si="423"/>
        <v>0.36142984801031569</v>
      </c>
      <c r="AS642">
        <f t="shared" ca="1" si="424"/>
        <v>26.547812840928486</v>
      </c>
      <c r="AT642">
        <f t="shared" ca="1" si="411"/>
        <v>231.19999999999891</v>
      </c>
      <c r="AU642">
        <f t="shared" ca="1" si="425"/>
        <v>139.27765859372181</v>
      </c>
      <c r="AV642">
        <f t="shared" ca="1" si="420"/>
        <v>11239.258333333333</v>
      </c>
      <c r="AW642">
        <f t="shared" ca="1" si="434"/>
        <v>11492.221153846152</v>
      </c>
      <c r="AX642">
        <f t="shared" ca="1" si="433"/>
        <v>-252.96282051281923</v>
      </c>
      <c r="AY642">
        <f t="shared" ca="1" si="438"/>
        <v>-188.06232193732183</v>
      </c>
      <c r="AZ642">
        <f t="shared" ca="1" si="437"/>
        <v>-64.900498575497409</v>
      </c>
    </row>
    <row r="643" spans="1:52" x14ac:dyDescent="0.3">
      <c r="A643" s="1" vm="3758">
        <f ca="1"/>
        <v>43682</v>
      </c>
      <c r="B643" s="1" vm="3759">
        <f ca="1"/>
        <v>10895.8</v>
      </c>
      <c r="C643" s="1" vm="3759">
        <f ca="1"/>
        <v>10895.8</v>
      </c>
      <c r="D643" s="1" vm="3760">
        <f ca="1"/>
        <v>10782.6</v>
      </c>
      <c r="E643" s="1" vm="3761">
        <f ca="1"/>
        <v>10862.6</v>
      </c>
      <c r="F643" s="1" vm="3762">
        <f ca="1"/>
        <v>506557000</v>
      </c>
      <c r="G643" s="1">
        <f t="shared" ca="1" si="419"/>
        <v>11008.67</v>
      </c>
      <c r="H643" s="2">
        <f t="shared" ca="1" si="432"/>
        <v>11343.117499999998</v>
      </c>
      <c r="I643" s="6" t="str" cm="1">
        <f t="array" aca="1" ref="I643" ca="1">_xlfn.IFS(AND(G642&lt;H642,G643&gt;H643),"BUY", AND(G642&gt;H642,G643&lt;H643),"SELL",TRUE,"")</f>
        <v/>
      </c>
      <c r="J643" s="1" vm="3655">
        <f t="shared" ref="J643:J706" ca="1" si="442">IF(I642&lt;&gt;"",B643,J642)</f>
        <v>11536.15</v>
      </c>
      <c r="K643" s="3" t="str">
        <f t="shared" ca="1" si="412"/>
        <v/>
      </c>
      <c r="L643" s="3">
        <f t="shared" ca="1" si="413"/>
        <v>-1.2252951847490534E-2</v>
      </c>
      <c r="M643" s="3">
        <f t="shared" ca="1" si="414"/>
        <v>-1.2328638151179865E-2</v>
      </c>
      <c r="N643" s="4">
        <f t="shared" ref="N643:N706" ca="1" si="443">IF(G642&gt;H642, 1, -1)</f>
        <v>-1</v>
      </c>
      <c r="O643" s="2">
        <f t="shared" ca="1" si="415"/>
        <v>1.2328638151179865E-2</v>
      </c>
      <c r="P643" s="1">
        <f t="shared" ref="P643:P706" ca="1" si="444">IF(ISBLANK(A643),"",(C643+D643+E643)/3)</f>
        <v>10847</v>
      </c>
      <c r="Q643" s="1">
        <f t="shared" ref="Q643:Q706" ca="1" si="445">IF(ISBLANK(A643),"",F643*P643)</f>
        <v>5494623779000</v>
      </c>
      <c r="R643" s="1">
        <f ca="1">IF(ISBLANK(A643),"",SUM($Q$2:Q643))</f>
        <v>1839324461637967.3</v>
      </c>
      <c r="S643" s="1">
        <f ca="1">IF(ISBLANK(A643),"",SUM($F$2:F643))</f>
        <v>173441976000</v>
      </c>
      <c r="T643" s="1">
        <f t="shared" ref="T643:T706" ca="1" si="446">IF(ISBLANK(A643),"",R643/S643)</f>
        <v>10604.840327914433</v>
      </c>
      <c r="U643" s="1" t="str">
        <f t="shared" ref="U643:U706" ca="1" si="447">IF(E643="","",IF((E643&gt;T643),"Bullish","Bearish"))</f>
        <v>Bullish</v>
      </c>
      <c r="V643" s="17">
        <f t="shared" ref="V643:V706" ca="1" si="448">MAX(C643-D643,ABS(C643-E642),ABS(D643-E642))</f>
        <v>214.75</v>
      </c>
      <c r="W643" s="17">
        <f t="shared" ref="W643:W706" ca="1" si="449">IF(C643-C642&gt;D642-D643,MAX(C643-C642,0),0)</f>
        <v>0</v>
      </c>
      <c r="X643" s="17">
        <f t="shared" ref="X643:X706" ca="1" si="450">IF(D642-D643&gt;C643-C642,MAX(D642-D643,0),0)</f>
        <v>66.350000000000364</v>
      </c>
      <c r="Y643" s="22">
        <f t="shared" ca="1" si="441"/>
        <v>2146.7500000000036</v>
      </c>
      <c r="Z643" s="22">
        <f t="shared" ca="1" si="441"/>
        <v>38.25</v>
      </c>
      <c r="AA643" s="22">
        <f t="shared" ca="1" si="441"/>
        <v>879.64999999999964</v>
      </c>
      <c r="AB643" s="23">
        <f t="shared" ca="1" si="426"/>
        <v>1.7817631303132613</v>
      </c>
      <c r="AC643" s="23">
        <f t="shared" ca="1" si="427"/>
        <v>40.975893792942735</v>
      </c>
      <c r="AD643" s="23">
        <f t="shared" ca="1" si="428"/>
        <v>39.194130662629476</v>
      </c>
      <c r="AE643" s="23">
        <f t="shared" ca="1" si="429"/>
        <v>42.757656923255993</v>
      </c>
      <c r="AF643" s="23">
        <f t="shared" ca="1" si="430"/>
        <v>91.665758797254611</v>
      </c>
      <c r="AG643" s="23">
        <f t="shared" ca="1" si="435"/>
        <v>63.23382421089137</v>
      </c>
      <c r="AH643" s="25" t="str">
        <f t="shared" ref="AH643:AH706" ca="1" si="451">IF(AG643="","",IF(AG643&gt;=30,"Strong","Weak"))</f>
        <v>Strong</v>
      </c>
      <c r="AI643" s="25" t="str">
        <f t="shared" ref="AI643:AI706" ca="1" si="452">IF(AG643="","",IF(AB643&gt;AC643,"Bullish","Bearish"))</f>
        <v>Bearish</v>
      </c>
      <c r="AJ643" s="1">
        <f t="shared" ca="1" si="416"/>
        <v>-506545926.00999999</v>
      </c>
      <c r="AK643" s="10">
        <f t="shared" ca="1" si="417"/>
        <v>-1.2328638151179865E-2</v>
      </c>
      <c r="AL643" s="10">
        <f t="shared" ca="1" si="422"/>
        <v>9.8674160687352463E-2</v>
      </c>
      <c r="AM643">
        <f t="shared" ca="1" si="418"/>
        <v>-134.75</v>
      </c>
      <c r="AN643">
        <f t="shared" ref="AN643:AN706" ca="1" si="453">IF(AM643&gt;0,AM643,0)</f>
        <v>0</v>
      </c>
      <c r="AO643">
        <f t="shared" ref="AO643:AO706" ca="1" si="454">IF(AM643&lt;0,ABS(AM643),0)</f>
        <v>134.75</v>
      </c>
      <c r="AP643">
        <f t="shared" ca="1" si="440"/>
        <v>16.685160089358284</v>
      </c>
      <c r="AQ643">
        <f t="shared" ca="1" si="440"/>
        <v>55.789311501141064</v>
      </c>
      <c r="AR643">
        <f t="shared" ca="1" si="423"/>
        <v>0.29907449366922229</v>
      </c>
      <c r="AS643">
        <f t="shared" ca="1" si="424"/>
        <v>23.022120373134996</v>
      </c>
      <c r="AT643">
        <f t="shared" ref="AT643:AT706" ca="1" si="455">ABS(C643-D643)</f>
        <v>113.19999999999891</v>
      </c>
      <c r="AU643">
        <f t="shared" ca="1" si="425"/>
        <v>137.41496869417017</v>
      </c>
      <c r="AV643">
        <f t="shared" ca="1" si="420"/>
        <v>11178.066666666666</v>
      </c>
      <c r="AW643">
        <f t="shared" ca="1" si="434"/>
        <v>11456.596153846149</v>
      </c>
      <c r="AX643">
        <f t="shared" ca="1" si="433"/>
        <v>-278.52948717948311</v>
      </c>
      <c r="AY643">
        <f t="shared" ca="1" si="438"/>
        <v>-202.26086182336135</v>
      </c>
      <c r="AZ643">
        <f t="shared" ca="1" si="437"/>
        <v>-76.26862535612176</v>
      </c>
    </row>
    <row r="644" spans="1:52" x14ac:dyDescent="0.3">
      <c r="A644" s="1" vm="3763">
        <f ca="1"/>
        <v>43683</v>
      </c>
      <c r="B644" s="1" vm="3764">
        <f ca="1"/>
        <v>10815.4</v>
      </c>
      <c r="C644" s="1" vm="3765">
        <f ca="1"/>
        <v>11018.55</v>
      </c>
      <c r="D644" s="1" vm="3766">
        <f ca="1"/>
        <v>10813.8</v>
      </c>
      <c r="E644" s="1" vm="3767">
        <f ca="1"/>
        <v>10948.25</v>
      </c>
      <c r="F644" s="1" vm="3768">
        <f ca="1"/>
        <v>517891000</v>
      </c>
      <c r="G644" s="1">
        <f t="shared" ca="1" si="419"/>
        <v>10981.24</v>
      </c>
      <c r="H644" s="2">
        <f t="shared" ca="1" si="432"/>
        <v>11312.735000000001</v>
      </c>
      <c r="I644" s="6" t="str" cm="1">
        <f t="array" aca="1" ref="I644" ca="1">_xlfn.IFS(AND(G643&lt;H643,G644&gt;H644),"BUY", AND(G643&gt;H643,G644&lt;H644),"SELL",TRUE,"")</f>
        <v/>
      </c>
      <c r="J644" s="1" vm="3655">
        <f t="shared" ca="1" si="442"/>
        <v>11536.15</v>
      </c>
      <c r="K644" s="3" t="str">
        <f t="shared" ref="K644:K707" ca="1" si="456">IF(AND(I643&lt;&gt;"",J643&lt;&gt;0),IF(I643="BUY",1-J644/J643,J644/J643-1),"")</f>
        <v/>
      </c>
      <c r="L644" s="3">
        <f t="shared" ref="L644:L707" ca="1" si="457">IFERROR((E644/E643)-1,"")</f>
        <v>7.8848526135546493E-3</v>
      </c>
      <c r="M644" s="3">
        <f t="shared" ref="M644:M707" ca="1" si="458">IFERROR(LN(E644/E643),"")</f>
        <v>7.8539296057326315E-3</v>
      </c>
      <c r="N644" s="4">
        <f t="shared" ca="1" si="443"/>
        <v>-1</v>
      </c>
      <c r="O644" s="2">
        <f t="shared" ref="O644:O707" ca="1" si="459">IFERROR((M644*N644),"")</f>
        <v>-7.8539296057326315E-3</v>
      </c>
      <c r="P644" s="1">
        <f t="shared" ca="1" si="444"/>
        <v>10926.866666666667</v>
      </c>
      <c r="Q644" s="1">
        <f t="shared" ca="1" si="445"/>
        <v>5658925904866.667</v>
      </c>
      <c r="R644" s="1">
        <f ca="1">IF(ISBLANK(A644),"",SUM($Q$2:Q644))</f>
        <v>1844983387542834</v>
      </c>
      <c r="S644" s="1">
        <f ca="1">IF(ISBLANK(A644),"",SUM($F$2:F644))</f>
        <v>173959867000</v>
      </c>
      <c r="T644" s="1">
        <f t="shared" ca="1" si="446"/>
        <v>10605.799023419775</v>
      </c>
      <c r="U644" s="1" t="str">
        <f t="shared" ca="1" si="447"/>
        <v>Bullish</v>
      </c>
      <c r="V644" s="17">
        <f t="shared" ca="1" si="448"/>
        <v>204.75</v>
      </c>
      <c r="W644" s="17">
        <f t="shared" ca="1" si="449"/>
        <v>122.75</v>
      </c>
      <c r="X644" s="17">
        <f t="shared" ca="1" si="450"/>
        <v>0</v>
      </c>
      <c r="Y644" s="22">
        <f t="shared" ca="1" si="441"/>
        <v>2296.0000000000036</v>
      </c>
      <c r="Z644" s="22">
        <f t="shared" ca="1" si="441"/>
        <v>124.39999999999964</v>
      </c>
      <c r="AA644" s="22">
        <f t="shared" ca="1" si="441"/>
        <v>879.64999999999964</v>
      </c>
      <c r="AB644" s="23">
        <f t="shared" ca="1" si="426"/>
        <v>5.41811846689893</v>
      </c>
      <c r="AC644" s="23">
        <f t="shared" ca="1" si="427"/>
        <v>38.312282229965078</v>
      </c>
      <c r="AD644" s="23">
        <f t="shared" ca="1" si="428"/>
        <v>32.894163763066146</v>
      </c>
      <c r="AE644" s="23">
        <f t="shared" ca="1" si="429"/>
        <v>43.73040069686401</v>
      </c>
      <c r="AF644" s="23">
        <f t="shared" ca="1" si="430"/>
        <v>75.220357551914802</v>
      </c>
      <c r="AG644" s="23">
        <f t="shared" ca="1" si="435"/>
        <v>66.044031222083859</v>
      </c>
      <c r="AH644" s="25" t="str">
        <f t="shared" ca="1" si="451"/>
        <v>Strong</v>
      </c>
      <c r="AI644" s="25" t="str">
        <f t="shared" ca="1" si="452"/>
        <v>Bearish</v>
      </c>
      <c r="AJ644" s="1">
        <f t="shared" ref="AJ644:AJ707" ca="1" si="460">IF(E644 = E643, G643, IF(E644 &gt; E643, G643 + F644, G643 - F644 ))</f>
        <v>517902008.67000002</v>
      </c>
      <c r="AK644" s="10">
        <f t="shared" ref="AK644:AK707" ca="1" si="461">LN(E644/E643)</f>
        <v>7.8539296057326315E-3</v>
      </c>
      <c r="AL644" s="10">
        <f t="shared" ca="1" si="422"/>
        <v>0.1092001128445852</v>
      </c>
      <c r="AM644">
        <f t="shared" ref="AM644:AM707" ca="1" si="462">E644-E643</f>
        <v>85.649999999999636</v>
      </c>
      <c r="AN644">
        <f t="shared" ca="1" si="453"/>
        <v>85.649999999999636</v>
      </c>
      <c r="AO644">
        <f t="shared" ca="1" si="454"/>
        <v>0</v>
      </c>
      <c r="AP644">
        <f t="shared" ca="1" si="440"/>
        <v>21.611220082975525</v>
      </c>
      <c r="AQ644">
        <f t="shared" ca="1" si="440"/>
        <v>51.804360679630989</v>
      </c>
      <c r="AR644">
        <f t="shared" ca="1" si="423"/>
        <v>0.41716990229111856</v>
      </c>
      <c r="AS644">
        <f t="shared" ca="1" si="424"/>
        <v>29.436830518111194</v>
      </c>
      <c r="AT644">
        <f t="shared" ca="1" si="455"/>
        <v>204.75</v>
      </c>
      <c r="AU644">
        <f t="shared" ca="1" si="425"/>
        <v>142.22461378744373</v>
      </c>
      <c r="AV644">
        <f t="shared" ca="1" si="420"/>
        <v>11138.816666666666</v>
      </c>
      <c r="AW644">
        <f t="shared" ca="1" si="434"/>
        <v>11421.313461538459</v>
      </c>
      <c r="AX644">
        <f t="shared" ca="1" si="433"/>
        <v>-282.4967948717931</v>
      </c>
      <c r="AY644">
        <f t="shared" ca="1" si="438"/>
        <v>-216.03575498575407</v>
      </c>
      <c r="AZ644">
        <f t="shared" ca="1" si="437"/>
        <v>-66.461039886039032</v>
      </c>
    </row>
    <row r="645" spans="1:52" x14ac:dyDescent="0.3">
      <c r="A645" s="1" vm="3769">
        <f ca="1"/>
        <v>43684</v>
      </c>
      <c r="B645" s="1" vm="3770">
        <f ca="1"/>
        <v>10958.1</v>
      </c>
      <c r="C645" s="1" vm="3771">
        <f ca="1"/>
        <v>10975.65</v>
      </c>
      <c r="D645" s="1" vm="3772">
        <f ca="1"/>
        <v>10835.9</v>
      </c>
      <c r="E645" s="1" vm="3773">
        <f ca="1"/>
        <v>10855.5</v>
      </c>
      <c r="F645" s="1" vm="3774">
        <f ca="1"/>
        <v>548466000</v>
      </c>
      <c r="G645" s="1">
        <f t="shared" ca="1" si="419"/>
        <v>10928.74</v>
      </c>
      <c r="H645" s="2">
        <f t="shared" ca="1" si="432"/>
        <v>11280.565000000001</v>
      </c>
      <c r="I645" s="6" t="str" cm="1">
        <f t="array" aca="1" ref="I645" ca="1">_xlfn.IFS(AND(G644&lt;H644,G645&gt;H645),"BUY", AND(G644&gt;H644,G645&lt;H645),"SELL",TRUE,"")</f>
        <v/>
      </c>
      <c r="J645" s="1" vm="3655">
        <f t="shared" ca="1" si="442"/>
        <v>11536.15</v>
      </c>
      <c r="K645" s="3" t="str">
        <f t="shared" ca="1" si="456"/>
        <v/>
      </c>
      <c r="L645" s="3">
        <f t="shared" ca="1" si="457"/>
        <v>-8.4716735551343403E-3</v>
      </c>
      <c r="M645" s="3">
        <f t="shared" ca="1" si="458"/>
        <v>-8.5077621466028291E-3</v>
      </c>
      <c r="N645" s="4">
        <f t="shared" ca="1" si="443"/>
        <v>-1</v>
      </c>
      <c r="O645" s="2">
        <f t="shared" ca="1" si="459"/>
        <v>8.5077621466028291E-3</v>
      </c>
      <c r="P645" s="1">
        <f t="shared" ca="1" si="444"/>
        <v>10889.016666666666</v>
      </c>
      <c r="Q645" s="1">
        <f t="shared" ca="1" si="445"/>
        <v>5972255415100</v>
      </c>
      <c r="R645" s="1">
        <f ca="1">IF(ISBLANK(A645),"",SUM($Q$2:Q645))</f>
        <v>1850955642957934</v>
      </c>
      <c r="S645" s="1">
        <f ca="1">IF(ISBLANK(A645),"",SUM($F$2:F645))</f>
        <v>174508333000</v>
      </c>
      <c r="T645" s="1">
        <f t="shared" ca="1" si="446"/>
        <v>10606.689154253361</v>
      </c>
      <c r="U645" s="1" t="str">
        <f t="shared" ca="1" si="447"/>
        <v>Bullish</v>
      </c>
      <c r="V645" s="17">
        <f t="shared" ca="1" si="448"/>
        <v>139.75</v>
      </c>
      <c r="W645" s="17">
        <f t="shared" ca="1" si="449"/>
        <v>0</v>
      </c>
      <c r="X645" s="17">
        <f t="shared" ca="1" si="450"/>
        <v>0</v>
      </c>
      <c r="Y645" s="22">
        <f t="shared" ca="1" si="441"/>
        <v>2330.6500000000033</v>
      </c>
      <c r="Z645" s="22">
        <f t="shared" ca="1" si="441"/>
        <v>124.39999999999964</v>
      </c>
      <c r="AA645" s="22">
        <f t="shared" ca="1" si="441"/>
        <v>810.89999999999964</v>
      </c>
      <c r="AB645" s="23">
        <f t="shared" ca="1" si="426"/>
        <v>5.3375667732177483</v>
      </c>
      <c r="AC645" s="23">
        <f t="shared" ca="1" si="427"/>
        <v>34.792868942140544</v>
      </c>
      <c r="AD645" s="23">
        <f t="shared" ca="1" si="428"/>
        <v>29.455302168922795</v>
      </c>
      <c r="AE645" s="23">
        <f t="shared" ca="1" si="429"/>
        <v>40.130435715358288</v>
      </c>
      <c r="AF645" s="23">
        <f t="shared" ca="1" si="430"/>
        <v>73.398909440821186</v>
      </c>
      <c r="AG645" s="23">
        <f t="shared" ca="1" si="435"/>
        <v>68.58799102976765</v>
      </c>
      <c r="AH645" s="25" t="str">
        <f t="shared" ca="1" si="451"/>
        <v>Strong</v>
      </c>
      <c r="AI645" s="25" t="str">
        <f t="shared" ca="1" si="452"/>
        <v>Bearish</v>
      </c>
      <c r="AJ645" s="1">
        <f t="shared" ca="1" si="460"/>
        <v>-548455018.75999999</v>
      </c>
      <c r="AK645" s="10">
        <f t="shared" ca="1" si="461"/>
        <v>-8.5077621466028291E-3</v>
      </c>
      <c r="AL645" s="10">
        <f t="shared" ca="1" si="422"/>
        <v>0.10964387808645372</v>
      </c>
      <c r="AM645">
        <f t="shared" ca="1" si="462"/>
        <v>-92.75</v>
      </c>
      <c r="AN645">
        <f t="shared" ca="1" si="453"/>
        <v>0</v>
      </c>
      <c r="AO645">
        <f t="shared" ca="1" si="454"/>
        <v>92.75</v>
      </c>
      <c r="AP645">
        <f t="shared" ca="1" si="440"/>
        <v>20.06756150562013</v>
      </c>
      <c r="AQ645">
        <f t="shared" ca="1" si="440"/>
        <v>54.729049202514489</v>
      </c>
      <c r="AR645">
        <f t="shared" ca="1" si="423"/>
        <v>0.36667111521276236</v>
      </c>
      <c r="AS645">
        <f t="shared" ca="1" si="424"/>
        <v>26.829506465107315</v>
      </c>
      <c r="AT645">
        <f t="shared" ca="1" si="455"/>
        <v>139.75</v>
      </c>
      <c r="AU645">
        <f t="shared" ca="1" si="425"/>
        <v>142.04785565976917</v>
      </c>
      <c r="AV645">
        <f t="shared" ca="1" si="420"/>
        <v>11097.925000000001</v>
      </c>
      <c r="AW645">
        <f t="shared" ca="1" si="434"/>
        <v>11380.744230769229</v>
      </c>
      <c r="AX645">
        <f t="shared" ca="1" si="433"/>
        <v>-282.81923076922794</v>
      </c>
      <c r="AY645">
        <f t="shared" ca="1" si="438"/>
        <v>-228.91132478632366</v>
      </c>
      <c r="AZ645">
        <f t="shared" ca="1" si="437"/>
        <v>-53.907905982904282</v>
      </c>
    </row>
    <row r="646" spans="1:52" x14ac:dyDescent="0.3">
      <c r="A646" s="1" vm="3775">
        <f ca="1"/>
        <v>43685</v>
      </c>
      <c r="B646" s="1" vm="3776">
        <f ca="1"/>
        <v>10899.2</v>
      </c>
      <c r="C646" s="1" vm="3777">
        <f ca="1"/>
        <v>11058.05</v>
      </c>
      <c r="D646" s="1" vm="3778">
        <f ca="1"/>
        <v>10842.95</v>
      </c>
      <c r="E646" s="1" vm="3779">
        <f ca="1"/>
        <v>11032.45</v>
      </c>
      <c r="F646" s="1" vm="3780">
        <f ca="1"/>
        <v>482472000</v>
      </c>
      <c r="G646" s="1">
        <f t="shared" ca="1" si="419"/>
        <v>10939.23</v>
      </c>
      <c r="H646" s="2">
        <f t="shared" ca="1" si="432"/>
        <v>11253.042500000001</v>
      </c>
      <c r="I646" s="6" t="str" cm="1">
        <f t="array" aca="1" ref="I646" ca="1">_xlfn.IFS(AND(G645&lt;H645,G646&gt;H646),"BUY", AND(G645&gt;H645,G646&lt;H646),"SELL",TRUE,"")</f>
        <v/>
      </c>
      <c r="J646" s="1" vm="3655">
        <f t="shared" ca="1" si="442"/>
        <v>11536.15</v>
      </c>
      <c r="K646" s="3" t="str">
        <f t="shared" ca="1" si="456"/>
        <v/>
      </c>
      <c r="L646" s="3">
        <f t="shared" ca="1" si="457"/>
        <v>1.6300492837732161E-2</v>
      </c>
      <c r="M646" s="3">
        <f t="shared" ca="1" si="458"/>
        <v>1.6169066094785186E-2</v>
      </c>
      <c r="N646" s="4">
        <f t="shared" ca="1" si="443"/>
        <v>-1</v>
      </c>
      <c r="O646" s="2">
        <f t="shared" ca="1" si="459"/>
        <v>-1.6169066094785186E-2</v>
      </c>
      <c r="P646" s="1">
        <f t="shared" ca="1" si="444"/>
        <v>10977.816666666666</v>
      </c>
      <c r="Q646" s="1">
        <f t="shared" ca="1" si="445"/>
        <v>5296489162800</v>
      </c>
      <c r="R646" s="1">
        <f ca="1">IF(ISBLANK(A646),"",SUM($Q$2:Q646))</f>
        <v>1856252132120734</v>
      </c>
      <c r="S646" s="1">
        <f ca="1">IF(ISBLANK(A646),"",SUM($F$2:F646))</f>
        <v>174990805000</v>
      </c>
      <c r="T646" s="1">
        <f t="shared" ca="1" si="446"/>
        <v>10607.712400207165</v>
      </c>
      <c r="U646" s="1" t="str">
        <f t="shared" ca="1" si="447"/>
        <v>Bullish</v>
      </c>
      <c r="V646" s="17">
        <f t="shared" ca="1" si="448"/>
        <v>215.09999999999854</v>
      </c>
      <c r="W646" s="17">
        <f t="shared" ca="1" si="449"/>
        <v>82.399999999999636</v>
      </c>
      <c r="X646" s="17">
        <f t="shared" ca="1" si="450"/>
        <v>0</v>
      </c>
      <c r="Y646" s="22">
        <f t="shared" ca="1" si="441"/>
        <v>2304.7000000000007</v>
      </c>
      <c r="Z646" s="22">
        <f t="shared" ca="1" si="441"/>
        <v>206.79999999999927</v>
      </c>
      <c r="AA646" s="22">
        <f t="shared" ca="1" si="441"/>
        <v>627.79999999999927</v>
      </c>
      <c r="AB646" s="23">
        <f t="shared" ca="1" si="426"/>
        <v>8.9729682822058923</v>
      </c>
      <c r="AC646" s="23">
        <f t="shared" ca="1" si="427"/>
        <v>27.239987850913312</v>
      </c>
      <c r="AD646" s="23">
        <f t="shared" ca="1" si="428"/>
        <v>18.267019568707418</v>
      </c>
      <c r="AE646" s="23">
        <f t="shared" ca="1" si="429"/>
        <v>36.212956133119206</v>
      </c>
      <c r="AF646" s="23">
        <f t="shared" ca="1" si="430"/>
        <v>50.443326144260801</v>
      </c>
      <c r="AG646" s="23">
        <f t="shared" ca="1" si="435"/>
        <v>68.502256306836841</v>
      </c>
      <c r="AH646" s="25" t="str">
        <f t="shared" ca="1" si="451"/>
        <v>Strong</v>
      </c>
      <c r="AI646" s="25" t="str">
        <f t="shared" ca="1" si="452"/>
        <v>Bearish</v>
      </c>
      <c r="AJ646" s="1">
        <f t="shared" ca="1" si="460"/>
        <v>482482928.74000001</v>
      </c>
      <c r="AK646" s="10">
        <f t="shared" ca="1" si="461"/>
        <v>1.6169066094785186E-2</v>
      </c>
      <c r="AL646" s="10">
        <f t="shared" ca="1" si="422"/>
        <v>0.12988219782598953</v>
      </c>
      <c r="AM646">
        <f t="shared" ca="1" si="462"/>
        <v>176.95000000000073</v>
      </c>
      <c r="AN646">
        <f t="shared" ca="1" si="453"/>
        <v>176.95000000000073</v>
      </c>
      <c r="AO646">
        <f t="shared" ca="1" si="454"/>
        <v>0</v>
      </c>
      <c r="AP646">
        <f t="shared" ca="1" si="440"/>
        <v>31.273449969504458</v>
      </c>
      <c r="AQ646">
        <f t="shared" ca="1" si="440"/>
        <v>50.819831402334884</v>
      </c>
      <c r="AR646">
        <f t="shared" ca="1" si="423"/>
        <v>0.61537886109688311</v>
      </c>
      <c r="AS646">
        <f t="shared" ca="1" si="424"/>
        <v>38.095017578664198</v>
      </c>
      <c r="AT646">
        <f t="shared" ca="1" si="455"/>
        <v>215.09999999999854</v>
      </c>
      <c r="AU646">
        <f t="shared" ca="1" si="425"/>
        <v>147.26586596978555</v>
      </c>
      <c r="AV646">
        <f t="shared" ca="1" si="420"/>
        <v>11073.04166666667</v>
      </c>
      <c r="AW646">
        <f t="shared" ca="1" si="434"/>
        <v>11346.732692307693</v>
      </c>
      <c r="AX646">
        <f t="shared" ca="1" si="433"/>
        <v>-273.69102564102286</v>
      </c>
      <c r="AY646">
        <f t="shared" ca="1" si="438"/>
        <v>-241.12514245014083</v>
      </c>
      <c r="AZ646">
        <f t="shared" ca="1" si="437"/>
        <v>-32.565883190882033</v>
      </c>
    </row>
    <row r="647" spans="1:52" x14ac:dyDescent="0.3">
      <c r="A647" s="1" vm="3781">
        <f ca="1"/>
        <v>43686</v>
      </c>
      <c r="B647" s="1" vm="3782">
        <f ca="1"/>
        <v>11087.9</v>
      </c>
      <c r="C647" s="1" vm="3783">
        <f ca="1"/>
        <v>11181.45</v>
      </c>
      <c r="D647" s="1" vm="3784">
        <f ca="1"/>
        <v>11062.8</v>
      </c>
      <c r="E647" s="1" vm="3785">
        <f ca="1"/>
        <v>11109.65</v>
      </c>
      <c r="F647" s="1" vm="3786">
        <f ca="1"/>
        <v>538064000</v>
      </c>
      <c r="G647" s="1">
        <f t="shared" ca="1" si="419"/>
        <v>10961.69</v>
      </c>
      <c r="H647" s="2">
        <f t="shared" ca="1" si="432"/>
        <v>11230.900000000001</v>
      </c>
      <c r="I647" s="6" t="str" cm="1">
        <f t="array" aca="1" ref="I647" ca="1">_xlfn.IFS(AND(G646&lt;H646,G647&gt;H647),"BUY", AND(G646&gt;H646,G647&lt;H647),"SELL",TRUE,"")</f>
        <v/>
      </c>
      <c r="J647" s="1" vm="3655">
        <f t="shared" ca="1" si="442"/>
        <v>11536.15</v>
      </c>
      <c r="K647" s="3" t="str">
        <f t="shared" ca="1" si="456"/>
        <v/>
      </c>
      <c r="L647" s="3">
        <f t="shared" ca="1" si="457"/>
        <v>6.9975390779020152E-3</v>
      </c>
      <c r="M647" s="3">
        <f t="shared" ca="1" si="458"/>
        <v>6.9731699180488674E-3</v>
      </c>
      <c r="N647" s="4">
        <f t="shared" ca="1" si="443"/>
        <v>-1</v>
      </c>
      <c r="O647" s="2">
        <f t="shared" ca="1" si="459"/>
        <v>-6.9731699180488674E-3</v>
      </c>
      <c r="P647" s="1">
        <f t="shared" ca="1" si="444"/>
        <v>11117.966666666667</v>
      </c>
      <c r="Q647" s="1">
        <f t="shared" ca="1" si="445"/>
        <v>5982177616533.334</v>
      </c>
      <c r="R647" s="1">
        <f ca="1">IF(ISBLANK(A647),"",SUM($Q$2:Q647))</f>
        <v>1862234309737267.3</v>
      </c>
      <c r="S647" s="1">
        <f ca="1">IF(ISBLANK(A647),"",SUM($F$2:F647))</f>
        <v>175528869000</v>
      </c>
      <c r="T647" s="1">
        <f t="shared" ca="1" si="446"/>
        <v>10609.276527254711</v>
      </c>
      <c r="U647" s="1" t="str">
        <f t="shared" ca="1" si="447"/>
        <v>Bullish</v>
      </c>
      <c r="V647" s="17">
        <f t="shared" ca="1" si="448"/>
        <v>149</v>
      </c>
      <c r="W647" s="17">
        <f t="shared" ca="1" si="449"/>
        <v>123.40000000000146</v>
      </c>
      <c r="X647" s="17">
        <f t="shared" ca="1" si="450"/>
        <v>0</v>
      </c>
      <c r="Y647" s="22">
        <f t="shared" ca="1" si="441"/>
        <v>2335.7000000000007</v>
      </c>
      <c r="Z647" s="22">
        <f t="shared" ca="1" si="441"/>
        <v>330.20000000000073</v>
      </c>
      <c r="AA647" s="22">
        <f t="shared" ca="1" si="441"/>
        <v>529.75</v>
      </c>
      <c r="AB647" s="23">
        <f t="shared" ca="1" si="426"/>
        <v>14.13708952348335</v>
      </c>
      <c r="AC647" s="23">
        <f t="shared" ca="1" si="427"/>
        <v>22.680566853619894</v>
      </c>
      <c r="AD647" s="23">
        <f t="shared" ca="1" si="428"/>
        <v>8.5434773301365432</v>
      </c>
      <c r="AE647" s="23">
        <f t="shared" ca="1" si="429"/>
        <v>36.817656377103248</v>
      </c>
      <c r="AF647" s="23">
        <f t="shared" ca="1" si="430"/>
        <v>23.204837490551672</v>
      </c>
      <c r="AG647" s="23">
        <f t="shared" ca="1" si="435"/>
        <v>65.787829578014495</v>
      </c>
      <c r="AH647" s="25" t="str">
        <f t="shared" ca="1" si="451"/>
        <v>Strong</v>
      </c>
      <c r="AI647" s="25" t="str">
        <f t="shared" ca="1" si="452"/>
        <v>Bearish</v>
      </c>
      <c r="AJ647" s="1">
        <f t="shared" ca="1" si="460"/>
        <v>538074939.23000002</v>
      </c>
      <c r="AK647" s="10">
        <f t="shared" ca="1" si="461"/>
        <v>6.9731699180488674E-3</v>
      </c>
      <c r="AL647" s="10">
        <f t="shared" ca="1" si="422"/>
        <v>0.13432477654093675</v>
      </c>
      <c r="AM647">
        <f t="shared" ca="1" si="462"/>
        <v>77.199999999998909</v>
      </c>
      <c r="AN647">
        <f t="shared" ca="1" si="453"/>
        <v>77.199999999998909</v>
      </c>
      <c r="AO647">
        <f t="shared" ca="1" si="454"/>
        <v>0</v>
      </c>
      <c r="AP647">
        <f t="shared" ca="1" si="440"/>
        <v>34.55391782882549</v>
      </c>
      <c r="AQ647">
        <f t="shared" ca="1" si="440"/>
        <v>47.189843445025247</v>
      </c>
      <c r="AR647">
        <f t="shared" ca="1" si="423"/>
        <v>0.73223209288837265</v>
      </c>
      <c r="AS647">
        <f t="shared" ca="1" si="424"/>
        <v>42.271015292611757</v>
      </c>
      <c r="AT647">
        <f t="shared" ca="1" si="455"/>
        <v>118.65000000000146</v>
      </c>
      <c r="AU647">
        <f t="shared" ca="1" si="425"/>
        <v>145.22187554337239</v>
      </c>
      <c r="AV647">
        <f t="shared" ca="1" si="420"/>
        <v>11059.570833333333</v>
      </c>
      <c r="AW647">
        <f t="shared" ca="1" si="434"/>
        <v>11314.53653846154</v>
      </c>
      <c r="AX647">
        <f t="shared" ca="1" si="433"/>
        <v>-254.96570512820654</v>
      </c>
      <c r="AY647">
        <f t="shared" ca="1" si="438"/>
        <v>-249.89889601139475</v>
      </c>
      <c r="AZ647">
        <f t="shared" ca="1" si="437"/>
        <v>-5.0668091168117826</v>
      </c>
    </row>
    <row r="648" spans="1:52" x14ac:dyDescent="0.3">
      <c r="A648" s="1" vm="3787">
        <f ca="1"/>
        <v>43690</v>
      </c>
      <c r="B648" s="1" vm="3788">
        <f ca="1"/>
        <v>11139.4</v>
      </c>
      <c r="C648" s="1" vm="3789">
        <f ca="1"/>
        <v>11145.9</v>
      </c>
      <c r="D648" s="1" vm="3790">
        <f ca="1"/>
        <v>10901.6</v>
      </c>
      <c r="E648" s="1" vm="3791">
        <f ca="1"/>
        <v>10925.85</v>
      </c>
      <c r="F648" s="1" vm="3792">
        <f ca="1"/>
        <v>624635000</v>
      </c>
      <c r="G648" s="1">
        <f t="shared" ca="1" si="419"/>
        <v>10974.34</v>
      </c>
      <c r="H648" s="2">
        <f t="shared" ca="1" si="432"/>
        <v>11197.775</v>
      </c>
      <c r="I648" s="6" t="str" cm="1">
        <f t="array" aca="1" ref="I648" ca="1">_xlfn.IFS(AND(G647&lt;H647,G648&gt;H648),"BUY", AND(G647&gt;H647,G648&lt;H648),"SELL",TRUE,"")</f>
        <v/>
      </c>
      <c r="J648" s="1" vm="3655">
        <f t="shared" ca="1" si="442"/>
        <v>11536.15</v>
      </c>
      <c r="K648" s="3" t="str">
        <f t="shared" ca="1" si="456"/>
        <v/>
      </c>
      <c r="L648" s="3">
        <f t="shared" ca="1" si="457"/>
        <v>-1.6544175559085939E-2</v>
      </c>
      <c r="M648" s="3">
        <f t="shared" ca="1" si="458"/>
        <v>-1.6682558846185944E-2</v>
      </c>
      <c r="N648" s="4">
        <f t="shared" ca="1" si="443"/>
        <v>-1</v>
      </c>
      <c r="O648" s="2">
        <f t="shared" ca="1" si="459"/>
        <v>1.6682558846185944E-2</v>
      </c>
      <c r="P648" s="1">
        <f t="shared" ca="1" si="444"/>
        <v>10991.116666666667</v>
      </c>
      <c r="Q648" s="1">
        <f t="shared" ca="1" si="445"/>
        <v>6865436159083.333</v>
      </c>
      <c r="R648" s="1">
        <f ca="1">IF(ISBLANK(A648),"",SUM($Q$2:Q648))</f>
        <v>1869099745896350.5</v>
      </c>
      <c r="S648" s="1">
        <f ca="1">IF(ISBLANK(A648),"",SUM($F$2:F648))</f>
        <v>176153504000</v>
      </c>
      <c r="T648" s="1">
        <f t="shared" ca="1" si="446"/>
        <v>10610.630520845902</v>
      </c>
      <c r="U648" s="1" t="str">
        <f t="shared" ca="1" si="447"/>
        <v>Bullish</v>
      </c>
      <c r="V648" s="17">
        <f t="shared" ca="1" si="448"/>
        <v>244.29999999999927</v>
      </c>
      <c r="W648" s="17">
        <f t="shared" ca="1" si="449"/>
        <v>0</v>
      </c>
      <c r="X648" s="17">
        <f t="shared" ca="1" si="450"/>
        <v>161.19999999999891</v>
      </c>
      <c r="Y648" s="22">
        <f t="shared" ca="1" si="441"/>
        <v>2484.6499999999996</v>
      </c>
      <c r="Z648" s="22">
        <f t="shared" ca="1" si="441"/>
        <v>330.20000000000073</v>
      </c>
      <c r="AA648" s="22">
        <f t="shared" ca="1" si="441"/>
        <v>690.94999999999891</v>
      </c>
      <c r="AB648" s="23">
        <f t="shared" ca="1" si="426"/>
        <v>13.28959813253379</v>
      </c>
      <c r="AC648" s="23">
        <f t="shared" ca="1" si="427"/>
        <v>27.808745698589298</v>
      </c>
      <c r="AD648" s="23">
        <f t="shared" ca="1" si="428"/>
        <v>14.519147566055508</v>
      </c>
      <c r="AE648" s="23">
        <f t="shared" ca="1" si="429"/>
        <v>41.098343831123088</v>
      </c>
      <c r="AF648" s="23">
        <f t="shared" ca="1" si="430"/>
        <v>35.32781667727545</v>
      </c>
      <c r="AG648" s="23">
        <f t="shared" ca="1" si="435"/>
        <v>63.615963106733354</v>
      </c>
      <c r="AH648" s="25" t="str">
        <f t="shared" ca="1" si="451"/>
        <v>Strong</v>
      </c>
      <c r="AI648" s="25" t="str">
        <f t="shared" ca="1" si="452"/>
        <v>Bearish</v>
      </c>
      <c r="AJ648" s="1">
        <f t="shared" ca="1" si="460"/>
        <v>-624624038.30999994</v>
      </c>
      <c r="AK648" s="10">
        <f t="shared" ca="1" si="461"/>
        <v>-1.6682558846185944E-2</v>
      </c>
      <c r="AL648" s="10">
        <f t="shared" ca="1" si="422"/>
        <v>0.14893608386349205</v>
      </c>
      <c r="AM648">
        <f t="shared" ca="1" si="462"/>
        <v>-183.79999999999927</v>
      </c>
      <c r="AN648">
        <f t="shared" ca="1" si="453"/>
        <v>0</v>
      </c>
      <c r="AO648">
        <f t="shared" ca="1" si="454"/>
        <v>183.79999999999927</v>
      </c>
      <c r="AP648">
        <f t="shared" ca="1" si="440"/>
        <v>32.085780841052241</v>
      </c>
      <c r="AQ648">
        <f t="shared" ca="1" si="440"/>
        <v>56.947711770380529</v>
      </c>
      <c r="AR648">
        <f t="shared" ca="1" si="423"/>
        <v>0.56342528687413562</v>
      </c>
      <c r="AS648">
        <f t="shared" ca="1" si="424"/>
        <v>36.037877320036877</v>
      </c>
      <c r="AT648">
        <f t="shared" ca="1" si="455"/>
        <v>244.29999999999927</v>
      </c>
      <c r="AU648">
        <f t="shared" ca="1" si="425"/>
        <v>152.29888443313146</v>
      </c>
      <c r="AV648">
        <f t="shared" ca="1" si="420"/>
        <v>11032.379166666666</v>
      </c>
      <c r="AW648">
        <f t="shared" ca="1" si="434"/>
        <v>11280.486538461537</v>
      </c>
      <c r="AX648">
        <f t="shared" ca="1" si="433"/>
        <v>-248.10737179487114</v>
      </c>
      <c r="AY648">
        <f t="shared" ca="1" si="438"/>
        <v>-256.21061253561129</v>
      </c>
      <c r="AZ648">
        <f t="shared" ca="1" si="437"/>
        <v>8.1032407407401479</v>
      </c>
    </row>
    <row r="649" spans="1:52" x14ac:dyDescent="0.3">
      <c r="A649" s="1" vm="3793">
        <f ca="1"/>
        <v>43691</v>
      </c>
      <c r="B649" s="1" vm="3794">
        <f ca="1"/>
        <v>11003.25</v>
      </c>
      <c r="C649" s="1" vm="3795">
        <f ca="1"/>
        <v>11078.15</v>
      </c>
      <c r="D649" s="1" vm="3796">
        <f ca="1"/>
        <v>10935.6</v>
      </c>
      <c r="E649" s="1" vm="3797">
        <f ca="1"/>
        <v>11029.4</v>
      </c>
      <c r="F649" s="1" vm="3798">
        <f ca="1"/>
        <v>511542000</v>
      </c>
      <c r="G649" s="1">
        <f t="shared" ref="G649:G712" ca="1" si="463">IFERROR(AVERAGE(E645:E649),"")</f>
        <v>10990.57</v>
      </c>
      <c r="H649" s="2">
        <f t="shared" ca="1" si="432"/>
        <v>11166.115000000002</v>
      </c>
      <c r="I649" s="6" t="str" cm="1">
        <f t="array" aca="1" ref="I649" ca="1">_xlfn.IFS(AND(G648&lt;H648,G649&gt;H649),"BUY", AND(G648&gt;H648,G649&lt;H649),"SELL",TRUE,"")</f>
        <v/>
      </c>
      <c r="J649" s="1" vm="3655">
        <f t="shared" ca="1" si="442"/>
        <v>11536.15</v>
      </c>
      <c r="K649" s="3" t="str">
        <f t="shared" ca="1" si="456"/>
        <v/>
      </c>
      <c r="L649" s="3">
        <f t="shared" ca="1" si="457"/>
        <v>9.4775234878750059E-3</v>
      </c>
      <c r="M649" s="3">
        <f t="shared" ca="1" si="458"/>
        <v>9.432893528210886E-3</v>
      </c>
      <c r="N649" s="4">
        <f t="shared" ca="1" si="443"/>
        <v>-1</v>
      </c>
      <c r="O649" s="2">
        <f t="shared" ca="1" si="459"/>
        <v>-9.432893528210886E-3</v>
      </c>
      <c r="P649" s="1">
        <f t="shared" ca="1" si="444"/>
        <v>11014.383333333333</v>
      </c>
      <c r="Q649" s="1">
        <f t="shared" ca="1" si="445"/>
        <v>5634319679100</v>
      </c>
      <c r="R649" s="1">
        <f ca="1">IF(ISBLANK(A649),"",SUM($Q$2:Q649))</f>
        <v>1874734065575450.5</v>
      </c>
      <c r="S649" s="1">
        <f ca="1">IF(ISBLANK(A649),"",SUM($F$2:F649))</f>
        <v>176665046000</v>
      </c>
      <c r="T649" s="1">
        <f t="shared" ca="1" si="446"/>
        <v>10611.799606218938</v>
      </c>
      <c r="U649" s="1" t="str">
        <f t="shared" ca="1" si="447"/>
        <v>Bullish</v>
      </c>
      <c r="V649" s="17">
        <f t="shared" ca="1" si="448"/>
        <v>152.29999999999927</v>
      </c>
      <c r="W649" s="17">
        <f t="shared" ca="1" si="449"/>
        <v>0</v>
      </c>
      <c r="X649" s="17">
        <f t="shared" ca="1" si="450"/>
        <v>0</v>
      </c>
      <c r="Y649" s="22">
        <f t="shared" ca="1" si="441"/>
        <v>2506.9999999999982</v>
      </c>
      <c r="Z649" s="22">
        <f t="shared" ca="1" si="441"/>
        <v>330.20000000000073</v>
      </c>
      <c r="AA649" s="22">
        <f t="shared" ca="1" si="441"/>
        <v>617.94999999999891</v>
      </c>
      <c r="AB649" s="23">
        <f t="shared" ca="1" si="426"/>
        <v>13.171120861587593</v>
      </c>
      <c r="AC649" s="23">
        <f t="shared" ca="1" si="427"/>
        <v>24.648982848025504</v>
      </c>
      <c r="AD649" s="23">
        <f t="shared" ca="1" si="428"/>
        <v>11.477861986437912</v>
      </c>
      <c r="AE649" s="23">
        <f t="shared" ca="1" si="429"/>
        <v>37.820103709613093</v>
      </c>
      <c r="AF649" s="23">
        <f t="shared" ca="1" si="430"/>
        <v>30.348573537942137</v>
      </c>
      <c r="AG649" s="23">
        <f t="shared" ca="1" si="435"/>
        <v>60.641632598323902</v>
      </c>
      <c r="AH649" s="25" t="str">
        <f t="shared" ca="1" si="451"/>
        <v>Strong</v>
      </c>
      <c r="AI649" s="25" t="str">
        <f t="shared" ca="1" si="452"/>
        <v>Bearish</v>
      </c>
      <c r="AJ649" s="1">
        <f t="shared" ca="1" si="460"/>
        <v>511552974.33999997</v>
      </c>
      <c r="AK649" s="10">
        <f t="shared" ca="1" si="461"/>
        <v>9.432893528210886E-3</v>
      </c>
      <c r="AL649" s="10">
        <f t="shared" ca="1" si="422"/>
        <v>0.1566821836387475</v>
      </c>
      <c r="AM649">
        <f t="shared" ca="1" si="462"/>
        <v>103.54999999999927</v>
      </c>
      <c r="AN649">
        <f t="shared" ca="1" si="453"/>
        <v>103.54999999999927</v>
      </c>
      <c r="AO649">
        <f t="shared" ca="1" si="454"/>
        <v>0</v>
      </c>
      <c r="AP649">
        <f t="shared" ca="1" si="440"/>
        <v>37.190367923834174</v>
      </c>
      <c r="AQ649">
        <f t="shared" ca="1" si="440"/>
        <v>52.880018072496206</v>
      </c>
      <c r="AR649">
        <f t="shared" ca="1" si="423"/>
        <v>0.70329718633695992</v>
      </c>
      <c r="AS649">
        <f t="shared" ca="1" si="424"/>
        <v>41.290339230198668</v>
      </c>
      <c r="AT649">
        <f t="shared" ca="1" si="455"/>
        <v>142.54999999999927</v>
      </c>
      <c r="AU649">
        <f t="shared" ca="1" si="425"/>
        <v>151.60253554505061</v>
      </c>
      <c r="AV649">
        <f t="shared" ca="1" si="420"/>
        <v>11011.137499999999</v>
      </c>
      <c r="AW649">
        <f t="shared" ca="1" si="434"/>
        <v>11260.132692307692</v>
      </c>
      <c r="AX649">
        <f t="shared" ca="1" si="433"/>
        <v>-248.99519230769329</v>
      </c>
      <c r="AY649">
        <f t="shared" ca="1" si="438"/>
        <v>-261.16524216524095</v>
      </c>
      <c r="AZ649">
        <f t="shared" ca="1" si="437"/>
        <v>12.170049857547667</v>
      </c>
    </row>
    <row r="650" spans="1:52" x14ac:dyDescent="0.3">
      <c r="A650" s="1" vm="3799">
        <f ca="1"/>
        <v>43693</v>
      </c>
      <c r="B650" s="1" vm="3800">
        <f ca="1"/>
        <v>11043.65</v>
      </c>
      <c r="C650" s="1" vm="3801">
        <f ca="1"/>
        <v>11068.65</v>
      </c>
      <c r="D650" s="1" vm="3802">
        <f ca="1"/>
        <v>10924.3</v>
      </c>
      <c r="E650" s="1" vm="3803">
        <f ca="1"/>
        <v>11047.8</v>
      </c>
      <c r="F650" s="1" vm="3804">
        <f ca="1"/>
        <v>470910000</v>
      </c>
      <c r="G650" s="1">
        <f t="shared" ca="1" si="463"/>
        <v>11029.029999999999</v>
      </c>
      <c r="H650" s="2">
        <f t="shared" ca="1" si="432"/>
        <v>11134.130000000001</v>
      </c>
      <c r="I650" s="6" t="str" cm="1">
        <f t="array" aca="1" ref="I650" ca="1">_xlfn.IFS(AND(G649&lt;H649,G650&gt;H650),"BUY", AND(G649&gt;H649,G650&lt;H650),"SELL",TRUE,"")</f>
        <v/>
      </c>
      <c r="J650" s="1" vm="3655">
        <f t="shared" ca="1" si="442"/>
        <v>11536.15</v>
      </c>
      <c r="K650" s="3" t="str">
        <f t="shared" ca="1" si="456"/>
        <v/>
      </c>
      <c r="L650" s="3">
        <f t="shared" ca="1" si="457"/>
        <v>1.6682684461530872E-3</v>
      </c>
      <c r="M650" s="3">
        <f t="shared" ca="1" si="458"/>
        <v>1.6668784320785558E-3</v>
      </c>
      <c r="N650" s="4">
        <f t="shared" ca="1" si="443"/>
        <v>-1</v>
      </c>
      <c r="O650" s="2">
        <f t="shared" ca="1" si="459"/>
        <v>-1.6668784320785558E-3</v>
      </c>
      <c r="P650" s="1">
        <f t="shared" ca="1" si="444"/>
        <v>11013.583333333334</v>
      </c>
      <c r="Q650" s="1">
        <f t="shared" ca="1" si="445"/>
        <v>5186406527500</v>
      </c>
      <c r="R650" s="1">
        <f ca="1">IF(ISBLANK(A650),"",SUM($Q$2:Q650))</f>
        <v>1879920472102950.5</v>
      </c>
      <c r="S650" s="1">
        <f ca="1">IF(ISBLANK(A650),"",SUM($F$2:F650))</f>
        <v>177135956000</v>
      </c>
      <c r="T650" s="1">
        <f t="shared" ca="1" si="446"/>
        <v>10612.86773478644</v>
      </c>
      <c r="U650" s="1" t="str">
        <f t="shared" ca="1" si="447"/>
        <v>Bullish</v>
      </c>
      <c r="V650" s="17">
        <f t="shared" ca="1" si="448"/>
        <v>144.35000000000036</v>
      </c>
      <c r="W650" s="17">
        <f t="shared" ca="1" si="449"/>
        <v>0</v>
      </c>
      <c r="X650" s="17">
        <f t="shared" ca="1" si="450"/>
        <v>11.300000000001091</v>
      </c>
      <c r="Y650" s="22">
        <f t="shared" ca="1" si="441"/>
        <v>2529.2999999999993</v>
      </c>
      <c r="Z650" s="22">
        <f t="shared" ca="1" si="441"/>
        <v>328.55000000000109</v>
      </c>
      <c r="AA650" s="22">
        <f t="shared" ca="1" si="441"/>
        <v>629.25</v>
      </c>
      <c r="AB650" s="23">
        <f t="shared" ca="1" si="426"/>
        <v>12.989760012651768</v>
      </c>
      <c r="AC650" s="23">
        <f t="shared" ca="1" si="427"/>
        <v>24.878424860633384</v>
      </c>
      <c r="AD650" s="23">
        <f t="shared" ca="1" si="428"/>
        <v>11.888664847981616</v>
      </c>
      <c r="AE650" s="23">
        <f t="shared" ca="1" si="429"/>
        <v>37.868184873285152</v>
      </c>
      <c r="AF650" s="23">
        <f t="shared" ca="1" si="430"/>
        <v>31.394863228231216</v>
      </c>
      <c r="AG650" s="23">
        <f t="shared" ca="1" si="435"/>
        <v>58.039810514720003</v>
      </c>
      <c r="AH650" s="25" t="str">
        <f t="shared" ca="1" si="451"/>
        <v>Strong</v>
      </c>
      <c r="AI650" s="25" t="str">
        <f t="shared" ca="1" si="452"/>
        <v>Bearish</v>
      </c>
      <c r="AJ650" s="1">
        <f t="shared" ca="1" si="460"/>
        <v>470920990.56999999</v>
      </c>
      <c r="AK650" s="10">
        <f t="shared" ca="1" si="461"/>
        <v>1.6668784320785558E-3</v>
      </c>
      <c r="AL650" s="10">
        <f t="shared" ca="1" si="422"/>
        <v>0.15726958195483418</v>
      </c>
      <c r="AM650">
        <f t="shared" ca="1" si="462"/>
        <v>18.399999999999636</v>
      </c>
      <c r="AN650">
        <f t="shared" ca="1" si="453"/>
        <v>18.399999999999636</v>
      </c>
      <c r="AO650">
        <f t="shared" ca="1" si="454"/>
        <v>0</v>
      </c>
      <c r="AP650">
        <f t="shared" ca="1" si="440"/>
        <v>35.84819878641742</v>
      </c>
      <c r="AQ650">
        <f t="shared" ca="1" si="440"/>
        <v>49.102873924460766</v>
      </c>
      <c r="AR650">
        <f t="shared" ca="1" si="423"/>
        <v>0.73006314949234608</v>
      </c>
      <c r="AS650">
        <f t="shared" ca="1" si="424"/>
        <v>42.198641691580399</v>
      </c>
      <c r="AT650">
        <f t="shared" ca="1" si="455"/>
        <v>144.35000000000036</v>
      </c>
      <c r="AU650">
        <f t="shared" ca="1" si="425"/>
        <v>151.08449729183275</v>
      </c>
      <c r="AV650">
        <f t="shared" ca="1" si="420"/>
        <v>10999.354166666666</v>
      </c>
      <c r="AW650">
        <f t="shared" ca="1" si="434"/>
        <v>11240.590384615385</v>
      </c>
      <c r="AX650">
        <f t="shared" ca="1" si="433"/>
        <v>-241.23621794871906</v>
      </c>
      <c r="AY650">
        <f t="shared" ca="1" si="438"/>
        <v>-262.64487179487071</v>
      </c>
      <c r="AZ650">
        <f t="shared" ca="1" si="437"/>
        <v>21.408653846151651</v>
      </c>
    </row>
    <row r="651" spans="1:52" x14ac:dyDescent="0.3">
      <c r="A651" s="1" vm="3805">
        <f ca="1"/>
        <v>43696</v>
      </c>
      <c r="B651" s="1" vm="3806">
        <f ca="1"/>
        <v>11094.8</v>
      </c>
      <c r="C651" s="1" vm="3807">
        <f ca="1"/>
        <v>11146.9</v>
      </c>
      <c r="D651" s="1" vm="3808">
        <f ca="1"/>
        <v>11037.85</v>
      </c>
      <c r="E651" s="1" vm="3809">
        <f ca="1"/>
        <v>11053.9</v>
      </c>
      <c r="F651" s="1" vm="3810">
        <f ca="1"/>
        <v>369493000</v>
      </c>
      <c r="G651" s="1">
        <f t="shared" ca="1" si="463"/>
        <v>11033.32</v>
      </c>
      <c r="H651" s="2">
        <f t="shared" ca="1" si="432"/>
        <v>11106.98</v>
      </c>
      <c r="I651" s="6" t="str" cm="1">
        <f t="array" aca="1" ref="I651" ca="1">_xlfn.IFS(AND(G650&lt;H650,G651&gt;H651),"BUY", AND(G650&gt;H650,G651&lt;H651),"SELL",TRUE,"")</f>
        <v/>
      </c>
      <c r="J651" s="1" vm="3655">
        <f t="shared" ca="1" si="442"/>
        <v>11536.15</v>
      </c>
      <c r="K651" s="3" t="str">
        <f t="shared" ca="1" si="456"/>
        <v/>
      </c>
      <c r="L651" s="3">
        <f t="shared" ca="1" si="457"/>
        <v>5.5214612864107337E-4</v>
      </c>
      <c r="M651" s="3">
        <f t="shared" ca="1" si="458"/>
        <v>5.5199375205423505E-4</v>
      </c>
      <c r="N651" s="4">
        <f t="shared" ca="1" si="443"/>
        <v>-1</v>
      </c>
      <c r="O651" s="2">
        <f t="shared" ca="1" si="459"/>
        <v>-5.5199375205423505E-4</v>
      </c>
      <c r="P651" s="1">
        <f t="shared" ca="1" si="444"/>
        <v>11079.550000000001</v>
      </c>
      <c r="Q651" s="1">
        <f t="shared" ca="1" si="445"/>
        <v>4093816168150.0005</v>
      </c>
      <c r="R651" s="1">
        <f ca="1">IF(ISBLANK(A651),"",SUM($Q$2:Q651))</f>
        <v>1884014288271100.5</v>
      </c>
      <c r="S651" s="1">
        <f ca="1">IF(ISBLANK(A651),"",SUM($F$2:F651))</f>
        <v>177505449000</v>
      </c>
      <c r="T651" s="1">
        <f t="shared" ca="1" si="446"/>
        <v>10613.839174430643</v>
      </c>
      <c r="U651" s="1" t="str">
        <f t="shared" ca="1" si="447"/>
        <v>Bullish</v>
      </c>
      <c r="V651" s="17">
        <f t="shared" ca="1" si="448"/>
        <v>109.04999999999927</v>
      </c>
      <c r="W651" s="17">
        <f t="shared" ca="1" si="449"/>
        <v>78.25</v>
      </c>
      <c r="X651" s="17">
        <f t="shared" ca="1" si="450"/>
        <v>0</v>
      </c>
      <c r="Y651" s="22">
        <f t="shared" ca="1" si="441"/>
        <v>2540.7999999999975</v>
      </c>
      <c r="Z651" s="22">
        <f t="shared" ca="1" si="441"/>
        <v>406.80000000000109</v>
      </c>
      <c r="AA651" s="22">
        <f t="shared" ca="1" si="441"/>
        <v>599.94999999999891</v>
      </c>
      <c r="AB651" s="23">
        <f t="shared" ca="1" si="426"/>
        <v>16.010705289672604</v>
      </c>
      <c r="AC651" s="23">
        <f t="shared" ca="1" si="427"/>
        <v>23.612641687657412</v>
      </c>
      <c r="AD651" s="23">
        <f t="shared" ca="1" si="428"/>
        <v>7.601936397984808</v>
      </c>
      <c r="AE651" s="23">
        <f t="shared" ca="1" si="429"/>
        <v>39.623346977330016</v>
      </c>
      <c r="AF651" s="23">
        <f t="shared" ca="1" si="430"/>
        <v>19.185497889247362</v>
      </c>
      <c r="AG651" s="23">
        <f t="shared" ca="1" si="435"/>
        <v>55.410331593546076</v>
      </c>
      <c r="AH651" s="25" t="str">
        <f t="shared" ca="1" si="451"/>
        <v>Strong</v>
      </c>
      <c r="AI651" s="25" t="str">
        <f t="shared" ca="1" si="452"/>
        <v>Bearish</v>
      </c>
      <c r="AJ651" s="1">
        <f t="shared" ca="1" si="460"/>
        <v>369504029.02999997</v>
      </c>
      <c r="AK651" s="10">
        <f t="shared" ca="1" si="461"/>
        <v>5.5199375205423505E-4</v>
      </c>
      <c r="AL651" s="10">
        <f t="shared" ca="1" si="422"/>
        <v>0.1563895822735257</v>
      </c>
      <c r="AM651">
        <f t="shared" ca="1" si="462"/>
        <v>6.1000000000003638</v>
      </c>
      <c r="AN651">
        <f t="shared" ca="1" si="453"/>
        <v>6.1000000000003638</v>
      </c>
      <c r="AO651">
        <f t="shared" ca="1" si="454"/>
        <v>0</v>
      </c>
      <c r="AP651">
        <f t="shared" ca="1" si="440"/>
        <v>33.72332744453049</v>
      </c>
      <c r="AQ651">
        <f t="shared" ca="1" si="440"/>
        <v>45.595525786999282</v>
      </c>
      <c r="AR651">
        <f t="shared" ca="1" si="423"/>
        <v>0.73961922496671972</v>
      </c>
      <c r="AS651">
        <f t="shared" ca="1" si="424"/>
        <v>42.516156084724187</v>
      </c>
      <c r="AT651">
        <f t="shared" ca="1" si="455"/>
        <v>109.04999999999927</v>
      </c>
      <c r="AU651">
        <f t="shared" ca="1" si="425"/>
        <v>148.08203319955894</v>
      </c>
      <c r="AV651">
        <f t="shared" ca="1" si="420"/>
        <v>10996.729166666666</v>
      </c>
      <c r="AW651">
        <f t="shared" ca="1" si="434"/>
        <v>11223.475000000002</v>
      </c>
      <c r="AX651">
        <f t="shared" ca="1" si="433"/>
        <v>-226.74583333333612</v>
      </c>
      <c r="AY651">
        <f t="shared" ca="1" si="438"/>
        <v>-259.73187321937257</v>
      </c>
      <c r="AZ651">
        <f t="shared" ca="1" si="437"/>
        <v>32.986039886036451</v>
      </c>
    </row>
    <row r="652" spans="1:52" x14ac:dyDescent="0.3">
      <c r="A652" s="1" vm="3811">
        <f ca="1"/>
        <v>43697</v>
      </c>
      <c r="B652" s="1" vm="3812">
        <f ca="1"/>
        <v>11063.9</v>
      </c>
      <c r="C652" s="1" vm="3813">
        <f ca="1"/>
        <v>11076.3</v>
      </c>
      <c r="D652" s="1" vm="3814">
        <f ca="1"/>
        <v>10985.3</v>
      </c>
      <c r="E652" s="1" vm="3815">
        <f ca="1"/>
        <v>11017</v>
      </c>
      <c r="F652" s="1" vm="3816">
        <f ca="1"/>
        <v>444716000</v>
      </c>
      <c r="G652" s="1">
        <f t="shared" ca="1" si="463"/>
        <v>11014.79</v>
      </c>
      <c r="H652" s="2">
        <f t="shared" ca="1" si="432"/>
        <v>11086.867499999998</v>
      </c>
      <c r="I652" s="6" t="str" cm="1">
        <f t="array" aca="1" ref="I652" ca="1">_xlfn.IFS(AND(G651&lt;H651,G652&gt;H652),"BUY", AND(G651&gt;H651,G652&lt;H652),"SELL",TRUE,"")</f>
        <v/>
      </c>
      <c r="J652" s="1" vm="3655">
        <f t="shared" ca="1" si="442"/>
        <v>11536.15</v>
      </c>
      <c r="K652" s="3" t="str">
        <f t="shared" ca="1" si="456"/>
        <v/>
      </c>
      <c r="L652" s="3">
        <f t="shared" ca="1" si="457"/>
        <v>-3.338188331719949E-3</v>
      </c>
      <c r="M652" s="3">
        <f t="shared" ca="1" si="458"/>
        <v>-3.3437725132185541E-3</v>
      </c>
      <c r="N652" s="4">
        <f t="shared" ca="1" si="443"/>
        <v>-1</v>
      </c>
      <c r="O652" s="2">
        <f t="shared" ca="1" si="459"/>
        <v>3.3437725132185541E-3</v>
      </c>
      <c r="P652" s="1">
        <f t="shared" ca="1" si="444"/>
        <v>11026.199999999999</v>
      </c>
      <c r="Q652" s="1">
        <f t="shared" ca="1" si="445"/>
        <v>4903527559200</v>
      </c>
      <c r="R652" s="1">
        <f ca="1">IF(ISBLANK(A652),"",SUM($Q$2:Q652))</f>
        <v>1888917815830300.5</v>
      </c>
      <c r="S652" s="1">
        <f ca="1">IF(ISBLANK(A652),"",SUM($F$2:F652))</f>
        <v>177950165000</v>
      </c>
      <c r="T652" s="1">
        <f t="shared" ca="1" si="446"/>
        <v>10614.869707090749</v>
      </c>
      <c r="U652" s="1" t="str">
        <f t="shared" ca="1" si="447"/>
        <v>Bullish</v>
      </c>
      <c r="V652" s="17">
        <f t="shared" ca="1" si="448"/>
        <v>91</v>
      </c>
      <c r="W652" s="17">
        <f t="shared" ca="1" si="449"/>
        <v>0</v>
      </c>
      <c r="X652" s="17">
        <f t="shared" ca="1" si="450"/>
        <v>52.550000000001091</v>
      </c>
      <c r="Y652" s="22">
        <f t="shared" ca="1" si="441"/>
        <v>2473.2499999999964</v>
      </c>
      <c r="Z652" s="22">
        <f t="shared" ca="1" si="441"/>
        <v>406.80000000000109</v>
      </c>
      <c r="AA652" s="22">
        <f t="shared" ca="1" si="441"/>
        <v>594.85000000000036</v>
      </c>
      <c r="AB652" s="23">
        <f t="shared" ca="1" si="426"/>
        <v>16.447993530779407</v>
      </c>
      <c r="AC652" s="23">
        <f t="shared" ca="1" si="427"/>
        <v>24.05134943899732</v>
      </c>
      <c r="AD652" s="23">
        <f t="shared" ca="1" si="428"/>
        <v>7.6033559082179138</v>
      </c>
      <c r="AE652" s="23">
        <f t="shared" ca="1" si="429"/>
        <v>40.499342969776727</v>
      </c>
      <c r="AF652" s="23">
        <f t="shared" ca="1" si="430"/>
        <v>18.774022862277143</v>
      </c>
      <c r="AG652" s="23">
        <f t="shared" ca="1" si="435"/>
        <v>52.773503500300869</v>
      </c>
      <c r="AH652" s="25" t="str">
        <f t="shared" ca="1" si="451"/>
        <v>Strong</v>
      </c>
      <c r="AI652" s="25" t="str">
        <f t="shared" ca="1" si="452"/>
        <v>Bearish</v>
      </c>
      <c r="AJ652" s="1">
        <f t="shared" ca="1" si="460"/>
        <v>-444704966.68000001</v>
      </c>
      <c r="AK652" s="10">
        <f t="shared" ca="1" si="461"/>
        <v>-3.3437725132185541E-3</v>
      </c>
      <c r="AL652" s="10">
        <f t="shared" ca="1" si="422"/>
        <v>0.15343442678662042</v>
      </c>
      <c r="AM652">
        <f t="shared" ca="1" si="462"/>
        <v>-36.899999999999636</v>
      </c>
      <c r="AN652">
        <f t="shared" ca="1" si="453"/>
        <v>0</v>
      </c>
      <c r="AO652">
        <f t="shared" ca="1" si="454"/>
        <v>36.899999999999636</v>
      </c>
      <c r="AP652">
        <f t="shared" ca="1" si="440"/>
        <v>31.314518341349743</v>
      </c>
      <c r="AQ652">
        <f t="shared" ca="1" si="440"/>
        <v>44.97441680221359</v>
      </c>
      <c r="AR652">
        <f t="shared" ca="1" si="423"/>
        <v>0.69627402794489324</v>
      </c>
      <c r="AS652">
        <f t="shared" ca="1" si="424"/>
        <v>41.047261024709456</v>
      </c>
      <c r="AT652">
        <f t="shared" ca="1" si="455"/>
        <v>91</v>
      </c>
      <c r="AU652">
        <f t="shared" ca="1" si="425"/>
        <v>144.00474511387614</v>
      </c>
      <c r="AV652">
        <f t="shared" ca="1" si="420"/>
        <v>10988.3125</v>
      </c>
      <c r="AW652">
        <f t="shared" ca="1" si="434"/>
        <v>11201.709615384618</v>
      </c>
      <c r="AX652">
        <f t="shared" ca="1" si="433"/>
        <v>-213.39711538461779</v>
      </c>
      <c r="AY652">
        <f t="shared" ca="1" si="438"/>
        <v>-252.49494301994309</v>
      </c>
      <c r="AZ652">
        <f t="shared" ca="1" si="437"/>
        <v>39.097827635325302</v>
      </c>
    </row>
    <row r="653" spans="1:52" x14ac:dyDescent="0.3">
      <c r="A653" s="1" vm="3817">
        <f ca="1"/>
        <v>43698</v>
      </c>
      <c r="B653" s="1" vm="3818">
        <f ca="1"/>
        <v>11018.15</v>
      </c>
      <c r="C653" s="1" vm="3819">
        <f ca="1"/>
        <v>11034.2</v>
      </c>
      <c r="D653" s="1" vm="3820">
        <f ca="1"/>
        <v>10906.65</v>
      </c>
      <c r="E653" s="1" vm="3821">
        <f ca="1"/>
        <v>10918.7</v>
      </c>
      <c r="F653" s="1" vm="3822">
        <f ca="1"/>
        <v>557868000</v>
      </c>
      <c r="G653" s="1">
        <f t="shared" ca="1" si="463"/>
        <v>11013.36</v>
      </c>
      <c r="H653" s="2">
        <f t="shared" ca="1" si="432"/>
        <v>11065.4925</v>
      </c>
      <c r="I653" s="6" t="str" cm="1">
        <f t="array" aca="1" ref="I653" ca="1">_xlfn.IFS(AND(G652&lt;H652,G653&gt;H653),"BUY", AND(G652&gt;H652,G653&lt;H653),"SELL",TRUE,"")</f>
        <v/>
      </c>
      <c r="J653" s="1" vm="3655">
        <f t="shared" ca="1" si="442"/>
        <v>11536.15</v>
      </c>
      <c r="K653" s="3" t="str">
        <f t="shared" ca="1" si="456"/>
        <v/>
      </c>
      <c r="L653" s="3">
        <f t="shared" ca="1" si="457"/>
        <v>-8.9225742035036193E-3</v>
      </c>
      <c r="M653" s="3">
        <f t="shared" ca="1" si="458"/>
        <v>-8.9626187469466975E-3</v>
      </c>
      <c r="N653" s="4">
        <f t="shared" ca="1" si="443"/>
        <v>-1</v>
      </c>
      <c r="O653" s="2">
        <f t="shared" ca="1" si="459"/>
        <v>8.9626187469466975E-3</v>
      </c>
      <c r="P653" s="1">
        <f t="shared" ca="1" si="444"/>
        <v>10953.183333333334</v>
      </c>
      <c r="Q653" s="1">
        <f t="shared" ca="1" si="445"/>
        <v>6110430479800.001</v>
      </c>
      <c r="R653" s="1">
        <f ca="1">IF(ISBLANK(A653),"",SUM($Q$2:Q653))</f>
        <v>1895028246310100.5</v>
      </c>
      <c r="S653" s="1">
        <f ca="1">IF(ISBLANK(A653),"",SUM($F$2:F653))</f>
        <v>178508033000</v>
      </c>
      <c r="T653" s="1">
        <f t="shared" ca="1" si="446"/>
        <v>10615.926994781801</v>
      </c>
      <c r="U653" s="1" t="str">
        <f t="shared" ca="1" si="447"/>
        <v>Bullish</v>
      </c>
      <c r="V653" s="17">
        <f t="shared" ca="1" si="448"/>
        <v>127.55000000000109</v>
      </c>
      <c r="W653" s="17">
        <f t="shared" ca="1" si="449"/>
        <v>0</v>
      </c>
      <c r="X653" s="17">
        <f t="shared" ca="1" si="450"/>
        <v>78.649999999999636</v>
      </c>
      <c r="Y653" s="22">
        <f t="shared" ca="1" si="441"/>
        <v>2405.9999999999964</v>
      </c>
      <c r="Z653" s="22">
        <f t="shared" ca="1" si="441"/>
        <v>406.80000000000109</v>
      </c>
      <c r="AA653" s="22">
        <f t="shared" ca="1" si="441"/>
        <v>593.75</v>
      </c>
      <c r="AB653" s="23">
        <f t="shared" ca="1" si="426"/>
        <v>16.907730673316777</v>
      </c>
      <c r="AC653" s="23">
        <f t="shared" ca="1" si="427"/>
        <v>24.677888611803862</v>
      </c>
      <c r="AD653" s="23">
        <f t="shared" ca="1" si="428"/>
        <v>7.7701579384870847</v>
      </c>
      <c r="AE653" s="23">
        <f t="shared" ca="1" si="429"/>
        <v>41.585619285120643</v>
      </c>
      <c r="AF653" s="23">
        <f t="shared" ca="1" si="430"/>
        <v>18.684723402128707</v>
      </c>
      <c r="AG653" s="23">
        <f t="shared" ca="1" si="435"/>
        <v>49.615834228026571</v>
      </c>
      <c r="AH653" s="25" t="str">
        <f t="shared" ca="1" si="451"/>
        <v>Strong</v>
      </c>
      <c r="AI653" s="25" t="str">
        <f t="shared" ca="1" si="452"/>
        <v>Bearish</v>
      </c>
      <c r="AJ653" s="1">
        <f t="shared" ca="1" si="460"/>
        <v>-557856985.21000004</v>
      </c>
      <c r="AK653" s="10">
        <f t="shared" ca="1" si="461"/>
        <v>-8.9626187469466975E-3</v>
      </c>
      <c r="AL653" s="10">
        <f t="shared" ca="1" si="422"/>
        <v>0.15307059589680902</v>
      </c>
      <c r="AM653">
        <f t="shared" ca="1" si="462"/>
        <v>-98.299999999999272</v>
      </c>
      <c r="AN653">
        <f t="shared" ca="1" si="453"/>
        <v>0</v>
      </c>
      <c r="AO653">
        <f t="shared" ca="1" si="454"/>
        <v>98.299999999999272</v>
      </c>
      <c r="AP653">
        <f t="shared" ca="1" si="440"/>
        <v>29.077767031253334</v>
      </c>
      <c r="AQ653">
        <f t="shared" ca="1" si="440"/>
        <v>48.783387030626848</v>
      </c>
      <c r="AR653">
        <f t="shared" ca="1" si="423"/>
        <v>0.59605879790589222</v>
      </c>
      <c r="AS653">
        <f t="shared" ca="1" si="424"/>
        <v>37.345666631326537</v>
      </c>
      <c r="AT653">
        <f t="shared" ca="1" si="455"/>
        <v>127.55000000000109</v>
      </c>
      <c r="AU653">
        <f t="shared" ca="1" si="425"/>
        <v>142.8294061771708</v>
      </c>
      <c r="AV653">
        <f t="shared" ca="1" si="420"/>
        <v>10983.204166666665</v>
      </c>
      <c r="AW653">
        <f t="shared" ca="1" si="434"/>
        <v>11177.332692307693</v>
      </c>
      <c r="AX653">
        <f t="shared" ca="1" si="433"/>
        <v>-194.12852564102832</v>
      </c>
      <c r="AY653">
        <f t="shared" ca="1" si="438"/>
        <v>-242.676246438747</v>
      </c>
      <c r="AZ653">
        <f t="shared" ca="1" si="437"/>
        <v>48.547720797718682</v>
      </c>
    </row>
    <row r="654" spans="1:52" x14ac:dyDescent="0.3">
      <c r="A654" s="1" vm="3823">
        <f ca="1"/>
        <v>43699</v>
      </c>
      <c r="B654" s="1" vm="3824">
        <f ca="1"/>
        <v>10905.3</v>
      </c>
      <c r="C654" s="1" vm="3825">
        <f ca="1"/>
        <v>10908.25</v>
      </c>
      <c r="D654" s="1" vm="3826">
        <f ca="1"/>
        <v>10718.3</v>
      </c>
      <c r="E654" s="1" vm="3827">
        <f ca="1"/>
        <v>10741.35</v>
      </c>
      <c r="F654" s="1" vm="3828">
        <f ca="1"/>
        <v>668193000</v>
      </c>
      <c r="G654" s="1">
        <f t="shared" ca="1" si="463"/>
        <v>10955.749999999998</v>
      </c>
      <c r="H654" s="2">
        <f t="shared" ca="1" si="432"/>
        <v>11036.007500000002</v>
      </c>
      <c r="I654" s="6" t="str" cm="1">
        <f t="array" aca="1" ref="I654" ca="1">_xlfn.IFS(AND(G653&lt;H653,G654&gt;H654),"BUY", AND(G653&gt;H653,G654&lt;H654),"SELL",TRUE,"")</f>
        <v/>
      </c>
      <c r="J654" s="1" vm="3655">
        <f t="shared" ca="1" si="442"/>
        <v>11536.15</v>
      </c>
      <c r="K654" s="3" t="str">
        <f t="shared" ca="1" si="456"/>
        <v/>
      </c>
      <c r="L654" s="3">
        <f t="shared" ca="1" si="457"/>
        <v>-1.6242776154670513E-2</v>
      </c>
      <c r="M654" s="3">
        <f t="shared" ca="1" si="458"/>
        <v>-1.6376136105612608E-2</v>
      </c>
      <c r="N654" s="4">
        <f t="shared" ca="1" si="443"/>
        <v>-1</v>
      </c>
      <c r="O654" s="2">
        <f t="shared" ca="1" si="459"/>
        <v>1.6376136105612608E-2</v>
      </c>
      <c r="P654" s="1">
        <f t="shared" ca="1" si="444"/>
        <v>10789.300000000001</v>
      </c>
      <c r="Q654" s="1">
        <f t="shared" ca="1" si="445"/>
        <v>7209334734900.001</v>
      </c>
      <c r="R654" s="1">
        <f ca="1">IF(ISBLANK(A654),"",SUM($Q$2:Q654))</f>
        <v>1902237581045000.5</v>
      </c>
      <c r="S654" s="1">
        <f ca="1">IF(ISBLANK(A654),"",SUM($F$2:F654))</f>
        <v>179176226000</v>
      </c>
      <c r="T654" s="1">
        <f t="shared" ca="1" si="446"/>
        <v>10616.573546118783</v>
      </c>
      <c r="U654" s="1" t="str">
        <f t="shared" ca="1" si="447"/>
        <v>Bullish</v>
      </c>
      <c r="V654" s="17">
        <f t="shared" ca="1" si="448"/>
        <v>200.40000000000146</v>
      </c>
      <c r="W654" s="17">
        <f t="shared" ca="1" si="449"/>
        <v>0</v>
      </c>
      <c r="X654" s="17">
        <f t="shared" ca="1" si="450"/>
        <v>188.35000000000036</v>
      </c>
      <c r="Y654" s="22">
        <f t="shared" ca="1" si="441"/>
        <v>2460.4999999999982</v>
      </c>
      <c r="Z654" s="22">
        <f t="shared" ca="1" si="441"/>
        <v>406.80000000000109</v>
      </c>
      <c r="AA654" s="22">
        <f t="shared" ca="1" si="441"/>
        <v>708.85000000000036</v>
      </c>
      <c r="AB654" s="23">
        <f t="shared" ca="1" si="426"/>
        <v>16.533224954277642</v>
      </c>
      <c r="AC654" s="23">
        <f t="shared" ca="1" si="427"/>
        <v>28.809185124974633</v>
      </c>
      <c r="AD654" s="23">
        <f t="shared" ca="1" si="428"/>
        <v>12.27596017069699</v>
      </c>
      <c r="AE654" s="23">
        <f t="shared" ca="1" si="429"/>
        <v>45.342410079252275</v>
      </c>
      <c r="AF654" s="23">
        <f t="shared" ca="1" si="430"/>
        <v>27.073903105812651</v>
      </c>
      <c r="AG654" s="23">
        <f t="shared" ca="1" si="435"/>
        <v>46.737456907527708</v>
      </c>
      <c r="AH654" s="25" t="str">
        <f t="shared" ca="1" si="451"/>
        <v>Strong</v>
      </c>
      <c r="AI654" s="25" t="str">
        <f t="shared" ca="1" si="452"/>
        <v>Bearish</v>
      </c>
      <c r="AJ654" s="1">
        <f t="shared" ca="1" si="460"/>
        <v>-668181986.63999999</v>
      </c>
      <c r="AK654" s="10">
        <f t="shared" ca="1" si="461"/>
        <v>-1.6376136105612608E-2</v>
      </c>
      <c r="AL654" s="10">
        <f t="shared" ca="1" si="422"/>
        <v>0.16472765905840647</v>
      </c>
      <c r="AM654">
        <f t="shared" ca="1" si="462"/>
        <v>-177.35000000000036</v>
      </c>
      <c r="AN654">
        <f t="shared" ca="1" si="453"/>
        <v>0</v>
      </c>
      <c r="AO654">
        <f t="shared" ca="1" si="454"/>
        <v>177.35000000000036</v>
      </c>
      <c r="AP654">
        <f t="shared" ca="1" si="440"/>
        <v>27.000783671878093</v>
      </c>
      <c r="AQ654">
        <f t="shared" ca="1" si="440"/>
        <v>57.966716528439242</v>
      </c>
      <c r="AR654">
        <f t="shared" ca="1" si="423"/>
        <v>0.4657980525536779</v>
      </c>
      <c r="AS654">
        <f t="shared" ca="1" si="424"/>
        <v>31.777778101299546</v>
      </c>
      <c r="AT654">
        <f t="shared" ca="1" si="455"/>
        <v>189.95000000000073</v>
      </c>
      <c r="AU654">
        <f t="shared" ca="1" si="425"/>
        <v>146.19516287880151</v>
      </c>
      <c r="AV654">
        <f t="shared" ref="AV654:AV717" ca="1" si="464">AVERAGE(E643:E654)</f>
        <v>10961.870833333332</v>
      </c>
      <c r="AW654">
        <f t="shared" ca="1" si="434"/>
        <v>11144.755769230767</v>
      </c>
      <c r="AX654">
        <f t="shared" ca="1" si="433"/>
        <v>-182.88493589743484</v>
      </c>
      <c r="AY654">
        <f t="shared" ca="1" si="438"/>
        <v>-231.57243589743666</v>
      </c>
      <c r="AZ654">
        <f t="shared" ca="1" si="437"/>
        <v>48.687500000001819</v>
      </c>
    </row>
    <row r="655" spans="1:52" x14ac:dyDescent="0.3">
      <c r="A655" s="1" vm="3829">
        <f ca="1"/>
        <v>43700</v>
      </c>
      <c r="B655" s="1" vm="3830">
        <f ca="1"/>
        <v>10699.6</v>
      </c>
      <c r="C655" s="1" vm="2908">
        <f ca="1"/>
        <v>10862.55</v>
      </c>
      <c r="D655" s="1" vm="3831">
        <f ca="1"/>
        <v>10637.15</v>
      </c>
      <c r="E655" s="1" vm="3832">
        <f ca="1"/>
        <v>10829.35</v>
      </c>
      <c r="F655" s="1" vm="3833">
        <f ca="1"/>
        <v>667080000</v>
      </c>
      <c r="G655" s="1">
        <f t="shared" ca="1" si="463"/>
        <v>10912.060000000001</v>
      </c>
      <c r="H655" s="2">
        <f t="shared" ca="1" si="432"/>
        <v>11013.91</v>
      </c>
      <c r="I655" s="6" t="str" cm="1">
        <f t="array" aca="1" ref="I655" ca="1">_xlfn.IFS(AND(G654&lt;H654,G655&gt;H655),"BUY", AND(G654&gt;H654,G655&lt;H655),"SELL",TRUE,"")</f>
        <v/>
      </c>
      <c r="J655" s="1" vm="3655">
        <f t="shared" ca="1" si="442"/>
        <v>11536.15</v>
      </c>
      <c r="K655" s="3" t="str">
        <f t="shared" ca="1" si="456"/>
        <v/>
      </c>
      <c r="L655" s="3">
        <f t="shared" ca="1" si="457"/>
        <v>8.1926387279065427E-3</v>
      </c>
      <c r="M655" s="3">
        <f t="shared" ca="1" si="458"/>
        <v>8.1592612391295921E-3</v>
      </c>
      <c r="N655" s="4">
        <f t="shared" ca="1" si="443"/>
        <v>-1</v>
      </c>
      <c r="O655" s="2">
        <f t="shared" ca="1" si="459"/>
        <v>-8.1592612391295921E-3</v>
      </c>
      <c r="P655" s="1">
        <f t="shared" ca="1" si="444"/>
        <v>10776.349999999999</v>
      </c>
      <c r="Q655" s="1">
        <f t="shared" ca="1" si="445"/>
        <v>7188687557999.999</v>
      </c>
      <c r="R655" s="1">
        <f ca="1">IF(ISBLANK(A655),"",SUM($Q$2:Q655))</f>
        <v>1909426268603000.5</v>
      </c>
      <c r="S655" s="1">
        <f ca="1">IF(ISBLANK(A655),"",SUM($F$2:F655))</f>
        <v>179843306000</v>
      </c>
      <c r="T655" s="1">
        <f t="shared" ca="1" si="446"/>
        <v>10617.166193569643</v>
      </c>
      <c r="U655" s="1" t="str">
        <f t="shared" ca="1" si="447"/>
        <v>Bullish</v>
      </c>
      <c r="V655" s="17">
        <f t="shared" ca="1" si="448"/>
        <v>225.39999999999964</v>
      </c>
      <c r="W655" s="17">
        <f t="shared" ca="1" si="449"/>
        <v>0</v>
      </c>
      <c r="X655" s="17">
        <f t="shared" ca="1" si="450"/>
        <v>81.149999999999636</v>
      </c>
      <c r="Y655" s="22">
        <f t="shared" ref="Y655:AA657" ca="1" si="465">SUM(V642:V655)</f>
        <v>2448.8999999999978</v>
      </c>
      <c r="Z655" s="22">
        <f t="shared" ca="1" si="465"/>
        <v>406.80000000000109</v>
      </c>
      <c r="AA655" s="22">
        <f t="shared" ca="1" si="465"/>
        <v>671.60000000000036</v>
      </c>
      <c r="AB655" s="23">
        <f t="shared" ca="1" si="426"/>
        <v>16.611539875045999</v>
      </c>
      <c r="AC655" s="23">
        <f t="shared" ca="1" si="427"/>
        <v>27.42455796480056</v>
      </c>
      <c r="AD655" s="23">
        <f t="shared" ca="1" si="428"/>
        <v>10.813018089754561</v>
      </c>
      <c r="AE655" s="23">
        <f t="shared" ca="1" si="429"/>
        <v>44.036097839846562</v>
      </c>
      <c r="AF655" s="23">
        <f t="shared" ca="1" si="430"/>
        <v>24.554896142433126</v>
      </c>
      <c r="AG655" s="23">
        <f t="shared" ca="1" si="435"/>
        <v>42.812177780526397</v>
      </c>
      <c r="AH655" s="25" t="str">
        <f t="shared" ca="1" si="451"/>
        <v>Strong</v>
      </c>
      <c r="AI655" s="25" t="str">
        <f t="shared" ca="1" si="452"/>
        <v>Bearish</v>
      </c>
      <c r="AJ655" s="1">
        <f t="shared" ca="1" si="460"/>
        <v>667090955.75</v>
      </c>
      <c r="AK655" s="10">
        <f t="shared" ca="1" si="461"/>
        <v>8.1592612391295921E-3</v>
      </c>
      <c r="AL655" s="10">
        <f t="shared" ca="1" si="422"/>
        <v>0.16365237114043407</v>
      </c>
      <c r="AM655">
        <f t="shared" ca="1" si="462"/>
        <v>88</v>
      </c>
      <c r="AN655">
        <f t="shared" ca="1" si="453"/>
        <v>88</v>
      </c>
      <c r="AO655">
        <f t="shared" ca="1" si="454"/>
        <v>0</v>
      </c>
      <c r="AP655">
        <f t="shared" ca="1" si="440"/>
        <v>31.357870552458227</v>
      </c>
      <c r="AQ655">
        <f t="shared" ca="1" si="440"/>
        <v>53.826236776407868</v>
      </c>
      <c r="AR655">
        <f t="shared" ca="1" si="423"/>
        <v>0.58257594122207768</v>
      </c>
      <c r="AS655">
        <f t="shared" ca="1" si="424"/>
        <v>36.811879041470071</v>
      </c>
      <c r="AT655">
        <f t="shared" ca="1" si="455"/>
        <v>225.39999999999964</v>
      </c>
      <c r="AU655">
        <f t="shared" ca="1" si="425"/>
        <v>151.85265124460139</v>
      </c>
      <c r="AV655">
        <f t="shared" ca="1" si="464"/>
        <v>10959.099999999999</v>
      </c>
      <c r="AW655">
        <f t="shared" ca="1" si="434"/>
        <v>11112.707692307691</v>
      </c>
      <c r="AX655">
        <f t="shared" ca="1" si="433"/>
        <v>-153.60769230769256</v>
      </c>
      <c r="AY655">
        <f t="shared" ca="1" si="438"/>
        <v>-218.22984330484439</v>
      </c>
      <c r="AZ655">
        <f t="shared" ca="1" si="437"/>
        <v>64.622150997151834</v>
      </c>
    </row>
    <row r="656" spans="1:52" x14ac:dyDescent="0.3">
      <c r="A656" s="1" vm="3834">
        <f ca="1"/>
        <v>43703</v>
      </c>
      <c r="B656" s="1" vm="3835">
        <f ca="1"/>
        <v>11000.3</v>
      </c>
      <c r="C656" s="1" vm="3836">
        <f ca="1"/>
        <v>11070.3</v>
      </c>
      <c r="D656" s="1" vm="3837">
        <f ca="1"/>
        <v>10756.55</v>
      </c>
      <c r="E656" s="1" vm="3838">
        <f ca="1"/>
        <v>11057.85</v>
      </c>
      <c r="F656" s="1" vm="3839">
        <f ca="1"/>
        <v>684142000</v>
      </c>
      <c r="G656" s="1">
        <f t="shared" ca="1" si="463"/>
        <v>10912.85</v>
      </c>
      <c r="H656" s="2">
        <f t="shared" ca="1" si="432"/>
        <v>11004.195</v>
      </c>
      <c r="I656" s="6" t="str" cm="1">
        <f t="array" aca="1" ref="I656" ca="1">_xlfn.IFS(AND(G655&lt;H655,G656&gt;H656),"BUY", AND(G655&gt;H655,G656&lt;H656),"SELL",TRUE,"")</f>
        <v/>
      </c>
      <c r="J656" s="1" vm="3655">
        <f t="shared" ca="1" si="442"/>
        <v>11536.15</v>
      </c>
      <c r="K656" s="3" t="str">
        <f t="shared" ca="1" si="456"/>
        <v/>
      </c>
      <c r="L656" s="3">
        <f t="shared" ca="1" si="457"/>
        <v>2.1100066024276609E-2</v>
      </c>
      <c r="M656" s="3">
        <f t="shared" ca="1" si="458"/>
        <v>2.0880542239304772E-2</v>
      </c>
      <c r="N656" s="4">
        <f t="shared" ca="1" si="443"/>
        <v>-1</v>
      </c>
      <c r="O656" s="2">
        <f t="shared" ca="1" si="459"/>
        <v>-2.0880542239304772E-2</v>
      </c>
      <c r="P656" s="1">
        <f t="shared" ca="1" si="444"/>
        <v>10961.566666666666</v>
      </c>
      <c r="Q656" s="1">
        <f t="shared" ca="1" si="445"/>
        <v>7499268142466.666</v>
      </c>
      <c r="R656" s="1">
        <f ca="1">IF(ISBLANK(A656),"",SUM($Q$2:Q656))</f>
        <v>1916925536745467.3</v>
      </c>
      <c r="S656" s="1">
        <f ca="1">IF(ISBLANK(A656),"",SUM($F$2:F656))</f>
        <v>180527448000</v>
      </c>
      <c r="T656" s="1">
        <f t="shared" ca="1" si="446"/>
        <v>10618.471362567909</v>
      </c>
      <c r="U656" s="1" t="str">
        <f t="shared" ca="1" si="447"/>
        <v>Bullish</v>
      </c>
      <c r="V656" s="17">
        <f t="shared" ca="1" si="448"/>
        <v>313.75</v>
      </c>
      <c r="W656" s="17">
        <f t="shared" ca="1" si="449"/>
        <v>207.75</v>
      </c>
      <c r="X656" s="17">
        <f t="shared" ca="1" si="450"/>
        <v>0</v>
      </c>
      <c r="Y656" s="22">
        <f t="shared" ca="1" si="465"/>
        <v>2531.4499999999989</v>
      </c>
      <c r="Z656" s="22">
        <f t="shared" ca="1" si="465"/>
        <v>614.55000000000109</v>
      </c>
      <c r="AA656" s="22">
        <f t="shared" ca="1" si="465"/>
        <v>639.55000000000109</v>
      </c>
      <c r="AB656" s="23">
        <f t="shared" ca="1" si="426"/>
        <v>24.276600367378435</v>
      </c>
      <c r="AC656" s="23">
        <f t="shared" ca="1" si="427"/>
        <v>25.264176657646857</v>
      </c>
      <c r="AD656" s="23">
        <f t="shared" ca="1" si="428"/>
        <v>0.98757629026842153</v>
      </c>
      <c r="AE656" s="23">
        <f t="shared" ca="1" si="429"/>
        <v>49.540777025025292</v>
      </c>
      <c r="AF656" s="23">
        <f t="shared" ca="1" si="430"/>
        <v>1.9934614464556177</v>
      </c>
      <c r="AG656" s="23">
        <f t="shared" ca="1" si="435"/>
        <v>37.233639122614747</v>
      </c>
      <c r="AH656" s="25" t="str">
        <f t="shared" ca="1" si="451"/>
        <v>Strong</v>
      </c>
      <c r="AI656" s="25" t="str">
        <f t="shared" ca="1" si="452"/>
        <v>Bearish</v>
      </c>
      <c r="AJ656" s="1">
        <f t="shared" ca="1" si="460"/>
        <v>684152912.05999994</v>
      </c>
      <c r="AK656" s="10">
        <f t="shared" ca="1" si="461"/>
        <v>2.0880542239304772E-2</v>
      </c>
      <c r="AL656" s="10">
        <f t="shared" ref="AL656:AL719" ca="1" si="466">STDEV(AK643:AK656)*SQRT(DaysInYear)</f>
        <v>0.18817015882523114</v>
      </c>
      <c r="AM656">
        <f t="shared" ca="1" si="462"/>
        <v>228.5</v>
      </c>
      <c r="AN656">
        <f t="shared" ca="1" si="453"/>
        <v>228.5</v>
      </c>
      <c r="AO656">
        <f t="shared" ca="1" si="454"/>
        <v>0</v>
      </c>
      <c r="AP656">
        <f t="shared" ca="1" si="440"/>
        <v>45.439451227282639</v>
      </c>
      <c r="AQ656">
        <f t="shared" ca="1" si="440"/>
        <v>49.981505578093014</v>
      </c>
      <c r="AR656">
        <f t="shared" ref="AR656:AR719" ca="1" si="467">AP656/AQ656</f>
        <v>0.90912529948275178</v>
      </c>
      <c r="AS656">
        <f t="shared" ref="AS656:AS719" ca="1" si="468">IF(AQ656=0,100,100-(100/(1+AR656)))</f>
        <v>47.619991193300166</v>
      </c>
      <c r="AT656">
        <f t="shared" ca="1" si="455"/>
        <v>313.75</v>
      </c>
      <c r="AU656">
        <f t="shared" ref="AU656:AU719" ca="1" si="469">(AU655*13+AT656)/14</f>
        <v>163.41674758427274</v>
      </c>
      <c r="AV656">
        <f t="shared" ca="1" si="464"/>
        <v>10968.233333333332</v>
      </c>
      <c r="AW656">
        <f t="shared" ca="1" si="434"/>
        <v>11088.490384615383</v>
      </c>
      <c r="AX656">
        <f t="shared" ca="1" si="433"/>
        <v>-120.25705128205118</v>
      </c>
      <c r="AY656">
        <f t="shared" ca="1" si="438"/>
        <v>-203.26221509971603</v>
      </c>
      <c r="AZ656">
        <f t="shared" ca="1" si="437"/>
        <v>83.005163817664851</v>
      </c>
    </row>
    <row r="657" spans="1:52" x14ac:dyDescent="0.3">
      <c r="A657" s="1" vm="3840">
        <f ca="1"/>
        <v>43704</v>
      </c>
      <c r="B657" s="1" vm="3841">
        <f ca="1"/>
        <v>11106.55</v>
      </c>
      <c r="C657" s="1" vm="3842">
        <f ca="1"/>
        <v>11141.75</v>
      </c>
      <c r="D657" s="1" vm="3843">
        <f ca="1"/>
        <v>11049.5</v>
      </c>
      <c r="E657" s="1" vm="3844">
        <f ca="1"/>
        <v>11105.35</v>
      </c>
      <c r="F657" s="1" vm="3845">
        <f ca="1"/>
        <v>685551000</v>
      </c>
      <c r="G657" s="1">
        <f t="shared" ca="1" si="463"/>
        <v>10930.52</v>
      </c>
      <c r="H657" s="2">
        <f t="shared" ca="1" si="432"/>
        <v>10995.247500000001</v>
      </c>
      <c r="I657" s="6" t="str" cm="1">
        <f t="array" aca="1" ref="I657" ca="1">_xlfn.IFS(AND(G656&lt;H656,G657&gt;H657),"BUY", AND(G656&gt;H656,G657&lt;H657),"SELL",TRUE,"")</f>
        <v/>
      </c>
      <c r="J657" s="1" vm="3655">
        <f t="shared" ca="1" si="442"/>
        <v>11536.15</v>
      </c>
      <c r="K657" s="3" t="str">
        <f t="shared" ca="1" si="456"/>
        <v/>
      </c>
      <c r="L657" s="3">
        <f t="shared" ca="1" si="457"/>
        <v>4.2955909150512728E-3</v>
      </c>
      <c r="M657" s="3">
        <f t="shared" ca="1" si="458"/>
        <v>4.2863912004609123E-3</v>
      </c>
      <c r="N657" s="4">
        <f t="shared" ca="1" si="443"/>
        <v>-1</v>
      </c>
      <c r="O657" s="2">
        <f t="shared" ca="1" si="459"/>
        <v>-4.2863912004609123E-3</v>
      </c>
      <c r="P657" s="1">
        <f t="shared" ca="1" si="444"/>
        <v>11098.866666666667</v>
      </c>
      <c r="Q657" s="1">
        <f t="shared" ca="1" si="445"/>
        <v>7608839142200</v>
      </c>
      <c r="R657" s="1">
        <f ca="1">IF(ISBLANK(A657),"",SUM($Q$2:Q657))</f>
        <v>1924534375887667.3</v>
      </c>
      <c r="S657" s="1">
        <f ca="1">IF(ISBLANK(A657),"",SUM($F$2:F657))</f>
        <v>181212999000</v>
      </c>
      <c r="T657" s="1">
        <f t="shared" ca="1" si="446"/>
        <v>10620.288756921171</v>
      </c>
      <c r="U657" s="1" t="str">
        <f t="shared" ca="1" si="447"/>
        <v>Bullish</v>
      </c>
      <c r="V657" s="17">
        <f t="shared" ca="1" si="448"/>
        <v>92.25</v>
      </c>
      <c r="W657" s="17">
        <f t="shared" ca="1" si="449"/>
        <v>71.450000000000728</v>
      </c>
      <c r="X657" s="17">
        <f t="shared" ca="1" si="450"/>
        <v>0</v>
      </c>
      <c r="Y657" s="22">
        <f t="shared" ca="1" si="465"/>
        <v>2408.9499999999989</v>
      </c>
      <c r="Z657" s="22">
        <f t="shared" ca="1" si="465"/>
        <v>686.00000000000182</v>
      </c>
      <c r="AA657" s="22">
        <f t="shared" ca="1" si="465"/>
        <v>573.20000000000073</v>
      </c>
      <c r="AB657" s="23">
        <f t="shared" ref="AB657:AB720" ca="1" si="470">IFERROR(100*(Z657/Y657),"")</f>
        <v>28.477137341995562</v>
      </c>
      <c r="AC657" s="23">
        <f t="shared" ref="AC657:AC720" ca="1" si="471">IFERROR(100*(AA657/Y657),"")</f>
        <v>23.794599306751945</v>
      </c>
      <c r="AD657" s="23">
        <f t="shared" ref="AD657:AD720" ca="1" si="472">IFERROR(ABS(AB657-AC657),"")</f>
        <v>4.682538035243617</v>
      </c>
      <c r="AE657" s="23">
        <f t="shared" ref="AE657:AE720" ca="1" si="473">IFERROR((AB657+AC657),"")</f>
        <v>52.271736648747506</v>
      </c>
      <c r="AF657" s="23">
        <f t="shared" ref="AF657:AF720" ca="1" si="474">IFERROR(100*(AD657/AE657),"")</f>
        <v>8.9580686149937137</v>
      </c>
      <c r="AG657" s="23">
        <f t="shared" ca="1" si="435"/>
        <v>31.325946966738968</v>
      </c>
      <c r="AH657" s="25" t="str">
        <f t="shared" ca="1" si="451"/>
        <v>Strong</v>
      </c>
      <c r="AI657" s="25" t="str">
        <f t="shared" ca="1" si="452"/>
        <v>Bullish</v>
      </c>
      <c r="AJ657" s="1">
        <f t="shared" ca="1" si="460"/>
        <v>685561912.85000002</v>
      </c>
      <c r="AK657" s="10">
        <f t="shared" ca="1" si="461"/>
        <v>4.2863912004609123E-3</v>
      </c>
      <c r="AL657" s="10">
        <f t="shared" ca="1" si="466"/>
        <v>0.17939657619482433</v>
      </c>
      <c r="AM657">
        <f t="shared" ca="1" si="462"/>
        <v>47.5</v>
      </c>
      <c r="AN657">
        <f t="shared" ca="1" si="453"/>
        <v>47.5</v>
      </c>
      <c r="AO657">
        <f t="shared" ca="1" si="454"/>
        <v>0</v>
      </c>
      <c r="AP657">
        <f t="shared" ca="1" si="440"/>
        <v>45.586633282476733</v>
      </c>
      <c r="AQ657">
        <f t="shared" ca="1" si="440"/>
        <v>46.411398036800655</v>
      </c>
      <c r="AR657">
        <f t="shared" ca="1" si="467"/>
        <v>0.98222926287051415</v>
      </c>
      <c r="AS657">
        <f t="shared" ca="1" si="468"/>
        <v>49.551748693696716</v>
      </c>
      <c r="AT657">
        <f t="shared" ca="1" si="455"/>
        <v>92.25</v>
      </c>
      <c r="AU657">
        <f t="shared" ca="1" si="469"/>
        <v>158.3334084711104</v>
      </c>
      <c r="AV657">
        <f t="shared" ca="1" si="464"/>
        <v>10989.054166666667</v>
      </c>
      <c r="AW657">
        <f t="shared" ca="1" si="434"/>
        <v>11069.584615384614</v>
      </c>
      <c r="AX657">
        <f t="shared" ca="1" si="433"/>
        <v>-80.530448717947365</v>
      </c>
      <c r="AY657">
        <f t="shared" ca="1" si="438"/>
        <v>-184.64255698005783</v>
      </c>
      <c r="AZ657">
        <f t="shared" ca="1" si="437"/>
        <v>104.11210826211047</v>
      </c>
    </row>
    <row r="658" spans="1:52" x14ac:dyDescent="0.3">
      <c r="A658" s="1" vm="3846">
        <f ca="1"/>
        <v>43705</v>
      </c>
      <c r="B658" s="1" vm="3847">
        <f ca="1"/>
        <v>11101.3</v>
      </c>
      <c r="C658" s="1" vm="3848">
        <f ca="1"/>
        <v>11129.65</v>
      </c>
      <c r="D658" s="1" vm="3849">
        <f ca="1"/>
        <v>10987.65</v>
      </c>
      <c r="E658" s="1" vm="3850">
        <f ca="1"/>
        <v>11046.1</v>
      </c>
      <c r="F658" s="1" vm="3851">
        <f ca="1"/>
        <v>549955000</v>
      </c>
      <c r="G658" s="1">
        <f t="shared" ca="1" si="463"/>
        <v>10956</v>
      </c>
      <c r="H658" s="2">
        <f t="shared" ca="1" si="432"/>
        <v>10988.092500000002</v>
      </c>
      <c r="I658" s="6" t="str" cm="1">
        <f t="array" aca="1" ref="I658" ca="1">_xlfn.IFS(AND(G657&lt;H657,G658&gt;H658),"BUY", AND(G657&gt;H657,G658&lt;H658),"SELL",TRUE,"")</f>
        <v/>
      </c>
      <c r="J658" s="1" vm="3655">
        <f t="shared" ca="1" si="442"/>
        <v>11536.15</v>
      </c>
      <c r="K658" s="3" t="str">
        <f t="shared" ca="1" si="456"/>
        <v/>
      </c>
      <c r="L658" s="3">
        <f t="shared" ca="1" si="457"/>
        <v>-5.3352663355950014E-3</v>
      </c>
      <c r="M658" s="3">
        <f t="shared" ca="1" si="458"/>
        <v>-5.3495496953686683E-3</v>
      </c>
      <c r="N658" s="4">
        <f t="shared" ca="1" si="443"/>
        <v>-1</v>
      </c>
      <c r="O658" s="2">
        <f t="shared" ca="1" si="459"/>
        <v>5.3495496953686683E-3</v>
      </c>
      <c r="P658" s="1">
        <f t="shared" ca="1" si="444"/>
        <v>11054.466666666667</v>
      </c>
      <c r="Q658" s="1">
        <f t="shared" ca="1" si="445"/>
        <v>6079459215666.667</v>
      </c>
      <c r="R658" s="1">
        <f ca="1">IF(ISBLANK(A658),"",SUM($Q$2:Q658))</f>
        <v>1930613835103334</v>
      </c>
      <c r="S658" s="1">
        <f ca="1">IF(ISBLANK(A658),"",SUM($F$2:F658))</f>
        <v>181762954000</v>
      </c>
      <c r="T658" s="1">
        <f t="shared" ca="1" si="446"/>
        <v>10621.602436673284</v>
      </c>
      <c r="U658" s="1" t="str">
        <f t="shared" ca="1" si="447"/>
        <v>Bullish</v>
      </c>
      <c r="V658" s="17">
        <f t="shared" ca="1" si="448"/>
        <v>142</v>
      </c>
      <c r="W658" s="17">
        <f t="shared" ca="1" si="449"/>
        <v>0</v>
      </c>
      <c r="X658" s="17">
        <f t="shared" ca="1" si="450"/>
        <v>61.850000000000364</v>
      </c>
      <c r="Y658" s="22">
        <f ca="1">SUM(V645:V658)</f>
        <v>2346.1999999999989</v>
      </c>
      <c r="Z658" s="22">
        <f ca="1">SUM(W645:W658)</f>
        <v>563.25000000000182</v>
      </c>
      <c r="AA658" s="22">
        <f ca="1">SUM(X645:X658)</f>
        <v>635.05000000000109</v>
      </c>
      <c r="AB658" s="23">
        <f t="shared" ca="1" si="470"/>
        <v>24.006904782201094</v>
      </c>
      <c r="AC658" s="23">
        <f t="shared" ca="1" si="471"/>
        <v>27.067172449066636</v>
      </c>
      <c r="AD658" s="23">
        <f t="shared" ca="1" si="472"/>
        <v>3.060267666865542</v>
      </c>
      <c r="AE658" s="23">
        <f t="shared" ca="1" si="473"/>
        <v>51.074077231267729</v>
      </c>
      <c r="AF658" s="23">
        <f t="shared" ca="1" si="474"/>
        <v>5.9918217474755187</v>
      </c>
      <c r="AG658" s="23">
        <f t="shared" ca="1" si="435"/>
        <v>26.381051552136164</v>
      </c>
      <c r="AH658" s="25" t="str">
        <f t="shared" ca="1" si="451"/>
        <v>Weak</v>
      </c>
      <c r="AI658" s="25" t="str">
        <f t="shared" ca="1" si="452"/>
        <v>Bearish</v>
      </c>
      <c r="AJ658" s="1">
        <f t="shared" ca="1" si="460"/>
        <v>-549944069.48000002</v>
      </c>
      <c r="AK658" s="10">
        <f t="shared" ca="1" si="461"/>
        <v>-5.3495496953686683E-3</v>
      </c>
      <c r="AL658" s="10">
        <f t="shared" ca="1" si="466"/>
        <v>0.17918947146093522</v>
      </c>
      <c r="AM658">
        <f t="shared" ca="1" si="462"/>
        <v>-59.25</v>
      </c>
      <c r="AN658">
        <f t="shared" ca="1" si="453"/>
        <v>0</v>
      </c>
      <c r="AO658">
        <f t="shared" ca="1" si="454"/>
        <v>59.25</v>
      </c>
      <c r="AP658">
        <f t="shared" ca="1" si="440"/>
        <v>42.330445190871252</v>
      </c>
      <c r="AQ658">
        <f t="shared" ca="1" si="440"/>
        <v>47.328441034172037</v>
      </c>
      <c r="AR658">
        <f t="shared" ca="1" si="467"/>
        <v>0.89439762362567288</v>
      </c>
      <c r="AS658">
        <f t="shared" ca="1" si="468"/>
        <v>47.212771620452749</v>
      </c>
      <c r="AT658">
        <f t="shared" ca="1" si="455"/>
        <v>142</v>
      </c>
      <c r="AU658">
        <f t="shared" ca="1" si="469"/>
        <v>157.16673643745966</v>
      </c>
      <c r="AV658">
        <f t="shared" ca="1" si="464"/>
        <v>10990.191666666668</v>
      </c>
      <c r="AW658">
        <f t="shared" ca="1" si="434"/>
        <v>11055.232692307689</v>
      </c>
      <c r="AX658">
        <f t="shared" ca="1" si="433"/>
        <v>-65.041025641021406</v>
      </c>
      <c r="AY658">
        <f t="shared" ca="1" si="438"/>
        <v>-164.20320512820541</v>
      </c>
      <c r="AZ658">
        <f t="shared" ca="1" si="437"/>
        <v>99.162179487184005</v>
      </c>
    </row>
    <row r="659" spans="1:52" x14ac:dyDescent="0.3">
      <c r="A659" s="1" vm="3852">
        <f ca="1"/>
        <v>43706</v>
      </c>
      <c r="B659" s="1" vm="3853">
        <f ca="1"/>
        <v>10996.05</v>
      </c>
      <c r="C659" s="1" vm="3854">
        <f ca="1"/>
        <v>11021.1</v>
      </c>
      <c r="D659" s="1" vm="3855">
        <f ca="1"/>
        <v>10922.4</v>
      </c>
      <c r="E659" s="1" vm="2239">
        <f ca="1"/>
        <v>10948.3</v>
      </c>
      <c r="F659" s="1" vm="3856">
        <f ca="1"/>
        <v>649876000</v>
      </c>
      <c r="G659" s="1">
        <f t="shared" ca="1" si="463"/>
        <v>10997.39</v>
      </c>
      <c r="H659" s="2">
        <f t="shared" ca="1" si="432"/>
        <v>10981.237500000001</v>
      </c>
      <c r="I659" s="6" t="str" cm="1">
        <f t="array" aca="1" ref="I659" ca="1">_xlfn.IFS(AND(G658&lt;H658,G659&gt;H659),"BUY", AND(G658&gt;H658,G659&lt;H659),"SELL",TRUE,"")</f>
        <v>BUY</v>
      </c>
      <c r="J659" s="1" vm="3655">
        <f t="shared" ca="1" si="442"/>
        <v>11536.15</v>
      </c>
      <c r="K659" s="3" t="str">
        <f t="shared" ca="1" si="456"/>
        <v/>
      </c>
      <c r="L659" s="3">
        <f t="shared" ca="1" si="457"/>
        <v>-8.8538036048922963E-3</v>
      </c>
      <c r="M659" s="3">
        <f t="shared" ca="1" si="458"/>
        <v>-8.8932314206440471E-3</v>
      </c>
      <c r="N659" s="4">
        <f t="shared" ca="1" si="443"/>
        <v>-1</v>
      </c>
      <c r="O659" s="2">
        <f t="shared" ca="1" si="459"/>
        <v>8.8932314206440471E-3</v>
      </c>
      <c r="P659" s="1">
        <f t="shared" ca="1" si="444"/>
        <v>10963.933333333334</v>
      </c>
      <c r="Q659" s="1">
        <f t="shared" ca="1" si="445"/>
        <v>7125197138933.334</v>
      </c>
      <c r="R659" s="1">
        <f ca="1">IF(ISBLANK(A659),"",SUM($Q$2:Q659))</f>
        <v>1937739032242267.3</v>
      </c>
      <c r="S659" s="1">
        <f ca="1">IF(ISBLANK(A659),"",SUM($F$2:F659))</f>
        <v>182412830000</v>
      </c>
      <c r="T659" s="1">
        <f t="shared" ca="1" si="446"/>
        <v>10622.822047343201</v>
      </c>
      <c r="U659" s="1" t="str">
        <f t="shared" ca="1" si="447"/>
        <v>Bullish</v>
      </c>
      <c r="V659" s="17">
        <f t="shared" ca="1" si="448"/>
        <v>123.70000000000073</v>
      </c>
      <c r="W659" s="17">
        <f t="shared" ca="1" si="449"/>
        <v>0</v>
      </c>
      <c r="X659" s="17">
        <f t="shared" ca="1" si="450"/>
        <v>65.25</v>
      </c>
      <c r="Y659" s="22">
        <f t="shared" ref="Y659:AA670" ca="1" si="475">SUM(V646:V659)</f>
        <v>2330.1499999999996</v>
      </c>
      <c r="Z659" s="22">
        <f t="shared" ca="1" si="475"/>
        <v>563.25000000000182</v>
      </c>
      <c r="AA659" s="22">
        <f t="shared" ca="1" si="475"/>
        <v>700.30000000000109</v>
      </c>
      <c r="AB659" s="23">
        <f t="shared" ca="1" si="470"/>
        <v>24.172263588181099</v>
      </c>
      <c r="AC659" s="23">
        <f t="shared" ca="1" si="471"/>
        <v>30.053859193614198</v>
      </c>
      <c r="AD659" s="23">
        <f t="shared" ca="1" si="472"/>
        <v>5.8815956054330982</v>
      </c>
      <c r="AE659" s="23">
        <f t="shared" ca="1" si="473"/>
        <v>54.226122781795297</v>
      </c>
      <c r="AF659" s="23">
        <f t="shared" ca="1" si="474"/>
        <v>10.846424755648689</v>
      </c>
      <c r="AG659" s="23">
        <f t="shared" ca="1" si="435"/>
        <v>21.913016931766698</v>
      </c>
      <c r="AH659" s="25" t="str">
        <f t="shared" ca="1" si="451"/>
        <v>Weak</v>
      </c>
      <c r="AI659" s="25" t="str">
        <f t="shared" ca="1" si="452"/>
        <v>Bearish</v>
      </c>
      <c r="AJ659" s="1">
        <f t="shared" ca="1" si="460"/>
        <v>-649865044</v>
      </c>
      <c r="AK659" s="10">
        <f t="shared" ca="1" si="461"/>
        <v>-8.8932314206440471E-3</v>
      </c>
      <c r="AL659" s="10">
        <f t="shared" ca="1" si="466"/>
        <v>0.17957778865209337</v>
      </c>
      <c r="AM659">
        <f t="shared" ca="1" si="462"/>
        <v>-97.800000000001091</v>
      </c>
      <c r="AN659">
        <f t="shared" ca="1" si="453"/>
        <v>0</v>
      </c>
      <c r="AO659">
        <f t="shared" ca="1" si="454"/>
        <v>97.800000000001091</v>
      </c>
      <c r="AP659">
        <f t="shared" ca="1" si="440"/>
        <v>39.306841962951879</v>
      </c>
      <c r="AQ659">
        <f t="shared" ca="1" si="440"/>
        <v>50.933552388874112</v>
      </c>
      <c r="AR659">
        <f t="shared" ca="1" si="467"/>
        <v>0.77172787130272968</v>
      </c>
      <c r="AS659">
        <f t="shared" ca="1" si="468"/>
        <v>43.557923527798188</v>
      </c>
      <c r="AT659">
        <f t="shared" ca="1" si="455"/>
        <v>98.700000000000728</v>
      </c>
      <c r="AU659">
        <f t="shared" ca="1" si="469"/>
        <v>152.99054097764116</v>
      </c>
      <c r="AV659">
        <f t="shared" ca="1" si="464"/>
        <v>10976.745833333336</v>
      </c>
      <c r="AW659">
        <f t="shared" ca="1" si="434"/>
        <v>11039.928846153845</v>
      </c>
      <c r="AX659">
        <f t="shared" ca="1" si="433"/>
        <v>-63.183012820509248</v>
      </c>
      <c r="AY659">
        <f t="shared" ca="1" si="438"/>
        <v>-144.41951566951542</v>
      </c>
      <c r="AZ659">
        <f t="shared" ca="1" si="437"/>
        <v>81.236502849006172</v>
      </c>
    </row>
    <row r="660" spans="1:52" x14ac:dyDescent="0.3">
      <c r="A660" s="1" vm="3857">
        <f ca="1"/>
        <v>43707</v>
      </c>
      <c r="B660" s="1" vm="3858">
        <f ca="1"/>
        <v>10987.8</v>
      </c>
      <c r="C660" s="1" vm="3859">
        <f ca="1"/>
        <v>11042.6</v>
      </c>
      <c r="D660" s="1" vm="3860">
        <f ca="1"/>
        <v>10874.8</v>
      </c>
      <c r="E660" s="1" vm="3861">
        <f ca="1"/>
        <v>11023.25</v>
      </c>
      <c r="F660" s="1" vm="3862">
        <f ca="1"/>
        <v>628154000</v>
      </c>
      <c r="G660" s="1">
        <f t="shared" ca="1" si="463"/>
        <v>11036.170000000002</v>
      </c>
      <c r="H660" s="2">
        <f t="shared" ca="1" si="432"/>
        <v>10976.500000000002</v>
      </c>
      <c r="I660" s="6" t="str" cm="1">
        <f t="array" aca="1" ref="I660" ca="1">_xlfn.IFS(AND(G659&lt;H659,G660&gt;H660),"BUY", AND(G659&gt;H659,G660&lt;H660),"SELL",TRUE,"")</f>
        <v/>
      </c>
      <c r="J660" s="1" vm="3858">
        <f t="shared" ca="1" si="442"/>
        <v>10987.8</v>
      </c>
      <c r="K660" s="3">
        <f t="shared" ca="1" si="456"/>
        <v>4.7533189148892818E-2</v>
      </c>
      <c r="L660" s="3">
        <f t="shared" ca="1" si="457"/>
        <v>6.845811678525493E-3</v>
      </c>
      <c r="M660" s="3">
        <f t="shared" ca="1" si="458"/>
        <v>6.822485506963346E-3</v>
      </c>
      <c r="N660" s="4">
        <f t="shared" ca="1" si="443"/>
        <v>1</v>
      </c>
      <c r="O660" s="2">
        <f t="shared" ca="1" si="459"/>
        <v>6.822485506963346E-3</v>
      </c>
      <c r="P660" s="1">
        <f t="shared" ca="1" si="444"/>
        <v>10980.216666666667</v>
      </c>
      <c r="Q660" s="1">
        <f t="shared" ca="1" si="445"/>
        <v>6897267020033.334</v>
      </c>
      <c r="R660" s="1">
        <f ca="1">IF(ISBLANK(A660),"",SUM($Q$2:Q660))</f>
        <v>1944636299262300.5</v>
      </c>
      <c r="S660" s="1">
        <f ca="1">IF(ISBLANK(A660),"",SUM($F$2:F660))</f>
        <v>183040984000</v>
      </c>
      <c r="T660" s="1">
        <f t="shared" ca="1" si="446"/>
        <v>10624.0485423871</v>
      </c>
      <c r="U660" s="1" t="str">
        <f t="shared" ca="1" si="447"/>
        <v>Bullish</v>
      </c>
      <c r="V660" s="17">
        <f t="shared" ca="1" si="448"/>
        <v>167.80000000000109</v>
      </c>
      <c r="W660" s="17">
        <f t="shared" ca="1" si="449"/>
        <v>0</v>
      </c>
      <c r="X660" s="17">
        <f t="shared" ca="1" si="450"/>
        <v>47.600000000000364</v>
      </c>
      <c r="Y660" s="22">
        <f t="shared" ca="1" si="475"/>
        <v>2282.8500000000022</v>
      </c>
      <c r="Z660" s="22">
        <f t="shared" ca="1" si="475"/>
        <v>480.85000000000218</v>
      </c>
      <c r="AA660" s="22">
        <f t="shared" ca="1" si="475"/>
        <v>747.90000000000146</v>
      </c>
      <c r="AB660" s="23">
        <f t="shared" ca="1" si="470"/>
        <v>21.063582802199083</v>
      </c>
      <c r="AC660" s="23">
        <f t="shared" ca="1" si="471"/>
        <v>32.761679479597902</v>
      </c>
      <c r="AD660" s="23">
        <f t="shared" ca="1" si="472"/>
        <v>11.698096677398819</v>
      </c>
      <c r="AE660" s="23">
        <f t="shared" ca="1" si="473"/>
        <v>53.825262281796981</v>
      </c>
      <c r="AF660" s="23">
        <f t="shared" ca="1" si="474"/>
        <v>21.733468972532936</v>
      </c>
      <c r="AG660" s="23">
        <f t="shared" ca="1" si="435"/>
        <v>19.862312848071856</v>
      </c>
      <c r="AH660" s="25" t="str">
        <f t="shared" ca="1" si="451"/>
        <v>Weak</v>
      </c>
      <c r="AI660" s="25" t="str">
        <f t="shared" ca="1" si="452"/>
        <v>Bearish</v>
      </c>
      <c r="AJ660" s="1">
        <f t="shared" ca="1" si="460"/>
        <v>628164997.38999999</v>
      </c>
      <c r="AK660" s="10">
        <f t="shared" ca="1" si="461"/>
        <v>6.822485506963346E-3</v>
      </c>
      <c r="AL660" s="10">
        <f t="shared" ca="1" si="466"/>
        <v>0.16787477794823147</v>
      </c>
      <c r="AM660">
        <f t="shared" ca="1" si="462"/>
        <v>74.950000000000728</v>
      </c>
      <c r="AN660">
        <f t="shared" ca="1" si="453"/>
        <v>74.950000000000728</v>
      </c>
      <c r="AO660">
        <f t="shared" ca="1" si="454"/>
        <v>0</v>
      </c>
      <c r="AP660">
        <f t="shared" ca="1" si="440"/>
        <v>41.852781822741079</v>
      </c>
      <c r="AQ660">
        <f t="shared" ca="1" si="440"/>
        <v>47.295441503954528</v>
      </c>
      <c r="AR660">
        <f t="shared" ca="1" si="467"/>
        <v>0.88492210859775211</v>
      </c>
      <c r="AS660">
        <f t="shared" ca="1" si="468"/>
        <v>46.947409898866916</v>
      </c>
      <c r="AT660">
        <f t="shared" ca="1" si="455"/>
        <v>167.80000000000109</v>
      </c>
      <c r="AU660">
        <f t="shared" ca="1" si="469"/>
        <v>154.04835947923831</v>
      </c>
      <c r="AV660">
        <f t="shared" ca="1" si="464"/>
        <v>10984.862500000003</v>
      </c>
      <c r="AW660">
        <f t="shared" ca="1" si="434"/>
        <v>11028.090384615385</v>
      </c>
      <c r="AX660">
        <f t="shared" ca="1" si="433"/>
        <v>-43.227884615382209</v>
      </c>
      <c r="AY660">
        <f t="shared" ca="1" si="438"/>
        <v>-124.02863247863166</v>
      </c>
      <c r="AZ660">
        <f t="shared" ca="1" si="437"/>
        <v>80.800747863249455</v>
      </c>
    </row>
    <row r="661" spans="1:52" x14ac:dyDescent="0.3">
      <c r="A661" s="1" vm="3863">
        <f ca="1"/>
        <v>43711</v>
      </c>
      <c r="B661" s="1" vm="3864">
        <f ca="1"/>
        <v>10960.95</v>
      </c>
      <c r="C661" s="1" vm="3865">
        <f ca="1"/>
        <v>10967.5</v>
      </c>
      <c r="D661" s="1" vm="3866">
        <f ca="1"/>
        <v>10772.7</v>
      </c>
      <c r="E661" s="1" vm="3867">
        <f ca="1"/>
        <v>10797.9</v>
      </c>
      <c r="F661" s="1" vm="3868">
        <f ca="1"/>
        <v>483039000</v>
      </c>
      <c r="G661" s="1">
        <f t="shared" ca="1" si="463"/>
        <v>10984.18</v>
      </c>
      <c r="H661" s="2">
        <f t="shared" ca="1" si="432"/>
        <v>10967.395</v>
      </c>
      <c r="I661" s="6" t="str" cm="1">
        <f t="array" aca="1" ref="I661" ca="1">_xlfn.IFS(AND(G660&lt;H660,G661&gt;H661),"BUY", AND(G660&gt;H660,G661&lt;H661),"SELL",TRUE,"")</f>
        <v/>
      </c>
      <c r="J661" s="1" vm="3858">
        <f t="shared" ca="1" si="442"/>
        <v>10987.8</v>
      </c>
      <c r="K661" s="3" t="str">
        <f t="shared" ca="1" si="456"/>
        <v/>
      </c>
      <c r="L661" s="3">
        <f t="shared" ca="1" si="457"/>
        <v>-2.0443154242170025E-2</v>
      </c>
      <c r="M661" s="3">
        <f t="shared" ca="1" si="458"/>
        <v>-2.0655007796257053E-2</v>
      </c>
      <c r="N661" s="4">
        <f t="shared" ca="1" si="443"/>
        <v>1</v>
      </c>
      <c r="O661" s="2">
        <f t="shared" ca="1" si="459"/>
        <v>-2.0655007796257053E-2</v>
      </c>
      <c r="P661" s="1">
        <f t="shared" ca="1" si="444"/>
        <v>10846.033333333333</v>
      </c>
      <c r="Q661" s="1">
        <f t="shared" ca="1" si="445"/>
        <v>5239057095300</v>
      </c>
      <c r="R661" s="1">
        <f ca="1">IF(ISBLANK(A661),"",SUM($Q$2:Q661))</f>
        <v>1949875356357600.5</v>
      </c>
      <c r="S661" s="1">
        <f ca="1">IF(ISBLANK(A661),"",SUM($F$2:F661))</f>
        <v>183524023000</v>
      </c>
      <c r="T661" s="1">
        <f t="shared" ca="1" si="446"/>
        <v>10624.632810918712</v>
      </c>
      <c r="U661" s="1" t="str">
        <f t="shared" ca="1" si="447"/>
        <v>Bullish</v>
      </c>
      <c r="V661" s="17">
        <f t="shared" ca="1" si="448"/>
        <v>250.54999999999927</v>
      </c>
      <c r="W661" s="17">
        <f t="shared" ca="1" si="449"/>
        <v>0</v>
      </c>
      <c r="X661" s="17">
        <f t="shared" ca="1" si="450"/>
        <v>102.09999999999854</v>
      </c>
      <c r="Y661" s="22">
        <f t="shared" ca="1" si="475"/>
        <v>2384.4000000000015</v>
      </c>
      <c r="Z661" s="22">
        <f t="shared" ca="1" si="475"/>
        <v>357.45000000000073</v>
      </c>
      <c r="AA661" s="22">
        <f t="shared" ca="1" si="475"/>
        <v>850</v>
      </c>
      <c r="AB661" s="23">
        <f t="shared" ca="1" si="470"/>
        <v>14.991192752893831</v>
      </c>
      <c r="AC661" s="23">
        <f t="shared" ca="1" si="471"/>
        <v>35.648381144103318</v>
      </c>
      <c r="AD661" s="23">
        <f t="shared" ca="1" si="472"/>
        <v>20.657188391209488</v>
      </c>
      <c r="AE661" s="23">
        <f t="shared" ca="1" si="473"/>
        <v>50.639573896997149</v>
      </c>
      <c r="AF661" s="23">
        <f t="shared" ca="1" si="474"/>
        <v>40.792579402873741</v>
      </c>
      <c r="AG661" s="23">
        <f t="shared" ca="1" si="435"/>
        <v>21.118580127523426</v>
      </c>
      <c r="AH661" s="25" t="str">
        <f t="shared" ca="1" si="451"/>
        <v>Weak</v>
      </c>
      <c r="AI661" s="25" t="str">
        <f t="shared" ca="1" si="452"/>
        <v>Bearish</v>
      </c>
      <c r="AJ661" s="1">
        <f t="shared" ca="1" si="460"/>
        <v>-483027963.82999998</v>
      </c>
      <c r="AK661" s="10">
        <f t="shared" ca="1" si="461"/>
        <v>-2.0655007796257053E-2</v>
      </c>
      <c r="AL661" s="10">
        <f t="shared" ca="1" si="466"/>
        <v>0.18544185368542951</v>
      </c>
      <c r="AM661">
        <f t="shared" ca="1" si="462"/>
        <v>-225.35000000000036</v>
      </c>
      <c r="AN661">
        <f t="shared" ca="1" si="453"/>
        <v>0</v>
      </c>
      <c r="AO661">
        <f t="shared" ca="1" si="454"/>
        <v>225.35000000000036</v>
      </c>
      <c r="AP661">
        <f t="shared" ca="1" si="440"/>
        <v>38.863297406831002</v>
      </c>
      <c r="AQ661">
        <f t="shared" ca="1" si="440"/>
        <v>60.013624253672091</v>
      </c>
      <c r="AR661">
        <f t="shared" ca="1" si="467"/>
        <v>0.6475745781084542</v>
      </c>
      <c r="AS661">
        <f t="shared" ca="1" si="468"/>
        <v>39.304720205862907</v>
      </c>
      <c r="AT661">
        <f t="shared" ca="1" si="455"/>
        <v>194.79999999999927</v>
      </c>
      <c r="AU661">
        <f t="shared" ca="1" si="469"/>
        <v>156.95919094500692</v>
      </c>
      <c r="AV661">
        <f t="shared" ca="1" si="464"/>
        <v>10965.570833333333</v>
      </c>
      <c r="AW661">
        <f t="shared" ca="1" si="434"/>
        <v>11009.882692307696</v>
      </c>
      <c r="AX661">
        <f t="shared" ca="1" si="433"/>
        <v>-44.311858974362622</v>
      </c>
      <c r="AY661">
        <f t="shared" ca="1" si="438"/>
        <v>-105.24138176638108</v>
      </c>
      <c r="AZ661">
        <f t="shared" ca="1" si="437"/>
        <v>60.92952279201846</v>
      </c>
    </row>
    <row r="662" spans="1:52" x14ac:dyDescent="0.3">
      <c r="A662" s="1" vm="3869">
        <f ca="1"/>
        <v>43712</v>
      </c>
      <c r="B662" s="1" vm="3870">
        <f ca="1"/>
        <v>10790.4</v>
      </c>
      <c r="C662" s="1" vm="3871">
        <f ca="1"/>
        <v>10858.75</v>
      </c>
      <c r="D662" s="1" vm="3872">
        <f ca="1"/>
        <v>10746.35</v>
      </c>
      <c r="E662" s="1" vm="2980">
        <f ca="1"/>
        <v>10844.65</v>
      </c>
      <c r="F662" s="1" vm="3873">
        <f ca="1"/>
        <v>508784000</v>
      </c>
      <c r="G662" s="1">
        <f t="shared" ca="1" si="463"/>
        <v>10932.04</v>
      </c>
      <c r="H662" s="2">
        <f t="shared" ca="1" si="432"/>
        <v>10959.759999999998</v>
      </c>
      <c r="I662" s="6" t="str" cm="1">
        <f t="array" aca="1" ref="I662" ca="1">_xlfn.IFS(AND(G661&lt;H661,G662&gt;H662),"BUY", AND(G661&gt;H661,G662&lt;H662),"SELL",TRUE,"")</f>
        <v>SELL</v>
      </c>
      <c r="J662" s="1" vm="3858">
        <f t="shared" ca="1" si="442"/>
        <v>10987.8</v>
      </c>
      <c r="K662" s="3" t="str">
        <f t="shared" ca="1" si="456"/>
        <v/>
      </c>
      <c r="L662" s="3">
        <f t="shared" ca="1" si="457"/>
        <v>4.3295455597847088E-3</v>
      </c>
      <c r="M662" s="3">
        <f t="shared" ca="1" si="458"/>
        <v>4.3202000422602948E-3</v>
      </c>
      <c r="N662" s="4">
        <f t="shared" ca="1" si="443"/>
        <v>1</v>
      </c>
      <c r="O662" s="2">
        <f t="shared" ca="1" si="459"/>
        <v>4.3202000422602948E-3</v>
      </c>
      <c r="P662" s="1">
        <f t="shared" ca="1" si="444"/>
        <v>10816.583333333334</v>
      </c>
      <c r="Q662" s="1">
        <f t="shared" ca="1" si="445"/>
        <v>5503304534666.667</v>
      </c>
      <c r="R662" s="1">
        <f ca="1">IF(ISBLANK(A662),"",SUM($Q$2:Q662))</f>
        <v>1955378660892267.3</v>
      </c>
      <c r="S662" s="1">
        <f ca="1">IF(ISBLANK(A662),"",SUM($F$2:F662))</f>
        <v>184032807000</v>
      </c>
      <c r="T662" s="1">
        <f t="shared" ca="1" si="446"/>
        <v>10625.163484531686</v>
      </c>
      <c r="U662" s="1" t="str">
        <f t="shared" ca="1" si="447"/>
        <v>Bullish</v>
      </c>
      <c r="V662" s="17">
        <f t="shared" ca="1" si="448"/>
        <v>112.39999999999964</v>
      </c>
      <c r="W662" s="17">
        <f t="shared" ca="1" si="449"/>
        <v>0</v>
      </c>
      <c r="X662" s="17">
        <f t="shared" ca="1" si="450"/>
        <v>26.350000000000364</v>
      </c>
      <c r="Y662" s="22">
        <f t="shared" ca="1" si="475"/>
        <v>2252.5000000000018</v>
      </c>
      <c r="Z662" s="22">
        <f t="shared" ca="1" si="475"/>
        <v>357.45000000000073</v>
      </c>
      <c r="AA662" s="22">
        <f t="shared" ca="1" si="475"/>
        <v>715.15000000000146</v>
      </c>
      <c r="AB662" s="23">
        <f t="shared" ca="1" si="470"/>
        <v>15.869034406215334</v>
      </c>
      <c r="AC662" s="23">
        <f t="shared" ca="1" si="471"/>
        <v>31.749167591564969</v>
      </c>
      <c r="AD662" s="23">
        <f t="shared" ca="1" si="472"/>
        <v>15.880133185349635</v>
      </c>
      <c r="AE662" s="23">
        <f t="shared" ca="1" si="473"/>
        <v>47.618201997780304</v>
      </c>
      <c r="AF662" s="23">
        <f t="shared" ca="1" si="474"/>
        <v>33.348871900055947</v>
      </c>
      <c r="AG662" s="23">
        <f t="shared" ca="1" si="435"/>
        <v>20.977226929150607</v>
      </c>
      <c r="AH662" s="25" t="str">
        <f t="shared" ca="1" si="451"/>
        <v>Weak</v>
      </c>
      <c r="AI662" s="25" t="str">
        <f t="shared" ca="1" si="452"/>
        <v>Bearish</v>
      </c>
      <c r="AJ662" s="1">
        <f t="shared" ca="1" si="460"/>
        <v>508794984.18000001</v>
      </c>
      <c r="AK662" s="10">
        <f t="shared" ca="1" si="461"/>
        <v>4.3202000422602948E-3</v>
      </c>
      <c r="AL662" s="10">
        <f t="shared" ca="1" si="466"/>
        <v>0.17435661823900375</v>
      </c>
      <c r="AM662">
        <f t="shared" ca="1" si="462"/>
        <v>46.75</v>
      </c>
      <c r="AN662">
        <f t="shared" ca="1" si="453"/>
        <v>46.75</v>
      </c>
      <c r="AO662">
        <f t="shared" ca="1" si="454"/>
        <v>0</v>
      </c>
      <c r="AP662">
        <f t="shared" ca="1" si="440"/>
        <v>39.426633306343078</v>
      </c>
      <c r="AQ662">
        <f t="shared" ca="1" si="440"/>
        <v>55.726936806981222</v>
      </c>
      <c r="AR662">
        <f t="shared" ca="1" si="467"/>
        <v>0.70749686893617103</v>
      </c>
      <c r="AS662">
        <f t="shared" ca="1" si="468"/>
        <v>41.434738874629133</v>
      </c>
      <c r="AT662">
        <f t="shared" ca="1" si="455"/>
        <v>112.39999999999964</v>
      </c>
      <c r="AU662">
        <f t="shared" ca="1" si="469"/>
        <v>153.77639159179211</v>
      </c>
      <c r="AV662">
        <f t="shared" ca="1" si="464"/>
        <v>10948.641666666668</v>
      </c>
      <c r="AW662">
        <f t="shared" ca="1" si="434"/>
        <v>10994.209615384618</v>
      </c>
      <c r="AX662">
        <f t="shared" ca="1" si="433"/>
        <v>-45.567948717949548</v>
      </c>
      <c r="AY662">
        <f t="shared" ca="1" si="438"/>
        <v>-88.734650997150112</v>
      </c>
      <c r="AZ662">
        <f t="shared" ca="1" si="437"/>
        <v>43.166702279200564</v>
      </c>
    </row>
    <row r="663" spans="1:52" x14ac:dyDescent="0.3">
      <c r="A663" s="1" vm="3874">
        <f ca="1"/>
        <v>43713</v>
      </c>
      <c r="B663" s="1" vm="3875">
        <f ca="1"/>
        <v>10860.95</v>
      </c>
      <c r="C663" s="1" vm="3876">
        <f ca="1"/>
        <v>10920.1</v>
      </c>
      <c r="D663" s="1" vm="3877">
        <f ca="1"/>
        <v>10816</v>
      </c>
      <c r="E663" s="1" vm="3878">
        <f ca="1"/>
        <v>10847.9</v>
      </c>
      <c r="F663" s="1" vm="3879">
        <f ca="1"/>
        <v>595699000</v>
      </c>
      <c r="G663" s="1">
        <f t="shared" ca="1" si="463"/>
        <v>10892.4</v>
      </c>
      <c r="H663" s="2">
        <f t="shared" ca="1" si="432"/>
        <v>10959.024999999998</v>
      </c>
      <c r="I663" s="6" t="str" cm="1">
        <f t="array" aca="1" ref="I663" ca="1">_xlfn.IFS(AND(G662&lt;H662,G663&gt;H663),"BUY", AND(G662&gt;H662,G663&lt;H663),"SELL",TRUE,"")</f>
        <v/>
      </c>
      <c r="J663" s="1" vm="3875">
        <f t="shared" ca="1" si="442"/>
        <v>10860.95</v>
      </c>
      <c r="K663" s="3">
        <f t="shared" ca="1" si="456"/>
        <v>-1.1544622217368183E-2</v>
      </c>
      <c r="L663" s="3">
        <f t="shared" ca="1" si="457"/>
        <v>2.9968694240944949E-4</v>
      </c>
      <c r="M663" s="3">
        <f t="shared" ca="1" si="458"/>
        <v>2.9964204524756224E-4</v>
      </c>
      <c r="N663" s="4">
        <f t="shared" ca="1" si="443"/>
        <v>-1</v>
      </c>
      <c r="O663" s="2">
        <f t="shared" ca="1" si="459"/>
        <v>-2.9964204524756224E-4</v>
      </c>
      <c r="P663" s="1">
        <f t="shared" ca="1" si="444"/>
        <v>10861.333333333334</v>
      </c>
      <c r="Q663" s="1">
        <f t="shared" ca="1" si="445"/>
        <v>6470085405333.334</v>
      </c>
      <c r="R663" s="1">
        <f ca="1">IF(ISBLANK(A663),"",SUM($Q$2:Q663))</f>
        <v>1961848746297600.5</v>
      </c>
      <c r="S663" s="1">
        <f ca="1">IF(ISBLANK(A663),"",SUM($F$2:F663))</f>
        <v>184628506000</v>
      </c>
      <c r="T663" s="1">
        <f t="shared" ca="1" si="446"/>
        <v>10625.925480313428</v>
      </c>
      <c r="U663" s="1" t="str">
        <f t="shared" ca="1" si="447"/>
        <v>Bullish</v>
      </c>
      <c r="V663" s="17">
        <f t="shared" ca="1" si="448"/>
        <v>104.10000000000036</v>
      </c>
      <c r="W663" s="17">
        <f t="shared" ca="1" si="449"/>
        <v>61.350000000000364</v>
      </c>
      <c r="X663" s="17">
        <f t="shared" ca="1" si="450"/>
        <v>0</v>
      </c>
      <c r="Y663" s="22">
        <f t="shared" ca="1" si="475"/>
        <v>2204.3000000000029</v>
      </c>
      <c r="Z663" s="22">
        <f t="shared" ca="1" si="475"/>
        <v>418.80000000000109</v>
      </c>
      <c r="AA663" s="22">
        <f t="shared" ca="1" si="475"/>
        <v>715.15000000000146</v>
      </c>
      <c r="AB663" s="23">
        <f t="shared" ca="1" si="470"/>
        <v>18.999228780111626</v>
      </c>
      <c r="AC663" s="23">
        <f t="shared" ca="1" si="471"/>
        <v>32.443406069954207</v>
      </c>
      <c r="AD663" s="23">
        <f t="shared" ca="1" si="472"/>
        <v>13.444177289842582</v>
      </c>
      <c r="AE663" s="23">
        <f t="shared" ca="1" si="473"/>
        <v>51.442634850065829</v>
      </c>
      <c r="AF663" s="23">
        <f t="shared" ca="1" si="474"/>
        <v>26.134309272895607</v>
      </c>
      <c r="AG663" s="23">
        <f t="shared" ca="1" si="435"/>
        <v>20.676208053075857</v>
      </c>
      <c r="AH663" s="25" t="str">
        <f t="shared" ca="1" si="451"/>
        <v>Weak</v>
      </c>
      <c r="AI663" s="25" t="str">
        <f t="shared" ca="1" si="452"/>
        <v>Bearish</v>
      </c>
      <c r="AJ663" s="1">
        <f t="shared" ca="1" si="460"/>
        <v>595709932.03999996</v>
      </c>
      <c r="AK663" s="10">
        <f t="shared" ca="1" si="461"/>
        <v>2.9964204524756224E-4</v>
      </c>
      <c r="AL663" s="10">
        <f t="shared" ca="1" si="466"/>
        <v>0.16844277283511086</v>
      </c>
      <c r="AM663">
        <f t="shared" ca="1" si="462"/>
        <v>3.25</v>
      </c>
      <c r="AN663">
        <f t="shared" ca="1" si="453"/>
        <v>3.25</v>
      </c>
      <c r="AO663">
        <f t="shared" ca="1" si="454"/>
        <v>0</v>
      </c>
      <c r="AP663">
        <f t="shared" ca="1" si="440"/>
        <v>36.842588070175715</v>
      </c>
      <c r="AQ663">
        <f t="shared" ca="1" si="440"/>
        <v>51.746441320768277</v>
      </c>
      <c r="AR663">
        <f t="shared" ca="1" si="467"/>
        <v>0.71198302974680217</v>
      </c>
      <c r="AS663">
        <f t="shared" ca="1" si="468"/>
        <v>41.588206038006263</v>
      </c>
      <c r="AT663">
        <f t="shared" ca="1" si="455"/>
        <v>104.10000000000036</v>
      </c>
      <c r="AU663">
        <f t="shared" ca="1" si="469"/>
        <v>150.22807790666411</v>
      </c>
      <c r="AV663">
        <f t="shared" ca="1" si="464"/>
        <v>10931.475</v>
      </c>
      <c r="AW663">
        <f t="shared" ca="1" si="434"/>
        <v>10977.425000000001</v>
      </c>
      <c r="AX663">
        <f t="shared" ca="1" si="433"/>
        <v>-45.950000000000728</v>
      </c>
      <c r="AY663">
        <f t="shared" ca="1" si="438"/>
        <v>-73.519658119657436</v>
      </c>
      <c r="AZ663">
        <f t="shared" ca="1" si="437"/>
        <v>27.569658119656708</v>
      </c>
    </row>
    <row r="664" spans="1:52" x14ac:dyDescent="0.3">
      <c r="A664" s="1" vm="3880">
        <f ca="1"/>
        <v>43714</v>
      </c>
      <c r="B664" s="1" vm="3881">
        <f ca="1"/>
        <v>10883.8</v>
      </c>
      <c r="C664" s="1" vm="3882">
        <f ca="1"/>
        <v>10957.05</v>
      </c>
      <c r="D664" s="1" vm="3883">
        <f ca="1"/>
        <v>10867.45</v>
      </c>
      <c r="E664" s="1" vm="2280">
        <f ca="1"/>
        <v>10946.2</v>
      </c>
      <c r="F664" s="1" vm="3884">
        <f ca="1"/>
        <v>497214000</v>
      </c>
      <c r="G664" s="1">
        <f t="shared" ca="1" si="463"/>
        <v>10891.980000000001</v>
      </c>
      <c r="H664" s="2">
        <f t="shared" ca="1" si="432"/>
        <v>10958.922499999999</v>
      </c>
      <c r="I664" s="6" t="str" cm="1">
        <f t="array" aca="1" ref="I664" ca="1">_xlfn.IFS(AND(G663&lt;H663,G664&gt;H664),"BUY", AND(G663&gt;H663,G664&lt;H664),"SELL",TRUE,"")</f>
        <v/>
      </c>
      <c r="J664" s="1" vm="3875">
        <f t="shared" ca="1" si="442"/>
        <v>10860.95</v>
      </c>
      <c r="K664" s="3" t="str">
        <f t="shared" ca="1" si="456"/>
        <v/>
      </c>
      <c r="L664" s="3">
        <f t="shared" ca="1" si="457"/>
        <v>9.0616617041088254E-3</v>
      </c>
      <c r="M664" s="3">
        <f t="shared" ca="1" si="458"/>
        <v>9.0208512030475613E-3</v>
      </c>
      <c r="N664" s="4">
        <f t="shared" ca="1" si="443"/>
        <v>-1</v>
      </c>
      <c r="O664" s="2">
        <f t="shared" ca="1" si="459"/>
        <v>-9.0208512030475613E-3</v>
      </c>
      <c r="P664" s="1">
        <f t="shared" ca="1" si="444"/>
        <v>10923.566666666666</v>
      </c>
      <c r="Q664" s="1">
        <f t="shared" ca="1" si="445"/>
        <v>5431350276600</v>
      </c>
      <c r="R664" s="1">
        <f ca="1">IF(ISBLANK(A664),"",SUM($Q$2:Q664))</f>
        <v>1967280096574200.5</v>
      </c>
      <c r="S664" s="1">
        <f ca="1">IF(ISBLANK(A664),"",SUM($F$2:F664))</f>
        <v>185125720000</v>
      </c>
      <c r="T664" s="1">
        <f t="shared" ca="1" si="446"/>
        <v>10626.724890383684</v>
      </c>
      <c r="U664" s="1" t="str">
        <f t="shared" ca="1" si="447"/>
        <v>Bullish</v>
      </c>
      <c r="V664" s="17">
        <f t="shared" ca="1" si="448"/>
        <v>109.14999999999964</v>
      </c>
      <c r="W664" s="17">
        <f t="shared" ca="1" si="449"/>
        <v>36.949999999998909</v>
      </c>
      <c r="X664" s="17">
        <f t="shared" ca="1" si="450"/>
        <v>0</v>
      </c>
      <c r="Y664" s="22">
        <f t="shared" ca="1" si="475"/>
        <v>2169.1000000000022</v>
      </c>
      <c r="Z664" s="22">
        <f t="shared" ca="1" si="475"/>
        <v>455.75</v>
      </c>
      <c r="AA664" s="22">
        <f t="shared" ca="1" si="475"/>
        <v>703.85000000000036</v>
      </c>
      <c r="AB664" s="23">
        <f t="shared" ca="1" si="470"/>
        <v>21.011018394725902</v>
      </c>
      <c r="AC664" s="23">
        <f t="shared" ca="1" si="471"/>
        <v>32.448941957493879</v>
      </c>
      <c r="AD664" s="23">
        <f t="shared" ca="1" si="472"/>
        <v>11.437923562767978</v>
      </c>
      <c r="AE664" s="23">
        <f t="shared" ca="1" si="473"/>
        <v>53.459960352219781</v>
      </c>
      <c r="AF664" s="23">
        <f t="shared" ca="1" si="474"/>
        <v>21.395308727147324</v>
      </c>
      <c r="AG664" s="23">
        <f t="shared" ca="1" si="435"/>
        <v>19.961954160141289</v>
      </c>
      <c r="AH664" s="25" t="str">
        <f t="shared" ca="1" si="451"/>
        <v>Weak</v>
      </c>
      <c r="AI664" s="25" t="str">
        <f t="shared" ca="1" si="452"/>
        <v>Bearish</v>
      </c>
      <c r="AJ664" s="1">
        <f t="shared" ca="1" si="460"/>
        <v>497224892.39999998</v>
      </c>
      <c r="AK664" s="10">
        <f t="shared" ca="1" si="461"/>
        <v>9.0208512030475613E-3</v>
      </c>
      <c r="AL664" s="10">
        <f t="shared" ca="1" si="466"/>
        <v>0.17366512799073022</v>
      </c>
      <c r="AM664">
        <f t="shared" ca="1" si="462"/>
        <v>98.300000000001091</v>
      </c>
      <c r="AN664">
        <f t="shared" ca="1" si="453"/>
        <v>98.300000000001091</v>
      </c>
      <c r="AO664">
        <f t="shared" ca="1" si="454"/>
        <v>0</v>
      </c>
      <c r="AP664">
        <f t="shared" ca="1" si="440"/>
        <v>41.232403208020386</v>
      </c>
      <c r="AQ664">
        <f t="shared" ca="1" si="440"/>
        <v>48.050266940713399</v>
      </c>
      <c r="AR664">
        <f t="shared" ca="1" si="467"/>
        <v>0.85810976365427472</v>
      </c>
      <c r="AS664">
        <f t="shared" ca="1" si="468"/>
        <v>46.181866132959897</v>
      </c>
      <c r="AT664">
        <f t="shared" ca="1" si="455"/>
        <v>89.599999999998545</v>
      </c>
      <c r="AU664">
        <f t="shared" ca="1" si="469"/>
        <v>145.89750091333084</v>
      </c>
      <c r="AV664">
        <f t="shared" ca="1" si="464"/>
        <v>10925.574999999999</v>
      </c>
      <c r="AW664">
        <f t="shared" ca="1" si="434"/>
        <v>10968.078846153849</v>
      </c>
      <c r="AX664">
        <f t="shared" ca="1" si="433"/>
        <v>-42.503846153849736</v>
      </c>
      <c r="AY664">
        <f t="shared" ca="1" si="438"/>
        <v>-61.174786324786005</v>
      </c>
      <c r="AZ664">
        <f t="shared" ca="1" si="437"/>
        <v>18.670940170936269</v>
      </c>
    </row>
    <row r="665" spans="1:52" x14ac:dyDescent="0.3">
      <c r="A665" s="1" vm="3885">
        <f ca="1"/>
        <v>43717</v>
      </c>
      <c r="B665" s="1" vm="3886">
        <f ca="1"/>
        <v>10936.7</v>
      </c>
      <c r="C665" s="1" vm="3887">
        <f ca="1"/>
        <v>11028.85</v>
      </c>
      <c r="D665" s="1" vm="3888">
        <f ca="1"/>
        <v>10889.8</v>
      </c>
      <c r="E665" s="1" vm="3889">
        <f ca="1"/>
        <v>11003.05</v>
      </c>
      <c r="F665" s="1" vm="3890">
        <f ca="1"/>
        <v>412471000</v>
      </c>
      <c r="G665" s="1">
        <f t="shared" ca="1" si="463"/>
        <v>10887.939999999999</v>
      </c>
      <c r="H665" s="2">
        <f t="shared" ref="H665:H728" ca="1" si="476">IFERROR(AVERAGE(E646:E665),"")</f>
        <v>10966.3</v>
      </c>
      <c r="I665" s="6" t="str" cm="1">
        <f t="array" aca="1" ref="I665" ca="1">_xlfn.IFS(AND(G664&lt;H664,G665&gt;H665),"BUY", AND(G664&gt;H664,G665&lt;H665),"SELL",TRUE,"")</f>
        <v/>
      </c>
      <c r="J665" s="1" vm="3875">
        <f t="shared" ca="1" si="442"/>
        <v>10860.95</v>
      </c>
      <c r="K665" s="3" t="str">
        <f t="shared" ca="1" si="456"/>
        <v/>
      </c>
      <c r="L665" s="3">
        <f t="shared" ca="1" si="457"/>
        <v>5.1935831612794914E-3</v>
      </c>
      <c r="M665" s="3">
        <f t="shared" ca="1" si="458"/>
        <v>5.1801430231516307E-3</v>
      </c>
      <c r="N665" s="4">
        <f t="shared" ca="1" si="443"/>
        <v>-1</v>
      </c>
      <c r="O665" s="2">
        <f t="shared" ca="1" si="459"/>
        <v>-5.1801430231516307E-3</v>
      </c>
      <c r="P665" s="1">
        <f t="shared" ca="1" si="444"/>
        <v>10973.9</v>
      </c>
      <c r="Q665" s="1">
        <f t="shared" ca="1" si="445"/>
        <v>4526415506900</v>
      </c>
      <c r="R665" s="1">
        <f ca="1">IF(ISBLANK(A665),"",SUM($Q$2:Q665))</f>
        <v>1971806512081100.5</v>
      </c>
      <c r="S665" s="1">
        <f ca="1">IF(ISBLANK(A665),"",SUM($F$2:F665))</f>
        <v>185538191000</v>
      </c>
      <c r="T665" s="1">
        <f t="shared" ca="1" si="446"/>
        <v>10627.496697330096</v>
      </c>
      <c r="U665" s="1" t="str">
        <f t="shared" ca="1" si="447"/>
        <v>Bullish</v>
      </c>
      <c r="V665" s="17">
        <f t="shared" ca="1" si="448"/>
        <v>139.05000000000109</v>
      </c>
      <c r="W665" s="17">
        <f t="shared" ca="1" si="449"/>
        <v>71.800000000001091</v>
      </c>
      <c r="X665" s="17">
        <f t="shared" ca="1" si="450"/>
        <v>0</v>
      </c>
      <c r="Y665" s="22">
        <f t="shared" ca="1" si="475"/>
        <v>2199.100000000004</v>
      </c>
      <c r="Z665" s="22">
        <f t="shared" ca="1" si="475"/>
        <v>449.30000000000109</v>
      </c>
      <c r="AA665" s="22">
        <f t="shared" ca="1" si="475"/>
        <v>703.85000000000036</v>
      </c>
      <c r="AB665" s="23">
        <f t="shared" ca="1" si="470"/>
        <v>20.431085444045305</v>
      </c>
      <c r="AC665" s="23">
        <f t="shared" ca="1" si="471"/>
        <v>32.006275294438588</v>
      </c>
      <c r="AD665" s="23">
        <f t="shared" ca="1" si="472"/>
        <v>11.575189850393283</v>
      </c>
      <c r="AE665" s="23">
        <f t="shared" ca="1" si="473"/>
        <v>52.437360738483889</v>
      </c>
      <c r="AF665" s="23">
        <f t="shared" ca="1" si="474"/>
        <v>22.074318171963654</v>
      </c>
      <c r="AG665" s="23">
        <f t="shared" ca="1" si="435"/>
        <v>20.168298466049595</v>
      </c>
      <c r="AH665" s="25" t="str">
        <f t="shared" ca="1" si="451"/>
        <v>Weak</v>
      </c>
      <c r="AI665" s="25" t="str">
        <f t="shared" ca="1" si="452"/>
        <v>Bearish</v>
      </c>
      <c r="AJ665" s="1">
        <f t="shared" ca="1" si="460"/>
        <v>412481891.98000002</v>
      </c>
      <c r="AK665" s="10">
        <f t="shared" ca="1" si="461"/>
        <v>5.1801430231516307E-3</v>
      </c>
      <c r="AL665" s="10">
        <f t="shared" ca="1" si="466"/>
        <v>0.17539266453791744</v>
      </c>
      <c r="AM665">
        <f t="shared" ca="1" si="462"/>
        <v>56.849999999998545</v>
      </c>
      <c r="AN665">
        <f t="shared" ca="1" si="453"/>
        <v>56.849999999998545</v>
      </c>
      <c r="AO665">
        <f t="shared" ca="1" si="454"/>
        <v>0</v>
      </c>
      <c r="AP665">
        <f t="shared" ca="1" si="440"/>
        <v>42.347945836018823</v>
      </c>
      <c r="AQ665">
        <f t="shared" ca="1" si="440"/>
        <v>44.618105016376724</v>
      </c>
      <c r="AR665">
        <f t="shared" ca="1" si="467"/>
        <v>0.94912022418870867</v>
      </c>
      <c r="AS665">
        <f t="shared" ca="1" si="468"/>
        <v>48.694801501213981</v>
      </c>
      <c r="AT665">
        <f t="shared" ca="1" si="455"/>
        <v>139.05000000000109</v>
      </c>
      <c r="AU665">
        <f t="shared" ca="1" si="469"/>
        <v>145.40839370523585</v>
      </c>
      <c r="AV665">
        <f t="shared" ca="1" si="464"/>
        <v>10932.604166666664</v>
      </c>
      <c r="AW665">
        <f t="shared" ca="1" si="434"/>
        <v>10964.91153846154</v>
      </c>
      <c r="AX665">
        <f t="shared" ca="1" si="433"/>
        <v>-32.307371794875507</v>
      </c>
      <c r="AY665">
        <f t="shared" ca="1" si="438"/>
        <v>-51.402599715099818</v>
      </c>
      <c r="AZ665">
        <f t="shared" ca="1" si="437"/>
        <v>19.09522792022431</v>
      </c>
    </row>
    <row r="666" spans="1:52" x14ac:dyDescent="0.3">
      <c r="A666" s="1" vm="3891">
        <f ca="1"/>
        <v>43719</v>
      </c>
      <c r="B666" s="1" vm="3892">
        <f ca="1"/>
        <v>11028.5</v>
      </c>
      <c r="C666" s="1" vm="3893">
        <f ca="1"/>
        <v>11054.8</v>
      </c>
      <c r="D666" s="1" vm="3894">
        <f ca="1"/>
        <v>11011.65</v>
      </c>
      <c r="E666" s="1" vm="3895">
        <f ca="1"/>
        <v>11035.7</v>
      </c>
      <c r="F666" s="1" vm="3896">
        <f ca="1"/>
        <v>687140000</v>
      </c>
      <c r="G666" s="1">
        <f t="shared" ca="1" si="463"/>
        <v>10935.5</v>
      </c>
      <c r="H666" s="2">
        <f t="shared" ca="1" si="476"/>
        <v>10966.4625</v>
      </c>
      <c r="I666" s="6" t="str" cm="1">
        <f t="array" aca="1" ref="I666" ca="1">_xlfn.IFS(AND(G665&lt;H665,G666&gt;H666),"BUY", AND(G665&gt;H665,G666&lt;H666),"SELL",TRUE,"")</f>
        <v/>
      </c>
      <c r="J666" s="1" vm="3875">
        <f t="shared" ca="1" si="442"/>
        <v>10860.95</v>
      </c>
      <c r="K666" s="3" t="str">
        <f t="shared" ca="1" si="456"/>
        <v/>
      </c>
      <c r="L666" s="3">
        <f t="shared" ca="1" si="457"/>
        <v>2.9673590504453173E-3</v>
      </c>
      <c r="M666" s="3">
        <f t="shared" ca="1" si="458"/>
        <v>2.9629651306572699E-3</v>
      </c>
      <c r="N666" s="4">
        <f t="shared" ca="1" si="443"/>
        <v>-1</v>
      </c>
      <c r="O666" s="2">
        <f t="shared" ca="1" si="459"/>
        <v>-2.9629651306572699E-3</v>
      </c>
      <c r="P666" s="1">
        <f t="shared" ca="1" si="444"/>
        <v>11034.049999999997</v>
      </c>
      <c r="Q666" s="1">
        <f t="shared" ca="1" si="445"/>
        <v>7581937116999.998</v>
      </c>
      <c r="R666" s="1">
        <f ca="1">IF(ISBLANK(A666),"",SUM($Q$2:Q666))</f>
        <v>1979388449198100.5</v>
      </c>
      <c r="S666" s="1">
        <f ca="1">IF(ISBLANK(A666),"",SUM($F$2:F666))</f>
        <v>186225331000</v>
      </c>
      <c r="T666" s="1">
        <f t="shared" ca="1" si="446"/>
        <v>10628.996810310948</v>
      </c>
      <c r="U666" s="1" t="str">
        <f t="shared" ca="1" si="447"/>
        <v>Bullish</v>
      </c>
      <c r="V666" s="17">
        <f t="shared" ca="1" si="448"/>
        <v>51.75</v>
      </c>
      <c r="W666" s="17">
        <f t="shared" ca="1" si="449"/>
        <v>25.949999999998909</v>
      </c>
      <c r="X666" s="17">
        <f t="shared" ca="1" si="450"/>
        <v>0</v>
      </c>
      <c r="Y666" s="22">
        <f t="shared" ca="1" si="475"/>
        <v>2159.850000000004</v>
      </c>
      <c r="Z666" s="22">
        <f t="shared" ca="1" si="475"/>
        <v>475.25</v>
      </c>
      <c r="AA666" s="22">
        <f t="shared" ca="1" si="475"/>
        <v>651.29999999999927</v>
      </c>
      <c r="AB666" s="23">
        <f t="shared" ca="1" si="470"/>
        <v>22.003842859457791</v>
      </c>
      <c r="AC666" s="23">
        <f t="shared" ca="1" si="471"/>
        <v>30.154871866101722</v>
      </c>
      <c r="AD666" s="23">
        <f t="shared" ca="1" si="472"/>
        <v>8.151029006643931</v>
      </c>
      <c r="AE666" s="23">
        <f t="shared" ca="1" si="473"/>
        <v>52.158714725559513</v>
      </c>
      <c r="AF666" s="23">
        <f t="shared" ca="1" si="474"/>
        <v>15.627357862500501</v>
      </c>
      <c r="AG666" s="23">
        <f t="shared" ca="1" si="435"/>
        <v>19.943536680351265</v>
      </c>
      <c r="AH666" s="25" t="str">
        <f t="shared" ca="1" si="451"/>
        <v>Weak</v>
      </c>
      <c r="AI666" s="25" t="str">
        <f t="shared" ca="1" si="452"/>
        <v>Bearish</v>
      </c>
      <c r="AJ666" s="1">
        <f t="shared" ca="1" si="460"/>
        <v>687150887.94000006</v>
      </c>
      <c r="AK666" s="10">
        <f t="shared" ca="1" si="461"/>
        <v>2.9629651306572699E-3</v>
      </c>
      <c r="AL666" s="10">
        <f t="shared" ca="1" si="466"/>
        <v>0.17533249962865755</v>
      </c>
      <c r="AM666">
        <f t="shared" ca="1" si="462"/>
        <v>32.650000000001455</v>
      </c>
      <c r="AN666">
        <f t="shared" ca="1" si="453"/>
        <v>32.650000000001455</v>
      </c>
      <c r="AO666">
        <f t="shared" ca="1" si="454"/>
        <v>0</v>
      </c>
      <c r="AP666">
        <f t="shared" ca="1" si="440"/>
        <v>41.655235419160441</v>
      </c>
      <c r="AQ666">
        <f t="shared" ca="1" si="440"/>
        <v>41.431097515206957</v>
      </c>
      <c r="AR666">
        <f t="shared" ca="1" si="467"/>
        <v>1.0054098954021484</v>
      </c>
      <c r="AS666">
        <f t="shared" ca="1" si="468"/>
        <v>50.134882534851144</v>
      </c>
      <c r="AT666">
        <f t="shared" ca="1" si="455"/>
        <v>43.149999999999636</v>
      </c>
      <c r="AU666">
        <f t="shared" ca="1" si="469"/>
        <v>138.1042227262904</v>
      </c>
      <c r="AV666">
        <f t="shared" ca="1" si="464"/>
        <v>10957.133333333331</v>
      </c>
      <c r="AW666">
        <f t="shared" ca="1" si="434"/>
        <v>10961.746153846154</v>
      </c>
      <c r="AX666">
        <f t="shared" ca="1" si="433"/>
        <v>-4.612820512822509</v>
      </c>
      <c r="AY666">
        <f t="shared" ca="1" si="438"/>
        <v>-42.967307692308168</v>
      </c>
      <c r="AZ666">
        <f t="shared" ca="1" si="437"/>
        <v>38.354487179485659</v>
      </c>
    </row>
    <row r="667" spans="1:52" x14ac:dyDescent="0.3">
      <c r="A667" s="1" vm="3897">
        <f ca="1"/>
        <v>43720</v>
      </c>
      <c r="B667" s="1" vm="3898">
        <f ca="1"/>
        <v>11058.3</v>
      </c>
      <c r="C667" s="1" vm="3899">
        <f ca="1"/>
        <v>11081.75</v>
      </c>
      <c r="D667" s="1" vm="3900">
        <f ca="1"/>
        <v>10964.95</v>
      </c>
      <c r="E667" s="1" vm="3901">
        <f ca="1"/>
        <v>10982.8</v>
      </c>
      <c r="F667" s="1" vm="3902">
        <f ca="1"/>
        <v>551436000</v>
      </c>
      <c r="G667" s="1">
        <f t="shared" ca="1" si="463"/>
        <v>10963.13</v>
      </c>
      <c r="H667" s="2">
        <f t="shared" ca="1" si="476"/>
        <v>10960.12</v>
      </c>
      <c r="I667" s="6" t="str" cm="1">
        <f t="array" aca="1" ref="I667" ca="1">_xlfn.IFS(AND(G666&lt;H666,G667&gt;H667),"BUY", AND(G666&gt;H666,G667&lt;H667),"SELL",TRUE,"")</f>
        <v>BUY</v>
      </c>
      <c r="J667" s="1" vm="3875">
        <f t="shared" ca="1" si="442"/>
        <v>10860.95</v>
      </c>
      <c r="K667" s="3" t="str">
        <f t="shared" ca="1" si="456"/>
        <v/>
      </c>
      <c r="L667" s="3">
        <f t="shared" ca="1" si="457"/>
        <v>-4.7935337133123701E-3</v>
      </c>
      <c r="M667" s="3">
        <f t="shared" ca="1" si="458"/>
        <v>-4.8050595437650065E-3</v>
      </c>
      <c r="N667" s="4">
        <f t="shared" ca="1" si="443"/>
        <v>-1</v>
      </c>
      <c r="O667" s="2">
        <f t="shared" ca="1" si="459"/>
        <v>4.8050595437650065E-3</v>
      </c>
      <c r="P667" s="1">
        <f t="shared" ca="1" si="444"/>
        <v>11009.833333333334</v>
      </c>
      <c r="Q667" s="1">
        <f t="shared" ca="1" si="445"/>
        <v>6071218454000</v>
      </c>
      <c r="R667" s="1">
        <f ca="1">IF(ISBLANK(A667),"",SUM($Q$2:Q667))</f>
        <v>1985459667652100.5</v>
      </c>
      <c r="S667" s="1">
        <f ca="1">IF(ISBLANK(A667),"",SUM($F$2:F667))</f>
        <v>186776767000</v>
      </c>
      <c r="T667" s="1">
        <f t="shared" ca="1" si="446"/>
        <v>10630.121184462416</v>
      </c>
      <c r="U667" s="1" t="str">
        <f t="shared" ca="1" si="447"/>
        <v>Bullish</v>
      </c>
      <c r="V667" s="17">
        <f t="shared" ca="1" si="448"/>
        <v>116.79999999999927</v>
      </c>
      <c r="W667" s="17">
        <f t="shared" ca="1" si="449"/>
        <v>0</v>
      </c>
      <c r="X667" s="17">
        <f t="shared" ca="1" si="450"/>
        <v>46.699999999998909</v>
      </c>
      <c r="Y667" s="22">
        <f t="shared" ca="1" si="475"/>
        <v>2149.1000000000022</v>
      </c>
      <c r="Z667" s="22">
        <f t="shared" ca="1" si="475"/>
        <v>475.25</v>
      </c>
      <c r="AA667" s="22">
        <f t="shared" ca="1" si="475"/>
        <v>619.34999999999854</v>
      </c>
      <c r="AB667" s="23">
        <f t="shared" ca="1" si="470"/>
        <v>22.113908147596646</v>
      </c>
      <c r="AC667" s="23">
        <f t="shared" ca="1" si="471"/>
        <v>28.819040528593266</v>
      </c>
      <c r="AD667" s="23">
        <f t="shared" ca="1" si="472"/>
        <v>6.7051323809966199</v>
      </c>
      <c r="AE667" s="23">
        <f t="shared" ca="1" si="473"/>
        <v>50.932948676189909</v>
      </c>
      <c r="AF667" s="23">
        <f t="shared" ca="1" si="474"/>
        <v>13.164626347524091</v>
      </c>
      <c r="AG667" s="23">
        <f t="shared" ca="1" si="435"/>
        <v>19.549244033593791</v>
      </c>
      <c r="AH667" s="25" t="str">
        <f t="shared" ca="1" si="451"/>
        <v>Weak</v>
      </c>
      <c r="AI667" s="25" t="str">
        <f t="shared" ca="1" si="452"/>
        <v>Bearish</v>
      </c>
      <c r="AJ667" s="1">
        <f t="shared" ca="1" si="460"/>
        <v>-551425064.5</v>
      </c>
      <c r="AK667" s="10">
        <f t="shared" ca="1" si="461"/>
        <v>-4.8050595437650065E-3</v>
      </c>
      <c r="AL667" s="10">
        <f t="shared" ca="1" si="466"/>
        <v>0.17201294143148996</v>
      </c>
      <c r="AM667">
        <f t="shared" ca="1" si="462"/>
        <v>-52.900000000001455</v>
      </c>
      <c r="AN667">
        <f t="shared" ca="1" si="453"/>
        <v>0</v>
      </c>
      <c r="AO667">
        <f t="shared" ca="1" si="454"/>
        <v>52.900000000001455</v>
      </c>
      <c r="AP667">
        <f t="shared" ca="1" si="440"/>
        <v>38.679861460648979</v>
      </c>
      <c r="AQ667">
        <f t="shared" ca="1" si="440"/>
        <v>42.250304835549422</v>
      </c>
      <c r="AR667">
        <f t="shared" ca="1" si="467"/>
        <v>0.91549307422046644</v>
      </c>
      <c r="AS667">
        <f t="shared" ca="1" si="468"/>
        <v>47.794120821503761</v>
      </c>
      <c r="AT667">
        <f t="shared" ca="1" si="455"/>
        <v>116.79999999999927</v>
      </c>
      <c r="AU667">
        <f t="shared" ca="1" si="469"/>
        <v>136.58249253155532</v>
      </c>
      <c r="AV667">
        <f t="shared" ca="1" si="464"/>
        <v>10969.920833333332</v>
      </c>
      <c r="AW667">
        <f t="shared" ca="1" si="434"/>
        <v>10961.853846153846</v>
      </c>
      <c r="AX667">
        <f t="shared" ref="AX667:AX730" ca="1" si="477">AV667 - AW667</f>
        <v>8.0669871794852952</v>
      </c>
      <c r="AY667">
        <f t="shared" ca="1" si="438"/>
        <v>-34.844195156696316</v>
      </c>
      <c r="AZ667">
        <f t="shared" ca="1" si="437"/>
        <v>42.911182336181611</v>
      </c>
    </row>
    <row r="668" spans="1:52" x14ac:dyDescent="0.3">
      <c r="A668" s="1" vm="3903">
        <f ca="1"/>
        <v>43721</v>
      </c>
      <c r="B668" s="1" vm="3904">
        <f ca="1"/>
        <v>10986.8</v>
      </c>
      <c r="C668" s="1" vm="3905">
        <f ca="1"/>
        <v>11084.45</v>
      </c>
      <c r="D668" s="1" vm="3906">
        <f ca="1"/>
        <v>10945.75</v>
      </c>
      <c r="E668" s="1" vm="3907">
        <f ca="1"/>
        <v>11075.9</v>
      </c>
      <c r="F668" s="1" vm="3908">
        <f ca="1"/>
        <v>624305000</v>
      </c>
      <c r="G668" s="1">
        <f t="shared" ca="1" si="463"/>
        <v>11008.73</v>
      </c>
      <c r="H668" s="2">
        <f t="shared" ca="1" si="476"/>
        <v>10967.622500000001</v>
      </c>
      <c r="I668" s="6" t="str" cm="1">
        <f t="array" aca="1" ref="I668" ca="1">_xlfn.IFS(AND(G667&lt;H667,G668&gt;H668),"BUY", AND(G667&gt;H667,G668&lt;H668),"SELL",TRUE,"")</f>
        <v/>
      </c>
      <c r="J668" s="1" vm="3904">
        <f t="shared" ca="1" si="442"/>
        <v>10986.8</v>
      </c>
      <c r="K668" s="3">
        <f t="shared" ca="1" si="456"/>
        <v>-1.1587384160685721E-2</v>
      </c>
      <c r="L668" s="3">
        <f t="shared" ca="1" si="457"/>
        <v>8.4768911388717338E-3</v>
      </c>
      <c r="M668" s="3">
        <f t="shared" ca="1" si="458"/>
        <v>8.4411640582458328E-3</v>
      </c>
      <c r="N668" s="4">
        <f t="shared" ca="1" si="443"/>
        <v>1</v>
      </c>
      <c r="O668" s="2">
        <f t="shared" ca="1" si="459"/>
        <v>8.4411640582458328E-3</v>
      </c>
      <c r="P668" s="1">
        <f t="shared" ca="1" si="444"/>
        <v>11035.366666666667</v>
      </c>
      <c r="Q668" s="1">
        <f t="shared" ca="1" si="445"/>
        <v>6889434586833.333</v>
      </c>
      <c r="R668" s="1">
        <f ca="1">IF(ISBLANK(A668),"",SUM($Q$2:Q668))</f>
        <v>1992349102238933.8</v>
      </c>
      <c r="S668" s="1">
        <f ca="1">IF(ISBLANK(A668),"",SUM($F$2:F668))</f>
        <v>187401072000</v>
      </c>
      <c r="T668" s="1">
        <f t="shared" ca="1" si="446"/>
        <v>10631.471212923125</v>
      </c>
      <c r="U668" s="1" t="str">
        <f t="shared" ca="1" si="447"/>
        <v>Bullish</v>
      </c>
      <c r="V668" s="17">
        <f t="shared" ca="1" si="448"/>
        <v>138.70000000000073</v>
      </c>
      <c r="W668" s="17">
        <f t="shared" ca="1" si="449"/>
        <v>0</v>
      </c>
      <c r="X668" s="17">
        <f t="shared" ca="1" si="450"/>
        <v>19.200000000000728</v>
      </c>
      <c r="Y668" s="22">
        <f t="shared" ca="1" si="475"/>
        <v>2087.4000000000015</v>
      </c>
      <c r="Z668" s="22">
        <f t="shared" ca="1" si="475"/>
        <v>475.25</v>
      </c>
      <c r="AA668" s="22">
        <f t="shared" ca="1" si="475"/>
        <v>450.19999999999891</v>
      </c>
      <c r="AB668" s="23">
        <f t="shared" ca="1" si="470"/>
        <v>22.767557727316262</v>
      </c>
      <c r="AC668" s="23">
        <f t="shared" ca="1" si="471"/>
        <v>21.567500239532368</v>
      </c>
      <c r="AD668" s="23">
        <f t="shared" ca="1" si="472"/>
        <v>1.2000574877838943</v>
      </c>
      <c r="AE668" s="23">
        <f t="shared" ca="1" si="473"/>
        <v>44.33505796684863</v>
      </c>
      <c r="AF668" s="23">
        <f t="shared" ca="1" si="474"/>
        <v>2.7067912907235461</v>
      </c>
      <c r="AG668" s="23">
        <f t="shared" ca="1" si="435"/>
        <v>17.808736046801716</v>
      </c>
      <c r="AH668" s="25" t="str">
        <f t="shared" ca="1" si="451"/>
        <v>Weak</v>
      </c>
      <c r="AI668" s="25" t="str">
        <f t="shared" ca="1" si="452"/>
        <v>Bullish</v>
      </c>
      <c r="AJ668" s="1">
        <f t="shared" ca="1" si="460"/>
        <v>624315963.13</v>
      </c>
      <c r="AK668" s="10">
        <f t="shared" ca="1" si="461"/>
        <v>8.4411640582458328E-3</v>
      </c>
      <c r="AL668" s="10">
        <f t="shared" ca="1" si="466"/>
        <v>0.15657612121975742</v>
      </c>
      <c r="AM668">
        <f t="shared" ca="1" si="462"/>
        <v>93.100000000000364</v>
      </c>
      <c r="AN668">
        <f t="shared" ca="1" si="453"/>
        <v>93.100000000000364</v>
      </c>
      <c r="AO668">
        <f t="shared" ca="1" si="454"/>
        <v>0</v>
      </c>
      <c r="AP668">
        <f t="shared" ca="1" si="440"/>
        <v>42.567014213459792</v>
      </c>
      <c r="AQ668">
        <f t="shared" ca="1" si="440"/>
        <v>39.232425918724459</v>
      </c>
      <c r="AR668">
        <f t="shared" ca="1" si="467"/>
        <v>1.0849957201638105</v>
      </c>
      <c r="AS668">
        <f t="shared" ca="1" si="468"/>
        <v>52.038270854511218</v>
      </c>
      <c r="AT668">
        <f t="shared" ca="1" si="455"/>
        <v>138.70000000000073</v>
      </c>
      <c r="AU668">
        <f t="shared" ca="1" si="469"/>
        <v>136.73374306501572</v>
      </c>
      <c r="AV668">
        <f t="shared" ca="1" si="464"/>
        <v>10971.425000000001</v>
      </c>
      <c r="AW668">
        <f t="shared" ref="AW668:AW731" ca="1" si="478">AVERAGE(E643:E668)</f>
        <v>10964.875</v>
      </c>
      <c r="AX668">
        <f t="shared" ca="1" si="477"/>
        <v>6.5500000000010914</v>
      </c>
      <c r="AY668">
        <f t="shared" ca="1" si="438"/>
        <v>-27.096082621084051</v>
      </c>
      <c r="AZ668">
        <f t="shared" ca="1" si="437"/>
        <v>33.646082621085142</v>
      </c>
    </row>
    <row r="669" spans="1:52" x14ac:dyDescent="0.3">
      <c r="A669" s="1" vm="3909">
        <f ca="1"/>
        <v>43724</v>
      </c>
      <c r="B669" s="1" vm="3910">
        <f ca="1"/>
        <v>10994.85</v>
      </c>
      <c r="C669" s="1" vm="3911">
        <f ca="1"/>
        <v>11052.7</v>
      </c>
      <c r="D669" s="1" vm="3912">
        <f ca="1"/>
        <v>10968.2</v>
      </c>
      <c r="E669" s="1" vm="3913">
        <f ca="1"/>
        <v>11003.5</v>
      </c>
      <c r="F669" s="1" vm="3914">
        <f ca="1"/>
        <v>434450000</v>
      </c>
      <c r="G669" s="1">
        <f t="shared" ca="1" si="463"/>
        <v>11020.19</v>
      </c>
      <c r="H669" s="2">
        <f t="shared" ca="1" si="476"/>
        <v>10966.327499999999</v>
      </c>
      <c r="I669" s="6" t="str" cm="1">
        <f t="array" aca="1" ref="I669" ca="1">_xlfn.IFS(AND(G668&lt;H668,G669&gt;H669),"BUY", AND(G668&gt;H668,G669&lt;H669),"SELL",TRUE,"")</f>
        <v/>
      </c>
      <c r="J669" s="1" vm="3904">
        <f t="shared" ca="1" si="442"/>
        <v>10986.8</v>
      </c>
      <c r="K669" s="3" t="str">
        <f t="shared" ca="1" si="456"/>
        <v/>
      </c>
      <c r="L669" s="3">
        <f t="shared" ca="1" si="457"/>
        <v>-6.5367148493575833E-3</v>
      </c>
      <c r="M669" s="3">
        <f t="shared" ca="1" si="458"/>
        <v>-6.5581727303500393E-3</v>
      </c>
      <c r="N669" s="4">
        <f t="shared" ca="1" si="443"/>
        <v>1</v>
      </c>
      <c r="O669" s="2">
        <f t="shared" ca="1" si="459"/>
        <v>-6.5581727303500393E-3</v>
      </c>
      <c r="P669" s="1">
        <f t="shared" ca="1" si="444"/>
        <v>11008.133333333333</v>
      </c>
      <c r="Q669" s="1">
        <f t="shared" ca="1" si="445"/>
        <v>4782483526666.667</v>
      </c>
      <c r="R669" s="1">
        <f ca="1">IF(ISBLANK(A669),"",SUM($Q$2:Q669))</f>
        <v>1997131585765600.5</v>
      </c>
      <c r="S669" s="1">
        <f ca="1">IF(ISBLANK(A669),"",SUM($F$2:F669))</f>
        <v>187835522000</v>
      </c>
      <c r="T669" s="1">
        <f t="shared" ca="1" si="446"/>
        <v>10632.342405211302</v>
      </c>
      <c r="U669" s="1" t="str">
        <f t="shared" ca="1" si="447"/>
        <v>Bullish</v>
      </c>
      <c r="V669" s="17">
        <f t="shared" ca="1" si="448"/>
        <v>107.69999999999891</v>
      </c>
      <c r="W669" s="17">
        <f t="shared" ca="1" si="449"/>
        <v>0</v>
      </c>
      <c r="X669" s="17">
        <f t="shared" ca="1" si="450"/>
        <v>0</v>
      </c>
      <c r="Y669" s="22">
        <f t="shared" ca="1" si="475"/>
        <v>1969.7000000000007</v>
      </c>
      <c r="Z669" s="22">
        <f t="shared" ca="1" si="475"/>
        <v>475.25</v>
      </c>
      <c r="AA669" s="22">
        <f t="shared" ca="1" si="475"/>
        <v>369.04999999999927</v>
      </c>
      <c r="AB669" s="23">
        <f t="shared" ca="1" si="470"/>
        <v>24.128039803015682</v>
      </c>
      <c r="AC669" s="23">
        <f t="shared" ca="1" si="471"/>
        <v>18.736355790221818</v>
      </c>
      <c r="AD669" s="23">
        <f t="shared" ca="1" si="472"/>
        <v>5.3916840127938634</v>
      </c>
      <c r="AE669" s="23">
        <f t="shared" ca="1" si="473"/>
        <v>42.864395593237504</v>
      </c>
      <c r="AF669" s="23">
        <f t="shared" ca="1" si="474"/>
        <v>12.578467369418552</v>
      </c>
      <c r="AG669" s="23">
        <f t="shared" ca="1" si="435"/>
        <v>16.953276848729242</v>
      </c>
      <c r="AH669" s="25" t="str">
        <f t="shared" ca="1" si="451"/>
        <v>Weak</v>
      </c>
      <c r="AI669" s="25" t="str">
        <f t="shared" ca="1" si="452"/>
        <v>Bullish</v>
      </c>
      <c r="AJ669" s="1">
        <f t="shared" ca="1" si="460"/>
        <v>-434438991.26999998</v>
      </c>
      <c r="AK669" s="10">
        <f t="shared" ca="1" si="461"/>
        <v>-6.5581727303500393E-3</v>
      </c>
      <c r="AL669" s="10">
        <f t="shared" ca="1" si="466"/>
        <v>0.15814363972297835</v>
      </c>
      <c r="AM669">
        <f t="shared" ca="1" si="462"/>
        <v>-72.399999999999636</v>
      </c>
      <c r="AN669">
        <f t="shared" ca="1" si="453"/>
        <v>0</v>
      </c>
      <c r="AO669">
        <f t="shared" ca="1" si="454"/>
        <v>72.399999999999636</v>
      </c>
      <c r="AP669">
        <f t="shared" ca="1" si="440"/>
        <v>39.526513198212669</v>
      </c>
      <c r="AQ669">
        <f t="shared" ca="1" si="440"/>
        <v>41.601538353101255</v>
      </c>
      <c r="AR669">
        <f t="shared" ca="1" si="467"/>
        <v>0.95012143211444733</v>
      </c>
      <c r="AS669">
        <f t="shared" ca="1" si="468"/>
        <v>48.72114200007865</v>
      </c>
      <c r="AT669">
        <f t="shared" ca="1" si="455"/>
        <v>84.5</v>
      </c>
      <c r="AU669">
        <f t="shared" ca="1" si="469"/>
        <v>133.00276141751459</v>
      </c>
      <c r="AV669">
        <f t="shared" ca="1" si="464"/>
        <v>10962.9375</v>
      </c>
      <c r="AW669">
        <f t="shared" ca="1" si="478"/>
        <v>10970.294230769232</v>
      </c>
      <c r="AX669">
        <f t="shared" ca="1" si="477"/>
        <v>-7.3567307692319446</v>
      </c>
      <c r="AY669">
        <f t="shared" ca="1" si="438"/>
        <v>-23.110398860400689</v>
      </c>
      <c r="AZ669">
        <f t="shared" ca="1" si="437"/>
        <v>15.753668091168745</v>
      </c>
    </row>
    <row r="670" spans="1:52" x14ac:dyDescent="0.3">
      <c r="A670" s="1" vm="3915">
        <f ca="1"/>
        <v>43725</v>
      </c>
      <c r="B670" s="1" vm="3916">
        <f ca="1"/>
        <v>11000.1</v>
      </c>
      <c r="C670" s="1" vm="3916">
        <f ca="1"/>
        <v>11000.1</v>
      </c>
      <c r="D670" s="1" vm="3917">
        <f ca="1"/>
        <v>10796.5</v>
      </c>
      <c r="E670" s="1" vm="3918">
        <f ca="1"/>
        <v>10817.6</v>
      </c>
      <c r="F670" s="1" vm="3919">
        <f ca="1"/>
        <v>482013000</v>
      </c>
      <c r="G670" s="1">
        <f t="shared" ca="1" si="463"/>
        <v>10983.1</v>
      </c>
      <c r="H670" s="2">
        <f t="shared" ca="1" si="476"/>
        <v>10954.817500000001</v>
      </c>
      <c r="I670" s="6" t="str" cm="1">
        <f t="array" aca="1" ref="I670" ca="1">_xlfn.IFS(AND(G669&lt;H669,G670&gt;H670),"BUY", AND(G669&gt;H669,G670&lt;H670),"SELL",TRUE,"")</f>
        <v/>
      </c>
      <c r="J670" s="1" vm="3904">
        <f t="shared" ca="1" si="442"/>
        <v>10986.8</v>
      </c>
      <c r="K670" s="3" t="str">
        <f t="shared" ca="1" si="456"/>
        <v/>
      </c>
      <c r="L670" s="3">
        <f t="shared" ca="1" si="457"/>
        <v>-1.6894624437678862E-2</v>
      </c>
      <c r="M670" s="3">
        <f t="shared" ca="1" si="458"/>
        <v>-1.7038966653176175E-2</v>
      </c>
      <c r="N670" s="4">
        <f t="shared" ca="1" si="443"/>
        <v>1</v>
      </c>
      <c r="O670" s="2">
        <f t="shared" ca="1" si="459"/>
        <v>-1.7038966653176175E-2</v>
      </c>
      <c r="P670" s="1">
        <f t="shared" ca="1" si="444"/>
        <v>10871.4</v>
      </c>
      <c r="Q670" s="1">
        <f t="shared" ca="1" si="445"/>
        <v>5240156128200</v>
      </c>
      <c r="R670" s="1">
        <f ca="1">IF(ISBLANK(A670),"",SUM($Q$2:Q670))</f>
        <v>2002371741893800.5</v>
      </c>
      <c r="S670" s="1">
        <f ca="1">IF(ISBLANK(A670),"",SUM($F$2:F670))</f>
        <v>188317535000</v>
      </c>
      <c r="T670" s="1">
        <f t="shared" ca="1" si="446"/>
        <v>10632.954291238999</v>
      </c>
      <c r="U670" s="1" t="str">
        <f t="shared" ca="1" si="447"/>
        <v>Bullish</v>
      </c>
      <c r="V670" s="17">
        <f t="shared" ca="1" si="448"/>
        <v>207</v>
      </c>
      <c r="W670" s="17">
        <f t="shared" ca="1" si="449"/>
        <v>0</v>
      </c>
      <c r="X670" s="17">
        <f t="shared" ca="1" si="450"/>
        <v>171.70000000000073</v>
      </c>
      <c r="Y670" s="22">
        <f t="shared" ca="1" si="475"/>
        <v>1862.9500000000007</v>
      </c>
      <c r="Z670" s="22">
        <f t="shared" ca="1" si="475"/>
        <v>267.5</v>
      </c>
      <c r="AA670" s="22">
        <f t="shared" ca="1" si="475"/>
        <v>540.75</v>
      </c>
      <c r="AB670" s="23">
        <f t="shared" ca="1" si="470"/>
        <v>14.35894683163799</v>
      </c>
      <c r="AC670" s="23">
        <f t="shared" ca="1" si="471"/>
        <v>29.026543922273802</v>
      </c>
      <c r="AD670" s="23">
        <f t="shared" ca="1" si="472"/>
        <v>14.667597090635812</v>
      </c>
      <c r="AE670" s="23">
        <f t="shared" ca="1" si="473"/>
        <v>43.385490753911796</v>
      </c>
      <c r="AF670" s="23">
        <f t="shared" ca="1" si="474"/>
        <v>33.807609031858945</v>
      </c>
      <c r="AG670" s="23">
        <f t="shared" ref="AG670:AG733" ca="1" si="479">IFERROR(AVERAGE(AF657:AF670),"")</f>
        <v>19.225715961972345</v>
      </c>
      <c r="AH670" s="25" t="str">
        <f t="shared" ca="1" si="451"/>
        <v>Weak</v>
      </c>
      <c r="AI670" s="25" t="str">
        <f t="shared" ca="1" si="452"/>
        <v>Bearish</v>
      </c>
      <c r="AJ670" s="1">
        <f t="shared" ca="1" si="460"/>
        <v>-482001979.81</v>
      </c>
      <c r="AK670" s="10">
        <f t="shared" ca="1" si="461"/>
        <v>-1.7038966653176175E-2</v>
      </c>
      <c r="AL670" s="10">
        <f t="shared" ca="1" si="466"/>
        <v>0.14788490909754295</v>
      </c>
      <c r="AM670">
        <f t="shared" ca="1" si="462"/>
        <v>-185.89999999999964</v>
      </c>
      <c r="AN670">
        <f t="shared" ca="1" si="453"/>
        <v>0</v>
      </c>
      <c r="AO670">
        <f t="shared" ca="1" si="454"/>
        <v>185.89999999999964</v>
      </c>
      <c r="AP670">
        <f t="shared" ca="1" si="440"/>
        <v>36.703190826911758</v>
      </c>
      <c r="AQ670">
        <f t="shared" ca="1" si="440"/>
        <v>51.908571327879713</v>
      </c>
      <c r="AR670">
        <f t="shared" ca="1" si="467"/>
        <v>0.70707380087725014</v>
      </c>
      <c r="AS670">
        <f t="shared" ca="1" si="468"/>
        <v>41.42022451014661</v>
      </c>
      <c r="AT670">
        <f t="shared" ca="1" si="455"/>
        <v>203.60000000000036</v>
      </c>
      <c r="AU670">
        <f t="shared" ca="1" si="469"/>
        <v>138.04542131626357</v>
      </c>
      <c r="AV670">
        <f t="shared" ca="1" si="464"/>
        <v>10943.895833333334</v>
      </c>
      <c r="AW670">
        <f t="shared" ca="1" si="478"/>
        <v>10965.269230769229</v>
      </c>
      <c r="AX670">
        <f t="shared" ca="1" si="477"/>
        <v>-21.373397435894731</v>
      </c>
      <c r="AY670">
        <f t="shared" ca="1" si="438"/>
        <v>-20.561680911682036</v>
      </c>
      <c r="AZ670">
        <f t="shared" ca="1" si="437"/>
        <v>-0.81171652421269513</v>
      </c>
    </row>
    <row r="671" spans="1:52" x14ac:dyDescent="0.3">
      <c r="A671" s="1" vm="3920">
        <f ca="1"/>
        <v>43726</v>
      </c>
      <c r="B671" s="1" vm="3921">
        <f ca="1"/>
        <v>10872.8</v>
      </c>
      <c r="C671" s="1" vm="3922">
        <f ca="1"/>
        <v>10885.15</v>
      </c>
      <c r="D671" s="1" vm="2933">
        <f ca="1"/>
        <v>10804.85</v>
      </c>
      <c r="E671" s="1" vm="3923">
        <f ca="1"/>
        <v>10840.65</v>
      </c>
      <c r="F671" s="1" vm="3924">
        <f ca="1"/>
        <v>519155000</v>
      </c>
      <c r="G671" s="1">
        <f t="shared" ca="1" si="463"/>
        <v>10944.09</v>
      </c>
      <c r="H671" s="2">
        <f t="shared" ca="1" si="476"/>
        <v>10944.155000000001</v>
      </c>
      <c r="I671" s="6" t="str" cm="1">
        <f t="array" aca="1" ref="I671" ca="1">_xlfn.IFS(AND(G670&lt;H670,G671&gt;H671),"BUY", AND(G670&gt;H670,G671&lt;H671),"SELL",TRUE,"")</f>
        <v>SELL</v>
      </c>
      <c r="J671" s="1" vm="3904">
        <f t="shared" ca="1" si="442"/>
        <v>10986.8</v>
      </c>
      <c r="K671" s="3" t="str">
        <f t="shared" ca="1" si="456"/>
        <v/>
      </c>
      <c r="L671" s="3">
        <f t="shared" ca="1" si="457"/>
        <v>2.1307868658482221E-3</v>
      </c>
      <c r="M671" s="3">
        <f t="shared" ca="1" si="458"/>
        <v>2.1285199591399326E-3</v>
      </c>
      <c r="N671" s="4">
        <f t="shared" ca="1" si="443"/>
        <v>1</v>
      </c>
      <c r="O671" s="2">
        <f t="shared" ca="1" si="459"/>
        <v>2.1285199591399326E-3</v>
      </c>
      <c r="P671" s="1">
        <f t="shared" ca="1" si="444"/>
        <v>10843.550000000001</v>
      </c>
      <c r="Q671" s="1">
        <f t="shared" ca="1" si="445"/>
        <v>5629483200250.001</v>
      </c>
      <c r="R671" s="1">
        <f ca="1">IF(ISBLANK(A671),"",SUM($Q$2:Q671))</f>
        <v>2008001225094050.5</v>
      </c>
      <c r="S671" s="1">
        <f ca="1">IF(ISBLANK(A671),"",SUM($F$2:F671))</f>
        <v>188836690000</v>
      </c>
      <c r="T671" s="1">
        <f t="shared" ca="1" si="446"/>
        <v>10633.533266729313</v>
      </c>
      <c r="U671" s="1" t="str">
        <f t="shared" ca="1" si="447"/>
        <v>Bullish</v>
      </c>
      <c r="V671" s="17">
        <f t="shared" ca="1" si="448"/>
        <v>80.299999999999272</v>
      </c>
      <c r="W671" s="17">
        <f t="shared" ca="1" si="449"/>
        <v>0</v>
      </c>
      <c r="X671" s="17">
        <f t="shared" ca="1" si="450"/>
        <v>0</v>
      </c>
      <c r="Y671" s="22">
        <f t="shared" ref="Y671:AA686" ca="1" si="480">SUM(V658:V671)</f>
        <v>1851</v>
      </c>
      <c r="Z671" s="22">
        <f t="shared" ca="1" si="480"/>
        <v>196.04999999999927</v>
      </c>
      <c r="AA671" s="22">
        <f t="shared" ca="1" si="480"/>
        <v>540.75</v>
      </c>
      <c r="AB671" s="23">
        <f t="shared" ca="1" si="470"/>
        <v>10.591572123176622</v>
      </c>
      <c r="AC671" s="23">
        <f t="shared" ca="1" si="471"/>
        <v>29.213938411669364</v>
      </c>
      <c r="AD671" s="23">
        <f t="shared" ca="1" si="472"/>
        <v>18.622366288492742</v>
      </c>
      <c r="AE671" s="23">
        <f t="shared" ca="1" si="473"/>
        <v>39.805510534845986</v>
      </c>
      <c r="AF671" s="23">
        <f t="shared" ca="1" si="474"/>
        <v>46.783387622149974</v>
      </c>
      <c r="AG671" s="23">
        <f t="shared" ca="1" si="479"/>
        <v>21.9275244624835</v>
      </c>
      <c r="AH671" s="25" t="str">
        <f t="shared" ca="1" si="451"/>
        <v>Weak</v>
      </c>
      <c r="AI671" s="25" t="str">
        <f t="shared" ca="1" si="452"/>
        <v>Bearish</v>
      </c>
      <c r="AJ671" s="1">
        <f t="shared" ca="1" si="460"/>
        <v>519165983.10000002</v>
      </c>
      <c r="AK671" s="10">
        <f t="shared" ca="1" si="461"/>
        <v>2.1285199591399326E-3</v>
      </c>
      <c r="AL671" s="10">
        <f t="shared" ca="1" si="466"/>
        <v>0.14650564698276244</v>
      </c>
      <c r="AM671">
        <f t="shared" ca="1" si="462"/>
        <v>23.049999999999272</v>
      </c>
      <c r="AN671">
        <f t="shared" ca="1" si="453"/>
        <v>23.049999999999272</v>
      </c>
      <c r="AO671">
        <f t="shared" ca="1" si="454"/>
        <v>0</v>
      </c>
      <c r="AP671">
        <f t="shared" ca="1" si="440"/>
        <v>35.727962910703724</v>
      </c>
      <c r="AQ671">
        <f t="shared" ca="1" si="440"/>
        <v>48.200816233031162</v>
      </c>
      <c r="AR671">
        <f t="shared" ca="1" si="467"/>
        <v>0.74123149155760537</v>
      </c>
      <c r="AS671">
        <f t="shared" ca="1" si="468"/>
        <v>42.569382368253763</v>
      </c>
      <c r="AT671">
        <f t="shared" ca="1" si="455"/>
        <v>80.299999999999272</v>
      </c>
      <c r="AU671">
        <f t="shared" ca="1" si="469"/>
        <v>133.92074836510184</v>
      </c>
      <c r="AV671">
        <f t="shared" ca="1" si="464"/>
        <v>10934.925000000001</v>
      </c>
      <c r="AW671">
        <f t="shared" ca="1" si="478"/>
        <v>10964.698076923076</v>
      </c>
      <c r="AX671">
        <f t="shared" ca="1" si="477"/>
        <v>-29.773076923074768</v>
      </c>
      <c r="AY671">
        <f t="shared" ca="1" si="438"/>
        <v>-18.806695156695948</v>
      </c>
      <c r="AZ671">
        <f t="shared" ca="1" si="437"/>
        <v>-10.96638176637882</v>
      </c>
    </row>
    <row r="672" spans="1:52" x14ac:dyDescent="0.3">
      <c r="A672" s="1" vm="3925">
        <f ca="1"/>
        <v>43727</v>
      </c>
      <c r="B672" s="1" vm="3926">
        <f ca="1"/>
        <v>10845.2</v>
      </c>
      <c r="C672" s="1" vm="3926">
        <f ca="1"/>
        <v>10845.2</v>
      </c>
      <c r="D672" s="1" vm="3927">
        <f ca="1"/>
        <v>10670.25</v>
      </c>
      <c r="E672" s="1" vm="3928">
        <f ca="1"/>
        <v>10704.8</v>
      </c>
      <c r="F672" s="1" vm="3929">
        <f ca="1"/>
        <v>642599000</v>
      </c>
      <c r="G672" s="1">
        <f t="shared" ca="1" si="463"/>
        <v>10888.49</v>
      </c>
      <c r="H672" s="2">
        <f t="shared" ca="1" si="476"/>
        <v>10928.544999999998</v>
      </c>
      <c r="I672" s="6" t="str" cm="1">
        <f t="array" aca="1" ref="I672" ca="1">_xlfn.IFS(AND(G671&lt;H671,G672&gt;H672),"BUY", AND(G671&gt;H671,G672&lt;H672),"SELL",TRUE,"")</f>
        <v/>
      </c>
      <c r="J672" s="1" vm="3926">
        <f t="shared" ca="1" si="442"/>
        <v>10845.2</v>
      </c>
      <c r="K672" s="3">
        <f t="shared" ca="1" si="456"/>
        <v>-1.2888193104452439E-2</v>
      </c>
      <c r="L672" s="3">
        <f t="shared" ca="1" si="457"/>
        <v>-1.2531536393112996E-2</v>
      </c>
      <c r="M672" s="3">
        <f t="shared" ca="1" si="458"/>
        <v>-1.2610718304774393E-2</v>
      </c>
      <c r="N672" s="4">
        <f t="shared" ca="1" si="443"/>
        <v>-1</v>
      </c>
      <c r="O672" s="2">
        <f t="shared" ca="1" si="459"/>
        <v>1.2610718304774393E-2</v>
      </c>
      <c r="P672" s="1">
        <f t="shared" ca="1" si="444"/>
        <v>10740.083333333334</v>
      </c>
      <c r="Q672" s="1">
        <f t="shared" ca="1" si="445"/>
        <v>6901566809916.667</v>
      </c>
      <c r="R672" s="1">
        <f ca="1">IF(ISBLANK(A672),"",SUM($Q$2:Q672))</f>
        <v>2014902791903967.3</v>
      </c>
      <c r="S672" s="1">
        <f ca="1">IF(ISBLANK(A672),"",SUM($F$2:F672))</f>
        <v>189479289000</v>
      </c>
      <c r="T672" s="1">
        <f t="shared" ca="1" si="446"/>
        <v>10633.894620028721</v>
      </c>
      <c r="U672" s="1" t="str">
        <f t="shared" ca="1" si="447"/>
        <v>Bullish</v>
      </c>
      <c r="V672" s="17">
        <f t="shared" ca="1" si="448"/>
        <v>174.95000000000073</v>
      </c>
      <c r="W672" s="17">
        <f t="shared" ca="1" si="449"/>
        <v>0</v>
      </c>
      <c r="X672" s="17">
        <f t="shared" ca="1" si="450"/>
        <v>134.60000000000036</v>
      </c>
      <c r="Y672" s="22">
        <f t="shared" ca="1" si="480"/>
        <v>1883.9500000000007</v>
      </c>
      <c r="Z672" s="22">
        <f t="shared" ca="1" si="480"/>
        <v>196.04999999999927</v>
      </c>
      <c r="AA672" s="22">
        <f t="shared" ca="1" si="480"/>
        <v>613.5</v>
      </c>
      <c r="AB672" s="23">
        <f t="shared" ca="1" si="470"/>
        <v>10.40632713182405</v>
      </c>
      <c r="AC672" s="23">
        <f t="shared" ca="1" si="471"/>
        <v>32.564558507391375</v>
      </c>
      <c r="AD672" s="23">
        <f t="shared" ca="1" si="472"/>
        <v>22.158231375567325</v>
      </c>
      <c r="AE672" s="23">
        <f t="shared" ca="1" si="473"/>
        <v>42.970885639215425</v>
      </c>
      <c r="AF672" s="23">
        <f t="shared" ca="1" si="474"/>
        <v>51.565684639614737</v>
      </c>
      <c r="AG672" s="23">
        <f t="shared" ca="1" si="479"/>
        <v>25.182800383350589</v>
      </c>
      <c r="AH672" s="25" t="str">
        <f t="shared" ca="1" si="451"/>
        <v>Weak</v>
      </c>
      <c r="AI672" s="25" t="str">
        <f t="shared" ca="1" si="452"/>
        <v>Bearish</v>
      </c>
      <c r="AJ672" s="1">
        <f t="shared" ca="1" si="460"/>
        <v>-642588055.90999997</v>
      </c>
      <c r="AK672" s="10">
        <f t="shared" ca="1" si="461"/>
        <v>-1.2610718304774393E-2</v>
      </c>
      <c r="AL672" s="10">
        <f t="shared" ca="1" si="466"/>
        <v>0.15308107660711359</v>
      </c>
      <c r="AM672">
        <f t="shared" ca="1" si="462"/>
        <v>-135.85000000000036</v>
      </c>
      <c r="AN672">
        <f t="shared" ca="1" si="453"/>
        <v>0</v>
      </c>
      <c r="AO672">
        <f t="shared" ca="1" si="454"/>
        <v>135.85000000000036</v>
      </c>
      <c r="AP672">
        <f t="shared" ca="1" si="440"/>
        <v>33.175965559939172</v>
      </c>
      <c r="AQ672">
        <f t="shared" ca="1" si="440"/>
        <v>54.461472216386106</v>
      </c>
      <c r="AR672">
        <f t="shared" ca="1" si="467"/>
        <v>0.60916395040010229</v>
      </c>
      <c r="AS672">
        <f t="shared" ca="1" si="468"/>
        <v>37.855928244517273</v>
      </c>
      <c r="AT672">
        <f t="shared" ca="1" si="455"/>
        <v>174.95000000000073</v>
      </c>
      <c r="AU672">
        <f t="shared" ca="1" si="469"/>
        <v>136.85140919616603</v>
      </c>
      <c r="AV672">
        <f t="shared" ca="1" si="464"/>
        <v>10908.387499999999</v>
      </c>
      <c r="AW672">
        <f t="shared" ca="1" si="478"/>
        <v>10952.096153846154</v>
      </c>
      <c r="AX672">
        <f t="shared" ca="1" si="477"/>
        <v>-43.708653846155357</v>
      </c>
      <c r="AY672">
        <f t="shared" ca="1" si="438"/>
        <v>-18.557656695157576</v>
      </c>
      <c r="AZ672">
        <f t="shared" ca="1" si="437"/>
        <v>-25.150997150997782</v>
      </c>
    </row>
    <row r="673" spans="1:52" x14ac:dyDescent="0.3">
      <c r="A673" s="1" vm="3930">
        <f ca="1"/>
        <v>43728</v>
      </c>
      <c r="B673" s="1" vm="3931">
        <f ca="1"/>
        <v>10746.8</v>
      </c>
      <c r="C673" s="1" vm="3932">
        <f ca="1"/>
        <v>11381.9</v>
      </c>
      <c r="D673" s="1" vm="3933">
        <f ca="1"/>
        <v>10691</v>
      </c>
      <c r="E673" s="1" vm="3934">
        <f ca="1"/>
        <v>11274.2</v>
      </c>
      <c r="F673" s="1" vm="3935">
        <f ca="1"/>
        <v>1356767000</v>
      </c>
      <c r="G673" s="1">
        <f t="shared" ca="1" si="463"/>
        <v>10928.15</v>
      </c>
      <c r="H673" s="2">
        <f t="shared" ca="1" si="476"/>
        <v>10946.319999999998</v>
      </c>
      <c r="I673" s="6" t="str" cm="1">
        <f t="array" aca="1" ref="I673" ca="1">_xlfn.IFS(AND(G672&lt;H672,G673&gt;H673),"BUY", AND(G672&gt;H672,G673&lt;H673),"SELL",TRUE,"")</f>
        <v/>
      </c>
      <c r="J673" s="1" vm="3926">
        <f t="shared" ca="1" si="442"/>
        <v>10845.2</v>
      </c>
      <c r="K673" s="3" t="str">
        <f t="shared" ca="1" si="456"/>
        <v/>
      </c>
      <c r="L673" s="3">
        <f t="shared" ca="1" si="457"/>
        <v>5.3191091846648275E-2</v>
      </c>
      <c r="M673" s="3">
        <f t="shared" ca="1" si="458"/>
        <v>5.1824690425978821E-2</v>
      </c>
      <c r="N673" s="4">
        <f t="shared" ca="1" si="443"/>
        <v>-1</v>
      </c>
      <c r="O673" s="2">
        <f t="shared" ca="1" si="459"/>
        <v>-5.1824690425978821E-2</v>
      </c>
      <c r="P673" s="1">
        <f t="shared" ca="1" si="444"/>
        <v>11115.700000000003</v>
      </c>
      <c r="Q673" s="1">
        <f t="shared" ca="1" si="445"/>
        <v>15081414941900.004</v>
      </c>
      <c r="R673" s="1">
        <f ca="1">IF(ISBLANK(A673),"",SUM($Q$2:Q673))</f>
        <v>2029984206845867.3</v>
      </c>
      <c r="S673" s="1">
        <f ca="1">IF(ISBLANK(A673),"",SUM($F$2:F673))</f>
        <v>190836056000</v>
      </c>
      <c r="T673" s="1">
        <f t="shared" ca="1" si="446"/>
        <v>10637.320060973527</v>
      </c>
      <c r="U673" s="1" t="str">
        <f t="shared" ca="1" si="447"/>
        <v>Bullish</v>
      </c>
      <c r="V673" s="17">
        <f t="shared" ca="1" si="448"/>
        <v>690.89999999999964</v>
      </c>
      <c r="W673" s="17">
        <f t="shared" ca="1" si="449"/>
        <v>536.69999999999891</v>
      </c>
      <c r="X673" s="17">
        <f t="shared" ca="1" si="450"/>
        <v>0</v>
      </c>
      <c r="Y673" s="22">
        <f t="shared" ca="1" si="480"/>
        <v>2451.1499999999996</v>
      </c>
      <c r="Z673" s="22">
        <f t="shared" ca="1" si="480"/>
        <v>732.74999999999818</v>
      </c>
      <c r="AA673" s="22">
        <f t="shared" ca="1" si="480"/>
        <v>548.25</v>
      </c>
      <c r="AB673" s="23">
        <f t="shared" ca="1" si="470"/>
        <v>29.894131326112159</v>
      </c>
      <c r="AC673" s="23">
        <f t="shared" ca="1" si="471"/>
        <v>22.367052199987764</v>
      </c>
      <c r="AD673" s="23">
        <f t="shared" ca="1" si="472"/>
        <v>7.527079126124395</v>
      </c>
      <c r="AE673" s="23">
        <f t="shared" ca="1" si="473"/>
        <v>52.261183526099927</v>
      </c>
      <c r="AF673" s="23">
        <f t="shared" ca="1" si="474"/>
        <v>14.40281030444952</v>
      </c>
      <c r="AG673" s="23">
        <f t="shared" ca="1" si="479"/>
        <v>25.436827922550652</v>
      </c>
      <c r="AH673" s="25" t="str">
        <f t="shared" ca="1" si="451"/>
        <v>Weak</v>
      </c>
      <c r="AI673" s="25" t="str">
        <f t="shared" ca="1" si="452"/>
        <v>Bullish</v>
      </c>
      <c r="AJ673" s="1">
        <f t="shared" ca="1" si="460"/>
        <v>1356777888.49</v>
      </c>
      <c r="AK673" s="10">
        <f t="shared" ca="1" si="461"/>
        <v>5.1824690425978821E-2</v>
      </c>
      <c r="AL673" s="10">
        <f t="shared" ca="1" si="466"/>
        <v>0.27228003646030058</v>
      </c>
      <c r="AM673">
        <f t="shared" ca="1" si="462"/>
        <v>569.40000000000146</v>
      </c>
      <c r="AN673">
        <f t="shared" ca="1" si="453"/>
        <v>569.40000000000146</v>
      </c>
      <c r="AO673">
        <f t="shared" ca="1" si="454"/>
        <v>0</v>
      </c>
      <c r="AP673">
        <f t="shared" ca="1" si="440"/>
        <v>71.477682305657908</v>
      </c>
      <c r="AQ673">
        <f t="shared" ca="1" si="440"/>
        <v>50.571367058072816</v>
      </c>
      <c r="AR673">
        <f t="shared" ca="1" si="467"/>
        <v>1.4134022167836131</v>
      </c>
      <c r="AS673">
        <f t="shared" ca="1" si="468"/>
        <v>58.564718593292788</v>
      </c>
      <c r="AT673">
        <f t="shared" ca="1" si="455"/>
        <v>690.89999999999964</v>
      </c>
      <c r="AU673">
        <f t="shared" ca="1" si="469"/>
        <v>176.426308539297</v>
      </c>
      <c r="AV673">
        <f t="shared" ca="1" si="464"/>
        <v>10948.079166666668</v>
      </c>
      <c r="AW673">
        <f t="shared" ca="1" si="478"/>
        <v>10958.425000000001</v>
      </c>
      <c r="AX673">
        <f t="shared" ca="1" si="477"/>
        <v>-10.345833333332848</v>
      </c>
      <c r="AY673">
        <f t="shared" ca="1" si="438"/>
        <v>-14.984544159544587</v>
      </c>
      <c r="AZ673">
        <f t="shared" ca="1" si="437"/>
        <v>4.6387108262117387</v>
      </c>
    </row>
    <row r="674" spans="1:52" x14ac:dyDescent="0.3">
      <c r="A674" s="1" vm="3936">
        <f ca="1"/>
        <v>43731</v>
      </c>
      <c r="B674" s="1" vm="3937">
        <f ca="1"/>
        <v>11542.7</v>
      </c>
      <c r="C674" s="1" vm="3938">
        <f ca="1"/>
        <v>11694.85</v>
      </c>
      <c r="D674" s="1" vm="3939">
        <f ca="1"/>
        <v>11471.35</v>
      </c>
      <c r="E674" s="1" vm="3940">
        <f ca="1"/>
        <v>11600.2</v>
      </c>
      <c r="F674" s="1" vm="3941">
        <f ca="1"/>
        <v>882827000</v>
      </c>
      <c r="G674" s="1">
        <f t="shared" ca="1" si="463"/>
        <v>11047.49</v>
      </c>
      <c r="H674" s="2">
        <f t="shared" ca="1" si="476"/>
        <v>10989.262499999999</v>
      </c>
      <c r="I674" s="6" t="str" cm="1">
        <f t="array" aca="1" ref="I674" ca="1">_xlfn.IFS(AND(G673&lt;H673,G674&gt;H674),"BUY", AND(G673&gt;H673,G674&lt;H674),"SELL",TRUE,"")</f>
        <v>BUY</v>
      </c>
      <c r="J674" s="1" vm="3926">
        <f t="shared" ca="1" si="442"/>
        <v>10845.2</v>
      </c>
      <c r="K674" s="3" t="str">
        <f t="shared" ca="1" si="456"/>
        <v/>
      </c>
      <c r="L674" s="3">
        <f t="shared" ca="1" si="457"/>
        <v>2.8915577158467931E-2</v>
      </c>
      <c r="M674" s="3">
        <f t="shared" ca="1" si="458"/>
        <v>2.8505409908377584E-2</v>
      </c>
      <c r="N674" s="4">
        <f t="shared" ca="1" si="443"/>
        <v>-1</v>
      </c>
      <c r="O674" s="2">
        <f t="shared" ca="1" si="459"/>
        <v>-2.8505409908377584E-2</v>
      </c>
      <c r="P674" s="1">
        <f t="shared" ca="1" si="444"/>
        <v>11588.800000000001</v>
      </c>
      <c r="Q674" s="1">
        <f t="shared" ca="1" si="445"/>
        <v>10230905537600</v>
      </c>
      <c r="R674" s="1">
        <f ca="1">IF(ISBLANK(A674),"",SUM($Q$2:Q674))</f>
        <v>2040215112383467.3</v>
      </c>
      <c r="S674" s="1">
        <f ca="1">IF(ISBLANK(A674),"",SUM($F$2:F674))</f>
        <v>191718883000</v>
      </c>
      <c r="T674" s="1">
        <f t="shared" ca="1" si="446"/>
        <v>10641.701435238736</v>
      </c>
      <c r="U674" s="1" t="str">
        <f t="shared" ca="1" si="447"/>
        <v>Bullish</v>
      </c>
      <c r="V674" s="17">
        <f t="shared" ca="1" si="448"/>
        <v>420.64999999999964</v>
      </c>
      <c r="W674" s="17">
        <f t="shared" ca="1" si="449"/>
        <v>312.95000000000073</v>
      </c>
      <c r="X674" s="17">
        <f t="shared" ca="1" si="450"/>
        <v>0</v>
      </c>
      <c r="Y674" s="22">
        <f t="shared" ca="1" si="480"/>
        <v>2703.9999999999982</v>
      </c>
      <c r="Z674" s="22">
        <f t="shared" ca="1" si="480"/>
        <v>1045.6999999999989</v>
      </c>
      <c r="AA674" s="22">
        <f t="shared" ca="1" si="480"/>
        <v>500.64999999999964</v>
      </c>
      <c r="AB674" s="23">
        <f t="shared" ca="1" si="470"/>
        <v>38.672337278106497</v>
      </c>
      <c r="AC674" s="23">
        <f t="shared" ca="1" si="471"/>
        <v>18.515162721893493</v>
      </c>
      <c r="AD674" s="23">
        <f t="shared" ca="1" si="472"/>
        <v>20.157174556213004</v>
      </c>
      <c r="AE674" s="23">
        <f t="shared" ca="1" si="473"/>
        <v>57.187499999999986</v>
      </c>
      <c r="AF674" s="23">
        <f t="shared" ca="1" si="474"/>
        <v>35.247518349662094</v>
      </c>
      <c r="AG674" s="23">
        <f t="shared" ca="1" si="479"/>
        <v>26.402117163774157</v>
      </c>
      <c r="AH674" s="25" t="str">
        <f t="shared" ca="1" si="451"/>
        <v>Weak</v>
      </c>
      <c r="AI674" s="25" t="str">
        <f t="shared" ca="1" si="452"/>
        <v>Bullish</v>
      </c>
      <c r="AJ674" s="1">
        <f t="shared" ca="1" si="460"/>
        <v>882837928.14999998</v>
      </c>
      <c r="AK674" s="10">
        <f t="shared" ca="1" si="461"/>
        <v>2.8505409908377584E-2</v>
      </c>
      <c r="AL674" s="10">
        <f t="shared" ca="1" si="466"/>
        <v>0.2942329133522455</v>
      </c>
      <c r="AM674">
        <f t="shared" ca="1" si="462"/>
        <v>326</v>
      </c>
      <c r="AN674">
        <f t="shared" ca="1" si="453"/>
        <v>326</v>
      </c>
      <c r="AO674">
        <f t="shared" ca="1" si="454"/>
        <v>0</v>
      </c>
      <c r="AP674">
        <f t="shared" ca="1" si="440"/>
        <v>89.657847855253777</v>
      </c>
      <c r="AQ674">
        <f t="shared" ca="1" si="440"/>
        <v>46.959126553924762</v>
      </c>
      <c r="AR674">
        <f t="shared" ca="1" si="467"/>
        <v>1.9092741802234465</v>
      </c>
      <c r="AS674">
        <f t="shared" ca="1" si="468"/>
        <v>65.627165469732546</v>
      </c>
      <c r="AT674">
        <f t="shared" ca="1" si="455"/>
        <v>223.5</v>
      </c>
      <c r="AU674">
        <f t="shared" ca="1" si="469"/>
        <v>179.78871507220433</v>
      </c>
      <c r="AV674">
        <f t="shared" ca="1" si="464"/>
        <v>11011.041666666666</v>
      </c>
      <c r="AW674">
        <f t="shared" ca="1" si="478"/>
        <v>10984.361538461539</v>
      </c>
      <c r="AX674">
        <f t="shared" ca="1" si="477"/>
        <v>26.680128205127403</v>
      </c>
      <c r="AY674">
        <f t="shared" ca="1" si="438"/>
        <v>-8.4303774928775965</v>
      </c>
      <c r="AZ674">
        <f t="shared" ca="1" si="437"/>
        <v>35.110505698004999</v>
      </c>
    </row>
    <row r="675" spans="1:52" x14ac:dyDescent="0.3">
      <c r="A675" s="1" vm="3942">
        <f ca="1"/>
        <v>43732</v>
      </c>
      <c r="B675" s="1" vm="3943">
        <f ca="1"/>
        <v>11590.7</v>
      </c>
      <c r="C675" s="1" vm="3944">
        <f ca="1"/>
        <v>11655.05</v>
      </c>
      <c r="D675" s="1" vm="3945">
        <f ca="1"/>
        <v>11539.2</v>
      </c>
      <c r="E675" s="1" vm="3946">
        <f ca="1"/>
        <v>11588.2</v>
      </c>
      <c r="F675" s="1" vm="3947">
        <f ca="1"/>
        <v>651722000</v>
      </c>
      <c r="G675" s="1">
        <f t="shared" ca="1" si="463"/>
        <v>11201.609999999997</v>
      </c>
      <c r="H675" s="2">
        <f t="shared" ca="1" si="476"/>
        <v>11027.205</v>
      </c>
      <c r="I675" s="6" t="str" cm="1">
        <f t="array" aca="1" ref="I675" ca="1">_xlfn.IFS(AND(G674&lt;H674,G675&gt;H675),"BUY", AND(G674&gt;H674,G675&lt;H675),"SELL",TRUE,"")</f>
        <v/>
      </c>
      <c r="J675" s="1" vm="3943">
        <f t="shared" ca="1" si="442"/>
        <v>11590.7</v>
      </c>
      <c r="K675" s="3">
        <f t="shared" ca="1" si="456"/>
        <v>-6.8740087780769343E-2</v>
      </c>
      <c r="L675" s="3">
        <f t="shared" ca="1" si="457"/>
        <v>-1.0344649230186187E-3</v>
      </c>
      <c r="M675" s="3">
        <f t="shared" ca="1" si="458"/>
        <v>-1.0350003511433552E-3</v>
      </c>
      <c r="N675" s="4">
        <f t="shared" ca="1" si="443"/>
        <v>1</v>
      </c>
      <c r="O675" s="2">
        <f t="shared" ca="1" si="459"/>
        <v>-1.0350003511433552E-3</v>
      </c>
      <c r="P675" s="1">
        <f t="shared" ca="1" si="444"/>
        <v>11594.15</v>
      </c>
      <c r="Q675" s="1">
        <f t="shared" ca="1" si="445"/>
        <v>7556162626300</v>
      </c>
      <c r="R675" s="1">
        <f ca="1">IF(ISBLANK(A675),"",SUM($Q$2:Q675))</f>
        <v>2047771275009767.3</v>
      </c>
      <c r="S675" s="1">
        <f ca="1">IF(ISBLANK(A675),"",SUM($F$2:F675))</f>
        <v>192370605000</v>
      </c>
      <c r="T675" s="1">
        <f t="shared" ca="1" si="446"/>
        <v>10644.928184374985</v>
      </c>
      <c r="U675" s="1" t="str">
        <f t="shared" ca="1" si="447"/>
        <v>Bullish</v>
      </c>
      <c r="V675" s="17">
        <f t="shared" ca="1" si="448"/>
        <v>115.84999999999854</v>
      </c>
      <c r="W675" s="17">
        <f t="shared" ca="1" si="449"/>
        <v>0</v>
      </c>
      <c r="X675" s="17">
        <f t="shared" ca="1" si="450"/>
        <v>0</v>
      </c>
      <c r="Y675" s="22">
        <f t="shared" ca="1" si="480"/>
        <v>2569.2999999999975</v>
      </c>
      <c r="Z675" s="22">
        <f t="shared" ca="1" si="480"/>
        <v>1045.6999999999989</v>
      </c>
      <c r="AA675" s="22">
        <f t="shared" ca="1" si="480"/>
        <v>398.55000000000109</v>
      </c>
      <c r="AB675" s="23">
        <f t="shared" ca="1" si="470"/>
        <v>40.699801502354724</v>
      </c>
      <c r="AC675" s="23">
        <f t="shared" ca="1" si="471"/>
        <v>15.512007161483732</v>
      </c>
      <c r="AD675" s="23">
        <f t="shared" ca="1" si="472"/>
        <v>25.187794340870994</v>
      </c>
      <c r="AE675" s="23">
        <f t="shared" ca="1" si="473"/>
        <v>56.211808663838454</v>
      </c>
      <c r="AF675" s="23">
        <f t="shared" ca="1" si="474"/>
        <v>44.808724251341374</v>
      </c>
      <c r="AG675" s="23">
        <f t="shared" ca="1" si="479"/>
        <v>26.688984652950417</v>
      </c>
      <c r="AH675" s="25" t="str">
        <f t="shared" ca="1" si="451"/>
        <v>Weak</v>
      </c>
      <c r="AI675" s="25" t="str">
        <f t="shared" ca="1" si="452"/>
        <v>Bullish</v>
      </c>
      <c r="AJ675" s="1">
        <f t="shared" ca="1" si="460"/>
        <v>-651710952.50999999</v>
      </c>
      <c r="AK675" s="10">
        <f t="shared" ca="1" si="461"/>
        <v>-1.0350003511433552E-3</v>
      </c>
      <c r="AL675" s="10">
        <f t="shared" ca="1" si="466"/>
        <v>0.27389583206231088</v>
      </c>
      <c r="AM675">
        <f t="shared" ca="1" si="462"/>
        <v>-12</v>
      </c>
      <c r="AN675">
        <f t="shared" ca="1" si="453"/>
        <v>0</v>
      </c>
      <c r="AO675">
        <f t="shared" ca="1" si="454"/>
        <v>12</v>
      </c>
      <c r="AP675">
        <f t="shared" ca="1" si="440"/>
        <v>83.253715865592795</v>
      </c>
      <c r="AQ675">
        <f t="shared" ca="1" si="440"/>
        <v>44.462046085787279</v>
      </c>
      <c r="AR675">
        <f t="shared" ca="1" si="467"/>
        <v>1.8724670408770425</v>
      </c>
      <c r="AS675">
        <f t="shared" ca="1" si="468"/>
        <v>65.186719785837028</v>
      </c>
      <c r="AT675">
        <f t="shared" ca="1" si="455"/>
        <v>115.84999999999854</v>
      </c>
      <c r="AU675">
        <f t="shared" ca="1" si="469"/>
        <v>175.2216639956182</v>
      </c>
      <c r="AV675">
        <f t="shared" ca="1" si="464"/>
        <v>11072.733333333332</v>
      </c>
      <c r="AW675">
        <f t="shared" ca="1" si="478"/>
        <v>11005.853846153846</v>
      </c>
      <c r="AX675">
        <f t="shared" ca="1" si="477"/>
        <v>66.879487179485295</v>
      </c>
      <c r="AY675">
        <f t="shared" ca="1" si="438"/>
        <v>-0.48678774928784052</v>
      </c>
      <c r="AZ675">
        <f t="shared" ref="AZ675:AZ738" ca="1" si="481">AX675 - AY675</f>
        <v>67.366274928773137</v>
      </c>
    </row>
    <row r="676" spans="1:52" x14ac:dyDescent="0.3">
      <c r="A676" s="1" vm="3948">
        <f ca="1"/>
        <v>43733</v>
      </c>
      <c r="B676" s="1" vm="3949">
        <f ca="1"/>
        <v>11564.85</v>
      </c>
      <c r="C676" s="1" vm="3950">
        <f ca="1"/>
        <v>11564.95</v>
      </c>
      <c r="D676" s="1" vm="3951">
        <f ca="1"/>
        <v>11416.1</v>
      </c>
      <c r="E676" s="1" vm="3952">
        <f ca="1"/>
        <v>11440.2</v>
      </c>
      <c r="F676" s="1" vm="3953">
        <f ca="1"/>
        <v>629055000</v>
      </c>
      <c r="G676" s="1">
        <f t="shared" ca="1" si="463"/>
        <v>11321.519999999999</v>
      </c>
      <c r="H676" s="2">
        <f t="shared" ca="1" si="476"/>
        <v>11046.322500000002</v>
      </c>
      <c r="I676" s="6" t="str" cm="1">
        <f t="array" aca="1" ref="I676" ca="1">_xlfn.IFS(AND(G675&lt;H675,G676&gt;H676),"BUY", AND(G675&gt;H675,G676&lt;H676),"SELL",TRUE,"")</f>
        <v/>
      </c>
      <c r="J676" s="1" vm="3943">
        <f t="shared" ca="1" si="442"/>
        <v>11590.7</v>
      </c>
      <c r="K676" s="3" t="str">
        <f t="shared" ca="1" si="456"/>
        <v/>
      </c>
      <c r="L676" s="3">
        <f t="shared" ca="1" si="457"/>
        <v>-1.2771612502373131E-2</v>
      </c>
      <c r="M676" s="3">
        <f t="shared" ca="1" si="458"/>
        <v>-1.2853870675538228E-2</v>
      </c>
      <c r="N676" s="4">
        <f t="shared" ca="1" si="443"/>
        <v>1</v>
      </c>
      <c r="O676" s="2">
        <f t="shared" ca="1" si="459"/>
        <v>-1.2853870675538228E-2</v>
      </c>
      <c r="P676" s="1">
        <f t="shared" ca="1" si="444"/>
        <v>11473.75</v>
      </c>
      <c r="Q676" s="1">
        <f t="shared" ca="1" si="445"/>
        <v>7217619806250</v>
      </c>
      <c r="R676" s="1">
        <f ca="1">IF(ISBLANK(A676),"",SUM($Q$2:Q676))</f>
        <v>2054988894816017.3</v>
      </c>
      <c r="S676" s="1">
        <f ca="1">IF(ISBLANK(A676),"",SUM($F$2:F676))</f>
        <v>192999660000</v>
      </c>
      <c r="T676" s="1">
        <f t="shared" ca="1" si="446"/>
        <v>10647.629611451219</v>
      </c>
      <c r="U676" s="1" t="str">
        <f t="shared" ca="1" si="447"/>
        <v>Bullish</v>
      </c>
      <c r="V676" s="17">
        <f t="shared" ca="1" si="448"/>
        <v>172.10000000000036</v>
      </c>
      <c r="W676" s="17">
        <f t="shared" ca="1" si="449"/>
        <v>0</v>
      </c>
      <c r="X676" s="17">
        <f t="shared" ca="1" si="450"/>
        <v>123.10000000000036</v>
      </c>
      <c r="Y676" s="22">
        <f t="shared" ca="1" si="480"/>
        <v>2628.9999999999982</v>
      </c>
      <c r="Z676" s="22">
        <f t="shared" ca="1" si="480"/>
        <v>1045.6999999999989</v>
      </c>
      <c r="AA676" s="22">
        <f t="shared" ca="1" si="480"/>
        <v>495.30000000000109</v>
      </c>
      <c r="AB676" s="23">
        <f t="shared" ca="1" si="470"/>
        <v>39.775580068467079</v>
      </c>
      <c r="AC676" s="23">
        <f t="shared" ca="1" si="471"/>
        <v>18.839863065804543</v>
      </c>
      <c r="AD676" s="23">
        <f t="shared" ca="1" si="472"/>
        <v>20.935717002662535</v>
      </c>
      <c r="AE676" s="23">
        <f t="shared" ca="1" si="473"/>
        <v>58.615443134271622</v>
      </c>
      <c r="AF676" s="23">
        <f t="shared" ca="1" si="474"/>
        <v>35.71706683971432</v>
      </c>
      <c r="AG676" s="23">
        <f t="shared" ca="1" si="479"/>
        <v>26.858141434354586</v>
      </c>
      <c r="AH676" s="25" t="str">
        <f t="shared" ca="1" si="451"/>
        <v>Weak</v>
      </c>
      <c r="AI676" s="25" t="str">
        <f t="shared" ca="1" si="452"/>
        <v>Bullish</v>
      </c>
      <c r="AJ676" s="1">
        <f t="shared" ca="1" si="460"/>
        <v>-629043798.38999999</v>
      </c>
      <c r="AK676" s="10">
        <f t="shared" ca="1" si="461"/>
        <v>-1.2853870675538228E-2</v>
      </c>
      <c r="AL676" s="10">
        <f t="shared" ca="1" si="466"/>
        <v>0.28427251606156029</v>
      </c>
      <c r="AM676">
        <f t="shared" ca="1" si="462"/>
        <v>-148</v>
      </c>
      <c r="AN676">
        <f t="shared" ca="1" si="453"/>
        <v>0</v>
      </c>
      <c r="AO676">
        <f t="shared" ca="1" si="454"/>
        <v>148</v>
      </c>
      <c r="AP676">
        <f t="shared" ca="1" si="440"/>
        <v>77.307021875193314</v>
      </c>
      <c r="AQ676">
        <f t="shared" ca="1" si="440"/>
        <v>51.857614222516759</v>
      </c>
      <c r="AR676">
        <f t="shared" ca="1" si="467"/>
        <v>1.490755466371346</v>
      </c>
      <c r="AS676">
        <f t="shared" ca="1" si="468"/>
        <v>59.851538478931907</v>
      </c>
      <c r="AT676">
        <f t="shared" ca="1" si="455"/>
        <v>148.85000000000036</v>
      </c>
      <c r="AU676">
        <f t="shared" ca="1" si="469"/>
        <v>173.33797371021691</v>
      </c>
      <c r="AV676">
        <f t="shared" ca="1" si="464"/>
        <v>11113.9</v>
      </c>
      <c r="AW676">
        <f t="shared" ca="1" si="478"/>
        <v>11020.946153846155</v>
      </c>
      <c r="AX676">
        <f t="shared" ca="1" si="477"/>
        <v>92.953846153845006</v>
      </c>
      <c r="AY676">
        <f t="shared" ref="AY676:AY739" ca="1" si="482">AVERAGE(AX668:AX676)</f>
        <v>8.945085470085461</v>
      </c>
      <c r="AZ676">
        <f t="shared" ca="1" si="481"/>
        <v>84.008760683759547</v>
      </c>
    </row>
    <row r="677" spans="1:52" x14ac:dyDescent="0.3">
      <c r="A677" s="1" vm="3954">
        <f ca="1"/>
        <v>43734</v>
      </c>
      <c r="B677" s="1" vm="3955">
        <f ca="1"/>
        <v>11469.85</v>
      </c>
      <c r="C677" s="1" vm="3956">
        <f ca="1"/>
        <v>11610.85</v>
      </c>
      <c r="D677" s="1" vm="3957">
        <f ca="1"/>
        <v>11466.35</v>
      </c>
      <c r="E677" s="1" vm="3958">
        <f ca="1"/>
        <v>11571.2</v>
      </c>
      <c r="F677" s="1" vm="3959">
        <f ca="1"/>
        <v>844466000</v>
      </c>
      <c r="G677" s="1">
        <f t="shared" ca="1" si="463"/>
        <v>11494.8</v>
      </c>
      <c r="H677" s="2">
        <f t="shared" ca="1" si="476"/>
        <v>11069.615000000002</v>
      </c>
      <c r="I677" s="6" t="str" cm="1">
        <f t="array" aca="1" ref="I677" ca="1">_xlfn.IFS(AND(G676&lt;H676,G677&gt;H677),"BUY", AND(G676&gt;H676,G677&lt;H677),"SELL",TRUE,"")</f>
        <v/>
      </c>
      <c r="J677" s="1" vm="3943">
        <f t="shared" ca="1" si="442"/>
        <v>11590.7</v>
      </c>
      <c r="K677" s="3" t="str">
        <f t="shared" ca="1" si="456"/>
        <v/>
      </c>
      <c r="L677" s="3">
        <f t="shared" ca="1" si="457"/>
        <v>1.1450848761385357E-2</v>
      </c>
      <c r="M677" s="3">
        <f t="shared" ca="1" si="458"/>
        <v>1.1385784019294062E-2</v>
      </c>
      <c r="N677" s="4">
        <f t="shared" ca="1" si="443"/>
        <v>1</v>
      </c>
      <c r="O677" s="2">
        <f t="shared" ca="1" si="459"/>
        <v>1.1385784019294062E-2</v>
      </c>
      <c r="P677" s="1">
        <f t="shared" ca="1" si="444"/>
        <v>11549.466666666667</v>
      </c>
      <c r="Q677" s="1">
        <f t="shared" ca="1" si="445"/>
        <v>9753131918133.334</v>
      </c>
      <c r="R677" s="1">
        <f ca="1">IF(ISBLANK(A677),"",SUM($Q$2:Q677))</f>
        <v>2064742026734150.5</v>
      </c>
      <c r="S677" s="1">
        <f ca="1">IF(ISBLANK(A677),"",SUM($F$2:F677))</f>
        <v>193844126000</v>
      </c>
      <c r="T677" s="1">
        <f t="shared" ca="1" si="446"/>
        <v>10651.558390446922</v>
      </c>
      <c r="U677" s="1" t="str">
        <f t="shared" ca="1" si="447"/>
        <v>Bullish</v>
      </c>
      <c r="V677" s="17">
        <f t="shared" ca="1" si="448"/>
        <v>170.64999999999964</v>
      </c>
      <c r="W677" s="17">
        <f t="shared" ca="1" si="449"/>
        <v>45.899999999999636</v>
      </c>
      <c r="X677" s="17">
        <f t="shared" ca="1" si="450"/>
        <v>0</v>
      </c>
      <c r="Y677" s="22">
        <f t="shared" ca="1" si="480"/>
        <v>2695.5499999999975</v>
      </c>
      <c r="Z677" s="22">
        <f t="shared" ca="1" si="480"/>
        <v>1030.2499999999982</v>
      </c>
      <c r="AA677" s="22">
        <f t="shared" ca="1" si="480"/>
        <v>495.30000000000109</v>
      </c>
      <c r="AB677" s="23">
        <f t="shared" ca="1" si="470"/>
        <v>38.220400289365777</v>
      </c>
      <c r="AC677" s="23">
        <f t="shared" ca="1" si="471"/>
        <v>18.374728719556362</v>
      </c>
      <c r="AD677" s="23">
        <f t="shared" ca="1" si="472"/>
        <v>19.845671569809415</v>
      </c>
      <c r="AE677" s="23">
        <f t="shared" ca="1" si="473"/>
        <v>56.595129008922143</v>
      </c>
      <c r="AF677" s="23">
        <f t="shared" ca="1" si="474"/>
        <v>35.066041755432295</v>
      </c>
      <c r="AG677" s="23">
        <f t="shared" ca="1" si="479"/>
        <v>27.496122325964357</v>
      </c>
      <c r="AH677" s="25" t="str">
        <f t="shared" ca="1" si="451"/>
        <v>Weak</v>
      </c>
      <c r="AI677" s="25" t="str">
        <f t="shared" ca="1" si="452"/>
        <v>Bullish</v>
      </c>
      <c r="AJ677" s="1">
        <f t="shared" ca="1" si="460"/>
        <v>844477321.51999998</v>
      </c>
      <c r="AK677" s="10">
        <f t="shared" ca="1" si="461"/>
        <v>1.1385784019294062E-2</v>
      </c>
      <c r="AL677" s="10">
        <f t="shared" ca="1" si="466"/>
        <v>0.28550064811643722</v>
      </c>
      <c r="AM677">
        <f t="shared" ca="1" si="462"/>
        <v>131</v>
      </c>
      <c r="AN677">
        <f t="shared" ca="1" si="453"/>
        <v>131</v>
      </c>
      <c r="AO677">
        <f t="shared" ca="1" si="454"/>
        <v>0</v>
      </c>
      <c r="AP677">
        <f t="shared" ca="1" si="440"/>
        <v>81.142234598393799</v>
      </c>
      <c r="AQ677">
        <f t="shared" ca="1" si="440"/>
        <v>48.153498920908419</v>
      </c>
      <c r="AR677">
        <f t="shared" ca="1" si="467"/>
        <v>1.685074530755678</v>
      </c>
      <c r="AS677">
        <f t="shared" ca="1" si="468"/>
        <v>62.757085937627082</v>
      </c>
      <c r="AT677">
        <f t="shared" ca="1" si="455"/>
        <v>144.5</v>
      </c>
      <c r="AU677">
        <f t="shared" ca="1" si="469"/>
        <v>171.27811844520141</v>
      </c>
      <c r="AV677">
        <f t="shared" ca="1" si="464"/>
        <v>11161.245833333332</v>
      </c>
      <c r="AW677">
        <f t="shared" ca="1" si="478"/>
        <v>11040.842307692308</v>
      </c>
      <c r="AX677">
        <f t="shared" ca="1" si="477"/>
        <v>120.40352564102432</v>
      </c>
      <c r="AY677">
        <f t="shared" ca="1" si="482"/>
        <v>21.595477207976931</v>
      </c>
      <c r="AZ677">
        <f t="shared" ca="1" si="481"/>
        <v>98.808048433047389</v>
      </c>
    </row>
    <row r="678" spans="1:52" x14ac:dyDescent="0.3">
      <c r="A678" s="1" vm="3960">
        <f ca="1"/>
        <v>43735</v>
      </c>
      <c r="B678" s="1" vm="3961">
        <f ca="1"/>
        <v>11556.35</v>
      </c>
      <c r="C678" s="1" vm="3962">
        <f ca="1"/>
        <v>11593.6</v>
      </c>
      <c r="D678" s="1" vm="3963">
        <f ca="1"/>
        <v>11499.75</v>
      </c>
      <c r="E678" s="1" vm="3964">
        <f ca="1"/>
        <v>11512.4</v>
      </c>
      <c r="F678" s="1" vm="3965">
        <f ca="1"/>
        <v>650017000</v>
      </c>
      <c r="G678" s="1">
        <f t="shared" ca="1" si="463"/>
        <v>11542.44</v>
      </c>
      <c r="H678" s="2">
        <f t="shared" ca="1" si="476"/>
        <v>11092.930000000002</v>
      </c>
      <c r="I678" s="6" t="str" cm="1">
        <f t="array" aca="1" ref="I678" ca="1">_xlfn.IFS(AND(G677&lt;H677,G678&gt;H678),"BUY", AND(G677&gt;H677,G678&lt;H678),"SELL",TRUE,"")</f>
        <v/>
      </c>
      <c r="J678" s="1" vm="3943">
        <f t="shared" ca="1" si="442"/>
        <v>11590.7</v>
      </c>
      <c r="K678" s="3" t="str">
        <f t="shared" ca="1" si="456"/>
        <v/>
      </c>
      <c r="L678" s="3">
        <f t="shared" ca="1" si="457"/>
        <v>-5.0815818584071248E-3</v>
      </c>
      <c r="M678" s="3">
        <f t="shared" ca="1" si="458"/>
        <v>-5.0945370025516938E-3</v>
      </c>
      <c r="N678" s="4">
        <f t="shared" ca="1" si="443"/>
        <v>1</v>
      </c>
      <c r="O678" s="2">
        <f t="shared" ca="1" si="459"/>
        <v>-5.0945370025516938E-3</v>
      </c>
      <c r="P678" s="1">
        <f t="shared" ca="1" si="444"/>
        <v>11535.25</v>
      </c>
      <c r="Q678" s="1">
        <f t="shared" ca="1" si="445"/>
        <v>7498108599250</v>
      </c>
      <c r="R678" s="1">
        <f ca="1">IF(ISBLANK(A678),"",SUM($Q$2:Q678))</f>
        <v>2072240135333400.5</v>
      </c>
      <c r="S678" s="1">
        <f ca="1">IF(ISBLANK(A678),"",SUM($F$2:F678))</f>
        <v>194494143000</v>
      </c>
      <c r="T678" s="1">
        <f t="shared" ca="1" si="446"/>
        <v>10654.51176765462</v>
      </c>
      <c r="U678" s="1" t="str">
        <f t="shared" ca="1" si="447"/>
        <v>Bullish</v>
      </c>
      <c r="V678" s="17">
        <f t="shared" ca="1" si="448"/>
        <v>93.850000000000364</v>
      </c>
      <c r="W678" s="17">
        <f t="shared" ca="1" si="449"/>
        <v>0</v>
      </c>
      <c r="X678" s="17">
        <f t="shared" ca="1" si="450"/>
        <v>0</v>
      </c>
      <c r="Y678" s="22">
        <f t="shared" ca="1" si="480"/>
        <v>2680.2499999999982</v>
      </c>
      <c r="Z678" s="22">
        <f t="shared" ca="1" si="480"/>
        <v>993.29999999999927</v>
      </c>
      <c r="AA678" s="22">
        <f t="shared" ca="1" si="480"/>
        <v>495.30000000000109</v>
      </c>
      <c r="AB678" s="23">
        <f t="shared" ca="1" si="470"/>
        <v>37.059975748530924</v>
      </c>
      <c r="AC678" s="23">
        <f t="shared" ca="1" si="471"/>
        <v>18.479619438485269</v>
      </c>
      <c r="AD678" s="23">
        <f t="shared" ca="1" si="472"/>
        <v>18.580356310045655</v>
      </c>
      <c r="AE678" s="23">
        <f t="shared" ca="1" si="473"/>
        <v>55.539595187016189</v>
      </c>
      <c r="AF678" s="23">
        <f t="shared" ca="1" si="474"/>
        <v>33.454252317613744</v>
      </c>
      <c r="AG678" s="23">
        <f t="shared" ca="1" si="479"/>
        <v>28.3574754395691</v>
      </c>
      <c r="AH678" s="25" t="str">
        <f t="shared" ca="1" si="451"/>
        <v>Weak</v>
      </c>
      <c r="AI678" s="25" t="str">
        <f t="shared" ca="1" si="452"/>
        <v>Bullish</v>
      </c>
      <c r="AJ678" s="1">
        <f t="shared" ca="1" si="460"/>
        <v>-650005505.20000005</v>
      </c>
      <c r="AK678" s="10">
        <f t="shared" ca="1" si="461"/>
        <v>-5.0945370025516938E-3</v>
      </c>
      <c r="AL678" s="10">
        <f t="shared" ca="1" si="466"/>
        <v>0.28754740758098629</v>
      </c>
      <c r="AM678">
        <f t="shared" ca="1" si="462"/>
        <v>-58.800000000001091</v>
      </c>
      <c r="AN678">
        <f t="shared" ca="1" si="453"/>
        <v>0</v>
      </c>
      <c r="AO678">
        <f t="shared" ca="1" si="454"/>
        <v>58.800000000001091</v>
      </c>
      <c r="AP678">
        <f t="shared" ca="1" si="440"/>
        <v>75.346360698508533</v>
      </c>
      <c r="AQ678">
        <f t="shared" ca="1" si="440"/>
        <v>48.913963283700753</v>
      </c>
      <c r="AR678">
        <f t="shared" ca="1" si="467"/>
        <v>1.5403855185788158</v>
      </c>
      <c r="AS678">
        <f t="shared" ca="1" si="468"/>
        <v>60.635895902940106</v>
      </c>
      <c r="AT678">
        <f t="shared" ca="1" si="455"/>
        <v>93.850000000000364</v>
      </c>
      <c r="AU678">
        <f t="shared" ca="1" si="469"/>
        <v>165.74753855625846</v>
      </c>
      <c r="AV678">
        <f t="shared" ca="1" si="464"/>
        <v>11200.970833333333</v>
      </c>
      <c r="AW678">
        <f t="shared" ca="1" si="478"/>
        <v>11059.896153846155</v>
      </c>
      <c r="AX678">
        <f t="shared" ca="1" si="477"/>
        <v>141.07467948717749</v>
      </c>
      <c r="AY678">
        <f t="shared" ca="1" si="482"/>
        <v>38.087856125355756</v>
      </c>
      <c r="AZ678">
        <f t="shared" ca="1" si="481"/>
        <v>102.98682336182173</v>
      </c>
    </row>
    <row r="679" spans="1:52" x14ac:dyDescent="0.3">
      <c r="A679" s="1" vm="3966">
        <f ca="1"/>
        <v>43738</v>
      </c>
      <c r="B679" s="1" vm="3967">
        <f ca="1"/>
        <v>11491.15</v>
      </c>
      <c r="C679" s="1" vm="3968">
        <f ca="1"/>
        <v>11508.25</v>
      </c>
      <c r="D679" s="1" vm="3969">
        <f ca="1"/>
        <v>11390.8</v>
      </c>
      <c r="E679" s="1" vm="3970">
        <f ca="1"/>
        <v>11474.45</v>
      </c>
      <c r="F679" s="1" vm="3971">
        <f ca="1"/>
        <v>756849000</v>
      </c>
      <c r="G679" s="1">
        <f t="shared" ca="1" si="463"/>
        <v>11517.290000000003</v>
      </c>
      <c r="H679" s="2">
        <f t="shared" ca="1" si="476"/>
        <v>11119.237500000003</v>
      </c>
      <c r="I679" s="6" t="str" cm="1">
        <f t="array" aca="1" ref="I679" ca="1">_xlfn.IFS(AND(G678&lt;H678,G679&gt;H679),"BUY", AND(G678&gt;H678,G679&lt;H679),"SELL",TRUE,"")</f>
        <v/>
      </c>
      <c r="J679" s="1" vm="3943">
        <f t="shared" ca="1" si="442"/>
        <v>11590.7</v>
      </c>
      <c r="K679" s="3" t="str">
        <f t="shared" ca="1" si="456"/>
        <v/>
      </c>
      <c r="L679" s="3">
        <f t="shared" ca="1" si="457"/>
        <v>-3.2964455717312546E-3</v>
      </c>
      <c r="M679" s="3">
        <f t="shared" ca="1" si="458"/>
        <v>-3.3018908183674615E-3</v>
      </c>
      <c r="N679" s="4">
        <f t="shared" ca="1" si="443"/>
        <v>1</v>
      </c>
      <c r="O679" s="2">
        <f t="shared" ca="1" si="459"/>
        <v>-3.3018908183674615E-3</v>
      </c>
      <c r="P679" s="1">
        <f t="shared" ca="1" si="444"/>
        <v>11457.833333333334</v>
      </c>
      <c r="Q679" s="1">
        <f t="shared" ca="1" si="445"/>
        <v>8671849700500</v>
      </c>
      <c r="R679" s="1">
        <f ca="1">IF(ISBLANK(A679),"",SUM($Q$2:Q679))</f>
        <v>2080911985033900.5</v>
      </c>
      <c r="S679" s="1">
        <f ca="1">IF(ISBLANK(A679),"",SUM($F$2:F679))</f>
        <v>195250992000</v>
      </c>
      <c r="T679" s="1">
        <f t="shared" ca="1" si="446"/>
        <v>10657.625673081859</v>
      </c>
      <c r="U679" s="1" t="str">
        <f t="shared" ca="1" si="447"/>
        <v>Bullish</v>
      </c>
      <c r="V679" s="17">
        <f t="shared" ca="1" si="448"/>
        <v>121.60000000000036</v>
      </c>
      <c r="W679" s="17">
        <f t="shared" ca="1" si="449"/>
        <v>0</v>
      </c>
      <c r="X679" s="17">
        <f t="shared" ca="1" si="450"/>
        <v>108.95000000000073</v>
      </c>
      <c r="Y679" s="22">
        <f t="shared" ca="1" si="480"/>
        <v>2662.7999999999975</v>
      </c>
      <c r="Z679" s="22">
        <f t="shared" ca="1" si="480"/>
        <v>921.49999999999818</v>
      </c>
      <c r="AA679" s="22">
        <f t="shared" ca="1" si="480"/>
        <v>604.25000000000182</v>
      </c>
      <c r="AB679" s="23">
        <f t="shared" ca="1" si="470"/>
        <v>34.60642932251762</v>
      </c>
      <c r="AC679" s="23">
        <f t="shared" ca="1" si="471"/>
        <v>22.692278804266273</v>
      </c>
      <c r="AD679" s="23">
        <f t="shared" ca="1" si="472"/>
        <v>11.914150518251347</v>
      </c>
      <c r="AE679" s="23">
        <f t="shared" ca="1" si="473"/>
        <v>57.298708126783893</v>
      </c>
      <c r="AF679" s="23">
        <f t="shared" ca="1" si="474"/>
        <v>20.793052597083175</v>
      </c>
      <c r="AG679" s="23">
        <f t="shared" ca="1" si="479"/>
        <v>28.265956469934785</v>
      </c>
      <c r="AH679" s="25" t="str">
        <f t="shared" ca="1" si="451"/>
        <v>Weak</v>
      </c>
      <c r="AI679" s="25" t="str">
        <f t="shared" ca="1" si="452"/>
        <v>Bullish</v>
      </c>
      <c r="AJ679" s="1">
        <f t="shared" ca="1" si="460"/>
        <v>-756837457.55999994</v>
      </c>
      <c r="AK679" s="10">
        <f t="shared" ca="1" si="461"/>
        <v>-3.3018908183674615E-3</v>
      </c>
      <c r="AL679" s="10">
        <f t="shared" ca="1" si="466"/>
        <v>0.28889386006675305</v>
      </c>
      <c r="AM679">
        <f t="shared" ca="1" si="462"/>
        <v>-37.949999999998909</v>
      </c>
      <c r="AN679">
        <f t="shared" ca="1" si="453"/>
        <v>0</v>
      </c>
      <c r="AO679">
        <f t="shared" ca="1" si="454"/>
        <v>37.949999999998909</v>
      </c>
      <c r="AP679">
        <f t="shared" ca="1" si="440"/>
        <v>69.964477791472206</v>
      </c>
      <c r="AQ679">
        <f t="shared" ca="1" si="440"/>
        <v>48.130823049150614</v>
      </c>
      <c r="AR679">
        <f t="shared" ca="1" si="467"/>
        <v>1.4536314436182678</v>
      </c>
      <c r="AS679">
        <f t="shared" ca="1" si="468"/>
        <v>59.24408278183207</v>
      </c>
      <c r="AT679">
        <f t="shared" ca="1" si="455"/>
        <v>117.45000000000073</v>
      </c>
      <c r="AU679">
        <f t="shared" ca="1" si="469"/>
        <v>162.29771437366864</v>
      </c>
      <c r="AV679">
        <f t="shared" ca="1" si="464"/>
        <v>11241.941666666666</v>
      </c>
      <c r="AW679">
        <f t="shared" ca="1" si="478"/>
        <v>11081.271153846155</v>
      </c>
      <c r="AX679">
        <f t="shared" ca="1" si="477"/>
        <v>160.67051282051034</v>
      </c>
      <c r="AY679">
        <f t="shared" ca="1" si="482"/>
        <v>58.31495726495632</v>
      </c>
      <c r="AZ679">
        <f t="shared" ca="1" si="481"/>
        <v>102.35555555555402</v>
      </c>
    </row>
    <row r="680" spans="1:52" x14ac:dyDescent="0.3">
      <c r="A680" s="1" vm="3972">
        <f ca="1"/>
        <v>43739</v>
      </c>
      <c r="B680" s="1" vm="3973">
        <f ca="1"/>
        <v>11515.4</v>
      </c>
      <c r="C680" s="1" vm="3974">
        <f ca="1"/>
        <v>11554.2</v>
      </c>
      <c r="D680" s="1" vm="3975">
        <f ca="1"/>
        <v>11247.9</v>
      </c>
      <c r="E680" s="1" vm="3976">
        <f ca="1"/>
        <v>11359.9</v>
      </c>
      <c r="F680" s="1" vm="3977">
        <f ca="1"/>
        <v>1305415000</v>
      </c>
      <c r="G680" s="1">
        <f t="shared" ca="1" si="463"/>
        <v>11471.630000000001</v>
      </c>
      <c r="H680" s="2">
        <f t="shared" ca="1" si="476"/>
        <v>11136.070000000003</v>
      </c>
      <c r="I680" s="6" t="str" cm="1">
        <f t="array" aca="1" ref="I680" ca="1">_xlfn.IFS(AND(G679&lt;H679,G680&gt;H680),"BUY", AND(G679&gt;H679,G680&lt;H680),"SELL",TRUE,"")</f>
        <v/>
      </c>
      <c r="J680" s="1" vm="3943">
        <f t="shared" ca="1" si="442"/>
        <v>11590.7</v>
      </c>
      <c r="K680" s="3" t="str">
        <f t="shared" ca="1" si="456"/>
        <v/>
      </c>
      <c r="L680" s="3">
        <f t="shared" ca="1" si="457"/>
        <v>-9.9830492964805284E-3</v>
      </c>
      <c r="M680" s="3">
        <f t="shared" ca="1" si="458"/>
        <v>-1.0033214077332946E-2</v>
      </c>
      <c r="N680" s="4">
        <f t="shared" ca="1" si="443"/>
        <v>1</v>
      </c>
      <c r="O680" s="2">
        <f t="shared" ca="1" si="459"/>
        <v>-1.0033214077332946E-2</v>
      </c>
      <c r="P680" s="1">
        <f t="shared" ca="1" si="444"/>
        <v>11387.333333333334</v>
      </c>
      <c r="Q680" s="1">
        <f t="shared" ca="1" si="445"/>
        <v>14865195743333.334</v>
      </c>
      <c r="R680" s="1">
        <f ca="1">IF(ISBLANK(A680),"",SUM($Q$2:Q680))</f>
        <v>2095777180777233.8</v>
      </c>
      <c r="S680" s="1">
        <f ca="1">IF(ISBLANK(A680),"",SUM($F$2:F680))</f>
        <v>196556407000</v>
      </c>
      <c r="T680" s="1">
        <f t="shared" ca="1" si="446"/>
        <v>10662.471973133055</v>
      </c>
      <c r="U680" s="1" t="str">
        <f t="shared" ca="1" si="447"/>
        <v>Bullish</v>
      </c>
      <c r="V680" s="17">
        <f t="shared" ca="1" si="448"/>
        <v>306.30000000000109</v>
      </c>
      <c r="W680" s="17">
        <f t="shared" ca="1" si="449"/>
        <v>0</v>
      </c>
      <c r="X680" s="17">
        <f t="shared" ca="1" si="450"/>
        <v>142.89999999999964</v>
      </c>
      <c r="Y680" s="22">
        <f t="shared" ca="1" si="480"/>
        <v>2917.3499999999985</v>
      </c>
      <c r="Z680" s="22">
        <f t="shared" ca="1" si="480"/>
        <v>895.54999999999927</v>
      </c>
      <c r="AA680" s="22">
        <f t="shared" ca="1" si="480"/>
        <v>747.15000000000146</v>
      </c>
      <c r="AB680" s="23">
        <f t="shared" ca="1" si="470"/>
        <v>30.697379471095331</v>
      </c>
      <c r="AC680" s="23">
        <f t="shared" ca="1" si="471"/>
        <v>25.610571237595824</v>
      </c>
      <c r="AD680" s="23">
        <f t="shared" ca="1" si="472"/>
        <v>5.0868082334995073</v>
      </c>
      <c r="AE680" s="23">
        <f t="shared" ca="1" si="473"/>
        <v>56.307950708691152</v>
      </c>
      <c r="AF680" s="23">
        <f t="shared" ca="1" si="474"/>
        <v>9.0339075911607569</v>
      </c>
      <c r="AG680" s="23">
        <f t="shared" ca="1" si="479"/>
        <v>27.794995736267651</v>
      </c>
      <c r="AH680" s="25" t="str">
        <f t="shared" ca="1" si="451"/>
        <v>Weak</v>
      </c>
      <c r="AI680" s="25" t="str">
        <f t="shared" ca="1" si="452"/>
        <v>Bullish</v>
      </c>
      <c r="AJ680" s="1">
        <f t="shared" ca="1" si="460"/>
        <v>-1305403482.71</v>
      </c>
      <c r="AK680" s="10">
        <f t="shared" ca="1" si="461"/>
        <v>-1.0033214077332946E-2</v>
      </c>
      <c r="AL680" s="10">
        <f t="shared" ca="1" si="466"/>
        <v>0.29413729202100808</v>
      </c>
      <c r="AM680">
        <f t="shared" ca="1" si="462"/>
        <v>-114.55000000000109</v>
      </c>
      <c r="AN680">
        <f t="shared" ca="1" si="453"/>
        <v>0</v>
      </c>
      <c r="AO680">
        <f t="shared" ca="1" si="454"/>
        <v>114.55000000000109</v>
      </c>
      <c r="AP680">
        <f t="shared" ca="1" si="440"/>
        <v>64.967015092081326</v>
      </c>
      <c r="AQ680">
        <f t="shared" ca="1" si="440"/>
        <v>52.875049974211365</v>
      </c>
      <c r="AR680">
        <f t="shared" ca="1" si="467"/>
        <v>1.2286894314760468</v>
      </c>
      <c r="AS680">
        <f t="shared" ca="1" si="468"/>
        <v>55.130580964898897</v>
      </c>
      <c r="AT680">
        <f t="shared" ca="1" si="455"/>
        <v>306.30000000000109</v>
      </c>
      <c r="AU680">
        <f t="shared" ca="1" si="469"/>
        <v>172.58359191840668</v>
      </c>
      <c r="AV680">
        <f t="shared" ca="1" si="464"/>
        <v>11265.608333333332</v>
      </c>
      <c r="AW680">
        <f t="shared" ca="1" si="478"/>
        <v>11105.061538461539</v>
      </c>
      <c r="AX680">
        <f t="shared" ca="1" si="477"/>
        <v>160.54679487179237</v>
      </c>
      <c r="AY680">
        <f t="shared" ca="1" si="482"/>
        <v>79.461609686608227</v>
      </c>
      <c r="AZ680">
        <f t="shared" ca="1" si="481"/>
        <v>81.085185185184145</v>
      </c>
    </row>
    <row r="681" spans="1:52" x14ac:dyDescent="0.3">
      <c r="A681" s="1" vm="3978">
        <f ca="1"/>
        <v>43741</v>
      </c>
      <c r="B681" s="1" vm="3979">
        <f ca="1"/>
        <v>11322.25</v>
      </c>
      <c r="C681" s="1" vm="3980">
        <f ca="1"/>
        <v>11370.4</v>
      </c>
      <c r="D681" s="1" vm="3981">
        <f ca="1"/>
        <v>11257.35</v>
      </c>
      <c r="E681" s="1" vm="3982">
        <f ca="1"/>
        <v>11314</v>
      </c>
      <c r="F681" s="1" vm="3983">
        <f ca="1"/>
        <v>1017480000</v>
      </c>
      <c r="G681" s="1">
        <f t="shared" ca="1" si="463"/>
        <v>11446.390000000001</v>
      </c>
      <c r="H681" s="2">
        <f t="shared" ca="1" si="476"/>
        <v>11161.875000000004</v>
      </c>
      <c r="I681" s="6" t="str" cm="1">
        <f t="array" aca="1" ref="I681" ca="1">_xlfn.IFS(AND(G680&lt;H680,G681&gt;H681),"BUY", AND(G680&gt;H680,G681&lt;H681),"SELL",TRUE,"")</f>
        <v/>
      </c>
      <c r="J681" s="1" vm="3943">
        <f t="shared" ca="1" si="442"/>
        <v>11590.7</v>
      </c>
      <c r="K681" s="3" t="str">
        <f t="shared" ca="1" si="456"/>
        <v/>
      </c>
      <c r="L681" s="3">
        <f t="shared" ca="1" si="457"/>
        <v>-4.0405285257792967E-3</v>
      </c>
      <c r="M681" s="3">
        <f t="shared" ca="1" si="458"/>
        <v>-4.0487135163949257E-3</v>
      </c>
      <c r="N681" s="4">
        <f t="shared" ca="1" si="443"/>
        <v>1</v>
      </c>
      <c r="O681" s="2">
        <f t="shared" ca="1" si="459"/>
        <v>-4.0487135163949257E-3</v>
      </c>
      <c r="P681" s="1">
        <f t="shared" ca="1" si="444"/>
        <v>11313.916666666666</v>
      </c>
      <c r="Q681" s="1">
        <f t="shared" ca="1" si="445"/>
        <v>11511683930000</v>
      </c>
      <c r="R681" s="1">
        <f ca="1">IF(ISBLANK(A681),"",SUM($Q$2:Q681))</f>
        <v>2107288864707233.8</v>
      </c>
      <c r="S681" s="1">
        <f ca="1">IF(ISBLANK(A681),"",SUM($F$2:F681))</f>
        <v>197573887000</v>
      </c>
      <c r="T681" s="1">
        <f t="shared" ca="1" si="446"/>
        <v>10665.826829166112</v>
      </c>
      <c r="U681" s="1" t="str">
        <f t="shared" ca="1" si="447"/>
        <v>Bullish</v>
      </c>
      <c r="V681" s="17">
        <f t="shared" ca="1" si="448"/>
        <v>113.04999999999927</v>
      </c>
      <c r="W681" s="17">
        <f t="shared" ca="1" si="449"/>
        <v>0</v>
      </c>
      <c r="X681" s="17">
        <f t="shared" ca="1" si="450"/>
        <v>0</v>
      </c>
      <c r="Y681" s="22">
        <f t="shared" ca="1" si="480"/>
        <v>2913.5999999999985</v>
      </c>
      <c r="Z681" s="22">
        <f t="shared" ca="1" si="480"/>
        <v>895.54999999999927</v>
      </c>
      <c r="AA681" s="22">
        <f t="shared" ca="1" si="480"/>
        <v>700.45000000000255</v>
      </c>
      <c r="AB681" s="23">
        <f t="shared" ca="1" si="470"/>
        <v>30.736889071938485</v>
      </c>
      <c r="AC681" s="23">
        <f t="shared" ca="1" si="471"/>
        <v>24.040705656232937</v>
      </c>
      <c r="AD681" s="23">
        <f t="shared" ca="1" si="472"/>
        <v>6.6961834157055478</v>
      </c>
      <c r="AE681" s="23">
        <f t="shared" ca="1" si="473"/>
        <v>54.777594728171422</v>
      </c>
      <c r="AF681" s="23">
        <f t="shared" ca="1" si="474"/>
        <v>12.224310776942138</v>
      </c>
      <c r="AG681" s="23">
        <f t="shared" ca="1" si="479"/>
        <v>27.727830338368943</v>
      </c>
      <c r="AH681" s="25" t="str">
        <f t="shared" ca="1" si="451"/>
        <v>Weak</v>
      </c>
      <c r="AI681" s="25" t="str">
        <f t="shared" ca="1" si="452"/>
        <v>Bullish</v>
      </c>
      <c r="AJ681" s="1">
        <f t="shared" ca="1" si="460"/>
        <v>-1017468528.37</v>
      </c>
      <c r="AK681" s="10">
        <f t="shared" ca="1" si="461"/>
        <v>-4.0487135163949257E-3</v>
      </c>
      <c r="AL681" s="10">
        <f t="shared" ca="1" si="466"/>
        <v>0.29381201598979578</v>
      </c>
      <c r="AM681">
        <f t="shared" ca="1" si="462"/>
        <v>-45.899999999999636</v>
      </c>
      <c r="AN681">
        <f t="shared" ca="1" si="453"/>
        <v>0</v>
      </c>
      <c r="AO681">
        <f t="shared" ca="1" si="454"/>
        <v>45.899999999999636</v>
      </c>
      <c r="AP681">
        <f t="shared" ca="1" si="440"/>
        <v>60.326514014075521</v>
      </c>
      <c r="AQ681">
        <f t="shared" ca="1" si="440"/>
        <v>52.376832118910521</v>
      </c>
      <c r="AR681">
        <f t="shared" ca="1" si="467"/>
        <v>1.1517785931977889</v>
      </c>
      <c r="AS681">
        <f t="shared" ca="1" si="468"/>
        <v>53.526817156690562</v>
      </c>
      <c r="AT681">
        <f t="shared" ca="1" si="455"/>
        <v>113.04999999999927</v>
      </c>
      <c r="AU681">
        <f t="shared" ca="1" si="469"/>
        <v>168.33119249566329</v>
      </c>
      <c r="AV681">
        <f t="shared" ca="1" si="464"/>
        <v>11291.483333333332</v>
      </c>
      <c r="AW681">
        <f t="shared" ca="1" si="478"/>
        <v>11123.701923076926</v>
      </c>
      <c r="AX681">
        <f t="shared" ca="1" si="477"/>
        <v>167.78141025640616</v>
      </c>
      <c r="AY681">
        <f t="shared" ca="1" si="482"/>
        <v>102.96050569800394</v>
      </c>
      <c r="AZ681">
        <f t="shared" ca="1" si="481"/>
        <v>64.820904558402219</v>
      </c>
    </row>
    <row r="682" spans="1:52" x14ac:dyDescent="0.3">
      <c r="A682" s="1" vm="3984">
        <f ca="1"/>
        <v>43742</v>
      </c>
      <c r="B682" s="1" vm="3985">
        <f ca="1"/>
        <v>11388.45</v>
      </c>
      <c r="C682" s="1" vm="3986">
        <f ca="1"/>
        <v>11400.3</v>
      </c>
      <c r="D682" s="1" vm="3987">
        <f ca="1"/>
        <v>11158.35</v>
      </c>
      <c r="E682" s="1" vm="3988">
        <f ca="1"/>
        <v>11174.75</v>
      </c>
      <c r="F682" s="1" vm="3989">
        <f ca="1"/>
        <v>928524000</v>
      </c>
      <c r="G682" s="1">
        <f t="shared" ca="1" si="463"/>
        <v>11367.1</v>
      </c>
      <c r="H682" s="2">
        <f t="shared" ca="1" si="476"/>
        <v>11178.380000000001</v>
      </c>
      <c r="I682" s="6" t="str" cm="1">
        <f t="array" aca="1" ref="I682" ca="1">_xlfn.IFS(AND(G681&lt;H681,G682&gt;H682),"BUY", AND(G681&gt;H681,G682&lt;H682),"SELL",TRUE,"")</f>
        <v/>
      </c>
      <c r="J682" s="1" vm="3943">
        <f t="shared" ca="1" si="442"/>
        <v>11590.7</v>
      </c>
      <c r="K682" s="3" t="str">
        <f t="shared" ca="1" si="456"/>
        <v/>
      </c>
      <c r="L682" s="3">
        <f t="shared" ca="1" si="457"/>
        <v>-1.2307760296977222E-2</v>
      </c>
      <c r="M682" s="3">
        <f t="shared" ca="1" si="458"/>
        <v>-1.2384128036227408E-2</v>
      </c>
      <c r="N682" s="4">
        <f t="shared" ca="1" si="443"/>
        <v>1</v>
      </c>
      <c r="O682" s="2">
        <f t="shared" ca="1" si="459"/>
        <v>-1.2384128036227408E-2</v>
      </c>
      <c r="P682" s="1">
        <f t="shared" ca="1" si="444"/>
        <v>11244.466666666667</v>
      </c>
      <c r="Q682" s="1">
        <f t="shared" ca="1" si="445"/>
        <v>10440757167200</v>
      </c>
      <c r="R682" s="1">
        <f ca="1">IF(ISBLANK(A682),"",SUM($Q$2:Q682))</f>
        <v>2117729621874433.8</v>
      </c>
      <c r="S682" s="1">
        <f ca="1">IF(ISBLANK(A682),"",SUM($F$2:F682))</f>
        <v>198502411000</v>
      </c>
      <c r="T682" s="1">
        <f t="shared" ca="1" si="446"/>
        <v>10668.533501461772</v>
      </c>
      <c r="U682" s="1" t="str">
        <f t="shared" ca="1" si="447"/>
        <v>Bullish</v>
      </c>
      <c r="V682" s="17">
        <f t="shared" ca="1" si="448"/>
        <v>241.94999999999891</v>
      </c>
      <c r="W682" s="17">
        <f t="shared" ca="1" si="449"/>
        <v>0</v>
      </c>
      <c r="X682" s="17">
        <f t="shared" ca="1" si="450"/>
        <v>99</v>
      </c>
      <c r="Y682" s="22">
        <f t="shared" ca="1" si="480"/>
        <v>3016.8499999999967</v>
      </c>
      <c r="Z682" s="22">
        <f t="shared" ca="1" si="480"/>
        <v>895.54999999999927</v>
      </c>
      <c r="AA682" s="22">
        <f t="shared" ca="1" si="480"/>
        <v>780.25000000000182</v>
      </c>
      <c r="AB682" s="23">
        <f t="shared" ca="1" si="470"/>
        <v>29.684936274591056</v>
      </c>
      <c r="AC682" s="23">
        <f t="shared" ca="1" si="471"/>
        <v>25.863069095248441</v>
      </c>
      <c r="AD682" s="23">
        <f t="shared" ca="1" si="472"/>
        <v>3.8218671793426147</v>
      </c>
      <c r="AE682" s="23">
        <f t="shared" ca="1" si="473"/>
        <v>55.548005369839501</v>
      </c>
      <c r="AF682" s="23">
        <f t="shared" ca="1" si="474"/>
        <v>6.8802959780401878</v>
      </c>
      <c r="AG682" s="23">
        <f t="shared" ca="1" si="479"/>
        <v>28.025937816034418</v>
      </c>
      <c r="AH682" s="25" t="str">
        <f t="shared" ca="1" si="451"/>
        <v>Weak</v>
      </c>
      <c r="AI682" s="25" t="str">
        <f t="shared" ca="1" si="452"/>
        <v>Bullish</v>
      </c>
      <c r="AJ682" s="1">
        <f t="shared" ca="1" si="460"/>
        <v>-928512553.61000001</v>
      </c>
      <c r="AK682" s="10">
        <f t="shared" ca="1" si="461"/>
        <v>-1.2384128036227408E-2</v>
      </c>
      <c r="AL682" s="10">
        <f t="shared" ca="1" si="466"/>
        <v>0.29837919507946514</v>
      </c>
      <c r="AM682">
        <f t="shared" ca="1" si="462"/>
        <v>-139.25</v>
      </c>
      <c r="AN682">
        <f t="shared" ca="1" si="453"/>
        <v>0</v>
      </c>
      <c r="AO682">
        <f t="shared" ca="1" si="454"/>
        <v>139.25</v>
      </c>
      <c r="AP682">
        <f t="shared" ca="1" si="440"/>
        <v>56.017477298784414</v>
      </c>
      <c r="AQ682">
        <f t="shared" ca="1" si="440"/>
        <v>58.582058396131195</v>
      </c>
      <c r="AR682">
        <f t="shared" ca="1" si="467"/>
        <v>0.95622241403664732</v>
      </c>
      <c r="AS682">
        <f t="shared" ca="1" si="468"/>
        <v>48.881068286273795</v>
      </c>
      <c r="AT682">
        <f t="shared" ca="1" si="455"/>
        <v>241.94999999999891</v>
      </c>
      <c r="AU682">
        <f t="shared" ca="1" si="469"/>
        <v>173.58967874597298</v>
      </c>
      <c r="AV682">
        <f t="shared" ca="1" si="464"/>
        <v>11321.245833333329</v>
      </c>
      <c r="AW682">
        <f t="shared" ca="1" si="478"/>
        <v>11128.198076923079</v>
      </c>
      <c r="AX682">
        <f t="shared" ca="1" si="477"/>
        <v>193.04775641024935</v>
      </c>
      <c r="AY682">
        <f t="shared" ca="1" si="482"/>
        <v>125.55979344729086</v>
      </c>
      <c r="AZ682">
        <f t="shared" ca="1" si="481"/>
        <v>67.487962962958491</v>
      </c>
    </row>
    <row r="683" spans="1:52" x14ac:dyDescent="0.3">
      <c r="A683" s="1" vm="3990">
        <f ca="1"/>
        <v>43745</v>
      </c>
      <c r="B683" s="1" vm="3991">
        <f ca="1"/>
        <v>11196.2</v>
      </c>
      <c r="C683" s="1" vm="3992">
        <f ca="1"/>
        <v>11233.85</v>
      </c>
      <c r="D683" s="1" vm="3993">
        <f ca="1"/>
        <v>11112.65</v>
      </c>
      <c r="E683" s="1" vm="3994">
        <f ca="1"/>
        <v>11126.4</v>
      </c>
      <c r="F683" s="1" vm="3995">
        <f ca="1"/>
        <v>733199000</v>
      </c>
      <c r="G683" s="1">
        <f t="shared" ca="1" si="463"/>
        <v>11289.9</v>
      </c>
      <c r="H683" s="2">
        <f t="shared" ca="1" si="476"/>
        <v>11192.305</v>
      </c>
      <c r="I683" s="6" t="str" cm="1">
        <f t="array" aca="1" ref="I683" ca="1">_xlfn.IFS(AND(G682&lt;H682,G683&gt;H683),"BUY", AND(G682&gt;H682,G683&lt;H683),"SELL",TRUE,"")</f>
        <v/>
      </c>
      <c r="J683" s="1" vm="3943">
        <f t="shared" ca="1" si="442"/>
        <v>11590.7</v>
      </c>
      <c r="K683" s="3" t="str">
        <f t="shared" ca="1" si="456"/>
        <v/>
      </c>
      <c r="L683" s="3">
        <f t="shared" ca="1" si="457"/>
        <v>-4.3267187185396239E-3</v>
      </c>
      <c r="M683" s="3">
        <f t="shared" ca="1" si="458"/>
        <v>-4.3361060533314236E-3</v>
      </c>
      <c r="N683" s="4">
        <f t="shared" ca="1" si="443"/>
        <v>1</v>
      </c>
      <c r="O683" s="2">
        <f t="shared" ca="1" si="459"/>
        <v>-4.3361060533314236E-3</v>
      </c>
      <c r="P683" s="1">
        <f t="shared" ca="1" si="444"/>
        <v>11157.633333333333</v>
      </c>
      <c r="Q683" s="1">
        <f t="shared" ca="1" si="445"/>
        <v>8180765602366.667</v>
      </c>
      <c r="R683" s="1">
        <f ca="1">IF(ISBLANK(A683),"",SUM($Q$2:Q683))</f>
        <v>2125910387476800.5</v>
      </c>
      <c r="S683" s="1">
        <f ca="1">IF(ISBLANK(A683),"",SUM($F$2:F683))</f>
        <v>199235610000</v>
      </c>
      <c r="T683" s="1">
        <f t="shared" ca="1" si="446"/>
        <v>10670.33341819166</v>
      </c>
      <c r="U683" s="1" t="str">
        <f t="shared" ca="1" si="447"/>
        <v>Bullish</v>
      </c>
      <c r="V683" s="17">
        <f t="shared" ca="1" si="448"/>
        <v>121.20000000000073</v>
      </c>
      <c r="W683" s="17">
        <f t="shared" ca="1" si="449"/>
        <v>0</v>
      </c>
      <c r="X683" s="17">
        <f t="shared" ca="1" si="450"/>
        <v>45.700000000000728</v>
      </c>
      <c r="Y683" s="22">
        <f t="shared" ca="1" si="480"/>
        <v>3030.3499999999985</v>
      </c>
      <c r="Z683" s="22">
        <f t="shared" ca="1" si="480"/>
        <v>895.54999999999927</v>
      </c>
      <c r="AA683" s="22">
        <f t="shared" ca="1" si="480"/>
        <v>825.95000000000255</v>
      </c>
      <c r="AB683" s="23">
        <f t="shared" ca="1" si="470"/>
        <v>29.552691933275028</v>
      </c>
      <c r="AC683" s="23">
        <f t="shared" ca="1" si="471"/>
        <v>27.255927533123337</v>
      </c>
      <c r="AD683" s="23">
        <f t="shared" ca="1" si="472"/>
        <v>2.2967644001516909</v>
      </c>
      <c r="AE683" s="23">
        <f t="shared" ca="1" si="473"/>
        <v>56.808619466398369</v>
      </c>
      <c r="AF683" s="23">
        <f t="shared" ca="1" si="474"/>
        <v>4.04298576822519</v>
      </c>
      <c r="AG683" s="23">
        <f t="shared" ca="1" si="479"/>
        <v>27.416260558806325</v>
      </c>
      <c r="AH683" s="25" t="str">
        <f t="shared" ca="1" si="451"/>
        <v>Weak</v>
      </c>
      <c r="AI683" s="25" t="str">
        <f t="shared" ca="1" si="452"/>
        <v>Bullish</v>
      </c>
      <c r="AJ683" s="1">
        <f t="shared" ca="1" si="460"/>
        <v>-733187632.89999998</v>
      </c>
      <c r="AK683" s="10">
        <f t="shared" ca="1" si="461"/>
        <v>-4.3361060533314236E-3</v>
      </c>
      <c r="AL683" s="10">
        <f t="shared" ca="1" si="466"/>
        <v>0.29748844341823438</v>
      </c>
      <c r="AM683">
        <f t="shared" ca="1" si="462"/>
        <v>-48.350000000000364</v>
      </c>
      <c r="AN683">
        <f t="shared" ca="1" si="453"/>
        <v>0</v>
      </c>
      <c r="AO683">
        <f t="shared" ca="1" si="454"/>
        <v>48.350000000000364</v>
      </c>
      <c r="AP683">
        <f t="shared" ca="1" si="440"/>
        <v>52.01622892029981</v>
      </c>
      <c r="AQ683">
        <f t="shared" ca="1" si="440"/>
        <v>57.85119708212185</v>
      </c>
      <c r="AR683">
        <f t="shared" ca="1" si="467"/>
        <v>0.89913833323899772</v>
      </c>
      <c r="AS683">
        <f t="shared" ca="1" si="468"/>
        <v>47.344541337623845</v>
      </c>
      <c r="AT683">
        <f t="shared" ca="1" si="455"/>
        <v>121.20000000000073</v>
      </c>
      <c r="AU683">
        <f t="shared" ca="1" si="469"/>
        <v>169.84755883554638</v>
      </c>
      <c r="AV683">
        <f t="shared" ca="1" si="464"/>
        <v>11345.058333333332</v>
      </c>
      <c r="AW683">
        <f t="shared" ca="1" si="478"/>
        <v>11129.007692307696</v>
      </c>
      <c r="AX683">
        <f t="shared" ca="1" si="477"/>
        <v>216.05064102563665</v>
      </c>
      <c r="AY683">
        <f t="shared" ca="1" si="482"/>
        <v>146.60096153845856</v>
      </c>
      <c r="AZ683">
        <f t="shared" ca="1" si="481"/>
        <v>69.449679487178088</v>
      </c>
    </row>
    <row r="684" spans="1:52" x14ac:dyDescent="0.3">
      <c r="A684" s="1" vm="3996">
        <f ca="1"/>
        <v>43747</v>
      </c>
      <c r="B684" s="1" vm="3997">
        <f ca="1"/>
        <v>11152.95</v>
      </c>
      <c r="C684" s="1" vm="3998">
        <f ca="1"/>
        <v>11321.6</v>
      </c>
      <c r="D684" s="1" vm="3999">
        <f ca="1"/>
        <v>11090.15</v>
      </c>
      <c r="E684" s="1" vm="4000">
        <f ca="1"/>
        <v>11313.3</v>
      </c>
      <c r="F684" s="1" vm="4001">
        <f ca="1"/>
        <v>741149000</v>
      </c>
      <c r="G684" s="1">
        <f t="shared" ca="1" si="463"/>
        <v>11257.670000000002</v>
      </c>
      <c r="H684" s="2">
        <f t="shared" ca="1" si="476"/>
        <v>11210.66</v>
      </c>
      <c r="I684" s="6" t="str" cm="1">
        <f t="array" aca="1" ref="I684" ca="1">_xlfn.IFS(AND(G683&lt;H683,G684&gt;H684),"BUY", AND(G683&gt;H683,G684&lt;H684),"SELL",TRUE,"")</f>
        <v/>
      </c>
      <c r="J684" s="1" vm="3943">
        <f t="shared" ca="1" si="442"/>
        <v>11590.7</v>
      </c>
      <c r="K684" s="3" t="str">
        <f t="shared" ca="1" si="456"/>
        <v/>
      </c>
      <c r="L684" s="3">
        <f t="shared" ca="1" si="457"/>
        <v>1.6797886108714355E-2</v>
      </c>
      <c r="M684" s="3">
        <f t="shared" ca="1" si="458"/>
        <v>1.6658361926267153E-2</v>
      </c>
      <c r="N684" s="4">
        <f t="shared" ca="1" si="443"/>
        <v>1</v>
      </c>
      <c r="O684" s="2">
        <f t="shared" ca="1" si="459"/>
        <v>1.6658361926267153E-2</v>
      </c>
      <c r="P684" s="1">
        <f t="shared" ca="1" si="444"/>
        <v>11241.683333333334</v>
      </c>
      <c r="Q684" s="1">
        <f t="shared" ca="1" si="445"/>
        <v>8331762360816.667</v>
      </c>
      <c r="R684" s="1">
        <f ca="1">IF(ISBLANK(A684),"",SUM($Q$2:Q684))</f>
        <v>2134242149837617.3</v>
      </c>
      <c r="S684" s="1">
        <f ca="1">IF(ISBLANK(A684),"",SUM($F$2:F684))</f>
        <v>199976759000</v>
      </c>
      <c r="T684" s="1">
        <f t="shared" ca="1" si="446"/>
        <v>10672.450941349725</v>
      </c>
      <c r="U684" s="1" t="str">
        <f t="shared" ca="1" si="447"/>
        <v>Bullish</v>
      </c>
      <c r="V684" s="17">
        <f t="shared" ca="1" si="448"/>
        <v>231.45000000000073</v>
      </c>
      <c r="W684" s="17">
        <f t="shared" ca="1" si="449"/>
        <v>87.75</v>
      </c>
      <c r="X684" s="17">
        <f t="shared" ca="1" si="450"/>
        <v>0</v>
      </c>
      <c r="Y684" s="22">
        <f t="shared" ca="1" si="480"/>
        <v>3054.7999999999993</v>
      </c>
      <c r="Z684" s="22">
        <f t="shared" ca="1" si="480"/>
        <v>983.29999999999927</v>
      </c>
      <c r="AA684" s="22">
        <f t="shared" ca="1" si="480"/>
        <v>654.25000000000182</v>
      </c>
      <c r="AB684" s="23">
        <f t="shared" ca="1" si="470"/>
        <v>32.188686657064274</v>
      </c>
      <c r="AC684" s="23">
        <f t="shared" ca="1" si="471"/>
        <v>21.417114050019705</v>
      </c>
      <c r="AD684" s="23">
        <f t="shared" ca="1" si="472"/>
        <v>10.771572607044568</v>
      </c>
      <c r="AE684" s="23">
        <f t="shared" ca="1" si="473"/>
        <v>53.605800707083979</v>
      </c>
      <c r="AF684" s="23">
        <f t="shared" ca="1" si="474"/>
        <v>20.094042929986699</v>
      </c>
      <c r="AG684" s="23">
        <f t="shared" ca="1" si="479"/>
        <v>26.436720122958302</v>
      </c>
      <c r="AH684" s="25" t="str">
        <f t="shared" ca="1" si="451"/>
        <v>Weak</v>
      </c>
      <c r="AI684" s="25" t="str">
        <f t="shared" ca="1" si="452"/>
        <v>Bullish</v>
      </c>
      <c r="AJ684" s="1">
        <f t="shared" ca="1" si="460"/>
        <v>741160289.89999998</v>
      </c>
      <c r="AK684" s="10">
        <f t="shared" ca="1" si="461"/>
        <v>1.6658361926267153E-2</v>
      </c>
      <c r="AL684" s="10">
        <f t="shared" ca="1" si="466"/>
        <v>0.29264660137432646</v>
      </c>
      <c r="AM684">
        <f t="shared" ca="1" si="462"/>
        <v>186.89999999999964</v>
      </c>
      <c r="AN684">
        <f t="shared" ca="1" si="453"/>
        <v>186.89999999999964</v>
      </c>
      <c r="AO684">
        <f t="shared" ca="1" si="454"/>
        <v>0</v>
      </c>
      <c r="AP684">
        <f t="shared" ca="1" si="440"/>
        <v>61.650783997421229</v>
      </c>
      <c r="AQ684">
        <f t="shared" ca="1" si="440"/>
        <v>53.71896871911315</v>
      </c>
      <c r="AR684">
        <f t="shared" ca="1" si="467"/>
        <v>1.1476539007995876</v>
      </c>
      <c r="AS684">
        <f t="shared" ca="1" si="468"/>
        <v>53.437562745669013</v>
      </c>
      <c r="AT684">
        <f t="shared" ca="1" si="455"/>
        <v>231.45000000000073</v>
      </c>
      <c r="AU684">
        <f t="shared" ca="1" si="469"/>
        <v>174.24773320443597</v>
      </c>
      <c r="AV684">
        <f t="shared" ca="1" si="464"/>
        <v>11395.766666666665</v>
      </c>
      <c r="AW684">
        <f t="shared" ca="1" si="478"/>
        <v>11139.284615384619</v>
      </c>
      <c r="AX684">
        <f t="shared" ca="1" si="477"/>
        <v>256.48205128204609</v>
      </c>
      <c r="AY684">
        <f t="shared" ca="1" si="482"/>
        <v>167.66791310540975</v>
      </c>
      <c r="AZ684">
        <f t="shared" ca="1" si="481"/>
        <v>88.814138176636334</v>
      </c>
    </row>
    <row r="685" spans="1:52" x14ac:dyDescent="0.3">
      <c r="A685" s="1" vm="4002">
        <f ca="1"/>
        <v>43748</v>
      </c>
      <c r="B685" s="1" vm="4003">
        <f ca="1"/>
        <v>11280.5</v>
      </c>
      <c r="C685" s="1" vm="4004">
        <f ca="1"/>
        <v>11293.35</v>
      </c>
      <c r="D685" s="1" vm="4005">
        <f ca="1"/>
        <v>11208.55</v>
      </c>
      <c r="E685" s="1" vm="4006">
        <f ca="1"/>
        <v>11234.55</v>
      </c>
      <c r="F685" s="1" vm="4007">
        <f ca="1"/>
        <v>562018000</v>
      </c>
      <c r="G685" s="1">
        <f t="shared" ca="1" si="463"/>
        <v>11232.6</v>
      </c>
      <c r="H685" s="2">
        <f t="shared" ca="1" si="476"/>
        <v>11222.234999999997</v>
      </c>
      <c r="I685" s="6" t="str" cm="1">
        <f t="array" aca="1" ref="I685" ca="1">_xlfn.IFS(AND(G684&lt;H684,G685&gt;H685),"BUY", AND(G684&gt;H684,G685&lt;H685),"SELL",TRUE,"")</f>
        <v/>
      </c>
      <c r="J685" s="1" vm="3943">
        <f t="shared" ca="1" si="442"/>
        <v>11590.7</v>
      </c>
      <c r="K685" s="3" t="str">
        <f t="shared" ca="1" si="456"/>
        <v/>
      </c>
      <c r="L685" s="3">
        <f t="shared" ca="1" si="457"/>
        <v>-6.9608337089973604E-3</v>
      </c>
      <c r="M685" s="3">
        <f t="shared" ca="1" si="458"/>
        <v>-6.9851733270783253E-3</v>
      </c>
      <c r="N685" s="4">
        <f t="shared" ca="1" si="443"/>
        <v>1</v>
      </c>
      <c r="O685" s="2">
        <f t="shared" ca="1" si="459"/>
        <v>-6.9851733270783253E-3</v>
      </c>
      <c r="P685" s="1">
        <f t="shared" ca="1" si="444"/>
        <v>11245.483333333332</v>
      </c>
      <c r="Q685" s="1">
        <f t="shared" ca="1" si="445"/>
        <v>6320164052033.332</v>
      </c>
      <c r="R685" s="1">
        <f ca="1">IF(ISBLANK(A685),"",SUM($Q$2:Q685))</f>
        <v>2140562313889650.5</v>
      </c>
      <c r="S685" s="1">
        <f ca="1">IF(ISBLANK(A685),"",SUM($F$2:F685))</f>
        <v>200538777000</v>
      </c>
      <c r="T685" s="1">
        <f t="shared" ca="1" si="446"/>
        <v>10674.056887709306</v>
      </c>
      <c r="U685" s="1" t="str">
        <f t="shared" ca="1" si="447"/>
        <v>Bullish</v>
      </c>
      <c r="V685" s="17">
        <f t="shared" ca="1" si="448"/>
        <v>104.75</v>
      </c>
      <c r="W685" s="17">
        <f t="shared" ca="1" si="449"/>
        <v>0</v>
      </c>
      <c r="X685" s="17">
        <f t="shared" ca="1" si="450"/>
        <v>0</v>
      </c>
      <c r="Y685" s="22">
        <f t="shared" ca="1" si="480"/>
        <v>3079.25</v>
      </c>
      <c r="Z685" s="22">
        <f t="shared" ca="1" si="480"/>
        <v>983.29999999999927</v>
      </c>
      <c r="AA685" s="22">
        <f t="shared" ca="1" si="480"/>
        <v>654.25000000000182</v>
      </c>
      <c r="AB685" s="23">
        <f t="shared" ca="1" si="470"/>
        <v>31.933100592676766</v>
      </c>
      <c r="AC685" s="23">
        <f t="shared" ca="1" si="471"/>
        <v>21.247056913209445</v>
      </c>
      <c r="AD685" s="23">
        <f t="shared" ca="1" si="472"/>
        <v>10.686043679467321</v>
      </c>
      <c r="AE685" s="23">
        <f t="shared" ca="1" si="473"/>
        <v>53.180157505886214</v>
      </c>
      <c r="AF685" s="23">
        <f t="shared" ca="1" si="474"/>
        <v>20.094042929986703</v>
      </c>
      <c r="AG685" s="23">
        <f t="shared" ca="1" si="479"/>
        <v>24.530338359232353</v>
      </c>
      <c r="AH685" s="25" t="str">
        <f t="shared" ca="1" si="451"/>
        <v>Weak</v>
      </c>
      <c r="AI685" s="25" t="str">
        <f t="shared" ca="1" si="452"/>
        <v>Bullish</v>
      </c>
      <c r="AJ685" s="1">
        <f t="shared" ca="1" si="460"/>
        <v>-562006742.33000004</v>
      </c>
      <c r="AK685" s="10">
        <f t="shared" ca="1" si="461"/>
        <v>-6.9851733270783253E-3</v>
      </c>
      <c r="AL685" s="10">
        <f t="shared" ca="1" si="466"/>
        <v>0.295830703869494</v>
      </c>
      <c r="AM685">
        <f t="shared" ca="1" si="462"/>
        <v>-78.75</v>
      </c>
      <c r="AN685">
        <f t="shared" ca="1" si="453"/>
        <v>0</v>
      </c>
      <c r="AO685">
        <f t="shared" ca="1" si="454"/>
        <v>78.75</v>
      </c>
      <c r="AP685">
        <f t="shared" ca="1" si="440"/>
        <v>57.247156569034004</v>
      </c>
      <c r="AQ685">
        <f t="shared" ca="1" si="440"/>
        <v>55.506899524890784</v>
      </c>
      <c r="AR685">
        <f t="shared" ca="1" si="467"/>
        <v>1.0313520852189346</v>
      </c>
      <c r="AS685">
        <f t="shared" ca="1" si="468"/>
        <v>50.771704852326366</v>
      </c>
      <c r="AT685">
        <f t="shared" ca="1" si="455"/>
        <v>84.800000000001091</v>
      </c>
      <c r="AU685">
        <f t="shared" ca="1" si="469"/>
        <v>167.85860940411922</v>
      </c>
      <c r="AV685">
        <f t="shared" ca="1" si="464"/>
        <v>11392.4625</v>
      </c>
      <c r="AW685">
        <f t="shared" ca="1" si="478"/>
        <v>11150.294230769232</v>
      </c>
      <c r="AX685">
        <f t="shared" ca="1" si="477"/>
        <v>242.16826923076769</v>
      </c>
      <c r="AY685">
        <f t="shared" ca="1" si="482"/>
        <v>184.24729344729005</v>
      </c>
      <c r="AZ685">
        <f t="shared" ca="1" si="481"/>
        <v>57.920975783477644</v>
      </c>
    </row>
    <row r="686" spans="1:52" x14ac:dyDescent="0.3">
      <c r="A686" s="1" vm="4008">
        <f ca="1"/>
        <v>43749</v>
      </c>
      <c r="B686" s="1" vm="4009">
        <f ca="1"/>
        <v>11257.7</v>
      </c>
      <c r="C686" s="1" vm="4010">
        <f ca="1"/>
        <v>11362.9</v>
      </c>
      <c r="D686" s="1" vm="4011">
        <f ca="1"/>
        <v>11189.4</v>
      </c>
      <c r="E686" s="1" vm="4012">
        <f ca="1"/>
        <v>11305.05</v>
      </c>
      <c r="F686" s="1" vm="4013">
        <f ca="1"/>
        <v>737795000</v>
      </c>
      <c r="G686" s="1">
        <f t="shared" ca="1" si="463"/>
        <v>11230.810000000001</v>
      </c>
      <c r="H686" s="2">
        <f t="shared" ca="1" si="476"/>
        <v>11235.702499999998</v>
      </c>
      <c r="I686" s="6" t="str" cm="1">
        <f t="array" aca="1" ref="I686" ca="1">_xlfn.IFS(AND(G685&lt;H685,G686&gt;H686),"BUY", AND(G685&gt;H685,G686&lt;H686),"SELL",TRUE,"")</f>
        <v>SELL</v>
      </c>
      <c r="J686" s="1" vm="3943">
        <f t="shared" ca="1" si="442"/>
        <v>11590.7</v>
      </c>
      <c r="K686" s="3" t="str">
        <f t="shared" ca="1" si="456"/>
        <v/>
      </c>
      <c r="L686" s="3">
        <f t="shared" ca="1" si="457"/>
        <v>6.2752847243547905E-3</v>
      </c>
      <c r="M686" s="3">
        <f t="shared" ca="1" si="458"/>
        <v>6.255677111318734E-3</v>
      </c>
      <c r="N686" s="4">
        <f t="shared" ca="1" si="443"/>
        <v>1</v>
      </c>
      <c r="O686" s="2">
        <f t="shared" ca="1" si="459"/>
        <v>6.255677111318734E-3</v>
      </c>
      <c r="P686" s="1">
        <f t="shared" ca="1" si="444"/>
        <v>11285.783333333333</v>
      </c>
      <c r="Q686" s="1">
        <f t="shared" ca="1" si="445"/>
        <v>8326594514416.666</v>
      </c>
      <c r="R686" s="1">
        <f ca="1">IF(ISBLANK(A686),"",SUM($Q$2:Q686))</f>
        <v>2148888908404067.3</v>
      </c>
      <c r="S686" s="1">
        <f ca="1">IF(ISBLANK(A686),"",SUM($F$2:F686))</f>
        <v>201276572000</v>
      </c>
      <c r="T686" s="1">
        <f t="shared" ca="1" si="446"/>
        <v>10676.299218788699</v>
      </c>
      <c r="U686" s="1" t="str">
        <f t="shared" ca="1" si="447"/>
        <v>Bullish</v>
      </c>
      <c r="V686" s="17">
        <f t="shared" ca="1" si="448"/>
        <v>173.5</v>
      </c>
      <c r="W686" s="17">
        <f t="shared" ca="1" si="449"/>
        <v>69.549999999999272</v>
      </c>
      <c r="X686" s="17">
        <f t="shared" ca="1" si="450"/>
        <v>0</v>
      </c>
      <c r="Y686" s="22">
        <f t="shared" ca="1" si="480"/>
        <v>3077.7999999999993</v>
      </c>
      <c r="Z686" s="22">
        <f t="shared" ca="1" si="480"/>
        <v>1052.8499999999985</v>
      </c>
      <c r="AA686" s="22">
        <f t="shared" ca="1" si="480"/>
        <v>519.65000000000146</v>
      </c>
      <c r="AB686" s="23">
        <f t="shared" ca="1" si="470"/>
        <v>34.207875755409667</v>
      </c>
      <c r="AC686" s="23">
        <f t="shared" ca="1" si="471"/>
        <v>16.883813113262772</v>
      </c>
      <c r="AD686" s="23">
        <f t="shared" ca="1" si="472"/>
        <v>17.324062642146895</v>
      </c>
      <c r="AE686" s="23">
        <f t="shared" ca="1" si="473"/>
        <v>51.091688868672435</v>
      </c>
      <c r="AF686" s="23">
        <f t="shared" ca="1" si="474"/>
        <v>33.907790143084078</v>
      </c>
      <c r="AG686" s="23">
        <f t="shared" ca="1" si="479"/>
        <v>23.269060180908728</v>
      </c>
      <c r="AH686" s="25" t="str">
        <f t="shared" ca="1" si="451"/>
        <v>Weak</v>
      </c>
      <c r="AI686" s="25" t="str">
        <f t="shared" ca="1" si="452"/>
        <v>Bullish</v>
      </c>
      <c r="AJ686" s="1">
        <f t="shared" ca="1" si="460"/>
        <v>737806232.60000002</v>
      </c>
      <c r="AK686" s="10">
        <f t="shared" ca="1" si="461"/>
        <v>6.255677111318734E-3</v>
      </c>
      <c r="AL686" s="10">
        <f t="shared" ca="1" si="466"/>
        <v>0.28780918539820965</v>
      </c>
      <c r="AM686">
        <f t="shared" ca="1" si="462"/>
        <v>70.5</v>
      </c>
      <c r="AN686">
        <f t="shared" ca="1" si="453"/>
        <v>70.5</v>
      </c>
      <c r="AO686">
        <f t="shared" ca="1" si="454"/>
        <v>0</v>
      </c>
      <c r="AP686">
        <f t="shared" ca="1" si="440"/>
        <v>58.19378824267443</v>
      </c>
      <c r="AQ686">
        <f t="shared" ca="1" si="440"/>
        <v>51.542120987398583</v>
      </c>
      <c r="AR686">
        <f t="shared" ca="1" si="467"/>
        <v>1.1290530371635676</v>
      </c>
      <c r="AS686">
        <f t="shared" ca="1" si="468"/>
        <v>53.030761444428329</v>
      </c>
      <c r="AT686">
        <f t="shared" ca="1" si="455"/>
        <v>173.5</v>
      </c>
      <c r="AU686">
        <f t="shared" ca="1" si="469"/>
        <v>168.26156587525358</v>
      </c>
      <c r="AV686">
        <f t="shared" ca="1" si="464"/>
        <v>11367.866666666667</v>
      </c>
      <c r="AW686">
        <f t="shared" ca="1" si="478"/>
        <v>11161.132692307692</v>
      </c>
      <c r="AX686">
        <f t="shared" ca="1" si="477"/>
        <v>206.73397435897459</v>
      </c>
      <c r="AY686">
        <f t="shared" ca="1" si="482"/>
        <v>193.83956552706229</v>
      </c>
      <c r="AZ686">
        <f t="shared" ca="1" si="481"/>
        <v>12.894408831912301</v>
      </c>
    </row>
    <row r="687" spans="1:52" x14ac:dyDescent="0.3">
      <c r="A687" s="1" vm="4014">
        <f ca="1"/>
        <v>43752</v>
      </c>
      <c r="B687" s="1" vm="4015">
        <f ca="1"/>
        <v>11335.9</v>
      </c>
      <c r="C687" s="1" vm="4016">
        <f ca="1"/>
        <v>11420.45</v>
      </c>
      <c r="D687" s="1" vm="4017">
        <f ca="1"/>
        <v>11290.05</v>
      </c>
      <c r="E687" s="1" vm="4018">
        <f ca="1"/>
        <v>11341.15</v>
      </c>
      <c r="F687" s="1" vm="4019">
        <f ca="1"/>
        <v>587579000</v>
      </c>
      <c r="G687" s="1">
        <f t="shared" ca="1" si="463"/>
        <v>11264.09</v>
      </c>
      <c r="H687" s="2">
        <f t="shared" ca="1" si="476"/>
        <v>11253.619999999997</v>
      </c>
      <c r="I687" s="6" t="str" cm="1">
        <f t="array" aca="1" ref="I687" ca="1">_xlfn.IFS(AND(G686&lt;H686,G687&gt;H687),"BUY", AND(G686&gt;H686,G687&lt;H687),"SELL",TRUE,"")</f>
        <v>BUY</v>
      </c>
      <c r="J687" s="1" vm="4015">
        <f t="shared" ca="1" si="442"/>
        <v>11335.9</v>
      </c>
      <c r="K687" s="3">
        <f t="shared" ca="1" si="456"/>
        <v>-2.1983141656673144E-2</v>
      </c>
      <c r="L687" s="3">
        <f t="shared" ca="1" si="457"/>
        <v>3.1932631876905315E-3</v>
      </c>
      <c r="M687" s="3">
        <f t="shared" ca="1" si="458"/>
        <v>3.1881755506963242E-3</v>
      </c>
      <c r="N687" s="4">
        <f t="shared" ca="1" si="443"/>
        <v>-1</v>
      </c>
      <c r="O687" s="2">
        <f t="shared" ca="1" si="459"/>
        <v>-3.1881755506963242E-3</v>
      </c>
      <c r="P687" s="1">
        <f t="shared" ca="1" si="444"/>
        <v>11350.550000000001</v>
      </c>
      <c r="Q687" s="1">
        <f t="shared" ca="1" si="445"/>
        <v>6669344818450.001</v>
      </c>
      <c r="R687" s="1">
        <f ca="1">IF(ISBLANK(A687),"",SUM($Q$2:Q687))</f>
        <v>2155558253222517.3</v>
      </c>
      <c r="S687" s="1">
        <f ca="1">IF(ISBLANK(A687),"",SUM($F$2:F687))</f>
        <v>201864151000</v>
      </c>
      <c r="T687" s="1">
        <f t="shared" ca="1" si="446"/>
        <v>10678.261804011538</v>
      </c>
      <c r="U687" s="1" t="str">
        <f t="shared" ca="1" si="447"/>
        <v>Bullish</v>
      </c>
      <c r="V687" s="17">
        <f t="shared" ca="1" si="448"/>
        <v>130.40000000000146</v>
      </c>
      <c r="W687" s="17">
        <f t="shared" ca="1" si="449"/>
        <v>57.550000000001091</v>
      </c>
      <c r="X687" s="17">
        <f t="shared" ca="1" si="450"/>
        <v>0</v>
      </c>
      <c r="Y687" s="22">
        <f t="shared" ref="Y687:AA702" ca="1" si="483">SUM(V674:V687)</f>
        <v>2517.3000000000011</v>
      </c>
      <c r="Z687" s="22">
        <f t="shared" ca="1" si="483"/>
        <v>573.70000000000073</v>
      </c>
      <c r="AA687" s="22">
        <f t="shared" ca="1" si="483"/>
        <v>519.65000000000146</v>
      </c>
      <c r="AB687" s="23">
        <f t="shared" ca="1" si="470"/>
        <v>22.79029118499982</v>
      </c>
      <c r="AC687" s="23">
        <f t="shared" ca="1" si="471"/>
        <v>20.643149406109771</v>
      </c>
      <c r="AD687" s="23">
        <f t="shared" ca="1" si="472"/>
        <v>2.1471417788900489</v>
      </c>
      <c r="AE687" s="23">
        <f t="shared" ca="1" si="473"/>
        <v>43.433440591109587</v>
      </c>
      <c r="AF687" s="23">
        <f t="shared" ca="1" si="474"/>
        <v>4.9435222024053704</v>
      </c>
      <c r="AG687" s="23">
        <f t="shared" ca="1" si="479"/>
        <v>22.593396745048434</v>
      </c>
      <c r="AH687" s="25" t="str">
        <f t="shared" ca="1" si="451"/>
        <v>Weak</v>
      </c>
      <c r="AI687" s="25" t="str">
        <f t="shared" ca="1" si="452"/>
        <v>Bullish</v>
      </c>
      <c r="AJ687" s="1">
        <f t="shared" ca="1" si="460"/>
        <v>587590230.80999994</v>
      </c>
      <c r="AK687" s="10">
        <f t="shared" ca="1" si="461"/>
        <v>3.1881755506963242E-3</v>
      </c>
      <c r="AL687" s="10">
        <f t="shared" ca="1" si="466"/>
        <v>0.18719176257355316</v>
      </c>
      <c r="AM687">
        <f t="shared" ca="1" si="462"/>
        <v>36.100000000000364</v>
      </c>
      <c r="AN687">
        <f t="shared" ca="1" si="453"/>
        <v>36.100000000000364</v>
      </c>
      <c r="AO687">
        <f t="shared" ca="1" si="454"/>
        <v>0</v>
      </c>
      <c r="AP687">
        <f t="shared" ca="1" si="440"/>
        <v>56.615660511054848</v>
      </c>
      <c r="AQ687">
        <f t="shared" ca="1" si="440"/>
        <v>47.860540916870107</v>
      </c>
      <c r="AR687">
        <f t="shared" ca="1" si="467"/>
        <v>1.1829298086996483</v>
      </c>
      <c r="AS687">
        <f t="shared" ca="1" si="468"/>
        <v>54.19000665918383</v>
      </c>
      <c r="AT687">
        <f t="shared" ca="1" si="455"/>
        <v>130.40000000000146</v>
      </c>
      <c r="AU687">
        <f t="shared" ca="1" si="469"/>
        <v>165.55716831273557</v>
      </c>
      <c r="AV687">
        <f t="shared" ca="1" si="464"/>
        <v>11347.279166666667</v>
      </c>
      <c r="AW687">
        <f t="shared" ca="1" si="478"/>
        <v>11182.026923076926</v>
      </c>
      <c r="AX687">
        <f t="shared" ca="1" si="477"/>
        <v>165.25224358974083</v>
      </c>
      <c r="AY687">
        <f t="shared" ca="1" si="482"/>
        <v>196.52596153845823</v>
      </c>
      <c r="AZ687">
        <f t="shared" ca="1" si="481"/>
        <v>-31.273717948717405</v>
      </c>
    </row>
    <row r="688" spans="1:52" x14ac:dyDescent="0.3">
      <c r="A688" s="1" vm="4020">
        <f ca="1"/>
        <v>43753</v>
      </c>
      <c r="B688" s="1" vm="4021">
        <f ca="1"/>
        <v>11360.85</v>
      </c>
      <c r="C688" s="1" vm="4022">
        <f ca="1"/>
        <v>11462.35</v>
      </c>
      <c r="D688" s="1" vm="4023">
        <f ca="1"/>
        <v>11342.1</v>
      </c>
      <c r="E688" s="1" vm="4024">
        <f ca="1"/>
        <v>11428.3</v>
      </c>
      <c r="F688" s="1" vm="4025">
        <f ca="1"/>
        <v>527396000</v>
      </c>
      <c r="G688" s="1">
        <f t="shared" ca="1" si="463"/>
        <v>11324.469999999998</v>
      </c>
      <c r="H688" s="2">
        <f t="shared" ca="1" si="476"/>
        <v>11271.239999999996</v>
      </c>
      <c r="I688" s="6" t="str" cm="1">
        <f t="array" aca="1" ref="I688" ca="1">_xlfn.IFS(AND(G687&lt;H687,G688&gt;H688),"BUY", AND(G687&gt;H687,G688&lt;H688),"SELL",TRUE,"")</f>
        <v/>
      </c>
      <c r="J688" s="1" vm="4021">
        <f t="shared" ca="1" si="442"/>
        <v>11360.85</v>
      </c>
      <c r="K688" s="3">
        <f t="shared" ca="1" si="456"/>
        <v>-2.2009721327818088E-3</v>
      </c>
      <c r="L688" s="3">
        <f t="shared" ca="1" si="457"/>
        <v>7.6844059023997158E-3</v>
      </c>
      <c r="M688" s="3">
        <f t="shared" ca="1" si="458"/>
        <v>7.655031243923585E-3</v>
      </c>
      <c r="N688" s="4">
        <f t="shared" ca="1" si="443"/>
        <v>1</v>
      </c>
      <c r="O688" s="2">
        <f t="shared" ca="1" si="459"/>
        <v>7.655031243923585E-3</v>
      </c>
      <c r="P688" s="1">
        <f t="shared" ca="1" si="444"/>
        <v>11410.916666666666</v>
      </c>
      <c r="Q688" s="1">
        <f t="shared" ca="1" si="445"/>
        <v>6018071806333.333</v>
      </c>
      <c r="R688" s="1">
        <f ca="1">IF(ISBLANK(A688),"",SUM($Q$2:Q688))</f>
        <v>2161576325028850.5</v>
      </c>
      <c r="S688" s="1">
        <f ca="1">IF(ISBLANK(A688),"",SUM($F$2:F688))</f>
        <v>202391547000</v>
      </c>
      <c r="T688" s="1">
        <f t="shared" ca="1" si="446"/>
        <v>10680.170970919307</v>
      </c>
      <c r="U688" s="1" t="str">
        <f t="shared" ca="1" si="447"/>
        <v>Bullish</v>
      </c>
      <c r="V688" s="17">
        <f t="shared" ca="1" si="448"/>
        <v>121.20000000000073</v>
      </c>
      <c r="W688" s="17">
        <f t="shared" ca="1" si="449"/>
        <v>41.899999999999636</v>
      </c>
      <c r="X688" s="17">
        <f t="shared" ca="1" si="450"/>
        <v>0</v>
      </c>
      <c r="Y688" s="22">
        <f t="shared" ca="1" si="483"/>
        <v>2217.8500000000022</v>
      </c>
      <c r="Z688" s="22">
        <f t="shared" ca="1" si="483"/>
        <v>302.64999999999964</v>
      </c>
      <c r="AA688" s="22">
        <f t="shared" ca="1" si="483"/>
        <v>519.65000000000146</v>
      </c>
      <c r="AB688" s="23">
        <f t="shared" ca="1" si="470"/>
        <v>13.646098699190629</v>
      </c>
      <c r="AC688" s="23">
        <f t="shared" ca="1" si="471"/>
        <v>23.430349212074798</v>
      </c>
      <c r="AD688" s="23">
        <f t="shared" ca="1" si="472"/>
        <v>9.784250512884169</v>
      </c>
      <c r="AE688" s="23">
        <f t="shared" ca="1" si="473"/>
        <v>37.076447911265426</v>
      </c>
      <c r="AF688" s="23">
        <f t="shared" ca="1" si="474"/>
        <v>26.389395597713911</v>
      </c>
      <c r="AG688" s="23">
        <f t="shared" ca="1" si="479"/>
        <v>21.960673691337853</v>
      </c>
      <c r="AH688" s="25" t="str">
        <f t="shared" ca="1" si="451"/>
        <v>Weak</v>
      </c>
      <c r="AI688" s="25" t="str">
        <f t="shared" ca="1" si="452"/>
        <v>Bearish</v>
      </c>
      <c r="AJ688" s="1">
        <f t="shared" ca="1" si="460"/>
        <v>527407264.08999997</v>
      </c>
      <c r="AK688" s="10">
        <f t="shared" ca="1" si="461"/>
        <v>7.655031243923585E-3</v>
      </c>
      <c r="AL688" s="10">
        <f t="shared" ca="1" si="466"/>
        <v>0.14200517654855327</v>
      </c>
      <c r="AM688">
        <f t="shared" ca="1" si="462"/>
        <v>87.149999999999636</v>
      </c>
      <c r="AN688">
        <f t="shared" ca="1" si="453"/>
        <v>87.149999999999636</v>
      </c>
      <c r="AO688">
        <f t="shared" ca="1" si="454"/>
        <v>0</v>
      </c>
      <c r="AP688">
        <f t="shared" ca="1" si="440"/>
        <v>58.796684760265187</v>
      </c>
      <c r="AQ688">
        <f t="shared" ca="1" si="440"/>
        <v>44.441930851379382</v>
      </c>
      <c r="AR688">
        <f t="shared" ca="1" si="467"/>
        <v>1.323000230500567</v>
      </c>
      <c r="AS688">
        <f t="shared" ca="1" si="468"/>
        <v>56.952221232258893</v>
      </c>
      <c r="AT688">
        <f t="shared" ca="1" si="455"/>
        <v>120.25</v>
      </c>
      <c r="AU688">
        <f t="shared" ca="1" si="469"/>
        <v>162.32094200468302</v>
      </c>
      <c r="AV688">
        <f t="shared" ca="1" si="464"/>
        <v>11346.2875</v>
      </c>
      <c r="AW688">
        <f t="shared" ca="1" si="478"/>
        <v>11204.475000000002</v>
      </c>
      <c r="AX688">
        <f t="shared" ca="1" si="477"/>
        <v>141.81249999999818</v>
      </c>
      <c r="AY688">
        <f t="shared" ca="1" si="482"/>
        <v>194.43062678062356</v>
      </c>
      <c r="AZ688">
        <f t="shared" ca="1" si="481"/>
        <v>-52.618126780625374</v>
      </c>
    </row>
    <row r="689" spans="1:52" x14ac:dyDescent="0.3">
      <c r="A689" s="1" vm="4026">
        <f ca="1"/>
        <v>43754</v>
      </c>
      <c r="B689" s="1" vm="2503">
        <f ca="1"/>
        <v>11464.95</v>
      </c>
      <c r="C689" s="1" vm="4027">
        <f ca="1"/>
        <v>11481.05</v>
      </c>
      <c r="D689" s="1" vm="4028">
        <f ca="1"/>
        <v>11411.1</v>
      </c>
      <c r="E689" s="1" vm="4029">
        <f ca="1"/>
        <v>11464</v>
      </c>
      <c r="F689" s="1" vm="4030">
        <f ca="1"/>
        <v>533469000</v>
      </c>
      <c r="G689" s="1">
        <f t="shared" ca="1" si="463"/>
        <v>11354.61</v>
      </c>
      <c r="H689" s="2">
        <f t="shared" ca="1" si="476"/>
        <v>11294.264999999996</v>
      </c>
      <c r="I689" s="6" t="str" cm="1">
        <f t="array" aca="1" ref="I689" ca="1">_xlfn.IFS(AND(G688&lt;H688,G689&gt;H689),"BUY", AND(G688&gt;H688,G689&lt;H689),"SELL",TRUE,"")</f>
        <v/>
      </c>
      <c r="J689" s="1" vm="4021">
        <f t="shared" ca="1" si="442"/>
        <v>11360.85</v>
      </c>
      <c r="K689" s="3" t="str">
        <f t="shared" ca="1" si="456"/>
        <v/>
      </c>
      <c r="L689" s="3">
        <f t="shared" ca="1" si="457"/>
        <v>3.1238241908246867E-3</v>
      </c>
      <c r="M689" s="3">
        <f t="shared" ca="1" si="458"/>
        <v>3.1189551893382886E-3</v>
      </c>
      <c r="N689" s="4">
        <f t="shared" ca="1" si="443"/>
        <v>1</v>
      </c>
      <c r="O689" s="2">
        <f t="shared" ca="1" si="459"/>
        <v>3.1189551893382886E-3</v>
      </c>
      <c r="P689" s="1">
        <f t="shared" ca="1" si="444"/>
        <v>11452.050000000001</v>
      </c>
      <c r="Q689" s="1">
        <f t="shared" ca="1" si="445"/>
        <v>6109313661450.001</v>
      </c>
      <c r="R689" s="1">
        <f ca="1">IF(ISBLANK(A689),"",SUM($Q$2:Q689))</f>
        <v>2167685638690300.5</v>
      </c>
      <c r="S689" s="1">
        <f ca="1">IF(ISBLANK(A689),"",SUM($F$2:F689))</f>
        <v>202925016000</v>
      </c>
      <c r="T689" s="1">
        <f t="shared" ca="1" si="446"/>
        <v>10682.200161513356</v>
      </c>
      <c r="U689" s="1" t="str">
        <f t="shared" ca="1" si="447"/>
        <v>Bullish</v>
      </c>
      <c r="V689" s="17">
        <f t="shared" ca="1" si="448"/>
        <v>69.949999999998909</v>
      </c>
      <c r="W689" s="17">
        <f t="shared" ca="1" si="449"/>
        <v>18.699999999998909</v>
      </c>
      <c r="X689" s="17">
        <f t="shared" ca="1" si="450"/>
        <v>0</v>
      </c>
      <c r="Y689" s="22">
        <f t="shared" ca="1" si="483"/>
        <v>2171.9500000000025</v>
      </c>
      <c r="Z689" s="22">
        <f t="shared" ca="1" si="483"/>
        <v>321.34999999999854</v>
      </c>
      <c r="AA689" s="22">
        <f t="shared" ca="1" si="483"/>
        <v>519.65000000000146</v>
      </c>
      <c r="AB689" s="23">
        <f t="shared" ca="1" si="470"/>
        <v>14.795460300651403</v>
      </c>
      <c r="AC689" s="23">
        <f t="shared" ca="1" si="471"/>
        <v>23.925504730771927</v>
      </c>
      <c r="AD689" s="23">
        <f t="shared" ca="1" si="472"/>
        <v>9.1300444301205239</v>
      </c>
      <c r="AE689" s="23">
        <f t="shared" ca="1" si="473"/>
        <v>38.720965031423333</v>
      </c>
      <c r="AF689" s="23">
        <f t="shared" ca="1" si="474"/>
        <v>23.579072532699517</v>
      </c>
      <c r="AG689" s="23">
        <f t="shared" ca="1" si="479"/>
        <v>20.444269997149146</v>
      </c>
      <c r="AH689" s="25" t="str">
        <f t="shared" ca="1" si="451"/>
        <v>Weak</v>
      </c>
      <c r="AI689" s="25" t="str">
        <f t="shared" ca="1" si="452"/>
        <v>Bearish</v>
      </c>
      <c r="AJ689" s="1">
        <f t="shared" ca="1" si="460"/>
        <v>533480324.47000003</v>
      </c>
      <c r="AK689" s="10">
        <f t="shared" ca="1" si="461"/>
        <v>3.1189551893382886E-3</v>
      </c>
      <c r="AL689" s="10">
        <f t="shared" ca="1" si="466"/>
        <v>0.14311227490770462</v>
      </c>
      <c r="AM689">
        <f t="shared" ca="1" si="462"/>
        <v>35.700000000000728</v>
      </c>
      <c r="AN689">
        <f t="shared" ca="1" si="453"/>
        <v>35.700000000000728</v>
      </c>
      <c r="AO689">
        <f t="shared" ca="1" si="454"/>
        <v>0</v>
      </c>
      <c r="AP689">
        <f t="shared" ref="AP689:AQ752" ca="1" si="484">(AP688*13+AN689 )/14</f>
        <v>57.14692156310344</v>
      </c>
      <c r="AQ689">
        <f t="shared" ca="1" si="484"/>
        <v>41.267507219137997</v>
      </c>
      <c r="AR689">
        <f t="shared" ca="1" si="467"/>
        <v>1.3847921867352651</v>
      </c>
      <c r="AS689">
        <f t="shared" ca="1" si="468"/>
        <v>58.067625113742892</v>
      </c>
      <c r="AT689">
        <f t="shared" ca="1" si="455"/>
        <v>69.949999999998909</v>
      </c>
      <c r="AU689">
        <f t="shared" ca="1" si="469"/>
        <v>155.72301757577702</v>
      </c>
      <c r="AV689">
        <f t="shared" ca="1" si="464"/>
        <v>11337.354166666666</v>
      </c>
      <c r="AW689">
        <f t="shared" ca="1" si="478"/>
        <v>11228.171153846151</v>
      </c>
      <c r="AX689">
        <f t="shared" ca="1" si="477"/>
        <v>109.1830128205147</v>
      </c>
      <c r="AY689">
        <f t="shared" ca="1" si="482"/>
        <v>188.72353988603714</v>
      </c>
      <c r="AZ689">
        <f t="shared" ca="1" si="481"/>
        <v>-79.54052706552244</v>
      </c>
    </row>
    <row r="690" spans="1:52" x14ac:dyDescent="0.3">
      <c r="A690" s="1" vm="4031">
        <f ca="1"/>
        <v>43755</v>
      </c>
      <c r="B690" s="1" vm="4032">
        <f ca="1"/>
        <v>11466.3</v>
      </c>
      <c r="C690" s="1" vm="4033">
        <f ca="1"/>
        <v>11599.1</v>
      </c>
      <c r="D690" s="1" vm="4034">
        <f ca="1"/>
        <v>11439.65</v>
      </c>
      <c r="E690" s="1" vm="4035">
        <f ca="1"/>
        <v>11586.35</v>
      </c>
      <c r="F690" s="1" vm="4036">
        <f ca="1"/>
        <v>797572000</v>
      </c>
      <c r="G690" s="1">
        <f t="shared" ca="1" si="463"/>
        <v>11424.97</v>
      </c>
      <c r="H690" s="2">
        <f t="shared" ca="1" si="476"/>
        <v>11332.702499999996</v>
      </c>
      <c r="I690" s="6" t="str" cm="1">
        <f t="array" aca="1" ref="I690" ca="1">_xlfn.IFS(AND(G689&lt;H689,G690&gt;H690),"BUY", AND(G689&gt;H689,G690&lt;H690),"SELL",TRUE,"")</f>
        <v/>
      </c>
      <c r="J690" s="1" vm="4021">
        <f t="shared" ca="1" si="442"/>
        <v>11360.85</v>
      </c>
      <c r="K690" s="3" t="str">
        <f t="shared" ca="1" si="456"/>
        <v/>
      </c>
      <c r="L690" s="3">
        <f t="shared" ca="1" si="457"/>
        <v>1.0672540125610697E-2</v>
      </c>
      <c r="M690" s="3">
        <f t="shared" ca="1" si="458"/>
        <v>1.0615990565060435E-2</v>
      </c>
      <c r="N690" s="4">
        <f t="shared" ca="1" si="443"/>
        <v>1</v>
      </c>
      <c r="O690" s="2">
        <f t="shared" ca="1" si="459"/>
        <v>1.0615990565060435E-2</v>
      </c>
      <c r="P690" s="1">
        <f t="shared" ca="1" si="444"/>
        <v>11541.699999999999</v>
      </c>
      <c r="Q690" s="1">
        <f t="shared" ca="1" si="445"/>
        <v>9205336752400</v>
      </c>
      <c r="R690" s="1">
        <f ca="1">IF(ISBLANK(A690),"",SUM($Q$2:Q690))</f>
        <v>2176890975442700.5</v>
      </c>
      <c r="S690" s="1">
        <f ca="1">IF(ISBLANK(A690),"",SUM($F$2:F690))</f>
        <v>203722588000</v>
      </c>
      <c r="T690" s="1">
        <f t="shared" ca="1" si="446"/>
        <v>10685.565095229895</v>
      </c>
      <c r="U690" s="1" t="str">
        <f t="shared" ca="1" si="447"/>
        <v>Bullish</v>
      </c>
      <c r="V690" s="17">
        <f t="shared" ca="1" si="448"/>
        <v>159.45000000000073</v>
      </c>
      <c r="W690" s="17">
        <f t="shared" ca="1" si="449"/>
        <v>118.05000000000109</v>
      </c>
      <c r="X690" s="17">
        <f t="shared" ca="1" si="450"/>
        <v>0</v>
      </c>
      <c r="Y690" s="22">
        <f t="shared" ca="1" si="483"/>
        <v>2159.3000000000029</v>
      </c>
      <c r="Z690" s="22">
        <f t="shared" ca="1" si="483"/>
        <v>439.39999999999964</v>
      </c>
      <c r="AA690" s="22">
        <f t="shared" ca="1" si="483"/>
        <v>396.55000000000109</v>
      </c>
      <c r="AB690" s="23">
        <f t="shared" ca="1" si="470"/>
        <v>20.349187236604411</v>
      </c>
      <c r="AC690" s="23">
        <f t="shared" ca="1" si="471"/>
        <v>18.364747834946538</v>
      </c>
      <c r="AD690" s="23">
        <f t="shared" ca="1" si="472"/>
        <v>1.9844394016578732</v>
      </c>
      <c r="AE690" s="23">
        <f t="shared" ca="1" si="473"/>
        <v>38.713935071550949</v>
      </c>
      <c r="AF690" s="23">
        <f t="shared" ca="1" si="474"/>
        <v>5.1259046593693975</v>
      </c>
      <c r="AG690" s="23">
        <f t="shared" ca="1" si="479"/>
        <v>18.25918698426737</v>
      </c>
      <c r="AH690" s="25" t="str">
        <f t="shared" ca="1" si="451"/>
        <v>Weak</v>
      </c>
      <c r="AI690" s="25" t="str">
        <f t="shared" ca="1" si="452"/>
        <v>Bullish</v>
      </c>
      <c r="AJ690" s="1">
        <f t="shared" ca="1" si="460"/>
        <v>797583354.61000001</v>
      </c>
      <c r="AK690" s="10">
        <f t="shared" ca="1" si="461"/>
        <v>1.0615990565060435E-2</v>
      </c>
      <c r="AL690" s="10">
        <f t="shared" ca="1" si="466"/>
        <v>0.1392861914594552</v>
      </c>
      <c r="AM690">
        <f t="shared" ca="1" si="462"/>
        <v>122.35000000000036</v>
      </c>
      <c r="AN690">
        <f t="shared" ca="1" si="453"/>
        <v>122.35000000000036</v>
      </c>
      <c r="AO690">
        <f t="shared" ca="1" si="454"/>
        <v>0</v>
      </c>
      <c r="AP690">
        <f t="shared" ca="1" si="484"/>
        <v>61.804284308596081</v>
      </c>
      <c r="AQ690">
        <f t="shared" ca="1" si="484"/>
        <v>38.319828132056713</v>
      </c>
      <c r="AR690">
        <f t="shared" ca="1" si="467"/>
        <v>1.6128539015260688</v>
      </c>
      <c r="AS690">
        <f t="shared" ca="1" si="468"/>
        <v>61.72767258758946</v>
      </c>
      <c r="AT690">
        <f t="shared" ca="1" si="455"/>
        <v>159.45000000000073</v>
      </c>
      <c r="AU690">
        <f t="shared" ca="1" si="469"/>
        <v>155.98923060607871</v>
      </c>
      <c r="AV690">
        <f t="shared" ca="1" si="464"/>
        <v>11343.516666666668</v>
      </c>
      <c r="AW690">
        <f t="shared" ca="1" si="478"/>
        <v>11252.792307692305</v>
      </c>
      <c r="AX690">
        <f t="shared" ca="1" si="477"/>
        <v>90.724358974362985</v>
      </c>
      <c r="AY690">
        <f t="shared" ca="1" si="482"/>
        <v>180.16164529914346</v>
      </c>
      <c r="AZ690">
        <f t="shared" ca="1" si="481"/>
        <v>-89.437286324780473</v>
      </c>
    </row>
    <row r="691" spans="1:52" x14ac:dyDescent="0.3">
      <c r="A691" s="1" vm="4037">
        <f ca="1"/>
        <v>43756</v>
      </c>
      <c r="B691" s="1" vm="4038">
        <f ca="1"/>
        <v>11580.3</v>
      </c>
      <c r="C691" s="1" vm="4039">
        <f ca="1"/>
        <v>11684.7</v>
      </c>
      <c r="D691" s="1" vm="4040">
        <f ca="1"/>
        <v>11553.15</v>
      </c>
      <c r="E691" s="1" vm="4041">
        <f ca="1"/>
        <v>11661.85</v>
      </c>
      <c r="F691" s="1" vm="4042">
        <f ca="1"/>
        <v>853440000</v>
      </c>
      <c r="G691" s="1">
        <f t="shared" ca="1" si="463"/>
        <v>11496.329999999998</v>
      </c>
      <c r="H691" s="2">
        <f t="shared" ca="1" si="476"/>
        <v>11373.762499999997</v>
      </c>
      <c r="I691" s="6" t="str" cm="1">
        <f t="array" aca="1" ref="I691" ca="1">_xlfn.IFS(AND(G690&lt;H690,G691&gt;H691),"BUY", AND(G690&gt;H690,G691&lt;H691),"SELL",TRUE,"")</f>
        <v/>
      </c>
      <c r="J691" s="1" vm="4021">
        <f t="shared" ca="1" si="442"/>
        <v>11360.85</v>
      </c>
      <c r="K691" s="3" t="str">
        <f t="shared" ca="1" si="456"/>
        <v/>
      </c>
      <c r="L691" s="3">
        <f t="shared" ca="1" si="457"/>
        <v>6.5162885636977919E-3</v>
      </c>
      <c r="M691" s="3">
        <f t="shared" ca="1" si="458"/>
        <v>6.4951493385409882E-3</v>
      </c>
      <c r="N691" s="4">
        <f t="shared" ca="1" si="443"/>
        <v>1</v>
      </c>
      <c r="O691" s="2">
        <f t="shared" ca="1" si="459"/>
        <v>6.4951493385409882E-3</v>
      </c>
      <c r="P691" s="1">
        <f t="shared" ca="1" si="444"/>
        <v>11633.233333333332</v>
      </c>
      <c r="Q691" s="1">
        <f t="shared" ca="1" si="445"/>
        <v>9928266655999.998</v>
      </c>
      <c r="R691" s="1">
        <f ca="1">IF(ISBLANK(A691),"",SUM($Q$2:Q691))</f>
        <v>2186819242098700.5</v>
      </c>
      <c r="S691" s="1">
        <f ca="1">IF(ISBLANK(A691),"",SUM($F$2:F691))</f>
        <v>204576028000</v>
      </c>
      <c r="T691" s="1">
        <f t="shared" ca="1" si="446"/>
        <v>10689.518529994632</v>
      </c>
      <c r="U691" s="1" t="str">
        <f t="shared" ca="1" si="447"/>
        <v>Bullish</v>
      </c>
      <c r="V691" s="17">
        <f t="shared" ca="1" si="448"/>
        <v>131.55000000000109</v>
      </c>
      <c r="W691" s="17">
        <f t="shared" ca="1" si="449"/>
        <v>85.600000000000364</v>
      </c>
      <c r="X691" s="17">
        <f t="shared" ca="1" si="450"/>
        <v>0</v>
      </c>
      <c r="Y691" s="22">
        <f t="shared" ca="1" si="483"/>
        <v>2120.2000000000044</v>
      </c>
      <c r="Z691" s="22">
        <f t="shared" ca="1" si="483"/>
        <v>479.10000000000036</v>
      </c>
      <c r="AA691" s="22">
        <f t="shared" ca="1" si="483"/>
        <v>396.55000000000109</v>
      </c>
      <c r="AB691" s="23">
        <f t="shared" ca="1" si="470"/>
        <v>22.596924818413328</v>
      </c>
      <c r="AC691" s="23">
        <f t="shared" ca="1" si="471"/>
        <v>18.703424205263666</v>
      </c>
      <c r="AD691" s="23">
        <f t="shared" ca="1" si="472"/>
        <v>3.8935006131496621</v>
      </c>
      <c r="AE691" s="23">
        <f t="shared" ca="1" si="473"/>
        <v>41.300349023676993</v>
      </c>
      <c r="AF691" s="23">
        <f t="shared" ca="1" si="474"/>
        <v>9.4272825900758495</v>
      </c>
      <c r="AG691" s="23">
        <f t="shared" ca="1" si="479"/>
        <v>16.427847043884768</v>
      </c>
      <c r="AH691" s="25" t="str">
        <f t="shared" ca="1" si="451"/>
        <v>Weak</v>
      </c>
      <c r="AI691" s="25" t="str">
        <f t="shared" ca="1" si="452"/>
        <v>Bullish</v>
      </c>
      <c r="AJ691" s="1">
        <f t="shared" ca="1" si="460"/>
        <v>853451424.97000003</v>
      </c>
      <c r="AK691" s="10">
        <f t="shared" ca="1" si="461"/>
        <v>6.4951493385409882E-3</v>
      </c>
      <c r="AL691" s="10">
        <f t="shared" ca="1" si="466"/>
        <v>0.13358248215535651</v>
      </c>
      <c r="AM691">
        <f t="shared" ca="1" si="462"/>
        <v>75.5</v>
      </c>
      <c r="AN691">
        <f t="shared" ca="1" si="453"/>
        <v>75.5</v>
      </c>
      <c r="AO691">
        <f t="shared" ca="1" si="454"/>
        <v>0</v>
      </c>
      <c r="AP691">
        <f t="shared" ca="1" si="484"/>
        <v>62.782549715124937</v>
      </c>
      <c r="AQ691">
        <f t="shared" ca="1" si="484"/>
        <v>35.582697551195523</v>
      </c>
      <c r="AR691">
        <f t="shared" ca="1" si="467"/>
        <v>1.7644123137318335</v>
      </c>
      <c r="AS691">
        <f t="shared" ca="1" si="468"/>
        <v>63.825946114020724</v>
      </c>
      <c r="AT691">
        <f t="shared" ca="1" si="455"/>
        <v>131.55000000000109</v>
      </c>
      <c r="AU691">
        <f t="shared" ca="1" si="469"/>
        <v>154.24357127707319</v>
      </c>
      <c r="AV691">
        <f t="shared" ca="1" si="464"/>
        <v>11359.133333333333</v>
      </c>
      <c r="AW691">
        <f t="shared" ca="1" si="478"/>
        <v>11278.130769230766</v>
      </c>
      <c r="AX691">
        <f t="shared" ca="1" si="477"/>
        <v>81.002564102567703</v>
      </c>
      <c r="AY691">
        <f t="shared" ca="1" si="482"/>
        <v>167.71217948717882</v>
      </c>
      <c r="AZ691">
        <f t="shared" ca="1" si="481"/>
        <v>-86.709615384611112</v>
      </c>
    </row>
    <row r="692" spans="1:52" x14ac:dyDescent="0.3">
      <c r="A692" s="1" vm="4043">
        <f ca="1"/>
        <v>43760</v>
      </c>
      <c r="B692" s="1" vm="4044">
        <f ca="1"/>
        <v>11657.15</v>
      </c>
      <c r="C692" s="1" vm="4045">
        <f ca="1"/>
        <v>11714.35</v>
      </c>
      <c r="D692" s="1" vm="4046">
        <f ca="1"/>
        <v>11573.65</v>
      </c>
      <c r="E692" s="1" vm="3676">
        <f ca="1"/>
        <v>11588.35</v>
      </c>
      <c r="F692" s="1" vm="4047">
        <f ca="1"/>
        <v>867601000</v>
      </c>
      <c r="G692" s="1">
        <f t="shared" ca="1" si="463"/>
        <v>11545.77</v>
      </c>
      <c r="H692" s="2">
        <f t="shared" ca="1" si="476"/>
        <v>11417.939999999999</v>
      </c>
      <c r="I692" s="6" t="str" cm="1">
        <f t="array" aca="1" ref="I692" ca="1">_xlfn.IFS(AND(G691&lt;H691,G692&gt;H692),"BUY", AND(G691&gt;H691,G692&lt;H692),"SELL",TRUE,"")</f>
        <v/>
      </c>
      <c r="J692" s="1" vm="4021">
        <f t="shared" ca="1" si="442"/>
        <v>11360.85</v>
      </c>
      <c r="K692" s="3" t="str">
        <f t="shared" ca="1" si="456"/>
        <v/>
      </c>
      <c r="L692" s="3">
        <f t="shared" ca="1" si="457"/>
        <v>-6.302602074284902E-3</v>
      </c>
      <c r="M692" s="3">
        <f t="shared" ca="1" si="458"/>
        <v>-6.3225473195318302E-3</v>
      </c>
      <c r="N692" s="4">
        <f t="shared" ca="1" si="443"/>
        <v>1</v>
      </c>
      <c r="O692" s="2">
        <f t="shared" ca="1" si="459"/>
        <v>-6.3225473195318302E-3</v>
      </c>
      <c r="P692" s="1">
        <f t="shared" ca="1" si="444"/>
        <v>11625.449999999999</v>
      </c>
      <c r="Q692" s="1">
        <f t="shared" ca="1" si="445"/>
        <v>10086252045450</v>
      </c>
      <c r="R692" s="1">
        <f ca="1">IF(ISBLANK(A692),"",SUM($Q$2:Q692))</f>
        <v>2196905494144150.5</v>
      </c>
      <c r="S692" s="1">
        <f ca="1">IF(ISBLANK(A692),"",SUM($F$2:F692))</f>
        <v>205443629000</v>
      </c>
      <c r="T692" s="1">
        <f t="shared" ca="1" si="446"/>
        <v>10693.471025787569</v>
      </c>
      <c r="U692" s="1" t="str">
        <f t="shared" ca="1" si="447"/>
        <v>Bullish</v>
      </c>
      <c r="V692" s="17">
        <f t="shared" ca="1" si="448"/>
        <v>140.70000000000073</v>
      </c>
      <c r="W692" s="17">
        <f t="shared" ca="1" si="449"/>
        <v>29.649999999999636</v>
      </c>
      <c r="X692" s="17">
        <f t="shared" ca="1" si="450"/>
        <v>0</v>
      </c>
      <c r="Y692" s="22">
        <f t="shared" ca="1" si="483"/>
        <v>2167.0500000000047</v>
      </c>
      <c r="Z692" s="22">
        <f t="shared" ca="1" si="483"/>
        <v>508.75</v>
      </c>
      <c r="AA692" s="22">
        <f t="shared" ca="1" si="483"/>
        <v>396.55000000000109</v>
      </c>
      <c r="AB692" s="23">
        <f t="shared" ca="1" si="470"/>
        <v>23.476615675688095</v>
      </c>
      <c r="AC692" s="23">
        <f t="shared" ca="1" si="471"/>
        <v>18.299070164509367</v>
      </c>
      <c r="AD692" s="23">
        <f t="shared" ca="1" si="472"/>
        <v>5.1775455111787281</v>
      </c>
      <c r="AE692" s="23">
        <f t="shared" ca="1" si="473"/>
        <v>41.775685840197461</v>
      </c>
      <c r="AF692" s="23">
        <f t="shared" ca="1" si="474"/>
        <v>12.393681652490748</v>
      </c>
      <c r="AG692" s="23">
        <f t="shared" ca="1" si="479"/>
        <v>14.923520567804553</v>
      </c>
      <c r="AH692" s="25" t="str">
        <f t="shared" ca="1" si="451"/>
        <v>Weak</v>
      </c>
      <c r="AI692" s="25" t="str">
        <f t="shared" ca="1" si="452"/>
        <v>Bullish</v>
      </c>
      <c r="AJ692" s="1">
        <f t="shared" ca="1" si="460"/>
        <v>-867589503.66999996</v>
      </c>
      <c r="AK692" s="10">
        <f t="shared" ca="1" si="461"/>
        <v>-6.3225473195318302E-3</v>
      </c>
      <c r="AL692" s="10">
        <f t="shared" ca="1" si="466"/>
        <v>0.13468669863051913</v>
      </c>
      <c r="AM692">
        <f t="shared" ca="1" si="462"/>
        <v>-73.5</v>
      </c>
      <c r="AN692">
        <f t="shared" ca="1" si="453"/>
        <v>0</v>
      </c>
      <c r="AO692">
        <f t="shared" ca="1" si="454"/>
        <v>73.5</v>
      </c>
      <c r="AP692">
        <f t="shared" ca="1" si="484"/>
        <v>58.298081878330301</v>
      </c>
      <c r="AQ692">
        <f t="shared" ca="1" si="484"/>
        <v>38.291076297538702</v>
      </c>
      <c r="AR692">
        <f t="shared" ca="1" si="467"/>
        <v>1.5224978641323179</v>
      </c>
      <c r="AS692">
        <f t="shared" ca="1" si="468"/>
        <v>60.356755332913743</v>
      </c>
      <c r="AT692">
        <f t="shared" ca="1" si="455"/>
        <v>140.70000000000073</v>
      </c>
      <c r="AU692">
        <f t="shared" ca="1" si="469"/>
        <v>153.27617332871088</v>
      </c>
      <c r="AV692">
        <f t="shared" ca="1" si="464"/>
        <v>11378.170833333335</v>
      </c>
      <c r="AW692">
        <f t="shared" ca="1" si="478"/>
        <v>11299.386538461533</v>
      </c>
      <c r="AX692">
        <f t="shared" ca="1" si="477"/>
        <v>78.784294871802558</v>
      </c>
      <c r="AY692">
        <f t="shared" ca="1" si="482"/>
        <v>152.46036324786394</v>
      </c>
      <c r="AZ692">
        <f t="shared" ca="1" si="481"/>
        <v>-73.67606837606138</v>
      </c>
    </row>
    <row r="693" spans="1:52" x14ac:dyDescent="0.3">
      <c r="A693" s="1" vm="4048">
        <f ca="1"/>
        <v>43761</v>
      </c>
      <c r="B693" s="1" vm="4049">
        <f ca="1"/>
        <v>11596.2</v>
      </c>
      <c r="C693" s="1" vm="4050">
        <f ca="1"/>
        <v>11651.6</v>
      </c>
      <c r="D693" s="1" vm="4051">
        <f ca="1"/>
        <v>11554.4</v>
      </c>
      <c r="E693" s="1" vm="4052">
        <f ca="1"/>
        <v>11604.1</v>
      </c>
      <c r="F693" s="1" vm="4053">
        <f ca="1"/>
        <v>664160000</v>
      </c>
      <c r="G693" s="1">
        <f t="shared" ca="1" si="463"/>
        <v>11580.929999999998</v>
      </c>
      <c r="H693" s="2">
        <f t="shared" ca="1" si="476"/>
        <v>11434.434999999999</v>
      </c>
      <c r="I693" s="6" t="str" cm="1">
        <f t="array" aca="1" ref="I693" ca="1">_xlfn.IFS(AND(G692&lt;H692,G693&gt;H693),"BUY", AND(G692&gt;H692,G693&lt;H693),"SELL",TRUE,"")</f>
        <v/>
      </c>
      <c r="J693" s="1" vm="4021">
        <f t="shared" ca="1" si="442"/>
        <v>11360.85</v>
      </c>
      <c r="K693" s="3" t="str">
        <f t="shared" ca="1" si="456"/>
        <v/>
      </c>
      <c r="L693" s="3">
        <f t="shared" ca="1" si="457"/>
        <v>1.3591236025836118E-3</v>
      </c>
      <c r="M693" s="3">
        <f t="shared" ca="1" si="458"/>
        <v>1.3582008301133287E-3</v>
      </c>
      <c r="N693" s="4">
        <f t="shared" ca="1" si="443"/>
        <v>1</v>
      </c>
      <c r="O693" s="2">
        <f t="shared" ca="1" si="459"/>
        <v>1.3582008301133287E-3</v>
      </c>
      <c r="P693" s="1">
        <f t="shared" ca="1" si="444"/>
        <v>11603.366666666667</v>
      </c>
      <c r="Q693" s="1">
        <f t="shared" ca="1" si="445"/>
        <v>7706492005333.333</v>
      </c>
      <c r="R693" s="1">
        <f ca="1">IF(ISBLANK(A693),"",SUM($Q$2:Q693))</f>
        <v>2204611986149483.8</v>
      </c>
      <c r="S693" s="1">
        <f ca="1">IF(ISBLANK(A693),"",SUM($F$2:F693))</f>
        <v>206107789000</v>
      </c>
      <c r="T693" s="1">
        <f t="shared" ca="1" si="446"/>
        <v>10696.403065822436</v>
      </c>
      <c r="U693" s="1" t="str">
        <f t="shared" ca="1" si="447"/>
        <v>Bullish</v>
      </c>
      <c r="V693" s="17">
        <f t="shared" ca="1" si="448"/>
        <v>97.200000000000728</v>
      </c>
      <c r="W693" s="17">
        <f t="shared" ca="1" si="449"/>
        <v>0</v>
      </c>
      <c r="X693" s="17">
        <f t="shared" ca="1" si="450"/>
        <v>19.25</v>
      </c>
      <c r="Y693" s="22">
        <f t="shared" ca="1" si="483"/>
        <v>2142.6500000000051</v>
      </c>
      <c r="Z693" s="22">
        <f t="shared" ca="1" si="483"/>
        <v>508.75</v>
      </c>
      <c r="AA693" s="22">
        <f t="shared" ca="1" si="483"/>
        <v>306.85000000000036</v>
      </c>
      <c r="AB693" s="23">
        <f t="shared" ca="1" si="470"/>
        <v>23.743961916318522</v>
      </c>
      <c r="AC693" s="23">
        <f t="shared" ca="1" si="471"/>
        <v>14.32105103493336</v>
      </c>
      <c r="AD693" s="23">
        <f t="shared" ca="1" si="472"/>
        <v>9.4229108813851621</v>
      </c>
      <c r="AE693" s="23">
        <f t="shared" ca="1" si="473"/>
        <v>38.06501295125188</v>
      </c>
      <c r="AF693" s="23">
        <f t="shared" ca="1" si="474"/>
        <v>24.754781755762576</v>
      </c>
      <c r="AG693" s="23">
        <f t="shared" ca="1" si="479"/>
        <v>15.206501221995937</v>
      </c>
      <c r="AH693" s="25" t="str">
        <f t="shared" ca="1" si="451"/>
        <v>Weak</v>
      </c>
      <c r="AI693" s="25" t="str">
        <f t="shared" ca="1" si="452"/>
        <v>Bullish</v>
      </c>
      <c r="AJ693" s="1">
        <f t="shared" ca="1" si="460"/>
        <v>664171545.76999998</v>
      </c>
      <c r="AK693" s="10">
        <f t="shared" ca="1" si="461"/>
        <v>1.3582008301133287E-3</v>
      </c>
      <c r="AL693" s="10">
        <f t="shared" ca="1" si="466"/>
        <v>0.1336038904909386</v>
      </c>
      <c r="AM693">
        <f t="shared" ca="1" si="462"/>
        <v>15.75</v>
      </c>
      <c r="AN693">
        <f t="shared" ca="1" si="453"/>
        <v>15.75</v>
      </c>
      <c r="AO693">
        <f t="shared" ca="1" si="454"/>
        <v>0</v>
      </c>
      <c r="AP693">
        <f t="shared" ca="1" si="484"/>
        <v>55.258933172735283</v>
      </c>
      <c r="AQ693">
        <f t="shared" ca="1" si="484"/>
        <v>35.555999419143077</v>
      </c>
      <c r="AR693">
        <f t="shared" ca="1" si="467"/>
        <v>1.554138094146337</v>
      </c>
      <c r="AS693">
        <f t="shared" ca="1" si="468"/>
        <v>60.847849131891692</v>
      </c>
      <c r="AT693">
        <f t="shared" ca="1" si="455"/>
        <v>97.200000000000728</v>
      </c>
      <c r="AU693">
        <f t="shared" ca="1" si="469"/>
        <v>149.27073237666016</v>
      </c>
      <c r="AV693">
        <f t="shared" ca="1" si="464"/>
        <v>11402.345833333335</v>
      </c>
      <c r="AW693">
        <f t="shared" ca="1" si="478"/>
        <v>11323.282692307686</v>
      </c>
      <c r="AX693">
        <f t="shared" ca="1" si="477"/>
        <v>79.063141025648292</v>
      </c>
      <c r="AY693">
        <f t="shared" ca="1" si="482"/>
        <v>132.74715099715306</v>
      </c>
      <c r="AZ693">
        <f t="shared" ca="1" si="481"/>
        <v>-53.684009971504764</v>
      </c>
    </row>
    <row r="694" spans="1:52" x14ac:dyDescent="0.3">
      <c r="A694" s="1" vm="4054">
        <f ca="1"/>
        <v>43762</v>
      </c>
      <c r="B694" s="1" vm="4055">
        <f ca="1"/>
        <v>11661.65</v>
      </c>
      <c r="C694" s="1" vm="4056">
        <f ca="1"/>
        <v>11679.6</v>
      </c>
      <c r="D694" s="1" vm="4057">
        <f ca="1"/>
        <v>11534.65</v>
      </c>
      <c r="E694" s="1" vm="4058">
        <f ca="1"/>
        <v>11582.6</v>
      </c>
      <c r="F694" s="1" vm="4059">
        <f ca="1"/>
        <v>700482000</v>
      </c>
      <c r="G694" s="1">
        <f t="shared" ca="1" si="463"/>
        <v>11604.65</v>
      </c>
      <c r="H694" s="2">
        <f t="shared" ca="1" si="476"/>
        <v>11433.555</v>
      </c>
      <c r="I694" s="6" t="str" cm="1">
        <f t="array" aca="1" ref="I694" ca="1">_xlfn.IFS(AND(G693&lt;H693,G694&gt;H694),"BUY", AND(G693&gt;H693,G694&lt;H694),"SELL",TRUE,"")</f>
        <v/>
      </c>
      <c r="J694" s="1" vm="4021">
        <f t="shared" ca="1" si="442"/>
        <v>11360.85</v>
      </c>
      <c r="K694" s="3" t="str">
        <f t="shared" ca="1" si="456"/>
        <v/>
      </c>
      <c r="L694" s="3">
        <f t="shared" ca="1" si="457"/>
        <v>-1.8527934092260612E-3</v>
      </c>
      <c r="M694" s="3">
        <f t="shared" ca="1" si="458"/>
        <v>-1.8545119540017269E-3</v>
      </c>
      <c r="N694" s="4">
        <f t="shared" ca="1" si="443"/>
        <v>1</v>
      </c>
      <c r="O694" s="2">
        <f t="shared" ca="1" si="459"/>
        <v>-1.8545119540017269E-3</v>
      </c>
      <c r="P694" s="1">
        <f t="shared" ca="1" si="444"/>
        <v>11598.949999999999</v>
      </c>
      <c r="Q694" s="1">
        <f t="shared" ca="1" si="445"/>
        <v>8124855693899.999</v>
      </c>
      <c r="R694" s="1">
        <f ca="1">IF(ISBLANK(A694),"",SUM($Q$2:Q694))</f>
        <v>2212736841843383.8</v>
      </c>
      <c r="S694" s="1">
        <f ca="1">IF(ISBLANK(A694),"",SUM($F$2:F694))</f>
        <v>206808271000</v>
      </c>
      <c r="T694" s="1">
        <f t="shared" ca="1" si="446"/>
        <v>10699.460089985394</v>
      </c>
      <c r="U694" s="1" t="str">
        <f t="shared" ca="1" si="447"/>
        <v>Bullish</v>
      </c>
      <c r="V694" s="17">
        <f t="shared" ca="1" si="448"/>
        <v>144.95000000000073</v>
      </c>
      <c r="W694" s="17">
        <f t="shared" ca="1" si="449"/>
        <v>28</v>
      </c>
      <c r="X694" s="17">
        <f t="shared" ca="1" si="450"/>
        <v>0</v>
      </c>
      <c r="Y694" s="22">
        <f t="shared" ca="1" si="483"/>
        <v>1981.3000000000047</v>
      </c>
      <c r="Z694" s="22">
        <f t="shared" ca="1" si="483"/>
        <v>536.75</v>
      </c>
      <c r="AA694" s="22">
        <f t="shared" ca="1" si="483"/>
        <v>163.95000000000073</v>
      </c>
      <c r="AB694" s="23">
        <f t="shared" ca="1" si="470"/>
        <v>27.090798970372919</v>
      </c>
      <c r="AC694" s="23">
        <f t="shared" ca="1" si="471"/>
        <v>8.2748700348256357</v>
      </c>
      <c r="AD694" s="23">
        <f t="shared" ca="1" si="472"/>
        <v>18.815928935547284</v>
      </c>
      <c r="AE694" s="23">
        <f t="shared" ca="1" si="473"/>
        <v>35.365669005198555</v>
      </c>
      <c r="AF694" s="23">
        <f t="shared" ca="1" si="474"/>
        <v>53.203938918224466</v>
      </c>
      <c r="AG694" s="23">
        <f t="shared" ca="1" si="479"/>
        <v>18.361503459643348</v>
      </c>
      <c r="AH694" s="25" t="str">
        <f t="shared" ca="1" si="451"/>
        <v>Weak</v>
      </c>
      <c r="AI694" s="25" t="str">
        <f t="shared" ca="1" si="452"/>
        <v>Bullish</v>
      </c>
      <c r="AJ694" s="1">
        <f t="shared" ca="1" si="460"/>
        <v>-700470419.07000005</v>
      </c>
      <c r="AK694" s="10">
        <f t="shared" ca="1" si="461"/>
        <v>-1.8545119540017269E-3</v>
      </c>
      <c r="AL694" s="10">
        <f t="shared" ca="1" si="466"/>
        <v>0.12497286052553026</v>
      </c>
      <c r="AM694">
        <f t="shared" ca="1" si="462"/>
        <v>-21.5</v>
      </c>
      <c r="AN694">
        <f t="shared" ca="1" si="453"/>
        <v>0</v>
      </c>
      <c r="AO694">
        <f t="shared" ca="1" si="454"/>
        <v>21.5</v>
      </c>
      <c r="AP694">
        <f t="shared" ca="1" si="484"/>
        <v>51.311866517539904</v>
      </c>
      <c r="AQ694">
        <f t="shared" ca="1" si="484"/>
        <v>34.551999460632857</v>
      </c>
      <c r="AR694">
        <f t="shared" ca="1" si="467"/>
        <v>1.4850621474454049</v>
      </c>
      <c r="AS694">
        <f t="shared" ca="1" si="468"/>
        <v>59.759557682371025</v>
      </c>
      <c r="AT694">
        <f t="shared" ca="1" si="455"/>
        <v>144.95000000000073</v>
      </c>
      <c r="AU694">
        <f t="shared" ca="1" si="469"/>
        <v>148.96210863547023</v>
      </c>
      <c r="AV694">
        <f t="shared" ca="1" si="464"/>
        <v>11436.333333333336</v>
      </c>
      <c r="AW694">
        <f t="shared" ca="1" si="478"/>
        <v>11342.771153846148</v>
      </c>
      <c r="AX694">
        <f t="shared" ca="1" si="477"/>
        <v>93.562179487187677</v>
      </c>
      <c r="AY694">
        <f t="shared" ca="1" si="482"/>
        <v>116.23536324786639</v>
      </c>
      <c r="AZ694">
        <f t="shared" ca="1" si="481"/>
        <v>-22.673183760678711</v>
      </c>
    </row>
    <row r="695" spans="1:52" x14ac:dyDescent="0.3">
      <c r="A695" s="1" vm="4060">
        <f ca="1"/>
        <v>43763</v>
      </c>
      <c r="B695" s="1" vm="4061">
        <f ca="1"/>
        <v>11646.15</v>
      </c>
      <c r="C695" s="1" vm="4062">
        <f ca="1"/>
        <v>11646.9</v>
      </c>
      <c r="D695" s="1" vm="4063">
        <f ca="1"/>
        <v>11490.75</v>
      </c>
      <c r="E695" s="1" vm="4064">
        <f ca="1"/>
        <v>11583.9</v>
      </c>
      <c r="F695" s="1" vm="4065">
        <f ca="1"/>
        <v>812028000</v>
      </c>
      <c r="G695" s="1">
        <f t="shared" ca="1" si="463"/>
        <v>11604.16</v>
      </c>
      <c r="H695" s="2">
        <f t="shared" ca="1" si="476"/>
        <v>11433.34</v>
      </c>
      <c r="I695" s="6" t="str" cm="1">
        <f t="array" aca="1" ref="I695" ca="1">_xlfn.IFS(AND(G694&lt;H694,G695&gt;H695),"BUY", AND(G694&gt;H694,G695&lt;H695),"SELL",TRUE,"")</f>
        <v/>
      </c>
      <c r="J695" s="1" vm="4021">
        <f t="shared" ca="1" si="442"/>
        <v>11360.85</v>
      </c>
      <c r="K695" s="3" t="str">
        <f t="shared" ca="1" si="456"/>
        <v/>
      </c>
      <c r="L695" s="3">
        <f t="shared" ca="1" si="457"/>
        <v>1.122373214994532E-4</v>
      </c>
      <c r="M695" s="3">
        <f t="shared" ca="1" si="458"/>
        <v>1.1223102336253745E-4</v>
      </c>
      <c r="N695" s="4">
        <f t="shared" ca="1" si="443"/>
        <v>1</v>
      </c>
      <c r="O695" s="2">
        <f t="shared" ca="1" si="459"/>
        <v>1.1223102336253745E-4</v>
      </c>
      <c r="P695" s="1">
        <f t="shared" ca="1" si="444"/>
        <v>11573.85</v>
      </c>
      <c r="Q695" s="1">
        <f t="shared" ca="1" si="445"/>
        <v>9398290267800</v>
      </c>
      <c r="R695" s="1">
        <f ca="1">IF(ISBLANK(A695),"",SUM($Q$2:Q695))</f>
        <v>2222135132111183.8</v>
      </c>
      <c r="S695" s="1">
        <f ca="1">IF(ISBLANK(A695),"",SUM($F$2:F695))</f>
        <v>207620299000</v>
      </c>
      <c r="T695" s="1">
        <f t="shared" ca="1" si="446"/>
        <v>10702.87993425529</v>
      </c>
      <c r="U695" s="1" t="str">
        <f t="shared" ca="1" si="447"/>
        <v>Bullish</v>
      </c>
      <c r="V695" s="17">
        <f t="shared" ca="1" si="448"/>
        <v>156.14999999999964</v>
      </c>
      <c r="W695" s="17">
        <f t="shared" ca="1" si="449"/>
        <v>0</v>
      </c>
      <c r="X695" s="17">
        <f t="shared" ca="1" si="450"/>
        <v>43.899999999999636</v>
      </c>
      <c r="Y695" s="22">
        <f t="shared" ca="1" si="483"/>
        <v>2024.4000000000051</v>
      </c>
      <c r="Z695" s="22">
        <f t="shared" ca="1" si="483"/>
        <v>536.75</v>
      </c>
      <c r="AA695" s="22">
        <f t="shared" ca="1" si="483"/>
        <v>207.85000000000036</v>
      </c>
      <c r="AB695" s="23">
        <f t="shared" ca="1" si="470"/>
        <v>26.514028848053677</v>
      </c>
      <c r="AC695" s="23">
        <f t="shared" ca="1" si="471"/>
        <v>10.267239675953361</v>
      </c>
      <c r="AD695" s="23">
        <f t="shared" ca="1" si="472"/>
        <v>16.246789172100314</v>
      </c>
      <c r="AE695" s="23">
        <f t="shared" ca="1" si="473"/>
        <v>36.781268524007039</v>
      </c>
      <c r="AF695" s="23">
        <f t="shared" ca="1" si="474"/>
        <v>44.17136717700771</v>
      </c>
      <c r="AG695" s="23">
        <f t="shared" ca="1" si="479"/>
        <v>20.643436059648032</v>
      </c>
      <c r="AH695" s="25" t="str">
        <f t="shared" ca="1" si="451"/>
        <v>Weak</v>
      </c>
      <c r="AI695" s="25" t="str">
        <f t="shared" ca="1" si="452"/>
        <v>Bullish</v>
      </c>
      <c r="AJ695" s="1">
        <f t="shared" ca="1" si="460"/>
        <v>812039604.64999998</v>
      </c>
      <c r="AK695" s="10">
        <f t="shared" ca="1" si="461"/>
        <v>1.1223102336253745E-4</v>
      </c>
      <c r="AL695" s="10">
        <f t="shared" ca="1" si="466"/>
        <v>0.12269078667932294</v>
      </c>
      <c r="AM695">
        <f t="shared" ca="1" si="462"/>
        <v>1.2999999999992724</v>
      </c>
      <c r="AN695">
        <f t="shared" ca="1" si="453"/>
        <v>1.2999999999992724</v>
      </c>
      <c r="AO695">
        <f t="shared" ca="1" si="454"/>
        <v>0</v>
      </c>
      <c r="AP695">
        <f t="shared" ca="1" si="484"/>
        <v>47.739590337715576</v>
      </c>
      <c r="AQ695">
        <f t="shared" ca="1" si="484"/>
        <v>32.083999499159077</v>
      </c>
      <c r="AR695">
        <f t="shared" ca="1" si="467"/>
        <v>1.487956335960136</v>
      </c>
      <c r="AS695">
        <f t="shared" ca="1" si="468"/>
        <v>59.806368562570185</v>
      </c>
      <c r="AT695">
        <f t="shared" ca="1" si="455"/>
        <v>156.14999999999964</v>
      </c>
      <c r="AU695">
        <f t="shared" ca="1" si="469"/>
        <v>149.47552944722233</v>
      </c>
      <c r="AV695">
        <f t="shared" ca="1" si="464"/>
        <v>11474.458333333336</v>
      </c>
      <c r="AW695">
        <f t="shared" ca="1" si="478"/>
        <v>11365.094230769229</v>
      </c>
      <c r="AX695">
        <f t="shared" ca="1" si="477"/>
        <v>109.36410256410636</v>
      </c>
      <c r="AY695">
        <f t="shared" ca="1" si="482"/>
        <v>105.41648860399215</v>
      </c>
      <c r="AZ695">
        <f t="shared" ca="1" si="481"/>
        <v>3.9476139601142108</v>
      </c>
    </row>
    <row r="696" spans="1:52" x14ac:dyDescent="0.3">
      <c r="A696" s="1" vm="4066">
        <f ca="1"/>
        <v>43765</v>
      </c>
      <c r="B696" s="1" vm="4067">
        <f ca="1"/>
        <v>11662.25</v>
      </c>
      <c r="C696" s="1" vm="4068">
        <f ca="1"/>
        <v>11672.4</v>
      </c>
      <c r="D696" s="1" vm="2415">
        <f ca="1"/>
        <v>11604.6</v>
      </c>
      <c r="E696" s="1" vm="4069">
        <f ca="1"/>
        <v>11627.15</v>
      </c>
      <c r="F696" s="1" vm="4070">
        <f ca="1"/>
        <v>161779004</v>
      </c>
      <c r="G696" s="1">
        <f t="shared" ca="1" si="463"/>
        <v>11597.220000000001</v>
      </c>
      <c r="H696" s="2">
        <f t="shared" ca="1" si="476"/>
        <v>11442.687500000002</v>
      </c>
      <c r="I696" s="6" t="str" cm="1">
        <f t="array" aca="1" ref="I696" ca="1">_xlfn.IFS(AND(G695&lt;H695,G696&gt;H696),"BUY", AND(G695&gt;H695,G696&lt;H696),"SELL",TRUE,"")</f>
        <v/>
      </c>
      <c r="J696" s="1" vm="4021">
        <f t="shared" ca="1" si="442"/>
        <v>11360.85</v>
      </c>
      <c r="K696" s="3" t="str">
        <f t="shared" ca="1" si="456"/>
        <v/>
      </c>
      <c r="L696" s="3">
        <f t="shared" ca="1" si="457"/>
        <v>3.7336302972228452E-3</v>
      </c>
      <c r="M696" s="3">
        <f t="shared" ca="1" si="458"/>
        <v>3.7266776001179344E-3</v>
      </c>
      <c r="N696" s="4">
        <f t="shared" ca="1" si="443"/>
        <v>1</v>
      </c>
      <c r="O696" s="2">
        <f t="shared" ca="1" si="459"/>
        <v>3.7266776001179344E-3</v>
      </c>
      <c r="P696" s="1">
        <f t="shared" ca="1" si="444"/>
        <v>11634.716666666667</v>
      </c>
      <c r="Q696" s="1">
        <f t="shared" ca="1" si="445"/>
        <v>1882252874155.5334</v>
      </c>
      <c r="R696" s="1">
        <f ca="1">IF(ISBLANK(A696),"",SUM($Q$2:Q696))</f>
        <v>2224017384985339.3</v>
      </c>
      <c r="S696" s="1">
        <f ca="1">IF(ISBLANK(A696),"",SUM($F$2:F696))</f>
        <v>207782078004</v>
      </c>
      <c r="T696" s="1">
        <f t="shared" ca="1" si="446"/>
        <v>10703.605461788311</v>
      </c>
      <c r="U696" s="1" t="str">
        <f t="shared" ca="1" si="447"/>
        <v>Bullish</v>
      </c>
      <c r="V696" s="17">
        <f t="shared" ca="1" si="448"/>
        <v>88.5</v>
      </c>
      <c r="W696" s="17">
        <f t="shared" ca="1" si="449"/>
        <v>25.5</v>
      </c>
      <c r="X696" s="17">
        <f t="shared" ca="1" si="450"/>
        <v>0</v>
      </c>
      <c r="Y696" s="22">
        <f t="shared" ca="1" si="483"/>
        <v>1870.9500000000062</v>
      </c>
      <c r="Z696" s="22">
        <f t="shared" ca="1" si="483"/>
        <v>562.25</v>
      </c>
      <c r="AA696" s="22">
        <f t="shared" ca="1" si="483"/>
        <v>108.85000000000036</v>
      </c>
      <c r="AB696" s="23">
        <f t="shared" ca="1" si="470"/>
        <v>30.051578075309237</v>
      </c>
      <c r="AC696" s="23">
        <f t="shared" ca="1" si="471"/>
        <v>5.8178999973275607</v>
      </c>
      <c r="AD696" s="23">
        <f t="shared" ca="1" si="472"/>
        <v>24.233678077981676</v>
      </c>
      <c r="AE696" s="23">
        <f t="shared" ca="1" si="473"/>
        <v>35.869478072636795</v>
      </c>
      <c r="AF696" s="23">
        <f t="shared" ca="1" si="474"/>
        <v>67.560721203993353</v>
      </c>
      <c r="AG696" s="23">
        <f t="shared" ca="1" si="479"/>
        <v>24.977752147216115</v>
      </c>
      <c r="AH696" s="25" t="str">
        <f t="shared" ca="1" si="451"/>
        <v>Weak</v>
      </c>
      <c r="AI696" s="25" t="str">
        <f t="shared" ca="1" si="452"/>
        <v>Bullish</v>
      </c>
      <c r="AJ696" s="1">
        <f t="shared" ca="1" si="460"/>
        <v>161790608.16</v>
      </c>
      <c r="AK696" s="10">
        <f t="shared" ca="1" si="461"/>
        <v>3.7266776001179344E-3</v>
      </c>
      <c r="AL696" s="10">
        <f t="shared" ca="1" si="466"/>
        <v>0.10458538400776336</v>
      </c>
      <c r="AM696">
        <f t="shared" ca="1" si="462"/>
        <v>43.25</v>
      </c>
      <c r="AN696">
        <f t="shared" ca="1" si="453"/>
        <v>43.25</v>
      </c>
      <c r="AO696">
        <f t="shared" ca="1" si="454"/>
        <v>0</v>
      </c>
      <c r="AP696">
        <f t="shared" ca="1" si="484"/>
        <v>47.418905313593037</v>
      </c>
      <c r="AQ696">
        <f t="shared" ca="1" si="484"/>
        <v>29.792285249219141</v>
      </c>
      <c r="AR696">
        <f t="shared" ca="1" si="467"/>
        <v>1.5916504865915209</v>
      </c>
      <c r="AS696">
        <f t="shared" ca="1" si="468"/>
        <v>61.414550103352205</v>
      </c>
      <c r="AT696">
        <f t="shared" ca="1" si="455"/>
        <v>67.799999999999272</v>
      </c>
      <c r="AU696">
        <f t="shared" ca="1" si="469"/>
        <v>143.64156305813498</v>
      </c>
      <c r="AV696">
        <f t="shared" ca="1" si="464"/>
        <v>11500.612500000003</v>
      </c>
      <c r="AW696">
        <f t="shared" ca="1" si="478"/>
        <v>11396.230769230768</v>
      </c>
      <c r="AX696">
        <f t="shared" ca="1" si="477"/>
        <v>104.38173076923522</v>
      </c>
      <c r="AY696">
        <f t="shared" ca="1" si="482"/>
        <v>98.653098290602628</v>
      </c>
      <c r="AZ696">
        <f t="shared" ca="1" si="481"/>
        <v>5.7286324786325906</v>
      </c>
    </row>
    <row r="697" spans="1:52" x14ac:dyDescent="0.3">
      <c r="A697" s="1" vm="4071">
        <f ca="1"/>
        <v>43767</v>
      </c>
      <c r="B697" s="1" vm="3275">
        <f ca="1"/>
        <v>11643.95</v>
      </c>
      <c r="C697" s="1" vm="4072">
        <f ca="1"/>
        <v>11809.4</v>
      </c>
      <c r="D697" s="1" vm="4073">
        <f ca="1"/>
        <v>11627.35</v>
      </c>
      <c r="E697" s="1" vm="4074">
        <f ca="1"/>
        <v>11786.85</v>
      </c>
      <c r="F697" s="1" vm="4075">
        <f ca="1"/>
        <v>951723000</v>
      </c>
      <c r="G697" s="1">
        <f t="shared" ca="1" si="463"/>
        <v>11636.92</v>
      </c>
      <c r="H697" s="2">
        <f t="shared" ca="1" si="476"/>
        <v>11453.470000000001</v>
      </c>
      <c r="I697" s="6" t="str" cm="1">
        <f t="array" aca="1" ref="I697" ca="1">_xlfn.IFS(AND(G696&lt;H696,G697&gt;H697),"BUY", AND(G696&gt;H696,G697&lt;H697),"SELL",TRUE,"")</f>
        <v/>
      </c>
      <c r="J697" s="1" vm="4021">
        <f t="shared" ca="1" si="442"/>
        <v>11360.85</v>
      </c>
      <c r="K697" s="3" t="str">
        <f t="shared" ca="1" si="456"/>
        <v/>
      </c>
      <c r="L697" s="3">
        <f t="shared" ca="1" si="457"/>
        <v>1.3735094154629479E-2</v>
      </c>
      <c r="M697" s="3">
        <f t="shared" ca="1" si="458"/>
        <v>1.3641622669476343E-2</v>
      </c>
      <c r="N697" s="4">
        <f t="shared" ca="1" si="443"/>
        <v>1</v>
      </c>
      <c r="O697" s="2">
        <f t="shared" ca="1" si="459"/>
        <v>1.3641622669476343E-2</v>
      </c>
      <c r="P697" s="1">
        <f t="shared" ca="1" si="444"/>
        <v>11741.199999999999</v>
      </c>
      <c r="Q697" s="1">
        <f t="shared" ca="1" si="445"/>
        <v>11174370087599.998</v>
      </c>
      <c r="R697" s="1">
        <f ca="1">IF(ISBLANK(A697),"",SUM($Q$2:Q697))</f>
        <v>2235191755072939.3</v>
      </c>
      <c r="S697" s="1">
        <f ca="1">IF(ISBLANK(A697),"",SUM($F$2:F697))</f>
        <v>208733801004</v>
      </c>
      <c r="T697" s="1">
        <f t="shared" ca="1" si="446"/>
        <v>10708.336380220977</v>
      </c>
      <c r="U697" s="1" t="str">
        <f t="shared" ca="1" si="447"/>
        <v>Bullish</v>
      </c>
      <c r="V697" s="17">
        <f t="shared" ca="1" si="448"/>
        <v>182.25</v>
      </c>
      <c r="W697" s="17">
        <f t="shared" ca="1" si="449"/>
        <v>137</v>
      </c>
      <c r="X697" s="17">
        <f t="shared" ca="1" si="450"/>
        <v>0</v>
      </c>
      <c r="Y697" s="22">
        <f t="shared" ca="1" si="483"/>
        <v>1932.0000000000055</v>
      </c>
      <c r="Z697" s="22">
        <f t="shared" ca="1" si="483"/>
        <v>699.25</v>
      </c>
      <c r="AA697" s="22">
        <f t="shared" ca="1" si="483"/>
        <v>63.149999999999636</v>
      </c>
      <c r="AB697" s="23">
        <f t="shared" ca="1" si="470"/>
        <v>36.193064182194512</v>
      </c>
      <c r="AC697" s="23">
        <f t="shared" ca="1" si="471"/>
        <v>3.2686335403726425</v>
      </c>
      <c r="AD697" s="23">
        <f t="shared" ca="1" si="472"/>
        <v>32.924430641821871</v>
      </c>
      <c r="AE697" s="23">
        <f t="shared" ca="1" si="473"/>
        <v>39.461697722567152</v>
      </c>
      <c r="AF697" s="23">
        <f t="shared" ca="1" si="474"/>
        <v>83.433892969569882</v>
      </c>
      <c r="AG697" s="23">
        <f t="shared" ca="1" si="479"/>
        <v>30.648531233026453</v>
      </c>
      <c r="AH697" s="25" t="str">
        <f t="shared" ca="1" si="451"/>
        <v>Strong</v>
      </c>
      <c r="AI697" s="25" t="str">
        <f t="shared" ca="1" si="452"/>
        <v>Bullish</v>
      </c>
      <c r="AJ697" s="1">
        <f t="shared" ca="1" si="460"/>
        <v>951734597.22000003</v>
      </c>
      <c r="AK697" s="10">
        <f t="shared" ca="1" si="461"/>
        <v>1.3641622669476343E-2</v>
      </c>
      <c r="AL697" s="10">
        <f t="shared" ca="1" si="466"/>
        <v>0.1084330959996922</v>
      </c>
      <c r="AM697">
        <f t="shared" ca="1" si="462"/>
        <v>159.70000000000073</v>
      </c>
      <c r="AN697">
        <f t="shared" ca="1" si="453"/>
        <v>159.70000000000073</v>
      </c>
      <c r="AO697">
        <f t="shared" ca="1" si="454"/>
        <v>0</v>
      </c>
      <c r="AP697">
        <f t="shared" ca="1" si="484"/>
        <v>55.4389835054793</v>
      </c>
      <c r="AQ697">
        <f t="shared" ca="1" si="484"/>
        <v>27.664264874274917</v>
      </c>
      <c r="AR697">
        <f t="shared" ca="1" si="467"/>
        <v>2.0039926510764499</v>
      </c>
      <c r="AS697">
        <f t="shared" ca="1" si="468"/>
        <v>66.710970493164808</v>
      </c>
      <c r="AT697">
        <f t="shared" ca="1" si="455"/>
        <v>182.04999999999927</v>
      </c>
      <c r="AU697">
        <f t="shared" ca="1" si="469"/>
        <v>146.38502283969669</v>
      </c>
      <c r="AV697">
        <f t="shared" ca="1" si="464"/>
        <v>11546.637499999999</v>
      </c>
      <c r="AW697">
        <f t="shared" ca="1" si="478"/>
        <v>11432.623076923075</v>
      </c>
      <c r="AX697">
        <f t="shared" ca="1" si="477"/>
        <v>114.01442307692378</v>
      </c>
      <c r="AY697">
        <f t="shared" ca="1" si="482"/>
        <v>95.564423076927696</v>
      </c>
      <c r="AZ697">
        <f t="shared" ca="1" si="481"/>
        <v>18.449999999996081</v>
      </c>
    </row>
    <row r="698" spans="1:52" x14ac:dyDescent="0.3">
      <c r="A698" s="1" vm="4076">
        <f ca="1"/>
        <v>43768</v>
      </c>
      <c r="B698" s="1" vm="4077">
        <f ca="1"/>
        <v>11883.9</v>
      </c>
      <c r="C698" s="1" vm="4078">
        <f ca="1"/>
        <v>11883.95</v>
      </c>
      <c r="D698" s="1" vm="4079">
        <f ca="1"/>
        <v>11784.45</v>
      </c>
      <c r="E698" s="1" vm="3468">
        <f ca="1"/>
        <v>11844.1</v>
      </c>
      <c r="F698" s="1" vm="4080">
        <f ca="1"/>
        <v>725220000</v>
      </c>
      <c r="G698" s="1">
        <f t="shared" ca="1" si="463"/>
        <v>11684.92</v>
      </c>
      <c r="H698" s="2">
        <f t="shared" ca="1" si="476"/>
        <v>11470.055000000002</v>
      </c>
      <c r="I698" s="6" t="str" cm="1">
        <f t="array" aca="1" ref="I698" ca="1">_xlfn.IFS(AND(G697&lt;H697,G698&gt;H698),"BUY", AND(G697&gt;H697,G698&lt;H698),"SELL",TRUE,"")</f>
        <v/>
      </c>
      <c r="J698" s="1" vm="4021">
        <f t="shared" ca="1" si="442"/>
        <v>11360.85</v>
      </c>
      <c r="K698" s="3" t="str">
        <f t="shared" ca="1" si="456"/>
        <v/>
      </c>
      <c r="L698" s="3">
        <f t="shared" ca="1" si="457"/>
        <v>4.8571077090147075E-3</v>
      </c>
      <c r="M698" s="3">
        <f t="shared" ca="1" si="458"/>
        <v>4.8453500182429254E-3</v>
      </c>
      <c r="N698" s="4">
        <f t="shared" ca="1" si="443"/>
        <v>1</v>
      </c>
      <c r="O698" s="2">
        <f t="shared" ca="1" si="459"/>
        <v>4.8453500182429254E-3</v>
      </c>
      <c r="P698" s="1">
        <f t="shared" ca="1" si="444"/>
        <v>11837.5</v>
      </c>
      <c r="Q698" s="1">
        <f t="shared" ca="1" si="445"/>
        <v>8584791750000</v>
      </c>
      <c r="R698" s="1">
        <f ca="1">IF(ISBLANK(A698),"",SUM($Q$2:Q698))</f>
        <v>2243776546822939.3</v>
      </c>
      <c r="S698" s="1">
        <f ca="1">IF(ISBLANK(A698),"",SUM($F$2:F698))</f>
        <v>209459021004</v>
      </c>
      <c r="T698" s="1">
        <f t="shared" ca="1" si="446"/>
        <v>10712.24593750054</v>
      </c>
      <c r="U698" s="1" t="str">
        <f t="shared" ca="1" si="447"/>
        <v>Bullish</v>
      </c>
      <c r="V698" s="17">
        <f t="shared" ca="1" si="448"/>
        <v>99.5</v>
      </c>
      <c r="W698" s="17">
        <f t="shared" ca="1" si="449"/>
        <v>74.550000000001091</v>
      </c>
      <c r="X698" s="17">
        <f t="shared" ca="1" si="450"/>
        <v>0</v>
      </c>
      <c r="Y698" s="22">
        <f t="shared" ca="1" si="483"/>
        <v>1800.0500000000047</v>
      </c>
      <c r="Z698" s="22">
        <f t="shared" ca="1" si="483"/>
        <v>686.05000000000109</v>
      </c>
      <c r="AA698" s="22">
        <f t="shared" ca="1" si="483"/>
        <v>63.149999999999636</v>
      </c>
      <c r="AB698" s="23">
        <f t="shared" ca="1" si="470"/>
        <v>38.112830199161095</v>
      </c>
      <c r="AC698" s="23">
        <f t="shared" ca="1" si="471"/>
        <v>3.5082358823365722</v>
      </c>
      <c r="AD698" s="23">
        <f t="shared" ca="1" si="472"/>
        <v>34.604594316824524</v>
      </c>
      <c r="AE698" s="23">
        <f t="shared" ca="1" si="473"/>
        <v>41.621066081497666</v>
      </c>
      <c r="AF698" s="23">
        <f t="shared" ca="1" si="474"/>
        <v>83.142018152696323</v>
      </c>
      <c r="AG698" s="23">
        <f t="shared" ca="1" si="479"/>
        <v>35.151958034648558</v>
      </c>
      <c r="AH698" s="25" t="str">
        <f t="shared" ca="1" si="451"/>
        <v>Strong</v>
      </c>
      <c r="AI698" s="25" t="str">
        <f t="shared" ca="1" si="452"/>
        <v>Bullish</v>
      </c>
      <c r="AJ698" s="1">
        <f t="shared" ca="1" si="460"/>
        <v>725231636.91999996</v>
      </c>
      <c r="AK698" s="10">
        <f t="shared" ca="1" si="461"/>
        <v>4.8453500182429254E-3</v>
      </c>
      <c r="AL698" s="10">
        <f t="shared" ca="1" si="466"/>
        <v>9.2340250324919576E-2</v>
      </c>
      <c r="AM698">
        <f t="shared" ca="1" si="462"/>
        <v>57.25</v>
      </c>
      <c r="AN698">
        <f t="shared" ca="1" si="453"/>
        <v>57.25</v>
      </c>
      <c r="AO698">
        <f t="shared" ca="1" si="454"/>
        <v>0</v>
      </c>
      <c r="AP698">
        <f t="shared" ca="1" si="484"/>
        <v>55.568341826516487</v>
      </c>
      <c r="AQ698">
        <f t="shared" ca="1" si="484"/>
        <v>25.68824595468385</v>
      </c>
      <c r="AR698">
        <f t="shared" ca="1" si="467"/>
        <v>2.1631816327414315</v>
      </c>
      <c r="AS698">
        <f t="shared" ca="1" si="468"/>
        <v>68.386260540678123</v>
      </c>
      <c r="AT698">
        <f t="shared" ca="1" si="455"/>
        <v>99.5</v>
      </c>
      <c r="AU698">
        <f t="shared" ca="1" si="469"/>
        <v>143.03609263686121</v>
      </c>
      <c r="AV698">
        <f t="shared" ca="1" si="464"/>
        <v>11591.558333333334</v>
      </c>
      <c r="AW698">
        <f t="shared" ca="1" si="478"/>
        <v>11476.442307692305</v>
      </c>
      <c r="AX698">
        <f t="shared" ca="1" si="477"/>
        <v>115.11602564102941</v>
      </c>
      <c r="AY698">
        <f t="shared" ca="1" si="482"/>
        <v>96.223646723651555</v>
      </c>
      <c r="AZ698">
        <f t="shared" ca="1" si="481"/>
        <v>18.892378917377854</v>
      </c>
    </row>
    <row r="699" spans="1:52" x14ac:dyDescent="0.3">
      <c r="A699" s="1" vm="4081">
        <f ca="1"/>
        <v>43769</v>
      </c>
      <c r="B699" s="1" vm="4082">
        <f ca="1"/>
        <v>11890.45</v>
      </c>
      <c r="C699" s="1" vm="4083">
        <f ca="1"/>
        <v>11945</v>
      </c>
      <c r="D699" s="1" vm="4084">
        <f ca="1"/>
        <v>11855.1</v>
      </c>
      <c r="E699" s="1" vm="4085">
        <f ca="1"/>
        <v>11877.45</v>
      </c>
      <c r="F699" s="1" vm="4086">
        <f ca="1"/>
        <v>1414837000</v>
      </c>
      <c r="G699" s="1">
        <f t="shared" ca="1" si="463"/>
        <v>11743.89</v>
      </c>
      <c r="H699" s="2">
        <f t="shared" ca="1" si="476"/>
        <v>11490.205000000002</v>
      </c>
      <c r="I699" s="6" t="str" cm="1">
        <f t="array" aca="1" ref="I699" ca="1">_xlfn.IFS(AND(G698&lt;H698,G699&gt;H699),"BUY", AND(G698&gt;H698,G699&lt;H699),"SELL",TRUE,"")</f>
        <v/>
      </c>
      <c r="J699" s="1" vm="4021">
        <f t="shared" ca="1" si="442"/>
        <v>11360.85</v>
      </c>
      <c r="K699" s="3" t="str">
        <f t="shared" ca="1" si="456"/>
        <v/>
      </c>
      <c r="L699" s="3">
        <f t="shared" ca="1" si="457"/>
        <v>2.8157479251273987E-3</v>
      </c>
      <c r="M699" s="3">
        <f t="shared" ca="1" si="458"/>
        <v>2.81179113275152E-3</v>
      </c>
      <c r="N699" s="4">
        <f t="shared" ca="1" si="443"/>
        <v>1</v>
      </c>
      <c r="O699" s="2">
        <f t="shared" ca="1" si="459"/>
        <v>2.81179113275152E-3</v>
      </c>
      <c r="P699" s="1">
        <f t="shared" ca="1" si="444"/>
        <v>11892.516666666668</v>
      </c>
      <c r="Q699" s="1">
        <f t="shared" ca="1" si="445"/>
        <v>16825972603116.668</v>
      </c>
      <c r="R699" s="1">
        <f ca="1">IF(ISBLANK(A699),"",SUM($Q$2:Q699))</f>
        <v>2260602519426056</v>
      </c>
      <c r="S699" s="1">
        <f ca="1">IF(ISBLANK(A699),"",SUM($F$2:F699))</f>
        <v>210873858004</v>
      </c>
      <c r="T699" s="1">
        <f t="shared" ca="1" si="446"/>
        <v>10720.164845578798</v>
      </c>
      <c r="U699" s="1" t="str">
        <f t="shared" ca="1" si="447"/>
        <v>Bullish</v>
      </c>
      <c r="V699" s="17">
        <f t="shared" ca="1" si="448"/>
        <v>100.89999999999964</v>
      </c>
      <c r="W699" s="17">
        <f t="shared" ca="1" si="449"/>
        <v>61.049999999999272</v>
      </c>
      <c r="X699" s="17">
        <f t="shared" ca="1" si="450"/>
        <v>0</v>
      </c>
      <c r="Y699" s="22">
        <f t="shared" ca="1" si="483"/>
        <v>1796.2000000000044</v>
      </c>
      <c r="Z699" s="22">
        <f t="shared" ca="1" si="483"/>
        <v>747.10000000000036</v>
      </c>
      <c r="AA699" s="22">
        <f t="shared" ca="1" si="483"/>
        <v>63.149999999999636</v>
      </c>
      <c r="AB699" s="23">
        <f t="shared" ca="1" si="470"/>
        <v>41.593363767954486</v>
      </c>
      <c r="AC699" s="23">
        <f t="shared" ca="1" si="471"/>
        <v>3.5157554837991025</v>
      </c>
      <c r="AD699" s="23">
        <f t="shared" ca="1" si="472"/>
        <v>38.077608284155382</v>
      </c>
      <c r="AE699" s="23">
        <f t="shared" ca="1" si="473"/>
        <v>45.10911925175359</v>
      </c>
      <c r="AF699" s="23">
        <f t="shared" ca="1" si="474"/>
        <v>84.412218451095427</v>
      </c>
      <c r="AG699" s="23">
        <f t="shared" ca="1" si="479"/>
        <v>39.746113429013469</v>
      </c>
      <c r="AH699" s="25" t="str">
        <f t="shared" ca="1" si="451"/>
        <v>Strong</v>
      </c>
      <c r="AI699" s="25" t="str">
        <f t="shared" ca="1" si="452"/>
        <v>Bullish</v>
      </c>
      <c r="AJ699" s="1">
        <f t="shared" ca="1" si="460"/>
        <v>1414848684.9200001</v>
      </c>
      <c r="AK699" s="10">
        <f t="shared" ca="1" si="461"/>
        <v>2.81179113275152E-3</v>
      </c>
      <c r="AL699" s="10">
        <f t="shared" ca="1" si="466"/>
        <v>7.9732813723345466E-2</v>
      </c>
      <c r="AM699">
        <f t="shared" ca="1" si="462"/>
        <v>33.350000000000364</v>
      </c>
      <c r="AN699">
        <f t="shared" ca="1" si="453"/>
        <v>33.350000000000364</v>
      </c>
      <c r="AO699">
        <f t="shared" ca="1" si="454"/>
        <v>0</v>
      </c>
      <c r="AP699">
        <f t="shared" ca="1" si="484"/>
        <v>53.981317410336764</v>
      </c>
      <c r="AQ699">
        <f t="shared" ca="1" si="484"/>
        <v>23.853371243635003</v>
      </c>
      <c r="AR699">
        <f t="shared" ca="1" si="467"/>
        <v>2.2630477201305896</v>
      </c>
      <c r="AS699">
        <f t="shared" ca="1" si="468"/>
        <v>69.353803996468088</v>
      </c>
      <c r="AT699">
        <f t="shared" ca="1" si="455"/>
        <v>89.899999999999636</v>
      </c>
      <c r="AU699">
        <f t="shared" ca="1" si="469"/>
        <v>139.24065744851396</v>
      </c>
      <c r="AV699">
        <f t="shared" ca="1" si="464"/>
        <v>11636.25</v>
      </c>
      <c r="AW699">
        <f t="shared" ca="1" si="478"/>
        <v>11499.644230769229</v>
      </c>
      <c r="AX699">
        <f t="shared" ca="1" si="477"/>
        <v>136.60576923077133</v>
      </c>
      <c r="AY699">
        <f t="shared" ca="1" si="482"/>
        <v>101.32158119658581</v>
      </c>
      <c r="AZ699">
        <f t="shared" ca="1" si="481"/>
        <v>35.284188034185519</v>
      </c>
    </row>
    <row r="700" spans="1:52" x14ac:dyDescent="0.3">
      <c r="A700" s="1" vm="4087">
        <f ca="1"/>
        <v>43770</v>
      </c>
      <c r="B700" s="1" vm="4088">
        <f ca="1"/>
        <v>11886.6</v>
      </c>
      <c r="C700" s="1" vm="4089">
        <f ca="1"/>
        <v>11918.3</v>
      </c>
      <c r="D700" s="1" vm="4090">
        <f ca="1"/>
        <v>11843.35</v>
      </c>
      <c r="E700" s="1" vm="4091">
        <f ca="1"/>
        <v>11890.6</v>
      </c>
      <c r="F700" s="1" vm="4092">
        <f ca="1"/>
        <v>855338000</v>
      </c>
      <c r="G700" s="1">
        <f t="shared" ca="1" si="463"/>
        <v>11805.23</v>
      </c>
      <c r="H700" s="2">
        <f t="shared" ca="1" si="476"/>
        <v>11516.740000000002</v>
      </c>
      <c r="I700" s="6" t="str" cm="1">
        <f t="array" aca="1" ref="I700" ca="1">_xlfn.IFS(AND(G699&lt;H699,G700&gt;H700),"BUY", AND(G699&gt;H699,G700&lt;H700),"SELL",TRUE,"")</f>
        <v/>
      </c>
      <c r="J700" s="1" vm="4021">
        <f t="shared" ca="1" si="442"/>
        <v>11360.85</v>
      </c>
      <c r="K700" s="3" t="str">
        <f t="shared" ca="1" si="456"/>
        <v/>
      </c>
      <c r="L700" s="3">
        <f t="shared" ca="1" si="457"/>
        <v>1.1071400005893128E-3</v>
      </c>
      <c r="M700" s="3">
        <f t="shared" ca="1" si="458"/>
        <v>1.1065275730858378E-3</v>
      </c>
      <c r="N700" s="4">
        <f t="shared" ca="1" si="443"/>
        <v>1</v>
      </c>
      <c r="O700" s="2">
        <f t="shared" ca="1" si="459"/>
        <v>1.1065275730858378E-3</v>
      </c>
      <c r="P700" s="1">
        <f t="shared" ca="1" si="444"/>
        <v>11884.083333333334</v>
      </c>
      <c r="Q700" s="1">
        <f t="shared" ca="1" si="445"/>
        <v>10164908070166.668</v>
      </c>
      <c r="R700" s="1">
        <f ca="1">IF(ISBLANK(A700),"",SUM($Q$2:Q700))</f>
        <v>2270767427496222.5</v>
      </c>
      <c r="S700" s="1">
        <f ca="1">IF(ISBLANK(A700),"",SUM($F$2:F700))</f>
        <v>211729196004</v>
      </c>
      <c r="T700" s="1">
        <f t="shared" ca="1" si="446"/>
        <v>10724.866812668211</v>
      </c>
      <c r="U700" s="1" t="str">
        <f t="shared" ca="1" si="447"/>
        <v>Bullish</v>
      </c>
      <c r="V700" s="17">
        <f t="shared" ca="1" si="448"/>
        <v>74.949999999998909</v>
      </c>
      <c r="W700" s="17">
        <f t="shared" ca="1" si="449"/>
        <v>0</v>
      </c>
      <c r="X700" s="17">
        <f t="shared" ca="1" si="450"/>
        <v>11.75</v>
      </c>
      <c r="Y700" s="22">
        <f t="shared" ca="1" si="483"/>
        <v>1697.6500000000033</v>
      </c>
      <c r="Z700" s="22">
        <f t="shared" ca="1" si="483"/>
        <v>677.55000000000109</v>
      </c>
      <c r="AA700" s="22">
        <f t="shared" ca="1" si="483"/>
        <v>74.899999999999636</v>
      </c>
      <c r="AB700" s="23">
        <f t="shared" ca="1" si="470"/>
        <v>39.911053515153291</v>
      </c>
      <c r="AC700" s="23">
        <f t="shared" ca="1" si="471"/>
        <v>4.4119812682236912</v>
      </c>
      <c r="AD700" s="23">
        <f t="shared" ca="1" si="472"/>
        <v>35.4990722469296</v>
      </c>
      <c r="AE700" s="23">
        <f t="shared" ca="1" si="473"/>
        <v>44.323034783376983</v>
      </c>
      <c r="AF700" s="23">
        <f t="shared" ca="1" si="474"/>
        <v>80.091700445212425</v>
      </c>
      <c r="AG700" s="23">
        <f t="shared" ca="1" si="479"/>
        <v>43.044964164879779</v>
      </c>
      <c r="AH700" s="25" t="str">
        <f t="shared" ca="1" si="451"/>
        <v>Strong</v>
      </c>
      <c r="AI700" s="25" t="str">
        <f t="shared" ca="1" si="452"/>
        <v>Bullish</v>
      </c>
      <c r="AJ700" s="1">
        <f t="shared" ca="1" si="460"/>
        <v>855349743.88999999</v>
      </c>
      <c r="AK700" s="10">
        <f t="shared" ca="1" si="461"/>
        <v>1.1065275730858378E-3</v>
      </c>
      <c r="AL700" s="10">
        <f t="shared" ca="1" si="466"/>
        <v>7.9870201882525638E-2</v>
      </c>
      <c r="AM700">
        <f t="shared" ca="1" si="462"/>
        <v>13.149999999999636</v>
      </c>
      <c r="AN700">
        <f t="shared" ca="1" si="453"/>
        <v>13.149999999999636</v>
      </c>
      <c r="AO700">
        <f t="shared" ca="1" si="454"/>
        <v>0</v>
      </c>
      <c r="AP700">
        <f t="shared" ca="1" si="484"/>
        <v>51.06479473816983</v>
      </c>
      <c r="AQ700">
        <f t="shared" ca="1" si="484"/>
        <v>22.149559011946788</v>
      </c>
      <c r="AR700">
        <f t="shared" ca="1" si="467"/>
        <v>2.3054542399976024</v>
      </c>
      <c r="AS700">
        <f t="shared" ca="1" si="468"/>
        <v>69.746971901788442</v>
      </c>
      <c r="AT700">
        <f t="shared" ca="1" si="455"/>
        <v>74.949999999998909</v>
      </c>
      <c r="AU700">
        <f t="shared" ca="1" si="469"/>
        <v>134.64846763076289</v>
      </c>
      <c r="AV700">
        <f t="shared" ca="1" si="464"/>
        <v>11674.775</v>
      </c>
      <c r="AW700">
        <f t="shared" ca="1" si="478"/>
        <v>11510.813461538461</v>
      </c>
      <c r="AX700">
        <f t="shared" ca="1" si="477"/>
        <v>163.96153846153902</v>
      </c>
      <c r="AY700">
        <f t="shared" ca="1" si="482"/>
        <v>110.53924501424929</v>
      </c>
      <c r="AZ700">
        <f t="shared" ca="1" si="481"/>
        <v>53.422293447289732</v>
      </c>
    </row>
    <row r="701" spans="1:52" x14ac:dyDescent="0.3">
      <c r="A701" s="1" vm="4093">
        <f ca="1"/>
        <v>43773</v>
      </c>
      <c r="B701" s="1" vm="4094">
        <f ca="1"/>
        <v>11928.9</v>
      </c>
      <c r="C701" s="1" vm="4095">
        <f ca="1"/>
        <v>11989.15</v>
      </c>
      <c r="D701" s="1" vm="4096">
        <f ca="1"/>
        <v>11905.35</v>
      </c>
      <c r="E701" s="1" vm="4097">
        <f ca="1"/>
        <v>11941.3</v>
      </c>
      <c r="F701" s="1" vm="4098">
        <f ca="1"/>
        <v>823050000</v>
      </c>
      <c r="G701" s="1">
        <f t="shared" ca="1" si="463"/>
        <v>11868.060000000001</v>
      </c>
      <c r="H701" s="2">
        <f t="shared" ca="1" si="476"/>
        <v>11548.105000000001</v>
      </c>
      <c r="I701" s="6" t="str" cm="1">
        <f t="array" aca="1" ref="I701" ca="1">_xlfn.IFS(AND(G700&lt;H700,G701&gt;H701),"BUY", AND(G700&gt;H700,G701&lt;H701),"SELL",TRUE,"")</f>
        <v/>
      </c>
      <c r="J701" s="1" vm="4021">
        <f t="shared" ca="1" si="442"/>
        <v>11360.85</v>
      </c>
      <c r="K701" s="3" t="str">
        <f t="shared" ca="1" si="456"/>
        <v/>
      </c>
      <c r="L701" s="3">
        <f t="shared" ca="1" si="457"/>
        <v>4.2638723024910341E-3</v>
      </c>
      <c r="M701" s="3">
        <f t="shared" ca="1" si="458"/>
        <v>4.254807756561208E-3</v>
      </c>
      <c r="N701" s="4">
        <f t="shared" ca="1" si="443"/>
        <v>1</v>
      </c>
      <c r="O701" s="2">
        <f t="shared" ca="1" si="459"/>
        <v>4.254807756561208E-3</v>
      </c>
      <c r="P701" s="1">
        <f t="shared" ca="1" si="444"/>
        <v>11945.266666666668</v>
      </c>
      <c r="Q701" s="1">
        <f t="shared" ca="1" si="445"/>
        <v>9831551730000.002</v>
      </c>
      <c r="R701" s="1">
        <f ca="1">IF(ISBLANK(A701),"",SUM($Q$2:Q701))</f>
        <v>2280598979226222.5</v>
      </c>
      <c r="S701" s="1">
        <f ca="1">IF(ISBLANK(A701),"",SUM($F$2:F701))</f>
        <v>212552246004</v>
      </c>
      <c r="T701" s="1">
        <f t="shared" ca="1" si="446"/>
        <v>10729.592474799369</v>
      </c>
      <c r="U701" s="1" t="str">
        <f t="shared" ca="1" si="447"/>
        <v>Bullish</v>
      </c>
      <c r="V701" s="17">
        <f t="shared" ca="1" si="448"/>
        <v>98.549999999999272</v>
      </c>
      <c r="W701" s="17">
        <f t="shared" ca="1" si="449"/>
        <v>70.850000000000364</v>
      </c>
      <c r="X701" s="17">
        <f t="shared" ca="1" si="450"/>
        <v>0</v>
      </c>
      <c r="Y701" s="22">
        <f t="shared" ca="1" si="483"/>
        <v>1665.8000000000011</v>
      </c>
      <c r="Z701" s="22">
        <f t="shared" ca="1" si="483"/>
        <v>690.85000000000036</v>
      </c>
      <c r="AA701" s="22">
        <f t="shared" ca="1" si="483"/>
        <v>74.899999999999636</v>
      </c>
      <c r="AB701" s="23">
        <f t="shared" ca="1" si="470"/>
        <v>41.472565734181771</v>
      </c>
      <c r="AC701" s="23">
        <f t="shared" ca="1" si="471"/>
        <v>4.4963380958097963</v>
      </c>
      <c r="AD701" s="23">
        <f t="shared" ca="1" si="472"/>
        <v>36.976227638371974</v>
      </c>
      <c r="AE701" s="23">
        <f t="shared" ca="1" si="473"/>
        <v>45.968903829991568</v>
      </c>
      <c r="AF701" s="23">
        <f t="shared" ca="1" si="474"/>
        <v>80.437479595168227</v>
      </c>
      <c r="AG701" s="23">
        <f t="shared" ca="1" si="479"/>
        <v>48.437389692934275</v>
      </c>
      <c r="AH701" s="25" t="str">
        <f t="shared" ca="1" si="451"/>
        <v>Strong</v>
      </c>
      <c r="AI701" s="25" t="str">
        <f t="shared" ca="1" si="452"/>
        <v>Bullish</v>
      </c>
      <c r="AJ701" s="1">
        <f t="shared" ca="1" si="460"/>
        <v>823061805.23000002</v>
      </c>
      <c r="AK701" s="10">
        <f t="shared" ca="1" si="461"/>
        <v>4.254807756561208E-3</v>
      </c>
      <c r="AL701" s="10">
        <f t="shared" ca="1" si="466"/>
        <v>7.9889964842734959E-2</v>
      </c>
      <c r="AM701">
        <f t="shared" ca="1" si="462"/>
        <v>50.699999999998909</v>
      </c>
      <c r="AN701">
        <f t="shared" ca="1" si="453"/>
        <v>50.699999999998909</v>
      </c>
      <c r="AO701">
        <f t="shared" ca="1" si="454"/>
        <v>0</v>
      </c>
      <c r="AP701">
        <f t="shared" ca="1" si="484"/>
        <v>51.038737971157623</v>
      </c>
      <c r="AQ701">
        <f t="shared" ca="1" si="484"/>
        <v>20.567447653950587</v>
      </c>
      <c r="AR701">
        <f t="shared" ca="1" si="467"/>
        <v>2.4815299802819295</v>
      </c>
      <c r="AS701">
        <f t="shared" ca="1" si="468"/>
        <v>71.276995870676913</v>
      </c>
      <c r="AT701">
        <f t="shared" ca="1" si="455"/>
        <v>83.799999999999272</v>
      </c>
      <c r="AU701">
        <f t="shared" ca="1" si="469"/>
        <v>131.01643422856549</v>
      </c>
      <c r="AV701">
        <f t="shared" ca="1" si="464"/>
        <v>11714.550000000001</v>
      </c>
      <c r="AW701">
        <f t="shared" ca="1" si="478"/>
        <v>11524.39423076923</v>
      </c>
      <c r="AX701">
        <f t="shared" ca="1" si="477"/>
        <v>190.1557692307706</v>
      </c>
      <c r="AY701">
        <f t="shared" ca="1" si="482"/>
        <v>122.91385327635686</v>
      </c>
      <c r="AZ701">
        <f t="shared" ca="1" si="481"/>
        <v>67.241915954413741</v>
      </c>
    </row>
    <row r="702" spans="1:52" x14ac:dyDescent="0.3">
      <c r="A702" s="1" vm="4099">
        <f ca="1"/>
        <v>43774</v>
      </c>
      <c r="B702" s="1" vm="4100">
        <f ca="1"/>
        <v>11974.6</v>
      </c>
      <c r="C702" s="1" vm="4101">
        <f ca="1"/>
        <v>11978.95</v>
      </c>
      <c r="D702" s="1" vm="4102">
        <f ca="1"/>
        <v>11861.9</v>
      </c>
      <c r="E702" s="1" vm="4103">
        <f ca="1"/>
        <v>11917.2</v>
      </c>
      <c r="F702" s="1" vm="4104">
        <f ca="1"/>
        <v>631952000</v>
      </c>
      <c r="G702" s="1">
        <f t="shared" ca="1" si="463"/>
        <v>11894.13</v>
      </c>
      <c r="H702" s="2">
        <f t="shared" ca="1" si="476"/>
        <v>11585.227500000003</v>
      </c>
      <c r="I702" s="6" t="str" cm="1">
        <f t="array" aca="1" ref="I702" ca="1">_xlfn.IFS(AND(G701&lt;H701,G702&gt;H702),"BUY", AND(G701&gt;H701,G702&lt;H702),"SELL",TRUE,"")</f>
        <v/>
      </c>
      <c r="J702" s="1" vm="4021">
        <f t="shared" ca="1" si="442"/>
        <v>11360.85</v>
      </c>
      <c r="K702" s="3" t="str">
        <f t="shared" ca="1" si="456"/>
        <v/>
      </c>
      <c r="L702" s="3">
        <f t="shared" ca="1" si="457"/>
        <v>-2.0182057229948258E-3</v>
      </c>
      <c r="M702" s="3">
        <f t="shared" ca="1" si="458"/>
        <v>-2.0202450444738117E-3</v>
      </c>
      <c r="N702" s="4">
        <f t="shared" ca="1" si="443"/>
        <v>1</v>
      </c>
      <c r="O702" s="2">
        <f t="shared" ca="1" si="459"/>
        <v>-2.0202450444738117E-3</v>
      </c>
      <c r="P702" s="1">
        <f t="shared" ca="1" si="444"/>
        <v>11919.35</v>
      </c>
      <c r="Q702" s="1">
        <f t="shared" ca="1" si="445"/>
        <v>7532457071200</v>
      </c>
      <c r="R702" s="1">
        <f ca="1">IF(ISBLANK(A702),"",SUM($Q$2:Q702))</f>
        <v>2288131436297422.5</v>
      </c>
      <c r="S702" s="1">
        <f ca="1">IF(ISBLANK(A702),"",SUM($F$2:F702))</f>
        <v>213184198004</v>
      </c>
      <c r="T702" s="1">
        <f t="shared" ca="1" si="446"/>
        <v>10733.119329297053</v>
      </c>
      <c r="U702" s="1" t="str">
        <f t="shared" ca="1" si="447"/>
        <v>Bullish</v>
      </c>
      <c r="V702" s="17">
        <f t="shared" ca="1" si="448"/>
        <v>117.05000000000109</v>
      </c>
      <c r="W702" s="17">
        <f t="shared" ca="1" si="449"/>
        <v>0</v>
      </c>
      <c r="X702" s="17">
        <f t="shared" ca="1" si="450"/>
        <v>43.450000000000728</v>
      </c>
      <c r="Y702" s="22">
        <f t="shared" ca="1" si="483"/>
        <v>1661.6500000000015</v>
      </c>
      <c r="Z702" s="22">
        <f t="shared" ca="1" si="483"/>
        <v>648.95000000000073</v>
      </c>
      <c r="AA702" s="22">
        <f t="shared" ca="1" si="483"/>
        <v>118.35000000000036</v>
      </c>
      <c r="AB702" s="23">
        <f t="shared" ca="1" si="470"/>
        <v>39.054554208166593</v>
      </c>
      <c r="AC702" s="23">
        <f t="shared" ca="1" si="471"/>
        <v>7.1224385400054322</v>
      </c>
      <c r="AD702" s="23">
        <f t="shared" ca="1" si="472"/>
        <v>31.93211566816116</v>
      </c>
      <c r="AE702" s="23">
        <f t="shared" ca="1" si="473"/>
        <v>46.176992748172026</v>
      </c>
      <c r="AF702" s="23">
        <f t="shared" ca="1" si="474"/>
        <v>69.151570441808886</v>
      </c>
      <c r="AG702" s="23">
        <f t="shared" ca="1" si="479"/>
        <v>51.491830753226772</v>
      </c>
      <c r="AH702" s="25" t="str">
        <f t="shared" ca="1" si="451"/>
        <v>Strong</v>
      </c>
      <c r="AI702" s="25" t="str">
        <f t="shared" ca="1" si="452"/>
        <v>Bullish</v>
      </c>
      <c r="AJ702" s="1">
        <f t="shared" ca="1" si="460"/>
        <v>-631940131.94000006</v>
      </c>
      <c r="AK702" s="10">
        <f t="shared" ca="1" si="461"/>
        <v>-2.0202450444738117E-3</v>
      </c>
      <c r="AL702" s="10">
        <f t="shared" ca="1" si="466"/>
        <v>8.1102224497882902E-2</v>
      </c>
      <c r="AM702">
        <f t="shared" ca="1" si="462"/>
        <v>-24.099999999998545</v>
      </c>
      <c r="AN702">
        <f t="shared" ca="1" si="453"/>
        <v>0</v>
      </c>
      <c r="AO702">
        <f t="shared" ca="1" si="454"/>
        <v>24.099999999998545</v>
      </c>
      <c r="AP702">
        <f t="shared" ca="1" si="484"/>
        <v>47.393113830360655</v>
      </c>
      <c r="AQ702">
        <f t="shared" ca="1" si="484"/>
        <v>20.819772821525444</v>
      </c>
      <c r="AR702">
        <f t="shared" ca="1" si="467"/>
        <v>2.2763511512172308</v>
      </c>
      <c r="AS702">
        <f t="shared" ca="1" si="468"/>
        <v>69.478241072283112</v>
      </c>
      <c r="AT702">
        <f t="shared" ca="1" si="455"/>
        <v>117.05000000000109</v>
      </c>
      <c r="AU702">
        <f t="shared" ca="1" si="469"/>
        <v>130.01883178366805</v>
      </c>
      <c r="AV702">
        <f t="shared" ca="1" si="464"/>
        <v>11742.120833333334</v>
      </c>
      <c r="AW702">
        <f t="shared" ca="1" si="478"/>
        <v>11542.740384615385</v>
      </c>
      <c r="AX702">
        <f t="shared" ca="1" si="477"/>
        <v>199.38044871794955</v>
      </c>
      <c r="AY702">
        <f t="shared" ca="1" si="482"/>
        <v>136.28244301994587</v>
      </c>
      <c r="AZ702">
        <f t="shared" ca="1" si="481"/>
        <v>63.098005698003675</v>
      </c>
    </row>
    <row r="703" spans="1:52" x14ac:dyDescent="0.3">
      <c r="A703" s="1" vm="4105">
        <f ca="1"/>
        <v>43775</v>
      </c>
      <c r="B703" s="1" vm="4106">
        <f ca="1"/>
        <v>11911.5</v>
      </c>
      <c r="C703" s="1" vm="4107">
        <f ca="1"/>
        <v>12002.9</v>
      </c>
      <c r="D703" s="1" vm="4108">
        <f ca="1"/>
        <v>11850.25</v>
      </c>
      <c r="E703" s="1" vm="4109">
        <f ca="1"/>
        <v>11966.05</v>
      </c>
      <c r="F703" s="1" vm="4110">
        <f ca="1"/>
        <v>603351000</v>
      </c>
      <c r="G703" s="1">
        <f t="shared" ca="1" si="463"/>
        <v>11918.52</v>
      </c>
      <c r="H703" s="2">
        <f t="shared" ca="1" si="476"/>
        <v>11627.210000000003</v>
      </c>
      <c r="I703" s="6" t="str" cm="1">
        <f t="array" aca="1" ref="I703" ca="1">_xlfn.IFS(AND(G702&lt;H702,G703&gt;H703),"BUY", AND(G702&gt;H702,G703&lt;H703),"SELL",TRUE,"")</f>
        <v/>
      </c>
      <c r="J703" s="1" vm="4021">
        <f t="shared" ca="1" si="442"/>
        <v>11360.85</v>
      </c>
      <c r="K703" s="3" t="str">
        <f t="shared" ca="1" si="456"/>
        <v/>
      </c>
      <c r="L703" s="3">
        <f t="shared" ca="1" si="457"/>
        <v>4.0991172423050504E-3</v>
      </c>
      <c r="M703" s="3">
        <f t="shared" ca="1" si="458"/>
        <v>4.0907387497001449E-3</v>
      </c>
      <c r="N703" s="4">
        <f t="shared" ca="1" si="443"/>
        <v>1</v>
      </c>
      <c r="O703" s="2">
        <f t="shared" ca="1" si="459"/>
        <v>4.0907387497001449E-3</v>
      </c>
      <c r="P703" s="1">
        <f t="shared" ca="1" si="444"/>
        <v>11939.733333333332</v>
      </c>
      <c r="Q703" s="1">
        <f t="shared" ca="1" si="445"/>
        <v>7203850046399.999</v>
      </c>
      <c r="R703" s="1">
        <f ca="1">IF(ISBLANK(A703),"",SUM($Q$2:Q703))</f>
        <v>2295335286343822.5</v>
      </c>
      <c r="S703" s="1">
        <f ca="1">IF(ISBLANK(A703),"",SUM($F$2:F703))</f>
        <v>213787549004</v>
      </c>
      <c r="T703" s="1">
        <f t="shared" ca="1" si="446"/>
        <v>10736.524634093057</v>
      </c>
      <c r="U703" s="1" t="str">
        <f t="shared" ca="1" si="447"/>
        <v>Bullish</v>
      </c>
      <c r="V703" s="17">
        <f t="shared" ca="1" si="448"/>
        <v>152.64999999999964</v>
      </c>
      <c r="W703" s="17">
        <f t="shared" ca="1" si="449"/>
        <v>23.949999999998909</v>
      </c>
      <c r="X703" s="17">
        <f t="shared" ca="1" si="450"/>
        <v>0</v>
      </c>
      <c r="Y703" s="22">
        <f t="shared" ref="Y703:AA718" ca="1" si="485">SUM(V690:V703)</f>
        <v>1744.3500000000022</v>
      </c>
      <c r="Z703" s="22">
        <f t="shared" ca="1" si="485"/>
        <v>654.20000000000073</v>
      </c>
      <c r="AA703" s="22">
        <f t="shared" ca="1" si="485"/>
        <v>118.35000000000036</v>
      </c>
      <c r="AB703" s="23">
        <f t="shared" ca="1" si="470"/>
        <v>37.50394129618482</v>
      </c>
      <c r="AC703" s="23">
        <f t="shared" ca="1" si="471"/>
        <v>6.7847622323501708</v>
      </c>
      <c r="AD703" s="23">
        <f t="shared" ca="1" si="472"/>
        <v>30.719179063834648</v>
      </c>
      <c r="AE703" s="23">
        <f t="shared" ca="1" si="473"/>
        <v>44.288703528534988</v>
      </c>
      <c r="AF703" s="23">
        <f t="shared" ca="1" si="474"/>
        <v>69.361206394408086</v>
      </c>
      <c r="AG703" s="23">
        <f t="shared" ca="1" si="479"/>
        <v>54.761983171920242</v>
      </c>
      <c r="AH703" s="25" t="str">
        <f t="shared" ca="1" si="451"/>
        <v>Strong</v>
      </c>
      <c r="AI703" s="25" t="str">
        <f t="shared" ca="1" si="452"/>
        <v>Bullish</v>
      </c>
      <c r="AJ703" s="1">
        <f t="shared" ca="1" si="460"/>
        <v>603362894.13</v>
      </c>
      <c r="AK703" s="10">
        <f t="shared" ca="1" si="461"/>
        <v>4.0907387497001449E-3</v>
      </c>
      <c r="AL703" s="10">
        <f t="shared" ca="1" si="466"/>
        <v>8.1236365330831894E-2</v>
      </c>
      <c r="AM703">
        <f t="shared" ca="1" si="462"/>
        <v>48.849999999998545</v>
      </c>
      <c r="AN703">
        <f t="shared" ca="1" si="453"/>
        <v>48.849999999998545</v>
      </c>
      <c r="AO703">
        <f t="shared" ca="1" si="454"/>
        <v>0</v>
      </c>
      <c r="AP703">
        <f t="shared" ca="1" si="484"/>
        <v>47.497177128191936</v>
      </c>
      <c r="AQ703">
        <f t="shared" ca="1" si="484"/>
        <v>19.332646191416483</v>
      </c>
      <c r="AR703">
        <f t="shared" ca="1" si="467"/>
        <v>2.4568378616104942</v>
      </c>
      <c r="AS703">
        <f t="shared" ca="1" si="468"/>
        <v>71.071828068496288</v>
      </c>
      <c r="AT703">
        <f t="shared" ca="1" si="455"/>
        <v>152.64999999999964</v>
      </c>
      <c r="AU703">
        <f t="shared" ca="1" si="469"/>
        <v>131.63534379912031</v>
      </c>
      <c r="AV703">
        <f t="shared" ca="1" si="464"/>
        <v>11767.470833333335</v>
      </c>
      <c r="AW703">
        <f t="shared" ca="1" si="478"/>
        <v>11557.926923076924</v>
      </c>
      <c r="AX703">
        <f t="shared" ca="1" si="477"/>
        <v>209.54391025641053</v>
      </c>
      <c r="AY703">
        <f t="shared" ca="1" si="482"/>
        <v>149.16930199430396</v>
      </c>
      <c r="AZ703">
        <f t="shared" ca="1" si="481"/>
        <v>60.374608262106563</v>
      </c>
    </row>
    <row r="704" spans="1:52" x14ac:dyDescent="0.3">
      <c r="A704" s="1" vm="4111">
        <f ca="1"/>
        <v>43776</v>
      </c>
      <c r="B704" s="1" vm="4112">
        <f ca="1"/>
        <v>12021.1</v>
      </c>
      <c r="C704" s="1" vm="4113">
        <f ca="1"/>
        <v>12021.4</v>
      </c>
      <c r="D704" s="1" vm="4114">
        <f ca="1"/>
        <v>11946.85</v>
      </c>
      <c r="E704" s="1" vm="4115">
        <f ca="1"/>
        <v>12012.05</v>
      </c>
      <c r="F704" s="1" vm="4116">
        <f ca="1"/>
        <v>562964000</v>
      </c>
      <c r="G704" s="1">
        <f t="shared" ca="1" si="463"/>
        <v>11945.440000000002</v>
      </c>
      <c r="H704" s="2">
        <f t="shared" ca="1" si="476"/>
        <v>11662.147500000003</v>
      </c>
      <c r="I704" s="6" t="str" cm="1">
        <f t="array" aca="1" ref="I704" ca="1">_xlfn.IFS(AND(G703&lt;H703,G704&gt;H704),"BUY", AND(G703&gt;H703,G704&lt;H704),"SELL",TRUE,"")</f>
        <v/>
      </c>
      <c r="J704" s="1" vm="4021">
        <f t="shared" ca="1" si="442"/>
        <v>11360.85</v>
      </c>
      <c r="K704" s="3" t="str">
        <f t="shared" ca="1" si="456"/>
        <v/>
      </c>
      <c r="L704" s="3">
        <f t="shared" ca="1" si="457"/>
        <v>3.8442092419803675E-3</v>
      </c>
      <c r="M704" s="3">
        <f t="shared" ca="1" si="458"/>
        <v>3.8368391517066202E-3</v>
      </c>
      <c r="N704" s="4">
        <f t="shared" ca="1" si="443"/>
        <v>1</v>
      </c>
      <c r="O704" s="2">
        <f t="shared" ca="1" si="459"/>
        <v>3.8368391517066202E-3</v>
      </c>
      <c r="P704" s="1">
        <f t="shared" ca="1" si="444"/>
        <v>11993.433333333334</v>
      </c>
      <c r="Q704" s="1">
        <f t="shared" ca="1" si="445"/>
        <v>6751871203066.667</v>
      </c>
      <c r="R704" s="1">
        <f ca="1">IF(ISBLANK(A704),"",SUM($Q$2:Q704))</f>
        <v>2302087157546889</v>
      </c>
      <c r="S704" s="1">
        <f ca="1">IF(ISBLANK(A704),"",SUM($F$2:F704))</f>
        <v>214350513004</v>
      </c>
      <c r="T704" s="1">
        <f t="shared" ca="1" si="446"/>
        <v>10739.825742819332</v>
      </c>
      <c r="U704" s="1" t="str">
        <f t="shared" ca="1" si="447"/>
        <v>Bullish</v>
      </c>
      <c r="V704" s="17">
        <f t="shared" ca="1" si="448"/>
        <v>74.549999999999272</v>
      </c>
      <c r="W704" s="17">
        <f t="shared" ca="1" si="449"/>
        <v>18.5</v>
      </c>
      <c r="X704" s="17">
        <f t="shared" ca="1" si="450"/>
        <v>0</v>
      </c>
      <c r="Y704" s="22">
        <f t="shared" ca="1" si="485"/>
        <v>1659.4500000000007</v>
      </c>
      <c r="Z704" s="22">
        <f t="shared" ca="1" si="485"/>
        <v>554.64999999999964</v>
      </c>
      <c r="AA704" s="22">
        <f t="shared" ca="1" si="485"/>
        <v>118.35000000000036</v>
      </c>
      <c r="AB704" s="23">
        <f t="shared" ca="1" si="470"/>
        <v>33.423724728072521</v>
      </c>
      <c r="AC704" s="23">
        <f t="shared" ca="1" si="471"/>
        <v>7.1318810449245413</v>
      </c>
      <c r="AD704" s="23">
        <f t="shared" ca="1" si="472"/>
        <v>26.291843683147981</v>
      </c>
      <c r="AE704" s="23">
        <f t="shared" ca="1" si="473"/>
        <v>40.555605772997062</v>
      </c>
      <c r="AF704" s="23">
        <f t="shared" ca="1" si="474"/>
        <v>64.829123328380291</v>
      </c>
      <c r="AG704" s="23">
        <f t="shared" ca="1" si="479"/>
        <v>59.026498791135303</v>
      </c>
      <c r="AH704" s="25" t="str">
        <f t="shared" ca="1" si="451"/>
        <v>Strong</v>
      </c>
      <c r="AI704" s="25" t="str">
        <f t="shared" ca="1" si="452"/>
        <v>Bullish</v>
      </c>
      <c r="AJ704" s="1">
        <f t="shared" ca="1" si="460"/>
        <v>562975918.51999998</v>
      </c>
      <c r="AK704" s="10">
        <f t="shared" ca="1" si="461"/>
        <v>3.8368391517066202E-3</v>
      </c>
      <c r="AL704" s="10">
        <f t="shared" ca="1" si="466"/>
        <v>7.3763784154290038E-2</v>
      </c>
      <c r="AM704">
        <f t="shared" ca="1" si="462"/>
        <v>46</v>
      </c>
      <c r="AN704">
        <f t="shared" ca="1" si="453"/>
        <v>46</v>
      </c>
      <c r="AO704">
        <f t="shared" ca="1" si="454"/>
        <v>0</v>
      </c>
      <c r="AP704">
        <f t="shared" ca="1" si="484"/>
        <v>47.390235904749652</v>
      </c>
      <c r="AQ704">
        <f t="shared" ca="1" si="484"/>
        <v>17.951742892029593</v>
      </c>
      <c r="AR704">
        <f t="shared" ca="1" si="467"/>
        <v>2.6398682395228863</v>
      </c>
      <c r="AS704">
        <f t="shared" ca="1" si="468"/>
        <v>72.526478042757944</v>
      </c>
      <c r="AT704">
        <f t="shared" ca="1" si="455"/>
        <v>74.549999999999272</v>
      </c>
      <c r="AU704">
        <f t="shared" ca="1" si="469"/>
        <v>127.55781924204022</v>
      </c>
      <c r="AV704">
        <f t="shared" ca="1" si="464"/>
        <v>11802.779166666667</v>
      </c>
      <c r="AW704">
        <f t="shared" ca="1" si="478"/>
        <v>11577.144230769232</v>
      </c>
      <c r="AX704">
        <f t="shared" ca="1" si="477"/>
        <v>225.63493589743484</v>
      </c>
      <c r="AY704">
        <f t="shared" ca="1" si="482"/>
        <v>162.08828347578492</v>
      </c>
      <c r="AZ704">
        <f t="shared" ca="1" si="481"/>
        <v>63.546652421649924</v>
      </c>
    </row>
    <row r="705" spans="1:52" x14ac:dyDescent="0.3">
      <c r="A705" s="1" vm="4117">
        <f ca="1"/>
        <v>43777</v>
      </c>
      <c r="B705" s="1" vm="4118">
        <f ca="1"/>
        <v>11987.15</v>
      </c>
      <c r="C705" s="1" vm="4119">
        <f ca="1"/>
        <v>12034.15</v>
      </c>
      <c r="D705" s="1" vm="4120">
        <f ca="1"/>
        <v>11888.75</v>
      </c>
      <c r="E705" s="1" vm="4121">
        <f ca="1"/>
        <v>11908.15</v>
      </c>
      <c r="F705" s="1" vm="4122">
        <f ca="1"/>
        <v>789254000</v>
      </c>
      <c r="G705" s="1">
        <f t="shared" ca="1" si="463"/>
        <v>11948.95</v>
      </c>
      <c r="H705" s="2">
        <f t="shared" ca="1" si="476"/>
        <v>11695.827499999999</v>
      </c>
      <c r="I705" s="6" t="str" cm="1">
        <f t="array" aca="1" ref="I705" ca="1">_xlfn.IFS(AND(G704&lt;H704,G705&gt;H705),"BUY", AND(G704&gt;H704,G705&lt;H705),"SELL",TRUE,"")</f>
        <v/>
      </c>
      <c r="J705" s="1" vm="4021">
        <f t="shared" ca="1" si="442"/>
        <v>11360.85</v>
      </c>
      <c r="K705" s="3" t="str">
        <f t="shared" ca="1" si="456"/>
        <v/>
      </c>
      <c r="L705" s="3">
        <f t="shared" ca="1" si="457"/>
        <v>-8.6496476454892557E-3</v>
      </c>
      <c r="M705" s="3">
        <f t="shared" ca="1" si="458"/>
        <v>-8.6872729686573568E-3</v>
      </c>
      <c r="N705" s="4">
        <f t="shared" ca="1" si="443"/>
        <v>1</v>
      </c>
      <c r="O705" s="2">
        <f t="shared" ca="1" si="459"/>
        <v>-8.6872729686573568E-3</v>
      </c>
      <c r="P705" s="1">
        <f t="shared" ca="1" si="444"/>
        <v>11943.683333333334</v>
      </c>
      <c r="Q705" s="1">
        <f t="shared" ca="1" si="445"/>
        <v>9426599845566.668</v>
      </c>
      <c r="R705" s="1">
        <f ca="1">IF(ISBLANK(A705),"",SUM($Q$2:Q705))</f>
        <v>2311513757392455.5</v>
      </c>
      <c r="S705" s="1">
        <f ca="1">IF(ISBLANK(A705),"",SUM($F$2:F705))</f>
        <v>215139767004</v>
      </c>
      <c r="T705" s="1">
        <f t="shared" ca="1" si="446"/>
        <v>10744.24217141352</v>
      </c>
      <c r="U705" s="1" t="str">
        <f t="shared" ca="1" si="447"/>
        <v>Bullish</v>
      </c>
      <c r="V705" s="17">
        <f t="shared" ca="1" si="448"/>
        <v>145.39999999999964</v>
      </c>
      <c r="W705" s="17">
        <f t="shared" ca="1" si="449"/>
        <v>0</v>
      </c>
      <c r="X705" s="17">
        <f t="shared" ca="1" si="450"/>
        <v>58.100000000000364</v>
      </c>
      <c r="Y705" s="22">
        <f t="shared" ca="1" si="485"/>
        <v>1673.2999999999993</v>
      </c>
      <c r="Z705" s="22">
        <f t="shared" ca="1" si="485"/>
        <v>469.04999999999927</v>
      </c>
      <c r="AA705" s="22">
        <f t="shared" ca="1" si="485"/>
        <v>176.45000000000073</v>
      </c>
      <c r="AB705" s="23">
        <f t="shared" ca="1" si="470"/>
        <v>28.031434889141188</v>
      </c>
      <c r="AC705" s="23">
        <f t="shared" ca="1" si="471"/>
        <v>10.545030777505577</v>
      </c>
      <c r="AD705" s="23">
        <f t="shared" ca="1" si="472"/>
        <v>17.486404111635611</v>
      </c>
      <c r="AE705" s="23">
        <f t="shared" ca="1" si="473"/>
        <v>38.576465666646769</v>
      </c>
      <c r="AF705" s="23">
        <f t="shared" ca="1" si="474"/>
        <v>45.329202168861116</v>
      </c>
      <c r="AG705" s="23">
        <f t="shared" ca="1" si="479"/>
        <v>61.590921618191395</v>
      </c>
      <c r="AH705" s="25" t="str">
        <f t="shared" ca="1" si="451"/>
        <v>Strong</v>
      </c>
      <c r="AI705" s="25" t="str">
        <f t="shared" ca="1" si="452"/>
        <v>Bullish</v>
      </c>
      <c r="AJ705" s="1">
        <f t="shared" ca="1" si="460"/>
        <v>-789242054.55999994</v>
      </c>
      <c r="AK705" s="10">
        <f t="shared" ca="1" si="461"/>
        <v>-8.6872729686573568E-3</v>
      </c>
      <c r="AL705" s="10">
        <f t="shared" ca="1" si="466"/>
        <v>8.5347129282861867E-2</v>
      </c>
      <c r="AM705">
        <f t="shared" ca="1" si="462"/>
        <v>-103.89999999999964</v>
      </c>
      <c r="AN705">
        <f t="shared" ca="1" si="453"/>
        <v>0</v>
      </c>
      <c r="AO705">
        <f t="shared" ca="1" si="454"/>
        <v>103.89999999999964</v>
      </c>
      <c r="AP705">
        <f t="shared" ca="1" si="484"/>
        <v>44.005219054410396</v>
      </c>
      <c r="AQ705">
        <f t="shared" ca="1" si="484"/>
        <v>24.090904114027449</v>
      </c>
      <c r="AR705">
        <f t="shared" ca="1" si="467"/>
        <v>1.8266321116934507</v>
      </c>
      <c r="AS705">
        <f t="shared" ca="1" si="468"/>
        <v>64.622209028790294</v>
      </c>
      <c r="AT705">
        <f t="shared" ca="1" si="455"/>
        <v>145.39999999999964</v>
      </c>
      <c r="AU705">
        <f t="shared" ca="1" si="469"/>
        <v>128.83226072475162</v>
      </c>
      <c r="AV705">
        <f t="shared" ca="1" si="464"/>
        <v>11828.116666666669</v>
      </c>
      <c r="AW705">
        <f t="shared" ca="1" si="478"/>
        <v>11593.825000000001</v>
      </c>
      <c r="AX705">
        <f t="shared" ca="1" si="477"/>
        <v>234.29166666666788</v>
      </c>
      <c r="AY705">
        <f t="shared" ca="1" si="482"/>
        <v>176.52272079772189</v>
      </c>
      <c r="AZ705">
        <f t="shared" ca="1" si="481"/>
        <v>57.768945868945991</v>
      </c>
    </row>
    <row r="706" spans="1:52" x14ac:dyDescent="0.3">
      <c r="A706" s="1" vm="4123">
        <f ca="1"/>
        <v>43780</v>
      </c>
      <c r="B706" s="1" vm="4124">
        <f ca="1"/>
        <v>11879.2</v>
      </c>
      <c r="C706" s="1" vm="4125">
        <f ca="1"/>
        <v>11932.65</v>
      </c>
      <c r="D706" s="1" vm="4126">
        <f ca="1"/>
        <v>11853.95</v>
      </c>
      <c r="E706" s="1" vm="4127">
        <f ca="1"/>
        <v>11913.45</v>
      </c>
      <c r="F706" s="1" vm="4128">
        <f ca="1"/>
        <v>548980000</v>
      </c>
      <c r="G706" s="1">
        <f t="shared" ca="1" si="463"/>
        <v>11943.380000000001</v>
      </c>
      <c r="H706" s="2">
        <f t="shared" ca="1" si="476"/>
        <v>11726.247500000001</v>
      </c>
      <c r="I706" s="6" t="str" cm="1">
        <f t="array" aca="1" ref="I706" ca="1">_xlfn.IFS(AND(G705&lt;H705,G706&gt;H706),"BUY", AND(G705&gt;H705,G706&lt;H706),"SELL",TRUE,"")</f>
        <v/>
      </c>
      <c r="J706" s="1" vm="4021">
        <f t="shared" ca="1" si="442"/>
        <v>11360.85</v>
      </c>
      <c r="K706" s="3" t="str">
        <f t="shared" ca="1" si="456"/>
        <v/>
      </c>
      <c r="L706" s="3">
        <f t="shared" ca="1" si="457"/>
        <v>4.4507333212973066E-4</v>
      </c>
      <c r="M706" s="3">
        <f t="shared" ca="1" si="458"/>
        <v>4.4497431637266998E-4</v>
      </c>
      <c r="N706" s="4">
        <f t="shared" ca="1" si="443"/>
        <v>1</v>
      </c>
      <c r="O706" s="2">
        <f t="shared" ca="1" si="459"/>
        <v>4.4497431637266998E-4</v>
      </c>
      <c r="P706" s="1">
        <f t="shared" ca="1" si="444"/>
        <v>11900.016666666668</v>
      </c>
      <c r="Q706" s="1">
        <f t="shared" ca="1" si="445"/>
        <v>6532871149666.668</v>
      </c>
      <c r="R706" s="1">
        <f ca="1">IF(ISBLANK(A706),"",SUM($Q$2:Q706))</f>
        <v>2318046628542122</v>
      </c>
      <c r="S706" s="1">
        <f ca="1">IF(ISBLANK(A706),"",SUM($F$2:F706))</f>
        <v>215688747004</v>
      </c>
      <c r="T706" s="1">
        <f t="shared" ca="1" si="446"/>
        <v>10747.183896891633</v>
      </c>
      <c r="U706" s="1" t="str">
        <f t="shared" ca="1" si="447"/>
        <v>Bullish</v>
      </c>
      <c r="V706" s="17">
        <f t="shared" ca="1" si="448"/>
        <v>78.699999999998909</v>
      </c>
      <c r="W706" s="17">
        <f t="shared" ca="1" si="449"/>
        <v>0</v>
      </c>
      <c r="X706" s="17">
        <f t="shared" ca="1" si="450"/>
        <v>34.799999999999272</v>
      </c>
      <c r="Y706" s="22">
        <f t="shared" ca="1" si="485"/>
        <v>1611.2999999999975</v>
      </c>
      <c r="Z706" s="22">
        <f t="shared" ca="1" si="485"/>
        <v>439.39999999999964</v>
      </c>
      <c r="AA706" s="22">
        <f t="shared" ca="1" si="485"/>
        <v>211.25</v>
      </c>
      <c r="AB706" s="23">
        <f t="shared" ca="1" si="470"/>
        <v>27.26990628684915</v>
      </c>
      <c r="AC706" s="23">
        <f t="shared" ca="1" si="471"/>
        <v>13.110531868677485</v>
      </c>
      <c r="AD706" s="23">
        <f t="shared" ca="1" si="472"/>
        <v>14.159374418171664</v>
      </c>
      <c r="AE706" s="23">
        <f t="shared" ca="1" si="473"/>
        <v>40.380438155526633</v>
      </c>
      <c r="AF706" s="23">
        <f t="shared" ca="1" si="474"/>
        <v>35.064935064935035</v>
      </c>
      <c r="AG706" s="23">
        <f t="shared" ca="1" si="479"/>
        <v>63.210296861937422</v>
      </c>
      <c r="AH706" s="25" t="str">
        <f t="shared" ca="1" si="451"/>
        <v>Strong</v>
      </c>
      <c r="AI706" s="25" t="str">
        <f t="shared" ca="1" si="452"/>
        <v>Bullish</v>
      </c>
      <c r="AJ706" s="1">
        <f t="shared" ca="1" si="460"/>
        <v>548991948.95000005</v>
      </c>
      <c r="AK706" s="10">
        <f t="shared" ca="1" si="461"/>
        <v>4.4497431637266998E-4</v>
      </c>
      <c r="AL706" s="10">
        <f t="shared" ca="1" si="466"/>
        <v>7.7833004588648655E-2</v>
      </c>
      <c r="AM706">
        <f t="shared" ca="1" si="462"/>
        <v>5.3000000000010914</v>
      </c>
      <c r="AN706">
        <f t="shared" ca="1" si="453"/>
        <v>5.3000000000010914</v>
      </c>
      <c r="AO706">
        <f t="shared" ca="1" si="454"/>
        <v>0</v>
      </c>
      <c r="AP706">
        <f t="shared" ca="1" si="484"/>
        <v>41.240560550524023</v>
      </c>
      <c r="AQ706">
        <f t="shared" ca="1" si="484"/>
        <v>22.370125248739775</v>
      </c>
      <c r="AR706">
        <f t="shared" ca="1" si="467"/>
        <v>1.8435551921126287</v>
      </c>
      <c r="AS706">
        <f t="shared" ca="1" si="468"/>
        <v>64.832755742748688</v>
      </c>
      <c r="AT706">
        <f t="shared" ca="1" si="455"/>
        <v>78.699999999998909</v>
      </c>
      <c r="AU706">
        <f t="shared" ca="1" si="469"/>
        <v>125.25138495869786</v>
      </c>
      <c r="AV706">
        <f t="shared" ca="1" si="464"/>
        <v>11855.6875</v>
      </c>
      <c r="AW706">
        <f t="shared" ca="1" si="478"/>
        <v>11615.115384615387</v>
      </c>
      <c r="AX706">
        <f t="shared" ca="1" si="477"/>
        <v>240.57211538461343</v>
      </c>
      <c r="AY706">
        <f t="shared" ca="1" si="482"/>
        <v>190.5846866096874</v>
      </c>
      <c r="AZ706">
        <f t="shared" ca="1" si="481"/>
        <v>49.98742877492603</v>
      </c>
    </row>
    <row r="707" spans="1:52" x14ac:dyDescent="0.3">
      <c r="A707" s="1" vm="4129">
        <f ca="1"/>
        <v>43782</v>
      </c>
      <c r="B707" s="1" vm="4130">
        <f ca="1"/>
        <v>11908.3</v>
      </c>
      <c r="C707" s="1" vm="4131">
        <f ca="1"/>
        <v>11946.8</v>
      </c>
      <c r="D707" s="1" vm="4132">
        <f ca="1"/>
        <v>11823.2</v>
      </c>
      <c r="E707" s="1" vm="4133">
        <f ca="1"/>
        <v>11840.45</v>
      </c>
      <c r="F707" s="1" vm="4134">
        <f ca="1"/>
        <v>659036000</v>
      </c>
      <c r="G707" s="1">
        <f t="shared" ca="1" si="463"/>
        <v>11928.029999999999</v>
      </c>
      <c r="H707" s="2">
        <f t="shared" ca="1" si="476"/>
        <v>11751.2125</v>
      </c>
      <c r="I707" s="6" t="str" cm="1">
        <f t="array" aca="1" ref="I707" ca="1">_xlfn.IFS(AND(G706&lt;H706,G707&gt;H707),"BUY", AND(G706&gt;H706,G707&lt;H707),"SELL",TRUE,"")</f>
        <v/>
      </c>
      <c r="J707" s="1" vm="4021">
        <f t="shared" ref="J707:J770" ca="1" si="486">IF(I706&lt;&gt;"",B707,J706)</f>
        <v>11360.85</v>
      </c>
      <c r="K707" s="3" t="str">
        <f t="shared" ca="1" si="456"/>
        <v/>
      </c>
      <c r="L707" s="3">
        <f t="shared" ca="1" si="457"/>
        <v>-6.1275281299707496E-3</v>
      </c>
      <c r="M707" s="3">
        <f t="shared" ca="1" si="458"/>
        <v>-6.1463784739204446E-3</v>
      </c>
      <c r="N707" s="4">
        <f t="shared" ref="N707:N770" ca="1" si="487">IF(G706&gt;H706, 1, -1)</f>
        <v>1</v>
      </c>
      <c r="O707" s="2">
        <f t="shared" ca="1" si="459"/>
        <v>-6.1463784739204446E-3</v>
      </c>
      <c r="P707" s="1">
        <f t="shared" ref="P707:P770" ca="1" si="488">IF(ISBLANK(A707),"",(C707+D707+E707)/3)</f>
        <v>11870.15</v>
      </c>
      <c r="Q707" s="1">
        <f t="shared" ref="Q707:Q770" ca="1" si="489">IF(ISBLANK(A707),"",F707*P707)</f>
        <v>7822856175400</v>
      </c>
      <c r="R707" s="1">
        <f ca="1">IF(ISBLANK(A707),"",SUM($Q$2:Q707))</f>
        <v>2325869484717522</v>
      </c>
      <c r="S707" s="1">
        <f ca="1">IF(ISBLANK(A707),"",SUM($F$2:F707))</f>
        <v>216347783004</v>
      </c>
      <c r="T707" s="1">
        <f t="shared" ref="T707:T770" ca="1" si="490">IF(ISBLANK(A707),"",R707/S707)</f>
        <v>10750.60466265337</v>
      </c>
      <c r="U707" s="1" t="str">
        <f t="shared" ref="U707:U770" ca="1" si="491">IF(E707="","",IF((E707&gt;T707),"Bullish","Bearish"))</f>
        <v>Bullish</v>
      </c>
      <c r="V707" s="17">
        <f t="shared" ref="V707:V770" ca="1" si="492">MAX(C707-D707,ABS(C707-E706),ABS(D707-E706))</f>
        <v>123.59999999999854</v>
      </c>
      <c r="W707" s="17">
        <f t="shared" ref="W707:W770" ca="1" si="493">IF(C707-C706&gt;D706-D707,MAX(C707-C706,0),0)</f>
        <v>0</v>
      </c>
      <c r="X707" s="17">
        <f t="shared" ref="X707:X770" ca="1" si="494">IF(D706-D707&gt;C707-C706,MAX(D706-D707,0),0)</f>
        <v>30.75</v>
      </c>
      <c r="Y707" s="22">
        <f t="shared" ca="1" si="485"/>
        <v>1637.6999999999953</v>
      </c>
      <c r="Z707" s="22">
        <f t="shared" ca="1" si="485"/>
        <v>439.39999999999964</v>
      </c>
      <c r="AA707" s="22">
        <f t="shared" ca="1" si="485"/>
        <v>222.75</v>
      </c>
      <c r="AB707" s="23">
        <f t="shared" ca="1" si="470"/>
        <v>26.830310801734196</v>
      </c>
      <c r="AC707" s="23">
        <f t="shared" ca="1" si="471"/>
        <v>13.601392196373002</v>
      </c>
      <c r="AD707" s="23">
        <f t="shared" ca="1" si="472"/>
        <v>13.228918605361194</v>
      </c>
      <c r="AE707" s="23">
        <f t="shared" ca="1" si="473"/>
        <v>40.431702998107198</v>
      </c>
      <c r="AF707" s="23">
        <f t="shared" ca="1" si="474"/>
        <v>32.719172392962278</v>
      </c>
      <c r="AG707" s="23">
        <f t="shared" ca="1" si="479"/>
        <v>63.779181907451687</v>
      </c>
      <c r="AH707" s="25" t="str">
        <f t="shared" ref="AH707:AH770" ca="1" si="495">IF(AG707="","",IF(AG707&gt;=30,"Strong","Weak"))</f>
        <v>Strong</v>
      </c>
      <c r="AI707" s="25" t="str">
        <f t="shared" ref="AI707:AI770" ca="1" si="496">IF(AG707="","",IF(AB707&gt;AC707,"Bullish","Bearish"))</f>
        <v>Bullish</v>
      </c>
      <c r="AJ707" s="1">
        <f t="shared" ca="1" si="460"/>
        <v>-659024056.62</v>
      </c>
      <c r="AK707" s="10">
        <f t="shared" ca="1" si="461"/>
        <v>-6.1463784739204446E-3</v>
      </c>
      <c r="AL707" s="10">
        <f t="shared" ca="1" si="466"/>
        <v>8.5155960438378434E-2</v>
      </c>
      <c r="AM707">
        <f t="shared" ca="1" si="462"/>
        <v>-73</v>
      </c>
      <c r="AN707">
        <f t="shared" ref="AN707:AN770" ca="1" si="497">IF(AM707&gt;0,AM707,0)</f>
        <v>0</v>
      </c>
      <c r="AO707">
        <f t="shared" ref="AO707:AO770" ca="1" si="498">IF(AM707&lt;0,ABS(AM707),0)</f>
        <v>73</v>
      </c>
      <c r="AP707">
        <f t="shared" ca="1" si="484"/>
        <v>38.294806225486589</v>
      </c>
      <c r="AQ707">
        <f t="shared" ca="1" si="484"/>
        <v>25.986544873829789</v>
      </c>
      <c r="AR707">
        <f t="shared" ca="1" si="467"/>
        <v>1.4736397782550943</v>
      </c>
      <c r="AS707">
        <f t="shared" ca="1" si="468"/>
        <v>59.573741949387632</v>
      </c>
      <c r="AT707">
        <f t="shared" ref="AT707:AT770" ca="1" si="499">ABS(C707-D707)</f>
        <v>123.59999999999854</v>
      </c>
      <c r="AU707">
        <f t="shared" ca="1" si="469"/>
        <v>125.13342889021934</v>
      </c>
      <c r="AV707">
        <f t="shared" ca="1" si="464"/>
        <v>11877.066666666666</v>
      </c>
      <c r="AW707">
        <f t="shared" ca="1" si="478"/>
        <v>11635.363461538464</v>
      </c>
      <c r="AX707">
        <f t="shared" ca="1" si="477"/>
        <v>241.70320512820217</v>
      </c>
      <c r="AY707">
        <f t="shared" ca="1" si="482"/>
        <v>204.64992877492881</v>
      </c>
      <c r="AZ707">
        <f t="shared" ca="1" si="481"/>
        <v>37.053276353273361</v>
      </c>
    </row>
    <row r="708" spans="1:52" x14ac:dyDescent="0.3">
      <c r="A708" s="1" vm="4135">
        <f ca="1"/>
        <v>43783</v>
      </c>
      <c r="B708" s="1" vm="4136">
        <f ca="1"/>
        <v>11858.75</v>
      </c>
      <c r="C708" s="1" vm="4137">
        <f ca="1"/>
        <v>11895.65</v>
      </c>
      <c r="D708" s="1" vm="4138">
        <f ca="1"/>
        <v>11802.65</v>
      </c>
      <c r="E708" s="1" vm="4139">
        <f ca="1"/>
        <v>11872.1</v>
      </c>
      <c r="F708" s="1" vm="4140">
        <f ca="1"/>
        <v>559494000</v>
      </c>
      <c r="G708" s="1">
        <f t="shared" ca="1" si="463"/>
        <v>11909.239999999998</v>
      </c>
      <c r="H708" s="2">
        <f t="shared" ca="1" si="476"/>
        <v>11773.4025</v>
      </c>
      <c r="I708" s="6" t="str" cm="1">
        <f t="array" aca="1" ref="I708" ca="1">_xlfn.IFS(AND(G707&lt;H707,G708&gt;H708),"BUY", AND(G707&gt;H707,G708&lt;H708),"SELL",TRUE,"")</f>
        <v/>
      </c>
      <c r="J708" s="1" vm="4021">
        <f t="shared" ca="1" si="486"/>
        <v>11360.85</v>
      </c>
      <c r="K708" s="3" t="str">
        <f t="shared" ref="K708:K771" ca="1" si="500">IF(AND(I707&lt;&gt;"",J707&lt;&gt;0),IF(I707="BUY",1-J708/J707,J708/J707-1),"")</f>
        <v/>
      </c>
      <c r="L708" s="3">
        <f t="shared" ref="L708:L771" ca="1" si="501">IFERROR((E708/E707)-1,"")</f>
        <v>2.6730402982995116E-3</v>
      </c>
      <c r="M708" s="3">
        <f t="shared" ref="M708:M771" ca="1" si="502">IFERROR(LN(E708/E707),"")</f>
        <v>2.6694740797649774E-3</v>
      </c>
      <c r="N708" s="4">
        <f t="shared" ca="1" si="487"/>
        <v>1</v>
      </c>
      <c r="O708" s="2">
        <f t="shared" ref="O708:O771" ca="1" si="503">IFERROR((M708*N708),"")</f>
        <v>2.6694740797649774E-3</v>
      </c>
      <c r="P708" s="1">
        <f t="shared" ca="1" si="488"/>
        <v>11856.800000000001</v>
      </c>
      <c r="Q708" s="1">
        <f t="shared" ca="1" si="489"/>
        <v>6633808459200.001</v>
      </c>
      <c r="R708" s="1">
        <f ca="1">IF(ISBLANK(A708),"",SUM($Q$2:Q708))</f>
        <v>2332503293176722</v>
      </c>
      <c r="S708" s="1">
        <f ca="1">IF(ISBLANK(A708),"",SUM($F$2:F708))</f>
        <v>216907277004</v>
      </c>
      <c r="T708" s="1">
        <f t="shared" ca="1" si="490"/>
        <v>10753.458000091478</v>
      </c>
      <c r="U708" s="1" t="str">
        <f t="shared" ca="1" si="491"/>
        <v>Bullish</v>
      </c>
      <c r="V708" s="17">
        <f t="shared" ca="1" si="492"/>
        <v>93</v>
      </c>
      <c r="W708" s="17">
        <f t="shared" ca="1" si="493"/>
        <v>0</v>
      </c>
      <c r="X708" s="17">
        <f t="shared" ca="1" si="494"/>
        <v>20.550000000001091</v>
      </c>
      <c r="Y708" s="22">
        <f t="shared" ca="1" si="485"/>
        <v>1585.7499999999945</v>
      </c>
      <c r="Z708" s="22">
        <f t="shared" ca="1" si="485"/>
        <v>411.39999999999964</v>
      </c>
      <c r="AA708" s="22">
        <f t="shared" ca="1" si="485"/>
        <v>243.30000000000109</v>
      </c>
      <c r="AB708" s="23">
        <f t="shared" ca="1" si="470"/>
        <v>25.94355982973363</v>
      </c>
      <c r="AC708" s="23">
        <f t="shared" ca="1" si="471"/>
        <v>15.342897682484749</v>
      </c>
      <c r="AD708" s="23">
        <f t="shared" ca="1" si="472"/>
        <v>10.600662147248881</v>
      </c>
      <c r="AE708" s="23">
        <f t="shared" ca="1" si="473"/>
        <v>41.286457512218377</v>
      </c>
      <c r="AF708" s="23">
        <f t="shared" ca="1" si="474"/>
        <v>25.675882083396729</v>
      </c>
      <c r="AG708" s="23">
        <f t="shared" ca="1" si="479"/>
        <v>61.812892133535414</v>
      </c>
      <c r="AH708" s="25" t="str">
        <f t="shared" ca="1" si="495"/>
        <v>Strong</v>
      </c>
      <c r="AI708" s="25" t="str">
        <f t="shared" ca="1" si="496"/>
        <v>Bullish</v>
      </c>
      <c r="AJ708" s="1">
        <f t="shared" ref="AJ708:AJ771" ca="1" si="504">IF(E708 = E707, G707, IF(E708 &gt; E707, G707 + F708, G707 - F708 ))</f>
        <v>559505928.02999997</v>
      </c>
      <c r="AK708" s="10">
        <f t="shared" ref="AK708:AK771" ca="1" si="505">LN(E708/E707)</f>
        <v>2.6694740797649774E-3</v>
      </c>
      <c r="AL708" s="10">
        <f t="shared" ca="1" si="466"/>
        <v>8.3917012293691445E-2</v>
      </c>
      <c r="AM708">
        <f t="shared" ref="AM708:AM771" ca="1" si="506">E708-E707</f>
        <v>31.649999999999636</v>
      </c>
      <c r="AN708">
        <f t="shared" ca="1" si="497"/>
        <v>31.649999999999636</v>
      </c>
      <c r="AO708">
        <f t="shared" ca="1" si="498"/>
        <v>0</v>
      </c>
      <c r="AP708">
        <f t="shared" ca="1" si="484"/>
        <v>37.820177209380383</v>
      </c>
      <c r="AQ708">
        <f t="shared" ca="1" si="484"/>
        <v>24.13036309712766</v>
      </c>
      <c r="AR708">
        <f t="shared" ca="1" si="467"/>
        <v>1.5673273152645715</v>
      </c>
      <c r="AS708">
        <f t="shared" ca="1" si="468"/>
        <v>61.048986856709128</v>
      </c>
      <c r="AT708">
        <f t="shared" ca="1" si="499"/>
        <v>93</v>
      </c>
      <c r="AU708">
        <f t="shared" ca="1" si="469"/>
        <v>122.83818396948938</v>
      </c>
      <c r="AV708">
        <f t="shared" ca="1" si="464"/>
        <v>11897.479166666666</v>
      </c>
      <c r="AW708">
        <f t="shared" ca="1" si="478"/>
        <v>11662.184615384616</v>
      </c>
      <c r="AX708">
        <f t="shared" ca="1" si="477"/>
        <v>235.29455128204972</v>
      </c>
      <c r="AY708">
        <f t="shared" ca="1" si="482"/>
        <v>215.61534900284863</v>
      </c>
      <c r="AZ708">
        <f t="shared" ca="1" si="481"/>
        <v>19.679202279201093</v>
      </c>
    </row>
    <row r="709" spans="1:52" x14ac:dyDescent="0.3">
      <c r="A709" s="1" vm="4141">
        <f ca="1"/>
        <v>43784</v>
      </c>
      <c r="B709" s="1" vm="4142">
        <f ca="1"/>
        <v>11904.2</v>
      </c>
      <c r="C709" s="1" vm="4143">
        <f ca="1"/>
        <v>11973.65</v>
      </c>
      <c r="D709" s="1" vm="4144">
        <f ca="1"/>
        <v>11879.25</v>
      </c>
      <c r="E709" s="1" vm="4145">
        <f ca="1"/>
        <v>11895.45</v>
      </c>
      <c r="F709" s="1" vm="4146">
        <f ca="1"/>
        <v>580154000</v>
      </c>
      <c r="G709" s="1">
        <f t="shared" ca="1" si="463"/>
        <v>11885.920000000002</v>
      </c>
      <c r="H709" s="2">
        <f t="shared" ca="1" si="476"/>
        <v>11794.975000000002</v>
      </c>
      <c r="I709" s="6" t="str" cm="1">
        <f t="array" aca="1" ref="I709" ca="1">_xlfn.IFS(AND(G708&lt;H708,G709&gt;H709),"BUY", AND(G708&gt;H708,G709&lt;H709),"SELL",TRUE,"")</f>
        <v/>
      </c>
      <c r="J709" s="1" vm="4021">
        <f t="shared" ca="1" si="486"/>
        <v>11360.85</v>
      </c>
      <c r="K709" s="3" t="str">
        <f t="shared" ca="1" si="500"/>
        <v/>
      </c>
      <c r="L709" s="3">
        <f t="shared" ca="1" si="501"/>
        <v>1.9667961017848512E-3</v>
      </c>
      <c r="M709" s="3">
        <f t="shared" ca="1" si="502"/>
        <v>1.964864490640688E-3</v>
      </c>
      <c r="N709" s="4">
        <f t="shared" ca="1" si="487"/>
        <v>1</v>
      </c>
      <c r="O709" s="2">
        <f t="shared" ca="1" si="503"/>
        <v>1.964864490640688E-3</v>
      </c>
      <c r="P709" s="1">
        <f t="shared" ca="1" si="488"/>
        <v>11916.116666666669</v>
      </c>
      <c r="Q709" s="1">
        <f t="shared" ca="1" si="489"/>
        <v>6913182748633.334</v>
      </c>
      <c r="R709" s="1">
        <f ca="1">IF(ISBLANK(A709),"",SUM($Q$2:Q709))</f>
        <v>2339416475925355.5</v>
      </c>
      <c r="S709" s="1">
        <f ca="1">IF(ISBLANK(A709),"",SUM($F$2:F709))</f>
        <v>217487431004</v>
      </c>
      <c r="T709" s="1">
        <f t="shared" ca="1" si="490"/>
        <v>10756.559425644828</v>
      </c>
      <c r="U709" s="1" t="str">
        <f t="shared" ca="1" si="491"/>
        <v>Bullish</v>
      </c>
      <c r="V709" s="17">
        <f t="shared" ca="1" si="492"/>
        <v>101.54999999999927</v>
      </c>
      <c r="W709" s="17">
        <f t="shared" ca="1" si="493"/>
        <v>78</v>
      </c>
      <c r="X709" s="17">
        <f t="shared" ca="1" si="494"/>
        <v>0</v>
      </c>
      <c r="Y709" s="22">
        <f t="shared" ca="1" si="485"/>
        <v>1531.1499999999942</v>
      </c>
      <c r="Z709" s="22">
        <f t="shared" ca="1" si="485"/>
        <v>489.39999999999964</v>
      </c>
      <c r="AA709" s="22">
        <f t="shared" ca="1" si="485"/>
        <v>199.40000000000146</v>
      </c>
      <c r="AB709" s="23">
        <f t="shared" ca="1" si="470"/>
        <v>31.962903699833557</v>
      </c>
      <c r="AC709" s="23">
        <f t="shared" ca="1" si="471"/>
        <v>13.022891290859956</v>
      </c>
      <c r="AD709" s="23">
        <f t="shared" ca="1" si="472"/>
        <v>18.940012408973601</v>
      </c>
      <c r="AE709" s="23">
        <f t="shared" ca="1" si="473"/>
        <v>44.985794990693513</v>
      </c>
      <c r="AF709" s="23">
        <f t="shared" ca="1" si="474"/>
        <v>42.102206736352748</v>
      </c>
      <c r="AG709" s="23">
        <f t="shared" ca="1" si="479"/>
        <v>61.665094959202918</v>
      </c>
      <c r="AH709" s="25" t="str">
        <f t="shared" ca="1" si="495"/>
        <v>Strong</v>
      </c>
      <c r="AI709" s="25" t="str">
        <f t="shared" ca="1" si="496"/>
        <v>Bullish</v>
      </c>
      <c r="AJ709" s="1">
        <f t="shared" ca="1" si="504"/>
        <v>580165909.24000001</v>
      </c>
      <c r="AK709" s="10">
        <f t="shared" ca="1" si="505"/>
        <v>1.964864490640688E-3</v>
      </c>
      <c r="AL709" s="10">
        <f t="shared" ca="1" si="466"/>
        <v>8.3577822050275433E-2</v>
      </c>
      <c r="AM709">
        <f t="shared" ca="1" si="506"/>
        <v>23.350000000000364</v>
      </c>
      <c r="AN709">
        <f t="shared" ca="1" si="497"/>
        <v>23.350000000000364</v>
      </c>
      <c r="AO709">
        <f t="shared" ca="1" si="498"/>
        <v>0</v>
      </c>
      <c r="AP709">
        <f t="shared" ca="1" si="484"/>
        <v>36.786593122996088</v>
      </c>
      <c r="AQ709">
        <f t="shared" ca="1" si="484"/>
        <v>22.406765733047113</v>
      </c>
      <c r="AR709">
        <f t="shared" ca="1" si="467"/>
        <v>1.641762740828792</v>
      </c>
      <c r="AS709">
        <f t="shared" ca="1" si="468"/>
        <v>62.146487095723323</v>
      </c>
      <c r="AT709">
        <f t="shared" ca="1" si="499"/>
        <v>94.399999999999636</v>
      </c>
      <c r="AU709">
        <f t="shared" ca="1" si="469"/>
        <v>120.80688511452583</v>
      </c>
      <c r="AV709">
        <f t="shared" ca="1" si="464"/>
        <v>11906.529166666667</v>
      </c>
      <c r="AW709">
        <f t="shared" ca="1" si="478"/>
        <v>11691.763461538463</v>
      </c>
      <c r="AX709">
        <f t="shared" ca="1" si="477"/>
        <v>214.76570512820399</v>
      </c>
      <c r="AY709">
        <f t="shared" ca="1" si="482"/>
        <v>221.26025641025586</v>
      </c>
      <c r="AZ709">
        <f t="shared" ca="1" si="481"/>
        <v>-6.4945512820518729</v>
      </c>
    </row>
    <row r="710" spans="1:52" x14ac:dyDescent="0.3">
      <c r="A710" s="1" vm="4147">
        <f ca="1"/>
        <v>43787</v>
      </c>
      <c r="B710" s="1" vm="4148">
        <f ca="1"/>
        <v>11915.15</v>
      </c>
      <c r="C710" s="1" vm="4149">
        <f ca="1"/>
        <v>11946.2</v>
      </c>
      <c r="D710" s="1" vm="4150">
        <f ca="1"/>
        <v>11867.6</v>
      </c>
      <c r="E710" s="1" vm="4151">
        <f ca="1"/>
        <v>11884.5</v>
      </c>
      <c r="F710" s="1" vm="4152">
        <f ca="1"/>
        <v>514352000</v>
      </c>
      <c r="G710" s="1">
        <f t="shared" ca="1" si="463"/>
        <v>11881.189999999999</v>
      </c>
      <c r="H710" s="2">
        <f t="shared" ca="1" si="476"/>
        <v>11809.882500000002</v>
      </c>
      <c r="I710" s="6" t="str" cm="1">
        <f t="array" aca="1" ref="I710" ca="1">_xlfn.IFS(AND(G709&lt;H709,G710&gt;H710),"BUY", AND(G709&gt;H709,G710&lt;H710),"SELL",TRUE,"")</f>
        <v/>
      </c>
      <c r="J710" s="1" vm="4021">
        <f t="shared" ca="1" si="486"/>
        <v>11360.85</v>
      </c>
      <c r="K710" s="3" t="str">
        <f t="shared" ca="1" si="500"/>
        <v/>
      </c>
      <c r="L710" s="3">
        <f t="shared" ca="1" si="501"/>
        <v>-9.2052003076814604E-4</v>
      </c>
      <c r="M710" s="3">
        <f t="shared" ca="1" si="502"/>
        <v>-9.2094396951437408E-4</v>
      </c>
      <c r="N710" s="4">
        <f t="shared" ca="1" si="487"/>
        <v>1</v>
      </c>
      <c r="O710" s="2">
        <f t="shared" ca="1" si="503"/>
        <v>-9.2094396951437408E-4</v>
      </c>
      <c r="P710" s="1">
        <f t="shared" ca="1" si="488"/>
        <v>11899.433333333334</v>
      </c>
      <c r="Q710" s="1">
        <f t="shared" ca="1" si="489"/>
        <v>6120497333866.667</v>
      </c>
      <c r="R710" s="1">
        <f ca="1">IF(ISBLANK(A710),"",SUM($Q$2:Q710))</f>
        <v>2345536973259222</v>
      </c>
      <c r="S710" s="1">
        <f ca="1">IF(ISBLANK(A710),"",SUM($F$2:F710))</f>
        <v>218001783004</v>
      </c>
      <c r="T710" s="1">
        <f t="shared" ca="1" si="490"/>
        <v>10759.255914967378</v>
      </c>
      <c r="U710" s="1" t="str">
        <f t="shared" ca="1" si="491"/>
        <v>Bullish</v>
      </c>
      <c r="V710" s="17">
        <f t="shared" ca="1" si="492"/>
        <v>78.600000000000364</v>
      </c>
      <c r="W710" s="17">
        <f t="shared" ca="1" si="493"/>
        <v>0</v>
      </c>
      <c r="X710" s="17">
        <f t="shared" ca="1" si="494"/>
        <v>11.649999999999636</v>
      </c>
      <c r="Y710" s="22">
        <f t="shared" ca="1" si="485"/>
        <v>1521.2499999999945</v>
      </c>
      <c r="Z710" s="22">
        <f t="shared" ca="1" si="485"/>
        <v>463.89999999999964</v>
      </c>
      <c r="AA710" s="22">
        <f t="shared" ca="1" si="485"/>
        <v>211.05000000000109</v>
      </c>
      <c r="AB710" s="23">
        <f t="shared" ca="1" si="470"/>
        <v>30.494658997535005</v>
      </c>
      <c r="AC710" s="23">
        <f t="shared" ca="1" si="471"/>
        <v>13.873459326212117</v>
      </c>
      <c r="AD710" s="23">
        <f t="shared" ca="1" si="472"/>
        <v>16.621199671322888</v>
      </c>
      <c r="AE710" s="23">
        <f t="shared" ca="1" si="473"/>
        <v>44.368118323747126</v>
      </c>
      <c r="AF710" s="23">
        <f t="shared" ca="1" si="474"/>
        <v>37.462034224757126</v>
      </c>
      <c r="AG710" s="23">
        <f t="shared" ca="1" si="479"/>
        <v>59.51518874640032</v>
      </c>
      <c r="AH710" s="25" t="str">
        <f t="shared" ca="1" si="495"/>
        <v>Strong</v>
      </c>
      <c r="AI710" s="25" t="str">
        <f t="shared" ca="1" si="496"/>
        <v>Bullish</v>
      </c>
      <c r="AJ710" s="1">
        <f t="shared" ca="1" si="504"/>
        <v>-514340114.07999998</v>
      </c>
      <c r="AK710" s="10">
        <f t="shared" ca="1" si="505"/>
        <v>-9.2094396951437408E-4</v>
      </c>
      <c r="AL710" s="10">
        <f t="shared" ca="1" si="466"/>
        <v>8.3929403339880776E-2</v>
      </c>
      <c r="AM710">
        <f t="shared" ca="1" si="506"/>
        <v>-10.950000000000728</v>
      </c>
      <c r="AN710">
        <f t="shared" ca="1" si="497"/>
        <v>0</v>
      </c>
      <c r="AO710">
        <f t="shared" ca="1" si="498"/>
        <v>10.950000000000728</v>
      </c>
      <c r="AP710">
        <f t="shared" ca="1" si="484"/>
        <v>34.158979328496365</v>
      </c>
      <c r="AQ710">
        <f t="shared" ca="1" si="484"/>
        <v>21.588425323543799</v>
      </c>
      <c r="AR710">
        <f t="shared" ca="1" si="467"/>
        <v>1.582282117225263</v>
      </c>
      <c r="AS710">
        <f t="shared" ca="1" si="468"/>
        <v>61.274564334801305</v>
      </c>
      <c r="AT710">
        <f t="shared" ca="1" si="499"/>
        <v>78.600000000000364</v>
      </c>
      <c r="AU710">
        <f t="shared" ca="1" si="469"/>
        <v>117.79210760634544</v>
      </c>
      <c r="AV710">
        <f t="shared" ca="1" si="464"/>
        <v>11909.895833333334</v>
      </c>
      <c r="AW710">
        <f t="shared" ca="1" si="478"/>
        <v>11713.732692307694</v>
      </c>
      <c r="AX710">
        <f t="shared" ca="1" si="477"/>
        <v>196.16314102563956</v>
      </c>
      <c r="AY710">
        <f t="shared" ca="1" si="482"/>
        <v>221.92774216524128</v>
      </c>
      <c r="AZ710">
        <f t="shared" ca="1" si="481"/>
        <v>-25.764601139601723</v>
      </c>
    </row>
    <row r="711" spans="1:52" x14ac:dyDescent="0.3">
      <c r="A711" s="1" vm="4153">
        <f ca="1"/>
        <v>43788</v>
      </c>
      <c r="B711" s="1" vm="4154">
        <f ca="1"/>
        <v>11919.45</v>
      </c>
      <c r="C711" s="1" vm="4155">
        <f ca="1"/>
        <v>11958.85</v>
      </c>
      <c r="D711" s="1" vm="4156">
        <f ca="1"/>
        <v>11881.75</v>
      </c>
      <c r="E711" s="1" vm="4157">
        <f ca="1"/>
        <v>11940.1</v>
      </c>
      <c r="F711" s="1" vm="4158">
        <f ca="1"/>
        <v>613910000</v>
      </c>
      <c r="G711" s="1">
        <f t="shared" ca="1" si="463"/>
        <v>11886.52</v>
      </c>
      <c r="H711" s="2">
        <f t="shared" ca="1" si="476"/>
        <v>11823.795000000002</v>
      </c>
      <c r="I711" s="6" t="str" cm="1">
        <f t="array" aca="1" ref="I711" ca="1">_xlfn.IFS(AND(G710&lt;H710,G711&gt;H711),"BUY", AND(G710&gt;H710,G711&lt;H711),"SELL",TRUE,"")</f>
        <v/>
      </c>
      <c r="J711" s="1" vm="4021">
        <f t="shared" ca="1" si="486"/>
        <v>11360.85</v>
      </c>
      <c r="K711" s="3" t="str">
        <f t="shared" ca="1" si="500"/>
        <v/>
      </c>
      <c r="L711" s="3">
        <f t="shared" ca="1" si="501"/>
        <v>4.6783625730995038E-3</v>
      </c>
      <c r="M711" s="3">
        <f t="shared" ca="1" si="502"/>
        <v>4.6674530474952423E-3</v>
      </c>
      <c r="N711" s="4">
        <f t="shared" ca="1" si="487"/>
        <v>1</v>
      </c>
      <c r="O711" s="2">
        <f t="shared" ca="1" si="503"/>
        <v>4.6674530474952423E-3</v>
      </c>
      <c r="P711" s="1">
        <f t="shared" ca="1" si="488"/>
        <v>11926.9</v>
      </c>
      <c r="Q711" s="1">
        <f t="shared" ca="1" si="489"/>
        <v>7322043179000</v>
      </c>
      <c r="R711" s="1">
        <f ca="1">IF(ISBLANK(A711),"",SUM($Q$2:Q711))</f>
        <v>2352859016438222</v>
      </c>
      <c r="S711" s="1">
        <f ca="1">IF(ISBLANK(A711),"",SUM($F$2:F711))</f>
        <v>218615693004</v>
      </c>
      <c r="T711" s="1">
        <f t="shared" ca="1" si="490"/>
        <v>10762.534857894085</v>
      </c>
      <c r="U711" s="1" t="str">
        <f t="shared" ca="1" si="491"/>
        <v>Bullish</v>
      </c>
      <c r="V711" s="17">
        <f t="shared" ca="1" si="492"/>
        <v>77.100000000000364</v>
      </c>
      <c r="W711" s="17">
        <f t="shared" ca="1" si="493"/>
        <v>12.649999999999636</v>
      </c>
      <c r="X711" s="17">
        <f t="shared" ca="1" si="494"/>
        <v>0</v>
      </c>
      <c r="Y711" s="22">
        <f t="shared" ca="1" si="485"/>
        <v>1416.0999999999949</v>
      </c>
      <c r="Z711" s="22">
        <f t="shared" ca="1" si="485"/>
        <v>339.54999999999927</v>
      </c>
      <c r="AA711" s="22">
        <f t="shared" ca="1" si="485"/>
        <v>211.05000000000109</v>
      </c>
      <c r="AB711" s="23">
        <f t="shared" ca="1" si="470"/>
        <v>23.977826424687557</v>
      </c>
      <c r="AC711" s="23">
        <f t="shared" ca="1" si="471"/>
        <v>14.90360850222455</v>
      </c>
      <c r="AD711" s="23">
        <f t="shared" ca="1" si="472"/>
        <v>9.0742179224630064</v>
      </c>
      <c r="AE711" s="23">
        <f t="shared" ca="1" si="473"/>
        <v>38.881434926912107</v>
      </c>
      <c r="AF711" s="23">
        <f t="shared" ca="1" si="474"/>
        <v>23.338176534689083</v>
      </c>
      <c r="AG711" s="23">
        <f t="shared" ca="1" si="479"/>
        <v>55.222637572480266</v>
      </c>
      <c r="AH711" s="25" t="str">
        <f t="shared" ca="1" si="495"/>
        <v>Strong</v>
      </c>
      <c r="AI711" s="25" t="str">
        <f t="shared" ca="1" si="496"/>
        <v>Bullish</v>
      </c>
      <c r="AJ711" s="1">
        <f t="shared" ca="1" si="504"/>
        <v>613921881.19000006</v>
      </c>
      <c r="AK711" s="10">
        <f t="shared" ca="1" si="505"/>
        <v>4.6674530474952423E-3</v>
      </c>
      <c r="AL711" s="10">
        <f t="shared" ca="1" si="466"/>
        <v>6.551049974629064E-2</v>
      </c>
      <c r="AM711">
        <f t="shared" ca="1" si="506"/>
        <v>55.600000000000364</v>
      </c>
      <c r="AN711">
        <f t="shared" ca="1" si="497"/>
        <v>55.600000000000364</v>
      </c>
      <c r="AO711">
        <f t="shared" ca="1" si="498"/>
        <v>0</v>
      </c>
      <c r="AP711">
        <f t="shared" ca="1" si="484"/>
        <v>35.690480805032365</v>
      </c>
      <c r="AQ711">
        <f t="shared" ca="1" si="484"/>
        <v>20.046394943290668</v>
      </c>
      <c r="AR711">
        <f t="shared" ca="1" si="467"/>
        <v>1.7803939763731742</v>
      </c>
      <c r="AS711">
        <f t="shared" ca="1" si="468"/>
        <v>64.03387403016788</v>
      </c>
      <c r="AT711">
        <f t="shared" ca="1" si="499"/>
        <v>77.100000000000364</v>
      </c>
      <c r="AU711">
        <f t="shared" ca="1" si="469"/>
        <v>114.88552849160649</v>
      </c>
      <c r="AV711">
        <f t="shared" ca="1" si="464"/>
        <v>11915.116666666667</v>
      </c>
      <c r="AW711">
        <f t="shared" ca="1" si="478"/>
        <v>11740.869230769229</v>
      </c>
      <c r="AX711">
        <f t="shared" ca="1" si="477"/>
        <v>174.24743589743775</v>
      </c>
      <c r="AY711">
        <f t="shared" ca="1" si="482"/>
        <v>219.13518518518444</v>
      </c>
      <c r="AZ711">
        <f t="shared" ca="1" si="481"/>
        <v>-44.887749287746686</v>
      </c>
    </row>
    <row r="712" spans="1:52" x14ac:dyDescent="0.3">
      <c r="A712" s="1" vm="4159">
        <f ca="1"/>
        <v>43789</v>
      </c>
      <c r="B712" s="1" vm="4160">
        <f ca="1"/>
        <v>12004.75</v>
      </c>
      <c r="C712" s="1" vm="4161">
        <f ca="1"/>
        <v>12038.6</v>
      </c>
      <c r="D712" s="1" vm="4109">
        <f ca="1"/>
        <v>11966.05</v>
      </c>
      <c r="E712" s="1" vm="4162">
        <f ca="1"/>
        <v>11999.1</v>
      </c>
      <c r="F712" s="1" vm="4163">
        <f ca="1"/>
        <v>646661000</v>
      </c>
      <c r="G712" s="1">
        <f t="shared" ca="1" si="463"/>
        <v>11918.25</v>
      </c>
      <c r="H712" s="2">
        <f t="shared" ca="1" si="476"/>
        <v>11844.332500000002</v>
      </c>
      <c r="I712" s="6" t="str" cm="1">
        <f t="array" aca="1" ref="I712" ca="1">_xlfn.IFS(AND(G711&lt;H711,G712&gt;H712),"BUY", AND(G711&gt;H711,G712&lt;H712),"SELL",TRUE,"")</f>
        <v/>
      </c>
      <c r="J712" s="1" vm="4021">
        <f t="shared" ca="1" si="486"/>
        <v>11360.85</v>
      </c>
      <c r="K712" s="3" t="str">
        <f t="shared" ca="1" si="500"/>
        <v/>
      </c>
      <c r="L712" s="3">
        <f t="shared" ca="1" si="501"/>
        <v>4.941332149646982E-3</v>
      </c>
      <c r="M712" s="3">
        <f t="shared" ca="1" si="502"/>
        <v>4.9291638365952786E-3</v>
      </c>
      <c r="N712" s="4">
        <f t="shared" ca="1" si="487"/>
        <v>1</v>
      </c>
      <c r="O712" s="2">
        <f t="shared" ca="1" si="503"/>
        <v>4.9291638365952786E-3</v>
      </c>
      <c r="P712" s="1">
        <f t="shared" ca="1" si="488"/>
        <v>12001.25</v>
      </c>
      <c r="Q712" s="1">
        <f t="shared" ca="1" si="489"/>
        <v>7760740326250</v>
      </c>
      <c r="R712" s="1">
        <f ca="1">IF(ISBLANK(A712),"",SUM($Q$2:Q712))</f>
        <v>2360619756764472</v>
      </c>
      <c r="S712" s="1">
        <f ca="1">IF(ISBLANK(A712),"",SUM($F$2:F712))</f>
        <v>219262354004</v>
      </c>
      <c r="T712" s="1">
        <f t="shared" ca="1" si="490"/>
        <v>10766.188147015002</v>
      </c>
      <c r="U712" s="1" t="str">
        <f t="shared" ca="1" si="491"/>
        <v>Bullish</v>
      </c>
      <c r="V712" s="17">
        <f t="shared" ca="1" si="492"/>
        <v>98.5</v>
      </c>
      <c r="W712" s="17">
        <f t="shared" ca="1" si="493"/>
        <v>79.75</v>
      </c>
      <c r="X712" s="17">
        <f t="shared" ca="1" si="494"/>
        <v>0</v>
      </c>
      <c r="Y712" s="22">
        <f t="shared" ca="1" si="485"/>
        <v>1415.0999999999949</v>
      </c>
      <c r="Z712" s="22">
        <f t="shared" ca="1" si="485"/>
        <v>344.74999999999818</v>
      </c>
      <c r="AA712" s="22">
        <f t="shared" ca="1" si="485"/>
        <v>211.05000000000109</v>
      </c>
      <c r="AB712" s="23">
        <f t="shared" ca="1" si="470"/>
        <v>24.362235884389754</v>
      </c>
      <c r="AC712" s="23">
        <f t="shared" ca="1" si="471"/>
        <v>14.914140343438756</v>
      </c>
      <c r="AD712" s="23">
        <f t="shared" ca="1" si="472"/>
        <v>9.4480955409509981</v>
      </c>
      <c r="AE712" s="23">
        <f t="shared" ca="1" si="473"/>
        <v>39.276376227828507</v>
      </c>
      <c r="AF712" s="23">
        <f t="shared" ca="1" si="474"/>
        <v>24.055415617127977</v>
      </c>
      <c r="AG712" s="23">
        <f t="shared" ca="1" si="479"/>
        <v>51.002165962796816</v>
      </c>
      <c r="AH712" s="25" t="str">
        <f t="shared" ca="1" si="495"/>
        <v>Strong</v>
      </c>
      <c r="AI712" s="25" t="str">
        <f t="shared" ca="1" si="496"/>
        <v>Bullish</v>
      </c>
      <c r="AJ712" s="1">
        <f t="shared" ca="1" si="504"/>
        <v>646672886.51999998</v>
      </c>
      <c r="AK712" s="10">
        <f t="shared" ca="1" si="505"/>
        <v>4.9291638365952786E-3</v>
      </c>
      <c r="AL712" s="10">
        <f t="shared" ca="1" si="466"/>
        <v>6.560867495321171E-2</v>
      </c>
      <c r="AM712">
        <f t="shared" ca="1" si="506"/>
        <v>59</v>
      </c>
      <c r="AN712">
        <f t="shared" ca="1" si="497"/>
        <v>59</v>
      </c>
      <c r="AO712">
        <f t="shared" ca="1" si="498"/>
        <v>0</v>
      </c>
      <c r="AP712">
        <f t="shared" ca="1" si="484"/>
        <v>37.355446461815767</v>
      </c>
      <c r="AQ712">
        <f t="shared" ca="1" si="484"/>
        <v>18.614509590198477</v>
      </c>
      <c r="AR712">
        <f t="shared" ca="1" si="467"/>
        <v>2.0067918674304148</v>
      </c>
      <c r="AS712">
        <f t="shared" ca="1" si="468"/>
        <v>66.741961396397102</v>
      </c>
      <c r="AT712">
        <f t="shared" ca="1" si="499"/>
        <v>72.550000000001091</v>
      </c>
      <c r="AU712">
        <f t="shared" ca="1" si="469"/>
        <v>111.86156217077755</v>
      </c>
      <c r="AV712">
        <f t="shared" ca="1" si="464"/>
        <v>11924.158333333335</v>
      </c>
      <c r="AW712">
        <f t="shared" ca="1" si="478"/>
        <v>11767.563461538461</v>
      </c>
      <c r="AX712">
        <f t="shared" ca="1" si="477"/>
        <v>156.59487179487405</v>
      </c>
      <c r="AY712">
        <f t="shared" ca="1" si="482"/>
        <v>213.25195868945815</v>
      </c>
      <c r="AZ712">
        <f t="shared" ca="1" si="481"/>
        <v>-56.657086894584097</v>
      </c>
    </row>
    <row r="713" spans="1:52" x14ac:dyDescent="0.3">
      <c r="A713" s="1" vm="4164">
        <f ca="1"/>
        <v>43790</v>
      </c>
      <c r="B713" s="1" vm="4165">
        <f ca="1"/>
        <v>12025.65</v>
      </c>
      <c r="C713" s="1" vm="4166">
        <f ca="1"/>
        <v>12028.2</v>
      </c>
      <c r="D713" s="1" vm="4167">
        <f ca="1"/>
        <v>11956.9</v>
      </c>
      <c r="E713" s="1" vm="4168">
        <f ca="1"/>
        <v>11968.4</v>
      </c>
      <c r="F713" s="1" vm="4169">
        <f ca="1"/>
        <v>557686000</v>
      </c>
      <c r="G713" s="1">
        <f t="shared" ref="G713:G776" ca="1" si="507">IFERROR(AVERAGE(E709:E713),"")</f>
        <v>11937.51</v>
      </c>
      <c r="H713" s="2">
        <f t="shared" ca="1" si="476"/>
        <v>11862.547500000004</v>
      </c>
      <c r="I713" s="6" t="str" cm="1">
        <f t="array" aca="1" ref="I713" ca="1">_xlfn.IFS(AND(G712&lt;H712,G713&gt;H713),"BUY", AND(G712&gt;H712,G713&lt;H713),"SELL",TRUE,"")</f>
        <v/>
      </c>
      <c r="J713" s="1" vm="4021">
        <f t="shared" ca="1" si="486"/>
        <v>11360.85</v>
      </c>
      <c r="K713" s="3" t="str">
        <f t="shared" ca="1" si="500"/>
        <v/>
      </c>
      <c r="L713" s="3">
        <f t="shared" ca="1" si="501"/>
        <v>-2.5585252227251498E-3</v>
      </c>
      <c r="M713" s="3">
        <f t="shared" ca="1" si="502"/>
        <v>-2.561803841863281E-3</v>
      </c>
      <c r="N713" s="4">
        <f t="shared" ca="1" si="487"/>
        <v>1</v>
      </c>
      <c r="O713" s="2">
        <f t="shared" ca="1" si="503"/>
        <v>-2.561803841863281E-3</v>
      </c>
      <c r="P713" s="1">
        <f t="shared" ca="1" si="488"/>
        <v>11984.5</v>
      </c>
      <c r="Q713" s="1">
        <f t="shared" ca="1" si="489"/>
        <v>6683587867000</v>
      </c>
      <c r="R713" s="1">
        <f ca="1">IF(ISBLANK(A713),"",SUM($Q$2:Q713))</f>
        <v>2367303344631472</v>
      </c>
      <c r="S713" s="1">
        <f ca="1">IF(ISBLANK(A713),"",SUM($F$2:F713))</f>
        <v>219820040004</v>
      </c>
      <c r="T713" s="1">
        <f t="shared" ca="1" si="490"/>
        <v>10769.279018366091</v>
      </c>
      <c r="U713" s="1" t="str">
        <f t="shared" ca="1" si="491"/>
        <v>Bullish</v>
      </c>
      <c r="V713" s="17">
        <f t="shared" ca="1" si="492"/>
        <v>71.300000000001091</v>
      </c>
      <c r="W713" s="17">
        <f t="shared" ca="1" si="493"/>
        <v>0</v>
      </c>
      <c r="X713" s="17">
        <f t="shared" ca="1" si="494"/>
        <v>9.1499999999996362</v>
      </c>
      <c r="Y713" s="22">
        <f t="shared" ca="1" si="485"/>
        <v>1385.4999999999964</v>
      </c>
      <c r="Z713" s="22">
        <f t="shared" ca="1" si="485"/>
        <v>283.69999999999891</v>
      </c>
      <c r="AA713" s="22">
        <f t="shared" ca="1" si="485"/>
        <v>220.20000000000073</v>
      </c>
      <c r="AB713" s="23">
        <f t="shared" ca="1" si="470"/>
        <v>20.476362324070706</v>
      </c>
      <c r="AC713" s="23">
        <f t="shared" ca="1" si="471"/>
        <v>15.893179357632716</v>
      </c>
      <c r="AD713" s="23">
        <f t="shared" ca="1" si="472"/>
        <v>4.5831829664379899</v>
      </c>
      <c r="AE713" s="23">
        <f t="shared" ca="1" si="473"/>
        <v>36.369541681703424</v>
      </c>
      <c r="AF713" s="23">
        <f t="shared" ca="1" si="474"/>
        <v>12.601706687834538</v>
      </c>
      <c r="AG713" s="23">
        <f t="shared" ca="1" si="479"/>
        <v>45.872843693992465</v>
      </c>
      <c r="AH713" s="25" t="str">
        <f t="shared" ca="1" si="495"/>
        <v>Strong</v>
      </c>
      <c r="AI713" s="25" t="str">
        <f t="shared" ca="1" si="496"/>
        <v>Bullish</v>
      </c>
      <c r="AJ713" s="1">
        <f t="shared" ca="1" si="504"/>
        <v>-557674081.75</v>
      </c>
      <c r="AK713" s="10">
        <f t="shared" ca="1" si="505"/>
        <v>-2.561803841863281E-3</v>
      </c>
      <c r="AL713" s="10">
        <f t="shared" ca="1" si="466"/>
        <v>6.6572914176913994E-2</v>
      </c>
      <c r="AM713">
        <f t="shared" ca="1" si="506"/>
        <v>-30.700000000000728</v>
      </c>
      <c r="AN713">
        <f t="shared" ca="1" si="497"/>
        <v>0</v>
      </c>
      <c r="AO713">
        <f t="shared" ca="1" si="498"/>
        <v>30.700000000000728</v>
      </c>
      <c r="AP713">
        <f t="shared" ca="1" si="484"/>
        <v>34.687200285971784</v>
      </c>
      <c r="AQ713">
        <f t="shared" ca="1" si="484"/>
        <v>19.477758905184348</v>
      </c>
      <c r="AR713">
        <f t="shared" ca="1" si="467"/>
        <v>1.7808619798009295</v>
      </c>
      <c r="AS713">
        <f t="shared" ca="1" si="468"/>
        <v>64.03992692684497</v>
      </c>
      <c r="AT713">
        <f t="shared" ca="1" si="499"/>
        <v>71.300000000001091</v>
      </c>
      <c r="AU713">
        <f t="shared" ca="1" si="469"/>
        <v>108.9643077300078</v>
      </c>
      <c r="AV713">
        <f t="shared" ca="1" si="464"/>
        <v>11926.416666666666</v>
      </c>
      <c r="AW713">
        <f t="shared" ca="1" si="478"/>
        <v>11791.688461538462</v>
      </c>
      <c r="AX713">
        <f t="shared" ca="1" si="477"/>
        <v>134.72820512820363</v>
      </c>
      <c r="AY713">
        <f t="shared" ca="1" si="482"/>
        <v>203.15121082621025</v>
      </c>
      <c r="AZ713">
        <f t="shared" ca="1" si="481"/>
        <v>-68.423005698006619</v>
      </c>
    </row>
    <row r="714" spans="1:52" x14ac:dyDescent="0.3">
      <c r="A714" s="1" vm="4170">
        <f ca="1"/>
        <v>43791</v>
      </c>
      <c r="B714" s="1" vm="4171">
        <f ca="1"/>
        <v>11967.3</v>
      </c>
      <c r="C714" s="1" vm="4172">
        <f ca="1"/>
        <v>11968.1</v>
      </c>
      <c r="D714" s="1" vm="4173">
        <f ca="1"/>
        <v>11883.5</v>
      </c>
      <c r="E714" s="1" vm="4174">
        <f ca="1"/>
        <v>11914.4</v>
      </c>
      <c r="F714" s="1" vm="4175">
        <f ca="1"/>
        <v>486815000</v>
      </c>
      <c r="G714" s="1">
        <f t="shared" ca="1" si="507"/>
        <v>11941.3</v>
      </c>
      <c r="H714" s="2">
        <f t="shared" ca="1" si="476"/>
        <v>11879.137500000001</v>
      </c>
      <c r="I714" s="6" t="str" cm="1">
        <f t="array" aca="1" ref="I714" ca="1">_xlfn.IFS(AND(G713&lt;H713,G714&gt;H714),"BUY", AND(G713&gt;H713,G714&lt;H714),"SELL",TRUE,"")</f>
        <v/>
      </c>
      <c r="J714" s="1" vm="4021">
        <f t="shared" ca="1" si="486"/>
        <v>11360.85</v>
      </c>
      <c r="K714" s="3" t="str">
        <f t="shared" ca="1" si="500"/>
        <v/>
      </c>
      <c r="L714" s="3">
        <f t="shared" ca="1" si="501"/>
        <v>-4.5118812873901071E-3</v>
      </c>
      <c r="M714" s="3">
        <f t="shared" ca="1" si="502"/>
        <v>-4.5220905439756973E-3</v>
      </c>
      <c r="N714" s="4">
        <f t="shared" ca="1" si="487"/>
        <v>1</v>
      </c>
      <c r="O714" s="2">
        <f t="shared" ca="1" si="503"/>
        <v>-4.5220905439756973E-3</v>
      </c>
      <c r="P714" s="1">
        <f t="shared" ca="1" si="488"/>
        <v>11922</v>
      </c>
      <c r="Q714" s="1">
        <f t="shared" ca="1" si="489"/>
        <v>5803808430000</v>
      </c>
      <c r="R714" s="1">
        <f ca="1">IF(ISBLANK(A714),"",SUM($Q$2:Q714))</f>
        <v>2373107153061472</v>
      </c>
      <c r="S714" s="1">
        <f ca="1">IF(ISBLANK(A714),"",SUM($F$2:F714))</f>
        <v>220306855004</v>
      </c>
      <c r="T714" s="1">
        <f t="shared" ca="1" si="490"/>
        <v>10771.826201315364</v>
      </c>
      <c r="U714" s="1" t="str">
        <f t="shared" ca="1" si="491"/>
        <v>Bullish</v>
      </c>
      <c r="V714" s="17">
        <f t="shared" ca="1" si="492"/>
        <v>84.899999999999636</v>
      </c>
      <c r="W714" s="17">
        <f t="shared" ca="1" si="493"/>
        <v>0</v>
      </c>
      <c r="X714" s="17">
        <f t="shared" ca="1" si="494"/>
        <v>73.399999999999636</v>
      </c>
      <c r="Y714" s="22">
        <f t="shared" ca="1" si="485"/>
        <v>1395.4499999999971</v>
      </c>
      <c r="Z714" s="22">
        <f t="shared" ca="1" si="485"/>
        <v>283.69999999999891</v>
      </c>
      <c r="AA714" s="22">
        <f t="shared" ca="1" si="485"/>
        <v>281.85000000000036</v>
      </c>
      <c r="AB714" s="23">
        <f t="shared" ca="1" si="470"/>
        <v>20.330359382278083</v>
      </c>
      <c r="AC714" s="23">
        <f t="shared" ca="1" si="471"/>
        <v>20.197785660539679</v>
      </c>
      <c r="AD714" s="23">
        <f t="shared" ca="1" si="472"/>
        <v>0.13257372173840309</v>
      </c>
      <c r="AE714" s="23">
        <f t="shared" ca="1" si="473"/>
        <v>40.528145042817762</v>
      </c>
      <c r="AF714" s="23">
        <f t="shared" ca="1" si="474"/>
        <v>0.3271151975950039</v>
      </c>
      <c r="AG714" s="23">
        <f t="shared" ca="1" si="479"/>
        <v>40.175373319162652</v>
      </c>
      <c r="AH714" s="25" t="str">
        <f t="shared" ca="1" si="495"/>
        <v>Strong</v>
      </c>
      <c r="AI714" s="25" t="str">
        <f t="shared" ca="1" si="496"/>
        <v>Bullish</v>
      </c>
      <c r="AJ714" s="1">
        <f t="shared" ca="1" si="504"/>
        <v>-486803062.49000001</v>
      </c>
      <c r="AK714" s="10">
        <f t="shared" ca="1" si="505"/>
        <v>-4.5220905439756973E-3</v>
      </c>
      <c r="AL714" s="10">
        <f t="shared" ca="1" si="466"/>
        <v>6.9854520311139728E-2</v>
      </c>
      <c r="AM714">
        <f t="shared" ca="1" si="506"/>
        <v>-54</v>
      </c>
      <c r="AN714">
        <f t="shared" ca="1" si="497"/>
        <v>0</v>
      </c>
      <c r="AO714">
        <f t="shared" ca="1" si="498"/>
        <v>54</v>
      </c>
      <c r="AP714">
        <f t="shared" ca="1" si="484"/>
        <v>32.209543122688089</v>
      </c>
      <c r="AQ714">
        <f t="shared" ca="1" si="484"/>
        <v>21.943633269099752</v>
      </c>
      <c r="AR714">
        <f t="shared" ca="1" si="467"/>
        <v>1.4678309069284541</v>
      </c>
      <c r="AS714">
        <f t="shared" ca="1" si="468"/>
        <v>59.478585133507636</v>
      </c>
      <c r="AT714">
        <f t="shared" ca="1" si="499"/>
        <v>84.600000000000364</v>
      </c>
      <c r="AU714">
        <f t="shared" ca="1" si="469"/>
        <v>107.22400003500728</v>
      </c>
      <c r="AV714">
        <f t="shared" ca="1" si="464"/>
        <v>11926.183333333334</v>
      </c>
      <c r="AW714">
        <f t="shared" ca="1" si="478"/>
        <v>11810.384615384615</v>
      </c>
      <c r="AX714">
        <f t="shared" ca="1" si="477"/>
        <v>115.79871794871906</v>
      </c>
      <c r="AY714">
        <f t="shared" ca="1" si="482"/>
        <v>189.98532763532705</v>
      </c>
      <c r="AZ714">
        <f t="shared" ca="1" si="481"/>
        <v>-74.186609686607994</v>
      </c>
    </row>
    <row r="715" spans="1:52" x14ac:dyDescent="0.3">
      <c r="A715" s="1" vm="4176">
        <f ca="1"/>
        <v>43794</v>
      </c>
      <c r="B715" s="1" vm="4177">
        <f ca="1"/>
        <v>11922.45</v>
      </c>
      <c r="C715" s="1" vm="4178">
        <f ca="1"/>
        <v>12084.5</v>
      </c>
      <c r="D715" s="1" vm="4179">
        <f ca="1"/>
        <v>11919.75</v>
      </c>
      <c r="E715" s="1" vm="4180">
        <f ca="1"/>
        <v>12073.75</v>
      </c>
      <c r="F715" s="1" vm="4181">
        <f ca="1"/>
        <v>534289000</v>
      </c>
      <c r="G715" s="1">
        <f t="shared" ca="1" si="507"/>
        <v>11979.15</v>
      </c>
      <c r="H715" s="2">
        <f t="shared" ca="1" si="476"/>
        <v>11903.630000000001</v>
      </c>
      <c r="I715" s="6" t="str" cm="1">
        <f t="array" aca="1" ref="I715" ca="1">_xlfn.IFS(AND(G714&lt;H714,G715&gt;H715),"BUY", AND(G714&gt;H714,G715&lt;H715),"SELL",TRUE,"")</f>
        <v/>
      </c>
      <c r="J715" s="1" vm="4021">
        <f t="shared" ca="1" si="486"/>
        <v>11360.85</v>
      </c>
      <c r="K715" s="3" t="str">
        <f t="shared" ca="1" si="500"/>
        <v/>
      </c>
      <c r="L715" s="3">
        <f t="shared" ca="1" si="501"/>
        <v>1.3374571946552116E-2</v>
      </c>
      <c r="M715" s="3">
        <f t="shared" ca="1" si="502"/>
        <v>1.3285921921847858E-2</v>
      </c>
      <c r="N715" s="4">
        <f t="shared" ca="1" si="487"/>
        <v>1</v>
      </c>
      <c r="O715" s="2">
        <f t="shared" ca="1" si="503"/>
        <v>1.3285921921847858E-2</v>
      </c>
      <c r="P715" s="1">
        <f t="shared" ca="1" si="488"/>
        <v>12026</v>
      </c>
      <c r="Q715" s="1">
        <f t="shared" ca="1" si="489"/>
        <v>6425359514000</v>
      </c>
      <c r="R715" s="1">
        <f ca="1">IF(ISBLANK(A715),"",SUM($Q$2:Q715))</f>
        <v>2379532512575472</v>
      </c>
      <c r="S715" s="1">
        <f ca="1">IF(ISBLANK(A715),"",SUM($F$2:F715))</f>
        <v>220841144004</v>
      </c>
      <c r="T715" s="1">
        <f t="shared" ca="1" si="490"/>
        <v>10774.860469534484</v>
      </c>
      <c r="U715" s="1" t="str">
        <f t="shared" ca="1" si="491"/>
        <v>Bullish</v>
      </c>
      <c r="V715" s="17">
        <f t="shared" ca="1" si="492"/>
        <v>170.10000000000036</v>
      </c>
      <c r="W715" s="17">
        <f t="shared" ca="1" si="493"/>
        <v>116.39999999999964</v>
      </c>
      <c r="X715" s="17">
        <f t="shared" ca="1" si="494"/>
        <v>0</v>
      </c>
      <c r="Y715" s="22">
        <f t="shared" ca="1" si="485"/>
        <v>1466.9999999999982</v>
      </c>
      <c r="Z715" s="22">
        <f t="shared" ca="1" si="485"/>
        <v>329.24999999999818</v>
      </c>
      <c r="AA715" s="22">
        <f t="shared" ca="1" si="485"/>
        <v>281.85000000000036</v>
      </c>
      <c r="AB715" s="23">
        <f t="shared" ca="1" si="470"/>
        <v>22.443762781185995</v>
      </c>
      <c r="AC715" s="23">
        <f t="shared" ca="1" si="471"/>
        <v>19.212678936605364</v>
      </c>
      <c r="AD715" s="23">
        <f t="shared" ca="1" si="472"/>
        <v>3.2310838445806311</v>
      </c>
      <c r="AE715" s="23">
        <f t="shared" ca="1" si="473"/>
        <v>41.65644171779136</v>
      </c>
      <c r="AF715" s="23">
        <f t="shared" ca="1" si="474"/>
        <v>7.7565046637208175</v>
      </c>
      <c r="AG715" s="23">
        <f t="shared" ca="1" si="479"/>
        <v>34.98387510977355</v>
      </c>
      <c r="AH715" s="25" t="str">
        <f t="shared" ca="1" si="495"/>
        <v>Strong</v>
      </c>
      <c r="AI715" s="25" t="str">
        <f t="shared" ca="1" si="496"/>
        <v>Bullish</v>
      </c>
      <c r="AJ715" s="1">
        <f t="shared" ca="1" si="504"/>
        <v>534300941.30000001</v>
      </c>
      <c r="AK715" s="10">
        <f t="shared" ca="1" si="505"/>
        <v>1.3285921921847858E-2</v>
      </c>
      <c r="AL715" s="10">
        <f t="shared" ca="1" si="466"/>
        <v>8.8246685515858903E-2</v>
      </c>
      <c r="AM715">
        <f t="shared" ca="1" si="506"/>
        <v>159.35000000000036</v>
      </c>
      <c r="AN715">
        <f t="shared" ca="1" si="497"/>
        <v>159.35000000000036</v>
      </c>
      <c r="AO715">
        <f t="shared" ca="1" si="498"/>
        <v>0</v>
      </c>
      <c r="AP715">
        <f t="shared" ca="1" si="484"/>
        <v>41.291004328210398</v>
      </c>
      <c r="AQ715">
        <f t="shared" ca="1" si="484"/>
        <v>20.376230892735485</v>
      </c>
      <c r="AR715">
        <f t="shared" ca="1" si="467"/>
        <v>2.0264299391567766</v>
      </c>
      <c r="AS715">
        <f t="shared" ca="1" si="468"/>
        <v>66.957768059926735</v>
      </c>
      <c r="AT715">
        <f t="shared" ca="1" si="499"/>
        <v>164.75</v>
      </c>
      <c r="AU715">
        <f t="shared" ca="1" si="469"/>
        <v>111.33300003250676</v>
      </c>
      <c r="AV715">
        <f t="shared" ca="1" si="464"/>
        <v>11935.158333333333</v>
      </c>
      <c r="AW715">
        <f t="shared" ca="1" si="478"/>
        <v>11833.836538461541</v>
      </c>
      <c r="AX715">
        <f t="shared" ca="1" si="477"/>
        <v>101.32179487179201</v>
      </c>
      <c r="AY715">
        <f t="shared" ca="1" si="482"/>
        <v>174.5130698005691</v>
      </c>
      <c r="AZ715">
        <f t="shared" ca="1" si="481"/>
        <v>-73.191274928777091</v>
      </c>
    </row>
    <row r="716" spans="1:52" x14ac:dyDescent="0.3">
      <c r="A716" s="1" vm="4182">
        <f ca="1"/>
        <v>43795</v>
      </c>
      <c r="B716" s="1" vm="4183">
        <f ca="1"/>
        <v>12110.2</v>
      </c>
      <c r="C716" s="1" vm="4184">
        <f ca="1"/>
        <v>12132.45</v>
      </c>
      <c r="D716" s="1" vm="4185">
        <f ca="1"/>
        <v>12006.35</v>
      </c>
      <c r="E716" s="1" vm="4186">
        <f ca="1"/>
        <v>12037.7</v>
      </c>
      <c r="F716" s="1" vm="4187">
        <f ca="1"/>
        <v>1201336000</v>
      </c>
      <c r="G716" s="1">
        <f t="shared" ca="1" si="507"/>
        <v>11998.670000000002</v>
      </c>
      <c r="H716" s="2">
        <f t="shared" ca="1" si="476"/>
        <v>11924.157500000001</v>
      </c>
      <c r="I716" s="6" t="str" cm="1">
        <f t="array" aca="1" ref="I716" ca="1">_xlfn.IFS(AND(G715&lt;H715,G716&gt;H716),"BUY", AND(G715&gt;H715,G716&lt;H716),"SELL",TRUE,"")</f>
        <v/>
      </c>
      <c r="J716" s="1" vm="4021">
        <f t="shared" ca="1" si="486"/>
        <v>11360.85</v>
      </c>
      <c r="K716" s="3" t="str">
        <f t="shared" ca="1" si="500"/>
        <v/>
      </c>
      <c r="L716" s="3">
        <f t="shared" ca="1" si="501"/>
        <v>-2.9858163370948265E-3</v>
      </c>
      <c r="M716" s="3">
        <f t="shared" ca="1" si="502"/>
        <v>-2.9902827795611981E-3</v>
      </c>
      <c r="N716" s="4">
        <f t="shared" ca="1" si="487"/>
        <v>1</v>
      </c>
      <c r="O716" s="2">
        <f t="shared" ca="1" si="503"/>
        <v>-2.9902827795611981E-3</v>
      </c>
      <c r="P716" s="1">
        <f t="shared" ca="1" si="488"/>
        <v>12058.833333333334</v>
      </c>
      <c r="Q716" s="1">
        <f t="shared" ca="1" si="489"/>
        <v>14486710601333.334</v>
      </c>
      <c r="R716" s="1">
        <f ca="1">IF(ISBLANK(A716),"",SUM($Q$2:Q716))</f>
        <v>2394019223176805.5</v>
      </c>
      <c r="S716" s="1">
        <f ca="1">IF(ISBLANK(A716),"",SUM($F$2:F716))</f>
        <v>222042480004</v>
      </c>
      <c r="T716" s="1">
        <f t="shared" ca="1" si="490"/>
        <v>10781.807261086609</v>
      </c>
      <c r="U716" s="1" t="str">
        <f t="shared" ca="1" si="491"/>
        <v>Bullish</v>
      </c>
      <c r="V716" s="17">
        <f t="shared" ca="1" si="492"/>
        <v>126.10000000000036</v>
      </c>
      <c r="W716" s="17">
        <f t="shared" ca="1" si="493"/>
        <v>47.950000000000728</v>
      </c>
      <c r="X716" s="17">
        <f t="shared" ca="1" si="494"/>
        <v>0</v>
      </c>
      <c r="Y716" s="22">
        <f t="shared" ca="1" si="485"/>
        <v>1476.0499999999975</v>
      </c>
      <c r="Z716" s="22">
        <f t="shared" ca="1" si="485"/>
        <v>377.19999999999891</v>
      </c>
      <c r="AA716" s="22">
        <f t="shared" ca="1" si="485"/>
        <v>238.39999999999964</v>
      </c>
      <c r="AB716" s="23">
        <f t="shared" ca="1" si="470"/>
        <v>25.554689881779041</v>
      </c>
      <c r="AC716" s="23">
        <f t="shared" ca="1" si="471"/>
        <v>16.151214389756447</v>
      </c>
      <c r="AD716" s="23">
        <f t="shared" ca="1" si="472"/>
        <v>9.4034754920225936</v>
      </c>
      <c r="AE716" s="23">
        <f t="shared" ca="1" si="473"/>
        <v>41.705904271535488</v>
      </c>
      <c r="AF716" s="23">
        <f t="shared" ca="1" si="474"/>
        <v>22.547108512020724</v>
      </c>
      <c r="AG716" s="23">
        <f t="shared" ca="1" si="479"/>
        <v>31.654984971931537</v>
      </c>
      <c r="AH716" s="25" t="str">
        <f t="shared" ca="1" si="495"/>
        <v>Strong</v>
      </c>
      <c r="AI716" s="25" t="str">
        <f t="shared" ca="1" si="496"/>
        <v>Bullish</v>
      </c>
      <c r="AJ716" s="1">
        <f t="shared" ca="1" si="504"/>
        <v>-1201324020.8499999</v>
      </c>
      <c r="AK716" s="10">
        <f t="shared" ca="1" si="505"/>
        <v>-2.9902827795611981E-3</v>
      </c>
      <c r="AL716" s="10">
        <f t="shared" ca="1" si="466"/>
        <v>8.8938309628454962E-2</v>
      </c>
      <c r="AM716">
        <f t="shared" ca="1" si="506"/>
        <v>-36.049999999999272</v>
      </c>
      <c r="AN716">
        <f t="shared" ca="1" si="497"/>
        <v>0</v>
      </c>
      <c r="AO716">
        <f t="shared" ca="1" si="498"/>
        <v>36.049999999999272</v>
      </c>
      <c r="AP716">
        <f t="shared" ca="1" si="484"/>
        <v>38.341646876195377</v>
      </c>
      <c r="AQ716">
        <f t="shared" ca="1" si="484"/>
        <v>21.495785828968614</v>
      </c>
      <c r="AR716">
        <f t="shared" ca="1" si="467"/>
        <v>1.7836820287130224</v>
      </c>
      <c r="AS716">
        <f t="shared" ca="1" si="468"/>
        <v>64.076356793439899</v>
      </c>
      <c r="AT716">
        <f t="shared" ca="1" si="499"/>
        <v>126.10000000000036</v>
      </c>
      <c r="AU716">
        <f t="shared" ca="1" si="469"/>
        <v>112.38778574447058</v>
      </c>
      <c r="AV716">
        <f t="shared" ca="1" si="464"/>
        <v>11937.295833333335</v>
      </c>
      <c r="AW716">
        <f t="shared" ca="1" si="478"/>
        <v>11851.196153846158</v>
      </c>
      <c r="AX716">
        <f t="shared" ca="1" si="477"/>
        <v>86.099679487177127</v>
      </c>
      <c r="AY716">
        <f t="shared" ca="1" si="482"/>
        <v>157.22378917378853</v>
      </c>
      <c r="AZ716">
        <f t="shared" ca="1" si="481"/>
        <v>-71.124109686611405</v>
      </c>
    </row>
    <row r="717" spans="1:52" x14ac:dyDescent="0.3">
      <c r="A717" s="1" vm="4188">
        <f ca="1"/>
        <v>43796</v>
      </c>
      <c r="B717" s="1" vm="4189">
        <f ca="1"/>
        <v>12068.5</v>
      </c>
      <c r="C717" s="1" vm="4190">
        <f ca="1"/>
        <v>12114.9</v>
      </c>
      <c r="D717" s="1" vm="4191">
        <f ca="1"/>
        <v>12055.15</v>
      </c>
      <c r="E717" s="1" vm="4192">
        <f ca="1"/>
        <v>12100.7</v>
      </c>
      <c r="F717" s="1" vm="4193">
        <f ca="1"/>
        <v>584227000</v>
      </c>
      <c r="G717" s="1">
        <f t="shared" ca="1" si="507"/>
        <v>12018.99</v>
      </c>
      <c r="H717" s="2">
        <f t="shared" ca="1" si="476"/>
        <v>11939.850000000002</v>
      </c>
      <c r="I717" s="6" t="str" cm="1">
        <f t="array" aca="1" ref="I717" ca="1">_xlfn.IFS(AND(G716&lt;H716,G717&gt;H717),"BUY", AND(G716&gt;H716,G717&lt;H717),"SELL",TRUE,"")</f>
        <v/>
      </c>
      <c r="J717" s="1" vm="4021">
        <f t="shared" ca="1" si="486"/>
        <v>11360.85</v>
      </c>
      <c r="K717" s="3" t="str">
        <f t="shared" ca="1" si="500"/>
        <v/>
      </c>
      <c r="L717" s="3">
        <f t="shared" ca="1" si="501"/>
        <v>5.2335579055799997E-3</v>
      </c>
      <c r="M717" s="3">
        <f t="shared" ca="1" si="502"/>
        <v>5.2199104372391298E-3</v>
      </c>
      <c r="N717" s="4">
        <f t="shared" ca="1" si="487"/>
        <v>1</v>
      </c>
      <c r="O717" s="2">
        <f t="shared" ca="1" si="503"/>
        <v>5.2199104372391298E-3</v>
      </c>
      <c r="P717" s="1">
        <f t="shared" ca="1" si="488"/>
        <v>12090.25</v>
      </c>
      <c r="Q717" s="1">
        <f t="shared" ca="1" si="489"/>
        <v>7063450486750</v>
      </c>
      <c r="R717" s="1">
        <f ca="1">IF(ISBLANK(A717),"",SUM($Q$2:Q717))</f>
        <v>2401082673663555.5</v>
      </c>
      <c r="S717" s="1">
        <f ca="1">IF(ISBLANK(A717),"",SUM($F$2:F717))</f>
        <v>222626707004</v>
      </c>
      <c r="T717" s="1">
        <f t="shared" ca="1" si="490"/>
        <v>10785.240935268446</v>
      </c>
      <c r="U717" s="1" t="str">
        <f t="shared" ca="1" si="491"/>
        <v>Bullish</v>
      </c>
      <c r="V717" s="17">
        <f t="shared" ca="1" si="492"/>
        <v>77.199999999998909</v>
      </c>
      <c r="W717" s="17">
        <f t="shared" ca="1" si="493"/>
        <v>0</v>
      </c>
      <c r="X717" s="17">
        <f t="shared" ca="1" si="494"/>
        <v>0</v>
      </c>
      <c r="Y717" s="22">
        <f t="shared" ca="1" si="485"/>
        <v>1400.5999999999967</v>
      </c>
      <c r="Z717" s="22">
        <f t="shared" ca="1" si="485"/>
        <v>353.25</v>
      </c>
      <c r="AA717" s="22">
        <f t="shared" ca="1" si="485"/>
        <v>238.39999999999964</v>
      </c>
      <c r="AB717" s="23">
        <f t="shared" ca="1" si="470"/>
        <v>25.221333714122579</v>
      </c>
      <c r="AC717" s="23">
        <f t="shared" ca="1" si="471"/>
        <v>17.021276595744695</v>
      </c>
      <c r="AD717" s="23">
        <f t="shared" ca="1" si="472"/>
        <v>8.2000571183778845</v>
      </c>
      <c r="AE717" s="23">
        <f t="shared" ca="1" si="473"/>
        <v>42.242610309867274</v>
      </c>
      <c r="AF717" s="23">
        <f t="shared" ca="1" si="474"/>
        <v>19.411814417307603</v>
      </c>
      <c r="AG717" s="23">
        <f t="shared" ca="1" si="479"/>
        <v>28.087171259281501</v>
      </c>
      <c r="AH717" s="25" t="str">
        <f t="shared" ca="1" si="495"/>
        <v>Weak</v>
      </c>
      <c r="AI717" s="25" t="str">
        <f t="shared" ca="1" si="496"/>
        <v>Bullish</v>
      </c>
      <c r="AJ717" s="1">
        <f t="shared" ca="1" si="504"/>
        <v>584238998.66999996</v>
      </c>
      <c r="AK717" s="10">
        <f t="shared" ca="1" si="505"/>
        <v>5.2199104372391298E-3</v>
      </c>
      <c r="AL717" s="10">
        <f t="shared" ca="1" si="466"/>
        <v>8.9892130620795943E-2</v>
      </c>
      <c r="AM717">
        <f t="shared" ca="1" si="506"/>
        <v>63</v>
      </c>
      <c r="AN717">
        <f t="shared" ca="1" si="497"/>
        <v>63</v>
      </c>
      <c r="AO717">
        <f t="shared" ca="1" si="498"/>
        <v>0</v>
      </c>
      <c r="AP717">
        <f t="shared" ca="1" si="484"/>
        <v>40.10295781360999</v>
      </c>
      <c r="AQ717">
        <f t="shared" ca="1" si="484"/>
        <v>19.960372555470855</v>
      </c>
      <c r="AR717">
        <f t="shared" ca="1" si="467"/>
        <v>2.0091287225306993</v>
      </c>
      <c r="AS717">
        <f t="shared" ca="1" si="468"/>
        <v>66.76778921045981</v>
      </c>
      <c r="AT717">
        <f t="shared" ca="1" si="499"/>
        <v>59.75</v>
      </c>
      <c r="AU717">
        <f t="shared" ca="1" si="469"/>
        <v>108.62794390557983</v>
      </c>
      <c r="AV717">
        <f t="shared" ca="1" si="464"/>
        <v>11953.341666666667</v>
      </c>
      <c r="AW717">
        <f t="shared" ca="1" si="478"/>
        <v>11868.075000000003</v>
      </c>
      <c r="AX717">
        <f t="shared" ca="1" si="477"/>
        <v>85.266666666664605</v>
      </c>
      <c r="AY717">
        <f t="shared" ca="1" si="482"/>
        <v>140.55402421652354</v>
      </c>
      <c r="AZ717">
        <f t="shared" ca="1" si="481"/>
        <v>-55.287357549858939</v>
      </c>
    </row>
    <row r="718" spans="1:52" x14ac:dyDescent="0.3">
      <c r="A718" s="1" vm="4194">
        <f ca="1"/>
        <v>43797</v>
      </c>
      <c r="B718" s="1" vm="4195">
        <f ca="1"/>
        <v>12132.1</v>
      </c>
      <c r="C718" s="1" vm="4196">
        <f ca="1"/>
        <v>12158.8</v>
      </c>
      <c r="D718" s="1" vm="4197">
        <f ca="1"/>
        <v>12099.95</v>
      </c>
      <c r="E718" s="1" vm="4198">
        <f ca="1"/>
        <v>12151.15</v>
      </c>
      <c r="F718" s="1" vm="4199">
        <f ca="1"/>
        <v>620479000</v>
      </c>
      <c r="G718" s="1">
        <f t="shared" ca="1" si="507"/>
        <v>12055.54</v>
      </c>
      <c r="H718" s="2">
        <f t="shared" ca="1" si="476"/>
        <v>11955.202500000001</v>
      </c>
      <c r="I718" s="6" t="str" cm="1">
        <f t="array" aca="1" ref="I718" ca="1">_xlfn.IFS(AND(G717&lt;H717,G718&gt;H718),"BUY", AND(G717&gt;H717,G718&lt;H718),"SELL",TRUE,"")</f>
        <v/>
      </c>
      <c r="J718" s="1" vm="4021">
        <f t="shared" ca="1" si="486"/>
        <v>11360.85</v>
      </c>
      <c r="K718" s="3" t="str">
        <f t="shared" ca="1" si="500"/>
        <v/>
      </c>
      <c r="L718" s="3">
        <f t="shared" ca="1" si="501"/>
        <v>4.1691802953547352E-3</v>
      </c>
      <c r="M718" s="3">
        <f t="shared" ca="1" si="502"/>
        <v>4.1605133442242075E-3</v>
      </c>
      <c r="N718" s="4">
        <f t="shared" ca="1" si="487"/>
        <v>1</v>
      </c>
      <c r="O718" s="2">
        <f t="shared" ca="1" si="503"/>
        <v>4.1605133442242075E-3</v>
      </c>
      <c r="P718" s="1">
        <f t="shared" ca="1" si="488"/>
        <v>12136.633333333333</v>
      </c>
      <c r="Q718" s="1">
        <f t="shared" ca="1" si="489"/>
        <v>7530526114033.333</v>
      </c>
      <c r="R718" s="1">
        <f ca="1">IF(ISBLANK(A718),"",SUM($Q$2:Q718))</f>
        <v>2408613199777589</v>
      </c>
      <c r="S718" s="1">
        <f ca="1">IF(ISBLANK(A718),"",SUM($F$2:F718))</f>
        <v>223247186004</v>
      </c>
      <c r="T718" s="1">
        <f t="shared" ca="1" si="490"/>
        <v>10788.996909167909</v>
      </c>
      <c r="U718" s="1" t="str">
        <f t="shared" ca="1" si="491"/>
        <v>Bullish</v>
      </c>
      <c r="V718" s="17">
        <f t="shared" ca="1" si="492"/>
        <v>58.849999999998545</v>
      </c>
      <c r="W718" s="17">
        <f t="shared" ca="1" si="493"/>
        <v>43.899999999999636</v>
      </c>
      <c r="X718" s="17">
        <f t="shared" ca="1" si="494"/>
        <v>0</v>
      </c>
      <c r="Y718" s="22">
        <f t="shared" ca="1" si="485"/>
        <v>1384.899999999996</v>
      </c>
      <c r="Z718" s="22">
        <f t="shared" ca="1" si="485"/>
        <v>378.64999999999964</v>
      </c>
      <c r="AA718" s="22">
        <f t="shared" ca="1" si="485"/>
        <v>238.39999999999964</v>
      </c>
      <c r="AB718" s="23">
        <f t="shared" ca="1" si="470"/>
        <v>27.341324283341812</v>
      </c>
      <c r="AC718" s="23">
        <f t="shared" ca="1" si="471"/>
        <v>17.214239295255997</v>
      </c>
      <c r="AD718" s="23">
        <f t="shared" ca="1" si="472"/>
        <v>10.127084988085816</v>
      </c>
      <c r="AE718" s="23">
        <f t="shared" ca="1" si="473"/>
        <v>44.555563578597813</v>
      </c>
      <c r="AF718" s="23">
        <f t="shared" ca="1" si="474"/>
        <v>22.729114334332746</v>
      </c>
      <c r="AG718" s="23">
        <f t="shared" ca="1" si="479"/>
        <v>25.080027759706685</v>
      </c>
      <c r="AH718" s="25" t="str">
        <f t="shared" ca="1" si="495"/>
        <v>Weak</v>
      </c>
      <c r="AI718" s="25" t="str">
        <f t="shared" ca="1" si="496"/>
        <v>Bullish</v>
      </c>
      <c r="AJ718" s="1">
        <f t="shared" ca="1" si="504"/>
        <v>620491018.99000001</v>
      </c>
      <c r="AK718" s="10">
        <f t="shared" ca="1" si="505"/>
        <v>4.1605133442242075E-3</v>
      </c>
      <c r="AL718" s="10">
        <f t="shared" ca="1" si="466"/>
        <v>9.0114361298362269E-2</v>
      </c>
      <c r="AM718">
        <f t="shared" ca="1" si="506"/>
        <v>50.449999999998909</v>
      </c>
      <c r="AN718">
        <f t="shared" ca="1" si="497"/>
        <v>50.449999999998909</v>
      </c>
      <c r="AO718">
        <f t="shared" ca="1" si="498"/>
        <v>0</v>
      </c>
      <c r="AP718">
        <f t="shared" ca="1" si="484"/>
        <v>40.842032255494914</v>
      </c>
      <c r="AQ718">
        <f t="shared" ca="1" si="484"/>
        <v>18.534631658651506</v>
      </c>
      <c r="AR718">
        <f t="shared" ca="1" si="467"/>
        <v>2.2035524097632049</v>
      </c>
      <c r="AS718">
        <f t="shared" ca="1" si="468"/>
        <v>68.784653032290606</v>
      </c>
      <c r="AT718">
        <f t="shared" ca="1" si="499"/>
        <v>58.849999999998545</v>
      </c>
      <c r="AU718">
        <f t="shared" ca="1" si="469"/>
        <v>105.07237648375259</v>
      </c>
      <c r="AV718">
        <f t="shared" ref="AV718:AV781" ca="1" si="508">AVERAGE(E707:E718)</f>
        <v>11973.15</v>
      </c>
      <c r="AW718">
        <f t="shared" ca="1" si="478"/>
        <v>11889.721153846158</v>
      </c>
      <c r="AX718">
        <f t="shared" ca="1" si="477"/>
        <v>83.428846153841732</v>
      </c>
      <c r="AY718">
        <f t="shared" ca="1" si="482"/>
        <v>125.96103988603883</v>
      </c>
      <c r="AZ718">
        <f t="shared" ca="1" si="481"/>
        <v>-42.532193732197101</v>
      </c>
    </row>
    <row r="719" spans="1:52" x14ac:dyDescent="0.3">
      <c r="A719" s="1" vm="4200">
        <f ca="1"/>
        <v>43798</v>
      </c>
      <c r="B719" s="1" vm="4201">
        <f ca="1"/>
        <v>12146.2</v>
      </c>
      <c r="C719" s="1" vm="4202">
        <f ca="1"/>
        <v>12147.4</v>
      </c>
      <c r="D719" s="1" vm="4203">
        <f ca="1"/>
        <v>12017.4</v>
      </c>
      <c r="E719" s="1" vm="4204">
        <f ca="1"/>
        <v>12056.05</v>
      </c>
      <c r="F719" s="1" vm="4205">
        <f ca="1"/>
        <v>804430000</v>
      </c>
      <c r="G719" s="1">
        <f t="shared" ca="1" si="507"/>
        <v>12083.87</v>
      </c>
      <c r="H719" s="2">
        <f t="shared" ca="1" si="476"/>
        <v>11964.1325</v>
      </c>
      <c r="I719" s="6" t="str" cm="1">
        <f t="array" aca="1" ref="I719" ca="1">_xlfn.IFS(AND(G718&lt;H718,G719&gt;H719),"BUY", AND(G718&gt;H718,G719&lt;H719),"SELL",TRUE,"")</f>
        <v/>
      </c>
      <c r="J719" s="1" vm="4021">
        <f t="shared" ca="1" si="486"/>
        <v>11360.85</v>
      </c>
      <c r="K719" s="3" t="str">
        <f t="shared" ca="1" si="500"/>
        <v/>
      </c>
      <c r="L719" s="3">
        <f t="shared" ca="1" si="501"/>
        <v>-7.8264197215901499E-3</v>
      </c>
      <c r="M719" s="3">
        <f t="shared" ca="1" si="502"/>
        <v>-7.8572068851349621E-3</v>
      </c>
      <c r="N719" s="4">
        <f t="shared" ca="1" si="487"/>
        <v>1</v>
      </c>
      <c r="O719" s="2">
        <f t="shared" ca="1" si="503"/>
        <v>-7.8572068851349621E-3</v>
      </c>
      <c r="P719" s="1">
        <f t="shared" ca="1" si="488"/>
        <v>12073.616666666667</v>
      </c>
      <c r="Q719" s="1">
        <f t="shared" ca="1" si="489"/>
        <v>9712379455166.666</v>
      </c>
      <c r="R719" s="1">
        <f ca="1">IF(ISBLANK(A719),"",SUM($Q$2:Q719))</f>
        <v>2418325579232755.5</v>
      </c>
      <c r="S719" s="1">
        <f ca="1">IF(ISBLANK(A719),"",SUM($F$2:F719))</f>
        <v>224051616004</v>
      </c>
      <c r="T719" s="1">
        <f t="shared" ca="1" si="490"/>
        <v>10793.60917972393</v>
      </c>
      <c r="U719" s="1" t="str">
        <f t="shared" ca="1" si="491"/>
        <v>Bullish</v>
      </c>
      <c r="V719" s="17">
        <f t="shared" ca="1" si="492"/>
        <v>133.75</v>
      </c>
      <c r="W719" s="17">
        <f t="shared" ca="1" si="493"/>
        <v>0</v>
      </c>
      <c r="X719" s="17">
        <f t="shared" ca="1" si="494"/>
        <v>82.550000000001091</v>
      </c>
      <c r="Y719" s="22">
        <f t="shared" ref="Y719:AA721" ca="1" si="509">SUM(V706:V719)</f>
        <v>1373.2499999999964</v>
      </c>
      <c r="Z719" s="22">
        <f t="shared" ca="1" si="509"/>
        <v>378.64999999999964</v>
      </c>
      <c r="AA719" s="22">
        <f t="shared" ca="1" si="509"/>
        <v>262.85000000000036</v>
      </c>
      <c r="AB719" s="23">
        <f t="shared" ca="1" si="470"/>
        <v>27.573275077371246</v>
      </c>
      <c r="AC719" s="23">
        <f t="shared" ca="1" si="471"/>
        <v>19.140724558529115</v>
      </c>
      <c r="AD719" s="23">
        <f t="shared" ca="1" si="472"/>
        <v>8.432550518842131</v>
      </c>
      <c r="AE719" s="23">
        <f t="shared" ca="1" si="473"/>
        <v>46.713999635900365</v>
      </c>
      <c r="AF719" s="23">
        <f t="shared" ca="1" si="474"/>
        <v>18.051441932969485</v>
      </c>
      <c r="AG719" s="23">
        <f t="shared" ca="1" si="479"/>
        <v>23.13161631428585</v>
      </c>
      <c r="AH719" s="25" t="str">
        <f t="shared" ca="1" si="495"/>
        <v>Weak</v>
      </c>
      <c r="AI719" s="25" t="str">
        <f t="shared" ca="1" si="496"/>
        <v>Bullish</v>
      </c>
      <c r="AJ719" s="1">
        <f t="shared" ca="1" si="504"/>
        <v>-804417944.46000004</v>
      </c>
      <c r="AK719" s="10">
        <f t="shared" ca="1" si="505"/>
        <v>-7.8572068851349621E-3</v>
      </c>
      <c r="AL719" s="10">
        <f t="shared" ca="1" si="466"/>
        <v>8.8470161638571049E-2</v>
      </c>
      <c r="AM719">
        <f t="shared" ca="1" si="506"/>
        <v>-95.100000000000364</v>
      </c>
      <c r="AN719">
        <f t="shared" ca="1" si="497"/>
        <v>0</v>
      </c>
      <c r="AO719">
        <f t="shared" ca="1" si="498"/>
        <v>95.100000000000364</v>
      </c>
      <c r="AP719">
        <f t="shared" ca="1" si="484"/>
        <v>37.924744237245271</v>
      </c>
      <c r="AQ719">
        <f t="shared" ca="1" si="484"/>
        <v>24.003586540176425</v>
      </c>
      <c r="AR719">
        <f t="shared" ca="1" si="467"/>
        <v>1.5799615684001249</v>
      </c>
      <c r="AS719">
        <f t="shared" ca="1" si="468"/>
        <v>61.239732705781513</v>
      </c>
      <c r="AT719">
        <f t="shared" ca="1" si="499"/>
        <v>130</v>
      </c>
      <c r="AU719">
        <f t="shared" ca="1" si="469"/>
        <v>106.85292102062741</v>
      </c>
      <c r="AV719">
        <f t="shared" ca="1" si="508"/>
        <v>11991.116666666663</v>
      </c>
      <c r="AW719">
        <f t="shared" ca="1" si="478"/>
        <v>11907.103846153848</v>
      </c>
      <c r="AX719">
        <f t="shared" ca="1" si="477"/>
        <v>84.012820512814869</v>
      </c>
      <c r="AY719">
        <f t="shared" ca="1" si="482"/>
        <v>113.49989316239164</v>
      </c>
      <c r="AZ719">
        <f t="shared" ca="1" si="481"/>
        <v>-29.487072649576774</v>
      </c>
    </row>
    <row r="720" spans="1:52" x14ac:dyDescent="0.3">
      <c r="A720" s="1" vm="4206">
        <f ca="1"/>
        <v>43801</v>
      </c>
      <c r="B720" s="1" vm="4207">
        <f ca="1"/>
        <v>12137.05</v>
      </c>
      <c r="C720" s="1" vm="4208">
        <f ca="1"/>
        <v>12137.15</v>
      </c>
      <c r="D720" s="1" vm="4209">
        <f ca="1"/>
        <v>12023.7</v>
      </c>
      <c r="E720" s="1" vm="4210">
        <f ca="1"/>
        <v>12048.2</v>
      </c>
      <c r="F720" s="1" vm="4211">
        <f ca="1"/>
        <v>720945000</v>
      </c>
      <c r="G720" s="1">
        <f t="shared" ca="1" si="507"/>
        <v>12078.76</v>
      </c>
      <c r="H720" s="2">
        <f t="shared" ca="1" si="476"/>
        <v>11972.012500000001</v>
      </c>
      <c r="I720" s="6" t="str" cm="1">
        <f t="array" aca="1" ref="I720" ca="1">_xlfn.IFS(AND(G719&lt;H719,G720&gt;H720),"BUY", AND(G719&gt;H719,G720&lt;H720),"SELL",TRUE,"")</f>
        <v/>
      </c>
      <c r="J720" s="1" vm="4021">
        <f t="shared" ca="1" si="486"/>
        <v>11360.85</v>
      </c>
      <c r="K720" s="3" t="str">
        <f t="shared" ca="1" si="500"/>
        <v/>
      </c>
      <c r="L720" s="3">
        <f t="shared" ca="1" si="501"/>
        <v>-6.5112536859079917E-4</v>
      </c>
      <c r="M720" s="3">
        <f t="shared" ca="1" si="502"/>
        <v>-6.5133744277652886E-4</v>
      </c>
      <c r="N720" s="4">
        <f t="shared" ca="1" si="487"/>
        <v>1</v>
      </c>
      <c r="O720" s="2">
        <f t="shared" ca="1" si="503"/>
        <v>-6.5133744277652886E-4</v>
      </c>
      <c r="P720" s="1">
        <f t="shared" ca="1" si="488"/>
        <v>12069.683333333334</v>
      </c>
      <c r="Q720" s="1">
        <f t="shared" ca="1" si="489"/>
        <v>8701577850750.001</v>
      </c>
      <c r="R720" s="1">
        <f ca="1">IF(ISBLANK(A720),"",SUM($Q$2:Q720))</f>
        <v>2427027157083505.5</v>
      </c>
      <c r="S720" s="1">
        <f ca="1">IF(ISBLANK(A720),"",SUM($F$2:F720))</f>
        <v>224772561004</v>
      </c>
      <c r="T720" s="1">
        <f t="shared" ca="1" si="490"/>
        <v>10797.702113828364</v>
      </c>
      <c r="U720" s="1" t="str">
        <f t="shared" ca="1" si="491"/>
        <v>Bullish</v>
      </c>
      <c r="V720" s="17">
        <f t="shared" ca="1" si="492"/>
        <v>113.44999999999891</v>
      </c>
      <c r="W720" s="17">
        <f t="shared" ca="1" si="493"/>
        <v>0</v>
      </c>
      <c r="X720" s="17">
        <f t="shared" ca="1" si="494"/>
        <v>0</v>
      </c>
      <c r="Y720" s="22">
        <f t="shared" ca="1" si="509"/>
        <v>1407.9999999999964</v>
      </c>
      <c r="Z720" s="22">
        <f t="shared" ca="1" si="509"/>
        <v>378.64999999999964</v>
      </c>
      <c r="AA720" s="22">
        <f t="shared" ca="1" si="509"/>
        <v>228.05000000000109</v>
      </c>
      <c r="AB720" s="23">
        <f t="shared" ca="1" si="470"/>
        <v>26.892755681818226</v>
      </c>
      <c r="AC720" s="23">
        <f t="shared" ca="1" si="471"/>
        <v>16.196732954545574</v>
      </c>
      <c r="AD720" s="23">
        <f t="shared" ca="1" si="472"/>
        <v>10.696022727272652</v>
      </c>
      <c r="AE720" s="23">
        <f t="shared" ca="1" si="473"/>
        <v>43.089488636363797</v>
      </c>
      <c r="AF720" s="23">
        <f t="shared" ca="1" si="474"/>
        <v>24.822811933409987</v>
      </c>
      <c r="AG720" s="23">
        <f t="shared" ca="1" si="479"/>
        <v>22.400036090605486</v>
      </c>
      <c r="AH720" s="25" t="str">
        <f t="shared" ca="1" si="495"/>
        <v>Weak</v>
      </c>
      <c r="AI720" s="25" t="str">
        <f t="shared" ca="1" si="496"/>
        <v>Bullish</v>
      </c>
      <c r="AJ720" s="1">
        <f t="shared" ca="1" si="504"/>
        <v>-720932916.13</v>
      </c>
      <c r="AK720" s="10">
        <f t="shared" ca="1" si="505"/>
        <v>-6.5133744277652886E-4</v>
      </c>
      <c r="AL720" s="10">
        <f t="shared" ref="AL720:AL783" ca="1" si="510">STDEV(AK707:AK720)*SQRT(DaysInYear)</f>
        <v>8.8697041735811458E-2</v>
      </c>
      <c r="AM720">
        <f t="shared" ca="1" si="506"/>
        <v>-7.8499999999985448</v>
      </c>
      <c r="AN720">
        <f t="shared" ca="1" si="497"/>
        <v>0</v>
      </c>
      <c r="AO720">
        <f t="shared" ca="1" si="498"/>
        <v>7.8499999999985448</v>
      </c>
      <c r="AP720">
        <f t="shared" ca="1" si="484"/>
        <v>35.215833934584893</v>
      </c>
      <c r="AQ720">
        <f t="shared" ca="1" si="484"/>
        <v>22.84975893016372</v>
      </c>
      <c r="AR720">
        <f t="shared" ref="AR720:AR783" ca="1" si="511">AP720/AQ720</f>
        <v>1.5411906113414988</v>
      </c>
      <c r="AS720">
        <f t="shared" ref="AS720:AS783" ca="1" si="512">IF(AQ720=0,100,100-(100/(1+AR720)))</f>
        <v>60.648367126144137</v>
      </c>
      <c r="AT720">
        <f t="shared" ca="1" si="499"/>
        <v>113.44999999999891</v>
      </c>
      <c r="AU720">
        <f t="shared" ref="AU720:AU783" ca="1" si="513">(AU719*13+AT720)/14</f>
        <v>107.32414094772537</v>
      </c>
      <c r="AV720">
        <f t="shared" ca="1" si="508"/>
        <v>12005.791666666666</v>
      </c>
      <c r="AW720">
        <f t="shared" ca="1" si="478"/>
        <v>11925.01153846154</v>
      </c>
      <c r="AX720">
        <f t="shared" ca="1" si="477"/>
        <v>80.780128205125948</v>
      </c>
      <c r="AY720">
        <f t="shared" ca="1" si="482"/>
        <v>103.11463675213479</v>
      </c>
      <c r="AZ720">
        <f t="shared" ca="1" si="481"/>
        <v>-22.334508547008838</v>
      </c>
    </row>
    <row r="721" spans="1:52" x14ac:dyDescent="0.3">
      <c r="A721" s="1" vm="4212">
        <f ca="1"/>
        <v>43802</v>
      </c>
      <c r="B721" s="1" vm="4213">
        <f ca="1"/>
        <v>12067.65</v>
      </c>
      <c r="C721" s="1" vm="4214">
        <f ca="1"/>
        <v>12068.6</v>
      </c>
      <c r="D721" s="1" vm="4215">
        <f ca="1"/>
        <v>11956.4</v>
      </c>
      <c r="E721" s="1" vm="4216">
        <f ca="1"/>
        <v>11994.2</v>
      </c>
      <c r="F721" s="1" vm="4217">
        <f ca="1"/>
        <v>605789000</v>
      </c>
      <c r="G721" s="1">
        <f t="shared" ca="1" si="507"/>
        <v>12070.059999999998</v>
      </c>
      <c r="H721" s="2">
        <f t="shared" ca="1" si="476"/>
        <v>11974.657500000001</v>
      </c>
      <c r="I721" s="6" t="str" cm="1">
        <f t="array" aca="1" ref="I721" ca="1">_xlfn.IFS(AND(G720&lt;H720,G721&gt;H721),"BUY", AND(G720&gt;H720,G721&lt;H721),"SELL",TRUE,"")</f>
        <v/>
      </c>
      <c r="J721" s="1" vm="4021">
        <f t="shared" ca="1" si="486"/>
        <v>11360.85</v>
      </c>
      <c r="K721" s="3" t="str">
        <f t="shared" ca="1" si="500"/>
        <v/>
      </c>
      <c r="L721" s="3">
        <f t="shared" ca="1" si="501"/>
        <v>-4.4819973108015665E-3</v>
      </c>
      <c r="M721" s="3">
        <f t="shared" ca="1" si="502"/>
        <v>-4.4920715738986546E-3</v>
      </c>
      <c r="N721" s="4">
        <f t="shared" ca="1" si="487"/>
        <v>1</v>
      </c>
      <c r="O721" s="2">
        <f t="shared" ca="1" si="503"/>
        <v>-4.4920715738986546E-3</v>
      </c>
      <c r="P721" s="1">
        <f t="shared" ca="1" si="488"/>
        <v>12006.4</v>
      </c>
      <c r="Q721" s="1">
        <f t="shared" ca="1" si="489"/>
        <v>7273345049600</v>
      </c>
      <c r="R721" s="1">
        <f ca="1">IF(ISBLANK(A721),"",SUM($Q$2:Q721))</f>
        <v>2434300502133105.5</v>
      </c>
      <c r="S721" s="1">
        <f ca="1">IF(ISBLANK(A721),"",SUM($F$2:F721))</f>
        <v>225378350004</v>
      </c>
      <c r="T721" s="1">
        <f t="shared" ca="1" si="490"/>
        <v>10800.950943557364</v>
      </c>
      <c r="U721" s="1" t="str">
        <f t="shared" ca="1" si="491"/>
        <v>Bullish</v>
      </c>
      <c r="V721" s="17">
        <f t="shared" ca="1" si="492"/>
        <v>112.20000000000073</v>
      </c>
      <c r="W721" s="17">
        <f t="shared" ca="1" si="493"/>
        <v>0</v>
      </c>
      <c r="X721" s="17">
        <f t="shared" ca="1" si="494"/>
        <v>67.300000000001091</v>
      </c>
      <c r="Y721" s="22">
        <f t="shared" ca="1" si="509"/>
        <v>1396.5999999999985</v>
      </c>
      <c r="Z721" s="22">
        <f t="shared" ca="1" si="509"/>
        <v>378.64999999999964</v>
      </c>
      <c r="AA721" s="22">
        <f t="shared" ca="1" si="509"/>
        <v>264.60000000000218</v>
      </c>
      <c r="AB721" s="23">
        <f t="shared" ref="AB721:AB784" ca="1" si="514">IFERROR(100*(Z721/Y721),"")</f>
        <v>27.112272662179581</v>
      </c>
      <c r="AC721" s="23">
        <f t="shared" ref="AC721:AC784" ca="1" si="515">IFERROR(100*(AA721/Y721),"")</f>
        <v>18.946011742804128</v>
      </c>
      <c r="AD721" s="23">
        <f t="shared" ref="AD721:AD784" ca="1" si="516">IFERROR(ABS(AB721-AC721),"")</f>
        <v>8.1662609193754534</v>
      </c>
      <c r="AE721" s="23">
        <f t="shared" ref="AE721:AE784" ca="1" si="517">IFERROR((AB721+AC721),"")</f>
        <v>46.058284404983709</v>
      </c>
      <c r="AF721" s="23">
        <f t="shared" ref="AF721:AF784" ca="1" si="518">IFERROR(100*(AD721/AE721),"")</f>
        <v>17.73027594247915</v>
      </c>
      <c r="AG721" s="23">
        <f t="shared" ca="1" si="479"/>
        <v>21.329400629856689</v>
      </c>
      <c r="AH721" s="25" t="str">
        <f t="shared" ca="1" si="495"/>
        <v>Weak</v>
      </c>
      <c r="AI721" s="25" t="str">
        <f t="shared" ca="1" si="496"/>
        <v>Bullish</v>
      </c>
      <c r="AJ721" s="1">
        <f t="shared" ca="1" si="504"/>
        <v>-605776921.24000001</v>
      </c>
      <c r="AK721" s="10">
        <f t="shared" ca="1" si="505"/>
        <v>-4.4920715738986546E-3</v>
      </c>
      <c r="AL721" s="10">
        <f t="shared" ca="1" si="510"/>
        <v>8.6433185311598507E-2</v>
      </c>
      <c r="AM721">
        <f t="shared" ca="1" si="506"/>
        <v>-54</v>
      </c>
      <c r="AN721">
        <f t="shared" ca="1" si="497"/>
        <v>0</v>
      </c>
      <c r="AO721">
        <f t="shared" ca="1" si="498"/>
        <v>54</v>
      </c>
      <c r="AP721">
        <f t="shared" ca="1" si="484"/>
        <v>32.700417224971687</v>
      </c>
      <c r="AQ721">
        <f t="shared" ca="1" si="484"/>
        <v>25.074776149437742</v>
      </c>
      <c r="AR721">
        <f t="shared" ca="1" si="511"/>
        <v>1.3041160180289362</v>
      </c>
      <c r="AS721">
        <f t="shared" ca="1" si="512"/>
        <v>56.599407661101488</v>
      </c>
      <c r="AT721">
        <f t="shared" ca="1" si="499"/>
        <v>112.20000000000073</v>
      </c>
      <c r="AU721">
        <f t="shared" ca="1" si="513"/>
        <v>107.67241659431647</v>
      </c>
      <c r="AV721">
        <f t="shared" ca="1" si="508"/>
        <v>12014.020833333334</v>
      </c>
      <c r="AW721">
        <f t="shared" ca="1" si="478"/>
        <v>11940.792307692309</v>
      </c>
      <c r="AX721">
        <f t="shared" ca="1" si="477"/>
        <v>73.228525641025044</v>
      </c>
      <c r="AY721">
        <f t="shared" ca="1" si="482"/>
        <v>93.851709401707112</v>
      </c>
      <c r="AZ721">
        <f t="shared" ca="1" si="481"/>
        <v>-20.623183760682068</v>
      </c>
    </row>
    <row r="722" spans="1:52" x14ac:dyDescent="0.3">
      <c r="A722" s="1" vm="4218">
        <f ca="1"/>
        <v>43803</v>
      </c>
      <c r="B722" s="1" vm="4219">
        <f ca="1"/>
        <v>11969.95</v>
      </c>
      <c r="C722" s="1" vm="4220">
        <f ca="1"/>
        <v>12054.7</v>
      </c>
      <c r="D722" s="1" vm="4221">
        <f ca="1"/>
        <v>11935.3</v>
      </c>
      <c r="E722" s="1" vm="4222">
        <f ca="1"/>
        <v>12043.2</v>
      </c>
      <c r="F722" s="1" vm="4223">
        <f ca="1"/>
        <v>747194000</v>
      </c>
      <c r="G722" s="1">
        <f t="shared" ca="1" si="507"/>
        <v>12058.559999999998</v>
      </c>
      <c r="H722" s="2">
        <f t="shared" ca="1" si="476"/>
        <v>11980.957500000002</v>
      </c>
      <c r="I722" s="6" t="str" cm="1">
        <f t="array" aca="1" ref="I722" ca="1">_xlfn.IFS(AND(G721&lt;H721,G722&gt;H722),"BUY", AND(G721&gt;H721,G722&lt;H722),"SELL",TRUE,"")</f>
        <v/>
      </c>
      <c r="J722" s="1" vm="4021">
        <f t="shared" ca="1" si="486"/>
        <v>11360.85</v>
      </c>
      <c r="K722" s="3" t="str">
        <f t="shared" ca="1" si="500"/>
        <v/>
      </c>
      <c r="L722" s="3">
        <f t="shared" ca="1" si="501"/>
        <v>4.0853078988176694E-3</v>
      </c>
      <c r="M722" s="3">
        <f t="shared" ca="1" si="502"/>
        <v>4.0769856866699622E-3</v>
      </c>
      <c r="N722" s="4">
        <f t="shared" ca="1" si="487"/>
        <v>1</v>
      </c>
      <c r="O722" s="2">
        <f t="shared" ca="1" si="503"/>
        <v>4.0769856866699622E-3</v>
      </c>
      <c r="P722" s="1">
        <f t="shared" ca="1" si="488"/>
        <v>12011.066666666666</v>
      </c>
      <c r="Q722" s="1">
        <f t="shared" ca="1" si="489"/>
        <v>8974596946933.332</v>
      </c>
      <c r="R722" s="1">
        <f ca="1">IF(ISBLANK(A722),"",SUM($Q$2:Q722))</f>
        <v>2443275099080039</v>
      </c>
      <c r="S722" s="1">
        <f ca="1">IF(ISBLANK(A722),"",SUM($F$2:F722))</f>
        <v>226125544004</v>
      </c>
      <c r="T722" s="1">
        <f t="shared" ca="1" si="490"/>
        <v>10804.94956835491</v>
      </c>
      <c r="U722" s="1" t="str">
        <f t="shared" ca="1" si="491"/>
        <v>Bullish</v>
      </c>
      <c r="V722" s="17">
        <f t="shared" ca="1" si="492"/>
        <v>119.40000000000146</v>
      </c>
      <c r="W722" s="17">
        <f t="shared" ca="1" si="493"/>
        <v>0</v>
      </c>
      <c r="X722" s="17">
        <f t="shared" ca="1" si="494"/>
        <v>21.100000000000364</v>
      </c>
      <c r="Y722" s="22">
        <f ca="1">SUM(V709:V722)</f>
        <v>1423</v>
      </c>
      <c r="Z722" s="22">
        <f ca="1">SUM(W709:W722)</f>
        <v>378.64999999999964</v>
      </c>
      <c r="AA722" s="22">
        <f ca="1">SUM(X709:X722)</f>
        <v>265.15000000000146</v>
      </c>
      <c r="AB722" s="23">
        <f t="shared" ca="1" si="514"/>
        <v>26.609276177090628</v>
      </c>
      <c r="AC722" s="23">
        <f t="shared" ca="1" si="515"/>
        <v>18.633169360506074</v>
      </c>
      <c r="AD722" s="23">
        <f t="shared" ca="1" si="516"/>
        <v>7.9761068165845543</v>
      </c>
      <c r="AE722" s="23">
        <f t="shared" ca="1" si="517"/>
        <v>45.242445537596701</v>
      </c>
      <c r="AF722" s="23">
        <f t="shared" ca="1" si="518"/>
        <v>17.629698664181113</v>
      </c>
      <c r="AG722" s="23">
        <f t="shared" ca="1" si="479"/>
        <v>20.754673242769858</v>
      </c>
      <c r="AH722" s="25" t="str">
        <f t="shared" ca="1" si="495"/>
        <v>Weak</v>
      </c>
      <c r="AI722" s="25" t="str">
        <f t="shared" ca="1" si="496"/>
        <v>Bullish</v>
      </c>
      <c r="AJ722" s="1">
        <f t="shared" ca="1" si="504"/>
        <v>747206070.05999994</v>
      </c>
      <c r="AK722" s="10">
        <f t="shared" ca="1" si="505"/>
        <v>4.0769856866699622E-3</v>
      </c>
      <c r="AL722" s="10">
        <f t="shared" ca="1" si="510"/>
        <v>8.7187938519404984E-2</v>
      </c>
      <c r="AM722">
        <f t="shared" ca="1" si="506"/>
        <v>49</v>
      </c>
      <c r="AN722">
        <f t="shared" ca="1" si="497"/>
        <v>49</v>
      </c>
      <c r="AO722">
        <f t="shared" ca="1" si="498"/>
        <v>0</v>
      </c>
      <c r="AP722">
        <f t="shared" ca="1" si="484"/>
        <v>33.864673137473709</v>
      </c>
      <c r="AQ722">
        <f t="shared" ca="1" si="484"/>
        <v>23.283720710192192</v>
      </c>
      <c r="AR722">
        <f t="shared" ca="1" si="511"/>
        <v>1.4544356359097634</v>
      </c>
      <c r="AS722">
        <f t="shared" ca="1" si="512"/>
        <v>59.257436399250324</v>
      </c>
      <c r="AT722">
        <f t="shared" ca="1" si="499"/>
        <v>119.40000000000146</v>
      </c>
      <c r="AU722">
        <f t="shared" ca="1" si="513"/>
        <v>108.51010112329398</v>
      </c>
      <c r="AV722">
        <f t="shared" ca="1" si="508"/>
        <v>12027.245833333334</v>
      </c>
      <c r="AW722">
        <f t="shared" ca="1" si="478"/>
        <v>11956.794230769234</v>
      </c>
      <c r="AX722">
        <f t="shared" ca="1" si="477"/>
        <v>70.45160256410054</v>
      </c>
      <c r="AY722">
        <f t="shared" ca="1" si="482"/>
        <v>86.709864672362329</v>
      </c>
      <c r="AZ722">
        <f t="shared" ca="1" si="481"/>
        <v>-16.258262108261789</v>
      </c>
    </row>
    <row r="723" spans="1:52" x14ac:dyDescent="0.3">
      <c r="A723" s="1" vm="4224">
        <f ca="1"/>
        <v>43804</v>
      </c>
      <c r="B723" s="1" vm="4225">
        <f ca="1"/>
        <v>12071.25</v>
      </c>
      <c r="C723" s="1" vm="4226">
        <f ca="1"/>
        <v>12081.2</v>
      </c>
      <c r="D723" s="1" vm="4227">
        <f ca="1"/>
        <v>11998.75</v>
      </c>
      <c r="E723" s="1" vm="4228">
        <f ca="1"/>
        <v>12018.4</v>
      </c>
      <c r="F723" s="1" vm="4229">
        <f ca="1"/>
        <v>562229000</v>
      </c>
      <c r="G723" s="1">
        <f t="shared" ca="1" si="507"/>
        <v>12032.009999999998</v>
      </c>
      <c r="H723" s="2">
        <f t="shared" ca="1" si="476"/>
        <v>11983.575000000001</v>
      </c>
      <c r="I723" s="6" t="str" cm="1">
        <f t="array" aca="1" ref="I723" ca="1">_xlfn.IFS(AND(G722&lt;H722,G723&gt;H723),"BUY", AND(G722&gt;H722,G723&lt;H723),"SELL",TRUE,"")</f>
        <v/>
      </c>
      <c r="J723" s="1" vm="4021">
        <f t="shared" ca="1" si="486"/>
        <v>11360.85</v>
      </c>
      <c r="K723" s="3" t="str">
        <f t="shared" ca="1" si="500"/>
        <v/>
      </c>
      <c r="L723" s="3">
        <f t="shared" ca="1" si="501"/>
        <v>-2.0592533545902292E-3</v>
      </c>
      <c r="M723" s="3">
        <f t="shared" ca="1" si="502"/>
        <v>-2.0613765320537055E-3</v>
      </c>
      <c r="N723" s="4">
        <f t="shared" ca="1" si="487"/>
        <v>1</v>
      </c>
      <c r="O723" s="2">
        <f t="shared" ca="1" si="503"/>
        <v>-2.0613765320537055E-3</v>
      </c>
      <c r="P723" s="1">
        <f t="shared" ca="1" si="488"/>
        <v>12032.783333333333</v>
      </c>
      <c r="Q723" s="1">
        <f t="shared" ca="1" si="489"/>
        <v>6765179740716.666</v>
      </c>
      <c r="R723" s="1">
        <f ca="1">IF(ISBLANK(A723),"",SUM($Q$2:Q723))</f>
        <v>2450040278820755.5</v>
      </c>
      <c r="S723" s="1">
        <f ca="1">IF(ISBLANK(A723),"",SUM($F$2:F723))</f>
        <v>226687773004</v>
      </c>
      <c r="T723" s="1">
        <f t="shared" ca="1" si="490"/>
        <v>10807.994830746886</v>
      </c>
      <c r="U723" s="1" t="str">
        <f t="shared" ca="1" si="491"/>
        <v>Bullish</v>
      </c>
      <c r="V723" s="17">
        <f t="shared" ca="1" si="492"/>
        <v>82.450000000000728</v>
      </c>
      <c r="W723" s="17">
        <f t="shared" ca="1" si="493"/>
        <v>26.5</v>
      </c>
      <c r="X723" s="17">
        <f t="shared" ca="1" si="494"/>
        <v>0</v>
      </c>
      <c r="Y723" s="22">
        <f t="shared" ref="Y723:AA734" ca="1" si="519">SUM(V710:V723)</f>
        <v>1403.9000000000015</v>
      </c>
      <c r="Z723" s="22">
        <f t="shared" ca="1" si="519"/>
        <v>327.14999999999964</v>
      </c>
      <c r="AA723" s="22">
        <f t="shared" ca="1" si="519"/>
        <v>265.15000000000146</v>
      </c>
      <c r="AB723" s="23">
        <f t="shared" ca="1" si="514"/>
        <v>23.302941804971812</v>
      </c>
      <c r="AC723" s="23">
        <f t="shared" ca="1" si="515"/>
        <v>18.886672839945952</v>
      </c>
      <c r="AD723" s="23">
        <f t="shared" ca="1" si="516"/>
        <v>4.4162689650258606</v>
      </c>
      <c r="AE723" s="23">
        <f t="shared" ca="1" si="517"/>
        <v>42.189614644917768</v>
      </c>
      <c r="AF723" s="23">
        <f t="shared" ca="1" si="518"/>
        <v>10.467668411277732</v>
      </c>
      <c r="AG723" s="23">
        <f t="shared" ca="1" si="479"/>
        <v>18.495063362407361</v>
      </c>
      <c r="AH723" s="25" t="str">
        <f t="shared" ca="1" si="495"/>
        <v>Weak</v>
      </c>
      <c r="AI723" s="25" t="str">
        <f t="shared" ca="1" si="496"/>
        <v>Bullish</v>
      </c>
      <c r="AJ723" s="1">
        <f t="shared" ca="1" si="504"/>
        <v>-562216941.44000006</v>
      </c>
      <c r="AK723" s="10">
        <f t="shared" ca="1" si="505"/>
        <v>-2.0613765320537055E-3</v>
      </c>
      <c r="AL723" s="10">
        <f t="shared" ca="1" si="510"/>
        <v>8.8013430663917702E-2</v>
      </c>
      <c r="AM723">
        <f t="shared" ca="1" si="506"/>
        <v>-24.800000000001091</v>
      </c>
      <c r="AN723">
        <f t="shared" ca="1" si="497"/>
        <v>0</v>
      </c>
      <c r="AO723">
        <f t="shared" ca="1" si="498"/>
        <v>24.800000000001091</v>
      </c>
      <c r="AP723">
        <f t="shared" ca="1" si="484"/>
        <v>31.445767913368446</v>
      </c>
      <c r="AQ723">
        <f t="shared" ca="1" si="484"/>
        <v>23.392026373749967</v>
      </c>
      <c r="AR723">
        <f t="shared" ca="1" si="511"/>
        <v>1.3442943082800307</v>
      </c>
      <c r="AS723">
        <f t="shared" ca="1" si="512"/>
        <v>57.343239862503303</v>
      </c>
      <c r="AT723">
        <f t="shared" ca="1" si="499"/>
        <v>82.450000000000728</v>
      </c>
      <c r="AU723">
        <f t="shared" ca="1" si="513"/>
        <v>106.64866532877303</v>
      </c>
      <c r="AV723">
        <f t="shared" ca="1" si="508"/>
        <v>12033.770833333334</v>
      </c>
      <c r="AW723">
        <f t="shared" ca="1" si="478"/>
        <v>11965.700000000003</v>
      </c>
      <c r="AX723">
        <f t="shared" ca="1" si="477"/>
        <v>68.070833333331393</v>
      </c>
      <c r="AY723">
        <f t="shared" ca="1" si="482"/>
        <v>81.406766381763703</v>
      </c>
      <c r="AZ723">
        <f t="shared" ca="1" si="481"/>
        <v>-13.33593304843231</v>
      </c>
    </row>
    <row r="724" spans="1:52" x14ac:dyDescent="0.3">
      <c r="A724" s="1" vm="4230">
        <f ca="1"/>
        <v>43805</v>
      </c>
      <c r="B724" s="1" vm="4231">
        <f ca="1"/>
        <v>12047.35</v>
      </c>
      <c r="C724" s="1" vm="4232">
        <f ca="1"/>
        <v>12057.05</v>
      </c>
      <c r="D724" s="1" vm="4233">
        <f ca="1"/>
        <v>11888.85</v>
      </c>
      <c r="E724" s="1" vm="4234">
        <f ca="1"/>
        <v>11921.5</v>
      </c>
      <c r="F724" s="1" vm="4235">
        <f ca="1"/>
        <v>609221000</v>
      </c>
      <c r="G724" s="1">
        <f t="shared" ca="1" si="507"/>
        <v>12005.100000000002</v>
      </c>
      <c r="H724" s="2">
        <f t="shared" ca="1" si="476"/>
        <v>11979.047500000002</v>
      </c>
      <c r="I724" s="6" t="str" cm="1">
        <f t="array" aca="1" ref="I724" ca="1">_xlfn.IFS(AND(G723&lt;H723,G724&gt;H724),"BUY", AND(G723&gt;H723,G724&lt;H724),"SELL",TRUE,"")</f>
        <v/>
      </c>
      <c r="J724" s="1" vm="4021">
        <f t="shared" ca="1" si="486"/>
        <v>11360.85</v>
      </c>
      <c r="K724" s="3" t="str">
        <f t="shared" ca="1" si="500"/>
        <v/>
      </c>
      <c r="L724" s="3">
        <f t="shared" ca="1" si="501"/>
        <v>-8.062637289489416E-3</v>
      </c>
      <c r="M724" s="3">
        <f t="shared" ca="1" si="502"/>
        <v>-8.0953161197521266E-3</v>
      </c>
      <c r="N724" s="4">
        <f t="shared" ca="1" si="487"/>
        <v>1</v>
      </c>
      <c r="O724" s="2">
        <f t="shared" ca="1" si="503"/>
        <v>-8.0953161197521266E-3</v>
      </c>
      <c r="P724" s="1">
        <f t="shared" ca="1" si="488"/>
        <v>11955.800000000001</v>
      </c>
      <c r="Q724" s="1">
        <f t="shared" ca="1" si="489"/>
        <v>7283724431800.001</v>
      </c>
      <c r="R724" s="1">
        <f ca="1">IF(ISBLANK(A724),"",SUM($Q$2:Q724))</f>
        <v>2457324003252555.5</v>
      </c>
      <c r="S724" s="1">
        <f ca="1">IF(ISBLANK(A724),"",SUM($F$2:F724))</f>
        <v>227296994004</v>
      </c>
      <c r="T724" s="1">
        <f t="shared" ca="1" si="490"/>
        <v>10811.071277120855</v>
      </c>
      <c r="U724" s="1" t="str">
        <f t="shared" ca="1" si="491"/>
        <v>Bullish</v>
      </c>
      <c r="V724" s="17">
        <f t="shared" ca="1" si="492"/>
        <v>168.19999999999891</v>
      </c>
      <c r="W724" s="17">
        <f t="shared" ca="1" si="493"/>
        <v>0</v>
      </c>
      <c r="X724" s="17">
        <f t="shared" ca="1" si="494"/>
        <v>109.89999999999964</v>
      </c>
      <c r="Y724" s="22">
        <f t="shared" ca="1" si="519"/>
        <v>1493.5</v>
      </c>
      <c r="Z724" s="22">
        <f t="shared" ca="1" si="519"/>
        <v>327.14999999999964</v>
      </c>
      <c r="AA724" s="22">
        <f t="shared" ca="1" si="519"/>
        <v>363.40000000000146</v>
      </c>
      <c r="AB724" s="23">
        <f t="shared" ca="1" si="514"/>
        <v>21.904921325744869</v>
      </c>
      <c r="AC724" s="23">
        <f t="shared" ca="1" si="515"/>
        <v>24.332105791764409</v>
      </c>
      <c r="AD724" s="23">
        <f t="shared" ca="1" si="516"/>
        <v>2.4271844660195399</v>
      </c>
      <c r="AE724" s="23">
        <f t="shared" ca="1" si="517"/>
        <v>46.237027117509278</v>
      </c>
      <c r="AF724" s="23">
        <f t="shared" ca="1" si="518"/>
        <v>5.2494388530883747</v>
      </c>
      <c r="AG724" s="23">
        <f t="shared" ca="1" si="479"/>
        <v>16.194163693002455</v>
      </c>
      <c r="AH724" s="25" t="str">
        <f t="shared" ca="1" si="495"/>
        <v>Weak</v>
      </c>
      <c r="AI724" s="25" t="str">
        <f t="shared" ca="1" si="496"/>
        <v>Bearish</v>
      </c>
      <c r="AJ724" s="1">
        <f t="shared" ca="1" si="504"/>
        <v>-609208967.99000001</v>
      </c>
      <c r="AK724" s="10">
        <f t="shared" ca="1" si="505"/>
        <v>-8.0953161197521266E-3</v>
      </c>
      <c r="AL724" s="10">
        <f t="shared" ca="1" si="510"/>
        <v>9.5568316176151719E-2</v>
      </c>
      <c r="AM724">
        <f t="shared" ca="1" si="506"/>
        <v>-96.899999999999636</v>
      </c>
      <c r="AN724">
        <f t="shared" ca="1" si="497"/>
        <v>0</v>
      </c>
      <c r="AO724">
        <f t="shared" ca="1" si="498"/>
        <v>96.899999999999636</v>
      </c>
      <c r="AP724">
        <f t="shared" ca="1" si="484"/>
        <v>29.199641633842131</v>
      </c>
      <c r="AQ724">
        <f t="shared" ca="1" si="484"/>
        <v>28.642595918482083</v>
      </c>
      <c r="AR724">
        <f t="shared" ca="1" si="511"/>
        <v>1.0194481574556098</v>
      </c>
      <c r="AS724">
        <f t="shared" ca="1" si="512"/>
        <v>50.481521582611798</v>
      </c>
      <c r="AT724">
        <f t="shared" ca="1" si="499"/>
        <v>168.19999999999891</v>
      </c>
      <c r="AU724">
        <f t="shared" ca="1" si="513"/>
        <v>111.0451892338606</v>
      </c>
      <c r="AV724">
        <f t="shared" ca="1" si="508"/>
        <v>12027.304166666667</v>
      </c>
      <c r="AW724">
        <f t="shared" ca="1" si="478"/>
        <v>11968.676923076924</v>
      </c>
      <c r="AX724">
        <f t="shared" ca="1" si="477"/>
        <v>58.627243589742648</v>
      </c>
      <c r="AY724">
        <f t="shared" ca="1" si="482"/>
        <v>76.66292735042488</v>
      </c>
      <c r="AZ724">
        <f t="shared" ca="1" si="481"/>
        <v>-18.035683760682232</v>
      </c>
    </row>
    <row r="725" spans="1:52" x14ac:dyDescent="0.3">
      <c r="A725" s="1" vm="4236">
        <f ca="1"/>
        <v>43808</v>
      </c>
      <c r="B725" s="1" vm="4237">
        <f ca="1"/>
        <v>11939.1</v>
      </c>
      <c r="C725" s="1" vm="4238">
        <f ca="1"/>
        <v>11981.95</v>
      </c>
      <c r="D725" s="1" vm="4239">
        <f ca="1"/>
        <v>11888.05</v>
      </c>
      <c r="E725" s="1" vm="4240">
        <f ca="1"/>
        <v>11937.5</v>
      </c>
      <c r="F725" s="1" vm="4241">
        <f ca="1"/>
        <v>599116000</v>
      </c>
      <c r="G725" s="1">
        <f t="shared" ca="1" si="507"/>
        <v>11982.960000000001</v>
      </c>
      <c r="H725" s="2">
        <f t="shared" ca="1" si="476"/>
        <v>11980.515000000001</v>
      </c>
      <c r="I725" s="6" t="str" cm="1">
        <f t="array" aca="1" ref="I725" ca="1">_xlfn.IFS(AND(G724&lt;H724,G725&gt;H725),"BUY", AND(G724&gt;H724,G725&lt;H725),"SELL",TRUE,"")</f>
        <v/>
      </c>
      <c r="J725" s="1" vm="4021">
        <f t="shared" ca="1" si="486"/>
        <v>11360.85</v>
      </c>
      <c r="K725" s="3" t="str">
        <f t="shared" ca="1" si="500"/>
        <v/>
      </c>
      <c r="L725" s="3">
        <f t="shared" ca="1" si="501"/>
        <v>1.342112989137334E-3</v>
      </c>
      <c r="M725" s="3">
        <f t="shared" ca="1" si="502"/>
        <v>1.3412131605239934E-3</v>
      </c>
      <c r="N725" s="4">
        <f t="shared" ca="1" si="487"/>
        <v>1</v>
      </c>
      <c r="O725" s="2">
        <f t="shared" ca="1" si="503"/>
        <v>1.3412131605239934E-3</v>
      </c>
      <c r="P725" s="1">
        <f t="shared" ca="1" si="488"/>
        <v>11935.833333333334</v>
      </c>
      <c r="Q725" s="1">
        <f t="shared" ca="1" si="489"/>
        <v>7150948723333.334</v>
      </c>
      <c r="R725" s="1">
        <f ca="1">IF(ISBLANK(A725),"",SUM($Q$2:Q725))</f>
        <v>2464474951975889</v>
      </c>
      <c r="S725" s="1">
        <f ca="1">IF(ISBLANK(A725),"",SUM($F$2:F725))</f>
        <v>227896110004</v>
      </c>
      <c r="T725" s="1">
        <f t="shared" ca="1" si="490"/>
        <v>10814.028163677884</v>
      </c>
      <c r="U725" s="1" t="str">
        <f t="shared" ca="1" si="491"/>
        <v>Bullish</v>
      </c>
      <c r="V725" s="17">
        <f t="shared" ca="1" si="492"/>
        <v>93.900000000001455</v>
      </c>
      <c r="W725" s="17">
        <f t="shared" ca="1" si="493"/>
        <v>0</v>
      </c>
      <c r="X725" s="17">
        <f t="shared" ca="1" si="494"/>
        <v>0.80000000000109139</v>
      </c>
      <c r="Y725" s="22">
        <f t="shared" ca="1" si="519"/>
        <v>1510.3000000000011</v>
      </c>
      <c r="Z725" s="22">
        <f t="shared" ca="1" si="519"/>
        <v>314.5</v>
      </c>
      <c r="AA725" s="22">
        <f t="shared" ca="1" si="519"/>
        <v>364.20000000000255</v>
      </c>
      <c r="AB725" s="23">
        <f t="shared" ca="1" si="514"/>
        <v>20.823677415083079</v>
      </c>
      <c r="AC725" s="23">
        <f t="shared" ca="1" si="515"/>
        <v>24.114414354764104</v>
      </c>
      <c r="AD725" s="23">
        <f t="shared" ca="1" si="516"/>
        <v>3.2907369396810253</v>
      </c>
      <c r="AE725" s="23">
        <f t="shared" ca="1" si="517"/>
        <v>44.938091769847183</v>
      </c>
      <c r="AF725" s="23">
        <f t="shared" ca="1" si="518"/>
        <v>7.3228230440551618</v>
      </c>
      <c r="AG725" s="23">
        <f t="shared" ca="1" si="479"/>
        <v>15.050209872242888</v>
      </c>
      <c r="AH725" s="25" t="str">
        <f t="shared" ca="1" si="495"/>
        <v>Weak</v>
      </c>
      <c r="AI725" s="25" t="str">
        <f t="shared" ca="1" si="496"/>
        <v>Bearish</v>
      </c>
      <c r="AJ725" s="1">
        <f t="shared" ca="1" si="504"/>
        <v>599128005.10000002</v>
      </c>
      <c r="AK725" s="10">
        <f t="shared" ca="1" si="505"/>
        <v>1.3412131605239934E-3</v>
      </c>
      <c r="AL725" s="10">
        <f t="shared" ca="1" si="510"/>
        <v>9.3590545598256789E-2</v>
      </c>
      <c r="AM725">
        <f t="shared" ca="1" si="506"/>
        <v>16</v>
      </c>
      <c r="AN725">
        <f t="shared" ca="1" si="497"/>
        <v>16</v>
      </c>
      <c r="AO725">
        <f t="shared" ca="1" si="498"/>
        <v>0</v>
      </c>
      <c r="AP725">
        <f t="shared" ca="1" si="484"/>
        <v>28.256810088567693</v>
      </c>
      <c r="AQ725">
        <f t="shared" ca="1" si="484"/>
        <v>26.596696210019076</v>
      </c>
      <c r="AR725">
        <f t="shared" ca="1" si="511"/>
        <v>1.0624180486718966</v>
      </c>
      <c r="AS725">
        <f t="shared" ca="1" si="512"/>
        <v>51.513224942733878</v>
      </c>
      <c r="AT725">
        <f t="shared" ca="1" si="499"/>
        <v>93.900000000001455</v>
      </c>
      <c r="AU725">
        <f t="shared" ca="1" si="513"/>
        <v>109.82053286001351</v>
      </c>
      <c r="AV725">
        <f t="shared" ca="1" si="508"/>
        <v>12024.729166666666</v>
      </c>
      <c r="AW725">
        <f t="shared" ca="1" si="478"/>
        <v>11970.986538461539</v>
      </c>
      <c r="AX725">
        <f t="shared" ca="1" si="477"/>
        <v>53.742628205127403</v>
      </c>
      <c r="AY725">
        <f t="shared" ca="1" si="482"/>
        <v>73.067699430197138</v>
      </c>
      <c r="AZ725">
        <f t="shared" ca="1" si="481"/>
        <v>-19.325071225069735</v>
      </c>
    </row>
    <row r="726" spans="1:52" x14ac:dyDescent="0.3">
      <c r="A726" s="1" vm="4242">
        <f ca="1"/>
        <v>43809</v>
      </c>
      <c r="B726" s="1" vm="4243">
        <f ca="1"/>
        <v>11950.5</v>
      </c>
      <c r="C726" s="1" vm="4244">
        <f ca="1"/>
        <v>11953.2</v>
      </c>
      <c r="D726" s="1" vm="4245">
        <f ca="1"/>
        <v>11844.7</v>
      </c>
      <c r="E726" s="1" vm="4246">
        <f ca="1"/>
        <v>11856.8</v>
      </c>
      <c r="F726" s="1" vm="4247">
        <f ca="1"/>
        <v>650219000</v>
      </c>
      <c r="G726" s="1">
        <f t="shared" ca="1" si="507"/>
        <v>11955.48</v>
      </c>
      <c r="H726" s="2">
        <f t="shared" ca="1" si="476"/>
        <v>11977.682499999999</v>
      </c>
      <c r="I726" s="6" t="str" cm="1">
        <f t="array" aca="1" ref="I726" ca="1">_xlfn.IFS(AND(G725&lt;H725,G726&gt;H726),"BUY", AND(G725&gt;H725,G726&lt;H726),"SELL",TRUE,"")</f>
        <v>SELL</v>
      </c>
      <c r="J726" s="1" vm="4021">
        <f t="shared" ca="1" si="486"/>
        <v>11360.85</v>
      </c>
      <c r="K726" s="3" t="str">
        <f t="shared" ca="1" si="500"/>
        <v/>
      </c>
      <c r="L726" s="3">
        <f t="shared" ca="1" si="501"/>
        <v>-6.7602094240838406E-3</v>
      </c>
      <c r="M726" s="3">
        <f t="shared" ca="1" si="502"/>
        <v>-6.7831631462805233E-3</v>
      </c>
      <c r="N726" s="4">
        <f t="shared" ca="1" si="487"/>
        <v>1</v>
      </c>
      <c r="O726" s="2">
        <f t="shared" ca="1" si="503"/>
        <v>-6.7831631462805233E-3</v>
      </c>
      <c r="P726" s="1">
        <f t="shared" ca="1" si="488"/>
        <v>11884.9</v>
      </c>
      <c r="Q726" s="1">
        <f t="shared" ca="1" si="489"/>
        <v>7727787793100</v>
      </c>
      <c r="R726" s="1">
        <f ca="1">IF(ISBLANK(A726),"",SUM($Q$2:Q726))</f>
        <v>2472202739768989</v>
      </c>
      <c r="S726" s="1">
        <f ca="1">IF(ISBLANK(A726),"",SUM($F$2:F726))</f>
        <v>228546329004</v>
      </c>
      <c r="T726" s="1">
        <f t="shared" ca="1" si="490"/>
        <v>10817.07481604625</v>
      </c>
      <c r="U726" s="1" t="str">
        <f t="shared" ca="1" si="491"/>
        <v>Bullish</v>
      </c>
      <c r="V726" s="17">
        <f t="shared" ca="1" si="492"/>
        <v>108.5</v>
      </c>
      <c r="W726" s="17">
        <f t="shared" ca="1" si="493"/>
        <v>0</v>
      </c>
      <c r="X726" s="17">
        <f t="shared" ca="1" si="494"/>
        <v>43.349999999998545</v>
      </c>
      <c r="Y726" s="22">
        <f t="shared" ca="1" si="519"/>
        <v>1520.3000000000011</v>
      </c>
      <c r="Z726" s="22">
        <f t="shared" ca="1" si="519"/>
        <v>234.75</v>
      </c>
      <c r="AA726" s="22">
        <f t="shared" ca="1" si="519"/>
        <v>407.55000000000109</v>
      </c>
      <c r="AB726" s="23">
        <f t="shared" ca="1" si="514"/>
        <v>15.441031375386427</v>
      </c>
      <c r="AC726" s="23">
        <f t="shared" ca="1" si="515"/>
        <v>26.807209103466473</v>
      </c>
      <c r="AD726" s="23">
        <f t="shared" ca="1" si="516"/>
        <v>11.366177728080046</v>
      </c>
      <c r="AE726" s="23">
        <f t="shared" ca="1" si="517"/>
        <v>42.2482404788529</v>
      </c>
      <c r="AF726" s="23">
        <f t="shared" ca="1" si="518"/>
        <v>26.903316207379852</v>
      </c>
      <c r="AG726" s="23">
        <f t="shared" ca="1" si="479"/>
        <v>15.253631342975165</v>
      </c>
      <c r="AH726" s="25" t="str">
        <f t="shared" ca="1" si="495"/>
        <v>Weak</v>
      </c>
      <c r="AI726" s="25" t="str">
        <f t="shared" ca="1" si="496"/>
        <v>Bearish</v>
      </c>
      <c r="AJ726" s="1">
        <f t="shared" ca="1" si="504"/>
        <v>-650207017.03999996</v>
      </c>
      <c r="AK726" s="10">
        <f t="shared" ca="1" si="505"/>
        <v>-6.7831631462805233E-3</v>
      </c>
      <c r="AL726" s="10">
        <f t="shared" ca="1" si="510"/>
        <v>9.4779308209837501E-2</v>
      </c>
      <c r="AM726">
        <f t="shared" ca="1" si="506"/>
        <v>-80.700000000000728</v>
      </c>
      <c r="AN726">
        <f t="shared" ca="1" si="497"/>
        <v>0</v>
      </c>
      <c r="AO726">
        <f t="shared" ca="1" si="498"/>
        <v>80.700000000000728</v>
      </c>
      <c r="AP726">
        <f t="shared" ca="1" si="484"/>
        <v>26.238466510812859</v>
      </c>
      <c r="AQ726">
        <f t="shared" ca="1" si="484"/>
        <v>30.461217909303482</v>
      </c>
      <c r="AR726">
        <f t="shared" ca="1" si="511"/>
        <v>0.86137286397859658</v>
      </c>
      <c r="AS726">
        <f t="shared" ca="1" si="512"/>
        <v>46.276212608872612</v>
      </c>
      <c r="AT726">
        <f t="shared" ca="1" si="499"/>
        <v>108.5</v>
      </c>
      <c r="AU726">
        <f t="shared" ca="1" si="513"/>
        <v>109.72620908429826</v>
      </c>
      <c r="AV726">
        <f t="shared" ca="1" si="508"/>
        <v>12019.929166666663</v>
      </c>
      <c r="AW726">
        <f t="shared" ca="1" si="478"/>
        <v>11969.686538461539</v>
      </c>
      <c r="AX726">
        <f t="shared" ca="1" si="477"/>
        <v>50.242628205123765</v>
      </c>
      <c r="AY726">
        <f t="shared" ca="1" si="482"/>
        <v>69.176139601137038</v>
      </c>
      <c r="AZ726">
        <f t="shared" ca="1" si="481"/>
        <v>-18.933511396013273</v>
      </c>
    </row>
    <row r="727" spans="1:52" x14ac:dyDescent="0.3">
      <c r="A727" s="1" vm="4248">
        <f ca="1"/>
        <v>43810</v>
      </c>
      <c r="B727" s="1" vm="4249">
        <f ca="1"/>
        <v>11867.35</v>
      </c>
      <c r="C727" s="1" vm="4250">
        <f ca="1"/>
        <v>11923.2</v>
      </c>
      <c r="D727" s="1" vm="4251">
        <f ca="1"/>
        <v>11832.3</v>
      </c>
      <c r="E727" s="1" vm="4252">
        <f ca="1"/>
        <v>11910.15</v>
      </c>
      <c r="F727" s="1" vm="4253">
        <f ca="1"/>
        <v>997655000</v>
      </c>
      <c r="G727" s="1">
        <f t="shared" ca="1" si="507"/>
        <v>11928.869999999999</v>
      </c>
      <c r="H727" s="2">
        <f t="shared" ca="1" si="476"/>
        <v>11981.1675</v>
      </c>
      <c r="I727" s="6" t="str" cm="1">
        <f t="array" aca="1" ref="I727" ca="1">_xlfn.IFS(AND(G726&lt;H726,G727&gt;H727),"BUY", AND(G726&gt;H726,G727&lt;H727),"SELL",TRUE,"")</f>
        <v/>
      </c>
      <c r="J727" s="1" vm="4249">
        <f t="shared" ca="1" si="486"/>
        <v>11867.35</v>
      </c>
      <c r="K727" s="3">
        <f t="shared" ca="1" si="500"/>
        <v>4.4582931734861386E-2</v>
      </c>
      <c r="L727" s="3">
        <f t="shared" ca="1" si="501"/>
        <v>4.4995276971864229E-3</v>
      </c>
      <c r="M727" s="3">
        <f t="shared" ca="1" si="502"/>
        <v>4.4894350857693126E-3</v>
      </c>
      <c r="N727" s="4">
        <f t="shared" ca="1" si="487"/>
        <v>-1</v>
      </c>
      <c r="O727" s="2">
        <f t="shared" ca="1" si="503"/>
        <v>-4.4894350857693126E-3</v>
      </c>
      <c r="P727" s="1">
        <f t="shared" ca="1" si="488"/>
        <v>11888.550000000001</v>
      </c>
      <c r="Q727" s="1">
        <f t="shared" ca="1" si="489"/>
        <v>11860671350250.002</v>
      </c>
      <c r="R727" s="1">
        <f ca="1">IF(ISBLANK(A727),"",SUM($Q$2:Q727))</f>
        <v>2484063411119239</v>
      </c>
      <c r="S727" s="1">
        <f ca="1">IF(ISBLANK(A727),"",SUM($F$2:F727))</f>
        <v>229543984004</v>
      </c>
      <c r="T727" s="1">
        <f t="shared" ca="1" si="490"/>
        <v>10821.731712541645</v>
      </c>
      <c r="U727" s="1" t="str">
        <f t="shared" ca="1" si="491"/>
        <v>Bullish</v>
      </c>
      <c r="V727" s="17">
        <f t="shared" ca="1" si="492"/>
        <v>90.900000000001455</v>
      </c>
      <c r="W727" s="17">
        <f t="shared" ca="1" si="493"/>
        <v>0</v>
      </c>
      <c r="X727" s="17">
        <f t="shared" ca="1" si="494"/>
        <v>12.400000000001455</v>
      </c>
      <c r="Y727" s="22">
        <f t="shared" ca="1" si="519"/>
        <v>1539.9000000000015</v>
      </c>
      <c r="Z727" s="22">
        <f t="shared" ca="1" si="519"/>
        <v>234.75</v>
      </c>
      <c r="AA727" s="22">
        <f t="shared" ca="1" si="519"/>
        <v>410.80000000000291</v>
      </c>
      <c r="AB727" s="23">
        <f t="shared" ca="1" si="514"/>
        <v>15.244496395869847</v>
      </c>
      <c r="AC727" s="23">
        <f t="shared" ca="1" si="515"/>
        <v>26.677056951750277</v>
      </c>
      <c r="AD727" s="23">
        <f t="shared" ca="1" si="516"/>
        <v>11.43256055588043</v>
      </c>
      <c r="AE727" s="23">
        <f t="shared" ca="1" si="517"/>
        <v>41.921553347620126</v>
      </c>
      <c r="AF727" s="23">
        <f t="shared" ca="1" si="518"/>
        <v>27.27131903028458</v>
      </c>
      <c r="AG727" s="23">
        <f t="shared" ca="1" si="479"/>
        <v>16.301460796007312</v>
      </c>
      <c r="AH727" s="25" t="str">
        <f t="shared" ca="1" si="495"/>
        <v>Weak</v>
      </c>
      <c r="AI727" s="25" t="str">
        <f t="shared" ca="1" si="496"/>
        <v>Bearish</v>
      </c>
      <c r="AJ727" s="1">
        <f t="shared" ca="1" si="504"/>
        <v>997666955.48000002</v>
      </c>
      <c r="AK727" s="10">
        <f t="shared" ca="1" si="505"/>
        <v>4.4894350857693126E-3</v>
      </c>
      <c r="AL727" s="10">
        <f t="shared" ca="1" si="510"/>
        <v>9.7008797793610962E-2</v>
      </c>
      <c r="AM727">
        <f t="shared" ca="1" si="506"/>
        <v>53.350000000000364</v>
      </c>
      <c r="AN727">
        <f t="shared" ca="1" si="497"/>
        <v>53.350000000000364</v>
      </c>
      <c r="AO727">
        <f t="shared" ca="1" si="498"/>
        <v>0</v>
      </c>
      <c r="AP727">
        <f t="shared" ca="1" si="484"/>
        <v>28.175004617183394</v>
      </c>
      <c r="AQ727">
        <f t="shared" ca="1" si="484"/>
        <v>28.28541663006752</v>
      </c>
      <c r="AR727">
        <f t="shared" ca="1" si="511"/>
        <v>0.99609650392185645</v>
      </c>
      <c r="AS727">
        <f t="shared" ca="1" si="512"/>
        <v>49.902221759557364</v>
      </c>
      <c r="AT727">
        <f t="shared" ca="1" si="499"/>
        <v>90.900000000001455</v>
      </c>
      <c r="AU727">
        <f t="shared" ca="1" si="513"/>
        <v>108.38147986399134</v>
      </c>
      <c r="AV727">
        <f t="shared" ca="1" si="508"/>
        <v>12006.295833333332</v>
      </c>
      <c r="AW727">
        <f t="shared" ca="1" si="478"/>
        <v>11968.488461538464</v>
      </c>
      <c r="AX727">
        <f t="shared" ca="1" si="477"/>
        <v>37.807371794868232</v>
      </c>
      <c r="AY727">
        <f t="shared" ca="1" si="482"/>
        <v>64.107086894584427</v>
      </c>
      <c r="AZ727">
        <f t="shared" ca="1" si="481"/>
        <v>-26.299715099716195</v>
      </c>
    </row>
    <row r="728" spans="1:52" x14ac:dyDescent="0.3">
      <c r="A728" s="1" vm="4254">
        <f ca="1"/>
        <v>43811</v>
      </c>
      <c r="B728" s="1" vm="4255">
        <f ca="1"/>
        <v>11944.3</v>
      </c>
      <c r="C728" s="1" vm="4256">
        <f ca="1"/>
        <v>12005.5</v>
      </c>
      <c r="D728" s="1" vm="4257">
        <f ca="1"/>
        <v>11934</v>
      </c>
      <c r="E728" s="1" vm="4258">
        <f ca="1"/>
        <v>11971.8</v>
      </c>
      <c r="F728" s="1" vm="4259">
        <f ca="1"/>
        <v>752617000</v>
      </c>
      <c r="G728" s="1">
        <f t="shared" ca="1" si="507"/>
        <v>11919.55</v>
      </c>
      <c r="H728" s="2">
        <f t="shared" ca="1" si="476"/>
        <v>11986.1525</v>
      </c>
      <c r="I728" s="6" t="str" cm="1">
        <f t="array" aca="1" ref="I728" ca="1">_xlfn.IFS(AND(G727&lt;H727,G728&gt;H728),"BUY", AND(G727&gt;H727,G728&lt;H728),"SELL",TRUE,"")</f>
        <v/>
      </c>
      <c r="J728" s="1" vm="4249">
        <f t="shared" ca="1" si="486"/>
        <v>11867.35</v>
      </c>
      <c r="K728" s="3" t="str">
        <f t="shared" ca="1" si="500"/>
        <v/>
      </c>
      <c r="L728" s="3">
        <f t="shared" ca="1" si="501"/>
        <v>5.1762572259794748E-3</v>
      </c>
      <c r="M728" s="3">
        <f t="shared" ca="1" si="502"/>
        <v>5.1629064580655691E-3</v>
      </c>
      <c r="N728" s="4">
        <f t="shared" ca="1" si="487"/>
        <v>-1</v>
      </c>
      <c r="O728" s="2">
        <f t="shared" ca="1" si="503"/>
        <v>-5.1629064580655691E-3</v>
      </c>
      <c r="P728" s="1">
        <f t="shared" ca="1" si="488"/>
        <v>11970.433333333334</v>
      </c>
      <c r="Q728" s="1">
        <f t="shared" ca="1" si="489"/>
        <v>9009151624033.334</v>
      </c>
      <c r="R728" s="1">
        <f ca="1">IF(ISBLANK(A728),"",SUM($Q$2:Q728))</f>
        <v>2493072562743272.5</v>
      </c>
      <c r="S728" s="1">
        <f ca="1">IF(ISBLANK(A728),"",SUM($F$2:F728))</f>
        <v>230296601004</v>
      </c>
      <c r="T728" s="1">
        <f t="shared" ca="1" si="490"/>
        <v>10825.485707884896</v>
      </c>
      <c r="U728" s="1" t="str">
        <f t="shared" ca="1" si="491"/>
        <v>Bullish</v>
      </c>
      <c r="V728" s="17">
        <f t="shared" ca="1" si="492"/>
        <v>95.350000000000364</v>
      </c>
      <c r="W728" s="17">
        <f t="shared" ca="1" si="493"/>
        <v>82.299999999999272</v>
      </c>
      <c r="X728" s="17">
        <f t="shared" ca="1" si="494"/>
        <v>0</v>
      </c>
      <c r="Y728" s="22">
        <f t="shared" ca="1" si="519"/>
        <v>1550.3500000000022</v>
      </c>
      <c r="Z728" s="22">
        <f t="shared" ca="1" si="519"/>
        <v>317.04999999999927</v>
      </c>
      <c r="AA728" s="22">
        <f t="shared" ca="1" si="519"/>
        <v>337.40000000000327</v>
      </c>
      <c r="AB728" s="23">
        <f t="shared" ca="1" si="514"/>
        <v>20.45022091785718</v>
      </c>
      <c r="AC728" s="23">
        <f t="shared" ca="1" si="515"/>
        <v>21.762827748573084</v>
      </c>
      <c r="AD728" s="23">
        <f t="shared" ca="1" si="516"/>
        <v>1.3126068307159038</v>
      </c>
      <c r="AE728" s="23">
        <f t="shared" ca="1" si="517"/>
        <v>42.213048666430268</v>
      </c>
      <c r="AF728" s="23">
        <f t="shared" ca="1" si="518"/>
        <v>3.1094812437931032</v>
      </c>
      <c r="AG728" s="23">
        <f t="shared" ca="1" si="479"/>
        <v>16.500201227878602</v>
      </c>
      <c r="AH728" s="25" t="str">
        <f t="shared" ca="1" si="495"/>
        <v>Weak</v>
      </c>
      <c r="AI728" s="25" t="str">
        <f t="shared" ca="1" si="496"/>
        <v>Bearish</v>
      </c>
      <c r="AJ728" s="1">
        <f t="shared" ca="1" si="504"/>
        <v>752628928.87</v>
      </c>
      <c r="AK728" s="10">
        <f t="shared" ca="1" si="505"/>
        <v>5.1629064580655691E-3</v>
      </c>
      <c r="AL728" s="10">
        <f t="shared" ca="1" si="510"/>
        <v>9.7631905396835778E-2</v>
      </c>
      <c r="AM728">
        <f t="shared" ca="1" si="506"/>
        <v>61.649999999999636</v>
      </c>
      <c r="AN728">
        <f t="shared" ca="1" si="497"/>
        <v>61.649999999999636</v>
      </c>
      <c r="AO728">
        <f t="shared" ca="1" si="498"/>
        <v>0</v>
      </c>
      <c r="AP728">
        <f t="shared" ca="1" si="484"/>
        <v>30.566075715955982</v>
      </c>
      <c r="AQ728">
        <f t="shared" ca="1" si="484"/>
        <v>26.265029727919842</v>
      </c>
      <c r="AR728">
        <f t="shared" ca="1" si="511"/>
        <v>1.1637556108860638</v>
      </c>
      <c r="AS728">
        <f t="shared" ca="1" si="512"/>
        <v>53.784059763084919</v>
      </c>
      <c r="AT728">
        <f t="shared" ca="1" si="499"/>
        <v>71.5</v>
      </c>
      <c r="AU728">
        <f t="shared" ca="1" si="513"/>
        <v>105.74708844513482</v>
      </c>
      <c r="AV728">
        <f t="shared" ca="1" si="508"/>
        <v>12000.804166666663</v>
      </c>
      <c r="AW728">
        <f t="shared" ca="1" si="478"/>
        <v>11970.588461538464</v>
      </c>
      <c r="AX728">
        <f t="shared" ca="1" si="477"/>
        <v>30.215705128199261</v>
      </c>
      <c r="AY728">
        <f t="shared" ca="1" si="482"/>
        <v>58.129629629627139</v>
      </c>
      <c r="AZ728">
        <f t="shared" ca="1" si="481"/>
        <v>-27.913924501427879</v>
      </c>
    </row>
    <row r="729" spans="1:52" x14ac:dyDescent="0.3">
      <c r="A729" s="1" vm="4260">
        <f ca="1"/>
        <v>43812</v>
      </c>
      <c r="B729" s="1" vm="4261">
        <f ca="1"/>
        <v>12026.4</v>
      </c>
      <c r="C729" s="1" vm="4262">
        <f ca="1"/>
        <v>12098.85</v>
      </c>
      <c r="D729" s="1" vm="4263">
        <f ca="1"/>
        <v>12023.6</v>
      </c>
      <c r="E729" s="1" vm="4264">
        <f ca="1"/>
        <v>12086.7</v>
      </c>
      <c r="F729" s="1" vm="4265">
        <f ca="1"/>
        <v>597713000</v>
      </c>
      <c r="G729" s="1">
        <f t="shared" ca="1" si="507"/>
        <v>11952.59</v>
      </c>
      <c r="H729" s="2">
        <f t="shared" ref="H729:H792" ca="1" si="520">IFERROR(AVERAGE(E710:E729),"")</f>
        <v>11995.715</v>
      </c>
      <c r="I729" s="6" t="str" cm="1">
        <f t="array" aca="1" ref="I729" ca="1">_xlfn.IFS(AND(G728&lt;H728,G729&gt;H729),"BUY", AND(G728&gt;H728,G729&lt;H729),"SELL",TRUE,"")</f>
        <v/>
      </c>
      <c r="J729" s="1" vm="4249">
        <f t="shared" ca="1" si="486"/>
        <v>11867.35</v>
      </c>
      <c r="K729" s="3" t="str">
        <f t="shared" ca="1" si="500"/>
        <v/>
      </c>
      <c r="L729" s="3">
        <f t="shared" ca="1" si="501"/>
        <v>9.5975542524935342E-3</v>
      </c>
      <c r="M729" s="3">
        <f t="shared" ca="1" si="502"/>
        <v>9.5517903102901938E-3</v>
      </c>
      <c r="N729" s="4">
        <f t="shared" ca="1" si="487"/>
        <v>-1</v>
      </c>
      <c r="O729" s="2">
        <f t="shared" ca="1" si="503"/>
        <v>-9.5517903102901938E-3</v>
      </c>
      <c r="P729" s="1">
        <f t="shared" ca="1" si="488"/>
        <v>12069.716666666667</v>
      </c>
      <c r="Q729" s="1">
        <f t="shared" ca="1" si="489"/>
        <v>7214226557983.334</v>
      </c>
      <c r="R729" s="1">
        <f ca="1">IF(ISBLANK(A729),"",SUM($Q$2:Q729))</f>
        <v>2500286789301256</v>
      </c>
      <c r="S729" s="1">
        <f ca="1">IF(ISBLANK(A729),"",SUM($F$2:F729))</f>
        <v>230894314004</v>
      </c>
      <c r="T729" s="1">
        <f t="shared" ca="1" si="490"/>
        <v>10828.706631805326</v>
      </c>
      <c r="U729" s="1" t="str">
        <f t="shared" ca="1" si="491"/>
        <v>Bullish</v>
      </c>
      <c r="V729" s="17">
        <f t="shared" ca="1" si="492"/>
        <v>127.05000000000109</v>
      </c>
      <c r="W729" s="17">
        <f t="shared" ca="1" si="493"/>
        <v>93.350000000000364</v>
      </c>
      <c r="X729" s="17">
        <f t="shared" ca="1" si="494"/>
        <v>0</v>
      </c>
      <c r="Y729" s="22">
        <f t="shared" ca="1" si="519"/>
        <v>1507.3000000000029</v>
      </c>
      <c r="Z729" s="22">
        <f t="shared" ca="1" si="519"/>
        <v>294</v>
      </c>
      <c r="AA729" s="22">
        <f t="shared" ca="1" si="519"/>
        <v>337.40000000000327</v>
      </c>
      <c r="AB729" s="23">
        <f t="shared" ca="1" si="514"/>
        <v>19.505075300205629</v>
      </c>
      <c r="AC729" s="23">
        <f t="shared" ca="1" si="515"/>
        <v>22.384395939760012</v>
      </c>
      <c r="AD729" s="23">
        <f t="shared" ca="1" si="516"/>
        <v>2.8793206395543827</v>
      </c>
      <c r="AE729" s="23">
        <f t="shared" ca="1" si="517"/>
        <v>41.889471239965644</v>
      </c>
      <c r="AF729" s="23">
        <f t="shared" ca="1" si="518"/>
        <v>6.8736141906878458</v>
      </c>
      <c r="AG729" s="23">
        <f t="shared" ca="1" si="479"/>
        <v>16.437137622661961</v>
      </c>
      <c r="AH729" s="25" t="str">
        <f t="shared" ca="1" si="495"/>
        <v>Weak</v>
      </c>
      <c r="AI729" s="25" t="str">
        <f t="shared" ca="1" si="496"/>
        <v>Bearish</v>
      </c>
      <c r="AJ729" s="1">
        <f t="shared" ca="1" si="504"/>
        <v>597724919.54999995</v>
      </c>
      <c r="AK729" s="10">
        <f t="shared" ca="1" si="505"/>
        <v>9.5517903102901938E-3</v>
      </c>
      <c r="AL729" s="10">
        <f t="shared" ca="1" si="510"/>
        <v>8.8934131820343307E-2</v>
      </c>
      <c r="AM729">
        <f t="shared" ca="1" si="506"/>
        <v>114.90000000000146</v>
      </c>
      <c r="AN729">
        <f t="shared" ca="1" si="497"/>
        <v>114.90000000000146</v>
      </c>
      <c r="AO729">
        <f t="shared" ca="1" si="498"/>
        <v>0</v>
      </c>
      <c r="AP729">
        <f t="shared" ca="1" si="484"/>
        <v>36.589927450530659</v>
      </c>
      <c r="AQ729">
        <f t="shared" ca="1" si="484"/>
        <v>24.388956175925568</v>
      </c>
      <c r="AR729">
        <f t="shared" ca="1" si="511"/>
        <v>1.5002662347086719</v>
      </c>
      <c r="AS729">
        <f t="shared" ca="1" si="512"/>
        <v>60.004259301749165</v>
      </c>
      <c r="AT729">
        <f t="shared" ca="1" si="499"/>
        <v>75.25</v>
      </c>
      <c r="AU729">
        <f t="shared" ca="1" si="513"/>
        <v>103.56872498476805</v>
      </c>
      <c r="AV729">
        <f t="shared" ca="1" si="508"/>
        <v>11999.637499999999</v>
      </c>
      <c r="AW729">
        <f t="shared" ca="1" si="478"/>
        <v>11975.228846153846</v>
      </c>
      <c r="AX729">
        <f t="shared" ca="1" si="477"/>
        <v>24.408653846152447</v>
      </c>
      <c r="AY729">
        <f t="shared" ca="1" si="482"/>
        <v>51.866132478630078</v>
      </c>
      <c r="AZ729">
        <f t="shared" ca="1" si="481"/>
        <v>-27.457478632477631</v>
      </c>
    </row>
    <row r="730" spans="1:52" x14ac:dyDescent="0.3">
      <c r="A730" s="1" vm="4266">
        <f ca="1"/>
        <v>43815</v>
      </c>
      <c r="B730" s="1" vm="4267">
        <f ca="1"/>
        <v>12131.35</v>
      </c>
      <c r="C730" s="1" vm="4268">
        <f ca="1"/>
        <v>12134.65</v>
      </c>
      <c r="D730" s="1" vm="4269">
        <f ca="1"/>
        <v>12046.3</v>
      </c>
      <c r="E730" s="1" vm="4270">
        <f ca="1"/>
        <v>12053.95</v>
      </c>
      <c r="F730" s="1" vm="4271">
        <f ca="1"/>
        <v>437704000</v>
      </c>
      <c r="G730" s="1">
        <f t="shared" ca="1" si="507"/>
        <v>11975.88</v>
      </c>
      <c r="H730" s="2">
        <f t="shared" ca="1" si="520"/>
        <v>12004.1875</v>
      </c>
      <c r="I730" s="6" t="str" cm="1">
        <f t="array" aca="1" ref="I730" ca="1">_xlfn.IFS(AND(G729&lt;H729,G730&gt;H730),"BUY", AND(G729&gt;H729,G730&lt;H730),"SELL",TRUE,"")</f>
        <v/>
      </c>
      <c r="J730" s="1" vm="4249">
        <f t="shared" ca="1" si="486"/>
        <v>11867.35</v>
      </c>
      <c r="K730" s="3" t="str">
        <f t="shared" ca="1" si="500"/>
        <v/>
      </c>
      <c r="L730" s="3">
        <f t="shared" ca="1" si="501"/>
        <v>-2.7095898797852014E-3</v>
      </c>
      <c r="M730" s="3">
        <f t="shared" ca="1" si="502"/>
        <v>-2.7132674631074115E-3</v>
      </c>
      <c r="N730" s="4">
        <f t="shared" ca="1" si="487"/>
        <v>-1</v>
      </c>
      <c r="O730" s="2">
        <f t="shared" ca="1" si="503"/>
        <v>2.7132674631074115E-3</v>
      </c>
      <c r="P730" s="1">
        <f t="shared" ca="1" si="488"/>
        <v>12078.299999999997</v>
      </c>
      <c r="Q730" s="1">
        <f t="shared" ca="1" si="489"/>
        <v>5286720223199.999</v>
      </c>
      <c r="R730" s="1">
        <f ca="1">IF(ISBLANK(A730),"",SUM($Q$2:Q730))</f>
        <v>2505573509524456</v>
      </c>
      <c r="S730" s="1">
        <f ca="1">IF(ISBLANK(A730),"",SUM($F$2:F730))</f>
        <v>231332018004</v>
      </c>
      <c r="T730" s="1">
        <f t="shared" ca="1" si="490"/>
        <v>10831.070991137645</v>
      </c>
      <c r="U730" s="1" t="str">
        <f t="shared" ca="1" si="491"/>
        <v>Bullish</v>
      </c>
      <c r="V730" s="17">
        <f t="shared" ca="1" si="492"/>
        <v>88.350000000000364</v>
      </c>
      <c r="W730" s="17">
        <f t="shared" ca="1" si="493"/>
        <v>35.799999999999272</v>
      </c>
      <c r="X730" s="17">
        <f t="shared" ca="1" si="494"/>
        <v>0</v>
      </c>
      <c r="Y730" s="22">
        <f t="shared" ca="1" si="519"/>
        <v>1469.5500000000029</v>
      </c>
      <c r="Z730" s="22">
        <f t="shared" ca="1" si="519"/>
        <v>281.84999999999854</v>
      </c>
      <c r="AA730" s="22">
        <f t="shared" ca="1" si="519"/>
        <v>337.40000000000327</v>
      </c>
      <c r="AB730" s="23">
        <f t="shared" ca="1" si="514"/>
        <v>19.179340614473681</v>
      </c>
      <c r="AC730" s="23">
        <f t="shared" ca="1" si="515"/>
        <v>22.959409342996331</v>
      </c>
      <c r="AD730" s="23">
        <f t="shared" ca="1" si="516"/>
        <v>3.7800687285226502</v>
      </c>
      <c r="AE730" s="23">
        <f t="shared" ca="1" si="517"/>
        <v>42.138749957470012</v>
      </c>
      <c r="AF730" s="23">
        <f t="shared" ca="1" si="518"/>
        <v>8.9705288655639173</v>
      </c>
      <c r="AG730" s="23">
        <f t="shared" ca="1" si="479"/>
        <v>15.467381933629335</v>
      </c>
      <c r="AH730" s="25" t="str">
        <f t="shared" ca="1" si="495"/>
        <v>Weak</v>
      </c>
      <c r="AI730" s="25" t="str">
        <f t="shared" ca="1" si="496"/>
        <v>Bearish</v>
      </c>
      <c r="AJ730" s="1">
        <f t="shared" ca="1" si="504"/>
        <v>-437692047.41000003</v>
      </c>
      <c r="AK730" s="10">
        <f t="shared" ca="1" si="505"/>
        <v>-2.7132674631074115E-3</v>
      </c>
      <c r="AL730" s="10">
        <f t="shared" ca="1" si="510"/>
        <v>8.8756543832005153E-2</v>
      </c>
      <c r="AM730">
        <f t="shared" ca="1" si="506"/>
        <v>-32.75</v>
      </c>
      <c r="AN730">
        <f t="shared" ca="1" si="497"/>
        <v>0</v>
      </c>
      <c r="AO730">
        <f t="shared" ca="1" si="498"/>
        <v>32.75</v>
      </c>
      <c r="AP730">
        <f t="shared" ca="1" si="484"/>
        <v>33.976361204064183</v>
      </c>
      <c r="AQ730">
        <f t="shared" ca="1" si="484"/>
        <v>24.986173591930882</v>
      </c>
      <c r="AR730">
        <f t="shared" ca="1" si="511"/>
        <v>1.3598064977438811</v>
      </c>
      <c r="AS730">
        <f t="shared" ca="1" si="512"/>
        <v>57.623644101494719</v>
      </c>
      <c r="AT730">
        <f t="shared" ca="1" si="499"/>
        <v>88.350000000000364</v>
      </c>
      <c r="AU730">
        <f t="shared" ca="1" si="513"/>
        <v>102.4816732001418</v>
      </c>
      <c r="AV730">
        <f t="shared" ca="1" si="508"/>
        <v>11991.5375</v>
      </c>
      <c r="AW730">
        <f t="shared" ca="1" si="478"/>
        <v>11976.840384615389</v>
      </c>
      <c r="AX730">
        <f t="shared" ca="1" si="477"/>
        <v>14.697115384611607</v>
      </c>
      <c r="AY730">
        <f t="shared" ca="1" si="482"/>
        <v>45.362642450139703</v>
      </c>
      <c r="AZ730">
        <f t="shared" ca="1" si="481"/>
        <v>-30.665527065528096</v>
      </c>
    </row>
    <row r="731" spans="1:52" x14ac:dyDescent="0.3">
      <c r="A731" s="1" vm="4272">
        <f ca="1"/>
        <v>43816</v>
      </c>
      <c r="B731" s="1" vm="4273">
        <f ca="1"/>
        <v>12082.45</v>
      </c>
      <c r="C731" s="1" vm="4274">
        <f ca="1"/>
        <v>12182.75</v>
      </c>
      <c r="D731" s="1" vm="4275">
        <f ca="1"/>
        <v>12070.35</v>
      </c>
      <c r="E731" s="1" vm="4276">
        <f ca="1"/>
        <v>12165</v>
      </c>
      <c r="F731" s="1" vm="4277">
        <f ca="1"/>
        <v>499586000</v>
      </c>
      <c r="G731" s="1">
        <f t="shared" ca="1" si="507"/>
        <v>12037.519999999999</v>
      </c>
      <c r="H731" s="2">
        <f t="shared" ca="1" si="520"/>
        <v>12015.432499999999</v>
      </c>
      <c r="I731" s="6" t="str" cm="1">
        <f t="array" aca="1" ref="I731" ca="1">_xlfn.IFS(AND(G730&lt;H730,G731&gt;H731),"BUY", AND(G730&gt;H730,G731&lt;H731),"SELL",TRUE,"")</f>
        <v>BUY</v>
      </c>
      <c r="J731" s="1" vm="4249">
        <f t="shared" ca="1" si="486"/>
        <v>11867.35</v>
      </c>
      <c r="K731" s="3" t="str">
        <f t="shared" ca="1" si="500"/>
        <v/>
      </c>
      <c r="L731" s="3">
        <f t="shared" ca="1" si="501"/>
        <v>9.2127476885168758E-3</v>
      </c>
      <c r="M731" s="3">
        <f t="shared" ca="1" si="502"/>
        <v>9.1705691839000653E-3</v>
      </c>
      <c r="N731" s="4">
        <f t="shared" ca="1" si="487"/>
        <v>-1</v>
      </c>
      <c r="O731" s="2">
        <f t="shared" ca="1" si="503"/>
        <v>-9.1705691839000653E-3</v>
      </c>
      <c r="P731" s="1">
        <f t="shared" ca="1" si="488"/>
        <v>12139.366666666667</v>
      </c>
      <c r="Q731" s="1">
        <f t="shared" ca="1" si="489"/>
        <v>6064657635533.333</v>
      </c>
      <c r="R731" s="1">
        <f ca="1">IF(ISBLANK(A731),"",SUM($Q$2:Q731))</f>
        <v>2511638167159989.5</v>
      </c>
      <c r="S731" s="1">
        <f ca="1">IF(ISBLANK(A731),"",SUM($F$2:F731))</f>
        <v>231831604004</v>
      </c>
      <c r="T731" s="1">
        <f t="shared" ca="1" si="490"/>
        <v>10833.890305640356</v>
      </c>
      <c r="U731" s="1" t="str">
        <f t="shared" ca="1" si="491"/>
        <v>Bullish</v>
      </c>
      <c r="V731" s="17">
        <f t="shared" ca="1" si="492"/>
        <v>128.79999999999927</v>
      </c>
      <c r="W731" s="17">
        <f t="shared" ca="1" si="493"/>
        <v>48.100000000000364</v>
      </c>
      <c r="X731" s="17">
        <f t="shared" ca="1" si="494"/>
        <v>0</v>
      </c>
      <c r="Y731" s="22">
        <f t="shared" ca="1" si="519"/>
        <v>1521.1500000000033</v>
      </c>
      <c r="Z731" s="22">
        <f t="shared" ca="1" si="519"/>
        <v>329.94999999999891</v>
      </c>
      <c r="AA731" s="22">
        <f t="shared" ca="1" si="519"/>
        <v>337.40000000000327</v>
      </c>
      <c r="AB731" s="23">
        <f t="shared" ca="1" si="514"/>
        <v>21.690826019787544</v>
      </c>
      <c r="AC731" s="23">
        <f t="shared" ca="1" si="515"/>
        <v>22.180587055846075</v>
      </c>
      <c r="AD731" s="23">
        <f t="shared" ca="1" si="516"/>
        <v>0.48976103605853183</v>
      </c>
      <c r="AE731" s="23">
        <f t="shared" ca="1" si="517"/>
        <v>43.871413075633619</v>
      </c>
      <c r="AF731" s="23">
        <f t="shared" ca="1" si="518"/>
        <v>1.116355735371896</v>
      </c>
      <c r="AG731" s="23">
        <f t="shared" ca="1" si="479"/>
        <v>14.160563456348212</v>
      </c>
      <c r="AH731" s="25" t="str">
        <f t="shared" ca="1" si="495"/>
        <v>Weak</v>
      </c>
      <c r="AI731" s="25" t="str">
        <f t="shared" ca="1" si="496"/>
        <v>Bearish</v>
      </c>
      <c r="AJ731" s="1">
        <f t="shared" ca="1" si="504"/>
        <v>499597975.88</v>
      </c>
      <c r="AK731" s="10">
        <f t="shared" ca="1" si="505"/>
        <v>9.1705691839000653E-3</v>
      </c>
      <c r="AL731" s="10">
        <f t="shared" ca="1" si="510"/>
        <v>9.4569585528566161E-2</v>
      </c>
      <c r="AM731">
        <f t="shared" ca="1" si="506"/>
        <v>111.04999999999927</v>
      </c>
      <c r="AN731">
        <f t="shared" ca="1" si="497"/>
        <v>111.04999999999927</v>
      </c>
      <c r="AO731">
        <f t="shared" ca="1" si="498"/>
        <v>0</v>
      </c>
      <c r="AP731">
        <f t="shared" ca="1" si="484"/>
        <v>39.481621118059543</v>
      </c>
      <c r="AQ731">
        <f t="shared" ca="1" si="484"/>
        <v>23.201446906792963</v>
      </c>
      <c r="AR731">
        <f t="shared" ca="1" si="511"/>
        <v>1.7016878850990986</v>
      </c>
      <c r="AS731">
        <f t="shared" ca="1" si="512"/>
        <v>62.986101928523851</v>
      </c>
      <c r="AT731">
        <f t="shared" ca="1" si="499"/>
        <v>112.39999999999964</v>
      </c>
      <c r="AU731">
        <f t="shared" ca="1" si="513"/>
        <v>103.19012511441736</v>
      </c>
      <c r="AV731">
        <f t="shared" ca="1" si="508"/>
        <v>12000.616666666667</v>
      </c>
      <c r="AW731">
        <f t="shared" ca="1" si="478"/>
        <v>11986.719230769231</v>
      </c>
      <c r="AX731">
        <f t="shared" ref="AX731:AX794" ca="1" si="521">AV731 - AW731</f>
        <v>13.897435897435571</v>
      </c>
      <c r="AY731">
        <f t="shared" ca="1" si="482"/>
        <v>39.078846153843593</v>
      </c>
      <c r="AZ731">
        <f t="shared" ca="1" si="481"/>
        <v>-25.181410256408022</v>
      </c>
    </row>
    <row r="732" spans="1:52" x14ac:dyDescent="0.3">
      <c r="A732" s="1" vm="4278">
        <f ca="1"/>
        <v>43817</v>
      </c>
      <c r="B732" s="1" vm="4279">
        <f ca="1"/>
        <v>12197</v>
      </c>
      <c r="C732" s="1" vm="4280">
        <f ca="1"/>
        <v>12237.7</v>
      </c>
      <c r="D732" s="1" vm="4281">
        <f ca="1"/>
        <v>12163.45</v>
      </c>
      <c r="E732" s="1" vm="4282">
        <f ca="1"/>
        <v>12221.65</v>
      </c>
      <c r="F732" s="1" vm="4283">
        <f ca="1"/>
        <v>518855000</v>
      </c>
      <c r="G732" s="1">
        <f t="shared" ca="1" si="507"/>
        <v>12099.82</v>
      </c>
      <c r="H732" s="2">
        <f t="shared" ca="1" si="520"/>
        <v>12026.56</v>
      </c>
      <c r="I732" s="6" t="str" cm="1">
        <f t="array" aca="1" ref="I732" ca="1">_xlfn.IFS(AND(G731&lt;H731,G732&gt;H732),"BUY", AND(G731&gt;H731,G732&lt;H732),"SELL",TRUE,"")</f>
        <v/>
      </c>
      <c r="J732" s="1" vm="4279">
        <f t="shared" ca="1" si="486"/>
        <v>12197</v>
      </c>
      <c r="K732" s="3">
        <f t="shared" ca="1" si="500"/>
        <v>-2.7777894812236914E-2</v>
      </c>
      <c r="L732" s="3">
        <f t="shared" ca="1" si="501"/>
        <v>4.6568023016850812E-3</v>
      </c>
      <c r="M732" s="3">
        <f t="shared" ca="1" si="502"/>
        <v>4.6459929428873644E-3</v>
      </c>
      <c r="N732" s="4">
        <f t="shared" ca="1" si="487"/>
        <v>1</v>
      </c>
      <c r="O732" s="2">
        <f t="shared" ca="1" si="503"/>
        <v>4.6459929428873644E-3</v>
      </c>
      <c r="P732" s="1">
        <f t="shared" ca="1" si="488"/>
        <v>12207.6</v>
      </c>
      <c r="Q732" s="1">
        <f t="shared" ca="1" si="489"/>
        <v>6333974298000</v>
      </c>
      <c r="R732" s="1">
        <f ca="1">IF(ISBLANK(A732),"",SUM($Q$2:Q732))</f>
        <v>2517972141457989.5</v>
      </c>
      <c r="S732" s="1">
        <f ca="1">IF(ISBLANK(A732),"",SUM($F$2:F732))</f>
        <v>232350459004</v>
      </c>
      <c r="T732" s="1">
        <f t="shared" ca="1" si="490"/>
        <v>10836.957896496524</v>
      </c>
      <c r="U732" s="1" t="str">
        <f t="shared" ca="1" si="491"/>
        <v>Bullish</v>
      </c>
      <c r="V732" s="17">
        <f t="shared" ca="1" si="492"/>
        <v>74.25</v>
      </c>
      <c r="W732" s="17">
        <f t="shared" ca="1" si="493"/>
        <v>54.950000000000728</v>
      </c>
      <c r="X732" s="17">
        <f t="shared" ca="1" si="494"/>
        <v>0</v>
      </c>
      <c r="Y732" s="22">
        <f t="shared" ca="1" si="519"/>
        <v>1536.5500000000047</v>
      </c>
      <c r="Z732" s="22">
        <f t="shared" ca="1" si="519"/>
        <v>341</v>
      </c>
      <c r="AA732" s="22">
        <f t="shared" ca="1" si="519"/>
        <v>337.40000000000327</v>
      </c>
      <c r="AB732" s="23">
        <f t="shared" ca="1" si="514"/>
        <v>22.192574273534799</v>
      </c>
      <c r="AC732" s="23">
        <f t="shared" ca="1" si="515"/>
        <v>21.958283166834939</v>
      </c>
      <c r="AD732" s="23">
        <f t="shared" ca="1" si="516"/>
        <v>0.23429110669986031</v>
      </c>
      <c r="AE732" s="23">
        <f t="shared" ca="1" si="517"/>
        <v>44.150857440369734</v>
      </c>
      <c r="AF732" s="23">
        <f t="shared" ca="1" si="518"/>
        <v>0.53066037735800375</v>
      </c>
      <c r="AG732" s="23">
        <f t="shared" ca="1" si="479"/>
        <v>12.574959602278586</v>
      </c>
      <c r="AH732" s="25" t="str">
        <f t="shared" ca="1" si="495"/>
        <v>Weak</v>
      </c>
      <c r="AI732" s="25" t="str">
        <f t="shared" ca="1" si="496"/>
        <v>Bullish</v>
      </c>
      <c r="AJ732" s="1">
        <f t="shared" ca="1" si="504"/>
        <v>518867037.51999998</v>
      </c>
      <c r="AK732" s="10">
        <f t="shared" ca="1" si="505"/>
        <v>4.6459929428873644E-3</v>
      </c>
      <c r="AL732" s="10">
        <f t="shared" ca="1" si="510"/>
        <v>9.4967530441239387E-2</v>
      </c>
      <c r="AM732">
        <f t="shared" ca="1" si="506"/>
        <v>56.649999999999636</v>
      </c>
      <c r="AN732">
        <f t="shared" ca="1" si="497"/>
        <v>56.649999999999636</v>
      </c>
      <c r="AO732">
        <f t="shared" ca="1" si="498"/>
        <v>0</v>
      </c>
      <c r="AP732">
        <f t="shared" ca="1" si="484"/>
        <v>40.707933895340979</v>
      </c>
      <c r="AQ732">
        <f t="shared" ca="1" si="484"/>
        <v>21.544200699164893</v>
      </c>
      <c r="AR732">
        <f t="shared" ca="1" si="511"/>
        <v>1.8895077363867538</v>
      </c>
      <c r="AS732">
        <f t="shared" ca="1" si="512"/>
        <v>65.392028981016978</v>
      </c>
      <c r="AT732">
        <f t="shared" ca="1" si="499"/>
        <v>74.25</v>
      </c>
      <c r="AU732">
        <f t="shared" ca="1" si="513"/>
        <v>101.12297332053039</v>
      </c>
      <c r="AV732">
        <f t="shared" ca="1" si="508"/>
        <v>12015.070833333333</v>
      </c>
      <c r="AW732">
        <f t="shared" ref="AW732:AW795" ca="1" si="522">AVERAGE(E707:E732)</f>
        <v>11998.573076923078</v>
      </c>
      <c r="AX732">
        <f t="shared" ca="1" si="521"/>
        <v>16.497756410255533</v>
      </c>
      <c r="AY732">
        <f t="shared" ca="1" si="482"/>
        <v>33.348504273501831</v>
      </c>
      <c r="AZ732">
        <f t="shared" ca="1" si="481"/>
        <v>-16.850747863246298</v>
      </c>
    </row>
    <row r="733" spans="1:52" x14ac:dyDescent="0.3">
      <c r="A733" s="1" vm="4284">
        <f ca="1"/>
        <v>43818</v>
      </c>
      <c r="B733" s="1" vm="4285">
        <f ca="1"/>
        <v>12223.4</v>
      </c>
      <c r="C733" s="1" vm="4286">
        <f ca="1"/>
        <v>12268.35</v>
      </c>
      <c r="D733" s="1" vm="4287">
        <f ca="1"/>
        <v>12191.15</v>
      </c>
      <c r="E733" s="1" vm="4288">
        <f ca="1"/>
        <v>12259.7</v>
      </c>
      <c r="F733" s="1" vm="4289">
        <f ca="1"/>
        <v>623050000</v>
      </c>
      <c r="G733" s="1">
        <f t="shared" ca="1" si="507"/>
        <v>12157.4</v>
      </c>
      <c r="H733" s="2">
        <f t="shared" ca="1" si="520"/>
        <v>12041.125</v>
      </c>
      <c r="I733" s="6" t="str" cm="1">
        <f t="array" aca="1" ref="I733" ca="1">_xlfn.IFS(AND(G732&lt;H732,G733&gt;H733),"BUY", AND(G732&gt;H732,G733&lt;H733),"SELL",TRUE,"")</f>
        <v/>
      </c>
      <c r="J733" s="1" vm="4279">
        <f t="shared" ca="1" si="486"/>
        <v>12197</v>
      </c>
      <c r="K733" s="3" t="str">
        <f t="shared" ca="1" si="500"/>
        <v/>
      </c>
      <c r="L733" s="3">
        <f t="shared" ca="1" si="501"/>
        <v>3.1133275785184544E-3</v>
      </c>
      <c r="M733" s="3">
        <f t="shared" ca="1" si="502"/>
        <v>3.1084912097463736E-3</v>
      </c>
      <c r="N733" s="4">
        <f t="shared" ca="1" si="487"/>
        <v>1</v>
      </c>
      <c r="O733" s="2">
        <f t="shared" ca="1" si="503"/>
        <v>3.1084912097463736E-3</v>
      </c>
      <c r="P733" s="1">
        <f t="shared" ca="1" si="488"/>
        <v>12239.733333333332</v>
      </c>
      <c r="Q733" s="1">
        <f t="shared" ca="1" si="489"/>
        <v>7625965853333.332</v>
      </c>
      <c r="R733" s="1">
        <f ca="1">IF(ISBLANK(A733),"",SUM($Q$2:Q733))</f>
        <v>2525598107311323</v>
      </c>
      <c r="S733" s="1">
        <f ca="1">IF(ISBLANK(A733),"",SUM($F$2:F733))</f>
        <v>232973509004</v>
      </c>
      <c r="T733" s="1">
        <f t="shared" ca="1" si="490"/>
        <v>10840.709392705932</v>
      </c>
      <c r="U733" s="1" t="str">
        <f t="shared" ca="1" si="491"/>
        <v>Bullish</v>
      </c>
      <c r="V733" s="17">
        <f t="shared" ca="1" si="492"/>
        <v>77.200000000000728</v>
      </c>
      <c r="W733" s="17">
        <f t="shared" ca="1" si="493"/>
        <v>30.649999999999636</v>
      </c>
      <c r="X733" s="17">
        <f t="shared" ca="1" si="494"/>
        <v>0</v>
      </c>
      <c r="Y733" s="22">
        <f t="shared" ca="1" si="519"/>
        <v>1480.0000000000055</v>
      </c>
      <c r="Z733" s="22">
        <f t="shared" ca="1" si="519"/>
        <v>371.64999999999964</v>
      </c>
      <c r="AA733" s="22">
        <f t="shared" ca="1" si="519"/>
        <v>254.85000000000218</v>
      </c>
      <c r="AB733" s="23">
        <f t="shared" ca="1" si="514"/>
        <v>25.111486486486367</v>
      </c>
      <c r="AC733" s="23">
        <f t="shared" ca="1" si="515"/>
        <v>17.219594594594678</v>
      </c>
      <c r="AD733" s="23">
        <f t="shared" ca="1" si="516"/>
        <v>7.8918918918916887</v>
      </c>
      <c r="AE733" s="23">
        <f t="shared" ca="1" si="517"/>
        <v>42.331081081081045</v>
      </c>
      <c r="AF733" s="23">
        <f t="shared" ca="1" si="518"/>
        <v>18.643256185155163</v>
      </c>
      <c r="AG733" s="23">
        <f t="shared" ca="1" si="479"/>
        <v>12.617232048863277</v>
      </c>
      <c r="AH733" s="25" t="str">
        <f t="shared" ca="1" si="495"/>
        <v>Weak</v>
      </c>
      <c r="AI733" s="25" t="str">
        <f t="shared" ca="1" si="496"/>
        <v>Bullish</v>
      </c>
      <c r="AJ733" s="1">
        <f t="shared" ca="1" si="504"/>
        <v>623062099.82000005</v>
      </c>
      <c r="AK733" s="10">
        <f t="shared" ca="1" si="505"/>
        <v>3.1084912097463736E-3</v>
      </c>
      <c r="AL733" s="10">
        <f t="shared" ca="1" si="510"/>
        <v>8.7562816023801601E-2</v>
      </c>
      <c r="AM733">
        <f t="shared" ca="1" si="506"/>
        <v>38.050000000001091</v>
      </c>
      <c r="AN733">
        <f t="shared" ca="1" si="497"/>
        <v>38.050000000001091</v>
      </c>
      <c r="AO733">
        <f t="shared" ca="1" si="498"/>
        <v>0</v>
      </c>
      <c r="AP733">
        <f t="shared" ca="1" si="484"/>
        <v>40.518081474245271</v>
      </c>
      <c r="AQ733">
        <f t="shared" ca="1" si="484"/>
        <v>20.005329220653117</v>
      </c>
      <c r="AR733">
        <f t="shared" ca="1" si="511"/>
        <v>2.0253643930245939</v>
      </c>
      <c r="AS733">
        <f t="shared" ca="1" si="512"/>
        <v>66.946130446116115</v>
      </c>
      <c r="AT733">
        <f t="shared" ca="1" si="499"/>
        <v>77.200000000000728</v>
      </c>
      <c r="AU733">
        <f t="shared" ca="1" si="513"/>
        <v>99.414189511921123</v>
      </c>
      <c r="AV733">
        <f t="shared" ca="1" si="508"/>
        <v>12037.195833333333</v>
      </c>
      <c r="AW733">
        <f t="shared" ca="1" si="522"/>
        <v>12014.698076923078</v>
      </c>
      <c r="AX733">
        <f t="shared" ca="1" si="521"/>
        <v>22.497756410255533</v>
      </c>
      <c r="AY733">
        <f t="shared" ca="1" si="482"/>
        <v>29.334116809114374</v>
      </c>
      <c r="AZ733">
        <f t="shared" ca="1" si="481"/>
        <v>-6.8363603988588402</v>
      </c>
    </row>
    <row r="734" spans="1:52" x14ac:dyDescent="0.3">
      <c r="A734" s="1" vm="4290">
        <f ca="1"/>
        <v>43819</v>
      </c>
      <c r="B734" s="1" vm="4291">
        <f ca="1"/>
        <v>12266.45</v>
      </c>
      <c r="C734" s="1" vm="4292">
        <f ca="1"/>
        <v>12293.9</v>
      </c>
      <c r="D734" s="1" vm="4293">
        <f ca="1"/>
        <v>12252.75</v>
      </c>
      <c r="E734" s="1" vm="4294">
        <f ca="1"/>
        <v>12271.8</v>
      </c>
      <c r="F734" s="1" vm="4295">
        <f ca="1"/>
        <v>810676000</v>
      </c>
      <c r="G734" s="1">
        <f t="shared" ca="1" si="507"/>
        <v>12194.420000000002</v>
      </c>
      <c r="H734" s="2">
        <f t="shared" ca="1" si="520"/>
        <v>12058.994999999999</v>
      </c>
      <c r="I734" s="6" t="str" cm="1">
        <f t="array" aca="1" ref="I734" ca="1">_xlfn.IFS(AND(G733&lt;H733,G734&gt;H734),"BUY", AND(G733&gt;H733,G734&lt;H734),"SELL",TRUE,"")</f>
        <v/>
      </c>
      <c r="J734" s="1" vm="4279">
        <f t="shared" ca="1" si="486"/>
        <v>12197</v>
      </c>
      <c r="K734" s="3" t="str">
        <f t="shared" ca="1" si="500"/>
        <v/>
      </c>
      <c r="L734" s="3">
        <f t="shared" ca="1" si="501"/>
        <v>9.8697358010380043E-4</v>
      </c>
      <c r="M734" s="3">
        <f t="shared" ca="1" si="502"/>
        <v>9.8648684191871439E-4</v>
      </c>
      <c r="N734" s="4">
        <f t="shared" ca="1" si="487"/>
        <v>1</v>
      </c>
      <c r="O734" s="2">
        <f t="shared" ca="1" si="503"/>
        <v>9.8648684191871439E-4</v>
      </c>
      <c r="P734" s="1">
        <f t="shared" ca="1" si="488"/>
        <v>12272.816666666666</v>
      </c>
      <c r="Q734" s="1">
        <f t="shared" ca="1" si="489"/>
        <v>9949277924066.666</v>
      </c>
      <c r="R734" s="1">
        <f ca="1">IF(ISBLANK(A734),"",SUM($Q$2:Q734))</f>
        <v>2535547385235389.5</v>
      </c>
      <c r="S734" s="1">
        <f ca="1">IF(ISBLANK(A734),"",SUM($F$2:F734))</f>
        <v>233784185004</v>
      </c>
      <c r="T734" s="1">
        <f t="shared" ca="1" si="490"/>
        <v>10845.675404399177</v>
      </c>
      <c r="U734" s="1" t="str">
        <f t="shared" ca="1" si="491"/>
        <v>Bullish</v>
      </c>
      <c r="V734" s="17">
        <f t="shared" ca="1" si="492"/>
        <v>41.149999999999636</v>
      </c>
      <c r="W734" s="17">
        <f t="shared" ca="1" si="493"/>
        <v>25.549999999999272</v>
      </c>
      <c r="X734" s="17">
        <f t="shared" ca="1" si="494"/>
        <v>0</v>
      </c>
      <c r="Y734" s="22">
        <f t="shared" ca="1" si="519"/>
        <v>1407.7000000000062</v>
      </c>
      <c r="Z734" s="22">
        <f t="shared" ca="1" si="519"/>
        <v>397.19999999999891</v>
      </c>
      <c r="AA734" s="22">
        <f t="shared" ca="1" si="519"/>
        <v>254.85000000000218</v>
      </c>
      <c r="AB734" s="23">
        <f t="shared" ca="1" si="514"/>
        <v>28.216239255522989</v>
      </c>
      <c r="AC734" s="23">
        <f t="shared" ca="1" si="515"/>
        <v>18.103999431697172</v>
      </c>
      <c r="AD734" s="23">
        <f t="shared" ca="1" si="516"/>
        <v>10.112239823825817</v>
      </c>
      <c r="AE734" s="23">
        <f t="shared" ca="1" si="517"/>
        <v>46.320238687220161</v>
      </c>
      <c r="AF734" s="23">
        <f t="shared" ca="1" si="518"/>
        <v>21.831147918103891</v>
      </c>
      <c r="AG734" s="23">
        <f t="shared" ref="AG734:AG797" ca="1" si="523">IFERROR(AVERAGE(AF721:AF734),"")</f>
        <v>12.403541762055696</v>
      </c>
      <c r="AH734" s="25" t="str">
        <f t="shared" ca="1" si="495"/>
        <v>Weak</v>
      </c>
      <c r="AI734" s="25" t="str">
        <f t="shared" ca="1" si="496"/>
        <v>Bullish</v>
      </c>
      <c r="AJ734" s="1">
        <f t="shared" ca="1" si="504"/>
        <v>810688157.39999998</v>
      </c>
      <c r="AK734" s="10">
        <f t="shared" ca="1" si="505"/>
        <v>9.8648684191871439E-4</v>
      </c>
      <c r="AL734" s="10">
        <f t="shared" ca="1" si="510"/>
        <v>8.7167650951958831E-2</v>
      </c>
      <c r="AM734">
        <f t="shared" ca="1" si="506"/>
        <v>12.099999999998545</v>
      </c>
      <c r="AN734">
        <f t="shared" ca="1" si="497"/>
        <v>12.099999999998545</v>
      </c>
      <c r="AO734">
        <f t="shared" ca="1" si="498"/>
        <v>0</v>
      </c>
      <c r="AP734">
        <f t="shared" ca="1" si="484"/>
        <v>38.488218511799076</v>
      </c>
      <c r="AQ734">
        <f t="shared" ca="1" si="484"/>
        <v>18.576377133463609</v>
      </c>
      <c r="AR734">
        <f t="shared" ca="1" si="511"/>
        <v>2.0718904571799492</v>
      </c>
      <c r="AS734">
        <f t="shared" ca="1" si="512"/>
        <v>67.446755867785143</v>
      </c>
      <c r="AT734">
        <f t="shared" ca="1" si="499"/>
        <v>41.149999999999636</v>
      </c>
      <c r="AU734">
        <f t="shared" ca="1" si="513"/>
        <v>95.252461689641009</v>
      </c>
      <c r="AV734">
        <f t="shared" ca="1" si="508"/>
        <v>12056.245833333332</v>
      </c>
      <c r="AW734">
        <f t="shared" ca="1" si="522"/>
        <v>12030.071153846155</v>
      </c>
      <c r="AX734">
        <f t="shared" ca="1" si="521"/>
        <v>26.174679487177855</v>
      </c>
      <c r="AY734">
        <f t="shared" ca="1" si="482"/>
        <v>26.271011396008866</v>
      </c>
      <c r="AZ734">
        <f t="shared" ca="1" si="481"/>
        <v>-9.6331908831011503E-2</v>
      </c>
    </row>
    <row r="735" spans="1:52" x14ac:dyDescent="0.3">
      <c r="A735" s="1" vm="4296">
        <f ca="1"/>
        <v>43822</v>
      </c>
      <c r="B735" s="1" vm="4297">
        <f ca="1"/>
        <v>12235.45</v>
      </c>
      <c r="C735" s="1" vm="4298">
        <f ca="1"/>
        <v>12287.15</v>
      </c>
      <c r="D735" s="1" vm="4299">
        <f ca="1"/>
        <v>12213.25</v>
      </c>
      <c r="E735" s="1" vm="4300">
        <f ca="1"/>
        <v>12262.75</v>
      </c>
      <c r="F735" s="1" vm="4301">
        <f ca="1"/>
        <v>604782000</v>
      </c>
      <c r="G735" s="1">
        <f t="shared" ca="1" si="507"/>
        <v>12236.180000000002</v>
      </c>
      <c r="H735" s="2">
        <f t="shared" ca="1" si="520"/>
        <v>12068.445</v>
      </c>
      <c r="I735" s="6" t="str" cm="1">
        <f t="array" aca="1" ref="I735" ca="1">_xlfn.IFS(AND(G734&lt;H734,G735&gt;H735),"BUY", AND(G734&gt;H734,G735&lt;H735),"SELL",TRUE,"")</f>
        <v/>
      </c>
      <c r="J735" s="1" vm="4279">
        <f t="shared" ca="1" si="486"/>
        <v>12197</v>
      </c>
      <c r="K735" s="3" t="str">
        <f t="shared" ca="1" si="500"/>
        <v/>
      </c>
      <c r="L735" s="3">
        <f t="shared" ca="1" si="501"/>
        <v>-7.3746312684364046E-4</v>
      </c>
      <c r="M735" s="3">
        <f t="shared" ca="1" si="502"/>
        <v>-7.3773518653958673E-4</v>
      </c>
      <c r="N735" s="4">
        <f t="shared" ca="1" si="487"/>
        <v>1</v>
      </c>
      <c r="O735" s="2">
        <f t="shared" ca="1" si="503"/>
        <v>-7.3773518653958673E-4</v>
      </c>
      <c r="P735" s="1">
        <f t="shared" ca="1" si="488"/>
        <v>12254.383333333333</v>
      </c>
      <c r="Q735" s="1">
        <f t="shared" ca="1" si="489"/>
        <v>7411230461100</v>
      </c>
      <c r="R735" s="1">
        <f ca="1">IF(ISBLANK(A735),"",SUM($Q$2:Q735))</f>
        <v>2542958615696489.5</v>
      </c>
      <c r="S735" s="1">
        <f ca="1">IF(ISBLANK(A735),"",SUM($F$2:F735))</f>
        <v>234388967004</v>
      </c>
      <c r="T735" s="1">
        <f t="shared" ca="1" si="490"/>
        <v>10849.310222238797</v>
      </c>
      <c r="U735" s="1" t="str">
        <f t="shared" ca="1" si="491"/>
        <v>Bullish</v>
      </c>
      <c r="V735" s="17">
        <f t="shared" ca="1" si="492"/>
        <v>73.899999999999636</v>
      </c>
      <c r="W735" s="17">
        <f t="shared" ca="1" si="493"/>
        <v>0</v>
      </c>
      <c r="X735" s="17">
        <f t="shared" ca="1" si="494"/>
        <v>39.5</v>
      </c>
      <c r="Y735" s="22">
        <f t="shared" ref="Y735:AA750" ca="1" si="524">SUM(V722:V735)</f>
        <v>1369.4000000000051</v>
      </c>
      <c r="Z735" s="22">
        <f t="shared" ca="1" si="524"/>
        <v>397.19999999999891</v>
      </c>
      <c r="AA735" s="22">
        <f t="shared" ca="1" si="524"/>
        <v>227.05000000000109</v>
      </c>
      <c r="AB735" s="23">
        <f t="shared" ca="1" si="514"/>
        <v>29.005403826493165</v>
      </c>
      <c r="AC735" s="23">
        <f t="shared" ca="1" si="515"/>
        <v>16.580254125894569</v>
      </c>
      <c r="AD735" s="23">
        <f t="shared" ca="1" si="516"/>
        <v>12.425149700598595</v>
      </c>
      <c r="AE735" s="23">
        <f t="shared" ca="1" si="517"/>
        <v>45.585657952387734</v>
      </c>
      <c r="AF735" s="23">
        <f t="shared" ca="1" si="518"/>
        <v>27.256708049659238</v>
      </c>
      <c r="AG735" s="23">
        <f t="shared" ca="1" si="523"/>
        <v>13.084001198282849</v>
      </c>
      <c r="AH735" s="25" t="str">
        <f t="shared" ca="1" si="495"/>
        <v>Weak</v>
      </c>
      <c r="AI735" s="25" t="str">
        <f t="shared" ca="1" si="496"/>
        <v>Bullish</v>
      </c>
      <c r="AJ735" s="1">
        <f t="shared" ca="1" si="504"/>
        <v>-604769805.58000004</v>
      </c>
      <c r="AK735" s="10">
        <f t="shared" ca="1" si="505"/>
        <v>-7.3773518653958673E-4</v>
      </c>
      <c r="AL735" s="10">
        <f t="shared" ca="1" si="510"/>
        <v>8.3707208038006339E-2</v>
      </c>
      <c r="AM735">
        <f t="shared" ca="1" si="506"/>
        <v>-9.0499999999992724</v>
      </c>
      <c r="AN735">
        <f t="shared" ca="1" si="497"/>
        <v>0</v>
      </c>
      <c r="AO735">
        <f t="shared" ca="1" si="498"/>
        <v>9.0499999999992724</v>
      </c>
      <c r="AP735">
        <f t="shared" ca="1" si="484"/>
        <v>35.739060046670566</v>
      </c>
      <c r="AQ735">
        <f t="shared" ca="1" si="484"/>
        <v>17.895921623930441</v>
      </c>
      <c r="AR735">
        <f t="shared" ca="1" si="511"/>
        <v>1.9970505458003496</v>
      </c>
      <c r="AS735">
        <f t="shared" ca="1" si="512"/>
        <v>66.633862702073515</v>
      </c>
      <c r="AT735">
        <f t="shared" ca="1" si="499"/>
        <v>73.899999999999636</v>
      </c>
      <c r="AU735">
        <f t="shared" ca="1" si="513"/>
        <v>93.727285854666633</v>
      </c>
      <c r="AV735">
        <f t="shared" ca="1" si="508"/>
        <v>12076.608333333332</v>
      </c>
      <c r="AW735">
        <f t="shared" ca="1" si="522"/>
        <v>12044.198076923078</v>
      </c>
      <c r="AX735">
        <f t="shared" ca="1" si="521"/>
        <v>32.410256410254078</v>
      </c>
      <c r="AY735">
        <f t="shared" ca="1" si="482"/>
        <v>24.289636752134456</v>
      </c>
      <c r="AZ735">
        <f t="shared" ca="1" si="481"/>
        <v>8.1206196581196224</v>
      </c>
    </row>
    <row r="736" spans="1:52" x14ac:dyDescent="0.3">
      <c r="A736" s="1" vm="4302">
        <f ca="1"/>
        <v>43823</v>
      </c>
      <c r="B736" s="1" vm="4303">
        <f ca="1"/>
        <v>12269.25</v>
      </c>
      <c r="C736" s="1" vm="4304">
        <f ca="1"/>
        <v>12283.7</v>
      </c>
      <c r="D736" s="1" vm="4305">
        <f ca="1"/>
        <v>12202.1</v>
      </c>
      <c r="E736" s="1" vm="4306">
        <f ca="1"/>
        <v>12214.55</v>
      </c>
      <c r="F736" s="1" vm="4307">
        <f ca="1"/>
        <v>470290000</v>
      </c>
      <c r="G736" s="1">
        <f t="shared" ca="1" si="507"/>
        <v>12246.09</v>
      </c>
      <c r="H736" s="2">
        <f t="shared" ca="1" si="520"/>
        <v>12077.287499999999</v>
      </c>
      <c r="I736" s="6" t="str" cm="1">
        <f t="array" aca="1" ref="I736" ca="1">_xlfn.IFS(AND(G735&lt;H735,G736&gt;H736),"BUY", AND(G735&gt;H735,G736&lt;H736),"SELL",TRUE,"")</f>
        <v/>
      </c>
      <c r="J736" s="1" vm="4279">
        <f t="shared" ca="1" si="486"/>
        <v>12197</v>
      </c>
      <c r="K736" s="3" t="str">
        <f t="shared" ca="1" si="500"/>
        <v/>
      </c>
      <c r="L736" s="3">
        <f t="shared" ca="1" si="501"/>
        <v>-3.930602841940134E-3</v>
      </c>
      <c r="M736" s="3">
        <f t="shared" ca="1" si="502"/>
        <v>-3.9383479632830202E-3</v>
      </c>
      <c r="N736" s="4">
        <f t="shared" ca="1" si="487"/>
        <v>1</v>
      </c>
      <c r="O736" s="2">
        <f t="shared" ca="1" si="503"/>
        <v>-3.9383479632830202E-3</v>
      </c>
      <c r="P736" s="1">
        <f t="shared" ca="1" si="488"/>
        <v>12233.450000000003</v>
      </c>
      <c r="Q736" s="1">
        <f t="shared" ca="1" si="489"/>
        <v>5753269200500.001</v>
      </c>
      <c r="R736" s="1">
        <f ca="1">IF(ISBLANK(A736),"",SUM($Q$2:Q736))</f>
        <v>2548711884896989.5</v>
      </c>
      <c r="S736" s="1">
        <f ca="1">IF(ISBLANK(A736),"",SUM($F$2:F736))</f>
        <v>234859257004</v>
      </c>
      <c r="T736" s="1">
        <f t="shared" ca="1" si="490"/>
        <v>10852.081869839098</v>
      </c>
      <c r="U736" s="1" t="str">
        <f t="shared" ca="1" si="491"/>
        <v>Bullish</v>
      </c>
      <c r="V736" s="17">
        <f t="shared" ca="1" si="492"/>
        <v>81.600000000000364</v>
      </c>
      <c r="W736" s="17">
        <f t="shared" ca="1" si="493"/>
        <v>0</v>
      </c>
      <c r="X736" s="17">
        <f t="shared" ca="1" si="494"/>
        <v>11.149999999999636</v>
      </c>
      <c r="Y736" s="22">
        <f t="shared" ca="1" si="524"/>
        <v>1331.600000000004</v>
      </c>
      <c r="Z736" s="22">
        <f t="shared" ca="1" si="524"/>
        <v>397.19999999999891</v>
      </c>
      <c r="AA736" s="22">
        <f t="shared" ca="1" si="524"/>
        <v>217.10000000000036</v>
      </c>
      <c r="AB736" s="23">
        <f t="shared" ca="1" si="514"/>
        <v>29.828777410633649</v>
      </c>
      <c r="AC736" s="23">
        <f t="shared" ca="1" si="515"/>
        <v>16.303694803244195</v>
      </c>
      <c r="AD736" s="23">
        <f t="shared" ca="1" si="516"/>
        <v>13.525082607389454</v>
      </c>
      <c r="AE736" s="23">
        <f t="shared" ca="1" si="517"/>
        <v>46.132472213877847</v>
      </c>
      <c r="AF736" s="23">
        <f t="shared" ca="1" si="518"/>
        <v>29.317922839003536</v>
      </c>
      <c r="AG736" s="23">
        <f t="shared" ca="1" si="523"/>
        <v>13.918874353627306</v>
      </c>
      <c r="AH736" s="25" t="str">
        <f t="shared" ca="1" si="495"/>
        <v>Weak</v>
      </c>
      <c r="AI736" s="25" t="str">
        <f t="shared" ca="1" si="496"/>
        <v>Bullish</v>
      </c>
      <c r="AJ736" s="1">
        <f t="shared" ca="1" si="504"/>
        <v>-470277763.81999999</v>
      </c>
      <c r="AK736" s="10">
        <f t="shared" ca="1" si="505"/>
        <v>-3.9383479632830202E-3</v>
      </c>
      <c r="AL736" s="10">
        <f t="shared" ca="1" si="510"/>
        <v>8.5952857339395061E-2</v>
      </c>
      <c r="AM736">
        <f t="shared" ca="1" si="506"/>
        <v>-48.200000000000728</v>
      </c>
      <c r="AN736">
        <f t="shared" ca="1" si="497"/>
        <v>0</v>
      </c>
      <c r="AO736">
        <f t="shared" ca="1" si="498"/>
        <v>48.200000000000728</v>
      </c>
      <c r="AP736">
        <f t="shared" ca="1" si="484"/>
        <v>33.186270043336954</v>
      </c>
      <c r="AQ736">
        <f t="shared" ca="1" si="484"/>
        <v>20.060498650792603</v>
      </c>
      <c r="AR736">
        <f t="shared" ca="1" si="511"/>
        <v>1.6543093280498162</v>
      </c>
      <c r="AS736">
        <f t="shared" ca="1" si="512"/>
        <v>62.325415902647499</v>
      </c>
      <c r="AT736">
        <f t="shared" ca="1" si="499"/>
        <v>81.600000000000364</v>
      </c>
      <c r="AU736">
        <f t="shared" ca="1" si="513"/>
        <v>92.861051150761895</v>
      </c>
      <c r="AV736">
        <f t="shared" ca="1" si="508"/>
        <v>12101.029166666665</v>
      </c>
      <c r="AW736">
        <f t="shared" ca="1" si="522"/>
        <v>12056.892307692307</v>
      </c>
      <c r="AX736">
        <f t="shared" ca="1" si="521"/>
        <v>44.136858974357892</v>
      </c>
      <c r="AY736">
        <f t="shared" ca="1" si="482"/>
        <v>24.992913105411088</v>
      </c>
      <c r="AZ736">
        <f t="shared" ca="1" si="481"/>
        <v>19.143945868946805</v>
      </c>
    </row>
    <row r="737" spans="1:52" x14ac:dyDescent="0.3">
      <c r="A737" s="1" vm="4308">
        <f ca="1"/>
        <v>43825</v>
      </c>
      <c r="B737" s="1" vm="4309">
        <f ca="1"/>
        <v>12211.85</v>
      </c>
      <c r="C737" s="1" vm="4310">
        <f ca="1"/>
        <v>12221.55</v>
      </c>
      <c r="D737" s="1" vm="4311">
        <f ca="1"/>
        <v>12118.85</v>
      </c>
      <c r="E737" s="1" vm="4312">
        <f ca="1"/>
        <v>12126.55</v>
      </c>
      <c r="F737" s="1" vm="4313">
        <f ca="1"/>
        <v>520327000</v>
      </c>
      <c r="G737" s="1">
        <f t="shared" ca="1" si="507"/>
        <v>12227.070000000002</v>
      </c>
      <c r="H737" s="2">
        <f t="shared" ca="1" si="520"/>
        <v>12078.579999999998</v>
      </c>
      <c r="I737" s="6" t="str" cm="1">
        <f t="array" aca="1" ref="I737" ca="1">_xlfn.IFS(AND(G736&lt;H736,G737&gt;H737),"BUY", AND(G736&gt;H736,G737&lt;H737),"SELL",TRUE,"")</f>
        <v/>
      </c>
      <c r="J737" s="1" vm="4279">
        <f t="shared" ca="1" si="486"/>
        <v>12197</v>
      </c>
      <c r="K737" s="3" t="str">
        <f t="shared" ca="1" si="500"/>
        <v/>
      </c>
      <c r="L737" s="3">
        <f t="shared" ca="1" si="501"/>
        <v>-7.2045224752447234E-3</v>
      </c>
      <c r="M737" s="3">
        <f t="shared" ca="1" si="502"/>
        <v>-7.2306003753267361E-3</v>
      </c>
      <c r="N737" s="4">
        <f t="shared" ca="1" si="487"/>
        <v>1</v>
      </c>
      <c r="O737" s="2">
        <f t="shared" ca="1" si="503"/>
        <v>-7.2306003753267361E-3</v>
      </c>
      <c r="P737" s="1">
        <f t="shared" ca="1" si="488"/>
        <v>12155.65</v>
      </c>
      <c r="Q737" s="1">
        <f t="shared" ca="1" si="489"/>
        <v>6324912897550</v>
      </c>
      <c r="R737" s="1">
        <f ca="1">IF(ISBLANK(A737),"",SUM($Q$2:Q737))</f>
        <v>2555036797794539.5</v>
      </c>
      <c r="S737" s="1">
        <f ca="1">IF(ISBLANK(A737),"",SUM($F$2:F737))</f>
        <v>235379584004</v>
      </c>
      <c r="T737" s="1">
        <f t="shared" ca="1" si="490"/>
        <v>10854.963520332842</v>
      </c>
      <c r="U737" s="1" t="str">
        <f t="shared" ca="1" si="491"/>
        <v>Bullish</v>
      </c>
      <c r="V737" s="17">
        <f t="shared" ca="1" si="492"/>
        <v>102.69999999999891</v>
      </c>
      <c r="W737" s="17">
        <f t="shared" ca="1" si="493"/>
        <v>0</v>
      </c>
      <c r="X737" s="17">
        <f t="shared" ca="1" si="494"/>
        <v>83.25</v>
      </c>
      <c r="Y737" s="22">
        <f t="shared" ca="1" si="524"/>
        <v>1351.8500000000022</v>
      </c>
      <c r="Z737" s="22">
        <f t="shared" ca="1" si="524"/>
        <v>370.69999999999891</v>
      </c>
      <c r="AA737" s="22">
        <f t="shared" ca="1" si="524"/>
        <v>300.35000000000036</v>
      </c>
      <c r="AB737" s="23">
        <f t="shared" ca="1" si="514"/>
        <v>27.421681399563436</v>
      </c>
      <c r="AC737" s="23">
        <f t="shared" ca="1" si="515"/>
        <v>22.217701668084469</v>
      </c>
      <c r="AD737" s="23">
        <f t="shared" ca="1" si="516"/>
        <v>5.2039797314789666</v>
      </c>
      <c r="AE737" s="23">
        <f t="shared" ca="1" si="517"/>
        <v>49.639383067647906</v>
      </c>
      <c r="AF737" s="23">
        <f t="shared" ca="1" si="518"/>
        <v>10.483570523805767</v>
      </c>
      <c r="AG737" s="23">
        <f t="shared" ca="1" si="523"/>
        <v>13.920010218807883</v>
      </c>
      <c r="AH737" s="25" t="str">
        <f t="shared" ca="1" si="495"/>
        <v>Weak</v>
      </c>
      <c r="AI737" s="25" t="str">
        <f t="shared" ca="1" si="496"/>
        <v>Bullish</v>
      </c>
      <c r="AJ737" s="1">
        <f t="shared" ca="1" si="504"/>
        <v>-520314753.91000003</v>
      </c>
      <c r="AK737" s="10">
        <f t="shared" ca="1" si="505"/>
        <v>-7.2306003753267361E-3</v>
      </c>
      <c r="AL737" s="10">
        <f t="shared" ca="1" si="510"/>
        <v>9.2109814367525883E-2</v>
      </c>
      <c r="AM737">
        <f t="shared" ca="1" si="506"/>
        <v>-88</v>
      </c>
      <c r="AN737">
        <f t="shared" ca="1" si="497"/>
        <v>0</v>
      </c>
      <c r="AO737">
        <f t="shared" ca="1" si="498"/>
        <v>88</v>
      </c>
      <c r="AP737">
        <f t="shared" ca="1" si="484"/>
        <v>30.8158221830986</v>
      </c>
      <c r="AQ737">
        <f t="shared" ca="1" si="484"/>
        <v>24.913320175735986</v>
      </c>
      <c r="AR737">
        <f t="shared" ca="1" si="511"/>
        <v>1.2369215329681862</v>
      </c>
      <c r="AS737">
        <f t="shared" ca="1" si="512"/>
        <v>55.295705045447292</v>
      </c>
      <c r="AT737">
        <f t="shared" ca="1" si="499"/>
        <v>102.69999999999891</v>
      </c>
      <c r="AU737">
        <f t="shared" ca="1" si="513"/>
        <v>93.563833211421681</v>
      </c>
      <c r="AV737">
        <f t="shared" ca="1" si="508"/>
        <v>12116.783333333331</v>
      </c>
      <c r="AW737">
        <f t="shared" ca="1" si="522"/>
        <v>12064.063461538461</v>
      </c>
      <c r="AX737">
        <f t="shared" ca="1" si="521"/>
        <v>52.719871794870414</v>
      </c>
      <c r="AY737">
        <f t="shared" ca="1" si="482"/>
        <v>27.493376068374548</v>
      </c>
      <c r="AZ737">
        <f t="shared" ca="1" si="481"/>
        <v>25.226495726495866</v>
      </c>
    </row>
    <row r="738" spans="1:52" x14ac:dyDescent="0.3">
      <c r="A738" s="1" vm="4314">
        <f ca="1"/>
        <v>43826</v>
      </c>
      <c r="B738" s="1" vm="4315">
        <f ca="1"/>
        <v>12172.9</v>
      </c>
      <c r="C738" s="1" vm="4316">
        <f ca="1"/>
        <v>12258.45</v>
      </c>
      <c r="D738" s="1" vm="4317">
        <f ca="1"/>
        <v>12157.9</v>
      </c>
      <c r="E738" s="1" vm="4318">
        <f ca="1"/>
        <v>12245.8</v>
      </c>
      <c r="F738" s="1" vm="4319">
        <f ca="1"/>
        <v>383789000</v>
      </c>
      <c r="G738" s="1">
        <f t="shared" ca="1" si="507"/>
        <v>12224.289999999999</v>
      </c>
      <c r="H738" s="2">
        <f t="shared" ca="1" si="520"/>
        <v>12083.312499999998</v>
      </c>
      <c r="I738" s="6" t="str" cm="1">
        <f t="array" aca="1" ref="I738" ca="1">_xlfn.IFS(AND(G737&lt;H737,G738&gt;H738),"BUY", AND(G737&gt;H737,G738&lt;H738),"SELL",TRUE,"")</f>
        <v/>
      </c>
      <c r="J738" s="1" vm="4279">
        <f t="shared" ca="1" si="486"/>
        <v>12197</v>
      </c>
      <c r="K738" s="3" t="str">
        <f t="shared" ca="1" si="500"/>
        <v/>
      </c>
      <c r="L738" s="3">
        <f t="shared" ca="1" si="501"/>
        <v>9.8337944427722146E-3</v>
      </c>
      <c r="M738" s="3">
        <f t="shared" ca="1" si="502"/>
        <v>9.7857573540413682E-3</v>
      </c>
      <c r="N738" s="4">
        <f t="shared" ca="1" si="487"/>
        <v>1</v>
      </c>
      <c r="O738" s="2">
        <f t="shared" ca="1" si="503"/>
        <v>9.7857573540413682E-3</v>
      </c>
      <c r="P738" s="1">
        <f t="shared" ca="1" si="488"/>
        <v>12220.716666666665</v>
      </c>
      <c r="Q738" s="1">
        <f t="shared" ca="1" si="489"/>
        <v>4690176628783.333</v>
      </c>
      <c r="R738" s="1">
        <f ca="1">IF(ISBLANK(A738),"",SUM($Q$2:Q738))</f>
        <v>2559726974423323</v>
      </c>
      <c r="S738" s="1">
        <f ca="1">IF(ISBLANK(A738),"",SUM($F$2:F738))</f>
        <v>235763373004</v>
      </c>
      <c r="T738" s="1">
        <f t="shared" ca="1" si="490"/>
        <v>10857.186770821667</v>
      </c>
      <c r="U738" s="1" t="str">
        <f t="shared" ca="1" si="491"/>
        <v>Bullish</v>
      </c>
      <c r="V738" s="17">
        <f t="shared" ca="1" si="492"/>
        <v>131.90000000000146</v>
      </c>
      <c r="W738" s="17">
        <f t="shared" ca="1" si="493"/>
        <v>36.900000000001455</v>
      </c>
      <c r="X738" s="17">
        <f t="shared" ca="1" si="494"/>
        <v>0</v>
      </c>
      <c r="Y738" s="22">
        <f t="shared" ca="1" si="524"/>
        <v>1315.5500000000047</v>
      </c>
      <c r="Z738" s="22">
        <f t="shared" ca="1" si="524"/>
        <v>407.60000000000036</v>
      </c>
      <c r="AA738" s="22">
        <f t="shared" ca="1" si="524"/>
        <v>190.45000000000073</v>
      </c>
      <c r="AB738" s="23">
        <f t="shared" ca="1" si="514"/>
        <v>30.983238949488722</v>
      </c>
      <c r="AC738" s="23">
        <f t="shared" ca="1" si="515"/>
        <v>14.476834783930679</v>
      </c>
      <c r="AD738" s="23">
        <f t="shared" ca="1" si="516"/>
        <v>16.506404165558045</v>
      </c>
      <c r="AE738" s="23">
        <f t="shared" ca="1" si="517"/>
        <v>45.460073733419399</v>
      </c>
      <c r="AF738" s="23">
        <f t="shared" ca="1" si="518"/>
        <v>36.309673104255374</v>
      </c>
      <c r="AG738" s="23">
        <f t="shared" ca="1" si="523"/>
        <v>16.138598379605522</v>
      </c>
      <c r="AH738" s="25" t="str">
        <f t="shared" ca="1" si="495"/>
        <v>Weak</v>
      </c>
      <c r="AI738" s="25" t="str">
        <f t="shared" ca="1" si="496"/>
        <v>Bullish</v>
      </c>
      <c r="AJ738" s="1">
        <f t="shared" ca="1" si="504"/>
        <v>383801227.06999999</v>
      </c>
      <c r="AK738" s="10">
        <f t="shared" ca="1" si="505"/>
        <v>9.7857573540413682E-3</v>
      </c>
      <c r="AL738" s="10">
        <f t="shared" ca="1" si="510"/>
        <v>9.0464654318896109E-2</v>
      </c>
      <c r="AM738">
        <f t="shared" ca="1" si="506"/>
        <v>119.25</v>
      </c>
      <c r="AN738">
        <f t="shared" ca="1" si="497"/>
        <v>119.25</v>
      </c>
      <c r="AO738">
        <f t="shared" ca="1" si="498"/>
        <v>0</v>
      </c>
      <c r="AP738">
        <f t="shared" ca="1" si="484"/>
        <v>37.132549170020127</v>
      </c>
      <c r="AQ738">
        <f t="shared" ca="1" si="484"/>
        <v>23.133797306040556</v>
      </c>
      <c r="AR738">
        <f t="shared" ca="1" si="511"/>
        <v>1.6051212292901131</v>
      </c>
      <c r="AS738">
        <f t="shared" ca="1" si="512"/>
        <v>61.614070441071313</v>
      </c>
      <c r="AT738">
        <f t="shared" ca="1" si="499"/>
        <v>100.55000000000109</v>
      </c>
      <c r="AU738">
        <f t="shared" ca="1" si="513"/>
        <v>94.062845124891638</v>
      </c>
      <c r="AV738">
        <f t="shared" ca="1" si="508"/>
        <v>12149.199999999997</v>
      </c>
      <c r="AW738">
        <f t="shared" ca="1" si="522"/>
        <v>12073.551923076922</v>
      </c>
      <c r="AX738">
        <f t="shared" ca="1" si="521"/>
        <v>75.648076923074768</v>
      </c>
      <c r="AY738">
        <f t="shared" ca="1" si="482"/>
        <v>33.186645299143692</v>
      </c>
      <c r="AZ738">
        <f t="shared" ca="1" si="481"/>
        <v>42.461431623931077</v>
      </c>
    </row>
    <row r="739" spans="1:52" x14ac:dyDescent="0.3">
      <c r="A739" s="1" vm="4320">
        <f ca="1"/>
        <v>43829</v>
      </c>
      <c r="B739" s="1" vm="4321">
        <f ca="1"/>
        <v>12274.9</v>
      </c>
      <c r="C739" s="1" vm="4322">
        <f ca="1"/>
        <v>12286.45</v>
      </c>
      <c r="D739" s="1" vm="4323">
        <f ca="1"/>
        <v>12213.8</v>
      </c>
      <c r="E739" s="1" vm="4324">
        <f ca="1"/>
        <v>12255.85</v>
      </c>
      <c r="F739" s="1" vm="4325">
        <f ca="1"/>
        <v>411085000</v>
      </c>
      <c r="G739" s="1">
        <f t="shared" ca="1" si="507"/>
        <v>12221.099999999999</v>
      </c>
      <c r="H739" s="2">
        <f t="shared" ca="1" si="520"/>
        <v>12093.302499999998</v>
      </c>
      <c r="I739" s="6" t="str" cm="1">
        <f t="array" aca="1" ref="I739" ca="1">_xlfn.IFS(AND(G738&lt;H738,G739&gt;H739),"BUY", AND(G738&gt;H738,G739&lt;H739),"SELL",TRUE,"")</f>
        <v/>
      </c>
      <c r="J739" s="1" vm="4279">
        <f t="shared" ca="1" si="486"/>
        <v>12197</v>
      </c>
      <c r="K739" s="3" t="str">
        <f t="shared" ca="1" si="500"/>
        <v/>
      </c>
      <c r="L739" s="3">
        <f t="shared" ca="1" si="501"/>
        <v>8.206895425371119E-4</v>
      </c>
      <c r="M739" s="3">
        <f t="shared" ca="1" si="502"/>
        <v>8.2035296101453205E-4</v>
      </c>
      <c r="N739" s="4">
        <f t="shared" ca="1" si="487"/>
        <v>1</v>
      </c>
      <c r="O739" s="2">
        <f t="shared" ca="1" si="503"/>
        <v>8.2035296101453205E-4</v>
      </c>
      <c r="P739" s="1">
        <f t="shared" ca="1" si="488"/>
        <v>12252.033333333333</v>
      </c>
      <c r="Q739" s="1">
        <f t="shared" ca="1" si="489"/>
        <v>5036627122833.333</v>
      </c>
      <c r="R739" s="1">
        <f ca="1">IF(ISBLANK(A739),"",SUM($Q$2:Q739))</f>
        <v>2564763601546156.5</v>
      </c>
      <c r="S739" s="1">
        <f ca="1">IF(ISBLANK(A739),"",SUM($F$2:F739))</f>
        <v>236174458004</v>
      </c>
      <c r="T739" s="1">
        <f t="shared" ca="1" si="490"/>
        <v>10859.614639203355</v>
      </c>
      <c r="U739" s="1" t="str">
        <f t="shared" ca="1" si="491"/>
        <v>Bullish</v>
      </c>
      <c r="V739" s="17">
        <f t="shared" ca="1" si="492"/>
        <v>72.650000000001455</v>
      </c>
      <c r="W739" s="17">
        <f t="shared" ca="1" si="493"/>
        <v>28</v>
      </c>
      <c r="X739" s="17">
        <f t="shared" ca="1" si="494"/>
        <v>0</v>
      </c>
      <c r="Y739" s="22">
        <f t="shared" ca="1" si="524"/>
        <v>1294.3000000000047</v>
      </c>
      <c r="Z739" s="22">
        <f t="shared" ca="1" si="524"/>
        <v>435.60000000000036</v>
      </c>
      <c r="AA739" s="22">
        <f t="shared" ca="1" si="524"/>
        <v>189.64999999999964</v>
      </c>
      <c r="AB739" s="23">
        <f t="shared" ca="1" si="514"/>
        <v>33.655257668237567</v>
      </c>
      <c r="AC739" s="23">
        <f t="shared" ca="1" si="515"/>
        <v>14.652708027505135</v>
      </c>
      <c r="AD739" s="23">
        <f t="shared" ca="1" si="516"/>
        <v>19.002549640732433</v>
      </c>
      <c r="AE739" s="23">
        <f t="shared" ca="1" si="517"/>
        <v>48.307965695742702</v>
      </c>
      <c r="AF739" s="23">
        <f t="shared" ca="1" si="518"/>
        <v>39.3362654938026</v>
      </c>
      <c r="AG739" s="23">
        <f t="shared" ca="1" si="523"/>
        <v>18.425272840301769</v>
      </c>
      <c r="AH739" s="25" t="str">
        <f t="shared" ca="1" si="495"/>
        <v>Weak</v>
      </c>
      <c r="AI739" s="25" t="str">
        <f t="shared" ca="1" si="496"/>
        <v>Bullish</v>
      </c>
      <c r="AJ739" s="1">
        <f t="shared" ca="1" si="504"/>
        <v>411097224.29000002</v>
      </c>
      <c r="AK739" s="10">
        <f t="shared" ca="1" si="505"/>
        <v>8.2035296101453205E-4</v>
      </c>
      <c r="AL739" s="10">
        <f t="shared" ca="1" si="510"/>
        <v>9.0555873727785535E-2</v>
      </c>
      <c r="AM739">
        <f t="shared" ca="1" si="506"/>
        <v>10.050000000001091</v>
      </c>
      <c r="AN739">
        <f t="shared" ca="1" si="497"/>
        <v>10.050000000001091</v>
      </c>
      <c r="AO739">
        <f t="shared" ca="1" si="498"/>
        <v>0</v>
      </c>
      <c r="AP739">
        <f t="shared" ca="1" si="484"/>
        <v>35.198081372161624</v>
      </c>
      <c r="AQ739">
        <f t="shared" ca="1" si="484"/>
        <v>21.481383212751947</v>
      </c>
      <c r="AR739">
        <f t="shared" ca="1" si="511"/>
        <v>1.6385388698464753</v>
      </c>
      <c r="AS739">
        <f t="shared" ca="1" si="512"/>
        <v>62.100236178889965</v>
      </c>
      <c r="AT739">
        <f t="shared" ca="1" si="499"/>
        <v>72.650000000001455</v>
      </c>
      <c r="AU739">
        <f t="shared" ca="1" si="513"/>
        <v>92.533356187399477</v>
      </c>
      <c r="AV739">
        <f t="shared" ca="1" si="508"/>
        <v>12178.008333333333</v>
      </c>
      <c r="AW739">
        <f t="shared" ca="1" si="522"/>
        <v>12084.607692307689</v>
      </c>
      <c r="AX739">
        <f t="shared" ca="1" si="521"/>
        <v>93.40064102564429</v>
      </c>
      <c r="AY739">
        <f t="shared" ca="1" si="482"/>
        <v>41.93148148148066</v>
      </c>
      <c r="AZ739">
        <f t="shared" ref="AZ739:AZ802" ca="1" si="525">AX739 - AY739</f>
        <v>51.469159544163631</v>
      </c>
    </row>
    <row r="740" spans="1:52" x14ac:dyDescent="0.3">
      <c r="A740" s="1" vm="4326">
        <f ca="1"/>
        <v>43830</v>
      </c>
      <c r="B740" s="1" vm="4327">
        <f ca="1"/>
        <v>12247.1</v>
      </c>
      <c r="C740" s="1" vm="4327">
        <f ca="1"/>
        <v>12247.1</v>
      </c>
      <c r="D740" s="1" vm="4328">
        <f ca="1"/>
        <v>12151.8</v>
      </c>
      <c r="E740" s="1" vm="4329">
        <f ca="1"/>
        <v>12168.45</v>
      </c>
      <c r="F740" s="1" vm="4330">
        <f ca="1"/>
        <v>426932000</v>
      </c>
      <c r="G740" s="1">
        <f t="shared" ca="1" si="507"/>
        <v>12202.24</v>
      </c>
      <c r="H740" s="2">
        <f t="shared" ca="1" si="520"/>
        <v>12099.314999999999</v>
      </c>
      <c r="I740" s="6" t="str" cm="1">
        <f t="array" aca="1" ref="I740" ca="1">_xlfn.IFS(AND(G739&lt;H739,G740&gt;H740),"BUY", AND(G739&gt;H739,G740&lt;H740),"SELL",TRUE,"")</f>
        <v/>
      </c>
      <c r="J740" s="1" vm="4279">
        <f t="shared" ca="1" si="486"/>
        <v>12197</v>
      </c>
      <c r="K740" s="3" t="str">
        <f t="shared" ca="1" si="500"/>
        <v/>
      </c>
      <c r="L740" s="3">
        <f t="shared" ca="1" si="501"/>
        <v>-7.1312883235352675E-3</v>
      </c>
      <c r="M740" s="3">
        <f t="shared" ca="1" si="502"/>
        <v>-7.1568374982592681E-3</v>
      </c>
      <c r="N740" s="4">
        <f t="shared" ca="1" si="487"/>
        <v>1</v>
      </c>
      <c r="O740" s="2">
        <f t="shared" ca="1" si="503"/>
        <v>-7.1568374982592681E-3</v>
      </c>
      <c r="P740" s="1">
        <f t="shared" ca="1" si="488"/>
        <v>12189.116666666669</v>
      </c>
      <c r="Q740" s="1">
        <f t="shared" ca="1" si="489"/>
        <v>5203923956733.334</v>
      </c>
      <c r="R740" s="1">
        <f ca="1">IF(ISBLANK(A740),"",SUM($Q$2:Q740))</f>
        <v>2569967525502890</v>
      </c>
      <c r="S740" s="1">
        <f ca="1">IF(ISBLANK(A740),"",SUM($F$2:F740))</f>
        <v>236601390004</v>
      </c>
      <c r="T740" s="1">
        <f t="shared" ca="1" si="490"/>
        <v>10862.013640154193</v>
      </c>
      <c r="U740" s="1" t="str">
        <f t="shared" ca="1" si="491"/>
        <v>Bullish</v>
      </c>
      <c r="V740" s="17">
        <f t="shared" ca="1" si="492"/>
        <v>104.05000000000109</v>
      </c>
      <c r="W740" s="17">
        <f t="shared" ca="1" si="493"/>
        <v>0</v>
      </c>
      <c r="X740" s="17">
        <f t="shared" ca="1" si="494"/>
        <v>62</v>
      </c>
      <c r="Y740" s="22">
        <f t="shared" ca="1" si="524"/>
        <v>1289.8500000000058</v>
      </c>
      <c r="Z740" s="22">
        <f t="shared" ca="1" si="524"/>
        <v>435.60000000000036</v>
      </c>
      <c r="AA740" s="22">
        <f t="shared" ca="1" si="524"/>
        <v>208.30000000000109</v>
      </c>
      <c r="AB740" s="23">
        <f t="shared" ca="1" si="514"/>
        <v>33.771368763809626</v>
      </c>
      <c r="AC740" s="23">
        <f t="shared" ca="1" si="515"/>
        <v>16.149164631546313</v>
      </c>
      <c r="AD740" s="23">
        <f t="shared" ca="1" si="516"/>
        <v>17.622204132263313</v>
      </c>
      <c r="AE740" s="23">
        <f t="shared" ca="1" si="517"/>
        <v>49.920533395355939</v>
      </c>
      <c r="AF740" s="23">
        <f t="shared" ca="1" si="518"/>
        <v>35.300512501941114</v>
      </c>
      <c r="AG740" s="23">
        <f t="shared" ca="1" si="523"/>
        <v>19.025072575627576</v>
      </c>
      <c r="AH740" s="25" t="str">
        <f t="shared" ca="1" si="495"/>
        <v>Weak</v>
      </c>
      <c r="AI740" s="25" t="str">
        <f t="shared" ca="1" si="496"/>
        <v>Bullish</v>
      </c>
      <c r="AJ740" s="1">
        <f t="shared" ca="1" si="504"/>
        <v>-426919778.89999998</v>
      </c>
      <c r="AK740" s="10">
        <f t="shared" ca="1" si="505"/>
        <v>-7.1568374982592681E-3</v>
      </c>
      <c r="AL740" s="10">
        <f t="shared" ca="1" si="510"/>
        <v>9.1259969868479077E-2</v>
      </c>
      <c r="AM740">
        <f t="shared" ca="1" si="506"/>
        <v>-87.399999999999636</v>
      </c>
      <c r="AN740">
        <f t="shared" ca="1" si="497"/>
        <v>0</v>
      </c>
      <c r="AO740">
        <f t="shared" ca="1" si="498"/>
        <v>87.399999999999636</v>
      </c>
      <c r="AP740">
        <f t="shared" ca="1" si="484"/>
        <v>32.683932702721506</v>
      </c>
      <c r="AQ740">
        <f t="shared" ca="1" si="484"/>
        <v>26.189855840412495</v>
      </c>
      <c r="AR740">
        <f t="shared" ca="1" si="511"/>
        <v>1.247961535255504</v>
      </c>
      <c r="AS740">
        <f t="shared" ca="1" si="512"/>
        <v>55.515253071875193</v>
      </c>
      <c r="AT740">
        <f t="shared" ca="1" si="499"/>
        <v>95.300000000001091</v>
      </c>
      <c r="AU740">
        <f t="shared" ca="1" si="513"/>
        <v>92.730973602585308</v>
      </c>
      <c r="AV740">
        <f t="shared" ca="1" si="508"/>
        <v>12194.395833333336</v>
      </c>
      <c r="AW740">
        <f t="shared" ca="1" si="522"/>
        <v>12094.378846153842</v>
      </c>
      <c r="AX740">
        <f t="shared" ca="1" si="521"/>
        <v>100.0169871794933</v>
      </c>
      <c r="AY740">
        <f t="shared" ref="AY740:AY803" ca="1" si="526">AVERAGE(AX732:AX740)</f>
        <v>51.500320512820409</v>
      </c>
      <c r="AZ740">
        <f t="shared" ca="1" si="525"/>
        <v>48.51666666667289</v>
      </c>
    </row>
    <row r="741" spans="1:52" x14ac:dyDescent="0.3">
      <c r="A741" s="1" vm="4331">
        <f ca="1"/>
        <v>43831</v>
      </c>
      <c r="B741" s="1" vm="4332">
        <f ca="1"/>
        <v>12202.15</v>
      </c>
      <c r="C741" s="1" vm="4333">
        <f ca="1"/>
        <v>12222.2</v>
      </c>
      <c r="D741" s="1" vm="4334">
        <f ca="1"/>
        <v>12165.3</v>
      </c>
      <c r="E741" s="1" vm="4335">
        <f ca="1"/>
        <v>12182.5</v>
      </c>
      <c r="F741" s="1" vm="4336">
        <f ca="1"/>
        <v>304078000</v>
      </c>
      <c r="G741" s="1">
        <f t="shared" ca="1" si="507"/>
        <v>12195.829999999998</v>
      </c>
      <c r="H741" s="2">
        <f t="shared" ca="1" si="520"/>
        <v>12108.73</v>
      </c>
      <c r="I741" s="6" t="str" cm="1">
        <f t="array" aca="1" ref="I741" ca="1">_xlfn.IFS(AND(G740&lt;H740,G741&gt;H741),"BUY", AND(G740&gt;H740,G741&lt;H741),"SELL",TRUE,"")</f>
        <v/>
      </c>
      <c r="J741" s="1" vm="4279">
        <f t="shared" ca="1" si="486"/>
        <v>12197</v>
      </c>
      <c r="K741" s="3" t="str">
        <f t="shared" ca="1" si="500"/>
        <v/>
      </c>
      <c r="L741" s="3">
        <f t="shared" ca="1" si="501"/>
        <v>1.1546252809520041E-3</v>
      </c>
      <c r="M741" s="3">
        <f t="shared" ca="1" si="502"/>
        <v>1.1539592138382815E-3</v>
      </c>
      <c r="N741" s="4">
        <f t="shared" ca="1" si="487"/>
        <v>1</v>
      </c>
      <c r="O741" s="2">
        <f t="shared" ca="1" si="503"/>
        <v>1.1539592138382815E-3</v>
      </c>
      <c r="P741" s="1">
        <f t="shared" ca="1" si="488"/>
        <v>12190</v>
      </c>
      <c r="Q741" s="1">
        <f t="shared" ca="1" si="489"/>
        <v>3706710820000</v>
      </c>
      <c r="R741" s="1">
        <f ca="1">IF(ISBLANK(A741),"",SUM($Q$2:Q741))</f>
        <v>2573674236322890</v>
      </c>
      <c r="S741" s="1">
        <f ca="1">IF(ISBLANK(A741),"",SUM($F$2:F741))</f>
        <v>236905468004</v>
      </c>
      <c r="T741" s="1">
        <f t="shared" ca="1" si="490"/>
        <v>10863.718165759834</v>
      </c>
      <c r="U741" s="1" t="str">
        <f t="shared" ca="1" si="491"/>
        <v>Bullish</v>
      </c>
      <c r="V741" s="17">
        <f t="shared" ca="1" si="492"/>
        <v>56.900000000001455</v>
      </c>
      <c r="W741" s="17">
        <f t="shared" ca="1" si="493"/>
        <v>0</v>
      </c>
      <c r="X741" s="17">
        <f t="shared" ca="1" si="494"/>
        <v>0</v>
      </c>
      <c r="Y741" s="22">
        <f t="shared" ca="1" si="524"/>
        <v>1255.8500000000058</v>
      </c>
      <c r="Z741" s="22">
        <f t="shared" ca="1" si="524"/>
        <v>435.60000000000036</v>
      </c>
      <c r="AA741" s="22">
        <f t="shared" ca="1" si="524"/>
        <v>195.89999999999964</v>
      </c>
      <c r="AB741" s="23">
        <f t="shared" ca="1" si="514"/>
        <v>34.685671059441681</v>
      </c>
      <c r="AC741" s="23">
        <f t="shared" ca="1" si="515"/>
        <v>15.598996695465123</v>
      </c>
      <c r="AD741" s="23">
        <f t="shared" ca="1" si="516"/>
        <v>19.086674363976556</v>
      </c>
      <c r="AE741" s="23">
        <f t="shared" ca="1" si="517"/>
        <v>50.284667754906806</v>
      </c>
      <c r="AF741" s="23">
        <f t="shared" ca="1" si="518"/>
        <v>37.957244655582059</v>
      </c>
      <c r="AG741" s="23">
        <f t="shared" ca="1" si="523"/>
        <v>19.788352977434538</v>
      </c>
      <c r="AH741" s="25" t="str">
        <f t="shared" ca="1" si="495"/>
        <v>Weak</v>
      </c>
      <c r="AI741" s="25" t="str">
        <f t="shared" ca="1" si="496"/>
        <v>Bullish</v>
      </c>
      <c r="AJ741" s="1">
        <f t="shared" ca="1" si="504"/>
        <v>304090202.24000001</v>
      </c>
      <c r="AK741" s="10">
        <f t="shared" ca="1" si="505"/>
        <v>1.1539592138382815E-3</v>
      </c>
      <c r="AL741" s="10">
        <f t="shared" ca="1" si="510"/>
        <v>9.0486128287951828E-2</v>
      </c>
      <c r="AM741">
        <f t="shared" ca="1" si="506"/>
        <v>14.049999999999272</v>
      </c>
      <c r="AN741">
        <f t="shared" ca="1" si="497"/>
        <v>14.049999999999272</v>
      </c>
      <c r="AO741">
        <f t="shared" ca="1" si="498"/>
        <v>0</v>
      </c>
      <c r="AP741">
        <f t="shared" ca="1" si="484"/>
        <v>31.352937509669918</v>
      </c>
      <c r="AQ741">
        <f t="shared" ca="1" si="484"/>
        <v>24.319151851811601</v>
      </c>
      <c r="AR741">
        <f t="shared" ca="1" si="511"/>
        <v>1.2892282469684218</v>
      </c>
      <c r="AS741">
        <f t="shared" ca="1" si="512"/>
        <v>56.317156171549101</v>
      </c>
      <c r="AT741">
        <f t="shared" ca="1" si="499"/>
        <v>56.900000000001455</v>
      </c>
      <c r="AU741">
        <f t="shared" ca="1" si="513"/>
        <v>90.171618345257897</v>
      </c>
      <c r="AV741">
        <f t="shared" ca="1" si="508"/>
        <v>12202.379166666668</v>
      </c>
      <c r="AW741">
        <f t="shared" ca="1" si="522"/>
        <v>12098.561538461538</v>
      </c>
      <c r="AX741">
        <f t="shared" ca="1" si="521"/>
        <v>103.81762820512995</v>
      </c>
      <c r="AY741">
        <f t="shared" ca="1" si="526"/>
        <v>61.202528490028676</v>
      </c>
      <c r="AZ741">
        <f t="shared" ca="1" si="525"/>
        <v>42.615099715101273</v>
      </c>
    </row>
    <row r="742" spans="1:52" x14ac:dyDescent="0.3">
      <c r="A742" s="1" vm="4337">
        <f ca="1"/>
        <v>43832</v>
      </c>
      <c r="B742" s="1" vm="4338">
        <f ca="1"/>
        <v>12198.55</v>
      </c>
      <c r="C742" s="1" vm="4339">
        <f ca="1"/>
        <v>12289.9</v>
      </c>
      <c r="D742" s="1" vm="4340">
        <f ca="1"/>
        <v>12195.25</v>
      </c>
      <c r="E742" s="1" vm="4341">
        <f ca="1"/>
        <v>12282.2</v>
      </c>
      <c r="F742" s="1" vm="4342">
        <f ca="1"/>
        <v>407698000</v>
      </c>
      <c r="G742" s="1">
        <f t="shared" ca="1" si="507"/>
        <v>12226.960000000001</v>
      </c>
      <c r="H742" s="2">
        <f t="shared" ca="1" si="520"/>
        <v>12120.679999999998</v>
      </c>
      <c r="I742" s="6" t="str" cm="1">
        <f t="array" aca="1" ref="I742" ca="1">_xlfn.IFS(AND(G741&lt;H741,G742&gt;H742),"BUY", AND(G741&gt;H741,G742&lt;H742),"SELL",TRUE,"")</f>
        <v/>
      </c>
      <c r="J742" s="1" vm="4279">
        <f t="shared" ca="1" si="486"/>
        <v>12197</v>
      </c>
      <c r="K742" s="3" t="str">
        <f t="shared" ca="1" si="500"/>
        <v/>
      </c>
      <c r="L742" s="3">
        <f t="shared" ca="1" si="501"/>
        <v>8.1838703057666162E-3</v>
      </c>
      <c r="M742" s="3">
        <f t="shared" ca="1" si="502"/>
        <v>8.1505640319356996E-3</v>
      </c>
      <c r="N742" s="4">
        <f t="shared" ca="1" si="487"/>
        <v>1</v>
      </c>
      <c r="O742" s="2">
        <f t="shared" ca="1" si="503"/>
        <v>8.1505640319356996E-3</v>
      </c>
      <c r="P742" s="1">
        <f t="shared" ca="1" si="488"/>
        <v>12255.783333333335</v>
      </c>
      <c r="Q742" s="1">
        <f t="shared" ca="1" si="489"/>
        <v>4996658353433.334</v>
      </c>
      <c r="R742" s="1">
        <f ca="1">IF(ISBLANK(A742),"",SUM($Q$2:Q742))</f>
        <v>2578670894676323.5</v>
      </c>
      <c r="S742" s="1">
        <f ca="1">IF(ISBLANK(A742),"",SUM($F$2:F742))</f>
        <v>237313166004</v>
      </c>
      <c r="T742" s="1">
        <f t="shared" ca="1" si="490"/>
        <v>10866.10969840948</v>
      </c>
      <c r="U742" s="1" t="str">
        <f t="shared" ca="1" si="491"/>
        <v>Bullish</v>
      </c>
      <c r="V742" s="17">
        <f t="shared" ca="1" si="492"/>
        <v>107.39999999999964</v>
      </c>
      <c r="W742" s="17">
        <f t="shared" ca="1" si="493"/>
        <v>67.699999999998909</v>
      </c>
      <c r="X742" s="17">
        <f t="shared" ca="1" si="494"/>
        <v>0</v>
      </c>
      <c r="Y742" s="22">
        <f t="shared" ca="1" si="524"/>
        <v>1267.9000000000051</v>
      </c>
      <c r="Z742" s="22">
        <f t="shared" ca="1" si="524"/>
        <v>421</v>
      </c>
      <c r="AA742" s="22">
        <f t="shared" ca="1" si="524"/>
        <v>195.89999999999964</v>
      </c>
      <c r="AB742" s="23">
        <f t="shared" ca="1" si="514"/>
        <v>33.20451139679772</v>
      </c>
      <c r="AC742" s="23">
        <f t="shared" ca="1" si="515"/>
        <v>15.450745326918437</v>
      </c>
      <c r="AD742" s="23">
        <f t="shared" ca="1" si="516"/>
        <v>17.753766069879283</v>
      </c>
      <c r="AE742" s="23">
        <f t="shared" ca="1" si="517"/>
        <v>48.655256723716157</v>
      </c>
      <c r="AF742" s="23">
        <f t="shared" ca="1" si="518"/>
        <v>36.488896093370151</v>
      </c>
      <c r="AG742" s="23">
        <f t="shared" ca="1" si="523"/>
        <v>22.172596895261467</v>
      </c>
      <c r="AH742" s="25" t="str">
        <f t="shared" ca="1" si="495"/>
        <v>Weak</v>
      </c>
      <c r="AI742" s="25" t="str">
        <f t="shared" ca="1" si="496"/>
        <v>Bullish</v>
      </c>
      <c r="AJ742" s="1">
        <f t="shared" ca="1" si="504"/>
        <v>407710195.82999998</v>
      </c>
      <c r="AK742" s="10">
        <f t="shared" ca="1" si="505"/>
        <v>8.1505640319356996E-3</v>
      </c>
      <c r="AL742" s="10">
        <f t="shared" ca="1" si="510"/>
        <v>9.3591475452175082E-2</v>
      </c>
      <c r="AM742">
        <f t="shared" ca="1" si="506"/>
        <v>99.700000000000728</v>
      </c>
      <c r="AN742">
        <f t="shared" ca="1" si="497"/>
        <v>99.700000000000728</v>
      </c>
      <c r="AO742">
        <f t="shared" ca="1" si="498"/>
        <v>0</v>
      </c>
      <c r="AP742">
        <f t="shared" ca="1" si="484"/>
        <v>36.23487054469355</v>
      </c>
      <c r="AQ742">
        <f t="shared" ca="1" si="484"/>
        <v>22.582069576682198</v>
      </c>
      <c r="AR742">
        <f t="shared" ca="1" si="511"/>
        <v>1.6045859048326097</v>
      </c>
      <c r="AS742">
        <f t="shared" ca="1" si="512"/>
        <v>61.606180923248623</v>
      </c>
      <c r="AT742">
        <f t="shared" ca="1" si="499"/>
        <v>94.649999999999636</v>
      </c>
      <c r="AU742">
        <f t="shared" ca="1" si="513"/>
        <v>90.491502749168021</v>
      </c>
      <c r="AV742">
        <f t="shared" ca="1" si="508"/>
        <v>12221.400000000003</v>
      </c>
      <c r="AW742">
        <f t="shared" ca="1" si="522"/>
        <v>12107.965384615383</v>
      </c>
      <c r="AX742">
        <f t="shared" ca="1" si="521"/>
        <v>113.43461538461997</v>
      </c>
      <c r="AY742">
        <f t="shared" ca="1" si="526"/>
        <v>71.306623931624728</v>
      </c>
      <c r="AZ742">
        <f t="shared" ca="1" si="525"/>
        <v>42.127991452995246</v>
      </c>
    </row>
    <row r="743" spans="1:52" x14ac:dyDescent="0.3">
      <c r="A743" s="1" vm="4343">
        <f ca="1"/>
        <v>43833</v>
      </c>
      <c r="B743" s="1" vm="4344">
        <f ca="1"/>
        <v>12261.1</v>
      </c>
      <c r="C743" s="1" vm="4345">
        <f ca="1"/>
        <v>12265.6</v>
      </c>
      <c r="D743" s="1" vm="4346">
        <f ca="1"/>
        <v>12191.35</v>
      </c>
      <c r="E743" s="1" vm="4347">
        <f ca="1"/>
        <v>12226.65</v>
      </c>
      <c r="F743" s="1" vm="4348">
        <f ca="1"/>
        <v>428770000</v>
      </c>
      <c r="G743" s="1">
        <f t="shared" ca="1" si="507"/>
        <v>12223.130000000001</v>
      </c>
      <c r="H743" s="2">
        <f t="shared" ca="1" si="520"/>
        <v>12131.092499999999</v>
      </c>
      <c r="I743" s="6" t="str" cm="1">
        <f t="array" aca="1" ref="I743" ca="1">_xlfn.IFS(AND(G742&lt;H742,G743&gt;H743),"BUY", AND(G742&gt;H742,G743&lt;H743),"SELL",TRUE,"")</f>
        <v/>
      </c>
      <c r="J743" s="1" vm="4279">
        <f t="shared" ca="1" si="486"/>
        <v>12197</v>
      </c>
      <c r="K743" s="3" t="str">
        <f t="shared" ca="1" si="500"/>
        <v/>
      </c>
      <c r="L743" s="3">
        <f t="shared" ca="1" si="501"/>
        <v>-4.5228053606032326E-3</v>
      </c>
      <c r="M743" s="3">
        <f t="shared" ca="1" si="502"/>
        <v>-4.5330641889106188E-3</v>
      </c>
      <c r="N743" s="4">
        <f t="shared" ca="1" si="487"/>
        <v>1</v>
      </c>
      <c r="O743" s="2">
        <f t="shared" ca="1" si="503"/>
        <v>-4.5330641889106188E-3</v>
      </c>
      <c r="P743" s="1">
        <f t="shared" ca="1" si="488"/>
        <v>12227.866666666667</v>
      </c>
      <c r="Q743" s="1">
        <f t="shared" ca="1" si="489"/>
        <v>5242942390666.667</v>
      </c>
      <c r="R743" s="1">
        <f ca="1">IF(ISBLANK(A743),"",SUM($Q$2:Q743))</f>
        <v>2583913837066990</v>
      </c>
      <c r="S743" s="1">
        <f ca="1">IF(ISBLANK(A743),"",SUM($F$2:F743))</f>
        <v>237741936004</v>
      </c>
      <c r="T743" s="1">
        <f t="shared" ca="1" si="490"/>
        <v>10868.56564095413</v>
      </c>
      <c r="U743" s="1" t="str">
        <f t="shared" ca="1" si="491"/>
        <v>Bullish</v>
      </c>
      <c r="V743" s="17">
        <f t="shared" ca="1" si="492"/>
        <v>90.850000000000364</v>
      </c>
      <c r="W743" s="17">
        <f t="shared" ca="1" si="493"/>
        <v>0</v>
      </c>
      <c r="X743" s="17">
        <f t="shared" ca="1" si="494"/>
        <v>3.8999999999996362</v>
      </c>
      <c r="Y743" s="22">
        <f t="shared" ca="1" si="524"/>
        <v>1231.7000000000044</v>
      </c>
      <c r="Z743" s="22">
        <f t="shared" ca="1" si="524"/>
        <v>327.64999999999964</v>
      </c>
      <c r="AA743" s="22">
        <f t="shared" ca="1" si="524"/>
        <v>199.79999999999927</v>
      </c>
      <c r="AB743" s="23">
        <f t="shared" ca="1" si="514"/>
        <v>26.601445157099818</v>
      </c>
      <c r="AC743" s="23">
        <f t="shared" ca="1" si="515"/>
        <v>16.22148250385634</v>
      </c>
      <c r="AD743" s="23">
        <f t="shared" ca="1" si="516"/>
        <v>10.379962653243478</v>
      </c>
      <c r="AE743" s="23">
        <f t="shared" ca="1" si="517"/>
        <v>42.822927660956154</v>
      </c>
      <c r="AF743" s="23">
        <f t="shared" ca="1" si="518"/>
        <v>24.239264385249911</v>
      </c>
      <c r="AG743" s="23">
        <f t="shared" ca="1" si="523"/>
        <v>23.413000480587328</v>
      </c>
      <c r="AH743" s="25" t="str">
        <f t="shared" ca="1" si="495"/>
        <v>Weak</v>
      </c>
      <c r="AI743" s="25" t="str">
        <f t="shared" ca="1" si="496"/>
        <v>Bullish</v>
      </c>
      <c r="AJ743" s="1">
        <f t="shared" ca="1" si="504"/>
        <v>-428757773.04000002</v>
      </c>
      <c r="AK743" s="10">
        <f t="shared" ca="1" si="505"/>
        <v>-4.5330641889106188E-3</v>
      </c>
      <c r="AL743" s="10">
        <f t="shared" ca="1" si="510"/>
        <v>9.0071179648477231E-2</v>
      </c>
      <c r="AM743">
        <f t="shared" ca="1" si="506"/>
        <v>-55.550000000001091</v>
      </c>
      <c r="AN743">
        <f t="shared" ca="1" si="497"/>
        <v>0</v>
      </c>
      <c r="AO743">
        <f t="shared" ca="1" si="498"/>
        <v>55.550000000001091</v>
      </c>
      <c r="AP743">
        <f t="shared" ca="1" si="484"/>
        <v>33.646665505786864</v>
      </c>
      <c r="AQ743">
        <f t="shared" ca="1" si="484"/>
        <v>24.936921749776406</v>
      </c>
      <c r="AR743">
        <f t="shared" ca="1" si="511"/>
        <v>1.3492710063979148</v>
      </c>
      <c r="AS743">
        <f t="shared" ca="1" si="512"/>
        <v>57.43360398708203</v>
      </c>
      <c r="AT743">
        <f t="shared" ca="1" si="499"/>
        <v>74.25</v>
      </c>
      <c r="AU743">
        <f t="shared" ca="1" si="513"/>
        <v>89.331395409941734</v>
      </c>
      <c r="AV743">
        <f t="shared" ca="1" si="508"/>
        <v>12226.5375</v>
      </c>
      <c r="AW743">
        <f t="shared" ca="1" si="522"/>
        <v>12112.809615384615</v>
      </c>
      <c r="AX743">
        <f t="shared" ca="1" si="521"/>
        <v>113.72788461538585</v>
      </c>
      <c r="AY743">
        <f t="shared" ca="1" si="526"/>
        <v>81.034757834758949</v>
      </c>
      <c r="AZ743">
        <f t="shared" ca="1" si="525"/>
        <v>32.693126780626898</v>
      </c>
    </row>
    <row r="744" spans="1:52" x14ac:dyDescent="0.3">
      <c r="A744" s="1" vm="4349">
        <f ca="1"/>
        <v>43836</v>
      </c>
      <c r="B744" s="1" vm="4350">
        <f ca="1"/>
        <v>12170.6</v>
      </c>
      <c r="C744" s="1" vm="4351">
        <f ca="1"/>
        <v>12179.1</v>
      </c>
      <c r="D744" s="1" vm="4352">
        <f ca="1"/>
        <v>11974.2</v>
      </c>
      <c r="E744" s="1" vm="4353">
        <f ca="1"/>
        <v>11993.05</v>
      </c>
      <c r="F744" s="1" vm="4354">
        <f ca="1"/>
        <v>396501000</v>
      </c>
      <c r="G744" s="1">
        <f t="shared" ca="1" si="507"/>
        <v>12170.570000000002</v>
      </c>
      <c r="H744" s="2">
        <f t="shared" ca="1" si="520"/>
        <v>12134.669999999998</v>
      </c>
      <c r="I744" s="6" t="str" cm="1">
        <f t="array" aca="1" ref="I744" ca="1">_xlfn.IFS(AND(G743&lt;H743,G744&gt;H744),"BUY", AND(G743&gt;H743,G744&lt;H744),"SELL",TRUE,"")</f>
        <v/>
      </c>
      <c r="J744" s="1" vm="4279">
        <f t="shared" ca="1" si="486"/>
        <v>12197</v>
      </c>
      <c r="K744" s="3" t="str">
        <f t="shared" ca="1" si="500"/>
        <v/>
      </c>
      <c r="L744" s="3">
        <f t="shared" ca="1" si="501"/>
        <v>-1.91058057603678E-2</v>
      </c>
      <c r="M744" s="3">
        <f t="shared" ca="1" si="502"/>
        <v>-1.9290680239015083E-2</v>
      </c>
      <c r="N744" s="4">
        <f t="shared" ca="1" si="487"/>
        <v>1</v>
      </c>
      <c r="O744" s="2">
        <f t="shared" ca="1" si="503"/>
        <v>-1.9290680239015083E-2</v>
      </c>
      <c r="P744" s="1">
        <f t="shared" ca="1" si="488"/>
        <v>12048.783333333335</v>
      </c>
      <c r="Q744" s="1">
        <f t="shared" ca="1" si="489"/>
        <v>4777354640450.001</v>
      </c>
      <c r="R744" s="1">
        <f ca="1">IF(ISBLANK(A744),"",SUM($Q$2:Q744))</f>
        <v>2588691191707440</v>
      </c>
      <c r="S744" s="1">
        <f ca="1">IF(ISBLANK(A744),"",SUM($F$2:F744))</f>
        <v>238138437004</v>
      </c>
      <c r="T744" s="1">
        <f t="shared" ca="1" si="490"/>
        <v>10870.530705901785</v>
      </c>
      <c r="U744" s="1" t="str">
        <f t="shared" ca="1" si="491"/>
        <v>Bullish</v>
      </c>
      <c r="V744" s="17">
        <f t="shared" ca="1" si="492"/>
        <v>252.44999999999891</v>
      </c>
      <c r="W744" s="17">
        <f t="shared" ca="1" si="493"/>
        <v>0</v>
      </c>
      <c r="X744" s="17">
        <f t="shared" ca="1" si="494"/>
        <v>217.14999999999964</v>
      </c>
      <c r="Y744" s="22">
        <f t="shared" ca="1" si="524"/>
        <v>1395.8000000000029</v>
      </c>
      <c r="Z744" s="22">
        <f t="shared" ca="1" si="524"/>
        <v>291.85000000000036</v>
      </c>
      <c r="AA744" s="22">
        <f t="shared" ca="1" si="524"/>
        <v>416.94999999999891</v>
      </c>
      <c r="AB744" s="23">
        <f t="shared" ca="1" si="514"/>
        <v>20.909156039547195</v>
      </c>
      <c r="AC744" s="23">
        <f t="shared" ca="1" si="515"/>
        <v>29.87175813153733</v>
      </c>
      <c r="AD744" s="23">
        <f t="shared" ca="1" si="516"/>
        <v>8.962602091990135</v>
      </c>
      <c r="AE744" s="23">
        <f t="shared" ca="1" si="517"/>
        <v>50.780914171084525</v>
      </c>
      <c r="AF744" s="23">
        <f t="shared" ca="1" si="518"/>
        <v>17.649548532731192</v>
      </c>
      <c r="AG744" s="23">
        <f t="shared" ca="1" si="523"/>
        <v>24.032930456813567</v>
      </c>
      <c r="AH744" s="25" t="str">
        <f t="shared" ca="1" si="495"/>
        <v>Weak</v>
      </c>
      <c r="AI744" s="25" t="str">
        <f t="shared" ca="1" si="496"/>
        <v>Bearish</v>
      </c>
      <c r="AJ744" s="1">
        <f t="shared" ca="1" si="504"/>
        <v>-396488776.87</v>
      </c>
      <c r="AK744" s="10">
        <f t="shared" ca="1" si="505"/>
        <v>-1.9290680239015083E-2</v>
      </c>
      <c r="AL744" s="10">
        <f t="shared" ca="1" si="510"/>
        <v>0.12382124370654388</v>
      </c>
      <c r="AM744">
        <f t="shared" ca="1" si="506"/>
        <v>-233.60000000000036</v>
      </c>
      <c r="AN744">
        <f t="shared" ca="1" si="497"/>
        <v>0</v>
      </c>
      <c r="AO744">
        <f t="shared" ca="1" si="498"/>
        <v>233.60000000000036</v>
      </c>
      <c r="AP744">
        <f t="shared" ca="1" si="484"/>
        <v>31.243332255373513</v>
      </c>
      <c r="AQ744">
        <f t="shared" ca="1" si="484"/>
        <v>39.841427339078116</v>
      </c>
      <c r="AR744">
        <f t="shared" ca="1" si="511"/>
        <v>0.78419209205210283</v>
      </c>
      <c r="AS744">
        <f t="shared" ca="1" si="512"/>
        <v>43.952223280518972</v>
      </c>
      <c r="AT744">
        <f t="shared" ca="1" si="499"/>
        <v>204.89999999999964</v>
      </c>
      <c r="AU744">
        <f t="shared" ca="1" si="513"/>
        <v>97.586295737803013</v>
      </c>
      <c r="AV744">
        <f t="shared" ca="1" si="508"/>
        <v>12207.487500000001</v>
      </c>
      <c r="AW744">
        <f t="shared" ca="1" si="522"/>
        <v>12106.728846153846</v>
      </c>
      <c r="AX744">
        <f t="shared" ca="1" si="521"/>
        <v>100.75865384615463</v>
      </c>
      <c r="AY744">
        <f t="shared" ca="1" si="526"/>
        <v>88.629024216525679</v>
      </c>
      <c r="AZ744">
        <f t="shared" ca="1" si="525"/>
        <v>12.129629629628951</v>
      </c>
    </row>
    <row r="745" spans="1:52" x14ac:dyDescent="0.3">
      <c r="A745" s="1" vm="4355">
        <f ca="1"/>
        <v>43837</v>
      </c>
      <c r="B745" s="1" vm="4356">
        <f ca="1"/>
        <v>12079.1</v>
      </c>
      <c r="C745" s="1" vm="4357">
        <f ca="1"/>
        <v>12152.15</v>
      </c>
      <c r="D745" s="1" vm="4358">
        <f ca="1"/>
        <v>12005.35</v>
      </c>
      <c r="E745" s="1" vm="4359">
        <f ca="1"/>
        <v>12052.95</v>
      </c>
      <c r="F745" s="1" vm="4360">
        <f ca="1"/>
        <v>447819000</v>
      </c>
      <c r="G745" s="1">
        <f t="shared" ca="1" si="507"/>
        <v>12147.469999999998</v>
      </c>
      <c r="H745" s="2">
        <f t="shared" ca="1" si="520"/>
        <v>12140.442499999999</v>
      </c>
      <c r="I745" s="6" t="str" cm="1">
        <f t="array" aca="1" ref="I745" ca="1">_xlfn.IFS(AND(G744&lt;H744,G745&gt;H745),"BUY", AND(G744&gt;H744,G745&lt;H745),"SELL",TRUE,"")</f>
        <v/>
      </c>
      <c r="J745" s="1" vm="4279">
        <f t="shared" ca="1" si="486"/>
        <v>12197</v>
      </c>
      <c r="K745" s="3" t="str">
        <f t="shared" ca="1" si="500"/>
        <v/>
      </c>
      <c r="L745" s="3">
        <f t="shared" ca="1" si="501"/>
        <v>4.9945593489564288E-3</v>
      </c>
      <c r="M745" s="3">
        <f t="shared" ca="1" si="502"/>
        <v>4.9821279132576477E-3</v>
      </c>
      <c r="N745" s="4">
        <f t="shared" ca="1" si="487"/>
        <v>1</v>
      </c>
      <c r="O745" s="2">
        <f t="shared" ca="1" si="503"/>
        <v>4.9821279132576477E-3</v>
      </c>
      <c r="P745" s="1">
        <f t="shared" ca="1" si="488"/>
        <v>12070.15</v>
      </c>
      <c r="Q745" s="1">
        <f t="shared" ca="1" si="489"/>
        <v>5405242502850</v>
      </c>
      <c r="R745" s="1">
        <f ca="1">IF(ISBLANK(A745),"",SUM($Q$2:Q745))</f>
        <v>2594096434210290</v>
      </c>
      <c r="S745" s="1">
        <f ca="1">IF(ISBLANK(A745),"",SUM($F$2:F745))</f>
        <v>238586256004</v>
      </c>
      <c r="T745" s="1">
        <f t="shared" ca="1" si="490"/>
        <v>10872.782354096704</v>
      </c>
      <c r="U745" s="1" t="str">
        <f t="shared" ca="1" si="491"/>
        <v>Bullish</v>
      </c>
      <c r="V745" s="17">
        <f t="shared" ca="1" si="492"/>
        <v>159.10000000000036</v>
      </c>
      <c r="W745" s="17">
        <f t="shared" ca="1" si="493"/>
        <v>0</v>
      </c>
      <c r="X745" s="17">
        <f t="shared" ca="1" si="494"/>
        <v>0</v>
      </c>
      <c r="Y745" s="22">
        <f t="shared" ca="1" si="524"/>
        <v>1426.100000000004</v>
      </c>
      <c r="Z745" s="22">
        <f t="shared" ca="1" si="524"/>
        <v>243.75</v>
      </c>
      <c r="AA745" s="22">
        <f t="shared" ca="1" si="524"/>
        <v>416.94999999999891</v>
      </c>
      <c r="AB745" s="23">
        <f t="shared" ca="1" si="514"/>
        <v>17.092069279854101</v>
      </c>
      <c r="AC745" s="23">
        <f t="shared" ca="1" si="515"/>
        <v>29.237080148657018</v>
      </c>
      <c r="AD745" s="23">
        <f t="shared" ca="1" si="516"/>
        <v>12.145010868802917</v>
      </c>
      <c r="AE745" s="23">
        <f t="shared" ca="1" si="517"/>
        <v>46.329149428511116</v>
      </c>
      <c r="AF745" s="23">
        <f t="shared" ca="1" si="518"/>
        <v>26.214620856667047</v>
      </c>
      <c r="AG745" s="23">
        <f t="shared" ca="1" si="523"/>
        <v>25.825663679763217</v>
      </c>
      <c r="AH745" s="25" t="str">
        <f t="shared" ca="1" si="495"/>
        <v>Weak</v>
      </c>
      <c r="AI745" s="25" t="str">
        <f t="shared" ca="1" si="496"/>
        <v>Bearish</v>
      </c>
      <c r="AJ745" s="1">
        <f t="shared" ca="1" si="504"/>
        <v>447831170.56999999</v>
      </c>
      <c r="AK745" s="10">
        <f t="shared" ca="1" si="505"/>
        <v>4.9821279132576477E-3</v>
      </c>
      <c r="AL745" s="10">
        <f t="shared" ca="1" si="510"/>
        <v>0.11874167356722461</v>
      </c>
      <c r="AM745">
        <f t="shared" ca="1" si="506"/>
        <v>59.900000000001455</v>
      </c>
      <c r="AN745">
        <f t="shared" ca="1" si="497"/>
        <v>59.900000000001455</v>
      </c>
      <c r="AO745">
        <f t="shared" ca="1" si="498"/>
        <v>0</v>
      </c>
      <c r="AP745">
        <f t="shared" ca="1" si="484"/>
        <v>33.290237094275504</v>
      </c>
      <c r="AQ745">
        <f t="shared" ca="1" si="484"/>
        <v>36.995611100572539</v>
      </c>
      <c r="AR745">
        <f t="shared" ca="1" si="511"/>
        <v>0.89984287605835245</v>
      </c>
      <c r="AS745">
        <f t="shared" ca="1" si="512"/>
        <v>47.364068228909389</v>
      </c>
      <c r="AT745">
        <f t="shared" ca="1" si="499"/>
        <v>146.79999999999927</v>
      </c>
      <c r="AU745">
        <f t="shared" ca="1" si="513"/>
        <v>101.10156032795989</v>
      </c>
      <c r="AV745">
        <f t="shared" ca="1" si="508"/>
        <v>12190.258333333333</v>
      </c>
      <c r="AW745">
        <f t="shared" ca="1" si="522"/>
        <v>12106.609615384617</v>
      </c>
      <c r="AX745">
        <f t="shared" ca="1" si="521"/>
        <v>83.648717948715785</v>
      </c>
      <c r="AY745">
        <f t="shared" ca="1" si="526"/>
        <v>93.019230769232109</v>
      </c>
      <c r="AZ745">
        <f t="shared" ca="1" si="525"/>
        <v>-9.3705128205163248</v>
      </c>
    </row>
    <row r="746" spans="1:52" x14ac:dyDescent="0.3">
      <c r="A746" s="1" vm="4361">
        <f ca="1"/>
        <v>43838</v>
      </c>
      <c r="B746" s="1" vm="4237">
        <f ca="1"/>
        <v>11939.1</v>
      </c>
      <c r="C746" s="1" vm="4362">
        <f ca="1"/>
        <v>12044.95</v>
      </c>
      <c r="D746" s="1" vm="4363">
        <f ca="1"/>
        <v>11929.6</v>
      </c>
      <c r="E746" s="1" vm="4364">
        <f ca="1"/>
        <v>12025.35</v>
      </c>
      <c r="F746" s="1" vm="4365">
        <f ca="1"/>
        <v>445992000</v>
      </c>
      <c r="G746" s="1">
        <f t="shared" ca="1" si="507"/>
        <v>12116.039999999997</v>
      </c>
      <c r="H746" s="2">
        <f t="shared" ca="1" si="520"/>
        <v>12148.869999999999</v>
      </c>
      <c r="I746" s="6" t="str" cm="1">
        <f t="array" aca="1" ref="I746" ca="1">_xlfn.IFS(AND(G745&lt;H745,G746&gt;H746),"BUY", AND(G745&gt;H745,G746&lt;H746),"SELL",TRUE,"")</f>
        <v>SELL</v>
      </c>
      <c r="J746" s="1" vm="4279">
        <f t="shared" ca="1" si="486"/>
        <v>12197</v>
      </c>
      <c r="K746" s="3" t="str">
        <f t="shared" ca="1" si="500"/>
        <v/>
      </c>
      <c r="L746" s="3">
        <f t="shared" ca="1" si="501"/>
        <v>-2.2898958346296849E-3</v>
      </c>
      <c r="M746" s="3">
        <f t="shared" ca="1" si="502"/>
        <v>-2.2925216554330287E-3</v>
      </c>
      <c r="N746" s="4">
        <f t="shared" ca="1" si="487"/>
        <v>1</v>
      </c>
      <c r="O746" s="2">
        <f t="shared" ca="1" si="503"/>
        <v>-2.2925216554330287E-3</v>
      </c>
      <c r="P746" s="1">
        <f t="shared" ca="1" si="488"/>
        <v>11999.966666666667</v>
      </c>
      <c r="Q746" s="1">
        <f t="shared" ca="1" si="489"/>
        <v>5351889133600</v>
      </c>
      <c r="R746" s="1">
        <f ca="1">IF(ISBLANK(A746),"",SUM($Q$2:Q746))</f>
        <v>2599448323343890</v>
      </c>
      <c r="S746" s="1">
        <f ca="1">IF(ISBLANK(A746),"",SUM($F$2:F746))</f>
        <v>239032248004</v>
      </c>
      <c r="T746" s="1">
        <f t="shared" ca="1" si="490"/>
        <v>10874.885481143911</v>
      </c>
      <c r="U746" s="1" t="str">
        <f t="shared" ca="1" si="491"/>
        <v>Bullish</v>
      </c>
      <c r="V746" s="17">
        <f t="shared" ca="1" si="492"/>
        <v>123.35000000000036</v>
      </c>
      <c r="W746" s="17">
        <f t="shared" ca="1" si="493"/>
        <v>0</v>
      </c>
      <c r="X746" s="17">
        <f t="shared" ca="1" si="494"/>
        <v>75.75</v>
      </c>
      <c r="Y746" s="22">
        <f t="shared" ca="1" si="524"/>
        <v>1475.2000000000044</v>
      </c>
      <c r="Z746" s="22">
        <f t="shared" ca="1" si="524"/>
        <v>188.79999999999927</v>
      </c>
      <c r="AA746" s="22">
        <f t="shared" ca="1" si="524"/>
        <v>492.69999999999891</v>
      </c>
      <c r="AB746" s="23">
        <f t="shared" ca="1" si="514"/>
        <v>12.798264642082341</v>
      </c>
      <c r="AC746" s="23">
        <f t="shared" ca="1" si="515"/>
        <v>33.39886117136642</v>
      </c>
      <c r="AD746" s="23">
        <f t="shared" ca="1" si="516"/>
        <v>20.600596529284079</v>
      </c>
      <c r="AE746" s="23">
        <f t="shared" ca="1" si="517"/>
        <v>46.197125813448764</v>
      </c>
      <c r="AF746" s="23">
        <f t="shared" ca="1" si="518"/>
        <v>44.592809977989795</v>
      </c>
      <c r="AG746" s="23">
        <f t="shared" ca="1" si="523"/>
        <v>28.972960079808349</v>
      </c>
      <c r="AH746" s="25" t="str">
        <f t="shared" ca="1" si="495"/>
        <v>Weak</v>
      </c>
      <c r="AI746" s="25" t="str">
        <f t="shared" ca="1" si="496"/>
        <v>Bearish</v>
      </c>
      <c r="AJ746" s="1">
        <f t="shared" ca="1" si="504"/>
        <v>-445979852.52999997</v>
      </c>
      <c r="AK746" s="10">
        <f t="shared" ca="1" si="505"/>
        <v>-2.2925216554330287E-3</v>
      </c>
      <c r="AL746" s="10">
        <f t="shared" ca="1" si="510"/>
        <v>0.11635541243880743</v>
      </c>
      <c r="AM746">
        <f t="shared" ca="1" si="506"/>
        <v>-27.600000000000364</v>
      </c>
      <c r="AN746">
        <f t="shared" ca="1" si="497"/>
        <v>0</v>
      </c>
      <c r="AO746">
        <f t="shared" ca="1" si="498"/>
        <v>27.600000000000364</v>
      </c>
      <c r="AP746">
        <f t="shared" ca="1" si="484"/>
        <v>30.91236301611297</v>
      </c>
      <c r="AQ746">
        <f t="shared" ca="1" si="484"/>
        <v>36.324496021960236</v>
      </c>
      <c r="AR746">
        <f t="shared" ca="1" si="511"/>
        <v>0.85100597121635702</v>
      </c>
      <c r="AS746">
        <f t="shared" ca="1" si="512"/>
        <v>45.975322848749798</v>
      </c>
      <c r="AT746">
        <f t="shared" ca="1" si="499"/>
        <v>115.35000000000036</v>
      </c>
      <c r="AU746">
        <f t="shared" ca="1" si="513"/>
        <v>102.11930601881991</v>
      </c>
      <c r="AV746">
        <f t="shared" ca="1" si="508"/>
        <v>12169.720833333333</v>
      </c>
      <c r="AW746">
        <f t="shared" ca="1" si="522"/>
        <v>12105.73076923077</v>
      </c>
      <c r="AX746">
        <f t="shared" ca="1" si="521"/>
        <v>63.990064102563338</v>
      </c>
      <c r="AY746">
        <f t="shared" ca="1" si="526"/>
        <v>94.271474358975766</v>
      </c>
      <c r="AZ746">
        <f t="shared" ca="1" si="525"/>
        <v>-30.281410256412428</v>
      </c>
    </row>
    <row r="747" spans="1:52" x14ac:dyDescent="0.3">
      <c r="A747" s="1" vm="4366">
        <f ca="1"/>
        <v>43839</v>
      </c>
      <c r="B747" s="1" vm="4367">
        <f ca="1"/>
        <v>12153.15</v>
      </c>
      <c r="C747" s="1" vm="4368">
        <f ca="1"/>
        <v>12224.05</v>
      </c>
      <c r="D747" s="1" vm="4369">
        <f ca="1"/>
        <v>12132.55</v>
      </c>
      <c r="E747" s="1" vm="4370">
        <f ca="1"/>
        <v>12215.9</v>
      </c>
      <c r="F747" s="1" vm="4371">
        <f ca="1"/>
        <v>477470000</v>
      </c>
      <c r="G747" s="1">
        <f t="shared" ca="1" si="507"/>
        <v>12102.779999999999</v>
      </c>
      <c r="H747" s="2">
        <f t="shared" ca="1" si="520"/>
        <v>12164.157500000001</v>
      </c>
      <c r="I747" s="6" t="str" cm="1">
        <f t="array" aca="1" ref="I747" ca="1">_xlfn.IFS(AND(G746&lt;H746,G747&gt;H747),"BUY", AND(G746&gt;H746,G747&lt;H747),"SELL",TRUE,"")</f>
        <v/>
      </c>
      <c r="J747" s="1" vm="4367">
        <f t="shared" ca="1" si="486"/>
        <v>12153.15</v>
      </c>
      <c r="K747" s="3">
        <f t="shared" ca="1" si="500"/>
        <v>-3.5951463474624967E-3</v>
      </c>
      <c r="L747" s="3">
        <f t="shared" ca="1" si="501"/>
        <v>1.5845692640962472E-2</v>
      </c>
      <c r="M747" s="3">
        <f t="shared" ca="1" si="502"/>
        <v>1.5721460299874462E-2</v>
      </c>
      <c r="N747" s="4">
        <f t="shared" ca="1" si="487"/>
        <v>-1</v>
      </c>
      <c r="O747" s="2">
        <f t="shared" ca="1" si="503"/>
        <v>-1.5721460299874462E-2</v>
      </c>
      <c r="P747" s="1">
        <f t="shared" ca="1" si="488"/>
        <v>12190.833333333334</v>
      </c>
      <c r="Q747" s="1">
        <f t="shared" ca="1" si="489"/>
        <v>5820757191666.667</v>
      </c>
      <c r="R747" s="1">
        <f ca="1">IF(ISBLANK(A747),"",SUM($Q$2:Q747))</f>
        <v>2605269080535556.5</v>
      </c>
      <c r="S747" s="1">
        <f ca="1">IF(ISBLANK(A747),"",SUM($F$2:F747))</f>
        <v>239509718004</v>
      </c>
      <c r="T747" s="1">
        <f t="shared" ca="1" si="490"/>
        <v>10877.50886371987</v>
      </c>
      <c r="U747" s="1" t="str">
        <f t="shared" ca="1" si="491"/>
        <v>Bullish</v>
      </c>
      <c r="V747" s="17">
        <f t="shared" ca="1" si="492"/>
        <v>198.69999999999891</v>
      </c>
      <c r="W747" s="17">
        <f t="shared" ca="1" si="493"/>
        <v>179.09999999999854</v>
      </c>
      <c r="X747" s="17">
        <f t="shared" ca="1" si="494"/>
        <v>0</v>
      </c>
      <c r="Y747" s="22">
        <f t="shared" ca="1" si="524"/>
        <v>1596.7000000000025</v>
      </c>
      <c r="Z747" s="22">
        <f t="shared" ca="1" si="524"/>
        <v>337.24999999999818</v>
      </c>
      <c r="AA747" s="22">
        <f t="shared" ca="1" si="524"/>
        <v>492.69999999999891</v>
      </c>
      <c r="AB747" s="23">
        <f t="shared" ca="1" si="514"/>
        <v>21.121688482494999</v>
      </c>
      <c r="AC747" s="23">
        <f t="shared" ca="1" si="515"/>
        <v>30.857393373833414</v>
      </c>
      <c r="AD747" s="23">
        <f t="shared" ca="1" si="516"/>
        <v>9.7357048913384148</v>
      </c>
      <c r="AE747" s="23">
        <f t="shared" ca="1" si="517"/>
        <v>51.979081856328413</v>
      </c>
      <c r="AF747" s="23">
        <f t="shared" ca="1" si="518"/>
        <v>18.730043978553077</v>
      </c>
      <c r="AG747" s="23">
        <f t="shared" ca="1" si="523"/>
        <v>28.979159207908197</v>
      </c>
      <c r="AH747" s="25" t="str">
        <f t="shared" ca="1" si="495"/>
        <v>Weak</v>
      </c>
      <c r="AI747" s="25" t="str">
        <f t="shared" ca="1" si="496"/>
        <v>Bearish</v>
      </c>
      <c r="AJ747" s="1">
        <f t="shared" ca="1" si="504"/>
        <v>477482116.04000002</v>
      </c>
      <c r="AK747" s="10">
        <f t="shared" ca="1" si="505"/>
        <v>1.5721460299874462E-2</v>
      </c>
      <c r="AL747" s="10">
        <f t="shared" ca="1" si="510"/>
        <v>0.13596964456718408</v>
      </c>
      <c r="AM747">
        <f t="shared" ca="1" si="506"/>
        <v>190.54999999999927</v>
      </c>
      <c r="AN747">
        <f t="shared" ca="1" si="497"/>
        <v>190.54999999999927</v>
      </c>
      <c r="AO747">
        <f t="shared" ca="1" si="498"/>
        <v>0</v>
      </c>
      <c r="AP747">
        <f t="shared" ca="1" si="484"/>
        <v>42.315051372104847</v>
      </c>
      <c r="AQ747">
        <f t="shared" ca="1" si="484"/>
        <v>33.729889163248792</v>
      </c>
      <c r="AR747">
        <f t="shared" ca="1" si="511"/>
        <v>1.2545268431599301</v>
      </c>
      <c r="AS747">
        <f t="shared" ca="1" si="512"/>
        <v>55.644795135887293</v>
      </c>
      <c r="AT747">
        <f t="shared" ca="1" si="499"/>
        <v>91.5</v>
      </c>
      <c r="AU747">
        <f t="shared" ca="1" si="513"/>
        <v>101.36078416033277</v>
      </c>
      <c r="AV747">
        <f t="shared" ca="1" si="508"/>
        <v>12165.816666666666</v>
      </c>
      <c r="AW747">
        <f t="shared" ca="1" si="522"/>
        <v>12114.257692307692</v>
      </c>
      <c r="AX747">
        <f t="shared" ca="1" si="521"/>
        <v>51.558974358973501</v>
      </c>
      <c r="AY747">
        <f t="shared" ca="1" si="526"/>
        <v>91.594907407408954</v>
      </c>
      <c r="AZ747">
        <f t="shared" ca="1" si="525"/>
        <v>-40.035933048435453</v>
      </c>
    </row>
    <row r="748" spans="1:52" x14ac:dyDescent="0.3">
      <c r="A748" s="1" vm="4372">
        <f ca="1"/>
        <v>43840</v>
      </c>
      <c r="B748" s="1" vm="4373">
        <f ca="1"/>
        <v>12271</v>
      </c>
      <c r="C748" s="1" vm="4374">
        <f ca="1"/>
        <v>12311.2</v>
      </c>
      <c r="D748" s="1" vm="4375">
        <f ca="1"/>
        <v>12213.2</v>
      </c>
      <c r="E748" s="1" vm="4376">
        <f ca="1"/>
        <v>12256.8</v>
      </c>
      <c r="F748" s="1" vm="4377">
        <f ca="1"/>
        <v>660628000</v>
      </c>
      <c r="G748" s="1">
        <f t="shared" ca="1" si="507"/>
        <v>12108.810000000001</v>
      </c>
      <c r="H748" s="2">
        <f t="shared" ca="1" si="520"/>
        <v>12178.407500000001</v>
      </c>
      <c r="I748" s="6" t="str" cm="1">
        <f t="array" aca="1" ref="I748" ca="1">_xlfn.IFS(AND(G747&lt;H747,G748&gt;H748),"BUY", AND(G747&gt;H747,G748&lt;H748),"SELL",TRUE,"")</f>
        <v/>
      </c>
      <c r="J748" s="1" vm="4367">
        <f t="shared" ca="1" si="486"/>
        <v>12153.15</v>
      </c>
      <c r="K748" s="3" t="str">
        <f t="shared" ca="1" si="500"/>
        <v/>
      </c>
      <c r="L748" s="3">
        <f t="shared" ca="1" si="501"/>
        <v>3.3480955148617042E-3</v>
      </c>
      <c r="M748" s="3">
        <f t="shared" ca="1" si="502"/>
        <v>3.3425031221734377E-3</v>
      </c>
      <c r="N748" s="4">
        <f t="shared" ca="1" si="487"/>
        <v>-1</v>
      </c>
      <c r="O748" s="2">
        <f t="shared" ca="1" si="503"/>
        <v>-3.3425031221734377E-3</v>
      </c>
      <c r="P748" s="1">
        <f t="shared" ca="1" si="488"/>
        <v>12260.4</v>
      </c>
      <c r="Q748" s="1">
        <f t="shared" ca="1" si="489"/>
        <v>8099563531200</v>
      </c>
      <c r="R748" s="1">
        <f ca="1">IF(ISBLANK(A748),"",SUM($Q$2:Q748))</f>
        <v>2613368644066756.5</v>
      </c>
      <c r="S748" s="1">
        <f ca="1">IF(ISBLANK(A748),"",SUM($F$2:F748))</f>
        <v>240170346004</v>
      </c>
      <c r="T748" s="1">
        <f t="shared" ca="1" si="490"/>
        <v>10881.312733018385</v>
      </c>
      <c r="U748" s="1" t="str">
        <f t="shared" ca="1" si="491"/>
        <v>Bullish</v>
      </c>
      <c r="V748" s="17">
        <f t="shared" ca="1" si="492"/>
        <v>98</v>
      </c>
      <c r="W748" s="17">
        <f t="shared" ca="1" si="493"/>
        <v>87.150000000001455</v>
      </c>
      <c r="X748" s="17">
        <f t="shared" ca="1" si="494"/>
        <v>0</v>
      </c>
      <c r="Y748" s="22">
        <f t="shared" ca="1" si="524"/>
        <v>1653.5500000000029</v>
      </c>
      <c r="Z748" s="22">
        <f t="shared" ca="1" si="524"/>
        <v>398.85000000000036</v>
      </c>
      <c r="AA748" s="22">
        <f t="shared" ca="1" si="524"/>
        <v>492.69999999999891</v>
      </c>
      <c r="AB748" s="23">
        <f t="shared" ca="1" si="514"/>
        <v>24.120830939493796</v>
      </c>
      <c r="AC748" s="23">
        <f t="shared" ca="1" si="515"/>
        <v>29.79649844274428</v>
      </c>
      <c r="AD748" s="23">
        <f t="shared" ca="1" si="516"/>
        <v>5.6756675032504837</v>
      </c>
      <c r="AE748" s="23">
        <f t="shared" ca="1" si="517"/>
        <v>53.91732938223808</v>
      </c>
      <c r="AF748" s="23">
        <f t="shared" ca="1" si="518"/>
        <v>10.526610958443005</v>
      </c>
      <c r="AG748" s="23">
        <f t="shared" ca="1" si="523"/>
        <v>28.171692282218142</v>
      </c>
      <c r="AH748" s="25" t="str">
        <f t="shared" ca="1" si="495"/>
        <v>Weak</v>
      </c>
      <c r="AI748" s="25" t="str">
        <f t="shared" ca="1" si="496"/>
        <v>Bearish</v>
      </c>
      <c r="AJ748" s="1">
        <f t="shared" ca="1" si="504"/>
        <v>660640102.77999997</v>
      </c>
      <c r="AK748" s="10">
        <f t="shared" ca="1" si="505"/>
        <v>3.3425031221734377E-3</v>
      </c>
      <c r="AL748" s="10">
        <f t="shared" ca="1" si="510"/>
        <v>0.13675202622836768</v>
      </c>
      <c r="AM748">
        <f t="shared" ca="1" si="506"/>
        <v>40.899999999999636</v>
      </c>
      <c r="AN748">
        <f t="shared" ca="1" si="497"/>
        <v>40.899999999999636</v>
      </c>
      <c r="AO748">
        <f t="shared" ca="1" si="498"/>
        <v>0</v>
      </c>
      <c r="AP748">
        <f t="shared" ca="1" si="484"/>
        <v>42.213976274097327</v>
      </c>
      <c r="AQ748">
        <f t="shared" ca="1" si="484"/>
        <v>31.320611365873877</v>
      </c>
      <c r="AR748">
        <f t="shared" ca="1" si="511"/>
        <v>1.3478017967456593</v>
      </c>
      <c r="AS748">
        <f t="shared" ca="1" si="512"/>
        <v>57.406966747102658</v>
      </c>
      <c r="AT748">
        <f t="shared" ca="1" si="499"/>
        <v>98</v>
      </c>
      <c r="AU748">
        <f t="shared" ca="1" si="513"/>
        <v>101.12072814888043</v>
      </c>
      <c r="AV748">
        <f t="shared" ca="1" si="508"/>
        <v>12169.3375</v>
      </c>
      <c r="AW748">
        <f t="shared" ca="1" si="522"/>
        <v>12122.473076923077</v>
      </c>
      <c r="AX748">
        <f t="shared" ca="1" si="521"/>
        <v>46.864423076922321</v>
      </c>
      <c r="AY748">
        <f t="shared" ca="1" si="526"/>
        <v>86.424216524217627</v>
      </c>
      <c r="AZ748">
        <f t="shared" ca="1" si="525"/>
        <v>-39.559793447295306</v>
      </c>
    </row>
    <row r="749" spans="1:52" x14ac:dyDescent="0.3">
      <c r="A749" s="1" vm="4378">
        <f ca="1"/>
        <v>43843</v>
      </c>
      <c r="B749" s="1" vm="4379">
        <f ca="1"/>
        <v>12296.7</v>
      </c>
      <c r="C749" s="1" vm="4380">
        <f ca="1"/>
        <v>12337.75</v>
      </c>
      <c r="D749" s="1" vm="4381">
        <f ca="1"/>
        <v>12285.8</v>
      </c>
      <c r="E749" s="1" vm="4382">
        <f ca="1"/>
        <v>12329.55</v>
      </c>
      <c r="F749" s="1" vm="4383">
        <f ca="1"/>
        <v>500968000</v>
      </c>
      <c r="G749" s="1">
        <f t="shared" ca="1" si="507"/>
        <v>12176.11</v>
      </c>
      <c r="H749" s="2">
        <f t="shared" ca="1" si="520"/>
        <v>12190.55</v>
      </c>
      <c r="I749" s="6" t="str" cm="1">
        <f t="array" aca="1" ref="I749" ca="1">_xlfn.IFS(AND(G748&lt;H748,G749&gt;H749),"BUY", AND(G748&gt;H748,G749&lt;H749),"SELL",TRUE,"")</f>
        <v/>
      </c>
      <c r="J749" s="1" vm="4367">
        <f t="shared" ca="1" si="486"/>
        <v>12153.15</v>
      </c>
      <c r="K749" s="3" t="str">
        <f t="shared" ca="1" si="500"/>
        <v/>
      </c>
      <c r="L749" s="3">
        <f t="shared" ca="1" si="501"/>
        <v>5.9354807127471876E-3</v>
      </c>
      <c r="M749" s="3">
        <f t="shared" ca="1" si="502"/>
        <v>5.9179351404731514E-3</v>
      </c>
      <c r="N749" s="4">
        <f t="shared" ca="1" si="487"/>
        <v>-1</v>
      </c>
      <c r="O749" s="2">
        <f t="shared" ca="1" si="503"/>
        <v>-5.9179351404731514E-3</v>
      </c>
      <c r="P749" s="1">
        <f t="shared" ca="1" si="488"/>
        <v>12317.699999999999</v>
      </c>
      <c r="Q749" s="1">
        <f t="shared" ca="1" si="489"/>
        <v>6170773533599.999</v>
      </c>
      <c r="R749" s="1">
        <f ca="1">IF(ISBLANK(A749),"",SUM($Q$2:Q749))</f>
        <v>2619539417600356.5</v>
      </c>
      <c r="S749" s="1">
        <f ca="1">IF(ISBLANK(A749),"",SUM($F$2:F749))</f>
        <v>240671314004</v>
      </c>
      <c r="T749" s="1">
        <f t="shared" ca="1" si="490"/>
        <v>10884.302636735591</v>
      </c>
      <c r="U749" s="1" t="str">
        <f t="shared" ca="1" si="491"/>
        <v>Bullish</v>
      </c>
      <c r="V749" s="17">
        <f t="shared" ca="1" si="492"/>
        <v>80.950000000000728</v>
      </c>
      <c r="W749" s="17">
        <f t="shared" ca="1" si="493"/>
        <v>26.549999999999272</v>
      </c>
      <c r="X749" s="17">
        <f t="shared" ca="1" si="494"/>
        <v>0</v>
      </c>
      <c r="Y749" s="22">
        <f t="shared" ca="1" si="524"/>
        <v>1660.600000000004</v>
      </c>
      <c r="Z749" s="22">
        <f t="shared" ca="1" si="524"/>
        <v>425.39999999999964</v>
      </c>
      <c r="AA749" s="22">
        <f t="shared" ca="1" si="524"/>
        <v>453.19999999999891</v>
      </c>
      <c r="AB749" s="23">
        <f t="shared" ca="1" si="514"/>
        <v>25.617246778272829</v>
      </c>
      <c r="AC749" s="23">
        <f t="shared" ca="1" si="515"/>
        <v>27.291340479344683</v>
      </c>
      <c r="AD749" s="23">
        <f t="shared" ca="1" si="516"/>
        <v>1.674093701071854</v>
      </c>
      <c r="AE749" s="23">
        <f t="shared" ca="1" si="517"/>
        <v>52.908587257617512</v>
      </c>
      <c r="AF749" s="23">
        <f t="shared" ca="1" si="518"/>
        <v>3.1641247439106901</v>
      </c>
      <c r="AG749" s="23">
        <f t="shared" ca="1" si="523"/>
        <v>26.450793474664671</v>
      </c>
      <c r="AH749" s="25" t="str">
        <f t="shared" ca="1" si="495"/>
        <v>Weak</v>
      </c>
      <c r="AI749" s="25" t="str">
        <f t="shared" ca="1" si="496"/>
        <v>Bearish</v>
      </c>
      <c r="AJ749" s="1">
        <f t="shared" ca="1" si="504"/>
        <v>500980108.81</v>
      </c>
      <c r="AK749" s="10">
        <f t="shared" ca="1" si="505"/>
        <v>5.9179351404731514E-3</v>
      </c>
      <c r="AL749" s="10">
        <f t="shared" ca="1" si="510"/>
        <v>0.13903474543574526</v>
      </c>
      <c r="AM749">
        <f t="shared" ca="1" si="506"/>
        <v>72.75</v>
      </c>
      <c r="AN749">
        <f t="shared" ca="1" si="497"/>
        <v>72.75</v>
      </c>
      <c r="AO749">
        <f t="shared" ca="1" si="498"/>
        <v>0</v>
      </c>
      <c r="AP749">
        <f t="shared" ca="1" si="484"/>
        <v>44.395120825947515</v>
      </c>
      <c r="AQ749">
        <f t="shared" ca="1" si="484"/>
        <v>29.083424839740026</v>
      </c>
      <c r="AR749">
        <f t="shared" ca="1" si="511"/>
        <v>1.5264749963451814</v>
      </c>
      <c r="AS749">
        <f t="shared" ca="1" si="512"/>
        <v>60.419161026861225</v>
      </c>
      <c r="AT749">
        <f t="shared" ca="1" si="499"/>
        <v>51.950000000000728</v>
      </c>
      <c r="AU749">
        <f t="shared" ca="1" si="513"/>
        <v>97.608533281103306</v>
      </c>
      <c r="AV749">
        <f t="shared" ca="1" si="508"/>
        <v>12186.254166666666</v>
      </c>
      <c r="AW749">
        <f t="shared" ca="1" si="522"/>
        <v>12134.440384615384</v>
      </c>
      <c r="AX749">
        <f t="shared" ca="1" si="521"/>
        <v>51.813782051282033</v>
      </c>
      <c r="AY749">
        <f t="shared" ca="1" si="526"/>
        <v>81.06830484330527</v>
      </c>
      <c r="AZ749">
        <f t="shared" ca="1" si="525"/>
        <v>-29.254522792023238</v>
      </c>
    </row>
    <row r="750" spans="1:52" x14ac:dyDescent="0.3">
      <c r="A750" s="1" vm="4384">
        <f ca="1"/>
        <v>43844</v>
      </c>
      <c r="B750" s="1" vm="4385">
        <f ca="1"/>
        <v>12333.1</v>
      </c>
      <c r="C750" s="1" vm="4386">
        <f ca="1"/>
        <v>12374.25</v>
      </c>
      <c r="D750" s="1" vm="4387">
        <f ca="1"/>
        <v>12308.7</v>
      </c>
      <c r="E750" s="1" vm="4388">
        <f ca="1"/>
        <v>12362.3</v>
      </c>
      <c r="F750" s="1" vm="4389">
        <f ca="1"/>
        <v>616261000</v>
      </c>
      <c r="G750" s="1">
        <f t="shared" ca="1" si="507"/>
        <v>12237.980000000001</v>
      </c>
      <c r="H750" s="2">
        <f t="shared" ca="1" si="520"/>
        <v>12205.967500000001</v>
      </c>
      <c r="I750" s="6" t="str" cm="1">
        <f t="array" aca="1" ref="I750" ca="1">_xlfn.IFS(AND(G749&lt;H749,G750&gt;H750),"BUY", AND(G749&gt;H749,G750&lt;H750),"SELL",TRUE,"")</f>
        <v>BUY</v>
      </c>
      <c r="J750" s="1" vm="4367">
        <f t="shared" ca="1" si="486"/>
        <v>12153.15</v>
      </c>
      <c r="K750" s="3" t="str">
        <f t="shared" ca="1" si="500"/>
        <v/>
      </c>
      <c r="L750" s="3">
        <f t="shared" ca="1" si="501"/>
        <v>2.6562202189048811E-3</v>
      </c>
      <c r="M750" s="3">
        <f t="shared" ca="1" si="502"/>
        <v>2.6526987005530004E-3</v>
      </c>
      <c r="N750" s="4">
        <f t="shared" ca="1" si="487"/>
        <v>-1</v>
      </c>
      <c r="O750" s="2">
        <f t="shared" ca="1" si="503"/>
        <v>-2.6526987005530004E-3</v>
      </c>
      <c r="P750" s="1">
        <f t="shared" ca="1" si="488"/>
        <v>12348.416666666666</v>
      </c>
      <c r="Q750" s="1">
        <f t="shared" ca="1" si="489"/>
        <v>7609847603416.666</v>
      </c>
      <c r="R750" s="1">
        <f ca="1">IF(ISBLANK(A750),"",SUM($Q$2:Q750))</f>
        <v>2627149265203773</v>
      </c>
      <c r="S750" s="1">
        <f ca="1">IF(ISBLANK(A750),"",SUM($F$2:F750))</f>
        <v>241287575004</v>
      </c>
      <c r="T750" s="1">
        <f t="shared" ca="1" si="490"/>
        <v>10888.042060019961</v>
      </c>
      <c r="U750" s="1" t="str">
        <f t="shared" ca="1" si="491"/>
        <v>Bullish</v>
      </c>
      <c r="V750" s="17">
        <f t="shared" ca="1" si="492"/>
        <v>65.549999999999272</v>
      </c>
      <c r="W750" s="17">
        <f t="shared" ca="1" si="493"/>
        <v>36.5</v>
      </c>
      <c r="X750" s="17">
        <f t="shared" ca="1" si="494"/>
        <v>0</v>
      </c>
      <c r="Y750" s="22">
        <f t="shared" ca="1" si="524"/>
        <v>1644.5500000000029</v>
      </c>
      <c r="Z750" s="22">
        <f t="shared" ca="1" si="524"/>
        <v>461.89999999999964</v>
      </c>
      <c r="AA750" s="22">
        <f t="shared" ca="1" si="524"/>
        <v>442.04999999999927</v>
      </c>
      <c r="AB750" s="23">
        <f t="shared" ca="1" si="514"/>
        <v>28.086710650329806</v>
      </c>
      <c r="AC750" s="23">
        <f t="shared" ca="1" si="515"/>
        <v>26.879693533185279</v>
      </c>
      <c r="AD750" s="23">
        <f t="shared" ca="1" si="516"/>
        <v>1.2070171171445274</v>
      </c>
      <c r="AE750" s="23">
        <f t="shared" ca="1" si="517"/>
        <v>54.966404183515081</v>
      </c>
      <c r="AF750" s="23">
        <f t="shared" ca="1" si="518"/>
        <v>2.1959179158139706</v>
      </c>
      <c r="AG750" s="23">
        <f t="shared" ca="1" si="523"/>
        <v>24.513507408722557</v>
      </c>
      <c r="AH750" s="25" t="str">
        <f t="shared" ca="1" si="495"/>
        <v>Weak</v>
      </c>
      <c r="AI750" s="25" t="str">
        <f t="shared" ca="1" si="496"/>
        <v>Bullish</v>
      </c>
      <c r="AJ750" s="1">
        <f t="shared" ca="1" si="504"/>
        <v>616273176.11000001</v>
      </c>
      <c r="AK750" s="10">
        <f t="shared" ca="1" si="505"/>
        <v>2.6526987005530004E-3</v>
      </c>
      <c r="AL750" s="10">
        <f t="shared" ca="1" si="510"/>
        <v>0.13786621268448054</v>
      </c>
      <c r="AM750">
        <f t="shared" ca="1" si="506"/>
        <v>32.75</v>
      </c>
      <c r="AN750">
        <f t="shared" ca="1" si="497"/>
        <v>32.75</v>
      </c>
      <c r="AO750">
        <f t="shared" ca="1" si="498"/>
        <v>0</v>
      </c>
      <c r="AP750">
        <f t="shared" ca="1" si="484"/>
        <v>43.563326481236977</v>
      </c>
      <c r="AQ750">
        <f t="shared" ca="1" si="484"/>
        <v>27.006037351187167</v>
      </c>
      <c r="AR750">
        <f t="shared" ca="1" si="511"/>
        <v>1.6130958390799219</v>
      </c>
      <c r="AS750">
        <f t="shared" ca="1" si="512"/>
        <v>61.731216090715499</v>
      </c>
      <c r="AT750">
        <f t="shared" ca="1" si="499"/>
        <v>65.549999999999272</v>
      </c>
      <c r="AU750">
        <f t="shared" ca="1" si="513"/>
        <v>95.318638046738741</v>
      </c>
      <c r="AV750">
        <f t="shared" ca="1" si="508"/>
        <v>12195.9625</v>
      </c>
      <c r="AW750">
        <f t="shared" ca="1" si="522"/>
        <v>12151.394230769229</v>
      </c>
      <c r="AX750">
        <f t="shared" ca="1" si="521"/>
        <v>44.568269230770966</v>
      </c>
      <c r="AY750">
        <f t="shared" ca="1" si="526"/>
        <v>74.485042735043152</v>
      </c>
      <c r="AZ750">
        <f t="shared" ca="1" si="525"/>
        <v>-29.916773504272186</v>
      </c>
    </row>
    <row r="751" spans="1:52" x14ac:dyDescent="0.3">
      <c r="A751" s="1" vm="4390">
        <f ca="1"/>
        <v>43845</v>
      </c>
      <c r="B751" s="1" vm="4391">
        <f ca="1"/>
        <v>12349.4</v>
      </c>
      <c r="C751" s="1" vm="4392">
        <f ca="1"/>
        <v>12355.15</v>
      </c>
      <c r="D751" s="1" vm="4393">
        <f ca="1"/>
        <v>12278.75</v>
      </c>
      <c r="E751" s="1" vm="4394">
        <f ca="1"/>
        <v>12343.3</v>
      </c>
      <c r="F751" s="1" vm="4395">
        <f ca="1"/>
        <v>684353000</v>
      </c>
      <c r="G751" s="1">
        <f t="shared" ca="1" si="507"/>
        <v>12301.570000000002</v>
      </c>
      <c r="H751" s="2">
        <f t="shared" ca="1" si="520"/>
        <v>12214.882499999998</v>
      </c>
      <c r="I751" s="6" t="str" cm="1">
        <f t="array" aca="1" ref="I751" ca="1">_xlfn.IFS(AND(G750&lt;H750,G751&gt;H751),"BUY", AND(G750&gt;H750,G751&lt;H751),"SELL",TRUE,"")</f>
        <v/>
      </c>
      <c r="J751" s="1" vm="4391">
        <f t="shared" ca="1" si="486"/>
        <v>12349.4</v>
      </c>
      <c r="K751" s="3">
        <f t="shared" ca="1" si="500"/>
        <v>-1.6148076836046688E-2</v>
      </c>
      <c r="L751" s="3">
        <f t="shared" ca="1" si="501"/>
        <v>-1.5369308300234863E-3</v>
      </c>
      <c r="M751" s="3">
        <f t="shared" ca="1" si="502"/>
        <v>-1.5381131197652743E-3</v>
      </c>
      <c r="N751" s="4">
        <f t="shared" ca="1" si="487"/>
        <v>1</v>
      </c>
      <c r="O751" s="2">
        <f t="shared" ca="1" si="503"/>
        <v>-1.5381131197652743E-3</v>
      </c>
      <c r="P751" s="1">
        <f t="shared" ca="1" si="488"/>
        <v>12325.733333333332</v>
      </c>
      <c r="Q751" s="1">
        <f t="shared" ca="1" si="489"/>
        <v>8435152583866.666</v>
      </c>
      <c r="R751" s="1">
        <f ca="1">IF(ISBLANK(A751),"",SUM($Q$2:Q751))</f>
        <v>2635584417787639.5</v>
      </c>
      <c r="S751" s="1">
        <f ca="1">IF(ISBLANK(A751),"",SUM($F$2:F751))</f>
        <v>241971928004</v>
      </c>
      <c r="T751" s="1">
        <f t="shared" ca="1" si="490"/>
        <v>10892.108185971354</v>
      </c>
      <c r="U751" s="1" t="str">
        <f t="shared" ca="1" si="491"/>
        <v>Bullish</v>
      </c>
      <c r="V751" s="17">
        <f t="shared" ca="1" si="492"/>
        <v>83.549999999999272</v>
      </c>
      <c r="W751" s="17">
        <f t="shared" ca="1" si="493"/>
        <v>0</v>
      </c>
      <c r="X751" s="17">
        <f t="shared" ca="1" si="494"/>
        <v>29.950000000000728</v>
      </c>
      <c r="Y751" s="22">
        <f t="shared" ref="Y751:AA766" ca="1" si="527">SUM(V738:V751)</f>
        <v>1625.4000000000033</v>
      </c>
      <c r="Z751" s="22">
        <f t="shared" ca="1" si="527"/>
        <v>461.89999999999964</v>
      </c>
      <c r="AA751" s="22">
        <f t="shared" ca="1" si="527"/>
        <v>388.75</v>
      </c>
      <c r="AB751" s="23">
        <f t="shared" ca="1" si="514"/>
        <v>28.417620278085316</v>
      </c>
      <c r="AC751" s="23">
        <f t="shared" ca="1" si="515"/>
        <v>23.917189614863986</v>
      </c>
      <c r="AD751" s="23">
        <f t="shared" ca="1" si="516"/>
        <v>4.50043066322133</v>
      </c>
      <c r="AE751" s="23">
        <f t="shared" ca="1" si="517"/>
        <v>52.334809892949302</v>
      </c>
      <c r="AF751" s="23">
        <f t="shared" ca="1" si="518"/>
        <v>8.5993064127431591</v>
      </c>
      <c r="AG751" s="23">
        <f t="shared" ca="1" si="523"/>
        <v>24.378917115075229</v>
      </c>
      <c r="AH751" s="25" t="str">
        <f t="shared" ca="1" si="495"/>
        <v>Weak</v>
      </c>
      <c r="AI751" s="25" t="str">
        <f t="shared" ca="1" si="496"/>
        <v>Bullish</v>
      </c>
      <c r="AJ751" s="1">
        <f t="shared" ca="1" si="504"/>
        <v>-684340762.01999998</v>
      </c>
      <c r="AK751" s="10">
        <f t="shared" ca="1" si="505"/>
        <v>-1.5381131197652743E-3</v>
      </c>
      <c r="AL751" s="10">
        <f t="shared" ca="1" si="510"/>
        <v>0.13343570716520242</v>
      </c>
      <c r="AM751">
        <f t="shared" ca="1" si="506"/>
        <v>-19</v>
      </c>
      <c r="AN751">
        <f t="shared" ca="1" si="497"/>
        <v>0</v>
      </c>
      <c r="AO751">
        <f t="shared" ca="1" si="498"/>
        <v>19</v>
      </c>
      <c r="AP751">
        <f t="shared" ca="1" si="484"/>
        <v>40.451660304005763</v>
      </c>
      <c r="AQ751">
        <f t="shared" ca="1" si="484"/>
        <v>26.434177540388085</v>
      </c>
      <c r="AR751">
        <f t="shared" ca="1" si="511"/>
        <v>1.5302787553045951</v>
      </c>
      <c r="AS751">
        <f t="shared" ca="1" si="512"/>
        <v>60.478662759842045</v>
      </c>
      <c r="AT751">
        <f t="shared" ca="1" si="499"/>
        <v>76.399999999999636</v>
      </c>
      <c r="AU751">
        <f t="shared" ca="1" si="513"/>
        <v>93.967306757685947</v>
      </c>
      <c r="AV751">
        <f t="shared" ca="1" si="508"/>
        <v>12203.25</v>
      </c>
      <c r="AW751">
        <f t="shared" ca="1" si="522"/>
        <v>12167.001923076921</v>
      </c>
      <c r="AX751">
        <f t="shared" ca="1" si="521"/>
        <v>36.24807692307877</v>
      </c>
      <c r="AY751">
        <f t="shared" ca="1" si="526"/>
        <v>65.908760683760804</v>
      </c>
      <c r="AZ751">
        <f t="shared" ca="1" si="525"/>
        <v>-29.660683760682033</v>
      </c>
    </row>
    <row r="752" spans="1:52" x14ac:dyDescent="0.3">
      <c r="A752" s="1" vm="4396">
        <f ca="1"/>
        <v>43846</v>
      </c>
      <c r="B752" s="1" vm="4397">
        <f ca="1"/>
        <v>12347.1</v>
      </c>
      <c r="C752" s="1" vm="4398">
        <f ca="1"/>
        <v>12389.05</v>
      </c>
      <c r="D752" s="1" vm="4399">
        <f ca="1"/>
        <v>12315.8</v>
      </c>
      <c r="E752" s="1" vm="4400">
        <f ca="1"/>
        <v>12355.5</v>
      </c>
      <c r="F752" s="1" vm="4401">
        <f ca="1"/>
        <v>395670000</v>
      </c>
      <c r="G752" s="1">
        <f t="shared" ca="1" si="507"/>
        <v>12329.49</v>
      </c>
      <c r="H752" s="2">
        <f t="shared" ca="1" si="520"/>
        <v>12221.574999999999</v>
      </c>
      <c r="I752" s="6" t="str" cm="1">
        <f t="array" aca="1" ref="I752" ca="1">_xlfn.IFS(AND(G751&lt;H751,G752&gt;H752),"BUY", AND(G751&gt;H751,G752&lt;H752),"SELL",TRUE,"")</f>
        <v/>
      </c>
      <c r="J752" s="1" vm="4391">
        <f t="shared" ca="1" si="486"/>
        <v>12349.4</v>
      </c>
      <c r="K752" s="3" t="str">
        <f t="shared" ca="1" si="500"/>
        <v/>
      </c>
      <c r="L752" s="3">
        <f t="shared" ca="1" si="501"/>
        <v>9.8839046284227017E-4</v>
      </c>
      <c r="M752" s="3">
        <f t="shared" ca="1" si="502"/>
        <v>9.8790232660840474E-4</v>
      </c>
      <c r="N752" s="4">
        <f t="shared" ca="1" si="487"/>
        <v>1</v>
      </c>
      <c r="O752" s="2">
        <f t="shared" ca="1" si="503"/>
        <v>9.8790232660840474E-4</v>
      </c>
      <c r="P752" s="1">
        <f t="shared" ca="1" si="488"/>
        <v>12353.449999999999</v>
      </c>
      <c r="Q752" s="1">
        <f t="shared" ca="1" si="489"/>
        <v>4887889561500</v>
      </c>
      <c r="R752" s="1">
        <f ca="1">IF(ISBLANK(A752),"",SUM($Q$2:Q752))</f>
        <v>2640472307349139.5</v>
      </c>
      <c r="S752" s="1">
        <f ca="1">IF(ISBLANK(A752),"",SUM($F$2:F752))</f>
        <v>242367598004</v>
      </c>
      <c r="T752" s="1">
        <f t="shared" ca="1" si="490"/>
        <v>10894.49385600447</v>
      </c>
      <c r="U752" s="1" t="str">
        <f t="shared" ca="1" si="491"/>
        <v>Bullish</v>
      </c>
      <c r="V752" s="17">
        <f t="shared" ca="1" si="492"/>
        <v>73.25</v>
      </c>
      <c r="W752" s="17">
        <f t="shared" ca="1" si="493"/>
        <v>33.899999999999636</v>
      </c>
      <c r="X752" s="17">
        <f t="shared" ca="1" si="494"/>
        <v>0</v>
      </c>
      <c r="Y752" s="22">
        <f t="shared" ca="1" si="527"/>
        <v>1566.7500000000018</v>
      </c>
      <c r="Z752" s="22">
        <f t="shared" ca="1" si="527"/>
        <v>458.89999999999782</v>
      </c>
      <c r="AA752" s="22">
        <f t="shared" ca="1" si="527"/>
        <v>388.75</v>
      </c>
      <c r="AB752" s="23">
        <f t="shared" ca="1" si="514"/>
        <v>29.289931386628197</v>
      </c>
      <c r="AC752" s="23">
        <f t="shared" ca="1" si="515"/>
        <v>24.812509972873755</v>
      </c>
      <c r="AD752" s="23">
        <f t="shared" ca="1" si="516"/>
        <v>4.4774214137544419</v>
      </c>
      <c r="AE752" s="23">
        <f t="shared" ca="1" si="517"/>
        <v>54.102441359501952</v>
      </c>
      <c r="AF752" s="23">
        <f t="shared" ca="1" si="518"/>
        <v>8.2758213885445624</v>
      </c>
      <c r="AG752" s="23">
        <f t="shared" ca="1" si="523"/>
        <v>22.376499135381597</v>
      </c>
      <c r="AH752" s="25" t="str">
        <f t="shared" ca="1" si="495"/>
        <v>Weak</v>
      </c>
      <c r="AI752" s="25" t="str">
        <f t="shared" ca="1" si="496"/>
        <v>Bullish</v>
      </c>
      <c r="AJ752" s="1">
        <f t="shared" ca="1" si="504"/>
        <v>395682301.56999999</v>
      </c>
      <c r="AK752" s="10">
        <f t="shared" ca="1" si="505"/>
        <v>9.8790232660840474E-4</v>
      </c>
      <c r="AL752" s="10">
        <f t="shared" ca="1" si="510"/>
        <v>0.12764077125847564</v>
      </c>
      <c r="AM752">
        <f t="shared" ca="1" si="506"/>
        <v>12.200000000000728</v>
      </c>
      <c r="AN752">
        <f t="shared" ca="1" si="497"/>
        <v>12.200000000000728</v>
      </c>
      <c r="AO752">
        <f t="shared" ca="1" si="498"/>
        <v>0</v>
      </c>
      <c r="AP752">
        <f t="shared" ca="1" si="484"/>
        <v>38.433684568005404</v>
      </c>
      <c r="AQ752">
        <f t="shared" ca="1" si="484"/>
        <v>24.546022001788938</v>
      </c>
      <c r="AR752">
        <f t="shared" ca="1" si="511"/>
        <v>1.5657805800550624</v>
      </c>
      <c r="AS752">
        <f t="shared" ca="1" si="512"/>
        <v>61.025505930887526</v>
      </c>
      <c r="AT752">
        <f t="shared" ca="1" si="499"/>
        <v>73.25</v>
      </c>
      <c r="AU752">
        <f t="shared" ca="1" si="513"/>
        <v>92.487499132136946</v>
      </c>
      <c r="AV752">
        <f t="shared" ca="1" si="508"/>
        <v>12218.8375</v>
      </c>
      <c r="AW752">
        <f t="shared" ca="1" si="522"/>
        <v>12186.18269230769</v>
      </c>
      <c r="AX752">
        <f t="shared" ca="1" si="521"/>
        <v>32.654807692309987</v>
      </c>
      <c r="AY752">
        <f t="shared" ca="1" si="526"/>
        <v>56.900641025641256</v>
      </c>
      <c r="AZ752">
        <f t="shared" ca="1" si="525"/>
        <v>-24.245833333331269</v>
      </c>
    </row>
    <row r="753" spans="1:52" x14ac:dyDescent="0.3">
      <c r="A753" s="1" vm="4402">
        <f ca="1"/>
        <v>43847</v>
      </c>
      <c r="B753" s="1" vm="4403">
        <f ca="1"/>
        <v>12328.4</v>
      </c>
      <c r="C753" s="1" vm="4404">
        <f ca="1"/>
        <v>12385.45</v>
      </c>
      <c r="D753" s="1" vm="4405">
        <f ca="1"/>
        <v>12321.4</v>
      </c>
      <c r="E753" s="1" vm="4406">
        <f ca="1"/>
        <v>12352.35</v>
      </c>
      <c r="F753" s="1" vm="4407">
        <f ca="1"/>
        <v>502061000</v>
      </c>
      <c r="G753" s="1">
        <f t="shared" ca="1" si="507"/>
        <v>12348.599999999999</v>
      </c>
      <c r="H753" s="2">
        <f t="shared" ca="1" si="520"/>
        <v>12226.207499999999</v>
      </c>
      <c r="I753" s="6" t="str" cm="1">
        <f t="array" aca="1" ref="I753" ca="1">_xlfn.IFS(AND(G752&lt;H752,G753&gt;H753),"BUY", AND(G752&gt;H752,G753&lt;H753),"SELL",TRUE,"")</f>
        <v/>
      </c>
      <c r="J753" s="1" vm="4391">
        <f t="shared" ca="1" si="486"/>
        <v>12349.4</v>
      </c>
      <c r="K753" s="3" t="str">
        <f t="shared" ca="1" si="500"/>
        <v/>
      </c>
      <c r="L753" s="3">
        <f t="shared" ca="1" si="501"/>
        <v>-2.5494718951069029E-4</v>
      </c>
      <c r="M753" s="3">
        <f t="shared" ca="1" si="502"/>
        <v>-2.5497969407015808E-4</v>
      </c>
      <c r="N753" s="4">
        <f t="shared" ca="1" si="487"/>
        <v>1</v>
      </c>
      <c r="O753" s="2">
        <f t="shared" ca="1" si="503"/>
        <v>-2.5497969407015808E-4</v>
      </c>
      <c r="P753" s="1">
        <f t="shared" ca="1" si="488"/>
        <v>12353.066666666666</v>
      </c>
      <c r="Q753" s="1">
        <f t="shared" ca="1" si="489"/>
        <v>6201993003733.333</v>
      </c>
      <c r="R753" s="1">
        <f ca="1">IF(ISBLANK(A753),"",SUM($Q$2:Q753))</f>
        <v>2646674300352873</v>
      </c>
      <c r="S753" s="1">
        <f ca="1">IF(ISBLANK(A753),"",SUM($F$2:F753))</f>
        <v>242869659004</v>
      </c>
      <c r="T753" s="1">
        <f t="shared" ca="1" si="490"/>
        <v>10897.509022768805</v>
      </c>
      <c r="U753" s="1" t="str">
        <f t="shared" ca="1" si="491"/>
        <v>Bullish</v>
      </c>
      <c r="V753" s="17">
        <f t="shared" ca="1" si="492"/>
        <v>64.050000000001091</v>
      </c>
      <c r="W753" s="17">
        <f t="shared" ca="1" si="493"/>
        <v>0</v>
      </c>
      <c r="X753" s="17">
        <f t="shared" ca="1" si="494"/>
        <v>0</v>
      </c>
      <c r="Y753" s="22">
        <f t="shared" ca="1" si="527"/>
        <v>1558.1500000000015</v>
      </c>
      <c r="Z753" s="22">
        <f t="shared" ca="1" si="527"/>
        <v>430.89999999999782</v>
      </c>
      <c r="AA753" s="22">
        <f t="shared" ca="1" si="527"/>
        <v>388.75</v>
      </c>
      <c r="AB753" s="23">
        <f t="shared" ca="1" si="514"/>
        <v>27.654590379616689</v>
      </c>
      <c r="AC753" s="23">
        <f t="shared" ca="1" si="515"/>
        <v>24.949459294676355</v>
      </c>
      <c r="AD753" s="23">
        <f t="shared" ca="1" si="516"/>
        <v>2.7051310849403336</v>
      </c>
      <c r="AE753" s="23">
        <f t="shared" ca="1" si="517"/>
        <v>52.604049674293044</v>
      </c>
      <c r="AF753" s="23">
        <f t="shared" ca="1" si="518"/>
        <v>5.1424388458485888</v>
      </c>
      <c r="AG753" s="23">
        <f t="shared" ca="1" si="523"/>
        <v>19.934082946242022</v>
      </c>
      <c r="AH753" s="25" t="str">
        <f t="shared" ca="1" si="495"/>
        <v>Weak</v>
      </c>
      <c r="AI753" s="25" t="str">
        <f t="shared" ca="1" si="496"/>
        <v>Bullish</v>
      </c>
      <c r="AJ753" s="1">
        <f t="shared" ca="1" si="504"/>
        <v>-502048670.50999999</v>
      </c>
      <c r="AK753" s="10">
        <f t="shared" ca="1" si="505"/>
        <v>-2.5497969407015808E-4</v>
      </c>
      <c r="AL753" s="10">
        <f t="shared" ca="1" si="510"/>
        <v>0.12769235496282877</v>
      </c>
      <c r="AM753">
        <f t="shared" ca="1" si="506"/>
        <v>-3.1499999999996362</v>
      </c>
      <c r="AN753">
        <f t="shared" ca="1" si="497"/>
        <v>0</v>
      </c>
      <c r="AO753">
        <f t="shared" ca="1" si="498"/>
        <v>3.1499999999996362</v>
      </c>
      <c r="AP753">
        <f t="shared" ref="AP753:AQ816" ca="1" si="528">(AP752*13+AN753 )/14</f>
        <v>35.688421384576444</v>
      </c>
      <c r="AQ753">
        <f t="shared" ca="1" si="528"/>
        <v>23.017734715946848</v>
      </c>
      <c r="AR753">
        <f t="shared" ca="1" si="511"/>
        <v>1.5504749631096955</v>
      </c>
      <c r="AS753">
        <f t="shared" ca="1" si="512"/>
        <v>60.791616680653917</v>
      </c>
      <c r="AT753">
        <f t="shared" ca="1" si="499"/>
        <v>64.050000000001091</v>
      </c>
      <c r="AU753">
        <f t="shared" ca="1" si="513"/>
        <v>90.456249194127253</v>
      </c>
      <c r="AV753">
        <f t="shared" ca="1" si="508"/>
        <v>12232.991666666667</v>
      </c>
      <c r="AW753">
        <f t="shared" ca="1" si="522"/>
        <v>12203.190384615384</v>
      </c>
      <c r="AX753">
        <f t="shared" ca="1" si="521"/>
        <v>29.801282051283124</v>
      </c>
      <c r="AY753">
        <f t="shared" ca="1" si="526"/>
        <v>49.016488603988869</v>
      </c>
      <c r="AZ753">
        <f t="shared" ca="1" si="525"/>
        <v>-19.215206552705745</v>
      </c>
    </row>
    <row r="754" spans="1:52" x14ac:dyDescent="0.3">
      <c r="A754" s="1" vm="4408">
        <f ca="1"/>
        <v>43850</v>
      </c>
      <c r="B754" s="1" vm="4409">
        <f ca="1"/>
        <v>12430.5</v>
      </c>
      <c r="C754" s="1" vm="4409">
        <f ca="1"/>
        <v>12430.5</v>
      </c>
      <c r="D754" s="1" vm="4410">
        <f ca="1"/>
        <v>12216.9</v>
      </c>
      <c r="E754" s="1" vm="4411">
        <f ca="1"/>
        <v>12224.55</v>
      </c>
      <c r="F754" s="1" vm="4412">
        <f ca="1"/>
        <v>491609000</v>
      </c>
      <c r="G754" s="1">
        <f t="shared" ca="1" si="507"/>
        <v>12327.6</v>
      </c>
      <c r="H754" s="2">
        <f t="shared" ca="1" si="520"/>
        <v>12223.844999999998</v>
      </c>
      <c r="I754" s="6" t="str" cm="1">
        <f t="array" aca="1" ref="I754" ca="1">_xlfn.IFS(AND(G753&lt;H753,G754&gt;H754),"BUY", AND(G753&gt;H753,G754&lt;H754),"SELL",TRUE,"")</f>
        <v/>
      </c>
      <c r="J754" s="1" vm="4391">
        <f t="shared" ca="1" si="486"/>
        <v>12349.4</v>
      </c>
      <c r="K754" s="3" t="str">
        <f t="shared" ca="1" si="500"/>
        <v/>
      </c>
      <c r="L754" s="3">
        <f t="shared" ca="1" si="501"/>
        <v>-1.0346209425736941E-2</v>
      </c>
      <c r="M754" s="3">
        <f t="shared" ca="1" si="502"/>
        <v>-1.0400103505719096E-2</v>
      </c>
      <c r="N754" s="4">
        <f t="shared" ca="1" si="487"/>
        <v>1</v>
      </c>
      <c r="O754" s="2">
        <f t="shared" ca="1" si="503"/>
        <v>-1.0400103505719096E-2</v>
      </c>
      <c r="P754" s="1">
        <f t="shared" ca="1" si="488"/>
        <v>12290.65</v>
      </c>
      <c r="Q754" s="1">
        <f t="shared" ca="1" si="489"/>
        <v>6042194155850</v>
      </c>
      <c r="R754" s="1">
        <f ca="1">IF(ISBLANK(A754),"",SUM($Q$2:Q754))</f>
        <v>2652716494508723</v>
      </c>
      <c r="S754" s="1">
        <f ca="1">IF(ISBLANK(A754),"",SUM($F$2:F754))</f>
        <v>243361268004</v>
      </c>
      <c r="T754" s="1">
        <f t="shared" ca="1" si="490"/>
        <v>10900.323277675894</v>
      </c>
      <c r="U754" s="1" t="str">
        <f t="shared" ca="1" si="491"/>
        <v>Bullish</v>
      </c>
      <c r="V754" s="17">
        <f t="shared" ca="1" si="492"/>
        <v>213.60000000000036</v>
      </c>
      <c r="W754" s="17">
        <f t="shared" ca="1" si="493"/>
        <v>0</v>
      </c>
      <c r="X754" s="17">
        <f t="shared" ca="1" si="494"/>
        <v>104.5</v>
      </c>
      <c r="Y754" s="22">
        <f t="shared" ca="1" si="527"/>
        <v>1667.7000000000007</v>
      </c>
      <c r="Z754" s="22">
        <f t="shared" ca="1" si="527"/>
        <v>430.89999999999782</v>
      </c>
      <c r="AA754" s="22">
        <f t="shared" ca="1" si="527"/>
        <v>431.25</v>
      </c>
      <c r="AB754" s="23">
        <f t="shared" ca="1" si="514"/>
        <v>25.837980452119542</v>
      </c>
      <c r="AC754" s="23">
        <f t="shared" ca="1" si="515"/>
        <v>25.858967440187076</v>
      </c>
      <c r="AD754" s="23">
        <f t="shared" ca="1" si="516"/>
        <v>2.0986988067534185E-2</v>
      </c>
      <c r="AE754" s="23">
        <f t="shared" ca="1" si="517"/>
        <v>51.696947892306618</v>
      </c>
      <c r="AF754" s="23">
        <f t="shared" ca="1" si="518"/>
        <v>4.0596183958971022E-2</v>
      </c>
      <c r="AG754" s="23">
        <f t="shared" ca="1" si="523"/>
        <v>17.415517494957584</v>
      </c>
      <c r="AH754" s="25" t="str">
        <f t="shared" ca="1" si="495"/>
        <v>Weak</v>
      </c>
      <c r="AI754" s="25" t="str">
        <f t="shared" ca="1" si="496"/>
        <v>Bearish</v>
      </c>
      <c r="AJ754" s="1">
        <f t="shared" ca="1" si="504"/>
        <v>-491596651.39999998</v>
      </c>
      <c r="AK754" s="10">
        <f t="shared" ca="1" si="505"/>
        <v>-1.0400103505719096E-2</v>
      </c>
      <c r="AL754" s="10">
        <f t="shared" ca="1" si="510"/>
        <v>0.13215524532142267</v>
      </c>
      <c r="AM754">
        <f t="shared" ca="1" si="506"/>
        <v>-127.80000000000109</v>
      </c>
      <c r="AN754">
        <f t="shared" ca="1" si="497"/>
        <v>0</v>
      </c>
      <c r="AO754">
        <f t="shared" ca="1" si="498"/>
        <v>127.80000000000109</v>
      </c>
      <c r="AP754">
        <f t="shared" ca="1" si="528"/>
        <v>33.139248428535268</v>
      </c>
      <c r="AQ754">
        <f t="shared" ca="1" si="528"/>
        <v>30.50218223623644</v>
      </c>
      <c r="AR754">
        <f t="shared" ca="1" si="511"/>
        <v>1.0864550008873137</v>
      </c>
      <c r="AS754">
        <f t="shared" ca="1" si="512"/>
        <v>52.071815611900249</v>
      </c>
      <c r="AT754">
        <f t="shared" ca="1" si="499"/>
        <v>213.60000000000036</v>
      </c>
      <c r="AU754">
        <f t="shared" ca="1" si="513"/>
        <v>99.252231394546769</v>
      </c>
      <c r="AV754">
        <f t="shared" ca="1" si="508"/>
        <v>12228.1875</v>
      </c>
      <c r="AW754">
        <f t="shared" ca="1" si="522"/>
        <v>12212.911538461536</v>
      </c>
      <c r="AX754">
        <f t="shared" ca="1" si="521"/>
        <v>15.275961538463889</v>
      </c>
      <c r="AY754">
        <f t="shared" ca="1" si="526"/>
        <v>41.419515669516436</v>
      </c>
      <c r="AZ754">
        <f t="shared" ca="1" si="525"/>
        <v>-26.143554131052547</v>
      </c>
    </row>
    <row r="755" spans="1:52" x14ac:dyDescent="0.3">
      <c r="A755" s="1" vm="4413">
        <f ca="1"/>
        <v>43851</v>
      </c>
      <c r="B755" s="1" vm="4414">
        <f ca="1"/>
        <v>12195.3</v>
      </c>
      <c r="C755" s="1" vm="4415">
        <f ca="1"/>
        <v>12230.05</v>
      </c>
      <c r="D755" s="1" vm="4416">
        <f ca="1"/>
        <v>12162.3</v>
      </c>
      <c r="E755" s="1" vm="4417">
        <f ca="1"/>
        <v>12169.85</v>
      </c>
      <c r="F755" s="1" vm="4418">
        <f ca="1"/>
        <v>443976000</v>
      </c>
      <c r="G755" s="1">
        <f t="shared" ca="1" si="507"/>
        <v>12289.109999999999</v>
      </c>
      <c r="H755" s="2">
        <f t="shared" ca="1" si="520"/>
        <v>12219.199999999997</v>
      </c>
      <c r="I755" s="6" t="str" cm="1">
        <f t="array" aca="1" ref="I755" ca="1">_xlfn.IFS(AND(G754&lt;H754,G755&gt;H755),"BUY", AND(G754&gt;H754,G755&lt;H755),"SELL",TRUE,"")</f>
        <v/>
      </c>
      <c r="J755" s="1" vm="4391">
        <f t="shared" ca="1" si="486"/>
        <v>12349.4</v>
      </c>
      <c r="K755" s="3" t="str">
        <f t="shared" ca="1" si="500"/>
        <v/>
      </c>
      <c r="L755" s="3">
        <f t="shared" ca="1" si="501"/>
        <v>-4.4746023371002863E-3</v>
      </c>
      <c r="M755" s="3">
        <f t="shared" ca="1" si="502"/>
        <v>-4.4846433343133131E-3</v>
      </c>
      <c r="N755" s="4">
        <f t="shared" ca="1" si="487"/>
        <v>1</v>
      </c>
      <c r="O755" s="2">
        <f t="shared" ca="1" si="503"/>
        <v>-4.4846433343133131E-3</v>
      </c>
      <c r="P755" s="1">
        <f t="shared" ca="1" si="488"/>
        <v>12187.4</v>
      </c>
      <c r="Q755" s="1">
        <f t="shared" ca="1" si="489"/>
        <v>5410913102400</v>
      </c>
      <c r="R755" s="1">
        <f ca="1">IF(ISBLANK(A755),"",SUM($Q$2:Q755))</f>
        <v>2658127407611123</v>
      </c>
      <c r="S755" s="1">
        <f ca="1">IF(ISBLANK(A755),"",SUM($F$2:F755))</f>
        <v>243805244004</v>
      </c>
      <c r="T755" s="1">
        <f t="shared" ca="1" si="490"/>
        <v>10902.667079496914</v>
      </c>
      <c r="U755" s="1" t="str">
        <f t="shared" ca="1" si="491"/>
        <v>Bullish</v>
      </c>
      <c r="V755" s="17">
        <f t="shared" ca="1" si="492"/>
        <v>67.75</v>
      </c>
      <c r="W755" s="17">
        <f t="shared" ca="1" si="493"/>
        <v>0</v>
      </c>
      <c r="X755" s="17">
        <f t="shared" ca="1" si="494"/>
        <v>54.600000000000364</v>
      </c>
      <c r="Y755" s="22">
        <f t="shared" ca="1" si="527"/>
        <v>1678.5499999999993</v>
      </c>
      <c r="Z755" s="22">
        <f t="shared" ca="1" si="527"/>
        <v>430.89999999999782</v>
      </c>
      <c r="AA755" s="22">
        <f t="shared" ca="1" si="527"/>
        <v>485.85000000000036</v>
      </c>
      <c r="AB755" s="23">
        <f t="shared" ca="1" si="514"/>
        <v>25.670966012331952</v>
      </c>
      <c r="AC755" s="23">
        <f t="shared" ca="1" si="515"/>
        <v>28.944624824997799</v>
      </c>
      <c r="AD755" s="23">
        <f t="shared" ca="1" si="516"/>
        <v>3.2736588126658468</v>
      </c>
      <c r="AE755" s="23">
        <f t="shared" ca="1" si="517"/>
        <v>54.615590837329748</v>
      </c>
      <c r="AF755" s="23">
        <f t="shared" ca="1" si="518"/>
        <v>5.9940005454052532</v>
      </c>
      <c r="AG755" s="23">
        <f t="shared" ca="1" si="523"/>
        <v>15.132428629944954</v>
      </c>
      <c r="AH755" s="25" t="str">
        <f t="shared" ca="1" si="495"/>
        <v>Weak</v>
      </c>
      <c r="AI755" s="25" t="str">
        <f t="shared" ca="1" si="496"/>
        <v>Bearish</v>
      </c>
      <c r="AJ755" s="1">
        <f t="shared" ca="1" si="504"/>
        <v>-443963672.39999998</v>
      </c>
      <c r="AK755" s="10">
        <f t="shared" ca="1" si="505"/>
        <v>-4.4846433343133131E-3</v>
      </c>
      <c r="AL755" s="10">
        <f t="shared" ca="1" si="510"/>
        <v>0.13362956181478342</v>
      </c>
      <c r="AM755">
        <f t="shared" ca="1" si="506"/>
        <v>-54.699999999998909</v>
      </c>
      <c r="AN755">
        <f t="shared" ca="1" si="497"/>
        <v>0</v>
      </c>
      <c r="AO755">
        <f t="shared" ca="1" si="498"/>
        <v>54.699999999998909</v>
      </c>
      <c r="AP755">
        <f t="shared" ca="1" si="528"/>
        <v>30.772159255068463</v>
      </c>
      <c r="AQ755">
        <f t="shared" ca="1" si="528"/>
        <v>32.230597790790902</v>
      </c>
      <c r="AR755">
        <f t="shared" ca="1" si="511"/>
        <v>0.9547498763383423</v>
      </c>
      <c r="AS755">
        <f t="shared" ca="1" si="512"/>
        <v>48.842559751265448</v>
      </c>
      <c r="AT755">
        <f t="shared" ca="1" si="499"/>
        <v>67.75</v>
      </c>
      <c r="AU755">
        <f t="shared" ca="1" si="513"/>
        <v>97.002072009222005</v>
      </c>
      <c r="AV755">
        <f t="shared" ca="1" si="508"/>
        <v>12223.454166666668</v>
      </c>
      <c r="AW755">
        <f t="shared" ca="1" si="522"/>
        <v>12216.109615384612</v>
      </c>
      <c r="AX755">
        <f t="shared" ca="1" si="521"/>
        <v>7.3445512820562726</v>
      </c>
      <c r="AY755">
        <f t="shared" ca="1" si="526"/>
        <v>35.125569800571206</v>
      </c>
      <c r="AZ755">
        <f t="shared" ca="1" si="525"/>
        <v>-27.781018518514934</v>
      </c>
    </row>
    <row r="756" spans="1:52" x14ac:dyDescent="0.3">
      <c r="A756" s="1" vm="4419">
        <f ca="1"/>
        <v>43852</v>
      </c>
      <c r="B756" s="1" vm="4420">
        <f ca="1"/>
        <v>12218.35</v>
      </c>
      <c r="C756" s="1" vm="4421">
        <f ca="1"/>
        <v>12225.05</v>
      </c>
      <c r="D756" s="1" vm="4422">
        <f ca="1"/>
        <v>12087.9</v>
      </c>
      <c r="E756" s="1" vm="4423">
        <f ca="1"/>
        <v>12106.9</v>
      </c>
      <c r="F756" s="1" vm="4424">
        <f ca="1"/>
        <v>526295000</v>
      </c>
      <c r="G756" s="1">
        <f t="shared" ca="1" si="507"/>
        <v>12241.829999999998</v>
      </c>
      <c r="H756" s="2">
        <f t="shared" ca="1" si="520"/>
        <v>12213.817499999997</v>
      </c>
      <c r="I756" s="6" t="str" cm="1">
        <f t="array" aca="1" ref="I756" ca="1">_xlfn.IFS(AND(G755&lt;H755,G756&gt;H756),"BUY", AND(G755&gt;H755,G756&lt;H756),"SELL",TRUE,"")</f>
        <v/>
      </c>
      <c r="J756" s="1" vm="4391">
        <f t="shared" ca="1" si="486"/>
        <v>12349.4</v>
      </c>
      <c r="K756" s="3" t="str">
        <f t="shared" ca="1" si="500"/>
        <v/>
      </c>
      <c r="L756" s="3">
        <f t="shared" ca="1" si="501"/>
        <v>-5.172619218807184E-3</v>
      </c>
      <c r="M756" s="3">
        <f t="shared" ca="1" si="502"/>
        <v>-5.1860435261617648E-3</v>
      </c>
      <c r="N756" s="4">
        <f t="shared" ca="1" si="487"/>
        <v>1</v>
      </c>
      <c r="O756" s="2">
        <f t="shared" ca="1" si="503"/>
        <v>-5.1860435261617648E-3</v>
      </c>
      <c r="P756" s="1">
        <f t="shared" ca="1" si="488"/>
        <v>12139.949999999999</v>
      </c>
      <c r="Q756" s="1">
        <f t="shared" ca="1" si="489"/>
        <v>6389194985249.999</v>
      </c>
      <c r="R756" s="1">
        <f ca="1">IF(ISBLANK(A756),"",SUM($Q$2:Q756))</f>
        <v>2664516602596373</v>
      </c>
      <c r="S756" s="1">
        <f ca="1">IF(ISBLANK(A756),"",SUM($F$2:F756))</f>
        <v>244331539004</v>
      </c>
      <c r="T756" s="1">
        <f t="shared" ca="1" si="490"/>
        <v>10905.332211543724</v>
      </c>
      <c r="U756" s="1" t="str">
        <f t="shared" ca="1" si="491"/>
        <v>Bullish</v>
      </c>
      <c r="V756" s="17">
        <f t="shared" ca="1" si="492"/>
        <v>137.14999999999964</v>
      </c>
      <c r="W756" s="17">
        <f t="shared" ca="1" si="493"/>
        <v>0</v>
      </c>
      <c r="X756" s="17">
        <f t="shared" ca="1" si="494"/>
        <v>74.399999999999636</v>
      </c>
      <c r="Y756" s="22">
        <f t="shared" ca="1" si="527"/>
        <v>1708.2999999999993</v>
      </c>
      <c r="Z756" s="22">
        <f t="shared" ca="1" si="527"/>
        <v>363.19999999999891</v>
      </c>
      <c r="AA756" s="22">
        <f t="shared" ca="1" si="527"/>
        <v>560.25</v>
      </c>
      <c r="AB756" s="23">
        <f t="shared" ca="1" si="514"/>
        <v>21.260902651759004</v>
      </c>
      <c r="AC756" s="23">
        <f t="shared" ca="1" si="515"/>
        <v>32.795761868524274</v>
      </c>
      <c r="AD756" s="23">
        <f t="shared" ca="1" si="516"/>
        <v>11.53485921676527</v>
      </c>
      <c r="AE756" s="23">
        <f t="shared" ca="1" si="517"/>
        <v>54.056664520283277</v>
      </c>
      <c r="AF756" s="23">
        <f t="shared" ca="1" si="518"/>
        <v>21.338459039471683</v>
      </c>
      <c r="AG756" s="23">
        <f t="shared" ca="1" si="523"/>
        <v>14.050254554666491</v>
      </c>
      <c r="AH756" s="25" t="str">
        <f t="shared" ca="1" si="495"/>
        <v>Weak</v>
      </c>
      <c r="AI756" s="25" t="str">
        <f t="shared" ca="1" si="496"/>
        <v>Bearish</v>
      </c>
      <c r="AJ756" s="1">
        <f t="shared" ca="1" si="504"/>
        <v>-526282710.88999999</v>
      </c>
      <c r="AK756" s="10">
        <f t="shared" ca="1" si="505"/>
        <v>-5.1860435261617648E-3</v>
      </c>
      <c r="AL756" s="10">
        <f t="shared" ca="1" si="510"/>
        <v>0.12963723623562365</v>
      </c>
      <c r="AM756">
        <f t="shared" ca="1" si="506"/>
        <v>-62.950000000000728</v>
      </c>
      <c r="AN756">
        <f t="shared" ca="1" si="497"/>
        <v>0</v>
      </c>
      <c r="AO756">
        <f t="shared" ca="1" si="498"/>
        <v>62.950000000000728</v>
      </c>
      <c r="AP756">
        <f t="shared" ca="1" si="528"/>
        <v>28.57414787970643</v>
      </c>
      <c r="AQ756">
        <f t="shared" ca="1" si="528"/>
        <v>34.424840805734462</v>
      </c>
      <c r="AR756">
        <f t="shared" ca="1" si="511"/>
        <v>0.83004444496796548</v>
      </c>
      <c r="AS756">
        <f t="shared" ca="1" si="512"/>
        <v>45.356518375841702</v>
      </c>
      <c r="AT756">
        <f t="shared" ca="1" si="499"/>
        <v>137.14999999999964</v>
      </c>
      <c r="AU756">
        <f t="shared" ca="1" si="513"/>
        <v>99.869781151420412</v>
      </c>
      <c r="AV756">
        <f t="shared" ca="1" si="508"/>
        <v>12232.941666666668</v>
      </c>
      <c r="AW756">
        <f t="shared" ca="1" si="522"/>
        <v>12218.146153846154</v>
      </c>
      <c r="AX756">
        <f t="shared" ca="1" si="521"/>
        <v>14.795512820513977</v>
      </c>
      <c r="AY756">
        <f t="shared" ca="1" si="526"/>
        <v>31.040740740742372</v>
      </c>
      <c r="AZ756">
        <f t="shared" ca="1" si="525"/>
        <v>-16.245227920228395</v>
      </c>
    </row>
    <row r="757" spans="1:52" x14ac:dyDescent="0.3">
      <c r="A757" s="1" vm="4425">
        <f ca="1"/>
        <v>43853</v>
      </c>
      <c r="B757" s="1" vm="4426">
        <f ca="1"/>
        <v>12123.75</v>
      </c>
      <c r="C757" s="1" vm="4427">
        <f ca="1"/>
        <v>12189</v>
      </c>
      <c r="D757" s="1" vm="4428">
        <f ca="1"/>
        <v>12094.1</v>
      </c>
      <c r="E757" s="1" vm="4429">
        <f ca="1"/>
        <v>12180.35</v>
      </c>
      <c r="F757" s="1" vm="4430">
        <f ca="1"/>
        <v>867654000</v>
      </c>
      <c r="G757" s="1">
        <f t="shared" ca="1" si="507"/>
        <v>12206.8</v>
      </c>
      <c r="H757" s="2">
        <f t="shared" ca="1" si="520"/>
        <v>12216.507499999998</v>
      </c>
      <c r="I757" s="6" t="str" cm="1">
        <f t="array" aca="1" ref="I757" ca="1">_xlfn.IFS(AND(G756&lt;H756,G757&gt;H757),"BUY", AND(G756&gt;H756,G757&lt;H757),"SELL",TRUE,"")</f>
        <v>SELL</v>
      </c>
      <c r="J757" s="1" vm="4391">
        <f t="shared" ca="1" si="486"/>
        <v>12349.4</v>
      </c>
      <c r="K757" s="3" t="str">
        <f t="shared" ca="1" si="500"/>
        <v/>
      </c>
      <c r="L757" s="3">
        <f t="shared" ca="1" si="501"/>
        <v>6.0667883603564565E-3</v>
      </c>
      <c r="M757" s="3">
        <f t="shared" ca="1" si="502"/>
        <v>6.0484594940626527E-3</v>
      </c>
      <c r="N757" s="4">
        <f t="shared" ca="1" si="487"/>
        <v>1</v>
      </c>
      <c r="O757" s="2">
        <f t="shared" ca="1" si="503"/>
        <v>6.0484594940626527E-3</v>
      </c>
      <c r="P757" s="1">
        <f t="shared" ca="1" si="488"/>
        <v>12154.483333333332</v>
      </c>
      <c r="Q757" s="1">
        <f t="shared" ca="1" si="489"/>
        <v>10545886082099.998</v>
      </c>
      <c r="R757" s="1">
        <f ca="1">IF(ISBLANK(A757),"",SUM($Q$2:Q757))</f>
        <v>2675062488678473</v>
      </c>
      <c r="S757" s="1">
        <f ca="1">IF(ISBLANK(A757),"",SUM($F$2:F757))</f>
        <v>245199193004</v>
      </c>
      <c r="T757" s="1">
        <f t="shared" ca="1" si="490"/>
        <v>10909.752417638805</v>
      </c>
      <c r="U757" s="1" t="str">
        <f t="shared" ca="1" si="491"/>
        <v>Bullish</v>
      </c>
      <c r="V757" s="17">
        <f t="shared" ca="1" si="492"/>
        <v>94.899999999999636</v>
      </c>
      <c r="W757" s="17">
        <f t="shared" ca="1" si="493"/>
        <v>0</v>
      </c>
      <c r="X757" s="17">
        <f t="shared" ca="1" si="494"/>
        <v>0</v>
      </c>
      <c r="Y757" s="22">
        <f t="shared" ca="1" si="527"/>
        <v>1712.3499999999985</v>
      </c>
      <c r="Z757" s="22">
        <f t="shared" ca="1" si="527"/>
        <v>363.19999999999891</v>
      </c>
      <c r="AA757" s="22">
        <f t="shared" ca="1" si="527"/>
        <v>556.35000000000036</v>
      </c>
      <c r="AB757" s="23">
        <f t="shared" ca="1" si="514"/>
        <v>21.210616988349297</v>
      </c>
      <c r="AC757" s="23">
        <f t="shared" ca="1" si="515"/>
        <v>32.490437118579777</v>
      </c>
      <c r="AD757" s="23">
        <f t="shared" ca="1" si="516"/>
        <v>11.27982013023048</v>
      </c>
      <c r="AE757" s="23">
        <f t="shared" ca="1" si="517"/>
        <v>53.701054106929078</v>
      </c>
      <c r="AF757" s="23">
        <f t="shared" ca="1" si="518"/>
        <v>21.00483932358236</v>
      </c>
      <c r="AG757" s="23">
        <f t="shared" ca="1" si="523"/>
        <v>13.81922419311881</v>
      </c>
      <c r="AH757" s="25" t="str">
        <f t="shared" ca="1" si="495"/>
        <v>Weak</v>
      </c>
      <c r="AI757" s="25" t="str">
        <f t="shared" ca="1" si="496"/>
        <v>Bearish</v>
      </c>
      <c r="AJ757" s="1">
        <f t="shared" ca="1" si="504"/>
        <v>867666241.83000004</v>
      </c>
      <c r="AK757" s="10">
        <f t="shared" ca="1" si="505"/>
        <v>6.0484594940626527E-3</v>
      </c>
      <c r="AL757" s="10">
        <f t="shared" ca="1" si="510"/>
        <v>0.13184406265191703</v>
      </c>
      <c r="AM757">
        <f t="shared" ca="1" si="506"/>
        <v>73.450000000000728</v>
      </c>
      <c r="AN757">
        <f t="shared" ca="1" si="497"/>
        <v>73.450000000000728</v>
      </c>
      <c r="AO757">
        <f t="shared" ca="1" si="498"/>
        <v>0</v>
      </c>
      <c r="AP757">
        <f t="shared" ca="1" si="528"/>
        <v>31.77956588829888</v>
      </c>
      <c r="AQ757">
        <f t="shared" ca="1" si="528"/>
        <v>31.965923605324857</v>
      </c>
      <c r="AR757">
        <f t="shared" ca="1" si="511"/>
        <v>0.99417011317029691</v>
      </c>
      <c r="AS757">
        <f t="shared" ca="1" si="512"/>
        <v>49.853826742482994</v>
      </c>
      <c r="AT757">
        <f t="shared" ca="1" si="499"/>
        <v>94.899999999999636</v>
      </c>
      <c r="AU757">
        <f t="shared" ca="1" si="513"/>
        <v>99.514796783461776</v>
      </c>
      <c r="AV757">
        <f t="shared" ca="1" si="508"/>
        <v>12243.558333333336</v>
      </c>
      <c r="AW757">
        <f t="shared" ca="1" si="522"/>
        <v>12218.736538461535</v>
      </c>
      <c r="AX757">
        <f t="shared" ca="1" si="521"/>
        <v>24.821794871801103</v>
      </c>
      <c r="AY757">
        <f t="shared" ca="1" si="526"/>
        <v>28.591559829062234</v>
      </c>
      <c r="AZ757">
        <f t="shared" ca="1" si="525"/>
        <v>-3.7697649572611311</v>
      </c>
    </row>
    <row r="758" spans="1:52" x14ac:dyDescent="0.3">
      <c r="A758" s="1" vm="4431">
        <f ca="1"/>
        <v>43854</v>
      </c>
      <c r="B758" s="1" vm="4432">
        <f ca="1"/>
        <v>12174.55</v>
      </c>
      <c r="C758" s="1" vm="4433">
        <f ca="1"/>
        <v>12272.15</v>
      </c>
      <c r="D758" s="1" vm="4434">
        <f ca="1"/>
        <v>12149.65</v>
      </c>
      <c r="E758" s="1" vm="4435">
        <f ca="1"/>
        <v>12248.25</v>
      </c>
      <c r="F758" s="1" vm="4436">
        <f ca="1"/>
        <v>593238000</v>
      </c>
      <c r="G758" s="1">
        <f t="shared" ca="1" si="507"/>
        <v>12185.98</v>
      </c>
      <c r="H758" s="2">
        <f t="shared" ca="1" si="520"/>
        <v>12216.63</v>
      </c>
      <c r="I758" s="6" t="str" cm="1">
        <f t="array" aca="1" ref="I758" ca="1">_xlfn.IFS(AND(G757&lt;H757,G758&gt;H758),"BUY", AND(G757&gt;H757,G758&lt;H758),"SELL",TRUE,"")</f>
        <v/>
      </c>
      <c r="J758" s="1" vm="4432">
        <f t="shared" ca="1" si="486"/>
        <v>12174.55</v>
      </c>
      <c r="K758" s="3">
        <f t="shared" ca="1" si="500"/>
        <v>-1.4158582603203462E-2</v>
      </c>
      <c r="L758" s="3">
        <f t="shared" ca="1" si="501"/>
        <v>5.5745524553891812E-3</v>
      </c>
      <c r="M758" s="3">
        <f t="shared" ca="1" si="502"/>
        <v>5.5590721417507587E-3</v>
      </c>
      <c r="N758" s="4">
        <f t="shared" ca="1" si="487"/>
        <v>-1</v>
      </c>
      <c r="O758" s="2">
        <f t="shared" ca="1" si="503"/>
        <v>-5.5590721417507587E-3</v>
      </c>
      <c r="P758" s="1">
        <f t="shared" ca="1" si="488"/>
        <v>12223.35</v>
      </c>
      <c r="Q758" s="1">
        <f t="shared" ca="1" si="489"/>
        <v>7251355707300</v>
      </c>
      <c r="R758" s="1">
        <f ca="1">IF(ISBLANK(A758),"",SUM($Q$2:Q758))</f>
        <v>2682313844385773</v>
      </c>
      <c r="S758" s="1">
        <f ca="1">IF(ISBLANK(A758),"",SUM($F$2:F758))</f>
        <v>245792431004</v>
      </c>
      <c r="T758" s="1">
        <f t="shared" ca="1" si="490"/>
        <v>10912.922881429662</v>
      </c>
      <c r="U758" s="1" t="str">
        <f t="shared" ca="1" si="491"/>
        <v>Bullish</v>
      </c>
      <c r="V758" s="17">
        <f t="shared" ca="1" si="492"/>
        <v>122.5</v>
      </c>
      <c r="W758" s="17">
        <f t="shared" ca="1" si="493"/>
        <v>83.149999999999636</v>
      </c>
      <c r="X758" s="17">
        <f t="shared" ca="1" si="494"/>
        <v>0</v>
      </c>
      <c r="Y758" s="22">
        <f t="shared" ca="1" si="527"/>
        <v>1582.3999999999996</v>
      </c>
      <c r="Z758" s="22">
        <f t="shared" ca="1" si="527"/>
        <v>446.34999999999854</v>
      </c>
      <c r="AA758" s="22">
        <f t="shared" ca="1" si="527"/>
        <v>339.20000000000073</v>
      </c>
      <c r="AB758" s="23">
        <f t="shared" ca="1" si="514"/>
        <v>28.207153690596478</v>
      </c>
      <c r="AC758" s="23">
        <f t="shared" ca="1" si="515"/>
        <v>21.435793731041507</v>
      </c>
      <c r="AD758" s="23">
        <f t="shared" ca="1" si="516"/>
        <v>6.7713599595549709</v>
      </c>
      <c r="AE758" s="23">
        <f t="shared" ca="1" si="517"/>
        <v>49.642947421637984</v>
      </c>
      <c r="AF758" s="23">
        <f t="shared" ca="1" si="518"/>
        <v>13.640124753357258</v>
      </c>
      <c r="AG758" s="23">
        <f t="shared" ca="1" si="523"/>
        <v>13.532836780306384</v>
      </c>
      <c r="AH758" s="25" t="str">
        <f t="shared" ca="1" si="495"/>
        <v>Weak</v>
      </c>
      <c r="AI758" s="25" t="str">
        <f t="shared" ca="1" si="496"/>
        <v>Bullish</v>
      </c>
      <c r="AJ758" s="1">
        <f t="shared" ca="1" si="504"/>
        <v>593250206.79999995</v>
      </c>
      <c r="AK758" s="10">
        <f t="shared" ca="1" si="505"/>
        <v>5.5590721417507587E-3</v>
      </c>
      <c r="AL758" s="10">
        <f t="shared" ca="1" si="510"/>
        <v>0.10086808336404997</v>
      </c>
      <c r="AM758">
        <f t="shared" ca="1" si="506"/>
        <v>67.899999999999636</v>
      </c>
      <c r="AN758">
        <f t="shared" ca="1" si="497"/>
        <v>67.899999999999636</v>
      </c>
      <c r="AO758">
        <f t="shared" ca="1" si="498"/>
        <v>0</v>
      </c>
      <c r="AP758">
        <f t="shared" ca="1" si="528"/>
        <v>34.359596896277502</v>
      </c>
      <c r="AQ758">
        <f t="shared" ca="1" si="528"/>
        <v>29.682643347801651</v>
      </c>
      <c r="AR758">
        <f t="shared" ca="1" si="511"/>
        <v>1.157565264443412</v>
      </c>
      <c r="AS758">
        <f t="shared" ca="1" si="512"/>
        <v>53.65145998223278</v>
      </c>
      <c r="AT758">
        <f t="shared" ca="1" si="499"/>
        <v>122.5</v>
      </c>
      <c r="AU758">
        <f t="shared" ca="1" si="513"/>
        <v>101.15659701321451</v>
      </c>
      <c r="AV758">
        <f t="shared" ca="1" si="508"/>
        <v>12262.133333333333</v>
      </c>
      <c r="AW758">
        <f t="shared" ca="1" si="522"/>
        <v>12219.759615384613</v>
      </c>
      <c r="AX758">
        <f t="shared" ca="1" si="521"/>
        <v>42.373717948719786</v>
      </c>
      <c r="AY758">
        <f t="shared" ca="1" si="526"/>
        <v>27.54266381766643</v>
      </c>
      <c r="AZ758">
        <f t="shared" ca="1" si="525"/>
        <v>14.831054131053357</v>
      </c>
    </row>
    <row r="759" spans="1:52" x14ac:dyDescent="0.3">
      <c r="A759" s="1" vm="4437">
        <f ca="1"/>
        <v>43857</v>
      </c>
      <c r="B759" s="1" vm="4438">
        <f ca="1"/>
        <v>12197.1</v>
      </c>
      <c r="C759" s="1" vm="4439">
        <f ca="1"/>
        <v>12216.6</v>
      </c>
      <c r="D759" s="1" vm="4440">
        <f ca="1"/>
        <v>12107</v>
      </c>
      <c r="E759" s="1" vm="4441">
        <f ca="1"/>
        <v>12119</v>
      </c>
      <c r="F759" s="1" vm="4442">
        <f ca="1"/>
        <v>441158000</v>
      </c>
      <c r="G759" s="1">
        <f t="shared" ca="1" si="507"/>
        <v>12164.869999999999</v>
      </c>
      <c r="H759" s="2">
        <f t="shared" ca="1" si="520"/>
        <v>12209.7875</v>
      </c>
      <c r="I759" s="6" t="str" cm="1">
        <f t="array" aca="1" ref="I759" ca="1">_xlfn.IFS(AND(G758&lt;H758,G759&gt;H759),"BUY", AND(G758&gt;H758,G759&lt;H759),"SELL",TRUE,"")</f>
        <v/>
      </c>
      <c r="J759" s="1" vm="4432">
        <f t="shared" ca="1" si="486"/>
        <v>12174.55</v>
      </c>
      <c r="K759" s="3" t="str">
        <f t="shared" ca="1" si="500"/>
        <v/>
      </c>
      <c r="L759" s="3">
        <f t="shared" ca="1" si="501"/>
        <v>-1.0552527912150667E-2</v>
      </c>
      <c r="M759" s="3">
        <f t="shared" ca="1" si="502"/>
        <v>-1.0608600656474901E-2</v>
      </c>
      <c r="N759" s="4">
        <f t="shared" ca="1" si="487"/>
        <v>-1</v>
      </c>
      <c r="O759" s="2">
        <f t="shared" ca="1" si="503"/>
        <v>1.0608600656474901E-2</v>
      </c>
      <c r="P759" s="1">
        <f t="shared" ca="1" si="488"/>
        <v>12147.533333333333</v>
      </c>
      <c r="Q759" s="1">
        <f t="shared" ca="1" si="489"/>
        <v>5358981510266.666</v>
      </c>
      <c r="R759" s="1">
        <f ca="1">IF(ISBLANK(A759),"",SUM($Q$2:Q759))</f>
        <v>2687672825896039.5</v>
      </c>
      <c r="S759" s="1">
        <f ca="1">IF(ISBLANK(A759),"",SUM($F$2:F759))</f>
        <v>246233589004</v>
      </c>
      <c r="T759" s="1">
        <f t="shared" ca="1" si="490"/>
        <v>10915.134839107506</v>
      </c>
      <c r="U759" s="1" t="str">
        <f t="shared" ca="1" si="491"/>
        <v>Bullish</v>
      </c>
      <c r="V759" s="17">
        <f t="shared" ca="1" si="492"/>
        <v>141.25</v>
      </c>
      <c r="W759" s="17">
        <f t="shared" ca="1" si="493"/>
        <v>0</v>
      </c>
      <c r="X759" s="17">
        <f t="shared" ca="1" si="494"/>
        <v>42.649999999999636</v>
      </c>
      <c r="Y759" s="22">
        <f t="shared" ca="1" si="527"/>
        <v>1564.5499999999993</v>
      </c>
      <c r="Z759" s="22">
        <f t="shared" ca="1" si="527"/>
        <v>446.34999999999854</v>
      </c>
      <c r="AA759" s="22">
        <f t="shared" ca="1" si="527"/>
        <v>381.85000000000036</v>
      </c>
      <c r="AB759" s="23">
        <f t="shared" ca="1" si="514"/>
        <v>28.528969991371238</v>
      </c>
      <c r="AC759" s="23">
        <f t="shared" ca="1" si="515"/>
        <v>24.406378830973797</v>
      </c>
      <c r="AD759" s="23">
        <f t="shared" ca="1" si="516"/>
        <v>4.122591160397441</v>
      </c>
      <c r="AE759" s="23">
        <f t="shared" ca="1" si="517"/>
        <v>52.935348822345034</v>
      </c>
      <c r="AF759" s="23">
        <f t="shared" ca="1" si="518"/>
        <v>7.7879739193429387</v>
      </c>
      <c r="AG759" s="23">
        <f t="shared" ca="1" si="523"/>
        <v>12.216647713354664</v>
      </c>
      <c r="AH759" s="25" t="str">
        <f t="shared" ca="1" si="495"/>
        <v>Weak</v>
      </c>
      <c r="AI759" s="25" t="str">
        <f t="shared" ca="1" si="496"/>
        <v>Bullish</v>
      </c>
      <c r="AJ759" s="1">
        <f t="shared" ca="1" si="504"/>
        <v>-441145814.01999998</v>
      </c>
      <c r="AK759" s="10">
        <f t="shared" ca="1" si="505"/>
        <v>-1.0608600656474901E-2</v>
      </c>
      <c r="AL759" s="10">
        <f t="shared" ca="1" si="510"/>
        <v>0.11156752566840461</v>
      </c>
      <c r="AM759">
        <f t="shared" ca="1" si="506"/>
        <v>-129.25</v>
      </c>
      <c r="AN759">
        <f t="shared" ca="1" si="497"/>
        <v>0</v>
      </c>
      <c r="AO759">
        <f t="shared" ca="1" si="498"/>
        <v>129.25</v>
      </c>
      <c r="AP759">
        <f t="shared" ca="1" si="528"/>
        <v>31.905339975114824</v>
      </c>
      <c r="AQ759">
        <f t="shared" ca="1" si="528"/>
        <v>36.794597394387246</v>
      </c>
      <c r="AR759">
        <f t="shared" ca="1" si="511"/>
        <v>0.8671202359719733</v>
      </c>
      <c r="AS759">
        <f t="shared" ca="1" si="512"/>
        <v>46.441585242665077</v>
      </c>
      <c r="AT759">
        <f t="shared" ca="1" si="499"/>
        <v>109.60000000000036</v>
      </c>
      <c r="AU759">
        <f t="shared" ca="1" si="513"/>
        <v>101.75969722655636</v>
      </c>
      <c r="AV759">
        <f t="shared" ca="1" si="508"/>
        <v>12254.058333333334</v>
      </c>
      <c r="AW759">
        <f t="shared" ca="1" si="522"/>
        <v>12214.348076923074</v>
      </c>
      <c r="AX759">
        <f t="shared" ca="1" si="521"/>
        <v>39.710256410260627</v>
      </c>
      <c r="AY759">
        <f t="shared" ca="1" si="526"/>
        <v>27.002884615387504</v>
      </c>
      <c r="AZ759">
        <f t="shared" ca="1" si="525"/>
        <v>12.707371794873122</v>
      </c>
    </row>
    <row r="760" spans="1:52" x14ac:dyDescent="0.3">
      <c r="A760" s="1" vm="4443">
        <f ca="1"/>
        <v>43858</v>
      </c>
      <c r="B760" s="1" vm="4444">
        <f ca="1"/>
        <v>12148.1</v>
      </c>
      <c r="C760" s="1" vm="4445">
        <f ca="1"/>
        <v>12163.55</v>
      </c>
      <c r="D760" s="1" vm="4446">
        <f ca="1"/>
        <v>12024.5</v>
      </c>
      <c r="E760" s="1" vm="4447">
        <f ca="1"/>
        <v>12055.8</v>
      </c>
      <c r="F760" s="1" vm="4448">
        <f ca="1"/>
        <v>478484000</v>
      </c>
      <c r="G760" s="1">
        <f t="shared" ca="1" si="507"/>
        <v>12142.060000000001</v>
      </c>
      <c r="H760" s="2">
        <f t="shared" ca="1" si="520"/>
        <v>12204.154999999999</v>
      </c>
      <c r="I760" s="6" t="str" cm="1">
        <f t="array" aca="1" ref="I760" ca="1">_xlfn.IFS(AND(G759&lt;H759,G760&gt;H760),"BUY", AND(G759&gt;H759,G760&lt;H760),"SELL",TRUE,"")</f>
        <v/>
      </c>
      <c r="J760" s="1" vm="4432">
        <f t="shared" ca="1" si="486"/>
        <v>12174.55</v>
      </c>
      <c r="K760" s="3" t="str">
        <f t="shared" ca="1" si="500"/>
        <v/>
      </c>
      <c r="L760" s="3">
        <f t="shared" ca="1" si="501"/>
        <v>-5.2149517286905755E-3</v>
      </c>
      <c r="M760" s="3">
        <f t="shared" ca="1" si="502"/>
        <v>-5.2285970499251228E-3</v>
      </c>
      <c r="N760" s="4">
        <f t="shared" ca="1" si="487"/>
        <v>-1</v>
      </c>
      <c r="O760" s="2">
        <f t="shared" ca="1" si="503"/>
        <v>5.2285970499251228E-3</v>
      </c>
      <c r="P760" s="1">
        <f t="shared" ca="1" si="488"/>
        <v>12081.283333333333</v>
      </c>
      <c r="Q760" s="1">
        <f t="shared" ca="1" si="489"/>
        <v>5780700774466.666</v>
      </c>
      <c r="R760" s="1">
        <f ca="1">IF(ISBLANK(A760),"",SUM($Q$2:Q760))</f>
        <v>2693453526670506</v>
      </c>
      <c r="S760" s="1">
        <f ca="1">IF(ISBLANK(A760),"",SUM($F$2:F760))</f>
        <v>246712073004</v>
      </c>
      <c r="T760" s="1">
        <f t="shared" ca="1" si="490"/>
        <v>10917.396517627398</v>
      </c>
      <c r="U760" s="1" t="str">
        <f t="shared" ca="1" si="491"/>
        <v>Bullish</v>
      </c>
      <c r="V760" s="17">
        <f t="shared" ca="1" si="492"/>
        <v>139.04999999999927</v>
      </c>
      <c r="W760" s="17">
        <f t="shared" ca="1" si="493"/>
        <v>0</v>
      </c>
      <c r="X760" s="17">
        <f t="shared" ca="1" si="494"/>
        <v>82.5</v>
      </c>
      <c r="Y760" s="22">
        <f t="shared" ca="1" si="527"/>
        <v>1580.2499999999982</v>
      </c>
      <c r="Z760" s="22">
        <f t="shared" ca="1" si="527"/>
        <v>446.34999999999854</v>
      </c>
      <c r="AA760" s="22">
        <f t="shared" ca="1" si="527"/>
        <v>388.60000000000036</v>
      </c>
      <c r="AB760" s="23">
        <f t="shared" ca="1" si="514"/>
        <v>28.245530770447651</v>
      </c>
      <c r="AC760" s="23">
        <f t="shared" ca="1" si="515"/>
        <v>24.591045720613877</v>
      </c>
      <c r="AD760" s="23">
        <f t="shared" ca="1" si="516"/>
        <v>3.6544850498337738</v>
      </c>
      <c r="AE760" s="23">
        <f t="shared" ca="1" si="517"/>
        <v>52.836576491061528</v>
      </c>
      <c r="AF760" s="23">
        <f t="shared" ca="1" si="518"/>
        <v>6.9165818312471679</v>
      </c>
      <c r="AG760" s="23">
        <f t="shared" ca="1" si="523"/>
        <v>9.5254885600159049</v>
      </c>
      <c r="AH760" s="25" t="str">
        <f t="shared" ca="1" si="495"/>
        <v>Weak</v>
      </c>
      <c r="AI760" s="25" t="str">
        <f t="shared" ca="1" si="496"/>
        <v>Bullish</v>
      </c>
      <c r="AJ760" s="1">
        <f t="shared" ca="1" si="504"/>
        <v>-478471835.13</v>
      </c>
      <c r="AK760" s="10">
        <f t="shared" ca="1" si="505"/>
        <v>-5.2285970499251228E-3</v>
      </c>
      <c r="AL760" s="10">
        <f t="shared" ca="1" si="510"/>
        <v>0.11361282116189218</v>
      </c>
      <c r="AM760">
        <f t="shared" ca="1" si="506"/>
        <v>-63.200000000000728</v>
      </c>
      <c r="AN760">
        <f t="shared" ca="1" si="497"/>
        <v>0</v>
      </c>
      <c r="AO760">
        <f t="shared" ca="1" si="498"/>
        <v>63.200000000000728</v>
      </c>
      <c r="AP760">
        <f t="shared" ca="1" si="528"/>
        <v>29.626387119749477</v>
      </c>
      <c r="AQ760">
        <f t="shared" ca="1" si="528"/>
        <v>38.680697580502496</v>
      </c>
      <c r="AR760">
        <f t="shared" ca="1" si="511"/>
        <v>0.76592173804753305</v>
      </c>
      <c r="AS760">
        <f t="shared" ca="1" si="512"/>
        <v>43.372348929481085</v>
      </c>
      <c r="AT760">
        <f t="shared" ca="1" si="499"/>
        <v>139.04999999999927</v>
      </c>
      <c r="AU760">
        <f t="shared" ca="1" si="513"/>
        <v>104.42329028180227</v>
      </c>
      <c r="AV760">
        <f t="shared" ca="1" si="508"/>
        <v>12237.308333333332</v>
      </c>
      <c r="AW760">
        <f t="shared" ca="1" si="522"/>
        <v>12206.040384615382</v>
      </c>
      <c r="AX760">
        <f t="shared" ca="1" si="521"/>
        <v>31.267948717950276</v>
      </c>
      <c r="AY760">
        <f t="shared" ca="1" si="526"/>
        <v>26.449537037039892</v>
      </c>
      <c r="AZ760">
        <f t="shared" ca="1" si="525"/>
        <v>4.8184116809103834</v>
      </c>
    </row>
    <row r="761" spans="1:52" x14ac:dyDescent="0.3">
      <c r="A761" s="1" vm="4449">
        <f ca="1"/>
        <v>43859</v>
      </c>
      <c r="B761" s="1" vm="4190">
        <f ca="1"/>
        <v>12114.9</v>
      </c>
      <c r="C761" s="1" vm="4450">
        <f ca="1"/>
        <v>12169.6</v>
      </c>
      <c r="D761" s="1" vm="4451">
        <f ca="1"/>
        <v>12103.8</v>
      </c>
      <c r="E761" s="1" vm="4452">
        <f ca="1"/>
        <v>12129.5</v>
      </c>
      <c r="F761" s="1" vm="4453">
        <f ca="1"/>
        <v>514362000</v>
      </c>
      <c r="G761" s="1">
        <f t="shared" ca="1" si="507"/>
        <v>12146.579999999998</v>
      </c>
      <c r="H761" s="2">
        <f t="shared" ca="1" si="520"/>
        <v>12201.504999999999</v>
      </c>
      <c r="I761" s="6" t="str" cm="1">
        <f t="array" aca="1" ref="I761" ca="1">_xlfn.IFS(AND(G760&lt;H760,G761&gt;H761),"BUY", AND(G760&gt;H760,G761&lt;H761),"SELL",TRUE,"")</f>
        <v/>
      </c>
      <c r="J761" s="1" vm="4432">
        <f t="shared" ca="1" si="486"/>
        <v>12174.55</v>
      </c>
      <c r="K761" s="3" t="str">
        <f t="shared" ca="1" si="500"/>
        <v/>
      </c>
      <c r="L761" s="3">
        <f t="shared" ca="1" si="501"/>
        <v>6.1132401002008674E-3</v>
      </c>
      <c r="M761" s="3">
        <f t="shared" ca="1" si="502"/>
        <v>6.0946300545449581E-3</v>
      </c>
      <c r="N761" s="4">
        <f t="shared" ca="1" si="487"/>
        <v>-1</v>
      </c>
      <c r="O761" s="2">
        <f t="shared" ca="1" si="503"/>
        <v>-6.0946300545449581E-3</v>
      </c>
      <c r="P761" s="1">
        <f t="shared" ca="1" si="488"/>
        <v>12134.300000000001</v>
      </c>
      <c r="Q761" s="1">
        <f t="shared" ca="1" si="489"/>
        <v>6241422816600.001</v>
      </c>
      <c r="R761" s="1">
        <f ca="1">IF(ISBLANK(A761),"",SUM($Q$2:Q761))</f>
        <v>2699694949487106</v>
      </c>
      <c r="S761" s="1">
        <f ca="1">IF(ISBLANK(A761),"",SUM($F$2:F761))</f>
        <v>247226435004</v>
      </c>
      <c r="T761" s="1">
        <f t="shared" ca="1" si="490"/>
        <v>10919.928321756637</v>
      </c>
      <c r="U761" s="1" t="str">
        <f t="shared" ca="1" si="491"/>
        <v>Bullish</v>
      </c>
      <c r="V761" s="17">
        <f t="shared" ca="1" si="492"/>
        <v>113.80000000000109</v>
      </c>
      <c r="W761" s="17">
        <f t="shared" ca="1" si="493"/>
        <v>6.0500000000010914</v>
      </c>
      <c r="X761" s="17">
        <f t="shared" ca="1" si="494"/>
        <v>0</v>
      </c>
      <c r="Y761" s="22">
        <f t="shared" ca="1" si="527"/>
        <v>1495.3500000000004</v>
      </c>
      <c r="Z761" s="22">
        <f t="shared" ca="1" si="527"/>
        <v>273.30000000000109</v>
      </c>
      <c r="AA761" s="22">
        <f t="shared" ca="1" si="527"/>
        <v>388.60000000000036</v>
      </c>
      <c r="AB761" s="23">
        <f t="shared" ca="1" si="514"/>
        <v>18.276657638679978</v>
      </c>
      <c r="AC761" s="23">
        <f t="shared" ca="1" si="515"/>
        <v>25.987227070585501</v>
      </c>
      <c r="AD761" s="23">
        <f t="shared" ca="1" si="516"/>
        <v>7.7105694319055225</v>
      </c>
      <c r="AE761" s="23">
        <f t="shared" ca="1" si="517"/>
        <v>44.263884709265483</v>
      </c>
      <c r="AF761" s="23">
        <f t="shared" ca="1" si="518"/>
        <v>17.419549780933522</v>
      </c>
      <c r="AG761" s="23">
        <f t="shared" ca="1" si="523"/>
        <v>9.4318818316145077</v>
      </c>
      <c r="AH761" s="25" t="str">
        <f t="shared" ca="1" si="495"/>
        <v>Weak</v>
      </c>
      <c r="AI761" s="25" t="str">
        <f t="shared" ca="1" si="496"/>
        <v>Bearish</v>
      </c>
      <c r="AJ761" s="1">
        <f t="shared" ca="1" si="504"/>
        <v>514374142.06</v>
      </c>
      <c r="AK761" s="10">
        <f t="shared" ca="1" si="505"/>
        <v>6.0946300545449581E-3</v>
      </c>
      <c r="AL761" s="10">
        <f t="shared" ca="1" si="510"/>
        <v>9.3679340116612386E-2</v>
      </c>
      <c r="AM761">
        <f t="shared" ca="1" si="506"/>
        <v>73.700000000000728</v>
      </c>
      <c r="AN761">
        <f t="shared" ca="1" si="497"/>
        <v>73.700000000000728</v>
      </c>
      <c r="AO761">
        <f t="shared" ca="1" si="498"/>
        <v>0</v>
      </c>
      <c r="AP761">
        <f t="shared" ca="1" si="528"/>
        <v>32.774502325481713</v>
      </c>
      <c r="AQ761">
        <f t="shared" ca="1" si="528"/>
        <v>35.917790610466604</v>
      </c>
      <c r="AR761">
        <f t="shared" ca="1" si="511"/>
        <v>0.91248659141999333</v>
      </c>
      <c r="AS761">
        <f t="shared" ca="1" si="512"/>
        <v>47.712051708685991</v>
      </c>
      <c r="AT761">
        <f t="shared" ca="1" si="499"/>
        <v>65.800000000001091</v>
      </c>
      <c r="AU761">
        <f t="shared" ca="1" si="513"/>
        <v>101.66448383310218</v>
      </c>
      <c r="AV761">
        <f t="shared" ca="1" si="508"/>
        <v>12220.637499999999</v>
      </c>
      <c r="AW761">
        <f t="shared" ca="1" si="522"/>
        <v>12200.915384615382</v>
      </c>
      <c r="AX761">
        <f t="shared" ca="1" si="521"/>
        <v>19.7221153846167</v>
      </c>
      <c r="AY761">
        <f t="shared" ca="1" si="526"/>
        <v>25.012571225073973</v>
      </c>
      <c r="AZ761">
        <f t="shared" ca="1" si="525"/>
        <v>-5.2904558404572732</v>
      </c>
    </row>
    <row r="762" spans="1:52" x14ac:dyDescent="0.3">
      <c r="A762" s="1" vm="4454">
        <f ca="1"/>
        <v>43860</v>
      </c>
      <c r="B762" s="1" vm="4455">
        <f ca="1"/>
        <v>12147.75</v>
      </c>
      <c r="C762" s="1" vm="4456">
        <f ca="1"/>
        <v>12150.3</v>
      </c>
      <c r="D762" s="1" vm="4457">
        <f ca="1"/>
        <v>12010.6</v>
      </c>
      <c r="E762" s="1" vm="4458">
        <f ca="1"/>
        <v>12035.8</v>
      </c>
      <c r="F762" s="1" vm="4459">
        <f ca="1"/>
        <v>538139000</v>
      </c>
      <c r="G762" s="1">
        <f t="shared" ca="1" si="507"/>
        <v>12117.670000000002</v>
      </c>
      <c r="H762" s="2">
        <f t="shared" ca="1" si="520"/>
        <v>12189.184999999999</v>
      </c>
      <c r="I762" s="6" t="str" cm="1">
        <f t="array" aca="1" ref="I762" ca="1">_xlfn.IFS(AND(G761&lt;H761,G762&gt;H762),"BUY", AND(G761&gt;H761,G762&lt;H762),"SELL",TRUE,"")</f>
        <v/>
      </c>
      <c r="J762" s="1" vm="4432">
        <f t="shared" ca="1" si="486"/>
        <v>12174.55</v>
      </c>
      <c r="K762" s="3" t="str">
        <f t="shared" ca="1" si="500"/>
        <v/>
      </c>
      <c r="L762" s="3">
        <f t="shared" ca="1" si="501"/>
        <v>-7.7249680530937503E-3</v>
      </c>
      <c r="M762" s="3">
        <f t="shared" ca="1" si="502"/>
        <v>-7.7549601774502333E-3</v>
      </c>
      <c r="N762" s="4">
        <f t="shared" ca="1" si="487"/>
        <v>-1</v>
      </c>
      <c r="O762" s="2">
        <f t="shared" ca="1" si="503"/>
        <v>7.7549601774502333E-3</v>
      </c>
      <c r="P762" s="1">
        <f t="shared" ca="1" si="488"/>
        <v>12065.566666666666</v>
      </c>
      <c r="Q762" s="1">
        <f t="shared" ca="1" si="489"/>
        <v>6492951980433.333</v>
      </c>
      <c r="R762" s="1">
        <f ca="1">IF(ISBLANK(A762),"",SUM($Q$2:Q762))</f>
        <v>2706187901467539.5</v>
      </c>
      <c r="S762" s="1">
        <f ca="1">IF(ISBLANK(A762),"",SUM($F$2:F762))</f>
        <v>247764574004</v>
      </c>
      <c r="T762" s="1">
        <f t="shared" ca="1" si="490"/>
        <v>10922.416622094852</v>
      </c>
      <c r="U762" s="1" t="str">
        <f t="shared" ca="1" si="491"/>
        <v>Bullish</v>
      </c>
      <c r="V762" s="17">
        <f t="shared" ca="1" si="492"/>
        <v>139.69999999999891</v>
      </c>
      <c r="W762" s="17">
        <f t="shared" ca="1" si="493"/>
        <v>0</v>
      </c>
      <c r="X762" s="17">
        <f t="shared" ca="1" si="494"/>
        <v>93.199999999998909</v>
      </c>
      <c r="Y762" s="22">
        <f t="shared" ca="1" si="527"/>
        <v>1537.0499999999993</v>
      </c>
      <c r="Z762" s="22">
        <f t="shared" ca="1" si="527"/>
        <v>186.14999999999964</v>
      </c>
      <c r="AA762" s="22">
        <f t="shared" ca="1" si="527"/>
        <v>481.79999999999927</v>
      </c>
      <c r="AB762" s="23">
        <f t="shared" ca="1" si="514"/>
        <v>12.110861715624068</v>
      </c>
      <c r="AC762" s="23">
        <f t="shared" ca="1" si="515"/>
        <v>31.345759734556424</v>
      </c>
      <c r="AD762" s="23">
        <f t="shared" ca="1" si="516"/>
        <v>19.234898018932356</v>
      </c>
      <c r="AE762" s="23">
        <f t="shared" ca="1" si="517"/>
        <v>43.456621450180492</v>
      </c>
      <c r="AF762" s="23">
        <f t="shared" ca="1" si="518"/>
        <v>44.262295081967231</v>
      </c>
      <c r="AG762" s="23">
        <f t="shared" ca="1" si="523"/>
        <v>11.841573554723382</v>
      </c>
      <c r="AH762" s="25" t="str">
        <f t="shared" ca="1" si="495"/>
        <v>Weak</v>
      </c>
      <c r="AI762" s="25" t="str">
        <f t="shared" ca="1" si="496"/>
        <v>Bearish</v>
      </c>
      <c r="AJ762" s="1">
        <f t="shared" ca="1" si="504"/>
        <v>-538126853.41999996</v>
      </c>
      <c r="AK762" s="10">
        <f t="shared" ca="1" si="505"/>
        <v>-7.7549601774502333E-3</v>
      </c>
      <c r="AL762" s="10">
        <f t="shared" ca="1" si="510"/>
        <v>9.6624935898272035E-2</v>
      </c>
      <c r="AM762">
        <f t="shared" ca="1" si="506"/>
        <v>-93.700000000000728</v>
      </c>
      <c r="AN762">
        <f t="shared" ca="1" si="497"/>
        <v>0</v>
      </c>
      <c r="AO762">
        <f t="shared" ca="1" si="498"/>
        <v>93.700000000000728</v>
      </c>
      <c r="AP762">
        <f t="shared" ca="1" si="528"/>
        <v>30.433466445090165</v>
      </c>
      <c r="AQ762">
        <f t="shared" ca="1" si="528"/>
        <v>40.045091281147613</v>
      </c>
      <c r="AR762">
        <f t="shared" ca="1" si="511"/>
        <v>0.75997994938814384</v>
      </c>
      <c r="AS762">
        <f t="shared" ca="1" si="512"/>
        <v>43.181170879381355</v>
      </c>
      <c r="AT762">
        <f t="shared" ca="1" si="499"/>
        <v>139.69999999999891</v>
      </c>
      <c r="AU762">
        <f t="shared" ca="1" si="513"/>
        <v>104.38130641645195</v>
      </c>
      <c r="AV762">
        <f t="shared" ca="1" si="508"/>
        <v>12193.429166666667</v>
      </c>
      <c r="AW762">
        <f t="shared" ca="1" si="522"/>
        <v>12194.040384615382</v>
      </c>
      <c r="AX762">
        <f t="shared" ca="1" si="521"/>
        <v>-0.61121794871542079</v>
      </c>
      <c r="AY762">
        <f t="shared" ca="1" si="526"/>
        <v>21.633404558407467</v>
      </c>
      <c r="AZ762">
        <f t="shared" ca="1" si="525"/>
        <v>-22.244622507122887</v>
      </c>
    </row>
    <row r="763" spans="1:52" x14ac:dyDescent="0.3">
      <c r="A763" s="1" vm="4460">
        <f ca="1"/>
        <v>43861</v>
      </c>
      <c r="B763" s="1" vm="4461">
        <f ca="1"/>
        <v>12100.4</v>
      </c>
      <c r="C763" s="1" vm="4462">
        <f ca="1"/>
        <v>12103.55</v>
      </c>
      <c r="D763" s="1" vm="4463">
        <f ca="1"/>
        <v>11945.85</v>
      </c>
      <c r="E763" s="1" vm="4464">
        <f ca="1"/>
        <v>11962.1</v>
      </c>
      <c r="F763" s="1" vm="4465">
        <f ca="1"/>
        <v>771278000</v>
      </c>
      <c r="G763" s="1">
        <f t="shared" ca="1" si="507"/>
        <v>12060.44</v>
      </c>
      <c r="H763" s="2">
        <f t="shared" ca="1" si="520"/>
        <v>12175.9575</v>
      </c>
      <c r="I763" s="6" t="str" cm="1">
        <f t="array" aca="1" ref="I763" ca="1">_xlfn.IFS(AND(G762&lt;H762,G763&gt;H763),"BUY", AND(G762&gt;H762,G763&lt;H763),"SELL",TRUE,"")</f>
        <v/>
      </c>
      <c r="J763" s="1" vm="4432">
        <f t="shared" ca="1" si="486"/>
        <v>12174.55</v>
      </c>
      <c r="K763" s="3" t="str">
        <f t="shared" ca="1" si="500"/>
        <v/>
      </c>
      <c r="L763" s="3">
        <f t="shared" ca="1" si="501"/>
        <v>-6.1233985277254765E-3</v>
      </c>
      <c r="M763" s="3">
        <f t="shared" ca="1" si="502"/>
        <v>-6.1422234200450227E-3</v>
      </c>
      <c r="N763" s="4">
        <f t="shared" ca="1" si="487"/>
        <v>-1</v>
      </c>
      <c r="O763" s="2">
        <f t="shared" ca="1" si="503"/>
        <v>6.1422234200450227E-3</v>
      </c>
      <c r="P763" s="1">
        <f t="shared" ca="1" si="488"/>
        <v>12003.833333333334</v>
      </c>
      <c r="Q763" s="1">
        <f t="shared" ca="1" si="489"/>
        <v>9258292565666.668</v>
      </c>
      <c r="R763" s="1">
        <f ca="1">IF(ISBLANK(A763),"",SUM($Q$2:Q763))</f>
        <v>2715446194033206</v>
      </c>
      <c r="S763" s="1">
        <f ca="1">IF(ISBLANK(A763),"",SUM($F$2:F763))</f>
        <v>248535852004</v>
      </c>
      <c r="T763" s="1">
        <f t="shared" ca="1" si="490"/>
        <v>10925.772568174603</v>
      </c>
      <c r="U763" s="1" t="str">
        <f t="shared" ca="1" si="491"/>
        <v>Bullish</v>
      </c>
      <c r="V763" s="17">
        <f t="shared" ca="1" si="492"/>
        <v>157.69999999999891</v>
      </c>
      <c r="W763" s="17">
        <f t="shared" ca="1" si="493"/>
        <v>0</v>
      </c>
      <c r="X763" s="17">
        <f t="shared" ca="1" si="494"/>
        <v>64.75</v>
      </c>
      <c r="Y763" s="22">
        <f t="shared" ca="1" si="527"/>
        <v>1613.7999999999975</v>
      </c>
      <c r="Z763" s="22">
        <f t="shared" ca="1" si="527"/>
        <v>159.60000000000036</v>
      </c>
      <c r="AA763" s="22">
        <f t="shared" ca="1" si="527"/>
        <v>546.54999999999927</v>
      </c>
      <c r="AB763" s="23">
        <f t="shared" ca="1" si="514"/>
        <v>9.8897013260627471</v>
      </c>
      <c r="AC763" s="23">
        <f t="shared" ca="1" si="515"/>
        <v>33.867269797992321</v>
      </c>
      <c r="AD763" s="23">
        <f t="shared" ca="1" si="516"/>
        <v>23.977568471929573</v>
      </c>
      <c r="AE763" s="23">
        <f t="shared" ca="1" si="517"/>
        <v>43.75697112405507</v>
      </c>
      <c r="AF763" s="23">
        <f t="shared" ca="1" si="518"/>
        <v>54.797139417970556</v>
      </c>
      <c r="AG763" s="23">
        <f t="shared" ca="1" si="523"/>
        <v>15.529646031441944</v>
      </c>
      <c r="AH763" s="25" t="str">
        <f t="shared" ca="1" si="495"/>
        <v>Weak</v>
      </c>
      <c r="AI763" s="25" t="str">
        <f t="shared" ca="1" si="496"/>
        <v>Bearish</v>
      </c>
      <c r="AJ763" s="1">
        <f t="shared" ca="1" si="504"/>
        <v>-771265882.33000004</v>
      </c>
      <c r="AK763" s="10">
        <f t="shared" ca="1" si="505"/>
        <v>-6.1422234200450227E-3</v>
      </c>
      <c r="AL763" s="10">
        <f t="shared" ca="1" si="510"/>
        <v>9.2626926361788375E-2</v>
      </c>
      <c r="AM763">
        <f t="shared" ca="1" si="506"/>
        <v>-73.699999999998909</v>
      </c>
      <c r="AN763">
        <f t="shared" ca="1" si="497"/>
        <v>0</v>
      </c>
      <c r="AO763">
        <f t="shared" ca="1" si="498"/>
        <v>73.699999999998909</v>
      </c>
      <c r="AP763">
        <f t="shared" ca="1" si="528"/>
        <v>28.259647413298012</v>
      </c>
      <c r="AQ763">
        <f t="shared" ca="1" si="528"/>
        <v>42.449013332494133</v>
      </c>
      <c r="AR763">
        <f t="shared" ca="1" si="511"/>
        <v>0.66573154932827716</v>
      </c>
      <c r="AS763">
        <f t="shared" ca="1" si="512"/>
        <v>39.966316877214702</v>
      </c>
      <c r="AT763">
        <f t="shared" ca="1" si="499"/>
        <v>157.69999999999891</v>
      </c>
      <c r="AU763">
        <f t="shared" ca="1" si="513"/>
        <v>108.18978452956244</v>
      </c>
      <c r="AV763">
        <f t="shared" ca="1" si="508"/>
        <v>12161.6625</v>
      </c>
      <c r="AW763">
        <f t="shared" ca="1" si="522"/>
        <v>12187.715384615381</v>
      </c>
      <c r="AX763">
        <f t="shared" ca="1" si="521"/>
        <v>-26.052884615381117</v>
      </c>
      <c r="AY763">
        <f t="shared" ca="1" si="526"/>
        <v>17.041310541313578</v>
      </c>
      <c r="AZ763">
        <f t="shared" ca="1" si="525"/>
        <v>-43.094195156694695</v>
      </c>
    </row>
    <row r="764" spans="1:52" x14ac:dyDescent="0.3">
      <c r="A764" s="1" vm="4466">
        <f ca="1"/>
        <v>43862</v>
      </c>
      <c r="B764" s="1" vm="4467">
        <f ca="1"/>
        <v>11939</v>
      </c>
      <c r="C764" s="1" vm="4468">
        <f ca="1"/>
        <v>12017.35</v>
      </c>
      <c r="D764" s="1" vm="4469">
        <f ca="1"/>
        <v>11633.3</v>
      </c>
      <c r="E764" s="1" vm="4041">
        <f ca="1"/>
        <v>11661.85</v>
      </c>
      <c r="F764" s="1" t="e" vm="4470">
        <f ca="1"/>
        <v>#N/A</v>
      </c>
      <c r="G764" s="1">
        <f t="shared" ca="1" si="507"/>
        <v>11969.009999999998</v>
      </c>
      <c r="H764" s="2">
        <f t="shared" ca="1" si="520"/>
        <v>12159.397500000001</v>
      </c>
      <c r="I764" s="6" t="str" cm="1">
        <f t="array" aca="1" ref="I764" ca="1">_xlfn.IFS(AND(G763&lt;H763,G764&gt;H764),"BUY", AND(G763&gt;H763,G764&lt;H764),"SELL",TRUE,"")</f>
        <v/>
      </c>
      <c r="J764" s="1" vm="4432">
        <f t="shared" ca="1" si="486"/>
        <v>12174.55</v>
      </c>
      <c r="K764" s="3" t="str">
        <f t="shared" ca="1" si="500"/>
        <v/>
      </c>
      <c r="L764" s="3">
        <f t="shared" ca="1" si="501"/>
        <v>-2.5100107840596575E-2</v>
      </c>
      <c r="M764" s="3">
        <f t="shared" ca="1" si="502"/>
        <v>-2.5420487964002748E-2</v>
      </c>
      <c r="N764" s="4">
        <f t="shared" ca="1" si="487"/>
        <v>-1</v>
      </c>
      <c r="O764" s="2">
        <f t="shared" ca="1" si="503"/>
        <v>2.5420487964002748E-2</v>
      </c>
      <c r="P764" s="1">
        <f t="shared" ca="1" si="488"/>
        <v>11770.833333333334</v>
      </c>
      <c r="Q764" s="1" t="e" vm="4">
        <f t="shared" ca="1" si="489"/>
        <v>#N/A</v>
      </c>
      <c r="R764" s="1" t="e" vm="4">
        <f ca="1">IF(ISBLANK(A764),"",SUM($Q$2:Q764))</f>
        <v>#N/A</v>
      </c>
      <c r="S764" s="1" t="e" vm="4">
        <f ca="1">IF(ISBLANK(A764),"",SUM($F$2:F764))</f>
        <v>#N/A</v>
      </c>
      <c r="T764" s="1" t="e" vm="4">
        <f t="shared" ca="1" si="490"/>
        <v>#N/A</v>
      </c>
      <c r="U764" s="1" t="e" vm="4">
        <f t="shared" ca="1" si="491"/>
        <v>#N/A</v>
      </c>
      <c r="V764" s="17">
        <f t="shared" ca="1" si="492"/>
        <v>384.05000000000109</v>
      </c>
      <c r="W764" s="17">
        <f t="shared" ca="1" si="493"/>
        <v>0</v>
      </c>
      <c r="X764" s="17">
        <f t="shared" ca="1" si="494"/>
        <v>312.55000000000109</v>
      </c>
      <c r="Y764" s="22">
        <f t="shared" ca="1" si="527"/>
        <v>1932.2999999999993</v>
      </c>
      <c r="Z764" s="22">
        <f t="shared" ca="1" si="527"/>
        <v>123.10000000000036</v>
      </c>
      <c r="AA764" s="22">
        <f t="shared" ca="1" si="527"/>
        <v>859.10000000000036</v>
      </c>
      <c r="AB764" s="23">
        <f t="shared" ca="1" si="514"/>
        <v>6.370646379961725</v>
      </c>
      <c r="AC764" s="23">
        <f t="shared" ca="1" si="515"/>
        <v>44.459969983956974</v>
      </c>
      <c r="AD764" s="23">
        <f t="shared" ca="1" si="516"/>
        <v>38.089323603995247</v>
      </c>
      <c r="AE764" s="23">
        <f t="shared" ca="1" si="517"/>
        <v>50.830616363918701</v>
      </c>
      <c r="AF764" s="23">
        <f t="shared" ca="1" si="518"/>
        <v>74.933822032172614</v>
      </c>
      <c r="AG764" s="23">
        <f t="shared" ca="1" si="523"/>
        <v>20.725210611181847</v>
      </c>
      <c r="AH764" s="25" t="str">
        <f t="shared" ca="1" si="495"/>
        <v>Weak</v>
      </c>
      <c r="AI764" s="25" t="str">
        <f t="shared" ca="1" si="496"/>
        <v>Bearish</v>
      </c>
      <c r="AJ764" s="1" t="e" vm="4">
        <f t="shared" ca="1" si="504"/>
        <v>#N/A</v>
      </c>
      <c r="AK764" s="10">
        <f t="shared" ca="1" si="505"/>
        <v>-2.5420487964002748E-2</v>
      </c>
      <c r="AL764" s="10">
        <f t="shared" ca="1" si="510"/>
        <v>0.13238725725572062</v>
      </c>
      <c r="AM764">
        <f t="shared" ca="1" si="506"/>
        <v>-300.25</v>
      </c>
      <c r="AN764">
        <f t="shared" ca="1" si="497"/>
        <v>0</v>
      </c>
      <c r="AO764">
        <f t="shared" ca="1" si="498"/>
        <v>300.25</v>
      </c>
      <c r="AP764">
        <f t="shared" ca="1" si="528"/>
        <v>26.24110116949101</v>
      </c>
      <c r="AQ764">
        <f t="shared" ca="1" si="528"/>
        <v>60.863369523030265</v>
      </c>
      <c r="AR764">
        <f t="shared" ca="1" si="511"/>
        <v>0.43114768990174895</v>
      </c>
      <c r="AS764">
        <f t="shared" ca="1" si="512"/>
        <v>30.126009561692968</v>
      </c>
      <c r="AT764">
        <f t="shared" ca="1" si="499"/>
        <v>384.05000000000109</v>
      </c>
      <c r="AU764">
        <f t="shared" ca="1" si="513"/>
        <v>127.89408563459378</v>
      </c>
      <c r="AV764">
        <f t="shared" ca="1" si="508"/>
        <v>12103.858333333335</v>
      </c>
      <c r="AW764">
        <f t="shared" ca="1" si="522"/>
        <v>12165.255769230766</v>
      </c>
      <c r="AX764">
        <f t="shared" ca="1" si="521"/>
        <v>-61.397435897430114</v>
      </c>
      <c r="AY764">
        <f t="shared" ca="1" si="526"/>
        <v>9.4033119658150905</v>
      </c>
      <c r="AZ764">
        <f t="shared" ca="1" si="525"/>
        <v>-70.800747863245206</v>
      </c>
    </row>
    <row r="765" spans="1:52" x14ac:dyDescent="0.3">
      <c r="A765" s="1" vm="4471">
        <f ca="1"/>
        <v>43864</v>
      </c>
      <c r="B765" s="1" vm="4472">
        <f ca="1"/>
        <v>11627.45</v>
      </c>
      <c r="C765" s="1" vm="4473">
        <f ca="1"/>
        <v>11749.85</v>
      </c>
      <c r="D765" s="1" vm="3462">
        <f ca="1"/>
        <v>11614.5</v>
      </c>
      <c r="E765" s="1" vm="4474">
        <f ca="1"/>
        <v>11707.9</v>
      </c>
      <c r="F765" s="1" vm="4475">
        <f ca="1"/>
        <v>669816000</v>
      </c>
      <c r="G765" s="1">
        <f t="shared" ca="1" si="507"/>
        <v>11899.43</v>
      </c>
      <c r="H765" s="2">
        <f t="shared" ca="1" si="520"/>
        <v>12142.145</v>
      </c>
      <c r="I765" s="6" t="str" cm="1">
        <f t="array" aca="1" ref="I765" ca="1">_xlfn.IFS(AND(G764&lt;H764,G765&gt;H765),"BUY", AND(G764&gt;H764,G765&lt;H765),"SELL",TRUE,"")</f>
        <v/>
      </c>
      <c r="J765" s="1" vm="4432">
        <f t="shared" ca="1" si="486"/>
        <v>12174.55</v>
      </c>
      <c r="K765" s="3" t="str">
        <f t="shared" ca="1" si="500"/>
        <v/>
      </c>
      <c r="L765" s="3">
        <f t="shared" ca="1" si="501"/>
        <v>3.9487731363376799E-3</v>
      </c>
      <c r="M765" s="3">
        <f t="shared" ca="1" si="502"/>
        <v>3.940997195259483E-3</v>
      </c>
      <c r="N765" s="4">
        <f t="shared" ca="1" si="487"/>
        <v>-1</v>
      </c>
      <c r="O765" s="2">
        <f t="shared" ca="1" si="503"/>
        <v>-3.940997195259483E-3</v>
      </c>
      <c r="P765" s="1">
        <f t="shared" ca="1" si="488"/>
        <v>11690.75</v>
      </c>
      <c r="Q765" s="1">
        <f t="shared" ca="1" si="489"/>
        <v>7830651402000</v>
      </c>
      <c r="R765" s="1" t="e" vm="4">
        <f ca="1">IF(ISBLANK(A765),"",SUM($Q$2:Q765))</f>
        <v>#N/A</v>
      </c>
      <c r="S765" s="1" t="e" vm="4">
        <f ca="1">IF(ISBLANK(A765),"",SUM($F$2:F765))</f>
        <v>#N/A</v>
      </c>
      <c r="T765" s="1" t="e" vm="4">
        <f t="shared" ca="1" si="490"/>
        <v>#N/A</v>
      </c>
      <c r="U765" s="1" t="e" vm="4">
        <f t="shared" ca="1" si="491"/>
        <v>#N/A</v>
      </c>
      <c r="V765" s="17">
        <f t="shared" ca="1" si="492"/>
        <v>135.35000000000036</v>
      </c>
      <c r="W765" s="17">
        <f t="shared" ca="1" si="493"/>
        <v>0</v>
      </c>
      <c r="X765" s="17">
        <f t="shared" ca="1" si="494"/>
        <v>18.799999999999272</v>
      </c>
      <c r="Y765" s="22">
        <f t="shared" ca="1" si="527"/>
        <v>1984.1000000000004</v>
      </c>
      <c r="Z765" s="22">
        <f t="shared" ca="1" si="527"/>
        <v>123.10000000000036</v>
      </c>
      <c r="AA765" s="22">
        <f t="shared" ca="1" si="527"/>
        <v>847.94999999999891</v>
      </c>
      <c r="AB765" s="23">
        <f t="shared" ca="1" si="514"/>
        <v>6.2043243788115685</v>
      </c>
      <c r="AC765" s="23">
        <f t="shared" ca="1" si="515"/>
        <v>42.737261226752622</v>
      </c>
      <c r="AD765" s="23">
        <f t="shared" ca="1" si="516"/>
        <v>36.532936847941052</v>
      </c>
      <c r="AE765" s="23">
        <f t="shared" ca="1" si="517"/>
        <v>48.941585605564192</v>
      </c>
      <c r="AF765" s="23">
        <f t="shared" ca="1" si="518"/>
        <v>74.64600175068216</v>
      </c>
      <c r="AG765" s="23">
        <f t="shared" ca="1" si="523"/>
        <v>25.442831706748915</v>
      </c>
      <c r="AH765" s="25" t="str">
        <f t="shared" ca="1" si="495"/>
        <v>Weak</v>
      </c>
      <c r="AI765" s="25" t="str">
        <f t="shared" ca="1" si="496"/>
        <v>Bearish</v>
      </c>
      <c r="AJ765" s="1">
        <f t="shared" ca="1" si="504"/>
        <v>669827969.00999999</v>
      </c>
      <c r="AK765" s="10">
        <f t="shared" ca="1" si="505"/>
        <v>3.940997195259483E-3</v>
      </c>
      <c r="AL765" s="10">
        <f t="shared" ca="1" si="510"/>
        <v>0.13647361207872799</v>
      </c>
      <c r="AM765">
        <f t="shared" ca="1" si="506"/>
        <v>46.049999999999272</v>
      </c>
      <c r="AN765">
        <f t="shared" ca="1" si="497"/>
        <v>46.049999999999272</v>
      </c>
      <c r="AO765">
        <f t="shared" ca="1" si="498"/>
        <v>0</v>
      </c>
      <c r="AP765">
        <f t="shared" ca="1" si="528"/>
        <v>27.656022514527315</v>
      </c>
      <c r="AQ765">
        <f t="shared" ca="1" si="528"/>
        <v>56.515985985670959</v>
      </c>
      <c r="AR765">
        <f t="shared" ca="1" si="511"/>
        <v>0.48934866891536161</v>
      </c>
      <c r="AS765">
        <f t="shared" ca="1" si="512"/>
        <v>32.856555293512059</v>
      </c>
      <c r="AT765">
        <f t="shared" ca="1" si="499"/>
        <v>135.35000000000036</v>
      </c>
      <c r="AU765">
        <f t="shared" ca="1" si="513"/>
        <v>128.42665094640853</v>
      </c>
      <c r="AV765">
        <f t="shared" ca="1" si="508"/>
        <v>12050.154166666667</v>
      </c>
      <c r="AW765">
        <f t="shared" ca="1" si="522"/>
        <v>12144.180769230767</v>
      </c>
      <c r="AX765">
        <f t="shared" ca="1" si="521"/>
        <v>-94.026602564099449</v>
      </c>
      <c r="AY765">
        <f t="shared" ca="1" si="526"/>
        <v>-2.6880341880308456</v>
      </c>
      <c r="AZ765">
        <f t="shared" ca="1" si="525"/>
        <v>-91.338568376068608</v>
      </c>
    </row>
    <row r="766" spans="1:52" x14ac:dyDescent="0.3">
      <c r="A766" s="1" vm="4476">
        <f ca="1"/>
        <v>43865</v>
      </c>
      <c r="B766" s="1" vm="4477">
        <f ca="1"/>
        <v>11786.25</v>
      </c>
      <c r="C766" s="1" vm="4478">
        <f ca="1"/>
        <v>11986.15</v>
      </c>
      <c r="D766" s="1" vm="4479">
        <f ca="1"/>
        <v>11783.4</v>
      </c>
      <c r="E766" s="1" vm="4480">
        <f ca="1"/>
        <v>11979.65</v>
      </c>
      <c r="F766" s="1" vm="4481">
        <f ca="1"/>
        <v>560430000</v>
      </c>
      <c r="G766" s="1">
        <f t="shared" ca="1" si="507"/>
        <v>11869.460000000001</v>
      </c>
      <c r="H766" s="2">
        <f t="shared" ca="1" si="520"/>
        <v>12139.859999999999</v>
      </c>
      <c r="I766" s="6" t="str" cm="1">
        <f t="array" aca="1" ref="I766" ca="1">_xlfn.IFS(AND(G765&lt;H765,G766&gt;H766),"BUY", AND(G765&gt;H765,G766&lt;H766),"SELL",TRUE,"")</f>
        <v/>
      </c>
      <c r="J766" s="1" vm="4432">
        <f t="shared" ca="1" si="486"/>
        <v>12174.55</v>
      </c>
      <c r="K766" s="3" t="str">
        <f t="shared" ca="1" si="500"/>
        <v/>
      </c>
      <c r="L766" s="3">
        <f t="shared" ca="1" si="501"/>
        <v>2.3210823461081942E-2</v>
      </c>
      <c r="M766" s="3">
        <f t="shared" ca="1" si="502"/>
        <v>2.2945549276863344E-2</v>
      </c>
      <c r="N766" s="4">
        <f t="shared" ca="1" si="487"/>
        <v>-1</v>
      </c>
      <c r="O766" s="2">
        <f t="shared" ca="1" si="503"/>
        <v>-2.2945549276863344E-2</v>
      </c>
      <c r="P766" s="1">
        <f t="shared" ca="1" si="488"/>
        <v>11916.4</v>
      </c>
      <c r="Q766" s="1">
        <f t="shared" ca="1" si="489"/>
        <v>6678308052000</v>
      </c>
      <c r="R766" s="1" t="e" vm="4">
        <f ca="1">IF(ISBLANK(A766),"",SUM($Q$2:Q766))</f>
        <v>#N/A</v>
      </c>
      <c r="S766" s="1" t="e" vm="4">
        <f ca="1">IF(ISBLANK(A766),"",SUM($F$2:F766))</f>
        <v>#N/A</v>
      </c>
      <c r="T766" s="1" t="e" vm="4">
        <f t="shared" ca="1" si="490"/>
        <v>#N/A</v>
      </c>
      <c r="U766" s="1" t="e" vm="4">
        <f t="shared" ca="1" si="491"/>
        <v>#N/A</v>
      </c>
      <c r="V766" s="17">
        <f t="shared" ca="1" si="492"/>
        <v>278.25</v>
      </c>
      <c r="W766" s="17">
        <f t="shared" ca="1" si="493"/>
        <v>236.29999999999927</v>
      </c>
      <c r="X766" s="17">
        <f t="shared" ca="1" si="494"/>
        <v>0</v>
      </c>
      <c r="Y766" s="22">
        <f t="shared" ca="1" si="527"/>
        <v>2189.1000000000004</v>
      </c>
      <c r="Z766" s="22">
        <f t="shared" ca="1" si="527"/>
        <v>325.5</v>
      </c>
      <c r="AA766" s="22">
        <f t="shared" ca="1" si="527"/>
        <v>847.94999999999891</v>
      </c>
      <c r="AB766" s="23">
        <f t="shared" ca="1" si="514"/>
        <v>14.869124297656569</v>
      </c>
      <c r="AC766" s="23">
        <f t="shared" ca="1" si="515"/>
        <v>38.735096615047219</v>
      </c>
      <c r="AD766" s="23">
        <f t="shared" ca="1" si="516"/>
        <v>23.86597231739065</v>
      </c>
      <c r="AE766" s="23">
        <f t="shared" ca="1" si="517"/>
        <v>53.604220912703788</v>
      </c>
      <c r="AF766" s="23">
        <f t="shared" ca="1" si="518"/>
        <v>44.522561677105912</v>
      </c>
      <c r="AG766" s="23">
        <f t="shared" ca="1" si="523"/>
        <v>28.031884584503299</v>
      </c>
      <c r="AH766" s="25" t="str">
        <f t="shared" ca="1" si="495"/>
        <v>Weak</v>
      </c>
      <c r="AI766" s="25" t="str">
        <f t="shared" ca="1" si="496"/>
        <v>Bearish</v>
      </c>
      <c r="AJ766" s="1">
        <f t="shared" ca="1" si="504"/>
        <v>560441899.42999995</v>
      </c>
      <c r="AK766" s="10">
        <f t="shared" ca="1" si="505"/>
        <v>2.2945549276863344E-2</v>
      </c>
      <c r="AL766" s="10">
        <f t="shared" ca="1" si="510"/>
        <v>0.17708212348627292</v>
      </c>
      <c r="AM766">
        <f t="shared" ca="1" si="506"/>
        <v>271.75</v>
      </c>
      <c r="AN766">
        <f t="shared" ca="1" si="497"/>
        <v>271.75</v>
      </c>
      <c r="AO766">
        <f t="shared" ca="1" si="498"/>
        <v>0</v>
      </c>
      <c r="AP766">
        <f t="shared" ca="1" si="528"/>
        <v>45.091306620632508</v>
      </c>
      <c r="AQ766">
        <f t="shared" ca="1" si="528"/>
        <v>52.47912984383732</v>
      </c>
      <c r="AR766">
        <f t="shared" ca="1" si="511"/>
        <v>0.85922359526179581</v>
      </c>
      <c r="AS766">
        <f t="shared" ca="1" si="512"/>
        <v>46.214107730318972</v>
      </c>
      <c r="AT766">
        <f t="shared" ca="1" si="499"/>
        <v>202.75</v>
      </c>
      <c r="AU766">
        <f t="shared" ca="1" si="513"/>
        <v>133.73546159309362</v>
      </c>
      <c r="AV766">
        <f t="shared" ca="1" si="508"/>
        <v>12029.745833333334</v>
      </c>
      <c r="AW766">
        <f t="shared" ca="1" si="522"/>
        <v>12136.91923076923</v>
      </c>
      <c r="AX766">
        <f t="shared" ca="1" si="521"/>
        <v>-107.17339743589582</v>
      </c>
      <c r="AY766">
        <f t="shared" ca="1" si="526"/>
        <v>-17.354166666663836</v>
      </c>
      <c r="AZ766">
        <f t="shared" ca="1" si="525"/>
        <v>-89.819230769231979</v>
      </c>
    </row>
    <row r="767" spans="1:52" x14ac:dyDescent="0.3">
      <c r="A767" s="1" vm="4482">
        <f ca="1"/>
        <v>43866</v>
      </c>
      <c r="B767" s="1" vm="3509">
        <f ca="1"/>
        <v>12005.85</v>
      </c>
      <c r="C767" s="1" vm="4483">
        <f ca="1"/>
        <v>12098.15</v>
      </c>
      <c r="D767" s="1" vm="4484">
        <f ca="1"/>
        <v>11953.35</v>
      </c>
      <c r="E767" s="1" vm="4485">
        <f ca="1"/>
        <v>12089.15</v>
      </c>
      <c r="F767" s="1" vm="4486">
        <f ca="1"/>
        <v>758033000</v>
      </c>
      <c r="G767" s="1">
        <f t="shared" ca="1" si="507"/>
        <v>11880.130000000001</v>
      </c>
      <c r="H767" s="2">
        <f t="shared" ca="1" si="520"/>
        <v>12133.522499999999</v>
      </c>
      <c r="I767" s="6" t="str" cm="1">
        <f t="array" aca="1" ref="I767" ca="1">_xlfn.IFS(AND(G766&lt;H766,G767&gt;H767),"BUY", AND(G766&gt;H766,G767&lt;H767),"SELL",TRUE,"")</f>
        <v/>
      </c>
      <c r="J767" s="1" vm="4432">
        <f t="shared" ca="1" si="486"/>
        <v>12174.55</v>
      </c>
      <c r="K767" s="3" t="str">
        <f t="shared" ca="1" si="500"/>
        <v/>
      </c>
      <c r="L767" s="3">
        <f t="shared" ca="1" si="501"/>
        <v>9.1405007658822424E-3</v>
      </c>
      <c r="M767" s="3">
        <f t="shared" ca="1" si="502"/>
        <v>9.0989792154732661E-3</v>
      </c>
      <c r="N767" s="4">
        <f t="shared" ca="1" si="487"/>
        <v>-1</v>
      </c>
      <c r="O767" s="2">
        <f t="shared" ca="1" si="503"/>
        <v>-9.0989792154732661E-3</v>
      </c>
      <c r="P767" s="1">
        <f t="shared" ca="1" si="488"/>
        <v>12046.883333333333</v>
      </c>
      <c r="Q767" s="1">
        <f t="shared" ca="1" si="489"/>
        <v>9131935113816.666</v>
      </c>
      <c r="R767" s="1" t="e" vm="4">
        <f ca="1">IF(ISBLANK(A767),"",SUM($Q$2:Q767))</f>
        <v>#N/A</v>
      </c>
      <c r="S767" s="1" t="e" vm="4">
        <f ca="1">IF(ISBLANK(A767),"",SUM($F$2:F767))</f>
        <v>#N/A</v>
      </c>
      <c r="T767" s="1" t="e" vm="4">
        <f t="shared" ca="1" si="490"/>
        <v>#N/A</v>
      </c>
      <c r="U767" s="1" t="e" vm="4">
        <f t="shared" ca="1" si="491"/>
        <v>#N/A</v>
      </c>
      <c r="V767" s="17">
        <f t="shared" ca="1" si="492"/>
        <v>144.79999999999927</v>
      </c>
      <c r="W767" s="17">
        <f t="shared" ca="1" si="493"/>
        <v>112</v>
      </c>
      <c r="X767" s="17">
        <f t="shared" ca="1" si="494"/>
        <v>0</v>
      </c>
      <c r="Y767" s="22">
        <f t="shared" ref="Y767:AA782" ca="1" si="529">SUM(V754:V767)</f>
        <v>2269.8499999999985</v>
      </c>
      <c r="Z767" s="22">
        <f t="shared" ca="1" si="529"/>
        <v>437.5</v>
      </c>
      <c r="AA767" s="22">
        <f t="shared" ca="1" si="529"/>
        <v>847.94999999999891</v>
      </c>
      <c r="AB767" s="23">
        <f t="shared" ca="1" si="514"/>
        <v>19.274401392162492</v>
      </c>
      <c r="AC767" s="23">
        <f t="shared" ca="1" si="515"/>
        <v>37.357094081106659</v>
      </c>
      <c r="AD767" s="23">
        <f t="shared" ca="1" si="516"/>
        <v>18.082692688944167</v>
      </c>
      <c r="AE767" s="23">
        <f t="shared" ca="1" si="517"/>
        <v>56.631495473269155</v>
      </c>
      <c r="AF767" s="23">
        <f t="shared" ca="1" si="518"/>
        <v>31.930452370765039</v>
      </c>
      <c r="AG767" s="23">
        <f t="shared" ca="1" si="523"/>
        <v>29.945314121997335</v>
      </c>
      <c r="AH767" s="25" t="str">
        <f t="shared" ca="1" si="495"/>
        <v>Weak</v>
      </c>
      <c r="AI767" s="25" t="str">
        <f t="shared" ca="1" si="496"/>
        <v>Bearish</v>
      </c>
      <c r="AJ767" s="1">
        <f t="shared" ca="1" si="504"/>
        <v>758044869.46000004</v>
      </c>
      <c r="AK767" s="10">
        <f t="shared" ca="1" si="505"/>
        <v>9.0989792154732661E-3</v>
      </c>
      <c r="AL767" s="10">
        <f t="shared" ca="1" si="510"/>
        <v>0.18341415173268102</v>
      </c>
      <c r="AM767">
        <f t="shared" ca="1" si="506"/>
        <v>109.5</v>
      </c>
      <c r="AN767">
        <f t="shared" ca="1" si="497"/>
        <v>109.5</v>
      </c>
      <c r="AO767">
        <f t="shared" ca="1" si="498"/>
        <v>0</v>
      </c>
      <c r="AP767">
        <f t="shared" ca="1" si="528"/>
        <v>49.691927576301616</v>
      </c>
      <c r="AQ767">
        <f t="shared" ca="1" si="528"/>
        <v>48.730620569277512</v>
      </c>
      <c r="AR767">
        <f t="shared" ca="1" si="511"/>
        <v>1.0197269600878049</v>
      </c>
      <c r="AS767">
        <f t="shared" ca="1" si="512"/>
        <v>50.488357101668527</v>
      </c>
      <c r="AT767">
        <f t="shared" ca="1" si="499"/>
        <v>144.79999999999927</v>
      </c>
      <c r="AU767">
        <f t="shared" ca="1" si="513"/>
        <v>134.52578576501546</v>
      </c>
      <c r="AV767">
        <f t="shared" ca="1" si="508"/>
        <v>12023.020833333334</v>
      </c>
      <c r="AW767">
        <f t="shared" ca="1" si="522"/>
        <v>12133.328846153845</v>
      </c>
      <c r="AX767">
        <f t="shared" ca="1" si="521"/>
        <v>-110.30801282051107</v>
      </c>
      <c r="AY767">
        <f t="shared" ca="1" si="526"/>
        <v>-34.318803418800599</v>
      </c>
      <c r="AZ767">
        <f t="shared" ca="1" si="525"/>
        <v>-75.989209401710468</v>
      </c>
    </row>
    <row r="768" spans="1:52" x14ac:dyDescent="0.3">
      <c r="A768" s="1" vm="4487">
        <f ca="1"/>
        <v>43867</v>
      </c>
      <c r="B768" s="1" vm="4488">
        <f ca="1"/>
        <v>12120</v>
      </c>
      <c r="C768" s="1" vm="4489">
        <f ca="1"/>
        <v>12160.6</v>
      </c>
      <c r="D768" s="1" vm="4490">
        <f ca="1"/>
        <v>12084.65</v>
      </c>
      <c r="E768" s="1" vm="4491">
        <f ca="1"/>
        <v>12137.95</v>
      </c>
      <c r="F768" s="1" vm="4492">
        <f ca="1"/>
        <v>565116000</v>
      </c>
      <c r="G768" s="1">
        <f t="shared" ca="1" si="507"/>
        <v>11915.3</v>
      </c>
      <c r="H768" s="2">
        <f t="shared" ca="1" si="520"/>
        <v>12127.579999999998</v>
      </c>
      <c r="I768" s="6" t="str" cm="1">
        <f t="array" aca="1" ref="I768" ca="1">_xlfn.IFS(AND(G767&lt;H767,G768&gt;H768),"BUY", AND(G767&gt;H767,G768&lt;H768),"SELL",TRUE,"")</f>
        <v/>
      </c>
      <c r="J768" s="1" vm="4432">
        <f t="shared" ca="1" si="486"/>
        <v>12174.55</v>
      </c>
      <c r="K768" s="3" t="str">
        <f t="shared" ca="1" si="500"/>
        <v/>
      </c>
      <c r="L768" s="3">
        <f t="shared" ca="1" si="501"/>
        <v>4.0366775166162938E-3</v>
      </c>
      <c r="M768" s="3">
        <f t="shared" ca="1" si="502"/>
        <v>4.0285519933345231E-3</v>
      </c>
      <c r="N768" s="4">
        <f t="shared" ca="1" si="487"/>
        <v>-1</v>
      </c>
      <c r="O768" s="2">
        <f t="shared" ca="1" si="503"/>
        <v>-4.0285519933345231E-3</v>
      </c>
      <c r="P768" s="1">
        <f t="shared" ca="1" si="488"/>
        <v>12127.733333333332</v>
      </c>
      <c r="Q768" s="1">
        <f t="shared" ca="1" si="489"/>
        <v>6853576150399.999</v>
      </c>
      <c r="R768" s="1" t="e" vm="4">
        <f ca="1">IF(ISBLANK(A768),"",SUM($Q$2:Q768))</f>
        <v>#N/A</v>
      </c>
      <c r="S768" s="1" t="e" vm="4">
        <f ca="1">IF(ISBLANK(A768),"",SUM($F$2:F768))</f>
        <v>#N/A</v>
      </c>
      <c r="T768" s="1" t="e" vm="4">
        <f t="shared" ca="1" si="490"/>
        <v>#N/A</v>
      </c>
      <c r="U768" s="1" t="e" vm="4">
        <f t="shared" ca="1" si="491"/>
        <v>#N/A</v>
      </c>
      <c r="V768" s="17">
        <f t="shared" ca="1" si="492"/>
        <v>75.950000000000728</v>
      </c>
      <c r="W768" s="17">
        <f t="shared" ca="1" si="493"/>
        <v>62.450000000000728</v>
      </c>
      <c r="X768" s="17">
        <f t="shared" ca="1" si="494"/>
        <v>0</v>
      </c>
      <c r="Y768" s="22">
        <f t="shared" ca="1" si="529"/>
        <v>2132.1999999999989</v>
      </c>
      <c r="Z768" s="22">
        <f t="shared" ca="1" si="529"/>
        <v>499.95000000000073</v>
      </c>
      <c r="AA768" s="22">
        <f t="shared" ca="1" si="529"/>
        <v>743.44999999999891</v>
      </c>
      <c r="AB768" s="23">
        <f t="shared" ca="1" si="514"/>
        <v>23.447612794297015</v>
      </c>
      <c r="AC768" s="23">
        <f t="shared" ca="1" si="515"/>
        <v>34.86774223806394</v>
      </c>
      <c r="AD768" s="23">
        <f t="shared" ca="1" si="516"/>
        <v>11.420129443766925</v>
      </c>
      <c r="AE768" s="23">
        <f t="shared" ca="1" si="517"/>
        <v>58.315355032360955</v>
      </c>
      <c r="AF768" s="23">
        <f t="shared" ca="1" si="518"/>
        <v>19.583400353868292</v>
      </c>
      <c r="AG768" s="23">
        <f t="shared" ca="1" si="523"/>
        <v>31.341228705562283</v>
      </c>
      <c r="AH768" s="25" t="str">
        <f t="shared" ca="1" si="495"/>
        <v>Strong</v>
      </c>
      <c r="AI768" s="25" t="str">
        <f t="shared" ca="1" si="496"/>
        <v>Bearish</v>
      </c>
      <c r="AJ768" s="1">
        <f t="shared" ca="1" si="504"/>
        <v>565127880.13</v>
      </c>
      <c r="AK768" s="10">
        <f t="shared" ca="1" si="505"/>
        <v>4.0285519933345231E-3</v>
      </c>
      <c r="AL768" s="10">
        <f t="shared" ca="1" si="510"/>
        <v>0.18008605229278798</v>
      </c>
      <c r="AM768">
        <f t="shared" ca="1" si="506"/>
        <v>48.800000000001091</v>
      </c>
      <c r="AN768">
        <f t="shared" ca="1" si="497"/>
        <v>48.800000000001091</v>
      </c>
      <c r="AO768">
        <f t="shared" ca="1" si="498"/>
        <v>0</v>
      </c>
      <c r="AP768">
        <f t="shared" ca="1" si="528"/>
        <v>49.62821846370872</v>
      </c>
      <c r="AQ768">
        <f t="shared" ca="1" si="528"/>
        <v>45.249861957186262</v>
      </c>
      <c r="AR768">
        <f t="shared" ca="1" si="511"/>
        <v>1.0967595549941145</v>
      </c>
      <c r="AS768">
        <f t="shared" ca="1" si="512"/>
        <v>52.307359343222018</v>
      </c>
      <c r="AT768">
        <f t="shared" ca="1" si="499"/>
        <v>75.950000000000728</v>
      </c>
      <c r="AU768">
        <f t="shared" ca="1" si="513"/>
        <v>130.34180106751441</v>
      </c>
      <c r="AV768">
        <f t="shared" ca="1" si="508"/>
        <v>12025.608333333335</v>
      </c>
      <c r="AW768">
        <f t="shared" ca="1" si="522"/>
        <v>12127.780769230771</v>
      </c>
      <c r="AX768">
        <f t="shared" ca="1" si="521"/>
        <v>-102.17243589743521</v>
      </c>
      <c r="AY768">
        <f t="shared" ca="1" si="526"/>
        <v>-50.083547008544578</v>
      </c>
      <c r="AZ768">
        <f t="shared" ca="1" si="525"/>
        <v>-52.088888888890629</v>
      </c>
    </row>
    <row r="769" spans="1:52" x14ac:dyDescent="0.3">
      <c r="A769" s="1" vm="4493">
        <f ca="1"/>
        <v>43868</v>
      </c>
      <c r="B769" s="1" vm="4198">
        <f ca="1"/>
        <v>12151.15</v>
      </c>
      <c r="C769" s="1" vm="4494">
        <f ca="1"/>
        <v>12154.7</v>
      </c>
      <c r="D769" s="1" vm="4495">
        <f ca="1"/>
        <v>12073.95</v>
      </c>
      <c r="E769" s="1" vm="4496">
        <f ca="1"/>
        <v>12098.35</v>
      </c>
      <c r="F769" s="1" vm="4497">
        <f ca="1"/>
        <v>473475000</v>
      </c>
      <c r="G769" s="1">
        <f t="shared" ca="1" si="507"/>
        <v>12002.599999999999</v>
      </c>
      <c r="H769" s="2">
        <f t="shared" ca="1" si="520"/>
        <v>12116.02</v>
      </c>
      <c r="I769" s="6" t="str" cm="1">
        <f t="array" aca="1" ref="I769" ca="1">_xlfn.IFS(AND(G768&lt;H768,G769&gt;H769),"BUY", AND(G768&gt;H768,G769&lt;H769),"SELL",TRUE,"")</f>
        <v/>
      </c>
      <c r="J769" s="1" vm="4432">
        <f t="shared" ca="1" si="486"/>
        <v>12174.55</v>
      </c>
      <c r="K769" s="3" t="str">
        <f t="shared" ca="1" si="500"/>
        <v/>
      </c>
      <c r="L769" s="3">
        <f t="shared" ca="1" si="501"/>
        <v>-3.2624949023517535E-3</v>
      </c>
      <c r="M769" s="3">
        <f t="shared" ca="1" si="502"/>
        <v>-3.2678284424366099E-3</v>
      </c>
      <c r="N769" s="4">
        <f t="shared" ca="1" si="487"/>
        <v>-1</v>
      </c>
      <c r="O769" s="2">
        <f t="shared" ca="1" si="503"/>
        <v>3.2678284424366099E-3</v>
      </c>
      <c r="P769" s="1">
        <f t="shared" ca="1" si="488"/>
        <v>12109</v>
      </c>
      <c r="Q769" s="1">
        <f t="shared" ca="1" si="489"/>
        <v>5733308775000</v>
      </c>
      <c r="R769" s="1" t="e" vm="4">
        <f ca="1">IF(ISBLANK(A769),"",SUM($Q$2:Q769))</f>
        <v>#N/A</v>
      </c>
      <c r="S769" s="1" t="e" vm="4">
        <f ca="1">IF(ISBLANK(A769),"",SUM($F$2:F769))</f>
        <v>#N/A</v>
      </c>
      <c r="T769" s="1" t="e" vm="4">
        <f t="shared" ca="1" si="490"/>
        <v>#N/A</v>
      </c>
      <c r="U769" s="1" t="e" vm="4">
        <f t="shared" ca="1" si="491"/>
        <v>#N/A</v>
      </c>
      <c r="V769" s="17">
        <f t="shared" ca="1" si="492"/>
        <v>80.75</v>
      </c>
      <c r="W769" s="17">
        <f t="shared" ca="1" si="493"/>
        <v>0</v>
      </c>
      <c r="X769" s="17">
        <f t="shared" ca="1" si="494"/>
        <v>10.699999999998909</v>
      </c>
      <c r="Y769" s="22">
        <f t="shared" ca="1" si="529"/>
        <v>2145.1999999999989</v>
      </c>
      <c r="Z769" s="22">
        <f t="shared" ca="1" si="529"/>
        <v>499.95000000000073</v>
      </c>
      <c r="AA769" s="22">
        <f t="shared" ca="1" si="529"/>
        <v>699.54999999999745</v>
      </c>
      <c r="AB769" s="23">
        <f t="shared" ca="1" si="514"/>
        <v>23.305519298899917</v>
      </c>
      <c r="AC769" s="23">
        <f t="shared" ca="1" si="515"/>
        <v>32.610013052395949</v>
      </c>
      <c r="AD769" s="23">
        <f t="shared" ca="1" si="516"/>
        <v>9.3044937534960326</v>
      </c>
      <c r="AE769" s="23">
        <f t="shared" ca="1" si="517"/>
        <v>55.915532351295866</v>
      </c>
      <c r="AF769" s="23">
        <f t="shared" ca="1" si="518"/>
        <v>16.64026677782385</v>
      </c>
      <c r="AG769" s="23">
        <f t="shared" ca="1" si="523"/>
        <v>32.101676293592185</v>
      </c>
      <c r="AH769" s="25" t="str">
        <f t="shared" ca="1" si="495"/>
        <v>Strong</v>
      </c>
      <c r="AI769" s="25" t="str">
        <f t="shared" ca="1" si="496"/>
        <v>Bearish</v>
      </c>
      <c r="AJ769" s="1">
        <f t="shared" ca="1" si="504"/>
        <v>-473463084.69999999</v>
      </c>
      <c r="AK769" s="10">
        <f t="shared" ca="1" si="505"/>
        <v>-3.2678284424366099E-3</v>
      </c>
      <c r="AL769" s="10">
        <f t="shared" ca="1" si="510"/>
        <v>0.17963861116776286</v>
      </c>
      <c r="AM769">
        <f t="shared" ca="1" si="506"/>
        <v>-39.600000000000364</v>
      </c>
      <c r="AN769">
        <f t="shared" ca="1" si="497"/>
        <v>0</v>
      </c>
      <c r="AO769">
        <f t="shared" ca="1" si="498"/>
        <v>39.600000000000364</v>
      </c>
      <c r="AP769">
        <f t="shared" ca="1" si="528"/>
        <v>46.083345716300947</v>
      </c>
      <c r="AQ769">
        <f t="shared" ca="1" si="528"/>
        <v>44.846300388815841</v>
      </c>
      <c r="AR769">
        <f t="shared" ca="1" si="511"/>
        <v>1.0275841109915416</v>
      </c>
      <c r="AS769">
        <f t="shared" ca="1" si="512"/>
        <v>50.680221127252075</v>
      </c>
      <c r="AT769">
        <f t="shared" ca="1" si="499"/>
        <v>80.75</v>
      </c>
      <c r="AU769">
        <f t="shared" ca="1" si="513"/>
        <v>126.79952956269196</v>
      </c>
      <c r="AV769">
        <f t="shared" ca="1" si="508"/>
        <v>12018.775000000001</v>
      </c>
      <c r="AW769">
        <f t="shared" ca="1" si="522"/>
        <v>12122.846153846156</v>
      </c>
      <c r="AX769">
        <f t="shared" ca="1" si="521"/>
        <v>-104.07115384615463</v>
      </c>
      <c r="AY769">
        <f t="shared" ca="1" si="526"/>
        <v>-65.121225071222909</v>
      </c>
      <c r="AZ769">
        <f t="shared" ca="1" si="525"/>
        <v>-38.94992877493172</v>
      </c>
    </row>
    <row r="770" spans="1:52" x14ac:dyDescent="0.3">
      <c r="A770" s="1" vm="4498">
        <f ca="1"/>
        <v>43871</v>
      </c>
      <c r="B770" s="1" vm="4499">
        <f ca="1"/>
        <v>12102.35</v>
      </c>
      <c r="C770" s="1" vm="4462">
        <f ca="1"/>
        <v>12103.55</v>
      </c>
      <c r="D770" s="1" vm="4500">
        <f ca="1"/>
        <v>11990.75</v>
      </c>
      <c r="E770" s="1" vm="4501">
        <f ca="1"/>
        <v>12031.5</v>
      </c>
      <c r="F770" s="1" vm="4502">
        <f ca="1"/>
        <v>524706000</v>
      </c>
      <c r="G770" s="1">
        <f t="shared" ca="1" si="507"/>
        <v>12067.32</v>
      </c>
      <c r="H770" s="2">
        <f t="shared" ca="1" si="520"/>
        <v>12099.48</v>
      </c>
      <c r="I770" s="6" t="str" cm="1">
        <f t="array" aca="1" ref="I770" ca="1">_xlfn.IFS(AND(G769&lt;H769,G770&gt;H770),"BUY", AND(G769&gt;H769,G770&lt;H770),"SELL",TRUE,"")</f>
        <v/>
      </c>
      <c r="J770" s="1" vm="4432">
        <f t="shared" ca="1" si="486"/>
        <v>12174.55</v>
      </c>
      <c r="K770" s="3" t="str">
        <f t="shared" ca="1" si="500"/>
        <v/>
      </c>
      <c r="L770" s="3">
        <f t="shared" ca="1" si="501"/>
        <v>-5.525546872094167E-3</v>
      </c>
      <c r="M770" s="3">
        <f t="shared" ca="1" si="502"/>
        <v>-5.5408691750139499E-3</v>
      </c>
      <c r="N770" s="4">
        <f t="shared" ca="1" si="487"/>
        <v>-1</v>
      </c>
      <c r="O770" s="2">
        <f t="shared" ca="1" si="503"/>
        <v>5.5408691750139499E-3</v>
      </c>
      <c r="P770" s="1">
        <f t="shared" ca="1" si="488"/>
        <v>12041.933333333334</v>
      </c>
      <c r="Q770" s="1">
        <f t="shared" ca="1" si="489"/>
        <v>6318474671600.001</v>
      </c>
      <c r="R770" s="1" t="e" vm="4">
        <f ca="1">IF(ISBLANK(A770),"",SUM($Q$2:Q770))</f>
        <v>#N/A</v>
      </c>
      <c r="S770" s="1" t="e" vm="4">
        <f ca="1">IF(ISBLANK(A770),"",SUM($F$2:F770))</f>
        <v>#N/A</v>
      </c>
      <c r="T770" s="1" t="e" vm="4">
        <f t="shared" ca="1" si="490"/>
        <v>#N/A</v>
      </c>
      <c r="U770" s="1" t="e" vm="4">
        <f t="shared" ca="1" si="491"/>
        <v>#N/A</v>
      </c>
      <c r="V770" s="17">
        <f t="shared" ca="1" si="492"/>
        <v>112.79999999999927</v>
      </c>
      <c r="W770" s="17">
        <f t="shared" ca="1" si="493"/>
        <v>0</v>
      </c>
      <c r="X770" s="17">
        <f t="shared" ca="1" si="494"/>
        <v>83.200000000000728</v>
      </c>
      <c r="Y770" s="22">
        <f t="shared" ca="1" si="529"/>
        <v>2120.8499999999985</v>
      </c>
      <c r="Z770" s="22">
        <f t="shared" ca="1" si="529"/>
        <v>499.95000000000073</v>
      </c>
      <c r="AA770" s="22">
        <f t="shared" ca="1" si="529"/>
        <v>708.34999999999854</v>
      </c>
      <c r="AB770" s="23">
        <f t="shared" ca="1" si="514"/>
        <v>23.573095692764745</v>
      </c>
      <c r="AC770" s="23">
        <f t="shared" ca="1" si="515"/>
        <v>33.399344602399935</v>
      </c>
      <c r="AD770" s="23">
        <f t="shared" ca="1" si="516"/>
        <v>9.8262489096351899</v>
      </c>
      <c r="AE770" s="23">
        <f t="shared" ca="1" si="517"/>
        <v>56.972440295164681</v>
      </c>
      <c r="AF770" s="23">
        <f t="shared" ca="1" si="518"/>
        <v>17.247372341305795</v>
      </c>
      <c r="AG770" s="23">
        <f t="shared" ca="1" si="523"/>
        <v>31.809455815151761</v>
      </c>
      <c r="AH770" s="25" t="str">
        <f t="shared" ca="1" si="495"/>
        <v>Strong</v>
      </c>
      <c r="AI770" s="25" t="str">
        <f t="shared" ca="1" si="496"/>
        <v>Bearish</v>
      </c>
      <c r="AJ770" s="1">
        <f t="shared" ca="1" si="504"/>
        <v>-524693997.39999998</v>
      </c>
      <c r="AK770" s="10">
        <f t="shared" ca="1" si="505"/>
        <v>-5.5408691750139499E-3</v>
      </c>
      <c r="AL770" s="10">
        <f t="shared" ca="1" si="510"/>
        <v>0.17982727203667531</v>
      </c>
      <c r="AM770">
        <f t="shared" ca="1" si="506"/>
        <v>-66.850000000000364</v>
      </c>
      <c r="AN770">
        <f t="shared" ca="1" si="497"/>
        <v>0</v>
      </c>
      <c r="AO770">
        <f t="shared" ca="1" si="498"/>
        <v>66.850000000000364</v>
      </c>
      <c r="AP770">
        <f t="shared" ca="1" si="528"/>
        <v>42.791678165136595</v>
      </c>
      <c r="AQ770">
        <f t="shared" ca="1" si="528"/>
        <v>46.417993218186162</v>
      </c>
      <c r="AR770">
        <f t="shared" ca="1" si="511"/>
        <v>0.92187695327533448</v>
      </c>
      <c r="AS770">
        <f t="shared" ca="1" si="512"/>
        <v>47.967532557390697</v>
      </c>
      <c r="AT770">
        <f t="shared" ca="1" si="499"/>
        <v>112.79999999999927</v>
      </c>
      <c r="AU770">
        <f t="shared" ca="1" si="513"/>
        <v>125.79956316535676</v>
      </c>
      <c r="AV770">
        <f t="shared" ca="1" si="508"/>
        <v>12000.7125</v>
      </c>
      <c r="AW770">
        <f t="shared" ca="1" si="522"/>
        <v>12124.325000000001</v>
      </c>
      <c r="AX770">
        <f t="shared" ca="1" si="521"/>
        <v>-123.61250000000109</v>
      </c>
      <c r="AY770">
        <f t="shared" ca="1" si="526"/>
        <v>-81.047293447291551</v>
      </c>
      <c r="AZ770">
        <f t="shared" ca="1" si="525"/>
        <v>-42.56520655270954</v>
      </c>
    </row>
    <row r="771" spans="1:52" x14ac:dyDescent="0.3">
      <c r="A771" s="1" vm="4503">
        <f ca="1"/>
        <v>43872</v>
      </c>
      <c r="B771" s="1" vm="4504">
        <f ca="1"/>
        <v>12108.4</v>
      </c>
      <c r="C771" s="1" vm="4505">
        <f ca="1"/>
        <v>12172.3</v>
      </c>
      <c r="D771" s="1" vm="4506">
        <f ca="1"/>
        <v>12099</v>
      </c>
      <c r="E771" s="1" vm="4507">
        <f ca="1"/>
        <v>12107.9</v>
      </c>
      <c r="F771" s="1" vm="4508">
        <f ca="1"/>
        <v>479984000</v>
      </c>
      <c r="G771" s="1">
        <f t="shared" ca="1" si="507"/>
        <v>12092.97</v>
      </c>
      <c r="H771" s="2">
        <f t="shared" ca="1" si="520"/>
        <v>12087.710000000001</v>
      </c>
      <c r="I771" s="6" t="str" cm="1">
        <f t="array" aca="1" ref="I771" ca="1">_xlfn.IFS(AND(G770&lt;H770,G771&gt;H771),"BUY", AND(G770&gt;H770,G771&lt;H771),"SELL",TRUE,"")</f>
        <v>BUY</v>
      </c>
      <c r="J771" s="1" vm="4432">
        <f t="shared" ref="J771:J834" ca="1" si="530">IF(I770&lt;&gt;"",B771,J770)</f>
        <v>12174.55</v>
      </c>
      <c r="K771" s="3" t="str">
        <f t="shared" ca="1" si="500"/>
        <v/>
      </c>
      <c r="L771" s="3">
        <f t="shared" ca="1" si="501"/>
        <v>6.3499979221210978E-3</v>
      </c>
      <c r="M771" s="3">
        <f t="shared" ca="1" si="502"/>
        <v>6.3299216301020656E-3</v>
      </c>
      <c r="N771" s="4">
        <f t="shared" ref="N771:N834" ca="1" si="531">IF(G770&gt;H770, 1, -1)</f>
        <v>-1</v>
      </c>
      <c r="O771" s="2">
        <f t="shared" ca="1" si="503"/>
        <v>-6.3299216301020656E-3</v>
      </c>
      <c r="P771" s="1">
        <f t="shared" ref="P771:P834" ca="1" si="532">IF(ISBLANK(A771),"",(C771+D771+E771)/3)</f>
        <v>12126.4</v>
      </c>
      <c r="Q771" s="1">
        <f t="shared" ref="Q771:Q834" ca="1" si="533">IF(ISBLANK(A771),"",F771*P771)</f>
        <v>5820477977600</v>
      </c>
      <c r="R771" s="1" t="e" vm="4">
        <f ca="1">IF(ISBLANK(A771),"",SUM($Q$2:Q771))</f>
        <v>#N/A</v>
      </c>
      <c r="S771" s="1" t="e" vm="4">
        <f ca="1">IF(ISBLANK(A771),"",SUM($F$2:F771))</f>
        <v>#N/A</v>
      </c>
      <c r="T771" s="1" t="e" vm="4">
        <f t="shared" ref="T771:T834" ca="1" si="534">IF(ISBLANK(A771),"",R771/S771)</f>
        <v>#N/A</v>
      </c>
      <c r="U771" s="1" t="e" vm="4">
        <f t="shared" ref="U771:U834" ca="1" si="535">IF(E771="","",IF((E771&gt;T771),"Bullish","Bearish"))</f>
        <v>#N/A</v>
      </c>
      <c r="V771" s="17">
        <f t="shared" ref="V771:V834" ca="1" si="536">MAX(C771-D771,ABS(C771-E770),ABS(D771-E770))</f>
        <v>140.79999999999927</v>
      </c>
      <c r="W771" s="17">
        <f t="shared" ref="W771:W834" ca="1" si="537">IF(C771-C770&gt;D770-D771,MAX(C771-C770,0),0)</f>
        <v>68.75</v>
      </c>
      <c r="X771" s="17">
        <f t="shared" ref="X771:X834" ca="1" si="538">IF(D770-D771&gt;C771-C770,MAX(D770-D771,0),0)</f>
        <v>0</v>
      </c>
      <c r="Y771" s="22">
        <f t="shared" ca="1" si="529"/>
        <v>2166.7499999999982</v>
      </c>
      <c r="Z771" s="22">
        <f t="shared" ca="1" si="529"/>
        <v>568.70000000000073</v>
      </c>
      <c r="AA771" s="22">
        <f t="shared" ca="1" si="529"/>
        <v>708.34999999999854</v>
      </c>
      <c r="AB771" s="23">
        <f t="shared" ca="1" si="514"/>
        <v>26.246682819891596</v>
      </c>
      <c r="AC771" s="23">
        <f t="shared" ca="1" si="515"/>
        <v>32.691819545402062</v>
      </c>
      <c r="AD771" s="23">
        <f t="shared" ca="1" si="516"/>
        <v>6.4451367255104657</v>
      </c>
      <c r="AE771" s="23">
        <f t="shared" ca="1" si="517"/>
        <v>58.938502365293658</v>
      </c>
      <c r="AF771" s="23">
        <f t="shared" ca="1" si="518"/>
        <v>10.935358834814453</v>
      </c>
      <c r="AG771" s="23">
        <f t="shared" ca="1" si="523"/>
        <v>31.090207208811197</v>
      </c>
      <c r="AH771" s="25" t="str">
        <f t="shared" ref="AH771:AH834" ca="1" si="539">IF(AG771="","",IF(AG771&gt;=30,"Strong","Weak"))</f>
        <v>Strong</v>
      </c>
      <c r="AI771" s="25" t="str">
        <f t="shared" ref="AI771:AI834" ca="1" si="540">IF(AG771="","",IF(AB771&gt;AC771,"Bullish","Bearish"))</f>
        <v>Bearish</v>
      </c>
      <c r="AJ771" s="1">
        <f t="shared" ca="1" si="504"/>
        <v>479996067.31999999</v>
      </c>
      <c r="AK771" s="10">
        <f t="shared" ca="1" si="505"/>
        <v>6.3299216301020656E-3</v>
      </c>
      <c r="AL771" s="10">
        <f t="shared" ca="1" si="510"/>
        <v>0.18002817651254385</v>
      </c>
      <c r="AM771">
        <f t="shared" ca="1" si="506"/>
        <v>76.399999999999636</v>
      </c>
      <c r="AN771">
        <f t="shared" ref="AN771:AN834" ca="1" si="541">IF(AM771&gt;0,AM771,0)</f>
        <v>76.399999999999636</v>
      </c>
      <c r="AO771">
        <f t="shared" ref="AO771:AO834" ca="1" si="542">IF(AM771&lt;0,ABS(AM771),0)</f>
        <v>0</v>
      </c>
      <c r="AP771">
        <f t="shared" ca="1" si="528"/>
        <v>45.192272581912526</v>
      </c>
      <c r="AQ771">
        <f t="shared" ca="1" si="528"/>
        <v>43.102422274030005</v>
      </c>
      <c r="AR771">
        <f t="shared" ca="1" si="511"/>
        <v>1.0484856812593035</v>
      </c>
      <c r="AS771">
        <f t="shared" ca="1" si="512"/>
        <v>51.183451798147232</v>
      </c>
      <c r="AT771">
        <f t="shared" ref="AT771:AT834" ca="1" si="543">ABS(C771-D771)</f>
        <v>73.299999999999272</v>
      </c>
      <c r="AU771">
        <f t="shared" ca="1" si="513"/>
        <v>122.04959436783122</v>
      </c>
      <c r="AV771">
        <f t="shared" ca="1" si="508"/>
        <v>11999.787499999999</v>
      </c>
      <c r="AW771">
        <f t="shared" ca="1" si="522"/>
        <v>12126.438461538462</v>
      </c>
      <c r="AX771">
        <f t="shared" ca="1" si="521"/>
        <v>-126.65096153846389</v>
      </c>
      <c r="AY771">
        <f t="shared" ca="1" si="526"/>
        <v>-95.051709401708038</v>
      </c>
      <c r="AZ771">
        <f t="shared" ca="1" si="525"/>
        <v>-31.599252136755851</v>
      </c>
    </row>
    <row r="772" spans="1:52" x14ac:dyDescent="0.3">
      <c r="A772" s="1" vm="4509">
        <f ca="1"/>
        <v>43873</v>
      </c>
      <c r="B772" s="1" vm="4510">
        <f ca="1"/>
        <v>12151</v>
      </c>
      <c r="C772" s="1" vm="4511">
        <f ca="1"/>
        <v>12231.75</v>
      </c>
      <c r="D772" s="1" vm="4512">
        <f ca="1"/>
        <v>12144.3</v>
      </c>
      <c r="E772" s="1" vm="4513">
        <f ca="1"/>
        <v>12201.2</v>
      </c>
      <c r="F772" s="1" vm="4514">
        <f ca="1"/>
        <v>411730000</v>
      </c>
      <c r="G772" s="1">
        <f t="shared" ca="1" si="507"/>
        <v>12115.380000000001</v>
      </c>
      <c r="H772" s="2">
        <f t="shared" ca="1" si="520"/>
        <v>12079.995000000001</v>
      </c>
      <c r="I772" s="6" t="str" cm="1">
        <f t="array" aca="1" ref="I772" ca="1">_xlfn.IFS(AND(G771&lt;H771,G772&gt;H772),"BUY", AND(G771&gt;H771,G772&lt;H772),"SELL",TRUE,"")</f>
        <v/>
      </c>
      <c r="J772" s="1" vm="4510">
        <f t="shared" ca="1" si="530"/>
        <v>12151</v>
      </c>
      <c r="K772" s="3">
        <f t="shared" ref="K772:K835" ca="1" si="544">IF(AND(I771&lt;&gt;"",J771&lt;&gt;0),IF(I771="BUY",1-J772/J771,J772/J771-1),"")</f>
        <v>1.934363077074619E-3</v>
      </c>
      <c r="L772" s="3">
        <f t="shared" ref="L772:L835" ca="1" si="545">IFERROR((E772/E771)-1,"")</f>
        <v>7.7057127990816099E-3</v>
      </c>
      <c r="M772" s="3">
        <f t="shared" ref="M772:M835" ca="1" si="546">IFERROR(LN(E772/E771),"")</f>
        <v>7.6761754348025363E-3</v>
      </c>
      <c r="N772" s="4">
        <f t="shared" ca="1" si="531"/>
        <v>1</v>
      </c>
      <c r="O772" s="2">
        <f t="shared" ref="O772:O835" ca="1" si="547">IFERROR((M772*N772),"")</f>
        <v>7.6761754348025363E-3</v>
      </c>
      <c r="P772" s="1">
        <f t="shared" ca="1" si="532"/>
        <v>12192.416666666666</v>
      </c>
      <c r="Q772" s="1">
        <f t="shared" ca="1" si="533"/>
        <v>5019983714166.666</v>
      </c>
      <c r="R772" s="1" t="e" vm="4">
        <f ca="1">IF(ISBLANK(A772),"",SUM($Q$2:Q772))</f>
        <v>#N/A</v>
      </c>
      <c r="S772" s="1" t="e" vm="4">
        <f ca="1">IF(ISBLANK(A772),"",SUM($F$2:F772))</f>
        <v>#N/A</v>
      </c>
      <c r="T772" s="1" t="e" vm="4">
        <f t="shared" ca="1" si="534"/>
        <v>#N/A</v>
      </c>
      <c r="U772" s="1" t="e" vm="4">
        <f t="shared" ca="1" si="535"/>
        <v>#N/A</v>
      </c>
      <c r="V772" s="17">
        <f t="shared" ca="1" si="536"/>
        <v>123.85000000000036</v>
      </c>
      <c r="W772" s="17">
        <f t="shared" ca="1" si="537"/>
        <v>59.450000000000728</v>
      </c>
      <c r="X772" s="17">
        <f t="shared" ca="1" si="538"/>
        <v>0</v>
      </c>
      <c r="Y772" s="22">
        <f t="shared" ca="1" si="529"/>
        <v>2168.0999999999985</v>
      </c>
      <c r="Z772" s="22">
        <f t="shared" ca="1" si="529"/>
        <v>545.00000000000182</v>
      </c>
      <c r="AA772" s="22">
        <f t="shared" ca="1" si="529"/>
        <v>708.34999999999854</v>
      </c>
      <c r="AB772" s="23">
        <f t="shared" ca="1" si="514"/>
        <v>25.137216918038934</v>
      </c>
      <c r="AC772" s="23">
        <f t="shared" ca="1" si="515"/>
        <v>32.67146349338126</v>
      </c>
      <c r="AD772" s="23">
        <f t="shared" ca="1" si="516"/>
        <v>7.5342465753423262</v>
      </c>
      <c r="AE772" s="23">
        <f t="shared" ca="1" si="517"/>
        <v>57.808680411420198</v>
      </c>
      <c r="AF772" s="23">
        <f t="shared" ca="1" si="518"/>
        <v>13.033071368731544</v>
      </c>
      <c r="AG772" s="23">
        <f t="shared" ca="1" si="523"/>
        <v>31.0468462527665</v>
      </c>
      <c r="AH772" s="25" t="str">
        <f t="shared" ca="1" si="539"/>
        <v>Strong</v>
      </c>
      <c r="AI772" s="25" t="str">
        <f t="shared" ca="1" si="540"/>
        <v>Bearish</v>
      </c>
      <c r="AJ772" s="1">
        <f t="shared" ref="AJ772:AJ835" ca="1" si="548">IF(E772 = E771, G771, IF(E772 &gt; E771, G771 + F772, G771 - F772 ))</f>
        <v>411742092.97000003</v>
      </c>
      <c r="AK772" s="10">
        <f t="shared" ref="AK772:AK835" ca="1" si="549">LN(E772/E771)</f>
        <v>7.6761754348025363E-3</v>
      </c>
      <c r="AL772" s="10">
        <f t="shared" ca="1" si="510"/>
        <v>0.18160968886628889</v>
      </c>
      <c r="AM772">
        <f t="shared" ref="AM772:AM835" ca="1" si="550">E772-E771</f>
        <v>93.300000000001091</v>
      </c>
      <c r="AN772">
        <f t="shared" ca="1" si="541"/>
        <v>93.300000000001091</v>
      </c>
      <c r="AO772">
        <f t="shared" ca="1" si="542"/>
        <v>0</v>
      </c>
      <c r="AP772">
        <f t="shared" ca="1" si="528"/>
        <v>48.628538826061707</v>
      </c>
      <c r="AQ772">
        <f t="shared" ca="1" si="528"/>
        <v>40.023677825885002</v>
      </c>
      <c r="AR772">
        <f t="shared" ca="1" si="511"/>
        <v>1.2149942600880017</v>
      </c>
      <c r="AS772">
        <f t="shared" ca="1" si="512"/>
        <v>54.853156144961297</v>
      </c>
      <c r="AT772">
        <f t="shared" ca="1" si="543"/>
        <v>87.450000000000728</v>
      </c>
      <c r="AU772">
        <f t="shared" ca="1" si="513"/>
        <v>119.57819477012903</v>
      </c>
      <c r="AV772">
        <f t="shared" ca="1" si="508"/>
        <v>12011.904166666667</v>
      </c>
      <c r="AW772">
        <f t="shared" ca="1" si="522"/>
        <v>12133.201923076924</v>
      </c>
      <c r="AX772">
        <f t="shared" ca="1" si="521"/>
        <v>-121.29775641025662</v>
      </c>
      <c r="AY772">
        <f t="shared" ca="1" si="526"/>
        <v>-105.63447293447199</v>
      </c>
      <c r="AZ772">
        <f t="shared" ca="1" si="525"/>
        <v>-15.663283475784638</v>
      </c>
    </row>
    <row r="773" spans="1:52" x14ac:dyDescent="0.3">
      <c r="A773" s="1" vm="4515">
        <f ca="1"/>
        <v>43874</v>
      </c>
      <c r="B773" s="1" vm="4516">
        <f ca="1"/>
        <v>12219.55</v>
      </c>
      <c r="C773" s="1" vm="4517">
        <f ca="1"/>
        <v>12225.65</v>
      </c>
      <c r="D773" s="1" vm="4518">
        <f ca="1"/>
        <v>12139.8</v>
      </c>
      <c r="E773" s="1" vm="4519">
        <f ca="1"/>
        <v>12174.65</v>
      </c>
      <c r="F773" s="1" vm="4520">
        <f ca="1"/>
        <v>501191000</v>
      </c>
      <c r="G773" s="1">
        <f t="shared" ca="1" si="507"/>
        <v>12122.72</v>
      </c>
      <c r="H773" s="2">
        <f t="shared" ca="1" si="520"/>
        <v>12071.11</v>
      </c>
      <c r="I773" s="6" t="str" cm="1">
        <f t="array" aca="1" ref="I773" ca="1">_xlfn.IFS(AND(G772&lt;H772,G773&gt;H773),"BUY", AND(G772&gt;H772,G773&lt;H773),"SELL",TRUE,"")</f>
        <v/>
      </c>
      <c r="J773" s="1" vm="4510">
        <f t="shared" ca="1" si="530"/>
        <v>12151</v>
      </c>
      <c r="K773" s="3" t="str">
        <f t="shared" ca="1" si="544"/>
        <v/>
      </c>
      <c r="L773" s="3">
        <f t="shared" ca="1" si="545"/>
        <v>-2.1760154738879045E-3</v>
      </c>
      <c r="M773" s="3">
        <f t="shared" ca="1" si="546"/>
        <v>-2.1783864356833328E-3</v>
      </c>
      <c r="N773" s="4">
        <f t="shared" ca="1" si="531"/>
        <v>1</v>
      </c>
      <c r="O773" s="2">
        <f t="shared" ca="1" si="547"/>
        <v>-2.1783864356833328E-3</v>
      </c>
      <c r="P773" s="1">
        <f t="shared" ca="1" si="532"/>
        <v>12180.033333333333</v>
      </c>
      <c r="Q773" s="1">
        <f t="shared" ca="1" si="533"/>
        <v>6104523086366.666</v>
      </c>
      <c r="R773" s="1" t="e" vm="4">
        <f ca="1">IF(ISBLANK(A773),"",SUM($Q$2:Q773))</f>
        <v>#N/A</v>
      </c>
      <c r="S773" s="1" t="e" vm="4">
        <f ca="1">IF(ISBLANK(A773),"",SUM($F$2:F773))</f>
        <v>#N/A</v>
      </c>
      <c r="T773" s="1" t="e" vm="4">
        <f t="shared" ca="1" si="534"/>
        <v>#N/A</v>
      </c>
      <c r="U773" s="1" t="e" vm="4">
        <f t="shared" ca="1" si="535"/>
        <v>#N/A</v>
      </c>
      <c r="V773" s="17">
        <f t="shared" ca="1" si="536"/>
        <v>85.850000000000364</v>
      </c>
      <c r="W773" s="17">
        <f t="shared" ca="1" si="537"/>
        <v>0</v>
      </c>
      <c r="X773" s="17">
        <f t="shared" ca="1" si="538"/>
        <v>4.5</v>
      </c>
      <c r="Y773" s="22">
        <f t="shared" ca="1" si="529"/>
        <v>2112.6999999999989</v>
      </c>
      <c r="Z773" s="22">
        <f t="shared" ca="1" si="529"/>
        <v>545.00000000000182</v>
      </c>
      <c r="AA773" s="22">
        <f t="shared" ca="1" si="529"/>
        <v>670.19999999999891</v>
      </c>
      <c r="AB773" s="23">
        <f t="shared" ca="1" si="514"/>
        <v>25.796374307757947</v>
      </c>
      <c r="AC773" s="23">
        <f t="shared" ca="1" si="515"/>
        <v>31.722440479007869</v>
      </c>
      <c r="AD773" s="23">
        <f t="shared" ca="1" si="516"/>
        <v>5.9260661712499214</v>
      </c>
      <c r="AE773" s="23">
        <f t="shared" ca="1" si="517"/>
        <v>57.518814786765816</v>
      </c>
      <c r="AF773" s="23">
        <f t="shared" ca="1" si="518"/>
        <v>10.302830809743</v>
      </c>
      <c r="AG773" s="23">
        <f t="shared" ca="1" si="523"/>
        <v>31.226478887795079</v>
      </c>
      <c r="AH773" s="25" t="str">
        <f t="shared" ca="1" si="539"/>
        <v>Strong</v>
      </c>
      <c r="AI773" s="25" t="str">
        <f t="shared" ca="1" si="540"/>
        <v>Bearish</v>
      </c>
      <c r="AJ773" s="1">
        <f t="shared" ca="1" si="548"/>
        <v>-501178884.62</v>
      </c>
      <c r="AK773" s="10">
        <f t="shared" ca="1" si="549"/>
        <v>-2.1783864356833328E-3</v>
      </c>
      <c r="AL773" s="10">
        <f t="shared" ca="1" si="510"/>
        <v>0.1757382215706699</v>
      </c>
      <c r="AM773">
        <f t="shared" ca="1" si="550"/>
        <v>-26.550000000001091</v>
      </c>
      <c r="AN773">
        <f t="shared" ca="1" si="541"/>
        <v>0</v>
      </c>
      <c r="AO773">
        <f t="shared" ca="1" si="542"/>
        <v>26.550000000001091</v>
      </c>
      <c r="AP773">
        <f t="shared" ca="1" si="528"/>
        <v>45.155071767057294</v>
      </c>
      <c r="AQ773">
        <f t="shared" ca="1" si="528"/>
        <v>39.061272266893297</v>
      </c>
      <c r="AR773">
        <f t="shared" ca="1" si="511"/>
        <v>1.1560061704730711</v>
      </c>
      <c r="AS773">
        <f t="shared" ca="1" si="512"/>
        <v>53.617943506136626</v>
      </c>
      <c r="AT773">
        <f t="shared" ca="1" si="543"/>
        <v>85.850000000000364</v>
      </c>
      <c r="AU773">
        <f t="shared" ca="1" si="513"/>
        <v>117.16903800083412</v>
      </c>
      <c r="AV773">
        <f t="shared" ca="1" si="508"/>
        <v>12015.666666666666</v>
      </c>
      <c r="AW773">
        <f t="shared" ca="1" si="522"/>
        <v>12131.615384615387</v>
      </c>
      <c r="AX773">
        <f t="shared" ca="1" si="521"/>
        <v>-115.94871794872051</v>
      </c>
      <c r="AY773">
        <f t="shared" ca="1" si="526"/>
        <v>-111.69572649572648</v>
      </c>
      <c r="AZ773">
        <f t="shared" ca="1" si="525"/>
        <v>-4.2529914529940385</v>
      </c>
    </row>
    <row r="774" spans="1:52" x14ac:dyDescent="0.3">
      <c r="A774" s="1" vm="4521">
        <f ca="1"/>
        <v>43875</v>
      </c>
      <c r="B774" s="1" vm="4522">
        <f ca="1"/>
        <v>12190.15</v>
      </c>
      <c r="C774" s="1" vm="4523">
        <f ca="1"/>
        <v>12246.7</v>
      </c>
      <c r="D774" s="1" vm="4524">
        <f ca="1"/>
        <v>12091.2</v>
      </c>
      <c r="E774" s="1" vm="4525">
        <f ca="1"/>
        <v>12113.45</v>
      </c>
      <c r="F774" s="1" vm="4526">
        <f ca="1"/>
        <v>622783000</v>
      </c>
      <c r="G774" s="1">
        <f t="shared" ca="1" si="507"/>
        <v>12125.740000000002</v>
      </c>
      <c r="H774" s="2">
        <f t="shared" ca="1" si="520"/>
        <v>12065.555000000002</v>
      </c>
      <c r="I774" s="6" t="str" cm="1">
        <f t="array" aca="1" ref="I774" ca="1">_xlfn.IFS(AND(G773&lt;H773,G774&gt;H774),"BUY", AND(G773&gt;H773,G774&lt;H774),"SELL",TRUE,"")</f>
        <v/>
      </c>
      <c r="J774" s="1" vm="4510">
        <f t="shared" ca="1" si="530"/>
        <v>12151</v>
      </c>
      <c r="K774" s="3" t="str">
        <f t="shared" ca="1" si="544"/>
        <v/>
      </c>
      <c r="L774" s="3">
        <f t="shared" ca="1" si="545"/>
        <v>-5.0268385538803084E-3</v>
      </c>
      <c r="M774" s="3">
        <f t="shared" ca="1" si="546"/>
        <v>-5.0395156083187786E-3</v>
      </c>
      <c r="N774" s="4">
        <f t="shared" ca="1" si="531"/>
        <v>1</v>
      </c>
      <c r="O774" s="2">
        <f t="shared" ca="1" si="547"/>
        <v>-5.0395156083187786E-3</v>
      </c>
      <c r="P774" s="1">
        <f t="shared" ca="1" si="532"/>
        <v>12150.450000000003</v>
      </c>
      <c r="Q774" s="1">
        <f t="shared" ca="1" si="533"/>
        <v>7567093702350.002</v>
      </c>
      <c r="R774" s="1" t="e" vm="4">
        <f ca="1">IF(ISBLANK(A774),"",SUM($Q$2:Q774))</f>
        <v>#N/A</v>
      </c>
      <c r="S774" s="1" t="e" vm="4">
        <f ca="1">IF(ISBLANK(A774),"",SUM($F$2:F774))</f>
        <v>#N/A</v>
      </c>
      <c r="T774" s="1" t="e" vm="4">
        <f t="shared" ca="1" si="534"/>
        <v>#N/A</v>
      </c>
      <c r="U774" s="1" t="e" vm="4">
        <f t="shared" ca="1" si="535"/>
        <v>#N/A</v>
      </c>
      <c r="V774" s="17">
        <f t="shared" ca="1" si="536"/>
        <v>155.5</v>
      </c>
      <c r="W774" s="17">
        <f t="shared" ca="1" si="537"/>
        <v>0</v>
      </c>
      <c r="X774" s="17">
        <f t="shared" ca="1" si="538"/>
        <v>48.599999999998545</v>
      </c>
      <c r="Y774" s="22">
        <f t="shared" ca="1" si="529"/>
        <v>2129.1499999999996</v>
      </c>
      <c r="Z774" s="22">
        <f t="shared" ca="1" si="529"/>
        <v>545.00000000000182</v>
      </c>
      <c r="AA774" s="22">
        <f t="shared" ca="1" si="529"/>
        <v>636.29999999999745</v>
      </c>
      <c r="AB774" s="23">
        <f t="shared" ca="1" si="514"/>
        <v>25.597069252988369</v>
      </c>
      <c r="AC774" s="23">
        <f t="shared" ca="1" si="515"/>
        <v>29.885165441608041</v>
      </c>
      <c r="AD774" s="23">
        <f t="shared" ca="1" si="516"/>
        <v>4.2880961886196722</v>
      </c>
      <c r="AE774" s="23">
        <f t="shared" ca="1" si="517"/>
        <v>55.482234694596414</v>
      </c>
      <c r="AF774" s="23">
        <f t="shared" ca="1" si="518"/>
        <v>7.7287733852531781</v>
      </c>
      <c r="AG774" s="23">
        <f t="shared" ca="1" si="523"/>
        <v>31.284492570224078</v>
      </c>
      <c r="AH774" s="25" t="str">
        <f t="shared" ca="1" si="539"/>
        <v>Strong</v>
      </c>
      <c r="AI774" s="25" t="str">
        <f t="shared" ca="1" si="540"/>
        <v>Bearish</v>
      </c>
      <c r="AJ774" s="1">
        <f t="shared" ca="1" si="548"/>
        <v>-622770877.27999997</v>
      </c>
      <c r="AK774" s="10">
        <f t="shared" ca="1" si="549"/>
        <v>-5.0395156083187786E-3</v>
      </c>
      <c r="AL774" s="10">
        <f t="shared" ca="1" si="510"/>
        <v>0.17562414044698874</v>
      </c>
      <c r="AM774">
        <f t="shared" ca="1" si="550"/>
        <v>-61.199999999998909</v>
      </c>
      <c r="AN774">
        <f t="shared" ca="1" si="541"/>
        <v>0</v>
      </c>
      <c r="AO774">
        <f t="shared" ca="1" si="542"/>
        <v>61.199999999998909</v>
      </c>
      <c r="AP774">
        <f t="shared" ca="1" si="528"/>
        <v>41.929709497981776</v>
      </c>
      <c r="AQ774">
        <f t="shared" ca="1" si="528"/>
        <v>40.642609962115124</v>
      </c>
      <c r="AR774">
        <f t="shared" ca="1" si="511"/>
        <v>1.0316687224827938</v>
      </c>
      <c r="AS774">
        <f t="shared" ca="1" si="512"/>
        <v>50.779377123158476</v>
      </c>
      <c r="AT774">
        <f t="shared" ca="1" si="543"/>
        <v>155.5</v>
      </c>
      <c r="AU774">
        <f t="shared" ca="1" si="513"/>
        <v>119.90696385791739</v>
      </c>
      <c r="AV774">
        <f t="shared" ca="1" si="508"/>
        <v>12022.137500000003</v>
      </c>
      <c r="AW774">
        <f t="shared" ca="1" si="522"/>
        <v>12126.101923076923</v>
      </c>
      <c r="AX774">
        <f t="shared" ca="1" si="521"/>
        <v>-103.96442307692087</v>
      </c>
      <c r="AY774">
        <f t="shared" ca="1" si="526"/>
        <v>-112.79992877492886</v>
      </c>
      <c r="AZ774">
        <f t="shared" ca="1" si="525"/>
        <v>8.8355056980079922</v>
      </c>
    </row>
    <row r="775" spans="1:52" x14ac:dyDescent="0.3">
      <c r="A775" s="1" vm="4527">
        <f ca="1"/>
        <v>43878</v>
      </c>
      <c r="B775" s="1" vm="4528">
        <f ca="1"/>
        <v>12131.8</v>
      </c>
      <c r="C775" s="1" vm="4529">
        <f ca="1"/>
        <v>12159.6</v>
      </c>
      <c r="D775" s="1" vm="4530">
        <f ca="1"/>
        <v>12037</v>
      </c>
      <c r="E775" s="1" vm="4531">
        <f ca="1"/>
        <v>12045.8</v>
      </c>
      <c r="F775" s="1" vm="4532">
        <f ca="1"/>
        <v>455187000</v>
      </c>
      <c r="G775" s="1">
        <f t="shared" ca="1" si="507"/>
        <v>12128.6</v>
      </c>
      <c r="H775" s="2">
        <f t="shared" ca="1" si="520"/>
        <v>12059.352500000001</v>
      </c>
      <c r="I775" s="6" t="str" cm="1">
        <f t="array" aca="1" ref="I775" ca="1">_xlfn.IFS(AND(G774&lt;H774,G775&gt;H775),"BUY", AND(G774&gt;H774,G775&lt;H775),"SELL",TRUE,"")</f>
        <v/>
      </c>
      <c r="J775" s="1" vm="4510">
        <f t="shared" ca="1" si="530"/>
        <v>12151</v>
      </c>
      <c r="K775" s="3" t="str">
        <f t="shared" ca="1" si="544"/>
        <v/>
      </c>
      <c r="L775" s="3">
        <f t="shared" ca="1" si="545"/>
        <v>-5.5847013030970727E-3</v>
      </c>
      <c r="M775" s="3">
        <f t="shared" ca="1" si="546"/>
        <v>-5.6003540519067732E-3</v>
      </c>
      <c r="N775" s="4">
        <f t="shared" ca="1" si="531"/>
        <v>1</v>
      </c>
      <c r="O775" s="2">
        <f t="shared" ca="1" si="547"/>
        <v>-5.6003540519067732E-3</v>
      </c>
      <c r="P775" s="1">
        <f t="shared" ca="1" si="532"/>
        <v>12080.799999999997</v>
      </c>
      <c r="Q775" s="1">
        <f t="shared" ca="1" si="533"/>
        <v>5499023109599.999</v>
      </c>
      <c r="R775" s="1" t="e" vm="4">
        <f ca="1">IF(ISBLANK(A775),"",SUM($Q$2:Q775))</f>
        <v>#N/A</v>
      </c>
      <c r="S775" s="1" t="e" vm="4">
        <f ca="1">IF(ISBLANK(A775),"",SUM($F$2:F775))</f>
        <v>#N/A</v>
      </c>
      <c r="T775" s="1" t="e" vm="4">
        <f t="shared" ca="1" si="534"/>
        <v>#N/A</v>
      </c>
      <c r="U775" s="1" t="e" vm="4">
        <f t="shared" ca="1" si="535"/>
        <v>#N/A</v>
      </c>
      <c r="V775" s="17">
        <f t="shared" ca="1" si="536"/>
        <v>122.60000000000036</v>
      </c>
      <c r="W775" s="17">
        <f t="shared" ca="1" si="537"/>
        <v>0</v>
      </c>
      <c r="X775" s="17">
        <f t="shared" ca="1" si="538"/>
        <v>54.200000000000728</v>
      </c>
      <c r="Y775" s="22">
        <f t="shared" ca="1" si="529"/>
        <v>2137.9499999999989</v>
      </c>
      <c r="Z775" s="22">
        <f t="shared" ca="1" si="529"/>
        <v>538.95000000000073</v>
      </c>
      <c r="AA775" s="22">
        <f t="shared" ca="1" si="529"/>
        <v>690.49999999999818</v>
      </c>
      <c r="AB775" s="23">
        <f t="shared" ca="1" si="514"/>
        <v>25.208727987090484</v>
      </c>
      <c r="AC775" s="23">
        <f t="shared" ca="1" si="515"/>
        <v>32.297294136906778</v>
      </c>
      <c r="AD775" s="23">
        <f t="shared" ca="1" si="516"/>
        <v>7.0885661498162946</v>
      </c>
      <c r="AE775" s="23">
        <f t="shared" ca="1" si="517"/>
        <v>57.506022123997262</v>
      </c>
      <c r="AF775" s="23">
        <f t="shared" ca="1" si="518"/>
        <v>12.326650128105863</v>
      </c>
      <c r="AG775" s="23">
        <f t="shared" ca="1" si="523"/>
        <v>30.920714023593536</v>
      </c>
      <c r="AH775" s="25" t="str">
        <f t="shared" ca="1" si="539"/>
        <v>Strong</v>
      </c>
      <c r="AI775" s="25" t="str">
        <f t="shared" ca="1" si="540"/>
        <v>Bearish</v>
      </c>
      <c r="AJ775" s="1">
        <f t="shared" ca="1" si="548"/>
        <v>-455174874.25999999</v>
      </c>
      <c r="AK775" s="10">
        <f t="shared" ca="1" si="549"/>
        <v>-5.6003540519067732E-3</v>
      </c>
      <c r="AL775" s="10">
        <f t="shared" ca="1" si="510"/>
        <v>0.17520532661393309</v>
      </c>
      <c r="AM775">
        <f t="shared" ca="1" si="550"/>
        <v>-67.650000000001455</v>
      </c>
      <c r="AN775">
        <f t="shared" ca="1" si="541"/>
        <v>0</v>
      </c>
      <c r="AO775">
        <f t="shared" ca="1" si="542"/>
        <v>67.650000000001455</v>
      </c>
      <c r="AP775">
        <f t="shared" ca="1" si="528"/>
        <v>38.934730248125938</v>
      </c>
      <c r="AQ775">
        <f t="shared" ca="1" si="528"/>
        <v>42.571709250535569</v>
      </c>
      <c r="AR775">
        <f t="shared" ca="1" si="511"/>
        <v>0.91456817058939499</v>
      </c>
      <c r="AS775">
        <f t="shared" ca="1" si="512"/>
        <v>47.768900822572832</v>
      </c>
      <c r="AT775">
        <f t="shared" ca="1" si="543"/>
        <v>122.60000000000036</v>
      </c>
      <c r="AU775">
        <f t="shared" ca="1" si="513"/>
        <v>120.09932358235189</v>
      </c>
      <c r="AV775">
        <f t="shared" ca="1" si="508"/>
        <v>12029.112499999997</v>
      </c>
      <c r="AW775">
        <f t="shared" ca="1" si="522"/>
        <v>12115.188461538462</v>
      </c>
      <c r="AX775">
        <f t="shared" ca="1" si="521"/>
        <v>-86.075961538464981</v>
      </c>
      <c r="AY775">
        <f t="shared" ca="1" si="526"/>
        <v>-110.45576923076987</v>
      </c>
      <c r="AZ775">
        <f t="shared" ca="1" si="525"/>
        <v>24.379807692304894</v>
      </c>
    </row>
    <row r="776" spans="1:52" x14ac:dyDescent="0.3">
      <c r="A776" s="1" vm="4533">
        <f ca="1"/>
        <v>43879</v>
      </c>
      <c r="B776" s="1" vm="4534">
        <f ca="1"/>
        <v>12028.25</v>
      </c>
      <c r="C776" s="1" vm="4535">
        <f ca="1"/>
        <v>12030.75</v>
      </c>
      <c r="D776" s="1" vm="4536">
        <f ca="1"/>
        <v>11908.05</v>
      </c>
      <c r="E776" s="1" vm="4537">
        <f ca="1"/>
        <v>11992.5</v>
      </c>
      <c r="F776" s="1" vm="4538">
        <f ca="1"/>
        <v>676854000</v>
      </c>
      <c r="G776" s="1">
        <f t="shared" ca="1" si="507"/>
        <v>12105.52</v>
      </c>
      <c r="H776" s="2">
        <f t="shared" ca="1" si="520"/>
        <v>12053.632500000002</v>
      </c>
      <c r="I776" s="6" t="str" cm="1">
        <f t="array" aca="1" ref="I776" ca="1">_xlfn.IFS(AND(G775&lt;H775,G776&gt;H776),"BUY", AND(G775&gt;H775,G776&lt;H776),"SELL",TRUE,"")</f>
        <v/>
      </c>
      <c r="J776" s="1" vm="4510">
        <f t="shared" ca="1" si="530"/>
        <v>12151</v>
      </c>
      <c r="K776" s="3" t="str">
        <f t="shared" ca="1" si="544"/>
        <v/>
      </c>
      <c r="L776" s="3">
        <f t="shared" ca="1" si="545"/>
        <v>-4.4247787610618428E-3</v>
      </c>
      <c r="M776" s="3">
        <f t="shared" ca="1" si="546"/>
        <v>-4.4345970678656412E-3</v>
      </c>
      <c r="N776" s="4">
        <f t="shared" ca="1" si="531"/>
        <v>1</v>
      </c>
      <c r="O776" s="2">
        <f t="shared" ca="1" si="547"/>
        <v>-4.4345970678656412E-3</v>
      </c>
      <c r="P776" s="1">
        <f t="shared" ca="1" si="532"/>
        <v>11977.1</v>
      </c>
      <c r="Q776" s="1">
        <f t="shared" ca="1" si="533"/>
        <v>8106748043400</v>
      </c>
      <c r="R776" s="1" t="e" vm="4">
        <f ca="1">IF(ISBLANK(A776),"",SUM($Q$2:Q776))</f>
        <v>#N/A</v>
      </c>
      <c r="S776" s="1" t="e" vm="4">
        <f ca="1">IF(ISBLANK(A776),"",SUM($F$2:F776))</f>
        <v>#N/A</v>
      </c>
      <c r="T776" s="1" t="e" vm="4">
        <f t="shared" ca="1" si="534"/>
        <v>#N/A</v>
      </c>
      <c r="U776" s="1" t="e" vm="4">
        <f t="shared" ca="1" si="535"/>
        <v>#N/A</v>
      </c>
      <c r="V776" s="17">
        <f t="shared" ca="1" si="536"/>
        <v>137.75</v>
      </c>
      <c r="W776" s="17">
        <f t="shared" ca="1" si="537"/>
        <v>0</v>
      </c>
      <c r="X776" s="17">
        <f t="shared" ca="1" si="538"/>
        <v>128.95000000000073</v>
      </c>
      <c r="Y776" s="22">
        <f t="shared" ca="1" si="529"/>
        <v>2136</v>
      </c>
      <c r="Z776" s="22">
        <f t="shared" ca="1" si="529"/>
        <v>538.95000000000073</v>
      </c>
      <c r="AA776" s="22">
        <f t="shared" ca="1" si="529"/>
        <v>726.25</v>
      </c>
      <c r="AB776" s="23">
        <f t="shared" ca="1" si="514"/>
        <v>25.231741573033744</v>
      </c>
      <c r="AC776" s="23">
        <f t="shared" ca="1" si="515"/>
        <v>34.000468164794007</v>
      </c>
      <c r="AD776" s="23">
        <f t="shared" ca="1" si="516"/>
        <v>8.768726591760263</v>
      </c>
      <c r="AE776" s="23">
        <f t="shared" ca="1" si="517"/>
        <v>59.232209737827752</v>
      </c>
      <c r="AF776" s="23">
        <f t="shared" ca="1" si="518"/>
        <v>14.803983559911405</v>
      </c>
      <c r="AG776" s="23">
        <f t="shared" ca="1" si="523"/>
        <v>28.816548914875263</v>
      </c>
      <c r="AH776" s="25" t="str">
        <f t="shared" ca="1" si="539"/>
        <v>Weak</v>
      </c>
      <c r="AI776" s="25" t="str">
        <f t="shared" ca="1" si="540"/>
        <v>Bearish</v>
      </c>
      <c r="AJ776" s="1">
        <f t="shared" ca="1" si="548"/>
        <v>-676841871.39999998</v>
      </c>
      <c r="AK776" s="10">
        <f t="shared" ca="1" si="549"/>
        <v>-4.4345970678656412E-3</v>
      </c>
      <c r="AL776" s="10">
        <f t="shared" ca="1" si="510"/>
        <v>0.17309171687074129</v>
      </c>
      <c r="AM776">
        <f t="shared" ca="1" si="550"/>
        <v>-53.299999999999272</v>
      </c>
      <c r="AN776">
        <f t="shared" ca="1" si="541"/>
        <v>0</v>
      </c>
      <c r="AO776">
        <f t="shared" ca="1" si="542"/>
        <v>53.299999999999272</v>
      </c>
      <c r="AP776">
        <f t="shared" ca="1" si="528"/>
        <v>36.153678087545515</v>
      </c>
      <c r="AQ776">
        <f t="shared" ca="1" si="528"/>
        <v>43.338015732640123</v>
      </c>
      <c r="AR776">
        <f t="shared" ca="1" si="511"/>
        <v>0.83422550562960573</v>
      </c>
      <c r="AS776">
        <f t="shared" ca="1" si="512"/>
        <v>45.481076512631653</v>
      </c>
      <c r="AT776">
        <f t="shared" ca="1" si="543"/>
        <v>122.70000000000073</v>
      </c>
      <c r="AU776">
        <f t="shared" ca="1" si="513"/>
        <v>120.28508618361252</v>
      </c>
      <c r="AV776">
        <f t="shared" ca="1" si="508"/>
        <v>12056.666666666664</v>
      </c>
      <c r="AW776">
        <f t="shared" ca="1" si="522"/>
        <v>12100.965384615385</v>
      </c>
      <c r="AX776">
        <f t="shared" ca="1" si="521"/>
        <v>-44.298717948720878</v>
      </c>
      <c r="AY776">
        <f t="shared" ca="1" si="526"/>
        <v>-103.12140313390429</v>
      </c>
      <c r="AZ776">
        <f t="shared" ca="1" si="525"/>
        <v>58.822685185183417</v>
      </c>
    </row>
    <row r="777" spans="1:52" x14ac:dyDescent="0.3">
      <c r="A777" s="1" vm="4539">
        <f ca="1"/>
        <v>43880</v>
      </c>
      <c r="B777" s="1" vm="4540">
        <f ca="1"/>
        <v>12090.6</v>
      </c>
      <c r="C777" s="1" vm="4541">
        <f ca="1"/>
        <v>12134.7</v>
      </c>
      <c r="D777" s="1" vm="4542">
        <f ca="1"/>
        <v>12042.1</v>
      </c>
      <c r="E777" s="1" vm="4543">
        <f ca="1"/>
        <v>12125.9</v>
      </c>
      <c r="F777" s="1" vm="4544">
        <f ca="1"/>
        <v>513568000</v>
      </c>
      <c r="G777" s="1">
        <f t="shared" ref="G777:G840" ca="1" si="551">IFERROR(AVERAGE(E773:E777),"")</f>
        <v>12090.46</v>
      </c>
      <c r="H777" s="2">
        <f t="shared" ca="1" si="520"/>
        <v>12050.91</v>
      </c>
      <c r="I777" s="6" t="str" cm="1">
        <f t="array" aca="1" ref="I777" ca="1">_xlfn.IFS(AND(G776&lt;H776,G777&gt;H777),"BUY", AND(G776&gt;H776,G777&lt;H777),"SELL",TRUE,"")</f>
        <v/>
      </c>
      <c r="J777" s="1" vm="4510">
        <f t="shared" ca="1" si="530"/>
        <v>12151</v>
      </c>
      <c r="K777" s="3" t="str">
        <f t="shared" ca="1" si="544"/>
        <v/>
      </c>
      <c r="L777" s="3">
        <f t="shared" ca="1" si="545"/>
        <v>1.1123618928496892E-2</v>
      </c>
      <c r="M777" s="3">
        <f t="shared" ca="1" si="546"/>
        <v>1.1062206478915673E-2</v>
      </c>
      <c r="N777" s="4">
        <f t="shared" ca="1" si="531"/>
        <v>1</v>
      </c>
      <c r="O777" s="2">
        <f t="shared" ca="1" si="547"/>
        <v>1.1062206478915673E-2</v>
      </c>
      <c r="P777" s="1">
        <f t="shared" ca="1" si="532"/>
        <v>12100.900000000001</v>
      </c>
      <c r="Q777" s="1">
        <f t="shared" ca="1" si="533"/>
        <v>6214635011200.001</v>
      </c>
      <c r="R777" s="1" t="e" vm="4">
        <f ca="1">IF(ISBLANK(A777),"",SUM($Q$2:Q777))</f>
        <v>#N/A</v>
      </c>
      <c r="S777" s="1" t="e" vm="4">
        <f ca="1">IF(ISBLANK(A777),"",SUM($F$2:F777))</f>
        <v>#N/A</v>
      </c>
      <c r="T777" s="1" t="e" vm="4">
        <f t="shared" ca="1" si="534"/>
        <v>#N/A</v>
      </c>
      <c r="U777" s="1" t="e" vm="4">
        <f t="shared" ca="1" si="535"/>
        <v>#N/A</v>
      </c>
      <c r="V777" s="17">
        <f t="shared" ca="1" si="536"/>
        <v>142.20000000000073</v>
      </c>
      <c r="W777" s="17">
        <f t="shared" ca="1" si="537"/>
        <v>103.95000000000073</v>
      </c>
      <c r="X777" s="17">
        <f t="shared" ca="1" si="538"/>
        <v>0</v>
      </c>
      <c r="Y777" s="22">
        <f t="shared" ca="1" si="529"/>
        <v>2120.5000000000018</v>
      </c>
      <c r="Z777" s="22">
        <f t="shared" ca="1" si="529"/>
        <v>642.90000000000146</v>
      </c>
      <c r="AA777" s="22">
        <f t="shared" ca="1" si="529"/>
        <v>661.5</v>
      </c>
      <c r="AB777" s="23">
        <f t="shared" ca="1" si="514"/>
        <v>30.318321150672055</v>
      </c>
      <c r="AC777" s="23">
        <f t="shared" ca="1" si="515"/>
        <v>31.195472765857087</v>
      </c>
      <c r="AD777" s="23">
        <f t="shared" ca="1" si="516"/>
        <v>0.87715161518503137</v>
      </c>
      <c r="AE777" s="23">
        <f t="shared" ca="1" si="517"/>
        <v>61.513793916529139</v>
      </c>
      <c r="AF777" s="23">
        <f t="shared" ca="1" si="518"/>
        <v>1.4259429622814002</v>
      </c>
      <c r="AG777" s="23">
        <f t="shared" ca="1" si="523"/>
        <v>25.004320596611745</v>
      </c>
      <c r="AH777" s="25" t="str">
        <f t="shared" ca="1" si="539"/>
        <v>Weak</v>
      </c>
      <c r="AI777" s="25" t="str">
        <f t="shared" ca="1" si="540"/>
        <v>Bearish</v>
      </c>
      <c r="AJ777" s="1">
        <f t="shared" ca="1" si="548"/>
        <v>513580105.51999998</v>
      </c>
      <c r="AK777" s="10">
        <f t="shared" ca="1" si="549"/>
        <v>1.1062206478915673E-2</v>
      </c>
      <c r="AL777" s="10">
        <f t="shared" ca="1" si="510"/>
        <v>0.17709725296657136</v>
      </c>
      <c r="AM777">
        <f t="shared" ca="1" si="550"/>
        <v>133.39999999999964</v>
      </c>
      <c r="AN777">
        <f t="shared" ca="1" si="541"/>
        <v>133.39999999999964</v>
      </c>
      <c r="AO777">
        <f t="shared" ca="1" si="542"/>
        <v>0</v>
      </c>
      <c r="AP777">
        <f t="shared" ca="1" si="528"/>
        <v>43.099843938435093</v>
      </c>
      <c r="AQ777">
        <f t="shared" ca="1" si="528"/>
        <v>40.242443180308683</v>
      </c>
      <c r="AR777">
        <f t="shared" ca="1" si="511"/>
        <v>1.0710046540992468</v>
      </c>
      <c r="AS777">
        <f t="shared" ca="1" si="512"/>
        <v>51.714256265882931</v>
      </c>
      <c r="AT777">
        <f t="shared" ca="1" si="543"/>
        <v>92.600000000000364</v>
      </c>
      <c r="AU777">
        <f t="shared" ca="1" si="513"/>
        <v>118.30758002764023</v>
      </c>
      <c r="AV777">
        <f t="shared" ca="1" si="508"/>
        <v>12091.499999999998</v>
      </c>
      <c r="AW777">
        <f t="shared" ca="1" si="522"/>
        <v>12092.603846153848</v>
      </c>
      <c r="AX777">
        <f t="shared" ca="1" si="521"/>
        <v>-1.1038461538500997</v>
      </c>
      <c r="AY777">
        <f t="shared" ca="1" si="526"/>
        <v>-91.891559829061507</v>
      </c>
      <c r="AZ777">
        <f t="shared" ca="1" si="525"/>
        <v>90.787713675211407</v>
      </c>
    </row>
    <row r="778" spans="1:52" x14ac:dyDescent="0.3">
      <c r="A778" s="1" vm="4545">
        <f ca="1"/>
        <v>43881</v>
      </c>
      <c r="B778" s="1" vm="4441">
        <f ca="1"/>
        <v>12119</v>
      </c>
      <c r="C778" s="1" vm="4546">
        <f ca="1"/>
        <v>12152</v>
      </c>
      <c r="D778" s="1" vm="4547">
        <f ca="1"/>
        <v>12071.45</v>
      </c>
      <c r="E778" s="1" vm="4548">
        <f ca="1"/>
        <v>12080.85</v>
      </c>
      <c r="F778" s="1" vm="4549">
        <f ca="1"/>
        <v>502605000</v>
      </c>
      <c r="G778" s="1">
        <f t="shared" ca="1" si="551"/>
        <v>12071.7</v>
      </c>
      <c r="H778" s="2">
        <f t="shared" ca="1" si="520"/>
        <v>12042.539999999999</v>
      </c>
      <c r="I778" s="6" t="str" cm="1">
        <f t="array" aca="1" ref="I778" ca="1">_xlfn.IFS(AND(G777&lt;H777,G778&gt;H778),"BUY", AND(G777&gt;H777,G778&lt;H778),"SELL",TRUE,"")</f>
        <v/>
      </c>
      <c r="J778" s="1" vm="4510">
        <f t="shared" ca="1" si="530"/>
        <v>12151</v>
      </c>
      <c r="K778" s="3" t="str">
        <f t="shared" ca="1" si="544"/>
        <v/>
      </c>
      <c r="L778" s="3">
        <f t="shared" ca="1" si="545"/>
        <v>-3.7151881509825957E-3</v>
      </c>
      <c r="M778" s="3">
        <f t="shared" ca="1" si="546"/>
        <v>-3.7221066033650981E-3</v>
      </c>
      <c r="N778" s="4">
        <f t="shared" ca="1" si="531"/>
        <v>1</v>
      </c>
      <c r="O778" s="2">
        <f t="shared" ca="1" si="547"/>
        <v>-3.7221066033650981E-3</v>
      </c>
      <c r="P778" s="1">
        <f t="shared" ca="1" si="532"/>
        <v>12101.433333333334</v>
      </c>
      <c r="Q778" s="1">
        <f t="shared" ca="1" si="533"/>
        <v>6082240900500</v>
      </c>
      <c r="R778" s="1" t="e" vm="4">
        <f ca="1">IF(ISBLANK(A778),"",SUM($Q$2:Q778))</f>
        <v>#N/A</v>
      </c>
      <c r="S778" s="1" t="e" vm="4">
        <f ca="1">IF(ISBLANK(A778),"",SUM($F$2:F778))</f>
        <v>#N/A</v>
      </c>
      <c r="T778" s="1" t="e" vm="4">
        <f t="shared" ca="1" si="534"/>
        <v>#N/A</v>
      </c>
      <c r="U778" s="1" t="e" vm="4">
        <f t="shared" ca="1" si="535"/>
        <v>#N/A</v>
      </c>
      <c r="V778" s="17">
        <f t="shared" ca="1" si="536"/>
        <v>80.549999999999272</v>
      </c>
      <c r="W778" s="17">
        <f t="shared" ca="1" si="537"/>
        <v>17.299999999999272</v>
      </c>
      <c r="X778" s="17">
        <f t="shared" ca="1" si="538"/>
        <v>0</v>
      </c>
      <c r="Y778" s="22">
        <f t="shared" ca="1" si="529"/>
        <v>1817</v>
      </c>
      <c r="Z778" s="22">
        <f t="shared" ca="1" si="529"/>
        <v>660.20000000000073</v>
      </c>
      <c r="AA778" s="22">
        <f t="shared" ca="1" si="529"/>
        <v>348.94999999999891</v>
      </c>
      <c r="AB778" s="23">
        <f t="shared" ca="1" si="514"/>
        <v>36.334617501375931</v>
      </c>
      <c r="AC778" s="23">
        <f t="shared" ca="1" si="515"/>
        <v>19.204733076499664</v>
      </c>
      <c r="AD778" s="23">
        <f t="shared" ca="1" si="516"/>
        <v>17.129884424876266</v>
      </c>
      <c r="AE778" s="23">
        <f t="shared" ca="1" si="517"/>
        <v>55.539350577875595</v>
      </c>
      <c r="AF778" s="23">
        <f t="shared" ca="1" si="518"/>
        <v>30.842788485359151</v>
      </c>
      <c r="AG778" s="23">
        <f t="shared" ca="1" si="523"/>
        <v>21.854961057553648</v>
      </c>
      <c r="AH778" s="25" t="str">
        <f t="shared" ca="1" si="539"/>
        <v>Weak</v>
      </c>
      <c r="AI778" s="25" t="str">
        <f t="shared" ca="1" si="540"/>
        <v>Bullish</v>
      </c>
      <c r="AJ778" s="1">
        <f t="shared" ca="1" si="548"/>
        <v>-502592909.54000002</v>
      </c>
      <c r="AK778" s="10">
        <f t="shared" ca="1" si="549"/>
        <v>-3.7221066033650981E-3</v>
      </c>
      <c r="AL778" s="10">
        <f t="shared" ca="1" si="510"/>
        <v>0.13280252938707066</v>
      </c>
      <c r="AM778">
        <f t="shared" ca="1" si="550"/>
        <v>-45.049999999999272</v>
      </c>
      <c r="AN778">
        <f t="shared" ca="1" si="541"/>
        <v>0</v>
      </c>
      <c r="AO778">
        <f t="shared" ca="1" si="542"/>
        <v>45.049999999999272</v>
      </c>
      <c r="AP778">
        <f t="shared" ca="1" si="528"/>
        <v>40.021283657118303</v>
      </c>
      <c r="AQ778">
        <f t="shared" ca="1" si="528"/>
        <v>40.585840096000872</v>
      </c>
      <c r="AR778">
        <f t="shared" ca="1" si="511"/>
        <v>0.98608981759285552</v>
      </c>
      <c r="AS778">
        <f t="shared" ca="1" si="512"/>
        <v>49.649809835287215</v>
      </c>
      <c r="AT778">
        <f t="shared" ca="1" si="543"/>
        <v>80.549999999999272</v>
      </c>
      <c r="AU778">
        <f t="shared" ca="1" si="513"/>
        <v>115.61061002566588</v>
      </c>
      <c r="AV778">
        <f t="shared" ca="1" si="508"/>
        <v>12099.933333333334</v>
      </c>
      <c r="AW778">
        <f t="shared" ca="1" si="522"/>
        <v>12082.040384615384</v>
      </c>
      <c r="AX778">
        <f t="shared" ca="1" si="521"/>
        <v>17.892948717950276</v>
      </c>
      <c r="AY778">
        <f t="shared" ca="1" si="526"/>
        <v>-78.339992877494296</v>
      </c>
      <c r="AZ778">
        <f t="shared" ca="1" si="525"/>
        <v>96.232941595444572</v>
      </c>
    </row>
    <row r="779" spans="1:52" x14ac:dyDescent="0.3">
      <c r="A779" s="1" vm="4550">
        <f ca="1"/>
        <v>43885</v>
      </c>
      <c r="B779" s="1" vm="4551">
        <f ca="1"/>
        <v>12012.55</v>
      </c>
      <c r="C779" s="1" vm="4551">
        <f ca="1"/>
        <v>12012.55</v>
      </c>
      <c r="D779" s="1" vm="4552">
        <f ca="1"/>
        <v>11813.4</v>
      </c>
      <c r="E779" s="1" vm="4553">
        <f ca="1"/>
        <v>11829.4</v>
      </c>
      <c r="F779" s="1" vm="4554">
        <f ca="1"/>
        <v>490798000</v>
      </c>
      <c r="G779" s="1">
        <f t="shared" ca="1" si="551"/>
        <v>12014.89</v>
      </c>
      <c r="H779" s="2">
        <f t="shared" ca="1" si="520"/>
        <v>12028.06</v>
      </c>
      <c r="I779" s="6" t="str" cm="1">
        <f t="array" aca="1" ref="I779" ca="1">_xlfn.IFS(AND(G778&lt;H778,G779&gt;H779),"BUY", AND(G778&gt;H778,G779&lt;H779),"SELL",TRUE,"")</f>
        <v>SELL</v>
      </c>
      <c r="J779" s="1" vm="4510">
        <f t="shared" ca="1" si="530"/>
        <v>12151</v>
      </c>
      <c r="K779" s="3" t="str">
        <f t="shared" ca="1" si="544"/>
        <v/>
      </c>
      <c r="L779" s="3">
        <f t="shared" ca="1" si="545"/>
        <v>-2.0813932794463974E-2</v>
      </c>
      <c r="M779" s="3">
        <f t="shared" ca="1" si="546"/>
        <v>-2.103359607782139E-2</v>
      </c>
      <c r="N779" s="4">
        <f t="shared" ca="1" si="531"/>
        <v>1</v>
      </c>
      <c r="O779" s="2">
        <f t="shared" ca="1" si="547"/>
        <v>-2.103359607782139E-2</v>
      </c>
      <c r="P779" s="1">
        <f t="shared" ca="1" si="532"/>
        <v>11885.116666666667</v>
      </c>
      <c r="Q779" s="1">
        <f t="shared" ca="1" si="533"/>
        <v>5833191489766.667</v>
      </c>
      <c r="R779" s="1" t="e" vm="4">
        <f ca="1">IF(ISBLANK(A779),"",SUM($Q$2:Q779))</f>
        <v>#N/A</v>
      </c>
      <c r="S779" s="1" t="e" vm="4">
        <f ca="1">IF(ISBLANK(A779),"",SUM($F$2:F779))</f>
        <v>#N/A</v>
      </c>
      <c r="T779" s="1" t="e" vm="4">
        <f t="shared" ca="1" si="534"/>
        <v>#N/A</v>
      </c>
      <c r="U779" s="1" t="e" vm="4">
        <f t="shared" ca="1" si="535"/>
        <v>#N/A</v>
      </c>
      <c r="V779" s="17">
        <f t="shared" ca="1" si="536"/>
        <v>267.45000000000073</v>
      </c>
      <c r="W779" s="17">
        <f t="shared" ca="1" si="537"/>
        <v>0</v>
      </c>
      <c r="X779" s="17">
        <f t="shared" ca="1" si="538"/>
        <v>258.05000000000109</v>
      </c>
      <c r="Y779" s="22">
        <f t="shared" ca="1" si="529"/>
        <v>1949.1000000000004</v>
      </c>
      <c r="Z779" s="22">
        <f t="shared" ca="1" si="529"/>
        <v>660.20000000000073</v>
      </c>
      <c r="AA779" s="22">
        <f t="shared" ca="1" si="529"/>
        <v>588.20000000000073</v>
      </c>
      <c r="AB779" s="23">
        <f t="shared" ca="1" si="514"/>
        <v>33.872043507259789</v>
      </c>
      <c r="AC779" s="23">
        <f t="shared" ca="1" si="515"/>
        <v>30.178030886050006</v>
      </c>
      <c r="AD779" s="23">
        <f t="shared" ca="1" si="516"/>
        <v>3.694012621209783</v>
      </c>
      <c r="AE779" s="23">
        <f t="shared" ca="1" si="517"/>
        <v>64.050074393309799</v>
      </c>
      <c r="AF779" s="23">
        <f t="shared" ca="1" si="518"/>
        <v>5.767382249279061</v>
      </c>
      <c r="AG779" s="23">
        <f t="shared" ca="1" si="523"/>
        <v>16.935059664596285</v>
      </c>
      <c r="AH779" s="25" t="str">
        <f t="shared" ca="1" si="539"/>
        <v>Weak</v>
      </c>
      <c r="AI779" s="25" t="str">
        <f t="shared" ca="1" si="540"/>
        <v>Bullish</v>
      </c>
      <c r="AJ779" s="1">
        <f t="shared" ca="1" si="548"/>
        <v>-490785928.30000001</v>
      </c>
      <c r="AK779" s="10">
        <f t="shared" ca="1" si="549"/>
        <v>-2.103359607782139E-2</v>
      </c>
      <c r="AL779" s="10">
        <f t="shared" ca="1" si="510"/>
        <v>0.16579830457956773</v>
      </c>
      <c r="AM779">
        <f t="shared" ca="1" si="550"/>
        <v>-251.45000000000073</v>
      </c>
      <c r="AN779">
        <f t="shared" ca="1" si="541"/>
        <v>0</v>
      </c>
      <c r="AO779">
        <f t="shared" ca="1" si="542"/>
        <v>251.45000000000073</v>
      </c>
      <c r="AP779">
        <f t="shared" ca="1" si="528"/>
        <v>37.162620538752712</v>
      </c>
      <c r="AQ779">
        <f t="shared" ca="1" si="528"/>
        <v>55.64756580342943</v>
      </c>
      <c r="AR779">
        <f t="shared" ca="1" si="511"/>
        <v>0.66782113471102567</v>
      </c>
      <c r="AS779">
        <f t="shared" ca="1" si="512"/>
        <v>40.041532081120643</v>
      </c>
      <c r="AT779">
        <f t="shared" ca="1" si="543"/>
        <v>199.14999999999964</v>
      </c>
      <c r="AU779">
        <f t="shared" ca="1" si="513"/>
        <v>121.57770930954686</v>
      </c>
      <c r="AV779">
        <f t="shared" ca="1" si="508"/>
        <v>12078.287499999999</v>
      </c>
      <c r="AW779">
        <f t="shared" ca="1" si="522"/>
        <v>12061.926923076924</v>
      </c>
      <c r="AX779">
        <f t="shared" ca="1" si="521"/>
        <v>16.360576923074404</v>
      </c>
      <c r="AY779">
        <f t="shared" ca="1" si="526"/>
        <v>-62.787428774930355</v>
      </c>
      <c r="AZ779">
        <f t="shared" ca="1" si="525"/>
        <v>79.148005698004766</v>
      </c>
    </row>
    <row r="780" spans="1:52" x14ac:dyDescent="0.3">
      <c r="A780" s="1" vm="4555">
        <f ca="1"/>
        <v>43886</v>
      </c>
      <c r="B780" s="1" vm="4556">
        <f ca="1"/>
        <v>11877.5</v>
      </c>
      <c r="C780" s="1" vm="4557">
        <f ca="1"/>
        <v>11883.05</v>
      </c>
      <c r="D780" s="1" vm="4558">
        <f ca="1"/>
        <v>11779.9</v>
      </c>
      <c r="E780" s="1" vm="3639">
        <f ca="1"/>
        <v>11797.9</v>
      </c>
      <c r="F780" s="1" vm="4559">
        <f ca="1"/>
        <v>461000000</v>
      </c>
      <c r="G780" s="1">
        <f t="shared" ca="1" si="551"/>
        <v>11965.310000000001</v>
      </c>
      <c r="H780" s="2">
        <f t="shared" ca="1" si="520"/>
        <v>12015.164999999999</v>
      </c>
      <c r="I780" s="6" t="str" cm="1">
        <f t="array" aca="1" ref="I780" ca="1">_xlfn.IFS(AND(G779&lt;H779,G780&gt;H780),"BUY", AND(G779&gt;H779,G780&lt;H780),"SELL",TRUE,"")</f>
        <v/>
      </c>
      <c r="J780" s="1" vm="4556">
        <f t="shared" ca="1" si="530"/>
        <v>11877.5</v>
      </c>
      <c r="K780" s="3">
        <f t="shared" ca="1" si="544"/>
        <v>-2.2508435519710268E-2</v>
      </c>
      <c r="L780" s="3">
        <f t="shared" ca="1" si="545"/>
        <v>-2.6628569496339738E-3</v>
      </c>
      <c r="M780" s="3">
        <f t="shared" ca="1" si="546"/>
        <v>-2.6664086597328229E-3</v>
      </c>
      <c r="N780" s="4">
        <f t="shared" ca="1" si="531"/>
        <v>-1</v>
      </c>
      <c r="O780" s="2">
        <f t="shared" ca="1" si="547"/>
        <v>2.6664086597328229E-3</v>
      </c>
      <c r="P780" s="1">
        <f t="shared" ca="1" si="532"/>
        <v>11820.283333333333</v>
      </c>
      <c r="Q780" s="1">
        <f t="shared" ca="1" si="533"/>
        <v>5449150616666.666</v>
      </c>
      <c r="R780" s="1" t="e" vm="4">
        <f ca="1">IF(ISBLANK(A780),"",SUM($Q$2:Q780))</f>
        <v>#N/A</v>
      </c>
      <c r="S780" s="1" t="e" vm="4">
        <f ca="1">IF(ISBLANK(A780),"",SUM($F$2:F780))</f>
        <v>#N/A</v>
      </c>
      <c r="T780" s="1" t="e" vm="4">
        <f t="shared" ca="1" si="534"/>
        <v>#N/A</v>
      </c>
      <c r="U780" s="1" t="e" vm="4">
        <f t="shared" ca="1" si="535"/>
        <v>#N/A</v>
      </c>
      <c r="V780" s="17">
        <f t="shared" ca="1" si="536"/>
        <v>103.14999999999964</v>
      </c>
      <c r="W780" s="17">
        <f t="shared" ca="1" si="537"/>
        <v>0</v>
      </c>
      <c r="X780" s="17">
        <f t="shared" ca="1" si="538"/>
        <v>33.5</v>
      </c>
      <c r="Y780" s="22">
        <f t="shared" ca="1" si="529"/>
        <v>1774</v>
      </c>
      <c r="Z780" s="22">
        <f t="shared" ca="1" si="529"/>
        <v>423.90000000000146</v>
      </c>
      <c r="AA780" s="22">
        <f t="shared" ca="1" si="529"/>
        <v>621.70000000000073</v>
      </c>
      <c r="AB780" s="23">
        <f t="shared" ca="1" si="514"/>
        <v>23.89515219842173</v>
      </c>
      <c r="AC780" s="23">
        <f t="shared" ca="1" si="515"/>
        <v>35.045095828635894</v>
      </c>
      <c r="AD780" s="23">
        <f t="shared" ca="1" si="516"/>
        <v>11.149943630214164</v>
      </c>
      <c r="AE780" s="23">
        <f t="shared" ca="1" si="517"/>
        <v>58.940248027057621</v>
      </c>
      <c r="AF780" s="23">
        <f t="shared" ca="1" si="518"/>
        <v>18.917368018362556</v>
      </c>
      <c r="AG780" s="23">
        <f t="shared" ca="1" si="523"/>
        <v>15.106117260400326</v>
      </c>
      <c r="AH780" s="25" t="str">
        <f t="shared" ca="1" si="539"/>
        <v>Weak</v>
      </c>
      <c r="AI780" s="25" t="str">
        <f t="shared" ca="1" si="540"/>
        <v>Bearish</v>
      </c>
      <c r="AJ780" s="1">
        <f t="shared" ca="1" si="548"/>
        <v>-460987985.11000001</v>
      </c>
      <c r="AK780" s="10">
        <f t="shared" ca="1" si="549"/>
        <v>-2.6664086597328229E-3</v>
      </c>
      <c r="AL780" s="10">
        <f t="shared" ca="1" si="510"/>
        <v>0.13131985918714106</v>
      </c>
      <c r="AM780">
        <f t="shared" ca="1" si="550"/>
        <v>-31.5</v>
      </c>
      <c r="AN780">
        <f t="shared" ca="1" si="541"/>
        <v>0</v>
      </c>
      <c r="AO780">
        <f t="shared" ca="1" si="542"/>
        <v>31.5</v>
      </c>
      <c r="AP780">
        <f t="shared" ca="1" si="528"/>
        <v>34.508147643127515</v>
      </c>
      <c r="AQ780">
        <f t="shared" ca="1" si="528"/>
        <v>53.922739674613048</v>
      </c>
      <c r="AR780">
        <f t="shared" ca="1" si="511"/>
        <v>0.63995538526715534</v>
      </c>
      <c r="AS780">
        <f t="shared" ca="1" si="512"/>
        <v>39.022731411861187</v>
      </c>
      <c r="AT780">
        <f t="shared" ca="1" si="543"/>
        <v>103.14999999999964</v>
      </c>
      <c r="AU780">
        <f t="shared" ca="1" si="513"/>
        <v>120.26144435886491</v>
      </c>
      <c r="AV780">
        <f t="shared" ca="1" si="508"/>
        <v>12049.949999999999</v>
      </c>
      <c r="AW780">
        <f t="shared" ca="1" si="522"/>
        <v>12045.517307692311</v>
      </c>
      <c r="AX780">
        <f t="shared" ca="1" si="521"/>
        <v>4.4326923076878302</v>
      </c>
      <c r="AY780">
        <f t="shared" ca="1" si="526"/>
        <v>-48.222578347580161</v>
      </c>
      <c r="AZ780">
        <f t="shared" ca="1" si="525"/>
        <v>52.655270655267991</v>
      </c>
    </row>
    <row r="781" spans="1:52" x14ac:dyDescent="0.3">
      <c r="A781" s="1" vm="4560">
        <f ca="1"/>
        <v>43887</v>
      </c>
      <c r="B781" s="1" vm="4561">
        <f ca="1"/>
        <v>11738.55</v>
      </c>
      <c r="C781" s="1" vm="4562">
        <f ca="1"/>
        <v>11783.25</v>
      </c>
      <c r="D781" s="1" vm="4563">
        <f ca="1"/>
        <v>11639.6</v>
      </c>
      <c r="E781" s="1" vm="4564">
        <f ca="1"/>
        <v>11678.5</v>
      </c>
      <c r="F781" s="1" vm="4565">
        <f ca="1"/>
        <v>567625000</v>
      </c>
      <c r="G781" s="1">
        <f t="shared" ca="1" si="551"/>
        <v>11902.51</v>
      </c>
      <c r="H781" s="2">
        <f t="shared" ca="1" si="520"/>
        <v>11992.615</v>
      </c>
      <c r="I781" s="6" t="str" cm="1">
        <f t="array" aca="1" ref="I781" ca="1">_xlfn.IFS(AND(G780&lt;H780,G781&gt;H781),"BUY", AND(G780&gt;H780,G781&lt;H781),"SELL",TRUE,"")</f>
        <v/>
      </c>
      <c r="J781" s="1" vm="4556">
        <f t="shared" ca="1" si="530"/>
        <v>11877.5</v>
      </c>
      <c r="K781" s="3" t="str">
        <f t="shared" ca="1" si="544"/>
        <v/>
      </c>
      <c r="L781" s="3">
        <f t="shared" ca="1" si="545"/>
        <v>-1.0120445163969816E-2</v>
      </c>
      <c r="M781" s="3">
        <f t="shared" ca="1" si="546"/>
        <v>-1.0172005036684025E-2</v>
      </c>
      <c r="N781" s="4">
        <f t="shared" ca="1" si="531"/>
        <v>-1</v>
      </c>
      <c r="O781" s="2">
        <f t="shared" ca="1" si="547"/>
        <v>1.0172005036684025E-2</v>
      </c>
      <c r="P781" s="1">
        <f t="shared" ca="1" si="532"/>
        <v>11700.449999999999</v>
      </c>
      <c r="Q781" s="1">
        <f t="shared" ca="1" si="533"/>
        <v>6641467931249.999</v>
      </c>
      <c r="R781" s="1" t="e" vm="4">
        <f ca="1">IF(ISBLANK(A781),"",SUM($Q$2:Q781))</f>
        <v>#N/A</v>
      </c>
      <c r="S781" s="1" t="e" vm="4">
        <f ca="1">IF(ISBLANK(A781),"",SUM($F$2:F781))</f>
        <v>#N/A</v>
      </c>
      <c r="T781" s="1" t="e" vm="4">
        <f t="shared" ca="1" si="534"/>
        <v>#N/A</v>
      </c>
      <c r="U781" s="1" t="e" vm="4">
        <f t="shared" ca="1" si="535"/>
        <v>#N/A</v>
      </c>
      <c r="V781" s="17">
        <f t="shared" ca="1" si="536"/>
        <v>158.29999999999927</v>
      </c>
      <c r="W781" s="17">
        <f t="shared" ca="1" si="537"/>
        <v>0</v>
      </c>
      <c r="X781" s="17">
        <f t="shared" ca="1" si="538"/>
        <v>140.29999999999927</v>
      </c>
      <c r="Y781" s="22">
        <f t="shared" ca="1" si="529"/>
        <v>1787.5</v>
      </c>
      <c r="Z781" s="22">
        <f t="shared" ca="1" si="529"/>
        <v>311.90000000000146</v>
      </c>
      <c r="AA781" s="22">
        <f t="shared" ca="1" si="529"/>
        <v>762</v>
      </c>
      <c r="AB781" s="23">
        <f t="shared" ca="1" si="514"/>
        <v>17.44895104895113</v>
      </c>
      <c r="AC781" s="23">
        <f t="shared" ca="1" si="515"/>
        <v>42.629370629370626</v>
      </c>
      <c r="AD781" s="23">
        <f t="shared" ca="1" si="516"/>
        <v>25.180419580419496</v>
      </c>
      <c r="AE781" s="23">
        <f t="shared" ca="1" si="517"/>
        <v>60.078321678321757</v>
      </c>
      <c r="AF781" s="23">
        <f t="shared" ca="1" si="518"/>
        <v>41.912654809572395</v>
      </c>
      <c r="AG781" s="23">
        <f t="shared" ca="1" si="523"/>
        <v>15.819131720315138</v>
      </c>
      <c r="AH781" s="25" t="str">
        <f t="shared" ca="1" si="539"/>
        <v>Weak</v>
      </c>
      <c r="AI781" s="25" t="str">
        <f t="shared" ca="1" si="540"/>
        <v>Bearish</v>
      </c>
      <c r="AJ781" s="1">
        <f t="shared" ca="1" si="548"/>
        <v>-567613034.69000006</v>
      </c>
      <c r="AK781" s="10">
        <f t="shared" ca="1" si="549"/>
        <v>-1.0172005036684025E-2</v>
      </c>
      <c r="AL781" s="10">
        <f t="shared" ca="1" si="510"/>
        <v>0.12773289575780958</v>
      </c>
      <c r="AM781">
        <f t="shared" ca="1" si="550"/>
        <v>-119.39999999999964</v>
      </c>
      <c r="AN781">
        <f t="shared" ca="1" si="541"/>
        <v>0</v>
      </c>
      <c r="AO781">
        <f t="shared" ca="1" si="542"/>
        <v>119.39999999999964</v>
      </c>
      <c r="AP781">
        <f t="shared" ca="1" si="528"/>
        <v>32.043279954332696</v>
      </c>
      <c r="AQ781">
        <f t="shared" ca="1" si="528"/>
        <v>58.599686840712089</v>
      </c>
      <c r="AR781">
        <f t="shared" ca="1" si="511"/>
        <v>0.54681657329388067</v>
      </c>
      <c r="AS781">
        <f t="shared" ca="1" si="512"/>
        <v>35.351093512623663</v>
      </c>
      <c r="AT781">
        <f t="shared" ca="1" si="543"/>
        <v>143.64999999999964</v>
      </c>
      <c r="AU781">
        <f t="shared" ca="1" si="513"/>
        <v>121.93205547608882</v>
      </c>
      <c r="AV781">
        <f t="shared" ca="1" si="508"/>
        <v>12014.962500000001</v>
      </c>
      <c r="AW781">
        <f t="shared" ca="1" si="522"/>
        <v>12026.619230769233</v>
      </c>
      <c r="AX781">
        <f t="shared" ca="1" si="521"/>
        <v>-11.656730769231217</v>
      </c>
      <c r="AY781">
        <f t="shared" ca="1" si="526"/>
        <v>-36.040242165244003</v>
      </c>
      <c r="AZ781">
        <f t="shared" ca="1" si="525"/>
        <v>24.383511396012786</v>
      </c>
    </row>
    <row r="782" spans="1:52" x14ac:dyDescent="0.3">
      <c r="A782" s="1" vm="4566">
        <f ca="1"/>
        <v>43888</v>
      </c>
      <c r="B782" s="1" vm="4567">
        <f ca="1"/>
        <v>11661.25</v>
      </c>
      <c r="C782" s="1" vm="4568">
        <f ca="1"/>
        <v>11663.85</v>
      </c>
      <c r="D782" s="1" vm="4569">
        <f ca="1"/>
        <v>11536.7</v>
      </c>
      <c r="E782" s="1" vm="4469">
        <f ca="1"/>
        <v>11633.3</v>
      </c>
      <c r="F782" s="1" vm="4570">
        <f ca="1"/>
        <v>608614000</v>
      </c>
      <c r="G782" s="1">
        <f t="shared" ca="1" si="551"/>
        <v>11803.99</v>
      </c>
      <c r="H782" s="2">
        <f t="shared" ca="1" si="520"/>
        <v>11972.49</v>
      </c>
      <c r="I782" s="6" t="str" cm="1">
        <f t="array" aca="1" ref="I782" ca="1">_xlfn.IFS(AND(G781&lt;H781,G782&gt;H782),"BUY", AND(G781&gt;H781,G782&lt;H782),"SELL",TRUE,"")</f>
        <v/>
      </c>
      <c r="J782" s="1" vm="4556">
        <f t="shared" ca="1" si="530"/>
        <v>11877.5</v>
      </c>
      <c r="K782" s="3" t="str">
        <f t="shared" ca="1" si="544"/>
        <v/>
      </c>
      <c r="L782" s="3">
        <f t="shared" ca="1" si="545"/>
        <v>-3.8703600633643864E-3</v>
      </c>
      <c r="M782" s="3">
        <f t="shared" ca="1" si="546"/>
        <v>-3.877869288740577E-3</v>
      </c>
      <c r="N782" s="4">
        <f t="shared" ca="1" si="531"/>
        <v>-1</v>
      </c>
      <c r="O782" s="2">
        <f t="shared" ca="1" si="547"/>
        <v>3.877869288740577E-3</v>
      </c>
      <c r="P782" s="1">
        <f t="shared" ca="1" si="532"/>
        <v>11611.283333333335</v>
      </c>
      <c r="Q782" s="1">
        <f t="shared" ca="1" si="533"/>
        <v>7066789594633.334</v>
      </c>
      <c r="R782" s="1" t="e" vm="4">
        <f ca="1">IF(ISBLANK(A782),"",SUM($Q$2:Q782))</f>
        <v>#N/A</v>
      </c>
      <c r="S782" s="1" t="e" vm="4">
        <f ca="1">IF(ISBLANK(A782),"",SUM($F$2:F782))</f>
        <v>#N/A</v>
      </c>
      <c r="T782" s="1" t="e" vm="4">
        <f t="shared" ca="1" si="534"/>
        <v>#N/A</v>
      </c>
      <c r="U782" s="1" t="e" vm="4">
        <f t="shared" ca="1" si="535"/>
        <v>#N/A</v>
      </c>
      <c r="V782" s="17">
        <f t="shared" ca="1" si="536"/>
        <v>141.79999999999927</v>
      </c>
      <c r="W782" s="17">
        <f t="shared" ca="1" si="537"/>
        <v>0</v>
      </c>
      <c r="X782" s="17">
        <f t="shared" ca="1" si="538"/>
        <v>102.89999999999964</v>
      </c>
      <c r="Y782" s="22">
        <f t="shared" ca="1" si="529"/>
        <v>1853.3499999999985</v>
      </c>
      <c r="Z782" s="22">
        <f t="shared" ca="1" si="529"/>
        <v>249.45000000000073</v>
      </c>
      <c r="AA782" s="22">
        <f t="shared" ca="1" si="529"/>
        <v>864.89999999999964</v>
      </c>
      <c r="AB782" s="23">
        <f t="shared" ca="1" si="514"/>
        <v>13.45941133622904</v>
      </c>
      <c r="AC782" s="23">
        <f t="shared" ca="1" si="515"/>
        <v>46.666846521164395</v>
      </c>
      <c r="AD782" s="23">
        <f t="shared" ca="1" si="516"/>
        <v>33.207435184935356</v>
      </c>
      <c r="AE782" s="23">
        <f t="shared" ca="1" si="517"/>
        <v>60.126257857393433</v>
      </c>
      <c r="AF782" s="23">
        <f t="shared" ca="1" si="518"/>
        <v>55.22950599003893</v>
      </c>
      <c r="AG782" s="23">
        <f t="shared" ca="1" si="523"/>
        <v>18.365282122898755</v>
      </c>
      <c r="AH782" s="25" t="str">
        <f t="shared" ca="1" si="539"/>
        <v>Weak</v>
      </c>
      <c r="AI782" s="25" t="str">
        <f t="shared" ca="1" si="540"/>
        <v>Bearish</v>
      </c>
      <c r="AJ782" s="1">
        <f t="shared" ca="1" si="548"/>
        <v>-608602097.49000001</v>
      </c>
      <c r="AK782" s="10">
        <f t="shared" ca="1" si="549"/>
        <v>-3.877869288740577E-3</v>
      </c>
      <c r="AL782" s="10">
        <f t="shared" ca="1" si="510"/>
        <v>0.1242955719855124</v>
      </c>
      <c r="AM782">
        <f t="shared" ca="1" si="550"/>
        <v>-45.200000000000728</v>
      </c>
      <c r="AN782">
        <f t="shared" ca="1" si="541"/>
        <v>0</v>
      </c>
      <c r="AO782">
        <f t="shared" ca="1" si="542"/>
        <v>45.200000000000728</v>
      </c>
      <c r="AP782">
        <f t="shared" ca="1" si="528"/>
        <v>29.75447424330893</v>
      </c>
      <c r="AQ782">
        <f t="shared" ca="1" si="528"/>
        <v>57.642566352089844</v>
      </c>
      <c r="AR782">
        <f t="shared" ca="1" si="511"/>
        <v>0.51618926994963987</v>
      </c>
      <c r="AS782">
        <f t="shared" ca="1" si="512"/>
        <v>34.045173658746776</v>
      </c>
      <c r="AT782">
        <f t="shared" ca="1" si="543"/>
        <v>127.14999999999964</v>
      </c>
      <c r="AU782">
        <f t="shared" ca="1" si="513"/>
        <v>122.30476579922531</v>
      </c>
      <c r="AV782">
        <f t="shared" ref="AV782:AV845" ca="1" si="552">AVERAGE(E771:E782)</f>
        <v>11981.779166666665</v>
      </c>
      <c r="AW782">
        <f t="shared" ca="1" si="522"/>
        <v>12008.403846153848</v>
      </c>
      <c r="AX782">
        <f t="shared" ca="1" si="521"/>
        <v>-26.62467948718222</v>
      </c>
      <c r="AY782">
        <f t="shared" ca="1" si="526"/>
        <v>-26.115349002850863</v>
      </c>
      <c r="AZ782">
        <f t="shared" ca="1" si="525"/>
        <v>-0.50933048433135752</v>
      </c>
    </row>
    <row r="783" spans="1:52" x14ac:dyDescent="0.3">
      <c r="A783" s="1" vm="4571">
        <f ca="1"/>
        <v>43889</v>
      </c>
      <c r="B783" s="1" vm="4572">
        <f ca="1"/>
        <v>11382</v>
      </c>
      <c r="C783" s="1" vm="4573">
        <f ca="1"/>
        <v>11384.8</v>
      </c>
      <c r="D783" s="1" vm="4574">
        <f ca="1"/>
        <v>11175.05</v>
      </c>
      <c r="E783" s="1" vm="4575">
        <f ca="1"/>
        <v>11201.75</v>
      </c>
      <c r="F783" s="1" vm="4576">
        <f ca="1"/>
        <v>809904000</v>
      </c>
      <c r="G783" s="1">
        <f t="shared" ca="1" si="551"/>
        <v>11628.170000000002</v>
      </c>
      <c r="H783" s="2">
        <f t="shared" ca="1" si="520"/>
        <v>11934.472499999998</v>
      </c>
      <c r="I783" s="6" t="str" cm="1">
        <f t="array" aca="1" ref="I783" ca="1">_xlfn.IFS(AND(G782&lt;H782,G783&gt;H783),"BUY", AND(G782&gt;H782,G783&lt;H783),"SELL",TRUE,"")</f>
        <v/>
      </c>
      <c r="J783" s="1" vm="4556">
        <f t="shared" ca="1" si="530"/>
        <v>11877.5</v>
      </c>
      <c r="K783" s="3" t="str">
        <f t="shared" ca="1" si="544"/>
        <v/>
      </c>
      <c r="L783" s="3">
        <f t="shared" ca="1" si="545"/>
        <v>-3.709609483121723E-2</v>
      </c>
      <c r="M783" s="3">
        <f t="shared" ca="1" si="546"/>
        <v>-3.7801659111364752E-2</v>
      </c>
      <c r="N783" s="4">
        <f t="shared" ca="1" si="531"/>
        <v>-1</v>
      </c>
      <c r="O783" s="2">
        <f t="shared" ca="1" si="547"/>
        <v>3.7801659111364752E-2</v>
      </c>
      <c r="P783" s="1">
        <f t="shared" ca="1" si="532"/>
        <v>11253.866666666667</v>
      </c>
      <c r="Q783" s="1">
        <f t="shared" ca="1" si="533"/>
        <v>9114551628800</v>
      </c>
      <c r="R783" s="1" t="e" vm="4">
        <f ca="1">IF(ISBLANK(A783),"",SUM($Q$2:Q783))</f>
        <v>#N/A</v>
      </c>
      <c r="S783" s="1" t="e" vm="4">
        <f ca="1">IF(ISBLANK(A783),"",SUM($F$2:F783))</f>
        <v>#N/A</v>
      </c>
      <c r="T783" s="1" t="e" vm="4">
        <f t="shared" ca="1" si="534"/>
        <v>#N/A</v>
      </c>
      <c r="U783" s="1" t="e" vm="4">
        <f t="shared" ca="1" si="535"/>
        <v>#N/A</v>
      </c>
      <c r="V783" s="17">
        <f t="shared" ca="1" si="536"/>
        <v>458.25</v>
      </c>
      <c r="W783" s="17">
        <f t="shared" ca="1" si="537"/>
        <v>0</v>
      </c>
      <c r="X783" s="17">
        <f t="shared" ca="1" si="538"/>
        <v>361.65000000000146</v>
      </c>
      <c r="Y783" s="22">
        <f t="shared" ref="Y783:AA785" ca="1" si="553">SUM(V770:V783)</f>
        <v>2230.8499999999985</v>
      </c>
      <c r="Z783" s="22">
        <f t="shared" ca="1" si="553"/>
        <v>249.45000000000073</v>
      </c>
      <c r="AA783" s="22">
        <f t="shared" ca="1" si="553"/>
        <v>1215.8500000000022</v>
      </c>
      <c r="AB783" s="23">
        <f t="shared" ca="1" si="514"/>
        <v>11.181836519712258</v>
      </c>
      <c r="AC783" s="23">
        <f t="shared" ca="1" si="515"/>
        <v>54.50164735414765</v>
      </c>
      <c r="AD783" s="23">
        <f t="shared" ca="1" si="516"/>
        <v>43.319810834435394</v>
      </c>
      <c r="AE783" s="23">
        <f t="shared" ca="1" si="517"/>
        <v>65.683483873859913</v>
      </c>
      <c r="AF783" s="23">
        <f t="shared" ca="1" si="518"/>
        <v>65.952364703473648</v>
      </c>
      <c r="AG783" s="23">
        <f t="shared" ca="1" si="523"/>
        <v>21.887574831873742</v>
      </c>
      <c r="AH783" s="25" t="str">
        <f t="shared" ca="1" si="539"/>
        <v>Weak</v>
      </c>
      <c r="AI783" s="25" t="str">
        <f t="shared" ca="1" si="540"/>
        <v>Bearish</v>
      </c>
      <c r="AJ783" s="1">
        <f t="shared" ca="1" si="548"/>
        <v>-809892196.00999999</v>
      </c>
      <c r="AK783" s="10">
        <f t="shared" ca="1" si="549"/>
        <v>-3.7801659111364752E-2</v>
      </c>
      <c r="AL783" s="10">
        <f t="shared" ca="1" si="510"/>
        <v>0.1929508186294403</v>
      </c>
      <c r="AM783">
        <f t="shared" ca="1" si="550"/>
        <v>-431.54999999999927</v>
      </c>
      <c r="AN783">
        <f t="shared" ca="1" si="541"/>
        <v>0</v>
      </c>
      <c r="AO783">
        <f t="shared" ca="1" si="542"/>
        <v>431.54999999999927</v>
      </c>
      <c r="AP783">
        <f t="shared" ca="1" si="528"/>
        <v>27.62915465450115</v>
      </c>
      <c r="AQ783">
        <f t="shared" ca="1" si="528"/>
        <v>84.350240184083376</v>
      </c>
      <c r="AR783">
        <f t="shared" ca="1" si="511"/>
        <v>0.3275527680087707</v>
      </c>
      <c r="AS783">
        <f t="shared" ca="1" si="512"/>
        <v>24.673427369676247</v>
      </c>
      <c r="AT783">
        <f t="shared" ca="1" si="543"/>
        <v>209.75</v>
      </c>
      <c r="AU783">
        <f t="shared" ca="1" si="513"/>
        <v>128.55085395642351</v>
      </c>
      <c r="AV783">
        <f t="shared" ca="1" si="552"/>
        <v>11906.266666666665</v>
      </c>
      <c r="AW783">
        <f t="shared" ca="1" si="522"/>
        <v>11970.765384615386</v>
      </c>
      <c r="AX783">
        <f t="shared" ca="1" si="521"/>
        <v>-64.498717948721605</v>
      </c>
      <c r="AY783">
        <f t="shared" ca="1" si="526"/>
        <v>-21.730270655273166</v>
      </c>
      <c r="AZ783">
        <f t="shared" ca="1" si="525"/>
        <v>-42.768447293448439</v>
      </c>
    </row>
    <row r="784" spans="1:52" x14ac:dyDescent="0.3">
      <c r="A784" s="1" vm="4577">
        <f ca="1"/>
        <v>43892</v>
      </c>
      <c r="B784" s="1" vm="4578">
        <f ca="1"/>
        <v>11387.35</v>
      </c>
      <c r="C784" s="1" vm="4579">
        <f ca="1"/>
        <v>11433</v>
      </c>
      <c r="D784" s="1" vm="4580">
        <f ca="1"/>
        <v>11036.25</v>
      </c>
      <c r="E784" s="1" vm="4581">
        <f ca="1"/>
        <v>11132.75</v>
      </c>
      <c r="F784" s="1" vm="4582">
        <f ca="1"/>
        <v>680800000</v>
      </c>
      <c r="G784" s="1">
        <f t="shared" ca="1" si="551"/>
        <v>11488.84</v>
      </c>
      <c r="H784" s="2">
        <f t="shared" ca="1" si="520"/>
        <v>11908.017499999998</v>
      </c>
      <c r="I784" s="6" t="str" cm="1">
        <f t="array" aca="1" ref="I784" ca="1">_xlfn.IFS(AND(G783&lt;H783,G784&gt;H784),"BUY", AND(G783&gt;H783,G784&lt;H784),"SELL",TRUE,"")</f>
        <v/>
      </c>
      <c r="J784" s="1" vm="4556">
        <f t="shared" ca="1" si="530"/>
        <v>11877.5</v>
      </c>
      <c r="K784" s="3" t="str">
        <f t="shared" ca="1" si="544"/>
        <v/>
      </c>
      <c r="L784" s="3">
        <f t="shared" ca="1" si="545"/>
        <v>-6.1597518244916882E-3</v>
      </c>
      <c r="M784" s="3">
        <f t="shared" ca="1" si="546"/>
        <v>-6.1788013630017435E-3</v>
      </c>
      <c r="N784" s="4">
        <f t="shared" ca="1" si="531"/>
        <v>-1</v>
      </c>
      <c r="O784" s="2">
        <f t="shared" ca="1" si="547"/>
        <v>6.1788013630017435E-3</v>
      </c>
      <c r="P784" s="1">
        <f t="shared" ca="1" si="532"/>
        <v>11200.666666666666</v>
      </c>
      <c r="Q784" s="1">
        <f t="shared" ca="1" si="533"/>
        <v>7625413866666.666</v>
      </c>
      <c r="R784" s="1" t="e" vm="4">
        <f ca="1">IF(ISBLANK(A784),"",SUM($Q$2:Q784))</f>
        <v>#N/A</v>
      </c>
      <c r="S784" s="1" t="e" vm="4">
        <f ca="1">IF(ISBLANK(A784),"",SUM($F$2:F784))</f>
        <v>#N/A</v>
      </c>
      <c r="T784" s="1" t="e" vm="4">
        <f t="shared" ca="1" si="534"/>
        <v>#N/A</v>
      </c>
      <c r="U784" s="1" t="e" vm="4">
        <f t="shared" ca="1" si="535"/>
        <v>#N/A</v>
      </c>
      <c r="V784" s="17">
        <f t="shared" ca="1" si="536"/>
        <v>396.75</v>
      </c>
      <c r="W784" s="17">
        <f t="shared" ca="1" si="537"/>
        <v>0</v>
      </c>
      <c r="X784" s="17">
        <f t="shared" ca="1" si="538"/>
        <v>138.79999999999927</v>
      </c>
      <c r="Y784" s="22">
        <f t="shared" ca="1" si="553"/>
        <v>2514.7999999999993</v>
      </c>
      <c r="Z784" s="22">
        <f t="shared" ca="1" si="553"/>
        <v>249.45000000000073</v>
      </c>
      <c r="AA784" s="22">
        <f t="shared" ca="1" si="553"/>
        <v>1271.4500000000007</v>
      </c>
      <c r="AB784" s="23">
        <f t="shared" ca="1" si="514"/>
        <v>9.9192778749801498</v>
      </c>
      <c r="AC784" s="23">
        <f t="shared" ca="1" si="515"/>
        <v>50.558692540162284</v>
      </c>
      <c r="AD784" s="23">
        <f t="shared" ca="1" si="516"/>
        <v>40.63941466518213</v>
      </c>
      <c r="AE784" s="23">
        <f t="shared" ca="1" si="517"/>
        <v>60.477970415142437</v>
      </c>
      <c r="AF784" s="23">
        <f t="shared" ca="1" si="518"/>
        <v>67.197054375698528</v>
      </c>
      <c r="AG784" s="23">
        <f t="shared" ca="1" si="523"/>
        <v>25.455409262901799</v>
      </c>
      <c r="AH784" s="25" t="str">
        <f t="shared" ca="1" si="539"/>
        <v>Weak</v>
      </c>
      <c r="AI784" s="25" t="str">
        <f t="shared" ca="1" si="540"/>
        <v>Bearish</v>
      </c>
      <c r="AJ784" s="1">
        <f t="shared" ca="1" si="548"/>
        <v>-680788371.83000004</v>
      </c>
      <c r="AK784" s="10">
        <f t="shared" ca="1" si="549"/>
        <v>-6.1788013630017435E-3</v>
      </c>
      <c r="AL784" s="10">
        <f t="shared" ref="AL784:AL847" ca="1" si="554">STDEV(AK771:AK784)*SQRT(DaysInYear)</f>
        <v>0.19297242310959753</v>
      </c>
      <c r="AM784">
        <f t="shared" ca="1" si="550"/>
        <v>-69</v>
      </c>
      <c r="AN784">
        <f t="shared" ca="1" si="541"/>
        <v>0</v>
      </c>
      <c r="AO784">
        <f t="shared" ca="1" si="542"/>
        <v>69</v>
      </c>
      <c r="AP784">
        <f t="shared" ca="1" si="528"/>
        <v>25.655643607751067</v>
      </c>
      <c r="AQ784">
        <f t="shared" ca="1" si="528"/>
        <v>83.253794456648848</v>
      </c>
      <c r="AR784">
        <f t="shared" ref="AR784:AR847" ca="1" si="555">AP784/AQ784</f>
        <v>0.30816185346495212</v>
      </c>
      <c r="AS784">
        <f t="shared" ref="AS784:AS847" ca="1" si="556">IF(AQ784=0,100,100-(100/(1+AR784)))</f>
        <v>23.556859776083385</v>
      </c>
      <c r="AT784">
        <f t="shared" ca="1" si="543"/>
        <v>396.75</v>
      </c>
      <c r="AU784">
        <f t="shared" ref="AU784:AU847" ca="1" si="557">(AU783*13+AT784)/14</f>
        <v>147.707935816679</v>
      </c>
      <c r="AV784">
        <f t="shared" ca="1" si="552"/>
        <v>11817.229166666666</v>
      </c>
      <c r="AW784">
        <f t="shared" ca="1" si="522"/>
        <v>11927.861538461537</v>
      </c>
      <c r="AX784">
        <f t="shared" ca="1" si="521"/>
        <v>-110.63237179487078</v>
      </c>
      <c r="AY784">
        <f t="shared" ca="1" si="526"/>
        <v>-24.458760683762698</v>
      </c>
      <c r="AZ784">
        <f t="shared" ca="1" si="525"/>
        <v>-86.173611111108073</v>
      </c>
    </row>
    <row r="785" spans="1:52" x14ac:dyDescent="0.3">
      <c r="A785" s="1" vm="4583">
        <f ca="1"/>
        <v>43893</v>
      </c>
      <c r="B785" s="1" vm="4584">
        <f ca="1"/>
        <v>11217.55</v>
      </c>
      <c r="C785" s="1" vm="4585">
        <f ca="1"/>
        <v>11342.25</v>
      </c>
      <c r="D785" s="1" vm="4586">
        <f ca="1"/>
        <v>11152.55</v>
      </c>
      <c r="E785" s="1" vm="4587">
        <f ca="1"/>
        <v>11303.3</v>
      </c>
      <c r="F785" s="1" vm="4588">
        <f ca="1"/>
        <v>696520000</v>
      </c>
      <c r="G785" s="1">
        <f t="shared" ca="1" si="551"/>
        <v>11389.920000000002</v>
      </c>
      <c r="H785" s="2">
        <f t="shared" ca="1" si="520"/>
        <v>11887.787499999997</v>
      </c>
      <c r="I785" s="6" t="str" cm="1">
        <f t="array" aca="1" ref="I785" ca="1">_xlfn.IFS(AND(G784&lt;H784,G785&gt;H785),"BUY", AND(G784&gt;H784,G785&lt;H785),"SELL",TRUE,"")</f>
        <v/>
      </c>
      <c r="J785" s="1" vm="4556">
        <f t="shared" ca="1" si="530"/>
        <v>11877.5</v>
      </c>
      <c r="K785" s="3" t="str">
        <f t="shared" ca="1" si="544"/>
        <v/>
      </c>
      <c r="L785" s="3">
        <f t="shared" ca="1" si="545"/>
        <v>1.5319664952504919E-2</v>
      </c>
      <c r="M785" s="3">
        <f t="shared" ca="1" si="546"/>
        <v>1.5203503750200955E-2</v>
      </c>
      <c r="N785" s="4">
        <f t="shared" ca="1" si="531"/>
        <v>-1</v>
      </c>
      <c r="O785" s="2">
        <f t="shared" ca="1" si="547"/>
        <v>-1.5203503750200955E-2</v>
      </c>
      <c r="P785" s="1">
        <f t="shared" ca="1" si="532"/>
        <v>11266.033333333333</v>
      </c>
      <c r="Q785" s="1">
        <f t="shared" ca="1" si="533"/>
        <v>7847017537333.333</v>
      </c>
      <c r="R785" s="1" t="e" vm="4">
        <f ca="1">IF(ISBLANK(A785),"",SUM($Q$2:Q785))</f>
        <v>#N/A</v>
      </c>
      <c r="S785" s="1" t="e" vm="4">
        <f ca="1">IF(ISBLANK(A785),"",SUM($F$2:F785))</f>
        <v>#N/A</v>
      </c>
      <c r="T785" s="1" t="e" vm="4">
        <f t="shared" ca="1" si="534"/>
        <v>#N/A</v>
      </c>
      <c r="U785" s="1" t="e" vm="4">
        <f t="shared" ca="1" si="535"/>
        <v>#N/A</v>
      </c>
      <c r="V785" s="17">
        <f t="shared" ca="1" si="536"/>
        <v>209.5</v>
      </c>
      <c r="W785" s="17">
        <f t="shared" ca="1" si="537"/>
        <v>0</v>
      </c>
      <c r="X785" s="17">
        <f t="shared" ca="1" si="538"/>
        <v>0</v>
      </c>
      <c r="Y785" s="22">
        <f t="shared" ca="1" si="553"/>
        <v>2583.5</v>
      </c>
      <c r="Z785" s="22">
        <f t="shared" ca="1" si="553"/>
        <v>180.70000000000073</v>
      </c>
      <c r="AA785" s="22">
        <f t="shared" ca="1" si="553"/>
        <v>1271.4500000000007</v>
      </c>
      <c r="AB785" s="23">
        <f t="shared" ref="AB785:AB848" ca="1" si="558">IFERROR(100*(Z785/Y785),"")</f>
        <v>6.994387458873649</v>
      </c>
      <c r="AC785" s="23">
        <f t="shared" ref="AC785:AC848" ca="1" si="559">IFERROR(100*(AA785/Y785),"")</f>
        <v>49.214244242306975</v>
      </c>
      <c r="AD785" s="23">
        <f t="shared" ref="AD785:AD848" ca="1" si="560">IFERROR(ABS(AB785-AC785),"")</f>
        <v>42.219856783433329</v>
      </c>
      <c r="AE785" s="23">
        <f t="shared" ref="AE785:AE848" ca="1" si="561">IFERROR((AB785+AC785),"")</f>
        <v>56.208631701180622</v>
      </c>
      <c r="AF785" s="23">
        <f t="shared" ref="AF785:AF848" ca="1" si="562">IFERROR(100*(AD785/AE785),"")</f>
        <v>75.112763832937304</v>
      </c>
      <c r="AG785" s="23">
        <f t="shared" ca="1" si="523"/>
        <v>30.039509619910575</v>
      </c>
      <c r="AH785" s="25" t="str">
        <f t="shared" ca="1" si="539"/>
        <v>Strong</v>
      </c>
      <c r="AI785" s="25" t="str">
        <f t="shared" ca="1" si="540"/>
        <v>Bearish</v>
      </c>
      <c r="AJ785" s="1">
        <f t="shared" ca="1" si="548"/>
        <v>696531488.84000003</v>
      </c>
      <c r="AK785" s="10">
        <f t="shared" ca="1" si="549"/>
        <v>1.5203503750200955E-2</v>
      </c>
      <c r="AL785" s="10">
        <f t="shared" ca="1" si="554"/>
        <v>0.20673918349367526</v>
      </c>
      <c r="AM785">
        <f t="shared" ca="1" si="550"/>
        <v>170.54999999999927</v>
      </c>
      <c r="AN785">
        <f t="shared" ca="1" si="541"/>
        <v>170.54999999999927</v>
      </c>
      <c r="AO785">
        <f t="shared" ca="1" si="542"/>
        <v>0</v>
      </c>
      <c r="AP785">
        <f t="shared" ca="1" si="528"/>
        <v>36.005240492911653</v>
      </c>
      <c r="AQ785">
        <f t="shared" ca="1" si="528"/>
        <v>77.307094852602503</v>
      </c>
      <c r="AR785">
        <f t="shared" ca="1" si="555"/>
        <v>0.46574302865165235</v>
      </c>
      <c r="AS785">
        <f t="shared" ca="1" si="556"/>
        <v>31.775217043337591</v>
      </c>
      <c r="AT785">
        <f t="shared" ca="1" si="543"/>
        <v>189.70000000000073</v>
      </c>
      <c r="AU785">
        <f t="shared" ca="1" si="557"/>
        <v>150.70736897263055</v>
      </c>
      <c r="AV785">
        <f t="shared" ca="1" si="552"/>
        <v>11744.616666666667</v>
      </c>
      <c r="AW785">
        <f t="shared" ca="1" si="522"/>
        <v>11896.48846153846</v>
      </c>
      <c r="AX785">
        <f t="shared" ca="1" si="521"/>
        <v>-151.8717948717931</v>
      </c>
      <c r="AY785">
        <f t="shared" ca="1" si="526"/>
        <v>-36.411324786326276</v>
      </c>
      <c r="AZ785">
        <f t="shared" ca="1" si="525"/>
        <v>-115.46047008546682</v>
      </c>
    </row>
    <row r="786" spans="1:52" x14ac:dyDescent="0.3">
      <c r="A786" s="1" vm="4589">
        <f ca="1"/>
        <v>43894</v>
      </c>
      <c r="B786" s="1" vm="4590">
        <f ca="1"/>
        <v>11351.35</v>
      </c>
      <c r="C786" s="1" vm="4591">
        <f ca="1"/>
        <v>11356.6</v>
      </c>
      <c r="D786" s="1" vm="4592">
        <f ca="1"/>
        <v>11082.15</v>
      </c>
      <c r="E786" s="1" vm="4593">
        <f ca="1"/>
        <v>11251</v>
      </c>
      <c r="F786" s="1" vm="4594">
        <f ca="1"/>
        <v>797653000</v>
      </c>
      <c r="G786" s="1">
        <f t="shared" ca="1" si="551"/>
        <v>11304.420000000002</v>
      </c>
      <c r="H786" s="2">
        <f t="shared" ca="1" si="520"/>
        <v>11851.355</v>
      </c>
      <c r="I786" s="6" t="str" cm="1">
        <f t="array" aca="1" ref="I786" ca="1">_xlfn.IFS(AND(G785&lt;H785,G786&gt;H786),"BUY", AND(G785&gt;H785,G786&lt;H786),"SELL",TRUE,"")</f>
        <v/>
      </c>
      <c r="J786" s="1" vm="4556">
        <f t="shared" ca="1" si="530"/>
        <v>11877.5</v>
      </c>
      <c r="K786" s="3" t="str">
        <f t="shared" ca="1" si="544"/>
        <v/>
      </c>
      <c r="L786" s="3">
        <f t="shared" ca="1" si="545"/>
        <v>-4.626967345819244E-3</v>
      </c>
      <c r="M786" s="3">
        <f t="shared" ca="1" si="546"/>
        <v>-4.6377048935533358E-3</v>
      </c>
      <c r="N786" s="4">
        <f t="shared" ca="1" si="531"/>
        <v>-1</v>
      </c>
      <c r="O786" s="2">
        <f t="shared" ca="1" si="547"/>
        <v>4.6377048935533358E-3</v>
      </c>
      <c r="P786" s="1">
        <f t="shared" ca="1" si="532"/>
        <v>11229.916666666666</v>
      </c>
      <c r="Q786" s="1">
        <f t="shared" ca="1" si="533"/>
        <v>8957576718916.666</v>
      </c>
      <c r="R786" s="1" t="e" vm="4">
        <f ca="1">IF(ISBLANK(A786),"",SUM($Q$2:Q786))</f>
        <v>#N/A</v>
      </c>
      <c r="S786" s="1" t="e" vm="4">
        <f ca="1">IF(ISBLANK(A786),"",SUM($F$2:F786))</f>
        <v>#N/A</v>
      </c>
      <c r="T786" s="1" t="e" vm="4">
        <f t="shared" ca="1" si="534"/>
        <v>#N/A</v>
      </c>
      <c r="U786" s="1" t="e" vm="4">
        <f t="shared" ca="1" si="535"/>
        <v>#N/A</v>
      </c>
      <c r="V786" s="17">
        <f t="shared" ca="1" si="536"/>
        <v>274.45000000000073</v>
      </c>
      <c r="W786" s="17">
        <f t="shared" ca="1" si="537"/>
        <v>0</v>
      </c>
      <c r="X786" s="17">
        <f t="shared" ca="1" si="538"/>
        <v>70.399999999999636</v>
      </c>
      <c r="Y786" s="22">
        <f ca="1">SUM(V773:V786)</f>
        <v>2734.1000000000004</v>
      </c>
      <c r="Z786" s="22">
        <f ca="1">SUM(W773:W786)</f>
        <v>121.25</v>
      </c>
      <c r="AA786" s="22">
        <f ca="1">SUM(X773:X786)</f>
        <v>1341.8500000000004</v>
      </c>
      <c r="AB786" s="23">
        <f t="shared" ca="1" si="558"/>
        <v>4.4347317215902846</v>
      </c>
      <c r="AC786" s="23">
        <f t="shared" ca="1" si="559"/>
        <v>49.078307304048877</v>
      </c>
      <c r="AD786" s="23">
        <f t="shared" ca="1" si="560"/>
        <v>44.643575582458595</v>
      </c>
      <c r="AE786" s="23">
        <f t="shared" ca="1" si="561"/>
        <v>53.513039025639159</v>
      </c>
      <c r="AF786" s="23">
        <f t="shared" ca="1" si="562"/>
        <v>83.425603171348527</v>
      </c>
      <c r="AG786" s="23">
        <f t="shared" ca="1" si="523"/>
        <v>35.067547605811782</v>
      </c>
      <c r="AH786" s="25" t="str">
        <f t="shared" ca="1" si="539"/>
        <v>Strong</v>
      </c>
      <c r="AI786" s="25" t="str">
        <f t="shared" ca="1" si="540"/>
        <v>Bearish</v>
      </c>
      <c r="AJ786" s="1">
        <f t="shared" ca="1" si="548"/>
        <v>-797641610.08000004</v>
      </c>
      <c r="AK786" s="10">
        <f t="shared" ca="1" si="549"/>
        <v>-4.6377048935533358E-3</v>
      </c>
      <c r="AL786" s="10">
        <f t="shared" ca="1" si="554"/>
        <v>0.19864799341794059</v>
      </c>
      <c r="AM786">
        <f t="shared" ca="1" si="550"/>
        <v>-52.299999999999272</v>
      </c>
      <c r="AN786">
        <f t="shared" ca="1" si="541"/>
        <v>0</v>
      </c>
      <c r="AO786">
        <f t="shared" ca="1" si="542"/>
        <v>52.299999999999272</v>
      </c>
      <c r="AP786">
        <f t="shared" ca="1" si="528"/>
        <v>33.433437600560822</v>
      </c>
      <c r="AQ786">
        <f t="shared" ca="1" si="528"/>
        <v>75.520873791702272</v>
      </c>
      <c r="AR786">
        <f t="shared" ca="1" si="555"/>
        <v>0.44270459175002641</v>
      </c>
      <c r="AS786">
        <f t="shared" ca="1" si="556"/>
        <v>30.685740814965996</v>
      </c>
      <c r="AT786">
        <f t="shared" ca="1" si="543"/>
        <v>274.45000000000073</v>
      </c>
      <c r="AU786">
        <f t="shared" ca="1" si="557"/>
        <v>159.5461283317284</v>
      </c>
      <c r="AV786">
        <f t="shared" ca="1" si="552"/>
        <v>11672.745833333334</v>
      </c>
      <c r="AW786">
        <f t="shared" ca="1" si="522"/>
        <v>11865.534615384615</v>
      </c>
      <c r="AX786">
        <f t="shared" ca="1" si="521"/>
        <v>-192.78878205128058</v>
      </c>
      <c r="AY786">
        <f t="shared" ca="1" si="526"/>
        <v>-57.70965099715189</v>
      </c>
      <c r="AZ786">
        <f t="shared" ca="1" si="525"/>
        <v>-135.07913105412868</v>
      </c>
    </row>
    <row r="787" spans="1:52" x14ac:dyDescent="0.3">
      <c r="A787" s="1" vm="4595">
        <f ca="1"/>
        <v>43895</v>
      </c>
      <c r="B787" s="1" vm="4596">
        <f ca="1"/>
        <v>11306.05</v>
      </c>
      <c r="C787" s="1" vm="4597">
        <f ca="1"/>
        <v>11389.5</v>
      </c>
      <c r="D787" s="1" vm="4598">
        <f ca="1"/>
        <v>11244.6</v>
      </c>
      <c r="E787" s="1" vm="4599">
        <f ca="1"/>
        <v>11269</v>
      </c>
      <c r="F787" s="1" vm="4600">
        <f ca="1"/>
        <v>1352489000</v>
      </c>
      <c r="G787" s="1">
        <f t="shared" ca="1" si="551"/>
        <v>11231.560000000001</v>
      </c>
      <c r="H787" s="2">
        <f t="shared" ca="1" si="520"/>
        <v>11810.347499999998</v>
      </c>
      <c r="I787" s="6" t="str" cm="1">
        <f t="array" aca="1" ref="I787" ca="1">_xlfn.IFS(AND(G786&lt;H786,G787&gt;H787),"BUY", AND(G786&gt;H786,G787&lt;H787),"SELL",TRUE,"")</f>
        <v/>
      </c>
      <c r="J787" s="1" vm="4556">
        <f t="shared" ca="1" si="530"/>
        <v>11877.5</v>
      </c>
      <c r="K787" s="3" t="str">
        <f t="shared" ca="1" si="544"/>
        <v/>
      </c>
      <c r="L787" s="3">
        <f t="shared" ca="1" si="545"/>
        <v>1.5998577904186018E-3</v>
      </c>
      <c r="M787" s="3">
        <f t="shared" ca="1" si="546"/>
        <v>1.5985793812774052E-3</v>
      </c>
      <c r="N787" s="4">
        <f t="shared" ca="1" si="531"/>
        <v>-1</v>
      </c>
      <c r="O787" s="2">
        <f t="shared" ca="1" si="547"/>
        <v>-1.5985793812774052E-3</v>
      </c>
      <c r="P787" s="1">
        <f t="shared" ca="1" si="532"/>
        <v>11301.033333333333</v>
      </c>
      <c r="Q787" s="1">
        <f t="shared" ca="1" si="533"/>
        <v>15284523271966.666</v>
      </c>
      <c r="R787" s="1" t="e" vm="4">
        <f ca="1">IF(ISBLANK(A787),"",SUM($Q$2:Q787))</f>
        <v>#N/A</v>
      </c>
      <c r="S787" s="1" t="e" vm="4">
        <f ca="1">IF(ISBLANK(A787),"",SUM($F$2:F787))</f>
        <v>#N/A</v>
      </c>
      <c r="T787" s="1" t="e" vm="4">
        <f t="shared" ca="1" si="534"/>
        <v>#N/A</v>
      </c>
      <c r="U787" s="1" t="e" vm="4">
        <f t="shared" ca="1" si="535"/>
        <v>#N/A</v>
      </c>
      <c r="V787" s="17">
        <f t="shared" ca="1" si="536"/>
        <v>144.89999999999964</v>
      </c>
      <c r="W787" s="17">
        <f t="shared" ca="1" si="537"/>
        <v>32.899999999999636</v>
      </c>
      <c r="X787" s="17">
        <f t="shared" ca="1" si="538"/>
        <v>0</v>
      </c>
      <c r="Y787" s="22">
        <f t="shared" ref="Y787:AA798" ca="1" si="563">SUM(V774:V787)</f>
        <v>2793.1499999999996</v>
      </c>
      <c r="Z787" s="22">
        <f t="shared" ca="1" si="563"/>
        <v>154.14999999999964</v>
      </c>
      <c r="AA787" s="22">
        <f t="shared" ca="1" si="563"/>
        <v>1337.3500000000004</v>
      </c>
      <c r="AB787" s="23">
        <f t="shared" ca="1" si="558"/>
        <v>5.5188586363066667</v>
      </c>
      <c r="AC787" s="23">
        <f t="shared" ca="1" si="559"/>
        <v>47.879634104863705</v>
      </c>
      <c r="AD787" s="23">
        <f t="shared" ca="1" si="560"/>
        <v>42.360775468557037</v>
      </c>
      <c r="AE787" s="23">
        <f t="shared" ca="1" si="561"/>
        <v>53.398492741170372</v>
      </c>
      <c r="AF787" s="23">
        <f t="shared" ca="1" si="562"/>
        <v>79.329534026148224</v>
      </c>
      <c r="AG787" s="23">
        <f t="shared" ca="1" si="523"/>
        <v>39.998026406983584</v>
      </c>
      <c r="AH787" s="25" t="str">
        <f t="shared" ca="1" si="539"/>
        <v>Strong</v>
      </c>
      <c r="AI787" s="25" t="str">
        <f t="shared" ca="1" si="540"/>
        <v>Bearish</v>
      </c>
      <c r="AJ787" s="1">
        <f t="shared" ca="1" si="548"/>
        <v>1352500304.4200001</v>
      </c>
      <c r="AK787" s="10">
        <f t="shared" ca="1" si="549"/>
        <v>1.5985793812774052E-3</v>
      </c>
      <c r="AL787" s="10">
        <f t="shared" ca="1" si="554"/>
        <v>0.20061613453140212</v>
      </c>
      <c r="AM787">
        <f t="shared" ca="1" si="550"/>
        <v>18</v>
      </c>
      <c r="AN787">
        <f t="shared" ca="1" si="541"/>
        <v>18</v>
      </c>
      <c r="AO787">
        <f t="shared" ca="1" si="542"/>
        <v>0</v>
      </c>
      <c r="AP787">
        <f t="shared" ca="1" si="528"/>
        <v>32.331049200520759</v>
      </c>
      <c r="AQ787">
        <f t="shared" ca="1" si="528"/>
        <v>70.126525663723541</v>
      </c>
      <c r="AR787">
        <f t="shared" ca="1" si="555"/>
        <v>0.46103879943457138</v>
      </c>
      <c r="AS787">
        <f t="shared" ca="1" si="556"/>
        <v>31.555547984967646</v>
      </c>
      <c r="AT787">
        <f t="shared" ca="1" si="543"/>
        <v>144.89999999999964</v>
      </c>
      <c r="AU787">
        <f t="shared" ca="1" si="557"/>
        <v>158.49997630803347</v>
      </c>
      <c r="AV787">
        <f t="shared" ca="1" si="552"/>
        <v>11608.012500000003</v>
      </c>
      <c r="AW787">
        <f t="shared" ca="1" si="522"/>
        <v>11832.438461538461</v>
      </c>
      <c r="AX787">
        <f t="shared" ca="1" si="521"/>
        <v>-224.42596153845807</v>
      </c>
      <c r="AY787">
        <f t="shared" ca="1" si="526"/>
        <v>-84.633974358975038</v>
      </c>
      <c r="AZ787">
        <f t="shared" ca="1" si="525"/>
        <v>-139.79198717948304</v>
      </c>
    </row>
    <row r="788" spans="1:52" x14ac:dyDescent="0.3">
      <c r="A788" s="1" vm="4601">
        <f ca="1"/>
        <v>43896</v>
      </c>
      <c r="B788" s="1" vm="4602">
        <f ca="1"/>
        <v>10942.65</v>
      </c>
      <c r="C788" s="1" vm="4603">
        <f ca="1"/>
        <v>11035.1</v>
      </c>
      <c r="D788" s="1" vm="4604">
        <f ca="1"/>
        <v>10827.4</v>
      </c>
      <c r="E788" s="1" vm="4605">
        <f ca="1"/>
        <v>10989.45</v>
      </c>
      <c r="F788" s="1" vm="4606">
        <f ca="1"/>
        <v>1810971000</v>
      </c>
      <c r="G788" s="1">
        <f t="shared" ca="1" si="551"/>
        <v>11189.1</v>
      </c>
      <c r="H788" s="2">
        <f t="shared" ca="1" si="520"/>
        <v>11752.922499999999</v>
      </c>
      <c r="I788" s="6" t="str" cm="1">
        <f t="array" aca="1" ref="I788" ca="1">_xlfn.IFS(AND(G787&lt;H787,G788&gt;H788),"BUY", AND(G787&gt;H787,G788&lt;H788),"SELL",TRUE,"")</f>
        <v/>
      </c>
      <c r="J788" s="1" vm="4556">
        <f t="shared" ca="1" si="530"/>
        <v>11877.5</v>
      </c>
      <c r="K788" s="3" t="str">
        <f t="shared" ca="1" si="544"/>
        <v/>
      </c>
      <c r="L788" s="3">
        <f t="shared" ca="1" si="545"/>
        <v>-2.4806992634661351E-2</v>
      </c>
      <c r="M788" s="3">
        <f t="shared" ca="1" si="546"/>
        <v>-2.5119871302905144E-2</v>
      </c>
      <c r="N788" s="4">
        <f t="shared" ca="1" si="531"/>
        <v>-1</v>
      </c>
      <c r="O788" s="2">
        <f t="shared" ca="1" si="547"/>
        <v>2.5119871302905144E-2</v>
      </c>
      <c r="P788" s="1">
        <f t="shared" ca="1" si="532"/>
        <v>10950.65</v>
      </c>
      <c r="Q788" s="1">
        <f t="shared" ca="1" si="533"/>
        <v>19831309581150</v>
      </c>
      <c r="R788" s="1" t="e" vm="4">
        <f ca="1">IF(ISBLANK(A788),"",SUM($Q$2:Q788))</f>
        <v>#N/A</v>
      </c>
      <c r="S788" s="1" t="e" vm="4">
        <f ca="1">IF(ISBLANK(A788),"",SUM($F$2:F788))</f>
        <v>#N/A</v>
      </c>
      <c r="T788" s="1" t="e" vm="4">
        <f t="shared" ca="1" si="534"/>
        <v>#N/A</v>
      </c>
      <c r="U788" s="1" t="e" vm="4">
        <f t="shared" ca="1" si="535"/>
        <v>#N/A</v>
      </c>
      <c r="V788" s="17">
        <f t="shared" ca="1" si="536"/>
        <v>441.60000000000036</v>
      </c>
      <c r="W788" s="17">
        <f t="shared" ca="1" si="537"/>
        <v>0</v>
      </c>
      <c r="X788" s="17">
        <f t="shared" ca="1" si="538"/>
        <v>417.20000000000073</v>
      </c>
      <c r="Y788" s="22">
        <f t="shared" ca="1" si="563"/>
        <v>3079.25</v>
      </c>
      <c r="Z788" s="22">
        <f t="shared" ca="1" si="563"/>
        <v>154.14999999999964</v>
      </c>
      <c r="AA788" s="22">
        <f t="shared" ca="1" si="563"/>
        <v>1705.9500000000025</v>
      </c>
      <c r="AB788" s="23">
        <f t="shared" ca="1" si="558"/>
        <v>5.0060891450840179</v>
      </c>
      <c r="AC788" s="23">
        <f t="shared" ca="1" si="559"/>
        <v>55.401477632540477</v>
      </c>
      <c r="AD788" s="23">
        <f t="shared" ca="1" si="560"/>
        <v>50.395388487456458</v>
      </c>
      <c r="AE788" s="23">
        <f t="shared" ca="1" si="561"/>
        <v>60.407566777624496</v>
      </c>
      <c r="AF788" s="23">
        <f t="shared" ca="1" si="562"/>
        <v>83.425622278372188</v>
      </c>
      <c r="AG788" s="23">
        <f t="shared" ca="1" si="523"/>
        <v>45.404944185063513</v>
      </c>
      <c r="AH788" s="25" t="str">
        <f t="shared" ca="1" si="539"/>
        <v>Strong</v>
      </c>
      <c r="AI788" s="25" t="str">
        <f t="shared" ca="1" si="540"/>
        <v>Bearish</v>
      </c>
      <c r="AJ788" s="1">
        <f t="shared" ca="1" si="548"/>
        <v>-1810959768.4400001</v>
      </c>
      <c r="AK788" s="10">
        <f t="shared" ca="1" si="549"/>
        <v>-2.5119871302905144E-2</v>
      </c>
      <c r="AL788" s="10">
        <f t="shared" ca="1" si="554"/>
        <v>0.21709357037643365</v>
      </c>
      <c r="AM788">
        <f t="shared" ca="1" si="550"/>
        <v>-279.54999999999927</v>
      </c>
      <c r="AN788">
        <f t="shared" ca="1" si="541"/>
        <v>0</v>
      </c>
      <c r="AO788">
        <f t="shared" ca="1" si="542"/>
        <v>279.54999999999927</v>
      </c>
      <c r="AP788">
        <f t="shared" ca="1" si="528"/>
        <v>30.021688543340705</v>
      </c>
      <c r="AQ788">
        <f t="shared" ca="1" si="528"/>
        <v>85.085345259171817</v>
      </c>
      <c r="AR788">
        <f t="shared" ca="1" si="555"/>
        <v>0.35284206054396311</v>
      </c>
      <c r="AS788">
        <f t="shared" ca="1" si="556"/>
        <v>26.081541285173316</v>
      </c>
      <c r="AT788">
        <f t="shared" ca="1" si="543"/>
        <v>207.70000000000073</v>
      </c>
      <c r="AU788">
        <f t="shared" ca="1" si="557"/>
        <v>162.01426371460255</v>
      </c>
      <c r="AV788">
        <f t="shared" ca="1" si="552"/>
        <v>11524.425000000001</v>
      </c>
      <c r="AW788">
        <f t="shared" ca="1" si="522"/>
        <v>11792.19423076923</v>
      </c>
      <c r="AX788">
        <f t="shared" ca="1" si="521"/>
        <v>-267.76923076922867</v>
      </c>
      <c r="AY788">
        <f t="shared" ca="1" si="526"/>
        <v>-116.20395299145315</v>
      </c>
      <c r="AZ788">
        <f t="shared" ca="1" si="525"/>
        <v>-151.56527777777552</v>
      </c>
    </row>
    <row r="789" spans="1:52" x14ac:dyDescent="0.3">
      <c r="A789" s="1" vm="4607">
        <f ca="1"/>
        <v>43899</v>
      </c>
      <c r="B789" s="1" vm="4608">
        <f ca="1"/>
        <v>10742.05</v>
      </c>
      <c r="C789" s="1" vm="4609">
        <f ca="1"/>
        <v>10751.55</v>
      </c>
      <c r="D789" s="1" vm="4610">
        <f ca="1"/>
        <v>10294.450000000001</v>
      </c>
      <c r="E789" s="1" vm="1882">
        <f ca="1"/>
        <v>10451.450000000001</v>
      </c>
      <c r="F789" s="1" vm="4611">
        <f ca="1"/>
        <v>1565512000</v>
      </c>
      <c r="G789" s="1">
        <f t="shared" ca="1" si="551"/>
        <v>11052.84</v>
      </c>
      <c r="H789" s="2">
        <f t="shared" ca="1" si="520"/>
        <v>11670.577500000001</v>
      </c>
      <c r="I789" s="6" t="str" cm="1">
        <f t="array" aca="1" ref="I789" ca="1">_xlfn.IFS(AND(G788&lt;H788,G789&gt;H789),"BUY", AND(G788&gt;H788,G789&lt;H789),"SELL",TRUE,"")</f>
        <v/>
      </c>
      <c r="J789" s="1" vm="4556">
        <f t="shared" ca="1" si="530"/>
        <v>11877.5</v>
      </c>
      <c r="K789" s="3" t="str">
        <f t="shared" ca="1" si="544"/>
        <v/>
      </c>
      <c r="L789" s="3">
        <f t="shared" ca="1" si="545"/>
        <v>-4.8956044206033944E-2</v>
      </c>
      <c r="M789" s="3">
        <f t="shared" ca="1" si="546"/>
        <v>-5.0194996901346441E-2</v>
      </c>
      <c r="N789" s="4">
        <f t="shared" ca="1" si="531"/>
        <v>-1</v>
      </c>
      <c r="O789" s="2">
        <f t="shared" ca="1" si="547"/>
        <v>5.0194996901346441E-2</v>
      </c>
      <c r="P789" s="1">
        <f t="shared" ca="1" si="532"/>
        <v>10499.15</v>
      </c>
      <c r="Q789" s="1">
        <f t="shared" ca="1" si="533"/>
        <v>16436545314800</v>
      </c>
      <c r="R789" s="1" t="e" vm="4">
        <f ca="1">IF(ISBLANK(A789),"",SUM($Q$2:Q789))</f>
        <v>#N/A</v>
      </c>
      <c r="S789" s="1" t="e" vm="4">
        <f ca="1">IF(ISBLANK(A789),"",SUM($F$2:F789))</f>
        <v>#N/A</v>
      </c>
      <c r="T789" s="1" t="e" vm="4">
        <f t="shared" ca="1" si="534"/>
        <v>#N/A</v>
      </c>
      <c r="U789" s="1" t="e" vm="4">
        <f t="shared" ca="1" si="535"/>
        <v>#N/A</v>
      </c>
      <c r="V789" s="17">
        <f t="shared" ca="1" si="536"/>
        <v>695</v>
      </c>
      <c r="W789" s="17">
        <f t="shared" ca="1" si="537"/>
        <v>0</v>
      </c>
      <c r="X789" s="17">
        <f t="shared" ca="1" si="538"/>
        <v>532.94999999999891</v>
      </c>
      <c r="Y789" s="22">
        <f t="shared" ca="1" si="563"/>
        <v>3651.6499999999996</v>
      </c>
      <c r="Z789" s="22">
        <f t="shared" ca="1" si="563"/>
        <v>154.14999999999964</v>
      </c>
      <c r="AA789" s="22">
        <f t="shared" ca="1" si="563"/>
        <v>2184.7000000000007</v>
      </c>
      <c r="AB789" s="23">
        <f t="shared" ca="1" si="558"/>
        <v>4.2213793764462544</v>
      </c>
      <c r="AC789" s="23">
        <f t="shared" ca="1" si="559"/>
        <v>59.82774909972207</v>
      </c>
      <c r="AD789" s="23">
        <f t="shared" ca="1" si="560"/>
        <v>55.606369723275819</v>
      </c>
      <c r="AE789" s="23">
        <f t="shared" ca="1" si="561"/>
        <v>64.04912847616832</v>
      </c>
      <c r="AF789" s="23">
        <f t="shared" ca="1" si="562"/>
        <v>86.818308142890771</v>
      </c>
      <c r="AG789" s="23">
        <f t="shared" ca="1" si="523"/>
        <v>50.725776900405286</v>
      </c>
      <c r="AH789" s="25" t="str">
        <f t="shared" ca="1" si="539"/>
        <v>Strong</v>
      </c>
      <c r="AI789" s="25" t="str">
        <f t="shared" ca="1" si="540"/>
        <v>Bearish</v>
      </c>
      <c r="AJ789" s="1">
        <f t="shared" ca="1" si="548"/>
        <v>-1565500810.9000001</v>
      </c>
      <c r="AK789" s="10">
        <f t="shared" ca="1" si="549"/>
        <v>-5.0194996901346441E-2</v>
      </c>
      <c r="AL789" s="10">
        <f t="shared" ca="1" si="554"/>
        <v>0.28387062302471877</v>
      </c>
      <c r="AM789">
        <f t="shared" ca="1" si="550"/>
        <v>-538</v>
      </c>
      <c r="AN789">
        <f t="shared" ca="1" si="541"/>
        <v>0</v>
      </c>
      <c r="AO789">
        <f t="shared" ca="1" si="542"/>
        <v>538</v>
      </c>
      <c r="AP789">
        <f t="shared" ca="1" si="528"/>
        <v>27.877282218816369</v>
      </c>
      <c r="AQ789">
        <f t="shared" ca="1" si="528"/>
        <v>117.43639202637382</v>
      </c>
      <c r="AR789">
        <f t="shared" ca="1" si="555"/>
        <v>0.23738197110616016</v>
      </c>
      <c r="AS789">
        <f t="shared" ca="1" si="556"/>
        <v>19.184211233815873</v>
      </c>
      <c r="AT789">
        <f t="shared" ca="1" si="543"/>
        <v>457.09999999999854</v>
      </c>
      <c r="AU789">
        <f t="shared" ca="1" si="557"/>
        <v>183.09181630641655</v>
      </c>
      <c r="AV789">
        <f t="shared" ca="1" si="552"/>
        <v>11384.887499999999</v>
      </c>
      <c r="AW789">
        <f t="shared" ca="1" si="522"/>
        <v>11734.092307692306</v>
      </c>
      <c r="AX789">
        <f t="shared" ca="1" si="521"/>
        <v>-349.20480769230744</v>
      </c>
      <c r="AY789">
        <f t="shared" ca="1" si="526"/>
        <v>-155.49700854700819</v>
      </c>
      <c r="AZ789">
        <f t="shared" ca="1" si="525"/>
        <v>-193.70779914529925</v>
      </c>
    </row>
    <row r="790" spans="1:52" x14ac:dyDescent="0.3">
      <c r="A790" s="1" vm="4612">
        <f ca="1"/>
        <v>43901</v>
      </c>
      <c r="B790" s="1" vm="4613">
        <f ca="1"/>
        <v>10334.299999999999</v>
      </c>
      <c r="C790" s="1" vm="4614">
        <f ca="1"/>
        <v>10545.1</v>
      </c>
      <c r="D790" s="1" vm="4615">
        <f ca="1"/>
        <v>10334</v>
      </c>
      <c r="E790" s="1" vm="4616">
        <f ca="1"/>
        <v>10458.4</v>
      </c>
      <c r="F790" s="1" vm="4617">
        <f ca="1"/>
        <v>1218545000</v>
      </c>
      <c r="G790" s="1">
        <f t="shared" ca="1" si="551"/>
        <v>10883.859999999999</v>
      </c>
      <c r="H790" s="2">
        <f t="shared" ca="1" si="520"/>
        <v>11591.922499999999</v>
      </c>
      <c r="I790" s="6" t="str" cm="1">
        <f t="array" aca="1" ref="I790" ca="1">_xlfn.IFS(AND(G789&lt;H789,G790&gt;H790),"BUY", AND(G789&gt;H789,G790&lt;H790),"SELL",TRUE,"")</f>
        <v/>
      </c>
      <c r="J790" s="1" vm="4556">
        <f t="shared" ca="1" si="530"/>
        <v>11877.5</v>
      </c>
      <c r="K790" s="3" t="str">
        <f t="shared" ca="1" si="544"/>
        <v/>
      </c>
      <c r="L790" s="3">
        <f t="shared" ca="1" si="545"/>
        <v>6.6497950045207865E-4</v>
      </c>
      <c r="M790" s="3">
        <f t="shared" ca="1" si="546"/>
        <v>6.6475849955268567E-4</v>
      </c>
      <c r="N790" s="4">
        <f t="shared" ca="1" si="531"/>
        <v>-1</v>
      </c>
      <c r="O790" s="2">
        <f t="shared" ca="1" si="547"/>
        <v>-6.6475849955268567E-4</v>
      </c>
      <c r="P790" s="1">
        <f t="shared" ca="1" si="532"/>
        <v>10445.833333333334</v>
      </c>
      <c r="Q790" s="1">
        <f t="shared" ca="1" si="533"/>
        <v>12728717979166.668</v>
      </c>
      <c r="R790" s="1" t="e" vm="4">
        <f ca="1">IF(ISBLANK(A790),"",SUM($Q$2:Q790))</f>
        <v>#N/A</v>
      </c>
      <c r="S790" s="1" t="e" vm="4">
        <f ca="1">IF(ISBLANK(A790),"",SUM($F$2:F790))</f>
        <v>#N/A</v>
      </c>
      <c r="T790" s="1" t="e" vm="4">
        <f t="shared" ca="1" si="534"/>
        <v>#N/A</v>
      </c>
      <c r="U790" s="1" t="e" vm="4">
        <f t="shared" ca="1" si="535"/>
        <v>#N/A</v>
      </c>
      <c r="V790" s="17">
        <f t="shared" ca="1" si="536"/>
        <v>211.10000000000036</v>
      </c>
      <c r="W790" s="17">
        <f t="shared" ca="1" si="537"/>
        <v>0</v>
      </c>
      <c r="X790" s="17">
        <f t="shared" ca="1" si="538"/>
        <v>0</v>
      </c>
      <c r="Y790" s="22">
        <f t="shared" ca="1" si="563"/>
        <v>3725</v>
      </c>
      <c r="Z790" s="22">
        <f t="shared" ca="1" si="563"/>
        <v>154.14999999999964</v>
      </c>
      <c r="AA790" s="22">
        <f t="shared" ca="1" si="563"/>
        <v>2055.75</v>
      </c>
      <c r="AB790" s="23">
        <f t="shared" ca="1" si="558"/>
        <v>4.1382550335570372</v>
      </c>
      <c r="AC790" s="23">
        <f t="shared" ca="1" si="559"/>
        <v>55.187919463087255</v>
      </c>
      <c r="AD790" s="23">
        <f t="shared" ca="1" si="560"/>
        <v>51.049664429530218</v>
      </c>
      <c r="AE790" s="23">
        <f t="shared" ca="1" si="561"/>
        <v>59.326174496644292</v>
      </c>
      <c r="AF790" s="23">
        <f t="shared" ca="1" si="562"/>
        <v>86.049142495135555</v>
      </c>
      <c r="AG790" s="23">
        <f t="shared" ca="1" si="523"/>
        <v>55.81471682434988</v>
      </c>
      <c r="AH790" s="25" t="str">
        <f t="shared" ca="1" si="539"/>
        <v>Strong</v>
      </c>
      <c r="AI790" s="25" t="str">
        <f t="shared" ca="1" si="540"/>
        <v>Bearish</v>
      </c>
      <c r="AJ790" s="1">
        <f t="shared" ca="1" si="548"/>
        <v>1218556052.8399999</v>
      </c>
      <c r="AK790" s="10">
        <f t="shared" ca="1" si="549"/>
        <v>6.6475849955268567E-4</v>
      </c>
      <c r="AL790" s="10">
        <f t="shared" ca="1" si="554"/>
        <v>0.28666837289279679</v>
      </c>
      <c r="AM790">
        <f t="shared" ca="1" si="550"/>
        <v>6.9499999999989086</v>
      </c>
      <c r="AN790">
        <f t="shared" ca="1" si="541"/>
        <v>6.9499999999989086</v>
      </c>
      <c r="AO790">
        <f t="shared" ca="1" si="542"/>
        <v>0</v>
      </c>
      <c r="AP790">
        <f t="shared" ca="1" si="528"/>
        <v>26.382476346043692</v>
      </c>
      <c r="AQ790">
        <f t="shared" ca="1" si="528"/>
        <v>109.04807831020426</v>
      </c>
      <c r="AR790">
        <f t="shared" ca="1" si="555"/>
        <v>0.24193435368016872</v>
      </c>
      <c r="AS790">
        <f t="shared" ca="1" si="556"/>
        <v>19.48044620581237</v>
      </c>
      <c r="AT790">
        <f t="shared" ca="1" si="543"/>
        <v>211.10000000000036</v>
      </c>
      <c r="AU790">
        <f t="shared" ca="1" si="557"/>
        <v>185.09240085595823</v>
      </c>
      <c r="AV790">
        <f t="shared" ca="1" si="552"/>
        <v>11249.683333333334</v>
      </c>
      <c r="AW790">
        <f t="shared" ca="1" si="522"/>
        <v>11687.805769230767</v>
      </c>
      <c r="AX790">
        <f t="shared" ca="1" si="521"/>
        <v>-438.1224358974323</v>
      </c>
      <c r="AY790">
        <f t="shared" ca="1" si="526"/>
        <v>-202.88208689458608</v>
      </c>
      <c r="AZ790">
        <f t="shared" ca="1" si="525"/>
        <v>-235.24034900284622</v>
      </c>
    </row>
    <row r="791" spans="1:52" x14ac:dyDescent="0.3">
      <c r="A791" s="1" vm="4618">
        <f ca="1"/>
        <v>43902</v>
      </c>
      <c r="B791" s="1" vm="4619">
        <f ca="1"/>
        <v>10039.950000000001</v>
      </c>
      <c r="C791" s="1" vm="4620">
        <f ca="1"/>
        <v>10040.75</v>
      </c>
      <c r="D791" s="1" vm="4621">
        <f ca="1"/>
        <v>9508</v>
      </c>
      <c r="E791" s="1" vm="4622">
        <f ca="1"/>
        <v>9590.15</v>
      </c>
      <c r="F791" s="1" vm="4623">
        <f ca="1"/>
        <v>1343489000</v>
      </c>
      <c r="G791" s="1">
        <f t="shared" ca="1" si="551"/>
        <v>10551.69</v>
      </c>
      <c r="H791" s="2">
        <f t="shared" ca="1" si="520"/>
        <v>11466.035</v>
      </c>
      <c r="I791" s="6" t="str" cm="1">
        <f t="array" aca="1" ref="I791" ca="1">_xlfn.IFS(AND(G790&lt;H790,G791&gt;H791),"BUY", AND(G790&gt;H790,G791&lt;H791),"SELL",TRUE,"")</f>
        <v/>
      </c>
      <c r="J791" s="1" vm="4556">
        <f t="shared" ca="1" si="530"/>
        <v>11877.5</v>
      </c>
      <c r="K791" s="3" t="str">
        <f t="shared" ca="1" si="544"/>
        <v/>
      </c>
      <c r="L791" s="3">
        <f t="shared" ca="1" si="545"/>
        <v>-8.3019391111451069E-2</v>
      </c>
      <c r="M791" s="3">
        <f t="shared" ca="1" si="546"/>
        <v>-8.6668953199476567E-2</v>
      </c>
      <c r="N791" s="4">
        <f t="shared" ca="1" si="531"/>
        <v>-1</v>
      </c>
      <c r="O791" s="2">
        <f t="shared" ca="1" si="547"/>
        <v>8.6668953199476567E-2</v>
      </c>
      <c r="P791" s="1">
        <f t="shared" ca="1" si="532"/>
        <v>9712.9666666666672</v>
      </c>
      <c r="Q791" s="1">
        <f t="shared" ca="1" si="533"/>
        <v>13049263874033.334</v>
      </c>
      <c r="R791" s="1" t="e" vm="4">
        <f ca="1">IF(ISBLANK(A791),"",SUM($Q$2:Q791))</f>
        <v>#N/A</v>
      </c>
      <c r="S791" s="1" t="e" vm="4">
        <f ca="1">IF(ISBLANK(A791),"",SUM($F$2:F791))</f>
        <v>#N/A</v>
      </c>
      <c r="T791" s="1" t="e" vm="4">
        <f t="shared" ca="1" si="534"/>
        <v>#N/A</v>
      </c>
      <c r="U791" s="1" t="e" vm="4">
        <f t="shared" ca="1" si="535"/>
        <v>#N/A</v>
      </c>
      <c r="V791" s="17">
        <f t="shared" ca="1" si="536"/>
        <v>950.39999999999964</v>
      </c>
      <c r="W791" s="17">
        <f t="shared" ca="1" si="537"/>
        <v>0</v>
      </c>
      <c r="X791" s="17">
        <f t="shared" ca="1" si="538"/>
        <v>826</v>
      </c>
      <c r="Y791" s="22">
        <f t="shared" ca="1" si="563"/>
        <v>4533.1999999999989</v>
      </c>
      <c r="Z791" s="22">
        <f t="shared" ca="1" si="563"/>
        <v>50.199999999998909</v>
      </c>
      <c r="AA791" s="22">
        <f t="shared" ca="1" si="563"/>
        <v>2881.75</v>
      </c>
      <c r="AB791" s="23">
        <f t="shared" ca="1" si="558"/>
        <v>1.1073855113385449</v>
      </c>
      <c r="AC791" s="23">
        <f t="shared" ca="1" si="559"/>
        <v>63.569884408364963</v>
      </c>
      <c r="AD791" s="23">
        <f t="shared" ca="1" si="560"/>
        <v>62.462498897026421</v>
      </c>
      <c r="AE791" s="23">
        <f t="shared" ca="1" si="561"/>
        <v>64.677269919703505</v>
      </c>
      <c r="AF791" s="23">
        <f t="shared" ca="1" si="562"/>
        <v>96.575657838639899</v>
      </c>
      <c r="AG791" s="23">
        <f t="shared" ca="1" si="523"/>
        <v>62.611125029804057</v>
      </c>
      <c r="AH791" s="25" t="str">
        <f t="shared" ca="1" si="539"/>
        <v>Strong</v>
      </c>
      <c r="AI791" s="25" t="str">
        <f t="shared" ca="1" si="540"/>
        <v>Bearish</v>
      </c>
      <c r="AJ791" s="1">
        <f t="shared" ca="1" si="548"/>
        <v>-1343478116.1400001</v>
      </c>
      <c r="AK791" s="10">
        <f t="shared" ca="1" si="549"/>
        <v>-8.6668953199476567E-2</v>
      </c>
      <c r="AL791" s="10">
        <f t="shared" ca="1" si="554"/>
        <v>0.4185034986588661</v>
      </c>
      <c r="AM791">
        <f t="shared" ca="1" si="550"/>
        <v>-868.25</v>
      </c>
      <c r="AN791">
        <f t="shared" ca="1" si="541"/>
        <v>0</v>
      </c>
      <c r="AO791">
        <f t="shared" ca="1" si="542"/>
        <v>868.25</v>
      </c>
      <c r="AP791">
        <f t="shared" ca="1" si="528"/>
        <v>24.498013749897716</v>
      </c>
      <c r="AQ791">
        <f t="shared" ca="1" si="528"/>
        <v>163.2767870023325</v>
      </c>
      <c r="AR791">
        <f t="shared" ca="1" si="555"/>
        <v>0.15003978336214902</v>
      </c>
      <c r="AS791">
        <f t="shared" ca="1" si="556"/>
        <v>13.046486350542295</v>
      </c>
      <c r="AT791">
        <f t="shared" ca="1" si="543"/>
        <v>532.75</v>
      </c>
      <c r="AU791">
        <f t="shared" ca="1" si="557"/>
        <v>209.92508650910409</v>
      </c>
      <c r="AV791">
        <f t="shared" ca="1" si="552"/>
        <v>11063.079166666665</v>
      </c>
      <c r="AW791">
        <f t="shared" ca="1" si="522"/>
        <v>11606.353846153846</v>
      </c>
      <c r="AX791">
        <f t="shared" ca="1" si="521"/>
        <v>-543.27467948718186</v>
      </c>
      <c r="AY791">
        <f t="shared" ca="1" si="526"/>
        <v>-260.28764245014162</v>
      </c>
      <c r="AZ791">
        <f t="shared" ca="1" si="525"/>
        <v>-282.98703703704024</v>
      </c>
    </row>
    <row r="792" spans="1:52" x14ac:dyDescent="0.3">
      <c r="A792" s="1" vm="4624">
        <f ca="1"/>
        <v>43903</v>
      </c>
      <c r="B792" s="1" vm="4625">
        <f ca="1"/>
        <v>9107.6</v>
      </c>
      <c r="C792" s="1" vm="4626">
        <f ca="1"/>
        <v>10159.4</v>
      </c>
      <c r="D792" s="1" vm="4627">
        <f ca="1"/>
        <v>8555.15</v>
      </c>
      <c r="E792" s="1" vm="4628">
        <f ca="1"/>
        <v>9955.2000000000007</v>
      </c>
      <c r="F792" s="1" vm="4629">
        <f ca="1"/>
        <v>1387954000</v>
      </c>
      <c r="G792" s="1">
        <f t="shared" ca="1" si="551"/>
        <v>10288.930000000002</v>
      </c>
      <c r="H792" s="2">
        <f t="shared" ca="1" si="520"/>
        <v>11353.735000000001</v>
      </c>
      <c r="I792" s="6" t="str" cm="1">
        <f t="array" aca="1" ref="I792" ca="1">_xlfn.IFS(AND(G791&lt;H791,G792&gt;H792),"BUY", AND(G791&gt;H791,G792&lt;H792),"SELL",TRUE,"")</f>
        <v/>
      </c>
      <c r="J792" s="1" vm="4556">
        <f t="shared" ca="1" si="530"/>
        <v>11877.5</v>
      </c>
      <c r="K792" s="3" t="str">
        <f t="shared" ca="1" si="544"/>
        <v/>
      </c>
      <c r="L792" s="3">
        <f t="shared" ca="1" si="545"/>
        <v>3.8065098043305046E-2</v>
      </c>
      <c r="M792" s="3">
        <f t="shared" ca="1" si="546"/>
        <v>3.735849765514436E-2</v>
      </c>
      <c r="N792" s="4">
        <f t="shared" ca="1" si="531"/>
        <v>-1</v>
      </c>
      <c r="O792" s="2">
        <f t="shared" ca="1" si="547"/>
        <v>-3.735849765514436E-2</v>
      </c>
      <c r="P792" s="1">
        <f t="shared" ca="1" si="532"/>
        <v>9556.5833333333339</v>
      </c>
      <c r="Q792" s="1">
        <f t="shared" ca="1" si="533"/>
        <v>13264098063833.334</v>
      </c>
      <c r="R792" s="1" t="e" vm="4">
        <f ca="1">IF(ISBLANK(A792),"",SUM($Q$2:Q792))</f>
        <v>#N/A</v>
      </c>
      <c r="S792" s="1" t="e" vm="4">
        <f ca="1">IF(ISBLANK(A792),"",SUM($F$2:F792))</f>
        <v>#N/A</v>
      </c>
      <c r="T792" s="1" t="e" vm="4">
        <f t="shared" ca="1" si="534"/>
        <v>#N/A</v>
      </c>
      <c r="U792" s="1" t="e" vm="4">
        <f t="shared" ca="1" si="535"/>
        <v>#N/A</v>
      </c>
      <c r="V792" s="17">
        <f t="shared" ca="1" si="536"/>
        <v>1604.25</v>
      </c>
      <c r="W792" s="17">
        <f t="shared" ca="1" si="537"/>
        <v>0</v>
      </c>
      <c r="X792" s="17">
        <f t="shared" ca="1" si="538"/>
        <v>952.85000000000036</v>
      </c>
      <c r="Y792" s="22">
        <f t="shared" ca="1" si="563"/>
        <v>6056.9</v>
      </c>
      <c r="Z792" s="22">
        <f t="shared" ca="1" si="563"/>
        <v>32.899999999999636</v>
      </c>
      <c r="AA792" s="22">
        <f t="shared" ca="1" si="563"/>
        <v>3834.6000000000004</v>
      </c>
      <c r="AB792" s="23">
        <f t="shared" ca="1" si="558"/>
        <v>0.54318215588831975</v>
      </c>
      <c r="AC792" s="23">
        <f t="shared" ca="1" si="559"/>
        <v>63.309613828856357</v>
      </c>
      <c r="AD792" s="23">
        <f t="shared" ca="1" si="560"/>
        <v>62.766431672968039</v>
      </c>
      <c r="AE792" s="23">
        <f t="shared" ca="1" si="561"/>
        <v>63.852795984744674</v>
      </c>
      <c r="AF792" s="23">
        <f t="shared" ca="1" si="562"/>
        <v>98.298642533936672</v>
      </c>
      <c r="AG792" s="23">
        <f t="shared" ca="1" si="523"/>
        <v>67.429400318988172</v>
      </c>
      <c r="AH792" s="25" t="str">
        <f t="shared" ca="1" si="539"/>
        <v>Strong</v>
      </c>
      <c r="AI792" s="25" t="str">
        <f t="shared" ca="1" si="540"/>
        <v>Bearish</v>
      </c>
      <c r="AJ792" s="1">
        <f t="shared" ca="1" si="548"/>
        <v>1387964551.6900001</v>
      </c>
      <c r="AK792" s="10">
        <f t="shared" ca="1" si="549"/>
        <v>3.735849765514436E-2</v>
      </c>
      <c r="AL792" s="10">
        <f t="shared" ca="1" si="554"/>
        <v>0.47569265701808705</v>
      </c>
      <c r="AM792">
        <f t="shared" ca="1" si="550"/>
        <v>365.05000000000109</v>
      </c>
      <c r="AN792">
        <f t="shared" ca="1" si="541"/>
        <v>365.05000000000109</v>
      </c>
      <c r="AO792">
        <f t="shared" ca="1" si="542"/>
        <v>0</v>
      </c>
      <c r="AP792">
        <f t="shared" ca="1" si="528"/>
        <v>48.823155624905098</v>
      </c>
      <c r="AQ792">
        <f t="shared" ca="1" si="528"/>
        <v>151.61415935930876</v>
      </c>
      <c r="AR792">
        <f t="shared" ca="1" si="555"/>
        <v>0.32202240101598711</v>
      </c>
      <c r="AS792">
        <f t="shared" ca="1" si="556"/>
        <v>24.358316528412061</v>
      </c>
      <c r="AT792">
        <f t="shared" ca="1" si="543"/>
        <v>1604.25</v>
      </c>
      <c r="AU792">
        <f t="shared" ca="1" si="557"/>
        <v>309.51972318702519</v>
      </c>
      <c r="AV792">
        <f t="shared" ca="1" si="552"/>
        <v>10909.520833333332</v>
      </c>
      <c r="AW792">
        <f t="shared" ca="1" si="522"/>
        <v>11528.490384615387</v>
      </c>
      <c r="AX792">
        <f t="shared" ca="1" si="521"/>
        <v>-618.96955128205445</v>
      </c>
      <c r="AY792">
        <f t="shared" ca="1" si="526"/>
        <v>-321.8955128205119</v>
      </c>
      <c r="AZ792">
        <f t="shared" ca="1" si="525"/>
        <v>-297.07403846154256</v>
      </c>
    </row>
    <row r="793" spans="1:52" x14ac:dyDescent="0.3">
      <c r="A793" s="1" vm="4630">
        <f ca="1"/>
        <v>43906</v>
      </c>
      <c r="B793" s="1" vm="4631">
        <f ca="1"/>
        <v>9587.7999999999993</v>
      </c>
      <c r="C793" s="1" vm="4632">
        <f ca="1"/>
        <v>9602.2000000000007</v>
      </c>
      <c r="D793" s="1" vm="4633">
        <f ca="1"/>
        <v>9165.1</v>
      </c>
      <c r="E793" s="1" vm="4634">
        <f ca="1"/>
        <v>9197.4</v>
      </c>
      <c r="F793" s="1" vm="4635">
        <f ca="1"/>
        <v>897732000</v>
      </c>
      <c r="G793" s="1">
        <f t="shared" ca="1" si="551"/>
        <v>9930.52</v>
      </c>
      <c r="H793" s="2">
        <f t="shared" ref="H793:H856" ca="1" si="564">IFERROR(AVERAGE(E774:E793),"")</f>
        <v>11204.872500000001</v>
      </c>
      <c r="I793" s="6" t="str" cm="1">
        <f t="array" aca="1" ref="I793" ca="1">_xlfn.IFS(AND(G792&lt;H792,G793&gt;H793),"BUY", AND(G792&gt;H792,G793&lt;H793),"SELL",TRUE,"")</f>
        <v/>
      </c>
      <c r="J793" s="1" vm="4556">
        <f t="shared" ca="1" si="530"/>
        <v>11877.5</v>
      </c>
      <c r="K793" s="3" t="str">
        <f t="shared" ca="1" si="544"/>
        <v/>
      </c>
      <c r="L793" s="3">
        <f t="shared" ca="1" si="545"/>
        <v>-7.6121022179363673E-2</v>
      </c>
      <c r="M793" s="3">
        <f t="shared" ca="1" si="546"/>
        <v>-7.9174192303201302E-2</v>
      </c>
      <c r="N793" s="4">
        <f t="shared" ca="1" si="531"/>
        <v>-1</v>
      </c>
      <c r="O793" s="2">
        <f t="shared" ca="1" si="547"/>
        <v>7.9174192303201302E-2</v>
      </c>
      <c r="P793" s="1">
        <f t="shared" ca="1" si="532"/>
        <v>9321.5666666666675</v>
      </c>
      <c r="Q793" s="1">
        <f t="shared" ca="1" si="533"/>
        <v>8368268686800.001</v>
      </c>
      <c r="R793" s="1" t="e" vm="4">
        <f ca="1">IF(ISBLANK(A793),"",SUM($Q$2:Q793))</f>
        <v>#N/A</v>
      </c>
      <c r="S793" s="1" t="e" vm="4">
        <f ca="1">IF(ISBLANK(A793),"",SUM($F$2:F793))</f>
        <v>#N/A</v>
      </c>
      <c r="T793" s="1" t="e" vm="4">
        <f t="shared" ca="1" si="534"/>
        <v>#N/A</v>
      </c>
      <c r="U793" s="1" t="e" vm="4">
        <f t="shared" ca="1" si="535"/>
        <v>#N/A</v>
      </c>
      <c r="V793" s="17">
        <f t="shared" ca="1" si="536"/>
        <v>790.10000000000036</v>
      </c>
      <c r="W793" s="17">
        <f t="shared" ca="1" si="537"/>
        <v>0</v>
      </c>
      <c r="X793" s="17">
        <f t="shared" ca="1" si="538"/>
        <v>0</v>
      </c>
      <c r="Y793" s="22">
        <f t="shared" ca="1" si="563"/>
        <v>6579.5499999999993</v>
      </c>
      <c r="Z793" s="22">
        <f t="shared" ca="1" si="563"/>
        <v>32.899999999999636</v>
      </c>
      <c r="AA793" s="22">
        <f t="shared" ca="1" si="563"/>
        <v>3576.5499999999993</v>
      </c>
      <c r="AB793" s="23">
        <f t="shared" ca="1" si="558"/>
        <v>0.50003419686756145</v>
      </c>
      <c r="AC793" s="23">
        <f t="shared" ca="1" si="559"/>
        <v>54.358580754002929</v>
      </c>
      <c r="AD793" s="23">
        <f t="shared" ca="1" si="560"/>
        <v>53.858546557135369</v>
      </c>
      <c r="AE793" s="23">
        <f t="shared" ca="1" si="561"/>
        <v>54.858614950870489</v>
      </c>
      <c r="AF793" s="23">
        <f t="shared" ca="1" si="562"/>
        <v>98.17700757733175</v>
      </c>
      <c r="AG793" s="23">
        <f t="shared" ca="1" si="523"/>
        <v>74.0300878424205</v>
      </c>
      <c r="AH793" s="25" t="str">
        <f t="shared" ca="1" si="539"/>
        <v>Strong</v>
      </c>
      <c r="AI793" s="25" t="str">
        <f t="shared" ca="1" si="540"/>
        <v>Bearish</v>
      </c>
      <c r="AJ793" s="1">
        <f t="shared" ca="1" si="548"/>
        <v>-897721711.07000005</v>
      </c>
      <c r="AK793" s="10">
        <f t="shared" ca="1" si="549"/>
        <v>-7.9174192303201302E-2</v>
      </c>
      <c r="AL793" s="10">
        <f t="shared" ca="1" si="554"/>
        <v>0.55080110450076336</v>
      </c>
      <c r="AM793">
        <f t="shared" ca="1" si="550"/>
        <v>-757.80000000000109</v>
      </c>
      <c r="AN793">
        <f t="shared" ca="1" si="541"/>
        <v>0</v>
      </c>
      <c r="AO793">
        <f t="shared" ca="1" si="542"/>
        <v>757.80000000000109</v>
      </c>
      <c r="AP793">
        <f t="shared" ca="1" si="528"/>
        <v>45.335787365983307</v>
      </c>
      <c r="AQ793">
        <f t="shared" ca="1" si="528"/>
        <v>194.91314797650108</v>
      </c>
      <c r="AR793">
        <f t="shared" ca="1" si="555"/>
        <v>0.23259481382676675</v>
      </c>
      <c r="AS793">
        <f t="shared" ca="1" si="556"/>
        <v>18.870338510077204</v>
      </c>
      <c r="AT793">
        <f t="shared" ca="1" si="543"/>
        <v>437.10000000000036</v>
      </c>
      <c r="AU793">
        <f t="shared" ca="1" si="557"/>
        <v>318.63260010223769</v>
      </c>
      <c r="AV793">
        <f t="shared" ca="1" si="552"/>
        <v>10702.762499999999</v>
      </c>
      <c r="AW793">
        <f t="shared" ca="1" si="522"/>
        <v>11417.269230769232</v>
      </c>
      <c r="AX793">
        <f t="shared" ca="1" si="521"/>
        <v>-714.5067307692334</v>
      </c>
      <c r="AY793">
        <f t="shared" ca="1" si="526"/>
        <v>-388.9926638176633</v>
      </c>
      <c r="AZ793">
        <f t="shared" ca="1" si="525"/>
        <v>-325.5140669515701</v>
      </c>
    </row>
    <row r="794" spans="1:52" x14ac:dyDescent="0.3">
      <c r="A794" s="1" vm="4636">
        <f ca="1"/>
        <v>43907</v>
      </c>
      <c r="B794" s="1" vm="4637">
        <f ca="1"/>
        <v>9285.4</v>
      </c>
      <c r="C794" s="1" vm="4638">
        <f ca="1"/>
        <v>9403.7999999999993</v>
      </c>
      <c r="D794" s="1" vm="4639">
        <f ca="1"/>
        <v>8915.6</v>
      </c>
      <c r="E794" s="1" vm="4640">
        <f ca="1"/>
        <v>8967.0499999999993</v>
      </c>
      <c r="F794" s="1" vm="4641">
        <f ca="1"/>
        <v>935619000</v>
      </c>
      <c r="G794" s="1">
        <f t="shared" ca="1" si="551"/>
        <v>9633.64</v>
      </c>
      <c r="H794" s="2">
        <f t="shared" ca="1" si="564"/>
        <v>11047.552500000002</v>
      </c>
      <c r="I794" s="6" t="str" cm="1">
        <f t="array" aca="1" ref="I794" ca="1">_xlfn.IFS(AND(G793&lt;H793,G794&gt;H794),"BUY", AND(G793&gt;H793,G794&lt;H794),"SELL",TRUE,"")</f>
        <v/>
      </c>
      <c r="J794" s="1" vm="4556">
        <f t="shared" ca="1" si="530"/>
        <v>11877.5</v>
      </c>
      <c r="K794" s="3" t="str">
        <f t="shared" ca="1" si="544"/>
        <v/>
      </c>
      <c r="L794" s="3">
        <f t="shared" ca="1" si="545"/>
        <v>-2.5045121447365593E-2</v>
      </c>
      <c r="M794" s="3">
        <f t="shared" ca="1" si="546"/>
        <v>-2.5364087462722871E-2</v>
      </c>
      <c r="N794" s="4">
        <f t="shared" ca="1" si="531"/>
        <v>-1</v>
      </c>
      <c r="O794" s="2">
        <f t="shared" ca="1" si="547"/>
        <v>2.5364087462722871E-2</v>
      </c>
      <c r="P794" s="1">
        <f t="shared" ca="1" si="532"/>
        <v>9095.4833333333336</v>
      </c>
      <c r="Q794" s="1">
        <f t="shared" ca="1" si="533"/>
        <v>8509907020850</v>
      </c>
      <c r="R794" s="1" t="e" vm="4">
        <f ca="1">IF(ISBLANK(A794),"",SUM($Q$2:Q794))</f>
        <v>#N/A</v>
      </c>
      <c r="S794" s="1" t="e" vm="4">
        <f ca="1">IF(ISBLANK(A794),"",SUM($F$2:F794))</f>
        <v>#N/A</v>
      </c>
      <c r="T794" s="1" t="e" vm="4">
        <f t="shared" ca="1" si="534"/>
        <v>#N/A</v>
      </c>
      <c r="U794" s="1" t="e" vm="4">
        <f t="shared" ca="1" si="535"/>
        <v>#N/A</v>
      </c>
      <c r="V794" s="17">
        <f t="shared" ca="1" si="536"/>
        <v>488.19999999999891</v>
      </c>
      <c r="W794" s="17">
        <f t="shared" ca="1" si="537"/>
        <v>0</v>
      </c>
      <c r="X794" s="17">
        <f t="shared" ca="1" si="538"/>
        <v>249.5</v>
      </c>
      <c r="Y794" s="22">
        <f t="shared" ca="1" si="563"/>
        <v>6964.5999999999985</v>
      </c>
      <c r="Z794" s="22">
        <f t="shared" ca="1" si="563"/>
        <v>32.899999999999636</v>
      </c>
      <c r="AA794" s="22">
        <f t="shared" ca="1" si="563"/>
        <v>3792.5499999999993</v>
      </c>
      <c r="AB794" s="23">
        <f t="shared" ca="1" si="558"/>
        <v>0.47238893834534135</v>
      </c>
      <c r="AC794" s="23">
        <f t="shared" ca="1" si="559"/>
        <v>54.454670763575798</v>
      </c>
      <c r="AD794" s="23">
        <f t="shared" ca="1" si="560"/>
        <v>53.982281825230459</v>
      </c>
      <c r="AE794" s="23">
        <f t="shared" ca="1" si="561"/>
        <v>54.927059701921138</v>
      </c>
      <c r="AF794" s="23">
        <f t="shared" ca="1" si="562"/>
        <v>98.279940921983055</v>
      </c>
      <c r="AG794" s="23">
        <f t="shared" ca="1" si="523"/>
        <v>79.698843049821974</v>
      </c>
      <c r="AH794" s="25" t="str">
        <f t="shared" ca="1" si="539"/>
        <v>Strong</v>
      </c>
      <c r="AI794" s="25" t="str">
        <f t="shared" ca="1" si="540"/>
        <v>Bearish</v>
      </c>
      <c r="AJ794" s="1">
        <f t="shared" ca="1" si="548"/>
        <v>-935609069.48000002</v>
      </c>
      <c r="AK794" s="10">
        <f t="shared" ca="1" si="549"/>
        <v>-2.5364087462722871E-2</v>
      </c>
      <c r="AL794" s="10">
        <f t="shared" ca="1" si="554"/>
        <v>0.54697621417151177</v>
      </c>
      <c r="AM794">
        <f t="shared" ca="1" si="550"/>
        <v>-230.35000000000036</v>
      </c>
      <c r="AN794">
        <f t="shared" ca="1" si="541"/>
        <v>0</v>
      </c>
      <c r="AO794">
        <f t="shared" ca="1" si="542"/>
        <v>230.35000000000036</v>
      </c>
      <c r="AP794">
        <f t="shared" ca="1" si="528"/>
        <v>42.097516839841646</v>
      </c>
      <c r="AQ794">
        <f t="shared" ca="1" si="528"/>
        <v>197.44435169246532</v>
      </c>
      <c r="AR794">
        <f t="shared" ca="1" si="555"/>
        <v>0.21321205939287516</v>
      </c>
      <c r="AS794">
        <f t="shared" ca="1" si="556"/>
        <v>17.574179035079197</v>
      </c>
      <c r="AT794">
        <f t="shared" ca="1" si="543"/>
        <v>488.19999999999891</v>
      </c>
      <c r="AU794">
        <f t="shared" ca="1" si="557"/>
        <v>330.74455723779204</v>
      </c>
      <c r="AV794">
        <f t="shared" ca="1" si="552"/>
        <v>10480.574999999999</v>
      </c>
      <c r="AW794">
        <f t="shared" ca="1" si="522"/>
        <v>11295.311538461539</v>
      </c>
      <c r="AX794">
        <f t="shared" ca="1" si="521"/>
        <v>-814.73653846154048</v>
      </c>
      <c r="AY794">
        <f t="shared" ca="1" si="526"/>
        <v>-462.64430199430194</v>
      </c>
      <c r="AZ794">
        <f t="shared" ca="1" si="525"/>
        <v>-352.09223646723854</v>
      </c>
    </row>
    <row r="795" spans="1:52" x14ac:dyDescent="0.3">
      <c r="A795" s="1" vm="4642">
        <f ca="1"/>
        <v>43908</v>
      </c>
      <c r="B795" s="1" vm="4643">
        <f ca="1"/>
        <v>9088.4500000000007</v>
      </c>
      <c r="C795" s="1" vm="4644">
        <f ca="1"/>
        <v>9127.5499999999993</v>
      </c>
      <c r="D795" s="1" vm="102">
        <f ca="1"/>
        <v>8407.0499999999993</v>
      </c>
      <c r="E795" s="1" vm="4645">
        <f ca="1"/>
        <v>8468.7999999999993</v>
      </c>
      <c r="F795" s="1" vm="4646">
        <f ca="1"/>
        <v>1516626000</v>
      </c>
      <c r="G795" s="1">
        <f t="shared" ca="1" si="551"/>
        <v>9235.7200000000012</v>
      </c>
      <c r="H795" s="2">
        <f t="shared" ca="1" si="564"/>
        <v>10868.702500000001</v>
      </c>
      <c r="I795" s="6" t="str" cm="1">
        <f t="array" aca="1" ref="I795" ca="1">_xlfn.IFS(AND(G794&lt;H794,G795&gt;H795),"BUY", AND(G794&gt;H794,G795&lt;H795),"SELL",TRUE,"")</f>
        <v/>
      </c>
      <c r="J795" s="1" vm="4556">
        <f t="shared" ca="1" si="530"/>
        <v>11877.5</v>
      </c>
      <c r="K795" s="3" t="str">
        <f t="shared" ca="1" si="544"/>
        <v/>
      </c>
      <c r="L795" s="3">
        <f t="shared" ca="1" si="545"/>
        <v>-5.5564539062456397E-2</v>
      </c>
      <c r="M795" s="3">
        <f t="shared" ca="1" si="546"/>
        <v>-5.7167925833670724E-2</v>
      </c>
      <c r="N795" s="4">
        <f t="shared" ca="1" si="531"/>
        <v>-1</v>
      </c>
      <c r="O795" s="2">
        <f t="shared" ca="1" si="547"/>
        <v>5.7167925833670724E-2</v>
      </c>
      <c r="P795" s="1">
        <f t="shared" ca="1" si="532"/>
        <v>8667.7999999999993</v>
      </c>
      <c r="Q795" s="1">
        <f t="shared" ca="1" si="533"/>
        <v>13145810842799.998</v>
      </c>
      <c r="R795" s="1" t="e" vm="4">
        <f ca="1">IF(ISBLANK(A795),"",SUM($Q$2:Q795))</f>
        <v>#N/A</v>
      </c>
      <c r="S795" s="1" t="e" vm="4">
        <f ca="1">IF(ISBLANK(A795),"",SUM($F$2:F795))</f>
        <v>#N/A</v>
      </c>
      <c r="T795" s="1" t="e" vm="4">
        <f t="shared" ca="1" si="534"/>
        <v>#N/A</v>
      </c>
      <c r="U795" s="1" t="e" vm="4">
        <f t="shared" ca="1" si="535"/>
        <v>#N/A</v>
      </c>
      <c r="V795" s="17">
        <f t="shared" ca="1" si="536"/>
        <v>720.5</v>
      </c>
      <c r="W795" s="17">
        <f t="shared" ca="1" si="537"/>
        <v>0</v>
      </c>
      <c r="X795" s="17">
        <f t="shared" ca="1" si="538"/>
        <v>508.55000000000109</v>
      </c>
      <c r="Y795" s="22">
        <f t="shared" ca="1" si="563"/>
        <v>7526.7999999999993</v>
      </c>
      <c r="Z795" s="22">
        <f t="shared" ca="1" si="563"/>
        <v>32.899999999999636</v>
      </c>
      <c r="AA795" s="22">
        <f t="shared" ca="1" si="563"/>
        <v>4160.8000000000011</v>
      </c>
      <c r="AB795" s="23">
        <f t="shared" ca="1" si="558"/>
        <v>0.43710474570866292</v>
      </c>
      <c r="AC795" s="23">
        <f t="shared" ca="1" si="559"/>
        <v>55.279800180687701</v>
      </c>
      <c r="AD795" s="23">
        <f t="shared" ca="1" si="560"/>
        <v>54.842695434979035</v>
      </c>
      <c r="AE795" s="23">
        <f t="shared" ca="1" si="561"/>
        <v>55.716904926396367</v>
      </c>
      <c r="AF795" s="23">
        <f t="shared" ca="1" si="562"/>
        <v>98.4309798030379</v>
      </c>
      <c r="AG795" s="23">
        <f t="shared" ca="1" si="523"/>
        <v>83.735866263640929</v>
      </c>
      <c r="AH795" s="25" t="str">
        <f t="shared" ca="1" si="539"/>
        <v>Strong</v>
      </c>
      <c r="AI795" s="25" t="str">
        <f t="shared" ca="1" si="540"/>
        <v>Bearish</v>
      </c>
      <c r="AJ795" s="1">
        <f t="shared" ca="1" si="548"/>
        <v>-1516616366.3599999</v>
      </c>
      <c r="AK795" s="10">
        <f t="shared" ca="1" si="549"/>
        <v>-5.7167925833670724E-2</v>
      </c>
      <c r="AL795" s="10">
        <f t="shared" ca="1" si="554"/>
        <v>0.56724323856742975</v>
      </c>
      <c r="AM795">
        <f t="shared" ca="1" si="550"/>
        <v>-498.25</v>
      </c>
      <c r="AN795">
        <f t="shared" ca="1" si="541"/>
        <v>0</v>
      </c>
      <c r="AO795">
        <f t="shared" ca="1" si="542"/>
        <v>498.25</v>
      </c>
      <c r="AP795">
        <f t="shared" ca="1" si="528"/>
        <v>39.090551351281526</v>
      </c>
      <c r="AQ795">
        <f t="shared" ca="1" si="528"/>
        <v>218.9304694287178</v>
      </c>
      <c r="AR795">
        <f t="shared" ca="1" si="555"/>
        <v>0.17855235707156392</v>
      </c>
      <c r="AS795">
        <f t="shared" ca="1" si="556"/>
        <v>15.15014212140953</v>
      </c>
      <c r="AT795">
        <f t="shared" ca="1" si="543"/>
        <v>720.5</v>
      </c>
      <c r="AU795">
        <f t="shared" ca="1" si="557"/>
        <v>358.58423172080694</v>
      </c>
      <c r="AV795">
        <f t="shared" ca="1" si="552"/>
        <v>10252.829166666665</v>
      </c>
      <c r="AW795">
        <f t="shared" ca="1" si="522"/>
        <v>11155.71346153846</v>
      </c>
      <c r="AX795">
        <f t="shared" ref="AX795:AX858" ca="1" si="565">AV795 - AW795</f>
        <v>-902.88429487179565</v>
      </c>
      <c r="AY795">
        <f t="shared" ca="1" si="526"/>
        <v>-541.54380341880358</v>
      </c>
      <c r="AZ795">
        <f t="shared" ca="1" si="525"/>
        <v>-361.34049145299207</v>
      </c>
    </row>
    <row r="796" spans="1:52" x14ac:dyDescent="0.3">
      <c r="A796" s="1" vm="4647">
        <f ca="1"/>
        <v>43909</v>
      </c>
      <c r="B796" s="1" vm="4648">
        <f ca="1"/>
        <v>8063.3</v>
      </c>
      <c r="C796" s="1" vm="4649">
        <f ca="1"/>
        <v>8575.4500000000007</v>
      </c>
      <c r="D796" s="1" vm="4650">
        <f ca="1"/>
        <v>7832.55</v>
      </c>
      <c r="E796" s="1" vm="4651">
        <f ca="1"/>
        <v>8263.4500000000007</v>
      </c>
      <c r="F796" s="1" vm="4652">
        <f ca="1"/>
        <v>925722000</v>
      </c>
      <c r="G796" s="1">
        <f t="shared" ca="1" si="551"/>
        <v>8970.3799999999992</v>
      </c>
      <c r="H796" s="2">
        <f t="shared" ca="1" si="564"/>
        <v>10682.25</v>
      </c>
      <c r="I796" s="6" t="str" cm="1">
        <f t="array" aca="1" ref="I796" ca="1">_xlfn.IFS(AND(G795&lt;H795,G796&gt;H796),"BUY", AND(G795&gt;H795,G796&lt;H796),"SELL",TRUE,"")</f>
        <v/>
      </c>
      <c r="J796" s="1" vm="4556">
        <f t="shared" ca="1" si="530"/>
        <v>11877.5</v>
      </c>
      <c r="K796" s="3" t="str">
        <f t="shared" ca="1" si="544"/>
        <v/>
      </c>
      <c r="L796" s="3">
        <f t="shared" ca="1" si="545"/>
        <v>-2.4247827319100579E-2</v>
      </c>
      <c r="M796" s="3">
        <f t="shared" ca="1" si="546"/>
        <v>-2.4546646246054779E-2</v>
      </c>
      <c r="N796" s="4">
        <f t="shared" ca="1" si="531"/>
        <v>-1</v>
      </c>
      <c r="O796" s="2">
        <f t="shared" ca="1" si="547"/>
        <v>2.4546646246054779E-2</v>
      </c>
      <c r="P796" s="1">
        <f t="shared" ca="1" si="532"/>
        <v>8223.8166666666675</v>
      </c>
      <c r="Q796" s="1">
        <f t="shared" ca="1" si="533"/>
        <v>7612968012300.001</v>
      </c>
      <c r="R796" s="1" t="e" vm="4">
        <f ca="1">IF(ISBLANK(A796),"",SUM($Q$2:Q796))</f>
        <v>#N/A</v>
      </c>
      <c r="S796" s="1" t="e" vm="4">
        <f ca="1">IF(ISBLANK(A796),"",SUM($F$2:F796))</f>
        <v>#N/A</v>
      </c>
      <c r="T796" s="1" t="e" vm="4">
        <f t="shared" ca="1" si="534"/>
        <v>#N/A</v>
      </c>
      <c r="U796" s="1" t="e" vm="4">
        <f t="shared" ca="1" si="535"/>
        <v>#N/A</v>
      </c>
      <c r="V796" s="17">
        <f t="shared" ca="1" si="536"/>
        <v>742.90000000000055</v>
      </c>
      <c r="W796" s="17">
        <f t="shared" ca="1" si="537"/>
        <v>0</v>
      </c>
      <c r="X796" s="17">
        <f t="shared" ca="1" si="538"/>
        <v>574.49999999999909</v>
      </c>
      <c r="Y796" s="22">
        <f t="shared" ca="1" si="563"/>
        <v>8127.9000000000005</v>
      </c>
      <c r="Z796" s="22">
        <f t="shared" ca="1" si="563"/>
        <v>32.899999999999636</v>
      </c>
      <c r="AA796" s="22">
        <f t="shared" ca="1" si="563"/>
        <v>4632.4000000000005</v>
      </c>
      <c r="AB796" s="23">
        <f t="shared" ca="1" si="558"/>
        <v>0.40477860209893868</v>
      </c>
      <c r="AC796" s="23">
        <f t="shared" ca="1" si="559"/>
        <v>56.993811439609253</v>
      </c>
      <c r="AD796" s="23">
        <f t="shared" ca="1" si="560"/>
        <v>56.589032837510317</v>
      </c>
      <c r="AE796" s="23">
        <f t="shared" ca="1" si="561"/>
        <v>57.398590041708189</v>
      </c>
      <c r="AF796" s="23">
        <f t="shared" ca="1" si="562"/>
        <v>98.589586950464096</v>
      </c>
      <c r="AG796" s="23">
        <f t="shared" ca="1" si="523"/>
        <v>86.833014903671298</v>
      </c>
      <c r="AH796" s="25" t="str">
        <f t="shared" ca="1" si="539"/>
        <v>Strong</v>
      </c>
      <c r="AI796" s="25" t="str">
        <f t="shared" ca="1" si="540"/>
        <v>Bearish</v>
      </c>
      <c r="AJ796" s="1">
        <f t="shared" ca="1" si="548"/>
        <v>-925712764.27999997</v>
      </c>
      <c r="AK796" s="10">
        <f t="shared" ca="1" si="549"/>
        <v>-2.4546646246054779E-2</v>
      </c>
      <c r="AL796" s="10">
        <f t="shared" ca="1" si="554"/>
        <v>0.56050713461945756</v>
      </c>
      <c r="AM796">
        <f t="shared" ca="1" si="550"/>
        <v>-205.34999999999854</v>
      </c>
      <c r="AN796">
        <f t="shared" ca="1" si="541"/>
        <v>0</v>
      </c>
      <c r="AO796">
        <f t="shared" ca="1" si="542"/>
        <v>205.34999999999854</v>
      </c>
      <c r="AP796">
        <f t="shared" ca="1" si="528"/>
        <v>36.298369111904272</v>
      </c>
      <c r="AQ796">
        <f t="shared" ca="1" si="528"/>
        <v>217.960435898095</v>
      </c>
      <c r="AR796">
        <f t="shared" ca="1" si="555"/>
        <v>0.16653650449146273</v>
      </c>
      <c r="AS796">
        <f t="shared" ca="1" si="556"/>
        <v>14.276150283360593</v>
      </c>
      <c r="AT796">
        <f t="shared" ca="1" si="543"/>
        <v>742.90000000000055</v>
      </c>
      <c r="AU796">
        <f t="shared" ca="1" si="557"/>
        <v>386.03535802646365</v>
      </c>
      <c r="AV796">
        <f t="shared" ca="1" si="552"/>
        <v>10013.720833333331</v>
      </c>
      <c r="AW796">
        <f t="shared" ref="AW796:AW859" ca="1" si="566">AVERAGE(E771:E796)</f>
        <v>11010.788461538461</v>
      </c>
      <c r="AX796">
        <f t="shared" ca="1" si="565"/>
        <v>-997.06762820512995</v>
      </c>
      <c r="AY796">
        <f t="shared" ca="1" si="526"/>
        <v>-627.39287749287826</v>
      </c>
      <c r="AZ796">
        <f t="shared" ca="1" si="525"/>
        <v>-369.67475071225169</v>
      </c>
    </row>
    <row r="797" spans="1:52" x14ac:dyDescent="0.3">
      <c r="A797" s="1" vm="4653">
        <f ca="1"/>
        <v>43910</v>
      </c>
      <c r="B797" s="1" vm="4654">
        <f ca="1"/>
        <v>8284.4500000000007</v>
      </c>
      <c r="C797" s="1" vm="4655">
        <f ca="1"/>
        <v>8883</v>
      </c>
      <c r="D797" s="1" vm="4656">
        <f ca="1"/>
        <v>8178.2</v>
      </c>
      <c r="E797" s="1" vm="4657">
        <f ca="1"/>
        <v>8745.4500000000007</v>
      </c>
      <c r="F797" s="1" vm="4658">
        <f ca="1"/>
        <v>1071521000</v>
      </c>
      <c r="G797" s="1">
        <f t="shared" ca="1" si="551"/>
        <v>8728.4299999999985</v>
      </c>
      <c r="H797" s="2">
        <f t="shared" ca="1" si="564"/>
        <v>10513.227499999999</v>
      </c>
      <c r="I797" s="6" t="str" cm="1">
        <f t="array" aca="1" ref="I797" ca="1">_xlfn.IFS(AND(G796&lt;H796,G797&gt;H797),"BUY", AND(G796&gt;H796,G797&lt;H797),"SELL",TRUE,"")</f>
        <v/>
      </c>
      <c r="J797" s="1" vm="4556">
        <f t="shared" ca="1" si="530"/>
        <v>11877.5</v>
      </c>
      <c r="K797" s="3" t="str">
        <f t="shared" ca="1" si="544"/>
        <v/>
      </c>
      <c r="L797" s="3">
        <f t="shared" ca="1" si="545"/>
        <v>5.8329148237116435E-2</v>
      </c>
      <c r="M797" s="3">
        <f t="shared" ca="1" si="546"/>
        <v>5.6691389247104269E-2</v>
      </c>
      <c r="N797" s="4">
        <f t="shared" ca="1" si="531"/>
        <v>-1</v>
      </c>
      <c r="O797" s="2">
        <f t="shared" ca="1" si="547"/>
        <v>-5.6691389247104269E-2</v>
      </c>
      <c r="P797" s="1">
        <f t="shared" ca="1" si="532"/>
        <v>8602.2166666666672</v>
      </c>
      <c r="Q797" s="1">
        <f t="shared" ca="1" si="533"/>
        <v>9217455804883.334</v>
      </c>
      <c r="R797" s="1" t="e" vm="4">
        <f ca="1">IF(ISBLANK(A797),"",SUM($Q$2:Q797))</f>
        <v>#N/A</v>
      </c>
      <c r="S797" s="1" t="e" vm="4">
        <f ca="1">IF(ISBLANK(A797),"",SUM($F$2:F797))</f>
        <v>#N/A</v>
      </c>
      <c r="T797" s="1" t="e" vm="4">
        <f t="shared" ca="1" si="534"/>
        <v>#N/A</v>
      </c>
      <c r="U797" s="1" t="e" vm="4">
        <f t="shared" ca="1" si="535"/>
        <v>#N/A</v>
      </c>
      <c r="V797" s="17">
        <f t="shared" ca="1" si="536"/>
        <v>704.80000000000018</v>
      </c>
      <c r="W797" s="17">
        <f t="shared" ca="1" si="537"/>
        <v>307.54999999999927</v>
      </c>
      <c r="X797" s="17">
        <f t="shared" ca="1" si="538"/>
        <v>0</v>
      </c>
      <c r="Y797" s="22">
        <f t="shared" ca="1" si="563"/>
        <v>8374.4500000000007</v>
      </c>
      <c r="Z797" s="22">
        <f t="shared" ca="1" si="563"/>
        <v>340.44999999999891</v>
      </c>
      <c r="AA797" s="22">
        <f t="shared" ca="1" si="563"/>
        <v>4270.7499999999991</v>
      </c>
      <c r="AB797" s="23">
        <f t="shared" ca="1" si="558"/>
        <v>4.0653416045232689</v>
      </c>
      <c r="AC797" s="23">
        <f t="shared" ca="1" si="559"/>
        <v>50.997378932347779</v>
      </c>
      <c r="AD797" s="23">
        <f t="shared" ca="1" si="560"/>
        <v>46.93203732782451</v>
      </c>
      <c r="AE797" s="23">
        <f t="shared" ca="1" si="561"/>
        <v>55.062720536871048</v>
      </c>
      <c r="AF797" s="23">
        <f t="shared" ca="1" si="562"/>
        <v>85.233778625954244</v>
      </c>
      <c r="AG797" s="23">
        <f t="shared" ca="1" si="523"/>
        <v>88.210258755277067</v>
      </c>
      <c r="AH797" s="25" t="str">
        <f t="shared" ca="1" si="539"/>
        <v>Strong</v>
      </c>
      <c r="AI797" s="25" t="str">
        <f t="shared" ca="1" si="540"/>
        <v>Bearish</v>
      </c>
      <c r="AJ797" s="1">
        <f t="shared" ca="1" si="548"/>
        <v>1071529970.38</v>
      </c>
      <c r="AK797" s="10">
        <f t="shared" ca="1" si="549"/>
        <v>5.6691389247104269E-2</v>
      </c>
      <c r="AL797" s="10">
        <f t="shared" ca="1" si="554"/>
        <v>0.65261439168118862</v>
      </c>
      <c r="AM797">
        <f t="shared" ca="1" si="550"/>
        <v>482</v>
      </c>
      <c r="AN797">
        <f t="shared" ca="1" si="541"/>
        <v>482</v>
      </c>
      <c r="AO797">
        <f t="shared" ca="1" si="542"/>
        <v>0</v>
      </c>
      <c r="AP797">
        <f t="shared" ca="1" si="528"/>
        <v>68.134199889625393</v>
      </c>
      <c r="AQ797">
        <f t="shared" ca="1" si="528"/>
        <v>202.39183333394536</v>
      </c>
      <c r="AR797">
        <f t="shared" ca="1" si="555"/>
        <v>0.3366450057162354</v>
      </c>
      <c r="AS797">
        <f t="shared" ca="1" si="556"/>
        <v>25.185820040216711</v>
      </c>
      <c r="AT797">
        <f t="shared" ca="1" si="543"/>
        <v>704.80000000000018</v>
      </c>
      <c r="AU797">
        <f t="shared" ca="1" si="557"/>
        <v>408.80426102457341</v>
      </c>
      <c r="AV797">
        <f t="shared" ca="1" si="552"/>
        <v>9800.5666666666657</v>
      </c>
      <c r="AW797">
        <f t="shared" ca="1" si="566"/>
        <v>10881.46346153846</v>
      </c>
      <c r="AX797">
        <f t="shared" ca="1" si="565"/>
        <v>-1080.8967948717946</v>
      </c>
      <c r="AY797">
        <f t="shared" ca="1" si="526"/>
        <v>-717.74038461538555</v>
      </c>
      <c r="AZ797">
        <f t="shared" ca="1" si="525"/>
        <v>-363.156410256409</v>
      </c>
    </row>
    <row r="798" spans="1:52" x14ac:dyDescent="0.3">
      <c r="A798" s="1" vm="4659">
        <f ca="1"/>
        <v>43913</v>
      </c>
      <c r="B798" s="1" vm="4660">
        <f ca="1"/>
        <v>7945.7</v>
      </c>
      <c r="C798" s="1" vm="4661">
        <f ca="1"/>
        <v>8159.25</v>
      </c>
      <c r="D798" s="1" vm="4662">
        <f ca="1"/>
        <v>7583.6</v>
      </c>
      <c r="E798" s="1" vm="4663">
        <f ca="1"/>
        <v>7610.25</v>
      </c>
      <c r="F798" s="1" vm="4664">
        <f ca="1"/>
        <v>653538000</v>
      </c>
      <c r="G798" s="1">
        <f t="shared" ca="1" si="551"/>
        <v>8411</v>
      </c>
      <c r="H798" s="2">
        <f t="shared" ca="1" si="564"/>
        <v>10289.6975</v>
      </c>
      <c r="I798" s="6" t="str" cm="1">
        <f t="array" aca="1" ref="I798" ca="1">_xlfn.IFS(AND(G797&lt;H797,G798&gt;H798),"BUY", AND(G797&gt;H797,G798&lt;H798),"SELL",TRUE,"")</f>
        <v/>
      </c>
      <c r="J798" s="1" vm="4556">
        <f t="shared" ca="1" si="530"/>
        <v>11877.5</v>
      </c>
      <c r="K798" s="3" t="str">
        <f t="shared" ca="1" si="544"/>
        <v/>
      </c>
      <c r="L798" s="3">
        <f t="shared" ca="1" si="545"/>
        <v>-0.12980464127060365</v>
      </c>
      <c r="M798" s="3">
        <f t="shared" ca="1" si="546"/>
        <v>-0.13903754227747062</v>
      </c>
      <c r="N798" s="4">
        <f t="shared" ca="1" si="531"/>
        <v>-1</v>
      </c>
      <c r="O798" s="2">
        <f t="shared" ca="1" si="547"/>
        <v>0.13903754227747062</v>
      </c>
      <c r="P798" s="1">
        <f t="shared" ca="1" si="532"/>
        <v>7784.3666666666659</v>
      </c>
      <c r="Q798" s="1">
        <f t="shared" ca="1" si="533"/>
        <v>5087379422599.999</v>
      </c>
      <c r="R798" s="1" t="e" vm="4">
        <f ca="1">IF(ISBLANK(A798),"",SUM($Q$2:Q798))</f>
        <v>#N/A</v>
      </c>
      <c r="S798" s="1" t="e" vm="4">
        <f ca="1">IF(ISBLANK(A798),"",SUM($F$2:F798))</f>
        <v>#N/A</v>
      </c>
      <c r="T798" s="1" t="e" vm="4">
        <f t="shared" ca="1" si="534"/>
        <v>#N/A</v>
      </c>
      <c r="U798" s="1" t="e" vm="4">
        <f t="shared" ca="1" si="535"/>
        <v>#N/A</v>
      </c>
      <c r="V798" s="17">
        <f t="shared" ca="1" si="536"/>
        <v>1161.8500000000004</v>
      </c>
      <c r="W798" s="17">
        <f t="shared" ca="1" si="537"/>
        <v>0</v>
      </c>
      <c r="X798" s="17">
        <f t="shared" ca="1" si="538"/>
        <v>594.59999999999945</v>
      </c>
      <c r="Y798" s="22">
        <f t="shared" ca="1" si="563"/>
        <v>9139.5500000000011</v>
      </c>
      <c r="Z798" s="22">
        <f t="shared" ca="1" si="563"/>
        <v>340.44999999999891</v>
      </c>
      <c r="AA798" s="22">
        <f t="shared" ca="1" si="563"/>
        <v>4726.5499999999993</v>
      </c>
      <c r="AB798" s="23">
        <f t="shared" ca="1" si="558"/>
        <v>3.7250192843192371</v>
      </c>
      <c r="AC798" s="23">
        <f t="shared" ca="1" si="559"/>
        <v>51.715347035685554</v>
      </c>
      <c r="AD798" s="23">
        <f t="shared" ca="1" si="560"/>
        <v>47.990327751366316</v>
      </c>
      <c r="AE798" s="23">
        <f t="shared" ca="1" si="561"/>
        <v>55.440366320004792</v>
      </c>
      <c r="AF798" s="23">
        <f t="shared" ca="1" si="562"/>
        <v>86.562068284981279</v>
      </c>
      <c r="AG798" s="23">
        <f t="shared" ref="AG798:AG861" ca="1" si="567">IFERROR(AVERAGE(AF785:AF798),"")</f>
        <v>89.593474034511544</v>
      </c>
      <c r="AH798" s="25" t="str">
        <f t="shared" ca="1" si="539"/>
        <v>Strong</v>
      </c>
      <c r="AI798" s="25" t="str">
        <f t="shared" ca="1" si="540"/>
        <v>Bearish</v>
      </c>
      <c r="AJ798" s="1">
        <f t="shared" ca="1" si="548"/>
        <v>-653529271.57000005</v>
      </c>
      <c r="AK798" s="10">
        <f t="shared" ca="1" si="549"/>
        <v>-0.13903754227747062</v>
      </c>
      <c r="AL798" s="10">
        <f t="shared" ca="1" si="554"/>
        <v>0.82727551015325129</v>
      </c>
      <c r="AM798">
        <f t="shared" ca="1" si="550"/>
        <v>-1135.2000000000007</v>
      </c>
      <c r="AN798">
        <f t="shared" ca="1" si="541"/>
        <v>0</v>
      </c>
      <c r="AO798">
        <f t="shared" ca="1" si="542"/>
        <v>1135.2000000000007</v>
      </c>
      <c r="AP798">
        <f t="shared" ca="1" si="528"/>
        <v>63.267471326080724</v>
      </c>
      <c r="AQ798">
        <f t="shared" ca="1" si="528"/>
        <v>269.02098809580644</v>
      </c>
      <c r="AR798">
        <f t="shared" ca="1" si="555"/>
        <v>0.23517671157890951</v>
      </c>
      <c r="AS798">
        <f t="shared" ca="1" si="556"/>
        <v>19.039924358538656</v>
      </c>
      <c r="AT798">
        <f t="shared" ca="1" si="543"/>
        <v>575.64999999999964</v>
      </c>
      <c r="AU798">
        <f t="shared" ca="1" si="557"/>
        <v>420.72181380853243</v>
      </c>
      <c r="AV798">
        <f t="shared" ca="1" si="552"/>
        <v>9497.1708333333336</v>
      </c>
      <c r="AW798">
        <f t="shared" ca="1" si="566"/>
        <v>10704.888461538461</v>
      </c>
      <c r="AX798">
        <f t="shared" ca="1" si="565"/>
        <v>-1207.7176282051278</v>
      </c>
      <c r="AY798">
        <f t="shared" ca="1" si="526"/>
        <v>-813.13069800569895</v>
      </c>
      <c r="AZ798">
        <f t="shared" ca="1" si="525"/>
        <v>-394.58693019942882</v>
      </c>
    </row>
    <row r="799" spans="1:52" x14ac:dyDescent="0.3">
      <c r="A799" s="1" vm="4665">
        <f ca="1"/>
        <v>43914</v>
      </c>
      <c r="B799" s="1" vm="4666">
        <f ca="1"/>
        <v>7848.3</v>
      </c>
      <c r="C799" s="1" vm="4667">
        <f ca="1"/>
        <v>8036.95</v>
      </c>
      <c r="D799" s="1" vm="4668">
        <f ca="1"/>
        <v>7511.1</v>
      </c>
      <c r="E799" s="1" vm="4669">
        <f ca="1"/>
        <v>7801.05</v>
      </c>
      <c r="F799" s="1" vm="4670">
        <f ca="1"/>
        <v>738425000</v>
      </c>
      <c r="G799" s="1">
        <f t="shared" ca="1" si="551"/>
        <v>8177.8</v>
      </c>
      <c r="H799" s="2">
        <f t="shared" ca="1" si="564"/>
        <v>10088.279999999999</v>
      </c>
      <c r="I799" s="6" t="str" cm="1">
        <f t="array" aca="1" ref="I799" ca="1">_xlfn.IFS(AND(G798&lt;H798,G799&gt;H799),"BUY", AND(G798&gt;H798,G799&lt;H799),"SELL",TRUE,"")</f>
        <v/>
      </c>
      <c r="J799" s="1" vm="4556">
        <f t="shared" ca="1" si="530"/>
        <v>11877.5</v>
      </c>
      <c r="K799" s="3" t="str">
        <f t="shared" ca="1" si="544"/>
        <v/>
      </c>
      <c r="L799" s="3">
        <f t="shared" ca="1" si="545"/>
        <v>2.507144968956343E-2</v>
      </c>
      <c r="M799" s="3">
        <f t="shared" ca="1" si="546"/>
        <v>2.4762317175158709E-2</v>
      </c>
      <c r="N799" s="4">
        <f t="shared" ca="1" si="531"/>
        <v>-1</v>
      </c>
      <c r="O799" s="2">
        <f t="shared" ca="1" si="547"/>
        <v>-2.4762317175158709E-2</v>
      </c>
      <c r="P799" s="1">
        <f t="shared" ca="1" si="532"/>
        <v>7783.0333333333328</v>
      </c>
      <c r="Q799" s="1">
        <f t="shared" ca="1" si="533"/>
        <v>5747186389166.666</v>
      </c>
      <c r="R799" s="1" t="e" vm="4">
        <f ca="1">IF(ISBLANK(A799),"",SUM($Q$2:Q799))</f>
        <v>#N/A</v>
      </c>
      <c r="S799" s="1" t="e" vm="4">
        <f ca="1">IF(ISBLANK(A799),"",SUM($F$2:F799))</f>
        <v>#N/A</v>
      </c>
      <c r="T799" s="1" t="e" vm="4">
        <f t="shared" ca="1" si="534"/>
        <v>#N/A</v>
      </c>
      <c r="U799" s="1" t="e" vm="4">
        <f t="shared" ca="1" si="535"/>
        <v>#N/A</v>
      </c>
      <c r="V799" s="17">
        <f t="shared" ca="1" si="536"/>
        <v>525.84999999999945</v>
      </c>
      <c r="W799" s="17">
        <f t="shared" ca="1" si="537"/>
        <v>0</v>
      </c>
      <c r="X799" s="17">
        <f t="shared" ca="1" si="538"/>
        <v>72.5</v>
      </c>
      <c r="Y799" s="22">
        <f t="shared" ref="Y799:AA814" ca="1" si="568">SUM(V786:V799)</f>
        <v>9455.9000000000015</v>
      </c>
      <c r="Z799" s="22">
        <f t="shared" ca="1" si="568"/>
        <v>340.44999999999891</v>
      </c>
      <c r="AA799" s="22">
        <f t="shared" ca="1" si="568"/>
        <v>4799.0499999999993</v>
      </c>
      <c r="AB799" s="23">
        <f t="shared" ca="1" si="558"/>
        <v>3.600397635338771</v>
      </c>
      <c r="AC799" s="23">
        <f t="shared" ca="1" si="559"/>
        <v>50.751911504986289</v>
      </c>
      <c r="AD799" s="23">
        <f t="shared" ca="1" si="560"/>
        <v>47.151513869647516</v>
      </c>
      <c r="AE799" s="23">
        <f t="shared" ca="1" si="561"/>
        <v>54.352309140325062</v>
      </c>
      <c r="AF799" s="23">
        <f t="shared" ca="1" si="562"/>
        <v>86.751629535947103</v>
      </c>
      <c r="AG799" s="23">
        <f t="shared" ca="1" si="567"/>
        <v>90.424821584726516</v>
      </c>
      <c r="AH799" s="25" t="str">
        <f t="shared" ca="1" si="539"/>
        <v>Strong</v>
      </c>
      <c r="AI799" s="25" t="str">
        <f t="shared" ca="1" si="540"/>
        <v>Bearish</v>
      </c>
      <c r="AJ799" s="1">
        <f t="shared" ca="1" si="548"/>
        <v>738433411</v>
      </c>
      <c r="AK799" s="10">
        <f t="shared" ca="1" si="549"/>
        <v>2.4762317175158709E-2</v>
      </c>
      <c r="AL799" s="10">
        <f t="shared" ca="1" si="554"/>
        <v>0.83769502425960518</v>
      </c>
      <c r="AM799">
        <f t="shared" ca="1" si="550"/>
        <v>190.80000000000018</v>
      </c>
      <c r="AN799">
        <f t="shared" ca="1" si="541"/>
        <v>190.80000000000018</v>
      </c>
      <c r="AO799">
        <f t="shared" ca="1" si="542"/>
        <v>0</v>
      </c>
      <c r="AP799">
        <f t="shared" ca="1" si="528"/>
        <v>72.376937659932111</v>
      </c>
      <c r="AQ799">
        <f t="shared" ca="1" si="528"/>
        <v>249.80520323182029</v>
      </c>
      <c r="AR799">
        <f t="shared" ca="1" si="555"/>
        <v>0.28973350724310576</v>
      </c>
      <c r="AS799">
        <f t="shared" ca="1" si="556"/>
        <v>22.464602618755805</v>
      </c>
      <c r="AT799">
        <f t="shared" ca="1" si="543"/>
        <v>525.84999999999945</v>
      </c>
      <c r="AU799">
        <f t="shared" ca="1" si="557"/>
        <v>428.23096996506581</v>
      </c>
      <c r="AV799">
        <f t="shared" ca="1" si="552"/>
        <v>9208.1750000000011</v>
      </c>
      <c r="AW799">
        <f t="shared" ca="1" si="566"/>
        <v>10536.673076923076</v>
      </c>
      <c r="AX799">
        <f t="shared" ca="1" si="565"/>
        <v>-1328.4980769230751</v>
      </c>
      <c r="AY799">
        <f t="shared" ca="1" si="526"/>
        <v>-912.06132478632594</v>
      </c>
      <c r="AZ799">
        <f t="shared" ca="1" si="525"/>
        <v>-416.43675213674919</v>
      </c>
    </row>
    <row r="800" spans="1:52" x14ac:dyDescent="0.3">
      <c r="A800" s="1" vm="4671">
        <f ca="1"/>
        <v>43915</v>
      </c>
      <c r="B800" s="1" vm="4672">
        <f ca="1"/>
        <v>7735.15</v>
      </c>
      <c r="C800" s="1" vm="4673">
        <f ca="1"/>
        <v>8376.75</v>
      </c>
      <c r="D800" s="1" vm="4674">
        <f ca="1"/>
        <v>7714.75</v>
      </c>
      <c r="E800" s="1" vm="4675">
        <f ca="1"/>
        <v>8317.85</v>
      </c>
      <c r="F800" s="1" vm="4676">
        <f ca="1"/>
        <v>736866000</v>
      </c>
      <c r="G800" s="1">
        <f t="shared" ca="1" si="551"/>
        <v>8147.6100000000006</v>
      </c>
      <c r="H800" s="2">
        <f t="shared" ca="1" si="564"/>
        <v>9914.2775000000001</v>
      </c>
      <c r="I800" s="6" t="str" cm="1">
        <f t="array" aca="1" ref="I800" ca="1">_xlfn.IFS(AND(G799&lt;H799,G800&gt;H800),"BUY", AND(G799&gt;H799,G800&lt;H800),"SELL",TRUE,"")</f>
        <v/>
      </c>
      <c r="J800" s="1" vm="4556">
        <f t="shared" ca="1" si="530"/>
        <v>11877.5</v>
      </c>
      <c r="K800" s="3" t="str">
        <f t="shared" ca="1" si="544"/>
        <v/>
      </c>
      <c r="L800" s="3">
        <f t="shared" ca="1" si="545"/>
        <v>6.6247492324751134E-2</v>
      </c>
      <c r="M800" s="3">
        <f t="shared" ca="1" si="546"/>
        <v>6.4145467956743404E-2</v>
      </c>
      <c r="N800" s="4">
        <f t="shared" ca="1" si="531"/>
        <v>-1</v>
      </c>
      <c r="O800" s="2">
        <f t="shared" ca="1" si="547"/>
        <v>-6.4145467956743404E-2</v>
      </c>
      <c r="P800" s="1">
        <f t="shared" ca="1" si="532"/>
        <v>8136.45</v>
      </c>
      <c r="Q800" s="1">
        <f t="shared" ca="1" si="533"/>
        <v>5995473365700</v>
      </c>
      <c r="R800" s="1" t="e" vm="4">
        <f ca="1">IF(ISBLANK(A800),"",SUM($Q$2:Q800))</f>
        <v>#N/A</v>
      </c>
      <c r="S800" s="1" t="e" vm="4">
        <f ca="1">IF(ISBLANK(A800),"",SUM($F$2:F800))</f>
        <v>#N/A</v>
      </c>
      <c r="T800" s="1" t="e" vm="4">
        <f t="shared" ca="1" si="534"/>
        <v>#N/A</v>
      </c>
      <c r="U800" s="1" t="e" vm="4">
        <f t="shared" ca="1" si="535"/>
        <v>#N/A</v>
      </c>
      <c r="V800" s="17">
        <f t="shared" ca="1" si="536"/>
        <v>662</v>
      </c>
      <c r="W800" s="17">
        <f t="shared" ca="1" si="537"/>
        <v>339.80000000000018</v>
      </c>
      <c r="X800" s="17">
        <f t="shared" ca="1" si="538"/>
        <v>0</v>
      </c>
      <c r="Y800" s="22">
        <f t="shared" ca="1" si="568"/>
        <v>9843.4500000000007</v>
      </c>
      <c r="Z800" s="22">
        <f t="shared" ca="1" si="568"/>
        <v>680.24999999999909</v>
      </c>
      <c r="AA800" s="22">
        <f t="shared" ca="1" si="568"/>
        <v>4728.6499999999996</v>
      </c>
      <c r="AB800" s="23">
        <f t="shared" ca="1" si="558"/>
        <v>6.9106868018834771</v>
      </c>
      <c r="AC800" s="23">
        <f t="shared" ca="1" si="559"/>
        <v>48.038543396878119</v>
      </c>
      <c r="AD800" s="23">
        <f t="shared" ca="1" si="560"/>
        <v>41.12785659499464</v>
      </c>
      <c r="AE800" s="23">
        <f t="shared" ca="1" si="561"/>
        <v>54.949230198761597</v>
      </c>
      <c r="AF800" s="23">
        <f t="shared" ca="1" si="562"/>
        <v>74.847011407125308</v>
      </c>
      <c r="AG800" s="23">
        <f t="shared" ca="1" si="567"/>
        <v>89.812065030139152</v>
      </c>
      <c r="AH800" s="25" t="str">
        <f t="shared" ca="1" si="539"/>
        <v>Strong</v>
      </c>
      <c r="AI800" s="25" t="str">
        <f t="shared" ca="1" si="540"/>
        <v>Bearish</v>
      </c>
      <c r="AJ800" s="1">
        <f t="shared" ca="1" si="548"/>
        <v>736874177.79999995</v>
      </c>
      <c r="AK800" s="10">
        <f t="shared" ca="1" si="549"/>
        <v>6.4145467956743404E-2</v>
      </c>
      <c r="AL800" s="10">
        <f t="shared" ca="1" si="554"/>
        <v>0.91932669767077635</v>
      </c>
      <c r="AM800">
        <f t="shared" ca="1" si="550"/>
        <v>516.80000000000018</v>
      </c>
      <c r="AN800">
        <f t="shared" ca="1" si="541"/>
        <v>516.80000000000018</v>
      </c>
      <c r="AO800">
        <f t="shared" ca="1" si="542"/>
        <v>0</v>
      </c>
      <c r="AP800">
        <f t="shared" ca="1" si="528"/>
        <v>104.12144211279413</v>
      </c>
      <c r="AQ800">
        <f t="shared" ca="1" si="528"/>
        <v>231.96197442954741</v>
      </c>
      <c r="AR800">
        <f t="shared" ca="1" si="555"/>
        <v>0.44887289120923735</v>
      </c>
      <c r="AS800">
        <f t="shared" ca="1" si="556"/>
        <v>30.980833027706481</v>
      </c>
      <c r="AT800">
        <f t="shared" ca="1" si="543"/>
        <v>662</v>
      </c>
      <c r="AU800">
        <f t="shared" ca="1" si="557"/>
        <v>444.92875782470395</v>
      </c>
      <c r="AV800">
        <f t="shared" ca="1" si="552"/>
        <v>8985.5416666666661</v>
      </c>
      <c r="AW800">
        <f t="shared" ca="1" si="566"/>
        <v>10390.688461538462</v>
      </c>
      <c r="AX800">
        <f t="shared" ca="1" si="565"/>
        <v>-1405.1467948717964</v>
      </c>
      <c r="AY800">
        <f t="shared" ca="1" si="526"/>
        <v>-1007.8248931623942</v>
      </c>
      <c r="AZ800">
        <f t="shared" ca="1" si="525"/>
        <v>-397.32190170940214</v>
      </c>
    </row>
    <row r="801" spans="1:52" x14ac:dyDescent="0.3">
      <c r="A801" s="1" vm="4677">
        <f ca="1"/>
        <v>43916</v>
      </c>
      <c r="B801" s="1" vm="4678">
        <f ca="1"/>
        <v>8451</v>
      </c>
      <c r="C801" s="1" vm="4679">
        <f ca="1"/>
        <v>8749.0499999999993</v>
      </c>
      <c r="D801" s="1" vm="4680">
        <f ca="1"/>
        <v>8304.9</v>
      </c>
      <c r="E801" s="1" vm="4681">
        <f ca="1"/>
        <v>8641.4500000000007</v>
      </c>
      <c r="F801" s="1" vm="4682">
        <f ca="1"/>
        <v>865591000</v>
      </c>
      <c r="G801" s="1">
        <f t="shared" ca="1" si="551"/>
        <v>8223.2100000000009</v>
      </c>
      <c r="H801" s="2">
        <f t="shared" ca="1" si="564"/>
        <v>9762.4249999999993</v>
      </c>
      <c r="I801" s="6" t="str" cm="1">
        <f t="array" aca="1" ref="I801" ca="1">_xlfn.IFS(AND(G800&lt;H800,G801&gt;H801),"BUY", AND(G800&gt;H800,G801&lt;H801),"SELL",TRUE,"")</f>
        <v/>
      </c>
      <c r="J801" s="1" vm="4556">
        <f t="shared" ca="1" si="530"/>
        <v>11877.5</v>
      </c>
      <c r="K801" s="3" t="str">
        <f t="shared" ca="1" si="544"/>
        <v/>
      </c>
      <c r="L801" s="3">
        <f t="shared" ca="1" si="545"/>
        <v>3.890428415996916E-2</v>
      </c>
      <c r="M801" s="3">
        <f t="shared" ca="1" si="546"/>
        <v>3.8166584832086708E-2</v>
      </c>
      <c r="N801" s="4">
        <f t="shared" ca="1" si="531"/>
        <v>-1</v>
      </c>
      <c r="O801" s="2">
        <f t="shared" ca="1" si="547"/>
        <v>-3.8166584832086708E-2</v>
      </c>
      <c r="P801" s="1">
        <f t="shared" ca="1" si="532"/>
        <v>8565.1333333333332</v>
      </c>
      <c r="Q801" s="1">
        <f t="shared" ca="1" si="533"/>
        <v>7413902327133.333</v>
      </c>
      <c r="R801" s="1" t="e" vm="4">
        <f ca="1">IF(ISBLANK(A801),"",SUM($Q$2:Q801))</f>
        <v>#N/A</v>
      </c>
      <c r="S801" s="1" t="e" vm="4">
        <f ca="1">IF(ISBLANK(A801),"",SUM($F$2:F801))</f>
        <v>#N/A</v>
      </c>
      <c r="T801" s="1" t="e" vm="4">
        <f t="shared" ca="1" si="534"/>
        <v>#N/A</v>
      </c>
      <c r="U801" s="1" t="e" vm="4">
        <f t="shared" ca="1" si="535"/>
        <v>#N/A</v>
      </c>
      <c r="V801" s="17">
        <f t="shared" ca="1" si="536"/>
        <v>444.14999999999964</v>
      </c>
      <c r="W801" s="17">
        <f t="shared" ca="1" si="537"/>
        <v>372.29999999999927</v>
      </c>
      <c r="X801" s="17">
        <f t="shared" ca="1" si="538"/>
        <v>0</v>
      </c>
      <c r="Y801" s="22">
        <f t="shared" ca="1" si="568"/>
        <v>10142.699999999999</v>
      </c>
      <c r="Z801" s="22">
        <f t="shared" ca="1" si="568"/>
        <v>1019.6499999999987</v>
      </c>
      <c r="AA801" s="22">
        <f t="shared" ca="1" si="568"/>
        <v>4728.6499999999996</v>
      </c>
      <c r="AB801" s="23">
        <f t="shared" ca="1" si="558"/>
        <v>10.053043075315241</v>
      </c>
      <c r="AC801" s="23">
        <f t="shared" ca="1" si="559"/>
        <v>46.621215258264563</v>
      </c>
      <c r="AD801" s="23">
        <f t="shared" ca="1" si="560"/>
        <v>36.568172182949326</v>
      </c>
      <c r="AE801" s="23">
        <f t="shared" ca="1" si="561"/>
        <v>56.6742583335798</v>
      </c>
      <c r="AF801" s="23">
        <f t="shared" ca="1" si="562"/>
        <v>64.523424316754557</v>
      </c>
      <c r="AG801" s="23">
        <f t="shared" ca="1" si="567"/>
        <v>88.754485765182466</v>
      </c>
      <c r="AH801" s="25" t="str">
        <f t="shared" ca="1" si="539"/>
        <v>Strong</v>
      </c>
      <c r="AI801" s="25" t="str">
        <f t="shared" ca="1" si="540"/>
        <v>Bearish</v>
      </c>
      <c r="AJ801" s="1">
        <f t="shared" ca="1" si="548"/>
        <v>865599147.61000001</v>
      </c>
      <c r="AK801" s="10">
        <f t="shared" ca="1" si="549"/>
        <v>3.8166584832086708E-2</v>
      </c>
      <c r="AL801" s="10">
        <f t="shared" ca="1" si="554"/>
        <v>0.94978173232868646</v>
      </c>
      <c r="AM801">
        <f t="shared" ca="1" si="550"/>
        <v>323.60000000000036</v>
      </c>
      <c r="AN801">
        <f t="shared" ca="1" si="541"/>
        <v>323.60000000000036</v>
      </c>
      <c r="AO801">
        <f t="shared" ca="1" si="542"/>
        <v>0</v>
      </c>
      <c r="AP801">
        <f t="shared" ca="1" si="528"/>
        <v>119.79848196188028</v>
      </c>
      <c r="AQ801">
        <f t="shared" ca="1" si="528"/>
        <v>215.39326197029405</v>
      </c>
      <c r="AR801">
        <f t="shared" ca="1" si="555"/>
        <v>0.5561849097136673</v>
      </c>
      <c r="AS801">
        <f t="shared" ca="1" si="556"/>
        <v>35.740284219566391</v>
      </c>
      <c r="AT801">
        <f t="shared" ca="1" si="543"/>
        <v>444.14999999999964</v>
      </c>
      <c r="AU801">
        <f t="shared" ca="1" si="557"/>
        <v>444.87313226579647</v>
      </c>
      <c r="AV801">
        <f t="shared" ca="1" si="552"/>
        <v>8834.7083333333339</v>
      </c>
      <c r="AW801">
        <f t="shared" ca="1" si="566"/>
        <v>10259.751923076925</v>
      </c>
      <c r="AX801">
        <f t="shared" ca="1" si="565"/>
        <v>-1425.0435897435909</v>
      </c>
      <c r="AY801">
        <f t="shared" ca="1" si="526"/>
        <v>-1097.3886752136759</v>
      </c>
      <c r="AZ801">
        <f t="shared" ca="1" si="525"/>
        <v>-327.654914529915</v>
      </c>
    </row>
    <row r="802" spans="1:52" x14ac:dyDescent="0.3">
      <c r="A802" s="1" vm="4683">
        <f ca="1"/>
        <v>43917</v>
      </c>
      <c r="B802" s="1" vm="4684">
        <f ca="1"/>
        <v>8949.1</v>
      </c>
      <c r="C802" s="1" vm="4685">
        <f ca="1"/>
        <v>9038.9</v>
      </c>
      <c r="D802" s="1" vm="4686">
        <f ca="1"/>
        <v>8522.9</v>
      </c>
      <c r="E802" s="1" vm="4687">
        <f ca="1"/>
        <v>8660.25</v>
      </c>
      <c r="F802" s="1" vm="4688">
        <f ca="1"/>
        <v>801451000</v>
      </c>
      <c r="G802" s="1">
        <f t="shared" ca="1" si="551"/>
        <v>8206.1700000000019</v>
      </c>
      <c r="H802" s="2">
        <f t="shared" ca="1" si="564"/>
        <v>9613.7725000000009</v>
      </c>
      <c r="I802" s="6" t="str" cm="1">
        <f t="array" aca="1" ref="I802" ca="1">_xlfn.IFS(AND(G801&lt;H801,G802&gt;H802),"BUY", AND(G801&gt;H801,G802&lt;H802),"SELL",TRUE,"")</f>
        <v/>
      </c>
      <c r="J802" s="1" vm="4556">
        <f t="shared" ca="1" si="530"/>
        <v>11877.5</v>
      </c>
      <c r="K802" s="3" t="str">
        <f t="shared" ca="1" si="544"/>
        <v/>
      </c>
      <c r="L802" s="3">
        <f t="shared" ca="1" si="545"/>
        <v>2.1755608144464755E-3</v>
      </c>
      <c r="M802" s="3">
        <f t="shared" ca="1" si="546"/>
        <v>2.173197708783864E-3</v>
      </c>
      <c r="N802" s="4">
        <f t="shared" ca="1" si="531"/>
        <v>-1</v>
      </c>
      <c r="O802" s="2">
        <f t="shared" ca="1" si="547"/>
        <v>-2.173197708783864E-3</v>
      </c>
      <c r="P802" s="1">
        <f t="shared" ca="1" si="532"/>
        <v>8740.6833333333325</v>
      </c>
      <c r="Q802" s="1">
        <f t="shared" ca="1" si="533"/>
        <v>7005229398183.333</v>
      </c>
      <c r="R802" s="1" t="e" vm="4">
        <f ca="1">IF(ISBLANK(A802),"",SUM($Q$2:Q802))</f>
        <v>#N/A</v>
      </c>
      <c r="S802" s="1" t="e" vm="4">
        <f ca="1">IF(ISBLANK(A802),"",SUM($F$2:F802))</f>
        <v>#N/A</v>
      </c>
      <c r="T802" s="1" t="e" vm="4">
        <f t="shared" ca="1" si="534"/>
        <v>#N/A</v>
      </c>
      <c r="U802" s="1" t="e" vm="4">
        <f t="shared" ca="1" si="535"/>
        <v>#N/A</v>
      </c>
      <c r="V802" s="17">
        <f t="shared" ca="1" si="536"/>
        <v>516</v>
      </c>
      <c r="W802" s="17">
        <f t="shared" ca="1" si="537"/>
        <v>289.85000000000036</v>
      </c>
      <c r="X802" s="17">
        <f t="shared" ca="1" si="538"/>
        <v>0</v>
      </c>
      <c r="Y802" s="22">
        <f t="shared" ca="1" si="568"/>
        <v>10217.1</v>
      </c>
      <c r="Z802" s="22">
        <f t="shared" ca="1" si="568"/>
        <v>1309.4999999999991</v>
      </c>
      <c r="AA802" s="22">
        <f t="shared" ca="1" si="568"/>
        <v>4311.4499999999989</v>
      </c>
      <c r="AB802" s="23">
        <f t="shared" ca="1" si="558"/>
        <v>12.816748392400964</v>
      </c>
      <c r="AC802" s="23">
        <f t="shared" ca="1" si="559"/>
        <v>42.198373315324297</v>
      </c>
      <c r="AD802" s="23">
        <f t="shared" ca="1" si="560"/>
        <v>29.381624922923333</v>
      </c>
      <c r="AE802" s="23">
        <f t="shared" ca="1" si="561"/>
        <v>55.015121707725257</v>
      </c>
      <c r="AF802" s="23">
        <f t="shared" ca="1" si="562"/>
        <v>53.406452645905077</v>
      </c>
      <c r="AG802" s="23">
        <f t="shared" ca="1" si="567"/>
        <v>86.610259362863388</v>
      </c>
      <c r="AH802" s="25" t="str">
        <f t="shared" ca="1" si="539"/>
        <v>Strong</v>
      </c>
      <c r="AI802" s="25" t="str">
        <f t="shared" ca="1" si="540"/>
        <v>Bearish</v>
      </c>
      <c r="AJ802" s="1">
        <f t="shared" ca="1" si="548"/>
        <v>801459223.21000004</v>
      </c>
      <c r="AK802" s="10">
        <f t="shared" ca="1" si="549"/>
        <v>2.173197708783864E-3</v>
      </c>
      <c r="AL802" s="10">
        <f t="shared" ca="1" si="554"/>
        <v>0.95340401291670596</v>
      </c>
      <c r="AM802">
        <f t="shared" ca="1" si="550"/>
        <v>18.799999999999272</v>
      </c>
      <c r="AN802">
        <f t="shared" ca="1" si="541"/>
        <v>18.799999999999272</v>
      </c>
      <c r="AO802">
        <f t="shared" ca="1" si="542"/>
        <v>0</v>
      </c>
      <c r="AP802">
        <f t="shared" ca="1" si="528"/>
        <v>112.58430467888878</v>
      </c>
      <c r="AQ802">
        <f t="shared" ca="1" si="528"/>
        <v>200.00802897241593</v>
      </c>
      <c r="AR802">
        <f t="shared" ca="1" si="555"/>
        <v>0.56289892589469914</v>
      </c>
      <c r="AS802">
        <f t="shared" ca="1" si="556"/>
        <v>36.016335833903099</v>
      </c>
      <c r="AT802">
        <f t="shared" ca="1" si="543"/>
        <v>516</v>
      </c>
      <c r="AU802">
        <f t="shared" ca="1" si="557"/>
        <v>449.95362281823958</v>
      </c>
      <c r="AV802">
        <f t="shared" ca="1" si="552"/>
        <v>8684.8625000000011</v>
      </c>
      <c r="AW802">
        <f t="shared" ca="1" si="566"/>
        <v>10131.588461538464</v>
      </c>
      <c r="AX802">
        <f t="shared" ca="1" si="565"/>
        <v>-1446.7259615384628</v>
      </c>
      <c r="AY802">
        <f t="shared" ca="1" si="526"/>
        <v>-1178.7463675213683</v>
      </c>
      <c r="AZ802">
        <f t="shared" ca="1" si="525"/>
        <v>-267.97959401709454</v>
      </c>
    </row>
    <row r="803" spans="1:52" x14ac:dyDescent="0.3">
      <c r="A803" s="1" vm="4689">
        <f ca="1"/>
        <v>43920</v>
      </c>
      <c r="B803" s="1" vm="4690">
        <f ca="1"/>
        <v>8385.9500000000007</v>
      </c>
      <c r="C803" s="1" vm="4691">
        <f ca="1"/>
        <v>8576</v>
      </c>
      <c r="D803" s="1" vm="4692">
        <f ca="1"/>
        <v>8244</v>
      </c>
      <c r="E803" s="1" vm="4693">
        <f ca="1"/>
        <v>8281.1</v>
      </c>
      <c r="F803" s="1" vm="4694">
        <f ca="1"/>
        <v>593251000</v>
      </c>
      <c r="G803" s="1">
        <f t="shared" ca="1" si="551"/>
        <v>8340.34</v>
      </c>
      <c r="H803" s="2">
        <f t="shared" ca="1" si="564"/>
        <v>9467.7400000000016</v>
      </c>
      <c r="I803" s="6" t="str" cm="1">
        <f t="array" aca="1" ref="I803" ca="1">_xlfn.IFS(AND(G802&lt;H802,G803&gt;H803),"BUY", AND(G802&gt;H802,G803&lt;H803),"SELL",TRUE,"")</f>
        <v/>
      </c>
      <c r="J803" s="1" vm="4556">
        <f t="shared" ca="1" si="530"/>
        <v>11877.5</v>
      </c>
      <c r="K803" s="3" t="str">
        <f t="shared" ca="1" si="544"/>
        <v/>
      </c>
      <c r="L803" s="3">
        <f t="shared" ca="1" si="545"/>
        <v>-4.3780491325308146E-2</v>
      </c>
      <c r="M803" s="3">
        <f t="shared" ca="1" si="546"/>
        <v>-4.4767780703035449E-2</v>
      </c>
      <c r="N803" s="4">
        <f t="shared" ca="1" si="531"/>
        <v>-1</v>
      </c>
      <c r="O803" s="2">
        <f t="shared" ca="1" si="547"/>
        <v>4.4767780703035449E-2</v>
      </c>
      <c r="P803" s="1">
        <f t="shared" ca="1" si="532"/>
        <v>8367.0333333333328</v>
      </c>
      <c r="Q803" s="1">
        <f t="shared" ca="1" si="533"/>
        <v>4963750892033.333</v>
      </c>
      <c r="R803" s="1" t="e" vm="4">
        <f ca="1">IF(ISBLANK(A803),"",SUM($Q$2:Q803))</f>
        <v>#N/A</v>
      </c>
      <c r="S803" s="1" t="e" vm="4">
        <f ca="1">IF(ISBLANK(A803),"",SUM($F$2:F803))</f>
        <v>#N/A</v>
      </c>
      <c r="T803" s="1" t="e" vm="4">
        <f t="shared" ca="1" si="534"/>
        <v>#N/A</v>
      </c>
      <c r="U803" s="1" t="e" vm="4">
        <f t="shared" ca="1" si="535"/>
        <v>#N/A</v>
      </c>
      <c r="V803" s="17">
        <f t="shared" ca="1" si="536"/>
        <v>416.25</v>
      </c>
      <c r="W803" s="17">
        <f t="shared" ca="1" si="537"/>
        <v>0</v>
      </c>
      <c r="X803" s="17">
        <f t="shared" ca="1" si="538"/>
        <v>278.89999999999964</v>
      </c>
      <c r="Y803" s="22">
        <f t="shared" ca="1" si="568"/>
        <v>9938.35</v>
      </c>
      <c r="Z803" s="22">
        <f t="shared" ca="1" si="568"/>
        <v>1309.4999999999991</v>
      </c>
      <c r="AA803" s="22">
        <f t="shared" ca="1" si="568"/>
        <v>4057.3999999999996</v>
      </c>
      <c r="AB803" s="23">
        <f t="shared" ca="1" si="558"/>
        <v>13.176231466994009</v>
      </c>
      <c r="AC803" s="23">
        <f t="shared" ca="1" si="559"/>
        <v>40.82569038120009</v>
      </c>
      <c r="AD803" s="23">
        <f t="shared" ca="1" si="560"/>
        <v>27.649458914206079</v>
      </c>
      <c r="AE803" s="23">
        <f t="shared" ca="1" si="561"/>
        <v>54.001921848194101</v>
      </c>
      <c r="AF803" s="23">
        <f t="shared" ca="1" si="562"/>
        <v>51.200879464867995</v>
      </c>
      <c r="AG803" s="23">
        <f t="shared" ca="1" si="567"/>
        <v>84.066157314433184</v>
      </c>
      <c r="AH803" s="25" t="str">
        <f t="shared" ca="1" si="539"/>
        <v>Strong</v>
      </c>
      <c r="AI803" s="25" t="str">
        <f t="shared" ca="1" si="540"/>
        <v>Bearish</v>
      </c>
      <c r="AJ803" s="1">
        <f t="shared" ca="1" si="548"/>
        <v>-593242793.83000004</v>
      </c>
      <c r="AK803" s="10">
        <f t="shared" ca="1" si="549"/>
        <v>-4.4767780703035449E-2</v>
      </c>
      <c r="AL803" s="10">
        <f t="shared" ca="1" si="554"/>
        <v>0.95001460913863478</v>
      </c>
      <c r="AM803">
        <f t="shared" ca="1" si="550"/>
        <v>-379.14999999999964</v>
      </c>
      <c r="AN803">
        <f t="shared" ca="1" si="541"/>
        <v>0</v>
      </c>
      <c r="AO803">
        <f t="shared" ca="1" si="542"/>
        <v>379.14999999999964</v>
      </c>
      <c r="AP803">
        <f t="shared" ca="1" si="528"/>
        <v>104.54256863039673</v>
      </c>
      <c r="AQ803">
        <f t="shared" ca="1" si="528"/>
        <v>212.80388404581478</v>
      </c>
      <c r="AR803">
        <f t="shared" ca="1" si="555"/>
        <v>0.49126250255794035</v>
      </c>
      <c r="AS803">
        <f t="shared" ca="1" si="556"/>
        <v>32.942724819760784</v>
      </c>
      <c r="AT803">
        <f t="shared" ca="1" si="543"/>
        <v>332</v>
      </c>
      <c r="AU803">
        <f t="shared" ca="1" si="557"/>
        <v>441.52836404550817</v>
      </c>
      <c r="AV803">
        <f t="shared" ca="1" si="552"/>
        <v>8575.7749999999996</v>
      </c>
      <c r="AW803">
        <f t="shared" ca="1" si="566"/>
        <v>9983.711538461539</v>
      </c>
      <c r="AX803">
        <f t="shared" ca="1" si="565"/>
        <v>-1407.9365384615394</v>
      </c>
      <c r="AY803">
        <f t="shared" ca="1" si="526"/>
        <v>-1244.6574786324791</v>
      </c>
      <c r="AZ803">
        <f t="shared" ref="AZ803:AZ866" ca="1" si="569">AX803 - AY803</f>
        <v>-163.27905982906032</v>
      </c>
    </row>
    <row r="804" spans="1:52" x14ac:dyDescent="0.3">
      <c r="A804" s="1" vm="4695">
        <f ca="1"/>
        <v>43921</v>
      </c>
      <c r="B804" s="1" vm="4696">
        <f ca="1"/>
        <v>8529.35</v>
      </c>
      <c r="C804" s="1" vm="4697">
        <f ca="1"/>
        <v>8678.2999999999993</v>
      </c>
      <c r="D804" s="1" vm="4698">
        <f ca="1"/>
        <v>8358</v>
      </c>
      <c r="E804" s="1" vm="4699">
        <f ca="1"/>
        <v>8597.75</v>
      </c>
      <c r="F804" s="1" vm="4700">
        <f ca="1"/>
        <v>712656000</v>
      </c>
      <c r="G804" s="1">
        <f t="shared" ca="1" si="551"/>
        <v>8499.68</v>
      </c>
      <c r="H804" s="2">
        <f t="shared" ca="1" si="564"/>
        <v>9340.99</v>
      </c>
      <c r="I804" s="6" t="str" cm="1">
        <f t="array" aca="1" ref="I804" ca="1">_xlfn.IFS(AND(G803&lt;H803,G804&gt;H804),"BUY", AND(G803&gt;H803,G804&lt;H804),"SELL",TRUE,"")</f>
        <v/>
      </c>
      <c r="J804" s="1" vm="4556">
        <f t="shared" ca="1" si="530"/>
        <v>11877.5</v>
      </c>
      <c r="K804" s="3" t="str">
        <f t="shared" ca="1" si="544"/>
        <v/>
      </c>
      <c r="L804" s="3">
        <f t="shared" ca="1" si="545"/>
        <v>3.8237673738996003E-2</v>
      </c>
      <c r="M804" s="3">
        <f t="shared" ca="1" si="546"/>
        <v>3.7524731307031482E-2</v>
      </c>
      <c r="N804" s="4">
        <f t="shared" ca="1" si="531"/>
        <v>-1</v>
      </c>
      <c r="O804" s="2">
        <f t="shared" ca="1" si="547"/>
        <v>-3.7524731307031482E-2</v>
      </c>
      <c r="P804" s="1">
        <f t="shared" ca="1" si="532"/>
        <v>8544.6833333333325</v>
      </c>
      <c r="Q804" s="1">
        <f t="shared" ca="1" si="533"/>
        <v>6089419845599.999</v>
      </c>
      <c r="R804" s="1" t="e" vm="4">
        <f ca="1">IF(ISBLANK(A804),"",SUM($Q$2:Q804))</f>
        <v>#N/A</v>
      </c>
      <c r="S804" s="1" t="e" vm="4">
        <f ca="1">IF(ISBLANK(A804),"",SUM($F$2:F804))</f>
        <v>#N/A</v>
      </c>
      <c r="T804" s="1" t="e" vm="4">
        <f t="shared" ca="1" si="534"/>
        <v>#N/A</v>
      </c>
      <c r="U804" s="1" t="e" vm="4">
        <f t="shared" ca="1" si="535"/>
        <v>#N/A</v>
      </c>
      <c r="V804" s="17">
        <f t="shared" ca="1" si="536"/>
        <v>397.19999999999891</v>
      </c>
      <c r="W804" s="17">
        <f t="shared" ca="1" si="537"/>
        <v>102.29999999999927</v>
      </c>
      <c r="X804" s="17">
        <f t="shared" ca="1" si="538"/>
        <v>0</v>
      </c>
      <c r="Y804" s="22">
        <f t="shared" ca="1" si="568"/>
        <v>10124.449999999997</v>
      </c>
      <c r="Z804" s="22">
        <f t="shared" ca="1" si="568"/>
        <v>1411.7999999999984</v>
      </c>
      <c r="AA804" s="22">
        <f t="shared" ca="1" si="568"/>
        <v>4057.3999999999996</v>
      </c>
      <c r="AB804" s="23">
        <f t="shared" ca="1" si="558"/>
        <v>13.944461180607329</v>
      </c>
      <c r="AC804" s="23">
        <f t="shared" ca="1" si="559"/>
        <v>40.075263347638646</v>
      </c>
      <c r="AD804" s="23">
        <f t="shared" ca="1" si="560"/>
        <v>26.13080216703132</v>
      </c>
      <c r="AE804" s="23">
        <f t="shared" ca="1" si="561"/>
        <v>54.019724528245973</v>
      </c>
      <c r="AF804" s="23">
        <f t="shared" ca="1" si="562"/>
        <v>48.372705331675611</v>
      </c>
      <c r="AG804" s="23">
        <f t="shared" ca="1" si="567"/>
        <v>81.374983231328898</v>
      </c>
      <c r="AH804" s="25" t="str">
        <f t="shared" ca="1" si="539"/>
        <v>Strong</v>
      </c>
      <c r="AI804" s="25" t="str">
        <f t="shared" ca="1" si="540"/>
        <v>Bearish</v>
      </c>
      <c r="AJ804" s="1">
        <f t="shared" ca="1" si="548"/>
        <v>712664340.34000003</v>
      </c>
      <c r="AK804" s="10">
        <f t="shared" ca="1" si="549"/>
        <v>3.7524731307031482E-2</v>
      </c>
      <c r="AL804" s="10">
        <f t="shared" ca="1" si="554"/>
        <v>0.97554740970339615</v>
      </c>
      <c r="AM804">
        <f t="shared" ca="1" si="550"/>
        <v>316.64999999999964</v>
      </c>
      <c r="AN804">
        <f t="shared" ca="1" si="541"/>
        <v>316.64999999999964</v>
      </c>
      <c r="AO804">
        <f t="shared" ca="1" si="542"/>
        <v>0</v>
      </c>
      <c r="AP804">
        <f t="shared" ca="1" si="528"/>
        <v>119.69309944251123</v>
      </c>
      <c r="AQ804">
        <f t="shared" ca="1" si="528"/>
        <v>197.60360661397087</v>
      </c>
      <c r="AR804">
        <f t="shared" ca="1" si="555"/>
        <v>0.60572325320123355</v>
      </c>
      <c r="AS804">
        <f t="shared" ca="1" si="556"/>
        <v>37.722767730593652</v>
      </c>
      <c r="AT804">
        <f t="shared" ca="1" si="543"/>
        <v>320.29999999999927</v>
      </c>
      <c r="AU804">
        <f t="shared" ca="1" si="557"/>
        <v>432.86919518511468</v>
      </c>
      <c r="AV804">
        <f t="shared" ca="1" si="552"/>
        <v>8462.6541666666672</v>
      </c>
      <c r="AW804">
        <f t="shared" ca="1" si="566"/>
        <v>9849.7461538461539</v>
      </c>
      <c r="AX804">
        <f t="shared" ca="1" si="565"/>
        <v>-1387.0919871794868</v>
      </c>
      <c r="AY804">
        <f t="shared" ref="AY804:AY867" ca="1" si="570">AVERAGE(AX796:AX804)</f>
        <v>-1298.4583333333337</v>
      </c>
      <c r="AZ804">
        <f t="shared" ca="1" si="569"/>
        <v>-88.633653846153038</v>
      </c>
    </row>
    <row r="805" spans="1:52" x14ac:dyDescent="0.3">
      <c r="A805" s="1" vm="4701">
        <f ca="1"/>
        <v>43922</v>
      </c>
      <c r="B805" s="1" vm="4702">
        <f ca="1"/>
        <v>8584.1</v>
      </c>
      <c r="C805" s="1" vm="4703">
        <f ca="1"/>
        <v>8588.1</v>
      </c>
      <c r="D805" s="1" vm="4704">
        <f ca="1"/>
        <v>8198.35</v>
      </c>
      <c r="E805" s="1" vm="4705">
        <f ca="1"/>
        <v>8253.7999999999993</v>
      </c>
      <c r="F805" s="1" vm="4706">
        <f ca="1"/>
        <v>506343000</v>
      </c>
      <c r="G805" s="1">
        <f t="shared" ca="1" si="551"/>
        <v>8486.8700000000008</v>
      </c>
      <c r="H805" s="2">
        <f t="shared" ca="1" si="564"/>
        <v>9188.5149999999994</v>
      </c>
      <c r="I805" s="6" t="str" cm="1">
        <f t="array" aca="1" ref="I805" ca="1">_xlfn.IFS(AND(G804&lt;H804,G805&gt;H805),"BUY", AND(G804&gt;H804,G805&lt;H805),"SELL",TRUE,"")</f>
        <v/>
      </c>
      <c r="J805" s="1" vm="4556">
        <f t="shared" ca="1" si="530"/>
        <v>11877.5</v>
      </c>
      <c r="K805" s="3" t="str">
        <f t="shared" ca="1" si="544"/>
        <v/>
      </c>
      <c r="L805" s="3">
        <f t="shared" ca="1" si="545"/>
        <v>-4.0004652379983185E-2</v>
      </c>
      <c r="M805" s="3">
        <f t="shared" ca="1" si="546"/>
        <v>-4.0826840761147287E-2</v>
      </c>
      <c r="N805" s="4">
        <f t="shared" ca="1" si="531"/>
        <v>-1</v>
      </c>
      <c r="O805" s="2">
        <f t="shared" ca="1" si="547"/>
        <v>4.0826840761147287E-2</v>
      </c>
      <c r="P805" s="1">
        <f t="shared" ca="1" si="532"/>
        <v>8346.75</v>
      </c>
      <c r="Q805" s="1">
        <f t="shared" ca="1" si="533"/>
        <v>4226318435250</v>
      </c>
      <c r="R805" s="1" t="e" vm="4">
        <f ca="1">IF(ISBLANK(A805),"",SUM($Q$2:Q805))</f>
        <v>#N/A</v>
      </c>
      <c r="S805" s="1" t="e" vm="4">
        <f ca="1">IF(ISBLANK(A805),"",SUM($F$2:F805))</f>
        <v>#N/A</v>
      </c>
      <c r="T805" s="1" t="e" vm="4">
        <f t="shared" ca="1" si="534"/>
        <v>#N/A</v>
      </c>
      <c r="U805" s="1" t="e" vm="4">
        <f t="shared" ca="1" si="535"/>
        <v>#N/A</v>
      </c>
      <c r="V805" s="17">
        <f t="shared" ca="1" si="536"/>
        <v>399.39999999999964</v>
      </c>
      <c r="W805" s="17">
        <f t="shared" ca="1" si="537"/>
        <v>0</v>
      </c>
      <c r="X805" s="17">
        <f t="shared" ca="1" si="538"/>
        <v>159.64999999999964</v>
      </c>
      <c r="Y805" s="22">
        <f t="shared" ca="1" si="568"/>
        <v>9573.4499999999971</v>
      </c>
      <c r="Z805" s="22">
        <f t="shared" ca="1" si="568"/>
        <v>1411.7999999999984</v>
      </c>
      <c r="AA805" s="22">
        <f t="shared" ca="1" si="568"/>
        <v>3391.0499999999993</v>
      </c>
      <c r="AB805" s="23">
        <f t="shared" ca="1" si="558"/>
        <v>14.747034768030321</v>
      </c>
      <c r="AC805" s="23">
        <f t="shared" ca="1" si="559"/>
        <v>35.421399808846346</v>
      </c>
      <c r="AD805" s="23">
        <f t="shared" ca="1" si="560"/>
        <v>20.674365040816024</v>
      </c>
      <c r="AE805" s="23">
        <f t="shared" ca="1" si="561"/>
        <v>50.168434576876663</v>
      </c>
      <c r="AF805" s="23">
        <f t="shared" ca="1" si="562"/>
        <v>41.209906617945641</v>
      </c>
      <c r="AG805" s="23">
        <f t="shared" ca="1" si="567"/>
        <v>77.420286715565013</v>
      </c>
      <c r="AH805" s="25" t="str">
        <f t="shared" ca="1" si="539"/>
        <v>Strong</v>
      </c>
      <c r="AI805" s="25" t="str">
        <f t="shared" ca="1" si="540"/>
        <v>Bearish</v>
      </c>
      <c r="AJ805" s="1">
        <f t="shared" ca="1" si="548"/>
        <v>-506334500.31999999</v>
      </c>
      <c r="AK805" s="10">
        <f t="shared" ca="1" si="549"/>
        <v>-4.0826840761147287E-2</v>
      </c>
      <c r="AL805" s="10">
        <f t="shared" ca="1" si="554"/>
        <v>0.92755366135010875</v>
      </c>
      <c r="AM805">
        <f t="shared" ca="1" si="550"/>
        <v>-343.95000000000073</v>
      </c>
      <c r="AN805">
        <f t="shared" ca="1" si="541"/>
        <v>0</v>
      </c>
      <c r="AO805">
        <f t="shared" ca="1" si="542"/>
        <v>343.95000000000073</v>
      </c>
      <c r="AP805">
        <f t="shared" ca="1" si="528"/>
        <v>111.14359233947471</v>
      </c>
      <c r="AQ805">
        <f t="shared" ca="1" si="528"/>
        <v>208.05692042725872</v>
      </c>
      <c r="AR805">
        <f t="shared" ca="1" si="555"/>
        <v>0.53419800750310997</v>
      </c>
      <c r="AS805">
        <f t="shared" ca="1" si="556"/>
        <v>34.819365224734668</v>
      </c>
      <c r="AT805">
        <f t="shared" ca="1" si="543"/>
        <v>389.75</v>
      </c>
      <c r="AU805">
        <f t="shared" ca="1" si="557"/>
        <v>429.78925267189214</v>
      </c>
      <c r="AV805">
        <f t="shared" ca="1" si="552"/>
        <v>8384.0208333333339</v>
      </c>
      <c r="AW805">
        <f t="shared" ca="1" si="566"/>
        <v>9712.2230769230773</v>
      </c>
      <c r="AX805">
        <f t="shared" ca="1" si="565"/>
        <v>-1328.2022435897434</v>
      </c>
      <c r="AY805">
        <f t="shared" ca="1" si="570"/>
        <v>-1335.2510683760686</v>
      </c>
      <c r="AZ805">
        <f t="shared" ca="1" si="569"/>
        <v>7.0488247863252127</v>
      </c>
    </row>
    <row r="806" spans="1:52" x14ac:dyDescent="0.3">
      <c r="A806" s="1" vm="4707">
        <f ca="1"/>
        <v>43924</v>
      </c>
      <c r="B806" s="1" vm="4708">
        <f ca="1"/>
        <v>8356.5499999999993</v>
      </c>
      <c r="C806" s="1" vm="4708">
        <f ca="1"/>
        <v>8356.5499999999993</v>
      </c>
      <c r="D806" s="1" vm="4709">
        <f ca="1"/>
        <v>8055.8</v>
      </c>
      <c r="E806" s="1" vm="4710">
        <f ca="1"/>
        <v>8083.8</v>
      </c>
      <c r="F806" s="1" vm="4711">
        <f ca="1"/>
        <v>697026000</v>
      </c>
      <c r="G806" s="1">
        <f t="shared" ca="1" si="551"/>
        <v>8375.34</v>
      </c>
      <c r="H806" s="2">
        <f t="shared" ca="1" si="564"/>
        <v>9030.1550000000007</v>
      </c>
      <c r="I806" s="6" t="str" cm="1">
        <f t="array" aca="1" ref="I806" ca="1">_xlfn.IFS(AND(G805&lt;H805,G806&gt;H806),"BUY", AND(G805&gt;H805,G806&lt;H806),"SELL",TRUE,"")</f>
        <v/>
      </c>
      <c r="J806" s="1" vm="4556">
        <f t="shared" ca="1" si="530"/>
        <v>11877.5</v>
      </c>
      <c r="K806" s="3" t="str">
        <f t="shared" ca="1" si="544"/>
        <v/>
      </c>
      <c r="L806" s="3">
        <f t="shared" ca="1" si="545"/>
        <v>-2.0596573699386833E-2</v>
      </c>
      <c r="M806" s="3">
        <f t="shared" ca="1" si="546"/>
        <v>-2.0811641353066516E-2</v>
      </c>
      <c r="N806" s="4">
        <f t="shared" ca="1" si="531"/>
        <v>-1</v>
      </c>
      <c r="O806" s="2">
        <f t="shared" ca="1" si="547"/>
        <v>2.0811641353066516E-2</v>
      </c>
      <c r="P806" s="1">
        <f t="shared" ca="1" si="532"/>
        <v>8165.3833333333323</v>
      </c>
      <c r="Q806" s="1">
        <f t="shared" ca="1" si="533"/>
        <v>5691484483299.999</v>
      </c>
      <c r="R806" s="1" t="e" vm="4">
        <f ca="1">IF(ISBLANK(A806),"",SUM($Q$2:Q806))</f>
        <v>#N/A</v>
      </c>
      <c r="S806" s="1" t="e" vm="4">
        <f ca="1">IF(ISBLANK(A806),"",SUM($F$2:F806))</f>
        <v>#N/A</v>
      </c>
      <c r="T806" s="1" t="e" vm="4">
        <f t="shared" ca="1" si="534"/>
        <v>#N/A</v>
      </c>
      <c r="U806" s="1" t="e" vm="4">
        <f t="shared" ca="1" si="535"/>
        <v>#N/A</v>
      </c>
      <c r="V806" s="17">
        <f t="shared" ca="1" si="536"/>
        <v>300.74999999999909</v>
      </c>
      <c r="W806" s="17">
        <f t="shared" ca="1" si="537"/>
        <v>0</v>
      </c>
      <c r="X806" s="17">
        <f t="shared" ca="1" si="538"/>
        <v>142.55000000000018</v>
      </c>
      <c r="Y806" s="22">
        <f t="shared" ca="1" si="568"/>
        <v>8269.9499999999971</v>
      </c>
      <c r="Z806" s="22">
        <f t="shared" ca="1" si="568"/>
        <v>1411.7999999999984</v>
      </c>
      <c r="AA806" s="22">
        <f t="shared" ca="1" si="568"/>
        <v>2580.7499999999991</v>
      </c>
      <c r="AB806" s="23">
        <f t="shared" ca="1" si="558"/>
        <v>17.071445413817482</v>
      </c>
      <c r="AC806" s="23">
        <f t="shared" ca="1" si="559"/>
        <v>31.206355540239056</v>
      </c>
      <c r="AD806" s="23">
        <f t="shared" ca="1" si="560"/>
        <v>14.134910126421573</v>
      </c>
      <c r="AE806" s="23">
        <f t="shared" ca="1" si="561"/>
        <v>48.277800954056538</v>
      </c>
      <c r="AF806" s="23">
        <f t="shared" ca="1" si="562"/>
        <v>29.278280797986284</v>
      </c>
      <c r="AG806" s="23">
        <f t="shared" ca="1" si="567"/>
        <v>72.490260877282864</v>
      </c>
      <c r="AH806" s="25" t="str">
        <f t="shared" ca="1" si="539"/>
        <v>Strong</v>
      </c>
      <c r="AI806" s="25" t="str">
        <f t="shared" ca="1" si="540"/>
        <v>Bearish</v>
      </c>
      <c r="AJ806" s="1">
        <f t="shared" ca="1" si="548"/>
        <v>-697017513.13</v>
      </c>
      <c r="AK806" s="10">
        <f t="shared" ca="1" si="549"/>
        <v>-2.0811641353066516E-2</v>
      </c>
      <c r="AL806" s="10">
        <f t="shared" ca="1" si="554"/>
        <v>0.90157592525609076</v>
      </c>
      <c r="AM806">
        <f t="shared" ca="1" si="550"/>
        <v>-169.99999999999909</v>
      </c>
      <c r="AN806">
        <f t="shared" ca="1" si="541"/>
        <v>0</v>
      </c>
      <c r="AO806">
        <f t="shared" ca="1" si="542"/>
        <v>169.99999999999909</v>
      </c>
      <c r="AP806">
        <f t="shared" ca="1" si="528"/>
        <v>103.20476431522651</v>
      </c>
      <c r="AQ806">
        <f t="shared" ca="1" si="528"/>
        <v>205.33856896816874</v>
      </c>
      <c r="AR806">
        <f t="shared" ca="1" si="555"/>
        <v>0.50260778982649457</v>
      </c>
      <c r="AS806">
        <f t="shared" ca="1" si="556"/>
        <v>33.449033954797386</v>
      </c>
      <c r="AT806">
        <f t="shared" ca="1" si="543"/>
        <v>300.74999999999909</v>
      </c>
      <c r="AU806">
        <f t="shared" ca="1" si="557"/>
        <v>420.57216319532836</v>
      </c>
      <c r="AV806">
        <f t="shared" ca="1" si="552"/>
        <v>8310.4166666666679</v>
      </c>
      <c r="AW806">
        <f t="shared" ca="1" si="566"/>
        <v>9569.373076923077</v>
      </c>
      <c r="AX806">
        <f t="shared" ca="1" si="565"/>
        <v>-1258.9564102564091</v>
      </c>
      <c r="AY806">
        <f t="shared" ca="1" si="570"/>
        <v>-1355.0354700854703</v>
      </c>
      <c r="AZ806">
        <f t="shared" ca="1" si="569"/>
        <v>96.07905982906118</v>
      </c>
    </row>
    <row r="807" spans="1:52" x14ac:dyDescent="0.3">
      <c r="A807" s="1" vm="4712">
        <f ca="1"/>
        <v>43928</v>
      </c>
      <c r="B807" s="1" vm="4713">
        <f ca="1"/>
        <v>8446.2999999999993</v>
      </c>
      <c r="C807" s="1" vm="4714">
        <f ca="1"/>
        <v>8819.4</v>
      </c>
      <c r="D807" s="1" vm="4715">
        <f ca="1"/>
        <v>8360.9500000000007</v>
      </c>
      <c r="E807" s="1" vm="4716">
        <f ca="1"/>
        <v>8792.2000000000007</v>
      </c>
      <c r="F807" s="1" vm="4717">
        <f ca="1"/>
        <v>814182000</v>
      </c>
      <c r="G807" s="1">
        <f t="shared" ca="1" si="551"/>
        <v>8401.73</v>
      </c>
      <c r="H807" s="2">
        <f t="shared" ca="1" si="564"/>
        <v>8906.3150000000005</v>
      </c>
      <c r="I807" s="6" t="str" cm="1">
        <f t="array" aca="1" ref="I807" ca="1">_xlfn.IFS(AND(G806&lt;H806,G807&gt;H807),"BUY", AND(G806&gt;H806,G807&lt;H807),"SELL",TRUE,"")</f>
        <v/>
      </c>
      <c r="J807" s="1" vm="4556">
        <f t="shared" ca="1" si="530"/>
        <v>11877.5</v>
      </c>
      <c r="K807" s="3" t="str">
        <f t="shared" ca="1" si="544"/>
        <v/>
      </c>
      <c r="L807" s="3">
        <f t="shared" ca="1" si="545"/>
        <v>8.7632054231920664E-2</v>
      </c>
      <c r="M807" s="3">
        <f t="shared" ca="1" si="546"/>
        <v>8.4002905787553775E-2</v>
      </c>
      <c r="N807" s="4">
        <f t="shared" ca="1" si="531"/>
        <v>-1</v>
      </c>
      <c r="O807" s="2">
        <f t="shared" ca="1" si="547"/>
        <v>-8.4002905787553775E-2</v>
      </c>
      <c r="P807" s="1">
        <f t="shared" ca="1" si="532"/>
        <v>8657.5166666666664</v>
      </c>
      <c r="Q807" s="1">
        <f t="shared" ca="1" si="533"/>
        <v>7048794234700</v>
      </c>
      <c r="R807" s="1" t="e" vm="4">
        <f ca="1">IF(ISBLANK(A807),"",SUM($Q$2:Q807))</f>
        <v>#N/A</v>
      </c>
      <c r="S807" s="1" t="e" vm="4">
        <f ca="1">IF(ISBLANK(A807),"",SUM($F$2:F807))</f>
        <v>#N/A</v>
      </c>
      <c r="T807" s="1" t="e" vm="4">
        <f t="shared" ca="1" si="534"/>
        <v>#N/A</v>
      </c>
      <c r="U807" s="1" t="e" vm="4">
        <f t="shared" ca="1" si="535"/>
        <v>#N/A</v>
      </c>
      <c r="V807" s="17">
        <f t="shared" ca="1" si="536"/>
        <v>735.59999999999945</v>
      </c>
      <c r="W807" s="17">
        <f t="shared" ca="1" si="537"/>
        <v>462.85000000000036</v>
      </c>
      <c r="X807" s="17">
        <f t="shared" ca="1" si="538"/>
        <v>0</v>
      </c>
      <c r="Y807" s="22">
        <f t="shared" ca="1" si="568"/>
        <v>8215.4499999999971</v>
      </c>
      <c r="Z807" s="22">
        <f t="shared" ca="1" si="568"/>
        <v>1874.6499999999987</v>
      </c>
      <c r="AA807" s="22">
        <f t="shared" ca="1" si="568"/>
        <v>2580.7499999999991</v>
      </c>
      <c r="AB807" s="23">
        <f t="shared" ca="1" si="558"/>
        <v>22.818591799597094</v>
      </c>
      <c r="AC807" s="23">
        <f t="shared" ca="1" si="559"/>
        <v>31.413373582700888</v>
      </c>
      <c r="AD807" s="23">
        <f t="shared" ca="1" si="560"/>
        <v>8.5947817831037945</v>
      </c>
      <c r="AE807" s="23">
        <f t="shared" ca="1" si="561"/>
        <v>54.231965382297986</v>
      </c>
      <c r="AF807" s="23">
        <f t="shared" ca="1" si="562"/>
        <v>15.848184225883214</v>
      </c>
      <c r="AG807" s="23">
        <f t="shared" ca="1" si="567"/>
        <v>66.609630637893687</v>
      </c>
      <c r="AH807" s="25" t="str">
        <f t="shared" ca="1" si="539"/>
        <v>Strong</v>
      </c>
      <c r="AI807" s="25" t="str">
        <f t="shared" ca="1" si="540"/>
        <v>Bearish</v>
      </c>
      <c r="AJ807" s="1">
        <f t="shared" ca="1" si="548"/>
        <v>814190375.34000003</v>
      </c>
      <c r="AK807" s="10">
        <f t="shared" ca="1" si="549"/>
        <v>8.4002905787553775E-2</v>
      </c>
      <c r="AL807" s="10">
        <f t="shared" ca="1" si="554"/>
        <v>0.94092530364315297</v>
      </c>
      <c r="AM807">
        <f t="shared" ca="1" si="550"/>
        <v>708.40000000000055</v>
      </c>
      <c r="AN807">
        <f t="shared" ca="1" si="541"/>
        <v>708.40000000000055</v>
      </c>
      <c r="AO807">
        <f t="shared" ca="1" si="542"/>
        <v>0</v>
      </c>
      <c r="AP807">
        <f t="shared" ca="1" si="528"/>
        <v>146.43299543556753</v>
      </c>
      <c r="AQ807">
        <f t="shared" ca="1" si="528"/>
        <v>190.67152832758526</v>
      </c>
      <c r="AR807">
        <f t="shared" ca="1" si="555"/>
        <v>0.76798563854791557</v>
      </c>
      <c r="AS807">
        <f t="shared" ca="1" si="556"/>
        <v>43.438454578097058</v>
      </c>
      <c r="AT807">
        <f t="shared" ca="1" si="543"/>
        <v>458.44999999999891</v>
      </c>
      <c r="AU807">
        <f t="shared" ca="1" si="557"/>
        <v>423.27772296709054</v>
      </c>
      <c r="AV807">
        <f t="shared" ca="1" si="552"/>
        <v>8337.3666666666668</v>
      </c>
      <c r="AW807">
        <f t="shared" ca="1" si="566"/>
        <v>9458.3615384615387</v>
      </c>
      <c r="AX807">
        <f t="shared" ca="1" si="565"/>
        <v>-1120.9948717948719</v>
      </c>
      <c r="AY807">
        <f t="shared" ca="1" si="570"/>
        <v>-1345.3996082621084</v>
      </c>
      <c r="AZ807">
        <f t="shared" ca="1" si="569"/>
        <v>224.40473646723649</v>
      </c>
    </row>
    <row r="808" spans="1:52" x14ac:dyDescent="0.3">
      <c r="A808" s="1" vm="4718">
        <f ca="1"/>
        <v>43929</v>
      </c>
      <c r="B808" s="1" vm="4719">
        <f ca="1"/>
        <v>8688.9</v>
      </c>
      <c r="C808" s="1" vm="4720">
        <f ca="1"/>
        <v>9131.7000000000007</v>
      </c>
      <c r="D808" s="1" vm="4721">
        <f ca="1"/>
        <v>8653.9</v>
      </c>
      <c r="E808" s="1" vm="4722">
        <f ca="1"/>
        <v>8748.75</v>
      </c>
      <c r="F808" s="1" vm="4723">
        <f ca="1"/>
        <v>896525000</v>
      </c>
      <c r="G808" s="1">
        <f t="shared" ca="1" si="551"/>
        <v>8495.26</v>
      </c>
      <c r="H808" s="2">
        <f t="shared" ca="1" si="564"/>
        <v>8794.2799999999988</v>
      </c>
      <c r="I808" s="6" t="str" cm="1">
        <f t="array" aca="1" ref="I808" ca="1">_xlfn.IFS(AND(G807&lt;H807,G808&gt;H808),"BUY", AND(G807&gt;H807,G808&lt;H808),"SELL",TRUE,"")</f>
        <v/>
      </c>
      <c r="J808" s="1" vm="4556">
        <f t="shared" ca="1" si="530"/>
        <v>11877.5</v>
      </c>
      <c r="K808" s="3" t="str">
        <f t="shared" ca="1" si="544"/>
        <v/>
      </c>
      <c r="L808" s="3">
        <f t="shared" ca="1" si="545"/>
        <v>-4.9418803029959157E-3</v>
      </c>
      <c r="M808" s="3">
        <f t="shared" ca="1" si="546"/>
        <v>-4.9541317736614601E-3</v>
      </c>
      <c r="N808" s="4">
        <f t="shared" ca="1" si="531"/>
        <v>-1</v>
      </c>
      <c r="O808" s="2">
        <f t="shared" ca="1" si="547"/>
        <v>4.9541317736614601E-3</v>
      </c>
      <c r="P808" s="1">
        <f t="shared" ca="1" si="532"/>
        <v>8844.7833333333328</v>
      </c>
      <c r="Q808" s="1">
        <f t="shared" ca="1" si="533"/>
        <v>7929569377916.666</v>
      </c>
      <c r="R808" s="1" t="e" vm="4">
        <f ca="1">IF(ISBLANK(A808),"",SUM($Q$2:Q808))</f>
        <v>#N/A</v>
      </c>
      <c r="S808" s="1" t="e" vm="4">
        <f ca="1">IF(ISBLANK(A808),"",SUM($F$2:F808))</f>
        <v>#N/A</v>
      </c>
      <c r="T808" s="1" t="e" vm="4">
        <f t="shared" ca="1" si="534"/>
        <v>#N/A</v>
      </c>
      <c r="U808" s="1" t="e" vm="4">
        <f t="shared" ca="1" si="535"/>
        <v>#N/A</v>
      </c>
      <c r="V808" s="17">
        <f t="shared" ca="1" si="536"/>
        <v>477.80000000000109</v>
      </c>
      <c r="W808" s="17">
        <f t="shared" ca="1" si="537"/>
        <v>312.30000000000109</v>
      </c>
      <c r="X808" s="17">
        <f t="shared" ca="1" si="538"/>
        <v>0</v>
      </c>
      <c r="Y808" s="22">
        <f t="shared" ca="1" si="568"/>
        <v>8205.0499999999993</v>
      </c>
      <c r="Z808" s="22">
        <f t="shared" ca="1" si="568"/>
        <v>2186.9499999999998</v>
      </c>
      <c r="AA808" s="22">
        <f t="shared" ca="1" si="568"/>
        <v>2331.2499999999991</v>
      </c>
      <c r="AB808" s="23">
        <f t="shared" ca="1" si="558"/>
        <v>26.653707168146447</v>
      </c>
      <c r="AC808" s="23">
        <f t="shared" ca="1" si="559"/>
        <v>28.412380180498587</v>
      </c>
      <c r="AD808" s="23">
        <f t="shared" ca="1" si="560"/>
        <v>1.7586730123521406</v>
      </c>
      <c r="AE808" s="23">
        <f t="shared" ca="1" si="561"/>
        <v>55.066087348645034</v>
      </c>
      <c r="AF808" s="23">
        <f t="shared" ca="1" si="562"/>
        <v>3.1937497233411389</v>
      </c>
      <c r="AG808" s="23">
        <f t="shared" ca="1" si="567"/>
        <v>59.817759837990693</v>
      </c>
      <c r="AH808" s="25" t="str">
        <f t="shared" ca="1" si="539"/>
        <v>Strong</v>
      </c>
      <c r="AI808" s="25" t="str">
        <f t="shared" ca="1" si="540"/>
        <v>Bearish</v>
      </c>
      <c r="AJ808" s="1">
        <f t="shared" ca="1" si="548"/>
        <v>-896516598.26999998</v>
      </c>
      <c r="AK808" s="10">
        <f t="shared" ca="1" si="549"/>
        <v>-4.9541317736614601E-3</v>
      </c>
      <c r="AL808" s="10">
        <f t="shared" ca="1" si="554"/>
        <v>0.93558277079181629</v>
      </c>
      <c r="AM808">
        <f t="shared" ca="1" si="550"/>
        <v>-43.450000000000728</v>
      </c>
      <c r="AN808">
        <f t="shared" ca="1" si="541"/>
        <v>0</v>
      </c>
      <c r="AO808">
        <f t="shared" ca="1" si="542"/>
        <v>43.450000000000728</v>
      </c>
      <c r="AP808">
        <f t="shared" ca="1" si="528"/>
        <v>135.97349576159843</v>
      </c>
      <c r="AQ808">
        <f t="shared" ca="1" si="528"/>
        <v>180.15570487561493</v>
      </c>
      <c r="AR808">
        <f t="shared" ca="1" si="555"/>
        <v>0.75475542589938371</v>
      </c>
      <c r="AS808">
        <f t="shared" ca="1" si="556"/>
        <v>43.012001260092454</v>
      </c>
      <c r="AT808">
        <f t="shared" ca="1" si="543"/>
        <v>477.80000000000109</v>
      </c>
      <c r="AU808">
        <f t="shared" ca="1" si="557"/>
        <v>427.17217132658413</v>
      </c>
      <c r="AV808">
        <f t="shared" ca="1" si="552"/>
        <v>8377.8083333333325</v>
      </c>
      <c r="AW808">
        <f t="shared" ca="1" si="566"/>
        <v>9347.4173076923071</v>
      </c>
      <c r="AX808">
        <f t="shared" ca="1" si="565"/>
        <v>-969.60897435897459</v>
      </c>
      <c r="AY808">
        <f t="shared" ca="1" si="570"/>
        <v>-1305.5230413105417</v>
      </c>
      <c r="AZ808">
        <f t="shared" ca="1" si="569"/>
        <v>335.91406695156707</v>
      </c>
    </row>
    <row r="809" spans="1:52" x14ac:dyDescent="0.3">
      <c r="A809" s="1" vm="4724">
        <f ca="1"/>
        <v>43930</v>
      </c>
      <c r="B809" s="1" vm="4725">
        <f ca="1"/>
        <v>8973.0499999999993</v>
      </c>
      <c r="C809" s="1" vm="4726">
        <f ca="1"/>
        <v>9128.35</v>
      </c>
      <c r="D809" s="1" vm="4727">
        <f ca="1"/>
        <v>8904.5499999999993</v>
      </c>
      <c r="E809" s="1" vm="4728">
        <f ca="1"/>
        <v>9111.9</v>
      </c>
      <c r="F809" s="1" vm="4729">
        <f ca="1"/>
        <v>742143000</v>
      </c>
      <c r="G809" s="1">
        <f t="shared" ca="1" si="551"/>
        <v>8598.09</v>
      </c>
      <c r="H809" s="2">
        <f t="shared" ca="1" si="564"/>
        <v>8727.3024999999998</v>
      </c>
      <c r="I809" s="6" t="str" cm="1">
        <f t="array" aca="1" ref="I809" ca="1">_xlfn.IFS(AND(G808&lt;H808,G809&gt;H809),"BUY", AND(G808&gt;H808,G809&lt;H809),"SELL",TRUE,"")</f>
        <v/>
      </c>
      <c r="J809" s="1" vm="4556">
        <f t="shared" ca="1" si="530"/>
        <v>11877.5</v>
      </c>
      <c r="K809" s="3" t="str">
        <f t="shared" ca="1" si="544"/>
        <v/>
      </c>
      <c r="L809" s="3">
        <f t="shared" ca="1" si="545"/>
        <v>4.1508786969566946E-2</v>
      </c>
      <c r="M809" s="3">
        <f t="shared" ca="1" si="546"/>
        <v>4.0670418523978472E-2</v>
      </c>
      <c r="N809" s="4">
        <f t="shared" ca="1" si="531"/>
        <v>-1</v>
      </c>
      <c r="O809" s="2">
        <f t="shared" ca="1" si="547"/>
        <v>-4.0670418523978472E-2</v>
      </c>
      <c r="P809" s="1">
        <f t="shared" ca="1" si="532"/>
        <v>9048.2666666666682</v>
      </c>
      <c r="Q809" s="1">
        <f t="shared" ca="1" si="533"/>
        <v>6715107768800.001</v>
      </c>
      <c r="R809" s="1" t="e" vm="4">
        <f ca="1">IF(ISBLANK(A809),"",SUM($Q$2:Q809))</f>
        <v>#N/A</v>
      </c>
      <c r="S809" s="1" t="e" vm="4">
        <f ca="1">IF(ISBLANK(A809),"",SUM($F$2:F809))</f>
        <v>#N/A</v>
      </c>
      <c r="T809" s="1" t="e" vm="4">
        <f t="shared" ca="1" si="534"/>
        <v>#N/A</v>
      </c>
      <c r="U809" s="1" t="e" vm="4">
        <f t="shared" ca="1" si="535"/>
        <v>#N/A</v>
      </c>
      <c r="V809" s="17">
        <f t="shared" ca="1" si="536"/>
        <v>379.60000000000036</v>
      </c>
      <c r="W809" s="17">
        <f t="shared" ca="1" si="537"/>
        <v>0</v>
      </c>
      <c r="X809" s="17">
        <f t="shared" ca="1" si="538"/>
        <v>0</v>
      </c>
      <c r="Y809" s="22">
        <f t="shared" ca="1" si="568"/>
        <v>7864.1499999999987</v>
      </c>
      <c r="Z809" s="22">
        <f t="shared" ca="1" si="568"/>
        <v>2186.9499999999998</v>
      </c>
      <c r="AA809" s="22">
        <f t="shared" ca="1" si="568"/>
        <v>1822.699999999998</v>
      </c>
      <c r="AB809" s="23">
        <f t="shared" ca="1" si="558"/>
        <v>27.809108422397845</v>
      </c>
      <c r="AC809" s="23">
        <f t="shared" ca="1" si="559"/>
        <v>23.17733003566817</v>
      </c>
      <c r="AD809" s="23">
        <f t="shared" ca="1" si="560"/>
        <v>4.6317783867296747</v>
      </c>
      <c r="AE809" s="23">
        <f t="shared" ca="1" si="561"/>
        <v>50.986438458066019</v>
      </c>
      <c r="AF809" s="23">
        <f t="shared" ca="1" si="562"/>
        <v>9.0843340441186093</v>
      </c>
      <c r="AG809" s="23">
        <f t="shared" ca="1" si="567"/>
        <v>53.435856569496444</v>
      </c>
      <c r="AH809" s="25" t="str">
        <f t="shared" ca="1" si="539"/>
        <v>Strong</v>
      </c>
      <c r="AI809" s="25" t="str">
        <f t="shared" ca="1" si="540"/>
        <v>Bullish</v>
      </c>
      <c r="AJ809" s="1">
        <f t="shared" ca="1" si="548"/>
        <v>742151495.25999999</v>
      </c>
      <c r="AK809" s="10">
        <f t="shared" ca="1" si="549"/>
        <v>4.0670418523978472E-2</v>
      </c>
      <c r="AL809" s="10">
        <f t="shared" ca="1" si="554"/>
        <v>0.91512300158085391</v>
      </c>
      <c r="AM809">
        <f t="shared" ca="1" si="550"/>
        <v>363.14999999999964</v>
      </c>
      <c r="AN809">
        <f t="shared" ca="1" si="541"/>
        <v>363.14999999999964</v>
      </c>
      <c r="AO809">
        <f t="shared" ca="1" si="542"/>
        <v>0</v>
      </c>
      <c r="AP809">
        <f t="shared" ca="1" si="528"/>
        <v>152.20038892148423</v>
      </c>
      <c r="AQ809">
        <f t="shared" ca="1" si="528"/>
        <v>167.28744024164243</v>
      </c>
      <c r="AR809">
        <f t="shared" ca="1" si="555"/>
        <v>0.90981360406755385</v>
      </c>
      <c r="AS809">
        <f t="shared" ca="1" si="556"/>
        <v>47.638869161357803</v>
      </c>
      <c r="AT809">
        <f t="shared" ca="1" si="543"/>
        <v>223.80000000000109</v>
      </c>
      <c r="AU809">
        <f t="shared" ca="1" si="557"/>
        <v>412.6455876603996</v>
      </c>
      <c r="AV809">
        <f t="shared" ca="1" si="552"/>
        <v>8408.3458333333328</v>
      </c>
      <c r="AW809">
        <f t="shared" ca="1" si="566"/>
        <v>9267.038461538461</v>
      </c>
      <c r="AX809">
        <f t="shared" ca="1" si="565"/>
        <v>-858.69262820512813</v>
      </c>
      <c r="AY809">
        <f t="shared" ca="1" si="570"/>
        <v>-1244.8059116809118</v>
      </c>
      <c r="AZ809">
        <f t="shared" ca="1" si="569"/>
        <v>386.11328347578365</v>
      </c>
    </row>
    <row r="810" spans="1:52" x14ac:dyDescent="0.3">
      <c r="A810" s="1" vm="4730">
        <f ca="1"/>
        <v>43934</v>
      </c>
      <c r="B810" s="1" vm="4731">
        <f ca="1"/>
        <v>9103.9500000000007</v>
      </c>
      <c r="C810" s="1" vm="4732">
        <f ca="1"/>
        <v>9112.0499999999993</v>
      </c>
      <c r="D810" s="1" vm="4733">
        <f ca="1"/>
        <v>8912.4</v>
      </c>
      <c r="E810" s="1" vm="4734">
        <f ca="1"/>
        <v>8993.85</v>
      </c>
      <c r="F810" s="1" vm="4735">
        <f ca="1"/>
        <v>643967000</v>
      </c>
      <c r="G810" s="1">
        <f t="shared" ca="1" si="551"/>
        <v>8746.1</v>
      </c>
      <c r="H810" s="2">
        <f t="shared" ca="1" si="564"/>
        <v>8654.0750000000007</v>
      </c>
      <c r="I810" s="6" t="str" cm="1">
        <f t="array" aca="1" ref="I810" ca="1">_xlfn.IFS(AND(G809&lt;H809,G810&gt;H810),"BUY", AND(G809&gt;H809,G810&lt;H810),"SELL",TRUE,"")</f>
        <v>BUY</v>
      </c>
      <c r="J810" s="1" vm="4556">
        <f t="shared" ca="1" si="530"/>
        <v>11877.5</v>
      </c>
      <c r="K810" s="3" t="str">
        <f t="shared" ca="1" si="544"/>
        <v/>
      </c>
      <c r="L810" s="3">
        <f t="shared" ca="1" si="545"/>
        <v>-1.2955585552958171E-2</v>
      </c>
      <c r="M810" s="3">
        <f t="shared" ca="1" si="546"/>
        <v>-1.3040241121341193E-2</v>
      </c>
      <c r="N810" s="4">
        <f t="shared" ca="1" si="531"/>
        <v>-1</v>
      </c>
      <c r="O810" s="2">
        <f t="shared" ca="1" si="547"/>
        <v>1.3040241121341193E-2</v>
      </c>
      <c r="P810" s="1">
        <f t="shared" ca="1" si="532"/>
        <v>9006.0999999999985</v>
      </c>
      <c r="Q810" s="1">
        <f t="shared" ca="1" si="533"/>
        <v>5799631198699.999</v>
      </c>
      <c r="R810" s="1" t="e" vm="4">
        <f ca="1">IF(ISBLANK(A810),"",SUM($Q$2:Q810))</f>
        <v>#N/A</v>
      </c>
      <c r="S810" s="1" t="e" vm="4">
        <f ca="1">IF(ISBLANK(A810),"",SUM($F$2:F810))</f>
        <v>#N/A</v>
      </c>
      <c r="T810" s="1" t="e" vm="4">
        <f t="shared" ca="1" si="534"/>
        <v>#N/A</v>
      </c>
      <c r="U810" s="1" t="e" vm="4">
        <f t="shared" ca="1" si="535"/>
        <v>#N/A</v>
      </c>
      <c r="V810" s="17">
        <f t="shared" ca="1" si="536"/>
        <v>199.64999999999964</v>
      </c>
      <c r="W810" s="17">
        <f t="shared" ca="1" si="537"/>
        <v>0</v>
      </c>
      <c r="X810" s="17">
        <f t="shared" ca="1" si="538"/>
        <v>0</v>
      </c>
      <c r="Y810" s="22">
        <f t="shared" ca="1" si="568"/>
        <v>7320.8999999999978</v>
      </c>
      <c r="Z810" s="22">
        <f t="shared" ca="1" si="568"/>
        <v>2186.9499999999998</v>
      </c>
      <c r="AA810" s="22">
        <f t="shared" ca="1" si="568"/>
        <v>1248.1999999999989</v>
      </c>
      <c r="AB810" s="23">
        <f t="shared" ca="1" si="558"/>
        <v>29.872693248097921</v>
      </c>
      <c r="AC810" s="23">
        <f t="shared" ca="1" si="559"/>
        <v>17.049816279419186</v>
      </c>
      <c r="AD810" s="23">
        <f t="shared" ca="1" si="560"/>
        <v>12.822876968678734</v>
      </c>
      <c r="AE810" s="23">
        <f t="shared" ca="1" si="561"/>
        <v>46.922509527517107</v>
      </c>
      <c r="AF810" s="23">
        <f t="shared" ca="1" si="562"/>
        <v>27.327773168566189</v>
      </c>
      <c r="AG810" s="23">
        <f t="shared" ca="1" si="567"/>
        <v>48.345727013646595</v>
      </c>
      <c r="AH810" s="25" t="str">
        <f t="shared" ca="1" si="539"/>
        <v>Strong</v>
      </c>
      <c r="AI810" s="25" t="str">
        <f t="shared" ca="1" si="540"/>
        <v>Bullish</v>
      </c>
      <c r="AJ810" s="1">
        <f t="shared" ca="1" si="548"/>
        <v>-643958401.90999997</v>
      </c>
      <c r="AK810" s="10">
        <f t="shared" ca="1" si="549"/>
        <v>-1.3040241121341193E-2</v>
      </c>
      <c r="AL810" s="10">
        <f t="shared" ca="1" si="554"/>
        <v>0.90914847060086257</v>
      </c>
      <c r="AM810">
        <f t="shared" ca="1" si="550"/>
        <v>-118.04999999999927</v>
      </c>
      <c r="AN810">
        <f t="shared" ca="1" si="541"/>
        <v>0</v>
      </c>
      <c r="AO810">
        <f t="shared" ca="1" si="542"/>
        <v>118.04999999999927</v>
      </c>
      <c r="AP810">
        <f t="shared" ca="1" si="528"/>
        <v>141.32893256994964</v>
      </c>
      <c r="AQ810">
        <f t="shared" ca="1" si="528"/>
        <v>163.7704802243822</v>
      </c>
      <c r="AR810">
        <f t="shared" ca="1" si="555"/>
        <v>0.8629695191484732</v>
      </c>
      <c r="AS810">
        <f t="shared" ca="1" si="556"/>
        <v>46.322256498480961</v>
      </c>
      <c r="AT810">
        <f t="shared" ca="1" si="543"/>
        <v>199.64999999999964</v>
      </c>
      <c r="AU810">
        <f t="shared" ca="1" si="557"/>
        <v>397.43161711322819</v>
      </c>
      <c r="AV810">
        <f t="shared" ca="1" si="552"/>
        <v>8523.6458333333339</v>
      </c>
      <c r="AW810">
        <f t="shared" ca="1" si="566"/>
        <v>9184.7730769230766</v>
      </c>
      <c r="AX810">
        <f t="shared" ca="1" si="565"/>
        <v>-661.12724358974265</v>
      </c>
      <c r="AY810">
        <f t="shared" ca="1" si="570"/>
        <v>-1159.9263176638176</v>
      </c>
      <c r="AZ810">
        <f t="shared" ca="1" si="569"/>
        <v>498.79907407407495</v>
      </c>
    </row>
    <row r="811" spans="1:52" x14ac:dyDescent="0.3">
      <c r="A811" s="1" vm="4736">
        <f ca="1"/>
        <v>43936</v>
      </c>
      <c r="B811" s="1" vm="4737">
        <f ca="1"/>
        <v>9196.4</v>
      </c>
      <c r="C811" s="1" vm="4738">
        <f ca="1"/>
        <v>9261.2000000000007</v>
      </c>
      <c r="D811" s="1" vm="4739">
        <f ca="1"/>
        <v>8874.1</v>
      </c>
      <c r="E811" s="1" vm="4740">
        <f ca="1"/>
        <v>8925.2999999999993</v>
      </c>
      <c r="F811" s="1" vm="4741">
        <f ca="1"/>
        <v>879148000</v>
      </c>
      <c r="G811" s="1">
        <f t="shared" ca="1" si="551"/>
        <v>8914.4</v>
      </c>
      <c r="H811" s="2">
        <f t="shared" ca="1" si="564"/>
        <v>8620.8325000000004</v>
      </c>
      <c r="I811" s="6" t="str" cm="1">
        <f t="array" aca="1" ref="I811" ca="1">_xlfn.IFS(AND(G810&lt;H810,G811&gt;H811),"BUY", AND(G810&gt;H810,G811&lt;H811),"SELL",TRUE,"")</f>
        <v/>
      </c>
      <c r="J811" s="1" vm="4737">
        <f t="shared" ca="1" si="530"/>
        <v>9196.4</v>
      </c>
      <c r="K811" s="3">
        <f t="shared" ca="1" si="544"/>
        <v>0.22572932014312774</v>
      </c>
      <c r="L811" s="3">
        <f t="shared" ca="1" si="545"/>
        <v>-7.6218749478811354E-3</v>
      </c>
      <c r="M811" s="3">
        <f t="shared" ca="1" si="546"/>
        <v>-7.6510698780880753E-3</v>
      </c>
      <c r="N811" s="4">
        <f t="shared" ca="1" si="531"/>
        <v>1</v>
      </c>
      <c r="O811" s="2">
        <f t="shared" ca="1" si="547"/>
        <v>-7.6510698780880753E-3</v>
      </c>
      <c r="P811" s="1">
        <f t="shared" ca="1" si="532"/>
        <v>9020.2000000000007</v>
      </c>
      <c r="Q811" s="1">
        <f t="shared" ca="1" si="533"/>
        <v>7930090789600.001</v>
      </c>
      <c r="R811" s="1" t="e" vm="4">
        <f ca="1">IF(ISBLANK(A811),"",SUM($Q$2:Q811))</f>
        <v>#N/A</v>
      </c>
      <c r="S811" s="1" t="e" vm="4">
        <f ca="1">IF(ISBLANK(A811),"",SUM($F$2:F811))</f>
        <v>#N/A</v>
      </c>
      <c r="T811" s="1" t="e" vm="4">
        <f t="shared" ca="1" si="534"/>
        <v>#N/A</v>
      </c>
      <c r="U811" s="1" t="e" vm="4">
        <f t="shared" ca="1" si="535"/>
        <v>#N/A</v>
      </c>
      <c r="V811" s="17">
        <f t="shared" ca="1" si="536"/>
        <v>387.10000000000036</v>
      </c>
      <c r="W811" s="17">
        <f t="shared" ca="1" si="537"/>
        <v>149.15000000000146</v>
      </c>
      <c r="X811" s="17">
        <f t="shared" ca="1" si="538"/>
        <v>0</v>
      </c>
      <c r="Y811" s="22">
        <f t="shared" ca="1" si="568"/>
        <v>7003.199999999998</v>
      </c>
      <c r="Z811" s="22">
        <f t="shared" ca="1" si="568"/>
        <v>2028.550000000002</v>
      </c>
      <c r="AA811" s="22">
        <f t="shared" ca="1" si="568"/>
        <v>1248.1999999999989</v>
      </c>
      <c r="AB811" s="23">
        <f t="shared" ca="1" si="558"/>
        <v>28.966044094128435</v>
      </c>
      <c r="AC811" s="23">
        <f t="shared" ca="1" si="559"/>
        <v>17.823280785926425</v>
      </c>
      <c r="AD811" s="23">
        <f t="shared" ca="1" si="560"/>
        <v>11.14276330820201</v>
      </c>
      <c r="AE811" s="23">
        <f t="shared" ca="1" si="561"/>
        <v>46.789324880054863</v>
      </c>
      <c r="AF811" s="23">
        <f t="shared" ca="1" si="562"/>
        <v>23.814755474174188</v>
      </c>
      <c r="AG811" s="23">
        <f t="shared" ca="1" si="567"/>
        <v>43.958653931376581</v>
      </c>
      <c r="AH811" s="25" t="str">
        <f t="shared" ca="1" si="539"/>
        <v>Strong</v>
      </c>
      <c r="AI811" s="25" t="str">
        <f t="shared" ca="1" si="540"/>
        <v>Bullish</v>
      </c>
      <c r="AJ811" s="1">
        <f t="shared" ca="1" si="548"/>
        <v>-879139253.89999998</v>
      </c>
      <c r="AK811" s="10">
        <f t="shared" ca="1" si="549"/>
        <v>-7.6510698780880753E-3</v>
      </c>
      <c r="AL811" s="10">
        <f t="shared" ca="1" si="554"/>
        <v>0.88019573850624644</v>
      </c>
      <c r="AM811">
        <f t="shared" ca="1" si="550"/>
        <v>-68.550000000001091</v>
      </c>
      <c r="AN811">
        <f t="shared" ca="1" si="541"/>
        <v>0</v>
      </c>
      <c r="AO811">
        <f t="shared" ca="1" si="542"/>
        <v>68.550000000001091</v>
      </c>
      <c r="AP811">
        <f t="shared" ca="1" si="528"/>
        <v>131.23400881495326</v>
      </c>
      <c r="AQ811">
        <f t="shared" ca="1" si="528"/>
        <v>156.96901735121213</v>
      </c>
      <c r="AR811">
        <f t="shared" ca="1" si="555"/>
        <v>0.83605039408077719</v>
      </c>
      <c r="AS811">
        <f t="shared" ca="1" si="556"/>
        <v>45.535263997987791</v>
      </c>
      <c r="AT811">
        <f t="shared" ca="1" si="543"/>
        <v>387.10000000000036</v>
      </c>
      <c r="AU811">
        <f t="shared" ca="1" si="557"/>
        <v>396.69364446228337</v>
      </c>
      <c r="AV811">
        <f t="shared" ca="1" si="552"/>
        <v>8617.3333333333339</v>
      </c>
      <c r="AW811">
        <f t="shared" ca="1" si="566"/>
        <v>9093.3115384615376</v>
      </c>
      <c r="AX811">
        <f t="shared" ca="1" si="565"/>
        <v>-475.97820512820363</v>
      </c>
      <c r="AY811">
        <f t="shared" ca="1" si="570"/>
        <v>-1052.0654558404556</v>
      </c>
      <c r="AZ811">
        <f t="shared" ca="1" si="569"/>
        <v>576.08725071225194</v>
      </c>
    </row>
    <row r="812" spans="1:52" x14ac:dyDescent="0.3">
      <c r="A812" s="1" vm="4742">
        <f ca="1"/>
        <v>43937</v>
      </c>
      <c r="B812" s="1" vm="4743">
        <f ca="1"/>
        <v>8851.25</v>
      </c>
      <c r="C812" s="1" vm="4744">
        <f ca="1"/>
        <v>9053.75</v>
      </c>
      <c r="D812" s="1" vm="4745">
        <f ca="1"/>
        <v>8821.9</v>
      </c>
      <c r="E812" s="1" vm="4746">
        <f ca="1"/>
        <v>8992.7999999999993</v>
      </c>
      <c r="F812" s="1" vm="4747">
        <f ca="1"/>
        <v>719441000</v>
      </c>
      <c r="G812" s="1">
        <f t="shared" ca="1" si="551"/>
        <v>8954.52</v>
      </c>
      <c r="H812" s="2">
        <f t="shared" ca="1" si="564"/>
        <v>8572.7124999999996</v>
      </c>
      <c r="I812" s="6" t="str" cm="1">
        <f t="array" aca="1" ref="I812" ca="1">_xlfn.IFS(AND(G811&lt;H811,G812&gt;H812),"BUY", AND(G811&gt;H811,G812&lt;H812),"SELL",TRUE,"")</f>
        <v/>
      </c>
      <c r="J812" s="1" vm="4737">
        <f t="shared" ca="1" si="530"/>
        <v>9196.4</v>
      </c>
      <c r="K812" s="3" t="str">
        <f t="shared" ca="1" si="544"/>
        <v/>
      </c>
      <c r="L812" s="3">
        <f t="shared" ca="1" si="545"/>
        <v>7.5627709992940328E-3</v>
      </c>
      <c r="M812" s="3">
        <f t="shared" ca="1" si="546"/>
        <v>7.5343166192884132E-3</v>
      </c>
      <c r="N812" s="4">
        <f t="shared" ca="1" si="531"/>
        <v>1</v>
      </c>
      <c r="O812" s="2">
        <f t="shared" ca="1" si="547"/>
        <v>7.5343166192884132E-3</v>
      </c>
      <c r="P812" s="1">
        <f t="shared" ca="1" si="532"/>
        <v>8956.15</v>
      </c>
      <c r="Q812" s="1">
        <f t="shared" ca="1" si="533"/>
        <v>6443421512150</v>
      </c>
      <c r="R812" s="1" t="e" vm="4">
        <f ca="1">IF(ISBLANK(A812),"",SUM($Q$2:Q812))</f>
        <v>#N/A</v>
      </c>
      <c r="S812" s="1" t="e" vm="4">
        <f ca="1">IF(ISBLANK(A812),"",SUM($F$2:F812))</f>
        <v>#N/A</v>
      </c>
      <c r="T812" s="1" t="e" vm="4">
        <f t="shared" ca="1" si="534"/>
        <v>#N/A</v>
      </c>
      <c r="U812" s="1" t="e" vm="4">
        <f t="shared" ca="1" si="535"/>
        <v>#N/A</v>
      </c>
      <c r="V812" s="17">
        <f t="shared" ca="1" si="536"/>
        <v>231.85000000000036</v>
      </c>
      <c r="W812" s="17">
        <f t="shared" ca="1" si="537"/>
        <v>0</v>
      </c>
      <c r="X812" s="17">
        <f t="shared" ca="1" si="538"/>
        <v>52.200000000000728</v>
      </c>
      <c r="Y812" s="22">
        <f t="shared" ca="1" si="568"/>
        <v>6073.199999999998</v>
      </c>
      <c r="Z812" s="22">
        <f t="shared" ca="1" si="568"/>
        <v>2028.550000000002</v>
      </c>
      <c r="AA812" s="22">
        <f t="shared" ca="1" si="568"/>
        <v>705.80000000000018</v>
      </c>
      <c r="AB812" s="23">
        <f t="shared" ca="1" si="558"/>
        <v>33.401666337351024</v>
      </c>
      <c r="AC812" s="23">
        <f t="shared" ca="1" si="559"/>
        <v>11.621550418230923</v>
      </c>
      <c r="AD812" s="23">
        <f t="shared" ca="1" si="560"/>
        <v>21.780115919120099</v>
      </c>
      <c r="AE812" s="23">
        <f t="shared" ca="1" si="561"/>
        <v>45.023216755581949</v>
      </c>
      <c r="AF812" s="23">
        <f t="shared" ca="1" si="562"/>
        <v>48.375299431309102</v>
      </c>
      <c r="AG812" s="23">
        <f t="shared" ca="1" si="567"/>
        <v>41.231027584685712</v>
      </c>
      <c r="AH812" s="25" t="str">
        <f t="shared" ca="1" si="539"/>
        <v>Strong</v>
      </c>
      <c r="AI812" s="25" t="str">
        <f t="shared" ca="1" si="540"/>
        <v>Bullish</v>
      </c>
      <c r="AJ812" s="1">
        <f t="shared" ca="1" si="548"/>
        <v>719449914.39999998</v>
      </c>
      <c r="AK812" s="10">
        <f t="shared" ca="1" si="549"/>
        <v>7.5343166192884132E-3</v>
      </c>
      <c r="AL812" s="10">
        <f t="shared" ca="1" si="554"/>
        <v>0.60258097640615527</v>
      </c>
      <c r="AM812">
        <f t="shared" ca="1" si="550"/>
        <v>67.5</v>
      </c>
      <c r="AN812">
        <f t="shared" ca="1" si="541"/>
        <v>67.5</v>
      </c>
      <c r="AO812">
        <f t="shared" ca="1" si="542"/>
        <v>0</v>
      </c>
      <c r="AP812">
        <f t="shared" ca="1" si="528"/>
        <v>126.68157961388518</v>
      </c>
      <c r="AQ812">
        <f t="shared" ca="1" si="528"/>
        <v>145.75694468326842</v>
      </c>
      <c r="AR812">
        <f t="shared" ca="1" si="555"/>
        <v>0.86912894537660468</v>
      </c>
      <c r="AS812">
        <f t="shared" ca="1" si="556"/>
        <v>46.499143225321284</v>
      </c>
      <c r="AT812">
        <f t="shared" ca="1" si="543"/>
        <v>231.85000000000036</v>
      </c>
      <c r="AU812">
        <f t="shared" ca="1" si="557"/>
        <v>384.91909842926316</v>
      </c>
      <c r="AV812">
        <f t="shared" ca="1" si="552"/>
        <v>8673.5791666666682</v>
      </c>
      <c r="AW812">
        <f t="shared" ca="1" si="566"/>
        <v>9006.4576923076929</v>
      </c>
      <c r="AX812">
        <f t="shared" ca="1" si="565"/>
        <v>-332.87852564102468</v>
      </c>
      <c r="AY812">
        <f t="shared" ca="1" si="570"/>
        <v>-932.614565527065</v>
      </c>
      <c r="AZ812">
        <f t="shared" ca="1" si="569"/>
        <v>599.73603988604032</v>
      </c>
    </row>
    <row r="813" spans="1:52" x14ac:dyDescent="0.3">
      <c r="A813" s="1" vm="4748">
        <f ca="1"/>
        <v>43938</v>
      </c>
      <c r="B813" s="1" vm="4749">
        <f ca="1"/>
        <v>9323.4500000000007</v>
      </c>
      <c r="C813" s="1" vm="4750">
        <f ca="1"/>
        <v>9324</v>
      </c>
      <c r="D813" s="1" vm="4751">
        <f ca="1"/>
        <v>9091.35</v>
      </c>
      <c r="E813" s="1" vm="4752">
        <f ca="1"/>
        <v>9266.75</v>
      </c>
      <c r="F813" s="1" vm="4753">
        <f ca="1"/>
        <v>684205000</v>
      </c>
      <c r="G813" s="1">
        <f t="shared" ca="1" si="551"/>
        <v>9058.119999999999</v>
      </c>
      <c r="H813" s="2">
        <f t="shared" ca="1" si="564"/>
        <v>8576.18</v>
      </c>
      <c r="I813" s="6" t="str" cm="1">
        <f t="array" aca="1" ref="I813" ca="1">_xlfn.IFS(AND(G812&lt;H812,G813&gt;H813),"BUY", AND(G812&gt;H812,G813&lt;H813),"SELL",TRUE,"")</f>
        <v/>
      </c>
      <c r="J813" s="1" vm="4737">
        <f t="shared" ca="1" si="530"/>
        <v>9196.4</v>
      </c>
      <c r="K813" s="3" t="str">
        <f t="shared" ca="1" si="544"/>
        <v/>
      </c>
      <c r="L813" s="3">
        <f t="shared" ca="1" si="545"/>
        <v>3.0463259496486206E-2</v>
      </c>
      <c r="M813" s="3">
        <f t="shared" ca="1" si="546"/>
        <v>3.0008467628351927E-2</v>
      </c>
      <c r="N813" s="4">
        <f t="shared" ca="1" si="531"/>
        <v>1</v>
      </c>
      <c r="O813" s="2">
        <f t="shared" ca="1" si="547"/>
        <v>3.0008467628351927E-2</v>
      </c>
      <c r="P813" s="1">
        <f t="shared" ca="1" si="532"/>
        <v>9227.3666666666668</v>
      </c>
      <c r="Q813" s="1">
        <f t="shared" ca="1" si="533"/>
        <v>6313410410166.667</v>
      </c>
      <c r="R813" s="1" t="e" vm="4">
        <f ca="1">IF(ISBLANK(A813),"",SUM($Q$2:Q813))</f>
        <v>#N/A</v>
      </c>
      <c r="S813" s="1" t="e" vm="4">
        <f ca="1">IF(ISBLANK(A813),"",SUM($F$2:F813))</f>
        <v>#N/A</v>
      </c>
      <c r="T813" s="1" t="e" vm="4">
        <f t="shared" ca="1" si="534"/>
        <v>#N/A</v>
      </c>
      <c r="U813" s="1" t="e" vm="4">
        <f t="shared" ca="1" si="535"/>
        <v>#N/A</v>
      </c>
      <c r="V813" s="17">
        <f t="shared" ca="1" si="536"/>
        <v>331.20000000000073</v>
      </c>
      <c r="W813" s="17">
        <f t="shared" ca="1" si="537"/>
        <v>270.25</v>
      </c>
      <c r="X813" s="17">
        <f t="shared" ca="1" si="538"/>
        <v>0</v>
      </c>
      <c r="Y813" s="22">
        <f t="shared" ca="1" si="568"/>
        <v>5878.5499999999993</v>
      </c>
      <c r="Z813" s="22">
        <f t="shared" ca="1" si="568"/>
        <v>2298.800000000002</v>
      </c>
      <c r="AA813" s="22">
        <f t="shared" ca="1" si="568"/>
        <v>633.30000000000018</v>
      </c>
      <c r="AB813" s="23">
        <f t="shared" ca="1" si="558"/>
        <v>39.104881305764216</v>
      </c>
      <c r="AC813" s="23">
        <f t="shared" ca="1" si="559"/>
        <v>10.773064786384403</v>
      </c>
      <c r="AD813" s="23">
        <f t="shared" ca="1" si="560"/>
        <v>28.331816519379814</v>
      </c>
      <c r="AE813" s="23">
        <f t="shared" ca="1" si="561"/>
        <v>49.877946092148619</v>
      </c>
      <c r="AF813" s="23">
        <f t="shared" ca="1" si="562"/>
        <v>56.802291872719238</v>
      </c>
      <c r="AG813" s="23">
        <f t="shared" ca="1" si="567"/>
        <v>39.091789180169435</v>
      </c>
      <c r="AH813" s="25" t="str">
        <f t="shared" ca="1" si="539"/>
        <v>Strong</v>
      </c>
      <c r="AI813" s="25" t="str">
        <f t="shared" ca="1" si="540"/>
        <v>Bullish</v>
      </c>
      <c r="AJ813" s="1">
        <f t="shared" ca="1" si="548"/>
        <v>684213954.51999998</v>
      </c>
      <c r="AK813" s="10">
        <f t="shared" ca="1" si="549"/>
        <v>3.0008467628351927E-2</v>
      </c>
      <c r="AL813" s="10">
        <f t="shared" ca="1" si="554"/>
        <v>0.60515330200901407</v>
      </c>
      <c r="AM813">
        <f t="shared" ca="1" si="550"/>
        <v>273.95000000000073</v>
      </c>
      <c r="AN813">
        <f t="shared" ca="1" si="541"/>
        <v>273.95000000000073</v>
      </c>
      <c r="AO813">
        <f t="shared" ca="1" si="542"/>
        <v>0</v>
      </c>
      <c r="AP813">
        <f t="shared" ca="1" si="528"/>
        <v>137.20075249860773</v>
      </c>
      <c r="AQ813">
        <f t="shared" ca="1" si="528"/>
        <v>135.34573434874923</v>
      </c>
      <c r="AR813">
        <f t="shared" ca="1" si="555"/>
        <v>1.0137057747610916</v>
      </c>
      <c r="AS813">
        <f t="shared" ca="1" si="556"/>
        <v>50.340312247520806</v>
      </c>
      <c r="AT813">
        <f t="shared" ca="1" si="543"/>
        <v>232.64999999999964</v>
      </c>
      <c r="AU813">
        <f t="shared" ca="1" si="557"/>
        <v>374.04273425574439</v>
      </c>
      <c r="AV813">
        <f t="shared" ca="1" si="552"/>
        <v>8725.6875</v>
      </c>
      <c r="AW813">
        <f t="shared" ca="1" si="566"/>
        <v>8929.4480769230759</v>
      </c>
      <c r="AX813">
        <f t="shared" ca="1" si="565"/>
        <v>-203.76057692307586</v>
      </c>
      <c r="AY813">
        <f t="shared" ca="1" si="570"/>
        <v>-801.13329772079715</v>
      </c>
      <c r="AZ813">
        <f t="shared" ca="1" si="569"/>
        <v>597.37272079772129</v>
      </c>
    </row>
    <row r="814" spans="1:52" x14ac:dyDescent="0.3">
      <c r="A814" s="1" vm="4754">
        <f ca="1"/>
        <v>43941</v>
      </c>
      <c r="B814" s="1" vm="4755">
        <f ca="1"/>
        <v>9390.2000000000007</v>
      </c>
      <c r="C814" s="1" vm="4756">
        <f ca="1"/>
        <v>9390.85</v>
      </c>
      <c r="D814" s="1" vm="4757">
        <f ca="1"/>
        <v>9230.7999999999993</v>
      </c>
      <c r="E814" s="1" vm="4758">
        <f ca="1"/>
        <v>9261.85</v>
      </c>
      <c r="F814" s="1" vm="4759">
        <f ca="1"/>
        <v>726365000</v>
      </c>
      <c r="G814" s="1">
        <f t="shared" ca="1" si="551"/>
        <v>9088.1099999999988</v>
      </c>
      <c r="H814" s="2">
        <f t="shared" ca="1" si="564"/>
        <v>8590.92</v>
      </c>
      <c r="I814" s="6" t="str" cm="1">
        <f t="array" aca="1" ref="I814" ca="1">_xlfn.IFS(AND(G813&lt;H813,G814&gt;H814),"BUY", AND(G813&gt;H813,G814&lt;H814),"SELL",TRUE,"")</f>
        <v/>
      </c>
      <c r="J814" s="1" vm="4737">
        <f t="shared" ca="1" si="530"/>
        <v>9196.4</v>
      </c>
      <c r="K814" s="3" t="str">
        <f t="shared" ca="1" si="544"/>
        <v/>
      </c>
      <c r="L814" s="3">
        <f t="shared" ca="1" si="545"/>
        <v>-5.2877222327130102E-4</v>
      </c>
      <c r="M814" s="3">
        <f t="shared" ca="1" si="546"/>
        <v>-5.2891207260448751E-4</v>
      </c>
      <c r="N814" s="4">
        <f t="shared" ca="1" si="531"/>
        <v>1</v>
      </c>
      <c r="O814" s="2">
        <f t="shared" ca="1" si="547"/>
        <v>-5.2891207260448751E-4</v>
      </c>
      <c r="P814" s="1">
        <f t="shared" ca="1" si="532"/>
        <v>9294.5</v>
      </c>
      <c r="Q814" s="1">
        <f t="shared" ca="1" si="533"/>
        <v>6751199492500</v>
      </c>
      <c r="R814" s="1" t="e" vm="4">
        <f ca="1">IF(ISBLANK(A814),"",SUM($Q$2:Q814))</f>
        <v>#N/A</v>
      </c>
      <c r="S814" s="1" t="e" vm="4">
        <f ca="1">IF(ISBLANK(A814),"",SUM($F$2:F814))</f>
        <v>#N/A</v>
      </c>
      <c r="T814" s="1" t="e" vm="4">
        <f t="shared" ca="1" si="534"/>
        <v>#N/A</v>
      </c>
      <c r="U814" s="1" t="e" vm="4">
        <f t="shared" ca="1" si="535"/>
        <v>#N/A</v>
      </c>
      <c r="V814" s="17">
        <f t="shared" ca="1" si="536"/>
        <v>160.05000000000109</v>
      </c>
      <c r="W814" s="17">
        <f t="shared" ca="1" si="537"/>
        <v>66.850000000000364</v>
      </c>
      <c r="X814" s="17">
        <f t="shared" ca="1" si="538"/>
        <v>0</v>
      </c>
      <c r="Y814" s="22">
        <f t="shared" ca="1" si="568"/>
        <v>5376.6</v>
      </c>
      <c r="Z814" s="22">
        <f t="shared" ca="1" si="568"/>
        <v>2025.8500000000022</v>
      </c>
      <c r="AA814" s="22">
        <f t="shared" ca="1" si="568"/>
        <v>633.30000000000018</v>
      </c>
      <c r="AB814" s="23">
        <f t="shared" ca="1" si="558"/>
        <v>37.679016478815647</v>
      </c>
      <c r="AC814" s="23">
        <f t="shared" ca="1" si="559"/>
        <v>11.77881932819998</v>
      </c>
      <c r="AD814" s="23">
        <f t="shared" ca="1" si="560"/>
        <v>25.900197150615668</v>
      </c>
      <c r="AE814" s="23">
        <f t="shared" ca="1" si="561"/>
        <v>49.457835807015627</v>
      </c>
      <c r="AF814" s="23">
        <f t="shared" ca="1" si="562"/>
        <v>52.368237970780172</v>
      </c>
      <c r="AG814" s="23">
        <f t="shared" ca="1" si="567"/>
        <v>37.486162506144787</v>
      </c>
      <c r="AH814" s="25" t="str">
        <f t="shared" ca="1" si="539"/>
        <v>Strong</v>
      </c>
      <c r="AI814" s="25" t="str">
        <f t="shared" ca="1" si="540"/>
        <v>Bullish</v>
      </c>
      <c r="AJ814" s="1">
        <f t="shared" ca="1" si="548"/>
        <v>-726355941.88</v>
      </c>
      <c r="AK814" s="10">
        <f t="shared" ca="1" si="549"/>
        <v>-5.2891207260448751E-4</v>
      </c>
      <c r="AL814" s="10">
        <f t="shared" ca="1" si="554"/>
        <v>0.55812167926032652</v>
      </c>
      <c r="AM814">
        <f t="shared" ca="1" si="550"/>
        <v>-4.8999999999996362</v>
      </c>
      <c r="AN814">
        <f t="shared" ca="1" si="541"/>
        <v>0</v>
      </c>
      <c r="AO814">
        <f t="shared" ca="1" si="542"/>
        <v>4.8999999999996362</v>
      </c>
      <c r="AP814">
        <f t="shared" ca="1" si="528"/>
        <v>127.40069874870719</v>
      </c>
      <c r="AQ814">
        <f t="shared" ca="1" si="528"/>
        <v>126.02818189526712</v>
      </c>
      <c r="AR814">
        <f t="shared" ca="1" si="555"/>
        <v>1.010890555055223</v>
      </c>
      <c r="AS814">
        <f t="shared" ca="1" si="556"/>
        <v>50.270789353200875</v>
      </c>
      <c r="AT814">
        <f t="shared" ca="1" si="543"/>
        <v>160.05000000000109</v>
      </c>
      <c r="AU814">
        <f t="shared" ca="1" si="557"/>
        <v>358.75753895176274</v>
      </c>
      <c r="AV814">
        <f t="shared" ca="1" si="552"/>
        <v>8775.8208333333332</v>
      </c>
      <c r="AW814">
        <f t="shared" ca="1" si="566"/>
        <v>8863.0019230769212</v>
      </c>
      <c r="AX814">
        <f t="shared" ca="1" si="565"/>
        <v>-87.181089743588018</v>
      </c>
      <c r="AY814">
        <f t="shared" ca="1" si="570"/>
        <v>-663.24205840455761</v>
      </c>
      <c r="AZ814">
        <f t="shared" ca="1" si="569"/>
        <v>576.06096866096959</v>
      </c>
    </row>
    <row r="815" spans="1:52" x14ac:dyDescent="0.3">
      <c r="A815" s="1" vm="4760">
        <f ca="1"/>
        <v>43942</v>
      </c>
      <c r="B815" s="1" vm="4761">
        <f ca="1"/>
        <v>9016.9500000000007</v>
      </c>
      <c r="C815" s="1" vm="4762">
        <f ca="1"/>
        <v>9044.4</v>
      </c>
      <c r="D815" s="1" vm="4763">
        <f ca="1"/>
        <v>8909.4</v>
      </c>
      <c r="E815" s="1" vm="4764">
        <f ca="1"/>
        <v>8981.4500000000007</v>
      </c>
      <c r="F815" s="1" vm="4765">
        <f ca="1"/>
        <v>655123000</v>
      </c>
      <c r="G815" s="1">
        <f t="shared" ca="1" si="551"/>
        <v>9085.6299999999992</v>
      </c>
      <c r="H815" s="2">
        <f t="shared" ca="1" si="564"/>
        <v>8616.5525000000016</v>
      </c>
      <c r="I815" s="6" t="str" cm="1">
        <f t="array" aca="1" ref="I815" ca="1">_xlfn.IFS(AND(G814&lt;H814,G815&gt;H815),"BUY", AND(G814&gt;H814,G815&lt;H815),"SELL",TRUE,"")</f>
        <v/>
      </c>
      <c r="J815" s="1" vm="4737">
        <f t="shared" ca="1" si="530"/>
        <v>9196.4</v>
      </c>
      <c r="K815" s="3" t="str">
        <f t="shared" ca="1" si="544"/>
        <v/>
      </c>
      <c r="L815" s="3">
        <f t="shared" ca="1" si="545"/>
        <v>-3.0274729130789213E-2</v>
      </c>
      <c r="M815" s="3">
        <f t="shared" ca="1" si="546"/>
        <v>-3.0742473508770931E-2</v>
      </c>
      <c r="N815" s="4">
        <f t="shared" ca="1" si="531"/>
        <v>1</v>
      </c>
      <c r="O815" s="2">
        <f t="shared" ca="1" si="547"/>
        <v>-3.0742473508770931E-2</v>
      </c>
      <c r="P815" s="1">
        <f t="shared" ca="1" si="532"/>
        <v>8978.4166666666661</v>
      </c>
      <c r="Q815" s="1">
        <f t="shared" ca="1" si="533"/>
        <v>5881967261916.666</v>
      </c>
      <c r="R815" s="1" t="e" vm="4">
        <f ca="1">IF(ISBLANK(A815),"",SUM($Q$2:Q815))</f>
        <v>#N/A</v>
      </c>
      <c r="S815" s="1" t="e" vm="4">
        <f ca="1">IF(ISBLANK(A815),"",SUM($F$2:F815))</f>
        <v>#N/A</v>
      </c>
      <c r="T815" s="1" t="e" vm="4">
        <f t="shared" ca="1" si="534"/>
        <v>#N/A</v>
      </c>
      <c r="U815" s="1" t="e" vm="4">
        <f t="shared" ca="1" si="535"/>
        <v>#N/A</v>
      </c>
      <c r="V815" s="17">
        <f t="shared" ca="1" si="536"/>
        <v>352.45000000000073</v>
      </c>
      <c r="W815" s="17">
        <f t="shared" ca="1" si="537"/>
        <v>0</v>
      </c>
      <c r="X815" s="17">
        <f t="shared" ca="1" si="538"/>
        <v>321.39999999999964</v>
      </c>
      <c r="Y815" s="22">
        <f t="shared" ref="Y815:AA830" ca="1" si="571">SUM(V802:V815)</f>
        <v>5284.9000000000015</v>
      </c>
      <c r="Z815" s="22">
        <f t="shared" ca="1" si="571"/>
        <v>1653.5500000000029</v>
      </c>
      <c r="AA815" s="22">
        <f t="shared" ca="1" si="571"/>
        <v>954.69999999999982</v>
      </c>
      <c r="AB815" s="23">
        <f t="shared" ca="1" si="558"/>
        <v>31.288198452194031</v>
      </c>
      <c r="AC815" s="23">
        <f t="shared" ca="1" si="559"/>
        <v>18.06467482828435</v>
      </c>
      <c r="AD815" s="23">
        <f t="shared" ca="1" si="560"/>
        <v>13.223523623909681</v>
      </c>
      <c r="AE815" s="23">
        <f t="shared" ca="1" si="561"/>
        <v>49.352873280478377</v>
      </c>
      <c r="AF815" s="23">
        <f t="shared" ca="1" si="562"/>
        <v>26.793827278826889</v>
      </c>
      <c r="AG815" s="23">
        <f t="shared" ca="1" si="567"/>
        <v>34.791191289149957</v>
      </c>
      <c r="AH815" s="25" t="str">
        <f t="shared" ca="1" si="539"/>
        <v>Strong</v>
      </c>
      <c r="AI815" s="25" t="str">
        <f t="shared" ca="1" si="540"/>
        <v>Bullish</v>
      </c>
      <c r="AJ815" s="1">
        <f t="shared" ca="1" si="548"/>
        <v>-655113911.88999999</v>
      </c>
      <c r="AK815" s="10">
        <f t="shared" ca="1" si="549"/>
        <v>-3.0742473508770931E-2</v>
      </c>
      <c r="AL815" s="10">
        <f t="shared" ca="1" si="554"/>
        <v>0.56171324643243747</v>
      </c>
      <c r="AM815">
        <f t="shared" ca="1" si="550"/>
        <v>-280.39999999999964</v>
      </c>
      <c r="AN815">
        <f t="shared" ca="1" si="541"/>
        <v>0</v>
      </c>
      <c r="AO815">
        <f t="shared" ca="1" si="542"/>
        <v>280.39999999999964</v>
      </c>
      <c r="AP815">
        <f t="shared" ca="1" si="528"/>
        <v>118.30064883808525</v>
      </c>
      <c r="AQ815">
        <f t="shared" ca="1" si="528"/>
        <v>137.05474033131944</v>
      </c>
      <c r="AR815">
        <f t="shared" ca="1" si="555"/>
        <v>0.86316349622130839</v>
      </c>
      <c r="AS815">
        <f t="shared" ca="1" si="556"/>
        <v>46.327844978279941</v>
      </c>
      <c r="AT815">
        <f t="shared" ca="1" si="543"/>
        <v>135</v>
      </c>
      <c r="AU815">
        <f t="shared" ca="1" si="557"/>
        <v>342.77485759806541</v>
      </c>
      <c r="AV815">
        <f t="shared" ca="1" si="552"/>
        <v>8834.1833333333343</v>
      </c>
      <c r="AW815">
        <f t="shared" ca="1" si="566"/>
        <v>8806.4634615384603</v>
      </c>
      <c r="AX815">
        <f t="shared" ca="1" si="565"/>
        <v>27.719871794874052</v>
      </c>
      <c r="AY815">
        <f t="shared" ca="1" si="570"/>
        <v>-520.2780270655262</v>
      </c>
      <c r="AZ815">
        <f t="shared" ca="1" si="569"/>
        <v>547.99789886040026</v>
      </c>
    </row>
    <row r="816" spans="1:52" x14ac:dyDescent="0.3">
      <c r="A816" s="1" vm="4766">
        <f ca="1"/>
        <v>43943</v>
      </c>
      <c r="B816" s="1" vm="4767">
        <f ca="1"/>
        <v>9026.75</v>
      </c>
      <c r="C816" s="1" vm="4768">
        <f ca="1"/>
        <v>9209.75</v>
      </c>
      <c r="D816" s="1" vm="4769">
        <f ca="1"/>
        <v>8946.25</v>
      </c>
      <c r="E816" s="1" vm="4770">
        <f ca="1"/>
        <v>9187.2999999999993</v>
      </c>
      <c r="F816" s="1" vm="4771">
        <f ca="1"/>
        <v>734383000</v>
      </c>
      <c r="G816" s="1">
        <f t="shared" ca="1" si="551"/>
        <v>9138.0300000000025</v>
      </c>
      <c r="H816" s="2">
        <f t="shared" ca="1" si="564"/>
        <v>8662.744999999999</v>
      </c>
      <c r="I816" s="6" t="str" cm="1">
        <f t="array" aca="1" ref="I816" ca="1">_xlfn.IFS(AND(G815&lt;H815,G816&gt;H816),"BUY", AND(G815&gt;H815,G816&lt;H816),"SELL",TRUE,"")</f>
        <v/>
      </c>
      <c r="J816" s="1" vm="4737">
        <f t="shared" ca="1" si="530"/>
        <v>9196.4</v>
      </c>
      <c r="K816" s="3" t="str">
        <f t="shared" ca="1" si="544"/>
        <v/>
      </c>
      <c r="L816" s="3">
        <f t="shared" ca="1" si="545"/>
        <v>2.2919461779556505E-2</v>
      </c>
      <c r="M816" s="3">
        <f t="shared" ca="1" si="546"/>
        <v>2.2660756382103509E-2</v>
      </c>
      <c r="N816" s="4">
        <f t="shared" ca="1" si="531"/>
        <v>1</v>
      </c>
      <c r="O816" s="2">
        <f t="shared" ca="1" si="547"/>
        <v>2.2660756382103509E-2</v>
      </c>
      <c r="P816" s="1">
        <f t="shared" ca="1" si="532"/>
        <v>9114.4333333333325</v>
      </c>
      <c r="Q816" s="1">
        <f t="shared" ca="1" si="533"/>
        <v>6693484894633.333</v>
      </c>
      <c r="R816" s="1" t="e" vm="4">
        <f ca="1">IF(ISBLANK(A816),"",SUM($Q$2:Q816))</f>
        <v>#N/A</v>
      </c>
      <c r="S816" s="1" t="e" vm="4">
        <f ca="1">IF(ISBLANK(A816),"",SUM($F$2:F816))</f>
        <v>#N/A</v>
      </c>
      <c r="T816" s="1" t="e" vm="4">
        <f t="shared" ca="1" si="534"/>
        <v>#N/A</v>
      </c>
      <c r="U816" s="1" t="e" vm="4">
        <f t="shared" ca="1" si="535"/>
        <v>#N/A</v>
      </c>
      <c r="V816" s="17">
        <f t="shared" ca="1" si="536"/>
        <v>263.5</v>
      </c>
      <c r="W816" s="17">
        <f t="shared" ca="1" si="537"/>
        <v>165.35000000000036</v>
      </c>
      <c r="X816" s="17">
        <f t="shared" ca="1" si="538"/>
        <v>0</v>
      </c>
      <c r="Y816" s="22">
        <f t="shared" ca="1" si="571"/>
        <v>5032.4000000000015</v>
      </c>
      <c r="Z816" s="22">
        <f t="shared" ca="1" si="571"/>
        <v>1529.0500000000029</v>
      </c>
      <c r="AA816" s="22">
        <f t="shared" ca="1" si="571"/>
        <v>954.69999999999982</v>
      </c>
      <c r="AB816" s="23">
        <f t="shared" ca="1" si="558"/>
        <v>30.384110960972944</v>
      </c>
      <c r="AC816" s="23">
        <f t="shared" ca="1" si="559"/>
        <v>18.971067482712016</v>
      </c>
      <c r="AD816" s="23">
        <f t="shared" ca="1" si="560"/>
        <v>11.413043478260928</v>
      </c>
      <c r="AE816" s="23">
        <f t="shared" ca="1" si="561"/>
        <v>49.355178443684963</v>
      </c>
      <c r="AF816" s="23">
        <f t="shared" ca="1" si="562"/>
        <v>23.124308002013183</v>
      </c>
      <c r="AG816" s="23">
        <f t="shared" ca="1" si="567"/>
        <v>32.628180957443391</v>
      </c>
      <c r="AH816" s="25" t="str">
        <f t="shared" ca="1" si="539"/>
        <v>Strong</v>
      </c>
      <c r="AI816" s="25" t="str">
        <f t="shared" ca="1" si="540"/>
        <v>Bullish</v>
      </c>
      <c r="AJ816" s="1">
        <f t="shared" ca="1" si="548"/>
        <v>734392085.63</v>
      </c>
      <c r="AK816" s="10">
        <f t="shared" ca="1" si="549"/>
        <v>2.2660756382103509E-2</v>
      </c>
      <c r="AL816" s="10">
        <f t="shared" ca="1" si="554"/>
        <v>0.56799100871638331</v>
      </c>
      <c r="AM816">
        <f t="shared" ca="1" si="550"/>
        <v>205.84999999999854</v>
      </c>
      <c r="AN816">
        <f t="shared" ca="1" si="541"/>
        <v>205.84999999999854</v>
      </c>
      <c r="AO816">
        <f t="shared" ca="1" si="542"/>
        <v>0</v>
      </c>
      <c r="AP816">
        <f t="shared" ca="1" si="528"/>
        <v>124.55417392107906</v>
      </c>
      <c r="AQ816">
        <f t="shared" ca="1" si="528"/>
        <v>127.26511602193948</v>
      </c>
      <c r="AR816">
        <f t="shared" ca="1" si="555"/>
        <v>0.97869846674721861</v>
      </c>
      <c r="AS816">
        <f t="shared" ca="1" si="556"/>
        <v>49.461728666323808</v>
      </c>
      <c r="AT816">
        <f t="shared" ca="1" si="543"/>
        <v>263.5</v>
      </c>
      <c r="AU816">
        <f t="shared" ca="1" si="557"/>
        <v>337.11236776963221</v>
      </c>
      <c r="AV816">
        <f t="shared" ca="1" si="552"/>
        <v>8883.3125000000018</v>
      </c>
      <c r="AW816">
        <f t="shared" ca="1" si="566"/>
        <v>8757.5750000000007</v>
      </c>
      <c r="AX816">
        <f t="shared" ca="1" si="565"/>
        <v>125.73750000000109</v>
      </c>
      <c r="AY816">
        <f t="shared" ca="1" si="570"/>
        <v>-381.75220797720692</v>
      </c>
      <c r="AZ816">
        <f t="shared" ca="1" si="569"/>
        <v>507.48970797720801</v>
      </c>
    </row>
    <row r="817" spans="1:52" x14ac:dyDescent="0.3">
      <c r="A817" s="1" vm="4772">
        <f ca="1"/>
        <v>43944</v>
      </c>
      <c r="B817" s="1" vm="4773">
        <f ca="1"/>
        <v>9232.35</v>
      </c>
      <c r="C817" s="1" vm="4774">
        <f ca="1"/>
        <v>9343.6</v>
      </c>
      <c r="D817" s="1" vm="4775">
        <f ca="1"/>
        <v>9170.15</v>
      </c>
      <c r="E817" s="1" vm="4776">
        <f ca="1"/>
        <v>9313.9</v>
      </c>
      <c r="F817" s="1" vm="4777">
        <f ca="1"/>
        <v>666650000</v>
      </c>
      <c r="G817" s="1">
        <f t="shared" ca="1" si="551"/>
        <v>9202.25</v>
      </c>
      <c r="H817" s="2">
        <f t="shared" ca="1" si="564"/>
        <v>8691.1674999999996</v>
      </c>
      <c r="I817" s="6" t="str" cm="1">
        <f t="array" aca="1" ref="I817" ca="1">_xlfn.IFS(AND(G816&lt;H816,G817&gt;H817),"BUY", AND(G816&gt;H816,G817&lt;H817),"SELL",TRUE,"")</f>
        <v/>
      </c>
      <c r="J817" s="1" vm="4737">
        <f t="shared" ca="1" si="530"/>
        <v>9196.4</v>
      </c>
      <c r="K817" s="3" t="str">
        <f t="shared" ca="1" si="544"/>
        <v/>
      </c>
      <c r="L817" s="3">
        <f t="shared" ca="1" si="545"/>
        <v>1.3779891807168543E-2</v>
      </c>
      <c r="M817" s="3">
        <f t="shared" ca="1" si="546"/>
        <v>1.3685812382357899E-2</v>
      </c>
      <c r="N817" s="4">
        <f t="shared" ca="1" si="531"/>
        <v>1</v>
      </c>
      <c r="O817" s="2">
        <f t="shared" ca="1" si="547"/>
        <v>1.3685812382357899E-2</v>
      </c>
      <c r="P817" s="1">
        <f t="shared" ca="1" si="532"/>
        <v>9275.8833333333332</v>
      </c>
      <c r="Q817" s="1">
        <f t="shared" ca="1" si="533"/>
        <v>6183767624166.667</v>
      </c>
      <c r="R817" s="1" t="e" vm="4">
        <f ca="1">IF(ISBLANK(A817),"",SUM($Q$2:Q817))</f>
        <v>#N/A</v>
      </c>
      <c r="S817" s="1" t="e" vm="4">
        <f ca="1">IF(ISBLANK(A817),"",SUM($F$2:F817))</f>
        <v>#N/A</v>
      </c>
      <c r="T817" s="1" t="e" vm="4">
        <f t="shared" ca="1" si="534"/>
        <v>#N/A</v>
      </c>
      <c r="U817" s="1" t="e" vm="4">
        <f t="shared" ca="1" si="535"/>
        <v>#N/A</v>
      </c>
      <c r="V817" s="17">
        <f t="shared" ca="1" si="536"/>
        <v>173.45000000000073</v>
      </c>
      <c r="W817" s="17">
        <f t="shared" ca="1" si="537"/>
        <v>133.85000000000036</v>
      </c>
      <c r="X817" s="17">
        <f t="shared" ca="1" si="538"/>
        <v>0</v>
      </c>
      <c r="Y817" s="22">
        <f t="shared" ca="1" si="571"/>
        <v>4789.6000000000022</v>
      </c>
      <c r="Z817" s="22">
        <f t="shared" ca="1" si="571"/>
        <v>1662.9000000000033</v>
      </c>
      <c r="AA817" s="22">
        <f t="shared" ca="1" si="571"/>
        <v>675.80000000000018</v>
      </c>
      <c r="AB817" s="23">
        <f t="shared" ca="1" si="558"/>
        <v>34.718974444630085</v>
      </c>
      <c r="AC817" s="23">
        <f t="shared" ca="1" si="559"/>
        <v>14.10973776515784</v>
      </c>
      <c r="AD817" s="23">
        <f t="shared" ca="1" si="560"/>
        <v>20.609236679472247</v>
      </c>
      <c r="AE817" s="23">
        <f t="shared" ca="1" si="561"/>
        <v>48.828712209787923</v>
      </c>
      <c r="AF817" s="23">
        <f t="shared" ca="1" si="562"/>
        <v>42.207209133279243</v>
      </c>
      <c r="AG817" s="23">
        <f t="shared" ca="1" si="567"/>
        <v>31.985775933758479</v>
      </c>
      <c r="AH817" s="25" t="str">
        <f t="shared" ca="1" si="539"/>
        <v>Strong</v>
      </c>
      <c r="AI817" s="25" t="str">
        <f t="shared" ca="1" si="540"/>
        <v>Bullish</v>
      </c>
      <c r="AJ817" s="1">
        <f t="shared" ca="1" si="548"/>
        <v>666659138.02999997</v>
      </c>
      <c r="AK817" s="10">
        <f t="shared" ca="1" si="549"/>
        <v>1.3685812382357899E-2</v>
      </c>
      <c r="AL817" s="10">
        <f t="shared" ca="1" si="554"/>
        <v>0.5225903596609337</v>
      </c>
      <c r="AM817">
        <f t="shared" ca="1" si="550"/>
        <v>126.60000000000036</v>
      </c>
      <c r="AN817">
        <f t="shared" ca="1" si="541"/>
        <v>126.60000000000036</v>
      </c>
      <c r="AO817">
        <f t="shared" ca="1" si="542"/>
        <v>0</v>
      </c>
      <c r="AP817">
        <f t="shared" ref="AP817:AQ880" ca="1" si="572">(AP816*13+AN817 )/14</f>
        <v>124.70030435528771</v>
      </c>
      <c r="AQ817">
        <f t="shared" ca="1" si="572"/>
        <v>118.17475059180094</v>
      </c>
      <c r="AR817">
        <f t="shared" ca="1" si="555"/>
        <v>1.055219526428512</v>
      </c>
      <c r="AS817">
        <f t="shared" ca="1" si="556"/>
        <v>51.343397279911763</v>
      </c>
      <c r="AT817">
        <f t="shared" ca="1" si="543"/>
        <v>173.45000000000073</v>
      </c>
      <c r="AU817">
        <f t="shared" ca="1" si="557"/>
        <v>325.42219864322993</v>
      </c>
      <c r="AV817">
        <f t="shared" ca="1" si="552"/>
        <v>8971.6541666666672</v>
      </c>
      <c r="AW817">
        <f t="shared" ca="1" si="566"/>
        <v>8746.9499999999989</v>
      </c>
      <c r="AX817">
        <f t="shared" ca="1" si="565"/>
        <v>224.70416666666824</v>
      </c>
      <c r="AY817">
        <f t="shared" ca="1" si="570"/>
        <v>-249.05074786324661</v>
      </c>
      <c r="AZ817">
        <f t="shared" ca="1" si="569"/>
        <v>473.75491452991486</v>
      </c>
    </row>
    <row r="818" spans="1:52" x14ac:dyDescent="0.3">
      <c r="A818" s="1" vm="4778">
        <f ca="1"/>
        <v>43945</v>
      </c>
      <c r="B818" s="1" vm="4779">
        <f ca="1"/>
        <v>9163.9</v>
      </c>
      <c r="C818" s="1" vm="4780">
        <f ca="1"/>
        <v>9296.9</v>
      </c>
      <c r="D818" s="1" vm="4781">
        <f ca="1"/>
        <v>9141.2999999999993</v>
      </c>
      <c r="E818" s="1" vm="4782">
        <f ca="1"/>
        <v>9154.4</v>
      </c>
      <c r="F818" s="1" vm="4783">
        <f ca="1"/>
        <v>659439000</v>
      </c>
      <c r="G818" s="1">
        <f t="shared" ca="1" si="551"/>
        <v>9179.7800000000007</v>
      </c>
      <c r="H818" s="2">
        <f t="shared" ca="1" si="564"/>
        <v>8768.375</v>
      </c>
      <c r="I818" s="6" t="str" cm="1">
        <f t="array" aca="1" ref="I818" ca="1">_xlfn.IFS(AND(G817&lt;H817,G818&gt;H818),"BUY", AND(G817&gt;H817,G818&lt;H818),"SELL",TRUE,"")</f>
        <v/>
      </c>
      <c r="J818" s="1" vm="4737">
        <f t="shared" ca="1" si="530"/>
        <v>9196.4</v>
      </c>
      <c r="K818" s="3" t="str">
        <f t="shared" ca="1" si="544"/>
        <v/>
      </c>
      <c r="L818" s="3">
        <f t="shared" ca="1" si="545"/>
        <v>-1.7124942290554945E-2</v>
      </c>
      <c r="M818" s="3">
        <f t="shared" ca="1" si="546"/>
        <v>-1.7273269955520296E-2</v>
      </c>
      <c r="N818" s="4">
        <f t="shared" ca="1" si="531"/>
        <v>1</v>
      </c>
      <c r="O818" s="2">
        <f t="shared" ca="1" si="547"/>
        <v>-1.7273269955520296E-2</v>
      </c>
      <c r="P818" s="1">
        <f t="shared" ca="1" si="532"/>
        <v>9197.5333333333328</v>
      </c>
      <c r="Q818" s="1">
        <f t="shared" ca="1" si="533"/>
        <v>6065212183800</v>
      </c>
      <c r="R818" s="1" t="e" vm="4">
        <f ca="1">IF(ISBLANK(A818),"",SUM($Q$2:Q818))</f>
        <v>#N/A</v>
      </c>
      <c r="S818" s="1" t="e" vm="4">
        <f ca="1">IF(ISBLANK(A818),"",SUM($F$2:F818))</f>
        <v>#N/A</v>
      </c>
      <c r="T818" s="1" t="e" vm="4">
        <f t="shared" ca="1" si="534"/>
        <v>#N/A</v>
      </c>
      <c r="U818" s="1" t="e" vm="4">
        <f t="shared" ca="1" si="535"/>
        <v>#N/A</v>
      </c>
      <c r="V818" s="17">
        <f t="shared" ca="1" si="536"/>
        <v>172.60000000000036</v>
      </c>
      <c r="W818" s="17">
        <f t="shared" ca="1" si="537"/>
        <v>0</v>
      </c>
      <c r="X818" s="17">
        <f t="shared" ca="1" si="538"/>
        <v>28.850000000000364</v>
      </c>
      <c r="Y818" s="22">
        <f t="shared" ca="1" si="571"/>
        <v>4565.0000000000036</v>
      </c>
      <c r="Z818" s="22">
        <f t="shared" ca="1" si="571"/>
        <v>1560.600000000004</v>
      </c>
      <c r="AA818" s="22">
        <f t="shared" ca="1" si="571"/>
        <v>704.65000000000055</v>
      </c>
      <c r="AB818" s="23">
        <f t="shared" ca="1" si="558"/>
        <v>34.186199342825908</v>
      </c>
      <c r="AC818" s="23">
        <f t="shared" ca="1" si="559"/>
        <v>15.435925520262868</v>
      </c>
      <c r="AD818" s="23">
        <f t="shared" ca="1" si="560"/>
        <v>18.750273822563038</v>
      </c>
      <c r="AE818" s="23">
        <f t="shared" ca="1" si="561"/>
        <v>49.622124863088779</v>
      </c>
      <c r="AF818" s="23">
        <f t="shared" ca="1" si="562"/>
        <v>37.786116322701766</v>
      </c>
      <c r="AG818" s="23">
        <f t="shared" ca="1" si="567"/>
        <v>31.229591004546062</v>
      </c>
      <c r="AH818" s="25" t="str">
        <f t="shared" ca="1" si="539"/>
        <v>Strong</v>
      </c>
      <c r="AI818" s="25" t="str">
        <f t="shared" ca="1" si="540"/>
        <v>Bullish</v>
      </c>
      <c r="AJ818" s="1">
        <f t="shared" ca="1" si="548"/>
        <v>-659429797.75</v>
      </c>
      <c r="AK818" s="10">
        <f t="shared" ca="1" si="549"/>
        <v>-1.7273269955520296E-2</v>
      </c>
      <c r="AL818" s="10">
        <f t="shared" ca="1" si="554"/>
        <v>0.51504014788041064</v>
      </c>
      <c r="AM818">
        <f t="shared" ca="1" si="550"/>
        <v>-159.5</v>
      </c>
      <c r="AN818">
        <f t="shared" ca="1" si="541"/>
        <v>0</v>
      </c>
      <c r="AO818">
        <f t="shared" ca="1" si="542"/>
        <v>159.5</v>
      </c>
      <c r="AP818">
        <f t="shared" ca="1" si="572"/>
        <v>115.79313975848144</v>
      </c>
      <c r="AQ818">
        <f t="shared" ca="1" si="572"/>
        <v>121.12655412095803</v>
      </c>
      <c r="AR818">
        <f t="shared" ca="1" si="555"/>
        <v>0.95596824824100424</v>
      </c>
      <c r="AS818">
        <f t="shared" ca="1" si="556"/>
        <v>48.874425701986894</v>
      </c>
      <c r="AT818">
        <f t="shared" ca="1" si="543"/>
        <v>155.60000000000036</v>
      </c>
      <c r="AU818">
        <f t="shared" ca="1" si="557"/>
        <v>313.29204159728494</v>
      </c>
      <c r="AV818">
        <f t="shared" ca="1" si="552"/>
        <v>9060.8708333333325</v>
      </c>
      <c r="AW818">
        <f t="shared" ca="1" si="566"/>
        <v>8716.15</v>
      </c>
      <c r="AX818">
        <f t="shared" ca="1" si="565"/>
        <v>344.72083333333285</v>
      </c>
      <c r="AY818">
        <f t="shared" ca="1" si="570"/>
        <v>-115.33814102563984</v>
      </c>
      <c r="AZ818">
        <f t="shared" ca="1" si="569"/>
        <v>460.0589743589727</v>
      </c>
    </row>
    <row r="819" spans="1:52" x14ac:dyDescent="0.3">
      <c r="A819" s="1" vm="4784">
        <f ca="1"/>
        <v>43948</v>
      </c>
      <c r="B819" s="1" vm="4785">
        <f ca="1"/>
        <v>9259.7000000000007</v>
      </c>
      <c r="C819" s="1" vm="503">
        <f ca="1"/>
        <v>9377.1</v>
      </c>
      <c r="D819" s="1" vm="462">
        <f ca="1"/>
        <v>9250.35</v>
      </c>
      <c r="E819" s="1" vm="4786">
        <f ca="1"/>
        <v>9282.2999999999993</v>
      </c>
      <c r="F819" s="1" vm="4787">
        <f ca="1"/>
        <v>512793000</v>
      </c>
      <c r="G819" s="1">
        <f t="shared" ca="1" si="551"/>
        <v>9183.8700000000008</v>
      </c>
      <c r="H819" s="2">
        <f t="shared" ca="1" si="564"/>
        <v>8842.4374999999982</v>
      </c>
      <c r="I819" s="6" t="str" cm="1">
        <f t="array" aca="1" ref="I819" ca="1">_xlfn.IFS(AND(G818&lt;H818,G819&gt;H819),"BUY", AND(G818&gt;H818,G819&lt;H819),"SELL",TRUE,"")</f>
        <v/>
      </c>
      <c r="J819" s="1" vm="4737">
        <f t="shared" ca="1" si="530"/>
        <v>9196.4</v>
      </c>
      <c r="K819" s="3" t="str">
        <f t="shared" ca="1" si="544"/>
        <v/>
      </c>
      <c r="L819" s="3">
        <f t="shared" ca="1" si="545"/>
        <v>1.3971423577733066E-2</v>
      </c>
      <c r="M819" s="3">
        <f t="shared" ca="1" si="546"/>
        <v>1.3874722895871999E-2</v>
      </c>
      <c r="N819" s="4">
        <f t="shared" ca="1" si="531"/>
        <v>1</v>
      </c>
      <c r="O819" s="2">
        <f t="shared" ca="1" si="547"/>
        <v>1.3874722895871999E-2</v>
      </c>
      <c r="P819" s="1">
        <f t="shared" ca="1" si="532"/>
        <v>9303.25</v>
      </c>
      <c r="Q819" s="1">
        <f t="shared" ca="1" si="533"/>
        <v>4770641477250</v>
      </c>
      <c r="R819" s="1" t="e" vm="4">
        <f ca="1">IF(ISBLANK(A819),"",SUM($Q$2:Q819))</f>
        <v>#N/A</v>
      </c>
      <c r="S819" s="1" t="e" vm="4">
        <f ca="1">IF(ISBLANK(A819),"",SUM($F$2:F819))</f>
        <v>#N/A</v>
      </c>
      <c r="T819" s="1" t="e" vm="4">
        <f t="shared" ca="1" si="534"/>
        <v>#N/A</v>
      </c>
      <c r="U819" s="1" t="e" vm="4">
        <f t="shared" ca="1" si="535"/>
        <v>#N/A</v>
      </c>
      <c r="V819" s="17">
        <f t="shared" ca="1" si="536"/>
        <v>222.70000000000073</v>
      </c>
      <c r="W819" s="17">
        <f t="shared" ca="1" si="537"/>
        <v>80.200000000000728</v>
      </c>
      <c r="X819" s="17">
        <f t="shared" ca="1" si="538"/>
        <v>0</v>
      </c>
      <c r="Y819" s="22">
        <f t="shared" ca="1" si="571"/>
        <v>4388.3000000000047</v>
      </c>
      <c r="Z819" s="22">
        <f t="shared" ca="1" si="571"/>
        <v>1640.8000000000047</v>
      </c>
      <c r="AA819" s="22">
        <f t="shared" ca="1" si="571"/>
        <v>545.00000000000091</v>
      </c>
      <c r="AB819" s="23">
        <f t="shared" ca="1" si="558"/>
        <v>37.390333386505091</v>
      </c>
      <c r="AC819" s="23">
        <f t="shared" ca="1" si="559"/>
        <v>12.419387917872532</v>
      </c>
      <c r="AD819" s="23">
        <f t="shared" ca="1" si="560"/>
        <v>24.970945468632557</v>
      </c>
      <c r="AE819" s="23">
        <f t="shared" ca="1" si="561"/>
        <v>49.809721304377625</v>
      </c>
      <c r="AF819" s="23">
        <f t="shared" ca="1" si="562"/>
        <v>50.132674535639168</v>
      </c>
      <c r="AG819" s="23">
        <f t="shared" ca="1" si="567"/>
        <v>31.866931570095606</v>
      </c>
      <c r="AH819" s="25" t="str">
        <f t="shared" ca="1" si="539"/>
        <v>Strong</v>
      </c>
      <c r="AI819" s="25" t="str">
        <f t="shared" ca="1" si="540"/>
        <v>Bullish</v>
      </c>
      <c r="AJ819" s="1">
        <f t="shared" ca="1" si="548"/>
        <v>512802179.77999997</v>
      </c>
      <c r="AK819" s="10">
        <f t="shared" ca="1" si="549"/>
        <v>1.3874722895871999E-2</v>
      </c>
      <c r="AL819" s="10">
        <f t="shared" ca="1" si="554"/>
        <v>0.4722721667313079</v>
      </c>
      <c r="AM819">
        <f t="shared" ca="1" si="550"/>
        <v>127.89999999999964</v>
      </c>
      <c r="AN819">
        <f t="shared" ca="1" si="541"/>
        <v>127.89999999999964</v>
      </c>
      <c r="AO819">
        <f t="shared" ca="1" si="542"/>
        <v>0</v>
      </c>
      <c r="AP819">
        <f t="shared" ca="1" si="572"/>
        <v>116.65791549001845</v>
      </c>
      <c r="AQ819">
        <f t="shared" ca="1" si="572"/>
        <v>112.47465739803246</v>
      </c>
      <c r="AR819">
        <f t="shared" ca="1" si="555"/>
        <v>1.0371928947263382</v>
      </c>
      <c r="AS819">
        <f t="shared" ca="1" si="556"/>
        <v>50.912846663234966</v>
      </c>
      <c r="AT819">
        <f t="shared" ca="1" si="543"/>
        <v>126.75</v>
      </c>
      <c r="AU819">
        <f t="shared" ca="1" si="557"/>
        <v>299.96761005462173</v>
      </c>
      <c r="AV819">
        <f t="shared" ca="1" si="552"/>
        <v>9101.7124999999996</v>
      </c>
      <c r="AW819">
        <f t="shared" ca="1" si="566"/>
        <v>8719.415384615384</v>
      </c>
      <c r="AX819">
        <f t="shared" ca="1" si="565"/>
        <v>382.29711538461561</v>
      </c>
      <c r="AY819">
        <f t="shared" ca="1" si="570"/>
        <v>0.59789886039996221</v>
      </c>
      <c r="AZ819">
        <f t="shared" ca="1" si="569"/>
        <v>381.69921652421567</v>
      </c>
    </row>
    <row r="820" spans="1:52" x14ac:dyDescent="0.3">
      <c r="A820" s="1" vm="4788">
        <f ca="1"/>
        <v>43949</v>
      </c>
      <c r="B820" s="1" vm="4789">
        <f ca="1"/>
        <v>9389.7999999999993</v>
      </c>
      <c r="C820" s="1" vm="4790">
        <f ca="1"/>
        <v>9404.4</v>
      </c>
      <c r="D820" s="1" vm="4791">
        <f ca="1"/>
        <v>9260</v>
      </c>
      <c r="E820" s="1" vm="4792">
        <f ca="1"/>
        <v>9380.9</v>
      </c>
      <c r="F820" s="1" vm="4793">
        <f ca="1"/>
        <v>614549000</v>
      </c>
      <c r="G820" s="1">
        <f t="shared" ca="1" si="551"/>
        <v>9263.7599999999984</v>
      </c>
      <c r="H820" s="2">
        <f t="shared" ca="1" si="564"/>
        <v>8895.59</v>
      </c>
      <c r="I820" s="6" t="str" cm="1">
        <f t="array" aca="1" ref="I820" ca="1">_xlfn.IFS(AND(G819&lt;H819,G820&gt;H820),"BUY", AND(G819&gt;H819,G820&lt;H820),"SELL",TRUE,"")</f>
        <v/>
      </c>
      <c r="J820" s="1" vm="4737">
        <f t="shared" ca="1" si="530"/>
        <v>9196.4</v>
      </c>
      <c r="K820" s="3" t="str">
        <f t="shared" ca="1" si="544"/>
        <v/>
      </c>
      <c r="L820" s="3">
        <f t="shared" ca="1" si="545"/>
        <v>1.0622367301207802E-2</v>
      </c>
      <c r="M820" s="3">
        <f t="shared" ca="1" si="546"/>
        <v>1.0566346325391251E-2</v>
      </c>
      <c r="N820" s="4">
        <f t="shared" ca="1" si="531"/>
        <v>1</v>
      </c>
      <c r="O820" s="2">
        <f t="shared" ca="1" si="547"/>
        <v>1.0566346325391251E-2</v>
      </c>
      <c r="P820" s="1">
        <f t="shared" ca="1" si="532"/>
        <v>9348.4333333333343</v>
      </c>
      <c r="Q820" s="1">
        <f t="shared" ca="1" si="533"/>
        <v>5745070356566.667</v>
      </c>
      <c r="R820" s="1" t="e" vm="4">
        <f ca="1">IF(ISBLANK(A820),"",SUM($Q$2:Q820))</f>
        <v>#N/A</v>
      </c>
      <c r="S820" s="1" t="e" vm="4">
        <f ca="1">IF(ISBLANK(A820),"",SUM($F$2:F820))</f>
        <v>#N/A</v>
      </c>
      <c r="T820" s="1" t="e" vm="4">
        <f t="shared" ca="1" si="534"/>
        <v>#N/A</v>
      </c>
      <c r="U820" s="1" t="e" vm="4">
        <f t="shared" ca="1" si="535"/>
        <v>#N/A</v>
      </c>
      <c r="V820" s="17">
        <f t="shared" ca="1" si="536"/>
        <v>144.39999999999964</v>
      </c>
      <c r="W820" s="17">
        <f t="shared" ca="1" si="537"/>
        <v>27.299999999999272</v>
      </c>
      <c r="X820" s="17">
        <f t="shared" ca="1" si="538"/>
        <v>0</v>
      </c>
      <c r="Y820" s="22">
        <f t="shared" ca="1" si="571"/>
        <v>4231.9500000000053</v>
      </c>
      <c r="Z820" s="22">
        <f t="shared" ca="1" si="571"/>
        <v>1668.100000000004</v>
      </c>
      <c r="AA820" s="22">
        <f t="shared" ca="1" si="571"/>
        <v>402.45000000000073</v>
      </c>
      <c r="AB820" s="23">
        <f t="shared" ca="1" si="558"/>
        <v>39.416817306442702</v>
      </c>
      <c r="AC820" s="23">
        <f t="shared" ca="1" si="559"/>
        <v>9.509800446602636</v>
      </c>
      <c r="AD820" s="23">
        <f t="shared" ca="1" si="560"/>
        <v>29.907016859840066</v>
      </c>
      <c r="AE820" s="23">
        <f t="shared" ca="1" si="561"/>
        <v>48.926617753045335</v>
      </c>
      <c r="AF820" s="23">
        <f t="shared" ca="1" si="562"/>
        <v>61.126270797614183</v>
      </c>
      <c r="AG820" s="23">
        <f t="shared" ca="1" si="567"/>
        <v>34.141787998640453</v>
      </c>
      <c r="AH820" s="25" t="str">
        <f t="shared" ca="1" si="539"/>
        <v>Strong</v>
      </c>
      <c r="AI820" s="25" t="str">
        <f t="shared" ca="1" si="540"/>
        <v>Bullish</v>
      </c>
      <c r="AJ820" s="1">
        <f t="shared" ca="1" si="548"/>
        <v>614558183.87</v>
      </c>
      <c r="AK820" s="10">
        <f t="shared" ca="1" si="549"/>
        <v>1.0566346325391251E-2</v>
      </c>
      <c r="AL820" s="10">
        <f t="shared" ca="1" si="554"/>
        <v>0.45303610305945952</v>
      </c>
      <c r="AM820">
        <f t="shared" ca="1" si="550"/>
        <v>98.600000000000364</v>
      </c>
      <c r="AN820">
        <f t="shared" ca="1" si="541"/>
        <v>98.600000000000364</v>
      </c>
      <c r="AO820">
        <f t="shared" ca="1" si="542"/>
        <v>0</v>
      </c>
      <c r="AP820">
        <f t="shared" ca="1" si="572"/>
        <v>115.36806438358859</v>
      </c>
      <c r="AQ820">
        <f t="shared" ca="1" si="572"/>
        <v>104.44075329817301</v>
      </c>
      <c r="AR820">
        <f t="shared" ca="1" si="555"/>
        <v>1.1046268888373361</v>
      </c>
      <c r="AS820">
        <f t="shared" ca="1" si="556"/>
        <v>52.485639839352601</v>
      </c>
      <c r="AT820">
        <f t="shared" ca="1" si="543"/>
        <v>144.39999999999964</v>
      </c>
      <c r="AU820">
        <f t="shared" ca="1" si="557"/>
        <v>288.85563790786301</v>
      </c>
      <c r="AV820">
        <f t="shared" ca="1" si="552"/>
        <v>9154.3916666666646</v>
      </c>
      <c r="AW820">
        <f t="shared" ca="1" si="566"/>
        <v>8735.3326923076911</v>
      </c>
      <c r="AX820">
        <f t="shared" ca="1" si="565"/>
        <v>419.0589743589735</v>
      </c>
      <c r="AY820">
        <f t="shared" ca="1" si="570"/>
        <v>100.0464743589752</v>
      </c>
      <c r="AZ820">
        <f t="shared" ca="1" si="569"/>
        <v>319.01249999999828</v>
      </c>
    </row>
    <row r="821" spans="1:52" x14ac:dyDescent="0.3">
      <c r="A821" s="1" vm="4794">
        <f ca="1"/>
        <v>43950</v>
      </c>
      <c r="B821" s="1" vm="4795">
        <f ca="1"/>
        <v>9408.6</v>
      </c>
      <c r="C821" s="1" vm="4796">
        <f ca="1"/>
        <v>9599.85</v>
      </c>
      <c r="D821" s="1" vm="4797">
        <f ca="1"/>
        <v>9392.35</v>
      </c>
      <c r="E821" s="1" vm="4798">
        <f ca="1"/>
        <v>9553.35</v>
      </c>
      <c r="F821" s="1" vm="4799">
        <f ca="1"/>
        <v>653027000</v>
      </c>
      <c r="G821" s="1">
        <f t="shared" ca="1" si="551"/>
        <v>9336.9699999999993</v>
      </c>
      <c r="H821" s="2">
        <f t="shared" ca="1" si="564"/>
        <v>8941.1849999999995</v>
      </c>
      <c r="I821" s="6" t="str" cm="1">
        <f t="array" aca="1" ref="I821" ca="1">_xlfn.IFS(AND(G820&lt;H820,G821&gt;H821),"BUY", AND(G820&gt;H820,G821&lt;H821),"SELL",TRUE,"")</f>
        <v/>
      </c>
      <c r="J821" s="1" vm="4737">
        <f t="shared" ca="1" si="530"/>
        <v>9196.4</v>
      </c>
      <c r="K821" s="3" t="str">
        <f t="shared" ca="1" si="544"/>
        <v/>
      </c>
      <c r="L821" s="3">
        <f t="shared" ca="1" si="545"/>
        <v>1.8383097570595641E-2</v>
      </c>
      <c r="M821" s="3">
        <f t="shared" ca="1" si="546"/>
        <v>1.821617107952879E-2</v>
      </c>
      <c r="N821" s="4">
        <f t="shared" ca="1" si="531"/>
        <v>1</v>
      </c>
      <c r="O821" s="2">
        <f t="shared" ca="1" si="547"/>
        <v>1.821617107952879E-2</v>
      </c>
      <c r="P821" s="1">
        <f t="shared" ca="1" si="532"/>
        <v>9515.1833333333343</v>
      </c>
      <c r="Q821" s="1">
        <f t="shared" ca="1" si="533"/>
        <v>6213671626616.667</v>
      </c>
      <c r="R821" s="1" t="e" vm="4">
        <f ca="1">IF(ISBLANK(A821),"",SUM($Q$2:Q821))</f>
        <v>#N/A</v>
      </c>
      <c r="S821" s="1" t="e" vm="4">
        <f ca="1">IF(ISBLANK(A821),"",SUM($F$2:F821))</f>
        <v>#N/A</v>
      </c>
      <c r="T821" s="1" t="e" vm="4">
        <f t="shared" ca="1" si="534"/>
        <v>#N/A</v>
      </c>
      <c r="U821" s="1" t="e" vm="4">
        <f t="shared" ca="1" si="535"/>
        <v>#N/A</v>
      </c>
      <c r="V821" s="17">
        <f t="shared" ca="1" si="536"/>
        <v>218.95000000000073</v>
      </c>
      <c r="W821" s="17">
        <f t="shared" ca="1" si="537"/>
        <v>195.45000000000073</v>
      </c>
      <c r="X821" s="17">
        <f t="shared" ca="1" si="538"/>
        <v>0</v>
      </c>
      <c r="Y821" s="22">
        <f t="shared" ca="1" si="571"/>
        <v>3715.3000000000065</v>
      </c>
      <c r="Z821" s="22">
        <f t="shared" ca="1" si="571"/>
        <v>1400.7000000000044</v>
      </c>
      <c r="AA821" s="22">
        <f t="shared" ca="1" si="571"/>
        <v>402.45000000000073</v>
      </c>
      <c r="AB821" s="23">
        <f t="shared" ca="1" si="558"/>
        <v>37.700858611686861</v>
      </c>
      <c r="AC821" s="23">
        <f t="shared" ca="1" si="559"/>
        <v>10.832234274486582</v>
      </c>
      <c r="AD821" s="23">
        <f t="shared" ca="1" si="560"/>
        <v>26.868624337200281</v>
      </c>
      <c r="AE821" s="23">
        <f t="shared" ca="1" si="561"/>
        <v>48.533092886173442</v>
      </c>
      <c r="AF821" s="23">
        <f t="shared" ca="1" si="562"/>
        <v>55.361450794443115</v>
      </c>
      <c r="AG821" s="23">
        <f t="shared" ca="1" si="567"/>
        <v>36.964164182109023</v>
      </c>
      <c r="AH821" s="25" t="str">
        <f t="shared" ca="1" si="539"/>
        <v>Strong</v>
      </c>
      <c r="AI821" s="25" t="str">
        <f t="shared" ca="1" si="540"/>
        <v>Bullish</v>
      </c>
      <c r="AJ821" s="1">
        <f t="shared" ca="1" si="548"/>
        <v>653036263.75999999</v>
      </c>
      <c r="AK821" s="10">
        <f t="shared" ca="1" si="549"/>
        <v>1.821617107952879E-2</v>
      </c>
      <c r="AL821" s="10">
        <f t="shared" ca="1" si="554"/>
        <v>0.30984669916289059</v>
      </c>
      <c r="AM821">
        <f t="shared" ca="1" si="550"/>
        <v>172.45000000000073</v>
      </c>
      <c r="AN821">
        <f t="shared" ca="1" si="541"/>
        <v>172.45000000000073</v>
      </c>
      <c r="AO821">
        <f t="shared" ca="1" si="542"/>
        <v>0</v>
      </c>
      <c r="AP821">
        <f t="shared" ca="1" si="572"/>
        <v>119.44534549904661</v>
      </c>
      <c r="AQ821">
        <f t="shared" ca="1" si="572"/>
        <v>96.980699491160649</v>
      </c>
      <c r="AR821">
        <f t="shared" ca="1" si="555"/>
        <v>1.2316403792275545</v>
      </c>
      <c r="AS821">
        <f t="shared" ca="1" si="556"/>
        <v>55.18991279651727</v>
      </c>
      <c r="AT821">
        <f t="shared" ca="1" si="543"/>
        <v>207.5</v>
      </c>
      <c r="AU821">
        <f t="shared" ca="1" si="557"/>
        <v>283.04452091444421</v>
      </c>
      <c r="AV821">
        <f t="shared" ca="1" si="552"/>
        <v>9191.1791666666668</v>
      </c>
      <c r="AW821">
        <f t="shared" ca="1" si="566"/>
        <v>8777.0461538461532</v>
      </c>
      <c r="AX821">
        <f t="shared" ca="1" si="565"/>
        <v>414.13301282051361</v>
      </c>
      <c r="AY821">
        <f t="shared" ca="1" si="570"/>
        <v>183.04775641025722</v>
      </c>
      <c r="AZ821">
        <f t="shared" ca="1" si="569"/>
        <v>231.08525641025639</v>
      </c>
    </row>
    <row r="822" spans="1:52" x14ac:dyDescent="0.3">
      <c r="A822" s="1" vm="4800">
        <f ca="1"/>
        <v>43951</v>
      </c>
      <c r="B822" s="1" vm="4801">
        <f ca="1"/>
        <v>9753.5</v>
      </c>
      <c r="C822" s="1" vm="4802">
        <f ca="1"/>
        <v>9889.0499999999993</v>
      </c>
      <c r="D822" s="1" vm="4803">
        <f ca="1"/>
        <v>9731.5</v>
      </c>
      <c r="E822" s="1" vm="4804">
        <f ca="1"/>
        <v>9859.9</v>
      </c>
      <c r="F822" s="1" vm="4805">
        <f ca="1"/>
        <v>931174000</v>
      </c>
      <c r="G822" s="1">
        <f t="shared" ca="1" si="551"/>
        <v>9446.17</v>
      </c>
      <c r="H822" s="2">
        <f t="shared" ca="1" si="564"/>
        <v>9001.1674999999996</v>
      </c>
      <c r="I822" s="6" t="str" cm="1">
        <f t="array" aca="1" ref="I822" ca="1">_xlfn.IFS(AND(G821&lt;H821,G822&gt;H822),"BUY", AND(G821&gt;H821,G822&lt;H822),"SELL",TRUE,"")</f>
        <v/>
      </c>
      <c r="J822" s="1" vm="4737">
        <f t="shared" ca="1" si="530"/>
        <v>9196.4</v>
      </c>
      <c r="K822" s="3" t="str">
        <f t="shared" ca="1" si="544"/>
        <v/>
      </c>
      <c r="L822" s="3">
        <f t="shared" ca="1" si="545"/>
        <v>3.2088220362490594E-2</v>
      </c>
      <c r="M822" s="3">
        <f t="shared" ca="1" si="546"/>
        <v>3.158414825312425E-2</v>
      </c>
      <c r="N822" s="4">
        <f t="shared" ca="1" si="531"/>
        <v>1</v>
      </c>
      <c r="O822" s="2">
        <f t="shared" ca="1" si="547"/>
        <v>3.158414825312425E-2</v>
      </c>
      <c r="P822" s="1">
        <f t="shared" ca="1" si="532"/>
        <v>9826.8166666666657</v>
      </c>
      <c r="Q822" s="1">
        <f t="shared" ca="1" si="533"/>
        <v>9150476182766.666</v>
      </c>
      <c r="R822" s="1" t="e" vm="4">
        <f ca="1">IF(ISBLANK(A822),"",SUM($Q$2:Q822))</f>
        <v>#N/A</v>
      </c>
      <c r="S822" s="1" t="e" vm="4">
        <f ca="1">IF(ISBLANK(A822),"",SUM($F$2:F822))</f>
        <v>#N/A</v>
      </c>
      <c r="T822" s="1" t="e" vm="4">
        <f t="shared" ca="1" si="534"/>
        <v>#N/A</v>
      </c>
      <c r="U822" s="1" t="e" vm="4">
        <f t="shared" ca="1" si="535"/>
        <v>#N/A</v>
      </c>
      <c r="V822" s="17">
        <f t="shared" ca="1" si="536"/>
        <v>335.69999999999891</v>
      </c>
      <c r="W822" s="17">
        <f t="shared" ca="1" si="537"/>
        <v>289.19999999999891</v>
      </c>
      <c r="X822" s="17">
        <f t="shared" ca="1" si="538"/>
        <v>0</v>
      </c>
      <c r="Y822" s="22">
        <f t="shared" ca="1" si="571"/>
        <v>3573.2000000000044</v>
      </c>
      <c r="Z822" s="22">
        <f t="shared" ca="1" si="571"/>
        <v>1377.6000000000022</v>
      </c>
      <c r="AA822" s="22">
        <f t="shared" ca="1" si="571"/>
        <v>402.45000000000073</v>
      </c>
      <c r="AB822" s="23">
        <f t="shared" ca="1" si="558"/>
        <v>38.553677376021504</v>
      </c>
      <c r="AC822" s="23">
        <f t="shared" ca="1" si="559"/>
        <v>11.263013545281547</v>
      </c>
      <c r="AD822" s="23">
        <f t="shared" ca="1" si="560"/>
        <v>27.290663830739959</v>
      </c>
      <c r="AE822" s="23">
        <f t="shared" ca="1" si="561"/>
        <v>49.816690921303049</v>
      </c>
      <c r="AF822" s="23">
        <f t="shared" ca="1" si="562"/>
        <v>54.782169040195491</v>
      </c>
      <c r="AG822" s="23">
        <f t="shared" ca="1" si="567"/>
        <v>40.649051276170049</v>
      </c>
      <c r="AH822" s="25" t="str">
        <f t="shared" ca="1" si="539"/>
        <v>Strong</v>
      </c>
      <c r="AI822" s="25" t="str">
        <f t="shared" ca="1" si="540"/>
        <v>Bullish</v>
      </c>
      <c r="AJ822" s="1">
        <f t="shared" ca="1" si="548"/>
        <v>931183336.97000003</v>
      </c>
      <c r="AK822" s="10">
        <f t="shared" ca="1" si="549"/>
        <v>3.158414825312425E-2</v>
      </c>
      <c r="AL822" s="10">
        <f t="shared" ca="1" si="554"/>
        <v>0.32344561688438428</v>
      </c>
      <c r="AM822">
        <f t="shared" ca="1" si="550"/>
        <v>306.54999999999927</v>
      </c>
      <c r="AN822">
        <f t="shared" ca="1" si="541"/>
        <v>306.54999999999927</v>
      </c>
      <c r="AO822">
        <f t="shared" ca="1" si="542"/>
        <v>0</v>
      </c>
      <c r="AP822">
        <f t="shared" ca="1" si="572"/>
        <v>132.80996367768608</v>
      </c>
      <c r="AQ822">
        <f t="shared" ca="1" si="572"/>
        <v>90.053506670363461</v>
      </c>
      <c r="AR822">
        <f t="shared" ca="1" si="555"/>
        <v>1.4747894733719875</v>
      </c>
      <c r="AS822">
        <f t="shared" ca="1" si="556"/>
        <v>59.592522484853426</v>
      </c>
      <c r="AT822">
        <f t="shared" ca="1" si="543"/>
        <v>157.54999999999927</v>
      </c>
      <c r="AU822">
        <f t="shared" ca="1" si="557"/>
        <v>274.08062656341241</v>
      </c>
      <c r="AV822">
        <f t="shared" ca="1" si="552"/>
        <v>9263.35</v>
      </c>
      <c r="AW822">
        <f t="shared" ca="1" si="566"/>
        <v>8838.4480769230759</v>
      </c>
      <c r="AX822">
        <f t="shared" ca="1" si="565"/>
        <v>424.9019230769245</v>
      </c>
      <c r="AY822">
        <f t="shared" ca="1" si="570"/>
        <v>252.89914529914617</v>
      </c>
      <c r="AZ822">
        <f t="shared" ca="1" si="569"/>
        <v>172.00277777777833</v>
      </c>
    </row>
    <row r="823" spans="1:52" x14ac:dyDescent="0.3">
      <c r="A823" s="1" vm="4806">
        <f ca="1"/>
        <v>43955</v>
      </c>
      <c r="B823" s="1" vm="4807">
        <f ca="1"/>
        <v>9533.5</v>
      </c>
      <c r="C823" s="1" vm="4807">
        <f ca="1"/>
        <v>9533.5</v>
      </c>
      <c r="D823" s="1" vm="4808">
        <f ca="1"/>
        <v>9266.9500000000007</v>
      </c>
      <c r="E823" s="1" vm="4809">
        <f ca="1"/>
        <v>9293.5</v>
      </c>
      <c r="F823" s="1" vm="4810">
        <f ca="1"/>
        <v>687487000</v>
      </c>
      <c r="G823" s="1">
        <f t="shared" ca="1" si="551"/>
        <v>9473.99</v>
      </c>
      <c r="H823" s="2">
        <f t="shared" ca="1" si="564"/>
        <v>9051.7875000000004</v>
      </c>
      <c r="I823" s="6" t="str" cm="1">
        <f t="array" aca="1" ref="I823" ca="1">_xlfn.IFS(AND(G822&lt;H822,G823&gt;H823),"BUY", AND(G822&gt;H822,G823&lt;H823),"SELL",TRUE,"")</f>
        <v/>
      </c>
      <c r="J823" s="1" vm="4737">
        <f t="shared" ca="1" si="530"/>
        <v>9196.4</v>
      </c>
      <c r="K823" s="3" t="str">
        <f t="shared" ca="1" si="544"/>
        <v/>
      </c>
      <c r="L823" s="3">
        <f t="shared" ca="1" si="545"/>
        <v>-5.7444801671416523E-2</v>
      </c>
      <c r="M823" s="3">
        <f t="shared" ca="1" si="546"/>
        <v>-5.9160795509013528E-2</v>
      </c>
      <c r="N823" s="4">
        <f t="shared" ca="1" si="531"/>
        <v>1</v>
      </c>
      <c r="O823" s="2">
        <f t="shared" ca="1" si="547"/>
        <v>-5.9160795509013528E-2</v>
      </c>
      <c r="P823" s="1">
        <f t="shared" ca="1" si="532"/>
        <v>9364.65</v>
      </c>
      <c r="Q823" s="1">
        <f t="shared" ca="1" si="533"/>
        <v>6438075134550</v>
      </c>
      <c r="R823" s="1" t="e" vm="4">
        <f ca="1">IF(ISBLANK(A823),"",SUM($Q$2:Q823))</f>
        <v>#N/A</v>
      </c>
      <c r="S823" s="1" t="e" vm="4">
        <f ca="1">IF(ISBLANK(A823),"",SUM($F$2:F823))</f>
        <v>#N/A</v>
      </c>
      <c r="T823" s="1" t="e" vm="4">
        <f t="shared" ca="1" si="534"/>
        <v>#N/A</v>
      </c>
      <c r="U823" s="1" t="e" vm="4">
        <f t="shared" ca="1" si="535"/>
        <v>#N/A</v>
      </c>
      <c r="V823" s="17">
        <f t="shared" ca="1" si="536"/>
        <v>592.94999999999891</v>
      </c>
      <c r="W823" s="17">
        <f t="shared" ca="1" si="537"/>
        <v>0</v>
      </c>
      <c r="X823" s="17">
        <f t="shared" ca="1" si="538"/>
        <v>464.54999999999927</v>
      </c>
      <c r="Y823" s="22">
        <f t="shared" ca="1" si="571"/>
        <v>3786.5500000000029</v>
      </c>
      <c r="Z823" s="22">
        <f t="shared" ca="1" si="571"/>
        <v>1377.6000000000022</v>
      </c>
      <c r="AA823" s="22">
        <f t="shared" ca="1" si="571"/>
        <v>867</v>
      </c>
      <c r="AB823" s="23">
        <f t="shared" ca="1" si="558"/>
        <v>36.381402596030718</v>
      </c>
      <c r="AC823" s="23">
        <f t="shared" ca="1" si="559"/>
        <v>22.896832208738807</v>
      </c>
      <c r="AD823" s="23">
        <f t="shared" ca="1" si="560"/>
        <v>13.48457038729191</v>
      </c>
      <c r="AE823" s="23">
        <f t="shared" ca="1" si="561"/>
        <v>59.278234804769525</v>
      </c>
      <c r="AF823" s="23">
        <f t="shared" ca="1" si="562"/>
        <v>22.747928361400771</v>
      </c>
      <c r="AG823" s="23">
        <f t="shared" ca="1" si="567"/>
        <v>41.625022298833059</v>
      </c>
      <c r="AH823" s="25" t="str">
        <f t="shared" ca="1" si="539"/>
        <v>Strong</v>
      </c>
      <c r="AI823" s="25" t="str">
        <f t="shared" ca="1" si="540"/>
        <v>Bullish</v>
      </c>
      <c r="AJ823" s="1">
        <f t="shared" ca="1" si="548"/>
        <v>-687477553.83000004</v>
      </c>
      <c r="AK823" s="10">
        <f t="shared" ca="1" si="549"/>
        <v>-5.9160795509013528E-2</v>
      </c>
      <c r="AL823" s="10">
        <f t="shared" ca="1" si="554"/>
        <v>0.39956786285315216</v>
      </c>
      <c r="AM823">
        <f t="shared" ca="1" si="550"/>
        <v>-566.39999999999964</v>
      </c>
      <c r="AN823">
        <f t="shared" ca="1" si="541"/>
        <v>0</v>
      </c>
      <c r="AO823">
        <f t="shared" ca="1" si="542"/>
        <v>566.39999999999964</v>
      </c>
      <c r="AP823">
        <f t="shared" ca="1" si="572"/>
        <v>123.3235377007085</v>
      </c>
      <c r="AQ823">
        <f t="shared" ca="1" si="572"/>
        <v>124.07825619390891</v>
      </c>
      <c r="AR823">
        <f t="shared" ca="1" si="555"/>
        <v>0.99391739925792522</v>
      </c>
      <c r="AS823">
        <f t="shared" ca="1" si="556"/>
        <v>49.847471095233466</v>
      </c>
      <c r="AT823">
        <f t="shared" ca="1" si="543"/>
        <v>266.54999999999927</v>
      </c>
      <c r="AU823">
        <f t="shared" ca="1" si="557"/>
        <v>273.54272466602578</v>
      </c>
      <c r="AV823">
        <f t="shared" ca="1" si="552"/>
        <v>9294.0333333333347</v>
      </c>
      <c r="AW823">
        <f t="shared" ca="1" si="566"/>
        <v>8859.5269230769227</v>
      </c>
      <c r="AX823">
        <f t="shared" ca="1" si="565"/>
        <v>434.50641025641198</v>
      </c>
      <c r="AY823">
        <f t="shared" ca="1" si="570"/>
        <v>310.86442307692391</v>
      </c>
      <c r="AZ823">
        <f t="shared" ca="1" si="569"/>
        <v>123.64198717948807</v>
      </c>
    </row>
    <row r="824" spans="1:52" x14ac:dyDescent="0.3">
      <c r="A824" s="1" vm="4811">
        <f ca="1"/>
        <v>43956</v>
      </c>
      <c r="B824" s="1" vm="4812">
        <f ca="1"/>
        <v>9429.4</v>
      </c>
      <c r="C824" s="1" vm="4813">
        <f ca="1"/>
        <v>9450.9</v>
      </c>
      <c r="D824" s="1" vm="4814">
        <f ca="1"/>
        <v>9190.75</v>
      </c>
      <c r="E824" s="1" vm="4815">
        <f ca="1"/>
        <v>9205.6</v>
      </c>
      <c r="F824" s="1" vm="4816">
        <f ca="1"/>
        <v>725196000</v>
      </c>
      <c r="G824" s="1">
        <f t="shared" ca="1" si="551"/>
        <v>9458.65</v>
      </c>
      <c r="H824" s="2">
        <f t="shared" ca="1" si="564"/>
        <v>9082.18</v>
      </c>
      <c r="I824" s="6" t="str" cm="1">
        <f t="array" aca="1" ref="I824" ca="1">_xlfn.IFS(AND(G823&lt;H823,G824&gt;H824),"BUY", AND(G823&gt;H823,G824&lt;H824),"SELL",TRUE,"")</f>
        <v/>
      </c>
      <c r="J824" s="1" vm="4737">
        <f t="shared" ca="1" si="530"/>
        <v>9196.4</v>
      </c>
      <c r="K824" s="3" t="str">
        <f t="shared" ca="1" si="544"/>
        <v/>
      </c>
      <c r="L824" s="3">
        <f t="shared" ca="1" si="545"/>
        <v>-9.4582234895356221E-3</v>
      </c>
      <c r="M824" s="3">
        <f t="shared" ca="1" si="546"/>
        <v>-9.5032365391587315E-3</v>
      </c>
      <c r="N824" s="4">
        <f t="shared" ca="1" si="531"/>
        <v>1</v>
      </c>
      <c r="O824" s="2">
        <f t="shared" ca="1" si="547"/>
        <v>-9.5032365391587315E-3</v>
      </c>
      <c r="P824" s="1">
        <f t="shared" ca="1" si="532"/>
        <v>9282.4166666666661</v>
      </c>
      <c r="Q824" s="1">
        <f t="shared" ca="1" si="533"/>
        <v>6731571437000</v>
      </c>
      <c r="R824" s="1" t="e" vm="4">
        <f ca="1">IF(ISBLANK(A824),"",SUM($Q$2:Q824))</f>
        <v>#N/A</v>
      </c>
      <c r="S824" s="1" t="e" vm="4">
        <f ca="1">IF(ISBLANK(A824),"",SUM($F$2:F824))</f>
        <v>#N/A</v>
      </c>
      <c r="T824" s="1" t="e" vm="4">
        <f t="shared" ca="1" si="534"/>
        <v>#N/A</v>
      </c>
      <c r="U824" s="1" t="e" vm="4">
        <f t="shared" ca="1" si="535"/>
        <v>#N/A</v>
      </c>
      <c r="V824" s="17">
        <f t="shared" ca="1" si="536"/>
        <v>260.14999999999964</v>
      </c>
      <c r="W824" s="17">
        <f t="shared" ca="1" si="537"/>
        <v>0</v>
      </c>
      <c r="X824" s="17">
        <f t="shared" ca="1" si="538"/>
        <v>76.200000000000728</v>
      </c>
      <c r="Y824" s="22">
        <f t="shared" ca="1" si="571"/>
        <v>3847.0500000000029</v>
      </c>
      <c r="Z824" s="22">
        <f t="shared" ca="1" si="571"/>
        <v>1377.6000000000022</v>
      </c>
      <c r="AA824" s="22">
        <f t="shared" ca="1" si="571"/>
        <v>943.20000000000073</v>
      </c>
      <c r="AB824" s="23">
        <f t="shared" ca="1" si="558"/>
        <v>35.809256443248756</v>
      </c>
      <c r="AC824" s="23">
        <f t="shared" ca="1" si="559"/>
        <v>24.517487425429877</v>
      </c>
      <c r="AD824" s="23">
        <f t="shared" ca="1" si="560"/>
        <v>11.291769017818879</v>
      </c>
      <c r="AE824" s="23">
        <f t="shared" ca="1" si="561"/>
        <v>60.326743868678633</v>
      </c>
      <c r="AF824" s="23">
        <f t="shared" ca="1" si="562"/>
        <v>18.717683557394043</v>
      </c>
      <c r="AG824" s="23">
        <f t="shared" ca="1" si="567"/>
        <v>41.010015898035036</v>
      </c>
      <c r="AH824" s="25" t="str">
        <f t="shared" ca="1" si="539"/>
        <v>Strong</v>
      </c>
      <c r="AI824" s="25" t="str">
        <f t="shared" ca="1" si="540"/>
        <v>Bullish</v>
      </c>
      <c r="AJ824" s="1">
        <f t="shared" ca="1" si="548"/>
        <v>-725186526.00999999</v>
      </c>
      <c r="AK824" s="10">
        <f t="shared" ca="1" si="549"/>
        <v>-9.5032365391587315E-3</v>
      </c>
      <c r="AL824" s="10">
        <f t="shared" ca="1" si="554"/>
        <v>0.39736407207138041</v>
      </c>
      <c r="AM824">
        <f t="shared" ca="1" si="550"/>
        <v>-87.899999999999636</v>
      </c>
      <c r="AN824">
        <f t="shared" ca="1" si="541"/>
        <v>0</v>
      </c>
      <c r="AO824">
        <f t="shared" ca="1" si="542"/>
        <v>87.899999999999636</v>
      </c>
      <c r="AP824">
        <f t="shared" ca="1" si="572"/>
        <v>114.51471357922932</v>
      </c>
      <c r="AQ824">
        <f t="shared" ca="1" si="572"/>
        <v>121.49409503720111</v>
      </c>
      <c r="AR824">
        <f t="shared" ca="1" si="555"/>
        <v>0.94255373929214648</v>
      </c>
      <c r="AS824">
        <f t="shared" ca="1" si="556"/>
        <v>48.521372676959075</v>
      </c>
      <c r="AT824">
        <f t="shared" ca="1" si="543"/>
        <v>260.14999999999964</v>
      </c>
      <c r="AU824">
        <f t="shared" ca="1" si="557"/>
        <v>272.58610147559534</v>
      </c>
      <c r="AV824">
        <f t="shared" ca="1" si="552"/>
        <v>9311.7666666666664</v>
      </c>
      <c r="AW824">
        <f t="shared" ca="1" si="566"/>
        <v>8920.8865384615383</v>
      </c>
      <c r="AX824">
        <f t="shared" ca="1" si="565"/>
        <v>390.88012820512813</v>
      </c>
      <c r="AY824">
        <f t="shared" ca="1" si="570"/>
        <v>351.21556267806329</v>
      </c>
      <c r="AZ824">
        <f t="shared" ca="1" si="569"/>
        <v>39.664565527064838</v>
      </c>
    </row>
    <row r="825" spans="1:52" x14ac:dyDescent="0.3">
      <c r="A825" s="1" vm="4817">
        <f ca="1"/>
        <v>43957</v>
      </c>
      <c r="B825" s="1" vm="4818">
        <f ca="1"/>
        <v>9226.7999999999993</v>
      </c>
      <c r="C825" s="1" vm="4819">
        <f ca="1"/>
        <v>9346.9</v>
      </c>
      <c r="D825" s="1" vm="4820">
        <f ca="1"/>
        <v>9116.5</v>
      </c>
      <c r="E825" s="1" vm="4821">
        <f ca="1"/>
        <v>9270.9</v>
      </c>
      <c r="F825" s="1" vm="4822">
        <f ca="1"/>
        <v>722185000</v>
      </c>
      <c r="G825" s="1">
        <f t="shared" ca="1" si="551"/>
        <v>9436.65</v>
      </c>
      <c r="H825" s="2">
        <f t="shared" ca="1" si="564"/>
        <v>9133.0349999999999</v>
      </c>
      <c r="I825" s="6" t="str" cm="1">
        <f t="array" aca="1" ref="I825" ca="1">_xlfn.IFS(AND(G824&lt;H824,G825&gt;H825),"BUY", AND(G824&gt;H824,G825&lt;H825),"SELL",TRUE,"")</f>
        <v/>
      </c>
      <c r="J825" s="1" vm="4737">
        <f t="shared" ca="1" si="530"/>
        <v>9196.4</v>
      </c>
      <c r="K825" s="3" t="str">
        <f t="shared" ca="1" si="544"/>
        <v/>
      </c>
      <c r="L825" s="3">
        <f t="shared" ca="1" si="545"/>
        <v>7.093508299296003E-3</v>
      </c>
      <c r="M825" s="3">
        <f t="shared" ca="1" si="546"/>
        <v>7.0684677166181938E-3</v>
      </c>
      <c r="N825" s="4">
        <f t="shared" ca="1" si="531"/>
        <v>1</v>
      </c>
      <c r="O825" s="2">
        <f t="shared" ca="1" si="547"/>
        <v>7.0684677166181938E-3</v>
      </c>
      <c r="P825" s="1">
        <f t="shared" ca="1" si="532"/>
        <v>9244.7666666666682</v>
      </c>
      <c r="Q825" s="1">
        <f t="shared" ca="1" si="533"/>
        <v>6676431815166.668</v>
      </c>
      <c r="R825" s="1" t="e" vm="4">
        <f ca="1">IF(ISBLANK(A825),"",SUM($Q$2:Q825))</f>
        <v>#N/A</v>
      </c>
      <c r="S825" s="1" t="e" vm="4">
        <f ca="1">IF(ISBLANK(A825),"",SUM($F$2:F825))</f>
        <v>#N/A</v>
      </c>
      <c r="T825" s="1" t="e" vm="4">
        <f t="shared" ca="1" si="534"/>
        <v>#N/A</v>
      </c>
      <c r="U825" s="1" t="e" vm="4">
        <f t="shared" ca="1" si="535"/>
        <v>#N/A</v>
      </c>
      <c r="V825" s="17">
        <f t="shared" ca="1" si="536"/>
        <v>230.39999999999964</v>
      </c>
      <c r="W825" s="17">
        <f t="shared" ca="1" si="537"/>
        <v>0</v>
      </c>
      <c r="X825" s="17">
        <f t="shared" ca="1" si="538"/>
        <v>74.25</v>
      </c>
      <c r="Y825" s="22">
        <f t="shared" ca="1" si="571"/>
        <v>3690.3500000000022</v>
      </c>
      <c r="Z825" s="22">
        <f t="shared" ca="1" si="571"/>
        <v>1228.4500000000007</v>
      </c>
      <c r="AA825" s="22">
        <f t="shared" ca="1" si="571"/>
        <v>1017.4500000000007</v>
      </c>
      <c r="AB825" s="23">
        <f t="shared" ca="1" si="558"/>
        <v>33.28817049873318</v>
      </c>
      <c r="AC825" s="23">
        <f t="shared" ca="1" si="559"/>
        <v>27.570555638354087</v>
      </c>
      <c r="AD825" s="23">
        <f t="shared" ca="1" si="560"/>
        <v>5.7176148603790935</v>
      </c>
      <c r="AE825" s="23">
        <f t="shared" ca="1" si="561"/>
        <v>60.858726137087267</v>
      </c>
      <c r="AF825" s="23">
        <f t="shared" ca="1" si="562"/>
        <v>9.3948973685382207</v>
      </c>
      <c r="AG825" s="23">
        <f t="shared" ca="1" si="567"/>
        <v>39.980026033346753</v>
      </c>
      <c r="AH825" s="25" t="str">
        <f t="shared" ca="1" si="539"/>
        <v>Strong</v>
      </c>
      <c r="AI825" s="25" t="str">
        <f t="shared" ca="1" si="540"/>
        <v>Bullish</v>
      </c>
      <c r="AJ825" s="1">
        <f t="shared" ca="1" si="548"/>
        <v>722194458.64999998</v>
      </c>
      <c r="AK825" s="10">
        <f t="shared" ca="1" si="549"/>
        <v>7.0684677166181938E-3</v>
      </c>
      <c r="AL825" s="10">
        <f t="shared" ca="1" si="554"/>
        <v>0.39557983503267269</v>
      </c>
      <c r="AM825">
        <f t="shared" ca="1" si="550"/>
        <v>65.299999999999272</v>
      </c>
      <c r="AN825">
        <f t="shared" ca="1" si="541"/>
        <v>65.299999999999272</v>
      </c>
      <c r="AO825">
        <f t="shared" ca="1" si="542"/>
        <v>0</v>
      </c>
      <c r="AP825">
        <f t="shared" ca="1" si="572"/>
        <v>110.9993768949986</v>
      </c>
      <c r="AQ825">
        <f t="shared" ca="1" si="572"/>
        <v>112.81594539168675</v>
      </c>
      <c r="AR825">
        <f t="shared" ca="1" si="555"/>
        <v>0.98389794553969134</v>
      </c>
      <c r="AS825">
        <f t="shared" ca="1" si="556"/>
        <v>49.594181381746218</v>
      </c>
      <c r="AT825">
        <f t="shared" ca="1" si="543"/>
        <v>230.39999999999964</v>
      </c>
      <c r="AU825">
        <f t="shared" ca="1" si="557"/>
        <v>269.57280851305279</v>
      </c>
      <c r="AV825">
        <f t="shared" ca="1" si="552"/>
        <v>9312.1124999999993</v>
      </c>
      <c r="AW825">
        <f t="shared" ca="1" si="566"/>
        <v>8977.4192307692301</v>
      </c>
      <c r="AX825">
        <f t="shared" ca="1" si="565"/>
        <v>334.69326923076915</v>
      </c>
      <c r="AY825">
        <f t="shared" ca="1" si="570"/>
        <v>374.43287037037084</v>
      </c>
      <c r="AZ825">
        <f t="shared" ca="1" si="569"/>
        <v>-39.739601139601689</v>
      </c>
    </row>
    <row r="826" spans="1:52" x14ac:dyDescent="0.3">
      <c r="A826" s="1" vm="4823">
        <f ca="1"/>
        <v>43958</v>
      </c>
      <c r="B826" s="1" vm="4824">
        <f ca="1"/>
        <v>9234.0499999999993</v>
      </c>
      <c r="C826" s="1" vm="4825">
        <f ca="1"/>
        <v>9277.85</v>
      </c>
      <c r="D826" s="1" vm="4826">
        <f ca="1"/>
        <v>9175.9</v>
      </c>
      <c r="E826" s="1" vm="4827">
        <f ca="1"/>
        <v>9199.0499999999993</v>
      </c>
      <c r="F826" s="1" vm="4828">
        <f ca="1"/>
        <v>708740000</v>
      </c>
      <c r="G826" s="1">
        <f t="shared" ca="1" si="551"/>
        <v>9365.7899999999991</v>
      </c>
      <c r="H826" s="2">
        <f t="shared" ca="1" si="564"/>
        <v>9188.7974999999988</v>
      </c>
      <c r="I826" s="6" t="str" cm="1">
        <f t="array" aca="1" ref="I826" ca="1">_xlfn.IFS(AND(G825&lt;H825,G826&gt;H826),"BUY", AND(G825&gt;H825,G826&lt;H826),"SELL",TRUE,"")</f>
        <v/>
      </c>
      <c r="J826" s="1" vm="4737">
        <f t="shared" ca="1" si="530"/>
        <v>9196.4</v>
      </c>
      <c r="K826" s="3" t="str">
        <f t="shared" ca="1" si="544"/>
        <v/>
      </c>
      <c r="L826" s="3">
        <f t="shared" ca="1" si="545"/>
        <v>-7.7500566288063455E-3</v>
      </c>
      <c r="M826" s="3">
        <f t="shared" ca="1" si="546"/>
        <v>-7.7802443900713515E-3</v>
      </c>
      <c r="N826" s="4">
        <f t="shared" ca="1" si="531"/>
        <v>1</v>
      </c>
      <c r="O826" s="2">
        <f t="shared" ca="1" si="547"/>
        <v>-7.7802443900713515E-3</v>
      </c>
      <c r="P826" s="1">
        <f t="shared" ca="1" si="532"/>
        <v>9217.6</v>
      </c>
      <c r="Q826" s="1">
        <f t="shared" ca="1" si="533"/>
        <v>6532881824000</v>
      </c>
      <c r="R826" s="1" t="e" vm="4">
        <f ca="1">IF(ISBLANK(A826),"",SUM($Q$2:Q826))</f>
        <v>#N/A</v>
      </c>
      <c r="S826" s="1" t="e" vm="4">
        <f ca="1">IF(ISBLANK(A826),"",SUM($F$2:F826))</f>
        <v>#N/A</v>
      </c>
      <c r="T826" s="1" t="e" vm="4">
        <f t="shared" ca="1" si="534"/>
        <v>#N/A</v>
      </c>
      <c r="U826" s="1" t="e" vm="4">
        <f t="shared" ca="1" si="535"/>
        <v>#N/A</v>
      </c>
      <c r="V826" s="17">
        <f t="shared" ca="1" si="536"/>
        <v>101.95000000000073</v>
      </c>
      <c r="W826" s="17">
        <f t="shared" ca="1" si="537"/>
        <v>0</v>
      </c>
      <c r="X826" s="17">
        <f t="shared" ca="1" si="538"/>
        <v>0</v>
      </c>
      <c r="Y826" s="22">
        <f t="shared" ca="1" si="571"/>
        <v>3560.4500000000025</v>
      </c>
      <c r="Z826" s="22">
        <f t="shared" ca="1" si="571"/>
        <v>1228.4500000000007</v>
      </c>
      <c r="AA826" s="22">
        <f t="shared" ca="1" si="571"/>
        <v>965.25</v>
      </c>
      <c r="AB826" s="23">
        <f t="shared" ca="1" si="558"/>
        <v>34.502661180468756</v>
      </c>
      <c r="AC826" s="23">
        <f t="shared" ca="1" si="559"/>
        <v>27.110337176480481</v>
      </c>
      <c r="AD826" s="23">
        <f t="shared" ca="1" si="560"/>
        <v>7.3923240039882749</v>
      </c>
      <c r="AE826" s="23">
        <f t="shared" ca="1" si="561"/>
        <v>61.612998356949234</v>
      </c>
      <c r="AF826" s="23">
        <f t="shared" ca="1" si="562"/>
        <v>11.997994256279375</v>
      </c>
      <c r="AG826" s="23">
        <f t="shared" ca="1" si="567"/>
        <v>37.381647092273205</v>
      </c>
      <c r="AH826" s="25" t="str">
        <f t="shared" ca="1" si="539"/>
        <v>Strong</v>
      </c>
      <c r="AI826" s="25" t="str">
        <f t="shared" ca="1" si="540"/>
        <v>Bullish</v>
      </c>
      <c r="AJ826" s="1">
        <f t="shared" ca="1" si="548"/>
        <v>-708730563.35000002</v>
      </c>
      <c r="AK826" s="10">
        <f t="shared" ca="1" si="549"/>
        <v>-7.7802443900713515E-3</v>
      </c>
      <c r="AL826" s="10">
        <f t="shared" ca="1" si="554"/>
        <v>0.39729439073614359</v>
      </c>
      <c r="AM826">
        <f t="shared" ca="1" si="550"/>
        <v>-71.850000000000364</v>
      </c>
      <c r="AN826">
        <f t="shared" ca="1" si="541"/>
        <v>0</v>
      </c>
      <c r="AO826">
        <f t="shared" ca="1" si="542"/>
        <v>71.850000000000364</v>
      </c>
      <c r="AP826">
        <f t="shared" ca="1" si="572"/>
        <v>103.07084997392727</v>
      </c>
      <c r="AQ826">
        <f t="shared" ca="1" si="572"/>
        <v>109.88980643513773</v>
      </c>
      <c r="AR826">
        <f t="shared" ca="1" si="555"/>
        <v>0.93794732484823018</v>
      </c>
      <c r="AS826">
        <f t="shared" ca="1" si="556"/>
        <v>48.399010273495712</v>
      </c>
      <c r="AT826">
        <f t="shared" ca="1" si="543"/>
        <v>101.95000000000073</v>
      </c>
      <c r="AU826">
        <f t="shared" ca="1" si="557"/>
        <v>257.59975076212049</v>
      </c>
      <c r="AV826">
        <f t="shared" ca="1" si="552"/>
        <v>9306.8791666666675</v>
      </c>
      <c r="AW826">
        <f t="shared" ca="1" si="566"/>
        <v>9011.3115384615376</v>
      </c>
      <c r="AX826">
        <f t="shared" ca="1" si="565"/>
        <v>295.56762820512995</v>
      </c>
      <c r="AY826">
        <f t="shared" ca="1" si="570"/>
        <v>382.3065883190888</v>
      </c>
      <c r="AZ826">
        <f t="shared" ca="1" si="569"/>
        <v>-86.738960113958854</v>
      </c>
    </row>
    <row r="827" spans="1:52" x14ac:dyDescent="0.3">
      <c r="A827" s="1" vm="4829">
        <f ca="1"/>
        <v>43959</v>
      </c>
      <c r="B827" s="1" vm="4830">
        <f ca="1"/>
        <v>9376.9500000000007</v>
      </c>
      <c r="C827" s="1" vm="4831">
        <f ca="1"/>
        <v>9382.65</v>
      </c>
      <c r="D827" s="1" vm="4832">
        <f ca="1"/>
        <v>9238.2000000000007</v>
      </c>
      <c r="E827" s="1" vm="4833">
        <f ca="1"/>
        <v>9251.5</v>
      </c>
      <c r="F827" s="1" vm="4834">
        <f ca="1"/>
        <v>609054000</v>
      </c>
      <c r="G827" s="1">
        <f t="shared" ca="1" si="551"/>
        <v>9244.11</v>
      </c>
      <c r="H827" s="2">
        <f t="shared" ca="1" si="564"/>
        <v>9211.7625000000007</v>
      </c>
      <c r="I827" s="6" t="str" cm="1">
        <f t="array" aca="1" ref="I827" ca="1">_xlfn.IFS(AND(G826&lt;H826,G827&gt;H827),"BUY", AND(G826&gt;H826,G827&lt;H827),"SELL",TRUE,"")</f>
        <v/>
      </c>
      <c r="J827" s="1" vm="4737">
        <f t="shared" ca="1" si="530"/>
        <v>9196.4</v>
      </c>
      <c r="K827" s="3" t="str">
        <f t="shared" ca="1" si="544"/>
        <v/>
      </c>
      <c r="L827" s="3">
        <f t="shared" ca="1" si="545"/>
        <v>5.701675716514254E-3</v>
      </c>
      <c r="M827" s="3">
        <f t="shared" ca="1" si="546"/>
        <v>5.6854826859751096E-3</v>
      </c>
      <c r="N827" s="4">
        <f t="shared" ca="1" si="531"/>
        <v>1</v>
      </c>
      <c r="O827" s="2">
        <f t="shared" ca="1" si="547"/>
        <v>5.6854826859751096E-3</v>
      </c>
      <c r="P827" s="1">
        <f t="shared" ca="1" si="532"/>
        <v>9290.7833333333328</v>
      </c>
      <c r="Q827" s="1">
        <f t="shared" ca="1" si="533"/>
        <v>5658588752300</v>
      </c>
      <c r="R827" s="1" t="e" vm="4">
        <f ca="1">IF(ISBLANK(A827),"",SUM($Q$2:Q827))</f>
        <v>#N/A</v>
      </c>
      <c r="S827" s="1" t="e" vm="4">
        <f ca="1">IF(ISBLANK(A827),"",SUM($F$2:F827))</f>
        <v>#N/A</v>
      </c>
      <c r="T827" s="1" t="e" vm="4">
        <f t="shared" ca="1" si="534"/>
        <v>#N/A</v>
      </c>
      <c r="U827" s="1" t="e" vm="4">
        <f t="shared" ca="1" si="535"/>
        <v>#N/A</v>
      </c>
      <c r="V827" s="17">
        <f t="shared" ca="1" si="536"/>
        <v>183.60000000000036</v>
      </c>
      <c r="W827" s="17">
        <f t="shared" ca="1" si="537"/>
        <v>104.79999999999927</v>
      </c>
      <c r="X827" s="17">
        <f t="shared" ca="1" si="538"/>
        <v>0</v>
      </c>
      <c r="Y827" s="22">
        <f t="shared" ca="1" si="571"/>
        <v>3412.8500000000022</v>
      </c>
      <c r="Z827" s="22">
        <f t="shared" ca="1" si="571"/>
        <v>1063</v>
      </c>
      <c r="AA827" s="22">
        <f t="shared" ca="1" si="571"/>
        <v>965.25</v>
      </c>
      <c r="AB827" s="23">
        <f t="shared" ca="1" si="558"/>
        <v>31.146988587251105</v>
      </c>
      <c r="AC827" s="23">
        <f t="shared" ca="1" si="559"/>
        <v>28.28281348433126</v>
      </c>
      <c r="AD827" s="23">
        <f t="shared" ca="1" si="560"/>
        <v>2.8641751029198446</v>
      </c>
      <c r="AE827" s="23">
        <f t="shared" ca="1" si="561"/>
        <v>59.429802071582365</v>
      </c>
      <c r="AF827" s="23">
        <f t="shared" ca="1" si="562"/>
        <v>4.8194256132133599</v>
      </c>
      <c r="AG827" s="23">
        <f t="shared" ca="1" si="567"/>
        <v>33.668585216594209</v>
      </c>
      <c r="AH827" s="25" t="str">
        <f t="shared" ca="1" si="539"/>
        <v>Strong</v>
      </c>
      <c r="AI827" s="25" t="str">
        <f t="shared" ca="1" si="540"/>
        <v>Bullish</v>
      </c>
      <c r="AJ827" s="1">
        <f t="shared" ca="1" si="548"/>
        <v>609063365.78999996</v>
      </c>
      <c r="AK827" s="10">
        <f t="shared" ca="1" si="549"/>
        <v>5.6854826859751096E-3</v>
      </c>
      <c r="AL827" s="10">
        <f t="shared" ca="1" si="554"/>
        <v>0.37645935157751959</v>
      </c>
      <c r="AM827">
        <f t="shared" ca="1" si="550"/>
        <v>52.450000000000728</v>
      </c>
      <c r="AN827">
        <f t="shared" ca="1" si="541"/>
        <v>52.450000000000728</v>
      </c>
      <c r="AO827">
        <f t="shared" ca="1" si="542"/>
        <v>0</v>
      </c>
      <c r="AP827">
        <f t="shared" ca="1" si="572"/>
        <v>99.455074975789657</v>
      </c>
      <c r="AQ827">
        <f t="shared" ca="1" si="572"/>
        <v>102.04053454691361</v>
      </c>
      <c r="AR827">
        <f t="shared" ca="1" si="555"/>
        <v>0.97466242623478938</v>
      </c>
      <c r="AS827">
        <f t="shared" ca="1" si="556"/>
        <v>49.358432777456464</v>
      </c>
      <c r="AT827">
        <f t="shared" ca="1" si="543"/>
        <v>144.44999999999891</v>
      </c>
      <c r="AU827">
        <f t="shared" ca="1" si="557"/>
        <v>249.51762570768324</v>
      </c>
      <c r="AV827">
        <f t="shared" ca="1" si="552"/>
        <v>9329.3833333333332</v>
      </c>
      <c r="AW827">
        <f t="shared" ca="1" si="566"/>
        <v>9034.7749999999978</v>
      </c>
      <c r="AX827">
        <f t="shared" ca="1" si="565"/>
        <v>294.60833333333539</v>
      </c>
      <c r="AY827">
        <f t="shared" ca="1" si="570"/>
        <v>376.73853276353356</v>
      </c>
      <c r="AZ827">
        <f t="shared" ca="1" si="569"/>
        <v>-82.130199430198161</v>
      </c>
    </row>
    <row r="828" spans="1:52" x14ac:dyDescent="0.3">
      <c r="A828" s="1" vm="4835">
        <f ca="1"/>
        <v>43962</v>
      </c>
      <c r="B828" s="1" vm="4836">
        <f ca="1"/>
        <v>9348.15</v>
      </c>
      <c r="C828" s="1" vm="4837">
        <f ca="1"/>
        <v>9439.9</v>
      </c>
      <c r="D828" s="1" vm="4838">
        <f ca="1"/>
        <v>9219.9500000000007</v>
      </c>
      <c r="E828" s="1" vm="4839">
        <f ca="1"/>
        <v>9239.2000000000007</v>
      </c>
      <c r="F828" s="1" vm="4840">
        <f ca="1"/>
        <v>704647000</v>
      </c>
      <c r="G828" s="1">
        <f t="shared" ca="1" si="551"/>
        <v>9233.25</v>
      </c>
      <c r="H828" s="2">
        <f t="shared" ca="1" si="564"/>
        <v>9236.2849999999999</v>
      </c>
      <c r="I828" s="6" t="str" cm="1">
        <f t="array" aca="1" ref="I828" ca="1">_xlfn.IFS(AND(G827&lt;H827,G828&gt;H828),"BUY", AND(G827&gt;H827,G828&lt;H828),"SELL",TRUE,"")</f>
        <v>SELL</v>
      </c>
      <c r="J828" s="1" vm="4737">
        <f t="shared" ca="1" si="530"/>
        <v>9196.4</v>
      </c>
      <c r="K828" s="3" t="str">
        <f t="shared" ca="1" si="544"/>
        <v/>
      </c>
      <c r="L828" s="3">
        <f t="shared" ca="1" si="545"/>
        <v>-1.3295141328432125E-3</v>
      </c>
      <c r="M828" s="3">
        <f t="shared" ca="1" si="546"/>
        <v>-1.3303987208930653E-3</v>
      </c>
      <c r="N828" s="4">
        <f t="shared" ca="1" si="531"/>
        <v>1</v>
      </c>
      <c r="O828" s="2">
        <f t="shared" ca="1" si="547"/>
        <v>-1.3303987208930653E-3</v>
      </c>
      <c r="P828" s="1">
        <f t="shared" ca="1" si="532"/>
        <v>9299.6833333333325</v>
      </c>
      <c r="Q828" s="1">
        <f t="shared" ca="1" si="533"/>
        <v>6552993961783.333</v>
      </c>
      <c r="R828" s="1" t="e" vm="4">
        <f ca="1">IF(ISBLANK(A828),"",SUM($Q$2:Q828))</f>
        <v>#N/A</v>
      </c>
      <c r="S828" s="1" t="e" vm="4">
        <f ca="1">IF(ISBLANK(A828),"",SUM($F$2:F828))</f>
        <v>#N/A</v>
      </c>
      <c r="T828" s="1" t="e" vm="4">
        <f t="shared" ca="1" si="534"/>
        <v>#N/A</v>
      </c>
      <c r="U828" s="1" t="e" vm="4">
        <f t="shared" ca="1" si="535"/>
        <v>#N/A</v>
      </c>
      <c r="V828" s="17">
        <f t="shared" ca="1" si="536"/>
        <v>219.94999999999891</v>
      </c>
      <c r="W828" s="17">
        <f t="shared" ca="1" si="537"/>
        <v>57.25</v>
      </c>
      <c r="X828" s="17">
        <f t="shared" ca="1" si="538"/>
        <v>0</v>
      </c>
      <c r="Y828" s="22">
        <f t="shared" ca="1" si="571"/>
        <v>3472.75</v>
      </c>
      <c r="Z828" s="22">
        <f t="shared" ca="1" si="571"/>
        <v>1053.3999999999996</v>
      </c>
      <c r="AA828" s="22">
        <f t="shared" ca="1" si="571"/>
        <v>965.25</v>
      </c>
      <c r="AB828" s="23">
        <f t="shared" ca="1" si="558"/>
        <v>30.333309336980768</v>
      </c>
      <c r="AC828" s="23">
        <f t="shared" ca="1" si="559"/>
        <v>27.794975163775103</v>
      </c>
      <c r="AD828" s="23">
        <f t="shared" ca="1" si="560"/>
        <v>2.5383341732056657</v>
      </c>
      <c r="AE828" s="23">
        <f t="shared" ca="1" si="561"/>
        <v>58.128284500755868</v>
      </c>
      <c r="AF828" s="23">
        <f t="shared" ca="1" si="562"/>
        <v>4.3667797785648714</v>
      </c>
      <c r="AG828" s="23">
        <f t="shared" ca="1" si="567"/>
        <v>30.239909631435978</v>
      </c>
      <c r="AH828" s="25" t="str">
        <f t="shared" ca="1" si="539"/>
        <v>Strong</v>
      </c>
      <c r="AI828" s="25" t="str">
        <f t="shared" ca="1" si="540"/>
        <v>Bullish</v>
      </c>
      <c r="AJ828" s="1">
        <f t="shared" ca="1" si="548"/>
        <v>-704637755.88999999</v>
      </c>
      <c r="AK828" s="10">
        <f t="shared" ca="1" si="549"/>
        <v>-1.3303987208930653E-3</v>
      </c>
      <c r="AL828" s="10">
        <f t="shared" ca="1" si="554"/>
        <v>0.37649168060992316</v>
      </c>
      <c r="AM828">
        <f t="shared" ca="1" si="550"/>
        <v>-12.299999999999272</v>
      </c>
      <c r="AN828">
        <f t="shared" ca="1" si="541"/>
        <v>0</v>
      </c>
      <c r="AO828">
        <f t="shared" ca="1" si="542"/>
        <v>12.299999999999272</v>
      </c>
      <c r="AP828">
        <f t="shared" ca="1" si="572"/>
        <v>92.35114104894754</v>
      </c>
      <c r="AQ828">
        <f t="shared" ca="1" si="572"/>
        <v>95.630496364991146</v>
      </c>
      <c r="AR828">
        <f t="shared" ca="1" si="555"/>
        <v>0.96570805924161107</v>
      </c>
      <c r="AS828">
        <f t="shared" ca="1" si="556"/>
        <v>49.127745836998315</v>
      </c>
      <c r="AT828">
        <f t="shared" ca="1" si="543"/>
        <v>219.94999999999891</v>
      </c>
      <c r="AU828">
        <f t="shared" ca="1" si="557"/>
        <v>247.40565244284863</v>
      </c>
      <c r="AV828">
        <f t="shared" ca="1" si="552"/>
        <v>9333.7083333333339</v>
      </c>
      <c r="AW828">
        <f t="shared" ca="1" si="566"/>
        <v>9057.0423076923071</v>
      </c>
      <c r="AX828">
        <f t="shared" ca="1" si="565"/>
        <v>276.66602564102686</v>
      </c>
      <c r="AY828">
        <f t="shared" ca="1" si="570"/>
        <v>365.0017450142459</v>
      </c>
      <c r="AZ828">
        <f t="shared" ca="1" si="569"/>
        <v>-88.335719373219035</v>
      </c>
    </row>
    <row r="829" spans="1:52" x14ac:dyDescent="0.3">
      <c r="A829" s="1" vm="4841">
        <f ca="1"/>
        <v>43963</v>
      </c>
      <c r="B829" s="1" vm="4842">
        <f ca="1"/>
        <v>9168.85</v>
      </c>
      <c r="C829" s="1" vm="4843">
        <f ca="1"/>
        <v>9240.85</v>
      </c>
      <c r="D829" s="1" vm="4844">
        <f ca="1"/>
        <v>9043.9500000000007</v>
      </c>
      <c r="E829" s="1" vm="4845">
        <f ca="1"/>
        <v>9196.5499999999993</v>
      </c>
      <c r="F829" s="1" vm="4846">
        <f ca="1"/>
        <v>805459000</v>
      </c>
      <c r="G829" s="1">
        <f t="shared" ca="1" si="551"/>
        <v>9231.4399999999987</v>
      </c>
      <c r="H829" s="2">
        <f t="shared" ca="1" si="564"/>
        <v>9240.5174999999981</v>
      </c>
      <c r="I829" s="6" t="str" cm="1">
        <f t="array" aca="1" ref="I829" ca="1">_xlfn.IFS(AND(G828&lt;H828,G829&gt;H829),"BUY", AND(G828&gt;H828,G829&lt;H829),"SELL",TRUE,"")</f>
        <v/>
      </c>
      <c r="J829" s="1" vm="4842">
        <f t="shared" ca="1" si="530"/>
        <v>9168.85</v>
      </c>
      <c r="K829" s="3">
        <f t="shared" ca="1" si="544"/>
        <v>-2.9957374624852706E-3</v>
      </c>
      <c r="L829" s="3">
        <f t="shared" ca="1" si="545"/>
        <v>-4.6162005368431958E-3</v>
      </c>
      <c r="M829" s="3">
        <f t="shared" ca="1" si="546"/>
        <v>-4.6268880938292812E-3</v>
      </c>
      <c r="N829" s="4">
        <f t="shared" ca="1" si="531"/>
        <v>-1</v>
      </c>
      <c r="O829" s="2">
        <f t="shared" ca="1" si="547"/>
        <v>4.6268880938292812E-3</v>
      </c>
      <c r="P829" s="1">
        <f t="shared" ca="1" si="532"/>
        <v>9160.4500000000007</v>
      </c>
      <c r="Q829" s="1">
        <f t="shared" ca="1" si="533"/>
        <v>7378366896550.001</v>
      </c>
      <c r="R829" s="1" t="e" vm="4">
        <f ca="1">IF(ISBLANK(A829),"",SUM($Q$2:Q829))</f>
        <v>#N/A</v>
      </c>
      <c r="S829" s="1" t="e" vm="4">
        <f ca="1">IF(ISBLANK(A829),"",SUM($F$2:F829))</f>
        <v>#N/A</v>
      </c>
      <c r="T829" s="1" t="e" vm="4">
        <f t="shared" ca="1" si="534"/>
        <v>#N/A</v>
      </c>
      <c r="U829" s="1" t="e" vm="4">
        <f t="shared" ca="1" si="535"/>
        <v>#N/A</v>
      </c>
      <c r="V829" s="17">
        <f t="shared" ca="1" si="536"/>
        <v>196.89999999999964</v>
      </c>
      <c r="W829" s="17">
        <f t="shared" ca="1" si="537"/>
        <v>0</v>
      </c>
      <c r="X829" s="17">
        <f t="shared" ca="1" si="538"/>
        <v>176</v>
      </c>
      <c r="Y829" s="22">
        <f t="shared" ca="1" si="571"/>
        <v>3317.1999999999989</v>
      </c>
      <c r="Z829" s="22">
        <f t="shared" ca="1" si="571"/>
        <v>1053.3999999999996</v>
      </c>
      <c r="AA829" s="22">
        <f t="shared" ca="1" si="571"/>
        <v>819.85000000000036</v>
      </c>
      <c r="AB829" s="23">
        <f t="shared" ca="1" si="558"/>
        <v>31.755697576269142</v>
      </c>
      <c r="AC829" s="23">
        <f t="shared" ca="1" si="559"/>
        <v>24.715121186542888</v>
      </c>
      <c r="AD829" s="23">
        <f t="shared" ca="1" si="560"/>
        <v>7.0405763897262545</v>
      </c>
      <c r="AE829" s="23">
        <f t="shared" ca="1" si="561"/>
        <v>56.47081876281203</v>
      </c>
      <c r="AF829" s="23">
        <f t="shared" ca="1" si="562"/>
        <v>12.467636460696609</v>
      </c>
      <c r="AG829" s="23">
        <f t="shared" ca="1" si="567"/>
        <v>29.216610287283817</v>
      </c>
      <c r="AH829" s="25" t="str">
        <f t="shared" ca="1" si="539"/>
        <v>Weak</v>
      </c>
      <c r="AI829" s="25" t="str">
        <f t="shared" ca="1" si="540"/>
        <v>Bullish</v>
      </c>
      <c r="AJ829" s="1">
        <f t="shared" ca="1" si="548"/>
        <v>-805449766.75</v>
      </c>
      <c r="AK829" s="10">
        <f t="shared" ca="1" si="549"/>
        <v>-4.6268880938292812E-3</v>
      </c>
      <c r="AL829" s="10">
        <f t="shared" ca="1" si="554"/>
        <v>0.35081806587055048</v>
      </c>
      <c r="AM829">
        <f t="shared" ca="1" si="550"/>
        <v>-42.650000000001455</v>
      </c>
      <c r="AN829">
        <f t="shared" ca="1" si="541"/>
        <v>0</v>
      </c>
      <c r="AO829">
        <f t="shared" ca="1" si="542"/>
        <v>42.650000000001455</v>
      </c>
      <c r="AP829">
        <f t="shared" ca="1" si="572"/>
        <v>85.754630974022717</v>
      </c>
      <c r="AQ829">
        <f t="shared" ca="1" si="572"/>
        <v>91.846175196063314</v>
      </c>
      <c r="AR829">
        <f t="shared" ca="1" si="555"/>
        <v>0.93367666961594187</v>
      </c>
      <c r="AS829">
        <f t="shared" ca="1" si="556"/>
        <v>48.285046010374863</v>
      </c>
      <c r="AT829">
        <f t="shared" ca="1" si="543"/>
        <v>196.89999999999964</v>
      </c>
      <c r="AU829">
        <f t="shared" ca="1" si="557"/>
        <v>243.79810583978798</v>
      </c>
      <c r="AV829">
        <f t="shared" ca="1" si="552"/>
        <v>9323.9291666666668</v>
      </c>
      <c r="AW829">
        <f t="shared" ca="1" si="566"/>
        <v>9092.251923076923</v>
      </c>
      <c r="AX829">
        <f t="shared" ca="1" si="565"/>
        <v>231.67724358974374</v>
      </c>
      <c r="AY829">
        <f t="shared" ca="1" si="570"/>
        <v>344.1815527065537</v>
      </c>
      <c r="AZ829">
        <f t="shared" ca="1" si="569"/>
        <v>-112.50430911680996</v>
      </c>
    </row>
    <row r="830" spans="1:52" x14ac:dyDescent="0.3">
      <c r="A830" s="1" vm="4847">
        <f ca="1"/>
        <v>43964</v>
      </c>
      <c r="B830" s="1" vm="4848">
        <f ca="1"/>
        <v>9584.2000000000007</v>
      </c>
      <c r="C830" s="1" vm="4849">
        <f ca="1"/>
        <v>9584.5</v>
      </c>
      <c r="D830" s="1" vm="4850">
        <f ca="1"/>
        <v>9351.1</v>
      </c>
      <c r="E830" s="1" vm="4851">
        <f ca="1"/>
        <v>9383.5499999999993</v>
      </c>
      <c r="F830" s="1" vm="4852">
        <f ca="1"/>
        <v>846395000</v>
      </c>
      <c r="G830" s="1">
        <f t="shared" ca="1" si="551"/>
        <v>9253.9700000000012</v>
      </c>
      <c r="H830" s="2">
        <f t="shared" ca="1" si="564"/>
        <v>9260.0024999999987</v>
      </c>
      <c r="I830" s="6" t="str" cm="1">
        <f t="array" aca="1" ref="I830" ca="1">_xlfn.IFS(AND(G829&lt;H829,G830&gt;H830),"BUY", AND(G829&gt;H829,G830&lt;H830),"SELL",TRUE,"")</f>
        <v/>
      </c>
      <c r="J830" s="1" vm="4842">
        <f t="shared" ca="1" si="530"/>
        <v>9168.85</v>
      </c>
      <c r="K830" s="3" t="str">
        <f t="shared" ca="1" si="544"/>
        <v/>
      </c>
      <c r="L830" s="3">
        <f t="shared" ca="1" si="545"/>
        <v>2.0333712098558721E-2</v>
      </c>
      <c r="M830" s="3">
        <f t="shared" ca="1" si="546"/>
        <v>2.0129742512240333E-2</v>
      </c>
      <c r="N830" s="4">
        <f t="shared" ca="1" si="531"/>
        <v>-1</v>
      </c>
      <c r="O830" s="2">
        <f t="shared" ca="1" si="547"/>
        <v>-2.0129742512240333E-2</v>
      </c>
      <c r="P830" s="1">
        <f t="shared" ca="1" si="532"/>
        <v>9439.7166666666653</v>
      </c>
      <c r="Q830" s="1">
        <f t="shared" ca="1" si="533"/>
        <v>7989728988083.332</v>
      </c>
      <c r="R830" s="1" t="e" vm="4">
        <f ca="1">IF(ISBLANK(A830),"",SUM($Q$2:Q830))</f>
        <v>#N/A</v>
      </c>
      <c r="S830" s="1" t="e" vm="4">
        <f ca="1">IF(ISBLANK(A830),"",SUM($F$2:F830))</f>
        <v>#N/A</v>
      </c>
      <c r="T830" s="1" t="e" vm="4">
        <f t="shared" ca="1" si="534"/>
        <v>#N/A</v>
      </c>
      <c r="U830" s="1" t="e" vm="4">
        <f t="shared" ca="1" si="535"/>
        <v>#N/A</v>
      </c>
      <c r="V830" s="17">
        <f t="shared" ca="1" si="536"/>
        <v>387.95000000000073</v>
      </c>
      <c r="W830" s="17">
        <f t="shared" ca="1" si="537"/>
        <v>343.64999999999964</v>
      </c>
      <c r="X830" s="17">
        <f t="shared" ca="1" si="538"/>
        <v>0</v>
      </c>
      <c r="Y830" s="22">
        <f t="shared" ca="1" si="571"/>
        <v>3441.6499999999996</v>
      </c>
      <c r="Z830" s="22">
        <f t="shared" ca="1" si="571"/>
        <v>1231.6999999999989</v>
      </c>
      <c r="AA830" s="22">
        <f t="shared" ca="1" si="571"/>
        <v>819.85000000000036</v>
      </c>
      <c r="AB830" s="23">
        <f t="shared" ca="1" si="558"/>
        <v>35.788066770299103</v>
      </c>
      <c r="AC830" s="23">
        <f t="shared" ca="1" si="559"/>
        <v>23.821422864033252</v>
      </c>
      <c r="AD830" s="23">
        <f t="shared" ca="1" si="560"/>
        <v>11.966643906265851</v>
      </c>
      <c r="AE830" s="23">
        <f t="shared" ca="1" si="561"/>
        <v>59.609489634332355</v>
      </c>
      <c r="AF830" s="23">
        <f t="shared" ca="1" si="562"/>
        <v>20.075065194608893</v>
      </c>
      <c r="AG830" s="23">
        <f t="shared" ca="1" si="567"/>
        <v>28.99880722961208</v>
      </c>
      <c r="AH830" s="25" t="str">
        <f t="shared" ca="1" si="539"/>
        <v>Weak</v>
      </c>
      <c r="AI830" s="25" t="str">
        <f t="shared" ca="1" si="540"/>
        <v>Bullish</v>
      </c>
      <c r="AJ830" s="1">
        <f t="shared" ca="1" si="548"/>
        <v>846404231.44000006</v>
      </c>
      <c r="AK830" s="10">
        <f t="shared" ca="1" si="549"/>
        <v>2.0129742512240333E-2</v>
      </c>
      <c r="AL830" s="10">
        <f t="shared" ca="1" si="554"/>
        <v>0.34803865928165667</v>
      </c>
      <c r="AM830">
        <f t="shared" ca="1" si="550"/>
        <v>187</v>
      </c>
      <c r="AN830">
        <f t="shared" ca="1" si="541"/>
        <v>187</v>
      </c>
      <c r="AO830">
        <f t="shared" ca="1" si="542"/>
        <v>0</v>
      </c>
      <c r="AP830">
        <f t="shared" ca="1" si="572"/>
        <v>92.986443047306807</v>
      </c>
      <c r="AQ830">
        <f t="shared" ca="1" si="572"/>
        <v>85.285734110630216</v>
      </c>
      <c r="AR830">
        <f t="shared" ca="1" si="555"/>
        <v>1.0902930486203877</v>
      </c>
      <c r="AS830">
        <f t="shared" ca="1" si="556"/>
        <v>52.159817942273257</v>
      </c>
      <c r="AT830">
        <f t="shared" ca="1" si="543"/>
        <v>233.39999999999964</v>
      </c>
      <c r="AU830">
        <f t="shared" ca="1" si="557"/>
        <v>243.0553839940888</v>
      </c>
      <c r="AV830">
        <f t="shared" ca="1" si="552"/>
        <v>9343.0249999999996</v>
      </c>
      <c r="AW830">
        <f t="shared" ca="1" si="566"/>
        <v>9122.4749999999985</v>
      </c>
      <c r="AX830">
        <f t="shared" ca="1" si="565"/>
        <v>220.55000000000109</v>
      </c>
      <c r="AY830">
        <f t="shared" ca="1" si="570"/>
        <v>322.67232905983008</v>
      </c>
      <c r="AZ830">
        <f t="shared" ca="1" si="569"/>
        <v>-102.12232905982899</v>
      </c>
    </row>
    <row r="831" spans="1:52" x14ac:dyDescent="0.3">
      <c r="A831" s="1" vm="4853">
        <f ca="1"/>
        <v>43965</v>
      </c>
      <c r="B831" s="1" vm="4854">
        <f ca="1"/>
        <v>9213.9500000000007</v>
      </c>
      <c r="C831" s="1" vm="4855">
        <f ca="1"/>
        <v>9281.1</v>
      </c>
      <c r="D831" s="1" vm="4856">
        <f ca="1"/>
        <v>9119.75</v>
      </c>
      <c r="E831" s="1" vm="4857">
        <f ca="1"/>
        <v>9142.75</v>
      </c>
      <c r="F831" s="1" vm="4858">
        <f ca="1"/>
        <v>602556000</v>
      </c>
      <c r="G831" s="1">
        <f t="shared" ca="1" si="551"/>
        <v>9242.7100000000009</v>
      </c>
      <c r="H831" s="2">
        <f t="shared" ca="1" si="564"/>
        <v>9270.875</v>
      </c>
      <c r="I831" s="6" t="str" cm="1">
        <f t="array" aca="1" ref="I831" ca="1">_xlfn.IFS(AND(G830&lt;H830,G831&gt;H831),"BUY", AND(G830&gt;H830,G831&lt;H831),"SELL",TRUE,"")</f>
        <v/>
      </c>
      <c r="J831" s="1" vm="4842">
        <f t="shared" ca="1" si="530"/>
        <v>9168.85</v>
      </c>
      <c r="K831" s="3" t="str">
        <f t="shared" ca="1" si="544"/>
        <v/>
      </c>
      <c r="L831" s="3">
        <f t="shared" ca="1" si="545"/>
        <v>-2.5661929653489235E-2</v>
      </c>
      <c r="M831" s="3">
        <f t="shared" ca="1" si="546"/>
        <v>-2.5996940751458281E-2</v>
      </c>
      <c r="N831" s="4">
        <f t="shared" ca="1" si="531"/>
        <v>-1</v>
      </c>
      <c r="O831" s="2">
        <f t="shared" ca="1" si="547"/>
        <v>2.5996940751458281E-2</v>
      </c>
      <c r="P831" s="1">
        <f t="shared" ca="1" si="532"/>
        <v>9181.1999999999989</v>
      </c>
      <c r="Q831" s="1">
        <f t="shared" ca="1" si="533"/>
        <v>5532187147199.999</v>
      </c>
      <c r="R831" s="1" t="e" vm="4">
        <f ca="1">IF(ISBLANK(A831),"",SUM($Q$2:Q831))</f>
        <v>#N/A</v>
      </c>
      <c r="S831" s="1" t="e" vm="4">
        <f ca="1">IF(ISBLANK(A831),"",SUM($F$2:F831))</f>
        <v>#N/A</v>
      </c>
      <c r="T831" s="1" t="e" vm="4">
        <f t="shared" ca="1" si="534"/>
        <v>#N/A</v>
      </c>
      <c r="U831" s="1" t="e" vm="4">
        <f t="shared" ca="1" si="535"/>
        <v>#N/A</v>
      </c>
      <c r="V831" s="17">
        <f t="shared" ca="1" si="536"/>
        <v>263.79999999999927</v>
      </c>
      <c r="W831" s="17">
        <f t="shared" ca="1" si="537"/>
        <v>0</v>
      </c>
      <c r="X831" s="17">
        <f t="shared" ca="1" si="538"/>
        <v>231.35000000000036</v>
      </c>
      <c r="Y831" s="22">
        <f t="shared" ref="Y831:AA846" ca="1" si="573">SUM(V818:V831)</f>
        <v>3531.9999999999982</v>
      </c>
      <c r="Z831" s="22">
        <f t="shared" ca="1" si="573"/>
        <v>1097.8499999999985</v>
      </c>
      <c r="AA831" s="22">
        <f t="shared" ca="1" si="573"/>
        <v>1051.2000000000007</v>
      </c>
      <c r="AB831" s="23">
        <f t="shared" ca="1" si="558"/>
        <v>31.082955832389558</v>
      </c>
      <c r="AC831" s="23">
        <f t="shared" ca="1" si="559"/>
        <v>29.762174405436049</v>
      </c>
      <c r="AD831" s="23">
        <f t="shared" ca="1" si="560"/>
        <v>1.3207814269535092</v>
      </c>
      <c r="AE831" s="23">
        <f t="shared" ca="1" si="561"/>
        <v>60.845130237825607</v>
      </c>
      <c r="AF831" s="23">
        <f t="shared" ca="1" si="562"/>
        <v>2.170726600125541</v>
      </c>
      <c r="AG831" s="23">
        <f t="shared" ca="1" si="567"/>
        <v>26.139058477243957</v>
      </c>
      <c r="AH831" s="25" t="str">
        <f t="shared" ca="1" si="539"/>
        <v>Weak</v>
      </c>
      <c r="AI831" s="25" t="str">
        <f t="shared" ca="1" si="540"/>
        <v>Bullish</v>
      </c>
      <c r="AJ831" s="1">
        <f t="shared" ca="1" si="548"/>
        <v>-602546746.02999997</v>
      </c>
      <c r="AK831" s="10">
        <f t="shared" ca="1" si="549"/>
        <v>-2.5996940751458281E-2</v>
      </c>
      <c r="AL831" s="10">
        <f t="shared" ca="1" si="554"/>
        <v>0.36158447392008969</v>
      </c>
      <c r="AM831">
        <f t="shared" ca="1" si="550"/>
        <v>-240.79999999999927</v>
      </c>
      <c r="AN831">
        <f t="shared" ca="1" si="541"/>
        <v>0</v>
      </c>
      <c r="AO831">
        <f t="shared" ca="1" si="542"/>
        <v>240.79999999999927</v>
      </c>
      <c r="AP831">
        <f t="shared" ca="1" si="572"/>
        <v>86.344554258213449</v>
      </c>
      <c r="AQ831">
        <f t="shared" ca="1" si="572"/>
        <v>96.393895959870861</v>
      </c>
      <c r="AR831">
        <f t="shared" ca="1" si="555"/>
        <v>0.89574711550365194</v>
      </c>
      <c r="AS831">
        <f t="shared" ca="1" si="556"/>
        <v>47.250348328536148</v>
      </c>
      <c r="AT831">
        <f t="shared" ca="1" si="543"/>
        <v>161.35000000000036</v>
      </c>
      <c r="AU831">
        <f t="shared" ca="1" si="557"/>
        <v>237.21928513736819</v>
      </c>
      <c r="AV831">
        <f t="shared" ca="1" si="552"/>
        <v>9331.3958333333339</v>
      </c>
      <c r="AW831">
        <f t="shared" ca="1" si="566"/>
        <v>9156.665384615384</v>
      </c>
      <c r="AX831">
        <f t="shared" ca="1" si="565"/>
        <v>174.73044871794991</v>
      </c>
      <c r="AY831">
        <f t="shared" ca="1" si="570"/>
        <v>294.87549857549959</v>
      </c>
      <c r="AZ831">
        <f t="shared" ca="1" si="569"/>
        <v>-120.14504985754968</v>
      </c>
    </row>
    <row r="832" spans="1:52" x14ac:dyDescent="0.3">
      <c r="A832" s="1" vm="4859">
        <f ca="1"/>
        <v>43966</v>
      </c>
      <c r="B832" s="1" vm="4860">
        <f ca="1"/>
        <v>9182.4</v>
      </c>
      <c r="C832" s="1" vm="4860">
        <f ca="1"/>
        <v>9182.4</v>
      </c>
      <c r="D832" s="1" vm="4861">
        <f ca="1"/>
        <v>9050</v>
      </c>
      <c r="E832" s="1" vm="4862">
        <f ca="1"/>
        <v>9136.85</v>
      </c>
      <c r="F832" s="1" vm="4863">
        <f ca="1"/>
        <v>575857000</v>
      </c>
      <c r="G832" s="1">
        <f t="shared" ca="1" si="551"/>
        <v>9219.7800000000007</v>
      </c>
      <c r="H832" s="2">
        <f t="shared" ca="1" si="564"/>
        <v>9278.0774999999994</v>
      </c>
      <c r="I832" s="6" t="str" cm="1">
        <f t="array" aca="1" ref="I832" ca="1">_xlfn.IFS(AND(G831&lt;H831,G832&gt;H832),"BUY", AND(G831&gt;H831,G832&lt;H832),"SELL",TRUE,"")</f>
        <v/>
      </c>
      <c r="J832" s="1" vm="4842">
        <f t="shared" ca="1" si="530"/>
        <v>9168.85</v>
      </c>
      <c r="K832" s="3" t="str">
        <f t="shared" ca="1" si="544"/>
        <v/>
      </c>
      <c r="L832" s="3">
        <f t="shared" ca="1" si="545"/>
        <v>-6.4532006234441219E-4</v>
      </c>
      <c r="M832" s="3">
        <f t="shared" ca="1" si="546"/>
        <v>-6.455283709578169E-4</v>
      </c>
      <c r="N832" s="4">
        <f t="shared" ca="1" si="531"/>
        <v>-1</v>
      </c>
      <c r="O832" s="2">
        <f t="shared" ca="1" si="547"/>
        <v>6.455283709578169E-4</v>
      </c>
      <c r="P832" s="1">
        <f t="shared" ca="1" si="532"/>
        <v>9123.0833333333339</v>
      </c>
      <c r="Q832" s="1">
        <f t="shared" ca="1" si="533"/>
        <v>5253591399083.334</v>
      </c>
      <c r="R832" s="1" t="e" vm="4">
        <f ca="1">IF(ISBLANK(A832),"",SUM($Q$2:Q832))</f>
        <v>#N/A</v>
      </c>
      <c r="S832" s="1" t="e" vm="4">
        <f ca="1">IF(ISBLANK(A832),"",SUM($F$2:F832))</f>
        <v>#N/A</v>
      </c>
      <c r="T832" s="1" t="e" vm="4">
        <f t="shared" ca="1" si="534"/>
        <v>#N/A</v>
      </c>
      <c r="U832" s="1" t="e" vm="4">
        <f t="shared" ca="1" si="535"/>
        <v>#N/A</v>
      </c>
      <c r="V832" s="17">
        <f t="shared" ca="1" si="536"/>
        <v>132.39999999999964</v>
      </c>
      <c r="W832" s="17">
        <f t="shared" ca="1" si="537"/>
        <v>0</v>
      </c>
      <c r="X832" s="17">
        <f t="shared" ca="1" si="538"/>
        <v>69.75</v>
      </c>
      <c r="Y832" s="22">
        <f t="shared" ca="1" si="573"/>
        <v>3491.7999999999975</v>
      </c>
      <c r="Z832" s="22">
        <f t="shared" ca="1" si="573"/>
        <v>1097.8499999999985</v>
      </c>
      <c r="AA832" s="22">
        <f t="shared" ca="1" si="573"/>
        <v>1092.1000000000004</v>
      </c>
      <c r="AB832" s="23">
        <f t="shared" ca="1" si="558"/>
        <v>31.440804169769155</v>
      </c>
      <c r="AC832" s="23">
        <f t="shared" ca="1" si="559"/>
        <v>31.276132653645718</v>
      </c>
      <c r="AD832" s="23">
        <f t="shared" ca="1" si="560"/>
        <v>0.16467151612343756</v>
      </c>
      <c r="AE832" s="23">
        <f t="shared" ca="1" si="561"/>
        <v>62.716936823414869</v>
      </c>
      <c r="AF832" s="23">
        <f t="shared" ca="1" si="562"/>
        <v>0.26256307221617808</v>
      </c>
      <c r="AG832" s="23">
        <f t="shared" ca="1" si="567"/>
        <v>23.458804673637843</v>
      </c>
      <c r="AH832" s="25" t="str">
        <f t="shared" ca="1" si="539"/>
        <v>Weak</v>
      </c>
      <c r="AI832" s="25" t="str">
        <f t="shared" ca="1" si="540"/>
        <v>Bullish</v>
      </c>
      <c r="AJ832" s="1">
        <f t="shared" ca="1" si="548"/>
        <v>-575847757.28999996</v>
      </c>
      <c r="AK832" s="10">
        <f t="shared" ca="1" si="549"/>
        <v>-6.455283709578169E-4</v>
      </c>
      <c r="AL832" s="10">
        <f t="shared" ca="1" si="554"/>
        <v>0.35417352130983881</v>
      </c>
      <c r="AM832">
        <f t="shared" ca="1" si="550"/>
        <v>-5.8999999999996362</v>
      </c>
      <c r="AN832">
        <f t="shared" ca="1" si="541"/>
        <v>0</v>
      </c>
      <c r="AO832">
        <f t="shared" ca="1" si="542"/>
        <v>5.8999999999996362</v>
      </c>
      <c r="AP832">
        <f t="shared" ca="1" si="572"/>
        <v>80.17708609691249</v>
      </c>
      <c r="AQ832">
        <f t="shared" ca="1" si="572"/>
        <v>89.93004624845149</v>
      </c>
      <c r="AR832">
        <f t="shared" ca="1" si="555"/>
        <v>0.89154948142032187</v>
      </c>
      <c r="AS832">
        <f t="shared" ca="1" si="556"/>
        <v>47.133288881815417</v>
      </c>
      <c r="AT832">
        <f t="shared" ca="1" si="543"/>
        <v>132.39999999999964</v>
      </c>
      <c r="AU832">
        <f t="shared" ca="1" si="557"/>
        <v>229.73219334184185</v>
      </c>
      <c r="AV832">
        <f t="shared" ca="1" si="552"/>
        <v>9311.0583333333343</v>
      </c>
      <c r="AW832">
        <f t="shared" ca="1" si="566"/>
        <v>9197.1673076923071</v>
      </c>
      <c r="AX832">
        <f t="shared" ca="1" si="565"/>
        <v>113.89102564102723</v>
      </c>
      <c r="AY832">
        <f t="shared" ca="1" si="570"/>
        <v>259.25156695156795</v>
      </c>
      <c r="AZ832">
        <f t="shared" ca="1" si="569"/>
        <v>-145.36054131054073</v>
      </c>
    </row>
    <row r="833" spans="1:52" x14ac:dyDescent="0.3">
      <c r="A833" s="1" vm="4864">
        <f ca="1"/>
        <v>43969</v>
      </c>
      <c r="B833" s="1" vm="4865">
        <f ca="1"/>
        <v>9158.2999999999993</v>
      </c>
      <c r="C833" s="1" vm="4865">
        <f ca="1"/>
        <v>9158.2999999999993</v>
      </c>
      <c r="D833" s="1" vm="4866">
        <f ca="1"/>
        <v>8806.75</v>
      </c>
      <c r="E833" s="1" vm="4867">
        <f ca="1"/>
        <v>8823.25</v>
      </c>
      <c r="F833" s="1" vm="4868">
        <f ca="1"/>
        <v>772983000</v>
      </c>
      <c r="G833" s="1">
        <f t="shared" ca="1" si="551"/>
        <v>9136.59</v>
      </c>
      <c r="H833" s="2">
        <f t="shared" ca="1" si="564"/>
        <v>9255.9025000000001</v>
      </c>
      <c r="I833" s="6" t="str" cm="1">
        <f t="array" aca="1" ref="I833" ca="1">_xlfn.IFS(AND(G832&lt;H832,G833&gt;H833),"BUY", AND(G832&gt;H832,G833&lt;H833),"SELL",TRUE,"")</f>
        <v/>
      </c>
      <c r="J833" s="1" vm="4842">
        <f t="shared" ca="1" si="530"/>
        <v>9168.85</v>
      </c>
      <c r="K833" s="3" t="str">
        <f t="shared" ca="1" si="544"/>
        <v/>
      </c>
      <c r="L833" s="3">
        <f t="shared" ca="1" si="545"/>
        <v>-3.4322550988579281E-2</v>
      </c>
      <c r="M833" s="3">
        <f t="shared" ca="1" si="546"/>
        <v>-3.4925404242762116E-2</v>
      </c>
      <c r="N833" s="4">
        <f t="shared" ca="1" si="531"/>
        <v>-1</v>
      </c>
      <c r="O833" s="2">
        <f t="shared" ca="1" si="547"/>
        <v>3.4925404242762116E-2</v>
      </c>
      <c r="P833" s="1">
        <f t="shared" ca="1" si="532"/>
        <v>8929.4333333333325</v>
      </c>
      <c r="Q833" s="1">
        <f t="shared" ca="1" si="533"/>
        <v>6902300166299.999</v>
      </c>
      <c r="R833" s="1" t="e" vm="4">
        <f ca="1">IF(ISBLANK(A833),"",SUM($Q$2:Q833))</f>
        <v>#N/A</v>
      </c>
      <c r="S833" s="1" t="e" vm="4">
        <f ca="1">IF(ISBLANK(A833),"",SUM($F$2:F833))</f>
        <v>#N/A</v>
      </c>
      <c r="T833" s="1" t="e" vm="4">
        <f t="shared" ca="1" si="534"/>
        <v>#N/A</v>
      </c>
      <c r="U833" s="1" t="e" vm="4">
        <f t="shared" ca="1" si="535"/>
        <v>#N/A</v>
      </c>
      <c r="V833" s="17">
        <f t="shared" ca="1" si="536"/>
        <v>351.54999999999927</v>
      </c>
      <c r="W833" s="17">
        <f t="shared" ca="1" si="537"/>
        <v>0</v>
      </c>
      <c r="X833" s="17">
        <f t="shared" ca="1" si="538"/>
        <v>243.25</v>
      </c>
      <c r="Y833" s="22">
        <f t="shared" ca="1" si="573"/>
        <v>3620.649999999996</v>
      </c>
      <c r="Z833" s="22">
        <f t="shared" ca="1" si="573"/>
        <v>1017.6499999999978</v>
      </c>
      <c r="AA833" s="22">
        <f t="shared" ca="1" si="573"/>
        <v>1335.3500000000004</v>
      </c>
      <c r="AB833" s="23">
        <f t="shared" ca="1" si="558"/>
        <v>28.106831646251333</v>
      </c>
      <c r="AC833" s="23">
        <f t="shared" ca="1" si="559"/>
        <v>36.881499178324383</v>
      </c>
      <c r="AD833" s="23">
        <f t="shared" ca="1" si="560"/>
        <v>8.7746675320730496</v>
      </c>
      <c r="AE833" s="23">
        <f t="shared" ca="1" si="561"/>
        <v>64.988330824575712</v>
      </c>
      <c r="AF833" s="23">
        <f t="shared" ca="1" si="562"/>
        <v>13.501912452188813</v>
      </c>
      <c r="AG833" s="23">
        <f t="shared" ca="1" si="567"/>
        <v>20.842321667677105</v>
      </c>
      <c r="AH833" s="25" t="str">
        <f t="shared" ca="1" si="539"/>
        <v>Weak</v>
      </c>
      <c r="AI833" s="25" t="str">
        <f t="shared" ca="1" si="540"/>
        <v>Bearish</v>
      </c>
      <c r="AJ833" s="1">
        <f t="shared" ca="1" si="548"/>
        <v>-772973780.22000003</v>
      </c>
      <c r="AK833" s="10">
        <f t="shared" ca="1" si="549"/>
        <v>-3.4925404242762116E-2</v>
      </c>
      <c r="AL833" s="10">
        <f t="shared" ca="1" si="554"/>
        <v>0.37655744784324635</v>
      </c>
      <c r="AM833">
        <f t="shared" ca="1" si="550"/>
        <v>-313.60000000000036</v>
      </c>
      <c r="AN833">
        <f t="shared" ca="1" si="541"/>
        <v>0</v>
      </c>
      <c r="AO833">
        <f t="shared" ca="1" si="542"/>
        <v>313.60000000000036</v>
      </c>
      <c r="AP833">
        <f t="shared" ca="1" si="572"/>
        <v>74.450151375704451</v>
      </c>
      <c r="AQ833">
        <f t="shared" ca="1" si="572"/>
        <v>105.90647151641927</v>
      </c>
      <c r="AR833">
        <f t="shared" ca="1" si="555"/>
        <v>0.70298018912056781</v>
      </c>
      <c r="AS833">
        <f t="shared" ca="1" si="556"/>
        <v>41.279410859358983</v>
      </c>
      <c r="AT833">
        <f t="shared" ca="1" si="543"/>
        <v>351.54999999999927</v>
      </c>
      <c r="AU833">
        <f t="shared" ca="1" si="557"/>
        <v>238.43346524599593</v>
      </c>
      <c r="AV833">
        <f t="shared" ca="1" si="552"/>
        <v>9250.2166666666672</v>
      </c>
      <c r="AW833">
        <f t="shared" ca="1" si="566"/>
        <v>9198.3615384615387</v>
      </c>
      <c r="AX833">
        <f t="shared" ca="1" si="565"/>
        <v>51.855128205128494</v>
      </c>
      <c r="AY833">
        <f t="shared" ca="1" si="570"/>
        <v>221.58212250712353</v>
      </c>
      <c r="AZ833">
        <f t="shared" ca="1" si="569"/>
        <v>-169.72699430199503</v>
      </c>
    </row>
    <row r="834" spans="1:52" x14ac:dyDescent="0.3">
      <c r="A834" s="1" vm="4869">
        <f ca="1"/>
        <v>43970</v>
      </c>
      <c r="B834" s="1" vm="4870">
        <f ca="1"/>
        <v>8961.7000000000007</v>
      </c>
      <c r="C834" s="1" vm="4871">
        <f ca="1"/>
        <v>9030.35</v>
      </c>
      <c r="D834" s="1" vm="4872">
        <f ca="1"/>
        <v>8855.2999999999993</v>
      </c>
      <c r="E834" s="1" vm="4873">
        <f ca="1"/>
        <v>8879.1</v>
      </c>
      <c r="F834" s="1" vm="4874">
        <f ca="1"/>
        <v>762153000</v>
      </c>
      <c r="G834" s="1">
        <f t="shared" ca="1" si="551"/>
        <v>9073.1</v>
      </c>
      <c r="H834" s="2">
        <f t="shared" ca="1" si="564"/>
        <v>9236.7649999999994</v>
      </c>
      <c r="I834" s="6" t="str" cm="1">
        <f t="array" aca="1" ref="I834" ca="1">_xlfn.IFS(AND(G833&lt;H833,G834&gt;H834),"BUY", AND(G833&gt;H833,G834&lt;H834),"SELL",TRUE,"")</f>
        <v/>
      </c>
      <c r="J834" s="1" vm="4842">
        <f t="shared" ca="1" si="530"/>
        <v>9168.85</v>
      </c>
      <c r="K834" s="3" t="str">
        <f t="shared" ca="1" si="544"/>
        <v/>
      </c>
      <c r="L834" s="3">
        <f t="shared" ca="1" si="545"/>
        <v>6.3298671124585315E-3</v>
      </c>
      <c r="M834" s="3">
        <f t="shared" ca="1" si="546"/>
        <v>6.3099176443585188E-3</v>
      </c>
      <c r="N834" s="4">
        <f t="shared" ca="1" si="531"/>
        <v>-1</v>
      </c>
      <c r="O834" s="2">
        <f t="shared" ca="1" si="547"/>
        <v>-6.3099176443585188E-3</v>
      </c>
      <c r="P834" s="1">
        <f t="shared" ca="1" si="532"/>
        <v>8921.5833333333339</v>
      </c>
      <c r="Q834" s="1">
        <f t="shared" ca="1" si="533"/>
        <v>6799611502250</v>
      </c>
      <c r="R834" s="1" t="e" vm="4">
        <f ca="1">IF(ISBLANK(A834),"",SUM($Q$2:Q834))</f>
        <v>#N/A</v>
      </c>
      <c r="S834" s="1" t="e" vm="4">
        <f ca="1">IF(ISBLANK(A834),"",SUM($F$2:F834))</f>
        <v>#N/A</v>
      </c>
      <c r="T834" s="1" t="e" vm="4">
        <f t="shared" ca="1" si="534"/>
        <v>#N/A</v>
      </c>
      <c r="U834" s="1" t="e" vm="4">
        <f t="shared" ca="1" si="535"/>
        <v>#N/A</v>
      </c>
      <c r="V834" s="17">
        <f t="shared" ca="1" si="536"/>
        <v>207.10000000000036</v>
      </c>
      <c r="W834" s="17">
        <f t="shared" ca="1" si="537"/>
        <v>0</v>
      </c>
      <c r="X834" s="17">
        <f t="shared" ca="1" si="538"/>
        <v>0</v>
      </c>
      <c r="Y834" s="22">
        <f t="shared" ca="1" si="573"/>
        <v>3683.3499999999967</v>
      </c>
      <c r="Z834" s="22">
        <f t="shared" ca="1" si="573"/>
        <v>990.34999999999854</v>
      </c>
      <c r="AA834" s="22">
        <f t="shared" ca="1" si="573"/>
        <v>1335.3500000000004</v>
      </c>
      <c r="AB834" s="23">
        <f t="shared" ca="1" si="558"/>
        <v>26.887208655164439</v>
      </c>
      <c r="AC834" s="23">
        <f t="shared" ca="1" si="559"/>
        <v>36.253682110035747</v>
      </c>
      <c r="AD834" s="23">
        <f t="shared" ca="1" si="560"/>
        <v>9.3664734548713078</v>
      </c>
      <c r="AE834" s="23">
        <f t="shared" ca="1" si="561"/>
        <v>63.140890765200183</v>
      </c>
      <c r="AF834" s="23">
        <f t="shared" ca="1" si="562"/>
        <v>14.834243453583962</v>
      </c>
      <c r="AG834" s="23">
        <f t="shared" ca="1" si="567"/>
        <v>17.535748285960658</v>
      </c>
      <c r="AH834" s="25" t="str">
        <f t="shared" ca="1" si="539"/>
        <v>Weak</v>
      </c>
      <c r="AI834" s="25" t="str">
        <f t="shared" ca="1" si="540"/>
        <v>Bearish</v>
      </c>
      <c r="AJ834" s="1">
        <f t="shared" ca="1" si="548"/>
        <v>762162136.59000003</v>
      </c>
      <c r="AK834" s="10">
        <f t="shared" ca="1" si="549"/>
        <v>6.3099176443585188E-3</v>
      </c>
      <c r="AL834" s="10">
        <f t="shared" ca="1" si="554"/>
        <v>0.37387183785135641</v>
      </c>
      <c r="AM834">
        <f t="shared" ca="1" si="550"/>
        <v>55.850000000000364</v>
      </c>
      <c r="AN834">
        <f t="shared" ca="1" si="541"/>
        <v>55.850000000000364</v>
      </c>
      <c r="AO834">
        <f t="shared" ca="1" si="542"/>
        <v>0</v>
      </c>
      <c r="AP834">
        <f t="shared" ca="1" si="572"/>
        <v>73.121569134582728</v>
      </c>
      <c r="AQ834">
        <f t="shared" ca="1" si="572"/>
        <v>98.341723550960751</v>
      </c>
      <c r="AR834">
        <f t="shared" ca="1" si="555"/>
        <v>0.74354573515981826</v>
      </c>
      <c r="AS834">
        <f t="shared" ca="1" si="556"/>
        <v>42.645611191361311</v>
      </c>
      <c r="AT834">
        <f t="shared" ca="1" si="543"/>
        <v>175.05000000000109</v>
      </c>
      <c r="AU834">
        <f t="shared" ca="1" si="557"/>
        <v>233.90607487128202</v>
      </c>
      <c r="AV834">
        <f t="shared" ca="1" si="552"/>
        <v>9168.4833333333354</v>
      </c>
      <c r="AW834">
        <f t="shared" ca="1" si="566"/>
        <v>9203.3749999999982</v>
      </c>
      <c r="AX834">
        <f t="shared" ca="1" si="565"/>
        <v>-34.891666666662786</v>
      </c>
      <c r="AY834">
        <f t="shared" ca="1" si="570"/>
        <v>180.51712962963109</v>
      </c>
      <c r="AZ834">
        <f t="shared" ca="1" si="569"/>
        <v>-215.40879629629387</v>
      </c>
    </row>
    <row r="835" spans="1:52" x14ac:dyDescent="0.3">
      <c r="A835" s="1" vm="4875">
        <f ca="1"/>
        <v>43971</v>
      </c>
      <c r="B835" s="1" vm="4876">
        <f ca="1"/>
        <v>8889.15</v>
      </c>
      <c r="C835" s="1" vm="4877">
        <f ca="1"/>
        <v>9093.7999999999993</v>
      </c>
      <c r="D835" s="1" vm="4878">
        <f ca="1"/>
        <v>8875.35</v>
      </c>
      <c r="E835" s="1" vm="4879">
        <f ca="1"/>
        <v>9066.5499999999993</v>
      </c>
      <c r="F835" s="1" vm="4880">
        <f ca="1"/>
        <v>622308000</v>
      </c>
      <c r="G835" s="1">
        <f t="shared" ca="1" si="551"/>
        <v>9009.7000000000007</v>
      </c>
      <c r="H835" s="2">
        <f t="shared" ca="1" si="564"/>
        <v>9241.02</v>
      </c>
      <c r="I835" s="6" t="str" cm="1">
        <f t="array" aca="1" ref="I835" ca="1">_xlfn.IFS(AND(G834&lt;H834,G835&gt;H835),"BUY", AND(G834&gt;H834,G835&lt;H835),"SELL",TRUE,"")</f>
        <v/>
      </c>
      <c r="J835" s="1" vm="4842">
        <f t="shared" ref="J835:J898" ca="1" si="574">IF(I834&lt;&gt;"",B835,J834)</f>
        <v>9168.85</v>
      </c>
      <c r="K835" s="3" t="str">
        <f t="shared" ca="1" si="544"/>
        <v/>
      </c>
      <c r="L835" s="3">
        <f t="shared" ca="1" si="545"/>
        <v>2.1111373900507768E-2</v>
      </c>
      <c r="M835" s="3">
        <f t="shared" ca="1" si="546"/>
        <v>2.0891616387661998E-2</v>
      </c>
      <c r="N835" s="4">
        <f t="shared" ref="N835:N898" ca="1" si="575">IF(G834&gt;H834, 1, -1)</f>
        <v>-1</v>
      </c>
      <c r="O835" s="2">
        <f t="shared" ca="1" si="547"/>
        <v>-2.0891616387661998E-2</v>
      </c>
      <c r="P835" s="1">
        <f t="shared" ref="P835:P898" ca="1" si="576">IF(ISBLANK(A835),"",(C835+D835+E835)/3)</f>
        <v>9011.9</v>
      </c>
      <c r="Q835" s="1">
        <f t="shared" ref="Q835:Q898" ca="1" si="577">IF(ISBLANK(A835),"",F835*P835)</f>
        <v>5608177465200</v>
      </c>
      <c r="R835" s="1" t="e" vm="4">
        <f ca="1">IF(ISBLANK(A835),"",SUM($Q$2:Q835))</f>
        <v>#N/A</v>
      </c>
      <c r="S835" s="1" t="e" vm="4">
        <f ca="1">IF(ISBLANK(A835),"",SUM($F$2:F835))</f>
        <v>#N/A</v>
      </c>
      <c r="T835" s="1" t="e" vm="4">
        <f t="shared" ref="T835:T898" ca="1" si="578">IF(ISBLANK(A835),"",R835/S835)</f>
        <v>#N/A</v>
      </c>
      <c r="U835" s="1" t="e" vm="4">
        <f t="shared" ref="U835:U898" ca="1" si="579">IF(E835="","",IF((E835&gt;T835),"Bullish","Bearish"))</f>
        <v>#N/A</v>
      </c>
      <c r="V835" s="17">
        <f t="shared" ref="V835:V898" ca="1" si="580">MAX(C835-D835,ABS(C835-E834),ABS(D835-E834))</f>
        <v>218.44999999999891</v>
      </c>
      <c r="W835" s="17">
        <f t="shared" ref="W835:W898" ca="1" si="581">IF(C835-C834&gt;D834-D835,MAX(C835-C834,0),0)</f>
        <v>63.449999999998909</v>
      </c>
      <c r="X835" s="17">
        <f t="shared" ref="X835:X898" ca="1" si="582">IF(D834-D835&gt;C835-C834,MAX(D834-D835,0),0)</f>
        <v>0</v>
      </c>
      <c r="Y835" s="22">
        <f t="shared" ca="1" si="573"/>
        <v>3682.8499999999949</v>
      </c>
      <c r="Z835" s="22">
        <f t="shared" ca="1" si="573"/>
        <v>858.34999999999673</v>
      </c>
      <c r="AA835" s="22">
        <f t="shared" ca="1" si="573"/>
        <v>1335.3500000000004</v>
      </c>
      <c r="AB835" s="23">
        <f t="shared" ca="1" si="558"/>
        <v>23.30667825189725</v>
      </c>
      <c r="AC835" s="23">
        <f t="shared" ca="1" si="559"/>
        <v>36.258604070217423</v>
      </c>
      <c r="AD835" s="23">
        <f t="shared" ca="1" si="560"/>
        <v>12.951925818320174</v>
      </c>
      <c r="AE835" s="23">
        <f t="shared" ca="1" si="561"/>
        <v>59.565282322114669</v>
      </c>
      <c r="AF835" s="23">
        <f t="shared" ca="1" si="562"/>
        <v>21.744085335278502</v>
      </c>
      <c r="AG835" s="23">
        <f t="shared" ca="1" si="567"/>
        <v>15.134507896020327</v>
      </c>
      <c r="AH835" s="25" t="str">
        <f t="shared" ref="AH835:AH898" ca="1" si="583">IF(AG835="","",IF(AG835&gt;=30,"Strong","Weak"))</f>
        <v>Weak</v>
      </c>
      <c r="AI835" s="25" t="str">
        <f t="shared" ref="AI835:AI898" ca="1" si="584">IF(AG835="","",IF(AB835&gt;AC835,"Bullish","Bearish"))</f>
        <v>Bearish</v>
      </c>
      <c r="AJ835" s="1">
        <f t="shared" ca="1" si="548"/>
        <v>622317073.10000002</v>
      </c>
      <c r="AK835" s="10">
        <f t="shared" ca="1" si="549"/>
        <v>2.0891616387661998E-2</v>
      </c>
      <c r="AL835" s="10">
        <f t="shared" ca="1" si="554"/>
        <v>0.37710181153233924</v>
      </c>
      <c r="AM835">
        <f t="shared" ca="1" si="550"/>
        <v>187.44999999999891</v>
      </c>
      <c r="AN835">
        <f t="shared" ref="AN835:AN898" ca="1" si="585">IF(AM835&gt;0,AM835,0)</f>
        <v>187.44999999999891</v>
      </c>
      <c r="AO835">
        <f t="shared" ref="AO835:AO898" ca="1" si="586">IF(AM835&lt;0,ABS(AM835),0)</f>
        <v>0</v>
      </c>
      <c r="AP835">
        <f t="shared" ca="1" si="572"/>
        <v>81.287885624969604</v>
      </c>
      <c r="AQ835">
        <f t="shared" ca="1" si="572"/>
        <v>91.317314725892132</v>
      </c>
      <c r="AR835">
        <f t="shared" ca="1" si="555"/>
        <v>0.8901694697108874</v>
      </c>
      <c r="AS835">
        <f t="shared" ca="1" si="556"/>
        <v>47.094690924567942</v>
      </c>
      <c r="AT835">
        <f t="shared" ref="AT835:AT898" ca="1" si="587">ABS(C835-D835)</f>
        <v>218.44999999999891</v>
      </c>
      <c r="AU835">
        <f t="shared" ca="1" si="557"/>
        <v>232.80206952333324</v>
      </c>
      <c r="AV835">
        <f t="shared" ca="1" si="552"/>
        <v>9149.570833333335</v>
      </c>
      <c r="AW835">
        <f t="shared" ca="1" si="566"/>
        <v>9201.6307692307673</v>
      </c>
      <c r="AX835">
        <f t="shared" ca="1" si="565"/>
        <v>-52.059935897432297</v>
      </c>
      <c r="AY835">
        <f t="shared" ca="1" si="570"/>
        <v>141.89184472934642</v>
      </c>
      <c r="AZ835">
        <f t="shared" ca="1" si="569"/>
        <v>-193.95178062677871</v>
      </c>
    </row>
    <row r="836" spans="1:52" x14ac:dyDescent="0.3">
      <c r="A836" s="1" vm="4881">
        <f ca="1"/>
        <v>43972</v>
      </c>
      <c r="B836" s="1" vm="4882">
        <f ca="1"/>
        <v>9079.4500000000007</v>
      </c>
      <c r="C836" s="1" vm="4883">
        <f ca="1"/>
        <v>9178.5499999999993</v>
      </c>
      <c r="D836" s="1" vm="4884">
        <f ca="1"/>
        <v>9056.1</v>
      </c>
      <c r="E836" s="1" vm="4885">
        <f ca="1"/>
        <v>9106.25</v>
      </c>
      <c r="F836" s="1" vm="4886">
        <f ca="1"/>
        <v>631543000</v>
      </c>
      <c r="G836" s="1">
        <f t="shared" ca="1" si="551"/>
        <v>9002.4</v>
      </c>
      <c r="H836" s="2">
        <f t="shared" ca="1" si="564"/>
        <v>9236.9675000000007</v>
      </c>
      <c r="I836" s="6" t="str" cm="1">
        <f t="array" aca="1" ref="I836" ca="1">_xlfn.IFS(AND(G835&lt;H835,G836&gt;H836),"BUY", AND(G835&gt;H835,G836&lt;H836),"SELL",TRUE,"")</f>
        <v/>
      </c>
      <c r="J836" s="1" vm="4842">
        <f t="shared" ca="1" si="574"/>
        <v>9168.85</v>
      </c>
      <c r="K836" s="3" t="str">
        <f t="shared" ref="K836:K899" ca="1" si="588">IF(AND(I835&lt;&gt;"",J835&lt;&gt;0),IF(I835="BUY",1-J836/J835,J836/J835-1),"")</f>
        <v/>
      </c>
      <c r="L836" s="3">
        <f t="shared" ref="L836:L899" ca="1" si="589">IFERROR((E836/E835)-1,"")</f>
        <v>4.3787328145767912E-3</v>
      </c>
      <c r="M836" s="3">
        <f t="shared" ref="M836:M899" ca="1" si="590">IFERROR(LN(E836/E835),"")</f>
        <v>4.3691740573838051E-3</v>
      </c>
      <c r="N836" s="4">
        <f t="shared" ca="1" si="575"/>
        <v>-1</v>
      </c>
      <c r="O836" s="2">
        <f t="shared" ref="O836:O899" ca="1" si="591">IFERROR((M836*N836),"")</f>
        <v>-4.3691740573838051E-3</v>
      </c>
      <c r="P836" s="1">
        <f t="shared" ca="1" si="576"/>
        <v>9113.6333333333332</v>
      </c>
      <c r="Q836" s="1">
        <f t="shared" ca="1" si="577"/>
        <v>5755651336233.333</v>
      </c>
      <c r="R836" s="1" t="e" vm="4">
        <f ca="1">IF(ISBLANK(A836),"",SUM($Q$2:Q836))</f>
        <v>#N/A</v>
      </c>
      <c r="S836" s="1" t="e" vm="4">
        <f ca="1">IF(ISBLANK(A836),"",SUM($F$2:F836))</f>
        <v>#N/A</v>
      </c>
      <c r="T836" s="1" t="e" vm="4">
        <f t="shared" ca="1" si="578"/>
        <v>#N/A</v>
      </c>
      <c r="U836" s="1" t="e" vm="4">
        <f t="shared" ca="1" si="579"/>
        <v>#N/A</v>
      </c>
      <c r="V836" s="17">
        <f t="shared" ca="1" si="580"/>
        <v>122.44999999999891</v>
      </c>
      <c r="W836" s="17">
        <f t="shared" ca="1" si="581"/>
        <v>84.75</v>
      </c>
      <c r="X836" s="17">
        <f t="shared" ca="1" si="582"/>
        <v>0</v>
      </c>
      <c r="Y836" s="22">
        <f t="shared" ca="1" si="573"/>
        <v>3469.5999999999949</v>
      </c>
      <c r="Z836" s="22">
        <f t="shared" ca="1" si="573"/>
        <v>653.89999999999782</v>
      </c>
      <c r="AA836" s="22">
        <f t="shared" ca="1" si="573"/>
        <v>1335.3500000000004</v>
      </c>
      <c r="AB836" s="23">
        <f t="shared" ca="1" si="558"/>
        <v>18.846552916762704</v>
      </c>
      <c r="AC836" s="23">
        <f t="shared" ca="1" si="559"/>
        <v>38.487145492275829</v>
      </c>
      <c r="AD836" s="23">
        <f t="shared" ca="1" si="560"/>
        <v>19.640592575513125</v>
      </c>
      <c r="AE836" s="23">
        <f t="shared" ca="1" si="561"/>
        <v>57.333698409038533</v>
      </c>
      <c r="AF836" s="23">
        <f t="shared" ca="1" si="562"/>
        <v>34.256629382933419</v>
      </c>
      <c r="AG836" s="23">
        <f t="shared" ca="1" si="567"/>
        <v>13.668397920501613</v>
      </c>
      <c r="AH836" s="25" t="str">
        <f t="shared" ca="1" si="583"/>
        <v>Weak</v>
      </c>
      <c r="AI836" s="25" t="str">
        <f t="shared" ca="1" si="584"/>
        <v>Bearish</v>
      </c>
      <c r="AJ836" s="1">
        <f t="shared" ref="AJ836:AJ899" ca="1" si="592">IF(E836 = E835, G835, IF(E836 &gt; E835, G835 + F836, G835 - F836 ))</f>
        <v>631552009.70000005</v>
      </c>
      <c r="AK836" s="10">
        <f t="shared" ref="AK836:AK899" ca="1" si="593">LN(E836/E835)</f>
        <v>4.3691740573838051E-3</v>
      </c>
      <c r="AL836" s="10">
        <f t="shared" ca="1" si="554"/>
        <v>0.34390615544894981</v>
      </c>
      <c r="AM836">
        <f t="shared" ref="AM836:AM899" ca="1" si="594">E836-E835</f>
        <v>39.700000000000728</v>
      </c>
      <c r="AN836">
        <f t="shared" ca="1" si="585"/>
        <v>39.700000000000728</v>
      </c>
      <c r="AO836">
        <f t="shared" ca="1" si="586"/>
        <v>0</v>
      </c>
      <c r="AP836">
        <f t="shared" ca="1" si="572"/>
        <v>78.317322366043257</v>
      </c>
      <c r="AQ836">
        <f t="shared" ca="1" si="572"/>
        <v>84.794649388328409</v>
      </c>
      <c r="AR836">
        <f t="shared" ca="1" si="555"/>
        <v>0.92361160675809428</v>
      </c>
      <c r="AS836">
        <f t="shared" ca="1" si="556"/>
        <v>48.014453828061349</v>
      </c>
      <c r="AT836">
        <f t="shared" ca="1" si="587"/>
        <v>122.44999999999891</v>
      </c>
      <c r="AU836">
        <f t="shared" ca="1" si="557"/>
        <v>224.91977884309509</v>
      </c>
      <c r="AV836">
        <f t="shared" ca="1" si="552"/>
        <v>9141.2916666666679</v>
      </c>
      <c r="AW836">
        <f t="shared" ca="1" si="566"/>
        <v>9205.953846153845</v>
      </c>
      <c r="AX836">
        <f t="shared" ca="1" si="565"/>
        <v>-64.662179487177127</v>
      </c>
      <c r="AY836">
        <f t="shared" ca="1" si="570"/>
        <v>101.97289886040056</v>
      </c>
      <c r="AZ836">
        <f t="shared" ca="1" si="569"/>
        <v>-166.63507834757769</v>
      </c>
    </row>
    <row r="837" spans="1:52" x14ac:dyDescent="0.3">
      <c r="A837" s="1" vm="4887">
        <f ca="1"/>
        <v>43973</v>
      </c>
      <c r="B837" s="1" vm="4888">
        <f ca="1"/>
        <v>9067.9</v>
      </c>
      <c r="C837" s="1" vm="4889">
        <f ca="1"/>
        <v>9149.6</v>
      </c>
      <c r="D837" s="1" vm="4890">
        <f ca="1"/>
        <v>8968.5499999999993</v>
      </c>
      <c r="E837" s="1" vm="4891">
        <f ca="1"/>
        <v>9039.25</v>
      </c>
      <c r="F837" s="1" vm="4892">
        <f ca="1"/>
        <v>675759000</v>
      </c>
      <c r="G837" s="1">
        <f t="shared" ca="1" si="551"/>
        <v>8982.8799999999992</v>
      </c>
      <c r="H837" s="2">
        <f t="shared" ca="1" si="564"/>
        <v>9223.2349999999988</v>
      </c>
      <c r="I837" s="6" t="str" cm="1">
        <f t="array" aca="1" ref="I837" ca="1">_xlfn.IFS(AND(G836&lt;H836,G837&gt;H837),"BUY", AND(G836&gt;H836,G837&lt;H837),"SELL",TRUE,"")</f>
        <v/>
      </c>
      <c r="J837" s="1" vm="4842">
        <f t="shared" ca="1" si="574"/>
        <v>9168.85</v>
      </c>
      <c r="K837" s="3" t="str">
        <f t="shared" ca="1" si="588"/>
        <v/>
      </c>
      <c r="L837" s="3">
        <f t="shared" ca="1" si="589"/>
        <v>-7.3575840768702605E-3</v>
      </c>
      <c r="M837" s="3">
        <f t="shared" ca="1" si="590"/>
        <v>-7.3847846008156101E-3</v>
      </c>
      <c r="N837" s="4">
        <f t="shared" ca="1" si="575"/>
        <v>-1</v>
      </c>
      <c r="O837" s="2">
        <f t="shared" ca="1" si="591"/>
        <v>7.3847846008156101E-3</v>
      </c>
      <c r="P837" s="1">
        <f t="shared" ca="1" si="576"/>
        <v>9052.4666666666672</v>
      </c>
      <c r="Q837" s="1">
        <f t="shared" ca="1" si="577"/>
        <v>6117285822200</v>
      </c>
      <c r="R837" s="1" t="e" vm="4">
        <f ca="1">IF(ISBLANK(A837),"",SUM($Q$2:Q837))</f>
        <v>#N/A</v>
      </c>
      <c r="S837" s="1" t="e" vm="4">
        <f ca="1">IF(ISBLANK(A837),"",SUM($F$2:F837))</f>
        <v>#N/A</v>
      </c>
      <c r="T837" s="1" t="e" vm="4">
        <f t="shared" ca="1" si="578"/>
        <v>#N/A</v>
      </c>
      <c r="U837" s="1" t="e" vm="4">
        <f t="shared" ca="1" si="579"/>
        <v>#N/A</v>
      </c>
      <c r="V837" s="17">
        <f t="shared" ca="1" si="580"/>
        <v>181.05000000000109</v>
      </c>
      <c r="W837" s="17">
        <f t="shared" ca="1" si="581"/>
        <v>0</v>
      </c>
      <c r="X837" s="17">
        <f t="shared" ca="1" si="582"/>
        <v>87.550000000001091</v>
      </c>
      <c r="Y837" s="22">
        <f t="shared" ca="1" si="573"/>
        <v>3057.6999999999971</v>
      </c>
      <c r="Z837" s="22">
        <f t="shared" ca="1" si="573"/>
        <v>653.89999999999782</v>
      </c>
      <c r="AA837" s="22">
        <f t="shared" ca="1" si="573"/>
        <v>958.35000000000218</v>
      </c>
      <c r="AB837" s="23">
        <f t="shared" ca="1" si="558"/>
        <v>21.385355005396161</v>
      </c>
      <c r="AC837" s="23">
        <f t="shared" ca="1" si="559"/>
        <v>31.342185302678583</v>
      </c>
      <c r="AD837" s="23">
        <f t="shared" ca="1" si="560"/>
        <v>9.9568302972824227</v>
      </c>
      <c r="AE837" s="23">
        <f t="shared" ca="1" si="561"/>
        <v>52.727540308074744</v>
      </c>
      <c r="AF837" s="23">
        <f t="shared" ca="1" si="562"/>
        <v>18.883547836874204</v>
      </c>
      <c r="AG837" s="23">
        <f t="shared" ca="1" si="567"/>
        <v>13.392370740178288</v>
      </c>
      <c r="AH837" s="25" t="str">
        <f t="shared" ca="1" si="583"/>
        <v>Weak</v>
      </c>
      <c r="AI837" s="25" t="str">
        <f t="shared" ca="1" si="584"/>
        <v>Bearish</v>
      </c>
      <c r="AJ837" s="1">
        <f t="shared" ca="1" si="592"/>
        <v>-675749997.60000002</v>
      </c>
      <c r="AK837" s="10">
        <f t="shared" ca="1" si="593"/>
        <v>-7.3847846008156101E-3</v>
      </c>
      <c r="AL837" s="10">
        <f t="shared" ca="1" si="554"/>
        <v>0.24325185463642598</v>
      </c>
      <c r="AM837">
        <f t="shared" ca="1" si="594"/>
        <v>-67</v>
      </c>
      <c r="AN837">
        <f t="shared" ca="1" si="585"/>
        <v>0</v>
      </c>
      <c r="AO837">
        <f t="shared" ca="1" si="586"/>
        <v>67</v>
      </c>
      <c r="AP837">
        <f t="shared" ca="1" si="572"/>
        <v>72.723227911325878</v>
      </c>
      <c r="AQ837">
        <f t="shared" ca="1" si="572"/>
        <v>83.523603003447803</v>
      </c>
      <c r="AR837">
        <f t="shared" ca="1" si="555"/>
        <v>0.87069074245185407</v>
      </c>
      <c r="AS837">
        <f t="shared" ca="1" si="556"/>
        <v>46.543809871570097</v>
      </c>
      <c r="AT837">
        <f t="shared" ca="1" si="587"/>
        <v>181.05000000000109</v>
      </c>
      <c r="AU837">
        <f t="shared" ca="1" si="557"/>
        <v>221.78622321144553</v>
      </c>
      <c r="AV837">
        <f t="shared" ca="1" si="552"/>
        <v>9121.9875000000011</v>
      </c>
      <c r="AW837">
        <f t="shared" ca="1" si="566"/>
        <v>9210.336538461539</v>
      </c>
      <c r="AX837">
        <f t="shared" ca="1" si="565"/>
        <v>-88.34903846153793</v>
      </c>
      <c r="AY837">
        <f t="shared" ca="1" si="570"/>
        <v>61.415669515671148</v>
      </c>
      <c r="AZ837">
        <f t="shared" ca="1" si="569"/>
        <v>-149.76470797720907</v>
      </c>
    </row>
    <row r="838" spans="1:52" x14ac:dyDescent="0.3">
      <c r="A838" s="1" vm="4893">
        <f ca="1"/>
        <v>43977</v>
      </c>
      <c r="B838" s="1" vm="4894">
        <f ca="1"/>
        <v>9099.75</v>
      </c>
      <c r="C838" s="1" vm="4895">
        <f ca="1"/>
        <v>9161.65</v>
      </c>
      <c r="D838" s="1" vm="4896">
        <f ca="1"/>
        <v>8996.65</v>
      </c>
      <c r="E838" s="1" vm="4897">
        <f ca="1"/>
        <v>9029.0499999999993</v>
      </c>
      <c r="F838" s="1" vm="4898">
        <f ca="1"/>
        <v>654960000</v>
      </c>
      <c r="G838" s="1">
        <f t="shared" ca="1" si="551"/>
        <v>9024.0399999999991</v>
      </c>
      <c r="H838" s="2">
        <f t="shared" ca="1" si="564"/>
        <v>9216.9675000000007</v>
      </c>
      <c r="I838" s="6" t="str" cm="1">
        <f t="array" aca="1" ref="I838" ca="1">_xlfn.IFS(AND(G837&lt;H837,G838&gt;H838),"BUY", AND(G837&gt;H837,G838&lt;H838),"SELL",TRUE,"")</f>
        <v/>
      </c>
      <c r="J838" s="1" vm="4842">
        <f t="shared" ca="1" si="574"/>
        <v>9168.85</v>
      </c>
      <c r="K838" s="3" t="str">
        <f t="shared" ca="1" si="588"/>
        <v/>
      </c>
      <c r="L838" s="3">
        <f t="shared" ca="1" si="589"/>
        <v>-1.1284122023398346E-3</v>
      </c>
      <c r="M838" s="3">
        <f t="shared" ca="1" si="590"/>
        <v>-1.1290493387357832E-3</v>
      </c>
      <c r="N838" s="4">
        <f t="shared" ca="1" si="575"/>
        <v>-1</v>
      </c>
      <c r="O838" s="2">
        <f t="shared" ca="1" si="591"/>
        <v>1.1290493387357832E-3</v>
      </c>
      <c r="P838" s="1">
        <f t="shared" ca="1" si="576"/>
        <v>9062.4499999999989</v>
      </c>
      <c r="Q838" s="1">
        <f t="shared" ca="1" si="577"/>
        <v>5935542251999.999</v>
      </c>
      <c r="R838" s="1" t="e" vm="4">
        <f ca="1">IF(ISBLANK(A838),"",SUM($Q$2:Q838))</f>
        <v>#N/A</v>
      </c>
      <c r="S838" s="1" t="e" vm="4">
        <f ca="1">IF(ISBLANK(A838),"",SUM($F$2:F838))</f>
        <v>#N/A</v>
      </c>
      <c r="T838" s="1" t="e" vm="4">
        <f t="shared" ca="1" si="578"/>
        <v>#N/A</v>
      </c>
      <c r="U838" s="1" t="e" vm="4">
        <f t="shared" ca="1" si="579"/>
        <v>#N/A</v>
      </c>
      <c r="V838" s="17">
        <f t="shared" ca="1" si="580"/>
        <v>165</v>
      </c>
      <c r="W838" s="17">
        <f t="shared" ca="1" si="581"/>
        <v>12.049999999999272</v>
      </c>
      <c r="X838" s="17">
        <f t="shared" ca="1" si="582"/>
        <v>0</v>
      </c>
      <c r="Y838" s="22">
        <f t="shared" ca="1" si="573"/>
        <v>2962.5499999999975</v>
      </c>
      <c r="Z838" s="22">
        <f t="shared" ca="1" si="573"/>
        <v>665.94999999999709</v>
      </c>
      <c r="AA838" s="22">
        <f t="shared" ca="1" si="573"/>
        <v>882.15000000000146</v>
      </c>
      <c r="AB838" s="23">
        <f t="shared" ca="1" si="558"/>
        <v>22.478945503029408</v>
      </c>
      <c r="AC838" s="23">
        <f t="shared" ca="1" si="559"/>
        <v>29.776712629322788</v>
      </c>
      <c r="AD838" s="23">
        <f t="shared" ca="1" si="560"/>
        <v>7.2977671262933796</v>
      </c>
      <c r="AE838" s="23">
        <f t="shared" ca="1" si="561"/>
        <v>52.255658132352195</v>
      </c>
      <c r="AF838" s="23">
        <f t="shared" ca="1" si="562"/>
        <v>13.965506104257122</v>
      </c>
      <c r="AG838" s="23">
        <f t="shared" ca="1" si="567"/>
        <v>13.052929493525649</v>
      </c>
      <c r="AH838" s="25" t="str">
        <f t="shared" ca="1" si="583"/>
        <v>Weak</v>
      </c>
      <c r="AI838" s="25" t="str">
        <f t="shared" ca="1" si="584"/>
        <v>Bearish</v>
      </c>
      <c r="AJ838" s="1">
        <f t="shared" ca="1" si="592"/>
        <v>-654951017.12</v>
      </c>
      <c r="AK838" s="10">
        <f t="shared" ca="1" si="593"/>
        <v>-1.1290493387357832E-3</v>
      </c>
      <c r="AL838" s="10">
        <f t="shared" ca="1" si="554"/>
        <v>0.24081464284175347</v>
      </c>
      <c r="AM838">
        <f t="shared" ca="1" si="594"/>
        <v>-10.200000000000728</v>
      </c>
      <c r="AN838">
        <f t="shared" ca="1" si="585"/>
        <v>0</v>
      </c>
      <c r="AO838">
        <f t="shared" ca="1" si="586"/>
        <v>10.200000000000728</v>
      </c>
      <c r="AP838">
        <f t="shared" ca="1" si="572"/>
        <v>67.528711631945455</v>
      </c>
      <c r="AQ838">
        <f t="shared" ca="1" si="572"/>
        <v>78.286202788915858</v>
      </c>
      <c r="AR838">
        <f t="shared" ca="1" si="555"/>
        <v>0.86258764924419729</v>
      </c>
      <c r="AS838">
        <f t="shared" ca="1" si="556"/>
        <v>46.311251424555458</v>
      </c>
      <c r="AT838">
        <f t="shared" ca="1" si="587"/>
        <v>165</v>
      </c>
      <c r="AU838">
        <f t="shared" ca="1" si="557"/>
        <v>217.73006441062802</v>
      </c>
      <c r="AV838">
        <f t="shared" ca="1" si="552"/>
        <v>9107.8208333333332</v>
      </c>
      <c r="AW838">
        <f t="shared" ca="1" si="566"/>
        <v>9211.7307692307677</v>
      </c>
      <c r="AX838">
        <f t="shared" ca="1" si="565"/>
        <v>-103.90993589743448</v>
      </c>
      <c r="AY838">
        <f t="shared" ca="1" si="570"/>
        <v>24.128205128206901</v>
      </c>
      <c r="AZ838">
        <f t="shared" ca="1" si="569"/>
        <v>-128.03814102564138</v>
      </c>
    </row>
    <row r="839" spans="1:52" x14ac:dyDescent="0.3">
      <c r="A839" s="1" vm="4899">
        <f ca="1"/>
        <v>43978</v>
      </c>
      <c r="B839" s="1" vm="4900">
        <f ca="1"/>
        <v>9082.2000000000007</v>
      </c>
      <c r="C839" s="1" vm="4901">
        <f ca="1"/>
        <v>9334</v>
      </c>
      <c r="D839" s="1" vm="4902">
        <f ca="1"/>
        <v>9004.25</v>
      </c>
      <c r="E839" s="1" vm="4903">
        <f ca="1"/>
        <v>9314.9500000000007</v>
      </c>
      <c r="F839" s="1" vm="4904">
        <f ca="1"/>
        <v>763492000</v>
      </c>
      <c r="G839" s="1">
        <f t="shared" ca="1" si="551"/>
        <v>9111.2100000000009</v>
      </c>
      <c r="H839" s="2">
        <f t="shared" ca="1" si="564"/>
        <v>9218.6</v>
      </c>
      <c r="I839" s="6" t="str" cm="1">
        <f t="array" aca="1" ref="I839" ca="1">_xlfn.IFS(AND(G838&lt;H838,G839&gt;H839),"BUY", AND(G838&gt;H838,G839&lt;H839),"SELL",TRUE,"")</f>
        <v/>
      </c>
      <c r="J839" s="1" vm="4842">
        <f t="shared" ca="1" si="574"/>
        <v>9168.85</v>
      </c>
      <c r="K839" s="3" t="str">
        <f t="shared" ca="1" si="588"/>
        <v/>
      </c>
      <c r="L839" s="3">
        <f t="shared" ca="1" si="589"/>
        <v>3.1664460823674911E-2</v>
      </c>
      <c r="M839" s="3">
        <f t="shared" ca="1" si="590"/>
        <v>3.1173479330792266E-2</v>
      </c>
      <c r="N839" s="4">
        <f t="shared" ca="1" si="575"/>
        <v>-1</v>
      </c>
      <c r="O839" s="2">
        <f t="shared" ca="1" si="591"/>
        <v>-3.1173479330792266E-2</v>
      </c>
      <c r="P839" s="1">
        <f t="shared" ca="1" si="576"/>
        <v>9217.7333333333336</v>
      </c>
      <c r="Q839" s="1">
        <f t="shared" ca="1" si="577"/>
        <v>7037665658133.334</v>
      </c>
      <c r="R839" s="1" t="e" vm="4">
        <f ca="1">IF(ISBLANK(A839),"",SUM($Q$2:Q839))</f>
        <v>#N/A</v>
      </c>
      <c r="S839" s="1" t="e" vm="4">
        <f ca="1">IF(ISBLANK(A839),"",SUM($F$2:F839))</f>
        <v>#N/A</v>
      </c>
      <c r="T839" s="1" t="e" vm="4">
        <f t="shared" ca="1" si="578"/>
        <v>#N/A</v>
      </c>
      <c r="U839" s="1" t="e" vm="4">
        <f t="shared" ca="1" si="579"/>
        <v>#N/A</v>
      </c>
      <c r="V839" s="17">
        <f t="shared" ca="1" si="580"/>
        <v>329.75</v>
      </c>
      <c r="W839" s="17">
        <f t="shared" ca="1" si="581"/>
        <v>172.35000000000036</v>
      </c>
      <c r="X839" s="17">
        <f t="shared" ca="1" si="582"/>
        <v>0</v>
      </c>
      <c r="Y839" s="22">
        <f t="shared" ca="1" si="573"/>
        <v>3061.8999999999978</v>
      </c>
      <c r="Z839" s="22">
        <f t="shared" ca="1" si="573"/>
        <v>838.29999999999745</v>
      </c>
      <c r="AA839" s="22">
        <f t="shared" ca="1" si="573"/>
        <v>807.90000000000146</v>
      </c>
      <c r="AB839" s="23">
        <f t="shared" ca="1" si="558"/>
        <v>27.378425160847776</v>
      </c>
      <c r="AC839" s="23">
        <f t="shared" ca="1" si="559"/>
        <v>26.385577582546848</v>
      </c>
      <c r="AD839" s="23">
        <f t="shared" ca="1" si="560"/>
        <v>0.99284757830092829</v>
      </c>
      <c r="AE839" s="23">
        <f t="shared" ca="1" si="561"/>
        <v>53.764002743394627</v>
      </c>
      <c r="AF839" s="23">
        <f t="shared" ca="1" si="562"/>
        <v>1.8466771959662325</v>
      </c>
      <c r="AG839" s="23">
        <f t="shared" ca="1" si="567"/>
        <v>12.513770909770505</v>
      </c>
      <c r="AH839" s="25" t="str">
        <f t="shared" ca="1" si="583"/>
        <v>Weak</v>
      </c>
      <c r="AI839" s="25" t="str">
        <f t="shared" ca="1" si="584"/>
        <v>Bullish</v>
      </c>
      <c r="AJ839" s="1">
        <f t="shared" ca="1" si="592"/>
        <v>763501024.03999996</v>
      </c>
      <c r="AK839" s="10">
        <f t="shared" ca="1" si="593"/>
        <v>3.1173479330792266E-2</v>
      </c>
      <c r="AL839" s="10">
        <f t="shared" ca="1" si="554"/>
        <v>0.27631319834515938</v>
      </c>
      <c r="AM839">
        <f t="shared" ca="1" si="594"/>
        <v>285.90000000000146</v>
      </c>
      <c r="AN839">
        <f t="shared" ca="1" si="585"/>
        <v>285.90000000000146</v>
      </c>
      <c r="AO839">
        <f t="shared" ca="1" si="586"/>
        <v>0</v>
      </c>
      <c r="AP839">
        <f t="shared" ca="1" si="572"/>
        <v>83.126660801092314</v>
      </c>
      <c r="AQ839">
        <f t="shared" ca="1" si="572"/>
        <v>72.694331161136148</v>
      </c>
      <c r="AR839">
        <f t="shared" ca="1" si="555"/>
        <v>1.143509534695788</v>
      </c>
      <c r="AS839">
        <f t="shared" ca="1" si="556"/>
        <v>53.347536653625269</v>
      </c>
      <c r="AT839">
        <f t="shared" ca="1" si="587"/>
        <v>329.75</v>
      </c>
      <c r="AU839">
        <f t="shared" ca="1" si="557"/>
        <v>225.73148838129742</v>
      </c>
      <c r="AV839">
        <f t="shared" ca="1" si="552"/>
        <v>9113.1083333333336</v>
      </c>
      <c r="AW839">
        <f t="shared" ca="1" si="566"/>
        <v>9213.5846153846142</v>
      </c>
      <c r="AX839">
        <f t="shared" ca="1" si="565"/>
        <v>-100.47628205128058</v>
      </c>
      <c r="AY839">
        <f t="shared" ca="1" si="570"/>
        <v>-11.541381766379951</v>
      </c>
      <c r="AZ839">
        <f t="shared" ca="1" si="569"/>
        <v>-88.934900284900621</v>
      </c>
    </row>
    <row r="840" spans="1:52" x14ac:dyDescent="0.3">
      <c r="A840" s="1" vm="4905">
        <f ca="1"/>
        <v>43979</v>
      </c>
      <c r="B840" s="1" vm="4906">
        <f ca="1"/>
        <v>9364.9500000000007</v>
      </c>
      <c r="C840" s="1" vm="4907">
        <f ca="1"/>
        <v>9511.25</v>
      </c>
      <c r="D840" s="1" vm="4908">
        <f ca="1"/>
        <v>9336.5</v>
      </c>
      <c r="E840" s="1" vm="4909">
        <f ca="1"/>
        <v>9490.1</v>
      </c>
      <c r="F840" s="1" vm="4910">
        <f ca="1"/>
        <v>837911000</v>
      </c>
      <c r="G840" s="1">
        <f t="shared" ca="1" si="551"/>
        <v>9195.92</v>
      </c>
      <c r="H840" s="2">
        <f t="shared" ca="1" si="564"/>
        <v>9224.0600000000013</v>
      </c>
      <c r="I840" s="6" t="str" cm="1">
        <f t="array" aca="1" ref="I840" ca="1">_xlfn.IFS(AND(G839&lt;H839,G840&gt;H840),"BUY", AND(G839&gt;H839,G840&lt;H840),"SELL",TRUE,"")</f>
        <v/>
      </c>
      <c r="J840" s="1" vm="4842">
        <f t="shared" ca="1" si="574"/>
        <v>9168.85</v>
      </c>
      <c r="K840" s="3" t="str">
        <f t="shared" ca="1" si="588"/>
        <v/>
      </c>
      <c r="L840" s="3">
        <f t="shared" ca="1" si="589"/>
        <v>1.8803106833638283E-2</v>
      </c>
      <c r="M840" s="3">
        <f t="shared" ca="1" si="590"/>
        <v>1.8628513621497384E-2</v>
      </c>
      <c r="N840" s="4">
        <f t="shared" ca="1" si="575"/>
        <v>-1</v>
      </c>
      <c r="O840" s="2">
        <f t="shared" ca="1" si="591"/>
        <v>-1.8628513621497384E-2</v>
      </c>
      <c r="P840" s="1">
        <f t="shared" ca="1" si="576"/>
        <v>9445.9499999999989</v>
      </c>
      <c r="Q840" s="1">
        <f t="shared" ca="1" si="577"/>
        <v>7914865410449.999</v>
      </c>
      <c r="R840" s="1" t="e" vm="4">
        <f ca="1">IF(ISBLANK(A840),"",SUM($Q$2:Q840))</f>
        <v>#N/A</v>
      </c>
      <c r="S840" s="1" t="e" vm="4">
        <f ca="1">IF(ISBLANK(A840),"",SUM($F$2:F840))</f>
        <v>#N/A</v>
      </c>
      <c r="T840" s="1" t="e" vm="4">
        <f t="shared" ca="1" si="578"/>
        <v>#N/A</v>
      </c>
      <c r="U840" s="1" t="e" vm="4">
        <f t="shared" ca="1" si="579"/>
        <v>#N/A</v>
      </c>
      <c r="V840" s="17">
        <f t="shared" ca="1" si="580"/>
        <v>196.29999999999927</v>
      </c>
      <c r="W840" s="17">
        <f t="shared" ca="1" si="581"/>
        <v>177.25</v>
      </c>
      <c r="X840" s="17">
        <f t="shared" ca="1" si="582"/>
        <v>0</v>
      </c>
      <c r="Y840" s="22">
        <f t="shared" ca="1" si="573"/>
        <v>3156.2499999999964</v>
      </c>
      <c r="Z840" s="22">
        <f t="shared" ca="1" si="573"/>
        <v>1015.5499999999975</v>
      </c>
      <c r="AA840" s="22">
        <f t="shared" ca="1" si="573"/>
        <v>807.90000000000146</v>
      </c>
      <c r="AB840" s="23">
        <f t="shared" ca="1" si="558"/>
        <v>32.17584158415837</v>
      </c>
      <c r="AC840" s="23">
        <f t="shared" ca="1" si="559"/>
        <v>25.596831683168393</v>
      </c>
      <c r="AD840" s="23">
        <f t="shared" ca="1" si="560"/>
        <v>6.579009900989977</v>
      </c>
      <c r="AE840" s="23">
        <f t="shared" ca="1" si="561"/>
        <v>57.772673267326766</v>
      </c>
      <c r="AF840" s="23">
        <f t="shared" ca="1" si="562"/>
        <v>11.387753982834518</v>
      </c>
      <c r="AG840" s="23">
        <f t="shared" ca="1" si="567"/>
        <v>12.47018231881016</v>
      </c>
      <c r="AH840" s="25" t="str">
        <f t="shared" ca="1" si="583"/>
        <v>Weak</v>
      </c>
      <c r="AI840" s="25" t="str">
        <f t="shared" ca="1" si="584"/>
        <v>Bullish</v>
      </c>
      <c r="AJ840" s="1">
        <f t="shared" ca="1" si="592"/>
        <v>837920111.21000004</v>
      </c>
      <c r="AK840" s="10">
        <f t="shared" ca="1" si="593"/>
        <v>1.8628513621497384E-2</v>
      </c>
      <c r="AL840" s="10">
        <f t="shared" ca="1" si="554"/>
        <v>0.28388404098326026</v>
      </c>
      <c r="AM840">
        <f t="shared" ca="1" si="594"/>
        <v>175.14999999999964</v>
      </c>
      <c r="AN840">
        <f t="shared" ca="1" si="585"/>
        <v>175.14999999999964</v>
      </c>
      <c r="AO840">
        <f t="shared" ca="1" si="586"/>
        <v>0</v>
      </c>
      <c r="AP840">
        <f t="shared" ca="1" si="572"/>
        <v>89.699756458157125</v>
      </c>
      <c r="AQ840">
        <f t="shared" ca="1" si="572"/>
        <v>67.501878935340713</v>
      </c>
      <c r="AR840">
        <f t="shared" ca="1" si="555"/>
        <v>1.3288482909354198</v>
      </c>
      <c r="AS840">
        <f t="shared" ca="1" si="556"/>
        <v>57.060320163734929</v>
      </c>
      <c r="AT840">
        <f t="shared" ca="1" si="587"/>
        <v>174.75</v>
      </c>
      <c r="AU840">
        <f t="shared" ca="1" si="557"/>
        <v>222.08995349691904</v>
      </c>
      <c r="AV840">
        <f t="shared" ca="1" si="552"/>
        <v>9134.0166666666664</v>
      </c>
      <c r="AW840">
        <f t="shared" ca="1" si="566"/>
        <v>9222.3634615384617</v>
      </c>
      <c r="AX840">
        <f t="shared" ca="1" si="565"/>
        <v>-88.346794871795282</v>
      </c>
      <c r="AY840">
        <f t="shared" ca="1" si="570"/>
        <v>-40.772186609684972</v>
      </c>
      <c r="AZ840">
        <f t="shared" ca="1" si="569"/>
        <v>-47.57460826211031</v>
      </c>
    </row>
    <row r="841" spans="1:52" x14ac:dyDescent="0.3">
      <c r="A841" s="1" vm="4911">
        <f ca="1"/>
        <v>43980</v>
      </c>
      <c r="B841" s="1" vm="4912">
        <f ca="1"/>
        <v>9422.2000000000007</v>
      </c>
      <c r="C841" s="1" vm="4913">
        <f ca="1"/>
        <v>9598.85</v>
      </c>
      <c r="D841" s="1" vm="4914">
        <f ca="1"/>
        <v>9376.9</v>
      </c>
      <c r="E841" s="1" vm="4915">
        <f ca="1"/>
        <v>9580.2999999999993</v>
      </c>
      <c r="F841" s="1" vm="4916">
        <f ca="1"/>
        <v>967005000</v>
      </c>
      <c r="G841" s="1">
        <f t="shared" ref="G841:G904" ca="1" si="595">IFERROR(AVERAGE(E837:E841),"")</f>
        <v>9290.73</v>
      </c>
      <c r="H841" s="2">
        <f t="shared" ca="1" si="564"/>
        <v>9225.4074999999993</v>
      </c>
      <c r="I841" s="6" t="str" cm="1">
        <f t="array" aca="1" ref="I841" ca="1">_xlfn.IFS(AND(G840&lt;H840,G841&gt;H841),"BUY", AND(G840&gt;H840,G841&lt;H841),"SELL",TRUE,"")</f>
        <v>BUY</v>
      </c>
      <c r="J841" s="1" vm="4842">
        <f t="shared" ca="1" si="574"/>
        <v>9168.85</v>
      </c>
      <c r="K841" s="3" t="str">
        <f t="shared" ca="1" si="588"/>
        <v/>
      </c>
      <c r="L841" s="3">
        <f t="shared" ca="1" si="589"/>
        <v>9.5046416792234911E-3</v>
      </c>
      <c r="M841" s="3">
        <f t="shared" ca="1" si="590"/>
        <v>9.4597567584245815E-3</v>
      </c>
      <c r="N841" s="4">
        <f t="shared" ca="1" si="575"/>
        <v>-1</v>
      </c>
      <c r="O841" s="2">
        <f t="shared" ca="1" si="591"/>
        <v>-9.4597567584245815E-3</v>
      </c>
      <c r="P841" s="1">
        <f t="shared" ca="1" si="576"/>
        <v>9518.6833333333325</v>
      </c>
      <c r="Q841" s="1">
        <f t="shared" ca="1" si="577"/>
        <v>9204614376750</v>
      </c>
      <c r="R841" s="1" t="e" vm="4">
        <f ca="1">IF(ISBLANK(A841),"",SUM($Q$2:Q841))</f>
        <v>#N/A</v>
      </c>
      <c r="S841" s="1" t="e" vm="4">
        <f ca="1">IF(ISBLANK(A841),"",SUM($F$2:F841))</f>
        <v>#N/A</v>
      </c>
      <c r="T841" s="1" t="e" vm="4">
        <f t="shared" ca="1" si="578"/>
        <v>#N/A</v>
      </c>
      <c r="U841" s="1" t="e" vm="4">
        <f t="shared" ca="1" si="579"/>
        <v>#N/A</v>
      </c>
      <c r="V841" s="17">
        <f t="shared" ca="1" si="580"/>
        <v>221.95000000000073</v>
      </c>
      <c r="W841" s="17">
        <f t="shared" ca="1" si="581"/>
        <v>87.600000000000364</v>
      </c>
      <c r="X841" s="17">
        <f t="shared" ca="1" si="582"/>
        <v>0</v>
      </c>
      <c r="Y841" s="22">
        <f t="shared" ca="1" si="573"/>
        <v>3194.5999999999967</v>
      </c>
      <c r="Z841" s="22">
        <f t="shared" ca="1" si="573"/>
        <v>998.34999999999854</v>
      </c>
      <c r="AA841" s="22">
        <f t="shared" ca="1" si="573"/>
        <v>807.90000000000146</v>
      </c>
      <c r="AB841" s="23">
        <f t="shared" ca="1" si="558"/>
        <v>31.251173855881788</v>
      </c>
      <c r="AC841" s="23">
        <f t="shared" ca="1" si="559"/>
        <v>25.289551117510872</v>
      </c>
      <c r="AD841" s="23">
        <f t="shared" ca="1" si="560"/>
        <v>5.9616227383709166</v>
      </c>
      <c r="AE841" s="23">
        <f t="shared" ca="1" si="561"/>
        <v>56.540724973392656</v>
      </c>
      <c r="AF841" s="23">
        <f t="shared" ca="1" si="562"/>
        <v>10.54394463667804</v>
      </c>
      <c r="AG841" s="23">
        <f t="shared" ca="1" si="567"/>
        <v>12.879076534771922</v>
      </c>
      <c r="AH841" s="25" t="str">
        <f t="shared" ca="1" si="583"/>
        <v>Weak</v>
      </c>
      <c r="AI841" s="25" t="str">
        <f t="shared" ca="1" si="584"/>
        <v>Bullish</v>
      </c>
      <c r="AJ841" s="1">
        <f t="shared" ca="1" si="592"/>
        <v>967014195.91999996</v>
      </c>
      <c r="AK841" s="10">
        <f t="shared" ca="1" si="593"/>
        <v>9.4597567584245815E-3</v>
      </c>
      <c r="AL841" s="10">
        <f t="shared" ca="1" si="554"/>
        <v>0.2852243503844592</v>
      </c>
      <c r="AM841">
        <f t="shared" ca="1" si="594"/>
        <v>90.199999999998909</v>
      </c>
      <c r="AN841">
        <f t="shared" ca="1" si="585"/>
        <v>90.199999999998909</v>
      </c>
      <c r="AO841">
        <f t="shared" ca="1" si="586"/>
        <v>0</v>
      </c>
      <c r="AP841">
        <f t="shared" ca="1" si="572"/>
        <v>89.735488139717262</v>
      </c>
      <c r="AQ841">
        <f t="shared" ca="1" si="572"/>
        <v>62.680316154244949</v>
      </c>
      <c r="AR841">
        <f t="shared" ca="1" si="555"/>
        <v>1.431637452480208</v>
      </c>
      <c r="AS841">
        <f t="shared" ca="1" si="556"/>
        <v>58.875448353535376</v>
      </c>
      <c r="AT841">
        <f t="shared" ca="1" si="587"/>
        <v>221.95000000000073</v>
      </c>
      <c r="AU841">
        <f t="shared" ca="1" si="557"/>
        <v>222.07995681856772</v>
      </c>
      <c r="AV841">
        <f t="shared" ca="1" si="552"/>
        <v>9165.9958333333343</v>
      </c>
      <c r="AW841">
        <f t="shared" ca="1" si="566"/>
        <v>9245.3961538461535</v>
      </c>
      <c r="AX841">
        <f t="shared" ca="1" si="565"/>
        <v>-79.400320512819235</v>
      </c>
      <c r="AY841">
        <f t="shared" ca="1" si="570"/>
        <v>-62.249002849001243</v>
      </c>
      <c r="AZ841">
        <f t="shared" ca="1" si="569"/>
        <v>-17.151317663817991</v>
      </c>
    </row>
    <row r="842" spans="1:52" x14ac:dyDescent="0.3">
      <c r="A842" s="1" vm="4917">
        <f ca="1"/>
        <v>43983</v>
      </c>
      <c r="B842" s="1" vm="4918">
        <f ca="1"/>
        <v>9726.85</v>
      </c>
      <c r="C842" s="1" vm="4919">
        <f ca="1"/>
        <v>9931.6</v>
      </c>
      <c r="D842" s="1" vm="4920">
        <f ca="1"/>
        <v>9706.9500000000007</v>
      </c>
      <c r="E842" s="1" vm="4921">
        <f ca="1"/>
        <v>9826.15</v>
      </c>
      <c r="F842" s="1" vm="4922">
        <f ca="1"/>
        <v>794183000</v>
      </c>
      <c r="G842" s="1">
        <f t="shared" ca="1" si="595"/>
        <v>9448.1099999999988</v>
      </c>
      <c r="H842" s="2">
        <f t="shared" ca="1" si="564"/>
        <v>9223.7200000000012</v>
      </c>
      <c r="I842" s="6" t="str" cm="1">
        <f t="array" aca="1" ref="I842" ca="1">_xlfn.IFS(AND(G841&lt;H841,G842&gt;H842),"BUY", AND(G841&gt;H841,G842&lt;H842),"SELL",TRUE,"")</f>
        <v/>
      </c>
      <c r="J842" s="1" vm="4918">
        <f t="shared" ca="1" si="574"/>
        <v>9726.85</v>
      </c>
      <c r="K842" s="3">
        <f t="shared" ca="1" si="588"/>
        <v>-6.0858231948390573E-2</v>
      </c>
      <c r="L842" s="3">
        <f t="shared" ca="1" si="589"/>
        <v>2.5662035635627412E-2</v>
      </c>
      <c r="M842" s="3">
        <f t="shared" ca="1" si="590"/>
        <v>2.5338292519217084E-2</v>
      </c>
      <c r="N842" s="4">
        <f t="shared" ca="1" si="575"/>
        <v>1</v>
      </c>
      <c r="O842" s="2">
        <f t="shared" ca="1" si="591"/>
        <v>2.5338292519217084E-2</v>
      </c>
      <c r="P842" s="1">
        <f t="shared" ca="1" si="576"/>
        <v>9821.5666666666675</v>
      </c>
      <c r="Q842" s="1">
        <f t="shared" ca="1" si="577"/>
        <v>7800121280033.334</v>
      </c>
      <c r="R842" s="1" t="e" vm="4">
        <f ca="1">IF(ISBLANK(A842),"",SUM($Q$2:Q842))</f>
        <v>#N/A</v>
      </c>
      <c r="S842" s="1" t="e" vm="4">
        <f ca="1">IF(ISBLANK(A842),"",SUM($F$2:F842))</f>
        <v>#N/A</v>
      </c>
      <c r="T842" s="1" t="e" vm="4">
        <f t="shared" ca="1" si="578"/>
        <v>#N/A</v>
      </c>
      <c r="U842" s="1" t="e" vm="4">
        <f t="shared" ca="1" si="579"/>
        <v>#N/A</v>
      </c>
      <c r="V842" s="17">
        <f t="shared" ca="1" si="580"/>
        <v>351.30000000000109</v>
      </c>
      <c r="W842" s="17">
        <f t="shared" ca="1" si="581"/>
        <v>332.75</v>
      </c>
      <c r="X842" s="17">
        <f t="shared" ca="1" si="582"/>
        <v>0</v>
      </c>
      <c r="Y842" s="22">
        <f t="shared" ca="1" si="573"/>
        <v>3325.9499999999989</v>
      </c>
      <c r="Z842" s="22">
        <f t="shared" ca="1" si="573"/>
        <v>1273.8499999999985</v>
      </c>
      <c r="AA842" s="22">
        <f t="shared" ca="1" si="573"/>
        <v>807.90000000000146</v>
      </c>
      <c r="AB842" s="23">
        <f t="shared" ca="1" si="558"/>
        <v>38.300335242562241</v>
      </c>
      <c r="AC842" s="23">
        <f t="shared" ca="1" si="559"/>
        <v>24.290804131150551</v>
      </c>
      <c r="AD842" s="23">
        <f t="shared" ca="1" si="560"/>
        <v>14.00953111141169</v>
      </c>
      <c r="AE842" s="23">
        <f t="shared" ca="1" si="561"/>
        <v>62.591139373712792</v>
      </c>
      <c r="AF842" s="23">
        <f t="shared" ca="1" si="562"/>
        <v>22.38261078419584</v>
      </c>
      <c r="AG842" s="23">
        <f t="shared" ca="1" si="567"/>
        <v>14.165921606602705</v>
      </c>
      <c r="AH842" s="25" t="str">
        <f t="shared" ca="1" si="583"/>
        <v>Weak</v>
      </c>
      <c r="AI842" s="25" t="str">
        <f t="shared" ca="1" si="584"/>
        <v>Bullish</v>
      </c>
      <c r="AJ842" s="1">
        <f t="shared" ca="1" si="592"/>
        <v>794192290.73000002</v>
      </c>
      <c r="AK842" s="10">
        <f t="shared" ca="1" si="593"/>
        <v>2.5338292519217084E-2</v>
      </c>
      <c r="AL842" s="10">
        <f t="shared" ca="1" si="554"/>
        <v>0.30033348370877433</v>
      </c>
      <c r="AM842">
        <f t="shared" ca="1" si="594"/>
        <v>245.85000000000036</v>
      </c>
      <c r="AN842">
        <f t="shared" ca="1" si="585"/>
        <v>245.85000000000036</v>
      </c>
      <c r="AO842">
        <f t="shared" ca="1" si="586"/>
        <v>0</v>
      </c>
      <c r="AP842">
        <f t="shared" ca="1" si="572"/>
        <v>100.88652470116605</v>
      </c>
      <c r="AQ842">
        <f t="shared" ca="1" si="572"/>
        <v>58.203150714656026</v>
      </c>
      <c r="AR842">
        <f t="shared" ca="1" si="555"/>
        <v>1.7333516048945097</v>
      </c>
      <c r="AS842">
        <f t="shared" ca="1" si="556"/>
        <v>63.414878707542137</v>
      </c>
      <c r="AT842">
        <f t="shared" ca="1" si="587"/>
        <v>224.64999999999964</v>
      </c>
      <c r="AU842">
        <f t="shared" ca="1" si="557"/>
        <v>222.26353133152716</v>
      </c>
      <c r="AV842">
        <f t="shared" ca="1" si="552"/>
        <v>9202.8791666666675</v>
      </c>
      <c r="AW842">
        <f t="shared" ca="1" si="566"/>
        <v>9269.9673076923082</v>
      </c>
      <c r="AX842">
        <f t="shared" ca="1" si="565"/>
        <v>-67.088141025640653</v>
      </c>
      <c r="AY842">
        <f t="shared" ca="1" si="570"/>
        <v>-75.464921652420045</v>
      </c>
      <c r="AZ842">
        <f t="shared" ca="1" si="569"/>
        <v>8.3767806267793929</v>
      </c>
    </row>
    <row r="843" spans="1:52" x14ac:dyDescent="0.3">
      <c r="A843" s="1" vm="4923">
        <f ca="1"/>
        <v>43984</v>
      </c>
      <c r="B843" s="1" vm="4924">
        <f ca="1"/>
        <v>9880.85</v>
      </c>
      <c r="C843" s="1" vm="4925">
        <f ca="1"/>
        <v>9995.6</v>
      </c>
      <c r="D843" s="1" vm="4926">
        <f ca="1"/>
        <v>9824.0499999999993</v>
      </c>
      <c r="E843" s="1" vm="4927">
        <f ca="1"/>
        <v>9979.1</v>
      </c>
      <c r="F843" s="1" vm="4928">
        <f ca="1"/>
        <v>770193000</v>
      </c>
      <c r="G843" s="1">
        <f t="shared" ca="1" si="595"/>
        <v>9638.119999999999</v>
      </c>
      <c r="H843" s="2">
        <f t="shared" ca="1" si="564"/>
        <v>9258.0000000000018</v>
      </c>
      <c r="I843" s="6" t="str" cm="1">
        <f t="array" aca="1" ref="I843" ca="1">_xlfn.IFS(AND(G842&lt;H842,G843&gt;H843),"BUY", AND(G842&gt;H842,G843&lt;H843),"SELL",TRUE,"")</f>
        <v/>
      </c>
      <c r="J843" s="1" vm="4918">
        <f t="shared" ca="1" si="574"/>
        <v>9726.85</v>
      </c>
      <c r="K843" s="3" t="str">
        <f t="shared" ca="1" si="588"/>
        <v/>
      </c>
      <c r="L843" s="3">
        <f t="shared" ca="1" si="589"/>
        <v>1.5565608096762329E-2</v>
      </c>
      <c r="M843" s="3">
        <f t="shared" ca="1" si="590"/>
        <v>1.5445706644400328E-2</v>
      </c>
      <c r="N843" s="4">
        <f t="shared" ca="1" si="575"/>
        <v>1</v>
      </c>
      <c r="O843" s="2">
        <f t="shared" ca="1" si="591"/>
        <v>1.5445706644400328E-2</v>
      </c>
      <c r="P843" s="1">
        <f t="shared" ca="1" si="576"/>
        <v>9932.9166666666661</v>
      </c>
      <c r="Q843" s="1">
        <f t="shared" ca="1" si="577"/>
        <v>7650262886250</v>
      </c>
      <c r="R843" s="1" t="e" vm="4">
        <f ca="1">IF(ISBLANK(A843),"",SUM($Q$2:Q843))</f>
        <v>#N/A</v>
      </c>
      <c r="S843" s="1" t="e" vm="4">
        <f ca="1">IF(ISBLANK(A843),"",SUM($F$2:F843))</f>
        <v>#N/A</v>
      </c>
      <c r="T843" s="1" t="e" vm="4">
        <f t="shared" ca="1" si="578"/>
        <v>#N/A</v>
      </c>
      <c r="U843" s="1" t="e" vm="4">
        <f t="shared" ca="1" si="579"/>
        <v>#N/A</v>
      </c>
      <c r="V843" s="17">
        <f t="shared" ca="1" si="580"/>
        <v>171.55000000000109</v>
      </c>
      <c r="W843" s="17">
        <f t="shared" ca="1" si="581"/>
        <v>64</v>
      </c>
      <c r="X843" s="17">
        <f t="shared" ca="1" si="582"/>
        <v>0</v>
      </c>
      <c r="Y843" s="22">
        <f t="shared" ca="1" si="573"/>
        <v>3300.6000000000004</v>
      </c>
      <c r="Z843" s="22">
        <f t="shared" ca="1" si="573"/>
        <v>1337.8499999999985</v>
      </c>
      <c r="AA843" s="22">
        <f t="shared" ca="1" si="573"/>
        <v>631.90000000000146</v>
      </c>
      <c r="AB843" s="23">
        <f t="shared" ca="1" si="558"/>
        <v>40.533539356480588</v>
      </c>
      <c r="AC843" s="23">
        <f t="shared" ca="1" si="559"/>
        <v>19.145003938677856</v>
      </c>
      <c r="AD843" s="23">
        <f t="shared" ca="1" si="560"/>
        <v>21.388535417802732</v>
      </c>
      <c r="AE843" s="23">
        <f t="shared" ca="1" si="561"/>
        <v>59.678543295158448</v>
      </c>
      <c r="AF843" s="23">
        <f t="shared" ca="1" si="562"/>
        <v>35.839573549942742</v>
      </c>
      <c r="AG843" s="23">
        <f t="shared" ca="1" si="567"/>
        <v>15.835345684405999</v>
      </c>
      <c r="AH843" s="25" t="str">
        <f t="shared" ca="1" si="583"/>
        <v>Weak</v>
      </c>
      <c r="AI843" s="25" t="str">
        <f t="shared" ca="1" si="584"/>
        <v>Bullish</v>
      </c>
      <c r="AJ843" s="1">
        <f t="shared" ca="1" si="592"/>
        <v>770202448.11000001</v>
      </c>
      <c r="AK843" s="10">
        <f t="shared" ca="1" si="593"/>
        <v>1.5445706644400328E-2</v>
      </c>
      <c r="AL843" s="10">
        <f t="shared" ca="1" si="554"/>
        <v>0.30071298456727802</v>
      </c>
      <c r="AM843">
        <f t="shared" ca="1" si="594"/>
        <v>152.95000000000073</v>
      </c>
      <c r="AN843">
        <f t="shared" ca="1" si="585"/>
        <v>152.95000000000073</v>
      </c>
      <c r="AO843">
        <f t="shared" ca="1" si="586"/>
        <v>0</v>
      </c>
      <c r="AP843">
        <f t="shared" ca="1" si="572"/>
        <v>104.60534436536852</v>
      </c>
      <c r="AQ843">
        <f t="shared" ca="1" si="572"/>
        <v>54.045782806466313</v>
      </c>
      <c r="AR843">
        <f t="shared" ca="1" si="555"/>
        <v>1.9354950364943739</v>
      </c>
      <c r="AS843">
        <f t="shared" ca="1" si="556"/>
        <v>65.934195508154573</v>
      </c>
      <c r="AT843">
        <f t="shared" ca="1" si="587"/>
        <v>171.55000000000109</v>
      </c>
      <c r="AU843">
        <f t="shared" ca="1" si="557"/>
        <v>218.64113623641816</v>
      </c>
      <c r="AV843">
        <f t="shared" ca="1" si="552"/>
        <v>9272.5750000000007</v>
      </c>
      <c r="AW843">
        <f t="shared" ca="1" si="566"/>
        <v>9295.5519230769223</v>
      </c>
      <c r="AX843">
        <f t="shared" ca="1" si="565"/>
        <v>-22.976923076921594</v>
      </c>
      <c r="AY843">
        <f t="shared" ca="1" si="570"/>
        <v>-74.141061253559911</v>
      </c>
      <c r="AZ843">
        <f t="shared" ca="1" si="569"/>
        <v>51.164138176638318</v>
      </c>
    </row>
    <row r="844" spans="1:52" x14ac:dyDescent="0.3">
      <c r="A844" s="1" vm="4929">
        <f ca="1"/>
        <v>43985</v>
      </c>
      <c r="B844" s="1" vm="4930">
        <f ca="1"/>
        <v>10108.299999999999</v>
      </c>
      <c r="C844" s="1" vm="4931">
        <f ca="1"/>
        <v>10176.200000000001</v>
      </c>
      <c r="D844" s="1" vm="4932">
        <f ca="1"/>
        <v>10035.549999999999</v>
      </c>
      <c r="E844" s="1" vm="4933">
        <f ca="1"/>
        <v>10061.549999999999</v>
      </c>
      <c r="F844" s="1" vm="4934">
        <f ca="1"/>
        <v>794664000</v>
      </c>
      <c r="G844" s="1">
        <f t="shared" ca="1" si="595"/>
        <v>9787.4399999999987</v>
      </c>
      <c r="H844" s="2">
        <f t="shared" ca="1" si="564"/>
        <v>9300.7975000000006</v>
      </c>
      <c r="I844" s="6" t="str" cm="1">
        <f t="array" aca="1" ref="I844" ca="1">_xlfn.IFS(AND(G843&lt;H843,G844&gt;H844),"BUY", AND(G843&gt;H843,G844&lt;H844),"SELL",TRUE,"")</f>
        <v/>
      </c>
      <c r="J844" s="1" vm="4918">
        <f t="shared" ca="1" si="574"/>
        <v>9726.85</v>
      </c>
      <c r="K844" s="3" t="str">
        <f t="shared" ca="1" si="588"/>
        <v/>
      </c>
      <c r="L844" s="3">
        <f t="shared" ca="1" si="589"/>
        <v>8.2622681404134202E-3</v>
      </c>
      <c r="M844" s="3">
        <f t="shared" ca="1" si="590"/>
        <v>8.2283224537368568E-3</v>
      </c>
      <c r="N844" s="4">
        <f t="shared" ca="1" si="575"/>
        <v>1</v>
      </c>
      <c r="O844" s="2">
        <f t="shared" ca="1" si="591"/>
        <v>8.2283224537368568E-3</v>
      </c>
      <c r="P844" s="1">
        <f t="shared" ca="1" si="576"/>
        <v>10091.1</v>
      </c>
      <c r="Q844" s="1">
        <f t="shared" ca="1" si="577"/>
        <v>8019033890400</v>
      </c>
      <c r="R844" s="1" t="e" vm="4">
        <f ca="1">IF(ISBLANK(A844),"",SUM($Q$2:Q844))</f>
        <v>#N/A</v>
      </c>
      <c r="S844" s="1" t="e" vm="4">
        <f ca="1">IF(ISBLANK(A844),"",SUM($F$2:F844))</f>
        <v>#N/A</v>
      </c>
      <c r="T844" s="1" t="e" vm="4">
        <f t="shared" ca="1" si="578"/>
        <v>#N/A</v>
      </c>
      <c r="U844" s="1" t="e" vm="4">
        <f t="shared" ca="1" si="579"/>
        <v>#N/A</v>
      </c>
      <c r="V844" s="17">
        <f t="shared" ca="1" si="580"/>
        <v>197.10000000000036</v>
      </c>
      <c r="W844" s="17">
        <f t="shared" ca="1" si="581"/>
        <v>180.60000000000036</v>
      </c>
      <c r="X844" s="17">
        <f t="shared" ca="1" si="582"/>
        <v>0</v>
      </c>
      <c r="Y844" s="22">
        <f t="shared" ca="1" si="573"/>
        <v>3109.75</v>
      </c>
      <c r="Z844" s="22">
        <f t="shared" ca="1" si="573"/>
        <v>1174.7999999999993</v>
      </c>
      <c r="AA844" s="22">
        <f t="shared" ca="1" si="573"/>
        <v>631.90000000000146</v>
      </c>
      <c r="AB844" s="23">
        <f t="shared" ca="1" si="558"/>
        <v>37.777956427365524</v>
      </c>
      <c r="AC844" s="23">
        <f t="shared" ca="1" si="559"/>
        <v>20.319961411689089</v>
      </c>
      <c r="AD844" s="23">
        <f t="shared" ca="1" si="560"/>
        <v>17.457995015676435</v>
      </c>
      <c r="AE844" s="23">
        <f t="shared" ca="1" si="561"/>
        <v>58.097917839054617</v>
      </c>
      <c r="AF844" s="23">
        <f t="shared" ca="1" si="562"/>
        <v>30.049261083743712</v>
      </c>
      <c r="AG844" s="23">
        <f t="shared" ca="1" si="567"/>
        <v>16.54778824791563</v>
      </c>
      <c r="AH844" s="25" t="str">
        <f t="shared" ca="1" si="583"/>
        <v>Weak</v>
      </c>
      <c r="AI844" s="25" t="str">
        <f t="shared" ca="1" si="584"/>
        <v>Bullish</v>
      </c>
      <c r="AJ844" s="1">
        <f t="shared" ca="1" si="592"/>
        <v>794673638.12</v>
      </c>
      <c r="AK844" s="10">
        <f t="shared" ca="1" si="593"/>
        <v>8.2283224537368568E-3</v>
      </c>
      <c r="AL844" s="10">
        <f t="shared" ca="1" si="554"/>
        <v>0.29390700122072855</v>
      </c>
      <c r="AM844">
        <f t="shared" ca="1" si="594"/>
        <v>82.449999999998909</v>
      </c>
      <c r="AN844">
        <f t="shared" ca="1" si="585"/>
        <v>82.449999999998909</v>
      </c>
      <c r="AO844">
        <f t="shared" ca="1" si="586"/>
        <v>0</v>
      </c>
      <c r="AP844">
        <f t="shared" ca="1" si="572"/>
        <v>103.02281976784214</v>
      </c>
      <c r="AQ844">
        <f t="shared" ca="1" si="572"/>
        <v>50.185369748861582</v>
      </c>
      <c r="AR844">
        <f t="shared" ca="1" si="555"/>
        <v>2.0528456855731174</v>
      </c>
      <c r="AS844">
        <f t="shared" ca="1" si="556"/>
        <v>67.243676785704679</v>
      </c>
      <c r="AT844">
        <f t="shared" ca="1" si="587"/>
        <v>140.65000000000146</v>
      </c>
      <c r="AU844">
        <f t="shared" ca="1" si="557"/>
        <v>213.07034079095982</v>
      </c>
      <c r="AV844">
        <f t="shared" ca="1" si="552"/>
        <v>9349.6333333333332</v>
      </c>
      <c r="AW844">
        <f t="shared" ca="1" si="566"/>
        <v>9330.4423076923085</v>
      </c>
      <c r="AX844">
        <f t="shared" ca="1" si="565"/>
        <v>19.19102564102468</v>
      </c>
      <c r="AY844">
        <f t="shared" ca="1" si="570"/>
        <v>-66.224287749286916</v>
      </c>
      <c r="AZ844">
        <f t="shared" ca="1" si="569"/>
        <v>85.415313390311596</v>
      </c>
    </row>
    <row r="845" spans="1:52" x14ac:dyDescent="0.3">
      <c r="A845" s="1" vm="4935">
        <f ca="1"/>
        <v>43986</v>
      </c>
      <c r="B845" s="1" vm="4936">
        <f ca="1"/>
        <v>10054.25</v>
      </c>
      <c r="C845" s="1" vm="4937">
        <f ca="1"/>
        <v>10123.85</v>
      </c>
      <c r="D845" s="1" vm="4938">
        <f ca="1"/>
        <v>9944.25</v>
      </c>
      <c r="E845" s="1" vm="4939">
        <f ca="1"/>
        <v>10029.1</v>
      </c>
      <c r="F845" s="1" vm="4940">
        <f ca="1"/>
        <v>775107000</v>
      </c>
      <c r="G845" s="1">
        <f t="shared" ca="1" si="595"/>
        <v>9895.239999999998</v>
      </c>
      <c r="H845" s="2">
        <f t="shared" ca="1" si="564"/>
        <v>9338.7075000000004</v>
      </c>
      <c r="I845" s="6" t="str" cm="1">
        <f t="array" aca="1" ref="I845" ca="1">_xlfn.IFS(AND(G844&lt;H844,G845&gt;H845),"BUY", AND(G844&gt;H844,G845&lt;H845),"SELL",TRUE,"")</f>
        <v/>
      </c>
      <c r="J845" s="1" vm="4918">
        <f t="shared" ca="1" si="574"/>
        <v>9726.85</v>
      </c>
      <c r="K845" s="3" t="str">
        <f t="shared" ca="1" si="588"/>
        <v/>
      </c>
      <c r="L845" s="3">
        <f t="shared" ca="1" si="589"/>
        <v>-3.2251492066330822E-3</v>
      </c>
      <c r="M845" s="3">
        <f t="shared" ca="1" si="590"/>
        <v>-3.2303612096776253E-3</v>
      </c>
      <c r="N845" s="4">
        <f t="shared" ca="1" si="575"/>
        <v>1</v>
      </c>
      <c r="O845" s="2">
        <f t="shared" ca="1" si="591"/>
        <v>-3.2303612096776253E-3</v>
      </c>
      <c r="P845" s="1">
        <f t="shared" ca="1" si="576"/>
        <v>10032.4</v>
      </c>
      <c r="Q845" s="1">
        <f t="shared" ca="1" si="577"/>
        <v>7776183466800</v>
      </c>
      <c r="R845" s="1" t="e" vm="4">
        <f ca="1">IF(ISBLANK(A845),"",SUM($Q$2:Q845))</f>
        <v>#N/A</v>
      </c>
      <c r="S845" s="1" t="e" vm="4">
        <f ca="1">IF(ISBLANK(A845),"",SUM($F$2:F845))</f>
        <v>#N/A</v>
      </c>
      <c r="T845" s="1" t="e" vm="4">
        <f t="shared" ca="1" si="578"/>
        <v>#N/A</v>
      </c>
      <c r="U845" s="1" t="e" vm="4">
        <f t="shared" ca="1" si="579"/>
        <v>#N/A</v>
      </c>
      <c r="V845" s="17">
        <f t="shared" ca="1" si="580"/>
        <v>179.60000000000036</v>
      </c>
      <c r="W845" s="17">
        <f t="shared" ca="1" si="581"/>
        <v>0</v>
      </c>
      <c r="X845" s="17">
        <f t="shared" ca="1" si="582"/>
        <v>91.299999999999272</v>
      </c>
      <c r="Y845" s="22">
        <f t="shared" ca="1" si="573"/>
        <v>3025.5500000000011</v>
      </c>
      <c r="Z845" s="22">
        <f t="shared" ca="1" si="573"/>
        <v>1174.7999999999993</v>
      </c>
      <c r="AA845" s="22">
        <f t="shared" ca="1" si="573"/>
        <v>491.85000000000036</v>
      </c>
      <c r="AB845" s="23">
        <f t="shared" ca="1" si="558"/>
        <v>38.829303762952151</v>
      </c>
      <c r="AC845" s="23">
        <f t="shared" ca="1" si="559"/>
        <v>16.256548396159381</v>
      </c>
      <c r="AD845" s="23">
        <f t="shared" ca="1" si="560"/>
        <v>22.572755366792769</v>
      </c>
      <c r="AE845" s="23">
        <f t="shared" ca="1" si="561"/>
        <v>55.085852159111532</v>
      </c>
      <c r="AF845" s="23">
        <f t="shared" ca="1" si="562"/>
        <v>40.977409774097687</v>
      </c>
      <c r="AG845" s="23">
        <f t="shared" ca="1" si="567"/>
        <v>19.31969418891364</v>
      </c>
      <c r="AH845" s="25" t="str">
        <f t="shared" ca="1" si="583"/>
        <v>Weak</v>
      </c>
      <c r="AI845" s="25" t="str">
        <f t="shared" ca="1" si="584"/>
        <v>Bullish</v>
      </c>
      <c r="AJ845" s="1">
        <f t="shared" ca="1" si="592"/>
        <v>-775097212.55999994</v>
      </c>
      <c r="AK845" s="10">
        <f t="shared" ca="1" si="593"/>
        <v>-3.2303612096776253E-3</v>
      </c>
      <c r="AL845" s="10">
        <f t="shared" ca="1" si="554"/>
        <v>0.26147035292574272</v>
      </c>
      <c r="AM845">
        <f t="shared" ca="1" si="594"/>
        <v>-32.449999999998909</v>
      </c>
      <c r="AN845">
        <f t="shared" ca="1" si="585"/>
        <v>0</v>
      </c>
      <c r="AO845">
        <f t="shared" ca="1" si="586"/>
        <v>32.449999999998909</v>
      </c>
      <c r="AP845">
        <f t="shared" ca="1" si="572"/>
        <v>95.664046927281987</v>
      </c>
      <c r="AQ845">
        <f t="shared" ca="1" si="572"/>
        <v>48.918557623942824</v>
      </c>
      <c r="AR845">
        <f t="shared" ca="1" si="555"/>
        <v>1.9555778333182074</v>
      </c>
      <c r="AS845">
        <f t="shared" ca="1" si="556"/>
        <v>66.165668563114551</v>
      </c>
      <c r="AT845">
        <f t="shared" ca="1" si="587"/>
        <v>179.60000000000036</v>
      </c>
      <c r="AU845">
        <f t="shared" ca="1" si="557"/>
        <v>210.67960216303413</v>
      </c>
      <c r="AV845">
        <f t="shared" ca="1" si="552"/>
        <v>9450.1208333333325</v>
      </c>
      <c r="AW845">
        <f t="shared" ca="1" si="566"/>
        <v>9359.165384615384</v>
      </c>
      <c r="AX845">
        <f t="shared" ca="1" si="565"/>
        <v>90.955448717948457</v>
      </c>
      <c r="AY845">
        <f t="shared" ca="1" si="570"/>
        <v>-48.933440170939626</v>
      </c>
      <c r="AZ845">
        <f t="shared" ca="1" si="569"/>
        <v>139.88888888888809</v>
      </c>
    </row>
    <row r="846" spans="1:52" x14ac:dyDescent="0.3">
      <c r="A846" s="1" vm="4941">
        <f ca="1"/>
        <v>43987</v>
      </c>
      <c r="B846" s="1" vm="4942">
        <f ca="1"/>
        <v>10093.799999999999</v>
      </c>
      <c r="C846" s="1" vm="4943">
        <f ca="1"/>
        <v>10177.799999999999</v>
      </c>
      <c r="D846" s="1" vm="4620">
        <f ca="1"/>
        <v>10040.75</v>
      </c>
      <c r="E846" s="1" vm="4944">
        <f ca="1"/>
        <v>10142.15</v>
      </c>
      <c r="F846" s="1" vm="4945">
        <f ca="1"/>
        <v>987122000</v>
      </c>
      <c r="G846" s="1">
        <f t="shared" ca="1" si="595"/>
        <v>10007.61</v>
      </c>
      <c r="H846" s="2">
        <f t="shared" ca="1" si="564"/>
        <v>9385.8624999999993</v>
      </c>
      <c r="I846" s="6" t="str" cm="1">
        <f t="array" aca="1" ref="I846" ca="1">_xlfn.IFS(AND(G845&lt;H845,G846&gt;H846),"BUY", AND(G845&gt;H845,G846&lt;H846),"SELL",TRUE,"")</f>
        <v/>
      </c>
      <c r="J846" s="1" vm="4918">
        <f t="shared" ca="1" si="574"/>
        <v>9726.85</v>
      </c>
      <c r="K846" s="3" t="str">
        <f t="shared" ca="1" si="588"/>
        <v/>
      </c>
      <c r="L846" s="3">
        <f t="shared" ca="1" si="589"/>
        <v>1.1272197904099057E-2</v>
      </c>
      <c r="M846" s="3">
        <f t="shared" ca="1" si="590"/>
        <v>1.120914010549148E-2</v>
      </c>
      <c r="N846" s="4">
        <f t="shared" ca="1" si="575"/>
        <v>1</v>
      </c>
      <c r="O846" s="2">
        <f t="shared" ca="1" si="591"/>
        <v>1.120914010549148E-2</v>
      </c>
      <c r="P846" s="1">
        <f t="shared" ca="1" si="576"/>
        <v>10120.233333333332</v>
      </c>
      <c r="Q846" s="1">
        <f t="shared" ca="1" si="577"/>
        <v>9989904968466.666</v>
      </c>
      <c r="R846" s="1" t="e" vm="4">
        <f ca="1">IF(ISBLANK(A846),"",SUM($Q$2:Q846))</f>
        <v>#N/A</v>
      </c>
      <c r="S846" s="1" t="e" vm="4">
        <f ca="1">IF(ISBLANK(A846),"",SUM($F$2:F846))</f>
        <v>#N/A</v>
      </c>
      <c r="T846" s="1" t="e" vm="4">
        <f t="shared" ca="1" si="578"/>
        <v>#N/A</v>
      </c>
      <c r="U846" s="1" t="e" vm="4">
        <f t="shared" ca="1" si="579"/>
        <v>#N/A</v>
      </c>
      <c r="V846" s="17">
        <f t="shared" ca="1" si="580"/>
        <v>148.69999999999891</v>
      </c>
      <c r="W846" s="17">
        <f t="shared" ca="1" si="581"/>
        <v>53.949999999998909</v>
      </c>
      <c r="X846" s="17">
        <f t="shared" ca="1" si="582"/>
        <v>0</v>
      </c>
      <c r="Y846" s="22">
        <f t="shared" ca="1" si="573"/>
        <v>3041.8500000000004</v>
      </c>
      <c r="Z846" s="22">
        <f t="shared" ca="1" si="573"/>
        <v>1228.7499999999982</v>
      </c>
      <c r="AA846" s="22">
        <f t="shared" ca="1" si="573"/>
        <v>422.10000000000036</v>
      </c>
      <c r="AB846" s="23">
        <f t="shared" ca="1" si="558"/>
        <v>40.394825517366009</v>
      </c>
      <c r="AC846" s="23">
        <f t="shared" ca="1" si="559"/>
        <v>13.876423886779438</v>
      </c>
      <c r="AD846" s="23">
        <f t="shared" ca="1" si="560"/>
        <v>26.51840163058657</v>
      </c>
      <c r="AE846" s="23">
        <f t="shared" ca="1" si="561"/>
        <v>54.271249404145451</v>
      </c>
      <c r="AF846" s="23">
        <f t="shared" ca="1" si="562"/>
        <v>48.862707090286719</v>
      </c>
      <c r="AG846" s="23">
        <f t="shared" ca="1" si="567"/>
        <v>22.791133047347252</v>
      </c>
      <c r="AH846" s="25" t="str">
        <f t="shared" ca="1" si="583"/>
        <v>Weak</v>
      </c>
      <c r="AI846" s="25" t="str">
        <f t="shared" ca="1" si="584"/>
        <v>Bullish</v>
      </c>
      <c r="AJ846" s="1">
        <f t="shared" ca="1" si="592"/>
        <v>987131895.24000001</v>
      </c>
      <c r="AK846" s="10">
        <f t="shared" ca="1" si="593"/>
        <v>1.120914010549148E-2</v>
      </c>
      <c r="AL846" s="10">
        <f t="shared" ca="1" si="554"/>
        <v>0.25992704280906609</v>
      </c>
      <c r="AM846">
        <f t="shared" ca="1" si="594"/>
        <v>113.04999999999927</v>
      </c>
      <c r="AN846">
        <f t="shared" ca="1" si="585"/>
        <v>113.04999999999927</v>
      </c>
      <c r="AO846">
        <f t="shared" ca="1" si="586"/>
        <v>0</v>
      </c>
      <c r="AP846">
        <f t="shared" ca="1" si="572"/>
        <v>96.905900718190352</v>
      </c>
      <c r="AQ846">
        <f t="shared" ca="1" si="572"/>
        <v>45.42437493651834</v>
      </c>
      <c r="AR846">
        <f t="shared" ca="1" si="555"/>
        <v>2.1333458270723304</v>
      </c>
      <c r="AS846">
        <f t="shared" ca="1" si="556"/>
        <v>68.085233638753536</v>
      </c>
      <c r="AT846">
        <f t="shared" ca="1" si="587"/>
        <v>137.04999999999927</v>
      </c>
      <c r="AU846">
        <f t="shared" ca="1" si="557"/>
        <v>205.42034486567451</v>
      </c>
      <c r="AV846">
        <f t="shared" ref="AV846:AV909" ca="1" si="596">AVERAGE(E835:E846)</f>
        <v>9555.375</v>
      </c>
      <c r="AW846">
        <f t="shared" ca="1" si="566"/>
        <v>9388.4442307692298</v>
      </c>
      <c r="AX846">
        <f t="shared" ca="1" si="565"/>
        <v>166.93076923077024</v>
      </c>
      <c r="AY846">
        <f t="shared" ca="1" si="570"/>
        <v>-20.569017094016495</v>
      </c>
      <c r="AZ846">
        <f t="shared" ca="1" si="569"/>
        <v>187.49978632478673</v>
      </c>
    </row>
    <row r="847" spans="1:52" x14ac:dyDescent="0.3">
      <c r="A847" s="1" vm="4946">
        <f ca="1"/>
        <v>43990</v>
      </c>
      <c r="B847" s="1" vm="4947">
        <f ca="1"/>
        <v>10326.75</v>
      </c>
      <c r="C847" s="1" vm="1859">
        <f ca="1"/>
        <v>10328.5</v>
      </c>
      <c r="D847" s="1" vm="4948">
        <f ca="1"/>
        <v>10120.25</v>
      </c>
      <c r="E847" s="1" vm="1158">
        <f ca="1"/>
        <v>10167.450000000001</v>
      </c>
      <c r="F847" s="1" vm="4949">
        <f ca="1"/>
        <v>936486000</v>
      </c>
      <c r="G847" s="1">
        <f t="shared" ca="1" si="595"/>
        <v>10075.870000000001</v>
      </c>
      <c r="H847" s="2">
        <f t="shared" ca="1" si="564"/>
        <v>9431.66</v>
      </c>
      <c r="I847" s="6" t="str" cm="1">
        <f t="array" aca="1" ref="I847" ca="1">_xlfn.IFS(AND(G846&lt;H846,G847&gt;H847),"BUY", AND(G846&gt;H846,G847&lt;H847),"SELL",TRUE,"")</f>
        <v/>
      </c>
      <c r="J847" s="1" vm="4918">
        <f t="shared" ca="1" si="574"/>
        <v>9726.85</v>
      </c>
      <c r="K847" s="3" t="str">
        <f t="shared" ca="1" si="588"/>
        <v/>
      </c>
      <c r="L847" s="3">
        <f t="shared" ca="1" si="589"/>
        <v>2.4945401123037669E-3</v>
      </c>
      <c r="M847" s="3">
        <f t="shared" ca="1" si="590"/>
        <v>2.4914339117400133E-3</v>
      </c>
      <c r="N847" s="4">
        <f t="shared" ca="1" si="575"/>
        <v>1</v>
      </c>
      <c r="O847" s="2">
        <f t="shared" ca="1" si="591"/>
        <v>2.4914339117400133E-3</v>
      </c>
      <c r="P847" s="1">
        <f t="shared" ca="1" si="576"/>
        <v>10205.4</v>
      </c>
      <c r="Q847" s="1">
        <f t="shared" ca="1" si="577"/>
        <v>9557214224400</v>
      </c>
      <c r="R847" s="1" t="e" vm="4">
        <f ca="1">IF(ISBLANK(A847),"",SUM($Q$2:Q847))</f>
        <v>#N/A</v>
      </c>
      <c r="S847" s="1" t="e" vm="4">
        <f ca="1">IF(ISBLANK(A847),"",SUM($F$2:F847))</f>
        <v>#N/A</v>
      </c>
      <c r="T847" s="1" t="e" vm="4">
        <f t="shared" ca="1" si="578"/>
        <v>#N/A</v>
      </c>
      <c r="U847" s="1" t="e" vm="4">
        <f t="shared" ca="1" si="579"/>
        <v>#N/A</v>
      </c>
      <c r="V847" s="17">
        <f t="shared" ca="1" si="580"/>
        <v>208.25</v>
      </c>
      <c r="W847" s="17">
        <f t="shared" ca="1" si="581"/>
        <v>150.70000000000073</v>
      </c>
      <c r="X847" s="17">
        <f t="shared" ca="1" si="582"/>
        <v>0</v>
      </c>
      <c r="Y847" s="22">
        <f t="shared" ref="Y847:AA849" ca="1" si="597">SUM(V834:V847)</f>
        <v>2898.5500000000011</v>
      </c>
      <c r="Z847" s="22">
        <f t="shared" ca="1" si="597"/>
        <v>1379.4499999999989</v>
      </c>
      <c r="AA847" s="22">
        <f t="shared" ca="1" si="597"/>
        <v>178.85000000000036</v>
      </c>
      <c r="AB847" s="23">
        <f t="shared" ca="1" si="558"/>
        <v>47.591036897759167</v>
      </c>
      <c r="AC847" s="23">
        <f t="shared" ca="1" si="559"/>
        <v>6.1703265425816456</v>
      </c>
      <c r="AD847" s="23">
        <f t="shared" ca="1" si="560"/>
        <v>41.420710355177519</v>
      </c>
      <c r="AE847" s="23">
        <f t="shared" ca="1" si="561"/>
        <v>53.761363440340816</v>
      </c>
      <c r="AF847" s="23">
        <f t="shared" ca="1" si="562"/>
        <v>77.0454982994288</v>
      </c>
      <c r="AG847" s="23">
        <f t="shared" ca="1" si="567"/>
        <v>27.329960607864393</v>
      </c>
      <c r="AH847" s="25" t="str">
        <f t="shared" ca="1" si="583"/>
        <v>Weak</v>
      </c>
      <c r="AI847" s="25" t="str">
        <f t="shared" ca="1" si="584"/>
        <v>Bullish</v>
      </c>
      <c r="AJ847" s="1">
        <f t="shared" ca="1" si="592"/>
        <v>936496007.61000001</v>
      </c>
      <c r="AK847" s="10">
        <f t="shared" ca="1" si="593"/>
        <v>2.4914339117400133E-3</v>
      </c>
      <c r="AL847" s="10">
        <f t="shared" ca="1" si="554"/>
        <v>0.17686998507547894</v>
      </c>
      <c r="AM847">
        <f t="shared" ca="1" si="594"/>
        <v>25.300000000001091</v>
      </c>
      <c r="AN847">
        <f t="shared" ca="1" si="585"/>
        <v>25.300000000001091</v>
      </c>
      <c r="AO847">
        <f t="shared" ca="1" si="586"/>
        <v>0</v>
      </c>
      <c r="AP847">
        <f t="shared" ca="1" si="572"/>
        <v>91.791193524033972</v>
      </c>
      <c r="AQ847">
        <f t="shared" ca="1" si="572"/>
        <v>42.179776726767031</v>
      </c>
      <c r="AR847">
        <f t="shared" ca="1" si="555"/>
        <v>2.1761896493345789</v>
      </c>
      <c r="AS847">
        <f t="shared" ca="1" si="556"/>
        <v>68.515733932654086</v>
      </c>
      <c r="AT847">
        <f t="shared" ca="1" si="587"/>
        <v>208.25</v>
      </c>
      <c r="AU847">
        <f t="shared" ca="1" si="557"/>
        <v>205.62246308955491</v>
      </c>
      <c r="AV847">
        <f t="shared" ca="1" si="596"/>
        <v>9647.1166666666668</v>
      </c>
      <c r="AW847">
        <f t="shared" ca="1" si="566"/>
        <v>9412.0634615384606</v>
      </c>
      <c r="AX847">
        <f t="shared" ca="1" si="565"/>
        <v>235.05320512820617</v>
      </c>
      <c r="AY847">
        <f t="shared" ca="1" si="570"/>
        <v>17.093554131054688</v>
      </c>
      <c r="AZ847">
        <f t="shared" ca="1" si="569"/>
        <v>217.95965099715147</v>
      </c>
    </row>
    <row r="848" spans="1:52" x14ac:dyDescent="0.3">
      <c r="A848" s="1" vm="4950">
        <f ca="1"/>
        <v>43991</v>
      </c>
      <c r="B848" s="1" vm="4951">
        <f ca="1"/>
        <v>10181.15</v>
      </c>
      <c r="C848" s="1" vm="4952">
        <f ca="1"/>
        <v>10291.15</v>
      </c>
      <c r="D848" s="1" vm="4953">
        <f ca="1"/>
        <v>10021.450000000001</v>
      </c>
      <c r="E848" s="1" vm="4954">
        <f ca="1"/>
        <v>10046.65</v>
      </c>
      <c r="F848" s="1" vm="4955">
        <f ca="1"/>
        <v>754217000</v>
      </c>
      <c r="G848" s="1">
        <f t="shared" ca="1" si="595"/>
        <v>10089.380000000001</v>
      </c>
      <c r="H848" s="2">
        <f t="shared" ca="1" si="564"/>
        <v>9472.0324999999993</v>
      </c>
      <c r="I848" s="6" t="str" cm="1">
        <f t="array" aca="1" ref="I848" ca="1">_xlfn.IFS(AND(G847&lt;H847,G848&gt;H848),"BUY", AND(G847&gt;H847,G848&lt;H848),"SELL",TRUE,"")</f>
        <v/>
      </c>
      <c r="J848" s="1" vm="4918">
        <f t="shared" ca="1" si="574"/>
        <v>9726.85</v>
      </c>
      <c r="K848" s="3" t="str">
        <f t="shared" ca="1" si="588"/>
        <v/>
      </c>
      <c r="L848" s="3">
        <f t="shared" ca="1" si="589"/>
        <v>-1.1881051787813179E-2</v>
      </c>
      <c r="M848" s="3">
        <f t="shared" ca="1" si="590"/>
        <v>-1.1952195553601492E-2</v>
      </c>
      <c r="N848" s="4">
        <f t="shared" ca="1" si="575"/>
        <v>1</v>
      </c>
      <c r="O848" s="2">
        <f t="shared" ca="1" si="591"/>
        <v>-1.1952195553601492E-2</v>
      </c>
      <c r="P848" s="1">
        <f t="shared" ca="1" si="576"/>
        <v>10119.75</v>
      </c>
      <c r="Q848" s="1">
        <f t="shared" ca="1" si="577"/>
        <v>7632487485750</v>
      </c>
      <c r="R848" s="1" t="e" vm="4">
        <f ca="1">IF(ISBLANK(A848),"",SUM($Q$2:Q848))</f>
        <v>#N/A</v>
      </c>
      <c r="S848" s="1" t="e" vm="4">
        <f ca="1">IF(ISBLANK(A848),"",SUM($F$2:F848))</f>
        <v>#N/A</v>
      </c>
      <c r="T848" s="1" t="e" vm="4">
        <f t="shared" ca="1" si="578"/>
        <v>#N/A</v>
      </c>
      <c r="U848" s="1" t="e" vm="4">
        <f t="shared" ca="1" si="579"/>
        <v>#N/A</v>
      </c>
      <c r="V848" s="17">
        <f t="shared" ca="1" si="580"/>
        <v>269.69999999999891</v>
      </c>
      <c r="W848" s="17">
        <f t="shared" ca="1" si="581"/>
        <v>0</v>
      </c>
      <c r="X848" s="17">
        <f t="shared" ca="1" si="582"/>
        <v>98.799999999999272</v>
      </c>
      <c r="Y848" s="22">
        <f t="shared" ca="1" si="597"/>
        <v>2961.1499999999996</v>
      </c>
      <c r="Z848" s="22">
        <f t="shared" ca="1" si="597"/>
        <v>1379.4499999999989</v>
      </c>
      <c r="AA848" s="22">
        <f t="shared" ca="1" si="597"/>
        <v>277.64999999999964</v>
      </c>
      <c r="AB848" s="23">
        <f t="shared" ca="1" si="558"/>
        <v>46.584941661178902</v>
      </c>
      <c r="AC848" s="23">
        <f t="shared" ca="1" si="559"/>
        <v>9.3764246998632181</v>
      </c>
      <c r="AD848" s="23">
        <f t="shared" ca="1" si="560"/>
        <v>37.208516961315681</v>
      </c>
      <c r="AE848" s="23">
        <f t="shared" ca="1" si="561"/>
        <v>55.961366361042124</v>
      </c>
      <c r="AF848" s="23">
        <f t="shared" ca="1" si="562"/>
        <v>66.489650594411927</v>
      </c>
      <c r="AG848" s="23">
        <f t="shared" ca="1" si="567"/>
        <v>31.019632546494961</v>
      </c>
      <c r="AH848" s="25" t="str">
        <f t="shared" ca="1" si="583"/>
        <v>Strong</v>
      </c>
      <c r="AI848" s="25" t="str">
        <f t="shared" ca="1" si="584"/>
        <v>Bullish</v>
      </c>
      <c r="AJ848" s="1">
        <f t="shared" ca="1" si="592"/>
        <v>-754206924.13</v>
      </c>
      <c r="AK848" s="10">
        <f t="shared" ca="1" si="593"/>
        <v>-1.1952195553601492E-2</v>
      </c>
      <c r="AL848" s="10">
        <f t="shared" ref="AL848:AL911" ca="1" si="598">STDEV(AK835:AK848)*SQRT(DaysInYear)</f>
        <v>0.19997443323338862</v>
      </c>
      <c r="AM848">
        <f t="shared" ca="1" si="594"/>
        <v>-120.80000000000109</v>
      </c>
      <c r="AN848">
        <f t="shared" ca="1" si="585"/>
        <v>0</v>
      </c>
      <c r="AO848">
        <f t="shared" ca="1" si="586"/>
        <v>120.80000000000109</v>
      </c>
      <c r="AP848">
        <f t="shared" ca="1" si="572"/>
        <v>85.234679700888691</v>
      </c>
      <c r="AQ848">
        <f t="shared" ca="1" si="572"/>
        <v>47.795506960569462</v>
      </c>
      <c r="AR848">
        <f t="shared" ref="AR848:AR911" ca="1" si="599">AP848/AQ848</f>
        <v>1.7833199210797357</v>
      </c>
      <c r="AS848">
        <f t="shared" ref="AS848:AS911" ca="1" si="600">IF(AQ848=0,100,100-(100/(1+AR848)))</f>
        <v>64.071683156995149</v>
      </c>
      <c r="AT848">
        <f t="shared" ca="1" si="587"/>
        <v>269.69999999999891</v>
      </c>
      <c r="AU848">
        <f t="shared" ref="AU848:AU911" ca="1" si="601">(AU847*13+AT848)/14</f>
        <v>210.19943001172948</v>
      </c>
      <c r="AV848">
        <f t="shared" ca="1" si="596"/>
        <v>9725.4833333333318</v>
      </c>
      <c r="AW848">
        <f t="shared" ca="1" si="566"/>
        <v>9419.2461538461539</v>
      </c>
      <c r="AX848">
        <f t="shared" ca="1" si="565"/>
        <v>306.23717948717785</v>
      </c>
      <c r="AY848">
        <f t="shared" ca="1" si="570"/>
        <v>62.283938746438963</v>
      </c>
      <c r="AZ848">
        <f t="shared" ca="1" si="569"/>
        <v>243.95324074073889</v>
      </c>
    </row>
    <row r="849" spans="1:52" x14ac:dyDescent="0.3">
      <c r="A849" s="1" vm="4956">
        <f ca="1"/>
        <v>43992</v>
      </c>
      <c r="B849" s="1" vm="4957">
        <f ca="1"/>
        <v>10072.6</v>
      </c>
      <c r="C849" s="1" vm="4958">
        <f ca="1"/>
        <v>10148.75</v>
      </c>
      <c r="D849" s="1" vm="4959">
        <f ca="1"/>
        <v>10036.85</v>
      </c>
      <c r="E849" s="1" vm="4960">
        <f ca="1"/>
        <v>10116.15</v>
      </c>
      <c r="F849" s="1" vm="4961">
        <f ca="1"/>
        <v>632383000</v>
      </c>
      <c r="G849" s="1">
        <f t="shared" ca="1" si="595"/>
        <v>10100.299999999999</v>
      </c>
      <c r="H849" s="2">
        <f t="shared" ca="1" si="564"/>
        <v>9518.0125000000007</v>
      </c>
      <c r="I849" s="6" t="str" cm="1">
        <f t="array" aca="1" ref="I849" ca="1">_xlfn.IFS(AND(G848&lt;H848,G849&gt;H849),"BUY", AND(G848&gt;H848,G849&lt;H849),"SELL",TRUE,"")</f>
        <v/>
      </c>
      <c r="J849" s="1" vm="4918">
        <f t="shared" ca="1" si="574"/>
        <v>9726.85</v>
      </c>
      <c r="K849" s="3" t="str">
        <f t="shared" ca="1" si="588"/>
        <v/>
      </c>
      <c r="L849" s="3">
        <f t="shared" ca="1" si="589"/>
        <v>6.9177287951704969E-3</v>
      </c>
      <c r="M849" s="3">
        <f t="shared" ca="1" si="590"/>
        <v>6.8939110891929863E-3</v>
      </c>
      <c r="N849" s="4">
        <f t="shared" ca="1" si="575"/>
        <v>1</v>
      </c>
      <c r="O849" s="2">
        <f t="shared" ca="1" si="591"/>
        <v>6.8939110891929863E-3</v>
      </c>
      <c r="P849" s="1">
        <f t="shared" ca="1" si="576"/>
        <v>10100.583333333334</v>
      </c>
      <c r="Q849" s="1">
        <f t="shared" ca="1" si="577"/>
        <v>6387437190083.334</v>
      </c>
      <c r="R849" s="1" t="e" vm="4">
        <f ca="1">IF(ISBLANK(A849),"",SUM($Q$2:Q849))</f>
        <v>#N/A</v>
      </c>
      <c r="S849" s="1" t="e" vm="4">
        <f ca="1">IF(ISBLANK(A849),"",SUM($F$2:F849))</f>
        <v>#N/A</v>
      </c>
      <c r="T849" s="1" t="e" vm="4">
        <f t="shared" ca="1" si="578"/>
        <v>#N/A</v>
      </c>
      <c r="U849" s="1" t="e" vm="4">
        <f t="shared" ca="1" si="579"/>
        <v>#N/A</v>
      </c>
      <c r="V849" s="17">
        <f t="shared" ca="1" si="580"/>
        <v>111.89999999999964</v>
      </c>
      <c r="W849" s="17">
        <f t="shared" ca="1" si="581"/>
        <v>0</v>
      </c>
      <c r="X849" s="17">
        <f t="shared" ca="1" si="582"/>
        <v>0</v>
      </c>
      <c r="Y849" s="22">
        <f t="shared" ca="1" si="597"/>
        <v>2854.6000000000004</v>
      </c>
      <c r="Z849" s="22">
        <f t="shared" ca="1" si="597"/>
        <v>1316</v>
      </c>
      <c r="AA849" s="22">
        <f t="shared" ca="1" si="597"/>
        <v>277.64999999999964</v>
      </c>
      <c r="AB849" s="23">
        <f t="shared" ref="AB849:AB912" ca="1" si="602">IFERROR(100*(Z849/Y849),"")</f>
        <v>46.101029916625791</v>
      </c>
      <c r="AC849" s="23">
        <f t="shared" ref="AC849:AC912" ca="1" si="603">IFERROR(100*(AA849/Y849),"")</f>
        <v>9.7264065017865757</v>
      </c>
      <c r="AD849" s="23">
        <f t="shared" ref="AD849:AD912" ca="1" si="604">IFERROR(ABS(AB849-AC849),"")</f>
        <v>36.374623414839213</v>
      </c>
      <c r="AE849" s="23">
        <f t="shared" ref="AE849:AE912" ca="1" si="605">IFERROR((AB849+AC849),"")</f>
        <v>55.827436418412368</v>
      </c>
      <c r="AF849" s="23">
        <f t="shared" ref="AF849:AF912" ca="1" si="606">IFERROR(100*(AD849/AE849),"")</f>
        <v>65.155460734791234</v>
      </c>
      <c r="AG849" s="23">
        <f t="shared" ca="1" si="567"/>
        <v>34.12044507503159</v>
      </c>
      <c r="AH849" s="25" t="str">
        <f t="shared" ca="1" si="583"/>
        <v>Strong</v>
      </c>
      <c r="AI849" s="25" t="str">
        <f t="shared" ca="1" si="584"/>
        <v>Bullish</v>
      </c>
      <c r="AJ849" s="1">
        <f t="shared" ca="1" si="592"/>
        <v>632393089.38</v>
      </c>
      <c r="AK849" s="10">
        <f t="shared" ca="1" si="593"/>
        <v>6.8939110891929863E-3</v>
      </c>
      <c r="AL849" s="10">
        <f t="shared" ca="1" si="598"/>
        <v>0.19227032601469271</v>
      </c>
      <c r="AM849">
        <f t="shared" ca="1" si="594"/>
        <v>69.5</v>
      </c>
      <c r="AN849">
        <f t="shared" ca="1" si="585"/>
        <v>69.5</v>
      </c>
      <c r="AO849">
        <f t="shared" ca="1" si="586"/>
        <v>0</v>
      </c>
      <c r="AP849">
        <f t="shared" ca="1" si="572"/>
        <v>84.110774007968075</v>
      </c>
      <c r="AQ849">
        <f t="shared" ca="1" si="572"/>
        <v>44.381542177671641</v>
      </c>
      <c r="AR849">
        <f t="shared" ca="1" si="599"/>
        <v>1.8951746577721271</v>
      </c>
      <c r="AS849">
        <f t="shared" ca="1" si="600"/>
        <v>65.459769505943655</v>
      </c>
      <c r="AT849">
        <f t="shared" ca="1" si="587"/>
        <v>111.89999999999964</v>
      </c>
      <c r="AU849">
        <f t="shared" ca="1" si="601"/>
        <v>203.17804215374878</v>
      </c>
      <c r="AV849">
        <f t="shared" ca="1" si="596"/>
        <v>9815.2249999999985</v>
      </c>
      <c r="AW849">
        <f t="shared" ca="1" si="566"/>
        <v>9450.8865384615383</v>
      </c>
      <c r="AX849">
        <f t="shared" ca="1" si="565"/>
        <v>364.33846153846025</v>
      </c>
      <c r="AY849">
        <f t="shared" ca="1" si="570"/>
        <v>112.58230056980068</v>
      </c>
      <c r="AZ849">
        <f t="shared" ca="1" si="569"/>
        <v>251.75616096865957</v>
      </c>
    </row>
    <row r="850" spans="1:52" x14ac:dyDescent="0.3">
      <c r="A850" s="1" vm="4962">
        <f ca="1"/>
        <v>43993</v>
      </c>
      <c r="B850" s="1" vm="4963">
        <f ca="1"/>
        <v>10094.1</v>
      </c>
      <c r="C850" s="1" vm="4964">
        <f ca="1"/>
        <v>10112.049999999999</v>
      </c>
      <c r="D850" s="1" vm="4965">
        <f ca="1"/>
        <v>9885.0499999999993</v>
      </c>
      <c r="E850" s="1" vm="4966">
        <f ca="1"/>
        <v>9902</v>
      </c>
      <c r="F850" s="1" vm="4967">
        <f ca="1"/>
        <v>715453000</v>
      </c>
      <c r="G850" s="1">
        <f t="shared" ca="1" si="595"/>
        <v>10074.880000000001</v>
      </c>
      <c r="H850" s="2">
        <f t="shared" ca="1" si="564"/>
        <v>9543.9350000000013</v>
      </c>
      <c r="I850" s="6" t="str" cm="1">
        <f t="array" aca="1" ref="I850" ca="1">_xlfn.IFS(AND(G849&lt;H849,G850&gt;H850),"BUY", AND(G849&gt;H849,G850&lt;H850),"SELL",TRUE,"")</f>
        <v/>
      </c>
      <c r="J850" s="1" vm="4918">
        <f t="shared" ca="1" si="574"/>
        <v>9726.85</v>
      </c>
      <c r="K850" s="3" t="str">
        <f t="shared" ca="1" si="588"/>
        <v/>
      </c>
      <c r="L850" s="3">
        <f t="shared" ca="1" si="589"/>
        <v>-2.1169120663493524E-2</v>
      </c>
      <c r="M850" s="3">
        <f t="shared" ca="1" si="590"/>
        <v>-2.139639975380881E-2</v>
      </c>
      <c r="N850" s="4">
        <f t="shared" ca="1" si="575"/>
        <v>1</v>
      </c>
      <c r="O850" s="2">
        <f t="shared" ca="1" si="591"/>
        <v>-2.139639975380881E-2</v>
      </c>
      <c r="P850" s="1">
        <f t="shared" ca="1" si="576"/>
        <v>9966.3666666666668</v>
      </c>
      <c r="Q850" s="1">
        <f t="shared" ca="1" si="577"/>
        <v>7130466930766.667</v>
      </c>
      <c r="R850" s="1" t="e" vm="4">
        <f ca="1">IF(ISBLANK(A850),"",SUM($Q$2:Q850))</f>
        <v>#N/A</v>
      </c>
      <c r="S850" s="1" t="e" vm="4">
        <f ca="1">IF(ISBLANK(A850),"",SUM($F$2:F850))</f>
        <v>#N/A</v>
      </c>
      <c r="T850" s="1" t="e" vm="4">
        <f t="shared" ca="1" si="578"/>
        <v>#N/A</v>
      </c>
      <c r="U850" s="1" t="e" vm="4">
        <f t="shared" ca="1" si="579"/>
        <v>#N/A</v>
      </c>
      <c r="V850" s="17">
        <f t="shared" ca="1" si="580"/>
        <v>231.10000000000036</v>
      </c>
      <c r="W850" s="17">
        <f t="shared" ca="1" si="581"/>
        <v>0</v>
      </c>
      <c r="X850" s="17">
        <f t="shared" ca="1" si="582"/>
        <v>151.80000000000109</v>
      </c>
      <c r="Y850" s="22">
        <f ca="1">SUM(V837:V850)</f>
        <v>2963.2500000000018</v>
      </c>
      <c r="Z850" s="22">
        <f ca="1">SUM(W837:W850)</f>
        <v>1231.25</v>
      </c>
      <c r="AA850" s="22">
        <f ca="1">SUM(X837:X850)</f>
        <v>429.45000000000073</v>
      </c>
      <c r="AB850" s="23">
        <f t="shared" ca="1" si="602"/>
        <v>41.550662279591641</v>
      </c>
      <c r="AC850" s="23">
        <f t="shared" ca="1" si="603"/>
        <v>14.492533535813735</v>
      </c>
      <c r="AD850" s="23">
        <f t="shared" ca="1" si="604"/>
        <v>27.058128743777907</v>
      </c>
      <c r="AE850" s="23">
        <f t="shared" ca="1" si="605"/>
        <v>56.043195815405376</v>
      </c>
      <c r="AF850" s="23">
        <f t="shared" ca="1" si="606"/>
        <v>48.280845426627259</v>
      </c>
      <c r="AG850" s="23">
        <f t="shared" ca="1" si="567"/>
        <v>35.122174792438287</v>
      </c>
      <c r="AH850" s="25" t="str">
        <f t="shared" ca="1" si="583"/>
        <v>Strong</v>
      </c>
      <c r="AI850" s="25" t="str">
        <f t="shared" ca="1" si="584"/>
        <v>Bullish</v>
      </c>
      <c r="AJ850" s="1">
        <f t="shared" ca="1" si="592"/>
        <v>-715442899.70000005</v>
      </c>
      <c r="AK850" s="10">
        <f t="shared" ca="1" si="593"/>
        <v>-2.139639975380881E-2</v>
      </c>
      <c r="AL850" s="10">
        <f t="shared" ca="1" si="598"/>
        <v>0.2288425022541854</v>
      </c>
      <c r="AM850">
        <f t="shared" ca="1" si="594"/>
        <v>-214.14999999999964</v>
      </c>
      <c r="AN850">
        <f t="shared" ca="1" si="585"/>
        <v>0</v>
      </c>
      <c r="AO850">
        <f t="shared" ca="1" si="586"/>
        <v>214.14999999999964</v>
      </c>
      <c r="AP850">
        <f t="shared" ca="1" si="572"/>
        <v>78.1028615788275</v>
      </c>
      <c r="AQ850">
        <f t="shared" ca="1" si="572"/>
        <v>56.507860593552209</v>
      </c>
      <c r="AR850">
        <f t="shared" ca="1" si="599"/>
        <v>1.3821592387049135</v>
      </c>
      <c r="AS850">
        <f t="shared" ca="1" si="600"/>
        <v>58.021278185262673</v>
      </c>
      <c r="AT850">
        <f t="shared" ca="1" si="587"/>
        <v>227</v>
      </c>
      <c r="AU850">
        <f t="shared" ca="1" si="601"/>
        <v>204.87961057133816</v>
      </c>
      <c r="AV850">
        <f t="shared" ca="1" si="596"/>
        <v>9887.970833333331</v>
      </c>
      <c r="AW850">
        <f t="shared" ca="1" si="566"/>
        <v>9477.671153846155</v>
      </c>
      <c r="AX850">
        <f t="shared" ca="1" si="565"/>
        <v>410.29967948717604</v>
      </c>
      <c r="AY850">
        <f t="shared" ca="1" si="570"/>
        <v>166.99341168091127</v>
      </c>
      <c r="AZ850">
        <f t="shared" ca="1" si="569"/>
        <v>243.30626780626477</v>
      </c>
    </row>
    <row r="851" spans="1:52" x14ac:dyDescent="0.3">
      <c r="A851" s="1" vm="4968">
        <f ca="1"/>
        <v>43994</v>
      </c>
      <c r="B851" s="1" vm="4969">
        <f ca="1"/>
        <v>9544.9500000000007</v>
      </c>
      <c r="C851" s="1" vm="4970">
        <f ca="1"/>
        <v>9996.0499999999993</v>
      </c>
      <c r="D851" s="1" vm="4971">
        <f ca="1"/>
        <v>9544.35</v>
      </c>
      <c r="E851" s="1" vm="4972">
        <f ca="1"/>
        <v>9972.9</v>
      </c>
      <c r="F851" s="1" vm="4973">
        <f ca="1"/>
        <v>796306000</v>
      </c>
      <c r="G851" s="1">
        <f t="shared" ca="1" si="595"/>
        <v>10041.030000000001</v>
      </c>
      <c r="H851" s="2">
        <f t="shared" ca="1" si="564"/>
        <v>9585.442500000001</v>
      </c>
      <c r="I851" s="6" t="str" cm="1">
        <f t="array" aca="1" ref="I851" ca="1">_xlfn.IFS(AND(G850&lt;H850,G851&gt;H851),"BUY", AND(G850&gt;H850,G851&lt;H851),"SELL",TRUE,"")</f>
        <v/>
      </c>
      <c r="J851" s="1" vm="4918">
        <f t="shared" ca="1" si="574"/>
        <v>9726.85</v>
      </c>
      <c r="K851" s="3" t="str">
        <f t="shared" ca="1" si="588"/>
        <v/>
      </c>
      <c r="L851" s="3">
        <f t="shared" ca="1" si="589"/>
        <v>7.1601696626943934E-3</v>
      </c>
      <c r="M851" s="3">
        <f t="shared" ca="1" si="590"/>
        <v>7.1346573571307781E-3</v>
      </c>
      <c r="N851" s="4">
        <f t="shared" ca="1" si="575"/>
        <v>1</v>
      </c>
      <c r="O851" s="2">
        <f t="shared" ca="1" si="591"/>
        <v>7.1346573571307781E-3</v>
      </c>
      <c r="P851" s="1">
        <f t="shared" ca="1" si="576"/>
        <v>9837.7666666666682</v>
      </c>
      <c r="Q851" s="1">
        <f t="shared" ca="1" si="577"/>
        <v>7833872623266.668</v>
      </c>
      <c r="R851" s="1" t="e" vm="4">
        <f ca="1">IF(ISBLANK(A851),"",SUM($Q$2:Q851))</f>
        <v>#N/A</v>
      </c>
      <c r="S851" s="1" t="e" vm="4">
        <f ca="1">IF(ISBLANK(A851),"",SUM($F$2:F851))</f>
        <v>#N/A</v>
      </c>
      <c r="T851" s="1" t="e" vm="4">
        <f t="shared" ca="1" si="578"/>
        <v>#N/A</v>
      </c>
      <c r="U851" s="1" t="e" vm="4">
        <f t="shared" ca="1" si="579"/>
        <v>#N/A</v>
      </c>
      <c r="V851" s="17">
        <f t="shared" ca="1" si="580"/>
        <v>451.69999999999891</v>
      </c>
      <c r="W851" s="17">
        <f t="shared" ca="1" si="581"/>
        <v>0</v>
      </c>
      <c r="X851" s="17">
        <f t="shared" ca="1" si="582"/>
        <v>340.69999999999891</v>
      </c>
      <c r="Y851" s="22">
        <f t="shared" ref="Y851:AA862" ca="1" si="607">SUM(V838:V851)</f>
        <v>3233.8999999999996</v>
      </c>
      <c r="Z851" s="22">
        <f t="shared" ca="1" si="607"/>
        <v>1231.25</v>
      </c>
      <c r="AA851" s="22">
        <f t="shared" ca="1" si="607"/>
        <v>682.59999999999854</v>
      </c>
      <c r="AB851" s="23">
        <f t="shared" ca="1" si="602"/>
        <v>38.073224280280783</v>
      </c>
      <c r="AC851" s="23">
        <f t="shared" ca="1" si="603"/>
        <v>21.107640928909323</v>
      </c>
      <c r="AD851" s="23">
        <f t="shared" ca="1" si="604"/>
        <v>16.96558335137146</v>
      </c>
      <c r="AE851" s="23">
        <f t="shared" ca="1" si="605"/>
        <v>59.180865209190102</v>
      </c>
      <c r="AF851" s="23">
        <f t="shared" ca="1" si="606"/>
        <v>28.667345925751864</v>
      </c>
      <c r="AG851" s="23">
        <f t="shared" ca="1" si="567"/>
        <v>35.821017513072405</v>
      </c>
      <c r="AH851" s="25" t="str">
        <f t="shared" ca="1" si="583"/>
        <v>Strong</v>
      </c>
      <c r="AI851" s="25" t="str">
        <f t="shared" ca="1" si="584"/>
        <v>Bullish</v>
      </c>
      <c r="AJ851" s="1">
        <f t="shared" ca="1" si="592"/>
        <v>796316074.88</v>
      </c>
      <c r="AK851" s="10">
        <f t="shared" ca="1" si="593"/>
        <v>7.1346573571307781E-3</v>
      </c>
      <c r="AL851" s="10">
        <f t="shared" ca="1" si="598"/>
        <v>0.22054062064266261</v>
      </c>
      <c r="AM851">
        <f t="shared" ca="1" si="594"/>
        <v>70.899999999999636</v>
      </c>
      <c r="AN851">
        <f t="shared" ca="1" si="585"/>
        <v>70.899999999999636</v>
      </c>
      <c r="AO851">
        <f t="shared" ca="1" si="586"/>
        <v>0</v>
      </c>
      <c r="AP851">
        <f t="shared" ca="1" si="572"/>
        <v>77.588371466054085</v>
      </c>
      <c r="AQ851">
        <f t="shared" ca="1" si="572"/>
        <v>52.471584836869908</v>
      </c>
      <c r="AR851">
        <f t="shared" ca="1" si="599"/>
        <v>1.4786740615376937</v>
      </c>
      <c r="AS851">
        <f t="shared" ca="1" si="600"/>
        <v>59.655849249512443</v>
      </c>
      <c r="AT851">
        <f t="shared" ca="1" si="587"/>
        <v>451.69999999999891</v>
      </c>
      <c r="AU851">
        <f t="shared" ca="1" si="601"/>
        <v>222.50963838767106</v>
      </c>
      <c r="AV851">
        <f t="shared" ca="1" si="596"/>
        <v>9942.7999999999975</v>
      </c>
      <c r="AW851">
        <f t="shared" ca="1" si="566"/>
        <v>9504.6711538461532</v>
      </c>
      <c r="AX851">
        <f t="shared" ca="1" si="565"/>
        <v>438.12884615384428</v>
      </c>
      <c r="AY851">
        <f t="shared" ca="1" si="570"/>
        <v>223.12863247863183</v>
      </c>
      <c r="AZ851">
        <f t="shared" ca="1" si="569"/>
        <v>215.00021367521245</v>
      </c>
    </row>
    <row r="852" spans="1:52" x14ac:dyDescent="0.3">
      <c r="A852" s="1" vm="4974">
        <f ca="1"/>
        <v>43997</v>
      </c>
      <c r="B852" s="1" vm="4975">
        <f ca="1"/>
        <v>9919.35</v>
      </c>
      <c r="C852" s="1" vm="4976">
        <f ca="1"/>
        <v>9943.35</v>
      </c>
      <c r="D852" s="1" vm="4977">
        <f ca="1"/>
        <v>9726.35</v>
      </c>
      <c r="E852" s="1" vm="4978">
        <f ca="1"/>
        <v>9813.7000000000007</v>
      </c>
      <c r="F852" s="1" vm="4979">
        <f ca="1"/>
        <v>716053000</v>
      </c>
      <c r="G852" s="1">
        <f t="shared" ca="1" si="595"/>
        <v>9970.2799999999988</v>
      </c>
      <c r="H852" s="2">
        <f t="shared" ca="1" si="564"/>
        <v>9619.2849999999999</v>
      </c>
      <c r="I852" s="6" t="str" cm="1">
        <f t="array" aca="1" ref="I852" ca="1">_xlfn.IFS(AND(G851&lt;H851,G852&gt;H852),"BUY", AND(G851&gt;H851,G852&lt;H852),"SELL",TRUE,"")</f>
        <v/>
      </c>
      <c r="J852" s="1" vm="4918">
        <f t="shared" ca="1" si="574"/>
        <v>9726.85</v>
      </c>
      <c r="K852" s="3" t="str">
        <f t="shared" ca="1" si="588"/>
        <v/>
      </c>
      <c r="L852" s="3">
        <f t="shared" ca="1" si="589"/>
        <v>-1.596326043578089E-2</v>
      </c>
      <c r="M852" s="3">
        <f t="shared" ca="1" si="590"/>
        <v>-1.6092045671383177E-2</v>
      </c>
      <c r="N852" s="4">
        <f t="shared" ca="1" si="575"/>
        <v>1</v>
      </c>
      <c r="O852" s="2">
        <f t="shared" ca="1" si="591"/>
        <v>-1.6092045671383177E-2</v>
      </c>
      <c r="P852" s="1">
        <f t="shared" ca="1" si="576"/>
        <v>9827.8000000000011</v>
      </c>
      <c r="Q852" s="1">
        <f t="shared" ca="1" si="577"/>
        <v>7037225673400.001</v>
      </c>
      <c r="R852" s="1" t="e" vm="4">
        <f ca="1">IF(ISBLANK(A852),"",SUM($Q$2:Q852))</f>
        <v>#N/A</v>
      </c>
      <c r="S852" s="1" t="e" vm="4">
        <f ca="1">IF(ISBLANK(A852),"",SUM($F$2:F852))</f>
        <v>#N/A</v>
      </c>
      <c r="T852" s="1" t="e" vm="4">
        <f t="shared" ca="1" si="578"/>
        <v>#N/A</v>
      </c>
      <c r="U852" s="1" t="e" vm="4">
        <f t="shared" ca="1" si="579"/>
        <v>#N/A</v>
      </c>
      <c r="V852" s="17">
        <f t="shared" ca="1" si="580"/>
        <v>246.54999999999927</v>
      </c>
      <c r="W852" s="17">
        <f t="shared" ca="1" si="581"/>
        <v>0</v>
      </c>
      <c r="X852" s="17">
        <f t="shared" ca="1" si="582"/>
        <v>0</v>
      </c>
      <c r="Y852" s="22">
        <f t="shared" ca="1" si="607"/>
        <v>3315.4499999999989</v>
      </c>
      <c r="Z852" s="22">
        <f t="shared" ca="1" si="607"/>
        <v>1219.2000000000007</v>
      </c>
      <c r="AA852" s="22">
        <f t="shared" ca="1" si="607"/>
        <v>682.59999999999854</v>
      </c>
      <c r="AB852" s="23">
        <f t="shared" ca="1" si="602"/>
        <v>36.773288693842495</v>
      </c>
      <c r="AC852" s="23">
        <f t="shared" ca="1" si="603"/>
        <v>20.588457072192274</v>
      </c>
      <c r="AD852" s="23">
        <f t="shared" ca="1" si="604"/>
        <v>16.184831621650222</v>
      </c>
      <c r="AE852" s="23">
        <f t="shared" ca="1" si="605"/>
        <v>57.361745766034772</v>
      </c>
      <c r="AF852" s="23">
        <f t="shared" ca="1" si="606"/>
        <v>28.215374907982032</v>
      </c>
      <c r="AG852" s="23">
        <f t="shared" ca="1" si="567"/>
        <v>36.838865284767046</v>
      </c>
      <c r="AH852" s="25" t="str">
        <f t="shared" ca="1" si="583"/>
        <v>Strong</v>
      </c>
      <c r="AI852" s="25" t="str">
        <f t="shared" ca="1" si="584"/>
        <v>Bullish</v>
      </c>
      <c r="AJ852" s="1">
        <f t="shared" ca="1" si="592"/>
        <v>-716042958.97000003</v>
      </c>
      <c r="AK852" s="10">
        <f t="shared" ca="1" si="593"/>
        <v>-1.6092045671383177E-2</v>
      </c>
      <c r="AL852" s="10">
        <f t="shared" ca="1" si="598"/>
        <v>0.23957490088655259</v>
      </c>
      <c r="AM852">
        <f t="shared" ca="1" si="594"/>
        <v>-159.19999999999891</v>
      </c>
      <c r="AN852">
        <f t="shared" ca="1" si="585"/>
        <v>0</v>
      </c>
      <c r="AO852">
        <f t="shared" ca="1" si="586"/>
        <v>159.19999999999891</v>
      </c>
      <c r="AP852">
        <f t="shared" ca="1" si="572"/>
        <v>72.046344932764512</v>
      </c>
      <c r="AQ852">
        <f t="shared" ca="1" si="572"/>
        <v>60.09504306280769</v>
      </c>
      <c r="AR852">
        <f t="shared" ca="1" si="599"/>
        <v>1.1988733389784918</v>
      </c>
      <c r="AS852">
        <f t="shared" ca="1" si="600"/>
        <v>54.522164497907831</v>
      </c>
      <c r="AT852">
        <f t="shared" ca="1" si="587"/>
        <v>217</v>
      </c>
      <c r="AU852">
        <f t="shared" ca="1" si="601"/>
        <v>222.1160927885517</v>
      </c>
      <c r="AV852">
        <f t="shared" ca="1" si="596"/>
        <v>9969.7666666666646</v>
      </c>
      <c r="AW852">
        <f t="shared" ca="1" si="566"/>
        <v>9528.3115384615394</v>
      </c>
      <c r="AX852">
        <f t="shared" ca="1" si="565"/>
        <v>441.45512820512522</v>
      </c>
      <c r="AY852">
        <f t="shared" ca="1" si="570"/>
        <v>274.73219373219257</v>
      </c>
      <c r="AZ852">
        <f t="shared" ca="1" si="569"/>
        <v>166.72293447293265</v>
      </c>
    </row>
    <row r="853" spans="1:52" x14ac:dyDescent="0.3">
      <c r="A853" s="1" vm="4980">
        <f ca="1"/>
        <v>43998</v>
      </c>
      <c r="B853" s="1" vm="4981">
        <f ca="1"/>
        <v>10014.799999999999</v>
      </c>
      <c r="C853" s="1" vm="4982">
        <f ca="1"/>
        <v>10046.15</v>
      </c>
      <c r="D853" s="1" vm="4983">
        <f ca="1"/>
        <v>9728.5</v>
      </c>
      <c r="E853" s="1" vm="4984">
        <f ca="1"/>
        <v>9914</v>
      </c>
      <c r="F853" s="1" vm="4985">
        <f ca="1"/>
        <v>899895000</v>
      </c>
      <c r="G853" s="1">
        <f t="shared" ca="1" si="595"/>
        <v>9943.75</v>
      </c>
      <c r="H853" s="2">
        <f t="shared" ca="1" si="564"/>
        <v>9673.8224999999984</v>
      </c>
      <c r="I853" s="6" t="str" cm="1">
        <f t="array" aca="1" ref="I853" ca="1">_xlfn.IFS(AND(G852&lt;H852,G853&gt;H853),"BUY", AND(G852&gt;H852,G853&lt;H853),"SELL",TRUE,"")</f>
        <v/>
      </c>
      <c r="J853" s="1" vm="4918">
        <f t="shared" ca="1" si="574"/>
        <v>9726.85</v>
      </c>
      <c r="K853" s="3" t="str">
        <f t="shared" ca="1" si="588"/>
        <v/>
      </c>
      <c r="L853" s="3">
        <f t="shared" ca="1" si="589"/>
        <v>1.0220406166889129E-2</v>
      </c>
      <c r="M853" s="3">
        <f t="shared" ca="1" si="590"/>
        <v>1.0168530973403287E-2</v>
      </c>
      <c r="N853" s="4">
        <f t="shared" ca="1" si="575"/>
        <v>1</v>
      </c>
      <c r="O853" s="2">
        <f t="shared" ca="1" si="591"/>
        <v>1.0168530973403287E-2</v>
      </c>
      <c r="P853" s="1">
        <f t="shared" ca="1" si="576"/>
        <v>9896.2166666666672</v>
      </c>
      <c r="Q853" s="1">
        <f t="shared" ca="1" si="577"/>
        <v>8905555897250</v>
      </c>
      <c r="R853" s="1" t="e" vm="4">
        <f ca="1">IF(ISBLANK(A853),"",SUM($Q$2:Q853))</f>
        <v>#N/A</v>
      </c>
      <c r="S853" s="1" t="e" vm="4">
        <f ca="1">IF(ISBLANK(A853),"",SUM($F$2:F853))</f>
        <v>#N/A</v>
      </c>
      <c r="T853" s="1" t="e" vm="4">
        <f t="shared" ca="1" si="578"/>
        <v>#N/A</v>
      </c>
      <c r="U853" s="1" t="e" vm="4">
        <f t="shared" ca="1" si="579"/>
        <v>#N/A</v>
      </c>
      <c r="V853" s="17">
        <f t="shared" ca="1" si="580"/>
        <v>317.64999999999964</v>
      </c>
      <c r="W853" s="17">
        <f t="shared" ca="1" si="581"/>
        <v>102.79999999999927</v>
      </c>
      <c r="X853" s="17">
        <f t="shared" ca="1" si="582"/>
        <v>0</v>
      </c>
      <c r="Y853" s="22">
        <f t="shared" ca="1" si="607"/>
        <v>3303.3499999999985</v>
      </c>
      <c r="Z853" s="22">
        <f t="shared" ca="1" si="607"/>
        <v>1149.6499999999996</v>
      </c>
      <c r="AA853" s="22">
        <f t="shared" ca="1" si="607"/>
        <v>682.59999999999854</v>
      </c>
      <c r="AB853" s="23">
        <f t="shared" ca="1" si="602"/>
        <v>34.802548927603802</v>
      </c>
      <c r="AC853" s="23">
        <f t="shared" ca="1" si="603"/>
        <v>20.6638715243616</v>
      </c>
      <c r="AD853" s="23">
        <f t="shared" ca="1" si="604"/>
        <v>14.138677403242202</v>
      </c>
      <c r="AE853" s="23">
        <f t="shared" ca="1" si="605"/>
        <v>55.466420451965405</v>
      </c>
      <c r="AF853" s="23">
        <f t="shared" ca="1" si="606"/>
        <v>25.490517123755023</v>
      </c>
      <c r="AG853" s="23">
        <f t="shared" ca="1" si="567"/>
        <v>38.527710993894814</v>
      </c>
      <c r="AH853" s="25" t="str">
        <f t="shared" ca="1" si="583"/>
        <v>Strong</v>
      </c>
      <c r="AI853" s="25" t="str">
        <f t="shared" ca="1" si="584"/>
        <v>Bullish</v>
      </c>
      <c r="AJ853" s="1">
        <f t="shared" ca="1" si="592"/>
        <v>899904970.27999997</v>
      </c>
      <c r="AK853" s="10">
        <f t="shared" ca="1" si="593"/>
        <v>1.0168530973403287E-2</v>
      </c>
      <c r="AL853" s="10">
        <f t="shared" ca="1" si="598"/>
        <v>0.21165801784907232</v>
      </c>
      <c r="AM853">
        <f t="shared" ca="1" si="594"/>
        <v>100.29999999999927</v>
      </c>
      <c r="AN853">
        <f t="shared" ca="1" si="585"/>
        <v>100.29999999999927</v>
      </c>
      <c r="AO853">
        <f t="shared" ca="1" si="586"/>
        <v>0</v>
      </c>
      <c r="AP853">
        <f t="shared" ca="1" si="572"/>
        <v>74.064463151852706</v>
      </c>
      <c r="AQ853">
        <f t="shared" ca="1" si="572"/>
        <v>55.802539986892853</v>
      </c>
      <c r="AR853">
        <f t="shared" ca="1" si="599"/>
        <v>1.3272597119996561</v>
      </c>
      <c r="AS853">
        <f t="shared" ca="1" si="600"/>
        <v>57.03100969591538</v>
      </c>
      <c r="AT853">
        <f t="shared" ca="1" si="587"/>
        <v>317.64999999999964</v>
      </c>
      <c r="AU853">
        <f t="shared" ca="1" si="601"/>
        <v>228.93994330365513</v>
      </c>
      <c r="AV853">
        <f t="shared" ca="1" si="596"/>
        <v>9997.5749999999989</v>
      </c>
      <c r="AW853">
        <f t="shared" ca="1" si="566"/>
        <v>9553.7923076923071</v>
      </c>
      <c r="AX853">
        <f t="shared" ca="1" si="565"/>
        <v>443.78269230769183</v>
      </c>
      <c r="AY853">
        <f t="shared" ca="1" si="570"/>
        <v>321.90904558404446</v>
      </c>
      <c r="AZ853">
        <f t="shared" ca="1" si="569"/>
        <v>121.87364672364737</v>
      </c>
    </row>
    <row r="854" spans="1:52" x14ac:dyDescent="0.3">
      <c r="A854" s="1" vm="4986">
        <f ca="1"/>
        <v>43999</v>
      </c>
      <c r="B854" s="1" vm="4987">
        <f ca="1"/>
        <v>9876.7000000000007</v>
      </c>
      <c r="C854" s="1" vm="4988">
        <f ca="1"/>
        <v>10003.6</v>
      </c>
      <c r="D854" s="1" vm="4989">
        <f ca="1"/>
        <v>9833.7999999999993</v>
      </c>
      <c r="E854" s="1" vm="4990">
        <f ca="1"/>
        <v>9881.15</v>
      </c>
      <c r="F854" s="1" vm="4991">
        <f ca="1"/>
        <v>685418000</v>
      </c>
      <c r="G854" s="1">
        <f t="shared" ca="1" si="595"/>
        <v>9896.7500000000018</v>
      </c>
      <c r="H854" s="2">
        <f t="shared" ca="1" si="564"/>
        <v>9723.9249999999993</v>
      </c>
      <c r="I854" s="6" t="str" cm="1">
        <f t="array" aca="1" ref="I854" ca="1">_xlfn.IFS(AND(G853&lt;H853,G854&gt;H854),"BUY", AND(G853&gt;H853,G854&lt;H854),"SELL",TRUE,"")</f>
        <v/>
      </c>
      <c r="J854" s="1" vm="4918">
        <f t="shared" ca="1" si="574"/>
        <v>9726.85</v>
      </c>
      <c r="K854" s="3" t="str">
        <f t="shared" ca="1" si="588"/>
        <v/>
      </c>
      <c r="L854" s="3">
        <f t="shared" ca="1" si="589"/>
        <v>-3.3134960661690416E-3</v>
      </c>
      <c r="M854" s="3">
        <f t="shared" ca="1" si="590"/>
        <v>-3.3189978510494772E-3</v>
      </c>
      <c r="N854" s="4">
        <f t="shared" ca="1" si="575"/>
        <v>1</v>
      </c>
      <c r="O854" s="2">
        <f t="shared" ca="1" si="591"/>
        <v>-3.3189978510494772E-3</v>
      </c>
      <c r="P854" s="1">
        <f t="shared" ca="1" si="576"/>
        <v>9906.1833333333343</v>
      </c>
      <c r="Q854" s="1">
        <f t="shared" ca="1" si="577"/>
        <v>6789876367966.667</v>
      </c>
      <c r="R854" s="1" t="e" vm="4">
        <f ca="1">IF(ISBLANK(A854),"",SUM($Q$2:Q854))</f>
        <v>#N/A</v>
      </c>
      <c r="S854" s="1" t="e" vm="4">
        <f ca="1">IF(ISBLANK(A854),"",SUM($F$2:F854))</f>
        <v>#N/A</v>
      </c>
      <c r="T854" s="1" t="e" vm="4">
        <f t="shared" ca="1" si="578"/>
        <v>#N/A</v>
      </c>
      <c r="U854" s="1" t="e" vm="4">
        <f t="shared" ca="1" si="579"/>
        <v>#N/A</v>
      </c>
      <c r="V854" s="17">
        <f t="shared" ca="1" si="580"/>
        <v>169.80000000000109</v>
      </c>
      <c r="W854" s="17">
        <f t="shared" ca="1" si="581"/>
        <v>0</v>
      </c>
      <c r="X854" s="17">
        <f t="shared" ca="1" si="582"/>
        <v>0</v>
      </c>
      <c r="Y854" s="22">
        <f t="shared" ca="1" si="607"/>
        <v>3276.8500000000004</v>
      </c>
      <c r="Z854" s="22">
        <f t="shared" ca="1" si="607"/>
        <v>972.39999999999964</v>
      </c>
      <c r="AA854" s="22">
        <f t="shared" ca="1" si="607"/>
        <v>682.59999999999854</v>
      </c>
      <c r="AB854" s="23">
        <f t="shared" ca="1" si="602"/>
        <v>29.674840166623419</v>
      </c>
      <c r="AC854" s="23">
        <f t="shared" ca="1" si="603"/>
        <v>20.830980972580328</v>
      </c>
      <c r="AD854" s="23">
        <f t="shared" ca="1" si="604"/>
        <v>8.8438591940430911</v>
      </c>
      <c r="AE854" s="23">
        <f t="shared" ca="1" si="605"/>
        <v>50.505821139203746</v>
      </c>
      <c r="AF854" s="23">
        <f t="shared" ca="1" si="606"/>
        <v>17.510574018126974</v>
      </c>
      <c r="AG854" s="23">
        <f t="shared" ca="1" si="567"/>
        <v>38.965055282129988</v>
      </c>
      <c r="AH854" s="25" t="str">
        <f t="shared" ca="1" si="583"/>
        <v>Strong</v>
      </c>
      <c r="AI854" s="25" t="str">
        <f t="shared" ca="1" si="584"/>
        <v>Bullish</v>
      </c>
      <c r="AJ854" s="1">
        <f t="shared" ca="1" si="592"/>
        <v>-685408056.25</v>
      </c>
      <c r="AK854" s="10">
        <f t="shared" ca="1" si="593"/>
        <v>-3.3189978510494772E-3</v>
      </c>
      <c r="AL854" s="10">
        <f t="shared" ca="1" si="598"/>
        <v>0.2034869115024574</v>
      </c>
      <c r="AM854">
        <f t="shared" ca="1" si="594"/>
        <v>-32.850000000000364</v>
      </c>
      <c r="AN854">
        <f t="shared" ca="1" si="585"/>
        <v>0</v>
      </c>
      <c r="AO854">
        <f t="shared" ca="1" si="586"/>
        <v>32.850000000000364</v>
      </c>
      <c r="AP854">
        <f t="shared" ca="1" si="572"/>
        <v>68.774144355291796</v>
      </c>
      <c r="AQ854">
        <f t="shared" ca="1" si="572"/>
        <v>54.163072844971964</v>
      </c>
      <c r="AR854">
        <f t="shared" ca="1" si="599"/>
        <v>1.2697607565977711</v>
      </c>
      <c r="AS854">
        <f t="shared" ca="1" si="600"/>
        <v>55.942493185980652</v>
      </c>
      <c r="AT854">
        <f t="shared" ca="1" si="587"/>
        <v>169.80000000000109</v>
      </c>
      <c r="AU854">
        <f t="shared" ca="1" si="601"/>
        <v>224.71566163910842</v>
      </c>
      <c r="AV854">
        <f t="shared" ca="1" si="596"/>
        <v>10002.158333333333</v>
      </c>
      <c r="AW854">
        <f t="shared" ca="1" si="566"/>
        <v>9578.4826923076926</v>
      </c>
      <c r="AX854">
        <f t="shared" ca="1" si="565"/>
        <v>423.67564102564029</v>
      </c>
      <c r="AY854">
        <f t="shared" ca="1" si="570"/>
        <v>358.87795584045466</v>
      </c>
      <c r="AZ854">
        <f t="shared" ca="1" si="569"/>
        <v>64.797685185185628</v>
      </c>
    </row>
    <row r="855" spans="1:52" x14ac:dyDescent="0.3">
      <c r="A855" s="1" vm="4992">
        <f ca="1"/>
        <v>44000</v>
      </c>
      <c r="B855" s="1" vm="4993">
        <f ca="1"/>
        <v>9863.25</v>
      </c>
      <c r="C855" s="1" vm="4994">
        <f ca="1"/>
        <v>10111.200000000001</v>
      </c>
      <c r="D855" s="1" vm="4995">
        <f ca="1"/>
        <v>9845.0499999999993</v>
      </c>
      <c r="E855" s="1" vm="4996">
        <f ca="1"/>
        <v>10091.65</v>
      </c>
      <c r="F855" s="1" vm="4997">
        <f ca="1"/>
        <v>622896000</v>
      </c>
      <c r="G855" s="1">
        <f t="shared" ca="1" si="595"/>
        <v>9934.68</v>
      </c>
      <c r="H855" s="2">
        <f t="shared" ca="1" si="564"/>
        <v>9775.1799999999985</v>
      </c>
      <c r="I855" s="6" t="str" cm="1">
        <f t="array" aca="1" ref="I855" ca="1">_xlfn.IFS(AND(G854&lt;H854,G855&gt;H855),"BUY", AND(G854&gt;H854,G855&lt;H855),"SELL",TRUE,"")</f>
        <v/>
      </c>
      <c r="J855" s="1" vm="4918">
        <f t="shared" ca="1" si="574"/>
        <v>9726.85</v>
      </c>
      <c r="K855" s="3" t="str">
        <f t="shared" ca="1" si="588"/>
        <v/>
      </c>
      <c r="L855" s="3">
        <f t="shared" ca="1" si="589"/>
        <v>2.1303188394063532E-2</v>
      </c>
      <c r="M855" s="3">
        <f t="shared" ca="1" si="590"/>
        <v>2.1079447494686824E-2</v>
      </c>
      <c r="N855" s="4">
        <f t="shared" ca="1" si="575"/>
        <v>1</v>
      </c>
      <c r="O855" s="2">
        <f t="shared" ca="1" si="591"/>
        <v>2.1079447494686824E-2</v>
      </c>
      <c r="P855" s="1">
        <f t="shared" ca="1" si="576"/>
        <v>10015.966666666667</v>
      </c>
      <c r="Q855" s="1">
        <f t="shared" ca="1" si="577"/>
        <v>6238905572800</v>
      </c>
      <c r="R855" s="1" t="e" vm="4">
        <f ca="1">IF(ISBLANK(A855),"",SUM($Q$2:Q855))</f>
        <v>#N/A</v>
      </c>
      <c r="S855" s="1" t="e" vm="4">
        <f ca="1">IF(ISBLANK(A855),"",SUM($F$2:F855))</f>
        <v>#N/A</v>
      </c>
      <c r="T855" s="1" t="e" vm="4">
        <f t="shared" ca="1" si="578"/>
        <v>#N/A</v>
      </c>
      <c r="U855" s="1" t="e" vm="4">
        <f t="shared" ca="1" si="579"/>
        <v>#N/A</v>
      </c>
      <c r="V855" s="17">
        <f t="shared" ca="1" si="580"/>
        <v>266.15000000000146</v>
      </c>
      <c r="W855" s="17">
        <f t="shared" ca="1" si="581"/>
        <v>107.60000000000036</v>
      </c>
      <c r="X855" s="17">
        <f t="shared" ca="1" si="582"/>
        <v>0</v>
      </c>
      <c r="Y855" s="22">
        <f t="shared" ca="1" si="607"/>
        <v>3321.0500000000011</v>
      </c>
      <c r="Z855" s="22">
        <f t="shared" ca="1" si="607"/>
        <v>992.39999999999964</v>
      </c>
      <c r="AA855" s="22">
        <f t="shared" ca="1" si="607"/>
        <v>682.59999999999854</v>
      </c>
      <c r="AB855" s="23">
        <f t="shared" ca="1" si="602"/>
        <v>29.882115595971133</v>
      </c>
      <c r="AC855" s="23">
        <f t="shared" ca="1" si="603"/>
        <v>20.553740533867252</v>
      </c>
      <c r="AD855" s="23">
        <f t="shared" ca="1" si="604"/>
        <v>9.3283750621038806</v>
      </c>
      <c r="AE855" s="23">
        <f t="shared" ca="1" si="605"/>
        <v>50.435856129838385</v>
      </c>
      <c r="AF855" s="23">
        <f t="shared" ca="1" si="606"/>
        <v>18.495522388059783</v>
      </c>
      <c r="AG855" s="23">
        <f t="shared" ca="1" si="567"/>
        <v>39.533025121514392</v>
      </c>
      <c r="AH855" s="25" t="str">
        <f t="shared" ca="1" si="583"/>
        <v>Strong</v>
      </c>
      <c r="AI855" s="25" t="str">
        <f t="shared" ca="1" si="584"/>
        <v>Bullish</v>
      </c>
      <c r="AJ855" s="1">
        <f t="shared" ca="1" si="592"/>
        <v>622905896.75</v>
      </c>
      <c r="AK855" s="10">
        <f t="shared" ca="1" si="593"/>
        <v>2.1079447494686824E-2</v>
      </c>
      <c r="AL855" s="10">
        <f t="shared" ca="1" si="598"/>
        <v>0.21633169374964209</v>
      </c>
      <c r="AM855">
        <f t="shared" ca="1" si="594"/>
        <v>210.5</v>
      </c>
      <c r="AN855">
        <f t="shared" ca="1" si="585"/>
        <v>210.5</v>
      </c>
      <c r="AO855">
        <f t="shared" ca="1" si="586"/>
        <v>0</v>
      </c>
      <c r="AP855">
        <f t="shared" ca="1" si="572"/>
        <v>78.897419758485242</v>
      </c>
      <c r="AQ855">
        <f t="shared" ca="1" si="572"/>
        <v>50.294281927473968</v>
      </c>
      <c r="AR855">
        <f t="shared" ca="1" si="599"/>
        <v>1.5687155027336497</v>
      </c>
      <c r="AS855">
        <f t="shared" ca="1" si="600"/>
        <v>61.070036797154401</v>
      </c>
      <c r="AT855">
        <f t="shared" ca="1" si="587"/>
        <v>266.15000000000146</v>
      </c>
      <c r="AU855">
        <f t="shared" ca="1" si="601"/>
        <v>227.67525723631505</v>
      </c>
      <c r="AV855">
        <f t="shared" ca="1" si="596"/>
        <v>10011.537499999999</v>
      </c>
      <c r="AW855">
        <f t="shared" ca="1" si="566"/>
        <v>9612.9096153846149</v>
      </c>
      <c r="AX855">
        <f t="shared" ca="1" si="565"/>
        <v>398.62788461538366</v>
      </c>
      <c r="AY855">
        <f t="shared" ca="1" si="570"/>
        <v>384.62207977207839</v>
      </c>
      <c r="AZ855">
        <f t="shared" ca="1" si="569"/>
        <v>14.00580484330527</v>
      </c>
    </row>
    <row r="856" spans="1:52" x14ac:dyDescent="0.3">
      <c r="A856" s="1" vm="4998">
        <f ca="1"/>
        <v>44001</v>
      </c>
      <c r="B856" s="1" vm="4999">
        <f ca="1"/>
        <v>10119</v>
      </c>
      <c r="C856" s="1" vm="5000">
        <f ca="1"/>
        <v>10272.4</v>
      </c>
      <c r="D856" s="1" vm="5001">
        <f ca="1"/>
        <v>10072.65</v>
      </c>
      <c r="E856" s="1" vm="5002">
        <f ca="1"/>
        <v>10244.4</v>
      </c>
      <c r="F856" s="1" vm="5003">
        <f ca="1"/>
        <v>892096000</v>
      </c>
      <c r="G856" s="1">
        <f t="shared" ca="1" si="595"/>
        <v>9988.98</v>
      </c>
      <c r="H856" s="2">
        <f t="shared" ca="1" si="564"/>
        <v>9832.0874999999978</v>
      </c>
      <c r="I856" s="6" t="str" cm="1">
        <f t="array" aca="1" ref="I856" ca="1">_xlfn.IFS(AND(G855&lt;H855,G856&gt;H856),"BUY", AND(G855&gt;H855,G856&lt;H856),"SELL",TRUE,"")</f>
        <v/>
      </c>
      <c r="J856" s="1" vm="4918">
        <f t="shared" ca="1" si="574"/>
        <v>9726.85</v>
      </c>
      <c r="K856" s="3" t="str">
        <f t="shared" ca="1" si="588"/>
        <v/>
      </c>
      <c r="L856" s="3">
        <f t="shared" ca="1" si="589"/>
        <v>1.5136276030183415E-2</v>
      </c>
      <c r="M856" s="3">
        <f t="shared" ca="1" si="590"/>
        <v>1.5022865580104622E-2</v>
      </c>
      <c r="N856" s="4">
        <f t="shared" ca="1" si="575"/>
        <v>1</v>
      </c>
      <c r="O856" s="2">
        <f t="shared" ca="1" si="591"/>
        <v>1.5022865580104622E-2</v>
      </c>
      <c r="P856" s="1">
        <f t="shared" ca="1" si="576"/>
        <v>10196.483333333332</v>
      </c>
      <c r="Q856" s="1">
        <f t="shared" ca="1" si="577"/>
        <v>9096241995733.332</v>
      </c>
      <c r="R856" s="1" t="e" vm="4">
        <f ca="1">IF(ISBLANK(A856),"",SUM($Q$2:Q856))</f>
        <v>#N/A</v>
      </c>
      <c r="S856" s="1" t="e" vm="4">
        <f ca="1">IF(ISBLANK(A856),"",SUM($F$2:F856))</f>
        <v>#N/A</v>
      </c>
      <c r="T856" s="1" t="e" vm="4">
        <f t="shared" ca="1" si="578"/>
        <v>#N/A</v>
      </c>
      <c r="U856" s="1" t="e" vm="4">
        <f t="shared" ca="1" si="579"/>
        <v>#N/A</v>
      </c>
      <c r="V856" s="17">
        <f t="shared" ca="1" si="580"/>
        <v>199.75</v>
      </c>
      <c r="W856" s="17">
        <f t="shared" ca="1" si="581"/>
        <v>161.19999999999891</v>
      </c>
      <c r="X856" s="17">
        <f t="shared" ca="1" si="582"/>
        <v>0</v>
      </c>
      <c r="Y856" s="22">
        <f t="shared" ca="1" si="607"/>
        <v>3169.5</v>
      </c>
      <c r="Z856" s="22">
        <f t="shared" ca="1" si="607"/>
        <v>820.84999999999854</v>
      </c>
      <c r="AA856" s="22">
        <f t="shared" ca="1" si="607"/>
        <v>682.59999999999854</v>
      </c>
      <c r="AB856" s="23">
        <f t="shared" ca="1" si="602"/>
        <v>25.898406688752125</v>
      </c>
      <c r="AC856" s="23">
        <f t="shared" ca="1" si="603"/>
        <v>21.53651995582895</v>
      </c>
      <c r="AD856" s="23">
        <f t="shared" ca="1" si="604"/>
        <v>4.3618867329231747</v>
      </c>
      <c r="AE856" s="23">
        <f t="shared" ca="1" si="605"/>
        <v>47.434926644581076</v>
      </c>
      <c r="AF856" s="23">
        <f t="shared" ca="1" si="606"/>
        <v>9.1955169776181638</v>
      </c>
      <c r="AG856" s="23">
        <f t="shared" ca="1" si="567"/>
        <v>38.591089849615983</v>
      </c>
      <c r="AH856" s="25" t="str">
        <f t="shared" ca="1" si="583"/>
        <v>Strong</v>
      </c>
      <c r="AI856" s="25" t="str">
        <f t="shared" ca="1" si="584"/>
        <v>Bullish</v>
      </c>
      <c r="AJ856" s="1">
        <f t="shared" ca="1" si="592"/>
        <v>892105934.67999995</v>
      </c>
      <c r="AK856" s="10">
        <f t="shared" ca="1" si="593"/>
        <v>1.5022865580104622E-2</v>
      </c>
      <c r="AL856" s="10">
        <f t="shared" ca="1" si="598"/>
        <v>0.20016701112104862</v>
      </c>
      <c r="AM856">
        <f t="shared" ca="1" si="594"/>
        <v>152.75</v>
      </c>
      <c r="AN856">
        <f t="shared" ca="1" si="585"/>
        <v>152.75</v>
      </c>
      <c r="AO856">
        <f t="shared" ca="1" si="586"/>
        <v>0</v>
      </c>
      <c r="AP856">
        <f t="shared" ca="1" si="572"/>
        <v>84.172604061450585</v>
      </c>
      <c r="AQ856">
        <f t="shared" ca="1" si="572"/>
        <v>46.701833218368684</v>
      </c>
      <c r="AR856">
        <f t="shared" ca="1" si="599"/>
        <v>1.8023404706165573</v>
      </c>
      <c r="AS856">
        <f t="shared" ca="1" si="600"/>
        <v>64.315542294545509</v>
      </c>
      <c r="AT856">
        <f t="shared" ca="1" si="587"/>
        <v>199.75</v>
      </c>
      <c r="AU856">
        <f t="shared" ca="1" si="601"/>
        <v>225.68059600514968</v>
      </c>
      <c r="AV856">
        <f t="shared" ca="1" si="596"/>
        <v>10026.774999999998</v>
      </c>
      <c r="AW856">
        <f t="shared" ca="1" si="566"/>
        <v>9646.0192307692305</v>
      </c>
      <c r="AX856">
        <f t="shared" ca="1" si="565"/>
        <v>380.75576923076733</v>
      </c>
      <c r="AY856">
        <f t="shared" ca="1" si="570"/>
        <v>400.81125356125187</v>
      </c>
      <c r="AZ856">
        <f t="shared" ca="1" si="569"/>
        <v>-20.055484330484546</v>
      </c>
    </row>
    <row r="857" spans="1:52" x14ac:dyDescent="0.3">
      <c r="A857" s="1" vm="5004">
        <f ca="1"/>
        <v>44004</v>
      </c>
      <c r="B857" s="1" vm="5005">
        <f ca="1"/>
        <v>10318.75</v>
      </c>
      <c r="C857" s="1" vm="5006">
        <f ca="1"/>
        <v>10393.65</v>
      </c>
      <c r="D857" s="1" vm="5007">
        <f ca="1"/>
        <v>10277.6</v>
      </c>
      <c r="E857" s="1" vm="5008">
        <f ca="1"/>
        <v>10311.200000000001</v>
      </c>
      <c r="F857" s="1" vm="5009">
        <f ca="1"/>
        <v>685385000</v>
      </c>
      <c r="G857" s="1">
        <f t="shared" ca="1" si="595"/>
        <v>10088.480000000001</v>
      </c>
      <c r="H857" s="2">
        <f t="shared" ref="H857:H920" ca="1" si="608">IFERROR(AVERAGE(E838:E857),"")</f>
        <v>9895.6849999999995</v>
      </c>
      <c r="I857" s="6" t="str" cm="1">
        <f t="array" aca="1" ref="I857" ca="1">_xlfn.IFS(AND(G856&lt;H856,G857&gt;H857),"BUY", AND(G856&gt;H856,G857&lt;H857),"SELL",TRUE,"")</f>
        <v/>
      </c>
      <c r="J857" s="1" vm="4918">
        <f t="shared" ca="1" si="574"/>
        <v>9726.85</v>
      </c>
      <c r="K857" s="3" t="str">
        <f t="shared" ca="1" si="588"/>
        <v/>
      </c>
      <c r="L857" s="3">
        <f t="shared" ca="1" si="589"/>
        <v>6.5206356643630059E-3</v>
      </c>
      <c r="M857" s="3">
        <f t="shared" ca="1" si="590"/>
        <v>6.4994682863088122E-3</v>
      </c>
      <c r="N857" s="4">
        <f t="shared" ca="1" si="575"/>
        <v>1</v>
      </c>
      <c r="O857" s="2">
        <f t="shared" ca="1" si="591"/>
        <v>6.4994682863088122E-3</v>
      </c>
      <c r="P857" s="1">
        <f t="shared" ca="1" si="576"/>
        <v>10327.483333333334</v>
      </c>
      <c r="Q857" s="1">
        <f t="shared" ca="1" si="577"/>
        <v>7078302164416.667</v>
      </c>
      <c r="R857" s="1" t="e" vm="4">
        <f ca="1">IF(ISBLANK(A857),"",SUM($Q$2:Q857))</f>
        <v>#N/A</v>
      </c>
      <c r="S857" s="1" t="e" vm="4">
        <f ca="1">IF(ISBLANK(A857),"",SUM($F$2:F857))</f>
        <v>#N/A</v>
      </c>
      <c r="T857" s="1" t="e" vm="4">
        <f t="shared" ca="1" si="578"/>
        <v>#N/A</v>
      </c>
      <c r="U857" s="1" t="e" vm="4">
        <f t="shared" ca="1" si="579"/>
        <v>#N/A</v>
      </c>
      <c r="V857" s="17">
        <f t="shared" ca="1" si="580"/>
        <v>149.25</v>
      </c>
      <c r="W857" s="17">
        <f t="shared" ca="1" si="581"/>
        <v>121.25</v>
      </c>
      <c r="X857" s="17">
        <f t="shared" ca="1" si="582"/>
        <v>0</v>
      </c>
      <c r="Y857" s="22">
        <f t="shared" ca="1" si="607"/>
        <v>3147.1999999999989</v>
      </c>
      <c r="Z857" s="22">
        <f t="shared" ca="1" si="607"/>
        <v>878.09999999999854</v>
      </c>
      <c r="AA857" s="22">
        <f t="shared" ca="1" si="607"/>
        <v>682.59999999999854</v>
      </c>
      <c r="AB857" s="23">
        <f t="shared" ca="1" si="602"/>
        <v>27.900991357397015</v>
      </c>
      <c r="AC857" s="23">
        <f t="shared" ca="1" si="603"/>
        <v>21.689120488052836</v>
      </c>
      <c r="AD857" s="23">
        <f t="shared" ca="1" si="604"/>
        <v>6.2118708693441782</v>
      </c>
      <c r="AE857" s="23">
        <f t="shared" ca="1" si="605"/>
        <v>49.590111845449854</v>
      </c>
      <c r="AF857" s="23">
        <f t="shared" ca="1" si="606"/>
        <v>12.526430447875969</v>
      </c>
      <c r="AG857" s="23">
        <f t="shared" ca="1" si="567"/>
        <v>36.925865342325508</v>
      </c>
      <c r="AH857" s="25" t="str">
        <f t="shared" ca="1" si="583"/>
        <v>Strong</v>
      </c>
      <c r="AI857" s="25" t="str">
        <f t="shared" ca="1" si="584"/>
        <v>Bullish</v>
      </c>
      <c r="AJ857" s="1">
        <f t="shared" ca="1" si="592"/>
        <v>685394988.98000002</v>
      </c>
      <c r="AK857" s="10">
        <f t="shared" ca="1" si="593"/>
        <v>6.4994682863088122E-3</v>
      </c>
      <c r="AL857" s="10">
        <f t="shared" ca="1" si="598"/>
        <v>0.19282889729560113</v>
      </c>
      <c r="AM857">
        <f t="shared" ca="1" si="594"/>
        <v>66.800000000001091</v>
      </c>
      <c r="AN857">
        <f t="shared" ca="1" si="585"/>
        <v>66.800000000001091</v>
      </c>
      <c r="AO857">
        <f t="shared" ca="1" si="586"/>
        <v>0</v>
      </c>
      <c r="AP857">
        <f t="shared" ca="1" si="572"/>
        <v>82.93170377134706</v>
      </c>
      <c r="AQ857">
        <f t="shared" ca="1" si="572"/>
        <v>43.365987988485202</v>
      </c>
      <c r="AR857">
        <f t="shared" ca="1" si="599"/>
        <v>1.9123674478111183</v>
      </c>
      <c r="AS857">
        <f t="shared" ca="1" si="600"/>
        <v>65.663673354418876</v>
      </c>
      <c r="AT857">
        <f t="shared" ca="1" si="587"/>
        <v>116.04999999999927</v>
      </c>
      <c r="AU857">
        <f t="shared" ca="1" si="601"/>
        <v>217.84983914763893</v>
      </c>
      <c r="AV857">
        <f t="shared" ca="1" si="596"/>
        <v>10050.283333333331</v>
      </c>
      <c r="AW857">
        <f t="shared" ca="1" si="566"/>
        <v>9690.959615384616</v>
      </c>
      <c r="AX857">
        <f t="shared" ca="1" si="565"/>
        <v>359.32371794871506</v>
      </c>
      <c r="AY857">
        <f t="shared" ca="1" si="570"/>
        <v>406.70975783475598</v>
      </c>
      <c r="AZ857">
        <f t="shared" ca="1" si="569"/>
        <v>-47.386039886040919</v>
      </c>
    </row>
    <row r="858" spans="1:52" x14ac:dyDescent="0.3">
      <c r="A858" s="1" vm="5010">
        <f ca="1"/>
        <v>44005</v>
      </c>
      <c r="B858" s="1" vm="5011">
        <f ca="1"/>
        <v>10347.950000000001</v>
      </c>
      <c r="C858" s="1" vm="5012">
        <f ca="1"/>
        <v>10484.700000000001</v>
      </c>
      <c r="D858" s="1" vm="5013">
        <f ca="1"/>
        <v>10301.75</v>
      </c>
      <c r="E858" s="1" vm="5014">
        <f ca="1"/>
        <v>10471</v>
      </c>
      <c r="F858" s="1" vm="5015">
        <f ca="1"/>
        <v>669195000</v>
      </c>
      <c r="G858" s="1">
        <f t="shared" ca="1" si="595"/>
        <v>10199.879999999999</v>
      </c>
      <c r="H858" s="2">
        <f t="shared" ca="1" si="608"/>
        <v>9967.7824999999975</v>
      </c>
      <c r="I858" s="6" t="str" cm="1">
        <f t="array" aca="1" ref="I858" ca="1">_xlfn.IFS(AND(G857&lt;H857,G858&gt;H858),"BUY", AND(G857&gt;H857,G858&lt;H858),"SELL",TRUE,"")</f>
        <v/>
      </c>
      <c r="J858" s="1" vm="4918">
        <f t="shared" ca="1" si="574"/>
        <v>9726.85</v>
      </c>
      <c r="K858" s="3" t="str">
        <f t="shared" ca="1" si="588"/>
        <v/>
      </c>
      <c r="L858" s="3">
        <f t="shared" ca="1" si="589"/>
        <v>1.5497711226627242E-2</v>
      </c>
      <c r="M858" s="3">
        <f t="shared" ca="1" si="590"/>
        <v>1.5378848196892156E-2</v>
      </c>
      <c r="N858" s="4">
        <f t="shared" ca="1" si="575"/>
        <v>1</v>
      </c>
      <c r="O858" s="2">
        <f t="shared" ca="1" si="591"/>
        <v>1.5378848196892156E-2</v>
      </c>
      <c r="P858" s="1">
        <f t="shared" ca="1" si="576"/>
        <v>10419.15</v>
      </c>
      <c r="Q858" s="1">
        <f t="shared" ca="1" si="577"/>
        <v>6972443084250</v>
      </c>
      <c r="R858" s="1" t="e" vm="4">
        <f ca="1">IF(ISBLANK(A858),"",SUM($Q$2:Q858))</f>
        <v>#N/A</v>
      </c>
      <c r="S858" s="1" t="e" vm="4">
        <f ca="1">IF(ISBLANK(A858),"",SUM($F$2:F858))</f>
        <v>#N/A</v>
      </c>
      <c r="T858" s="1" t="e" vm="4">
        <f t="shared" ca="1" si="578"/>
        <v>#N/A</v>
      </c>
      <c r="U858" s="1" t="e" vm="4">
        <f t="shared" ca="1" si="579"/>
        <v>#N/A</v>
      </c>
      <c r="V858" s="17">
        <f t="shared" ca="1" si="580"/>
        <v>182.95000000000073</v>
      </c>
      <c r="W858" s="17">
        <f t="shared" ca="1" si="581"/>
        <v>91.050000000001091</v>
      </c>
      <c r="X858" s="17">
        <f t="shared" ca="1" si="582"/>
        <v>0</v>
      </c>
      <c r="Y858" s="22">
        <f t="shared" ca="1" si="607"/>
        <v>3133.0499999999993</v>
      </c>
      <c r="Z858" s="22">
        <f t="shared" ca="1" si="607"/>
        <v>788.54999999999927</v>
      </c>
      <c r="AA858" s="22">
        <f t="shared" ca="1" si="607"/>
        <v>682.59999999999854</v>
      </c>
      <c r="AB858" s="23">
        <f t="shared" ca="1" si="602"/>
        <v>25.168765260688446</v>
      </c>
      <c r="AC858" s="23">
        <f t="shared" ca="1" si="603"/>
        <v>21.787076490959247</v>
      </c>
      <c r="AD858" s="23">
        <f t="shared" ca="1" si="604"/>
        <v>3.3816887697291982</v>
      </c>
      <c r="AE858" s="23">
        <f t="shared" ca="1" si="605"/>
        <v>46.955841751647696</v>
      </c>
      <c r="AF858" s="23">
        <f t="shared" ca="1" si="606"/>
        <v>7.2018488937226515</v>
      </c>
      <c r="AG858" s="23">
        <f t="shared" ca="1" si="567"/>
        <v>35.293907328752574</v>
      </c>
      <c r="AH858" s="25" t="str">
        <f t="shared" ca="1" si="583"/>
        <v>Strong</v>
      </c>
      <c r="AI858" s="25" t="str">
        <f t="shared" ca="1" si="584"/>
        <v>Bullish</v>
      </c>
      <c r="AJ858" s="1">
        <f t="shared" ca="1" si="592"/>
        <v>669205088.48000002</v>
      </c>
      <c r="AK858" s="10">
        <f t="shared" ca="1" si="593"/>
        <v>1.5378848196892156E-2</v>
      </c>
      <c r="AL858" s="10">
        <f t="shared" ca="1" si="598"/>
        <v>0.19933922597143067</v>
      </c>
      <c r="AM858">
        <f t="shared" ca="1" si="594"/>
        <v>159.79999999999927</v>
      </c>
      <c r="AN858">
        <f t="shared" ca="1" si="585"/>
        <v>159.79999999999927</v>
      </c>
      <c r="AO858">
        <f t="shared" ca="1" si="586"/>
        <v>0</v>
      </c>
      <c r="AP858">
        <f t="shared" ca="1" si="572"/>
        <v>88.422296359107932</v>
      </c>
      <c r="AQ858">
        <f t="shared" ca="1" si="572"/>
        <v>40.268417417879114</v>
      </c>
      <c r="AR858">
        <f t="shared" ca="1" si="599"/>
        <v>2.1958224839461549</v>
      </c>
      <c r="AS858">
        <f t="shared" ca="1" si="600"/>
        <v>68.709150616988751</v>
      </c>
      <c r="AT858">
        <f t="shared" ca="1" si="587"/>
        <v>182.95000000000073</v>
      </c>
      <c r="AU858">
        <f t="shared" ca="1" si="601"/>
        <v>215.35699349423618</v>
      </c>
      <c r="AV858">
        <f t="shared" ca="1" si="596"/>
        <v>10077.687499999998</v>
      </c>
      <c r="AW858">
        <f t="shared" ca="1" si="566"/>
        <v>9742.2730769230766</v>
      </c>
      <c r="AX858">
        <f t="shared" ca="1" si="565"/>
        <v>335.41442307692159</v>
      </c>
      <c r="AY858">
        <f t="shared" ca="1" si="570"/>
        <v>403.49597578347391</v>
      </c>
      <c r="AZ858">
        <f t="shared" ca="1" si="569"/>
        <v>-68.081552706552316</v>
      </c>
    </row>
    <row r="859" spans="1:52" x14ac:dyDescent="0.3">
      <c r="A859" s="1" vm="5016">
        <f ca="1"/>
        <v>44006</v>
      </c>
      <c r="B859" s="1" vm="5017">
        <f ca="1"/>
        <v>10529.25</v>
      </c>
      <c r="C859" s="1" vm="5018">
        <f ca="1"/>
        <v>10553.15</v>
      </c>
      <c r="D859" s="1" vm="5019">
        <f ca="1"/>
        <v>10281.950000000001</v>
      </c>
      <c r="E859" s="1" vm="5020">
        <f ca="1"/>
        <v>10305.299999999999</v>
      </c>
      <c r="F859" s="1" vm="5021">
        <f ca="1"/>
        <v>854800000</v>
      </c>
      <c r="G859" s="1">
        <f t="shared" ca="1" si="595"/>
        <v>10284.710000000001</v>
      </c>
      <c r="H859" s="2">
        <f t="shared" ca="1" si="608"/>
        <v>10017.299999999999</v>
      </c>
      <c r="I859" s="6" t="str" cm="1">
        <f t="array" aca="1" ref="I859" ca="1">_xlfn.IFS(AND(G858&lt;H858,G859&gt;H859),"BUY", AND(G858&gt;H858,G859&lt;H859),"SELL",TRUE,"")</f>
        <v/>
      </c>
      <c r="J859" s="1" vm="4918">
        <f t="shared" ca="1" si="574"/>
        <v>9726.85</v>
      </c>
      <c r="K859" s="3" t="str">
        <f t="shared" ca="1" si="588"/>
        <v/>
      </c>
      <c r="L859" s="3">
        <f t="shared" ca="1" si="589"/>
        <v>-1.5824658580842366E-2</v>
      </c>
      <c r="M859" s="3">
        <f t="shared" ca="1" si="590"/>
        <v>-1.5951205305137297E-2</v>
      </c>
      <c r="N859" s="4">
        <f t="shared" ca="1" si="575"/>
        <v>1</v>
      </c>
      <c r="O859" s="2">
        <f t="shared" ca="1" si="591"/>
        <v>-1.5951205305137297E-2</v>
      </c>
      <c r="P859" s="1">
        <f t="shared" ca="1" si="576"/>
        <v>10380.133333333333</v>
      </c>
      <c r="Q859" s="1">
        <f t="shared" ca="1" si="577"/>
        <v>8872937973333.334</v>
      </c>
      <c r="R859" s="1" t="e" vm="4">
        <f ca="1">IF(ISBLANK(A859),"",SUM($Q$2:Q859))</f>
        <v>#N/A</v>
      </c>
      <c r="S859" s="1" t="e" vm="4">
        <f ca="1">IF(ISBLANK(A859),"",SUM($F$2:F859))</f>
        <v>#N/A</v>
      </c>
      <c r="T859" s="1" t="e" vm="4">
        <f t="shared" ca="1" si="578"/>
        <v>#N/A</v>
      </c>
      <c r="U859" s="1" t="e" vm="4">
        <f t="shared" ca="1" si="579"/>
        <v>#N/A</v>
      </c>
      <c r="V859" s="17">
        <f t="shared" ca="1" si="580"/>
        <v>271.19999999999891</v>
      </c>
      <c r="W859" s="17">
        <f t="shared" ca="1" si="581"/>
        <v>68.449999999998909</v>
      </c>
      <c r="X859" s="17">
        <f t="shared" ca="1" si="582"/>
        <v>0</v>
      </c>
      <c r="Y859" s="22">
        <f t="shared" ca="1" si="607"/>
        <v>3224.6499999999978</v>
      </c>
      <c r="Z859" s="22">
        <f t="shared" ca="1" si="607"/>
        <v>856.99999999999818</v>
      </c>
      <c r="AA859" s="22">
        <f t="shared" ca="1" si="607"/>
        <v>591.29999999999927</v>
      </c>
      <c r="AB859" s="23">
        <f t="shared" ca="1" si="602"/>
        <v>26.576527685175094</v>
      </c>
      <c r="AC859" s="23">
        <f t="shared" ca="1" si="603"/>
        <v>18.336873769246264</v>
      </c>
      <c r="AD859" s="23">
        <f t="shared" ca="1" si="604"/>
        <v>8.2396539159288302</v>
      </c>
      <c r="AE859" s="23">
        <f t="shared" ca="1" si="605"/>
        <v>44.913401454421361</v>
      </c>
      <c r="AF859" s="23">
        <f t="shared" ca="1" si="606"/>
        <v>18.34564662017533</v>
      </c>
      <c r="AG859" s="23">
        <f t="shared" ca="1" si="567"/>
        <v>33.67735281775812</v>
      </c>
      <c r="AH859" s="25" t="str">
        <f t="shared" ca="1" si="583"/>
        <v>Strong</v>
      </c>
      <c r="AI859" s="25" t="str">
        <f t="shared" ca="1" si="584"/>
        <v>Bullish</v>
      </c>
      <c r="AJ859" s="1">
        <f t="shared" ca="1" si="592"/>
        <v>-854789800.12</v>
      </c>
      <c r="AK859" s="10">
        <f t="shared" ca="1" si="593"/>
        <v>-1.5951205305137297E-2</v>
      </c>
      <c r="AL859" s="10">
        <f t="shared" ca="1" si="598"/>
        <v>0.21365198119891179</v>
      </c>
      <c r="AM859">
        <f t="shared" ca="1" si="594"/>
        <v>-165.70000000000073</v>
      </c>
      <c r="AN859">
        <f t="shared" ca="1" si="585"/>
        <v>0</v>
      </c>
      <c r="AO859">
        <f t="shared" ca="1" si="586"/>
        <v>165.70000000000073</v>
      </c>
      <c r="AP859">
        <f t="shared" ca="1" si="572"/>
        <v>82.106418047743077</v>
      </c>
      <c r="AQ859">
        <f t="shared" ca="1" si="572"/>
        <v>49.227816173744941</v>
      </c>
      <c r="AR859">
        <f t="shared" ca="1" si="599"/>
        <v>1.6678866630596858</v>
      </c>
      <c r="AS859">
        <f t="shared" ca="1" si="600"/>
        <v>62.5171483539281</v>
      </c>
      <c r="AT859">
        <f t="shared" ca="1" si="587"/>
        <v>271.19999999999891</v>
      </c>
      <c r="AU859">
        <f t="shared" ca="1" si="601"/>
        <v>219.34577967321925</v>
      </c>
      <c r="AV859">
        <f t="shared" ca="1" si="596"/>
        <v>10089.174999999997</v>
      </c>
      <c r="AW859">
        <f t="shared" ca="1" si="566"/>
        <v>9799.2749999999978</v>
      </c>
      <c r="AX859">
        <f t="shared" ref="AX859:AX922" ca="1" si="609">AV859 - AW859</f>
        <v>289.89999999999964</v>
      </c>
      <c r="AY859">
        <f t="shared" ca="1" si="570"/>
        <v>390.11823361823213</v>
      </c>
      <c r="AZ859">
        <f t="shared" ca="1" si="569"/>
        <v>-100.21823361823249</v>
      </c>
    </row>
    <row r="860" spans="1:52" x14ac:dyDescent="0.3">
      <c r="A860" s="1" vm="5022">
        <f ca="1"/>
        <v>44007</v>
      </c>
      <c r="B860" s="1" vm="5023">
        <f ca="1"/>
        <v>10235.549999999999</v>
      </c>
      <c r="C860" s="1" vm="5024">
        <f ca="1"/>
        <v>10361.799999999999</v>
      </c>
      <c r="D860" s="1" vm="5025">
        <f ca="1"/>
        <v>10194.5</v>
      </c>
      <c r="E860" s="1" vm="5026">
        <f ca="1"/>
        <v>10288.9</v>
      </c>
      <c r="F860" s="1" vm="5027">
        <f ca="1"/>
        <v>994191000</v>
      </c>
      <c r="G860" s="1">
        <f t="shared" ca="1" si="595"/>
        <v>10324.16</v>
      </c>
      <c r="H860" s="2">
        <f t="shared" ca="1" si="608"/>
        <v>10057.239999999998</v>
      </c>
      <c r="I860" s="6" t="str" cm="1">
        <f t="array" aca="1" ref="I860" ca="1">_xlfn.IFS(AND(G859&lt;H859,G860&gt;H860),"BUY", AND(G859&gt;H859,G860&lt;H860),"SELL",TRUE,"")</f>
        <v/>
      </c>
      <c r="J860" s="1" vm="4918">
        <f t="shared" ca="1" si="574"/>
        <v>9726.85</v>
      </c>
      <c r="K860" s="3" t="str">
        <f t="shared" ca="1" si="588"/>
        <v/>
      </c>
      <c r="L860" s="3">
        <f t="shared" ca="1" si="589"/>
        <v>-1.5914141267114879E-3</v>
      </c>
      <c r="M860" s="3">
        <f t="shared" ca="1" si="590"/>
        <v>-1.5926817712496291E-3</v>
      </c>
      <c r="N860" s="4">
        <f t="shared" ca="1" si="575"/>
        <v>1</v>
      </c>
      <c r="O860" s="2">
        <f t="shared" ca="1" si="591"/>
        <v>-1.5926817712496291E-3</v>
      </c>
      <c r="P860" s="1">
        <f t="shared" ca="1" si="576"/>
        <v>10281.733333333332</v>
      </c>
      <c r="Q860" s="1">
        <f t="shared" ca="1" si="577"/>
        <v>10222006744399.998</v>
      </c>
      <c r="R860" s="1" t="e" vm="4">
        <f ca="1">IF(ISBLANK(A860),"",SUM($Q$2:Q860))</f>
        <v>#N/A</v>
      </c>
      <c r="S860" s="1" t="e" vm="4">
        <f ca="1">IF(ISBLANK(A860),"",SUM($F$2:F860))</f>
        <v>#N/A</v>
      </c>
      <c r="T860" s="1" t="e" vm="4">
        <f t="shared" ca="1" si="578"/>
        <v>#N/A</v>
      </c>
      <c r="U860" s="1" t="e" vm="4">
        <f t="shared" ca="1" si="579"/>
        <v>#N/A</v>
      </c>
      <c r="V860" s="17">
        <f t="shared" ca="1" si="580"/>
        <v>167.29999999999927</v>
      </c>
      <c r="W860" s="17">
        <f t="shared" ca="1" si="581"/>
        <v>0</v>
      </c>
      <c r="X860" s="17">
        <f t="shared" ca="1" si="582"/>
        <v>87.450000000000728</v>
      </c>
      <c r="Y860" s="22">
        <f t="shared" ca="1" si="607"/>
        <v>3243.2499999999982</v>
      </c>
      <c r="Z860" s="22">
        <f t="shared" ca="1" si="607"/>
        <v>803.04999999999927</v>
      </c>
      <c r="AA860" s="22">
        <f t="shared" ca="1" si="607"/>
        <v>678.75</v>
      </c>
      <c r="AB860" s="23">
        <f t="shared" ca="1" si="602"/>
        <v>24.760656748631764</v>
      </c>
      <c r="AC860" s="23">
        <f t="shared" ca="1" si="603"/>
        <v>20.928081399830429</v>
      </c>
      <c r="AD860" s="23">
        <f t="shared" ca="1" si="604"/>
        <v>3.8325753488013348</v>
      </c>
      <c r="AE860" s="23">
        <f t="shared" ca="1" si="605"/>
        <v>45.688738148462193</v>
      </c>
      <c r="AF860" s="23">
        <f t="shared" ca="1" si="606"/>
        <v>8.3884464840058897</v>
      </c>
      <c r="AG860" s="23">
        <f t="shared" ca="1" si="567"/>
        <v>30.786334203023781</v>
      </c>
      <c r="AH860" s="25" t="str">
        <f t="shared" ca="1" si="583"/>
        <v>Strong</v>
      </c>
      <c r="AI860" s="25" t="str">
        <f t="shared" ca="1" si="584"/>
        <v>Bullish</v>
      </c>
      <c r="AJ860" s="1">
        <f t="shared" ca="1" si="592"/>
        <v>-994180715.28999996</v>
      </c>
      <c r="AK860" s="10">
        <f t="shared" ca="1" si="593"/>
        <v>-1.5926817712496291E-3</v>
      </c>
      <c r="AL860" s="10">
        <f t="shared" ca="1" si="598"/>
        <v>0.2097545309273203</v>
      </c>
      <c r="AM860">
        <f t="shared" ca="1" si="594"/>
        <v>-16.399999999999636</v>
      </c>
      <c r="AN860">
        <f t="shared" ca="1" si="585"/>
        <v>0</v>
      </c>
      <c r="AO860">
        <f t="shared" ca="1" si="586"/>
        <v>16.399999999999636</v>
      </c>
      <c r="AP860">
        <f t="shared" ca="1" si="572"/>
        <v>76.241673901475707</v>
      </c>
      <c r="AQ860">
        <f t="shared" ca="1" si="572"/>
        <v>46.882972161334564</v>
      </c>
      <c r="AR860">
        <f t="shared" ca="1" si="599"/>
        <v>1.6262124687639561</v>
      </c>
      <c r="AS860">
        <f t="shared" ca="1" si="600"/>
        <v>61.922349699654866</v>
      </c>
      <c r="AT860">
        <f t="shared" ca="1" si="587"/>
        <v>167.29999999999927</v>
      </c>
      <c r="AU860">
        <f t="shared" ca="1" si="601"/>
        <v>215.62822398227496</v>
      </c>
      <c r="AV860">
        <f t="shared" ca="1" si="596"/>
        <v>10109.362499999999</v>
      </c>
      <c r="AW860">
        <f t="shared" ref="AW860:AW923" ca="1" si="610">AVERAGE(E835:E860)</f>
        <v>9853.498076923077</v>
      </c>
      <c r="AX860">
        <f t="shared" ca="1" si="609"/>
        <v>255.86442307692232</v>
      </c>
      <c r="AY860">
        <f t="shared" ca="1" si="570"/>
        <v>369.86663105412964</v>
      </c>
      <c r="AZ860">
        <f t="shared" ca="1" si="569"/>
        <v>-114.00220797720732</v>
      </c>
    </row>
    <row r="861" spans="1:52" x14ac:dyDescent="0.3">
      <c r="A861" s="1" vm="5028">
        <f ca="1"/>
        <v>44008</v>
      </c>
      <c r="B861" s="1" vm="5029">
        <f ca="1"/>
        <v>10378.9</v>
      </c>
      <c r="C861" s="1" vm="5030">
        <f ca="1"/>
        <v>10409.85</v>
      </c>
      <c r="D861" s="1" vm="5031">
        <f ca="1"/>
        <v>10311.25</v>
      </c>
      <c r="E861" s="1" vm="5032">
        <f ca="1"/>
        <v>10383</v>
      </c>
      <c r="F861" s="1" vm="5033">
        <f ca="1"/>
        <v>671910000</v>
      </c>
      <c r="G861" s="1">
        <f t="shared" ca="1" si="595"/>
        <v>10351.880000000001</v>
      </c>
      <c r="H861" s="2">
        <f t="shared" ca="1" si="608"/>
        <v>10097.374999999998</v>
      </c>
      <c r="I861" s="6" t="str" cm="1">
        <f t="array" aca="1" ref="I861" ca="1">_xlfn.IFS(AND(G860&lt;H860,G861&gt;H861),"BUY", AND(G860&gt;H860,G861&lt;H861),"SELL",TRUE,"")</f>
        <v/>
      </c>
      <c r="J861" s="1" vm="4918">
        <f t="shared" ca="1" si="574"/>
        <v>9726.85</v>
      </c>
      <c r="K861" s="3" t="str">
        <f t="shared" ca="1" si="588"/>
        <v/>
      </c>
      <c r="L861" s="3">
        <f t="shared" ca="1" si="589"/>
        <v>9.1457784602824166E-3</v>
      </c>
      <c r="M861" s="3">
        <f t="shared" ca="1" si="590"/>
        <v>9.1042090923787473E-3</v>
      </c>
      <c r="N861" s="4">
        <f t="shared" ca="1" si="575"/>
        <v>1</v>
      </c>
      <c r="O861" s="2">
        <f t="shared" ca="1" si="591"/>
        <v>9.1042090923787473E-3</v>
      </c>
      <c r="P861" s="1">
        <f t="shared" ca="1" si="576"/>
        <v>10368.033333333333</v>
      </c>
      <c r="Q861" s="1">
        <f t="shared" ca="1" si="577"/>
        <v>6966385277000</v>
      </c>
      <c r="R861" s="1" t="e" vm="4">
        <f ca="1">IF(ISBLANK(A861),"",SUM($Q$2:Q861))</f>
        <v>#N/A</v>
      </c>
      <c r="S861" s="1" t="e" vm="4">
        <f ca="1">IF(ISBLANK(A861),"",SUM($F$2:F861))</f>
        <v>#N/A</v>
      </c>
      <c r="T861" s="1" t="e" vm="4">
        <f t="shared" ca="1" si="578"/>
        <v>#N/A</v>
      </c>
      <c r="U861" s="1" t="e" vm="4">
        <f t="shared" ca="1" si="579"/>
        <v>#N/A</v>
      </c>
      <c r="V861" s="17">
        <f t="shared" ca="1" si="580"/>
        <v>120.95000000000073</v>
      </c>
      <c r="W861" s="17">
        <f t="shared" ca="1" si="581"/>
        <v>48.050000000001091</v>
      </c>
      <c r="X861" s="17">
        <f t="shared" ca="1" si="582"/>
        <v>0</v>
      </c>
      <c r="Y861" s="22">
        <f t="shared" ca="1" si="607"/>
        <v>3155.9499999999989</v>
      </c>
      <c r="Z861" s="22">
        <f t="shared" ca="1" si="607"/>
        <v>700.39999999999964</v>
      </c>
      <c r="AA861" s="22">
        <f t="shared" ca="1" si="607"/>
        <v>678.75</v>
      </c>
      <c r="AB861" s="23">
        <f t="shared" ca="1" si="602"/>
        <v>22.193000522821968</v>
      </c>
      <c r="AC861" s="23">
        <f t="shared" ca="1" si="603"/>
        <v>21.506994724251026</v>
      </c>
      <c r="AD861" s="23">
        <f t="shared" ca="1" si="604"/>
        <v>0.68600579857094246</v>
      </c>
      <c r="AE861" s="23">
        <f t="shared" ca="1" si="605"/>
        <v>43.699995247072991</v>
      </c>
      <c r="AF861" s="23">
        <f t="shared" ca="1" si="606"/>
        <v>1.5698074901207018</v>
      </c>
      <c r="AG861" s="23">
        <f t="shared" ca="1" si="567"/>
        <v>25.395213430930344</v>
      </c>
      <c r="AH861" s="25" t="str">
        <f t="shared" ca="1" si="583"/>
        <v>Weak</v>
      </c>
      <c r="AI861" s="25" t="str">
        <f t="shared" ca="1" si="584"/>
        <v>Bullish</v>
      </c>
      <c r="AJ861" s="1">
        <f t="shared" ca="1" si="592"/>
        <v>671920324.15999997</v>
      </c>
      <c r="AK861" s="10">
        <f t="shared" ca="1" si="593"/>
        <v>9.1042090923787473E-3</v>
      </c>
      <c r="AL861" s="10">
        <f t="shared" ca="1" si="598"/>
        <v>0.21250823069800287</v>
      </c>
      <c r="AM861">
        <f t="shared" ca="1" si="594"/>
        <v>94.100000000000364</v>
      </c>
      <c r="AN861">
        <f t="shared" ca="1" si="585"/>
        <v>94.100000000000364</v>
      </c>
      <c r="AO861">
        <f t="shared" ca="1" si="586"/>
        <v>0</v>
      </c>
      <c r="AP861">
        <f t="shared" ca="1" si="572"/>
        <v>77.517268622798909</v>
      </c>
      <c r="AQ861">
        <f t="shared" ca="1" si="572"/>
        <v>43.534188435524946</v>
      </c>
      <c r="AR861">
        <f t="shared" ca="1" si="599"/>
        <v>1.7806067233251315</v>
      </c>
      <c r="AS861">
        <f t="shared" ca="1" si="600"/>
        <v>64.036625833797501</v>
      </c>
      <c r="AT861">
        <f t="shared" ca="1" si="587"/>
        <v>98.600000000000364</v>
      </c>
      <c r="AU861">
        <f t="shared" ca="1" si="601"/>
        <v>207.2690651263982</v>
      </c>
      <c r="AV861">
        <f t="shared" ca="1" si="596"/>
        <v>10131.6</v>
      </c>
      <c r="AW861">
        <f t="shared" ca="1" si="610"/>
        <v>9904.1307692307673</v>
      </c>
      <c r="AX861">
        <f t="shared" ca="1" si="609"/>
        <v>227.46923076923304</v>
      </c>
      <c r="AY861">
        <f t="shared" ca="1" si="570"/>
        <v>346.09042022791942</v>
      </c>
      <c r="AZ861">
        <f t="shared" ca="1" si="569"/>
        <v>-118.62118945868639</v>
      </c>
    </row>
    <row r="862" spans="1:52" x14ac:dyDescent="0.3">
      <c r="A862" s="1" vm="5034">
        <f ca="1"/>
        <v>44011</v>
      </c>
      <c r="B862" s="1" vm="5035">
        <f ca="1"/>
        <v>10311.950000000001</v>
      </c>
      <c r="C862" s="1" vm="5036">
        <f ca="1"/>
        <v>10337.950000000001</v>
      </c>
      <c r="D862" s="1" vm="5037">
        <f ca="1"/>
        <v>10223.6</v>
      </c>
      <c r="E862" s="1" vm="5038">
        <f ca="1"/>
        <v>10312.4</v>
      </c>
      <c r="F862" s="1" vm="5039">
        <f ca="1"/>
        <v>574544000</v>
      </c>
      <c r="G862" s="1">
        <f t="shared" ca="1" si="595"/>
        <v>10352.119999999999</v>
      </c>
      <c r="H862" s="2">
        <f t="shared" ca="1" si="608"/>
        <v>10121.687499999998</v>
      </c>
      <c r="I862" s="6" t="str" cm="1">
        <f t="array" aca="1" ref="I862" ca="1">_xlfn.IFS(AND(G861&lt;H861,G862&gt;H862),"BUY", AND(G861&gt;H861,G862&lt;H862),"SELL",TRUE,"")</f>
        <v/>
      </c>
      <c r="J862" s="1" vm="4918">
        <f t="shared" ca="1" si="574"/>
        <v>9726.85</v>
      </c>
      <c r="K862" s="3" t="str">
        <f t="shared" ca="1" si="588"/>
        <v/>
      </c>
      <c r="L862" s="3">
        <f t="shared" ca="1" si="589"/>
        <v>-6.7995762303766361E-3</v>
      </c>
      <c r="M862" s="3">
        <f t="shared" ca="1" si="590"/>
        <v>-6.8227986772304633E-3</v>
      </c>
      <c r="N862" s="4">
        <f t="shared" ca="1" si="575"/>
        <v>1</v>
      </c>
      <c r="O862" s="2">
        <f t="shared" ca="1" si="591"/>
        <v>-6.8227986772304633E-3</v>
      </c>
      <c r="P862" s="1">
        <f t="shared" ca="1" si="576"/>
        <v>10291.316666666668</v>
      </c>
      <c r="Q862" s="1">
        <f t="shared" ca="1" si="577"/>
        <v>5912814242933.334</v>
      </c>
      <c r="R862" s="1" t="e" vm="4">
        <f ca="1">IF(ISBLANK(A862),"",SUM($Q$2:Q862))</f>
        <v>#N/A</v>
      </c>
      <c r="S862" s="1" t="e" vm="4">
        <f ca="1">IF(ISBLANK(A862),"",SUM($F$2:F862))</f>
        <v>#N/A</v>
      </c>
      <c r="T862" s="1" t="e" vm="4">
        <f t="shared" ca="1" si="578"/>
        <v>#N/A</v>
      </c>
      <c r="U862" s="1" t="e" vm="4">
        <f t="shared" ca="1" si="579"/>
        <v>#N/A</v>
      </c>
      <c r="V862" s="17">
        <f t="shared" ca="1" si="580"/>
        <v>159.39999999999964</v>
      </c>
      <c r="W862" s="17">
        <f t="shared" ca="1" si="581"/>
        <v>0</v>
      </c>
      <c r="X862" s="17">
        <f t="shared" ca="1" si="582"/>
        <v>87.649999999999636</v>
      </c>
      <c r="Y862" s="22">
        <f t="shared" ca="1" si="607"/>
        <v>3045.6499999999996</v>
      </c>
      <c r="Z862" s="22">
        <f t="shared" ca="1" si="607"/>
        <v>700.39999999999964</v>
      </c>
      <c r="AA862" s="22">
        <f t="shared" ca="1" si="607"/>
        <v>667.60000000000036</v>
      </c>
      <c r="AB862" s="23">
        <f t="shared" ca="1" si="602"/>
        <v>22.996733045491101</v>
      </c>
      <c r="AC862" s="23">
        <f t="shared" ca="1" si="603"/>
        <v>21.919787237535516</v>
      </c>
      <c r="AD862" s="23">
        <f t="shared" ca="1" si="604"/>
        <v>1.0769458079555854</v>
      </c>
      <c r="AE862" s="23">
        <f t="shared" ca="1" si="605"/>
        <v>44.916520283026614</v>
      </c>
      <c r="AF862" s="23">
        <f t="shared" ca="1" si="606"/>
        <v>2.3976608187133976</v>
      </c>
      <c r="AG862" s="23">
        <f t="shared" ref="AG862:AG925" ca="1" si="611">IFERROR(AVERAGE(AF849:AF862),"")</f>
        <v>20.81721416123759</v>
      </c>
      <c r="AH862" s="25" t="str">
        <f t="shared" ca="1" si="583"/>
        <v>Weak</v>
      </c>
      <c r="AI862" s="25" t="str">
        <f t="shared" ca="1" si="584"/>
        <v>Bullish</v>
      </c>
      <c r="AJ862" s="1">
        <f t="shared" ca="1" si="592"/>
        <v>-574533648.12</v>
      </c>
      <c r="AK862" s="10">
        <f t="shared" ca="1" si="593"/>
        <v>-6.8227986772304633E-3</v>
      </c>
      <c r="AL862" s="10">
        <f t="shared" ca="1" si="598"/>
        <v>0.20726434013966152</v>
      </c>
      <c r="AM862">
        <f t="shared" ca="1" si="594"/>
        <v>-70.600000000000364</v>
      </c>
      <c r="AN862">
        <f t="shared" ca="1" si="585"/>
        <v>0</v>
      </c>
      <c r="AO862">
        <f t="shared" ca="1" si="586"/>
        <v>70.600000000000364</v>
      </c>
      <c r="AP862">
        <f t="shared" ca="1" si="572"/>
        <v>71.980320864027561</v>
      </c>
      <c r="AQ862">
        <f t="shared" ca="1" si="572"/>
        <v>45.467460690130331</v>
      </c>
      <c r="AR862">
        <f t="shared" ca="1" si="599"/>
        <v>1.5831172397022033</v>
      </c>
      <c r="AS862">
        <f t="shared" ca="1" si="600"/>
        <v>61.287084278246475</v>
      </c>
      <c r="AT862">
        <f t="shared" ca="1" si="587"/>
        <v>114.35000000000036</v>
      </c>
      <c r="AU862">
        <f t="shared" ca="1" si="601"/>
        <v>200.63198904594122</v>
      </c>
      <c r="AV862">
        <f t="shared" ca="1" si="596"/>
        <v>10165.799999999999</v>
      </c>
      <c r="AW862">
        <f t="shared" ca="1" si="610"/>
        <v>9950.5211538461517</v>
      </c>
      <c r="AX862">
        <f t="shared" ca="1" si="609"/>
        <v>215.27884615384755</v>
      </c>
      <c r="AY862">
        <f t="shared" ca="1" si="570"/>
        <v>320.70110398860339</v>
      </c>
      <c r="AZ862">
        <f t="shared" ca="1" si="569"/>
        <v>-105.42225783475584</v>
      </c>
    </row>
    <row r="863" spans="1:52" x14ac:dyDescent="0.3">
      <c r="A863" s="1" vm="5040">
        <f ca="1"/>
        <v>44012</v>
      </c>
      <c r="B863" s="1" vm="5041">
        <f ca="1"/>
        <v>10382.6</v>
      </c>
      <c r="C863" s="1" vm="5042">
        <f ca="1"/>
        <v>10401.049999999999</v>
      </c>
      <c r="D863" s="1" vm="5043">
        <f ca="1"/>
        <v>10267.35</v>
      </c>
      <c r="E863" s="1" vm="5044">
        <f ca="1"/>
        <v>10302.1</v>
      </c>
      <c r="F863" s="1" vm="5045">
        <f ca="1"/>
        <v>556239000</v>
      </c>
      <c r="G863" s="1">
        <f t="shared" ca="1" si="595"/>
        <v>10318.34</v>
      </c>
      <c r="H863" s="2">
        <f t="shared" ca="1" si="608"/>
        <v>10137.837499999998</v>
      </c>
      <c r="I863" s="6" t="str" cm="1">
        <f t="array" aca="1" ref="I863" ca="1">_xlfn.IFS(AND(G862&lt;H862,G863&gt;H863),"BUY", AND(G862&gt;H862,G863&lt;H863),"SELL",TRUE,"")</f>
        <v/>
      </c>
      <c r="J863" s="1" vm="4918">
        <f t="shared" ca="1" si="574"/>
        <v>9726.85</v>
      </c>
      <c r="K863" s="3" t="str">
        <f t="shared" ca="1" si="588"/>
        <v/>
      </c>
      <c r="L863" s="3">
        <f t="shared" ca="1" si="589"/>
        <v>-9.9879756409748666E-4</v>
      </c>
      <c r="M863" s="3">
        <f t="shared" ca="1" si="590"/>
        <v>-9.9929669476585162E-4</v>
      </c>
      <c r="N863" s="4">
        <f t="shared" ca="1" si="575"/>
        <v>1</v>
      </c>
      <c r="O863" s="2">
        <f t="shared" ca="1" si="591"/>
        <v>-9.9929669476585162E-4</v>
      </c>
      <c r="P863" s="1">
        <f t="shared" ca="1" si="576"/>
        <v>10323.5</v>
      </c>
      <c r="Q863" s="1">
        <f t="shared" ca="1" si="577"/>
        <v>5742333316500</v>
      </c>
      <c r="R863" s="1" t="e" vm="4">
        <f ca="1">IF(ISBLANK(A863),"",SUM($Q$2:Q863))</f>
        <v>#N/A</v>
      </c>
      <c r="S863" s="1" t="e" vm="4">
        <f ca="1">IF(ISBLANK(A863),"",SUM($F$2:F863))</f>
        <v>#N/A</v>
      </c>
      <c r="T863" s="1" t="e" vm="4">
        <f t="shared" ca="1" si="578"/>
        <v>#N/A</v>
      </c>
      <c r="U863" s="1" t="e" vm="4">
        <f t="shared" ca="1" si="579"/>
        <v>#N/A</v>
      </c>
      <c r="V863" s="17">
        <f t="shared" ca="1" si="580"/>
        <v>133.69999999999891</v>
      </c>
      <c r="W863" s="17">
        <f t="shared" ca="1" si="581"/>
        <v>63.099999999998545</v>
      </c>
      <c r="X863" s="17">
        <f t="shared" ca="1" si="582"/>
        <v>0</v>
      </c>
      <c r="Y863" s="22">
        <f t="shared" ref="Y863:AA878" ca="1" si="612">SUM(V850:V863)</f>
        <v>3067.4499999999989</v>
      </c>
      <c r="Z863" s="22">
        <f t="shared" ca="1" si="612"/>
        <v>763.49999999999818</v>
      </c>
      <c r="AA863" s="22">
        <f t="shared" ca="1" si="612"/>
        <v>667.60000000000036</v>
      </c>
      <c r="AB863" s="23">
        <f t="shared" ca="1" si="602"/>
        <v>24.890381261308203</v>
      </c>
      <c r="AC863" s="23">
        <f t="shared" ca="1" si="603"/>
        <v>21.764005933267068</v>
      </c>
      <c r="AD863" s="23">
        <f t="shared" ca="1" si="604"/>
        <v>3.126375328041135</v>
      </c>
      <c r="AE863" s="23">
        <f t="shared" ca="1" si="605"/>
        <v>46.654387194575271</v>
      </c>
      <c r="AF863" s="23">
        <f t="shared" ca="1" si="606"/>
        <v>6.701138983998173</v>
      </c>
      <c r="AG863" s="23">
        <f t="shared" ca="1" si="611"/>
        <v>16.641905464752373</v>
      </c>
      <c r="AH863" s="25" t="str">
        <f t="shared" ca="1" si="583"/>
        <v>Weak</v>
      </c>
      <c r="AI863" s="25" t="str">
        <f t="shared" ca="1" si="584"/>
        <v>Bullish</v>
      </c>
      <c r="AJ863" s="1">
        <f t="shared" ca="1" si="592"/>
        <v>-556228647.88</v>
      </c>
      <c r="AK863" s="10">
        <f t="shared" ca="1" si="593"/>
        <v>-9.9929669476585162E-4</v>
      </c>
      <c r="AL863" s="10">
        <f t="shared" ca="1" si="598"/>
        <v>0.20625467939106992</v>
      </c>
      <c r="AM863">
        <f t="shared" ca="1" si="594"/>
        <v>-10.299999999999272</v>
      </c>
      <c r="AN863">
        <f t="shared" ca="1" si="585"/>
        <v>0</v>
      </c>
      <c r="AO863">
        <f t="shared" ca="1" si="586"/>
        <v>10.299999999999272</v>
      </c>
      <c r="AP863">
        <f t="shared" ca="1" si="572"/>
        <v>66.838869373739882</v>
      </c>
      <c r="AQ863">
        <f t="shared" ca="1" si="572"/>
        <v>42.955499212263824</v>
      </c>
      <c r="AR863">
        <f t="shared" ca="1" si="599"/>
        <v>1.5560026213048257</v>
      </c>
      <c r="AS863">
        <f t="shared" ca="1" si="600"/>
        <v>60.876409450256929</v>
      </c>
      <c r="AT863">
        <f t="shared" ca="1" si="587"/>
        <v>133.69999999999891</v>
      </c>
      <c r="AU863">
        <f t="shared" ca="1" si="601"/>
        <v>195.85113268551677</v>
      </c>
      <c r="AV863">
        <f t="shared" ca="1" si="596"/>
        <v>10193.233333333334</v>
      </c>
      <c r="AW863">
        <f t="shared" ca="1" si="610"/>
        <v>9999.0923076923063</v>
      </c>
      <c r="AX863">
        <f t="shared" ca="1" si="609"/>
        <v>194.14102564102723</v>
      </c>
      <c r="AY863">
        <f t="shared" ca="1" si="570"/>
        <v>295.19725783475747</v>
      </c>
      <c r="AZ863">
        <f t="shared" ca="1" si="569"/>
        <v>-101.05623219373024</v>
      </c>
    </row>
    <row r="864" spans="1:52" x14ac:dyDescent="0.3">
      <c r="A864" s="1" vm="5046">
        <f ca="1"/>
        <v>44013</v>
      </c>
      <c r="B864" s="1" vm="5047">
        <f ca="1"/>
        <v>10323.799999999999</v>
      </c>
      <c r="C864" s="1" vm="5048">
        <f ca="1"/>
        <v>10447.049999999999</v>
      </c>
      <c r="D864" s="1" vm="5049">
        <f ca="1"/>
        <v>10299.6</v>
      </c>
      <c r="E864" s="1" vm="5050">
        <f ca="1"/>
        <v>10430.049999999999</v>
      </c>
      <c r="F864" s="1" vm="5051">
        <f ca="1"/>
        <v>573550000</v>
      </c>
      <c r="G864" s="1">
        <f t="shared" ca="1" si="595"/>
        <v>10343.289999999999</v>
      </c>
      <c r="H864" s="2">
        <f t="shared" ca="1" si="608"/>
        <v>10156.262499999997</v>
      </c>
      <c r="I864" s="6" t="str" cm="1">
        <f t="array" aca="1" ref="I864" ca="1">_xlfn.IFS(AND(G863&lt;H863,G864&gt;H864),"BUY", AND(G863&gt;H863,G864&lt;H864),"SELL",TRUE,"")</f>
        <v/>
      </c>
      <c r="J864" s="1" vm="4918">
        <f t="shared" ca="1" si="574"/>
        <v>9726.85</v>
      </c>
      <c r="K864" s="3" t="str">
        <f t="shared" ca="1" si="588"/>
        <v/>
      </c>
      <c r="L864" s="3">
        <f t="shared" ca="1" si="589"/>
        <v>1.241979790528136E-2</v>
      </c>
      <c r="M864" s="3">
        <f t="shared" ca="1" si="590"/>
        <v>1.2343304915724197E-2</v>
      </c>
      <c r="N864" s="4">
        <f t="shared" ca="1" si="575"/>
        <v>1</v>
      </c>
      <c r="O864" s="2">
        <f t="shared" ca="1" si="591"/>
        <v>1.2343304915724197E-2</v>
      </c>
      <c r="P864" s="1">
        <f t="shared" ca="1" si="576"/>
        <v>10392.233333333334</v>
      </c>
      <c r="Q864" s="1">
        <f t="shared" ca="1" si="577"/>
        <v>5960465428333.333</v>
      </c>
      <c r="R864" s="1" t="e" vm="4">
        <f ca="1">IF(ISBLANK(A864),"",SUM($Q$2:Q864))</f>
        <v>#N/A</v>
      </c>
      <c r="S864" s="1" t="e" vm="4">
        <f ca="1">IF(ISBLANK(A864),"",SUM($F$2:F864))</f>
        <v>#N/A</v>
      </c>
      <c r="T864" s="1" t="e" vm="4">
        <f t="shared" ca="1" si="578"/>
        <v>#N/A</v>
      </c>
      <c r="U864" s="1" t="e" vm="4">
        <f t="shared" ca="1" si="579"/>
        <v>#N/A</v>
      </c>
      <c r="V864" s="17">
        <f t="shared" ca="1" si="580"/>
        <v>147.44999999999891</v>
      </c>
      <c r="W864" s="17">
        <f t="shared" ca="1" si="581"/>
        <v>46</v>
      </c>
      <c r="X864" s="17">
        <f t="shared" ca="1" si="582"/>
        <v>0</v>
      </c>
      <c r="Y864" s="22">
        <f t="shared" ca="1" si="612"/>
        <v>2983.7999999999975</v>
      </c>
      <c r="Z864" s="22">
        <f t="shared" ca="1" si="612"/>
        <v>809.49999999999818</v>
      </c>
      <c r="AA864" s="22">
        <f t="shared" ca="1" si="612"/>
        <v>515.79999999999927</v>
      </c>
      <c r="AB864" s="23">
        <f t="shared" ca="1" si="602"/>
        <v>27.129834439305544</v>
      </c>
      <c r="AC864" s="23">
        <f t="shared" ca="1" si="603"/>
        <v>17.286681412963325</v>
      </c>
      <c r="AD864" s="23">
        <f t="shared" ca="1" si="604"/>
        <v>9.8431530263422182</v>
      </c>
      <c r="AE864" s="23">
        <f t="shared" ca="1" si="605"/>
        <v>44.416515852268873</v>
      </c>
      <c r="AF864" s="23">
        <f t="shared" ca="1" si="606"/>
        <v>22.161020146381908</v>
      </c>
      <c r="AG864" s="23">
        <f t="shared" ca="1" si="611"/>
        <v>14.776203659020563</v>
      </c>
      <c r="AH864" s="25" t="str">
        <f t="shared" ca="1" si="583"/>
        <v>Weak</v>
      </c>
      <c r="AI864" s="25" t="str">
        <f t="shared" ca="1" si="584"/>
        <v>Bullish</v>
      </c>
      <c r="AJ864" s="1">
        <f t="shared" ca="1" si="592"/>
        <v>573560318.34000003</v>
      </c>
      <c r="AK864" s="10">
        <f t="shared" ca="1" si="593"/>
        <v>1.2343304915724197E-2</v>
      </c>
      <c r="AL864" s="10">
        <f t="shared" ca="1" si="598"/>
        <v>0.18259775343756682</v>
      </c>
      <c r="AM864">
        <f t="shared" ca="1" si="594"/>
        <v>127.94999999999891</v>
      </c>
      <c r="AN864">
        <f t="shared" ca="1" si="585"/>
        <v>127.94999999999891</v>
      </c>
      <c r="AO864">
        <f t="shared" ca="1" si="586"/>
        <v>0</v>
      </c>
      <c r="AP864">
        <f t="shared" ca="1" si="572"/>
        <v>71.203950132758379</v>
      </c>
      <c r="AQ864">
        <f t="shared" ca="1" si="572"/>
        <v>39.887249268530695</v>
      </c>
      <c r="AR864">
        <f t="shared" ca="1" si="599"/>
        <v>1.7851306229064836</v>
      </c>
      <c r="AS864">
        <f t="shared" ca="1" si="600"/>
        <v>64.095041296252447</v>
      </c>
      <c r="AT864">
        <f t="shared" ca="1" si="587"/>
        <v>147.44999999999891</v>
      </c>
      <c r="AU864">
        <f t="shared" ca="1" si="601"/>
        <v>192.39390892226552</v>
      </c>
      <c r="AV864">
        <f t="shared" ca="1" si="596"/>
        <v>10244.595833333335</v>
      </c>
      <c r="AW864">
        <f t="shared" ca="1" si="610"/>
        <v>10052.97692307692</v>
      </c>
      <c r="AX864">
        <f t="shared" ca="1" si="609"/>
        <v>191.61891025641489</v>
      </c>
      <c r="AY864">
        <f t="shared" ca="1" si="570"/>
        <v>272.19626068376095</v>
      </c>
      <c r="AZ864">
        <f t="shared" ca="1" si="569"/>
        <v>-80.577350427346062</v>
      </c>
    </row>
    <row r="865" spans="1:52" x14ac:dyDescent="0.3">
      <c r="A865" s="1" vm="5052">
        <f ca="1"/>
        <v>44014</v>
      </c>
      <c r="B865" s="1" vm="5053">
        <f ca="1"/>
        <v>10493.05</v>
      </c>
      <c r="C865" s="1" vm="5054">
        <f ca="1"/>
        <v>10598.2</v>
      </c>
      <c r="D865" s="1" vm="5055">
        <f ca="1"/>
        <v>10485.549999999999</v>
      </c>
      <c r="E865" s="1" vm="5056">
        <f ca="1"/>
        <v>10551.7</v>
      </c>
      <c r="F865" s="1" vm="5057">
        <f ca="1"/>
        <v>597424000</v>
      </c>
      <c r="G865" s="1">
        <f t="shared" ca="1" si="595"/>
        <v>10395.85</v>
      </c>
      <c r="H865" s="2">
        <f t="shared" ca="1" si="608"/>
        <v>10182.392499999998</v>
      </c>
      <c r="I865" s="6" t="str" cm="1">
        <f t="array" aca="1" ref="I865" ca="1">_xlfn.IFS(AND(G864&lt;H864,G865&gt;H865),"BUY", AND(G864&gt;H864,G865&lt;H865),"SELL",TRUE,"")</f>
        <v/>
      </c>
      <c r="J865" s="1" vm="4918">
        <f t="shared" ca="1" si="574"/>
        <v>9726.85</v>
      </c>
      <c r="K865" s="3" t="str">
        <f t="shared" ca="1" si="588"/>
        <v/>
      </c>
      <c r="L865" s="3">
        <f t="shared" ca="1" si="589"/>
        <v>1.1663414844607756E-2</v>
      </c>
      <c r="M865" s="3">
        <f t="shared" ca="1" si="590"/>
        <v>1.1595921516546171E-2</v>
      </c>
      <c r="N865" s="4">
        <f t="shared" ca="1" si="575"/>
        <v>1</v>
      </c>
      <c r="O865" s="2">
        <f t="shared" ca="1" si="591"/>
        <v>1.1595921516546171E-2</v>
      </c>
      <c r="P865" s="1">
        <f t="shared" ca="1" si="576"/>
        <v>10545.15</v>
      </c>
      <c r="Q865" s="1">
        <f t="shared" ca="1" si="577"/>
        <v>6299925693600</v>
      </c>
      <c r="R865" s="1" t="e" vm="4">
        <f ca="1">IF(ISBLANK(A865),"",SUM($Q$2:Q865))</f>
        <v>#N/A</v>
      </c>
      <c r="S865" s="1" t="e" vm="4">
        <f ca="1">IF(ISBLANK(A865),"",SUM($F$2:F865))</f>
        <v>#N/A</v>
      </c>
      <c r="T865" s="1" t="e" vm="4">
        <f t="shared" ca="1" si="578"/>
        <v>#N/A</v>
      </c>
      <c r="U865" s="1" t="e" vm="4">
        <f t="shared" ca="1" si="579"/>
        <v>#N/A</v>
      </c>
      <c r="V865" s="17">
        <f t="shared" ca="1" si="580"/>
        <v>168.15000000000146</v>
      </c>
      <c r="W865" s="17">
        <f t="shared" ca="1" si="581"/>
        <v>151.15000000000146</v>
      </c>
      <c r="X865" s="17">
        <f t="shared" ca="1" si="582"/>
        <v>0</v>
      </c>
      <c r="Y865" s="22">
        <f t="shared" ca="1" si="612"/>
        <v>2700.25</v>
      </c>
      <c r="Z865" s="22">
        <f t="shared" ca="1" si="612"/>
        <v>960.64999999999964</v>
      </c>
      <c r="AA865" s="22">
        <f t="shared" ca="1" si="612"/>
        <v>175.10000000000036</v>
      </c>
      <c r="AB865" s="23">
        <f t="shared" ca="1" si="602"/>
        <v>35.576335524488464</v>
      </c>
      <c r="AC865" s="23">
        <f t="shared" ca="1" si="603"/>
        <v>6.4845847606703213</v>
      </c>
      <c r="AD865" s="23">
        <f t="shared" ca="1" si="604"/>
        <v>29.091750763818141</v>
      </c>
      <c r="AE865" s="23">
        <f t="shared" ca="1" si="605"/>
        <v>42.060920285158787</v>
      </c>
      <c r="AF865" s="23">
        <f t="shared" ca="1" si="606"/>
        <v>69.165749504732489</v>
      </c>
      <c r="AG865" s="23">
        <f t="shared" ca="1" si="611"/>
        <v>17.66894677180489</v>
      </c>
      <c r="AH865" s="25" t="str">
        <f t="shared" ca="1" si="583"/>
        <v>Weak</v>
      </c>
      <c r="AI865" s="25" t="str">
        <f t="shared" ca="1" si="584"/>
        <v>Bullish</v>
      </c>
      <c r="AJ865" s="1">
        <f t="shared" ca="1" si="592"/>
        <v>597434343.28999996</v>
      </c>
      <c r="AK865" s="10">
        <f t="shared" ca="1" si="593"/>
        <v>1.1595921516546171E-2</v>
      </c>
      <c r="AL865" s="10">
        <f t="shared" ca="1" si="598"/>
        <v>0.18518191759856062</v>
      </c>
      <c r="AM865">
        <f t="shared" ca="1" si="594"/>
        <v>121.65000000000146</v>
      </c>
      <c r="AN865">
        <f t="shared" ca="1" si="585"/>
        <v>121.65000000000146</v>
      </c>
      <c r="AO865">
        <f t="shared" ca="1" si="586"/>
        <v>0</v>
      </c>
      <c r="AP865">
        <f t="shared" ca="1" si="572"/>
        <v>74.807239408990043</v>
      </c>
      <c r="AQ865">
        <f t="shared" ca="1" si="572"/>
        <v>37.038160035064216</v>
      </c>
      <c r="AR865">
        <f t="shared" ca="1" si="599"/>
        <v>2.0197342237889151</v>
      </c>
      <c r="AS865">
        <f t="shared" ca="1" si="600"/>
        <v>66.88450287703526</v>
      </c>
      <c r="AT865">
        <f t="shared" ca="1" si="587"/>
        <v>112.65000000000146</v>
      </c>
      <c r="AU865">
        <f t="shared" ca="1" si="601"/>
        <v>186.69791542781809</v>
      </c>
      <c r="AV865">
        <f t="shared" ca="1" si="596"/>
        <v>10297.737499999999</v>
      </c>
      <c r="AW865">
        <f t="shared" ca="1" si="610"/>
        <v>10100.54423076923</v>
      </c>
      <c r="AX865">
        <f t="shared" ca="1" si="609"/>
        <v>197.19326923076915</v>
      </c>
      <c r="AY865">
        <f t="shared" ca="1" si="570"/>
        <v>251.80042735042784</v>
      </c>
      <c r="AZ865">
        <f t="shared" ca="1" si="569"/>
        <v>-54.607158119658692</v>
      </c>
    </row>
    <row r="866" spans="1:52" x14ac:dyDescent="0.3">
      <c r="A866" s="1" vm="5058">
        <f ca="1"/>
        <v>44015</v>
      </c>
      <c r="B866" s="1" vm="5059">
        <f ca="1"/>
        <v>10614.95</v>
      </c>
      <c r="C866" s="1" vm="5060">
        <f ca="1"/>
        <v>10631.3</v>
      </c>
      <c r="D866" s="1" vm="5061">
        <f ca="1"/>
        <v>10562.65</v>
      </c>
      <c r="E866" s="1" vm="5062">
        <f ca="1"/>
        <v>10607.35</v>
      </c>
      <c r="F866" s="1" vm="5063">
        <f ca="1"/>
        <v>525191000</v>
      </c>
      <c r="G866" s="1">
        <f t="shared" ca="1" si="595"/>
        <v>10440.719999999999</v>
      </c>
      <c r="H866" s="2">
        <f t="shared" ca="1" si="608"/>
        <v>10205.6525</v>
      </c>
      <c r="I866" s="6" t="str" cm="1">
        <f t="array" aca="1" ref="I866" ca="1">_xlfn.IFS(AND(G865&lt;H865,G866&gt;H866),"BUY", AND(G865&gt;H865,G866&lt;H866),"SELL",TRUE,"")</f>
        <v/>
      </c>
      <c r="J866" s="1" vm="4918">
        <f t="shared" ca="1" si="574"/>
        <v>9726.85</v>
      </c>
      <c r="K866" s="3" t="str">
        <f t="shared" ca="1" si="588"/>
        <v/>
      </c>
      <c r="L866" s="3">
        <f t="shared" ca="1" si="589"/>
        <v>5.2740316726214154E-3</v>
      </c>
      <c r="M866" s="3">
        <f t="shared" ca="1" si="590"/>
        <v>5.2601726747523682E-3</v>
      </c>
      <c r="N866" s="4">
        <f t="shared" ca="1" si="575"/>
        <v>1</v>
      </c>
      <c r="O866" s="2">
        <f t="shared" ca="1" si="591"/>
        <v>5.2601726747523682E-3</v>
      </c>
      <c r="P866" s="1">
        <f t="shared" ca="1" si="576"/>
        <v>10600.433333333332</v>
      </c>
      <c r="Q866" s="1">
        <f t="shared" ca="1" si="577"/>
        <v>5567252182766.666</v>
      </c>
      <c r="R866" s="1" t="e" vm="4">
        <f ca="1">IF(ISBLANK(A866),"",SUM($Q$2:Q866))</f>
        <v>#N/A</v>
      </c>
      <c r="S866" s="1" t="e" vm="4">
        <f ca="1">IF(ISBLANK(A866),"",SUM($F$2:F866))</f>
        <v>#N/A</v>
      </c>
      <c r="T866" s="1" t="e" vm="4">
        <f t="shared" ca="1" si="578"/>
        <v>#N/A</v>
      </c>
      <c r="U866" s="1" t="e" vm="4">
        <f t="shared" ca="1" si="579"/>
        <v>#N/A</v>
      </c>
      <c r="V866" s="17">
        <f t="shared" ca="1" si="580"/>
        <v>79.599999999998545</v>
      </c>
      <c r="W866" s="17">
        <f t="shared" ca="1" si="581"/>
        <v>33.099999999998545</v>
      </c>
      <c r="X866" s="17">
        <f t="shared" ca="1" si="582"/>
        <v>0</v>
      </c>
      <c r="Y866" s="22">
        <f t="shared" ca="1" si="612"/>
        <v>2533.2999999999993</v>
      </c>
      <c r="Z866" s="22">
        <f t="shared" ca="1" si="612"/>
        <v>993.74999999999818</v>
      </c>
      <c r="AA866" s="22">
        <f t="shared" ca="1" si="612"/>
        <v>175.10000000000036</v>
      </c>
      <c r="AB866" s="23">
        <f t="shared" ca="1" si="602"/>
        <v>39.227489835392511</v>
      </c>
      <c r="AC866" s="23">
        <f t="shared" ca="1" si="603"/>
        <v>6.9119330517506974</v>
      </c>
      <c r="AD866" s="23">
        <f t="shared" ca="1" si="604"/>
        <v>32.31555678364181</v>
      </c>
      <c r="AE866" s="23">
        <f t="shared" ca="1" si="605"/>
        <v>46.139422887143212</v>
      </c>
      <c r="AF866" s="23">
        <f t="shared" ca="1" si="606"/>
        <v>70.038927150618008</v>
      </c>
      <c r="AG866" s="23">
        <f t="shared" ca="1" si="611"/>
        <v>20.656343360564609</v>
      </c>
      <c r="AH866" s="25" t="str">
        <f t="shared" ca="1" si="583"/>
        <v>Weak</v>
      </c>
      <c r="AI866" s="25" t="str">
        <f t="shared" ca="1" si="584"/>
        <v>Bullish</v>
      </c>
      <c r="AJ866" s="1">
        <f t="shared" ca="1" si="592"/>
        <v>525201395.85000002</v>
      </c>
      <c r="AK866" s="10">
        <f t="shared" ca="1" si="593"/>
        <v>5.2601726747523682E-3</v>
      </c>
      <c r="AL866" s="10">
        <f t="shared" ca="1" si="598"/>
        <v>0.1607541679937764</v>
      </c>
      <c r="AM866">
        <f t="shared" ca="1" si="594"/>
        <v>55.649999999999636</v>
      </c>
      <c r="AN866">
        <f t="shared" ca="1" si="585"/>
        <v>55.649999999999636</v>
      </c>
      <c r="AO866">
        <f t="shared" ca="1" si="586"/>
        <v>0</v>
      </c>
      <c r="AP866">
        <f t="shared" ca="1" si="572"/>
        <v>73.438865165490725</v>
      </c>
      <c r="AQ866">
        <f t="shared" ca="1" si="572"/>
        <v>34.392577175416776</v>
      </c>
      <c r="AR866">
        <f t="shared" ca="1" si="599"/>
        <v>2.1353114886075932</v>
      </c>
      <c r="AS866">
        <f t="shared" ca="1" si="600"/>
        <v>68.105242377557047</v>
      </c>
      <c r="AT866">
        <f t="shared" ca="1" si="587"/>
        <v>68.649999999999636</v>
      </c>
      <c r="AU866">
        <f t="shared" ca="1" si="601"/>
        <v>178.26592146868819</v>
      </c>
      <c r="AV866">
        <f t="shared" ca="1" si="596"/>
        <v>10358.254166666668</v>
      </c>
      <c r="AW866">
        <f t="shared" ca="1" si="610"/>
        <v>10143.515384615383</v>
      </c>
      <c r="AX866">
        <f t="shared" ca="1" si="609"/>
        <v>214.73878205128494</v>
      </c>
      <c r="AY866">
        <f t="shared" ca="1" si="570"/>
        <v>235.73543447293559</v>
      </c>
      <c r="AZ866">
        <f t="shared" ca="1" si="569"/>
        <v>-20.996652421650651</v>
      </c>
    </row>
    <row r="867" spans="1:52" x14ac:dyDescent="0.3">
      <c r="A867" s="1" vm="5064">
        <f ca="1"/>
        <v>44018</v>
      </c>
      <c r="B867" s="1" vm="5065">
        <f ca="1"/>
        <v>10723.85</v>
      </c>
      <c r="C867" s="1" vm="5066">
        <f ca="1"/>
        <v>10811.4</v>
      </c>
      <c r="D867" s="1" vm="5067">
        <f ca="1"/>
        <v>10695.1</v>
      </c>
      <c r="E867" s="1" vm="5068">
        <f ca="1"/>
        <v>10763.65</v>
      </c>
      <c r="F867" s="1" vm="5069">
        <f ca="1"/>
        <v>571213000</v>
      </c>
      <c r="G867" s="1">
        <f t="shared" ca="1" si="595"/>
        <v>10530.970000000001</v>
      </c>
      <c r="H867" s="2">
        <f t="shared" ca="1" si="608"/>
        <v>10235.462499999998</v>
      </c>
      <c r="I867" s="6" t="str" cm="1">
        <f t="array" aca="1" ref="I867" ca="1">_xlfn.IFS(AND(G866&lt;H866,G867&gt;H867),"BUY", AND(G866&gt;H866,G867&lt;H867),"SELL",TRUE,"")</f>
        <v/>
      </c>
      <c r="J867" s="1" vm="4918">
        <f t="shared" ca="1" si="574"/>
        <v>9726.85</v>
      </c>
      <c r="K867" s="3" t="str">
        <f t="shared" ca="1" si="588"/>
        <v/>
      </c>
      <c r="L867" s="3">
        <f t="shared" ca="1" si="589"/>
        <v>1.4735065779860168E-2</v>
      </c>
      <c r="M867" s="3">
        <f t="shared" ca="1" si="590"/>
        <v>1.4627559486280819E-2</v>
      </c>
      <c r="N867" s="4">
        <f t="shared" ca="1" si="575"/>
        <v>1</v>
      </c>
      <c r="O867" s="2">
        <f t="shared" ca="1" si="591"/>
        <v>1.4627559486280819E-2</v>
      </c>
      <c r="P867" s="1">
        <f t="shared" ca="1" si="576"/>
        <v>10756.716666666667</v>
      </c>
      <c r="Q867" s="1">
        <f t="shared" ca="1" si="577"/>
        <v>6144376397316.667</v>
      </c>
      <c r="R867" s="1" t="e" vm="4">
        <f ca="1">IF(ISBLANK(A867),"",SUM($Q$2:Q867))</f>
        <v>#N/A</v>
      </c>
      <c r="S867" s="1" t="e" vm="4">
        <f ca="1">IF(ISBLANK(A867),"",SUM($F$2:F867))</f>
        <v>#N/A</v>
      </c>
      <c r="T867" s="1" t="e" vm="4">
        <f t="shared" ca="1" si="578"/>
        <v>#N/A</v>
      </c>
      <c r="U867" s="1" t="e" vm="4">
        <f t="shared" ca="1" si="579"/>
        <v>#N/A</v>
      </c>
      <c r="V867" s="17">
        <f t="shared" ca="1" si="580"/>
        <v>204.04999999999927</v>
      </c>
      <c r="W867" s="17">
        <f t="shared" ca="1" si="581"/>
        <v>180.10000000000036</v>
      </c>
      <c r="X867" s="17">
        <f t="shared" ca="1" si="582"/>
        <v>0</v>
      </c>
      <c r="Y867" s="22">
        <f t="shared" ca="1" si="612"/>
        <v>2419.6999999999989</v>
      </c>
      <c r="Z867" s="22">
        <f t="shared" ca="1" si="612"/>
        <v>1071.0499999999993</v>
      </c>
      <c r="AA867" s="22">
        <f t="shared" ca="1" si="612"/>
        <v>175.10000000000036</v>
      </c>
      <c r="AB867" s="23">
        <f t="shared" ca="1" si="602"/>
        <v>44.263751704756778</v>
      </c>
      <c r="AC867" s="23">
        <f t="shared" ca="1" si="603"/>
        <v>7.2364342687110161</v>
      </c>
      <c r="AD867" s="23">
        <f t="shared" ca="1" si="604"/>
        <v>37.027317436045763</v>
      </c>
      <c r="AE867" s="23">
        <f t="shared" ca="1" si="605"/>
        <v>51.500185973467794</v>
      </c>
      <c r="AF867" s="23">
        <f t="shared" ca="1" si="606"/>
        <v>71.897444127913914</v>
      </c>
      <c r="AG867" s="23">
        <f t="shared" ca="1" si="611"/>
        <v>23.971123860861667</v>
      </c>
      <c r="AH867" s="25" t="str">
        <f t="shared" ca="1" si="583"/>
        <v>Weak</v>
      </c>
      <c r="AI867" s="25" t="str">
        <f t="shared" ca="1" si="584"/>
        <v>Bullish</v>
      </c>
      <c r="AJ867" s="1">
        <f t="shared" ca="1" si="592"/>
        <v>571223440.72000003</v>
      </c>
      <c r="AK867" s="10">
        <f t="shared" ca="1" si="593"/>
        <v>1.4627559486280819E-2</v>
      </c>
      <c r="AL867" s="10">
        <f t="shared" ca="1" si="598"/>
        <v>0.16430878886214681</v>
      </c>
      <c r="AM867">
        <f t="shared" ca="1" si="594"/>
        <v>156.29999999999927</v>
      </c>
      <c r="AN867">
        <f t="shared" ca="1" si="585"/>
        <v>156.29999999999927</v>
      </c>
      <c r="AO867">
        <f t="shared" ca="1" si="586"/>
        <v>0</v>
      </c>
      <c r="AP867">
        <f t="shared" ca="1" si="572"/>
        <v>79.357517653669902</v>
      </c>
      <c r="AQ867">
        <f t="shared" ca="1" si="572"/>
        <v>31.935964520029863</v>
      </c>
      <c r="AR867">
        <f t="shared" ca="1" si="599"/>
        <v>2.4848949717456565</v>
      </c>
      <c r="AS867">
        <f t="shared" ca="1" si="600"/>
        <v>71.304730612897657</v>
      </c>
      <c r="AT867">
        <f t="shared" ca="1" si="587"/>
        <v>116.29999999999927</v>
      </c>
      <c r="AU867">
        <f t="shared" ca="1" si="601"/>
        <v>173.83978422092468</v>
      </c>
      <c r="AV867">
        <f t="shared" ca="1" si="596"/>
        <v>10414.254166666668</v>
      </c>
      <c r="AW867">
        <f t="shared" ca="1" si="610"/>
        <v>10189.028846153846</v>
      </c>
      <c r="AX867">
        <f t="shared" ca="1" si="609"/>
        <v>225.22532051282178</v>
      </c>
      <c r="AY867">
        <f t="shared" ca="1" si="570"/>
        <v>223.49220085470228</v>
      </c>
      <c r="AZ867">
        <f t="shared" ref="AZ867:AZ930" ca="1" si="613">AX867 - AY867</f>
        <v>1.7331196581195059</v>
      </c>
    </row>
    <row r="868" spans="1:52" x14ac:dyDescent="0.3">
      <c r="A868" s="1" vm="5070">
        <f ca="1"/>
        <v>44019</v>
      </c>
      <c r="B868" s="1" vm="5071">
        <f ca="1"/>
        <v>10802.85</v>
      </c>
      <c r="C868" s="1" vm="3766">
        <f ca="1"/>
        <v>10813.8</v>
      </c>
      <c r="D868" s="1" vm="5072">
        <f ca="1"/>
        <v>10689.7</v>
      </c>
      <c r="E868" s="1" vm="5073">
        <f ca="1"/>
        <v>10799.65</v>
      </c>
      <c r="F868" s="1" vm="5074">
        <f ca="1"/>
        <v>636765000</v>
      </c>
      <c r="G868" s="1">
        <f t="shared" ca="1" si="595"/>
        <v>10630.48</v>
      </c>
      <c r="H868" s="2">
        <f t="shared" ca="1" si="608"/>
        <v>10273.112499999999</v>
      </c>
      <c r="I868" s="6" t="str" cm="1">
        <f t="array" aca="1" ref="I868" ca="1">_xlfn.IFS(AND(G867&lt;H867,G868&gt;H868),"BUY", AND(G867&gt;H867,G868&lt;H868),"SELL",TRUE,"")</f>
        <v/>
      </c>
      <c r="J868" s="1" vm="4918">
        <f t="shared" ca="1" si="574"/>
        <v>9726.85</v>
      </c>
      <c r="K868" s="3" t="str">
        <f t="shared" ca="1" si="588"/>
        <v/>
      </c>
      <c r="L868" s="3">
        <f t="shared" ca="1" si="589"/>
        <v>3.3445903573601221E-3</v>
      </c>
      <c r="M868" s="3">
        <f t="shared" ca="1" si="590"/>
        <v>3.3390096550110133E-3</v>
      </c>
      <c r="N868" s="4">
        <f t="shared" ca="1" si="575"/>
        <v>1</v>
      </c>
      <c r="O868" s="2">
        <f t="shared" ca="1" si="591"/>
        <v>3.3390096550110133E-3</v>
      </c>
      <c r="P868" s="1">
        <f t="shared" ca="1" si="576"/>
        <v>10767.716666666667</v>
      </c>
      <c r="Q868" s="1">
        <f t="shared" ca="1" si="577"/>
        <v>6856505103250</v>
      </c>
      <c r="R868" s="1" t="e" vm="4">
        <f ca="1">IF(ISBLANK(A868),"",SUM($Q$2:Q868))</f>
        <v>#N/A</v>
      </c>
      <c r="S868" s="1" t="e" vm="4">
        <f ca="1">IF(ISBLANK(A868),"",SUM($F$2:F868))</f>
        <v>#N/A</v>
      </c>
      <c r="T868" s="1" t="e" vm="4">
        <f t="shared" ca="1" si="578"/>
        <v>#N/A</v>
      </c>
      <c r="U868" s="1" t="e" vm="4">
        <f t="shared" ca="1" si="579"/>
        <v>#N/A</v>
      </c>
      <c r="V868" s="17">
        <f t="shared" ca="1" si="580"/>
        <v>124.09999999999854</v>
      </c>
      <c r="W868" s="17">
        <f t="shared" ca="1" si="581"/>
        <v>0</v>
      </c>
      <c r="X868" s="17">
        <f t="shared" ca="1" si="582"/>
        <v>5.3999999999996362</v>
      </c>
      <c r="Y868" s="22">
        <f t="shared" ca="1" si="612"/>
        <v>2373.9999999999964</v>
      </c>
      <c r="Z868" s="22">
        <f t="shared" ca="1" si="612"/>
        <v>1071.0499999999993</v>
      </c>
      <c r="AA868" s="22">
        <f t="shared" ca="1" si="612"/>
        <v>180.5</v>
      </c>
      <c r="AB868" s="23">
        <f t="shared" ca="1" si="602"/>
        <v>45.115838247683271</v>
      </c>
      <c r="AC868" s="23">
        <f t="shared" ca="1" si="603"/>
        <v>7.6032013479359852</v>
      </c>
      <c r="AD868" s="23">
        <f t="shared" ca="1" si="604"/>
        <v>37.512636899747285</v>
      </c>
      <c r="AE868" s="23">
        <f t="shared" ca="1" si="605"/>
        <v>52.719039595619257</v>
      </c>
      <c r="AF868" s="23">
        <f t="shared" ca="1" si="606"/>
        <v>71.155766849107081</v>
      </c>
      <c r="AG868" s="23">
        <f t="shared" ca="1" si="611"/>
        <v>27.802923348788816</v>
      </c>
      <c r="AH868" s="25" t="str">
        <f t="shared" ca="1" si="583"/>
        <v>Weak</v>
      </c>
      <c r="AI868" s="25" t="str">
        <f t="shared" ca="1" si="584"/>
        <v>Bullish</v>
      </c>
      <c r="AJ868" s="1">
        <f t="shared" ca="1" si="592"/>
        <v>636775530.97000003</v>
      </c>
      <c r="AK868" s="10">
        <f t="shared" ca="1" si="593"/>
        <v>3.3390096550110133E-3</v>
      </c>
      <c r="AL868" s="10">
        <f t="shared" ca="1" si="598"/>
        <v>0.15944441152331104</v>
      </c>
      <c r="AM868">
        <f t="shared" ca="1" si="594"/>
        <v>36</v>
      </c>
      <c r="AN868">
        <f t="shared" ca="1" si="585"/>
        <v>36</v>
      </c>
      <c r="AO868">
        <f t="shared" ca="1" si="586"/>
        <v>0</v>
      </c>
      <c r="AP868">
        <f t="shared" ca="1" si="572"/>
        <v>76.260552106979191</v>
      </c>
      <c r="AQ868">
        <f t="shared" ca="1" si="572"/>
        <v>29.654824197170587</v>
      </c>
      <c r="AR868">
        <f t="shared" ca="1" si="599"/>
        <v>2.5716069533892338</v>
      </c>
      <c r="AS868">
        <f t="shared" ca="1" si="600"/>
        <v>72.001398444723549</v>
      </c>
      <c r="AT868">
        <f t="shared" ca="1" si="587"/>
        <v>124.09999999999854</v>
      </c>
      <c r="AU868">
        <f t="shared" ca="1" si="601"/>
        <v>170.28694249085854</v>
      </c>
      <c r="AV868">
        <f t="shared" ca="1" si="596"/>
        <v>10460.525</v>
      </c>
      <c r="AW868">
        <f t="shared" ca="1" si="610"/>
        <v>10226.471153846154</v>
      </c>
      <c r="AX868">
        <f t="shared" ca="1" si="609"/>
        <v>234.05384615384537</v>
      </c>
      <c r="AY868">
        <f t="shared" ref="AY868:AY931" ca="1" si="614">AVERAGE(AX860:AX868)</f>
        <v>217.28707264957404</v>
      </c>
      <c r="AZ868">
        <f t="shared" ca="1" si="613"/>
        <v>16.766773504271328</v>
      </c>
    </row>
    <row r="869" spans="1:52" x14ac:dyDescent="0.3">
      <c r="A869" s="1" vm="5075">
        <f ca="1"/>
        <v>44020</v>
      </c>
      <c r="B869" s="1" vm="5076">
        <f ca="1"/>
        <v>10818.65</v>
      </c>
      <c r="C869" s="1" vm="5077">
        <f ca="1"/>
        <v>10847.85</v>
      </c>
      <c r="D869" s="1" vm="5078">
        <f ca="1"/>
        <v>10676.55</v>
      </c>
      <c r="E869" s="1" vm="1946">
        <f ca="1"/>
        <v>10705.75</v>
      </c>
      <c r="F869" s="1" vm="5079">
        <f ca="1"/>
        <v>767941000</v>
      </c>
      <c r="G869" s="1">
        <f t="shared" ca="1" si="595"/>
        <v>10685.62</v>
      </c>
      <c r="H869" s="2">
        <f t="shared" ca="1" si="608"/>
        <v>10302.592500000001</v>
      </c>
      <c r="I869" s="6" t="str" cm="1">
        <f t="array" aca="1" ref="I869" ca="1">_xlfn.IFS(AND(G868&lt;H868,G869&gt;H869),"BUY", AND(G868&gt;H868,G869&lt;H869),"SELL",TRUE,"")</f>
        <v/>
      </c>
      <c r="J869" s="1" vm="4918">
        <f t="shared" ca="1" si="574"/>
        <v>9726.85</v>
      </c>
      <c r="K869" s="3" t="str">
        <f t="shared" ca="1" si="588"/>
        <v/>
      </c>
      <c r="L869" s="3">
        <f t="shared" ca="1" si="589"/>
        <v>-8.6947262179792872E-3</v>
      </c>
      <c r="M869" s="3">
        <f t="shared" ca="1" si="590"/>
        <v>-8.7327458908366285E-3</v>
      </c>
      <c r="N869" s="4">
        <f t="shared" ca="1" si="575"/>
        <v>1</v>
      </c>
      <c r="O869" s="2">
        <f t="shared" ca="1" si="591"/>
        <v>-8.7327458908366285E-3</v>
      </c>
      <c r="P869" s="1">
        <f t="shared" ca="1" si="576"/>
        <v>10743.383333333333</v>
      </c>
      <c r="Q869" s="1">
        <f t="shared" ca="1" si="577"/>
        <v>8250284540383.333</v>
      </c>
      <c r="R869" s="1" t="e" vm="4">
        <f ca="1">IF(ISBLANK(A869),"",SUM($Q$2:Q869))</f>
        <v>#N/A</v>
      </c>
      <c r="S869" s="1" t="e" vm="4">
        <f ca="1">IF(ISBLANK(A869),"",SUM($F$2:F869))</f>
        <v>#N/A</v>
      </c>
      <c r="T869" s="1" t="e" vm="4">
        <f t="shared" ca="1" si="578"/>
        <v>#N/A</v>
      </c>
      <c r="U869" s="1" t="e" vm="4">
        <f t="shared" ca="1" si="579"/>
        <v>#N/A</v>
      </c>
      <c r="V869" s="17">
        <f t="shared" ca="1" si="580"/>
        <v>171.30000000000109</v>
      </c>
      <c r="W869" s="17">
        <f t="shared" ca="1" si="581"/>
        <v>34.050000000001091</v>
      </c>
      <c r="X869" s="17">
        <f t="shared" ca="1" si="582"/>
        <v>0</v>
      </c>
      <c r="Y869" s="22">
        <f t="shared" ca="1" si="612"/>
        <v>2279.149999999996</v>
      </c>
      <c r="Z869" s="22">
        <f t="shared" ca="1" si="612"/>
        <v>997.5</v>
      </c>
      <c r="AA869" s="22">
        <f t="shared" ca="1" si="612"/>
        <v>180.5</v>
      </c>
      <c r="AB869" s="23">
        <f t="shared" ca="1" si="602"/>
        <v>43.76631638988227</v>
      </c>
      <c r="AC869" s="23">
        <f t="shared" ca="1" si="603"/>
        <v>7.9196191562644112</v>
      </c>
      <c r="AD869" s="23">
        <f t="shared" ca="1" si="604"/>
        <v>35.84669723361786</v>
      </c>
      <c r="AE869" s="23">
        <f t="shared" ca="1" si="605"/>
        <v>51.685935546146681</v>
      </c>
      <c r="AF869" s="23">
        <f t="shared" ca="1" si="606"/>
        <v>69.354838709677423</v>
      </c>
      <c r="AG869" s="23">
        <f t="shared" ca="1" si="611"/>
        <v>31.435731657475792</v>
      </c>
      <c r="AH869" s="25" t="str">
        <f t="shared" ca="1" si="583"/>
        <v>Strong</v>
      </c>
      <c r="AI869" s="25" t="str">
        <f t="shared" ca="1" si="584"/>
        <v>Bullish</v>
      </c>
      <c r="AJ869" s="1">
        <f t="shared" ca="1" si="592"/>
        <v>-767930369.51999998</v>
      </c>
      <c r="AK869" s="10">
        <f t="shared" ca="1" si="593"/>
        <v>-8.7327458908366285E-3</v>
      </c>
      <c r="AL869" s="10">
        <f t="shared" ca="1" si="598"/>
        <v>0.15618846831613084</v>
      </c>
      <c r="AM869">
        <f t="shared" ca="1" si="594"/>
        <v>-93.899999999999636</v>
      </c>
      <c r="AN869">
        <f t="shared" ca="1" si="585"/>
        <v>0</v>
      </c>
      <c r="AO869">
        <f t="shared" ca="1" si="586"/>
        <v>93.899999999999636</v>
      </c>
      <c r="AP869">
        <f t="shared" ca="1" si="572"/>
        <v>70.813369813623538</v>
      </c>
      <c r="AQ869">
        <f t="shared" ca="1" si="572"/>
        <v>34.243765325944089</v>
      </c>
      <c r="AR869">
        <f t="shared" ca="1" si="599"/>
        <v>2.067920076533559</v>
      </c>
      <c r="AS869">
        <f t="shared" ca="1" si="600"/>
        <v>67.404626748624452</v>
      </c>
      <c r="AT869">
        <f t="shared" ca="1" si="587"/>
        <v>171.30000000000109</v>
      </c>
      <c r="AU869">
        <f t="shared" ca="1" si="601"/>
        <v>170.35930374151158</v>
      </c>
      <c r="AV869">
        <f t="shared" ca="1" si="596"/>
        <v>10493.404166666665</v>
      </c>
      <c r="AW869">
        <f t="shared" ca="1" si="610"/>
        <v>10254.41923076923</v>
      </c>
      <c r="AX869">
        <f t="shared" ca="1" si="609"/>
        <v>238.98493589743521</v>
      </c>
      <c r="AY869">
        <f t="shared" ca="1" si="614"/>
        <v>215.41157407407547</v>
      </c>
      <c r="AZ869">
        <f t="shared" ca="1" si="613"/>
        <v>23.573361823359733</v>
      </c>
    </row>
    <row r="870" spans="1:52" x14ac:dyDescent="0.3">
      <c r="A870" s="1" vm="5080">
        <f ca="1"/>
        <v>44021</v>
      </c>
      <c r="B870" s="1" vm="5081">
        <f ca="1"/>
        <v>10755.55</v>
      </c>
      <c r="C870" s="1" vm="5082">
        <f ca="1"/>
        <v>10836.85</v>
      </c>
      <c r="D870" s="1" vm="5083">
        <f ca="1"/>
        <v>10733</v>
      </c>
      <c r="E870" s="1" vm="3044">
        <f ca="1"/>
        <v>10813.45</v>
      </c>
      <c r="F870" s="1" vm="5084">
        <f ca="1"/>
        <v>618652000</v>
      </c>
      <c r="G870" s="1">
        <f t="shared" ca="1" si="595"/>
        <v>10737.970000000001</v>
      </c>
      <c r="H870" s="2">
        <f t="shared" ca="1" si="608"/>
        <v>10348.164999999999</v>
      </c>
      <c r="I870" s="6" t="str" cm="1">
        <f t="array" aca="1" ref="I870" ca="1">_xlfn.IFS(AND(G869&lt;H869,G870&gt;H870),"BUY", AND(G869&gt;H869,G870&lt;H870),"SELL",TRUE,"")</f>
        <v/>
      </c>
      <c r="J870" s="1" vm="4918">
        <f t="shared" ca="1" si="574"/>
        <v>9726.85</v>
      </c>
      <c r="K870" s="3" t="str">
        <f t="shared" ca="1" si="588"/>
        <v/>
      </c>
      <c r="L870" s="3">
        <f t="shared" ca="1" si="589"/>
        <v>1.006001447820104E-2</v>
      </c>
      <c r="M870" s="3">
        <f t="shared" ca="1" si="590"/>
        <v>1.000974936330002E-2</v>
      </c>
      <c r="N870" s="4">
        <f t="shared" ca="1" si="575"/>
        <v>1</v>
      </c>
      <c r="O870" s="2">
        <f t="shared" ca="1" si="591"/>
        <v>1.000974936330002E-2</v>
      </c>
      <c r="P870" s="1">
        <f t="shared" ca="1" si="576"/>
        <v>10794.433333333332</v>
      </c>
      <c r="Q870" s="1">
        <f t="shared" ca="1" si="577"/>
        <v>6677997770533.333</v>
      </c>
      <c r="R870" s="1" t="e" vm="4">
        <f ca="1">IF(ISBLANK(A870),"",SUM($Q$2:Q870))</f>
        <v>#N/A</v>
      </c>
      <c r="S870" s="1" t="e" vm="4">
        <f ca="1">IF(ISBLANK(A870),"",SUM($F$2:F870))</f>
        <v>#N/A</v>
      </c>
      <c r="T870" s="1" t="e" vm="4">
        <f t="shared" ca="1" si="578"/>
        <v>#N/A</v>
      </c>
      <c r="U870" s="1" t="e" vm="4">
        <f t="shared" ca="1" si="579"/>
        <v>#N/A</v>
      </c>
      <c r="V870" s="17">
        <f t="shared" ca="1" si="580"/>
        <v>131.10000000000036</v>
      </c>
      <c r="W870" s="17">
        <f t="shared" ca="1" si="581"/>
        <v>0</v>
      </c>
      <c r="X870" s="17">
        <f t="shared" ca="1" si="582"/>
        <v>0</v>
      </c>
      <c r="Y870" s="22">
        <f t="shared" ca="1" si="612"/>
        <v>2210.4999999999964</v>
      </c>
      <c r="Z870" s="22">
        <f t="shared" ca="1" si="612"/>
        <v>836.30000000000109</v>
      </c>
      <c r="AA870" s="22">
        <f t="shared" ca="1" si="612"/>
        <v>180.5</v>
      </c>
      <c r="AB870" s="23">
        <f t="shared" ca="1" si="602"/>
        <v>37.833069441302989</v>
      </c>
      <c r="AC870" s="23">
        <f t="shared" ca="1" si="603"/>
        <v>8.1655733996833426</v>
      </c>
      <c r="AD870" s="23">
        <f t="shared" ca="1" si="604"/>
        <v>29.667496041619646</v>
      </c>
      <c r="AE870" s="23">
        <f t="shared" ca="1" si="605"/>
        <v>45.998642840986335</v>
      </c>
      <c r="AF870" s="23">
        <f t="shared" ca="1" si="606"/>
        <v>64.496459480723871</v>
      </c>
      <c r="AG870" s="23">
        <f t="shared" ca="1" si="611"/>
        <v>35.3857989791262</v>
      </c>
      <c r="AH870" s="25" t="str">
        <f t="shared" ca="1" si="583"/>
        <v>Strong</v>
      </c>
      <c r="AI870" s="25" t="str">
        <f t="shared" ca="1" si="584"/>
        <v>Bullish</v>
      </c>
      <c r="AJ870" s="1">
        <f t="shared" ca="1" si="592"/>
        <v>618662685.62</v>
      </c>
      <c r="AK870" s="10">
        <f t="shared" ca="1" si="593"/>
        <v>1.000974936330002E-2</v>
      </c>
      <c r="AL870" s="10">
        <f t="shared" ca="1" si="598"/>
        <v>0.15082278372407287</v>
      </c>
      <c r="AM870">
        <f t="shared" ca="1" si="594"/>
        <v>107.70000000000073</v>
      </c>
      <c r="AN870">
        <f t="shared" ca="1" si="585"/>
        <v>107.70000000000073</v>
      </c>
      <c r="AO870">
        <f t="shared" ca="1" si="586"/>
        <v>0</v>
      </c>
      <c r="AP870">
        <f t="shared" ca="1" si="572"/>
        <v>73.448129112650477</v>
      </c>
      <c r="AQ870">
        <f t="shared" ca="1" si="572"/>
        <v>31.797782088376657</v>
      </c>
      <c r="AR870">
        <f t="shared" ca="1" si="599"/>
        <v>2.3098506967722967</v>
      </c>
      <c r="AS870">
        <f t="shared" ca="1" si="600"/>
        <v>69.78715683534665</v>
      </c>
      <c r="AT870">
        <f t="shared" ca="1" si="587"/>
        <v>103.85000000000036</v>
      </c>
      <c r="AU870">
        <f t="shared" ca="1" si="601"/>
        <v>165.6086391885465</v>
      </c>
      <c r="AV870">
        <f t="shared" ca="1" si="596"/>
        <v>10521.941666666666</v>
      </c>
      <c r="AW870">
        <f t="shared" ca="1" si="610"/>
        <v>10283.338461538458</v>
      </c>
      <c r="AX870">
        <f t="shared" ca="1" si="609"/>
        <v>238.60320512820726</v>
      </c>
      <c r="AY870">
        <f t="shared" ca="1" si="614"/>
        <v>216.6486823361837</v>
      </c>
      <c r="AZ870">
        <f t="shared" ca="1" si="613"/>
        <v>21.954522792023567</v>
      </c>
    </row>
    <row r="871" spans="1:52" x14ac:dyDescent="0.3">
      <c r="A871" s="1" vm="5085">
        <f ca="1"/>
        <v>44022</v>
      </c>
      <c r="B871" s="1" vm="5086">
        <f ca="1"/>
        <v>10764.1</v>
      </c>
      <c r="C871" s="1" vm="5087">
        <f ca="1"/>
        <v>10819.4</v>
      </c>
      <c r="D871" s="1" vm="5088">
        <f ca="1"/>
        <v>10713</v>
      </c>
      <c r="E871" s="1" vm="5089">
        <f ca="1"/>
        <v>10768.05</v>
      </c>
      <c r="F871" s="1" vm="5090">
        <f ca="1"/>
        <v>590705000</v>
      </c>
      <c r="G871" s="1">
        <f t="shared" ca="1" si="595"/>
        <v>10770.11</v>
      </c>
      <c r="H871" s="2">
        <f t="shared" ca="1" si="608"/>
        <v>10387.922500000001</v>
      </c>
      <c r="I871" s="6" t="str" cm="1">
        <f t="array" aca="1" ref="I871" ca="1">_xlfn.IFS(AND(G870&lt;H870,G871&gt;H871),"BUY", AND(G870&gt;H870,G871&lt;H871),"SELL",TRUE,"")</f>
        <v/>
      </c>
      <c r="J871" s="1" vm="4918">
        <f t="shared" ca="1" si="574"/>
        <v>9726.85</v>
      </c>
      <c r="K871" s="3" t="str">
        <f t="shared" ca="1" si="588"/>
        <v/>
      </c>
      <c r="L871" s="3">
        <f t="shared" ca="1" si="589"/>
        <v>-4.1984750472792154E-3</v>
      </c>
      <c r="M871" s="3">
        <f t="shared" ca="1" si="590"/>
        <v>-4.2073133906914339E-3</v>
      </c>
      <c r="N871" s="4">
        <f t="shared" ca="1" si="575"/>
        <v>1</v>
      </c>
      <c r="O871" s="2">
        <f t="shared" ca="1" si="591"/>
        <v>-4.2073133906914339E-3</v>
      </c>
      <c r="P871" s="1">
        <f t="shared" ca="1" si="576"/>
        <v>10766.816666666668</v>
      </c>
      <c r="Q871" s="1">
        <f t="shared" ca="1" si="577"/>
        <v>6360012439083.334</v>
      </c>
      <c r="R871" s="1" t="e" vm="4">
        <f ca="1">IF(ISBLANK(A871),"",SUM($Q$2:Q871))</f>
        <v>#N/A</v>
      </c>
      <c r="S871" s="1" t="e" vm="4">
        <f ca="1">IF(ISBLANK(A871),"",SUM($F$2:F871))</f>
        <v>#N/A</v>
      </c>
      <c r="T871" s="1" t="e" vm="4">
        <f t="shared" ca="1" si="578"/>
        <v>#N/A</v>
      </c>
      <c r="U871" s="1" t="e" vm="4">
        <f t="shared" ca="1" si="579"/>
        <v>#N/A</v>
      </c>
      <c r="V871" s="17">
        <f t="shared" ca="1" si="580"/>
        <v>106.39999999999964</v>
      </c>
      <c r="W871" s="17">
        <f t="shared" ca="1" si="581"/>
        <v>0</v>
      </c>
      <c r="X871" s="17">
        <f t="shared" ca="1" si="582"/>
        <v>20</v>
      </c>
      <c r="Y871" s="22">
        <f t="shared" ca="1" si="612"/>
        <v>2167.649999999996</v>
      </c>
      <c r="Z871" s="22">
        <f t="shared" ca="1" si="612"/>
        <v>715.05000000000109</v>
      </c>
      <c r="AA871" s="22">
        <f t="shared" ca="1" si="612"/>
        <v>200.5</v>
      </c>
      <c r="AB871" s="23">
        <f t="shared" ca="1" si="602"/>
        <v>32.987336516504165</v>
      </c>
      <c r="AC871" s="23">
        <f t="shared" ca="1" si="603"/>
        <v>9.2496482365695734</v>
      </c>
      <c r="AD871" s="23">
        <f t="shared" ca="1" si="604"/>
        <v>23.737688279934591</v>
      </c>
      <c r="AE871" s="23">
        <f t="shared" ca="1" si="605"/>
        <v>42.236984753073742</v>
      </c>
      <c r="AF871" s="23">
        <f t="shared" ca="1" si="606"/>
        <v>56.201190541204795</v>
      </c>
      <c r="AG871" s="23">
        <f t="shared" ca="1" si="611"/>
        <v>38.505424700078258</v>
      </c>
      <c r="AH871" s="25" t="str">
        <f t="shared" ca="1" si="583"/>
        <v>Strong</v>
      </c>
      <c r="AI871" s="25" t="str">
        <f t="shared" ca="1" si="584"/>
        <v>Bullish</v>
      </c>
      <c r="AJ871" s="1">
        <f t="shared" ca="1" si="592"/>
        <v>-590694262.02999997</v>
      </c>
      <c r="AK871" s="10">
        <f t="shared" ca="1" si="593"/>
        <v>-4.2073133906914339E-3</v>
      </c>
      <c r="AL871" s="10">
        <f t="shared" ca="1" si="598"/>
        <v>0.15399966622339431</v>
      </c>
      <c r="AM871">
        <f t="shared" ca="1" si="594"/>
        <v>-45.400000000001455</v>
      </c>
      <c r="AN871">
        <f t="shared" ca="1" si="585"/>
        <v>0</v>
      </c>
      <c r="AO871">
        <f t="shared" ca="1" si="586"/>
        <v>45.400000000001455</v>
      </c>
      <c r="AP871">
        <f t="shared" ca="1" si="572"/>
        <v>68.201834176032591</v>
      </c>
      <c r="AQ871">
        <f t="shared" ca="1" si="572"/>
        <v>32.769369082064138</v>
      </c>
      <c r="AR871">
        <f t="shared" ca="1" si="599"/>
        <v>2.0812678451402324</v>
      </c>
      <c r="AS871">
        <f t="shared" ca="1" si="600"/>
        <v>67.545826904428395</v>
      </c>
      <c r="AT871">
        <f t="shared" ca="1" si="587"/>
        <v>106.39999999999964</v>
      </c>
      <c r="AU871">
        <f t="shared" ca="1" si="601"/>
        <v>161.37945067507889</v>
      </c>
      <c r="AV871">
        <f t="shared" ca="1" si="596"/>
        <v>10560.504166666666</v>
      </c>
      <c r="AW871">
        <f t="shared" ca="1" si="610"/>
        <v>10311.759615384613</v>
      </c>
      <c r="AX871">
        <f t="shared" ca="1" si="609"/>
        <v>248.74455128205227</v>
      </c>
      <c r="AY871">
        <f t="shared" ca="1" si="614"/>
        <v>220.36709401709535</v>
      </c>
      <c r="AZ871">
        <f t="shared" ca="1" si="613"/>
        <v>28.377457264956917</v>
      </c>
    </row>
    <row r="872" spans="1:52" x14ac:dyDescent="0.3">
      <c r="A872" s="1" vm="5091">
        <f ca="1"/>
        <v>44025</v>
      </c>
      <c r="B872" s="1" vm="5092">
        <f ca="1"/>
        <v>10851.85</v>
      </c>
      <c r="C872" s="1" vm="5093">
        <f ca="1"/>
        <v>10894.05</v>
      </c>
      <c r="D872" s="1" vm="5094">
        <f ca="1"/>
        <v>10756.05</v>
      </c>
      <c r="E872" s="1" vm="5095">
        <f ca="1"/>
        <v>10802.7</v>
      </c>
      <c r="F872" s="1" vm="5096">
        <f ca="1"/>
        <v>554051000</v>
      </c>
      <c r="G872" s="1">
        <f t="shared" ca="1" si="595"/>
        <v>10777.920000000002</v>
      </c>
      <c r="H872" s="2">
        <f t="shared" ca="1" si="608"/>
        <v>10437.372500000001</v>
      </c>
      <c r="I872" s="6" t="str" cm="1">
        <f t="array" aca="1" ref="I872" ca="1">_xlfn.IFS(AND(G871&lt;H871,G872&gt;H872),"BUY", AND(G871&gt;H871,G872&lt;H872),"SELL",TRUE,"")</f>
        <v/>
      </c>
      <c r="J872" s="1" vm="4918">
        <f t="shared" ca="1" si="574"/>
        <v>9726.85</v>
      </c>
      <c r="K872" s="3" t="str">
        <f t="shared" ca="1" si="588"/>
        <v/>
      </c>
      <c r="L872" s="3">
        <f t="shared" ca="1" si="589"/>
        <v>3.2178528145765384E-3</v>
      </c>
      <c r="M872" s="3">
        <f t="shared" ca="1" si="590"/>
        <v>3.2126866059741998E-3</v>
      </c>
      <c r="N872" s="4">
        <f t="shared" ca="1" si="575"/>
        <v>1</v>
      </c>
      <c r="O872" s="2">
        <f t="shared" ca="1" si="591"/>
        <v>3.2126866059741998E-3</v>
      </c>
      <c r="P872" s="1">
        <f t="shared" ca="1" si="576"/>
        <v>10817.6</v>
      </c>
      <c r="Q872" s="1">
        <f t="shared" ca="1" si="577"/>
        <v>5993502097600</v>
      </c>
      <c r="R872" s="1" t="e" vm="4">
        <f ca="1">IF(ISBLANK(A872),"",SUM($Q$2:Q872))</f>
        <v>#N/A</v>
      </c>
      <c r="S872" s="1" t="e" vm="4">
        <f ca="1">IF(ISBLANK(A872),"",SUM($F$2:F872))</f>
        <v>#N/A</v>
      </c>
      <c r="T872" s="1" t="e" vm="4">
        <f t="shared" ca="1" si="578"/>
        <v>#N/A</v>
      </c>
      <c r="U872" s="1" t="e" vm="4">
        <f t="shared" ca="1" si="579"/>
        <v>#N/A</v>
      </c>
      <c r="V872" s="17">
        <f t="shared" ca="1" si="580"/>
        <v>138</v>
      </c>
      <c r="W872" s="17">
        <f t="shared" ca="1" si="581"/>
        <v>74.649999999999636</v>
      </c>
      <c r="X872" s="17">
        <f t="shared" ca="1" si="582"/>
        <v>0</v>
      </c>
      <c r="Y872" s="22">
        <f t="shared" ca="1" si="612"/>
        <v>2122.6999999999953</v>
      </c>
      <c r="Z872" s="22">
        <f t="shared" ca="1" si="612"/>
        <v>698.64999999999964</v>
      </c>
      <c r="AA872" s="22">
        <f t="shared" ca="1" si="612"/>
        <v>200.5</v>
      </c>
      <c r="AB872" s="23">
        <f t="shared" ca="1" si="602"/>
        <v>32.913270834314844</v>
      </c>
      <c r="AC872" s="23">
        <f t="shared" ca="1" si="603"/>
        <v>9.4455175012955408</v>
      </c>
      <c r="AD872" s="23">
        <f t="shared" ca="1" si="604"/>
        <v>23.467753333019303</v>
      </c>
      <c r="AE872" s="23">
        <f t="shared" ca="1" si="605"/>
        <v>42.358788335610384</v>
      </c>
      <c r="AF872" s="23">
        <f t="shared" ca="1" si="606"/>
        <v>55.402324417505397</v>
      </c>
      <c r="AG872" s="23">
        <f t="shared" ca="1" si="611"/>
        <v>41.94831580891988</v>
      </c>
      <c r="AH872" s="25" t="str">
        <f t="shared" ca="1" si="583"/>
        <v>Strong</v>
      </c>
      <c r="AI872" s="25" t="str">
        <f t="shared" ca="1" si="584"/>
        <v>Bullish</v>
      </c>
      <c r="AJ872" s="1">
        <f t="shared" ca="1" si="592"/>
        <v>554061770.11000001</v>
      </c>
      <c r="AK872" s="10">
        <f t="shared" ca="1" si="593"/>
        <v>3.2126866059741998E-3</v>
      </c>
      <c r="AL872" s="10">
        <f t="shared" ca="1" si="598"/>
        <v>0.14348165635758262</v>
      </c>
      <c r="AM872">
        <f t="shared" ca="1" si="594"/>
        <v>34.650000000001455</v>
      </c>
      <c r="AN872">
        <f t="shared" ca="1" si="585"/>
        <v>34.650000000001455</v>
      </c>
      <c r="AO872">
        <f t="shared" ca="1" si="586"/>
        <v>0</v>
      </c>
      <c r="AP872">
        <f t="shared" ca="1" si="572"/>
        <v>65.805274592030372</v>
      </c>
      <c r="AQ872">
        <f t="shared" ca="1" si="572"/>
        <v>30.428699861916698</v>
      </c>
      <c r="AR872">
        <f t="shared" ca="1" si="599"/>
        <v>2.162605529997998</v>
      </c>
      <c r="AS872">
        <f t="shared" ca="1" si="600"/>
        <v>68.380501756707133</v>
      </c>
      <c r="AT872">
        <f t="shared" ca="1" si="587"/>
        <v>138</v>
      </c>
      <c r="AU872">
        <f t="shared" ca="1" si="601"/>
        <v>159.70948991257325</v>
      </c>
      <c r="AV872">
        <f t="shared" ca="1" si="596"/>
        <v>10603.320833333333</v>
      </c>
      <c r="AW872">
        <f t="shared" ca="1" si="610"/>
        <v>10337.165384615384</v>
      </c>
      <c r="AX872">
        <f t="shared" ca="1" si="609"/>
        <v>266.15544871794918</v>
      </c>
      <c r="AY872">
        <f t="shared" ca="1" si="614"/>
        <v>228.36869658119778</v>
      </c>
      <c r="AZ872">
        <f t="shared" ca="1" si="613"/>
        <v>37.786752136751403</v>
      </c>
    </row>
    <row r="873" spans="1:52" x14ac:dyDescent="0.3">
      <c r="A873" s="1" vm="5097">
        <f ca="1"/>
        <v>44026</v>
      </c>
      <c r="B873" s="1" vm="5098">
        <f ca="1"/>
        <v>10750.85</v>
      </c>
      <c r="C873" s="1" vm="5099">
        <f ca="1"/>
        <v>10755.65</v>
      </c>
      <c r="D873" s="1" vm="5100">
        <f ca="1"/>
        <v>10562.9</v>
      </c>
      <c r="E873" s="1" vm="5062">
        <f ca="1"/>
        <v>10607.35</v>
      </c>
      <c r="F873" s="1" vm="5101">
        <f ca="1"/>
        <v>532369000</v>
      </c>
      <c r="G873" s="1">
        <f t="shared" ca="1" si="595"/>
        <v>10739.46</v>
      </c>
      <c r="H873" s="2">
        <f t="shared" ca="1" si="608"/>
        <v>10472.039999999999</v>
      </c>
      <c r="I873" s="6" t="str" cm="1">
        <f t="array" aca="1" ref="I873" ca="1">_xlfn.IFS(AND(G872&lt;H872,G873&gt;H873),"BUY", AND(G872&gt;H872,G873&lt;H873),"SELL",TRUE,"")</f>
        <v/>
      </c>
      <c r="J873" s="1" vm="4918">
        <f t="shared" ca="1" si="574"/>
        <v>9726.85</v>
      </c>
      <c r="K873" s="3" t="str">
        <f t="shared" ca="1" si="588"/>
        <v/>
      </c>
      <c r="L873" s="3">
        <f t="shared" ca="1" si="589"/>
        <v>-1.8083442102437397E-2</v>
      </c>
      <c r="M873" s="3">
        <f t="shared" ca="1" si="590"/>
        <v>-1.8248945829038105E-2</v>
      </c>
      <c r="N873" s="4">
        <f t="shared" ca="1" si="575"/>
        <v>1</v>
      </c>
      <c r="O873" s="2">
        <f t="shared" ca="1" si="591"/>
        <v>-1.8248945829038105E-2</v>
      </c>
      <c r="P873" s="1">
        <f t="shared" ca="1" si="576"/>
        <v>10641.966666666667</v>
      </c>
      <c r="Q873" s="1">
        <f t="shared" ca="1" si="577"/>
        <v>5665453152366.667</v>
      </c>
      <c r="R873" s="1" t="e" vm="4">
        <f ca="1">IF(ISBLANK(A873),"",SUM($Q$2:Q873))</f>
        <v>#N/A</v>
      </c>
      <c r="S873" s="1" t="e" vm="4">
        <f ca="1">IF(ISBLANK(A873),"",SUM($F$2:F873))</f>
        <v>#N/A</v>
      </c>
      <c r="T873" s="1" t="e" vm="4">
        <f t="shared" ca="1" si="578"/>
        <v>#N/A</v>
      </c>
      <c r="U873" s="1" t="e" vm="4">
        <f t="shared" ca="1" si="579"/>
        <v>#N/A</v>
      </c>
      <c r="V873" s="17">
        <f t="shared" ca="1" si="580"/>
        <v>239.80000000000109</v>
      </c>
      <c r="W873" s="17">
        <f t="shared" ca="1" si="581"/>
        <v>0</v>
      </c>
      <c r="X873" s="17">
        <f t="shared" ca="1" si="582"/>
        <v>193.14999999999964</v>
      </c>
      <c r="Y873" s="22">
        <f t="shared" ca="1" si="612"/>
        <v>2091.2999999999975</v>
      </c>
      <c r="Z873" s="22">
        <f t="shared" ca="1" si="612"/>
        <v>630.20000000000073</v>
      </c>
      <c r="AA873" s="22">
        <f t="shared" ca="1" si="612"/>
        <v>393.64999999999964</v>
      </c>
      <c r="AB873" s="23">
        <f t="shared" ca="1" si="602"/>
        <v>30.134366183713553</v>
      </c>
      <c r="AC873" s="23">
        <f t="shared" ca="1" si="603"/>
        <v>18.823220006694406</v>
      </c>
      <c r="AD873" s="23">
        <f t="shared" ca="1" si="604"/>
        <v>11.311146177019147</v>
      </c>
      <c r="AE873" s="23">
        <f t="shared" ca="1" si="605"/>
        <v>48.957586190407959</v>
      </c>
      <c r="AF873" s="23">
        <f t="shared" ca="1" si="606"/>
        <v>23.103970308150711</v>
      </c>
      <c r="AG873" s="23">
        <f t="shared" ca="1" si="611"/>
        <v>42.288196072346693</v>
      </c>
      <c r="AH873" s="25" t="str">
        <f t="shared" ca="1" si="583"/>
        <v>Strong</v>
      </c>
      <c r="AI873" s="25" t="str">
        <f t="shared" ca="1" si="584"/>
        <v>Bullish</v>
      </c>
      <c r="AJ873" s="1">
        <f t="shared" ca="1" si="592"/>
        <v>-532358222.07999998</v>
      </c>
      <c r="AK873" s="10">
        <f t="shared" ca="1" si="593"/>
        <v>-1.8248945829038105E-2</v>
      </c>
      <c r="AL873" s="10">
        <f t="shared" ca="1" si="598"/>
        <v>0.14933659118177023</v>
      </c>
      <c r="AM873">
        <f t="shared" ca="1" si="594"/>
        <v>-195.35000000000036</v>
      </c>
      <c r="AN873">
        <f t="shared" ca="1" si="585"/>
        <v>0</v>
      </c>
      <c r="AO873">
        <f t="shared" ca="1" si="586"/>
        <v>195.35000000000036</v>
      </c>
      <c r="AP873">
        <f t="shared" ca="1" si="572"/>
        <v>61.104897835456775</v>
      </c>
      <c r="AQ873">
        <f t="shared" ca="1" si="572"/>
        <v>42.208792728922674</v>
      </c>
      <c r="AR873">
        <f t="shared" ca="1" si="599"/>
        <v>1.4476817242296045</v>
      </c>
      <c r="AS873">
        <f t="shared" ca="1" si="600"/>
        <v>59.145015052365729</v>
      </c>
      <c r="AT873">
        <f t="shared" ca="1" si="587"/>
        <v>192.75</v>
      </c>
      <c r="AU873">
        <f t="shared" ca="1" si="601"/>
        <v>162.06952634738946</v>
      </c>
      <c r="AV873">
        <f t="shared" ca="1" si="596"/>
        <v>10622.016666666666</v>
      </c>
      <c r="AW873">
        <f t="shared" ca="1" si="610"/>
        <v>10354.084615384614</v>
      </c>
      <c r="AX873">
        <f t="shared" ca="1" si="609"/>
        <v>267.93205128205227</v>
      </c>
      <c r="AY873">
        <f t="shared" ca="1" si="614"/>
        <v>236.84793447293526</v>
      </c>
      <c r="AZ873">
        <f t="shared" ca="1" si="613"/>
        <v>31.084116809117006</v>
      </c>
    </row>
    <row r="874" spans="1:52" x14ac:dyDescent="0.3">
      <c r="A874" s="1" vm="5102">
        <f ca="1"/>
        <v>44027</v>
      </c>
      <c r="B874" s="1" vm="5103">
        <f ca="1"/>
        <v>10701</v>
      </c>
      <c r="C874" s="1" vm="5104">
        <f ca="1"/>
        <v>10827.45</v>
      </c>
      <c r="D874" s="1" vm="5105">
        <f ca="1"/>
        <v>10577.75</v>
      </c>
      <c r="E874" s="1" vm="5106">
        <f ca="1"/>
        <v>10618.2</v>
      </c>
      <c r="F874" s="1" vm="5107">
        <f ca="1"/>
        <v>715901000</v>
      </c>
      <c r="G874" s="1">
        <f t="shared" ca="1" si="595"/>
        <v>10721.95</v>
      </c>
      <c r="H874" s="2">
        <f t="shared" ca="1" si="608"/>
        <v>10508.892500000002</v>
      </c>
      <c r="I874" s="6" t="str" cm="1">
        <f t="array" aca="1" ref="I874" ca="1">_xlfn.IFS(AND(G873&lt;H873,G874&gt;H874),"BUY", AND(G873&gt;H873,G874&lt;H874),"SELL",TRUE,"")</f>
        <v/>
      </c>
      <c r="J874" s="1" vm="4918">
        <f t="shared" ca="1" si="574"/>
        <v>9726.85</v>
      </c>
      <c r="K874" s="3" t="str">
        <f t="shared" ca="1" si="588"/>
        <v/>
      </c>
      <c r="L874" s="3">
        <f t="shared" ca="1" si="589"/>
        <v>1.0228756475463285E-3</v>
      </c>
      <c r="M874" s="3">
        <f t="shared" ca="1" si="590"/>
        <v>1.0223528667139743E-3</v>
      </c>
      <c r="N874" s="4">
        <f t="shared" ca="1" si="575"/>
        <v>1</v>
      </c>
      <c r="O874" s="2">
        <f t="shared" ca="1" si="591"/>
        <v>1.0223528667139743E-3</v>
      </c>
      <c r="P874" s="1">
        <f t="shared" ca="1" si="576"/>
        <v>10674.466666666667</v>
      </c>
      <c r="Q874" s="1">
        <f t="shared" ca="1" si="577"/>
        <v>7641861361133.334</v>
      </c>
      <c r="R874" s="1" t="e" vm="4">
        <f ca="1">IF(ISBLANK(A874),"",SUM($Q$2:Q874))</f>
        <v>#N/A</v>
      </c>
      <c r="S874" s="1" t="e" vm="4">
        <f ca="1">IF(ISBLANK(A874),"",SUM($F$2:F874))</f>
        <v>#N/A</v>
      </c>
      <c r="T874" s="1" t="e" vm="4">
        <f t="shared" ca="1" si="578"/>
        <v>#N/A</v>
      </c>
      <c r="U874" s="1" t="e" vm="4">
        <f t="shared" ca="1" si="579"/>
        <v>#N/A</v>
      </c>
      <c r="V874" s="17">
        <f t="shared" ca="1" si="580"/>
        <v>249.70000000000073</v>
      </c>
      <c r="W874" s="17">
        <f t="shared" ca="1" si="581"/>
        <v>71.800000000001091</v>
      </c>
      <c r="X874" s="17">
        <f t="shared" ca="1" si="582"/>
        <v>0</v>
      </c>
      <c r="Y874" s="22">
        <f t="shared" ca="1" si="612"/>
        <v>2173.6999999999989</v>
      </c>
      <c r="Z874" s="22">
        <f t="shared" ca="1" si="612"/>
        <v>702.00000000000182</v>
      </c>
      <c r="AA874" s="22">
        <f t="shared" ca="1" si="612"/>
        <v>306.19999999999891</v>
      </c>
      <c r="AB874" s="23">
        <f t="shared" ca="1" si="602"/>
        <v>32.295164926162862</v>
      </c>
      <c r="AC874" s="23">
        <f t="shared" ca="1" si="603"/>
        <v>14.086580484887476</v>
      </c>
      <c r="AD874" s="23">
        <f t="shared" ca="1" si="604"/>
        <v>18.208584441275384</v>
      </c>
      <c r="AE874" s="23">
        <f t="shared" ca="1" si="605"/>
        <v>46.381745411050339</v>
      </c>
      <c r="AF874" s="23">
        <f t="shared" ca="1" si="606"/>
        <v>39.258083713549155</v>
      </c>
      <c r="AG874" s="23">
        <f t="shared" ca="1" si="611"/>
        <v>44.493170160171211</v>
      </c>
      <c r="AH874" s="25" t="str">
        <f t="shared" ca="1" si="583"/>
        <v>Strong</v>
      </c>
      <c r="AI874" s="25" t="str">
        <f t="shared" ca="1" si="584"/>
        <v>Bullish</v>
      </c>
      <c r="AJ874" s="1">
        <f t="shared" ca="1" si="592"/>
        <v>715911739.46000004</v>
      </c>
      <c r="AK874" s="10">
        <f t="shared" ca="1" si="593"/>
        <v>1.0223528667139743E-3</v>
      </c>
      <c r="AL874" s="10">
        <f t="shared" ca="1" si="598"/>
        <v>0.14850533915437578</v>
      </c>
      <c r="AM874">
        <f t="shared" ca="1" si="594"/>
        <v>10.850000000000364</v>
      </c>
      <c r="AN874">
        <f t="shared" ca="1" si="585"/>
        <v>10.850000000000364</v>
      </c>
      <c r="AO874">
        <f t="shared" ca="1" si="586"/>
        <v>0</v>
      </c>
      <c r="AP874">
        <f t="shared" ca="1" si="572"/>
        <v>57.515262275781318</v>
      </c>
      <c r="AQ874">
        <f t="shared" ca="1" si="572"/>
        <v>39.193878962571048</v>
      </c>
      <c r="AR874">
        <f t="shared" ca="1" si="599"/>
        <v>1.467455220002762</v>
      </c>
      <c r="AS874">
        <f t="shared" ca="1" si="600"/>
        <v>59.472415471074662</v>
      </c>
      <c r="AT874">
        <f t="shared" ca="1" si="587"/>
        <v>249.70000000000073</v>
      </c>
      <c r="AU874">
        <f t="shared" ca="1" si="601"/>
        <v>168.32884589400456</v>
      </c>
      <c r="AV874">
        <f t="shared" ca="1" si="596"/>
        <v>10647.5</v>
      </c>
      <c r="AW874">
        <f t="shared" ca="1" si="610"/>
        <v>10376.067307692309</v>
      </c>
      <c r="AX874">
        <f t="shared" ca="1" si="609"/>
        <v>271.43269230769147</v>
      </c>
      <c r="AY874">
        <f t="shared" ca="1" si="614"/>
        <v>245.09675925925998</v>
      </c>
      <c r="AZ874">
        <f t="shared" ca="1" si="613"/>
        <v>26.335933048431485</v>
      </c>
    </row>
    <row r="875" spans="1:52" x14ac:dyDescent="0.3">
      <c r="A875" s="1" vm="5108">
        <f ca="1"/>
        <v>44028</v>
      </c>
      <c r="B875" s="1" vm="5109">
        <f ca="1"/>
        <v>10706.2</v>
      </c>
      <c r="C875" s="1" vm="5110">
        <f ca="1"/>
        <v>10755.3</v>
      </c>
      <c r="D875" s="1" vm="5111">
        <f ca="1"/>
        <v>10595.2</v>
      </c>
      <c r="E875" s="1" vm="5112">
        <f ca="1"/>
        <v>10739.95</v>
      </c>
      <c r="F875" s="1" vm="5113">
        <f ca="1"/>
        <v>694403000</v>
      </c>
      <c r="G875" s="1">
        <f t="shared" ca="1" si="595"/>
        <v>10707.25</v>
      </c>
      <c r="H875" s="2">
        <f t="shared" ca="1" si="608"/>
        <v>10541.307500000003</v>
      </c>
      <c r="I875" s="6" t="str" cm="1">
        <f t="array" aca="1" ref="I875" ca="1">_xlfn.IFS(AND(G874&lt;H874,G875&gt;H875),"BUY", AND(G874&gt;H874,G875&lt;H875),"SELL",TRUE,"")</f>
        <v/>
      </c>
      <c r="J875" s="1" vm="4918">
        <f t="shared" ca="1" si="574"/>
        <v>9726.85</v>
      </c>
      <c r="K875" s="3" t="str">
        <f t="shared" ca="1" si="588"/>
        <v/>
      </c>
      <c r="L875" s="3">
        <f t="shared" ca="1" si="589"/>
        <v>1.1466161873010527E-2</v>
      </c>
      <c r="M875" s="3">
        <f t="shared" ca="1" si="590"/>
        <v>1.1400923653342283E-2</v>
      </c>
      <c r="N875" s="4">
        <f t="shared" ca="1" si="575"/>
        <v>1</v>
      </c>
      <c r="O875" s="2">
        <f t="shared" ca="1" si="591"/>
        <v>1.1400923653342283E-2</v>
      </c>
      <c r="P875" s="1">
        <f t="shared" ca="1" si="576"/>
        <v>10696.816666666668</v>
      </c>
      <c r="Q875" s="1">
        <f t="shared" ca="1" si="577"/>
        <v>7427901583783.334</v>
      </c>
      <c r="R875" s="1" t="e" vm="4">
        <f ca="1">IF(ISBLANK(A875),"",SUM($Q$2:Q875))</f>
        <v>#N/A</v>
      </c>
      <c r="S875" s="1" t="e" vm="4">
        <f ca="1">IF(ISBLANK(A875),"",SUM($F$2:F875))</f>
        <v>#N/A</v>
      </c>
      <c r="T875" s="1" t="e" vm="4">
        <f t="shared" ca="1" si="578"/>
        <v>#N/A</v>
      </c>
      <c r="U875" s="1" t="e" vm="4">
        <f t="shared" ca="1" si="579"/>
        <v>#N/A</v>
      </c>
      <c r="V875" s="17">
        <f t="shared" ca="1" si="580"/>
        <v>160.09999999999854</v>
      </c>
      <c r="W875" s="17">
        <f t="shared" ca="1" si="581"/>
        <v>0</v>
      </c>
      <c r="X875" s="17">
        <f t="shared" ca="1" si="582"/>
        <v>0</v>
      </c>
      <c r="Y875" s="22">
        <f t="shared" ca="1" si="612"/>
        <v>2212.8499999999967</v>
      </c>
      <c r="Z875" s="22">
        <f t="shared" ca="1" si="612"/>
        <v>653.95000000000073</v>
      </c>
      <c r="AA875" s="22">
        <f t="shared" ca="1" si="612"/>
        <v>306.19999999999891</v>
      </c>
      <c r="AB875" s="23">
        <f t="shared" ca="1" si="602"/>
        <v>29.552387192986494</v>
      </c>
      <c r="AC875" s="23">
        <f t="shared" ca="1" si="603"/>
        <v>13.837359061843296</v>
      </c>
      <c r="AD875" s="23">
        <f t="shared" ca="1" si="604"/>
        <v>15.715028131143198</v>
      </c>
      <c r="AE875" s="23">
        <f t="shared" ca="1" si="605"/>
        <v>43.389746254829788</v>
      </c>
      <c r="AF875" s="23">
        <f t="shared" ca="1" si="606"/>
        <v>36.218299224079772</v>
      </c>
      <c r="AG875" s="23">
        <f t="shared" ca="1" si="611"/>
        <v>46.968062426882575</v>
      </c>
      <c r="AH875" s="25" t="str">
        <f t="shared" ca="1" si="583"/>
        <v>Strong</v>
      </c>
      <c r="AI875" s="25" t="str">
        <f t="shared" ca="1" si="584"/>
        <v>Bullish</v>
      </c>
      <c r="AJ875" s="1">
        <f t="shared" ca="1" si="592"/>
        <v>694413721.95000005</v>
      </c>
      <c r="AK875" s="10">
        <f t="shared" ca="1" si="593"/>
        <v>1.1400923653342283E-2</v>
      </c>
      <c r="AL875" s="10">
        <f t="shared" ca="1" si="598"/>
        <v>0.15086109782055529</v>
      </c>
      <c r="AM875">
        <f t="shared" ca="1" si="594"/>
        <v>121.75</v>
      </c>
      <c r="AN875">
        <f t="shared" ca="1" si="585"/>
        <v>121.75</v>
      </c>
      <c r="AO875">
        <f t="shared" ca="1" si="586"/>
        <v>0</v>
      </c>
      <c r="AP875">
        <f t="shared" ca="1" si="572"/>
        <v>62.103457827511228</v>
      </c>
      <c r="AQ875">
        <f t="shared" ca="1" si="572"/>
        <v>36.394316179530257</v>
      </c>
      <c r="AR875">
        <f t="shared" ca="1" si="599"/>
        <v>1.7064054046560411</v>
      </c>
      <c r="AS875">
        <f t="shared" ca="1" si="600"/>
        <v>63.050620639479156</v>
      </c>
      <c r="AT875">
        <f t="shared" ca="1" si="587"/>
        <v>160.09999999999854</v>
      </c>
      <c r="AU875">
        <f t="shared" ca="1" si="601"/>
        <v>167.74107118728986</v>
      </c>
      <c r="AV875">
        <f t="shared" ca="1" si="596"/>
        <v>10683.987500000001</v>
      </c>
      <c r="AW875">
        <f t="shared" ca="1" si="610"/>
        <v>10400.059615384616</v>
      </c>
      <c r="AX875">
        <f t="shared" ca="1" si="609"/>
        <v>283.92788461538476</v>
      </c>
      <c r="AY875">
        <f t="shared" ca="1" si="614"/>
        <v>252.78443732193773</v>
      </c>
      <c r="AZ875">
        <f t="shared" ca="1" si="613"/>
        <v>31.143447293447025</v>
      </c>
    </row>
    <row r="876" spans="1:52" x14ac:dyDescent="0.3">
      <c r="A876" s="1" vm="5114">
        <f ca="1"/>
        <v>44029</v>
      </c>
      <c r="B876" s="1" vm="5115">
        <f ca="1"/>
        <v>10752</v>
      </c>
      <c r="C876" s="1" vm="5116">
        <f ca="1"/>
        <v>10933.45</v>
      </c>
      <c r="D876" s="1" vm="5117">
        <f ca="1"/>
        <v>10749.65</v>
      </c>
      <c r="E876" s="1" vm="5118">
        <f ca="1"/>
        <v>10901.7</v>
      </c>
      <c r="F876" s="1" vm="5119">
        <f ca="1"/>
        <v>676881000</v>
      </c>
      <c r="G876" s="1">
        <f t="shared" ca="1" si="595"/>
        <v>10733.980000000001</v>
      </c>
      <c r="H876" s="2">
        <f t="shared" ca="1" si="608"/>
        <v>10574.172500000002</v>
      </c>
      <c r="I876" s="6" t="str" cm="1">
        <f t="array" aca="1" ref="I876" ca="1">_xlfn.IFS(AND(G875&lt;H875,G876&gt;H876),"BUY", AND(G875&gt;H875,G876&lt;H876),"SELL",TRUE,"")</f>
        <v/>
      </c>
      <c r="J876" s="1" vm="4918">
        <f t="shared" ca="1" si="574"/>
        <v>9726.85</v>
      </c>
      <c r="K876" s="3" t="str">
        <f t="shared" ca="1" si="588"/>
        <v/>
      </c>
      <c r="L876" s="3">
        <f t="shared" ca="1" si="589"/>
        <v>1.5060591529755696E-2</v>
      </c>
      <c r="M876" s="3">
        <f t="shared" ca="1" si="590"/>
        <v>1.4948306800439333E-2</v>
      </c>
      <c r="N876" s="4">
        <f t="shared" ca="1" si="575"/>
        <v>1</v>
      </c>
      <c r="O876" s="2">
        <f t="shared" ca="1" si="591"/>
        <v>1.4948306800439333E-2</v>
      </c>
      <c r="P876" s="1">
        <f t="shared" ca="1" si="576"/>
        <v>10861.6</v>
      </c>
      <c r="Q876" s="1">
        <f t="shared" ca="1" si="577"/>
        <v>7352010669600</v>
      </c>
      <c r="R876" s="1" t="e" vm="4">
        <f ca="1">IF(ISBLANK(A876),"",SUM($Q$2:Q876))</f>
        <v>#N/A</v>
      </c>
      <c r="S876" s="1" t="e" vm="4">
        <f ca="1">IF(ISBLANK(A876),"",SUM($F$2:F876))</f>
        <v>#N/A</v>
      </c>
      <c r="T876" s="1" t="e" vm="4">
        <f t="shared" ca="1" si="578"/>
        <v>#N/A</v>
      </c>
      <c r="U876" s="1" t="e" vm="4">
        <f t="shared" ca="1" si="579"/>
        <v>#N/A</v>
      </c>
      <c r="V876" s="17">
        <f t="shared" ca="1" si="580"/>
        <v>193.5</v>
      </c>
      <c r="W876" s="17">
        <f t="shared" ca="1" si="581"/>
        <v>178.15000000000146</v>
      </c>
      <c r="X876" s="17">
        <f t="shared" ca="1" si="582"/>
        <v>0</v>
      </c>
      <c r="Y876" s="22">
        <f t="shared" ca="1" si="612"/>
        <v>2246.9499999999971</v>
      </c>
      <c r="Z876" s="22">
        <f t="shared" ca="1" si="612"/>
        <v>832.10000000000218</v>
      </c>
      <c r="AA876" s="22">
        <f t="shared" ca="1" si="612"/>
        <v>218.54999999999927</v>
      </c>
      <c r="AB876" s="23">
        <f t="shared" ca="1" si="602"/>
        <v>37.032421727230393</v>
      </c>
      <c r="AC876" s="23">
        <f t="shared" ca="1" si="603"/>
        <v>9.7265181690736124</v>
      </c>
      <c r="AD876" s="23">
        <f t="shared" ca="1" si="604"/>
        <v>27.305903558156778</v>
      </c>
      <c r="AE876" s="23">
        <f t="shared" ca="1" si="605"/>
        <v>46.758939896304007</v>
      </c>
      <c r="AF876" s="23">
        <f t="shared" ca="1" si="606"/>
        <v>58.397182696426221</v>
      </c>
      <c r="AG876" s="23">
        <f t="shared" ca="1" si="611"/>
        <v>50.968028275290635</v>
      </c>
      <c r="AH876" s="25" t="str">
        <f t="shared" ca="1" si="583"/>
        <v>Strong</v>
      </c>
      <c r="AI876" s="25" t="str">
        <f t="shared" ca="1" si="584"/>
        <v>Bullish</v>
      </c>
      <c r="AJ876" s="1">
        <f t="shared" ca="1" si="592"/>
        <v>676891707.25</v>
      </c>
      <c r="AK876" s="10">
        <f t="shared" ca="1" si="593"/>
        <v>1.4948306800439333E-2</v>
      </c>
      <c r="AL876" s="10">
        <f t="shared" ca="1" si="598"/>
        <v>0.1532779909238918</v>
      </c>
      <c r="AM876">
        <f t="shared" ca="1" si="594"/>
        <v>161.75</v>
      </c>
      <c r="AN876">
        <f t="shared" ca="1" si="585"/>
        <v>161.75</v>
      </c>
      <c r="AO876">
        <f t="shared" ca="1" si="586"/>
        <v>0</v>
      </c>
      <c r="AP876">
        <f t="shared" ca="1" si="572"/>
        <v>69.221067982688993</v>
      </c>
      <c r="AQ876">
        <f t="shared" ca="1" si="572"/>
        <v>33.79472216670667</v>
      </c>
      <c r="AR876">
        <f t="shared" ca="1" si="599"/>
        <v>2.0482804279682187</v>
      </c>
      <c r="AS876">
        <f t="shared" ca="1" si="600"/>
        <v>67.194619273708568</v>
      </c>
      <c r="AT876">
        <f t="shared" ca="1" si="587"/>
        <v>183.80000000000109</v>
      </c>
      <c r="AU876">
        <f t="shared" ca="1" si="601"/>
        <v>168.88813753105495</v>
      </c>
      <c r="AV876">
        <f t="shared" ca="1" si="596"/>
        <v>10723.291666666666</v>
      </c>
      <c r="AW876">
        <f t="shared" ca="1" si="610"/>
        <v>10438.509615384615</v>
      </c>
      <c r="AX876">
        <f t="shared" ca="1" si="609"/>
        <v>284.78205128205082</v>
      </c>
      <c r="AY876">
        <f t="shared" ca="1" si="614"/>
        <v>259.40185185185209</v>
      </c>
      <c r="AZ876">
        <f t="shared" ca="1" si="613"/>
        <v>25.380199430198729</v>
      </c>
    </row>
    <row r="877" spans="1:52" x14ac:dyDescent="0.3">
      <c r="A877" s="1" vm="5120">
        <f ca="1"/>
        <v>44032</v>
      </c>
      <c r="B877" s="1" vm="5121">
        <f ca="1"/>
        <v>10999.45</v>
      </c>
      <c r="C877" s="1" vm="5122">
        <f ca="1"/>
        <v>11037.9</v>
      </c>
      <c r="D877" s="1" vm="5123">
        <f ca="1"/>
        <v>10953</v>
      </c>
      <c r="E877" s="1" vm="5124">
        <f ca="1"/>
        <v>11022.2</v>
      </c>
      <c r="F877" s="1" vm="5125">
        <f ca="1"/>
        <v>554307000</v>
      </c>
      <c r="G877" s="1">
        <f t="shared" ca="1" si="595"/>
        <v>10777.880000000001</v>
      </c>
      <c r="H877" s="2">
        <f t="shared" ca="1" si="608"/>
        <v>10609.722500000002</v>
      </c>
      <c r="I877" s="6" t="str" cm="1">
        <f t="array" aca="1" ref="I877" ca="1">_xlfn.IFS(AND(G876&lt;H876,G877&gt;H877),"BUY", AND(G876&gt;H876,G877&lt;H877),"SELL",TRUE,"")</f>
        <v/>
      </c>
      <c r="J877" s="1" vm="4918">
        <f t="shared" ca="1" si="574"/>
        <v>9726.85</v>
      </c>
      <c r="K877" s="3" t="str">
        <f t="shared" ca="1" si="588"/>
        <v/>
      </c>
      <c r="L877" s="3">
        <f t="shared" ca="1" si="589"/>
        <v>1.1053321958960582E-2</v>
      </c>
      <c r="M877" s="3">
        <f t="shared" ca="1" si="590"/>
        <v>1.0992680446704291E-2</v>
      </c>
      <c r="N877" s="4">
        <f t="shared" ca="1" si="575"/>
        <v>1</v>
      </c>
      <c r="O877" s="2">
        <f t="shared" ca="1" si="591"/>
        <v>1.0992680446704291E-2</v>
      </c>
      <c r="P877" s="1">
        <f t="shared" ca="1" si="576"/>
        <v>11004.366666666669</v>
      </c>
      <c r="Q877" s="1">
        <f t="shared" ca="1" si="577"/>
        <v>6099797473900.001</v>
      </c>
      <c r="R877" s="1" t="e" vm="4">
        <f ca="1">IF(ISBLANK(A877),"",SUM($Q$2:Q877))</f>
        <v>#N/A</v>
      </c>
      <c r="S877" s="1" t="e" vm="4">
        <f ca="1">IF(ISBLANK(A877),"",SUM($F$2:F877))</f>
        <v>#N/A</v>
      </c>
      <c r="T877" s="1" t="e" vm="4">
        <f t="shared" ca="1" si="578"/>
        <v>#N/A</v>
      </c>
      <c r="U877" s="1" t="e" vm="4">
        <f t="shared" ca="1" si="579"/>
        <v>#N/A</v>
      </c>
      <c r="V877" s="17">
        <f t="shared" ca="1" si="580"/>
        <v>136.19999999999891</v>
      </c>
      <c r="W877" s="17">
        <f t="shared" ca="1" si="581"/>
        <v>104.44999999999891</v>
      </c>
      <c r="X877" s="17">
        <f t="shared" ca="1" si="582"/>
        <v>0</v>
      </c>
      <c r="Y877" s="22">
        <f t="shared" ca="1" si="612"/>
        <v>2249.4499999999971</v>
      </c>
      <c r="Z877" s="22">
        <f t="shared" ca="1" si="612"/>
        <v>873.45000000000255</v>
      </c>
      <c r="AA877" s="22">
        <f t="shared" ca="1" si="612"/>
        <v>218.54999999999927</v>
      </c>
      <c r="AB877" s="23">
        <f t="shared" ca="1" si="602"/>
        <v>38.829491653515468</v>
      </c>
      <c r="AC877" s="23">
        <f t="shared" ca="1" si="603"/>
        <v>9.7157082842472402</v>
      </c>
      <c r="AD877" s="23">
        <f t="shared" ca="1" si="604"/>
        <v>29.113783369268226</v>
      </c>
      <c r="AE877" s="23">
        <f t="shared" ca="1" si="605"/>
        <v>48.54519993776271</v>
      </c>
      <c r="AF877" s="23">
        <f t="shared" ca="1" si="606"/>
        <v>59.972527472527673</v>
      </c>
      <c r="AG877" s="23">
        <f t="shared" ca="1" si="611"/>
        <v>54.77312745304274</v>
      </c>
      <c r="AH877" s="25" t="str">
        <f t="shared" ca="1" si="583"/>
        <v>Strong</v>
      </c>
      <c r="AI877" s="25" t="str">
        <f t="shared" ca="1" si="584"/>
        <v>Bullish</v>
      </c>
      <c r="AJ877" s="1">
        <f t="shared" ca="1" si="592"/>
        <v>554317733.98000002</v>
      </c>
      <c r="AK877" s="10">
        <f t="shared" ca="1" si="593"/>
        <v>1.0992680446704291E-2</v>
      </c>
      <c r="AL877" s="10">
        <f t="shared" ca="1" si="598"/>
        <v>0.15418375341331741</v>
      </c>
      <c r="AM877">
        <f t="shared" ca="1" si="594"/>
        <v>120.5</v>
      </c>
      <c r="AN877">
        <f t="shared" ca="1" si="585"/>
        <v>120.5</v>
      </c>
      <c r="AO877">
        <f t="shared" ca="1" si="586"/>
        <v>0</v>
      </c>
      <c r="AP877">
        <f t="shared" ca="1" si="572"/>
        <v>72.883848841068342</v>
      </c>
      <c r="AQ877">
        <f t="shared" ca="1" si="572"/>
        <v>31.380813440513339</v>
      </c>
      <c r="AR877">
        <f t="shared" ca="1" si="599"/>
        <v>2.3225608532815674</v>
      </c>
      <c r="AS877">
        <f t="shared" ca="1" si="600"/>
        <v>69.902733338583161</v>
      </c>
      <c r="AT877">
        <f t="shared" ca="1" si="587"/>
        <v>84.899999999999636</v>
      </c>
      <c r="AU877">
        <f t="shared" ca="1" si="601"/>
        <v>162.8889848502653</v>
      </c>
      <c r="AV877">
        <f t="shared" ca="1" si="596"/>
        <v>10762.5</v>
      </c>
      <c r="AW877">
        <f t="shared" ca="1" si="610"/>
        <v>10478.86730769231</v>
      </c>
      <c r="AX877">
        <f t="shared" ca="1" si="609"/>
        <v>283.63269230769038</v>
      </c>
      <c r="AY877">
        <f t="shared" ca="1" si="614"/>
        <v>264.91061253561264</v>
      </c>
      <c r="AZ877">
        <f t="shared" ca="1" si="613"/>
        <v>18.722079772077734</v>
      </c>
    </row>
    <row r="878" spans="1:52" x14ac:dyDescent="0.3">
      <c r="A878" s="1" vm="5126">
        <f ca="1"/>
        <v>44033</v>
      </c>
      <c r="B878" s="1" vm="5127">
        <f ca="1"/>
        <v>11126.1</v>
      </c>
      <c r="C878" s="1" vm="5128">
        <f ca="1"/>
        <v>11179.55</v>
      </c>
      <c r="D878" s="1" vm="2298">
        <f ca="1"/>
        <v>11113.25</v>
      </c>
      <c r="E878" s="1" vm="5129">
        <f ca="1"/>
        <v>11162.25</v>
      </c>
      <c r="F878" s="1" vm="5130">
        <f ca="1"/>
        <v>771999000</v>
      </c>
      <c r="G878" s="1">
        <f t="shared" ca="1" si="595"/>
        <v>10888.86</v>
      </c>
      <c r="H878" s="2">
        <f t="shared" ca="1" si="608"/>
        <v>10644.285000000002</v>
      </c>
      <c r="I878" s="6" t="str" cm="1">
        <f t="array" aca="1" ref="I878" ca="1">_xlfn.IFS(AND(G877&lt;H877,G878&gt;H878),"BUY", AND(G877&gt;H877,G878&lt;H878),"SELL",TRUE,"")</f>
        <v/>
      </c>
      <c r="J878" s="1" vm="4918">
        <f t="shared" ca="1" si="574"/>
        <v>9726.85</v>
      </c>
      <c r="K878" s="3" t="str">
        <f t="shared" ca="1" si="588"/>
        <v/>
      </c>
      <c r="L878" s="3">
        <f t="shared" ca="1" si="589"/>
        <v>1.2706174810836135E-2</v>
      </c>
      <c r="M878" s="3">
        <f t="shared" ca="1" si="590"/>
        <v>1.2626128711697352E-2</v>
      </c>
      <c r="N878" s="4">
        <f t="shared" ca="1" si="575"/>
        <v>1</v>
      </c>
      <c r="O878" s="2">
        <f t="shared" ca="1" si="591"/>
        <v>1.2626128711697352E-2</v>
      </c>
      <c r="P878" s="1">
        <f t="shared" ca="1" si="576"/>
        <v>11151.683333333334</v>
      </c>
      <c r="Q878" s="1">
        <f t="shared" ca="1" si="577"/>
        <v>8609088381650.001</v>
      </c>
      <c r="R878" s="1" t="e" vm="4">
        <f ca="1">IF(ISBLANK(A878),"",SUM($Q$2:Q878))</f>
        <v>#N/A</v>
      </c>
      <c r="S878" s="1" t="e" vm="4">
        <f ca="1">IF(ISBLANK(A878),"",SUM($F$2:F878))</f>
        <v>#N/A</v>
      </c>
      <c r="T878" s="1" t="e" vm="4">
        <f t="shared" ca="1" si="578"/>
        <v>#N/A</v>
      </c>
      <c r="U878" s="1" t="e" vm="4">
        <f t="shared" ca="1" si="579"/>
        <v>#N/A</v>
      </c>
      <c r="V878" s="17">
        <f t="shared" ca="1" si="580"/>
        <v>157.34999999999854</v>
      </c>
      <c r="W878" s="17">
        <f t="shared" ca="1" si="581"/>
        <v>141.64999999999964</v>
      </c>
      <c r="X878" s="17">
        <f t="shared" ca="1" si="582"/>
        <v>0</v>
      </c>
      <c r="Y878" s="22">
        <f t="shared" ca="1" si="612"/>
        <v>2259.3499999999967</v>
      </c>
      <c r="Z878" s="22">
        <f t="shared" ca="1" si="612"/>
        <v>969.10000000000218</v>
      </c>
      <c r="AA878" s="22">
        <f t="shared" ca="1" si="612"/>
        <v>218.54999999999927</v>
      </c>
      <c r="AB878" s="23">
        <f t="shared" ca="1" si="602"/>
        <v>42.892867417620273</v>
      </c>
      <c r="AC878" s="23">
        <f t="shared" ca="1" si="603"/>
        <v>9.673136078960745</v>
      </c>
      <c r="AD878" s="23">
        <f t="shared" ca="1" si="604"/>
        <v>33.219731338659528</v>
      </c>
      <c r="AE878" s="23">
        <f t="shared" ca="1" si="605"/>
        <v>52.566003496581018</v>
      </c>
      <c r="AF878" s="23">
        <f t="shared" ca="1" si="606"/>
        <v>63.196227844903973</v>
      </c>
      <c r="AG878" s="23">
        <f t="shared" ca="1" si="611"/>
        <v>57.704213717222885</v>
      </c>
      <c r="AH878" s="25" t="str">
        <f t="shared" ca="1" si="583"/>
        <v>Strong</v>
      </c>
      <c r="AI878" s="25" t="str">
        <f t="shared" ca="1" si="584"/>
        <v>Bullish</v>
      </c>
      <c r="AJ878" s="1">
        <f t="shared" ca="1" si="592"/>
        <v>772009777.88</v>
      </c>
      <c r="AK878" s="10">
        <f t="shared" ca="1" si="593"/>
        <v>1.2626128711697352E-2</v>
      </c>
      <c r="AL878" s="10">
        <f t="shared" ca="1" si="598"/>
        <v>0.15445548255611841</v>
      </c>
      <c r="AM878">
        <f t="shared" ca="1" si="594"/>
        <v>140.04999999999927</v>
      </c>
      <c r="AN878">
        <f t="shared" ca="1" si="585"/>
        <v>140.04999999999927</v>
      </c>
      <c r="AO878">
        <f t="shared" ca="1" si="586"/>
        <v>0</v>
      </c>
      <c r="AP878">
        <f t="shared" ca="1" si="572"/>
        <v>77.681431066706267</v>
      </c>
      <c r="AQ878">
        <f t="shared" ca="1" si="572"/>
        <v>29.139326766190958</v>
      </c>
      <c r="AR878">
        <f t="shared" ca="1" si="599"/>
        <v>2.6658622448627232</v>
      </c>
      <c r="AS878">
        <f t="shared" ca="1" si="600"/>
        <v>72.721288111647326</v>
      </c>
      <c r="AT878">
        <f t="shared" ca="1" si="587"/>
        <v>66.299999999999272</v>
      </c>
      <c r="AU878">
        <f t="shared" ca="1" si="601"/>
        <v>155.98977164667488</v>
      </c>
      <c r="AV878">
        <f t="shared" ca="1" si="596"/>
        <v>10808.741666666667</v>
      </c>
      <c r="AW878">
        <f t="shared" ca="1" si="610"/>
        <v>10530.734615384617</v>
      </c>
      <c r="AX878">
        <f t="shared" ca="1" si="609"/>
        <v>278.00705128204936</v>
      </c>
      <c r="AY878">
        <f t="shared" ca="1" si="614"/>
        <v>269.24640313390307</v>
      </c>
      <c r="AZ878">
        <f t="shared" ca="1" si="613"/>
        <v>8.7606481481462879</v>
      </c>
    </row>
    <row r="879" spans="1:52" x14ac:dyDescent="0.3">
      <c r="A879" s="1" vm="5131">
        <f ca="1"/>
        <v>44034</v>
      </c>
      <c r="B879" s="1" vm="5132">
        <f ca="1"/>
        <v>11231.2</v>
      </c>
      <c r="C879" s="1" vm="5133">
        <f ca="1"/>
        <v>11238.1</v>
      </c>
      <c r="D879" s="1" vm="5134">
        <f ca="1"/>
        <v>11056.55</v>
      </c>
      <c r="E879" s="1" vm="5135">
        <f ca="1"/>
        <v>11132.6</v>
      </c>
      <c r="F879" s="1" vm="5136">
        <f ca="1"/>
        <v>765074000</v>
      </c>
      <c r="G879" s="1">
        <f t="shared" ca="1" si="595"/>
        <v>10991.740000000002</v>
      </c>
      <c r="H879" s="2">
        <f t="shared" ca="1" si="608"/>
        <v>10685.650000000003</v>
      </c>
      <c r="I879" s="6" t="str" cm="1">
        <f t="array" aca="1" ref="I879" ca="1">_xlfn.IFS(AND(G878&lt;H878,G879&gt;H879),"BUY", AND(G878&gt;H878,G879&lt;H879),"SELL",TRUE,"")</f>
        <v/>
      </c>
      <c r="J879" s="1" vm="4918">
        <f t="shared" ca="1" si="574"/>
        <v>9726.85</v>
      </c>
      <c r="K879" s="3" t="str">
        <f t="shared" ca="1" si="588"/>
        <v/>
      </c>
      <c r="L879" s="3">
        <f t="shared" ca="1" si="589"/>
        <v>-2.6562744966291962E-3</v>
      </c>
      <c r="M879" s="3">
        <f t="shared" ca="1" si="590"/>
        <v>-2.6598086535778794E-3</v>
      </c>
      <c r="N879" s="4">
        <f t="shared" ca="1" si="575"/>
        <v>1</v>
      </c>
      <c r="O879" s="2">
        <f t="shared" ca="1" si="591"/>
        <v>-2.6598086535778794E-3</v>
      </c>
      <c r="P879" s="1">
        <f t="shared" ca="1" si="576"/>
        <v>11142.416666666666</v>
      </c>
      <c r="Q879" s="1">
        <f t="shared" ca="1" si="577"/>
        <v>8524773288833.333</v>
      </c>
      <c r="R879" s="1" t="e" vm="4">
        <f ca="1">IF(ISBLANK(A879),"",SUM($Q$2:Q879))</f>
        <v>#N/A</v>
      </c>
      <c r="S879" s="1" t="e" vm="4">
        <f ca="1">IF(ISBLANK(A879),"",SUM($F$2:F879))</f>
        <v>#N/A</v>
      </c>
      <c r="T879" s="1" t="e" vm="4">
        <f t="shared" ca="1" si="578"/>
        <v>#N/A</v>
      </c>
      <c r="U879" s="1" t="e" vm="4">
        <f t="shared" ca="1" si="579"/>
        <v>#N/A</v>
      </c>
      <c r="V879" s="17">
        <f t="shared" ca="1" si="580"/>
        <v>181.55000000000109</v>
      </c>
      <c r="W879" s="17">
        <f t="shared" ca="1" si="581"/>
        <v>58.550000000001091</v>
      </c>
      <c r="X879" s="17">
        <f t="shared" ca="1" si="582"/>
        <v>0</v>
      </c>
      <c r="Y879" s="22">
        <f t="shared" ref="Y879:AA894" ca="1" si="615">SUM(V866:V879)</f>
        <v>2272.7499999999964</v>
      </c>
      <c r="Z879" s="22">
        <f t="shared" ca="1" si="615"/>
        <v>876.50000000000182</v>
      </c>
      <c r="AA879" s="22">
        <f t="shared" ca="1" si="615"/>
        <v>218.54999999999927</v>
      </c>
      <c r="AB879" s="23">
        <f t="shared" ca="1" si="602"/>
        <v>38.565614343856701</v>
      </c>
      <c r="AC879" s="23">
        <f t="shared" ca="1" si="603"/>
        <v>9.6161038389615943</v>
      </c>
      <c r="AD879" s="23">
        <f t="shared" ca="1" si="604"/>
        <v>28.949510504895109</v>
      </c>
      <c r="AE879" s="23">
        <f t="shared" ca="1" si="605"/>
        <v>48.181718182818294</v>
      </c>
      <c r="AF879" s="23">
        <f t="shared" ca="1" si="606"/>
        <v>60.084014428565084</v>
      </c>
      <c r="AG879" s="23">
        <f t="shared" ca="1" si="611"/>
        <v>57.05551835463951</v>
      </c>
      <c r="AH879" s="25" t="str">
        <f t="shared" ca="1" si="583"/>
        <v>Strong</v>
      </c>
      <c r="AI879" s="25" t="str">
        <f t="shared" ca="1" si="584"/>
        <v>Bullish</v>
      </c>
      <c r="AJ879" s="1">
        <f t="shared" ca="1" si="592"/>
        <v>-765063111.13999999</v>
      </c>
      <c r="AK879" s="10">
        <f t="shared" ca="1" si="593"/>
        <v>-2.6598086535778794E-3</v>
      </c>
      <c r="AL879" s="10">
        <f t="shared" ca="1" si="598"/>
        <v>0.15422090609804254</v>
      </c>
      <c r="AM879">
        <f t="shared" ca="1" si="594"/>
        <v>-29.649999999999636</v>
      </c>
      <c r="AN879">
        <f t="shared" ca="1" si="585"/>
        <v>0</v>
      </c>
      <c r="AO879">
        <f t="shared" ca="1" si="586"/>
        <v>29.649999999999636</v>
      </c>
      <c r="AP879">
        <f t="shared" ca="1" si="572"/>
        <v>72.132757419084399</v>
      </c>
      <c r="AQ879">
        <f t="shared" ca="1" si="572"/>
        <v>29.175803425748718</v>
      </c>
      <c r="AR879">
        <f t="shared" ca="1" si="599"/>
        <v>2.4723486228120315</v>
      </c>
      <c r="AS879">
        <f t="shared" ca="1" si="600"/>
        <v>71.201048378887592</v>
      </c>
      <c r="AT879">
        <f t="shared" ca="1" si="587"/>
        <v>181.55000000000109</v>
      </c>
      <c r="AU879">
        <f t="shared" ca="1" si="601"/>
        <v>157.81550224334106</v>
      </c>
      <c r="AV879">
        <f t="shared" ca="1" si="596"/>
        <v>10839.487500000001</v>
      </c>
      <c r="AW879">
        <f t="shared" ca="1" si="610"/>
        <v>10577.603846153846</v>
      </c>
      <c r="AX879">
        <f t="shared" ca="1" si="609"/>
        <v>261.88365384615463</v>
      </c>
      <c r="AY879">
        <f t="shared" ca="1" si="614"/>
        <v>271.83311965811947</v>
      </c>
      <c r="AZ879">
        <f t="shared" ca="1" si="613"/>
        <v>-9.949465811964842</v>
      </c>
    </row>
    <row r="880" spans="1:52" x14ac:dyDescent="0.3">
      <c r="A880" s="1" vm="5137">
        <f ca="1"/>
        <v>44035</v>
      </c>
      <c r="B880" s="1" vm="5138">
        <f ca="1"/>
        <v>11135</v>
      </c>
      <c r="C880" s="1" vm="5139">
        <f ca="1"/>
        <v>11239.8</v>
      </c>
      <c r="D880" s="1" vm="5140">
        <f ca="1"/>
        <v>11103.15</v>
      </c>
      <c r="E880" s="1" vm="5141">
        <f ca="1"/>
        <v>11215.45</v>
      </c>
      <c r="F880" s="1" vm="5142">
        <f ca="1"/>
        <v>621575000</v>
      </c>
      <c r="G880" s="1">
        <f t="shared" ca="1" si="595"/>
        <v>11086.84</v>
      </c>
      <c r="H880" s="2">
        <f t="shared" ca="1" si="608"/>
        <v>10731.977500000003</v>
      </c>
      <c r="I880" s="6" t="str" cm="1">
        <f t="array" aca="1" ref="I880" ca="1">_xlfn.IFS(AND(G879&lt;H879,G880&gt;H880),"BUY", AND(G879&gt;H879,G880&lt;H880),"SELL",TRUE,"")</f>
        <v/>
      </c>
      <c r="J880" s="1" vm="4918">
        <f t="shared" ca="1" si="574"/>
        <v>9726.85</v>
      </c>
      <c r="K880" s="3" t="str">
        <f t="shared" ca="1" si="588"/>
        <v/>
      </c>
      <c r="L880" s="3">
        <f t="shared" ca="1" si="589"/>
        <v>7.4421069651293692E-3</v>
      </c>
      <c r="M880" s="3">
        <f t="shared" ca="1" si="590"/>
        <v>7.414551118342539E-3</v>
      </c>
      <c r="N880" s="4">
        <f t="shared" ca="1" si="575"/>
        <v>1</v>
      </c>
      <c r="O880" s="2">
        <f t="shared" ca="1" si="591"/>
        <v>7.414551118342539E-3</v>
      </c>
      <c r="P880" s="1">
        <f t="shared" ca="1" si="576"/>
        <v>11186.133333333331</v>
      </c>
      <c r="Q880" s="1">
        <f t="shared" ca="1" si="577"/>
        <v>6953020826666.665</v>
      </c>
      <c r="R880" s="1" t="e" vm="4">
        <f ca="1">IF(ISBLANK(A880),"",SUM($Q$2:Q880))</f>
        <v>#N/A</v>
      </c>
      <c r="S880" s="1" t="e" vm="4">
        <f ca="1">IF(ISBLANK(A880),"",SUM($F$2:F880))</f>
        <v>#N/A</v>
      </c>
      <c r="T880" s="1" t="e" vm="4">
        <f t="shared" ca="1" si="578"/>
        <v>#N/A</v>
      </c>
      <c r="U880" s="1" t="e" vm="4">
        <f t="shared" ca="1" si="579"/>
        <v>#N/A</v>
      </c>
      <c r="V880" s="17">
        <f t="shared" ca="1" si="580"/>
        <v>136.64999999999964</v>
      </c>
      <c r="W880" s="17">
        <f t="shared" ca="1" si="581"/>
        <v>1.6999999999989086</v>
      </c>
      <c r="X880" s="17">
        <f t="shared" ca="1" si="582"/>
        <v>0</v>
      </c>
      <c r="Y880" s="22">
        <f t="shared" ca="1" si="615"/>
        <v>2329.7999999999975</v>
      </c>
      <c r="Z880" s="22">
        <f t="shared" ca="1" si="615"/>
        <v>845.10000000000218</v>
      </c>
      <c r="AA880" s="22">
        <f t="shared" ca="1" si="615"/>
        <v>218.54999999999927</v>
      </c>
      <c r="AB880" s="23">
        <f t="shared" ca="1" si="602"/>
        <v>36.273499871233717</v>
      </c>
      <c r="AC880" s="23">
        <f t="shared" ca="1" si="603"/>
        <v>9.3806335307751532</v>
      </c>
      <c r="AD880" s="23">
        <f t="shared" ca="1" si="604"/>
        <v>26.892866340458564</v>
      </c>
      <c r="AE880" s="23">
        <f t="shared" ca="1" si="605"/>
        <v>45.654133402008867</v>
      </c>
      <c r="AF880" s="23">
        <f t="shared" ca="1" si="606"/>
        <v>58.905655055704607</v>
      </c>
      <c r="AG880" s="23">
        <f t="shared" ca="1" si="611"/>
        <v>56.260284633574265</v>
      </c>
      <c r="AH880" s="25" t="str">
        <f t="shared" ca="1" si="583"/>
        <v>Strong</v>
      </c>
      <c r="AI880" s="25" t="str">
        <f t="shared" ca="1" si="584"/>
        <v>Bullish</v>
      </c>
      <c r="AJ880" s="1">
        <f t="shared" ca="1" si="592"/>
        <v>621585991.74000001</v>
      </c>
      <c r="AK880" s="10">
        <f t="shared" ca="1" si="593"/>
        <v>7.414551118342539E-3</v>
      </c>
      <c r="AL880" s="10">
        <f t="shared" ca="1" si="598"/>
        <v>0.1548782093889014</v>
      </c>
      <c r="AM880">
        <f t="shared" ca="1" si="594"/>
        <v>82.850000000000364</v>
      </c>
      <c r="AN880">
        <f t="shared" ca="1" si="585"/>
        <v>82.850000000000364</v>
      </c>
      <c r="AO880">
        <f t="shared" ca="1" si="586"/>
        <v>0</v>
      </c>
      <c r="AP880">
        <f t="shared" ca="1" si="572"/>
        <v>72.898274746292685</v>
      </c>
      <c r="AQ880">
        <f t="shared" ca="1" si="572"/>
        <v>27.091817466766667</v>
      </c>
      <c r="AR880">
        <f t="shared" ca="1" si="599"/>
        <v>2.6907856896539504</v>
      </c>
      <c r="AS880">
        <f t="shared" ca="1" si="600"/>
        <v>72.90549806770926</v>
      </c>
      <c r="AT880">
        <f t="shared" ca="1" si="587"/>
        <v>136.64999999999964</v>
      </c>
      <c r="AU880">
        <f t="shared" ca="1" si="601"/>
        <v>156.30368065453098</v>
      </c>
      <c r="AV880">
        <f t="shared" ca="1" si="596"/>
        <v>10874.137499999999</v>
      </c>
      <c r="AW880">
        <f t="shared" ca="1" si="610"/>
        <v>10628.92307692308</v>
      </c>
      <c r="AX880">
        <f t="shared" ca="1" si="609"/>
        <v>245.21442307691905</v>
      </c>
      <c r="AY880">
        <f t="shared" ca="1" si="614"/>
        <v>271.44088319088246</v>
      </c>
      <c r="AZ880">
        <f t="shared" ca="1" si="613"/>
        <v>-26.226460113963412</v>
      </c>
    </row>
    <row r="881" spans="1:52" x14ac:dyDescent="0.3">
      <c r="A881" s="1" vm="5143">
        <f ca="1"/>
        <v>44036</v>
      </c>
      <c r="B881" s="1" vm="5144">
        <f ca="1"/>
        <v>11149.95</v>
      </c>
      <c r="C881" s="1" vm="5145">
        <f ca="1"/>
        <v>11225.4</v>
      </c>
      <c r="D881" s="1" vm="5146">
        <f ca="1"/>
        <v>11090.3</v>
      </c>
      <c r="E881" s="1" vm="5147">
        <f ca="1"/>
        <v>11194.15</v>
      </c>
      <c r="F881" s="1" vm="5148">
        <f ca="1"/>
        <v>678935000</v>
      </c>
      <c r="G881" s="1">
        <f t="shared" ca="1" si="595"/>
        <v>11145.33</v>
      </c>
      <c r="H881" s="2">
        <f t="shared" ca="1" si="608"/>
        <v>10772.535000000002</v>
      </c>
      <c r="I881" s="6" t="str" cm="1">
        <f t="array" aca="1" ref="I881" ca="1">_xlfn.IFS(AND(G880&lt;H880,G881&gt;H881),"BUY", AND(G880&gt;H880,G881&lt;H881),"SELL",TRUE,"")</f>
        <v/>
      </c>
      <c r="J881" s="1" vm="4918">
        <f t="shared" ca="1" si="574"/>
        <v>9726.85</v>
      </c>
      <c r="K881" s="3" t="str">
        <f t="shared" ca="1" si="588"/>
        <v/>
      </c>
      <c r="L881" s="3">
        <f t="shared" ca="1" si="589"/>
        <v>-1.8991658827778313E-3</v>
      </c>
      <c r="M881" s="3">
        <f t="shared" ca="1" si="590"/>
        <v>-1.9009715848837335E-3</v>
      </c>
      <c r="N881" s="4">
        <f t="shared" ca="1" si="575"/>
        <v>1</v>
      </c>
      <c r="O881" s="2">
        <f t="shared" ca="1" si="591"/>
        <v>-1.9009715848837335E-3</v>
      </c>
      <c r="P881" s="1">
        <f t="shared" ca="1" si="576"/>
        <v>11169.949999999999</v>
      </c>
      <c r="Q881" s="1">
        <f t="shared" ca="1" si="577"/>
        <v>7583670003249.999</v>
      </c>
      <c r="R881" s="1" t="e" vm="4">
        <f ca="1">IF(ISBLANK(A881),"",SUM($Q$2:Q881))</f>
        <v>#N/A</v>
      </c>
      <c r="S881" s="1" t="e" vm="4">
        <f ca="1">IF(ISBLANK(A881),"",SUM($F$2:F881))</f>
        <v>#N/A</v>
      </c>
      <c r="T881" s="1" t="e" vm="4">
        <f t="shared" ca="1" si="578"/>
        <v>#N/A</v>
      </c>
      <c r="U881" s="1" t="e" vm="4">
        <f t="shared" ca="1" si="579"/>
        <v>#N/A</v>
      </c>
      <c r="V881" s="17">
        <f t="shared" ca="1" si="580"/>
        <v>135.10000000000036</v>
      </c>
      <c r="W881" s="17">
        <f t="shared" ca="1" si="581"/>
        <v>0</v>
      </c>
      <c r="X881" s="17">
        <f t="shared" ca="1" si="582"/>
        <v>12.850000000000364</v>
      </c>
      <c r="Y881" s="22">
        <f t="shared" ca="1" si="615"/>
        <v>2260.8499999999985</v>
      </c>
      <c r="Z881" s="22">
        <f t="shared" ca="1" si="615"/>
        <v>665.00000000000182</v>
      </c>
      <c r="AA881" s="22">
        <f t="shared" ca="1" si="615"/>
        <v>231.39999999999964</v>
      </c>
      <c r="AB881" s="23">
        <f t="shared" ca="1" si="602"/>
        <v>29.413716080235407</v>
      </c>
      <c r="AC881" s="23">
        <f t="shared" ca="1" si="603"/>
        <v>10.235088572881871</v>
      </c>
      <c r="AD881" s="23">
        <f t="shared" ca="1" si="604"/>
        <v>19.178627507353536</v>
      </c>
      <c r="AE881" s="23">
        <f t="shared" ca="1" si="605"/>
        <v>39.648804653117281</v>
      </c>
      <c r="AF881" s="23">
        <f t="shared" ca="1" si="606"/>
        <v>48.371262829094313</v>
      </c>
      <c r="AG881" s="23">
        <f t="shared" ca="1" si="611"/>
        <v>54.579843112230016</v>
      </c>
      <c r="AH881" s="25" t="str">
        <f t="shared" ca="1" si="583"/>
        <v>Strong</v>
      </c>
      <c r="AI881" s="25" t="str">
        <f t="shared" ca="1" si="584"/>
        <v>Bullish</v>
      </c>
      <c r="AJ881" s="1">
        <f t="shared" ca="1" si="592"/>
        <v>-678923913.15999997</v>
      </c>
      <c r="AK881" s="10">
        <f t="shared" ca="1" si="593"/>
        <v>-1.9009715848837335E-3</v>
      </c>
      <c r="AL881" s="10">
        <f t="shared" ca="1" si="598"/>
        <v>0.14860327335656354</v>
      </c>
      <c r="AM881">
        <f t="shared" ca="1" si="594"/>
        <v>-21.300000000001091</v>
      </c>
      <c r="AN881">
        <f t="shared" ca="1" si="585"/>
        <v>0</v>
      </c>
      <c r="AO881">
        <f t="shared" ca="1" si="586"/>
        <v>21.300000000001091</v>
      </c>
      <c r="AP881">
        <f t="shared" ref="AP881:AQ944" ca="1" si="616">(AP880*13+AN881 )/14</f>
        <v>67.691255121557489</v>
      </c>
      <c r="AQ881">
        <f t="shared" ca="1" si="616"/>
        <v>26.678116219140552</v>
      </c>
      <c r="AR881">
        <f t="shared" ca="1" si="599"/>
        <v>2.5373326424371574</v>
      </c>
      <c r="AS881">
        <f t="shared" ca="1" si="600"/>
        <v>71.730111327301742</v>
      </c>
      <c r="AT881">
        <f t="shared" ca="1" si="587"/>
        <v>135.10000000000036</v>
      </c>
      <c r="AU881">
        <f t="shared" ca="1" si="601"/>
        <v>154.78913203635025</v>
      </c>
      <c r="AV881">
        <f t="shared" ca="1" si="596"/>
        <v>10914.8375</v>
      </c>
      <c r="AW881">
        <f t="shared" ca="1" si="610"/>
        <v>10671.326923076927</v>
      </c>
      <c r="AX881">
        <f t="shared" ca="1" si="609"/>
        <v>243.51057692307222</v>
      </c>
      <c r="AY881">
        <f t="shared" ca="1" si="614"/>
        <v>268.92478632478498</v>
      </c>
      <c r="AZ881">
        <f t="shared" ca="1" si="613"/>
        <v>-25.414209401712753</v>
      </c>
    </row>
    <row r="882" spans="1:52" x14ac:dyDescent="0.3">
      <c r="A882" s="1" vm="5149">
        <f ca="1"/>
        <v>44039</v>
      </c>
      <c r="B882" s="1" vm="5150">
        <f ca="1"/>
        <v>11225</v>
      </c>
      <c r="C882" s="1" vm="5150">
        <f ca="1"/>
        <v>11225</v>
      </c>
      <c r="D882" s="1" vm="5151">
        <f ca="1"/>
        <v>11087.85</v>
      </c>
      <c r="E882" s="1" vm="5152">
        <f ca="1"/>
        <v>11131.8</v>
      </c>
      <c r="F882" s="1" vm="5153">
        <f ca="1"/>
        <v>588149000</v>
      </c>
      <c r="G882" s="1">
        <f t="shared" ca="1" si="595"/>
        <v>11167.25</v>
      </c>
      <c r="H882" s="2">
        <f t="shared" ca="1" si="608"/>
        <v>10813.505000000001</v>
      </c>
      <c r="I882" s="6" t="str" cm="1">
        <f t="array" aca="1" ref="I882" ca="1">_xlfn.IFS(AND(G881&lt;H881,G882&gt;H882),"BUY", AND(G881&gt;H881,G882&lt;H882),"SELL",TRUE,"")</f>
        <v/>
      </c>
      <c r="J882" s="1" vm="4918">
        <f t="shared" ca="1" si="574"/>
        <v>9726.85</v>
      </c>
      <c r="K882" s="3" t="str">
        <f t="shared" ca="1" si="588"/>
        <v/>
      </c>
      <c r="L882" s="3">
        <f t="shared" ca="1" si="589"/>
        <v>-5.5698735500239183E-3</v>
      </c>
      <c r="M882" s="3">
        <f t="shared" ca="1" si="590"/>
        <v>-5.5854431363716118E-3</v>
      </c>
      <c r="N882" s="4">
        <f t="shared" ca="1" si="575"/>
        <v>1</v>
      </c>
      <c r="O882" s="2">
        <f t="shared" ca="1" si="591"/>
        <v>-5.5854431363716118E-3</v>
      </c>
      <c r="P882" s="1">
        <f t="shared" ca="1" si="576"/>
        <v>11148.216666666665</v>
      </c>
      <c r="Q882" s="1">
        <f t="shared" ca="1" si="577"/>
        <v>6556812484283.333</v>
      </c>
      <c r="R882" s="1" t="e" vm="4">
        <f ca="1">IF(ISBLANK(A882),"",SUM($Q$2:Q882))</f>
        <v>#N/A</v>
      </c>
      <c r="S882" s="1" t="e" vm="4">
        <f ca="1">IF(ISBLANK(A882),"",SUM($F$2:F882))</f>
        <v>#N/A</v>
      </c>
      <c r="T882" s="1" t="e" vm="4">
        <f t="shared" ca="1" si="578"/>
        <v>#N/A</v>
      </c>
      <c r="U882" s="1" t="e" vm="4">
        <f t="shared" ca="1" si="579"/>
        <v>#N/A</v>
      </c>
      <c r="V882" s="17">
        <f t="shared" ca="1" si="580"/>
        <v>137.14999999999964</v>
      </c>
      <c r="W882" s="17">
        <f t="shared" ca="1" si="581"/>
        <v>0</v>
      </c>
      <c r="X882" s="17">
        <f t="shared" ca="1" si="582"/>
        <v>2.4499999999989086</v>
      </c>
      <c r="Y882" s="22">
        <f t="shared" ca="1" si="615"/>
        <v>2273.8999999999996</v>
      </c>
      <c r="Z882" s="22">
        <f t="shared" ca="1" si="615"/>
        <v>665.00000000000182</v>
      </c>
      <c r="AA882" s="22">
        <f t="shared" ca="1" si="615"/>
        <v>228.44999999999891</v>
      </c>
      <c r="AB882" s="23">
        <f t="shared" ca="1" si="602"/>
        <v>29.244909626632744</v>
      </c>
      <c r="AC882" s="23">
        <f t="shared" ca="1" si="603"/>
        <v>10.046615946171729</v>
      </c>
      <c r="AD882" s="23">
        <f t="shared" ca="1" si="604"/>
        <v>19.198293680461013</v>
      </c>
      <c r="AE882" s="23">
        <f t="shared" ca="1" si="605"/>
        <v>39.291525572804474</v>
      </c>
      <c r="AF882" s="23">
        <f t="shared" ca="1" si="606"/>
        <v>48.861156192288604</v>
      </c>
      <c r="AG882" s="23">
        <f t="shared" ca="1" si="611"/>
        <v>52.987370922457266</v>
      </c>
      <c r="AH882" s="25" t="str">
        <f t="shared" ca="1" si="583"/>
        <v>Strong</v>
      </c>
      <c r="AI882" s="25" t="str">
        <f t="shared" ca="1" si="584"/>
        <v>Bullish</v>
      </c>
      <c r="AJ882" s="1">
        <f t="shared" ca="1" si="592"/>
        <v>-588137854.66999996</v>
      </c>
      <c r="AK882" s="10">
        <f t="shared" ca="1" si="593"/>
        <v>-5.5854431363716118E-3</v>
      </c>
      <c r="AL882" s="10">
        <f t="shared" ca="1" si="598"/>
        <v>0.1527431649449614</v>
      </c>
      <c r="AM882">
        <f t="shared" ca="1" si="594"/>
        <v>-62.350000000000364</v>
      </c>
      <c r="AN882">
        <f t="shared" ca="1" si="585"/>
        <v>0</v>
      </c>
      <c r="AO882">
        <f t="shared" ca="1" si="586"/>
        <v>62.350000000000364</v>
      </c>
      <c r="AP882">
        <f t="shared" ca="1" si="616"/>
        <v>62.856165470017672</v>
      </c>
      <c r="AQ882">
        <f t="shared" ca="1" si="616"/>
        <v>29.226107917773394</v>
      </c>
      <c r="AR882">
        <f t="shared" ca="1" si="599"/>
        <v>2.150685464067307</v>
      </c>
      <c r="AS882">
        <f t="shared" ca="1" si="600"/>
        <v>68.26087493008356</v>
      </c>
      <c r="AT882">
        <f t="shared" ca="1" si="587"/>
        <v>137.14999999999964</v>
      </c>
      <c r="AU882">
        <f t="shared" ca="1" si="601"/>
        <v>153.52919403375378</v>
      </c>
      <c r="AV882">
        <f t="shared" ca="1" si="596"/>
        <v>10941.366666666667</v>
      </c>
      <c r="AW882">
        <f t="shared" ca="1" si="610"/>
        <v>10705.457692307695</v>
      </c>
      <c r="AX882">
        <f t="shared" ca="1" si="609"/>
        <v>235.90897435897205</v>
      </c>
      <c r="AY882">
        <f t="shared" ca="1" si="614"/>
        <v>265.36666666666497</v>
      </c>
      <c r="AZ882">
        <f t="shared" ca="1" si="613"/>
        <v>-29.457692307692923</v>
      </c>
    </row>
    <row r="883" spans="1:52" x14ac:dyDescent="0.3">
      <c r="A883" s="1" vm="5154">
        <f ca="1"/>
        <v>44040</v>
      </c>
      <c r="B883" s="1" vm="5155">
        <f ca="1"/>
        <v>11154.1</v>
      </c>
      <c r="C883" s="1" vm="5156">
        <f ca="1"/>
        <v>11317.75</v>
      </c>
      <c r="D883" s="1" vm="5157">
        <f ca="1"/>
        <v>11151.4</v>
      </c>
      <c r="E883" s="1" vm="5158">
        <f ca="1"/>
        <v>11300.55</v>
      </c>
      <c r="F883" s="1" vm="5159">
        <f ca="1"/>
        <v>683891000</v>
      </c>
      <c r="G883" s="1">
        <f t="shared" ca="1" si="595"/>
        <v>11194.91</v>
      </c>
      <c r="H883" s="2">
        <f t="shared" ca="1" si="608"/>
        <v>10863.427500000002</v>
      </c>
      <c r="I883" s="6" t="str" cm="1">
        <f t="array" aca="1" ref="I883" ca="1">_xlfn.IFS(AND(G882&lt;H882,G883&gt;H883),"BUY", AND(G882&gt;H882,G883&lt;H883),"SELL",TRUE,"")</f>
        <v/>
      </c>
      <c r="J883" s="1" vm="4918">
        <f t="shared" ca="1" si="574"/>
        <v>9726.85</v>
      </c>
      <c r="K883" s="3" t="str">
        <f t="shared" ca="1" si="588"/>
        <v/>
      </c>
      <c r="L883" s="3">
        <f t="shared" ca="1" si="589"/>
        <v>1.5159273432868048E-2</v>
      </c>
      <c r="M883" s="3">
        <f t="shared" ca="1" si="590"/>
        <v>1.504551982144569E-2</v>
      </c>
      <c r="N883" s="4">
        <f t="shared" ca="1" si="575"/>
        <v>1</v>
      </c>
      <c r="O883" s="2">
        <f t="shared" ca="1" si="591"/>
        <v>1.504551982144569E-2</v>
      </c>
      <c r="P883" s="1">
        <f t="shared" ca="1" si="576"/>
        <v>11256.566666666666</v>
      </c>
      <c r="Q883" s="1">
        <f t="shared" ca="1" si="577"/>
        <v>7698264634233.333</v>
      </c>
      <c r="R883" s="1" t="e" vm="4">
        <f ca="1">IF(ISBLANK(A883),"",SUM($Q$2:Q883))</f>
        <v>#N/A</v>
      </c>
      <c r="S883" s="1" t="e" vm="4">
        <f ca="1">IF(ISBLANK(A883),"",SUM($F$2:F883))</f>
        <v>#N/A</v>
      </c>
      <c r="T883" s="1" t="e" vm="4">
        <f t="shared" ca="1" si="578"/>
        <v>#N/A</v>
      </c>
      <c r="U883" s="1" t="e" vm="4">
        <f t="shared" ca="1" si="579"/>
        <v>#N/A</v>
      </c>
      <c r="V883" s="17">
        <f t="shared" ca="1" si="580"/>
        <v>185.95000000000073</v>
      </c>
      <c r="W883" s="17">
        <f t="shared" ca="1" si="581"/>
        <v>92.75</v>
      </c>
      <c r="X883" s="17">
        <f t="shared" ca="1" si="582"/>
        <v>0</v>
      </c>
      <c r="Y883" s="22">
        <f t="shared" ca="1" si="615"/>
        <v>2288.5499999999993</v>
      </c>
      <c r="Z883" s="22">
        <f t="shared" ca="1" si="615"/>
        <v>723.70000000000073</v>
      </c>
      <c r="AA883" s="22">
        <f t="shared" ca="1" si="615"/>
        <v>228.44999999999891</v>
      </c>
      <c r="AB883" s="23">
        <f t="shared" ca="1" si="602"/>
        <v>31.622643158331737</v>
      </c>
      <c r="AC883" s="23">
        <f t="shared" ca="1" si="603"/>
        <v>9.9823032050861453</v>
      </c>
      <c r="AD883" s="23">
        <f t="shared" ca="1" si="604"/>
        <v>21.640339953245594</v>
      </c>
      <c r="AE883" s="23">
        <f t="shared" ca="1" si="605"/>
        <v>41.604946363417881</v>
      </c>
      <c r="AF883" s="23">
        <f t="shared" ca="1" si="606"/>
        <v>52.013863361865475</v>
      </c>
      <c r="AG883" s="23">
        <f t="shared" ca="1" si="611"/>
        <v>51.748729826184977</v>
      </c>
      <c r="AH883" s="25" t="str">
        <f t="shared" ca="1" si="583"/>
        <v>Strong</v>
      </c>
      <c r="AI883" s="25" t="str">
        <f t="shared" ca="1" si="584"/>
        <v>Bullish</v>
      </c>
      <c r="AJ883" s="1">
        <f t="shared" ca="1" si="592"/>
        <v>683902167.25</v>
      </c>
      <c r="AK883" s="10">
        <f t="shared" ca="1" si="593"/>
        <v>1.504551982144569E-2</v>
      </c>
      <c r="AL883" s="10">
        <f t="shared" ca="1" si="598"/>
        <v>0.15317540606525437</v>
      </c>
      <c r="AM883">
        <f t="shared" ca="1" si="594"/>
        <v>168.75</v>
      </c>
      <c r="AN883">
        <f t="shared" ca="1" si="585"/>
        <v>168.75</v>
      </c>
      <c r="AO883">
        <f t="shared" ca="1" si="586"/>
        <v>0</v>
      </c>
      <c r="AP883">
        <f t="shared" ca="1" si="616"/>
        <v>70.420010793587835</v>
      </c>
      <c r="AQ883">
        <f t="shared" ca="1" si="616"/>
        <v>27.138528780789581</v>
      </c>
      <c r="AR883">
        <f t="shared" ca="1" si="599"/>
        <v>2.5948352382106914</v>
      </c>
      <c r="AS883">
        <f t="shared" ca="1" si="600"/>
        <v>72.182313409786644</v>
      </c>
      <c r="AT883">
        <f t="shared" ca="1" si="587"/>
        <v>166.35000000000036</v>
      </c>
      <c r="AU883">
        <f t="shared" ca="1" si="601"/>
        <v>154.44496588848568</v>
      </c>
      <c r="AV883">
        <f t="shared" ca="1" si="596"/>
        <v>10985.741666666667</v>
      </c>
      <c r="AW883">
        <f t="shared" ca="1" si="610"/>
        <v>10743.509615384617</v>
      </c>
      <c r="AX883">
        <f t="shared" ca="1" si="609"/>
        <v>242.23205128204972</v>
      </c>
      <c r="AY883">
        <f t="shared" ca="1" si="614"/>
        <v>262.12215099714922</v>
      </c>
      <c r="AZ883">
        <f t="shared" ca="1" si="613"/>
        <v>-19.890099715099495</v>
      </c>
    </row>
    <row r="884" spans="1:52" x14ac:dyDescent="0.3">
      <c r="A884" s="1" vm="5160">
        <f ca="1"/>
        <v>44041</v>
      </c>
      <c r="B884" s="1" vm="5161">
        <f ca="1"/>
        <v>11276.9</v>
      </c>
      <c r="C884" s="1" vm="5162">
        <f ca="1"/>
        <v>11341.4</v>
      </c>
      <c r="D884" s="1" vm="5163">
        <f ca="1"/>
        <v>11149.75</v>
      </c>
      <c r="E884" s="1" vm="5164">
        <f ca="1"/>
        <v>11202.85</v>
      </c>
      <c r="F884" s="1" vm="5165">
        <f ca="1"/>
        <v>600726000</v>
      </c>
      <c r="G884" s="1">
        <f t="shared" ca="1" si="595"/>
        <v>11208.96</v>
      </c>
      <c r="H884" s="2">
        <f t="shared" ca="1" si="608"/>
        <v>10902.067500000001</v>
      </c>
      <c r="I884" s="6" t="str" cm="1">
        <f t="array" aca="1" ref="I884" ca="1">_xlfn.IFS(AND(G883&lt;H883,G884&gt;H884),"BUY", AND(G883&gt;H883,G884&lt;H884),"SELL",TRUE,"")</f>
        <v/>
      </c>
      <c r="J884" s="1" vm="4918">
        <f t="shared" ca="1" si="574"/>
        <v>9726.85</v>
      </c>
      <c r="K884" s="3" t="str">
        <f t="shared" ca="1" si="588"/>
        <v/>
      </c>
      <c r="L884" s="3">
        <f t="shared" ca="1" si="589"/>
        <v>-8.6455968957261931E-3</v>
      </c>
      <c r="M884" s="3">
        <f t="shared" ca="1" si="590"/>
        <v>-8.6831868839774111E-3</v>
      </c>
      <c r="N884" s="4">
        <f t="shared" ca="1" si="575"/>
        <v>1</v>
      </c>
      <c r="O884" s="2">
        <f t="shared" ca="1" si="591"/>
        <v>-8.6831868839774111E-3</v>
      </c>
      <c r="P884" s="1">
        <f t="shared" ca="1" si="576"/>
        <v>11231.333333333334</v>
      </c>
      <c r="Q884" s="1">
        <f t="shared" ca="1" si="577"/>
        <v>6746953948000</v>
      </c>
      <c r="R884" s="1" t="e" vm="4">
        <f ca="1">IF(ISBLANK(A884),"",SUM($Q$2:Q884))</f>
        <v>#N/A</v>
      </c>
      <c r="S884" s="1" t="e" vm="4">
        <f ca="1">IF(ISBLANK(A884),"",SUM($F$2:F884))</f>
        <v>#N/A</v>
      </c>
      <c r="T884" s="1" t="e" vm="4">
        <f t="shared" ca="1" si="578"/>
        <v>#N/A</v>
      </c>
      <c r="U884" s="1" t="e" vm="4">
        <f t="shared" ca="1" si="579"/>
        <v>#N/A</v>
      </c>
      <c r="V884" s="17">
        <f t="shared" ca="1" si="580"/>
        <v>191.64999999999964</v>
      </c>
      <c r="W884" s="17">
        <f t="shared" ca="1" si="581"/>
        <v>23.649999999999636</v>
      </c>
      <c r="X884" s="17">
        <f t="shared" ca="1" si="582"/>
        <v>0</v>
      </c>
      <c r="Y884" s="22">
        <f t="shared" ca="1" si="615"/>
        <v>2349.0999999999985</v>
      </c>
      <c r="Z884" s="22">
        <f t="shared" ca="1" si="615"/>
        <v>747.35000000000036</v>
      </c>
      <c r="AA884" s="22">
        <f t="shared" ca="1" si="615"/>
        <v>228.44999999999891</v>
      </c>
      <c r="AB884" s="23">
        <f t="shared" ca="1" si="602"/>
        <v>31.814311864118206</v>
      </c>
      <c r="AC884" s="23">
        <f t="shared" ca="1" si="603"/>
        <v>9.7250010642373272</v>
      </c>
      <c r="AD884" s="23">
        <f t="shared" ca="1" si="604"/>
        <v>22.089310799880877</v>
      </c>
      <c r="AE884" s="23">
        <f t="shared" ca="1" si="605"/>
        <v>41.539312928355535</v>
      </c>
      <c r="AF884" s="23">
        <f t="shared" ca="1" si="606"/>
        <v>53.176880508301061</v>
      </c>
      <c r="AG884" s="23">
        <f t="shared" ca="1" si="611"/>
        <v>50.940188471011922</v>
      </c>
      <c r="AH884" s="25" t="str">
        <f t="shared" ca="1" si="583"/>
        <v>Strong</v>
      </c>
      <c r="AI884" s="25" t="str">
        <f t="shared" ca="1" si="584"/>
        <v>Bullish</v>
      </c>
      <c r="AJ884" s="1">
        <f t="shared" ca="1" si="592"/>
        <v>-600714805.09000003</v>
      </c>
      <c r="AK884" s="10">
        <f t="shared" ca="1" si="593"/>
        <v>-8.6831868839774111E-3</v>
      </c>
      <c r="AL884" s="10">
        <f t="shared" ca="1" si="598"/>
        <v>0.15905079566136754</v>
      </c>
      <c r="AM884">
        <f t="shared" ca="1" si="594"/>
        <v>-97.699999999998909</v>
      </c>
      <c r="AN884">
        <f t="shared" ca="1" si="585"/>
        <v>0</v>
      </c>
      <c r="AO884">
        <f t="shared" ca="1" si="586"/>
        <v>97.699999999998909</v>
      </c>
      <c r="AP884">
        <f t="shared" ca="1" si="616"/>
        <v>65.390010022617275</v>
      </c>
      <c r="AQ884">
        <f t="shared" ca="1" si="616"/>
        <v>32.178633867875966</v>
      </c>
      <c r="AR884">
        <f t="shared" ca="1" si="599"/>
        <v>2.0320940376495078</v>
      </c>
      <c r="AS884">
        <f t="shared" ca="1" si="600"/>
        <v>67.019492549274489</v>
      </c>
      <c r="AT884">
        <f t="shared" ca="1" si="587"/>
        <v>191.64999999999964</v>
      </c>
      <c r="AU884">
        <f t="shared" ca="1" si="601"/>
        <v>157.10246832502239</v>
      </c>
      <c r="AV884">
        <f t="shared" ca="1" si="596"/>
        <v>11019.087500000001</v>
      </c>
      <c r="AW884">
        <f t="shared" ca="1" si="610"/>
        <v>10771.657692307694</v>
      </c>
      <c r="AX884">
        <f t="shared" ca="1" si="609"/>
        <v>247.4298076923078</v>
      </c>
      <c r="AY884">
        <f t="shared" ca="1" si="614"/>
        <v>258.06680911680735</v>
      </c>
      <c r="AZ884">
        <f t="shared" ca="1" si="613"/>
        <v>-10.637001424499545</v>
      </c>
    </row>
    <row r="885" spans="1:52" x14ac:dyDescent="0.3">
      <c r="A885" s="1" vm="5166">
        <f ca="1"/>
        <v>44042</v>
      </c>
      <c r="B885" s="1" vm="5167">
        <f ca="1"/>
        <v>11254.3</v>
      </c>
      <c r="C885" s="1" vm="5168">
        <f ca="1"/>
        <v>11299.95</v>
      </c>
      <c r="D885" s="1" vm="5169">
        <f ca="1"/>
        <v>11084.95</v>
      </c>
      <c r="E885" s="1" vm="5170">
        <f ca="1"/>
        <v>11102.15</v>
      </c>
      <c r="F885" s="1" vm="5171">
        <f ca="1"/>
        <v>677761000</v>
      </c>
      <c r="G885" s="1">
        <f t="shared" ca="1" si="595"/>
        <v>11186.3</v>
      </c>
      <c r="H885" s="2">
        <f t="shared" ca="1" si="608"/>
        <v>10929.59</v>
      </c>
      <c r="I885" s="6" t="str" cm="1">
        <f t="array" aca="1" ref="I885" ca="1">_xlfn.IFS(AND(G884&lt;H884,G885&gt;H885),"BUY", AND(G884&gt;H884,G885&lt;H885),"SELL",TRUE,"")</f>
        <v/>
      </c>
      <c r="J885" s="1" vm="4918">
        <f t="shared" ca="1" si="574"/>
        <v>9726.85</v>
      </c>
      <c r="K885" s="3" t="str">
        <f t="shared" ca="1" si="588"/>
        <v/>
      </c>
      <c r="L885" s="3">
        <f t="shared" ca="1" si="589"/>
        <v>-8.9887841040450223E-3</v>
      </c>
      <c r="M885" s="3">
        <f t="shared" ca="1" si="590"/>
        <v>-9.0294269604375872E-3</v>
      </c>
      <c r="N885" s="4">
        <f t="shared" ca="1" si="575"/>
        <v>1</v>
      </c>
      <c r="O885" s="2">
        <f t="shared" ca="1" si="591"/>
        <v>-9.0294269604375872E-3</v>
      </c>
      <c r="P885" s="1">
        <f t="shared" ca="1" si="576"/>
        <v>11162.35</v>
      </c>
      <c r="Q885" s="1">
        <f t="shared" ca="1" si="577"/>
        <v>7565405498350</v>
      </c>
      <c r="R885" s="1" t="e" vm="4">
        <f ca="1">IF(ISBLANK(A885),"",SUM($Q$2:Q885))</f>
        <v>#N/A</v>
      </c>
      <c r="S885" s="1" t="e" vm="4">
        <f ca="1">IF(ISBLANK(A885),"",SUM($F$2:F885))</f>
        <v>#N/A</v>
      </c>
      <c r="T885" s="1" t="e" vm="4">
        <f t="shared" ca="1" si="578"/>
        <v>#N/A</v>
      </c>
      <c r="U885" s="1" t="e" vm="4">
        <f t="shared" ca="1" si="579"/>
        <v>#N/A</v>
      </c>
      <c r="V885" s="17">
        <f t="shared" ca="1" si="580"/>
        <v>215</v>
      </c>
      <c r="W885" s="17">
        <f t="shared" ca="1" si="581"/>
        <v>0</v>
      </c>
      <c r="X885" s="17">
        <f t="shared" ca="1" si="582"/>
        <v>64.799999999999272</v>
      </c>
      <c r="Y885" s="22">
        <f t="shared" ca="1" si="615"/>
        <v>2457.6999999999989</v>
      </c>
      <c r="Z885" s="22">
        <f t="shared" ca="1" si="615"/>
        <v>747.35000000000036</v>
      </c>
      <c r="AA885" s="22">
        <f t="shared" ca="1" si="615"/>
        <v>273.24999999999818</v>
      </c>
      <c r="AB885" s="23">
        <f t="shared" ca="1" si="602"/>
        <v>30.408512023436572</v>
      </c>
      <c r="AC885" s="23">
        <f t="shared" ca="1" si="603"/>
        <v>11.118118566139005</v>
      </c>
      <c r="AD885" s="23">
        <f t="shared" ca="1" si="604"/>
        <v>19.290393457297569</v>
      </c>
      <c r="AE885" s="23">
        <f t="shared" ca="1" si="605"/>
        <v>41.526630589575575</v>
      </c>
      <c r="AF885" s="23">
        <f t="shared" ca="1" si="606"/>
        <v>46.453066823437474</v>
      </c>
      <c r="AG885" s="23">
        <f t="shared" ca="1" si="611"/>
        <v>50.243893919742824</v>
      </c>
      <c r="AH885" s="25" t="str">
        <f t="shared" ca="1" si="583"/>
        <v>Strong</v>
      </c>
      <c r="AI885" s="25" t="str">
        <f t="shared" ca="1" si="584"/>
        <v>Bullish</v>
      </c>
      <c r="AJ885" s="1">
        <f t="shared" ca="1" si="592"/>
        <v>-677749791.03999996</v>
      </c>
      <c r="AK885" s="10">
        <f t="shared" ca="1" si="593"/>
        <v>-9.0294269604375872E-3</v>
      </c>
      <c r="AL885" s="10">
        <f t="shared" ca="1" si="598"/>
        <v>0.16423969104071795</v>
      </c>
      <c r="AM885">
        <f t="shared" ca="1" si="594"/>
        <v>-100.70000000000073</v>
      </c>
      <c r="AN885">
        <f t="shared" ca="1" si="585"/>
        <v>0</v>
      </c>
      <c r="AO885">
        <f t="shared" ca="1" si="586"/>
        <v>100.70000000000073</v>
      </c>
      <c r="AP885">
        <f t="shared" ca="1" si="616"/>
        <v>60.719295021001756</v>
      </c>
      <c r="AQ885">
        <f t="shared" ca="1" si="616"/>
        <v>37.073017163027735</v>
      </c>
      <c r="AR885">
        <f t="shared" ca="1" si="599"/>
        <v>1.637829873786373</v>
      </c>
      <c r="AS885">
        <f t="shared" ca="1" si="600"/>
        <v>62.090049478263438</v>
      </c>
      <c r="AT885">
        <f t="shared" ca="1" si="587"/>
        <v>215</v>
      </c>
      <c r="AU885">
        <f t="shared" ca="1" si="601"/>
        <v>161.23800630180651</v>
      </c>
      <c r="AV885">
        <f t="shared" ca="1" si="596"/>
        <v>11060.320833333333</v>
      </c>
      <c r="AW885">
        <f t="shared" ca="1" si="610"/>
        <v>10802.305769230772</v>
      </c>
      <c r="AX885">
        <f t="shared" ca="1" si="609"/>
        <v>258.01506410256115</v>
      </c>
      <c r="AY885">
        <f t="shared" ca="1" si="614"/>
        <v>255.09269943019737</v>
      </c>
      <c r="AZ885">
        <f t="shared" ca="1" si="613"/>
        <v>2.9223646723637842</v>
      </c>
    </row>
    <row r="886" spans="1:52" x14ac:dyDescent="0.3">
      <c r="A886" s="1" vm="5172">
        <f ca="1"/>
        <v>44043</v>
      </c>
      <c r="B886" s="1" vm="5173">
        <f ca="1"/>
        <v>11139.5</v>
      </c>
      <c r="C886" s="1" vm="5174">
        <f ca="1"/>
        <v>11150.4</v>
      </c>
      <c r="D886" s="1" vm="5175">
        <f ca="1"/>
        <v>11026.65</v>
      </c>
      <c r="E886" s="1" vm="5176">
        <f ca="1"/>
        <v>11073.45</v>
      </c>
      <c r="F886" s="1" vm="5177">
        <f ca="1"/>
        <v>642560000</v>
      </c>
      <c r="G886" s="1">
        <f t="shared" ca="1" si="595"/>
        <v>11162.16</v>
      </c>
      <c r="H886" s="2">
        <f t="shared" ca="1" si="608"/>
        <v>10952.895</v>
      </c>
      <c r="I886" s="6" t="str" cm="1">
        <f t="array" aca="1" ref="I886" ca="1">_xlfn.IFS(AND(G885&lt;H885,G886&gt;H886),"BUY", AND(G885&gt;H885,G886&lt;H886),"SELL",TRUE,"")</f>
        <v/>
      </c>
      <c r="J886" s="1" vm="4918">
        <f t="shared" ca="1" si="574"/>
        <v>9726.85</v>
      </c>
      <c r="K886" s="3" t="str">
        <f t="shared" ca="1" si="588"/>
        <v/>
      </c>
      <c r="L886" s="3">
        <f t="shared" ca="1" si="589"/>
        <v>-2.5850848709483287E-3</v>
      </c>
      <c r="M886" s="3">
        <f t="shared" ca="1" si="590"/>
        <v>-2.5884319724486563E-3</v>
      </c>
      <c r="N886" s="4">
        <f t="shared" ca="1" si="575"/>
        <v>1</v>
      </c>
      <c r="O886" s="2">
        <f t="shared" ca="1" si="591"/>
        <v>-2.5884319724486563E-3</v>
      </c>
      <c r="P886" s="1">
        <f t="shared" ca="1" si="576"/>
        <v>11083.5</v>
      </c>
      <c r="Q886" s="1">
        <f t="shared" ca="1" si="577"/>
        <v>7121813760000</v>
      </c>
      <c r="R886" s="1" t="e" vm="4">
        <f ca="1">IF(ISBLANK(A886),"",SUM($Q$2:Q886))</f>
        <v>#N/A</v>
      </c>
      <c r="S886" s="1" t="e" vm="4">
        <f ca="1">IF(ISBLANK(A886),"",SUM($F$2:F886))</f>
        <v>#N/A</v>
      </c>
      <c r="T886" s="1" t="e" vm="4">
        <f t="shared" ca="1" si="578"/>
        <v>#N/A</v>
      </c>
      <c r="U886" s="1" t="e" vm="4">
        <f t="shared" ca="1" si="579"/>
        <v>#N/A</v>
      </c>
      <c r="V886" s="17">
        <f t="shared" ca="1" si="580"/>
        <v>123.75</v>
      </c>
      <c r="W886" s="17">
        <f t="shared" ca="1" si="581"/>
        <v>0</v>
      </c>
      <c r="X886" s="17">
        <f t="shared" ca="1" si="582"/>
        <v>58.300000000001091</v>
      </c>
      <c r="Y886" s="22">
        <f t="shared" ca="1" si="615"/>
        <v>2443.4499999999989</v>
      </c>
      <c r="Z886" s="22">
        <f t="shared" ca="1" si="615"/>
        <v>672.70000000000073</v>
      </c>
      <c r="AA886" s="22">
        <f t="shared" ca="1" si="615"/>
        <v>331.54999999999927</v>
      </c>
      <c r="AB886" s="23">
        <f t="shared" ca="1" si="602"/>
        <v>27.530745462358592</v>
      </c>
      <c r="AC886" s="23">
        <f t="shared" ca="1" si="603"/>
        <v>13.568929178006483</v>
      </c>
      <c r="AD886" s="23">
        <f t="shared" ca="1" si="604"/>
        <v>13.961816284352109</v>
      </c>
      <c r="AE886" s="23">
        <f t="shared" ca="1" si="605"/>
        <v>41.099674640365073</v>
      </c>
      <c r="AF886" s="23">
        <f t="shared" ca="1" si="606"/>
        <v>33.970624844411404</v>
      </c>
      <c r="AG886" s="23">
        <f t="shared" ca="1" si="611"/>
        <v>48.713058235950392</v>
      </c>
      <c r="AH886" s="25" t="str">
        <f t="shared" ca="1" si="583"/>
        <v>Strong</v>
      </c>
      <c r="AI886" s="25" t="str">
        <f t="shared" ca="1" si="584"/>
        <v>Bullish</v>
      </c>
      <c r="AJ886" s="1">
        <f t="shared" ca="1" si="592"/>
        <v>-642548813.70000005</v>
      </c>
      <c r="AK886" s="10">
        <f t="shared" ca="1" si="593"/>
        <v>-2.5884319724486563E-3</v>
      </c>
      <c r="AL886" s="10">
        <f t="shared" ca="1" si="598"/>
        <v>0.16537454934045007</v>
      </c>
      <c r="AM886">
        <f t="shared" ca="1" si="594"/>
        <v>-28.699999999998909</v>
      </c>
      <c r="AN886">
        <f t="shared" ca="1" si="585"/>
        <v>0</v>
      </c>
      <c r="AO886">
        <f t="shared" ca="1" si="586"/>
        <v>28.699999999998909</v>
      </c>
      <c r="AP886">
        <f t="shared" ca="1" si="616"/>
        <v>56.382202519501625</v>
      </c>
      <c r="AQ886">
        <f t="shared" ca="1" si="616"/>
        <v>36.474944508525674</v>
      </c>
      <c r="AR886">
        <f t="shared" ca="1" si="599"/>
        <v>1.5457789800426651</v>
      </c>
      <c r="AS886">
        <f t="shared" ca="1" si="600"/>
        <v>60.719292293660118</v>
      </c>
      <c r="AT886">
        <f t="shared" ca="1" si="587"/>
        <v>123.75</v>
      </c>
      <c r="AU886">
        <f t="shared" ca="1" si="601"/>
        <v>158.56029156596318</v>
      </c>
      <c r="AV886">
        <f t="shared" ca="1" si="596"/>
        <v>11098.258333333333</v>
      </c>
      <c r="AW886">
        <f t="shared" ca="1" si="610"/>
        <v>10832.480769230771</v>
      </c>
      <c r="AX886">
        <f t="shared" ca="1" si="609"/>
        <v>265.77756410256188</v>
      </c>
      <c r="AY886">
        <f t="shared" ca="1" si="614"/>
        <v>253.1087962962942</v>
      </c>
      <c r="AZ886">
        <f t="shared" ca="1" si="613"/>
        <v>12.668767806267681</v>
      </c>
    </row>
    <row r="887" spans="1:52" x14ac:dyDescent="0.3">
      <c r="A887" s="1" vm="5178">
        <f ca="1"/>
        <v>44046</v>
      </c>
      <c r="B887" s="1" vm="5179">
        <f ca="1"/>
        <v>11057.55</v>
      </c>
      <c r="C887" s="1" vm="3777">
        <f ca="1"/>
        <v>11058.05</v>
      </c>
      <c r="D887" s="1" vm="5180">
        <f ca="1"/>
        <v>10882.25</v>
      </c>
      <c r="E887" s="1" vm="5181">
        <f ca="1"/>
        <v>10891.6</v>
      </c>
      <c r="F887" s="1" vm="5182">
        <f ca="1"/>
        <v>680929000</v>
      </c>
      <c r="G887" s="1">
        <f t="shared" ca="1" si="595"/>
        <v>11114.119999999999</v>
      </c>
      <c r="H887" s="2">
        <f t="shared" ca="1" si="608"/>
        <v>10959.2925</v>
      </c>
      <c r="I887" s="6" t="str" cm="1">
        <f t="array" aca="1" ref="I887" ca="1">_xlfn.IFS(AND(G886&lt;H886,G887&gt;H887),"BUY", AND(G886&gt;H886,G887&lt;H887),"SELL",TRUE,"")</f>
        <v/>
      </c>
      <c r="J887" s="1" vm="4918">
        <f t="shared" ca="1" si="574"/>
        <v>9726.85</v>
      </c>
      <c r="K887" s="3" t="str">
        <f t="shared" ca="1" si="588"/>
        <v/>
      </c>
      <c r="L887" s="3">
        <f t="shared" ca="1" si="589"/>
        <v>-1.6422162921221561E-2</v>
      </c>
      <c r="M887" s="3">
        <f t="shared" ca="1" si="590"/>
        <v>-1.6558501347417372E-2</v>
      </c>
      <c r="N887" s="4">
        <f t="shared" ca="1" si="575"/>
        <v>1</v>
      </c>
      <c r="O887" s="2">
        <f t="shared" ca="1" si="591"/>
        <v>-1.6558501347417372E-2</v>
      </c>
      <c r="P887" s="1">
        <f t="shared" ca="1" si="576"/>
        <v>10943.966666666667</v>
      </c>
      <c r="Q887" s="1">
        <f t="shared" ca="1" si="577"/>
        <v>7452064278366.667</v>
      </c>
      <c r="R887" s="1" t="e" vm="4">
        <f ca="1">IF(ISBLANK(A887),"",SUM($Q$2:Q887))</f>
        <v>#N/A</v>
      </c>
      <c r="S887" s="1" t="e" vm="4">
        <f ca="1">IF(ISBLANK(A887),"",SUM($F$2:F887))</f>
        <v>#N/A</v>
      </c>
      <c r="T887" s="1" t="e" vm="4">
        <f t="shared" ca="1" si="578"/>
        <v>#N/A</v>
      </c>
      <c r="U887" s="1" t="e" vm="4">
        <f t="shared" ca="1" si="579"/>
        <v>#N/A</v>
      </c>
      <c r="V887" s="17">
        <f t="shared" ca="1" si="580"/>
        <v>191.20000000000073</v>
      </c>
      <c r="W887" s="17">
        <f t="shared" ca="1" si="581"/>
        <v>0</v>
      </c>
      <c r="X887" s="17">
        <f t="shared" ca="1" si="582"/>
        <v>144.39999999999964</v>
      </c>
      <c r="Y887" s="22">
        <f t="shared" ca="1" si="615"/>
        <v>2394.8499999999985</v>
      </c>
      <c r="Z887" s="22">
        <f t="shared" ca="1" si="615"/>
        <v>672.70000000000073</v>
      </c>
      <c r="AA887" s="22">
        <f t="shared" ca="1" si="615"/>
        <v>282.79999999999927</v>
      </c>
      <c r="AB887" s="23">
        <f t="shared" ca="1" si="602"/>
        <v>28.089441927469412</v>
      </c>
      <c r="AC887" s="23">
        <f t="shared" ca="1" si="603"/>
        <v>11.808672777000623</v>
      </c>
      <c r="AD887" s="23">
        <f t="shared" ca="1" si="604"/>
        <v>16.280769150468789</v>
      </c>
      <c r="AE887" s="23">
        <f t="shared" ca="1" si="605"/>
        <v>39.898114704470032</v>
      </c>
      <c r="AF887" s="23">
        <f t="shared" ca="1" si="606"/>
        <v>40.805860805860966</v>
      </c>
      <c r="AG887" s="23">
        <f t="shared" ca="1" si="611"/>
        <v>49.977478985786838</v>
      </c>
      <c r="AH887" s="25" t="str">
        <f t="shared" ca="1" si="583"/>
        <v>Strong</v>
      </c>
      <c r="AI887" s="25" t="str">
        <f t="shared" ca="1" si="584"/>
        <v>Bullish</v>
      </c>
      <c r="AJ887" s="1">
        <f t="shared" ca="1" si="592"/>
        <v>-680917837.84000003</v>
      </c>
      <c r="AK887" s="10">
        <f t="shared" ca="1" si="593"/>
        <v>-1.6558501347417372E-2</v>
      </c>
      <c r="AL887" s="10">
        <f t="shared" ca="1" si="598"/>
        <v>0.16151876876438168</v>
      </c>
      <c r="AM887">
        <f t="shared" ca="1" si="594"/>
        <v>-181.85000000000036</v>
      </c>
      <c r="AN887">
        <f t="shared" ca="1" si="585"/>
        <v>0</v>
      </c>
      <c r="AO887">
        <f t="shared" ca="1" si="586"/>
        <v>181.85000000000036</v>
      </c>
      <c r="AP887">
        <f t="shared" ca="1" si="616"/>
        <v>52.354902339537219</v>
      </c>
      <c r="AQ887">
        <f t="shared" ca="1" si="616"/>
        <v>46.858877043631011</v>
      </c>
      <c r="AR887">
        <f t="shared" ca="1" si="599"/>
        <v>1.1172888819078779</v>
      </c>
      <c r="AS887">
        <f t="shared" ca="1" si="600"/>
        <v>52.769789302492093</v>
      </c>
      <c r="AT887">
        <f t="shared" ca="1" si="587"/>
        <v>175.79999999999927</v>
      </c>
      <c r="AU887">
        <f t="shared" ca="1" si="601"/>
        <v>159.79169931125148</v>
      </c>
      <c r="AV887">
        <f t="shared" ca="1" si="596"/>
        <v>11110.895833333334</v>
      </c>
      <c r="AW887">
        <f t="shared" ca="1" si="610"/>
        <v>10852.042307692307</v>
      </c>
      <c r="AX887">
        <f t="shared" ca="1" si="609"/>
        <v>258.85352564102686</v>
      </c>
      <c r="AY887">
        <f t="shared" ca="1" si="614"/>
        <v>250.98062678062504</v>
      </c>
      <c r="AZ887">
        <f t="shared" ca="1" si="613"/>
        <v>7.8728988604018184</v>
      </c>
    </row>
    <row r="888" spans="1:52" x14ac:dyDescent="0.3">
      <c r="A888" s="1" vm="5183">
        <f ca="1"/>
        <v>44047</v>
      </c>
      <c r="B888" s="1" vm="5184">
        <f ca="1"/>
        <v>10946.65</v>
      </c>
      <c r="C888" s="1" vm="5185">
        <f ca="1"/>
        <v>11112.25</v>
      </c>
      <c r="D888" s="1" vm="5186">
        <f ca="1"/>
        <v>10908.1</v>
      </c>
      <c r="E888" s="1" vm="5187">
        <f ca="1"/>
        <v>11095.25</v>
      </c>
      <c r="F888" s="1" vm="5188">
        <f ca="1"/>
        <v>625738000</v>
      </c>
      <c r="G888" s="1">
        <f t="shared" ca="1" si="595"/>
        <v>11073.06</v>
      </c>
      <c r="H888" s="2">
        <f t="shared" ca="1" si="608"/>
        <v>10974.072499999998</v>
      </c>
      <c r="I888" s="6" t="str" cm="1">
        <f t="array" aca="1" ref="I888" ca="1">_xlfn.IFS(AND(G887&lt;H887,G888&gt;H888),"BUY", AND(G887&gt;H887,G888&lt;H888),"SELL",TRUE,"")</f>
        <v/>
      </c>
      <c r="J888" s="1" vm="4918">
        <f t="shared" ca="1" si="574"/>
        <v>9726.85</v>
      </c>
      <c r="K888" s="3" t="str">
        <f t="shared" ca="1" si="588"/>
        <v/>
      </c>
      <c r="L888" s="3">
        <f t="shared" ca="1" si="589"/>
        <v>1.8697895625986893E-2</v>
      </c>
      <c r="M888" s="3">
        <f t="shared" ca="1" si="590"/>
        <v>1.8525238867160679E-2</v>
      </c>
      <c r="N888" s="4">
        <f t="shared" ca="1" si="575"/>
        <v>1</v>
      </c>
      <c r="O888" s="2">
        <f t="shared" ca="1" si="591"/>
        <v>1.8525238867160679E-2</v>
      </c>
      <c r="P888" s="1">
        <f t="shared" ca="1" si="576"/>
        <v>11038.533333333333</v>
      </c>
      <c r="Q888" s="1">
        <f t="shared" ca="1" si="577"/>
        <v>6907229770933.333</v>
      </c>
      <c r="R888" s="1" t="e" vm="4">
        <f ca="1">IF(ISBLANK(A888),"",SUM($Q$2:Q888))</f>
        <v>#N/A</v>
      </c>
      <c r="S888" s="1" t="e" vm="4">
        <f ca="1">IF(ISBLANK(A888),"",SUM($F$2:F888))</f>
        <v>#N/A</v>
      </c>
      <c r="T888" s="1" t="e" vm="4">
        <f t="shared" ca="1" si="578"/>
        <v>#N/A</v>
      </c>
      <c r="U888" s="1" t="e" vm="4">
        <f t="shared" ca="1" si="579"/>
        <v>#N/A</v>
      </c>
      <c r="V888" s="17">
        <f t="shared" ca="1" si="580"/>
        <v>220.64999999999964</v>
      </c>
      <c r="W888" s="17">
        <f t="shared" ca="1" si="581"/>
        <v>54.200000000000728</v>
      </c>
      <c r="X888" s="17">
        <f t="shared" ca="1" si="582"/>
        <v>0</v>
      </c>
      <c r="Y888" s="22">
        <f t="shared" ca="1" si="615"/>
        <v>2365.7999999999975</v>
      </c>
      <c r="Z888" s="22">
        <f t="shared" ca="1" si="615"/>
        <v>655.10000000000036</v>
      </c>
      <c r="AA888" s="22">
        <f t="shared" ca="1" si="615"/>
        <v>282.79999999999927</v>
      </c>
      <c r="AB888" s="23">
        <f t="shared" ca="1" si="602"/>
        <v>27.690421844619202</v>
      </c>
      <c r="AC888" s="23">
        <f t="shared" ca="1" si="603"/>
        <v>11.953673176092636</v>
      </c>
      <c r="AD888" s="23">
        <f t="shared" ca="1" si="604"/>
        <v>15.736748668526566</v>
      </c>
      <c r="AE888" s="23">
        <f t="shared" ca="1" si="605"/>
        <v>39.644095020711838</v>
      </c>
      <c r="AF888" s="23">
        <f t="shared" ca="1" si="606"/>
        <v>39.695063439599238</v>
      </c>
      <c r="AG888" s="23">
        <f t="shared" ca="1" si="611"/>
        <v>50.00869182336185</v>
      </c>
      <c r="AH888" s="25" t="str">
        <f t="shared" ca="1" si="583"/>
        <v>Strong</v>
      </c>
      <c r="AI888" s="25" t="str">
        <f t="shared" ca="1" si="584"/>
        <v>Bullish</v>
      </c>
      <c r="AJ888" s="1">
        <f t="shared" ca="1" si="592"/>
        <v>625749114.12</v>
      </c>
      <c r="AK888" s="10">
        <f t="shared" ca="1" si="593"/>
        <v>1.8525238867160679E-2</v>
      </c>
      <c r="AL888" s="10">
        <f t="shared" ca="1" si="598"/>
        <v>0.17610965514160962</v>
      </c>
      <c r="AM888">
        <f t="shared" ca="1" si="594"/>
        <v>203.64999999999964</v>
      </c>
      <c r="AN888">
        <f t="shared" ca="1" si="585"/>
        <v>203.64999999999964</v>
      </c>
      <c r="AO888">
        <f t="shared" ca="1" si="586"/>
        <v>0</v>
      </c>
      <c r="AP888">
        <f t="shared" ca="1" si="616"/>
        <v>63.161695029570247</v>
      </c>
      <c r="AQ888">
        <f t="shared" ca="1" si="616"/>
        <v>43.511814397657368</v>
      </c>
      <c r="AR888">
        <f t="shared" ca="1" si="599"/>
        <v>1.4515987417194629</v>
      </c>
      <c r="AS888">
        <f t="shared" ca="1" si="600"/>
        <v>59.210290697953447</v>
      </c>
      <c r="AT888">
        <f t="shared" ca="1" si="587"/>
        <v>204.14999999999964</v>
      </c>
      <c r="AU888">
        <f t="shared" ca="1" si="601"/>
        <v>162.96014936044776</v>
      </c>
      <c r="AV888">
        <f t="shared" ca="1" si="596"/>
        <v>11127.025</v>
      </c>
      <c r="AW888">
        <f t="shared" ca="1" si="610"/>
        <v>10882.151923076923</v>
      </c>
      <c r="AX888">
        <f t="shared" ca="1" si="609"/>
        <v>244.87307692307695</v>
      </c>
      <c r="AY888">
        <f t="shared" ca="1" si="614"/>
        <v>249.09056267806085</v>
      </c>
      <c r="AZ888">
        <f t="shared" ca="1" si="613"/>
        <v>-4.2174857549838976</v>
      </c>
    </row>
    <row r="889" spans="1:52" x14ac:dyDescent="0.3">
      <c r="A889" s="1" vm="5189">
        <f ca="1"/>
        <v>44048</v>
      </c>
      <c r="B889" s="1" vm="5190">
        <f ca="1"/>
        <v>11155.75</v>
      </c>
      <c r="C889" s="1" vm="5191">
        <f ca="1"/>
        <v>11225.65</v>
      </c>
      <c r="D889" s="1" vm="5192">
        <f ca="1"/>
        <v>11064.05</v>
      </c>
      <c r="E889" s="1" vm="5193">
        <f ca="1"/>
        <v>11101.65</v>
      </c>
      <c r="F889" s="1" vm="5194">
        <f ca="1"/>
        <v>667639000</v>
      </c>
      <c r="G889" s="1">
        <f t="shared" ca="1" si="595"/>
        <v>11052.82</v>
      </c>
      <c r="H889" s="2">
        <f t="shared" ca="1" si="608"/>
        <v>10993.867499999998</v>
      </c>
      <c r="I889" s="6" t="str" cm="1">
        <f t="array" aca="1" ref="I889" ca="1">_xlfn.IFS(AND(G888&lt;H888,G889&gt;H889),"BUY", AND(G888&gt;H888,G889&lt;H889),"SELL",TRUE,"")</f>
        <v/>
      </c>
      <c r="J889" s="1" vm="4918">
        <f t="shared" ca="1" si="574"/>
        <v>9726.85</v>
      </c>
      <c r="K889" s="3" t="str">
        <f t="shared" ca="1" si="588"/>
        <v/>
      </c>
      <c r="L889" s="3">
        <f t="shared" ca="1" si="589"/>
        <v>5.7682341542553139E-4</v>
      </c>
      <c r="M889" s="3">
        <f t="shared" ca="1" si="590"/>
        <v>5.7665711674614829E-4</v>
      </c>
      <c r="N889" s="4">
        <f t="shared" ca="1" si="575"/>
        <v>1</v>
      </c>
      <c r="O889" s="2">
        <f t="shared" ca="1" si="591"/>
        <v>5.7665711674614829E-4</v>
      </c>
      <c r="P889" s="1">
        <f t="shared" ca="1" si="576"/>
        <v>11130.449999999999</v>
      </c>
      <c r="Q889" s="1">
        <f t="shared" ca="1" si="577"/>
        <v>7431122507549.999</v>
      </c>
      <c r="R889" s="1" t="e" vm="4">
        <f ca="1">IF(ISBLANK(A889),"",SUM($Q$2:Q889))</f>
        <v>#N/A</v>
      </c>
      <c r="S889" s="1" t="e" vm="4">
        <f ca="1">IF(ISBLANK(A889),"",SUM($F$2:F889))</f>
        <v>#N/A</v>
      </c>
      <c r="T889" s="1" t="e" vm="4">
        <f t="shared" ca="1" si="578"/>
        <v>#N/A</v>
      </c>
      <c r="U889" s="1" t="e" vm="4">
        <f t="shared" ca="1" si="579"/>
        <v>#N/A</v>
      </c>
      <c r="V889" s="17">
        <f t="shared" ca="1" si="580"/>
        <v>161.60000000000036</v>
      </c>
      <c r="W889" s="17">
        <f t="shared" ca="1" si="581"/>
        <v>113.39999999999964</v>
      </c>
      <c r="X889" s="17">
        <f t="shared" ca="1" si="582"/>
        <v>0</v>
      </c>
      <c r="Y889" s="22">
        <f t="shared" ca="1" si="615"/>
        <v>2367.2999999999993</v>
      </c>
      <c r="Z889" s="22">
        <f t="shared" ca="1" si="615"/>
        <v>768.5</v>
      </c>
      <c r="AA889" s="22">
        <f t="shared" ca="1" si="615"/>
        <v>282.79999999999927</v>
      </c>
      <c r="AB889" s="23">
        <f t="shared" ca="1" si="602"/>
        <v>32.46314366577959</v>
      </c>
      <c r="AC889" s="23">
        <f t="shared" ca="1" si="603"/>
        <v>11.946098931271885</v>
      </c>
      <c r="AD889" s="23">
        <f t="shared" ca="1" si="604"/>
        <v>20.517044734507706</v>
      </c>
      <c r="AE889" s="23">
        <f t="shared" ca="1" si="605"/>
        <v>44.409242597051474</v>
      </c>
      <c r="AF889" s="23">
        <f t="shared" ca="1" si="606"/>
        <v>46.199942927803782</v>
      </c>
      <c r="AG889" s="23">
        <f t="shared" ca="1" si="611"/>
        <v>50.721666373627855</v>
      </c>
      <c r="AH889" s="25" t="str">
        <f t="shared" ca="1" si="583"/>
        <v>Strong</v>
      </c>
      <c r="AI889" s="25" t="str">
        <f t="shared" ca="1" si="584"/>
        <v>Bullish</v>
      </c>
      <c r="AJ889" s="1">
        <f t="shared" ca="1" si="592"/>
        <v>667650073.05999994</v>
      </c>
      <c r="AK889" s="10">
        <f t="shared" ca="1" si="593"/>
        <v>5.7665711674614829E-4</v>
      </c>
      <c r="AL889" s="10">
        <f t="shared" ca="1" si="598"/>
        <v>0.17221068383473159</v>
      </c>
      <c r="AM889">
        <f t="shared" ca="1" si="594"/>
        <v>6.3999999999996362</v>
      </c>
      <c r="AN889">
        <f t="shared" ca="1" si="585"/>
        <v>6.3999999999996362</v>
      </c>
      <c r="AO889">
        <f t="shared" ca="1" si="586"/>
        <v>0</v>
      </c>
      <c r="AP889">
        <f t="shared" ca="1" si="616"/>
        <v>59.107288241743774</v>
      </c>
      <c r="AQ889">
        <f t="shared" ca="1" si="616"/>
        <v>40.40382765496755</v>
      </c>
      <c r="AR889">
        <f t="shared" ca="1" si="599"/>
        <v>1.4629130870098808</v>
      </c>
      <c r="AS889">
        <f t="shared" ca="1" si="600"/>
        <v>59.397674027788852</v>
      </c>
      <c r="AT889">
        <f t="shared" ca="1" si="587"/>
        <v>161.60000000000036</v>
      </c>
      <c r="AU889">
        <f t="shared" ca="1" si="601"/>
        <v>162.86299583470151</v>
      </c>
      <c r="AV889">
        <f t="shared" ca="1" si="596"/>
        <v>11133.645833333334</v>
      </c>
      <c r="AW889">
        <f t="shared" ca="1" si="610"/>
        <v>10912.903846153848</v>
      </c>
      <c r="AX889">
        <f t="shared" ca="1" si="609"/>
        <v>220.74198717948639</v>
      </c>
      <c r="AY889">
        <f t="shared" ca="1" si="614"/>
        <v>246.37140313390168</v>
      </c>
      <c r="AZ889">
        <f t="shared" ca="1" si="613"/>
        <v>-25.629415954415293</v>
      </c>
    </row>
    <row r="890" spans="1:52" x14ac:dyDescent="0.3">
      <c r="A890" s="1" vm="5195">
        <f ca="1"/>
        <v>44049</v>
      </c>
      <c r="B890" s="1" vm="5196">
        <f ca="1"/>
        <v>11185.7</v>
      </c>
      <c r="C890" s="1" vm="5197">
        <f ca="1"/>
        <v>11256.8</v>
      </c>
      <c r="D890" s="1" vm="5198">
        <f ca="1"/>
        <v>11127.3</v>
      </c>
      <c r="E890" s="1" vm="5199">
        <f ca="1"/>
        <v>11200.15</v>
      </c>
      <c r="F890" s="1" vm="5200">
        <f ca="1"/>
        <v>600375000</v>
      </c>
      <c r="G890" s="1">
        <f t="shared" ca="1" si="595"/>
        <v>11072.420000000002</v>
      </c>
      <c r="H890" s="2">
        <f t="shared" ca="1" si="608"/>
        <v>11013.202499999999</v>
      </c>
      <c r="I890" s="6" t="str" cm="1">
        <f t="array" aca="1" ref="I890" ca="1">_xlfn.IFS(AND(G889&lt;H889,G890&gt;H890),"BUY", AND(G889&gt;H889,G890&lt;H890),"SELL",TRUE,"")</f>
        <v/>
      </c>
      <c r="J890" s="1" vm="4918">
        <f t="shared" ca="1" si="574"/>
        <v>9726.85</v>
      </c>
      <c r="K890" s="3" t="str">
        <f t="shared" ca="1" si="588"/>
        <v/>
      </c>
      <c r="L890" s="3">
        <f t="shared" ca="1" si="589"/>
        <v>8.8725549805659387E-3</v>
      </c>
      <c r="M890" s="3">
        <f t="shared" ca="1" si="590"/>
        <v>8.8334251486867181E-3</v>
      </c>
      <c r="N890" s="4">
        <f t="shared" ca="1" si="575"/>
        <v>1</v>
      </c>
      <c r="O890" s="2">
        <f t="shared" ca="1" si="591"/>
        <v>8.8334251486867181E-3</v>
      </c>
      <c r="P890" s="1">
        <f t="shared" ca="1" si="576"/>
        <v>11194.75</v>
      </c>
      <c r="Q890" s="1">
        <f t="shared" ca="1" si="577"/>
        <v>6721048031250</v>
      </c>
      <c r="R890" s="1" t="e" vm="4">
        <f ca="1">IF(ISBLANK(A890),"",SUM($Q$2:Q890))</f>
        <v>#N/A</v>
      </c>
      <c r="S890" s="1" t="e" vm="4">
        <f ca="1">IF(ISBLANK(A890),"",SUM($F$2:F890))</f>
        <v>#N/A</v>
      </c>
      <c r="T890" s="1" t="e" vm="4">
        <f t="shared" ca="1" si="578"/>
        <v>#N/A</v>
      </c>
      <c r="U890" s="1" t="e" vm="4">
        <f t="shared" ca="1" si="579"/>
        <v>#N/A</v>
      </c>
      <c r="V890" s="17">
        <f t="shared" ca="1" si="580"/>
        <v>155.14999999999964</v>
      </c>
      <c r="W890" s="17">
        <f t="shared" ca="1" si="581"/>
        <v>31.149999999999636</v>
      </c>
      <c r="X890" s="17">
        <f t="shared" ca="1" si="582"/>
        <v>0</v>
      </c>
      <c r="Y890" s="22">
        <f t="shared" ca="1" si="615"/>
        <v>2328.9499999999989</v>
      </c>
      <c r="Z890" s="22">
        <f t="shared" ca="1" si="615"/>
        <v>621.49999999999818</v>
      </c>
      <c r="AA890" s="22">
        <f t="shared" ca="1" si="615"/>
        <v>282.79999999999927</v>
      </c>
      <c r="AB890" s="23">
        <f t="shared" ca="1" si="602"/>
        <v>26.685845552716824</v>
      </c>
      <c r="AC890" s="23">
        <f t="shared" ca="1" si="603"/>
        <v>12.142811138066484</v>
      </c>
      <c r="AD890" s="23">
        <f t="shared" ca="1" si="604"/>
        <v>14.543034414650339</v>
      </c>
      <c r="AE890" s="23">
        <f t="shared" ca="1" si="605"/>
        <v>38.828656690783305</v>
      </c>
      <c r="AF890" s="23">
        <f t="shared" ca="1" si="606"/>
        <v>37.454384606878236</v>
      </c>
      <c r="AG890" s="23">
        <f t="shared" ca="1" si="611"/>
        <v>49.225752224374432</v>
      </c>
      <c r="AH890" s="25" t="str">
        <f t="shared" ca="1" si="583"/>
        <v>Strong</v>
      </c>
      <c r="AI890" s="25" t="str">
        <f t="shared" ca="1" si="584"/>
        <v>Bullish</v>
      </c>
      <c r="AJ890" s="1">
        <f t="shared" ca="1" si="592"/>
        <v>600386052.82000005</v>
      </c>
      <c r="AK890" s="10">
        <f t="shared" ca="1" si="593"/>
        <v>8.8334251486867181E-3</v>
      </c>
      <c r="AL890" s="10">
        <f t="shared" ca="1" si="598"/>
        <v>0.16536832176631935</v>
      </c>
      <c r="AM890">
        <f t="shared" ca="1" si="594"/>
        <v>98.5</v>
      </c>
      <c r="AN890">
        <f t="shared" ca="1" si="585"/>
        <v>98.5</v>
      </c>
      <c r="AO890">
        <f t="shared" ca="1" si="586"/>
        <v>0</v>
      </c>
      <c r="AP890">
        <f t="shared" ca="1" si="616"/>
        <v>61.921053367333506</v>
      </c>
      <c r="AQ890">
        <f t="shared" ca="1" si="616"/>
        <v>37.517839965327013</v>
      </c>
      <c r="AR890">
        <f t="shared" ca="1" si="599"/>
        <v>1.6504429206094831</v>
      </c>
      <c r="AS890">
        <f t="shared" ca="1" si="600"/>
        <v>62.270457053644265</v>
      </c>
      <c r="AT890">
        <f t="shared" ca="1" si="587"/>
        <v>129.5</v>
      </c>
      <c r="AU890">
        <f t="shared" ca="1" si="601"/>
        <v>160.47992470365142</v>
      </c>
      <c r="AV890">
        <f t="shared" ca="1" si="596"/>
        <v>11136.804166666667</v>
      </c>
      <c r="AW890">
        <f t="shared" ca="1" si="610"/>
        <v>10942.52307692308</v>
      </c>
      <c r="AX890">
        <f t="shared" ca="1" si="609"/>
        <v>194.28108974358656</v>
      </c>
      <c r="AY890">
        <f t="shared" ca="1" si="614"/>
        <v>240.90146011395882</v>
      </c>
      <c r="AZ890">
        <f t="shared" ca="1" si="613"/>
        <v>-46.620370370372257</v>
      </c>
    </row>
    <row r="891" spans="1:52" x14ac:dyDescent="0.3">
      <c r="A891" s="1" vm="5201">
        <f ca="1"/>
        <v>44050</v>
      </c>
      <c r="B891" s="1" vm="5202">
        <f ca="1"/>
        <v>11186.65</v>
      </c>
      <c r="C891" s="1" vm="5203">
        <f ca="1"/>
        <v>11231.9</v>
      </c>
      <c r="D891" s="1" vm="5204">
        <f ca="1"/>
        <v>11142.05</v>
      </c>
      <c r="E891" s="1" vm="5205">
        <f ca="1"/>
        <v>11214.05</v>
      </c>
      <c r="F891" s="1" vm="5206">
        <f ca="1"/>
        <v>452630000</v>
      </c>
      <c r="G891" s="1">
        <f t="shared" ca="1" si="595"/>
        <v>11100.539999999999</v>
      </c>
      <c r="H891" s="2">
        <f t="shared" ca="1" si="608"/>
        <v>11035.502499999999</v>
      </c>
      <c r="I891" s="6" t="str" cm="1">
        <f t="array" aca="1" ref="I891" ca="1">_xlfn.IFS(AND(G890&lt;H890,G891&gt;H891),"BUY", AND(G890&gt;H890,G891&lt;H891),"SELL",TRUE,"")</f>
        <v/>
      </c>
      <c r="J891" s="1" vm="4918">
        <f t="shared" ca="1" si="574"/>
        <v>9726.85</v>
      </c>
      <c r="K891" s="3" t="str">
        <f t="shared" ca="1" si="588"/>
        <v/>
      </c>
      <c r="L891" s="3">
        <f t="shared" ca="1" si="589"/>
        <v>1.2410548073016336E-3</v>
      </c>
      <c r="M891" s="3">
        <f t="shared" ca="1" si="590"/>
        <v>1.2402853353563766E-3</v>
      </c>
      <c r="N891" s="4">
        <f t="shared" ca="1" si="575"/>
        <v>1</v>
      </c>
      <c r="O891" s="2">
        <f t="shared" ca="1" si="591"/>
        <v>1.2402853353563766E-3</v>
      </c>
      <c r="P891" s="1">
        <f t="shared" ca="1" si="576"/>
        <v>11196</v>
      </c>
      <c r="Q891" s="1">
        <f t="shared" ca="1" si="577"/>
        <v>5067645480000</v>
      </c>
      <c r="R891" s="1" t="e" vm="4">
        <f ca="1">IF(ISBLANK(A891),"",SUM($Q$2:Q891))</f>
        <v>#N/A</v>
      </c>
      <c r="S891" s="1" t="e" vm="4">
        <f ca="1">IF(ISBLANK(A891),"",SUM($F$2:F891))</f>
        <v>#N/A</v>
      </c>
      <c r="T891" s="1" t="e" vm="4">
        <f t="shared" ca="1" si="578"/>
        <v>#N/A</v>
      </c>
      <c r="U891" s="1" t="e" vm="4">
        <f t="shared" ca="1" si="579"/>
        <v>#N/A</v>
      </c>
      <c r="V891" s="17">
        <f t="shared" ca="1" si="580"/>
        <v>89.850000000000364</v>
      </c>
      <c r="W891" s="17">
        <f t="shared" ca="1" si="581"/>
        <v>0</v>
      </c>
      <c r="X891" s="17">
        <f t="shared" ca="1" si="582"/>
        <v>0</v>
      </c>
      <c r="Y891" s="22">
        <f t="shared" ca="1" si="615"/>
        <v>2282.6000000000004</v>
      </c>
      <c r="Z891" s="22">
        <f t="shared" ca="1" si="615"/>
        <v>517.04999999999927</v>
      </c>
      <c r="AA891" s="22">
        <f t="shared" ca="1" si="615"/>
        <v>282.79999999999927</v>
      </c>
      <c r="AB891" s="23">
        <f t="shared" ca="1" si="602"/>
        <v>22.65180057828788</v>
      </c>
      <c r="AC891" s="23">
        <f t="shared" ca="1" si="603"/>
        <v>12.389380530973417</v>
      </c>
      <c r="AD891" s="23">
        <f t="shared" ca="1" si="604"/>
        <v>10.262420047314462</v>
      </c>
      <c r="AE891" s="23">
        <f t="shared" ca="1" si="605"/>
        <v>35.041181109261295</v>
      </c>
      <c r="AF891" s="23">
        <f t="shared" ca="1" si="606"/>
        <v>29.286741263987047</v>
      </c>
      <c r="AG891" s="23">
        <f t="shared" ca="1" si="611"/>
        <v>47.033910352335802</v>
      </c>
      <c r="AH891" s="25" t="str">
        <f t="shared" ca="1" si="583"/>
        <v>Strong</v>
      </c>
      <c r="AI891" s="25" t="str">
        <f t="shared" ca="1" si="584"/>
        <v>Bullish</v>
      </c>
      <c r="AJ891" s="1">
        <f t="shared" ca="1" si="592"/>
        <v>452641072.42000002</v>
      </c>
      <c r="AK891" s="10">
        <f t="shared" ca="1" si="593"/>
        <v>1.2402853353563766E-3</v>
      </c>
      <c r="AL891" s="10">
        <f t="shared" ca="1" si="598"/>
        <v>0.16009934554619634</v>
      </c>
      <c r="AM891">
        <f t="shared" ca="1" si="594"/>
        <v>13.899999999999636</v>
      </c>
      <c r="AN891">
        <f t="shared" ca="1" si="585"/>
        <v>13.899999999999636</v>
      </c>
      <c r="AO891">
        <f t="shared" ca="1" si="586"/>
        <v>0</v>
      </c>
      <c r="AP891">
        <f t="shared" ca="1" si="616"/>
        <v>58.490978126809658</v>
      </c>
      <c r="AQ891">
        <f t="shared" ca="1" si="616"/>
        <v>34.837994253517941</v>
      </c>
      <c r="AR891">
        <f t="shared" ca="1" si="599"/>
        <v>1.6789421830995117</v>
      </c>
      <c r="AS891">
        <f t="shared" ca="1" si="600"/>
        <v>62.671833445729348</v>
      </c>
      <c r="AT891">
        <f t="shared" ca="1" si="587"/>
        <v>89.850000000000364</v>
      </c>
      <c r="AU891">
        <f t="shared" ca="1" si="601"/>
        <v>155.43493008196205</v>
      </c>
      <c r="AV891">
        <f t="shared" ca="1" si="596"/>
        <v>11143.591666666665</v>
      </c>
      <c r="AW891">
        <f t="shared" ca="1" si="610"/>
        <v>10967.998076923077</v>
      </c>
      <c r="AX891">
        <f t="shared" ca="1" si="609"/>
        <v>175.59358974358838</v>
      </c>
      <c r="AY891">
        <f t="shared" ca="1" si="614"/>
        <v>234.19975071224951</v>
      </c>
      <c r="AZ891">
        <f t="shared" ca="1" si="613"/>
        <v>-58.606160968661129</v>
      </c>
    </row>
    <row r="892" spans="1:52" x14ac:dyDescent="0.3">
      <c r="A892" s="1" vm="5207">
        <f ca="1"/>
        <v>44053</v>
      </c>
      <c r="B892" s="1" vm="5208">
        <f ca="1"/>
        <v>11270.25</v>
      </c>
      <c r="C892" s="1" vm="5209">
        <f ca="1"/>
        <v>11337.3</v>
      </c>
      <c r="D892" s="1" vm="5210">
        <f ca="1"/>
        <v>11238</v>
      </c>
      <c r="E892" s="1" vm="5211">
        <f ca="1"/>
        <v>11270.15</v>
      </c>
      <c r="F892" s="1" vm="5212">
        <f ca="1"/>
        <v>492000000</v>
      </c>
      <c r="G892" s="1">
        <f t="shared" ca="1" si="595"/>
        <v>11176.250000000002</v>
      </c>
      <c r="H892" s="2">
        <f t="shared" ca="1" si="608"/>
        <v>11058.875</v>
      </c>
      <c r="I892" s="6" t="str" cm="1">
        <f t="array" aca="1" ref="I892" ca="1">_xlfn.IFS(AND(G891&lt;H891,G892&gt;H892),"BUY", AND(G891&gt;H891,G892&lt;H892),"SELL",TRUE,"")</f>
        <v/>
      </c>
      <c r="J892" s="1" vm="4918">
        <f t="shared" ca="1" si="574"/>
        <v>9726.85</v>
      </c>
      <c r="K892" s="3" t="str">
        <f t="shared" ca="1" si="588"/>
        <v/>
      </c>
      <c r="L892" s="3">
        <f t="shared" ca="1" si="589"/>
        <v>5.0026529220041915E-3</v>
      </c>
      <c r="M892" s="3">
        <f t="shared" ca="1" si="590"/>
        <v>4.9901812309422651E-3</v>
      </c>
      <c r="N892" s="4">
        <f t="shared" ca="1" si="575"/>
        <v>1</v>
      </c>
      <c r="O892" s="2">
        <f t="shared" ca="1" si="591"/>
        <v>4.9901812309422651E-3</v>
      </c>
      <c r="P892" s="1">
        <f t="shared" ca="1" si="576"/>
        <v>11281.816666666666</v>
      </c>
      <c r="Q892" s="1">
        <f t="shared" ca="1" si="577"/>
        <v>5550653800000</v>
      </c>
      <c r="R892" s="1" t="e" vm="4">
        <f ca="1">IF(ISBLANK(A892),"",SUM($Q$2:Q892))</f>
        <v>#N/A</v>
      </c>
      <c r="S892" s="1" t="e" vm="4">
        <f ca="1">IF(ISBLANK(A892),"",SUM($F$2:F892))</f>
        <v>#N/A</v>
      </c>
      <c r="T892" s="1" t="e" vm="4">
        <f t="shared" ca="1" si="578"/>
        <v>#N/A</v>
      </c>
      <c r="U892" s="1" t="e" vm="4">
        <f t="shared" ca="1" si="579"/>
        <v>#N/A</v>
      </c>
      <c r="V892" s="17">
        <f t="shared" ca="1" si="580"/>
        <v>123.25</v>
      </c>
      <c r="W892" s="17">
        <f t="shared" ca="1" si="581"/>
        <v>105.39999999999964</v>
      </c>
      <c r="X892" s="17">
        <f t="shared" ca="1" si="582"/>
        <v>0</v>
      </c>
      <c r="Y892" s="22">
        <f t="shared" ca="1" si="615"/>
        <v>2248.5000000000018</v>
      </c>
      <c r="Z892" s="22">
        <f t="shared" ca="1" si="615"/>
        <v>480.79999999999927</v>
      </c>
      <c r="AA892" s="22">
        <f t="shared" ca="1" si="615"/>
        <v>282.79999999999927</v>
      </c>
      <c r="AB892" s="23">
        <f t="shared" ca="1" si="602"/>
        <v>21.383144318434464</v>
      </c>
      <c r="AC892" s="23">
        <f t="shared" ca="1" si="603"/>
        <v>12.577273738047545</v>
      </c>
      <c r="AD892" s="23">
        <f t="shared" ca="1" si="604"/>
        <v>8.8058705803869195</v>
      </c>
      <c r="AE892" s="23">
        <f t="shared" ca="1" si="605"/>
        <v>33.960418056482013</v>
      </c>
      <c r="AF892" s="23">
        <f t="shared" ca="1" si="606"/>
        <v>25.929806181246779</v>
      </c>
      <c r="AG892" s="23">
        <f t="shared" ca="1" si="611"/>
        <v>44.37202309064601</v>
      </c>
      <c r="AH892" s="25" t="str">
        <f t="shared" ca="1" si="583"/>
        <v>Strong</v>
      </c>
      <c r="AI892" s="25" t="str">
        <f t="shared" ca="1" si="584"/>
        <v>Bullish</v>
      </c>
      <c r="AJ892" s="1">
        <f t="shared" ca="1" si="592"/>
        <v>492011100.54000002</v>
      </c>
      <c r="AK892" s="10">
        <f t="shared" ca="1" si="593"/>
        <v>4.9901812309422651E-3</v>
      </c>
      <c r="AL892" s="10">
        <f t="shared" ca="1" si="598"/>
        <v>0.15267086543878094</v>
      </c>
      <c r="AM892">
        <f t="shared" ca="1" si="594"/>
        <v>56.100000000000364</v>
      </c>
      <c r="AN892">
        <f t="shared" ca="1" si="585"/>
        <v>56.100000000000364</v>
      </c>
      <c r="AO892">
        <f t="shared" ca="1" si="586"/>
        <v>0</v>
      </c>
      <c r="AP892">
        <f t="shared" ca="1" si="616"/>
        <v>58.320193974894707</v>
      </c>
      <c r="AQ892">
        <f t="shared" ca="1" si="616"/>
        <v>32.349566092552372</v>
      </c>
      <c r="AR892">
        <f t="shared" ca="1" si="599"/>
        <v>1.8028122481779247</v>
      </c>
      <c r="AS892">
        <f t="shared" ca="1" si="600"/>
        <v>64.32154880691391</v>
      </c>
      <c r="AT892">
        <f t="shared" ca="1" si="587"/>
        <v>99.299999999999272</v>
      </c>
      <c r="AU892">
        <f t="shared" ca="1" si="601"/>
        <v>151.4252922189647</v>
      </c>
      <c r="AV892">
        <f t="shared" ca="1" si="596"/>
        <v>11148.15</v>
      </c>
      <c r="AW892">
        <f t="shared" ca="1" si="610"/>
        <v>10993.490384615385</v>
      </c>
      <c r="AX892">
        <f t="shared" ca="1" si="609"/>
        <v>154.65961538461488</v>
      </c>
      <c r="AY892">
        <f t="shared" ca="1" si="614"/>
        <v>224.46948005697899</v>
      </c>
      <c r="AZ892">
        <f t="shared" ca="1" si="613"/>
        <v>-69.809864672364114</v>
      </c>
    </row>
    <row r="893" spans="1:52" x14ac:dyDescent="0.3">
      <c r="A893" s="1" vm="5213">
        <f ca="1"/>
        <v>44054</v>
      </c>
      <c r="B893" s="1" vm="3979">
        <f ca="1"/>
        <v>11322.25</v>
      </c>
      <c r="C893" s="1" vm="5214">
        <f ca="1"/>
        <v>11373.6</v>
      </c>
      <c r="D893" s="1" vm="5215">
        <f ca="1"/>
        <v>11299.15</v>
      </c>
      <c r="E893" s="1" vm="5216">
        <f ca="1"/>
        <v>11322.5</v>
      </c>
      <c r="F893" s="1" vm="5217">
        <f ca="1"/>
        <v>586085000</v>
      </c>
      <c r="G893" s="1">
        <f t="shared" ca="1" si="595"/>
        <v>11221.7</v>
      </c>
      <c r="H893" s="2">
        <f t="shared" ca="1" si="608"/>
        <v>11094.6325</v>
      </c>
      <c r="I893" s="6" t="str" cm="1">
        <f t="array" aca="1" ref="I893" ca="1">_xlfn.IFS(AND(G892&lt;H892,G893&gt;H893),"BUY", AND(G892&gt;H892,G893&lt;H893),"SELL",TRUE,"")</f>
        <v/>
      </c>
      <c r="J893" s="1" vm="4918">
        <f t="shared" ca="1" si="574"/>
        <v>9726.85</v>
      </c>
      <c r="K893" s="3" t="str">
        <f t="shared" ca="1" si="588"/>
        <v/>
      </c>
      <c r="L893" s="3">
        <f t="shared" ca="1" si="589"/>
        <v>4.6450135978670648E-3</v>
      </c>
      <c r="M893" s="3">
        <f t="shared" ca="1" si="590"/>
        <v>4.6342588134252122E-3</v>
      </c>
      <c r="N893" s="4">
        <f t="shared" ca="1" si="575"/>
        <v>1</v>
      </c>
      <c r="O893" s="2">
        <f t="shared" ca="1" si="591"/>
        <v>4.6342588134252122E-3</v>
      </c>
      <c r="P893" s="1">
        <f t="shared" ca="1" si="576"/>
        <v>11331.75</v>
      </c>
      <c r="Q893" s="1">
        <f t="shared" ca="1" si="577"/>
        <v>6641368698750</v>
      </c>
      <c r="R893" s="1" t="e" vm="4">
        <f ca="1">IF(ISBLANK(A893),"",SUM($Q$2:Q893))</f>
        <v>#N/A</v>
      </c>
      <c r="S893" s="1" t="e" vm="4">
        <f ca="1">IF(ISBLANK(A893),"",SUM($F$2:F893))</f>
        <v>#N/A</v>
      </c>
      <c r="T893" s="1" t="e" vm="4">
        <f t="shared" ca="1" si="578"/>
        <v>#N/A</v>
      </c>
      <c r="U893" s="1" t="e" vm="4">
        <f t="shared" ca="1" si="579"/>
        <v>#N/A</v>
      </c>
      <c r="V893" s="17">
        <f t="shared" ca="1" si="580"/>
        <v>103.45000000000073</v>
      </c>
      <c r="W893" s="17">
        <f t="shared" ca="1" si="581"/>
        <v>36.300000000001091</v>
      </c>
      <c r="X893" s="17">
        <f t="shared" ca="1" si="582"/>
        <v>0</v>
      </c>
      <c r="Y893" s="22">
        <f t="shared" ca="1" si="615"/>
        <v>2170.4000000000015</v>
      </c>
      <c r="Z893" s="22">
        <f t="shared" ca="1" si="615"/>
        <v>458.54999999999927</v>
      </c>
      <c r="AA893" s="22">
        <f t="shared" ca="1" si="615"/>
        <v>282.79999999999927</v>
      </c>
      <c r="AB893" s="23">
        <f t="shared" ca="1" si="602"/>
        <v>21.127441946184987</v>
      </c>
      <c r="AC893" s="23">
        <f t="shared" ca="1" si="603"/>
        <v>13.029856247696234</v>
      </c>
      <c r="AD893" s="23">
        <f t="shared" ca="1" si="604"/>
        <v>8.0975856984887535</v>
      </c>
      <c r="AE893" s="23">
        <f t="shared" ca="1" si="605"/>
        <v>34.157298193881218</v>
      </c>
      <c r="AF893" s="23">
        <f t="shared" ca="1" si="606"/>
        <v>23.706751197140406</v>
      </c>
      <c r="AG893" s="23">
        <f t="shared" ca="1" si="611"/>
        <v>41.773647145544253</v>
      </c>
      <c r="AH893" s="25" t="str">
        <f t="shared" ca="1" si="583"/>
        <v>Strong</v>
      </c>
      <c r="AI893" s="25" t="str">
        <f t="shared" ca="1" si="584"/>
        <v>Bullish</v>
      </c>
      <c r="AJ893" s="1">
        <f t="shared" ca="1" si="592"/>
        <v>586096176.25</v>
      </c>
      <c r="AK893" s="10">
        <f t="shared" ca="1" si="593"/>
        <v>4.6342588134252122E-3</v>
      </c>
      <c r="AL893" s="10">
        <f t="shared" ca="1" si="598"/>
        <v>0.15270751116768566</v>
      </c>
      <c r="AM893">
        <f t="shared" ca="1" si="594"/>
        <v>52.350000000000364</v>
      </c>
      <c r="AN893">
        <f t="shared" ca="1" si="585"/>
        <v>52.350000000000364</v>
      </c>
      <c r="AO893">
        <f t="shared" ca="1" si="586"/>
        <v>0</v>
      </c>
      <c r="AP893">
        <f t="shared" ca="1" si="616"/>
        <v>57.893751548116541</v>
      </c>
      <c r="AQ893">
        <f t="shared" ca="1" si="616"/>
        <v>30.038882800227203</v>
      </c>
      <c r="AR893">
        <f t="shared" ca="1" si="599"/>
        <v>1.9272937656549149</v>
      </c>
      <c r="AS893">
        <f t="shared" ca="1" si="600"/>
        <v>65.838754834492235</v>
      </c>
      <c r="AT893">
        <f t="shared" ca="1" si="587"/>
        <v>74.450000000000728</v>
      </c>
      <c r="AU893">
        <f t="shared" ca="1" si="601"/>
        <v>145.92705706046726</v>
      </c>
      <c r="AV893">
        <f t="shared" ca="1" si="596"/>
        <v>11158.845833333333</v>
      </c>
      <c r="AW893">
        <f t="shared" ca="1" si="610"/>
        <v>11014.984615384617</v>
      </c>
      <c r="AX893">
        <f t="shared" ca="1" si="609"/>
        <v>143.86121794871542</v>
      </c>
      <c r="AY893">
        <f t="shared" ca="1" si="614"/>
        <v>212.9618589743576</v>
      </c>
      <c r="AZ893">
        <f t="shared" ca="1" si="613"/>
        <v>-69.100641025642176</v>
      </c>
    </row>
    <row r="894" spans="1:52" x14ac:dyDescent="0.3">
      <c r="A894" s="1" vm="5218">
        <f ca="1"/>
        <v>44055</v>
      </c>
      <c r="B894" s="1" vm="5219">
        <f ca="1"/>
        <v>11289</v>
      </c>
      <c r="C894" s="1" vm="5220">
        <f ca="1"/>
        <v>11322</v>
      </c>
      <c r="D894" s="1" vm="5221">
        <f ca="1"/>
        <v>11242.65</v>
      </c>
      <c r="E894" s="1" vm="5222">
        <f ca="1"/>
        <v>11308.4</v>
      </c>
      <c r="F894" s="1" vm="5223">
        <f ca="1"/>
        <v>609859000</v>
      </c>
      <c r="G894" s="1">
        <f t="shared" ca="1" si="595"/>
        <v>11263.05</v>
      </c>
      <c r="H894" s="2">
        <f t="shared" ca="1" si="608"/>
        <v>11129.142499999998</v>
      </c>
      <c r="I894" s="6" t="str" cm="1">
        <f t="array" aca="1" ref="I894" ca="1">_xlfn.IFS(AND(G893&lt;H893,G894&gt;H894),"BUY", AND(G893&gt;H893,G894&lt;H894),"SELL",TRUE,"")</f>
        <v/>
      </c>
      <c r="J894" s="1" vm="4918">
        <f t="shared" ca="1" si="574"/>
        <v>9726.85</v>
      </c>
      <c r="K894" s="3" t="str">
        <f t="shared" ca="1" si="588"/>
        <v/>
      </c>
      <c r="L894" s="3">
        <f t="shared" ca="1" si="589"/>
        <v>-1.2453080150144347E-3</v>
      </c>
      <c r="M894" s="3">
        <f t="shared" ca="1" si="590"/>
        <v>-1.246084055380327E-3</v>
      </c>
      <c r="N894" s="4">
        <f t="shared" ca="1" si="575"/>
        <v>1</v>
      </c>
      <c r="O894" s="2">
        <f t="shared" ca="1" si="591"/>
        <v>-1.246084055380327E-3</v>
      </c>
      <c r="P894" s="1">
        <f t="shared" ca="1" si="576"/>
        <v>11291.016666666668</v>
      </c>
      <c r="Q894" s="1">
        <f t="shared" ca="1" si="577"/>
        <v>6885928133316.668</v>
      </c>
      <c r="R894" s="1" t="e" vm="4">
        <f ca="1">IF(ISBLANK(A894),"",SUM($Q$2:Q894))</f>
        <v>#N/A</v>
      </c>
      <c r="S894" s="1" t="e" vm="4">
        <f ca="1">IF(ISBLANK(A894),"",SUM($F$2:F894))</f>
        <v>#N/A</v>
      </c>
      <c r="T894" s="1" t="e" vm="4">
        <f t="shared" ca="1" si="578"/>
        <v>#N/A</v>
      </c>
      <c r="U894" s="1" t="e" vm="4">
        <f t="shared" ca="1" si="579"/>
        <v>#N/A</v>
      </c>
      <c r="V894" s="17">
        <f t="shared" ca="1" si="580"/>
        <v>79.850000000000364</v>
      </c>
      <c r="W894" s="17">
        <f t="shared" ca="1" si="581"/>
        <v>0</v>
      </c>
      <c r="X894" s="17">
        <f t="shared" ca="1" si="582"/>
        <v>56.5</v>
      </c>
      <c r="Y894" s="22">
        <f t="shared" ca="1" si="615"/>
        <v>2113.6000000000022</v>
      </c>
      <c r="Z894" s="22">
        <f t="shared" ca="1" si="615"/>
        <v>456.85000000000036</v>
      </c>
      <c r="AA894" s="22">
        <f t="shared" ca="1" si="615"/>
        <v>339.29999999999927</v>
      </c>
      <c r="AB894" s="23">
        <f t="shared" ca="1" si="602"/>
        <v>21.614780469341401</v>
      </c>
      <c r="AC894" s="23">
        <f t="shared" ca="1" si="603"/>
        <v>16.053179409538178</v>
      </c>
      <c r="AD894" s="23">
        <f t="shared" ca="1" si="604"/>
        <v>5.5616010598032233</v>
      </c>
      <c r="AE894" s="23">
        <f t="shared" ca="1" si="605"/>
        <v>37.667959878879579</v>
      </c>
      <c r="AF894" s="23">
        <f t="shared" ca="1" si="606"/>
        <v>14.764805627080463</v>
      </c>
      <c r="AG894" s="23">
        <f t="shared" ca="1" si="611"/>
        <v>38.620729329213944</v>
      </c>
      <c r="AH894" s="25" t="str">
        <f t="shared" ca="1" si="583"/>
        <v>Strong</v>
      </c>
      <c r="AI894" s="25" t="str">
        <f t="shared" ca="1" si="584"/>
        <v>Bullish</v>
      </c>
      <c r="AJ894" s="1">
        <f t="shared" ca="1" si="592"/>
        <v>-609847778.29999995</v>
      </c>
      <c r="AK894" s="10">
        <f t="shared" ca="1" si="593"/>
        <v>-1.246084055380327E-3</v>
      </c>
      <c r="AL894" s="10">
        <f t="shared" ca="1" si="598"/>
        <v>0.15028574328621644</v>
      </c>
      <c r="AM894">
        <f t="shared" ca="1" si="594"/>
        <v>-14.100000000000364</v>
      </c>
      <c r="AN894">
        <f t="shared" ca="1" si="585"/>
        <v>0</v>
      </c>
      <c r="AO894">
        <f t="shared" ca="1" si="586"/>
        <v>14.100000000000364</v>
      </c>
      <c r="AP894">
        <f t="shared" ca="1" si="616"/>
        <v>53.758483580393936</v>
      </c>
      <c r="AQ894">
        <f t="shared" ca="1" si="616"/>
        <v>28.900391171639573</v>
      </c>
      <c r="AR894">
        <f t="shared" ca="1" si="599"/>
        <v>1.8601299636784161</v>
      </c>
      <c r="AS894">
        <f t="shared" ca="1" si="600"/>
        <v>65.036553838487151</v>
      </c>
      <c r="AT894">
        <f t="shared" ca="1" si="587"/>
        <v>79.350000000000364</v>
      </c>
      <c r="AU894">
        <f t="shared" ca="1" si="601"/>
        <v>141.17155298471963</v>
      </c>
      <c r="AV894">
        <f t="shared" ca="1" si="596"/>
        <v>11173.5625</v>
      </c>
      <c r="AW894">
        <f t="shared" ca="1" si="610"/>
        <v>11034.551923076922</v>
      </c>
      <c r="AX894">
        <f t="shared" ca="1" si="609"/>
        <v>139.01057692307768</v>
      </c>
      <c r="AY894">
        <f t="shared" ca="1" si="614"/>
        <v>199.73913817663723</v>
      </c>
      <c r="AZ894">
        <f t="shared" ca="1" si="613"/>
        <v>-60.728561253559548</v>
      </c>
    </row>
    <row r="895" spans="1:52" x14ac:dyDescent="0.3">
      <c r="A895" s="1" vm="5224">
        <f ca="1"/>
        <v>44056</v>
      </c>
      <c r="B895" s="1" vm="5225">
        <f ca="1"/>
        <v>11334.85</v>
      </c>
      <c r="C895" s="1" vm="5226">
        <f ca="1"/>
        <v>11359.3</v>
      </c>
      <c r="D895" s="1" vm="5227">
        <f ca="1"/>
        <v>11269.95</v>
      </c>
      <c r="E895" s="1" vm="5228">
        <f ca="1"/>
        <v>11300.45</v>
      </c>
      <c r="F895" s="1" vm="5229">
        <f ca="1"/>
        <v>562355000</v>
      </c>
      <c r="G895" s="1">
        <f t="shared" ca="1" si="595"/>
        <v>11283.11</v>
      </c>
      <c r="H895" s="2">
        <f t="shared" ca="1" si="608"/>
        <v>11157.1675</v>
      </c>
      <c r="I895" s="6" t="str" cm="1">
        <f t="array" aca="1" ref="I895" ca="1">_xlfn.IFS(AND(G894&lt;H894,G895&gt;H895),"BUY", AND(G894&gt;H894,G895&lt;H895),"SELL",TRUE,"")</f>
        <v/>
      </c>
      <c r="J895" s="1" vm="4918">
        <f t="shared" ca="1" si="574"/>
        <v>9726.85</v>
      </c>
      <c r="K895" s="3" t="str">
        <f t="shared" ca="1" si="588"/>
        <v/>
      </c>
      <c r="L895" s="3">
        <f t="shared" ca="1" si="589"/>
        <v>-7.0301722613264062E-4</v>
      </c>
      <c r="M895" s="3">
        <f t="shared" ca="1" si="590"/>
        <v>-7.0326445862201709E-4</v>
      </c>
      <c r="N895" s="4">
        <f t="shared" ca="1" si="575"/>
        <v>1</v>
      </c>
      <c r="O895" s="2">
        <f t="shared" ca="1" si="591"/>
        <v>-7.0326445862201709E-4</v>
      </c>
      <c r="P895" s="1">
        <f t="shared" ca="1" si="576"/>
        <v>11309.9</v>
      </c>
      <c r="Q895" s="1">
        <f t="shared" ca="1" si="577"/>
        <v>6360178814500</v>
      </c>
      <c r="R895" s="1" t="e" vm="4">
        <f ca="1">IF(ISBLANK(A895),"",SUM($Q$2:Q895))</f>
        <v>#N/A</v>
      </c>
      <c r="S895" s="1" t="e" vm="4">
        <f ca="1">IF(ISBLANK(A895),"",SUM($F$2:F895))</f>
        <v>#N/A</v>
      </c>
      <c r="T895" s="1" t="e" vm="4">
        <f t="shared" ca="1" si="578"/>
        <v>#N/A</v>
      </c>
      <c r="U895" s="1" t="e" vm="4">
        <f t="shared" ca="1" si="579"/>
        <v>#N/A</v>
      </c>
      <c r="V895" s="17">
        <f t="shared" ca="1" si="580"/>
        <v>89.349999999998545</v>
      </c>
      <c r="W895" s="17">
        <f t="shared" ca="1" si="581"/>
        <v>37.299999999999272</v>
      </c>
      <c r="X895" s="17">
        <f t="shared" ca="1" si="582"/>
        <v>0</v>
      </c>
      <c r="Y895" s="22">
        <f t="shared" ref="Y895:AA910" ca="1" si="617">SUM(V882:V895)</f>
        <v>2067.8500000000004</v>
      </c>
      <c r="Z895" s="22">
        <f t="shared" ca="1" si="617"/>
        <v>494.14999999999964</v>
      </c>
      <c r="AA895" s="22">
        <f t="shared" ca="1" si="617"/>
        <v>326.44999999999891</v>
      </c>
      <c r="AB895" s="23">
        <f t="shared" ca="1" si="602"/>
        <v>23.896801025219407</v>
      </c>
      <c r="AC895" s="23">
        <f t="shared" ca="1" si="603"/>
        <v>15.78692845225712</v>
      </c>
      <c r="AD895" s="23">
        <f t="shared" ca="1" si="604"/>
        <v>8.1098725729622867</v>
      </c>
      <c r="AE895" s="23">
        <f t="shared" ca="1" si="605"/>
        <v>39.683729477476525</v>
      </c>
      <c r="AF895" s="23">
        <f t="shared" ca="1" si="606"/>
        <v>20.436266146722033</v>
      </c>
      <c r="AG895" s="23">
        <f t="shared" ca="1" si="611"/>
        <v>36.625372423330205</v>
      </c>
      <c r="AH895" s="25" t="str">
        <f t="shared" ca="1" si="583"/>
        <v>Strong</v>
      </c>
      <c r="AI895" s="25" t="str">
        <f t="shared" ca="1" si="584"/>
        <v>Bullish</v>
      </c>
      <c r="AJ895" s="1">
        <f t="shared" ca="1" si="592"/>
        <v>-562343736.95000005</v>
      </c>
      <c r="AK895" s="10">
        <f t="shared" ca="1" si="593"/>
        <v>-7.0326445862201709E-4</v>
      </c>
      <c r="AL895" s="10">
        <f t="shared" ca="1" si="598"/>
        <v>0.14998660252110912</v>
      </c>
      <c r="AM895">
        <f t="shared" ca="1" si="594"/>
        <v>-7.9499999999989086</v>
      </c>
      <c r="AN895">
        <f t="shared" ca="1" si="585"/>
        <v>0</v>
      </c>
      <c r="AO895">
        <f t="shared" ca="1" si="586"/>
        <v>7.9499999999989086</v>
      </c>
      <c r="AP895">
        <f t="shared" ca="1" si="616"/>
        <v>49.918591896080088</v>
      </c>
      <c r="AQ895">
        <f t="shared" ca="1" si="616"/>
        <v>27.403934659379527</v>
      </c>
      <c r="AR895">
        <f t="shared" ca="1" si="599"/>
        <v>1.8215848386937561</v>
      </c>
      <c r="AS895">
        <f t="shared" ca="1" si="600"/>
        <v>64.558924959954538</v>
      </c>
      <c r="AT895">
        <f t="shared" ca="1" si="587"/>
        <v>89.349999999998545</v>
      </c>
      <c r="AU895">
        <f t="shared" ca="1" si="601"/>
        <v>137.47001348581097</v>
      </c>
      <c r="AV895">
        <f t="shared" ca="1" si="596"/>
        <v>11173.554166666667</v>
      </c>
      <c r="AW895">
        <f t="shared" ca="1" si="610"/>
        <v>11057.424999999999</v>
      </c>
      <c r="AX895">
        <f t="shared" ca="1" si="609"/>
        <v>116.12916666666752</v>
      </c>
      <c r="AY895">
        <f t="shared" ca="1" si="614"/>
        <v>183.11153846153786</v>
      </c>
      <c r="AZ895">
        <f t="shared" ca="1" si="613"/>
        <v>-66.982371794870346</v>
      </c>
    </row>
    <row r="896" spans="1:52" x14ac:dyDescent="0.3">
      <c r="A896" s="1" vm="5230">
        <f ca="1"/>
        <v>44057</v>
      </c>
      <c r="B896" s="1" vm="5231">
        <f ca="1"/>
        <v>11353.3</v>
      </c>
      <c r="C896" s="1" vm="2387">
        <f ca="1"/>
        <v>11366.25</v>
      </c>
      <c r="D896" s="1" vm="5232">
        <f ca="1"/>
        <v>11111.45</v>
      </c>
      <c r="E896" s="1" vm="5233">
        <f ca="1"/>
        <v>11178.4</v>
      </c>
      <c r="F896" s="1" vm="5234">
        <f ca="1"/>
        <v>645110000</v>
      </c>
      <c r="G896" s="1">
        <f t="shared" ca="1" si="595"/>
        <v>11275.98</v>
      </c>
      <c r="H896" s="2">
        <f t="shared" ca="1" si="608"/>
        <v>11171.002499999999</v>
      </c>
      <c r="I896" s="6" t="str" cm="1">
        <f t="array" aca="1" ref="I896" ca="1">_xlfn.IFS(AND(G895&lt;H895,G896&gt;H896),"BUY", AND(G895&gt;H895,G896&lt;H896),"SELL",TRUE,"")</f>
        <v/>
      </c>
      <c r="J896" s="1" vm="4918">
        <f t="shared" ca="1" si="574"/>
        <v>9726.85</v>
      </c>
      <c r="K896" s="3" t="str">
        <f t="shared" ca="1" si="588"/>
        <v/>
      </c>
      <c r="L896" s="3">
        <f t="shared" ca="1" si="589"/>
        <v>-1.0800454849143271E-2</v>
      </c>
      <c r="M896" s="3">
        <f t="shared" ca="1" si="590"/>
        <v>-1.0859203150128484E-2</v>
      </c>
      <c r="N896" s="4">
        <f t="shared" ca="1" si="575"/>
        <v>1</v>
      </c>
      <c r="O896" s="2">
        <f t="shared" ca="1" si="591"/>
        <v>-1.0859203150128484E-2</v>
      </c>
      <c r="P896" s="1">
        <f t="shared" ca="1" si="576"/>
        <v>11218.699999999999</v>
      </c>
      <c r="Q896" s="1">
        <f t="shared" ca="1" si="577"/>
        <v>7237295556999.999</v>
      </c>
      <c r="R896" s="1" t="e" vm="4">
        <f ca="1">IF(ISBLANK(A896),"",SUM($Q$2:Q896))</f>
        <v>#N/A</v>
      </c>
      <c r="S896" s="1" t="e" vm="4">
        <f ca="1">IF(ISBLANK(A896),"",SUM($F$2:F896))</f>
        <v>#N/A</v>
      </c>
      <c r="T896" s="1" t="e" vm="4">
        <f t="shared" ca="1" si="578"/>
        <v>#N/A</v>
      </c>
      <c r="U896" s="1" t="e" vm="4">
        <f t="shared" ca="1" si="579"/>
        <v>#N/A</v>
      </c>
      <c r="V896" s="17">
        <f t="shared" ca="1" si="580"/>
        <v>254.79999999999927</v>
      </c>
      <c r="W896" s="17">
        <f t="shared" ca="1" si="581"/>
        <v>0</v>
      </c>
      <c r="X896" s="17">
        <f t="shared" ca="1" si="582"/>
        <v>158.5</v>
      </c>
      <c r="Y896" s="22">
        <f t="shared" ca="1" si="617"/>
        <v>2185.5</v>
      </c>
      <c r="Z896" s="22">
        <f t="shared" ca="1" si="617"/>
        <v>494.14999999999964</v>
      </c>
      <c r="AA896" s="22">
        <f t="shared" ca="1" si="617"/>
        <v>482.5</v>
      </c>
      <c r="AB896" s="23">
        <f t="shared" ca="1" si="602"/>
        <v>22.61038663921298</v>
      </c>
      <c r="AC896" s="23">
        <f t="shared" ca="1" si="603"/>
        <v>22.077327842598947</v>
      </c>
      <c r="AD896" s="23">
        <f t="shared" ca="1" si="604"/>
        <v>0.5330587966140321</v>
      </c>
      <c r="AE896" s="23">
        <f t="shared" ca="1" si="605"/>
        <v>44.687714481811923</v>
      </c>
      <c r="AF896" s="23">
        <f t="shared" ca="1" si="606"/>
        <v>1.1928531203603825</v>
      </c>
      <c r="AG896" s="23">
        <f t="shared" ca="1" si="611"/>
        <v>33.220493632478188</v>
      </c>
      <c r="AH896" s="25" t="str">
        <f t="shared" ca="1" si="583"/>
        <v>Strong</v>
      </c>
      <c r="AI896" s="25" t="str">
        <f t="shared" ca="1" si="584"/>
        <v>Bullish</v>
      </c>
      <c r="AJ896" s="1">
        <f t="shared" ca="1" si="592"/>
        <v>-645098716.88999999</v>
      </c>
      <c r="AK896" s="10">
        <f t="shared" ca="1" si="593"/>
        <v>-1.0859203150128484E-2</v>
      </c>
      <c r="AL896" s="10">
        <f t="shared" ca="1" si="598"/>
        <v>0.15580960331610441</v>
      </c>
      <c r="AM896">
        <f t="shared" ca="1" si="594"/>
        <v>-122.05000000000109</v>
      </c>
      <c r="AN896">
        <f t="shared" ca="1" si="585"/>
        <v>0</v>
      </c>
      <c r="AO896">
        <f t="shared" ca="1" si="586"/>
        <v>122.05000000000109</v>
      </c>
      <c r="AP896">
        <f t="shared" ca="1" si="616"/>
        <v>46.352978189217218</v>
      </c>
      <c r="AQ896">
        <f t="shared" ca="1" si="616"/>
        <v>34.164367897995355</v>
      </c>
      <c r="AR896">
        <f t="shared" ca="1" si="599"/>
        <v>1.356763816840207</v>
      </c>
      <c r="AS896">
        <f t="shared" ca="1" si="600"/>
        <v>57.568934449242612</v>
      </c>
      <c r="AT896">
        <f t="shared" ca="1" si="587"/>
        <v>254.79999999999927</v>
      </c>
      <c r="AU896">
        <f t="shared" ca="1" si="601"/>
        <v>145.850726808253</v>
      </c>
      <c r="AV896">
        <f t="shared" ca="1" si="596"/>
        <v>11171.516666666665</v>
      </c>
      <c r="AW896">
        <f t="shared" ca="1" si="610"/>
        <v>11071.461538461539</v>
      </c>
      <c r="AX896">
        <f t="shared" ca="1" si="609"/>
        <v>100.05512820512558</v>
      </c>
      <c r="AY896">
        <f t="shared" ca="1" si="614"/>
        <v>165.46727207977105</v>
      </c>
      <c r="AZ896">
        <f t="shared" ca="1" si="613"/>
        <v>-65.412143874645466</v>
      </c>
    </row>
    <row r="897" spans="1:52" x14ac:dyDescent="0.3">
      <c r="A897" s="1" vm="5235">
        <f ca="1"/>
        <v>44060</v>
      </c>
      <c r="B897" s="1" vm="5236">
        <f ca="1"/>
        <v>11248.9</v>
      </c>
      <c r="C897" s="1" vm="5237">
        <f ca="1"/>
        <v>11267.1</v>
      </c>
      <c r="D897" s="1" vm="5238">
        <f ca="1"/>
        <v>11144.5</v>
      </c>
      <c r="E897" s="1" vm="5239">
        <f ca="1"/>
        <v>11247.1</v>
      </c>
      <c r="F897" s="1" vm="5240">
        <f ca="1"/>
        <v>633964000</v>
      </c>
      <c r="G897" s="1">
        <f t="shared" ca="1" si="595"/>
        <v>11271.37</v>
      </c>
      <c r="H897" s="2">
        <f t="shared" ca="1" si="608"/>
        <v>11182.247499999999</v>
      </c>
      <c r="I897" s="6" t="str" cm="1">
        <f t="array" aca="1" ref="I897" ca="1">_xlfn.IFS(AND(G896&lt;H896,G897&gt;H897),"BUY", AND(G896&gt;H896,G897&lt;H897),"SELL",TRUE,"")</f>
        <v/>
      </c>
      <c r="J897" s="1" vm="4918">
        <f t="shared" ca="1" si="574"/>
        <v>9726.85</v>
      </c>
      <c r="K897" s="3" t="str">
        <f t="shared" ca="1" si="588"/>
        <v/>
      </c>
      <c r="L897" s="3">
        <f t="shared" ca="1" si="589"/>
        <v>6.1457811493594861E-3</v>
      </c>
      <c r="M897" s="3">
        <f t="shared" ca="1" si="590"/>
        <v>6.126972858148093E-3</v>
      </c>
      <c r="N897" s="4">
        <f t="shared" ca="1" si="575"/>
        <v>1</v>
      </c>
      <c r="O897" s="2">
        <f t="shared" ca="1" si="591"/>
        <v>6.126972858148093E-3</v>
      </c>
      <c r="P897" s="1">
        <f t="shared" ca="1" si="576"/>
        <v>11219.566666666666</v>
      </c>
      <c r="Q897" s="1">
        <f t="shared" ca="1" si="577"/>
        <v>7112801362266.666</v>
      </c>
      <c r="R897" s="1" t="e" vm="4">
        <f ca="1">IF(ISBLANK(A897),"",SUM($Q$2:Q897))</f>
        <v>#N/A</v>
      </c>
      <c r="S897" s="1" t="e" vm="4">
        <f ca="1">IF(ISBLANK(A897),"",SUM($F$2:F897))</f>
        <v>#N/A</v>
      </c>
      <c r="T897" s="1" t="e" vm="4">
        <f t="shared" ca="1" si="578"/>
        <v>#N/A</v>
      </c>
      <c r="U897" s="1" t="e" vm="4">
        <f t="shared" ca="1" si="579"/>
        <v>#N/A</v>
      </c>
      <c r="V897" s="17">
        <f t="shared" ca="1" si="580"/>
        <v>122.60000000000036</v>
      </c>
      <c r="W897" s="17">
        <f t="shared" ca="1" si="581"/>
        <v>0</v>
      </c>
      <c r="X897" s="17">
        <f t="shared" ca="1" si="582"/>
        <v>0</v>
      </c>
      <c r="Y897" s="22">
        <f t="shared" ca="1" si="617"/>
        <v>2122.1499999999996</v>
      </c>
      <c r="Z897" s="22">
        <f t="shared" ca="1" si="617"/>
        <v>401.39999999999964</v>
      </c>
      <c r="AA897" s="22">
        <f t="shared" ca="1" si="617"/>
        <v>482.5</v>
      </c>
      <c r="AB897" s="23">
        <f t="shared" ca="1" si="602"/>
        <v>18.91477982234996</v>
      </c>
      <c r="AC897" s="23">
        <f t="shared" ca="1" si="603"/>
        <v>22.736375845251285</v>
      </c>
      <c r="AD897" s="23">
        <f t="shared" ca="1" si="604"/>
        <v>3.8215960229013248</v>
      </c>
      <c r="AE897" s="23">
        <f t="shared" ca="1" si="605"/>
        <v>41.651155667601245</v>
      </c>
      <c r="AF897" s="23">
        <f t="shared" ca="1" si="606"/>
        <v>9.1752460685598454</v>
      </c>
      <c r="AG897" s="23">
        <f t="shared" ca="1" si="611"/>
        <v>30.160592397242077</v>
      </c>
      <c r="AH897" s="25" t="str">
        <f t="shared" ca="1" si="583"/>
        <v>Strong</v>
      </c>
      <c r="AI897" s="25" t="str">
        <f t="shared" ca="1" si="584"/>
        <v>Bearish</v>
      </c>
      <c r="AJ897" s="1">
        <f t="shared" ca="1" si="592"/>
        <v>633975275.98000002</v>
      </c>
      <c r="AK897" s="10">
        <f t="shared" ca="1" si="593"/>
        <v>6.126972858148093E-3</v>
      </c>
      <c r="AL897" s="10">
        <f t="shared" ca="1" si="598"/>
        <v>0.14355945436913009</v>
      </c>
      <c r="AM897">
        <f t="shared" ca="1" si="594"/>
        <v>68.700000000000728</v>
      </c>
      <c r="AN897">
        <f t="shared" ca="1" si="585"/>
        <v>68.700000000000728</v>
      </c>
      <c r="AO897">
        <f t="shared" ca="1" si="586"/>
        <v>0</v>
      </c>
      <c r="AP897">
        <f t="shared" ca="1" si="616"/>
        <v>47.949194032844609</v>
      </c>
      <c r="AQ897">
        <f t="shared" ca="1" si="616"/>
        <v>31.7240559052814</v>
      </c>
      <c r="AR897">
        <f t="shared" ca="1" si="599"/>
        <v>1.5114458938039528</v>
      </c>
      <c r="AS897">
        <f t="shared" ca="1" si="600"/>
        <v>60.182299667807953</v>
      </c>
      <c r="AT897">
        <f t="shared" ca="1" si="587"/>
        <v>122.60000000000036</v>
      </c>
      <c r="AU897">
        <f t="shared" ca="1" si="601"/>
        <v>144.18996060766352</v>
      </c>
      <c r="AV897">
        <f t="shared" ca="1" si="596"/>
        <v>11183.595833333333</v>
      </c>
      <c r="AW897">
        <f t="shared" ca="1" si="610"/>
        <v>11089.886538461538</v>
      </c>
      <c r="AX897">
        <f t="shared" ca="1" si="609"/>
        <v>93.709294871794555</v>
      </c>
      <c r="AY897">
        <f t="shared" ca="1" si="614"/>
        <v>148.67129629629522</v>
      </c>
      <c r="AZ897">
        <f t="shared" ca="1" si="613"/>
        <v>-54.96200142450067</v>
      </c>
    </row>
    <row r="898" spans="1:52" x14ac:dyDescent="0.3">
      <c r="A898" s="1" vm="5241">
        <f ca="1"/>
        <v>44061</v>
      </c>
      <c r="B898" s="1" vm="5242">
        <f ca="1"/>
        <v>11259.8</v>
      </c>
      <c r="C898" s="1" vm="5243">
        <f ca="1"/>
        <v>11401.7</v>
      </c>
      <c r="D898" s="1" vm="5244">
        <f ca="1"/>
        <v>11253.15</v>
      </c>
      <c r="E898" s="1" vm="5245">
        <f ca="1"/>
        <v>11385.35</v>
      </c>
      <c r="F898" s="1" vm="5246">
        <f ca="1"/>
        <v>579242000</v>
      </c>
      <c r="G898" s="1">
        <f t="shared" ca="1" si="595"/>
        <v>11283.939999999999</v>
      </c>
      <c r="H898" s="2">
        <f t="shared" ca="1" si="608"/>
        <v>11193.4025</v>
      </c>
      <c r="I898" s="6" t="str" cm="1">
        <f t="array" aca="1" ref="I898" ca="1">_xlfn.IFS(AND(G897&lt;H897,G898&gt;H898),"BUY", AND(G897&gt;H897,G898&lt;H898),"SELL",TRUE,"")</f>
        <v/>
      </c>
      <c r="J898" s="1" vm="4918">
        <f t="shared" ca="1" si="574"/>
        <v>9726.85</v>
      </c>
      <c r="K898" s="3" t="str">
        <f t="shared" ca="1" si="588"/>
        <v/>
      </c>
      <c r="L898" s="3">
        <f t="shared" ca="1" si="589"/>
        <v>1.2292057508157761E-2</v>
      </c>
      <c r="M898" s="3">
        <f t="shared" ca="1" si="590"/>
        <v>1.2217123605577227E-2</v>
      </c>
      <c r="N898" s="4">
        <f t="shared" ca="1" si="575"/>
        <v>1</v>
      </c>
      <c r="O898" s="2">
        <f t="shared" ca="1" si="591"/>
        <v>1.2217123605577227E-2</v>
      </c>
      <c r="P898" s="1">
        <f t="shared" ca="1" si="576"/>
        <v>11346.733333333332</v>
      </c>
      <c r="Q898" s="1">
        <f t="shared" ca="1" si="577"/>
        <v>6572504509466.666</v>
      </c>
      <c r="R898" s="1" t="e" vm="4">
        <f ca="1">IF(ISBLANK(A898),"",SUM($Q$2:Q898))</f>
        <v>#N/A</v>
      </c>
      <c r="S898" s="1" t="e" vm="4">
        <f ca="1">IF(ISBLANK(A898),"",SUM($F$2:F898))</f>
        <v>#N/A</v>
      </c>
      <c r="T898" s="1" t="e" vm="4">
        <f t="shared" ca="1" si="578"/>
        <v>#N/A</v>
      </c>
      <c r="U898" s="1" t="e" vm="4">
        <f t="shared" ca="1" si="579"/>
        <v>#N/A</v>
      </c>
      <c r="V898" s="17">
        <f t="shared" ca="1" si="580"/>
        <v>154.60000000000036</v>
      </c>
      <c r="W898" s="17">
        <f t="shared" ca="1" si="581"/>
        <v>134.60000000000036</v>
      </c>
      <c r="X898" s="17">
        <f t="shared" ca="1" si="582"/>
        <v>0</v>
      </c>
      <c r="Y898" s="22">
        <f t="shared" ca="1" si="617"/>
        <v>2085.1000000000004</v>
      </c>
      <c r="Z898" s="22">
        <f t="shared" ca="1" si="617"/>
        <v>512.35000000000036</v>
      </c>
      <c r="AA898" s="22">
        <f t="shared" ca="1" si="617"/>
        <v>482.5</v>
      </c>
      <c r="AB898" s="23">
        <f t="shared" ca="1" si="602"/>
        <v>24.571962975396879</v>
      </c>
      <c r="AC898" s="23">
        <f t="shared" ca="1" si="603"/>
        <v>23.14037696033763</v>
      </c>
      <c r="AD898" s="23">
        <f t="shared" ca="1" si="604"/>
        <v>1.4315860150592492</v>
      </c>
      <c r="AE898" s="23">
        <f t="shared" ca="1" si="605"/>
        <v>47.712339935734505</v>
      </c>
      <c r="AF898" s="23">
        <f t="shared" ca="1" si="606"/>
        <v>3.000452329496949</v>
      </c>
      <c r="AG898" s="23">
        <f t="shared" ca="1" si="611"/>
        <v>26.576561813041788</v>
      </c>
      <c r="AH898" s="25" t="str">
        <f t="shared" ca="1" si="583"/>
        <v>Weak</v>
      </c>
      <c r="AI898" s="25" t="str">
        <f t="shared" ca="1" si="584"/>
        <v>Bullish</v>
      </c>
      <c r="AJ898" s="1">
        <f t="shared" ca="1" si="592"/>
        <v>579253271.37</v>
      </c>
      <c r="AK898" s="10">
        <f t="shared" ca="1" si="593"/>
        <v>1.2217123605577227E-2</v>
      </c>
      <c r="AL898" s="10">
        <f t="shared" ca="1" si="598"/>
        <v>0.14734531972949411</v>
      </c>
      <c r="AM898">
        <f t="shared" ca="1" si="594"/>
        <v>138.25</v>
      </c>
      <c r="AN898">
        <f t="shared" ca="1" si="585"/>
        <v>138.25</v>
      </c>
      <c r="AO898">
        <f t="shared" ca="1" si="586"/>
        <v>0</v>
      </c>
      <c r="AP898">
        <f t="shared" ca="1" si="616"/>
        <v>54.399251601927133</v>
      </c>
      <c r="AQ898">
        <f t="shared" ca="1" si="616"/>
        <v>29.458051912047015</v>
      </c>
      <c r="AR898">
        <f t="shared" ca="1" si="599"/>
        <v>1.8466683324595641</v>
      </c>
      <c r="AS898">
        <f t="shared" ca="1" si="600"/>
        <v>64.871214935812873</v>
      </c>
      <c r="AT898">
        <f t="shared" ca="1" si="587"/>
        <v>148.55000000000109</v>
      </c>
      <c r="AU898">
        <f t="shared" ca="1" si="601"/>
        <v>144.50139199283049</v>
      </c>
      <c r="AV898">
        <f t="shared" ca="1" si="596"/>
        <v>11209.5875</v>
      </c>
      <c r="AW898">
        <f t="shared" ca="1" si="610"/>
        <v>11112.296153846151</v>
      </c>
      <c r="AX898">
        <f t="shared" ca="1" si="609"/>
        <v>97.291346153848281</v>
      </c>
      <c r="AY898">
        <f t="shared" ca="1" si="614"/>
        <v>134.95455840455764</v>
      </c>
      <c r="AZ898">
        <f t="shared" ca="1" si="613"/>
        <v>-37.663212250709364</v>
      </c>
    </row>
    <row r="899" spans="1:52" x14ac:dyDescent="0.3">
      <c r="A899" s="1" vm="5247">
        <f ca="1"/>
        <v>44062</v>
      </c>
      <c r="B899" s="1" vm="5248">
        <f ca="1"/>
        <v>11452.15</v>
      </c>
      <c r="C899" s="1" vm="5249">
        <f ca="1"/>
        <v>11460.35</v>
      </c>
      <c r="D899" s="1" vm="5250">
        <f ca="1"/>
        <v>11394.1</v>
      </c>
      <c r="E899" s="1" vm="5251">
        <f ca="1"/>
        <v>11408.4</v>
      </c>
      <c r="F899" s="1" vm="5252">
        <f ca="1"/>
        <v>626218000</v>
      </c>
      <c r="G899" s="1">
        <f t="shared" ca="1" si="595"/>
        <v>11303.939999999999</v>
      </c>
      <c r="H899" s="2">
        <f t="shared" ca="1" si="608"/>
        <v>11207.192499999999</v>
      </c>
      <c r="I899" s="6" t="str" cm="1">
        <f t="array" aca="1" ref="I899" ca="1">_xlfn.IFS(AND(G898&lt;H898,G899&gt;H899),"BUY", AND(G898&gt;H898,G899&lt;H899),"SELL",TRUE,"")</f>
        <v/>
      </c>
      <c r="J899" s="1" vm="4918">
        <f t="shared" ref="J899:J962" ca="1" si="618">IF(I898&lt;&gt;"",B899,J898)</f>
        <v>9726.85</v>
      </c>
      <c r="K899" s="3" t="str">
        <f t="shared" ca="1" si="588"/>
        <v/>
      </c>
      <c r="L899" s="3">
        <f t="shared" ca="1" si="589"/>
        <v>2.024531525161688E-3</v>
      </c>
      <c r="M899" s="3">
        <f t="shared" ca="1" si="590"/>
        <v>2.0224849230216792E-3</v>
      </c>
      <c r="N899" s="4">
        <f t="shared" ref="N899:N962" ca="1" si="619">IF(G898&gt;H898, 1, -1)</f>
        <v>1</v>
      </c>
      <c r="O899" s="2">
        <f t="shared" ca="1" si="591"/>
        <v>2.0224849230216792E-3</v>
      </c>
      <c r="P899" s="1">
        <f t="shared" ref="P899:P962" ca="1" si="620">IF(ISBLANK(A899),"",(C899+D899+E899)/3)</f>
        <v>11420.949999999999</v>
      </c>
      <c r="Q899" s="1">
        <f t="shared" ref="Q899:Q962" ca="1" si="621">IF(ISBLANK(A899),"",F899*P899)</f>
        <v>7152004467099.999</v>
      </c>
      <c r="R899" s="1" t="e" vm="4">
        <f ca="1">IF(ISBLANK(A899),"",SUM($Q$2:Q899))</f>
        <v>#N/A</v>
      </c>
      <c r="S899" s="1" t="e" vm="4">
        <f ca="1">IF(ISBLANK(A899),"",SUM($F$2:F899))</f>
        <v>#N/A</v>
      </c>
      <c r="T899" s="1" t="e" vm="4">
        <f t="shared" ref="T899:T962" ca="1" si="622">IF(ISBLANK(A899),"",R899/S899)</f>
        <v>#N/A</v>
      </c>
      <c r="U899" s="1" t="e" vm="4">
        <f t="shared" ref="U899:U962" ca="1" si="623">IF(E899="","",IF((E899&gt;T899),"Bullish","Bearish"))</f>
        <v>#N/A</v>
      </c>
      <c r="V899" s="17">
        <f t="shared" ref="V899:V962" ca="1" si="624">MAX(C899-D899,ABS(C899-E898),ABS(D899-E898))</f>
        <v>75</v>
      </c>
      <c r="W899" s="17">
        <f t="shared" ref="W899:W962" ca="1" si="625">IF(C899-C898&gt;D898-D899,MAX(C899-C898,0),0)</f>
        <v>58.649999999999636</v>
      </c>
      <c r="X899" s="17">
        <f t="shared" ref="X899:X962" ca="1" si="626">IF(D898-D899&gt;C899-C898,MAX(D898-D899,0),0)</f>
        <v>0</v>
      </c>
      <c r="Y899" s="22">
        <f t="shared" ca="1" si="617"/>
        <v>1945.1000000000004</v>
      </c>
      <c r="Z899" s="22">
        <f t="shared" ca="1" si="617"/>
        <v>571</v>
      </c>
      <c r="AA899" s="22">
        <f t="shared" ca="1" si="617"/>
        <v>417.70000000000073</v>
      </c>
      <c r="AB899" s="23">
        <f t="shared" ca="1" si="602"/>
        <v>29.355817181635903</v>
      </c>
      <c r="AC899" s="23">
        <f t="shared" ca="1" si="603"/>
        <v>21.474474320086404</v>
      </c>
      <c r="AD899" s="23">
        <f t="shared" ca="1" si="604"/>
        <v>7.8813428615494985</v>
      </c>
      <c r="AE899" s="23">
        <f t="shared" ca="1" si="605"/>
        <v>50.830291501722307</v>
      </c>
      <c r="AF899" s="23">
        <f t="shared" ca="1" si="606"/>
        <v>15.505208860119268</v>
      </c>
      <c r="AG899" s="23">
        <f t="shared" ca="1" si="611"/>
        <v>24.36600052994763</v>
      </c>
      <c r="AH899" s="25" t="str">
        <f t="shared" ref="AH899:AH962" ca="1" si="627">IF(AG899="","",IF(AG899&gt;=30,"Strong","Weak"))</f>
        <v>Weak</v>
      </c>
      <c r="AI899" s="25" t="str">
        <f t="shared" ref="AI899:AI962" ca="1" si="628">IF(AG899="","",IF(AB899&gt;AC899,"Bullish","Bearish"))</f>
        <v>Bullish</v>
      </c>
      <c r="AJ899" s="1">
        <f t="shared" ca="1" si="592"/>
        <v>626229283.94000006</v>
      </c>
      <c r="AK899" s="10">
        <f t="shared" ca="1" si="593"/>
        <v>2.0224849230216792E-3</v>
      </c>
      <c r="AL899" s="10">
        <f t="shared" ca="1" si="598"/>
        <v>0.13980634836861858</v>
      </c>
      <c r="AM899">
        <f t="shared" ca="1" si="594"/>
        <v>23.049999999999272</v>
      </c>
      <c r="AN899">
        <f t="shared" ref="AN899:AN962" ca="1" si="629">IF(AM899&gt;0,AM899,0)</f>
        <v>23.049999999999272</v>
      </c>
      <c r="AO899">
        <f t="shared" ref="AO899:AO962" ca="1" si="630">IF(AM899&lt;0,ABS(AM899),0)</f>
        <v>0</v>
      </c>
      <c r="AP899">
        <f t="shared" ca="1" si="616"/>
        <v>52.160019344646571</v>
      </c>
      <c r="AQ899">
        <f t="shared" ca="1" si="616"/>
        <v>27.353905346900799</v>
      </c>
      <c r="AR899">
        <f t="shared" ca="1" si="599"/>
        <v>1.9068582231003555</v>
      </c>
      <c r="AS899">
        <f t="shared" ca="1" si="600"/>
        <v>65.598597411695096</v>
      </c>
      <c r="AT899">
        <f t="shared" ref="AT899:AT962" ca="1" si="631">ABS(C899-D899)</f>
        <v>66.25</v>
      </c>
      <c r="AU899">
        <f t="shared" ca="1" si="601"/>
        <v>138.91200685048545</v>
      </c>
      <c r="AV899">
        <f t="shared" ca="1" si="596"/>
        <v>11252.654166666667</v>
      </c>
      <c r="AW899">
        <f t="shared" ca="1" si="610"/>
        <v>11143.10576923077</v>
      </c>
      <c r="AX899">
        <f t="shared" ca="1" si="609"/>
        <v>109.54839743589764</v>
      </c>
      <c r="AY899">
        <f t="shared" ca="1" si="614"/>
        <v>125.53981481481443</v>
      </c>
      <c r="AZ899">
        <f t="shared" ca="1" si="613"/>
        <v>-15.991417378916793</v>
      </c>
    </row>
    <row r="900" spans="1:52" x14ac:dyDescent="0.3">
      <c r="A900" s="1" vm="5253">
        <f ca="1"/>
        <v>44063</v>
      </c>
      <c r="B900" s="1" vm="5254">
        <f ca="1"/>
        <v>11317.45</v>
      </c>
      <c r="C900" s="1" vm="5255">
        <f ca="1"/>
        <v>11361.45</v>
      </c>
      <c r="D900" s="1" vm="5256">
        <f ca="1"/>
        <v>11289.8</v>
      </c>
      <c r="E900" s="1" vm="5257">
        <f ca="1"/>
        <v>11312.2</v>
      </c>
      <c r="F900" s="1" vm="5258">
        <f ca="1"/>
        <v>791588000</v>
      </c>
      <c r="G900" s="1">
        <f t="shared" ca="1" si="595"/>
        <v>11306.289999999999</v>
      </c>
      <c r="H900" s="2">
        <f t="shared" ca="1" si="608"/>
        <v>11212.03</v>
      </c>
      <c r="I900" s="6" t="str" cm="1">
        <f t="array" aca="1" ref="I900" ca="1">_xlfn.IFS(AND(G899&lt;H899,G900&gt;H900),"BUY", AND(G899&gt;H899,G900&lt;H900),"SELL",TRUE,"")</f>
        <v/>
      </c>
      <c r="J900" s="1" vm="4918">
        <f t="shared" ca="1" si="618"/>
        <v>9726.85</v>
      </c>
      <c r="K900" s="3" t="str">
        <f t="shared" ref="K900:K963" ca="1" si="632">IF(AND(I899&lt;&gt;"",J899&lt;&gt;0),IF(I899="BUY",1-J900/J899,J900/J899-1),"")</f>
        <v/>
      </c>
      <c r="L900" s="3">
        <f t="shared" ref="L900:L963" ca="1" si="633">IFERROR((E900/E899)-1,"")</f>
        <v>-8.4323831562707063E-3</v>
      </c>
      <c r="M900" s="3">
        <f t="shared" ref="M900:M963" ca="1" si="634">IFERROR(LN(E900/E899),"")</f>
        <v>-8.4681368334637991E-3</v>
      </c>
      <c r="N900" s="4">
        <f t="shared" ca="1" si="619"/>
        <v>1</v>
      </c>
      <c r="O900" s="2">
        <f t="shared" ref="O900:O963" ca="1" si="635">IFERROR((M900*N900),"")</f>
        <v>-8.4681368334637991E-3</v>
      </c>
      <c r="P900" s="1">
        <f t="shared" ca="1" si="620"/>
        <v>11321.15</v>
      </c>
      <c r="Q900" s="1">
        <f t="shared" ca="1" si="621"/>
        <v>8961686486200</v>
      </c>
      <c r="R900" s="1" t="e" vm="4">
        <f ca="1">IF(ISBLANK(A900),"",SUM($Q$2:Q900))</f>
        <v>#N/A</v>
      </c>
      <c r="S900" s="1" t="e" vm="4">
        <f ca="1">IF(ISBLANK(A900),"",SUM($F$2:F900))</f>
        <v>#N/A</v>
      </c>
      <c r="T900" s="1" t="e" vm="4">
        <f t="shared" ca="1" si="622"/>
        <v>#N/A</v>
      </c>
      <c r="U900" s="1" t="e" vm="4">
        <f t="shared" ca="1" si="623"/>
        <v>#N/A</v>
      </c>
      <c r="V900" s="17">
        <f t="shared" ca="1" si="624"/>
        <v>118.60000000000036</v>
      </c>
      <c r="W900" s="17">
        <f t="shared" ca="1" si="625"/>
        <v>0</v>
      </c>
      <c r="X900" s="17">
        <f t="shared" ca="1" si="626"/>
        <v>104.30000000000109</v>
      </c>
      <c r="Y900" s="22">
        <f t="shared" ca="1" si="617"/>
        <v>1939.9500000000007</v>
      </c>
      <c r="Z900" s="22">
        <f t="shared" ca="1" si="617"/>
        <v>571</v>
      </c>
      <c r="AA900" s="22">
        <f t="shared" ca="1" si="617"/>
        <v>463.70000000000073</v>
      </c>
      <c r="AB900" s="23">
        <f t="shared" ca="1" si="602"/>
        <v>29.433748292481752</v>
      </c>
      <c r="AC900" s="23">
        <f t="shared" ca="1" si="603"/>
        <v>23.902677904069723</v>
      </c>
      <c r="AD900" s="23">
        <f t="shared" ca="1" si="604"/>
        <v>5.5310703884120294</v>
      </c>
      <c r="AE900" s="23">
        <f t="shared" ca="1" si="605"/>
        <v>53.336426196551471</v>
      </c>
      <c r="AF900" s="23">
        <f t="shared" ca="1" si="606"/>
        <v>10.370155600657112</v>
      </c>
      <c r="AG900" s="23">
        <f t="shared" ca="1" si="611"/>
        <v>22.680252726822321</v>
      </c>
      <c r="AH900" s="25" t="str">
        <f t="shared" ca="1" si="627"/>
        <v>Weak</v>
      </c>
      <c r="AI900" s="25" t="str">
        <f t="shared" ca="1" si="628"/>
        <v>Bullish</v>
      </c>
      <c r="AJ900" s="1">
        <f t="shared" ref="AJ900:AJ963" ca="1" si="636">IF(E900 = E899, G899, IF(E900 &gt; E899, G899 + F900, G899 - F900 ))</f>
        <v>-791576696.05999994</v>
      </c>
      <c r="AK900" s="10">
        <f t="shared" ref="AK900:AK963" ca="1" si="637">LN(E900/E899)</f>
        <v>-8.4681368334637991E-3</v>
      </c>
      <c r="AL900" s="10">
        <f t="shared" ca="1" si="598"/>
        <v>0.14560627721112557</v>
      </c>
      <c r="AM900">
        <f t="shared" ref="AM900:AM963" ca="1" si="638">E900-E899</f>
        <v>-96.199999999998909</v>
      </c>
      <c r="AN900">
        <f t="shared" ca="1" si="629"/>
        <v>0</v>
      </c>
      <c r="AO900">
        <f t="shared" ca="1" si="630"/>
        <v>96.199999999998909</v>
      </c>
      <c r="AP900">
        <f t="shared" ca="1" si="616"/>
        <v>48.434303677171819</v>
      </c>
      <c r="AQ900">
        <f t="shared" ca="1" si="616"/>
        <v>32.271483536407807</v>
      </c>
      <c r="AR900">
        <f t="shared" ca="1" si="599"/>
        <v>1.5008390805005776</v>
      </c>
      <c r="AS900">
        <f t="shared" ca="1" si="600"/>
        <v>60.013420783562125</v>
      </c>
      <c r="AT900">
        <f t="shared" ca="1" si="631"/>
        <v>71.650000000001455</v>
      </c>
      <c r="AU900">
        <f t="shared" ca="1" si="601"/>
        <v>134.10757778973658</v>
      </c>
      <c r="AV900">
        <f t="shared" ca="1" si="596"/>
        <v>11270.733333333332</v>
      </c>
      <c r="AW900">
        <f t="shared" ca="1" si="610"/>
        <v>11169.798076923076</v>
      </c>
      <c r="AX900">
        <f t="shared" ca="1" si="609"/>
        <v>100.93525641025553</v>
      </c>
      <c r="AY900">
        <f t="shared" ca="1" si="614"/>
        <v>117.24444444444413</v>
      </c>
      <c r="AZ900">
        <f t="shared" ca="1" si="613"/>
        <v>-16.309188034188594</v>
      </c>
    </row>
    <row r="901" spans="1:52" x14ac:dyDescent="0.3">
      <c r="A901" s="1" vm="5259">
        <f ca="1"/>
        <v>44064</v>
      </c>
      <c r="B901" s="1" vm="5260">
        <f ca="1"/>
        <v>11409.65</v>
      </c>
      <c r="C901" s="1" vm="5261">
        <f ca="1"/>
        <v>11418.5</v>
      </c>
      <c r="D901" s="1" vm="5262">
        <f ca="1"/>
        <v>11362.2</v>
      </c>
      <c r="E901" s="1" vm="5263">
        <f ca="1"/>
        <v>11371.6</v>
      </c>
      <c r="F901" s="1" vm="5264">
        <f ca="1"/>
        <v>668719000</v>
      </c>
      <c r="G901" s="1">
        <f t="shared" ca="1" si="595"/>
        <v>11344.93</v>
      </c>
      <c r="H901" s="2">
        <f t="shared" ca="1" si="608"/>
        <v>11220.9025</v>
      </c>
      <c r="I901" s="6" t="str" cm="1">
        <f t="array" aca="1" ref="I901" ca="1">_xlfn.IFS(AND(G900&lt;H900,G901&gt;H901),"BUY", AND(G900&gt;H900,G901&lt;H901),"SELL",TRUE,"")</f>
        <v/>
      </c>
      <c r="J901" s="1" vm="4918">
        <f t="shared" ca="1" si="618"/>
        <v>9726.85</v>
      </c>
      <c r="K901" s="3" t="str">
        <f t="shared" ca="1" si="632"/>
        <v/>
      </c>
      <c r="L901" s="3">
        <f t="shared" ca="1" si="633"/>
        <v>5.2509679814713994E-3</v>
      </c>
      <c r="M901" s="3">
        <f t="shared" ca="1" si="634"/>
        <v>5.2372297208920626E-3</v>
      </c>
      <c r="N901" s="4">
        <f t="shared" ca="1" si="619"/>
        <v>1</v>
      </c>
      <c r="O901" s="2">
        <f t="shared" ca="1" si="635"/>
        <v>5.2372297208920626E-3</v>
      </c>
      <c r="P901" s="1">
        <f t="shared" ca="1" si="620"/>
        <v>11384.1</v>
      </c>
      <c r="Q901" s="1">
        <f t="shared" ca="1" si="621"/>
        <v>7612763967900</v>
      </c>
      <c r="R901" s="1" t="e" vm="4">
        <f ca="1">IF(ISBLANK(A901),"",SUM($Q$2:Q901))</f>
        <v>#N/A</v>
      </c>
      <c r="S901" s="1" t="e" vm="4">
        <f ca="1">IF(ISBLANK(A901),"",SUM($F$2:F901))</f>
        <v>#N/A</v>
      </c>
      <c r="T901" s="1" t="e" vm="4">
        <f t="shared" ca="1" si="622"/>
        <v>#N/A</v>
      </c>
      <c r="U901" s="1" t="e" vm="4">
        <f t="shared" ca="1" si="623"/>
        <v>#N/A</v>
      </c>
      <c r="V901" s="17">
        <f t="shared" ca="1" si="624"/>
        <v>106.29999999999927</v>
      </c>
      <c r="W901" s="17">
        <f t="shared" ca="1" si="625"/>
        <v>57.049999999999272</v>
      </c>
      <c r="X901" s="17">
        <f t="shared" ca="1" si="626"/>
        <v>0</v>
      </c>
      <c r="Y901" s="22">
        <f t="shared" ca="1" si="617"/>
        <v>1855.0499999999993</v>
      </c>
      <c r="Z901" s="22">
        <f t="shared" ca="1" si="617"/>
        <v>628.04999999999927</v>
      </c>
      <c r="AA901" s="22">
        <f t="shared" ca="1" si="617"/>
        <v>319.30000000000109</v>
      </c>
      <c r="AB901" s="23">
        <f t="shared" ca="1" si="602"/>
        <v>33.85623029028865</v>
      </c>
      <c r="AC901" s="23">
        <f t="shared" ca="1" si="603"/>
        <v>17.212474057303105</v>
      </c>
      <c r="AD901" s="23">
        <f t="shared" ca="1" si="604"/>
        <v>16.643756232985545</v>
      </c>
      <c r="AE901" s="23">
        <f t="shared" ca="1" si="605"/>
        <v>51.068704347591755</v>
      </c>
      <c r="AF901" s="23">
        <f t="shared" ca="1" si="606"/>
        <v>32.590911489945434</v>
      </c>
      <c r="AG901" s="23">
        <f t="shared" ca="1" si="611"/>
        <v>22.093470632828353</v>
      </c>
      <c r="AH901" s="25" t="str">
        <f t="shared" ca="1" si="627"/>
        <v>Weak</v>
      </c>
      <c r="AI901" s="25" t="str">
        <f t="shared" ca="1" si="628"/>
        <v>Bullish</v>
      </c>
      <c r="AJ901" s="1">
        <f t="shared" ca="1" si="636"/>
        <v>668730306.28999996</v>
      </c>
      <c r="AK901" s="10">
        <f t="shared" ca="1" si="637"/>
        <v>5.2372297208920626E-3</v>
      </c>
      <c r="AL901" s="10">
        <f t="shared" ca="1" si="598"/>
        <v>0.12030233721161072</v>
      </c>
      <c r="AM901">
        <f t="shared" ca="1" si="638"/>
        <v>59.399999999999636</v>
      </c>
      <c r="AN901">
        <f t="shared" ca="1" si="629"/>
        <v>59.399999999999636</v>
      </c>
      <c r="AO901">
        <f t="shared" ca="1" si="630"/>
        <v>0</v>
      </c>
      <c r="AP901">
        <f t="shared" ca="1" si="616"/>
        <v>49.217567700230951</v>
      </c>
      <c r="AQ901">
        <f t="shared" ca="1" si="616"/>
        <v>29.966377569521537</v>
      </c>
      <c r="AR901">
        <f t="shared" ca="1" si="599"/>
        <v>1.6424263355170958</v>
      </c>
      <c r="AS901">
        <f t="shared" ca="1" si="600"/>
        <v>62.155993279399773</v>
      </c>
      <c r="AT901">
        <f t="shared" ca="1" si="631"/>
        <v>56.299999999999272</v>
      </c>
      <c r="AU901">
        <f t="shared" ca="1" si="601"/>
        <v>128.54989366189821</v>
      </c>
      <c r="AV901">
        <f t="shared" ca="1" si="596"/>
        <v>11293.229166666666</v>
      </c>
      <c r="AW901">
        <f t="shared" ca="1" si="610"/>
        <v>11194.092307692306</v>
      </c>
      <c r="AX901">
        <f t="shared" ca="1" si="609"/>
        <v>99.136858974359711</v>
      </c>
      <c r="AY901">
        <f t="shared" ca="1" si="614"/>
        <v>111.0752492877491</v>
      </c>
      <c r="AZ901">
        <f t="shared" ca="1" si="613"/>
        <v>-11.938390313389391</v>
      </c>
    </row>
    <row r="902" spans="1:52" x14ac:dyDescent="0.3">
      <c r="A902" s="1" vm="5265">
        <f ca="1"/>
        <v>44067</v>
      </c>
      <c r="B902" s="1" vm="5266">
        <f ca="1"/>
        <v>11412</v>
      </c>
      <c r="C902" s="1" vm="5267">
        <f ca="1"/>
        <v>11497.25</v>
      </c>
      <c r="D902" s="1" vm="5268">
        <f ca="1"/>
        <v>11410.65</v>
      </c>
      <c r="E902" s="1" vm="5269">
        <f ca="1"/>
        <v>11466.45</v>
      </c>
      <c r="F902" s="1" vm="5270">
        <f ca="1"/>
        <v>532901000</v>
      </c>
      <c r="G902" s="1">
        <f t="shared" ca="1" si="595"/>
        <v>11388.8</v>
      </c>
      <c r="H902" s="2">
        <f t="shared" ca="1" si="608"/>
        <v>11237.635000000002</v>
      </c>
      <c r="I902" s="6" t="str" cm="1">
        <f t="array" aca="1" ref="I902" ca="1">_xlfn.IFS(AND(G901&lt;H901,G902&gt;H902),"BUY", AND(G901&gt;H901,G902&lt;H902),"SELL",TRUE,"")</f>
        <v/>
      </c>
      <c r="J902" s="1" vm="4918">
        <f t="shared" ca="1" si="618"/>
        <v>9726.85</v>
      </c>
      <c r="K902" s="3" t="str">
        <f t="shared" ca="1" si="632"/>
        <v/>
      </c>
      <c r="L902" s="3">
        <f t="shared" ca="1" si="633"/>
        <v>8.3409546589749972E-3</v>
      </c>
      <c r="M902" s="3">
        <f t="shared" ca="1" si="634"/>
        <v>8.3063611256103259E-3</v>
      </c>
      <c r="N902" s="4">
        <f t="shared" ca="1" si="619"/>
        <v>1</v>
      </c>
      <c r="O902" s="2">
        <f t="shared" ca="1" si="635"/>
        <v>8.3063611256103259E-3</v>
      </c>
      <c r="P902" s="1">
        <f t="shared" ca="1" si="620"/>
        <v>11458.116666666669</v>
      </c>
      <c r="Q902" s="1">
        <f t="shared" ca="1" si="621"/>
        <v>6106041829783.334</v>
      </c>
      <c r="R902" s="1" t="e" vm="4">
        <f ca="1">IF(ISBLANK(A902),"",SUM($Q$2:Q902))</f>
        <v>#N/A</v>
      </c>
      <c r="S902" s="1" t="e" vm="4">
        <f ca="1">IF(ISBLANK(A902),"",SUM($F$2:F902))</f>
        <v>#N/A</v>
      </c>
      <c r="T902" s="1" t="e" vm="4">
        <f t="shared" ca="1" si="622"/>
        <v>#N/A</v>
      </c>
      <c r="U902" s="1" t="e" vm="4">
        <f t="shared" ca="1" si="623"/>
        <v>#N/A</v>
      </c>
      <c r="V902" s="17">
        <f t="shared" ca="1" si="624"/>
        <v>125.64999999999964</v>
      </c>
      <c r="W902" s="17">
        <f t="shared" ca="1" si="625"/>
        <v>78.75</v>
      </c>
      <c r="X902" s="17">
        <f t="shared" ca="1" si="626"/>
        <v>0</v>
      </c>
      <c r="Y902" s="22">
        <f t="shared" ca="1" si="617"/>
        <v>1760.0499999999993</v>
      </c>
      <c r="Z902" s="22">
        <f t="shared" ca="1" si="617"/>
        <v>652.59999999999854</v>
      </c>
      <c r="AA902" s="22">
        <f t="shared" ca="1" si="617"/>
        <v>319.30000000000109</v>
      </c>
      <c r="AB902" s="23">
        <f t="shared" ca="1" si="602"/>
        <v>37.078492088292883</v>
      </c>
      <c r="AC902" s="23">
        <f t="shared" ca="1" si="603"/>
        <v>18.141530070168528</v>
      </c>
      <c r="AD902" s="23">
        <f t="shared" ca="1" si="604"/>
        <v>18.936962018124355</v>
      </c>
      <c r="AE902" s="23">
        <f t="shared" ca="1" si="605"/>
        <v>55.220022158461411</v>
      </c>
      <c r="AF902" s="23">
        <f t="shared" ca="1" si="606"/>
        <v>34.293651610247728</v>
      </c>
      <c r="AG902" s="23">
        <f t="shared" ca="1" si="611"/>
        <v>21.707655502160389</v>
      </c>
      <c r="AH902" s="25" t="str">
        <f t="shared" ca="1" si="627"/>
        <v>Weak</v>
      </c>
      <c r="AI902" s="25" t="str">
        <f t="shared" ca="1" si="628"/>
        <v>Bullish</v>
      </c>
      <c r="AJ902" s="1">
        <f t="shared" ca="1" si="636"/>
        <v>532912344.93000001</v>
      </c>
      <c r="AK902" s="10">
        <f t="shared" ca="1" si="637"/>
        <v>8.3063611256103259E-3</v>
      </c>
      <c r="AL902" s="10">
        <f t="shared" ca="1" si="598"/>
        <v>0.10116051224351648</v>
      </c>
      <c r="AM902">
        <f t="shared" ca="1" si="638"/>
        <v>94.850000000000364</v>
      </c>
      <c r="AN902">
        <f t="shared" ca="1" si="629"/>
        <v>94.850000000000364</v>
      </c>
      <c r="AO902">
        <f t="shared" ca="1" si="630"/>
        <v>0</v>
      </c>
      <c r="AP902">
        <f t="shared" ca="1" si="616"/>
        <v>52.477027150214482</v>
      </c>
      <c r="AQ902">
        <f t="shared" ca="1" si="616"/>
        <v>27.825922028841429</v>
      </c>
      <c r="AR902">
        <f t="shared" ca="1" si="599"/>
        <v>1.8859043411327865</v>
      </c>
      <c r="AS902">
        <f t="shared" ca="1" si="600"/>
        <v>65.348816807715949</v>
      </c>
      <c r="AT902">
        <f t="shared" ca="1" si="631"/>
        <v>86.600000000000364</v>
      </c>
      <c r="AU902">
        <f t="shared" ca="1" si="601"/>
        <v>125.55347268604837</v>
      </c>
      <c r="AV902">
        <f t="shared" ca="1" si="596"/>
        <v>11315.420833333335</v>
      </c>
      <c r="AW902">
        <f t="shared" ca="1" si="610"/>
        <v>11215.813461538461</v>
      </c>
      <c r="AX902">
        <f t="shared" ca="1" si="609"/>
        <v>99.60737179487478</v>
      </c>
      <c r="AY902">
        <f t="shared" ca="1" si="614"/>
        <v>106.1581552706557</v>
      </c>
      <c r="AZ902">
        <f t="shared" ca="1" si="613"/>
        <v>-6.5507834757809178</v>
      </c>
    </row>
    <row r="903" spans="1:52" x14ac:dyDescent="0.3">
      <c r="A903" s="1" vm="5271">
        <f ca="1"/>
        <v>44068</v>
      </c>
      <c r="B903" s="1" vm="5272">
        <f ca="1"/>
        <v>11513.1</v>
      </c>
      <c r="C903" s="1" vm="5273">
        <f ca="1"/>
        <v>11525.9</v>
      </c>
      <c r="D903" s="1" vm="5274">
        <f ca="1"/>
        <v>11423.35</v>
      </c>
      <c r="E903" s="1" vm="5275">
        <f ca="1"/>
        <v>11472.25</v>
      </c>
      <c r="F903" s="1" vm="5276">
        <f ca="1"/>
        <v>638153000</v>
      </c>
      <c r="G903" s="1">
        <f t="shared" ca="1" si="595"/>
        <v>11406.179999999998</v>
      </c>
      <c r="H903" s="2">
        <f t="shared" ca="1" si="608"/>
        <v>11246.220000000001</v>
      </c>
      <c r="I903" s="6" t="str" cm="1">
        <f t="array" aca="1" ref="I903" ca="1">_xlfn.IFS(AND(G902&lt;H902,G903&gt;H903),"BUY", AND(G902&gt;H902,G903&lt;H903),"SELL",TRUE,"")</f>
        <v/>
      </c>
      <c r="J903" s="1" vm="4918">
        <f t="shared" ca="1" si="618"/>
        <v>9726.85</v>
      </c>
      <c r="K903" s="3" t="str">
        <f t="shared" ca="1" si="632"/>
        <v/>
      </c>
      <c r="L903" s="3">
        <f t="shared" ca="1" si="633"/>
        <v>5.0582351120009861E-4</v>
      </c>
      <c r="M903" s="3">
        <f t="shared" ca="1" si="634"/>
        <v>5.0569562561106503E-4</v>
      </c>
      <c r="N903" s="4">
        <f t="shared" ca="1" si="619"/>
        <v>1</v>
      </c>
      <c r="O903" s="2">
        <f t="shared" ca="1" si="635"/>
        <v>5.0569562561106503E-4</v>
      </c>
      <c r="P903" s="1">
        <f t="shared" ca="1" si="620"/>
        <v>11473.833333333334</v>
      </c>
      <c r="Q903" s="1">
        <f t="shared" ca="1" si="621"/>
        <v>7322061163166.667</v>
      </c>
      <c r="R903" s="1" t="e" vm="4">
        <f ca="1">IF(ISBLANK(A903),"",SUM($Q$2:Q903))</f>
        <v>#N/A</v>
      </c>
      <c r="S903" s="1" t="e" vm="4">
        <f ca="1">IF(ISBLANK(A903),"",SUM($F$2:F903))</f>
        <v>#N/A</v>
      </c>
      <c r="T903" s="1" t="e" vm="4">
        <f t="shared" ca="1" si="622"/>
        <v>#N/A</v>
      </c>
      <c r="U903" s="1" t="e" vm="4">
        <f t="shared" ca="1" si="623"/>
        <v>#N/A</v>
      </c>
      <c r="V903" s="17">
        <f t="shared" ca="1" si="624"/>
        <v>102.54999999999927</v>
      </c>
      <c r="W903" s="17">
        <f t="shared" ca="1" si="625"/>
        <v>28.649999999999636</v>
      </c>
      <c r="X903" s="17">
        <f t="shared" ca="1" si="626"/>
        <v>0</v>
      </c>
      <c r="Y903" s="22">
        <f t="shared" ca="1" si="617"/>
        <v>1700.9999999999982</v>
      </c>
      <c r="Z903" s="22">
        <f t="shared" ca="1" si="617"/>
        <v>567.84999999999854</v>
      </c>
      <c r="AA903" s="22">
        <f t="shared" ca="1" si="617"/>
        <v>319.30000000000109</v>
      </c>
      <c r="AB903" s="23">
        <f t="shared" ca="1" si="602"/>
        <v>33.383303938859441</v>
      </c>
      <c r="AC903" s="23">
        <f t="shared" ca="1" si="603"/>
        <v>18.771310993533298</v>
      </c>
      <c r="AD903" s="23">
        <f t="shared" ca="1" si="604"/>
        <v>14.611992945326143</v>
      </c>
      <c r="AE903" s="23">
        <f t="shared" ca="1" si="605"/>
        <v>52.154614932392739</v>
      </c>
      <c r="AF903" s="23">
        <f t="shared" ca="1" si="606"/>
        <v>28.016682635405239</v>
      </c>
      <c r="AG903" s="23">
        <f t="shared" ca="1" si="611"/>
        <v>20.408851195560494</v>
      </c>
      <c r="AH903" s="25" t="str">
        <f t="shared" ca="1" si="627"/>
        <v>Weak</v>
      </c>
      <c r="AI903" s="25" t="str">
        <f t="shared" ca="1" si="628"/>
        <v>Bullish</v>
      </c>
      <c r="AJ903" s="1">
        <f t="shared" ca="1" si="636"/>
        <v>638164388.79999995</v>
      </c>
      <c r="AK903" s="10">
        <f t="shared" ca="1" si="637"/>
        <v>5.0569562561106503E-4</v>
      </c>
      <c r="AL903" s="10">
        <f t="shared" ca="1" si="598"/>
        <v>0.10118507888849926</v>
      </c>
      <c r="AM903">
        <f t="shared" ca="1" si="638"/>
        <v>5.7999999999992724</v>
      </c>
      <c r="AN903">
        <f t="shared" ca="1" si="629"/>
        <v>5.7999999999992724</v>
      </c>
      <c r="AO903">
        <f t="shared" ca="1" si="630"/>
        <v>0</v>
      </c>
      <c r="AP903">
        <f t="shared" ca="1" si="616"/>
        <v>49.142953782341969</v>
      </c>
      <c r="AQ903">
        <f t="shared" ca="1" si="616"/>
        <v>25.83835616963847</v>
      </c>
      <c r="AR903">
        <f t="shared" ca="1" si="599"/>
        <v>1.901938090012387</v>
      </c>
      <c r="AS903">
        <f t="shared" ca="1" si="600"/>
        <v>65.540271053965483</v>
      </c>
      <c r="AT903">
        <f t="shared" ca="1" si="631"/>
        <v>102.54999999999927</v>
      </c>
      <c r="AU903">
        <f t="shared" ca="1" si="601"/>
        <v>123.91036749418772</v>
      </c>
      <c r="AV903">
        <f t="shared" ca="1" si="596"/>
        <v>11336.9375</v>
      </c>
      <c r="AW903">
        <f t="shared" ca="1" si="610"/>
        <v>11233.123076923077</v>
      </c>
      <c r="AX903">
        <f t="shared" ca="1" si="609"/>
        <v>103.81442307692305</v>
      </c>
      <c r="AY903">
        <f t="shared" ca="1" si="614"/>
        <v>102.24747150997185</v>
      </c>
      <c r="AZ903">
        <f t="shared" ca="1" si="613"/>
        <v>1.5669515669512037</v>
      </c>
    </row>
    <row r="904" spans="1:52" x14ac:dyDescent="0.3">
      <c r="A904" s="1" vm="5277">
        <f ca="1"/>
        <v>44069</v>
      </c>
      <c r="B904" s="1" vm="5278">
        <f ca="1"/>
        <v>11512.85</v>
      </c>
      <c r="C904" s="1" vm="5279">
        <f ca="1"/>
        <v>11561.75</v>
      </c>
      <c r="D904" s="1" vm="5280">
        <f ca="1"/>
        <v>11461.85</v>
      </c>
      <c r="E904" s="1" vm="5281">
        <f ca="1"/>
        <v>11549.6</v>
      </c>
      <c r="F904" s="1" vm="5282">
        <f ca="1"/>
        <v>743443000</v>
      </c>
      <c r="G904" s="1">
        <f t="shared" ca="1" si="595"/>
        <v>11434.42</v>
      </c>
      <c r="H904" s="2">
        <f t="shared" ca="1" si="608"/>
        <v>11263.557500000001</v>
      </c>
      <c r="I904" s="6" t="str" cm="1">
        <f t="array" aca="1" ref="I904" ca="1">_xlfn.IFS(AND(G903&lt;H903,G904&gt;H904),"BUY", AND(G903&gt;H903,G904&lt;H904),"SELL",TRUE,"")</f>
        <v/>
      </c>
      <c r="J904" s="1" vm="4918">
        <f t="shared" ca="1" si="618"/>
        <v>9726.85</v>
      </c>
      <c r="K904" s="3" t="str">
        <f t="shared" ca="1" si="632"/>
        <v/>
      </c>
      <c r="L904" s="3">
        <f t="shared" ca="1" si="633"/>
        <v>6.7423565560373877E-3</v>
      </c>
      <c r="M904" s="3">
        <f t="shared" ca="1" si="634"/>
        <v>6.7197285239703015E-3</v>
      </c>
      <c r="N904" s="4">
        <f t="shared" ca="1" si="619"/>
        <v>1</v>
      </c>
      <c r="O904" s="2">
        <f t="shared" ca="1" si="635"/>
        <v>6.7197285239703015E-3</v>
      </c>
      <c r="P904" s="1">
        <f t="shared" ca="1" si="620"/>
        <v>11524.4</v>
      </c>
      <c r="Q904" s="1">
        <f t="shared" ca="1" si="621"/>
        <v>8567734509200</v>
      </c>
      <c r="R904" s="1" t="e" vm="4">
        <f ca="1">IF(ISBLANK(A904),"",SUM($Q$2:Q904))</f>
        <v>#N/A</v>
      </c>
      <c r="S904" s="1" t="e" vm="4">
        <f ca="1">IF(ISBLANK(A904),"",SUM($F$2:F904))</f>
        <v>#N/A</v>
      </c>
      <c r="T904" s="1" t="e" vm="4">
        <f t="shared" ca="1" si="622"/>
        <v>#N/A</v>
      </c>
      <c r="U904" s="1" t="e" vm="4">
        <f t="shared" ca="1" si="623"/>
        <v>#N/A</v>
      </c>
      <c r="V904" s="17">
        <f t="shared" ca="1" si="624"/>
        <v>99.899999999999636</v>
      </c>
      <c r="W904" s="17">
        <f t="shared" ca="1" si="625"/>
        <v>35.850000000000364</v>
      </c>
      <c r="X904" s="17">
        <f t="shared" ca="1" si="626"/>
        <v>0</v>
      </c>
      <c r="Y904" s="22">
        <f t="shared" ca="1" si="617"/>
        <v>1645.7499999999982</v>
      </c>
      <c r="Z904" s="22">
        <f t="shared" ca="1" si="617"/>
        <v>572.54999999999927</v>
      </c>
      <c r="AA904" s="22">
        <f t="shared" ca="1" si="617"/>
        <v>319.30000000000109</v>
      </c>
      <c r="AB904" s="23">
        <f t="shared" ca="1" si="602"/>
        <v>34.789609600486095</v>
      </c>
      <c r="AC904" s="23">
        <f t="shared" ca="1" si="603"/>
        <v>19.401488682971376</v>
      </c>
      <c r="AD904" s="23">
        <f t="shared" ca="1" si="604"/>
        <v>15.388120917514719</v>
      </c>
      <c r="AE904" s="23">
        <f t="shared" ca="1" si="605"/>
        <v>54.191098283457471</v>
      </c>
      <c r="AF904" s="23">
        <f t="shared" ca="1" si="606"/>
        <v>28.396030722654942</v>
      </c>
      <c r="AG904" s="23">
        <f t="shared" ca="1" si="611"/>
        <v>19.761825918115971</v>
      </c>
      <c r="AH904" s="25" t="str">
        <f t="shared" ca="1" si="627"/>
        <v>Weak</v>
      </c>
      <c r="AI904" s="25" t="str">
        <f t="shared" ca="1" si="628"/>
        <v>Bullish</v>
      </c>
      <c r="AJ904" s="1">
        <f t="shared" ca="1" si="636"/>
        <v>743454406.17999995</v>
      </c>
      <c r="AK904" s="10">
        <f t="shared" ca="1" si="637"/>
        <v>6.7197285239703015E-3</v>
      </c>
      <c r="AL904" s="10">
        <f t="shared" ca="1" si="598"/>
        <v>9.8930171855085972E-2</v>
      </c>
      <c r="AM904">
        <f t="shared" ca="1" si="638"/>
        <v>77.350000000000364</v>
      </c>
      <c r="AN904">
        <f t="shared" ca="1" si="629"/>
        <v>77.350000000000364</v>
      </c>
      <c r="AO904">
        <f t="shared" ca="1" si="630"/>
        <v>0</v>
      </c>
      <c r="AP904">
        <f t="shared" ca="1" si="616"/>
        <v>51.157742797889</v>
      </c>
      <c r="AQ904">
        <f t="shared" ca="1" si="616"/>
        <v>23.992759300378577</v>
      </c>
      <c r="AR904">
        <f t="shared" ca="1" si="599"/>
        <v>2.132215897197026</v>
      </c>
      <c r="AS904">
        <f t="shared" ca="1" si="600"/>
        <v>68.073720560102984</v>
      </c>
      <c r="AT904">
        <f t="shared" ca="1" si="631"/>
        <v>99.899999999999636</v>
      </c>
      <c r="AU904">
        <f t="shared" ca="1" si="601"/>
        <v>122.19534124460287</v>
      </c>
      <c r="AV904">
        <f t="shared" ca="1" si="596"/>
        <v>11360.225</v>
      </c>
      <c r="AW904">
        <f t="shared" ca="1" si="610"/>
        <v>11248.021153846154</v>
      </c>
      <c r="AX904">
        <f t="shared" ca="1" si="609"/>
        <v>112.20384615384683</v>
      </c>
      <c r="AY904">
        <f t="shared" ca="1" si="614"/>
        <v>101.8113247863251</v>
      </c>
      <c r="AZ904">
        <f t="shared" ca="1" si="613"/>
        <v>10.392521367521724</v>
      </c>
    </row>
    <row r="905" spans="1:52" x14ac:dyDescent="0.3">
      <c r="A905" s="1" vm="5283">
        <f ca="1"/>
        <v>44070</v>
      </c>
      <c r="B905" s="1" vm="5284">
        <f ca="1"/>
        <v>11609.3</v>
      </c>
      <c r="C905" s="1" vm="5285">
        <f ca="1"/>
        <v>11617.35</v>
      </c>
      <c r="D905" s="1" vm="5286">
        <f ca="1"/>
        <v>11540.6</v>
      </c>
      <c r="E905" s="1" vm="5287">
        <f ca="1"/>
        <v>11559.25</v>
      </c>
      <c r="F905" s="1" vm="5288">
        <f ca="1"/>
        <v>719776000</v>
      </c>
      <c r="G905" s="1">
        <f t="shared" ref="G905:G968" ca="1" si="639">IFERROR(AVERAGE(E901:E905),"")</f>
        <v>11483.83</v>
      </c>
      <c r="H905" s="2">
        <f t="shared" ca="1" si="608"/>
        <v>11286.412500000002</v>
      </c>
      <c r="I905" s="6" t="str" cm="1">
        <f t="array" aca="1" ref="I905" ca="1">_xlfn.IFS(AND(G904&lt;H904,G905&gt;H905),"BUY", AND(G904&gt;H904,G905&lt;H905),"SELL",TRUE,"")</f>
        <v/>
      </c>
      <c r="J905" s="1" vm="4918">
        <f t="shared" ca="1" si="618"/>
        <v>9726.85</v>
      </c>
      <c r="K905" s="3" t="str">
        <f t="shared" ca="1" si="632"/>
        <v/>
      </c>
      <c r="L905" s="3">
        <f t="shared" ca="1" si="633"/>
        <v>8.3552677148990284E-4</v>
      </c>
      <c r="M905" s="3">
        <f t="shared" ca="1" si="634"/>
        <v>8.3517791330367671E-4</v>
      </c>
      <c r="N905" s="4">
        <f t="shared" ca="1" si="619"/>
        <v>1</v>
      </c>
      <c r="O905" s="2">
        <f t="shared" ca="1" si="635"/>
        <v>8.3517791330367671E-4</v>
      </c>
      <c r="P905" s="1">
        <f t="shared" ca="1" si="620"/>
        <v>11572.4</v>
      </c>
      <c r="Q905" s="1">
        <f t="shared" ca="1" si="621"/>
        <v>8329535782400</v>
      </c>
      <c r="R905" s="1" t="e" vm="4">
        <f ca="1">IF(ISBLANK(A905),"",SUM($Q$2:Q905))</f>
        <v>#N/A</v>
      </c>
      <c r="S905" s="1" t="e" vm="4">
        <f ca="1">IF(ISBLANK(A905),"",SUM($F$2:F905))</f>
        <v>#N/A</v>
      </c>
      <c r="T905" s="1" t="e" vm="4">
        <f t="shared" ca="1" si="622"/>
        <v>#N/A</v>
      </c>
      <c r="U905" s="1" t="e" vm="4">
        <f t="shared" ca="1" si="623"/>
        <v>#N/A</v>
      </c>
      <c r="V905" s="17">
        <f t="shared" ca="1" si="624"/>
        <v>76.75</v>
      </c>
      <c r="W905" s="17">
        <f t="shared" ca="1" si="625"/>
        <v>55.600000000000364</v>
      </c>
      <c r="X905" s="17">
        <f t="shared" ca="1" si="626"/>
        <v>0</v>
      </c>
      <c r="Y905" s="22">
        <f t="shared" ca="1" si="617"/>
        <v>1632.6499999999978</v>
      </c>
      <c r="Z905" s="22">
        <f t="shared" ca="1" si="617"/>
        <v>628.14999999999964</v>
      </c>
      <c r="AA905" s="22">
        <f t="shared" ca="1" si="617"/>
        <v>319.30000000000109</v>
      </c>
      <c r="AB905" s="23">
        <f t="shared" ca="1" si="602"/>
        <v>38.474259639236848</v>
      </c>
      <c r="AC905" s="23">
        <f t="shared" ca="1" si="603"/>
        <v>19.557161669678223</v>
      </c>
      <c r="AD905" s="23">
        <f t="shared" ca="1" si="604"/>
        <v>18.917097969558625</v>
      </c>
      <c r="AE905" s="23">
        <f t="shared" ca="1" si="605"/>
        <v>58.031421308915071</v>
      </c>
      <c r="AF905" s="23">
        <f t="shared" ca="1" si="606"/>
        <v>32.598026281070055</v>
      </c>
      <c r="AG905" s="23">
        <f t="shared" ca="1" si="611"/>
        <v>19.998346276479047</v>
      </c>
      <c r="AH905" s="25" t="str">
        <f t="shared" ca="1" si="627"/>
        <v>Weak</v>
      </c>
      <c r="AI905" s="25" t="str">
        <f t="shared" ca="1" si="628"/>
        <v>Bullish</v>
      </c>
      <c r="AJ905" s="1">
        <f t="shared" ca="1" si="636"/>
        <v>719787434.41999996</v>
      </c>
      <c r="AK905" s="10">
        <f t="shared" ca="1" si="637"/>
        <v>8.3517791330367671E-4</v>
      </c>
      <c r="AL905" s="10">
        <f t="shared" ca="1" si="598"/>
        <v>9.9020807118324686E-2</v>
      </c>
      <c r="AM905">
        <f t="shared" ca="1" si="638"/>
        <v>9.6499999999996362</v>
      </c>
      <c r="AN905">
        <f t="shared" ca="1" si="629"/>
        <v>9.6499999999996362</v>
      </c>
      <c r="AO905">
        <f t="shared" ca="1" si="630"/>
        <v>0</v>
      </c>
      <c r="AP905">
        <f t="shared" ca="1" si="616"/>
        <v>48.192904026611188</v>
      </c>
      <c r="AQ905">
        <f t="shared" ca="1" si="616"/>
        <v>22.278990778922964</v>
      </c>
      <c r="AR905">
        <f t="shared" ca="1" si="599"/>
        <v>2.1631547184894964</v>
      </c>
      <c r="AS905">
        <f t="shared" ca="1" si="600"/>
        <v>68.385991549678891</v>
      </c>
      <c r="AT905">
        <f t="shared" ca="1" si="631"/>
        <v>76.75</v>
      </c>
      <c r="AU905">
        <f t="shared" ca="1" si="601"/>
        <v>118.94924544141695</v>
      </c>
      <c r="AV905">
        <f t="shared" ca="1" si="596"/>
        <v>11379.954166666668</v>
      </c>
      <c r="AW905">
        <f t="shared" ca="1" si="610"/>
        <v>11264.430769230767</v>
      </c>
      <c r="AX905">
        <f t="shared" ca="1" si="609"/>
        <v>115.52339743590164</v>
      </c>
      <c r="AY905">
        <f t="shared" ca="1" si="614"/>
        <v>103.53002136752245</v>
      </c>
      <c r="AZ905">
        <f t="shared" ca="1" si="613"/>
        <v>11.993376068379192</v>
      </c>
    </row>
    <row r="906" spans="1:52" x14ac:dyDescent="0.3">
      <c r="A906" s="1" vm="5289">
        <f ca="1"/>
        <v>44071</v>
      </c>
      <c r="B906" s="1" vm="5290">
        <f ca="1"/>
        <v>11602.95</v>
      </c>
      <c r="C906" s="1" vm="5291">
        <f ca="1"/>
        <v>11686.05</v>
      </c>
      <c r="D906" s="1" vm="5292">
        <f ca="1"/>
        <v>11589.4</v>
      </c>
      <c r="E906" s="1" vm="5293">
        <f ca="1"/>
        <v>11647.6</v>
      </c>
      <c r="F906" s="1" vm="5294">
        <f ca="1"/>
        <v>806998000</v>
      </c>
      <c r="G906" s="1">
        <f t="shared" ca="1" si="639"/>
        <v>11539.03</v>
      </c>
      <c r="H906" s="2">
        <f t="shared" ca="1" si="608"/>
        <v>11315.12</v>
      </c>
      <c r="I906" s="6" t="str" cm="1">
        <f t="array" aca="1" ref="I906" ca="1">_xlfn.IFS(AND(G905&lt;H905,G906&gt;H906),"BUY", AND(G905&gt;H905,G906&lt;H906),"SELL",TRUE,"")</f>
        <v/>
      </c>
      <c r="J906" s="1" vm="4918">
        <f t="shared" ca="1" si="618"/>
        <v>9726.85</v>
      </c>
      <c r="K906" s="3" t="str">
        <f t="shared" ca="1" si="632"/>
        <v/>
      </c>
      <c r="L906" s="3">
        <f t="shared" ca="1" si="633"/>
        <v>7.6432294482773333E-3</v>
      </c>
      <c r="M906" s="3">
        <f t="shared" ca="1" si="634"/>
        <v>7.614167958564083E-3</v>
      </c>
      <c r="N906" s="4">
        <f t="shared" ca="1" si="619"/>
        <v>1</v>
      </c>
      <c r="O906" s="2">
        <f t="shared" ca="1" si="635"/>
        <v>7.614167958564083E-3</v>
      </c>
      <c r="P906" s="1">
        <f t="shared" ca="1" si="620"/>
        <v>11641.016666666665</v>
      </c>
      <c r="Q906" s="1">
        <f t="shared" ca="1" si="621"/>
        <v>9394277167966.6641</v>
      </c>
      <c r="R906" s="1" t="e" vm="4">
        <f ca="1">IF(ISBLANK(A906),"",SUM($Q$2:Q906))</f>
        <v>#N/A</v>
      </c>
      <c r="S906" s="1" t="e" vm="4">
        <f ca="1">IF(ISBLANK(A906),"",SUM($F$2:F906))</f>
        <v>#N/A</v>
      </c>
      <c r="T906" s="1" t="e" vm="4">
        <f t="shared" ca="1" si="622"/>
        <v>#N/A</v>
      </c>
      <c r="U906" s="1" t="e" vm="4">
        <f t="shared" ca="1" si="623"/>
        <v>#N/A</v>
      </c>
      <c r="V906" s="17">
        <f t="shared" ca="1" si="624"/>
        <v>126.79999999999927</v>
      </c>
      <c r="W906" s="17">
        <f t="shared" ca="1" si="625"/>
        <v>68.699999999998909</v>
      </c>
      <c r="X906" s="17">
        <f t="shared" ca="1" si="626"/>
        <v>0</v>
      </c>
      <c r="Y906" s="22">
        <f t="shared" ca="1" si="617"/>
        <v>1636.1999999999971</v>
      </c>
      <c r="Z906" s="22">
        <f t="shared" ca="1" si="617"/>
        <v>591.44999999999891</v>
      </c>
      <c r="AA906" s="22">
        <f t="shared" ca="1" si="617"/>
        <v>319.30000000000109</v>
      </c>
      <c r="AB906" s="23">
        <f t="shared" ca="1" si="602"/>
        <v>36.147781444811145</v>
      </c>
      <c r="AC906" s="23">
        <f t="shared" ca="1" si="603"/>
        <v>19.514729250702949</v>
      </c>
      <c r="AD906" s="23">
        <f t="shared" ca="1" si="604"/>
        <v>16.633052194108195</v>
      </c>
      <c r="AE906" s="23">
        <f t="shared" ca="1" si="605"/>
        <v>55.662510695514094</v>
      </c>
      <c r="AF906" s="23">
        <f t="shared" ca="1" si="606"/>
        <v>29.881965413120813</v>
      </c>
      <c r="AG906" s="23">
        <f t="shared" ca="1" si="611"/>
        <v>20.280643364470048</v>
      </c>
      <c r="AH906" s="25" t="str">
        <f t="shared" ca="1" si="627"/>
        <v>Weak</v>
      </c>
      <c r="AI906" s="25" t="str">
        <f t="shared" ca="1" si="628"/>
        <v>Bullish</v>
      </c>
      <c r="AJ906" s="1">
        <f t="shared" ca="1" si="636"/>
        <v>807009483.83000004</v>
      </c>
      <c r="AK906" s="10">
        <f t="shared" ca="1" si="637"/>
        <v>7.614167958564083E-3</v>
      </c>
      <c r="AL906" s="10">
        <f t="shared" ca="1" si="598"/>
        <v>0.10107620561258766</v>
      </c>
      <c r="AM906">
        <f t="shared" ca="1" si="638"/>
        <v>88.350000000000364</v>
      </c>
      <c r="AN906">
        <f t="shared" ca="1" si="629"/>
        <v>88.350000000000364</v>
      </c>
      <c r="AO906">
        <f t="shared" ca="1" si="630"/>
        <v>0</v>
      </c>
      <c r="AP906">
        <f t="shared" ca="1" si="616"/>
        <v>51.061268024710408</v>
      </c>
      <c r="AQ906">
        <f t="shared" ca="1" si="616"/>
        <v>20.687634294714179</v>
      </c>
      <c r="AR906">
        <f t="shared" ca="1" si="599"/>
        <v>2.4682023713923096</v>
      </c>
      <c r="AS906">
        <f t="shared" ca="1" si="600"/>
        <v>71.166619103643882</v>
      </c>
      <c r="AT906">
        <f t="shared" ca="1" si="631"/>
        <v>96.649999999999636</v>
      </c>
      <c r="AU906">
        <f t="shared" ca="1" si="601"/>
        <v>117.35644219560142</v>
      </c>
      <c r="AV906">
        <f t="shared" ca="1" si="596"/>
        <v>11408.220833333333</v>
      </c>
      <c r="AW906">
        <f t="shared" ca="1" si="610"/>
        <v>11281.051923076922</v>
      </c>
      <c r="AX906">
        <f t="shared" ca="1" si="609"/>
        <v>127.16891025641053</v>
      </c>
      <c r="AY906">
        <f t="shared" ca="1" si="614"/>
        <v>107.24775641025755</v>
      </c>
      <c r="AZ906">
        <f t="shared" ca="1" si="613"/>
        <v>19.921153846152976</v>
      </c>
    </row>
    <row r="907" spans="1:52" x14ac:dyDescent="0.3">
      <c r="A907" s="1" vm="5295">
        <f ca="1"/>
        <v>44074</v>
      </c>
      <c r="B907" s="1" vm="5296">
        <f ca="1"/>
        <v>11777.55</v>
      </c>
      <c r="C907" s="1" vm="5297">
        <f ca="1"/>
        <v>11794.25</v>
      </c>
      <c r="D907" s="1" vm="5298">
        <f ca="1"/>
        <v>11325.85</v>
      </c>
      <c r="E907" s="1" vm="5299">
        <f ca="1"/>
        <v>11387.5</v>
      </c>
      <c r="F907" s="1" vm="5300">
        <f ca="1"/>
        <v>1371789000</v>
      </c>
      <c r="G907" s="1">
        <f t="shared" ca="1" si="639"/>
        <v>11523.24</v>
      </c>
      <c r="H907" s="2">
        <f t="shared" ca="1" si="608"/>
        <v>11339.915000000003</v>
      </c>
      <c r="I907" s="6" t="str" cm="1">
        <f t="array" aca="1" ref="I907" ca="1">_xlfn.IFS(AND(G906&lt;H906,G907&gt;H907),"BUY", AND(G906&gt;H906,G907&lt;H907),"SELL",TRUE,"")</f>
        <v/>
      </c>
      <c r="J907" s="1" vm="4918">
        <f t="shared" ca="1" si="618"/>
        <v>9726.85</v>
      </c>
      <c r="K907" s="3" t="str">
        <f t="shared" ca="1" si="632"/>
        <v/>
      </c>
      <c r="L907" s="3">
        <f t="shared" ca="1" si="633"/>
        <v>-2.2330780589992827E-2</v>
      </c>
      <c r="M907" s="3">
        <f t="shared" ca="1" si="634"/>
        <v>-2.2583887619258884E-2</v>
      </c>
      <c r="N907" s="4">
        <f t="shared" ca="1" si="619"/>
        <v>1</v>
      </c>
      <c r="O907" s="2">
        <f t="shared" ca="1" si="635"/>
        <v>-2.2583887619258884E-2</v>
      </c>
      <c r="P907" s="1">
        <f t="shared" ca="1" si="620"/>
        <v>11502.533333333333</v>
      </c>
      <c r="Q907" s="1">
        <f t="shared" ca="1" si="621"/>
        <v>15779048698800</v>
      </c>
      <c r="R907" s="1" t="e" vm="4">
        <f ca="1">IF(ISBLANK(A907),"",SUM($Q$2:Q907))</f>
        <v>#N/A</v>
      </c>
      <c r="S907" s="1" t="e" vm="4">
        <f ca="1">IF(ISBLANK(A907),"",SUM($F$2:F907))</f>
        <v>#N/A</v>
      </c>
      <c r="T907" s="1" t="e" vm="4">
        <f t="shared" ca="1" si="622"/>
        <v>#N/A</v>
      </c>
      <c r="U907" s="1" t="e" vm="4">
        <f t="shared" ca="1" si="623"/>
        <v>#N/A</v>
      </c>
      <c r="V907" s="17">
        <f t="shared" ca="1" si="624"/>
        <v>468.39999999999964</v>
      </c>
      <c r="W907" s="17">
        <f t="shared" ca="1" si="625"/>
        <v>0</v>
      </c>
      <c r="X907" s="17">
        <f t="shared" ca="1" si="626"/>
        <v>263.54999999999927</v>
      </c>
      <c r="Y907" s="22">
        <f t="shared" ca="1" si="617"/>
        <v>2001.149999999996</v>
      </c>
      <c r="Z907" s="22">
        <f t="shared" ca="1" si="617"/>
        <v>555.14999999999782</v>
      </c>
      <c r="AA907" s="22">
        <f t="shared" ca="1" si="617"/>
        <v>582.85000000000036</v>
      </c>
      <c r="AB907" s="23">
        <f t="shared" ca="1" si="602"/>
        <v>27.741548609549454</v>
      </c>
      <c r="AC907" s="23">
        <f t="shared" ca="1" si="603"/>
        <v>29.125752692202063</v>
      </c>
      <c r="AD907" s="23">
        <f t="shared" ca="1" si="604"/>
        <v>1.3842040826526087</v>
      </c>
      <c r="AE907" s="23">
        <f t="shared" ca="1" si="605"/>
        <v>56.867301301751517</v>
      </c>
      <c r="AF907" s="23">
        <f t="shared" ca="1" si="606"/>
        <v>2.4340949033394259</v>
      </c>
      <c r="AG907" s="23">
        <f t="shared" ca="1" si="611"/>
        <v>18.761167914912836</v>
      </c>
      <c r="AH907" s="25" t="str">
        <f t="shared" ca="1" si="627"/>
        <v>Weak</v>
      </c>
      <c r="AI907" s="25" t="str">
        <f t="shared" ca="1" si="628"/>
        <v>Bearish</v>
      </c>
      <c r="AJ907" s="1">
        <f t="shared" ca="1" si="636"/>
        <v>-1371777460.97</v>
      </c>
      <c r="AK907" s="10">
        <f t="shared" ca="1" si="637"/>
        <v>-2.2583887619258884E-2</v>
      </c>
      <c r="AL907" s="10">
        <f t="shared" ca="1" si="598"/>
        <v>0.14541006810936152</v>
      </c>
      <c r="AM907">
        <f t="shared" ca="1" si="638"/>
        <v>-260.10000000000036</v>
      </c>
      <c r="AN907">
        <f t="shared" ca="1" si="629"/>
        <v>0</v>
      </c>
      <c r="AO907">
        <f t="shared" ca="1" si="630"/>
        <v>260.10000000000036</v>
      </c>
      <c r="AP907">
        <f t="shared" ca="1" si="616"/>
        <v>47.414034594373952</v>
      </c>
      <c r="AQ907">
        <f t="shared" ca="1" si="616"/>
        <v>37.788517559377475</v>
      </c>
      <c r="AR907">
        <f t="shared" ca="1" si="599"/>
        <v>1.2547206838657221</v>
      </c>
      <c r="AS907">
        <f t="shared" ca="1" si="600"/>
        <v>55.648608399444917</v>
      </c>
      <c r="AT907">
        <f t="shared" ca="1" si="631"/>
        <v>468.39999999999964</v>
      </c>
      <c r="AU907">
        <f t="shared" ca="1" si="601"/>
        <v>142.43098203877273</v>
      </c>
      <c r="AV907">
        <f t="shared" ca="1" si="596"/>
        <v>11415.475</v>
      </c>
      <c r="AW907">
        <f t="shared" ca="1" si="610"/>
        <v>11288.488461538462</v>
      </c>
      <c r="AX907">
        <f t="shared" ca="1" si="609"/>
        <v>126.98653846153866</v>
      </c>
      <c r="AY907">
        <f t="shared" ca="1" si="614"/>
        <v>110.54722222222316</v>
      </c>
      <c r="AZ907">
        <f t="shared" ca="1" si="613"/>
        <v>16.439316239315502</v>
      </c>
    </row>
    <row r="908" spans="1:52" x14ac:dyDescent="0.3">
      <c r="A908" s="1" vm="5301">
        <f ca="1"/>
        <v>44075</v>
      </c>
      <c r="B908" s="1" vm="5302">
        <f ca="1"/>
        <v>11464.3</v>
      </c>
      <c r="C908" s="1" vm="5303">
        <f ca="1"/>
        <v>11553.55</v>
      </c>
      <c r="D908" s="1" vm="2504">
        <f ca="1"/>
        <v>11366.9</v>
      </c>
      <c r="E908" s="1" vm="5304">
        <f ca="1"/>
        <v>11470.25</v>
      </c>
      <c r="F908" s="1" vm="5305">
        <f ca="1"/>
        <v>783770000</v>
      </c>
      <c r="G908" s="1">
        <f t="shared" ca="1" si="639"/>
        <v>11522.84</v>
      </c>
      <c r="H908" s="2">
        <f t="shared" ca="1" si="608"/>
        <v>11358.665000000001</v>
      </c>
      <c r="I908" s="6" t="str" cm="1">
        <f t="array" aca="1" ref="I908" ca="1">_xlfn.IFS(AND(G907&lt;H907,G908&gt;H908),"BUY", AND(G907&gt;H907,G908&lt;H908),"SELL",TRUE,"")</f>
        <v/>
      </c>
      <c r="J908" s="1" vm="4918">
        <f t="shared" ca="1" si="618"/>
        <v>9726.85</v>
      </c>
      <c r="K908" s="3" t="str">
        <f t="shared" ca="1" si="632"/>
        <v/>
      </c>
      <c r="L908" s="3">
        <f t="shared" ca="1" si="633"/>
        <v>7.2667398463226451E-3</v>
      </c>
      <c r="M908" s="3">
        <f t="shared" ca="1" si="634"/>
        <v>7.2404643072113339E-3</v>
      </c>
      <c r="N908" s="4">
        <f t="shared" ca="1" si="619"/>
        <v>1</v>
      </c>
      <c r="O908" s="2">
        <f t="shared" ca="1" si="635"/>
        <v>7.2404643072113339E-3</v>
      </c>
      <c r="P908" s="1">
        <f t="shared" ca="1" si="620"/>
        <v>11463.566666666666</v>
      </c>
      <c r="Q908" s="1">
        <f t="shared" ca="1" si="621"/>
        <v>8984799646333.332</v>
      </c>
      <c r="R908" s="1" t="e" vm="4">
        <f ca="1">IF(ISBLANK(A908),"",SUM($Q$2:Q908))</f>
        <v>#N/A</v>
      </c>
      <c r="S908" s="1" t="e" vm="4">
        <f ca="1">IF(ISBLANK(A908),"",SUM($F$2:F908))</f>
        <v>#N/A</v>
      </c>
      <c r="T908" s="1" t="e" vm="4">
        <f t="shared" ca="1" si="622"/>
        <v>#N/A</v>
      </c>
      <c r="U908" s="1" t="e" vm="4">
        <f t="shared" ca="1" si="623"/>
        <v>#N/A</v>
      </c>
      <c r="V908" s="17">
        <f t="shared" ca="1" si="624"/>
        <v>186.64999999999964</v>
      </c>
      <c r="W908" s="17">
        <f t="shared" ca="1" si="625"/>
        <v>0</v>
      </c>
      <c r="X908" s="17">
        <f t="shared" ca="1" si="626"/>
        <v>0</v>
      </c>
      <c r="Y908" s="22">
        <f t="shared" ca="1" si="617"/>
        <v>2107.9499999999953</v>
      </c>
      <c r="Z908" s="22">
        <f t="shared" ca="1" si="617"/>
        <v>555.14999999999782</v>
      </c>
      <c r="AA908" s="22">
        <f t="shared" ca="1" si="617"/>
        <v>526.35000000000036</v>
      </c>
      <c r="AB908" s="23">
        <f t="shared" ca="1" si="602"/>
        <v>26.336013662563108</v>
      </c>
      <c r="AC908" s="23">
        <f t="shared" ca="1" si="603"/>
        <v>24.969757347185727</v>
      </c>
      <c r="AD908" s="23">
        <f t="shared" ca="1" si="604"/>
        <v>1.366256315377381</v>
      </c>
      <c r="AE908" s="23">
        <f t="shared" ca="1" si="605"/>
        <v>51.305771009748838</v>
      </c>
      <c r="AF908" s="23">
        <f t="shared" ca="1" si="606"/>
        <v>2.6629680998610716</v>
      </c>
      <c r="AG908" s="23">
        <f t="shared" ca="1" si="611"/>
        <v>17.896750948682875</v>
      </c>
      <c r="AH908" s="25" t="str">
        <f t="shared" ca="1" si="627"/>
        <v>Weak</v>
      </c>
      <c r="AI908" s="25" t="str">
        <f t="shared" ca="1" si="628"/>
        <v>Bullish</v>
      </c>
      <c r="AJ908" s="1">
        <f t="shared" ca="1" si="636"/>
        <v>783781523.24000001</v>
      </c>
      <c r="AK908" s="10">
        <f t="shared" ca="1" si="637"/>
        <v>7.2404643072113339E-3</v>
      </c>
      <c r="AL908" s="10">
        <f t="shared" ca="1" si="598"/>
        <v>0.14797284430007315</v>
      </c>
      <c r="AM908">
        <f t="shared" ca="1" si="638"/>
        <v>82.75</v>
      </c>
      <c r="AN908">
        <f t="shared" ca="1" si="629"/>
        <v>82.75</v>
      </c>
      <c r="AO908">
        <f t="shared" ca="1" si="630"/>
        <v>0</v>
      </c>
      <c r="AP908">
        <f t="shared" ca="1" si="616"/>
        <v>49.938032123347242</v>
      </c>
      <c r="AQ908">
        <f t="shared" ca="1" si="616"/>
        <v>35.089337733707659</v>
      </c>
      <c r="AR908">
        <f t="shared" ca="1" si="599"/>
        <v>1.4231682712944329</v>
      </c>
      <c r="AS908">
        <f t="shared" ca="1" si="600"/>
        <v>58.731714514163315</v>
      </c>
      <c r="AT908">
        <f t="shared" ca="1" si="631"/>
        <v>186.64999999999964</v>
      </c>
      <c r="AU908">
        <f t="shared" ca="1" si="601"/>
        <v>145.58948332171749</v>
      </c>
      <c r="AV908">
        <f t="shared" ca="1" si="596"/>
        <v>11439.795833333335</v>
      </c>
      <c r="AW908">
        <f t="shared" ca="1" si="610"/>
        <v>11301.505769230771</v>
      </c>
      <c r="AX908">
        <f t="shared" ca="1" si="609"/>
        <v>138.29006410256443</v>
      </c>
      <c r="AY908">
        <f t="shared" ca="1" si="614"/>
        <v>113.74074074074169</v>
      </c>
      <c r="AZ908">
        <f t="shared" ca="1" si="613"/>
        <v>24.549323361822744</v>
      </c>
    </row>
    <row r="909" spans="1:52" x14ac:dyDescent="0.3">
      <c r="A909" s="1" vm="5306">
        <f ca="1"/>
        <v>44076</v>
      </c>
      <c r="B909" s="1" vm="5307">
        <f ca="1"/>
        <v>11478.55</v>
      </c>
      <c r="C909" s="1" vm="5308">
        <f ca="1"/>
        <v>11554.75</v>
      </c>
      <c r="D909" s="1" vm="5309">
        <f ca="1"/>
        <v>11430.4</v>
      </c>
      <c r="E909" s="1" vm="5310">
        <f ca="1"/>
        <v>11535</v>
      </c>
      <c r="F909" s="1" vm="5311">
        <f ca="1"/>
        <v>593494000</v>
      </c>
      <c r="G909" s="1">
        <f t="shared" ca="1" si="639"/>
        <v>11519.92</v>
      </c>
      <c r="H909" s="2">
        <f t="shared" ca="1" si="608"/>
        <v>11380.3325</v>
      </c>
      <c r="I909" s="6" t="str" cm="1">
        <f t="array" aca="1" ref="I909" ca="1">_xlfn.IFS(AND(G908&lt;H908,G909&gt;H909),"BUY", AND(G908&gt;H908,G909&lt;H909),"SELL",TRUE,"")</f>
        <v/>
      </c>
      <c r="J909" s="1" vm="4918">
        <f t="shared" ca="1" si="618"/>
        <v>9726.85</v>
      </c>
      <c r="K909" s="3" t="str">
        <f t="shared" ca="1" si="632"/>
        <v/>
      </c>
      <c r="L909" s="3">
        <f t="shared" ca="1" si="633"/>
        <v>5.6450382511279429E-3</v>
      </c>
      <c r="M909" s="3">
        <f t="shared" ca="1" si="634"/>
        <v>5.6291647324288943E-3</v>
      </c>
      <c r="N909" s="4">
        <f t="shared" ca="1" si="619"/>
        <v>1</v>
      </c>
      <c r="O909" s="2">
        <f t="shared" ca="1" si="635"/>
        <v>5.6291647324288943E-3</v>
      </c>
      <c r="P909" s="1">
        <f t="shared" ca="1" si="620"/>
        <v>11506.716666666667</v>
      </c>
      <c r="Q909" s="1">
        <f t="shared" ca="1" si="621"/>
        <v>6829167301366.667</v>
      </c>
      <c r="R909" s="1" t="e" vm="4">
        <f ca="1">IF(ISBLANK(A909),"",SUM($Q$2:Q909))</f>
        <v>#N/A</v>
      </c>
      <c r="S909" s="1" t="e" vm="4">
        <f ca="1">IF(ISBLANK(A909),"",SUM($F$2:F909))</f>
        <v>#N/A</v>
      </c>
      <c r="T909" s="1" t="e" vm="4">
        <f t="shared" ca="1" si="622"/>
        <v>#N/A</v>
      </c>
      <c r="U909" s="1" t="e" vm="4">
        <f t="shared" ca="1" si="623"/>
        <v>#N/A</v>
      </c>
      <c r="V909" s="17">
        <f t="shared" ca="1" si="624"/>
        <v>124.35000000000036</v>
      </c>
      <c r="W909" s="17">
        <f t="shared" ca="1" si="625"/>
        <v>1.2000000000007276</v>
      </c>
      <c r="X909" s="17">
        <f t="shared" ca="1" si="626"/>
        <v>0</v>
      </c>
      <c r="Y909" s="22">
        <f t="shared" ca="1" si="617"/>
        <v>2142.9499999999971</v>
      </c>
      <c r="Z909" s="22">
        <f t="shared" ca="1" si="617"/>
        <v>519.04999999999927</v>
      </c>
      <c r="AA909" s="22">
        <f t="shared" ca="1" si="617"/>
        <v>526.35000000000036</v>
      </c>
      <c r="AB909" s="23">
        <f t="shared" ca="1" si="602"/>
        <v>24.221283744371075</v>
      </c>
      <c r="AC909" s="23">
        <f t="shared" ca="1" si="603"/>
        <v>24.56193564945524</v>
      </c>
      <c r="AD909" s="23">
        <f t="shared" ca="1" si="604"/>
        <v>0.34065190508416521</v>
      </c>
      <c r="AE909" s="23">
        <f t="shared" ca="1" si="605"/>
        <v>48.783219393826315</v>
      </c>
      <c r="AF909" s="23">
        <f t="shared" ca="1" si="606"/>
        <v>0.69829730246806121</v>
      </c>
      <c r="AG909" s="23">
        <f t="shared" ca="1" si="611"/>
        <v>16.486896031236167</v>
      </c>
      <c r="AH909" s="25" t="str">
        <f t="shared" ca="1" si="627"/>
        <v>Weak</v>
      </c>
      <c r="AI909" s="25" t="str">
        <f t="shared" ca="1" si="628"/>
        <v>Bearish</v>
      </c>
      <c r="AJ909" s="1">
        <f t="shared" ca="1" si="636"/>
        <v>593505522.84000003</v>
      </c>
      <c r="AK909" s="10">
        <f t="shared" ca="1" si="637"/>
        <v>5.6291647324288943E-3</v>
      </c>
      <c r="AL909" s="10">
        <f t="shared" ca="1" si="598"/>
        <v>0.1489828872802314</v>
      </c>
      <c r="AM909">
        <f t="shared" ca="1" si="638"/>
        <v>64.75</v>
      </c>
      <c r="AN909">
        <f t="shared" ca="1" si="629"/>
        <v>64.75</v>
      </c>
      <c r="AO909">
        <f t="shared" ca="1" si="630"/>
        <v>0</v>
      </c>
      <c r="AP909">
        <f t="shared" ca="1" si="616"/>
        <v>50.996029828822437</v>
      </c>
      <c r="AQ909">
        <f t="shared" ca="1" si="616"/>
        <v>32.582956467014256</v>
      </c>
      <c r="AR909">
        <f t="shared" ca="1" si="599"/>
        <v>1.565113647082605</v>
      </c>
      <c r="AS909">
        <f t="shared" ca="1" si="600"/>
        <v>61.015372510401811</v>
      </c>
      <c r="AT909">
        <f t="shared" ca="1" si="631"/>
        <v>124.35000000000036</v>
      </c>
      <c r="AU909">
        <f t="shared" ca="1" si="601"/>
        <v>144.07237737016627</v>
      </c>
      <c r="AV909">
        <f t="shared" ca="1" si="596"/>
        <v>11463.7875</v>
      </c>
      <c r="AW909">
        <f t="shared" ca="1" si="610"/>
        <v>11310.523076923078</v>
      </c>
      <c r="AX909">
        <f t="shared" ca="1" si="609"/>
        <v>153.26442307692196</v>
      </c>
      <c r="AY909">
        <f t="shared" ca="1" si="614"/>
        <v>119.55509259259351</v>
      </c>
      <c r="AZ909">
        <f t="shared" ca="1" si="613"/>
        <v>33.709330484328447</v>
      </c>
    </row>
    <row r="910" spans="1:52" x14ac:dyDescent="0.3">
      <c r="A910" s="1" vm="5312">
        <f ca="1"/>
        <v>44077</v>
      </c>
      <c r="B910" s="1" vm="5313">
        <f ca="1"/>
        <v>11566.2</v>
      </c>
      <c r="C910" s="1" vm="5314">
        <f ca="1"/>
        <v>11584.95</v>
      </c>
      <c r="D910" s="1" vm="5315">
        <f ca="1"/>
        <v>11507.65</v>
      </c>
      <c r="E910" s="1" vm="5316">
        <f ca="1"/>
        <v>11527.45</v>
      </c>
      <c r="F910" s="1" vm="5317">
        <f ca="1"/>
        <v>607115000</v>
      </c>
      <c r="G910" s="1">
        <f t="shared" ca="1" si="639"/>
        <v>11513.560000000001</v>
      </c>
      <c r="H910" s="2">
        <f t="shared" ca="1" si="608"/>
        <v>11396.697500000002</v>
      </c>
      <c r="I910" s="6" t="str" cm="1">
        <f t="array" aca="1" ref="I910" ca="1">_xlfn.IFS(AND(G909&lt;H909,G910&gt;H910),"BUY", AND(G909&gt;H909,G910&lt;H910),"SELL",TRUE,"")</f>
        <v/>
      </c>
      <c r="J910" s="1" vm="4918">
        <f t="shared" ca="1" si="618"/>
        <v>9726.85</v>
      </c>
      <c r="K910" s="3" t="str">
        <f t="shared" ca="1" si="632"/>
        <v/>
      </c>
      <c r="L910" s="3">
        <f t="shared" ca="1" si="633"/>
        <v>-6.5452969224089053E-4</v>
      </c>
      <c r="M910" s="3">
        <f t="shared" ca="1" si="634"/>
        <v>-6.5474399031464003E-4</v>
      </c>
      <c r="N910" s="4">
        <f t="shared" ca="1" si="619"/>
        <v>1</v>
      </c>
      <c r="O910" s="2">
        <f t="shared" ca="1" si="635"/>
        <v>-6.5474399031464003E-4</v>
      </c>
      <c r="P910" s="1">
        <f t="shared" ca="1" si="620"/>
        <v>11540.016666666668</v>
      </c>
      <c r="Q910" s="1">
        <f t="shared" ca="1" si="621"/>
        <v>7006117218583.334</v>
      </c>
      <c r="R910" s="1" t="e" vm="4">
        <f ca="1">IF(ISBLANK(A910),"",SUM($Q$2:Q910))</f>
        <v>#N/A</v>
      </c>
      <c r="S910" s="1" t="e" vm="4">
        <f ca="1">IF(ISBLANK(A910),"",SUM($F$2:F910))</f>
        <v>#N/A</v>
      </c>
      <c r="T910" s="1" t="e" vm="4">
        <f t="shared" ca="1" si="622"/>
        <v>#N/A</v>
      </c>
      <c r="U910" s="1" t="e" vm="4">
        <f t="shared" ca="1" si="623"/>
        <v>#N/A</v>
      </c>
      <c r="V910" s="17">
        <f t="shared" ca="1" si="624"/>
        <v>77.300000000001091</v>
      </c>
      <c r="W910" s="17">
        <f t="shared" ca="1" si="625"/>
        <v>30.200000000000728</v>
      </c>
      <c r="X910" s="17">
        <f t="shared" ca="1" si="626"/>
        <v>0</v>
      </c>
      <c r="Y910" s="22">
        <f t="shared" ca="1" si="617"/>
        <v>1965.4499999999989</v>
      </c>
      <c r="Z910" s="22">
        <f t="shared" ca="1" si="617"/>
        <v>549.25</v>
      </c>
      <c r="AA910" s="22">
        <f t="shared" ca="1" si="617"/>
        <v>367.85000000000036</v>
      </c>
      <c r="AB910" s="23">
        <f t="shared" ca="1" si="602"/>
        <v>27.94525426747057</v>
      </c>
      <c r="AC910" s="23">
        <f t="shared" ca="1" si="603"/>
        <v>18.715815716502611</v>
      </c>
      <c r="AD910" s="23">
        <f t="shared" ca="1" si="604"/>
        <v>9.2294385509679593</v>
      </c>
      <c r="AE910" s="23">
        <f t="shared" ca="1" si="605"/>
        <v>46.661069983973178</v>
      </c>
      <c r="AF910" s="23">
        <f t="shared" ca="1" si="606"/>
        <v>19.779740486315518</v>
      </c>
      <c r="AG910" s="23">
        <f t="shared" ca="1" si="611"/>
        <v>17.814530843090104</v>
      </c>
      <c r="AH910" s="25" t="str">
        <f t="shared" ca="1" si="627"/>
        <v>Weak</v>
      </c>
      <c r="AI910" s="25" t="str">
        <f t="shared" ca="1" si="628"/>
        <v>Bullish</v>
      </c>
      <c r="AJ910" s="1">
        <f t="shared" ca="1" si="636"/>
        <v>-607103480.08000004</v>
      </c>
      <c r="AK910" s="10">
        <f t="shared" ca="1" si="637"/>
        <v>-6.5474399031464003E-4</v>
      </c>
      <c r="AL910" s="10">
        <f t="shared" ca="1" si="598"/>
        <v>0.13854106575317843</v>
      </c>
      <c r="AM910">
        <f t="shared" ca="1" si="638"/>
        <v>-7.5499999999992724</v>
      </c>
      <c r="AN910">
        <f t="shared" ca="1" si="629"/>
        <v>0</v>
      </c>
      <c r="AO910">
        <f t="shared" ca="1" si="630"/>
        <v>7.5499999999992724</v>
      </c>
      <c r="AP910">
        <f t="shared" ca="1" si="616"/>
        <v>47.353456269620835</v>
      </c>
      <c r="AQ910">
        <f t="shared" ca="1" si="616"/>
        <v>30.794888147941755</v>
      </c>
      <c r="AR910">
        <f t="shared" ca="1" si="599"/>
        <v>1.5377050906023768</v>
      </c>
      <c r="AS910">
        <f t="shared" ca="1" si="600"/>
        <v>60.594317925152239</v>
      </c>
      <c r="AT910">
        <f t="shared" ca="1" si="631"/>
        <v>77.300000000001091</v>
      </c>
      <c r="AU910">
        <f t="shared" ca="1" si="601"/>
        <v>139.3029218437259</v>
      </c>
      <c r="AV910">
        <f t="shared" ref="AV910:AV973" ca="1" si="640">AVERAGE(E899:E910)</f>
        <v>11475.629166666668</v>
      </c>
      <c r="AW910">
        <f t="shared" ca="1" si="610"/>
        <v>11323.007692307692</v>
      </c>
      <c r="AX910">
        <f t="shared" ca="1" si="609"/>
        <v>152.62147435897532</v>
      </c>
      <c r="AY910">
        <f t="shared" ca="1" si="614"/>
        <v>125.49782763532858</v>
      </c>
      <c r="AZ910">
        <f t="shared" ca="1" si="613"/>
        <v>27.123646723646743</v>
      </c>
    </row>
    <row r="911" spans="1:52" x14ac:dyDescent="0.3">
      <c r="A911" s="1" vm="5318">
        <f ca="1"/>
        <v>44078</v>
      </c>
      <c r="B911" s="1" vm="5319">
        <f ca="1"/>
        <v>11354.4</v>
      </c>
      <c r="C911" s="1" vm="5320">
        <f ca="1"/>
        <v>11452.05</v>
      </c>
      <c r="D911" s="1" vm="5321">
        <f ca="1"/>
        <v>11303.65</v>
      </c>
      <c r="E911" s="1" vm="5322">
        <f ca="1"/>
        <v>11333.85</v>
      </c>
      <c r="F911" s="1" vm="5323">
        <f ca="1"/>
        <v>681339000</v>
      </c>
      <c r="G911" s="1">
        <f t="shared" ca="1" si="639"/>
        <v>11450.81</v>
      </c>
      <c r="H911" s="2">
        <f t="shared" ca="1" si="608"/>
        <v>11402.687500000002</v>
      </c>
      <c r="I911" s="6" t="str" cm="1">
        <f t="array" aca="1" ref="I911" ca="1">_xlfn.IFS(AND(G910&lt;H910,G911&gt;H911),"BUY", AND(G910&gt;H910,G911&lt;H911),"SELL",TRUE,"")</f>
        <v/>
      </c>
      <c r="J911" s="1" vm="4918">
        <f t="shared" ca="1" si="618"/>
        <v>9726.85</v>
      </c>
      <c r="K911" s="3" t="str">
        <f t="shared" ca="1" si="632"/>
        <v/>
      </c>
      <c r="L911" s="3">
        <f t="shared" ca="1" si="633"/>
        <v>-1.6794694403359012E-2</v>
      </c>
      <c r="M911" s="3">
        <f t="shared" ca="1" si="634"/>
        <v>-1.6937324491168509E-2</v>
      </c>
      <c r="N911" s="4">
        <f t="shared" ca="1" si="619"/>
        <v>1</v>
      </c>
      <c r="O911" s="2">
        <f t="shared" ca="1" si="635"/>
        <v>-1.6937324491168509E-2</v>
      </c>
      <c r="P911" s="1">
        <f t="shared" ca="1" si="620"/>
        <v>11363.183333333332</v>
      </c>
      <c r="Q911" s="1">
        <f t="shared" ca="1" si="621"/>
        <v>7742179969149.999</v>
      </c>
      <c r="R911" s="1" t="e" vm="4">
        <f ca="1">IF(ISBLANK(A911),"",SUM($Q$2:Q911))</f>
        <v>#N/A</v>
      </c>
      <c r="S911" s="1" t="e" vm="4">
        <f ca="1">IF(ISBLANK(A911),"",SUM($F$2:F911))</f>
        <v>#N/A</v>
      </c>
      <c r="T911" s="1" t="e" vm="4">
        <f t="shared" ca="1" si="622"/>
        <v>#N/A</v>
      </c>
      <c r="U911" s="1" t="e" vm="4">
        <f t="shared" ca="1" si="623"/>
        <v>#N/A</v>
      </c>
      <c r="V911" s="17">
        <f t="shared" ca="1" si="624"/>
        <v>223.80000000000109</v>
      </c>
      <c r="W911" s="17">
        <f t="shared" ca="1" si="625"/>
        <v>0</v>
      </c>
      <c r="X911" s="17">
        <f t="shared" ca="1" si="626"/>
        <v>204</v>
      </c>
      <c r="Y911" s="22">
        <f t="shared" ref="Y911:AA913" ca="1" si="641">SUM(V898:V911)</f>
        <v>2066.6499999999996</v>
      </c>
      <c r="Z911" s="22">
        <f t="shared" ca="1" si="641"/>
        <v>549.25</v>
      </c>
      <c r="AA911" s="22">
        <f t="shared" ca="1" si="641"/>
        <v>571.85000000000036</v>
      </c>
      <c r="AB911" s="23">
        <f t="shared" ca="1" si="602"/>
        <v>26.576827232477683</v>
      </c>
      <c r="AC911" s="23">
        <f t="shared" ca="1" si="603"/>
        <v>27.670384438584207</v>
      </c>
      <c r="AD911" s="23">
        <f t="shared" ca="1" si="604"/>
        <v>1.0935572061065244</v>
      </c>
      <c r="AE911" s="23">
        <f t="shared" ca="1" si="605"/>
        <v>54.247211671061891</v>
      </c>
      <c r="AF911" s="23">
        <f t="shared" ca="1" si="606"/>
        <v>2.0158772634020585</v>
      </c>
      <c r="AG911" s="23">
        <f t="shared" ca="1" si="611"/>
        <v>17.303147357007401</v>
      </c>
      <c r="AH911" s="25" t="str">
        <f t="shared" ca="1" si="627"/>
        <v>Weak</v>
      </c>
      <c r="AI911" s="25" t="str">
        <f t="shared" ca="1" si="628"/>
        <v>Bearish</v>
      </c>
      <c r="AJ911" s="1">
        <f t="shared" ca="1" si="636"/>
        <v>-681327486.44000006</v>
      </c>
      <c r="AK911" s="10">
        <f t="shared" ca="1" si="637"/>
        <v>-1.6937324491168509E-2</v>
      </c>
      <c r="AL911" s="10">
        <f t="shared" ca="1" si="598"/>
        <v>0.15891559137792413</v>
      </c>
      <c r="AM911">
        <f t="shared" ca="1" si="638"/>
        <v>-193.60000000000036</v>
      </c>
      <c r="AN911">
        <f t="shared" ca="1" si="629"/>
        <v>0</v>
      </c>
      <c r="AO911">
        <f t="shared" ca="1" si="630"/>
        <v>193.60000000000036</v>
      </c>
      <c r="AP911">
        <f t="shared" ca="1" si="616"/>
        <v>43.971066536076492</v>
      </c>
      <c r="AQ911">
        <f t="shared" ca="1" si="616"/>
        <v>42.423824708803082</v>
      </c>
      <c r="AR911">
        <f t="shared" ca="1" si="599"/>
        <v>1.0364710593138093</v>
      </c>
      <c r="AS911">
        <f t="shared" ca="1" si="600"/>
        <v>50.895447522983666</v>
      </c>
      <c r="AT911">
        <f t="shared" ca="1" si="631"/>
        <v>148.39999999999964</v>
      </c>
      <c r="AU911">
        <f t="shared" ca="1" si="601"/>
        <v>139.95271314060258</v>
      </c>
      <c r="AV911">
        <f t="shared" ca="1" si="640"/>
        <v>11469.416666666666</v>
      </c>
      <c r="AW911">
        <f t="shared" ca="1" si="610"/>
        <v>11331.919230769232</v>
      </c>
      <c r="AX911">
        <f t="shared" ca="1" si="609"/>
        <v>137.49743589743412</v>
      </c>
      <c r="AY911">
        <f t="shared" ca="1" si="614"/>
        <v>129.70783475783517</v>
      </c>
      <c r="AZ911">
        <f t="shared" ca="1" si="613"/>
        <v>7.7896011395989433</v>
      </c>
    </row>
    <row r="912" spans="1:52" x14ac:dyDescent="0.3">
      <c r="A912" s="1" vm="5324">
        <f ca="1"/>
        <v>44081</v>
      </c>
      <c r="B912" s="1" vm="5325">
        <f ca="1"/>
        <v>11359.6</v>
      </c>
      <c r="C912" s="1" vm="5326">
        <f ca="1"/>
        <v>11381.15</v>
      </c>
      <c r="D912" s="1" vm="5327">
        <f ca="1"/>
        <v>11251.7</v>
      </c>
      <c r="E912" s="1" vm="5328">
        <f ca="1"/>
        <v>11355.05</v>
      </c>
      <c r="F912" s="1" vm="5329">
        <f ca="1"/>
        <v>560323000</v>
      </c>
      <c r="G912" s="1">
        <f t="shared" ca="1" si="639"/>
        <v>11444.319999999998</v>
      </c>
      <c r="H912" s="2">
        <f t="shared" ca="1" si="608"/>
        <v>11406.932500000001</v>
      </c>
      <c r="I912" s="6" t="str" cm="1">
        <f t="array" aca="1" ref="I912" ca="1">_xlfn.IFS(AND(G911&lt;H911,G912&gt;H912),"BUY", AND(G911&gt;H911,G912&lt;H912),"SELL",TRUE,"")</f>
        <v/>
      </c>
      <c r="J912" s="1" vm="4918">
        <f t="shared" ca="1" si="618"/>
        <v>9726.85</v>
      </c>
      <c r="K912" s="3" t="str">
        <f t="shared" ca="1" si="632"/>
        <v/>
      </c>
      <c r="L912" s="3">
        <f t="shared" ca="1" si="633"/>
        <v>1.8705029623649061E-3</v>
      </c>
      <c r="M912" s="3">
        <f t="shared" ca="1" si="634"/>
        <v>1.8687557501366183E-3</v>
      </c>
      <c r="N912" s="4">
        <f t="shared" ca="1" si="619"/>
        <v>1</v>
      </c>
      <c r="O912" s="2">
        <f t="shared" ca="1" si="635"/>
        <v>1.8687557501366183E-3</v>
      </c>
      <c r="P912" s="1">
        <f t="shared" ca="1" si="620"/>
        <v>11329.299999999997</v>
      </c>
      <c r="Q912" s="1">
        <f t="shared" ca="1" si="621"/>
        <v>6348067363899.999</v>
      </c>
      <c r="R912" s="1" t="e" vm="4">
        <f ca="1">IF(ISBLANK(A912),"",SUM($Q$2:Q912))</f>
        <v>#N/A</v>
      </c>
      <c r="S912" s="1" t="e" vm="4">
        <f ca="1">IF(ISBLANK(A912),"",SUM($F$2:F912))</f>
        <v>#N/A</v>
      </c>
      <c r="T912" s="1" t="e" vm="4">
        <f t="shared" ca="1" si="622"/>
        <v>#N/A</v>
      </c>
      <c r="U912" s="1" t="e" vm="4">
        <f t="shared" ca="1" si="623"/>
        <v>#N/A</v>
      </c>
      <c r="V912" s="17">
        <f t="shared" ca="1" si="624"/>
        <v>129.44999999999891</v>
      </c>
      <c r="W912" s="17">
        <f t="shared" ca="1" si="625"/>
        <v>0</v>
      </c>
      <c r="X912" s="17">
        <f t="shared" ca="1" si="626"/>
        <v>51.949999999998909</v>
      </c>
      <c r="Y912" s="22">
        <f t="shared" ca="1" si="641"/>
        <v>2041.4999999999982</v>
      </c>
      <c r="Z912" s="22">
        <f t="shared" ca="1" si="641"/>
        <v>414.64999999999964</v>
      </c>
      <c r="AA912" s="22">
        <f t="shared" ca="1" si="641"/>
        <v>623.79999999999927</v>
      </c>
      <c r="AB912" s="23">
        <f t="shared" ca="1" si="602"/>
        <v>20.311045799657116</v>
      </c>
      <c r="AC912" s="23">
        <f t="shared" ca="1" si="603"/>
        <v>30.555963752143022</v>
      </c>
      <c r="AD912" s="23">
        <f t="shared" ca="1" si="604"/>
        <v>10.244917952485906</v>
      </c>
      <c r="AE912" s="23">
        <f t="shared" ca="1" si="605"/>
        <v>50.867009551800138</v>
      </c>
      <c r="AF912" s="23">
        <f t="shared" ca="1" si="606"/>
        <v>20.140594154749849</v>
      </c>
      <c r="AG912" s="23">
        <f t="shared" ca="1" si="611"/>
        <v>18.527443201668326</v>
      </c>
      <c r="AH912" s="25" t="str">
        <f t="shared" ca="1" si="627"/>
        <v>Weak</v>
      </c>
      <c r="AI912" s="25" t="str">
        <f t="shared" ca="1" si="628"/>
        <v>Bearish</v>
      </c>
      <c r="AJ912" s="1">
        <f t="shared" ca="1" si="636"/>
        <v>560334450.80999994</v>
      </c>
      <c r="AK912" s="10">
        <f t="shared" ca="1" si="637"/>
        <v>1.8687557501366183E-3</v>
      </c>
      <c r="AL912" s="10">
        <f t="shared" ref="AL912:AL975" ca="1" si="642">STDEV(AK899:AK912)*SQRT(DaysInYear)</f>
        <v>0.15000153233818317</v>
      </c>
      <c r="AM912">
        <f t="shared" ca="1" si="638"/>
        <v>21.199999999998909</v>
      </c>
      <c r="AN912">
        <f t="shared" ca="1" si="629"/>
        <v>21.199999999998909</v>
      </c>
      <c r="AO912">
        <f t="shared" ca="1" si="630"/>
        <v>0</v>
      </c>
      <c r="AP912">
        <f t="shared" ca="1" si="616"/>
        <v>42.344561783499522</v>
      </c>
      <c r="AQ912">
        <f t="shared" ca="1" si="616"/>
        <v>39.393551515317149</v>
      </c>
      <c r="AR912">
        <f t="shared" ref="AR912:AR975" ca="1" si="643">AP912/AQ912</f>
        <v>1.0749109982387586</v>
      </c>
      <c r="AS912">
        <f t="shared" ref="AS912:AS975" ca="1" si="644">IF(AQ912=0,100,100-(100/(1+AR912)))</f>
        <v>51.80516172265569</v>
      </c>
      <c r="AT912">
        <f t="shared" ca="1" si="631"/>
        <v>129.44999999999891</v>
      </c>
      <c r="AU912">
        <f t="shared" ref="AU912:AU975" ca="1" si="645">(AU911*13+AT912)/14</f>
        <v>139.20251934484517</v>
      </c>
      <c r="AV912">
        <f t="shared" ca="1" si="640"/>
        <v>11472.987500000001</v>
      </c>
      <c r="AW912">
        <f t="shared" ca="1" si="610"/>
        <v>11342.75</v>
      </c>
      <c r="AX912">
        <f t="shared" ca="1" si="609"/>
        <v>130.23750000000109</v>
      </c>
      <c r="AY912">
        <f t="shared" ca="1" si="614"/>
        <v>132.64373219373272</v>
      </c>
      <c r="AZ912">
        <f t="shared" ca="1" si="613"/>
        <v>-2.4062321937316256</v>
      </c>
    </row>
    <row r="913" spans="1:52" x14ac:dyDescent="0.3">
      <c r="A913" s="1" vm="5330">
        <f ca="1"/>
        <v>44082</v>
      </c>
      <c r="B913" s="1" vm="5331">
        <f ca="1"/>
        <v>11378.55</v>
      </c>
      <c r="C913" s="1" vm="5332">
        <f ca="1"/>
        <v>11437.25</v>
      </c>
      <c r="D913" s="1" vm="5333">
        <f ca="1"/>
        <v>11290.45</v>
      </c>
      <c r="E913" s="1" vm="5334">
        <f ca="1"/>
        <v>11317.35</v>
      </c>
      <c r="F913" s="1" vm="5335">
        <f ca="1"/>
        <v>572239000</v>
      </c>
      <c r="G913" s="1">
        <f t="shared" ca="1" si="639"/>
        <v>11413.740000000002</v>
      </c>
      <c r="H913" s="2">
        <f t="shared" ca="1" si="608"/>
        <v>11406.675000000001</v>
      </c>
      <c r="I913" s="6" t="str" cm="1">
        <f t="array" aca="1" ref="I913" ca="1">_xlfn.IFS(AND(G912&lt;H912,G913&gt;H913),"BUY", AND(G912&gt;H912,G913&lt;H913),"SELL",TRUE,"")</f>
        <v/>
      </c>
      <c r="J913" s="1" vm="4918">
        <f t="shared" ca="1" si="618"/>
        <v>9726.85</v>
      </c>
      <c r="K913" s="3" t="str">
        <f t="shared" ca="1" si="632"/>
        <v/>
      </c>
      <c r="L913" s="3">
        <f t="shared" ca="1" si="633"/>
        <v>-3.3201086741140307E-3</v>
      </c>
      <c r="M913" s="3">
        <f t="shared" ca="1" si="634"/>
        <v>-3.3256324646967609E-3</v>
      </c>
      <c r="N913" s="4">
        <f t="shared" ca="1" si="619"/>
        <v>1</v>
      </c>
      <c r="O913" s="2">
        <f t="shared" ca="1" si="635"/>
        <v>-3.3256324646967609E-3</v>
      </c>
      <c r="P913" s="1">
        <f t="shared" ca="1" si="620"/>
        <v>11348.35</v>
      </c>
      <c r="Q913" s="1">
        <f t="shared" ca="1" si="621"/>
        <v>6493968455650</v>
      </c>
      <c r="R913" s="1" t="e" vm="4">
        <f ca="1">IF(ISBLANK(A913),"",SUM($Q$2:Q913))</f>
        <v>#N/A</v>
      </c>
      <c r="S913" s="1" t="e" vm="4">
        <f ca="1">IF(ISBLANK(A913),"",SUM($F$2:F913))</f>
        <v>#N/A</v>
      </c>
      <c r="T913" s="1" t="e" vm="4">
        <f t="shared" ca="1" si="622"/>
        <v>#N/A</v>
      </c>
      <c r="U913" s="1" t="e" vm="4">
        <f t="shared" ca="1" si="623"/>
        <v>#N/A</v>
      </c>
      <c r="V913" s="17">
        <f t="shared" ca="1" si="624"/>
        <v>146.79999999999927</v>
      </c>
      <c r="W913" s="17">
        <f t="shared" ca="1" si="625"/>
        <v>56.100000000000364</v>
      </c>
      <c r="X913" s="17">
        <f t="shared" ca="1" si="626"/>
        <v>0</v>
      </c>
      <c r="Y913" s="22">
        <f t="shared" ca="1" si="641"/>
        <v>2113.2999999999975</v>
      </c>
      <c r="Z913" s="22">
        <f t="shared" ca="1" si="641"/>
        <v>412.10000000000036</v>
      </c>
      <c r="AA913" s="22">
        <f t="shared" ca="1" si="641"/>
        <v>623.79999999999927</v>
      </c>
      <c r="AB913" s="23">
        <f t="shared" ref="AB913:AB976" ca="1" si="646">IFERROR(100*(Z913/Y913),"")</f>
        <v>19.500307575829311</v>
      </c>
      <c r="AC913" s="23">
        <f t="shared" ref="AC913:AC976" ca="1" si="647">IFERROR(100*(AA913/Y913),"")</f>
        <v>29.517815738418591</v>
      </c>
      <c r="AD913" s="23">
        <f t="shared" ref="AD913:AD976" ca="1" si="648">IFERROR(ABS(AB913-AC913),"")</f>
        <v>10.01750816258928</v>
      </c>
      <c r="AE913" s="23">
        <f t="shared" ref="AE913:AE976" ca="1" si="649">IFERROR((AB913+AC913),"")</f>
        <v>49.018123314247902</v>
      </c>
      <c r="AF913" s="23">
        <f t="shared" ref="AF913:AF976" ca="1" si="650">IFERROR(100*(AD913/AE913),"")</f>
        <v>20.436335553624776</v>
      </c>
      <c r="AG913" s="23">
        <f t="shared" ca="1" si="611"/>
        <v>18.879666536918716</v>
      </c>
      <c r="AH913" s="25" t="str">
        <f t="shared" ca="1" si="627"/>
        <v>Weak</v>
      </c>
      <c r="AI913" s="25" t="str">
        <f t="shared" ca="1" si="628"/>
        <v>Bearish</v>
      </c>
      <c r="AJ913" s="1">
        <f t="shared" ca="1" si="636"/>
        <v>-572227555.67999995</v>
      </c>
      <c r="AK913" s="10">
        <f t="shared" ca="1" si="637"/>
        <v>-3.3256324646967609E-3</v>
      </c>
      <c r="AL913" s="10">
        <f t="shared" ca="1" si="642"/>
        <v>0.1501881760875689</v>
      </c>
      <c r="AM913">
        <f t="shared" ca="1" si="638"/>
        <v>-37.699999999998909</v>
      </c>
      <c r="AN913">
        <f t="shared" ca="1" si="629"/>
        <v>0</v>
      </c>
      <c r="AO913">
        <f t="shared" ca="1" si="630"/>
        <v>37.699999999998909</v>
      </c>
      <c r="AP913">
        <f t="shared" ca="1" si="616"/>
        <v>39.319950227535273</v>
      </c>
      <c r="AQ913">
        <f t="shared" ca="1" si="616"/>
        <v>39.272583549937274</v>
      </c>
      <c r="AR913">
        <f t="shared" ca="1" si="643"/>
        <v>1.0012061003712112</v>
      </c>
      <c r="AS913">
        <f t="shared" ca="1" si="644"/>
        <v>50.030134336762899</v>
      </c>
      <c r="AT913">
        <f t="shared" ca="1" si="631"/>
        <v>146.79999999999927</v>
      </c>
      <c r="AU913">
        <f t="shared" ca="1" si="645"/>
        <v>139.74519653449903</v>
      </c>
      <c r="AV913">
        <f t="shared" ca="1" si="640"/>
        <v>11468.466666666667</v>
      </c>
      <c r="AW913">
        <f t="shared" ca="1" si="610"/>
        <v>11359.125</v>
      </c>
      <c r="AX913">
        <f t="shared" ca="1" si="609"/>
        <v>109.34166666666715</v>
      </c>
      <c r="AY913">
        <f t="shared" ca="1" si="614"/>
        <v>132.32571225071277</v>
      </c>
      <c r="AZ913">
        <f t="shared" ca="1" si="613"/>
        <v>-22.984045584045617</v>
      </c>
    </row>
    <row r="914" spans="1:52" x14ac:dyDescent="0.3">
      <c r="A914" s="1" vm="5336">
        <f ca="1"/>
        <v>44083</v>
      </c>
      <c r="B914" s="1" vm="5337">
        <f ca="1"/>
        <v>11218.6</v>
      </c>
      <c r="C914" s="1" vm="5338">
        <f ca="1"/>
        <v>11298.15</v>
      </c>
      <c r="D914" s="1" vm="5339">
        <f ca="1"/>
        <v>11185.15</v>
      </c>
      <c r="E914" s="1" vm="5340">
        <f ca="1"/>
        <v>11278</v>
      </c>
      <c r="F914" s="1" vm="5341">
        <f ca="1"/>
        <v>728881000</v>
      </c>
      <c r="G914" s="1">
        <f t="shared" ca="1" si="639"/>
        <v>11362.34</v>
      </c>
      <c r="H914" s="2">
        <f t="shared" ca="1" si="608"/>
        <v>11405.155000000001</v>
      </c>
      <c r="I914" s="6" t="str" cm="1">
        <f t="array" aca="1" ref="I914" ca="1">_xlfn.IFS(AND(G913&lt;H913,G914&gt;H914),"BUY", AND(G913&gt;H913,G914&lt;H914),"SELL",TRUE,"")</f>
        <v>SELL</v>
      </c>
      <c r="J914" s="1" vm="4918">
        <f t="shared" ca="1" si="618"/>
        <v>9726.85</v>
      </c>
      <c r="K914" s="3" t="str">
        <f t="shared" ca="1" si="632"/>
        <v/>
      </c>
      <c r="L914" s="3">
        <f t="shared" ca="1" si="633"/>
        <v>-3.4769623630973578E-3</v>
      </c>
      <c r="M914" s="3">
        <f t="shared" ca="1" si="634"/>
        <v>-3.4830210446831823E-3</v>
      </c>
      <c r="N914" s="4">
        <f t="shared" ca="1" si="619"/>
        <v>1</v>
      </c>
      <c r="O914" s="2">
        <f t="shared" ca="1" si="635"/>
        <v>-3.4830210446831823E-3</v>
      </c>
      <c r="P914" s="1">
        <f t="shared" ca="1" si="620"/>
        <v>11253.766666666668</v>
      </c>
      <c r="Q914" s="1">
        <f t="shared" ca="1" si="621"/>
        <v>8202656701766.668</v>
      </c>
      <c r="R914" s="1" t="e" vm="4">
        <f ca="1">IF(ISBLANK(A914),"",SUM($Q$2:Q914))</f>
        <v>#N/A</v>
      </c>
      <c r="S914" s="1" t="e" vm="4">
        <f ca="1">IF(ISBLANK(A914),"",SUM($F$2:F914))</f>
        <v>#N/A</v>
      </c>
      <c r="T914" s="1" t="e" vm="4">
        <f t="shared" ca="1" si="622"/>
        <v>#N/A</v>
      </c>
      <c r="U914" s="1" t="e" vm="4">
        <f t="shared" ca="1" si="623"/>
        <v>#N/A</v>
      </c>
      <c r="V914" s="17">
        <f t="shared" ca="1" si="624"/>
        <v>132.20000000000073</v>
      </c>
      <c r="W914" s="17">
        <f t="shared" ca="1" si="625"/>
        <v>0</v>
      </c>
      <c r="X914" s="17">
        <f t="shared" ca="1" si="626"/>
        <v>105.30000000000109</v>
      </c>
      <c r="Y914" s="22">
        <f ca="1">SUM(V901:V914)</f>
        <v>2126.8999999999978</v>
      </c>
      <c r="Z914" s="22">
        <f ca="1">SUM(W901:W914)</f>
        <v>412.10000000000036</v>
      </c>
      <c r="AA914" s="22">
        <f ca="1">SUM(X901:X914)</f>
        <v>624.79999999999927</v>
      </c>
      <c r="AB914" s="23">
        <f t="shared" ca="1" si="646"/>
        <v>19.37561709530306</v>
      </c>
      <c r="AC914" s="23">
        <f t="shared" ca="1" si="647"/>
        <v>29.376087263152939</v>
      </c>
      <c r="AD914" s="23">
        <f t="shared" ca="1" si="648"/>
        <v>10.00047016784988</v>
      </c>
      <c r="AE914" s="23">
        <f t="shared" ca="1" si="649"/>
        <v>48.751704358455996</v>
      </c>
      <c r="AF914" s="23">
        <f t="shared" ca="1" si="650"/>
        <v>20.51306779824467</v>
      </c>
      <c r="AG914" s="23">
        <f t="shared" ca="1" si="611"/>
        <v>19.604160265317834</v>
      </c>
      <c r="AH914" s="25" t="str">
        <f t="shared" ca="1" si="627"/>
        <v>Weak</v>
      </c>
      <c r="AI914" s="25" t="str">
        <f t="shared" ca="1" si="628"/>
        <v>Bearish</v>
      </c>
      <c r="AJ914" s="1">
        <f t="shared" ca="1" si="636"/>
        <v>-728869586.25999999</v>
      </c>
      <c r="AK914" s="10">
        <f t="shared" ca="1" si="637"/>
        <v>-3.4830210446831823E-3</v>
      </c>
      <c r="AL914" s="10">
        <f t="shared" ca="1" si="642"/>
        <v>0.14655307065012879</v>
      </c>
      <c r="AM914">
        <f t="shared" ca="1" si="638"/>
        <v>-39.350000000000364</v>
      </c>
      <c r="AN914">
        <f t="shared" ca="1" si="629"/>
        <v>0</v>
      </c>
      <c r="AO914">
        <f t="shared" ca="1" si="630"/>
        <v>39.350000000000364</v>
      </c>
      <c r="AP914">
        <f t="shared" ca="1" si="616"/>
        <v>36.511382354139897</v>
      </c>
      <c r="AQ914">
        <f t="shared" ca="1" si="616"/>
        <v>39.27811329637035</v>
      </c>
      <c r="AR914">
        <f t="shared" ca="1" si="643"/>
        <v>0.9295604928537613</v>
      </c>
      <c r="AS914">
        <f t="shared" ca="1" si="644"/>
        <v>48.174726643525418</v>
      </c>
      <c r="AT914">
        <f t="shared" ca="1" si="631"/>
        <v>113</v>
      </c>
      <c r="AU914">
        <f t="shared" ca="1" si="645"/>
        <v>137.83482535346337</v>
      </c>
      <c r="AV914">
        <f t="shared" ca="1" si="640"/>
        <v>11452.762500000003</v>
      </c>
      <c r="AW914">
        <f t="shared" ca="1" si="610"/>
        <v>11366.153846153846</v>
      </c>
      <c r="AX914">
        <f t="shared" ca="1" si="609"/>
        <v>86.608653846156813</v>
      </c>
      <c r="AY914">
        <f t="shared" ca="1" si="614"/>
        <v>129.11296296296334</v>
      </c>
      <c r="AZ914">
        <f t="shared" ca="1" si="613"/>
        <v>-42.504309116806525</v>
      </c>
    </row>
    <row r="915" spans="1:52" x14ac:dyDescent="0.3">
      <c r="A915" s="1" vm="5342">
        <f ca="1"/>
        <v>44084</v>
      </c>
      <c r="B915" s="1" vm="5343">
        <f ca="1"/>
        <v>11363.3</v>
      </c>
      <c r="C915" s="1" vm="5344">
        <f ca="1"/>
        <v>11464.05</v>
      </c>
      <c r="D915" s="1" vm="5345">
        <f ca="1"/>
        <v>11327.4</v>
      </c>
      <c r="E915" s="1" vm="5346">
        <f ca="1"/>
        <v>11449.25</v>
      </c>
      <c r="F915" s="1" vm="5347">
        <f ca="1"/>
        <v>679420000</v>
      </c>
      <c r="G915" s="1">
        <f t="shared" ca="1" si="639"/>
        <v>11346.7</v>
      </c>
      <c r="H915" s="2">
        <f t="shared" ca="1" si="608"/>
        <v>11412.595000000001</v>
      </c>
      <c r="I915" s="6" t="str" cm="1">
        <f t="array" aca="1" ref="I915" ca="1">_xlfn.IFS(AND(G914&lt;H914,G915&gt;H915),"BUY", AND(G914&gt;H914,G915&lt;H915),"SELL",TRUE,"")</f>
        <v/>
      </c>
      <c r="J915" s="1" vm="5343">
        <f t="shared" ca="1" si="618"/>
        <v>11363.3</v>
      </c>
      <c r="K915" s="3">
        <f t="shared" ca="1" si="632"/>
        <v>0.16824048895582844</v>
      </c>
      <c r="L915" s="3">
        <f t="shared" ca="1" si="633"/>
        <v>1.5184429863450921E-2</v>
      </c>
      <c r="M915" s="3">
        <f t="shared" ca="1" si="634"/>
        <v>1.507030028649042E-2</v>
      </c>
      <c r="N915" s="4">
        <f t="shared" ca="1" si="619"/>
        <v>-1</v>
      </c>
      <c r="O915" s="2">
        <f t="shared" ca="1" si="635"/>
        <v>-1.507030028649042E-2</v>
      </c>
      <c r="P915" s="1">
        <f t="shared" ca="1" si="620"/>
        <v>11413.566666666666</v>
      </c>
      <c r="Q915" s="1">
        <f t="shared" ca="1" si="621"/>
        <v>7754605464666.666</v>
      </c>
      <c r="R915" s="1" t="e" vm="4">
        <f ca="1">IF(ISBLANK(A915),"",SUM($Q$2:Q915))</f>
        <v>#N/A</v>
      </c>
      <c r="S915" s="1" t="e" vm="4">
        <f ca="1">IF(ISBLANK(A915),"",SUM($F$2:F915))</f>
        <v>#N/A</v>
      </c>
      <c r="T915" s="1" t="e" vm="4">
        <f t="shared" ca="1" si="622"/>
        <v>#N/A</v>
      </c>
      <c r="U915" s="1" t="e" vm="4">
        <f t="shared" ca="1" si="623"/>
        <v>#N/A</v>
      </c>
      <c r="V915" s="17">
        <f t="shared" ca="1" si="624"/>
        <v>186.04999999999927</v>
      </c>
      <c r="W915" s="17">
        <f t="shared" ca="1" si="625"/>
        <v>165.89999999999964</v>
      </c>
      <c r="X915" s="17">
        <f t="shared" ca="1" si="626"/>
        <v>0</v>
      </c>
      <c r="Y915" s="22">
        <f t="shared" ref="Y915:AA926" ca="1" si="651">SUM(V902:V915)</f>
        <v>2206.6499999999978</v>
      </c>
      <c r="Z915" s="22">
        <f t="shared" ca="1" si="651"/>
        <v>520.95000000000073</v>
      </c>
      <c r="AA915" s="22">
        <f t="shared" ca="1" si="651"/>
        <v>624.79999999999927</v>
      </c>
      <c r="AB915" s="23">
        <f t="shared" ca="1" si="646"/>
        <v>23.608184351845615</v>
      </c>
      <c r="AC915" s="23">
        <f t="shared" ca="1" si="647"/>
        <v>28.314413250855363</v>
      </c>
      <c r="AD915" s="23">
        <f t="shared" ca="1" si="648"/>
        <v>4.7062288990097478</v>
      </c>
      <c r="AE915" s="23">
        <f t="shared" ca="1" si="649"/>
        <v>51.922597602700975</v>
      </c>
      <c r="AF915" s="23">
        <f t="shared" ca="1" si="650"/>
        <v>9.0639319223214923</v>
      </c>
      <c r="AG915" s="23">
        <f t="shared" ca="1" si="611"/>
        <v>17.923661724773265</v>
      </c>
      <c r="AH915" s="25" t="str">
        <f t="shared" ca="1" si="627"/>
        <v>Weak</v>
      </c>
      <c r="AI915" s="25" t="str">
        <f t="shared" ca="1" si="628"/>
        <v>Bearish</v>
      </c>
      <c r="AJ915" s="1">
        <f t="shared" ca="1" si="636"/>
        <v>679431362.34000003</v>
      </c>
      <c r="AK915" s="10">
        <f t="shared" ca="1" si="637"/>
        <v>1.507030028649042E-2</v>
      </c>
      <c r="AL915" s="10">
        <f t="shared" ca="1" si="642"/>
        <v>0.15905092933276155</v>
      </c>
      <c r="AM915">
        <f t="shared" ca="1" si="638"/>
        <v>171.25</v>
      </c>
      <c r="AN915">
        <f t="shared" ca="1" si="629"/>
        <v>171.25</v>
      </c>
      <c r="AO915">
        <f t="shared" ca="1" si="630"/>
        <v>0</v>
      </c>
      <c r="AP915">
        <f t="shared" ca="1" si="616"/>
        <v>46.135569328844191</v>
      </c>
      <c r="AQ915">
        <f t="shared" ca="1" si="616"/>
        <v>36.472533775201036</v>
      </c>
      <c r="AR915">
        <f t="shared" ca="1" si="643"/>
        <v>1.2649400673175439</v>
      </c>
      <c r="AS915">
        <f t="shared" ca="1" si="644"/>
        <v>55.848721366639133</v>
      </c>
      <c r="AT915">
        <f t="shared" ca="1" si="631"/>
        <v>136.64999999999964</v>
      </c>
      <c r="AU915">
        <f t="shared" ca="1" si="645"/>
        <v>137.75019497107311</v>
      </c>
      <c r="AV915">
        <f t="shared" ca="1" si="640"/>
        <v>11450.845833333335</v>
      </c>
      <c r="AW915">
        <f t="shared" ca="1" si="610"/>
        <v>11379.523076923078</v>
      </c>
      <c r="AX915">
        <f t="shared" ca="1" si="609"/>
        <v>71.322756410256261</v>
      </c>
      <c r="AY915">
        <f t="shared" ca="1" si="614"/>
        <v>122.90783475783509</v>
      </c>
      <c r="AZ915">
        <f t="shared" ca="1" si="613"/>
        <v>-51.585078347578829</v>
      </c>
    </row>
    <row r="916" spans="1:52" x14ac:dyDescent="0.3">
      <c r="A916" s="1" vm="5348">
        <f ca="1"/>
        <v>44085</v>
      </c>
      <c r="B916" s="1" vm="5349">
        <f ca="1"/>
        <v>11447.8</v>
      </c>
      <c r="C916" s="1" vm="5350">
        <f ca="1"/>
        <v>11493.5</v>
      </c>
      <c r="D916" s="1" vm="5351">
        <f ca="1"/>
        <v>11419.9</v>
      </c>
      <c r="E916" s="1" vm="5352">
        <f ca="1"/>
        <v>11464.45</v>
      </c>
      <c r="F916" s="1" vm="5353">
        <f ca="1"/>
        <v>554789000</v>
      </c>
      <c r="G916" s="1">
        <f t="shared" ca="1" si="639"/>
        <v>11372.820000000002</v>
      </c>
      <c r="H916" s="2">
        <f t="shared" ca="1" si="608"/>
        <v>11426.897500000003</v>
      </c>
      <c r="I916" s="6" t="str" cm="1">
        <f t="array" aca="1" ref="I916" ca="1">_xlfn.IFS(AND(G915&lt;H915,G916&gt;H916),"BUY", AND(G915&gt;H915,G916&lt;H916),"SELL",TRUE,"")</f>
        <v/>
      </c>
      <c r="J916" s="1" vm="5343">
        <f t="shared" ca="1" si="618"/>
        <v>11363.3</v>
      </c>
      <c r="K916" s="3" t="str">
        <f t="shared" ca="1" si="632"/>
        <v/>
      </c>
      <c r="L916" s="3">
        <f t="shared" ca="1" si="633"/>
        <v>1.3275978775904029E-3</v>
      </c>
      <c r="M916" s="3">
        <f t="shared" ca="1" si="634"/>
        <v>1.3267173987232086E-3</v>
      </c>
      <c r="N916" s="4">
        <f t="shared" ca="1" si="619"/>
        <v>-1</v>
      </c>
      <c r="O916" s="2">
        <f t="shared" ca="1" si="635"/>
        <v>-1.3267173987232086E-3</v>
      </c>
      <c r="P916" s="1">
        <f t="shared" ca="1" si="620"/>
        <v>11459.283333333335</v>
      </c>
      <c r="Q916" s="1">
        <f t="shared" ca="1" si="621"/>
        <v>6357484341216.667</v>
      </c>
      <c r="R916" s="1" t="e" vm="4">
        <f ca="1">IF(ISBLANK(A916),"",SUM($Q$2:Q916))</f>
        <v>#N/A</v>
      </c>
      <c r="S916" s="1" t="e" vm="4">
        <f ca="1">IF(ISBLANK(A916),"",SUM($F$2:F916))</f>
        <v>#N/A</v>
      </c>
      <c r="T916" s="1" t="e" vm="4">
        <f t="shared" ca="1" si="622"/>
        <v>#N/A</v>
      </c>
      <c r="U916" s="1" t="e" vm="4">
        <f t="shared" ca="1" si="623"/>
        <v>#N/A</v>
      </c>
      <c r="V916" s="17">
        <f t="shared" ca="1" si="624"/>
        <v>73.600000000000364</v>
      </c>
      <c r="W916" s="17">
        <f t="shared" ca="1" si="625"/>
        <v>29.450000000000728</v>
      </c>
      <c r="X916" s="17">
        <f t="shared" ca="1" si="626"/>
        <v>0</v>
      </c>
      <c r="Y916" s="22">
        <f t="shared" ca="1" si="651"/>
        <v>2154.5999999999985</v>
      </c>
      <c r="Z916" s="22">
        <f t="shared" ca="1" si="651"/>
        <v>471.65000000000146</v>
      </c>
      <c r="AA916" s="22">
        <f t="shared" ca="1" si="651"/>
        <v>624.79999999999927</v>
      </c>
      <c r="AB916" s="23">
        <f t="shared" ca="1" si="646"/>
        <v>21.890374083356622</v>
      </c>
      <c r="AC916" s="23">
        <f t="shared" ca="1" si="647"/>
        <v>28.99842198087811</v>
      </c>
      <c r="AD916" s="23">
        <f t="shared" ca="1" si="648"/>
        <v>7.1080478975214874</v>
      </c>
      <c r="AE916" s="23">
        <f t="shared" ca="1" si="649"/>
        <v>50.888796064234732</v>
      </c>
      <c r="AF916" s="23">
        <f t="shared" ca="1" si="650"/>
        <v>13.96780518947492</v>
      </c>
      <c r="AG916" s="23">
        <f t="shared" ca="1" si="611"/>
        <v>16.471815551860921</v>
      </c>
      <c r="AH916" s="25" t="str">
        <f t="shared" ca="1" si="627"/>
        <v>Weak</v>
      </c>
      <c r="AI916" s="25" t="str">
        <f t="shared" ca="1" si="628"/>
        <v>Bearish</v>
      </c>
      <c r="AJ916" s="1">
        <f t="shared" ca="1" si="636"/>
        <v>554800346.70000005</v>
      </c>
      <c r="AK916" s="10">
        <f t="shared" ca="1" si="637"/>
        <v>1.3267173987232086E-3</v>
      </c>
      <c r="AL916" s="10">
        <f t="shared" ca="1" si="642"/>
        <v>0.15510623853022076</v>
      </c>
      <c r="AM916">
        <f t="shared" ca="1" si="638"/>
        <v>15.200000000000728</v>
      </c>
      <c r="AN916">
        <f t="shared" ca="1" si="629"/>
        <v>15.200000000000728</v>
      </c>
      <c r="AO916">
        <f t="shared" ca="1" si="630"/>
        <v>0</v>
      </c>
      <c r="AP916">
        <f t="shared" ca="1" si="616"/>
        <v>43.925885805355378</v>
      </c>
      <c r="AQ916">
        <f t="shared" ca="1" si="616"/>
        <v>33.867352791258106</v>
      </c>
      <c r="AR916">
        <f t="shared" ca="1" si="643"/>
        <v>1.2969979105273794</v>
      </c>
      <c r="AS916">
        <f t="shared" ca="1" si="644"/>
        <v>56.464914686387118</v>
      </c>
      <c r="AT916">
        <f t="shared" ca="1" si="631"/>
        <v>73.600000000000364</v>
      </c>
      <c r="AU916">
        <f t="shared" ca="1" si="645"/>
        <v>133.16803818742505</v>
      </c>
      <c r="AV916">
        <f t="shared" ca="1" si="640"/>
        <v>11443.750000000002</v>
      </c>
      <c r="AW916">
        <f t="shared" ca="1" si="610"/>
        <v>11389.688461538464</v>
      </c>
      <c r="AX916">
        <f t="shared" ca="1" si="609"/>
        <v>54.061538461537566</v>
      </c>
      <c r="AY916">
        <f t="shared" ca="1" si="614"/>
        <v>114.80505698005719</v>
      </c>
      <c r="AZ916">
        <f t="shared" ca="1" si="613"/>
        <v>-60.743518518519622</v>
      </c>
    </row>
    <row r="917" spans="1:52" x14ac:dyDescent="0.3">
      <c r="A917" s="1" vm="5354">
        <f ca="1"/>
        <v>44088</v>
      </c>
      <c r="B917" s="1" vm="5355">
        <f ca="1"/>
        <v>11540.15</v>
      </c>
      <c r="C917" s="1" vm="5356">
        <f ca="1"/>
        <v>11568.9</v>
      </c>
      <c r="D917" s="1" vm="5357">
        <f ca="1"/>
        <v>11383.55</v>
      </c>
      <c r="E917" s="1" vm="5358">
        <f ca="1"/>
        <v>11440.05</v>
      </c>
      <c r="F917" s="1" vm="5359">
        <f ca="1"/>
        <v>642270000</v>
      </c>
      <c r="G917" s="1">
        <f t="shared" ca="1" si="639"/>
        <v>11389.820000000002</v>
      </c>
      <c r="H917" s="2">
        <f t="shared" ca="1" si="608"/>
        <v>11436.545000000002</v>
      </c>
      <c r="I917" s="6" t="str" cm="1">
        <f t="array" aca="1" ref="I917" ca="1">_xlfn.IFS(AND(G916&lt;H916,G917&gt;H917),"BUY", AND(G916&gt;H916,G917&lt;H917),"SELL",TRUE,"")</f>
        <v/>
      </c>
      <c r="J917" s="1" vm="5343">
        <f t="shared" ca="1" si="618"/>
        <v>11363.3</v>
      </c>
      <c r="K917" s="3" t="str">
        <f t="shared" ca="1" si="632"/>
        <v/>
      </c>
      <c r="L917" s="3">
        <f t="shared" ca="1" si="633"/>
        <v>-2.1283184103905173E-3</v>
      </c>
      <c r="M917" s="3">
        <f t="shared" ca="1" si="634"/>
        <v>-2.1305864987327225E-3</v>
      </c>
      <c r="N917" s="4">
        <f t="shared" ca="1" si="619"/>
        <v>-1</v>
      </c>
      <c r="O917" s="2">
        <f t="shared" ca="1" si="635"/>
        <v>2.1305864987327225E-3</v>
      </c>
      <c r="P917" s="1">
        <f t="shared" ca="1" si="620"/>
        <v>11464.166666666666</v>
      </c>
      <c r="Q917" s="1">
        <f t="shared" ca="1" si="621"/>
        <v>7363090325000</v>
      </c>
      <c r="R917" s="1" t="e" vm="4">
        <f ca="1">IF(ISBLANK(A917),"",SUM($Q$2:Q917))</f>
        <v>#N/A</v>
      </c>
      <c r="S917" s="1" t="e" vm="4">
        <f ca="1">IF(ISBLANK(A917),"",SUM($F$2:F917))</f>
        <v>#N/A</v>
      </c>
      <c r="T917" s="1" t="e" vm="4">
        <f t="shared" ca="1" si="622"/>
        <v>#N/A</v>
      </c>
      <c r="U917" s="1" t="e" vm="4">
        <f t="shared" ca="1" si="623"/>
        <v>#N/A</v>
      </c>
      <c r="V917" s="17">
        <f t="shared" ca="1" si="624"/>
        <v>185.35000000000036</v>
      </c>
      <c r="W917" s="17">
        <f t="shared" ca="1" si="625"/>
        <v>75.399999999999636</v>
      </c>
      <c r="X917" s="17">
        <f t="shared" ca="1" si="626"/>
        <v>0</v>
      </c>
      <c r="Y917" s="22">
        <f t="shared" ca="1" si="651"/>
        <v>2237.3999999999996</v>
      </c>
      <c r="Z917" s="22">
        <f t="shared" ca="1" si="651"/>
        <v>518.40000000000146</v>
      </c>
      <c r="AA917" s="22">
        <f t="shared" ca="1" si="651"/>
        <v>624.79999999999927</v>
      </c>
      <c r="AB917" s="23">
        <f t="shared" ca="1" si="646"/>
        <v>23.16975060337899</v>
      </c>
      <c r="AC917" s="23">
        <f t="shared" ca="1" si="647"/>
        <v>27.925270403146481</v>
      </c>
      <c r="AD917" s="23">
        <f t="shared" ca="1" si="648"/>
        <v>4.755519799767491</v>
      </c>
      <c r="AE917" s="23">
        <f t="shared" ca="1" si="649"/>
        <v>51.095021006525471</v>
      </c>
      <c r="AF917" s="23">
        <f t="shared" ca="1" si="650"/>
        <v>9.3072078376485088</v>
      </c>
      <c r="AG917" s="23">
        <f t="shared" ca="1" si="611"/>
        <v>15.135424494878299</v>
      </c>
      <c r="AH917" s="25" t="str">
        <f t="shared" ca="1" si="627"/>
        <v>Weak</v>
      </c>
      <c r="AI917" s="25" t="str">
        <f t="shared" ca="1" si="628"/>
        <v>Bearish</v>
      </c>
      <c r="AJ917" s="1">
        <f t="shared" ca="1" si="636"/>
        <v>-642258627.17999995</v>
      </c>
      <c r="AK917" s="10">
        <f t="shared" ca="1" si="637"/>
        <v>-2.1305864987327225E-3</v>
      </c>
      <c r="AL917" s="10">
        <f t="shared" ca="1" si="642"/>
        <v>0.15533861726445783</v>
      </c>
      <c r="AM917">
        <f t="shared" ca="1" si="638"/>
        <v>-24.400000000001455</v>
      </c>
      <c r="AN917">
        <f t="shared" ca="1" si="629"/>
        <v>0</v>
      </c>
      <c r="AO917">
        <f t="shared" ca="1" si="630"/>
        <v>24.400000000001455</v>
      </c>
      <c r="AP917">
        <f t="shared" ca="1" si="616"/>
        <v>40.788322533544275</v>
      </c>
      <c r="AQ917">
        <f t="shared" ca="1" si="616"/>
        <v>33.191113306168347</v>
      </c>
      <c r="AR917">
        <f t="shared" ca="1" si="643"/>
        <v>1.2288928713326419</v>
      </c>
      <c r="AS917">
        <f t="shared" ca="1" si="644"/>
        <v>55.134676374010475</v>
      </c>
      <c r="AT917">
        <f t="shared" ca="1" si="631"/>
        <v>185.35000000000036</v>
      </c>
      <c r="AU917">
        <f t="shared" ca="1" si="645"/>
        <v>136.89532117403758</v>
      </c>
      <c r="AV917">
        <f t="shared" ca="1" si="640"/>
        <v>11433.816666666668</v>
      </c>
      <c r="AW917">
        <f t="shared" ca="1" si="610"/>
        <v>11398.380769230771</v>
      </c>
      <c r="AX917">
        <f t="shared" ca="1" si="609"/>
        <v>35.43589743589655</v>
      </c>
      <c r="AY917">
        <f t="shared" ca="1" si="614"/>
        <v>103.37681623931631</v>
      </c>
      <c r="AZ917">
        <f t="shared" ca="1" si="613"/>
        <v>-67.940918803419763</v>
      </c>
    </row>
    <row r="918" spans="1:52" x14ac:dyDescent="0.3">
      <c r="A918" s="1" vm="5360">
        <f ca="1"/>
        <v>44089</v>
      </c>
      <c r="B918" s="1" vm="5361">
        <f ca="1"/>
        <v>11487.2</v>
      </c>
      <c r="C918" s="1" vm="5362">
        <f ca="1"/>
        <v>11535.95</v>
      </c>
      <c r="D918" s="1" vm="5363">
        <f ca="1"/>
        <v>11442.25</v>
      </c>
      <c r="E918" s="1" vm="5364">
        <f ca="1"/>
        <v>11521.8</v>
      </c>
      <c r="F918" s="1" vm="5365">
        <f ca="1"/>
        <v>506667000</v>
      </c>
      <c r="G918" s="1">
        <f t="shared" ca="1" si="639"/>
        <v>11430.710000000001</v>
      </c>
      <c r="H918" s="2">
        <f t="shared" ca="1" si="608"/>
        <v>11443.3675</v>
      </c>
      <c r="I918" s="6" t="str" cm="1">
        <f t="array" aca="1" ref="I918" ca="1">_xlfn.IFS(AND(G917&lt;H917,G918&gt;H918),"BUY", AND(G917&gt;H917,G918&lt;H918),"SELL",TRUE,"")</f>
        <v/>
      </c>
      <c r="J918" s="1" vm="5343">
        <f t="shared" ca="1" si="618"/>
        <v>11363.3</v>
      </c>
      <c r="K918" s="3" t="str">
        <f t="shared" ca="1" si="632"/>
        <v/>
      </c>
      <c r="L918" s="3">
        <f t="shared" ca="1" si="633"/>
        <v>7.1459477886897105E-3</v>
      </c>
      <c r="M918" s="3">
        <f t="shared" ca="1" si="634"/>
        <v>7.1205364905140263E-3</v>
      </c>
      <c r="N918" s="4">
        <f t="shared" ca="1" si="619"/>
        <v>-1</v>
      </c>
      <c r="O918" s="2">
        <f t="shared" ca="1" si="635"/>
        <v>-7.1205364905140263E-3</v>
      </c>
      <c r="P918" s="1">
        <f t="shared" ca="1" si="620"/>
        <v>11500</v>
      </c>
      <c r="Q918" s="1">
        <f t="shared" ca="1" si="621"/>
        <v>5826670500000</v>
      </c>
      <c r="R918" s="1" t="e" vm="4">
        <f ca="1">IF(ISBLANK(A918),"",SUM($Q$2:Q918))</f>
        <v>#N/A</v>
      </c>
      <c r="S918" s="1" t="e" vm="4">
        <f ca="1">IF(ISBLANK(A918),"",SUM($F$2:F918))</f>
        <v>#N/A</v>
      </c>
      <c r="T918" s="1" t="e" vm="4">
        <f t="shared" ca="1" si="622"/>
        <v>#N/A</v>
      </c>
      <c r="U918" s="1" t="e" vm="4">
        <f t="shared" ca="1" si="623"/>
        <v>#N/A</v>
      </c>
      <c r="V918" s="17">
        <f t="shared" ca="1" si="624"/>
        <v>95.900000000001455</v>
      </c>
      <c r="W918" s="17">
        <f t="shared" ca="1" si="625"/>
        <v>0</v>
      </c>
      <c r="X918" s="17">
        <f t="shared" ca="1" si="626"/>
        <v>0</v>
      </c>
      <c r="Y918" s="22">
        <f t="shared" ca="1" si="651"/>
        <v>2233.4000000000015</v>
      </c>
      <c r="Z918" s="22">
        <f t="shared" ca="1" si="651"/>
        <v>482.55000000000109</v>
      </c>
      <c r="AA918" s="22">
        <f t="shared" ca="1" si="651"/>
        <v>624.79999999999927</v>
      </c>
      <c r="AB918" s="23">
        <f t="shared" ca="1" si="646"/>
        <v>21.606071460553451</v>
      </c>
      <c r="AC918" s="23">
        <f t="shared" ca="1" si="647"/>
        <v>27.975284319870998</v>
      </c>
      <c r="AD918" s="23">
        <f t="shared" ca="1" si="648"/>
        <v>6.3692128593175461</v>
      </c>
      <c r="AE918" s="23">
        <f t="shared" ca="1" si="649"/>
        <v>49.581355780424445</v>
      </c>
      <c r="AF918" s="23">
        <f t="shared" ca="1" si="650"/>
        <v>12.845983654670892</v>
      </c>
      <c r="AG918" s="23">
        <f t="shared" ca="1" si="611"/>
        <v>14.024706847165152</v>
      </c>
      <c r="AH918" s="25" t="str">
        <f t="shared" ca="1" si="627"/>
        <v>Weak</v>
      </c>
      <c r="AI918" s="25" t="str">
        <f t="shared" ca="1" si="628"/>
        <v>Bearish</v>
      </c>
      <c r="AJ918" s="1">
        <f t="shared" ca="1" si="636"/>
        <v>506678389.81999999</v>
      </c>
      <c r="AK918" s="10">
        <f t="shared" ca="1" si="637"/>
        <v>7.1205364905140263E-3</v>
      </c>
      <c r="AL918" s="10">
        <f t="shared" ca="1" si="642"/>
        <v>0.1556936586176613</v>
      </c>
      <c r="AM918">
        <f t="shared" ca="1" si="638"/>
        <v>81.75</v>
      </c>
      <c r="AN918">
        <f t="shared" ca="1" si="629"/>
        <v>81.75</v>
      </c>
      <c r="AO918">
        <f t="shared" ca="1" si="630"/>
        <v>0</v>
      </c>
      <c r="AP918">
        <f t="shared" ca="1" si="616"/>
        <v>43.714156638291115</v>
      </c>
      <c r="AQ918">
        <f t="shared" ca="1" si="616"/>
        <v>30.820319498584894</v>
      </c>
      <c r="AR918">
        <f t="shared" ca="1" si="643"/>
        <v>1.4183550770879658</v>
      </c>
      <c r="AS918">
        <f t="shared" ca="1" si="644"/>
        <v>58.649579233660823</v>
      </c>
      <c r="AT918">
        <f t="shared" ca="1" si="631"/>
        <v>93.700000000000728</v>
      </c>
      <c r="AU918">
        <f t="shared" ca="1" si="645"/>
        <v>133.8099410901778</v>
      </c>
      <c r="AV918">
        <f t="shared" ca="1" si="640"/>
        <v>11423.333333333334</v>
      </c>
      <c r="AW918">
        <f t="shared" ca="1" si="610"/>
        <v>11408.059615384615</v>
      </c>
      <c r="AX918">
        <f t="shared" ca="1" si="609"/>
        <v>15.273717948719423</v>
      </c>
      <c r="AY918">
        <f t="shared" ca="1" si="614"/>
        <v>88.044515669516031</v>
      </c>
      <c r="AZ918">
        <f t="shared" ca="1" si="613"/>
        <v>-72.770797720796608</v>
      </c>
    </row>
    <row r="919" spans="1:52" x14ac:dyDescent="0.3">
      <c r="A919" s="1" vm="5366">
        <f ca="1"/>
        <v>44090</v>
      </c>
      <c r="B919" s="1" vm="5367">
        <f ca="1"/>
        <v>11538.45</v>
      </c>
      <c r="C919" s="1" vm="5368">
        <f ca="1"/>
        <v>11618.1</v>
      </c>
      <c r="D919" s="1" vm="5369">
        <f ca="1"/>
        <v>11516.75</v>
      </c>
      <c r="E919" s="1" vm="5370">
        <f ca="1"/>
        <v>11604.55</v>
      </c>
      <c r="F919" s="1" vm="5371">
        <f ca="1"/>
        <v>527805000</v>
      </c>
      <c r="G919" s="1">
        <f t="shared" ca="1" si="639"/>
        <v>11496.02</v>
      </c>
      <c r="H919" s="2">
        <f t="shared" ca="1" si="608"/>
        <v>11453.174999999999</v>
      </c>
      <c r="I919" s="6" t="str" cm="1">
        <f t="array" aca="1" ref="I919" ca="1">_xlfn.IFS(AND(G918&lt;H918,G919&gt;H919),"BUY", AND(G918&gt;H918,G919&lt;H919),"SELL",TRUE,"")</f>
        <v>BUY</v>
      </c>
      <c r="J919" s="1" vm="5343">
        <f t="shared" ca="1" si="618"/>
        <v>11363.3</v>
      </c>
      <c r="K919" s="3" t="str">
        <f t="shared" ca="1" si="632"/>
        <v/>
      </c>
      <c r="L919" s="3">
        <f t="shared" ca="1" si="633"/>
        <v>7.182037528858265E-3</v>
      </c>
      <c r="M919" s="3">
        <f t="shared" ca="1" si="634"/>
        <v>7.1563695231040263E-3</v>
      </c>
      <c r="N919" s="4">
        <f t="shared" ca="1" si="619"/>
        <v>-1</v>
      </c>
      <c r="O919" s="2">
        <f t="shared" ca="1" si="635"/>
        <v>-7.1563695231040263E-3</v>
      </c>
      <c r="P919" s="1">
        <f t="shared" ca="1" si="620"/>
        <v>11579.799999999997</v>
      </c>
      <c r="Q919" s="1">
        <f t="shared" ca="1" si="621"/>
        <v>6111876338999.999</v>
      </c>
      <c r="R919" s="1" t="e" vm="4">
        <f ca="1">IF(ISBLANK(A919),"",SUM($Q$2:Q919))</f>
        <v>#N/A</v>
      </c>
      <c r="S919" s="1" t="e" vm="4">
        <f ca="1">IF(ISBLANK(A919),"",SUM($F$2:F919))</f>
        <v>#N/A</v>
      </c>
      <c r="T919" s="1" t="e" vm="4">
        <f t="shared" ca="1" si="622"/>
        <v>#N/A</v>
      </c>
      <c r="U919" s="1" t="e" vm="4">
        <f t="shared" ca="1" si="623"/>
        <v>#N/A</v>
      </c>
      <c r="V919" s="17">
        <f t="shared" ca="1" si="624"/>
        <v>101.35000000000036</v>
      </c>
      <c r="W919" s="17">
        <f t="shared" ca="1" si="625"/>
        <v>82.149999999999636</v>
      </c>
      <c r="X919" s="17">
        <f t="shared" ca="1" si="626"/>
        <v>0</v>
      </c>
      <c r="Y919" s="22">
        <f t="shared" ca="1" si="651"/>
        <v>2258.0000000000018</v>
      </c>
      <c r="Z919" s="22">
        <f t="shared" ca="1" si="651"/>
        <v>509.10000000000036</v>
      </c>
      <c r="AA919" s="22">
        <f t="shared" ca="1" si="651"/>
        <v>624.79999999999927</v>
      </c>
      <c r="AB919" s="23">
        <f t="shared" ca="1" si="646"/>
        <v>22.546501328609388</v>
      </c>
      <c r="AC919" s="23">
        <f t="shared" ca="1" si="647"/>
        <v>27.670504871567701</v>
      </c>
      <c r="AD919" s="23">
        <f t="shared" ca="1" si="648"/>
        <v>5.1240035429583131</v>
      </c>
      <c r="AE919" s="23">
        <f t="shared" ca="1" si="649"/>
        <v>50.217006200177089</v>
      </c>
      <c r="AF919" s="23">
        <f t="shared" ca="1" si="650"/>
        <v>10.203721668577375</v>
      </c>
      <c r="AG919" s="23">
        <f t="shared" ca="1" si="611"/>
        <v>12.425113660558534</v>
      </c>
      <c r="AH919" s="25" t="str">
        <f t="shared" ca="1" si="627"/>
        <v>Weak</v>
      </c>
      <c r="AI919" s="25" t="str">
        <f t="shared" ca="1" si="628"/>
        <v>Bearish</v>
      </c>
      <c r="AJ919" s="1">
        <f t="shared" ca="1" si="636"/>
        <v>527816430.70999998</v>
      </c>
      <c r="AK919" s="10">
        <f t="shared" ca="1" si="637"/>
        <v>7.1563695231040263E-3</v>
      </c>
      <c r="AL919" s="10">
        <f t="shared" ca="1" si="642"/>
        <v>0.15876589665949348</v>
      </c>
      <c r="AM919">
        <f t="shared" ca="1" si="638"/>
        <v>82.75</v>
      </c>
      <c r="AN919">
        <f t="shared" ca="1" si="629"/>
        <v>82.75</v>
      </c>
      <c r="AO919">
        <f t="shared" ca="1" si="630"/>
        <v>0</v>
      </c>
      <c r="AP919">
        <f t="shared" ca="1" si="616"/>
        <v>46.502431164127465</v>
      </c>
      <c r="AQ919">
        <f t="shared" ca="1" si="616"/>
        <v>28.618868105828831</v>
      </c>
      <c r="AR919">
        <f t="shared" ca="1" si="643"/>
        <v>1.6248871545921229</v>
      </c>
      <c r="AS919">
        <f t="shared" ca="1" si="644"/>
        <v>61.903124168574458</v>
      </c>
      <c r="AT919">
        <f t="shared" ca="1" si="631"/>
        <v>101.35000000000036</v>
      </c>
      <c r="AU919">
        <f t="shared" ca="1" si="645"/>
        <v>131.49137386945083</v>
      </c>
      <c r="AV919">
        <f t="shared" ca="1" si="640"/>
        <v>11441.420833333332</v>
      </c>
      <c r="AW919">
        <f t="shared" ca="1" si="610"/>
        <v>11418.907692307692</v>
      </c>
      <c r="AX919">
        <f t="shared" ca="1" si="609"/>
        <v>22.513141025639925</v>
      </c>
      <c r="AY919">
        <f t="shared" ca="1" si="614"/>
        <v>73.588034188034328</v>
      </c>
      <c r="AZ919">
        <f t="shared" ca="1" si="613"/>
        <v>-51.074893162394403</v>
      </c>
    </row>
    <row r="920" spans="1:52" x14ac:dyDescent="0.3">
      <c r="A920" s="1" vm="5372">
        <f ca="1"/>
        <v>44091</v>
      </c>
      <c r="B920" s="1" vm="5373">
        <f ca="1"/>
        <v>11539.4</v>
      </c>
      <c r="C920" s="1" vm="5374">
        <f ca="1"/>
        <v>11587.2</v>
      </c>
      <c r="D920" s="1" vm="5375">
        <f ca="1"/>
        <v>11498.5</v>
      </c>
      <c r="E920" s="1" vm="5376">
        <f ca="1"/>
        <v>11516.1</v>
      </c>
      <c r="F920" s="1" vm="5377">
        <f ca="1"/>
        <v>517729000</v>
      </c>
      <c r="G920" s="1">
        <f t="shared" ca="1" si="639"/>
        <v>11509.390000000001</v>
      </c>
      <c r="H920" s="2">
        <f t="shared" ca="1" si="608"/>
        <v>11463.369999999999</v>
      </c>
      <c r="I920" s="6" t="str" cm="1">
        <f t="array" aca="1" ref="I920" ca="1">_xlfn.IFS(AND(G919&lt;H919,G920&gt;H920),"BUY", AND(G919&gt;H919,G920&lt;H920),"SELL",TRUE,"")</f>
        <v/>
      </c>
      <c r="J920" s="1" vm="5373">
        <f t="shared" ca="1" si="618"/>
        <v>11539.4</v>
      </c>
      <c r="K920" s="3">
        <f t="shared" ca="1" si="632"/>
        <v>-1.5497258718858209E-2</v>
      </c>
      <c r="L920" s="3">
        <f t="shared" ca="1" si="633"/>
        <v>-7.6220103321541499E-3</v>
      </c>
      <c r="M920" s="3">
        <f t="shared" ca="1" si="634"/>
        <v>-7.651206302177675E-3</v>
      </c>
      <c r="N920" s="4">
        <f t="shared" ca="1" si="619"/>
        <v>1</v>
      </c>
      <c r="O920" s="2">
        <f t="shared" ca="1" si="635"/>
        <v>-7.651206302177675E-3</v>
      </c>
      <c r="P920" s="1">
        <f t="shared" ca="1" si="620"/>
        <v>11533.933333333334</v>
      </c>
      <c r="Q920" s="1">
        <f t="shared" ca="1" si="621"/>
        <v>5971451770733.334</v>
      </c>
      <c r="R920" s="1" t="e" vm="4">
        <f ca="1">IF(ISBLANK(A920),"",SUM($Q$2:Q920))</f>
        <v>#N/A</v>
      </c>
      <c r="S920" s="1" t="e" vm="4">
        <f ca="1">IF(ISBLANK(A920),"",SUM($F$2:F920))</f>
        <v>#N/A</v>
      </c>
      <c r="T920" s="1" t="e" vm="4">
        <f t="shared" ca="1" si="622"/>
        <v>#N/A</v>
      </c>
      <c r="U920" s="1" t="e" vm="4">
        <f t="shared" ca="1" si="623"/>
        <v>#N/A</v>
      </c>
      <c r="V920" s="17">
        <f t="shared" ca="1" si="624"/>
        <v>106.04999999999927</v>
      </c>
      <c r="W920" s="17">
        <f t="shared" ca="1" si="625"/>
        <v>0</v>
      </c>
      <c r="X920" s="17">
        <f t="shared" ca="1" si="626"/>
        <v>18.25</v>
      </c>
      <c r="Y920" s="22">
        <f t="shared" ca="1" si="651"/>
        <v>2237.2500000000018</v>
      </c>
      <c r="Z920" s="22">
        <f t="shared" ca="1" si="651"/>
        <v>440.40000000000146</v>
      </c>
      <c r="AA920" s="22">
        <f t="shared" ca="1" si="651"/>
        <v>643.04999999999927</v>
      </c>
      <c r="AB920" s="23">
        <f t="shared" ca="1" si="646"/>
        <v>19.684880992289692</v>
      </c>
      <c r="AC920" s="23">
        <f t="shared" ca="1" si="647"/>
        <v>28.74287629902777</v>
      </c>
      <c r="AD920" s="23">
        <f t="shared" ca="1" si="648"/>
        <v>9.0579953067380785</v>
      </c>
      <c r="AE920" s="23">
        <f t="shared" ca="1" si="649"/>
        <v>48.427757291317462</v>
      </c>
      <c r="AF920" s="23">
        <f t="shared" ca="1" si="650"/>
        <v>18.704139554201639</v>
      </c>
      <c r="AG920" s="23">
        <f t="shared" ca="1" si="611"/>
        <v>11.626697527778589</v>
      </c>
      <c r="AH920" s="25" t="str">
        <f t="shared" ca="1" si="627"/>
        <v>Weak</v>
      </c>
      <c r="AI920" s="25" t="str">
        <f t="shared" ca="1" si="628"/>
        <v>Bearish</v>
      </c>
      <c r="AJ920" s="1">
        <f t="shared" ca="1" si="636"/>
        <v>-517717503.98000002</v>
      </c>
      <c r="AK920" s="10">
        <f t="shared" ca="1" si="637"/>
        <v>-7.651206302177675E-3</v>
      </c>
      <c r="AL920" s="10">
        <f t="shared" ca="1" si="642"/>
        <v>0.15830430750527491</v>
      </c>
      <c r="AM920">
        <f t="shared" ca="1" si="638"/>
        <v>-88.449999999998909</v>
      </c>
      <c r="AN920">
        <f t="shared" ca="1" si="629"/>
        <v>0</v>
      </c>
      <c r="AO920">
        <f t="shared" ca="1" si="630"/>
        <v>88.449999999998909</v>
      </c>
      <c r="AP920">
        <f t="shared" ca="1" si="616"/>
        <v>43.18082893811836</v>
      </c>
      <c r="AQ920">
        <f t="shared" ca="1" si="616"/>
        <v>32.892520383983836</v>
      </c>
      <c r="AR920">
        <f t="shared" ca="1" si="643"/>
        <v>1.3127856556454138</v>
      </c>
      <c r="AS920">
        <f t="shared" ca="1" si="644"/>
        <v>56.762097794966799</v>
      </c>
      <c r="AT920">
        <f t="shared" ca="1" si="631"/>
        <v>88.700000000000728</v>
      </c>
      <c r="AU920">
        <f t="shared" ca="1" si="645"/>
        <v>128.43484716449009</v>
      </c>
      <c r="AV920">
        <f t="shared" ca="1" si="640"/>
        <v>11445.241666666669</v>
      </c>
      <c r="AW920">
        <f t="shared" ca="1" si="610"/>
        <v>11426.896153846154</v>
      </c>
      <c r="AX920">
        <f t="shared" ca="1" si="609"/>
        <v>18.345512820515069</v>
      </c>
      <c r="AY920">
        <f t="shared" ca="1" si="614"/>
        <v>60.348931623932202</v>
      </c>
      <c r="AZ920">
        <f t="shared" ca="1" si="613"/>
        <v>-42.003418803417134</v>
      </c>
    </row>
    <row r="921" spans="1:52" x14ac:dyDescent="0.3">
      <c r="A921" s="1" vm="5378">
        <f ca="1"/>
        <v>44092</v>
      </c>
      <c r="B921" s="1" vm="5379">
        <f ca="1"/>
        <v>11584.1</v>
      </c>
      <c r="C921" s="1" vm="5379">
        <f ca="1"/>
        <v>11584.1</v>
      </c>
      <c r="D921" s="1" vm="5380">
        <f ca="1"/>
        <v>11446.1</v>
      </c>
      <c r="E921" s="1" vm="5381">
        <f ca="1"/>
        <v>11504.95</v>
      </c>
      <c r="F921" s="1" vm="5382">
        <f ca="1"/>
        <v>764154000</v>
      </c>
      <c r="G921" s="1">
        <f t="shared" ca="1" si="639"/>
        <v>11517.49</v>
      </c>
      <c r="H921" s="2">
        <f t="shared" ref="H921:H984" ca="1" si="652">IFERROR(AVERAGE(E902:E921),"")</f>
        <v>11470.0375</v>
      </c>
      <c r="I921" s="6" t="str" cm="1">
        <f t="array" aca="1" ref="I921" ca="1">_xlfn.IFS(AND(G920&lt;H920,G921&gt;H921),"BUY", AND(G920&gt;H920,G921&lt;H921),"SELL",TRUE,"")</f>
        <v/>
      </c>
      <c r="J921" s="1" vm="5373">
        <f t="shared" ca="1" si="618"/>
        <v>11539.4</v>
      </c>
      <c r="K921" s="3" t="str">
        <f t="shared" ca="1" si="632"/>
        <v/>
      </c>
      <c r="L921" s="3">
        <f t="shared" ca="1" si="633"/>
        <v>-9.6820972377797965E-4</v>
      </c>
      <c r="M921" s="3">
        <f t="shared" ca="1" si="634"/>
        <v>-9.6867874157542232E-4</v>
      </c>
      <c r="N921" s="4">
        <f t="shared" ca="1" si="619"/>
        <v>1</v>
      </c>
      <c r="O921" s="2">
        <f t="shared" ca="1" si="635"/>
        <v>-9.6867874157542232E-4</v>
      </c>
      <c r="P921" s="1">
        <f t="shared" ca="1" si="620"/>
        <v>11511.716666666667</v>
      </c>
      <c r="Q921" s="1">
        <f t="shared" ca="1" si="621"/>
        <v>8796724337700</v>
      </c>
      <c r="R921" s="1" t="e" vm="4">
        <f ca="1">IF(ISBLANK(A921),"",SUM($Q$2:Q921))</f>
        <v>#N/A</v>
      </c>
      <c r="S921" s="1" t="e" vm="4">
        <f ca="1">IF(ISBLANK(A921),"",SUM($F$2:F921))</f>
        <v>#N/A</v>
      </c>
      <c r="T921" s="1" t="e" vm="4">
        <f t="shared" ca="1" si="622"/>
        <v>#N/A</v>
      </c>
      <c r="U921" s="1" t="e" vm="4">
        <f t="shared" ca="1" si="623"/>
        <v>#N/A</v>
      </c>
      <c r="V921" s="17">
        <f t="shared" ca="1" si="624"/>
        <v>138</v>
      </c>
      <c r="W921" s="17">
        <f t="shared" ca="1" si="625"/>
        <v>0</v>
      </c>
      <c r="X921" s="17">
        <f t="shared" ca="1" si="626"/>
        <v>52.399999999999636</v>
      </c>
      <c r="Y921" s="22">
        <f t="shared" ca="1" si="651"/>
        <v>1906.8500000000022</v>
      </c>
      <c r="Z921" s="22">
        <f t="shared" ca="1" si="651"/>
        <v>440.40000000000146</v>
      </c>
      <c r="AA921" s="22">
        <f t="shared" ca="1" si="651"/>
        <v>431.89999999999964</v>
      </c>
      <c r="AB921" s="23">
        <f t="shared" ca="1" si="646"/>
        <v>23.095681359309907</v>
      </c>
      <c r="AC921" s="23">
        <f t="shared" ca="1" si="647"/>
        <v>22.64992002517236</v>
      </c>
      <c r="AD921" s="23">
        <f t="shared" ca="1" si="648"/>
        <v>0.44576133413754704</v>
      </c>
      <c r="AE921" s="23">
        <f t="shared" ca="1" si="649"/>
        <v>45.745601384482271</v>
      </c>
      <c r="AF921" s="23">
        <f t="shared" ca="1" si="650"/>
        <v>0.9744354006651168</v>
      </c>
      <c r="AG921" s="23">
        <f t="shared" ca="1" si="611"/>
        <v>11.522436134730425</v>
      </c>
      <c r="AH921" s="25" t="str">
        <f t="shared" ca="1" si="627"/>
        <v>Weak</v>
      </c>
      <c r="AI921" s="25" t="str">
        <f t="shared" ca="1" si="628"/>
        <v>Bullish</v>
      </c>
      <c r="AJ921" s="1">
        <f t="shared" ca="1" si="636"/>
        <v>-764142490.61000001</v>
      </c>
      <c r="AK921" s="10">
        <f t="shared" ca="1" si="637"/>
        <v>-9.6867874157542232E-4</v>
      </c>
      <c r="AL921" s="10">
        <f t="shared" ca="1" si="642"/>
        <v>0.12338711778252773</v>
      </c>
      <c r="AM921">
        <f t="shared" ca="1" si="638"/>
        <v>-11.149999999999636</v>
      </c>
      <c r="AN921">
        <f t="shared" ca="1" si="629"/>
        <v>0</v>
      </c>
      <c r="AO921">
        <f t="shared" ca="1" si="630"/>
        <v>11.149999999999636</v>
      </c>
      <c r="AP921">
        <f t="shared" ca="1" si="616"/>
        <v>40.096484013967043</v>
      </c>
      <c r="AQ921">
        <f t="shared" ca="1" si="616"/>
        <v>31.33948321369925</v>
      </c>
      <c r="AR921">
        <f t="shared" ca="1" si="643"/>
        <v>1.2794239056386194</v>
      </c>
      <c r="AS921">
        <f t="shared" ca="1" si="644"/>
        <v>56.129265928715753</v>
      </c>
      <c r="AT921">
        <f t="shared" ca="1" si="631"/>
        <v>138</v>
      </c>
      <c r="AU921">
        <f t="shared" ca="1" si="645"/>
        <v>129.11807236702651</v>
      </c>
      <c r="AV921">
        <f t="shared" ca="1" si="640"/>
        <v>11442.737500000003</v>
      </c>
      <c r="AW921">
        <f t="shared" ca="1" si="610"/>
        <v>11434.761538461538</v>
      </c>
      <c r="AX921">
        <f t="shared" ca="1" si="609"/>
        <v>7.9759615384646168</v>
      </c>
      <c r="AY921">
        <f t="shared" ca="1" si="614"/>
        <v>46.76431623931704</v>
      </c>
      <c r="AZ921">
        <f t="shared" ca="1" si="613"/>
        <v>-38.788354700852423</v>
      </c>
    </row>
    <row r="922" spans="1:52" x14ac:dyDescent="0.3">
      <c r="A922" s="1" vm="5383">
        <f ca="1"/>
        <v>44095</v>
      </c>
      <c r="B922" s="1" vm="5384">
        <f ca="1"/>
        <v>11503.8</v>
      </c>
      <c r="C922" s="1" vm="5385">
        <f ca="1"/>
        <v>11535.25</v>
      </c>
      <c r="D922" s="1" vm="5386">
        <f ca="1"/>
        <v>11218.5</v>
      </c>
      <c r="E922" s="1" vm="5387">
        <f ca="1"/>
        <v>11250.55</v>
      </c>
      <c r="F922" s="1" vm="5388">
        <f ca="1"/>
        <v>602852000</v>
      </c>
      <c r="G922" s="1">
        <f t="shared" ca="1" si="639"/>
        <v>11479.59</v>
      </c>
      <c r="H922" s="2">
        <f t="shared" ca="1" si="652"/>
        <v>11459.2425</v>
      </c>
      <c r="I922" s="6" t="str" cm="1">
        <f t="array" aca="1" ref="I922" ca="1">_xlfn.IFS(AND(G921&lt;H921,G922&gt;H922),"BUY", AND(G921&gt;H921,G922&lt;H922),"SELL",TRUE,"")</f>
        <v/>
      </c>
      <c r="J922" s="1" vm="5373">
        <f t="shared" ca="1" si="618"/>
        <v>11539.4</v>
      </c>
      <c r="K922" s="3" t="str">
        <f t="shared" ca="1" si="632"/>
        <v/>
      </c>
      <c r="L922" s="3">
        <f t="shared" ca="1" si="633"/>
        <v>-2.2112221261283316E-2</v>
      </c>
      <c r="M922" s="3">
        <f t="shared" ca="1" si="634"/>
        <v>-2.2360361197041149E-2</v>
      </c>
      <c r="N922" s="4">
        <f t="shared" ca="1" si="619"/>
        <v>1</v>
      </c>
      <c r="O922" s="2">
        <f t="shared" ca="1" si="635"/>
        <v>-2.2360361197041149E-2</v>
      </c>
      <c r="P922" s="1">
        <f t="shared" ca="1" si="620"/>
        <v>11334.766666666668</v>
      </c>
      <c r="Q922" s="1">
        <f t="shared" ca="1" si="621"/>
        <v>6833186754533.334</v>
      </c>
      <c r="R922" s="1" t="e" vm="4">
        <f ca="1">IF(ISBLANK(A922),"",SUM($Q$2:Q922))</f>
        <v>#N/A</v>
      </c>
      <c r="S922" s="1" t="e" vm="4">
        <f ca="1">IF(ISBLANK(A922),"",SUM($F$2:F922))</f>
        <v>#N/A</v>
      </c>
      <c r="T922" s="1" t="e" vm="4">
        <f t="shared" ca="1" si="622"/>
        <v>#N/A</v>
      </c>
      <c r="U922" s="1" t="e" vm="4">
        <f t="shared" ca="1" si="623"/>
        <v>#N/A</v>
      </c>
      <c r="V922" s="17">
        <f t="shared" ca="1" si="624"/>
        <v>316.75</v>
      </c>
      <c r="W922" s="17">
        <f t="shared" ca="1" si="625"/>
        <v>0</v>
      </c>
      <c r="X922" s="17">
        <f t="shared" ca="1" si="626"/>
        <v>227.60000000000036</v>
      </c>
      <c r="Y922" s="22">
        <f t="shared" ca="1" si="651"/>
        <v>2036.9500000000025</v>
      </c>
      <c r="Z922" s="22">
        <f t="shared" ca="1" si="651"/>
        <v>440.40000000000146</v>
      </c>
      <c r="AA922" s="22">
        <f t="shared" ca="1" si="651"/>
        <v>659.5</v>
      </c>
      <c r="AB922" s="23">
        <f t="shared" ca="1" si="646"/>
        <v>21.620560151206504</v>
      </c>
      <c r="AC922" s="23">
        <f t="shared" ca="1" si="647"/>
        <v>32.376837919438337</v>
      </c>
      <c r="AD922" s="23">
        <f t="shared" ca="1" si="648"/>
        <v>10.756277768231833</v>
      </c>
      <c r="AE922" s="23">
        <f t="shared" ca="1" si="649"/>
        <v>53.997398070644842</v>
      </c>
      <c r="AF922" s="23">
        <f t="shared" ca="1" si="650"/>
        <v>19.919992726611355</v>
      </c>
      <c r="AG922" s="23">
        <f t="shared" ca="1" si="611"/>
        <v>12.755080750926876</v>
      </c>
      <c r="AH922" s="25" t="str">
        <f t="shared" ca="1" si="627"/>
        <v>Weak</v>
      </c>
      <c r="AI922" s="25" t="str">
        <f t="shared" ca="1" si="628"/>
        <v>Bearish</v>
      </c>
      <c r="AJ922" s="1">
        <f t="shared" ca="1" si="636"/>
        <v>-602840482.50999999</v>
      </c>
      <c r="AK922" s="10">
        <f t="shared" ca="1" si="637"/>
        <v>-2.2360361197041149E-2</v>
      </c>
      <c r="AL922" s="10">
        <f t="shared" ca="1" si="642"/>
        <v>0.15338870193261295</v>
      </c>
      <c r="AM922">
        <f t="shared" ca="1" si="638"/>
        <v>-254.40000000000146</v>
      </c>
      <c r="AN922">
        <f t="shared" ca="1" si="629"/>
        <v>0</v>
      </c>
      <c r="AO922">
        <f t="shared" ca="1" si="630"/>
        <v>254.40000000000146</v>
      </c>
      <c r="AP922">
        <f t="shared" ca="1" si="616"/>
        <v>37.23244944154083</v>
      </c>
      <c r="AQ922">
        <f t="shared" ca="1" si="616"/>
        <v>47.272377269863696</v>
      </c>
      <c r="AR922">
        <f t="shared" ca="1" si="643"/>
        <v>0.78761533884771739</v>
      </c>
      <c r="AS922">
        <f t="shared" ca="1" si="644"/>
        <v>44.059553626084231</v>
      </c>
      <c r="AT922">
        <f t="shared" ca="1" si="631"/>
        <v>316.75</v>
      </c>
      <c r="AU922">
        <f t="shared" ca="1" si="645"/>
        <v>142.52035291223891</v>
      </c>
      <c r="AV922">
        <f t="shared" ca="1" si="640"/>
        <v>11419.6625</v>
      </c>
      <c r="AW922">
        <f t="shared" ca="1" si="610"/>
        <v>11437.53653846154</v>
      </c>
      <c r="AX922">
        <f t="shared" ca="1" si="609"/>
        <v>-17.874038461539385</v>
      </c>
      <c r="AY922">
        <f t="shared" ca="1" si="614"/>
        <v>32.629237891738541</v>
      </c>
      <c r="AZ922">
        <f t="shared" ca="1" si="613"/>
        <v>-50.503276353277926</v>
      </c>
    </row>
    <row r="923" spans="1:52" x14ac:dyDescent="0.3">
      <c r="A923" s="1" vm="5389">
        <f ca="1"/>
        <v>44096</v>
      </c>
      <c r="B923" s="1" vm="5390">
        <f ca="1"/>
        <v>11301.75</v>
      </c>
      <c r="C923" s="1" vm="5391">
        <f ca="1"/>
        <v>11302.2</v>
      </c>
      <c r="D923" s="1" vm="5392">
        <f ca="1"/>
        <v>11084.65</v>
      </c>
      <c r="E923" s="1" vm="5393">
        <f ca="1"/>
        <v>11153.65</v>
      </c>
      <c r="F923" s="1" vm="5394">
        <f ca="1"/>
        <v>672250000</v>
      </c>
      <c r="G923" s="1">
        <f t="shared" ca="1" si="639"/>
        <v>11405.960000000003</v>
      </c>
      <c r="H923" s="2">
        <f t="shared" ca="1" si="652"/>
        <v>11443.3125</v>
      </c>
      <c r="I923" s="6" t="str" cm="1">
        <f t="array" aca="1" ref="I923" ca="1">_xlfn.IFS(AND(G922&lt;H922,G923&gt;H923),"BUY", AND(G922&gt;H922,G923&lt;H923),"SELL",TRUE,"")</f>
        <v>SELL</v>
      </c>
      <c r="J923" s="1" vm="5373">
        <f t="shared" ca="1" si="618"/>
        <v>11539.4</v>
      </c>
      <c r="K923" s="3" t="str">
        <f t="shared" ca="1" si="632"/>
        <v/>
      </c>
      <c r="L923" s="3">
        <f t="shared" ca="1" si="633"/>
        <v>-8.6129122576229511E-3</v>
      </c>
      <c r="M923" s="3">
        <f t="shared" ca="1" si="634"/>
        <v>-8.650217746793273E-3</v>
      </c>
      <c r="N923" s="4">
        <f t="shared" ca="1" si="619"/>
        <v>1</v>
      </c>
      <c r="O923" s="2">
        <f t="shared" ca="1" si="635"/>
        <v>-8.650217746793273E-3</v>
      </c>
      <c r="P923" s="1">
        <f t="shared" ca="1" si="620"/>
        <v>11180.166666666666</v>
      </c>
      <c r="Q923" s="1">
        <f t="shared" ca="1" si="621"/>
        <v>7515867041666.666</v>
      </c>
      <c r="R923" s="1" t="e" vm="4">
        <f ca="1">IF(ISBLANK(A923),"",SUM($Q$2:Q923))</f>
        <v>#N/A</v>
      </c>
      <c r="S923" s="1" t="e" vm="4">
        <f ca="1">IF(ISBLANK(A923),"",SUM($F$2:F923))</f>
        <v>#N/A</v>
      </c>
      <c r="T923" s="1" t="e" vm="4">
        <f t="shared" ca="1" si="622"/>
        <v>#N/A</v>
      </c>
      <c r="U923" s="1" t="e" vm="4">
        <f t="shared" ca="1" si="623"/>
        <v>#N/A</v>
      </c>
      <c r="V923" s="17">
        <f t="shared" ca="1" si="624"/>
        <v>217.55000000000109</v>
      </c>
      <c r="W923" s="17">
        <f t="shared" ca="1" si="625"/>
        <v>0</v>
      </c>
      <c r="X923" s="17">
        <f t="shared" ca="1" si="626"/>
        <v>133.85000000000036</v>
      </c>
      <c r="Y923" s="22">
        <f t="shared" ca="1" si="651"/>
        <v>2130.1500000000033</v>
      </c>
      <c r="Z923" s="22">
        <f t="shared" ca="1" si="651"/>
        <v>439.20000000000073</v>
      </c>
      <c r="AA923" s="22">
        <f t="shared" ca="1" si="651"/>
        <v>793.35000000000036</v>
      </c>
      <c r="AB923" s="23">
        <f t="shared" ca="1" si="646"/>
        <v>20.618266319273292</v>
      </c>
      <c r="AC923" s="23">
        <f t="shared" ca="1" si="647"/>
        <v>37.243856066474152</v>
      </c>
      <c r="AD923" s="23">
        <f t="shared" ca="1" si="648"/>
        <v>16.625589747200859</v>
      </c>
      <c r="AE923" s="23">
        <f t="shared" ca="1" si="649"/>
        <v>57.86212238574744</v>
      </c>
      <c r="AF923" s="23">
        <f t="shared" ca="1" si="650"/>
        <v>28.733114275282901</v>
      </c>
      <c r="AG923" s="23">
        <f t="shared" ca="1" si="611"/>
        <v>14.757567677556507</v>
      </c>
      <c r="AH923" s="25" t="str">
        <f t="shared" ca="1" si="627"/>
        <v>Weak</v>
      </c>
      <c r="AI923" s="25" t="str">
        <f t="shared" ca="1" si="628"/>
        <v>Bearish</v>
      </c>
      <c r="AJ923" s="1">
        <f t="shared" ca="1" si="636"/>
        <v>-672238520.40999997</v>
      </c>
      <c r="AK923" s="10">
        <f t="shared" ca="1" si="637"/>
        <v>-8.650217746793273E-3</v>
      </c>
      <c r="AL923" s="10">
        <f t="shared" ca="1" si="642"/>
        <v>0.15269986868322188</v>
      </c>
      <c r="AM923">
        <f t="shared" ca="1" si="638"/>
        <v>-96.899999999999636</v>
      </c>
      <c r="AN923">
        <f t="shared" ca="1" si="629"/>
        <v>0</v>
      </c>
      <c r="AO923">
        <f t="shared" ca="1" si="630"/>
        <v>96.899999999999636</v>
      </c>
      <c r="AP923">
        <f t="shared" ca="1" si="616"/>
        <v>34.572988767145056</v>
      </c>
      <c r="AQ923">
        <f t="shared" ca="1" si="616"/>
        <v>50.817207464873412</v>
      </c>
      <c r="AR923">
        <f t="shared" ca="1" si="643"/>
        <v>0.68034019364490039</v>
      </c>
      <c r="AS923">
        <f t="shared" ca="1" si="644"/>
        <v>40.488241382189656</v>
      </c>
      <c r="AT923">
        <f t="shared" ca="1" si="631"/>
        <v>217.55000000000109</v>
      </c>
      <c r="AU923">
        <f t="shared" ca="1" si="645"/>
        <v>147.87961341850763</v>
      </c>
      <c r="AV923">
        <f t="shared" ca="1" si="640"/>
        <v>11404.645833333336</v>
      </c>
      <c r="AW923">
        <f t="shared" ca="1" si="610"/>
        <v>11433.942307692309</v>
      </c>
      <c r="AX923">
        <f t="shared" ref="AX923:AX986" ca="1" si="653">AV923 - AW923</f>
        <v>-29.296474358972773</v>
      </c>
      <c r="AY923">
        <f t="shared" ca="1" si="614"/>
        <v>19.750890313390805</v>
      </c>
      <c r="AZ923">
        <f t="shared" ca="1" si="613"/>
        <v>-49.047364672363578</v>
      </c>
    </row>
    <row r="924" spans="1:52" x14ac:dyDescent="0.3">
      <c r="A924" s="1" vm="5395">
        <f ca="1"/>
        <v>44097</v>
      </c>
      <c r="B924" s="1" vm="5396">
        <f ca="1"/>
        <v>11258.75</v>
      </c>
      <c r="C924" s="1" vm="5397">
        <f ca="1"/>
        <v>11259.55</v>
      </c>
      <c r="D924" s="1" vm="5398">
        <f ca="1"/>
        <v>11024.4</v>
      </c>
      <c r="E924" s="1" vm="5399">
        <f ca="1"/>
        <v>11131.85</v>
      </c>
      <c r="F924" s="1" vm="5400">
        <f ca="1"/>
        <v>714926000</v>
      </c>
      <c r="G924" s="1">
        <f t="shared" ca="1" si="639"/>
        <v>11311.420000000002</v>
      </c>
      <c r="H924" s="2">
        <f t="shared" ca="1" si="652"/>
        <v>11422.424999999999</v>
      </c>
      <c r="I924" s="6" t="str" cm="1">
        <f t="array" aca="1" ref="I924" ca="1">_xlfn.IFS(AND(G923&lt;H923,G924&gt;H924),"BUY", AND(G923&gt;H923,G924&lt;H924),"SELL",TRUE,"")</f>
        <v/>
      </c>
      <c r="J924" s="1" vm="5396">
        <f t="shared" ca="1" si="618"/>
        <v>11258.75</v>
      </c>
      <c r="K924" s="3">
        <f t="shared" ca="1" si="632"/>
        <v>-2.4321021890219563E-2</v>
      </c>
      <c r="L924" s="3">
        <f t="shared" ca="1" si="633"/>
        <v>-1.9545171311632359E-3</v>
      </c>
      <c r="M924" s="3">
        <f t="shared" ca="1" si="634"/>
        <v>-1.9564296922665279E-3</v>
      </c>
      <c r="N924" s="4">
        <f t="shared" ca="1" si="619"/>
        <v>-1</v>
      </c>
      <c r="O924" s="2">
        <f t="shared" ca="1" si="635"/>
        <v>1.9564296922665279E-3</v>
      </c>
      <c r="P924" s="1">
        <f t="shared" ca="1" si="620"/>
        <v>11138.599999999999</v>
      </c>
      <c r="Q924" s="1">
        <f t="shared" ca="1" si="621"/>
        <v>7963274743599.999</v>
      </c>
      <c r="R924" s="1" t="e" vm="4">
        <f ca="1">IF(ISBLANK(A924),"",SUM($Q$2:Q924))</f>
        <v>#N/A</v>
      </c>
      <c r="S924" s="1" t="e" vm="4">
        <f ca="1">IF(ISBLANK(A924),"",SUM($F$2:F924))</f>
        <v>#N/A</v>
      </c>
      <c r="T924" s="1" t="e" vm="4">
        <f t="shared" ca="1" si="622"/>
        <v>#N/A</v>
      </c>
      <c r="U924" s="1" t="e" vm="4">
        <f t="shared" ca="1" si="623"/>
        <v>#N/A</v>
      </c>
      <c r="V924" s="17">
        <f t="shared" ca="1" si="624"/>
        <v>235.14999999999964</v>
      </c>
      <c r="W924" s="17">
        <f t="shared" ca="1" si="625"/>
        <v>0</v>
      </c>
      <c r="X924" s="17">
        <f t="shared" ca="1" si="626"/>
        <v>60.25</v>
      </c>
      <c r="Y924" s="22">
        <f t="shared" ca="1" si="651"/>
        <v>2288.0000000000018</v>
      </c>
      <c r="Z924" s="22">
        <f t="shared" ca="1" si="651"/>
        <v>409</v>
      </c>
      <c r="AA924" s="22">
        <f t="shared" ca="1" si="651"/>
        <v>853.60000000000036</v>
      </c>
      <c r="AB924" s="23">
        <f t="shared" ca="1" si="646"/>
        <v>17.875874125874113</v>
      </c>
      <c r="AC924" s="23">
        <f t="shared" ca="1" si="647"/>
        <v>37.307692307692292</v>
      </c>
      <c r="AD924" s="23">
        <f t="shared" ca="1" si="648"/>
        <v>19.43181818181818</v>
      </c>
      <c r="AE924" s="23">
        <f t="shared" ca="1" si="649"/>
        <v>55.183566433566405</v>
      </c>
      <c r="AF924" s="23">
        <f t="shared" ca="1" si="650"/>
        <v>35.213052431490588</v>
      </c>
      <c r="AG924" s="23">
        <f t="shared" ca="1" si="611"/>
        <v>15.859947102211866</v>
      </c>
      <c r="AH924" s="25" t="str">
        <f t="shared" ca="1" si="627"/>
        <v>Weak</v>
      </c>
      <c r="AI924" s="25" t="str">
        <f t="shared" ca="1" si="628"/>
        <v>Bearish</v>
      </c>
      <c r="AJ924" s="1">
        <f t="shared" ca="1" si="636"/>
        <v>-714914594.03999996</v>
      </c>
      <c r="AK924" s="10">
        <f t="shared" ca="1" si="637"/>
        <v>-1.9564296922665279E-3</v>
      </c>
      <c r="AL924" s="10">
        <f t="shared" ca="1" si="642"/>
        <v>0.15251099977574453</v>
      </c>
      <c r="AM924">
        <f t="shared" ca="1" si="638"/>
        <v>-21.799999999999272</v>
      </c>
      <c r="AN924">
        <f t="shared" ca="1" si="629"/>
        <v>0</v>
      </c>
      <c r="AO924">
        <f t="shared" ca="1" si="630"/>
        <v>21.799999999999272</v>
      </c>
      <c r="AP924">
        <f t="shared" ca="1" si="616"/>
        <v>32.103489569491835</v>
      </c>
      <c r="AQ924">
        <f t="shared" ca="1" si="616"/>
        <v>48.744549788810971</v>
      </c>
      <c r="AR924">
        <f t="shared" ca="1" si="643"/>
        <v>0.65860675108463107</v>
      </c>
      <c r="AS924">
        <f t="shared" ca="1" si="644"/>
        <v>39.708433035976803</v>
      </c>
      <c r="AT924">
        <f t="shared" ca="1" si="631"/>
        <v>235.14999999999964</v>
      </c>
      <c r="AU924">
        <f t="shared" ca="1" si="645"/>
        <v>154.11321246004277</v>
      </c>
      <c r="AV924">
        <f t="shared" ca="1" si="640"/>
        <v>11386.045833333335</v>
      </c>
      <c r="AW924">
        <f t="shared" ref="AW924:AW987" ca="1" si="654">AVERAGE(E899:E924)</f>
        <v>11424.192307692309</v>
      </c>
      <c r="AX924">
        <f t="shared" ca="1" si="653"/>
        <v>-38.146474358973137</v>
      </c>
      <c r="AY924">
        <f t="shared" ca="1" si="614"/>
        <v>7.587642450143095</v>
      </c>
      <c r="AZ924">
        <f t="shared" ca="1" si="613"/>
        <v>-45.73411680911623</v>
      </c>
    </row>
    <row r="925" spans="1:52" x14ac:dyDescent="0.3">
      <c r="A925" s="1" vm="5401">
        <f ca="1"/>
        <v>44098</v>
      </c>
      <c r="B925" s="1" vm="5402">
        <f ca="1"/>
        <v>11011</v>
      </c>
      <c r="C925" s="1" vm="5403">
        <f ca="1"/>
        <v>11015.3</v>
      </c>
      <c r="D925" s="1" vm="5404">
        <f ca="1"/>
        <v>10790.2</v>
      </c>
      <c r="E925" s="1" vm="5405">
        <f ca="1"/>
        <v>10805.55</v>
      </c>
      <c r="F925" s="1" vm="5406">
        <f ca="1"/>
        <v>706140000</v>
      </c>
      <c r="G925" s="1">
        <f t="shared" ca="1" si="639"/>
        <v>11169.310000000001</v>
      </c>
      <c r="H925" s="2">
        <f t="shared" ca="1" si="652"/>
        <v>11384.74</v>
      </c>
      <c r="I925" s="6" t="str" cm="1">
        <f t="array" aca="1" ref="I925" ca="1">_xlfn.IFS(AND(G924&lt;H924,G925&gt;H925),"BUY", AND(G924&gt;H924,G925&lt;H925),"SELL",TRUE,"")</f>
        <v/>
      </c>
      <c r="J925" s="1" vm="5396">
        <f t="shared" ca="1" si="618"/>
        <v>11258.75</v>
      </c>
      <c r="K925" s="3" t="str">
        <f t="shared" ca="1" si="632"/>
        <v/>
      </c>
      <c r="L925" s="3">
        <f t="shared" ca="1" si="633"/>
        <v>-2.9312288613303372E-2</v>
      </c>
      <c r="M925" s="3">
        <f t="shared" ca="1" si="634"/>
        <v>-2.9750477881848796E-2</v>
      </c>
      <c r="N925" s="4">
        <f t="shared" ca="1" si="619"/>
        <v>-1</v>
      </c>
      <c r="O925" s="2">
        <f t="shared" ca="1" si="635"/>
        <v>2.9750477881848796E-2</v>
      </c>
      <c r="P925" s="1">
        <f t="shared" ca="1" si="620"/>
        <v>10870.35</v>
      </c>
      <c r="Q925" s="1">
        <f t="shared" ca="1" si="621"/>
        <v>7675988949000</v>
      </c>
      <c r="R925" s="1" t="e" vm="4">
        <f ca="1">IF(ISBLANK(A925),"",SUM($Q$2:Q925))</f>
        <v>#N/A</v>
      </c>
      <c r="S925" s="1" t="e" vm="4">
        <f ca="1">IF(ISBLANK(A925),"",SUM($F$2:F925))</f>
        <v>#N/A</v>
      </c>
      <c r="T925" s="1" t="e" vm="4">
        <f t="shared" ca="1" si="622"/>
        <v>#N/A</v>
      </c>
      <c r="U925" s="1" t="e" vm="4">
        <f t="shared" ca="1" si="623"/>
        <v>#N/A</v>
      </c>
      <c r="V925" s="17">
        <f t="shared" ca="1" si="624"/>
        <v>341.64999999999964</v>
      </c>
      <c r="W925" s="17">
        <f t="shared" ca="1" si="625"/>
        <v>0</v>
      </c>
      <c r="X925" s="17">
        <f t="shared" ca="1" si="626"/>
        <v>234.19999999999891</v>
      </c>
      <c r="Y925" s="22">
        <f t="shared" ca="1" si="651"/>
        <v>2405.8500000000004</v>
      </c>
      <c r="Z925" s="22">
        <f t="shared" ca="1" si="651"/>
        <v>409</v>
      </c>
      <c r="AA925" s="22">
        <f t="shared" ca="1" si="651"/>
        <v>883.79999999999927</v>
      </c>
      <c r="AB925" s="23">
        <f t="shared" ca="1" si="646"/>
        <v>17.000228609431176</v>
      </c>
      <c r="AC925" s="23">
        <f t="shared" ca="1" si="647"/>
        <v>36.735457322775702</v>
      </c>
      <c r="AD925" s="23">
        <f t="shared" ca="1" si="648"/>
        <v>19.735228713344526</v>
      </c>
      <c r="AE925" s="23">
        <f t="shared" ca="1" si="649"/>
        <v>53.735685932206877</v>
      </c>
      <c r="AF925" s="23">
        <f t="shared" ca="1" si="650"/>
        <v>36.726485148514818</v>
      </c>
      <c r="AG925" s="23">
        <f t="shared" ca="1" si="611"/>
        <v>18.33927623686278</v>
      </c>
      <c r="AH925" s="25" t="str">
        <f t="shared" ca="1" si="627"/>
        <v>Weak</v>
      </c>
      <c r="AI925" s="25" t="str">
        <f t="shared" ca="1" si="628"/>
        <v>Bearish</v>
      </c>
      <c r="AJ925" s="1">
        <f t="shared" ca="1" si="636"/>
        <v>-706128688.58000004</v>
      </c>
      <c r="AK925" s="10">
        <f t="shared" ca="1" si="637"/>
        <v>-2.9750477881848796E-2</v>
      </c>
      <c r="AL925" s="10">
        <f t="shared" ca="1" si="642"/>
        <v>0.1827277462311698</v>
      </c>
      <c r="AM925">
        <f t="shared" ca="1" si="638"/>
        <v>-326.30000000000109</v>
      </c>
      <c r="AN925">
        <f t="shared" ca="1" si="629"/>
        <v>0</v>
      </c>
      <c r="AO925">
        <f t="shared" ca="1" si="630"/>
        <v>326.30000000000109</v>
      </c>
      <c r="AP925">
        <f t="shared" ca="1" si="616"/>
        <v>29.810383171670988</v>
      </c>
      <c r="AQ925">
        <f t="shared" ca="1" si="616"/>
        <v>68.569939089610259</v>
      </c>
      <c r="AR925">
        <f t="shared" ca="1" si="643"/>
        <v>0.43474419793072078</v>
      </c>
      <c r="AS925">
        <f t="shared" ca="1" si="644"/>
        <v>30.301164385800377</v>
      </c>
      <c r="AT925">
        <f t="shared" ca="1" si="631"/>
        <v>225.09999999999854</v>
      </c>
      <c r="AU925">
        <f t="shared" ca="1" si="645"/>
        <v>159.18369728432532</v>
      </c>
      <c r="AV925">
        <f t="shared" ca="1" si="640"/>
        <v>11343.395833333334</v>
      </c>
      <c r="AW925">
        <f t="shared" ca="1" si="654"/>
        <v>11401.005769230767</v>
      </c>
      <c r="AX925">
        <f t="shared" ca="1" si="653"/>
        <v>-57.609935897433388</v>
      </c>
      <c r="AY925">
        <f t="shared" ca="1" si="614"/>
        <v>-4.8202991452981223</v>
      </c>
      <c r="AZ925">
        <f t="shared" ca="1" si="613"/>
        <v>-52.789636752135266</v>
      </c>
    </row>
    <row r="926" spans="1:52" x14ac:dyDescent="0.3">
      <c r="A926" s="1" vm="5407">
        <f ca="1"/>
        <v>44099</v>
      </c>
      <c r="B926" s="1" vm="5408">
        <f ca="1"/>
        <v>10910.4</v>
      </c>
      <c r="C926" s="1" vm="3060">
        <f ca="1"/>
        <v>11072.6</v>
      </c>
      <c r="D926" s="1" vm="5409">
        <f ca="1"/>
        <v>10854.85</v>
      </c>
      <c r="E926" s="1" vm="5410">
        <f ca="1"/>
        <v>11050.25</v>
      </c>
      <c r="F926" s="1" vm="5411">
        <f ca="1"/>
        <v>559597000</v>
      </c>
      <c r="G926" s="1">
        <f t="shared" ca="1" si="639"/>
        <v>11078.369999999999</v>
      </c>
      <c r="H926" s="2">
        <f t="shared" ca="1" si="652"/>
        <v>11354.872499999999</v>
      </c>
      <c r="I926" s="6" t="str" cm="1">
        <f t="array" aca="1" ref="I926" ca="1">_xlfn.IFS(AND(G925&lt;H925,G926&gt;H926),"BUY", AND(G925&gt;H925,G926&lt;H926),"SELL",TRUE,"")</f>
        <v/>
      </c>
      <c r="J926" s="1" vm="5396">
        <f t="shared" ca="1" si="618"/>
        <v>11258.75</v>
      </c>
      <c r="K926" s="3" t="str">
        <f t="shared" ca="1" si="632"/>
        <v/>
      </c>
      <c r="L926" s="3">
        <f t="shared" ca="1" si="633"/>
        <v>2.2645769997825305E-2</v>
      </c>
      <c r="M926" s="3">
        <f t="shared" ca="1" si="634"/>
        <v>2.2393161118835776E-2</v>
      </c>
      <c r="N926" s="4">
        <f t="shared" ca="1" si="619"/>
        <v>-1</v>
      </c>
      <c r="O926" s="2">
        <f t="shared" ca="1" si="635"/>
        <v>-2.2393161118835776E-2</v>
      </c>
      <c r="P926" s="1">
        <f t="shared" ca="1" si="620"/>
        <v>10992.566666666666</v>
      </c>
      <c r="Q926" s="1">
        <f t="shared" ca="1" si="621"/>
        <v>6151407328966.666</v>
      </c>
      <c r="R926" s="1" t="e" vm="4">
        <f ca="1">IF(ISBLANK(A926),"",SUM($Q$2:Q926))</f>
        <v>#N/A</v>
      </c>
      <c r="S926" s="1" t="e" vm="4">
        <f ca="1">IF(ISBLANK(A926),"",SUM($F$2:F926))</f>
        <v>#N/A</v>
      </c>
      <c r="T926" s="1" t="e" vm="4">
        <f t="shared" ca="1" si="622"/>
        <v>#N/A</v>
      </c>
      <c r="U926" s="1" t="e" vm="4">
        <f t="shared" ca="1" si="623"/>
        <v>#N/A</v>
      </c>
      <c r="V926" s="17">
        <f t="shared" ca="1" si="624"/>
        <v>267.05000000000109</v>
      </c>
      <c r="W926" s="17">
        <f t="shared" ca="1" si="625"/>
        <v>57.300000000001091</v>
      </c>
      <c r="X926" s="17">
        <f t="shared" ca="1" si="626"/>
        <v>0</v>
      </c>
      <c r="Y926" s="22">
        <f t="shared" ca="1" si="651"/>
        <v>2543.4500000000025</v>
      </c>
      <c r="Z926" s="22">
        <f t="shared" ca="1" si="651"/>
        <v>466.30000000000109</v>
      </c>
      <c r="AA926" s="22">
        <f t="shared" ca="1" si="651"/>
        <v>831.85000000000036</v>
      </c>
      <c r="AB926" s="23">
        <f t="shared" ca="1" si="646"/>
        <v>18.333366097230165</v>
      </c>
      <c r="AC926" s="23">
        <f t="shared" ca="1" si="647"/>
        <v>32.705577070514444</v>
      </c>
      <c r="AD926" s="23">
        <f t="shared" ca="1" si="648"/>
        <v>14.372210973284279</v>
      </c>
      <c r="AE926" s="23">
        <f t="shared" ca="1" si="649"/>
        <v>51.038943167744605</v>
      </c>
      <c r="AF926" s="23">
        <f t="shared" ca="1" si="650"/>
        <v>28.159303624388471</v>
      </c>
      <c r="AG926" s="23">
        <f t="shared" ref="AG926:AG989" ca="1" si="655">IFERROR(AVERAGE(AF913:AF926),"")</f>
        <v>18.912041198979825</v>
      </c>
      <c r="AH926" s="25" t="str">
        <f t="shared" ca="1" si="627"/>
        <v>Weak</v>
      </c>
      <c r="AI926" s="25" t="str">
        <f t="shared" ca="1" si="628"/>
        <v>Bearish</v>
      </c>
      <c r="AJ926" s="1">
        <f t="shared" ca="1" si="636"/>
        <v>559608169.30999994</v>
      </c>
      <c r="AK926" s="10">
        <f t="shared" ca="1" si="637"/>
        <v>2.2393161118835776E-2</v>
      </c>
      <c r="AL926" s="10">
        <f t="shared" ca="1" si="642"/>
        <v>0.21253704037952587</v>
      </c>
      <c r="AM926">
        <f t="shared" ca="1" si="638"/>
        <v>244.70000000000073</v>
      </c>
      <c r="AN926">
        <f t="shared" ca="1" si="629"/>
        <v>244.70000000000073</v>
      </c>
      <c r="AO926">
        <f t="shared" ca="1" si="630"/>
        <v>0</v>
      </c>
      <c r="AP926">
        <f t="shared" ca="1" si="616"/>
        <v>45.159641516551687</v>
      </c>
      <c r="AQ926">
        <f t="shared" ca="1" si="616"/>
        <v>63.672086297495241</v>
      </c>
      <c r="AR926">
        <f t="shared" ca="1" si="643"/>
        <v>0.70925336583997245</v>
      </c>
      <c r="AS926">
        <f t="shared" ca="1" si="644"/>
        <v>41.494922871860282</v>
      </c>
      <c r="AT926">
        <f t="shared" ca="1" si="631"/>
        <v>217.75</v>
      </c>
      <c r="AU926">
        <f t="shared" ca="1" si="645"/>
        <v>163.36700462115923</v>
      </c>
      <c r="AV926">
        <f t="shared" ca="1" si="640"/>
        <v>11324.416666666666</v>
      </c>
      <c r="AW926">
        <f t="shared" ca="1" si="654"/>
        <v>11390.930769230767</v>
      </c>
      <c r="AX926">
        <f t="shared" ca="1" si="653"/>
        <v>-66.51410256410054</v>
      </c>
      <c r="AY926">
        <f t="shared" ca="1" si="614"/>
        <v>-16.148076923075578</v>
      </c>
      <c r="AZ926">
        <f t="shared" ca="1" si="613"/>
        <v>-50.366025641024962</v>
      </c>
    </row>
    <row r="927" spans="1:52" x14ac:dyDescent="0.3">
      <c r="A927" s="1" vm="5412">
        <f ca="1"/>
        <v>44102</v>
      </c>
      <c r="B927" s="1" vm="5413">
        <f ca="1"/>
        <v>11140.85</v>
      </c>
      <c r="C927" s="1" vm="3720">
        <f ca="1"/>
        <v>11239.35</v>
      </c>
      <c r="D927" s="1" vm="5414">
        <f ca="1"/>
        <v>11099.85</v>
      </c>
      <c r="E927" s="1" vm="5415">
        <f ca="1"/>
        <v>11227.55</v>
      </c>
      <c r="F927" s="1" vm="5416">
        <f ca="1"/>
        <v>472777000</v>
      </c>
      <c r="G927" s="1">
        <f t="shared" ca="1" si="639"/>
        <v>11073.77</v>
      </c>
      <c r="H927" s="2">
        <f t="shared" ca="1" si="652"/>
        <v>11346.874999999998</v>
      </c>
      <c r="I927" s="6" t="str" cm="1">
        <f t="array" aca="1" ref="I927" ca="1">_xlfn.IFS(AND(G926&lt;H926,G927&gt;H927),"BUY", AND(G926&gt;H926,G927&lt;H927),"SELL",TRUE,"")</f>
        <v/>
      </c>
      <c r="J927" s="1" vm="5396">
        <f t="shared" ca="1" si="618"/>
        <v>11258.75</v>
      </c>
      <c r="K927" s="3" t="str">
        <f t="shared" ca="1" si="632"/>
        <v/>
      </c>
      <c r="L927" s="3">
        <f t="shared" ca="1" si="633"/>
        <v>1.6044885862310787E-2</v>
      </c>
      <c r="M927" s="3">
        <f t="shared" ca="1" si="634"/>
        <v>1.5917527178764334E-2</v>
      </c>
      <c r="N927" s="4">
        <f t="shared" ca="1" si="619"/>
        <v>-1</v>
      </c>
      <c r="O927" s="2">
        <f t="shared" ca="1" si="635"/>
        <v>-1.5917527178764334E-2</v>
      </c>
      <c r="P927" s="1">
        <f t="shared" ca="1" si="620"/>
        <v>11188.916666666666</v>
      </c>
      <c r="Q927" s="1">
        <f t="shared" ca="1" si="621"/>
        <v>5289862454916.666</v>
      </c>
      <c r="R927" s="1" t="e" vm="4">
        <f ca="1">IF(ISBLANK(A927),"",SUM($Q$2:Q927))</f>
        <v>#N/A</v>
      </c>
      <c r="S927" s="1" t="e" vm="4">
        <f ca="1">IF(ISBLANK(A927),"",SUM($F$2:F927))</f>
        <v>#N/A</v>
      </c>
      <c r="T927" s="1" t="e" vm="4">
        <f t="shared" ca="1" si="622"/>
        <v>#N/A</v>
      </c>
      <c r="U927" s="1" t="e" vm="4">
        <f t="shared" ca="1" si="623"/>
        <v>#N/A</v>
      </c>
      <c r="V927" s="17">
        <f t="shared" ca="1" si="624"/>
        <v>189.10000000000036</v>
      </c>
      <c r="W927" s="17">
        <f t="shared" ca="1" si="625"/>
        <v>166.75</v>
      </c>
      <c r="X927" s="17">
        <f t="shared" ca="1" si="626"/>
        <v>0</v>
      </c>
      <c r="Y927" s="22">
        <f t="shared" ref="Y927:AA942" ca="1" si="656">SUM(V914:V927)</f>
        <v>2585.7500000000036</v>
      </c>
      <c r="Z927" s="22">
        <f t="shared" ca="1" si="656"/>
        <v>576.95000000000073</v>
      </c>
      <c r="AA927" s="22">
        <f t="shared" ca="1" si="656"/>
        <v>831.85000000000036</v>
      </c>
      <c r="AB927" s="23">
        <f t="shared" ca="1" si="646"/>
        <v>22.312675239292272</v>
      </c>
      <c r="AC927" s="23">
        <f t="shared" ca="1" si="647"/>
        <v>32.170550130523026</v>
      </c>
      <c r="AD927" s="23">
        <f t="shared" ca="1" si="648"/>
        <v>9.8578748912307539</v>
      </c>
      <c r="AE927" s="23">
        <f t="shared" ca="1" si="649"/>
        <v>54.483225369815301</v>
      </c>
      <c r="AF927" s="23">
        <f t="shared" ca="1" si="650"/>
        <v>18.093412833617219</v>
      </c>
      <c r="AG927" s="23">
        <f t="shared" ca="1" si="655"/>
        <v>18.744689576122138</v>
      </c>
      <c r="AH927" s="25" t="str">
        <f t="shared" ca="1" si="627"/>
        <v>Weak</v>
      </c>
      <c r="AI927" s="25" t="str">
        <f t="shared" ca="1" si="628"/>
        <v>Bearish</v>
      </c>
      <c r="AJ927" s="1">
        <f t="shared" ca="1" si="636"/>
        <v>472788078.37</v>
      </c>
      <c r="AK927" s="10">
        <f t="shared" ca="1" si="637"/>
        <v>1.5917527178764334E-2</v>
      </c>
      <c r="AL927" s="10">
        <f t="shared" ca="1" si="642"/>
        <v>0.22540247896446386</v>
      </c>
      <c r="AM927">
        <f t="shared" ca="1" si="638"/>
        <v>177.29999999999927</v>
      </c>
      <c r="AN927">
        <f t="shared" ca="1" si="629"/>
        <v>177.29999999999927</v>
      </c>
      <c r="AO927">
        <f t="shared" ca="1" si="630"/>
        <v>0</v>
      </c>
      <c r="AP927">
        <f t="shared" ca="1" si="616"/>
        <v>54.598238551083661</v>
      </c>
      <c r="AQ927">
        <f t="shared" ca="1" si="616"/>
        <v>59.124080133388439</v>
      </c>
      <c r="AR927">
        <f t="shared" ca="1" si="643"/>
        <v>0.92345180555715822</v>
      </c>
      <c r="AS927">
        <f t="shared" ca="1" si="644"/>
        <v>48.010134846589821</v>
      </c>
      <c r="AT927">
        <f t="shared" ca="1" si="631"/>
        <v>139.5</v>
      </c>
      <c r="AU927">
        <f t="shared" ca="1" si="645"/>
        <v>161.66221857679071</v>
      </c>
      <c r="AV927">
        <f t="shared" ca="1" si="640"/>
        <v>11305.941666666668</v>
      </c>
      <c r="AW927">
        <f t="shared" ca="1" si="654"/>
        <v>11385.390384615383</v>
      </c>
      <c r="AX927">
        <f t="shared" ca="1" si="653"/>
        <v>-79.448717948715057</v>
      </c>
      <c r="AY927">
        <f t="shared" ca="1" si="614"/>
        <v>-26.672792022790517</v>
      </c>
      <c r="AZ927">
        <f t="shared" ca="1" si="613"/>
        <v>-52.77592592592454</v>
      </c>
    </row>
    <row r="928" spans="1:52" x14ac:dyDescent="0.3">
      <c r="A928" s="1" vm="5417">
        <f ca="1"/>
        <v>44103</v>
      </c>
      <c r="B928" s="1" vm="5418">
        <f ca="1"/>
        <v>11288.6</v>
      </c>
      <c r="C928" s="1" vm="5419">
        <f ca="1"/>
        <v>11305.4</v>
      </c>
      <c r="D928" s="1" vm="5420">
        <f ca="1"/>
        <v>11181</v>
      </c>
      <c r="E928" s="1" vm="5421">
        <f ca="1"/>
        <v>11222.4</v>
      </c>
      <c r="F928" s="1" vm="5422">
        <f ca="1"/>
        <v>498296000</v>
      </c>
      <c r="G928" s="1">
        <f t="shared" ca="1" si="639"/>
        <v>11087.52</v>
      </c>
      <c r="H928" s="2">
        <f t="shared" ca="1" si="652"/>
        <v>11334.4825</v>
      </c>
      <c r="I928" s="6" t="str" cm="1">
        <f t="array" aca="1" ref="I928" ca="1">_xlfn.IFS(AND(G927&lt;H927,G928&gt;H928),"BUY", AND(G927&gt;H927,G928&lt;H928),"SELL",TRUE,"")</f>
        <v/>
      </c>
      <c r="J928" s="1" vm="5396">
        <f t="shared" ca="1" si="618"/>
        <v>11258.75</v>
      </c>
      <c r="K928" s="3" t="str">
        <f t="shared" ca="1" si="632"/>
        <v/>
      </c>
      <c r="L928" s="3">
        <f t="shared" ca="1" si="633"/>
        <v>-4.5869312539237317E-4</v>
      </c>
      <c r="M928" s="3">
        <f t="shared" ca="1" si="634"/>
        <v>-4.5879835726466887E-4</v>
      </c>
      <c r="N928" s="4">
        <f t="shared" ca="1" si="619"/>
        <v>-1</v>
      </c>
      <c r="O928" s="2">
        <f t="shared" ca="1" si="635"/>
        <v>4.5879835726466887E-4</v>
      </c>
      <c r="P928" s="1">
        <f t="shared" ca="1" si="620"/>
        <v>11236.266666666668</v>
      </c>
      <c r="Q928" s="1">
        <f t="shared" ca="1" si="621"/>
        <v>5598986734933.334</v>
      </c>
      <c r="R928" s="1" t="e" vm="4">
        <f ca="1">IF(ISBLANK(A928),"",SUM($Q$2:Q928))</f>
        <v>#N/A</v>
      </c>
      <c r="S928" s="1" t="e" vm="4">
        <f ca="1">IF(ISBLANK(A928),"",SUM($F$2:F928))</f>
        <v>#N/A</v>
      </c>
      <c r="T928" s="1" t="e" vm="4">
        <f t="shared" ca="1" si="622"/>
        <v>#N/A</v>
      </c>
      <c r="U928" s="1" t="e" vm="4">
        <f t="shared" ca="1" si="623"/>
        <v>#N/A</v>
      </c>
      <c r="V928" s="17">
        <f t="shared" ca="1" si="624"/>
        <v>124.39999999999964</v>
      </c>
      <c r="W928" s="17">
        <f t="shared" ca="1" si="625"/>
        <v>66.049999999999272</v>
      </c>
      <c r="X928" s="17">
        <f t="shared" ca="1" si="626"/>
        <v>0</v>
      </c>
      <c r="Y928" s="22">
        <f t="shared" ca="1" si="656"/>
        <v>2577.9500000000025</v>
      </c>
      <c r="Z928" s="22">
        <f t="shared" ca="1" si="656"/>
        <v>643</v>
      </c>
      <c r="AA928" s="22">
        <f t="shared" ca="1" si="656"/>
        <v>726.54999999999927</v>
      </c>
      <c r="AB928" s="23">
        <f t="shared" ca="1" si="646"/>
        <v>24.942299113636778</v>
      </c>
      <c r="AC928" s="23">
        <f t="shared" ca="1" si="647"/>
        <v>28.183246377935902</v>
      </c>
      <c r="AD928" s="23">
        <f t="shared" ca="1" si="648"/>
        <v>3.2409472642991233</v>
      </c>
      <c r="AE928" s="23">
        <f t="shared" ca="1" si="649"/>
        <v>53.12554549157268</v>
      </c>
      <c r="AF928" s="23">
        <f t="shared" ca="1" si="650"/>
        <v>6.1005439742980814</v>
      </c>
      <c r="AG928" s="23">
        <f t="shared" ca="1" si="655"/>
        <v>17.715223588697388</v>
      </c>
      <c r="AH928" s="25" t="str">
        <f t="shared" ca="1" si="627"/>
        <v>Weak</v>
      </c>
      <c r="AI928" s="25" t="str">
        <f t="shared" ca="1" si="628"/>
        <v>Bearish</v>
      </c>
      <c r="AJ928" s="1">
        <f t="shared" ca="1" si="636"/>
        <v>-498284926.23000002</v>
      </c>
      <c r="AK928" s="10">
        <f t="shared" ca="1" si="637"/>
        <v>-4.5879835726466887E-4</v>
      </c>
      <c r="AL928" s="10">
        <f t="shared" ca="1" si="642"/>
        <v>0.22500943892156502</v>
      </c>
      <c r="AM928">
        <f t="shared" ca="1" si="638"/>
        <v>-5.1499999999996362</v>
      </c>
      <c r="AN928">
        <f t="shared" ca="1" si="629"/>
        <v>0</v>
      </c>
      <c r="AO928">
        <f t="shared" ca="1" si="630"/>
        <v>5.1499999999996362</v>
      </c>
      <c r="AP928">
        <f t="shared" ca="1" si="616"/>
        <v>50.698364368863402</v>
      </c>
      <c r="AQ928">
        <f t="shared" ca="1" si="616"/>
        <v>55.268788695289238</v>
      </c>
      <c r="AR928">
        <f t="shared" ca="1" si="643"/>
        <v>0.91730550941465827</v>
      </c>
      <c r="AS928">
        <f t="shared" ca="1" si="644"/>
        <v>47.843471210527426</v>
      </c>
      <c r="AT928">
        <f t="shared" ca="1" si="631"/>
        <v>124.39999999999964</v>
      </c>
      <c r="AU928">
        <f t="shared" ca="1" si="645"/>
        <v>159.00063153559134</v>
      </c>
      <c r="AV928">
        <f t="shared" ca="1" si="640"/>
        <v>11285.770833333334</v>
      </c>
      <c r="AW928">
        <f t="shared" ca="1" si="654"/>
        <v>11376.003846153848</v>
      </c>
      <c r="AX928">
        <f t="shared" ca="1" si="653"/>
        <v>-90.233012820513977</v>
      </c>
      <c r="AY928">
        <f t="shared" ca="1" si="614"/>
        <v>-39.200142450140952</v>
      </c>
      <c r="AZ928">
        <f t="shared" ca="1" si="613"/>
        <v>-51.032870370373026</v>
      </c>
    </row>
    <row r="929" spans="1:52" x14ac:dyDescent="0.3">
      <c r="A929" s="1" vm="5423">
        <f ca="1"/>
        <v>44104</v>
      </c>
      <c r="B929" s="1" vm="5424">
        <f ca="1"/>
        <v>11244.45</v>
      </c>
      <c r="C929" s="1" vm="5425">
        <f ca="1"/>
        <v>11295.4</v>
      </c>
      <c r="D929" s="1" vm="5426">
        <f ca="1"/>
        <v>11184.55</v>
      </c>
      <c r="E929" s="1" vm="5427">
        <f ca="1"/>
        <v>11247.55</v>
      </c>
      <c r="F929" s="1" vm="5428">
        <f ca="1"/>
        <v>499344000</v>
      </c>
      <c r="G929" s="1">
        <f t="shared" ca="1" si="639"/>
        <v>11110.66</v>
      </c>
      <c r="H929" s="2">
        <f t="shared" ca="1" si="652"/>
        <v>11320.109999999999</v>
      </c>
      <c r="I929" s="6" t="str" cm="1">
        <f t="array" aca="1" ref="I929" ca="1">_xlfn.IFS(AND(G928&lt;H928,G929&gt;H929),"BUY", AND(G928&gt;H928,G929&lt;H929),"SELL",TRUE,"")</f>
        <v/>
      </c>
      <c r="J929" s="1" vm="5396">
        <f t="shared" ca="1" si="618"/>
        <v>11258.75</v>
      </c>
      <c r="K929" s="3" t="str">
        <f t="shared" ca="1" si="632"/>
        <v/>
      </c>
      <c r="L929" s="3">
        <f t="shared" ca="1" si="633"/>
        <v>2.2410536070716081E-3</v>
      </c>
      <c r="M929" s="3">
        <f t="shared" ca="1" si="634"/>
        <v>2.238546191905813E-3</v>
      </c>
      <c r="N929" s="4">
        <f t="shared" ca="1" si="619"/>
        <v>-1</v>
      </c>
      <c r="O929" s="2">
        <f t="shared" ca="1" si="635"/>
        <v>-2.238546191905813E-3</v>
      </c>
      <c r="P929" s="1">
        <f t="shared" ca="1" si="620"/>
        <v>11242.5</v>
      </c>
      <c r="Q929" s="1">
        <f t="shared" ca="1" si="621"/>
        <v>5613874920000</v>
      </c>
      <c r="R929" s="1" t="e" vm="4">
        <f ca="1">IF(ISBLANK(A929),"",SUM($Q$2:Q929))</f>
        <v>#N/A</v>
      </c>
      <c r="S929" s="1" t="e" vm="4">
        <f ca="1">IF(ISBLANK(A929),"",SUM($F$2:F929))</f>
        <v>#N/A</v>
      </c>
      <c r="T929" s="1" t="e" vm="4">
        <f t="shared" ca="1" si="622"/>
        <v>#N/A</v>
      </c>
      <c r="U929" s="1" t="e" vm="4">
        <f t="shared" ca="1" si="623"/>
        <v>#N/A</v>
      </c>
      <c r="V929" s="17">
        <f t="shared" ca="1" si="624"/>
        <v>110.85000000000036</v>
      </c>
      <c r="W929" s="17">
        <f t="shared" ca="1" si="625"/>
        <v>0</v>
      </c>
      <c r="X929" s="17">
        <f t="shared" ca="1" si="626"/>
        <v>0</v>
      </c>
      <c r="Y929" s="22">
        <f t="shared" ca="1" si="656"/>
        <v>2502.7500000000036</v>
      </c>
      <c r="Z929" s="22">
        <f t="shared" ca="1" si="656"/>
        <v>477.10000000000036</v>
      </c>
      <c r="AA929" s="22">
        <f t="shared" ca="1" si="656"/>
        <v>726.54999999999927</v>
      </c>
      <c r="AB929" s="23">
        <f t="shared" ca="1" si="646"/>
        <v>19.063030666267093</v>
      </c>
      <c r="AC929" s="23">
        <f t="shared" ca="1" si="647"/>
        <v>29.030066926380911</v>
      </c>
      <c r="AD929" s="23">
        <f t="shared" ca="1" si="648"/>
        <v>9.9670362601138187</v>
      </c>
      <c r="AE929" s="23">
        <f t="shared" ca="1" si="649"/>
        <v>48.093097592648007</v>
      </c>
      <c r="AF929" s="23">
        <f t="shared" ca="1" si="650"/>
        <v>20.724463091430152</v>
      </c>
      <c r="AG929" s="23">
        <f t="shared" ca="1" si="655"/>
        <v>18.548118672205145</v>
      </c>
      <c r="AH929" s="25" t="str">
        <f t="shared" ca="1" si="627"/>
        <v>Weak</v>
      </c>
      <c r="AI929" s="25" t="str">
        <f t="shared" ca="1" si="628"/>
        <v>Bearish</v>
      </c>
      <c r="AJ929" s="1">
        <f t="shared" ca="1" si="636"/>
        <v>499355087.51999998</v>
      </c>
      <c r="AK929" s="10">
        <f t="shared" ca="1" si="637"/>
        <v>2.238546191905813E-3</v>
      </c>
      <c r="AL929" s="10">
        <f t="shared" ca="1" si="642"/>
        <v>0.21429015870339108</v>
      </c>
      <c r="AM929">
        <f t="shared" ca="1" si="638"/>
        <v>25.149999999999636</v>
      </c>
      <c r="AN929">
        <f t="shared" ca="1" si="629"/>
        <v>25.149999999999636</v>
      </c>
      <c r="AO929">
        <f t="shared" ca="1" si="630"/>
        <v>0</v>
      </c>
      <c r="AP929">
        <f t="shared" ca="1" si="616"/>
        <v>48.873481199658848</v>
      </c>
      <c r="AQ929">
        <f t="shared" ca="1" si="616"/>
        <v>51.321018074197148</v>
      </c>
      <c r="AR929">
        <f t="shared" ca="1" si="643"/>
        <v>0.95230926886524769</v>
      </c>
      <c r="AS929">
        <f t="shared" ca="1" si="644"/>
        <v>48.77860716292988</v>
      </c>
      <c r="AT929">
        <f t="shared" ca="1" si="631"/>
        <v>110.85000000000036</v>
      </c>
      <c r="AU929">
        <f t="shared" ca="1" si="645"/>
        <v>155.56130071162056</v>
      </c>
      <c r="AV929">
        <f t="shared" ca="1" si="640"/>
        <v>11269.729166666666</v>
      </c>
      <c r="AW929">
        <f t="shared" ca="1" si="654"/>
        <v>11367.361538461539</v>
      </c>
      <c r="AX929">
        <f t="shared" ca="1" si="653"/>
        <v>-97.632371794872597</v>
      </c>
      <c r="AY929">
        <f t="shared" ca="1" si="614"/>
        <v>-52.086574074072914</v>
      </c>
      <c r="AZ929">
        <f t="shared" ca="1" si="613"/>
        <v>-45.545797720799683</v>
      </c>
    </row>
    <row r="930" spans="1:52" x14ac:dyDescent="0.3">
      <c r="A930" s="1" vm="5429">
        <f ca="1"/>
        <v>44105</v>
      </c>
      <c r="B930" s="1" vm="5430">
        <f ca="1"/>
        <v>11364.45</v>
      </c>
      <c r="C930" s="1" vm="5431">
        <f ca="1"/>
        <v>11428.6</v>
      </c>
      <c r="D930" s="1" vm="5432">
        <f ca="1"/>
        <v>11347.05</v>
      </c>
      <c r="E930" s="1" vm="5433">
        <f ca="1"/>
        <v>11416.95</v>
      </c>
      <c r="F930" s="1" vm="5434">
        <f ca="1"/>
        <v>447740000</v>
      </c>
      <c r="G930" s="1">
        <f t="shared" ca="1" si="639"/>
        <v>11232.939999999999</v>
      </c>
      <c r="H930" s="2">
        <f t="shared" ca="1" si="652"/>
        <v>11314.584999999999</v>
      </c>
      <c r="I930" s="6" t="str" cm="1">
        <f t="array" aca="1" ref="I930" ca="1">_xlfn.IFS(AND(G929&lt;H929,G930&gt;H930),"BUY", AND(G929&gt;H929,G930&lt;H930),"SELL",TRUE,"")</f>
        <v/>
      </c>
      <c r="J930" s="1" vm="5396">
        <f t="shared" ca="1" si="618"/>
        <v>11258.75</v>
      </c>
      <c r="K930" s="3" t="str">
        <f t="shared" ca="1" si="632"/>
        <v/>
      </c>
      <c r="L930" s="3">
        <f t="shared" ca="1" si="633"/>
        <v>1.5061057741463824E-2</v>
      </c>
      <c r="M930" s="3">
        <f t="shared" ca="1" si="634"/>
        <v>1.4948766094795703E-2</v>
      </c>
      <c r="N930" s="4">
        <f t="shared" ca="1" si="619"/>
        <v>-1</v>
      </c>
      <c r="O930" s="2">
        <f t="shared" ca="1" si="635"/>
        <v>-1.4948766094795703E-2</v>
      </c>
      <c r="P930" s="1">
        <f t="shared" ca="1" si="620"/>
        <v>11397.533333333335</v>
      </c>
      <c r="Q930" s="1">
        <f t="shared" ca="1" si="621"/>
        <v>5103131574666.667</v>
      </c>
      <c r="R930" s="1" t="e" vm="4">
        <f ca="1">IF(ISBLANK(A930),"",SUM($Q$2:Q930))</f>
        <v>#N/A</v>
      </c>
      <c r="S930" s="1" t="e" vm="4">
        <f ca="1">IF(ISBLANK(A930),"",SUM($F$2:F930))</f>
        <v>#N/A</v>
      </c>
      <c r="T930" s="1" t="e" vm="4">
        <f t="shared" ca="1" si="622"/>
        <v>#N/A</v>
      </c>
      <c r="U930" s="1" t="e" vm="4">
        <f t="shared" ca="1" si="623"/>
        <v>#N/A</v>
      </c>
      <c r="V930" s="17">
        <f t="shared" ca="1" si="624"/>
        <v>181.05000000000109</v>
      </c>
      <c r="W930" s="17">
        <f t="shared" ca="1" si="625"/>
        <v>133.20000000000073</v>
      </c>
      <c r="X930" s="17">
        <f t="shared" ca="1" si="626"/>
        <v>0</v>
      </c>
      <c r="Y930" s="22">
        <f t="shared" ca="1" si="656"/>
        <v>2610.2000000000044</v>
      </c>
      <c r="Z930" s="22">
        <f t="shared" ca="1" si="656"/>
        <v>580.85000000000036</v>
      </c>
      <c r="AA930" s="22">
        <f t="shared" ca="1" si="656"/>
        <v>726.54999999999927</v>
      </c>
      <c r="AB930" s="23">
        <f t="shared" ca="1" si="646"/>
        <v>22.253084054861674</v>
      </c>
      <c r="AC930" s="23">
        <f t="shared" ca="1" si="647"/>
        <v>27.835031798329556</v>
      </c>
      <c r="AD930" s="23">
        <f t="shared" ca="1" si="648"/>
        <v>5.5819477434678824</v>
      </c>
      <c r="AE930" s="23">
        <f t="shared" ca="1" si="649"/>
        <v>50.088115853191226</v>
      </c>
      <c r="AF930" s="23">
        <f t="shared" ca="1" si="650"/>
        <v>11.144255774820174</v>
      </c>
      <c r="AG930" s="23">
        <f t="shared" ca="1" si="655"/>
        <v>18.346436571158382</v>
      </c>
      <c r="AH930" s="25" t="str">
        <f t="shared" ca="1" si="627"/>
        <v>Weak</v>
      </c>
      <c r="AI930" s="25" t="str">
        <f t="shared" ca="1" si="628"/>
        <v>Bearish</v>
      </c>
      <c r="AJ930" s="1">
        <f t="shared" ca="1" si="636"/>
        <v>447751110.66000003</v>
      </c>
      <c r="AK930" s="10">
        <f t="shared" ca="1" si="637"/>
        <v>1.4948766094795703E-2</v>
      </c>
      <c r="AL930" s="10">
        <f t="shared" ca="1" si="642"/>
        <v>0.22501443211196223</v>
      </c>
      <c r="AM930">
        <f t="shared" ca="1" si="638"/>
        <v>169.40000000000146</v>
      </c>
      <c r="AN930">
        <f t="shared" ca="1" si="629"/>
        <v>169.40000000000146</v>
      </c>
      <c r="AO930">
        <f t="shared" ca="1" si="630"/>
        <v>0</v>
      </c>
      <c r="AP930">
        <f t="shared" ca="1" si="616"/>
        <v>57.482518256826175</v>
      </c>
      <c r="AQ930">
        <f t="shared" ca="1" si="616"/>
        <v>47.655231068897351</v>
      </c>
      <c r="AR930">
        <f t="shared" ca="1" si="643"/>
        <v>1.2062163369582883</v>
      </c>
      <c r="AS930">
        <f t="shared" ca="1" si="644"/>
        <v>54.673529370256567</v>
      </c>
      <c r="AT930">
        <f t="shared" ca="1" si="631"/>
        <v>81.550000000001091</v>
      </c>
      <c r="AU930">
        <f t="shared" ca="1" si="645"/>
        <v>150.27477923221917</v>
      </c>
      <c r="AV930">
        <f t="shared" ca="1" si="640"/>
        <v>11260.991666666669</v>
      </c>
      <c r="AW930">
        <f t="shared" ca="1" si="654"/>
        <v>11362.259615384615</v>
      </c>
      <c r="AX930">
        <f t="shared" ca="1" si="653"/>
        <v>-101.26794871794664</v>
      </c>
      <c r="AY930">
        <f t="shared" ca="1" si="614"/>
        <v>-64.224786324785271</v>
      </c>
      <c r="AZ930">
        <f t="shared" ca="1" si="613"/>
        <v>-37.043162393161367</v>
      </c>
    </row>
    <row r="931" spans="1:52" x14ac:dyDescent="0.3">
      <c r="A931" s="1" vm="5435">
        <f ca="1"/>
        <v>44109</v>
      </c>
      <c r="B931" s="1" vm="5436">
        <f ca="1"/>
        <v>11487.8</v>
      </c>
      <c r="C931" s="1" vm="5437">
        <f ca="1"/>
        <v>11578.05</v>
      </c>
      <c r="D931" s="1" vm="5438">
        <f ca="1"/>
        <v>11452.3</v>
      </c>
      <c r="E931" s="1" vm="5439">
        <f ca="1"/>
        <v>11503.35</v>
      </c>
      <c r="F931" s="1" vm="5440">
        <f ca="1"/>
        <v>530597000</v>
      </c>
      <c r="G931" s="1">
        <f t="shared" ca="1" si="639"/>
        <v>11323.56</v>
      </c>
      <c r="H931" s="2">
        <f t="shared" ca="1" si="652"/>
        <v>11323.060000000001</v>
      </c>
      <c r="I931" s="6" t="str" cm="1">
        <f t="array" aca="1" ref="I931" ca="1">_xlfn.IFS(AND(G930&lt;H930,G931&gt;H931),"BUY", AND(G930&gt;H930,G931&lt;H931),"SELL",TRUE,"")</f>
        <v>BUY</v>
      </c>
      <c r="J931" s="1" vm="5396">
        <f t="shared" ca="1" si="618"/>
        <v>11258.75</v>
      </c>
      <c r="K931" s="3" t="str">
        <f t="shared" ca="1" si="632"/>
        <v/>
      </c>
      <c r="L931" s="3">
        <f t="shared" ca="1" si="633"/>
        <v>7.5676954002601438E-3</v>
      </c>
      <c r="M931" s="3">
        <f t="shared" ca="1" si="634"/>
        <v>7.5392040457337283E-3</v>
      </c>
      <c r="N931" s="4">
        <f t="shared" ca="1" si="619"/>
        <v>-1</v>
      </c>
      <c r="O931" s="2">
        <f t="shared" ca="1" si="635"/>
        <v>-7.5392040457337283E-3</v>
      </c>
      <c r="P931" s="1">
        <f t="shared" ca="1" si="620"/>
        <v>11511.233333333332</v>
      </c>
      <c r="Q931" s="1">
        <f t="shared" ca="1" si="621"/>
        <v>6107825872966.666</v>
      </c>
      <c r="R931" s="1" t="e" vm="4">
        <f ca="1">IF(ISBLANK(A931),"",SUM($Q$2:Q931))</f>
        <v>#N/A</v>
      </c>
      <c r="S931" s="1" t="e" vm="4">
        <f ca="1">IF(ISBLANK(A931),"",SUM($F$2:F931))</f>
        <v>#N/A</v>
      </c>
      <c r="T931" s="1" t="e" vm="4">
        <f t="shared" ca="1" si="622"/>
        <v>#N/A</v>
      </c>
      <c r="U931" s="1" t="e" vm="4">
        <f t="shared" ca="1" si="623"/>
        <v>#N/A</v>
      </c>
      <c r="V931" s="17">
        <f t="shared" ca="1" si="624"/>
        <v>161.09999999999854</v>
      </c>
      <c r="W931" s="17">
        <f t="shared" ca="1" si="625"/>
        <v>149.44999999999891</v>
      </c>
      <c r="X931" s="17">
        <f t="shared" ca="1" si="626"/>
        <v>0</v>
      </c>
      <c r="Y931" s="22">
        <f t="shared" ca="1" si="656"/>
        <v>2585.9500000000025</v>
      </c>
      <c r="Z931" s="22">
        <f t="shared" ca="1" si="656"/>
        <v>654.89999999999964</v>
      </c>
      <c r="AA931" s="22">
        <f t="shared" ca="1" si="656"/>
        <v>726.54999999999927</v>
      </c>
      <c r="AB931" s="23">
        <f t="shared" ca="1" si="646"/>
        <v>25.325315648020997</v>
      </c>
      <c r="AC931" s="23">
        <f t="shared" ca="1" si="647"/>
        <v>28.096057541715751</v>
      </c>
      <c r="AD931" s="23">
        <f t="shared" ca="1" si="648"/>
        <v>2.7707418936947548</v>
      </c>
      <c r="AE931" s="23">
        <f t="shared" ca="1" si="649"/>
        <v>53.421373189736748</v>
      </c>
      <c r="AF931" s="23">
        <f t="shared" ca="1" si="650"/>
        <v>5.1865793188316367</v>
      </c>
      <c r="AG931" s="23">
        <f t="shared" ca="1" si="655"/>
        <v>18.052105962671458</v>
      </c>
      <c r="AH931" s="25" t="str">
        <f t="shared" ca="1" si="627"/>
        <v>Weak</v>
      </c>
      <c r="AI931" s="25" t="str">
        <f t="shared" ca="1" si="628"/>
        <v>Bearish</v>
      </c>
      <c r="AJ931" s="1">
        <f t="shared" ca="1" si="636"/>
        <v>530608232.94</v>
      </c>
      <c r="AK931" s="10">
        <f t="shared" ca="1" si="637"/>
        <v>7.5392040457337283E-3</v>
      </c>
      <c r="AL931" s="10">
        <f t="shared" ca="1" si="642"/>
        <v>0.2272158079602718</v>
      </c>
      <c r="AM931">
        <f t="shared" ca="1" si="638"/>
        <v>86.399999999999636</v>
      </c>
      <c r="AN931">
        <f t="shared" ca="1" si="629"/>
        <v>86.399999999999636</v>
      </c>
      <c r="AO931">
        <f t="shared" ca="1" si="630"/>
        <v>0</v>
      </c>
      <c r="AP931">
        <f t="shared" ca="1" si="616"/>
        <v>59.54805266705285</v>
      </c>
      <c r="AQ931">
        <f t="shared" ca="1" si="616"/>
        <v>44.251285992547537</v>
      </c>
      <c r="AR931">
        <f t="shared" ca="1" si="643"/>
        <v>1.3456795962287169</v>
      </c>
      <c r="AS931">
        <f t="shared" ca="1" si="644"/>
        <v>57.3684316644201</v>
      </c>
      <c r="AT931">
        <f t="shared" ca="1" si="631"/>
        <v>125.75</v>
      </c>
      <c r="AU931">
        <f t="shared" ca="1" si="645"/>
        <v>148.52300928706066</v>
      </c>
      <c r="AV931">
        <f t="shared" ca="1" si="640"/>
        <v>11252.558333333334</v>
      </c>
      <c r="AW931">
        <f t="shared" ca="1" si="654"/>
        <v>11360.109615384614</v>
      </c>
      <c r="AX931">
        <f t="shared" ca="1" si="653"/>
        <v>-107.55128205127949</v>
      </c>
      <c r="AY931">
        <f t="shared" ca="1" si="614"/>
        <v>-74.18892450142306</v>
      </c>
      <c r="AZ931">
        <f t="shared" ref="AZ931:AZ994" ca="1" si="657">AX931 - AY931</f>
        <v>-33.362357549856426</v>
      </c>
    </row>
    <row r="932" spans="1:52" x14ac:dyDescent="0.3">
      <c r="A932" s="1" vm="5441">
        <f ca="1"/>
        <v>44110</v>
      </c>
      <c r="B932" s="1" vm="5442">
        <f ca="1"/>
        <v>11603.45</v>
      </c>
      <c r="C932" s="1" vm="5443">
        <f ca="1"/>
        <v>11680.3</v>
      </c>
      <c r="D932" s="1" vm="5444">
        <f ca="1"/>
        <v>11564.3</v>
      </c>
      <c r="E932" s="1" vm="5445">
        <f ca="1"/>
        <v>11662.4</v>
      </c>
      <c r="F932" s="1" vm="5446">
        <f ca="1"/>
        <v>561445000</v>
      </c>
      <c r="G932" s="1">
        <f t="shared" ca="1" si="639"/>
        <v>11410.529999999999</v>
      </c>
      <c r="H932" s="2">
        <f t="shared" ca="1" si="652"/>
        <v>11338.4275</v>
      </c>
      <c r="I932" s="6" t="str" cm="1">
        <f t="array" aca="1" ref="I932" ca="1">_xlfn.IFS(AND(G931&lt;H931,G932&gt;H932),"BUY", AND(G931&gt;H931,G932&lt;H932),"SELL",TRUE,"")</f>
        <v/>
      </c>
      <c r="J932" s="1" vm="5442">
        <f t="shared" ca="1" si="618"/>
        <v>11603.45</v>
      </c>
      <c r="K932" s="3">
        <f t="shared" ca="1" si="632"/>
        <v>-3.061618740979255E-2</v>
      </c>
      <c r="L932" s="3">
        <f t="shared" ca="1" si="633"/>
        <v>1.3826407090108406E-2</v>
      </c>
      <c r="M932" s="3">
        <f t="shared" ca="1" si="634"/>
        <v>1.3731694349654332E-2</v>
      </c>
      <c r="N932" s="4">
        <f t="shared" ca="1" si="619"/>
        <v>1</v>
      </c>
      <c r="O932" s="2">
        <f t="shared" ca="1" si="635"/>
        <v>1.3731694349654332E-2</v>
      </c>
      <c r="P932" s="1">
        <f t="shared" ca="1" si="620"/>
        <v>11635.666666666666</v>
      </c>
      <c r="Q932" s="1">
        <f t="shared" ca="1" si="621"/>
        <v>6532786871666.666</v>
      </c>
      <c r="R932" s="1" t="e" vm="4">
        <f ca="1">IF(ISBLANK(A932),"",SUM($Q$2:Q932))</f>
        <v>#N/A</v>
      </c>
      <c r="S932" s="1" t="e" vm="4">
        <f ca="1">IF(ISBLANK(A932),"",SUM($F$2:F932))</f>
        <v>#N/A</v>
      </c>
      <c r="T932" s="1" t="e" vm="4">
        <f t="shared" ca="1" si="622"/>
        <v>#N/A</v>
      </c>
      <c r="U932" s="1" t="e" vm="4">
        <f t="shared" ca="1" si="623"/>
        <v>#N/A</v>
      </c>
      <c r="V932" s="17">
        <f t="shared" ca="1" si="624"/>
        <v>176.94999999999891</v>
      </c>
      <c r="W932" s="17">
        <f t="shared" ca="1" si="625"/>
        <v>102.25</v>
      </c>
      <c r="X932" s="17">
        <f t="shared" ca="1" si="626"/>
        <v>0</v>
      </c>
      <c r="Y932" s="22">
        <f t="shared" ca="1" si="656"/>
        <v>2667</v>
      </c>
      <c r="Z932" s="22">
        <f t="shared" ca="1" si="656"/>
        <v>757.14999999999964</v>
      </c>
      <c r="AA932" s="22">
        <f t="shared" ca="1" si="656"/>
        <v>726.54999999999927</v>
      </c>
      <c r="AB932" s="23">
        <f t="shared" ca="1" si="646"/>
        <v>28.389576302962116</v>
      </c>
      <c r="AC932" s="23">
        <f t="shared" ca="1" si="647"/>
        <v>27.242219722534657</v>
      </c>
      <c r="AD932" s="23">
        <f t="shared" ca="1" si="648"/>
        <v>1.1473565804274592</v>
      </c>
      <c r="AE932" s="23">
        <f t="shared" ca="1" si="649"/>
        <v>55.631796025496769</v>
      </c>
      <c r="AF932" s="23">
        <f t="shared" ca="1" si="650"/>
        <v>2.0624115387207897</v>
      </c>
      <c r="AG932" s="23">
        <f t="shared" ca="1" si="655"/>
        <v>17.281850811532166</v>
      </c>
      <c r="AH932" s="25" t="str">
        <f t="shared" ca="1" si="627"/>
        <v>Weak</v>
      </c>
      <c r="AI932" s="25" t="str">
        <f t="shared" ca="1" si="628"/>
        <v>Bullish</v>
      </c>
      <c r="AJ932" s="1">
        <f t="shared" ca="1" si="636"/>
        <v>561456323.55999994</v>
      </c>
      <c r="AK932" s="10">
        <f t="shared" ca="1" si="637"/>
        <v>1.3731694349654332E-2</v>
      </c>
      <c r="AL932" s="10">
        <f t="shared" ca="1" si="642"/>
        <v>0.23267530260229996</v>
      </c>
      <c r="AM932">
        <f t="shared" ca="1" si="638"/>
        <v>159.04999999999927</v>
      </c>
      <c r="AN932">
        <f t="shared" ca="1" si="629"/>
        <v>159.04999999999927</v>
      </c>
      <c r="AO932">
        <f t="shared" ca="1" si="630"/>
        <v>0</v>
      </c>
      <c r="AP932">
        <f t="shared" ca="1" si="616"/>
        <v>66.655334619406162</v>
      </c>
      <c r="AQ932">
        <f t="shared" ca="1" si="616"/>
        <v>41.090479850222714</v>
      </c>
      <c r="AR932">
        <f t="shared" ca="1" si="643"/>
        <v>1.6221600444280255</v>
      </c>
      <c r="AS932">
        <f t="shared" ca="1" si="644"/>
        <v>61.863502491964368</v>
      </c>
      <c r="AT932">
        <f t="shared" ca="1" si="631"/>
        <v>116</v>
      </c>
      <c r="AU932">
        <f t="shared" ca="1" si="645"/>
        <v>146.19993719512777</v>
      </c>
      <c r="AV932">
        <f t="shared" ca="1" si="640"/>
        <v>11264.75</v>
      </c>
      <c r="AW932">
        <f t="shared" ca="1" si="654"/>
        <v>11360.678846153845</v>
      </c>
      <c r="AX932">
        <f t="shared" ca="1" si="653"/>
        <v>-95.92884615384537</v>
      </c>
      <c r="AY932">
        <f t="shared" ref="AY932:AY995" ca="1" si="658">AVERAGE(AX924:AX932)</f>
        <v>-81.592521367520021</v>
      </c>
      <c r="AZ932">
        <f t="shared" ca="1" si="657"/>
        <v>-14.336324786325349</v>
      </c>
    </row>
    <row r="933" spans="1:52" x14ac:dyDescent="0.3">
      <c r="A933" s="1" vm="5447">
        <f ca="1"/>
        <v>44111</v>
      </c>
      <c r="B933" s="1" vm="5448">
        <f ca="1"/>
        <v>11679.25</v>
      </c>
      <c r="C933" s="1" vm="5449">
        <f ca="1"/>
        <v>11763.05</v>
      </c>
      <c r="D933" s="1" vm="5450">
        <f ca="1"/>
        <v>11629.35</v>
      </c>
      <c r="E933" s="1" vm="5451">
        <f ca="1"/>
        <v>11738.85</v>
      </c>
      <c r="F933" s="1" vm="5452">
        <f ca="1"/>
        <v>513368000</v>
      </c>
      <c r="G933" s="1">
        <f t="shared" ca="1" si="639"/>
        <v>11513.82</v>
      </c>
      <c r="H933" s="2">
        <f t="shared" ca="1" si="652"/>
        <v>11359.502499999999</v>
      </c>
      <c r="I933" s="6" t="str" cm="1">
        <f t="array" aca="1" ref="I933" ca="1">_xlfn.IFS(AND(G932&lt;H932,G933&gt;H933),"BUY", AND(G932&gt;H932,G933&lt;H933),"SELL",TRUE,"")</f>
        <v/>
      </c>
      <c r="J933" s="1" vm="5442">
        <f t="shared" ca="1" si="618"/>
        <v>11603.45</v>
      </c>
      <c r="K933" s="3" t="str">
        <f t="shared" ca="1" si="632"/>
        <v/>
      </c>
      <c r="L933" s="3">
        <f t="shared" ca="1" si="633"/>
        <v>6.555254493071816E-3</v>
      </c>
      <c r="M933" s="3">
        <f t="shared" ca="1" si="634"/>
        <v>6.5338622491807391E-3</v>
      </c>
      <c r="N933" s="4">
        <f t="shared" ca="1" si="619"/>
        <v>1</v>
      </c>
      <c r="O933" s="2">
        <f t="shared" ca="1" si="635"/>
        <v>6.5338622491807391E-3</v>
      </c>
      <c r="P933" s="1">
        <f t="shared" ca="1" si="620"/>
        <v>11710.416666666666</v>
      </c>
      <c r="Q933" s="1">
        <f t="shared" ca="1" si="621"/>
        <v>6011753183333.333</v>
      </c>
      <c r="R933" s="1" t="e" vm="4">
        <f ca="1">IF(ISBLANK(A933),"",SUM($Q$2:Q933))</f>
        <v>#N/A</v>
      </c>
      <c r="S933" s="1" t="e" vm="4">
        <f ca="1">IF(ISBLANK(A933),"",SUM($F$2:F933))</f>
        <v>#N/A</v>
      </c>
      <c r="T933" s="1" t="e" vm="4">
        <f t="shared" ca="1" si="622"/>
        <v>#N/A</v>
      </c>
      <c r="U933" s="1" t="e" vm="4">
        <f t="shared" ca="1" si="623"/>
        <v>#N/A</v>
      </c>
      <c r="V933" s="17">
        <f t="shared" ca="1" si="624"/>
        <v>133.69999999999891</v>
      </c>
      <c r="W933" s="17">
        <f t="shared" ca="1" si="625"/>
        <v>82.75</v>
      </c>
      <c r="X933" s="17">
        <f t="shared" ca="1" si="626"/>
        <v>0</v>
      </c>
      <c r="Y933" s="22">
        <f t="shared" ca="1" si="656"/>
        <v>2699.3499999999985</v>
      </c>
      <c r="Z933" s="22">
        <f t="shared" ca="1" si="656"/>
        <v>757.75</v>
      </c>
      <c r="AA933" s="22">
        <f t="shared" ca="1" si="656"/>
        <v>726.54999999999927</v>
      </c>
      <c r="AB933" s="23">
        <f t="shared" ca="1" si="646"/>
        <v>28.071572786041099</v>
      </c>
      <c r="AC933" s="23">
        <f t="shared" ca="1" si="647"/>
        <v>26.915738974197478</v>
      </c>
      <c r="AD933" s="23">
        <f t="shared" ca="1" si="648"/>
        <v>1.1558338118436211</v>
      </c>
      <c r="AE933" s="23">
        <f t="shared" ca="1" si="649"/>
        <v>54.987311760238576</v>
      </c>
      <c r="AF933" s="23">
        <f t="shared" ca="1" si="650"/>
        <v>2.1020009432056042</v>
      </c>
      <c r="AG933" s="23">
        <f t="shared" ca="1" si="655"/>
        <v>16.703156474005613</v>
      </c>
      <c r="AH933" s="25" t="str">
        <f t="shared" ca="1" si="627"/>
        <v>Weak</v>
      </c>
      <c r="AI933" s="25" t="str">
        <f t="shared" ca="1" si="628"/>
        <v>Bullish</v>
      </c>
      <c r="AJ933" s="1">
        <f t="shared" ca="1" si="636"/>
        <v>513379410.52999997</v>
      </c>
      <c r="AK933" s="10">
        <f t="shared" ca="1" si="637"/>
        <v>6.5338622491807391E-3</v>
      </c>
      <c r="AL933" s="10">
        <f t="shared" ca="1" si="642"/>
        <v>0.23236386965624595</v>
      </c>
      <c r="AM933">
        <f t="shared" ca="1" si="638"/>
        <v>76.450000000000728</v>
      </c>
      <c r="AN933">
        <f t="shared" ca="1" si="629"/>
        <v>76.450000000000728</v>
      </c>
      <c r="AO933">
        <f t="shared" ca="1" si="630"/>
        <v>0</v>
      </c>
      <c r="AP933">
        <f t="shared" ca="1" si="616"/>
        <v>67.354953575162909</v>
      </c>
      <c r="AQ933">
        <f t="shared" ca="1" si="616"/>
        <v>38.155445575206805</v>
      </c>
      <c r="AR933">
        <f t="shared" ca="1" si="643"/>
        <v>1.7652776048022298</v>
      </c>
      <c r="AS933">
        <f t="shared" ca="1" si="644"/>
        <v>63.837265442594898</v>
      </c>
      <c r="AT933">
        <f t="shared" ca="1" si="631"/>
        <v>133.69999999999891</v>
      </c>
      <c r="AU933">
        <f t="shared" ca="1" si="645"/>
        <v>145.30708453833284</v>
      </c>
      <c r="AV933">
        <f t="shared" ca="1" si="640"/>
        <v>11284.241666666667</v>
      </c>
      <c r="AW933">
        <f t="shared" ca="1" si="654"/>
        <v>11374.192307692305</v>
      </c>
      <c r="AX933">
        <f t="shared" ca="1" si="653"/>
        <v>-89.950641025638106</v>
      </c>
      <c r="AY933">
        <f t="shared" ca="1" si="658"/>
        <v>-87.348539886038353</v>
      </c>
      <c r="AZ933">
        <f t="shared" ca="1" si="657"/>
        <v>-2.6021011395997533</v>
      </c>
    </row>
    <row r="934" spans="1:52" x14ac:dyDescent="0.3">
      <c r="A934" s="1" vm="5453">
        <f ca="1"/>
        <v>44112</v>
      </c>
      <c r="B934" s="1" vm="5454">
        <f ca="1"/>
        <v>11835.4</v>
      </c>
      <c r="C934" s="1" vm="5455">
        <f ca="1"/>
        <v>11905.7</v>
      </c>
      <c r="D934" s="1" vm="5456">
        <f ca="1"/>
        <v>11791.15</v>
      </c>
      <c r="E934" s="1" vm="5457">
        <f ca="1"/>
        <v>11834.6</v>
      </c>
      <c r="F934" s="1" vm="5458">
        <f ca="1"/>
        <v>608769000</v>
      </c>
      <c r="G934" s="1">
        <f t="shared" ca="1" si="639"/>
        <v>11631.23</v>
      </c>
      <c r="H934" s="2">
        <f t="shared" ca="1" si="652"/>
        <v>11387.3325</v>
      </c>
      <c r="I934" s="6" t="str" cm="1">
        <f t="array" aca="1" ref="I934" ca="1">_xlfn.IFS(AND(G933&lt;H933,G934&gt;H934),"BUY", AND(G933&gt;H933,G934&lt;H934),"SELL",TRUE,"")</f>
        <v/>
      </c>
      <c r="J934" s="1" vm="5442">
        <f t="shared" ca="1" si="618"/>
        <v>11603.45</v>
      </c>
      <c r="K934" s="3" t="str">
        <f t="shared" ca="1" si="632"/>
        <v/>
      </c>
      <c r="L934" s="3">
        <f t="shared" ca="1" si="633"/>
        <v>8.1566763354161687E-3</v>
      </c>
      <c r="M934" s="3">
        <f t="shared" ca="1" si="634"/>
        <v>8.1235904431762058E-3</v>
      </c>
      <c r="N934" s="4">
        <f t="shared" ca="1" si="619"/>
        <v>1</v>
      </c>
      <c r="O934" s="2">
        <f t="shared" ca="1" si="635"/>
        <v>8.1235904431762058E-3</v>
      </c>
      <c r="P934" s="1">
        <f t="shared" ca="1" si="620"/>
        <v>11843.816666666666</v>
      </c>
      <c r="Q934" s="1">
        <f t="shared" ca="1" si="621"/>
        <v>7210148428349.999</v>
      </c>
      <c r="R934" s="1" t="e" vm="4">
        <f ca="1">IF(ISBLANK(A934),"",SUM($Q$2:Q934))</f>
        <v>#N/A</v>
      </c>
      <c r="S934" s="1" t="e" vm="4">
        <f ca="1">IF(ISBLANK(A934),"",SUM($F$2:F934))</f>
        <v>#N/A</v>
      </c>
      <c r="T934" s="1" t="e" vm="4">
        <f t="shared" ca="1" si="622"/>
        <v>#N/A</v>
      </c>
      <c r="U934" s="1" t="e" vm="4">
        <f t="shared" ca="1" si="623"/>
        <v>#N/A</v>
      </c>
      <c r="V934" s="17">
        <f t="shared" ca="1" si="624"/>
        <v>166.85000000000036</v>
      </c>
      <c r="W934" s="17">
        <f t="shared" ca="1" si="625"/>
        <v>142.65000000000146</v>
      </c>
      <c r="X934" s="17">
        <f t="shared" ca="1" si="626"/>
        <v>0</v>
      </c>
      <c r="Y934" s="22">
        <f t="shared" ca="1" si="656"/>
        <v>2760.1499999999996</v>
      </c>
      <c r="Z934" s="22">
        <f t="shared" ca="1" si="656"/>
        <v>900.40000000000146</v>
      </c>
      <c r="AA934" s="22">
        <f t="shared" ca="1" si="656"/>
        <v>708.29999999999927</v>
      </c>
      <c r="AB934" s="23">
        <f t="shared" ca="1" si="646"/>
        <v>32.621415502780707</v>
      </c>
      <c r="AC934" s="23">
        <f t="shared" ca="1" si="647"/>
        <v>25.661648823433485</v>
      </c>
      <c r="AD934" s="23">
        <f t="shared" ca="1" si="648"/>
        <v>6.9597666793472222</v>
      </c>
      <c r="AE934" s="23">
        <f t="shared" ca="1" si="649"/>
        <v>58.283064326214188</v>
      </c>
      <c r="AF934" s="23">
        <f t="shared" ca="1" si="650"/>
        <v>11.941319077516146</v>
      </c>
      <c r="AG934" s="23">
        <f t="shared" ca="1" si="655"/>
        <v>16.220097868528079</v>
      </c>
      <c r="AH934" s="25" t="str">
        <f t="shared" ca="1" si="627"/>
        <v>Weak</v>
      </c>
      <c r="AI934" s="25" t="str">
        <f t="shared" ca="1" si="628"/>
        <v>Bullish</v>
      </c>
      <c r="AJ934" s="1">
        <f t="shared" ca="1" si="636"/>
        <v>608780513.82000005</v>
      </c>
      <c r="AK934" s="10">
        <f t="shared" ca="1" si="637"/>
        <v>8.1235904431762058E-3</v>
      </c>
      <c r="AL934" s="10">
        <f t="shared" ca="1" si="642"/>
        <v>0.2308467228120071</v>
      </c>
      <c r="AM934">
        <f t="shared" ca="1" si="638"/>
        <v>95.75</v>
      </c>
      <c r="AN934">
        <f t="shared" ca="1" si="629"/>
        <v>95.75</v>
      </c>
      <c r="AO934">
        <f t="shared" ca="1" si="630"/>
        <v>0</v>
      </c>
      <c r="AP934">
        <f t="shared" ca="1" si="616"/>
        <v>69.383171176936983</v>
      </c>
      <c r="AQ934">
        <f t="shared" ca="1" si="616"/>
        <v>35.430056605549176</v>
      </c>
      <c r="AR934">
        <f t="shared" ca="1" si="643"/>
        <v>1.9583138674994371</v>
      </c>
      <c r="AS934">
        <f t="shared" ca="1" si="644"/>
        <v>66.196960674586364</v>
      </c>
      <c r="AT934">
        <f t="shared" ca="1" si="631"/>
        <v>114.55000000000109</v>
      </c>
      <c r="AU934">
        <f t="shared" ca="1" si="645"/>
        <v>143.11014992845202</v>
      </c>
      <c r="AV934">
        <f t="shared" ca="1" si="640"/>
        <v>11332.9125</v>
      </c>
      <c r="AW934">
        <f t="shared" ca="1" si="654"/>
        <v>11388.205769230768</v>
      </c>
      <c r="AX934">
        <f t="shared" ca="1" si="653"/>
        <v>-55.293269230767692</v>
      </c>
      <c r="AY934">
        <f t="shared" ca="1" si="658"/>
        <v>-87.091132478631053</v>
      </c>
      <c r="AZ934">
        <f t="shared" ca="1" si="657"/>
        <v>31.797863247863361</v>
      </c>
    </row>
    <row r="935" spans="1:52" x14ac:dyDescent="0.3">
      <c r="A935" s="1" vm="5459">
        <f ca="1"/>
        <v>44113</v>
      </c>
      <c r="B935" s="1" vm="5460">
        <f ca="1"/>
        <v>11852.05</v>
      </c>
      <c r="C935" s="1" vm="5461">
        <f ca="1"/>
        <v>11938.6</v>
      </c>
      <c r="D935" s="1" vm="5462">
        <f ca="1"/>
        <v>11805.2</v>
      </c>
      <c r="E935" s="1" vm="5463">
        <f ca="1"/>
        <v>11914.2</v>
      </c>
      <c r="F935" s="1" vm="5464">
        <f ca="1"/>
        <v>611079000</v>
      </c>
      <c r="G935" s="1">
        <f t="shared" ca="1" si="639"/>
        <v>11730.679999999998</v>
      </c>
      <c r="H935" s="2">
        <f t="shared" ca="1" si="652"/>
        <v>11410.580000000002</v>
      </c>
      <c r="I935" s="6" t="str" cm="1">
        <f t="array" aca="1" ref="I935" ca="1">_xlfn.IFS(AND(G934&lt;H934,G935&gt;H935),"BUY", AND(G934&gt;H934,G935&lt;H935),"SELL",TRUE,"")</f>
        <v/>
      </c>
      <c r="J935" s="1" vm="5442">
        <f t="shared" ca="1" si="618"/>
        <v>11603.45</v>
      </c>
      <c r="K935" s="3" t="str">
        <f t="shared" ca="1" si="632"/>
        <v/>
      </c>
      <c r="L935" s="3">
        <f t="shared" ca="1" si="633"/>
        <v>6.7260405928379896E-3</v>
      </c>
      <c r="M935" s="3">
        <f t="shared" ca="1" si="634"/>
        <v>6.7035217007364633E-3</v>
      </c>
      <c r="N935" s="4">
        <f t="shared" ca="1" si="619"/>
        <v>1</v>
      </c>
      <c r="O935" s="2">
        <f t="shared" ca="1" si="635"/>
        <v>6.7035217007364633E-3</v>
      </c>
      <c r="P935" s="1">
        <f t="shared" ca="1" si="620"/>
        <v>11886</v>
      </c>
      <c r="Q935" s="1">
        <f t="shared" ca="1" si="621"/>
        <v>7263284994000</v>
      </c>
      <c r="R935" s="1" t="e" vm="4">
        <f ca="1">IF(ISBLANK(A935),"",SUM($Q$2:Q935))</f>
        <v>#N/A</v>
      </c>
      <c r="S935" s="1" t="e" vm="4">
        <f ca="1">IF(ISBLANK(A935),"",SUM($F$2:F935))</f>
        <v>#N/A</v>
      </c>
      <c r="T935" s="1" t="e" vm="4">
        <f t="shared" ca="1" si="622"/>
        <v>#N/A</v>
      </c>
      <c r="U935" s="1" t="e" vm="4">
        <f t="shared" ca="1" si="623"/>
        <v>#N/A</v>
      </c>
      <c r="V935" s="17">
        <f t="shared" ca="1" si="624"/>
        <v>133.39999999999964</v>
      </c>
      <c r="W935" s="17">
        <f t="shared" ca="1" si="625"/>
        <v>32.899999999999636</v>
      </c>
      <c r="X935" s="17">
        <f t="shared" ca="1" si="626"/>
        <v>0</v>
      </c>
      <c r="Y935" s="22">
        <f t="shared" ca="1" si="656"/>
        <v>2755.5499999999993</v>
      </c>
      <c r="Z935" s="22">
        <f t="shared" ca="1" si="656"/>
        <v>933.30000000000109</v>
      </c>
      <c r="AA935" s="22">
        <f t="shared" ca="1" si="656"/>
        <v>655.89999999999964</v>
      </c>
      <c r="AB935" s="23">
        <f t="shared" ca="1" si="646"/>
        <v>33.8698263504564</v>
      </c>
      <c r="AC935" s="23">
        <f t="shared" ca="1" si="647"/>
        <v>23.802870570303561</v>
      </c>
      <c r="AD935" s="23">
        <f t="shared" ca="1" si="648"/>
        <v>10.066955780152838</v>
      </c>
      <c r="AE935" s="23">
        <f t="shared" ca="1" si="649"/>
        <v>57.672696920759961</v>
      </c>
      <c r="AF935" s="23">
        <f t="shared" ca="1" si="650"/>
        <v>17.455323433174009</v>
      </c>
      <c r="AG935" s="23">
        <f t="shared" ca="1" si="655"/>
        <v>17.397304156564427</v>
      </c>
      <c r="AH935" s="25" t="str">
        <f t="shared" ca="1" si="627"/>
        <v>Weak</v>
      </c>
      <c r="AI935" s="25" t="str">
        <f t="shared" ca="1" si="628"/>
        <v>Bullish</v>
      </c>
      <c r="AJ935" s="1">
        <f t="shared" ca="1" si="636"/>
        <v>611090631.23000002</v>
      </c>
      <c r="AK935" s="10">
        <f t="shared" ca="1" si="637"/>
        <v>6.7035217007364633E-3</v>
      </c>
      <c r="AL935" s="10">
        <f t="shared" ca="1" si="642"/>
        <v>0.23126172496969477</v>
      </c>
      <c r="AM935">
        <f t="shared" ca="1" si="638"/>
        <v>79.600000000000364</v>
      </c>
      <c r="AN935">
        <f t="shared" ca="1" si="629"/>
        <v>79.600000000000364</v>
      </c>
      <c r="AO935">
        <f t="shared" ca="1" si="630"/>
        <v>0</v>
      </c>
      <c r="AP935">
        <f t="shared" ca="1" si="616"/>
        <v>70.112944664298652</v>
      </c>
      <c r="AQ935">
        <f t="shared" ca="1" si="616"/>
        <v>32.899338276581382</v>
      </c>
      <c r="AR935">
        <f t="shared" ca="1" si="643"/>
        <v>2.1311354068846695</v>
      </c>
      <c r="AS935">
        <f t="shared" ca="1" si="644"/>
        <v>68.062703458904309</v>
      </c>
      <c r="AT935">
        <f t="shared" ca="1" si="631"/>
        <v>133.39999999999964</v>
      </c>
      <c r="AU935">
        <f t="shared" ca="1" si="645"/>
        <v>142.41656779070541</v>
      </c>
      <c r="AV935">
        <f t="shared" ca="1" si="640"/>
        <v>11396.291666666666</v>
      </c>
      <c r="AW935">
        <f t="shared" ca="1" si="654"/>
        <v>11402.790384615384</v>
      </c>
      <c r="AX935">
        <f t="shared" ca="1" si="653"/>
        <v>-6.4987179487179674</v>
      </c>
      <c r="AY935">
        <f t="shared" ca="1" si="658"/>
        <v>-80.422756410255204</v>
      </c>
      <c r="AZ935">
        <f t="shared" ca="1" si="657"/>
        <v>73.924038461537236</v>
      </c>
    </row>
    <row r="936" spans="1:52" x14ac:dyDescent="0.3">
      <c r="A936" s="1" vm="5465">
        <f ca="1"/>
        <v>44116</v>
      </c>
      <c r="B936" s="1" vm="5466">
        <f ca="1"/>
        <v>11973.55</v>
      </c>
      <c r="C936" s="1" vm="5467">
        <f ca="1"/>
        <v>12022.05</v>
      </c>
      <c r="D936" s="1" vm="5468">
        <f ca="1"/>
        <v>11867.2</v>
      </c>
      <c r="E936" s="1" vm="5469">
        <f ca="1"/>
        <v>11930.95</v>
      </c>
      <c r="F936" s="1" vm="5470">
        <f ca="1"/>
        <v>522628000</v>
      </c>
      <c r="G936" s="1">
        <f t="shared" ca="1" si="639"/>
        <v>11816.2</v>
      </c>
      <c r="H936" s="2">
        <f t="shared" ca="1" si="652"/>
        <v>11433.905000000002</v>
      </c>
      <c r="I936" s="6" t="str" cm="1">
        <f t="array" aca="1" ref="I936" ca="1">_xlfn.IFS(AND(G935&lt;H935,G936&gt;H936),"BUY", AND(G935&gt;H935,G936&lt;H936),"SELL",TRUE,"")</f>
        <v/>
      </c>
      <c r="J936" s="1" vm="5442">
        <f t="shared" ca="1" si="618"/>
        <v>11603.45</v>
      </c>
      <c r="K936" s="3" t="str">
        <f t="shared" ca="1" si="632"/>
        <v/>
      </c>
      <c r="L936" s="3">
        <f t="shared" ca="1" si="633"/>
        <v>1.4058854140437393E-3</v>
      </c>
      <c r="M936" s="3">
        <f t="shared" ca="1" si="634"/>
        <v>1.4048980824201138E-3</v>
      </c>
      <c r="N936" s="4">
        <f t="shared" ca="1" si="619"/>
        <v>1</v>
      </c>
      <c r="O936" s="2">
        <f t="shared" ca="1" si="635"/>
        <v>1.4048980824201138E-3</v>
      </c>
      <c r="P936" s="1">
        <f t="shared" ca="1" si="620"/>
        <v>11940.066666666666</v>
      </c>
      <c r="Q936" s="1">
        <f t="shared" ca="1" si="621"/>
        <v>6240213161866.666</v>
      </c>
      <c r="R936" s="1" t="e" vm="4">
        <f ca="1">IF(ISBLANK(A936),"",SUM($Q$2:Q936))</f>
        <v>#N/A</v>
      </c>
      <c r="S936" s="1" t="e" vm="4">
        <f ca="1">IF(ISBLANK(A936),"",SUM($F$2:F936))</f>
        <v>#N/A</v>
      </c>
      <c r="T936" s="1" t="e" vm="4">
        <f t="shared" ca="1" si="622"/>
        <v>#N/A</v>
      </c>
      <c r="U936" s="1" t="e" vm="4">
        <f t="shared" ca="1" si="623"/>
        <v>#N/A</v>
      </c>
      <c r="V936" s="17">
        <f t="shared" ca="1" si="624"/>
        <v>154.84999999999854</v>
      </c>
      <c r="W936" s="17">
        <f t="shared" ca="1" si="625"/>
        <v>83.449999999998909</v>
      </c>
      <c r="X936" s="17">
        <f t="shared" ca="1" si="626"/>
        <v>0</v>
      </c>
      <c r="Y936" s="22">
        <f t="shared" ca="1" si="656"/>
        <v>2593.6499999999978</v>
      </c>
      <c r="Z936" s="22">
        <f t="shared" ca="1" si="656"/>
        <v>1016.75</v>
      </c>
      <c r="AA936" s="22">
        <f t="shared" ca="1" si="656"/>
        <v>428.29999999999927</v>
      </c>
      <c r="AB936" s="23">
        <f t="shared" ca="1" si="646"/>
        <v>39.20151138357145</v>
      </c>
      <c r="AC936" s="23">
        <f t="shared" ca="1" si="647"/>
        <v>16.513407745840787</v>
      </c>
      <c r="AD936" s="23">
        <f t="shared" ca="1" si="648"/>
        <v>22.688103637730663</v>
      </c>
      <c r="AE936" s="23">
        <f t="shared" ca="1" si="649"/>
        <v>55.714919129412237</v>
      </c>
      <c r="AF936" s="23">
        <f t="shared" ca="1" si="650"/>
        <v>40.72177433306814</v>
      </c>
      <c r="AG936" s="23">
        <f t="shared" ca="1" si="655"/>
        <v>18.883145699882764</v>
      </c>
      <c r="AH936" s="25" t="str">
        <f t="shared" ca="1" si="627"/>
        <v>Weak</v>
      </c>
      <c r="AI936" s="25" t="str">
        <f t="shared" ca="1" si="628"/>
        <v>Bullish</v>
      </c>
      <c r="AJ936" s="1">
        <f t="shared" ca="1" si="636"/>
        <v>522639730.68000001</v>
      </c>
      <c r="AK936" s="10">
        <f t="shared" ca="1" si="637"/>
        <v>1.4048980824201138E-3</v>
      </c>
      <c r="AL936" s="10">
        <f t="shared" ca="1" si="642"/>
        <v>0.20185602024932767</v>
      </c>
      <c r="AM936">
        <f t="shared" ca="1" si="638"/>
        <v>16.75</v>
      </c>
      <c r="AN936">
        <f t="shared" ca="1" si="629"/>
        <v>16.75</v>
      </c>
      <c r="AO936">
        <f t="shared" ca="1" si="630"/>
        <v>0</v>
      </c>
      <c r="AP936">
        <f t="shared" ca="1" si="616"/>
        <v>66.301305759705897</v>
      </c>
      <c r="AQ936">
        <f t="shared" ca="1" si="616"/>
        <v>30.549385542539856</v>
      </c>
      <c r="AR936">
        <f t="shared" ca="1" si="643"/>
        <v>2.170299159286909</v>
      </c>
      <c r="AS936">
        <f t="shared" ca="1" si="644"/>
        <v>68.457235429323688</v>
      </c>
      <c r="AT936">
        <f t="shared" ca="1" si="631"/>
        <v>154.84999999999854</v>
      </c>
      <c r="AU936">
        <f t="shared" ca="1" si="645"/>
        <v>143.30467009136922</v>
      </c>
      <c r="AV936">
        <f t="shared" ca="1" si="640"/>
        <v>11462.883333333333</v>
      </c>
      <c r="AW936">
        <f t="shared" ca="1" si="654"/>
        <v>11418.309615384615</v>
      </c>
      <c r="AX936">
        <f t="shared" ca="1" si="653"/>
        <v>44.573717948718695</v>
      </c>
      <c r="AY936">
        <f t="shared" ca="1" si="658"/>
        <v>-66.64248575498479</v>
      </c>
      <c r="AZ936">
        <f t="shared" ca="1" si="657"/>
        <v>111.21620370370348</v>
      </c>
    </row>
    <row r="937" spans="1:52" x14ac:dyDescent="0.3">
      <c r="A937" s="1" vm="5471">
        <f ca="1"/>
        <v>44117</v>
      </c>
      <c r="B937" s="1" vm="5472">
        <f ca="1"/>
        <v>11934.65</v>
      </c>
      <c r="C937" s="1" vm="5473">
        <f ca="1"/>
        <v>11988.2</v>
      </c>
      <c r="D937" s="1" vm="5474">
        <f ca="1"/>
        <v>11888.9</v>
      </c>
      <c r="E937" s="1" vm="5475">
        <f ca="1"/>
        <v>11934.5</v>
      </c>
      <c r="F937" s="1" vm="5476">
        <f ca="1"/>
        <v>458305000</v>
      </c>
      <c r="G937" s="1">
        <f t="shared" ca="1" si="639"/>
        <v>11870.62</v>
      </c>
      <c r="H937" s="2">
        <f t="shared" ca="1" si="652"/>
        <v>11458.627500000002</v>
      </c>
      <c r="I937" s="6" t="str" cm="1">
        <f t="array" aca="1" ref="I937" ca="1">_xlfn.IFS(AND(G936&lt;H936,G937&gt;H937),"BUY", AND(G936&gt;H936,G937&lt;H937),"SELL",TRUE,"")</f>
        <v/>
      </c>
      <c r="J937" s="1" vm="5442">
        <f t="shared" ca="1" si="618"/>
        <v>11603.45</v>
      </c>
      <c r="K937" s="3" t="str">
        <f t="shared" ca="1" si="632"/>
        <v/>
      </c>
      <c r="L937" s="3">
        <f t="shared" ca="1" si="633"/>
        <v>2.9754545949822742E-4</v>
      </c>
      <c r="M937" s="3">
        <f t="shared" ca="1" si="634"/>
        <v>2.9750120162692819E-4</v>
      </c>
      <c r="N937" s="4">
        <f t="shared" ca="1" si="619"/>
        <v>1</v>
      </c>
      <c r="O937" s="2">
        <f t="shared" ca="1" si="635"/>
        <v>2.9750120162692819E-4</v>
      </c>
      <c r="P937" s="1">
        <f t="shared" ca="1" si="620"/>
        <v>11937.199999999999</v>
      </c>
      <c r="Q937" s="1">
        <f t="shared" ca="1" si="621"/>
        <v>5470878445999.999</v>
      </c>
      <c r="R937" s="1" t="e" vm="4">
        <f ca="1">IF(ISBLANK(A937),"",SUM($Q$2:Q937))</f>
        <v>#N/A</v>
      </c>
      <c r="S937" s="1" t="e" vm="4">
        <f ca="1">IF(ISBLANK(A937),"",SUM($F$2:F937))</f>
        <v>#N/A</v>
      </c>
      <c r="T937" s="1" t="e" vm="4">
        <f t="shared" ca="1" si="622"/>
        <v>#N/A</v>
      </c>
      <c r="U937" s="1" t="e" vm="4">
        <f t="shared" ca="1" si="623"/>
        <v>#N/A</v>
      </c>
      <c r="V937" s="17">
        <f t="shared" ca="1" si="624"/>
        <v>99.300000000001091</v>
      </c>
      <c r="W937" s="17">
        <f t="shared" ca="1" si="625"/>
        <v>0</v>
      </c>
      <c r="X937" s="17">
        <f t="shared" ca="1" si="626"/>
        <v>0</v>
      </c>
      <c r="Y937" s="22">
        <f t="shared" ca="1" si="656"/>
        <v>2475.3999999999978</v>
      </c>
      <c r="Z937" s="22">
        <f t="shared" ca="1" si="656"/>
        <v>1016.75</v>
      </c>
      <c r="AA937" s="22">
        <f t="shared" ca="1" si="656"/>
        <v>294.44999999999891</v>
      </c>
      <c r="AB937" s="23">
        <f t="shared" ca="1" si="646"/>
        <v>41.074169831138441</v>
      </c>
      <c r="AC937" s="23">
        <f t="shared" ca="1" si="647"/>
        <v>11.895047265088438</v>
      </c>
      <c r="AD937" s="23">
        <f t="shared" ca="1" si="648"/>
        <v>29.179122566050005</v>
      </c>
      <c r="AE937" s="23">
        <f t="shared" ca="1" si="649"/>
        <v>52.969217096226878</v>
      </c>
      <c r="AF937" s="23">
        <f t="shared" ca="1" si="650"/>
        <v>55.086943258084332</v>
      </c>
      <c r="AG937" s="23">
        <f t="shared" ca="1" si="655"/>
        <v>20.765562055797155</v>
      </c>
      <c r="AH937" s="25" t="str">
        <f t="shared" ca="1" si="627"/>
        <v>Weak</v>
      </c>
      <c r="AI937" s="25" t="str">
        <f t="shared" ca="1" si="628"/>
        <v>Bullish</v>
      </c>
      <c r="AJ937" s="1">
        <f t="shared" ca="1" si="636"/>
        <v>458316816.19999999</v>
      </c>
      <c r="AK937" s="10">
        <f t="shared" ca="1" si="637"/>
        <v>2.9750120162692819E-4</v>
      </c>
      <c r="AL937" s="10">
        <f t="shared" ca="1" si="642"/>
        <v>0.1942454179776994</v>
      </c>
      <c r="AM937">
        <f t="shared" ca="1" si="638"/>
        <v>3.5499999999992724</v>
      </c>
      <c r="AN937">
        <f t="shared" ca="1" si="629"/>
        <v>3.5499999999992724</v>
      </c>
      <c r="AO937">
        <f t="shared" ca="1" si="630"/>
        <v>0</v>
      </c>
      <c r="AP937">
        <f t="shared" ca="1" si="616"/>
        <v>61.819069634012571</v>
      </c>
      <c r="AQ937">
        <f t="shared" ca="1" si="616"/>
        <v>28.36728657521558</v>
      </c>
      <c r="AR937">
        <f t="shared" ca="1" si="643"/>
        <v>2.1792380272290028</v>
      </c>
      <c r="AS937">
        <f t="shared" ca="1" si="644"/>
        <v>68.545922279635306</v>
      </c>
      <c r="AT937">
        <f t="shared" ca="1" si="631"/>
        <v>99.300000000001091</v>
      </c>
      <c r="AU937">
        <f t="shared" ca="1" si="645"/>
        <v>140.1614793705572</v>
      </c>
      <c r="AV937">
        <f t="shared" ca="1" si="640"/>
        <v>11556.9625</v>
      </c>
      <c r="AW937">
        <f t="shared" ca="1" si="654"/>
        <v>11441.41153846154</v>
      </c>
      <c r="AX937">
        <f t="shared" ca="1" si="653"/>
        <v>115.55096153845989</v>
      </c>
      <c r="AY937">
        <f t="shared" ca="1" si="658"/>
        <v>-43.777599715098809</v>
      </c>
      <c r="AZ937">
        <f t="shared" ca="1" si="657"/>
        <v>159.32856125355869</v>
      </c>
    </row>
    <row r="938" spans="1:52" x14ac:dyDescent="0.3">
      <c r="A938" s="1" vm="5477">
        <f ca="1"/>
        <v>44118</v>
      </c>
      <c r="B938" s="1" vm="5478">
        <f ca="1"/>
        <v>11917.4</v>
      </c>
      <c r="C938" s="1" vm="5479">
        <f ca="1"/>
        <v>11997.2</v>
      </c>
      <c r="D938" s="1" vm="5480">
        <f ca="1"/>
        <v>11822.15</v>
      </c>
      <c r="E938" s="1" vm="5481">
        <f ca="1"/>
        <v>11971.05</v>
      </c>
      <c r="F938" s="1" vm="5482">
        <f ca="1"/>
        <v>569245000</v>
      </c>
      <c r="G938" s="1">
        <f t="shared" ca="1" si="639"/>
        <v>11917.060000000001</v>
      </c>
      <c r="H938" s="2">
        <f t="shared" ca="1" si="652"/>
        <v>11481.090000000002</v>
      </c>
      <c r="I938" s="6" t="str" cm="1">
        <f t="array" aca="1" ref="I938" ca="1">_xlfn.IFS(AND(G937&lt;H937,G938&gt;H938),"BUY", AND(G937&gt;H937,G938&lt;H938),"SELL",TRUE,"")</f>
        <v/>
      </c>
      <c r="J938" s="1" vm="5442">
        <f t="shared" ca="1" si="618"/>
        <v>11603.45</v>
      </c>
      <c r="K938" s="3" t="str">
        <f t="shared" ca="1" si="632"/>
        <v/>
      </c>
      <c r="L938" s="3">
        <f t="shared" ca="1" si="633"/>
        <v>3.0625497507226207E-3</v>
      </c>
      <c r="M938" s="3">
        <f t="shared" ca="1" si="634"/>
        <v>3.0578696980628857E-3</v>
      </c>
      <c r="N938" s="4">
        <f t="shared" ca="1" si="619"/>
        <v>1</v>
      </c>
      <c r="O938" s="2">
        <f t="shared" ca="1" si="635"/>
        <v>3.0578696980628857E-3</v>
      </c>
      <c r="P938" s="1">
        <f t="shared" ca="1" si="620"/>
        <v>11930.133333333331</v>
      </c>
      <c r="Q938" s="1">
        <f t="shared" ca="1" si="621"/>
        <v>6791168749333.332</v>
      </c>
      <c r="R938" s="1" t="e" vm="4">
        <f ca="1">IF(ISBLANK(A938),"",SUM($Q$2:Q938))</f>
        <v>#N/A</v>
      </c>
      <c r="S938" s="1" t="e" vm="4">
        <f ca="1">IF(ISBLANK(A938),"",SUM($F$2:F938))</f>
        <v>#N/A</v>
      </c>
      <c r="T938" s="1" t="e" vm="4">
        <f t="shared" ca="1" si="622"/>
        <v>#N/A</v>
      </c>
      <c r="U938" s="1" t="e" vm="4">
        <f t="shared" ca="1" si="623"/>
        <v>#N/A</v>
      </c>
      <c r="V938" s="17">
        <f t="shared" ca="1" si="624"/>
        <v>175.05000000000109</v>
      </c>
      <c r="W938" s="17">
        <f t="shared" ca="1" si="625"/>
        <v>0</v>
      </c>
      <c r="X938" s="17">
        <f t="shared" ca="1" si="626"/>
        <v>66.75</v>
      </c>
      <c r="Y938" s="22">
        <f t="shared" ca="1" si="656"/>
        <v>2415.2999999999993</v>
      </c>
      <c r="Z938" s="22">
        <f t="shared" ca="1" si="656"/>
        <v>1016.75</v>
      </c>
      <c r="AA938" s="22">
        <f t="shared" ca="1" si="656"/>
        <v>300.94999999999891</v>
      </c>
      <c r="AB938" s="23">
        <f t="shared" ca="1" si="646"/>
        <v>42.096219931271492</v>
      </c>
      <c r="AC938" s="23">
        <f t="shared" ca="1" si="647"/>
        <v>12.460149877861921</v>
      </c>
      <c r="AD938" s="23">
        <f t="shared" ca="1" si="648"/>
        <v>29.636070053409568</v>
      </c>
      <c r="AE938" s="23">
        <f t="shared" ca="1" si="649"/>
        <v>54.556369809133415</v>
      </c>
      <c r="AF938" s="23">
        <f t="shared" ca="1" si="650"/>
        <v>54.321924565530978</v>
      </c>
      <c r="AG938" s="23">
        <f t="shared" ca="1" si="655"/>
        <v>22.130481493942899</v>
      </c>
      <c r="AH938" s="25" t="str">
        <f t="shared" ca="1" si="627"/>
        <v>Weak</v>
      </c>
      <c r="AI938" s="25" t="str">
        <f t="shared" ca="1" si="628"/>
        <v>Bullish</v>
      </c>
      <c r="AJ938" s="1">
        <f t="shared" ca="1" si="636"/>
        <v>569256870.62</v>
      </c>
      <c r="AK938" s="10">
        <f t="shared" ca="1" si="637"/>
        <v>3.0578696980628857E-3</v>
      </c>
      <c r="AL938" s="10">
        <f t="shared" ca="1" si="642"/>
        <v>0.19199981206157668</v>
      </c>
      <c r="AM938">
        <f t="shared" ca="1" si="638"/>
        <v>36.549999999999272</v>
      </c>
      <c r="AN938">
        <f t="shared" ca="1" si="629"/>
        <v>36.549999999999272</v>
      </c>
      <c r="AO938">
        <f t="shared" ca="1" si="630"/>
        <v>0</v>
      </c>
      <c r="AP938">
        <f t="shared" ca="1" si="616"/>
        <v>60.014136088725913</v>
      </c>
      <c r="AQ938">
        <f t="shared" ca="1" si="616"/>
        <v>26.341051819843038</v>
      </c>
      <c r="AR938">
        <f t="shared" ca="1" si="643"/>
        <v>2.278350025624889</v>
      </c>
      <c r="AS938">
        <f t="shared" ca="1" si="644"/>
        <v>69.496850788244032</v>
      </c>
      <c r="AT938">
        <f t="shared" ca="1" si="631"/>
        <v>175.05000000000109</v>
      </c>
      <c r="AU938">
        <f t="shared" ca="1" si="645"/>
        <v>142.65351655837463</v>
      </c>
      <c r="AV938">
        <f t="shared" ca="1" si="640"/>
        <v>11633.695833333333</v>
      </c>
      <c r="AW938">
        <f t="shared" ca="1" si="654"/>
        <v>11465.103846153846</v>
      </c>
      <c r="AX938">
        <f t="shared" ca="1" si="653"/>
        <v>168.59198717948675</v>
      </c>
      <c r="AY938">
        <f t="shared" ca="1" si="658"/>
        <v>-14.197115384614436</v>
      </c>
      <c r="AZ938">
        <f t="shared" ca="1" si="657"/>
        <v>182.7891025641012</v>
      </c>
    </row>
    <row r="939" spans="1:52" x14ac:dyDescent="0.3">
      <c r="A939" s="1" vm="5483">
        <f ca="1"/>
        <v>44119</v>
      </c>
      <c r="B939" s="1" vm="5484">
        <f ca="1"/>
        <v>12023.45</v>
      </c>
      <c r="C939" s="1" vm="5485">
        <f ca="1"/>
        <v>12025.45</v>
      </c>
      <c r="D939" s="1" vm="5486">
        <f ca="1"/>
        <v>11661.3</v>
      </c>
      <c r="E939" s="1" vm="5487">
        <f ca="1"/>
        <v>11680.35</v>
      </c>
      <c r="F939" s="1" vm="5488">
        <f ca="1"/>
        <v>608865000</v>
      </c>
      <c r="G939" s="1">
        <f t="shared" ca="1" si="639"/>
        <v>11886.21</v>
      </c>
      <c r="H939" s="2">
        <f t="shared" ca="1" si="652"/>
        <v>11484.880000000001</v>
      </c>
      <c r="I939" s="6" t="str" cm="1">
        <f t="array" aca="1" ref="I939" ca="1">_xlfn.IFS(AND(G938&lt;H938,G939&gt;H939),"BUY", AND(G938&gt;H938,G939&lt;H939),"SELL",TRUE,"")</f>
        <v/>
      </c>
      <c r="J939" s="1" vm="5442">
        <f t="shared" ca="1" si="618"/>
        <v>11603.45</v>
      </c>
      <c r="K939" s="3" t="str">
        <f t="shared" ca="1" si="632"/>
        <v/>
      </c>
      <c r="L939" s="3">
        <f t="shared" ca="1" si="633"/>
        <v>-2.4283584146753912E-2</v>
      </c>
      <c r="M939" s="3">
        <f t="shared" ca="1" si="634"/>
        <v>-2.4583292316473156E-2</v>
      </c>
      <c r="N939" s="4">
        <f t="shared" ca="1" si="619"/>
        <v>1</v>
      </c>
      <c r="O939" s="2">
        <f t="shared" ca="1" si="635"/>
        <v>-2.4583292316473156E-2</v>
      </c>
      <c r="P939" s="1">
        <f t="shared" ca="1" si="620"/>
        <v>11789.033333333333</v>
      </c>
      <c r="Q939" s="1">
        <f t="shared" ca="1" si="621"/>
        <v>7177929780500</v>
      </c>
      <c r="R939" s="1" t="e" vm="4">
        <f ca="1">IF(ISBLANK(A939),"",SUM($Q$2:Q939))</f>
        <v>#N/A</v>
      </c>
      <c r="S939" s="1" t="e" vm="4">
        <f ca="1">IF(ISBLANK(A939),"",SUM($F$2:F939))</f>
        <v>#N/A</v>
      </c>
      <c r="T939" s="1" t="e" vm="4">
        <f t="shared" ca="1" si="622"/>
        <v>#N/A</v>
      </c>
      <c r="U939" s="1" t="e" vm="4">
        <f t="shared" ca="1" si="623"/>
        <v>#N/A</v>
      </c>
      <c r="V939" s="17">
        <f t="shared" ca="1" si="624"/>
        <v>364.15000000000146</v>
      </c>
      <c r="W939" s="17">
        <f t="shared" ca="1" si="625"/>
        <v>0</v>
      </c>
      <c r="X939" s="17">
        <f t="shared" ca="1" si="626"/>
        <v>160.85000000000036</v>
      </c>
      <c r="Y939" s="22">
        <f t="shared" ca="1" si="656"/>
        <v>2437.8000000000011</v>
      </c>
      <c r="Z939" s="22">
        <f t="shared" ca="1" si="656"/>
        <v>1016.75</v>
      </c>
      <c r="AA939" s="22">
        <f t="shared" ca="1" si="656"/>
        <v>227.60000000000036</v>
      </c>
      <c r="AB939" s="23">
        <f t="shared" ca="1" si="646"/>
        <v>41.707687259004004</v>
      </c>
      <c r="AC939" s="23">
        <f t="shared" ca="1" si="647"/>
        <v>9.3362868159816337</v>
      </c>
      <c r="AD939" s="23">
        <f t="shared" ca="1" si="648"/>
        <v>32.371400443022367</v>
      </c>
      <c r="AE939" s="23">
        <f t="shared" ca="1" si="649"/>
        <v>51.043974074985641</v>
      </c>
      <c r="AF939" s="23">
        <f t="shared" ca="1" si="650"/>
        <v>63.418652308434062</v>
      </c>
      <c r="AG939" s="23">
        <f t="shared" ca="1" si="655"/>
        <v>24.037064862508561</v>
      </c>
      <c r="AH939" s="25" t="str">
        <f t="shared" ca="1" si="627"/>
        <v>Weak</v>
      </c>
      <c r="AI939" s="25" t="str">
        <f t="shared" ca="1" si="628"/>
        <v>Bullish</v>
      </c>
      <c r="AJ939" s="1">
        <f t="shared" ca="1" si="636"/>
        <v>-608853082.94000006</v>
      </c>
      <c r="AK939" s="10">
        <f t="shared" ca="1" si="637"/>
        <v>-2.4583292316473156E-2</v>
      </c>
      <c r="AL939" s="10">
        <f t="shared" ca="1" si="642"/>
        <v>0.17419723411951774</v>
      </c>
      <c r="AM939">
        <f t="shared" ca="1" si="638"/>
        <v>-290.69999999999891</v>
      </c>
      <c r="AN939">
        <f t="shared" ca="1" si="629"/>
        <v>0</v>
      </c>
      <c r="AO939">
        <f t="shared" ca="1" si="630"/>
        <v>290.69999999999891</v>
      </c>
      <c r="AP939">
        <f t="shared" ca="1" si="616"/>
        <v>55.727412082388348</v>
      </c>
      <c r="AQ939">
        <f t="shared" ca="1" si="616"/>
        <v>45.223833832711314</v>
      </c>
      <c r="AR939">
        <f t="shared" ca="1" si="643"/>
        <v>1.2322575810032184</v>
      </c>
      <c r="AS939">
        <f t="shared" ca="1" si="644"/>
        <v>55.202302435430362</v>
      </c>
      <c r="AT939">
        <f t="shared" ca="1" si="631"/>
        <v>364.15000000000146</v>
      </c>
      <c r="AU939">
        <f t="shared" ca="1" si="645"/>
        <v>158.47469394706226</v>
      </c>
      <c r="AV939">
        <f t="shared" ca="1" si="640"/>
        <v>11671.429166666667</v>
      </c>
      <c r="AW939">
        <f t="shared" ca="1" si="654"/>
        <v>11479.065384615384</v>
      </c>
      <c r="AX939">
        <f t="shared" ca="1" si="653"/>
        <v>192.36378205128312</v>
      </c>
      <c r="AY939">
        <f t="shared" ca="1" si="658"/>
        <v>18.428632478633315</v>
      </c>
      <c r="AZ939">
        <f t="shared" ca="1" si="657"/>
        <v>173.93514957264981</v>
      </c>
    </row>
    <row r="940" spans="1:52" x14ac:dyDescent="0.3">
      <c r="A940" s="1" vm="5489">
        <f ca="1"/>
        <v>44120</v>
      </c>
      <c r="B940" s="1" vm="5490">
        <f ca="1"/>
        <v>11727.4</v>
      </c>
      <c r="C940" s="1" vm="5491">
        <f ca="1"/>
        <v>11789.75</v>
      </c>
      <c r="D940" s="1" vm="5492">
        <f ca="1"/>
        <v>11667.85</v>
      </c>
      <c r="E940" s="1" vm="5493">
        <f ca="1"/>
        <v>11762.45</v>
      </c>
      <c r="F940" s="1" vm="5494">
        <f ca="1"/>
        <v>555765000</v>
      </c>
      <c r="G940" s="1">
        <f t="shared" ca="1" si="639"/>
        <v>11855.86</v>
      </c>
      <c r="H940" s="2">
        <f t="shared" ca="1" si="652"/>
        <v>11497.197500000002</v>
      </c>
      <c r="I940" s="6" t="str" cm="1">
        <f t="array" aca="1" ref="I940" ca="1">_xlfn.IFS(AND(G939&lt;H939,G940&gt;H940),"BUY", AND(G939&gt;H939,G940&lt;H940),"SELL",TRUE,"")</f>
        <v/>
      </c>
      <c r="J940" s="1" vm="5442">
        <f t="shared" ca="1" si="618"/>
        <v>11603.45</v>
      </c>
      <c r="K940" s="3" t="str">
        <f t="shared" ca="1" si="632"/>
        <v/>
      </c>
      <c r="L940" s="3">
        <f t="shared" ca="1" si="633"/>
        <v>7.0288989627880216E-3</v>
      </c>
      <c r="M940" s="3">
        <f t="shared" ca="1" si="634"/>
        <v>7.0043114008975721E-3</v>
      </c>
      <c r="N940" s="4">
        <f t="shared" ca="1" si="619"/>
        <v>1</v>
      </c>
      <c r="O940" s="2">
        <f t="shared" ca="1" si="635"/>
        <v>7.0043114008975721E-3</v>
      </c>
      <c r="P940" s="1">
        <f t="shared" ca="1" si="620"/>
        <v>11740.016666666668</v>
      </c>
      <c r="Q940" s="1">
        <f t="shared" ca="1" si="621"/>
        <v>6524690362750.001</v>
      </c>
      <c r="R940" s="1" t="e" vm="4">
        <f ca="1">IF(ISBLANK(A940),"",SUM($Q$2:Q940))</f>
        <v>#N/A</v>
      </c>
      <c r="S940" s="1" t="e" vm="4">
        <f ca="1">IF(ISBLANK(A940),"",SUM($F$2:F940))</f>
        <v>#N/A</v>
      </c>
      <c r="T940" s="1" t="e" vm="4">
        <f t="shared" ca="1" si="622"/>
        <v>#N/A</v>
      </c>
      <c r="U940" s="1" t="e" vm="4">
        <f t="shared" ca="1" si="623"/>
        <v>#N/A</v>
      </c>
      <c r="V940" s="17">
        <f t="shared" ca="1" si="624"/>
        <v>121.89999999999964</v>
      </c>
      <c r="W940" s="17">
        <f t="shared" ca="1" si="625"/>
        <v>0</v>
      </c>
      <c r="X940" s="17">
        <f t="shared" ca="1" si="626"/>
        <v>0</v>
      </c>
      <c r="Y940" s="22">
        <f t="shared" ca="1" si="656"/>
        <v>2292.6499999999996</v>
      </c>
      <c r="Z940" s="22">
        <f t="shared" ca="1" si="656"/>
        <v>959.44999999999891</v>
      </c>
      <c r="AA940" s="22">
        <f t="shared" ca="1" si="656"/>
        <v>227.60000000000036</v>
      </c>
      <c r="AB940" s="23">
        <f t="shared" ca="1" si="646"/>
        <v>41.848952086013966</v>
      </c>
      <c r="AC940" s="23">
        <f t="shared" ca="1" si="647"/>
        <v>9.9273766165790853</v>
      </c>
      <c r="AD940" s="23">
        <f t="shared" ca="1" si="648"/>
        <v>31.921575469434881</v>
      </c>
      <c r="AE940" s="23">
        <f t="shared" ca="1" si="649"/>
        <v>51.776328702593048</v>
      </c>
      <c r="AF940" s="23">
        <f t="shared" ca="1" si="650"/>
        <v>61.652836864495939</v>
      </c>
      <c r="AG940" s="23">
        <f t="shared" ca="1" si="655"/>
        <v>26.429460093944805</v>
      </c>
      <c r="AH940" s="25" t="str">
        <f t="shared" ca="1" si="627"/>
        <v>Weak</v>
      </c>
      <c r="AI940" s="25" t="str">
        <f t="shared" ca="1" si="628"/>
        <v>Bullish</v>
      </c>
      <c r="AJ940" s="1">
        <f t="shared" ca="1" si="636"/>
        <v>555776886.21000004</v>
      </c>
      <c r="AK940" s="10">
        <f t="shared" ca="1" si="637"/>
        <v>7.0043114008975721E-3</v>
      </c>
      <c r="AL940" s="10">
        <f t="shared" ca="1" si="642"/>
        <v>0.15673169012406407</v>
      </c>
      <c r="AM940">
        <f t="shared" ca="1" si="638"/>
        <v>82.100000000000364</v>
      </c>
      <c r="AN940">
        <f t="shared" ca="1" si="629"/>
        <v>82.100000000000364</v>
      </c>
      <c r="AO940">
        <f t="shared" ca="1" si="630"/>
        <v>0</v>
      </c>
      <c r="AP940">
        <f t="shared" ca="1" si="616"/>
        <v>57.611168362217775</v>
      </c>
      <c r="AQ940">
        <f t="shared" ca="1" si="616"/>
        <v>41.993559987517649</v>
      </c>
      <c r="AR940">
        <f t="shared" ca="1" si="643"/>
        <v>1.3719048439651789</v>
      </c>
      <c r="AS940">
        <f t="shared" ca="1" si="644"/>
        <v>57.839792665195105</v>
      </c>
      <c r="AT940">
        <f t="shared" ca="1" si="631"/>
        <v>121.89999999999964</v>
      </c>
      <c r="AU940">
        <f t="shared" ca="1" si="645"/>
        <v>155.86221580798636</v>
      </c>
      <c r="AV940">
        <f t="shared" ca="1" si="640"/>
        <v>11716.433333333334</v>
      </c>
      <c r="AW940">
        <f t="shared" ca="1" si="654"/>
        <v>11497.698076923078</v>
      </c>
      <c r="AX940">
        <f t="shared" ca="1" si="653"/>
        <v>218.73525641025662</v>
      </c>
      <c r="AY940">
        <f t="shared" ca="1" si="658"/>
        <v>54.682692307692882</v>
      </c>
      <c r="AZ940">
        <f t="shared" ca="1" si="657"/>
        <v>164.05256410256374</v>
      </c>
    </row>
    <row r="941" spans="1:52" x14ac:dyDescent="0.3">
      <c r="A941" s="1" vm="5495">
        <f ca="1"/>
        <v>44123</v>
      </c>
      <c r="B941" s="1" vm="4124">
        <f ca="1"/>
        <v>11879.2</v>
      </c>
      <c r="C941" s="1" vm="5496">
        <f ca="1"/>
        <v>11898.25</v>
      </c>
      <c r="D941" s="1" vm="5497">
        <f ca="1"/>
        <v>11820.4</v>
      </c>
      <c r="E941" s="1" vm="5498">
        <f ca="1"/>
        <v>11873.05</v>
      </c>
      <c r="F941" s="1" vm="5499">
        <f ca="1"/>
        <v>541421000</v>
      </c>
      <c r="G941" s="1">
        <f t="shared" ca="1" si="639"/>
        <v>11844.280000000002</v>
      </c>
      <c r="H941" s="2">
        <f t="shared" ca="1" si="652"/>
        <v>11515.602500000001</v>
      </c>
      <c r="I941" s="6" t="str" cm="1">
        <f t="array" aca="1" ref="I941" ca="1">_xlfn.IFS(AND(G940&lt;H940,G941&gt;H941),"BUY", AND(G940&gt;H940,G941&lt;H941),"SELL",TRUE,"")</f>
        <v/>
      </c>
      <c r="J941" s="1" vm="5442">
        <f t="shared" ca="1" si="618"/>
        <v>11603.45</v>
      </c>
      <c r="K941" s="3" t="str">
        <f t="shared" ca="1" si="632"/>
        <v/>
      </c>
      <c r="L941" s="3">
        <f t="shared" ca="1" si="633"/>
        <v>9.4028029874726471E-3</v>
      </c>
      <c r="M941" s="3">
        <f t="shared" ca="1" si="634"/>
        <v>9.3588718049253585E-3</v>
      </c>
      <c r="N941" s="4">
        <f t="shared" ca="1" si="619"/>
        <v>1</v>
      </c>
      <c r="O941" s="2">
        <f t="shared" ca="1" si="635"/>
        <v>9.3588718049253585E-3</v>
      </c>
      <c r="P941" s="1">
        <f t="shared" ca="1" si="620"/>
        <v>11863.9</v>
      </c>
      <c r="Q941" s="1">
        <f t="shared" ca="1" si="621"/>
        <v>6423364601900</v>
      </c>
      <c r="R941" s="1" t="e" vm="4">
        <f ca="1">IF(ISBLANK(A941),"",SUM($Q$2:Q941))</f>
        <v>#N/A</v>
      </c>
      <c r="S941" s="1" t="e" vm="4">
        <f ca="1">IF(ISBLANK(A941),"",SUM($F$2:F941))</f>
        <v>#N/A</v>
      </c>
      <c r="T941" s="1" t="e" vm="4">
        <f t="shared" ca="1" si="622"/>
        <v>#N/A</v>
      </c>
      <c r="U941" s="1" t="e" vm="4">
        <f t="shared" ca="1" si="623"/>
        <v>#N/A</v>
      </c>
      <c r="V941" s="17">
        <f t="shared" ca="1" si="624"/>
        <v>135.79999999999927</v>
      </c>
      <c r="W941" s="17">
        <f t="shared" ca="1" si="625"/>
        <v>108.5</v>
      </c>
      <c r="X941" s="17">
        <f t="shared" ca="1" si="626"/>
        <v>0</v>
      </c>
      <c r="Y941" s="22">
        <f t="shared" ca="1" si="656"/>
        <v>2239.3499999999985</v>
      </c>
      <c r="Z941" s="22">
        <f t="shared" ca="1" si="656"/>
        <v>901.19999999999891</v>
      </c>
      <c r="AA941" s="22">
        <f t="shared" ca="1" si="656"/>
        <v>227.60000000000036</v>
      </c>
      <c r="AB941" s="23">
        <f t="shared" ca="1" si="646"/>
        <v>40.243820751557344</v>
      </c>
      <c r="AC941" s="23">
        <f t="shared" ca="1" si="647"/>
        <v>10.163663563087526</v>
      </c>
      <c r="AD941" s="23">
        <f t="shared" ca="1" si="648"/>
        <v>30.080157188469819</v>
      </c>
      <c r="AE941" s="23">
        <f t="shared" ca="1" si="649"/>
        <v>50.407484314644869</v>
      </c>
      <c r="AF941" s="23">
        <f t="shared" ca="1" si="650"/>
        <v>59.673990077958806</v>
      </c>
      <c r="AG941" s="23">
        <f t="shared" ca="1" si="655"/>
        <v>29.399501325683492</v>
      </c>
      <c r="AH941" s="25" t="str">
        <f t="shared" ca="1" si="627"/>
        <v>Weak</v>
      </c>
      <c r="AI941" s="25" t="str">
        <f t="shared" ca="1" si="628"/>
        <v>Bullish</v>
      </c>
      <c r="AJ941" s="1">
        <f t="shared" ca="1" si="636"/>
        <v>541432855.86000001</v>
      </c>
      <c r="AK941" s="10">
        <f t="shared" ca="1" si="637"/>
        <v>9.3588718049253585E-3</v>
      </c>
      <c r="AL941" s="10">
        <f t="shared" ca="1" si="642"/>
        <v>0.14975348807763944</v>
      </c>
      <c r="AM941">
        <f t="shared" ca="1" si="638"/>
        <v>110.59999999999854</v>
      </c>
      <c r="AN941">
        <f t="shared" ca="1" si="629"/>
        <v>110.59999999999854</v>
      </c>
      <c r="AO941">
        <f t="shared" ca="1" si="630"/>
        <v>0</v>
      </c>
      <c r="AP941">
        <f t="shared" ca="1" si="616"/>
        <v>61.396084907773549</v>
      </c>
      <c r="AQ941">
        <f t="shared" ca="1" si="616"/>
        <v>38.994019988409249</v>
      </c>
      <c r="AR941">
        <f t="shared" ca="1" si="643"/>
        <v>1.5745000111817962</v>
      </c>
      <c r="AS941">
        <f t="shared" ca="1" si="644"/>
        <v>61.157506480609385</v>
      </c>
      <c r="AT941">
        <f t="shared" ca="1" si="631"/>
        <v>77.850000000000364</v>
      </c>
      <c r="AU941">
        <f t="shared" ca="1" si="645"/>
        <v>150.28991467884453</v>
      </c>
      <c r="AV941">
        <f t="shared" ca="1" si="640"/>
        <v>11768.558333333334</v>
      </c>
      <c r="AW941">
        <f t="shared" ca="1" si="654"/>
        <v>11513.998076923077</v>
      </c>
      <c r="AX941">
        <f t="shared" ca="1" si="653"/>
        <v>254.56025641025735</v>
      </c>
      <c r="AY941">
        <f t="shared" ca="1" si="658"/>
        <v>93.625925925926524</v>
      </c>
      <c r="AZ941">
        <f t="shared" ca="1" si="657"/>
        <v>160.93433048433081</v>
      </c>
    </row>
    <row r="942" spans="1:52" x14ac:dyDescent="0.3">
      <c r="A942" s="1" vm="5500">
        <f ca="1"/>
        <v>44124</v>
      </c>
      <c r="B942" s="1" vm="5501">
        <f ca="1"/>
        <v>11861</v>
      </c>
      <c r="C942" s="1" vm="5502">
        <f ca="1"/>
        <v>11949.25</v>
      </c>
      <c r="D942" s="1" vm="5503">
        <f ca="1"/>
        <v>11837.25</v>
      </c>
      <c r="E942" s="1" vm="5504">
        <f ca="1"/>
        <v>11896.8</v>
      </c>
      <c r="F942" s="1" vm="5505">
        <f ca="1"/>
        <v>453561000</v>
      </c>
      <c r="G942" s="1">
        <f t="shared" ca="1" si="639"/>
        <v>11836.740000000002</v>
      </c>
      <c r="H942" s="2">
        <f t="shared" ca="1" si="652"/>
        <v>11547.915000000001</v>
      </c>
      <c r="I942" s="6" t="str" cm="1">
        <f t="array" aca="1" ref="I942" ca="1">_xlfn.IFS(AND(G941&lt;H941,G942&gt;H942),"BUY", AND(G941&gt;H941,G942&lt;H942),"SELL",TRUE,"")</f>
        <v/>
      </c>
      <c r="J942" s="1" vm="5442">
        <f t="shared" ca="1" si="618"/>
        <v>11603.45</v>
      </c>
      <c r="K942" s="3" t="str">
        <f t="shared" ca="1" si="632"/>
        <v/>
      </c>
      <c r="L942" s="3">
        <f t="shared" ca="1" si="633"/>
        <v>2.0003284749916528E-3</v>
      </c>
      <c r="M942" s="3">
        <f t="shared" ca="1" si="634"/>
        <v>1.9983304819722702E-3</v>
      </c>
      <c r="N942" s="4">
        <f t="shared" ca="1" si="619"/>
        <v>1</v>
      </c>
      <c r="O942" s="2">
        <f t="shared" ca="1" si="635"/>
        <v>1.9983304819722702E-3</v>
      </c>
      <c r="P942" s="1">
        <f t="shared" ca="1" si="620"/>
        <v>11894.433333333334</v>
      </c>
      <c r="Q942" s="1">
        <f t="shared" ca="1" si="621"/>
        <v>5394851077100</v>
      </c>
      <c r="R942" s="1" t="e" vm="4">
        <f ca="1">IF(ISBLANK(A942),"",SUM($Q$2:Q942))</f>
        <v>#N/A</v>
      </c>
      <c r="S942" s="1" t="e" vm="4">
        <f ca="1">IF(ISBLANK(A942),"",SUM($F$2:F942))</f>
        <v>#N/A</v>
      </c>
      <c r="T942" s="1" t="e" vm="4">
        <f t="shared" ca="1" si="622"/>
        <v>#N/A</v>
      </c>
      <c r="U942" s="1" t="e" vm="4">
        <f t="shared" ca="1" si="623"/>
        <v>#N/A</v>
      </c>
      <c r="V942" s="17">
        <f t="shared" ca="1" si="624"/>
        <v>112</v>
      </c>
      <c r="W942" s="17">
        <f t="shared" ca="1" si="625"/>
        <v>51</v>
      </c>
      <c r="X942" s="17">
        <f t="shared" ca="1" si="626"/>
        <v>0</v>
      </c>
      <c r="Y942" s="22">
        <f t="shared" ca="1" si="656"/>
        <v>2226.9499999999989</v>
      </c>
      <c r="Z942" s="22">
        <f t="shared" ca="1" si="656"/>
        <v>886.14999999999964</v>
      </c>
      <c r="AA942" s="22">
        <f t="shared" ca="1" si="656"/>
        <v>227.60000000000036</v>
      </c>
      <c r="AB942" s="23">
        <f t="shared" ca="1" si="646"/>
        <v>39.792092323581585</v>
      </c>
      <c r="AC942" s="23">
        <f t="shared" ca="1" si="647"/>
        <v>10.220256404499448</v>
      </c>
      <c r="AD942" s="23">
        <f t="shared" ca="1" si="648"/>
        <v>29.571835919082137</v>
      </c>
      <c r="AE942" s="23">
        <f t="shared" ca="1" si="649"/>
        <v>50.012348728081037</v>
      </c>
      <c r="AF942" s="23">
        <f t="shared" ca="1" si="650"/>
        <v>59.129068462401733</v>
      </c>
      <c r="AG942" s="23">
        <f t="shared" ca="1" si="655"/>
        <v>33.187253074833748</v>
      </c>
      <c r="AH942" s="25" t="str">
        <f t="shared" ca="1" si="627"/>
        <v>Strong</v>
      </c>
      <c r="AI942" s="25" t="str">
        <f t="shared" ca="1" si="628"/>
        <v>Bullish</v>
      </c>
      <c r="AJ942" s="1">
        <f t="shared" ca="1" si="636"/>
        <v>453572844.27999997</v>
      </c>
      <c r="AK942" s="10">
        <f t="shared" ca="1" si="637"/>
        <v>1.9983304819722702E-3</v>
      </c>
      <c r="AL942" s="10">
        <f t="shared" ca="1" si="642"/>
        <v>0.14869670143714395</v>
      </c>
      <c r="AM942">
        <f t="shared" ca="1" si="638"/>
        <v>23.75</v>
      </c>
      <c r="AN942">
        <f t="shared" ca="1" si="629"/>
        <v>23.75</v>
      </c>
      <c r="AO942">
        <f t="shared" ca="1" si="630"/>
        <v>0</v>
      </c>
      <c r="AP942">
        <f t="shared" ca="1" si="616"/>
        <v>58.707078842932582</v>
      </c>
      <c r="AQ942">
        <f t="shared" ca="1" si="616"/>
        <v>36.208732846380016</v>
      </c>
      <c r="AR942">
        <f t="shared" ca="1" si="643"/>
        <v>1.6213513765313068</v>
      </c>
      <c r="AS942">
        <f t="shared" ca="1" si="644"/>
        <v>61.851737658945737</v>
      </c>
      <c r="AT942">
        <f t="shared" ca="1" si="631"/>
        <v>112</v>
      </c>
      <c r="AU942">
        <f t="shared" ca="1" si="645"/>
        <v>147.55492077321279</v>
      </c>
      <c r="AV942">
        <f t="shared" ca="1" si="640"/>
        <v>11808.545833333332</v>
      </c>
      <c r="AW942">
        <f t="shared" ca="1" si="654"/>
        <v>11530.626923076923</v>
      </c>
      <c r="AX942">
        <f t="shared" ca="1" si="653"/>
        <v>277.91891025640871</v>
      </c>
      <c r="AY942">
        <f t="shared" ca="1" si="658"/>
        <v>134.50032051282062</v>
      </c>
      <c r="AZ942">
        <f t="shared" ca="1" si="657"/>
        <v>143.41858974358809</v>
      </c>
    </row>
    <row r="943" spans="1:52" x14ac:dyDescent="0.3">
      <c r="A943" s="1" vm="5506">
        <f ca="1"/>
        <v>44125</v>
      </c>
      <c r="B943" s="1" vm="3478">
        <f ca="1"/>
        <v>11958.55</v>
      </c>
      <c r="C943" s="1" vm="5507">
        <f ca="1"/>
        <v>12018.65</v>
      </c>
      <c r="D943" s="1" vm="5508">
        <f ca="1"/>
        <v>11775.75</v>
      </c>
      <c r="E943" s="1" vm="5509">
        <f ca="1"/>
        <v>11937.65</v>
      </c>
      <c r="F943" s="1" vm="5510">
        <f ca="1"/>
        <v>623658000</v>
      </c>
      <c r="G943" s="1">
        <f t="shared" ca="1" si="639"/>
        <v>11830.060000000001</v>
      </c>
      <c r="H943" s="2">
        <f t="shared" ca="1" si="652"/>
        <v>11587.115</v>
      </c>
      <c r="I943" s="6" t="str" cm="1">
        <f t="array" aca="1" ref="I943" ca="1">_xlfn.IFS(AND(G942&lt;H942,G943&gt;H943),"BUY", AND(G942&gt;H942,G943&lt;H943),"SELL",TRUE,"")</f>
        <v/>
      </c>
      <c r="J943" s="1" vm="5442">
        <f t="shared" ca="1" si="618"/>
        <v>11603.45</v>
      </c>
      <c r="K943" s="3" t="str">
        <f t="shared" ca="1" si="632"/>
        <v/>
      </c>
      <c r="L943" s="3">
        <f t="shared" ca="1" si="633"/>
        <v>3.4336964561898498E-3</v>
      </c>
      <c r="M943" s="3">
        <f t="shared" ca="1" si="634"/>
        <v>3.4278147805934457E-3</v>
      </c>
      <c r="N943" s="4">
        <f t="shared" ca="1" si="619"/>
        <v>1</v>
      </c>
      <c r="O943" s="2">
        <f t="shared" ca="1" si="635"/>
        <v>3.4278147805934457E-3</v>
      </c>
      <c r="P943" s="1">
        <f t="shared" ca="1" si="620"/>
        <v>11910.683333333334</v>
      </c>
      <c r="Q943" s="1">
        <f t="shared" ca="1" si="621"/>
        <v>7428192946300.001</v>
      </c>
      <c r="R943" s="1" t="e" vm="4">
        <f ca="1">IF(ISBLANK(A943),"",SUM($Q$2:Q943))</f>
        <v>#N/A</v>
      </c>
      <c r="S943" s="1" t="e" vm="4">
        <f ca="1">IF(ISBLANK(A943),"",SUM($F$2:F943))</f>
        <v>#N/A</v>
      </c>
      <c r="T943" s="1" t="e" vm="4">
        <f t="shared" ca="1" si="622"/>
        <v>#N/A</v>
      </c>
      <c r="U943" s="1" t="e" vm="4">
        <f t="shared" ca="1" si="623"/>
        <v>#N/A</v>
      </c>
      <c r="V943" s="17">
        <f t="shared" ca="1" si="624"/>
        <v>242.89999999999964</v>
      </c>
      <c r="W943" s="17">
        <f t="shared" ca="1" si="625"/>
        <v>69.399999999999636</v>
      </c>
      <c r="X943" s="17">
        <f t="shared" ca="1" si="626"/>
        <v>0</v>
      </c>
      <c r="Y943" s="22">
        <f t="shared" ref="Y943:AA958" ca="1" si="659">SUM(V930:V943)</f>
        <v>2358.9999999999982</v>
      </c>
      <c r="Z943" s="22">
        <f t="shared" ca="1" si="659"/>
        <v>955.54999999999927</v>
      </c>
      <c r="AA943" s="22">
        <f t="shared" ca="1" si="659"/>
        <v>227.60000000000036</v>
      </c>
      <c r="AB943" s="23">
        <f t="shared" ca="1" si="646"/>
        <v>40.506570580754556</v>
      </c>
      <c r="AC943" s="23">
        <f t="shared" ca="1" si="647"/>
        <v>9.6481559983043894</v>
      </c>
      <c r="AD943" s="23">
        <f t="shared" ca="1" si="648"/>
        <v>30.858414582450166</v>
      </c>
      <c r="AE943" s="23">
        <f t="shared" ca="1" si="649"/>
        <v>50.154726579058945</v>
      </c>
      <c r="AF943" s="23">
        <f t="shared" ca="1" si="650"/>
        <v>61.526433672822478</v>
      </c>
      <c r="AG943" s="23">
        <f t="shared" ca="1" si="655"/>
        <v>36.101679544933198</v>
      </c>
      <c r="AH943" s="25" t="str">
        <f t="shared" ca="1" si="627"/>
        <v>Strong</v>
      </c>
      <c r="AI943" s="25" t="str">
        <f t="shared" ca="1" si="628"/>
        <v>Bullish</v>
      </c>
      <c r="AJ943" s="1">
        <f t="shared" ca="1" si="636"/>
        <v>623669836.74000001</v>
      </c>
      <c r="AK943" s="10">
        <f t="shared" ca="1" si="637"/>
        <v>3.4278147805934457E-3</v>
      </c>
      <c r="AL943" s="10">
        <f t="shared" ca="1" si="642"/>
        <v>0.14848295330299399</v>
      </c>
      <c r="AM943">
        <f t="shared" ca="1" si="638"/>
        <v>40.850000000000364</v>
      </c>
      <c r="AN943">
        <f t="shared" ca="1" si="629"/>
        <v>40.850000000000364</v>
      </c>
      <c r="AO943">
        <f t="shared" ca="1" si="630"/>
        <v>0</v>
      </c>
      <c r="AP943">
        <f t="shared" ca="1" si="616"/>
        <v>57.431573211294562</v>
      </c>
      <c r="AQ943">
        <f t="shared" ca="1" si="616"/>
        <v>33.6223947859243</v>
      </c>
      <c r="AR943">
        <f t="shared" ca="1" si="643"/>
        <v>1.7081345209633239</v>
      </c>
      <c r="AS943">
        <f t="shared" ca="1" si="644"/>
        <v>63.074212441844097</v>
      </c>
      <c r="AT943">
        <f t="shared" ca="1" si="631"/>
        <v>242.89999999999964</v>
      </c>
      <c r="AU943">
        <f t="shared" ca="1" si="645"/>
        <v>154.36528357512614</v>
      </c>
      <c r="AV943">
        <f t="shared" ca="1" si="640"/>
        <v>11844.737500000001</v>
      </c>
      <c r="AW943">
        <f t="shared" ca="1" si="654"/>
        <v>11549.765384615386</v>
      </c>
      <c r="AX943">
        <f t="shared" ca="1" si="653"/>
        <v>294.97211538461488</v>
      </c>
      <c r="AY943">
        <f t="shared" ca="1" si="658"/>
        <v>173.41869658119646</v>
      </c>
      <c r="AZ943">
        <f t="shared" ca="1" si="657"/>
        <v>121.55341880341842</v>
      </c>
    </row>
    <row r="944" spans="1:52" x14ac:dyDescent="0.3">
      <c r="A944" s="1" vm="5511">
        <f ca="1"/>
        <v>44126</v>
      </c>
      <c r="B944" s="1" vm="5512">
        <f ca="1"/>
        <v>11890</v>
      </c>
      <c r="C944" s="1" vm="5513">
        <f ca="1"/>
        <v>11939.55</v>
      </c>
      <c r="D944" s="1" vm="5514">
        <f ca="1"/>
        <v>11823.45</v>
      </c>
      <c r="E944" s="1" vm="5515">
        <f ca="1"/>
        <v>11896.45</v>
      </c>
      <c r="F944" s="1" vm="5516">
        <f ca="1"/>
        <v>544901000</v>
      </c>
      <c r="G944" s="1">
        <f t="shared" ca="1" si="639"/>
        <v>11873.280000000002</v>
      </c>
      <c r="H944" s="2">
        <f t="shared" ca="1" si="652"/>
        <v>11625.344999999999</v>
      </c>
      <c r="I944" s="6" t="str" cm="1">
        <f t="array" aca="1" ref="I944" ca="1">_xlfn.IFS(AND(G943&lt;H943,G944&gt;H944),"BUY", AND(G943&gt;H943,G944&lt;H944),"SELL",TRUE,"")</f>
        <v/>
      </c>
      <c r="J944" s="1" vm="5442">
        <f t="shared" ca="1" si="618"/>
        <v>11603.45</v>
      </c>
      <c r="K944" s="3" t="str">
        <f t="shared" ca="1" si="632"/>
        <v/>
      </c>
      <c r="L944" s="3">
        <f t="shared" ca="1" si="633"/>
        <v>-3.4512655338361231E-3</v>
      </c>
      <c r="M944" s="3">
        <f t="shared" ca="1" si="634"/>
        <v>-3.4572348892397747E-3</v>
      </c>
      <c r="N944" s="4">
        <f t="shared" ca="1" si="619"/>
        <v>1</v>
      </c>
      <c r="O944" s="2">
        <f t="shared" ca="1" si="635"/>
        <v>-3.4572348892397747E-3</v>
      </c>
      <c r="P944" s="1">
        <f t="shared" ca="1" si="620"/>
        <v>11886.483333333332</v>
      </c>
      <c r="Q944" s="1">
        <f t="shared" ca="1" si="621"/>
        <v>6476956654816.666</v>
      </c>
      <c r="R944" s="1" t="e" vm="4">
        <f ca="1">IF(ISBLANK(A944),"",SUM($Q$2:Q944))</f>
        <v>#N/A</v>
      </c>
      <c r="S944" s="1" t="e" vm="4">
        <f ca="1">IF(ISBLANK(A944),"",SUM($F$2:F944))</f>
        <v>#N/A</v>
      </c>
      <c r="T944" s="1" t="e" vm="4">
        <f t="shared" ca="1" si="622"/>
        <v>#N/A</v>
      </c>
      <c r="U944" s="1" t="e" vm="4">
        <f t="shared" ca="1" si="623"/>
        <v>#N/A</v>
      </c>
      <c r="V944" s="17">
        <f t="shared" ca="1" si="624"/>
        <v>116.09999999999854</v>
      </c>
      <c r="W944" s="17">
        <f t="shared" ca="1" si="625"/>
        <v>0</v>
      </c>
      <c r="X944" s="17">
        <f t="shared" ca="1" si="626"/>
        <v>0</v>
      </c>
      <c r="Y944" s="22">
        <f t="shared" ca="1" si="659"/>
        <v>2294.0499999999956</v>
      </c>
      <c r="Z944" s="22">
        <f t="shared" ca="1" si="659"/>
        <v>822.34999999999854</v>
      </c>
      <c r="AA944" s="22">
        <f t="shared" ca="1" si="659"/>
        <v>227.60000000000036</v>
      </c>
      <c r="AB944" s="23">
        <f t="shared" ca="1" si="646"/>
        <v>35.847082670386435</v>
      </c>
      <c r="AC944" s="23">
        <f t="shared" ca="1" si="647"/>
        <v>9.9213181927159741</v>
      </c>
      <c r="AD944" s="23">
        <f t="shared" ca="1" si="648"/>
        <v>25.925764477670462</v>
      </c>
      <c r="AE944" s="23">
        <f t="shared" ca="1" si="649"/>
        <v>45.768400863102407</v>
      </c>
      <c r="AF944" s="23">
        <f t="shared" ca="1" si="650"/>
        <v>56.645554550216559</v>
      </c>
      <c r="AG944" s="23">
        <f t="shared" ca="1" si="655"/>
        <v>39.351772314604375</v>
      </c>
      <c r="AH944" s="25" t="str">
        <f t="shared" ca="1" si="627"/>
        <v>Strong</v>
      </c>
      <c r="AI944" s="25" t="str">
        <f t="shared" ca="1" si="628"/>
        <v>Bullish</v>
      </c>
      <c r="AJ944" s="1">
        <f t="shared" ca="1" si="636"/>
        <v>-544889169.94000006</v>
      </c>
      <c r="AK944" s="10">
        <f t="shared" ca="1" si="637"/>
        <v>-3.4572348892397747E-3</v>
      </c>
      <c r="AL944" s="10">
        <f t="shared" ca="1" si="642"/>
        <v>0.14322409305490133</v>
      </c>
      <c r="AM944">
        <f t="shared" ca="1" si="638"/>
        <v>-41.199999999998909</v>
      </c>
      <c r="AN944">
        <f t="shared" ca="1" si="629"/>
        <v>0</v>
      </c>
      <c r="AO944">
        <f t="shared" ca="1" si="630"/>
        <v>41.199999999998909</v>
      </c>
      <c r="AP944">
        <f t="shared" ca="1" si="616"/>
        <v>53.329317981916383</v>
      </c>
      <c r="AQ944">
        <f t="shared" ca="1" si="616"/>
        <v>34.163652301215343</v>
      </c>
      <c r="AR944">
        <f t="shared" ca="1" si="643"/>
        <v>1.5609958066462126</v>
      </c>
      <c r="AS944">
        <f t="shared" ca="1" si="644"/>
        <v>60.952688895279223</v>
      </c>
      <c r="AT944">
        <f t="shared" ca="1" si="631"/>
        <v>116.09999999999854</v>
      </c>
      <c r="AU944">
        <f t="shared" ca="1" si="645"/>
        <v>151.63204903404559</v>
      </c>
      <c r="AV944">
        <f t="shared" ca="1" si="640"/>
        <v>11864.241666666669</v>
      </c>
      <c r="AW944">
        <f t="shared" ca="1" si="654"/>
        <v>11564.175000000005</v>
      </c>
      <c r="AX944">
        <f t="shared" ca="1" si="653"/>
        <v>300.06666666666388</v>
      </c>
      <c r="AY944">
        <f t="shared" ca="1" si="658"/>
        <v>207.48151709401665</v>
      </c>
      <c r="AZ944">
        <f t="shared" ca="1" si="657"/>
        <v>92.585149572647225</v>
      </c>
    </row>
    <row r="945" spans="1:52" x14ac:dyDescent="0.3">
      <c r="A945" s="1" vm="5517">
        <f ca="1"/>
        <v>44127</v>
      </c>
      <c r="B945" s="1" vm="5518">
        <f ca="1"/>
        <v>11957.9</v>
      </c>
      <c r="C945" s="1" vm="5519">
        <f ca="1"/>
        <v>11974.55</v>
      </c>
      <c r="D945" s="1" vm="5520">
        <f ca="1"/>
        <v>11908.75</v>
      </c>
      <c r="E945" s="1" vm="5521">
        <f ca="1"/>
        <v>11930.35</v>
      </c>
      <c r="F945" s="1" vm="5522">
        <f ca="1"/>
        <v>502340000</v>
      </c>
      <c r="G945" s="1">
        <f t="shared" ca="1" si="639"/>
        <v>11906.859999999999</v>
      </c>
      <c r="H945" s="2">
        <f t="shared" ca="1" si="652"/>
        <v>11681.584999999999</v>
      </c>
      <c r="I945" s="6" t="str" cm="1">
        <f t="array" aca="1" ref="I945" ca="1">_xlfn.IFS(AND(G944&lt;H944,G945&gt;H945),"BUY", AND(G944&gt;H944,G945&lt;H945),"SELL",TRUE,"")</f>
        <v/>
      </c>
      <c r="J945" s="1" vm="5442">
        <f t="shared" ca="1" si="618"/>
        <v>11603.45</v>
      </c>
      <c r="K945" s="3" t="str">
        <f t="shared" ca="1" si="632"/>
        <v/>
      </c>
      <c r="L945" s="3">
        <f t="shared" ca="1" si="633"/>
        <v>2.8495895834470542E-3</v>
      </c>
      <c r="M945" s="3">
        <f t="shared" ca="1" si="634"/>
        <v>2.8455371996451177E-3</v>
      </c>
      <c r="N945" s="4">
        <f t="shared" ca="1" si="619"/>
        <v>1</v>
      </c>
      <c r="O945" s="2">
        <f t="shared" ca="1" si="635"/>
        <v>2.8455371996451177E-3</v>
      </c>
      <c r="P945" s="1">
        <f t="shared" ca="1" si="620"/>
        <v>11937.883333333333</v>
      </c>
      <c r="Q945" s="1">
        <f t="shared" ca="1" si="621"/>
        <v>5996876313666.667</v>
      </c>
      <c r="R945" s="1" t="e" vm="4">
        <f ca="1">IF(ISBLANK(A945),"",SUM($Q$2:Q945))</f>
        <v>#N/A</v>
      </c>
      <c r="S945" s="1" t="e" vm="4">
        <f ca="1">IF(ISBLANK(A945),"",SUM($F$2:F945))</f>
        <v>#N/A</v>
      </c>
      <c r="T945" s="1" t="e" vm="4">
        <f t="shared" ca="1" si="622"/>
        <v>#N/A</v>
      </c>
      <c r="U945" s="1" t="e" vm="4">
        <f t="shared" ca="1" si="623"/>
        <v>#N/A</v>
      </c>
      <c r="V945" s="17">
        <f t="shared" ca="1" si="624"/>
        <v>78.099999999998545</v>
      </c>
      <c r="W945" s="17">
        <f t="shared" ca="1" si="625"/>
        <v>35</v>
      </c>
      <c r="X945" s="17">
        <f t="shared" ca="1" si="626"/>
        <v>0</v>
      </c>
      <c r="Y945" s="22">
        <f t="shared" ca="1" si="659"/>
        <v>2211.0499999999956</v>
      </c>
      <c r="Z945" s="22">
        <f t="shared" ca="1" si="659"/>
        <v>707.89999999999964</v>
      </c>
      <c r="AA945" s="22">
        <f t="shared" ca="1" si="659"/>
        <v>227.60000000000036</v>
      </c>
      <c r="AB945" s="23">
        <f t="shared" ca="1" si="646"/>
        <v>32.016462766558924</v>
      </c>
      <c r="AC945" s="23">
        <f t="shared" ca="1" si="647"/>
        <v>10.293751837362377</v>
      </c>
      <c r="AD945" s="23">
        <f t="shared" ca="1" si="648"/>
        <v>21.722710929196545</v>
      </c>
      <c r="AE945" s="23">
        <f t="shared" ca="1" si="649"/>
        <v>42.310214603921303</v>
      </c>
      <c r="AF945" s="23">
        <f t="shared" ca="1" si="650"/>
        <v>51.341528594334498</v>
      </c>
      <c r="AG945" s="23">
        <f t="shared" ca="1" si="655"/>
        <v>42.648554405711721</v>
      </c>
      <c r="AH945" s="25" t="str">
        <f t="shared" ca="1" si="627"/>
        <v>Strong</v>
      </c>
      <c r="AI945" s="25" t="str">
        <f t="shared" ca="1" si="628"/>
        <v>Bullish</v>
      </c>
      <c r="AJ945" s="1">
        <f t="shared" ca="1" si="636"/>
        <v>502351873.27999997</v>
      </c>
      <c r="AK945" s="10">
        <f t="shared" ca="1" si="637"/>
        <v>2.8455371996451177E-3</v>
      </c>
      <c r="AL945" s="10">
        <f t="shared" ca="1" si="642"/>
        <v>0.14167754162025992</v>
      </c>
      <c r="AM945">
        <f t="shared" ca="1" si="638"/>
        <v>33.899999999999636</v>
      </c>
      <c r="AN945">
        <f t="shared" ca="1" si="629"/>
        <v>33.899999999999636</v>
      </c>
      <c r="AO945">
        <f t="shared" ca="1" si="630"/>
        <v>0</v>
      </c>
      <c r="AP945">
        <f t="shared" ref="AP945:AQ1008" ca="1" si="660">(AP944*13+AN945 )/14</f>
        <v>51.941509554636617</v>
      </c>
      <c r="AQ945">
        <f t="shared" ca="1" si="660"/>
        <v>31.723391422557107</v>
      </c>
      <c r="AR945">
        <f t="shared" ca="1" si="643"/>
        <v>1.6373252425244578</v>
      </c>
      <c r="AS945">
        <f t="shared" ca="1" si="644"/>
        <v>62.082795709990016</v>
      </c>
      <c r="AT945">
        <f t="shared" ca="1" si="631"/>
        <v>65.799999999999272</v>
      </c>
      <c r="AU945">
        <f t="shared" ca="1" si="645"/>
        <v>145.50118838875656</v>
      </c>
      <c r="AV945">
        <f t="shared" ca="1" si="640"/>
        <v>11880.199999999999</v>
      </c>
      <c r="AW945">
        <f t="shared" ca="1" si="654"/>
        <v>11576.70576923077</v>
      </c>
      <c r="AX945">
        <f t="shared" ca="1" si="653"/>
        <v>303.49423076922903</v>
      </c>
      <c r="AY945">
        <f t="shared" ca="1" si="658"/>
        <v>236.25046296296225</v>
      </c>
      <c r="AZ945">
        <f t="shared" ca="1" si="657"/>
        <v>67.243767806266789</v>
      </c>
    </row>
    <row r="946" spans="1:52" x14ac:dyDescent="0.3">
      <c r="A946" s="1" vm="5523">
        <f ca="1"/>
        <v>44130</v>
      </c>
      <c r="B946" s="1" vm="5524">
        <f ca="1"/>
        <v>11937.4</v>
      </c>
      <c r="C946" s="1" vm="5525">
        <f ca="1"/>
        <v>11942.85</v>
      </c>
      <c r="D946" s="1" vm="5526">
        <f ca="1"/>
        <v>11711.7</v>
      </c>
      <c r="E946" s="1" vm="5527">
        <f ca="1"/>
        <v>11767.75</v>
      </c>
      <c r="F946" s="1" vm="5528">
        <f ca="1"/>
        <v>519816000</v>
      </c>
      <c r="G946" s="1">
        <f t="shared" ca="1" si="639"/>
        <v>11885.8</v>
      </c>
      <c r="H946" s="2">
        <f t="shared" ca="1" si="652"/>
        <v>11717.460000000001</v>
      </c>
      <c r="I946" s="6" t="str" cm="1">
        <f t="array" aca="1" ref="I946" ca="1">_xlfn.IFS(AND(G945&lt;H945,G946&gt;H946),"BUY", AND(G945&gt;H945,G946&lt;H946),"SELL",TRUE,"")</f>
        <v/>
      </c>
      <c r="J946" s="1" vm="5442">
        <f t="shared" ca="1" si="618"/>
        <v>11603.45</v>
      </c>
      <c r="K946" s="3" t="str">
        <f t="shared" ca="1" si="632"/>
        <v/>
      </c>
      <c r="L946" s="3">
        <f t="shared" ca="1" si="633"/>
        <v>-1.362910560042252E-2</v>
      </c>
      <c r="M946" s="3">
        <f t="shared" ca="1" si="634"/>
        <v>-1.3722834461522889E-2</v>
      </c>
      <c r="N946" s="4">
        <f t="shared" ca="1" si="619"/>
        <v>1</v>
      </c>
      <c r="O946" s="2">
        <f t="shared" ca="1" si="635"/>
        <v>-1.3722834461522889E-2</v>
      </c>
      <c r="P946" s="1">
        <f t="shared" ca="1" si="620"/>
        <v>11807.433333333334</v>
      </c>
      <c r="Q946" s="1">
        <f t="shared" ca="1" si="621"/>
        <v>6137692765600.001</v>
      </c>
      <c r="R946" s="1" t="e" vm="4">
        <f ca="1">IF(ISBLANK(A946),"",SUM($Q$2:Q946))</f>
        <v>#N/A</v>
      </c>
      <c r="S946" s="1" t="e" vm="4">
        <f ca="1">IF(ISBLANK(A946),"",SUM($F$2:F946))</f>
        <v>#N/A</v>
      </c>
      <c r="T946" s="1" t="e" vm="4">
        <f t="shared" ca="1" si="622"/>
        <v>#N/A</v>
      </c>
      <c r="U946" s="1" t="e" vm="4">
        <f t="shared" ca="1" si="623"/>
        <v>#N/A</v>
      </c>
      <c r="V946" s="17">
        <f t="shared" ca="1" si="624"/>
        <v>231.14999999999964</v>
      </c>
      <c r="W946" s="17">
        <f t="shared" ca="1" si="625"/>
        <v>0</v>
      </c>
      <c r="X946" s="17">
        <f t="shared" ca="1" si="626"/>
        <v>197.04999999999927</v>
      </c>
      <c r="Y946" s="22">
        <f t="shared" ca="1" si="659"/>
        <v>2265.2499999999964</v>
      </c>
      <c r="Z946" s="22">
        <f t="shared" ca="1" si="659"/>
        <v>605.64999999999964</v>
      </c>
      <c r="AA946" s="22">
        <f t="shared" ca="1" si="659"/>
        <v>424.64999999999964</v>
      </c>
      <c r="AB946" s="23">
        <f t="shared" ca="1" si="646"/>
        <v>26.736563293234774</v>
      </c>
      <c r="AC946" s="23">
        <f t="shared" ca="1" si="647"/>
        <v>18.7462752455579</v>
      </c>
      <c r="AD946" s="23">
        <f t="shared" ca="1" si="648"/>
        <v>7.9902880476768736</v>
      </c>
      <c r="AE946" s="23">
        <f t="shared" ca="1" si="649"/>
        <v>45.482838538792677</v>
      </c>
      <c r="AF946" s="23">
        <f t="shared" ca="1" si="650"/>
        <v>17.567698728525691</v>
      </c>
      <c r="AG946" s="23">
        <f t="shared" ca="1" si="655"/>
        <v>43.75607491926921</v>
      </c>
      <c r="AH946" s="25" t="str">
        <f t="shared" ca="1" si="627"/>
        <v>Strong</v>
      </c>
      <c r="AI946" s="25" t="str">
        <f t="shared" ca="1" si="628"/>
        <v>Bullish</v>
      </c>
      <c r="AJ946" s="1">
        <f t="shared" ca="1" si="636"/>
        <v>-519804093.13999999</v>
      </c>
      <c r="AK946" s="10">
        <f t="shared" ca="1" si="637"/>
        <v>-1.3722834461522889E-2</v>
      </c>
      <c r="AL946" s="10">
        <f t="shared" ca="1" si="642"/>
        <v>0.14763185963803868</v>
      </c>
      <c r="AM946">
        <f t="shared" ca="1" si="638"/>
        <v>-162.60000000000036</v>
      </c>
      <c r="AN946">
        <f t="shared" ca="1" si="629"/>
        <v>0</v>
      </c>
      <c r="AO946">
        <f t="shared" ca="1" si="630"/>
        <v>162.60000000000036</v>
      </c>
      <c r="AP946">
        <f t="shared" ca="1" si="660"/>
        <v>48.231401729305432</v>
      </c>
      <c r="AQ946">
        <f t="shared" ca="1" si="660"/>
        <v>41.0717206066602</v>
      </c>
      <c r="AR946">
        <f t="shared" ca="1" si="643"/>
        <v>1.1743214313131116</v>
      </c>
      <c r="AS946">
        <f t="shared" ca="1" si="644"/>
        <v>54.008639863514468</v>
      </c>
      <c r="AT946">
        <f t="shared" ca="1" si="631"/>
        <v>231.14999999999964</v>
      </c>
      <c r="AU946">
        <f t="shared" ca="1" si="645"/>
        <v>151.6189606467025</v>
      </c>
      <c r="AV946">
        <f t="shared" ca="1" si="640"/>
        <v>11874.629166666666</v>
      </c>
      <c r="AW946">
        <f t="shared" ca="1" si="654"/>
        <v>11586.384615384615</v>
      </c>
      <c r="AX946">
        <f t="shared" ca="1" si="653"/>
        <v>288.24455128205045</v>
      </c>
      <c r="AY946">
        <f t="shared" ca="1" si="658"/>
        <v>255.43863960113899</v>
      </c>
      <c r="AZ946">
        <f t="shared" ca="1" si="657"/>
        <v>32.805911680911464</v>
      </c>
    </row>
    <row r="947" spans="1:52" x14ac:dyDescent="0.3">
      <c r="A947" s="1" vm="5529">
        <f ca="1"/>
        <v>44131</v>
      </c>
      <c r="B947" s="1" vm="5530">
        <f ca="1"/>
        <v>11807.1</v>
      </c>
      <c r="C947" s="1" vm="5531">
        <f ca="1"/>
        <v>11899.05</v>
      </c>
      <c r="D947" s="1" vm="5532">
        <f ca="1"/>
        <v>11723</v>
      </c>
      <c r="E947" s="1" vm="5533">
        <f ca="1"/>
        <v>11889.4</v>
      </c>
      <c r="F947" s="1" vm="5534">
        <f ca="1"/>
        <v>616319000</v>
      </c>
      <c r="G947" s="1">
        <f t="shared" ca="1" si="639"/>
        <v>11884.32</v>
      </c>
      <c r="H947" s="2">
        <f t="shared" ca="1" si="652"/>
        <v>11750.5525</v>
      </c>
      <c r="I947" s="6" t="str" cm="1">
        <f t="array" aca="1" ref="I947" ca="1">_xlfn.IFS(AND(G946&lt;H946,G947&gt;H947),"BUY", AND(G946&gt;H946,G947&lt;H947),"SELL",TRUE,"")</f>
        <v/>
      </c>
      <c r="J947" s="1" vm="5442">
        <f t="shared" ca="1" si="618"/>
        <v>11603.45</v>
      </c>
      <c r="K947" s="3" t="str">
        <f t="shared" ca="1" si="632"/>
        <v/>
      </c>
      <c r="L947" s="3">
        <f t="shared" ca="1" si="633"/>
        <v>1.0337575152429279E-2</v>
      </c>
      <c r="M947" s="3">
        <f t="shared" ca="1" si="634"/>
        <v>1.0284507834007878E-2</v>
      </c>
      <c r="N947" s="4">
        <f t="shared" ca="1" si="619"/>
        <v>1</v>
      </c>
      <c r="O947" s="2">
        <f t="shared" ca="1" si="635"/>
        <v>1.0284507834007878E-2</v>
      </c>
      <c r="P947" s="1">
        <f t="shared" ca="1" si="620"/>
        <v>11837.15</v>
      </c>
      <c r="Q947" s="1">
        <f t="shared" ca="1" si="621"/>
        <v>7295460450850</v>
      </c>
      <c r="R947" s="1" t="e" vm="4">
        <f ca="1">IF(ISBLANK(A947),"",SUM($Q$2:Q947))</f>
        <v>#N/A</v>
      </c>
      <c r="S947" s="1" t="e" vm="4">
        <f ca="1">IF(ISBLANK(A947),"",SUM($F$2:F947))</f>
        <v>#N/A</v>
      </c>
      <c r="T947" s="1" t="e" vm="4">
        <f t="shared" ca="1" si="622"/>
        <v>#N/A</v>
      </c>
      <c r="U947" s="1" t="e" vm="4">
        <f t="shared" ca="1" si="623"/>
        <v>#N/A</v>
      </c>
      <c r="V947" s="17">
        <f t="shared" ca="1" si="624"/>
        <v>176.04999999999927</v>
      </c>
      <c r="W947" s="17">
        <f t="shared" ca="1" si="625"/>
        <v>0</v>
      </c>
      <c r="X947" s="17">
        <f t="shared" ca="1" si="626"/>
        <v>0</v>
      </c>
      <c r="Y947" s="22">
        <f t="shared" ca="1" si="659"/>
        <v>2307.5999999999967</v>
      </c>
      <c r="Z947" s="22">
        <f t="shared" ca="1" si="659"/>
        <v>522.89999999999964</v>
      </c>
      <c r="AA947" s="22">
        <f t="shared" ca="1" si="659"/>
        <v>424.64999999999964</v>
      </c>
      <c r="AB947" s="23">
        <f t="shared" ca="1" si="646"/>
        <v>22.659906396255867</v>
      </c>
      <c r="AC947" s="23">
        <f t="shared" ca="1" si="647"/>
        <v>18.402236089443587</v>
      </c>
      <c r="AD947" s="23">
        <f t="shared" ca="1" si="648"/>
        <v>4.2576703068122796</v>
      </c>
      <c r="AE947" s="23">
        <f t="shared" ca="1" si="649"/>
        <v>41.062142485699454</v>
      </c>
      <c r="AF947" s="23">
        <f t="shared" ca="1" si="650"/>
        <v>10.368845971188867</v>
      </c>
      <c r="AG947" s="23">
        <f t="shared" ca="1" si="655"/>
        <v>44.346563849839448</v>
      </c>
      <c r="AH947" s="25" t="str">
        <f t="shared" ca="1" si="627"/>
        <v>Strong</v>
      </c>
      <c r="AI947" s="25" t="str">
        <f t="shared" ca="1" si="628"/>
        <v>Bullish</v>
      </c>
      <c r="AJ947" s="1">
        <f t="shared" ca="1" si="636"/>
        <v>616330885.79999995</v>
      </c>
      <c r="AK947" s="10">
        <f t="shared" ca="1" si="637"/>
        <v>1.0284507834007878E-2</v>
      </c>
      <c r="AL947" s="10">
        <f t="shared" ca="1" si="642"/>
        <v>0.15134418530910337</v>
      </c>
      <c r="AM947">
        <f t="shared" ca="1" si="638"/>
        <v>121.64999999999964</v>
      </c>
      <c r="AN947">
        <f t="shared" ca="1" si="629"/>
        <v>121.64999999999964</v>
      </c>
      <c r="AO947">
        <f t="shared" ca="1" si="630"/>
        <v>0</v>
      </c>
      <c r="AP947">
        <f t="shared" ca="1" si="660"/>
        <v>53.475587320069302</v>
      </c>
      <c r="AQ947">
        <f t="shared" ca="1" si="660"/>
        <v>38.138026277613044</v>
      </c>
      <c r="AR947">
        <f t="shared" ca="1" si="643"/>
        <v>1.4021592761725947</v>
      </c>
      <c r="AS947">
        <f t="shared" ca="1" si="644"/>
        <v>58.370787069818341</v>
      </c>
      <c r="AT947">
        <f t="shared" ca="1" si="631"/>
        <v>176.04999999999927</v>
      </c>
      <c r="AU947">
        <f t="shared" ca="1" si="645"/>
        <v>153.36403488622369</v>
      </c>
      <c r="AV947">
        <f t="shared" ca="1" si="640"/>
        <v>11872.5625</v>
      </c>
      <c r="AW947">
        <f t="shared" ca="1" si="654"/>
        <v>11601.171153846155</v>
      </c>
      <c r="AX947">
        <f t="shared" ca="1" si="653"/>
        <v>271.39134615384501</v>
      </c>
      <c r="AY947">
        <f t="shared" ca="1" si="658"/>
        <v>266.8607905982899</v>
      </c>
      <c r="AZ947">
        <f t="shared" ca="1" si="657"/>
        <v>4.5305555555551109</v>
      </c>
    </row>
    <row r="948" spans="1:52" x14ac:dyDescent="0.3">
      <c r="A948" s="1" vm="5535">
        <f ca="1"/>
        <v>44132</v>
      </c>
      <c r="B948" s="1" vm="5536">
        <f ca="1"/>
        <v>11922.6</v>
      </c>
      <c r="C948" s="1" vm="5537">
        <f ca="1"/>
        <v>11929.4</v>
      </c>
      <c r="D948" s="1" vm="5538">
        <f ca="1"/>
        <v>11684.85</v>
      </c>
      <c r="E948" s="1" vm="5539">
        <f ca="1"/>
        <v>11729.6</v>
      </c>
      <c r="F948" s="1" vm="5540">
        <f ca="1"/>
        <v>704019000</v>
      </c>
      <c r="G948" s="1">
        <f t="shared" ca="1" si="639"/>
        <v>11842.710000000001</v>
      </c>
      <c r="H948" s="2">
        <f t="shared" ca="1" si="652"/>
        <v>11775.9125</v>
      </c>
      <c r="I948" s="6" t="str" cm="1">
        <f t="array" aca="1" ref="I948" ca="1">_xlfn.IFS(AND(G947&lt;H947,G948&gt;H948),"BUY", AND(G947&gt;H947,G948&lt;H948),"SELL",TRUE,"")</f>
        <v/>
      </c>
      <c r="J948" s="1" vm="5442">
        <f t="shared" ca="1" si="618"/>
        <v>11603.45</v>
      </c>
      <c r="K948" s="3" t="str">
        <f t="shared" ca="1" si="632"/>
        <v/>
      </c>
      <c r="L948" s="3">
        <f t="shared" ca="1" si="633"/>
        <v>-1.3440543677561423E-2</v>
      </c>
      <c r="M948" s="3">
        <f t="shared" ca="1" si="634"/>
        <v>-1.3531685368635521E-2</v>
      </c>
      <c r="N948" s="4">
        <f t="shared" ca="1" si="619"/>
        <v>1</v>
      </c>
      <c r="O948" s="2">
        <f t="shared" ca="1" si="635"/>
        <v>-1.3531685368635521E-2</v>
      </c>
      <c r="P948" s="1">
        <f t="shared" ca="1" si="620"/>
        <v>11781.283333333333</v>
      </c>
      <c r="Q948" s="1">
        <f t="shared" ca="1" si="621"/>
        <v>8294247311050</v>
      </c>
      <c r="R948" s="1" t="e" vm="4">
        <f ca="1">IF(ISBLANK(A948),"",SUM($Q$2:Q948))</f>
        <v>#N/A</v>
      </c>
      <c r="S948" s="1" t="e" vm="4">
        <f ca="1">IF(ISBLANK(A948),"",SUM($F$2:F948))</f>
        <v>#N/A</v>
      </c>
      <c r="T948" s="1" t="e" vm="4">
        <f t="shared" ca="1" si="622"/>
        <v>#N/A</v>
      </c>
      <c r="U948" s="1" t="e" vm="4">
        <f t="shared" ca="1" si="623"/>
        <v>#N/A</v>
      </c>
      <c r="V948" s="17">
        <f t="shared" ca="1" si="624"/>
        <v>244.54999999999927</v>
      </c>
      <c r="W948" s="17">
        <f t="shared" ca="1" si="625"/>
        <v>0</v>
      </c>
      <c r="X948" s="17">
        <f t="shared" ca="1" si="626"/>
        <v>38.149999999999636</v>
      </c>
      <c r="Y948" s="22">
        <f t="shared" ca="1" si="659"/>
        <v>2385.2999999999956</v>
      </c>
      <c r="Z948" s="22">
        <f t="shared" ca="1" si="659"/>
        <v>380.24999999999818</v>
      </c>
      <c r="AA948" s="22">
        <f t="shared" ca="1" si="659"/>
        <v>462.79999999999927</v>
      </c>
      <c r="AB948" s="23">
        <f t="shared" ca="1" si="646"/>
        <v>15.941391019997436</v>
      </c>
      <c r="AC948" s="23">
        <f t="shared" ca="1" si="647"/>
        <v>19.402171634595234</v>
      </c>
      <c r="AD948" s="23">
        <f t="shared" ca="1" si="648"/>
        <v>3.4607806145977982</v>
      </c>
      <c r="AE948" s="23">
        <f t="shared" ca="1" si="649"/>
        <v>35.343562654592674</v>
      </c>
      <c r="AF948" s="23">
        <f t="shared" ca="1" si="650"/>
        <v>9.7918272937549808</v>
      </c>
      <c r="AG948" s="23">
        <f t="shared" ca="1" si="655"/>
        <v>44.193028722427933</v>
      </c>
      <c r="AH948" s="25" t="str">
        <f t="shared" ca="1" si="627"/>
        <v>Strong</v>
      </c>
      <c r="AI948" s="25" t="str">
        <f t="shared" ca="1" si="628"/>
        <v>Bearish</v>
      </c>
      <c r="AJ948" s="1">
        <f t="shared" ca="1" si="636"/>
        <v>-704007115.67999995</v>
      </c>
      <c r="AK948" s="10">
        <f t="shared" ca="1" si="637"/>
        <v>-1.3531685368635521E-2</v>
      </c>
      <c r="AL948" s="10">
        <f t="shared" ca="1" si="642"/>
        <v>0.15902878048143113</v>
      </c>
      <c r="AM948">
        <f t="shared" ca="1" si="638"/>
        <v>-159.79999999999927</v>
      </c>
      <c r="AN948">
        <f t="shared" ca="1" si="629"/>
        <v>0</v>
      </c>
      <c r="AO948">
        <f t="shared" ca="1" si="630"/>
        <v>159.79999999999927</v>
      </c>
      <c r="AP948">
        <f t="shared" ca="1" si="660"/>
        <v>49.655902511492918</v>
      </c>
      <c r="AQ948">
        <f t="shared" ca="1" si="660"/>
        <v>46.828167257783484</v>
      </c>
      <c r="AR948">
        <f t="shared" ca="1" si="643"/>
        <v>1.0603853496581039</v>
      </c>
      <c r="AS948">
        <f t="shared" ca="1" si="644"/>
        <v>51.465389706545047</v>
      </c>
      <c r="AT948">
        <f t="shared" ca="1" si="631"/>
        <v>244.54999999999927</v>
      </c>
      <c r="AU948">
        <f t="shared" ca="1" si="645"/>
        <v>159.87731810863625</v>
      </c>
      <c r="AV948">
        <f t="shared" ca="1" si="640"/>
        <v>11855.783333333333</v>
      </c>
      <c r="AW948">
        <f t="shared" ca="1" si="654"/>
        <v>11619.596153846154</v>
      </c>
      <c r="AX948">
        <f t="shared" ca="1" si="653"/>
        <v>236.18717948717858</v>
      </c>
      <c r="AY948">
        <f t="shared" ca="1" si="658"/>
        <v>271.73005698005608</v>
      </c>
      <c r="AZ948">
        <f t="shared" ca="1" si="657"/>
        <v>-35.542877492877494</v>
      </c>
    </row>
    <row r="949" spans="1:52" x14ac:dyDescent="0.3">
      <c r="A949" s="1" vm="5541">
        <f ca="1"/>
        <v>44133</v>
      </c>
      <c r="B949" s="1" vm="4469">
        <f ca="1"/>
        <v>11633.3</v>
      </c>
      <c r="C949" s="1" vm="5542">
        <f ca="1"/>
        <v>11744.15</v>
      </c>
      <c r="D949" s="1" vm="5543">
        <f ca="1"/>
        <v>11606.45</v>
      </c>
      <c r="E949" s="1" vm="5544">
        <f ca="1"/>
        <v>11670.8</v>
      </c>
      <c r="F949" s="1" vm="5545">
        <f ca="1"/>
        <v>554960000</v>
      </c>
      <c r="G949" s="1">
        <f t="shared" ca="1" si="639"/>
        <v>11797.579999999998</v>
      </c>
      <c r="H949" s="2">
        <f t="shared" ca="1" si="652"/>
        <v>11797.075000000001</v>
      </c>
      <c r="I949" s="6" t="str" cm="1">
        <f t="array" aca="1" ref="I949" ca="1">_xlfn.IFS(AND(G948&lt;H948,G949&gt;H949),"BUY", AND(G948&gt;H948,G949&lt;H949),"SELL",TRUE,"")</f>
        <v/>
      </c>
      <c r="J949" s="1" vm="5442">
        <f t="shared" ca="1" si="618"/>
        <v>11603.45</v>
      </c>
      <c r="K949" s="3" t="str">
        <f t="shared" ca="1" si="632"/>
        <v/>
      </c>
      <c r="L949" s="3">
        <f t="shared" ca="1" si="633"/>
        <v>-5.0129586686673555E-3</v>
      </c>
      <c r="M949" s="3">
        <f t="shared" ca="1" si="634"/>
        <v>-5.0255656959599226E-3</v>
      </c>
      <c r="N949" s="4">
        <f t="shared" ca="1" si="619"/>
        <v>1</v>
      </c>
      <c r="O949" s="2">
        <f t="shared" ca="1" si="635"/>
        <v>-5.0255656959599226E-3</v>
      </c>
      <c r="P949" s="1">
        <f t="shared" ca="1" si="620"/>
        <v>11673.799999999997</v>
      </c>
      <c r="Q949" s="1">
        <f t="shared" ca="1" si="621"/>
        <v>6478492047999.999</v>
      </c>
      <c r="R949" s="1" t="e" vm="4">
        <f ca="1">IF(ISBLANK(A949),"",SUM($Q$2:Q949))</f>
        <v>#N/A</v>
      </c>
      <c r="S949" s="1" t="e" vm="4">
        <f ca="1">IF(ISBLANK(A949),"",SUM($F$2:F949))</f>
        <v>#N/A</v>
      </c>
      <c r="T949" s="1" t="e" vm="4">
        <f t="shared" ca="1" si="622"/>
        <v>#N/A</v>
      </c>
      <c r="U949" s="1" t="e" vm="4">
        <f t="shared" ca="1" si="623"/>
        <v>#N/A</v>
      </c>
      <c r="V949" s="17">
        <f t="shared" ca="1" si="624"/>
        <v>137.69999999999891</v>
      </c>
      <c r="W949" s="17">
        <f t="shared" ca="1" si="625"/>
        <v>0</v>
      </c>
      <c r="X949" s="17">
        <f t="shared" ca="1" si="626"/>
        <v>78.399999999999636</v>
      </c>
      <c r="Y949" s="22">
        <f t="shared" ca="1" si="659"/>
        <v>2389.5999999999949</v>
      </c>
      <c r="Z949" s="22">
        <f t="shared" ca="1" si="659"/>
        <v>347.34999999999854</v>
      </c>
      <c r="AA949" s="22">
        <f t="shared" ca="1" si="659"/>
        <v>541.19999999999891</v>
      </c>
      <c r="AB949" s="23">
        <f t="shared" ca="1" si="646"/>
        <v>14.535905590893844</v>
      </c>
      <c r="AC949" s="23">
        <f t="shared" ca="1" si="647"/>
        <v>22.648141948443257</v>
      </c>
      <c r="AD949" s="23">
        <f t="shared" ca="1" si="648"/>
        <v>8.1122363575494134</v>
      </c>
      <c r="AE949" s="23">
        <f t="shared" ca="1" si="649"/>
        <v>37.184047539337101</v>
      </c>
      <c r="AF949" s="23">
        <f t="shared" ca="1" si="650"/>
        <v>21.816442518710364</v>
      </c>
      <c r="AG949" s="23">
        <f t="shared" ca="1" si="655"/>
        <v>44.504537228537671</v>
      </c>
      <c r="AH949" s="25" t="str">
        <f t="shared" ca="1" si="627"/>
        <v>Strong</v>
      </c>
      <c r="AI949" s="25" t="str">
        <f t="shared" ca="1" si="628"/>
        <v>Bearish</v>
      </c>
      <c r="AJ949" s="1">
        <f t="shared" ca="1" si="636"/>
        <v>-554948157.28999996</v>
      </c>
      <c r="AK949" s="10">
        <f t="shared" ca="1" si="637"/>
        <v>-5.0255656959599226E-3</v>
      </c>
      <c r="AL949" s="10">
        <f t="shared" ca="1" si="642"/>
        <v>0.15629683307816869</v>
      </c>
      <c r="AM949">
        <f t="shared" ca="1" si="638"/>
        <v>-58.800000000001091</v>
      </c>
      <c r="AN949">
        <f t="shared" ca="1" si="629"/>
        <v>0</v>
      </c>
      <c r="AO949">
        <f t="shared" ca="1" si="630"/>
        <v>58.800000000001091</v>
      </c>
      <c r="AP949">
        <f t="shared" ca="1" si="660"/>
        <v>46.109052332100568</v>
      </c>
      <c r="AQ949">
        <f t="shared" ca="1" si="660"/>
        <v>47.683298167941885</v>
      </c>
      <c r="AR949">
        <f t="shared" ca="1" si="643"/>
        <v>0.96698538280014146</v>
      </c>
      <c r="AS949">
        <f t="shared" ca="1" si="644"/>
        <v>49.16078132840876</v>
      </c>
      <c r="AT949">
        <f t="shared" ca="1" si="631"/>
        <v>137.69999999999891</v>
      </c>
      <c r="AU949">
        <f t="shared" ca="1" si="645"/>
        <v>158.2932239580193</v>
      </c>
      <c r="AV949">
        <f t="shared" ca="1" si="640"/>
        <v>11833.808333333334</v>
      </c>
      <c r="AW949">
        <f t="shared" ca="1" si="654"/>
        <v>11639.486538461537</v>
      </c>
      <c r="AX949">
        <f t="shared" ca="1" si="653"/>
        <v>194.32179487179747</v>
      </c>
      <c r="AY949">
        <f t="shared" ca="1" si="658"/>
        <v>269.01745014244949</v>
      </c>
      <c r="AZ949">
        <f t="shared" ca="1" si="657"/>
        <v>-74.695655270652026</v>
      </c>
    </row>
    <row r="950" spans="1:52" x14ac:dyDescent="0.3">
      <c r="A950" s="1" vm="5546">
        <f ca="1"/>
        <v>44134</v>
      </c>
      <c r="B950" s="1" vm="5547">
        <f ca="1"/>
        <v>11678.45</v>
      </c>
      <c r="C950" s="1" vm="5548">
        <f ca="1"/>
        <v>11748.95</v>
      </c>
      <c r="D950" s="1" vm="5549">
        <f ca="1"/>
        <v>11535.45</v>
      </c>
      <c r="E950" s="1" vm="5550">
        <f ca="1"/>
        <v>11642.4</v>
      </c>
      <c r="F950" s="1" vm="5551">
        <f ca="1"/>
        <v>553673000</v>
      </c>
      <c r="G950" s="1">
        <f t="shared" ca="1" si="639"/>
        <v>11739.990000000002</v>
      </c>
      <c r="H950" s="2">
        <f t="shared" ca="1" si="652"/>
        <v>11808.3475</v>
      </c>
      <c r="I950" s="6" t="str" cm="1">
        <f t="array" aca="1" ref="I950" ca="1">_xlfn.IFS(AND(G949&lt;H949,G950&gt;H950),"BUY", AND(G949&gt;H949,G950&lt;H950),"SELL",TRUE,"")</f>
        <v>SELL</v>
      </c>
      <c r="J950" s="1" vm="5442">
        <f t="shared" ca="1" si="618"/>
        <v>11603.45</v>
      </c>
      <c r="K950" s="3" t="str">
        <f t="shared" ca="1" si="632"/>
        <v/>
      </c>
      <c r="L950" s="3">
        <f t="shared" ca="1" si="633"/>
        <v>-2.4334235870719922E-3</v>
      </c>
      <c r="M950" s="3">
        <f t="shared" ca="1" si="634"/>
        <v>-2.436389174245776E-3</v>
      </c>
      <c r="N950" s="4">
        <f t="shared" ca="1" si="619"/>
        <v>1</v>
      </c>
      <c r="O950" s="2">
        <f t="shared" ca="1" si="635"/>
        <v>-2.436389174245776E-3</v>
      </c>
      <c r="P950" s="1">
        <f t="shared" ca="1" si="620"/>
        <v>11642.266666666668</v>
      </c>
      <c r="Q950" s="1">
        <f t="shared" ca="1" si="621"/>
        <v>6446008712133.334</v>
      </c>
      <c r="R950" s="1" t="e" vm="4">
        <f ca="1">IF(ISBLANK(A950),"",SUM($Q$2:Q950))</f>
        <v>#N/A</v>
      </c>
      <c r="S950" s="1" t="e" vm="4">
        <f ca="1">IF(ISBLANK(A950),"",SUM($F$2:F950))</f>
        <v>#N/A</v>
      </c>
      <c r="T950" s="1" t="e" vm="4">
        <f t="shared" ca="1" si="622"/>
        <v>#N/A</v>
      </c>
      <c r="U950" s="1" t="e" vm="4">
        <f t="shared" ca="1" si="623"/>
        <v>#N/A</v>
      </c>
      <c r="V950" s="17">
        <f t="shared" ca="1" si="624"/>
        <v>213.5</v>
      </c>
      <c r="W950" s="17">
        <f t="shared" ca="1" si="625"/>
        <v>0</v>
      </c>
      <c r="X950" s="17">
        <f t="shared" ca="1" si="626"/>
        <v>71</v>
      </c>
      <c r="Y950" s="22">
        <f t="shared" ca="1" si="659"/>
        <v>2448.2499999999964</v>
      </c>
      <c r="Z950" s="22">
        <f t="shared" ca="1" si="659"/>
        <v>263.89999999999964</v>
      </c>
      <c r="AA950" s="22">
        <f t="shared" ca="1" si="659"/>
        <v>612.19999999999891</v>
      </c>
      <c r="AB950" s="23">
        <f t="shared" ca="1" si="646"/>
        <v>10.779127948534668</v>
      </c>
      <c r="AC950" s="23">
        <f t="shared" ca="1" si="647"/>
        <v>25.005616256509743</v>
      </c>
      <c r="AD950" s="23">
        <f t="shared" ca="1" si="648"/>
        <v>14.226488307975075</v>
      </c>
      <c r="AE950" s="23">
        <f t="shared" ca="1" si="649"/>
        <v>35.784744205044412</v>
      </c>
      <c r="AF950" s="23">
        <f t="shared" ca="1" si="650"/>
        <v>39.755735646615662</v>
      </c>
      <c r="AG950" s="23">
        <f t="shared" ca="1" si="655"/>
        <v>44.435534465219639</v>
      </c>
      <c r="AH950" s="25" t="str">
        <f t="shared" ca="1" si="627"/>
        <v>Strong</v>
      </c>
      <c r="AI950" s="25" t="str">
        <f t="shared" ca="1" si="628"/>
        <v>Bearish</v>
      </c>
      <c r="AJ950" s="1">
        <f t="shared" ca="1" si="636"/>
        <v>-553661202.41999996</v>
      </c>
      <c r="AK950" s="10">
        <f t="shared" ca="1" si="637"/>
        <v>-2.436389174245776E-3</v>
      </c>
      <c r="AL950" s="10">
        <f t="shared" ca="1" si="642"/>
        <v>0.15577390550257633</v>
      </c>
      <c r="AM950">
        <f t="shared" ca="1" si="638"/>
        <v>-28.399999999999636</v>
      </c>
      <c r="AN950">
        <f t="shared" ca="1" si="629"/>
        <v>0</v>
      </c>
      <c r="AO950">
        <f t="shared" ca="1" si="630"/>
        <v>28.399999999999636</v>
      </c>
      <c r="AP950">
        <f t="shared" ca="1" si="660"/>
        <v>42.815548594093386</v>
      </c>
      <c r="AQ950">
        <f t="shared" ca="1" si="660"/>
        <v>46.305919727374587</v>
      </c>
      <c r="AR950">
        <f t="shared" ca="1" si="643"/>
        <v>0.92462365170952854</v>
      </c>
      <c r="AS950">
        <f t="shared" ca="1" si="644"/>
        <v>48.041789930630877</v>
      </c>
      <c r="AT950">
        <f t="shared" ca="1" si="631"/>
        <v>213.5</v>
      </c>
      <c r="AU950">
        <f t="shared" ca="1" si="645"/>
        <v>162.23656510387508</v>
      </c>
      <c r="AV950">
        <f t="shared" ca="1" si="640"/>
        <v>11806.420833333335</v>
      </c>
      <c r="AW950">
        <f t="shared" ca="1" si="654"/>
        <v>11659.123076923077</v>
      </c>
      <c r="AX950">
        <f t="shared" ca="1" si="653"/>
        <v>147.29775641025844</v>
      </c>
      <c r="AY950">
        <f t="shared" ca="1" si="658"/>
        <v>257.09939458689405</v>
      </c>
      <c r="AZ950">
        <f t="shared" ca="1" si="657"/>
        <v>-109.80163817663561</v>
      </c>
    </row>
    <row r="951" spans="1:52" x14ac:dyDescent="0.3">
      <c r="A951" s="1" vm="5552">
        <f ca="1"/>
        <v>44137</v>
      </c>
      <c r="B951" s="1" vm="5553">
        <f ca="1"/>
        <v>11697.35</v>
      </c>
      <c r="C951" s="1" vm="5554">
        <f ca="1"/>
        <v>11725.65</v>
      </c>
      <c r="D951" s="1" vm="5555">
        <f ca="1"/>
        <v>11557.4</v>
      </c>
      <c r="E951" s="1" vm="3263">
        <f ca="1"/>
        <v>11669.15</v>
      </c>
      <c r="F951" s="1" vm="5556">
        <f ca="1"/>
        <v>568434000</v>
      </c>
      <c r="G951" s="1">
        <f t="shared" ca="1" si="639"/>
        <v>11720.27</v>
      </c>
      <c r="H951" s="2">
        <f t="shared" ca="1" si="652"/>
        <v>11816.637500000001</v>
      </c>
      <c r="I951" s="6" t="str" cm="1">
        <f t="array" aca="1" ref="I951" ca="1">_xlfn.IFS(AND(G950&lt;H950,G951&gt;H951),"BUY", AND(G950&gt;H950,G951&lt;H951),"SELL",TRUE,"")</f>
        <v/>
      </c>
      <c r="J951" s="1" vm="5553">
        <f t="shared" ca="1" si="618"/>
        <v>11697.35</v>
      </c>
      <c r="K951" s="3">
        <f t="shared" ca="1" si="632"/>
        <v>8.0924207886448052E-3</v>
      </c>
      <c r="L951" s="3">
        <f t="shared" ca="1" si="633"/>
        <v>2.297636226207711E-3</v>
      </c>
      <c r="M951" s="3">
        <f t="shared" ca="1" si="634"/>
        <v>2.2950006963143427E-3</v>
      </c>
      <c r="N951" s="4">
        <f t="shared" ca="1" si="619"/>
        <v>-1</v>
      </c>
      <c r="O951" s="2">
        <f t="shared" ca="1" si="635"/>
        <v>-2.2950006963143427E-3</v>
      </c>
      <c r="P951" s="1">
        <f t="shared" ca="1" si="620"/>
        <v>11650.733333333332</v>
      </c>
      <c r="Q951" s="1">
        <f t="shared" ca="1" si="621"/>
        <v>6622672951599.999</v>
      </c>
      <c r="R951" s="1" t="e" vm="4">
        <f ca="1">IF(ISBLANK(A951),"",SUM($Q$2:Q951))</f>
        <v>#N/A</v>
      </c>
      <c r="S951" s="1" t="e" vm="4">
        <f ca="1">IF(ISBLANK(A951),"",SUM($F$2:F951))</f>
        <v>#N/A</v>
      </c>
      <c r="T951" s="1" t="e" vm="4">
        <f t="shared" ca="1" si="622"/>
        <v>#N/A</v>
      </c>
      <c r="U951" s="1" t="e" vm="4">
        <f t="shared" ca="1" si="623"/>
        <v>#N/A</v>
      </c>
      <c r="V951" s="17">
        <f t="shared" ca="1" si="624"/>
        <v>168.25</v>
      </c>
      <c r="W951" s="17">
        <f t="shared" ca="1" si="625"/>
        <v>0</v>
      </c>
      <c r="X951" s="17">
        <f t="shared" ca="1" si="626"/>
        <v>0</v>
      </c>
      <c r="Y951" s="22">
        <f t="shared" ca="1" si="659"/>
        <v>2517.1999999999953</v>
      </c>
      <c r="Z951" s="22">
        <f t="shared" ca="1" si="659"/>
        <v>263.89999999999964</v>
      </c>
      <c r="AA951" s="22">
        <f t="shared" ca="1" si="659"/>
        <v>612.19999999999891</v>
      </c>
      <c r="AB951" s="23">
        <f t="shared" ca="1" si="646"/>
        <v>10.483870967741939</v>
      </c>
      <c r="AC951" s="23">
        <f t="shared" ca="1" si="647"/>
        <v>24.320673764500242</v>
      </c>
      <c r="AD951" s="23">
        <f t="shared" ca="1" si="648"/>
        <v>13.836802796758302</v>
      </c>
      <c r="AE951" s="23">
        <f t="shared" ca="1" si="649"/>
        <v>34.804544732242178</v>
      </c>
      <c r="AF951" s="23">
        <f t="shared" ca="1" si="650"/>
        <v>39.755735646615676</v>
      </c>
      <c r="AG951" s="23">
        <f t="shared" ca="1" si="655"/>
        <v>43.340448207257587</v>
      </c>
      <c r="AH951" s="25" t="str">
        <f t="shared" ca="1" si="627"/>
        <v>Strong</v>
      </c>
      <c r="AI951" s="25" t="str">
        <f t="shared" ca="1" si="628"/>
        <v>Bearish</v>
      </c>
      <c r="AJ951" s="1">
        <f t="shared" ca="1" si="636"/>
        <v>568445739.99000001</v>
      </c>
      <c r="AK951" s="10">
        <f t="shared" ca="1" si="637"/>
        <v>2.2950006963143427E-3</v>
      </c>
      <c r="AL951" s="10">
        <f t="shared" ca="1" si="642"/>
        <v>0.1565113196269215</v>
      </c>
      <c r="AM951">
        <f t="shared" ca="1" si="638"/>
        <v>26.75</v>
      </c>
      <c r="AN951">
        <f t="shared" ca="1" si="629"/>
        <v>26.75</v>
      </c>
      <c r="AO951">
        <f t="shared" ca="1" si="630"/>
        <v>0</v>
      </c>
      <c r="AP951">
        <f t="shared" ca="1" si="660"/>
        <v>41.668009408801005</v>
      </c>
      <c r="AQ951">
        <f t="shared" ca="1" si="660"/>
        <v>42.998354032562119</v>
      </c>
      <c r="AR951">
        <f t="shared" ca="1" si="643"/>
        <v>0.96906056862656509</v>
      </c>
      <c r="AS951">
        <f t="shared" ca="1" si="644"/>
        <v>49.21436059747478</v>
      </c>
      <c r="AT951">
        <f t="shared" ca="1" si="631"/>
        <v>168.25</v>
      </c>
      <c r="AU951">
        <f t="shared" ca="1" si="645"/>
        <v>162.66609616788401</v>
      </c>
      <c r="AV951">
        <f t="shared" ca="1" si="640"/>
        <v>11805.487500000001</v>
      </c>
      <c r="AW951">
        <f t="shared" ca="1" si="654"/>
        <v>11692.33846153846</v>
      </c>
      <c r="AX951">
        <f t="shared" ca="1" si="653"/>
        <v>113.14903846154084</v>
      </c>
      <c r="AY951">
        <f t="shared" ca="1" si="658"/>
        <v>238.79163105413096</v>
      </c>
      <c r="AZ951">
        <f t="shared" ca="1" si="657"/>
        <v>-125.64259259259012</v>
      </c>
    </row>
    <row r="952" spans="1:52" x14ac:dyDescent="0.3">
      <c r="A952" s="1" vm="5557">
        <f ca="1"/>
        <v>44138</v>
      </c>
      <c r="B952" s="1" vm="5558">
        <f ca="1"/>
        <v>11734.45</v>
      </c>
      <c r="C952" s="1" vm="5559">
        <f ca="1"/>
        <v>11836.2</v>
      </c>
      <c r="D952" s="1" vm="5560">
        <f ca="1"/>
        <v>11723.3</v>
      </c>
      <c r="E952" s="1" vm="5561">
        <f ca="1"/>
        <v>11813.5</v>
      </c>
      <c r="F952" s="1" vm="5562">
        <f ca="1"/>
        <v>674304000</v>
      </c>
      <c r="G952" s="1">
        <f t="shared" ca="1" si="639"/>
        <v>11705.09</v>
      </c>
      <c r="H952" s="2">
        <f t="shared" ca="1" si="652"/>
        <v>11824.192500000001</v>
      </c>
      <c r="I952" s="6" t="str" cm="1">
        <f t="array" aca="1" ref="I952" ca="1">_xlfn.IFS(AND(G951&lt;H951,G952&gt;H952),"BUY", AND(G951&gt;H951,G952&lt;H952),"SELL",TRUE,"")</f>
        <v/>
      </c>
      <c r="J952" s="1" vm="5553">
        <f t="shared" ca="1" si="618"/>
        <v>11697.35</v>
      </c>
      <c r="K952" s="3" t="str">
        <f t="shared" ca="1" si="632"/>
        <v/>
      </c>
      <c r="L952" s="3">
        <f t="shared" ca="1" si="633"/>
        <v>1.237022405230892E-2</v>
      </c>
      <c r="M952" s="3">
        <f t="shared" ca="1" si="634"/>
        <v>1.2294338008099459E-2</v>
      </c>
      <c r="N952" s="4">
        <f t="shared" ca="1" si="619"/>
        <v>-1</v>
      </c>
      <c r="O952" s="2">
        <f t="shared" ca="1" si="635"/>
        <v>-1.2294338008099459E-2</v>
      </c>
      <c r="P952" s="1">
        <f t="shared" ca="1" si="620"/>
        <v>11791</v>
      </c>
      <c r="Q952" s="1">
        <f t="shared" ca="1" si="621"/>
        <v>7950718464000</v>
      </c>
      <c r="R952" s="1" t="e" vm="4">
        <f ca="1">IF(ISBLANK(A952),"",SUM($Q$2:Q952))</f>
        <v>#N/A</v>
      </c>
      <c r="S952" s="1" t="e" vm="4">
        <f ca="1">IF(ISBLANK(A952),"",SUM($F$2:F952))</f>
        <v>#N/A</v>
      </c>
      <c r="T952" s="1" t="e" vm="4">
        <f t="shared" ca="1" si="622"/>
        <v>#N/A</v>
      </c>
      <c r="U952" s="1" t="e" vm="4">
        <f t="shared" ca="1" si="623"/>
        <v>#N/A</v>
      </c>
      <c r="V952" s="17">
        <f t="shared" ca="1" si="624"/>
        <v>167.05000000000109</v>
      </c>
      <c r="W952" s="17">
        <f t="shared" ca="1" si="625"/>
        <v>110.55000000000109</v>
      </c>
      <c r="X952" s="17">
        <f t="shared" ca="1" si="626"/>
        <v>0</v>
      </c>
      <c r="Y952" s="22">
        <f t="shared" ca="1" si="659"/>
        <v>2509.1999999999953</v>
      </c>
      <c r="Z952" s="22">
        <f t="shared" ca="1" si="659"/>
        <v>374.45000000000073</v>
      </c>
      <c r="AA952" s="22">
        <f t="shared" ca="1" si="659"/>
        <v>545.44999999999891</v>
      </c>
      <c r="AB952" s="23">
        <f t="shared" ca="1" si="646"/>
        <v>14.923083054360012</v>
      </c>
      <c r="AC952" s="23">
        <f t="shared" ca="1" si="647"/>
        <v>21.738004144747329</v>
      </c>
      <c r="AD952" s="23">
        <f t="shared" ca="1" si="648"/>
        <v>6.8149210903873172</v>
      </c>
      <c r="AE952" s="23">
        <f t="shared" ca="1" si="649"/>
        <v>36.661087199107342</v>
      </c>
      <c r="AF952" s="23">
        <f t="shared" ca="1" si="650"/>
        <v>18.588977062724023</v>
      </c>
      <c r="AG952" s="23">
        <f t="shared" ca="1" si="655"/>
        <v>40.788094814199944</v>
      </c>
      <c r="AH952" s="25" t="str">
        <f t="shared" ca="1" si="627"/>
        <v>Strong</v>
      </c>
      <c r="AI952" s="25" t="str">
        <f t="shared" ca="1" si="628"/>
        <v>Bearish</v>
      </c>
      <c r="AJ952" s="1">
        <f t="shared" ca="1" si="636"/>
        <v>674315720.26999998</v>
      </c>
      <c r="AK952" s="10">
        <f t="shared" ca="1" si="637"/>
        <v>1.2294338008099459E-2</v>
      </c>
      <c r="AL952" s="10">
        <f t="shared" ca="1" si="642"/>
        <v>0.16643774662238087</v>
      </c>
      <c r="AM952">
        <f t="shared" ca="1" si="638"/>
        <v>144.35000000000036</v>
      </c>
      <c r="AN952">
        <f t="shared" ca="1" si="629"/>
        <v>144.35000000000036</v>
      </c>
      <c r="AO952">
        <f t="shared" ca="1" si="630"/>
        <v>0</v>
      </c>
      <c r="AP952">
        <f t="shared" ca="1" si="660"/>
        <v>49.002437308172389</v>
      </c>
      <c r="AQ952">
        <f t="shared" ca="1" si="660"/>
        <v>39.927043030236248</v>
      </c>
      <c r="AR952">
        <f t="shared" ca="1" si="643"/>
        <v>1.2272994338965562</v>
      </c>
      <c r="AS952">
        <f t="shared" ca="1" si="644"/>
        <v>55.102579169135481</v>
      </c>
      <c r="AT952">
        <f t="shared" ca="1" si="631"/>
        <v>112.90000000000146</v>
      </c>
      <c r="AU952">
        <f t="shared" ca="1" si="645"/>
        <v>159.11137501303526</v>
      </c>
      <c r="AV952">
        <f t="shared" ca="1" si="640"/>
        <v>11809.741666666663</v>
      </c>
      <c r="AW952">
        <f t="shared" ca="1" si="654"/>
        <v>11721.694230769233</v>
      </c>
      <c r="AX952">
        <f t="shared" ca="1" si="653"/>
        <v>88.04743589742975</v>
      </c>
      <c r="AY952">
        <f t="shared" ca="1" si="658"/>
        <v>215.79999999999927</v>
      </c>
      <c r="AZ952">
        <f t="shared" ca="1" si="657"/>
        <v>-127.75256410256952</v>
      </c>
    </row>
    <row r="953" spans="1:52" x14ac:dyDescent="0.3">
      <c r="A953" s="1" vm="5563">
        <f ca="1"/>
        <v>44139</v>
      </c>
      <c r="B953" s="1" vm="5564">
        <f ca="1"/>
        <v>11783.35</v>
      </c>
      <c r="C953" s="1" vm="5565">
        <f ca="1"/>
        <v>11929.65</v>
      </c>
      <c r="D953" s="1" vm="5566">
        <f ca="1"/>
        <v>11756.4</v>
      </c>
      <c r="E953" s="1" vm="5567">
        <f ca="1"/>
        <v>11908.5</v>
      </c>
      <c r="F953" s="1" vm="5568">
        <f ca="1"/>
        <v>667290000</v>
      </c>
      <c r="G953" s="1">
        <f t="shared" ca="1" si="639"/>
        <v>11740.869999999999</v>
      </c>
      <c r="H953" s="2">
        <f t="shared" ca="1" si="652"/>
        <v>11832.674999999999</v>
      </c>
      <c r="I953" s="6" t="str" cm="1">
        <f t="array" aca="1" ref="I953" ca="1">_xlfn.IFS(AND(G952&lt;H952,G953&gt;H953),"BUY", AND(G952&gt;H952,G953&lt;H953),"SELL",TRUE,"")</f>
        <v/>
      </c>
      <c r="J953" s="1" vm="5553">
        <f t="shared" ca="1" si="618"/>
        <v>11697.35</v>
      </c>
      <c r="K953" s="3" t="str">
        <f t="shared" ca="1" si="632"/>
        <v/>
      </c>
      <c r="L953" s="3">
        <f t="shared" ca="1" si="633"/>
        <v>8.0416472679560869E-3</v>
      </c>
      <c r="M953" s="3">
        <f t="shared" ca="1" si="634"/>
        <v>8.0094855297475447E-3</v>
      </c>
      <c r="N953" s="4">
        <f t="shared" ca="1" si="619"/>
        <v>-1</v>
      </c>
      <c r="O953" s="2">
        <f t="shared" ca="1" si="635"/>
        <v>-8.0094855297475447E-3</v>
      </c>
      <c r="P953" s="1">
        <f t="shared" ca="1" si="620"/>
        <v>11864.85</v>
      </c>
      <c r="Q953" s="1">
        <f t="shared" ca="1" si="621"/>
        <v>7917295756500</v>
      </c>
      <c r="R953" s="1" t="e" vm="4">
        <f ca="1">IF(ISBLANK(A953),"",SUM($Q$2:Q953))</f>
        <v>#N/A</v>
      </c>
      <c r="S953" s="1" t="e" vm="4">
        <f ca="1">IF(ISBLANK(A953),"",SUM($F$2:F953))</f>
        <v>#N/A</v>
      </c>
      <c r="T953" s="1" t="e" vm="4">
        <f t="shared" ca="1" si="622"/>
        <v>#N/A</v>
      </c>
      <c r="U953" s="1" t="e" vm="4">
        <f t="shared" ca="1" si="623"/>
        <v>#N/A</v>
      </c>
      <c r="V953" s="17">
        <f t="shared" ca="1" si="624"/>
        <v>173.25</v>
      </c>
      <c r="W953" s="17">
        <f t="shared" ca="1" si="625"/>
        <v>93.449999999998909</v>
      </c>
      <c r="X953" s="17">
        <f t="shared" ca="1" si="626"/>
        <v>0</v>
      </c>
      <c r="Y953" s="22">
        <f t="shared" ca="1" si="659"/>
        <v>2318.2999999999938</v>
      </c>
      <c r="Z953" s="22">
        <f t="shared" ca="1" si="659"/>
        <v>467.89999999999964</v>
      </c>
      <c r="AA953" s="22">
        <f t="shared" ca="1" si="659"/>
        <v>384.59999999999854</v>
      </c>
      <c r="AB953" s="23">
        <f t="shared" ca="1" si="646"/>
        <v>20.182892636846002</v>
      </c>
      <c r="AC953" s="23">
        <f t="shared" ca="1" si="647"/>
        <v>16.589742483716499</v>
      </c>
      <c r="AD953" s="23">
        <f t="shared" ca="1" si="648"/>
        <v>3.5931501531295034</v>
      </c>
      <c r="AE953" s="23">
        <f t="shared" ca="1" si="649"/>
        <v>36.772635120562498</v>
      </c>
      <c r="AF953" s="23">
        <f t="shared" ca="1" si="650"/>
        <v>9.7712609970675928</v>
      </c>
      <c r="AG953" s="23">
        <f t="shared" ca="1" si="655"/>
        <v>36.956138291959483</v>
      </c>
      <c r="AH953" s="25" t="str">
        <f t="shared" ca="1" si="627"/>
        <v>Strong</v>
      </c>
      <c r="AI953" s="25" t="str">
        <f t="shared" ca="1" si="628"/>
        <v>Bullish</v>
      </c>
      <c r="AJ953" s="1">
        <f t="shared" ca="1" si="636"/>
        <v>667301705.09000003</v>
      </c>
      <c r="AK953" s="10">
        <f t="shared" ca="1" si="637"/>
        <v>8.0094855297475447E-3</v>
      </c>
      <c r="AL953" s="10">
        <f t="shared" ca="1" si="642"/>
        <v>0.1302117728599638</v>
      </c>
      <c r="AM953">
        <f t="shared" ca="1" si="638"/>
        <v>95</v>
      </c>
      <c r="AN953">
        <f t="shared" ca="1" si="629"/>
        <v>95</v>
      </c>
      <c r="AO953">
        <f t="shared" ca="1" si="630"/>
        <v>0</v>
      </c>
      <c r="AP953">
        <f t="shared" ca="1" si="660"/>
        <v>52.287977500445791</v>
      </c>
      <c r="AQ953">
        <f t="shared" ca="1" si="660"/>
        <v>37.075111385219373</v>
      </c>
      <c r="AR953">
        <f t="shared" ca="1" si="643"/>
        <v>1.4103255673910473</v>
      </c>
      <c r="AS953">
        <f t="shared" ca="1" si="644"/>
        <v>58.511828711902737</v>
      </c>
      <c r="AT953">
        <f t="shared" ca="1" si="631"/>
        <v>173.25</v>
      </c>
      <c r="AU953">
        <f t="shared" ca="1" si="645"/>
        <v>160.12127679781844</v>
      </c>
      <c r="AV953">
        <f t="shared" ca="1" si="640"/>
        <v>11812.695833333331</v>
      </c>
      <c r="AW953">
        <f t="shared" ca="1" si="654"/>
        <v>11747.884615384615</v>
      </c>
      <c r="AX953">
        <f t="shared" ca="1" si="653"/>
        <v>64.811217948716148</v>
      </c>
      <c r="AY953">
        <f t="shared" ca="1" si="658"/>
        <v>189.66050569800507</v>
      </c>
      <c r="AZ953">
        <f t="shared" ca="1" si="657"/>
        <v>-124.84928774928892</v>
      </c>
    </row>
    <row r="954" spans="1:52" x14ac:dyDescent="0.3">
      <c r="A954" s="1" vm="5569">
        <f ca="1"/>
        <v>44140</v>
      </c>
      <c r="B954" s="1" vm="5570">
        <f ca="1"/>
        <v>12062.4</v>
      </c>
      <c r="C954" s="1" vm="5571">
        <f ca="1"/>
        <v>12131.1</v>
      </c>
      <c r="D954" s="1" vm="5572">
        <f ca="1"/>
        <v>12027.6</v>
      </c>
      <c r="E954" s="1" vm="5573">
        <f ca="1"/>
        <v>12120.3</v>
      </c>
      <c r="F954" s="1" vm="5574">
        <f ca="1"/>
        <v>632455000</v>
      </c>
      <c r="G954" s="1">
        <f t="shared" ca="1" si="639"/>
        <v>11830.77</v>
      </c>
      <c r="H954" s="2">
        <f t="shared" ca="1" si="652"/>
        <v>11846.959999999997</v>
      </c>
      <c r="I954" s="6" t="str" cm="1">
        <f t="array" aca="1" ref="I954" ca="1">_xlfn.IFS(AND(G953&lt;H953,G954&gt;H954),"BUY", AND(G953&gt;H953,G954&lt;H954),"SELL",TRUE,"")</f>
        <v/>
      </c>
      <c r="J954" s="1" vm="5553">
        <f t="shared" ca="1" si="618"/>
        <v>11697.35</v>
      </c>
      <c r="K954" s="3" t="str">
        <f t="shared" ca="1" si="632"/>
        <v/>
      </c>
      <c r="L954" s="3">
        <f t="shared" ca="1" si="633"/>
        <v>1.7785615316790571E-2</v>
      </c>
      <c r="M954" s="3">
        <f t="shared" ca="1" si="634"/>
        <v>1.7629301958937776E-2</v>
      </c>
      <c r="N954" s="4">
        <f t="shared" ca="1" si="619"/>
        <v>-1</v>
      </c>
      <c r="O954" s="2">
        <f t="shared" ca="1" si="635"/>
        <v>-1.7629301958937776E-2</v>
      </c>
      <c r="P954" s="1">
        <f t="shared" ca="1" si="620"/>
        <v>12093</v>
      </c>
      <c r="Q954" s="1">
        <f t="shared" ca="1" si="621"/>
        <v>7648278315000</v>
      </c>
      <c r="R954" s="1" t="e" vm="4">
        <f ca="1">IF(ISBLANK(A954),"",SUM($Q$2:Q954))</f>
        <v>#N/A</v>
      </c>
      <c r="S954" s="1" t="e" vm="4">
        <f ca="1">IF(ISBLANK(A954),"",SUM($F$2:F954))</f>
        <v>#N/A</v>
      </c>
      <c r="T954" s="1" t="e" vm="4">
        <f t="shared" ca="1" si="622"/>
        <v>#N/A</v>
      </c>
      <c r="U954" s="1" t="e" vm="4">
        <f t="shared" ca="1" si="623"/>
        <v>#N/A</v>
      </c>
      <c r="V954" s="17">
        <f t="shared" ca="1" si="624"/>
        <v>222.60000000000036</v>
      </c>
      <c r="W954" s="17">
        <f t="shared" ca="1" si="625"/>
        <v>201.45000000000073</v>
      </c>
      <c r="X954" s="17">
        <f t="shared" ca="1" si="626"/>
        <v>0</v>
      </c>
      <c r="Y954" s="22">
        <f t="shared" ca="1" si="659"/>
        <v>2418.9999999999945</v>
      </c>
      <c r="Z954" s="22">
        <f t="shared" ca="1" si="659"/>
        <v>669.35000000000036</v>
      </c>
      <c r="AA954" s="22">
        <f t="shared" ca="1" si="659"/>
        <v>384.59999999999854</v>
      </c>
      <c r="AB954" s="23">
        <f t="shared" ca="1" si="646"/>
        <v>27.670525010334927</v>
      </c>
      <c r="AC954" s="23">
        <f t="shared" ca="1" si="647"/>
        <v>15.899131872674635</v>
      </c>
      <c r="AD954" s="23">
        <f t="shared" ca="1" si="648"/>
        <v>11.771393137660292</v>
      </c>
      <c r="AE954" s="23">
        <f t="shared" ca="1" si="649"/>
        <v>43.569656883009564</v>
      </c>
      <c r="AF954" s="23">
        <f t="shared" ca="1" si="650"/>
        <v>27.017410693107081</v>
      </c>
      <c r="AG954" s="23">
        <f t="shared" ca="1" si="655"/>
        <v>34.482179279717428</v>
      </c>
      <c r="AH954" s="25" t="str">
        <f t="shared" ca="1" si="627"/>
        <v>Strong</v>
      </c>
      <c r="AI954" s="25" t="str">
        <f t="shared" ca="1" si="628"/>
        <v>Bullish</v>
      </c>
      <c r="AJ954" s="1">
        <f t="shared" ca="1" si="636"/>
        <v>632466740.87</v>
      </c>
      <c r="AK954" s="10">
        <f t="shared" ca="1" si="637"/>
        <v>1.7629301958937776E-2</v>
      </c>
      <c r="AL954" s="10">
        <f t="shared" ca="1" si="642"/>
        <v>0.14595613900352319</v>
      </c>
      <c r="AM954">
        <f t="shared" ca="1" si="638"/>
        <v>211.79999999999927</v>
      </c>
      <c r="AN954">
        <f t="shared" ca="1" si="629"/>
        <v>211.79999999999927</v>
      </c>
      <c r="AO954">
        <f t="shared" ca="1" si="630"/>
        <v>0</v>
      </c>
      <c r="AP954">
        <f t="shared" ca="1" si="660"/>
        <v>63.68169339327104</v>
      </c>
      <c r="AQ954">
        <f t="shared" ca="1" si="660"/>
        <v>34.426889143417988</v>
      </c>
      <c r="AR954">
        <f t="shared" ca="1" si="643"/>
        <v>1.8497661269358758</v>
      </c>
      <c r="AS954">
        <f t="shared" ca="1" si="644"/>
        <v>64.909401141797574</v>
      </c>
      <c r="AT954">
        <f t="shared" ca="1" si="631"/>
        <v>103.5</v>
      </c>
      <c r="AU954">
        <f t="shared" ca="1" si="645"/>
        <v>156.07689988368855</v>
      </c>
      <c r="AV954">
        <f t="shared" ca="1" si="640"/>
        <v>11831.320833333331</v>
      </c>
      <c r="AW954">
        <f t="shared" ca="1" si="654"/>
        <v>11782.41923076923</v>
      </c>
      <c r="AX954">
        <f t="shared" ca="1" si="653"/>
        <v>48.901602564101267</v>
      </c>
      <c r="AY954">
        <f t="shared" ca="1" si="658"/>
        <v>161.37243589743534</v>
      </c>
      <c r="AZ954">
        <f t="shared" ca="1" si="657"/>
        <v>-112.47083333333407</v>
      </c>
    </row>
    <row r="955" spans="1:52" x14ac:dyDescent="0.3">
      <c r="A955" s="1" vm="5575">
        <f ca="1"/>
        <v>44141</v>
      </c>
      <c r="B955" s="1" vm="5576">
        <f ca="1"/>
        <v>12156.65</v>
      </c>
      <c r="C955" s="1" vm="5577">
        <f ca="1"/>
        <v>12280.4</v>
      </c>
      <c r="D955" s="1" vm="5578">
        <f ca="1"/>
        <v>12131.85</v>
      </c>
      <c r="E955" s="1" vm="5579">
        <f ca="1"/>
        <v>12263.55</v>
      </c>
      <c r="F955" s="1" vm="5580">
        <f ca="1"/>
        <v>576838000</v>
      </c>
      <c r="G955" s="1">
        <f t="shared" ca="1" si="639"/>
        <v>11955</v>
      </c>
      <c r="H955" s="2">
        <f t="shared" ca="1" si="652"/>
        <v>11864.427499999998</v>
      </c>
      <c r="I955" s="6" t="str" cm="1">
        <f t="array" aca="1" ref="I955" ca="1">_xlfn.IFS(AND(G954&lt;H954,G955&gt;H955),"BUY", AND(G954&gt;H954,G955&lt;H955),"SELL",TRUE,"")</f>
        <v>BUY</v>
      </c>
      <c r="J955" s="1" vm="5553">
        <f t="shared" ca="1" si="618"/>
        <v>11697.35</v>
      </c>
      <c r="K955" s="3" t="str">
        <f t="shared" ca="1" si="632"/>
        <v/>
      </c>
      <c r="L955" s="3">
        <f t="shared" ca="1" si="633"/>
        <v>1.1819014380832105E-2</v>
      </c>
      <c r="M955" s="3">
        <f t="shared" ca="1" si="634"/>
        <v>1.1749715326943234E-2</v>
      </c>
      <c r="N955" s="4">
        <f t="shared" ca="1" si="619"/>
        <v>-1</v>
      </c>
      <c r="O955" s="2">
        <f t="shared" ca="1" si="635"/>
        <v>-1.1749715326943234E-2</v>
      </c>
      <c r="P955" s="1">
        <f t="shared" ca="1" si="620"/>
        <v>12225.266666666668</v>
      </c>
      <c r="Q955" s="1">
        <f t="shared" ca="1" si="621"/>
        <v>7051998373466.668</v>
      </c>
      <c r="R955" s="1" t="e" vm="4">
        <f ca="1">IF(ISBLANK(A955),"",SUM($Q$2:Q955))</f>
        <v>#N/A</v>
      </c>
      <c r="S955" s="1" t="e" vm="4">
        <f ca="1">IF(ISBLANK(A955),"",SUM($F$2:F955))</f>
        <v>#N/A</v>
      </c>
      <c r="T955" s="1" t="e" vm="4">
        <f t="shared" ca="1" si="622"/>
        <v>#N/A</v>
      </c>
      <c r="U955" s="1" t="e" vm="4">
        <f t="shared" ca="1" si="623"/>
        <v>#N/A</v>
      </c>
      <c r="V955" s="17">
        <f t="shared" ca="1" si="624"/>
        <v>160.10000000000036</v>
      </c>
      <c r="W955" s="17">
        <f t="shared" ca="1" si="625"/>
        <v>149.29999999999927</v>
      </c>
      <c r="X955" s="17">
        <f t="shared" ca="1" si="626"/>
        <v>0</v>
      </c>
      <c r="Y955" s="22">
        <f t="shared" ca="1" si="659"/>
        <v>2443.2999999999956</v>
      </c>
      <c r="Z955" s="22">
        <f t="shared" ca="1" si="659"/>
        <v>710.14999999999964</v>
      </c>
      <c r="AA955" s="22">
        <f t="shared" ca="1" si="659"/>
        <v>384.59999999999854</v>
      </c>
      <c r="AB955" s="23">
        <f t="shared" ca="1" si="646"/>
        <v>29.06519870666725</v>
      </c>
      <c r="AC955" s="23">
        <f t="shared" ca="1" si="647"/>
        <v>15.741006016453127</v>
      </c>
      <c r="AD955" s="23">
        <f t="shared" ca="1" si="648"/>
        <v>13.324192690214122</v>
      </c>
      <c r="AE955" s="23">
        <f t="shared" ca="1" si="649"/>
        <v>44.806204723120374</v>
      </c>
      <c r="AF955" s="23">
        <f t="shared" ca="1" si="650"/>
        <v>29.737382964147212</v>
      </c>
      <c r="AG955" s="23">
        <f t="shared" ca="1" si="655"/>
        <v>32.343850200159459</v>
      </c>
      <c r="AH955" s="25" t="str">
        <f t="shared" ca="1" si="627"/>
        <v>Strong</v>
      </c>
      <c r="AI955" s="25" t="str">
        <f t="shared" ca="1" si="628"/>
        <v>Bullish</v>
      </c>
      <c r="AJ955" s="1">
        <f t="shared" ca="1" si="636"/>
        <v>576849830.76999998</v>
      </c>
      <c r="AK955" s="10">
        <f t="shared" ca="1" si="637"/>
        <v>1.1749715326943234E-2</v>
      </c>
      <c r="AL955" s="10">
        <f t="shared" ca="1" si="642"/>
        <v>0.14857707689195984</v>
      </c>
      <c r="AM955">
        <f t="shared" ca="1" si="638"/>
        <v>143.25</v>
      </c>
      <c r="AN955">
        <f t="shared" ca="1" si="629"/>
        <v>143.25</v>
      </c>
      <c r="AO955">
        <f t="shared" ca="1" si="630"/>
        <v>0</v>
      </c>
      <c r="AP955">
        <f t="shared" ca="1" si="660"/>
        <v>69.365143865180258</v>
      </c>
      <c r="AQ955">
        <f t="shared" ca="1" si="660"/>
        <v>31.967825633173845</v>
      </c>
      <c r="AR955">
        <f t="shared" ca="1" si="643"/>
        <v>2.1698424115901784</v>
      </c>
      <c r="AS955">
        <f t="shared" ca="1" si="644"/>
        <v>68.452690381590884</v>
      </c>
      <c r="AT955">
        <f t="shared" ca="1" si="631"/>
        <v>148.54999999999927</v>
      </c>
      <c r="AU955">
        <f t="shared" ca="1" si="645"/>
        <v>155.53926417771075</v>
      </c>
      <c r="AV955">
        <f t="shared" ca="1" si="640"/>
        <v>11858.479166666666</v>
      </c>
      <c r="AW955">
        <f t="shared" ca="1" si="654"/>
        <v>11821.496153846152</v>
      </c>
      <c r="AX955">
        <f t="shared" ca="1" si="653"/>
        <v>36.983012820513977</v>
      </c>
      <c r="AY955">
        <f t="shared" ca="1" si="658"/>
        <v>133.45448717948682</v>
      </c>
      <c r="AZ955">
        <f t="shared" ca="1" si="657"/>
        <v>-96.471474358972841</v>
      </c>
    </row>
    <row r="956" spans="1:52" x14ac:dyDescent="0.3">
      <c r="A956" s="1" vm="5581">
        <f ca="1"/>
        <v>44144</v>
      </c>
      <c r="B956" s="1" vm="5582">
        <f ca="1"/>
        <v>12399.4</v>
      </c>
      <c r="C956" s="1" vm="5583">
        <f ca="1"/>
        <v>12474.05</v>
      </c>
      <c r="D956" s="1" vm="5584">
        <f ca="1"/>
        <v>12367.35</v>
      </c>
      <c r="E956" s="1" vm="5585">
        <f ca="1"/>
        <v>12461.05</v>
      </c>
      <c r="F956" s="1" vm="5586">
        <f ca="1"/>
        <v>553450000</v>
      </c>
      <c r="G956" s="1">
        <f t="shared" ca="1" si="639"/>
        <v>12113.380000000001</v>
      </c>
      <c r="H956" s="2">
        <f t="shared" ca="1" si="652"/>
        <v>11890.932499999997</v>
      </c>
      <c r="I956" s="6" t="str" cm="1">
        <f t="array" aca="1" ref="I956" ca="1">_xlfn.IFS(AND(G955&lt;H955,G956&gt;H956),"BUY", AND(G955&gt;H955,G956&lt;H956),"SELL",TRUE,"")</f>
        <v/>
      </c>
      <c r="J956" s="1" vm="5582">
        <f t="shared" ca="1" si="618"/>
        <v>12399.4</v>
      </c>
      <c r="K956" s="3">
        <f t="shared" ca="1" si="632"/>
        <v>-6.0017867294729133E-2</v>
      </c>
      <c r="L956" s="3">
        <f t="shared" ca="1" si="633"/>
        <v>1.6104635280974833E-2</v>
      </c>
      <c r="M956" s="3">
        <f t="shared" ca="1" si="634"/>
        <v>1.5976331334718024E-2</v>
      </c>
      <c r="N956" s="4">
        <f t="shared" ca="1" si="619"/>
        <v>1</v>
      </c>
      <c r="O956" s="2">
        <f t="shared" ca="1" si="635"/>
        <v>1.5976331334718024E-2</v>
      </c>
      <c r="P956" s="1">
        <f t="shared" ca="1" si="620"/>
        <v>12434.15</v>
      </c>
      <c r="Q956" s="1">
        <f t="shared" ca="1" si="621"/>
        <v>6881680317500</v>
      </c>
      <c r="R956" s="1" t="e" vm="4">
        <f ca="1">IF(ISBLANK(A956),"",SUM($Q$2:Q956))</f>
        <v>#N/A</v>
      </c>
      <c r="S956" s="1" t="e" vm="4">
        <f ca="1">IF(ISBLANK(A956),"",SUM($F$2:F956))</f>
        <v>#N/A</v>
      </c>
      <c r="T956" s="1" t="e" vm="4">
        <f t="shared" ca="1" si="622"/>
        <v>#N/A</v>
      </c>
      <c r="U956" s="1" t="e" vm="4">
        <f t="shared" ca="1" si="623"/>
        <v>#N/A</v>
      </c>
      <c r="V956" s="17">
        <f t="shared" ca="1" si="624"/>
        <v>210.5</v>
      </c>
      <c r="W956" s="17">
        <f t="shared" ca="1" si="625"/>
        <v>193.64999999999964</v>
      </c>
      <c r="X956" s="17">
        <f t="shared" ca="1" si="626"/>
        <v>0</v>
      </c>
      <c r="Y956" s="22">
        <f t="shared" ca="1" si="659"/>
        <v>2541.7999999999956</v>
      </c>
      <c r="Z956" s="22">
        <f t="shared" ca="1" si="659"/>
        <v>852.79999999999927</v>
      </c>
      <c r="AA956" s="22">
        <f t="shared" ca="1" si="659"/>
        <v>384.59999999999854</v>
      </c>
      <c r="AB956" s="23">
        <f t="shared" ca="1" si="646"/>
        <v>33.551026831379367</v>
      </c>
      <c r="AC956" s="23">
        <f t="shared" ca="1" si="647"/>
        <v>15.131009520811991</v>
      </c>
      <c r="AD956" s="23">
        <f t="shared" ca="1" si="648"/>
        <v>18.420017310567374</v>
      </c>
      <c r="AE956" s="23">
        <f t="shared" ca="1" si="649"/>
        <v>48.682036352191361</v>
      </c>
      <c r="AF956" s="23">
        <f t="shared" ca="1" si="650"/>
        <v>37.837401002101302</v>
      </c>
      <c r="AG956" s="23">
        <f t="shared" ca="1" si="655"/>
        <v>30.823016810138004</v>
      </c>
      <c r="AH956" s="25" t="str">
        <f t="shared" ca="1" si="627"/>
        <v>Strong</v>
      </c>
      <c r="AI956" s="25" t="str">
        <f t="shared" ca="1" si="628"/>
        <v>Bullish</v>
      </c>
      <c r="AJ956" s="1">
        <f t="shared" ca="1" si="636"/>
        <v>553461955</v>
      </c>
      <c r="AK956" s="10">
        <f t="shared" ca="1" si="637"/>
        <v>1.5976331334718024E-2</v>
      </c>
      <c r="AL956" s="10">
        <f t="shared" ca="1" si="642"/>
        <v>0.15944398224794717</v>
      </c>
      <c r="AM956">
        <f t="shared" ca="1" si="638"/>
        <v>197.5</v>
      </c>
      <c r="AN956">
        <f t="shared" ca="1" si="629"/>
        <v>197.5</v>
      </c>
      <c r="AO956">
        <f t="shared" ca="1" si="630"/>
        <v>0</v>
      </c>
      <c r="AP956">
        <f t="shared" ca="1" si="660"/>
        <v>78.517633589095951</v>
      </c>
      <c r="AQ956">
        <f t="shared" ca="1" si="660"/>
        <v>29.684409516518571</v>
      </c>
      <c r="AR956">
        <f t="shared" ca="1" si="643"/>
        <v>2.6450798539685625</v>
      </c>
      <c r="AS956">
        <f t="shared" ca="1" si="644"/>
        <v>72.565758774495578</v>
      </c>
      <c r="AT956">
        <f t="shared" ca="1" si="631"/>
        <v>106.69999999999891</v>
      </c>
      <c r="AU956">
        <f t="shared" ca="1" si="645"/>
        <v>152.05074530787419</v>
      </c>
      <c r="AV956">
        <f t="shared" ca="1" si="640"/>
        <v>11905.529166666665</v>
      </c>
      <c r="AW956">
        <f t="shared" ca="1" si="654"/>
        <v>11861.653846153844</v>
      </c>
      <c r="AX956">
        <f t="shared" ca="1" si="653"/>
        <v>43.875320512821418</v>
      </c>
      <c r="AY956">
        <f t="shared" ca="1" si="658"/>
        <v>108.17492877492866</v>
      </c>
      <c r="AZ956">
        <f t="shared" ca="1" si="657"/>
        <v>-64.299608262107242</v>
      </c>
    </row>
    <row r="957" spans="1:52" x14ac:dyDescent="0.3">
      <c r="A957" s="1" vm="5587">
        <f ca="1"/>
        <v>44145</v>
      </c>
      <c r="B957" s="1" vm="5588">
        <f ca="1"/>
        <v>12556.4</v>
      </c>
      <c r="C957" s="1" vm="5589">
        <f ca="1"/>
        <v>12643.9</v>
      </c>
      <c r="D957" s="1" vm="5590">
        <f ca="1"/>
        <v>12475.25</v>
      </c>
      <c r="E957" s="1" vm="5591">
        <f ca="1"/>
        <v>12631.1</v>
      </c>
      <c r="F957" s="1" vm="5592">
        <f ca="1"/>
        <v>847451000</v>
      </c>
      <c r="G957" s="1">
        <f t="shared" ca="1" si="639"/>
        <v>12276.899999999998</v>
      </c>
      <c r="H957" s="2">
        <f t="shared" ca="1" si="652"/>
        <v>11925.762499999999</v>
      </c>
      <c r="I957" s="6" t="str" cm="1">
        <f t="array" aca="1" ref="I957" ca="1">_xlfn.IFS(AND(G956&lt;H956,G957&gt;H957),"BUY", AND(G956&gt;H956,G957&lt;H957),"SELL",TRUE,"")</f>
        <v/>
      </c>
      <c r="J957" s="1" vm="5582">
        <f t="shared" ca="1" si="618"/>
        <v>12399.4</v>
      </c>
      <c r="K957" s="3" t="str">
        <f t="shared" ca="1" si="632"/>
        <v/>
      </c>
      <c r="L957" s="3">
        <f t="shared" ca="1" si="633"/>
        <v>1.3646522564310537E-2</v>
      </c>
      <c r="M957" s="3">
        <f t="shared" ca="1" si="634"/>
        <v>1.355424731828949E-2</v>
      </c>
      <c r="N957" s="4">
        <f t="shared" ca="1" si="619"/>
        <v>1</v>
      </c>
      <c r="O957" s="2">
        <f t="shared" ca="1" si="635"/>
        <v>1.355424731828949E-2</v>
      </c>
      <c r="P957" s="1">
        <f t="shared" ca="1" si="620"/>
        <v>12583.416666666666</v>
      </c>
      <c r="Q957" s="1">
        <f t="shared" ca="1" si="621"/>
        <v>10663829037583.332</v>
      </c>
      <c r="R957" s="1" t="e" vm="4">
        <f ca="1">IF(ISBLANK(A957),"",SUM($Q$2:Q957))</f>
        <v>#N/A</v>
      </c>
      <c r="S957" s="1" t="e" vm="4">
        <f ca="1">IF(ISBLANK(A957),"",SUM($F$2:F957))</f>
        <v>#N/A</v>
      </c>
      <c r="T957" s="1" t="e" vm="4">
        <f t="shared" ca="1" si="622"/>
        <v>#N/A</v>
      </c>
      <c r="U957" s="1" t="e" vm="4">
        <f t="shared" ca="1" si="623"/>
        <v>#N/A</v>
      </c>
      <c r="V957" s="17">
        <f t="shared" ca="1" si="624"/>
        <v>182.85000000000036</v>
      </c>
      <c r="W957" s="17">
        <f t="shared" ca="1" si="625"/>
        <v>169.85000000000036</v>
      </c>
      <c r="X957" s="17">
        <f t="shared" ca="1" si="626"/>
        <v>0</v>
      </c>
      <c r="Y957" s="22">
        <f t="shared" ca="1" si="659"/>
        <v>2481.7499999999964</v>
      </c>
      <c r="Z957" s="22">
        <f t="shared" ca="1" si="659"/>
        <v>953.25</v>
      </c>
      <c r="AA957" s="22">
        <f t="shared" ca="1" si="659"/>
        <v>384.59999999999854</v>
      </c>
      <c r="AB957" s="23">
        <f t="shared" ca="1" si="646"/>
        <v>38.410395889997034</v>
      </c>
      <c r="AC957" s="23">
        <f t="shared" ca="1" si="647"/>
        <v>15.497129042006613</v>
      </c>
      <c r="AD957" s="23">
        <f t="shared" ca="1" si="648"/>
        <v>22.913266847990421</v>
      </c>
      <c r="AE957" s="23">
        <f t="shared" ca="1" si="649"/>
        <v>53.907524932003646</v>
      </c>
      <c r="AF957" s="23">
        <f t="shared" ca="1" si="650"/>
        <v>42.504765108196139</v>
      </c>
      <c r="AG957" s="23">
        <f t="shared" ca="1" si="655"/>
        <v>29.464326198378981</v>
      </c>
      <c r="AH957" s="25" t="str">
        <f t="shared" ca="1" si="627"/>
        <v>Weak</v>
      </c>
      <c r="AI957" s="25" t="str">
        <f t="shared" ca="1" si="628"/>
        <v>Bullish</v>
      </c>
      <c r="AJ957" s="1">
        <f t="shared" ca="1" si="636"/>
        <v>847463113.38</v>
      </c>
      <c r="AK957" s="10">
        <f t="shared" ca="1" si="637"/>
        <v>1.355424731828949E-2</v>
      </c>
      <c r="AL957" s="10">
        <f t="shared" ca="1" si="642"/>
        <v>0.16527095123736096</v>
      </c>
      <c r="AM957">
        <f t="shared" ca="1" si="638"/>
        <v>170.05000000000109</v>
      </c>
      <c r="AN957">
        <f t="shared" ca="1" si="629"/>
        <v>170.05000000000109</v>
      </c>
      <c r="AO957">
        <f t="shared" ca="1" si="630"/>
        <v>0</v>
      </c>
      <c r="AP957">
        <f t="shared" ca="1" si="660"/>
        <v>85.05565976130346</v>
      </c>
      <c r="AQ957">
        <f t="shared" ca="1" si="660"/>
        <v>27.56409455105296</v>
      </c>
      <c r="AR957">
        <f t="shared" ca="1" si="643"/>
        <v>3.0857411116395368</v>
      </c>
      <c r="AS957">
        <f t="shared" ca="1" si="644"/>
        <v>75.524636224473909</v>
      </c>
      <c r="AT957">
        <f t="shared" ca="1" si="631"/>
        <v>168.64999999999964</v>
      </c>
      <c r="AU957">
        <f t="shared" ca="1" si="645"/>
        <v>153.23640635731175</v>
      </c>
      <c r="AV957">
        <f t="shared" ca="1" si="640"/>
        <v>11963.925000000001</v>
      </c>
      <c r="AW957">
        <f t="shared" ca="1" si="654"/>
        <v>11905.028846153844</v>
      </c>
      <c r="AX957">
        <f t="shared" ca="1" si="653"/>
        <v>58.896153846157176</v>
      </c>
      <c r="AY957">
        <f t="shared" ca="1" si="658"/>
        <v>88.475925925926276</v>
      </c>
      <c r="AZ957">
        <f t="shared" ca="1" si="657"/>
        <v>-29.5797720797691</v>
      </c>
    </row>
    <row r="958" spans="1:52" x14ac:dyDescent="0.3">
      <c r="A958" s="1" vm="5593">
        <f ca="1"/>
        <v>44146</v>
      </c>
      <c r="B958" s="1" vm="5594">
        <f ca="1"/>
        <v>12680.6</v>
      </c>
      <c r="C958" s="1" vm="5595">
        <f ca="1"/>
        <v>12769.75</v>
      </c>
      <c r="D958" s="1" vm="5596">
        <f ca="1"/>
        <v>12571.1</v>
      </c>
      <c r="E958" s="1" vm="5597">
        <f ca="1"/>
        <v>12749.15</v>
      </c>
      <c r="F958" s="1" vm="5598">
        <f ca="1"/>
        <v>880475000</v>
      </c>
      <c r="G958" s="1">
        <f t="shared" ca="1" si="639"/>
        <v>12445.029999999999</v>
      </c>
      <c r="H958" s="2">
        <f t="shared" ca="1" si="652"/>
        <v>11964.6675</v>
      </c>
      <c r="I958" s="6" t="str" cm="1">
        <f t="array" aca="1" ref="I958" ca="1">_xlfn.IFS(AND(G957&lt;H957,G958&gt;H958),"BUY", AND(G957&gt;H957,G958&lt;H958),"SELL",TRUE,"")</f>
        <v/>
      </c>
      <c r="J958" s="1" vm="5582">
        <f t="shared" ca="1" si="618"/>
        <v>12399.4</v>
      </c>
      <c r="K958" s="3" t="str">
        <f t="shared" ca="1" si="632"/>
        <v/>
      </c>
      <c r="L958" s="3">
        <f t="shared" ca="1" si="633"/>
        <v>9.3459793683843273E-3</v>
      </c>
      <c r="M958" s="3">
        <f t="shared" ca="1" si="634"/>
        <v>9.3025759254182373E-3</v>
      </c>
      <c r="N958" s="4">
        <f t="shared" ca="1" si="619"/>
        <v>1</v>
      </c>
      <c r="O958" s="2">
        <f t="shared" ca="1" si="635"/>
        <v>9.3025759254182373E-3</v>
      </c>
      <c r="P958" s="1">
        <f t="shared" ca="1" si="620"/>
        <v>12696.666666666666</v>
      </c>
      <c r="Q958" s="1">
        <f t="shared" ca="1" si="621"/>
        <v>11179097583333.332</v>
      </c>
      <c r="R958" s="1" t="e" vm="4">
        <f ca="1">IF(ISBLANK(A958),"",SUM($Q$2:Q958))</f>
        <v>#N/A</v>
      </c>
      <c r="S958" s="1" t="e" vm="4">
        <f ca="1">IF(ISBLANK(A958),"",SUM($F$2:F958))</f>
        <v>#N/A</v>
      </c>
      <c r="T958" s="1" t="e" vm="4">
        <f t="shared" ca="1" si="622"/>
        <v>#N/A</v>
      </c>
      <c r="U958" s="1" t="e" vm="4">
        <f t="shared" ca="1" si="623"/>
        <v>#N/A</v>
      </c>
      <c r="V958" s="17">
        <f t="shared" ca="1" si="624"/>
        <v>198.64999999999964</v>
      </c>
      <c r="W958" s="17">
        <f t="shared" ca="1" si="625"/>
        <v>125.85000000000036</v>
      </c>
      <c r="X958" s="17">
        <f t="shared" ca="1" si="626"/>
        <v>0</v>
      </c>
      <c r="Y958" s="22">
        <f t="shared" ca="1" si="659"/>
        <v>2564.2999999999975</v>
      </c>
      <c r="Z958" s="22">
        <f t="shared" ca="1" si="659"/>
        <v>1079.1000000000004</v>
      </c>
      <c r="AA958" s="22">
        <f t="shared" ca="1" si="659"/>
        <v>384.59999999999854</v>
      </c>
      <c r="AB958" s="23">
        <f t="shared" ca="1" si="646"/>
        <v>42.081659712202217</v>
      </c>
      <c r="AC958" s="23">
        <f t="shared" ca="1" si="647"/>
        <v>14.998245135124556</v>
      </c>
      <c r="AD958" s="23">
        <f t="shared" ca="1" si="648"/>
        <v>27.083414577077662</v>
      </c>
      <c r="AE958" s="23">
        <f t="shared" ca="1" si="649"/>
        <v>57.079904847326773</v>
      </c>
      <c r="AF958" s="23">
        <f t="shared" ca="1" si="650"/>
        <v>47.448247591719763</v>
      </c>
      <c r="AG958" s="23">
        <f t="shared" ca="1" si="655"/>
        <v>28.807375701343492</v>
      </c>
      <c r="AH958" s="25" t="str">
        <f t="shared" ca="1" si="627"/>
        <v>Weak</v>
      </c>
      <c r="AI958" s="25" t="str">
        <f t="shared" ca="1" si="628"/>
        <v>Bullish</v>
      </c>
      <c r="AJ958" s="1">
        <f t="shared" ca="1" si="636"/>
        <v>880487276.89999998</v>
      </c>
      <c r="AK958" s="10">
        <f t="shared" ca="1" si="637"/>
        <v>9.3025759254182373E-3</v>
      </c>
      <c r="AL958" s="10">
        <f t="shared" ca="1" si="642"/>
        <v>0.16291006770081073</v>
      </c>
      <c r="AM958">
        <f t="shared" ca="1" si="638"/>
        <v>118.04999999999927</v>
      </c>
      <c r="AN958">
        <f t="shared" ca="1" si="629"/>
        <v>118.04999999999927</v>
      </c>
      <c r="AO958">
        <f t="shared" ca="1" si="630"/>
        <v>0</v>
      </c>
      <c r="AP958">
        <f t="shared" ca="1" si="660"/>
        <v>87.412398349781725</v>
      </c>
      <c r="AQ958">
        <f t="shared" ca="1" si="660"/>
        <v>25.595230654549177</v>
      </c>
      <c r="AR958">
        <f t="shared" ca="1" si="643"/>
        <v>3.4151830678753994</v>
      </c>
      <c r="AS958">
        <f t="shared" ca="1" si="644"/>
        <v>77.350882520003793</v>
      </c>
      <c r="AT958">
        <f t="shared" ca="1" si="631"/>
        <v>198.64999999999964</v>
      </c>
      <c r="AU958">
        <f t="shared" ca="1" si="645"/>
        <v>156.48023447464661</v>
      </c>
      <c r="AV958">
        <f t="shared" ca="1" si="640"/>
        <v>12045.708333333334</v>
      </c>
      <c r="AW958">
        <f t="shared" ca="1" si="654"/>
        <v>11946.826923076924</v>
      </c>
      <c r="AX958">
        <f t="shared" ca="1" si="653"/>
        <v>98.881410256410163</v>
      </c>
      <c r="AY958">
        <f t="shared" ca="1" si="658"/>
        <v>77.871438746438798</v>
      </c>
      <c r="AZ958">
        <f t="shared" ca="1" si="657"/>
        <v>21.009971509971365</v>
      </c>
    </row>
    <row r="959" spans="1:52" x14ac:dyDescent="0.3">
      <c r="A959" s="1" vm="5599">
        <f ca="1"/>
        <v>44147</v>
      </c>
      <c r="B959" s="1" vm="5600">
        <f ca="1"/>
        <v>12702.15</v>
      </c>
      <c r="C959" s="1" vm="5601">
        <f ca="1"/>
        <v>12741.15</v>
      </c>
      <c r="D959" s="1" vm="5602">
        <f ca="1"/>
        <v>12624.85</v>
      </c>
      <c r="E959" s="1" vm="5603">
        <f ca="1"/>
        <v>12690.8</v>
      </c>
      <c r="F959" s="1" vm="5604">
        <f ca="1"/>
        <v>622018000</v>
      </c>
      <c r="G959" s="1">
        <f t="shared" ca="1" si="639"/>
        <v>12559.13</v>
      </c>
      <c r="H959" s="2">
        <f t="shared" ca="1" si="652"/>
        <v>12015.189999999999</v>
      </c>
      <c r="I959" s="6" t="str" cm="1">
        <f t="array" aca="1" ref="I959" ca="1">_xlfn.IFS(AND(G958&lt;H958,G959&gt;H959),"BUY", AND(G958&gt;H958,G959&lt;H959),"SELL",TRUE,"")</f>
        <v/>
      </c>
      <c r="J959" s="1" vm="5582">
        <f t="shared" ca="1" si="618"/>
        <v>12399.4</v>
      </c>
      <c r="K959" s="3" t="str">
        <f t="shared" ca="1" si="632"/>
        <v/>
      </c>
      <c r="L959" s="3">
        <f t="shared" ca="1" si="633"/>
        <v>-4.5767757066157433E-3</v>
      </c>
      <c r="M959" s="3">
        <f t="shared" ca="1" si="634"/>
        <v>-4.5872812110303507E-3</v>
      </c>
      <c r="N959" s="4">
        <f t="shared" ca="1" si="619"/>
        <v>1</v>
      </c>
      <c r="O959" s="2">
        <f t="shared" ca="1" si="635"/>
        <v>-4.5872812110303507E-3</v>
      </c>
      <c r="P959" s="1">
        <f t="shared" ca="1" si="620"/>
        <v>12685.6</v>
      </c>
      <c r="Q959" s="1">
        <f t="shared" ca="1" si="621"/>
        <v>7890671540800</v>
      </c>
      <c r="R959" s="1" t="e" vm="4">
        <f ca="1">IF(ISBLANK(A959),"",SUM($Q$2:Q959))</f>
        <v>#N/A</v>
      </c>
      <c r="S959" s="1" t="e" vm="4">
        <f ca="1">IF(ISBLANK(A959),"",SUM($F$2:F959))</f>
        <v>#N/A</v>
      </c>
      <c r="T959" s="1" t="e" vm="4">
        <f t="shared" ca="1" si="622"/>
        <v>#N/A</v>
      </c>
      <c r="U959" s="1" t="e" vm="4">
        <f t="shared" ca="1" si="623"/>
        <v>#N/A</v>
      </c>
      <c r="V959" s="17">
        <f t="shared" ca="1" si="624"/>
        <v>124.29999999999927</v>
      </c>
      <c r="W959" s="17">
        <f t="shared" ca="1" si="625"/>
        <v>0</v>
      </c>
      <c r="X959" s="17">
        <f t="shared" ca="1" si="626"/>
        <v>0</v>
      </c>
      <c r="Y959" s="22">
        <f t="shared" ref="Y959:AA974" ca="1" si="661">SUM(V946:V959)</f>
        <v>2610.4999999999982</v>
      </c>
      <c r="Z959" s="22">
        <f t="shared" ca="1" si="661"/>
        <v>1044.1000000000004</v>
      </c>
      <c r="AA959" s="22">
        <f t="shared" ca="1" si="661"/>
        <v>384.59999999999854</v>
      </c>
      <c r="AB959" s="23">
        <f t="shared" ca="1" si="646"/>
        <v>39.996169316222989</v>
      </c>
      <c r="AC959" s="23">
        <f t="shared" ca="1" si="647"/>
        <v>14.732809806550422</v>
      </c>
      <c r="AD959" s="23">
        <f t="shared" ca="1" si="648"/>
        <v>25.263359509672568</v>
      </c>
      <c r="AE959" s="23">
        <f t="shared" ca="1" si="649"/>
        <v>54.72897912277341</v>
      </c>
      <c r="AF959" s="23">
        <f t="shared" ca="1" si="650"/>
        <v>46.160845523903021</v>
      </c>
      <c r="AG959" s="23">
        <f t="shared" ca="1" si="655"/>
        <v>28.437326910598383</v>
      </c>
      <c r="AH959" s="25" t="str">
        <f t="shared" ca="1" si="627"/>
        <v>Weak</v>
      </c>
      <c r="AI959" s="25" t="str">
        <f t="shared" ca="1" si="628"/>
        <v>Bullish</v>
      </c>
      <c r="AJ959" s="1">
        <f t="shared" ca="1" si="636"/>
        <v>-622005554.97000003</v>
      </c>
      <c r="AK959" s="10">
        <f t="shared" ca="1" si="637"/>
        <v>-4.5872812110303507E-3</v>
      </c>
      <c r="AL959" s="10">
        <f t="shared" ca="1" si="642"/>
        <v>0.16774686732490757</v>
      </c>
      <c r="AM959">
        <f t="shared" ca="1" si="638"/>
        <v>-58.350000000000364</v>
      </c>
      <c r="AN959">
        <f t="shared" ca="1" si="629"/>
        <v>0</v>
      </c>
      <c r="AO959">
        <f t="shared" ca="1" si="630"/>
        <v>58.350000000000364</v>
      </c>
      <c r="AP959">
        <f t="shared" ca="1" si="660"/>
        <v>81.168655610511593</v>
      </c>
      <c r="AQ959">
        <f t="shared" ca="1" si="660"/>
        <v>27.934857036367116</v>
      </c>
      <c r="AR959">
        <f t="shared" ca="1" si="643"/>
        <v>2.9056406304439584</v>
      </c>
      <c r="AS959">
        <f t="shared" ca="1" si="644"/>
        <v>74.396005812589863</v>
      </c>
      <c r="AT959">
        <f t="shared" ca="1" si="631"/>
        <v>116.29999999999927</v>
      </c>
      <c r="AU959">
        <f t="shared" ca="1" si="645"/>
        <v>153.61021772645751</v>
      </c>
      <c r="AV959">
        <f t="shared" ca="1" si="640"/>
        <v>12112.491666666669</v>
      </c>
      <c r="AW959">
        <f t="shared" ca="1" si="654"/>
        <v>11983.440384615384</v>
      </c>
      <c r="AX959">
        <f t="shared" ca="1" si="653"/>
        <v>129.05128205128494</v>
      </c>
      <c r="AY959">
        <f t="shared" ca="1" si="658"/>
        <v>75.844052706552858</v>
      </c>
      <c r="AZ959">
        <f t="shared" ca="1" si="657"/>
        <v>53.207229344732085</v>
      </c>
    </row>
    <row r="960" spans="1:52" x14ac:dyDescent="0.3">
      <c r="A960" s="1" vm="5605">
        <f ca="1"/>
        <v>44148</v>
      </c>
      <c r="B960" s="1" vm="5606">
        <f ca="1"/>
        <v>12659.7</v>
      </c>
      <c r="C960" s="1" vm="5607">
        <f ca="1"/>
        <v>12735.95</v>
      </c>
      <c r="D960" s="1" vm="5608">
        <f ca="1"/>
        <v>12607.7</v>
      </c>
      <c r="E960" s="1" vm="5609">
        <f ca="1"/>
        <v>12719.95</v>
      </c>
      <c r="F960" s="1" vm="5610">
        <f ca="1"/>
        <v>513949000</v>
      </c>
      <c r="G960" s="1">
        <f t="shared" ca="1" si="639"/>
        <v>12650.41</v>
      </c>
      <c r="H960" s="2">
        <f t="shared" ca="1" si="652"/>
        <v>12063.064999999997</v>
      </c>
      <c r="I960" s="6" t="str" cm="1">
        <f t="array" aca="1" ref="I960" ca="1">_xlfn.IFS(AND(G959&lt;H959,G960&gt;H960),"BUY", AND(G959&gt;H959,G960&lt;H960),"SELL",TRUE,"")</f>
        <v/>
      </c>
      <c r="J960" s="1" vm="5582">
        <f t="shared" ca="1" si="618"/>
        <v>12399.4</v>
      </c>
      <c r="K960" s="3" t="str">
        <f t="shared" ca="1" si="632"/>
        <v/>
      </c>
      <c r="L960" s="3">
        <f t="shared" ca="1" si="633"/>
        <v>2.2969395152394601E-3</v>
      </c>
      <c r="M960" s="3">
        <f t="shared" ca="1" si="634"/>
        <v>2.2943055822232622E-3</v>
      </c>
      <c r="N960" s="4">
        <f t="shared" ca="1" si="619"/>
        <v>1</v>
      </c>
      <c r="O960" s="2">
        <f t="shared" ca="1" si="635"/>
        <v>2.2943055822232622E-3</v>
      </c>
      <c r="P960" s="1">
        <f t="shared" ca="1" si="620"/>
        <v>12687.866666666669</v>
      </c>
      <c r="Q960" s="1">
        <f t="shared" ca="1" si="621"/>
        <v>6520916385466.668</v>
      </c>
      <c r="R960" s="1" t="e" vm="4">
        <f ca="1">IF(ISBLANK(A960),"",SUM($Q$2:Q960))</f>
        <v>#N/A</v>
      </c>
      <c r="S960" s="1" t="e" vm="4">
        <f ca="1">IF(ISBLANK(A960),"",SUM($F$2:F960))</f>
        <v>#N/A</v>
      </c>
      <c r="T960" s="1" t="e" vm="4">
        <f t="shared" ca="1" si="622"/>
        <v>#N/A</v>
      </c>
      <c r="U960" s="1" t="e" vm="4">
        <f t="shared" ca="1" si="623"/>
        <v>#N/A</v>
      </c>
      <c r="V960" s="17">
        <f t="shared" ca="1" si="624"/>
        <v>128.25</v>
      </c>
      <c r="W960" s="17">
        <f t="shared" ca="1" si="625"/>
        <v>0</v>
      </c>
      <c r="X960" s="17">
        <f t="shared" ca="1" si="626"/>
        <v>17.149999999999636</v>
      </c>
      <c r="Y960" s="22">
        <f t="shared" ca="1" si="661"/>
        <v>2507.5999999999985</v>
      </c>
      <c r="Z960" s="22">
        <f t="shared" ca="1" si="661"/>
        <v>1044.1000000000004</v>
      </c>
      <c r="AA960" s="22">
        <f t="shared" ca="1" si="661"/>
        <v>204.69999999999891</v>
      </c>
      <c r="AB960" s="23">
        <f t="shared" ca="1" si="646"/>
        <v>41.637422236401378</v>
      </c>
      <c r="AC960" s="23">
        <f t="shared" ca="1" si="647"/>
        <v>8.1631839208804848</v>
      </c>
      <c r="AD960" s="23">
        <f t="shared" ca="1" si="648"/>
        <v>33.474238315520893</v>
      </c>
      <c r="AE960" s="23">
        <f t="shared" ca="1" si="649"/>
        <v>49.800606157281862</v>
      </c>
      <c r="AF960" s="23">
        <f t="shared" ca="1" si="650"/>
        <v>67.216527866752244</v>
      </c>
      <c r="AG960" s="23">
        <f t="shared" ca="1" si="655"/>
        <v>31.983671849043137</v>
      </c>
      <c r="AH960" s="25" t="str">
        <f t="shared" ca="1" si="627"/>
        <v>Strong</v>
      </c>
      <c r="AI960" s="25" t="str">
        <f t="shared" ca="1" si="628"/>
        <v>Bullish</v>
      </c>
      <c r="AJ960" s="1">
        <f t="shared" ca="1" si="636"/>
        <v>513961559.13</v>
      </c>
      <c r="AK960" s="10">
        <f t="shared" ca="1" si="637"/>
        <v>2.2943055822232622E-3</v>
      </c>
      <c r="AL960" s="10">
        <f t="shared" ca="1" si="642"/>
        <v>0.14661039552572047</v>
      </c>
      <c r="AM960">
        <f t="shared" ca="1" si="638"/>
        <v>29.150000000001455</v>
      </c>
      <c r="AN960">
        <f t="shared" ca="1" si="629"/>
        <v>29.150000000001455</v>
      </c>
      <c r="AO960">
        <f t="shared" ca="1" si="630"/>
        <v>0</v>
      </c>
      <c r="AP960">
        <f t="shared" ca="1" si="660"/>
        <v>77.453037352618011</v>
      </c>
      <c r="AQ960">
        <f t="shared" ca="1" si="660"/>
        <v>25.939510105198035</v>
      </c>
      <c r="AR960">
        <f t="shared" ca="1" si="643"/>
        <v>2.9859097970048842</v>
      </c>
      <c r="AS960">
        <f t="shared" ca="1" si="644"/>
        <v>74.911624925596016</v>
      </c>
      <c r="AT960">
        <f t="shared" ca="1" si="631"/>
        <v>128.25</v>
      </c>
      <c r="AU960">
        <f t="shared" ca="1" si="645"/>
        <v>151.79877360313913</v>
      </c>
      <c r="AV960">
        <f t="shared" ca="1" si="640"/>
        <v>12195.020833333334</v>
      </c>
      <c r="AW960">
        <f t="shared" ca="1" si="654"/>
        <v>12017.492307692304</v>
      </c>
      <c r="AX960">
        <f t="shared" ca="1" si="653"/>
        <v>177.52852564102977</v>
      </c>
      <c r="AY960">
        <f t="shared" ca="1" si="658"/>
        <v>82.997329059829397</v>
      </c>
      <c r="AZ960">
        <f t="shared" ca="1" si="657"/>
        <v>94.531196581200376</v>
      </c>
    </row>
    <row r="961" spans="1:52" x14ac:dyDescent="0.3">
      <c r="A961" s="1" vm="5611">
        <f ca="1"/>
        <v>44149</v>
      </c>
      <c r="B961" s="1" vm="5612">
        <f ca="1"/>
        <v>12823.35</v>
      </c>
      <c r="C961" s="1" vm="5613">
        <f ca="1"/>
        <v>12828.7</v>
      </c>
      <c r="D961" s="1" vm="5614">
        <f ca="1"/>
        <v>12749.45</v>
      </c>
      <c r="E961" s="1" vm="5615">
        <f ca="1"/>
        <v>12780.25</v>
      </c>
      <c r="F961" s="1" vm="5616">
        <f ca="1"/>
        <v>107868000</v>
      </c>
      <c r="G961" s="1">
        <f t="shared" ca="1" si="639"/>
        <v>12714.25</v>
      </c>
      <c r="H961" s="2">
        <f t="shared" ca="1" si="652"/>
        <v>12108.424999999997</v>
      </c>
      <c r="I961" s="6" t="str" cm="1">
        <f t="array" aca="1" ref="I961" ca="1">_xlfn.IFS(AND(G960&lt;H960,G961&gt;H961),"BUY", AND(G960&gt;H960,G961&lt;H961),"SELL",TRUE,"")</f>
        <v/>
      </c>
      <c r="J961" s="1" vm="5582">
        <f t="shared" ca="1" si="618"/>
        <v>12399.4</v>
      </c>
      <c r="K961" s="3" t="str">
        <f t="shared" ca="1" si="632"/>
        <v/>
      </c>
      <c r="L961" s="3">
        <f t="shared" ca="1" si="633"/>
        <v>4.7405846721095823E-3</v>
      </c>
      <c r="M961" s="3">
        <f t="shared" ca="1" si="634"/>
        <v>4.7293834867550774E-3</v>
      </c>
      <c r="N961" s="4">
        <f t="shared" ca="1" si="619"/>
        <v>1</v>
      </c>
      <c r="O961" s="2">
        <f t="shared" ca="1" si="635"/>
        <v>4.7293834867550774E-3</v>
      </c>
      <c r="P961" s="1">
        <f t="shared" ca="1" si="620"/>
        <v>12786.133333333333</v>
      </c>
      <c r="Q961" s="1">
        <f t="shared" ca="1" si="621"/>
        <v>1379214630400</v>
      </c>
      <c r="R961" s="1" t="e" vm="4">
        <f ca="1">IF(ISBLANK(A961),"",SUM($Q$2:Q961))</f>
        <v>#N/A</v>
      </c>
      <c r="S961" s="1" t="e" vm="4">
        <f ca="1">IF(ISBLANK(A961),"",SUM($F$2:F961))</f>
        <v>#N/A</v>
      </c>
      <c r="T961" s="1" t="e" vm="4">
        <f t="shared" ca="1" si="622"/>
        <v>#N/A</v>
      </c>
      <c r="U961" s="1" t="e" vm="4">
        <f t="shared" ca="1" si="623"/>
        <v>#N/A</v>
      </c>
      <c r="V961" s="17">
        <f t="shared" ca="1" si="624"/>
        <v>108.75</v>
      </c>
      <c r="W961" s="17">
        <f t="shared" ca="1" si="625"/>
        <v>92.75</v>
      </c>
      <c r="X961" s="17">
        <f t="shared" ca="1" si="626"/>
        <v>0</v>
      </c>
      <c r="Y961" s="22">
        <f t="shared" ca="1" si="661"/>
        <v>2440.2999999999993</v>
      </c>
      <c r="Z961" s="22">
        <f t="shared" ca="1" si="661"/>
        <v>1136.8500000000004</v>
      </c>
      <c r="AA961" s="22">
        <f t="shared" ca="1" si="661"/>
        <v>204.69999999999891</v>
      </c>
      <c r="AB961" s="23">
        <f t="shared" ca="1" si="646"/>
        <v>46.586485268204761</v>
      </c>
      <c r="AC961" s="23">
        <f t="shared" ca="1" si="647"/>
        <v>8.3883129123467999</v>
      </c>
      <c r="AD961" s="23">
        <f t="shared" ca="1" si="648"/>
        <v>38.198172355857963</v>
      </c>
      <c r="AE961" s="23">
        <f t="shared" ca="1" si="649"/>
        <v>54.974798180551559</v>
      </c>
      <c r="AF961" s="23">
        <f t="shared" ca="1" si="650"/>
        <v>69.48306063881347</v>
      </c>
      <c r="AG961" s="23">
        <f t="shared" ca="1" si="655"/>
        <v>36.206115753873469</v>
      </c>
      <c r="AH961" s="25" t="str">
        <f t="shared" ca="1" si="627"/>
        <v>Strong</v>
      </c>
      <c r="AI961" s="25" t="str">
        <f t="shared" ca="1" si="628"/>
        <v>Bullish</v>
      </c>
      <c r="AJ961" s="1">
        <f t="shared" ca="1" si="636"/>
        <v>107880650.41</v>
      </c>
      <c r="AK961" s="10">
        <f t="shared" ca="1" si="637"/>
        <v>4.7293834867550774E-3</v>
      </c>
      <c r="AL961" s="10">
        <f t="shared" ca="1" si="642"/>
        <v>0.14502445126679411</v>
      </c>
      <c r="AM961">
        <f t="shared" ca="1" si="638"/>
        <v>60.299999999999272</v>
      </c>
      <c r="AN961">
        <f t="shared" ca="1" si="629"/>
        <v>60.299999999999272</v>
      </c>
      <c r="AO961">
        <f t="shared" ca="1" si="630"/>
        <v>0</v>
      </c>
      <c r="AP961">
        <f t="shared" ca="1" si="660"/>
        <v>76.227820398859521</v>
      </c>
      <c r="AQ961">
        <f t="shared" ca="1" si="660"/>
        <v>24.086687954826747</v>
      </c>
      <c r="AR961">
        <f t="shared" ca="1" si="643"/>
        <v>3.1647281910165725</v>
      </c>
      <c r="AS961">
        <f t="shared" ca="1" si="644"/>
        <v>75.98882918320993</v>
      </c>
      <c r="AT961">
        <f t="shared" ca="1" si="631"/>
        <v>79.25</v>
      </c>
      <c r="AU961">
        <f t="shared" ca="1" si="645"/>
        <v>146.61671834577206</v>
      </c>
      <c r="AV961">
        <f t="shared" ca="1" si="640"/>
        <v>12287.475</v>
      </c>
      <c r="AW961">
        <f t="shared" ca="1" si="654"/>
        <v>12050.801923076922</v>
      </c>
      <c r="AX961">
        <f t="shared" ca="1" si="653"/>
        <v>236.67307692307804</v>
      </c>
      <c r="AY961">
        <f t="shared" ca="1" si="658"/>
        <v>99.511289173790317</v>
      </c>
      <c r="AZ961">
        <f t="shared" ca="1" si="657"/>
        <v>137.16178774928773</v>
      </c>
    </row>
    <row r="962" spans="1:52" x14ac:dyDescent="0.3">
      <c r="A962" s="1" vm="5617">
        <f ca="1"/>
        <v>44152</v>
      </c>
      <c r="B962" s="1" vm="5618">
        <f ca="1"/>
        <v>12932.5</v>
      </c>
      <c r="C962" s="1" vm="5619">
        <f ca="1"/>
        <v>12934.05</v>
      </c>
      <c r="D962" s="1" vm="5620">
        <f ca="1"/>
        <v>12797.1</v>
      </c>
      <c r="E962" s="1" vm="5621">
        <f ca="1"/>
        <v>12874.2</v>
      </c>
      <c r="F962" s="1" vm="5622">
        <f ca="1"/>
        <v>707677000</v>
      </c>
      <c r="G962" s="1">
        <f t="shared" ca="1" si="639"/>
        <v>12762.869999999999</v>
      </c>
      <c r="H962" s="2">
        <f t="shared" ca="1" si="652"/>
        <v>12157.294999999998</v>
      </c>
      <c r="I962" s="6" t="str" cm="1">
        <f t="array" aca="1" ref="I962" ca="1">_xlfn.IFS(AND(G961&lt;H961,G962&gt;H962),"BUY", AND(G961&gt;H961,G962&lt;H962),"SELL",TRUE,"")</f>
        <v/>
      </c>
      <c r="J962" s="1" vm="5582">
        <f t="shared" ca="1" si="618"/>
        <v>12399.4</v>
      </c>
      <c r="K962" s="3" t="str">
        <f t="shared" ca="1" si="632"/>
        <v/>
      </c>
      <c r="L962" s="3">
        <f t="shared" ca="1" si="633"/>
        <v>7.3511864008921624E-3</v>
      </c>
      <c r="M962" s="3">
        <f t="shared" ca="1" si="634"/>
        <v>7.3242981235581194E-3</v>
      </c>
      <c r="N962" s="4">
        <f t="shared" ca="1" si="619"/>
        <v>1</v>
      </c>
      <c r="O962" s="2">
        <f t="shared" ca="1" si="635"/>
        <v>7.3242981235581194E-3</v>
      </c>
      <c r="P962" s="1">
        <f t="shared" ca="1" si="620"/>
        <v>12868.450000000003</v>
      </c>
      <c r="Q962" s="1">
        <f t="shared" ca="1" si="621"/>
        <v>9106706090650.002</v>
      </c>
      <c r="R962" s="1" t="e" vm="4">
        <f ca="1">IF(ISBLANK(A962),"",SUM($Q$2:Q962))</f>
        <v>#N/A</v>
      </c>
      <c r="S962" s="1" t="e" vm="4">
        <f ca="1">IF(ISBLANK(A962),"",SUM($F$2:F962))</f>
        <v>#N/A</v>
      </c>
      <c r="T962" s="1" t="e" vm="4">
        <f t="shared" ca="1" si="622"/>
        <v>#N/A</v>
      </c>
      <c r="U962" s="1" t="e" vm="4">
        <f t="shared" ca="1" si="623"/>
        <v>#N/A</v>
      </c>
      <c r="V962" s="17">
        <f t="shared" ca="1" si="624"/>
        <v>153.79999999999927</v>
      </c>
      <c r="W962" s="17">
        <f t="shared" ca="1" si="625"/>
        <v>105.34999999999854</v>
      </c>
      <c r="X962" s="17">
        <f t="shared" ca="1" si="626"/>
        <v>0</v>
      </c>
      <c r="Y962" s="22">
        <f t="shared" ca="1" si="661"/>
        <v>2349.5499999999993</v>
      </c>
      <c r="Z962" s="22">
        <f t="shared" ca="1" si="661"/>
        <v>1242.1999999999989</v>
      </c>
      <c r="AA962" s="22">
        <f t="shared" ca="1" si="661"/>
        <v>166.54999999999927</v>
      </c>
      <c r="AB962" s="23">
        <f t="shared" ca="1" si="646"/>
        <v>52.869698452895207</v>
      </c>
      <c r="AC962" s="23">
        <f t="shared" ca="1" si="647"/>
        <v>7.0885914324019206</v>
      </c>
      <c r="AD962" s="23">
        <f t="shared" ca="1" si="648"/>
        <v>45.781107020493288</v>
      </c>
      <c r="AE962" s="23">
        <f t="shared" ca="1" si="649"/>
        <v>59.958289885297127</v>
      </c>
      <c r="AF962" s="23">
        <f t="shared" ca="1" si="650"/>
        <v>76.354924578527132</v>
      </c>
      <c r="AG962" s="23">
        <f t="shared" ca="1" si="655"/>
        <v>40.960622702785763</v>
      </c>
      <c r="AH962" s="25" t="str">
        <f t="shared" ca="1" si="627"/>
        <v>Strong</v>
      </c>
      <c r="AI962" s="25" t="str">
        <f t="shared" ca="1" si="628"/>
        <v>Bullish</v>
      </c>
      <c r="AJ962" s="1">
        <f t="shared" ca="1" si="636"/>
        <v>707689714.25</v>
      </c>
      <c r="AK962" s="10">
        <f t="shared" ca="1" si="637"/>
        <v>7.3242981235581194E-3</v>
      </c>
      <c r="AL962" s="10">
        <f t="shared" ca="1" si="642"/>
        <v>0.11724866391364888</v>
      </c>
      <c r="AM962">
        <f t="shared" ca="1" si="638"/>
        <v>93.950000000000728</v>
      </c>
      <c r="AN962">
        <f t="shared" ca="1" si="629"/>
        <v>93.950000000000728</v>
      </c>
      <c r="AO962">
        <f t="shared" ca="1" si="630"/>
        <v>0</v>
      </c>
      <c r="AP962">
        <f t="shared" ca="1" si="660"/>
        <v>77.493690370369606</v>
      </c>
      <c r="AQ962">
        <f t="shared" ca="1" si="660"/>
        <v>22.366210243767693</v>
      </c>
      <c r="AR962">
        <f t="shared" ca="1" si="643"/>
        <v>3.4647662489877153</v>
      </c>
      <c r="AS962">
        <f t="shared" ca="1" si="644"/>
        <v>77.602410871415103</v>
      </c>
      <c r="AT962">
        <f t="shared" ca="1" si="631"/>
        <v>136.94999999999891</v>
      </c>
      <c r="AU962">
        <f t="shared" ca="1" si="645"/>
        <v>145.92623846393113</v>
      </c>
      <c r="AV962">
        <f t="shared" ca="1" si="640"/>
        <v>12390.125</v>
      </c>
      <c r="AW962">
        <f t="shared" ca="1" si="654"/>
        <v>12087.080769230768</v>
      </c>
      <c r="AX962">
        <f t="shared" ca="1" si="653"/>
        <v>303.04423076923194</v>
      </c>
      <c r="AY962">
        <f t="shared" ca="1" si="658"/>
        <v>125.98162393162541</v>
      </c>
      <c r="AZ962">
        <f t="shared" ca="1" si="657"/>
        <v>177.06260683760655</v>
      </c>
    </row>
    <row r="963" spans="1:52" x14ac:dyDescent="0.3">
      <c r="A963" s="1" vm="5623">
        <f ca="1"/>
        <v>44153</v>
      </c>
      <c r="B963" s="1" vm="5624">
        <f ca="1"/>
        <v>12860.1</v>
      </c>
      <c r="C963" s="1" vm="5625">
        <f ca="1"/>
        <v>12948.85</v>
      </c>
      <c r="D963" s="1" vm="5626">
        <f ca="1"/>
        <v>12819.35</v>
      </c>
      <c r="E963" s="1" vm="5627">
        <f ca="1"/>
        <v>12938.25</v>
      </c>
      <c r="F963" s="1" vm="5628">
        <f ca="1"/>
        <v>731321000</v>
      </c>
      <c r="G963" s="1">
        <f t="shared" ca="1" si="639"/>
        <v>12800.689999999999</v>
      </c>
      <c r="H963" s="2">
        <f t="shared" ca="1" si="652"/>
        <v>12207.325000000001</v>
      </c>
      <c r="I963" s="6" t="str" cm="1">
        <f t="array" aca="1" ref="I963" ca="1">_xlfn.IFS(AND(G962&lt;H962,G963&gt;H963),"BUY", AND(G962&gt;H962,G963&lt;H963),"SELL",TRUE,"")</f>
        <v/>
      </c>
      <c r="J963" s="1" vm="5582">
        <f t="shared" ref="J963:J1026" ca="1" si="662">IF(I962&lt;&gt;"",B963,J962)</f>
        <v>12399.4</v>
      </c>
      <c r="K963" s="3" t="str">
        <f t="shared" ca="1" si="632"/>
        <v/>
      </c>
      <c r="L963" s="3">
        <f t="shared" ca="1" si="633"/>
        <v>4.9750664118934917E-3</v>
      </c>
      <c r="M963" s="3">
        <f t="shared" ca="1" si="634"/>
        <v>4.9627316628728501E-3</v>
      </c>
      <c r="N963" s="4">
        <f t="shared" ref="N963:N1026" ca="1" si="663">IF(G962&gt;H962, 1, -1)</f>
        <v>1</v>
      </c>
      <c r="O963" s="2">
        <f t="shared" ca="1" si="635"/>
        <v>4.9627316628728501E-3</v>
      </c>
      <c r="P963" s="1">
        <f t="shared" ref="P963:P1026" ca="1" si="664">IF(ISBLANK(A963),"",(C963+D963+E963)/3)</f>
        <v>12902.15</v>
      </c>
      <c r="Q963" s="1">
        <f t="shared" ref="Q963:Q1026" ca="1" si="665">IF(ISBLANK(A963),"",F963*P963)</f>
        <v>9435613240150</v>
      </c>
      <c r="R963" s="1" t="e" vm="4">
        <f ca="1">IF(ISBLANK(A963),"",SUM($Q$2:Q963))</f>
        <v>#N/A</v>
      </c>
      <c r="S963" s="1" t="e" vm="4">
        <f ca="1">IF(ISBLANK(A963),"",SUM($F$2:F963))</f>
        <v>#N/A</v>
      </c>
      <c r="T963" s="1" t="e" vm="4">
        <f t="shared" ref="T963:T1026" ca="1" si="666">IF(ISBLANK(A963),"",R963/S963)</f>
        <v>#N/A</v>
      </c>
      <c r="U963" s="1" t="e" vm="4">
        <f t="shared" ref="U963:U1026" ca="1" si="667">IF(E963="","",IF((E963&gt;T963),"Bullish","Bearish"))</f>
        <v>#N/A</v>
      </c>
      <c r="V963" s="17">
        <f t="shared" ref="V963:V1026" ca="1" si="668">MAX(C963-D963,ABS(C963-E962),ABS(D963-E962))</f>
        <v>129.5</v>
      </c>
      <c r="W963" s="17">
        <f t="shared" ref="W963:W1026" ca="1" si="669">IF(C963-C962&gt;D962-D963,MAX(C963-C962,0),0)</f>
        <v>14.800000000001091</v>
      </c>
      <c r="X963" s="17">
        <f t="shared" ref="X963:X1026" ca="1" si="670">IF(D962-D963&gt;C963-C962,MAX(D962-D963,0),0)</f>
        <v>0</v>
      </c>
      <c r="Y963" s="22">
        <f t="shared" ca="1" si="661"/>
        <v>2341.3500000000004</v>
      </c>
      <c r="Z963" s="22">
        <f t="shared" ca="1" si="661"/>
        <v>1257</v>
      </c>
      <c r="AA963" s="22">
        <f t="shared" ca="1" si="661"/>
        <v>88.149999999999636</v>
      </c>
      <c r="AB963" s="23">
        <f t="shared" ca="1" si="646"/>
        <v>53.686975462873974</v>
      </c>
      <c r="AC963" s="23">
        <f t="shared" ca="1" si="647"/>
        <v>3.7649219467401123</v>
      </c>
      <c r="AD963" s="23">
        <f t="shared" ca="1" si="648"/>
        <v>49.922053516133865</v>
      </c>
      <c r="AE963" s="23">
        <f t="shared" ca="1" si="649"/>
        <v>57.451897409614084</v>
      </c>
      <c r="AF963" s="23">
        <f t="shared" ca="1" si="650"/>
        <v>86.893654982715745</v>
      </c>
      <c r="AG963" s="23">
        <f t="shared" ca="1" si="655"/>
        <v>45.608995021643288</v>
      </c>
      <c r="AH963" s="25" t="str">
        <f t="shared" ref="AH963:AH1026" ca="1" si="671">IF(AG963="","",IF(AG963&gt;=30,"Strong","Weak"))</f>
        <v>Strong</v>
      </c>
      <c r="AI963" s="25" t="str">
        <f t="shared" ref="AI963:AI1026" ca="1" si="672">IF(AG963="","",IF(AB963&gt;AC963,"Bullish","Bearish"))</f>
        <v>Bullish</v>
      </c>
      <c r="AJ963" s="1">
        <f t="shared" ca="1" si="636"/>
        <v>731333762.87</v>
      </c>
      <c r="AK963" s="10">
        <f t="shared" ca="1" si="637"/>
        <v>4.9627316628728501E-3</v>
      </c>
      <c r="AL963" s="10">
        <f t="shared" ca="1" si="642"/>
        <v>0.10498351928206788</v>
      </c>
      <c r="AM963">
        <f t="shared" ca="1" si="638"/>
        <v>64.049999999999272</v>
      </c>
      <c r="AN963">
        <f t="shared" ref="AN963:AN1026" ca="1" si="673">IF(AM963&gt;0,AM963,0)</f>
        <v>64.049999999999272</v>
      </c>
      <c r="AO963">
        <f t="shared" ref="AO963:AO1026" ca="1" si="674">IF(AM963&lt;0,ABS(AM963),0)</f>
        <v>0</v>
      </c>
      <c r="AP963">
        <f t="shared" ca="1" si="660"/>
        <v>76.53342677248601</v>
      </c>
      <c r="AQ963">
        <f t="shared" ca="1" si="660"/>
        <v>20.768623797784283</v>
      </c>
      <c r="AR963">
        <f t="shared" ca="1" si="643"/>
        <v>3.685050464472809</v>
      </c>
      <c r="AS963">
        <f t="shared" ca="1" si="644"/>
        <v>78.655512729625926</v>
      </c>
      <c r="AT963">
        <f t="shared" ref="AT963:AT1026" ca="1" si="675">ABS(C963-D963)</f>
        <v>129.5</v>
      </c>
      <c r="AU963">
        <f t="shared" ca="1" si="645"/>
        <v>144.75293571650747</v>
      </c>
      <c r="AV963">
        <f t="shared" ca="1" si="640"/>
        <v>12495.883333333333</v>
      </c>
      <c r="AW963">
        <f t="shared" ca="1" si="654"/>
        <v>12125.686538461538</v>
      </c>
      <c r="AX963">
        <f t="shared" ca="1" si="653"/>
        <v>370.19679487179565</v>
      </c>
      <c r="AY963">
        <f t="shared" ca="1" si="658"/>
        <v>161.68108974359146</v>
      </c>
      <c r="AZ963">
        <f t="shared" ca="1" si="657"/>
        <v>208.51570512820419</v>
      </c>
    </row>
    <row r="964" spans="1:52" x14ac:dyDescent="0.3">
      <c r="A964" s="1" vm="5629">
        <f ca="1"/>
        <v>44154</v>
      </c>
      <c r="B964" s="1" vm="5630">
        <f ca="1"/>
        <v>12839.5</v>
      </c>
      <c r="C964" s="1" vm="5631">
        <f ca="1"/>
        <v>12963</v>
      </c>
      <c r="D964" s="1" vm="5632">
        <f ca="1"/>
        <v>12745.75</v>
      </c>
      <c r="E964" s="1" vm="5633">
        <f ca="1"/>
        <v>12771.7</v>
      </c>
      <c r="F964" s="1" vm="5634">
        <f ca="1"/>
        <v>768752000</v>
      </c>
      <c r="G964" s="1">
        <f t="shared" ca="1" si="639"/>
        <v>12816.87</v>
      </c>
      <c r="H964" s="2">
        <f t="shared" ca="1" si="652"/>
        <v>12251.0875</v>
      </c>
      <c r="I964" s="6" t="str" cm="1">
        <f t="array" aca="1" ref="I964" ca="1">_xlfn.IFS(AND(G963&lt;H963,G964&gt;H964),"BUY", AND(G963&gt;H963,G964&lt;H964),"SELL",TRUE,"")</f>
        <v/>
      </c>
      <c r="J964" s="1" vm="5582">
        <f t="shared" ca="1" si="662"/>
        <v>12399.4</v>
      </c>
      <c r="K964" s="3" t="str">
        <f t="shared" ref="K964:K1027" ca="1" si="676">IF(AND(I963&lt;&gt;"",J963&lt;&gt;0),IF(I963="BUY",1-J964/J963,J964/J963-1),"")</f>
        <v/>
      </c>
      <c r="L964" s="3">
        <f t="shared" ref="L964:L1027" ca="1" si="677">IFERROR((E964/E963)-1,"")</f>
        <v>-1.2872683709156951E-2</v>
      </c>
      <c r="M964" s="3">
        <f t="shared" ref="M964:M1027" ca="1" si="678">IFERROR(LN(E964/E963),"")</f>
        <v>-1.2956254665088004E-2</v>
      </c>
      <c r="N964" s="4">
        <f t="shared" ca="1" si="663"/>
        <v>1</v>
      </c>
      <c r="O964" s="2">
        <f t="shared" ref="O964:O1027" ca="1" si="679">IFERROR((M964*N964),"")</f>
        <v>-1.2956254665088004E-2</v>
      </c>
      <c r="P964" s="1">
        <f t="shared" ca="1" si="664"/>
        <v>12826.816666666666</v>
      </c>
      <c r="Q964" s="1">
        <f t="shared" ca="1" si="665"/>
        <v>9860640966133.332</v>
      </c>
      <c r="R964" s="1" t="e" vm="4">
        <f ca="1">IF(ISBLANK(A964),"",SUM($Q$2:Q964))</f>
        <v>#N/A</v>
      </c>
      <c r="S964" s="1" t="e" vm="4">
        <f ca="1">IF(ISBLANK(A964),"",SUM($F$2:F964))</f>
        <v>#N/A</v>
      </c>
      <c r="T964" s="1" t="e" vm="4">
        <f t="shared" ca="1" si="666"/>
        <v>#N/A</v>
      </c>
      <c r="U964" s="1" t="e" vm="4">
        <f t="shared" ca="1" si="667"/>
        <v>#N/A</v>
      </c>
      <c r="V964" s="17">
        <f t="shared" ca="1" si="668"/>
        <v>217.25</v>
      </c>
      <c r="W964" s="17">
        <f t="shared" ca="1" si="669"/>
        <v>0</v>
      </c>
      <c r="X964" s="17">
        <f t="shared" ca="1" si="670"/>
        <v>73.600000000000364</v>
      </c>
      <c r="Y964" s="22">
        <f t="shared" ca="1" si="661"/>
        <v>2345.1000000000004</v>
      </c>
      <c r="Z964" s="22">
        <f t="shared" ca="1" si="661"/>
        <v>1257</v>
      </c>
      <c r="AA964" s="22">
        <f t="shared" ca="1" si="661"/>
        <v>90.75</v>
      </c>
      <c r="AB964" s="23">
        <f t="shared" ca="1" si="646"/>
        <v>53.601125751567089</v>
      </c>
      <c r="AC964" s="23">
        <f t="shared" ca="1" si="647"/>
        <v>3.8697710118971469</v>
      </c>
      <c r="AD964" s="23">
        <f t="shared" ca="1" si="648"/>
        <v>49.731354739669939</v>
      </c>
      <c r="AE964" s="23">
        <f t="shared" ca="1" si="649"/>
        <v>57.470896763464239</v>
      </c>
      <c r="AF964" s="23">
        <f t="shared" ca="1" si="650"/>
        <v>86.533110740122424</v>
      </c>
      <c r="AG964" s="23">
        <f t="shared" ca="1" si="655"/>
        <v>48.95023609975091</v>
      </c>
      <c r="AH964" s="25" t="str">
        <f t="shared" ca="1" si="671"/>
        <v>Strong</v>
      </c>
      <c r="AI964" s="25" t="str">
        <f t="shared" ca="1" si="672"/>
        <v>Bullish</v>
      </c>
      <c r="AJ964" s="1">
        <f t="shared" ref="AJ964:AJ1027" ca="1" si="680">IF(E964 = E963, G963, IF(E964 &gt; E963, G963 + F964, G963 - F964 ))</f>
        <v>-768739199.30999994</v>
      </c>
      <c r="AK964" s="10">
        <f t="shared" ref="AK964:AK1027" ca="1" si="681">LN(E964/E963)</f>
        <v>-1.2956254665088004E-2</v>
      </c>
      <c r="AL964" s="10">
        <f t="shared" ca="1" si="642"/>
        <v>0.13042497987683455</v>
      </c>
      <c r="AM964">
        <f t="shared" ref="AM964:AM1027" ca="1" si="682">E964-E963</f>
        <v>-166.54999999999927</v>
      </c>
      <c r="AN964">
        <f t="shared" ca="1" si="673"/>
        <v>0</v>
      </c>
      <c r="AO964">
        <f t="shared" ca="1" si="674"/>
        <v>166.54999999999927</v>
      </c>
      <c r="AP964">
        <f t="shared" ca="1" si="660"/>
        <v>71.066753431594151</v>
      </c>
      <c r="AQ964">
        <f t="shared" ca="1" si="660"/>
        <v>31.181579240799639</v>
      </c>
      <c r="AR964">
        <f t="shared" ca="1" si="643"/>
        <v>2.279126175194059</v>
      </c>
      <c r="AS964">
        <f t="shared" ca="1" si="644"/>
        <v>69.504070701371532</v>
      </c>
      <c r="AT964">
        <f t="shared" ca="1" si="675"/>
        <v>217.25</v>
      </c>
      <c r="AU964">
        <f t="shared" ca="1" si="645"/>
        <v>149.93129745104264</v>
      </c>
      <c r="AV964">
        <f t="shared" ca="1" si="640"/>
        <v>12575.733333333332</v>
      </c>
      <c r="AW964">
        <f t="shared" ca="1" si="654"/>
        <v>12156.48076923077</v>
      </c>
      <c r="AX964">
        <f t="shared" ca="1" si="653"/>
        <v>419.25256410256225</v>
      </c>
      <c r="AY964">
        <f t="shared" ca="1" si="658"/>
        <v>204.15548433048571</v>
      </c>
      <c r="AZ964">
        <f t="shared" ca="1" si="657"/>
        <v>215.09707977207654</v>
      </c>
    </row>
    <row r="965" spans="1:52" x14ac:dyDescent="0.3">
      <c r="A965" s="1" vm="5635">
        <f ca="1"/>
        <v>44155</v>
      </c>
      <c r="B965" s="1" vm="5636">
        <f ca="1"/>
        <v>12813.4</v>
      </c>
      <c r="C965" s="1" vm="5637">
        <f ca="1"/>
        <v>12892.45</v>
      </c>
      <c r="D965" s="1" vm="5638">
        <f ca="1"/>
        <v>12730.25</v>
      </c>
      <c r="E965" s="1" vm="5639">
        <f ca="1"/>
        <v>12859.05</v>
      </c>
      <c r="F965" s="1" vm="5640">
        <f ca="1"/>
        <v>663997000</v>
      </c>
      <c r="G965" s="1">
        <f t="shared" ca="1" si="639"/>
        <v>12844.689999999999</v>
      </c>
      <c r="H965" s="2">
        <f t="shared" ca="1" si="652"/>
        <v>12297.522500000001</v>
      </c>
      <c r="I965" s="6" t="str" cm="1">
        <f t="array" aca="1" ref="I965" ca="1">_xlfn.IFS(AND(G964&lt;H964,G965&gt;H965),"BUY", AND(G964&gt;H964,G965&lt;H965),"SELL",TRUE,"")</f>
        <v/>
      </c>
      <c r="J965" s="1" vm="5582">
        <f t="shared" ca="1" si="662"/>
        <v>12399.4</v>
      </c>
      <c r="K965" s="3" t="str">
        <f t="shared" ca="1" si="676"/>
        <v/>
      </c>
      <c r="L965" s="3">
        <f t="shared" ca="1" si="677"/>
        <v>6.8393401035100609E-3</v>
      </c>
      <c r="M965" s="3">
        <f t="shared" ca="1" si="678"/>
        <v>6.8160579132457008E-3</v>
      </c>
      <c r="N965" s="4">
        <f t="shared" ca="1" si="663"/>
        <v>1</v>
      </c>
      <c r="O965" s="2">
        <f t="shared" ca="1" si="679"/>
        <v>6.8160579132457008E-3</v>
      </c>
      <c r="P965" s="1">
        <f t="shared" ca="1" si="664"/>
        <v>12827.25</v>
      </c>
      <c r="Q965" s="1">
        <f t="shared" ca="1" si="665"/>
        <v>8517255518250</v>
      </c>
      <c r="R965" s="1" t="e" vm="4">
        <f ca="1">IF(ISBLANK(A965),"",SUM($Q$2:Q965))</f>
        <v>#N/A</v>
      </c>
      <c r="S965" s="1" t="e" vm="4">
        <f ca="1">IF(ISBLANK(A965),"",SUM($F$2:F965))</f>
        <v>#N/A</v>
      </c>
      <c r="T965" s="1" t="e" vm="4">
        <f t="shared" ca="1" si="666"/>
        <v>#N/A</v>
      </c>
      <c r="U965" s="1" t="e" vm="4">
        <f t="shared" ca="1" si="667"/>
        <v>#N/A</v>
      </c>
      <c r="V965" s="17">
        <f t="shared" ca="1" si="668"/>
        <v>162.20000000000073</v>
      </c>
      <c r="W965" s="17">
        <f t="shared" ca="1" si="669"/>
        <v>0</v>
      </c>
      <c r="X965" s="17">
        <f t="shared" ca="1" si="670"/>
        <v>15.5</v>
      </c>
      <c r="Y965" s="22">
        <f t="shared" ca="1" si="661"/>
        <v>2339.0500000000011</v>
      </c>
      <c r="Z965" s="22">
        <f t="shared" ca="1" si="661"/>
        <v>1257</v>
      </c>
      <c r="AA965" s="22">
        <f t="shared" ca="1" si="661"/>
        <v>106.25</v>
      </c>
      <c r="AB965" s="23">
        <f t="shared" ca="1" si="646"/>
        <v>53.739766144374826</v>
      </c>
      <c r="AC965" s="23">
        <f t="shared" ca="1" si="647"/>
        <v>4.5424424445821998</v>
      </c>
      <c r="AD965" s="23">
        <f t="shared" ca="1" si="648"/>
        <v>49.197323699792626</v>
      </c>
      <c r="AE965" s="23">
        <f t="shared" ca="1" si="649"/>
        <v>58.282208588957026</v>
      </c>
      <c r="AF965" s="23">
        <f t="shared" ca="1" si="650"/>
        <v>84.412250137538962</v>
      </c>
      <c r="AG965" s="23">
        <f t="shared" ca="1" si="655"/>
        <v>52.139987134816863</v>
      </c>
      <c r="AH965" s="25" t="str">
        <f t="shared" ca="1" si="671"/>
        <v>Strong</v>
      </c>
      <c r="AI965" s="25" t="str">
        <f t="shared" ca="1" si="672"/>
        <v>Bullish</v>
      </c>
      <c r="AJ965" s="1">
        <f t="shared" ca="1" si="680"/>
        <v>664009816.87</v>
      </c>
      <c r="AK965" s="10">
        <f t="shared" ca="1" si="681"/>
        <v>6.8160579132457008E-3</v>
      </c>
      <c r="AL965" s="10">
        <f t="shared" ca="1" si="642"/>
        <v>0.1289255310942693</v>
      </c>
      <c r="AM965">
        <f t="shared" ca="1" si="682"/>
        <v>87.349999999998545</v>
      </c>
      <c r="AN965">
        <f t="shared" ca="1" si="673"/>
        <v>87.349999999998545</v>
      </c>
      <c r="AO965">
        <f t="shared" ca="1" si="674"/>
        <v>0</v>
      </c>
      <c r="AP965">
        <f t="shared" ca="1" si="660"/>
        <v>72.229842472194463</v>
      </c>
      <c r="AQ965">
        <f t="shared" ca="1" si="660"/>
        <v>28.954323580742521</v>
      </c>
      <c r="AR965">
        <f t="shared" ca="1" si="643"/>
        <v>2.4946133613093426</v>
      </c>
      <c r="AS965">
        <f t="shared" ca="1" si="644"/>
        <v>71.384531088002092</v>
      </c>
      <c r="AT965">
        <f t="shared" ca="1" si="675"/>
        <v>162.20000000000073</v>
      </c>
      <c r="AU965">
        <f t="shared" ca="1" si="645"/>
        <v>150.8076333473968</v>
      </c>
      <c r="AV965">
        <f t="shared" ca="1" si="640"/>
        <v>12654.945833333331</v>
      </c>
      <c r="AW965">
        <f t="shared" ca="1" si="654"/>
        <v>12201.815384615385</v>
      </c>
      <c r="AX965">
        <f t="shared" ca="1" si="653"/>
        <v>453.13044871794591</v>
      </c>
      <c r="AY965">
        <f t="shared" ca="1" si="658"/>
        <v>249.62827635327733</v>
      </c>
      <c r="AZ965">
        <f t="shared" ca="1" si="657"/>
        <v>203.50217236466858</v>
      </c>
    </row>
    <row r="966" spans="1:52" x14ac:dyDescent="0.3">
      <c r="A966" s="1" vm="5641">
        <f ca="1"/>
        <v>44158</v>
      </c>
      <c r="B966" s="1" vm="5642">
        <f ca="1"/>
        <v>12960.3</v>
      </c>
      <c r="C966" s="1" vm="5643">
        <f ca="1"/>
        <v>12968.85</v>
      </c>
      <c r="D966" s="1" vm="5644">
        <f ca="1"/>
        <v>12825.7</v>
      </c>
      <c r="E966" s="1" vm="5645">
        <f ca="1"/>
        <v>12926.45</v>
      </c>
      <c r="F966" s="1" vm="5646">
        <f ca="1"/>
        <v>633117000</v>
      </c>
      <c r="G966" s="1">
        <f t="shared" ca="1" si="639"/>
        <v>12873.929999999998</v>
      </c>
      <c r="H966" s="2">
        <f t="shared" ca="1" si="652"/>
        <v>12355.4575</v>
      </c>
      <c r="I966" s="6" t="str" cm="1">
        <f t="array" aca="1" ref="I966" ca="1">_xlfn.IFS(AND(G965&lt;H965,G966&gt;H966),"BUY", AND(G965&gt;H965,G966&lt;H966),"SELL",TRUE,"")</f>
        <v/>
      </c>
      <c r="J966" s="1" vm="5582">
        <f t="shared" ca="1" si="662"/>
        <v>12399.4</v>
      </c>
      <c r="K966" s="3" t="str">
        <f t="shared" ca="1" si="676"/>
        <v/>
      </c>
      <c r="L966" s="3">
        <f t="shared" ca="1" si="677"/>
        <v>5.2414447412523213E-3</v>
      </c>
      <c r="M966" s="3">
        <f t="shared" ca="1" si="678"/>
        <v>5.2277561808191089E-3</v>
      </c>
      <c r="N966" s="4">
        <f t="shared" ca="1" si="663"/>
        <v>1</v>
      </c>
      <c r="O966" s="2">
        <f t="shared" ca="1" si="679"/>
        <v>5.2277561808191089E-3</v>
      </c>
      <c r="P966" s="1">
        <f t="shared" ca="1" si="664"/>
        <v>12907</v>
      </c>
      <c r="Q966" s="1">
        <f t="shared" ca="1" si="665"/>
        <v>8171641119000</v>
      </c>
      <c r="R966" s="1" t="e" vm="4">
        <f ca="1">IF(ISBLANK(A966),"",SUM($Q$2:Q966))</f>
        <v>#N/A</v>
      </c>
      <c r="S966" s="1" t="e" vm="4">
        <f ca="1">IF(ISBLANK(A966),"",SUM($F$2:F966))</f>
        <v>#N/A</v>
      </c>
      <c r="T966" s="1" t="e" vm="4">
        <f t="shared" ca="1" si="666"/>
        <v>#N/A</v>
      </c>
      <c r="U966" s="1" t="e" vm="4">
        <f t="shared" ca="1" si="667"/>
        <v>#N/A</v>
      </c>
      <c r="V966" s="17">
        <f t="shared" ca="1" si="668"/>
        <v>143.14999999999964</v>
      </c>
      <c r="W966" s="17">
        <f t="shared" ca="1" si="669"/>
        <v>76.399999999999636</v>
      </c>
      <c r="X966" s="17">
        <f t="shared" ca="1" si="670"/>
        <v>0</v>
      </c>
      <c r="Y966" s="22">
        <f t="shared" ca="1" si="661"/>
        <v>2315.1499999999996</v>
      </c>
      <c r="Z966" s="22">
        <f t="shared" ca="1" si="661"/>
        <v>1222.8499999999985</v>
      </c>
      <c r="AA966" s="22">
        <f t="shared" ca="1" si="661"/>
        <v>106.25</v>
      </c>
      <c r="AB966" s="23">
        <f t="shared" ca="1" si="646"/>
        <v>52.81947174049192</v>
      </c>
      <c r="AC966" s="23">
        <f t="shared" ca="1" si="647"/>
        <v>4.5893354642247806</v>
      </c>
      <c r="AD966" s="23">
        <f t="shared" ca="1" si="648"/>
        <v>48.230136276267139</v>
      </c>
      <c r="AE966" s="23">
        <f t="shared" ca="1" si="649"/>
        <v>57.408807204716702</v>
      </c>
      <c r="AF966" s="23">
        <f t="shared" ca="1" si="650"/>
        <v>84.011737265818951</v>
      </c>
      <c r="AG966" s="23">
        <f t="shared" ca="1" si="655"/>
        <v>56.813041435037931</v>
      </c>
      <c r="AH966" s="25" t="str">
        <f t="shared" ca="1" si="671"/>
        <v>Strong</v>
      </c>
      <c r="AI966" s="25" t="str">
        <f t="shared" ca="1" si="672"/>
        <v>Bullish</v>
      </c>
      <c r="AJ966" s="1">
        <f t="shared" ca="1" si="680"/>
        <v>633129844.69000006</v>
      </c>
      <c r="AK966" s="10">
        <f t="shared" ca="1" si="681"/>
        <v>5.2277561808191089E-3</v>
      </c>
      <c r="AL966" s="10">
        <f t="shared" ca="1" si="642"/>
        <v>0.12669868052248287</v>
      </c>
      <c r="AM966">
        <f t="shared" ca="1" si="682"/>
        <v>67.400000000001455</v>
      </c>
      <c r="AN966">
        <f t="shared" ca="1" si="673"/>
        <v>67.400000000001455</v>
      </c>
      <c r="AO966">
        <f t="shared" ca="1" si="674"/>
        <v>0</v>
      </c>
      <c r="AP966">
        <f t="shared" ca="1" si="660"/>
        <v>71.884853724180672</v>
      </c>
      <c r="AQ966">
        <f t="shared" ca="1" si="660"/>
        <v>26.886157610689484</v>
      </c>
      <c r="AR966">
        <f t="shared" ca="1" si="643"/>
        <v>2.6736752333699205</v>
      </c>
      <c r="AS966">
        <f t="shared" ca="1" si="644"/>
        <v>72.779303109962598</v>
      </c>
      <c r="AT966">
        <f t="shared" ca="1" si="675"/>
        <v>143.14999999999964</v>
      </c>
      <c r="AU966">
        <f t="shared" ca="1" si="645"/>
        <v>150.26065953686845</v>
      </c>
      <c r="AV966">
        <f t="shared" ca="1" si="640"/>
        <v>12722.125</v>
      </c>
      <c r="AW966">
        <f t="shared" ca="1" si="654"/>
        <v>12246.584615384614</v>
      </c>
      <c r="AX966">
        <f t="shared" ca="1" si="653"/>
        <v>475.54038461538585</v>
      </c>
      <c r="AY966">
        <f t="shared" ca="1" si="658"/>
        <v>295.92207977208051</v>
      </c>
      <c r="AZ966">
        <f t="shared" ca="1" si="657"/>
        <v>179.61830484330534</v>
      </c>
    </row>
    <row r="967" spans="1:52" x14ac:dyDescent="0.3">
      <c r="A967" s="1" vm="5647">
        <f ca="1"/>
        <v>44159</v>
      </c>
      <c r="B967" s="1" vm="5648">
        <f ca="1"/>
        <v>13002.6</v>
      </c>
      <c r="C967" s="1" vm="5649">
        <f ca="1"/>
        <v>13079.1</v>
      </c>
      <c r="D967" s="1" vm="5650">
        <f ca="1"/>
        <v>12978</v>
      </c>
      <c r="E967" s="1" vm="5651">
        <f ca="1"/>
        <v>13055.15</v>
      </c>
      <c r="F967" s="1" vm="5652">
        <f ca="1"/>
        <v>571865000</v>
      </c>
      <c r="G967" s="1">
        <f t="shared" ca="1" si="639"/>
        <v>12910.119999999999</v>
      </c>
      <c r="H967" s="2">
        <f t="shared" ca="1" si="652"/>
        <v>12413.745000000003</v>
      </c>
      <c r="I967" s="6" t="str" cm="1">
        <f t="array" aca="1" ref="I967" ca="1">_xlfn.IFS(AND(G966&lt;H966,G967&gt;H967),"BUY", AND(G966&gt;H966,G967&lt;H967),"SELL",TRUE,"")</f>
        <v/>
      </c>
      <c r="J967" s="1" vm="5582">
        <f t="shared" ca="1" si="662"/>
        <v>12399.4</v>
      </c>
      <c r="K967" s="3" t="str">
        <f t="shared" ca="1" si="676"/>
        <v/>
      </c>
      <c r="L967" s="3">
        <f t="shared" ca="1" si="677"/>
        <v>9.956329850809631E-3</v>
      </c>
      <c r="M967" s="3">
        <f t="shared" ca="1" si="678"/>
        <v>9.9070921469130834E-3</v>
      </c>
      <c r="N967" s="4">
        <f t="shared" ca="1" si="663"/>
        <v>1</v>
      </c>
      <c r="O967" s="2">
        <f t="shared" ca="1" si="679"/>
        <v>9.9070921469130834E-3</v>
      </c>
      <c r="P967" s="1">
        <f t="shared" ca="1" si="664"/>
        <v>13037.416666666666</v>
      </c>
      <c r="Q967" s="1">
        <f t="shared" ca="1" si="665"/>
        <v>7455642282083.333</v>
      </c>
      <c r="R967" s="1" t="e" vm="4">
        <f ca="1">IF(ISBLANK(A967),"",SUM($Q$2:Q967))</f>
        <v>#N/A</v>
      </c>
      <c r="S967" s="1" t="e" vm="4">
        <f ca="1">IF(ISBLANK(A967),"",SUM($F$2:F967))</f>
        <v>#N/A</v>
      </c>
      <c r="T967" s="1" t="e" vm="4">
        <f t="shared" ca="1" si="666"/>
        <v>#N/A</v>
      </c>
      <c r="U967" s="1" t="e" vm="4">
        <f t="shared" ca="1" si="667"/>
        <v>#N/A</v>
      </c>
      <c r="V967" s="17">
        <f t="shared" ca="1" si="668"/>
        <v>152.64999999999964</v>
      </c>
      <c r="W967" s="17">
        <f t="shared" ca="1" si="669"/>
        <v>110.25</v>
      </c>
      <c r="X967" s="17">
        <f t="shared" ca="1" si="670"/>
        <v>0</v>
      </c>
      <c r="Y967" s="22">
        <f t="shared" ca="1" si="661"/>
        <v>2294.5499999999993</v>
      </c>
      <c r="Z967" s="22">
        <f t="shared" ca="1" si="661"/>
        <v>1239.6499999999996</v>
      </c>
      <c r="AA967" s="22">
        <f t="shared" ca="1" si="661"/>
        <v>106.25</v>
      </c>
      <c r="AB967" s="23">
        <f t="shared" ca="1" si="646"/>
        <v>54.025843847377487</v>
      </c>
      <c r="AC967" s="23">
        <f t="shared" ca="1" si="647"/>
        <v>4.6305375781743718</v>
      </c>
      <c r="AD967" s="23">
        <f t="shared" ca="1" si="648"/>
        <v>49.395306269203118</v>
      </c>
      <c r="AE967" s="23">
        <f t="shared" ca="1" si="649"/>
        <v>58.656381425551857</v>
      </c>
      <c r="AF967" s="23">
        <f t="shared" ca="1" si="650"/>
        <v>84.211308418158865</v>
      </c>
      <c r="AG967" s="23">
        <f t="shared" ca="1" si="655"/>
        <v>62.130187679401594</v>
      </c>
      <c r="AH967" s="25" t="str">
        <f t="shared" ca="1" si="671"/>
        <v>Strong</v>
      </c>
      <c r="AI967" s="25" t="str">
        <f t="shared" ca="1" si="672"/>
        <v>Bullish</v>
      </c>
      <c r="AJ967" s="1">
        <f t="shared" ca="1" si="680"/>
        <v>571877873.92999995</v>
      </c>
      <c r="AK967" s="10">
        <f t="shared" ca="1" si="681"/>
        <v>9.9070921469130834E-3</v>
      </c>
      <c r="AL967" s="10">
        <f t="shared" ca="1" si="642"/>
        <v>0.12741077787226793</v>
      </c>
      <c r="AM967">
        <f t="shared" ca="1" si="682"/>
        <v>128.69999999999891</v>
      </c>
      <c r="AN967">
        <f t="shared" ca="1" si="673"/>
        <v>128.69999999999891</v>
      </c>
      <c r="AO967">
        <f t="shared" ca="1" si="674"/>
        <v>0</v>
      </c>
      <c r="AP967">
        <f t="shared" ca="1" si="660"/>
        <v>75.943078458167676</v>
      </c>
      <c r="AQ967">
        <f t="shared" ca="1" si="660"/>
        <v>24.96571778135452</v>
      </c>
      <c r="AR967">
        <f t="shared" ca="1" si="643"/>
        <v>3.0418944539573887</v>
      </c>
      <c r="AS967">
        <f t="shared" ca="1" si="644"/>
        <v>75.259126348019606</v>
      </c>
      <c r="AT967">
        <f t="shared" ca="1" si="675"/>
        <v>101.10000000000036</v>
      </c>
      <c r="AU967">
        <f t="shared" ca="1" si="645"/>
        <v>146.74918385566357</v>
      </c>
      <c r="AV967">
        <f t="shared" ca="1" si="640"/>
        <v>12788.091666666667</v>
      </c>
      <c r="AW967">
        <f t="shared" ca="1" si="654"/>
        <v>12292.05</v>
      </c>
      <c r="AX967">
        <f t="shared" ca="1" si="653"/>
        <v>496.04166666666788</v>
      </c>
      <c r="AY967">
        <f t="shared" ca="1" si="658"/>
        <v>340.050997150998</v>
      </c>
      <c r="AZ967">
        <f t="shared" ca="1" si="657"/>
        <v>155.99066951566988</v>
      </c>
    </row>
    <row r="968" spans="1:52" x14ac:dyDescent="0.3">
      <c r="A968" s="1" vm="5653">
        <f ca="1"/>
        <v>44160</v>
      </c>
      <c r="B968" s="1" vm="5654">
        <f ca="1"/>
        <v>13130</v>
      </c>
      <c r="C968" s="1" vm="5655">
        <f ca="1"/>
        <v>13145.85</v>
      </c>
      <c r="D968" s="1" vm="5656">
        <f ca="1"/>
        <v>12833.65</v>
      </c>
      <c r="E968" s="1" vm="5657">
        <f ca="1"/>
        <v>12858.4</v>
      </c>
      <c r="F968" s="1" vm="5658">
        <f ca="1"/>
        <v>679006000</v>
      </c>
      <c r="G968" s="1">
        <f t="shared" ca="1" si="639"/>
        <v>12894.15</v>
      </c>
      <c r="H968" s="2">
        <f t="shared" ca="1" si="652"/>
        <v>12470.185000000001</v>
      </c>
      <c r="I968" s="6" t="str" cm="1">
        <f t="array" aca="1" ref="I968" ca="1">_xlfn.IFS(AND(G967&lt;H967,G968&gt;H968),"BUY", AND(G967&gt;H967,G968&lt;H968),"SELL",TRUE,"")</f>
        <v/>
      </c>
      <c r="J968" s="1" vm="5582">
        <f t="shared" ca="1" si="662"/>
        <v>12399.4</v>
      </c>
      <c r="K968" s="3" t="str">
        <f t="shared" ca="1" si="676"/>
        <v/>
      </c>
      <c r="L968" s="3">
        <f t="shared" ca="1" si="677"/>
        <v>-1.5070680919024304E-2</v>
      </c>
      <c r="M968" s="3">
        <f t="shared" ca="1" si="678"/>
        <v>-1.518539766292209E-2</v>
      </c>
      <c r="N968" s="4">
        <f t="shared" ca="1" si="663"/>
        <v>1</v>
      </c>
      <c r="O968" s="2">
        <f t="shared" ca="1" si="679"/>
        <v>-1.518539766292209E-2</v>
      </c>
      <c r="P968" s="1">
        <f t="shared" ca="1" si="664"/>
        <v>12945.966666666667</v>
      </c>
      <c r="Q968" s="1">
        <f t="shared" ca="1" si="665"/>
        <v>8790389042466.667</v>
      </c>
      <c r="R968" s="1" t="e" vm="4">
        <f ca="1">IF(ISBLANK(A968),"",SUM($Q$2:Q968))</f>
        <v>#N/A</v>
      </c>
      <c r="S968" s="1" t="e" vm="4">
        <f ca="1">IF(ISBLANK(A968),"",SUM($F$2:F968))</f>
        <v>#N/A</v>
      </c>
      <c r="T968" s="1" t="e" vm="4">
        <f t="shared" ca="1" si="666"/>
        <v>#N/A</v>
      </c>
      <c r="U968" s="1" t="e" vm="4">
        <f t="shared" ca="1" si="667"/>
        <v>#N/A</v>
      </c>
      <c r="V968" s="17">
        <f t="shared" ca="1" si="668"/>
        <v>312.20000000000073</v>
      </c>
      <c r="W968" s="17">
        <f t="shared" ca="1" si="669"/>
        <v>0</v>
      </c>
      <c r="X968" s="17">
        <f t="shared" ca="1" si="670"/>
        <v>144.35000000000036</v>
      </c>
      <c r="Y968" s="22">
        <f t="shared" ca="1" si="661"/>
        <v>2384.1499999999996</v>
      </c>
      <c r="Z968" s="22">
        <f t="shared" ca="1" si="661"/>
        <v>1038.1999999999989</v>
      </c>
      <c r="AA968" s="22">
        <f t="shared" ca="1" si="661"/>
        <v>250.60000000000036</v>
      </c>
      <c r="AB968" s="23">
        <f t="shared" ca="1" si="646"/>
        <v>43.545917832351108</v>
      </c>
      <c r="AC968" s="23">
        <f t="shared" ca="1" si="647"/>
        <v>10.511083614705468</v>
      </c>
      <c r="AD968" s="23">
        <f t="shared" ca="1" si="648"/>
        <v>33.034834217645638</v>
      </c>
      <c r="AE968" s="23">
        <f t="shared" ca="1" si="649"/>
        <v>54.057001447056578</v>
      </c>
      <c r="AF968" s="23">
        <f t="shared" ca="1" si="650"/>
        <v>61.111111111111029</v>
      </c>
      <c r="AG968" s="23">
        <f t="shared" ca="1" si="655"/>
        <v>64.565451994973301</v>
      </c>
      <c r="AH968" s="25" t="str">
        <f t="shared" ca="1" si="671"/>
        <v>Strong</v>
      </c>
      <c r="AI968" s="25" t="str">
        <f t="shared" ca="1" si="672"/>
        <v>Bullish</v>
      </c>
      <c r="AJ968" s="1">
        <f t="shared" ca="1" si="680"/>
        <v>-678993089.88</v>
      </c>
      <c r="AK968" s="10">
        <f t="shared" ca="1" si="681"/>
        <v>-1.518539766292209E-2</v>
      </c>
      <c r="AL968" s="10">
        <f t="shared" ca="1" si="642"/>
        <v>0.14677130644628603</v>
      </c>
      <c r="AM968">
        <f t="shared" ca="1" si="682"/>
        <v>-196.75</v>
      </c>
      <c r="AN968">
        <f t="shared" ca="1" si="673"/>
        <v>0</v>
      </c>
      <c r="AO968">
        <f t="shared" ca="1" si="674"/>
        <v>196.75</v>
      </c>
      <c r="AP968">
        <f t="shared" ca="1" si="660"/>
        <v>70.518572854012845</v>
      </c>
      <c r="AQ968">
        <f t="shared" ca="1" si="660"/>
        <v>37.236023654114909</v>
      </c>
      <c r="AR968">
        <f t="shared" ca="1" si="643"/>
        <v>1.8938266209372741</v>
      </c>
      <c r="AS968">
        <f t="shared" ca="1" si="644"/>
        <v>65.443679563770388</v>
      </c>
      <c r="AT968">
        <f t="shared" ca="1" si="675"/>
        <v>312.20000000000073</v>
      </c>
      <c r="AU968">
        <f t="shared" ca="1" si="645"/>
        <v>158.56709929454479</v>
      </c>
      <c r="AV968">
        <f t="shared" ca="1" si="640"/>
        <v>12821.204166666665</v>
      </c>
      <c r="AW968">
        <f t="shared" ca="1" si="654"/>
        <v>12329.034615384617</v>
      </c>
      <c r="AX968">
        <f t="shared" ca="1" si="653"/>
        <v>492.16955128204791</v>
      </c>
      <c r="AY968">
        <f t="shared" ca="1" si="658"/>
        <v>380.39747150997169</v>
      </c>
      <c r="AZ968">
        <f t="shared" ca="1" si="657"/>
        <v>111.77207977207621</v>
      </c>
    </row>
    <row r="969" spans="1:52" x14ac:dyDescent="0.3">
      <c r="A969" s="1" vm="5659">
        <f ca="1"/>
        <v>44161</v>
      </c>
      <c r="B969" s="1" vm="5660">
        <f ca="1"/>
        <v>12906.45</v>
      </c>
      <c r="C969" s="1" vm="5661">
        <f ca="1"/>
        <v>13018</v>
      </c>
      <c r="D969" s="1" vm="5662">
        <f ca="1"/>
        <v>12790.4</v>
      </c>
      <c r="E969" s="1" vm="5663">
        <f ca="1"/>
        <v>12987</v>
      </c>
      <c r="F969" s="1" vm="5664">
        <f ca="1"/>
        <v>549799000</v>
      </c>
      <c r="G969" s="1">
        <f t="shared" ref="G969:G1032" ca="1" si="683">IFERROR(AVERAGE(E965:E969),"")</f>
        <v>12937.210000000001</v>
      </c>
      <c r="H969" s="2">
        <f t="shared" ca="1" si="652"/>
        <v>12535.995000000001</v>
      </c>
      <c r="I969" s="6" t="str" cm="1">
        <f t="array" aca="1" ref="I969" ca="1">_xlfn.IFS(AND(G968&lt;H968,G969&gt;H969),"BUY", AND(G968&gt;H968,G969&lt;H969),"SELL",TRUE,"")</f>
        <v/>
      </c>
      <c r="J969" s="1" vm="5582">
        <f t="shared" ca="1" si="662"/>
        <v>12399.4</v>
      </c>
      <c r="K969" s="3" t="str">
        <f t="shared" ca="1" si="676"/>
        <v/>
      </c>
      <c r="L969" s="3">
        <f t="shared" ca="1" si="677"/>
        <v>1.000124432277727E-2</v>
      </c>
      <c r="M969" s="3">
        <f t="shared" ca="1" si="678"/>
        <v>9.9515628551589408E-3</v>
      </c>
      <c r="N969" s="4">
        <f t="shared" ca="1" si="663"/>
        <v>1</v>
      </c>
      <c r="O969" s="2">
        <f t="shared" ca="1" si="679"/>
        <v>9.9515628551589408E-3</v>
      </c>
      <c r="P969" s="1">
        <f t="shared" ca="1" si="664"/>
        <v>12931.800000000001</v>
      </c>
      <c r="Q969" s="1">
        <f t="shared" ca="1" si="665"/>
        <v>7109890708200.001</v>
      </c>
      <c r="R969" s="1" t="e" vm="4">
        <f ca="1">IF(ISBLANK(A969),"",SUM($Q$2:Q969))</f>
        <v>#N/A</v>
      </c>
      <c r="S969" s="1" t="e" vm="4">
        <f ca="1">IF(ISBLANK(A969),"",SUM($F$2:F969))</f>
        <v>#N/A</v>
      </c>
      <c r="T969" s="1" t="e" vm="4">
        <f t="shared" ca="1" si="666"/>
        <v>#N/A</v>
      </c>
      <c r="U969" s="1" t="e" vm="4">
        <f t="shared" ca="1" si="667"/>
        <v>#N/A</v>
      </c>
      <c r="V969" s="17">
        <f t="shared" ca="1" si="668"/>
        <v>227.60000000000036</v>
      </c>
      <c r="W969" s="17">
        <f t="shared" ca="1" si="669"/>
        <v>0</v>
      </c>
      <c r="X969" s="17">
        <f t="shared" ca="1" si="670"/>
        <v>43.25</v>
      </c>
      <c r="Y969" s="22">
        <f t="shared" ca="1" si="661"/>
        <v>2451.6499999999996</v>
      </c>
      <c r="Z969" s="22">
        <f t="shared" ca="1" si="661"/>
        <v>888.89999999999964</v>
      </c>
      <c r="AA969" s="22">
        <f t="shared" ca="1" si="661"/>
        <v>293.85000000000036</v>
      </c>
      <c r="AB969" s="23">
        <f t="shared" ca="1" si="646"/>
        <v>36.257214528990673</v>
      </c>
      <c r="AC969" s="23">
        <f t="shared" ca="1" si="647"/>
        <v>11.985805477943442</v>
      </c>
      <c r="AD969" s="23">
        <f t="shared" ca="1" si="648"/>
        <v>24.271409051047229</v>
      </c>
      <c r="AE969" s="23">
        <f t="shared" ca="1" si="649"/>
        <v>48.243020006934117</v>
      </c>
      <c r="AF969" s="23">
        <f t="shared" ca="1" si="650"/>
        <v>50.310716550412117</v>
      </c>
      <c r="AG969" s="23">
        <f t="shared" ca="1" si="655"/>
        <v>66.034975822563666</v>
      </c>
      <c r="AH969" s="25" t="str">
        <f t="shared" ca="1" si="671"/>
        <v>Strong</v>
      </c>
      <c r="AI969" s="25" t="str">
        <f t="shared" ca="1" si="672"/>
        <v>Bullish</v>
      </c>
      <c r="AJ969" s="1">
        <f t="shared" ca="1" si="680"/>
        <v>549811894.14999998</v>
      </c>
      <c r="AK969" s="10">
        <f t="shared" ca="1" si="681"/>
        <v>9.9515628551589408E-3</v>
      </c>
      <c r="AL969" s="10">
        <f t="shared" ca="1" si="642"/>
        <v>0.14517325807659612</v>
      </c>
      <c r="AM969">
        <f t="shared" ca="1" si="682"/>
        <v>128.60000000000036</v>
      </c>
      <c r="AN969">
        <f t="shared" ca="1" si="673"/>
        <v>128.60000000000036</v>
      </c>
      <c r="AO969">
        <f t="shared" ca="1" si="674"/>
        <v>0</v>
      </c>
      <c r="AP969">
        <f t="shared" ca="1" si="660"/>
        <v>74.667246221583383</v>
      </c>
      <c r="AQ969">
        <f t="shared" ca="1" si="660"/>
        <v>34.576307678820989</v>
      </c>
      <c r="AR969">
        <f t="shared" ca="1" si="643"/>
        <v>2.1594916066564065</v>
      </c>
      <c r="AS969">
        <f t="shared" ca="1" si="644"/>
        <v>68.349338295654803</v>
      </c>
      <c r="AT969">
        <f t="shared" ca="1" si="675"/>
        <v>227.60000000000036</v>
      </c>
      <c r="AU969">
        <f t="shared" ca="1" si="645"/>
        <v>163.49802077350591</v>
      </c>
      <c r="AV969">
        <f t="shared" ca="1" si="640"/>
        <v>12850.862499999997</v>
      </c>
      <c r="AW969">
        <f t="shared" ca="1" si="654"/>
        <v>12369.394230769232</v>
      </c>
      <c r="AX969">
        <f t="shared" ca="1" si="653"/>
        <v>481.46826923076515</v>
      </c>
      <c r="AY969">
        <f t="shared" ca="1" si="658"/>
        <v>414.16855413105338</v>
      </c>
      <c r="AZ969">
        <f t="shared" ca="1" si="657"/>
        <v>67.299715099711761</v>
      </c>
    </row>
    <row r="970" spans="1:52" x14ac:dyDescent="0.3">
      <c r="A970" s="1" vm="5665">
        <f ca="1"/>
        <v>44162</v>
      </c>
      <c r="B970" s="1" vm="5666">
        <f ca="1"/>
        <v>13012.05</v>
      </c>
      <c r="C970" s="1" vm="5667">
        <f ca="1"/>
        <v>13035.3</v>
      </c>
      <c r="D970" s="1" vm="5668">
        <f ca="1"/>
        <v>12914.3</v>
      </c>
      <c r="E970" s="1" vm="5669">
        <f ca="1"/>
        <v>12968.95</v>
      </c>
      <c r="F970" s="1" vm="5670">
        <f ca="1"/>
        <v>1162361000</v>
      </c>
      <c r="G970" s="1">
        <f t="shared" ca="1" si="683"/>
        <v>12959.189999999999</v>
      </c>
      <c r="H970" s="2">
        <f t="shared" ca="1" si="652"/>
        <v>12602.3225</v>
      </c>
      <c r="I970" s="6" t="str" cm="1">
        <f t="array" aca="1" ref="I970" ca="1">_xlfn.IFS(AND(G969&lt;H969,G970&gt;H970),"BUY", AND(G969&gt;H969,G970&lt;H970),"SELL",TRUE,"")</f>
        <v/>
      </c>
      <c r="J970" s="1" vm="5582">
        <f t="shared" ca="1" si="662"/>
        <v>12399.4</v>
      </c>
      <c r="K970" s="3" t="str">
        <f t="shared" ca="1" si="676"/>
        <v/>
      </c>
      <c r="L970" s="3">
        <f t="shared" ca="1" si="677"/>
        <v>-1.3898513898513709E-3</v>
      </c>
      <c r="M970" s="3">
        <f t="shared" ca="1" si="678"/>
        <v>-1.3908181291474332E-3</v>
      </c>
      <c r="N970" s="4">
        <f t="shared" ca="1" si="663"/>
        <v>1</v>
      </c>
      <c r="O970" s="2">
        <f t="shared" ca="1" si="679"/>
        <v>-1.3908181291474332E-3</v>
      </c>
      <c r="P970" s="1">
        <f t="shared" ca="1" si="664"/>
        <v>12972.85</v>
      </c>
      <c r="Q970" s="1">
        <f t="shared" ca="1" si="665"/>
        <v>15079134898850</v>
      </c>
      <c r="R970" s="1" t="e" vm="4">
        <f ca="1">IF(ISBLANK(A970),"",SUM($Q$2:Q970))</f>
        <v>#N/A</v>
      </c>
      <c r="S970" s="1" t="e" vm="4">
        <f ca="1">IF(ISBLANK(A970),"",SUM($F$2:F970))</f>
        <v>#N/A</v>
      </c>
      <c r="T970" s="1" t="e" vm="4">
        <f t="shared" ca="1" si="666"/>
        <v>#N/A</v>
      </c>
      <c r="U970" s="1" t="e" vm="4">
        <f t="shared" ca="1" si="667"/>
        <v>#N/A</v>
      </c>
      <c r="V970" s="17">
        <f t="shared" ca="1" si="668"/>
        <v>121</v>
      </c>
      <c r="W970" s="17">
        <f t="shared" ca="1" si="669"/>
        <v>17.299999999999272</v>
      </c>
      <c r="X970" s="17">
        <f t="shared" ca="1" si="670"/>
        <v>0</v>
      </c>
      <c r="Y970" s="22">
        <f t="shared" ca="1" si="661"/>
        <v>2362.1499999999996</v>
      </c>
      <c r="Z970" s="22">
        <f t="shared" ca="1" si="661"/>
        <v>712.54999999999927</v>
      </c>
      <c r="AA970" s="22">
        <f t="shared" ca="1" si="661"/>
        <v>293.85000000000036</v>
      </c>
      <c r="AB970" s="23">
        <f t="shared" ca="1" si="646"/>
        <v>30.165315496475642</v>
      </c>
      <c r="AC970" s="23">
        <f t="shared" ca="1" si="647"/>
        <v>12.439938191901463</v>
      </c>
      <c r="AD970" s="23">
        <f t="shared" ca="1" si="648"/>
        <v>17.725377304574181</v>
      </c>
      <c r="AE970" s="23">
        <f t="shared" ca="1" si="649"/>
        <v>42.605253688377104</v>
      </c>
      <c r="AF970" s="23">
        <f t="shared" ca="1" si="650"/>
        <v>41.603736089030122</v>
      </c>
      <c r="AG970" s="23">
        <f t="shared" ca="1" si="655"/>
        <v>66.303999757344286</v>
      </c>
      <c r="AH970" s="25" t="str">
        <f t="shared" ca="1" si="671"/>
        <v>Strong</v>
      </c>
      <c r="AI970" s="25" t="str">
        <f t="shared" ca="1" si="672"/>
        <v>Bullish</v>
      </c>
      <c r="AJ970" s="1">
        <f t="shared" ca="1" si="680"/>
        <v>-1162348062.79</v>
      </c>
      <c r="AK970" s="10">
        <f t="shared" ca="1" si="681"/>
        <v>-1.3908181291474332E-3</v>
      </c>
      <c r="AL970" s="10">
        <f t="shared" ca="1" si="642"/>
        <v>0.13602926074320337</v>
      </c>
      <c r="AM970">
        <f t="shared" ca="1" si="682"/>
        <v>-18.049999999999272</v>
      </c>
      <c r="AN970">
        <f t="shared" ca="1" si="673"/>
        <v>0</v>
      </c>
      <c r="AO970">
        <f t="shared" ca="1" si="674"/>
        <v>18.049999999999272</v>
      </c>
      <c r="AP970">
        <f t="shared" ca="1" si="660"/>
        <v>69.333871491470276</v>
      </c>
      <c r="AQ970">
        <f t="shared" ca="1" si="660"/>
        <v>33.395857130333724</v>
      </c>
      <c r="AR970">
        <f t="shared" ca="1" si="643"/>
        <v>2.0761219339537109</v>
      </c>
      <c r="AS970">
        <f t="shared" ca="1" si="644"/>
        <v>67.491535723530006</v>
      </c>
      <c r="AT970">
        <f t="shared" ca="1" si="675"/>
        <v>121</v>
      </c>
      <c r="AU970">
        <f t="shared" ca="1" si="645"/>
        <v>160.46244786111265</v>
      </c>
      <c r="AV970">
        <f t="shared" ca="1" si="640"/>
        <v>12869.179166666667</v>
      </c>
      <c r="AW970">
        <f t="shared" ca="1" si="654"/>
        <v>12410.644230769232</v>
      </c>
      <c r="AX970">
        <f t="shared" ca="1" si="653"/>
        <v>458.53493589743448</v>
      </c>
      <c r="AY970">
        <f t="shared" ca="1" si="658"/>
        <v>438.81987179487078</v>
      </c>
      <c r="AZ970">
        <f t="shared" ca="1" si="657"/>
        <v>19.715064102563701</v>
      </c>
    </row>
    <row r="971" spans="1:52" x14ac:dyDescent="0.3">
      <c r="A971" s="1" vm="5671">
        <f ca="1"/>
        <v>44166</v>
      </c>
      <c r="B971" s="1" vm="5672">
        <f ca="1"/>
        <v>13062.2</v>
      </c>
      <c r="C971" s="1" vm="5673">
        <f ca="1"/>
        <v>13128.4</v>
      </c>
      <c r="D971" s="1" vm="5674">
        <f ca="1"/>
        <v>12962.8</v>
      </c>
      <c r="E971" s="1" vm="5675">
        <f ca="1"/>
        <v>13109.05</v>
      </c>
      <c r="F971" s="1" vm="5676">
        <f ca="1"/>
        <v>583634000</v>
      </c>
      <c r="G971" s="1">
        <f t="shared" ca="1" si="683"/>
        <v>12995.710000000001</v>
      </c>
      <c r="H971" s="2">
        <f t="shared" ca="1" si="652"/>
        <v>12674.317500000001</v>
      </c>
      <c r="I971" s="6" t="str" cm="1">
        <f t="array" aca="1" ref="I971" ca="1">_xlfn.IFS(AND(G970&lt;H970,G971&gt;H971),"BUY", AND(G970&gt;H970,G971&lt;H971),"SELL",TRUE,"")</f>
        <v/>
      </c>
      <c r="J971" s="1" vm="5582">
        <f t="shared" ca="1" si="662"/>
        <v>12399.4</v>
      </c>
      <c r="K971" s="3" t="str">
        <f t="shared" ca="1" si="676"/>
        <v/>
      </c>
      <c r="L971" s="3">
        <f t="shared" ca="1" si="677"/>
        <v>1.0802724970024435E-2</v>
      </c>
      <c r="M971" s="3">
        <f t="shared" ca="1" si="678"/>
        <v>1.0744792383060973E-2</v>
      </c>
      <c r="N971" s="4">
        <f t="shared" ca="1" si="663"/>
        <v>1</v>
      </c>
      <c r="O971" s="2">
        <f t="shared" ca="1" si="679"/>
        <v>1.0744792383060973E-2</v>
      </c>
      <c r="P971" s="1">
        <f t="shared" ca="1" si="664"/>
        <v>13066.75</v>
      </c>
      <c r="Q971" s="1">
        <f t="shared" ca="1" si="665"/>
        <v>7626199569500</v>
      </c>
      <c r="R971" s="1" t="e" vm="4">
        <f ca="1">IF(ISBLANK(A971),"",SUM($Q$2:Q971))</f>
        <v>#N/A</v>
      </c>
      <c r="S971" s="1" t="e" vm="4">
        <f ca="1">IF(ISBLANK(A971),"",SUM($F$2:F971))</f>
        <v>#N/A</v>
      </c>
      <c r="T971" s="1" t="e" vm="4">
        <f t="shared" ca="1" si="666"/>
        <v>#N/A</v>
      </c>
      <c r="U971" s="1" t="e" vm="4">
        <f t="shared" ca="1" si="667"/>
        <v>#N/A</v>
      </c>
      <c r="V971" s="17">
        <f t="shared" ca="1" si="668"/>
        <v>165.60000000000036</v>
      </c>
      <c r="W971" s="17">
        <f t="shared" ca="1" si="669"/>
        <v>93.100000000000364</v>
      </c>
      <c r="X971" s="17">
        <f t="shared" ca="1" si="670"/>
        <v>0</v>
      </c>
      <c r="Y971" s="22">
        <f t="shared" ca="1" si="661"/>
        <v>2344.8999999999996</v>
      </c>
      <c r="Z971" s="22">
        <f t="shared" ca="1" si="661"/>
        <v>635.79999999999927</v>
      </c>
      <c r="AA971" s="22">
        <f t="shared" ca="1" si="661"/>
        <v>293.85000000000036</v>
      </c>
      <c r="AB971" s="23">
        <f t="shared" ca="1" si="646"/>
        <v>27.114162650859285</v>
      </c>
      <c r="AC971" s="23">
        <f t="shared" ca="1" si="647"/>
        <v>12.531451234594243</v>
      </c>
      <c r="AD971" s="23">
        <f t="shared" ca="1" si="648"/>
        <v>14.582711416265042</v>
      </c>
      <c r="AE971" s="23">
        <f t="shared" ca="1" si="649"/>
        <v>39.645613885453528</v>
      </c>
      <c r="AF971" s="23">
        <f t="shared" ca="1" si="650"/>
        <v>36.782660140913144</v>
      </c>
      <c r="AG971" s="23">
        <f t="shared" ca="1" si="655"/>
        <v>65.895277973966927</v>
      </c>
      <c r="AH971" s="25" t="str">
        <f t="shared" ca="1" si="671"/>
        <v>Strong</v>
      </c>
      <c r="AI971" s="25" t="str">
        <f t="shared" ca="1" si="672"/>
        <v>Bullish</v>
      </c>
      <c r="AJ971" s="1">
        <f t="shared" ca="1" si="680"/>
        <v>583646959.19000006</v>
      </c>
      <c r="AK971" s="10">
        <f t="shared" ca="1" si="681"/>
        <v>1.0744792383060973E-2</v>
      </c>
      <c r="AL971" s="10">
        <f t="shared" ca="1" si="642"/>
        <v>0.13221389675061748</v>
      </c>
      <c r="AM971">
        <f t="shared" ca="1" si="682"/>
        <v>140.09999999999854</v>
      </c>
      <c r="AN971">
        <f t="shared" ca="1" si="673"/>
        <v>140.09999999999854</v>
      </c>
      <c r="AO971">
        <f t="shared" ca="1" si="674"/>
        <v>0</v>
      </c>
      <c r="AP971">
        <f t="shared" ca="1" si="660"/>
        <v>74.388594956365154</v>
      </c>
      <c r="AQ971">
        <f t="shared" ca="1" si="660"/>
        <v>31.010438763881318</v>
      </c>
      <c r="AR971">
        <f t="shared" ca="1" si="643"/>
        <v>2.3988243288904227</v>
      </c>
      <c r="AS971">
        <f t="shared" ca="1" si="644"/>
        <v>70.578061610896526</v>
      </c>
      <c r="AT971">
        <f t="shared" ca="1" si="675"/>
        <v>165.60000000000036</v>
      </c>
      <c r="AU971">
        <f t="shared" ca="1" si="645"/>
        <v>160.82941587103321</v>
      </c>
      <c r="AV971">
        <f t="shared" ca="1" si="640"/>
        <v>12904.033333333333</v>
      </c>
      <c r="AW971">
        <f t="shared" ca="1" si="654"/>
        <v>12455.978846153848</v>
      </c>
      <c r="AX971">
        <f t="shared" ca="1" si="653"/>
        <v>448.05448717948457</v>
      </c>
      <c r="AY971">
        <f t="shared" ca="1" si="658"/>
        <v>454.93212250712105</v>
      </c>
      <c r="AZ971">
        <f t="shared" ca="1" si="657"/>
        <v>-6.877635327636483</v>
      </c>
    </row>
    <row r="972" spans="1:52" x14ac:dyDescent="0.3">
      <c r="A972" s="1" vm="5677">
        <f ca="1"/>
        <v>44167</v>
      </c>
      <c r="B972" s="1" vm="5678">
        <f ca="1"/>
        <v>13121.4</v>
      </c>
      <c r="C972" s="1" vm="5679">
        <f ca="1"/>
        <v>13128.5</v>
      </c>
      <c r="D972" s="1" vm="5680">
        <f ca="1"/>
        <v>12983.55</v>
      </c>
      <c r="E972" s="1" vm="5681">
        <f ca="1"/>
        <v>13113.75</v>
      </c>
      <c r="F972" s="1" vm="5682">
        <f ca="1"/>
        <v>717712000</v>
      </c>
      <c r="G972" s="1">
        <f t="shared" ca="1" si="683"/>
        <v>13007.430000000002</v>
      </c>
      <c r="H972" s="2">
        <f t="shared" ca="1" si="652"/>
        <v>12739.329999999998</v>
      </c>
      <c r="I972" s="6" t="str" cm="1">
        <f t="array" aca="1" ref="I972" ca="1">_xlfn.IFS(AND(G971&lt;H971,G972&gt;H972),"BUY", AND(G971&gt;H971,G972&lt;H972),"SELL",TRUE,"")</f>
        <v/>
      </c>
      <c r="J972" s="1" vm="5582">
        <f t="shared" ca="1" si="662"/>
        <v>12399.4</v>
      </c>
      <c r="K972" s="3" t="str">
        <f t="shared" ca="1" si="676"/>
        <v/>
      </c>
      <c r="L972" s="3">
        <f t="shared" ca="1" si="677"/>
        <v>3.5853093855009455E-4</v>
      </c>
      <c r="M972" s="3">
        <f t="shared" ca="1" si="678"/>
        <v>3.5846668169140151E-4</v>
      </c>
      <c r="N972" s="4">
        <f t="shared" ca="1" si="663"/>
        <v>1</v>
      </c>
      <c r="O972" s="2">
        <f t="shared" ca="1" si="679"/>
        <v>3.5846668169140151E-4</v>
      </c>
      <c r="P972" s="1">
        <f t="shared" ca="1" si="664"/>
        <v>13075.266666666668</v>
      </c>
      <c r="Q972" s="1">
        <f t="shared" ca="1" si="665"/>
        <v>9384275789866.668</v>
      </c>
      <c r="R972" s="1" t="e" vm="4">
        <f ca="1">IF(ISBLANK(A972),"",SUM($Q$2:Q972))</f>
        <v>#N/A</v>
      </c>
      <c r="S972" s="1" t="e" vm="4">
        <f ca="1">IF(ISBLANK(A972),"",SUM($F$2:F972))</f>
        <v>#N/A</v>
      </c>
      <c r="T972" s="1" t="e" vm="4">
        <f t="shared" ca="1" si="666"/>
        <v>#N/A</v>
      </c>
      <c r="U972" s="1" t="e" vm="4">
        <f t="shared" ca="1" si="667"/>
        <v>#N/A</v>
      </c>
      <c r="V972" s="17">
        <f t="shared" ca="1" si="668"/>
        <v>144.95000000000073</v>
      </c>
      <c r="W972" s="17">
        <f t="shared" ca="1" si="669"/>
        <v>0.1000000000003638</v>
      </c>
      <c r="X972" s="17">
        <f t="shared" ca="1" si="670"/>
        <v>0</v>
      </c>
      <c r="Y972" s="22">
        <f t="shared" ca="1" si="661"/>
        <v>2291.2000000000007</v>
      </c>
      <c r="Z972" s="22">
        <f t="shared" ca="1" si="661"/>
        <v>510.04999999999927</v>
      </c>
      <c r="AA972" s="22">
        <f t="shared" ca="1" si="661"/>
        <v>293.85000000000036</v>
      </c>
      <c r="AB972" s="23">
        <f t="shared" ca="1" si="646"/>
        <v>22.261260474860297</v>
      </c>
      <c r="AC972" s="23">
        <f t="shared" ca="1" si="647"/>
        <v>12.82515712290504</v>
      </c>
      <c r="AD972" s="23">
        <f t="shared" ca="1" si="648"/>
        <v>9.4361033519552571</v>
      </c>
      <c r="AE972" s="23">
        <f t="shared" ca="1" si="649"/>
        <v>35.086417597765333</v>
      </c>
      <c r="AF972" s="23">
        <f t="shared" ca="1" si="650"/>
        <v>26.893892275158482</v>
      </c>
      <c r="AG972" s="23">
        <f t="shared" ca="1" si="655"/>
        <v>64.427109737069685</v>
      </c>
      <c r="AH972" s="25" t="str">
        <f t="shared" ca="1" si="671"/>
        <v>Strong</v>
      </c>
      <c r="AI972" s="25" t="str">
        <f t="shared" ca="1" si="672"/>
        <v>Bullish</v>
      </c>
      <c r="AJ972" s="1">
        <f t="shared" ca="1" si="680"/>
        <v>717724995.71000004</v>
      </c>
      <c r="AK972" s="10">
        <f t="shared" ca="1" si="681"/>
        <v>3.5846668169140151E-4</v>
      </c>
      <c r="AL972" s="10">
        <f t="shared" ca="1" si="642"/>
        <v>0.12889783006121902</v>
      </c>
      <c r="AM972">
        <f t="shared" ca="1" si="682"/>
        <v>4.7000000000007276</v>
      </c>
      <c r="AN972">
        <f t="shared" ca="1" si="673"/>
        <v>4.7000000000007276</v>
      </c>
      <c r="AO972">
        <f t="shared" ca="1" si="674"/>
        <v>0</v>
      </c>
      <c r="AP972">
        <f t="shared" ca="1" si="660"/>
        <v>69.410838173767701</v>
      </c>
      <c r="AQ972">
        <f t="shared" ca="1" si="660"/>
        <v>28.795407423604079</v>
      </c>
      <c r="AR972">
        <f t="shared" ca="1" si="643"/>
        <v>2.4104829340553269</v>
      </c>
      <c r="AS972">
        <f t="shared" ca="1" si="644"/>
        <v>70.67863937935256</v>
      </c>
      <c r="AT972">
        <f t="shared" ca="1" si="675"/>
        <v>144.95000000000073</v>
      </c>
      <c r="AU972">
        <f t="shared" ca="1" si="645"/>
        <v>159.69517188024517</v>
      </c>
      <c r="AV972">
        <f t="shared" ca="1" si="640"/>
        <v>12936.849999999999</v>
      </c>
      <c r="AW972">
        <f t="shared" ca="1" si="654"/>
        <v>12507.748076923077</v>
      </c>
      <c r="AX972">
        <f t="shared" ca="1" si="653"/>
        <v>429.10192307692159</v>
      </c>
      <c r="AY972">
        <f t="shared" ca="1" si="658"/>
        <v>461.47713675213504</v>
      </c>
      <c r="AZ972">
        <f t="shared" ca="1" si="657"/>
        <v>-32.375213675213445</v>
      </c>
    </row>
    <row r="973" spans="1:52" x14ac:dyDescent="0.3">
      <c r="A973" s="1" vm="5683">
        <f ca="1"/>
        <v>44168</v>
      </c>
      <c r="B973" s="1" vm="5684">
        <f ca="1"/>
        <v>13215.3</v>
      </c>
      <c r="C973" s="1" vm="5685">
        <f ca="1"/>
        <v>13216.6</v>
      </c>
      <c r="D973" s="1" vm="5686">
        <f ca="1"/>
        <v>13107.9</v>
      </c>
      <c r="E973" s="1" vm="5687">
        <f ca="1"/>
        <v>13133.9</v>
      </c>
      <c r="F973" s="1" vm="5688">
        <f ca="1"/>
        <v>713688000</v>
      </c>
      <c r="G973" s="1">
        <f t="shared" ca="1" si="683"/>
        <v>13062.53</v>
      </c>
      <c r="H973" s="2">
        <f t="shared" ca="1" si="652"/>
        <v>12800.599999999999</v>
      </c>
      <c r="I973" s="6" t="str" cm="1">
        <f t="array" aca="1" ref="I973" ca="1">_xlfn.IFS(AND(G972&lt;H972,G973&gt;H973),"BUY", AND(G972&gt;H972,G973&lt;H973),"SELL",TRUE,"")</f>
        <v/>
      </c>
      <c r="J973" s="1" vm="5582">
        <f t="shared" ca="1" si="662"/>
        <v>12399.4</v>
      </c>
      <c r="K973" s="3" t="str">
        <f t="shared" ca="1" si="676"/>
        <v/>
      </c>
      <c r="L973" s="3">
        <f t="shared" ca="1" si="677"/>
        <v>1.5365551425030599E-3</v>
      </c>
      <c r="M973" s="3">
        <f t="shared" ca="1" si="678"/>
        <v>1.5353758495279832E-3</v>
      </c>
      <c r="N973" s="4">
        <f t="shared" ca="1" si="663"/>
        <v>1</v>
      </c>
      <c r="O973" s="2">
        <f t="shared" ca="1" si="679"/>
        <v>1.5353758495279832E-3</v>
      </c>
      <c r="P973" s="1">
        <f t="shared" ca="1" si="664"/>
        <v>13152.800000000001</v>
      </c>
      <c r="Q973" s="1">
        <f t="shared" ca="1" si="665"/>
        <v>9386995526400</v>
      </c>
      <c r="R973" s="1" t="e" vm="4">
        <f ca="1">IF(ISBLANK(A973),"",SUM($Q$2:Q973))</f>
        <v>#N/A</v>
      </c>
      <c r="S973" s="1" t="e" vm="4">
        <f ca="1">IF(ISBLANK(A973),"",SUM($F$2:F973))</f>
        <v>#N/A</v>
      </c>
      <c r="T973" s="1" t="e" vm="4">
        <f t="shared" ca="1" si="666"/>
        <v>#N/A</v>
      </c>
      <c r="U973" s="1" t="e" vm="4">
        <f t="shared" ca="1" si="667"/>
        <v>#N/A</v>
      </c>
      <c r="V973" s="17">
        <f t="shared" ca="1" si="668"/>
        <v>108.70000000000073</v>
      </c>
      <c r="W973" s="17">
        <f t="shared" ca="1" si="669"/>
        <v>88.100000000000364</v>
      </c>
      <c r="X973" s="17">
        <f t="shared" ca="1" si="670"/>
        <v>0</v>
      </c>
      <c r="Y973" s="22">
        <f t="shared" ca="1" si="661"/>
        <v>2275.6000000000022</v>
      </c>
      <c r="Z973" s="22">
        <f t="shared" ca="1" si="661"/>
        <v>598.14999999999964</v>
      </c>
      <c r="AA973" s="22">
        <f t="shared" ca="1" si="661"/>
        <v>293.85000000000036</v>
      </c>
      <c r="AB973" s="23">
        <f t="shared" ca="1" si="646"/>
        <v>26.285375285638914</v>
      </c>
      <c r="AC973" s="23">
        <f t="shared" ca="1" si="647"/>
        <v>12.913077869572865</v>
      </c>
      <c r="AD973" s="23">
        <f t="shared" ca="1" si="648"/>
        <v>13.372297416066049</v>
      </c>
      <c r="AE973" s="23">
        <f t="shared" ca="1" si="649"/>
        <v>39.19845315521178</v>
      </c>
      <c r="AF973" s="23">
        <f t="shared" ca="1" si="650"/>
        <v>34.114349775784667</v>
      </c>
      <c r="AG973" s="23">
        <f t="shared" ca="1" si="655"/>
        <v>63.566645755061245</v>
      </c>
      <c r="AH973" s="25" t="str">
        <f t="shared" ca="1" si="671"/>
        <v>Strong</v>
      </c>
      <c r="AI973" s="25" t="str">
        <f t="shared" ca="1" si="672"/>
        <v>Bullish</v>
      </c>
      <c r="AJ973" s="1">
        <f t="shared" ca="1" si="680"/>
        <v>713701007.42999995</v>
      </c>
      <c r="AK973" s="10">
        <f t="shared" ca="1" si="681"/>
        <v>1.5353758495279832E-3</v>
      </c>
      <c r="AL973" s="10">
        <f t="shared" ca="1" si="642"/>
        <v>0.12538920513271715</v>
      </c>
      <c r="AM973">
        <f t="shared" ca="1" si="682"/>
        <v>20.149999999999636</v>
      </c>
      <c r="AN973">
        <f t="shared" ca="1" si="673"/>
        <v>20.149999999999636</v>
      </c>
      <c r="AO973">
        <f t="shared" ca="1" si="674"/>
        <v>0</v>
      </c>
      <c r="AP973">
        <f t="shared" ca="1" si="660"/>
        <v>65.892206875641406</v>
      </c>
      <c r="AQ973">
        <f t="shared" ca="1" si="660"/>
        <v>26.738592607632359</v>
      </c>
      <c r="AR973">
        <f t="shared" ca="1" si="643"/>
        <v>2.4643109621571071</v>
      </c>
      <c r="AS973">
        <f t="shared" ca="1" si="644"/>
        <v>71.134230993590293</v>
      </c>
      <c r="AT973">
        <f t="shared" ca="1" si="675"/>
        <v>108.70000000000073</v>
      </c>
      <c r="AU973">
        <f t="shared" ca="1" si="645"/>
        <v>156.05265960308483</v>
      </c>
      <c r="AV973">
        <f t="shared" ca="1" si="640"/>
        <v>12966.320833333331</v>
      </c>
      <c r="AW973">
        <f t="shared" ca="1" si="654"/>
        <v>12555.613461538464</v>
      </c>
      <c r="AX973">
        <f t="shared" ca="1" si="653"/>
        <v>410.70737179486787</v>
      </c>
      <c r="AY973">
        <f t="shared" ca="1" si="658"/>
        <v>460.527670940169</v>
      </c>
      <c r="AZ973">
        <f t="shared" ca="1" si="657"/>
        <v>-49.820299145301135</v>
      </c>
    </row>
    <row r="974" spans="1:52" x14ac:dyDescent="0.3">
      <c r="A974" s="1" vm="5689">
        <f ca="1"/>
        <v>44169</v>
      </c>
      <c r="B974" s="1" vm="5690">
        <f ca="1"/>
        <v>13177.4</v>
      </c>
      <c r="C974" s="1" vm="5691">
        <f ca="1"/>
        <v>13280.05</v>
      </c>
      <c r="D974" s="1" vm="5692">
        <f ca="1"/>
        <v>13152.85</v>
      </c>
      <c r="E974" s="1" vm="5693">
        <f ca="1"/>
        <v>13258.55</v>
      </c>
      <c r="F974" s="1" vm="5694">
        <f ca="1"/>
        <v>640514000</v>
      </c>
      <c r="G974" s="1">
        <f t="shared" ca="1" si="683"/>
        <v>13116.84</v>
      </c>
      <c r="H974" s="2">
        <f t="shared" ca="1" si="652"/>
        <v>12857.512499999999</v>
      </c>
      <c r="I974" s="6" t="str" cm="1">
        <f t="array" aca="1" ref="I974" ca="1">_xlfn.IFS(AND(G973&lt;H973,G974&gt;H974),"BUY", AND(G973&gt;H973,G974&lt;H974),"SELL",TRUE,"")</f>
        <v/>
      </c>
      <c r="J974" s="1" vm="5582">
        <f t="shared" ca="1" si="662"/>
        <v>12399.4</v>
      </c>
      <c r="K974" s="3" t="str">
        <f t="shared" ca="1" si="676"/>
        <v/>
      </c>
      <c r="L974" s="3">
        <f t="shared" ca="1" si="677"/>
        <v>9.4907072537480097E-3</v>
      </c>
      <c r="M974" s="3">
        <f t="shared" ca="1" si="678"/>
        <v>9.4459534324455828E-3</v>
      </c>
      <c r="N974" s="4">
        <f t="shared" ca="1" si="663"/>
        <v>1</v>
      </c>
      <c r="O974" s="2">
        <f t="shared" ca="1" si="679"/>
        <v>9.4459534324455828E-3</v>
      </c>
      <c r="P974" s="1">
        <f t="shared" ca="1" si="664"/>
        <v>13230.483333333332</v>
      </c>
      <c r="Q974" s="1">
        <f t="shared" ca="1" si="665"/>
        <v>8474309801766.666</v>
      </c>
      <c r="R974" s="1" t="e" vm="4">
        <f ca="1">IF(ISBLANK(A974),"",SUM($Q$2:Q974))</f>
        <v>#N/A</v>
      </c>
      <c r="S974" s="1" t="e" vm="4">
        <f ca="1">IF(ISBLANK(A974),"",SUM($F$2:F974))</f>
        <v>#N/A</v>
      </c>
      <c r="T974" s="1" t="e" vm="4">
        <f t="shared" ca="1" si="666"/>
        <v>#N/A</v>
      </c>
      <c r="U974" s="1" t="e" vm="4">
        <f t="shared" ca="1" si="667"/>
        <v>#N/A</v>
      </c>
      <c r="V974" s="17">
        <f t="shared" ca="1" si="668"/>
        <v>146.14999999999964</v>
      </c>
      <c r="W974" s="17">
        <f t="shared" ca="1" si="669"/>
        <v>63.449999999998909</v>
      </c>
      <c r="X974" s="17">
        <f t="shared" ca="1" si="670"/>
        <v>0</v>
      </c>
      <c r="Y974" s="22">
        <f t="shared" ca="1" si="661"/>
        <v>2293.5000000000018</v>
      </c>
      <c r="Z974" s="22">
        <f t="shared" ca="1" si="661"/>
        <v>661.59999999999854</v>
      </c>
      <c r="AA974" s="22">
        <f t="shared" ca="1" si="661"/>
        <v>276.70000000000073</v>
      </c>
      <c r="AB974" s="23">
        <f t="shared" ca="1" si="646"/>
        <v>28.846740789186747</v>
      </c>
      <c r="AC974" s="23">
        <f t="shared" ca="1" si="647"/>
        <v>12.06453019402662</v>
      </c>
      <c r="AD974" s="23">
        <f t="shared" ca="1" si="648"/>
        <v>16.782210595160127</v>
      </c>
      <c r="AE974" s="23">
        <f t="shared" ca="1" si="649"/>
        <v>40.91127098321337</v>
      </c>
      <c r="AF974" s="23">
        <f t="shared" ca="1" si="650"/>
        <v>41.020995417243746</v>
      </c>
      <c r="AG974" s="23">
        <f t="shared" ca="1" si="655"/>
        <v>61.695536294382059</v>
      </c>
      <c r="AH974" s="25" t="str">
        <f t="shared" ca="1" si="671"/>
        <v>Strong</v>
      </c>
      <c r="AI974" s="25" t="str">
        <f t="shared" ca="1" si="672"/>
        <v>Bullish</v>
      </c>
      <c r="AJ974" s="1">
        <f t="shared" ca="1" si="680"/>
        <v>640527062.52999997</v>
      </c>
      <c r="AK974" s="10">
        <f t="shared" ca="1" si="681"/>
        <v>9.4459534324455828E-3</v>
      </c>
      <c r="AL974" s="10">
        <f t="shared" ca="1" si="642"/>
        <v>0.12883916432534678</v>
      </c>
      <c r="AM974">
        <f t="shared" ca="1" si="682"/>
        <v>124.64999999999964</v>
      </c>
      <c r="AN974">
        <f t="shared" ca="1" si="673"/>
        <v>124.64999999999964</v>
      </c>
      <c r="AO974">
        <f t="shared" ca="1" si="674"/>
        <v>0</v>
      </c>
      <c r="AP974">
        <f t="shared" ca="1" si="660"/>
        <v>70.089192098809846</v>
      </c>
      <c r="AQ974">
        <f t="shared" ca="1" si="660"/>
        <v>24.828693135658622</v>
      </c>
      <c r="AR974">
        <f t="shared" ca="1" si="643"/>
        <v>2.8229110455333926</v>
      </c>
      <c r="AS974">
        <f t="shared" ca="1" si="644"/>
        <v>73.841923390595795</v>
      </c>
      <c r="AT974">
        <f t="shared" ca="1" si="675"/>
        <v>127.19999999999891</v>
      </c>
      <c r="AU974">
        <f t="shared" ca="1" si="645"/>
        <v>153.99175534572154</v>
      </c>
      <c r="AV974">
        <f t="shared" ref="AV974:AV1037" ca="1" si="684">AVERAGE(E963:E974)</f>
        <v>12998.349999999999</v>
      </c>
      <c r="AW974">
        <f t="shared" ca="1" si="654"/>
        <v>12614.419230769232</v>
      </c>
      <c r="AX974">
        <f t="shared" ca="1" si="653"/>
        <v>383.9307692307666</v>
      </c>
      <c r="AY974">
        <f t="shared" ca="1" si="658"/>
        <v>452.83881766381575</v>
      </c>
      <c r="AZ974">
        <f t="shared" ca="1" si="657"/>
        <v>-68.908048433049146</v>
      </c>
    </row>
    <row r="975" spans="1:52" x14ac:dyDescent="0.3">
      <c r="A975" s="1" vm="5695">
        <f ca="1"/>
        <v>44172</v>
      </c>
      <c r="B975" s="1" vm="5696">
        <f ca="1"/>
        <v>13264.85</v>
      </c>
      <c r="C975" s="1" vm="5697">
        <f ca="1"/>
        <v>13366.65</v>
      </c>
      <c r="D975" s="1" vm="5698">
        <f ca="1"/>
        <v>13241.95</v>
      </c>
      <c r="E975" s="1" vm="5699">
        <f ca="1"/>
        <v>13355.75</v>
      </c>
      <c r="F975" s="1" vm="5700">
        <f ca="1"/>
        <v>591723000</v>
      </c>
      <c r="G975" s="1">
        <f t="shared" ca="1" si="683"/>
        <v>13194.2</v>
      </c>
      <c r="H975" s="2">
        <f t="shared" ca="1" si="652"/>
        <v>12912.122499999999</v>
      </c>
      <c r="I975" s="6" t="str" cm="1">
        <f t="array" aca="1" ref="I975" ca="1">_xlfn.IFS(AND(G974&lt;H974,G975&gt;H975),"BUY", AND(G974&gt;H974,G975&lt;H975),"SELL",TRUE,"")</f>
        <v/>
      </c>
      <c r="J975" s="1" vm="5582">
        <f t="shared" ca="1" si="662"/>
        <v>12399.4</v>
      </c>
      <c r="K975" s="3" t="str">
        <f t="shared" ca="1" si="676"/>
        <v/>
      </c>
      <c r="L975" s="3">
        <f t="shared" ca="1" si="677"/>
        <v>7.331118410384363E-3</v>
      </c>
      <c r="M975" s="3">
        <f t="shared" ca="1" si="678"/>
        <v>7.3043763815936035E-3</v>
      </c>
      <c r="N975" s="4">
        <f t="shared" ca="1" si="663"/>
        <v>1</v>
      </c>
      <c r="O975" s="2">
        <f t="shared" ca="1" si="679"/>
        <v>7.3043763815936035E-3</v>
      </c>
      <c r="P975" s="1">
        <f t="shared" ca="1" si="664"/>
        <v>13321.449999999999</v>
      </c>
      <c r="Q975" s="1">
        <f t="shared" ca="1" si="665"/>
        <v>7882608358349.999</v>
      </c>
      <c r="R975" s="1" t="e" vm="4">
        <f ca="1">IF(ISBLANK(A975),"",SUM($Q$2:Q975))</f>
        <v>#N/A</v>
      </c>
      <c r="S975" s="1" t="e" vm="4">
        <f ca="1">IF(ISBLANK(A975),"",SUM($F$2:F975))</f>
        <v>#N/A</v>
      </c>
      <c r="T975" s="1" t="e" vm="4">
        <f t="shared" ca="1" si="666"/>
        <v>#N/A</v>
      </c>
      <c r="U975" s="1" t="e" vm="4">
        <f t="shared" ca="1" si="667"/>
        <v>#N/A</v>
      </c>
      <c r="V975" s="17">
        <f t="shared" ca="1" si="668"/>
        <v>124.69999999999891</v>
      </c>
      <c r="W975" s="17">
        <f t="shared" ca="1" si="669"/>
        <v>86.600000000000364</v>
      </c>
      <c r="X975" s="17">
        <f t="shared" ca="1" si="670"/>
        <v>0</v>
      </c>
      <c r="Y975" s="22">
        <f t="shared" ref="Y975:AA977" ca="1" si="685">SUM(V962:V975)</f>
        <v>2309.4500000000007</v>
      </c>
      <c r="Z975" s="22">
        <f t="shared" ca="1" si="685"/>
        <v>655.44999999999891</v>
      </c>
      <c r="AA975" s="22">
        <f t="shared" ca="1" si="685"/>
        <v>276.70000000000073</v>
      </c>
      <c r="AB975" s="23">
        <f t="shared" ca="1" si="646"/>
        <v>28.381216306912844</v>
      </c>
      <c r="AC975" s="23">
        <f t="shared" ca="1" si="647"/>
        <v>11.98120764684235</v>
      </c>
      <c r="AD975" s="23">
        <f t="shared" ca="1" si="648"/>
        <v>16.400008660070494</v>
      </c>
      <c r="AE975" s="23">
        <f t="shared" ca="1" si="649"/>
        <v>40.362423953755197</v>
      </c>
      <c r="AF975" s="23">
        <f t="shared" ca="1" si="650"/>
        <v>40.631872552700557</v>
      </c>
      <c r="AG975" s="23">
        <f t="shared" ca="1" si="655"/>
        <v>59.634737145373997</v>
      </c>
      <c r="AH975" s="25" t="str">
        <f t="shared" ca="1" si="671"/>
        <v>Strong</v>
      </c>
      <c r="AI975" s="25" t="str">
        <f t="shared" ca="1" si="672"/>
        <v>Bullish</v>
      </c>
      <c r="AJ975" s="1">
        <f t="shared" ca="1" si="680"/>
        <v>591736116.84000003</v>
      </c>
      <c r="AK975" s="10">
        <f t="shared" ca="1" si="681"/>
        <v>7.3043763815936035E-3</v>
      </c>
      <c r="AL975" s="10">
        <f t="shared" ca="1" si="642"/>
        <v>0.129981915001563</v>
      </c>
      <c r="AM975">
        <f t="shared" ca="1" si="682"/>
        <v>97.200000000000728</v>
      </c>
      <c r="AN975">
        <f t="shared" ca="1" si="673"/>
        <v>97.200000000000728</v>
      </c>
      <c r="AO975">
        <f t="shared" ca="1" si="674"/>
        <v>0</v>
      </c>
      <c r="AP975">
        <f t="shared" ca="1" si="660"/>
        <v>72.025678377466335</v>
      </c>
      <c r="AQ975">
        <f t="shared" ca="1" si="660"/>
        <v>23.055215054540149</v>
      </c>
      <c r="AR975">
        <f t="shared" ca="1" si="643"/>
        <v>3.1240514654528315</v>
      </c>
      <c r="AS975">
        <f t="shared" ca="1" si="644"/>
        <v>75.75199998406913</v>
      </c>
      <c r="AT975">
        <f t="shared" ca="1" si="675"/>
        <v>124.69999999999891</v>
      </c>
      <c r="AU975">
        <f t="shared" ca="1" si="645"/>
        <v>151.89948710674136</v>
      </c>
      <c r="AV975">
        <f t="shared" ca="1" si="684"/>
        <v>13033.141666666665</v>
      </c>
      <c r="AW975">
        <f t="shared" ca="1" si="654"/>
        <v>12679.225000000002</v>
      </c>
      <c r="AX975">
        <f t="shared" ca="1" si="653"/>
        <v>353.91666666666242</v>
      </c>
      <c r="AY975">
        <f t="shared" ca="1" si="658"/>
        <v>439.32507122506871</v>
      </c>
      <c r="AZ975">
        <f t="shared" ca="1" si="657"/>
        <v>-85.408404558406289</v>
      </c>
    </row>
    <row r="976" spans="1:52" x14ac:dyDescent="0.3">
      <c r="A976" s="1" vm="5701">
        <f ca="1"/>
        <v>44173</v>
      </c>
      <c r="B976" s="1" vm="5702">
        <f ca="1"/>
        <v>13393.85</v>
      </c>
      <c r="C976" s="1" vm="5703">
        <f ca="1"/>
        <v>13435.45</v>
      </c>
      <c r="D976" s="1" vm="5704">
        <f ca="1"/>
        <v>13311.05</v>
      </c>
      <c r="E976" s="1" vm="5705">
        <f ca="1"/>
        <v>13392.95</v>
      </c>
      <c r="F976" s="1" vm="5706">
        <f ca="1"/>
        <v>543165000</v>
      </c>
      <c r="G976" s="1">
        <f t="shared" ca="1" si="683"/>
        <v>13250.98</v>
      </c>
      <c r="H976" s="2">
        <f t="shared" ca="1" si="652"/>
        <v>12958.717499999999</v>
      </c>
      <c r="I976" s="6" t="str" cm="1">
        <f t="array" aca="1" ref="I976" ca="1">_xlfn.IFS(AND(G975&lt;H975,G976&gt;H976),"BUY", AND(G975&gt;H975,G976&lt;H976),"SELL",TRUE,"")</f>
        <v/>
      </c>
      <c r="J976" s="1" vm="5582">
        <f t="shared" ca="1" si="662"/>
        <v>12399.4</v>
      </c>
      <c r="K976" s="3" t="str">
        <f t="shared" ca="1" si="676"/>
        <v/>
      </c>
      <c r="L976" s="3">
        <f t="shared" ca="1" si="677"/>
        <v>2.785317185481917E-3</v>
      </c>
      <c r="M976" s="3">
        <f t="shared" ca="1" si="678"/>
        <v>2.7814453773795378E-3</v>
      </c>
      <c r="N976" s="4">
        <f t="shared" ca="1" si="663"/>
        <v>1</v>
      </c>
      <c r="O976" s="2">
        <f t="shared" ca="1" si="679"/>
        <v>2.7814453773795378E-3</v>
      </c>
      <c r="P976" s="1">
        <f t="shared" ca="1" si="664"/>
        <v>13379.816666666666</v>
      </c>
      <c r="Q976" s="1">
        <f t="shared" ca="1" si="665"/>
        <v>7267448119749.999</v>
      </c>
      <c r="R976" s="1" t="e" vm="4">
        <f ca="1">IF(ISBLANK(A976),"",SUM($Q$2:Q976))</f>
        <v>#N/A</v>
      </c>
      <c r="S976" s="1" t="e" vm="4">
        <f ca="1">IF(ISBLANK(A976),"",SUM($F$2:F976))</f>
        <v>#N/A</v>
      </c>
      <c r="T976" s="1" t="e" vm="4">
        <f t="shared" ca="1" si="666"/>
        <v>#N/A</v>
      </c>
      <c r="U976" s="1" t="e" vm="4">
        <f t="shared" ca="1" si="667"/>
        <v>#N/A</v>
      </c>
      <c r="V976" s="17">
        <f t="shared" ca="1" si="668"/>
        <v>124.40000000000146</v>
      </c>
      <c r="W976" s="17">
        <f t="shared" ca="1" si="669"/>
        <v>68.800000000001091</v>
      </c>
      <c r="X976" s="17">
        <f t="shared" ca="1" si="670"/>
        <v>0</v>
      </c>
      <c r="Y976" s="22">
        <f t="shared" ca="1" si="685"/>
        <v>2280.0500000000029</v>
      </c>
      <c r="Z976" s="22">
        <f t="shared" ca="1" si="685"/>
        <v>618.90000000000146</v>
      </c>
      <c r="AA976" s="22">
        <f t="shared" ca="1" si="685"/>
        <v>276.70000000000073</v>
      </c>
      <c r="AB976" s="23">
        <f t="shared" ca="1" si="646"/>
        <v>27.14414157584266</v>
      </c>
      <c r="AC976" s="23">
        <f t="shared" ca="1" si="647"/>
        <v>12.135698778535575</v>
      </c>
      <c r="AD976" s="23">
        <f t="shared" ca="1" si="648"/>
        <v>15.008442797307085</v>
      </c>
      <c r="AE976" s="23">
        <f t="shared" ca="1" si="649"/>
        <v>39.279840354378237</v>
      </c>
      <c r="AF976" s="23">
        <f t="shared" ca="1" si="650"/>
        <v>38.209021884769967</v>
      </c>
      <c r="AG976" s="23">
        <f t="shared" ca="1" si="655"/>
        <v>56.910029810105627</v>
      </c>
      <c r="AH976" s="25" t="str">
        <f t="shared" ca="1" si="671"/>
        <v>Strong</v>
      </c>
      <c r="AI976" s="25" t="str">
        <f t="shared" ca="1" si="672"/>
        <v>Bullish</v>
      </c>
      <c r="AJ976" s="1">
        <f t="shared" ca="1" si="680"/>
        <v>543178194.20000005</v>
      </c>
      <c r="AK976" s="10">
        <f t="shared" ca="1" si="681"/>
        <v>2.7814453773795378E-3</v>
      </c>
      <c r="AL976" s="10">
        <f t="shared" ref="AL976:AL1039" ca="1" si="686">STDEV(AK963:AK976)*SQRT(DaysInYear)</f>
        <v>0.12857256508087544</v>
      </c>
      <c r="AM976">
        <f t="shared" ca="1" si="682"/>
        <v>37.200000000000728</v>
      </c>
      <c r="AN976">
        <f t="shared" ca="1" si="673"/>
        <v>37.200000000000728</v>
      </c>
      <c r="AO976">
        <f t="shared" ca="1" si="674"/>
        <v>0</v>
      </c>
      <c r="AP976">
        <f t="shared" ca="1" si="660"/>
        <v>69.538129921933077</v>
      </c>
      <c r="AQ976">
        <f t="shared" ca="1" si="660"/>
        <v>21.408413979215851</v>
      </c>
      <c r="AR976">
        <f t="shared" ref="AR976:AR1039" ca="1" si="687">AP976/AQ976</f>
        <v>3.2481682197216237</v>
      </c>
      <c r="AS976">
        <f t="shared" ref="AS976:AS1039" ca="1" si="688">IF(AQ976=0,100,100-(100/(1+AR976)))</f>
        <v>76.460442518316086</v>
      </c>
      <c r="AT976">
        <f t="shared" ca="1" si="675"/>
        <v>124.40000000000146</v>
      </c>
      <c r="AU976">
        <f t="shared" ref="AU976:AU1039" ca="1" si="689">(AU975*13+AT976)/14</f>
        <v>149.93523802768848</v>
      </c>
      <c r="AV976">
        <f t="shared" ca="1" si="684"/>
        <v>13084.9125</v>
      </c>
      <c r="AW976">
        <f t="shared" ca="1" si="654"/>
        <v>12746.553846153847</v>
      </c>
      <c r="AX976">
        <f t="shared" ca="1" si="653"/>
        <v>338.35865384615317</v>
      </c>
      <c r="AY976">
        <f t="shared" ca="1" si="658"/>
        <v>421.80473646723374</v>
      </c>
      <c r="AZ976">
        <f t="shared" ca="1" si="657"/>
        <v>-83.446082621080564</v>
      </c>
    </row>
    <row r="977" spans="1:52" x14ac:dyDescent="0.3">
      <c r="A977" s="1" vm="5707">
        <f ca="1"/>
        <v>44174</v>
      </c>
      <c r="B977" s="1" vm="5708">
        <f ca="1"/>
        <v>13458.1</v>
      </c>
      <c r="C977" s="1" vm="5709">
        <f ca="1"/>
        <v>13548.9</v>
      </c>
      <c r="D977" s="1" vm="5710">
        <f ca="1"/>
        <v>13449.6</v>
      </c>
      <c r="E977" s="1" vm="5711">
        <f ca="1"/>
        <v>13529.1</v>
      </c>
      <c r="F977" s="1" vm="4549">
        <f ca="1"/>
        <v>502605000</v>
      </c>
      <c r="G977" s="1">
        <f t="shared" ca="1" si="683"/>
        <v>13334.05</v>
      </c>
      <c r="H977" s="2">
        <f t="shared" ca="1" si="652"/>
        <v>13003.617499999998</v>
      </c>
      <c r="I977" s="6" t="str" cm="1">
        <f t="array" aca="1" ref="I977" ca="1">_xlfn.IFS(AND(G976&lt;H976,G977&gt;H977),"BUY", AND(G976&gt;H976,G977&lt;H977),"SELL",TRUE,"")</f>
        <v/>
      </c>
      <c r="J977" s="1" vm="5582">
        <f t="shared" ca="1" si="662"/>
        <v>12399.4</v>
      </c>
      <c r="K977" s="3" t="str">
        <f t="shared" ca="1" si="676"/>
        <v/>
      </c>
      <c r="L977" s="3">
        <f t="shared" ca="1" si="677"/>
        <v>1.0165796183813081E-2</v>
      </c>
      <c r="M977" s="3">
        <f t="shared" ca="1" si="678"/>
        <v>1.0114472018708576E-2</v>
      </c>
      <c r="N977" s="4">
        <f t="shared" ca="1" si="663"/>
        <v>1</v>
      </c>
      <c r="O977" s="2">
        <f t="shared" ca="1" si="679"/>
        <v>1.0114472018708576E-2</v>
      </c>
      <c r="P977" s="1">
        <f t="shared" ca="1" si="664"/>
        <v>13509.199999999999</v>
      </c>
      <c r="Q977" s="1">
        <f t="shared" ca="1" si="665"/>
        <v>6789791465999.999</v>
      </c>
      <c r="R977" s="1" t="e" vm="4">
        <f ca="1">IF(ISBLANK(A977),"",SUM($Q$2:Q977))</f>
        <v>#N/A</v>
      </c>
      <c r="S977" s="1" t="e" vm="4">
        <f ca="1">IF(ISBLANK(A977),"",SUM($F$2:F977))</f>
        <v>#N/A</v>
      </c>
      <c r="T977" s="1" t="e" vm="4">
        <f t="shared" ca="1" si="666"/>
        <v>#N/A</v>
      </c>
      <c r="U977" s="1" t="e" vm="4">
        <f t="shared" ca="1" si="667"/>
        <v>#N/A</v>
      </c>
      <c r="V977" s="17">
        <f t="shared" ca="1" si="668"/>
        <v>155.94999999999891</v>
      </c>
      <c r="W977" s="17">
        <f t="shared" ca="1" si="669"/>
        <v>113.44999999999891</v>
      </c>
      <c r="X977" s="17">
        <f t="shared" ca="1" si="670"/>
        <v>0</v>
      </c>
      <c r="Y977" s="22">
        <f t="shared" ca="1" si="685"/>
        <v>2306.5000000000018</v>
      </c>
      <c r="Z977" s="22">
        <f t="shared" ca="1" si="685"/>
        <v>717.54999999999927</v>
      </c>
      <c r="AA977" s="22">
        <f t="shared" ca="1" si="685"/>
        <v>276.70000000000073</v>
      </c>
      <c r="AB977" s="23">
        <f t="shared" ref="AB977:AB1040" ca="1" si="690">IFERROR(100*(Z977/Y977),"")</f>
        <v>31.109906785172281</v>
      </c>
      <c r="AC977" s="23">
        <f t="shared" ref="AC977:AC1040" ca="1" si="691">IFERROR(100*(AA977/Y977),"")</f>
        <v>11.996531541296358</v>
      </c>
      <c r="AD977" s="23">
        <f t="shared" ref="AD977:AD1040" ca="1" si="692">IFERROR(ABS(AB977-AC977),"")</f>
        <v>19.113375243875922</v>
      </c>
      <c r="AE977" s="23">
        <f t="shared" ref="AE977:AE1040" ca="1" si="693">IFERROR((AB977+AC977),"")</f>
        <v>43.106438326468641</v>
      </c>
      <c r="AF977" s="23">
        <f t="shared" ref="AF977:AF1040" ca="1" si="694">IFERROR(100*(AD977/AE977),"")</f>
        <v>44.339954739753431</v>
      </c>
      <c r="AG977" s="23">
        <f t="shared" ca="1" si="655"/>
        <v>53.870479792751176</v>
      </c>
      <c r="AH977" s="25" t="str">
        <f t="shared" ca="1" si="671"/>
        <v>Strong</v>
      </c>
      <c r="AI977" s="25" t="str">
        <f t="shared" ca="1" si="672"/>
        <v>Bullish</v>
      </c>
      <c r="AJ977" s="1">
        <f t="shared" ca="1" si="680"/>
        <v>502618250.98000002</v>
      </c>
      <c r="AK977" s="10">
        <f t="shared" ca="1" si="681"/>
        <v>1.0114472018708576E-2</v>
      </c>
      <c r="AL977" s="10">
        <f t="shared" ca="1" si="686"/>
        <v>0.13204646058827788</v>
      </c>
      <c r="AM977">
        <f t="shared" ca="1" si="682"/>
        <v>136.14999999999964</v>
      </c>
      <c r="AN977">
        <f t="shared" ca="1" si="673"/>
        <v>136.14999999999964</v>
      </c>
      <c r="AO977">
        <f t="shared" ca="1" si="674"/>
        <v>0</v>
      </c>
      <c r="AP977">
        <f t="shared" ca="1" si="660"/>
        <v>74.296120641794985</v>
      </c>
      <c r="AQ977">
        <f t="shared" ca="1" si="660"/>
        <v>19.879241552129006</v>
      </c>
      <c r="AR977">
        <f t="shared" ca="1" si="687"/>
        <v>3.7373719941462302</v>
      </c>
      <c r="AS977">
        <f t="shared" ca="1" si="688"/>
        <v>78.891250228277244</v>
      </c>
      <c r="AT977">
        <f t="shared" ca="1" si="675"/>
        <v>99.299999999999272</v>
      </c>
      <c r="AU977">
        <f t="shared" ca="1" si="689"/>
        <v>146.31843531142496</v>
      </c>
      <c r="AV977">
        <f t="shared" ca="1" si="684"/>
        <v>13140.75</v>
      </c>
      <c r="AW977">
        <f t="shared" ca="1" si="654"/>
        <v>12818.090384615383</v>
      </c>
      <c r="AX977">
        <f t="shared" ca="1" si="653"/>
        <v>322.6596153846167</v>
      </c>
      <c r="AY977">
        <f t="shared" ca="1" si="658"/>
        <v>402.97029914529696</v>
      </c>
      <c r="AZ977">
        <f t="shared" ca="1" si="657"/>
        <v>-80.310683760680263</v>
      </c>
    </row>
    <row r="978" spans="1:52" x14ac:dyDescent="0.3">
      <c r="A978" s="1" vm="5712">
        <f ca="1"/>
        <v>44175</v>
      </c>
      <c r="B978" s="1" vm="5713">
        <f ca="1"/>
        <v>13488.5</v>
      </c>
      <c r="C978" s="1" vm="5714">
        <f ca="1"/>
        <v>13503.55</v>
      </c>
      <c r="D978" s="1" vm="5715">
        <f ca="1"/>
        <v>13399.3</v>
      </c>
      <c r="E978" s="1" vm="5716">
        <f ca="1"/>
        <v>13478.3</v>
      </c>
      <c r="F978" s="1" vm="5717">
        <f ca="1"/>
        <v>553403000</v>
      </c>
      <c r="G978" s="1">
        <f t="shared" ca="1" si="683"/>
        <v>13402.929999999998</v>
      </c>
      <c r="H978" s="2">
        <f t="shared" ca="1" si="652"/>
        <v>13040.074999999999</v>
      </c>
      <c r="I978" s="6" t="str" cm="1">
        <f t="array" aca="1" ref="I978" ca="1">_xlfn.IFS(AND(G977&lt;H977,G978&gt;H978),"BUY", AND(G977&gt;H977,G978&lt;H978),"SELL",TRUE,"")</f>
        <v/>
      </c>
      <c r="J978" s="1" vm="5582">
        <f t="shared" ca="1" si="662"/>
        <v>12399.4</v>
      </c>
      <c r="K978" s="3" t="str">
        <f t="shared" ca="1" si="676"/>
        <v/>
      </c>
      <c r="L978" s="3">
        <f t="shared" ca="1" si="677"/>
        <v>-3.7548691339409634E-3</v>
      </c>
      <c r="M978" s="3">
        <f t="shared" ca="1" si="678"/>
        <v>-3.7619363515791131E-3</v>
      </c>
      <c r="N978" s="4">
        <f t="shared" ca="1" si="663"/>
        <v>1</v>
      </c>
      <c r="O978" s="2">
        <f t="shared" ca="1" si="679"/>
        <v>-3.7619363515791131E-3</v>
      </c>
      <c r="P978" s="1">
        <f t="shared" ca="1" si="664"/>
        <v>13460.383333333331</v>
      </c>
      <c r="Q978" s="1">
        <f t="shared" ca="1" si="665"/>
        <v>7449016517816.666</v>
      </c>
      <c r="R978" s="1" t="e" vm="4">
        <f ca="1">IF(ISBLANK(A978),"",SUM($Q$2:Q978))</f>
        <v>#N/A</v>
      </c>
      <c r="S978" s="1" t="e" vm="4">
        <f ca="1">IF(ISBLANK(A978),"",SUM($F$2:F978))</f>
        <v>#N/A</v>
      </c>
      <c r="T978" s="1" t="e" vm="4">
        <f t="shared" ca="1" si="666"/>
        <v>#N/A</v>
      </c>
      <c r="U978" s="1" t="e" vm="4">
        <f t="shared" ca="1" si="667"/>
        <v>#N/A</v>
      </c>
      <c r="V978" s="17">
        <f t="shared" ca="1" si="668"/>
        <v>129.80000000000109</v>
      </c>
      <c r="W978" s="17">
        <f t="shared" ca="1" si="669"/>
        <v>0</v>
      </c>
      <c r="X978" s="17">
        <f t="shared" ca="1" si="670"/>
        <v>50.300000000001091</v>
      </c>
      <c r="Y978" s="22">
        <f ca="1">SUM(V965:V978)</f>
        <v>2219.0500000000029</v>
      </c>
      <c r="Z978" s="22">
        <f ca="1">SUM(W965:W978)</f>
        <v>717.54999999999927</v>
      </c>
      <c r="AA978" s="22">
        <f ca="1">SUM(X965:X978)</f>
        <v>253.40000000000146</v>
      </c>
      <c r="AB978" s="23">
        <f t="shared" ca="1" si="690"/>
        <v>32.335909510826632</v>
      </c>
      <c r="AC978" s="23">
        <f t="shared" ca="1" si="691"/>
        <v>11.419301052252139</v>
      </c>
      <c r="AD978" s="23">
        <f t="shared" ca="1" si="692"/>
        <v>20.916608458574494</v>
      </c>
      <c r="AE978" s="23">
        <f t="shared" ca="1" si="693"/>
        <v>43.755210563078769</v>
      </c>
      <c r="AF978" s="23">
        <f t="shared" ca="1" si="694"/>
        <v>47.803697409753084</v>
      </c>
      <c r="AG978" s="23">
        <f t="shared" ca="1" si="655"/>
        <v>51.104093126296227</v>
      </c>
      <c r="AH978" s="25" t="str">
        <f t="shared" ca="1" si="671"/>
        <v>Strong</v>
      </c>
      <c r="AI978" s="25" t="str">
        <f t="shared" ca="1" si="672"/>
        <v>Bullish</v>
      </c>
      <c r="AJ978" s="1">
        <f t="shared" ca="1" si="680"/>
        <v>-553389665.95000005</v>
      </c>
      <c r="AK978" s="10">
        <f t="shared" ca="1" si="681"/>
        <v>-3.7619363515791131E-3</v>
      </c>
      <c r="AL978" s="10">
        <f t="shared" ca="1" si="686"/>
        <v>0.11490255471098731</v>
      </c>
      <c r="AM978">
        <f t="shared" ca="1" si="682"/>
        <v>-50.800000000001091</v>
      </c>
      <c r="AN978">
        <f t="shared" ca="1" si="673"/>
        <v>0</v>
      </c>
      <c r="AO978">
        <f t="shared" ca="1" si="674"/>
        <v>50.800000000001091</v>
      </c>
      <c r="AP978">
        <f t="shared" ca="1" si="660"/>
        <v>68.989254881666767</v>
      </c>
      <c r="AQ978">
        <f t="shared" ca="1" si="660"/>
        <v>22.087867155548441</v>
      </c>
      <c r="AR978">
        <f t="shared" ca="1" si="687"/>
        <v>3.1234004802648752</v>
      </c>
      <c r="AS978">
        <f t="shared" ca="1" si="688"/>
        <v>75.748171811442319</v>
      </c>
      <c r="AT978">
        <f t="shared" ca="1" si="675"/>
        <v>104.25</v>
      </c>
      <c r="AU978">
        <f t="shared" ca="1" si="689"/>
        <v>143.31354707489461</v>
      </c>
      <c r="AV978">
        <f t="shared" ca="1" si="684"/>
        <v>13186.737500000001</v>
      </c>
      <c r="AW978">
        <f t="shared" ca="1" si="654"/>
        <v>12882.121153846152</v>
      </c>
      <c r="AX978">
        <f t="shared" ca="1" si="653"/>
        <v>304.61634615384901</v>
      </c>
      <c r="AY978">
        <f t="shared" ca="1" si="658"/>
        <v>383.32008547008405</v>
      </c>
      <c r="AZ978">
        <f t="shared" ca="1" si="657"/>
        <v>-78.703739316235044</v>
      </c>
    </row>
    <row r="979" spans="1:52" x14ac:dyDescent="0.3">
      <c r="A979" s="1" vm="5718">
        <f ca="1"/>
        <v>44176</v>
      </c>
      <c r="B979" s="1" vm="5719">
        <f ca="1"/>
        <v>13512.3</v>
      </c>
      <c r="C979" s="1" vm="5720">
        <f ca="1"/>
        <v>13579.35</v>
      </c>
      <c r="D979" s="1" vm="5721">
        <f ca="1"/>
        <v>13402.85</v>
      </c>
      <c r="E979" s="1" vm="5722">
        <f ca="1"/>
        <v>13513.85</v>
      </c>
      <c r="F979" s="1" vm="5723">
        <f ca="1"/>
        <v>787707000</v>
      </c>
      <c r="G979" s="1">
        <f t="shared" ca="1" si="683"/>
        <v>13453.990000000002</v>
      </c>
      <c r="H979" s="2">
        <f t="shared" ca="1" si="652"/>
        <v>13081.227499999999</v>
      </c>
      <c r="I979" s="6" t="str" cm="1">
        <f t="array" aca="1" ref="I979" ca="1">_xlfn.IFS(AND(G978&lt;H978,G979&gt;H979),"BUY", AND(G978&gt;H978,G979&lt;H979),"SELL",TRUE,"")</f>
        <v/>
      </c>
      <c r="J979" s="1" vm="5582">
        <f t="shared" ca="1" si="662"/>
        <v>12399.4</v>
      </c>
      <c r="K979" s="3" t="str">
        <f t="shared" ca="1" si="676"/>
        <v/>
      </c>
      <c r="L979" s="3">
        <f t="shared" ca="1" si="677"/>
        <v>2.6375729876915166E-3</v>
      </c>
      <c r="M979" s="3">
        <f t="shared" ca="1" si="678"/>
        <v>2.6341006963332956E-3</v>
      </c>
      <c r="N979" s="4">
        <f t="shared" ca="1" si="663"/>
        <v>1</v>
      </c>
      <c r="O979" s="2">
        <f t="shared" ca="1" si="679"/>
        <v>2.6341006963332956E-3</v>
      </c>
      <c r="P979" s="1">
        <f t="shared" ca="1" si="664"/>
        <v>13498.683333333334</v>
      </c>
      <c r="Q979" s="1">
        <f t="shared" ca="1" si="665"/>
        <v>10633007352450</v>
      </c>
      <c r="R979" s="1" t="e" vm="4">
        <f ca="1">IF(ISBLANK(A979),"",SUM($Q$2:Q979))</f>
        <v>#N/A</v>
      </c>
      <c r="S979" s="1" t="e" vm="4">
        <f ca="1">IF(ISBLANK(A979),"",SUM($F$2:F979))</f>
        <v>#N/A</v>
      </c>
      <c r="T979" s="1" t="e" vm="4">
        <f t="shared" ca="1" si="666"/>
        <v>#N/A</v>
      </c>
      <c r="U979" s="1" t="e" vm="4">
        <f t="shared" ca="1" si="667"/>
        <v>#N/A</v>
      </c>
      <c r="V979" s="17">
        <f t="shared" ca="1" si="668"/>
        <v>176.5</v>
      </c>
      <c r="W979" s="17">
        <f t="shared" ca="1" si="669"/>
        <v>75.800000000001091</v>
      </c>
      <c r="X979" s="17">
        <f t="shared" ca="1" si="670"/>
        <v>0</v>
      </c>
      <c r="Y979" s="22">
        <f t="shared" ref="Y979:AA990" ca="1" si="695">SUM(V966:V979)</f>
        <v>2233.3500000000022</v>
      </c>
      <c r="Z979" s="22">
        <f t="shared" ca="1" si="695"/>
        <v>793.35000000000036</v>
      </c>
      <c r="AA979" s="22">
        <f t="shared" ca="1" si="695"/>
        <v>237.90000000000146</v>
      </c>
      <c r="AB979" s="23">
        <f t="shared" ca="1" si="690"/>
        <v>35.522869232319145</v>
      </c>
      <c r="AC979" s="23">
        <f t="shared" ca="1" si="691"/>
        <v>10.652159312243993</v>
      </c>
      <c r="AD979" s="23">
        <f t="shared" ca="1" si="692"/>
        <v>24.87070992007515</v>
      </c>
      <c r="AE979" s="23">
        <f t="shared" ca="1" si="693"/>
        <v>46.175028544563141</v>
      </c>
      <c r="AF979" s="23">
        <f t="shared" ca="1" si="694"/>
        <v>53.861818181817981</v>
      </c>
      <c r="AG979" s="23">
        <f t="shared" ca="1" si="655"/>
        <v>48.921919415173299</v>
      </c>
      <c r="AH979" s="25" t="str">
        <f t="shared" ca="1" si="671"/>
        <v>Strong</v>
      </c>
      <c r="AI979" s="25" t="str">
        <f t="shared" ca="1" si="672"/>
        <v>Bullish</v>
      </c>
      <c r="AJ979" s="1">
        <f t="shared" ca="1" si="680"/>
        <v>787720402.92999995</v>
      </c>
      <c r="AK979" s="10">
        <f t="shared" ca="1" si="681"/>
        <v>2.6341006963332956E-3</v>
      </c>
      <c r="AL979" s="10">
        <f t="shared" ca="1" si="686"/>
        <v>0.11417493522973668</v>
      </c>
      <c r="AM979">
        <f t="shared" ca="1" si="682"/>
        <v>35.550000000001091</v>
      </c>
      <c r="AN979">
        <f t="shared" ca="1" si="673"/>
        <v>35.550000000001091</v>
      </c>
      <c r="AO979">
        <f t="shared" ca="1" si="674"/>
        <v>0</v>
      </c>
      <c r="AP979">
        <f t="shared" ca="1" si="660"/>
        <v>66.600736675833502</v>
      </c>
      <c r="AQ979">
        <f t="shared" ca="1" si="660"/>
        <v>20.510162358723555</v>
      </c>
      <c r="AR979">
        <f t="shared" ca="1" si="687"/>
        <v>3.247206702267099</v>
      </c>
      <c r="AS979">
        <f t="shared" ca="1" si="688"/>
        <v>76.455113440412163</v>
      </c>
      <c r="AT979">
        <f t="shared" ca="1" si="675"/>
        <v>176.5</v>
      </c>
      <c r="AU979">
        <f t="shared" ca="1" si="689"/>
        <v>145.68400799811644</v>
      </c>
      <c r="AV979">
        <f t="shared" ca="1" si="684"/>
        <v>13224.9625</v>
      </c>
      <c r="AW979">
        <f t="shared" ca="1" si="654"/>
        <v>12943.865384615383</v>
      </c>
      <c r="AX979">
        <f t="shared" ca="1" si="653"/>
        <v>281.0971153846167</v>
      </c>
      <c r="AY979">
        <f t="shared" ca="1" si="658"/>
        <v>363.60477207977095</v>
      </c>
      <c r="AZ979">
        <f t="shared" ca="1" si="657"/>
        <v>-82.507656695154253</v>
      </c>
    </row>
    <row r="980" spans="1:52" x14ac:dyDescent="0.3">
      <c r="A980" s="1" vm="5724">
        <f ca="1"/>
        <v>44179</v>
      </c>
      <c r="B980" s="1" vm="5725">
        <f ca="1"/>
        <v>13571.45</v>
      </c>
      <c r="C980" s="1" vm="5726">
        <f ca="1"/>
        <v>13597.5</v>
      </c>
      <c r="D980" s="1" vm="5727">
        <f ca="1"/>
        <v>13472.45</v>
      </c>
      <c r="E980" s="1" vm="5728">
        <f ca="1"/>
        <v>13558.15</v>
      </c>
      <c r="F980" s="1" vm="5729">
        <f ca="1"/>
        <v>558390000</v>
      </c>
      <c r="G980" s="1">
        <f t="shared" ca="1" si="683"/>
        <v>13494.470000000001</v>
      </c>
      <c r="H980" s="2">
        <f t="shared" ca="1" si="652"/>
        <v>13123.137500000001</v>
      </c>
      <c r="I980" s="6" t="str" cm="1">
        <f t="array" aca="1" ref="I980" ca="1">_xlfn.IFS(AND(G979&lt;H979,G980&gt;H980),"BUY", AND(G979&gt;H979,G980&lt;H980),"SELL",TRUE,"")</f>
        <v/>
      </c>
      <c r="J980" s="1" vm="5582">
        <f t="shared" ca="1" si="662"/>
        <v>12399.4</v>
      </c>
      <c r="K980" s="3" t="str">
        <f t="shared" ca="1" si="676"/>
        <v/>
      </c>
      <c r="L980" s="3">
        <f t="shared" ca="1" si="677"/>
        <v>3.2781183748524789E-3</v>
      </c>
      <c r="M980" s="3">
        <f t="shared" ca="1" si="678"/>
        <v>3.2727570583044262E-3</v>
      </c>
      <c r="N980" s="4">
        <f t="shared" ca="1" si="663"/>
        <v>1</v>
      </c>
      <c r="O980" s="2">
        <f t="shared" ca="1" si="679"/>
        <v>3.2727570583044262E-3</v>
      </c>
      <c r="P980" s="1">
        <f t="shared" ca="1" si="664"/>
        <v>13542.699999999999</v>
      </c>
      <c r="Q980" s="1">
        <f t="shared" ca="1" si="665"/>
        <v>7562108252999.999</v>
      </c>
      <c r="R980" s="1" t="e" vm="4">
        <f ca="1">IF(ISBLANK(A980),"",SUM($Q$2:Q980))</f>
        <v>#N/A</v>
      </c>
      <c r="S980" s="1" t="e" vm="4">
        <f ca="1">IF(ISBLANK(A980),"",SUM($F$2:F980))</f>
        <v>#N/A</v>
      </c>
      <c r="T980" s="1" t="e" vm="4">
        <f t="shared" ca="1" si="666"/>
        <v>#N/A</v>
      </c>
      <c r="U980" s="1" t="e" vm="4">
        <f t="shared" ca="1" si="667"/>
        <v>#N/A</v>
      </c>
      <c r="V980" s="17">
        <f t="shared" ca="1" si="668"/>
        <v>125.04999999999927</v>
      </c>
      <c r="W980" s="17">
        <f t="shared" ca="1" si="669"/>
        <v>18.149999999999636</v>
      </c>
      <c r="X980" s="17">
        <f t="shared" ca="1" si="670"/>
        <v>0</v>
      </c>
      <c r="Y980" s="22">
        <f t="shared" ca="1" si="695"/>
        <v>2215.2500000000018</v>
      </c>
      <c r="Z980" s="22">
        <f t="shared" ca="1" si="695"/>
        <v>735.10000000000036</v>
      </c>
      <c r="AA980" s="22">
        <f t="shared" ca="1" si="695"/>
        <v>237.90000000000146</v>
      </c>
      <c r="AB980" s="23">
        <f t="shared" ca="1" si="690"/>
        <v>33.183613587631186</v>
      </c>
      <c r="AC980" s="23">
        <f t="shared" ca="1" si="691"/>
        <v>10.739194221871177</v>
      </c>
      <c r="AD980" s="23">
        <f t="shared" ca="1" si="692"/>
        <v>22.444419365760009</v>
      </c>
      <c r="AE980" s="23">
        <f t="shared" ca="1" si="693"/>
        <v>43.922807809502359</v>
      </c>
      <c r="AF980" s="23">
        <f t="shared" ca="1" si="694"/>
        <v>51.09969167523105</v>
      </c>
      <c r="AG980" s="23">
        <f t="shared" ca="1" si="655"/>
        <v>46.571059015845584</v>
      </c>
      <c r="AH980" s="25" t="str">
        <f t="shared" ca="1" si="671"/>
        <v>Strong</v>
      </c>
      <c r="AI980" s="25" t="str">
        <f t="shared" ca="1" si="672"/>
        <v>Bullish</v>
      </c>
      <c r="AJ980" s="1">
        <f t="shared" ca="1" si="680"/>
        <v>558403453.99000001</v>
      </c>
      <c r="AK980" s="10">
        <f t="shared" ca="1" si="681"/>
        <v>3.2727570583044262E-3</v>
      </c>
      <c r="AL980" s="10">
        <f t="shared" ca="1" si="686"/>
        <v>0.11391826604513462</v>
      </c>
      <c r="AM980">
        <f t="shared" ca="1" si="682"/>
        <v>44.299999999999272</v>
      </c>
      <c r="AN980">
        <f t="shared" ca="1" si="673"/>
        <v>44.299999999999272</v>
      </c>
      <c r="AO980">
        <f t="shared" ca="1" si="674"/>
        <v>0</v>
      </c>
      <c r="AP980">
        <f t="shared" ca="1" si="660"/>
        <v>65.007826913273917</v>
      </c>
      <c r="AQ980">
        <f t="shared" ca="1" si="660"/>
        <v>19.04515076167187</v>
      </c>
      <c r="AR980">
        <f t="shared" ca="1" si="687"/>
        <v>3.4133532323672315</v>
      </c>
      <c r="AS980">
        <f t="shared" ca="1" si="688"/>
        <v>77.341491891787228</v>
      </c>
      <c r="AT980">
        <f t="shared" ca="1" si="675"/>
        <v>125.04999999999927</v>
      </c>
      <c r="AU980">
        <f t="shared" ca="1" si="689"/>
        <v>144.21015028396522</v>
      </c>
      <c r="AV980">
        <f t="shared" ca="1" si="684"/>
        <v>13283.275</v>
      </c>
      <c r="AW980">
        <f t="shared" ca="1" si="654"/>
        <v>12999.167307692307</v>
      </c>
      <c r="AX980">
        <f t="shared" ca="1" si="653"/>
        <v>284.10769230769256</v>
      </c>
      <c r="AY980">
        <f t="shared" ca="1" si="658"/>
        <v>345.38846153846072</v>
      </c>
      <c r="AZ980">
        <f t="shared" ca="1" si="657"/>
        <v>-61.280769230768158</v>
      </c>
    </row>
    <row r="981" spans="1:52" x14ac:dyDescent="0.3">
      <c r="A981" s="1" vm="5730">
        <f ca="1"/>
        <v>44180</v>
      </c>
      <c r="B981" s="1" vm="5731">
        <f ca="1"/>
        <v>13547.2</v>
      </c>
      <c r="C981" s="1" vm="5732">
        <f ca="1"/>
        <v>13589.65</v>
      </c>
      <c r="D981" s="1" vm="5733">
        <f ca="1"/>
        <v>13447.05</v>
      </c>
      <c r="E981" s="1" vm="5734">
        <f ca="1"/>
        <v>13567.85</v>
      </c>
      <c r="F981" s="1" vm="5735">
        <f ca="1"/>
        <v>497600000</v>
      </c>
      <c r="G981" s="1">
        <f t="shared" ca="1" si="683"/>
        <v>13529.45</v>
      </c>
      <c r="H981" s="2">
        <f t="shared" ca="1" si="652"/>
        <v>13162.517499999998</v>
      </c>
      <c r="I981" s="6" t="str" cm="1">
        <f t="array" aca="1" ref="I981" ca="1">_xlfn.IFS(AND(G980&lt;H980,G981&gt;H981),"BUY", AND(G980&gt;H980,G981&lt;H981),"SELL",TRUE,"")</f>
        <v/>
      </c>
      <c r="J981" s="1" vm="5582">
        <f t="shared" ca="1" si="662"/>
        <v>12399.4</v>
      </c>
      <c r="K981" s="3" t="str">
        <f t="shared" ca="1" si="676"/>
        <v/>
      </c>
      <c r="L981" s="3">
        <f t="shared" ca="1" si="677"/>
        <v>7.1543684057195911E-4</v>
      </c>
      <c r="M981" s="3">
        <f t="shared" ca="1" si="678"/>
        <v>7.1518103763549385E-4</v>
      </c>
      <c r="N981" s="4">
        <f t="shared" ca="1" si="663"/>
        <v>1</v>
      </c>
      <c r="O981" s="2">
        <f t="shared" ca="1" si="679"/>
        <v>7.1518103763549385E-4</v>
      </c>
      <c r="P981" s="1">
        <f t="shared" ca="1" si="664"/>
        <v>13534.849999999999</v>
      </c>
      <c r="Q981" s="1">
        <f t="shared" ca="1" si="665"/>
        <v>6734941359999.999</v>
      </c>
      <c r="R981" s="1" t="e" vm="4">
        <f ca="1">IF(ISBLANK(A981),"",SUM($Q$2:Q981))</f>
        <v>#N/A</v>
      </c>
      <c r="S981" s="1" t="e" vm="4">
        <f ca="1">IF(ISBLANK(A981),"",SUM($F$2:F981))</f>
        <v>#N/A</v>
      </c>
      <c r="T981" s="1" t="e" vm="4">
        <f t="shared" ca="1" si="666"/>
        <v>#N/A</v>
      </c>
      <c r="U981" s="1" t="e" vm="4">
        <f t="shared" ca="1" si="667"/>
        <v>#N/A</v>
      </c>
      <c r="V981" s="17">
        <f t="shared" ca="1" si="668"/>
        <v>142.60000000000036</v>
      </c>
      <c r="W981" s="17">
        <f t="shared" ca="1" si="669"/>
        <v>0</v>
      </c>
      <c r="X981" s="17">
        <f t="shared" ca="1" si="670"/>
        <v>25.400000000001455</v>
      </c>
      <c r="Y981" s="22">
        <f t="shared" ca="1" si="695"/>
        <v>2205.2000000000025</v>
      </c>
      <c r="Z981" s="22">
        <f t="shared" ca="1" si="695"/>
        <v>624.85000000000036</v>
      </c>
      <c r="AA981" s="22">
        <f t="shared" ca="1" si="695"/>
        <v>263.30000000000291</v>
      </c>
      <c r="AB981" s="23">
        <f t="shared" ca="1" si="690"/>
        <v>28.335298385633941</v>
      </c>
      <c r="AC981" s="23">
        <f t="shared" ca="1" si="691"/>
        <v>11.939960094322629</v>
      </c>
      <c r="AD981" s="23">
        <f t="shared" ca="1" si="692"/>
        <v>16.395338291311312</v>
      </c>
      <c r="AE981" s="23">
        <f t="shared" ca="1" si="693"/>
        <v>40.27525847995657</v>
      </c>
      <c r="AF981" s="23">
        <f t="shared" ca="1" si="694"/>
        <v>40.708213702639881</v>
      </c>
      <c r="AG981" s="23">
        <f t="shared" ca="1" si="655"/>
        <v>43.463695107594233</v>
      </c>
      <c r="AH981" s="25" t="str">
        <f t="shared" ca="1" si="671"/>
        <v>Strong</v>
      </c>
      <c r="AI981" s="25" t="str">
        <f t="shared" ca="1" si="672"/>
        <v>Bullish</v>
      </c>
      <c r="AJ981" s="1">
        <f t="shared" ca="1" si="680"/>
        <v>497613494.47000003</v>
      </c>
      <c r="AK981" s="10">
        <f t="shared" ca="1" si="681"/>
        <v>7.1518103763549385E-4</v>
      </c>
      <c r="AL981" s="10">
        <f t="shared" ca="1" si="686"/>
        <v>0.11037292050424763</v>
      </c>
      <c r="AM981">
        <f t="shared" ca="1" si="682"/>
        <v>9.7000000000007276</v>
      </c>
      <c r="AN981">
        <f t="shared" ca="1" si="673"/>
        <v>9.7000000000007276</v>
      </c>
      <c r="AO981">
        <f t="shared" ca="1" si="674"/>
        <v>0</v>
      </c>
      <c r="AP981">
        <f t="shared" ca="1" si="660"/>
        <v>61.057267848040119</v>
      </c>
      <c r="AQ981">
        <f t="shared" ca="1" si="660"/>
        <v>17.684782850123877</v>
      </c>
      <c r="AR981">
        <f t="shared" ca="1" si="687"/>
        <v>3.4525313861918541</v>
      </c>
      <c r="AS981">
        <f t="shared" ca="1" si="688"/>
        <v>77.540865784771555</v>
      </c>
      <c r="AT981">
        <f t="shared" ca="1" si="675"/>
        <v>142.60000000000036</v>
      </c>
      <c r="AU981">
        <f t="shared" ca="1" si="689"/>
        <v>144.09513954939629</v>
      </c>
      <c r="AV981">
        <f t="shared" ca="1" si="684"/>
        <v>13331.679166666667</v>
      </c>
      <c r="AW981">
        <f t="shared" ca="1" si="654"/>
        <v>13049.332692307689</v>
      </c>
      <c r="AX981">
        <f t="shared" ca="1" si="653"/>
        <v>282.3464743589775</v>
      </c>
      <c r="AY981">
        <f t="shared" ca="1" si="658"/>
        <v>329.08230056980028</v>
      </c>
      <c r="AZ981">
        <f t="shared" ca="1" si="657"/>
        <v>-46.735826210822779</v>
      </c>
    </row>
    <row r="982" spans="1:52" x14ac:dyDescent="0.3">
      <c r="A982" s="1" vm="5736">
        <f ca="1"/>
        <v>44181</v>
      </c>
      <c r="B982" s="1" vm="5737">
        <f ca="1"/>
        <v>13663.1</v>
      </c>
      <c r="C982" s="1" vm="5738">
        <f ca="1"/>
        <v>13692.35</v>
      </c>
      <c r="D982" s="1" vm="5739">
        <f ca="1"/>
        <v>13606.45</v>
      </c>
      <c r="E982" s="1" vm="5740">
        <f ca="1"/>
        <v>13682.7</v>
      </c>
      <c r="F982" s="1" vm="5741">
        <f ca="1"/>
        <v>462151000</v>
      </c>
      <c r="G982" s="1">
        <f t="shared" ca="1" si="683"/>
        <v>13560.170000000002</v>
      </c>
      <c r="H982" s="2">
        <f t="shared" ca="1" si="652"/>
        <v>13202.942499999999</v>
      </c>
      <c r="I982" s="6" t="str" cm="1">
        <f t="array" aca="1" ref="I982" ca="1">_xlfn.IFS(AND(G981&lt;H981,G982&gt;H982),"BUY", AND(G981&gt;H981,G982&lt;H982),"SELL",TRUE,"")</f>
        <v/>
      </c>
      <c r="J982" s="1" vm="5582">
        <f t="shared" ca="1" si="662"/>
        <v>12399.4</v>
      </c>
      <c r="K982" s="3" t="str">
        <f t="shared" ca="1" si="676"/>
        <v/>
      </c>
      <c r="L982" s="3">
        <f t="shared" ca="1" si="677"/>
        <v>8.4648636298307878E-3</v>
      </c>
      <c r="M982" s="3">
        <f t="shared" ca="1" si="678"/>
        <v>8.4292375769652993E-3</v>
      </c>
      <c r="N982" s="4">
        <f t="shared" ca="1" si="663"/>
        <v>1</v>
      </c>
      <c r="O982" s="2">
        <f t="shared" ca="1" si="679"/>
        <v>8.4292375769652993E-3</v>
      </c>
      <c r="P982" s="1">
        <f t="shared" ca="1" si="664"/>
        <v>13660.5</v>
      </c>
      <c r="Q982" s="1">
        <f t="shared" ca="1" si="665"/>
        <v>6313213735500</v>
      </c>
      <c r="R982" s="1" t="e" vm="4">
        <f ca="1">IF(ISBLANK(A982),"",SUM($Q$2:Q982))</f>
        <v>#N/A</v>
      </c>
      <c r="S982" s="1" t="e" vm="4">
        <f ca="1">IF(ISBLANK(A982),"",SUM($F$2:F982))</f>
        <v>#N/A</v>
      </c>
      <c r="T982" s="1" t="e" vm="4">
        <f t="shared" ca="1" si="666"/>
        <v>#N/A</v>
      </c>
      <c r="U982" s="1" t="e" vm="4">
        <f t="shared" ca="1" si="667"/>
        <v>#N/A</v>
      </c>
      <c r="V982" s="17">
        <f t="shared" ca="1" si="668"/>
        <v>124.5</v>
      </c>
      <c r="W982" s="17">
        <f t="shared" ca="1" si="669"/>
        <v>102.70000000000073</v>
      </c>
      <c r="X982" s="17">
        <f t="shared" ca="1" si="670"/>
        <v>0</v>
      </c>
      <c r="Y982" s="22">
        <f t="shared" ca="1" si="695"/>
        <v>2017.5000000000018</v>
      </c>
      <c r="Z982" s="22">
        <f t="shared" ca="1" si="695"/>
        <v>727.55000000000109</v>
      </c>
      <c r="AA982" s="22">
        <f t="shared" ca="1" si="695"/>
        <v>118.95000000000255</v>
      </c>
      <c r="AB982" s="23">
        <f t="shared" ca="1" si="690"/>
        <v>36.061957868649344</v>
      </c>
      <c r="AC982" s="23">
        <f t="shared" ca="1" si="691"/>
        <v>5.8959107806692659</v>
      </c>
      <c r="AD982" s="23">
        <f t="shared" ca="1" si="692"/>
        <v>30.166047087980079</v>
      </c>
      <c r="AE982" s="23">
        <f t="shared" ca="1" si="693"/>
        <v>41.957868649318613</v>
      </c>
      <c r="AF982" s="23">
        <f t="shared" ca="1" si="694"/>
        <v>71.896042528056228</v>
      </c>
      <c r="AG982" s="23">
        <f t="shared" ca="1" si="655"/>
        <v>44.234047351661744</v>
      </c>
      <c r="AH982" s="25" t="str">
        <f t="shared" ca="1" si="671"/>
        <v>Strong</v>
      </c>
      <c r="AI982" s="25" t="str">
        <f t="shared" ca="1" si="672"/>
        <v>Bullish</v>
      </c>
      <c r="AJ982" s="1">
        <f t="shared" ca="1" si="680"/>
        <v>462164529.44999999</v>
      </c>
      <c r="AK982" s="10">
        <f t="shared" ca="1" si="681"/>
        <v>8.4292375769652993E-3</v>
      </c>
      <c r="AL982" s="10">
        <f t="shared" ca="1" si="686"/>
        <v>7.6146781922008092E-2</v>
      </c>
      <c r="AM982">
        <f t="shared" ca="1" si="682"/>
        <v>114.85000000000036</v>
      </c>
      <c r="AN982">
        <f t="shared" ca="1" si="673"/>
        <v>114.85000000000036</v>
      </c>
      <c r="AO982">
        <f t="shared" ca="1" si="674"/>
        <v>0</v>
      </c>
      <c r="AP982">
        <f t="shared" ca="1" si="660"/>
        <v>64.899605858894418</v>
      </c>
      <c r="AQ982">
        <f t="shared" ca="1" si="660"/>
        <v>16.421584075115028</v>
      </c>
      <c r="AR982">
        <f t="shared" ca="1" si="687"/>
        <v>3.952091683849313</v>
      </c>
      <c r="AS982">
        <f t="shared" ca="1" si="688"/>
        <v>79.806512806267563</v>
      </c>
      <c r="AT982">
        <f t="shared" ca="1" si="675"/>
        <v>85.899999999999636</v>
      </c>
      <c r="AU982">
        <f t="shared" ca="1" si="689"/>
        <v>139.93834386729654</v>
      </c>
      <c r="AV982">
        <f t="shared" ca="1" si="684"/>
        <v>13391.158333333335</v>
      </c>
      <c r="AW982">
        <f t="shared" ca="1" si="654"/>
        <v>13096.319230769228</v>
      </c>
      <c r="AX982">
        <f t="shared" ca="1" si="653"/>
        <v>294.83910256410672</v>
      </c>
      <c r="AY982">
        <f t="shared" ca="1" si="658"/>
        <v>316.20804843304904</v>
      </c>
      <c r="AZ982">
        <f t="shared" ca="1" si="657"/>
        <v>-21.368945868942319</v>
      </c>
    </row>
    <row r="983" spans="1:52" x14ac:dyDescent="0.3">
      <c r="A983" s="1" vm="5742">
        <f ca="1"/>
        <v>44182</v>
      </c>
      <c r="B983" s="1" vm="5743">
        <f ca="1"/>
        <v>13713.55</v>
      </c>
      <c r="C983" s="1" vm="5744">
        <f ca="1"/>
        <v>13773.25</v>
      </c>
      <c r="D983" s="1" vm="5745">
        <f ca="1"/>
        <v>13673.55</v>
      </c>
      <c r="E983" s="1" vm="5746">
        <f ca="1"/>
        <v>13740.7</v>
      </c>
      <c r="F983" s="1" vm="5747">
        <f ca="1"/>
        <v>416009000</v>
      </c>
      <c r="G983" s="1">
        <f t="shared" ca="1" si="683"/>
        <v>13612.65</v>
      </c>
      <c r="H983" s="2">
        <f t="shared" ca="1" si="652"/>
        <v>13243.064999999999</v>
      </c>
      <c r="I983" s="6" t="str" cm="1">
        <f t="array" aca="1" ref="I983" ca="1">_xlfn.IFS(AND(G982&lt;H982,G983&gt;H983),"BUY", AND(G982&gt;H982,G983&lt;H983),"SELL",TRUE,"")</f>
        <v/>
      </c>
      <c r="J983" s="1" vm="5582">
        <f t="shared" ca="1" si="662"/>
        <v>12399.4</v>
      </c>
      <c r="K983" s="3" t="str">
        <f t="shared" ca="1" si="676"/>
        <v/>
      </c>
      <c r="L983" s="3">
        <f t="shared" ca="1" si="677"/>
        <v>4.2389294510585263E-3</v>
      </c>
      <c r="M983" s="3">
        <f t="shared" ca="1" si="678"/>
        <v>4.2299704982690983E-3</v>
      </c>
      <c r="N983" s="4">
        <f t="shared" ca="1" si="663"/>
        <v>1</v>
      </c>
      <c r="O983" s="2">
        <f t="shared" ca="1" si="679"/>
        <v>4.2299704982690983E-3</v>
      </c>
      <c r="P983" s="1">
        <f t="shared" ca="1" si="664"/>
        <v>13729.166666666666</v>
      </c>
      <c r="Q983" s="1">
        <f t="shared" ca="1" si="665"/>
        <v>5711456895833.333</v>
      </c>
      <c r="R983" s="1" t="e" vm="4">
        <f ca="1">IF(ISBLANK(A983),"",SUM($Q$2:Q983))</f>
        <v>#N/A</v>
      </c>
      <c r="S983" s="1" t="e" vm="4">
        <f ca="1">IF(ISBLANK(A983),"",SUM($F$2:F983))</f>
        <v>#N/A</v>
      </c>
      <c r="T983" s="1" t="e" vm="4">
        <f t="shared" ca="1" si="666"/>
        <v>#N/A</v>
      </c>
      <c r="U983" s="1" t="e" vm="4">
        <f t="shared" ca="1" si="667"/>
        <v>#N/A</v>
      </c>
      <c r="V983" s="17">
        <f t="shared" ca="1" si="668"/>
        <v>99.700000000000728</v>
      </c>
      <c r="W983" s="17">
        <f t="shared" ca="1" si="669"/>
        <v>80.899999999999636</v>
      </c>
      <c r="X983" s="17">
        <f t="shared" ca="1" si="670"/>
        <v>0</v>
      </c>
      <c r="Y983" s="22">
        <f t="shared" ca="1" si="695"/>
        <v>1889.6000000000022</v>
      </c>
      <c r="Z983" s="22">
        <f t="shared" ca="1" si="695"/>
        <v>808.45000000000073</v>
      </c>
      <c r="AA983" s="22">
        <f t="shared" ca="1" si="695"/>
        <v>75.700000000002547</v>
      </c>
      <c r="AB983" s="23">
        <f t="shared" ca="1" si="690"/>
        <v>42.784187129551214</v>
      </c>
      <c r="AC983" s="23">
        <f t="shared" ca="1" si="691"/>
        <v>4.0061388653684622</v>
      </c>
      <c r="AD983" s="23">
        <f t="shared" ca="1" si="692"/>
        <v>38.77804826418275</v>
      </c>
      <c r="AE983" s="23">
        <f t="shared" ca="1" si="693"/>
        <v>46.790325994919677</v>
      </c>
      <c r="AF983" s="23">
        <f t="shared" ca="1" si="694"/>
        <v>82.876208788101053</v>
      </c>
      <c r="AG983" s="23">
        <f t="shared" ca="1" si="655"/>
        <v>46.560153940068105</v>
      </c>
      <c r="AH983" s="25" t="str">
        <f t="shared" ca="1" si="671"/>
        <v>Strong</v>
      </c>
      <c r="AI983" s="25" t="str">
        <f t="shared" ca="1" si="672"/>
        <v>Bullish</v>
      </c>
      <c r="AJ983" s="1">
        <f t="shared" ca="1" si="680"/>
        <v>416022560.17000002</v>
      </c>
      <c r="AK983" s="10">
        <f t="shared" ca="1" si="681"/>
        <v>4.2299704982690983E-3</v>
      </c>
      <c r="AL983" s="10">
        <f t="shared" ca="1" si="686"/>
        <v>7.1865224368831665E-2</v>
      </c>
      <c r="AM983">
        <f t="shared" ca="1" si="682"/>
        <v>58</v>
      </c>
      <c r="AN983">
        <f t="shared" ca="1" si="673"/>
        <v>58</v>
      </c>
      <c r="AO983">
        <f t="shared" ca="1" si="674"/>
        <v>0</v>
      </c>
      <c r="AP983">
        <f t="shared" ca="1" si="660"/>
        <v>64.406776868973381</v>
      </c>
      <c r="AQ983">
        <f t="shared" ca="1" si="660"/>
        <v>15.248613784035383</v>
      </c>
      <c r="AR983">
        <f t="shared" ca="1" si="687"/>
        <v>4.2237791435444709</v>
      </c>
      <c r="AS983">
        <f t="shared" ca="1" si="688"/>
        <v>80.856771074715198</v>
      </c>
      <c r="AT983">
        <f t="shared" ca="1" si="675"/>
        <v>99.700000000000728</v>
      </c>
      <c r="AU983">
        <f t="shared" ca="1" si="689"/>
        <v>137.06417644820399</v>
      </c>
      <c r="AV983">
        <f t="shared" ca="1" si="684"/>
        <v>13443.795833333335</v>
      </c>
      <c r="AW983">
        <f t="shared" ca="1" si="654"/>
        <v>13138.996153846152</v>
      </c>
      <c r="AX983">
        <f t="shared" ca="1" si="653"/>
        <v>304.79967948718331</v>
      </c>
      <c r="AY983">
        <f t="shared" ca="1" si="658"/>
        <v>307.41570512820647</v>
      </c>
      <c r="AZ983">
        <f t="shared" ca="1" si="657"/>
        <v>-2.6160256410231568</v>
      </c>
    </row>
    <row r="984" spans="1:52" x14ac:dyDescent="0.3">
      <c r="A984" s="1" vm="5748">
        <f ca="1"/>
        <v>44183</v>
      </c>
      <c r="B984" s="1" vm="5749">
        <f ca="1"/>
        <v>13764.4</v>
      </c>
      <c r="C984" s="1" vm="5750">
        <f ca="1"/>
        <v>13772.85</v>
      </c>
      <c r="D984" s="1" vm="5751">
        <f ca="1"/>
        <v>13658.6</v>
      </c>
      <c r="E984" s="1" vm="5752">
        <f ca="1"/>
        <v>13760.55</v>
      </c>
      <c r="F984" s="1" vm="5753">
        <f ca="1"/>
        <v>519393000</v>
      </c>
      <c r="G984" s="1">
        <f t="shared" ca="1" si="683"/>
        <v>13661.99</v>
      </c>
      <c r="H984" s="2">
        <f t="shared" ca="1" si="652"/>
        <v>13292.507500000002</v>
      </c>
      <c r="I984" s="6" t="str" cm="1">
        <f t="array" aca="1" ref="I984" ca="1">_xlfn.IFS(AND(G983&lt;H983,G984&gt;H984),"BUY", AND(G983&gt;H983,G984&lt;H984),"SELL",TRUE,"")</f>
        <v/>
      </c>
      <c r="J984" s="1" vm="5582">
        <f t="shared" ca="1" si="662"/>
        <v>12399.4</v>
      </c>
      <c r="K984" s="3" t="str">
        <f t="shared" ca="1" si="676"/>
        <v/>
      </c>
      <c r="L984" s="3">
        <f t="shared" ca="1" si="677"/>
        <v>1.4446134476409078E-3</v>
      </c>
      <c r="M984" s="3">
        <f t="shared" ca="1" si="678"/>
        <v>1.4435709974719424E-3</v>
      </c>
      <c r="N984" s="4">
        <f t="shared" ca="1" si="663"/>
        <v>1</v>
      </c>
      <c r="O984" s="2">
        <f t="shared" ca="1" si="679"/>
        <v>1.4435709974719424E-3</v>
      </c>
      <c r="P984" s="1">
        <f t="shared" ca="1" si="664"/>
        <v>13730.666666666666</v>
      </c>
      <c r="Q984" s="1">
        <f t="shared" ca="1" si="665"/>
        <v>7131612152000</v>
      </c>
      <c r="R984" s="1" t="e" vm="4">
        <f ca="1">IF(ISBLANK(A984),"",SUM($Q$2:Q984))</f>
        <v>#N/A</v>
      </c>
      <c r="S984" s="1" t="e" vm="4">
        <f ca="1">IF(ISBLANK(A984),"",SUM($F$2:F984))</f>
        <v>#N/A</v>
      </c>
      <c r="T984" s="1" t="e" vm="4">
        <f t="shared" ca="1" si="666"/>
        <v>#N/A</v>
      </c>
      <c r="U984" s="1" t="e" vm="4">
        <f t="shared" ca="1" si="667"/>
        <v>#N/A</v>
      </c>
      <c r="V984" s="17">
        <f t="shared" ca="1" si="668"/>
        <v>114.25</v>
      </c>
      <c r="W984" s="17">
        <f t="shared" ca="1" si="669"/>
        <v>0</v>
      </c>
      <c r="X984" s="17">
        <f t="shared" ca="1" si="670"/>
        <v>14.949999999998909</v>
      </c>
      <c r="Y984" s="22">
        <f t="shared" ca="1" si="695"/>
        <v>1882.8500000000022</v>
      </c>
      <c r="Z984" s="22">
        <f t="shared" ca="1" si="695"/>
        <v>791.15000000000146</v>
      </c>
      <c r="AA984" s="22">
        <f t="shared" ca="1" si="695"/>
        <v>90.650000000001455</v>
      </c>
      <c r="AB984" s="23">
        <f t="shared" ca="1" si="690"/>
        <v>42.018748174310247</v>
      </c>
      <c r="AC984" s="23">
        <f t="shared" ca="1" si="691"/>
        <v>4.814509918474724</v>
      </c>
      <c r="AD984" s="23">
        <f t="shared" ca="1" si="692"/>
        <v>37.20423825583552</v>
      </c>
      <c r="AE984" s="23">
        <f t="shared" ca="1" si="693"/>
        <v>46.833258092784973</v>
      </c>
      <c r="AF984" s="23">
        <f t="shared" ca="1" si="694"/>
        <v>79.43978226355155</v>
      </c>
      <c r="AG984" s="23">
        <f t="shared" ca="1" si="655"/>
        <v>49.262728666819633</v>
      </c>
      <c r="AH984" s="25" t="str">
        <f t="shared" ca="1" si="671"/>
        <v>Strong</v>
      </c>
      <c r="AI984" s="25" t="str">
        <f t="shared" ca="1" si="672"/>
        <v>Bullish</v>
      </c>
      <c r="AJ984" s="1">
        <f t="shared" ca="1" si="680"/>
        <v>519406612.64999998</v>
      </c>
      <c r="AK984" s="10">
        <f t="shared" ca="1" si="681"/>
        <v>1.4435709974719424E-3</v>
      </c>
      <c r="AL984" s="10">
        <f t="shared" ca="1" si="686"/>
        <v>6.8655606324849239E-2</v>
      </c>
      <c r="AM984">
        <f t="shared" ca="1" si="682"/>
        <v>19.849999999998545</v>
      </c>
      <c r="AN984">
        <f t="shared" ca="1" si="673"/>
        <v>19.849999999998545</v>
      </c>
      <c r="AO984">
        <f t="shared" ca="1" si="674"/>
        <v>0</v>
      </c>
      <c r="AP984">
        <f t="shared" ca="1" si="660"/>
        <v>61.224149949760893</v>
      </c>
      <c r="AQ984">
        <f t="shared" ca="1" si="660"/>
        <v>14.159427085175713</v>
      </c>
      <c r="AR984">
        <f t="shared" ca="1" si="687"/>
        <v>4.3239143491801189</v>
      </c>
      <c r="AS984">
        <f t="shared" ca="1" si="688"/>
        <v>81.216827799756032</v>
      </c>
      <c r="AT984">
        <f t="shared" ca="1" si="675"/>
        <v>114.25</v>
      </c>
      <c r="AU984">
        <f t="shared" ca="1" si="689"/>
        <v>135.43459241618942</v>
      </c>
      <c r="AV984">
        <f t="shared" ca="1" si="684"/>
        <v>13497.695833333333</v>
      </c>
      <c r="AW984">
        <f t="shared" ca="1" si="654"/>
        <v>13177.896153846154</v>
      </c>
      <c r="AX984">
        <f t="shared" ca="1" si="653"/>
        <v>319.79967948717967</v>
      </c>
      <c r="AY984">
        <f t="shared" ca="1" si="658"/>
        <v>303.62492877493059</v>
      </c>
      <c r="AZ984">
        <f t="shared" ca="1" si="657"/>
        <v>16.174750712249079</v>
      </c>
    </row>
    <row r="985" spans="1:52" x14ac:dyDescent="0.3">
      <c r="A985" s="1" vm="5754">
        <f ca="1"/>
        <v>44186</v>
      </c>
      <c r="B985" s="1" vm="5755">
        <f ca="1"/>
        <v>13741.9</v>
      </c>
      <c r="C985" s="1" vm="5756">
        <f ca="1"/>
        <v>13777.5</v>
      </c>
      <c r="D985" s="1" vm="5757">
        <f ca="1"/>
        <v>13131.45</v>
      </c>
      <c r="E985" s="1" vm="5758">
        <f ca="1"/>
        <v>13328.4</v>
      </c>
      <c r="F985" s="1" vm="5759">
        <f ca="1"/>
        <v>687255000</v>
      </c>
      <c r="G985" s="1">
        <f t="shared" ca="1" si="683"/>
        <v>13616.039999999999</v>
      </c>
      <c r="H985" s="2">
        <f t="shared" ref="H985:H1048" ca="1" si="696">IFERROR(AVERAGE(E966:E985),"")</f>
        <v>13315.975</v>
      </c>
      <c r="I985" s="6" t="str" cm="1">
        <f t="array" aca="1" ref="I985" ca="1">_xlfn.IFS(AND(G984&lt;H984,G985&gt;H985),"BUY", AND(G984&gt;H984,G985&lt;H985),"SELL",TRUE,"")</f>
        <v/>
      </c>
      <c r="J985" s="1" vm="5582">
        <f t="shared" ca="1" si="662"/>
        <v>12399.4</v>
      </c>
      <c r="K985" s="3" t="str">
        <f t="shared" ca="1" si="676"/>
        <v/>
      </c>
      <c r="L985" s="3">
        <f t="shared" ca="1" si="677"/>
        <v>-3.1404994713147394E-2</v>
      </c>
      <c r="M985" s="3">
        <f t="shared" ca="1" si="678"/>
        <v>-3.1908705657676249E-2</v>
      </c>
      <c r="N985" s="4">
        <f t="shared" ca="1" si="663"/>
        <v>1</v>
      </c>
      <c r="O985" s="2">
        <f t="shared" ca="1" si="679"/>
        <v>-3.1908705657676249E-2</v>
      </c>
      <c r="P985" s="1">
        <f t="shared" ca="1" si="664"/>
        <v>13412.449999999999</v>
      </c>
      <c r="Q985" s="1">
        <f t="shared" ca="1" si="665"/>
        <v>9217773324750</v>
      </c>
      <c r="R985" s="1" t="e" vm="4">
        <f ca="1">IF(ISBLANK(A985),"",SUM($Q$2:Q985))</f>
        <v>#N/A</v>
      </c>
      <c r="S985" s="1" t="e" vm="4">
        <f ca="1">IF(ISBLANK(A985),"",SUM($F$2:F985))</f>
        <v>#N/A</v>
      </c>
      <c r="T985" s="1" t="e" vm="4">
        <f t="shared" ca="1" si="666"/>
        <v>#N/A</v>
      </c>
      <c r="U985" s="1" t="e" vm="4">
        <f t="shared" ca="1" si="667"/>
        <v>#N/A</v>
      </c>
      <c r="V985" s="17">
        <f t="shared" ca="1" si="668"/>
        <v>646.04999999999927</v>
      </c>
      <c r="W985" s="17">
        <f t="shared" ca="1" si="669"/>
        <v>0</v>
      </c>
      <c r="X985" s="17">
        <f t="shared" ca="1" si="670"/>
        <v>527.14999999999964</v>
      </c>
      <c r="Y985" s="22">
        <f t="shared" ca="1" si="695"/>
        <v>2363.3000000000011</v>
      </c>
      <c r="Z985" s="22">
        <f t="shared" ca="1" si="695"/>
        <v>698.05000000000109</v>
      </c>
      <c r="AA985" s="22">
        <f t="shared" ca="1" si="695"/>
        <v>617.80000000000109</v>
      </c>
      <c r="AB985" s="23">
        <f t="shared" ca="1" si="690"/>
        <v>29.537087970211179</v>
      </c>
      <c r="AC985" s="23">
        <f t="shared" ca="1" si="691"/>
        <v>26.141412431769172</v>
      </c>
      <c r="AD985" s="23">
        <f t="shared" ca="1" si="692"/>
        <v>3.3956755384420063</v>
      </c>
      <c r="AE985" s="23">
        <f t="shared" ca="1" si="693"/>
        <v>55.678500401980351</v>
      </c>
      <c r="AF985" s="23">
        <f t="shared" ca="1" si="694"/>
        <v>6.0987194589048777</v>
      </c>
      <c r="AG985" s="23">
        <f t="shared" ca="1" si="655"/>
        <v>47.071018618104752</v>
      </c>
      <c r="AH985" s="25" t="str">
        <f t="shared" ca="1" si="671"/>
        <v>Strong</v>
      </c>
      <c r="AI985" s="25" t="str">
        <f t="shared" ca="1" si="672"/>
        <v>Bullish</v>
      </c>
      <c r="AJ985" s="1">
        <f t="shared" ca="1" si="680"/>
        <v>-687241338.00999999</v>
      </c>
      <c r="AK985" s="10">
        <f t="shared" ca="1" si="681"/>
        <v>-3.1908705657676249E-2</v>
      </c>
      <c r="AL985" s="10">
        <f t="shared" ca="1" si="686"/>
        <v>0.1633753498188599</v>
      </c>
      <c r="AM985">
        <f t="shared" ca="1" si="682"/>
        <v>-432.14999999999964</v>
      </c>
      <c r="AN985">
        <f t="shared" ca="1" si="673"/>
        <v>0</v>
      </c>
      <c r="AO985">
        <f t="shared" ca="1" si="674"/>
        <v>432.14999999999964</v>
      </c>
      <c r="AP985">
        <f t="shared" ca="1" si="660"/>
        <v>56.850996381920829</v>
      </c>
      <c r="AQ985">
        <f t="shared" ca="1" si="660"/>
        <v>44.015896579091709</v>
      </c>
      <c r="AR985">
        <f t="shared" ca="1" si="687"/>
        <v>1.2916014622073155</v>
      </c>
      <c r="AS985">
        <f t="shared" ca="1" si="688"/>
        <v>56.362394749182066</v>
      </c>
      <c r="AT985">
        <f t="shared" ca="1" si="675"/>
        <v>646.04999999999927</v>
      </c>
      <c r="AU985">
        <f t="shared" ca="1" si="689"/>
        <v>171.90712152931869</v>
      </c>
      <c r="AV985">
        <f t="shared" ca="1" si="684"/>
        <v>13513.904166666665</v>
      </c>
      <c r="AW985">
        <f t="shared" ca="1" si="654"/>
        <v>13202.419230769232</v>
      </c>
      <c r="AX985">
        <f t="shared" ca="1" si="653"/>
        <v>311.48493589743339</v>
      </c>
      <c r="AY985">
        <f t="shared" ca="1" si="658"/>
        <v>300.63896011396173</v>
      </c>
      <c r="AZ985">
        <f t="shared" ca="1" si="657"/>
        <v>10.845975783471658</v>
      </c>
    </row>
    <row r="986" spans="1:52" x14ac:dyDescent="0.3">
      <c r="A986" s="1" vm="5760">
        <f ca="1"/>
        <v>44187</v>
      </c>
      <c r="B986" s="1" vm="5761">
        <f ca="1"/>
        <v>13373.65</v>
      </c>
      <c r="C986" s="1" vm="5762">
        <f ca="1"/>
        <v>13492.05</v>
      </c>
      <c r="D986" s="1" vm="5763">
        <f ca="1"/>
        <v>13192.9</v>
      </c>
      <c r="E986" s="1" vm="5764">
        <f ca="1"/>
        <v>13466.3</v>
      </c>
      <c r="F986" s="1" vm="5765">
        <f ca="1"/>
        <v>696197000</v>
      </c>
      <c r="G986" s="1">
        <f t="shared" ca="1" si="683"/>
        <v>13595.73</v>
      </c>
      <c r="H986" s="2">
        <f t="shared" ca="1" si="696"/>
        <v>13342.967500000002</v>
      </c>
      <c r="I986" s="6" t="str" cm="1">
        <f t="array" aca="1" ref="I986" ca="1">_xlfn.IFS(AND(G985&lt;H985,G986&gt;H986),"BUY", AND(G985&gt;H985,G986&lt;H986),"SELL",TRUE,"")</f>
        <v/>
      </c>
      <c r="J986" s="1" vm="5582">
        <f t="shared" ca="1" si="662"/>
        <v>12399.4</v>
      </c>
      <c r="K986" s="3" t="str">
        <f t="shared" ca="1" si="676"/>
        <v/>
      </c>
      <c r="L986" s="3">
        <f t="shared" ca="1" si="677"/>
        <v>1.0346328141412231E-2</v>
      </c>
      <c r="M986" s="3">
        <f t="shared" ca="1" si="678"/>
        <v>1.0293171226603563E-2</v>
      </c>
      <c r="N986" s="4">
        <f t="shared" ca="1" si="663"/>
        <v>1</v>
      </c>
      <c r="O986" s="2">
        <f t="shared" ca="1" si="679"/>
        <v>1.0293171226603563E-2</v>
      </c>
      <c r="P986" s="1">
        <f t="shared" ca="1" si="664"/>
        <v>13383.75</v>
      </c>
      <c r="Q986" s="1">
        <f t="shared" ca="1" si="665"/>
        <v>9317726598750</v>
      </c>
      <c r="R986" s="1" t="e" vm="4">
        <f ca="1">IF(ISBLANK(A986),"",SUM($Q$2:Q986))</f>
        <v>#N/A</v>
      </c>
      <c r="S986" s="1" t="e" vm="4">
        <f ca="1">IF(ISBLANK(A986),"",SUM($F$2:F986))</f>
        <v>#N/A</v>
      </c>
      <c r="T986" s="1" t="e" vm="4">
        <f t="shared" ca="1" si="666"/>
        <v>#N/A</v>
      </c>
      <c r="U986" s="1" t="e" vm="4">
        <f t="shared" ca="1" si="667"/>
        <v>#N/A</v>
      </c>
      <c r="V986" s="17">
        <f t="shared" ca="1" si="668"/>
        <v>299.14999999999964</v>
      </c>
      <c r="W986" s="17">
        <f t="shared" ca="1" si="669"/>
        <v>0</v>
      </c>
      <c r="X986" s="17">
        <f t="shared" ca="1" si="670"/>
        <v>0</v>
      </c>
      <c r="Y986" s="22">
        <f t="shared" ca="1" si="695"/>
        <v>2517.5</v>
      </c>
      <c r="Z986" s="22">
        <f t="shared" ca="1" si="695"/>
        <v>697.95000000000073</v>
      </c>
      <c r="AA986" s="22">
        <f t="shared" ca="1" si="695"/>
        <v>617.80000000000109</v>
      </c>
      <c r="AB986" s="23">
        <f t="shared" ca="1" si="690"/>
        <v>27.723932472691192</v>
      </c>
      <c r="AC986" s="23">
        <f t="shared" ca="1" si="691"/>
        <v>24.540218470705106</v>
      </c>
      <c r="AD986" s="23">
        <f t="shared" ca="1" si="692"/>
        <v>3.1837140019860861</v>
      </c>
      <c r="AE986" s="23">
        <f t="shared" ca="1" si="693"/>
        <v>52.264150943396302</v>
      </c>
      <c r="AF986" s="23">
        <f t="shared" ca="1" si="694"/>
        <v>6.091582747482394</v>
      </c>
      <c r="AG986" s="23">
        <f t="shared" ca="1" si="655"/>
        <v>45.585139366127898</v>
      </c>
      <c r="AH986" s="25" t="str">
        <f t="shared" ca="1" si="671"/>
        <v>Strong</v>
      </c>
      <c r="AI986" s="25" t="str">
        <f t="shared" ca="1" si="672"/>
        <v>Bullish</v>
      </c>
      <c r="AJ986" s="1">
        <f t="shared" ca="1" si="680"/>
        <v>696210616.03999996</v>
      </c>
      <c r="AK986" s="10">
        <f t="shared" ca="1" si="681"/>
        <v>1.0293171226603563E-2</v>
      </c>
      <c r="AL986" s="10">
        <f t="shared" ca="1" si="686"/>
        <v>0.16777845414889747</v>
      </c>
      <c r="AM986">
        <f t="shared" ca="1" si="682"/>
        <v>137.89999999999964</v>
      </c>
      <c r="AN986">
        <f t="shared" ca="1" si="673"/>
        <v>137.89999999999964</v>
      </c>
      <c r="AO986">
        <f t="shared" ca="1" si="674"/>
        <v>0</v>
      </c>
      <c r="AP986">
        <f t="shared" ca="1" si="660"/>
        <v>62.640210926069315</v>
      </c>
      <c r="AQ986">
        <f t="shared" ca="1" si="660"/>
        <v>40.871903966299442</v>
      </c>
      <c r="AR986">
        <f t="shared" ca="1" si="687"/>
        <v>1.5325983095311326</v>
      </c>
      <c r="AS986">
        <f t="shared" ca="1" si="688"/>
        <v>60.514859532338036</v>
      </c>
      <c r="AT986">
        <f t="shared" ca="1" si="675"/>
        <v>299.14999999999964</v>
      </c>
      <c r="AU986">
        <f t="shared" ca="1" si="689"/>
        <v>180.99589856293875</v>
      </c>
      <c r="AV986">
        <f t="shared" ca="1" si="684"/>
        <v>13531.216666666665</v>
      </c>
      <c r="AW986">
        <f t="shared" ca="1" si="654"/>
        <v>13231.125</v>
      </c>
      <c r="AX986">
        <f t="shared" ca="1" si="653"/>
        <v>300.09166666666533</v>
      </c>
      <c r="AY986">
        <f t="shared" ca="1" si="658"/>
        <v>298.13141025641158</v>
      </c>
      <c r="AZ986">
        <f t="shared" ca="1" si="657"/>
        <v>1.9602564102537485</v>
      </c>
    </row>
    <row r="987" spans="1:52" x14ac:dyDescent="0.3">
      <c r="A987" s="1" vm="5766">
        <f ca="1"/>
        <v>44188</v>
      </c>
      <c r="B987" s="1" vm="5767">
        <f ca="1"/>
        <v>13473.5</v>
      </c>
      <c r="C987" s="1" vm="5768">
        <f ca="1"/>
        <v>13619.45</v>
      </c>
      <c r="D987" s="1" vm="5769">
        <f ca="1"/>
        <v>13432.2</v>
      </c>
      <c r="E987" s="1" vm="5770">
        <f ca="1"/>
        <v>13601.1</v>
      </c>
      <c r="F987" s="1" vm="5771">
        <f ca="1"/>
        <v>458652000</v>
      </c>
      <c r="G987" s="1">
        <f t="shared" ca="1" si="683"/>
        <v>13579.41</v>
      </c>
      <c r="H987" s="2">
        <f t="shared" ca="1" si="696"/>
        <v>13370.264999999999</v>
      </c>
      <c r="I987" s="6" t="str" cm="1">
        <f t="array" aca="1" ref="I987" ca="1">_xlfn.IFS(AND(G986&lt;H986,G987&gt;H987),"BUY", AND(G986&gt;H986,G987&lt;H987),"SELL",TRUE,"")</f>
        <v/>
      </c>
      <c r="J987" s="1" vm="5582">
        <f t="shared" ca="1" si="662"/>
        <v>12399.4</v>
      </c>
      <c r="K987" s="3" t="str">
        <f t="shared" ca="1" si="676"/>
        <v/>
      </c>
      <c r="L987" s="3">
        <f t="shared" ca="1" si="677"/>
        <v>1.0010173544329204E-2</v>
      </c>
      <c r="M987" s="3">
        <f t="shared" ca="1" si="678"/>
        <v>9.960403618605139E-3</v>
      </c>
      <c r="N987" s="4">
        <f t="shared" ca="1" si="663"/>
        <v>1</v>
      </c>
      <c r="O987" s="2">
        <f t="shared" ca="1" si="679"/>
        <v>9.960403618605139E-3</v>
      </c>
      <c r="P987" s="1">
        <f t="shared" ca="1" si="664"/>
        <v>13550.916666666666</v>
      </c>
      <c r="Q987" s="1">
        <f t="shared" ca="1" si="665"/>
        <v>6215155031000</v>
      </c>
      <c r="R987" s="1" t="e" vm="4">
        <f ca="1">IF(ISBLANK(A987),"",SUM($Q$2:Q987))</f>
        <v>#N/A</v>
      </c>
      <c r="S987" s="1" t="e" vm="4">
        <f ca="1">IF(ISBLANK(A987),"",SUM($F$2:F987))</f>
        <v>#N/A</v>
      </c>
      <c r="T987" s="1" t="e" vm="4">
        <f t="shared" ca="1" si="666"/>
        <v>#N/A</v>
      </c>
      <c r="U987" s="1" t="e" vm="4">
        <f t="shared" ca="1" si="667"/>
        <v>#N/A</v>
      </c>
      <c r="V987" s="17">
        <f t="shared" ca="1" si="668"/>
        <v>187.25</v>
      </c>
      <c r="W987" s="17">
        <f t="shared" ca="1" si="669"/>
        <v>127.40000000000146</v>
      </c>
      <c r="X987" s="17">
        <f t="shared" ca="1" si="670"/>
        <v>0</v>
      </c>
      <c r="Y987" s="22">
        <f t="shared" ca="1" si="695"/>
        <v>2596.0499999999993</v>
      </c>
      <c r="Z987" s="22">
        <f t="shared" ca="1" si="695"/>
        <v>737.25000000000182</v>
      </c>
      <c r="AA987" s="22">
        <f t="shared" ca="1" si="695"/>
        <v>617.80000000000109</v>
      </c>
      <c r="AB987" s="23">
        <f t="shared" ca="1" si="690"/>
        <v>28.39891373432723</v>
      </c>
      <c r="AC987" s="23">
        <f t="shared" ca="1" si="691"/>
        <v>23.797692648446727</v>
      </c>
      <c r="AD987" s="23">
        <f t="shared" ca="1" si="692"/>
        <v>4.6012210858805034</v>
      </c>
      <c r="AE987" s="23">
        <f t="shared" ca="1" si="693"/>
        <v>52.196606382773957</v>
      </c>
      <c r="AF987" s="23">
        <f t="shared" ca="1" si="694"/>
        <v>8.8151728718497857</v>
      </c>
      <c r="AG987" s="23">
        <f t="shared" ca="1" si="655"/>
        <v>43.77805530156111</v>
      </c>
      <c r="AH987" s="25" t="str">
        <f t="shared" ca="1" si="671"/>
        <v>Strong</v>
      </c>
      <c r="AI987" s="25" t="str">
        <f t="shared" ca="1" si="672"/>
        <v>Bullish</v>
      </c>
      <c r="AJ987" s="1">
        <f t="shared" ca="1" si="680"/>
        <v>458665595.73000002</v>
      </c>
      <c r="AK987" s="10">
        <f t="shared" ca="1" si="681"/>
        <v>9.960403618605139E-3</v>
      </c>
      <c r="AL987" s="10">
        <f t="shared" ca="1" si="686"/>
        <v>0.1712011351491535</v>
      </c>
      <c r="AM987">
        <f t="shared" ca="1" si="682"/>
        <v>134.80000000000109</v>
      </c>
      <c r="AN987">
        <f t="shared" ca="1" si="673"/>
        <v>134.80000000000109</v>
      </c>
      <c r="AO987">
        <f t="shared" ca="1" si="674"/>
        <v>0</v>
      </c>
      <c r="AP987">
        <f t="shared" ca="1" si="660"/>
        <v>67.794481574207296</v>
      </c>
      <c r="AQ987">
        <f t="shared" ca="1" si="660"/>
        <v>37.952482254420907</v>
      </c>
      <c r="AR987">
        <f t="shared" ca="1" si="687"/>
        <v>1.7862990125319202</v>
      </c>
      <c r="AS987">
        <f t="shared" ca="1" si="688"/>
        <v>64.110097462536999</v>
      </c>
      <c r="AT987">
        <f t="shared" ca="1" si="675"/>
        <v>187.25</v>
      </c>
      <c r="AU987">
        <f t="shared" ca="1" si="689"/>
        <v>181.44262009415743</v>
      </c>
      <c r="AV987">
        <f t="shared" ca="1" si="684"/>
        <v>13551.6625</v>
      </c>
      <c r="AW987">
        <f t="shared" ca="1" si="654"/>
        <v>13262.696153846153</v>
      </c>
      <c r="AX987">
        <f t="shared" ref="AX987:AX1050" ca="1" si="697">AV987 - AW987</f>
        <v>288.96634615384755</v>
      </c>
      <c r="AY987">
        <f t="shared" ca="1" si="658"/>
        <v>296.39252136752253</v>
      </c>
      <c r="AZ987">
        <f t="shared" ca="1" si="657"/>
        <v>-7.4261752136749806</v>
      </c>
    </row>
    <row r="988" spans="1:52" x14ac:dyDescent="0.3">
      <c r="A988" s="1" vm="5772">
        <f ca="1"/>
        <v>44189</v>
      </c>
      <c r="B988" s="1" vm="5773">
        <f ca="1"/>
        <v>13672.15</v>
      </c>
      <c r="C988" s="1" vm="5774">
        <f ca="1"/>
        <v>13771.75</v>
      </c>
      <c r="D988" s="1" vm="5775">
        <f ca="1"/>
        <v>13626.9</v>
      </c>
      <c r="E988" s="1" vm="5776">
        <f ca="1"/>
        <v>13749.25</v>
      </c>
      <c r="F988" s="1" vm="5777">
        <f ca="1"/>
        <v>471368000</v>
      </c>
      <c r="G988" s="1">
        <f t="shared" ca="1" si="683"/>
        <v>13581.12</v>
      </c>
      <c r="H988" s="2">
        <f t="shared" ca="1" si="696"/>
        <v>13414.807500000001</v>
      </c>
      <c r="I988" s="6" t="str" cm="1">
        <f t="array" aca="1" ref="I988" ca="1">_xlfn.IFS(AND(G987&lt;H987,G988&gt;H988),"BUY", AND(G987&gt;H987,G988&lt;H988),"SELL",TRUE,"")</f>
        <v/>
      </c>
      <c r="J988" s="1" vm="5582">
        <f t="shared" ca="1" si="662"/>
        <v>12399.4</v>
      </c>
      <c r="K988" s="3" t="str">
        <f t="shared" ca="1" si="676"/>
        <v/>
      </c>
      <c r="L988" s="3">
        <f t="shared" ca="1" si="677"/>
        <v>1.0892501341803307E-2</v>
      </c>
      <c r="M988" s="3">
        <f t="shared" ca="1" si="678"/>
        <v>1.0833605346231154E-2</v>
      </c>
      <c r="N988" s="4">
        <f t="shared" ca="1" si="663"/>
        <v>1</v>
      </c>
      <c r="O988" s="2">
        <f t="shared" ca="1" si="679"/>
        <v>1.0833605346231154E-2</v>
      </c>
      <c r="P988" s="1">
        <f t="shared" ca="1" si="664"/>
        <v>13715.966666666667</v>
      </c>
      <c r="Q988" s="1">
        <f t="shared" ca="1" si="665"/>
        <v>6465267775733.334</v>
      </c>
      <c r="R988" s="1" t="e" vm="4">
        <f ca="1">IF(ISBLANK(A988),"",SUM($Q$2:Q988))</f>
        <v>#N/A</v>
      </c>
      <c r="S988" s="1" t="e" vm="4">
        <f ca="1">IF(ISBLANK(A988),"",SUM($F$2:F988))</f>
        <v>#N/A</v>
      </c>
      <c r="T988" s="1" t="e" vm="4">
        <f t="shared" ca="1" si="666"/>
        <v>#N/A</v>
      </c>
      <c r="U988" s="1" t="e" vm="4">
        <f t="shared" ca="1" si="667"/>
        <v>#N/A</v>
      </c>
      <c r="V988" s="17">
        <f t="shared" ca="1" si="668"/>
        <v>170.64999999999964</v>
      </c>
      <c r="W988" s="17">
        <f t="shared" ca="1" si="669"/>
        <v>152.29999999999927</v>
      </c>
      <c r="X988" s="17">
        <f t="shared" ca="1" si="670"/>
        <v>0</v>
      </c>
      <c r="Y988" s="22">
        <f t="shared" ca="1" si="695"/>
        <v>2620.5499999999993</v>
      </c>
      <c r="Z988" s="22">
        <f t="shared" ca="1" si="695"/>
        <v>826.10000000000218</v>
      </c>
      <c r="AA988" s="22">
        <f t="shared" ca="1" si="695"/>
        <v>617.80000000000109</v>
      </c>
      <c r="AB988" s="23">
        <f t="shared" ca="1" si="690"/>
        <v>31.523916735036629</v>
      </c>
      <c r="AC988" s="23">
        <f t="shared" ca="1" si="691"/>
        <v>23.575203678617132</v>
      </c>
      <c r="AD988" s="23">
        <f t="shared" ca="1" si="692"/>
        <v>7.9487130564194963</v>
      </c>
      <c r="AE988" s="23">
        <f t="shared" ca="1" si="693"/>
        <v>55.099120413653765</v>
      </c>
      <c r="AF988" s="23">
        <f t="shared" ca="1" si="694"/>
        <v>14.426206801025041</v>
      </c>
      <c r="AG988" s="23">
        <f t="shared" ca="1" si="655"/>
        <v>41.878427543259775</v>
      </c>
      <c r="AH988" s="25" t="str">
        <f t="shared" ca="1" si="671"/>
        <v>Strong</v>
      </c>
      <c r="AI988" s="25" t="str">
        <f t="shared" ca="1" si="672"/>
        <v>Bullish</v>
      </c>
      <c r="AJ988" s="1">
        <f t="shared" ca="1" si="680"/>
        <v>471381579.41000003</v>
      </c>
      <c r="AK988" s="10">
        <f t="shared" ca="1" si="681"/>
        <v>1.0833605346231154E-2</v>
      </c>
      <c r="AL988" s="10">
        <f t="shared" ca="1" si="686"/>
        <v>0.17239009723272236</v>
      </c>
      <c r="AM988">
        <f t="shared" ca="1" si="682"/>
        <v>148.14999999999964</v>
      </c>
      <c r="AN988">
        <f t="shared" ca="1" si="673"/>
        <v>148.14999999999964</v>
      </c>
      <c r="AO988">
        <f t="shared" ca="1" si="674"/>
        <v>0</v>
      </c>
      <c r="AP988">
        <f t="shared" ca="1" si="660"/>
        <v>73.534161461763887</v>
      </c>
      <c r="AQ988">
        <f t="shared" ca="1" si="660"/>
        <v>35.241590664819412</v>
      </c>
      <c r="AR988">
        <f t="shared" ca="1" si="687"/>
        <v>2.0865732810173849</v>
      </c>
      <c r="AS988">
        <f t="shared" ca="1" si="688"/>
        <v>67.601611594642463</v>
      </c>
      <c r="AT988">
        <f t="shared" ca="1" si="675"/>
        <v>144.85000000000036</v>
      </c>
      <c r="AU988">
        <f t="shared" ca="1" si="689"/>
        <v>178.82886151600337</v>
      </c>
      <c r="AV988">
        <f t="shared" ca="1" si="684"/>
        <v>13581.354166666666</v>
      </c>
      <c r="AW988">
        <f t="shared" ref="AW988:AW1051" ca="1" si="698">AVERAGE(E963:E988)</f>
        <v>13296.351923076922</v>
      </c>
      <c r="AX988">
        <f t="shared" ca="1" si="697"/>
        <v>285.00224358974447</v>
      </c>
      <c r="AY988">
        <f t="shared" ca="1" si="658"/>
        <v>296.82642450142561</v>
      </c>
      <c r="AZ988">
        <f t="shared" ca="1" si="657"/>
        <v>-11.82418091168114</v>
      </c>
    </row>
    <row r="989" spans="1:52" x14ac:dyDescent="0.3">
      <c r="A989" s="1" vm="5778">
        <f ca="1"/>
        <v>44193</v>
      </c>
      <c r="B989" s="1" vm="5779">
        <f ca="1"/>
        <v>13815.15</v>
      </c>
      <c r="C989" s="1" vm="5780">
        <f ca="1"/>
        <v>13885.3</v>
      </c>
      <c r="D989" s="1" vm="5781">
        <f ca="1"/>
        <v>13811.55</v>
      </c>
      <c r="E989" s="1" vm="5782">
        <f ca="1"/>
        <v>13873.2</v>
      </c>
      <c r="F989" s="1" vm="5783">
        <f ca="1"/>
        <v>403634000</v>
      </c>
      <c r="G989" s="1">
        <f t="shared" ca="1" si="683"/>
        <v>13603.65</v>
      </c>
      <c r="H989" s="2">
        <f t="shared" ca="1" si="696"/>
        <v>13459.117499999998</v>
      </c>
      <c r="I989" s="6" t="str" cm="1">
        <f t="array" aca="1" ref="I989" ca="1">_xlfn.IFS(AND(G988&lt;H988,G989&gt;H989),"BUY", AND(G988&gt;H988,G989&lt;H989),"SELL",TRUE,"")</f>
        <v/>
      </c>
      <c r="J989" s="1" vm="5582">
        <f t="shared" ca="1" si="662"/>
        <v>12399.4</v>
      </c>
      <c r="K989" s="3" t="str">
        <f t="shared" ca="1" si="676"/>
        <v/>
      </c>
      <c r="L989" s="3">
        <f t="shared" ca="1" si="677"/>
        <v>9.0150371838464416E-3</v>
      </c>
      <c r="M989" s="3">
        <f t="shared" ca="1" si="678"/>
        <v>8.9746443167618515E-3</v>
      </c>
      <c r="N989" s="4">
        <f t="shared" ca="1" si="663"/>
        <v>1</v>
      </c>
      <c r="O989" s="2">
        <f t="shared" ca="1" si="679"/>
        <v>8.9746443167618515E-3</v>
      </c>
      <c r="P989" s="1">
        <f t="shared" ca="1" si="664"/>
        <v>13856.683333333334</v>
      </c>
      <c r="Q989" s="1">
        <f t="shared" ca="1" si="665"/>
        <v>5593028520566.667</v>
      </c>
      <c r="R989" s="1" t="e" vm="4">
        <f ca="1">IF(ISBLANK(A989),"",SUM($Q$2:Q989))</f>
        <v>#N/A</v>
      </c>
      <c r="S989" s="1" t="e" vm="4">
        <f ca="1">IF(ISBLANK(A989),"",SUM($F$2:F989))</f>
        <v>#N/A</v>
      </c>
      <c r="T989" s="1" t="e" vm="4">
        <f t="shared" ca="1" si="666"/>
        <v>#N/A</v>
      </c>
      <c r="U989" s="1" t="e" vm="4">
        <f t="shared" ca="1" si="667"/>
        <v>#N/A</v>
      </c>
      <c r="V989" s="17">
        <f t="shared" ca="1" si="668"/>
        <v>136.04999999999927</v>
      </c>
      <c r="W989" s="17">
        <f t="shared" ca="1" si="669"/>
        <v>113.54999999999927</v>
      </c>
      <c r="X989" s="17">
        <f t="shared" ca="1" si="670"/>
        <v>0</v>
      </c>
      <c r="Y989" s="22">
        <f t="shared" ca="1" si="695"/>
        <v>2631.8999999999996</v>
      </c>
      <c r="Z989" s="22">
        <f t="shared" ca="1" si="695"/>
        <v>853.05000000000109</v>
      </c>
      <c r="AA989" s="22">
        <f t="shared" ca="1" si="695"/>
        <v>617.80000000000109</v>
      </c>
      <c r="AB989" s="23">
        <f t="shared" ca="1" si="690"/>
        <v>32.411945742619444</v>
      </c>
      <c r="AC989" s="23">
        <f t="shared" ca="1" si="691"/>
        <v>23.473536228580159</v>
      </c>
      <c r="AD989" s="23">
        <f t="shared" ca="1" si="692"/>
        <v>8.9384095140392859</v>
      </c>
      <c r="AE989" s="23">
        <f t="shared" ca="1" si="693"/>
        <v>55.885481971199603</v>
      </c>
      <c r="AF989" s="23">
        <f t="shared" ca="1" si="694"/>
        <v>15.994153040758716</v>
      </c>
      <c r="AG989" s="23">
        <f t="shared" ca="1" si="655"/>
        <v>40.118590435263933</v>
      </c>
      <c r="AH989" s="25" t="str">
        <f t="shared" ca="1" si="671"/>
        <v>Strong</v>
      </c>
      <c r="AI989" s="25" t="str">
        <f t="shared" ca="1" si="672"/>
        <v>Bullish</v>
      </c>
      <c r="AJ989" s="1">
        <f t="shared" ca="1" si="680"/>
        <v>403647581.12</v>
      </c>
      <c r="AK989" s="10">
        <f t="shared" ca="1" si="681"/>
        <v>8.9746443167618515E-3</v>
      </c>
      <c r="AL989" s="10">
        <f t="shared" ca="1" si="686"/>
        <v>0.17341702260935862</v>
      </c>
      <c r="AM989">
        <f t="shared" ca="1" si="682"/>
        <v>123.95000000000073</v>
      </c>
      <c r="AN989">
        <f t="shared" ca="1" si="673"/>
        <v>123.95000000000073</v>
      </c>
      <c r="AO989">
        <f t="shared" ca="1" si="674"/>
        <v>0</v>
      </c>
      <c r="AP989">
        <f t="shared" ca="1" si="660"/>
        <v>77.135292785923667</v>
      </c>
      <c r="AQ989">
        <f t="shared" ca="1" si="660"/>
        <v>32.724334188760885</v>
      </c>
      <c r="AR989">
        <f t="shared" ca="1" si="687"/>
        <v>2.3571233670023957</v>
      </c>
      <c r="AS989">
        <f t="shared" ca="1" si="688"/>
        <v>70.212593024458656</v>
      </c>
      <c r="AT989">
        <f t="shared" ca="1" si="675"/>
        <v>73.75</v>
      </c>
      <c r="AU989">
        <f t="shared" ca="1" si="689"/>
        <v>171.32322855057458</v>
      </c>
      <c r="AV989">
        <f t="shared" ca="1" si="684"/>
        <v>13610.029166666667</v>
      </c>
      <c r="AW989">
        <f t="shared" ca="1" si="698"/>
        <v>13332.311538461538</v>
      </c>
      <c r="AX989">
        <f t="shared" ca="1" si="697"/>
        <v>277.71762820512959</v>
      </c>
      <c r="AY989">
        <f t="shared" ca="1" si="658"/>
        <v>296.11641737891864</v>
      </c>
      <c r="AZ989">
        <f t="shared" ca="1" si="657"/>
        <v>-18.398789173789055</v>
      </c>
    </row>
    <row r="990" spans="1:52" x14ac:dyDescent="0.3">
      <c r="A990" s="1" vm="5784">
        <f ca="1"/>
        <v>44194</v>
      </c>
      <c r="B990" s="1" vm="5785">
        <f ca="1"/>
        <v>13910.35</v>
      </c>
      <c r="C990" s="1" vm="5786">
        <f ca="1"/>
        <v>13967.6</v>
      </c>
      <c r="D990" s="1" vm="5787">
        <f ca="1"/>
        <v>13859.9</v>
      </c>
      <c r="E990" s="1" vm="5788">
        <f ca="1"/>
        <v>13932.6</v>
      </c>
      <c r="F990" s="1" vm="5789">
        <f ca="1"/>
        <v>439594000</v>
      </c>
      <c r="G990" s="1">
        <f t="shared" ca="1" si="683"/>
        <v>13724.490000000002</v>
      </c>
      <c r="H990" s="2">
        <f t="shared" ca="1" si="696"/>
        <v>13507.3</v>
      </c>
      <c r="I990" s="6" t="str" cm="1">
        <f t="array" aca="1" ref="I990" ca="1">_xlfn.IFS(AND(G989&lt;H989,G990&gt;H990),"BUY", AND(G989&gt;H989,G990&lt;H990),"SELL",TRUE,"")</f>
        <v/>
      </c>
      <c r="J990" s="1" vm="5582">
        <f t="shared" ca="1" si="662"/>
        <v>12399.4</v>
      </c>
      <c r="K990" s="3" t="str">
        <f t="shared" ca="1" si="676"/>
        <v/>
      </c>
      <c r="L990" s="3">
        <f t="shared" ca="1" si="677"/>
        <v>4.2816365366318276E-3</v>
      </c>
      <c r="M990" s="3">
        <f t="shared" ca="1" si="678"/>
        <v>4.2724964114242226E-3</v>
      </c>
      <c r="N990" s="4">
        <f t="shared" ca="1" si="663"/>
        <v>1</v>
      </c>
      <c r="O990" s="2">
        <f t="shared" ca="1" si="679"/>
        <v>4.2724964114242226E-3</v>
      </c>
      <c r="P990" s="1">
        <f t="shared" ca="1" si="664"/>
        <v>13920.033333333333</v>
      </c>
      <c r="Q990" s="1">
        <f t="shared" ca="1" si="665"/>
        <v>6119163133133.333</v>
      </c>
      <c r="R990" s="1" t="e" vm="4">
        <f ca="1">IF(ISBLANK(A990),"",SUM($Q$2:Q990))</f>
        <v>#N/A</v>
      </c>
      <c r="S990" s="1" t="e" vm="4">
        <f ca="1">IF(ISBLANK(A990),"",SUM($F$2:F990))</f>
        <v>#N/A</v>
      </c>
      <c r="T990" s="1" t="e" vm="4">
        <f t="shared" ca="1" si="666"/>
        <v>#N/A</v>
      </c>
      <c r="U990" s="1" t="e" vm="4">
        <f t="shared" ca="1" si="667"/>
        <v>#N/A</v>
      </c>
      <c r="V990" s="17">
        <f t="shared" ca="1" si="668"/>
        <v>107.70000000000073</v>
      </c>
      <c r="W990" s="17">
        <f t="shared" ca="1" si="669"/>
        <v>82.300000000001091</v>
      </c>
      <c r="X990" s="17">
        <f t="shared" ca="1" si="670"/>
        <v>0</v>
      </c>
      <c r="Y990" s="22">
        <f t="shared" ca="1" si="695"/>
        <v>2615.1999999999989</v>
      </c>
      <c r="Z990" s="22">
        <f t="shared" ca="1" si="695"/>
        <v>866.55000000000109</v>
      </c>
      <c r="AA990" s="22">
        <f t="shared" ca="1" si="695"/>
        <v>617.80000000000109</v>
      </c>
      <c r="AB990" s="23">
        <f t="shared" ca="1" si="690"/>
        <v>33.135133068216639</v>
      </c>
      <c r="AC990" s="23">
        <f t="shared" ca="1" si="691"/>
        <v>23.623432242275978</v>
      </c>
      <c r="AD990" s="23">
        <f t="shared" ca="1" si="692"/>
        <v>9.511700825940661</v>
      </c>
      <c r="AE990" s="23">
        <f t="shared" ca="1" si="693"/>
        <v>56.758565310492614</v>
      </c>
      <c r="AF990" s="23">
        <f t="shared" ca="1" si="694"/>
        <v>16.758176979822796</v>
      </c>
      <c r="AG990" s="23">
        <f t="shared" ref="AG990:AG1053" ca="1" si="699">IFERROR(AVERAGE(AF977:AF990),"")</f>
        <v>38.586387227767702</v>
      </c>
      <c r="AH990" s="25" t="str">
        <f t="shared" ca="1" si="671"/>
        <v>Strong</v>
      </c>
      <c r="AI990" s="25" t="str">
        <f t="shared" ca="1" si="672"/>
        <v>Bullish</v>
      </c>
      <c r="AJ990" s="1">
        <f t="shared" ca="1" si="680"/>
        <v>439607603.64999998</v>
      </c>
      <c r="AK990" s="10">
        <f t="shared" ca="1" si="681"/>
        <v>4.2724964114242226E-3</v>
      </c>
      <c r="AL990" s="10">
        <f t="shared" ca="1" si="686"/>
        <v>0.17354340958643241</v>
      </c>
      <c r="AM990">
        <f t="shared" ca="1" si="682"/>
        <v>59.399999999999636</v>
      </c>
      <c r="AN990">
        <f t="shared" ca="1" si="673"/>
        <v>59.399999999999636</v>
      </c>
      <c r="AO990">
        <f t="shared" ca="1" si="674"/>
        <v>0</v>
      </c>
      <c r="AP990">
        <f t="shared" ca="1" si="660"/>
        <v>75.868486158357655</v>
      </c>
      <c r="AQ990">
        <f t="shared" ca="1" si="660"/>
        <v>30.386881746706536</v>
      </c>
      <c r="AR990">
        <f t="shared" ca="1" si="687"/>
        <v>2.496751288624099</v>
      </c>
      <c r="AS990">
        <f t="shared" ca="1" si="688"/>
        <v>71.402026696800618</v>
      </c>
      <c r="AT990">
        <f t="shared" ca="1" si="675"/>
        <v>107.70000000000073</v>
      </c>
      <c r="AU990">
        <f t="shared" ca="1" si="689"/>
        <v>166.77871222553358</v>
      </c>
      <c r="AV990">
        <f t="shared" ca="1" si="684"/>
        <v>13647.887500000003</v>
      </c>
      <c r="AW990">
        <f t="shared" ca="1" si="698"/>
        <v>13376.961538461539</v>
      </c>
      <c r="AX990">
        <f t="shared" ca="1" si="697"/>
        <v>270.92596153846353</v>
      </c>
      <c r="AY990">
        <f t="shared" ca="1" si="658"/>
        <v>294.84747150997259</v>
      </c>
      <c r="AZ990">
        <f t="shared" ca="1" si="657"/>
        <v>-23.921509971509067</v>
      </c>
    </row>
    <row r="991" spans="1:52" x14ac:dyDescent="0.3">
      <c r="A991" s="1" vm="5790">
        <f ca="1"/>
        <v>44195</v>
      </c>
      <c r="B991" s="1" vm="5791">
        <f ca="1"/>
        <v>13980.9</v>
      </c>
      <c r="C991" s="1" vm="5792">
        <f ca="1"/>
        <v>13997</v>
      </c>
      <c r="D991" s="1" vm="5793">
        <f ca="1"/>
        <v>13864.95</v>
      </c>
      <c r="E991" s="1" vm="5794">
        <f ca="1"/>
        <v>13981.95</v>
      </c>
      <c r="F991" s="1" vm="5795">
        <f ca="1"/>
        <v>380681000</v>
      </c>
      <c r="G991" s="1">
        <f t="shared" ca="1" si="683"/>
        <v>13827.62</v>
      </c>
      <c r="H991" s="2">
        <f t="shared" ca="1" si="696"/>
        <v>13550.945000000002</v>
      </c>
      <c r="I991" s="6" t="str" cm="1">
        <f t="array" aca="1" ref="I991" ca="1">_xlfn.IFS(AND(G990&lt;H990,G991&gt;H991),"BUY", AND(G990&gt;H990,G991&lt;H991),"SELL",TRUE,"")</f>
        <v/>
      </c>
      <c r="J991" s="1" vm="5582">
        <f t="shared" ca="1" si="662"/>
        <v>12399.4</v>
      </c>
      <c r="K991" s="3" t="str">
        <f t="shared" ca="1" si="676"/>
        <v/>
      </c>
      <c r="L991" s="3">
        <f t="shared" ca="1" si="677"/>
        <v>3.5420524525213715E-3</v>
      </c>
      <c r="M991" s="3">
        <f t="shared" ca="1" si="678"/>
        <v>3.5357941585163945E-3</v>
      </c>
      <c r="N991" s="4">
        <f t="shared" ca="1" si="663"/>
        <v>1</v>
      </c>
      <c r="O991" s="2">
        <f t="shared" ca="1" si="679"/>
        <v>3.5357941585163945E-3</v>
      </c>
      <c r="P991" s="1">
        <f t="shared" ca="1" si="664"/>
        <v>13947.966666666667</v>
      </c>
      <c r="Q991" s="1">
        <f t="shared" ca="1" si="665"/>
        <v>5309725898633.334</v>
      </c>
      <c r="R991" s="1" t="e" vm="4">
        <f ca="1">IF(ISBLANK(A991),"",SUM($Q$2:Q991))</f>
        <v>#N/A</v>
      </c>
      <c r="S991" s="1" t="e" vm="4">
        <f ca="1">IF(ISBLANK(A991),"",SUM($F$2:F991))</f>
        <v>#N/A</v>
      </c>
      <c r="T991" s="1" t="e" vm="4">
        <f t="shared" ca="1" si="666"/>
        <v>#N/A</v>
      </c>
      <c r="U991" s="1" t="e" vm="4">
        <f t="shared" ca="1" si="667"/>
        <v>#N/A</v>
      </c>
      <c r="V991" s="17">
        <f t="shared" ca="1" si="668"/>
        <v>132.04999999999927</v>
      </c>
      <c r="W991" s="17">
        <f t="shared" ca="1" si="669"/>
        <v>29.399999999999636</v>
      </c>
      <c r="X991" s="17">
        <f t="shared" ca="1" si="670"/>
        <v>0</v>
      </c>
      <c r="Y991" s="22">
        <f t="shared" ref="Y991:AA1006" ca="1" si="700">SUM(V978:V991)</f>
        <v>2591.2999999999993</v>
      </c>
      <c r="Z991" s="22">
        <f t="shared" ca="1" si="700"/>
        <v>782.50000000000182</v>
      </c>
      <c r="AA991" s="22">
        <f t="shared" ca="1" si="700"/>
        <v>617.80000000000109</v>
      </c>
      <c r="AB991" s="23">
        <f t="shared" ca="1" si="690"/>
        <v>30.197198317446922</v>
      </c>
      <c r="AC991" s="23">
        <f t="shared" ca="1" si="691"/>
        <v>23.841315169991944</v>
      </c>
      <c r="AD991" s="23">
        <f t="shared" ca="1" si="692"/>
        <v>6.3558831474549784</v>
      </c>
      <c r="AE991" s="23">
        <f t="shared" ca="1" si="693"/>
        <v>54.038513487438863</v>
      </c>
      <c r="AF991" s="23">
        <f t="shared" ca="1" si="694"/>
        <v>11.761765335999462</v>
      </c>
      <c r="AG991" s="23">
        <f t="shared" ca="1" si="699"/>
        <v>36.259373698928137</v>
      </c>
      <c r="AH991" s="25" t="str">
        <f t="shared" ca="1" si="671"/>
        <v>Strong</v>
      </c>
      <c r="AI991" s="25" t="str">
        <f t="shared" ca="1" si="672"/>
        <v>Bullish</v>
      </c>
      <c r="AJ991" s="1">
        <f t="shared" ca="1" si="680"/>
        <v>380694724.49000001</v>
      </c>
      <c r="AK991" s="10">
        <f t="shared" ca="1" si="681"/>
        <v>3.5357941585163945E-3</v>
      </c>
      <c r="AL991" s="10">
        <f t="shared" ca="1" si="686"/>
        <v>0.17040040599967438</v>
      </c>
      <c r="AM991">
        <f t="shared" ca="1" si="682"/>
        <v>49.350000000000364</v>
      </c>
      <c r="AN991">
        <f t="shared" ca="1" si="673"/>
        <v>49.350000000000364</v>
      </c>
      <c r="AO991">
        <f t="shared" ca="1" si="674"/>
        <v>0</v>
      </c>
      <c r="AP991">
        <f t="shared" ca="1" si="660"/>
        <v>73.974308575617854</v>
      </c>
      <c r="AQ991">
        <f t="shared" ca="1" si="660"/>
        <v>28.216390193370355</v>
      </c>
      <c r="AR991">
        <f t="shared" ca="1" si="687"/>
        <v>2.6216786792592148</v>
      </c>
      <c r="AS991">
        <f t="shared" ca="1" si="688"/>
        <v>72.388494713049965</v>
      </c>
      <c r="AT991">
        <f t="shared" ca="1" si="675"/>
        <v>132.04999999999927</v>
      </c>
      <c r="AU991">
        <f t="shared" ca="1" si="689"/>
        <v>164.29808992370971</v>
      </c>
      <c r="AV991">
        <f t="shared" ca="1" si="684"/>
        <v>13686.895833333336</v>
      </c>
      <c r="AW991">
        <f t="shared" ca="1" si="698"/>
        <v>13420.149999999998</v>
      </c>
      <c r="AX991">
        <f t="shared" ca="1" si="697"/>
        <v>266.74583333333794</v>
      </c>
      <c r="AY991">
        <f t="shared" ca="1" si="658"/>
        <v>291.7259971509983</v>
      </c>
      <c r="AZ991">
        <f t="shared" ca="1" si="657"/>
        <v>-24.980163817660355</v>
      </c>
    </row>
    <row r="992" spans="1:52" x14ac:dyDescent="0.3">
      <c r="A992" s="1" vm="5796">
        <f ca="1"/>
        <v>44196</v>
      </c>
      <c r="B992" s="1" vm="5797">
        <f ca="1"/>
        <v>13970</v>
      </c>
      <c r="C992" s="1" vm="5798">
        <f ca="1"/>
        <v>14024.85</v>
      </c>
      <c r="D992" s="1" vm="5799">
        <f ca="1"/>
        <v>13936.45</v>
      </c>
      <c r="E992" s="1" vm="5800">
        <f ca="1"/>
        <v>13981.75</v>
      </c>
      <c r="F992" s="1" vm="5801">
        <f ca="1"/>
        <v>452410000</v>
      </c>
      <c r="G992" s="1">
        <f t="shared" ca="1" si="683"/>
        <v>13903.75</v>
      </c>
      <c r="H992" s="2">
        <f t="shared" ca="1" si="696"/>
        <v>13594.345000000001</v>
      </c>
      <c r="I992" s="6" t="str" cm="1">
        <f t="array" aca="1" ref="I992" ca="1">_xlfn.IFS(AND(G991&lt;H991,G992&gt;H992),"BUY", AND(G991&gt;H991,G992&lt;H992),"SELL",TRUE,"")</f>
        <v/>
      </c>
      <c r="J992" s="1" vm="5582">
        <f t="shared" ca="1" si="662"/>
        <v>12399.4</v>
      </c>
      <c r="K992" s="3" t="str">
        <f t="shared" ca="1" si="676"/>
        <v/>
      </c>
      <c r="L992" s="3">
        <f t="shared" ca="1" si="677"/>
        <v>-1.430415643033367E-5</v>
      </c>
      <c r="M992" s="3">
        <f t="shared" ca="1" si="678"/>
        <v>-1.4304258735754857E-5</v>
      </c>
      <c r="N992" s="4">
        <f t="shared" ca="1" si="663"/>
        <v>1</v>
      </c>
      <c r="O992" s="2">
        <f t="shared" ca="1" si="679"/>
        <v>-1.4304258735754857E-5</v>
      </c>
      <c r="P992" s="1">
        <f t="shared" ca="1" si="664"/>
        <v>13981.016666666668</v>
      </c>
      <c r="Q992" s="1">
        <f t="shared" ca="1" si="665"/>
        <v>6325151750166.667</v>
      </c>
      <c r="R992" s="1" t="e" vm="4">
        <f ca="1">IF(ISBLANK(A992),"",SUM($Q$2:Q992))</f>
        <v>#N/A</v>
      </c>
      <c r="S992" s="1" t="e" vm="4">
        <f ca="1">IF(ISBLANK(A992),"",SUM($F$2:F992))</f>
        <v>#N/A</v>
      </c>
      <c r="T992" s="1" t="e" vm="4">
        <f t="shared" ca="1" si="666"/>
        <v>#N/A</v>
      </c>
      <c r="U992" s="1" t="e" vm="4">
        <f t="shared" ca="1" si="667"/>
        <v>#N/A</v>
      </c>
      <c r="V992" s="17">
        <f t="shared" ca="1" si="668"/>
        <v>88.399999999999636</v>
      </c>
      <c r="W992" s="17">
        <f t="shared" ca="1" si="669"/>
        <v>27.850000000000364</v>
      </c>
      <c r="X992" s="17">
        <f t="shared" ca="1" si="670"/>
        <v>0</v>
      </c>
      <c r="Y992" s="22">
        <f t="shared" ca="1" si="700"/>
        <v>2549.8999999999978</v>
      </c>
      <c r="Z992" s="22">
        <f t="shared" ca="1" si="700"/>
        <v>810.35000000000218</v>
      </c>
      <c r="AA992" s="22">
        <f t="shared" ca="1" si="700"/>
        <v>567.5</v>
      </c>
      <c r="AB992" s="23">
        <f t="shared" ca="1" si="690"/>
        <v>31.779677634417148</v>
      </c>
      <c r="AC992" s="23">
        <f t="shared" ca="1" si="691"/>
        <v>22.255774736264186</v>
      </c>
      <c r="AD992" s="23">
        <f t="shared" ca="1" si="692"/>
        <v>9.5239028981529614</v>
      </c>
      <c r="AE992" s="23">
        <f t="shared" ca="1" si="693"/>
        <v>54.035452370681334</v>
      </c>
      <c r="AF992" s="23">
        <f t="shared" ca="1" si="694"/>
        <v>17.625285771310502</v>
      </c>
      <c r="AG992" s="23">
        <f t="shared" ca="1" si="699"/>
        <v>34.103772867610807</v>
      </c>
      <c r="AH992" s="25" t="str">
        <f t="shared" ca="1" si="671"/>
        <v>Strong</v>
      </c>
      <c r="AI992" s="25" t="str">
        <f t="shared" ca="1" si="672"/>
        <v>Bullish</v>
      </c>
      <c r="AJ992" s="1">
        <f t="shared" ca="1" si="680"/>
        <v>-452396172.38</v>
      </c>
      <c r="AK992" s="10">
        <f t="shared" ca="1" si="681"/>
        <v>-1.4304258735754857E-5</v>
      </c>
      <c r="AL992" s="10">
        <f t="shared" ca="1" si="686"/>
        <v>0.16852546180761205</v>
      </c>
      <c r="AM992">
        <f t="shared" ca="1" si="682"/>
        <v>-0.2000000000007276</v>
      </c>
      <c r="AN992">
        <f t="shared" ca="1" si="673"/>
        <v>0</v>
      </c>
      <c r="AO992">
        <f t="shared" ca="1" si="674"/>
        <v>0.2000000000007276</v>
      </c>
      <c r="AP992">
        <f t="shared" ca="1" si="660"/>
        <v>68.690429391645154</v>
      </c>
      <c r="AQ992">
        <f t="shared" ca="1" si="660"/>
        <v>26.215219465272526</v>
      </c>
      <c r="AR992">
        <f t="shared" ca="1" si="687"/>
        <v>2.6202500224207474</v>
      </c>
      <c r="AS992">
        <f t="shared" ca="1" si="688"/>
        <v>72.377598403235936</v>
      </c>
      <c r="AT992">
        <f t="shared" ca="1" si="675"/>
        <v>88.399999999999636</v>
      </c>
      <c r="AU992">
        <f t="shared" ca="1" si="689"/>
        <v>158.87679778630186</v>
      </c>
      <c r="AV992">
        <f t="shared" ca="1" si="684"/>
        <v>13722.195833333333</v>
      </c>
      <c r="AW992">
        <f t="shared" ca="1" si="698"/>
        <v>13460.738461538462</v>
      </c>
      <c r="AX992">
        <f t="shared" ca="1" si="697"/>
        <v>261.45737179487151</v>
      </c>
      <c r="AY992">
        <f t="shared" ca="1" si="658"/>
        <v>286.91018518518587</v>
      </c>
      <c r="AZ992">
        <f t="shared" ca="1" si="657"/>
        <v>-25.452813390314361</v>
      </c>
    </row>
    <row r="993" spans="1:52" x14ac:dyDescent="0.3">
      <c r="A993" s="1" vm="5802">
        <f ca="1"/>
        <v>44197</v>
      </c>
      <c r="B993" s="1" vm="5803">
        <f ca="1"/>
        <v>13996.1</v>
      </c>
      <c r="C993" s="1" vm="5804">
        <f ca="1"/>
        <v>14049.85</v>
      </c>
      <c r="D993" s="1" vm="5805">
        <f ca="1"/>
        <v>13991.35</v>
      </c>
      <c r="E993" s="1" vm="5806">
        <f ca="1"/>
        <v>14018.5</v>
      </c>
      <c r="F993" s="1" vm="5807">
        <f ca="1"/>
        <v>258091000</v>
      </c>
      <c r="G993" s="1">
        <f t="shared" ca="1" si="683"/>
        <v>13957.6</v>
      </c>
      <c r="H993" s="2">
        <f t="shared" ca="1" si="696"/>
        <v>13638.575000000001</v>
      </c>
      <c r="I993" s="6" t="str" cm="1">
        <f t="array" aca="1" ref="I993" ca="1">_xlfn.IFS(AND(G992&lt;H992,G993&gt;H993),"BUY", AND(G992&gt;H992,G993&lt;H993),"SELL",TRUE,"")</f>
        <v/>
      </c>
      <c r="J993" s="1" vm="5582">
        <f t="shared" ca="1" si="662"/>
        <v>12399.4</v>
      </c>
      <c r="K993" s="3" t="str">
        <f t="shared" ca="1" si="676"/>
        <v/>
      </c>
      <c r="L993" s="3">
        <f t="shared" ca="1" si="677"/>
        <v>2.6284263414808606E-3</v>
      </c>
      <c r="M993" s="3">
        <f t="shared" ca="1" si="678"/>
        <v>2.6249780699946659E-3</v>
      </c>
      <c r="N993" s="4">
        <f t="shared" ca="1" si="663"/>
        <v>1</v>
      </c>
      <c r="O993" s="2">
        <f t="shared" ca="1" si="679"/>
        <v>2.6249780699946659E-3</v>
      </c>
      <c r="P993" s="1">
        <f t="shared" ca="1" si="664"/>
        <v>14019.9</v>
      </c>
      <c r="Q993" s="1">
        <f t="shared" ca="1" si="665"/>
        <v>3618410010900</v>
      </c>
      <c r="R993" s="1" t="e" vm="4">
        <f ca="1">IF(ISBLANK(A993),"",SUM($Q$2:Q993))</f>
        <v>#N/A</v>
      </c>
      <c r="S993" s="1" t="e" vm="4">
        <f ca="1">IF(ISBLANK(A993),"",SUM($F$2:F993))</f>
        <v>#N/A</v>
      </c>
      <c r="T993" s="1" t="e" vm="4">
        <f t="shared" ca="1" si="666"/>
        <v>#N/A</v>
      </c>
      <c r="U993" s="1" t="e" vm="4">
        <f t="shared" ca="1" si="667"/>
        <v>#N/A</v>
      </c>
      <c r="V993" s="17">
        <f t="shared" ca="1" si="668"/>
        <v>68.100000000000364</v>
      </c>
      <c r="W993" s="17">
        <f t="shared" ca="1" si="669"/>
        <v>25</v>
      </c>
      <c r="X993" s="17">
        <f t="shared" ca="1" si="670"/>
        <v>0</v>
      </c>
      <c r="Y993" s="22">
        <f t="shared" ca="1" si="700"/>
        <v>2441.4999999999982</v>
      </c>
      <c r="Z993" s="22">
        <f t="shared" ca="1" si="700"/>
        <v>759.55000000000109</v>
      </c>
      <c r="AA993" s="22">
        <f t="shared" ca="1" si="700"/>
        <v>567.5</v>
      </c>
      <c r="AB993" s="23">
        <f t="shared" ca="1" si="690"/>
        <v>31.109973377022392</v>
      </c>
      <c r="AC993" s="23">
        <f t="shared" ca="1" si="691"/>
        <v>23.243907433954554</v>
      </c>
      <c r="AD993" s="23">
        <f t="shared" ca="1" si="692"/>
        <v>7.8660659430678379</v>
      </c>
      <c r="AE993" s="23">
        <f t="shared" ca="1" si="693"/>
        <v>54.353880810976946</v>
      </c>
      <c r="AF993" s="23">
        <f t="shared" ca="1" si="694"/>
        <v>14.471949059945063</v>
      </c>
      <c r="AG993" s="23">
        <f t="shared" ca="1" si="699"/>
        <v>31.290210787477029</v>
      </c>
      <c r="AH993" s="25" t="str">
        <f t="shared" ca="1" si="671"/>
        <v>Strong</v>
      </c>
      <c r="AI993" s="25" t="str">
        <f t="shared" ca="1" si="672"/>
        <v>Bullish</v>
      </c>
      <c r="AJ993" s="1">
        <f t="shared" ca="1" si="680"/>
        <v>258104903.75</v>
      </c>
      <c r="AK993" s="10">
        <f t="shared" ca="1" si="681"/>
        <v>2.6249780699946659E-3</v>
      </c>
      <c r="AL993" s="10">
        <f t="shared" ca="1" si="686"/>
        <v>0.16852545085039772</v>
      </c>
      <c r="AM993">
        <f t="shared" ca="1" si="682"/>
        <v>36.75</v>
      </c>
      <c r="AN993">
        <f t="shared" ca="1" si="673"/>
        <v>36.75</v>
      </c>
      <c r="AO993">
        <f t="shared" ca="1" si="674"/>
        <v>0</v>
      </c>
      <c r="AP993">
        <f t="shared" ca="1" si="660"/>
        <v>66.408970149384785</v>
      </c>
      <c r="AQ993">
        <f t="shared" ca="1" si="660"/>
        <v>24.34270378918163</v>
      </c>
      <c r="AR993">
        <f t="shared" ca="1" si="687"/>
        <v>2.7280852087966587</v>
      </c>
      <c r="AS993">
        <f t="shared" ca="1" si="688"/>
        <v>73.176578753070473</v>
      </c>
      <c r="AT993">
        <f t="shared" ca="1" si="675"/>
        <v>58.5</v>
      </c>
      <c r="AU993">
        <f t="shared" ca="1" si="689"/>
        <v>151.70702651585174</v>
      </c>
      <c r="AV993">
        <f t="shared" ca="1" si="684"/>
        <v>13759.75</v>
      </c>
      <c r="AW993">
        <f t="shared" ca="1" si="698"/>
        <v>13497.790384615384</v>
      </c>
      <c r="AX993">
        <f t="shared" ca="1" si="697"/>
        <v>261.95961538461597</v>
      </c>
      <c r="AY993">
        <f t="shared" ca="1" si="658"/>
        <v>280.48351139601215</v>
      </c>
      <c r="AZ993">
        <f t="shared" ca="1" si="657"/>
        <v>-18.523896011396175</v>
      </c>
    </row>
    <row r="994" spans="1:52" x14ac:dyDescent="0.3">
      <c r="A994" s="1" vm="5808">
        <f ca="1"/>
        <v>44200</v>
      </c>
      <c r="B994" s="1" vm="5809">
        <f ca="1"/>
        <v>14104.35</v>
      </c>
      <c r="C994" s="1" vm="5810">
        <f ca="1"/>
        <v>14147.95</v>
      </c>
      <c r="D994" s="1" vm="5811">
        <f ca="1"/>
        <v>13953.75</v>
      </c>
      <c r="E994" s="1" vm="5812">
        <f ca="1"/>
        <v>14132.9</v>
      </c>
      <c r="F994" s="1" vm="5813">
        <f ca="1"/>
        <v>494999000</v>
      </c>
      <c r="G994" s="1">
        <f t="shared" ca="1" si="683"/>
        <v>14009.539999999999</v>
      </c>
      <c r="H994" s="2">
        <f t="shared" ca="1" si="696"/>
        <v>13682.292500000001</v>
      </c>
      <c r="I994" s="6" t="str" cm="1">
        <f t="array" aca="1" ref="I994" ca="1">_xlfn.IFS(AND(G993&lt;H993,G994&gt;H994),"BUY", AND(G993&gt;H993,G994&lt;H994),"SELL",TRUE,"")</f>
        <v/>
      </c>
      <c r="J994" s="1" vm="5582">
        <f t="shared" ca="1" si="662"/>
        <v>12399.4</v>
      </c>
      <c r="K994" s="3" t="str">
        <f t="shared" ca="1" si="676"/>
        <v/>
      </c>
      <c r="L994" s="3">
        <f t="shared" ca="1" si="677"/>
        <v>8.1606448621465155E-3</v>
      </c>
      <c r="M994" s="3">
        <f t="shared" ca="1" si="678"/>
        <v>8.1275268540661298E-3</v>
      </c>
      <c r="N994" s="4">
        <f t="shared" ca="1" si="663"/>
        <v>1</v>
      </c>
      <c r="O994" s="2">
        <f t="shared" ca="1" si="679"/>
        <v>8.1275268540661298E-3</v>
      </c>
      <c r="P994" s="1">
        <f t="shared" ca="1" si="664"/>
        <v>14078.199999999999</v>
      </c>
      <c r="Q994" s="1">
        <f t="shared" ca="1" si="665"/>
        <v>6968694921799.999</v>
      </c>
      <c r="R994" s="1" t="e" vm="4">
        <f ca="1">IF(ISBLANK(A994),"",SUM($Q$2:Q994))</f>
        <v>#N/A</v>
      </c>
      <c r="S994" s="1" t="e" vm="4">
        <f ca="1">IF(ISBLANK(A994),"",SUM($F$2:F994))</f>
        <v>#N/A</v>
      </c>
      <c r="T994" s="1" t="e" vm="4">
        <f t="shared" ca="1" si="666"/>
        <v>#N/A</v>
      </c>
      <c r="U994" s="1" t="e" vm="4">
        <f t="shared" ca="1" si="667"/>
        <v>#N/A</v>
      </c>
      <c r="V994" s="17">
        <f t="shared" ca="1" si="668"/>
        <v>194.20000000000073</v>
      </c>
      <c r="W994" s="17">
        <f t="shared" ca="1" si="669"/>
        <v>98.100000000000364</v>
      </c>
      <c r="X994" s="17">
        <f t="shared" ca="1" si="670"/>
        <v>0</v>
      </c>
      <c r="Y994" s="22">
        <f t="shared" ca="1" si="700"/>
        <v>2510.6499999999996</v>
      </c>
      <c r="Z994" s="22">
        <f t="shared" ca="1" si="700"/>
        <v>839.50000000000182</v>
      </c>
      <c r="AA994" s="22">
        <f t="shared" ca="1" si="700"/>
        <v>567.5</v>
      </c>
      <c r="AB994" s="23">
        <f t="shared" ca="1" si="690"/>
        <v>33.43755601139155</v>
      </c>
      <c r="AC994" s="23">
        <f t="shared" ca="1" si="691"/>
        <v>22.603708203054989</v>
      </c>
      <c r="AD994" s="23">
        <f t="shared" ca="1" si="692"/>
        <v>10.833847808336561</v>
      </c>
      <c r="AE994" s="23">
        <f t="shared" ca="1" si="693"/>
        <v>56.041264214446542</v>
      </c>
      <c r="AF994" s="23">
        <f t="shared" ca="1" si="694"/>
        <v>19.331911869225404</v>
      </c>
      <c r="AG994" s="23">
        <f t="shared" ca="1" si="699"/>
        <v>29.021083658476623</v>
      </c>
      <c r="AH994" s="25" t="str">
        <f t="shared" ca="1" si="671"/>
        <v>Weak</v>
      </c>
      <c r="AI994" s="25" t="str">
        <f t="shared" ca="1" si="672"/>
        <v>Bullish</v>
      </c>
      <c r="AJ994" s="1">
        <f t="shared" ca="1" si="680"/>
        <v>495012957.60000002</v>
      </c>
      <c r="AK994" s="10">
        <f t="shared" ca="1" si="681"/>
        <v>8.1275268540661298E-3</v>
      </c>
      <c r="AL994" s="10">
        <f t="shared" ca="1" si="686"/>
        <v>0.17014157678742137</v>
      </c>
      <c r="AM994">
        <f t="shared" ca="1" si="682"/>
        <v>114.39999999999964</v>
      </c>
      <c r="AN994">
        <f t="shared" ca="1" si="673"/>
        <v>114.39999999999964</v>
      </c>
      <c r="AO994">
        <f t="shared" ca="1" si="674"/>
        <v>0</v>
      </c>
      <c r="AP994">
        <f t="shared" ca="1" si="660"/>
        <v>69.836900853000131</v>
      </c>
      <c r="AQ994">
        <f t="shared" ca="1" si="660"/>
        <v>22.603939232811513</v>
      </c>
      <c r="AR994">
        <f t="shared" ca="1" si="687"/>
        <v>3.0895898335997125</v>
      </c>
      <c r="AS994">
        <f t="shared" ca="1" si="688"/>
        <v>75.547670042993374</v>
      </c>
      <c r="AT994">
        <f t="shared" ca="1" si="675"/>
        <v>194.20000000000073</v>
      </c>
      <c r="AU994">
        <f t="shared" ca="1" si="689"/>
        <v>154.74223890757665</v>
      </c>
      <c r="AV994">
        <f t="shared" ca="1" si="684"/>
        <v>13797.266666666665</v>
      </c>
      <c r="AW994">
        <f t="shared" ca="1" si="698"/>
        <v>13546.809615384616</v>
      </c>
      <c r="AX994">
        <f t="shared" ca="1" si="697"/>
        <v>250.45705128204827</v>
      </c>
      <c r="AY994">
        <f t="shared" ca="1" si="658"/>
        <v>273.70263532763602</v>
      </c>
      <c r="AZ994">
        <f t="shared" ca="1" si="657"/>
        <v>-23.245584045587748</v>
      </c>
    </row>
    <row r="995" spans="1:52" x14ac:dyDescent="0.3">
      <c r="A995" s="1" vm="5814">
        <f ca="1"/>
        <v>44201</v>
      </c>
      <c r="B995" s="1" vm="5815">
        <f ca="1"/>
        <v>14075.15</v>
      </c>
      <c r="C995" s="1" vm="5816">
        <f ca="1"/>
        <v>14215.6</v>
      </c>
      <c r="D995" s="1" vm="5817">
        <f ca="1"/>
        <v>14048.15</v>
      </c>
      <c r="E995" s="1" vm="5818">
        <f ca="1"/>
        <v>14199.5</v>
      </c>
      <c r="F995" s="1" vm="5819">
        <f ca="1"/>
        <v>492475000</v>
      </c>
      <c r="G995" s="1">
        <f t="shared" ca="1" si="683"/>
        <v>14062.920000000002</v>
      </c>
      <c r="H995" s="2">
        <f t="shared" ca="1" si="696"/>
        <v>13724.480000000001</v>
      </c>
      <c r="I995" s="6" t="str" cm="1">
        <f t="array" aca="1" ref="I995" ca="1">_xlfn.IFS(AND(G994&lt;H994,G995&gt;H995),"BUY", AND(G994&gt;H994,G995&lt;H995),"SELL",TRUE,"")</f>
        <v/>
      </c>
      <c r="J995" s="1" vm="5582">
        <f t="shared" ca="1" si="662"/>
        <v>12399.4</v>
      </c>
      <c r="K995" s="3" t="str">
        <f t="shared" ca="1" si="676"/>
        <v/>
      </c>
      <c r="L995" s="3">
        <f t="shared" ca="1" si="677"/>
        <v>4.7124086351704175E-3</v>
      </c>
      <c r="M995" s="3">
        <f t="shared" ca="1" si="678"/>
        <v>4.7013399972732585E-3</v>
      </c>
      <c r="N995" s="4">
        <f t="shared" ca="1" si="663"/>
        <v>1</v>
      </c>
      <c r="O995" s="2">
        <f t="shared" ca="1" si="679"/>
        <v>4.7013399972732585E-3</v>
      </c>
      <c r="P995" s="1">
        <f t="shared" ca="1" si="664"/>
        <v>14154.416666666666</v>
      </c>
      <c r="Q995" s="1">
        <f t="shared" ca="1" si="665"/>
        <v>6970696347916.666</v>
      </c>
      <c r="R995" s="1" t="e" vm="4">
        <f ca="1">IF(ISBLANK(A995),"",SUM($Q$2:Q995))</f>
        <v>#N/A</v>
      </c>
      <c r="S995" s="1" t="e" vm="4">
        <f ca="1">IF(ISBLANK(A995),"",SUM($F$2:F995))</f>
        <v>#N/A</v>
      </c>
      <c r="T995" s="1" t="e" vm="4">
        <f t="shared" ca="1" si="666"/>
        <v>#N/A</v>
      </c>
      <c r="U995" s="1" t="e" vm="4">
        <f t="shared" ca="1" si="667"/>
        <v>#N/A</v>
      </c>
      <c r="V995" s="17">
        <f t="shared" ca="1" si="668"/>
        <v>167.45000000000073</v>
      </c>
      <c r="W995" s="17">
        <f t="shared" ca="1" si="669"/>
        <v>67.649999999999636</v>
      </c>
      <c r="X995" s="17">
        <f t="shared" ca="1" si="670"/>
        <v>0</v>
      </c>
      <c r="Y995" s="22">
        <f t="shared" ca="1" si="700"/>
        <v>2535.5</v>
      </c>
      <c r="Z995" s="22">
        <f t="shared" ca="1" si="700"/>
        <v>907.15000000000146</v>
      </c>
      <c r="AA995" s="22">
        <f t="shared" ca="1" si="700"/>
        <v>542.09999999999854</v>
      </c>
      <c r="AB995" s="23">
        <f t="shared" ca="1" si="690"/>
        <v>35.777953066456377</v>
      </c>
      <c r="AC995" s="23">
        <f t="shared" ca="1" si="691"/>
        <v>21.380398343521932</v>
      </c>
      <c r="AD995" s="23">
        <f t="shared" ca="1" si="692"/>
        <v>14.397554722934444</v>
      </c>
      <c r="AE995" s="23">
        <f t="shared" ca="1" si="693"/>
        <v>57.158351409978309</v>
      </c>
      <c r="AF995" s="23">
        <f t="shared" ca="1" si="694"/>
        <v>25.188890805589292</v>
      </c>
      <c r="AG995" s="23">
        <f t="shared" ca="1" si="699"/>
        <v>27.91256059440158</v>
      </c>
      <c r="AH995" s="25" t="str">
        <f t="shared" ca="1" si="671"/>
        <v>Weak</v>
      </c>
      <c r="AI995" s="25" t="str">
        <f t="shared" ca="1" si="672"/>
        <v>Bullish</v>
      </c>
      <c r="AJ995" s="1">
        <f t="shared" ca="1" si="680"/>
        <v>492489009.54000002</v>
      </c>
      <c r="AK995" s="10">
        <f t="shared" ca="1" si="681"/>
        <v>4.7013399972732585E-3</v>
      </c>
      <c r="AL995" s="10">
        <f t="shared" ca="1" si="686"/>
        <v>0.16995998114616054</v>
      </c>
      <c r="AM995">
        <f t="shared" ca="1" si="682"/>
        <v>66.600000000000364</v>
      </c>
      <c r="AN995">
        <f t="shared" ca="1" si="673"/>
        <v>66.600000000000364</v>
      </c>
      <c r="AO995">
        <f t="shared" ca="1" si="674"/>
        <v>0</v>
      </c>
      <c r="AP995">
        <f t="shared" ca="1" si="660"/>
        <v>69.60569364921443</v>
      </c>
      <c r="AQ995">
        <f t="shared" ca="1" si="660"/>
        <v>20.989372144753549</v>
      </c>
      <c r="AR995">
        <f t="shared" ca="1" si="687"/>
        <v>3.3162351483968946</v>
      </c>
      <c r="AS995">
        <f t="shared" ca="1" si="688"/>
        <v>76.831660796529746</v>
      </c>
      <c r="AT995">
        <f t="shared" ca="1" si="675"/>
        <v>167.45000000000073</v>
      </c>
      <c r="AU995">
        <f t="shared" ca="1" si="689"/>
        <v>155.64993612846411</v>
      </c>
      <c r="AV995">
        <f t="shared" ca="1" si="684"/>
        <v>13835.5</v>
      </c>
      <c r="AW995">
        <f t="shared" ca="1" si="698"/>
        <v>13593.44423076923</v>
      </c>
      <c r="AX995">
        <f t="shared" ca="1" si="697"/>
        <v>242.05576923077024</v>
      </c>
      <c r="AY995">
        <f t="shared" ca="1" si="658"/>
        <v>267.25420227920324</v>
      </c>
      <c r="AZ995">
        <f t="shared" ref="AZ995:AZ1058" ca="1" si="701">AX995 - AY995</f>
        <v>-25.198433048433003</v>
      </c>
    </row>
    <row r="996" spans="1:52" x14ac:dyDescent="0.3">
      <c r="A996" s="1" vm="5820">
        <f ca="1"/>
        <v>44202</v>
      </c>
      <c r="B996" s="1" vm="5821">
        <f ca="1"/>
        <v>14240.95</v>
      </c>
      <c r="C996" s="1" vm="5822">
        <f ca="1"/>
        <v>14244.15</v>
      </c>
      <c r="D996" s="1" vm="5823">
        <f ca="1"/>
        <v>14039.9</v>
      </c>
      <c r="E996" s="1" vm="5824">
        <f ca="1"/>
        <v>14146.25</v>
      </c>
      <c r="F996" s="1" vm="5825">
        <f ca="1"/>
        <v>632323000</v>
      </c>
      <c r="G996" s="1">
        <f t="shared" ca="1" si="683"/>
        <v>14095.779999999999</v>
      </c>
      <c r="H996" s="2">
        <f t="shared" ca="1" si="696"/>
        <v>13762.145</v>
      </c>
      <c r="I996" s="6" t="str" cm="1">
        <f t="array" aca="1" ref="I996" ca="1">_xlfn.IFS(AND(G995&lt;H995,G996&gt;H996),"BUY", AND(G995&gt;H995,G996&lt;H996),"SELL",TRUE,"")</f>
        <v/>
      </c>
      <c r="J996" s="1" vm="5582">
        <f t="shared" ca="1" si="662"/>
        <v>12399.4</v>
      </c>
      <c r="K996" s="3" t="str">
        <f t="shared" ca="1" si="676"/>
        <v/>
      </c>
      <c r="L996" s="3">
        <f t="shared" ca="1" si="677"/>
        <v>-3.7501320469031096E-3</v>
      </c>
      <c r="M996" s="3">
        <f t="shared" ca="1" si="678"/>
        <v>-3.7571814216639365E-3</v>
      </c>
      <c r="N996" s="4">
        <f t="shared" ca="1" si="663"/>
        <v>1</v>
      </c>
      <c r="O996" s="2">
        <f t="shared" ca="1" si="679"/>
        <v>-3.7571814216639365E-3</v>
      </c>
      <c r="P996" s="1">
        <f t="shared" ca="1" si="664"/>
        <v>14143.433333333334</v>
      </c>
      <c r="Q996" s="1">
        <f t="shared" ca="1" si="665"/>
        <v>8943218195633.334</v>
      </c>
      <c r="R996" s="1" t="e" vm="4">
        <f ca="1">IF(ISBLANK(A996),"",SUM($Q$2:Q996))</f>
        <v>#N/A</v>
      </c>
      <c r="S996" s="1" t="e" vm="4">
        <f ca="1">IF(ISBLANK(A996),"",SUM($F$2:F996))</f>
        <v>#N/A</v>
      </c>
      <c r="T996" s="1" t="e" vm="4">
        <f t="shared" ca="1" si="666"/>
        <v>#N/A</v>
      </c>
      <c r="U996" s="1" t="e" vm="4">
        <f t="shared" ca="1" si="667"/>
        <v>#N/A</v>
      </c>
      <c r="V996" s="17">
        <f t="shared" ca="1" si="668"/>
        <v>204.25</v>
      </c>
      <c r="W996" s="17">
        <f t="shared" ca="1" si="669"/>
        <v>28.549999999999272</v>
      </c>
      <c r="X996" s="17">
        <f t="shared" ca="1" si="670"/>
        <v>0</v>
      </c>
      <c r="Y996" s="22">
        <f t="shared" ca="1" si="700"/>
        <v>2615.25</v>
      </c>
      <c r="Z996" s="22">
        <f t="shared" ca="1" si="700"/>
        <v>833</v>
      </c>
      <c r="AA996" s="22">
        <f t="shared" ca="1" si="700"/>
        <v>542.09999999999854</v>
      </c>
      <c r="AB996" s="23">
        <f t="shared" ca="1" si="690"/>
        <v>31.851639422617339</v>
      </c>
      <c r="AC996" s="23">
        <f t="shared" ca="1" si="691"/>
        <v>20.728419845139033</v>
      </c>
      <c r="AD996" s="23">
        <f t="shared" ca="1" si="692"/>
        <v>11.123219577478306</v>
      </c>
      <c r="AE996" s="23">
        <f t="shared" ca="1" si="693"/>
        <v>52.580059267756369</v>
      </c>
      <c r="AF996" s="23">
        <f t="shared" ca="1" si="694"/>
        <v>21.154825103628951</v>
      </c>
      <c r="AG996" s="23">
        <f t="shared" ca="1" si="699"/>
        <v>24.2881879212282</v>
      </c>
      <c r="AH996" s="25" t="str">
        <f t="shared" ca="1" si="671"/>
        <v>Weak</v>
      </c>
      <c r="AI996" s="25" t="str">
        <f t="shared" ca="1" si="672"/>
        <v>Bullish</v>
      </c>
      <c r="AJ996" s="1">
        <f t="shared" ca="1" si="680"/>
        <v>-632308937.08000004</v>
      </c>
      <c r="AK996" s="10">
        <f t="shared" ca="1" si="681"/>
        <v>-3.7571814216639365E-3</v>
      </c>
      <c r="AL996" s="10">
        <f t="shared" ca="1" si="686"/>
        <v>0.17062446157525429</v>
      </c>
      <c r="AM996">
        <f t="shared" ca="1" si="682"/>
        <v>-53.25</v>
      </c>
      <c r="AN996">
        <f t="shared" ca="1" si="673"/>
        <v>0</v>
      </c>
      <c r="AO996">
        <f t="shared" ca="1" si="674"/>
        <v>53.25</v>
      </c>
      <c r="AP996">
        <f t="shared" ca="1" si="660"/>
        <v>64.633858388556263</v>
      </c>
      <c r="AQ996">
        <f t="shared" ca="1" si="660"/>
        <v>23.293702705842581</v>
      </c>
      <c r="AR996">
        <f t="shared" ca="1" si="687"/>
        <v>2.7747352666411702</v>
      </c>
      <c r="AS996">
        <f t="shared" ca="1" si="688"/>
        <v>73.508075948069902</v>
      </c>
      <c r="AT996">
        <f t="shared" ca="1" si="675"/>
        <v>204.25</v>
      </c>
      <c r="AU996">
        <f t="shared" ca="1" si="689"/>
        <v>159.12136926214524</v>
      </c>
      <c r="AV996">
        <f t="shared" ca="1" si="684"/>
        <v>13867.641666666668</v>
      </c>
      <c r="AW996">
        <f t="shared" ca="1" si="698"/>
        <v>13638.725000000002</v>
      </c>
      <c r="AX996">
        <f t="shared" ca="1" si="697"/>
        <v>228.91666666666606</v>
      </c>
      <c r="AY996">
        <f t="shared" ref="AY996:AY1059" ca="1" si="702">AVERAGE(AX988:AX996)</f>
        <v>260.58201566951641</v>
      </c>
      <c r="AZ996">
        <f t="shared" ca="1" si="701"/>
        <v>-31.665349002850348</v>
      </c>
    </row>
    <row r="997" spans="1:52" x14ac:dyDescent="0.3">
      <c r="A997" s="1" vm="5826">
        <f ca="1"/>
        <v>44203</v>
      </c>
      <c r="B997" s="1" vm="5827">
        <f ca="1"/>
        <v>14253.75</v>
      </c>
      <c r="C997" s="1" vm="5828">
        <f ca="1"/>
        <v>14256.25</v>
      </c>
      <c r="D997" s="1" vm="5829">
        <f ca="1"/>
        <v>14123.1</v>
      </c>
      <c r="E997" s="1" vm="5830">
        <f ca="1"/>
        <v>14137.35</v>
      </c>
      <c r="F997" s="1" vm="5831">
        <f ca="1"/>
        <v>559174000</v>
      </c>
      <c r="G997" s="1">
        <f t="shared" ca="1" si="683"/>
        <v>14126.9</v>
      </c>
      <c r="H997" s="2">
        <f t="shared" ca="1" si="696"/>
        <v>13792.557500000001</v>
      </c>
      <c r="I997" s="6" t="str" cm="1">
        <f t="array" aca="1" ref="I997" ca="1">_xlfn.IFS(AND(G996&lt;H996,G997&gt;H997),"BUY", AND(G996&gt;H996,G997&lt;H997),"SELL",TRUE,"")</f>
        <v/>
      </c>
      <c r="J997" s="1" vm="5582">
        <f t="shared" ca="1" si="662"/>
        <v>12399.4</v>
      </c>
      <c r="K997" s="3" t="str">
        <f t="shared" ca="1" si="676"/>
        <v/>
      </c>
      <c r="L997" s="3">
        <f t="shared" ca="1" si="677"/>
        <v>-6.2914199876284993E-4</v>
      </c>
      <c r="M997" s="3">
        <f t="shared" ca="1" si="678"/>
        <v>-6.2933999163826448E-4</v>
      </c>
      <c r="N997" s="4">
        <f t="shared" ca="1" si="663"/>
        <v>1</v>
      </c>
      <c r="O997" s="2">
        <f t="shared" ca="1" si="679"/>
        <v>-6.2933999163826448E-4</v>
      </c>
      <c r="P997" s="1">
        <f t="shared" ca="1" si="664"/>
        <v>14172.233333333332</v>
      </c>
      <c r="Q997" s="1">
        <f t="shared" ca="1" si="665"/>
        <v>7924744401933.332</v>
      </c>
      <c r="R997" s="1" t="e" vm="4">
        <f ca="1">IF(ISBLANK(A997),"",SUM($Q$2:Q997))</f>
        <v>#N/A</v>
      </c>
      <c r="S997" s="1" t="e" vm="4">
        <f ca="1">IF(ISBLANK(A997),"",SUM($F$2:F997))</f>
        <v>#N/A</v>
      </c>
      <c r="T997" s="1" t="e" vm="4">
        <f t="shared" ca="1" si="666"/>
        <v>#N/A</v>
      </c>
      <c r="U997" s="1" t="e" vm="4">
        <f t="shared" ca="1" si="667"/>
        <v>#N/A</v>
      </c>
      <c r="V997" s="17">
        <f t="shared" ca="1" si="668"/>
        <v>133.14999999999964</v>
      </c>
      <c r="W997" s="17">
        <f t="shared" ca="1" si="669"/>
        <v>12.100000000000364</v>
      </c>
      <c r="X997" s="17">
        <f t="shared" ca="1" si="670"/>
        <v>0</v>
      </c>
      <c r="Y997" s="22">
        <f t="shared" ca="1" si="700"/>
        <v>2648.6999999999989</v>
      </c>
      <c r="Z997" s="22">
        <f t="shared" ca="1" si="700"/>
        <v>764.20000000000073</v>
      </c>
      <c r="AA997" s="22">
        <f t="shared" ca="1" si="700"/>
        <v>542.09999999999854</v>
      </c>
      <c r="AB997" s="23">
        <f t="shared" ca="1" si="690"/>
        <v>28.85188960622196</v>
      </c>
      <c r="AC997" s="23">
        <f t="shared" ca="1" si="691"/>
        <v>20.466644014044579</v>
      </c>
      <c r="AD997" s="23">
        <f t="shared" ca="1" si="692"/>
        <v>8.3852455921773803</v>
      </c>
      <c r="AE997" s="23">
        <f t="shared" ca="1" si="693"/>
        <v>49.318533620266535</v>
      </c>
      <c r="AF997" s="23">
        <f t="shared" ca="1" si="694"/>
        <v>17.002220010717469</v>
      </c>
      <c r="AG997" s="23">
        <f t="shared" ca="1" si="699"/>
        <v>19.582903008557953</v>
      </c>
      <c r="AH997" s="25" t="str">
        <f t="shared" ca="1" si="671"/>
        <v>Weak</v>
      </c>
      <c r="AI997" s="25" t="str">
        <f t="shared" ca="1" si="672"/>
        <v>Bullish</v>
      </c>
      <c r="AJ997" s="1">
        <f t="shared" ca="1" si="680"/>
        <v>-559159904.22000003</v>
      </c>
      <c r="AK997" s="10">
        <f t="shared" ca="1" si="681"/>
        <v>-6.2933999163826448E-4</v>
      </c>
      <c r="AL997" s="10">
        <f t="shared" ca="1" si="686"/>
        <v>0.17084842323395316</v>
      </c>
      <c r="AM997">
        <f t="shared" ca="1" si="682"/>
        <v>-8.8999999999996362</v>
      </c>
      <c r="AN997">
        <f t="shared" ca="1" si="673"/>
        <v>0</v>
      </c>
      <c r="AO997">
        <f t="shared" ca="1" si="674"/>
        <v>8.8999999999996362</v>
      </c>
      <c r="AP997">
        <f t="shared" ca="1" si="660"/>
        <v>60.017154217945105</v>
      </c>
      <c r="AQ997">
        <f t="shared" ca="1" si="660"/>
        <v>22.265581083996658</v>
      </c>
      <c r="AR997">
        <f t="shared" ca="1" si="687"/>
        <v>2.6955125936992643</v>
      </c>
      <c r="AS997">
        <f t="shared" ca="1" si="688"/>
        <v>72.940154453675262</v>
      </c>
      <c r="AT997">
        <f t="shared" ca="1" si="675"/>
        <v>133.14999999999964</v>
      </c>
      <c r="AU997">
        <f t="shared" ca="1" si="689"/>
        <v>157.26627145770627</v>
      </c>
      <c r="AV997">
        <f t="shared" ca="1" si="684"/>
        <v>13935.054166666667</v>
      </c>
      <c r="AW997">
        <f t="shared" ca="1" si="698"/>
        <v>13678.275000000001</v>
      </c>
      <c r="AX997">
        <f t="shared" ca="1" si="697"/>
        <v>256.77916666666533</v>
      </c>
      <c r="AY997">
        <f t="shared" ca="1" si="702"/>
        <v>257.44611823361873</v>
      </c>
      <c r="AZ997">
        <f t="shared" ca="1" si="701"/>
        <v>-0.66695156695340074</v>
      </c>
    </row>
    <row r="998" spans="1:52" x14ac:dyDescent="0.3">
      <c r="A998" s="1" vm="5832">
        <f ca="1"/>
        <v>44204</v>
      </c>
      <c r="B998" s="1" vm="5833">
        <f ca="1"/>
        <v>14258.4</v>
      </c>
      <c r="C998" s="1" vm="5834">
        <f ca="1"/>
        <v>14367.3</v>
      </c>
      <c r="D998" s="1" vm="5835">
        <f ca="1"/>
        <v>14221.65</v>
      </c>
      <c r="E998" s="1" vm="5836">
        <f ca="1"/>
        <v>14347.25</v>
      </c>
      <c r="F998" s="1" vm="5837">
        <f ca="1"/>
        <v>613472000</v>
      </c>
      <c r="G998" s="1">
        <f t="shared" ca="1" si="683"/>
        <v>14192.65</v>
      </c>
      <c r="H998" s="2">
        <f t="shared" ca="1" si="696"/>
        <v>13836.005000000001</v>
      </c>
      <c r="I998" s="6" t="str" cm="1">
        <f t="array" aca="1" ref="I998" ca="1">_xlfn.IFS(AND(G997&lt;H997,G998&gt;H998),"BUY", AND(G997&gt;H997,G998&lt;H998),"SELL",TRUE,"")</f>
        <v/>
      </c>
      <c r="J998" s="1" vm="5582">
        <f t="shared" ca="1" si="662"/>
        <v>12399.4</v>
      </c>
      <c r="K998" s="3" t="str">
        <f t="shared" ca="1" si="676"/>
        <v/>
      </c>
      <c r="L998" s="3">
        <f t="shared" ca="1" si="677"/>
        <v>1.4847195549378078E-2</v>
      </c>
      <c r="M998" s="3">
        <f t="shared" ca="1" si="678"/>
        <v>1.4738054903755111E-2</v>
      </c>
      <c r="N998" s="4">
        <f t="shared" ca="1" si="663"/>
        <v>1</v>
      </c>
      <c r="O998" s="2">
        <f t="shared" ca="1" si="679"/>
        <v>1.4738054903755111E-2</v>
      </c>
      <c r="P998" s="1">
        <f t="shared" ca="1" si="664"/>
        <v>14312.066666666666</v>
      </c>
      <c r="Q998" s="1">
        <f t="shared" ca="1" si="665"/>
        <v>8780052162133.333</v>
      </c>
      <c r="R998" s="1" t="e" vm="4">
        <f ca="1">IF(ISBLANK(A998),"",SUM($Q$2:Q998))</f>
        <v>#N/A</v>
      </c>
      <c r="S998" s="1" t="e" vm="4">
        <f ca="1">IF(ISBLANK(A998),"",SUM($F$2:F998))</f>
        <v>#N/A</v>
      </c>
      <c r="T998" s="1" t="e" vm="4">
        <f t="shared" ca="1" si="666"/>
        <v>#N/A</v>
      </c>
      <c r="U998" s="1" t="e" vm="4">
        <f t="shared" ca="1" si="667"/>
        <v>#N/A</v>
      </c>
      <c r="V998" s="17">
        <f t="shared" ca="1" si="668"/>
        <v>229.94999999999891</v>
      </c>
      <c r="W998" s="17">
        <f t="shared" ca="1" si="669"/>
        <v>111.04999999999927</v>
      </c>
      <c r="X998" s="17">
        <f t="shared" ca="1" si="670"/>
        <v>0</v>
      </c>
      <c r="Y998" s="22">
        <f t="shared" ca="1" si="700"/>
        <v>2764.3999999999978</v>
      </c>
      <c r="Z998" s="22">
        <f t="shared" ca="1" si="700"/>
        <v>875.25</v>
      </c>
      <c r="AA998" s="22">
        <f t="shared" ca="1" si="700"/>
        <v>527.14999999999964</v>
      </c>
      <c r="AB998" s="23">
        <f t="shared" ca="1" si="690"/>
        <v>31.661481695847225</v>
      </c>
      <c r="AC998" s="23">
        <f t="shared" ca="1" si="691"/>
        <v>19.06923744754739</v>
      </c>
      <c r="AD998" s="23">
        <f t="shared" ca="1" si="692"/>
        <v>12.592244248299835</v>
      </c>
      <c r="AE998" s="23">
        <f t="shared" ca="1" si="693"/>
        <v>50.730719143394616</v>
      </c>
      <c r="AF998" s="23">
        <f t="shared" ca="1" si="694"/>
        <v>24.821734169994329</v>
      </c>
      <c r="AG998" s="23">
        <f t="shared" ca="1" si="699"/>
        <v>15.681613859018148</v>
      </c>
      <c r="AH998" s="25" t="str">
        <f t="shared" ca="1" si="671"/>
        <v>Weak</v>
      </c>
      <c r="AI998" s="25" t="str">
        <f t="shared" ca="1" si="672"/>
        <v>Bullish</v>
      </c>
      <c r="AJ998" s="1">
        <f t="shared" ca="1" si="680"/>
        <v>613486126.89999998</v>
      </c>
      <c r="AK998" s="10">
        <f t="shared" ca="1" si="681"/>
        <v>1.4738054903755111E-2</v>
      </c>
      <c r="AL998" s="10">
        <f t="shared" ca="1" si="686"/>
        <v>0.17907235621380035</v>
      </c>
      <c r="AM998">
        <f t="shared" ca="1" si="682"/>
        <v>209.89999999999964</v>
      </c>
      <c r="AN998">
        <f t="shared" ca="1" si="673"/>
        <v>209.89999999999964</v>
      </c>
      <c r="AO998">
        <f t="shared" ca="1" si="674"/>
        <v>0</v>
      </c>
      <c r="AP998">
        <f t="shared" ca="1" si="660"/>
        <v>70.72307177380614</v>
      </c>
      <c r="AQ998">
        <f t="shared" ca="1" si="660"/>
        <v>20.675182435139753</v>
      </c>
      <c r="AR998">
        <f t="shared" ca="1" si="687"/>
        <v>3.4206746177777121</v>
      </c>
      <c r="AS998">
        <f t="shared" ca="1" si="688"/>
        <v>77.379018216393774</v>
      </c>
      <c r="AT998">
        <f t="shared" ca="1" si="675"/>
        <v>145.64999999999964</v>
      </c>
      <c r="AU998">
        <f t="shared" ca="1" si="689"/>
        <v>156.4365377821558</v>
      </c>
      <c r="AV998">
        <f t="shared" ca="1" si="684"/>
        <v>14008.466666666667</v>
      </c>
      <c r="AW998">
        <f t="shared" ca="1" si="698"/>
        <v>13725.717307692308</v>
      </c>
      <c r="AX998">
        <f t="shared" ca="1" si="697"/>
        <v>282.74935897435898</v>
      </c>
      <c r="AY998">
        <f t="shared" ca="1" si="702"/>
        <v>258.00519943019975</v>
      </c>
      <c r="AZ998">
        <f t="shared" ca="1" si="701"/>
        <v>24.744159544159231</v>
      </c>
    </row>
    <row r="999" spans="1:52" x14ac:dyDescent="0.3">
      <c r="A999" s="1" vm="5838">
        <f ca="1"/>
        <v>44207</v>
      </c>
      <c r="B999" s="1" vm="5839">
        <f ca="1"/>
        <v>14474.05</v>
      </c>
      <c r="C999" s="1" vm="5840">
        <f ca="1"/>
        <v>14498.2</v>
      </c>
      <c r="D999" s="1" vm="5841">
        <f ca="1"/>
        <v>14383.1</v>
      </c>
      <c r="E999" s="1" vm="5842">
        <f ca="1"/>
        <v>14484.75</v>
      </c>
      <c r="F999" s="1" vm="5843">
        <f ca="1"/>
        <v>672879000</v>
      </c>
      <c r="G999" s="1">
        <f t="shared" ca="1" si="683"/>
        <v>14263.02</v>
      </c>
      <c r="H999" s="2">
        <f t="shared" ca="1" si="696"/>
        <v>13884.55</v>
      </c>
      <c r="I999" s="6" t="str" cm="1">
        <f t="array" aca="1" ref="I999" ca="1">_xlfn.IFS(AND(G998&lt;H998,G999&gt;H999),"BUY", AND(G998&gt;H998,G999&lt;H999),"SELL",TRUE,"")</f>
        <v/>
      </c>
      <c r="J999" s="1" vm="5582">
        <f t="shared" ca="1" si="662"/>
        <v>12399.4</v>
      </c>
      <c r="K999" s="3" t="str">
        <f t="shared" ca="1" si="676"/>
        <v/>
      </c>
      <c r="L999" s="3">
        <f t="shared" ca="1" si="677"/>
        <v>9.5837181341371647E-3</v>
      </c>
      <c r="M999" s="3">
        <f t="shared" ca="1" si="678"/>
        <v>9.5380856285503194E-3</v>
      </c>
      <c r="N999" s="4">
        <f t="shared" ca="1" si="663"/>
        <v>1</v>
      </c>
      <c r="O999" s="2">
        <f t="shared" ca="1" si="679"/>
        <v>9.5380856285503194E-3</v>
      </c>
      <c r="P999" s="1">
        <f t="shared" ca="1" si="664"/>
        <v>14455.35</v>
      </c>
      <c r="Q999" s="1">
        <f t="shared" ca="1" si="665"/>
        <v>9726701452650</v>
      </c>
      <c r="R999" s="1" t="e" vm="4">
        <f ca="1">IF(ISBLANK(A999),"",SUM($Q$2:Q999))</f>
        <v>#N/A</v>
      </c>
      <c r="S999" s="1" t="e" vm="4">
        <f ca="1">IF(ISBLANK(A999),"",SUM($F$2:F999))</f>
        <v>#N/A</v>
      </c>
      <c r="T999" s="1" t="e" vm="4">
        <f t="shared" ca="1" si="666"/>
        <v>#N/A</v>
      </c>
      <c r="U999" s="1" t="e" vm="4">
        <f t="shared" ca="1" si="667"/>
        <v>#N/A</v>
      </c>
      <c r="V999" s="17">
        <f t="shared" ca="1" si="668"/>
        <v>150.95000000000073</v>
      </c>
      <c r="W999" s="17">
        <f t="shared" ca="1" si="669"/>
        <v>130.90000000000146</v>
      </c>
      <c r="X999" s="17">
        <f t="shared" ca="1" si="670"/>
        <v>0</v>
      </c>
      <c r="Y999" s="22">
        <f t="shared" ca="1" si="700"/>
        <v>2269.2999999999993</v>
      </c>
      <c r="Z999" s="22">
        <f t="shared" ca="1" si="700"/>
        <v>1006.1500000000015</v>
      </c>
      <c r="AA999" s="22">
        <f t="shared" ca="1" si="700"/>
        <v>0</v>
      </c>
      <c r="AB999" s="23">
        <f t="shared" ca="1" si="690"/>
        <v>44.337460891023746</v>
      </c>
      <c r="AC999" s="23">
        <f t="shared" ca="1" si="691"/>
        <v>0</v>
      </c>
      <c r="AD999" s="23">
        <f t="shared" ca="1" si="692"/>
        <v>44.337460891023746</v>
      </c>
      <c r="AE999" s="23">
        <f t="shared" ca="1" si="693"/>
        <v>44.337460891023746</v>
      </c>
      <c r="AF999" s="23">
        <f t="shared" ca="1" si="694"/>
        <v>100</v>
      </c>
      <c r="AG999" s="23">
        <f t="shared" ca="1" si="699"/>
        <v>22.388848183382088</v>
      </c>
      <c r="AH999" s="25" t="str">
        <f t="shared" ca="1" si="671"/>
        <v>Weak</v>
      </c>
      <c r="AI999" s="25" t="str">
        <f t="shared" ca="1" si="672"/>
        <v>Bullish</v>
      </c>
      <c r="AJ999" s="1">
        <f t="shared" ca="1" si="680"/>
        <v>672893192.64999998</v>
      </c>
      <c r="AK999" s="10">
        <f t="shared" ca="1" si="681"/>
        <v>9.5380856285503194E-3</v>
      </c>
      <c r="AL999" s="10">
        <f t="shared" ca="1" si="686"/>
        <v>8.3204353654081437E-2</v>
      </c>
      <c r="AM999">
        <f t="shared" ca="1" si="682"/>
        <v>137.5</v>
      </c>
      <c r="AN999">
        <f t="shared" ca="1" si="673"/>
        <v>137.5</v>
      </c>
      <c r="AO999">
        <f t="shared" ca="1" si="674"/>
        <v>0</v>
      </c>
      <c r="AP999">
        <f t="shared" ca="1" si="660"/>
        <v>75.492852361391414</v>
      </c>
      <c r="AQ999">
        <f t="shared" ca="1" si="660"/>
        <v>19.19838368977263</v>
      </c>
      <c r="AR999">
        <f t="shared" ca="1" si="687"/>
        <v>3.9322504217689946</v>
      </c>
      <c r="AS999">
        <f t="shared" ca="1" si="688"/>
        <v>79.725279244006003</v>
      </c>
      <c r="AT999">
        <f t="shared" ca="1" si="675"/>
        <v>115.10000000000036</v>
      </c>
      <c r="AU999">
        <f t="shared" ca="1" si="689"/>
        <v>153.48392794057327</v>
      </c>
      <c r="AV999">
        <f t="shared" ca="1" si="684"/>
        <v>14082.104166666666</v>
      </c>
      <c r="AW999">
        <f t="shared" ca="1" si="698"/>
        <v>13777.673076923076</v>
      </c>
      <c r="AX999">
        <f t="shared" ca="1" si="697"/>
        <v>304.43108974358984</v>
      </c>
      <c r="AY999">
        <f t="shared" ca="1" si="702"/>
        <v>261.72799145299155</v>
      </c>
      <c r="AZ999">
        <f t="shared" ca="1" si="701"/>
        <v>42.703098290598291</v>
      </c>
    </row>
    <row r="1000" spans="1:52" x14ac:dyDescent="0.3">
      <c r="A1000" s="1" vm="5844">
        <f ca="1"/>
        <v>44208</v>
      </c>
      <c r="B1000" s="1" vm="5845">
        <f ca="1"/>
        <v>14473.8</v>
      </c>
      <c r="C1000" s="1" vm="5846">
        <f ca="1"/>
        <v>14590.65</v>
      </c>
      <c r="D1000" s="1" vm="5847">
        <f ca="1"/>
        <v>14432.85</v>
      </c>
      <c r="E1000" s="1" vm="5848">
        <f ca="1"/>
        <v>14563.45</v>
      </c>
      <c r="F1000" s="1" vm="5849">
        <f ca="1"/>
        <v>929567000</v>
      </c>
      <c r="G1000" s="1">
        <f t="shared" ca="1" si="683"/>
        <v>14335.810000000001</v>
      </c>
      <c r="H1000" s="2">
        <f t="shared" ca="1" si="696"/>
        <v>13934.814999999999</v>
      </c>
      <c r="I1000" s="6" t="str" cm="1">
        <f t="array" aca="1" ref="I1000" ca="1">_xlfn.IFS(AND(G999&lt;H999,G1000&gt;H1000),"BUY", AND(G999&gt;H999,G1000&lt;H1000),"SELL",TRUE,"")</f>
        <v/>
      </c>
      <c r="J1000" s="1" vm="5582">
        <f t="shared" ca="1" si="662"/>
        <v>12399.4</v>
      </c>
      <c r="K1000" s="3" t="str">
        <f t="shared" ca="1" si="676"/>
        <v/>
      </c>
      <c r="L1000" s="3">
        <f t="shared" ca="1" si="677"/>
        <v>5.4333005402233958E-3</v>
      </c>
      <c r="M1000" s="3">
        <f t="shared" ca="1" si="678"/>
        <v>5.4185934109614508E-3</v>
      </c>
      <c r="N1000" s="4">
        <f t="shared" ca="1" si="663"/>
        <v>1</v>
      </c>
      <c r="O1000" s="2">
        <f t="shared" ca="1" si="679"/>
        <v>5.4185934109614508E-3</v>
      </c>
      <c r="P1000" s="1">
        <f t="shared" ca="1" si="664"/>
        <v>14528.983333333332</v>
      </c>
      <c r="Q1000" s="1">
        <f t="shared" ca="1" si="665"/>
        <v>13505663450216.666</v>
      </c>
      <c r="R1000" s="1" t="e" vm="4">
        <f ca="1">IF(ISBLANK(A1000),"",SUM($Q$2:Q1000))</f>
        <v>#N/A</v>
      </c>
      <c r="S1000" s="1" t="e" vm="4">
        <f ca="1">IF(ISBLANK(A1000),"",SUM($F$2:F1000))</f>
        <v>#N/A</v>
      </c>
      <c r="T1000" s="1" t="e" vm="4">
        <f t="shared" ca="1" si="666"/>
        <v>#N/A</v>
      </c>
      <c r="U1000" s="1" t="e" vm="4">
        <f t="shared" ca="1" si="667"/>
        <v>#N/A</v>
      </c>
      <c r="V1000" s="17">
        <f t="shared" ca="1" si="668"/>
        <v>157.79999999999927</v>
      </c>
      <c r="W1000" s="17">
        <f t="shared" ca="1" si="669"/>
        <v>92.449999999998909</v>
      </c>
      <c r="X1000" s="17">
        <f t="shared" ca="1" si="670"/>
        <v>0</v>
      </c>
      <c r="Y1000" s="22">
        <f t="shared" ca="1" si="700"/>
        <v>2127.9499999999989</v>
      </c>
      <c r="Z1000" s="22">
        <f t="shared" ca="1" si="700"/>
        <v>1098.6000000000004</v>
      </c>
      <c r="AA1000" s="22">
        <f t="shared" ca="1" si="700"/>
        <v>0</v>
      </c>
      <c r="AB1000" s="23">
        <f t="shared" ca="1" si="690"/>
        <v>51.627152893630068</v>
      </c>
      <c r="AC1000" s="23">
        <f t="shared" ca="1" si="691"/>
        <v>0</v>
      </c>
      <c r="AD1000" s="23">
        <f t="shared" ca="1" si="692"/>
        <v>51.627152893630068</v>
      </c>
      <c r="AE1000" s="23">
        <f t="shared" ca="1" si="693"/>
        <v>51.627152893630068</v>
      </c>
      <c r="AF1000" s="23">
        <f t="shared" ca="1" si="694"/>
        <v>100</v>
      </c>
      <c r="AG1000" s="23">
        <f t="shared" ca="1" si="699"/>
        <v>29.09659227284763</v>
      </c>
      <c r="AH1000" s="25" t="str">
        <f t="shared" ca="1" si="671"/>
        <v>Weak</v>
      </c>
      <c r="AI1000" s="25" t="str">
        <f t="shared" ca="1" si="672"/>
        <v>Bullish</v>
      </c>
      <c r="AJ1000" s="1">
        <f t="shared" ca="1" si="680"/>
        <v>929581263.01999998</v>
      </c>
      <c r="AK1000" s="10">
        <f t="shared" ca="1" si="681"/>
        <v>5.4185934109614508E-3</v>
      </c>
      <c r="AL1000" s="10">
        <f t="shared" ca="1" si="686"/>
        <v>8.0799280203367088E-2</v>
      </c>
      <c r="AM1000">
        <f t="shared" ca="1" si="682"/>
        <v>78.700000000000728</v>
      </c>
      <c r="AN1000">
        <f t="shared" ca="1" si="673"/>
        <v>78.700000000000728</v>
      </c>
      <c r="AO1000">
        <f t="shared" ca="1" si="674"/>
        <v>0</v>
      </c>
      <c r="AP1000">
        <f t="shared" ca="1" si="660"/>
        <v>75.721934335577799</v>
      </c>
      <c r="AQ1000">
        <f t="shared" ca="1" si="660"/>
        <v>17.827070569074586</v>
      </c>
      <c r="AR1000">
        <f t="shared" ca="1" si="687"/>
        <v>4.2475814544054149</v>
      </c>
      <c r="AS1000">
        <f t="shared" ca="1" si="688"/>
        <v>80.943602139601154</v>
      </c>
      <c r="AT1000">
        <f t="shared" ca="1" si="675"/>
        <v>157.79999999999927</v>
      </c>
      <c r="AU1000">
        <f t="shared" ca="1" si="689"/>
        <v>153.79221880196084</v>
      </c>
      <c r="AV1000">
        <f t="shared" ca="1" si="684"/>
        <v>14149.954166666668</v>
      </c>
      <c r="AW1000">
        <f t="shared" ca="1" si="698"/>
        <v>13827.861538461539</v>
      </c>
      <c r="AX1000">
        <f t="shared" ca="1" si="697"/>
        <v>322.09262820512959</v>
      </c>
      <c r="AY1000">
        <f t="shared" ca="1" si="702"/>
        <v>267.87763532763506</v>
      </c>
      <c r="AZ1000">
        <f t="shared" ca="1" si="701"/>
        <v>54.214992877494524</v>
      </c>
    </row>
    <row r="1001" spans="1:52" x14ac:dyDescent="0.3">
      <c r="A1001" s="1" vm="5850">
        <f ca="1"/>
        <v>44209</v>
      </c>
      <c r="B1001" s="1" vm="5851">
        <f ca="1"/>
        <v>14639.8</v>
      </c>
      <c r="C1001" s="1" vm="5852">
        <f ca="1"/>
        <v>14653.35</v>
      </c>
      <c r="D1001" s="1" vm="5853">
        <f ca="1"/>
        <v>14435.7</v>
      </c>
      <c r="E1001" s="1" vm="5854">
        <f ca="1"/>
        <v>14564.85</v>
      </c>
      <c r="F1001" s="1" vm="5855">
        <f ca="1"/>
        <v>873957000</v>
      </c>
      <c r="G1001" s="1">
        <f t="shared" ca="1" si="683"/>
        <v>14419.530000000002</v>
      </c>
      <c r="H1001" s="2">
        <f t="shared" ca="1" si="696"/>
        <v>13984.664999999999</v>
      </c>
      <c r="I1001" s="6" t="str" cm="1">
        <f t="array" aca="1" ref="I1001" ca="1">_xlfn.IFS(AND(G1000&lt;H1000,G1001&gt;H1001),"BUY", AND(G1000&gt;H1000,G1001&lt;H1001),"SELL",TRUE,"")</f>
        <v/>
      </c>
      <c r="J1001" s="1" vm="5582">
        <f t="shared" ca="1" si="662"/>
        <v>12399.4</v>
      </c>
      <c r="K1001" s="3" t="str">
        <f t="shared" ca="1" si="676"/>
        <v/>
      </c>
      <c r="L1001" s="3">
        <f t="shared" ca="1" si="677"/>
        <v>9.6131067844451579E-5</v>
      </c>
      <c r="M1001" s="3">
        <f t="shared" ca="1" si="678"/>
        <v>9.6126447549449345E-5</v>
      </c>
      <c r="N1001" s="4">
        <f t="shared" ca="1" si="663"/>
        <v>1</v>
      </c>
      <c r="O1001" s="2">
        <f t="shared" ca="1" si="679"/>
        <v>9.6126447549449345E-5</v>
      </c>
      <c r="P1001" s="1">
        <f t="shared" ca="1" si="664"/>
        <v>14551.300000000001</v>
      </c>
      <c r="Q1001" s="1">
        <f t="shared" ca="1" si="665"/>
        <v>12717210494100</v>
      </c>
      <c r="R1001" s="1" t="e" vm="4">
        <f ca="1">IF(ISBLANK(A1001),"",SUM($Q$2:Q1001))</f>
        <v>#N/A</v>
      </c>
      <c r="S1001" s="1" t="e" vm="4">
        <f ca="1">IF(ISBLANK(A1001),"",SUM($F$2:F1001))</f>
        <v>#N/A</v>
      </c>
      <c r="T1001" s="1" t="e" vm="4">
        <f t="shared" ca="1" si="666"/>
        <v>#N/A</v>
      </c>
      <c r="U1001" s="1" t="e" vm="4">
        <f t="shared" ca="1" si="667"/>
        <v>#N/A</v>
      </c>
      <c r="V1001" s="17">
        <f t="shared" ca="1" si="668"/>
        <v>217.64999999999964</v>
      </c>
      <c r="W1001" s="17">
        <f t="shared" ca="1" si="669"/>
        <v>62.700000000000728</v>
      </c>
      <c r="X1001" s="17">
        <f t="shared" ca="1" si="670"/>
        <v>0</v>
      </c>
      <c r="Y1001" s="22">
        <f t="shared" ca="1" si="700"/>
        <v>2158.3499999999985</v>
      </c>
      <c r="Z1001" s="22">
        <f t="shared" ca="1" si="700"/>
        <v>1033.8999999999996</v>
      </c>
      <c r="AA1001" s="22">
        <f t="shared" ca="1" si="700"/>
        <v>0</v>
      </c>
      <c r="AB1001" s="23">
        <f t="shared" ca="1" si="690"/>
        <v>47.902332800518934</v>
      </c>
      <c r="AC1001" s="23">
        <f t="shared" ca="1" si="691"/>
        <v>0</v>
      </c>
      <c r="AD1001" s="23">
        <f t="shared" ca="1" si="692"/>
        <v>47.902332800518934</v>
      </c>
      <c r="AE1001" s="23">
        <f t="shared" ca="1" si="693"/>
        <v>47.902332800518934</v>
      </c>
      <c r="AF1001" s="23">
        <f t="shared" ca="1" si="694"/>
        <v>100</v>
      </c>
      <c r="AG1001" s="23">
        <f t="shared" ca="1" si="699"/>
        <v>35.609794210572645</v>
      </c>
      <c r="AH1001" s="25" t="str">
        <f t="shared" ca="1" si="671"/>
        <v>Strong</v>
      </c>
      <c r="AI1001" s="25" t="str">
        <f t="shared" ca="1" si="672"/>
        <v>Bullish</v>
      </c>
      <c r="AJ1001" s="1">
        <f t="shared" ca="1" si="680"/>
        <v>873971335.80999994</v>
      </c>
      <c r="AK1001" s="10">
        <f t="shared" ca="1" si="681"/>
        <v>9.6126447549449345E-5</v>
      </c>
      <c r="AL1001" s="10">
        <f t="shared" ca="1" si="686"/>
        <v>8.1304286229893996E-2</v>
      </c>
      <c r="AM1001">
        <f t="shared" ca="1" si="682"/>
        <v>1.3999999999996362</v>
      </c>
      <c r="AN1001">
        <f t="shared" ca="1" si="673"/>
        <v>1.3999999999996362</v>
      </c>
      <c r="AO1001">
        <f t="shared" ca="1" si="674"/>
        <v>0</v>
      </c>
      <c r="AP1001">
        <f t="shared" ca="1" si="660"/>
        <v>70.413224740179359</v>
      </c>
      <c r="AQ1001">
        <f t="shared" ca="1" si="660"/>
        <v>16.553708385569259</v>
      </c>
      <c r="AR1001">
        <f t="shared" ca="1" si="687"/>
        <v>4.2536223968740616</v>
      </c>
      <c r="AS1001">
        <f t="shared" ca="1" si="688"/>
        <v>80.965514373568112</v>
      </c>
      <c r="AT1001">
        <f t="shared" ca="1" si="675"/>
        <v>217.64999999999964</v>
      </c>
      <c r="AU1001">
        <f t="shared" ca="1" si="689"/>
        <v>158.35348888753501</v>
      </c>
      <c r="AV1001">
        <f t="shared" ca="1" si="684"/>
        <v>14207.591666666667</v>
      </c>
      <c r="AW1001">
        <f t="shared" ca="1" si="698"/>
        <v>13874.365384615385</v>
      </c>
      <c r="AX1001">
        <f t="shared" ca="1" si="697"/>
        <v>333.2262820512824</v>
      </c>
      <c r="AY1001">
        <f t="shared" ca="1" si="702"/>
        <v>275.85195868945851</v>
      </c>
      <c r="AZ1001">
        <f t="shared" ca="1" si="701"/>
        <v>57.374323361823883</v>
      </c>
    </row>
    <row r="1002" spans="1:52" x14ac:dyDescent="0.3">
      <c r="A1002" s="1" vm="5856">
        <f ca="1"/>
        <v>44210</v>
      </c>
      <c r="B1002" s="1" vm="5857">
        <f ca="1"/>
        <v>14550.05</v>
      </c>
      <c r="C1002" s="1" vm="5858">
        <f ca="1"/>
        <v>14617.8</v>
      </c>
      <c r="D1002" s="1" vm="5859">
        <f ca="1"/>
        <v>14471.5</v>
      </c>
      <c r="E1002" s="1" vm="5860">
        <f ca="1"/>
        <v>14595.6</v>
      </c>
      <c r="F1002" s="1" vm="5861">
        <f ca="1"/>
        <v>620195000</v>
      </c>
      <c r="G1002" s="1">
        <f t="shared" ca="1" si="683"/>
        <v>14511.179999999998</v>
      </c>
      <c r="H1002" s="2">
        <f t="shared" ca="1" si="696"/>
        <v>14030.309999999998</v>
      </c>
      <c r="I1002" s="6" t="str" cm="1">
        <f t="array" aca="1" ref="I1002" ca="1">_xlfn.IFS(AND(G1001&lt;H1001,G1002&gt;H1002),"BUY", AND(G1001&gt;H1001,G1002&lt;H1002),"SELL",TRUE,"")</f>
        <v/>
      </c>
      <c r="J1002" s="1" vm="5582">
        <f t="shared" ca="1" si="662"/>
        <v>12399.4</v>
      </c>
      <c r="K1002" s="3" t="str">
        <f t="shared" ca="1" si="676"/>
        <v/>
      </c>
      <c r="L1002" s="3">
        <f t="shared" ca="1" si="677"/>
        <v>2.1112472837001572E-3</v>
      </c>
      <c r="M1002" s="3">
        <f t="shared" ca="1" si="678"/>
        <v>2.1090217330616886E-3</v>
      </c>
      <c r="N1002" s="4">
        <f t="shared" ca="1" si="663"/>
        <v>1</v>
      </c>
      <c r="O1002" s="2">
        <f t="shared" ca="1" si="679"/>
        <v>2.1090217330616886E-3</v>
      </c>
      <c r="P1002" s="1">
        <f t="shared" ca="1" si="664"/>
        <v>14561.633333333333</v>
      </c>
      <c r="Q1002" s="1">
        <f t="shared" ca="1" si="665"/>
        <v>9031052185166.666</v>
      </c>
      <c r="R1002" s="1" t="e" vm="4">
        <f ca="1">IF(ISBLANK(A1002),"",SUM($Q$2:Q1002))</f>
        <v>#N/A</v>
      </c>
      <c r="S1002" s="1" t="e" vm="4">
        <f ca="1">IF(ISBLANK(A1002),"",SUM($F$2:F1002))</f>
        <v>#N/A</v>
      </c>
      <c r="T1002" s="1" t="e" vm="4">
        <f t="shared" ca="1" si="666"/>
        <v>#N/A</v>
      </c>
      <c r="U1002" s="1" t="e" vm="4">
        <f t="shared" ca="1" si="667"/>
        <v>#N/A</v>
      </c>
      <c r="V1002" s="17">
        <f t="shared" ca="1" si="668"/>
        <v>146.29999999999927</v>
      </c>
      <c r="W1002" s="17">
        <f t="shared" ca="1" si="669"/>
        <v>0</v>
      </c>
      <c r="X1002" s="17">
        <f t="shared" ca="1" si="670"/>
        <v>0</v>
      </c>
      <c r="Y1002" s="22">
        <f t="shared" ca="1" si="700"/>
        <v>2133.9999999999982</v>
      </c>
      <c r="Z1002" s="22">
        <f t="shared" ca="1" si="700"/>
        <v>881.60000000000036</v>
      </c>
      <c r="AA1002" s="22">
        <f t="shared" ca="1" si="700"/>
        <v>0</v>
      </c>
      <c r="AB1002" s="23">
        <f t="shared" ca="1" si="690"/>
        <v>41.312089971883836</v>
      </c>
      <c r="AC1002" s="23">
        <f t="shared" ca="1" si="691"/>
        <v>0</v>
      </c>
      <c r="AD1002" s="23">
        <f t="shared" ca="1" si="692"/>
        <v>41.312089971883836</v>
      </c>
      <c r="AE1002" s="23">
        <f t="shared" ca="1" si="693"/>
        <v>41.312089971883836</v>
      </c>
      <c r="AF1002" s="23">
        <f t="shared" ca="1" si="694"/>
        <v>100</v>
      </c>
      <c r="AG1002" s="23">
        <f t="shared" ca="1" si="699"/>
        <v>41.722208010499422</v>
      </c>
      <c r="AH1002" s="25" t="str">
        <f t="shared" ca="1" si="671"/>
        <v>Strong</v>
      </c>
      <c r="AI1002" s="25" t="str">
        <f t="shared" ca="1" si="672"/>
        <v>Bullish</v>
      </c>
      <c r="AJ1002" s="1">
        <f t="shared" ca="1" si="680"/>
        <v>620209419.52999997</v>
      </c>
      <c r="AK1002" s="10">
        <f t="shared" ca="1" si="681"/>
        <v>2.1090217330616886E-3</v>
      </c>
      <c r="AL1002" s="10">
        <f t="shared" ca="1" si="686"/>
        <v>7.7266619110998372E-2</v>
      </c>
      <c r="AM1002">
        <f t="shared" ca="1" si="682"/>
        <v>30.75</v>
      </c>
      <c r="AN1002">
        <f t="shared" ca="1" si="673"/>
        <v>30.75</v>
      </c>
      <c r="AO1002">
        <f t="shared" ca="1" si="674"/>
        <v>0</v>
      </c>
      <c r="AP1002">
        <f t="shared" ca="1" si="660"/>
        <v>67.580137258737977</v>
      </c>
      <c r="AQ1002">
        <f t="shared" ca="1" si="660"/>
        <v>15.371300643742883</v>
      </c>
      <c r="AR1002">
        <f t="shared" ca="1" si="687"/>
        <v>4.3965139206516968</v>
      </c>
      <c r="AS1002">
        <f t="shared" ca="1" si="688"/>
        <v>81.469518754076745</v>
      </c>
      <c r="AT1002">
        <f t="shared" ca="1" si="675"/>
        <v>146.29999999999927</v>
      </c>
      <c r="AU1002">
        <f t="shared" ca="1" si="689"/>
        <v>157.49252539556818</v>
      </c>
      <c r="AV1002">
        <f t="shared" ca="1" si="684"/>
        <v>14262.841666666669</v>
      </c>
      <c r="AW1002">
        <f t="shared" ca="1" si="698"/>
        <v>13920.621153846152</v>
      </c>
      <c r="AX1002">
        <f t="shared" ca="1" si="697"/>
        <v>342.22051282051689</v>
      </c>
      <c r="AY1002">
        <f t="shared" ca="1" si="702"/>
        <v>284.76983618233641</v>
      </c>
      <c r="AZ1002">
        <f t="shared" ca="1" si="701"/>
        <v>57.450676638180482</v>
      </c>
    </row>
    <row r="1003" spans="1:52" x14ac:dyDescent="0.3">
      <c r="A1003" s="1" vm="5862">
        <f ca="1"/>
        <v>44211</v>
      </c>
      <c r="B1003" s="1" vm="5863">
        <f ca="1"/>
        <v>14594.35</v>
      </c>
      <c r="C1003" s="1" vm="5864">
        <f ca="1"/>
        <v>14617.45</v>
      </c>
      <c r="D1003" s="1" vm="5865">
        <f ca="1"/>
        <v>14357.85</v>
      </c>
      <c r="E1003" s="1" vm="5866">
        <f ca="1"/>
        <v>14433.7</v>
      </c>
      <c r="F1003" s="1" vm="5867">
        <f ca="1"/>
        <v>789557000</v>
      </c>
      <c r="G1003" s="1">
        <f t="shared" ca="1" si="683"/>
        <v>14528.470000000001</v>
      </c>
      <c r="H1003" s="2">
        <f t="shared" ca="1" si="696"/>
        <v>14064.960000000001</v>
      </c>
      <c r="I1003" s="6" t="str" cm="1">
        <f t="array" aca="1" ref="I1003" ca="1">_xlfn.IFS(AND(G1002&lt;H1002,G1003&gt;H1003),"BUY", AND(G1002&gt;H1002,G1003&lt;H1003),"SELL",TRUE,"")</f>
        <v/>
      </c>
      <c r="J1003" s="1" vm="5582">
        <f t="shared" ca="1" si="662"/>
        <v>12399.4</v>
      </c>
      <c r="K1003" s="3" t="str">
        <f t="shared" ca="1" si="676"/>
        <v/>
      </c>
      <c r="L1003" s="3">
        <f t="shared" ca="1" si="677"/>
        <v>-1.1092384006138767E-2</v>
      </c>
      <c r="M1003" s="3">
        <f t="shared" ca="1" si="678"/>
        <v>-1.1154363255555686E-2</v>
      </c>
      <c r="N1003" s="4">
        <f t="shared" ca="1" si="663"/>
        <v>1</v>
      </c>
      <c r="O1003" s="2">
        <f t="shared" ca="1" si="679"/>
        <v>-1.1154363255555686E-2</v>
      </c>
      <c r="P1003" s="1">
        <f t="shared" ca="1" si="664"/>
        <v>14469.666666666666</v>
      </c>
      <c r="Q1003" s="1">
        <f t="shared" ca="1" si="665"/>
        <v>11424626604333.332</v>
      </c>
      <c r="R1003" s="1" t="e" vm="4">
        <f ca="1">IF(ISBLANK(A1003),"",SUM($Q$2:Q1003))</f>
        <v>#N/A</v>
      </c>
      <c r="S1003" s="1" t="e" vm="4">
        <f ca="1">IF(ISBLANK(A1003),"",SUM($F$2:F1003))</f>
        <v>#N/A</v>
      </c>
      <c r="T1003" s="1" t="e" vm="4">
        <f t="shared" ca="1" si="666"/>
        <v>#N/A</v>
      </c>
      <c r="U1003" s="1" t="e" vm="4">
        <f t="shared" ca="1" si="667"/>
        <v>#N/A</v>
      </c>
      <c r="V1003" s="17">
        <f t="shared" ca="1" si="668"/>
        <v>259.60000000000036</v>
      </c>
      <c r="W1003" s="17">
        <f t="shared" ca="1" si="669"/>
        <v>0</v>
      </c>
      <c r="X1003" s="17">
        <f t="shared" ca="1" si="670"/>
        <v>113.64999999999964</v>
      </c>
      <c r="Y1003" s="22">
        <f t="shared" ca="1" si="700"/>
        <v>2257.5499999999993</v>
      </c>
      <c r="Z1003" s="22">
        <f t="shared" ca="1" si="700"/>
        <v>768.05000000000109</v>
      </c>
      <c r="AA1003" s="22">
        <f t="shared" ca="1" si="700"/>
        <v>113.64999999999964</v>
      </c>
      <c r="AB1003" s="23">
        <f t="shared" ca="1" si="690"/>
        <v>34.021394874975144</v>
      </c>
      <c r="AC1003" s="23">
        <f t="shared" ca="1" si="691"/>
        <v>5.0342185112178983</v>
      </c>
      <c r="AD1003" s="23">
        <f t="shared" ca="1" si="692"/>
        <v>28.987176363757246</v>
      </c>
      <c r="AE1003" s="23">
        <f t="shared" ca="1" si="693"/>
        <v>39.055613386193045</v>
      </c>
      <c r="AF1003" s="23">
        <f t="shared" ca="1" si="694"/>
        <v>74.220256323012464</v>
      </c>
      <c r="AG1003" s="23">
        <f t="shared" ca="1" si="699"/>
        <v>45.881215387803266</v>
      </c>
      <c r="AH1003" s="25" t="str">
        <f t="shared" ca="1" si="671"/>
        <v>Strong</v>
      </c>
      <c r="AI1003" s="25" t="str">
        <f t="shared" ca="1" si="672"/>
        <v>Bullish</v>
      </c>
      <c r="AJ1003" s="1">
        <f t="shared" ca="1" si="680"/>
        <v>-789542488.82000005</v>
      </c>
      <c r="AK1003" s="10">
        <f t="shared" ca="1" si="681"/>
        <v>-1.1154363255555686E-2</v>
      </c>
      <c r="AL1003" s="10">
        <f t="shared" ca="1" si="686"/>
        <v>9.7925555743129125E-2</v>
      </c>
      <c r="AM1003">
        <f t="shared" ca="1" si="682"/>
        <v>-161.89999999999964</v>
      </c>
      <c r="AN1003">
        <f t="shared" ca="1" si="673"/>
        <v>0</v>
      </c>
      <c r="AO1003">
        <f t="shared" ca="1" si="674"/>
        <v>161.89999999999964</v>
      </c>
      <c r="AP1003">
        <f t="shared" ca="1" si="660"/>
        <v>62.752984597399553</v>
      </c>
      <c r="AQ1003">
        <f t="shared" ca="1" si="660"/>
        <v>25.837636312046936</v>
      </c>
      <c r="AR1003">
        <f t="shared" ca="1" si="687"/>
        <v>2.4287432425906794</v>
      </c>
      <c r="AS1003">
        <f t="shared" ca="1" si="688"/>
        <v>70.834794872408622</v>
      </c>
      <c r="AT1003">
        <f t="shared" ca="1" si="675"/>
        <v>259.60000000000036</v>
      </c>
      <c r="AU1003">
        <f t="shared" ca="1" si="689"/>
        <v>164.78591643874191</v>
      </c>
      <c r="AV1003">
        <f t="shared" ca="1" si="684"/>
        <v>14300.487500000001</v>
      </c>
      <c r="AW1003">
        <f t="shared" ca="1" si="698"/>
        <v>13955.413461538461</v>
      </c>
      <c r="AX1003">
        <f t="shared" ca="1" si="697"/>
        <v>345.07403846154011</v>
      </c>
      <c r="AY1003">
        <f t="shared" ca="1" si="702"/>
        <v>295.28283475783547</v>
      </c>
      <c r="AZ1003">
        <f t="shared" ca="1" si="701"/>
        <v>49.791203703704639</v>
      </c>
    </row>
    <row r="1004" spans="1:52" x14ac:dyDescent="0.3">
      <c r="A1004" s="1" vm="5868">
        <f ca="1"/>
        <v>44214</v>
      </c>
      <c r="B1004" s="1" vm="5869">
        <f ca="1"/>
        <v>14453.3</v>
      </c>
      <c r="C1004" s="1" vm="5870">
        <f ca="1"/>
        <v>14459.15</v>
      </c>
      <c r="D1004" s="1" vm="5871">
        <f ca="1"/>
        <v>14222.8</v>
      </c>
      <c r="E1004" s="1" vm="5872">
        <f ca="1"/>
        <v>14281.3</v>
      </c>
      <c r="F1004" s="1" vm="5873">
        <f ca="1"/>
        <v>762044000</v>
      </c>
      <c r="G1004" s="1">
        <f t="shared" ca="1" si="683"/>
        <v>14487.780000000002</v>
      </c>
      <c r="H1004" s="2">
        <f t="shared" ca="1" si="696"/>
        <v>14090.997500000001</v>
      </c>
      <c r="I1004" s="6" t="str" cm="1">
        <f t="array" aca="1" ref="I1004" ca="1">_xlfn.IFS(AND(G1003&lt;H1003,G1004&gt;H1004),"BUY", AND(G1003&gt;H1003,G1004&lt;H1004),"SELL",TRUE,"")</f>
        <v/>
      </c>
      <c r="J1004" s="1" vm="5582">
        <f t="shared" ca="1" si="662"/>
        <v>12399.4</v>
      </c>
      <c r="K1004" s="3" t="str">
        <f t="shared" ca="1" si="676"/>
        <v/>
      </c>
      <c r="L1004" s="3">
        <f t="shared" ca="1" si="677"/>
        <v>-1.0558623222042929E-2</v>
      </c>
      <c r="M1004" s="3">
        <f t="shared" ca="1" si="678"/>
        <v>-1.061476099225705E-2</v>
      </c>
      <c r="N1004" s="4">
        <f t="shared" ca="1" si="663"/>
        <v>1</v>
      </c>
      <c r="O1004" s="2">
        <f t="shared" ca="1" si="679"/>
        <v>-1.061476099225705E-2</v>
      </c>
      <c r="P1004" s="1">
        <f t="shared" ca="1" si="664"/>
        <v>14321.083333333334</v>
      </c>
      <c r="Q1004" s="1">
        <f t="shared" ca="1" si="665"/>
        <v>10913295627666.668</v>
      </c>
      <c r="R1004" s="1" t="e" vm="4">
        <f ca="1">IF(ISBLANK(A1004),"",SUM($Q$2:Q1004))</f>
        <v>#N/A</v>
      </c>
      <c r="S1004" s="1" t="e" vm="4">
        <f ca="1">IF(ISBLANK(A1004),"",SUM($F$2:F1004))</f>
        <v>#N/A</v>
      </c>
      <c r="T1004" s="1" t="e" vm="4">
        <f t="shared" ca="1" si="666"/>
        <v>#N/A</v>
      </c>
      <c r="U1004" s="1" t="e" vm="4">
        <f t="shared" ca="1" si="667"/>
        <v>#N/A</v>
      </c>
      <c r="V1004" s="17">
        <f t="shared" ca="1" si="668"/>
        <v>236.35000000000036</v>
      </c>
      <c r="W1004" s="17">
        <f t="shared" ca="1" si="669"/>
        <v>0</v>
      </c>
      <c r="X1004" s="17">
        <f t="shared" ca="1" si="670"/>
        <v>135.05000000000109</v>
      </c>
      <c r="Y1004" s="22">
        <f t="shared" ca="1" si="700"/>
        <v>2386.1999999999989</v>
      </c>
      <c r="Z1004" s="22">
        <f t="shared" ca="1" si="700"/>
        <v>685.75</v>
      </c>
      <c r="AA1004" s="22">
        <f t="shared" ca="1" si="700"/>
        <v>248.70000000000073</v>
      </c>
      <c r="AB1004" s="23">
        <f t="shared" ca="1" si="690"/>
        <v>28.738161092951149</v>
      </c>
      <c r="AC1004" s="23">
        <f t="shared" ca="1" si="691"/>
        <v>10.422428966557742</v>
      </c>
      <c r="AD1004" s="23">
        <f t="shared" ca="1" si="692"/>
        <v>18.315732126393407</v>
      </c>
      <c r="AE1004" s="23">
        <f t="shared" ca="1" si="693"/>
        <v>39.160590059508891</v>
      </c>
      <c r="AF1004" s="23">
        <f t="shared" ca="1" si="694"/>
        <v>46.770827759644597</v>
      </c>
      <c r="AG1004" s="23">
        <f t="shared" ca="1" si="699"/>
        <v>48.02497615779054</v>
      </c>
      <c r="AH1004" s="25" t="str">
        <f t="shared" ca="1" si="671"/>
        <v>Strong</v>
      </c>
      <c r="AI1004" s="25" t="str">
        <f t="shared" ca="1" si="672"/>
        <v>Bullish</v>
      </c>
      <c r="AJ1004" s="1">
        <f t="shared" ca="1" si="680"/>
        <v>-762029471.52999997</v>
      </c>
      <c r="AK1004" s="10">
        <f t="shared" ca="1" si="681"/>
        <v>-1.061476099225705E-2</v>
      </c>
      <c r="AL1004" s="10">
        <f t="shared" ca="1" si="686"/>
        <v>0.11289666595875841</v>
      </c>
      <c r="AM1004">
        <f t="shared" ca="1" si="682"/>
        <v>-152.40000000000146</v>
      </c>
      <c r="AN1004">
        <f t="shared" ca="1" si="673"/>
        <v>0</v>
      </c>
      <c r="AO1004">
        <f t="shared" ca="1" si="674"/>
        <v>152.40000000000146</v>
      </c>
      <c r="AP1004">
        <f t="shared" ca="1" si="660"/>
        <v>58.270628554728155</v>
      </c>
      <c r="AQ1004">
        <f t="shared" ca="1" si="660"/>
        <v>34.877805146900826</v>
      </c>
      <c r="AR1004">
        <f t="shared" ca="1" si="687"/>
        <v>1.6707080135719483</v>
      </c>
      <c r="AS1004">
        <f t="shared" ca="1" si="688"/>
        <v>62.556745442848083</v>
      </c>
      <c r="AT1004">
        <f t="shared" ca="1" si="675"/>
        <v>236.35000000000036</v>
      </c>
      <c r="AU1004">
        <f t="shared" ca="1" si="689"/>
        <v>169.89763669311751</v>
      </c>
      <c r="AV1004">
        <f t="shared" ca="1" si="684"/>
        <v>14325.449999999999</v>
      </c>
      <c r="AW1004">
        <f t="shared" ca="1" si="698"/>
        <v>13986.298076923076</v>
      </c>
      <c r="AX1004">
        <f t="shared" ca="1" si="697"/>
        <v>339.15192307692269</v>
      </c>
      <c r="AY1004">
        <f t="shared" ca="1" si="702"/>
        <v>306.07129629629685</v>
      </c>
      <c r="AZ1004">
        <f t="shared" ca="1" si="701"/>
        <v>33.080626780625835</v>
      </c>
    </row>
    <row r="1005" spans="1:52" x14ac:dyDescent="0.3">
      <c r="A1005" s="1" vm="5874">
        <f ca="1"/>
        <v>44215</v>
      </c>
      <c r="B1005" s="1" vm="5875">
        <f ca="1"/>
        <v>14371.65</v>
      </c>
      <c r="C1005" s="1" vm="5876">
        <f ca="1"/>
        <v>14546.05</v>
      </c>
      <c r="D1005" s="1" vm="5877">
        <f ca="1"/>
        <v>14350.85</v>
      </c>
      <c r="E1005" s="1" vm="5878">
        <f ca="1"/>
        <v>14521.15</v>
      </c>
      <c r="F1005" s="1" vm="5879">
        <f ca="1"/>
        <v>546108000</v>
      </c>
      <c r="G1005" s="1">
        <f t="shared" ca="1" si="683"/>
        <v>14479.319999999998</v>
      </c>
      <c r="H1005" s="2">
        <f t="shared" ca="1" si="696"/>
        <v>14150.635000000004</v>
      </c>
      <c r="I1005" s="6" t="str" cm="1">
        <f t="array" aca="1" ref="I1005" ca="1">_xlfn.IFS(AND(G1004&lt;H1004,G1005&gt;H1005),"BUY", AND(G1004&gt;H1004,G1005&lt;H1005),"SELL",TRUE,"")</f>
        <v/>
      </c>
      <c r="J1005" s="1" vm="5582">
        <f t="shared" ca="1" si="662"/>
        <v>12399.4</v>
      </c>
      <c r="K1005" s="3" t="str">
        <f t="shared" ca="1" si="676"/>
        <v/>
      </c>
      <c r="L1005" s="3">
        <f t="shared" ca="1" si="677"/>
        <v>1.6794689559073817E-2</v>
      </c>
      <c r="M1005" s="3">
        <f t="shared" ca="1" si="678"/>
        <v>1.6655218179895549E-2</v>
      </c>
      <c r="N1005" s="4">
        <f t="shared" ca="1" si="663"/>
        <v>1</v>
      </c>
      <c r="O1005" s="2">
        <f t="shared" ca="1" si="679"/>
        <v>1.6655218179895549E-2</v>
      </c>
      <c r="P1005" s="1">
        <f t="shared" ca="1" si="664"/>
        <v>14472.683333333334</v>
      </c>
      <c r="Q1005" s="1">
        <f t="shared" ca="1" si="665"/>
        <v>7903648149800.001</v>
      </c>
      <c r="R1005" s="1" t="e" vm="4">
        <f ca="1">IF(ISBLANK(A1005),"",SUM($Q$2:Q1005))</f>
        <v>#N/A</v>
      </c>
      <c r="S1005" s="1" t="e" vm="4">
        <f ca="1">IF(ISBLANK(A1005),"",SUM($F$2:F1005))</f>
        <v>#N/A</v>
      </c>
      <c r="T1005" s="1" t="e" vm="4">
        <f t="shared" ca="1" si="666"/>
        <v>#N/A</v>
      </c>
      <c r="U1005" s="1" t="e" vm="4">
        <f t="shared" ca="1" si="667"/>
        <v>#N/A</v>
      </c>
      <c r="V1005" s="17">
        <f t="shared" ca="1" si="668"/>
        <v>264.75</v>
      </c>
      <c r="W1005" s="17">
        <f t="shared" ca="1" si="669"/>
        <v>86.899999999999636</v>
      </c>
      <c r="X1005" s="17">
        <f t="shared" ca="1" si="670"/>
        <v>0</v>
      </c>
      <c r="Y1005" s="22">
        <f t="shared" ca="1" si="700"/>
        <v>2518.8999999999996</v>
      </c>
      <c r="Z1005" s="22">
        <f t="shared" ca="1" si="700"/>
        <v>743.25</v>
      </c>
      <c r="AA1005" s="22">
        <f t="shared" ca="1" si="700"/>
        <v>248.70000000000073</v>
      </c>
      <c r="AB1005" s="23">
        <f t="shared" ca="1" si="690"/>
        <v>29.506927627138836</v>
      </c>
      <c r="AC1005" s="23">
        <f t="shared" ca="1" si="691"/>
        <v>9.8733574179205519</v>
      </c>
      <c r="AD1005" s="23">
        <f t="shared" ca="1" si="692"/>
        <v>19.633570209218284</v>
      </c>
      <c r="AE1005" s="23">
        <f t="shared" ca="1" si="693"/>
        <v>39.380285045059388</v>
      </c>
      <c r="AF1005" s="23">
        <f t="shared" ca="1" si="694"/>
        <v>49.856343565703803</v>
      </c>
      <c r="AG1005" s="23">
        <f t="shared" ca="1" si="699"/>
        <v>50.746017459912274</v>
      </c>
      <c r="AH1005" s="25" t="str">
        <f t="shared" ca="1" si="671"/>
        <v>Strong</v>
      </c>
      <c r="AI1005" s="25" t="str">
        <f t="shared" ca="1" si="672"/>
        <v>Bullish</v>
      </c>
      <c r="AJ1005" s="1">
        <f t="shared" ca="1" si="680"/>
        <v>546122487.77999997</v>
      </c>
      <c r="AK1005" s="10">
        <f t="shared" ca="1" si="681"/>
        <v>1.6655218179895549E-2</v>
      </c>
      <c r="AL1005" s="10">
        <f t="shared" ca="1" si="686"/>
        <v>0.12939913294026703</v>
      </c>
      <c r="AM1005">
        <f t="shared" ca="1" si="682"/>
        <v>239.85000000000036</v>
      </c>
      <c r="AN1005">
        <f t="shared" ca="1" si="673"/>
        <v>239.85000000000036</v>
      </c>
      <c r="AO1005">
        <f t="shared" ca="1" si="674"/>
        <v>0</v>
      </c>
      <c r="AP1005">
        <f t="shared" ca="1" si="660"/>
        <v>71.240583657961878</v>
      </c>
      <c r="AQ1005">
        <f t="shared" ca="1" si="660"/>
        <v>32.386533350693625</v>
      </c>
      <c r="AR1005">
        <f t="shared" ca="1" si="687"/>
        <v>2.1996977227090628</v>
      </c>
      <c r="AS1005">
        <f t="shared" ca="1" si="688"/>
        <v>68.747047794460471</v>
      </c>
      <c r="AT1005">
        <f t="shared" ca="1" si="675"/>
        <v>195.19999999999891</v>
      </c>
      <c r="AU1005">
        <f t="shared" ca="1" si="689"/>
        <v>171.70494835789472</v>
      </c>
      <c r="AV1005">
        <f t="shared" ca="1" si="684"/>
        <v>14367.3375</v>
      </c>
      <c r="AW1005">
        <f t="shared" ca="1" si="698"/>
        <v>14025.040384615384</v>
      </c>
      <c r="AX1005">
        <f t="shared" ca="1" si="697"/>
        <v>342.29711538461561</v>
      </c>
      <c r="AY1005">
        <f t="shared" ca="1" si="702"/>
        <v>318.6691239316246</v>
      </c>
      <c r="AZ1005">
        <f t="shared" ca="1" si="701"/>
        <v>23.627991452991012</v>
      </c>
    </row>
    <row r="1006" spans="1:52" x14ac:dyDescent="0.3">
      <c r="A1006" s="1" vm="5880">
        <f ca="1"/>
        <v>44216</v>
      </c>
      <c r="B1006" s="1" vm="5881">
        <f ca="1"/>
        <v>14538.3</v>
      </c>
      <c r="C1006" s="1" vm="5882">
        <f ca="1"/>
        <v>14666.45</v>
      </c>
      <c r="D1006" s="1" vm="5883">
        <f ca="1"/>
        <v>14517.55</v>
      </c>
      <c r="E1006" s="1" vm="5884">
        <f ca="1"/>
        <v>14644.7</v>
      </c>
      <c r="F1006" s="1" vm="5885">
        <f ca="1"/>
        <v>623070000</v>
      </c>
      <c r="G1006" s="1">
        <f t="shared" ca="1" si="683"/>
        <v>14495.290000000003</v>
      </c>
      <c r="H1006" s="2">
        <f t="shared" ca="1" si="696"/>
        <v>14209.555000000002</v>
      </c>
      <c r="I1006" s="6" t="str" cm="1">
        <f t="array" aca="1" ref="I1006" ca="1">_xlfn.IFS(AND(G1005&lt;H1005,G1006&gt;H1006),"BUY", AND(G1005&gt;H1005,G1006&lt;H1006),"SELL",TRUE,"")</f>
        <v/>
      </c>
      <c r="J1006" s="1" vm="5582">
        <f t="shared" ca="1" si="662"/>
        <v>12399.4</v>
      </c>
      <c r="K1006" s="3" t="str">
        <f t="shared" ca="1" si="676"/>
        <v/>
      </c>
      <c r="L1006" s="3">
        <f t="shared" ca="1" si="677"/>
        <v>8.508279302947841E-3</v>
      </c>
      <c r="M1006" s="3">
        <f t="shared" ca="1" si="678"/>
        <v>8.4722879004422193E-3</v>
      </c>
      <c r="N1006" s="4">
        <f t="shared" ca="1" si="663"/>
        <v>1</v>
      </c>
      <c r="O1006" s="2">
        <f t="shared" ca="1" si="679"/>
        <v>8.4722879004422193E-3</v>
      </c>
      <c r="P1006" s="1">
        <f t="shared" ca="1" si="664"/>
        <v>14609.566666666666</v>
      </c>
      <c r="Q1006" s="1">
        <f t="shared" ca="1" si="665"/>
        <v>9102782703000</v>
      </c>
      <c r="R1006" s="1" t="e" vm="4">
        <f ca="1">IF(ISBLANK(A1006),"",SUM($Q$2:Q1006))</f>
        <v>#N/A</v>
      </c>
      <c r="S1006" s="1" t="e" vm="4">
        <f ca="1">IF(ISBLANK(A1006),"",SUM($F$2:F1006))</f>
        <v>#N/A</v>
      </c>
      <c r="T1006" s="1" t="e" vm="4">
        <f t="shared" ca="1" si="666"/>
        <v>#N/A</v>
      </c>
      <c r="U1006" s="1" t="e" vm="4">
        <f t="shared" ca="1" si="667"/>
        <v>#N/A</v>
      </c>
      <c r="V1006" s="17">
        <f t="shared" ca="1" si="668"/>
        <v>148.90000000000146</v>
      </c>
      <c r="W1006" s="17">
        <f t="shared" ca="1" si="669"/>
        <v>120.40000000000146</v>
      </c>
      <c r="X1006" s="17">
        <f t="shared" ca="1" si="670"/>
        <v>0</v>
      </c>
      <c r="Y1006" s="22">
        <f t="shared" ca="1" si="700"/>
        <v>2579.4000000000015</v>
      </c>
      <c r="Z1006" s="22">
        <f t="shared" ca="1" si="700"/>
        <v>835.80000000000109</v>
      </c>
      <c r="AA1006" s="22">
        <f t="shared" ca="1" si="700"/>
        <v>248.70000000000073</v>
      </c>
      <c r="AB1006" s="23">
        <f t="shared" ca="1" si="690"/>
        <v>32.402884391719027</v>
      </c>
      <c r="AC1006" s="23">
        <f t="shared" ca="1" si="691"/>
        <v>9.6417771574785061</v>
      </c>
      <c r="AD1006" s="23">
        <f t="shared" ca="1" si="692"/>
        <v>22.761107234240519</v>
      </c>
      <c r="AE1006" s="23">
        <f t="shared" ca="1" si="693"/>
        <v>42.044661549197535</v>
      </c>
      <c r="AF1006" s="23">
        <f t="shared" ca="1" si="694"/>
        <v>54.135546334716388</v>
      </c>
      <c r="AG1006" s="23">
        <f t="shared" ca="1" si="699"/>
        <v>53.353893214441264</v>
      </c>
      <c r="AH1006" s="25" t="str">
        <f t="shared" ca="1" si="671"/>
        <v>Strong</v>
      </c>
      <c r="AI1006" s="25" t="str">
        <f t="shared" ca="1" si="672"/>
        <v>Bullish</v>
      </c>
      <c r="AJ1006" s="1">
        <f t="shared" ca="1" si="680"/>
        <v>623084479.32000005</v>
      </c>
      <c r="AK1006" s="10">
        <f t="shared" ca="1" si="681"/>
        <v>8.4722879004422193E-3</v>
      </c>
      <c r="AL1006" s="10">
        <f t="shared" ca="1" si="686"/>
        <v>0.13094488488717831</v>
      </c>
      <c r="AM1006">
        <f t="shared" ca="1" si="682"/>
        <v>123.55000000000109</v>
      </c>
      <c r="AN1006">
        <f t="shared" ca="1" si="673"/>
        <v>123.55000000000109</v>
      </c>
      <c r="AO1006">
        <f t="shared" ca="1" si="674"/>
        <v>0</v>
      </c>
      <c r="AP1006">
        <f t="shared" ca="1" si="660"/>
        <v>74.976970539536097</v>
      </c>
      <c r="AQ1006">
        <f t="shared" ca="1" si="660"/>
        <v>30.073209539929795</v>
      </c>
      <c r="AR1006">
        <f t="shared" ca="1" si="687"/>
        <v>2.493148276707386</v>
      </c>
      <c r="AS1006">
        <f t="shared" ca="1" si="688"/>
        <v>71.372529283452224</v>
      </c>
      <c r="AT1006">
        <f t="shared" ca="1" si="675"/>
        <v>148.90000000000146</v>
      </c>
      <c r="AU1006">
        <f t="shared" ca="1" si="689"/>
        <v>170.07602347518807</v>
      </c>
      <c r="AV1006">
        <f t="shared" ca="1" si="684"/>
        <v>14409.987500000001</v>
      </c>
      <c r="AW1006">
        <f t="shared" ca="1" si="698"/>
        <v>14066.830769230768</v>
      </c>
      <c r="AX1006">
        <f t="shared" ca="1" si="697"/>
        <v>343.15673076923304</v>
      </c>
      <c r="AY1006">
        <f t="shared" ca="1" si="702"/>
        <v>328.26663105413212</v>
      </c>
      <c r="AZ1006">
        <f t="shared" ca="1" si="701"/>
        <v>14.890099715100916</v>
      </c>
    </row>
    <row r="1007" spans="1:52" x14ac:dyDescent="0.3">
      <c r="A1007" s="1" vm="5886">
        <f ca="1"/>
        <v>44217</v>
      </c>
      <c r="B1007" s="1" vm="5887">
        <f ca="1"/>
        <v>14730.95</v>
      </c>
      <c r="C1007" s="1" vm="5888">
        <f ca="1"/>
        <v>14753.55</v>
      </c>
      <c r="D1007" s="1" vm="5889">
        <f ca="1"/>
        <v>14517.25</v>
      </c>
      <c r="E1007" s="1" vm="5890">
        <f ca="1"/>
        <v>14590.35</v>
      </c>
      <c r="F1007" s="1" vm="4840">
        <f ca="1"/>
        <v>704647000</v>
      </c>
      <c r="G1007" s="1">
        <f t="shared" ca="1" si="683"/>
        <v>14494.240000000002</v>
      </c>
      <c r="H1007" s="2">
        <f t="shared" ca="1" si="696"/>
        <v>14259.017499999998</v>
      </c>
      <c r="I1007" s="6" t="str" cm="1">
        <f t="array" aca="1" ref="I1007" ca="1">_xlfn.IFS(AND(G1006&lt;H1006,G1007&gt;H1007),"BUY", AND(G1006&gt;H1006,G1007&lt;H1007),"SELL",TRUE,"")</f>
        <v/>
      </c>
      <c r="J1007" s="1" vm="5582">
        <f t="shared" ca="1" si="662"/>
        <v>12399.4</v>
      </c>
      <c r="K1007" s="3" t="str">
        <f t="shared" ca="1" si="676"/>
        <v/>
      </c>
      <c r="L1007" s="3">
        <f t="shared" ca="1" si="677"/>
        <v>-3.711240243910785E-3</v>
      </c>
      <c r="M1007" s="3">
        <f t="shared" ca="1" si="678"/>
        <v>-3.7181439822322328E-3</v>
      </c>
      <c r="N1007" s="4">
        <f t="shared" ca="1" si="663"/>
        <v>1</v>
      </c>
      <c r="O1007" s="2">
        <f t="shared" ca="1" si="679"/>
        <v>-3.7181439822322328E-3</v>
      </c>
      <c r="P1007" s="1">
        <f t="shared" ca="1" si="664"/>
        <v>14620.383333333333</v>
      </c>
      <c r="Q1007" s="1">
        <f t="shared" ca="1" si="665"/>
        <v>10302209254683.334</v>
      </c>
      <c r="R1007" s="1" t="e" vm="4">
        <f ca="1">IF(ISBLANK(A1007),"",SUM($Q$2:Q1007))</f>
        <v>#N/A</v>
      </c>
      <c r="S1007" s="1" t="e" vm="4">
        <f ca="1">IF(ISBLANK(A1007),"",SUM($F$2:F1007))</f>
        <v>#N/A</v>
      </c>
      <c r="T1007" s="1" t="e" vm="4">
        <f t="shared" ca="1" si="666"/>
        <v>#N/A</v>
      </c>
      <c r="U1007" s="1" t="e" vm="4">
        <f t="shared" ca="1" si="667"/>
        <v>#N/A</v>
      </c>
      <c r="V1007" s="17">
        <f t="shared" ca="1" si="668"/>
        <v>236.29999999999927</v>
      </c>
      <c r="W1007" s="17">
        <f t="shared" ca="1" si="669"/>
        <v>87.099999999998545</v>
      </c>
      <c r="X1007" s="17">
        <f t="shared" ca="1" si="670"/>
        <v>0</v>
      </c>
      <c r="Y1007" s="22">
        <f t="shared" ref="Y1007:AA1022" ca="1" si="703">SUM(V994:V1007)</f>
        <v>2747.6000000000004</v>
      </c>
      <c r="Z1007" s="22">
        <f t="shared" ca="1" si="703"/>
        <v>897.89999999999964</v>
      </c>
      <c r="AA1007" s="22">
        <f t="shared" ca="1" si="703"/>
        <v>248.70000000000073</v>
      </c>
      <c r="AB1007" s="23">
        <f t="shared" ca="1" si="690"/>
        <v>32.67942932013392</v>
      </c>
      <c r="AC1007" s="23">
        <f t="shared" ca="1" si="691"/>
        <v>9.0515358858640518</v>
      </c>
      <c r="AD1007" s="23">
        <f t="shared" ca="1" si="692"/>
        <v>23.627893434269868</v>
      </c>
      <c r="AE1007" s="23">
        <f t="shared" ca="1" si="693"/>
        <v>41.730965205997975</v>
      </c>
      <c r="AF1007" s="23">
        <f t="shared" ca="1" si="694"/>
        <v>56.61957090528508</v>
      </c>
      <c r="AG1007" s="23">
        <f t="shared" ca="1" si="699"/>
        <v>56.364437631965551</v>
      </c>
      <c r="AH1007" s="25" t="str">
        <f t="shared" ca="1" si="671"/>
        <v>Strong</v>
      </c>
      <c r="AI1007" s="25" t="str">
        <f t="shared" ca="1" si="672"/>
        <v>Bullish</v>
      </c>
      <c r="AJ1007" s="1">
        <f t="shared" ca="1" si="680"/>
        <v>-704632504.71000004</v>
      </c>
      <c r="AK1007" s="10">
        <f t="shared" ca="1" si="681"/>
        <v>-3.7181439822322328E-3</v>
      </c>
      <c r="AL1007" s="10">
        <f t="shared" ca="1" si="686"/>
        <v>0.13430935359747925</v>
      </c>
      <c r="AM1007">
        <f t="shared" ca="1" si="682"/>
        <v>-54.350000000000364</v>
      </c>
      <c r="AN1007">
        <f t="shared" ca="1" si="673"/>
        <v>0</v>
      </c>
      <c r="AO1007">
        <f t="shared" ca="1" si="674"/>
        <v>54.350000000000364</v>
      </c>
      <c r="AP1007">
        <f t="shared" ca="1" si="660"/>
        <v>69.621472643854943</v>
      </c>
      <c r="AQ1007">
        <f t="shared" ca="1" si="660"/>
        <v>31.807266001363409</v>
      </c>
      <c r="AR1007">
        <f t="shared" ca="1" si="687"/>
        <v>2.1888543529918807</v>
      </c>
      <c r="AS1007">
        <f t="shared" ca="1" si="688"/>
        <v>68.640775359910393</v>
      </c>
      <c r="AT1007">
        <f t="shared" ca="1" si="675"/>
        <v>236.29999999999927</v>
      </c>
      <c r="AU1007">
        <f t="shared" ca="1" si="689"/>
        <v>174.80630751267458</v>
      </c>
      <c r="AV1007">
        <f t="shared" ca="1" si="684"/>
        <v>14442.558333333336</v>
      </c>
      <c r="AW1007">
        <f t="shared" ca="1" si="698"/>
        <v>14106.157692307692</v>
      </c>
      <c r="AX1007">
        <f t="shared" ca="1" si="697"/>
        <v>336.40064102564429</v>
      </c>
      <c r="AY1007">
        <f t="shared" ca="1" si="702"/>
        <v>334.22788461538607</v>
      </c>
      <c r="AZ1007">
        <f t="shared" ca="1" si="701"/>
        <v>2.1727564102582164</v>
      </c>
    </row>
    <row r="1008" spans="1:52" x14ac:dyDescent="0.3">
      <c r="A1008" s="1" vm="5891">
        <f ca="1"/>
        <v>44218</v>
      </c>
      <c r="B1008" s="1" vm="5892">
        <f ca="1"/>
        <v>14583.4</v>
      </c>
      <c r="C1008" s="1" vm="5893">
        <f ca="1"/>
        <v>14619.9</v>
      </c>
      <c r="D1008" s="1" vm="5894">
        <f ca="1"/>
        <v>14357.75</v>
      </c>
      <c r="E1008" s="1" vm="5895">
        <f ca="1"/>
        <v>14371.9</v>
      </c>
      <c r="F1008" s="1" vm="5896">
        <f ca="1"/>
        <v>776750000</v>
      </c>
      <c r="G1008" s="1">
        <f t="shared" ca="1" si="683"/>
        <v>14481.88</v>
      </c>
      <c r="H1008" s="2">
        <f t="shared" ca="1" si="696"/>
        <v>14290.150000000003</v>
      </c>
      <c r="I1008" s="6" t="str" cm="1">
        <f t="array" aca="1" ref="I1008" ca="1">_xlfn.IFS(AND(G1007&lt;H1007,G1008&gt;H1008),"BUY", AND(G1007&gt;H1007,G1008&lt;H1008),"SELL",TRUE,"")</f>
        <v/>
      </c>
      <c r="J1008" s="1" vm="5582">
        <f t="shared" ca="1" si="662"/>
        <v>12399.4</v>
      </c>
      <c r="K1008" s="3" t="str">
        <f t="shared" ca="1" si="676"/>
        <v/>
      </c>
      <c r="L1008" s="3">
        <f t="shared" ca="1" si="677"/>
        <v>-1.4972224792414224E-2</v>
      </c>
      <c r="M1008" s="3">
        <f t="shared" ca="1" si="678"/>
        <v>-1.5085440027319255E-2</v>
      </c>
      <c r="N1008" s="4">
        <f t="shared" ca="1" si="663"/>
        <v>1</v>
      </c>
      <c r="O1008" s="2">
        <f t="shared" ca="1" si="679"/>
        <v>-1.5085440027319255E-2</v>
      </c>
      <c r="P1008" s="1">
        <f t="shared" ca="1" si="664"/>
        <v>14449.85</v>
      </c>
      <c r="Q1008" s="1">
        <f t="shared" ca="1" si="665"/>
        <v>11223920987500</v>
      </c>
      <c r="R1008" s="1" t="e" vm="4">
        <f ca="1">IF(ISBLANK(A1008),"",SUM($Q$2:Q1008))</f>
        <v>#N/A</v>
      </c>
      <c r="S1008" s="1" t="e" vm="4">
        <f ca="1">IF(ISBLANK(A1008),"",SUM($F$2:F1008))</f>
        <v>#N/A</v>
      </c>
      <c r="T1008" s="1" t="e" vm="4">
        <f t="shared" ca="1" si="666"/>
        <v>#N/A</v>
      </c>
      <c r="U1008" s="1" t="e" vm="4">
        <f t="shared" ca="1" si="667"/>
        <v>#N/A</v>
      </c>
      <c r="V1008" s="17">
        <f t="shared" ca="1" si="668"/>
        <v>262.14999999999964</v>
      </c>
      <c r="W1008" s="17">
        <f t="shared" ca="1" si="669"/>
        <v>0</v>
      </c>
      <c r="X1008" s="17">
        <f t="shared" ca="1" si="670"/>
        <v>159.5</v>
      </c>
      <c r="Y1008" s="22">
        <f t="shared" ca="1" si="703"/>
        <v>2815.5499999999993</v>
      </c>
      <c r="Z1008" s="22">
        <f t="shared" ca="1" si="703"/>
        <v>799.79999999999927</v>
      </c>
      <c r="AA1008" s="22">
        <f t="shared" ca="1" si="703"/>
        <v>408.20000000000073</v>
      </c>
      <c r="AB1008" s="23">
        <f t="shared" ca="1" si="690"/>
        <v>28.406528031823246</v>
      </c>
      <c r="AC1008" s="23">
        <f t="shared" ca="1" si="691"/>
        <v>14.498055442098376</v>
      </c>
      <c r="AD1008" s="23">
        <f t="shared" ca="1" si="692"/>
        <v>13.90847258972487</v>
      </c>
      <c r="AE1008" s="23">
        <f t="shared" ca="1" si="693"/>
        <v>42.904583473921619</v>
      </c>
      <c r="AF1008" s="23">
        <f t="shared" ca="1" si="694"/>
        <v>32.417218543046232</v>
      </c>
      <c r="AG1008" s="23">
        <f t="shared" ca="1" si="699"/>
        <v>57.299102394381336</v>
      </c>
      <c r="AH1008" s="25" t="str">
        <f t="shared" ca="1" si="671"/>
        <v>Strong</v>
      </c>
      <c r="AI1008" s="25" t="str">
        <f t="shared" ca="1" si="672"/>
        <v>Bullish</v>
      </c>
      <c r="AJ1008" s="1">
        <f t="shared" ca="1" si="680"/>
        <v>-776735505.75999999</v>
      </c>
      <c r="AK1008" s="10">
        <f t="shared" ca="1" si="681"/>
        <v>-1.5085440027319255E-2</v>
      </c>
      <c r="AL1008" s="10">
        <f t="shared" ca="1" si="686"/>
        <v>0.15163756839381615</v>
      </c>
      <c r="AM1008">
        <f t="shared" ca="1" si="682"/>
        <v>-218.45000000000073</v>
      </c>
      <c r="AN1008">
        <f t="shared" ca="1" si="673"/>
        <v>0</v>
      </c>
      <c r="AO1008">
        <f t="shared" ca="1" si="674"/>
        <v>218.45000000000073</v>
      </c>
      <c r="AP1008">
        <f t="shared" ca="1" si="660"/>
        <v>64.648510312151018</v>
      </c>
      <c r="AQ1008">
        <f t="shared" ca="1" si="660"/>
        <v>45.138889858408938</v>
      </c>
      <c r="AR1008">
        <f t="shared" ca="1" si="687"/>
        <v>1.4322131207688005</v>
      </c>
      <c r="AS1008">
        <f t="shared" ca="1" si="688"/>
        <v>58.885181916792341</v>
      </c>
      <c r="AT1008">
        <f t="shared" ca="1" si="675"/>
        <v>262.14999999999964</v>
      </c>
      <c r="AU1008">
        <f t="shared" ca="1" si="689"/>
        <v>181.04514269034067</v>
      </c>
      <c r="AV1008">
        <f t="shared" ca="1" si="684"/>
        <v>14461.362500000001</v>
      </c>
      <c r="AW1008">
        <f t="shared" ca="1" si="698"/>
        <v>14132.665384615384</v>
      </c>
      <c r="AX1008">
        <f t="shared" ca="1" si="697"/>
        <v>328.69711538461706</v>
      </c>
      <c r="AY1008">
        <f t="shared" ca="1" si="702"/>
        <v>336.9241096866113</v>
      </c>
      <c r="AZ1008">
        <f t="shared" ca="1" si="701"/>
        <v>-8.2269943019942389</v>
      </c>
    </row>
    <row r="1009" spans="1:52" x14ac:dyDescent="0.3">
      <c r="A1009" s="1" vm="5897">
        <f ca="1"/>
        <v>44221</v>
      </c>
      <c r="B1009" s="1" vm="5898">
        <f ca="1"/>
        <v>14477.8</v>
      </c>
      <c r="C1009" s="1" vm="5899">
        <f ca="1"/>
        <v>14491.1</v>
      </c>
      <c r="D1009" s="1" vm="5900">
        <f ca="1"/>
        <v>14218.6</v>
      </c>
      <c r="E1009" s="1" vm="5901">
        <f ca="1"/>
        <v>14238.9</v>
      </c>
      <c r="F1009" s="1" vm="5902">
        <f ca="1"/>
        <v>618631000</v>
      </c>
      <c r="G1009" s="1">
        <f t="shared" ca="1" si="683"/>
        <v>14473.4</v>
      </c>
      <c r="H1009" s="2">
        <f t="shared" ca="1" si="696"/>
        <v>14308.435000000003</v>
      </c>
      <c r="I1009" s="6" t="str" cm="1">
        <f t="array" aca="1" ref="I1009" ca="1">_xlfn.IFS(AND(G1008&lt;H1008,G1009&gt;H1009),"BUY", AND(G1008&gt;H1008,G1009&lt;H1009),"SELL",TRUE,"")</f>
        <v/>
      </c>
      <c r="J1009" s="1" vm="5582">
        <f t="shared" ca="1" si="662"/>
        <v>12399.4</v>
      </c>
      <c r="K1009" s="3" t="str">
        <f t="shared" ca="1" si="676"/>
        <v/>
      </c>
      <c r="L1009" s="3">
        <f t="shared" ca="1" si="677"/>
        <v>-9.2541695948343827E-3</v>
      </c>
      <c r="M1009" s="3">
        <f t="shared" ca="1" si="678"/>
        <v>-9.2972554441269287E-3</v>
      </c>
      <c r="N1009" s="4">
        <f t="shared" ca="1" si="663"/>
        <v>1</v>
      </c>
      <c r="O1009" s="2">
        <f t="shared" ca="1" si="679"/>
        <v>-9.2972554441269287E-3</v>
      </c>
      <c r="P1009" s="1">
        <f t="shared" ca="1" si="664"/>
        <v>14316.199999999999</v>
      </c>
      <c r="Q1009" s="1">
        <f t="shared" ca="1" si="665"/>
        <v>8856445122200</v>
      </c>
      <c r="R1009" s="1" t="e" vm="4">
        <f ca="1">IF(ISBLANK(A1009),"",SUM($Q$2:Q1009))</f>
        <v>#N/A</v>
      </c>
      <c r="S1009" s="1" t="e" vm="4">
        <f ca="1">IF(ISBLANK(A1009),"",SUM($F$2:F1009))</f>
        <v>#N/A</v>
      </c>
      <c r="T1009" s="1" t="e" vm="4">
        <f t="shared" ca="1" si="666"/>
        <v>#N/A</v>
      </c>
      <c r="U1009" s="1" t="e" vm="4">
        <f t="shared" ca="1" si="667"/>
        <v>#N/A</v>
      </c>
      <c r="V1009" s="17">
        <f t="shared" ca="1" si="668"/>
        <v>272.5</v>
      </c>
      <c r="W1009" s="17">
        <f t="shared" ca="1" si="669"/>
        <v>0</v>
      </c>
      <c r="X1009" s="17">
        <f t="shared" ca="1" si="670"/>
        <v>139.14999999999964</v>
      </c>
      <c r="Y1009" s="22">
        <f t="shared" ca="1" si="703"/>
        <v>2920.5999999999985</v>
      </c>
      <c r="Z1009" s="22">
        <f t="shared" ca="1" si="703"/>
        <v>732.14999999999964</v>
      </c>
      <c r="AA1009" s="22">
        <f t="shared" ca="1" si="703"/>
        <v>547.35000000000036</v>
      </c>
      <c r="AB1009" s="23">
        <f t="shared" ca="1" si="690"/>
        <v>25.068479079641172</v>
      </c>
      <c r="AC1009" s="23">
        <f t="shared" ca="1" si="691"/>
        <v>18.741012120797119</v>
      </c>
      <c r="AD1009" s="23">
        <f t="shared" ca="1" si="692"/>
        <v>6.3274669588440524</v>
      </c>
      <c r="AE1009" s="23">
        <f t="shared" ca="1" si="693"/>
        <v>43.809491200438288</v>
      </c>
      <c r="AF1009" s="23">
        <f t="shared" ca="1" si="694"/>
        <v>14.443141852285995</v>
      </c>
      <c r="AG1009" s="23">
        <f t="shared" ca="1" si="699"/>
        <v>56.53154889771681</v>
      </c>
      <c r="AH1009" s="25" t="str">
        <f t="shared" ca="1" si="671"/>
        <v>Strong</v>
      </c>
      <c r="AI1009" s="25" t="str">
        <f t="shared" ca="1" si="672"/>
        <v>Bullish</v>
      </c>
      <c r="AJ1009" s="1">
        <f t="shared" ca="1" si="680"/>
        <v>-618616518.12</v>
      </c>
      <c r="AK1009" s="10">
        <f t="shared" ca="1" si="681"/>
        <v>-9.2972554441269287E-3</v>
      </c>
      <c r="AL1009" s="10">
        <f t="shared" ca="1" si="686"/>
        <v>0.15690708374795748</v>
      </c>
      <c r="AM1009">
        <f t="shared" ca="1" si="682"/>
        <v>-133</v>
      </c>
      <c r="AN1009">
        <f t="shared" ca="1" si="673"/>
        <v>0</v>
      </c>
      <c r="AO1009">
        <f t="shared" ca="1" si="674"/>
        <v>133</v>
      </c>
      <c r="AP1009">
        <f t="shared" ref="AP1009:AQ1072" ca="1" si="704">(AP1008*13+AN1009 )/14</f>
        <v>60.030759575568808</v>
      </c>
      <c r="AQ1009">
        <f t="shared" ca="1" si="704"/>
        <v>51.414683439951155</v>
      </c>
      <c r="AR1009">
        <f t="shared" ca="1" si="687"/>
        <v>1.1675800677773431</v>
      </c>
      <c r="AS1009">
        <f t="shared" ca="1" si="688"/>
        <v>53.865602712179879</v>
      </c>
      <c r="AT1009">
        <f t="shared" ca="1" si="675"/>
        <v>272.5</v>
      </c>
      <c r="AU1009">
        <f t="shared" ca="1" si="689"/>
        <v>187.57763249817347</v>
      </c>
      <c r="AV1009">
        <f t="shared" ca="1" si="684"/>
        <v>14469.824999999997</v>
      </c>
      <c r="AW1009">
        <f t="shared" ca="1" si="698"/>
        <v>14151.826923076926</v>
      </c>
      <c r="AX1009">
        <f t="shared" ca="1" si="697"/>
        <v>317.99807692307149</v>
      </c>
      <c r="AY1009">
        <f t="shared" ca="1" si="702"/>
        <v>336.46915954416039</v>
      </c>
      <c r="AZ1009">
        <f t="shared" ca="1" si="701"/>
        <v>-18.471082621088897</v>
      </c>
    </row>
    <row r="1010" spans="1:52" x14ac:dyDescent="0.3">
      <c r="A1010" s="1" vm="5903">
        <f ca="1"/>
        <v>44223</v>
      </c>
      <c r="B1010" s="1" vm="5904">
        <f ca="1"/>
        <v>14237.95</v>
      </c>
      <c r="C1010" s="1" vm="5904">
        <f ca="1"/>
        <v>14237.95</v>
      </c>
      <c r="D1010" s="1" vm="5905">
        <f ca="1"/>
        <v>13929.3</v>
      </c>
      <c r="E1010" s="1" vm="5906">
        <f ca="1"/>
        <v>13967.5</v>
      </c>
      <c r="F1010" s="1" vm="5907">
        <f ca="1"/>
        <v>660711000</v>
      </c>
      <c r="G1010" s="1">
        <f t="shared" ca="1" si="683"/>
        <v>14362.670000000002</v>
      </c>
      <c r="H1010" s="2">
        <f t="shared" ca="1" si="696"/>
        <v>14310.180000000002</v>
      </c>
      <c r="I1010" s="6" t="str" cm="1">
        <f t="array" aca="1" ref="I1010" ca="1">_xlfn.IFS(AND(G1009&lt;H1009,G1010&gt;H1010),"BUY", AND(G1009&gt;H1009,G1010&lt;H1010),"SELL",TRUE,"")</f>
        <v/>
      </c>
      <c r="J1010" s="1" vm="5582">
        <f t="shared" ca="1" si="662"/>
        <v>12399.4</v>
      </c>
      <c r="K1010" s="3" t="str">
        <f t="shared" ca="1" si="676"/>
        <v/>
      </c>
      <c r="L1010" s="3">
        <f t="shared" ca="1" si="677"/>
        <v>-1.9060461131126694E-2</v>
      </c>
      <c r="M1010" s="3">
        <f t="shared" ca="1" si="678"/>
        <v>-1.9244453457933762E-2</v>
      </c>
      <c r="N1010" s="4">
        <f t="shared" ca="1" si="663"/>
        <v>1</v>
      </c>
      <c r="O1010" s="2">
        <f t="shared" ca="1" si="679"/>
        <v>-1.9244453457933762E-2</v>
      </c>
      <c r="P1010" s="1">
        <f t="shared" ca="1" si="664"/>
        <v>14044.916666666666</v>
      </c>
      <c r="Q1010" s="1">
        <f t="shared" ca="1" si="665"/>
        <v>9279630935750</v>
      </c>
      <c r="R1010" s="1" t="e" vm="4">
        <f ca="1">IF(ISBLANK(A1010),"",SUM($Q$2:Q1010))</f>
        <v>#N/A</v>
      </c>
      <c r="S1010" s="1" t="e" vm="4">
        <f ca="1">IF(ISBLANK(A1010),"",SUM($F$2:F1010))</f>
        <v>#N/A</v>
      </c>
      <c r="T1010" s="1" t="e" vm="4">
        <f t="shared" ca="1" si="666"/>
        <v>#N/A</v>
      </c>
      <c r="U1010" s="1" t="e" vm="4">
        <f t="shared" ca="1" si="667"/>
        <v>#N/A</v>
      </c>
      <c r="V1010" s="17">
        <f t="shared" ca="1" si="668"/>
        <v>309.60000000000036</v>
      </c>
      <c r="W1010" s="17">
        <f t="shared" ca="1" si="669"/>
        <v>0</v>
      </c>
      <c r="X1010" s="17">
        <f t="shared" ca="1" si="670"/>
        <v>289.30000000000109</v>
      </c>
      <c r="Y1010" s="22">
        <f t="shared" ca="1" si="703"/>
        <v>3025.9499999999989</v>
      </c>
      <c r="Z1010" s="22">
        <f t="shared" ca="1" si="703"/>
        <v>703.60000000000036</v>
      </c>
      <c r="AA1010" s="22">
        <f t="shared" ca="1" si="703"/>
        <v>836.65000000000146</v>
      </c>
      <c r="AB1010" s="23">
        <f t="shared" ca="1" si="690"/>
        <v>23.252201787868295</v>
      </c>
      <c r="AC1010" s="23">
        <f t="shared" ca="1" si="691"/>
        <v>27.649168029874971</v>
      </c>
      <c r="AD1010" s="23">
        <f t="shared" ca="1" si="692"/>
        <v>4.3969662420066769</v>
      </c>
      <c r="AE1010" s="23">
        <f t="shared" ca="1" si="693"/>
        <v>50.901369817743266</v>
      </c>
      <c r="AF1010" s="23">
        <f t="shared" ca="1" si="694"/>
        <v>8.6382080831034465</v>
      </c>
      <c r="AG1010" s="23">
        <f t="shared" ca="1" si="699"/>
        <v>55.63750482482213</v>
      </c>
      <c r="AH1010" s="25" t="str">
        <f t="shared" ca="1" si="671"/>
        <v>Strong</v>
      </c>
      <c r="AI1010" s="25" t="str">
        <f t="shared" ca="1" si="672"/>
        <v>Bearish</v>
      </c>
      <c r="AJ1010" s="1">
        <f t="shared" ca="1" si="680"/>
        <v>-660696526.60000002</v>
      </c>
      <c r="AK1010" s="10">
        <f t="shared" ca="1" si="681"/>
        <v>-1.9244453457933762E-2</v>
      </c>
      <c r="AL1010" s="10">
        <f t="shared" ca="1" si="686"/>
        <v>0.17695195588224708</v>
      </c>
      <c r="AM1010">
        <f t="shared" ca="1" si="682"/>
        <v>-271.39999999999964</v>
      </c>
      <c r="AN1010">
        <f t="shared" ca="1" si="673"/>
        <v>0</v>
      </c>
      <c r="AO1010">
        <f t="shared" ca="1" si="674"/>
        <v>271.39999999999964</v>
      </c>
      <c r="AP1010">
        <f t="shared" ca="1" si="704"/>
        <v>55.742848177313888</v>
      </c>
      <c r="AQ1010">
        <f t="shared" ca="1" si="704"/>
        <v>67.127920337097478</v>
      </c>
      <c r="AR1010">
        <f t="shared" ca="1" si="687"/>
        <v>0.83039736517069251</v>
      </c>
      <c r="AS1010">
        <f t="shared" ca="1" si="688"/>
        <v>45.367054223947392</v>
      </c>
      <c r="AT1010">
        <f t="shared" ca="1" si="675"/>
        <v>308.65000000000146</v>
      </c>
      <c r="AU1010">
        <f t="shared" ca="1" si="689"/>
        <v>196.22565874830406</v>
      </c>
      <c r="AV1010">
        <f t="shared" ca="1" si="684"/>
        <v>14438.179166666667</v>
      </c>
      <c r="AW1010">
        <f t="shared" ca="1" si="698"/>
        <v>14159.786538461542</v>
      </c>
      <c r="AX1010">
        <f t="shared" ca="1" si="697"/>
        <v>278.39262820512522</v>
      </c>
      <c r="AY1010">
        <f t="shared" ca="1" si="702"/>
        <v>330.37653133903183</v>
      </c>
      <c r="AZ1010">
        <f t="shared" ca="1" si="701"/>
        <v>-51.983903133906608</v>
      </c>
    </row>
    <row r="1011" spans="1:52" x14ac:dyDescent="0.3">
      <c r="A1011" s="1" vm="5908">
        <f ca="1"/>
        <v>44224</v>
      </c>
      <c r="B1011" s="1" vm="5909">
        <f ca="1"/>
        <v>13810.4</v>
      </c>
      <c r="C1011" s="1" vm="5910">
        <f ca="1"/>
        <v>13898.25</v>
      </c>
      <c r="D1011" s="1" vm="5911">
        <f ca="1"/>
        <v>13713.25</v>
      </c>
      <c r="E1011" s="1" vm="5912">
        <f ca="1"/>
        <v>13817.55</v>
      </c>
      <c r="F1011" s="1" vm="5913">
        <f ca="1"/>
        <v>637872000</v>
      </c>
      <c r="G1011" s="1">
        <f t="shared" ca="1" si="683"/>
        <v>14197.24</v>
      </c>
      <c r="H1011" s="2">
        <f t="shared" ca="1" si="696"/>
        <v>14301.960000000001</v>
      </c>
      <c r="I1011" s="6" t="str" cm="1">
        <f t="array" aca="1" ref="I1011" ca="1">_xlfn.IFS(AND(G1010&lt;H1010,G1011&gt;H1011),"BUY", AND(G1010&gt;H1010,G1011&lt;H1011),"SELL",TRUE,"")</f>
        <v>SELL</v>
      </c>
      <c r="J1011" s="1" vm="5582">
        <f t="shared" ca="1" si="662"/>
        <v>12399.4</v>
      </c>
      <c r="K1011" s="3" t="str">
        <f t="shared" ca="1" si="676"/>
        <v/>
      </c>
      <c r="L1011" s="3">
        <f t="shared" ca="1" si="677"/>
        <v>-1.0735636298550233E-2</v>
      </c>
      <c r="M1011" s="3">
        <f t="shared" ca="1" si="678"/>
        <v>-1.0793679032831009E-2</v>
      </c>
      <c r="N1011" s="4">
        <f t="shared" ca="1" si="663"/>
        <v>1</v>
      </c>
      <c r="O1011" s="2">
        <f t="shared" ca="1" si="679"/>
        <v>-1.0793679032831009E-2</v>
      </c>
      <c r="P1011" s="1">
        <f t="shared" ca="1" si="664"/>
        <v>13809.683333333334</v>
      </c>
      <c r="Q1011" s="1">
        <f t="shared" ca="1" si="665"/>
        <v>8808810327200</v>
      </c>
      <c r="R1011" s="1" t="e" vm="4">
        <f ca="1">IF(ISBLANK(A1011),"",SUM($Q$2:Q1011))</f>
        <v>#N/A</v>
      </c>
      <c r="S1011" s="1" t="e" vm="4">
        <f ca="1">IF(ISBLANK(A1011),"",SUM($F$2:F1011))</f>
        <v>#N/A</v>
      </c>
      <c r="T1011" s="1" t="e" vm="4">
        <f t="shared" ca="1" si="666"/>
        <v>#N/A</v>
      </c>
      <c r="U1011" s="1" t="e" vm="4">
        <f t="shared" ca="1" si="667"/>
        <v>#N/A</v>
      </c>
      <c r="V1011" s="17">
        <f t="shared" ca="1" si="668"/>
        <v>254.25</v>
      </c>
      <c r="W1011" s="17">
        <f t="shared" ca="1" si="669"/>
        <v>0</v>
      </c>
      <c r="X1011" s="17">
        <f t="shared" ca="1" si="670"/>
        <v>216.04999999999927</v>
      </c>
      <c r="Y1011" s="22">
        <f t="shared" ca="1" si="703"/>
        <v>3147.0499999999993</v>
      </c>
      <c r="Z1011" s="22">
        <f t="shared" ca="1" si="703"/>
        <v>691.5</v>
      </c>
      <c r="AA1011" s="22">
        <f t="shared" ca="1" si="703"/>
        <v>1052.7000000000007</v>
      </c>
      <c r="AB1011" s="23">
        <f t="shared" ca="1" si="690"/>
        <v>21.972958802688236</v>
      </c>
      <c r="AC1011" s="23">
        <f t="shared" ca="1" si="691"/>
        <v>33.450374159927584</v>
      </c>
      <c r="AD1011" s="23">
        <f t="shared" ca="1" si="692"/>
        <v>11.477415357239348</v>
      </c>
      <c r="AE1011" s="23">
        <f t="shared" ca="1" si="693"/>
        <v>55.423332962615817</v>
      </c>
      <c r="AF1011" s="23">
        <f t="shared" ca="1" si="694"/>
        <v>20.708634330925392</v>
      </c>
      <c r="AG1011" s="23">
        <f t="shared" ca="1" si="699"/>
        <v>55.902248704836985</v>
      </c>
      <c r="AH1011" s="25" t="str">
        <f t="shared" ca="1" si="671"/>
        <v>Strong</v>
      </c>
      <c r="AI1011" s="25" t="str">
        <f t="shared" ca="1" si="672"/>
        <v>Bearish</v>
      </c>
      <c r="AJ1011" s="1">
        <f t="shared" ca="1" si="680"/>
        <v>-637857637.33000004</v>
      </c>
      <c r="AK1011" s="10">
        <f t="shared" ca="1" si="681"/>
        <v>-1.0793679032831009E-2</v>
      </c>
      <c r="AL1011" s="10">
        <f t="shared" ca="1" si="686"/>
        <v>0.1818287934704996</v>
      </c>
      <c r="AM1011">
        <f t="shared" ca="1" si="682"/>
        <v>-149.95000000000073</v>
      </c>
      <c r="AN1011">
        <f t="shared" ca="1" si="673"/>
        <v>0</v>
      </c>
      <c r="AO1011">
        <f t="shared" ca="1" si="674"/>
        <v>149.95000000000073</v>
      </c>
      <c r="AP1011">
        <f t="shared" ca="1" si="704"/>
        <v>51.761216164648609</v>
      </c>
      <c r="AQ1011">
        <f t="shared" ca="1" si="704"/>
        <v>73.043783170162001</v>
      </c>
      <c r="AR1011">
        <f t="shared" ca="1" si="687"/>
        <v>0.70863273940872207</v>
      </c>
      <c r="AS1011">
        <f t="shared" ca="1" si="688"/>
        <v>41.473672080867807</v>
      </c>
      <c r="AT1011">
        <f t="shared" ca="1" si="675"/>
        <v>185</v>
      </c>
      <c r="AU1011">
        <f t="shared" ca="1" si="689"/>
        <v>195.42382598056807</v>
      </c>
      <c r="AV1011">
        <f t="shared" ca="1" si="684"/>
        <v>14382.579166666665</v>
      </c>
      <c r="AW1011">
        <f t="shared" ca="1" si="698"/>
        <v>14178.600000000004</v>
      </c>
      <c r="AX1011">
        <f t="shared" ca="1" si="697"/>
        <v>203.9791666666606</v>
      </c>
      <c r="AY1011">
        <f t="shared" ca="1" si="702"/>
        <v>315.01638176638113</v>
      </c>
      <c r="AZ1011">
        <f t="shared" ca="1" si="701"/>
        <v>-111.03721509972053</v>
      </c>
    </row>
    <row r="1012" spans="1:52" x14ac:dyDescent="0.3">
      <c r="A1012" s="1" vm="5914">
        <f ca="1"/>
        <v>44225</v>
      </c>
      <c r="B1012" s="1" vm="5915">
        <f ca="1"/>
        <v>13946.6</v>
      </c>
      <c r="C1012" s="1" vm="5916">
        <f ca="1"/>
        <v>13966.85</v>
      </c>
      <c r="D1012" s="1" vm="5917">
        <f ca="1"/>
        <v>13596.75</v>
      </c>
      <c r="E1012" s="1" vm="5918">
        <f ca="1"/>
        <v>13634.6</v>
      </c>
      <c r="F1012" s="1" vm="5919">
        <f ca="1"/>
        <v>753206000</v>
      </c>
      <c r="G1012" s="1">
        <f t="shared" ca="1" si="683"/>
        <v>14006.090000000002</v>
      </c>
      <c r="H1012" s="2">
        <f t="shared" ca="1" si="696"/>
        <v>14284.602499999999</v>
      </c>
      <c r="I1012" s="6" t="str" cm="1">
        <f t="array" aca="1" ref="I1012" ca="1">_xlfn.IFS(AND(G1011&lt;H1011,G1012&gt;H1012),"BUY", AND(G1011&gt;H1011,G1012&lt;H1012),"SELL",TRUE,"")</f>
        <v/>
      </c>
      <c r="J1012" s="1" vm="5915">
        <f t="shared" ca="1" si="662"/>
        <v>13946.6</v>
      </c>
      <c r="K1012" s="3">
        <f t="shared" ca="1" si="676"/>
        <v>0.12478023130151472</v>
      </c>
      <c r="L1012" s="3">
        <f t="shared" ca="1" si="677"/>
        <v>-1.3240408031814588E-2</v>
      </c>
      <c r="M1012" s="3">
        <f t="shared" ca="1" si="678"/>
        <v>-1.3328843718060656E-2</v>
      </c>
      <c r="N1012" s="4">
        <f t="shared" ca="1" si="663"/>
        <v>-1</v>
      </c>
      <c r="O1012" s="2">
        <f t="shared" ca="1" si="679"/>
        <v>1.3328843718060656E-2</v>
      </c>
      <c r="P1012" s="1">
        <f t="shared" ca="1" si="664"/>
        <v>13732.733333333332</v>
      </c>
      <c r="Q1012" s="1">
        <f t="shared" ca="1" si="665"/>
        <v>10343577143066.666</v>
      </c>
      <c r="R1012" s="1" t="e" vm="4">
        <f ca="1">IF(ISBLANK(A1012),"",SUM($Q$2:Q1012))</f>
        <v>#N/A</v>
      </c>
      <c r="S1012" s="1" t="e" vm="4">
        <f ca="1">IF(ISBLANK(A1012),"",SUM($F$2:F1012))</f>
        <v>#N/A</v>
      </c>
      <c r="T1012" s="1" t="e" vm="4">
        <f t="shared" ca="1" si="666"/>
        <v>#N/A</v>
      </c>
      <c r="U1012" s="1" t="e" vm="4">
        <f t="shared" ca="1" si="667"/>
        <v>#N/A</v>
      </c>
      <c r="V1012" s="17">
        <f t="shared" ca="1" si="668"/>
        <v>370.10000000000036</v>
      </c>
      <c r="W1012" s="17">
        <f t="shared" ca="1" si="669"/>
        <v>0</v>
      </c>
      <c r="X1012" s="17">
        <f t="shared" ca="1" si="670"/>
        <v>116.5</v>
      </c>
      <c r="Y1012" s="22">
        <f t="shared" ca="1" si="703"/>
        <v>3287.2000000000007</v>
      </c>
      <c r="Z1012" s="22">
        <f t="shared" ca="1" si="703"/>
        <v>580.45000000000073</v>
      </c>
      <c r="AA1012" s="22">
        <f t="shared" ca="1" si="703"/>
        <v>1169.2000000000007</v>
      </c>
      <c r="AB1012" s="23">
        <f t="shared" ca="1" si="690"/>
        <v>17.657885130202015</v>
      </c>
      <c r="AC1012" s="23">
        <f t="shared" ca="1" si="691"/>
        <v>35.568264784619139</v>
      </c>
      <c r="AD1012" s="23">
        <f t="shared" ca="1" si="692"/>
        <v>17.910379654417124</v>
      </c>
      <c r="AE1012" s="23">
        <f t="shared" ca="1" si="693"/>
        <v>53.22614991482115</v>
      </c>
      <c r="AF1012" s="23">
        <f t="shared" ca="1" si="694"/>
        <v>33.649587060269162</v>
      </c>
      <c r="AG1012" s="23">
        <f t="shared" ca="1" si="699"/>
        <v>56.532809625570899</v>
      </c>
      <c r="AH1012" s="25" t="str">
        <f t="shared" ca="1" si="671"/>
        <v>Strong</v>
      </c>
      <c r="AI1012" s="25" t="str">
        <f t="shared" ca="1" si="672"/>
        <v>Bearish</v>
      </c>
      <c r="AJ1012" s="1">
        <f t="shared" ca="1" si="680"/>
        <v>-753191802.75999999</v>
      </c>
      <c r="AK1012" s="10">
        <f t="shared" ca="1" si="681"/>
        <v>-1.3328843718060656E-2</v>
      </c>
      <c r="AL1012" s="10">
        <f t="shared" ca="1" si="686"/>
        <v>0.17153979303435865</v>
      </c>
      <c r="AM1012">
        <f t="shared" ca="1" si="682"/>
        <v>-182.94999999999891</v>
      </c>
      <c r="AN1012">
        <f t="shared" ca="1" si="673"/>
        <v>0</v>
      </c>
      <c r="AO1012">
        <f t="shared" ca="1" si="674"/>
        <v>182.94999999999891</v>
      </c>
      <c r="AP1012">
        <f t="shared" ca="1" si="704"/>
        <v>48.063986438602278</v>
      </c>
      <c r="AQ1012">
        <f t="shared" ca="1" si="704"/>
        <v>80.894227229436069</v>
      </c>
      <c r="AR1012">
        <f t="shared" ca="1" si="687"/>
        <v>0.59415842248274287</v>
      </c>
      <c r="AS1012">
        <f t="shared" ca="1" si="688"/>
        <v>37.270977219277889</v>
      </c>
      <c r="AT1012">
        <f t="shared" ca="1" si="675"/>
        <v>370.10000000000036</v>
      </c>
      <c r="AU1012">
        <f t="shared" ca="1" si="689"/>
        <v>207.90069555338465</v>
      </c>
      <c r="AV1012">
        <f t="shared" ca="1" si="684"/>
        <v>14305.174999999997</v>
      </c>
      <c r="AW1012">
        <f t="shared" ca="1" si="698"/>
        <v>14185.073076923078</v>
      </c>
      <c r="AX1012">
        <f t="shared" ca="1" si="697"/>
        <v>120.10192307691977</v>
      </c>
      <c r="AY1012">
        <f t="shared" ca="1" si="702"/>
        <v>290.01948005697886</v>
      </c>
      <c r="AZ1012">
        <f t="shared" ca="1" si="701"/>
        <v>-169.91755698005909</v>
      </c>
    </row>
    <row r="1013" spans="1:52" x14ac:dyDescent="0.3">
      <c r="A1013" s="1" vm="5920">
        <f ca="1"/>
        <v>44228</v>
      </c>
      <c r="B1013" s="1" vm="5921">
        <f ca="1"/>
        <v>13758.6</v>
      </c>
      <c r="C1013" s="1" vm="5922">
        <f ca="1"/>
        <v>14336.35</v>
      </c>
      <c r="D1013" s="1" vm="5923">
        <f ca="1"/>
        <v>13661.75</v>
      </c>
      <c r="E1013" s="1" vm="5924">
        <f ca="1"/>
        <v>14281.2</v>
      </c>
      <c r="F1013" s="1" vm="5925">
        <f ca="1"/>
        <v>870529000</v>
      </c>
      <c r="G1013" s="1">
        <f t="shared" ca="1" si="683"/>
        <v>13987.95</v>
      </c>
      <c r="H1013" s="2">
        <f t="shared" ca="1" si="696"/>
        <v>14297.737499999999</v>
      </c>
      <c r="I1013" s="6" t="str" cm="1">
        <f t="array" aca="1" ref="I1013" ca="1">_xlfn.IFS(AND(G1012&lt;H1012,G1013&gt;H1013),"BUY", AND(G1012&gt;H1012,G1013&lt;H1013),"SELL",TRUE,"")</f>
        <v/>
      </c>
      <c r="J1013" s="1" vm="5915">
        <f t="shared" ca="1" si="662"/>
        <v>13946.6</v>
      </c>
      <c r="K1013" s="3" t="str">
        <f t="shared" ca="1" si="676"/>
        <v/>
      </c>
      <c r="L1013" s="3">
        <f t="shared" ca="1" si="677"/>
        <v>4.7423466768368838E-2</v>
      </c>
      <c r="M1013" s="3">
        <f t="shared" ca="1" si="678"/>
        <v>4.6333307393982406E-2</v>
      </c>
      <c r="N1013" s="4">
        <f t="shared" ca="1" si="663"/>
        <v>-1</v>
      </c>
      <c r="O1013" s="2">
        <f t="shared" ca="1" si="679"/>
        <v>-4.6333307393982406E-2</v>
      </c>
      <c r="P1013" s="1">
        <f t="shared" ca="1" si="664"/>
        <v>14093.1</v>
      </c>
      <c r="Q1013" s="1">
        <f t="shared" ca="1" si="665"/>
        <v>12268452249900</v>
      </c>
      <c r="R1013" s="1" t="e" vm="4">
        <f ca="1">IF(ISBLANK(A1013),"",SUM($Q$2:Q1013))</f>
        <v>#N/A</v>
      </c>
      <c r="S1013" s="1" t="e" vm="4">
        <f ca="1">IF(ISBLANK(A1013),"",SUM($F$2:F1013))</f>
        <v>#N/A</v>
      </c>
      <c r="T1013" s="1" t="e" vm="4">
        <f t="shared" ca="1" si="666"/>
        <v>#N/A</v>
      </c>
      <c r="U1013" s="1" t="e" vm="4">
        <f t="shared" ca="1" si="667"/>
        <v>#N/A</v>
      </c>
      <c r="V1013" s="17">
        <f t="shared" ca="1" si="668"/>
        <v>701.75</v>
      </c>
      <c r="W1013" s="17">
        <f t="shared" ca="1" si="669"/>
        <v>369.5</v>
      </c>
      <c r="X1013" s="17">
        <f t="shared" ca="1" si="670"/>
        <v>0</v>
      </c>
      <c r="Y1013" s="22">
        <f t="shared" ca="1" si="703"/>
        <v>3838</v>
      </c>
      <c r="Z1013" s="22">
        <f t="shared" ca="1" si="703"/>
        <v>819.04999999999927</v>
      </c>
      <c r="AA1013" s="22">
        <f t="shared" ca="1" si="703"/>
        <v>1169.2000000000007</v>
      </c>
      <c r="AB1013" s="23">
        <f t="shared" ca="1" si="690"/>
        <v>21.340541948931715</v>
      </c>
      <c r="AC1013" s="23">
        <f t="shared" ca="1" si="691"/>
        <v>30.463783220427327</v>
      </c>
      <c r="AD1013" s="23">
        <f t="shared" ca="1" si="692"/>
        <v>9.1232412714956119</v>
      </c>
      <c r="AE1013" s="23">
        <f t="shared" ca="1" si="693"/>
        <v>51.804325169359046</v>
      </c>
      <c r="AF1013" s="23">
        <f t="shared" ca="1" si="694"/>
        <v>17.610964415943748</v>
      </c>
      <c r="AG1013" s="23">
        <f t="shared" ca="1" si="699"/>
        <v>50.647878512424022</v>
      </c>
      <c r="AH1013" s="25" t="str">
        <f t="shared" ca="1" si="671"/>
        <v>Strong</v>
      </c>
      <c r="AI1013" s="25" t="str">
        <f t="shared" ca="1" si="672"/>
        <v>Bearish</v>
      </c>
      <c r="AJ1013" s="1">
        <f t="shared" ca="1" si="680"/>
        <v>870543006.09000003</v>
      </c>
      <c r="AK1013" s="10">
        <f t="shared" ca="1" si="681"/>
        <v>4.6333307393982406E-2</v>
      </c>
      <c r="AL1013" s="10">
        <f t="shared" ca="1" si="686"/>
        <v>0.26943174070274462</v>
      </c>
      <c r="AM1013">
        <f t="shared" ca="1" si="682"/>
        <v>646.60000000000036</v>
      </c>
      <c r="AN1013">
        <f t="shared" ca="1" si="673"/>
        <v>646.60000000000036</v>
      </c>
      <c r="AO1013">
        <f t="shared" ca="1" si="674"/>
        <v>0</v>
      </c>
      <c r="AP1013">
        <f t="shared" ca="1" si="704"/>
        <v>90.816558835845015</v>
      </c>
      <c r="AQ1013">
        <f t="shared" ca="1" si="704"/>
        <v>75.116068141619209</v>
      </c>
      <c r="AR1013">
        <f t="shared" ca="1" si="687"/>
        <v>1.2090164073101519</v>
      </c>
      <c r="AS1013">
        <f t="shared" ca="1" si="688"/>
        <v>54.730983586596906</v>
      </c>
      <c r="AT1013">
        <f t="shared" ca="1" si="675"/>
        <v>674.60000000000036</v>
      </c>
      <c r="AU1013">
        <f t="shared" ca="1" si="689"/>
        <v>241.23636015671437</v>
      </c>
      <c r="AV1013">
        <f t="shared" ca="1" si="684"/>
        <v>14281.5375</v>
      </c>
      <c r="AW1013">
        <f t="shared" ca="1" si="698"/>
        <v>14211.23076923077</v>
      </c>
      <c r="AX1013">
        <f t="shared" ca="1" si="697"/>
        <v>70.306730769230853</v>
      </c>
      <c r="AY1013">
        <f t="shared" ca="1" si="702"/>
        <v>260.1477920227909</v>
      </c>
      <c r="AZ1013">
        <f t="shared" ca="1" si="701"/>
        <v>-189.84106125356004</v>
      </c>
    </row>
    <row r="1014" spans="1:52" x14ac:dyDescent="0.3">
      <c r="A1014" s="1" vm="5926">
        <f ca="1"/>
        <v>44229</v>
      </c>
      <c r="B1014" s="1" vm="5927">
        <f ca="1"/>
        <v>14481.1</v>
      </c>
      <c r="C1014" s="1" vm="5928">
        <f ca="1"/>
        <v>14731.7</v>
      </c>
      <c r="D1014" s="1" vm="5929">
        <f ca="1"/>
        <v>14469.15</v>
      </c>
      <c r="E1014" s="1" vm="5930">
        <f ca="1"/>
        <v>14647.85</v>
      </c>
      <c r="F1014" s="1" vm="5931">
        <f ca="1"/>
        <v>914965000</v>
      </c>
      <c r="G1014" s="1">
        <f t="shared" ca="1" si="683"/>
        <v>14069.740000000002</v>
      </c>
      <c r="H1014" s="2">
        <f t="shared" ca="1" si="696"/>
        <v>14323.484999999997</v>
      </c>
      <c r="I1014" s="6" t="str" cm="1">
        <f t="array" aca="1" ref="I1014" ca="1">_xlfn.IFS(AND(G1013&lt;H1013,G1014&gt;H1014),"BUY", AND(G1013&gt;H1013,G1014&lt;H1014),"SELL",TRUE,"")</f>
        <v/>
      </c>
      <c r="J1014" s="1" vm="5915">
        <f t="shared" ca="1" si="662"/>
        <v>13946.6</v>
      </c>
      <c r="K1014" s="3" t="str">
        <f t="shared" ca="1" si="676"/>
        <v/>
      </c>
      <c r="L1014" s="3">
        <f t="shared" ca="1" si="677"/>
        <v>2.5673612861664363E-2</v>
      </c>
      <c r="M1014" s="3">
        <f t="shared" ca="1" si="678"/>
        <v>2.5349580019676167E-2</v>
      </c>
      <c r="N1014" s="4">
        <f t="shared" ca="1" si="663"/>
        <v>-1</v>
      </c>
      <c r="O1014" s="2">
        <f t="shared" ca="1" si="679"/>
        <v>-2.5349580019676167E-2</v>
      </c>
      <c r="P1014" s="1">
        <f t="shared" ca="1" si="664"/>
        <v>14616.233333333332</v>
      </c>
      <c r="Q1014" s="1">
        <f t="shared" ca="1" si="665"/>
        <v>13373341931833.332</v>
      </c>
      <c r="R1014" s="1" t="e" vm="4">
        <f ca="1">IF(ISBLANK(A1014),"",SUM($Q$2:Q1014))</f>
        <v>#N/A</v>
      </c>
      <c r="S1014" s="1" t="e" vm="4">
        <f ca="1">IF(ISBLANK(A1014),"",SUM($F$2:F1014))</f>
        <v>#N/A</v>
      </c>
      <c r="T1014" s="1" t="e" vm="4">
        <f t="shared" ca="1" si="666"/>
        <v>#N/A</v>
      </c>
      <c r="U1014" s="1" t="e" vm="4">
        <f t="shared" ca="1" si="667"/>
        <v>#N/A</v>
      </c>
      <c r="V1014" s="17">
        <f t="shared" ca="1" si="668"/>
        <v>450.5</v>
      </c>
      <c r="W1014" s="17">
        <f t="shared" ca="1" si="669"/>
        <v>395.35000000000036</v>
      </c>
      <c r="X1014" s="17">
        <f t="shared" ca="1" si="670"/>
        <v>0</v>
      </c>
      <c r="Y1014" s="22">
        <f t="shared" ca="1" si="703"/>
        <v>4130.7000000000007</v>
      </c>
      <c r="Z1014" s="22">
        <f t="shared" ca="1" si="703"/>
        <v>1121.9500000000007</v>
      </c>
      <c r="AA1014" s="22">
        <f t="shared" ca="1" si="703"/>
        <v>1169.2000000000007</v>
      </c>
      <c r="AB1014" s="23">
        <f t="shared" ca="1" si="690"/>
        <v>27.161255961459329</v>
      </c>
      <c r="AC1014" s="23">
        <f t="shared" ca="1" si="691"/>
        <v>28.305129881133961</v>
      </c>
      <c r="AD1014" s="23">
        <f t="shared" ca="1" si="692"/>
        <v>1.1438739196746326</v>
      </c>
      <c r="AE1014" s="23">
        <f t="shared" ca="1" si="693"/>
        <v>55.46638584259329</v>
      </c>
      <c r="AF1014" s="23">
        <f t="shared" ca="1" si="694"/>
        <v>2.0622831329245148</v>
      </c>
      <c r="AG1014" s="23">
        <f t="shared" ca="1" si="699"/>
        <v>43.652327307632909</v>
      </c>
      <c r="AH1014" s="25" t="str">
        <f t="shared" ca="1" si="671"/>
        <v>Strong</v>
      </c>
      <c r="AI1014" s="25" t="str">
        <f t="shared" ca="1" si="672"/>
        <v>Bearish</v>
      </c>
      <c r="AJ1014" s="1">
        <f t="shared" ca="1" si="680"/>
        <v>914978987.95000005</v>
      </c>
      <c r="AK1014" s="10">
        <f t="shared" ca="1" si="681"/>
        <v>2.5349580019676167E-2</v>
      </c>
      <c r="AL1014" s="10">
        <f t="shared" ca="1" si="686"/>
        <v>0.29105321620038788</v>
      </c>
      <c r="AM1014">
        <f t="shared" ca="1" si="682"/>
        <v>366.64999999999964</v>
      </c>
      <c r="AN1014">
        <f t="shared" ca="1" si="673"/>
        <v>366.64999999999964</v>
      </c>
      <c r="AO1014">
        <f t="shared" ca="1" si="674"/>
        <v>0</v>
      </c>
      <c r="AP1014">
        <f t="shared" ca="1" si="704"/>
        <v>110.51894749042749</v>
      </c>
      <c r="AQ1014">
        <f t="shared" ca="1" si="704"/>
        <v>69.750634702932118</v>
      </c>
      <c r="AR1014">
        <f t="shared" ca="1" si="687"/>
        <v>1.5844866209623407</v>
      </c>
      <c r="AS1014">
        <f t="shared" ca="1" si="688"/>
        <v>61.307596182190828</v>
      </c>
      <c r="AT1014">
        <f t="shared" ca="1" si="675"/>
        <v>262.55000000000109</v>
      </c>
      <c r="AU1014">
        <f t="shared" ca="1" si="689"/>
        <v>242.75876300266344</v>
      </c>
      <c r="AV1014">
        <f t="shared" ca="1" si="684"/>
        <v>14285.891666666668</v>
      </c>
      <c r="AW1014">
        <f t="shared" ca="1" si="698"/>
        <v>14245.792307692309</v>
      </c>
      <c r="AX1014">
        <f t="shared" ca="1" si="697"/>
        <v>40.099358974359347</v>
      </c>
      <c r="AY1014">
        <f t="shared" ca="1" si="702"/>
        <v>226.5702635327624</v>
      </c>
      <c r="AZ1014">
        <f t="shared" ca="1" si="701"/>
        <v>-186.47090455840305</v>
      </c>
    </row>
    <row r="1015" spans="1:52" x14ac:dyDescent="0.3">
      <c r="A1015" s="1" vm="5932">
        <f ca="1"/>
        <v>44230</v>
      </c>
      <c r="B1015" s="1" vm="5933">
        <f ca="1"/>
        <v>14754.9</v>
      </c>
      <c r="C1015" s="1" vm="5934">
        <f ca="1"/>
        <v>14868.85</v>
      </c>
      <c r="D1015" s="1" vm="5935">
        <f ca="1"/>
        <v>14574.15</v>
      </c>
      <c r="E1015" s="1" vm="5936">
        <f ca="1"/>
        <v>14789.95</v>
      </c>
      <c r="F1015" s="1" vm="5937">
        <f ca="1"/>
        <v>869477000</v>
      </c>
      <c r="G1015" s="1">
        <f t="shared" ca="1" si="683"/>
        <v>14234.230000000001</v>
      </c>
      <c r="H1015" s="2">
        <f t="shared" ca="1" si="696"/>
        <v>14353.007500000002</v>
      </c>
      <c r="I1015" s="6" t="str" cm="1">
        <f t="array" aca="1" ref="I1015" ca="1">_xlfn.IFS(AND(G1014&lt;H1014,G1015&gt;H1015),"BUY", AND(G1014&gt;H1014,G1015&lt;H1015),"SELL",TRUE,"")</f>
        <v/>
      </c>
      <c r="J1015" s="1" vm="5915">
        <f t="shared" ca="1" si="662"/>
        <v>13946.6</v>
      </c>
      <c r="K1015" s="3" t="str">
        <f t="shared" ca="1" si="676"/>
        <v/>
      </c>
      <c r="L1015" s="3">
        <f t="shared" ca="1" si="677"/>
        <v>9.7010824114118765E-3</v>
      </c>
      <c r="M1015" s="3">
        <f t="shared" ca="1" si="678"/>
        <v>9.6543290404505731E-3</v>
      </c>
      <c r="N1015" s="4">
        <f t="shared" ca="1" si="663"/>
        <v>-1</v>
      </c>
      <c r="O1015" s="2">
        <f t="shared" ca="1" si="679"/>
        <v>-9.6543290404505731E-3</v>
      </c>
      <c r="P1015" s="1">
        <f t="shared" ca="1" si="664"/>
        <v>14744.316666666666</v>
      </c>
      <c r="Q1015" s="1">
        <f t="shared" ca="1" si="665"/>
        <v>12819844222383.332</v>
      </c>
      <c r="R1015" s="1" t="e" vm="4">
        <f ca="1">IF(ISBLANK(A1015),"",SUM($Q$2:Q1015))</f>
        <v>#N/A</v>
      </c>
      <c r="S1015" s="1" t="e" vm="4">
        <f ca="1">IF(ISBLANK(A1015),"",SUM($F$2:F1015))</f>
        <v>#N/A</v>
      </c>
      <c r="T1015" s="1" t="e" vm="4">
        <f t="shared" ca="1" si="666"/>
        <v>#N/A</v>
      </c>
      <c r="U1015" s="1" t="e" vm="4">
        <f t="shared" ca="1" si="667"/>
        <v>#N/A</v>
      </c>
      <c r="V1015" s="17">
        <f t="shared" ca="1" si="668"/>
        <v>294.70000000000073</v>
      </c>
      <c r="W1015" s="17">
        <f t="shared" ca="1" si="669"/>
        <v>137.14999999999964</v>
      </c>
      <c r="X1015" s="17">
        <f t="shared" ca="1" si="670"/>
        <v>0</v>
      </c>
      <c r="Y1015" s="22">
        <f t="shared" ca="1" si="703"/>
        <v>4207.7500000000018</v>
      </c>
      <c r="Z1015" s="22">
        <f t="shared" ca="1" si="703"/>
        <v>1196.3999999999996</v>
      </c>
      <c r="AA1015" s="22">
        <f t="shared" ca="1" si="703"/>
        <v>1169.2000000000007</v>
      </c>
      <c r="AB1015" s="23">
        <f t="shared" ca="1" si="690"/>
        <v>28.433248173014057</v>
      </c>
      <c r="AC1015" s="23">
        <f t="shared" ca="1" si="691"/>
        <v>27.786821935713867</v>
      </c>
      <c r="AD1015" s="23">
        <f t="shared" ca="1" si="692"/>
        <v>0.64642623730019011</v>
      </c>
      <c r="AE1015" s="23">
        <f t="shared" ca="1" si="693"/>
        <v>56.220070108727924</v>
      </c>
      <c r="AF1015" s="23">
        <f t="shared" ca="1" si="694"/>
        <v>1.1498140006763087</v>
      </c>
      <c r="AG1015" s="23">
        <f t="shared" ca="1" si="699"/>
        <v>36.59159973625264</v>
      </c>
      <c r="AH1015" s="25" t="str">
        <f t="shared" ca="1" si="671"/>
        <v>Strong</v>
      </c>
      <c r="AI1015" s="25" t="str">
        <f t="shared" ca="1" si="672"/>
        <v>Bullish</v>
      </c>
      <c r="AJ1015" s="1">
        <f t="shared" ca="1" si="680"/>
        <v>869491069.74000001</v>
      </c>
      <c r="AK1015" s="10">
        <f t="shared" ca="1" si="681"/>
        <v>9.6543290404505731E-3</v>
      </c>
      <c r="AL1015" s="10">
        <f t="shared" ca="1" si="686"/>
        <v>0.29366496026616062</v>
      </c>
      <c r="AM1015">
        <f t="shared" ca="1" si="682"/>
        <v>142.10000000000036</v>
      </c>
      <c r="AN1015">
        <f t="shared" ca="1" si="673"/>
        <v>142.10000000000036</v>
      </c>
      <c r="AO1015">
        <f t="shared" ca="1" si="674"/>
        <v>0</v>
      </c>
      <c r="AP1015">
        <f t="shared" ca="1" si="704"/>
        <v>112.77473695539699</v>
      </c>
      <c r="AQ1015">
        <f t="shared" ca="1" si="704"/>
        <v>64.768446509865541</v>
      </c>
      <c r="AR1015">
        <f t="shared" ca="1" si="687"/>
        <v>1.7411987322904081</v>
      </c>
      <c r="AS1015">
        <f t="shared" ca="1" si="688"/>
        <v>63.519609570063892</v>
      </c>
      <c r="AT1015">
        <f t="shared" ca="1" si="675"/>
        <v>294.70000000000073</v>
      </c>
      <c r="AU1015">
        <f t="shared" ca="1" si="689"/>
        <v>246.46885135961611</v>
      </c>
      <c r="AV1015">
        <f t="shared" ca="1" si="684"/>
        <v>14315.579166666668</v>
      </c>
      <c r="AW1015">
        <f t="shared" ca="1" si="698"/>
        <v>14281.051923076924</v>
      </c>
      <c r="AX1015">
        <f t="shared" ca="1" si="697"/>
        <v>34.527243589744103</v>
      </c>
      <c r="AY1015">
        <f t="shared" ca="1" si="702"/>
        <v>192.27809829059697</v>
      </c>
      <c r="AZ1015">
        <f t="shared" ca="1" si="701"/>
        <v>-157.75085470085287</v>
      </c>
    </row>
    <row r="1016" spans="1:52" x14ac:dyDescent="0.3">
      <c r="A1016" s="1" vm="5938">
        <f ca="1"/>
        <v>44231</v>
      </c>
      <c r="B1016" s="1" vm="5939">
        <f ca="1"/>
        <v>14789.05</v>
      </c>
      <c r="C1016" s="1" vm="5940">
        <f ca="1"/>
        <v>14913.7</v>
      </c>
      <c r="D1016" s="1" vm="5941">
        <f ca="1"/>
        <v>14714.75</v>
      </c>
      <c r="E1016" s="1" vm="5942">
        <f ca="1"/>
        <v>14895.65</v>
      </c>
      <c r="F1016" s="1" vm="5943">
        <f ca="1"/>
        <v>884686000</v>
      </c>
      <c r="G1016" s="1">
        <f t="shared" ca="1" si="683"/>
        <v>14449.85</v>
      </c>
      <c r="H1016" s="2">
        <f t="shared" ca="1" si="696"/>
        <v>14390.477500000003</v>
      </c>
      <c r="I1016" s="6" t="str" cm="1">
        <f t="array" aca="1" ref="I1016" ca="1">_xlfn.IFS(AND(G1015&lt;H1015,G1016&gt;H1016),"BUY", AND(G1015&gt;H1015,G1016&lt;H1016),"SELL",TRUE,"")</f>
        <v>BUY</v>
      </c>
      <c r="J1016" s="1" vm="5915">
        <f t="shared" ca="1" si="662"/>
        <v>13946.6</v>
      </c>
      <c r="K1016" s="3" t="str">
        <f t="shared" ca="1" si="676"/>
        <v/>
      </c>
      <c r="L1016" s="3">
        <f t="shared" ca="1" si="677"/>
        <v>7.1467449180016018E-3</v>
      </c>
      <c r="M1016" s="3">
        <f t="shared" ca="1" si="678"/>
        <v>7.1213279636845117E-3</v>
      </c>
      <c r="N1016" s="4">
        <f t="shared" ca="1" si="663"/>
        <v>-1</v>
      </c>
      <c r="O1016" s="2">
        <f t="shared" ca="1" si="679"/>
        <v>-7.1213279636845117E-3</v>
      </c>
      <c r="P1016" s="1">
        <f t="shared" ca="1" si="664"/>
        <v>14841.366666666667</v>
      </c>
      <c r="Q1016" s="1">
        <f t="shared" ca="1" si="665"/>
        <v>13129949310866.666</v>
      </c>
      <c r="R1016" s="1" t="e" vm="4">
        <f ca="1">IF(ISBLANK(A1016),"",SUM($Q$2:Q1016))</f>
        <v>#N/A</v>
      </c>
      <c r="S1016" s="1" t="e" vm="4">
        <f ca="1">IF(ISBLANK(A1016),"",SUM($F$2:F1016))</f>
        <v>#N/A</v>
      </c>
      <c r="T1016" s="1" t="e" vm="4">
        <f t="shared" ca="1" si="666"/>
        <v>#N/A</v>
      </c>
      <c r="U1016" s="1" t="e" vm="4">
        <f t="shared" ca="1" si="667"/>
        <v>#N/A</v>
      </c>
      <c r="V1016" s="17">
        <f t="shared" ca="1" si="668"/>
        <v>198.95000000000073</v>
      </c>
      <c r="W1016" s="17">
        <f t="shared" ca="1" si="669"/>
        <v>44.850000000000364</v>
      </c>
      <c r="X1016" s="17">
        <f t="shared" ca="1" si="670"/>
        <v>0</v>
      </c>
      <c r="Y1016" s="22">
        <f t="shared" ca="1" si="703"/>
        <v>4260.4000000000033</v>
      </c>
      <c r="Z1016" s="22">
        <f t="shared" ca="1" si="703"/>
        <v>1241.25</v>
      </c>
      <c r="AA1016" s="22">
        <f t="shared" ca="1" si="703"/>
        <v>1169.2000000000007</v>
      </c>
      <c r="AB1016" s="23">
        <f t="shared" ca="1" si="690"/>
        <v>29.134588301567906</v>
      </c>
      <c r="AC1016" s="23">
        <f t="shared" ca="1" si="691"/>
        <v>27.443432541545391</v>
      </c>
      <c r="AD1016" s="23">
        <f t="shared" ca="1" si="692"/>
        <v>1.6911557600225144</v>
      </c>
      <c r="AE1016" s="23">
        <f t="shared" ca="1" si="693"/>
        <v>56.578020843113293</v>
      </c>
      <c r="AF1016" s="23">
        <f t="shared" ca="1" si="694"/>
        <v>2.98906843120576</v>
      </c>
      <c r="AG1016" s="23">
        <f t="shared" ca="1" si="699"/>
        <v>29.662247481338774</v>
      </c>
      <c r="AH1016" s="25" t="str">
        <f t="shared" ca="1" si="671"/>
        <v>Weak</v>
      </c>
      <c r="AI1016" s="25" t="str">
        <f t="shared" ca="1" si="672"/>
        <v>Bullish</v>
      </c>
      <c r="AJ1016" s="1">
        <f t="shared" ca="1" si="680"/>
        <v>884700234.23000002</v>
      </c>
      <c r="AK1016" s="10">
        <f t="shared" ca="1" si="681"/>
        <v>7.1213279636845117E-3</v>
      </c>
      <c r="AL1016" s="10">
        <f t="shared" ca="1" si="686"/>
        <v>0.29476818060186583</v>
      </c>
      <c r="AM1016">
        <f t="shared" ca="1" si="682"/>
        <v>105.69999999999891</v>
      </c>
      <c r="AN1016">
        <f t="shared" ca="1" si="673"/>
        <v>105.69999999999891</v>
      </c>
      <c r="AO1016">
        <f t="shared" ca="1" si="674"/>
        <v>0</v>
      </c>
      <c r="AP1016">
        <f t="shared" ca="1" si="704"/>
        <v>112.26939860143999</v>
      </c>
      <c r="AQ1016">
        <f t="shared" ca="1" si="704"/>
        <v>60.142128902018001</v>
      </c>
      <c r="AR1016">
        <f t="shared" ca="1" si="687"/>
        <v>1.8667346941500256</v>
      </c>
      <c r="AS1016">
        <f t="shared" ca="1" si="688"/>
        <v>65.117106858871864</v>
      </c>
      <c r="AT1016">
        <f t="shared" ca="1" si="675"/>
        <v>198.95000000000073</v>
      </c>
      <c r="AU1016">
        <f t="shared" ca="1" si="689"/>
        <v>243.07464769107216</v>
      </c>
      <c r="AV1016">
        <f t="shared" ca="1" si="684"/>
        <v>14366.775000000001</v>
      </c>
      <c r="AW1016">
        <f t="shared" ca="1" si="698"/>
        <v>14318.092307692308</v>
      </c>
      <c r="AX1016">
        <f t="shared" ca="1" si="697"/>
        <v>48.682692307693287</v>
      </c>
      <c r="AY1016">
        <f t="shared" ca="1" si="702"/>
        <v>160.30943732193575</v>
      </c>
      <c r="AZ1016">
        <f t="shared" ca="1" si="701"/>
        <v>-111.62674501424246</v>
      </c>
    </row>
    <row r="1017" spans="1:52" x14ac:dyDescent="0.3">
      <c r="A1017" s="1" vm="5944">
        <f ca="1"/>
        <v>44232</v>
      </c>
      <c r="B1017" s="1" vm="5945">
        <f ca="1"/>
        <v>14952.6</v>
      </c>
      <c r="C1017" s="1" vm="5946">
        <f ca="1"/>
        <v>15014.65</v>
      </c>
      <c r="D1017" s="1" vm="5947">
        <f ca="1"/>
        <v>14864.75</v>
      </c>
      <c r="E1017" s="1" vm="5948">
        <f ca="1"/>
        <v>14924.25</v>
      </c>
      <c r="F1017" s="1" vm="5949">
        <f ca="1"/>
        <v>935629000</v>
      </c>
      <c r="G1017" s="1">
        <f t="shared" ca="1" si="683"/>
        <v>14707.779999999999</v>
      </c>
      <c r="H1017" s="2">
        <f t="shared" ca="1" si="696"/>
        <v>14429.8225</v>
      </c>
      <c r="I1017" s="6" t="str" cm="1">
        <f t="array" aca="1" ref="I1017" ca="1">_xlfn.IFS(AND(G1016&lt;H1016,G1017&gt;H1017),"BUY", AND(G1016&gt;H1016,G1017&lt;H1017),"SELL",TRUE,"")</f>
        <v/>
      </c>
      <c r="J1017" s="1" vm="5945">
        <f t="shared" ca="1" si="662"/>
        <v>14952.6</v>
      </c>
      <c r="K1017" s="3">
        <f t="shared" ca="1" si="676"/>
        <v>-7.2132275966902304E-2</v>
      </c>
      <c r="L1017" s="3">
        <f t="shared" ca="1" si="677"/>
        <v>1.9200236310601415E-3</v>
      </c>
      <c r="M1017" s="3">
        <f t="shared" ca="1" si="678"/>
        <v>1.9181827416789982E-3</v>
      </c>
      <c r="N1017" s="4">
        <f t="shared" ca="1" si="663"/>
        <v>1</v>
      </c>
      <c r="O1017" s="2">
        <f t="shared" ca="1" si="679"/>
        <v>1.9181827416789982E-3</v>
      </c>
      <c r="P1017" s="1">
        <f t="shared" ca="1" si="664"/>
        <v>14934.550000000001</v>
      </c>
      <c r="Q1017" s="1">
        <f t="shared" ca="1" si="665"/>
        <v>13973198081950.002</v>
      </c>
      <c r="R1017" s="1" t="e" vm="4">
        <f ca="1">IF(ISBLANK(A1017),"",SUM($Q$2:Q1017))</f>
        <v>#N/A</v>
      </c>
      <c r="S1017" s="1" t="e" vm="4">
        <f ca="1">IF(ISBLANK(A1017),"",SUM($F$2:F1017))</f>
        <v>#N/A</v>
      </c>
      <c r="T1017" s="1" t="e" vm="4">
        <f t="shared" ca="1" si="666"/>
        <v>#N/A</v>
      </c>
      <c r="U1017" s="1" t="e" vm="4">
        <f t="shared" ca="1" si="667"/>
        <v>#N/A</v>
      </c>
      <c r="V1017" s="17">
        <f t="shared" ca="1" si="668"/>
        <v>149.89999999999964</v>
      </c>
      <c r="W1017" s="17">
        <f t="shared" ca="1" si="669"/>
        <v>100.94999999999891</v>
      </c>
      <c r="X1017" s="17">
        <f t="shared" ca="1" si="670"/>
        <v>0</v>
      </c>
      <c r="Y1017" s="22">
        <f t="shared" ca="1" si="703"/>
        <v>4150.7000000000025</v>
      </c>
      <c r="Z1017" s="22">
        <f t="shared" ca="1" si="703"/>
        <v>1342.1999999999989</v>
      </c>
      <c r="AA1017" s="22">
        <f t="shared" ca="1" si="703"/>
        <v>1055.5500000000011</v>
      </c>
      <c r="AB1017" s="23">
        <f t="shared" ca="1" si="690"/>
        <v>32.336714289155999</v>
      </c>
      <c r="AC1017" s="23">
        <f t="shared" ca="1" si="691"/>
        <v>25.430650251764774</v>
      </c>
      <c r="AD1017" s="23">
        <f t="shared" ca="1" si="692"/>
        <v>6.906064037391225</v>
      </c>
      <c r="AE1017" s="23">
        <f t="shared" ca="1" si="693"/>
        <v>57.767364540920774</v>
      </c>
      <c r="AF1017" s="23">
        <f t="shared" ca="1" si="694"/>
        <v>11.954957772912012</v>
      </c>
      <c r="AG1017" s="23">
        <f t="shared" ca="1" si="699"/>
        <v>25.214726156331601</v>
      </c>
      <c r="AH1017" s="25" t="str">
        <f t="shared" ca="1" si="671"/>
        <v>Weak</v>
      </c>
      <c r="AI1017" s="25" t="str">
        <f t="shared" ca="1" si="672"/>
        <v>Bullish</v>
      </c>
      <c r="AJ1017" s="1">
        <f t="shared" ca="1" si="680"/>
        <v>935643449.85000002</v>
      </c>
      <c r="AK1017" s="10">
        <f t="shared" ca="1" si="681"/>
        <v>1.9181827416789982E-3</v>
      </c>
      <c r="AL1017" s="10">
        <f t="shared" ca="1" si="686"/>
        <v>0.28909254434009646</v>
      </c>
      <c r="AM1017">
        <f t="shared" ca="1" si="682"/>
        <v>28.600000000000364</v>
      </c>
      <c r="AN1017">
        <f t="shared" ca="1" si="673"/>
        <v>28.600000000000364</v>
      </c>
      <c r="AO1017">
        <f t="shared" ca="1" si="674"/>
        <v>0</v>
      </c>
      <c r="AP1017">
        <f t="shared" ca="1" si="704"/>
        <v>106.29301298705145</v>
      </c>
      <c r="AQ1017">
        <f t="shared" ca="1" si="704"/>
        <v>55.846262551873856</v>
      </c>
      <c r="AR1017">
        <f t="shared" ca="1" si="687"/>
        <v>1.903314709526339</v>
      </c>
      <c r="AS1017">
        <f t="shared" ca="1" si="688"/>
        <v>65.55661028689704</v>
      </c>
      <c r="AT1017">
        <f t="shared" ca="1" si="675"/>
        <v>149.89999999999964</v>
      </c>
      <c r="AU1017">
        <f t="shared" ca="1" si="689"/>
        <v>236.41931571313839</v>
      </c>
      <c r="AV1017">
        <f t="shared" ca="1" si="684"/>
        <v>14400.366666666669</v>
      </c>
      <c r="AW1017">
        <f t="shared" ca="1" si="698"/>
        <v>14354.334615384616</v>
      </c>
      <c r="AX1017">
        <f t="shared" ca="1" si="697"/>
        <v>46.032051282052635</v>
      </c>
      <c r="AY1017">
        <f t="shared" ca="1" si="702"/>
        <v>128.90220797720636</v>
      </c>
      <c r="AZ1017">
        <f t="shared" ca="1" si="701"/>
        <v>-82.870156695153725</v>
      </c>
    </row>
    <row r="1018" spans="1:52" x14ac:dyDescent="0.3">
      <c r="A1018" s="1" vm="5950">
        <f ca="1"/>
        <v>44235</v>
      </c>
      <c r="B1018" s="1" vm="5951">
        <f ca="1"/>
        <v>15064.3</v>
      </c>
      <c r="C1018" s="1" vm="5952">
        <f ca="1"/>
        <v>15159.9</v>
      </c>
      <c r="D1018" s="1" vm="5953">
        <f ca="1"/>
        <v>15041.05</v>
      </c>
      <c r="E1018" s="1" vm="5954">
        <f ca="1"/>
        <v>15115.8</v>
      </c>
      <c r="F1018" s="1" vm="5955">
        <f ca="1"/>
        <v>671243000</v>
      </c>
      <c r="G1018" s="1">
        <f t="shared" ca="1" si="683"/>
        <v>14874.7</v>
      </c>
      <c r="H1018" s="2">
        <f t="shared" ca="1" si="696"/>
        <v>14468.25</v>
      </c>
      <c r="I1018" s="6" t="str" cm="1">
        <f t="array" aca="1" ref="I1018" ca="1">_xlfn.IFS(AND(G1017&lt;H1017,G1018&gt;H1018),"BUY", AND(G1017&gt;H1017,G1018&lt;H1018),"SELL",TRUE,"")</f>
        <v/>
      </c>
      <c r="J1018" s="1" vm="5945">
        <f t="shared" ca="1" si="662"/>
        <v>14952.6</v>
      </c>
      <c r="K1018" s="3" t="str">
        <f t="shared" ca="1" si="676"/>
        <v/>
      </c>
      <c r="L1018" s="3">
        <f t="shared" ca="1" si="677"/>
        <v>1.2834815819890322E-2</v>
      </c>
      <c r="M1018" s="3">
        <f t="shared" ca="1" si="678"/>
        <v>1.2753147626468448E-2</v>
      </c>
      <c r="N1018" s="4">
        <f t="shared" ca="1" si="663"/>
        <v>1</v>
      </c>
      <c r="O1018" s="2">
        <f t="shared" ca="1" si="679"/>
        <v>1.2753147626468448E-2</v>
      </c>
      <c r="P1018" s="1">
        <f t="shared" ca="1" si="664"/>
        <v>15105.583333333334</v>
      </c>
      <c r="Q1018" s="1">
        <f t="shared" ca="1" si="665"/>
        <v>10139517073416.668</v>
      </c>
      <c r="R1018" s="1" t="e" vm="4">
        <f ca="1">IF(ISBLANK(A1018),"",SUM($Q$2:Q1018))</f>
        <v>#N/A</v>
      </c>
      <c r="S1018" s="1" t="e" vm="4">
        <f ca="1">IF(ISBLANK(A1018),"",SUM($F$2:F1018))</f>
        <v>#N/A</v>
      </c>
      <c r="T1018" s="1" t="e" vm="4">
        <f t="shared" ca="1" si="666"/>
        <v>#N/A</v>
      </c>
      <c r="U1018" s="1" t="e" vm="4">
        <f t="shared" ca="1" si="667"/>
        <v>#N/A</v>
      </c>
      <c r="V1018" s="17">
        <f t="shared" ca="1" si="668"/>
        <v>235.64999999999964</v>
      </c>
      <c r="W1018" s="17">
        <f t="shared" ca="1" si="669"/>
        <v>145.25</v>
      </c>
      <c r="X1018" s="17">
        <f t="shared" ca="1" si="670"/>
        <v>0</v>
      </c>
      <c r="Y1018" s="22">
        <f t="shared" ca="1" si="703"/>
        <v>4150.0000000000018</v>
      </c>
      <c r="Z1018" s="22">
        <f t="shared" ca="1" si="703"/>
        <v>1487.4499999999989</v>
      </c>
      <c r="AA1018" s="22">
        <f t="shared" ca="1" si="703"/>
        <v>920.5</v>
      </c>
      <c r="AB1018" s="23">
        <f t="shared" ca="1" si="690"/>
        <v>35.842168674698755</v>
      </c>
      <c r="AC1018" s="23">
        <f t="shared" ca="1" si="691"/>
        <v>22.180722891566255</v>
      </c>
      <c r="AD1018" s="23">
        <f t="shared" ca="1" si="692"/>
        <v>13.6614457831325</v>
      </c>
      <c r="AE1018" s="23">
        <f t="shared" ca="1" si="693"/>
        <v>58.02289156626501</v>
      </c>
      <c r="AF1018" s="23">
        <f t="shared" ca="1" si="694"/>
        <v>23.544924105566945</v>
      </c>
      <c r="AG1018" s="23">
        <f t="shared" ca="1" si="699"/>
        <v>23.555733038183195</v>
      </c>
      <c r="AH1018" s="25" t="str">
        <f t="shared" ca="1" si="671"/>
        <v>Weak</v>
      </c>
      <c r="AI1018" s="25" t="str">
        <f t="shared" ca="1" si="672"/>
        <v>Bullish</v>
      </c>
      <c r="AJ1018" s="1">
        <f t="shared" ca="1" si="680"/>
        <v>671257707.77999997</v>
      </c>
      <c r="AK1018" s="10">
        <f t="shared" ca="1" si="681"/>
        <v>1.2753147626468448E-2</v>
      </c>
      <c r="AL1018" s="10">
        <f t="shared" ca="1" si="686"/>
        <v>0.28569967799080553</v>
      </c>
      <c r="AM1018">
        <f t="shared" ca="1" si="682"/>
        <v>191.54999999999927</v>
      </c>
      <c r="AN1018">
        <f t="shared" ca="1" si="673"/>
        <v>191.54999999999927</v>
      </c>
      <c r="AO1018">
        <f t="shared" ca="1" si="674"/>
        <v>0</v>
      </c>
      <c r="AP1018">
        <f t="shared" ca="1" si="704"/>
        <v>112.3827977736906</v>
      </c>
      <c r="AQ1018">
        <f t="shared" ca="1" si="704"/>
        <v>51.857243798168575</v>
      </c>
      <c r="AR1018">
        <f t="shared" ca="1" si="687"/>
        <v>2.1671571711580162</v>
      </c>
      <c r="AS1018">
        <f t="shared" ca="1" si="688"/>
        <v>68.425943331559793</v>
      </c>
      <c r="AT1018">
        <f t="shared" ca="1" si="675"/>
        <v>118.85000000000036</v>
      </c>
      <c r="AU1018">
        <f t="shared" ca="1" si="689"/>
        <v>228.02150744791425</v>
      </c>
      <c r="AV1018">
        <f t="shared" ca="1" si="684"/>
        <v>14439.625</v>
      </c>
      <c r="AW1018">
        <f t="shared" ca="1" si="698"/>
        <v>14397.951923076924</v>
      </c>
      <c r="AX1018">
        <f t="shared" ca="1" si="697"/>
        <v>41.673076923076223</v>
      </c>
      <c r="AY1018">
        <f t="shared" ca="1" si="702"/>
        <v>98.199430199429116</v>
      </c>
      <c r="AZ1018">
        <f t="shared" ca="1" si="701"/>
        <v>-56.526353276352893</v>
      </c>
    </row>
    <row r="1019" spans="1:52" x14ac:dyDescent="0.3">
      <c r="A1019" s="1" vm="5956">
        <f ca="1"/>
        <v>44236</v>
      </c>
      <c r="B1019" s="1" vm="5957">
        <f ca="1"/>
        <v>15164.15</v>
      </c>
      <c r="C1019" s="1" vm="5958">
        <f ca="1"/>
        <v>15257.1</v>
      </c>
      <c r="D1019" s="1" vm="5951">
        <f ca="1"/>
        <v>15064.3</v>
      </c>
      <c r="E1019" s="1" vm="5959">
        <f ca="1"/>
        <v>15109.3</v>
      </c>
      <c r="F1019" s="1" vm="5960">
        <f ca="1"/>
        <v>713279000</v>
      </c>
      <c r="G1019" s="1">
        <f t="shared" ca="1" si="683"/>
        <v>14966.99</v>
      </c>
      <c r="H1019" s="2">
        <f t="shared" ca="1" si="696"/>
        <v>14499.477499999999</v>
      </c>
      <c r="I1019" s="6" t="str" cm="1">
        <f t="array" aca="1" ref="I1019" ca="1">_xlfn.IFS(AND(G1018&lt;H1018,G1019&gt;H1019),"BUY", AND(G1018&gt;H1018,G1019&lt;H1019),"SELL",TRUE,"")</f>
        <v/>
      </c>
      <c r="J1019" s="1" vm="5945">
        <f t="shared" ca="1" si="662"/>
        <v>14952.6</v>
      </c>
      <c r="K1019" s="3" t="str">
        <f t="shared" ca="1" si="676"/>
        <v/>
      </c>
      <c r="L1019" s="3">
        <f t="shared" ca="1" si="677"/>
        <v>-4.3001362812422617E-4</v>
      </c>
      <c r="M1019" s="3">
        <f t="shared" ca="1" si="678"/>
        <v>-4.3010611049781671E-4</v>
      </c>
      <c r="N1019" s="4">
        <f t="shared" ca="1" si="663"/>
        <v>1</v>
      </c>
      <c r="O1019" s="2">
        <f t="shared" ca="1" si="679"/>
        <v>-4.3010611049781671E-4</v>
      </c>
      <c r="P1019" s="1">
        <f t="shared" ca="1" si="664"/>
        <v>15143.566666666666</v>
      </c>
      <c r="Q1019" s="1">
        <f t="shared" ca="1" si="665"/>
        <v>10801588088433.332</v>
      </c>
      <c r="R1019" s="1" t="e" vm="4">
        <f ca="1">IF(ISBLANK(A1019),"",SUM($Q$2:Q1019))</f>
        <v>#N/A</v>
      </c>
      <c r="S1019" s="1" t="e" vm="4">
        <f ca="1">IF(ISBLANK(A1019),"",SUM($F$2:F1019))</f>
        <v>#N/A</v>
      </c>
      <c r="T1019" s="1" t="e" vm="4">
        <f t="shared" ca="1" si="666"/>
        <v>#N/A</v>
      </c>
      <c r="U1019" s="1" t="e" vm="4">
        <f t="shared" ca="1" si="667"/>
        <v>#N/A</v>
      </c>
      <c r="V1019" s="17">
        <f t="shared" ca="1" si="668"/>
        <v>192.80000000000109</v>
      </c>
      <c r="W1019" s="17">
        <f t="shared" ca="1" si="669"/>
        <v>97.200000000000728</v>
      </c>
      <c r="X1019" s="17">
        <f t="shared" ca="1" si="670"/>
        <v>0</v>
      </c>
      <c r="Y1019" s="22">
        <f t="shared" ca="1" si="703"/>
        <v>4078.0500000000029</v>
      </c>
      <c r="Z1019" s="22">
        <f t="shared" ca="1" si="703"/>
        <v>1497.75</v>
      </c>
      <c r="AA1019" s="22">
        <f t="shared" ca="1" si="703"/>
        <v>920.5</v>
      </c>
      <c r="AB1019" s="23">
        <f t="shared" ca="1" si="690"/>
        <v>36.727112222753497</v>
      </c>
      <c r="AC1019" s="23">
        <f t="shared" ca="1" si="691"/>
        <v>22.572062627971686</v>
      </c>
      <c r="AD1019" s="23">
        <f t="shared" ca="1" si="692"/>
        <v>14.155049594781811</v>
      </c>
      <c r="AE1019" s="23">
        <f t="shared" ca="1" si="693"/>
        <v>59.29917485072518</v>
      </c>
      <c r="AF1019" s="23">
        <f t="shared" ca="1" si="694"/>
        <v>23.870567559185364</v>
      </c>
      <c r="AG1019" s="23">
        <f t="shared" ca="1" si="699"/>
        <v>21.69960618057474</v>
      </c>
      <c r="AH1019" s="25" t="str">
        <f t="shared" ca="1" si="671"/>
        <v>Weak</v>
      </c>
      <c r="AI1019" s="25" t="str">
        <f t="shared" ca="1" si="672"/>
        <v>Bullish</v>
      </c>
      <c r="AJ1019" s="1">
        <f t="shared" ca="1" si="680"/>
        <v>-713264125.29999995</v>
      </c>
      <c r="AK1019" s="10">
        <f t="shared" ca="1" si="681"/>
        <v>-4.3010611049781671E-4</v>
      </c>
      <c r="AL1019" s="10">
        <f t="shared" ca="1" si="686"/>
        <v>0.28023809019680729</v>
      </c>
      <c r="AM1019">
        <f t="shared" ca="1" si="682"/>
        <v>-6.5</v>
      </c>
      <c r="AN1019">
        <f t="shared" ca="1" si="673"/>
        <v>0</v>
      </c>
      <c r="AO1019">
        <f t="shared" ca="1" si="674"/>
        <v>6.5</v>
      </c>
      <c r="AP1019">
        <f t="shared" ca="1" si="704"/>
        <v>104.35545507556984</v>
      </c>
      <c r="AQ1019">
        <f t="shared" ca="1" si="704"/>
        <v>48.617440669727962</v>
      </c>
      <c r="AR1019">
        <f t="shared" ca="1" si="687"/>
        <v>2.1464613035574205</v>
      </c>
      <c r="AS1019">
        <f t="shared" ca="1" si="688"/>
        <v>68.218264789419464</v>
      </c>
      <c r="AT1019">
        <f t="shared" ca="1" si="675"/>
        <v>192.80000000000109</v>
      </c>
      <c r="AU1019">
        <f t="shared" ca="1" si="689"/>
        <v>225.50568548734901</v>
      </c>
      <c r="AV1019">
        <f t="shared" ca="1" si="684"/>
        <v>14482.870833333332</v>
      </c>
      <c r="AW1019">
        <f t="shared" ca="1" si="698"/>
        <v>14439.905769230769</v>
      </c>
      <c r="AX1019">
        <f t="shared" ca="1" si="697"/>
        <v>42.965064102563701</v>
      </c>
      <c r="AY1019">
        <f t="shared" ca="1" si="702"/>
        <v>72.040811965811173</v>
      </c>
      <c r="AZ1019">
        <f t="shared" ca="1" si="701"/>
        <v>-29.075747863247472</v>
      </c>
    </row>
    <row r="1020" spans="1:52" x14ac:dyDescent="0.3">
      <c r="A1020" s="1" vm="5961">
        <f ca="1"/>
        <v>44237</v>
      </c>
      <c r="B1020" s="1" vm="5962">
        <f ca="1"/>
        <v>15119.05</v>
      </c>
      <c r="C1020" s="1" vm="5963">
        <f ca="1"/>
        <v>15168.25</v>
      </c>
      <c r="D1020" s="1" vm="5964">
        <f ca="1"/>
        <v>14977.2</v>
      </c>
      <c r="E1020" s="1" vm="5965">
        <f ca="1"/>
        <v>15106.5</v>
      </c>
      <c r="F1020" s="1" vm="5966">
        <f ca="1"/>
        <v>624791000</v>
      </c>
      <c r="G1020" s="1">
        <f t="shared" ca="1" si="683"/>
        <v>15030.3</v>
      </c>
      <c r="H1020" s="2">
        <f t="shared" ca="1" si="696"/>
        <v>14526.63</v>
      </c>
      <c r="I1020" s="6" t="str" cm="1">
        <f t="array" aca="1" ref="I1020" ca="1">_xlfn.IFS(AND(G1019&lt;H1019,G1020&gt;H1020),"BUY", AND(G1019&gt;H1019,G1020&lt;H1020),"SELL",TRUE,"")</f>
        <v/>
      </c>
      <c r="J1020" s="1" vm="5945">
        <f t="shared" ca="1" si="662"/>
        <v>14952.6</v>
      </c>
      <c r="K1020" s="3" t="str">
        <f t="shared" ca="1" si="676"/>
        <v/>
      </c>
      <c r="L1020" s="3">
        <f t="shared" ca="1" si="677"/>
        <v>-1.8531632835405709E-4</v>
      </c>
      <c r="M1020" s="3">
        <f t="shared" ca="1" si="678"/>
        <v>-1.8533350154651584E-4</v>
      </c>
      <c r="N1020" s="4">
        <f t="shared" ca="1" si="663"/>
        <v>1</v>
      </c>
      <c r="O1020" s="2">
        <f t="shared" ca="1" si="679"/>
        <v>-1.8533350154651584E-4</v>
      </c>
      <c r="P1020" s="1">
        <f t="shared" ca="1" si="664"/>
        <v>15083.983333333332</v>
      </c>
      <c r="Q1020" s="1">
        <f t="shared" ca="1" si="665"/>
        <v>9424337030816.666</v>
      </c>
      <c r="R1020" s="1" t="e" vm="4">
        <f ca="1">IF(ISBLANK(A1020),"",SUM($Q$2:Q1020))</f>
        <v>#N/A</v>
      </c>
      <c r="S1020" s="1" t="e" vm="4">
        <f ca="1">IF(ISBLANK(A1020),"",SUM($F$2:F1020))</f>
        <v>#N/A</v>
      </c>
      <c r="T1020" s="1" t="e" vm="4">
        <f t="shared" ca="1" si="666"/>
        <v>#N/A</v>
      </c>
      <c r="U1020" s="1" t="e" vm="4">
        <f t="shared" ca="1" si="667"/>
        <v>#N/A</v>
      </c>
      <c r="V1020" s="17">
        <f t="shared" ca="1" si="668"/>
        <v>191.04999999999927</v>
      </c>
      <c r="W1020" s="17">
        <f t="shared" ca="1" si="669"/>
        <v>0</v>
      </c>
      <c r="X1020" s="17">
        <f t="shared" ca="1" si="670"/>
        <v>87.099999999998545</v>
      </c>
      <c r="Y1020" s="22">
        <f t="shared" ca="1" si="703"/>
        <v>4120.2000000000007</v>
      </c>
      <c r="Z1020" s="22">
        <f t="shared" ca="1" si="703"/>
        <v>1377.3499999999985</v>
      </c>
      <c r="AA1020" s="22">
        <f t="shared" ca="1" si="703"/>
        <v>1007.5999999999985</v>
      </c>
      <c r="AB1020" s="23">
        <f t="shared" ca="1" si="690"/>
        <v>33.429202465899671</v>
      </c>
      <c r="AC1020" s="23">
        <f t="shared" ca="1" si="691"/>
        <v>24.455123537692305</v>
      </c>
      <c r="AD1020" s="23">
        <f t="shared" ca="1" si="692"/>
        <v>8.9740789282073656</v>
      </c>
      <c r="AE1020" s="23">
        <f t="shared" ca="1" si="693"/>
        <v>57.88432600359198</v>
      </c>
      <c r="AF1020" s="23">
        <f t="shared" ca="1" si="694"/>
        <v>15.503469674416671</v>
      </c>
      <c r="AG1020" s="23">
        <f t="shared" ca="1" si="699"/>
        <v>18.940172133410474</v>
      </c>
      <c r="AH1020" s="25" t="str">
        <f t="shared" ca="1" si="671"/>
        <v>Weak</v>
      </c>
      <c r="AI1020" s="25" t="str">
        <f t="shared" ca="1" si="672"/>
        <v>Bullish</v>
      </c>
      <c r="AJ1020" s="1">
        <f t="shared" ca="1" si="680"/>
        <v>-624776033.00999999</v>
      </c>
      <c r="AK1020" s="10">
        <f t="shared" ca="1" si="681"/>
        <v>-1.8533350154651584E-4</v>
      </c>
      <c r="AL1020" s="10">
        <f t="shared" ca="1" si="686"/>
        <v>0.27926825116815973</v>
      </c>
      <c r="AM1020">
        <f t="shared" ca="1" si="682"/>
        <v>-2.7999999999992724</v>
      </c>
      <c r="AN1020">
        <f t="shared" ca="1" si="673"/>
        <v>0</v>
      </c>
      <c r="AO1020">
        <f t="shared" ca="1" si="674"/>
        <v>2.7999999999992724</v>
      </c>
      <c r="AP1020">
        <f t="shared" ca="1" si="704"/>
        <v>96.901493998743419</v>
      </c>
      <c r="AQ1020">
        <f t="shared" ca="1" si="704"/>
        <v>45.344766336175908</v>
      </c>
      <c r="AR1020">
        <f t="shared" ca="1" si="687"/>
        <v>2.1369940089742112</v>
      </c>
      <c r="AS1020">
        <f t="shared" ca="1" si="688"/>
        <v>68.122349066041181</v>
      </c>
      <c r="AT1020">
        <f t="shared" ca="1" si="675"/>
        <v>191.04999999999927</v>
      </c>
      <c r="AU1020">
        <f t="shared" ca="1" si="689"/>
        <v>223.04456509539546</v>
      </c>
      <c r="AV1020">
        <f t="shared" ca="1" si="684"/>
        <v>14544.0875</v>
      </c>
      <c r="AW1020">
        <f t="shared" ca="1" si="698"/>
        <v>14477.351923076922</v>
      </c>
      <c r="AX1020">
        <f t="shared" ca="1" si="697"/>
        <v>66.735576923078042</v>
      </c>
      <c r="AY1020">
        <f t="shared" ca="1" si="702"/>
        <v>56.791524216524216</v>
      </c>
      <c r="AZ1020">
        <f t="shared" ca="1" si="701"/>
        <v>9.9440527065538262</v>
      </c>
    </row>
    <row r="1021" spans="1:52" x14ac:dyDescent="0.3">
      <c r="A1021" s="1" vm="5967">
        <f ca="1"/>
        <v>44238</v>
      </c>
      <c r="B1021" s="1" vm="5968">
        <f ca="1"/>
        <v>15073.25</v>
      </c>
      <c r="C1021" s="1" vm="5969">
        <f ca="1"/>
        <v>15188.5</v>
      </c>
      <c r="D1021" s="1" vm="5970">
        <f ca="1"/>
        <v>15065.4</v>
      </c>
      <c r="E1021" s="1" vm="5971">
        <f ca="1"/>
        <v>15173.3</v>
      </c>
      <c r="F1021" s="1" vm="5972">
        <f ca="1"/>
        <v>500122000</v>
      </c>
      <c r="G1021" s="1">
        <f t="shared" ca="1" si="683"/>
        <v>15085.829999999998</v>
      </c>
      <c r="H1021" s="2">
        <f t="shared" ca="1" si="696"/>
        <v>14557.0525</v>
      </c>
      <c r="I1021" s="6" t="str" cm="1">
        <f t="array" aca="1" ref="I1021" ca="1">_xlfn.IFS(AND(G1020&lt;H1020,G1021&gt;H1021),"BUY", AND(G1020&gt;H1020,G1021&lt;H1021),"SELL",TRUE,"")</f>
        <v/>
      </c>
      <c r="J1021" s="1" vm="5945">
        <f t="shared" ca="1" si="662"/>
        <v>14952.6</v>
      </c>
      <c r="K1021" s="3" t="str">
        <f t="shared" ca="1" si="676"/>
        <v/>
      </c>
      <c r="L1021" s="3">
        <f t="shared" ca="1" si="677"/>
        <v>4.4219375765397473E-3</v>
      </c>
      <c r="M1021" s="3">
        <f t="shared" ca="1" si="678"/>
        <v>4.4121895368252834E-3</v>
      </c>
      <c r="N1021" s="4">
        <f t="shared" ca="1" si="663"/>
        <v>1</v>
      </c>
      <c r="O1021" s="2">
        <f t="shared" ca="1" si="679"/>
        <v>4.4121895368252834E-3</v>
      </c>
      <c r="P1021" s="1">
        <f t="shared" ca="1" si="664"/>
        <v>15142.4</v>
      </c>
      <c r="Q1021" s="1">
        <f t="shared" ca="1" si="665"/>
        <v>7573047372800</v>
      </c>
      <c r="R1021" s="1" t="e" vm="4">
        <f ca="1">IF(ISBLANK(A1021),"",SUM($Q$2:Q1021))</f>
        <v>#N/A</v>
      </c>
      <c r="S1021" s="1" t="e" vm="4">
        <f ca="1">IF(ISBLANK(A1021),"",SUM($F$2:F1021))</f>
        <v>#N/A</v>
      </c>
      <c r="T1021" s="1" t="e" vm="4">
        <f t="shared" ca="1" si="666"/>
        <v>#N/A</v>
      </c>
      <c r="U1021" s="1" t="e" vm="4">
        <f t="shared" ca="1" si="667"/>
        <v>#N/A</v>
      </c>
      <c r="V1021" s="17">
        <f t="shared" ca="1" si="668"/>
        <v>123.10000000000036</v>
      </c>
      <c r="W1021" s="17">
        <f t="shared" ca="1" si="669"/>
        <v>20.25</v>
      </c>
      <c r="X1021" s="17">
        <f t="shared" ca="1" si="670"/>
        <v>0</v>
      </c>
      <c r="Y1021" s="22">
        <f t="shared" ca="1" si="703"/>
        <v>4007.0000000000018</v>
      </c>
      <c r="Z1021" s="22">
        <f t="shared" ca="1" si="703"/>
        <v>1310.5</v>
      </c>
      <c r="AA1021" s="22">
        <f t="shared" ca="1" si="703"/>
        <v>1007.5999999999985</v>
      </c>
      <c r="AB1021" s="23">
        <f t="shared" ca="1" si="690"/>
        <v>32.705265784876453</v>
      </c>
      <c r="AC1021" s="23">
        <f t="shared" ca="1" si="691"/>
        <v>25.145994509608137</v>
      </c>
      <c r="AD1021" s="23">
        <f t="shared" ca="1" si="692"/>
        <v>7.5592712752683155</v>
      </c>
      <c r="AE1021" s="23">
        <f t="shared" ca="1" si="693"/>
        <v>57.85126029448459</v>
      </c>
      <c r="AF1021" s="23">
        <f t="shared" ca="1" si="694"/>
        <v>13.066735688710656</v>
      </c>
      <c r="AG1021" s="23">
        <f t="shared" ca="1" si="699"/>
        <v>15.829255332226586</v>
      </c>
      <c r="AH1021" s="25" t="str">
        <f t="shared" ca="1" si="671"/>
        <v>Weak</v>
      </c>
      <c r="AI1021" s="25" t="str">
        <f t="shared" ca="1" si="672"/>
        <v>Bullish</v>
      </c>
      <c r="AJ1021" s="1">
        <f t="shared" ca="1" si="680"/>
        <v>500137030.30000001</v>
      </c>
      <c r="AK1021" s="10">
        <f t="shared" ca="1" si="681"/>
        <v>4.4121895368252834E-3</v>
      </c>
      <c r="AL1021" s="10">
        <f t="shared" ca="1" si="686"/>
        <v>0.27804605060722193</v>
      </c>
      <c r="AM1021">
        <f t="shared" ca="1" si="682"/>
        <v>66.799999999999272</v>
      </c>
      <c r="AN1021">
        <f t="shared" ca="1" si="673"/>
        <v>66.799999999999272</v>
      </c>
      <c r="AO1021">
        <f t="shared" ca="1" si="674"/>
        <v>0</v>
      </c>
      <c r="AP1021">
        <f t="shared" ca="1" si="704"/>
        <v>94.751387284547405</v>
      </c>
      <c r="AQ1021">
        <f t="shared" ca="1" si="704"/>
        <v>42.105854455020491</v>
      </c>
      <c r="AR1021">
        <f t="shared" ca="1" si="687"/>
        <v>2.2503138461604055</v>
      </c>
      <c r="AS1021">
        <f t="shared" ca="1" si="688"/>
        <v>69.233740268457467</v>
      </c>
      <c r="AT1021">
        <f t="shared" ca="1" si="675"/>
        <v>123.10000000000036</v>
      </c>
      <c r="AU1021">
        <f t="shared" ca="1" si="689"/>
        <v>215.90566758858151</v>
      </c>
      <c r="AV1021">
        <f t="shared" ca="1" si="684"/>
        <v>14621.954166666665</v>
      </c>
      <c r="AW1021">
        <f t="shared" ca="1" si="698"/>
        <v>14514.80576923077</v>
      </c>
      <c r="AX1021">
        <f t="shared" ca="1" si="697"/>
        <v>107.14839743589437</v>
      </c>
      <c r="AY1021">
        <f t="shared" ca="1" si="702"/>
        <v>55.352243589743615</v>
      </c>
      <c r="AZ1021">
        <f t="shared" ca="1" si="701"/>
        <v>51.796153846150752</v>
      </c>
    </row>
    <row r="1022" spans="1:52" x14ac:dyDescent="0.3">
      <c r="A1022" s="1" vm="5973">
        <f ca="1"/>
        <v>44239</v>
      </c>
      <c r="B1022" s="1" vm="5974">
        <f ca="1"/>
        <v>15186.2</v>
      </c>
      <c r="C1022" s="1" vm="5975">
        <f ca="1"/>
        <v>15243.5</v>
      </c>
      <c r="D1022" s="1" vm="5976">
        <f ca="1"/>
        <v>15081</v>
      </c>
      <c r="E1022" s="1" vm="5977">
        <f ca="1"/>
        <v>15163.3</v>
      </c>
      <c r="F1022" s="1" vm="5978">
        <f ca="1"/>
        <v>571809000</v>
      </c>
      <c r="G1022" s="1">
        <f t="shared" ca="1" si="683"/>
        <v>15133.64</v>
      </c>
      <c r="H1022" s="2">
        <f t="shared" ca="1" si="696"/>
        <v>14585.4375</v>
      </c>
      <c r="I1022" s="6" t="str" cm="1">
        <f t="array" aca="1" ref="I1022" ca="1">_xlfn.IFS(AND(G1021&lt;H1021,G1022&gt;H1022),"BUY", AND(G1021&gt;H1021,G1022&lt;H1022),"SELL",TRUE,"")</f>
        <v/>
      </c>
      <c r="J1022" s="1" vm="5945">
        <f t="shared" ca="1" si="662"/>
        <v>14952.6</v>
      </c>
      <c r="K1022" s="3" t="str">
        <f t="shared" ca="1" si="676"/>
        <v/>
      </c>
      <c r="L1022" s="3">
        <f t="shared" ca="1" si="677"/>
        <v>-6.5905241443853235E-4</v>
      </c>
      <c r="M1022" s="3">
        <f t="shared" ca="1" si="678"/>
        <v>-6.592696849480349E-4</v>
      </c>
      <c r="N1022" s="4">
        <f t="shared" ca="1" si="663"/>
        <v>1</v>
      </c>
      <c r="O1022" s="2">
        <f t="shared" ca="1" si="679"/>
        <v>-6.592696849480349E-4</v>
      </c>
      <c r="P1022" s="1">
        <f t="shared" ca="1" si="664"/>
        <v>15162.6</v>
      </c>
      <c r="Q1022" s="1">
        <f t="shared" ca="1" si="665"/>
        <v>8670111143400</v>
      </c>
      <c r="R1022" s="1" t="e" vm="4">
        <f ca="1">IF(ISBLANK(A1022),"",SUM($Q$2:Q1022))</f>
        <v>#N/A</v>
      </c>
      <c r="S1022" s="1" t="e" vm="4">
        <f ca="1">IF(ISBLANK(A1022),"",SUM($F$2:F1022))</f>
        <v>#N/A</v>
      </c>
      <c r="T1022" s="1" t="e" vm="4">
        <f t="shared" ca="1" si="666"/>
        <v>#N/A</v>
      </c>
      <c r="U1022" s="1" t="e" vm="4">
        <f t="shared" ca="1" si="667"/>
        <v>#N/A</v>
      </c>
      <c r="V1022" s="17">
        <f t="shared" ca="1" si="668"/>
        <v>162.5</v>
      </c>
      <c r="W1022" s="17">
        <f t="shared" ca="1" si="669"/>
        <v>55</v>
      </c>
      <c r="X1022" s="17">
        <f t="shared" ca="1" si="670"/>
        <v>0</v>
      </c>
      <c r="Y1022" s="22">
        <f t="shared" ca="1" si="703"/>
        <v>3907.3500000000022</v>
      </c>
      <c r="Z1022" s="22">
        <f t="shared" ca="1" si="703"/>
        <v>1365.5</v>
      </c>
      <c r="AA1022" s="22">
        <f t="shared" ca="1" si="703"/>
        <v>848.09999999999854</v>
      </c>
      <c r="AB1022" s="23">
        <f t="shared" ca="1" si="690"/>
        <v>34.946958936363501</v>
      </c>
      <c r="AC1022" s="23">
        <f t="shared" ca="1" si="691"/>
        <v>21.705247802218846</v>
      </c>
      <c r="AD1022" s="23">
        <f t="shared" ca="1" si="692"/>
        <v>13.241711134144655</v>
      </c>
      <c r="AE1022" s="23">
        <f t="shared" ca="1" si="693"/>
        <v>56.65220673858235</v>
      </c>
      <c r="AF1022" s="23">
        <f t="shared" ca="1" si="694"/>
        <v>23.373689916877566</v>
      </c>
      <c r="AG1022" s="23">
        <f t="shared" ca="1" si="699"/>
        <v>15.183289001785967</v>
      </c>
      <c r="AH1022" s="25" t="str">
        <f t="shared" ca="1" si="671"/>
        <v>Weak</v>
      </c>
      <c r="AI1022" s="25" t="str">
        <f t="shared" ca="1" si="672"/>
        <v>Bullish</v>
      </c>
      <c r="AJ1022" s="1">
        <f t="shared" ca="1" si="680"/>
        <v>-571793914.16999996</v>
      </c>
      <c r="AK1022" s="10">
        <f t="shared" ca="1" si="681"/>
        <v>-6.592696849480349E-4</v>
      </c>
      <c r="AL1022" s="10">
        <f t="shared" ca="1" si="686"/>
        <v>0.2665584568872677</v>
      </c>
      <c r="AM1022">
        <f t="shared" ca="1" si="682"/>
        <v>-10</v>
      </c>
      <c r="AN1022">
        <f t="shared" ca="1" si="673"/>
        <v>0</v>
      </c>
      <c r="AO1022">
        <f t="shared" ca="1" si="674"/>
        <v>10</v>
      </c>
      <c r="AP1022">
        <f t="shared" ca="1" si="704"/>
        <v>87.983431049936868</v>
      </c>
      <c r="AQ1022">
        <f t="shared" ca="1" si="704"/>
        <v>39.812579136804743</v>
      </c>
      <c r="AR1022">
        <f t="shared" ca="1" si="687"/>
        <v>2.2099405001521384</v>
      </c>
      <c r="AS1022">
        <f t="shared" ca="1" si="688"/>
        <v>68.84677457564699</v>
      </c>
      <c r="AT1022">
        <f t="shared" ca="1" si="675"/>
        <v>162.5</v>
      </c>
      <c r="AU1022">
        <f t="shared" ca="1" si="689"/>
        <v>212.09097704653999</v>
      </c>
      <c r="AV1022">
        <f t="shared" ca="1" si="684"/>
        <v>14721.604166666664</v>
      </c>
      <c r="AW1022">
        <f t="shared" ca="1" si="698"/>
        <v>14553.923076923076</v>
      </c>
      <c r="AX1022">
        <f t="shared" ca="1" si="697"/>
        <v>167.68108974358802</v>
      </c>
      <c r="AY1022">
        <f t="shared" ca="1" si="702"/>
        <v>66.171616809116642</v>
      </c>
      <c r="AZ1022">
        <f t="shared" ca="1" si="701"/>
        <v>101.50947293447138</v>
      </c>
    </row>
    <row r="1023" spans="1:52" x14ac:dyDescent="0.3">
      <c r="A1023" s="1" vm="5979">
        <f ca="1"/>
        <v>44242</v>
      </c>
      <c r="B1023" s="1" vm="5980">
        <f ca="1"/>
        <v>15270.3</v>
      </c>
      <c r="C1023" s="1" vm="5981">
        <f ca="1"/>
        <v>15340.15</v>
      </c>
      <c r="D1023" s="1" vm="5982">
        <f ca="1"/>
        <v>15243.4</v>
      </c>
      <c r="E1023" s="1" vm="5983">
        <f ca="1"/>
        <v>15314.7</v>
      </c>
      <c r="F1023" s="1" vm="5984">
        <f ca="1"/>
        <v>455960000</v>
      </c>
      <c r="G1023" s="1">
        <f t="shared" ca="1" si="683"/>
        <v>15173.419999999998</v>
      </c>
      <c r="H1023" s="2">
        <f t="shared" ca="1" si="696"/>
        <v>14629.487499999999</v>
      </c>
      <c r="I1023" s="6" t="str" cm="1">
        <f t="array" aca="1" ref="I1023" ca="1">_xlfn.IFS(AND(G1022&lt;H1022,G1023&gt;H1023),"BUY", AND(G1022&gt;H1022,G1023&lt;H1023),"SELL",TRUE,"")</f>
        <v/>
      </c>
      <c r="J1023" s="1" vm="5945">
        <f t="shared" ca="1" si="662"/>
        <v>14952.6</v>
      </c>
      <c r="K1023" s="3" t="str">
        <f t="shared" ca="1" si="676"/>
        <v/>
      </c>
      <c r="L1023" s="3">
        <f t="shared" ca="1" si="677"/>
        <v>9.9846339517124516E-3</v>
      </c>
      <c r="M1023" s="3">
        <f t="shared" ca="1" si="678"/>
        <v>9.9351168282398004E-3</v>
      </c>
      <c r="N1023" s="4">
        <f t="shared" ca="1" si="663"/>
        <v>1</v>
      </c>
      <c r="O1023" s="2">
        <f t="shared" ca="1" si="679"/>
        <v>9.9351168282398004E-3</v>
      </c>
      <c r="P1023" s="1">
        <f t="shared" ca="1" si="664"/>
        <v>15299.416666666666</v>
      </c>
      <c r="Q1023" s="1">
        <f t="shared" ca="1" si="665"/>
        <v>6975922023333.333</v>
      </c>
      <c r="R1023" s="1" t="e" vm="4">
        <f ca="1">IF(ISBLANK(A1023),"",SUM($Q$2:Q1023))</f>
        <v>#N/A</v>
      </c>
      <c r="S1023" s="1" t="e" vm="4">
        <f ca="1">IF(ISBLANK(A1023),"",SUM($F$2:F1023))</f>
        <v>#N/A</v>
      </c>
      <c r="T1023" s="1" t="e" vm="4">
        <f t="shared" ca="1" si="666"/>
        <v>#N/A</v>
      </c>
      <c r="U1023" s="1" t="e" vm="4">
        <f t="shared" ca="1" si="667"/>
        <v>#N/A</v>
      </c>
      <c r="V1023" s="17">
        <f t="shared" ca="1" si="668"/>
        <v>176.85000000000036</v>
      </c>
      <c r="W1023" s="17">
        <f t="shared" ca="1" si="669"/>
        <v>96.649999999999636</v>
      </c>
      <c r="X1023" s="17">
        <f t="shared" ca="1" si="670"/>
        <v>0</v>
      </c>
      <c r="Y1023" s="22">
        <f t="shared" ref="Y1023:AA1038" ca="1" si="705">SUM(V1010:V1023)</f>
        <v>3811.7000000000025</v>
      </c>
      <c r="Z1023" s="22">
        <f t="shared" ca="1" si="705"/>
        <v>1462.1499999999996</v>
      </c>
      <c r="AA1023" s="22">
        <f t="shared" ca="1" si="705"/>
        <v>708.94999999999891</v>
      </c>
      <c r="AB1023" s="23">
        <f t="shared" ca="1" si="690"/>
        <v>38.359524621559899</v>
      </c>
      <c r="AC1023" s="23">
        <f t="shared" ca="1" si="691"/>
        <v>18.599312642652844</v>
      </c>
      <c r="AD1023" s="23">
        <f t="shared" ca="1" si="692"/>
        <v>19.760211978907055</v>
      </c>
      <c r="AE1023" s="23">
        <f t="shared" ca="1" si="693"/>
        <v>56.958837264212747</v>
      </c>
      <c r="AF1023" s="23">
        <f t="shared" ca="1" si="694"/>
        <v>34.692091566487086</v>
      </c>
      <c r="AG1023" s="23">
        <f t="shared" ca="1" si="699"/>
        <v>16.62964255280033</v>
      </c>
      <c r="AH1023" s="25" t="str">
        <f t="shared" ca="1" si="671"/>
        <v>Weak</v>
      </c>
      <c r="AI1023" s="25" t="str">
        <f t="shared" ca="1" si="672"/>
        <v>Bullish</v>
      </c>
      <c r="AJ1023" s="1">
        <f t="shared" ca="1" si="680"/>
        <v>455975133.63999999</v>
      </c>
      <c r="AK1023" s="10">
        <f t="shared" ca="1" si="681"/>
        <v>9.9351168282398004E-3</v>
      </c>
      <c r="AL1023" s="10">
        <f t="shared" ca="1" si="686"/>
        <v>0.26062276180777799</v>
      </c>
      <c r="AM1023">
        <f t="shared" ca="1" si="682"/>
        <v>151.40000000000146</v>
      </c>
      <c r="AN1023">
        <f t="shared" ca="1" si="673"/>
        <v>151.40000000000146</v>
      </c>
      <c r="AO1023">
        <f t="shared" ca="1" si="674"/>
        <v>0</v>
      </c>
      <c r="AP1023">
        <f t="shared" ca="1" si="704"/>
        <v>92.513185974941479</v>
      </c>
      <c r="AQ1023">
        <f t="shared" ca="1" si="704"/>
        <v>36.968823484175836</v>
      </c>
      <c r="AR1023">
        <f t="shared" ca="1" si="687"/>
        <v>2.5024649760504523</v>
      </c>
      <c r="AS1023">
        <f t="shared" ca="1" si="688"/>
        <v>71.448679520340335</v>
      </c>
      <c r="AT1023">
        <f t="shared" ca="1" si="675"/>
        <v>96.75</v>
      </c>
      <c r="AU1023">
        <f t="shared" ca="1" si="689"/>
        <v>203.85233582892997</v>
      </c>
      <c r="AV1023">
        <f t="shared" ca="1" si="684"/>
        <v>14846.366666666667</v>
      </c>
      <c r="AW1023">
        <f t="shared" ca="1" si="698"/>
        <v>14599.205769230768</v>
      </c>
      <c r="AX1023">
        <f t="shared" ca="1" si="697"/>
        <v>247.16089743589873</v>
      </c>
      <c r="AY1023">
        <f t="shared" ca="1" si="702"/>
        <v>89.178454415954349</v>
      </c>
      <c r="AZ1023">
        <f t="shared" ca="1" si="701"/>
        <v>157.98244301994438</v>
      </c>
    </row>
    <row r="1024" spans="1:52" x14ac:dyDescent="0.3">
      <c r="A1024" s="1" vm="5985">
        <f ca="1"/>
        <v>44243</v>
      </c>
      <c r="B1024" s="1" vm="5986">
        <f ca="1"/>
        <v>15371.45</v>
      </c>
      <c r="C1024" s="1" vm="5987">
        <f ca="1"/>
        <v>15431.75</v>
      </c>
      <c r="D1024" s="1" vm="5988">
        <f ca="1"/>
        <v>15242.2</v>
      </c>
      <c r="E1024" s="1" vm="5989">
        <f ca="1"/>
        <v>15313.45</v>
      </c>
      <c r="F1024" s="1" vm="5990">
        <f ca="1"/>
        <v>648545000</v>
      </c>
      <c r="G1024" s="1">
        <f t="shared" ca="1" si="683"/>
        <v>15214.25</v>
      </c>
      <c r="H1024" s="2">
        <f t="shared" ca="1" si="696"/>
        <v>14681.095000000001</v>
      </c>
      <c r="I1024" s="6" t="str" cm="1">
        <f t="array" aca="1" ref="I1024" ca="1">_xlfn.IFS(AND(G1023&lt;H1023,G1024&gt;H1024),"BUY", AND(G1023&gt;H1023,G1024&lt;H1024),"SELL",TRUE,"")</f>
        <v/>
      </c>
      <c r="J1024" s="1" vm="5945">
        <f t="shared" ca="1" si="662"/>
        <v>14952.6</v>
      </c>
      <c r="K1024" s="3" t="str">
        <f t="shared" ca="1" si="676"/>
        <v/>
      </c>
      <c r="L1024" s="3">
        <f t="shared" ca="1" si="677"/>
        <v>-8.1620926299597052E-5</v>
      </c>
      <c r="M1024" s="3">
        <f t="shared" ca="1" si="678"/>
        <v>-8.1624257468665355E-5</v>
      </c>
      <c r="N1024" s="4">
        <f t="shared" ca="1" si="663"/>
        <v>1</v>
      </c>
      <c r="O1024" s="2">
        <f t="shared" ca="1" si="679"/>
        <v>-8.1624257468665355E-5</v>
      </c>
      <c r="P1024" s="1">
        <f t="shared" ca="1" si="664"/>
        <v>15329.133333333333</v>
      </c>
      <c r="Q1024" s="1">
        <f t="shared" ca="1" si="665"/>
        <v>9941632777666.666</v>
      </c>
      <c r="R1024" s="1" t="e" vm="4">
        <f ca="1">IF(ISBLANK(A1024),"",SUM($Q$2:Q1024))</f>
        <v>#N/A</v>
      </c>
      <c r="S1024" s="1" t="e" vm="4">
        <f ca="1">IF(ISBLANK(A1024),"",SUM($F$2:F1024))</f>
        <v>#N/A</v>
      </c>
      <c r="T1024" s="1" t="e" vm="4">
        <f t="shared" ca="1" si="666"/>
        <v>#N/A</v>
      </c>
      <c r="U1024" s="1" t="e" vm="4">
        <f t="shared" ca="1" si="667"/>
        <v>#N/A</v>
      </c>
      <c r="V1024" s="17">
        <f t="shared" ca="1" si="668"/>
        <v>189.54999999999927</v>
      </c>
      <c r="W1024" s="17">
        <f t="shared" ca="1" si="669"/>
        <v>91.600000000000364</v>
      </c>
      <c r="X1024" s="17">
        <f t="shared" ca="1" si="670"/>
        <v>0</v>
      </c>
      <c r="Y1024" s="22">
        <f t="shared" ca="1" si="705"/>
        <v>3691.6500000000015</v>
      </c>
      <c r="Z1024" s="22">
        <f t="shared" ca="1" si="705"/>
        <v>1553.75</v>
      </c>
      <c r="AA1024" s="22">
        <f t="shared" ca="1" si="705"/>
        <v>419.64999999999782</v>
      </c>
      <c r="AB1024" s="23">
        <f t="shared" ca="1" si="690"/>
        <v>42.088226131946406</v>
      </c>
      <c r="AC1024" s="23">
        <f t="shared" ca="1" si="691"/>
        <v>11.367545677407058</v>
      </c>
      <c r="AD1024" s="23">
        <f t="shared" ca="1" si="692"/>
        <v>30.720680454539348</v>
      </c>
      <c r="AE1024" s="23">
        <f t="shared" ca="1" si="693"/>
        <v>53.455771809353465</v>
      </c>
      <c r="AF1024" s="23">
        <f t="shared" ca="1" si="694"/>
        <v>57.469342251951126</v>
      </c>
      <c r="AG1024" s="23">
        <f t="shared" ca="1" si="699"/>
        <v>20.117580707718023</v>
      </c>
      <c r="AH1024" s="25" t="str">
        <f t="shared" ca="1" si="671"/>
        <v>Weak</v>
      </c>
      <c r="AI1024" s="25" t="str">
        <f t="shared" ca="1" si="672"/>
        <v>Bullish</v>
      </c>
      <c r="AJ1024" s="1">
        <f t="shared" ca="1" si="680"/>
        <v>-648529826.58000004</v>
      </c>
      <c r="AK1024" s="10">
        <f t="shared" ca="1" si="681"/>
        <v>-8.1624257468665355E-5</v>
      </c>
      <c r="AL1024" s="10">
        <f t="shared" ca="1" si="686"/>
        <v>0.23742729463986456</v>
      </c>
      <c r="AM1024">
        <f t="shared" ca="1" si="682"/>
        <v>-1.25</v>
      </c>
      <c r="AN1024">
        <f t="shared" ca="1" si="673"/>
        <v>0</v>
      </c>
      <c r="AO1024">
        <f t="shared" ca="1" si="674"/>
        <v>1.25</v>
      </c>
      <c r="AP1024">
        <f t="shared" ca="1" si="704"/>
        <v>85.905101262445655</v>
      </c>
      <c r="AQ1024">
        <f t="shared" ca="1" si="704"/>
        <v>34.417478949591846</v>
      </c>
      <c r="AR1024">
        <f t="shared" ca="1" si="687"/>
        <v>2.4959730893788894</v>
      </c>
      <c r="AS1024">
        <f t="shared" ca="1" si="688"/>
        <v>71.395660823645969</v>
      </c>
      <c r="AT1024">
        <f t="shared" ca="1" si="675"/>
        <v>189.54999999999927</v>
      </c>
      <c r="AU1024">
        <f t="shared" ca="1" si="689"/>
        <v>202.83074041257777</v>
      </c>
      <c r="AV1024">
        <f t="shared" ca="1" si="684"/>
        <v>14986.270833333334</v>
      </c>
      <c r="AW1024">
        <f t="shared" ca="1" si="698"/>
        <v>14636.367307692308</v>
      </c>
      <c r="AX1024">
        <f t="shared" ca="1" si="697"/>
        <v>349.90352564102614</v>
      </c>
      <c r="AY1024">
        <f t="shared" ca="1" si="702"/>
        <v>124.22026353276345</v>
      </c>
      <c r="AZ1024">
        <f t="shared" ca="1" si="701"/>
        <v>225.68326210826268</v>
      </c>
    </row>
    <row r="1025" spans="1:52" x14ac:dyDescent="0.3">
      <c r="A1025" s="1" vm="5991">
        <f ca="1"/>
        <v>44244</v>
      </c>
      <c r="B1025" s="1" vm="5992">
        <f ca="1"/>
        <v>15279.9</v>
      </c>
      <c r="C1025" s="1" vm="5993">
        <f ca="1"/>
        <v>15314.3</v>
      </c>
      <c r="D1025" s="1" vm="5994">
        <f ca="1"/>
        <v>15170.75</v>
      </c>
      <c r="E1025" s="1" vm="5995">
        <f ca="1"/>
        <v>15208.9</v>
      </c>
      <c r="F1025" s="1" vm="5996">
        <f ca="1"/>
        <v>504767000</v>
      </c>
      <c r="G1025" s="1">
        <f t="shared" ca="1" si="683"/>
        <v>15234.73</v>
      </c>
      <c r="H1025" s="2">
        <f t="shared" ca="1" si="696"/>
        <v>14715.482500000002</v>
      </c>
      <c r="I1025" s="6" t="str" cm="1">
        <f t="array" aca="1" ref="I1025" ca="1">_xlfn.IFS(AND(G1024&lt;H1024,G1025&gt;H1025),"BUY", AND(G1024&gt;H1024,G1025&lt;H1025),"SELL",TRUE,"")</f>
        <v/>
      </c>
      <c r="J1025" s="1" vm="5945">
        <f t="shared" ca="1" si="662"/>
        <v>14952.6</v>
      </c>
      <c r="K1025" s="3" t="str">
        <f t="shared" ca="1" si="676"/>
        <v/>
      </c>
      <c r="L1025" s="3">
        <f t="shared" ca="1" si="677"/>
        <v>-6.8273315288195358E-3</v>
      </c>
      <c r="M1025" s="3">
        <f t="shared" ca="1" si="678"/>
        <v>-6.8507443824488076E-3</v>
      </c>
      <c r="N1025" s="4">
        <f t="shared" ca="1" si="663"/>
        <v>1</v>
      </c>
      <c r="O1025" s="2">
        <f t="shared" ca="1" si="679"/>
        <v>-6.8507443824488076E-3</v>
      </c>
      <c r="P1025" s="1">
        <f t="shared" ca="1" si="664"/>
        <v>15231.316666666666</v>
      </c>
      <c r="Q1025" s="1">
        <f t="shared" ca="1" si="665"/>
        <v>7688266019883.333</v>
      </c>
      <c r="R1025" s="1" t="e" vm="4">
        <f ca="1">IF(ISBLANK(A1025),"",SUM($Q$2:Q1025))</f>
        <v>#N/A</v>
      </c>
      <c r="S1025" s="1" t="e" vm="4">
        <f ca="1">IF(ISBLANK(A1025),"",SUM($F$2:F1025))</f>
        <v>#N/A</v>
      </c>
      <c r="T1025" s="1" t="e" vm="4">
        <f t="shared" ca="1" si="666"/>
        <v>#N/A</v>
      </c>
      <c r="U1025" s="1" t="e" vm="4">
        <f t="shared" ca="1" si="667"/>
        <v>#N/A</v>
      </c>
      <c r="V1025" s="17">
        <f t="shared" ca="1" si="668"/>
        <v>143.54999999999927</v>
      </c>
      <c r="W1025" s="17">
        <f t="shared" ca="1" si="669"/>
        <v>0</v>
      </c>
      <c r="X1025" s="17">
        <f t="shared" ca="1" si="670"/>
        <v>71.450000000000728</v>
      </c>
      <c r="Y1025" s="22">
        <f t="shared" ca="1" si="705"/>
        <v>3580.9500000000007</v>
      </c>
      <c r="Z1025" s="22">
        <f t="shared" ca="1" si="705"/>
        <v>1553.75</v>
      </c>
      <c r="AA1025" s="22">
        <f t="shared" ca="1" si="705"/>
        <v>275.04999999999927</v>
      </c>
      <c r="AB1025" s="23">
        <f t="shared" ca="1" si="690"/>
        <v>43.389324062050569</v>
      </c>
      <c r="AC1025" s="23">
        <f t="shared" ca="1" si="691"/>
        <v>7.6809226601879166</v>
      </c>
      <c r="AD1025" s="23">
        <f t="shared" ca="1" si="692"/>
        <v>35.708401401862652</v>
      </c>
      <c r="AE1025" s="23">
        <f t="shared" ca="1" si="693"/>
        <v>51.070246722238487</v>
      </c>
      <c r="AF1025" s="23">
        <f t="shared" ca="1" si="694"/>
        <v>69.920166229221408</v>
      </c>
      <c r="AG1025" s="23">
        <f t="shared" ca="1" si="699"/>
        <v>23.632690129024883</v>
      </c>
      <c r="AH1025" s="25" t="str">
        <f t="shared" ca="1" si="671"/>
        <v>Weak</v>
      </c>
      <c r="AI1025" s="25" t="str">
        <f t="shared" ca="1" si="672"/>
        <v>Bullish</v>
      </c>
      <c r="AJ1025" s="1">
        <f t="shared" ca="1" si="680"/>
        <v>-504751785.75</v>
      </c>
      <c r="AK1025" s="10">
        <f t="shared" ca="1" si="681"/>
        <v>-6.8507443824488076E-3</v>
      </c>
      <c r="AL1025" s="10">
        <f t="shared" ca="1" si="686"/>
        <v>0.23237269738976982</v>
      </c>
      <c r="AM1025">
        <f t="shared" ca="1" si="682"/>
        <v>-104.55000000000109</v>
      </c>
      <c r="AN1025">
        <f t="shared" ca="1" si="673"/>
        <v>0</v>
      </c>
      <c r="AO1025">
        <f t="shared" ca="1" si="674"/>
        <v>104.55000000000109</v>
      </c>
      <c r="AP1025">
        <f t="shared" ca="1" si="704"/>
        <v>79.769022600842391</v>
      </c>
      <c r="AQ1025">
        <f t="shared" ca="1" si="704"/>
        <v>39.426944738906791</v>
      </c>
      <c r="AR1025">
        <f t="shared" ca="1" si="687"/>
        <v>2.0232108556493285</v>
      </c>
      <c r="AS1025">
        <f t="shared" ca="1" si="688"/>
        <v>66.922585034671073</v>
      </c>
      <c r="AT1025">
        <f t="shared" ca="1" si="675"/>
        <v>143.54999999999927</v>
      </c>
      <c r="AU1025">
        <f t="shared" ca="1" si="689"/>
        <v>198.5964018116793</v>
      </c>
      <c r="AV1025">
        <f t="shared" ca="1" si="684"/>
        <v>15063.579166666668</v>
      </c>
      <c r="AW1025">
        <f t="shared" ca="1" si="698"/>
        <v>14664.219230769231</v>
      </c>
      <c r="AX1025">
        <f t="shared" ca="1" si="697"/>
        <v>399.35993589743703</v>
      </c>
      <c r="AY1025">
        <f t="shared" ca="1" si="702"/>
        <v>163.18440170940164</v>
      </c>
      <c r="AZ1025">
        <f t="shared" ca="1" si="701"/>
        <v>236.17553418803539</v>
      </c>
    </row>
    <row r="1026" spans="1:52" x14ac:dyDescent="0.3">
      <c r="A1026" s="1" vm="5997">
        <f ca="1"/>
        <v>44245</v>
      </c>
      <c r="B1026" s="1" vm="5998">
        <f ca="1"/>
        <v>15238.7</v>
      </c>
      <c r="C1026" s="1" vm="5999">
        <f ca="1"/>
        <v>15250.75</v>
      </c>
      <c r="D1026" s="1" vm="6000">
        <f ca="1"/>
        <v>15078.05</v>
      </c>
      <c r="E1026" s="1" vm="6001">
        <f ca="1"/>
        <v>15118.95</v>
      </c>
      <c r="F1026" s="1" vm="6002">
        <f ca="1"/>
        <v>770630000</v>
      </c>
      <c r="G1026" s="1">
        <f t="shared" ca="1" si="683"/>
        <v>15223.86</v>
      </c>
      <c r="H1026" s="2">
        <f t="shared" ca="1" si="696"/>
        <v>14739.195000000002</v>
      </c>
      <c r="I1026" s="6" t="str" cm="1">
        <f t="array" aca="1" ref="I1026" ca="1">_xlfn.IFS(AND(G1025&lt;H1025,G1026&gt;H1026),"BUY", AND(G1025&gt;H1025,G1026&lt;H1026),"SELL",TRUE,"")</f>
        <v/>
      </c>
      <c r="J1026" s="1" vm="5945">
        <f t="shared" ca="1" si="662"/>
        <v>14952.6</v>
      </c>
      <c r="K1026" s="3" t="str">
        <f t="shared" ca="1" si="676"/>
        <v/>
      </c>
      <c r="L1026" s="3">
        <f t="shared" ca="1" si="677"/>
        <v>-5.9143001795001204E-3</v>
      </c>
      <c r="M1026" s="3">
        <f t="shared" ca="1" si="678"/>
        <v>-5.9318589188062558E-3</v>
      </c>
      <c r="N1026" s="4">
        <f t="shared" ca="1" si="663"/>
        <v>1</v>
      </c>
      <c r="O1026" s="2">
        <f t="shared" ca="1" si="679"/>
        <v>-5.9318589188062558E-3</v>
      </c>
      <c r="P1026" s="1">
        <f t="shared" ca="1" si="664"/>
        <v>15149.25</v>
      </c>
      <c r="Q1026" s="1">
        <f t="shared" ca="1" si="665"/>
        <v>11674466527500</v>
      </c>
      <c r="R1026" s="1" t="e" vm="4">
        <f ca="1">IF(ISBLANK(A1026),"",SUM($Q$2:Q1026))</f>
        <v>#N/A</v>
      </c>
      <c r="S1026" s="1" t="e" vm="4">
        <f ca="1">IF(ISBLANK(A1026),"",SUM($F$2:F1026))</f>
        <v>#N/A</v>
      </c>
      <c r="T1026" s="1" t="e" vm="4">
        <f t="shared" ca="1" si="666"/>
        <v>#N/A</v>
      </c>
      <c r="U1026" s="1" t="e" vm="4">
        <f t="shared" ca="1" si="667"/>
        <v>#N/A</v>
      </c>
      <c r="V1026" s="17">
        <f t="shared" ca="1" si="668"/>
        <v>172.70000000000073</v>
      </c>
      <c r="W1026" s="17">
        <f t="shared" ca="1" si="669"/>
        <v>0</v>
      </c>
      <c r="X1026" s="17">
        <f t="shared" ca="1" si="670"/>
        <v>92.700000000000728</v>
      </c>
      <c r="Y1026" s="22">
        <f t="shared" ca="1" si="705"/>
        <v>3383.5500000000011</v>
      </c>
      <c r="Z1026" s="22">
        <f t="shared" ca="1" si="705"/>
        <v>1553.75</v>
      </c>
      <c r="AA1026" s="22">
        <f t="shared" ca="1" si="705"/>
        <v>251.25</v>
      </c>
      <c r="AB1026" s="23">
        <f t="shared" ca="1" si="690"/>
        <v>45.920704585420623</v>
      </c>
      <c r="AC1026" s="23">
        <f t="shared" ca="1" si="691"/>
        <v>7.4256328412466166</v>
      </c>
      <c r="AD1026" s="23">
        <f t="shared" ca="1" si="692"/>
        <v>38.495071744174005</v>
      </c>
      <c r="AE1026" s="23">
        <f t="shared" ca="1" si="693"/>
        <v>53.34633742666724</v>
      </c>
      <c r="AF1026" s="23">
        <f t="shared" ca="1" si="694"/>
        <v>72.1606648199446</v>
      </c>
      <c r="AG1026" s="23">
        <f t="shared" ca="1" si="699"/>
        <v>26.383481397573124</v>
      </c>
      <c r="AH1026" s="25" t="str">
        <f t="shared" ca="1" si="671"/>
        <v>Weak</v>
      </c>
      <c r="AI1026" s="25" t="str">
        <f t="shared" ca="1" si="672"/>
        <v>Bullish</v>
      </c>
      <c r="AJ1026" s="1">
        <f t="shared" ca="1" si="680"/>
        <v>-770614765.26999998</v>
      </c>
      <c r="AK1026" s="10">
        <f t="shared" ca="1" si="681"/>
        <v>-5.9318589188062558E-3</v>
      </c>
      <c r="AL1026" s="10">
        <f t="shared" ca="1" si="686"/>
        <v>0.22179789461199773</v>
      </c>
      <c r="AM1026">
        <f t="shared" ca="1" si="682"/>
        <v>-89.949999999998909</v>
      </c>
      <c r="AN1026">
        <f t="shared" ca="1" si="673"/>
        <v>0</v>
      </c>
      <c r="AO1026">
        <f t="shared" ca="1" si="674"/>
        <v>89.949999999998909</v>
      </c>
      <c r="AP1026">
        <f t="shared" ca="1" si="704"/>
        <v>74.071235272210785</v>
      </c>
      <c r="AQ1026">
        <f t="shared" ca="1" si="704"/>
        <v>43.035734400413375</v>
      </c>
      <c r="AR1026">
        <f t="shared" ca="1" si="687"/>
        <v>1.7211565296652473</v>
      </c>
      <c r="AS1026">
        <f t="shared" ca="1" si="688"/>
        <v>63.250919632946712</v>
      </c>
      <c r="AT1026">
        <f t="shared" ca="1" si="675"/>
        <v>172.70000000000073</v>
      </c>
      <c r="AU1026">
        <f t="shared" ca="1" si="689"/>
        <v>196.74665882513085</v>
      </c>
      <c r="AV1026">
        <f t="shared" ca="1" si="684"/>
        <v>15102.837500000001</v>
      </c>
      <c r="AW1026">
        <f t="shared" ca="1" si="698"/>
        <v>14685.584615384616</v>
      </c>
      <c r="AX1026">
        <f t="shared" ca="1" si="697"/>
        <v>417.25288461538548</v>
      </c>
      <c r="AY1026">
        <f t="shared" ca="1" si="702"/>
        <v>204.43116096866086</v>
      </c>
      <c r="AZ1026">
        <f t="shared" ca="1" si="701"/>
        <v>212.82172364672462</v>
      </c>
    </row>
    <row r="1027" spans="1:52" x14ac:dyDescent="0.3">
      <c r="A1027" s="1" vm="6003">
        <f ca="1"/>
        <v>44246</v>
      </c>
      <c r="B1027" s="1" vm="6004">
        <f ca="1"/>
        <v>15074.8</v>
      </c>
      <c r="C1027" s="1" vm="6005">
        <f ca="1"/>
        <v>15144.05</v>
      </c>
      <c r="D1027" s="1" vm="6006">
        <f ca="1"/>
        <v>14898.2</v>
      </c>
      <c r="E1027" s="1" vm="6007">
        <f ca="1"/>
        <v>14981.75</v>
      </c>
      <c r="F1027" s="1" vm="6008">
        <f ca="1"/>
        <v>712214000</v>
      </c>
      <c r="G1027" s="1">
        <f t="shared" ca="1" si="683"/>
        <v>15187.55</v>
      </c>
      <c r="H1027" s="2">
        <f t="shared" ca="1" si="696"/>
        <v>14758.764999999999</v>
      </c>
      <c r="I1027" s="6" t="str" cm="1">
        <f t="array" aca="1" ref="I1027" ca="1">_xlfn.IFS(AND(G1026&lt;H1026,G1027&gt;H1027),"BUY", AND(G1026&gt;H1026,G1027&lt;H1027),"SELL",TRUE,"")</f>
        <v/>
      </c>
      <c r="J1027" s="1" vm="5945">
        <f t="shared" ref="J1027:J1090" ca="1" si="706">IF(I1026&lt;&gt;"",B1027,J1026)</f>
        <v>14952.6</v>
      </c>
      <c r="K1027" s="3" t="str">
        <f t="shared" ca="1" si="676"/>
        <v/>
      </c>
      <c r="L1027" s="3">
        <f t="shared" ca="1" si="677"/>
        <v>-9.0747042618700702E-3</v>
      </c>
      <c r="M1027" s="3">
        <f t="shared" ca="1" si="678"/>
        <v>-9.1161301997941639E-3</v>
      </c>
      <c r="N1027" s="4">
        <f t="shared" ref="N1027:N1090" ca="1" si="707">IF(G1026&gt;H1026, 1, -1)</f>
        <v>1</v>
      </c>
      <c r="O1027" s="2">
        <f t="shared" ca="1" si="679"/>
        <v>-9.1161301997941639E-3</v>
      </c>
      <c r="P1027" s="1">
        <f t="shared" ref="P1027:P1090" ca="1" si="708">IF(ISBLANK(A1027),"",(C1027+D1027+E1027)/3)</f>
        <v>15008</v>
      </c>
      <c r="Q1027" s="1">
        <f t="shared" ref="Q1027:Q1090" ca="1" si="709">IF(ISBLANK(A1027),"",F1027*P1027)</f>
        <v>10688907712000</v>
      </c>
      <c r="R1027" s="1" t="e" vm="4">
        <f ca="1">IF(ISBLANK(A1027),"",SUM($Q$2:Q1027))</f>
        <v>#N/A</v>
      </c>
      <c r="S1027" s="1" t="e" vm="4">
        <f ca="1">IF(ISBLANK(A1027),"",SUM($F$2:F1027))</f>
        <v>#N/A</v>
      </c>
      <c r="T1027" s="1" t="e" vm="4">
        <f t="shared" ref="T1027:T1090" ca="1" si="710">IF(ISBLANK(A1027),"",R1027/S1027)</f>
        <v>#N/A</v>
      </c>
      <c r="U1027" s="1" t="e" vm="4">
        <f t="shared" ref="U1027:U1090" ca="1" si="711">IF(E1027="","",IF((E1027&gt;T1027),"Bullish","Bearish"))</f>
        <v>#N/A</v>
      </c>
      <c r="V1027" s="17">
        <f t="shared" ref="V1027:V1090" ca="1" si="712">MAX(C1027-D1027,ABS(C1027-E1026),ABS(D1027-E1026))</f>
        <v>245.84999999999854</v>
      </c>
      <c r="W1027" s="17">
        <f t="shared" ref="W1027:W1090" ca="1" si="713">IF(C1027-C1026&gt;D1026-D1027,MAX(C1027-C1026,0),0)</f>
        <v>0</v>
      </c>
      <c r="X1027" s="17">
        <f t="shared" ref="X1027:X1090" ca="1" si="714">IF(D1026-D1027&gt;C1027-C1026,MAX(D1026-D1027,0),0)</f>
        <v>179.84999999999854</v>
      </c>
      <c r="Y1027" s="22">
        <f t="shared" ca="1" si="705"/>
        <v>2927.6499999999996</v>
      </c>
      <c r="Z1027" s="22">
        <f t="shared" ca="1" si="705"/>
        <v>1184.25</v>
      </c>
      <c r="AA1027" s="22">
        <f t="shared" ca="1" si="705"/>
        <v>431.09999999999854</v>
      </c>
      <c r="AB1027" s="23">
        <f t="shared" ca="1" si="690"/>
        <v>40.450531996652614</v>
      </c>
      <c r="AC1027" s="23">
        <f t="shared" ca="1" si="691"/>
        <v>14.725120830700344</v>
      </c>
      <c r="AD1027" s="23">
        <f t="shared" ca="1" si="692"/>
        <v>25.72541116595227</v>
      </c>
      <c r="AE1027" s="23">
        <f t="shared" ca="1" si="693"/>
        <v>55.175652827352963</v>
      </c>
      <c r="AF1027" s="23">
        <f t="shared" ca="1" si="694"/>
        <v>46.624570526511413</v>
      </c>
      <c r="AG1027" s="23">
        <f t="shared" ca="1" si="699"/>
        <v>28.455881834042248</v>
      </c>
      <c r="AH1027" s="25" t="str">
        <f t="shared" ref="AH1027:AH1090" ca="1" si="715">IF(AG1027="","",IF(AG1027&gt;=30,"Strong","Weak"))</f>
        <v>Weak</v>
      </c>
      <c r="AI1027" s="25" t="str">
        <f t="shared" ref="AI1027:AI1090" ca="1" si="716">IF(AG1027="","",IF(AB1027&gt;AC1027,"Bullish","Bearish"))</f>
        <v>Bullish</v>
      </c>
      <c r="AJ1027" s="1">
        <f t="shared" ca="1" si="680"/>
        <v>-712198776.13999999</v>
      </c>
      <c r="AK1027" s="10">
        <f t="shared" ca="1" si="681"/>
        <v>-9.1161301997941639E-3</v>
      </c>
      <c r="AL1027" s="10">
        <f t="shared" ca="1" si="686"/>
        <v>0.14422710143207418</v>
      </c>
      <c r="AM1027">
        <f t="shared" ca="1" si="682"/>
        <v>-137.20000000000073</v>
      </c>
      <c r="AN1027">
        <f t="shared" ref="AN1027:AN1090" ca="1" si="717">IF(AM1027&gt;0,AM1027,0)</f>
        <v>0</v>
      </c>
      <c r="AO1027">
        <f t="shared" ref="AO1027:AO1090" ca="1" si="718">IF(AM1027&lt;0,ABS(AM1027),0)</f>
        <v>137.20000000000073</v>
      </c>
      <c r="AP1027">
        <f t="shared" ca="1" si="704"/>
        <v>68.780432752767155</v>
      </c>
      <c r="AQ1027">
        <f t="shared" ca="1" si="704"/>
        <v>49.761753371812468</v>
      </c>
      <c r="AR1027">
        <f t="shared" ca="1" si="687"/>
        <v>1.3821947196846125</v>
      </c>
      <c r="AS1027">
        <f t="shared" ca="1" si="688"/>
        <v>58.021903426417062</v>
      </c>
      <c r="AT1027">
        <f t="shared" ref="AT1027:AT1090" ca="1" si="719">ABS(C1027-D1027)</f>
        <v>245.84999999999854</v>
      </c>
      <c r="AU1027">
        <f t="shared" ca="1" si="689"/>
        <v>200.25404033762138</v>
      </c>
      <c r="AV1027">
        <f t="shared" ca="1" si="684"/>
        <v>15118.820833333333</v>
      </c>
      <c r="AW1027">
        <f t="shared" ca="1" si="698"/>
        <v>14701.619230769233</v>
      </c>
      <c r="AX1027">
        <f t="shared" ca="1" si="697"/>
        <v>417.20160256410054</v>
      </c>
      <c r="AY1027">
        <f t="shared" ca="1" si="702"/>
        <v>246.15655270655245</v>
      </c>
      <c r="AZ1027">
        <f t="shared" ca="1" si="701"/>
        <v>171.04504985754809</v>
      </c>
    </row>
    <row r="1028" spans="1:52" x14ac:dyDescent="0.3">
      <c r="A1028" s="1" vm="6009">
        <f ca="1"/>
        <v>44249</v>
      </c>
      <c r="B1028" s="1" vm="6010">
        <f ca="1"/>
        <v>14999.05</v>
      </c>
      <c r="C1028" s="1" vm="6011">
        <f ca="1"/>
        <v>15010.1</v>
      </c>
      <c r="D1028" s="1" vm="6012">
        <f ca="1"/>
        <v>14635.05</v>
      </c>
      <c r="E1028" s="1" vm="6013">
        <f ca="1"/>
        <v>14675.7</v>
      </c>
      <c r="F1028" s="1" vm="6014">
        <f ca="1"/>
        <v>609898000</v>
      </c>
      <c r="G1028" s="1">
        <f t="shared" ca="1" si="683"/>
        <v>15059.75</v>
      </c>
      <c r="H1028" s="2">
        <f t="shared" ca="1" si="696"/>
        <v>14773.954999999998</v>
      </c>
      <c r="I1028" s="6" t="str" cm="1">
        <f t="array" aca="1" ref="I1028" ca="1">_xlfn.IFS(AND(G1027&lt;H1027,G1028&gt;H1028),"BUY", AND(G1027&gt;H1027,G1028&lt;H1028),"SELL",TRUE,"")</f>
        <v/>
      </c>
      <c r="J1028" s="1" vm="5945">
        <f t="shared" ca="1" si="706"/>
        <v>14952.6</v>
      </c>
      <c r="K1028" s="3" t="str">
        <f t="shared" ref="K1028:K1091" ca="1" si="720">IF(AND(I1027&lt;&gt;"",J1027&lt;&gt;0),IF(I1027="BUY",1-J1028/J1027,J1028/J1027-1),"")</f>
        <v/>
      </c>
      <c r="L1028" s="3">
        <f t="shared" ref="L1028:L1091" ca="1" si="721">IFERROR((E1028/E1027)-1,"")</f>
        <v>-2.0428187628281025E-2</v>
      </c>
      <c r="M1028" s="3">
        <f t="shared" ref="M1028:M1091" ca="1" si="722">IFERROR(LN(E1028/E1027),"")</f>
        <v>-2.0639728948870298E-2</v>
      </c>
      <c r="N1028" s="4">
        <f t="shared" ca="1" si="707"/>
        <v>1</v>
      </c>
      <c r="O1028" s="2">
        <f t="shared" ref="O1028:O1091" ca="1" si="723">IFERROR((M1028*N1028),"")</f>
        <v>-2.0639728948870298E-2</v>
      </c>
      <c r="P1028" s="1">
        <f t="shared" ca="1" si="708"/>
        <v>14773.616666666669</v>
      </c>
      <c r="Q1028" s="1">
        <f t="shared" ca="1" si="709"/>
        <v>9010399257766.668</v>
      </c>
      <c r="R1028" s="1" t="e" vm="4">
        <f ca="1">IF(ISBLANK(A1028),"",SUM($Q$2:Q1028))</f>
        <v>#N/A</v>
      </c>
      <c r="S1028" s="1" t="e" vm="4">
        <f ca="1">IF(ISBLANK(A1028),"",SUM($F$2:F1028))</f>
        <v>#N/A</v>
      </c>
      <c r="T1028" s="1" t="e" vm="4">
        <f t="shared" ca="1" si="710"/>
        <v>#N/A</v>
      </c>
      <c r="U1028" s="1" t="e" vm="4">
        <f t="shared" ca="1" si="711"/>
        <v>#N/A</v>
      </c>
      <c r="V1028" s="17">
        <f t="shared" ca="1" si="712"/>
        <v>375.05000000000109</v>
      </c>
      <c r="W1028" s="17">
        <f t="shared" ca="1" si="713"/>
        <v>0</v>
      </c>
      <c r="X1028" s="17">
        <f t="shared" ca="1" si="714"/>
        <v>263.15000000000146</v>
      </c>
      <c r="Y1028" s="22">
        <f t="shared" ca="1" si="705"/>
        <v>2852.2000000000007</v>
      </c>
      <c r="Z1028" s="22">
        <f t="shared" ca="1" si="705"/>
        <v>788.89999999999964</v>
      </c>
      <c r="AA1028" s="22">
        <f t="shared" ca="1" si="705"/>
        <v>694.25</v>
      </c>
      <c r="AB1028" s="23">
        <f t="shared" ca="1" si="690"/>
        <v>27.65935067667062</v>
      </c>
      <c r="AC1028" s="23">
        <f t="shared" ca="1" si="691"/>
        <v>24.340859687258952</v>
      </c>
      <c r="AD1028" s="23">
        <f t="shared" ca="1" si="692"/>
        <v>3.3184909894116679</v>
      </c>
      <c r="AE1028" s="23">
        <f t="shared" ca="1" si="693"/>
        <v>52.000210363929568</v>
      </c>
      <c r="AF1028" s="23">
        <f t="shared" ca="1" si="694"/>
        <v>6.381687624313094</v>
      </c>
      <c r="AG1028" s="23">
        <f t="shared" ca="1" si="699"/>
        <v>28.764410726284289</v>
      </c>
      <c r="AH1028" s="25" t="str">
        <f t="shared" ca="1" si="715"/>
        <v>Weak</v>
      </c>
      <c r="AI1028" s="25" t="str">
        <f t="shared" ca="1" si="716"/>
        <v>Bullish</v>
      </c>
      <c r="AJ1028" s="1">
        <f t="shared" ref="AJ1028:AJ1091" ca="1" si="724">IF(E1028 = E1027, G1027, IF(E1028 &gt; E1027, G1027 + F1028, G1027 - F1028 ))</f>
        <v>-609882812.45000005</v>
      </c>
      <c r="AK1028" s="10">
        <f t="shared" ref="AK1028:AK1091" ca="1" si="725">LN(E1028/E1027)</f>
        <v>-2.0639728948870298E-2</v>
      </c>
      <c r="AL1028" s="10">
        <f t="shared" ca="1" si="686"/>
        <v>0.14061681935298212</v>
      </c>
      <c r="AM1028">
        <f t="shared" ref="AM1028:AM1091" ca="1" si="726">E1028-E1027</f>
        <v>-306.04999999999927</v>
      </c>
      <c r="AN1028">
        <f t="shared" ca="1" si="717"/>
        <v>0</v>
      </c>
      <c r="AO1028">
        <f t="shared" ca="1" si="718"/>
        <v>306.04999999999927</v>
      </c>
      <c r="AP1028">
        <f t="shared" ca="1" si="704"/>
        <v>63.867544698998074</v>
      </c>
      <c r="AQ1028">
        <f t="shared" ca="1" si="704"/>
        <v>68.068056702397243</v>
      </c>
      <c r="AR1028">
        <f t="shared" ca="1" si="687"/>
        <v>0.93828952658712772</v>
      </c>
      <c r="AS1028">
        <f t="shared" ca="1" si="688"/>
        <v>48.408120340991324</v>
      </c>
      <c r="AT1028">
        <f t="shared" ca="1" si="719"/>
        <v>375.05000000000109</v>
      </c>
      <c r="AU1028">
        <f t="shared" ca="1" si="689"/>
        <v>212.73946602779137</v>
      </c>
      <c r="AV1028">
        <f t="shared" ca="1" si="684"/>
        <v>15100.491666666669</v>
      </c>
      <c r="AW1028">
        <f t="shared" ca="1" si="698"/>
        <v>14704.700000000003</v>
      </c>
      <c r="AX1028">
        <f t="shared" ca="1" si="697"/>
        <v>395.79166666666606</v>
      </c>
      <c r="AY1028">
        <f t="shared" ca="1" si="702"/>
        <v>285.35950854700826</v>
      </c>
      <c r="AZ1028">
        <f t="shared" ca="1" si="701"/>
        <v>110.4321581196578</v>
      </c>
    </row>
    <row r="1029" spans="1:52" x14ac:dyDescent="0.3">
      <c r="A1029" s="1" vm="6015">
        <f ca="1"/>
        <v>44250</v>
      </c>
      <c r="B1029" s="1" vm="6016">
        <f ca="1"/>
        <v>14782.25</v>
      </c>
      <c r="C1029" s="1" vm="6017">
        <f ca="1"/>
        <v>14854.5</v>
      </c>
      <c r="D1029" s="1" vm="6018">
        <f ca="1"/>
        <v>14651.85</v>
      </c>
      <c r="E1029" s="1" vm="6019">
        <f ca="1"/>
        <v>14707.8</v>
      </c>
      <c r="F1029" s="1" vm="6020">
        <f ca="1"/>
        <v>744093000</v>
      </c>
      <c r="G1029" s="1">
        <f t="shared" ca="1" si="683"/>
        <v>14938.62</v>
      </c>
      <c r="H1029" s="2">
        <f t="shared" ca="1" si="696"/>
        <v>14797.4</v>
      </c>
      <c r="I1029" s="6" t="str" cm="1">
        <f t="array" aca="1" ref="I1029" ca="1">_xlfn.IFS(AND(G1028&lt;H1028,G1029&gt;H1029),"BUY", AND(G1028&gt;H1028,G1029&lt;H1029),"SELL",TRUE,"")</f>
        <v/>
      </c>
      <c r="J1029" s="1" vm="5945">
        <f t="shared" ca="1" si="706"/>
        <v>14952.6</v>
      </c>
      <c r="K1029" s="3" t="str">
        <f t="shared" ca="1" si="720"/>
        <v/>
      </c>
      <c r="L1029" s="3">
        <f t="shared" ca="1" si="721"/>
        <v>2.1872891923382376E-3</v>
      </c>
      <c r="M1029" s="3">
        <f t="shared" ca="1" si="722"/>
        <v>2.1849005577883308E-3</v>
      </c>
      <c r="N1029" s="4">
        <f t="shared" ca="1" si="707"/>
        <v>1</v>
      </c>
      <c r="O1029" s="2">
        <f t="shared" ca="1" si="723"/>
        <v>2.1849005577883308E-3</v>
      </c>
      <c r="P1029" s="1">
        <f t="shared" ca="1" si="708"/>
        <v>14738.049999999997</v>
      </c>
      <c r="Q1029" s="1">
        <f t="shared" ca="1" si="709"/>
        <v>10966479838649.998</v>
      </c>
      <c r="R1029" s="1" t="e" vm="4">
        <f ca="1">IF(ISBLANK(A1029),"",SUM($Q$2:Q1029))</f>
        <v>#N/A</v>
      </c>
      <c r="S1029" s="1" t="e" vm="4">
        <f ca="1">IF(ISBLANK(A1029),"",SUM($F$2:F1029))</f>
        <v>#N/A</v>
      </c>
      <c r="T1029" s="1" t="e" vm="4">
        <f t="shared" ca="1" si="710"/>
        <v>#N/A</v>
      </c>
      <c r="U1029" s="1" t="e" vm="4">
        <f t="shared" ca="1" si="711"/>
        <v>#N/A</v>
      </c>
      <c r="V1029" s="17">
        <f t="shared" ca="1" si="712"/>
        <v>202.64999999999964</v>
      </c>
      <c r="W1029" s="17">
        <f t="shared" ca="1" si="713"/>
        <v>0</v>
      </c>
      <c r="X1029" s="17">
        <f t="shared" ca="1" si="714"/>
        <v>0</v>
      </c>
      <c r="Y1029" s="22">
        <f t="shared" ca="1" si="705"/>
        <v>2760.1499999999996</v>
      </c>
      <c r="Z1029" s="22">
        <f t="shared" ca="1" si="705"/>
        <v>651.75</v>
      </c>
      <c r="AA1029" s="22">
        <f t="shared" ca="1" si="705"/>
        <v>694.25</v>
      </c>
      <c r="AB1029" s="23">
        <f t="shared" ca="1" si="690"/>
        <v>23.612847127873486</v>
      </c>
      <c r="AC1029" s="23">
        <f t="shared" ca="1" si="691"/>
        <v>25.15261851710958</v>
      </c>
      <c r="AD1029" s="23">
        <f t="shared" ca="1" si="692"/>
        <v>1.539771389236094</v>
      </c>
      <c r="AE1029" s="23">
        <f t="shared" ca="1" si="693"/>
        <v>48.765465644983067</v>
      </c>
      <c r="AF1029" s="23">
        <f t="shared" ca="1" si="694"/>
        <v>3.157503714710256</v>
      </c>
      <c r="AG1029" s="23">
        <f t="shared" ca="1" si="699"/>
        <v>28.907817134429568</v>
      </c>
      <c r="AH1029" s="25" t="str">
        <f t="shared" ca="1" si="715"/>
        <v>Weak</v>
      </c>
      <c r="AI1029" s="25" t="str">
        <f t="shared" ca="1" si="716"/>
        <v>Bearish</v>
      </c>
      <c r="AJ1029" s="1">
        <f t="shared" ca="1" si="724"/>
        <v>744108059.75</v>
      </c>
      <c r="AK1029" s="10">
        <f t="shared" ca="1" si="725"/>
        <v>2.1849005577883308E-3</v>
      </c>
      <c r="AL1029" s="10">
        <f t="shared" ca="1" si="686"/>
        <v>0.13424195881627229</v>
      </c>
      <c r="AM1029">
        <f t="shared" ca="1" si="726"/>
        <v>32.099999999998545</v>
      </c>
      <c r="AN1029">
        <f t="shared" ca="1" si="717"/>
        <v>32.099999999998545</v>
      </c>
      <c r="AO1029">
        <f t="shared" ca="1" si="718"/>
        <v>0</v>
      </c>
      <c r="AP1029">
        <f t="shared" ca="1" si="704"/>
        <v>61.598434363355246</v>
      </c>
      <c r="AQ1029">
        <f t="shared" ca="1" si="704"/>
        <v>63.206052652226006</v>
      </c>
      <c r="AR1029">
        <f t="shared" ca="1" si="687"/>
        <v>0.97456543762167458</v>
      </c>
      <c r="AS1029">
        <f t="shared" ca="1" si="688"/>
        <v>49.355945316024552</v>
      </c>
      <c r="AT1029">
        <f t="shared" ca="1" si="719"/>
        <v>202.64999999999964</v>
      </c>
      <c r="AU1029">
        <f t="shared" ca="1" si="689"/>
        <v>212.01878988294908</v>
      </c>
      <c r="AV1029">
        <f t="shared" ca="1" si="684"/>
        <v>15082.454166666665</v>
      </c>
      <c r="AW1029">
        <f t="shared" ca="1" si="698"/>
        <v>14715.24230769231</v>
      </c>
      <c r="AX1029">
        <f t="shared" ca="1" si="697"/>
        <v>367.21185897435498</v>
      </c>
      <c r="AY1029">
        <f t="shared" ca="1" si="702"/>
        <v>318.74576210826126</v>
      </c>
      <c r="AZ1029">
        <f t="shared" ca="1" si="701"/>
        <v>48.466096866093721</v>
      </c>
    </row>
    <row r="1030" spans="1:52" x14ac:dyDescent="0.3">
      <c r="A1030" s="1" vm="6021">
        <f ca="1"/>
        <v>44251</v>
      </c>
      <c r="B1030" s="1" vm="6022">
        <f ca="1"/>
        <v>14729.15</v>
      </c>
      <c r="C1030" s="1" vm="6023">
        <f ca="1"/>
        <v>15008.8</v>
      </c>
      <c r="D1030" s="1" vm="6024">
        <f ca="1"/>
        <v>14723.05</v>
      </c>
      <c r="E1030" s="1" vm="6025">
        <f ca="1"/>
        <v>14982</v>
      </c>
      <c r="F1030" s="1" vm="6026">
        <f ca="1"/>
        <v>403755000</v>
      </c>
      <c r="G1030" s="1">
        <f t="shared" ca="1" si="683"/>
        <v>14893.24</v>
      </c>
      <c r="H1030" s="2">
        <f t="shared" ca="1" si="696"/>
        <v>14848.125</v>
      </c>
      <c r="I1030" s="6" t="str" cm="1">
        <f t="array" aca="1" ref="I1030" ca="1">_xlfn.IFS(AND(G1029&lt;H1029,G1030&gt;H1030),"BUY", AND(G1029&gt;H1029,G1030&lt;H1030),"SELL",TRUE,"")</f>
        <v/>
      </c>
      <c r="J1030" s="1" vm="5945">
        <f t="shared" ca="1" si="706"/>
        <v>14952.6</v>
      </c>
      <c r="K1030" s="3" t="str">
        <f t="shared" ca="1" si="720"/>
        <v/>
      </c>
      <c r="L1030" s="3">
        <f t="shared" ca="1" si="721"/>
        <v>1.8643168930771559E-2</v>
      </c>
      <c r="M1030" s="3">
        <f t="shared" ca="1" si="722"/>
        <v>1.8471515221001902E-2</v>
      </c>
      <c r="N1030" s="4">
        <f t="shared" ca="1" si="707"/>
        <v>1</v>
      </c>
      <c r="O1030" s="2">
        <f t="shared" ca="1" si="723"/>
        <v>1.8471515221001902E-2</v>
      </c>
      <c r="P1030" s="1">
        <f t="shared" ca="1" si="708"/>
        <v>14904.616666666667</v>
      </c>
      <c r="Q1030" s="1">
        <f t="shared" ca="1" si="709"/>
        <v>6017813502250</v>
      </c>
      <c r="R1030" s="1" t="e" vm="4">
        <f ca="1">IF(ISBLANK(A1030),"",SUM($Q$2:Q1030))</f>
        <v>#N/A</v>
      </c>
      <c r="S1030" s="1" t="e" vm="4">
        <f ca="1">IF(ISBLANK(A1030),"",SUM($F$2:F1030))</f>
        <v>#N/A</v>
      </c>
      <c r="T1030" s="1" t="e" vm="4">
        <f t="shared" ca="1" si="710"/>
        <v>#N/A</v>
      </c>
      <c r="U1030" s="1" t="e" vm="4">
        <f t="shared" ca="1" si="711"/>
        <v>#N/A</v>
      </c>
      <c r="V1030" s="17">
        <f t="shared" ca="1" si="712"/>
        <v>301</v>
      </c>
      <c r="W1030" s="17">
        <f t="shared" ca="1" si="713"/>
        <v>154.29999999999927</v>
      </c>
      <c r="X1030" s="17">
        <f t="shared" ca="1" si="714"/>
        <v>0</v>
      </c>
      <c r="Y1030" s="22">
        <f t="shared" ca="1" si="705"/>
        <v>2862.1999999999989</v>
      </c>
      <c r="Z1030" s="22">
        <f t="shared" ca="1" si="705"/>
        <v>761.19999999999891</v>
      </c>
      <c r="AA1030" s="22">
        <f t="shared" ca="1" si="705"/>
        <v>694.25</v>
      </c>
      <c r="AB1030" s="23">
        <f t="shared" ca="1" si="690"/>
        <v>26.594926979246708</v>
      </c>
      <c r="AC1030" s="23">
        <f t="shared" ca="1" si="691"/>
        <v>24.255817203549725</v>
      </c>
      <c r="AD1030" s="23">
        <f t="shared" ca="1" si="692"/>
        <v>2.3391097756969828</v>
      </c>
      <c r="AE1030" s="23">
        <f t="shared" ca="1" si="693"/>
        <v>50.850744182796433</v>
      </c>
      <c r="AF1030" s="23">
        <f t="shared" ca="1" si="694"/>
        <v>4.5999519049090702</v>
      </c>
      <c r="AG1030" s="23">
        <f t="shared" ca="1" si="699"/>
        <v>29.022880239694086</v>
      </c>
      <c r="AH1030" s="25" t="str">
        <f t="shared" ca="1" si="715"/>
        <v>Weak</v>
      </c>
      <c r="AI1030" s="25" t="str">
        <f t="shared" ca="1" si="716"/>
        <v>Bullish</v>
      </c>
      <c r="AJ1030" s="1">
        <f t="shared" ca="1" si="724"/>
        <v>403769938.62</v>
      </c>
      <c r="AK1030" s="10">
        <f t="shared" ca="1" si="725"/>
        <v>1.8471515221001902E-2</v>
      </c>
      <c r="AL1030" s="10">
        <f t="shared" ca="1" si="686"/>
        <v>0.15378072128372011</v>
      </c>
      <c r="AM1030">
        <f t="shared" ca="1" si="726"/>
        <v>274.20000000000073</v>
      </c>
      <c r="AN1030">
        <f t="shared" ca="1" si="717"/>
        <v>274.20000000000073</v>
      </c>
      <c r="AO1030">
        <f t="shared" ca="1" si="718"/>
        <v>0</v>
      </c>
      <c r="AP1030">
        <f t="shared" ca="1" si="704"/>
        <v>76.784260480258482</v>
      </c>
      <c r="AQ1030">
        <f t="shared" ca="1" si="704"/>
        <v>58.691334605638431</v>
      </c>
      <c r="AR1030">
        <f t="shared" ca="1" si="687"/>
        <v>1.3082725243205131</v>
      </c>
      <c r="AS1030">
        <f t="shared" ca="1" si="688"/>
        <v>56.67755910691826</v>
      </c>
      <c r="AT1030">
        <f t="shared" ca="1" si="719"/>
        <v>285.75</v>
      </c>
      <c r="AU1030">
        <f t="shared" ca="1" si="689"/>
        <v>217.28530489130986</v>
      </c>
      <c r="AV1030">
        <f t="shared" ca="1" si="684"/>
        <v>15071.304166666663</v>
      </c>
      <c r="AW1030">
        <f t="shared" ca="1" si="698"/>
        <v>14742.19230769231</v>
      </c>
      <c r="AX1030">
        <f t="shared" ca="1" si="697"/>
        <v>329.1118589743528</v>
      </c>
      <c r="AY1030">
        <f t="shared" ca="1" si="702"/>
        <v>343.40836894586778</v>
      </c>
      <c r="AZ1030">
        <f t="shared" ca="1" si="701"/>
        <v>-14.296509971514979</v>
      </c>
    </row>
    <row r="1031" spans="1:52" x14ac:dyDescent="0.3">
      <c r="A1031" s="1" vm="6027">
        <f ca="1"/>
        <v>44252</v>
      </c>
      <c r="B1031" s="1" vm="6028">
        <f ca="1"/>
        <v>15079.85</v>
      </c>
      <c r="C1031" s="1" vm="6029">
        <f ca="1"/>
        <v>15176.5</v>
      </c>
      <c r="D1031" s="1" vm="6030">
        <f ca="1"/>
        <v>15065.35</v>
      </c>
      <c r="E1031" s="1" vm="6031">
        <f ca="1"/>
        <v>15097.35</v>
      </c>
      <c r="F1031" s="1" vm="6032">
        <f ca="1"/>
        <v>803884000</v>
      </c>
      <c r="G1031" s="1">
        <f t="shared" ca="1" si="683"/>
        <v>14888.920000000002</v>
      </c>
      <c r="H1031" s="2">
        <f t="shared" ca="1" si="696"/>
        <v>14912.115</v>
      </c>
      <c r="I1031" s="6" t="str" cm="1">
        <f t="array" aca="1" ref="I1031" ca="1">_xlfn.IFS(AND(G1030&lt;H1030,G1031&gt;H1031),"BUY", AND(G1030&gt;H1030,G1031&lt;H1031),"SELL",TRUE,"")</f>
        <v>SELL</v>
      </c>
      <c r="J1031" s="1" vm="5945">
        <f t="shared" ca="1" si="706"/>
        <v>14952.6</v>
      </c>
      <c r="K1031" s="3" t="str">
        <f t="shared" ca="1" si="720"/>
        <v/>
      </c>
      <c r="L1031" s="3">
        <f t="shared" ca="1" si="721"/>
        <v>7.699239086904397E-3</v>
      </c>
      <c r="M1031" s="3">
        <f t="shared" ca="1" si="722"/>
        <v>7.6697512051000366E-3</v>
      </c>
      <c r="N1031" s="4">
        <f t="shared" ca="1" si="707"/>
        <v>1</v>
      </c>
      <c r="O1031" s="2">
        <f t="shared" ca="1" si="723"/>
        <v>7.6697512051000366E-3</v>
      </c>
      <c r="P1031" s="1">
        <f t="shared" ca="1" si="708"/>
        <v>15113.066666666666</v>
      </c>
      <c r="Q1031" s="1">
        <f t="shared" ca="1" si="709"/>
        <v>12149152484266.666</v>
      </c>
      <c r="R1031" s="1" t="e" vm="4">
        <f ca="1">IF(ISBLANK(A1031),"",SUM($Q$2:Q1031))</f>
        <v>#N/A</v>
      </c>
      <c r="S1031" s="1" t="e" vm="4">
        <f ca="1">IF(ISBLANK(A1031),"",SUM($F$2:F1031))</f>
        <v>#N/A</v>
      </c>
      <c r="T1031" s="1" t="e" vm="4">
        <f t="shared" ca="1" si="710"/>
        <v>#N/A</v>
      </c>
      <c r="U1031" s="1" t="e" vm="4">
        <f t="shared" ca="1" si="711"/>
        <v>#N/A</v>
      </c>
      <c r="V1031" s="17">
        <f t="shared" ca="1" si="712"/>
        <v>194.5</v>
      </c>
      <c r="W1031" s="17">
        <f t="shared" ca="1" si="713"/>
        <v>167.70000000000073</v>
      </c>
      <c r="X1031" s="17">
        <f t="shared" ca="1" si="714"/>
        <v>0</v>
      </c>
      <c r="Y1031" s="22">
        <f t="shared" ca="1" si="705"/>
        <v>2906.7999999999993</v>
      </c>
      <c r="Z1031" s="22">
        <f t="shared" ca="1" si="705"/>
        <v>827.95000000000073</v>
      </c>
      <c r="AA1031" s="22">
        <f t="shared" ca="1" si="705"/>
        <v>694.25</v>
      </c>
      <c r="AB1031" s="23">
        <f t="shared" ca="1" si="690"/>
        <v>28.483211779276214</v>
      </c>
      <c r="AC1031" s="23">
        <f t="shared" ca="1" si="691"/>
        <v>23.88365212604927</v>
      </c>
      <c r="AD1031" s="23">
        <f t="shared" ca="1" si="692"/>
        <v>4.5995596532269438</v>
      </c>
      <c r="AE1031" s="23">
        <f t="shared" ca="1" si="693"/>
        <v>52.366863905325488</v>
      </c>
      <c r="AF1031" s="23">
        <f t="shared" ca="1" si="694"/>
        <v>8.7833399027723491</v>
      </c>
      <c r="AG1031" s="23">
        <f t="shared" ca="1" si="699"/>
        <v>28.796336106112683</v>
      </c>
      <c r="AH1031" s="25" t="str">
        <f t="shared" ca="1" si="715"/>
        <v>Weak</v>
      </c>
      <c r="AI1031" s="25" t="str">
        <f t="shared" ca="1" si="716"/>
        <v>Bullish</v>
      </c>
      <c r="AJ1031" s="1">
        <f t="shared" ca="1" si="724"/>
        <v>803898893.24000001</v>
      </c>
      <c r="AK1031" s="10">
        <f t="shared" ca="1" si="725"/>
        <v>7.6697512051000366E-3</v>
      </c>
      <c r="AL1031" s="10">
        <f t="shared" ca="1" si="686"/>
        <v>0.15677888639586202</v>
      </c>
      <c r="AM1031">
        <f t="shared" ca="1" si="726"/>
        <v>115.35000000000036</v>
      </c>
      <c r="AN1031">
        <f t="shared" ca="1" si="717"/>
        <v>115.35000000000036</v>
      </c>
      <c r="AO1031">
        <f t="shared" ca="1" si="718"/>
        <v>0</v>
      </c>
      <c r="AP1031">
        <f t="shared" ca="1" si="704"/>
        <v>79.538956160240033</v>
      </c>
      <c r="AQ1031">
        <f t="shared" ca="1" si="704"/>
        <v>54.4990964195214</v>
      </c>
      <c r="AR1031">
        <f t="shared" ca="1" si="687"/>
        <v>1.459454585227755</v>
      </c>
      <c r="AS1031">
        <f t="shared" ca="1" si="688"/>
        <v>59.340578760579305</v>
      </c>
      <c r="AT1031">
        <f t="shared" ca="1" si="719"/>
        <v>111.14999999999964</v>
      </c>
      <c r="AU1031">
        <f t="shared" ca="1" si="689"/>
        <v>209.70421168478771</v>
      </c>
      <c r="AV1031">
        <f t="shared" ca="1" si="684"/>
        <v>15070.308333333332</v>
      </c>
      <c r="AW1031">
        <f t="shared" ca="1" si="698"/>
        <v>14764.353846153846</v>
      </c>
      <c r="AX1031">
        <f t="shared" ca="1" si="697"/>
        <v>305.95448717948602</v>
      </c>
      <c r="AY1031">
        <f t="shared" ca="1" si="702"/>
        <v>358.77207977207865</v>
      </c>
      <c r="AZ1031">
        <f t="shared" ca="1" si="701"/>
        <v>-52.817592592592632</v>
      </c>
    </row>
    <row r="1032" spans="1:52" x14ac:dyDescent="0.3">
      <c r="A1032" s="1" vm="6033">
        <f ca="1"/>
        <v>44253</v>
      </c>
      <c r="B1032" s="1" vm="6034">
        <f ca="1"/>
        <v>14888.6</v>
      </c>
      <c r="C1032" s="1" vm="6035">
        <f ca="1"/>
        <v>14919.45</v>
      </c>
      <c r="D1032" s="1" vm="6036">
        <f ca="1"/>
        <v>14467.75</v>
      </c>
      <c r="E1032" s="1" vm="6037">
        <f ca="1"/>
        <v>14529.15</v>
      </c>
      <c r="F1032" s="1" vm="6038">
        <f ca="1"/>
        <v>1103645000</v>
      </c>
      <c r="G1032" s="1">
        <f t="shared" ca="1" si="683"/>
        <v>14798.4</v>
      </c>
      <c r="H1032" s="2">
        <f t="shared" ca="1" si="696"/>
        <v>14956.842499999999</v>
      </c>
      <c r="I1032" s="6" t="str" cm="1">
        <f t="array" aca="1" ref="I1032" ca="1">_xlfn.IFS(AND(G1031&lt;H1031,G1032&gt;H1032),"BUY", AND(G1031&gt;H1031,G1032&lt;H1032),"SELL",TRUE,"")</f>
        <v/>
      </c>
      <c r="J1032" s="1" vm="6034">
        <f t="shared" ca="1" si="706"/>
        <v>14888.6</v>
      </c>
      <c r="K1032" s="3">
        <f t="shared" ca="1" si="720"/>
        <v>-4.2801920736192933E-3</v>
      </c>
      <c r="L1032" s="3">
        <f t="shared" ca="1" si="721"/>
        <v>-3.7635744021301765E-2</v>
      </c>
      <c r="M1032" s="3">
        <f t="shared" ca="1" si="722"/>
        <v>-3.8362255515655551E-2</v>
      </c>
      <c r="N1032" s="4">
        <f t="shared" ca="1" si="707"/>
        <v>-1</v>
      </c>
      <c r="O1032" s="2">
        <f t="shared" ca="1" si="723"/>
        <v>3.8362255515655551E-2</v>
      </c>
      <c r="P1032" s="1">
        <f t="shared" ca="1" si="708"/>
        <v>14638.783333333333</v>
      </c>
      <c r="Q1032" s="1">
        <f t="shared" ca="1" si="709"/>
        <v>16156020031916.666</v>
      </c>
      <c r="R1032" s="1" t="e" vm="4">
        <f ca="1">IF(ISBLANK(A1032),"",SUM($Q$2:Q1032))</f>
        <v>#N/A</v>
      </c>
      <c r="S1032" s="1" t="e" vm="4">
        <f ca="1">IF(ISBLANK(A1032),"",SUM($F$2:F1032))</f>
        <v>#N/A</v>
      </c>
      <c r="T1032" s="1" t="e" vm="4">
        <f t="shared" ca="1" si="710"/>
        <v>#N/A</v>
      </c>
      <c r="U1032" s="1" t="e" vm="4">
        <f t="shared" ca="1" si="711"/>
        <v>#N/A</v>
      </c>
      <c r="V1032" s="17">
        <f t="shared" ca="1" si="712"/>
        <v>629.60000000000036</v>
      </c>
      <c r="W1032" s="17">
        <f t="shared" ca="1" si="713"/>
        <v>0</v>
      </c>
      <c r="X1032" s="17">
        <f t="shared" ca="1" si="714"/>
        <v>597.60000000000036</v>
      </c>
      <c r="Y1032" s="22">
        <f t="shared" ca="1" si="705"/>
        <v>3300.75</v>
      </c>
      <c r="Z1032" s="22">
        <f t="shared" ca="1" si="705"/>
        <v>682.70000000000073</v>
      </c>
      <c r="AA1032" s="22">
        <f t="shared" ca="1" si="705"/>
        <v>1291.8500000000004</v>
      </c>
      <c r="AB1032" s="23">
        <f t="shared" ca="1" si="690"/>
        <v>20.683178065591175</v>
      </c>
      <c r="AC1032" s="23">
        <f t="shared" ca="1" si="691"/>
        <v>39.138074679996983</v>
      </c>
      <c r="AD1032" s="23">
        <f t="shared" ca="1" si="692"/>
        <v>18.454896614405808</v>
      </c>
      <c r="AE1032" s="23">
        <f t="shared" ca="1" si="693"/>
        <v>59.821252745588154</v>
      </c>
      <c r="AF1032" s="23">
        <f t="shared" ca="1" si="694"/>
        <v>30.850067103897061</v>
      </c>
      <c r="AG1032" s="23">
        <f t="shared" ca="1" si="699"/>
        <v>29.318132034564837</v>
      </c>
      <c r="AH1032" s="25" t="str">
        <f t="shared" ca="1" si="715"/>
        <v>Weak</v>
      </c>
      <c r="AI1032" s="25" t="str">
        <f t="shared" ca="1" si="716"/>
        <v>Bearish</v>
      </c>
      <c r="AJ1032" s="1">
        <f t="shared" ca="1" si="724"/>
        <v>-1103630111.0799999</v>
      </c>
      <c r="AK1032" s="10">
        <f t="shared" ca="1" si="725"/>
        <v>-3.8362255515655551E-2</v>
      </c>
      <c r="AL1032" s="10">
        <f t="shared" ca="1" si="686"/>
        <v>0.21901848849638342</v>
      </c>
      <c r="AM1032">
        <f t="shared" ca="1" si="726"/>
        <v>-568.20000000000073</v>
      </c>
      <c r="AN1032">
        <f t="shared" ca="1" si="717"/>
        <v>0</v>
      </c>
      <c r="AO1032">
        <f t="shared" ca="1" si="718"/>
        <v>568.20000000000073</v>
      </c>
      <c r="AP1032">
        <f t="shared" ca="1" si="704"/>
        <v>73.857602148794314</v>
      </c>
      <c r="AQ1032">
        <f t="shared" ca="1" si="704"/>
        <v>91.192018103841363</v>
      </c>
      <c r="AR1032">
        <f t="shared" ca="1" si="687"/>
        <v>0.80991301305221519</v>
      </c>
      <c r="AS1032">
        <f t="shared" ca="1" si="688"/>
        <v>44.748725889670673</v>
      </c>
      <c r="AT1032">
        <f t="shared" ca="1" si="719"/>
        <v>451.70000000000073</v>
      </c>
      <c r="AU1032">
        <f t="shared" ca="1" si="689"/>
        <v>226.98962513587435</v>
      </c>
      <c r="AV1032">
        <f t="shared" ca="1" si="684"/>
        <v>15022.195833333331</v>
      </c>
      <c r="AW1032">
        <f t="shared" ca="1" si="698"/>
        <v>14759.909615384617</v>
      </c>
      <c r="AX1032">
        <f t="shared" ca="1" si="697"/>
        <v>262.28621794871469</v>
      </c>
      <c r="AY1032">
        <f t="shared" ca="1" si="702"/>
        <v>360.4526709401693</v>
      </c>
      <c r="AZ1032">
        <f t="shared" ca="1" si="701"/>
        <v>-98.166452991454605</v>
      </c>
    </row>
    <row r="1033" spans="1:52" x14ac:dyDescent="0.3">
      <c r="A1033" s="1" vm="6039">
        <f ca="1"/>
        <v>44256</v>
      </c>
      <c r="B1033" s="1" vm="6040">
        <f ca="1"/>
        <v>14702.5</v>
      </c>
      <c r="C1033" s="1" vm="6041">
        <f ca="1"/>
        <v>14806.8</v>
      </c>
      <c r="D1033" s="1" vm="6042">
        <f ca="1"/>
        <v>14638.55</v>
      </c>
      <c r="E1033" s="1" vm="6043">
        <f ca="1"/>
        <v>14761.55</v>
      </c>
      <c r="F1033" s="1" vm="6044">
        <f ca="1"/>
        <v>507303000</v>
      </c>
      <c r="G1033" s="1">
        <f t="shared" ref="G1033:G1096" ca="1" si="727">IFERROR(AVERAGE(E1029:E1033),"")</f>
        <v>14815.570000000002</v>
      </c>
      <c r="H1033" s="2">
        <f t="shared" ca="1" si="696"/>
        <v>14980.86</v>
      </c>
      <c r="I1033" s="6" t="str" cm="1">
        <f t="array" aca="1" ref="I1033" ca="1">_xlfn.IFS(AND(G1032&lt;H1032,G1033&gt;H1033),"BUY", AND(G1032&gt;H1032,G1033&lt;H1033),"SELL",TRUE,"")</f>
        <v/>
      </c>
      <c r="J1033" s="1" vm="6034">
        <f t="shared" ca="1" si="706"/>
        <v>14888.6</v>
      </c>
      <c r="K1033" s="3" t="str">
        <f t="shared" ca="1" si="720"/>
        <v/>
      </c>
      <c r="L1033" s="3">
        <f t="shared" ca="1" si="721"/>
        <v>1.5995429877177836E-2</v>
      </c>
      <c r="M1033" s="3">
        <f t="shared" ca="1" si="722"/>
        <v>1.5868850993789412E-2</v>
      </c>
      <c r="N1033" s="4">
        <f t="shared" ca="1" si="707"/>
        <v>-1</v>
      </c>
      <c r="O1033" s="2">
        <f t="shared" ca="1" si="723"/>
        <v>-1.5868850993789412E-2</v>
      </c>
      <c r="P1033" s="1">
        <f t="shared" ca="1" si="708"/>
        <v>14735.633333333331</v>
      </c>
      <c r="Q1033" s="1">
        <f t="shared" ca="1" si="709"/>
        <v>7475430996899.999</v>
      </c>
      <c r="R1033" s="1" t="e" vm="4">
        <f ca="1">IF(ISBLANK(A1033),"",SUM($Q$2:Q1033))</f>
        <v>#N/A</v>
      </c>
      <c r="S1033" s="1" t="e" vm="4">
        <f ca="1">IF(ISBLANK(A1033),"",SUM($F$2:F1033))</f>
        <v>#N/A</v>
      </c>
      <c r="T1033" s="1" t="e" vm="4">
        <f t="shared" ca="1" si="710"/>
        <v>#N/A</v>
      </c>
      <c r="U1033" s="1" t="e" vm="4">
        <f t="shared" ca="1" si="711"/>
        <v>#N/A</v>
      </c>
      <c r="V1033" s="17">
        <f t="shared" ca="1" si="712"/>
        <v>277.64999999999964</v>
      </c>
      <c r="W1033" s="17">
        <f t="shared" ca="1" si="713"/>
        <v>0</v>
      </c>
      <c r="X1033" s="17">
        <f t="shared" ca="1" si="714"/>
        <v>0</v>
      </c>
      <c r="Y1033" s="22">
        <f t="shared" ca="1" si="705"/>
        <v>3385.5999999999985</v>
      </c>
      <c r="Z1033" s="22">
        <f t="shared" ca="1" si="705"/>
        <v>585.5</v>
      </c>
      <c r="AA1033" s="22">
        <f t="shared" ca="1" si="705"/>
        <v>1291.8500000000004</v>
      </c>
      <c r="AB1033" s="23">
        <f t="shared" ca="1" si="690"/>
        <v>17.293832703213617</v>
      </c>
      <c r="AC1033" s="23">
        <f t="shared" ca="1" si="691"/>
        <v>38.15719517958415</v>
      </c>
      <c r="AD1033" s="23">
        <f t="shared" ca="1" si="692"/>
        <v>20.863362476370533</v>
      </c>
      <c r="AE1033" s="23">
        <f t="shared" ca="1" si="693"/>
        <v>55.451027882797767</v>
      </c>
      <c r="AF1033" s="23">
        <f t="shared" ca="1" si="694"/>
        <v>37.624843529443112</v>
      </c>
      <c r="AG1033" s="23">
        <f t="shared" ca="1" si="699"/>
        <v>30.30058031815468</v>
      </c>
      <c r="AH1033" s="25" t="str">
        <f t="shared" ca="1" si="715"/>
        <v>Strong</v>
      </c>
      <c r="AI1033" s="25" t="str">
        <f t="shared" ca="1" si="716"/>
        <v>Bearish</v>
      </c>
      <c r="AJ1033" s="1">
        <f t="shared" ca="1" si="724"/>
        <v>507317798.39999998</v>
      </c>
      <c r="AK1033" s="10">
        <f t="shared" ca="1" si="725"/>
        <v>1.5868850993789412E-2</v>
      </c>
      <c r="AL1033" s="10">
        <f t="shared" ca="1" si="686"/>
        <v>0.23295010334987953</v>
      </c>
      <c r="AM1033">
        <f t="shared" ca="1" si="726"/>
        <v>232.39999999999964</v>
      </c>
      <c r="AN1033">
        <f t="shared" ca="1" si="717"/>
        <v>232.39999999999964</v>
      </c>
      <c r="AO1033">
        <f t="shared" ca="1" si="718"/>
        <v>0</v>
      </c>
      <c r="AP1033">
        <f t="shared" ca="1" si="704"/>
        <v>85.182059138166125</v>
      </c>
      <c r="AQ1033">
        <f t="shared" ca="1" si="704"/>
        <v>84.678302524995544</v>
      </c>
      <c r="AR1033">
        <f t="shared" ca="1" si="687"/>
        <v>1.0059490636697859</v>
      </c>
      <c r="AS1033">
        <f t="shared" ca="1" si="688"/>
        <v>50.148285511769238</v>
      </c>
      <c r="AT1033">
        <f t="shared" ca="1" si="719"/>
        <v>168.25</v>
      </c>
      <c r="AU1033">
        <f t="shared" ca="1" si="689"/>
        <v>222.79393762616903</v>
      </c>
      <c r="AV1033">
        <f t="shared" ca="1" si="684"/>
        <v>14987.883333333331</v>
      </c>
      <c r="AW1033">
        <f t="shared" ca="1" si="698"/>
        <v>14766.494230769229</v>
      </c>
      <c r="AX1033">
        <f t="shared" ca="1" si="697"/>
        <v>221.38910256410236</v>
      </c>
      <c r="AY1033">
        <f t="shared" ca="1" si="702"/>
        <v>346.17329059828887</v>
      </c>
      <c r="AZ1033">
        <f t="shared" ca="1" si="701"/>
        <v>-124.78418803418651</v>
      </c>
    </row>
    <row r="1034" spans="1:52" x14ac:dyDescent="0.3">
      <c r="A1034" s="1" vm="6045">
        <f ca="1"/>
        <v>44257</v>
      </c>
      <c r="B1034" s="1" vm="6046">
        <f ca="1"/>
        <v>14865.3</v>
      </c>
      <c r="C1034" s="1" vm="6047">
        <f ca="1"/>
        <v>14959.1</v>
      </c>
      <c r="D1034" s="1" vm="6048">
        <f ca="1"/>
        <v>14760.8</v>
      </c>
      <c r="E1034" s="1" vm="6049">
        <f ca="1"/>
        <v>14919.1</v>
      </c>
      <c r="F1034" s="1" vm="6050">
        <f ca="1"/>
        <v>621724000</v>
      </c>
      <c r="G1034" s="1">
        <f t="shared" ca="1" si="727"/>
        <v>14857.830000000002</v>
      </c>
      <c r="H1034" s="2">
        <f t="shared" ca="1" si="696"/>
        <v>14994.422500000001</v>
      </c>
      <c r="I1034" s="6" t="str" cm="1">
        <f t="array" aca="1" ref="I1034" ca="1">_xlfn.IFS(AND(G1033&lt;H1033,G1034&gt;H1034),"BUY", AND(G1033&gt;H1033,G1034&lt;H1034),"SELL",TRUE,"")</f>
        <v/>
      </c>
      <c r="J1034" s="1" vm="6034">
        <f t="shared" ca="1" si="706"/>
        <v>14888.6</v>
      </c>
      <c r="K1034" s="3" t="str">
        <f t="shared" ca="1" si="720"/>
        <v/>
      </c>
      <c r="L1034" s="3">
        <f t="shared" ca="1" si="721"/>
        <v>1.0672998431736636E-2</v>
      </c>
      <c r="M1034" s="3">
        <f t="shared" ca="1" si="722"/>
        <v>1.0616444031444284E-2</v>
      </c>
      <c r="N1034" s="4">
        <f t="shared" ca="1" si="707"/>
        <v>-1</v>
      </c>
      <c r="O1034" s="2">
        <f t="shared" ca="1" si="723"/>
        <v>-1.0616444031444284E-2</v>
      </c>
      <c r="P1034" s="1">
        <f t="shared" ca="1" si="708"/>
        <v>14879.666666666666</v>
      </c>
      <c r="Q1034" s="1">
        <f t="shared" ca="1" si="709"/>
        <v>9251045878666.666</v>
      </c>
      <c r="R1034" s="1" t="e" vm="4">
        <f ca="1">IF(ISBLANK(A1034),"",SUM($Q$2:Q1034))</f>
        <v>#N/A</v>
      </c>
      <c r="S1034" s="1" t="e" vm="4">
        <f ca="1">IF(ISBLANK(A1034),"",SUM($F$2:F1034))</f>
        <v>#N/A</v>
      </c>
      <c r="T1034" s="1" t="e" vm="4">
        <f t="shared" ca="1" si="710"/>
        <v>#N/A</v>
      </c>
      <c r="U1034" s="1" t="e" vm="4">
        <f t="shared" ca="1" si="711"/>
        <v>#N/A</v>
      </c>
      <c r="V1034" s="17">
        <f t="shared" ca="1" si="712"/>
        <v>198.30000000000109</v>
      </c>
      <c r="W1034" s="17">
        <f t="shared" ca="1" si="713"/>
        <v>152.30000000000109</v>
      </c>
      <c r="X1034" s="17">
        <f t="shared" ca="1" si="714"/>
        <v>0</v>
      </c>
      <c r="Y1034" s="22">
        <f t="shared" ca="1" si="705"/>
        <v>3392.8500000000004</v>
      </c>
      <c r="Z1034" s="22">
        <f t="shared" ca="1" si="705"/>
        <v>737.80000000000109</v>
      </c>
      <c r="AA1034" s="22">
        <f t="shared" ca="1" si="705"/>
        <v>1204.7500000000018</v>
      </c>
      <c r="AB1034" s="23">
        <f t="shared" ca="1" si="690"/>
        <v>21.745729991010538</v>
      </c>
      <c r="AC1034" s="23">
        <f t="shared" ca="1" si="691"/>
        <v>35.508495807359644</v>
      </c>
      <c r="AD1034" s="23">
        <f t="shared" ca="1" si="692"/>
        <v>13.762765816349106</v>
      </c>
      <c r="AE1034" s="23">
        <f t="shared" ca="1" si="693"/>
        <v>57.254225798370186</v>
      </c>
      <c r="AF1034" s="23">
        <f t="shared" ca="1" si="694"/>
        <v>24.037991300095232</v>
      </c>
      <c r="AG1034" s="23">
        <f t="shared" ca="1" si="699"/>
        <v>30.910189005703149</v>
      </c>
      <c r="AH1034" s="25" t="str">
        <f t="shared" ca="1" si="715"/>
        <v>Strong</v>
      </c>
      <c r="AI1034" s="25" t="str">
        <f t="shared" ca="1" si="716"/>
        <v>Bearish</v>
      </c>
      <c r="AJ1034" s="1">
        <f t="shared" ca="1" si="724"/>
        <v>621738815.57000005</v>
      </c>
      <c r="AK1034" s="10">
        <f t="shared" ca="1" si="725"/>
        <v>1.0616444031444284E-2</v>
      </c>
      <c r="AL1034" s="10">
        <f t="shared" ca="1" si="686"/>
        <v>0.23871500241134186</v>
      </c>
      <c r="AM1034">
        <f t="shared" ca="1" si="726"/>
        <v>157.55000000000109</v>
      </c>
      <c r="AN1034">
        <f t="shared" ca="1" si="717"/>
        <v>157.55000000000109</v>
      </c>
      <c r="AO1034">
        <f t="shared" ca="1" si="718"/>
        <v>0</v>
      </c>
      <c r="AP1034">
        <f t="shared" ca="1" si="704"/>
        <v>90.351197771154347</v>
      </c>
      <c r="AQ1034">
        <f t="shared" ca="1" si="704"/>
        <v>78.629852344638721</v>
      </c>
      <c r="AR1034">
        <f t="shared" ca="1" si="687"/>
        <v>1.1490699152675545</v>
      </c>
      <c r="AS1034">
        <f t="shared" ca="1" si="688"/>
        <v>53.468242568762491</v>
      </c>
      <c r="AT1034">
        <f t="shared" ca="1" si="719"/>
        <v>198.30000000000109</v>
      </c>
      <c r="AU1034">
        <f t="shared" ca="1" si="689"/>
        <v>221.04437065287132</v>
      </c>
      <c r="AV1034">
        <f t="shared" ca="1" si="684"/>
        <v>14967.533333333333</v>
      </c>
      <c r="AW1034">
        <f t="shared" ca="1" si="698"/>
        <v>14787.540384615382</v>
      </c>
      <c r="AX1034">
        <f t="shared" ca="1" si="697"/>
        <v>179.99294871795064</v>
      </c>
      <c r="AY1034">
        <f t="shared" ca="1" si="702"/>
        <v>321.79918091167929</v>
      </c>
      <c r="AZ1034">
        <f t="shared" ca="1" si="701"/>
        <v>-141.80623219372865</v>
      </c>
    </row>
    <row r="1035" spans="1:52" x14ac:dyDescent="0.3">
      <c r="A1035" s="1" vm="6051">
        <f ca="1"/>
        <v>44258</v>
      </c>
      <c r="B1035" s="1" vm="6052">
        <f ca="1"/>
        <v>15064.4</v>
      </c>
      <c r="C1035" s="1" vm="6053">
        <f ca="1"/>
        <v>15273.15</v>
      </c>
      <c r="D1035" s="1" vm="6054">
        <f ca="1"/>
        <v>14995.8</v>
      </c>
      <c r="E1035" s="1" vm="6055">
        <f ca="1"/>
        <v>15245.6</v>
      </c>
      <c r="F1035" s="1" vm="6056">
        <f ca="1"/>
        <v>544206000</v>
      </c>
      <c r="G1035" s="1">
        <f t="shared" ca="1" si="727"/>
        <v>14910.55</v>
      </c>
      <c r="H1035" s="2">
        <f t="shared" ca="1" si="696"/>
        <v>15017.204999999998</v>
      </c>
      <c r="I1035" s="6" t="str" cm="1">
        <f t="array" aca="1" ref="I1035" ca="1">_xlfn.IFS(AND(G1034&lt;H1034,G1035&gt;H1035),"BUY", AND(G1034&gt;H1034,G1035&lt;H1035),"SELL",TRUE,"")</f>
        <v/>
      </c>
      <c r="J1035" s="1" vm="6034">
        <f t="shared" ca="1" si="706"/>
        <v>14888.6</v>
      </c>
      <c r="K1035" s="3" t="str">
        <f t="shared" ca="1" si="720"/>
        <v/>
      </c>
      <c r="L1035" s="3">
        <f t="shared" ca="1" si="721"/>
        <v>2.188469813862759E-2</v>
      </c>
      <c r="M1035" s="3">
        <f t="shared" ca="1" si="722"/>
        <v>2.1648665591659878E-2</v>
      </c>
      <c r="N1035" s="4">
        <f t="shared" ca="1" si="707"/>
        <v>-1</v>
      </c>
      <c r="O1035" s="2">
        <f t="shared" ca="1" si="723"/>
        <v>-2.1648665591659878E-2</v>
      </c>
      <c r="P1035" s="1">
        <f t="shared" ca="1" si="708"/>
        <v>15171.516666666665</v>
      </c>
      <c r="Q1035" s="1">
        <f t="shared" ca="1" si="709"/>
        <v>8256430399099.999</v>
      </c>
      <c r="R1035" s="1" t="e" vm="4">
        <f ca="1">IF(ISBLANK(A1035),"",SUM($Q$2:Q1035))</f>
        <v>#N/A</v>
      </c>
      <c r="S1035" s="1" t="e" vm="4">
        <f ca="1">IF(ISBLANK(A1035),"",SUM($F$2:F1035))</f>
        <v>#N/A</v>
      </c>
      <c r="T1035" s="1" t="e" vm="4">
        <f t="shared" ca="1" si="710"/>
        <v>#N/A</v>
      </c>
      <c r="U1035" s="1" t="e" vm="4">
        <f t="shared" ca="1" si="711"/>
        <v>#N/A</v>
      </c>
      <c r="V1035" s="17">
        <f t="shared" ca="1" si="712"/>
        <v>354.04999999999927</v>
      </c>
      <c r="W1035" s="17">
        <f t="shared" ca="1" si="713"/>
        <v>314.04999999999927</v>
      </c>
      <c r="X1035" s="17">
        <f t="shared" ca="1" si="714"/>
        <v>0</v>
      </c>
      <c r="Y1035" s="22">
        <f t="shared" ca="1" si="705"/>
        <v>3623.7999999999993</v>
      </c>
      <c r="Z1035" s="22">
        <f t="shared" ca="1" si="705"/>
        <v>1031.6000000000004</v>
      </c>
      <c r="AA1035" s="22">
        <f t="shared" ca="1" si="705"/>
        <v>1204.7500000000018</v>
      </c>
      <c r="AB1035" s="23">
        <f t="shared" ca="1" si="690"/>
        <v>28.467354710524877</v>
      </c>
      <c r="AC1035" s="23">
        <f t="shared" ca="1" si="691"/>
        <v>33.245488161598381</v>
      </c>
      <c r="AD1035" s="23">
        <f t="shared" ca="1" si="692"/>
        <v>4.7781334510735043</v>
      </c>
      <c r="AE1035" s="23">
        <f t="shared" ca="1" si="693"/>
        <v>61.712842872123261</v>
      </c>
      <c r="AF1035" s="23">
        <f t="shared" ca="1" si="694"/>
        <v>7.7425268853266003</v>
      </c>
      <c r="AG1035" s="23">
        <f t="shared" ca="1" si="699"/>
        <v>30.52988837689</v>
      </c>
      <c r="AH1035" s="25" t="str">
        <f t="shared" ca="1" si="715"/>
        <v>Strong</v>
      </c>
      <c r="AI1035" s="25" t="str">
        <f t="shared" ca="1" si="716"/>
        <v>Bearish</v>
      </c>
      <c r="AJ1035" s="1">
        <f t="shared" ca="1" si="724"/>
        <v>544220857.83000004</v>
      </c>
      <c r="AK1035" s="10">
        <f t="shared" ca="1" si="725"/>
        <v>2.1648665591659878E-2</v>
      </c>
      <c r="AL1035" s="10">
        <f t="shared" ca="1" si="686"/>
        <v>0.25666482788310824</v>
      </c>
      <c r="AM1035">
        <f t="shared" ca="1" si="726"/>
        <v>326.5</v>
      </c>
      <c r="AN1035">
        <f t="shared" ca="1" si="717"/>
        <v>326.5</v>
      </c>
      <c r="AO1035">
        <f t="shared" ca="1" si="718"/>
        <v>0</v>
      </c>
      <c r="AP1035">
        <f t="shared" ca="1" si="704"/>
        <v>107.21896935892903</v>
      </c>
      <c r="AQ1035">
        <f t="shared" ca="1" si="704"/>
        <v>73.013434320021673</v>
      </c>
      <c r="AR1035">
        <f t="shared" ca="1" si="687"/>
        <v>1.4684827574194459</v>
      </c>
      <c r="AS1035">
        <f t="shared" ca="1" si="688"/>
        <v>59.489285594791809</v>
      </c>
      <c r="AT1035">
        <f t="shared" ca="1" si="719"/>
        <v>277.35000000000036</v>
      </c>
      <c r="AU1035">
        <f t="shared" ca="1" si="689"/>
        <v>225.06620132052339</v>
      </c>
      <c r="AV1035">
        <f t="shared" ca="1" si="684"/>
        <v>14961.775000000001</v>
      </c>
      <c r="AW1035">
        <f t="shared" ca="1" si="698"/>
        <v>14826.259615384613</v>
      </c>
      <c r="AX1035">
        <f t="shared" ca="1" si="697"/>
        <v>135.51538461538803</v>
      </c>
      <c r="AY1035">
        <f t="shared" ca="1" si="702"/>
        <v>290.4950142450129</v>
      </c>
      <c r="AZ1035">
        <f t="shared" ca="1" si="701"/>
        <v>-154.97962962962487</v>
      </c>
    </row>
    <row r="1036" spans="1:52" x14ac:dyDescent="0.3">
      <c r="A1036" s="1" vm="6057">
        <f ca="1"/>
        <v>44259</v>
      </c>
      <c r="B1036" s="1" vm="6058">
        <f ca="1"/>
        <v>15026.75</v>
      </c>
      <c r="C1036" s="1" vm="6059">
        <f ca="1"/>
        <v>15202.35</v>
      </c>
      <c r="D1036" s="1" vm="6060">
        <f ca="1"/>
        <v>14980.2</v>
      </c>
      <c r="E1036" s="1" vm="6061">
        <f ca="1"/>
        <v>15080.75</v>
      </c>
      <c r="F1036" s="1" vm="6062">
        <f ca="1"/>
        <v>534850000</v>
      </c>
      <c r="G1036" s="1">
        <f t="shared" ca="1" si="727"/>
        <v>14907.23</v>
      </c>
      <c r="H1036" s="2">
        <f t="shared" ca="1" si="696"/>
        <v>15026.459999999997</v>
      </c>
      <c r="I1036" s="6" t="str" cm="1">
        <f t="array" aca="1" ref="I1036" ca="1">_xlfn.IFS(AND(G1035&lt;H1035,G1036&gt;H1036),"BUY", AND(G1035&gt;H1035,G1036&lt;H1036),"SELL",TRUE,"")</f>
        <v/>
      </c>
      <c r="J1036" s="1" vm="6034">
        <f t="shared" ca="1" si="706"/>
        <v>14888.6</v>
      </c>
      <c r="K1036" s="3" t="str">
        <f t="shared" ca="1" si="720"/>
        <v/>
      </c>
      <c r="L1036" s="3">
        <f t="shared" ca="1" si="721"/>
        <v>-1.0812955869234475E-2</v>
      </c>
      <c r="M1036" s="3">
        <f t="shared" ca="1" si="722"/>
        <v>-1.0871840740940207E-2</v>
      </c>
      <c r="N1036" s="4">
        <f t="shared" ca="1" si="707"/>
        <v>-1</v>
      </c>
      <c r="O1036" s="2">
        <f t="shared" ca="1" si="723"/>
        <v>1.0871840740940207E-2</v>
      </c>
      <c r="P1036" s="1">
        <f t="shared" ca="1" si="708"/>
        <v>15087.766666666668</v>
      </c>
      <c r="Q1036" s="1">
        <f t="shared" ca="1" si="709"/>
        <v>8069692001666.668</v>
      </c>
      <c r="R1036" s="1" t="e" vm="4">
        <f ca="1">IF(ISBLANK(A1036),"",SUM($Q$2:Q1036))</f>
        <v>#N/A</v>
      </c>
      <c r="S1036" s="1" t="e" vm="4">
        <f ca="1">IF(ISBLANK(A1036),"",SUM($F$2:F1036))</f>
        <v>#N/A</v>
      </c>
      <c r="T1036" s="1" t="e" vm="4">
        <f t="shared" ca="1" si="710"/>
        <v>#N/A</v>
      </c>
      <c r="U1036" s="1" t="e" vm="4">
        <f t="shared" ca="1" si="711"/>
        <v>#N/A</v>
      </c>
      <c r="V1036" s="17">
        <f t="shared" ca="1" si="712"/>
        <v>265.39999999999964</v>
      </c>
      <c r="W1036" s="17">
        <f t="shared" ca="1" si="713"/>
        <v>0</v>
      </c>
      <c r="X1036" s="17">
        <f t="shared" ca="1" si="714"/>
        <v>15.599999999998545</v>
      </c>
      <c r="Y1036" s="22">
        <f t="shared" ca="1" si="705"/>
        <v>3726.6999999999989</v>
      </c>
      <c r="Z1036" s="22">
        <f t="shared" ca="1" si="705"/>
        <v>976.60000000000036</v>
      </c>
      <c r="AA1036" s="22">
        <f t="shared" ca="1" si="705"/>
        <v>1220.3500000000004</v>
      </c>
      <c r="AB1036" s="23">
        <f t="shared" ca="1" si="690"/>
        <v>26.205490111895259</v>
      </c>
      <c r="AC1036" s="23">
        <f t="shared" ca="1" si="691"/>
        <v>32.746129283280133</v>
      </c>
      <c r="AD1036" s="23">
        <f t="shared" ca="1" si="692"/>
        <v>6.5406391713848748</v>
      </c>
      <c r="AE1036" s="23">
        <f t="shared" ca="1" si="693"/>
        <v>58.951619395175392</v>
      </c>
      <c r="AF1036" s="23">
        <f t="shared" ca="1" si="694"/>
        <v>11.094927057966727</v>
      </c>
      <c r="AG1036" s="23">
        <f t="shared" ca="1" si="699"/>
        <v>29.652833886967795</v>
      </c>
      <c r="AH1036" s="25" t="str">
        <f t="shared" ca="1" si="715"/>
        <v>Weak</v>
      </c>
      <c r="AI1036" s="25" t="str">
        <f t="shared" ca="1" si="716"/>
        <v>Bearish</v>
      </c>
      <c r="AJ1036" s="1">
        <f t="shared" ca="1" si="724"/>
        <v>-534835089.44999999</v>
      </c>
      <c r="AK1036" s="10">
        <f t="shared" ca="1" si="725"/>
        <v>-1.0871840740940207E-2</v>
      </c>
      <c r="AL1036" s="10">
        <f t="shared" ca="1" si="686"/>
        <v>0.26105485457646738</v>
      </c>
      <c r="AM1036">
        <f t="shared" ca="1" si="726"/>
        <v>-164.85000000000036</v>
      </c>
      <c r="AN1036">
        <f t="shared" ca="1" si="717"/>
        <v>0</v>
      </c>
      <c r="AO1036">
        <f t="shared" ca="1" si="718"/>
        <v>164.85000000000036</v>
      </c>
      <c r="AP1036">
        <f t="shared" ca="1" si="704"/>
        <v>99.560471547576952</v>
      </c>
      <c r="AQ1036">
        <f t="shared" ca="1" si="704"/>
        <v>79.573189011448719</v>
      </c>
      <c r="AR1036">
        <f t="shared" ca="1" si="687"/>
        <v>1.2511811174647347</v>
      </c>
      <c r="AS1036">
        <f t="shared" ca="1" si="688"/>
        <v>55.57887403008278</v>
      </c>
      <c r="AT1036">
        <f t="shared" ca="1" si="719"/>
        <v>222.14999999999964</v>
      </c>
      <c r="AU1036">
        <f t="shared" ca="1" si="689"/>
        <v>224.85790122620025</v>
      </c>
      <c r="AV1036">
        <f t="shared" ca="1" si="684"/>
        <v>14942.383333333333</v>
      </c>
      <c r="AW1036">
        <f t="shared" ca="1" si="698"/>
        <v>14869.07692307692</v>
      </c>
      <c r="AX1036">
        <f t="shared" ca="1" si="697"/>
        <v>73.306410256413074</v>
      </c>
      <c r="AY1036">
        <f t="shared" ca="1" si="702"/>
        <v>252.28443732193651</v>
      </c>
      <c r="AZ1036">
        <f t="shared" ca="1" si="701"/>
        <v>-178.97802706552343</v>
      </c>
    </row>
    <row r="1037" spans="1:52" x14ac:dyDescent="0.3">
      <c r="A1037" s="1" vm="6063">
        <f ca="1"/>
        <v>44260</v>
      </c>
      <c r="B1037" s="1" vm="6064">
        <f ca="1"/>
        <v>14977.95</v>
      </c>
      <c r="C1037" s="1" vm="6065">
        <f ca="1"/>
        <v>15092.35</v>
      </c>
      <c r="D1037" s="1" vm="6066">
        <f ca="1"/>
        <v>14862.1</v>
      </c>
      <c r="E1037" s="1" vm="6067">
        <f ca="1"/>
        <v>14938.1</v>
      </c>
      <c r="F1037" s="1" vm="6068">
        <f ca="1"/>
        <v>640700000</v>
      </c>
      <c r="G1037" s="1">
        <f t="shared" ca="1" si="727"/>
        <v>14989.02</v>
      </c>
      <c r="H1037" s="2">
        <f t="shared" ca="1" si="696"/>
        <v>15027.152499999997</v>
      </c>
      <c r="I1037" s="6" t="str" cm="1">
        <f t="array" aca="1" ref="I1037" ca="1">_xlfn.IFS(AND(G1036&lt;H1036,G1037&gt;H1037),"BUY", AND(G1036&gt;H1036,G1037&lt;H1037),"SELL",TRUE,"")</f>
        <v/>
      </c>
      <c r="J1037" s="1" vm="6034">
        <f t="shared" ca="1" si="706"/>
        <v>14888.6</v>
      </c>
      <c r="K1037" s="3" t="str">
        <f t="shared" ca="1" si="720"/>
        <v/>
      </c>
      <c r="L1037" s="3">
        <f t="shared" ca="1" si="721"/>
        <v>-9.4590786267261251E-3</v>
      </c>
      <c r="M1037" s="3">
        <f t="shared" ca="1" si="722"/>
        <v>-9.5040998420298489E-3</v>
      </c>
      <c r="N1037" s="4">
        <f t="shared" ca="1" si="707"/>
        <v>-1</v>
      </c>
      <c r="O1037" s="2">
        <f t="shared" ca="1" si="723"/>
        <v>9.5040998420298489E-3</v>
      </c>
      <c r="P1037" s="1">
        <f t="shared" ca="1" si="708"/>
        <v>14964.183333333334</v>
      </c>
      <c r="Q1037" s="1">
        <f t="shared" ca="1" si="709"/>
        <v>9587552261666.668</v>
      </c>
      <c r="R1037" s="1" t="e" vm="4">
        <f ca="1">IF(ISBLANK(A1037),"",SUM($Q$2:Q1037))</f>
        <v>#N/A</v>
      </c>
      <c r="S1037" s="1" t="e" vm="4">
        <f ca="1">IF(ISBLANK(A1037),"",SUM($F$2:F1037))</f>
        <v>#N/A</v>
      </c>
      <c r="T1037" s="1" t="e" vm="4">
        <f t="shared" ca="1" si="710"/>
        <v>#N/A</v>
      </c>
      <c r="U1037" s="1" t="e" vm="4">
        <f t="shared" ca="1" si="711"/>
        <v>#N/A</v>
      </c>
      <c r="V1037" s="17">
        <f t="shared" ca="1" si="712"/>
        <v>230.25</v>
      </c>
      <c r="W1037" s="17">
        <f t="shared" ca="1" si="713"/>
        <v>0</v>
      </c>
      <c r="X1037" s="17">
        <f t="shared" ca="1" si="714"/>
        <v>118.10000000000036</v>
      </c>
      <c r="Y1037" s="22">
        <f t="shared" ca="1" si="705"/>
        <v>3780.0999999999985</v>
      </c>
      <c r="Z1037" s="22">
        <f t="shared" ca="1" si="705"/>
        <v>879.95000000000073</v>
      </c>
      <c r="AA1037" s="22">
        <f t="shared" ca="1" si="705"/>
        <v>1338.4500000000007</v>
      </c>
      <c r="AB1037" s="23">
        <f t="shared" ca="1" si="690"/>
        <v>23.278484696172086</v>
      </c>
      <c r="AC1037" s="23">
        <f t="shared" ca="1" si="691"/>
        <v>35.407793444617901</v>
      </c>
      <c r="AD1037" s="23">
        <f t="shared" ca="1" si="692"/>
        <v>12.129308748445816</v>
      </c>
      <c r="AE1037" s="23">
        <f t="shared" ca="1" si="693"/>
        <v>58.686278140789987</v>
      </c>
      <c r="AF1037" s="23">
        <f t="shared" ca="1" si="694"/>
        <v>20.668049044356284</v>
      </c>
      <c r="AG1037" s="23">
        <f t="shared" ca="1" si="699"/>
        <v>28.651116563958453</v>
      </c>
      <c r="AH1037" s="25" t="str">
        <f t="shared" ca="1" si="715"/>
        <v>Weak</v>
      </c>
      <c r="AI1037" s="25" t="str">
        <f t="shared" ca="1" si="716"/>
        <v>Bearish</v>
      </c>
      <c r="AJ1037" s="1">
        <f t="shared" ca="1" si="724"/>
        <v>-640685092.76999998</v>
      </c>
      <c r="AK1037" s="10">
        <f t="shared" ca="1" si="725"/>
        <v>-9.5040998420298489E-3</v>
      </c>
      <c r="AL1037" s="10">
        <f t="shared" ca="1" si="686"/>
        <v>0.25917201603652379</v>
      </c>
      <c r="AM1037">
        <f t="shared" ca="1" si="726"/>
        <v>-142.64999999999964</v>
      </c>
      <c r="AN1037">
        <f t="shared" ca="1" si="717"/>
        <v>0</v>
      </c>
      <c r="AO1037">
        <f t="shared" ca="1" si="718"/>
        <v>142.64999999999964</v>
      </c>
      <c r="AP1037">
        <f t="shared" ca="1" si="704"/>
        <v>92.449009294178595</v>
      </c>
      <c r="AQ1037">
        <f t="shared" ca="1" si="704"/>
        <v>84.078675510630916</v>
      </c>
      <c r="AR1037">
        <f t="shared" ca="1" si="687"/>
        <v>1.0995535875501432</v>
      </c>
      <c r="AS1037">
        <f t="shared" ca="1" si="688"/>
        <v>52.370827497342106</v>
      </c>
      <c r="AT1037">
        <f t="shared" ca="1" si="719"/>
        <v>230.25</v>
      </c>
      <c r="AU1037">
        <f t="shared" ca="1" si="689"/>
        <v>225.2430511386145</v>
      </c>
      <c r="AV1037">
        <f t="shared" ca="1" si="684"/>
        <v>14919.816666666668</v>
      </c>
      <c r="AW1037">
        <f t="shared" ca="1" si="698"/>
        <v>14912.174999999997</v>
      </c>
      <c r="AX1037">
        <f t="shared" ca="1" si="697"/>
        <v>7.6416666666700621</v>
      </c>
      <c r="AY1037">
        <f t="shared" ca="1" si="702"/>
        <v>209.1566595441592</v>
      </c>
      <c r="AZ1037">
        <f t="shared" ca="1" si="701"/>
        <v>-201.51499287748914</v>
      </c>
    </row>
    <row r="1038" spans="1:52" x14ac:dyDescent="0.3">
      <c r="A1038" s="1" vm="6069">
        <f ca="1"/>
        <v>44263</v>
      </c>
      <c r="B1038" s="1" vm="6070">
        <f ca="1"/>
        <v>15002.45</v>
      </c>
      <c r="C1038" s="1" vm="6071">
        <f ca="1"/>
        <v>15111.15</v>
      </c>
      <c r="D1038" s="1" vm="6072">
        <f ca="1"/>
        <v>14919.9</v>
      </c>
      <c r="E1038" s="1" vm="6073">
        <f ca="1"/>
        <v>14956.2</v>
      </c>
      <c r="F1038" s="1" vm="6074">
        <f ca="1"/>
        <v>580308000</v>
      </c>
      <c r="G1038" s="1">
        <f t="shared" ca="1" si="727"/>
        <v>15027.95</v>
      </c>
      <c r="H1038" s="2">
        <f t="shared" ca="1" si="696"/>
        <v>15019.172499999997</v>
      </c>
      <c r="I1038" s="6" t="str" cm="1">
        <f t="array" aca="1" ref="I1038" ca="1">_xlfn.IFS(AND(G1037&lt;H1037,G1038&gt;H1038),"BUY", AND(G1037&gt;H1037,G1038&lt;H1038),"SELL",TRUE,"")</f>
        <v>BUY</v>
      </c>
      <c r="J1038" s="1" vm="6034">
        <f t="shared" ca="1" si="706"/>
        <v>14888.6</v>
      </c>
      <c r="K1038" s="3" t="str">
        <f t="shared" ca="1" si="720"/>
        <v/>
      </c>
      <c r="L1038" s="3">
        <f t="shared" ca="1" si="721"/>
        <v>1.2116668117096996E-3</v>
      </c>
      <c r="M1038" s="3">
        <f t="shared" ca="1" si="722"/>
        <v>1.2109333359041415E-3</v>
      </c>
      <c r="N1038" s="4">
        <f t="shared" ca="1" si="707"/>
        <v>-1</v>
      </c>
      <c r="O1038" s="2">
        <f t="shared" ca="1" si="723"/>
        <v>-1.2109333359041415E-3</v>
      </c>
      <c r="P1038" s="1">
        <f t="shared" ca="1" si="708"/>
        <v>14995.75</v>
      </c>
      <c r="Q1038" s="1">
        <f t="shared" ca="1" si="709"/>
        <v>8702153691000</v>
      </c>
      <c r="R1038" s="1" t="e" vm="4">
        <f ca="1">IF(ISBLANK(A1038),"",SUM($Q$2:Q1038))</f>
        <v>#N/A</v>
      </c>
      <c r="S1038" s="1" t="e" vm="4">
        <f ca="1">IF(ISBLANK(A1038),"",SUM($F$2:F1038))</f>
        <v>#N/A</v>
      </c>
      <c r="T1038" s="1" t="e" vm="4">
        <f t="shared" ca="1" si="710"/>
        <v>#N/A</v>
      </c>
      <c r="U1038" s="1" t="e" vm="4">
        <f t="shared" ca="1" si="711"/>
        <v>#N/A</v>
      </c>
      <c r="V1038" s="17">
        <f t="shared" ca="1" si="712"/>
        <v>191.25</v>
      </c>
      <c r="W1038" s="17">
        <f t="shared" ca="1" si="713"/>
        <v>18.799999999999272</v>
      </c>
      <c r="X1038" s="17">
        <f t="shared" ca="1" si="714"/>
        <v>0</v>
      </c>
      <c r="Y1038" s="22">
        <f t="shared" ca="1" si="705"/>
        <v>3781.7999999999993</v>
      </c>
      <c r="Z1038" s="22">
        <f t="shared" ca="1" si="705"/>
        <v>807.14999999999964</v>
      </c>
      <c r="AA1038" s="22">
        <f t="shared" ca="1" si="705"/>
        <v>1338.4500000000007</v>
      </c>
      <c r="AB1038" s="23">
        <f t="shared" ca="1" si="690"/>
        <v>21.343011264477227</v>
      </c>
      <c r="AC1038" s="23">
        <f t="shared" ca="1" si="691"/>
        <v>35.391876884023503</v>
      </c>
      <c r="AD1038" s="23">
        <f t="shared" ca="1" si="692"/>
        <v>14.048865619546277</v>
      </c>
      <c r="AE1038" s="23">
        <f t="shared" ca="1" si="693"/>
        <v>56.73488814850073</v>
      </c>
      <c r="AF1038" s="23">
        <f t="shared" ca="1" si="694"/>
        <v>24.762304250559328</v>
      </c>
      <c r="AG1038" s="23">
        <f t="shared" ca="1" si="699"/>
        <v>26.31489956385904</v>
      </c>
      <c r="AH1038" s="25" t="str">
        <f t="shared" ca="1" si="715"/>
        <v>Weak</v>
      </c>
      <c r="AI1038" s="25" t="str">
        <f t="shared" ca="1" si="716"/>
        <v>Bearish</v>
      </c>
      <c r="AJ1038" s="1">
        <f t="shared" ca="1" si="724"/>
        <v>580322989.01999998</v>
      </c>
      <c r="AK1038" s="10">
        <f t="shared" ca="1" si="725"/>
        <v>1.2109333359041415E-3</v>
      </c>
      <c r="AL1038" s="10">
        <f t="shared" ca="1" si="686"/>
        <v>0.25939397929020019</v>
      </c>
      <c r="AM1038">
        <f t="shared" ca="1" si="726"/>
        <v>18.100000000000364</v>
      </c>
      <c r="AN1038">
        <f t="shared" ca="1" si="717"/>
        <v>18.100000000000364</v>
      </c>
      <c r="AO1038">
        <f t="shared" ca="1" si="718"/>
        <v>0</v>
      </c>
      <c r="AP1038">
        <f t="shared" ca="1" si="704"/>
        <v>87.138365773165873</v>
      </c>
      <c r="AQ1038">
        <f t="shared" ca="1" si="704"/>
        <v>78.073055831300138</v>
      </c>
      <c r="AR1038">
        <f t="shared" ca="1" si="687"/>
        <v>1.1161131692021127</v>
      </c>
      <c r="AS1038">
        <f t="shared" ca="1" si="688"/>
        <v>52.743548192318407</v>
      </c>
      <c r="AT1038">
        <f t="shared" ca="1" si="719"/>
        <v>191.25</v>
      </c>
      <c r="AU1038">
        <f t="shared" ca="1" si="689"/>
        <v>222.81497605728489</v>
      </c>
      <c r="AV1038">
        <f t="shared" ref="AV1038:AV1101" ca="1" si="728">AVERAGE(E1027:E1038)</f>
        <v>14906.254166666668</v>
      </c>
      <c r="AW1038">
        <f t="shared" ca="1" si="698"/>
        <v>14963.005769230766</v>
      </c>
      <c r="AX1038">
        <f t="shared" ca="1" si="697"/>
        <v>-56.751602564097993</v>
      </c>
      <c r="AY1038">
        <f t="shared" ca="1" si="702"/>
        <v>162.04960826210885</v>
      </c>
      <c r="AZ1038">
        <f t="shared" ca="1" si="701"/>
        <v>-218.80121082620684</v>
      </c>
    </row>
    <row r="1039" spans="1:52" x14ac:dyDescent="0.3">
      <c r="A1039" s="1" vm="6075">
        <f ca="1"/>
        <v>44264</v>
      </c>
      <c r="B1039" s="1" vm="6076">
        <f ca="1"/>
        <v>15049.9</v>
      </c>
      <c r="C1039" s="1" vm="6077">
        <f ca="1"/>
        <v>15126.85</v>
      </c>
      <c r="D1039" s="1" vm="6078">
        <f ca="1"/>
        <v>14925.45</v>
      </c>
      <c r="E1039" s="1" vm="6079">
        <f ca="1"/>
        <v>15098.4</v>
      </c>
      <c r="F1039" s="1" vm="6080">
        <f ca="1"/>
        <v>675271000</v>
      </c>
      <c r="G1039" s="1">
        <f t="shared" ca="1" si="727"/>
        <v>15063.809999999998</v>
      </c>
      <c r="H1039" s="2">
        <f t="shared" ca="1" si="696"/>
        <v>15018.627499999999</v>
      </c>
      <c r="I1039" s="6" t="str" cm="1">
        <f t="array" aca="1" ref="I1039" ca="1">_xlfn.IFS(AND(G1038&lt;H1038,G1039&gt;H1039),"BUY", AND(G1038&gt;H1038,G1039&lt;H1039),"SELL",TRUE,"")</f>
        <v/>
      </c>
      <c r="J1039" s="1" vm="6076">
        <f t="shared" ca="1" si="706"/>
        <v>15049.9</v>
      </c>
      <c r="K1039" s="3">
        <f t="shared" ca="1" si="720"/>
        <v>-1.0833792297462397E-2</v>
      </c>
      <c r="L1039" s="3">
        <f t="shared" ca="1" si="721"/>
        <v>9.5077626669874959E-3</v>
      </c>
      <c r="M1039" s="3">
        <f t="shared" ca="1" si="722"/>
        <v>9.4628483568291177E-3</v>
      </c>
      <c r="N1039" s="4">
        <f t="shared" ca="1" si="707"/>
        <v>1</v>
      </c>
      <c r="O1039" s="2">
        <f t="shared" ca="1" si="723"/>
        <v>9.4628483568291177E-3</v>
      </c>
      <c r="P1039" s="1">
        <f t="shared" ca="1" si="708"/>
        <v>15050.233333333335</v>
      </c>
      <c r="Q1039" s="1">
        <f t="shared" ca="1" si="709"/>
        <v>10162986113233.334</v>
      </c>
      <c r="R1039" s="1" t="e" vm="4">
        <f ca="1">IF(ISBLANK(A1039),"",SUM($Q$2:Q1039))</f>
        <v>#N/A</v>
      </c>
      <c r="S1039" s="1" t="e" vm="4">
        <f ca="1">IF(ISBLANK(A1039),"",SUM($F$2:F1039))</f>
        <v>#N/A</v>
      </c>
      <c r="T1039" s="1" t="e" vm="4">
        <f t="shared" ca="1" si="710"/>
        <v>#N/A</v>
      </c>
      <c r="U1039" s="1" t="e" vm="4">
        <f t="shared" ca="1" si="711"/>
        <v>#N/A</v>
      </c>
      <c r="V1039" s="17">
        <f t="shared" ca="1" si="712"/>
        <v>201.39999999999964</v>
      </c>
      <c r="W1039" s="17">
        <f t="shared" ca="1" si="713"/>
        <v>15.700000000000728</v>
      </c>
      <c r="X1039" s="17">
        <f t="shared" ca="1" si="714"/>
        <v>0</v>
      </c>
      <c r="Y1039" s="22">
        <f t="shared" ref="Y1039:AA1041" ca="1" si="729">SUM(V1026:V1039)</f>
        <v>3839.6499999999996</v>
      </c>
      <c r="Z1039" s="22">
        <f t="shared" ca="1" si="729"/>
        <v>822.85000000000036</v>
      </c>
      <c r="AA1039" s="22">
        <f t="shared" ca="1" si="729"/>
        <v>1267</v>
      </c>
      <c r="AB1039" s="23">
        <f t="shared" ca="1" si="690"/>
        <v>21.430338702746354</v>
      </c>
      <c r="AC1039" s="23">
        <f t="shared" ca="1" si="691"/>
        <v>32.997799278580082</v>
      </c>
      <c r="AD1039" s="23">
        <f t="shared" ca="1" si="692"/>
        <v>11.567460575833728</v>
      </c>
      <c r="AE1039" s="23">
        <f t="shared" ca="1" si="693"/>
        <v>54.428137981326437</v>
      </c>
      <c r="AF1039" s="23">
        <f t="shared" ca="1" si="694"/>
        <v>21.252721487188058</v>
      </c>
      <c r="AG1039" s="23">
        <f t="shared" ca="1" si="699"/>
        <v>22.838653510856659</v>
      </c>
      <c r="AH1039" s="25" t="str">
        <f t="shared" ca="1" si="715"/>
        <v>Weak</v>
      </c>
      <c r="AI1039" s="25" t="str">
        <f t="shared" ca="1" si="716"/>
        <v>Bearish</v>
      </c>
      <c r="AJ1039" s="1">
        <f t="shared" ca="1" si="724"/>
        <v>675286027.95000005</v>
      </c>
      <c r="AK1039" s="10">
        <f t="shared" ca="1" si="725"/>
        <v>9.4628483568291177E-3</v>
      </c>
      <c r="AL1039" s="10">
        <f t="shared" ca="1" si="686"/>
        <v>0.26231505079674972</v>
      </c>
      <c r="AM1039">
        <f t="shared" ca="1" si="726"/>
        <v>142.19999999999891</v>
      </c>
      <c r="AN1039">
        <f t="shared" ca="1" si="717"/>
        <v>142.19999999999891</v>
      </c>
      <c r="AO1039">
        <f t="shared" ca="1" si="718"/>
        <v>0</v>
      </c>
      <c r="AP1039">
        <f t="shared" ca="1" si="704"/>
        <v>91.071339646511092</v>
      </c>
      <c r="AQ1039">
        <f t="shared" ca="1" si="704"/>
        <v>72.496408986207271</v>
      </c>
      <c r="AR1039">
        <f t="shared" ca="1" si="687"/>
        <v>1.2562186309647112</v>
      </c>
      <c r="AS1039">
        <f t="shared" ca="1" si="688"/>
        <v>55.678054144406154</v>
      </c>
      <c r="AT1039">
        <f t="shared" ca="1" si="719"/>
        <v>201.39999999999964</v>
      </c>
      <c r="AU1039">
        <f t="shared" ca="1" si="689"/>
        <v>221.28533491033593</v>
      </c>
      <c r="AV1039">
        <f t="shared" ca="1" si="728"/>
        <v>14915.975</v>
      </c>
      <c r="AW1039">
        <f t="shared" ca="1" si="698"/>
        <v>14994.436538461538</v>
      </c>
      <c r="AX1039">
        <f t="shared" ca="1" si="697"/>
        <v>-78.461538461537202</v>
      </c>
      <c r="AY1039">
        <f t="shared" ca="1" si="702"/>
        <v>116.76367521367663</v>
      </c>
      <c r="AZ1039">
        <f t="shared" ca="1" si="701"/>
        <v>-195.22521367521384</v>
      </c>
    </row>
    <row r="1040" spans="1:52" x14ac:dyDescent="0.3">
      <c r="A1040" s="1" vm="6081">
        <f ca="1"/>
        <v>44265</v>
      </c>
      <c r="B1040" s="1" vm="6082">
        <f ca="1"/>
        <v>15202.15</v>
      </c>
      <c r="C1040" s="1" vm="6083">
        <f ca="1"/>
        <v>15218.45</v>
      </c>
      <c r="D1040" s="1" vm="6084">
        <f ca="1"/>
        <v>15100.85</v>
      </c>
      <c r="E1040" s="1" vm="6085">
        <f ca="1"/>
        <v>15174.8</v>
      </c>
      <c r="F1040" s="1" vm="6086">
        <f ca="1"/>
        <v>404586000</v>
      </c>
      <c r="G1040" s="1">
        <f t="shared" ca="1" si="727"/>
        <v>15049.65</v>
      </c>
      <c r="H1040" s="2">
        <f t="shared" ca="1" si="696"/>
        <v>15022.0425</v>
      </c>
      <c r="I1040" s="6" t="str" cm="1">
        <f t="array" aca="1" ref="I1040" ca="1">_xlfn.IFS(AND(G1039&lt;H1039,G1040&gt;H1040),"BUY", AND(G1039&gt;H1039,G1040&lt;H1040),"SELL",TRUE,"")</f>
        <v/>
      </c>
      <c r="J1040" s="1" vm="6076">
        <f t="shared" ca="1" si="706"/>
        <v>15049.9</v>
      </c>
      <c r="K1040" s="3" t="str">
        <f t="shared" ca="1" si="720"/>
        <v/>
      </c>
      <c r="L1040" s="3">
        <f t="shared" ca="1" si="721"/>
        <v>5.0601388226567678E-3</v>
      </c>
      <c r="M1040" s="3">
        <f t="shared" ca="1" si="722"/>
        <v>5.0473793452542595E-3</v>
      </c>
      <c r="N1040" s="4">
        <f t="shared" ca="1" si="707"/>
        <v>1</v>
      </c>
      <c r="O1040" s="2">
        <f t="shared" ca="1" si="723"/>
        <v>5.0473793452542595E-3</v>
      </c>
      <c r="P1040" s="1">
        <f t="shared" ca="1" si="708"/>
        <v>15164.700000000003</v>
      </c>
      <c r="Q1040" s="1">
        <f t="shared" ca="1" si="709"/>
        <v>6135425314200.001</v>
      </c>
      <c r="R1040" s="1" t="e" vm="4">
        <f ca="1">IF(ISBLANK(A1040),"",SUM($Q$2:Q1040))</f>
        <v>#N/A</v>
      </c>
      <c r="S1040" s="1" t="e" vm="4">
        <f ca="1">IF(ISBLANK(A1040),"",SUM($F$2:F1040))</f>
        <v>#N/A</v>
      </c>
      <c r="T1040" s="1" t="e" vm="4">
        <f t="shared" ca="1" si="710"/>
        <v>#N/A</v>
      </c>
      <c r="U1040" s="1" t="e" vm="4">
        <f t="shared" ca="1" si="711"/>
        <v>#N/A</v>
      </c>
      <c r="V1040" s="17">
        <f t="shared" ca="1" si="712"/>
        <v>120.05000000000109</v>
      </c>
      <c r="W1040" s="17">
        <f t="shared" ca="1" si="713"/>
        <v>91.600000000000364</v>
      </c>
      <c r="X1040" s="17">
        <f t="shared" ca="1" si="714"/>
        <v>0</v>
      </c>
      <c r="Y1040" s="22">
        <f t="shared" ca="1" si="729"/>
        <v>3787</v>
      </c>
      <c r="Z1040" s="22">
        <f t="shared" ca="1" si="729"/>
        <v>914.45000000000073</v>
      </c>
      <c r="AA1040" s="22">
        <f t="shared" ca="1" si="729"/>
        <v>1174.2999999999993</v>
      </c>
      <c r="AB1040" s="23">
        <f t="shared" ca="1" si="690"/>
        <v>24.14708212305257</v>
      </c>
      <c r="AC1040" s="23">
        <f t="shared" ca="1" si="691"/>
        <v>31.008714021653006</v>
      </c>
      <c r="AD1040" s="23">
        <f t="shared" ca="1" si="692"/>
        <v>6.8616318986004359</v>
      </c>
      <c r="AE1040" s="23">
        <f t="shared" ca="1" si="693"/>
        <v>55.155796144705576</v>
      </c>
      <c r="AF1040" s="23">
        <f t="shared" ca="1" si="694"/>
        <v>12.440454817474492</v>
      </c>
      <c r="AG1040" s="23">
        <f t="shared" ca="1" si="699"/>
        <v>18.572924224965934</v>
      </c>
      <c r="AH1040" s="25" t="str">
        <f t="shared" ca="1" si="715"/>
        <v>Weak</v>
      </c>
      <c r="AI1040" s="25" t="str">
        <f t="shared" ca="1" si="716"/>
        <v>Bearish</v>
      </c>
      <c r="AJ1040" s="1">
        <f t="shared" ca="1" si="724"/>
        <v>404601063.81</v>
      </c>
      <c r="AK1040" s="10">
        <f t="shared" ca="1" si="725"/>
        <v>5.0473793452542595E-3</v>
      </c>
      <c r="AL1040" s="10">
        <f t="shared" ref="AL1040:AL1103" ca="1" si="730">STDEV(AK1027:AK1040)*SQRT(DaysInYear)</f>
        <v>0.26206057199987837</v>
      </c>
      <c r="AM1040">
        <f t="shared" ca="1" si="726"/>
        <v>76.399999999999636</v>
      </c>
      <c r="AN1040">
        <f t="shared" ca="1" si="717"/>
        <v>76.399999999999636</v>
      </c>
      <c r="AO1040">
        <f t="shared" ca="1" si="718"/>
        <v>0</v>
      </c>
      <c r="AP1040">
        <f t="shared" ca="1" si="704"/>
        <v>90.023386814617425</v>
      </c>
      <c r="AQ1040">
        <f t="shared" ca="1" si="704"/>
        <v>67.318094058621043</v>
      </c>
      <c r="AR1040">
        <f t="shared" ref="AR1040:AR1103" ca="1" si="731">AP1040/AQ1040</f>
        <v>1.3372836541721527</v>
      </c>
      <c r="AS1040">
        <f t="shared" ref="AS1040:AS1103" ca="1" si="732">IF(AQ1040=0,100,100-(100/(1+AR1040)))</f>
        <v>57.215291425370786</v>
      </c>
      <c r="AT1040">
        <f t="shared" ca="1" si="719"/>
        <v>117.60000000000036</v>
      </c>
      <c r="AU1040">
        <f t="shared" ref="AU1040:AU1103" ca="1" si="733">(AU1039*13+AT1040)/14</f>
        <v>213.87923955959766</v>
      </c>
      <c r="AV1040">
        <f t="shared" ca="1" si="728"/>
        <v>14957.566666666668</v>
      </c>
      <c r="AW1040">
        <f t="shared" ca="1" si="698"/>
        <v>15014.703846153845</v>
      </c>
      <c r="AX1040">
        <f t="shared" ca="1" si="697"/>
        <v>-57.137179487177491</v>
      </c>
      <c r="AY1040">
        <f t="shared" ca="1" si="702"/>
        <v>76.420156695158468</v>
      </c>
      <c r="AZ1040">
        <f t="shared" ca="1" si="701"/>
        <v>-133.55733618233597</v>
      </c>
    </row>
    <row r="1041" spans="1:52" x14ac:dyDescent="0.3">
      <c r="A1041" s="1" vm="6087">
        <f ca="1"/>
        <v>44267</v>
      </c>
      <c r="B1041" s="1" vm="6088">
        <f ca="1"/>
        <v>15321.15</v>
      </c>
      <c r="C1041" s="1" vm="6089">
        <f ca="1"/>
        <v>15336.3</v>
      </c>
      <c r="D1041" s="1" vm="6090">
        <f ca="1"/>
        <v>14953.6</v>
      </c>
      <c r="E1041" s="1" vm="6091">
        <f ca="1"/>
        <v>15030.95</v>
      </c>
      <c r="F1041" s="1" vm="6092">
        <f ca="1"/>
        <v>493239000</v>
      </c>
      <c r="G1041" s="1">
        <f t="shared" ca="1" si="727"/>
        <v>15039.689999999999</v>
      </c>
      <c r="H1041" s="2">
        <f t="shared" ca="1" si="696"/>
        <v>15014.924999999999</v>
      </c>
      <c r="I1041" s="6" t="str" cm="1">
        <f t="array" aca="1" ref="I1041" ca="1">_xlfn.IFS(AND(G1040&lt;H1040,G1041&gt;H1041),"BUY", AND(G1040&gt;H1040,G1041&lt;H1041),"SELL",TRUE,"")</f>
        <v/>
      </c>
      <c r="J1041" s="1" vm="6076">
        <f t="shared" ca="1" si="706"/>
        <v>15049.9</v>
      </c>
      <c r="K1041" s="3" t="str">
        <f t="shared" ca="1" si="720"/>
        <v/>
      </c>
      <c r="L1041" s="3">
        <f t="shared" ca="1" si="721"/>
        <v>-9.4795318554444785E-3</v>
      </c>
      <c r="M1041" s="3">
        <f t="shared" ca="1" si="722"/>
        <v>-9.5247486001423468E-3</v>
      </c>
      <c r="N1041" s="4">
        <f t="shared" ca="1" si="707"/>
        <v>1</v>
      </c>
      <c r="O1041" s="2">
        <f t="shared" ca="1" si="723"/>
        <v>-9.5247486001423468E-3</v>
      </c>
      <c r="P1041" s="1">
        <f t="shared" ca="1" si="708"/>
        <v>15106.950000000003</v>
      </c>
      <c r="Q1041" s="1">
        <f t="shared" ca="1" si="709"/>
        <v>7451336911050.001</v>
      </c>
      <c r="R1041" s="1" t="e" vm="4">
        <f ca="1">IF(ISBLANK(A1041),"",SUM($Q$2:Q1041))</f>
        <v>#N/A</v>
      </c>
      <c r="S1041" s="1" t="e" vm="4">
        <f ca="1">IF(ISBLANK(A1041),"",SUM($F$2:F1041))</f>
        <v>#N/A</v>
      </c>
      <c r="T1041" s="1" t="e" vm="4">
        <f t="shared" ca="1" si="710"/>
        <v>#N/A</v>
      </c>
      <c r="U1041" s="1" t="e" vm="4">
        <f t="shared" ca="1" si="711"/>
        <v>#N/A</v>
      </c>
      <c r="V1041" s="17">
        <f t="shared" ca="1" si="712"/>
        <v>382.69999999999891</v>
      </c>
      <c r="W1041" s="17">
        <f t="shared" ca="1" si="713"/>
        <v>0</v>
      </c>
      <c r="X1041" s="17">
        <f t="shared" ca="1" si="714"/>
        <v>147.25</v>
      </c>
      <c r="Y1041" s="22">
        <f t="shared" ca="1" si="729"/>
        <v>3923.8500000000004</v>
      </c>
      <c r="Z1041" s="22">
        <f t="shared" ca="1" si="729"/>
        <v>914.45000000000073</v>
      </c>
      <c r="AA1041" s="22">
        <f t="shared" ca="1" si="729"/>
        <v>1141.7000000000007</v>
      </c>
      <c r="AB1041" s="23">
        <f t="shared" ref="AB1041:AB1104" ca="1" si="734">IFERROR(100*(Z1041/Y1041),"")</f>
        <v>23.304917364323323</v>
      </c>
      <c r="AC1041" s="23">
        <f t="shared" ref="AC1041:AC1104" ca="1" si="735">IFERROR(100*(AA1041/Y1041),"")</f>
        <v>29.096423155829111</v>
      </c>
      <c r="AD1041" s="23">
        <f t="shared" ref="AD1041:AD1104" ca="1" si="736">IFERROR(ABS(AB1041-AC1041),"")</f>
        <v>5.7915057915057879</v>
      </c>
      <c r="AE1041" s="23">
        <f t="shared" ref="AE1041:AE1104" ca="1" si="737">IFERROR((AB1041+AC1041),"")</f>
        <v>52.401340520152431</v>
      </c>
      <c r="AF1041" s="23">
        <f t="shared" ref="AF1041:AF1104" ca="1" si="738">IFERROR(100*(AD1041/AE1041),"")</f>
        <v>11.052209225980581</v>
      </c>
      <c r="AG1041" s="23">
        <f t="shared" ca="1" si="699"/>
        <v>16.032041274928019</v>
      </c>
      <c r="AH1041" s="25" t="str">
        <f t="shared" ca="1" si="715"/>
        <v>Weak</v>
      </c>
      <c r="AI1041" s="25" t="str">
        <f t="shared" ca="1" si="716"/>
        <v>Bearish</v>
      </c>
      <c r="AJ1041" s="1">
        <f t="shared" ca="1" si="724"/>
        <v>-493223950.35000002</v>
      </c>
      <c r="AK1041" s="10">
        <f t="shared" ca="1" si="725"/>
        <v>-9.5247486001423468E-3</v>
      </c>
      <c r="AL1041" s="10">
        <f t="shared" ca="1" si="730"/>
        <v>0.26234964696576396</v>
      </c>
      <c r="AM1041">
        <f t="shared" ca="1" si="726"/>
        <v>-143.84999999999854</v>
      </c>
      <c r="AN1041">
        <f t="shared" ca="1" si="717"/>
        <v>0</v>
      </c>
      <c r="AO1041">
        <f t="shared" ca="1" si="718"/>
        <v>143.84999999999854</v>
      </c>
      <c r="AP1041">
        <f t="shared" ca="1" si="704"/>
        <v>83.593144899287608</v>
      </c>
      <c r="AQ1041">
        <f t="shared" ca="1" si="704"/>
        <v>72.784658768719439</v>
      </c>
      <c r="AR1041">
        <f t="shared" ca="1" si="731"/>
        <v>1.1484995095589199</v>
      </c>
      <c r="AS1041">
        <f t="shared" ca="1" si="732"/>
        <v>53.455888840053916</v>
      </c>
      <c r="AT1041">
        <f t="shared" ca="1" si="719"/>
        <v>382.69999999999891</v>
      </c>
      <c r="AU1041">
        <f t="shared" ca="1" si="733"/>
        <v>225.93786530534061</v>
      </c>
      <c r="AV1041">
        <f t="shared" ca="1" si="728"/>
        <v>14984.495833333334</v>
      </c>
      <c r="AW1041">
        <f t="shared" ca="1" si="698"/>
        <v>15023.973076923077</v>
      </c>
      <c r="AX1041">
        <f t="shared" ca="1" si="697"/>
        <v>-39.477243589743011</v>
      </c>
      <c r="AY1041">
        <f t="shared" ca="1" si="702"/>
        <v>42.890883190885383</v>
      </c>
      <c r="AZ1041">
        <f t="shared" ca="1" si="701"/>
        <v>-82.368126780628387</v>
      </c>
    </row>
    <row r="1042" spans="1:52" x14ac:dyDescent="0.3">
      <c r="A1042" s="1" vm="6093">
        <f ca="1"/>
        <v>44270</v>
      </c>
      <c r="B1042" s="1" vm="6094">
        <f ca="1"/>
        <v>15048.4</v>
      </c>
      <c r="C1042" s="1" vm="6094">
        <f ca="1"/>
        <v>15048.4</v>
      </c>
      <c r="D1042" s="1" vm="6095">
        <f ca="1"/>
        <v>14745.85</v>
      </c>
      <c r="E1042" s="1" vm="6096">
        <f ca="1"/>
        <v>14929.5</v>
      </c>
      <c r="F1042" s="1" vm="6097">
        <f ca="1"/>
        <v>467473000</v>
      </c>
      <c r="G1042" s="1">
        <f t="shared" ca="1" si="727"/>
        <v>15037.969999999998</v>
      </c>
      <c r="H1042" s="2">
        <f t="shared" ca="1" si="696"/>
        <v>15003.235000000001</v>
      </c>
      <c r="I1042" s="6" t="str" cm="1">
        <f t="array" aca="1" ref="I1042" ca="1">_xlfn.IFS(AND(G1041&lt;H1041,G1042&gt;H1042),"BUY", AND(G1041&gt;H1041,G1042&lt;H1042),"SELL",TRUE,"")</f>
        <v/>
      </c>
      <c r="J1042" s="1" vm="6076">
        <f t="shared" ca="1" si="706"/>
        <v>15049.9</v>
      </c>
      <c r="K1042" s="3" t="str">
        <f t="shared" ca="1" si="720"/>
        <v/>
      </c>
      <c r="L1042" s="3">
        <f t="shared" ca="1" si="721"/>
        <v>-6.7494070567729603E-3</v>
      </c>
      <c r="M1042" s="3">
        <f t="shared" ca="1" si="722"/>
        <v>-6.7722873148135217E-3</v>
      </c>
      <c r="N1042" s="4">
        <f t="shared" ca="1" si="707"/>
        <v>1</v>
      </c>
      <c r="O1042" s="2">
        <f t="shared" ca="1" si="723"/>
        <v>-6.7722873148135217E-3</v>
      </c>
      <c r="P1042" s="1">
        <f t="shared" ca="1" si="708"/>
        <v>14907.916666666666</v>
      </c>
      <c r="Q1042" s="1">
        <f t="shared" ca="1" si="709"/>
        <v>6969048527916.666</v>
      </c>
      <c r="R1042" s="1" t="e" vm="4">
        <f ca="1">IF(ISBLANK(A1042),"",SUM($Q$2:Q1042))</f>
        <v>#N/A</v>
      </c>
      <c r="S1042" s="1" t="e" vm="4">
        <f ca="1">IF(ISBLANK(A1042),"",SUM($F$2:F1042))</f>
        <v>#N/A</v>
      </c>
      <c r="T1042" s="1" t="e" vm="4">
        <f t="shared" ca="1" si="710"/>
        <v>#N/A</v>
      </c>
      <c r="U1042" s="1" t="e" vm="4">
        <f t="shared" ca="1" si="711"/>
        <v>#N/A</v>
      </c>
      <c r="V1042" s="17">
        <f t="shared" ca="1" si="712"/>
        <v>302.54999999999927</v>
      </c>
      <c r="W1042" s="17">
        <f t="shared" ca="1" si="713"/>
        <v>0</v>
      </c>
      <c r="X1042" s="17">
        <f t="shared" ca="1" si="714"/>
        <v>207.75</v>
      </c>
      <c r="Y1042" s="22">
        <f ca="1">SUM(V1029:V1042)</f>
        <v>3851.3499999999985</v>
      </c>
      <c r="Z1042" s="22">
        <f ca="1">SUM(W1029:W1042)</f>
        <v>914.45000000000073</v>
      </c>
      <c r="AA1042" s="22">
        <f ca="1">SUM(X1029:X1042)</f>
        <v>1086.2999999999993</v>
      </c>
      <c r="AB1042" s="23">
        <f t="shared" ca="1" si="734"/>
        <v>23.743622366183313</v>
      </c>
      <c r="AC1042" s="23">
        <f t="shared" ca="1" si="735"/>
        <v>28.205694107261081</v>
      </c>
      <c r="AD1042" s="23">
        <f t="shared" ca="1" si="736"/>
        <v>4.4620717410777679</v>
      </c>
      <c r="AE1042" s="23">
        <f t="shared" ca="1" si="737"/>
        <v>51.949316473444398</v>
      </c>
      <c r="AF1042" s="23">
        <f t="shared" ca="1" si="738"/>
        <v>8.5892790203672895</v>
      </c>
      <c r="AG1042" s="23">
        <f t="shared" ca="1" si="699"/>
        <v>16.189726374646177</v>
      </c>
      <c r="AH1042" s="25" t="str">
        <f t="shared" ca="1" si="715"/>
        <v>Weak</v>
      </c>
      <c r="AI1042" s="25" t="str">
        <f t="shared" ca="1" si="716"/>
        <v>Bearish</v>
      </c>
      <c r="AJ1042" s="1">
        <f t="shared" ca="1" si="724"/>
        <v>-467457960.31</v>
      </c>
      <c r="AK1042" s="10">
        <f t="shared" ca="1" si="725"/>
        <v>-6.7722873148135217E-3</v>
      </c>
      <c r="AL1042" s="10">
        <f t="shared" ca="1" si="730"/>
        <v>0.24711616678098347</v>
      </c>
      <c r="AM1042">
        <f t="shared" ca="1" si="726"/>
        <v>-101.45000000000073</v>
      </c>
      <c r="AN1042">
        <f t="shared" ca="1" si="717"/>
        <v>0</v>
      </c>
      <c r="AO1042">
        <f t="shared" ca="1" si="718"/>
        <v>101.45000000000073</v>
      </c>
      <c r="AP1042">
        <f t="shared" ca="1" si="704"/>
        <v>77.622205977909928</v>
      </c>
      <c r="AQ1042">
        <f t="shared" ca="1" si="704"/>
        <v>74.832183142382391</v>
      </c>
      <c r="AR1042">
        <f t="shared" ca="1" si="731"/>
        <v>1.0372837289835444</v>
      </c>
      <c r="AS1042">
        <f t="shared" ca="1" si="732"/>
        <v>50.915035261243311</v>
      </c>
      <c r="AT1042">
        <f t="shared" ca="1" si="719"/>
        <v>302.54999999999927</v>
      </c>
      <c r="AU1042">
        <f t="shared" ca="1" si="733"/>
        <v>231.41016064067338</v>
      </c>
      <c r="AV1042">
        <f t="shared" ca="1" si="728"/>
        <v>14980.120833333334</v>
      </c>
      <c r="AW1042">
        <f t="shared" ca="1" si="698"/>
        <v>15025.274999999998</v>
      </c>
      <c r="AX1042">
        <f t="shared" ca="1" si="697"/>
        <v>-45.154166666663514</v>
      </c>
      <c r="AY1042">
        <f t="shared" ca="1" si="702"/>
        <v>13.274964387466955</v>
      </c>
      <c r="AZ1042">
        <f t="shared" ca="1" si="701"/>
        <v>-58.429131054130465</v>
      </c>
    </row>
    <row r="1043" spans="1:52" x14ac:dyDescent="0.3">
      <c r="A1043" s="1" vm="6098">
        <f ca="1"/>
        <v>44271</v>
      </c>
      <c r="B1043" s="1" vm="6099">
        <f ca="1"/>
        <v>14996.1</v>
      </c>
      <c r="C1043" s="1" vm="6100">
        <f ca="1"/>
        <v>15051.6</v>
      </c>
      <c r="D1043" s="1" vm="6101">
        <f ca="1"/>
        <v>14890.65</v>
      </c>
      <c r="E1043" s="1" vm="6102">
        <f ca="1"/>
        <v>14910.45</v>
      </c>
      <c r="F1043" s="1" vm="6103">
        <f ca="1"/>
        <v>437651000</v>
      </c>
      <c r="G1043" s="1">
        <f t="shared" ca="1" si="727"/>
        <v>15028.819999999998</v>
      </c>
      <c r="H1043" s="2">
        <f t="shared" ca="1" si="696"/>
        <v>14983.022500000001</v>
      </c>
      <c r="I1043" s="6" t="str" cm="1">
        <f t="array" aca="1" ref="I1043" ca="1">_xlfn.IFS(AND(G1042&lt;H1042,G1043&gt;H1043),"BUY", AND(G1042&gt;H1042,G1043&lt;H1043),"SELL",TRUE,"")</f>
        <v/>
      </c>
      <c r="J1043" s="1" vm="6076">
        <f t="shared" ca="1" si="706"/>
        <v>15049.9</v>
      </c>
      <c r="K1043" s="3" t="str">
        <f t="shared" ca="1" si="720"/>
        <v/>
      </c>
      <c r="L1043" s="3">
        <f t="shared" ca="1" si="721"/>
        <v>-1.2759971867778441E-3</v>
      </c>
      <c r="M1043" s="3">
        <f t="shared" ca="1" si="722"/>
        <v>-1.2768119643645321E-3</v>
      </c>
      <c r="N1043" s="4">
        <f t="shared" ca="1" si="707"/>
        <v>1</v>
      </c>
      <c r="O1043" s="2">
        <f t="shared" ca="1" si="723"/>
        <v>-1.2768119643645321E-3</v>
      </c>
      <c r="P1043" s="1">
        <f t="shared" ca="1" si="708"/>
        <v>14950.9</v>
      </c>
      <c r="Q1043" s="1">
        <f t="shared" ca="1" si="709"/>
        <v>6543276335900</v>
      </c>
      <c r="R1043" s="1" t="e" vm="4">
        <f ca="1">IF(ISBLANK(A1043),"",SUM($Q$2:Q1043))</f>
        <v>#N/A</v>
      </c>
      <c r="S1043" s="1" t="e" vm="4">
        <f ca="1">IF(ISBLANK(A1043),"",SUM($F$2:F1043))</f>
        <v>#N/A</v>
      </c>
      <c r="T1043" s="1" t="e" vm="4">
        <f t="shared" ca="1" si="710"/>
        <v>#N/A</v>
      </c>
      <c r="U1043" s="1" t="e" vm="4">
        <f t="shared" ca="1" si="711"/>
        <v>#N/A</v>
      </c>
      <c r="V1043" s="17">
        <f t="shared" ca="1" si="712"/>
        <v>160.95000000000073</v>
      </c>
      <c r="W1043" s="17">
        <f t="shared" ca="1" si="713"/>
        <v>3.2000000000007276</v>
      </c>
      <c r="X1043" s="17">
        <f t="shared" ca="1" si="714"/>
        <v>0</v>
      </c>
      <c r="Y1043" s="22">
        <f t="shared" ref="Y1043:AA1054" ca="1" si="739">SUM(V1030:V1043)</f>
        <v>3809.6499999999996</v>
      </c>
      <c r="Z1043" s="22">
        <f t="shared" ca="1" si="739"/>
        <v>917.65000000000146</v>
      </c>
      <c r="AA1043" s="22">
        <f t="shared" ca="1" si="739"/>
        <v>1086.2999999999993</v>
      </c>
      <c r="AB1043" s="23">
        <f t="shared" ca="1" si="734"/>
        <v>24.08751460107888</v>
      </c>
      <c r="AC1043" s="23">
        <f t="shared" ca="1" si="735"/>
        <v>28.514430459491013</v>
      </c>
      <c r="AD1043" s="23">
        <f t="shared" ca="1" si="736"/>
        <v>4.4269158584121335</v>
      </c>
      <c r="AE1043" s="23">
        <f t="shared" ca="1" si="737"/>
        <v>52.601945060569889</v>
      </c>
      <c r="AF1043" s="23">
        <f t="shared" ca="1" si="738"/>
        <v>8.4158786396865075</v>
      </c>
      <c r="AG1043" s="23">
        <f t="shared" ca="1" si="699"/>
        <v>16.565324583573052</v>
      </c>
      <c r="AH1043" s="25" t="str">
        <f t="shared" ca="1" si="715"/>
        <v>Weak</v>
      </c>
      <c r="AI1043" s="25" t="str">
        <f t="shared" ca="1" si="716"/>
        <v>Bearish</v>
      </c>
      <c r="AJ1043" s="1">
        <f t="shared" ca="1" si="724"/>
        <v>-437635962.02999997</v>
      </c>
      <c r="AK1043" s="10">
        <f t="shared" ca="1" si="725"/>
        <v>-1.2768119643645321E-3</v>
      </c>
      <c r="AL1043" s="10">
        <f t="shared" ca="1" si="730"/>
        <v>0.24729180734174677</v>
      </c>
      <c r="AM1043">
        <f t="shared" ca="1" si="726"/>
        <v>-19.049999999999272</v>
      </c>
      <c r="AN1043">
        <f t="shared" ca="1" si="717"/>
        <v>0</v>
      </c>
      <c r="AO1043">
        <f t="shared" ca="1" si="718"/>
        <v>19.049999999999272</v>
      </c>
      <c r="AP1043">
        <f t="shared" ca="1" si="704"/>
        <v>72.077762693773508</v>
      </c>
      <c r="AQ1043">
        <f t="shared" ca="1" si="704"/>
        <v>70.847741489355016</v>
      </c>
      <c r="AR1043">
        <f t="shared" ca="1" si="731"/>
        <v>1.0173614737542946</v>
      </c>
      <c r="AS1043">
        <f t="shared" ca="1" si="732"/>
        <v>50.430301509674045</v>
      </c>
      <c r="AT1043">
        <f t="shared" ca="1" si="719"/>
        <v>160.95000000000073</v>
      </c>
      <c r="AU1043">
        <f t="shared" ca="1" si="733"/>
        <v>226.37729202348245</v>
      </c>
      <c r="AV1043">
        <f t="shared" ca="1" si="728"/>
        <v>14964.545833333335</v>
      </c>
      <c r="AW1043">
        <f t="shared" ca="1" si="698"/>
        <v>15024.744230769229</v>
      </c>
      <c r="AX1043">
        <f t="shared" ca="1" si="697"/>
        <v>-60.198397435893639</v>
      </c>
      <c r="AY1043">
        <f t="shared" ca="1" si="702"/>
        <v>-13.412962962960187</v>
      </c>
      <c r="AZ1043">
        <f t="shared" ca="1" si="701"/>
        <v>-46.785434472933453</v>
      </c>
    </row>
    <row r="1044" spans="1:52" x14ac:dyDescent="0.3">
      <c r="A1044" s="1" vm="6104">
        <f ca="1"/>
        <v>44272</v>
      </c>
      <c r="B1044" s="1" vm="6105">
        <f ca="1"/>
        <v>14946.55</v>
      </c>
      <c r="C1044" s="1" vm="6106">
        <f ca="1"/>
        <v>14956.55</v>
      </c>
      <c r="D1044" s="1" vm="6107">
        <f ca="1"/>
        <v>14696.05</v>
      </c>
      <c r="E1044" s="1" vm="6108">
        <f ca="1"/>
        <v>14721.3</v>
      </c>
      <c r="F1044" s="1" vm="6109">
        <f ca="1"/>
        <v>479352000</v>
      </c>
      <c r="G1044" s="1">
        <f t="shared" ca="1" si="727"/>
        <v>14953.4</v>
      </c>
      <c r="H1044" s="2">
        <f t="shared" ca="1" si="696"/>
        <v>14953.415000000003</v>
      </c>
      <c r="I1044" s="6" t="str" cm="1">
        <f t="array" aca="1" ref="I1044" ca="1">_xlfn.IFS(AND(G1043&lt;H1043,G1044&gt;H1044),"BUY", AND(G1043&gt;H1043,G1044&lt;H1044),"SELL",TRUE,"")</f>
        <v>SELL</v>
      </c>
      <c r="J1044" s="1" vm="6076">
        <f t="shared" ca="1" si="706"/>
        <v>15049.9</v>
      </c>
      <c r="K1044" s="3" t="str">
        <f t="shared" ca="1" si="720"/>
        <v/>
      </c>
      <c r="L1044" s="3">
        <f t="shared" ca="1" si="721"/>
        <v>-1.2685733830971047E-2</v>
      </c>
      <c r="M1044" s="3">
        <f t="shared" ca="1" si="722"/>
        <v>-1.2766884789164224E-2</v>
      </c>
      <c r="N1044" s="4">
        <f t="shared" ca="1" si="707"/>
        <v>1</v>
      </c>
      <c r="O1044" s="2">
        <f t="shared" ca="1" si="723"/>
        <v>-1.2766884789164224E-2</v>
      </c>
      <c r="P1044" s="1">
        <f t="shared" ca="1" si="708"/>
        <v>14791.299999999997</v>
      </c>
      <c r="Q1044" s="1">
        <f t="shared" ca="1" si="709"/>
        <v>7090239237599.999</v>
      </c>
      <c r="R1044" s="1" t="e" vm="4">
        <f ca="1">IF(ISBLANK(A1044),"",SUM($Q$2:Q1044))</f>
        <v>#N/A</v>
      </c>
      <c r="S1044" s="1" t="e" vm="4">
        <f ca="1">IF(ISBLANK(A1044),"",SUM($F$2:F1044))</f>
        <v>#N/A</v>
      </c>
      <c r="T1044" s="1" t="e" vm="4">
        <f t="shared" ca="1" si="710"/>
        <v>#N/A</v>
      </c>
      <c r="U1044" s="1" t="e" vm="4">
        <f t="shared" ca="1" si="711"/>
        <v>#N/A</v>
      </c>
      <c r="V1044" s="17">
        <f t="shared" ca="1" si="712"/>
        <v>260.5</v>
      </c>
      <c r="W1044" s="17">
        <f t="shared" ca="1" si="713"/>
        <v>0</v>
      </c>
      <c r="X1044" s="17">
        <f t="shared" ca="1" si="714"/>
        <v>194.60000000000036</v>
      </c>
      <c r="Y1044" s="22">
        <f t="shared" ca="1" si="739"/>
        <v>3769.1499999999996</v>
      </c>
      <c r="Z1044" s="22">
        <f t="shared" ca="1" si="739"/>
        <v>763.35000000000218</v>
      </c>
      <c r="AA1044" s="22">
        <f t="shared" ca="1" si="739"/>
        <v>1280.8999999999996</v>
      </c>
      <c r="AB1044" s="23">
        <f t="shared" ca="1" si="734"/>
        <v>20.252576840932367</v>
      </c>
      <c r="AC1044" s="23">
        <f t="shared" ca="1" si="735"/>
        <v>33.983789448549402</v>
      </c>
      <c r="AD1044" s="23">
        <f t="shared" ca="1" si="736"/>
        <v>13.731212607617035</v>
      </c>
      <c r="AE1044" s="23">
        <f t="shared" ca="1" si="737"/>
        <v>54.236366289481765</v>
      </c>
      <c r="AF1044" s="23">
        <f t="shared" ca="1" si="738"/>
        <v>25.317353552647521</v>
      </c>
      <c r="AG1044" s="23">
        <f t="shared" ca="1" si="699"/>
        <v>18.045138986982938</v>
      </c>
      <c r="AH1044" s="25" t="str">
        <f t="shared" ca="1" si="715"/>
        <v>Weak</v>
      </c>
      <c r="AI1044" s="25" t="str">
        <f t="shared" ca="1" si="716"/>
        <v>Bearish</v>
      </c>
      <c r="AJ1044" s="1">
        <f t="shared" ca="1" si="724"/>
        <v>-479336971.18000001</v>
      </c>
      <c r="AK1044" s="10">
        <f t="shared" ca="1" si="725"/>
        <v>-1.2766884789164224E-2</v>
      </c>
      <c r="AL1044" s="10">
        <f t="shared" ca="1" si="730"/>
        <v>0.23985715299129701</v>
      </c>
      <c r="AM1044">
        <f t="shared" ca="1" si="726"/>
        <v>-189.15000000000146</v>
      </c>
      <c r="AN1044">
        <f t="shared" ca="1" si="717"/>
        <v>0</v>
      </c>
      <c r="AO1044">
        <f t="shared" ca="1" si="718"/>
        <v>189.15000000000146</v>
      </c>
      <c r="AP1044">
        <f t="shared" ca="1" si="704"/>
        <v>66.929351072789686</v>
      </c>
      <c r="AQ1044">
        <f t="shared" ca="1" si="704"/>
        <v>79.297902811544049</v>
      </c>
      <c r="AR1044">
        <f t="shared" ca="1" si="731"/>
        <v>0.84402422636385577</v>
      </c>
      <c r="AS1044">
        <f t="shared" ca="1" si="732"/>
        <v>45.77077753626628</v>
      </c>
      <c r="AT1044">
        <f t="shared" ca="1" si="719"/>
        <v>260.5</v>
      </c>
      <c r="AU1044">
        <f t="shared" ca="1" si="733"/>
        <v>228.8146283075194</v>
      </c>
      <c r="AV1044">
        <f t="shared" ca="1" si="728"/>
        <v>14980.558333333334</v>
      </c>
      <c r="AW1044">
        <f t="shared" ca="1" si="698"/>
        <v>15009.571153846153</v>
      </c>
      <c r="AX1044">
        <f t="shared" ca="1" si="697"/>
        <v>-29.012820512818507</v>
      </c>
      <c r="AY1044">
        <f t="shared" ca="1" si="702"/>
        <v>-31.693874643872025</v>
      </c>
      <c r="AZ1044">
        <f t="shared" ca="1" si="701"/>
        <v>2.6810541310535179</v>
      </c>
    </row>
    <row r="1045" spans="1:52" x14ac:dyDescent="0.3">
      <c r="A1045" s="1" vm="6110">
        <f ca="1"/>
        <v>44273</v>
      </c>
      <c r="B1045" s="1" vm="6111">
        <f ca="1"/>
        <v>14855.5</v>
      </c>
      <c r="C1045" s="1" vm="6112">
        <f ca="1"/>
        <v>14875.2</v>
      </c>
      <c r="D1045" s="1" vm="6113">
        <f ca="1"/>
        <v>14478.6</v>
      </c>
      <c r="E1045" s="1" vm="6114">
        <f ca="1"/>
        <v>14557.85</v>
      </c>
      <c r="F1045" s="1" vm="6115">
        <f ca="1"/>
        <v>542217000</v>
      </c>
      <c r="G1045" s="1">
        <f t="shared" ca="1" si="727"/>
        <v>14830.01</v>
      </c>
      <c r="H1045" s="2">
        <f t="shared" ca="1" si="696"/>
        <v>14920.862499999999</v>
      </c>
      <c r="I1045" s="6" t="str" cm="1">
        <f t="array" aca="1" ref="I1045" ca="1">_xlfn.IFS(AND(G1044&lt;H1044,G1045&gt;H1045),"BUY", AND(G1044&gt;H1044,G1045&lt;H1045),"SELL",TRUE,"")</f>
        <v/>
      </c>
      <c r="J1045" s="1" vm="6111">
        <f t="shared" ca="1" si="706"/>
        <v>14855.5</v>
      </c>
      <c r="K1045" s="3">
        <f t="shared" ca="1" si="720"/>
        <v>-1.2917029349032161E-2</v>
      </c>
      <c r="L1045" s="3">
        <f t="shared" ca="1" si="721"/>
        <v>-1.1102959657095401E-2</v>
      </c>
      <c r="M1045" s="3">
        <f t="shared" ca="1" si="722"/>
        <v>-1.1165057588712252E-2</v>
      </c>
      <c r="N1045" s="4">
        <f t="shared" ca="1" si="707"/>
        <v>-1</v>
      </c>
      <c r="O1045" s="2">
        <f t="shared" ca="1" si="723"/>
        <v>1.1165057588712252E-2</v>
      </c>
      <c r="P1045" s="1">
        <f t="shared" ca="1" si="708"/>
        <v>14637.216666666667</v>
      </c>
      <c r="Q1045" s="1">
        <f t="shared" ca="1" si="709"/>
        <v>7936547709350</v>
      </c>
      <c r="R1045" s="1" t="e" vm="4">
        <f ca="1">IF(ISBLANK(A1045),"",SUM($Q$2:Q1045))</f>
        <v>#N/A</v>
      </c>
      <c r="S1045" s="1" t="e" vm="4">
        <f ca="1">IF(ISBLANK(A1045),"",SUM($F$2:F1045))</f>
        <v>#N/A</v>
      </c>
      <c r="T1045" s="1" t="e" vm="4">
        <f t="shared" ca="1" si="710"/>
        <v>#N/A</v>
      </c>
      <c r="U1045" s="1" t="e" vm="4">
        <f t="shared" ca="1" si="711"/>
        <v>#N/A</v>
      </c>
      <c r="V1045" s="17">
        <f t="shared" ca="1" si="712"/>
        <v>396.60000000000036</v>
      </c>
      <c r="W1045" s="17">
        <f t="shared" ca="1" si="713"/>
        <v>0</v>
      </c>
      <c r="X1045" s="17">
        <f t="shared" ca="1" si="714"/>
        <v>217.44999999999891</v>
      </c>
      <c r="Y1045" s="22">
        <f t="shared" ca="1" si="739"/>
        <v>3971.25</v>
      </c>
      <c r="Z1045" s="22">
        <f t="shared" ca="1" si="739"/>
        <v>595.65000000000146</v>
      </c>
      <c r="AA1045" s="22">
        <f t="shared" ca="1" si="739"/>
        <v>1498.3499999999985</v>
      </c>
      <c r="AB1045" s="23">
        <f t="shared" ca="1" si="734"/>
        <v>14.999055712936771</v>
      </c>
      <c r="AC1045" s="23">
        <f t="shared" ca="1" si="735"/>
        <v>37.729933899905532</v>
      </c>
      <c r="AD1045" s="23">
        <f t="shared" ca="1" si="736"/>
        <v>22.730878186968759</v>
      </c>
      <c r="AE1045" s="23">
        <f t="shared" ca="1" si="737"/>
        <v>52.728989612842305</v>
      </c>
      <c r="AF1045" s="23">
        <f t="shared" ca="1" si="738"/>
        <v>43.108882521489825</v>
      </c>
      <c r="AG1045" s="23">
        <f t="shared" ca="1" si="699"/>
        <v>20.496963459748475</v>
      </c>
      <c r="AH1045" s="25" t="str">
        <f t="shared" ca="1" si="715"/>
        <v>Weak</v>
      </c>
      <c r="AI1045" s="25" t="str">
        <f t="shared" ca="1" si="716"/>
        <v>Bearish</v>
      </c>
      <c r="AJ1045" s="1">
        <f t="shared" ca="1" si="724"/>
        <v>-542202046.60000002</v>
      </c>
      <c r="AK1045" s="10">
        <f t="shared" ca="1" si="725"/>
        <v>-1.1165057588712252E-2</v>
      </c>
      <c r="AL1045" s="10">
        <f t="shared" ca="1" si="730"/>
        <v>0.23958471135953141</v>
      </c>
      <c r="AM1045">
        <f t="shared" ca="1" si="726"/>
        <v>-163.44999999999891</v>
      </c>
      <c r="AN1045">
        <f t="shared" ca="1" si="717"/>
        <v>0</v>
      </c>
      <c r="AO1045">
        <f t="shared" ca="1" si="718"/>
        <v>163.44999999999891</v>
      </c>
      <c r="AP1045">
        <f t="shared" ca="1" si="704"/>
        <v>62.148683139018992</v>
      </c>
      <c r="AQ1045">
        <f t="shared" ca="1" si="704"/>
        <v>85.308766896433681</v>
      </c>
      <c r="AR1045">
        <f t="shared" ca="1" si="731"/>
        <v>0.72851461110050464</v>
      </c>
      <c r="AS1045">
        <f t="shared" ca="1" si="732"/>
        <v>42.146858720313418</v>
      </c>
      <c r="AT1045">
        <f t="shared" ca="1" si="719"/>
        <v>396.60000000000036</v>
      </c>
      <c r="AU1045">
        <f t="shared" ca="1" si="733"/>
        <v>240.7992977141252</v>
      </c>
      <c r="AV1045">
        <f t="shared" ca="1" si="728"/>
        <v>14963.583333333334</v>
      </c>
      <c r="AW1045">
        <f t="shared" ca="1" si="698"/>
        <v>14988.361538461537</v>
      </c>
      <c r="AX1045">
        <f t="shared" ca="1" si="697"/>
        <v>-24.778205128202899</v>
      </c>
      <c r="AY1045">
        <f t="shared" ca="1" si="702"/>
        <v>-42.592165242162686</v>
      </c>
      <c r="AZ1045">
        <f t="shared" ca="1" si="701"/>
        <v>17.813960113959787</v>
      </c>
    </row>
    <row r="1046" spans="1:52" x14ac:dyDescent="0.3">
      <c r="A1046" s="1" vm="6116">
        <f ca="1"/>
        <v>44274</v>
      </c>
      <c r="B1046" s="1" vm="6117">
        <f ca="1"/>
        <v>14471.15</v>
      </c>
      <c r="C1046" s="1" vm="6118">
        <f ca="1"/>
        <v>14788.25</v>
      </c>
      <c r="D1046" s="1" vm="6119">
        <f ca="1"/>
        <v>14350.1</v>
      </c>
      <c r="E1046" s="1" vm="6120">
        <f ca="1"/>
        <v>14744</v>
      </c>
      <c r="F1046" s="1" vm="6121">
        <f ca="1"/>
        <v>919178000</v>
      </c>
      <c r="G1046" s="1">
        <f t="shared" ca="1" si="727"/>
        <v>14772.62</v>
      </c>
      <c r="H1046" s="2">
        <f t="shared" ca="1" si="696"/>
        <v>14902.115</v>
      </c>
      <c r="I1046" s="6" t="str" cm="1">
        <f t="array" aca="1" ref="I1046" ca="1">_xlfn.IFS(AND(G1045&lt;H1045,G1046&gt;H1046),"BUY", AND(G1045&gt;H1045,G1046&lt;H1046),"SELL",TRUE,"")</f>
        <v/>
      </c>
      <c r="J1046" s="1" vm="6111">
        <f t="shared" ca="1" si="706"/>
        <v>14855.5</v>
      </c>
      <c r="K1046" s="3" t="str">
        <f t="shared" ca="1" si="720"/>
        <v/>
      </c>
      <c r="L1046" s="3">
        <f t="shared" ca="1" si="721"/>
        <v>1.2786915650319308E-2</v>
      </c>
      <c r="M1046" s="3">
        <f t="shared" ca="1" si="722"/>
        <v>1.270585333767231E-2</v>
      </c>
      <c r="N1046" s="4">
        <f t="shared" ca="1" si="707"/>
        <v>-1</v>
      </c>
      <c r="O1046" s="2">
        <f t="shared" ca="1" si="723"/>
        <v>-1.270585333767231E-2</v>
      </c>
      <c r="P1046" s="1">
        <f t="shared" ca="1" si="708"/>
        <v>14627.449999999999</v>
      </c>
      <c r="Q1046" s="1">
        <f t="shared" ca="1" si="709"/>
        <v>13445230236099.998</v>
      </c>
      <c r="R1046" s="1" t="e" vm="4">
        <f ca="1">IF(ISBLANK(A1046),"",SUM($Q$2:Q1046))</f>
        <v>#N/A</v>
      </c>
      <c r="S1046" s="1" t="e" vm="4">
        <f ca="1">IF(ISBLANK(A1046),"",SUM($F$2:F1046))</f>
        <v>#N/A</v>
      </c>
      <c r="T1046" s="1" t="e" vm="4">
        <f t="shared" ca="1" si="710"/>
        <v>#N/A</v>
      </c>
      <c r="U1046" s="1" t="e" vm="4">
        <f t="shared" ca="1" si="711"/>
        <v>#N/A</v>
      </c>
      <c r="V1046" s="17">
        <f t="shared" ca="1" si="712"/>
        <v>438.14999999999964</v>
      </c>
      <c r="W1046" s="17">
        <f t="shared" ca="1" si="713"/>
        <v>0</v>
      </c>
      <c r="X1046" s="17">
        <f t="shared" ca="1" si="714"/>
        <v>128.5</v>
      </c>
      <c r="Y1046" s="22">
        <f t="shared" ca="1" si="739"/>
        <v>3779.7999999999993</v>
      </c>
      <c r="Z1046" s="22">
        <f t="shared" ca="1" si="739"/>
        <v>595.65000000000146</v>
      </c>
      <c r="AA1046" s="22">
        <f t="shared" ca="1" si="739"/>
        <v>1029.2499999999982</v>
      </c>
      <c r="AB1046" s="23">
        <f t="shared" ca="1" si="734"/>
        <v>15.758770305307202</v>
      </c>
      <c r="AC1046" s="23">
        <f t="shared" ca="1" si="735"/>
        <v>27.230276734218702</v>
      </c>
      <c r="AD1046" s="23">
        <f t="shared" ca="1" si="736"/>
        <v>11.4715064289115</v>
      </c>
      <c r="AE1046" s="23">
        <f t="shared" ca="1" si="737"/>
        <v>42.9890470395259</v>
      </c>
      <c r="AF1046" s="23">
        <f t="shared" ca="1" si="738"/>
        <v>26.684719059634247</v>
      </c>
      <c r="AG1046" s="23">
        <f t="shared" ca="1" si="699"/>
        <v>20.199438599443987</v>
      </c>
      <c r="AH1046" s="25" t="str">
        <f t="shared" ca="1" si="715"/>
        <v>Weak</v>
      </c>
      <c r="AI1046" s="25" t="str">
        <f t="shared" ca="1" si="716"/>
        <v>Bearish</v>
      </c>
      <c r="AJ1046" s="1">
        <f t="shared" ca="1" si="724"/>
        <v>919192830.00999999</v>
      </c>
      <c r="AK1046" s="10">
        <f t="shared" ca="1" si="725"/>
        <v>1.270585333767231E-2</v>
      </c>
      <c r="AL1046" s="10">
        <f t="shared" ca="1" si="730"/>
        <v>0.18313308633113135</v>
      </c>
      <c r="AM1046">
        <f t="shared" ca="1" si="726"/>
        <v>186.14999999999964</v>
      </c>
      <c r="AN1046">
        <f t="shared" ca="1" si="717"/>
        <v>186.14999999999964</v>
      </c>
      <c r="AO1046">
        <f t="shared" ca="1" si="718"/>
        <v>0</v>
      </c>
      <c r="AP1046">
        <f t="shared" ca="1" si="704"/>
        <v>71.005920057660461</v>
      </c>
      <c r="AQ1046">
        <f t="shared" ca="1" si="704"/>
        <v>79.215283546688411</v>
      </c>
      <c r="AR1046">
        <f t="shared" ca="1" si="731"/>
        <v>0.89636641918741022</v>
      </c>
      <c r="AS1046">
        <f t="shared" ca="1" si="732"/>
        <v>47.267574985402959</v>
      </c>
      <c r="AT1046">
        <f t="shared" ca="1" si="719"/>
        <v>438.14999999999964</v>
      </c>
      <c r="AU1046">
        <f t="shared" ca="1" si="733"/>
        <v>254.8957764488305</v>
      </c>
      <c r="AV1046">
        <f t="shared" ca="1" si="728"/>
        <v>14948.991666666667</v>
      </c>
      <c r="AW1046">
        <f t="shared" ca="1" si="698"/>
        <v>14974.41923076923</v>
      </c>
      <c r="AX1046">
        <f t="shared" ca="1" si="697"/>
        <v>-25.427564102563338</v>
      </c>
      <c r="AY1046">
        <f t="shared" ca="1" si="702"/>
        <v>-46.266524216521958</v>
      </c>
      <c r="AZ1046">
        <f t="shared" ca="1" si="701"/>
        <v>20.83896011395862</v>
      </c>
    </row>
    <row r="1047" spans="1:52" x14ac:dyDescent="0.3">
      <c r="A1047" s="1" vm="6122">
        <f ca="1"/>
        <v>44278</v>
      </c>
      <c r="B1047" s="1" vm="6123">
        <f ca="1"/>
        <v>14768.55</v>
      </c>
      <c r="C1047" s="1" vm="6124">
        <f ca="1"/>
        <v>14878.6</v>
      </c>
      <c r="D1047" s="1" vm="6125">
        <f ca="1"/>
        <v>14707</v>
      </c>
      <c r="E1047" s="1" vm="6126">
        <f ca="1"/>
        <v>14814.75</v>
      </c>
      <c r="F1047" s="1" vm="6127">
        <f ca="1"/>
        <v>474150000</v>
      </c>
      <c r="G1047" s="1">
        <f t="shared" ca="1" si="727"/>
        <v>14749.670000000002</v>
      </c>
      <c r="H1047" s="2">
        <f t="shared" ca="1" si="696"/>
        <v>14893.764999999999</v>
      </c>
      <c r="I1047" s="6" t="str" cm="1">
        <f t="array" aca="1" ref="I1047" ca="1">_xlfn.IFS(AND(G1046&lt;H1046,G1047&gt;H1047),"BUY", AND(G1046&gt;H1046,G1047&lt;H1047),"SELL",TRUE,"")</f>
        <v/>
      </c>
      <c r="J1047" s="1" vm="6111">
        <f t="shared" ca="1" si="706"/>
        <v>14855.5</v>
      </c>
      <c r="K1047" s="3" t="str">
        <f t="shared" ca="1" si="720"/>
        <v/>
      </c>
      <c r="L1047" s="3">
        <f t="shared" ca="1" si="721"/>
        <v>4.7985621269668322E-3</v>
      </c>
      <c r="M1047" s="3">
        <f t="shared" ca="1" si="722"/>
        <v>4.7870857265603448E-3</v>
      </c>
      <c r="N1047" s="4">
        <f t="shared" ca="1" si="707"/>
        <v>-1</v>
      </c>
      <c r="O1047" s="2">
        <f t="shared" ca="1" si="723"/>
        <v>-4.7870857265603448E-3</v>
      </c>
      <c r="P1047" s="1">
        <f t="shared" ca="1" si="708"/>
        <v>14800.116666666667</v>
      </c>
      <c r="Q1047" s="1">
        <f t="shared" ca="1" si="709"/>
        <v>7017475317500</v>
      </c>
      <c r="R1047" s="1" t="e" vm="4">
        <f ca="1">IF(ISBLANK(A1047),"",SUM($Q$2:Q1047))</f>
        <v>#N/A</v>
      </c>
      <c r="S1047" s="1" t="e" vm="4">
        <f ca="1">IF(ISBLANK(A1047),"",SUM($F$2:F1047))</f>
        <v>#N/A</v>
      </c>
      <c r="T1047" s="1" t="e" vm="4">
        <f t="shared" ca="1" si="710"/>
        <v>#N/A</v>
      </c>
      <c r="U1047" s="1" t="e" vm="4">
        <f t="shared" ca="1" si="711"/>
        <v>#N/A</v>
      </c>
      <c r="V1047" s="17">
        <f t="shared" ca="1" si="712"/>
        <v>171.60000000000036</v>
      </c>
      <c r="W1047" s="17">
        <f t="shared" ca="1" si="713"/>
        <v>90.350000000000364</v>
      </c>
      <c r="X1047" s="17">
        <f t="shared" ca="1" si="714"/>
        <v>0</v>
      </c>
      <c r="Y1047" s="22">
        <f t="shared" ca="1" si="739"/>
        <v>3673.75</v>
      </c>
      <c r="Z1047" s="22">
        <f t="shared" ca="1" si="739"/>
        <v>686.00000000000182</v>
      </c>
      <c r="AA1047" s="22">
        <f t="shared" ca="1" si="739"/>
        <v>1029.2499999999982</v>
      </c>
      <c r="AB1047" s="23">
        <f t="shared" ca="1" si="734"/>
        <v>18.673018033344725</v>
      </c>
      <c r="AC1047" s="23">
        <f t="shared" ca="1" si="735"/>
        <v>28.0163320857434</v>
      </c>
      <c r="AD1047" s="23">
        <f t="shared" ca="1" si="736"/>
        <v>9.3433140523986751</v>
      </c>
      <c r="AE1047" s="23">
        <f t="shared" ca="1" si="737"/>
        <v>46.689350119088125</v>
      </c>
      <c r="AF1047" s="23">
        <f t="shared" ca="1" si="738"/>
        <v>20.011660107855782</v>
      </c>
      <c r="AG1047" s="23">
        <f t="shared" ca="1" si="699"/>
        <v>18.941354069330604</v>
      </c>
      <c r="AH1047" s="25" t="str">
        <f t="shared" ca="1" si="715"/>
        <v>Weak</v>
      </c>
      <c r="AI1047" s="25" t="str">
        <f t="shared" ca="1" si="716"/>
        <v>Bearish</v>
      </c>
      <c r="AJ1047" s="1">
        <f t="shared" ca="1" si="724"/>
        <v>474164772.62</v>
      </c>
      <c r="AK1047" s="10">
        <f t="shared" ca="1" si="725"/>
        <v>4.7870857265603448E-3</v>
      </c>
      <c r="AL1047" s="10">
        <f t="shared" ca="1" si="730"/>
        <v>0.1714087055480448</v>
      </c>
      <c r="AM1047">
        <f t="shared" ca="1" si="726"/>
        <v>70.75</v>
      </c>
      <c r="AN1047">
        <f t="shared" ca="1" si="717"/>
        <v>70.75</v>
      </c>
      <c r="AO1047">
        <f t="shared" ca="1" si="718"/>
        <v>0</v>
      </c>
      <c r="AP1047">
        <f t="shared" ca="1" si="704"/>
        <v>70.987640053541853</v>
      </c>
      <c r="AQ1047">
        <f t="shared" ca="1" si="704"/>
        <v>73.557049007639236</v>
      </c>
      <c r="AR1047">
        <f t="shared" ca="1" si="731"/>
        <v>0.96506916755414507</v>
      </c>
      <c r="AS1047">
        <f t="shared" ca="1" si="732"/>
        <v>49.111206032270807</v>
      </c>
      <c r="AT1047">
        <f t="shared" ca="1" si="719"/>
        <v>171.60000000000036</v>
      </c>
      <c r="AU1047">
        <f t="shared" ca="1" si="733"/>
        <v>248.94607813105694</v>
      </c>
      <c r="AV1047">
        <f t="shared" ca="1" si="728"/>
        <v>14913.0875</v>
      </c>
      <c r="AW1047">
        <f t="shared" ca="1" si="698"/>
        <v>14960.628846153846</v>
      </c>
      <c r="AX1047">
        <f t="shared" ca="1" si="697"/>
        <v>-47.541346153846462</v>
      </c>
      <c r="AY1047">
        <f t="shared" ca="1" si="702"/>
        <v>-45.243162393160674</v>
      </c>
      <c r="AZ1047">
        <f t="shared" ca="1" si="701"/>
        <v>-2.298183760685788</v>
      </c>
    </row>
    <row r="1048" spans="1:52" x14ac:dyDescent="0.3">
      <c r="A1048" s="1" vm="2">
        <f ca="1"/>
        <v>44279</v>
      </c>
      <c r="B1048" s="1" vm="6128">
        <f ca="1"/>
        <v>14712.45</v>
      </c>
      <c r="C1048" s="1" vm="6129">
        <f ca="1"/>
        <v>14752.35</v>
      </c>
      <c r="D1048" s="1" vm="6130">
        <f ca="1"/>
        <v>14535</v>
      </c>
      <c r="E1048" s="1" vm="3">
        <f ca="1"/>
        <v>14549.4</v>
      </c>
      <c r="F1048" s="1" vm="6131">
        <f ca="1"/>
        <v>456404000</v>
      </c>
      <c r="G1048" s="1">
        <f t="shared" ca="1" si="727"/>
        <v>14677.460000000001</v>
      </c>
      <c r="H1048" s="2">
        <f t="shared" ca="1" si="696"/>
        <v>14887.450000000003</v>
      </c>
      <c r="I1048" s="6" t="str" cm="1">
        <f t="array" aca="1" ref="I1048" ca="1">_xlfn.IFS(AND(G1047&lt;H1047,G1048&gt;H1048),"BUY", AND(G1047&gt;H1047,G1048&lt;H1048),"SELL",TRUE,"")</f>
        <v/>
      </c>
      <c r="J1048" s="1" vm="6111">
        <f t="shared" ca="1" si="706"/>
        <v>14855.5</v>
      </c>
      <c r="K1048" s="3" t="str">
        <f t="shared" ca="1" si="720"/>
        <v/>
      </c>
      <c r="L1048" s="3">
        <f t="shared" ca="1" si="721"/>
        <v>-1.7911203361514749E-2</v>
      </c>
      <c r="M1048" s="3">
        <f t="shared" ca="1" si="722"/>
        <v>-1.8073550440256294E-2</v>
      </c>
      <c r="N1048" s="4">
        <f t="shared" ca="1" si="707"/>
        <v>-1</v>
      </c>
      <c r="O1048" s="2">
        <f t="shared" ca="1" si="723"/>
        <v>1.8073550440256294E-2</v>
      </c>
      <c r="P1048" s="1">
        <f t="shared" ca="1" si="708"/>
        <v>14612.25</v>
      </c>
      <c r="Q1048" s="1">
        <f t="shared" ca="1" si="709"/>
        <v>6669089349000</v>
      </c>
      <c r="R1048" s="1" t="e" vm="4">
        <f ca="1">IF(ISBLANK(A1048),"",SUM($Q$2:Q1048))</f>
        <v>#N/A</v>
      </c>
      <c r="S1048" s="1" t="e" vm="4">
        <f ca="1">IF(ISBLANK(A1048),"",SUM($F$2:F1048))</f>
        <v>#N/A</v>
      </c>
      <c r="T1048" s="1" t="e" vm="4">
        <f t="shared" ca="1" si="710"/>
        <v>#N/A</v>
      </c>
      <c r="U1048" s="1" t="e" vm="4">
        <f t="shared" ca="1" si="711"/>
        <v>#N/A</v>
      </c>
      <c r="V1048" s="17">
        <f t="shared" ca="1" si="712"/>
        <v>279.75</v>
      </c>
      <c r="W1048" s="17">
        <f t="shared" ca="1" si="713"/>
        <v>0</v>
      </c>
      <c r="X1048" s="17">
        <f t="shared" ca="1" si="714"/>
        <v>172</v>
      </c>
      <c r="Y1048" s="22">
        <f t="shared" ca="1" si="739"/>
        <v>3755.1999999999989</v>
      </c>
      <c r="Z1048" s="22">
        <f t="shared" ca="1" si="739"/>
        <v>533.70000000000073</v>
      </c>
      <c r="AA1048" s="22">
        <f t="shared" ca="1" si="739"/>
        <v>1201.2499999999982</v>
      </c>
      <c r="AB1048" s="23">
        <f t="shared" ca="1" si="734"/>
        <v>14.212292288027292</v>
      </c>
      <c r="AC1048" s="23">
        <f t="shared" ca="1" si="735"/>
        <v>31.98897528760115</v>
      </c>
      <c r="AD1048" s="23">
        <f t="shared" ca="1" si="736"/>
        <v>17.776682999573858</v>
      </c>
      <c r="AE1048" s="23">
        <f t="shared" ca="1" si="737"/>
        <v>46.201267575628442</v>
      </c>
      <c r="AF1048" s="23">
        <f t="shared" ca="1" si="738"/>
        <v>38.476613158880532</v>
      </c>
      <c r="AG1048" s="23">
        <f t="shared" ca="1" si="699"/>
        <v>19.972684202100982</v>
      </c>
      <c r="AH1048" s="25" t="str">
        <f t="shared" ca="1" si="715"/>
        <v>Weak</v>
      </c>
      <c r="AI1048" s="25" t="str">
        <f t="shared" ca="1" si="716"/>
        <v>Bearish</v>
      </c>
      <c r="AJ1048" s="1">
        <f t="shared" ca="1" si="724"/>
        <v>-456389250.32999998</v>
      </c>
      <c r="AK1048" s="10">
        <f t="shared" ca="1" si="725"/>
        <v>-1.8073550440256294E-2</v>
      </c>
      <c r="AL1048" s="10">
        <f t="shared" ca="1" si="730"/>
        <v>0.18076031426457712</v>
      </c>
      <c r="AM1048">
        <f t="shared" ca="1" si="726"/>
        <v>-265.35000000000036</v>
      </c>
      <c r="AN1048">
        <f t="shared" ca="1" si="717"/>
        <v>0</v>
      </c>
      <c r="AO1048">
        <f t="shared" ca="1" si="718"/>
        <v>265.35000000000036</v>
      </c>
      <c r="AP1048">
        <f t="shared" ca="1" si="704"/>
        <v>65.917094335431713</v>
      </c>
      <c r="AQ1048">
        <f t="shared" ca="1" si="704"/>
        <v>87.256545507093605</v>
      </c>
      <c r="AR1048">
        <f t="shared" ca="1" si="731"/>
        <v>0.75544010999235489</v>
      </c>
      <c r="AS1048">
        <f t="shared" ca="1" si="732"/>
        <v>43.034228606958564</v>
      </c>
      <c r="AT1048">
        <f t="shared" ca="1" si="719"/>
        <v>217.35000000000036</v>
      </c>
      <c r="AU1048">
        <f t="shared" ca="1" si="733"/>
        <v>246.68921540741005</v>
      </c>
      <c r="AV1048">
        <f t="shared" ca="1" si="728"/>
        <v>14868.808333333332</v>
      </c>
      <c r="AW1048">
        <f t="shared" ca="1" si="698"/>
        <v>14937.017307692307</v>
      </c>
      <c r="AX1048">
        <f t="shared" ca="1" si="697"/>
        <v>-68.208974358974956</v>
      </c>
      <c r="AY1048">
        <f t="shared" ca="1" si="702"/>
        <v>-44.103988603987091</v>
      </c>
      <c r="AZ1048">
        <f t="shared" ca="1" si="701"/>
        <v>-24.104985754987865</v>
      </c>
    </row>
    <row r="1049" spans="1:52" x14ac:dyDescent="0.3">
      <c r="G1049" s="1">
        <f t="shared" ca="1" si="727"/>
        <v>14666.5</v>
      </c>
      <c r="H1049" s="2">
        <f t="shared" ref="H1049:H1112" ca="1" si="740">IFERROR(AVERAGE(E1030:E1049),"")</f>
        <v>14896.905263157898</v>
      </c>
      <c r="I1049" s="6" t="str" cm="1">
        <f t="array" aca="1" ref="I1049" ca="1">_xlfn.IFS(AND(G1048&lt;H1048,G1049&gt;H1049),"BUY", AND(G1048&gt;H1048,G1049&lt;H1049),"SELL",TRUE,"")</f>
        <v/>
      </c>
      <c r="J1049" s="1" vm="6111">
        <f t="shared" ca="1" si="706"/>
        <v>14855.5</v>
      </c>
      <c r="K1049" s="3" t="str">
        <f t="shared" ca="1" si="720"/>
        <v/>
      </c>
      <c r="L1049" s="3">
        <f t="shared" ca="1" si="721"/>
        <v>-1</v>
      </c>
      <c r="M1049" s="3" t="str">
        <f t="shared" ca="1" si="722"/>
        <v/>
      </c>
      <c r="N1049" s="4">
        <f t="shared" ca="1" si="707"/>
        <v>-1</v>
      </c>
      <c r="O1049" s="2" t="str">
        <f t="shared" ca="1" si="723"/>
        <v/>
      </c>
      <c r="P1049" s="1" t="str">
        <f t="shared" si="708"/>
        <v/>
      </c>
      <c r="Q1049" s="1" t="str">
        <f t="shared" si="709"/>
        <v/>
      </c>
      <c r="R1049" s="1" t="str">
        <f>IF(ISBLANK(A1049),"",SUM($Q$2:Q1049))</f>
        <v/>
      </c>
      <c r="S1049" s="1" t="str">
        <f>IF(ISBLANK(A1049),"",SUM($F$2:F1049))</f>
        <v/>
      </c>
      <c r="T1049" s="1" t="str">
        <f t="shared" si="710"/>
        <v/>
      </c>
      <c r="U1049" s="1" t="str">
        <f t="shared" si="711"/>
        <v/>
      </c>
      <c r="V1049" s="17">
        <f t="shared" ca="1" si="712"/>
        <v>14549.4</v>
      </c>
      <c r="W1049" s="17">
        <f t="shared" ca="1" si="713"/>
        <v>0</v>
      </c>
      <c r="X1049" s="17">
        <f t="shared" ca="1" si="714"/>
        <v>14535</v>
      </c>
      <c r="Y1049" s="22">
        <f t="shared" ca="1" si="739"/>
        <v>17950.55</v>
      </c>
      <c r="Z1049" s="22">
        <f t="shared" ca="1" si="739"/>
        <v>219.65000000000146</v>
      </c>
      <c r="AA1049" s="22">
        <f t="shared" ca="1" si="739"/>
        <v>15736.249999999998</v>
      </c>
      <c r="AB1049" s="23">
        <f t="shared" ca="1" si="734"/>
        <v>1.223639387093997</v>
      </c>
      <c r="AC1049" s="23">
        <f t="shared" ca="1" si="735"/>
        <v>87.664444822024947</v>
      </c>
      <c r="AD1049" s="23">
        <f t="shared" ca="1" si="736"/>
        <v>86.440805434930951</v>
      </c>
      <c r="AE1049" s="23">
        <f t="shared" ca="1" si="737"/>
        <v>88.888084209118944</v>
      </c>
      <c r="AF1049" s="23">
        <f t="shared" ca="1" si="738"/>
        <v>97.24678645516704</v>
      </c>
      <c r="AG1049" s="23">
        <f t="shared" ca="1" si="699"/>
        <v>26.365845599946731</v>
      </c>
      <c r="AH1049" s="25" t="str">
        <f t="shared" ca="1" si="715"/>
        <v>Weak</v>
      </c>
      <c r="AI1049" s="25" t="str">
        <f t="shared" ca="1" si="716"/>
        <v>Bearish</v>
      </c>
      <c r="AJ1049" s="1">
        <f t="shared" ca="1" si="724"/>
        <v>14677.460000000001</v>
      </c>
      <c r="AK1049" s="10" t="e">
        <f t="shared" ca="1" si="725"/>
        <v>#NUM!</v>
      </c>
      <c r="AL1049" s="10" t="e">
        <f t="shared" ca="1" si="730"/>
        <v>#NUM!</v>
      </c>
      <c r="AM1049">
        <f t="shared" ca="1" si="726"/>
        <v>-14549.4</v>
      </c>
      <c r="AN1049">
        <f t="shared" ca="1" si="717"/>
        <v>0</v>
      </c>
      <c r="AO1049">
        <f t="shared" ca="1" si="718"/>
        <v>14549.4</v>
      </c>
      <c r="AP1049">
        <f t="shared" ca="1" si="704"/>
        <v>61.208730454329448</v>
      </c>
      <c r="AQ1049">
        <f t="shared" ca="1" si="704"/>
        <v>1120.2667922565868</v>
      </c>
      <c r="AR1049">
        <f t="shared" ca="1" si="731"/>
        <v>5.4637637103421482E-2</v>
      </c>
      <c r="AS1049">
        <f t="shared" ca="1" si="732"/>
        <v>5.1807023740859961</v>
      </c>
      <c r="AT1049">
        <f t="shared" si="719"/>
        <v>0</v>
      </c>
      <c r="AU1049">
        <f t="shared" ca="1" si="733"/>
        <v>229.06855716402362</v>
      </c>
      <c r="AV1049">
        <f t="shared" ca="1" si="728"/>
        <v>14862.509090909092</v>
      </c>
      <c r="AW1049">
        <f t="shared" ca="1" si="698"/>
        <v>14921.91</v>
      </c>
      <c r="AX1049">
        <f t="shared" ca="1" si="697"/>
        <v>-59.400909090907589</v>
      </c>
      <c r="AY1049">
        <f t="shared" ca="1" si="702"/>
        <v>-44.355514115512655</v>
      </c>
      <c r="AZ1049">
        <f t="shared" ca="1" si="701"/>
        <v>-15.045394975394935</v>
      </c>
    </row>
    <row r="1050" spans="1:52" x14ac:dyDescent="0.3">
      <c r="G1050" s="1">
        <f t="shared" ca="1" si="727"/>
        <v>14702.716666666667</v>
      </c>
      <c r="H1050" s="2">
        <f t="shared" ca="1" si="740"/>
        <v>14892.177777777779</v>
      </c>
      <c r="I1050" s="6" t="str" cm="1">
        <f t="array" aca="1" ref="I1050" ca="1">_xlfn.IFS(AND(G1049&lt;H1049,G1050&gt;H1050),"BUY", AND(G1049&gt;H1049,G1050&lt;H1050),"SELL",TRUE,"")</f>
        <v/>
      </c>
      <c r="J1050" s="1" vm="6111">
        <f t="shared" ca="1" si="706"/>
        <v>14855.5</v>
      </c>
      <c r="K1050" s="3" t="str">
        <f t="shared" ca="1" si="720"/>
        <v/>
      </c>
      <c r="L1050" s="3" t="str">
        <f t="shared" si="721"/>
        <v/>
      </c>
      <c r="M1050" s="3" t="str">
        <f t="shared" si="722"/>
        <v/>
      </c>
      <c r="N1050" s="4">
        <f t="shared" ca="1" si="707"/>
        <v>-1</v>
      </c>
      <c r="O1050" s="2" t="str">
        <f t="shared" ca="1" si="723"/>
        <v/>
      </c>
      <c r="P1050" s="1" t="str">
        <f t="shared" si="708"/>
        <v/>
      </c>
      <c r="Q1050" s="1" t="str">
        <f t="shared" si="709"/>
        <v/>
      </c>
      <c r="R1050" s="1" t="str">
        <f>IF(ISBLANK(A1050),"",SUM($Q$2:Q1050))</f>
        <v/>
      </c>
      <c r="S1050" s="1" t="str">
        <f>IF(ISBLANK(A1050),"",SUM($F$2:F1050))</f>
        <v/>
      </c>
      <c r="T1050" s="1" t="str">
        <f t="shared" si="710"/>
        <v/>
      </c>
      <c r="U1050" s="1" t="str">
        <f t="shared" si="711"/>
        <v/>
      </c>
      <c r="V1050" s="17">
        <f t="shared" si="712"/>
        <v>0</v>
      </c>
      <c r="W1050" s="17">
        <f t="shared" si="713"/>
        <v>0</v>
      </c>
      <c r="X1050" s="17">
        <f t="shared" si="714"/>
        <v>0</v>
      </c>
      <c r="Y1050" s="22">
        <f t="shared" ca="1" si="739"/>
        <v>17685.150000000001</v>
      </c>
      <c r="Z1050" s="22">
        <f t="shared" ca="1" si="739"/>
        <v>219.65000000000146</v>
      </c>
      <c r="AA1050" s="22">
        <f t="shared" ca="1" si="739"/>
        <v>15720.65</v>
      </c>
      <c r="AB1050" s="23">
        <f t="shared" ca="1" si="734"/>
        <v>1.2420024709996886</v>
      </c>
      <c r="AC1050" s="23">
        <f t="shared" ca="1" si="735"/>
        <v>88.891810360669822</v>
      </c>
      <c r="AD1050" s="23">
        <f t="shared" ca="1" si="736"/>
        <v>87.649807889670129</v>
      </c>
      <c r="AE1050" s="23">
        <f t="shared" ca="1" si="737"/>
        <v>90.133812831669516</v>
      </c>
      <c r="AF1050" s="23">
        <f t="shared" ca="1" si="738"/>
        <v>97.244092018343423</v>
      </c>
      <c r="AG1050" s="23">
        <f t="shared" ca="1" si="699"/>
        <v>32.519357382830776</v>
      </c>
      <c r="AH1050" s="25" t="str">
        <f t="shared" ca="1" si="715"/>
        <v>Strong</v>
      </c>
      <c r="AI1050" s="25" t="str">
        <f t="shared" ca="1" si="716"/>
        <v>Bearish</v>
      </c>
      <c r="AJ1050" s="1">
        <f t="shared" ca="1" si="724"/>
        <v>14666.5</v>
      </c>
      <c r="AK1050" s="10" t="e">
        <f t="shared" si="725"/>
        <v>#DIV/0!</v>
      </c>
      <c r="AL1050" s="10" t="e">
        <f t="shared" ca="1" si="730"/>
        <v>#NUM!</v>
      </c>
      <c r="AM1050">
        <f t="shared" si="726"/>
        <v>0</v>
      </c>
      <c r="AN1050">
        <f t="shared" si="717"/>
        <v>0</v>
      </c>
      <c r="AO1050">
        <f t="shared" si="718"/>
        <v>0</v>
      </c>
      <c r="AP1050">
        <f t="shared" ca="1" si="704"/>
        <v>56.836678279020198</v>
      </c>
      <c r="AQ1050">
        <f t="shared" ca="1" si="704"/>
        <v>1040.2477356668305</v>
      </c>
      <c r="AR1050">
        <f t="shared" ca="1" si="731"/>
        <v>5.4637637103421476E-2</v>
      </c>
      <c r="AS1050">
        <f t="shared" ca="1" si="732"/>
        <v>5.1807023740859961</v>
      </c>
      <c r="AT1050">
        <f t="shared" si="719"/>
        <v>0</v>
      </c>
      <c r="AU1050">
        <f t="shared" ca="1" si="733"/>
        <v>212.70651736659335</v>
      </c>
      <c r="AV1050">
        <f t="shared" ca="1" si="728"/>
        <v>14853.14</v>
      </c>
      <c r="AW1050">
        <f t="shared" ca="1" si="698"/>
        <v>14905.595833333335</v>
      </c>
      <c r="AX1050">
        <f t="shared" ca="1" si="697"/>
        <v>-52.455833333335249</v>
      </c>
      <c r="AY1050">
        <f t="shared" ca="1" si="702"/>
        <v>-45.797579642578462</v>
      </c>
      <c r="AZ1050">
        <f t="shared" ca="1" si="701"/>
        <v>-6.6582536907567871</v>
      </c>
    </row>
    <row r="1051" spans="1:52" x14ac:dyDescent="0.3">
      <c r="G1051" s="1">
        <f t="shared" ca="1" si="727"/>
        <v>14682.075000000001</v>
      </c>
      <c r="H1051" s="2">
        <f t="shared" ca="1" si="740"/>
        <v>14880.108823529412</v>
      </c>
      <c r="I1051" s="6" t="str" cm="1">
        <f t="array" aca="1" ref="I1051" ca="1">_xlfn.IFS(AND(G1050&lt;H1050,G1051&gt;H1051),"BUY", AND(G1050&gt;H1050,G1051&lt;H1051),"SELL",TRUE,"")</f>
        <v/>
      </c>
      <c r="J1051" s="1" vm="6111">
        <f t="shared" ca="1" si="706"/>
        <v>14855.5</v>
      </c>
      <c r="K1051" s="3" t="str">
        <f t="shared" ca="1" si="720"/>
        <v/>
      </c>
      <c r="L1051" s="3" t="str">
        <f t="shared" si="721"/>
        <v/>
      </c>
      <c r="M1051" s="3" t="str">
        <f t="shared" si="722"/>
        <v/>
      </c>
      <c r="N1051" s="4">
        <f t="shared" ca="1" si="707"/>
        <v>-1</v>
      </c>
      <c r="O1051" s="2" t="str">
        <f t="shared" ca="1" si="723"/>
        <v/>
      </c>
      <c r="P1051" s="1" t="str">
        <f t="shared" si="708"/>
        <v/>
      </c>
      <c r="Q1051" s="1" t="str">
        <f t="shared" si="709"/>
        <v/>
      </c>
      <c r="R1051" s="1" t="str">
        <f>IF(ISBLANK(A1051),"",SUM($Q$2:Q1051))</f>
        <v/>
      </c>
      <c r="S1051" s="1" t="str">
        <f>IF(ISBLANK(A1051),"",SUM($F$2:F1051))</f>
        <v/>
      </c>
      <c r="T1051" s="1" t="str">
        <f t="shared" si="710"/>
        <v/>
      </c>
      <c r="U1051" s="1" t="str">
        <f t="shared" si="711"/>
        <v/>
      </c>
      <c r="V1051" s="17">
        <f t="shared" si="712"/>
        <v>0</v>
      </c>
      <c r="W1051" s="17">
        <f t="shared" si="713"/>
        <v>0</v>
      </c>
      <c r="X1051" s="17">
        <f t="shared" si="714"/>
        <v>0</v>
      </c>
      <c r="Y1051" s="22">
        <f t="shared" ca="1" si="739"/>
        <v>17454.900000000001</v>
      </c>
      <c r="Z1051" s="22">
        <f t="shared" ca="1" si="739"/>
        <v>219.65000000000146</v>
      </c>
      <c r="AA1051" s="22">
        <f t="shared" ca="1" si="739"/>
        <v>15602.55</v>
      </c>
      <c r="AB1051" s="23">
        <f t="shared" ca="1" si="734"/>
        <v>1.2583858973698012</v>
      </c>
      <c r="AC1051" s="23">
        <f t="shared" ca="1" si="735"/>
        <v>89.387793685440755</v>
      </c>
      <c r="AD1051" s="23">
        <f t="shared" ca="1" si="736"/>
        <v>88.129407788070949</v>
      </c>
      <c r="AE1051" s="23">
        <f t="shared" ca="1" si="737"/>
        <v>90.646179582810561</v>
      </c>
      <c r="AF1051" s="23">
        <f t="shared" ca="1" si="738"/>
        <v>97.223521381350224</v>
      </c>
      <c r="AG1051" s="23">
        <f t="shared" ca="1" si="699"/>
        <v>37.987605406901771</v>
      </c>
      <c r="AH1051" s="25" t="str">
        <f t="shared" ca="1" si="715"/>
        <v>Strong</v>
      </c>
      <c r="AI1051" s="25" t="str">
        <f t="shared" ca="1" si="716"/>
        <v>Bearish</v>
      </c>
      <c r="AJ1051" s="1">
        <f t="shared" ca="1" si="724"/>
        <v>14702.716666666667</v>
      </c>
      <c r="AK1051" s="10" t="e">
        <f t="shared" si="725"/>
        <v>#DIV/0!</v>
      </c>
      <c r="AL1051" s="10" t="e">
        <f t="shared" ca="1" si="730"/>
        <v>#NUM!</v>
      </c>
      <c r="AM1051">
        <f t="shared" si="726"/>
        <v>0</v>
      </c>
      <c r="AN1051">
        <f t="shared" si="717"/>
        <v>0</v>
      </c>
      <c r="AO1051">
        <f t="shared" si="718"/>
        <v>0</v>
      </c>
      <c r="AP1051">
        <f t="shared" ca="1" si="704"/>
        <v>52.776915544804467</v>
      </c>
      <c r="AQ1051">
        <f t="shared" ca="1" si="704"/>
        <v>965.94432597634272</v>
      </c>
      <c r="AR1051">
        <f t="shared" ca="1" si="731"/>
        <v>5.4637637103421469E-2</v>
      </c>
      <c r="AS1051">
        <f t="shared" ca="1" si="732"/>
        <v>5.1807023740859961</v>
      </c>
      <c r="AT1051">
        <f t="shared" si="719"/>
        <v>0</v>
      </c>
      <c r="AU1051">
        <f t="shared" ca="1" si="733"/>
        <v>197.51319469755097</v>
      </c>
      <c r="AV1051">
        <f t="shared" ca="1" si="728"/>
        <v>14825.888888888889</v>
      </c>
      <c r="AW1051">
        <f t="shared" ca="1" si="698"/>
        <v>14892.408695652175</v>
      </c>
      <c r="AX1051">
        <f t="shared" ref="AX1051:AX1114" ca="1" si="741">AV1051 - AW1051</f>
        <v>-66.519806763286397</v>
      </c>
      <c r="AY1051">
        <f t="shared" ca="1" si="702"/>
        <v>-48.171539653314341</v>
      </c>
      <c r="AZ1051">
        <f t="shared" ca="1" si="701"/>
        <v>-18.348267109972056</v>
      </c>
    </row>
    <row r="1052" spans="1:52" x14ac:dyDescent="0.3">
      <c r="G1052" s="1">
        <f t="shared" ca="1" si="727"/>
        <v>14549.4</v>
      </c>
      <c r="H1052" s="2">
        <f t="shared" ca="1" si="740"/>
        <v>14902.043750000001</v>
      </c>
      <c r="I1052" s="6" t="str" cm="1">
        <f t="array" aca="1" ref="I1052" ca="1">_xlfn.IFS(AND(G1051&lt;H1051,G1052&gt;H1052),"BUY", AND(G1051&gt;H1051,G1052&lt;H1052),"SELL",TRUE,"")</f>
        <v/>
      </c>
      <c r="J1052" s="1" vm="6111">
        <f t="shared" ca="1" si="706"/>
        <v>14855.5</v>
      </c>
      <c r="K1052" s="3" t="str">
        <f t="shared" ca="1" si="720"/>
        <v/>
      </c>
      <c r="L1052" s="3" t="str">
        <f t="shared" si="721"/>
        <v/>
      </c>
      <c r="M1052" s="3" t="str">
        <f t="shared" si="722"/>
        <v/>
      </c>
      <c r="N1052" s="4">
        <f t="shared" ca="1" si="707"/>
        <v>-1</v>
      </c>
      <c r="O1052" s="2" t="str">
        <f t="shared" ca="1" si="723"/>
        <v/>
      </c>
      <c r="P1052" s="1" t="str">
        <f t="shared" si="708"/>
        <v/>
      </c>
      <c r="Q1052" s="1" t="str">
        <f t="shared" si="709"/>
        <v/>
      </c>
      <c r="R1052" s="1" t="str">
        <f>IF(ISBLANK(A1052),"",SUM($Q$2:Q1052))</f>
        <v/>
      </c>
      <c r="S1052" s="1" t="str">
        <f>IF(ISBLANK(A1052),"",SUM($F$2:F1052))</f>
        <v/>
      </c>
      <c r="T1052" s="1" t="str">
        <f t="shared" si="710"/>
        <v/>
      </c>
      <c r="U1052" s="1" t="str">
        <f t="shared" si="711"/>
        <v/>
      </c>
      <c r="V1052" s="17">
        <f t="shared" si="712"/>
        <v>0</v>
      </c>
      <c r="W1052" s="17">
        <f t="shared" si="713"/>
        <v>0</v>
      </c>
      <c r="X1052" s="17">
        <f t="shared" si="714"/>
        <v>0</v>
      </c>
      <c r="Y1052" s="22">
        <f t="shared" ca="1" si="739"/>
        <v>17263.650000000001</v>
      </c>
      <c r="Z1052" s="22">
        <f t="shared" ca="1" si="739"/>
        <v>200.85000000000218</v>
      </c>
      <c r="AA1052" s="22">
        <f t="shared" ca="1" si="739"/>
        <v>15602.55</v>
      </c>
      <c r="AB1052" s="23">
        <f t="shared" ca="1" si="734"/>
        <v>1.163427201084372</v>
      </c>
      <c r="AC1052" s="23">
        <f t="shared" ca="1" si="735"/>
        <v>90.378048674527093</v>
      </c>
      <c r="AD1052" s="23">
        <f t="shared" ca="1" si="736"/>
        <v>89.214621473442719</v>
      </c>
      <c r="AE1052" s="23">
        <f t="shared" ca="1" si="737"/>
        <v>91.541475875611468</v>
      </c>
      <c r="AF1052" s="23">
        <f t="shared" ca="1" si="738"/>
        <v>97.45814191882755</v>
      </c>
      <c r="AG1052" s="23">
        <f t="shared" ca="1" si="699"/>
        <v>43.180165240349503</v>
      </c>
      <c r="AH1052" s="25" t="str">
        <f t="shared" ca="1" si="715"/>
        <v>Strong</v>
      </c>
      <c r="AI1052" s="25" t="str">
        <f t="shared" ca="1" si="716"/>
        <v>Bearish</v>
      </c>
      <c r="AJ1052" s="1">
        <f t="shared" ca="1" si="724"/>
        <v>14682.075000000001</v>
      </c>
      <c r="AK1052" s="10" t="e">
        <f t="shared" si="725"/>
        <v>#DIV/0!</v>
      </c>
      <c r="AL1052" s="10" t="e">
        <f t="shared" ca="1" si="730"/>
        <v>#NUM!</v>
      </c>
      <c r="AM1052">
        <f t="shared" si="726"/>
        <v>0</v>
      </c>
      <c r="AN1052">
        <f t="shared" si="717"/>
        <v>0</v>
      </c>
      <c r="AO1052">
        <f t="shared" si="718"/>
        <v>0</v>
      </c>
      <c r="AP1052">
        <f t="shared" ca="1" si="704"/>
        <v>49.007135863032723</v>
      </c>
      <c r="AQ1052">
        <f t="shared" ca="1" si="704"/>
        <v>896.94830269231818</v>
      </c>
      <c r="AR1052">
        <f t="shared" ca="1" si="731"/>
        <v>5.4637637103421476E-2</v>
      </c>
      <c r="AS1052">
        <f t="shared" ca="1" si="732"/>
        <v>5.1807023740859961</v>
      </c>
      <c r="AT1052">
        <f t="shared" si="719"/>
        <v>0</v>
      </c>
      <c r="AU1052">
        <f t="shared" ca="1" si="733"/>
        <v>183.40510936201161</v>
      </c>
      <c r="AV1052">
        <f t="shared" ca="1" si="728"/>
        <v>14782.275</v>
      </c>
      <c r="AW1052">
        <f t="shared" ref="AW1052:AW1115" ca="1" si="742">AVERAGE(E1027:E1052)</f>
        <v>14882.111363636364</v>
      </c>
      <c r="AX1052">
        <f t="shared" ca="1" si="741"/>
        <v>-99.836363636364695</v>
      </c>
      <c r="AY1052">
        <f t="shared" ca="1" si="702"/>
        <v>-52.575758120033342</v>
      </c>
      <c r="AZ1052">
        <f t="shared" ca="1" si="701"/>
        <v>-47.260605516331353</v>
      </c>
    </row>
    <row r="1053" spans="1:52" x14ac:dyDescent="0.3">
      <c r="G1053" s="1" t="str">
        <f t="shared" si="727"/>
        <v/>
      </c>
      <c r="H1053" s="2">
        <f t="shared" ca="1" si="740"/>
        <v>14911.41</v>
      </c>
      <c r="I1053" s="6" t="str" cm="1">
        <f t="array" aca="1" ref="I1053" ca="1">_xlfn.IFS(AND(G1052&lt;H1052,G1053&gt;H1053),"BUY", AND(G1052&gt;H1052,G1053&lt;H1053),"SELL",TRUE,"")</f>
        <v>BUY</v>
      </c>
      <c r="J1053" s="1" vm="6111">
        <f t="shared" ca="1" si="706"/>
        <v>14855.5</v>
      </c>
      <c r="K1053" s="3" t="str">
        <f t="shared" ca="1" si="720"/>
        <v/>
      </c>
      <c r="L1053" s="3" t="str">
        <f t="shared" si="721"/>
        <v/>
      </c>
      <c r="M1053" s="3" t="str">
        <f t="shared" si="722"/>
        <v/>
      </c>
      <c r="N1053" s="4">
        <f t="shared" ca="1" si="707"/>
        <v>-1</v>
      </c>
      <c r="O1053" s="2" t="str">
        <f t="shared" ca="1" si="723"/>
        <v/>
      </c>
      <c r="P1053" s="1" t="str">
        <f t="shared" si="708"/>
        <v/>
      </c>
      <c r="Q1053" s="1" t="str">
        <f t="shared" si="709"/>
        <v/>
      </c>
      <c r="R1053" s="1" t="str">
        <f>IF(ISBLANK(A1053),"",SUM($Q$2:Q1053))</f>
        <v/>
      </c>
      <c r="S1053" s="1" t="str">
        <f>IF(ISBLANK(A1053),"",SUM($F$2:F1053))</f>
        <v/>
      </c>
      <c r="T1053" s="1" t="str">
        <f t="shared" si="710"/>
        <v/>
      </c>
      <c r="U1053" s="1" t="str">
        <f t="shared" si="711"/>
        <v/>
      </c>
      <c r="V1053" s="17">
        <f t="shared" si="712"/>
        <v>0</v>
      </c>
      <c r="W1053" s="17">
        <f t="shared" si="713"/>
        <v>0</v>
      </c>
      <c r="X1053" s="17">
        <f t="shared" si="714"/>
        <v>0</v>
      </c>
      <c r="Y1053" s="22">
        <f t="shared" ca="1" si="739"/>
        <v>17062.25</v>
      </c>
      <c r="Z1053" s="22">
        <f t="shared" ca="1" si="739"/>
        <v>185.15000000000146</v>
      </c>
      <c r="AA1053" s="22">
        <f t="shared" ca="1" si="739"/>
        <v>15602.55</v>
      </c>
      <c r="AB1053" s="23">
        <f t="shared" ca="1" si="734"/>
        <v>1.085144104675535</v>
      </c>
      <c r="AC1053" s="23">
        <f t="shared" ca="1" si="735"/>
        <v>91.444856334891341</v>
      </c>
      <c r="AD1053" s="23">
        <f t="shared" ca="1" si="736"/>
        <v>90.359712230215806</v>
      </c>
      <c r="AE1053" s="23">
        <f t="shared" ca="1" si="737"/>
        <v>92.530000439566876</v>
      </c>
      <c r="AF1053" s="23">
        <f t="shared" ca="1" si="738"/>
        <v>97.654503189191573</v>
      </c>
      <c r="AG1053" s="23">
        <f t="shared" ca="1" si="699"/>
        <v>48.637435361921185</v>
      </c>
      <c r="AH1053" s="25" t="str">
        <f t="shared" ca="1" si="715"/>
        <v>Strong</v>
      </c>
      <c r="AI1053" s="25" t="str">
        <f t="shared" ca="1" si="716"/>
        <v>Bearish</v>
      </c>
      <c r="AJ1053" s="1">
        <f t="shared" ca="1" si="724"/>
        <v>14549.4</v>
      </c>
      <c r="AK1053" s="10" t="e">
        <f t="shared" si="725"/>
        <v>#DIV/0!</v>
      </c>
      <c r="AL1053" s="10" t="e">
        <f t="shared" ca="1" si="730"/>
        <v>#NUM!</v>
      </c>
      <c r="AM1053">
        <f t="shared" si="726"/>
        <v>0</v>
      </c>
      <c r="AN1053">
        <f t="shared" si="717"/>
        <v>0</v>
      </c>
      <c r="AO1053">
        <f t="shared" si="718"/>
        <v>0</v>
      </c>
      <c r="AP1053">
        <f t="shared" ca="1" si="704"/>
        <v>45.506626158530381</v>
      </c>
      <c r="AQ1053">
        <f t="shared" ca="1" si="704"/>
        <v>832.880566785724</v>
      </c>
      <c r="AR1053">
        <f t="shared" ca="1" si="731"/>
        <v>5.4637637103421476E-2</v>
      </c>
      <c r="AS1053">
        <f t="shared" ca="1" si="732"/>
        <v>5.1807023740859961</v>
      </c>
      <c r="AT1053">
        <f t="shared" si="719"/>
        <v>0</v>
      </c>
      <c r="AU1053">
        <f t="shared" ca="1" si="733"/>
        <v>170.30474440758221</v>
      </c>
      <c r="AV1053">
        <f t="shared" ca="1" si="728"/>
        <v>14746.75</v>
      </c>
      <c r="AW1053">
        <f t="shared" ca="1" si="742"/>
        <v>14877.366666666667</v>
      </c>
      <c r="AX1053">
        <f t="shared" ca="1" si="741"/>
        <v>-130.61666666666679</v>
      </c>
      <c r="AY1053">
        <f t="shared" ca="1" si="702"/>
        <v>-63.865074359349819</v>
      </c>
      <c r="AZ1053">
        <f t="shared" ca="1" si="701"/>
        <v>-66.751592307316969</v>
      </c>
    </row>
    <row r="1054" spans="1:52" x14ac:dyDescent="0.3">
      <c r="G1054" s="1" t="str">
        <f t="shared" si="727"/>
        <v/>
      </c>
      <c r="H1054" s="2">
        <f t="shared" ca="1" si="740"/>
        <v>14910.860714285713</v>
      </c>
      <c r="I1054" s="6" t="str" cm="1">
        <f t="array" aca="1" ref="I1054" ca="1">_xlfn.IFS(AND(G1053&lt;H1053,G1054&gt;H1054),"BUY", AND(G1053&gt;H1053,G1054&lt;H1054),"SELL",TRUE,"")</f>
        <v/>
      </c>
      <c r="J1054" s="1">
        <f t="shared" ca="1" si="706"/>
        <v>0</v>
      </c>
      <c r="K1054" s="3">
        <f t="shared" ca="1" si="720"/>
        <v>1</v>
      </c>
      <c r="L1054" s="3" t="str">
        <f t="shared" si="721"/>
        <v/>
      </c>
      <c r="M1054" s="3" t="str">
        <f t="shared" si="722"/>
        <v/>
      </c>
      <c r="N1054" s="4">
        <f t="shared" ca="1" si="707"/>
        <v>1</v>
      </c>
      <c r="O1054" s="2" t="str">
        <f t="shared" ca="1" si="723"/>
        <v/>
      </c>
      <c r="P1054" s="1" t="str">
        <f t="shared" si="708"/>
        <v/>
      </c>
      <c r="Q1054" s="1" t="str">
        <f t="shared" si="709"/>
        <v/>
      </c>
      <c r="R1054" s="1" t="str">
        <f>IF(ISBLANK(A1054),"",SUM($Q$2:Q1054))</f>
        <v/>
      </c>
      <c r="S1054" s="1" t="str">
        <f>IF(ISBLANK(A1054),"",SUM($F$2:F1054))</f>
        <v/>
      </c>
      <c r="T1054" s="1" t="str">
        <f t="shared" si="710"/>
        <v/>
      </c>
      <c r="U1054" s="1" t="str">
        <f t="shared" si="711"/>
        <v/>
      </c>
      <c r="V1054" s="17">
        <f t="shared" si="712"/>
        <v>0</v>
      </c>
      <c r="W1054" s="17">
        <f t="shared" si="713"/>
        <v>0</v>
      </c>
      <c r="X1054" s="17">
        <f t="shared" si="714"/>
        <v>0</v>
      </c>
      <c r="Y1054" s="22">
        <f t="shared" ca="1" si="739"/>
        <v>16942.199999999997</v>
      </c>
      <c r="Z1054" s="22">
        <f t="shared" ca="1" si="739"/>
        <v>93.550000000001091</v>
      </c>
      <c r="AA1054" s="22">
        <f t="shared" ca="1" si="739"/>
        <v>15602.55</v>
      </c>
      <c r="AB1054" s="23">
        <f t="shared" ca="1" si="734"/>
        <v>0.55217150074961396</v>
      </c>
      <c r="AC1054" s="23">
        <f t="shared" ca="1" si="735"/>
        <v>92.09282147536922</v>
      </c>
      <c r="AD1054" s="23">
        <f t="shared" ca="1" si="736"/>
        <v>91.540649974619612</v>
      </c>
      <c r="AE1054" s="23">
        <f t="shared" ca="1" si="737"/>
        <v>92.644992976118829</v>
      </c>
      <c r="AF1054" s="23">
        <f t="shared" ca="1" si="738"/>
        <v>98.807984148928725</v>
      </c>
      <c r="AG1054" s="23">
        <f t="shared" ref="AG1054:AG1117" ca="1" si="743">IFERROR(AVERAGE(AF1041:AF1054),"")</f>
        <v>54.806544599882209</v>
      </c>
      <c r="AH1054" s="25" t="str">
        <f t="shared" ca="1" si="715"/>
        <v>Strong</v>
      </c>
      <c r="AI1054" s="25" t="str">
        <f t="shared" ca="1" si="716"/>
        <v>Bearish</v>
      </c>
      <c r="AJ1054" s="1" t="str">
        <f t="shared" si="724"/>
        <v/>
      </c>
      <c r="AK1054" s="10" t="e">
        <f t="shared" si="725"/>
        <v>#DIV/0!</v>
      </c>
      <c r="AL1054" s="10" t="e">
        <f t="shared" ca="1" si="730"/>
        <v>#NUM!</v>
      </c>
      <c r="AM1054">
        <f t="shared" si="726"/>
        <v>0</v>
      </c>
      <c r="AN1054">
        <f t="shared" si="717"/>
        <v>0</v>
      </c>
      <c r="AO1054">
        <f t="shared" si="718"/>
        <v>0</v>
      </c>
      <c r="AP1054">
        <f t="shared" ca="1" si="704"/>
        <v>42.256152861492502</v>
      </c>
      <c r="AQ1054">
        <f t="shared" ca="1" si="704"/>
        <v>773.38909772960085</v>
      </c>
      <c r="AR1054">
        <f t="shared" ca="1" si="731"/>
        <v>5.4637637103421482E-2</v>
      </c>
      <c r="AS1054">
        <f t="shared" ca="1" si="732"/>
        <v>5.1807023740859961</v>
      </c>
      <c r="AT1054">
        <f t="shared" si="719"/>
        <v>0</v>
      </c>
      <c r="AU1054">
        <f t="shared" ca="1" si="733"/>
        <v>158.14011980704063</v>
      </c>
      <c r="AV1054">
        <f t="shared" ca="1" si="728"/>
        <v>14716.291666666666</v>
      </c>
      <c r="AW1054">
        <f t="shared" ca="1" si="742"/>
        <v>14887.450000000003</v>
      </c>
      <c r="AX1054">
        <f t="shared" ca="1" si="741"/>
        <v>-171.15833333333649</v>
      </c>
      <c r="AY1054">
        <f t="shared" ca="1" si="702"/>
        <v>-80.129533048809108</v>
      </c>
      <c r="AZ1054">
        <f t="shared" ca="1" si="701"/>
        <v>-91.028800284527378</v>
      </c>
    </row>
    <row r="1055" spans="1:52" x14ac:dyDescent="0.3">
      <c r="G1055" s="1" t="str">
        <f t="shared" si="727"/>
        <v/>
      </c>
      <c r="H1055" s="2">
        <f t="shared" ca="1" si="740"/>
        <v>14885.111538461537</v>
      </c>
      <c r="I1055" s="6" t="str" cm="1">
        <f t="array" aca="1" ref="I1055" ca="1">_xlfn.IFS(AND(G1054&lt;H1054,G1055&gt;H1055),"BUY", AND(G1054&gt;H1054,G1055&lt;H1055),"SELL",TRUE,"")</f>
        <v/>
      </c>
      <c r="J1055" s="1">
        <f t="shared" ca="1" si="706"/>
        <v>0</v>
      </c>
      <c r="K1055" s="3" t="str">
        <f t="shared" ca="1" si="720"/>
        <v/>
      </c>
      <c r="L1055" s="3" t="str">
        <f t="shared" si="721"/>
        <v/>
      </c>
      <c r="M1055" s="3" t="str">
        <f t="shared" si="722"/>
        <v/>
      </c>
      <c r="N1055" s="4">
        <f t="shared" ca="1" si="707"/>
        <v>1</v>
      </c>
      <c r="O1055" s="2" t="str">
        <f t="shared" ca="1" si="723"/>
        <v/>
      </c>
      <c r="P1055" s="1" t="str">
        <f t="shared" si="708"/>
        <v/>
      </c>
      <c r="Q1055" s="1" t="str">
        <f t="shared" si="709"/>
        <v/>
      </c>
      <c r="R1055" s="1" t="str">
        <f>IF(ISBLANK(A1055),"",SUM($Q$2:Q1055))</f>
        <v/>
      </c>
      <c r="S1055" s="1" t="str">
        <f>IF(ISBLANK(A1055),"",SUM($F$2:F1055))</f>
        <v/>
      </c>
      <c r="T1055" s="1" t="str">
        <f t="shared" si="710"/>
        <v/>
      </c>
      <c r="U1055" s="1" t="str">
        <f t="shared" si="711"/>
        <v/>
      </c>
      <c r="V1055" s="17">
        <f t="shared" si="712"/>
        <v>0</v>
      </c>
      <c r="W1055" s="17">
        <f t="shared" si="713"/>
        <v>0</v>
      </c>
      <c r="X1055" s="17">
        <f t="shared" si="714"/>
        <v>0</v>
      </c>
      <c r="Y1055" s="22">
        <f t="shared" ref="Y1055:AA1070" ca="1" si="744">SUM(V1042:V1055)</f>
        <v>16559.5</v>
      </c>
      <c r="Z1055" s="22">
        <f t="shared" ca="1" si="744"/>
        <v>93.550000000001091</v>
      </c>
      <c r="AA1055" s="22">
        <f t="shared" ca="1" si="744"/>
        <v>15455.3</v>
      </c>
      <c r="AB1055" s="23">
        <f t="shared" ca="1" si="734"/>
        <v>0.56493251607839068</v>
      </c>
      <c r="AC1055" s="23">
        <f t="shared" ca="1" si="735"/>
        <v>93.33192427307587</v>
      </c>
      <c r="AD1055" s="23">
        <f t="shared" ca="1" si="736"/>
        <v>92.766991756997484</v>
      </c>
      <c r="AE1055" s="23">
        <f t="shared" ca="1" si="737"/>
        <v>93.896856789154256</v>
      </c>
      <c r="AF1055" s="23">
        <f t="shared" ca="1" si="738"/>
        <v>98.796695575557024</v>
      </c>
      <c r="AG1055" s="23">
        <f t="shared" ca="1" si="743"/>
        <v>61.074007910566237</v>
      </c>
      <c r="AH1055" s="25" t="str">
        <f t="shared" ca="1" si="715"/>
        <v>Strong</v>
      </c>
      <c r="AI1055" s="25" t="str">
        <f t="shared" ca="1" si="716"/>
        <v>Bearish</v>
      </c>
      <c r="AJ1055" s="1" t="str">
        <f t="shared" si="724"/>
        <v/>
      </c>
      <c r="AK1055" s="10" t="e">
        <f t="shared" si="725"/>
        <v>#DIV/0!</v>
      </c>
      <c r="AL1055" s="10" t="e">
        <f t="shared" ca="1" si="730"/>
        <v>#NUM!</v>
      </c>
      <c r="AM1055">
        <f t="shared" si="726"/>
        <v>0</v>
      </c>
      <c r="AN1055">
        <f t="shared" si="717"/>
        <v>0</v>
      </c>
      <c r="AO1055">
        <f t="shared" si="718"/>
        <v>0</v>
      </c>
      <c r="AP1055">
        <f t="shared" ca="1" si="704"/>
        <v>39.237856228528756</v>
      </c>
      <c r="AQ1055">
        <f t="shared" ca="1" si="704"/>
        <v>718.1470193203437</v>
      </c>
      <c r="AR1055">
        <f t="shared" ca="1" si="731"/>
        <v>5.4637637103421482E-2</v>
      </c>
      <c r="AS1055">
        <f t="shared" ca="1" si="732"/>
        <v>5.1807023740859961</v>
      </c>
      <c r="AT1055">
        <f t="shared" si="719"/>
        <v>0</v>
      </c>
      <c r="AU1055">
        <f t="shared" ca="1" si="733"/>
        <v>146.84439696368059</v>
      </c>
      <c r="AV1055">
        <f t="shared" ca="1" si="728"/>
        <v>14677.460000000001</v>
      </c>
      <c r="AW1055">
        <f t="shared" ca="1" si="742"/>
        <v>14896.905263157898</v>
      </c>
      <c r="AX1055">
        <f t="shared" ca="1" si="741"/>
        <v>-219.44526315789699</v>
      </c>
      <c r="AY1055">
        <f t="shared" ca="1" si="702"/>
        <v>-101.6870551660684</v>
      </c>
      <c r="AZ1055">
        <f t="shared" ca="1" si="701"/>
        <v>-117.75820799182858</v>
      </c>
    </row>
    <row r="1056" spans="1:52" x14ac:dyDescent="0.3">
      <c r="G1056" s="1" t="str">
        <f t="shared" si="727"/>
        <v/>
      </c>
      <c r="H1056" s="2">
        <f t="shared" ca="1" si="740"/>
        <v>14868.808333333332</v>
      </c>
      <c r="I1056" s="6" t="str" cm="1">
        <f t="array" aca="1" ref="I1056" ca="1">_xlfn.IFS(AND(G1055&lt;H1055,G1056&gt;H1056),"BUY", AND(G1055&gt;H1055,G1056&lt;H1056),"SELL",TRUE,"")</f>
        <v/>
      </c>
      <c r="J1056" s="1">
        <f t="shared" ca="1" si="706"/>
        <v>0</v>
      </c>
      <c r="K1056" s="3" t="str">
        <f t="shared" ca="1" si="720"/>
        <v/>
      </c>
      <c r="L1056" s="3" t="str">
        <f t="shared" si="721"/>
        <v/>
      </c>
      <c r="M1056" s="3" t="str">
        <f t="shared" si="722"/>
        <v/>
      </c>
      <c r="N1056" s="4">
        <f t="shared" ca="1" si="707"/>
        <v>1</v>
      </c>
      <c r="O1056" s="2" t="str">
        <f t="shared" ca="1" si="723"/>
        <v/>
      </c>
      <c r="P1056" s="1" t="str">
        <f t="shared" si="708"/>
        <v/>
      </c>
      <c r="Q1056" s="1" t="str">
        <f t="shared" si="709"/>
        <v/>
      </c>
      <c r="R1056" s="1" t="str">
        <f>IF(ISBLANK(A1056),"",SUM($Q$2:Q1056))</f>
        <v/>
      </c>
      <c r="S1056" s="1" t="str">
        <f>IF(ISBLANK(A1056),"",SUM($F$2:F1056))</f>
        <v/>
      </c>
      <c r="T1056" s="1" t="str">
        <f t="shared" si="710"/>
        <v/>
      </c>
      <c r="U1056" s="1" t="str">
        <f t="shared" si="711"/>
        <v/>
      </c>
      <c r="V1056" s="17">
        <f t="shared" si="712"/>
        <v>0</v>
      </c>
      <c r="W1056" s="17">
        <f t="shared" si="713"/>
        <v>0</v>
      </c>
      <c r="X1056" s="17">
        <f t="shared" si="714"/>
        <v>0</v>
      </c>
      <c r="Y1056" s="22">
        <f t="shared" ca="1" si="744"/>
        <v>16256.95</v>
      </c>
      <c r="Z1056" s="22">
        <f t="shared" ca="1" si="744"/>
        <v>93.550000000001091</v>
      </c>
      <c r="AA1056" s="22">
        <f t="shared" ca="1" si="744"/>
        <v>15247.55</v>
      </c>
      <c r="AB1056" s="23">
        <f t="shared" ca="1" si="734"/>
        <v>0.57544619378174311</v>
      </c>
      <c r="AC1056" s="23">
        <f t="shared" ca="1" si="735"/>
        <v>93.790963249564015</v>
      </c>
      <c r="AD1056" s="23">
        <f t="shared" ca="1" si="736"/>
        <v>93.215517055782271</v>
      </c>
      <c r="AE1056" s="23">
        <f t="shared" ca="1" si="737"/>
        <v>94.366409443345759</v>
      </c>
      <c r="AF1056" s="23">
        <f t="shared" ca="1" si="738"/>
        <v>98.780400362425098</v>
      </c>
      <c r="AG1056" s="23">
        <f t="shared" ca="1" si="743"/>
        <v>67.516230863570371</v>
      </c>
      <c r="AH1056" s="25" t="str">
        <f t="shared" ca="1" si="715"/>
        <v>Strong</v>
      </c>
      <c r="AI1056" s="25" t="str">
        <f t="shared" ca="1" si="716"/>
        <v>Bearish</v>
      </c>
      <c r="AJ1056" s="1" t="str">
        <f t="shared" si="724"/>
        <v/>
      </c>
      <c r="AK1056" s="10" t="e">
        <f t="shared" si="725"/>
        <v>#DIV/0!</v>
      </c>
      <c r="AL1056" s="10" t="e">
        <f t="shared" ca="1" si="730"/>
        <v>#NUM!</v>
      </c>
      <c r="AM1056">
        <f t="shared" si="726"/>
        <v>0</v>
      </c>
      <c r="AN1056">
        <f t="shared" si="717"/>
        <v>0</v>
      </c>
      <c r="AO1056">
        <f t="shared" si="718"/>
        <v>0</v>
      </c>
      <c r="AP1056">
        <f t="shared" ca="1" si="704"/>
        <v>36.435152212205274</v>
      </c>
      <c r="AQ1056">
        <f t="shared" ca="1" si="704"/>
        <v>666.85080365460487</v>
      </c>
      <c r="AR1056">
        <f t="shared" ca="1" si="731"/>
        <v>5.4637637103421482E-2</v>
      </c>
      <c r="AS1056">
        <f t="shared" ca="1" si="732"/>
        <v>5.1807023740859961</v>
      </c>
      <c r="AT1056">
        <f t="shared" si="719"/>
        <v>0</v>
      </c>
      <c r="AU1056">
        <f t="shared" ca="1" si="733"/>
        <v>136.35551146627483</v>
      </c>
      <c r="AV1056">
        <f t="shared" ca="1" si="728"/>
        <v>14666.5</v>
      </c>
      <c r="AW1056">
        <f t="shared" ca="1" si="742"/>
        <v>14892.177777777779</v>
      </c>
      <c r="AX1056">
        <f t="shared" ca="1" si="741"/>
        <v>-225.67777777777883</v>
      </c>
      <c r="AY1056">
        <f t="shared" ca="1" si="702"/>
        <v>-121.47999201317199</v>
      </c>
      <c r="AZ1056">
        <f t="shared" ca="1" si="701"/>
        <v>-104.19778576460683</v>
      </c>
    </row>
    <row r="1057" spans="7:52" x14ac:dyDescent="0.3">
      <c r="G1057" s="1" t="str">
        <f t="shared" si="727"/>
        <v/>
      </c>
      <c r="H1057" s="2">
        <f t="shared" ca="1" si="740"/>
        <v>14862.509090909092</v>
      </c>
      <c r="I1057" s="6" t="str" cm="1">
        <f t="array" aca="1" ref="I1057" ca="1">_xlfn.IFS(AND(G1056&lt;H1056,G1057&gt;H1057),"BUY", AND(G1056&gt;H1056,G1057&lt;H1057),"SELL",TRUE,"")</f>
        <v/>
      </c>
      <c r="J1057" s="1">
        <f t="shared" ca="1" si="706"/>
        <v>0</v>
      </c>
      <c r="K1057" s="3" t="str">
        <f t="shared" ca="1" si="720"/>
        <v/>
      </c>
      <c r="L1057" s="3" t="str">
        <f t="shared" si="721"/>
        <v/>
      </c>
      <c r="M1057" s="3" t="str">
        <f t="shared" si="722"/>
        <v/>
      </c>
      <c r="N1057" s="4">
        <f t="shared" ca="1" si="707"/>
        <v>1</v>
      </c>
      <c r="O1057" s="2" t="str">
        <f t="shared" ca="1" si="723"/>
        <v/>
      </c>
      <c r="P1057" s="1" t="str">
        <f t="shared" si="708"/>
        <v/>
      </c>
      <c r="Q1057" s="1" t="str">
        <f t="shared" si="709"/>
        <v/>
      </c>
      <c r="R1057" s="1" t="str">
        <f>IF(ISBLANK(A1057),"",SUM($Q$2:Q1057))</f>
        <v/>
      </c>
      <c r="S1057" s="1" t="str">
        <f>IF(ISBLANK(A1057),"",SUM($F$2:F1057))</f>
        <v/>
      </c>
      <c r="T1057" s="1" t="str">
        <f t="shared" si="710"/>
        <v/>
      </c>
      <c r="U1057" s="1" t="str">
        <f t="shared" si="711"/>
        <v/>
      </c>
      <c r="V1057" s="17">
        <f t="shared" si="712"/>
        <v>0</v>
      </c>
      <c r="W1057" s="17">
        <f t="shared" si="713"/>
        <v>0</v>
      </c>
      <c r="X1057" s="17">
        <f t="shared" si="714"/>
        <v>0</v>
      </c>
      <c r="Y1057" s="22">
        <f t="shared" ca="1" si="744"/>
        <v>16096</v>
      </c>
      <c r="Z1057" s="22">
        <f t="shared" ca="1" si="744"/>
        <v>90.350000000000364</v>
      </c>
      <c r="AA1057" s="22">
        <f t="shared" ca="1" si="744"/>
        <v>15247.55</v>
      </c>
      <c r="AB1057" s="23">
        <f t="shared" ca="1" si="734"/>
        <v>0.56131958250497238</v>
      </c>
      <c r="AC1057" s="23">
        <f t="shared" ca="1" si="735"/>
        <v>94.728814612326033</v>
      </c>
      <c r="AD1057" s="23">
        <f t="shared" ca="1" si="736"/>
        <v>94.167495029821055</v>
      </c>
      <c r="AE1057" s="23">
        <f t="shared" ca="1" si="737"/>
        <v>95.290134194831012</v>
      </c>
      <c r="AF1057" s="23">
        <f t="shared" ca="1" si="738"/>
        <v>98.821872616199073</v>
      </c>
      <c r="AG1057" s="23">
        <f t="shared" ca="1" si="743"/>
        <v>73.973801861892682</v>
      </c>
      <c r="AH1057" s="25" t="str">
        <f t="shared" ca="1" si="715"/>
        <v>Strong</v>
      </c>
      <c r="AI1057" s="25" t="str">
        <f t="shared" ca="1" si="716"/>
        <v>Bearish</v>
      </c>
      <c r="AJ1057" s="1" t="str">
        <f t="shared" si="724"/>
        <v/>
      </c>
      <c r="AK1057" s="10" t="e">
        <f t="shared" si="725"/>
        <v>#DIV/0!</v>
      </c>
      <c r="AL1057" s="10" t="e">
        <f t="shared" ca="1" si="730"/>
        <v>#NUM!</v>
      </c>
      <c r="AM1057">
        <f t="shared" si="726"/>
        <v>0</v>
      </c>
      <c r="AN1057">
        <f t="shared" si="717"/>
        <v>0</v>
      </c>
      <c r="AO1057">
        <f t="shared" si="718"/>
        <v>0</v>
      </c>
      <c r="AP1057">
        <f t="shared" ca="1" si="704"/>
        <v>33.832641339904896</v>
      </c>
      <c r="AQ1057">
        <f t="shared" ca="1" si="704"/>
        <v>619.21860339356158</v>
      </c>
      <c r="AR1057">
        <f t="shared" ca="1" si="731"/>
        <v>5.4637637103421489E-2</v>
      </c>
      <c r="AS1057">
        <f t="shared" ca="1" si="732"/>
        <v>5.1807023740859961</v>
      </c>
      <c r="AT1057">
        <f t="shared" si="719"/>
        <v>0</v>
      </c>
      <c r="AU1057">
        <f t="shared" ca="1" si="733"/>
        <v>126.61583207582665</v>
      </c>
      <c r="AV1057">
        <f t="shared" ca="1" si="728"/>
        <v>14702.716666666667</v>
      </c>
      <c r="AW1057">
        <f t="shared" ca="1" si="742"/>
        <v>14880.108823529412</v>
      </c>
      <c r="AX1057">
        <f t="shared" ca="1" si="741"/>
        <v>-177.39215686274474</v>
      </c>
      <c r="AY1057">
        <f t="shared" ca="1" si="702"/>
        <v>-133.61145673581308</v>
      </c>
      <c r="AZ1057">
        <f t="shared" ca="1" si="701"/>
        <v>-43.780700126931663</v>
      </c>
    </row>
    <row r="1058" spans="7:52" x14ac:dyDescent="0.3">
      <c r="G1058" s="1" t="str">
        <f t="shared" si="727"/>
        <v/>
      </c>
      <c r="H1058" s="2">
        <f t="shared" ca="1" si="740"/>
        <v>14853.14</v>
      </c>
      <c r="I1058" s="6" t="str" cm="1">
        <f t="array" aca="1" ref="I1058" ca="1">_xlfn.IFS(AND(G1057&lt;H1057,G1058&gt;H1058),"BUY", AND(G1057&gt;H1057,G1058&lt;H1058),"SELL",TRUE,"")</f>
        <v/>
      </c>
      <c r="J1058" s="1">
        <f t="shared" ca="1" si="706"/>
        <v>0</v>
      </c>
      <c r="K1058" s="3" t="str">
        <f t="shared" ca="1" si="720"/>
        <v/>
      </c>
      <c r="L1058" s="3" t="str">
        <f t="shared" si="721"/>
        <v/>
      </c>
      <c r="M1058" s="3" t="str">
        <f t="shared" si="722"/>
        <v/>
      </c>
      <c r="N1058" s="4">
        <f t="shared" ca="1" si="707"/>
        <v>1</v>
      </c>
      <c r="O1058" s="2" t="str">
        <f t="shared" ca="1" si="723"/>
        <v/>
      </c>
      <c r="P1058" s="1" t="str">
        <f t="shared" si="708"/>
        <v/>
      </c>
      <c r="Q1058" s="1" t="str">
        <f t="shared" si="709"/>
        <v/>
      </c>
      <c r="R1058" s="1" t="str">
        <f>IF(ISBLANK(A1058),"",SUM($Q$2:Q1058))</f>
        <v/>
      </c>
      <c r="S1058" s="1" t="str">
        <f>IF(ISBLANK(A1058),"",SUM($F$2:F1058))</f>
        <v/>
      </c>
      <c r="T1058" s="1" t="str">
        <f t="shared" si="710"/>
        <v/>
      </c>
      <c r="U1058" s="1" t="str">
        <f t="shared" si="711"/>
        <v/>
      </c>
      <c r="V1058" s="17">
        <f t="shared" si="712"/>
        <v>0</v>
      </c>
      <c r="W1058" s="17">
        <f t="shared" si="713"/>
        <v>0</v>
      </c>
      <c r="X1058" s="17">
        <f t="shared" si="714"/>
        <v>0</v>
      </c>
      <c r="Y1058" s="22">
        <f t="shared" ca="1" si="744"/>
        <v>15835.5</v>
      </c>
      <c r="Z1058" s="22">
        <f t="shared" ca="1" si="744"/>
        <v>90.350000000000364</v>
      </c>
      <c r="AA1058" s="22">
        <f t="shared" ca="1" si="744"/>
        <v>15052.949999999999</v>
      </c>
      <c r="AB1058" s="23">
        <f t="shared" ca="1" si="734"/>
        <v>0.5705535032048269</v>
      </c>
      <c r="AC1058" s="23">
        <f t="shared" ca="1" si="735"/>
        <v>95.058255186132413</v>
      </c>
      <c r="AD1058" s="23">
        <f t="shared" ca="1" si="736"/>
        <v>94.487701682927593</v>
      </c>
      <c r="AE1058" s="23">
        <f t="shared" ca="1" si="737"/>
        <v>95.628808689337234</v>
      </c>
      <c r="AF1058" s="23">
        <f t="shared" ca="1" si="738"/>
        <v>98.806733010638382</v>
      </c>
      <c r="AG1058" s="23">
        <f t="shared" ca="1" si="743"/>
        <v>79.223043251749189</v>
      </c>
      <c r="AH1058" s="25" t="str">
        <f t="shared" ca="1" si="715"/>
        <v>Strong</v>
      </c>
      <c r="AI1058" s="25" t="str">
        <f t="shared" ca="1" si="716"/>
        <v>Bearish</v>
      </c>
      <c r="AJ1058" s="1" t="str">
        <f t="shared" si="724"/>
        <v/>
      </c>
      <c r="AK1058" s="10" t="e">
        <f t="shared" si="725"/>
        <v>#DIV/0!</v>
      </c>
      <c r="AL1058" s="10" t="e">
        <f t="shared" ca="1" si="730"/>
        <v>#NUM!</v>
      </c>
      <c r="AM1058">
        <f t="shared" si="726"/>
        <v>0</v>
      </c>
      <c r="AN1058">
        <f t="shared" si="717"/>
        <v>0</v>
      </c>
      <c r="AO1058">
        <f t="shared" si="718"/>
        <v>0</v>
      </c>
      <c r="AP1058">
        <f t="shared" ca="1" si="704"/>
        <v>31.416024101340263</v>
      </c>
      <c r="AQ1058">
        <f t="shared" ca="1" si="704"/>
        <v>574.98870315116426</v>
      </c>
      <c r="AR1058">
        <f t="shared" ca="1" si="731"/>
        <v>5.4637637103421496E-2</v>
      </c>
      <c r="AS1058">
        <f t="shared" ca="1" si="732"/>
        <v>5.1807023740859961</v>
      </c>
      <c r="AT1058">
        <f t="shared" si="719"/>
        <v>0</v>
      </c>
      <c r="AU1058">
        <f t="shared" ca="1" si="733"/>
        <v>117.57184407041045</v>
      </c>
      <c r="AV1058">
        <f t="shared" ca="1" si="728"/>
        <v>14682.075000000001</v>
      </c>
      <c r="AW1058">
        <f t="shared" ca="1" si="742"/>
        <v>14902.043750000001</v>
      </c>
      <c r="AX1058">
        <f t="shared" ca="1" si="741"/>
        <v>-219.96875</v>
      </c>
      <c r="AY1058">
        <f t="shared" ca="1" si="702"/>
        <v>-151.45232794793446</v>
      </c>
      <c r="AZ1058">
        <f t="shared" ca="1" si="701"/>
        <v>-68.516422052065536</v>
      </c>
    </row>
    <row r="1059" spans="7:52" x14ac:dyDescent="0.3">
      <c r="G1059" s="1" t="str">
        <f t="shared" si="727"/>
        <v/>
      </c>
      <c r="H1059" s="2">
        <f t="shared" ca="1" si="740"/>
        <v>14825.888888888889</v>
      </c>
      <c r="I1059" s="6" t="str" cm="1">
        <f t="array" aca="1" ref="I1059" ca="1">_xlfn.IFS(AND(G1058&lt;H1058,G1059&gt;H1059),"BUY", AND(G1058&gt;H1058,G1059&lt;H1059),"SELL",TRUE,"")</f>
        <v/>
      </c>
      <c r="J1059" s="1">
        <f t="shared" ca="1" si="706"/>
        <v>0</v>
      </c>
      <c r="K1059" s="3" t="str">
        <f t="shared" ca="1" si="720"/>
        <v/>
      </c>
      <c r="L1059" s="3" t="str">
        <f t="shared" si="721"/>
        <v/>
      </c>
      <c r="M1059" s="3" t="str">
        <f t="shared" si="722"/>
        <v/>
      </c>
      <c r="N1059" s="4">
        <f t="shared" ca="1" si="707"/>
        <v>1</v>
      </c>
      <c r="O1059" s="2" t="str">
        <f t="shared" ca="1" si="723"/>
        <v/>
      </c>
      <c r="P1059" s="1" t="str">
        <f t="shared" si="708"/>
        <v/>
      </c>
      <c r="Q1059" s="1" t="str">
        <f t="shared" si="709"/>
        <v/>
      </c>
      <c r="R1059" s="1" t="str">
        <f>IF(ISBLANK(A1059),"",SUM($Q$2:Q1059))</f>
        <v/>
      </c>
      <c r="S1059" s="1" t="str">
        <f>IF(ISBLANK(A1059),"",SUM($F$2:F1059))</f>
        <v/>
      </c>
      <c r="T1059" s="1" t="str">
        <f t="shared" si="710"/>
        <v/>
      </c>
      <c r="U1059" s="1" t="str">
        <f t="shared" si="711"/>
        <v/>
      </c>
      <c r="V1059" s="17">
        <f t="shared" si="712"/>
        <v>0</v>
      </c>
      <c r="W1059" s="17">
        <f t="shared" si="713"/>
        <v>0</v>
      </c>
      <c r="X1059" s="17">
        <f t="shared" si="714"/>
        <v>0</v>
      </c>
      <c r="Y1059" s="22">
        <f t="shared" ca="1" si="744"/>
        <v>15438.9</v>
      </c>
      <c r="Z1059" s="22">
        <f t="shared" ca="1" si="744"/>
        <v>90.350000000000364</v>
      </c>
      <c r="AA1059" s="22">
        <f t="shared" ca="1" si="744"/>
        <v>14835.5</v>
      </c>
      <c r="AB1059" s="23">
        <f t="shared" ca="1" si="734"/>
        <v>0.58521008621080761</v>
      </c>
      <c r="AC1059" s="23">
        <f t="shared" ca="1" si="735"/>
        <v>96.09169047017599</v>
      </c>
      <c r="AD1059" s="23">
        <f t="shared" ca="1" si="736"/>
        <v>95.506480383965183</v>
      </c>
      <c r="AE1059" s="23">
        <f t="shared" ca="1" si="737"/>
        <v>96.676900556386798</v>
      </c>
      <c r="AF1059" s="23">
        <f t="shared" ca="1" si="738"/>
        <v>98.789348680309658</v>
      </c>
      <c r="AG1059" s="23">
        <f t="shared" ca="1" si="743"/>
        <v>83.200219405950605</v>
      </c>
      <c r="AH1059" s="25" t="str">
        <f t="shared" ca="1" si="715"/>
        <v>Strong</v>
      </c>
      <c r="AI1059" s="25" t="str">
        <f t="shared" ca="1" si="716"/>
        <v>Bearish</v>
      </c>
      <c r="AJ1059" s="1" t="str">
        <f t="shared" si="724"/>
        <v/>
      </c>
      <c r="AK1059" s="10" t="e">
        <f t="shared" si="725"/>
        <v>#DIV/0!</v>
      </c>
      <c r="AL1059" s="10" t="e">
        <f t="shared" ca="1" si="730"/>
        <v>#NUM!</v>
      </c>
      <c r="AM1059">
        <f t="shared" si="726"/>
        <v>0</v>
      </c>
      <c r="AN1059">
        <f t="shared" si="717"/>
        <v>0</v>
      </c>
      <c r="AO1059">
        <f t="shared" si="718"/>
        <v>0</v>
      </c>
      <c r="AP1059">
        <f t="shared" ca="1" si="704"/>
        <v>29.172022379815957</v>
      </c>
      <c r="AQ1059">
        <f t="shared" ca="1" si="704"/>
        <v>533.91808149750966</v>
      </c>
      <c r="AR1059">
        <f t="shared" ca="1" si="731"/>
        <v>5.4637637103421496E-2</v>
      </c>
      <c r="AS1059">
        <f t="shared" ca="1" si="732"/>
        <v>5.1807023740859961</v>
      </c>
      <c r="AT1059">
        <f t="shared" si="719"/>
        <v>0</v>
      </c>
      <c r="AU1059">
        <f t="shared" ca="1" si="733"/>
        <v>109.17385520823827</v>
      </c>
      <c r="AV1059">
        <f t="shared" ca="1" si="728"/>
        <v>14549.4</v>
      </c>
      <c r="AW1059">
        <f t="shared" ca="1" si="742"/>
        <v>14911.41</v>
      </c>
      <c r="AX1059">
        <f t="shared" ca="1" si="741"/>
        <v>-362.01000000000022</v>
      </c>
      <c r="AY1059">
        <f t="shared" ca="1" si="702"/>
        <v>-185.8472353553417</v>
      </c>
      <c r="AZ1059">
        <f t="shared" ref="AZ1059:AZ1122" ca="1" si="745">AX1059 - AY1059</f>
        <v>-176.16276464465852</v>
      </c>
    </row>
    <row r="1060" spans="7:52" x14ac:dyDescent="0.3">
      <c r="G1060" s="1" t="str">
        <f t="shared" si="727"/>
        <v/>
      </c>
      <c r="H1060" s="2">
        <f t="shared" ca="1" si="740"/>
        <v>14782.275</v>
      </c>
      <c r="I1060" s="6" t="str" cm="1">
        <f t="array" aca="1" ref="I1060" ca="1">_xlfn.IFS(AND(G1059&lt;H1059,G1060&gt;H1060),"BUY", AND(G1059&gt;H1059,G1060&lt;H1060),"SELL",TRUE,"")</f>
        <v/>
      </c>
      <c r="J1060" s="1">
        <f t="shared" ca="1" si="706"/>
        <v>0</v>
      </c>
      <c r="K1060" s="3" t="str">
        <f t="shared" ca="1" si="720"/>
        <v/>
      </c>
      <c r="L1060" s="3" t="str">
        <f t="shared" si="721"/>
        <v/>
      </c>
      <c r="M1060" s="3" t="str">
        <f t="shared" si="722"/>
        <v/>
      </c>
      <c r="N1060" s="4">
        <f t="shared" ca="1" si="707"/>
        <v>1</v>
      </c>
      <c r="O1060" s="2" t="str">
        <f t="shared" ca="1" si="723"/>
        <v/>
      </c>
      <c r="P1060" s="1" t="str">
        <f t="shared" si="708"/>
        <v/>
      </c>
      <c r="Q1060" s="1" t="str">
        <f t="shared" si="709"/>
        <v/>
      </c>
      <c r="R1060" s="1" t="str">
        <f>IF(ISBLANK(A1060),"",SUM($Q$2:Q1060))</f>
        <v/>
      </c>
      <c r="S1060" s="1" t="str">
        <f>IF(ISBLANK(A1060),"",SUM($F$2:F1060))</f>
        <v/>
      </c>
      <c r="T1060" s="1" t="str">
        <f t="shared" si="710"/>
        <v/>
      </c>
      <c r="U1060" s="1" t="str">
        <f t="shared" si="711"/>
        <v/>
      </c>
      <c r="V1060" s="17">
        <f t="shared" si="712"/>
        <v>0</v>
      </c>
      <c r="W1060" s="17">
        <f t="shared" si="713"/>
        <v>0</v>
      </c>
      <c r="X1060" s="17">
        <f t="shared" si="714"/>
        <v>0</v>
      </c>
      <c r="Y1060" s="22">
        <f t="shared" ca="1" si="744"/>
        <v>15000.75</v>
      </c>
      <c r="Z1060" s="22">
        <f t="shared" ca="1" si="744"/>
        <v>90.350000000000364</v>
      </c>
      <c r="AA1060" s="22">
        <f t="shared" ca="1" si="744"/>
        <v>14707</v>
      </c>
      <c r="AB1060" s="23">
        <f t="shared" ca="1" si="734"/>
        <v>0.60230321817242716</v>
      </c>
      <c r="AC1060" s="23">
        <f t="shared" ca="1" si="735"/>
        <v>98.041764578437736</v>
      </c>
      <c r="AD1060" s="23">
        <f t="shared" ca="1" si="736"/>
        <v>97.439461360265312</v>
      </c>
      <c r="AE1060" s="23">
        <f t="shared" ca="1" si="737"/>
        <v>98.644067796610159</v>
      </c>
      <c r="AF1060" s="23">
        <f t="shared" ca="1" si="738"/>
        <v>98.778835399581695</v>
      </c>
      <c r="AG1060" s="23">
        <f t="shared" ca="1" si="743"/>
        <v>88.349799144518286</v>
      </c>
      <c r="AH1060" s="25" t="str">
        <f t="shared" ca="1" si="715"/>
        <v>Strong</v>
      </c>
      <c r="AI1060" s="25" t="str">
        <f t="shared" ca="1" si="716"/>
        <v>Bearish</v>
      </c>
      <c r="AJ1060" s="1" t="str">
        <f t="shared" si="724"/>
        <v/>
      </c>
      <c r="AK1060" s="10" t="e">
        <f t="shared" si="725"/>
        <v>#DIV/0!</v>
      </c>
      <c r="AL1060" s="10" t="e">
        <f t="shared" ca="1" si="730"/>
        <v>#NUM!</v>
      </c>
      <c r="AM1060">
        <f t="shared" si="726"/>
        <v>0</v>
      </c>
      <c r="AN1060">
        <f t="shared" si="717"/>
        <v>0</v>
      </c>
      <c r="AO1060">
        <f t="shared" si="718"/>
        <v>0</v>
      </c>
      <c r="AP1060">
        <f t="shared" ca="1" si="704"/>
        <v>27.088306495543389</v>
      </c>
      <c r="AQ1060">
        <f t="shared" ca="1" si="704"/>
        <v>495.78107567625892</v>
      </c>
      <c r="AR1060">
        <f t="shared" ca="1" si="731"/>
        <v>5.4637637103421503E-2</v>
      </c>
      <c r="AS1060">
        <f t="shared" ca="1" si="732"/>
        <v>5.1807023740859961</v>
      </c>
      <c r="AT1060">
        <f t="shared" si="719"/>
        <v>0</v>
      </c>
      <c r="AU1060">
        <f t="shared" ca="1" si="733"/>
        <v>101.3757226933641</v>
      </c>
      <c r="AV1060" t="e">
        <f t="shared" si="728"/>
        <v>#DIV/0!</v>
      </c>
      <c r="AW1060">
        <f t="shared" ca="1" si="742"/>
        <v>14910.860714285713</v>
      </c>
      <c r="AX1060" t="e">
        <f t="shared" ca="1" si="741"/>
        <v>#DIV/0!</v>
      </c>
      <c r="AY1060" t="e">
        <f t="shared" ref="AY1060:AY1123" ca="1" si="746">AVERAGE(AX1052:AX1060)</f>
        <v>#DIV/0!</v>
      </c>
      <c r="AZ1060" t="e">
        <f t="shared" ca="1" si="745"/>
        <v>#DIV/0!</v>
      </c>
    </row>
    <row r="1061" spans="7:52" x14ac:dyDescent="0.3">
      <c r="G1061" s="1" t="str">
        <f t="shared" si="727"/>
        <v/>
      </c>
      <c r="H1061" s="2">
        <f t="shared" ca="1" si="740"/>
        <v>14746.75</v>
      </c>
      <c r="I1061" s="6" t="str" cm="1">
        <f t="array" aca="1" ref="I1061" ca="1">_xlfn.IFS(AND(G1060&lt;H1060,G1061&gt;H1061),"BUY", AND(G1060&gt;H1060,G1061&lt;H1061),"SELL",TRUE,"")</f>
        <v/>
      </c>
      <c r="J1061" s="1">
        <f t="shared" ca="1" si="706"/>
        <v>0</v>
      </c>
      <c r="K1061" s="3" t="str">
        <f t="shared" ca="1" si="720"/>
        <v/>
      </c>
      <c r="L1061" s="3" t="str">
        <f t="shared" si="721"/>
        <v/>
      </c>
      <c r="M1061" s="3" t="str">
        <f t="shared" si="722"/>
        <v/>
      </c>
      <c r="N1061" s="4">
        <f t="shared" ca="1" si="707"/>
        <v>1</v>
      </c>
      <c r="O1061" s="2" t="str">
        <f t="shared" ca="1" si="723"/>
        <v/>
      </c>
      <c r="P1061" s="1" t="str">
        <f t="shared" si="708"/>
        <v/>
      </c>
      <c r="Q1061" s="1" t="str">
        <f t="shared" si="709"/>
        <v/>
      </c>
      <c r="R1061" s="1" t="str">
        <f>IF(ISBLANK(A1061),"",SUM($Q$2:Q1061))</f>
        <v/>
      </c>
      <c r="S1061" s="1" t="str">
        <f>IF(ISBLANK(A1061),"",SUM($F$2:F1061))</f>
        <v/>
      </c>
      <c r="T1061" s="1" t="str">
        <f t="shared" si="710"/>
        <v/>
      </c>
      <c r="U1061" s="1" t="str">
        <f t="shared" si="711"/>
        <v/>
      </c>
      <c r="V1061" s="17">
        <f t="shared" si="712"/>
        <v>0</v>
      </c>
      <c r="W1061" s="17">
        <f t="shared" si="713"/>
        <v>0</v>
      </c>
      <c r="X1061" s="17">
        <f t="shared" si="714"/>
        <v>0</v>
      </c>
      <c r="Y1061" s="22">
        <f t="shared" ca="1" si="744"/>
        <v>14829.15</v>
      </c>
      <c r="Z1061" s="22">
        <f t="shared" ca="1" si="744"/>
        <v>0</v>
      </c>
      <c r="AA1061" s="22">
        <f t="shared" ca="1" si="744"/>
        <v>14707</v>
      </c>
      <c r="AB1061" s="23">
        <f t="shared" ca="1" si="734"/>
        <v>0</v>
      </c>
      <c r="AC1061" s="23">
        <f t="shared" ca="1" si="735"/>
        <v>99.176284547664579</v>
      </c>
      <c r="AD1061" s="23">
        <f t="shared" ca="1" si="736"/>
        <v>99.176284547664579</v>
      </c>
      <c r="AE1061" s="23">
        <f t="shared" ca="1" si="737"/>
        <v>99.176284547664579</v>
      </c>
      <c r="AF1061" s="23">
        <f t="shared" ca="1" si="738"/>
        <v>100</v>
      </c>
      <c r="AG1061" s="23">
        <f t="shared" ca="1" si="743"/>
        <v>94.063251993957152</v>
      </c>
      <c r="AH1061" s="25" t="str">
        <f t="shared" ca="1" si="715"/>
        <v>Strong</v>
      </c>
      <c r="AI1061" s="25" t="str">
        <f t="shared" ca="1" si="716"/>
        <v>Bearish</v>
      </c>
      <c r="AJ1061" s="1" t="str">
        <f t="shared" si="724"/>
        <v/>
      </c>
      <c r="AK1061" s="10" t="e">
        <f t="shared" si="725"/>
        <v>#DIV/0!</v>
      </c>
      <c r="AL1061" s="10" t="e">
        <f t="shared" ca="1" si="730"/>
        <v>#NUM!</v>
      </c>
      <c r="AM1061">
        <f t="shared" si="726"/>
        <v>0</v>
      </c>
      <c r="AN1061">
        <f t="shared" si="717"/>
        <v>0</v>
      </c>
      <c r="AO1061">
        <f t="shared" si="718"/>
        <v>0</v>
      </c>
      <c r="AP1061">
        <f t="shared" ca="1" si="704"/>
        <v>25.153427460147434</v>
      </c>
      <c r="AQ1061">
        <f t="shared" ca="1" si="704"/>
        <v>460.36814169938327</v>
      </c>
      <c r="AR1061">
        <f t="shared" ca="1" si="731"/>
        <v>5.463763710342151E-2</v>
      </c>
      <c r="AS1061">
        <f t="shared" ca="1" si="732"/>
        <v>5.1807023740860103</v>
      </c>
      <c r="AT1061">
        <f t="shared" si="719"/>
        <v>0</v>
      </c>
      <c r="AU1061">
        <f t="shared" ca="1" si="733"/>
        <v>94.134599643838087</v>
      </c>
      <c r="AV1061" t="e">
        <f t="shared" si="728"/>
        <v>#DIV/0!</v>
      </c>
      <c r="AW1061">
        <f t="shared" ca="1" si="742"/>
        <v>14885.111538461537</v>
      </c>
      <c r="AX1061" t="e">
        <f t="shared" ca="1" si="741"/>
        <v>#DIV/0!</v>
      </c>
      <c r="AY1061" t="e">
        <f t="shared" ca="1" si="746"/>
        <v>#DIV/0!</v>
      </c>
      <c r="AZ1061" t="e">
        <f t="shared" ca="1" si="745"/>
        <v>#DIV/0!</v>
      </c>
    </row>
    <row r="1062" spans="7:52" x14ac:dyDescent="0.3">
      <c r="G1062" s="1" t="str">
        <f t="shared" si="727"/>
        <v/>
      </c>
      <c r="H1062" s="2">
        <f t="shared" ca="1" si="740"/>
        <v>14716.291666666666</v>
      </c>
      <c r="I1062" s="6" t="str" cm="1">
        <f t="array" aca="1" ref="I1062" ca="1">_xlfn.IFS(AND(G1061&lt;H1061,G1062&gt;H1062),"BUY", AND(G1061&gt;H1061,G1062&lt;H1062),"SELL",TRUE,"")</f>
        <v/>
      </c>
      <c r="J1062" s="1">
        <f t="shared" ca="1" si="706"/>
        <v>0</v>
      </c>
      <c r="K1062" s="3" t="str">
        <f t="shared" ca="1" si="720"/>
        <v/>
      </c>
      <c r="L1062" s="3" t="str">
        <f t="shared" si="721"/>
        <v/>
      </c>
      <c r="M1062" s="3" t="str">
        <f t="shared" si="722"/>
        <v/>
      </c>
      <c r="N1062" s="4">
        <f t="shared" ca="1" si="707"/>
        <v>1</v>
      </c>
      <c r="O1062" s="2" t="str">
        <f t="shared" ca="1" si="723"/>
        <v/>
      </c>
      <c r="P1062" s="1" t="str">
        <f t="shared" si="708"/>
        <v/>
      </c>
      <c r="Q1062" s="1" t="str">
        <f t="shared" si="709"/>
        <v/>
      </c>
      <c r="R1062" s="1" t="str">
        <f>IF(ISBLANK(A1062),"",SUM($Q$2:Q1062))</f>
        <v/>
      </c>
      <c r="S1062" s="1" t="str">
        <f>IF(ISBLANK(A1062),"",SUM($F$2:F1062))</f>
        <v/>
      </c>
      <c r="T1062" s="1" t="str">
        <f t="shared" si="710"/>
        <v/>
      </c>
      <c r="U1062" s="1" t="str">
        <f t="shared" si="711"/>
        <v/>
      </c>
      <c r="V1062" s="17">
        <f t="shared" si="712"/>
        <v>0</v>
      </c>
      <c r="W1062" s="17">
        <f t="shared" si="713"/>
        <v>0</v>
      </c>
      <c r="X1062" s="17">
        <f t="shared" si="714"/>
        <v>0</v>
      </c>
      <c r="Y1062" s="22">
        <f t="shared" ca="1" si="744"/>
        <v>14549.4</v>
      </c>
      <c r="Z1062" s="22">
        <f t="shared" ca="1" si="744"/>
        <v>0</v>
      </c>
      <c r="AA1062" s="22">
        <f t="shared" ca="1" si="744"/>
        <v>14535</v>
      </c>
      <c r="AB1062" s="23">
        <f t="shared" ca="1" si="734"/>
        <v>0</v>
      </c>
      <c r="AC1062" s="23">
        <f t="shared" ca="1" si="735"/>
        <v>99.9010268464679</v>
      </c>
      <c r="AD1062" s="23">
        <f t="shared" ca="1" si="736"/>
        <v>99.9010268464679</v>
      </c>
      <c r="AE1062" s="23">
        <f t="shared" ca="1" si="737"/>
        <v>99.9010268464679</v>
      </c>
      <c r="AF1062" s="23">
        <f t="shared" ca="1" si="738"/>
        <v>100</v>
      </c>
      <c r="AG1062" s="23">
        <f t="shared" ca="1" si="743"/>
        <v>98.45777962546569</v>
      </c>
      <c r="AH1062" s="25" t="str">
        <f t="shared" ca="1" si="715"/>
        <v>Strong</v>
      </c>
      <c r="AI1062" s="25" t="str">
        <f t="shared" ca="1" si="716"/>
        <v>Bearish</v>
      </c>
      <c r="AJ1062" s="1" t="str">
        <f t="shared" si="724"/>
        <v/>
      </c>
      <c r="AK1062" s="10" t="e">
        <f t="shared" si="725"/>
        <v>#DIV/0!</v>
      </c>
      <c r="AL1062" s="10" t="e">
        <f t="shared" ca="1" si="730"/>
        <v>#NUM!</v>
      </c>
      <c r="AM1062">
        <f t="shared" si="726"/>
        <v>0</v>
      </c>
      <c r="AN1062">
        <f t="shared" si="717"/>
        <v>0</v>
      </c>
      <c r="AO1062">
        <f t="shared" si="718"/>
        <v>0</v>
      </c>
      <c r="AP1062">
        <f t="shared" ca="1" si="704"/>
        <v>23.356754070136901</v>
      </c>
      <c r="AQ1062">
        <f t="shared" ca="1" si="704"/>
        <v>427.48470300657021</v>
      </c>
      <c r="AR1062">
        <f t="shared" ca="1" si="731"/>
        <v>5.4637637103421503E-2</v>
      </c>
      <c r="AS1062">
        <f t="shared" ca="1" si="732"/>
        <v>5.1807023740859961</v>
      </c>
      <c r="AT1062">
        <f t="shared" si="719"/>
        <v>0</v>
      </c>
      <c r="AU1062">
        <f t="shared" ca="1" si="733"/>
        <v>87.410699669278216</v>
      </c>
      <c r="AV1062" t="e">
        <f t="shared" si="728"/>
        <v>#DIV/0!</v>
      </c>
      <c r="AW1062">
        <f t="shared" ca="1" si="742"/>
        <v>14868.808333333332</v>
      </c>
      <c r="AX1062" t="e">
        <f t="shared" ca="1" si="741"/>
        <v>#DIV/0!</v>
      </c>
      <c r="AY1062" t="e">
        <f t="shared" ca="1" si="746"/>
        <v>#DIV/0!</v>
      </c>
      <c r="AZ1062" t="e">
        <f t="shared" ca="1" si="745"/>
        <v>#DIV/0!</v>
      </c>
    </row>
    <row r="1063" spans="7:52" x14ac:dyDescent="0.3">
      <c r="G1063" s="1" t="str">
        <f t="shared" si="727"/>
        <v/>
      </c>
      <c r="H1063" s="2">
        <f t="shared" ca="1" si="740"/>
        <v>14677.460000000001</v>
      </c>
      <c r="I1063" s="6" t="str" cm="1">
        <f t="array" aca="1" ref="I1063" ca="1">_xlfn.IFS(AND(G1062&lt;H1062,G1063&gt;H1063),"BUY", AND(G1062&gt;H1062,G1063&lt;H1063),"SELL",TRUE,"")</f>
        <v/>
      </c>
      <c r="J1063" s="1">
        <f t="shared" ca="1" si="706"/>
        <v>0</v>
      </c>
      <c r="K1063" s="3" t="str">
        <f t="shared" ca="1" si="720"/>
        <v/>
      </c>
      <c r="L1063" s="3" t="str">
        <f t="shared" si="721"/>
        <v/>
      </c>
      <c r="M1063" s="3" t="str">
        <f t="shared" si="722"/>
        <v/>
      </c>
      <c r="N1063" s="4">
        <f t="shared" ca="1" si="707"/>
        <v>1</v>
      </c>
      <c r="O1063" s="2" t="str">
        <f t="shared" ca="1" si="723"/>
        <v/>
      </c>
      <c r="P1063" s="1" t="str">
        <f t="shared" si="708"/>
        <v/>
      </c>
      <c r="Q1063" s="1" t="str">
        <f t="shared" si="709"/>
        <v/>
      </c>
      <c r="R1063" s="1" t="str">
        <f>IF(ISBLANK(A1063),"",SUM($Q$2:Q1063))</f>
        <v/>
      </c>
      <c r="S1063" s="1" t="str">
        <f>IF(ISBLANK(A1063),"",SUM($F$2:F1063))</f>
        <v/>
      </c>
      <c r="T1063" s="1" t="str">
        <f t="shared" si="710"/>
        <v/>
      </c>
      <c r="U1063" s="1" t="str">
        <f t="shared" si="711"/>
        <v/>
      </c>
      <c r="V1063" s="17">
        <f t="shared" si="712"/>
        <v>0</v>
      </c>
      <c r="W1063" s="17">
        <f t="shared" si="713"/>
        <v>0</v>
      </c>
      <c r="X1063" s="17">
        <f t="shared" si="714"/>
        <v>0</v>
      </c>
      <c r="Y1063" s="22">
        <f t="shared" si="744"/>
        <v>0</v>
      </c>
      <c r="Z1063" s="22">
        <f t="shared" si="744"/>
        <v>0</v>
      </c>
      <c r="AA1063" s="22">
        <f t="shared" si="744"/>
        <v>0</v>
      </c>
      <c r="AB1063" s="23" t="str">
        <f t="shared" si="734"/>
        <v/>
      </c>
      <c r="AC1063" s="23" t="str">
        <f t="shared" si="735"/>
        <v/>
      </c>
      <c r="AD1063" s="23" t="str">
        <f t="shared" si="736"/>
        <v/>
      </c>
      <c r="AE1063" s="23" t="str">
        <f t="shared" si="737"/>
        <v/>
      </c>
      <c r="AF1063" s="23" t="str">
        <f t="shared" si="738"/>
        <v/>
      </c>
      <c r="AG1063" s="23">
        <f t="shared" ca="1" si="743"/>
        <v>98.550932946257888</v>
      </c>
      <c r="AH1063" s="25" t="str">
        <f t="shared" ca="1" si="715"/>
        <v>Strong</v>
      </c>
      <c r="AI1063" s="25" t="str">
        <f t="shared" ca="1" si="716"/>
        <v>Bearish</v>
      </c>
      <c r="AJ1063" s="1" t="str">
        <f t="shared" si="724"/>
        <v/>
      </c>
      <c r="AK1063" s="10" t="e">
        <f t="shared" si="725"/>
        <v>#DIV/0!</v>
      </c>
      <c r="AL1063" s="10" t="e">
        <f t="shared" si="730"/>
        <v>#DIV/0!</v>
      </c>
      <c r="AM1063">
        <f t="shared" si="726"/>
        <v>0</v>
      </c>
      <c r="AN1063">
        <f t="shared" si="717"/>
        <v>0</v>
      </c>
      <c r="AO1063">
        <f t="shared" si="718"/>
        <v>0</v>
      </c>
      <c r="AP1063">
        <f t="shared" ca="1" si="704"/>
        <v>21.688414493698552</v>
      </c>
      <c r="AQ1063">
        <f t="shared" ca="1" si="704"/>
        <v>396.95008136324378</v>
      </c>
      <c r="AR1063">
        <f t="shared" ca="1" si="731"/>
        <v>5.4637637103421503E-2</v>
      </c>
      <c r="AS1063">
        <f t="shared" ca="1" si="732"/>
        <v>5.1807023740859961</v>
      </c>
      <c r="AT1063">
        <f t="shared" si="719"/>
        <v>0</v>
      </c>
      <c r="AU1063">
        <f t="shared" ca="1" si="733"/>
        <v>81.167078264329774</v>
      </c>
      <c r="AV1063" t="e">
        <f t="shared" si="728"/>
        <v>#DIV/0!</v>
      </c>
      <c r="AW1063">
        <f t="shared" ca="1" si="742"/>
        <v>14862.509090909092</v>
      </c>
      <c r="AX1063" t="e">
        <f t="shared" ca="1" si="741"/>
        <v>#DIV/0!</v>
      </c>
      <c r="AY1063" t="e">
        <f t="shared" ca="1" si="746"/>
        <v>#DIV/0!</v>
      </c>
      <c r="AZ1063" t="e">
        <f t="shared" ca="1" si="745"/>
        <v>#DIV/0!</v>
      </c>
    </row>
    <row r="1064" spans="7:52" x14ac:dyDescent="0.3">
      <c r="G1064" s="1" t="str">
        <f t="shared" si="727"/>
        <v/>
      </c>
      <c r="H1064" s="2">
        <f t="shared" ca="1" si="740"/>
        <v>14666.5</v>
      </c>
      <c r="I1064" s="6" t="str" cm="1">
        <f t="array" aca="1" ref="I1064" ca="1">_xlfn.IFS(AND(G1063&lt;H1063,G1064&gt;H1064),"BUY", AND(G1063&gt;H1063,G1064&lt;H1064),"SELL",TRUE,"")</f>
        <v/>
      </c>
      <c r="J1064" s="1">
        <f t="shared" ca="1" si="706"/>
        <v>0</v>
      </c>
      <c r="K1064" s="3" t="str">
        <f t="shared" ca="1" si="720"/>
        <v/>
      </c>
      <c r="L1064" s="3" t="str">
        <f t="shared" si="721"/>
        <v/>
      </c>
      <c r="M1064" s="3" t="str">
        <f t="shared" si="722"/>
        <v/>
      </c>
      <c r="N1064" s="4">
        <f t="shared" ca="1" si="707"/>
        <v>1</v>
      </c>
      <c r="O1064" s="2" t="str">
        <f t="shared" ca="1" si="723"/>
        <v/>
      </c>
      <c r="P1064" s="1" t="str">
        <f t="shared" si="708"/>
        <v/>
      </c>
      <c r="Q1064" s="1" t="str">
        <f t="shared" si="709"/>
        <v/>
      </c>
      <c r="R1064" s="1" t="str">
        <f>IF(ISBLANK(A1064),"",SUM($Q$2:Q1064))</f>
        <v/>
      </c>
      <c r="S1064" s="1" t="str">
        <f>IF(ISBLANK(A1064),"",SUM($F$2:F1064))</f>
        <v/>
      </c>
      <c r="T1064" s="1" t="str">
        <f t="shared" si="710"/>
        <v/>
      </c>
      <c r="U1064" s="1" t="str">
        <f t="shared" si="711"/>
        <v/>
      </c>
      <c r="V1064" s="17">
        <f t="shared" si="712"/>
        <v>0</v>
      </c>
      <c r="W1064" s="17">
        <f t="shared" si="713"/>
        <v>0</v>
      </c>
      <c r="X1064" s="17">
        <f t="shared" si="714"/>
        <v>0</v>
      </c>
      <c r="Y1064" s="22">
        <f t="shared" si="744"/>
        <v>0</v>
      </c>
      <c r="Z1064" s="22">
        <f t="shared" si="744"/>
        <v>0</v>
      </c>
      <c r="AA1064" s="22">
        <f t="shared" si="744"/>
        <v>0</v>
      </c>
      <c r="AB1064" s="23" t="str">
        <f t="shared" si="734"/>
        <v/>
      </c>
      <c r="AC1064" s="23" t="str">
        <f t="shared" si="735"/>
        <v/>
      </c>
      <c r="AD1064" s="23" t="str">
        <f t="shared" si="736"/>
        <v/>
      </c>
      <c r="AE1064" s="23" t="str">
        <f t="shared" si="737"/>
        <v/>
      </c>
      <c r="AF1064" s="23" t="str">
        <f t="shared" si="738"/>
        <v/>
      </c>
      <c r="AG1064" s="23">
        <f t="shared" ca="1" si="743"/>
        <v>98.65983635691741</v>
      </c>
      <c r="AH1064" s="25" t="str">
        <f t="shared" ca="1" si="715"/>
        <v>Strong</v>
      </c>
      <c r="AI1064" s="25" t="str">
        <f t="shared" ca="1" si="716"/>
        <v>Bearish</v>
      </c>
      <c r="AJ1064" s="1" t="str">
        <f t="shared" si="724"/>
        <v/>
      </c>
      <c r="AK1064" s="10" t="e">
        <f t="shared" si="725"/>
        <v>#DIV/0!</v>
      </c>
      <c r="AL1064" s="10" t="e">
        <f t="shared" si="730"/>
        <v>#DIV/0!</v>
      </c>
      <c r="AM1064">
        <f t="shared" si="726"/>
        <v>0</v>
      </c>
      <c r="AN1064">
        <f t="shared" si="717"/>
        <v>0</v>
      </c>
      <c r="AO1064">
        <f t="shared" si="718"/>
        <v>0</v>
      </c>
      <c r="AP1064">
        <f t="shared" ca="1" si="704"/>
        <v>20.139242029862942</v>
      </c>
      <c r="AQ1064">
        <f t="shared" ca="1" si="704"/>
        <v>368.5965041230121</v>
      </c>
      <c r="AR1064">
        <f t="shared" ca="1" si="731"/>
        <v>5.4637637103421503E-2</v>
      </c>
      <c r="AS1064">
        <f t="shared" ca="1" si="732"/>
        <v>5.1807023740859961</v>
      </c>
      <c r="AT1064">
        <f t="shared" si="719"/>
        <v>0</v>
      </c>
      <c r="AU1064">
        <f t="shared" ca="1" si="733"/>
        <v>75.369429816877641</v>
      </c>
      <c r="AV1064" t="e">
        <f t="shared" si="728"/>
        <v>#DIV/0!</v>
      </c>
      <c r="AW1064">
        <f t="shared" ca="1" si="742"/>
        <v>14853.14</v>
      </c>
      <c r="AX1064" t="e">
        <f t="shared" ca="1" si="741"/>
        <v>#DIV/0!</v>
      </c>
      <c r="AY1064" t="e">
        <f t="shared" ca="1" si="746"/>
        <v>#DIV/0!</v>
      </c>
      <c r="AZ1064" t="e">
        <f t="shared" ca="1" si="745"/>
        <v>#DIV/0!</v>
      </c>
    </row>
    <row r="1065" spans="7:52" x14ac:dyDescent="0.3">
      <c r="G1065" s="1" t="str">
        <f t="shared" si="727"/>
        <v/>
      </c>
      <c r="H1065" s="2">
        <f t="shared" ca="1" si="740"/>
        <v>14702.716666666667</v>
      </c>
      <c r="I1065" s="6" t="str" cm="1">
        <f t="array" aca="1" ref="I1065" ca="1">_xlfn.IFS(AND(G1064&lt;H1064,G1065&gt;H1065),"BUY", AND(G1064&gt;H1064,G1065&lt;H1065),"SELL",TRUE,"")</f>
        <v/>
      </c>
      <c r="J1065" s="1">
        <f t="shared" ca="1" si="706"/>
        <v>0</v>
      </c>
      <c r="K1065" s="3" t="str">
        <f t="shared" ca="1" si="720"/>
        <v/>
      </c>
      <c r="L1065" s="3" t="str">
        <f t="shared" si="721"/>
        <v/>
      </c>
      <c r="M1065" s="3" t="str">
        <f t="shared" si="722"/>
        <v/>
      </c>
      <c r="N1065" s="4">
        <f t="shared" ca="1" si="707"/>
        <v>1</v>
      </c>
      <c r="O1065" s="2" t="str">
        <f t="shared" ca="1" si="723"/>
        <v/>
      </c>
      <c r="P1065" s="1" t="str">
        <f t="shared" si="708"/>
        <v/>
      </c>
      <c r="Q1065" s="1" t="str">
        <f t="shared" si="709"/>
        <v/>
      </c>
      <c r="R1065" s="1" t="str">
        <f>IF(ISBLANK(A1065),"",SUM($Q$2:Q1065))</f>
        <v/>
      </c>
      <c r="S1065" s="1" t="str">
        <f>IF(ISBLANK(A1065),"",SUM($F$2:F1065))</f>
        <v/>
      </c>
      <c r="T1065" s="1" t="str">
        <f t="shared" si="710"/>
        <v/>
      </c>
      <c r="U1065" s="1" t="str">
        <f t="shared" si="711"/>
        <v/>
      </c>
      <c r="V1065" s="17">
        <f t="shared" si="712"/>
        <v>0</v>
      </c>
      <c r="W1065" s="17">
        <f t="shared" si="713"/>
        <v>0</v>
      </c>
      <c r="X1065" s="17">
        <f t="shared" si="714"/>
        <v>0</v>
      </c>
      <c r="Y1065" s="22">
        <f t="shared" si="744"/>
        <v>0</v>
      </c>
      <c r="Z1065" s="22">
        <f t="shared" si="744"/>
        <v>0</v>
      </c>
      <c r="AA1065" s="22">
        <f t="shared" si="744"/>
        <v>0</v>
      </c>
      <c r="AB1065" s="23" t="str">
        <f t="shared" si="734"/>
        <v/>
      </c>
      <c r="AC1065" s="23" t="str">
        <f t="shared" si="735"/>
        <v/>
      </c>
      <c r="AD1065" s="23" t="str">
        <f t="shared" si="736"/>
        <v/>
      </c>
      <c r="AE1065" s="23" t="str">
        <f t="shared" si="737"/>
        <v/>
      </c>
      <c r="AF1065" s="23" t="str">
        <f t="shared" si="738"/>
        <v/>
      </c>
      <c r="AG1065" s="23">
        <f t="shared" ca="1" si="743"/>
        <v>98.790410445605346</v>
      </c>
      <c r="AH1065" s="25" t="str">
        <f t="shared" ca="1" si="715"/>
        <v>Strong</v>
      </c>
      <c r="AI1065" s="25" t="str">
        <f t="shared" ca="1" si="716"/>
        <v>Bearish</v>
      </c>
      <c r="AJ1065" s="1" t="str">
        <f t="shared" si="724"/>
        <v/>
      </c>
      <c r="AK1065" s="10" t="e">
        <f t="shared" si="725"/>
        <v>#DIV/0!</v>
      </c>
      <c r="AL1065" s="10" t="e">
        <f t="shared" si="730"/>
        <v>#DIV/0!</v>
      </c>
      <c r="AM1065">
        <f t="shared" si="726"/>
        <v>0</v>
      </c>
      <c r="AN1065">
        <f t="shared" si="717"/>
        <v>0</v>
      </c>
      <c r="AO1065">
        <f t="shared" si="718"/>
        <v>0</v>
      </c>
      <c r="AP1065">
        <f t="shared" ca="1" si="704"/>
        <v>18.700724742015588</v>
      </c>
      <c r="AQ1065">
        <f t="shared" ca="1" si="704"/>
        <v>342.2681823999398</v>
      </c>
      <c r="AR1065">
        <f t="shared" ca="1" si="731"/>
        <v>5.4637637103421496E-2</v>
      </c>
      <c r="AS1065">
        <f t="shared" ca="1" si="732"/>
        <v>5.1807023740859961</v>
      </c>
      <c r="AT1065">
        <f t="shared" si="719"/>
        <v>0</v>
      </c>
      <c r="AU1065">
        <f t="shared" ca="1" si="733"/>
        <v>69.985899115672098</v>
      </c>
      <c r="AV1065" t="e">
        <f t="shared" si="728"/>
        <v>#DIV/0!</v>
      </c>
      <c r="AW1065">
        <f t="shared" ca="1" si="742"/>
        <v>14825.888888888889</v>
      </c>
      <c r="AX1065" t="e">
        <f t="shared" ca="1" si="741"/>
        <v>#DIV/0!</v>
      </c>
      <c r="AY1065" t="e">
        <f t="shared" ca="1" si="746"/>
        <v>#DIV/0!</v>
      </c>
      <c r="AZ1065" t="e">
        <f t="shared" ca="1" si="745"/>
        <v>#DIV/0!</v>
      </c>
    </row>
    <row r="1066" spans="7:52" x14ac:dyDescent="0.3">
      <c r="G1066" s="1" t="str">
        <f t="shared" si="727"/>
        <v/>
      </c>
      <c r="H1066" s="2">
        <f t="shared" ca="1" si="740"/>
        <v>14682.075000000001</v>
      </c>
      <c r="I1066" s="6" t="str" cm="1">
        <f t="array" aca="1" ref="I1066" ca="1">_xlfn.IFS(AND(G1065&lt;H1065,G1066&gt;H1066),"BUY", AND(G1065&gt;H1065,G1066&lt;H1066),"SELL",TRUE,"")</f>
        <v/>
      </c>
      <c r="J1066" s="1">
        <f t="shared" ca="1" si="706"/>
        <v>0</v>
      </c>
      <c r="K1066" s="3" t="str">
        <f t="shared" ca="1" si="720"/>
        <v/>
      </c>
      <c r="L1066" s="3" t="str">
        <f t="shared" si="721"/>
        <v/>
      </c>
      <c r="M1066" s="3" t="str">
        <f t="shared" si="722"/>
        <v/>
      </c>
      <c r="N1066" s="4">
        <f t="shared" ca="1" si="707"/>
        <v>1</v>
      </c>
      <c r="O1066" s="2" t="str">
        <f t="shared" ca="1" si="723"/>
        <v/>
      </c>
      <c r="P1066" s="1" t="str">
        <f t="shared" si="708"/>
        <v/>
      </c>
      <c r="Q1066" s="1" t="str">
        <f t="shared" si="709"/>
        <v/>
      </c>
      <c r="R1066" s="1" t="str">
        <f>IF(ISBLANK(A1066),"",SUM($Q$2:Q1066))</f>
        <v/>
      </c>
      <c r="S1066" s="1" t="str">
        <f>IF(ISBLANK(A1066),"",SUM($F$2:F1066))</f>
        <v/>
      </c>
      <c r="T1066" s="1" t="str">
        <f t="shared" si="710"/>
        <v/>
      </c>
      <c r="U1066" s="1" t="str">
        <f t="shared" si="711"/>
        <v/>
      </c>
      <c r="V1066" s="17">
        <f t="shared" si="712"/>
        <v>0</v>
      </c>
      <c r="W1066" s="17">
        <f t="shared" si="713"/>
        <v>0</v>
      </c>
      <c r="X1066" s="17">
        <f t="shared" si="714"/>
        <v>0</v>
      </c>
      <c r="Y1066" s="22">
        <f t="shared" si="744"/>
        <v>0</v>
      </c>
      <c r="Z1066" s="22">
        <f t="shared" si="744"/>
        <v>0</v>
      </c>
      <c r="AA1066" s="22">
        <f t="shared" si="744"/>
        <v>0</v>
      </c>
      <c r="AB1066" s="23" t="str">
        <f t="shared" si="734"/>
        <v/>
      </c>
      <c r="AC1066" s="23" t="str">
        <f t="shared" si="735"/>
        <v/>
      </c>
      <c r="AD1066" s="23" t="str">
        <f t="shared" si="736"/>
        <v/>
      </c>
      <c r="AE1066" s="23" t="str">
        <f t="shared" si="737"/>
        <v/>
      </c>
      <c r="AF1066" s="23" t="str">
        <f t="shared" si="738"/>
        <v/>
      </c>
      <c r="AG1066" s="23">
        <f t="shared" ca="1" si="743"/>
        <v>98.923637298283126</v>
      </c>
      <c r="AH1066" s="25" t="str">
        <f t="shared" ca="1" si="715"/>
        <v>Strong</v>
      </c>
      <c r="AI1066" s="25" t="str">
        <f t="shared" ca="1" si="716"/>
        <v>Bearish</v>
      </c>
      <c r="AJ1066" s="1" t="str">
        <f t="shared" si="724"/>
        <v/>
      </c>
      <c r="AK1066" s="10" t="e">
        <f t="shared" si="725"/>
        <v>#DIV/0!</v>
      </c>
      <c r="AL1066" s="10" t="e">
        <f t="shared" si="730"/>
        <v>#DIV/0!</v>
      </c>
      <c r="AM1066">
        <f t="shared" si="726"/>
        <v>0</v>
      </c>
      <c r="AN1066">
        <f t="shared" si="717"/>
        <v>0</v>
      </c>
      <c r="AO1066">
        <f t="shared" si="718"/>
        <v>0</v>
      </c>
      <c r="AP1066">
        <f t="shared" ca="1" si="704"/>
        <v>17.364958689014475</v>
      </c>
      <c r="AQ1066">
        <f t="shared" ca="1" si="704"/>
        <v>317.82045508565841</v>
      </c>
      <c r="AR1066">
        <f t="shared" ca="1" si="731"/>
        <v>5.4637637103421496E-2</v>
      </c>
      <c r="AS1066">
        <f t="shared" ca="1" si="732"/>
        <v>5.1807023740859961</v>
      </c>
      <c r="AT1066">
        <f t="shared" si="719"/>
        <v>0</v>
      </c>
      <c r="AU1066">
        <f t="shared" ca="1" si="733"/>
        <v>64.986906321695514</v>
      </c>
      <c r="AV1066" t="e">
        <f t="shared" si="728"/>
        <v>#DIV/0!</v>
      </c>
      <c r="AW1066">
        <f t="shared" ca="1" si="742"/>
        <v>14782.275</v>
      </c>
      <c r="AX1066" t="e">
        <f t="shared" ca="1" si="741"/>
        <v>#DIV/0!</v>
      </c>
      <c r="AY1066" t="e">
        <f t="shared" ca="1" si="746"/>
        <v>#DIV/0!</v>
      </c>
      <c r="AZ1066" t="e">
        <f t="shared" ca="1" si="745"/>
        <v>#DIV/0!</v>
      </c>
    </row>
    <row r="1067" spans="7:52" x14ac:dyDescent="0.3">
      <c r="G1067" s="1" t="str">
        <f t="shared" si="727"/>
        <v/>
      </c>
      <c r="H1067" s="2">
        <f t="shared" ca="1" si="740"/>
        <v>14549.4</v>
      </c>
      <c r="I1067" s="6" t="str" cm="1">
        <f t="array" aca="1" ref="I1067" ca="1">_xlfn.IFS(AND(G1066&lt;H1066,G1067&gt;H1067),"BUY", AND(G1066&gt;H1066,G1067&lt;H1067),"SELL",TRUE,"")</f>
        <v/>
      </c>
      <c r="J1067" s="1">
        <f t="shared" ca="1" si="706"/>
        <v>0</v>
      </c>
      <c r="K1067" s="3" t="str">
        <f t="shared" ca="1" si="720"/>
        <v/>
      </c>
      <c r="L1067" s="3" t="str">
        <f t="shared" si="721"/>
        <v/>
      </c>
      <c r="M1067" s="3" t="str">
        <f t="shared" si="722"/>
        <v/>
      </c>
      <c r="N1067" s="4">
        <f t="shared" ca="1" si="707"/>
        <v>1</v>
      </c>
      <c r="O1067" s="2" t="str">
        <f t="shared" ca="1" si="723"/>
        <v/>
      </c>
      <c r="P1067" s="1" t="str">
        <f t="shared" si="708"/>
        <v/>
      </c>
      <c r="Q1067" s="1" t="str">
        <f t="shared" si="709"/>
        <v/>
      </c>
      <c r="R1067" s="1" t="str">
        <f>IF(ISBLANK(A1067),"",SUM($Q$2:Q1067))</f>
        <v/>
      </c>
      <c r="S1067" s="1" t="str">
        <f>IF(ISBLANK(A1067),"",SUM($F$2:F1067))</f>
        <v/>
      </c>
      <c r="T1067" s="1" t="str">
        <f t="shared" si="710"/>
        <v/>
      </c>
      <c r="U1067" s="1" t="str">
        <f t="shared" si="711"/>
        <v/>
      </c>
      <c r="V1067" s="17">
        <f t="shared" si="712"/>
        <v>0</v>
      </c>
      <c r="W1067" s="17">
        <f t="shared" si="713"/>
        <v>0</v>
      </c>
      <c r="X1067" s="17">
        <f t="shared" si="714"/>
        <v>0</v>
      </c>
      <c r="Y1067" s="22">
        <f t="shared" si="744"/>
        <v>0</v>
      </c>
      <c r="Z1067" s="22">
        <f t="shared" si="744"/>
        <v>0</v>
      </c>
      <c r="AA1067" s="22">
        <f t="shared" si="744"/>
        <v>0</v>
      </c>
      <c r="AB1067" s="23" t="str">
        <f t="shared" si="734"/>
        <v/>
      </c>
      <c r="AC1067" s="23" t="str">
        <f t="shared" si="735"/>
        <v/>
      </c>
      <c r="AD1067" s="23" t="str">
        <f t="shared" si="736"/>
        <v/>
      </c>
      <c r="AE1067" s="23" t="str">
        <f t="shared" si="737"/>
        <v/>
      </c>
      <c r="AF1067" s="23" t="str">
        <f t="shared" si="738"/>
        <v/>
      </c>
      <c r="AG1067" s="23">
        <f t="shared" ca="1" si="743"/>
        <v>99.064652199293292</v>
      </c>
      <c r="AH1067" s="25" t="str">
        <f t="shared" ca="1" si="715"/>
        <v>Strong</v>
      </c>
      <c r="AI1067" s="25" t="str">
        <f t="shared" ca="1" si="716"/>
        <v>Bearish</v>
      </c>
      <c r="AJ1067" s="1" t="str">
        <f t="shared" si="724"/>
        <v/>
      </c>
      <c r="AK1067" s="10" t="e">
        <f t="shared" si="725"/>
        <v>#DIV/0!</v>
      </c>
      <c r="AL1067" s="10" t="e">
        <f t="shared" si="730"/>
        <v>#DIV/0!</v>
      </c>
      <c r="AM1067">
        <f t="shared" si="726"/>
        <v>0</v>
      </c>
      <c r="AN1067">
        <f t="shared" si="717"/>
        <v>0</v>
      </c>
      <c r="AO1067">
        <f t="shared" si="718"/>
        <v>0</v>
      </c>
      <c r="AP1067">
        <f t="shared" ca="1" si="704"/>
        <v>16.124604496942013</v>
      </c>
      <c r="AQ1067">
        <f t="shared" ca="1" si="704"/>
        <v>295.11899400811137</v>
      </c>
      <c r="AR1067">
        <f t="shared" ca="1" si="731"/>
        <v>5.4637637103421496E-2</v>
      </c>
      <c r="AS1067">
        <f t="shared" ca="1" si="732"/>
        <v>5.1807023740859961</v>
      </c>
      <c r="AT1067">
        <f t="shared" si="719"/>
        <v>0</v>
      </c>
      <c r="AU1067">
        <f t="shared" ca="1" si="733"/>
        <v>60.344984441574404</v>
      </c>
      <c r="AV1067" t="e">
        <f t="shared" si="728"/>
        <v>#DIV/0!</v>
      </c>
      <c r="AW1067">
        <f t="shared" ca="1" si="742"/>
        <v>14746.75</v>
      </c>
      <c r="AX1067" t="e">
        <f t="shared" ca="1" si="741"/>
        <v>#DIV/0!</v>
      </c>
      <c r="AY1067" t="e">
        <f t="shared" ca="1" si="746"/>
        <v>#DIV/0!</v>
      </c>
      <c r="AZ1067" t="e">
        <f t="shared" ca="1" si="745"/>
        <v>#DIV/0!</v>
      </c>
    </row>
    <row r="1068" spans="7:52" x14ac:dyDescent="0.3">
      <c r="G1068" s="1" t="str">
        <f t="shared" si="727"/>
        <v/>
      </c>
      <c r="H1068" s="2" t="str">
        <f t="shared" si="740"/>
        <v/>
      </c>
      <c r="I1068" s="6" t="str" cm="1">
        <f t="array" aca="1" ref="I1068" ca="1">_xlfn.IFS(AND(G1067&lt;H1067,G1068&gt;H1068),"BUY", AND(G1067&gt;H1067,G1068&lt;H1068),"SELL",TRUE,"")</f>
        <v/>
      </c>
      <c r="J1068" s="1">
        <f t="shared" ca="1" si="706"/>
        <v>0</v>
      </c>
      <c r="K1068" s="3" t="str">
        <f t="shared" ca="1" si="720"/>
        <v/>
      </c>
      <c r="L1068" s="3" t="str">
        <f t="shared" si="721"/>
        <v/>
      </c>
      <c r="M1068" s="3" t="str">
        <f t="shared" si="722"/>
        <v/>
      </c>
      <c r="N1068" s="4">
        <f t="shared" ca="1" si="707"/>
        <v>1</v>
      </c>
      <c r="O1068" s="2" t="str">
        <f t="shared" ca="1" si="723"/>
        <v/>
      </c>
      <c r="P1068" s="1" t="str">
        <f t="shared" si="708"/>
        <v/>
      </c>
      <c r="Q1068" s="1" t="str">
        <f t="shared" si="709"/>
        <v/>
      </c>
      <c r="R1068" s="1" t="str">
        <f>IF(ISBLANK(A1068),"",SUM($Q$2:Q1068))</f>
        <v/>
      </c>
      <c r="S1068" s="1" t="str">
        <f>IF(ISBLANK(A1068),"",SUM($F$2:F1068))</f>
        <v/>
      </c>
      <c r="T1068" s="1" t="str">
        <f t="shared" si="710"/>
        <v/>
      </c>
      <c r="U1068" s="1" t="str">
        <f t="shared" si="711"/>
        <v/>
      </c>
      <c r="V1068" s="17">
        <f t="shared" si="712"/>
        <v>0</v>
      </c>
      <c r="W1068" s="17">
        <f t="shared" si="713"/>
        <v>0</v>
      </c>
      <c r="X1068" s="17">
        <f t="shared" si="714"/>
        <v>0</v>
      </c>
      <c r="Y1068" s="22">
        <f t="shared" si="744"/>
        <v>0</v>
      </c>
      <c r="Z1068" s="22">
        <f t="shared" si="744"/>
        <v>0</v>
      </c>
      <c r="AA1068" s="22">
        <f t="shared" si="744"/>
        <v>0</v>
      </c>
      <c r="AB1068" s="23" t="str">
        <f t="shared" si="734"/>
        <v/>
      </c>
      <c r="AC1068" s="23" t="str">
        <f t="shared" si="735"/>
        <v/>
      </c>
      <c r="AD1068" s="23" t="str">
        <f t="shared" si="736"/>
        <v/>
      </c>
      <c r="AE1068" s="23" t="str">
        <f t="shared" si="737"/>
        <v/>
      </c>
      <c r="AF1068" s="23" t="str">
        <f t="shared" si="738"/>
        <v/>
      </c>
      <c r="AG1068" s="23">
        <f t="shared" ca="1" si="743"/>
        <v>99.09673570558887</v>
      </c>
      <c r="AH1068" s="25" t="str">
        <f t="shared" ca="1" si="715"/>
        <v>Strong</v>
      </c>
      <c r="AI1068" s="25" t="str">
        <f t="shared" ca="1" si="716"/>
        <v>Bearish</v>
      </c>
      <c r="AJ1068" s="1" t="str">
        <f t="shared" si="724"/>
        <v/>
      </c>
      <c r="AK1068" s="10" t="e">
        <f t="shared" si="725"/>
        <v>#DIV/0!</v>
      </c>
      <c r="AL1068" s="10" t="e">
        <f t="shared" si="730"/>
        <v>#DIV/0!</v>
      </c>
      <c r="AM1068">
        <f t="shared" si="726"/>
        <v>0</v>
      </c>
      <c r="AN1068">
        <f t="shared" si="717"/>
        <v>0</v>
      </c>
      <c r="AO1068">
        <f t="shared" si="718"/>
        <v>0</v>
      </c>
      <c r="AP1068">
        <f t="shared" ca="1" si="704"/>
        <v>14.972847032874727</v>
      </c>
      <c r="AQ1068">
        <f t="shared" ca="1" si="704"/>
        <v>274.03906586467485</v>
      </c>
      <c r="AR1068">
        <f t="shared" ca="1" si="731"/>
        <v>5.4637637103421496E-2</v>
      </c>
      <c r="AS1068">
        <f t="shared" ca="1" si="732"/>
        <v>5.1807023740859961</v>
      </c>
      <c r="AT1068">
        <f t="shared" si="719"/>
        <v>0</v>
      </c>
      <c r="AU1068">
        <f t="shared" ca="1" si="733"/>
        <v>56.03462841003337</v>
      </c>
      <c r="AV1068" t="e">
        <f t="shared" si="728"/>
        <v>#DIV/0!</v>
      </c>
      <c r="AW1068">
        <f t="shared" ca="1" si="742"/>
        <v>14716.291666666666</v>
      </c>
      <c r="AX1068" t="e">
        <f t="shared" ca="1" si="741"/>
        <v>#DIV/0!</v>
      </c>
      <c r="AY1068" t="e">
        <f t="shared" ca="1" si="746"/>
        <v>#DIV/0!</v>
      </c>
      <c r="AZ1068" t="e">
        <f t="shared" ca="1" si="745"/>
        <v>#DIV/0!</v>
      </c>
    </row>
    <row r="1069" spans="7:52" x14ac:dyDescent="0.3">
      <c r="G1069" s="1" t="str">
        <f t="shared" si="727"/>
        <v/>
      </c>
      <c r="H1069" s="2" t="str">
        <f t="shared" si="740"/>
        <v/>
      </c>
      <c r="I1069" s="6" t="str" cm="1">
        <f t="array" ref="I1069">_xlfn.IFS(AND(G1068&lt;H1068,G1069&gt;H1069),"BUY", AND(G1068&gt;H1068,G1069&lt;H1069),"SELL",TRUE,"")</f>
        <v/>
      </c>
      <c r="J1069" s="1">
        <f t="shared" ca="1" si="706"/>
        <v>0</v>
      </c>
      <c r="K1069" s="3" t="str">
        <f t="shared" ca="1" si="720"/>
        <v/>
      </c>
      <c r="L1069" s="3" t="str">
        <f t="shared" si="721"/>
        <v/>
      </c>
      <c r="M1069" s="3" t="str">
        <f t="shared" si="722"/>
        <v/>
      </c>
      <c r="N1069" s="4">
        <f t="shared" si="707"/>
        <v>-1</v>
      </c>
      <c r="O1069" s="2" t="str">
        <f t="shared" si="723"/>
        <v/>
      </c>
      <c r="P1069" s="1" t="str">
        <f t="shared" si="708"/>
        <v/>
      </c>
      <c r="Q1069" s="1" t="str">
        <f t="shared" si="709"/>
        <v/>
      </c>
      <c r="R1069" s="1" t="str">
        <f>IF(ISBLANK(A1069),"",SUM($Q$2:Q1069))</f>
        <v/>
      </c>
      <c r="S1069" s="1" t="str">
        <f>IF(ISBLANK(A1069),"",SUM($F$2:F1069))</f>
        <v/>
      </c>
      <c r="T1069" s="1" t="str">
        <f t="shared" si="710"/>
        <v/>
      </c>
      <c r="U1069" s="1" t="str">
        <f t="shared" si="711"/>
        <v/>
      </c>
      <c r="V1069" s="17">
        <f t="shared" si="712"/>
        <v>0</v>
      </c>
      <c r="W1069" s="17">
        <f t="shared" si="713"/>
        <v>0</v>
      </c>
      <c r="X1069" s="17">
        <f t="shared" si="714"/>
        <v>0</v>
      </c>
      <c r="Y1069" s="22">
        <f t="shared" si="744"/>
        <v>0</v>
      </c>
      <c r="Z1069" s="22">
        <f t="shared" si="744"/>
        <v>0</v>
      </c>
      <c r="AA1069" s="22">
        <f t="shared" si="744"/>
        <v>0</v>
      </c>
      <c r="AB1069" s="23" t="str">
        <f t="shared" si="734"/>
        <v/>
      </c>
      <c r="AC1069" s="23" t="str">
        <f t="shared" si="735"/>
        <v/>
      </c>
      <c r="AD1069" s="23" t="str">
        <f t="shared" si="736"/>
        <v/>
      </c>
      <c r="AE1069" s="23" t="str">
        <f t="shared" si="737"/>
        <v/>
      </c>
      <c r="AF1069" s="23" t="str">
        <f t="shared" si="738"/>
        <v/>
      </c>
      <c r="AG1069" s="23">
        <f t="shared" ca="1" si="743"/>
        <v>99.139598581307709</v>
      </c>
      <c r="AH1069" s="25" t="str">
        <f t="shared" ca="1" si="715"/>
        <v>Strong</v>
      </c>
      <c r="AI1069" s="25" t="str">
        <f t="shared" ca="1" si="716"/>
        <v>Bearish</v>
      </c>
      <c r="AJ1069" s="1" t="str">
        <f t="shared" si="724"/>
        <v/>
      </c>
      <c r="AK1069" s="10" t="e">
        <f t="shared" si="725"/>
        <v>#DIV/0!</v>
      </c>
      <c r="AL1069" s="10" t="e">
        <f t="shared" si="730"/>
        <v>#DIV/0!</v>
      </c>
      <c r="AM1069">
        <f t="shared" si="726"/>
        <v>0</v>
      </c>
      <c r="AN1069">
        <f t="shared" si="717"/>
        <v>0</v>
      </c>
      <c r="AO1069">
        <f t="shared" si="718"/>
        <v>0</v>
      </c>
      <c r="AP1069">
        <f t="shared" ca="1" si="704"/>
        <v>13.90335795909796</v>
      </c>
      <c r="AQ1069">
        <f t="shared" ca="1" si="704"/>
        <v>254.46484687434094</v>
      </c>
      <c r="AR1069">
        <f t="shared" ca="1" si="731"/>
        <v>5.4637637103421496E-2</v>
      </c>
      <c r="AS1069">
        <f t="shared" ca="1" si="732"/>
        <v>5.1807023740859961</v>
      </c>
      <c r="AT1069">
        <f t="shared" si="719"/>
        <v>0</v>
      </c>
      <c r="AU1069">
        <f t="shared" ca="1" si="733"/>
        <v>52.032154952173848</v>
      </c>
      <c r="AV1069" t="e">
        <f t="shared" si="728"/>
        <v>#DIV/0!</v>
      </c>
      <c r="AW1069">
        <f t="shared" ca="1" si="742"/>
        <v>14677.460000000001</v>
      </c>
      <c r="AX1069" t="e">
        <f t="shared" ca="1" si="741"/>
        <v>#DIV/0!</v>
      </c>
      <c r="AY1069" t="e">
        <f t="shared" ca="1" si="746"/>
        <v>#DIV/0!</v>
      </c>
      <c r="AZ1069" t="e">
        <f t="shared" ca="1" si="745"/>
        <v>#DIV/0!</v>
      </c>
    </row>
    <row r="1070" spans="7:52" x14ac:dyDescent="0.3">
      <c r="G1070" s="1" t="str">
        <f t="shared" si="727"/>
        <v/>
      </c>
      <c r="H1070" s="2" t="str">
        <f t="shared" si="740"/>
        <v/>
      </c>
      <c r="I1070" s="6" t="str" cm="1">
        <f t="array" ref="I1070">_xlfn.IFS(AND(G1069&lt;H1069,G1070&gt;H1070),"BUY", AND(G1069&gt;H1069,G1070&lt;H1070),"SELL",TRUE,"")</f>
        <v/>
      </c>
      <c r="J1070" s="1">
        <f t="shared" ca="1" si="706"/>
        <v>0</v>
      </c>
      <c r="K1070" s="3" t="str">
        <f t="shared" ca="1" si="720"/>
        <v/>
      </c>
      <c r="L1070" s="3" t="str">
        <f t="shared" si="721"/>
        <v/>
      </c>
      <c r="M1070" s="3" t="str">
        <f t="shared" si="722"/>
        <v/>
      </c>
      <c r="N1070" s="4">
        <f t="shared" si="707"/>
        <v>-1</v>
      </c>
      <c r="O1070" s="2" t="str">
        <f t="shared" si="723"/>
        <v/>
      </c>
      <c r="P1070" s="1" t="str">
        <f t="shared" si="708"/>
        <v/>
      </c>
      <c r="Q1070" s="1" t="str">
        <f t="shared" si="709"/>
        <v/>
      </c>
      <c r="R1070" s="1" t="str">
        <f>IF(ISBLANK(A1070),"",SUM($Q$2:Q1070))</f>
        <v/>
      </c>
      <c r="S1070" s="1" t="str">
        <f>IF(ISBLANK(A1070),"",SUM($F$2:F1070))</f>
        <v/>
      </c>
      <c r="T1070" s="1" t="str">
        <f t="shared" si="710"/>
        <v/>
      </c>
      <c r="U1070" s="1" t="str">
        <f t="shared" si="711"/>
        <v/>
      </c>
      <c r="V1070" s="17">
        <f t="shared" si="712"/>
        <v>0</v>
      </c>
      <c r="W1070" s="17">
        <f t="shared" si="713"/>
        <v>0</v>
      </c>
      <c r="X1070" s="17">
        <f t="shared" si="714"/>
        <v>0</v>
      </c>
      <c r="Y1070" s="22">
        <f t="shared" si="744"/>
        <v>0</v>
      </c>
      <c r="Z1070" s="22">
        <f t="shared" si="744"/>
        <v>0</v>
      </c>
      <c r="AA1070" s="22">
        <f t="shared" si="744"/>
        <v>0</v>
      </c>
      <c r="AB1070" s="23" t="str">
        <f t="shared" si="734"/>
        <v/>
      </c>
      <c r="AC1070" s="23" t="str">
        <f t="shared" si="735"/>
        <v/>
      </c>
      <c r="AD1070" s="23" t="str">
        <f t="shared" si="736"/>
        <v/>
      </c>
      <c r="AE1070" s="23" t="str">
        <f t="shared" si="737"/>
        <v/>
      </c>
      <c r="AF1070" s="23" t="str">
        <f t="shared" si="738"/>
        <v/>
      </c>
      <c r="AG1070" s="23">
        <f t="shared" ca="1" si="743"/>
        <v>99.19946495112147</v>
      </c>
      <c r="AH1070" s="25" t="str">
        <f t="shared" ca="1" si="715"/>
        <v>Strong</v>
      </c>
      <c r="AI1070" s="25" t="str">
        <f t="shared" ca="1" si="716"/>
        <v>Bearish</v>
      </c>
      <c r="AJ1070" s="1" t="str">
        <f t="shared" si="724"/>
        <v/>
      </c>
      <c r="AK1070" s="10" t="e">
        <f t="shared" si="725"/>
        <v>#DIV/0!</v>
      </c>
      <c r="AL1070" s="10" t="e">
        <f t="shared" si="730"/>
        <v>#DIV/0!</v>
      </c>
      <c r="AM1070">
        <f t="shared" si="726"/>
        <v>0</v>
      </c>
      <c r="AN1070">
        <f t="shared" si="717"/>
        <v>0</v>
      </c>
      <c r="AO1070">
        <f t="shared" si="718"/>
        <v>0</v>
      </c>
      <c r="AP1070">
        <f t="shared" ca="1" si="704"/>
        <v>12.910260962019533</v>
      </c>
      <c r="AQ1070">
        <f t="shared" ca="1" si="704"/>
        <v>236.28878638331659</v>
      </c>
      <c r="AR1070">
        <f t="shared" ca="1" si="731"/>
        <v>5.4637637103421489E-2</v>
      </c>
      <c r="AS1070">
        <f t="shared" ca="1" si="732"/>
        <v>5.1807023740859961</v>
      </c>
      <c r="AT1070">
        <f t="shared" si="719"/>
        <v>0</v>
      </c>
      <c r="AU1070">
        <f t="shared" ca="1" si="733"/>
        <v>48.315572455590008</v>
      </c>
      <c r="AV1070" t="e">
        <f t="shared" si="728"/>
        <v>#DIV/0!</v>
      </c>
      <c r="AW1070">
        <f t="shared" ca="1" si="742"/>
        <v>14666.5</v>
      </c>
      <c r="AX1070" t="e">
        <f t="shared" ca="1" si="741"/>
        <v>#DIV/0!</v>
      </c>
      <c r="AY1070" t="e">
        <f t="shared" ca="1" si="746"/>
        <v>#DIV/0!</v>
      </c>
      <c r="AZ1070" t="e">
        <f t="shared" ca="1" si="745"/>
        <v>#DIV/0!</v>
      </c>
    </row>
    <row r="1071" spans="7:52" x14ac:dyDescent="0.3">
      <c r="G1071" s="1" t="str">
        <f t="shared" si="727"/>
        <v/>
      </c>
      <c r="H1071" s="2" t="str">
        <f t="shared" si="740"/>
        <v/>
      </c>
      <c r="I1071" s="6" t="str" cm="1">
        <f t="array" ref="I1071">_xlfn.IFS(AND(G1070&lt;H1070,G1071&gt;H1071),"BUY", AND(G1070&gt;H1070,G1071&lt;H1071),"SELL",TRUE,"")</f>
        <v/>
      </c>
      <c r="J1071" s="1">
        <f t="shared" ca="1" si="706"/>
        <v>0</v>
      </c>
      <c r="K1071" s="3" t="str">
        <f t="shared" ca="1" si="720"/>
        <v/>
      </c>
      <c r="L1071" s="3" t="str">
        <f t="shared" si="721"/>
        <v/>
      </c>
      <c r="M1071" s="3" t="str">
        <f t="shared" si="722"/>
        <v/>
      </c>
      <c r="N1071" s="4">
        <f t="shared" si="707"/>
        <v>-1</v>
      </c>
      <c r="O1071" s="2" t="str">
        <f t="shared" si="723"/>
        <v/>
      </c>
      <c r="P1071" s="1" t="str">
        <f t="shared" si="708"/>
        <v/>
      </c>
      <c r="Q1071" s="1" t="str">
        <f t="shared" si="709"/>
        <v/>
      </c>
      <c r="R1071" s="1" t="str">
        <f>IF(ISBLANK(A1071),"",SUM($Q$2:Q1071))</f>
        <v/>
      </c>
      <c r="S1071" s="1" t="str">
        <f>IF(ISBLANK(A1071),"",SUM($F$2:F1071))</f>
        <v/>
      </c>
      <c r="T1071" s="1" t="str">
        <f t="shared" si="710"/>
        <v/>
      </c>
      <c r="U1071" s="1" t="str">
        <f t="shared" si="711"/>
        <v/>
      </c>
      <c r="V1071" s="17">
        <f t="shared" si="712"/>
        <v>0</v>
      </c>
      <c r="W1071" s="17">
        <f t="shared" si="713"/>
        <v>0</v>
      </c>
      <c r="X1071" s="17">
        <f t="shared" si="714"/>
        <v>0</v>
      </c>
      <c r="Y1071" s="22">
        <f t="shared" ref="Y1071:AA1086" si="747">SUM(V1058:V1071)</f>
        <v>0</v>
      </c>
      <c r="Z1071" s="22">
        <f t="shared" si="747"/>
        <v>0</v>
      </c>
      <c r="AA1071" s="22">
        <f t="shared" si="747"/>
        <v>0</v>
      </c>
      <c r="AB1071" s="23" t="str">
        <f t="shared" si="734"/>
        <v/>
      </c>
      <c r="AC1071" s="23" t="str">
        <f t="shared" si="735"/>
        <v/>
      </c>
      <c r="AD1071" s="23" t="str">
        <f t="shared" si="736"/>
        <v/>
      </c>
      <c r="AE1071" s="23" t="str">
        <f t="shared" si="737"/>
        <v/>
      </c>
      <c r="AF1071" s="23" t="str">
        <f t="shared" si="738"/>
        <v/>
      </c>
      <c r="AG1071" s="23">
        <f t="shared" ca="1" si="743"/>
        <v>99.274983418105947</v>
      </c>
      <c r="AH1071" s="25" t="str">
        <f t="shared" ca="1" si="715"/>
        <v>Strong</v>
      </c>
      <c r="AI1071" s="25" t="str">
        <f t="shared" ca="1" si="716"/>
        <v>Bearish</v>
      </c>
      <c r="AJ1071" s="1" t="str">
        <f t="shared" si="724"/>
        <v/>
      </c>
      <c r="AK1071" s="10" t="e">
        <f t="shared" si="725"/>
        <v>#DIV/0!</v>
      </c>
      <c r="AL1071" s="10" t="e">
        <f t="shared" si="730"/>
        <v>#DIV/0!</v>
      </c>
      <c r="AM1071">
        <f t="shared" si="726"/>
        <v>0</v>
      </c>
      <c r="AN1071">
        <f t="shared" si="717"/>
        <v>0</v>
      </c>
      <c r="AO1071">
        <f t="shared" si="718"/>
        <v>0</v>
      </c>
      <c r="AP1071">
        <f t="shared" ca="1" si="704"/>
        <v>11.988099464732425</v>
      </c>
      <c r="AQ1071">
        <f t="shared" ca="1" si="704"/>
        <v>219.41101592736541</v>
      </c>
      <c r="AR1071">
        <f t="shared" ca="1" si="731"/>
        <v>5.4637637103421496E-2</v>
      </c>
      <c r="AS1071">
        <f t="shared" ca="1" si="732"/>
        <v>5.1807023740859961</v>
      </c>
      <c r="AT1071">
        <f t="shared" si="719"/>
        <v>0</v>
      </c>
      <c r="AU1071">
        <f t="shared" ca="1" si="733"/>
        <v>44.86446013733358</v>
      </c>
      <c r="AV1071" t="e">
        <f t="shared" si="728"/>
        <v>#DIV/0!</v>
      </c>
      <c r="AW1071">
        <f t="shared" ca="1" si="742"/>
        <v>14702.716666666667</v>
      </c>
      <c r="AX1071" t="e">
        <f t="shared" ca="1" si="741"/>
        <v>#DIV/0!</v>
      </c>
      <c r="AY1071" t="e">
        <f t="shared" ca="1" si="746"/>
        <v>#DIV/0!</v>
      </c>
      <c r="AZ1071" t="e">
        <f t="shared" ca="1" si="745"/>
        <v>#DIV/0!</v>
      </c>
    </row>
    <row r="1072" spans="7:52" x14ac:dyDescent="0.3">
      <c r="G1072" s="1" t="str">
        <f t="shared" si="727"/>
        <v/>
      </c>
      <c r="H1072" s="2" t="str">
        <f t="shared" si="740"/>
        <v/>
      </c>
      <c r="I1072" s="6" t="str" cm="1">
        <f t="array" ref="I1072">_xlfn.IFS(AND(G1071&lt;H1071,G1072&gt;H1072),"BUY", AND(G1071&gt;H1071,G1072&lt;H1072),"SELL",TRUE,"")</f>
        <v/>
      </c>
      <c r="J1072" s="1">
        <f t="shared" ca="1" si="706"/>
        <v>0</v>
      </c>
      <c r="K1072" s="3" t="str">
        <f t="shared" ca="1" si="720"/>
        <v/>
      </c>
      <c r="L1072" s="3" t="str">
        <f t="shared" si="721"/>
        <v/>
      </c>
      <c r="M1072" s="3" t="str">
        <f t="shared" si="722"/>
        <v/>
      </c>
      <c r="N1072" s="4">
        <f t="shared" si="707"/>
        <v>-1</v>
      </c>
      <c r="O1072" s="2" t="str">
        <f t="shared" si="723"/>
        <v/>
      </c>
      <c r="P1072" s="1" t="str">
        <f t="shared" si="708"/>
        <v/>
      </c>
      <c r="Q1072" s="1" t="str">
        <f t="shared" si="709"/>
        <v/>
      </c>
      <c r="R1072" s="1" t="str">
        <f>IF(ISBLANK(A1072),"",SUM($Q$2:Q1072))</f>
        <v/>
      </c>
      <c r="S1072" s="1" t="str">
        <f>IF(ISBLANK(A1072),"",SUM($F$2:F1072))</f>
        <v/>
      </c>
      <c r="T1072" s="1" t="str">
        <f t="shared" si="710"/>
        <v/>
      </c>
      <c r="U1072" s="1" t="str">
        <f t="shared" si="711"/>
        <v/>
      </c>
      <c r="V1072" s="17">
        <f t="shared" si="712"/>
        <v>0</v>
      </c>
      <c r="W1072" s="17">
        <f t="shared" si="713"/>
        <v>0</v>
      </c>
      <c r="X1072" s="17">
        <f t="shared" si="714"/>
        <v>0</v>
      </c>
      <c r="Y1072" s="22">
        <f t="shared" si="747"/>
        <v>0</v>
      </c>
      <c r="Z1072" s="22">
        <f t="shared" si="747"/>
        <v>0</v>
      </c>
      <c r="AA1072" s="22">
        <f t="shared" si="747"/>
        <v>0</v>
      </c>
      <c r="AB1072" s="23" t="str">
        <f t="shared" si="734"/>
        <v/>
      </c>
      <c r="AC1072" s="23" t="str">
        <f t="shared" si="735"/>
        <v/>
      </c>
      <c r="AD1072" s="23" t="str">
        <f t="shared" si="736"/>
        <v/>
      </c>
      <c r="AE1072" s="23" t="str">
        <f t="shared" si="737"/>
        <v/>
      </c>
      <c r="AF1072" s="23" t="str">
        <f t="shared" si="738"/>
        <v/>
      </c>
      <c r="AG1072" s="23">
        <f t="shared" ca="1" si="743"/>
        <v>99.392046019972838</v>
      </c>
      <c r="AH1072" s="25" t="str">
        <f t="shared" ca="1" si="715"/>
        <v>Strong</v>
      </c>
      <c r="AI1072" s="25" t="str">
        <f t="shared" ca="1" si="716"/>
        <v>Bearish</v>
      </c>
      <c r="AJ1072" s="1" t="str">
        <f t="shared" si="724"/>
        <v/>
      </c>
      <c r="AK1072" s="10" t="e">
        <f t="shared" si="725"/>
        <v>#DIV/0!</v>
      </c>
      <c r="AL1072" s="10" t="e">
        <f t="shared" si="730"/>
        <v>#DIV/0!</v>
      </c>
      <c r="AM1072">
        <f t="shared" si="726"/>
        <v>0</v>
      </c>
      <c r="AN1072">
        <f t="shared" si="717"/>
        <v>0</v>
      </c>
      <c r="AO1072">
        <f t="shared" si="718"/>
        <v>0</v>
      </c>
      <c r="AP1072">
        <f t="shared" ca="1" si="704"/>
        <v>11.131806645822966</v>
      </c>
      <c r="AQ1072">
        <f t="shared" ca="1" si="704"/>
        <v>203.73880050398219</v>
      </c>
      <c r="AR1072">
        <f t="shared" ca="1" si="731"/>
        <v>5.4637637103421489E-2</v>
      </c>
      <c r="AS1072">
        <f t="shared" ca="1" si="732"/>
        <v>5.1807023740859961</v>
      </c>
      <c r="AT1072">
        <f t="shared" si="719"/>
        <v>0</v>
      </c>
      <c r="AU1072">
        <f t="shared" ca="1" si="733"/>
        <v>41.659855841809751</v>
      </c>
      <c r="AV1072" t="e">
        <f t="shared" si="728"/>
        <v>#DIV/0!</v>
      </c>
      <c r="AW1072">
        <f t="shared" ca="1" si="742"/>
        <v>14682.075000000001</v>
      </c>
      <c r="AX1072" t="e">
        <f t="shared" ca="1" si="741"/>
        <v>#DIV/0!</v>
      </c>
      <c r="AY1072" t="e">
        <f t="shared" ca="1" si="746"/>
        <v>#DIV/0!</v>
      </c>
      <c r="AZ1072" t="e">
        <f t="shared" ca="1" si="745"/>
        <v>#DIV/0!</v>
      </c>
    </row>
    <row r="1073" spans="7:52" x14ac:dyDescent="0.3">
      <c r="G1073" s="1" t="str">
        <f t="shared" si="727"/>
        <v/>
      </c>
      <c r="H1073" s="2" t="str">
        <f t="shared" si="740"/>
        <v/>
      </c>
      <c r="I1073" s="6" t="str" cm="1">
        <f t="array" ref="I1073">_xlfn.IFS(AND(G1072&lt;H1072,G1073&gt;H1073),"BUY", AND(G1072&gt;H1072,G1073&lt;H1073),"SELL",TRUE,"")</f>
        <v/>
      </c>
      <c r="J1073" s="1">
        <f t="shared" ca="1" si="706"/>
        <v>0</v>
      </c>
      <c r="K1073" s="3" t="str">
        <f t="shared" ca="1" si="720"/>
        <v/>
      </c>
      <c r="L1073" s="3" t="str">
        <f t="shared" si="721"/>
        <v/>
      </c>
      <c r="M1073" s="3" t="str">
        <f t="shared" si="722"/>
        <v/>
      </c>
      <c r="N1073" s="4">
        <f t="shared" si="707"/>
        <v>-1</v>
      </c>
      <c r="O1073" s="2" t="str">
        <f t="shared" si="723"/>
        <v/>
      </c>
      <c r="P1073" s="1" t="str">
        <f t="shared" si="708"/>
        <v/>
      </c>
      <c r="Q1073" s="1" t="str">
        <f t="shared" si="709"/>
        <v/>
      </c>
      <c r="R1073" s="1" t="str">
        <f>IF(ISBLANK(A1073),"",SUM($Q$2:Q1073))</f>
        <v/>
      </c>
      <c r="S1073" s="1" t="str">
        <f>IF(ISBLANK(A1073),"",SUM($F$2:F1073))</f>
        <v/>
      </c>
      <c r="T1073" s="1" t="str">
        <f t="shared" si="710"/>
        <v/>
      </c>
      <c r="U1073" s="1" t="str">
        <f t="shared" si="711"/>
        <v/>
      </c>
      <c r="V1073" s="17">
        <f t="shared" si="712"/>
        <v>0</v>
      </c>
      <c r="W1073" s="17">
        <f t="shared" si="713"/>
        <v>0</v>
      </c>
      <c r="X1073" s="17">
        <f t="shared" si="714"/>
        <v>0</v>
      </c>
      <c r="Y1073" s="22">
        <f t="shared" si="747"/>
        <v>0</v>
      </c>
      <c r="Z1073" s="22">
        <f t="shared" si="747"/>
        <v>0</v>
      </c>
      <c r="AA1073" s="22">
        <f t="shared" si="747"/>
        <v>0</v>
      </c>
      <c r="AB1073" s="23" t="str">
        <f t="shared" si="734"/>
        <v/>
      </c>
      <c r="AC1073" s="23" t="str">
        <f t="shared" si="735"/>
        <v/>
      </c>
      <c r="AD1073" s="23" t="str">
        <f t="shared" si="736"/>
        <v/>
      </c>
      <c r="AE1073" s="23" t="str">
        <f t="shared" si="737"/>
        <v/>
      </c>
      <c r="AF1073" s="23" t="str">
        <f t="shared" si="738"/>
        <v/>
      </c>
      <c r="AG1073" s="23">
        <f t="shared" ca="1" si="743"/>
        <v>99.592945133193894</v>
      </c>
      <c r="AH1073" s="25" t="str">
        <f t="shared" ca="1" si="715"/>
        <v>Strong</v>
      </c>
      <c r="AI1073" s="25" t="str">
        <f t="shared" ca="1" si="716"/>
        <v>Bearish</v>
      </c>
      <c r="AJ1073" s="1" t="str">
        <f t="shared" si="724"/>
        <v/>
      </c>
      <c r="AK1073" s="10" t="e">
        <f t="shared" si="725"/>
        <v>#DIV/0!</v>
      </c>
      <c r="AL1073" s="10" t="e">
        <f t="shared" si="730"/>
        <v>#DIV/0!</v>
      </c>
      <c r="AM1073">
        <f t="shared" si="726"/>
        <v>0</v>
      </c>
      <c r="AN1073">
        <f t="shared" si="717"/>
        <v>0</v>
      </c>
      <c r="AO1073">
        <f t="shared" si="718"/>
        <v>0</v>
      </c>
      <c r="AP1073">
        <f t="shared" ref="AP1073:AQ1136" ca="1" si="748">(AP1072*13+AN1073 )/14</f>
        <v>10.336677599692754</v>
      </c>
      <c r="AQ1073">
        <f t="shared" ca="1" si="748"/>
        <v>189.18602903941203</v>
      </c>
      <c r="AR1073">
        <f t="shared" ca="1" si="731"/>
        <v>5.4637637103421489E-2</v>
      </c>
      <c r="AS1073">
        <f t="shared" ca="1" si="732"/>
        <v>5.1807023740859961</v>
      </c>
      <c r="AT1073">
        <f t="shared" si="719"/>
        <v>0</v>
      </c>
      <c r="AU1073">
        <f t="shared" ca="1" si="733"/>
        <v>38.68415185310905</v>
      </c>
      <c r="AV1073" t="e">
        <f t="shared" si="728"/>
        <v>#DIV/0!</v>
      </c>
      <c r="AW1073">
        <f t="shared" ca="1" si="742"/>
        <v>14549.4</v>
      </c>
      <c r="AX1073" t="e">
        <f t="shared" ca="1" si="741"/>
        <v>#DIV/0!</v>
      </c>
      <c r="AY1073" t="e">
        <f t="shared" ca="1" si="746"/>
        <v>#DIV/0!</v>
      </c>
      <c r="AZ1073" t="e">
        <f t="shared" ca="1" si="745"/>
        <v>#DIV/0!</v>
      </c>
    </row>
    <row r="1074" spans="7:52" x14ac:dyDescent="0.3">
      <c r="G1074" s="1" t="str">
        <f t="shared" si="727"/>
        <v/>
      </c>
      <c r="H1074" s="2" t="str">
        <f t="shared" si="740"/>
        <v/>
      </c>
      <c r="I1074" s="6" t="str" cm="1">
        <f t="array" ref="I1074">_xlfn.IFS(AND(G1073&lt;H1073,G1074&gt;H1074),"BUY", AND(G1073&gt;H1073,G1074&lt;H1074),"SELL",TRUE,"")</f>
        <v/>
      </c>
      <c r="J1074" s="1">
        <f t="shared" ca="1" si="706"/>
        <v>0</v>
      </c>
      <c r="K1074" s="3" t="str">
        <f t="shared" ca="1" si="720"/>
        <v/>
      </c>
      <c r="L1074" s="3" t="str">
        <f t="shared" si="721"/>
        <v/>
      </c>
      <c r="M1074" s="3" t="str">
        <f t="shared" si="722"/>
        <v/>
      </c>
      <c r="N1074" s="4">
        <f t="shared" si="707"/>
        <v>-1</v>
      </c>
      <c r="O1074" s="2" t="str">
        <f t="shared" si="723"/>
        <v/>
      </c>
      <c r="P1074" s="1" t="str">
        <f t="shared" si="708"/>
        <v/>
      </c>
      <c r="Q1074" s="1" t="str">
        <f t="shared" si="709"/>
        <v/>
      </c>
      <c r="R1074" s="1" t="str">
        <f>IF(ISBLANK(A1074),"",SUM($Q$2:Q1074))</f>
        <v/>
      </c>
      <c r="S1074" s="1" t="str">
        <f>IF(ISBLANK(A1074),"",SUM($F$2:F1074))</f>
        <v/>
      </c>
      <c r="T1074" s="1" t="str">
        <f t="shared" si="710"/>
        <v/>
      </c>
      <c r="U1074" s="1" t="str">
        <f t="shared" si="711"/>
        <v/>
      </c>
      <c r="V1074" s="17">
        <f t="shared" si="712"/>
        <v>0</v>
      </c>
      <c r="W1074" s="17">
        <f t="shared" si="713"/>
        <v>0</v>
      </c>
      <c r="X1074" s="17">
        <f t="shared" si="714"/>
        <v>0</v>
      </c>
      <c r="Y1074" s="22">
        <f t="shared" si="747"/>
        <v>0</v>
      </c>
      <c r="Z1074" s="22">
        <f t="shared" si="747"/>
        <v>0</v>
      </c>
      <c r="AA1074" s="22">
        <f t="shared" si="747"/>
        <v>0</v>
      </c>
      <c r="AB1074" s="23" t="str">
        <f t="shared" si="734"/>
        <v/>
      </c>
      <c r="AC1074" s="23" t="str">
        <f t="shared" si="735"/>
        <v/>
      </c>
      <c r="AD1074" s="23" t="str">
        <f t="shared" si="736"/>
        <v/>
      </c>
      <c r="AE1074" s="23" t="str">
        <f t="shared" si="737"/>
        <v/>
      </c>
      <c r="AF1074" s="23" t="str">
        <f t="shared" si="738"/>
        <v/>
      </c>
      <c r="AG1074" s="23">
        <f t="shared" ca="1" si="743"/>
        <v>100</v>
      </c>
      <c r="AH1074" s="25" t="str">
        <f t="shared" ca="1" si="715"/>
        <v>Strong</v>
      </c>
      <c r="AI1074" s="25" t="str">
        <f t="shared" ca="1" si="716"/>
        <v>Bearish</v>
      </c>
      <c r="AJ1074" s="1" t="str">
        <f t="shared" si="724"/>
        <v/>
      </c>
      <c r="AK1074" s="10" t="e">
        <f t="shared" si="725"/>
        <v>#DIV/0!</v>
      </c>
      <c r="AL1074" s="10" t="e">
        <f t="shared" si="730"/>
        <v>#DIV/0!</v>
      </c>
      <c r="AM1074">
        <f t="shared" si="726"/>
        <v>0</v>
      </c>
      <c r="AN1074">
        <f t="shared" si="717"/>
        <v>0</v>
      </c>
      <c r="AO1074">
        <f t="shared" si="718"/>
        <v>0</v>
      </c>
      <c r="AP1074">
        <f t="shared" ca="1" si="748"/>
        <v>9.5983434854289857</v>
      </c>
      <c r="AQ1074">
        <f t="shared" ca="1" si="748"/>
        <v>175.67274125088261</v>
      </c>
      <c r="AR1074">
        <f t="shared" ca="1" si="731"/>
        <v>5.4637637103421482E-2</v>
      </c>
      <c r="AS1074">
        <f t="shared" ca="1" si="732"/>
        <v>5.1807023740859961</v>
      </c>
      <c r="AT1074">
        <f t="shared" si="719"/>
        <v>0</v>
      </c>
      <c r="AU1074">
        <f t="shared" ca="1" si="733"/>
        <v>35.920998149315544</v>
      </c>
      <c r="AV1074" t="e">
        <f t="shared" si="728"/>
        <v>#DIV/0!</v>
      </c>
      <c r="AW1074" t="e">
        <f t="shared" si="742"/>
        <v>#DIV/0!</v>
      </c>
      <c r="AX1074" t="e">
        <f t="shared" si="741"/>
        <v>#DIV/0!</v>
      </c>
      <c r="AY1074" t="e">
        <f t="shared" ca="1" si="746"/>
        <v>#DIV/0!</v>
      </c>
      <c r="AZ1074" t="e">
        <f t="shared" ca="1" si="745"/>
        <v>#DIV/0!</v>
      </c>
    </row>
    <row r="1075" spans="7:52" x14ac:dyDescent="0.3">
      <c r="G1075" s="1" t="str">
        <f t="shared" si="727"/>
        <v/>
      </c>
      <c r="H1075" s="2" t="str">
        <f t="shared" si="740"/>
        <v/>
      </c>
      <c r="I1075" s="6" t="str" cm="1">
        <f t="array" ref="I1075">_xlfn.IFS(AND(G1074&lt;H1074,G1075&gt;H1075),"BUY", AND(G1074&gt;H1074,G1075&lt;H1075),"SELL",TRUE,"")</f>
        <v/>
      </c>
      <c r="J1075" s="1">
        <f t="shared" ca="1" si="706"/>
        <v>0</v>
      </c>
      <c r="K1075" s="3" t="str">
        <f t="shared" ca="1" si="720"/>
        <v/>
      </c>
      <c r="L1075" s="3" t="str">
        <f t="shared" si="721"/>
        <v/>
      </c>
      <c r="M1075" s="3" t="str">
        <f t="shared" si="722"/>
        <v/>
      </c>
      <c r="N1075" s="4">
        <f t="shared" si="707"/>
        <v>-1</v>
      </c>
      <c r="O1075" s="2" t="str">
        <f t="shared" si="723"/>
        <v/>
      </c>
      <c r="P1075" s="1" t="str">
        <f t="shared" si="708"/>
        <v/>
      </c>
      <c r="Q1075" s="1" t="str">
        <f t="shared" si="709"/>
        <v/>
      </c>
      <c r="R1075" s="1" t="str">
        <f>IF(ISBLANK(A1075),"",SUM($Q$2:Q1075))</f>
        <v/>
      </c>
      <c r="S1075" s="1" t="str">
        <f>IF(ISBLANK(A1075),"",SUM($F$2:F1075))</f>
        <v/>
      </c>
      <c r="T1075" s="1" t="str">
        <f t="shared" si="710"/>
        <v/>
      </c>
      <c r="U1075" s="1" t="str">
        <f t="shared" si="711"/>
        <v/>
      </c>
      <c r="V1075" s="17">
        <f t="shared" si="712"/>
        <v>0</v>
      </c>
      <c r="W1075" s="17">
        <f t="shared" si="713"/>
        <v>0</v>
      </c>
      <c r="X1075" s="17">
        <f t="shared" si="714"/>
        <v>0</v>
      </c>
      <c r="Y1075" s="22">
        <f t="shared" si="747"/>
        <v>0</v>
      </c>
      <c r="Z1075" s="22">
        <f t="shared" si="747"/>
        <v>0</v>
      </c>
      <c r="AA1075" s="22">
        <f t="shared" si="747"/>
        <v>0</v>
      </c>
      <c r="AB1075" s="23" t="str">
        <f t="shared" si="734"/>
        <v/>
      </c>
      <c r="AC1075" s="23" t="str">
        <f t="shared" si="735"/>
        <v/>
      </c>
      <c r="AD1075" s="23" t="str">
        <f t="shared" si="736"/>
        <v/>
      </c>
      <c r="AE1075" s="23" t="str">
        <f t="shared" si="737"/>
        <v/>
      </c>
      <c r="AF1075" s="23" t="str">
        <f t="shared" si="738"/>
        <v/>
      </c>
      <c r="AG1075" s="23">
        <f t="shared" ca="1" si="743"/>
        <v>100</v>
      </c>
      <c r="AH1075" s="25" t="str">
        <f t="shared" ca="1" si="715"/>
        <v>Strong</v>
      </c>
      <c r="AI1075" s="25" t="str">
        <f t="shared" ca="1" si="716"/>
        <v>Bearish</v>
      </c>
      <c r="AJ1075" s="1" t="str">
        <f t="shared" si="724"/>
        <v/>
      </c>
      <c r="AK1075" s="10" t="e">
        <f t="shared" si="725"/>
        <v>#DIV/0!</v>
      </c>
      <c r="AL1075" s="10" t="e">
        <f t="shared" si="730"/>
        <v>#DIV/0!</v>
      </c>
      <c r="AM1075">
        <f t="shared" si="726"/>
        <v>0</v>
      </c>
      <c r="AN1075">
        <f t="shared" si="717"/>
        <v>0</v>
      </c>
      <c r="AO1075">
        <f t="shared" si="718"/>
        <v>0</v>
      </c>
      <c r="AP1075">
        <f t="shared" ca="1" si="748"/>
        <v>8.9127475221840591</v>
      </c>
      <c r="AQ1075">
        <f t="shared" ca="1" si="748"/>
        <v>163.12468830439099</v>
      </c>
      <c r="AR1075">
        <f t="shared" ca="1" si="731"/>
        <v>5.4637637103421496E-2</v>
      </c>
      <c r="AS1075">
        <f t="shared" ca="1" si="732"/>
        <v>5.1807023740859961</v>
      </c>
      <c r="AT1075">
        <f t="shared" si="719"/>
        <v>0</v>
      </c>
      <c r="AU1075">
        <f t="shared" ca="1" si="733"/>
        <v>33.355212567221578</v>
      </c>
      <c r="AV1075" t="e">
        <f t="shared" si="728"/>
        <v>#DIV/0!</v>
      </c>
      <c r="AW1075" t="e">
        <f t="shared" si="742"/>
        <v>#DIV/0!</v>
      </c>
      <c r="AX1075" t="e">
        <f t="shared" si="741"/>
        <v>#DIV/0!</v>
      </c>
      <c r="AY1075" t="e">
        <f t="shared" ca="1" si="746"/>
        <v>#DIV/0!</v>
      </c>
      <c r="AZ1075" t="e">
        <f t="shared" ca="1" si="745"/>
        <v>#DIV/0!</v>
      </c>
    </row>
    <row r="1076" spans="7:52" x14ac:dyDescent="0.3">
      <c r="G1076" s="1" t="str">
        <f t="shared" si="727"/>
        <v/>
      </c>
      <c r="H1076" s="2" t="str">
        <f t="shared" si="740"/>
        <v/>
      </c>
      <c r="I1076" s="6" t="str" cm="1">
        <f t="array" ref="I1076">_xlfn.IFS(AND(G1075&lt;H1075,G1076&gt;H1076),"BUY", AND(G1075&gt;H1075,G1076&lt;H1076),"SELL",TRUE,"")</f>
        <v/>
      </c>
      <c r="J1076" s="1">
        <f t="shared" ca="1" si="706"/>
        <v>0</v>
      </c>
      <c r="K1076" s="3" t="str">
        <f t="shared" ca="1" si="720"/>
        <v/>
      </c>
      <c r="L1076" s="3" t="str">
        <f t="shared" si="721"/>
        <v/>
      </c>
      <c r="M1076" s="3" t="str">
        <f t="shared" si="722"/>
        <v/>
      </c>
      <c r="N1076" s="4">
        <f t="shared" si="707"/>
        <v>-1</v>
      </c>
      <c r="O1076" s="2" t="str">
        <f t="shared" si="723"/>
        <v/>
      </c>
      <c r="P1076" s="1" t="str">
        <f t="shared" si="708"/>
        <v/>
      </c>
      <c r="Q1076" s="1" t="str">
        <f t="shared" si="709"/>
        <v/>
      </c>
      <c r="R1076" s="1" t="str">
        <f>IF(ISBLANK(A1076),"",SUM($Q$2:Q1076))</f>
        <v/>
      </c>
      <c r="S1076" s="1" t="str">
        <f>IF(ISBLANK(A1076),"",SUM($F$2:F1076))</f>
        <v/>
      </c>
      <c r="T1076" s="1" t="str">
        <f t="shared" si="710"/>
        <v/>
      </c>
      <c r="U1076" s="1" t="str">
        <f t="shared" si="711"/>
        <v/>
      </c>
      <c r="V1076" s="17">
        <f t="shared" si="712"/>
        <v>0</v>
      </c>
      <c r="W1076" s="17">
        <f t="shared" si="713"/>
        <v>0</v>
      </c>
      <c r="X1076" s="17">
        <f t="shared" si="714"/>
        <v>0</v>
      </c>
      <c r="Y1076" s="22">
        <f t="shared" si="747"/>
        <v>0</v>
      </c>
      <c r="Z1076" s="22">
        <f t="shared" si="747"/>
        <v>0</v>
      </c>
      <c r="AA1076" s="22">
        <f t="shared" si="747"/>
        <v>0</v>
      </c>
      <c r="AB1076" s="23" t="str">
        <f t="shared" si="734"/>
        <v/>
      </c>
      <c r="AC1076" s="23" t="str">
        <f t="shared" si="735"/>
        <v/>
      </c>
      <c r="AD1076" s="23" t="str">
        <f t="shared" si="736"/>
        <v/>
      </c>
      <c r="AE1076" s="23" t="str">
        <f t="shared" si="737"/>
        <v/>
      </c>
      <c r="AF1076" s="23" t="str">
        <f t="shared" si="738"/>
        <v/>
      </c>
      <c r="AG1076" s="23" t="str">
        <f t="shared" si="743"/>
        <v/>
      </c>
      <c r="AH1076" s="25" t="str">
        <f t="shared" si="715"/>
        <v/>
      </c>
      <c r="AI1076" s="25" t="str">
        <f t="shared" si="716"/>
        <v/>
      </c>
      <c r="AJ1076" s="1" t="str">
        <f t="shared" si="724"/>
        <v/>
      </c>
      <c r="AK1076" s="10" t="e">
        <f t="shared" si="725"/>
        <v>#DIV/0!</v>
      </c>
      <c r="AL1076" s="10" t="e">
        <f t="shared" si="730"/>
        <v>#DIV/0!</v>
      </c>
      <c r="AM1076">
        <f t="shared" si="726"/>
        <v>0</v>
      </c>
      <c r="AN1076">
        <f t="shared" si="717"/>
        <v>0</v>
      </c>
      <c r="AO1076">
        <f t="shared" si="718"/>
        <v>0</v>
      </c>
      <c r="AP1076">
        <f t="shared" ca="1" si="748"/>
        <v>8.2761226991709123</v>
      </c>
      <c r="AQ1076">
        <f t="shared" ca="1" si="748"/>
        <v>151.47292485407735</v>
      </c>
      <c r="AR1076">
        <f t="shared" ca="1" si="731"/>
        <v>5.4637637103421496E-2</v>
      </c>
      <c r="AS1076">
        <f t="shared" ca="1" si="732"/>
        <v>5.1807023740859961</v>
      </c>
      <c r="AT1076">
        <f t="shared" si="719"/>
        <v>0</v>
      </c>
      <c r="AU1076">
        <f t="shared" ca="1" si="733"/>
        <v>30.972697383848608</v>
      </c>
      <c r="AV1076" t="e">
        <f t="shared" si="728"/>
        <v>#DIV/0!</v>
      </c>
      <c r="AW1076" t="e">
        <f t="shared" si="742"/>
        <v>#DIV/0!</v>
      </c>
      <c r="AX1076" t="e">
        <f t="shared" si="741"/>
        <v>#DIV/0!</v>
      </c>
      <c r="AY1076" t="e">
        <f t="shared" ca="1" si="746"/>
        <v>#DIV/0!</v>
      </c>
      <c r="AZ1076" t="e">
        <f t="shared" ca="1" si="745"/>
        <v>#DIV/0!</v>
      </c>
    </row>
    <row r="1077" spans="7:52" x14ac:dyDescent="0.3">
      <c r="G1077" s="1" t="str">
        <f t="shared" si="727"/>
        <v/>
      </c>
      <c r="H1077" s="2" t="str">
        <f t="shared" si="740"/>
        <v/>
      </c>
      <c r="I1077" s="6" t="str" cm="1">
        <f t="array" ref="I1077">_xlfn.IFS(AND(G1076&lt;H1076,G1077&gt;H1077),"BUY", AND(G1076&gt;H1076,G1077&lt;H1077),"SELL",TRUE,"")</f>
        <v/>
      </c>
      <c r="J1077" s="1">
        <f t="shared" ca="1" si="706"/>
        <v>0</v>
      </c>
      <c r="K1077" s="3" t="str">
        <f t="shared" ca="1" si="720"/>
        <v/>
      </c>
      <c r="L1077" s="3" t="str">
        <f t="shared" si="721"/>
        <v/>
      </c>
      <c r="M1077" s="3" t="str">
        <f t="shared" si="722"/>
        <v/>
      </c>
      <c r="N1077" s="4">
        <f t="shared" si="707"/>
        <v>-1</v>
      </c>
      <c r="O1077" s="2" t="str">
        <f t="shared" si="723"/>
        <v/>
      </c>
      <c r="P1077" s="1" t="str">
        <f t="shared" si="708"/>
        <v/>
      </c>
      <c r="Q1077" s="1" t="str">
        <f t="shared" si="709"/>
        <v/>
      </c>
      <c r="R1077" s="1" t="str">
        <f>IF(ISBLANK(A1077),"",SUM($Q$2:Q1077))</f>
        <v/>
      </c>
      <c r="S1077" s="1" t="str">
        <f>IF(ISBLANK(A1077),"",SUM($F$2:F1077))</f>
        <v/>
      </c>
      <c r="T1077" s="1" t="str">
        <f t="shared" si="710"/>
        <v/>
      </c>
      <c r="U1077" s="1" t="str">
        <f t="shared" si="711"/>
        <v/>
      </c>
      <c r="V1077" s="17">
        <f t="shared" si="712"/>
        <v>0</v>
      </c>
      <c r="W1077" s="17">
        <f t="shared" si="713"/>
        <v>0</v>
      </c>
      <c r="X1077" s="17">
        <f t="shared" si="714"/>
        <v>0</v>
      </c>
      <c r="Y1077" s="22">
        <f t="shared" si="747"/>
        <v>0</v>
      </c>
      <c r="Z1077" s="22">
        <f t="shared" si="747"/>
        <v>0</v>
      </c>
      <c r="AA1077" s="22">
        <f t="shared" si="747"/>
        <v>0</v>
      </c>
      <c r="AB1077" s="23" t="str">
        <f t="shared" si="734"/>
        <v/>
      </c>
      <c r="AC1077" s="23" t="str">
        <f t="shared" si="735"/>
        <v/>
      </c>
      <c r="AD1077" s="23" t="str">
        <f t="shared" si="736"/>
        <v/>
      </c>
      <c r="AE1077" s="23" t="str">
        <f t="shared" si="737"/>
        <v/>
      </c>
      <c r="AF1077" s="23" t="str">
        <f t="shared" si="738"/>
        <v/>
      </c>
      <c r="AG1077" s="23" t="str">
        <f t="shared" si="743"/>
        <v/>
      </c>
      <c r="AH1077" s="25" t="str">
        <f t="shared" si="715"/>
        <v/>
      </c>
      <c r="AI1077" s="25" t="str">
        <f t="shared" si="716"/>
        <v/>
      </c>
      <c r="AJ1077" s="1" t="str">
        <f t="shared" si="724"/>
        <v/>
      </c>
      <c r="AK1077" s="10" t="e">
        <f t="shared" si="725"/>
        <v>#DIV/0!</v>
      </c>
      <c r="AL1077" s="10" t="e">
        <f t="shared" si="730"/>
        <v>#DIV/0!</v>
      </c>
      <c r="AM1077">
        <f t="shared" si="726"/>
        <v>0</v>
      </c>
      <c r="AN1077">
        <f t="shared" si="717"/>
        <v>0</v>
      </c>
      <c r="AO1077">
        <f t="shared" si="718"/>
        <v>0</v>
      </c>
      <c r="AP1077">
        <f t="shared" ca="1" si="748"/>
        <v>7.6849710778015616</v>
      </c>
      <c r="AQ1077">
        <f t="shared" ca="1" si="748"/>
        <v>140.65343022164325</v>
      </c>
      <c r="AR1077">
        <f t="shared" ca="1" si="731"/>
        <v>5.4637637103421496E-2</v>
      </c>
      <c r="AS1077">
        <f t="shared" ca="1" si="732"/>
        <v>5.1807023740859961</v>
      </c>
      <c r="AT1077">
        <f t="shared" si="719"/>
        <v>0</v>
      </c>
      <c r="AU1077">
        <f t="shared" ca="1" si="733"/>
        <v>28.760361856430851</v>
      </c>
      <c r="AV1077" t="e">
        <f t="shared" si="728"/>
        <v>#DIV/0!</v>
      </c>
      <c r="AW1077" t="e">
        <f t="shared" si="742"/>
        <v>#DIV/0!</v>
      </c>
      <c r="AX1077" t="e">
        <f t="shared" si="741"/>
        <v>#DIV/0!</v>
      </c>
      <c r="AY1077" t="e">
        <f t="shared" ca="1" si="746"/>
        <v>#DIV/0!</v>
      </c>
      <c r="AZ1077" t="e">
        <f t="shared" ca="1" si="745"/>
        <v>#DIV/0!</v>
      </c>
    </row>
    <row r="1078" spans="7:52" x14ac:dyDescent="0.3">
      <c r="G1078" s="1" t="str">
        <f t="shared" si="727"/>
        <v/>
      </c>
      <c r="H1078" s="2" t="str">
        <f t="shared" si="740"/>
        <v/>
      </c>
      <c r="I1078" s="6" t="str" cm="1">
        <f t="array" ref="I1078">_xlfn.IFS(AND(G1077&lt;H1077,G1078&gt;H1078),"BUY", AND(G1077&gt;H1077,G1078&lt;H1078),"SELL",TRUE,"")</f>
        <v/>
      </c>
      <c r="J1078" s="1">
        <f t="shared" ca="1" si="706"/>
        <v>0</v>
      </c>
      <c r="K1078" s="3" t="str">
        <f t="shared" ca="1" si="720"/>
        <v/>
      </c>
      <c r="L1078" s="3" t="str">
        <f t="shared" si="721"/>
        <v/>
      </c>
      <c r="M1078" s="3" t="str">
        <f t="shared" si="722"/>
        <v/>
      </c>
      <c r="N1078" s="4">
        <f t="shared" si="707"/>
        <v>-1</v>
      </c>
      <c r="O1078" s="2" t="str">
        <f t="shared" si="723"/>
        <v/>
      </c>
      <c r="P1078" s="1" t="str">
        <f t="shared" si="708"/>
        <v/>
      </c>
      <c r="Q1078" s="1" t="str">
        <f t="shared" si="709"/>
        <v/>
      </c>
      <c r="R1078" s="1" t="str">
        <f>IF(ISBLANK(A1078),"",SUM($Q$2:Q1078))</f>
        <v/>
      </c>
      <c r="S1078" s="1" t="str">
        <f>IF(ISBLANK(A1078),"",SUM($F$2:F1078))</f>
        <v/>
      </c>
      <c r="T1078" s="1" t="str">
        <f t="shared" si="710"/>
        <v/>
      </c>
      <c r="U1078" s="1" t="str">
        <f t="shared" si="711"/>
        <v/>
      </c>
      <c r="V1078" s="17">
        <f t="shared" si="712"/>
        <v>0</v>
      </c>
      <c r="W1078" s="17">
        <f t="shared" si="713"/>
        <v>0</v>
      </c>
      <c r="X1078" s="17">
        <f t="shared" si="714"/>
        <v>0</v>
      </c>
      <c r="Y1078" s="22">
        <f t="shared" si="747"/>
        <v>0</v>
      </c>
      <c r="Z1078" s="22">
        <f t="shared" si="747"/>
        <v>0</v>
      </c>
      <c r="AA1078" s="22">
        <f t="shared" si="747"/>
        <v>0</v>
      </c>
      <c r="AB1078" s="23" t="str">
        <f t="shared" si="734"/>
        <v/>
      </c>
      <c r="AC1078" s="23" t="str">
        <f t="shared" si="735"/>
        <v/>
      </c>
      <c r="AD1078" s="23" t="str">
        <f t="shared" si="736"/>
        <v/>
      </c>
      <c r="AE1078" s="23" t="str">
        <f t="shared" si="737"/>
        <v/>
      </c>
      <c r="AF1078" s="23" t="str">
        <f t="shared" si="738"/>
        <v/>
      </c>
      <c r="AG1078" s="23" t="str">
        <f t="shared" si="743"/>
        <v/>
      </c>
      <c r="AH1078" s="25" t="str">
        <f t="shared" si="715"/>
        <v/>
      </c>
      <c r="AI1078" s="25" t="str">
        <f t="shared" si="716"/>
        <v/>
      </c>
      <c r="AJ1078" s="1" t="str">
        <f t="shared" si="724"/>
        <v/>
      </c>
      <c r="AK1078" s="10" t="e">
        <f t="shared" si="725"/>
        <v>#DIV/0!</v>
      </c>
      <c r="AL1078" s="10" t="e">
        <f t="shared" si="730"/>
        <v>#DIV/0!</v>
      </c>
      <c r="AM1078">
        <f t="shared" si="726"/>
        <v>0</v>
      </c>
      <c r="AN1078">
        <f t="shared" si="717"/>
        <v>0</v>
      </c>
      <c r="AO1078">
        <f t="shared" si="718"/>
        <v>0</v>
      </c>
      <c r="AP1078">
        <f t="shared" ca="1" si="748"/>
        <v>7.1360445722443071</v>
      </c>
      <c r="AQ1078">
        <f t="shared" ca="1" si="748"/>
        <v>130.606756634383</v>
      </c>
      <c r="AR1078">
        <f t="shared" ca="1" si="731"/>
        <v>5.4637637103421503E-2</v>
      </c>
      <c r="AS1078">
        <f t="shared" ca="1" si="732"/>
        <v>5.1807023740859961</v>
      </c>
      <c r="AT1078">
        <f t="shared" si="719"/>
        <v>0</v>
      </c>
      <c r="AU1078">
        <f t="shared" ca="1" si="733"/>
        <v>26.706050295257221</v>
      </c>
      <c r="AV1078" t="e">
        <f t="shared" si="728"/>
        <v>#DIV/0!</v>
      </c>
      <c r="AW1078" t="e">
        <f t="shared" si="742"/>
        <v>#DIV/0!</v>
      </c>
      <c r="AX1078" t="e">
        <f t="shared" si="741"/>
        <v>#DIV/0!</v>
      </c>
      <c r="AY1078" t="e">
        <f t="shared" ca="1" si="746"/>
        <v>#DIV/0!</v>
      </c>
      <c r="AZ1078" t="e">
        <f t="shared" ca="1" si="745"/>
        <v>#DIV/0!</v>
      </c>
    </row>
    <row r="1079" spans="7:52" x14ac:dyDescent="0.3">
      <c r="G1079" s="1" t="str">
        <f t="shared" si="727"/>
        <v/>
      </c>
      <c r="H1079" s="2" t="str">
        <f t="shared" si="740"/>
        <v/>
      </c>
      <c r="I1079" s="6" t="str" cm="1">
        <f t="array" ref="I1079">_xlfn.IFS(AND(G1078&lt;H1078,G1079&gt;H1079),"BUY", AND(G1078&gt;H1078,G1079&lt;H1079),"SELL",TRUE,"")</f>
        <v/>
      </c>
      <c r="J1079" s="1">
        <f t="shared" ca="1" si="706"/>
        <v>0</v>
      </c>
      <c r="K1079" s="3" t="str">
        <f t="shared" ca="1" si="720"/>
        <v/>
      </c>
      <c r="L1079" s="3" t="str">
        <f t="shared" si="721"/>
        <v/>
      </c>
      <c r="M1079" s="3" t="str">
        <f t="shared" si="722"/>
        <v/>
      </c>
      <c r="N1079" s="4">
        <f t="shared" si="707"/>
        <v>-1</v>
      </c>
      <c r="O1079" s="2" t="str">
        <f t="shared" si="723"/>
        <v/>
      </c>
      <c r="P1079" s="1" t="str">
        <f t="shared" si="708"/>
        <v/>
      </c>
      <c r="Q1079" s="1" t="str">
        <f t="shared" si="709"/>
        <v/>
      </c>
      <c r="R1079" s="1" t="str">
        <f>IF(ISBLANK(A1079),"",SUM($Q$2:Q1079))</f>
        <v/>
      </c>
      <c r="S1079" s="1" t="str">
        <f>IF(ISBLANK(A1079),"",SUM($F$2:F1079))</f>
        <v/>
      </c>
      <c r="T1079" s="1" t="str">
        <f t="shared" si="710"/>
        <v/>
      </c>
      <c r="U1079" s="1" t="str">
        <f t="shared" si="711"/>
        <v/>
      </c>
      <c r="V1079" s="17">
        <f t="shared" si="712"/>
        <v>0</v>
      </c>
      <c r="W1079" s="17">
        <f t="shared" si="713"/>
        <v>0</v>
      </c>
      <c r="X1079" s="17">
        <f t="shared" si="714"/>
        <v>0</v>
      </c>
      <c r="Y1079" s="22">
        <f t="shared" si="747"/>
        <v>0</v>
      </c>
      <c r="Z1079" s="22">
        <f t="shared" si="747"/>
        <v>0</v>
      </c>
      <c r="AA1079" s="22">
        <f t="shared" si="747"/>
        <v>0</v>
      </c>
      <c r="AB1079" s="23" t="str">
        <f t="shared" si="734"/>
        <v/>
      </c>
      <c r="AC1079" s="23" t="str">
        <f t="shared" si="735"/>
        <v/>
      </c>
      <c r="AD1079" s="23" t="str">
        <f t="shared" si="736"/>
        <v/>
      </c>
      <c r="AE1079" s="23" t="str">
        <f t="shared" si="737"/>
        <v/>
      </c>
      <c r="AF1079" s="23" t="str">
        <f t="shared" si="738"/>
        <v/>
      </c>
      <c r="AG1079" s="23" t="str">
        <f t="shared" si="743"/>
        <v/>
      </c>
      <c r="AH1079" s="25" t="str">
        <f t="shared" si="715"/>
        <v/>
      </c>
      <c r="AI1079" s="25" t="str">
        <f t="shared" si="716"/>
        <v/>
      </c>
      <c r="AJ1079" s="1" t="str">
        <f t="shared" si="724"/>
        <v/>
      </c>
      <c r="AK1079" s="10" t="e">
        <f t="shared" si="725"/>
        <v>#DIV/0!</v>
      </c>
      <c r="AL1079" s="10" t="e">
        <f t="shared" si="730"/>
        <v>#DIV/0!</v>
      </c>
      <c r="AM1079">
        <f t="shared" si="726"/>
        <v>0</v>
      </c>
      <c r="AN1079">
        <f t="shared" si="717"/>
        <v>0</v>
      </c>
      <c r="AO1079">
        <f t="shared" si="718"/>
        <v>0</v>
      </c>
      <c r="AP1079">
        <f t="shared" ca="1" si="748"/>
        <v>6.6263271027982853</v>
      </c>
      <c r="AQ1079">
        <f t="shared" ca="1" si="748"/>
        <v>121.27770258906993</v>
      </c>
      <c r="AR1079">
        <f t="shared" ca="1" si="731"/>
        <v>5.4637637103421503E-2</v>
      </c>
      <c r="AS1079">
        <f t="shared" ca="1" si="732"/>
        <v>5.1807023740859961</v>
      </c>
      <c r="AT1079">
        <f t="shared" si="719"/>
        <v>0</v>
      </c>
      <c r="AU1079">
        <f t="shared" ca="1" si="733"/>
        <v>24.798475274167419</v>
      </c>
      <c r="AV1079" t="e">
        <f t="shared" si="728"/>
        <v>#DIV/0!</v>
      </c>
      <c r="AW1079" t="e">
        <f t="shared" si="742"/>
        <v>#DIV/0!</v>
      </c>
      <c r="AX1079" t="e">
        <f t="shared" si="741"/>
        <v>#DIV/0!</v>
      </c>
      <c r="AY1079" t="e">
        <f t="shared" ca="1" si="746"/>
        <v>#DIV/0!</v>
      </c>
      <c r="AZ1079" t="e">
        <f t="shared" ca="1" si="745"/>
        <v>#DIV/0!</v>
      </c>
    </row>
    <row r="1080" spans="7:52" x14ac:dyDescent="0.3">
      <c r="G1080" s="1" t="str">
        <f t="shared" si="727"/>
        <v/>
      </c>
      <c r="H1080" s="2" t="str">
        <f t="shared" si="740"/>
        <v/>
      </c>
      <c r="I1080" s="6" t="str" cm="1">
        <f t="array" ref="I1080">_xlfn.IFS(AND(G1079&lt;H1079,G1080&gt;H1080),"BUY", AND(G1079&gt;H1079,G1080&lt;H1080),"SELL",TRUE,"")</f>
        <v/>
      </c>
      <c r="J1080" s="1">
        <f t="shared" ca="1" si="706"/>
        <v>0</v>
      </c>
      <c r="K1080" s="3" t="str">
        <f t="shared" ca="1" si="720"/>
        <v/>
      </c>
      <c r="L1080" s="3" t="str">
        <f t="shared" si="721"/>
        <v/>
      </c>
      <c r="M1080" s="3" t="str">
        <f t="shared" si="722"/>
        <v/>
      </c>
      <c r="N1080" s="4">
        <f t="shared" si="707"/>
        <v>-1</v>
      </c>
      <c r="O1080" s="2" t="str">
        <f t="shared" si="723"/>
        <v/>
      </c>
      <c r="P1080" s="1" t="str">
        <f t="shared" si="708"/>
        <v/>
      </c>
      <c r="Q1080" s="1" t="str">
        <f t="shared" si="709"/>
        <v/>
      </c>
      <c r="R1080" s="1" t="str">
        <f>IF(ISBLANK(A1080),"",SUM($Q$2:Q1080))</f>
        <v/>
      </c>
      <c r="S1080" s="1" t="str">
        <f>IF(ISBLANK(A1080),"",SUM($F$2:F1080))</f>
        <v/>
      </c>
      <c r="T1080" s="1" t="str">
        <f t="shared" si="710"/>
        <v/>
      </c>
      <c r="U1080" s="1" t="str">
        <f t="shared" si="711"/>
        <v/>
      </c>
      <c r="V1080" s="17">
        <f t="shared" si="712"/>
        <v>0</v>
      </c>
      <c r="W1080" s="17">
        <f t="shared" si="713"/>
        <v>0</v>
      </c>
      <c r="X1080" s="17">
        <f t="shared" si="714"/>
        <v>0</v>
      </c>
      <c r="Y1080" s="22">
        <f t="shared" si="747"/>
        <v>0</v>
      </c>
      <c r="Z1080" s="22">
        <f t="shared" si="747"/>
        <v>0</v>
      </c>
      <c r="AA1080" s="22">
        <f t="shared" si="747"/>
        <v>0</v>
      </c>
      <c r="AB1080" s="23" t="str">
        <f t="shared" si="734"/>
        <v/>
      </c>
      <c r="AC1080" s="23" t="str">
        <f t="shared" si="735"/>
        <v/>
      </c>
      <c r="AD1080" s="23" t="str">
        <f t="shared" si="736"/>
        <v/>
      </c>
      <c r="AE1080" s="23" t="str">
        <f t="shared" si="737"/>
        <v/>
      </c>
      <c r="AF1080" s="23" t="str">
        <f t="shared" si="738"/>
        <v/>
      </c>
      <c r="AG1080" s="23" t="str">
        <f t="shared" si="743"/>
        <v/>
      </c>
      <c r="AH1080" s="25" t="str">
        <f t="shared" si="715"/>
        <v/>
      </c>
      <c r="AI1080" s="25" t="str">
        <f t="shared" si="716"/>
        <v/>
      </c>
      <c r="AJ1080" s="1" t="str">
        <f t="shared" si="724"/>
        <v/>
      </c>
      <c r="AK1080" s="10" t="e">
        <f t="shared" si="725"/>
        <v>#DIV/0!</v>
      </c>
      <c r="AL1080" s="10" t="e">
        <f t="shared" si="730"/>
        <v>#DIV/0!</v>
      </c>
      <c r="AM1080">
        <f t="shared" si="726"/>
        <v>0</v>
      </c>
      <c r="AN1080">
        <f t="shared" si="717"/>
        <v>0</v>
      </c>
      <c r="AO1080">
        <f t="shared" si="718"/>
        <v>0</v>
      </c>
      <c r="AP1080">
        <f t="shared" ca="1" si="748"/>
        <v>6.1530180240269789</v>
      </c>
      <c r="AQ1080">
        <f t="shared" ca="1" si="748"/>
        <v>112.61500954699351</v>
      </c>
      <c r="AR1080">
        <f t="shared" ca="1" si="731"/>
        <v>5.4637637103421503E-2</v>
      </c>
      <c r="AS1080">
        <f t="shared" ca="1" si="732"/>
        <v>5.1807023740859961</v>
      </c>
      <c r="AT1080">
        <f t="shared" si="719"/>
        <v>0</v>
      </c>
      <c r="AU1080">
        <f t="shared" ca="1" si="733"/>
        <v>23.02715561172689</v>
      </c>
      <c r="AV1080" t="e">
        <f t="shared" si="728"/>
        <v>#DIV/0!</v>
      </c>
      <c r="AW1080" t="e">
        <f t="shared" si="742"/>
        <v>#DIV/0!</v>
      </c>
      <c r="AX1080" t="e">
        <f t="shared" si="741"/>
        <v>#DIV/0!</v>
      </c>
      <c r="AY1080" t="e">
        <f t="shared" ca="1" si="746"/>
        <v>#DIV/0!</v>
      </c>
      <c r="AZ1080" t="e">
        <f t="shared" ca="1" si="745"/>
        <v>#DIV/0!</v>
      </c>
    </row>
    <row r="1081" spans="7:52" x14ac:dyDescent="0.3">
      <c r="G1081" s="1" t="str">
        <f t="shared" si="727"/>
        <v/>
      </c>
      <c r="H1081" s="2" t="str">
        <f t="shared" si="740"/>
        <v/>
      </c>
      <c r="I1081" s="6" t="str" cm="1">
        <f t="array" ref="I1081">_xlfn.IFS(AND(G1080&lt;H1080,G1081&gt;H1081),"BUY", AND(G1080&gt;H1080,G1081&lt;H1081),"SELL",TRUE,"")</f>
        <v/>
      </c>
      <c r="J1081" s="1">
        <f t="shared" ca="1" si="706"/>
        <v>0</v>
      </c>
      <c r="K1081" s="3" t="str">
        <f t="shared" ca="1" si="720"/>
        <v/>
      </c>
      <c r="L1081" s="3" t="str">
        <f t="shared" si="721"/>
        <v/>
      </c>
      <c r="M1081" s="3" t="str">
        <f t="shared" si="722"/>
        <v/>
      </c>
      <c r="N1081" s="4">
        <f t="shared" si="707"/>
        <v>-1</v>
      </c>
      <c r="O1081" s="2" t="str">
        <f t="shared" si="723"/>
        <v/>
      </c>
      <c r="P1081" s="1" t="str">
        <f t="shared" si="708"/>
        <v/>
      </c>
      <c r="Q1081" s="1" t="str">
        <f t="shared" si="709"/>
        <v/>
      </c>
      <c r="R1081" s="1" t="str">
        <f>IF(ISBLANK(A1081),"",SUM($Q$2:Q1081))</f>
        <v/>
      </c>
      <c r="S1081" s="1" t="str">
        <f>IF(ISBLANK(A1081),"",SUM($F$2:F1081))</f>
        <v/>
      </c>
      <c r="T1081" s="1" t="str">
        <f t="shared" si="710"/>
        <v/>
      </c>
      <c r="U1081" s="1" t="str">
        <f t="shared" si="711"/>
        <v/>
      </c>
      <c r="V1081" s="17">
        <f t="shared" si="712"/>
        <v>0</v>
      </c>
      <c r="W1081" s="17">
        <f t="shared" si="713"/>
        <v>0</v>
      </c>
      <c r="X1081" s="17">
        <f t="shared" si="714"/>
        <v>0</v>
      </c>
      <c r="Y1081" s="22">
        <f t="shared" si="747"/>
        <v>0</v>
      </c>
      <c r="Z1081" s="22">
        <f t="shared" si="747"/>
        <v>0</v>
      </c>
      <c r="AA1081" s="22">
        <f t="shared" si="747"/>
        <v>0</v>
      </c>
      <c r="AB1081" s="23" t="str">
        <f t="shared" si="734"/>
        <v/>
      </c>
      <c r="AC1081" s="23" t="str">
        <f t="shared" si="735"/>
        <v/>
      </c>
      <c r="AD1081" s="23" t="str">
        <f t="shared" si="736"/>
        <v/>
      </c>
      <c r="AE1081" s="23" t="str">
        <f t="shared" si="737"/>
        <v/>
      </c>
      <c r="AF1081" s="23" t="str">
        <f t="shared" si="738"/>
        <v/>
      </c>
      <c r="AG1081" s="23" t="str">
        <f t="shared" si="743"/>
        <v/>
      </c>
      <c r="AH1081" s="25" t="str">
        <f t="shared" si="715"/>
        <v/>
      </c>
      <c r="AI1081" s="25" t="str">
        <f t="shared" si="716"/>
        <v/>
      </c>
      <c r="AJ1081" s="1" t="str">
        <f t="shared" si="724"/>
        <v/>
      </c>
      <c r="AK1081" s="10" t="e">
        <f t="shared" si="725"/>
        <v>#DIV/0!</v>
      </c>
      <c r="AL1081" s="10" t="e">
        <f t="shared" si="730"/>
        <v>#DIV/0!</v>
      </c>
      <c r="AM1081">
        <f t="shared" si="726"/>
        <v>0</v>
      </c>
      <c r="AN1081">
        <f t="shared" si="717"/>
        <v>0</v>
      </c>
      <c r="AO1081">
        <f t="shared" si="718"/>
        <v>0</v>
      </c>
      <c r="AP1081">
        <f t="shared" ca="1" si="748"/>
        <v>5.713516736596481</v>
      </c>
      <c r="AQ1081">
        <f t="shared" ca="1" si="748"/>
        <v>104.57108029363683</v>
      </c>
      <c r="AR1081">
        <f t="shared" ca="1" si="731"/>
        <v>5.4637637103421503E-2</v>
      </c>
      <c r="AS1081">
        <f t="shared" ca="1" si="732"/>
        <v>5.1807023740859961</v>
      </c>
      <c r="AT1081">
        <f t="shared" si="719"/>
        <v>0</v>
      </c>
      <c r="AU1081">
        <f t="shared" ca="1" si="733"/>
        <v>21.382358782317826</v>
      </c>
      <c r="AV1081" t="e">
        <f t="shared" si="728"/>
        <v>#DIV/0!</v>
      </c>
      <c r="AW1081" t="e">
        <f t="shared" si="742"/>
        <v>#DIV/0!</v>
      </c>
      <c r="AX1081" t="e">
        <f t="shared" si="741"/>
        <v>#DIV/0!</v>
      </c>
      <c r="AY1081" t="e">
        <f t="shared" ca="1" si="746"/>
        <v>#DIV/0!</v>
      </c>
      <c r="AZ1081" t="e">
        <f t="shared" ca="1" si="745"/>
        <v>#DIV/0!</v>
      </c>
    </row>
    <row r="1082" spans="7:52" x14ac:dyDescent="0.3">
      <c r="G1082" s="1" t="str">
        <f t="shared" si="727"/>
        <v/>
      </c>
      <c r="H1082" s="2" t="str">
        <f t="shared" si="740"/>
        <v/>
      </c>
      <c r="I1082" s="6" t="str" cm="1">
        <f t="array" ref="I1082">_xlfn.IFS(AND(G1081&lt;H1081,G1082&gt;H1082),"BUY", AND(G1081&gt;H1081,G1082&lt;H1082),"SELL",TRUE,"")</f>
        <v/>
      </c>
      <c r="J1082" s="1">
        <f t="shared" ca="1" si="706"/>
        <v>0</v>
      </c>
      <c r="K1082" s="3" t="str">
        <f t="shared" ca="1" si="720"/>
        <v/>
      </c>
      <c r="L1082" s="3" t="str">
        <f t="shared" si="721"/>
        <v/>
      </c>
      <c r="M1082" s="3" t="str">
        <f t="shared" si="722"/>
        <v/>
      </c>
      <c r="N1082" s="4">
        <f t="shared" si="707"/>
        <v>-1</v>
      </c>
      <c r="O1082" s="2" t="str">
        <f t="shared" si="723"/>
        <v/>
      </c>
      <c r="P1082" s="1" t="str">
        <f t="shared" si="708"/>
        <v/>
      </c>
      <c r="Q1082" s="1" t="str">
        <f t="shared" si="709"/>
        <v/>
      </c>
      <c r="R1082" s="1" t="str">
        <f>IF(ISBLANK(A1082),"",SUM($Q$2:Q1082))</f>
        <v/>
      </c>
      <c r="S1082" s="1" t="str">
        <f>IF(ISBLANK(A1082),"",SUM($F$2:F1082))</f>
        <v/>
      </c>
      <c r="T1082" s="1" t="str">
        <f t="shared" si="710"/>
        <v/>
      </c>
      <c r="U1082" s="1" t="str">
        <f t="shared" si="711"/>
        <v/>
      </c>
      <c r="V1082" s="17">
        <f t="shared" si="712"/>
        <v>0</v>
      </c>
      <c r="W1082" s="17">
        <f t="shared" si="713"/>
        <v>0</v>
      </c>
      <c r="X1082" s="17">
        <f t="shared" si="714"/>
        <v>0</v>
      </c>
      <c r="Y1082" s="22">
        <f t="shared" si="747"/>
        <v>0</v>
      </c>
      <c r="Z1082" s="22">
        <f t="shared" si="747"/>
        <v>0</v>
      </c>
      <c r="AA1082" s="22">
        <f t="shared" si="747"/>
        <v>0</v>
      </c>
      <c r="AB1082" s="23" t="str">
        <f t="shared" si="734"/>
        <v/>
      </c>
      <c r="AC1082" s="23" t="str">
        <f t="shared" si="735"/>
        <v/>
      </c>
      <c r="AD1082" s="23" t="str">
        <f t="shared" si="736"/>
        <v/>
      </c>
      <c r="AE1082" s="23" t="str">
        <f t="shared" si="737"/>
        <v/>
      </c>
      <c r="AF1082" s="23" t="str">
        <f t="shared" si="738"/>
        <v/>
      </c>
      <c r="AG1082" s="23" t="str">
        <f t="shared" si="743"/>
        <v/>
      </c>
      <c r="AH1082" s="25" t="str">
        <f t="shared" si="715"/>
        <v/>
      </c>
      <c r="AI1082" s="25" t="str">
        <f t="shared" si="716"/>
        <v/>
      </c>
      <c r="AJ1082" s="1" t="str">
        <f t="shared" si="724"/>
        <v/>
      </c>
      <c r="AK1082" s="10" t="e">
        <f t="shared" si="725"/>
        <v>#DIV/0!</v>
      </c>
      <c r="AL1082" s="10" t="e">
        <f t="shared" si="730"/>
        <v>#DIV/0!</v>
      </c>
      <c r="AM1082">
        <f t="shared" si="726"/>
        <v>0</v>
      </c>
      <c r="AN1082">
        <f t="shared" si="717"/>
        <v>0</v>
      </c>
      <c r="AO1082">
        <f t="shared" si="718"/>
        <v>0</v>
      </c>
      <c r="AP1082">
        <f t="shared" ca="1" si="748"/>
        <v>5.3054083982681615</v>
      </c>
      <c r="AQ1082">
        <f t="shared" ca="1" si="748"/>
        <v>97.101717415519914</v>
      </c>
      <c r="AR1082">
        <f t="shared" ca="1" si="731"/>
        <v>5.463763710342151E-2</v>
      </c>
      <c r="AS1082">
        <f t="shared" ca="1" si="732"/>
        <v>5.1807023740860103</v>
      </c>
      <c r="AT1082">
        <f t="shared" si="719"/>
        <v>0</v>
      </c>
      <c r="AU1082">
        <f t="shared" ca="1" si="733"/>
        <v>19.855047440723695</v>
      </c>
      <c r="AV1082" t="e">
        <f t="shared" si="728"/>
        <v>#DIV/0!</v>
      </c>
      <c r="AW1082" t="e">
        <f t="shared" si="742"/>
        <v>#DIV/0!</v>
      </c>
      <c r="AX1082" t="e">
        <f t="shared" si="741"/>
        <v>#DIV/0!</v>
      </c>
      <c r="AY1082" t="e">
        <f t="shared" si="746"/>
        <v>#DIV/0!</v>
      </c>
      <c r="AZ1082" t="e">
        <f t="shared" si="745"/>
        <v>#DIV/0!</v>
      </c>
    </row>
    <row r="1083" spans="7:52" x14ac:dyDescent="0.3">
      <c r="G1083" s="1" t="str">
        <f t="shared" si="727"/>
        <v/>
      </c>
      <c r="H1083" s="2" t="str">
        <f t="shared" si="740"/>
        <v/>
      </c>
      <c r="I1083" s="6" t="str" cm="1">
        <f t="array" ref="I1083">_xlfn.IFS(AND(G1082&lt;H1082,G1083&gt;H1083),"BUY", AND(G1082&gt;H1082,G1083&lt;H1083),"SELL",TRUE,"")</f>
        <v/>
      </c>
      <c r="J1083" s="1">
        <f t="shared" ca="1" si="706"/>
        <v>0</v>
      </c>
      <c r="K1083" s="3" t="str">
        <f t="shared" ca="1" si="720"/>
        <v/>
      </c>
      <c r="L1083" s="3" t="str">
        <f t="shared" si="721"/>
        <v/>
      </c>
      <c r="M1083" s="3" t="str">
        <f t="shared" si="722"/>
        <v/>
      </c>
      <c r="N1083" s="4">
        <f t="shared" si="707"/>
        <v>-1</v>
      </c>
      <c r="O1083" s="2" t="str">
        <f t="shared" si="723"/>
        <v/>
      </c>
      <c r="P1083" s="1" t="str">
        <f t="shared" si="708"/>
        <v/>
      </c>
      <c r="Q1083" s="1" t="str">
        <f t="shared" si="709"/>
        <v/>
      </c>
      <c r="R1083" s="1" t="str">
        <f>IF(ISBLANK(A1083),"",SUM($Q$2:Q1083))</f>
        <v/>
      </c>
      <c r="S1083" s="1" t="str">
        <f>IF(ISBLANK(A1083),"",SUM($F$2:F1083))</f>
        <v/>
      </c>
      <c r="T1083" s="1" t="str">
        <f t="shared" si="710"/>
        <v/>
      </c>
      <c r="U1083" s="1" t="str">
        <f t="shared" si="711"/>
        <v/>
      </c>
      <c r="V1083" s="17">
        <f t="shared" si="712"/>
        <v>0</v>
      </c>
      <c r="W1083" s="17">
        <f t="shared" si="713"/>
        <v>0</v>
      </c>
      <c r="X1083" s="17">
        <f t="shared" si="714"/>
        <v>0</v>
      </c>
      <c r="Y1083" s="22">
        <f t="shared" si="747"/>
        <v>0</v>
      </c>
      <c r="Z1083" s="22">
        <f t="shared" si="747"/>
        <v>0</v>
      </c>
      <c r="AA1083" s="22">
        <f t="shared" si="747"/>
        <v>0</v>
      </c>
      <c r="AB1083" s="23" t="str">
        <f t="shared" si="734"/>
        <v/>
      </c>
      <c r="AC1083" s="23" t="str">
        <f t="shared" si="735"/>
        <v/>
      </c>
      <c r="AD1083" s="23" t="str">
        <f t="shared" si="736"/>
        <v/>
      </c>
      <c r="AE1083" s="23" t="str">
        <f t="shared" si="737"/>
        <v/>
      </c>
      <c r="AF1083" s="23" t="str">
        <f t="shared" si="738"/>
        <v/>
      </c>
      <c r="AG1083" s="23" t="str">
        <f t="shared" si="743"/>
        <v/>
      </c>
      <c r="AH1083" s="25" t="str">
        <f t="shared" si="715"/>
        <v/>
      </c>
      <c r="AI1083" s="25" t="str">
        <f t="shared" si="716"/>
        <v/>
      </c>
      <c r="AJ1083" s="1" t="str">
        <f t="shared" si="724"/>
        <v/>
      </c>
      <c r="AK1083" s="10" t="e">
        <f t="shared" si="725"/>
        <v>#DIV/0!</v>
      </c>
      <c r="AL1083" s="10" t="e">
        <f t="shared" si="730"/>
        <v>#DIV/0!</v>
      </c>
      <c r="AM1083">
        <f t="shared" si="726"/>
        <v>0</v>
      </c>
      <c r="AN1083">
        <f t="shared" si="717"/>
        <v>0</v>
      </c>
      <c r="AO1083">
        <f t="shared" si="718"/>
        <v>0</v>
      </c>
      <c r="AP1083">
        <f t="shared" ca="1" si="748"/>
        <v>4.9264506555347216</v>
      </c>
      <c r="AQ1083">
        <f t="shared" ca="1" si="748"/>
        <v>90.165880457268486</v>
      </c>
      <c r="AR1083">
        <f t="shared" ca="1" si="731"/>
        <v>5.4637637103421517E-2</v>
      </c>
      <c r="AS1083">
        <f t="shared" ca="1" si="732"/>
        <v>5.1807023740860103</v>
      </c>
      <c r="AT1083">
        <f t="shared" si="719"/>
        <v>0</v>
      </c>
      <c r="AU1083">
        <f t="shared" ca="1" si="733"/>
        <v>18.436829766386289</v>
      </c>
      <c r="AV1083" t="e">
        <f t="shared" si="728"/>
        <v>#DIV/0!</v>
      </c>
      <c r="AW1083" t="e">
        <f t="shared" si="742"/>
        <v>#DIV/0!</v>
      </c>
      <c r="AX1083" t="e">
        <f t="shared" si="741"/>
        <v>#DIV/0!</v>
      </c>
      <c r="AY1083" t="e">
        <f t="shared" si="746"/>
        <v>#DIV/0!</v>
      </c>
      <c r="AZ1083" t="e">
        <f t="shared" si="745"/>
        <v>#DIV/0!</v>
      </c>
    </row>
    <row r="1084" spans="7:52" x14ac:dyDescent="0.3">
      <c r="G1084" s="1" t="str">
        <f t="shared" si="727"/>
        <v/>
      </c>
      <c r="H1084" s="2" t="str">
        <f t="shared" si="740"/>
        <v/>
      </c>
      <c r="I1084" s="6" t="str" cm="1">
        <f t="array" ref="I1084">_xlfn.IFS(AND(G1083&lt;H1083,G1084&gt;H1084),"BUY", AND(G1083&gt;H1083,G1084&lt;H1084),"SELL",TRUE,"")</f>
        <v/>
      </c>
      <c r="J1084" s="1">
        <f t="shared" ca="1" si="706"/>
        <v>0</v>
      </c>
      <c r="K1084" s="3" t="str">
        <f t="shared" ca="1" si="720"/>
        <v/>
      </c>
      <c r="L1084" s="3" t="str">
        <f t="shared" si="721"/>
        <v/>
      </c>
      <c r="M1084" s="3" t="str">
        <f t="shared" si="722"/>
        <v/>
      </c>
      <c r="N1084" s="4">
        <f t="shared" si="707"/>
        <v>-1</v>
      </c>
      <c r="O1084" s="2" t="str">
        <f t="shared" si="723"/>
        <v/>
      </c>
      <c r="P1084" s="1" t="str">
        <f t="shared" si="708"/>
        <v/>
      </c>
      <c r="Q1084" s="1" t="str">
        <f t="shared" si="709"/>
        <v/>
      </c>
      <c r="R1084" s="1" t="str">
        <f>IF(ISBLANK(A1084),"",SUM($Q$2:Q1084))</f>
        <v/>
      </c>
      <c r="S1084" s="1" t="str">
        <f>IF(ISBLANK(A1084),"",SUM($F$2:F1084))</f>
        <v/>
      </c>
      <c r="T1084" s="1" t="str">
        <f t="shared" si="710"/>
        <v/>
      </c>
      <c r="U1084" s="1" t="str">
        <f t="shared" si="711"/>
        <v/>
      </c>
      <c r="V1084" s="17">
        <f t="shared" si="712"/>
        <v>0</v>
      </c>
      <c r="W1084" s="17">
        <f t="shared" si="713"/>
        <v>0</v>
      </c>
      <c r="X1084" s="17">
        <f t="shared" si="714"/>
        <v>0</v>
      </c>
      <c r="Y1084" s="22">
        <f t="shared" si="747"/>
        <v>0</v>
      </c>
      <c r="Z1084" s="22">
        <f t="shared" si="747"/>
        <v>0</v>
      </c>
      <c r="AA1084" s="22">
        <f t="shared" si="747"/>
        <v>0</v>
      </c>
      <c r="AB1084" s="23" t="str">
        <f t="shared" si="734"/>
        <v/>
      </c>
      <c r="AC1084" s="23" t="str">
        <f t="shared" si="735"/>
        <v/>
      </c>
      <c r="AD1084" s="23" t="str">
        <f t="shared" si="736"/>
        <v/>
      </c>
      <c r="AE1084" s="23" t="str">
        <f t="shared" si="737"/>
        <v/>
      </c>
      <c r="AF1084" s="23" t="str">
        <f t="shared" si="738"/>
        <v/>
      </c>
      <c r="AG1084" s="23" t="str">
        <f t="shared" si="743"/>
        <v/>
      </c>
      <c r="AH1084" s="25" t="str">
        <f t="shared" si="715"/>
        <v/>
      </c>
      <c r="AI1084" s="25" t="str">
        <f t="shared" si="716"/>
        <v/>
      </c>
      <c r="AJ1084" s="1" t="str">
        <f t="shared" si="724"/>
        <v/>
      </c>
      <c r="AK1084" s="10" t="e">
        <f t="shared" si="725"/>
        <v>#DIV/0!</v>
      </c>
      <c r="AL1084" s="10" t="e">
        <f t="shared" si="730"/>
        <v>#DIV/0!</v>
      </c>
      <c r="AM1084">
        <f t="shared" si="726"/>
        <v>0</v>
      </c>
      <c r="AN1084">
        <f t="shared" si="717"/>
        <v>0</v>
      </c>
      <c r="AO1084">
        <f t="shared" si="718"/>
        <v>0</v>
      </c>
      <c r="AP1084">
        <f t="shared" ca="1" si="748"/>
        <v>4.5745613229965274</v>
      </c>
      <c r="AQ1084">
        <f t="shared" ca="1" si="748"/>
        <v>83.725460424606453</v>
      </c>
      <c r="AR1084">
        <f t="shared" ca="1" si="731"/>
        <v>5.4637637103421517E-2</v>
      </c>
      <c r="AS1084">
        <f t="shared" ca="1" si="732"/>
        <v>5.1807023740860103</v>
      </c>
      <c r="AT1084">
        <f t="shared" si="719"/>
        <v>0</v>
      </c>
      <c r="AU1084">
        <f t="shared" ca="1" si="733"/>
        <v>17.119913354501556</v>
      </c>
      <c r="AV1084" t="e">
        <f t="shared" si="728"/>
        <v>#DIV/0!</v>
      </c>
      <c r="AW1084" t="e">
        <f t="shared" si="742"/>
        <v>#DIV/0!</v>
      </c>
      <c r="AX1084" t="e">
        <f t="shared" si="741"/>
        <v>#DIV/0!</v>
      </c>
      <c r="AY1084" t="e">
        <f t="shared" si="746"/>
        <v>#DIV/0!</v>
      </c>
      <c r="AZ1084" t="e">
        <f t="shared" si="745"/>
        <v>#DIV/0!</v>
      </c>
    </row>
    <row r="1085" spans="7:52" x14ac:dyDescent="0.3">
      <c r="G1085" s="1" t="str">
        <f t="shared" si="727"/>
        <v/>
      </c>
      <c r="H1085" s="2" t="str">
        <f t="shared" si="740"/>
        <v/>
      </c>
      <c r="I1085" s="6" t="str" cm="1">
        <f t="array" ref="I1085">_xlfn.IFS(AND(G1084&lt;H1084,G1085&gt;H1085),"BUY", AND(G1084&gt;H1084,G1085&lt;H1085),"SELL",TRUE,"")</f>
        <v/>
      </c>
      <c r="J1085" s="1">
        <f t="shared" ca="1" si="706"/>
        <v>0</v>
      </c>
      <c r="K1085" s="3" t="str">
        <f t="shared" ca="1" si="720"/>
        <v/>
      </c>
      <c r="L1085" s="3" t="str">
        <f t="shared" si="721"/>
        <v/>
      </c>
      <c r="M1085" s="3" t="str">
        <f t="shared" si="722"/>
        <v/>
      </c>
      <c r="N1085" s="4">
        <f t="shared" si="707"/>
        <v>-1</v>
      </c>
      <c r="O1085" s="2" t="str">
        <f t="shared" si="723"/>
        <v/>
      </c>
      <c r="P1085" s="1" t="str">
        <f t="shared" si="708"/>
        <v/>
      </c>
      <c r="Q1085" s="1" t="str">
        <f t="shared" si="709"/>
        <v/>
      </c>
      <c r="R1085" s="1" t="str">
        <f>IF(ISBLANK(A1085),"",SUM($Q$2:Q1085))</f>
        <v/>
      </c>
      <c r="S1085" s="1" t="str">
        <f>IF(ISBLANK(A1085),"",SUM($F$2:F1085))</f>
        <v/>
      </c>
      <c r="T1085" s="1" t="str">
        <f t="shared" si="710"/>
        <v/>
      </c>
      <c r="U1085" s="1" t="str">
        <f t="shared" si="711"/>
        <v/>
      </c>
      <c r="V1085" s="17">
        <f t="shared" si="712"/>
        <v>0</v>
      </c>
      <c r="W1085" s="17">
        <f t="shared" si="713"/>
        <v>0</v>
      </c>
      <c r="X1085" s="17">
        <f t="shared" si="714"/>
        <v>0</v>
      </c>
      <c r="Y1085" s="22">
        <f t="shared" si="747"/>
        <v>0</v>
      </c>
      <c r="Z1085" s="22">
        <f t="shared" si="747"/>
        <v>0</v>
      </c>
      <c r="AA1085" s="22">
        <f t="shared" si="747"/>
        <v>0</v>
      </c>
      <c r="AB1085" s="23" t="str">
        <f t="shared" si="734"/>
        <v/>
      </c>
      <c r="AC1085" s="23" t="str">
        <f t="shared" si="735"/>
        <v/>
      </c>
      <c r="AD1085" s="23" t="str">
        <f t="shared" si="736"/>
        <v/>
      </c>
      <c r="AE1085" s="23" t="str">
        <f t="shared" si="737"/>
        <v/>
      </c>
      <c r="AF1085" s="23" t="str">
        <f t="shared" si="738"/>
        <v/>
      </c>
      <c r="AG1085" s="23" t="str">
        <f t="shared" si="743"/>
        <v/>
      </c>
      <c r="AH1085" s="25" t="str">
        <f t="shared" si="715"/>
        <v/>
      </c>
      <c r="AI1085" s="25" t="str">
        <f t="shared" si="716"/>
        <v/>
      </c>
      <c r="AJ1085" s="1" t="str">
        <f t="shared" si="724"/>
        <v/>
      </c>
      <c r="AK1085" s="10" t="e">
        <f t="shared" si="725"/>
        <v>#DIV/0!</v>
      </c>
      <c r="AL1085" s="10" t="e">
        <f t="shared" si="730"/>
        <v>#DIV/0!</v>
      </c>
      <c r="AM1085">
        <f t="shared" si="726"/>
        <v>0</v>
      </c>
      <c r="AN1085">
        <f t="shared" si="717"/>
        <v>0</v>
      </c>
      <c r="AO1085">
        <f t="shared" si="718"/>
        <v>0</v>
      </c>
      <c r="AP1085">
        <f t="shared" ca="1" si="748"/>
        <v>4.24780694278249</v>
      </c>
      <c r="AQ1085">
        <f t="shared" ca="1" si="748"/>
        <v>77.74507039427742</v>
      </c>
      <c r="AR1085">
        <f t="shared" ca="1" si="731"/>
        <v>5.4637637103421524E-2</v>
      </c>
      <c r="AS1085">
        <f t="shared" ca="1" si="732"/>
        <v>5.1807023740860103</v>
      </c>
      <c r="AT1085">
        <f t="shared" si="719"/>
        <v>0</v>
      </c>
      <c r="AU1085">
        <f t="shared" ca="1" si="733"/>
        <v>15.897062400608588</v>
      </c>
      <c r="AV1085" t="e">
        <f t="shared" si="728"/>
        <v>#DIV/0!</v>
      </c>
      <c r="AW1085" t="e">
        <f t="shared" si="742"/>
        <v>#DIV/0!</v>
      </c>
      <c r="AX1085" t="e">
        <f t="shared" si="741"/>
        <v>#DIV/0!</v>
      </c>
      <c r="AY1085" t="e">
        <f t="shared" si="746"/>
        <v>#DIV/0!</v>
      </c>
      <c r="AZ1085" t="e">
        <f t="shared" si="745"/>
        <v>#DIV/0!</v>
      </c>
    </row>
    <row r="1086" spans="7:52" x14ac:dyDescent="0.3">
      <c r="G1086" s="1" t="str">
        <f t="shared" si="727"/>
        <v/>
      </c>
      <c r="H1086" s="2" t="str">
        <f t="shared" si="740"/>
        <v/>
      </c>
      <c r="I1086" s="6" t="str" cm="1">
        <f t="array" ref="I1086">_xlfn.IFS(AND(G1085&lt;H1085,G1086&gt;H1086),"BUY", AND(G1085&gt;H1085,G1086&lt;H1086),"SELL",TRUE,"")</f>
        <v/>
      </c>
      <c r="J1086" s="1">
        <f t="shared" ca="1" si="706"/>
        <v>0</v>
      </c>
      <c r="K1086" s="3" t="str">
        <f t="shared" ca="1" si="720"/>
        <v/>
      </c>
      <c r="L1086" s="3" t="str">
        <f t="shared" si="721"/>
        <v/>
      </c>
      <c r="M1086" s="3" t="str">
        <f t="shared" si="722"/>
        <v/>
      </c>
      <c r="N1086" s="4">
        <f t="shared" si="707"/>
        <v>-1</v>
      </c>
      <c r="O1086" s="2" t="str">
        <f t="shared" si="723"/>
        <v/>
      </c>
      <c r="P1086" s="1" t="str">
        <f t="shared" si="708"/>
        <v/>
      </c>
      <c r="Q1086" s="1" t="str">
        <f t="shared" si="709"/>
        <v/>
      </c>
      <c r="R1086" s="1" t="str">
        <f>IF(ISBLANK(A1086),"",SUM($Q$2:Q1086))</f>
        <v/>
      </c>
      <c r="S1086" s="1" t="str">
        <f>IF(ISBLANK(A1086),"",SUM($F$2:F1086))</f>
        <v/>
      </c>
      <c r="T1086" s="1" t="str">
        <f t="shared" si="710"/>
        <v/>
      </c>
      <c r="U1086" s="1" t="str">
        <f t="shared" si="711"/>
        <v/>
      </c>
      <c r="V1086" s="17">
        <f t="shared" si="712"/>
        <v>0</v>
      </c>
      <c r="W1086" s="17">
        <f t="shared" si="713"/>
        <v>0</v>
      </c>
      <c r="X1086" s="17">
        <f t="shared" si="714"/>
        <v>0</v>
      </c>
      <c r="Y1086" s="22">
        <f t="shared" si="747"/>
        <v>0</v>
      </c>
      <c r="Z1086" s="22">
        <f t="shared" si="747"/>
        <v>0</v>
      </c>
      <c r="AA1086" s="22">
        <f t="shared" si="747"/>
        <v>0</v>
      </c>
      <c r="AB1086" s="23" t="str">
        <f t="shared" si="734"/>
        <v/>
      </c>
      <c r="AC1086" s="23" t="str">
        <f t="shared" si="735"/>
        <v/>
      </c>
      <c r="AD1086" s="23" t="str">
        <f t="shared" si="736"/>
        <v/>
      </c>
      <c r="AE1086" s="23" t="str">
        <f t="shared" si="737"/>
        <v/>
      </c>
      <c r="AF1086" s="23" t="str">
        <f t="shared" si="738"/>
        <v/>
      </c>
      <c r="AG1086" s="23" t="str">
        <f t="shared" si="743"/>
        <v/>
      </c>
      <c r="AH1086" s="25" t="str">
        <f t="shared" si="715"/>
        <v/>
      </c>
      <c r="AI1086" s="25" t="str">
        <f t="shared" si="716"/>
        <v/>
      </c>
      <c r="AJ1086" s="1" t="str">
        <f t="shared" si="724"/>
        <v/>
      </c>
      <c r="AK1086" s="10" t="e">
        <f t="shared" si="725"/>
        <v>#DIV/0!</v>
      </c>
      <c r="AL1086" s="10" t="e">
        <f t="shared" si="730"/>
        <v>#DIV/0!</v>
      </c>
      <c r="AM1086">
        <f t="shared" si="726"/>
        <v>0</v>
      </c>
      <c r="AN1086">
        <f t="shared" si="717"/>
        <v>0</v>
      </c>
      <c r="AO1086">
        <f t="shared" si="718"/>
        <v>0</v>
      </c>
      <c r="AP1086">
        <f t="shared" ca="1" si="748"/>
        <v>3.9443921611551693</v>
      </c>
      <c r="AQ1086">
        <f t="shared" ca="1" si="748"/>
        <v>72.191851080400468</v>
      </c>
      <c r="AR1086">
        <f t="shared" ca="1" si="731"/>
        <v>5.4637637103421517E-2</v>
      </c>
      <c r="AS1086">
        <f t="shared" ca="1" si="732"/>
        <v>5.1807023740860103</v>
      </c>
      <c r="AT1086">
        <f t="shared" si="719"/>
        <v>0</v>
      </c>
      <c r="AU1086">
        <f t="shared" ca="1" si="733"/>
        <v>14.761557943422261</v>
      </c>
      <c r="AV1086" t="e">
        <f t="shared" si="728"/>
        <v>#DIV/0!</v>
      </c>
      <c r="AW1086" t="e">
        <f t="shared" si="742"/>
        <v>#DIV/0!</v>
      </c>
      <c r="AX1086" t="e">
        <f t="shared" si="741"/>
        <v>#DIV/0!</v>
      </c>
      <c r="AY1086" t="e">
        <f t="shared" si="746"/>
        <v>#DIV/0!</v>
      </c>
      <c r="AZ1086" t="e">
        <f t="shared" si="745"/>
        <v>#DIV/0!</v>
      </c>
    </row>
    <row r="1087" spans="7:52" x14ac:dyDescent="0.3">
      <c r="G1087" s="1" t="str">
        <f t="shared" si="727"/>
        <v/>
      </c>
      <c r="H1087" s="2" t="str">
        <f t="shared" si="740"/>
        <v/>
      </c>
      <c r="I1087" s="6" t="str" cm="1">
        <f t="array" ref="I1087">_xlfn.IFS(AND(G1086&lt;H1086,G1087&gt;H1087),"BUY", AND(G1086&gt;H1086,G1087&lt;H1087),"SELL",TRUE,"")</f>
        <v/>
      </c>
      <c r="J1087" s="1">
        <f t="shared" ca="1" si="706"/>
        <v>0</v>
      </c>
      <c r="K1087" s="3" t="str">
        <f t="shared" ca="1" si="720"/>
        <v/>
      </c>
      <c r="L1087" s="3" t="str">
        <f t="shared" si="721"/>
        <v/>
      </c>
      <c r="M1087" s="3" t="str">
        <f t="shared" si="722"/>
        <v/>
      </c>
      <c r="N1087" s="4">
        <f t="shared" si="707"/>
        <v>-1</v>
      </c>
      <c r="O1087" s="2" t="str">
        <f t="shared" si="723"/>
        <v/>
      </c>
      <c r="P1087" s="1" t="str">
        <f t="shared" si="708"/>
        <v/>
      </c>
      <c r="Q1087" s="1" t="str">
        <f t="shared" si="709"/>
        <v/>
      </c>
      <c r="R1087" s="1" t="str">
        <f>IF(ISBLANK(A1087),"",SUM($Q$2:Q1087))</f>
        <v/>
      </c>
      <c r="S1087" s="1" t="str">
        <f>IF(ISBLANK(A1087),"",SUM($F$2:F1087))</f>
        <v/>
      </c>
      <c r="T1087" s="1" t="str">
        <f t="shared" si="710"/>
        <v/>
      </c>
      <c r="U1087" s="1" t="str">
        <f t="shared" si="711"/>
        <v/>
      </c>
      <c r="V1087" s="17">
        <f t="shared" si="712"/>
        <v>0</v>
      </c>
      <c r="W1087" s="17">
        <f t="shared" si="713"/>
        <v>0</v>
      </c>
      <c r="X1087" s="17">
        <f t="shared" si="714"/>
        <v>0</v>
      </c>
      <c r="Y1087" s="22">
        <f t="shared" ref="Y1087:AA1102" si="749">SUM(V1074:V1087)</f>
        <v>0</v>
      </c>
      <c r="Z1087" s="22">
        <f t="shared" si="749"/>
        <v>0</v>
      </c>
      <c r="AA1087" s="22">
        <f t="shared" si="749"/>
        <v>0</v>
      </c>
      <c r="AB1087" s="23" t="str">
        <f t="shared" si="734"/>
        <v/>
      </c>
      <c r="AC1087" s="23" t="str">
        <f t="shared" si="735"/>
        <v/>
      </c>
      <c r="AD1087" s="23" t="str">
        <f t="shared" si="736"/>
        <v/>
      </c>
      <c r="AE1087" s="23" t="str">
        <f t="shared" si="737"/>
        <v/>
      </c>
      <c r="AF1087" s="23" t="str">
        <f t="shared" si="738"/>
        <v/>
      </c>
      <c r="AG1087" s="23" t="str">
        <f t="shared" si="743"/>
        <v/>
      </c>
      <c r="AH1087" s="25" t="str">
        <f t="shared" si="715"/>
        <v/>
      </c>
      <c r="AI1087" s="25" t="str">
        <f t="shared" si="716"/>
        <v/>
      </c>
      <c r="AJ1087" s="1" t="str">
        <f t="shared" si="724"/>
        <v/>
      </c>
      <c r="AK1087" s="10" t="e">
        <f t="shared" si="725"/>
        <v>#DIV/0!</v>
      </c>
      <c r="AL1087" s="10" t="e">
        <f t="shared" si="730"/>
        <v>#DIV/0!</v>
      </c>
      <c r="AM1087">
        <f t="shared" si="726"/>
        <v>0</v>
      </c>
      <c r="AN1087">
        <f t="shared" si="717"/>
        <v>0</v>
      </c>
      <c r="AO1087">
        <f t="shared" si="718"/>
        <v>0</v>
      </c>
      <c r="AP1087">
        <f t="shared" ca="1" si="748"/>
        <v>3.6626498639298002</v>
      </c>
      <c r="AQ1087">
        <f t="shared" ca="1" si="748"/>
        <v>67.035290288943287</v>
      </c>
      <c r="AR1087">
        <f t="shared" ca="1" si="731"/>
        <v>5.4637637103421524E-2</v>
      </c>
      <c r="AS1087">
        <f t="shared" ca="1" si="732"/>
        <v>5.1807023740860103</v>
      </c>
      <c r="AT1087">
        <f t="shared" si="719"/>
        <v>0</v>
      </c>
      <c r="AU1087">
        <f t="shared" ca="1" si="733"/>
        <v>13.707160947463526</v>
      </c>
      <c r="AV1087" t="e">
        <f t="shared" si="728"/>
        <v>#DIV/0!</v>
      </c>
      <c r="AW1087" t="e">
        <f t="shared" si="742"/>
        <v>#DIV/0!</v>
      </c>
      <c r="AX1087" t="e">
        <f t="shared" si="741"/>
        <v>#DIV/0!</v>
      </c>
      <c r="AY1087" t="e">
        <f t="shared" si="746"/>
        <v>#DIV/0!</v>
      </c>
      <c r="AZ1087" t="e">
        <f t="shared" si="745"/>
        <v>#DIV/0!</v>
      </c>
    </row>
    <row r="1088" spans="7:52" x14ac:dyDescent="0.3">
      <c r="G1088" s="1" t="str">
        <f t="shared" si="727"/>
        <v/>
      </c>
      <c r="H1088" s="2" t="str">
        <f t="shared" si="740"/>
        <v/>
      </c>
      <c r="I1088" s="6" t="str" cm="1">
        <f t="array" ref="I1088">_xlfn.IFS(AND(G1087&lt;H1087,G1088&gt;H1088),"BUY", AND(G1087&gt;H1087,G1088&lt;H1088),"SELL",TRUE,"")</f>
        <v/>
      </c>
      <c r="J1088" s="1">
        <f t="shared" ca="1" si="706"/>
        <v>0</v>
      </c>
      <c r="K1088" s="3" t="str">
        <f t="shared" ca="1" si="720"/>
        <v/>
      </c>
      <c r="L1088" s="3" t="str">
        <f t="shared" si="721"/>
        <v/>
      </c>
      <c r="M1088" s="3" t="str">
        <f t="shared" si="722"/>
        <v/>
      </c>
      <c r="N1088" s="4">
        <f t="shared" si="707"/>
        <v>-1</v>
      </c>
      <c r="O1088" s="2" t="str">
        <f t="shared" si="723"/>
        <v/>
      </c>
      <c r="P1088" s="1" t="str">
        <f t="shared" si="708"/>
        <v/>
      </c>
      <c r="Q1088" s="1" t="str">
        <f t="shared" si="709"/>
        <v/>
      </c>
      <c r="R1088" s="1" t="str">
        <f>IF(ISBLANK(A1088),"",SUM($Q$2:Q1088))</f>
        <v/>
      </c>
      <c r="S1088" s="1" t="str">
        <f>IF(ISBLANK(A1088),"",SUM($F$2:F1088))</f>
        <v/>
      </c>
      <c r="T1088" s="1" t="str">
        <f t="shared" si="710"/>
        <v/>
      </c>
      <c r="U1088" s="1" t="str">
        <f t="shared" si="711"/>
        <v/>
      </c>
      <c r="V1088" s="17">
        <f t="shared" si="712"/>
        <v>0</v>
      </c>
      <c r="W1088" s="17">
        <f t="shared" si="713"/>
        <v>0</v>
      </c>
      <c r="X1088" s="17">
        <f t="shared" si="714"/>
        <v>0</v>
      </c>
      <c r="Y1088" s="22">
        <f t="shared" si="749"/>
        <v>0</v>
      </c>
      <c r="Z1088" s="22">
        <f t="shared" si="749"/>
        <v>0</v>
      </c>
      <c r="AA1088" s="22">
        <f t="shared" si="749"/>
        <v>0</v>
      </c>
      <c r="AB1088" s="23" t="str">
        <f t="shared" si="734"/>
        <v/>
      </c>
      <c r="AC1088" s="23" t="str">
        <f t="shared" si="735"/>
        <v/>
      </c>
      <c r="AD1088" s="23" t="str">
        <f t="shared" si="736"/>
        <v/>
      </c>
      <c r="AE1088" s="23" t="str">
        <f t="shared" si="737"/>
        <v/>
      </c>
      <c r="AF1088" s="23" t="str">
        <f t="shared" si="738"/>
        <v/>
      </c>
      <c r="AG1088" s="23" t="str">
        <f t="shared" si="743"/>
        <v/>
      </c>
      <c r="AH1088" s="25" t="str">
        <f t="shared" si="715"/>
        <v/>
      </c>
      <c r="AI1088" s="25" t="str">
        <f t="shared" si="716"/>
        <v/>
      </c>
      <c r="AJ1088" s="1" t="str">
        <f t="shared" si="724"/>
        <v/>
      </c>
      <c r="AK1088" s="10" t="e">
        <f t="shared" si="725"/>
        <v>#DIV/0!</v>
      </c>
      <c r="AL1088" s="10" t="e">
        <f t="shared" si="730"/>
        <v>#DIV/0!</v>
      </c>
      <c r="AM1088">
        <f t="shared" si="726"/>
        <v>0</v>
      </c>
      <c r="AN1088">
        <f t="shared" si="717"/>
        <v>0</v>
      </c>
      <c r="AO1088">
        <f t="shared" si="718"/>
        <v>0</v>
      </c>
      <c r="AP1088">
        <f t="shared" ca="1" si="748"/>
        <v>3.4010320165062429</v>
      </c>
      <c r="AQ1088">
        <f t="shared" ca="1" si="748"/>
        <v>62.247055268304486</v>
      </c>
      <c r="AR1088">
        <f t="shared" ca="1" si="731"/>
        <v>5.4637637103421517E-2</v>
      </c>
      <c r="AS1088">
        <f t="shared" ca="1" si="732"/>
        <v>5.1807023740860103</v>
      </c>
      <c r="AT1088">
        <f t="shared" si="719"/>
        <v>0</v>
      </c>
      <c r="AU1088">
        <f t="shared" ca="1" si="733"/>
        <v>12.728078022644704</v>
      </c>
      <c r="AV1088" t="e">
        <f t="shared" si="728"/>
        <v>#DIV/0!</v>
      </c>
      <c r="AW1088" t="e">
        <f t="shared" si="742"/>
        <v>#DIV/0!</v>
      </c>
      <c r="AX1088" t="e">
        <f t="shared" si="741"/>
        <v>#DIV/0!</v>
      </c>
      <c r="AY1088" t="e">
        <f t="shared" si="746"/>
        <v>#DIV/0!</v>
      </c>
      <c r="AZ1088" t="e">
        <f t="shared" si="745"/>
        <v>#DIV/0!</v>
      </c>
    </row>
    <row r="1089" spans="7:52" x14ac:dyDescent="0.3">
      <c r="G1089" s="1" t="str">
        <f t="shared" si="727"/>
        <v/>
      </c>
      <c r="H1089" s="2" t="str">
        <f t="shared" si="740"/>
        <v/>
      </c>
      <c r="I1089" s="6" t="str" cm="1">
        <f t="array" ref="I1089">_xlfn.IFS(AND(G1088&lt;H1088,G1089&gt;H1089),"BUY", AND(G1088&gt;H1088,G1089&lt;H1089),"SELL",TRUE,"")</f>
        <v/>
      </c>
      <c r="J1089" s="1">
        <f t="shared" ca="1" si="706"/>
        <v>0</v>
      </c>
      <c r="K1089" s="3" t="str">
        <f t="shared" ca="1" si="720"/>
        <v/>
      </c>
      <c r="L1089" s="3" t="str">
        <f t="shared" si="721"/>
        <v/>
      </c>
      <c r="M1089" s="3" t="str">
        <f t="shared" si="722"/>
        <v/>
      </c>
      <c r="N1089" s="4">
        <f t="shared" si="707"/>
        <v>-1</v>
      </c>
      <c r="O1089" s="2" t="str">
        <f t="shared" si="723"/>
        <v/>
      </c>
      <c r="P1089" s="1" t="str">
        <f t="shared" si="708"/>
        <v/>
      </c>
      <c r="Q1089" s="1" t="str">
        <f t="shared" si="709"/>
        <v/>
      </c>
      <c r="R1089" s="1" t="str">
        <f>IF(ISBLANK(A1089),"",SUM($Q$2:Q1089))</f>
        <v/>
      </c>
      <c r="S1089" s="1" t="str">
        <f>IF(ISBLANK(A1089),"",SUM($F$2:F1089))</f>
        <v/>
      </c>
      <c r="T1089" s="1" t="str">
        <f t="shared" si="710"/>
        <v/>
      </c>
      <c r="U1089" s="1" t="str">
        <f t="shared" si="711"/>
        <v/>
      </c>
      <c r="V1089" s="17">
        <f t="shared" si="712"/>
        <v>0</v>
      </c>
      <c r="W1089" s="17">
        <f t="shared" si="713"/>
        <v>0</v>
      </c>
      <c r="X1089" s="17">
        <f t="shared" si="714"/>
        <v>0</v>
      </c>
      <c r="Y1089" s="22">
        <f t="shared" si="749"/>
        <v>0</v>
      </c>
      <c r="Z1089" s="22">
        <f t="shared" si="749"/>
        <v>0</v>
      </c>
      <c r="AA1089" s="22">
        <f t="shared" si="749"/>
        <v>0</v>
      </c>
      <c r="AB1089" s="23" t="str">
        <f t="shared" si="734"/>
        <v/>
      </c>
      <c r="AC1089" s="23" t="str">
        <f t="shared" si="735"/>
        <v/>
      </c>
      <c r="AD1089" s="23" t="str">
        <f t="shared" si="736"/>
        <v/>
      </c>
      <c r="AE1089" s="23" t="str">
        <f t="shared" si="737"/>
        <v/>
      </c>
      <c r="AF1089" s="23" t="str">
        <f t="shared" si="738"/>
        <v/>
      </c>
      <c r="AG1089" s="23" t="str">
        <f t="shared" si="743"/>
        <v/>
      </c>
      <c r="AH1089" s="25" t="str">
        <f t="shared" si="715"/>
        <v/>
      </c>
      <c r="AI1089" s="25" t="str">
        <f t="shared" si="716"/>
        <v/>
      </c>
      <c r="AJ1089" s="1" t="str">
        <f t="shared" si="724"/>
        <v/>
      </c>
      <c r="AK1089" s="10" t="e">
        <f t="shared" si="725"/>
        <v>#DIV/0!</v>
      </c>
      <c r="AL1089" s="10" t="e">
        <f t="shared" si="730"/>
        <v>#DIV/0!</v>
      </c>
      <c r="AM1089">
        <f t="shared" si="726"/>
        <v>0</v>
      </c>
      <c r="AN1089">
        <f t="shared" si="717"/>
        <v>0</v>
      </c>
      <c r="AO1089">
        <f t="shared" si="718"/>
        <v>0</v>
      </c>
      <c r="AP1089">
        <f t="shared" ca="1" si="748"/>
        <v>3.1581011581843685</v>
      </c>
      <c r="AQ1089">
        <f t="shared" ca="1" si="748"/>
        <v>57.800837034854169</v>
      </c>
      <c r="AR1089">
        <f t="shared" ca="1" si="731"/>
        <v>5.4637637103421517E-2</v>
      </c>
      <c r="AS1089">
        <f t="shared" ca="1" si="732"/>
        <v>5.1807023740860103</v>
      </c>
      <c r="AT1089">
        <f t="shared" si="719"/>
        <v>0</v>
      </c>
      <c r="AU1089">
        <f t="shared" ca="1" si="733"/>
        <v>11.818929592455797</v>
      </c>
      <c r="AV1089" t="e">
        <f t="shared" si="728"/>
        <v>#DIV/0!</v>
      </c>
      <c r="AW1089" t="e">
        <f t="shared" si="742"/>
        <v>#DIV/0!</v>
      </c>
      <c r="AX1089" t="e">
        <f t="shared" si="741"/>
        <v>#DIV/0!</v>
      </c>
      <c r="AY1089" t="e">
        <f t="shared" si="746"/>
        <v>#DIV/0!</v>
      </c>
      <c r="AZ1089" t="e">
        <f t="shared" si="745"/>
        <v>#DIV/0!</v>
      </c>
    </row>
    <row r="1090" spans="7:52" x14ac:dyDescent="0.3">
      <c r="G1090" s="1" t="str">
        <f t="shared" si="727"/>
        <v/>
      </c>
      <c r="H1090" s="2" t="str">
        <f t="shared" si="740"/>
        <v/>
      </c>
      <c r="I1090" s="6" t="str" cm="1">
        <f t="array" ref="I1090">_xlfn.IFS(AND(G1089&lt;H1089,G1090&gt;H1090),"BUY", AND(G1089&gt;H1089,G1090&lt;H1090),"SELL",TRUE,"")</f>
        <v/>
      </c>
      <c r="J1090" s="1">
        <f t="shared" ca="1" si="706"/>
        <v>0</v>
      </c>
      <c r="K1090" s="3" t="str">
        <f t="shared" ca="1" si="720"/>
        <v/>
      </c>
      <c r="L1090" s="3" t="str">
        <f t="shared" si="721"/>
        <v/>
      </c>
      <c r="M1090" s="3" t="str">
        <f t="shared" si="722"/>
        <v/>
      </c>
      <c r="N1090" s="4">
        <f t="shared" si="707"/>
        <v>-1</v>
      </c>
      <c r="O1090" s="2" t="str">
        <f t="shared" si="723"/>
        <v/>
      </c>
      <c r="P1090" s="1" t="str">
        <f t="shared" si="708"/>
        <v/>
      </c>
      <c r="Q1090" s="1" t="str">
        <f t="shared" si="709"/>
        <v/>
      </c>
      <c r="R1090" s="1" t="str">
        <f>IF(ISBLANK(A1090),"",SUM($Q$2:Q1090))</f>
        <v/>
      </c>
      <c r="S1090" s="1" t="str">
        <f>IF(ISBLANK(A1090),"",SUM($F$2:F1090))</f>
        <v/>
      </c>
      <c r="T1090" s="1" t="str">
        <f t="shared" si="710"/>
        <v/>
      </c>
      <c r="U1090" s="1" t="str">
        <f t="shared" si="711"/>
        <v/>
      </c>
      <c r="V1090" s="17">
        <f t="shared" si="712"/>
        <v>0</v>
      </c>
      <c r="W1090" s="17">
        <f t="shared" si="713"/>
        <v>0</v>
      </c>
      <c r="X1090" s="17">
        <f t="shared" si="714"/>
        <v>0</v>
      </c>
      <c r="Y1090" s="22">
        <f t="shared" si="749"/>
        <v>0</v>
      </c>
      <c r="Z1090" s="22">
        <f t="shared" si="749"/>
        <v>0</v>
      </c>
      <c r="AA1090" s="22">
        <f t="shared" si="749"/>
        <v>0</v>
      </c>
      <c r="AB1090" s="23" t="str">
        <f t="shared" si="734"/>
        <v/>
      </c>
      <c r="AC1090" s="23" t="str">
        <f t="shared" si="735"/>
        <v/>
      </c>
      <c r="AD1090" s="23" t="str">
        <f t="shared" si="736"/>
        <v/>
      </c>
      <c r="AE1090" s="23" t="str">
        <f t="shared" si="737"/>
        <v/>
      </c>
      <c r="AF1090" s="23" t="str">
        <f t="shared" si="738"/>
        <v/>
      </c>
      <c r="AG1090" s="23" t="str">
        <f t="shared" si="743"/>
        <v/>
      </c>
      <c r="AH1090" s="25" t="str">
        <f t="shared" si="715"/>
        <v/>
      </c>
      <c r="AI1090" s="25" t="str">
        <f t="shared" si="716"/>
        <v/>
      </c>
      <c r="AJ1090" s="1" t="str">
        <f t="shared" si="724"/>
        <v/>
      </c>
      <c r="AK1090" s="10" t="e">
        <f t="shared" si="725"/>
        <v>#DIV/0!</v>
      </c>
      <c r="AL1090" s="10" t="e">
        <f t="shared" si="730"/>
        <v>#DIV/0!</v>
      </c>
      <c r="AM1090">
        <f t="shared" si="726"/>
        <v>0</v>
      </c>
      <c r="AN1090">
        <f t="shared" si="717"/>
        <v>0</v>
      </c>
      <c r="AO1090">
        <f t="shared" si="718"/>
        <v>0</v>
      </c>
      <c r="AP1090">
        <f t="shared" ca="1" si="748"/>
        <v>2.9325225040283422</v>
      </c>
      <c r="AQ1090">
        <f t="shared" ca="1" si="748"/>
        <v>53.672205818078865</v>
      </c>
      <c r="AR1090">
        <f t="shared" ca="1" si="731"/>
        <v>5.4637637103421524E-2</v>
      </c>
      <c r="AS1090">
        <f t="shared" ca="1" si="732"/>
        <v>5.1807023740860103</v>
      </c>
      <c r="AT1090">
        <f t="shared" si="719"/>
        <v>0</v>
      </c>
      <c r="AU1090">
        <f t="shared" ca="1" si="733"/>
        <v>10.974720335851812</v>
      </c>
      <c r="AV1090" t="e">
        <f t="shared" si="728"/>
        <v>#DIV/0!</v>
      </c>
      <c r="AW1090" t="e">
        <f t="shared" si="742"/>
        <v>#DIV/0!</v>
      </c>
      <c r="AX1090" t="e">
        <f t="shared" si="741"/>
        <v>#DIV/0!</v>
      </c>
      <c r="AY1090" t="e">
        <f t="shared" si="746"/>
        <v>#DIV/0!</v>
      </c>
      <c r="AZ1090" t="e">
        <f t="shared" si="745"/>
        <v>#DIV/0!</v>
      </c>
    </row>
    <row r="1091" spans="7:52" x14ac:dyDescent="0.3">
      <c r="G1091" s="1" t="str">
        <f t="shared" si="727"/>
        <v/>
      </c>
      <c r="H1091" s="2" t="str">
        <f t="shared" si="740"/>
        <v/>
      </c>
      <c r="I1091" s="6" t="str" cm="1">
        <f t="array" ref="I1091">_xlfn.IFS(AND(G1090&lt;H1090,G1091&gt;H1091),"BUY", AND(G1090&gt;H1090,G1091&lt;H1091),"SELL",TRUE,"")</f>
        <v/>
      </c>
      <c r="J1091" s="1">
        <f t="shared" ref="J1091:J1154" ca="1" si="750">IF(I1090&lt;&gt;"",B1091,J1090)</f>
        <v>0</v>
      </c>
      <c r="K1091" s="3" t="str">
        <f t="shared" ca="1" si="720"/>
        <v/>
      </c>
      <c r="L1091" s="3" t="str">
        <f t="shared" si="721"/>
        <v/>
      </c>
      <c r="M1091" s="3" t="str">
        <f t="shared" si="722"/>
        <v/>
      </c>
      <c r="N1091" s="4">
        <f t="shared" ref="N1091:N1154" si="751">IF(G1090&gt;H1090, 1, -1)</f>
        <v>-1</v>
      </c>
      <c r="O1091" s="2" t="str">
        <f t="shared" si="723"/>
        <v/>
      </c>
      <c r="P1091" s="1" t="str">
        <f t="shared" ref="P1091:P1154" si="752">IF(ISBLANK(A1091),"",(C1091+D1091+E1091)/3)</f>
        <v/>
      </c>
      <c r="Q1091" s="1" t="str">
        <f t="shared" ref="Q1091:Q1154" si="753">IF(ISBLANK(A1091),"",F1091*P1091)</f>
        <v/>
      </c>
      <c r="R1091" s="1" t="str">
        <f>IF(ISBLANK(A1091),"",SUM($Q$2:Q1091))</f>
        <v/>
      </c>
      <c r="S1091" s="1" t="str">
        <f>IF(ISBLANK(A1091),"",SUM($F$2:F1091))</f>
        <v/>
      </c>
      <c r="T1091" s="1" t="str">
        <f t="shared" ref="T1091:T1154" si="754">IF(ISBLANK(A1091),"",R1091/S1091)</f>
        <v/>
      </c>
      <c r="U1091" s="1" t="str">
        <f t="shared" ref="U1091:U1154" si="755">IF(E1091="","",IF((E1091&gt;T1091),"Bullish","Bearish"))</f>
        <v/>
      </c>
      <c r="V1091" s="17">
        <f t="shared" ref="V1091:V1154" si="756">MAX(C1091-D1091,ABS(C1091-E1090),ABS(D1091-E1090))</f>
        <v>0</v>
      </c>
      <c r="W1091" s="17">
        <f t="shared" ref="W1091:W1154" si="757">IF(C1091-C1090&gt;D1090-D1091,MAX(C1091-C1090,0),0)</f>
        <v>0</v>
      </c>
      <c r="X1091" s="17">
        <f t="shared" ref="X1091:X1154" si="758">IF(D1090-D1091&gt;C1091-C1090,MAX(D1090-D1091,0),0)</f>
        <v>0</v>
      </c>
      <c r="Y1091" s="22">
        <f t="shared" si="749"/>
        <v>0</v>
      </c>
      <c r="Z1091" s="22">
        <f t="shared" si="749"/>
        <v>0</v>
      </c>
      <c r="AA1091" s="22">
        <f t="shared" si="749"/>
        <v>0</v>
      </c>
      <c r="AB1091" s="23" t="str">
        <f t="shared" si="734"/>
        <v/>
      </c>
      <c r="AC1091" s="23" t="str">
        <f t="shared" si="735"/>
        <v/>
      </c>
      <c r="AD1091" s="23" t="str">
        <f t="shared" si="736"/>
        <v/>
      </c>
      <c r="AE1091" s="23" t="str">
        <f t="shared" si="737"/>
        <v/>
      </c>
      <c r="AF1091" s="23" t="str">
        <f t="shared" si="738"/>
        <v/>
      </c>
      <c r="AG1091" s="23" t="str">
        <f t="shared" si="743"/>
        <v/>
      </c>
      <c r="AH1091" s="25" t="str">
        <f t="shared" ref="AH1091:AH1154" si="759">IF(AG1091="","",IF(AG1091&gt;=30,"Strong","Weak"))</f>
        <v/>
      </c>
      <c r="AI1091" s="25" t="str">
        <f t="shared" ref="AI1091:AI1154" si="760">IF(AG1091="","",IF(AB1091&gt;AC1091,"Bullish","Bearish"))</f>
        <v/>
      </c>
      <c r="AJ1091" s="1" t="str">
        <f t="shared" si="724"/>
        <v/>
      </c>
      <c r="AK1091" s="10" t="e">
        <f t="shared" si="725"/>
        <v>#DIV/0!</v>
      </c>
      <c r="AL1091" s="10" t="e">
        <f t="shared" si="730"/>
        <v>#DIV/0!</v>
      </c>
      <c r="AM1091">
        <f t="shared" si="726"/>
        <v>0</v>
      </c>
      <c r="AN1091">
        <f t="shared" ref="AN1091:AN1154" si="761">IF(AM1091&gt;0,AM1091,0)</f>
        <v>0</v>
      </c>
      <c r="AO1091">
        <f t="shared" ref="AO1091:AO1154" si="762">IF(AM1091&lt;0,ABS(AM1091),0)</f>
        <v>0</v>
      </c>
      <c r="AP1091">
        <f t="shared" ca="1" si="748"/>
        <v>2.7230566108834608</v>
      </c>
      <c r="AQ1091">
        <f t="shared" ca="1" si="748"/>
        <v>49.838476831073237</v>
      </c>
      <c r="AR1091">
        <f t="shared" ca="1" si="731"/>
        <v>5.4637637103421517E-2</v>
      </c>
      <c r="AS1091">
        <f t="shared" ca="1" si="732"/>
        <v>5.1807023740860103</v>
      </c>
      <c r="AT1091">
        <f t="shared" ref="AT1091:AT1154" si="763">ABS(C1091-D1091)</f>
        <v>0</v>
      </c>
      <c r="AU1091">
        <f t="shared" ca="1" si="733"/>
        <v>10.190811740433826</v>
      </c>
      <c r="AV1091" t="e">
        <f t="shared" si="728"/>
        <v>#DIV/0!</v>
      </c>
      <c r="AW1091" t="e">
        <f t="shared" si="742"/>
        <v>#DIV/0!</v>
      </c>
      <c r="AX1091" t="e">
        <f t="shared" si="741"/>
        <v>#DIV/0!</v>
      </c>
      <c r="AY1091" t="e">
        <f t="shared" si="746"/>
        <v>#DIV/0!</v>
      </c>
      <c r="AZ1091" t="e">
        <f t="shared" si="745"/>
        <v>#DIV/0!</v>
      </c>
    </row>
    <row r="1092" spans="7:52" x14ac:dyDescent="0.3">
      <c r="G1092" s="1" t="str">
        <f t="shared" si="727"/>
        <v/>
      </c>
      <c r="H1092" s="2" t="str">
        <f t="shared" si="740"/>
        <v/>
      </c>
      <c r="I1092" s="6" t="str" cm="1">
        <f t="array" ref="I1092">_xlfn.IFS(AND(G1091&lt;H1091,G1092&gt;H1092),"BUY", AND(G1091&gt;H1091,G1092&lt;H1092),"SELL",TRUE,"")</f>
        <v/>
      </c>
      <c r="J1092" s="1">
        <f t="shared" ca="1" si="750"/>
        <v>0</v>
      </c>
      <c r="K1092" s="3" t="str">
        <f t="shared" ref="K1092:K1155" ca="1" si="764">IF(AND(I1091&lt;&gt;"",J1091&lt;&gt;0),IF(I1091="BUY",1-J1092/J1091,J1092/J1091-1),"")</f>
        <v/>
      </c>
      <c r="L1092" s="3" t="str">
        <f t="shared" ref="L1092:L1155" si="765">IFERROR((E1092/E1091)-1,"")</f>
        <v/>
      </c>
      <c r="M1092" s="3" t="str">
        <f t="shared" ref="M1092:M1155" si="766">IFERROR(LN(E1092/E1091),"")</f>
        <v/>
      </c>
      <c r="N1092" s="4">
        <f t="shared" si="751"/>
        <v>-1</v>
      </c>
      <c r="O1092" s="2" t="str">
        <f t="shared" ref="O1092:O1155" si="767">IFERROR((M1092*N1092),"")</f>
        <v/>
      </c>
      <c r="P1092" s="1" t="str">
        <f t="shared" si="752"/>
        <v/>
      </c>
      <c r="Q1092" s="1" t="str">
        <f t="shared" si="753"/>
        <v/>
      </c>
      <c r="R1092" s="1" t="str">
        <f>IF(ISBLANK(A1092),"",SUM($Q$2:Q1092))</f>
        <v/>
      </c>
      <c r="S1092" s="1" t="str">
        <f>IF(ISBLANK(A1092),"",SUM($F$2:F1092))</f>
        <v/>
      </c>
      <c r="T1092" s="1" t="str">
        <f t="shared" si="754"/>
        <v/>
      </c>
      <c r="U1092" s="1" t="str">
        <f t="shared" si="755"/>
        <v/>
      </c>
      <c r="V1092" s="17">
        <f t="shared" si="756"/>
        <v>0</v>
      </c>
      <c r="W1092" s="17">
        <f t="shared" si="757"/>
        <v>0</v>
      </c>
      <c r="X1092" s="17">
        <f t="shared" si="758"/>
        <v>0</v>
      </c>
      <c r="Y1092" s="22">
        <f t="shared" si="749"/>
        <v>0</v>
      </c>
      <c r="Z1092" s="22">
        <f t="shared" si="749"/>
        <v>0</v>
      </c>
      <c r="AA1092" s="22">
        <f t="shared" si="749"/>
        <v>0</v>
      </c>
      <c r="AB1092" s="23" t="str">
        <f t="shared" si="734"/>
        <v/>
      </c>
      <c r="AC1092" s="23" t="str">
        <f t="shared" si="735"/>
        <v/>
      </c>
      <c r="AD1092" s="23" t="str">
        <f t="shared" si="736"/>
        <v/>
      </c>
      <c r="AE1092" s="23" t="str">
        <f t="shared" si="737"/>
        <v/>
      </c>
      <c r="AF1092" s="23" t="str">
        <f t="shared" si="738"/>
        <v/>
      </c>
      <c r="AG1092" s="23" t="str">
        <f t="shared" si="743"/>
        <v/>
      </c>
      <c r="AH1092" s="25" t="str">
        <f t="shared" si="759"/>
        <v/>
      </c>
      <c r="AI1092" s="25" t="str">
        <f t="shared" si="760"/>
        <v/>
      </c>
      <c r="AJ1092" s="1" t="str">
        <f t="shared" ref="AJ1092:AJ1155" si="768">IF(E1092 = E1091, G1091, IF(E1092 &gt; E1091, G1091 + F1092, G1091 - F1092 ))</f>
        <v/>
      </c>
      <c r="AK1092" s="10" t="e">
        <f t="shared" ref="AK1092:AK1155" si="769">LN(E1092/E1091)</f>
        <v>#DIV/0!</v>
      </c>
      <c r="AL1092" s="10" t="e">
        <f t="shared" si="730"/>
        <v>#DIV/0!</v>
      </c>
      <c r="AM1092">
        <f t="shared" ref="AM1092:AM1155" si="770">E1092-E1091</f>
        <v>0</v>
      </c>
      <c r="AN1092">
        <f t="shared" si="761"/>
        <v>0</v>
      </c>
      <c r="AO1092">
        <f t="shared" si="762"/>
        <v>0</v>
      </c>
      <c r="AP1092">
        <f t="shared" ca="1" si="748"/>
        <v>2.5285525672489277</v>
      </c>
      <c r="AQ1092">
        <f t="shared" ca="1" si="748"/>
        <v>46.278585628853719</v>
      </c>
      <c r="AR1092">
        <f t="shared" ca="1" si="731"/>
        <v>5.4637637103421517E-2</v>
      </c>
      <c r="AS1092">
        <f t="shared" ca="1" si="732"/>
        <v>5.1807023740860103</v>
      </c>
      <c r="AT1092">
        <f t="shared" si="763"/>
        <v>0</v>
      </c>
      <c r="AU1092">
        <f t="shared" ca="1" si="733"/>
        <v>9.4628966161171242</v>
      </c>
      <c r="AV1092" t="e">
        <f t="shared" si="728"/>
        <v>#DIV/0!</v>
      </c>
      <c r="AW1092" t="e">
        <f t="shared" si="742"/>
        <v>#DIV/0!</v>
      </c>
      <c r="AX1092" t="e">
        <f t="shared" si="741"/>
        <v>#DIV/0!</v>
      </c>
      <c r="AY1092" t="e">
        <f t="shared" si="746"/>
        <v>#DIV/0!</v>
      </c>
      <c r="AZ1092" t="e">
        <f t="shared" si="745"/>
        <v>#DIV/0!</v>
      </c>
    </row>
    <row r="1093" spans="7:52" x14ac:dyDescent="0.3">
      <c r="G1093" s="1" t="str">
        <f t="shared" si="727"/>
        <v/>
      </c>
      <c r="H1093" s="2" t="str">
        <f t="shared" si="740"/>
        <v/>
      </c>
      <c r="I1093" s="6" t="str" cm="1">
        <f t="array" ref="I1093">_xlfn.IFS(AND(G1092&lt;H1092,G1093&gt;H1093),"BUY", AND(G1092&gt;H1092,G1093&lt;H1093),"SELL",TRUE,"")</f>
        <v/>
      </c>
      <c r="J1093" s="1">
        <f t="shared" ca="1" si="750"/>
        <v>0</v>
      </c>
      <c r="K1093" s="3" t="str">
        <f t="shared" ca="1" si="764"/>
        <v/>
      </c>
      <c r="L1093" s="3" t="str">
        <f t="shared" si="765"/>
        <v/>
      </c>
      <c r="M1093" s="3" t="str">
        <f t="shared" si="766"/>
        <v/>
      </c>
      <c r="N1093" s="4">
        <f t="shared" si="751"/>
        <v>-1</v>
      </c>
      <c r="O1093" s="2" t="str">
        <f t="shared" si="767"/>
        <v/>
      </c>
      <c r="P1093" s="1" t="str">
        <f t="shared" si="752"/>
        <v/>
      </c>
      <c r="Q1093" s="1" t="str">
        <f t="shared" si="753"/>
        <v/>
      </c>
      <c r="R1093" s="1" t="str">
        <f>IF(ISBLANK(A1093),"",SUM($Q$2:Q1093))</f>
        <v/>
      </c>
      <c r="S1093" s="1" t="str">
        <f>IF(ISBLANK(A1093),"",SUM($F$2:F1093))</f>
        <v/>
      </c>
      <c r="T1093" s="1" t="str">
        <f t="shared" si="754"/>
        <v/>
      </c>
      <c r="U1093" s="1" t="str">
        <f t="shared" si="755"/>
        <v/>
      </c>
      <c r="V1093" s="17">
        <f t="shared" si="756"/>
        <v>0</v>
      </c>
      <c r="W1093" s="17">
        <f t="shared" si="757"/>
        <v>0</v>
      </c>
      <c r="X1093" s="17">
        <f t="shared" si="758"/>
        <v>0</v>
      </c>
      <c r="Y1093" s="22">
        <f t="shared" si="749"/>
        <v>0</v>
      </c>
      <c r="Z1093" s="22">
        <f t="shared" si="749"/>
        <v>0</v>
      </c>
      <c r="AA1093" s="22">
        <f t="shared" si="749"/>
        <v>0</v>
      </c>
      <c r="AB1093" s="23" t="str">
        <f t="shared" si="734"/>
        <v/>
      </c>
      <c r="AC1093" s="23" t="str">
        <f t="shared" si="735"/>
        <v/>
      </c>
      <c r="AD1093" s="23" t="str">
        <f t="shared" si="736"/>
        <v/>
      </c>
      <c r="AE1093" s="23" t="str">
        <f t="shared" si="737"/>
        <v/>
      </c>
      <c r="AF1093" s="23" t="str">
        <f t="shared" si="738"/>
        <v/>
      </c>
      <c r="AG1093" s="23" t="str">
        <f t="shared" si="743"/>
        <v/>
      </c>
      <c r="AH1093" s="25" t="str">
        <f t="shared" si="759"/>
        <v/>
      </c>
      <c r="AI1093" s="25" t="str">
        <f t="shared" si="760"/>
        <v/>
      </c>
      <c r="AJ1093" s="1" t="str">
        <f t="shared" si="768"/>
        <v/>
      </c>
      <c r="AK1093" s="10" t="e">
        <f t="shared" si="769"/>
        <v>#DIV/0!</v>
      </c>
      <c r="AL1093" s="10" t="e">
        <f t="shared" si="730"/>
        <v>#DIV/0!</v>
      </c>
      <c r="AM1093">
        <f t="shared" si="770"/>
        <v>0</v>
      </c>
      <c r="AN1093">
        <f t="shared" si="761"/>
        <v>0</v>
      </c>
      <c r="AO1093">
        <f t="shared" si="762"/>
        <v>0</v>
      </c>
      <c r="AP1093">
        <f t="shared" ca="1" si="748"/>
        <v>2.3479416695882902</v>
      </c>
      <c r="AQ1093">
        <f t="shared" ca="1" si="748"/>
        <v>42.972972369649881</v>
      </c>
      <c r="AR1093">
        <f t="shared" ca="1" si="731"/>
        <v>5.4637637103421524E-2</v>
      </c>
      <c r="AS1093">
        <f t="shared" ca="1" si="732"/>
        <v>5.1807023740860103</v>
      </c>
      <c r="AT1093">
        <f t="shared" si="763"/>
        <v>0</v>
      </c>
      <c r="AU1093">
        <f t="shared" ca="1" si="733"/>
        <v>8.7869754292516156</v>
      </c>
      <c r="AV1093" t="e">
        <f t="shared" si="728"/>
        <v>#DIV/0!</v>
      </c>
      <c r="AW1093" t="e">
        <f t="shared" si="742"/>
        <v>#DIV/0!</v>
      </c>
      <c r="AX1093" t="e">
        <f t="shared" si="741"/>
        <v>#DIV/0!</v>
      </c>
      <c r="AY1093" t="e">
        <f t="shared" si="746"/>
        <v>#DIV/0!</v>
      </c>
      <c r="AZ1093" t="e">
        <f t="shared" si="745"/>
        <v>#DIV/0!</v>
      </c>
    </row>
    <row r="1094" spans="7:52" x14ac:dyDescent="0.3">
      <c r="G1094" s="1" t="str">
        <f t="shared" si="727"/>
        <v/>
      </c>
      <c r="H1094" s="2" t="str">
        <f t="shared" si="740"/>
        <v/>
      </c>
      <c r="I1094" s="6" t="str" cm="1">
        <f t="array" ref="I1094">_xlfn.IFS(AND(G1093&lt;H1093,G1094&gt;H1094),"BUY", AND(G1093&gt;H1093,G1094&lt;H1094),"SELL",TRUE,"")</f>
        <v/>
      </c>
      <c r="J1094" s="1">
        <f t="shared" ca="1" si="750"/>
        <v>0</v>
      </c>
      <c r="K1094" s="3" t="str">
        <f t="shared" ca="1" si="764"/>
        <v/>
      </c>
      <c r="L1094" s="3" t="str">
        <f t="shared" si="765"/>
        <v/>
      </c>
      <c r="M1094" s="3" t="str">
        <f t="shared" si="766"/>
        <v/>
      </c>
      <c r="N1094" s="4">
        <f t="shared" si="751"/>
        <v>-1</v>
      </c>
      <c r="O1094" s="2" t="str">
        <f t="shared" si="767"/>
        <v/>
      </c>
      <c r="P1094" s="1" t="str">
        <f t="shared" si="752"/>
        <v/>
      </c>
      <c r="Q1094" s="1" t="str">
        <f t="shared" si="753"/>
        <v/>
      </c>
      <c r="R1094" s="1" t="str">
        <f>IF(ISBLANK(A1094),"",SUM($Q$2:Q1094))</f>
        <v/>
      </c>
      <c r="S1094" s="1" t="str">
        <f>IF(ISBLANK(A1094),"",SUM($F$2:F1094))</f>
        <v/>
      </c>
      <c r="T1094" s="1" t="str">
        <f t="shared" si="754"/>
        <v/>
      </c>
      <c r="U1094" s="1" t="str">
        <f t="shared" si="755"/>
        <v/>
      </c>
      <c r="V1094" s="17">
        <f t="shared" si="756"/>
        <v>0</v>
      </c>
      <c r="W1094" s="17">
        <f t="shared" si="757"/>
        <v>0</v>
      </c>
      <c r="X1094" s="17">
        <f t="shared" si="758"/>
        <v>0</v>
      </c>
      <c r="Y1094" s="22">
        <f t="shared" si="749"/>
        <v>0</v>
      </c>
      <c r="Z1094" s="22">
        <f t="shared" si="749"/>
        <v>0</v>
      </c>
      <c r="AA1094" s="22">
        <f t="shared" si="749"/>
        <v>0</v>
      </c>
      <c r="AB1094" s="23" t="str">
        <f t="shared" si="734"/>
        <v/>
      </c>
      <c r="AC1094" s="23" t="str">
        <f t="shared" si="735"/>
        <v/>
      </c>
      <c r="AD1094" s="23" t="str">
        <f t="shared" si="736"/>
        <v/>
      </c>
      <c r="AE1094" s="23" t="str">
        <f t="shared" si="737"/>
        <v/>
      </c>
      <c r="AF1094" s="23" t="str">
        <f t="shared" si="738"/>
        <v/>
      </c>
      <c r="AG1094" s="23" t="str">
        <f t="shared" si="743"/>
        <v/>
      </c>
      <c r="AH1094" s="25" t="str">
        <f t="shared" si="759"/>
        <v/>
      </c>
      <c r="AI1094" s="25" t="str">
        <f t="shared" si="760"/>
        <v/>
      </c>
      <c r="AJ1094" s="1" t="str">
        <f t="shared" si="768"/>
        <v/>
      </c>
      <c r="AK1094" s="10" t="e">
        <f t="shared" si="769"/>
        <v>#DIV/0!</v>
      </c>
      <c r="AL1094" s="10" t="e">
        <f t="shared" si="730"/>
        <v>#DIV/0!</v>
      </c>
      <c r="AM1094">
        <f t="shared" si="770"/>
        <v>0</v>
      </c>
      <c r="AN1094">
        <f t="shared" si="761"/>
        <v>0</v>
      </c>
      <c r="AO1094">
        <f t="shared" si="762"/>
        <v>0</v>
      </c>
      <c r="AP1094">
        <f t="shared" ca="1" si="748"/>
        <v>2.180231550331984</v>
      </c>
      <c r="AQ1094">
        <f t="shared" ca="1" si="748"/>
        <v>39.903474343246316</v>
      </c>
      <c r="AR1094">
        <f t="shared" ca="1" si="731"/>
        <v>5.4637637103421531E-2</v>
      </c>
      <c r="AS1094">
        <f t="shared" ca="1" si="732"/>
        <v>5.1807023740860103</v>
      </c>
      <c r="AT1094">
        <f t="shared" si="763"/>
        <v>0</v>
      </c>
      <c r="AU1094">
        <f t="shared" ca="1" si="733"/>
        <v>8.159334327162215</v>
      </c>
      <c r="AV1094" t="e">
        <f t="shared" si="728"/>
        <v>#DIV/0!</v>
      </c>
      <c r="AW1094" t="e">
        <f t="shared" si="742"/>
        <v>#DIV/0!</v>
      </c>
      <c r="AX1094" t="e">
        <f t="shared" si="741"/>
        <v>#DIV/0!</v>
      </c>
      <c r="AY1094" t="e">
        <f t="shared" si="746"/>
        <v>#DIV/0!</v>
      </c>
      <c r="AZ1094" t="e">
        <f t="shared" si="745"/>
        <v>#DIV/0!</v>
      </c>
    </row>
    <row r="1095" spans="7:52" x14ac:dyDescent="0.3">
      <c r="G1095" s="1" t="str">
        <f t="shared" si="727"/>
        <v/>
      </c>
      <c r="H1095" s="2" t="str">
        <f t="shared" si="740"/>
        <v/>
      </c>
      <c r="I1095" s="6" t="str" cm="1">
        <f t="array" ref="I1095">_xlfn.IFS(AND(G1094&lt;H1094,G1095&gt;H1095),"BUY", AND(G1094&gt;H1094,G1095&lt;H1095),"SELL",TRUE,"")</f>
        <v/>
      </c>
      <c r="J1095" s="1">
        <f t="shared" ca="1" si="750"/>
        <v>0</v>
      </c>
      <c r="K1095" s="3" t="str">
        <f t="shared" ca="1" si="764"/>
        <v/>
      </c>
      <c r="L1095" s="3" t="str">
        <f t="shared" si="765"/>
        <v/>
      </c>
      <c r="M1095" s="3" t="str">
        <f t="shared" si="766"/>
        <v/>
      </c>
      <c r="N1095" s="4">
        <f t="shared" si="751"/>
        <v>-1</v>
      </c>
      <c r="O1095" s="2" t="str">
        <f t="shared" si="767"/>
        <v/>
      </c>
      <c r="P1095" s="1" t="str">
        <f t="shared" si="752"/>
        <v/>
      </c>
      <c r="Q1095" s="1" t="str">
        <f t="shared" si="753"/>
        <v/>
      </c>
      <c r="R1095" s="1" t="str">
        <f>IF(ISBLANK(A1095),"",SUM($Q$2:Q1095))</f>
        <v/>
      </c>
      <c r="S1095" s="1" t="str">
        <f>IF(ISBLANK(A1095),"",SUM($F$2:F1095))</f>
        <v/>
      </c>
      <c r="T1095" s="1" t="str">
        <f t="shared" si="754"/>
        <v/>
      </c>
      <c r="U1095" s="1" t="str">
        <f t="shared" si="755"/>
        <v/>
      </c>
      <c r="V1095" s="17">
        <f t="shared" si="756"/>
        <v>0</v>
      </c>
      <c r="W1095" s="17">
        <f t="shared" si="757"/>
        <v>0</v>
      </c>
      <c r="X1095" s="17">
        <f t="shared" si="758"/>
        <v>0</v>
      </c>
      <c r="Y1095" s="22">
        <f t="shared" si="749"/>
        <v>0</v>
      </c>
      <c r="Z1095" s="22">
        <f t="shared" si="749"/>
        <v>0</v>
      </c>
      <c r="AA1095" s="22">
        <f t="shared" si="749"/>
        <v>0</v>
      </c>
      <c r="AB1095" s="23" t="str">
        <f t="shared" si="734"/>
        <v/>
      </c>
      <c r="AC1095" s="23" t="str">
        <f t="shared" si="735"/>
        <v/>
      </c>
      <c r="AD1095" s="23" t="str">
        <f t="shared" si="736"/>
        <v/>
      </c>
      <c r="AE1095" s="23" t="str">
        <f t="shared" si="737"/>
        <v/>
      </c>
      <c r="AF1095" s="23" t="str">
        <f t="shared" si="738"/>
        <v/>
      </c>
      <c r="AG1095" s="23" t="str">
        <f t="shared" si="743"/>
        <v/>
      </c>
      <c r="AH1095" s="25" t="str">
        <f t="shared" si="759"/>
        <v/>
      </c>
      <c r="AI1095" s="25" t="str">
        <f t="shared" si="760"/>
        <v/>
      </c>
      <c r="AJ1095" s="1" t="str">
        <f t="shared" si="768"/>
        <v/>
      </c>
      <c r="AK1095" s="10" t="e">
        <f t="shared" si="769"/>
        <v>#DIV/0!</v>
      </c>
      <c r="AL1095" s="10" t="e">
        <f t="shared" si="730"/>
        <v>#DIV/0!</v>
      </c>
      <c r="AM1095">
        <f t="shared" si="770"/>
        <v>0</v>
      </c>
      <c r="AN1095">
        <f t="shared" si="761"/>
        <v>0</v>
      </c>
      <c r="AO1095">
        <f t="shared" si="762"/>
        <v>0</v>
      </c>
      <c r="AP1095">
        <f t="shared" ca="1" si="748"/>
        <v>2.024500725308271</v>
      </c>
      <c r="AQ1095">
        <f t="shared" ca="1" si="748"/>
        <v>37.053226175871579</v>
      </c>
      <c r="AR1095">
        <f t="shared" ca="1" si="731"/>
        <v>5.4637637103421531E-2</v>
      </c>
      <c r="AS1095">
        <f t="shared" ca="1" si="732"/>
        <v>5.1807023740860103</v>
      </c>
      <c r="AT1095">
        <f t="shared" si="763"/>
        <v>0</v>
      </c>
      <c r="AU1095">
        <f t="shared" ca="1" si="733"/>
        <v>7.5765247323649145</v>
      </c>
      <c r="AV1095" t="e">
        <f t="shared" si="728"/>
        <v>#DIV/0!</v>
      </c>
      <c r="AW1095" t="e">
        <f t="shared" si="742"/>
        <v>#DIV/0!</v>
      </c>
      <c r="AX1095" t="e">
        <f t="shared" si="741"/>
        <v>#DIV/0!</v>
      </c>
      <c r="AY1095" t="e">
        <f t="shared" si="746"/>
        <v>#DIV/0!</v>
      </c>
      <c r="AZ1095" t="e">
        <f t="shared" si="745"/>
        <v>#DIV/0!</v>
      </c>
    </row>
    <row r="1096" spans="7:52" x14ac:dyDescent="0.3">
      <c r="G1096" s="1" t="str">
        <f t="shared" si="727"/>
        <v/>
      </c>
      <c r="H1096" s="2" t="str">
        <f t="shared" si="740"/>
        <v/>
      </c>
      <c r="I1096" s="6" t="str" cm="1">
        <f t="array" ref="I1096">_xlfn.IFS(AND(G1095&lt;H1095,G1096&gt;H1096),"BUY", AND(G1095&gt;H1095,G1096&lt;H1096),"SELL",TRUE,"")</f>
        <v/>
      </c>
      <c r="J1096" s="1">
        <f t="shared" ca="1" si="750"/>
        <v>0</v>
      </c>
      <c r="K1096" s="3" t="str">
        <f t="shared" ca="1" si="764"/>
        <v/>
      </c>
      <c r="L1096" s="3" t="str">
        <f t="shared" si="765"/>
        <v/>
      </c>
      <c r="M1096" s="3" t="str">
        <f t="shared" si="766"/>
        <v/>
      </c>
      <c r="N1096" s="4">
        <f t="shared" si="751"/>
        <v>-1</v>
      </c>
      <c r="O1096" s="2" t="str">
        <f t="shared" si="767"/>
        <v/>
      </c>
      <c r="P1096" s="1" t="str">
        <f t="shared" si="752"/>
        <v/>
      </c>
      <c r="Q1096" s="1" t="str">
        <f t="shared" si="753"/>
        <v/>
      </c>
      <c r="R1096" s="1" t="str">
        <f>IF(ISBLANK(A1096),"",SUM($Q$2:Q1096))</f>
        <v/>
      </c>
      <c r="S1096" s="1" t="str">
        <f>IF(ISBLANK(A1096),"",SUM($F$2:F1096))</f>
        <v/>
      </c>
      <c r="T1096" s="1" t="str">
        <f t="shared" si="754"/>
        <v/>
      </c>
      <c r="U1096" s="1" t="str">
        <f t="shared" si="755"/>
        <v/>
      </c>
      <c r="V1096" s="17">
        <f t="shared" si="756"/>
        <v>0</v>
      </c>
      <c r="W1096" s="17">
        <f t="shared" si="757"/>
        <v>0</v>
      </c>
      <c r="X1096" s="17">
        <f t="shared" si="758"/>
        <v>0</v>
      </c>
      <c r="Y1096" s="22">
        <f t="shared" si="749"/>
        <v>0</v>
      </c>
      <c r="Z1096" s="22">
        <f t="shared" si="749"/>
        <v>0</v>
      </c>
      <c r="AA1096" s="22">
        <f t="shared" si="749"/>
        <v>0</v>
      </c>
      <c r="AB1096" s="23" t="str">
        <f t="shared" si="734"/>
        <v/>
      </c>
      <c r="AC1096" s="23" t="str">
        <f t="shared" si="735"/>
        <v/>
      </c>
      <c r="AD1096" s="23" t="str">
        <f t="shared" si="736"/>
        <v/>
      </c>
      <c r="AE1096" s="23" t="str">
        <f t="shared" si="737"/>
        <v/>
      </c>
      <c r="AF1096" s="23" t="str">
        <f t="shared" si="738"/>
        <v/>
      </c>
      <c r="AG1096" s="23" t="str">
        <f t="shared" si="743"/>
        <v/>
      </c>
      <c r="AH1096" s="25" t="str">
        <f t="shared" si="759"/>
        <v/>
      </c>
      <c r="AI1096" s="25" t="str">
        <f t="shared" si="760"/>
        <v/>
      </c>
      <c r="AJ1096" s="1" t="str">
        <f t="shared" si="768"/>
        <v/>
      </c>
      <c r="AK1096" s="10" t="e">
        <f t="shared" si="769"/>
        <v>#DIV/0!</v>
      </c>
      <c r="AL1096" s="10" t="e">
        <f t="shared" si="730"/>
        <v>#DIV/0!</v>
      </c>
      <c r="AM1096">
        <f t="shared" si="770"/>
        <v>0</v>
      </c>
      <c r="AN1096">
        <f t="shared" si="761"/>
        <v>0</v>
      </c>
      <c r="AO1096">
        <f t="shared" si="762"/>
        <v>0</v>
      </c>
      <c r="AP1096">
        <f t="shared" ca="1" si="748"/>
        <v>1.8798935306433946</v>
      </c>
      <c r="AQ1096">
        <f t="shared" ca="1" si="748"/>
        <v>34.406567163309326</v>
      </c>
      <c r="AR1096">
        <f t="shared" ca="1" si="731"/>
        <v>5.4637637103421531E-2</v>
      </c>
      <c r="AS1096">
        <f t="shared" ca="1" si="732"/>
        <v>5.1807023740860103</v>
      </c>
      <c r="AT1096">
        <f t="shared" si="763"/>
        <v>0</v>
      </c>
      <c r="AU1096">
        <f t="shared" ca="1" si="733"/>
        <v>7.035344394338849</v>
      </c>
      <c r="AV1096" t="e">
        <f t="shared" si="728"/>
        <v>#DIV/0!</v>
      </c>
      <c r="AW1096" t="e">
        <f t="shared" si="742"/>
        <v>#DIV/0!</v>
      </c>
      <c r="AX1096" t="e">
        <f t="shared" si="741"/>
        <v>#DIV/0!</v>
      </c>
      <c r="AY1096" t="e">
        <f t="shared" si="746"/>
        <v>#DIV/0!</v>
      </c>
      <c r="AZ1096" t="e">
        <f t="shared" si="745"/>
        <v>#DIV/0!</v>
      </c>
    </row>
    <row r="1097" spans="7:52" x14ac:dyDescent="0.3">
      <c r="G1097" s="1" t="str">
        <f t="shared" ref="G1097:G1160" si="771">IFERROR(AVERAGE(E1093:E1097),"")</f>
        <v/>
      </c>
      <c r="H1097" s="2" t="str">
        <f t="shared" si="740"/>
        <v/>
      </c>
      <c r="I1097" s="6" t="str" cm="1">
        <f t="array" ref="I1097">_xlfn.IFS(AND(G1096&lt;H1096,G1097&gt;H1097),"BUY", AND(G1096&gt;H1096,G1097&lt;H1097),"SELL",TRUE,"")</f>
        <v/>
      </c>
      <c r="J1097" s="1">
        <f t="shared" ca="1" si="750"/>
        <v>0</v>
      </c>
      <c r="K1097" s="3" t="str">
        <f t="shared" ca="1" si="764"/>
        <v/>
      </c>
      <c r="L1097" s="3" t="str">
        <f t="shared" si="765"/>
        <v/>
      </c>
      <c r="M1097" s="3" t="str">
        <f t="shared" si="766"/>
        <v/>
      </c>
      <c r="N1097" s="4">
        <f t="shared" si="751"/>
        <v>-1</v>
      </c>
      <c r="O1097" s="2" t="str">
        <f t="shared" si="767"/>
        <v/>
      </c>
      <c r="P1097" s="1" t="str">
        <f t="shared" si="752"/>
        <v/>
      </c>
      <c r="Q1097" s="1" t="str">
        <f t="shared" si="753"/>
        <v/>
      </c>
      <c r="R1097" s="1" t="str">
        <f>IF(ISBLANK(A1097),"",SUM($Q$2:Q1097))</f>
        <v/>
      </c>
      <c r="S1097" s="1" t="str">
        <f>IF(ISBLANK(A1097),"",SUM($F$2:F1097))</f>
        <v/>
      </c>
      <c r="T1097" s="1" t="str">
        <f t="shared" si="754"/>
        <v/>
      </c>
      <c r="U1097" s="1" t="str">
        <f t="shared" si="755"/>
        <v/>
      </c>
      <c r="V1097" s="17">
        <f t="shared" si="756"/>
        <v>0</v>
      </c>
      <c r="W1097" s="17">
        <f t="shared" si="757"/>
        <v>0</v>
      </c>
      <c r="X1097" s="17">
        <f t="shared" si="758"/>
        <v>0</v>
      </c>
      <c r="Y1097" s="22">
        <f t="shared" si="749"/>
        <v>0</v>
      </c>
      <c r="Z1097" s="22">
        <f t="shared" si="749"/>
        <v>0</v>
      </c>
      <c r="AA1097" s="22">
        <f t="shared" si="749"/>
        <v>0</v>
      </c>
      <c r="AB1097" s="23" t="str">
        <f t="shared" si="734"/>
        <v/>
      </c>
      <c r="AC1097" s="23" t="str">
        <f t="shared" si="735"/>
        <v/>
      </c>
      <c r="AD1097" s="23" t="str">
        <f t="shared" si="736"/>
        <v/>
      </c>
      <c r="AE1097" s="23" t="str">
        <f t="shared" si="737"/>
        <v/>
      </c>
      <c r="AF1097" s="23" t="str">
        <f t="shared" si="738"/>
        <v/>
      </c>
      <c r="AG1097" s="23" t="str">
        <f t="shared" si="743"/>
        <v/>
      </c>
      <c r="AH1097" s="25" t="str">
        <f t="shared" si="759"/>
        <v/>
      </c>
      <c r="AI1097" s="25" t="str">
        <f t="shared" si="760"/>
        <v/>
      </c>
      <c r="AJ1097" s="1" t="str">
        <f t="shared" si="768"/>
        <v/>
      </c>
      <c r="AK1097" s="10" t="e">
        <f t="shared" si="769"/>
        <v>#DIV/0!</v>
      </c>
      <c r="AL1097" s="10" t="e">
        <f t="shared" si="730"/>
        <v>#DIV/0!</v>
      </c>
      <c r="AM1097">
        <f t="shared" si="770"/>
        <v>0</v>
      </c>
      <c r="AN1097">
        <f t="shared" si="761"/>
        <v>0</v>
      </c>
      <c r="AO1097">
        <f t="shared" si="762"/>
        <v>0</v>
      </c>
      <c r="AP1097">
        <f t="shared" ca="1" si="748"/>
        <v>1.7456154213117236</v>
      </c>
      <c r="AQ1097">
        <f t="shared" ca="1" si="748"/>
        <v>31.948955223072947</v>
      </c>
      <c r="AR1097">
        <f t="shared" ca="1" si="731"/>
        <v>5.4637637103421531E-2</v>
      </c>
      <c r="AS1097">
        <f t="shared" ca="1" si="732"/>
        <v>5.1807023740860103</v>
      </c>
      <c r="AT1097">
        <f t="shared" si="763"/>
        <v>0</v>
      </c>
      <c r="AU1097">
        <f t="shared" ca="1" si="733"/>
        <v>6.5328197947432169</v>
      </c>
      <c r="AV1097" t="e">
        <f t="shared" si="728"/>
        <v>#DIV/0!</v>
      </c>
      <c r="AW1097" t="e">
        <f t="shared" si="742"/>
        <v>#DIV/0!</v>
      </c>
      <c r="AX1097" t="e">
        <f t="shared" si="741"/>
        <v>#DIV/0!</v>
      </c>
      <c r="AY1097" t="e">
        <f t="shared" si="746"/>
        <v>#DIV/0!</v>
      </c>
      <c r="AZ1097" t="e">
        <f t="shared" si="745"/>
        <v>#DIV/0!</v>
      </c>
    </row>
    <row r="1098" spans="7:52" x14ac:dyDescent="0.3">
      <c r="G1098" s="1" t="str">
        <f t="shared" si="771"/>
        <v/>
      </c>
      <c r="H1098" s="2" t="str">
        <f t="shared" si="740"/>
        <v/>
      </c>
      <c r="I1098" s="6" t="str" cm="1">
        <f t="array" ref="I1098">_xlfn.IFS(AND(G1097&lt;H1097,G1098&gt;H1098),"BUY", AND(G1097&gt;H1097,G1098&lt;H1098),"SELL",TRUE,"")</f>
        <v/>
      </c>
      <c r="J1098" s="1">
        <f t="shared" ca="1" si="750"/>
        <v>0</v>
      </c>
      <c r="K1098" s="3" t="str">
        <f t="shared" ca="1" si="764"/>
        <v/>
      </c>
      <c r="L1098" s="3" t="str">
        <f t="shared" si="765"/>
        <v/>
      </c>
      <c r="M1098" s="3" t="str">
        <f t="shared" si="766"/>
        <v/>
      </c>
      <c r="N1098" s="4">
        <f t="shared" si="751"/>
        <v>-1</v>
      </c>
      <c r="O1098" s="2" t="str">
        <f t="shared" si="767"/>
        <v/>
      </c>
      <c r="P1098" s="1" t="str">
        <f t="shared" si="752"/>
        <v/>
      </c>
      <c r="Q1098" s="1" t="str">
        <f t="shared" si="753"/>
        <v/>
      </c>
      <c r="R1098" s="1" t="str">
        <f>IF(ISBLANK(A1098),"",SUM($Q$2:Q1098))</f>
        <v/>
      </c>
      <c r="S1098" s="1" t="str">
        <f>IF(ISBLANK(A1098),"",SUM($F$2:F1098))</f>
        <v/>
      </c>
      <c r="T1098" s="1" t="str">
        <f t="shared" si="754"/>
        <v/>
      </c>
      <c r="U1098" s="1" t="str">
        <f t="shared" si="755"/>
        <v/>
      </c>
      <c r="V1098" s="17">
        <f t="shared" si="756"/>
        <v>0</v>
      </c>
      <c r="W1098" s="17">
        <f t="shared" si="757"/>
        <v>0</v>
      </c>
      <c r="X1098" s="17">
        <f t="shared" si="758"/>
        <v>0</v>
      </c>
      <c r="Y1098" s="22">
        <f t="shared" si="749"/>
        <v>0</v>
      </c>
      <c r="Z1098" s="22">
        <f t="shared" si="749"/>
        <v>0</v>
      </c>
      <c r="AA1098" s="22">
        <f t="shared" si="749"/>
        <v>0</v>
      </c>
      <c r="AB1098" s="23" t="str">
        <f t="shared" si="734"/>
        <v/>
      </c>
      <c r="AC1098" s="23" t="str">
        <f t="shared" si="735"/>
        <v/>
      </c>
      <c r="AD1098" s="23" t="str">
        <f t="shared" si="736"/>
        <v/>
      </c>
      <c r="AE1098" s="23" t="str">
        <f t="shared" si="737"/>
        <v/>
      </c>
      <c r="AF1098" s="23" t="str">
        <f t="shared" si="738"/>
        <v/>
      </c>
      <c r="AG1098" s="23" t="str">
        <f t="shared" si="743"/>
        <v/>
      </c>
      <c r="AH1098" s="25" t="str">
        <f t="shared" si="759"/>
        <v/>
      </c>
      <c r="AI1098" s="25" t="str">
        <f t="shared" si="760"/>
        <v/>
      </c>
      <c r="AJ1098" s="1" t="str">
        <f t="shared" si="768"/>
        <v/>
      </c>
      <c r="AK1098" s="10" t="e">
        <f t="shared" si="769"/>
        <v>#DIV/0!</v>
      </c>
      <c r="AL1098" s="10" t="e">
        <f t="shared" si="730"/>
        <v>#DIV/0!</v>
      </c>
      <c r="AM1098">
        <f t="shared" si="770"/>
        <v>0</v>
      </c>
      <c r="AN1098">
        <f t="shared" si="761"/>
        <v>0</v>
      </c>
      <c r="AO1098">
        <f t="shared" si="762"/>
        <v>0</v>
      </c>
      <c r="AP1098">
        <f t="shared" ca="1" si="748"/>
        <v>1.6209286055037435</v>
      </c>
      <c r="AQ1098">
        <f t="shared" ca="1" si="748"/>
        <v>29.666886992853449</v>
      </c>
      <c r="AR1098">
        <f t="shared" ca="1" si="731"/>
        <v>5.4637637103421538E-2</v>
      </c>
      <c r="AS1098">
        <f t="shared" ca="1" si="732"/>
        <v>5.1807023740860103</v>
      </c>
      <c r="AT1098">
        <f t="shared" si="763"/>
        <v>0</v>
      </c>
      <c r="AU1098">
        <f t="shared" ca="1" si="733"/>
        <v>6.0661898094044151</v>
      </c>
      <c r="AV1098" t="e">
        <f t="shared" si="728"/>
        <v>#DIV/0!</v>
      </c>
      <c r="AW1098" t="e">
        <f t="shared" si="742"/>
        <v>#DIV/0!</v>
      </c>
      <c r="AX1098" t="e">
        <f t="shared" si="741"/>
        <v>#DIV/0!</v>
      </c>
      <c r="AY1098" t="e">
        <f t="shared" si="746"/>
        <v>#DIV/0!</v>
      </c>
      <c r="AZ1098" t="e">
        <f t="shared" si="745"/>
        <v>#DIV/0!</v>
      </c>
    </row>
    <row r="1099" spans="7:52" x14ac:dyDescent="0.3">
      <c r="G1099" s="1" t="str">
        <f t="shared" si="771"/>
        <v/>
      </c>
      <c r="H1099" s="2" t="str">
        <f t="shared" si="740"/>
        <v/>
      </c>
      <c r="I1099" s="6" t="str" cm="1">
        <f t="array" ref="I1099">_xlfn.IFS(AND(G1098&lt;H1098,G1099&gt;H1099),"BUY", AND(G1098&gt;H1098,G1099&lt;H1099),"SELL",TRUE,"")</f>
        <v/>
      </c>
      <c r="J1099" s="1">
        <f t="shared" ca="1" si="750"/>
        <v>0</v>
      </c>
      <c r="K1099" s="3" t="str">
        <f t="shared" ca="1" si="764"/>
        <v/>
      </c>
      <c r="L1099" s="3" t="str">
        <f t="shared" si="765"/>
        <v/>
      </c>
      <c r="M1099" s="3" t="str">
        <f t="shared" si="766"/>
        <v/>
      </c>
      <c r="N1099" s="4">
        <f t="shared" si="751"/>
        <v>-1</v>
      </c>
      <c r="O1099" s="2" t="str">
        <f t="shared" si="767"/>
        <v/>
      </c>
      <c r="P1099" s="1" t="str">
        <f t="shared" si="752"/>
        <v/>
      </c>
      <c r="Q1099" s="1" t="str">
        <f t="shared" si="753"/>
        <v/>
      </c>
      <c r="R1099" s="1" t="str">
        <f>IF(ISBLANK(A1099),"",SUM($Q$2:Q1099))</f>
        <v/>
      </c>
      <c r="S1099" s="1" t="str">
        <f>IF(ISBLANK(A1099),"",SUM($F$2:F1099))</f>
        <v/>
      </c>
      <c r="T1099" s="1" t="str">
        <f t="shared" si="754"/>
        <v/>
      </c>
      <c r="U1099" s="1" t="str">
        <f t="shared" si="755"/>
        <v/>
      </c>
      <c r="V1099" s="17">
        <f t="shared" si="756"/>
        <v>0</v>
      </c>
      <c r="W1099" s="17">
        <f t="shared" si="757"/>
        <v>0</v>
      </c>
      <c r="X1099" s="17">
        <f t="shared" si="758"/>
        <v>0</v>
      </c>
      <c r="Y1099" s="22">
        <f t="shared" si="749"/>
        <v>0</v>
      </c>
      <c r="Z1099" s="22">
        <f t="shared" si="749"/>
        <v>0</v>
      </c>
      <c r="AA1099" s="22">
        <f t="shared" si="749"/>
        <v>0</v>
      </c>
      <c r="AB1099" s="23" t="str">
        <f t="shared" si="734"/>
        <v/>
      </c>
      <c r="AC1099" s="23" t="str">
        <f t="shared" si="735"/>
        <v/>
      </c>
      <c r="AD1099" s="23" t="str">
        <f t="shared" si="736"/>
        <v/>
      </c>
      <c r="AE1099" s="23" t="str">
        <f t="shared" si="737"/>
        <v/>
      </c>
      <c r="AF1099" s="23" t="str">
        <f t="shared" si="738"/>
        <v/>
      </c>
      <c r="AG1099" s="23" t="str">
        <f t="shared" si="743"/>
        <v/>
      </c>
      <c r="AH1099" s="25" t="str">
        <f t="shared" si="759"/>
        <v/>
      </c>
      <c r="AI1099" s="25" t="str">
        <f t="shared" si="760"/>
        <v/>
      </c>
      <c r="AJ1099" s="1" t="str">
        <f t="shared" si="768"/>
        <v/>
      </c>
      <c r="AK1099" s="10" t="e">
        <f t="shared" si="769"/>
        <v>#DIV/0!</v>
      </c>
      <c r="AL1099" s="10" t="e">
        <f t="shared" si="730"/>
        <v>#DIV/0!</v>
      </c>
      <c r="AM1099">
        <f t="shared" si="770"/>
        <v>0</v>
      </c>
      <c r="AN1099">
        <f t="shared" si="761"/>
        <v>0</v>
      </c>
      <c r="AO1099">
        <f t="shared" si="762"/>
        <v>0</v>
      </c>
      <c r="AP1099">
        <f t="shared" ca="1" si="748"/>
        <v>1.5051479908249046</v>
      </c>
      <c r="AQ1099">
        <f t="shared" ca="1" si="748"/>
        <v>27.547823636221061</v>
      </c>
      <c r="AR1099">
        <f t="shared" ca="1" si="731"/>
        <v>5.4637637103421538E-2</v>
      </c>
      <c r="AS1099">
        <f t="shared" ca="1" si="732"/>
        <v>5.1807023740860103</v>
      </c>
      <c r="AT1099">
        <f t="shared" si="763"/>
        <v>0</v>
      </c>
      <c r="AU1099">
        <f t="shared" ca="1" si="733"/>
        <v>5.6328905373040996</v>
      </c>
      <c r="AV1099" t="e">
        <f t="shared" si="728"/>
        <v>#DIV/0!</v>
      </c>
      <c r="AW1099" t="e">
        <f t="shared" si="742"/>
        <v>#DIV/0!</v>
      </c>
      <c r="AX1099" t="e">
        <f t="shared" si="741"/>
        <v>#DIV/0!</v>
      </c>
      <c r="AY1099" t="e">
        <f t="shared" si="746"/>
        <v>#DIV/0!</v>
      </c>
      <c r="AZ1099" t="e">
        <f t="shared" si="745"/>
        <v>#DIV/0!</v>
      </c>
    </row>
    <row r="1100" spans="7:52" x14ac:dyDescent="0.3">
      <c r="G1100" s="1" t="str">
        <f t="shared" si="771"/>
        <v/>
      </c>
      <c r="H1100" s="2" t="str">
        <f t="shared" si="740"/>
        <v/>
      </c>
      <c r="I1100" s="6" t="str" cm="1">
        <f t="array" ref="I1100">_xlfn.IFS(AND(G1099&lt;H1099,G1100&gt;H1100),"BUY", AND(G1099&gt;H1099,G1100&lt;H1100),"SELL",TRUE,"")</f>
        <v/>
      </c>
      <c r="J1100" s="1">
        <f t="shared" ca="1" si="750"/>
        <v>0</v>
      </c>
      <c r="K1100" s="3" t="str">
        <f t="shared" ca="1" si="764"/>
        <v/>
      </c>
      <c r="L1100" s="3" t="str">
        <f t="shared" si="765"/>
        <v/>
      </c>
      <c r="M1100" s="3" t="str">
        <f t="shared" si="766"/>
        <v/>
      </c>
      <c r="N1100" s="4">
        <f t="shared" si="751"/>
        <v>-1</v>
      </c>
      <c r="O1100" s="2" t="str">
        <f t="shared" si="767"/>
        <v/>
      </c>
      <c r="P1100" s="1" t="str">
        <f t="shared" si="752"/>
        <v/>
      </c>
      <c r="Q1100" s="1" t="str">
        <f t="shared" si="753"/>
        <v/>
      </c>
      <c r="R1100" s="1" t="str">
        <f>IF(ISBLANK(A1100),"",SUM($Q$2:Q1100))</f>
        <v/>
      </c>
      <c r="S1100" s="1" t="str">
        <f>IF(ISBLANK(A1100),"",SUM($F$2:F1100))</f>
        <v/>
      </c>
      <c r="T1100" s="1" t="str">
        <f t="shared" si="754"/>
        <v/>
      </c>
      <c r="U1100" s="1" t="str">
        <f t="shared" si="755"/>
        <v/>
      </c>
      <c r="V1100" s="17">
        <f t="shared" si="756"/>
        <v>0</v>
      </c>
      <c r="W1100" s="17">
        <f t="shared" si="757"/>
        <v>0</v>
      </c>
      <c r="X1100" s="17">
        <f t="shared" si="758"/>
        <v>0</v>
      </c>
      <c r="Y1100" s="22">
        <f t="shared" si="749"/>
        <v>0</v>
      </c>
      <c r="Z1100" s="22">
        <f t="shared" si="749"/>
        <v>0</v>
      </c>
      <c r="AA1100" s="22">
        <f t="shared" si="749"/>
        <v>0</v>
      </c>
      <c r="AB1100" s="23" t="str">
        <f t="shared" si="734"/>
        <v/>
      </c>
      <c r="AC1100" s="23" t="str">
        <f t="shared" si="735"/>
        <v/>
      </c>
      <c r="AD1100" s="23" t="str">
        <f t="shared" si="736"/>
        <v/>
      </c>
      <c r="AE1100" s="23" t="str">
        <f t="shared" si="737"/>
        <v/>
      </c>
      <c r="AF1100" s="23" t="str">
        <f t="shared" si="738"/>
        <v/>
      </c>
      <c r="AG1100" s="23" t="str">
        <f t="shared" si="743"/>
        <v/>
      </c>
      <c r="AH1100" s="25" t="str">
        <f t="shared" si="759"/>
        <v/>
      </c>
      <c r="AI1100" s="25" t="str">
        <f t="shared" si="760"/>
        <v/>
      </c>
      <c r="AJ1100" s="1" t="str">
        <f t="shared" si="768"/>
        <v/>
      </c>
      <c r="AK1100" s="10" t="e">
        <f t="shared" si="769"/>
        <v>#DIV/0!</v>
      </c>
      <c r="AL1100" s="10" t="e">
        <f t="shared" si="730"/>
        <v>#DIV/0!</v>
      </c>
      <c r="AM1100">
        <f t="shared" si="770"/>
        <v>0</v>
      </c>
      <c r="AN1100">
        <f t="shared" si="761"/>
        <v>0</v>
      </c>
      <c r="AO1100">
        <f t="shared" si="762"/>
        <v>0</v>
      </c>
      <c r="AP1100">
        <f t="shared" ca="1" si="748"/>
        <v>1.3976374200516972</v>
      </c>
      <c r="AQ1100">
        <f t="shared" ca="1" si="748"/>
        <v>25.580121947919558</v>
      </c>
      <c r="AR1100">
        <f t="shared" ca="1" si="731"/>
        <v>5.4637637103421538E-2</v>
      </c>
      <c r="AS1100">
        <f t="shared" ca="1" si="732"/>
        <v>5.1807023740860103</v>
      </c>
      <c r="AT1100">
        <f t="shared" si="763"/>
        <v>0</v>
      </c>
      <c r="AU1100">
        <f t="shared" ca="1" si="733"/>
        <v>5.230541213210949</v>
      </c>
      <c r="AV1100" t="e">
        <f t="shared" si="728"/>
        <v>#DIV/0!</v>
      </c>
      <c r="AW1100" t="e">
        <f t="shared" si="742"/>
        <v>#DIV/0!</v>
      </c>
      <c r="AX1100" t="e">
        <f t="shared" si="741"/>
        <v>#DIV/0!</v>
      </c>
      <c r="AY1100" t="e">
        <f t="shared" si="746"/>
        <v>#DIV/0!</v>
      </c>
      <c r="AZ1100" t="e">
        <f t="shared" si="745"/>
        <v>#DIV/0!</v>
      </c>
    </row>
    <row r="1101" spans="7:52" x14ac:dyDescent="0.3">
      <c r="G1101" s="1" t="str">
        <f t="shared" si="771"/>
        <v/>
      </c>
      <c r="H1101" s="2" t="str">
        <f t="shared" si="740"/>
        <v/>
      </c>
      <c r="I1101" s="6" t="str" cm="1">
        <f t="array" ref="I1101">_xlfn.IFS(AND(G1100&lt;H1100,G1101&gt;H1101),"BUY", AND(G1100&gt;H1100,G1101&lt;H1101),"SELL",TRUE,"")</f>
        <v/>
      </c>
      <c r="J1101" s="1">
        <f t="shared" ca="1" si="750"/>
        <v>0</v>
      </c>
      <c r="K1101" s="3" t="str">
        <f t="shared" ca="1" si="764"/>
        <v/>
      </c>
      <c r="L1101" s="3" t="str">
        <f t="shared" si="765"/>
        <v/>
      </c>
      <c r="M1101" s="3" t="str">
        <f t="shared" si="766"/>
        <v/>
      </c>
      <c r="N1101" s="4">
        <f t="shared" si="751"/>
        <v>-1</v>
      </c>
      <c r="O1101" s="2" t="str">
        <f t="shared" si="767"/>
        <v/>
      </c>
      <c r="P1101" s="1" t="str">
        <f t="shared" si="752"/>
        <v/>
      </c>
      <c r="Q1101" s="1" t="str">
        <f t="shared" si="753"/>
        <v/>
      </c>
      <c r="R1101" s="1" t="str">
        <f>IF(ISBLANK(A1101),"",SUM($Q$2:Q1101))</f>
        <v/>
      </c>
      <c r="S1101" s="1" t="str">
        <f>IF(ISBLANK(A1101),"",SUM($F$2:F1101))</f>
        <v/>
      </c>
      <c r="T1101" s="1" t="str">
        <f t="shared" si="754"/>
        <v/>
      </c>
      <c r="U1101" s="1" t="str">
        <f t="shared" si="755"/>
        <v/>
      </c>
      <c r="V1101" s="17">
        <f t="shared" si="756"/>
        <v>0</v>
      </c>
      <c r="W1101" s="17">
        <f t="shared" si="757"/>
        <v>0</v>
      </c>
      <c r="X1101" s="17">
        <f t="shared" si="758"/>
        <v>0</v>
      </c>
      <c r="Y1101" s="22">
        <f t="shared" si="749"/>
        <v>0</v>
      </c>
      <c r="Z1101" s="22">
        <f t="shared" si="749"/>
        <v>0</v>
      </c>
      <c r="AA1101" s="22">
        <f t="shared" si="749"/>
        <v>0</v>
      </c>
      <c r="AB1101" s="23" t="str">
        <f t="shared" si="734"/>
        <v/>
      </c>
      <c r="AC1101" s="23" t="str">
        <f t="shared" si="735"/>
        <v/>
      </c>
      <c r="AD1101" s="23" t="str">
        <f t="shared" si="736"/>
        <v/>
      </c>
      <c r="AE1101" s="23" t="str">
        <f t="shared" si="737"/>
        <v/>
      </c>
      <c r="AF1101" s="23" t="str">
        <f t="shared" si="738"/>
        <v/>
      </c>
      <c r="AG1101" s="23" t="str">
        <f t="shared" si="743"/>
        <v/>
      </c>
      <c r="AH1101" s="25" t="str">
        <f t="shared" si="759"/>
        <v/>
      </c>
      <c r="AI1101" s="25" t="str">
        <f t="shared" si="760"/>
        <v/>
      </c>
      <c r="AJ1101" s="1" t="str">
        <f t="shared" si="768"/>
        <v/>
      </c>
      <c r="AK1101" s="10" t="e">
        <f t="shared" si="769"/>
        <v>#DIV/0!</v>
      </c>
      <c r="AL1101" s="10" t="e">
        <f t="shared" si="730"/>
        <v>#DIV/0!</v>
      </c>
      <c r="AM1101">
        <f t="shared" si="770"/>
        <v>0</v>
      </c>
      <c r="AN1101">
        <f t="shared" si="761"/>
        <v>0</v>
      </c>
      <c r="AO1101">
        <f t="shared" si="762"/>
        <v>0</v>
      </c>
      <c r="AP1101">
        <f t="shared" ca="1" si="748"/>
        <v>1.2978061757622903</v>
      </c>
      <c r="AQ1101">
        <f t="shared" ca="1" si="748"/>
        <v>23.752970380211018</v>
      </c>
      <c r="AR1101">
        <f t="shared" ca="1" si="731"/>
        <v>5.4637637103421538E-2</v>
      </c>
      <c r="AS1101">
        <f t="shared" ca="1" si="732"/>
        <v>5.1807023740860103</v>
      </c>
      <c r="AT1101">
        <f t="shared" si="763"/>
        <v>0</v>
      </c>
      <c r="AU1101">
        <f t="shared" ca="1" si="733"/>
        <v>4.8569311265530235</v>
      </c>
      <c r="AV1101" t="e">
        <f t="shared" si="728"/>
        <v>#DIV/0!</v>
      </c>
      <c r="AW1101" t="e">
        <f t="shared" si="742"/>
        <v>#DIV/0!</v>
      </c>
      <c r="AX1101" t="e">
        <f t="shared" si="741"/>
        <v>#DIV/0!</v>
      </c>
      <c r="AY1101" t="e">
        <f t="shared" si="746"/>
        <v>#DIV/0!</v>
      </c>
      <c r="AZ1101" t="e">
        <f t="shared" si="745"/>
        <v>#DIV/0!</v>
      </c>
    </row>
    <row r="1102" spans="7:52" x14ac:dyDescent="0.3">
      <c r="G1102" s="1" t="str">
        <f t="shared" si="771"/>
        <v/>
      </c>
      <c r="H1102" s="2" t="str">
        <f t="shared" si="740"/>
        <v/>
      </c>
      <c r="I1102" s="6" t="str" cm="1">
        <f t="array" ref="I1102">_xlfn.IFS(AND(G1101&lt;H1101,G1102&gt;H1102),"BUY", AND(G1101&gt;H1101,G1102&lt;H1102),"SELL",TRUE,"")</f>
        <v/>
      </c>
      <c r="J1102" s="1">
        <f t="shared" ca="1" si="750"/>
        <v>0</v>
      </c>
      <c r="K1102" s="3" t="str">
        <f t="shared" ca="1" si="764"/>
        <v/>
      </c>
      <c r="L1102" s="3" t="str">
        <f t="shared" si="765"/>
        <v/>
      </c>
      <c r="M1102" s="3" t="str">
        <f t="shared" si="766"/>
        <v/>
      </c>
      <c r="N1102" s="4">
        <f t="shared" si="751"/>
        <v>-1</v>
      </c>
      <c r="O1102" s="2" t="str">
        <f t="shared" si="767"/>
        <v/>
      </c>
      <c r="P1102" s="1" t="str">
        <f t="shared" si="752"/>
        <v/>
      </c>
      <c r="Q1102" s="1" t="str">
        <f t="shared" si="753"/>
        <v/>
      </c>
      <c r="R1102" s="1" t="str">
        <f>IF(ISBLANK(A1102),"",SUM($Q$2:Q1102))</f>
        <v/>
      </c>
      <c r="S1102" s="1" t="str">
        <f>IF(ISBLANK(A1102),"",SUM($F$2:F1102))</f>
        <v/>
      </c>
      <c r="T1102" s="1" t="str">
        <f t="shared" si="754"/>
        <v/>
      </c>
      <c r="U1102" s="1" t="str">
        <f t="shared" si="755"/>
        <v/>
      </c>
      <c r="V1102" s="17">
        <f t="shared" si="756"/>
        <v>0</v>
      </c>
      <c r="W1102" s="17">
        <f t="shared" si="757"/>
        <v>0</v>
      </c>
      <c r="X1102" s="17">
        <f t="shared" si="758"/>
        <v>0</v>
      </c>
      <c r="Y1102" s="22">
        <f t="shared" si="749"/>
        <v>0</v>
      </c>
      <c r="Z1102" s="22">
        <f t="shared" si="749"/>
        <v>0</v>
      </c>
      <c r="AA1102" s="22">
        <f t="shared" si="749"/>
        <v>0</v>
      </c>
      <c r="AB1102" s="23" t="str">
        <f t="shared" si="734"/>
        <v/>
      </c>
      <c r="AC1102" s="23" t="str">
        <f t="shared" si="735"/>
        <v/>
      </c>
      <c r="AD1102" s="23" t="str">
        <f t="shared" si="736"/>
        <v/>
      </c>
      <c r="AE1102" s="23" t="str">
        <f t="shared" si="737"/>
        <v/>
      </c>
      <c r="AF1102" s="23" t="str">
        <f t="shared" si="738"/>
        <v/>
      </c>
      <c r="AG1102" s="23" t="str">
        <f t="shared" si="743"/>
        <v/>
      </c>
      <c r="AH1102" s="25" t="str">
        <f t="shared" si="759"/>
        <v/>
      </c>
      <c r="AI1102" s="25" t="str">
        <f t="shared" si="760"/>
        <v/>
      </c>
      <c r="AJ1102" s="1" t="str">
        <f t="shared" si="768"/>
        <v/>
      </c>
      <c r="AK1102" s="10" t="e">
        <f t="shared" si="769"/>
        <v>#DIV/0!</v>
      </c>
      <c r="AL1102" s="10" t="e">
        <f t="shared" si="730"/>
        <v>#DIV/0!</v>
      </c>
      <c r="AM1102">
        <f t="shared" si="770"/>
        <v>0</v>
      </c>
      <c r="AN1102">
        <f t="shared" si="761"/>
        <v>0</v>
      </c>
      <c r="AO1102">
        <f t="shared" si="762"/>
        <v>0</v>
      </c>
      <c r="AP1102">
        <f t="shared" ca="1" si="748"/>
        <v>1.2051057346364122</v>
      </c>
      <c r="AQ1102">
        <f t="shared" ca="1" si="748"/>
        <v>22.056329638767373</v>
      </c>
      <c r="AR1102">
        <f t="shared" ca="1" si="731"/>
        <v>5.4637637103421531E-2</v>
      </c>
      <c r="AS1102">
        <f t="shared" ca="1" si="732"/>
        <v>5.1807023740860103</v>
      </c>
      <c r="AT1102">
        <f t="shared" si="763"/>
        <v>0</v>
      </c>
      <c r="AU1102">
        <f t="shared" ca="1" si="733"/>
        <v>4.510007474656379</v>
      </c>
      <c r="AV1102" t="e">
        <f t="shared" ref="AV1102:AV1165" si="772">AVERAGE(E1091:E1102)</f>
        <v>#DIV/0!</v>
      </c>
      <c r="AW1102" t="e">
        <f t="shared" si="742"/>
        <v>#DIV/0!</v>
      </c>
      <c r="AX1102" t="e">
        <f t="shared" si="741"/>
        <v>#DIV/0!</v>
      </c>
      <c r="AY1102" t="e">
        <f t="shared" si="746"/>
        <v>#DIV/0!</v>
      </c>
      <c r="AZ1102" t="e">
        <f t="shared" si="745"/>
        <v>#DIV/0!</v>
      </c>
    </row>
    <row r="1103" spans="7:52" x14ac:dyDescent="0.3">
      <c r="G1103" s="1" t="str">
        <f t="shared" si="771"/>
        <v/>
      </c>
      <c r="H1103" s="2" t="str">
        <f t="shared" si="740"/>
        <v/>
      </c>
      <c r="I1103" s="6" t="str" cm="1">
        <f t="array" ref="I1103">_xlfn.IFS(AND(G1102&lt;H1102,G1103&gt;H1103),"BUY", AND(G1102&gt;H1102,G1103&lt;H1103),"SELL",TRUE,"")</f>
        <v/>
      </c>
      <c r="J1103" s="1">
        <f t="shared" ca="1" si="750"/>
        <v>0</v>
      </c>
      <c r="K1103" s="3" t="str">
        <f t="shared" ca="1" si="764"/>
        <v/>
      </c>
      <c r="L1103" s="3" t="str">
        <f t="shared" si="765"/>
        <v/>
      </c>
      <c r="M1103" s="3" t="str">
        <f t="shared" si="766"/>
        <v/>
      </c>
      <c r="N1103" s="4">
        <f t="shared" si="751"/>
        <v>-1</v>
      </c>
      <c r="O1103" s="2" t="str">
        <f t="shared" si="767"/>
        <v/>
      </c>
      <c r="P1103" s="1" t="str">
        <f t="shared" si="752"/>
        <v/>
      </c>
      <c r="Q1103" s="1" t="str">
        <f t="shared" si="753"/>
        <v/>
      </c>
      <c r="R1103" s="1" t="str">
        <f>IF(ISBLANK(A1103),"",SUM($Q$2:Q1103))</f>
        <v/>
      </c>
      <c r="S1103" s="1" t="str">
        <f>IF(ISBLANK(A1103),"",SUM($F$2:F1103))</f>
        <v/>
      </c>
      <c r="T1103" s="1" t="str">
        <f t="shared" si="754"/>
        <v/>
      </c>
      <c r="U1103" s="1" t="str">
        <f t="shared" si="755"/>
        <v/>
      </c>
      <c r="V1103" s="17">
        <f t="shared" si="756"/>
        <v>0</v>
      </c>
      <c r="W1103" s="17">
        <f t="shared" si="757"/>
        <v>0</v>
      </c>
      <c r="X1103" s="17">
        <f t="shared" si="758"/>
        <v>0</v>
      </c>
      <c r="Y1103" s="22">
        <f t="shared" ref="Y1103:AA1105" si="773">SUM(V1090:V1103)</f>
        <v>0</v>
      </c>
      <c r="Z1103" s="22">
        <f t="shared" si="773"/>
        <v>0</v>
      </c>
      <c r="AA1103" s="22">
        <f t="shared" si="773"/>
        <v>0</v>
      </c>
      <c r="AB1103" s="23" t="str">
        <f t="shared" si="734"/>
        <v/>
      </c>
      <c r="AC1103" s="23" t="str">
        <f t="shared" si="735"/>
        <v/>
      </c>
      <c r="AD1103" s="23" t="str">
        <f t="shared" si="736"/>
        <v/>
      </c>
      <c r="AE1103" s="23" t="str">
        <f t="shared" si="737"/>
        <v/>
      </c>
      <c r="AF1103" s="23" t="str">
        <f t="shared" si="738"/>
        <v/>
      </c>
      <c r="AG1103" s="23" t="str">
        <f t="shared" si="743"/>
        <v/>
      </c>
      <c r="AH1103" s="25" t="str">
        <f t="shared" si="759"/>
        <v/>
      </c>
      <c r="AI1103" s="25" t="str">
        <f t="shared" si="760"/>
        <v/>
      </c>
      <c r="AJ1103" s="1" t="str">
        <f t="shared" si="768"/>
        <v/>
      </c>
      <c r="AK1103" s="10" t="e">
        <f t="shared" si="769"/>
        <v>#DIV/0!</v>
      </c>
      <c r="AL1103" s="10" t="e">
        <f t="shared" si="730"/>
        <v>#DIV/0!</v>
      </c>
      <c r="AM1103">
        <f t="shared" si="770"/>
        <v>0</v>
      </c>
      <c r="AN1103">
        <f t="shared" si="761"/>
        <v>0</v>
      </c>
      <c r="AO1103">
        <f t="shared" si="762"/>
        <v>0</v>
      </c>
      <c r="AP1103">
        <f t="shared" ca="1" si="748"/>
        <v>1.1190267535909542</v>
      </c>
      <c r="AQ1103">
        <f t="shared" ca="1" si="748"/>
        <v>20.480877521712561</v>
      </c>
      <c r="AR1103">
        <f t="shared" ca="1" si="731"/>
        <v>5.4637637103421531E-2</v>
      </c>
      <c r="AS1103">
        <f t="shared" ca="1" si="732"/>
        <v>5.1807023740860103</v>
      </c>
      <c r="AT1103">
        <f t="shared" si="763"/>
        <v>0</v>
      </c>
      <c r="AU1103">
        <f t="shared" ca="1" si="733"/>
        <v>4.1878640836094947</v>
      </c>
      <c r="AV1103" t="e">
        <f t="shared" si="772"/>
        <v>#DIV/0!</v>
      </c>
      <c r="AW1103" t="e">
        <f t="shared" si="742"/>
        <v>#DIV/0!</v>
      </c>
      <c r="AX1103" t="e">
        <f t="shared" si="741"/>
        <v>#DIV/0!</v>
      </c>
      <c r="AY1103" t="e">
        <f t="shared" si="746"/>
        <v>#DIV/0!</v>
      </c>
      <c r="AZ1103" t="e">
        <f t="shared" si="745"/>
        <v>#DIV/0!</v>
      </c>
    </row>
    <row r="1104" spans="7:52" x14ac:dyDescent="0.3">
      <c r="G1104" s="1" t="str">
        <f t="shared" si="771"/>
        <v/>
      </c>
      <c r="H1104" s="2" t="str">
        <f t="shared" si="740"/>
        <v/>
      </c>
      <c r="I1104" s="6" t="str" cm="1">
        <f t="array" ref="I1104">_xlfn.IFS(AND(G1103&lt;H1103,G1104&gt;H1104),"BUY", AND(G1103&gt;H1103,G1104&lt;H1104),"SELL",TRUE,"")</f>
        <v/>
      </c>
      <c r="J1104" s="1">
        <f t="shared" ca="1" si="750"/>
        <v>0</v>
      </c>
      <c r="K1104" s="3" t="str">
        <f t="shared" ca="1" si="764"/>
        <v/>
      </c>
      <c r="L1104" s="3" t="str">
        <f t="shared" si="765"/>
        <v/>
      </c>
      <c r="M1104" s="3" t="str">
        <f t="shared" si="766"/>
        <v/>
      </c>
      <c r="N1104" s="4">
        <f t="shared" si="751"/>
        <v>-1</v>
      </c>
      <c r="O1104" s="2" t="str">
        <f t="shared" si="767"/>
        <v/>
      </c>
      <c r="P1104" s="1" t="str">
        <f t="shared" si="752"/>
        <v/>
      </c>
      <c r="Q1104" s="1" t="str">
        <f t="shared" si="753"/>
        <v/>
      </c>
      <c r="R1104" s="1" t="str">
        <f>IF(ISBLANK(A1104),"",SUM($Q$2:Q1104))</f>
        <v/>
      </c>
      <c r="S1104" s="1" t="str">
        <f>IF(ISBLANK(A1104),"",SUM($F$2:F1104))</f>
        <v/>
      </c>
      <c r="T1104" s="1" t="str">
        <f t="shared" si="754"/>
        <v/>
      </c>
      <c r="U1104" s="1" t="str">
        <f t="shared" si="755"/>
        <v/>
      </c>
      <c r="V1104" s="17">
        <f t="shared" si="756"/>
        <v>0</v>
      </c>
      <c r="W1104" s="17">
        <f t="shared" si="757"/>
        <v>0</v>
      </c>
      <c r="X1104" s="17">
        <f t="shared" si="758"/>
        <v>0</v>
      </c>
      <c r="Y1104" s="22">
        <f t="shared" si="773"/>
        <v>0</v>
      </c>
      <c r="Z1104" s="22">
        <f t="shared" si="773"/>
        <v>0</v>
      </c>
      <c r="AA1104" s="22">
        <f t="shared" si="773"/>
        <v>0</v>
      </c>
      <c r="AB1104" s="23" t="str">
        <f t="shared" si="734"/>
        <v/>
      </c>
      <c r="AC1104" s="23" t="str">
        <f t="shared" si="735"/>
        <v/>
      </c>
      <c r="AD1104" s="23" t="str">
        <f t="shared" si="736"/>
        <v/>
      </c>
      <c r="AE1104" s="23" t="str">
        <f t="shared" si="737"/>
        <v/>
      </c>
      <c r="AF1104" s="23" t="str">
        <f t="shared" si="738"/>
        <v/>
      </c>
      <c r="AG1104" s="23" t="str">
        <f t="shared" si="743"/>
        <v/>
      </c>
      <c r="AH1104" s="25" t="str">
        <f t="shared" si="759"/>
        <v/>
      </c>
      <c r="AI1104" s="25" t="str">
        <f t="shared" si="760"/>
        <v/>
      </c>
      <c r="AJ1104" s="1" t="str">
        <f t="shared" si="768"/>
        <v/>
      </c>
      <c r="AK1104" s="10" t="e">
        <f t="shared" si="769"/>
        <v>#DIV/0!</v>
      </c>
      <c r="AL1104" s="10" t="e">
        <f t="shared" ref="AL1104:AL1167" si="774">STDEV(AK1091:AK1104)*SQRT(DaysInYear)</f>
        <v>#DIV/0!</v>
      </c>
      <c r="AM1104">
        <f t="shared" si="770"/>
        <v>0</v>
      </c>
      <c r="AN1104">
        <f t="shared" si="761"/>
        <v>0</v>
      </c>
      <c r="AO1104">
        <f t="shared" si="762"/>
        <v>0</v>
      </c>
      <c r="AP1104">
        <f t="shared" ca="1" si="748"/>
        <v>1.0390962711916003</v>
      </c>
      <c r="AQ1104">
        <f t="shared" ca="1" si="748"/>
        <v>19.017957698733092</v>
      </c>
      <c r="AR1104">
        <f t="shared" ref="AR1104:AR1167" ca="1" si="775">AP1104/AQ1104</f>
        <v>5.4637637103421531E-2</v>
      </c>
      <c r="AS1104">
        <f t="shared" ref="AS1104:AS1167" ca="1" si="776">IF(AQ1104=0,100,100-(100/(1+AR1104)))</f>
        <v>5.1807023740860103</v>
      </c>
      <c r="AT1104">
        <f t="shared" si="763"/>
        <v>0</v>
      </c>
      <c r="AU1104">
        <f t="shared" ref="AU1104:AU1167" ca="1" si="777">(AU1103*13+AT1104)/14</f>
        <v>3.888730934780245</v>
      </c>
      <c r="AV1104" t="e">
        <f t="shared" si="772"/>
        <v>#DIV/0!</v>
      </c>
      <c r="AW1104" t="e">
        <f t="shared" si="742"/>
        <v>#DIV/0!</v>
      </c>
      <c r="AX1104" t="e">
        <f t="shared" si="741"/>
        <v>#DIV/0!</v>
      </c>
      <c r="AY1104" t="e">
        <f t="shared" si="746"/>
        <v>#DIV/0!</v>
      </c>
      <c r="AZ1104" t="e">
        <f t="shared" si="745"/>
        <v>#DIV/0!</v>
      </c>
    </row>
    <row r="1105" spans="7:52" x14ac:dyDescent="0.3">
      <c r="G1105" s="1" t="str">
        <f t="shared" si="771"/>
        <v/>
      </c>
      <c r="H1105" s="2" t="str">
        <f t="shared" si="740"/>
        <v/>
      </c>
      <c r="I1105" s="6" t="str" cm="1">
        <f t="array" ref="I1105">_xlfn.IFS(AND(G1104&lt;H1104,G1105&gt;H1105),"BUY", AND(G1104&gt;H1104,G1105&lt;H1105),"SELL",TRUE,"")</f>
        <v/>
      </c>
      <c r="J1105" s="1">
        <f t="shared" ca="1" si="750"/>
        <v>0</v>
      </c>
      <c r="K1105" s="3" t="str">
        <f t="shared" ca="1" si="764"/>
        <v/>
      </c>
      <c r="L1105" s="3" t="str">
        <f t="shared" si="765"/>
        <v/>
      </c>
      <c r="M1105" s="3" t="str">
        <f t="shared" si="766"/>
        <v/>
      </c>
      <c r="N1105" s="4">
        <f t="shared" si="751"/>
        <v>-1</v>
      </c>
      <c r="O1105" s="2" t="str">
        <f t="shared" si="767"/>
        <v/>
      </c>
      <c r="P1105" s="1" t="str">
        <f t="shared" si="752"/>
        <v/>
      </c>
      <c r="Q1105" s="1" t="str">
        <f t="shared" si="753"/>
        <v/>
      </c>
      <c r="R1105" s="1" t="str">
        <f>IF(ISBLANK(A1105),"",SUM($Q$2:Q1105))</f>
        <v/>
      </c>
      <c r="S1105" s="1" t="str">
        <f>IF(ISBLANK(A1105),"",SUM($F$2:F1105))</f>
        <v/>
      </c>
      <c r="T1105" s="1" t="str">
        <f t="shared" si="754"/>
        <v/>
      </c>
      <c r="U1105" s="1" t="str">
        <f t="shared" si="755"/>
        <v/>
      </c>
      <c r="V1105" s="17">
        <f t="shared" si="756"/>
        <v>0</v>
      </c>
      <c r="W1105" s="17">
        <f t="shared" si="757"/>
        <v>0</v>
      </c>
      <c r="X1105" s="17">
        <f t="shared" si="758"/>
        <v>0</v>
      </c>
      <c r="Y1105" s="22">
        <f t="shared" si="773"/>
        <v>0</v>
      </c>
      <c r="Z1105" s="22">
        <f t="shared" si="773"/>
        <v>0</v>
      </c>
      <c r="AA1105" s="22">
        <f t="shared" si="773"/>
        <v>0</v>
      </c>
      <c r="AB1105" s="23" t="str">
        <f t="shared" ref="AB1105:AB1168" si="778">IFERROR(100*(Z1105/Y1105),"")</f>
        <v/>
      </c>
      <c r="AC1105" s="23" t="str">
        <f t="shared" ref="AC1105:AC1168" si="779">IFERROR(100*(AA1105/Y1105),"")</f>
        <v/>
      </c>
      <c r="AD1105" s="23" t="str">
        <f t="shared" ref="AD1105:AD1168" si="780">IFERROR(ABS(AB1105-AC1105),"")</f>
        <v/>
      </c>
      <c r="AE1105" s="23" t="str">
        <f t="shared" ref="AE1105:AE1168" si="781">IFERROR((AB1105+AC1105),"")</f>
        <v/>
      </c>
      <c r="AF1105" s="23" t="str">
        <f t="shared" ref="AF1105:AF1168" si="782">IFERROR(100*(AD1105/AE1105),"")</f>
        <v/>
      </c>
      <c r="AG1105" s="23" t="str">
        <f t="shared" si="743"/>
        <v/>
      </c>
      <c r="AH1105" s="25" t="str">
        <f t="shared" si="759"/>
        <v/>
      </c>
      <c r="AI1105" s="25" t="str">
        <f t="shared" si="760"/>
        <v/>
      </c>
      <c r="AJ1105" s="1" t="str">
        <f t="shared" si="768"/>
        <v/>
      </c>
      <c r="AK1105" s="10" t="e">
        <f t="shared" si="769"/>
        <v>#DIV/0!</v>
      </c>
      <c r="AL1105" s="10" t="e">
        <f t="shared" si="774"/>
        <v>#DIV/0!</v>
      </c>
      <c r="AM1105">
        <f t="shared" si="770"/>
        <v>0</v>
      </c>
      <c r="AN1105">
        <f t="shared" si="761"/>
        <v>0</v>
      </c>
      <c r="AO1105">
        <f t="shared" si="762"/>
        <v>0</v>
      </c>
      <c r="AP1105">
        <f t="shared" ca="1" si="748"/>
        <v>0.96487510896362882</v>
      </c>
      <c r="AQ1105">
        <f t="shared" ca="1" si="748"/>
        <v>17.659532148823583</v>
      </c>
      <c r="AR1105">
        <f t="shared" ca="1" si="775"/>
        <v>5.4637637103421531E-2</v>
      </c>
      <c r="AS1105">
        <f t="shared" ca="1" si="776"/>
        <v>5.1807023740860103</v>
      </c>
      <c r="AT1105">
        <f t="shared" si="763"/>
        <v>0</v>
      </c>
      <c r="AU1105">
        <f t="shared" ca="1" si="777"/>
        <v>3.6109644394387987</v>
      </c>
      <c r="AV1105" t="e">
        <f t="shared" si="772"/>
        <v>#DIV/0!</v>
      </c>
      <c r="AW1105" t="e">
        <f t="shared" si="742"/>
        <v>#DIV/0!</v>
      </c>
      <c r="AX1105" t="e">
        <f t="shared" si="741"/>
        <v>#DIV/0!</v>
      </c>
      <c r="AY1105" t="e">
        <f t="shared" si="746"/>
        <v>#DIV/0!</v>
      </c>
      <c r="AZ1105" t="e">
        <f t="shared" si="745"/>
        <v>#DIV/0!</v>
      </c>
    </row>
    <row r="1106" spans="7:52" x14ac:dyDescent="0.3">
      <c r="G1106" s="1" t="str">
        <f t="shared" si="771"/>
        <v/>
      </c>
      <c r="H1106" s="2" t="str">
        <f t="shared" si="740"/>
        <v/>
      </c>
      <c r="I1106" s="6" t="str" cm="1">
        <f t="array" ref="I1106">_xlfn.IFS(AND(G1105&lt;H1105,G1106&gt;H1106),"BUY", AND(G1105&gt;H1105,G1106&lt;H1106),"SELL",TRUE,"")</f>
        <v/>
      </c>
      <c r="J1106" s="1">
        <f t="shared" ca="1" si="750"/>
        <v>0</v>
      </c>
      <c r="K1106" s="3" t="str">
        <f t="shared" ca="1" si="764"/>
        <v/>
      </c>
      <c r="L1106" s="3" t="str">
        <f t="shared" si="765"/>
        <v/>
      </c>
      <c r="M1106" s="3" t="str">
        <f t="shared" si="766"/>
        <v/>
      </c>
      <c r="N1106" s="4">
        <f t="shared" si="751"/>
        <v>-1</v>
      </c>
      <c r="O1106" s="2" t="str">
        <f t="shared" si="767"/>
        <v/>
      </c>
      <c r="P1106" s="1" t="str">
        <f t="shared" si="752"/>
        <v/>
      </c>
      <c r="Q1106" s="1" t="str">
        <f t="shared" si="753"/>
        <v/>
      </c>
      <c r="R1106" s="1" t="str">
        <f>IF(ISBLANK(A1106),"",SUM($Q$2:Q1106))</f>
        <v/>
      </c>
      <c r="S1106" s="1" t="str">
        <f>IF(ISBLANK(A1106),"",SUM($F$2:F1106))</f>
        <v/>
      </c>
      <c r="T1106" s="1" t="str">
        <f t="shared" si="754"/>
        <v/>
      </c>
      <c r="U1106" s="1" t="str">
        <f t="shared" si="755"/>
        <v/>
      </c>
      <c r="V1106" s="17">
        <f t="shared" si="756"/>
        <v>0</v>
      </c>
      <c r="W1106" s="17">
        <f t="shared" si="757"/>
        <v>0</v>
      </c>
      <c r="X1106" s="17">
        <f t="shared" si="758"/>
        <v>0</v>
      </c>
      <c r="Y1106" s="22">
        <f>SUM(V1093:V1106)</f>
        <v>0</v>
      </c>
      <c r="Z1106" s="22">
        <f>SUM(W1093:W1106)</f>
        <v>0</v>
      </c>
      <c r="AA1106" s="22">
        <f>SUM(X1093:X1106)</f>
        <v>0</v>
      </c>
      <c r="AB1106" s="23" t="str">
        <f t="shared" si="778"/>
        <v/>
      </c>
      <c r="AC1106" s="23" t="str">
        <f t="shared" si="779"/>
        <v/>
      </c>
      <c r="AD1106" s="23" t="str">
        <f t="shared" si="780"/>
        <v/>
      </c>
      <c r="AE1106" s="23" t="str">
        <f t="shared" si="781"/>
        <v/>
      </c>
      <c r="AF1106" s="23" t="str">
        <f t="shared" si="782"/>
        <v/>
      </c>
      <c r="AG1106" s="23" t="str">
        <f t="shared" si="743"/>
        <v/>
      </c>
      <c r="AH1106" s="25" t="str">
        <f t="shared" si="759"/>
        <v/>
      </c>
      <c r="AI1106" s="25" t="str">
        <f t="shared" si="760"/>
        <v/>
      </c>
      <c r="AJ1106" s="1" t="str">
        <f t="shared" si="768"/>
        <v/>
      </c>
      <c r="AK1106" s="10" t="e">
        <f t="shared" si="769"/>
        <v>#DIV/0!</v>
      </c>
      <c r="AL1106" s="10" t="e">
        <f t="shared" si="774"/>
        <v>#DIV/0!</v>
      </c>
      <c r="AM1106">
        <f t="shared" si="770"/>
        <v>0</v>
      </c>
      <c r="AN1106">
        <f t="shared" si="761"/>
        <v>0</v>
      </c>
      <c r="AO1106">
        <f t="shared" si="762"/>
        <v>0</v>
      </c>
      <c r="AP1106">
        <f t="shared" ca="1" si="748"/>
        <v>0.89595545832336954</v>
      </c>
      <c r="AQ1106">
        <f t="shared" ca="1" si="748"/>
        <v>16.398136995336184</v>
      </c>
      <c r="AR1106">
        <f t="shared" ca="1" si="775"/>
        <v>5.4637637103421531E-2</v>
      </c>
      <c r="AS1106">
        <f t="shared" ca="1" si="776"/>
        <v>5.1807023740860103</v>
      </c>
      <c r="AT1106">
        <f t="shared" si="763"/>
        <v>0</v>
      </c>
      <c r="AU1106">
        <f t="shared" ca="1" si="777"/>
        <v>3.3530384080503133</v>
      </c>
      <c r="AV1106" t="e">
        <f t="shared" si="772"/>
        <v>#DIV/0!</v>
      </c>
      <c r="AW1106" t="e">
        <f t="shared" si="742"/>
        <v>#DIV/0!</v>
      </c>
      <c r="AX1106" t="e">
        <f t="shared" si="741"/>
        <v>#DIV/0!</v>
      </c>
      <c r="AY1106" t="e">
        <f t="shared" si="746"/>
        <v>#DIV/0!</v>
      </c>
      <c r="AZ1106" t="e">
        <f t="shared" si="745"/>
        <v>#DIV/0!</v>
      </c>
    </row>
    <row r="1107" spans="7:52" x14ac:dyDescent="0.3">
      <c r="G1107" s="1" t="str">
        <f t="shared" si="771"/>
        <v/>
      </c>
      <c r="H1107" s="2" t="str">
        <f t="shared" si="740"/>
        <v/>
      </c>
      <c r="I1107" s="6" t="str" cm="1">
        <f t="array" ref="I1107">_xlfn.IFS(AND(G1106&lt;H1106,G1107&gt;H1107),"BUY", AND(G1106&gt;H1106,G1107&lt;H1107),"SELL",TRUE,"")</f>
        <v/>
      </c>
      <c r="J1107" s="1">
        <f t="shared" ca="1" si="750"/>
        <v>0</v>
      </c>
      <c r="K1107" s="3" t="str">
        <f t="shared" ca="1" si="764"/>
        <v/>
      </c>
      <c r="L1107" s="3" t="str">
        <f t="shared" si="765"/>
        <v/>
      </c>
      <c r="M1107" s="3" t="str">
        <f t="shared" si="766"/>
        <v/>
      </c>
      <c r="N1107" s="4">
        <f t="shared" si="751"/>
        <v>-1</v>
      </c>
      <c r="O1107" s="2" t="str">
        <f t="shared" si="767"/>
        <v/>
      </c>
      <c r="P1107" s="1" t="str">
        <f t="shared" si="752"/>
        <v/>
      </c>
      <c r="Q1107" s="1" t="str">
        <f t="shared" si="753"/>
        <v/>
      </c>
      <c r="R1107" s="1" t="str">
        <f>IF(ISBLANK(A1107),"",SUM($Q$2:Q1107))</f>
        <v/>
      </c>
      <c r="S1107" s="1" t="str">
        <f>IF(ISBLANK(A1107),"",SUM($F$2:F1107))</f>
        <v/>
      </c>
      <c r="T1107" s="1" t="str">
        <f t="shared" si="754"/>
        <v/>
      </c>
      <c r="U1107" s="1" t="str">
        <f t="shared" si="755"/>
        <v/>
      </c>
      <c r="V1107" s="17">
        <f t="shared" si="756"/>
        <v>0</v>
      </c>
      <c r="W1107" s="17">
        <f t="shared" si="757"/>
        <v>0</v>
      </c>
      <c r="X1107" s="17">
        <f t="shared" si="758"/>
        <v>0</v>
      </c>
      <c r="Y1107" s="22">
        <f t="shared" ref="Y1107:AA1118" si="783">SUM(V1094:V1107)</f>
        <v>0</v>
      </c>
      <c r="Z1107" s="22">
        <f t="shared" si="783"/>
        <v>0</v>
      </c>
      <c r="AA1107" s="22">
        <f t="shared" si="783"/>
        <v>0</v>
      </c>
      <c r="AB1107" s="23" t="str">
        <f t="shared" si="778"/>
        <v/>
      </c>
      <c r="AC1107" s="23" t="str">
        <f t="shared" si="779"/>
        <v/>
      </c>
      <c r="AD1107" s="23" t="str">
        <f t="shared" si="780"/>
        <v/>
      </c>
      <c r="AE1107" s="23" t="str">
        <f t="shared" si="781"/>
        <v/>
      </c>
      <c r="AF1107" s="23" t="str">
        <f t="shared" si="782"/>
        <v/>
      </c>
      <c r="AG1107" s="23" t="str">
        <f t="shared" si="743"/>
        <v/>
      </c>
      <c r="AH1107" s="25" t="str">
        <f t="shared" si="759"/>
        <v/>
      </c>
      <c r="AI1107" s="25" t="str">
        <f t="shared" si="760"/>
        <v/>
      </c>
      <c r="AJ1107" s="1" t="str">
        <f t="shared" si="768"/>
        <v/>
      </c>
      <c r="AK1107" s="10" t="e">
        <f t="shared" si="769"/>
        <v>#DIV/0!</v>
      </c>
      <c r="AL1107" s="10" t="e">
        <f t="shared" si="774"/>
        <v>#DIV/0!</v>
      </c>
      <c r="AM1107">
        <f t="shared" si="770"/>
        <v>0</v>
      </c>
      <c r="AN1107">
        <f t="shared" si="761"/>
        <v>0</v>
      </c>
      <c r="AO1107">
        <f t="shared" si="762"/>
        <v>0</v>
      </c>
      <c r="AP1107">
        <f t="shared" ca="1" si="748"/>
        <v>0.83195863987170038</v>
      </c>
      <c r="AQ1107">
        <f t="shared" ca="1" si="748"/>
        <v>15.226841495669314</v>
      </c>
      <c r="AR1107">
        <f t="shared" ca="1" si="775"/>
        <v>5.4637637103421538E-2</v>
      </c>
      <c r="AS1107">
        <f t="shared" ca="1" si="776"/>
        <v>5.1807023740860103</v>
      </c>
      <c r="AT1107">
        <f t="shared" si="763"/>
        <v>0</v>
      </c>
      <c r="AU1107">
        <f t="shared" ca="1" si="777"/>
        <v>3.1135356646181478</v>
      </c>
      <c r="AV1107" t="e">
        <f t="shared" si="772"/>
        <v>#DIV/0!</v>
      </c>
      <c r="AW1107" t="e">
        <f t="shared" si="742"/>
        <v>#DIV/0!</v>
      </c>
      <c r="AX1107" t="e">
        <f t="shared" si="741"/>
        <v>#DIV/0!</v>
      </c>
      <c r="AY1107" t="e">
        <f t="shared" si="746"/>
        <v>#DIV/0!</v>
      </c>
      <c r="AZ1107" t="e">
        <f t="shared" si="745"/>
        <v>#DIV/0!</v>
      </c>
    </row>
    <row r="1108" spans="7:52" x14ac:dyDescent="0.3">
      <c r="G1108" s="1" t="str">
        <f t="shared" si="771"/>
        <v/>
      </c>
      <c r="H1108" s="2" t="str">
        <f t="shared" si="740"/>
        <v/>
      </c>
      <c r="I1108" s="6" t="str" cm="1">
        <f t="array" ref="I1108">_xlfn.IFS(AND(G1107&lt;H1107,G1108&gt;H1108),"BUY", AND(G1107&gt;H1107,G1108&lt;H1108),"SELL",TRUE,"")</f>
        <v/>
      </c>
      <c r="J1108" s="1">
        <f t="shared" ca="1" si="750"/>
        <v>0</v>
      </c>
      <c r="K1108" s="3" t="str">
        <f t="shared" ca="1" si="764"/>
        <v/>
      </c>
      <c r="L1108" s="3" t="str">
        <f t="shared" si="765"/>
        <v/>
      </c>
      <c r="M1108" s="3" t="str">
        <f t="shared" si="766"/>
        <v/>
      </c>
      <c r="N1108" s="4">
        <f t="shared" si="751"/>
        <v>-1</v>
      </c>
      <c r="O1108" s="2" t="str">
        <f t="shared" si="767"/>
        <v/>
      </c>
      <c r="P1108" s="1" t="str">
        <f t="shared" si="752"/>
        <v/>
      </c>
      <c r="Q1108" s="1" t="str">
        <f t="shared" si="753"/>
        <v/>
      </c>
      <c r="R1108" s="1" t="str">
        <f>IF(ISBLANK(A1108),"",SUM($Q$2:Q1108))</f>
        <v/>
      </c>
      <c r="S1108" s="1" t="str">
        <f>IF(ISBLANK(A1108),"",SUM($F$2:F1108))</f>
        <v/>
      </c>
      <c r="T1108" s="1" t="str">
        <f t="shared" si="754"/>
        <v/>
      </c>
      <c r="U1108" s="1" t="str">
        <f t="shared" si="755"/>
        <v/>
      </c>
      <c r="V1108" s="17">
        <f t="shared" si="756"/>
        <v>0</v>
      </c>
      <c r="W1108" s="17">
        <f t="shared" si="757"/>
        <v>0</v>
      </c>
      <c r="X1108" s="17">
        <f t="shared" si="758"/>
        <v>0</v>
      </c>
      <c r="Y1108" s="22">
        <f t="shared" si="783"/>
        <v>0</v>
      </c>
      <c r="Z1108" s="22">
        <f t="shared" si="783"/>
        <v>0</v>
      </c>
      <c r="AA1108" s="22">
        <f t="shared" si="783"/>
        <v>0</v>
      </c>
      <c r="AB1108" s="23" t="str">
        <f t="shared" si="778"/>
        <v/>
      </c>
      <c r="AC1108" s="23" t="str">
        <f t="shared" si="779"/>
        <v/>
      </c>
      <c r="AD1108" s="23" t="str">
        <f t="shared" si="780"/>
        <v/>
      </c>
      <c r="AE1108" s="23" t="str">
        <f t="shared" si="781"/>
        <v/>
      </c>
      <c r="AF1108" s="23" t="str">
        <f t="shared" si="782"/>
        <v/>
      </c>
      <c r="AG1108" s="23" t="str">
        <f t="shared" si="743"/>
        <v/>
      </c>
      <c r="AH1108" s="25" t="str">
        <f t="shared" si="759"/>
        <v/>
      </c>
      <c r="AI1108" s="25" t="str">
        <f t="shared" si="760"/>
        <v/>
      </c>
      <c r="AJ1108" s="1" t="str">
        <f t="shared" si="768"/>
        <v/>
      </c>
      <c r="AK1108" s="10" t="e">
        <f t="shared" si="769"/>
        <v>#DIV/0!</v>
      </c>
      <c r="AL1108" s="10" t="e">
        <f t="shared" si="774"/>
        <v>#DIV/0!</v>
      </c>
      <c r="AM1108">
        <f t="shared" si="770"/>
        <v>0</v>
      </c>
      <c r="AN1108">
        <f t="shared" si="761"/>
        <v>0</v>
      </c>
      <c r="AO1108">
        <f t="shared" si="762"/>
        <v>0</v>
      </c>
      <c r="AP1108">
        <f t="shared" ca="1" si="748"/>
        <v>0.7725330227380075</v>
      </c>
      <c r="AQ1108">
        <f t="shared" ca="1" si="748"/>
        <v>14.139209960264363</v>
      </c>
      <c r="AR1108">
        <f t="shared" ca="1" si="775"/>
        <v>5.4637637103421538E-2</v>
      </c>
      <c r="AS1108">
        <f t="shared" ca="1" si="776"/>
        <v>5.1807023740860103</v>
      </c>
      <c r="AT1108">
        <f t="shared" si="763"/>
        <v>0</v>
      </c>
      <c r="AU1108">
        <f t="shared" ca="1" si="777"/>
        <v>2.8911402600025657</v>
      </c>
      <c r="AV1108" t="e">
        <f t="shared" si="772"/>
        <v>#DIV/0!</v>
      </c>
      <c r="AW1108" t="e">
        <f t="shared" si="742"/>
        <v>#DIV/0!</v>
      </c>
      <c r="AX1108" t="e">
        <f t="shared" si="741"/>
        <v>#DIV/0!</v>
      </c>
      <c r="AY1108" t="e">
        <f t="shared" si="746"/>
        <v>#DIV/0!</v>
      </c>
      <c r="AZ1108" t="e">
        <f t="shared" si="745"/>
        <v>#DIV/0!</v>
      </c>
    </row>
    <row r="1109" spans="7:52" x14ac:dyDescent="0.3">
      <c r="G1109" s="1" t="str">
        <f t="shared" si="771"/>
        <v/>
      </c>
      <c r="H1109" s="2" t="str">
        <f t="shared" si="740"/>
        <v/>
      </c>
      <c r="I1109" s="6" t="str" cm="1">
        <f t="array" ref="I1109">_xlfn.IFS(AND(G1108&lt;H1108,G1109&gt;H1109),"BUY", AND(G1108&gt;H1108,G1109&lt;H1109),"SELL",TRUE,"")</f>
        <v/>
      </c>
      <c r="J1109" s="1">
        <f t="shared" ca="1" si="750"/>
        <v>0</v>
      </c>
      <c r="K1109" s="3" t="str">
        <f t="shared" ca="1" si="764"/>
        <v/>
      </c>
      <c r="L1109" s="3" t="str">
        <f t="shared" si="765"/>
        <v/>
      </c>
      <c r="M1109" s="3" t="str">
        <f t="shared" si="766"/>
        <v/>
      </c>
      <c r="N1109" s="4">
        <f t="shared" si="751"/>
        <v>-1</v>
      </c>
      <c r="O1109" s="2" t="str">
        <f t="shared" si="767"/>
        <v/>
      </c>
      <c r="P1109" s="1" t="str">
        <f t="shared" si="752"/>
        <v/>
      </c>
      <c r="Q1109" s="1" t="str">
        <f t="shared" si="753"/>
        <v/>
      </c>
      <c r="R1109" s="1" t="str">
        <f>IF(ISBLANK(A1109),"",SUM($Q$2:Q1109))</f>
        <v/>
      </c>
      <c r="S1109" s="1" t="str">
        <f>IF(ISBLANK(A1109),"",SUM($F$2:F1109))</f>
        <v/>
      </c>
      <c r="T1109" s="1" t="str">
        <f t="shared" si="754"/>
        <v/>
      </c>
      <c r="U1109" s="1" t="str">
        <f t="shared" si="755"/>
        <v/>
      </c>
      <c r="V1109" s="17">
        <f t="shared" si="756"/>
        <v>0</v>
      </c>
      <c r="W1109" s="17">
        <f t="shared" si="757"/>
        <v>0</v>
      </c>
      <c r="X1109" s="17">
        <f t="shared" si="758"/>
        <v>0</v>
      </c>
      <c r="Y1109" s="22">
        <f t="shared" si="783"/>
        <v>0</v>
      </c>
      <c r="Z1109" s="22">
        <f t="shared" si="783"/>
        <v>0</v>
      </c>
      <c r="AA1109" s="22">
        <f t="shared" si="783"/>
        <v>0</v>
      </c>
      <c r="AB1109" s="23" t="str">
        <f t="shared" si="778"/>
        <v/>
      </c>
      <c r="AC1109" s="23" t="str">
        <f t="shared" si="779"/>
        <v/>
      </c>
      <c r="AD1109" s="23" t="str">
        <f t="shared" si="780"/>
        <v/>
      </c>
      <c r="AE1109" s="23" t="str">
        <f t="shared" si="781"/>
        <v/>
      </c>
      <c r="AF1109" s="23" t="str">
        <f t="shared" si="782"/>
        <v/>
      </c>
      <c r="AG1109" s="23" t="str">
        <f t="shared" si="743"/>
        <v/>
      </c>
      <c r="AH1109" s="25" t="str">
        <f t="shared" si="759"/>
        <v/>
      </c>
      <c r="AI1109" s="25" t="str">
        <f t="shared" si="760"/>
        <v/>
      </c>
      <c r="AJ1109" s="1" t="str">
        <f t="shared" si="768"/>
        <v/>
      </c>
      <c r="AK1109" s="10" t="e">
        <f t="shared" si="769"/>
        <v>#DIV/0!</v>
      </c>
      <c r="AL1109" s="10" t="e">
        <f t="shared" si="774"/>
        <v>#DIV/0!</v>
      </c>
      <c r="AM1109">
        <f t="shared" si="770"/>
        <v>0</v>
      </c>
      <c r="AN1109">
        <f t="shared" si="761"/>
        <v>0</v>
      </c>
      <c r="AO1109">
        <f t="shared" si="762"/>
        <v>0</v>
      </c>
      <c r="AP1109">
        <f t="shared" ca="1" si="748"/>
        <v>0.71735209254243559</v>
      </c>
      <c r="AQ1109">
        <f t="shared" ca="1" si="748"/>
        <v>13.129266391674051</v>
      </c>
      <c r="AR1109">
        <f t="shared" ca="1" si="775"/>
        <v>5.4637637103421545E-2</v>
      </c>
      <c r="AS1109">
        <f t="shared" ca="1" si="776"/>
        <v>5.1807023740860103</v>
      </c>
      <c r="AT1109">
        <f t="shared" si="763"/>
        <v>0</v>
      </c>
      <c r="AU1109">
        <f t="shared" ca="1" si="777"/>
        <v>2.6846302414309542</v>
      </c>
      <c r="AV1109" t="e">
        <f t="shared" si="772"/>
        <v>#DIV/0!</v>
      </c>
      <c r="AW1109" t="e">
        <f t="shared" si="742"/>
        <v>#DIV/0!</v>
      </c>
      <c r="AX1109" t="e">
        <f t="shared" si="741"/>
        <v>#DIV/0!</v>
      </c>
      <c r="AY1109" t="e">
        <f t="shared" si="746"/>
        <v>#DIV/0!</v>
      </c>
      <c r="AZ1109" t="e">
        <f t="shared" si="745"/>
        <v>#DIV/0!</v>
      </c>
    </row>
    <row r="1110" spans="7:52" x14ac:dyDescent="0.3">
      <c r="G1110" s="1" t="str">
        <f t="shared" si="771"/>
        <v/>
      </c>
      <c r="H1110" s="2" t="str">
        <f t="shared" si="740"/>
        <v/>
      </c>
      <c r="I1110" s="6" t="str" cm="1">
        <f t="array" ref="I1110">_xlfn.IFS(AND(G1109&lt;H1109,G1110&gt;H1110),"BUY", AND(G1109&gt;H1109,G1110&lt;H1110),"SELL",TRUE,"")</f>
        <v/>
      </c>
      <c r="J1110" s="1">
        <f t="shared" ca="1" si="750"/>
        <v>0</v>
      </c>
      <c r="K1110" s="3" t="str">
        <f t="shared" ca="1" si="764"/>
        <v/>
      </c>
      <c r="L1110" s="3" t="str">
        <f t="shared" si="765"/>
        <v/>
      </c>
      <c r="M1110" s="3" t="str">
        <f t="shared" si="766"/>
        <v/>
      </c>
      <c r="N1110" s="4">
        <f t="shared" si="751"/>
        <v>-1</v>
      </c>
      <c r="O1110" s="2" t="str">
        <f t="shared" si="767"/>
        <v/>
      </c>
      <c r="P1110" s="1" t="str">
        <f t="shared" si="752"/>
        <v/>
      </c>
      <c r="Q1110" s="1" t="str">
        <f t="shared" si="753"/>
        <v/>
      </c>
      <c r="R1110" s="1" t="str">
        <f>IF(ISBLANK(A1110),"",SUM($Q$2:Q1110))</f>
        <v/>
      </c>
      <c r="S1110" s="1" t="str">
        <f>IF(ISBLANK(A1110),"",SUM($F$2:F1110))</f>
        <v/>
      </c>
      <c r="T1110" s="1" t="str">
        <f t="shared" si="754"/>
        <v/>
      </c>
      <c r="U1110" s="1" t="str">
        <f t="shared" si="755"/>
        <v/>
      </c>
      <c r="V1110" s="17">
        <f t="shared" si="756"/>
        <v>0</v>
      </c>
      <c r="W1110" s="17">
        <f t="shared" si="757"/>
        <v>0</v>
      </c>
      <c r="X1110" s="17">
        <f t="shared" si="758"/>
        <v>0</v>
      </c>
      <c r="Y1110" s="22">
        <f t="shared" si="783"/>
        <v>0</v>
      </c>
      <c r="Z1110" s="22">
        <f t="shared" si="783"/>
        <v>0</v>
      </c>
      <c r="AA1110" s="22">
        <f t="shared" si="783"/>
        <v>0</v>
      </c>
      <c r="AB1110" s="23" t="str">
        <f t="shared" si="778"/>
        <v/>
      </c>
      <c r="AC1110" s="23" t="str">
        <f t="shared" si="779"/>
        <v/>
      </c>
      <c r="AD1110" s="23" t="str">
        <f t="shared" si="780"/>
        <v/>
      </c>
      <c r="AE1110" s="23" t="str">
        <f t="shared" si="781"/>
        <v/>
      </c>
      <c r="AF1110" s="23" t="str">
        <f t="shared" si="782"/>
        <v/>
      </c>
      <c r="AG1110" s="23" t="str">
        <f t="shared" si="743"/>
        <v/>
      </c>
      <c r="AH1110" s="25" t="str">
        <f t="shared" si="759"/>
        <v/>
      </c>
      <c r="AI1110" s="25" t="str">
        <f t="shared" si="760"/>
        <v/>
      </c>
      <c r="AJ1110" s="1" t="str">
        <f t="shared" si="768"/>
        <v/>
      </c>
      <c r="AK1110" s="10" t="e">
        <f t="shared" si="769"/>
        <v>#DIV/0!</v>
      </c>
      <c r="AL1110" s="10" t="e">
        <f t="shared" si="774"/>
        <v>#DIV/0!</v>
      </c>
      <c r="AM1110">
        <f t="shared" si="770"/>
        <v>0</v>
      </c>
      <c r="AN1110">
        <f t="shared" si="761"/>
        <v>0</v>
      </c>
      <c r="AO1110">
        <f t="shared" si="762"/>
        <v>0</v>
      </c>
      <c r="AP1110">
        <f t="shared" ca="1" si="748"/>
        <v>0.66611265736083314</v>
      </c>
      <c r="AQ1110">
        <f t="shared" ca="1" si="748"/>
        <v>12.191461649411618</v>
      </c>
      <c r="AR1110">
        <f t="shared" ca="1" si="775"/>
        <v>5.4637637103421552E-2</v>
      </c>
      <c r="AS1110">
        <f t="shared" ca="1" si="776"/>
        <v>5.1807023740860103</v>
      </c>
      <c r="AT1110">
        <f t="shared" si="763"/>
        <v>0</v>
      </c>
      <c r="AU1110">
        <f t="shared" ca="1" si="777"/>
        <v>2.4928709384716004</v>
      </c>
      <c r="AV1110" t="e">
        <f t="shared" si="772"/>
        <v>#DIV/0!</v>
      </c>
      <c r="AW1110" t="e">
        <f t="shared" si="742"/>
        <v>#DIV/0!</v>
      </c>
      <c r="AX1110" t="e">
        <f t="shared" si="741"/>
        <v>#DIV/0!</v>
      </c>
      <c r="AY1110" t="e">
        <f t="shared" si="746"/>
        <v>#DIV/0!</v>
      </c>
      <c r="AZ1110" t="e">
        <f t="shared" si="745"/>
        <v>#DIV/0!</v>
      </c>
    </row>
    <row r="1111" spans="7:52" x14ac:dyDescent="0.3">
      <c r="G1111" s="1" t="str">
        <f t="shared" si="771"/>
        <v/>
      </c>
      <c r="H1111" s="2" t="str">
        <f t="shared" si="740"/>
        <v/>
      </c>
      <c r="I1111" s="6" t="str" cm="1">
        <f t="array" ref="I1111">_xlfn.IFS(AND(G1110&lt;H1110,G1111&gt;H1111),"BUY", AND(G1110&gt;H1110,G1111&lt;H1111),"SELL",TRUE,"")</f>
        <v/>
      </c>
      <c r="J1111" s="1">
        <f t="shared" ca="1" si="750"/>
        <v>0</v>
      </c>
      <c r="K1111" s="3" t="str">
        <f t="shared" ca="1" si="764"/>
        <v/>
      </c>
      <c r="L1111" s="3" t="str">
        <f t="shared" si="765"/>
        <v/>
      </c>
      <c r="M1111" s="3" t="str">
        <f t="shared" si="766"/>
        <v/>
      </c>
      <c r="N1111" s="4">
        <f t="shared" si="751"/>
        <v>-1</v>
      </c>
      <c r="O1111" s="2" t="str">
        <f t="shared" si="767"/>
        <v/>
      </c>
      <c r="P1111" s="1" t="str">
        <f t="shared" si="752"/>
        <v/>
      </c>
      <c r="Q1111" s="1" t="str">
        <f t="shared" si="753"/>
        <v/>
      </c>
      <c r="R1111" s="1" t="str">
        <f>IF(ISBLANK(A1111),"",SUM($Q$2:Q1111))</f>
        <v/>
      </c>
      <c r="S1111" s="1" t="str">
        <f>IF(ISBLANK(A1111),"",SUM($F$2:F1111))</f>
        <v/>
      </c>
      <c r="T1111" s="1" t="str">
        <f t="shared" si="754"/>
        <v/>
      </c>
      <c r="U1111" s="1" t="str">
        <f t="shared" si="755"/>
        <v/>
      </c>
      <c r="V1111" s="17">
        <f t="shared" si="756"/>
        <v>0</v>
      </c>
      <c r="W1111" s="17">
        <f t="shared" si="757"/>
        <v>0</v>
      </c>
      <c r="X1111" s="17">
        <f t="shared" si="758"/>
        <v>0</v>
      </c>
      <c r="Y1111" s="22">
        <f t="shared" si="783"/>
        <v>0</v>
      </c>
      <c r="Z1111" s="22">
        <f t="shared" si="783"/>
        <v>0</v>
      </c>
      <c r="AA1111" s="22">
        <f t="shared" si="783"/>
        <v>0</v>
      </c>
      <c r="AB1111" s="23" t="str">
        <f t="shared" si="778"/>
        <v/>
      </c>
      <c r="AC1111" s="23" t="str">
        <f t="shared" si="779"/>
        <v/>
      </c>
      <c r="AD1111" s="23" t="str">
        <f t="shared" si="780"/>
        <v/>
      </c>
      <c r="AE1111" s="23" t="str">
        <f t="shared" si="781"/>
        <v/>
      </c>
      <c r="AF1111" s="23" t="str">
        <f t="shared" si="782"/>
        <v/>
      </c>
      <c r="AG1111" s="23" t="str">
        <f t="shared" si="743"/>
        <v/>
      </c>
      <c r="AH1111" s="25" t="str">
        <f t="shared" si="759"/>
        <v/>
      </c>
      <c r="AI1111" s="25" t="str">
        <f t="shared" si="760"/>
        <v/>
      </c>
      <c r="AJ1111" s="1" t="str">
        <f t="shared" si="768"/>
        <v/>
      </c>
      <c r="AK1111" s="10" t="e">
        <f t="shared" si="769"/>
        <v>#DIV/0!</v>
      </c>
      <c r="AL1111" s="10" t="e">
        <f t="shared" si="774"/>
        <v>#DIV/0!</v>
      </c>
      <c r="AM1111">
        <f t="shared" si="770"/>
        <v>0</v>
      </c>
      <c r="AN1111">
        <f t="shared" si="761"/>
        <v>0</v>
      </c>
      <c r="AO1111">
        <f t="shared" si="762"/>
        <v>0</v>
      </c>
      <c r="AP1111">
        <f t="shared" ca="1" si="748"/>
        <v>0.61853318183505934</v>
      </c>
      <c r="AQ1111">
        <f t="shared" ca="1" si="748"/>
        <v>11.32064296016793</v>
      </c>
      <c r="AR1111">
        <f t="shared" ca="1" si="775"/>
        <v>5.4637637103421559E-2</v>
      </c>
      <c r="AS1111">
        <f t="shared" ca="1" si="776"/>
        <v>5.1807023740860103</v>
      </c>
      <c r="AT1111">
        <f t="shared" si="763"/>
        <v>0</v>
      </c>
      <c r="AU1111">
        <f t="shared" ca="1" si="777"/>
        <v>2.3148087285807719</v>
      </c>
      <c r="AV1111" t="e">
        <f t="shared" si="772"/>
        <v>#DIV/0!</v>
      </c>
      <c r="AW1111" t="e">
        <f t="shared" si="742"/>
        <v>#DIV/0!</v>
      </c>
      <c r="AX1111" t="e">
        <f t="shared" si="741"/>
        <v>#DIV/0!</v>
      </c>
      <c r="AY1111" t="e">
        <f t="shared" si="746"/>
        <v>#DIV/0!</v>
      </c>
      <c r="AZ1111" t="e">
        <f t="shared" si="745"/>
        <v>#DIV/0!</v>
      </c>
    </row>
    <row r="1112" spans="7:52" x14ac:dyDescent="0.3">
      <c r="G1112" s="1" t="str">
        <f t="shared" si="771"/>
        <v/>
      </c>
      <c r="H1112" s="2" t="str">
        <f t="shared" si="740"/>
        <v/>
      </c>
      <c r="I1112" s="6" t="str" cm="1">
        <f t="array" ref="I1112">_xlfn.IFS(AND(G1111&lt;H1111,G1112&gt;H1112),"BUY", AND(G1111&gt;H1111,G1112&lt;H1112),"SELL",TRUE,"")</f>
        <v/>
      </c>
      <c r="J1112" s="1">
        <f t="shared" ca="1" si="750"/>
        <v>0</v>
      </c>
      <c r="K1112" s="3" t="str">
        <f t="shared" ca="1" si="764"/>
        <v/>
      </c>
      <c r="L1112" s="3" t="str">
        <f t="shared" si="765"/>
        <v/>
      </c>
      <c r="M1112" s="3" t="str">
        <f t="shared" si="766"/>
        <v/>
      </c>
      <c r="N1112" s="4">
        <f t="shared" si="751"/>
        <v>-1</v>
      </c>
      <c r="O1112" s="2" t="str">
        <f t="shared" si="767"/>
        <v/>
      </c>
      <c r="P1112" s="1" t="str">
        <f t="shared" si="752"/>
        <v/>
      </c>
      <c r="Q1112" s="1" t="str">
        <f t="shared" si="753"/>
        <v/>
      </c>
      <c r="R1112" s="1" t="str">
        <f>IF(ISBLANK(A1112),"",SUM($Q$2:Q1112))</f>
        <v/>
      </c>
      <c r="S1112" s="1" t="str">
        <f>IF(ISBLANK(A1112),"",SUM($F$2:F1112))</f>
        <v/>
      </c>
      <c r="T1112" s="1" t="str">
        <f t="shared" si="754"/>
        <v/>
      </c>
      <c r="U1112" s="1" t="str">
        <f t="shared" si="755"/>
        <v/>
      </c>
      <c r="V1112" s="17">
        <f t="shared" si="756"/>
        <v>0</v>
      </c>
      <c r="W1112" s="17">
        <f t="shared" si="757"/>
        <v>0</v>
      </c>
      <c r="X1112" s="17">
        <f t="shared" si="758"/>
        <v>0</v>
      </c>
      <c r="Y1112" s="22">
        <f t="shared" si="783"/>
        <v>0</v>
      </c>
      <c r="Z1112" s="22">
        <f t="shared" si="783"/>
        <v>0</v>
      </c>
      <c r="AA1112" s="22">
        <f t="shared" si="783"/>
        <v>0</v>
      </c>
      <c r="AB1112" s="23" t="str">
        <f t="shared" si="778"/>
        <v/>
      </c>
      <c r="AC1112" s="23" t="str">
        <f t="shared" si="779"/>
        <v/>
      </c>
      <c r="AD1112" s="23" t="str">
        <f t="shared" si="780"/>
        <v/>
      </c>
      <c r="AE1112" s="23" t="str">
        <f t="shared" si="781"/>
        <v/>
      </c>
      <c r="AF1112" s="23" t="str">
        <f t="shared" si="782"/>
        <v/>
      </c>
      <c r="AG1112" s="23" t="str">
        <f t="shared" si="743"/>
        <v/>
      </c>
      <c r="AH1112" s="25" t="str">
        <f t="shared" si="759"/>
        <v/>
      </c>
      <c r="AI1112" s="25" t="str">
        <f t="shared" si="760"/>
        <v/>
      </c>
      <c r="AJ1112" s="1" t="str">
        <f t="shared" si="768"/>
        <v/>
      </c>
      <c r="AK1112" s="10" t="e">
        <f t="shared" si="769"/>
        <v>#DIV/0!</v>
      </c>
      <c r="AL1112" s="10" t="e">
        <f t="shared" si="774"/>
        <v>#DIV/0!</v>
      </c>
      <c r="AM1112">
        <f t="shared" si="770"/>
        <v>0</v>
      </c>
      <c r="AN1112">
        <f t="shared" si="761"/>
        <v>0</v>
      </c>
      <c r="AO1112">
        <f t="shared" si="762"/>
        <v>0</v>
      </c>
      <c r="AP1112">
        <f t="shared" ca="1" si="748"/>
        <v>0.57435224027541221</v>
      </c>
      <c r="AQ1112">
        <f t="shared" ca="1" si="748"/>
        <v>10.512025605870221</v>
      </c>
      <c r="AR1112">
        <f t="shared" ca="1" si="775"/>
        <v>5.4637637103421552E-2</v>
      </c>
      <c r="AS1112">
        <f t="shared" ca="1" si="776"/>
        <v>5.1807023740860103</v>
      </c>
      <c r="AT1112">
        <f t="shared" si="763"/>
        <v>0</v>
      </c>
      <c r="AU1112">
        <f t="shared" ca="1" si="777"/>
        <v>2.1494652479678598</v>
      </c>
      <c r="AV1112" t="e">
        <f t="shared" si="772"/>
        <v>#DIV/0!</v>
      </c>
      <c r="AW1112" t="e">
        <f t="shared" si="742"/>
        <v>#DIV/0!</v>
      </c>
      <c r="AX1112" t="e">
        <f t="shared" si="741"/>
        <v>#DIV/0!</v>
      </c>
      <c r="AY1112" t="e">
        <f t="shared" si="746"/>
        <v>#DIV/0!</v>
      </c>
      <c r="AZ1112" t="e">
        <f t="shared" si="745"/>
        <v>#DIV/0!</v>
      </c>
    </row>
    <row r="1113" spans="7:52" x14ac:dyDescent="0.3">
      <c r="G1113" s="1" t="str">
        <f t="shared" si="771"/>
        <v/>
      </c>
      <c r="H1113" s="2" t="str">
        <f t="shared" ref="H1113:H1176" si="784">IFERROR(AVERAGE(E1094:E1113),"")</f>
        <v/>
      </c>
      <c r="I1113" s="6" t="str" cm="1">
        <f t="array" ref="I1113">_xlfn.IFS(AND(G1112&lt;H1112,G1113&gt;H1113),"BUY", AND(G1112&gt;H1112,G1113&lt;H1113),"SELL",TRUE,"")</f>
        <v/>
      </c>
      <c r="J1113" s="1">
        <f t="shared" ca="1" si="750"/>
        <v>0</v>
      </c>
      <c r="K1113" s="3" t="str">
        <f t="shared" ca="1" si="764"/>
        <v/>
      </c>
      <c r="L1113" s="3" t="str">
        <f t="shared" si="765"/>
        <v/>
      </c>
      <c r="M1113" s="3" t="str">
        <f t="shared" si="766"/>
        <v/>
      </c>
      <c r="N1113" s="4">
        <f t="shared" si="751"/>
        <v>-1</v>
      </c>
      <c r="O1113" s="2" t="str">
        <f t="shared" si="767"/>
        <v/>
      </c>
      <c r="P1113" s="1" t="str">
        <f t="shared" si="752"/>
        <v/>
      </c>
      <c r="Q1113" s="1" t="str">
        <f t="shared" si="753"/>
        <v/>
      </c>
      <c r="R1113" s="1" t="str">
        <f>IF(ISBLANK(A1113),"",SUM($Q$2:Q1113))</f>
        <v/>
      </c>
      <c r="S1113" s="1" t="str">
        <f>IF(ISBLANK(A1113),"",SUM($F$2:F1113))</f>
        <v/>
      </c>
      <c r="T1113" s="1" t="str">
        <f t="shared" si="754"/>
        <v/>
      </c>
      <c r="U1113" s="1" t="str">
        <f t="shared" si="755"/>
        <v/>
      </c>
      <c r="V1113" s="17">
        <f t="shared" si="756"/>
        <v>0</v>
      </c>
      <c r="W1113" s="17">
        <f t="shared" si="757"/>
        <v>0</v>
      </c>
      <c r="X1113" s="17">
        <f t="shared" si="758"/>
        <v>0</v>
      </c>
      <c r="Y1113" s="22">
        <f t="shared" si="783"/>
        <v>0</v>
      </c>
      <c r="Z1113" s="22">
        <f t="shared" si="783"/>
        <v>0</v>
      </c>
      <c r="AA1113" s="22">
        <f t="shared" si="783"/>
        <v>0</v>
      </c>
      <c r="AB1113" s="23" t="str">
        <f t="shared" si="778"/>
        <v/>
      </c>
      <c r="AC1113" s="23" t="str">
        <f t="shared" si="779"/>
        <v/>
      </c>
      <c r="AD1113" s="23" t="str">
        <f t="shared" si="780"/>
        <v/>
      </c>
      <c r="AE1113" s="23" t="str">
        <f t="shared" si="781"/>
        <v/>
      </c>
      <c r="AF1113" s="23" t="str">
        <f t="shared" si="782"/>
        <v/>
      </c>
      <c r="AG1113" s="23" t="str">
        <f t="shared" si="743"/>
        <v/>
      </c>
      <c r="AH1113" s="25" t="str">
        <f t="shared" si="759"/>
        <v/>
      </c>
      <c r="AI1113" s="25" t="str">
        <f t="shared" si="760"/>
        <v/>
      </c>
      <c r="AJ1113" s="1" t="str">
        <f t="shared" si="768"/>
        <v/>
      </c>
      <c r="AK1113" s="10" t="e">
        <f t="shared" si="769"/>
        <v>#DIV/0!</v>
      </c>
      <c r="AL1113" s="10" t="e">
        <f t="shared" si="774"/>
        <v>#DIV/0!</v>
      </c>
      <c r="AM1113">
        <f t="shared" si="770"/>
        <v>0</v>
      </c>
      <c r="AN1113">
        <f t="shared" si="761"/>
        <v>0</v>
      </c>
      <c r="AO1113">
        <f t="shared" si="762"/>
        <v>0</v>
      </c>
      <c r="AP1113">
        <f t="shared" ca="1" si="748"/>
        <v>0.53332708025573994</v>
      </c>
      <c r="AQ1113">
        <f t="shared" ca="1" si="748"/>
        <v>9.7611666340223486</v>
      </c>
      <c r="AR1113">
        <f t="shared" ca="1" si="775"/>
        <v>5.4637637103421552E-2</v>
      </c>
      <c r="AS1113">
        <f t="shared" ca="1" si="776"/>
        <v>5.1807023740860103</v>
      </c>
      <c r="AT1113">
        <f t="shared" si="763"/>
        <v>0</v>
      </c>
      <c r="AU1113">
        <f t="shared" ca="1" si="777"/>
        <v>1.9959320159701555</v>
      </c>
      <c r="AV1113" t="e">
        <f t="shared" si="772"/>
        <v>#DIV/0!</v>
      </c>
      <c r="AW1113" t="e">
        <f t="shared" si="742"/>
        <v>#DIV/0!</v>
      </c>
      <c r="AX1113" t="e">
        <f t="shared" si="741"/>
        <v>#DIV/0!</v>
      </c>
      <c r="AY1113" t="e">
        <f t="shared" si="746"/>
        <v>#DIV/0!</v>
      </c>
      <c r="AZ1113" t="e">
        <f t="shared" si="745"/>
        <v>#DIV/0!</v>
      </c>
    </row>
    <row r="1114" spans="7:52" x14ac:dyDescent="0.3">
      <c r="G1114" s="1" t="str">
        <f t="shared" si="771"/>
        <v/>
      </c>
      <c r="H1114" s="2" t="str">
        <f t="shared" si="784"/>
        <v/>
      </c>
      <c r="I1114" s="6" t="str" cm="1">
        <f t="array" ref="I1114">_xlfn.IFS(AND(G1113&lt;H1113,G1114&gt;H1114),"BUY", AND(G1113&gt;H1113,G1114&lt;H1114),"SELL",TRUE,"")</f>
        <v/>
      </c>
      <c r="J1114" s="1">
        <f t="shared" ca="1" si="750"/>
        <v>0</v>
      </c>
      <c r="K1114" s="3" t="str">
        <f t="shared" ca="1" si="764"/>
        <v/>
      </c>
      <c r="L1114" s="3" t="str">
        <f t="shared" si="765"/>
        <v/>
      </c>
      <c r="M1114" s="3" t="str">
        <f t="shared" si="766"/>
        <v/>
      </c>
      <c r="N1114" s="4">
        <f t="shared" si="751"/>
        <v>-1</v>
      </c>
      <c r="O1114" s="2" t="str">
        <f t="shared" si="767"/>
        <v/>
      </c>
      <c r="P1114" s="1" t="str">
        <f t="shared" si="752"/>
        <v/>
      </c>
      <c r="Q1114" s="1" t="str">
        <f t="shared" si="753"/>
        <v/>
      </c>
      <c r="R1114" s="1" t="str">
        <f>IF(ISBLANK(A1114),"",SUM($Q$2:Q1114))</f>
        <v/>
      </c>
      <c r="S1114" s="1" t="str">
        <f>IF(ISBLANK(A1114),"",SUM($F$2:F1114))</f>
        <v/>
      </c>
      <c r="T1114" s="1" t="str">
        <f t="shared" si="754"/>
        <v/>
      </c>
      <c r="U1114" s="1" t="str">
        <f t="shared" si="755"/>
        <v/>
      </c>
      <c r="V1114" s="17">
        <f t="shared" si="756"/>
        <v>0</v>
      </c>
      <c r="W1114" s="17">
        <f t="shared" si="757"/>
        <v>0</v>
      </c>
      <c r="X1114" s="17">
        <f t="shared" si="758"/>
        <v>0</v>
      </c>
      <c r="Y1114" s="22">
        <f t="shared" si="783"/>
        <v>0</v>
      </c>
      <c r="Z1114" s="22">
        <f t="shared" si="783"/>
        <v>0</v>
      </c>
      <c r="AA1114" s="22">
        <f t="shared" si="783"/>
        <v>0</v>
      </c>
      <c r="AB1114" s="23" t="str">
        <f t="shared" si="778"/>
        <v/>
      </c>
      <c r="AC1114" s="23" t="str">
        <f t="shared" si="779"/>
        <v/>
      </c>
      <c r="AD1114" s="23" t="str">
        <f t="shared" si="780"/>
        <v/>
      </c>
      <c r="AE1114" s="23" t="str">
        <f t="shared" si="781"/>
        <v/>
      </c>
      <c r="AF1114" s="23" t="str">
        <f t="shared" si="782"/>
        <v/>
      </c>
      <c r="AG1114" s="23" t="str">
        <f t="shared" si="743"/>
        <v/>
      </c>
      <c r="AH1114" s="25" t="str">
        <f t="shared" si="759"/>
        <v/>
      </c>
      <c r="AI1114" s="25" t="str">
        <f t="shared" si="760"/>
        <v/>
      </c>
      <c r="AJ1114" s="1" t="str">
        <f t="shared" si="768"/>
        <v/>
      </c>
      <c r="AK1114" s="10" t="e">
        <f t="shared" si="769"/>
        <v>#DIV/0!</v>
      </c>
      <c r="AL1114" s="10" t="e">
        <f t="shared" si="774"/>
        <v>#DIV/0!</v>
      </c>
      <c r="AM1114">
        <f t="shared" si="770"/>
        <v>0</v>
      </c>
      <c r="AN1114">
        <f t="shared" si="761"/>
        <v>0</v>
      </c>
      <c r="AO1114">
        <f t="shared" si="762"/>
        <v>0</v>
      </c>
      <c r="AP1114">
        <f t="shared" ca="1" si="748"/>
        <v>0.49523228880890136</v>
      </c>
      <c r="AQ1114">
        <f t="shared" ca="1" si="748"/>
        <v>9.0639404458778952</v>
      </c>
      <c r="AR1114">
        <f t="shared" ca="1" si="775"/>
        <v>5.4637637103421552E-2</v>
      </c>
      <c r="AS1114">
        <f t="shared" ca="1" si="776"/>
        <v>5.1807023740860103</v>
      </c>
      <c r="AT1114">
        <f t="shared" si="763"/>
        <v>0</v>
      </c>
      <c r="AU1114">
        <f t="shared" ca="1" si="777"/>
        <v>1.8533654434008586</v>
      </c>
      <c r="AV1114" t="e">
        <f t="shared" si="772"/>
        <v>#DIV/0!</v>
      </c>
      <c r="AW1114" t="e">
        <f t="shared" si="742"/>
        <v>#DIV/0!</v>
      </c>
      <c r="AX1114" t="e">
        <f t="shared" si="741"/>
        <v>#DIV/0!</v>
      </c>
      <c r="AY1114" t="e">
        <f t="shared" si="746"/>
        <v>#DIV/0!</v>
      </c>
      <c r="AZ1114" t="e">
        <f t="shared" si="745"/>
        <v>#DIV/0!</v>
      </c>
    </row>
    <row r="1115" spans="7:52" x14ac:dyDescent="0.3">
      <c r="G1115" s="1" t="str">
        <f t="shared" si="771"/>
        <v/>
      </c>
      <c r="H1115" s="2" t="str">
        <f t="shared" si="784"/>
        <v/>
      </c>
      <c r="I1115" s="6" t="str" cm="1">
        <f t="array" ref="I1115">_xlfn.IFS(AND(G1114&lt;H1114,G1115&gt;H1115),"BUY", AND(G1114&gt;H1114,G1115&lt;H1115),"SELL",TRUE,"")</f>
        <v/>
      </c>
      <c r="J1115" s="1">
        <f t="shared" ca="1" si="750"/>
        <v>0</v>
      </c>
      <c r="K1115" s="3" t="str">
        <f t="shared" ca="1" si="764"/>
        <v/>
      </c>
      <c r="L1115" s="3" t="str">
        <f t="shared" si="765"/>
        <v/>
      </c>
      <c r="M1115" s="3" t="str">
        <f t="shared" si="766"/>
        <v/>
      </c>
      <c r="N1115" s="4">
        <f t="shared" si="751"/>
        <v>-1</v>
      </c>
      <c r="O1115" s="2" t="str">
        <f t="shared" si="767"/>
        <v/>
      </c>
      <c r="P1115" s="1" t="str">
        <f t="shared" si="752"/>
        <v/>
      </c>
      <c r="Q1115" s="1" t="str">
        <f t="shared" si="753"/>
        <v/>
      </c>
      <c r="R1115" s="1" t="str">
        <f>IF(ISBLANK(A1115),"",SUM($Q$2:Q1115))</f>
        <v/>
      </c>
      <c r="S1115" s="1" t="str">
        <f>IF(ISBLANK(A1115),"",SUM($F$2:F1115))</f>
        <v/>
      </c>
      <c r="T1115" s="1" t="str">
        <f t="shared" si="754"/>
        <v/>
      </c>
      <c r="U1115" s="1" t="str">
        <f t="shared" si="755"/>
        <v/>
      </c>
      <c r="V1115" s="17">
        <f t="shared" si="756"/>
        <v>0</v>
      </c>
      <c r="W1115" s="17">
        <f t="shared" si="757"/>
        <v>0</v>
      </c>
      <c r="X1115" s="17">
        <f t="shared" si="758"/>
        <v>0</v>
      </c>
      <c r="Y1115" s="22">
        <f t="shared" si="783"/>
        <v>0</v>
      </c>
      <c r="Z1115" s="22">
        <f t="shared" si="783"/>
        <v>0</v>
      </c>
      <c r="AA1115" s="22">
        <f t="shared" si="783"/>
        <v>0</v>
      </c>
      <c r="AB1115" s="23" t="str">
        <f t="shared" si="778"/>
        <v/>
      </c>
      <c r="AC1115" s="23" t="str">
        <f t="shared" si="779"/>
        <v/>
      </c>
      <c r="AD1115" s="23" t="str">
        <f t="shared" si="780"/>
        <v/>
      </c>
      <c r="AE1115" s="23" t="str">
        <f t="shared" si="781"/>
        <v/>
      </c>
      <c r="AF1115" s="23" t="str">
        <f t="shared" si="782"/>
        <v/>
      </c>
      <c r="AG1115" s="23" t="str">
        <f t="shared" si="743"/>
        <v/>
      </c>
      <c r="AH1115" s="25" t="str">
        <f t="shared" si="759"/>
        <v/>
      </c>
      <c r="AI1115" s="25" t="str">
        <f t="shared" si="760"/>
        <v/>
      </c>
      <c r="AJ1115" s="1" t="str">
        <f t="shared" si="768"/>
        <v/>
      </c>
      <c r="AK1115" s="10" t="e">
        <f t="shared" si="769"/>
        <v>#DIV/0!</v>
      </c>
      <c r="AL1115" s="10" t="e">
        <f t="shared" si="774"/>
        <v>#DIV/0!</v>
      </c>
      <c r="AM1115">
        <f t="shared" si="770"/>
        <v>0</v>
      </c>
      <c r="AN1115">
        <f t="shared" si="761"/>
        <v>0</v>
      </c>
      <c r="AO1115">
        <f t="shared" si="762"/>
        <v>0</v>
      </c>
      <c r="AP1115">
        <f t="shared" ca="1" si="748"/>
        <v>0.45985855389397984</v>
      </c>
      <c r="AQ1115">
        <f t="shared" ca="1" si="748"/>
        <v>8.4165161283151892</v>
      </c>
      <c r="AR1115">
        <f t="shared" ca="1" si="775"/>
        <v>5.4637637103421545E-2</v>
      </c>
      <c r="AS1115">
        <f t="shared" ca="1" si="776"/>
        <v>5.1807023740860103</v>
      </c>
      <c r="AT1115">
        <f t="shared" si="763"/>
        <v>0</v>
      </c>
      <c r="AU1115">
        <f t="shared" ca="1" si="777"/>
        <v>1.7209821974436543</v>
      </c>
      <c r="AV1115" t="e">
        <f t="shared" si="772"/>
        <v>#DIV/0!</v>
      </c>
      <c r="AW1115" t="e">
        <f t="shared" si="742"/>
        <v>#DIV/0!</v>
      </c>
      <c r="AX1115" t="e">
        <f t="shared" ref="AX1115:AX1178" si="785">AV1115 - AW1115</f>
        <v>#DIV/0!</v>
      </c>
      <c r="AY1115" t="e">
        <f t="shared" si="746"/>
        <v>#DIV/0!</v>
      </c>
      <c r="AZ1115" t="e">
        <f t="shared" si="745"/>
        <v>#DIV/0!</v>
      </c>
    </row>
    <row r="1116" spans="7:52" x14ac:dyDescent="0.3">
      <c r="G1116" s="1" t="str">
        <f t="shared" si="771"/>
        <v/>
      </c>
      <c r="H1116" s="2" t="str">
        <f t="shared" si="784"/>
        <v/>
      </c>
      <c r="I1116" s="6" t="str" cm="1">
        <f t="array" ref="I1116">_xlfn.IFS(AND(G1115&lt;H1115,G1116&gt;H1116),"BUY", AND(G1115&gt;H1115,G1116&lt;H1116),"SELL",TRUE,"")</f>
        <v/>
      </c>
      <c r="J1116" s="1">
        <f t="shared" ca="1" si="750"/>
        <v>0</v>
      </c>
      <c r="K1116" s="3" t="str">
        <f t="shared" ca="1" si="764"/>
        <v/>
      </c>
      <c r="L1116" s="3" t="str">
        <f t="shared" si="765"/>
        <v/>
      </c>
      <c r="M1116" s="3" t="str">
        <f t="shared" si="766"/>
        <v/>
      </c>
      <c r="N1116" s="4">
        <f t="shared" si="751"/>
        <v>-1</v>
      </c>
      <c r="O1116" s="2" t="str">
        <f t="shared" si="767"/>
        <v/>
      </c>
      <c r="P1116" s="1" t="str">
        <f t="shared" si="752"/>
        <v/>
      </c>
      <c r="Q1116" s="1" t="str">
        <f t="shared" si="753"/>
        <v/>
      </c>
      <c r="R1116" s="1" t="str">
        <f>IF(ISBLANK(A1116),"",SUM($Q$2:Q1116))</f>
        <v/>
      </c>
      <c r="S1116" s="1" t="str">
        <f>IF(ISBLANK(A1116),"",SUM($F$2:F1116))</f>
        <v/>
      </c>
      <c r="T1116" s="1" t="str">
        <f t="shared" si="754"/>
        <v/>
      </c>
      <c r="U1116" s="1" t="str">
        <f t="shared" si="755"/>
        <v/>
      </c>
      <c r="V1116" s="17">
        <f t="shared" si="756"/>
        <v>0</v>
      </c>
      <c r="W1116" s="17">
        <f t="shared" si="757"/>
        <v>0</v>
      </c>
      <c r="X1116" s="17">
        <f t="shared" si="758"/>
        <v>0</v>
      </c>
      <c r="Y1116" s="22">
        <f t="shared" si="783"/>
        <v>0</v>
      </c>
      <c r="Z1116" s="22">
        <f t="shared" si="783"/>
        <v>0</v>
      </c>
      <c r="AA1116" s="22">
        <f t="shared" si="783"/>
        <v>0</v>
      </c>
      <c r="AB1116" s="23" t="str">
        <f t="shared" si="778"/>
        <v/>
      </c>
      <c r="AC1116" s="23" t="str">
        <f t="shared" si="779"/>
        <v/>
      </c>
      <c r="AD1116" s="23" t="str">
        <f t="shared" si="780"/>
        <v/>
      </c>
      <c r="AE1116" s="23" t="str">
        <f t="shared" si="781"/>
        <v/>
      </c>
      <c r="AF1116" s="23" t="str">
        <f t="shared" si="782"/>
        <v/>
      </c>
      <c r="AG1116" s="23" t="str">
        <f t="shared" si="743"/>
        <v/>
      </c>
      <c r="AH1116" s="25" t="str">
        <f t="shared" si="759"/>
        <v/>
      </c>
      <c r="AI1116" s="25" t="str">
        <f t="shared" si="760"/>
        <v/>
      </c>
      <c r="AJ1116" s="1" t="str">
        <f t="shared" si="768"/>
        <v/>
      </c>
      <c r="AK1116" s="10" t="e">
        <f t="shared" si="769"/>
        <v>#DIV/0!</v>
      </c>
      <c r="AL1116" s="10" t="e">
        <f t="shared" si="774"/>
        <v>#DIV/0!</v>
      </c>
      <c r="AM1116">
        <f t="shared" si="770"/>
        <v>0</v>
      </c>
      <c r="AN1116">
        <f t="shared" si="761"/>
        <v>0</v>
      </c>
      <c r="AO1116">
        <f t="shared" si="762"/>
        <v>0</v>
      </c>
      <c r="AP1116">
        <f t="shared" ca="1" si="748"/>
        <v>0.42701151433012413</v>
      </c>
      <c r="AQ1116">
        <f t="shared" ca="1" si="748"/>
        <v>7.8153364048641043</v>
      </c>
      <c r="AR1116">
        <f t="shared" ca="1" si="775"/>
        <v>5.4637637103421545E-2</v>
      </c>
      <c r="AS1116">
        <f t="shared" ca="1" si="776"/>
        <v>5.1807023740860103</v>
      </c>
      <c r="AT1116">
        <f t="shared" si="763"/>
        <v>0</v>
      </c>
      <c r="AU1116">
        <f t="shared" ca="1" si="777"/>
        <v>1.5980548976262503</v>
      </c>
      <c r="AV1116" t="e">
        <f t="shared" si="772"/>
        <v>#DIV/0!</v>
      </c>
      <c r="AW1116" t="e">
        <f t="shared" ref="AW1116:AW1179" si="786">AVERAGE(E1091:E1116)</f>
        <v>#DIV/0!</v>
      </c>
      <c r="AX1116" t="e">
        <f t="shared" si="785"/>
        <v>#DIV/0!</v>
      </c>
      <c r="AY1116" t="e">
        <f t="shared" si="746"/>
        <v>#DIV/0!</v>
      </c>
      <c r="AZ1116" t="e">
        <f t="shared" si="745"/>
        <v>#DIV/0!</v>
      </c>
    </row>
    <row r="1117" spans="7:52" x14ac:dyDescent="0.3">
      <c r="G1117" s="1" t="str">
        <f t="shared" si="771"/>
        <v/>
      </c>
      <c r="H1117" s="2" t="str">
        <f t="shared" si="784"/>
        <v/>
      </c>
      <c r="I1117" s="6" t="str" cm="1">
        <f t="array" ref="I1117">_xlfn.IFS(AND(G1116&lt;H1116,G1117&gt;H1117),"BUY", AND(G1116&gt;H1116,G1117&lt;H1117),"SELL",TRUE,"")</f>
        <v/>
      </c>
      <c r="J1117" s="1">
        <f t="shared" ca="1" si="750"/>
        <v>0</v>
      </c>
      <c r="K1117" s="3" t="str">
        <f t="shared" ca="1" si="764"/>
        <v/>
      </c>
      <c r="L1117" s="3" t="str">
        <f t="shared" si="765"/>
        <v/>
      </c>
      <c r="M1117" s="3" t="str">
        <f t="shared" si="766"/>
        <v/>
      </c>
      <c r="N1117" s="4">
        <f t="shared" si="751"/>
        <v>-1</v>
      </c>
      <c r="O1117" s="2" t="str">
        <f t="shared" si="767"/>
        <v/>
      </c>
      <c r="P1117" s="1" t="str">
        <f t="shared" si="752"/>
        <v/>
      </c>
      <c r="Q1117" s="1" t="str">
        <f t="shared" si="753"/>
        <v/>
      </c>
      <c r="R1117" s="1" t="str">
        <f>IF(ISBLANK(A1117),"",SUM($Q$2:Q1117))</f>
        <v/>
      </c>
      <c r="S1117" s="1" t="str">
        <f>IF(ISBLANK(A1117),"",SUM($F$2:F1117))</f>
        <v/>
      </c>
      <c r="T1117" s="1" t="str">
        <f t="shared" si="754"/>
        <v/>
      </c>
      <c r="U1117" s="1" t="str">
        <f t="shared" si="755"/>
        <v/>
      </c>
      <c r="V1117" s="17">
        <f t="shared" si="756"/>
        <v>0</v>
      </c>
      <c r="W1117" s="17">
        <f t="shared" si="757"/>
        <v>0</v>
      </c>
      <c r="X1117" s="17">
        <f t="shared" si="758"/>
        <v>0</v>
      </c>
      <c r="Y1117" s="22">
        <f t="shared" si="783"/>
        <v>0</v>
      </c>
      <c r="Z1117" s="22">
        <f t="shared" si="783"/>
        <v>0</v>
      </c>
      <c r="AA1117" s="22">
        <f t="shared" si="783"/>
        <v>0</v>
      </c>
      <c r="AB1117" s="23" t="str">
        <f t="shared" si="778"/>
        <v/>
      </c>
      <c r="AC1117" s="23" t="str">
        <f t="shared" si="779"/>
        <v/>
      </c>
      <c r="AD1117" s="23" t="str">
        <f t="shared" si="780"/>
        <v/>
      </c>
      <c r="AE1117" s="23" t="str">
        <f t="shared" si="781"/>
        <v/>
      </c>
      <c r="AF1117" s="23" t="str">
        <f t="shared" si="782"/>
        <v/>
      </c>
      <c r="AG1117" s="23" t="str">
        <f t="shared" si="743"/>
        <v/>
      </c>
      <c r="AH1117" s="25" t="str">
        <f t="shared" si="759"/>
        <v/>
      </c>
      <c r="AI1117" s="25" t="str">
        <f t="shared" si="760"/>
        <v/>
      </c>
      <c r="AJ1117" s="1" t="str">
        <f t="shared" si="768"/>
        <v/>
      </c>
      <c r="AK1117" s="10" t="e">
        <f t="shared" si="769"/>
        <v>#DIV/0!</v>
      </c>
      <c r="AL1117" s="10" t="e">
        <f t="shared" si="774"/>
        <v>#DIV/0!</v>
      </c>
      <c r="AM1117">
        <f t="shared" si="770"/>
        <v>0</v>
      </c>
      <c r="AN1117">
        <f t="shared" si="761"/>
        <v>0</v>
      </c>
      <c r="AO1117">
        <f t="shared" si="762"/>
        <v>0</v>
      </c>
      <c r="AP1117">
        <f t="shared" ca="1" si="748"/>
        <v>0.39651069187797239</v>
      </c>
      <c r="AQ1117">
        <f t="shared" ca="1" si="748"/>
        <v>7.2570980902309543</v>
      </c>
      <c r="AR1117">
        <f t="shared" ca="1" si="775"/>
        <v>5.4637637103421538E-2</v>
      </c>
      <c r="AS1117">
        <f t="shared" ca="1" si="776"/>
        <v>5.1807023740860103</v>
      </c>
      <c r="AT1117">
        <f t="shared" si="763"/>
        <v>0</v>
      </c>
      <c r="AU1117">
        <f t="shared" ca="1" si="777"/>
        <v>1.4839081192243753</v>
      </c>
      <c r="AV1117" t="e">
        <f t="shared" si="772"/>
        <v>#DIV/0!</v>
      </c>
      <c r="AW1117" t="e">
        <f t="shared" si="786"/>
        <v>#DIV/0!</v>
      </c>
      <c r="AX1117" t="e">
        <f t="shared" si="785"/>
        <v>#DIV/0!</v>
      </c>
      <c r="AY1117" t="e">
        <f t="shared" si="746"/>
        <v>#DIV/0!</v>
      </c>
      <c r="AZ1117" t="e">
        <f t="shared" si="745"/>
        <v>#DIV/0!</v>
      </c>
    </row>
    <row r="1118" spans="7:52" x14ac:dyDescent="0.3">
      <c r="G1118" s="1" t="str">
        <f t="shared" si="771"/>
        <v/>
      </c>
      <c r="H1118" s="2" t="str">
        <f t="shared" si="784"/>
        <v/>
      </c>
      <c r="I1118" s="6" t="str" cm="1">
        <f t="array" ref="I1118">_xlfn.IFS(AND(G1117&lt;H1117,G1118&gt;H1118),"BUY", AND(G1117&gt;H1117,G1118&lt;H1118),"SELL",TRUE,"")</f>
        <v/>
      </c>
      <c r="J1118" s="1">
        <f t="shared" ca="1" si="750"/>
        <v>0</v>
      </c>
      <c r="K1118" s="3" t="str">
        <f t="shared" ca="1" si="764"/>
        <v/>
      </c>
      <c r="L1118" s="3" t="str">
        <f t="shared" si="765"/>
        <v/>
      </c>
      <c r="M1118" s="3" t="str">
        <f t="shared" si="766"/>
        <v/>
      </c>
      <c r="N1118" s="4">
        <f t="shared" si="751"/>
        <v>-1</v>
      </c>
      <c r="O1118" s="2" t="str">
        <f t="shared" si="767"/>
        <v/>
      </c>
      <c r="P1118" s="1" t="str">
        <f t="shared" si="752"/>
        <v/>
      </c>
      <c r="Q1118" s="1" t="str">
        <f t="shared" si="753"/>
        <v/>
      </c>
      <c r="R1118" s="1" t="str">
        <f>IF(ISBLANK(A1118),"",SUM($Q$2:Q1118))</f>
        <v/>
      </c>
      <c r="S1118" s="1" t="str">
        <f>IF(ISBLANK(A1118),"",SUM($F$2:F1118))</f>
        <v/>
      </c>
      <c r="T1118" s="1" t="str">
        <f t="shared" si="754"/>
        <v/>
      </c>
      <c r="U1118" s="1" t="str">
        <f t="shared" si="755"/>
        <v/>
      </c>
      <c r="V1118" s="17">
        <f t="shared" si="756"/>
        <v>0</v>
      </c>
      <c r="W1118" s="17">
        <f t="shared" si="757"/>
        <v>0</v>
      </c>
      <c r="X1118" s="17">
        <f t="shared" si="758"/>
        <v>0</v>
      </c>
      <c r="Y1118" s="22">
        <f t="shared" si="783"/>
        <v>0</v>
      </c>
      <c r="Z1118" s="22">
        <f t="shared" si="783"/>
        <v>0</v>
      </c>
      <c r="AA1118" s="22">
        <f t="shared" si="783"/>
        <v>0</v>
      </c>
      <c r="AB1118" s="23" t="str">
        <f t="shared" si="778"/>
        <v/>
      </c>
      <c r="AC1118" s="23" t="str">
        <f t="shared" si="779"/>
        <v/>
      </c>
      <c r="AD1118" s="23" t="str">
        <f t="shared" si="780"/>
        <v/>
      </c>
      <c r="AE1118" s="23" t="str">
        <f t="shared" si="781"/>
        <v/>
      </c>
      <c r="AF1118" s="23" t="str">
        <f t="shared" si="782"/>
        <v/>
      </c>
      <c r="AG1118" s="23" t="str">
        <f t="shared" ref="AG1118:AG1181" si="787">IFERROR(AVERAGE(AF1105:AF1118),"")</f>
        <v/>
      </c>
      <c r="AH1118" s="25" t="str">
        <f t="shared" si="759"/>
        <v/>
      </c>
      <c r="AI1118" s="25" t="str">
        <f t="shared" si="760"/>
        <v/>
      </c>
      <c r="AJ1118" s="1" t="str">
        <f t="shared" si="768"/>
        <v/>
      </c>
      <c r="AK1118" s="10" t="e">
        <f t="shared" si="769"/>
        <v>#DIV/0!</v>
      </c>
      <c r="AL1118" s="10" t="e">
        <f t="shared" si="774"/>
        <v>#DIV/0!</v>
      </c>
      <c r="AM1118">
        <f t="shared" si="770"/>
        <v>0</v>
      </c>
      <c r="AN1118">
        <f t="shared" si="761"/>
        <v>0</v>
      </c>
      <c r="AO1118">
        <f t="shared" si="762"/>
        <v>0</v>
      </c>
      <c r="AP1118">
        <f t="shared" ca="1" si="748"/>
        <v>0.36818849960097438</v>
      </c>
      <c r="AQ1118">
        <f t="shared" ca="1" si="748"/>
        <v>6.7387339409287437</v>
      </c>
      <c r="AR1118">
        <f t="shared" ca="1" si="775"/>
        <v>5.4637637103421538E-2</v>
      </c>
      <c r="AS1118">
        <f t="shared" ca="1" si="776"/>
        <v>5.1807023740860103</v>
      </c>
      <c r="AT1118">
        <f t="shared" si="763"/>
        <v>0</v>
      </c>
      <c r="AU1118">
        <f t="shared" ca="1" si="777"/>
        <v>1.3779146821369199</v>
      </c>
      <c r="AV1118" t="e">
        <f t="shared" si="772"/>
        <v>#DIV/0!</v>
      </c>
      <c r="AW1118" t="e">
        <f t="shared" si="786"/>
        <v>#DIV/0!</v>
      </c>
      <c r="AX1118" t="e">
        <f t="shared" si="785"/>
        <v>#DIV/0!</v>
      </c>
      <c r="AY1118" t="e">
        <f t="shared" si="746"/>
        <v>#DIV/0!</v>
      </c>
      <c r="AZ1118" t="e">
        <f t="shared" si="745"/>
        <v>#DIV/0!</v>
      </c>
    </row>
    <row r="1119" spans="7:52" x14ac:dyDescent="0.3">
      <c r="G1119" s="1" t="str">
        <f t="shared" si="771"/>
        <v/>
      </c>
      <c r="H1119" s="2" t="str">
        <f t="shared" si="784"/>
        <v/>
      </c>
      <c r="I1119" s="6" t="str" cm="1">
        <f t="array" ref="I1119">_xlfn.IFS(AND(G1118&lt;H1118,G1119&gt;H1119),"BUY", AND(G1118&gt;H1118,G1119&lt;H1119),"SELL",TRUE,"")</f>
        <v/>
      </c>
      <c r="J1119" s="1">
        <f t="shared" ca="1" si="750"/>
        <v>0</v>
      </c>
      <c r="K1119" s="3" t="str">
        <f t="shared" ca="1" si="764"/>
        <v/>
      </c>
      <c r="L1119" s="3" t="str">
        <f t="shared" si="765"/>
        <v/>
      </c>
      <c r="M1119" s="3" t="str">
        <f t="shared" si="766"/>
        <v/>
      </c>
      <c r="N1119" s="4">
        <f t="shared" si="751"/>
        <v>-1</v>
      </c>
      <c r="O1119" s="2" t="str">
        <f t="shared" si="767"/>
        <v/>
      </c>
      <c r="P1119" s="1" t="str">
        <f t="shared" si="752"/>
        <v/>
      </c>
      <c r="Q1119" s="1" t="str">
        <f t="shared" si="753"/>
        <v/>
      </c>
      <c r="R1119" s="1" t="str">
        <f>IF(ISBLANK(A1119),"",SUM($Q$2:Q1119))</f>
        <v/>
      </c>
      <c r="S1119" s="1" t="str">
        <f>IF(ISBLANK(A1119),"",SUM($F$2:F1119))</f>
        <v/>
      </c>
      <c r="T1119" s="1" t="str">
        <f t="shared" si="754"/>
        <v/>
      </c>
      <c r="U1119" s="1" t="str">
        <f t="shared" si="755"/>
        <v/>
      </c>
      <c r="V1119" s="17">
        <f t="shared" si="756"/>
        <v>0</v>
      </c>
      <c r="W1119" s="17">
        <f t="shared" si="757"/>
        <v>0</v>
      </c>
      <c r="X1119" s="17">
        <f t="shared" si="758"/>
        <v>0</v>
      </c>
      <c r="Y1119" s="22">
        <f t="shared" ref="Y1119:AA1134" si="788">SUM(V1106:V1119)</f>
        <v>0</v>
      </c>
      <c r="Z1119" s="22">
        <f t="shared" si="788"/>
        <v>0</v>
      </c>
      <c r="AA1119" s="22">
        <f t="shared" si="788"/>
        <v>0</v>
      </c>
      <c r="AB1119" s="23" t="str">
        <f t="shared" si="778"/>
        <v/>
      </c>
      <c r="AC1119" s="23" t="str">
        <f t="shared" si="779"/>
        <v/>
      </c>
      <c r="AD1119" s="23" t="str">
        <f t="shared" si="780"/>
        <v/>
      </c>
      <c r="AE1119" s="23" t="str">
        <f t="shared" si="781"/>
        <v/>
      </c>
      <c r="AF1119" s="23" t="str">
        <f t="shared" si="782"/>
        <v/>
      </c>
      <c r="AG1119" s="23" t="str">
        <f t="shared" si="787"/>
        <v/>
      </c>
      <c r="AH1119" s="25" t="str">
        <f t="shared" si="759"/>
        <v/>
      </c>
      <c r="AI1119" s="25" t="str">
        <f t="shared" si="760"/>
        <v/>
      </c>
      <c r="AJ1119" s="1" t="str">
        <f t="shared" si="768"/>
        <v/>
      </c>
      <c r="AK1119" s="10" t="e">
        <f t="shared" si="769"/>
        <v>#DIV/0!</v>
      </c>
      <c r="AL1119" s="10" t="e">
        <f t="shared" si="774"/>
        <v>#DIV/0!</v>
      </c>
      <c r="AM1119">
        <f t="shared" si="770"/>
        <v>0</v>
      </c>
      <c r="AN1119">
        <f t="shared" si="761"/>
        <v>0</v>
      </c>
      <c r="AO1119">
        <f t="shared" si="762"/>
        <v>0</v>
      </c>
      <c r="AP1119">
        <f t="shared" ca="1" si="748"/>
        <v>0.34188932105804765</v>
      </c>
      <c r="AQ1119">
        <f t="shared" ca="1" si="748"/>
        <v>6.2573958022909766</v>
      </c>
      <c r="AR1119">
        <f t="shared" ca="1" si="775"/>
        <v>5.4637637103421538E-2</v>
      </c>
      <c r="AS1119">
        <f t="shared" ca="1" si="776"/>
        <v>5.1807023740860103</v>
      </c>
      <c r="AT1119">
        <f t="shared" si="763"/>
        <v>0</v>
      </c>
      <c r="AU1119">
        <f t="shared" ca="1" si="777"/>
        <v>1.2794922048414255</v>
      </c>
      <c r="AV1119" t="e">
        <f t="shared" si="772"/>
        <v>#DIV/0!</v>
      </c>
      <c r="AW1119" t="e">
        <f t="shared" si="786"/>
        <v>#DIV/0!</v>
      </c>
      <c r="AX1119" t="e">
        <f t="shared" si="785"/>
        <v>#DIV/0!</v>
      </c>
      <c r="AY1119" t="e">
        <f t="shared" si="746"/>
        <v>#DIV/0!</v>
      </c>
      <c r="AZ1119" t="e">
        <f t="shared" si="745"/>
        <v>#DIV/0!</v>
      </c>
    </row>
    <row r="1120" spans="7:52" x14ac:dyDescent="0.3">
      <c r="G1120" s="1" t="str">
        <f t="shared" si="771"/>
        <v/>
      </c>
      <c r="H1120" s="2" t="str">
        <f t="shared" si="784"/>
        <v/>
      </c>
      <c r="I1120" s="6" t="str" cm="1">
        <f t="array" ref="I1120">_xlfn.IFS(AND(G1119&lt;H1119,G1120&gt;H1120),"BUY", AND(G1119&gt;H1119,G1120&lt;H1120),"SELL",TRUE,"")</f>
        <v/>
      </c>
      <c r="J1120" s="1">
        <f t="shared" ca="1" si="750"/>
        <v>0</v>
      </c>
      <c r="K1120" s="3" t="str">
        <f t="shared" ca="1" si="764"/>
        <v/>
      </c>
      <c r="L1120" s="3" t="str">
        <f t="shared" si="765"/>
        <v/>
      </c>
      <c r="M1120" s="3" t="str">
        <f t="shared" si="766"/>
        <v/>
      </c>
      <c r="N1120" s="4">
        <f t="shared" si="751"/>
        <v>-1</v>
      </c>
      <c r="O1120" s="2" t="str">
        <f t="shared" si="767"/>
        <v/>
      </c>
      <c r="P1120" s="1" t="str">
        <f t="shared" si="752"/>
        <v/>
      </c>
      <c r="Q1120" s="1" t="str">
        <f t="shared" si="753"/>
        <v/>
      </c>
      <c r="R1120" s="1" t="str">
        <f>IF(ISBLANK(A1120),"",SUM($Q$2:Q1120))</f>
        <v/>
      </c>
      <c r="S1120" s="1" t="str">
        <f>IF(ISBLANK(A1120),"",SUM($F$2:F1120))</f>
        <v/>
      </c>
      <c r="T1120" s="1" t="str">
        <f t="shared" si="754"/>
        <v/>
      </c>
      <c r="U1120" s="1" t="str">
        <f t="shared" si="755"/>
        <v/>
      </c>
      <c r="V1120" s="17">
        <f t="shared" si="756"/>
        <v>0</v>
      </c>
      <c r="W1120" s="17">
        <f t="shared" si="757"/>
        <v>0</v>
      </c>
      <c r="X1120" s="17">
        <f t="shared" si="758"/>
        <v>0</v>
      </c>
      <c r="Y1120" s="22">
        <f t="shared" si="788"/>
        <v>0</v>
      </c>
      <c r="Z1120" s="22">
        <f t="shared" si="788"/>
        <v>0</v>
      </c>
      <c r="AA1120" s="22">
        <f t="shared" si="788"/>
        <v>0</v>
      </c>
      <c r="AB1120" s="23" t="str">
        <f t="shared" si="778"/>
        <v/>
      </c>
      <c r="AC1120" s="23" t="str">
        <f t="shared" si="779"/>
        <v/>
      </c>
      <c r="AD1120" s="23" t="str">
        <f t="shared" si="780"/>
        <v/>
      </c>
      <c r="AE1120" s="23" t="str">
        <f t="shared" si="781"/>
        <v/>
      </c>
      <c r="AF1120" s="23" t="str">
        <f t="shared" si="782"/>
        <v/>
      </c>
      <c r="AG1120" s="23" t="str">
        <f t="shared" si="787"/>
        <v/>
      </c>
      <c r="AH1120" s="25" t="str">
        <f t="shared" si="759"/>
        <v/>
      </c>
      <c r="AI1120" s="25" t="str">
        <f t="shared" si="760"/>
        <v/>
      </c>
      <c r="AJ1120" s="1" t="str">
        <f t="shared" si="768"/>
        <v/>
      </c>
      <c r="AK1120" s="10" t="e">
        <f t="shared" si="769"/>
        <v>#DIV/0!</v>
      </c>
      <c r="AL1120" s="10" t="e">
        <f t="shared" si="774"/>
        <v>#DIV/0!</v>
      </c>
      <c r="AM1120">
        <f t="shared" si="770"/>
        <v>0</v>
      </c>
      <c r="AN1120">
        <f t="shared" si="761"/>
        <v>0</v>
      </c>
      <c r="AO1120">
        <f t="shared" si="762"/>
        <v>0</v>
      </c>
      <c r="AP1120">
        <f t="shared" ca="1" si="748"/>
        <v>0.31746865526818713</v>
      </c>
      <c r="AQ1120">
        <f t="shared" ca="1" si="748"/>
        <v>5.8104389592701926</v>
      </c>
      <c r="AR1120">
        <f t="shared" ca="1" si="775"/>
        <v>5.4637637103421545E-2</v>
      </c>
      <c r="AS1120">
        <f t="shared" ca="1" si="776"/>
        <v>5.1807023740860103</v>
      </c>
      <c r="AT1120">
        <f t="shared" si="763"/>
        <v>0</v>
      </c>
      <c r="AU1120">
        <f t="shared" ca="1" si="777"/>
        <v>1.1880999044956095</v>
      </c>
      <c r="AV1120" t="e">
        <f t="shared" si="772"/>
        <v>#DIV/0!</v>
      </c>
      <c r="AW1120" t="e">
        <f t="shared" si="786"/>
        <v>#DIV/0!</v>
      </c>
      <c r="AX1120" t="e">
        <f t="shared" si="785"/>
        <v>#DIV/0!</v>
      </c>
      <c r="AY1120" t="e">
        <f t="shared" si="746"/>
        <v>#DIV/0!</v>
      </c>
      <c r="AZ1120" t="e">
        <f t="shared" si="745"/>
        <v>#DIV/0!</v>
      </c>
    </row>
    <row r="1121" spans="7:52" x14ac:dyDescent="0.3">
      <c r="G1121" s="1" t="str">
        <f t="shared" si="771"/>
        <v/>
      </c>
      <c r="H1121" s="2" t="str">
        <f t="shared" si="784"/>
        <v/>
      </c>
      <c r="I1121" s="6" t="str" cm="1">
        <f t="array" ref="I1121">_xlfn.IFS(AND(G1120&lt;H1120,G1121&gt;H1121),"BUY", AND(G1120&gt;H1120,G1121&lt;H1121),"SELL",TRUE,"")</f>
        <v/>
      </c>
      <c r="J1121" s="1">
        <f t="shared" ca="1" si="750"/>
        <v>0</v>
      </c>
      <c r="K1121" s="3" t="str">
        <f t="shared" ca="1" si="764"/>
        <v/>
      </c>
      <c r="L1121" s="3" t="str">
        <f t="shared" si="765"/>
        <v/>
      </c>
      <c r="M1121" s="3" t="str">
        <f t="shared" si="766"/>
        <v/>
      </c>
      <c r="N1121" s="4">
        <f t="shared" si="751"/>
        <v>-1</v>
      </c>
      <c r="O1121" s="2" t="str">
        <f t="shared" si="767"/>
        <v/>
      </c>
      <c r="P1121" s="1" t="str">
        <f t="shared" si="752"/>
        <v/>
      </c>
      <c r="Q1121" s="1" t="str">
        <f t="shared" si="753"/>
        <v/>
      </c>
      <c r="R1121" s="1" t="str">
        <f>IF(ISBLANK(A1121),"",SUM($Q$2:Q1121))</f>
        <v/>
      </c>
      <c r="S1121" s="1" t="str">
        <f>IF(ISBLANK(A1121),"",SUM($F$2:F1121))</f>
        <v/>
      </c>
      <c r="T1121" s="1" t="str">
        <f t="shared" si="754"/>
        <v/>
      </c>
      <c r="U1121" s="1" t="str">
        <f t="shared" si="755"/>
        <v/>
      </c>
      <c r="V1121" s="17">
        <f t="shared" si="756"/>
        <v>0</v>
      </c>
      <c r="W1121" s="17">
        <f t="shared" si="757"/>
        <v>0</v>
      </c>
      <c r="X1121" s="17">
        <f t="shared" si="758"/>
        <v>0</v>
      </c>
      <c r="Y1121" s="22">
        <f t="shared" si="788"/>
        <v>0</v>
      </c>
      <c r="Z1121" s="22">
        <f t="shared" si="788"/>
        <v>0</v>
      </c>
      <c r="AA1121" s="22">
        <f t="shared" si="788"/>
        <v>0</v>
      </c>
      <c r="AB1121" s="23" t="str">
        <f t="shared" si="778"/>
        <v/>
      </c>
      <c r="AC1121" s="23" t="str">
        <f t="shared" si="779"/>
        <v/>
      </c>
      <c r="AD1121" s="23" t="str">
        <f t="shared" si="780"/>
        <v/>
      </c>
      <c r="AE1121" s="23" t="str">
        <f t="shared" si="781"/>
        <v/>
      </c>
      <c r="AF1121" s="23" t="str">
        <f t="shared" si="782"/>
        <v/>
      </c>
      <c r="AG1121" s="23" t="str">
        <f t="shared" si="787"/>
        <v/>
      </c>
      <c r="AH1121" s="25" t="str">
        <f t="shared" si="759"/>
        <v/>
      </c>
      <c r="AI1121" s="25" t="str">
        <f t="shared" si="760"/>
        <v/>
      </c>
      <c r="AJ1121" s="1" t="str">
        <f t="shared" si="768"/>
        <v/>
      </c>
      <c r="AK1121" s="10" t="e">
        <f t="shared" si="769"/>
        <v>#DIV/0!</v>
      </c>
      <c r="AL1121" s="10" t="e">
        <f t="shared" si="774"/>
        <v>#DIV/0!</v>
      </c>
      <c r="AM1121">
        <f t="shared" si="770"/>
        <v>0</v>
      </c>
      <c r="AN1121">
        <f t="shared" si="761"/>
        <v>0</v>
      </c>
      <c r="AO1121">
        <f t="shared" si="762"/>
        <v>0</v>
      </c>
      <c r="AP1121">
        <f t="shared" ca="1" si="748"/>
        <v>0.29479232274903089</v>
      </c>
      <c r="AQ1121">
        <f t="shared" ca="1" si="748"/>
        <v>5.395407605036608</v>
      </c>
      <c r="AR1121">
        <f t="shared" ca="1" si="775"/>
        <v>5.4637637103421531E-2</v>
      </c>
      <c r="AS1121">
        <f t="shared" ca="1" si="776"/>
        <v>5.1807023740860103</v>
      </c>
      <c r="AT1121">
        <f t="shared" si="763"/>
        <v>0</v>
      </c>
      <c r="AU1121">
        <f t="shared" ca="1" si="777"/>
        <v>1.103235625603066</v>
      </c>
      <c r="AV1121" t="e">
        <f t="shared" si="772"/>
        <v>#DIV/0!</v>
      </c>
      <c r="AW1121" t="e">
        <f t="shared" si="786"/>
        <v>#DIV/0!</v>
      </c>
      <c r="AX1121" t="e">
        <f t="shared" si="785"/>
        <v>#DIV/0!</v>
      </c>
      <c r="AY1121" t="e">
        <f t="shared" si="746"/>
        <v>#DIV/0!</v>
      </c>
      <c r="AZ1121" t="e">
        <f t="shared" si="745"/>
        <v>#DIV/0!</v>
      </c>
    </row>
    <row r="1122" spans="7:52" x14ac:dyDescent="0.3">
      <c r="G1122" s="1" t="str">
        <f t="shared" si="771"/>
        <v/>
      </c>
      <c r="H1122" s="2" t="str">
        <f t="shared" si="784"/>
        <v/>
      </c>
      <c r="I1122" s="6" t="str" cm="1">
        <f t="array" ref="I1122">_xlfn.IFS(AND(G1121&lt;H1121,G1122&gt;H1122),"BUY", AND(G1121&gt;H1121,G1122&lt;H1122),"SELL",TRUE,"")</f>
        <v/>
      </c>
      <c r="J1122" s="1">
        <f t="shared" ca="1" si="750"/>
        <v>0</v>
      </c>
      <c r="K1122" s="3" t="str">
        <f t="shared" ca="1" si="764"/>
        <v/>
      </c>
      <c r="L1122" s="3" t="str">
        <f t="shared" si="765"/>
        <v/>
      </c>
      <c r="M1122" s="3" t="str">
        <f t="shared" si="766"/>
        <v/>
      </c>
      <c r="N1122" s="4">
        <f t="shared" si="751"/>
        <v>-1</v>
      </c>
      <c r="O1122" s="2" t="str">
        <f t="shared" si="767"/>
        <v/>
      </c>
      <c r="P1122" s="1" t="str">
        <f t="shared" si="752"/>
        <v/>
      </c>
      <c r="Q1122" s="1" t="str">
        <f t="shared" si="753"/>
        <v/>
      </c>
      <c r="R1122" s="1" t="str">
        <f>IF(ISBLANK(A1122),"",SUM($Q$2:Q1122))</f>
        <v/>
      </c>
      <c r="S1122" s="1" t="str">
        <f>IF(ISBLANK(A1122),"",SUM($F$2:F1122))</f>
        <v/>
      </c>
      <c r="T1122" s="1" t="str">
        <f t="shared" si="754"/>
        <v/>
      </c>
      <c r="U1122" s="1" t="str">
        <f t="shared" si="755"/>
        <v/>
      </c>
      <c r="V1122" s="17">
        <f t="shared" si="756"/>
        <v>0</v>
      </c>
      <c r="W1122" s="17">
        <f t="shared" si="757"/>
        <v>0</v>
      </c>
      <c r="X1122" s="17">
        <f t="shared" si="758"/>
        <v>0</v>
      </c>
      <c r="Y1122" s="22">
        <f t="shared" si="788"/>
        <v>0</v>
      </c>
      <c r="Z1122" s="22">
        <f t="shared" si="788"/>
        <v>0</v>
      </c>
      <c r="AA1122" s="22">
        <f t="shared" si="788"/>
        <v>0</v>
      </c>
      <c r="AB1122" s="23" t="str">
        <f t="shared" si="778"/>
        <v/>
      </c>
      <c r="AC1122" s="23" t="str">
        <f t="shared" si="779"/>
        <v/>
      </c>
      <c r="AD1122" s="23" t="str">
        <f t="shared" si="780"/>
        <v/>
      </c>
      <c r="AE1122" s="23" t="str">
        <f t="shared" si="781"/>
        <v/>
      </c>
      <c r="AF1122" s="23" t="str">
        <f t="shared" si="782"/>
        <v/>
      </c>
      <c r="AG1122" s="23" t="str">
        <f t="shared" si="787"/>
        <v/>
      </c>
      <c r="AH1122" s="25" t="str">
        <f t="shared" si="759"/>
        <v/>
      </c>
      <c r="AI1122" s="25" t="str">
        <f t="shared" si="760"/>
        <v/>
      </c>
      <c r="AJ1122" s="1" t="str">
        <f t="shared" si="768"/>
        <v/>
      </c>
      <c r="AK1122" s="10" t="e">
        <f t="shared" si="769"/>
        <v>#DIV/0!</v>
      </c>
      <c r="AL1122" s="10" t="e">
        <f t="shared" si="774"/>
        <v>#DIV/0!</v>
      </c>
      <c r="AM1122">
        <f t="shared" si="770"/>
        <v>0</v>
      </c>
      <c r="AN1122">
        <f t="shared" si="761"/>
        <v>0</v>
      </c>
      <c r="AO1122">
        <f t="shared" si="762"/>
        <v>0</v>
      </c>
      <c r="AP1122">
        <f t="shared" ca="1" si="748"/>
        <v>0.27373572826695725</v>
      </c>
      <c r="AQ1122">
        <f t="shared" ca="1" si="748"/>
        <v>5.0100213475339928</v>
      </c>
      <c r="AR1122">
        <f t="shared" ca="1" si="775"/>
        <v>5.4637637103421538E-2</v>
      </c>
      <c r="AS1122">
        <f t="shared" ca="1" si="776"/>
        <v>5.1807023740860103</v>
      </c>
      <c r="AT1122">
        <f t="shared" si="763"/>
        <v>0</v>
      </c>
      <c r="AU1122">
        <f t="shared" ca="1" si="777"/>
        <v>1.0244330809171327</v>
      </c>
      <c r="AV1122" t="e">
        <f t="shared" si="772"/>
        <v>#DIV/0!</v>
      </c>
      <c r="AW1122" t="e">
        <f t="shared" si="786"/>
        <v>#DIV/0!</v>
      </c>
      <c r="AX1122" t="e">
        <f t="shared" si="785"/>
        <v>#DIV/0!</v>
      </c>
      <c r="AY1122" t="e">
        <f t="shared" si="746"/>
        <v>#DIV/0!</v>
      </c>
      <c r="AZ1122" t="e">
        <f t="shared" si="745"/>
        <v>#DIV/0!</v>
      </c>
    </row>
    <row r="1123" spans="7:52" x14ac:dyDescent="0.3">
      <c r="G1123" s="1" t="str">
        <f t="shared" si="771"/>
        <v/>
      </c>
      <c r="H1123" s="2" t="str">
        <f t="shared" si="784"/>
        <v/>
      </c>
      <c r="I1123" s="6" t="str" cm="1">
        <f t="array" ref="I1123">_xlfn.IFS(AND(G1122&lt;H1122,G1123&gt;H1123),"BUY", AND(G1122&gt;H1122,G1123&lt;H1123),"SELL",TRUE,"")</f>
        <v/>
      </c>
      <c r="J1123" s="1">
        <f t="shared" ca="1" si="750"/>
        <v>0</v>
      </c>
      <c r="K1123" s="3" t="str">
        <f t="shared" ca="1" si="764"/>
        <v/>
      </c>
      <c r="L1123" s="3" t="str">
        <f t="shared" si="765"/>
        <v/>
      </c>
      <c r="M1123" s="3" t="str">
        <f t="shared" si="766"/>
        <v/>
      </c>
      <c r="N1123" s="4">
        <f t="shared" si="751"/>
        <v>-1</v>
      </c>
      <c r="O1123" s="2" t="str">
        <f t="shared" si="767"/>
        <v/>
      </c>
      <c r="P1123" s="1" t="str">
        <f t="shared" si="752"/>
        <v/>
      </c>
      <c r="Q1123" s="1" t="str">
        <f t="shared" si="753"/>
        <v/>
      </c>
      <c r="R1123" s="1" t="str">
        <f>IF(ISBLANK(A1123),"",SUM($Q$2:Q1123))</f>
        <v/>
      </c>
      <c r="S1123" s="1" t="str">
        <f>IF(ISBLANK(A1123),"",SUM($F$2:F1123))</f>
        <v/>
      </c>
      <c r="T1123" s="1" t="str">
        <f t="shared" si="754"/>
        <v/>
      </c>
      <c r="U1123" s="1" t="str">
        <f t="shared" si="755"/>
        <v/>
      </c>
      <c r="V1123" s="17">
        <f t="shared" si="756"/>
        <v>0</v>
      </c>
      <c r="W1123" s="17">
        <f t="shared" si="757"/>
        <v>0</v>
      </c>
      <c r="X1123" s="17">
        <f t="shared" si="758"/>
        <v>0</v>
      </c>
      <c r="Y1123" s="22">
        <f t="shared" si="788"/>
        <v>0</v>
      </c>
      <c r="Z1123" s="22">
        <f t="shared" si="788"/>
        <v>0</v>
      </c>
      <c r="AA1123" s="22">
        <f t="shared" si="788"/>
        <v>0</v>
      </c>
      <c r="AB1123" s="23" t="str">
        <f t="shared" si="778"/>
        <v/>
      </c>
      <c r="AC1123" s="23" t="str">
        <f t="shared" si="779"/>
        <v/>
      </c>
      <c r="AD1123" s="23" t="str">
        <f t="shared" si="780"/>
        <v/>
      </c>
      <c r="AE1123" s="23" t="str">
        <f t="shared" si="781"/>
        <v/>
      </c>
      <c r="AF1123" s="23" t="str">
        <f t="shared" si="782"/>
        <v/>
      </c>
      <c r="AG1123" s="23" t="str">
        <f t="shared" si="787"/>
        <v/>
      </c>
      <c r="AH1123" s="25" t="str">
        <f t="shared" si="759"/>
        <v/>
      </c>
      <c r="AI1123" s="25" t="str">
        <f t="shared" si="760"/>
        <v/>
      </c>
      <c r="AJ1123" s="1" t="str">
        <f t="shared" si="768"/>
        <v/>
      </c>
      <c r="AK1123" s="10" t="e">
        <f t="shared" si="769"/>
        <v>#DIV/0!</v>
      </c>
      <c r="AL1123" s="10" t="e">
        <f t="shared" si="774"/>
        <v>#DIV/0!</v>
      </c>
      <c r="AM1123">
        <f t="shared" si="770"/>
        <v>0</v>
      </c>
      <c r="AN1123">
        <f t="shared" si="761"/>
        <v>0</v>
      </c>
      <c r="AO1123">
        <f t="shared" si="762"/>
        <v>0</v>
      </c>
      <c r="AP1123">
        <f t="shared" ca="1" si="748"/>
        <v>0.25418317624788889</v>
      </c>
      <c r="AQ1123">
        <f t="shared" ca="1" si="748"/>
        <v>4.6521626798529931</v>
      </c>
      <c r="AR1123">
        <f t="shared" ca="1" si="775"/>
        <v>5.4637637103421538E-2</v>
      </c>
      <c r="AS1123">
        <f t="shared" ca="1" si="776"/>
        <v>5.1807023740860103</v>
      </c>
      <c r="AT1123">
        <f t="shared" si="763"/>
        <v>0</v>
      </c>
      <c r="AU1123">
        <f t="shared" ca="1" si="777"/>
        <v>0.95125928942305182</v>
      </c>
      <c r="AV1123" t="e">
        <f t="shared" si="772"/>
        <v>#DIV/0!</v>
      </c>
      <c r="AW1123" t="e">
        <f t="shared" si="786"/>
        <v>#DIV/0!</v>
      </c>
      <c r="AX1123" t="e">
        <f t="shared" si="785"/>
        <v>#DIV/0!</v>
      </c>
      <c r="AY1123" t="e">
        <f t="shared" si="746"/>
        <v>#DIV/0!</v>
      </c>
      <c r="AZ1123" t="e">
        <f t="shared" ref="AZ1123:AZ1186" si="789">AX1123 - AY1123</f>
        <v>#DIV/0!</v>
      </c>
    </row>
    <row r="1124" spans="7:52" x14ac:dyDescent="0.3">
      <c r="G1124" s="1" t="str">
        <f t="shared" si="771"/>
        <v/>
      </c>
      <c r="H1124" s="2" t="str">
        <f t="shared" si="784"/>
        <v/>
      </c>
      <c r="I1124" s="6" t="str" cm="1">
        <f t="array" ref="I1124">_xlfn.IFS(AND(G1123&lt;H1123,G1124&gt;H1124),"BUY", AND(G1123&gt;H1123,G1124&lt;H1124),"SELL",TRUE,"")</f>
        <v/>
      </c>
      <c r="J1124" s="1">
        <f t="shared" ca="1" si="750"/>
        <v>0</v>
      </c>
      <c r="K1124" s="3" t="str">
        <f t="shared" ca="1" si="764"/>
        <v/>
      </c>
      <c r="L1124" s="3" t="str">
        <f t="shared" si="765"/>
        <v/>
      </c>
      <c r="M1124" s="3" t="str">
        <f t="shared" si="766"/>
        <v/>
      </c>
      <c r="N1124" s="4">
        <f t="shared" si="751"/>
        <v>-1</v>
      </c>
      <c r="O1124" s="2" t="str">
        <f t="shared" si="767"/>
        <v/>
      </c>
      <c r="P1124" s="1" t="str">
        <f t="shared" si="752"/>
        <v/>
      </c>
      <c r="Q1124" s="1" t="str">
        <f t="shared" si="753"/>
        <v/>
      </c>
      <c r="R1124" s="1" t="str">
        <f>IF(ISBLANK(A1124),"",SUM($Q$2:Q1124))</f>
        <v/>
      </c>
      <c r="S1124" s="1" t="str">
        <f>IF(ISBLANK(A1124),"",SUM($F$2:F1124))</f>
        <v/>
      </c>
      <c r="T1124" s="1" t="str">
        <f t="shared" si="754"/>
        <v/>
      </c>
      <c r="U1124" s="1" t="str">
        <f t="shared" si="755"/>
        <v/>
      </c>
      <c r="V1124" s="17">
        <f t="shared" si="756"/>
        <v>0</v>
      </c>
      <c r="W1124" s="17">
        <f t="shared" si="757"/>
        <v>0</v>
      </c>
      <c r="X1124" s="17">
        <f t="shared" si="758"/>
        <v>0</v>
      </c>
      <c r="Y1124" s="22">
        <f t="shared" si="788"/>
        <v>0</v>
      </c>
      <c r="Z1124" s="22">
        <f t="shared" si="788"/>
        <v>0</v>
      </c>
      <c r="AA1124" s="22">
        <f t="shared" si="788"/>
        <v>0</v>
      </c>
      <c r="AB1124" s="23" t="str">
        <f t="shared" si="778"/>
        <v/>
      </c>
      <c r="AC1124" s="23" t="str">
        <f t="shared" si="779"/>
        <v/>
      </c>
      <c r="AD1124" s="23" t="str">
        <f t="shared" si="780"/>
        <v/>
      </c>
      <c r="AE1124" s="23" t="str">
        <f t="shared" si="781"/>
        <v/>
      </c>
      <c r="AF1124" s="23" t="str">
        <f t="shared" si="782"/>
        <v/>
      </c>
      <c r="AG1124" s="23" t="str">
        <f t="shared" si="787"/>
        <v/>
      </c>
      <c r="AH1124" s="25" t="str">
        <f t="shared" si="759"/>
        <v/>
      </c>
      <c r="AI1124" s="25" t="str">
        <f t="shared" si="760"/>
        <v/>
      </c>
      <c r="AJ1124" s="1" t="str">
        <f t="shared" si="768"/>
        <v/>
      </c>
      <c r="AK1124" s="10" t="e">
        <f t="shared" si="769"/>
        <v>#DIV/0!</v>
      </c>
      <c r="AL1124" s="10" t="e">
        <f t="shared" si="774"/>
        <v>#DIV/0!</v>
      </c>
      <c r="AM1124">
        <f t="shared" si="770"/>
        <v>0</v>
      </c>
      <c r="AN1124">
        <f t="shared" si="761"/>
        <v>0</v>
      </c>
      <c r="AO1124">
        <f t="shared" si="762"/>
        <v>0</v>
      </c>
      <c r="AP1124">
        <f t="shared" ca="1" si="748"/>
        <v>0.2360272350873254</v>
      </c>
      <c r="AQ1124">
        <f t="shared" ca="1" si="748"/>
        <v>4.3198653455777798</v>
      </c>
      <c r="AR1124">
        <f t="shared" ca="1" si="775"/>
        <v>5.4637637103421538E-2</v>
      </c>
      <c r="AS1124">
        <f t="shared" ca="1" si="776"/>
        <v>5.1807023740860103</v>
      </c>
      <c r="AT1124">
        <f t="shared" si="763"/>
        <v>0</v>
      </c>
      <c r="AU1124">
        <f t="shared" ca="1" si="777"/>
        <v>0.88331219732140531</v>
      </c>
      <c r="AV1124" t="e">
        <f t="shared" si="772"/>
        <v>#DIV/0!</v>
      </c>
      <c r="AW1124" t="e">
        <f t="shared" si="786"/>
        <v>#DIV/0!</v>
      </c>
      <c r="AX1124" t="e">
        <f t="shared" si="785"/>
        <v>#DIV/0!</v>
      </c>
      <c r="AY1124" t="e">
        <f t="shared" ref="AY1124:AY1187" si="790">AVERAGE(AX1116:AX1124)</f>
        <v>#DIV/0!</v>
      </c>
      <c r="AZ1124" t="e">
        <f t="shared" si="789"/>
        <v>#DIV/0!</v>
      </c>
    </row>
    <row r="1125" spans="7:52" x14ac:dyDescent="0.3">
      <c r="G1125" s="1" t="str">
        <f t="shared" si="771"/>
        <v/>
      </c>
      <c r="H1125" s="2" t="str">
        <f t="shared" si="784"/>
        <v/>
      </c>
      <c r="I1125" s="6" t="str" cm="1">
        <f t="array" ref="I1125">_xlfn.IFS(AND(G1124&lt;H1124,G1125&gt;H1125),"BUY", AND(G1124&gt;H1124,G1125&lt;H1125),"SELL",TRUE,"")</f>
        <v/>
      </c>
      <c r="J1125" s="1">
        <f t="shared" ca="1" si="750"/>
        <v>0</v>
      </c>
      <c r="K1125" s="3" t="str">
        <f t="shared" ca="1" si="764"/>
        <v/>
      </c>
      <c r="L1125" s="3" t="str">
        <f t="shared" si="765"/>
        <v/>
      </c>
      <c r="M1125" s="3" t="str">
        <f t="shared" si="766"/>
        <v/>
      </c>
      <c r="N1125" s="4">
        <f t="shared" si="751"/>
        <v>-1</v>
      </c>
      <c r="O1125" s="2" t="str">
        <f t="shared" si="767"/>
        <v/>
      </c>
      <c r="P1125" s="1" t="str">
        <f t="shared" si="752"/>
        <v/>
      </c>
      <c r="Q1125" s="1" t="str">
        <f t="shared" si="753"/>
        <v/>
      </c>
      <c r="R1125" s="1" t="str">
        <f>IF(ISBLANK(A1125),"",SUM($Q$2:Q1125))</f>
        <v/>
      </c>
      <c r="S1125" s="1" t="str">
        <f>IF(ISBLANK(A1125),"",SUM($F$2:F1125))</f>
        <v/>
      </c>
      <c r="T1125" s="1" t="str">
        <f t="shared" si="754"/>
        <v/>
      </c>
      <c r="U1125" s="1" t="str">
        <f t="shared" si="755"/>
        <v/>
      </c>
      <c r="V1125" s="17">
        <f t="shared" si="756"/>
        <v>0</v>
      </c>
      <c r="W1125" s="17">
        <f t="shared" si="757"/>
        <v>0</v>
      </c>
      <c r="X1125" s="17">
        <f t="shared" si="758"/>
        <v>0</v>
      </c>
      <c r="Y1125" s="22">
        <f t="shared" si="788"/>
        <v>0</v>
      </c>
      <c r="Z1125" s="22">
        <f t="shared" si="788"/>
        <v>0</v>
      </c>
      <c r="AA1125" s="22">
        <f t="shared" si="788"/>
        <v>0</v>
      </c>
      <c r="AB1125" s="23" t="str">
        <f t="shared" si="778"/>
        <v/>
      </c>
      <c r="AC1125" s="23" t="str">
        <f t="shared" si="779"/>
        <v/>
      </c>
      <c r="AD1125" s="23" t="str">
        <f t="shared" si="780"/>
        <v/>
      </c>
      <c r="AE1125" s="23" t="str">
        <f t="shared" si="781"/>
        <v/>
      </c>
      <c r="AF1125" s="23" t="str">
        <f t="shared" si="782"/>
        <v/>
      </c>
      <c r="AG1125" s="23" t="str">
        <f t="shared" si="787"/>
        <v/>
      </c>
      <c r="AH1125" s="25" t="str">
        <f t="shared" si="759"/>
        <v/>
      </c>
      <c r="AI1125" s="25" t="str">
        <f t="shared" si="760"/>
        <v/>
      </c>
      <c r="AJ1125" s="1" t="str">
        <f t="shared" si="768"/>
        <v/>
      </c>
      <c r="AK1125" s="10" t="e">
        <f t="shared" si="769"/>
        <v>#DIV/0!</v>
      </c>
      <c r="AL1125" s="10" t="e">
        <f t="shared" si="774"/>
        <v>#DIV/0!</v>
      </c>
      <c r="AM1125">
        <f t="shared" si="770"/>
        <v>0</v>
      </c>
      <c r="AN1125">
        <f t="shared" si="761"/>
        <v>0</v>
      </c>
      <c r="AO1125">
        <f t="shared" si="762"/>
        <v>0</v>
      </c>
      <c r="AP1125">
        <f t="shared" ca="1" si="748"/>
        <v>0.21916814686680214</v>
      </c>
      <c r="AQ1125">
        <f t="shared" ca="1" si="748"/>
        <v>4.0113035351793673</v>
      </c>
      <c r="AR1125">
        <f t="shared" ca="1" si="775"/>
        <v>5.4637637103421524E-2</v>
      </c>
      <c r="AS1125">
        <f t="shared" ca="1" si="776"/>
        <v>5.1807023740860103</v>
      </c>
      <c r="AT1125">
        <f t="shared" si="763"/>
        <v>0</v>
      </c>
      <c r="AU1125">
        <f t="shared" ca="1" si="777"/>
        <v>0.8202184689413049</v>
      </c>
      <c r="AV1125" t="e">
        <f t="shared" si="772"/>
        <v>#DIV/0!</v>
      </c>
      <c r="AW1125" t="e">
        <f t="shared" si="786"/>
        <v>#DIV/0!</v>
      </c>
      <c r="AX1125" t="e">
        <f t="shared" si="785"/>
        <v>#DIV/0!</v>
      </c>
      <c r="AY1125" t="e">
        <f t="shared" si="790"/>
        <v>#DIV/0!</v>
      </c>
      <c r="AZ1125" t="e">
        <f t="shared" si="789"/>
        <v>#DIV/0!</v>
      </c>
    </row>
    <row r="1126" spans="7:52" x14ac:dyDescent="0.3">
      <c r="G1126" s="1" t="str">
        <f t="shared" si="771"/>
        <v/>
      </c>
      <c r="H1126" s="2" t="str">
        <f t="shared" si="784"/>
        <v/>
      </c>
      <c r="I1126" s="6" t="str" cm="1">
        <f t="array" ref="I1126">_xlfn.IFS(AND(G1125&lt;H1125,G1126&gt;H1126),"BUY", AND(G1125&gt;H1125,G1126&lt;H1126),"SELL",TRUE,"")</f>
        <v/>
      </c>
      <c r="J1126" s="1">
        <f t="shared" ca="1" si="750"/>
        <v>0</v>
      </c>
      <c r="K1126" s="3" t="str">
        <f t="shared" ca="1" si="764"/>
        <v/>
      </c>
      <c r="L1126" s="3" t="str">
        <f t="shared" si="765"/>
        <v/>
      </c>
      <c r="M1126" s="3" t="str">
        <f t="shared" si="766"/>
        <v/>
      </c>
      <c r="N1126" s="4">
        <f t="shared" si="751"/>
        <v>-1</v>
      </c>
      <c r="O1126" s="2" t="str">
        <f t="shared" si="767"/>
        <v/>
      </c>
      <c r="P1126" s="1" t="str">
        <f t="shared" si="752"/>
        <v/>
      </c>
      <c r="Q1126" s="1" t="str">
        <f t="shared" si="753"/>
        <v/>
      </c>
      <c r="R1126" s="1" t="str">
        <f>IF(ISBLANK(A1126),"",SUM($Q$2:Q1126))</f>
        <v/>
      </c>
      <c r="S1126" s="1" t="str">
        <f>IF(ISBLANK(A1126),"",SUM($F$2:F1126))</f>
        <v/>
      </c>
      <c r="T1126" s="1" t="str">
        <f t="shared" si="754"/>
        <v/>
      </c>
      <c r="U1126" s="1" t="str">
        <f t="shared" si="755"/>
        <v/>
      </c>
      <c r="V1126" s="17">
        <f t="shared" si="756"/>
        <v>0</v>
      </c>
      <c r="W1126" s="17">
        <f t="shared" si="757"/>
        <v>0</v>
      </c>
      <c r="X1126" s="17">
        <f t="shared" si="758"/>
        <v>0</v>
      </c>
      <c r="Y1126" s="22">
        <f t="shared" si="788"/>
        <v>0</v>
      </c>
      <c r="Z1126" s="22">
        <f t="shared" si="788"/>
        <v>0</v>
      </c>
      <c r="AA1126" s="22">
        <f t="shared" si="788"/>
        <v>0</v>
      </c>
      <c r="AB1126" s="23" t="str">
        <f t="shared" si="778"/>
        <v/>
      </c>
      <c r="AC1126" s="23" t="str">
        <f t="shared" si="779"/>
        <v/>
      </c>
      <c r="AD1126" s="23" t="str">
        <f t="shared" si="780"/>
        <v/>
      </c>
      <c r="AE1126" s="23" t="str">
        <f t="shared" si="781"/>
        <v/>
      </c>
      <c r="AF1126" s="23" t="str">
        <f t="shared" si="782"/>
        <v/>
      </c>
      <c r="AG1126" s="23" t="str">
        <f t="shared" si="787"/>
        <v/>
      </c>
      <c r="AH1126" s="25" t="str">
        <f t="shared" si="759"/>
        <v/>
      </c>
      <c r="AI1126" s="25" t="str">
        <f t="shared" si="760"/>
        <v/>
      </c>
      <c r="AJ1126" s="1" t="str">
        <f t="shared" si="768"/>
        <v/>
      </c>
      <c r="AK1126" s="10" t="e">
        <f t="shared" si="769"/>
        <v>#DIV/0!</v>
      </c>
      <c r="AL1126" s="10" t="e">
        <f t="shared" si="774"/>
        <v>#DIV/0!</v>
      </c>
      <c r="AM1126">
        <f t="shared" si="770"/>
        <v>0</v>
      </c>
      <c r="AN1126">
        <f t="shared" si="761"/>
        <v>0</v>
      </c>
      <c r="AO1126">
        <f t="shared" si="762"/>
        <v>0</v>
      </c>
      <c r="AP1126">
        <f t="shared" ca="1" si="748"/>
        <v>0.20351327923345913</v>
      </c>
      <c r="AQ1126">
        <f t="shared" ca="1" si="748"/>
        <v>3.7247818540951267</v>
      </c>
      <c r="AR1126">
        <f t="shared" ca="1" si="775"/>
        <v>5.4637637103421531E-2</v>
      </c>
      <c r="AS1126">
        <f t="shared" ca="1" si="776"/>
        <v>5.1807023740860103</v>
      </c>
      <c r="AT1126">
        <f t="shared" si="763"/>
        <v>0</v>
      </c>
      <c r="AU1126">
        <f t="shared" ca="1" si="777"/>
        <v>0.7616314354454975</v>
      </c>
      <c r="AV1126" t="e">
        <f t="shared" si="772"/>
        <v>#DIV/0!</v>
      </c>
      <c r="AW1126" t="e">
        <f t="shared" si="786"/>
        <v>#DIV/0!</v>
      </c>
      <c r="AX1126" t="e">
        <f t="shared" si="785"/>
        <v>#DIV/0!</v>
      </c>
      <c r="AY1126" t="e">
        <f t="shared" si="790"/>
        <v>#DIV/0!</v>
      </c>
      <c r="AZ1126" t="e">
        <f t="shared" si="789"/>
        <v>#DIV/0!</v>
      </c>
    </row>
    <row r="1127" spans="7:52" x14ac:dyDescent="0.3">
      <c r="G1127" s="1" t="str">
        <f t="shared" si="771"/>
        <v/>
      </c>
      <c r="H1127" s="2" t="str">
        <f t="shared" si="784"/>
        <v/>
      </c>
      <c r="I1127" s="6" t="str" cm="1">
        <f t="array" ref="I1127">_xlfn.IFS(AND(G1126&lt;H1126,G1127&gt;H1127),"BUY", AND(G1126&gt;H1126,G1127&lt;H1127),"SELL",TRUE,"")</f>
        <v/>
      </c>
      <c r="J1127" s="1">
        <f t="shared" ca="1" si="750"/>
        <v>0</v>
      </c>
      <c r="K1127" s="3" t="str">
        <f t="shared" ca="1" si="764"/>
        <v/>
      </c>
      <c r="L1127" s="3" t="str">
        <f t="shared" si="765"/>
        <v/>
      </c>
      <c r="M1127" s="3" t="str">
        <f t="shared" si="766"/>
        <v/>
      </c>
      <c r="N1127" s="4">
        <f t="shared" si="751"/>
        <v>-1</v>
      </c>
      <c r="O1127" s="2" t="str">
        <f t="shared" si="767"/>
        <v/>
      </c>
      <c r="P1127" s="1" t="str">
        <f t="shared" si="752"/>
        <v/>
      </c>
      <c r="Q1127" s="1" t="str">
        <f t="shared" si="753"/>
        <v/>
      </c>
      <c r="R1127" s="1" t="str">
        <f>IF(ISBLANK(A1127),"",SUM($Q$2:Q1127))</f>
        <v/>
      </c>
      <c r="S1127" s="1" t="str">
        <f>IF(ISBLANK(A1127),"",SUM($F$2:F1127))</f>
        <v/>
      </c>
      <c r="T1127" s="1" t="str">
        <f t="shared" si="754"/>
        <v/>
      </c>
      <c r="U1127" s="1" t="str">
        <f t="shared" si="755"/>
        <v/>
      </c>
      <c r="V1127" s="17">
        <f t="shared" si="756"/>
        <v>0</v>
      </c>
      <c r="W1127" s="17">
        <f t="shared" si="757"/>
        <v>0</v>
      </c>
      <c r="X1127" s="17">
        <f t="shared" si="758"/>
        <v>0</v>
      </c>
      <c r="Y1127" s="22">
        <f t="shared" si="788"/>
        <v>0</v>
      </c>
      <c r="Z1127" s="22">
        <f t="shared" si="788"/>
        <v>0</v>
      </c>
      <c r="AA1127" s="22">
        <f t="shared" si="788"/>
        <v>0</v>
      </c>
      <c r="AB1127" s="23" t="str">
        <f t="shared" si="778"/>
        <v/>
      </c>
      <c r="AC1127" s="23" t="str">
        <f t="shared" si="779"/>
        <v/>
      </c>
      <c r="AD1127" s="23" t="str">
        <f t="shared" si="780"/>
        <v/>
      </c>
      <c r="AE1127" s="23" t="str">
        <f t="shared" si="781"/>
        <v/>
      </c>
      <c r="AF1127" s="23" t="str">
        <f t="shared" si="782"/>
        <v/>
      </c>
      <c r="AG1127" s="23" t="str">
        <f t="shared" si="787"/>
        <v/>
      </c>
      <c r="AH1127" s="25" t="str">
        <f t="shared" si="759"/>
        <v/>
      </c>
      <c r="AI1127" s="25" t="str">
        <f t="shared" si="760"/>
        <v/>
      </c>
      <c r="AJ1127" s="1" t="str">
        <f t="shared" si="768"/>
        <v/>
      </c>
      <c r="AK1127" s="10" t="e">
        <f t="shared" si="769"/>
        <v>#DIV/0!</v>
      </c>
      <c r="AL1127" s="10" t="e">
        <f t="shared" si="774"/>
        <v>#DIV/0!</v>
      </c>
      <c r="AM1127">
        <f t="shared" si="770"/>
        <v>0</v>
      </c>
      <c r="AN1127">
        <f t="shared" si="761"/>
        <v>0</v>
      </c>
      <c r="AO1127">
        <f t="shared" si="762"/>
        <v>0</v>
      </c>
      <c r="AP1127">
        <f t="shared" ca="1" si="748"/>
        <v>0.18897661643106919</v>
      </c>
      <c r="AQ1127">
        <f t="shared" ca="1" si="748"/>
        <v>3.4587260073740462</v>
      </c>
      <c r="AR1127">
        <f t="shared" ca="1" si="775"/>
        <v>5.4637637103421531E-2</v>
      </c>
      <c r="AS1127">
        <f t="shared" ca="1" si="776"/>
        <v>5.1807023740860103</v>
      </c>
      <c r="AT1127">
        <f t="shared" si="763"/>
        <v>0</v>
      </c>
      <c r="AU1127">
        <f t="shared" ca="1" si="777"/>
        <v>0.7072291900565334</v>
      </c>
      <c r="AV1127" t="e">
        <f t="shared" si="772"/>
        <v>#DIV/0!</v>
      </c>
      <c r="AW1127" t="e">
        <f t="shared" si="786"/>
        <v>#DIV/0!</v>
      </c>
      <c r="AX1127" t="e">
        <f t="shared" si="785"/>
        <v>#DIV/0!</v>
      </c>
      <c r="AY1127" t="e">
        <f t="shared" si="790"/>
        <v>#DIV/0!</v>
      </c>
      <c r="AZ1127" t="e">
        <f t="shared" si="789"/>
        <v>#DIV/0!</v>
      </c>
    </row>
    <row r="1128" spans="7:52" x14ac:dyDescent="0.3">
      <c r="G1128" s="1" t="str">
        <f t="shared" si="771"/>
        <v/>
      </c>
      <c r="H1128" s="2" t="str">
        <f t="shared" si="784"/>
        <v/>
      </c>
      <c r="I1128" s="6" t="str" cm="1">
        <f t="array" ref="I1128">_xlfn.IFS(AND(G1127&lt;H1127,G1128&gt;H1128),"BUY", AND(G1127&gt;H1127,G1128&lt;H1128),"SELL",TRUE,"")</f>
        <v/>
      </c>
      <c r="J1128" s="1">
        <f t="shared" ca="1" si="750"/>
        <v>0</v>
      </c>
      <c r="K1128" s="3" t="str">
        <f t="shared" ca="1" si="764"/>
        <v/>
      </c>
      <c r="L1128" s="3" t="str">
        <f t="shared" si="765"/>
        <v/>
      </c>
      <c r="M1128" s="3" t="str">
        <f t="shared" si="766"/>
        <v/>
      </c>
      <c r="N1128" s="4">
        <f t="shared" si="751"/>
        <v>-1</v>
      </c>
      <c r="O1128" s="2" t="str">
        <f t="shared" si="767"/>
        <v/>
      </c>
      <c r="P1128" s="1" t="str">
        <f t="shared" si="752"/>
        <v/>
      </c>
      <c r="Q1128" s="1" t="str">
        <f t="shared" si="753"/>
        <v/>
      </c>
      <c r="R1128" s="1" t="str">
        <f>IF(ISBLANK(A1128),"",SUM($Q$2:Q1128))</f>
        <v/>
      </c>
      <c r="S1128" s="1" t="str">
        <f>IF(ISBLANK(A1128),"",SUM($F$2:F1128))</f>
        <v/>
      </c>
      <c r="T1128" s="1" t="str">
        <f t="shared" si="754"/>
        <v/>
      </c>
      <c r="U1128" s="1" t="str">
        <f t="shared" si="755"/>
        <v/>
      </c>
      <c r="V1128" s="17">
        <f t="shared" si="756"/>
        <v>0</v>
      </c>
      <c r="W1128" s="17">
        <f t="shared" si="757"/>
        <v>0</v>
      </c>
      <c r="X1128" s="17">
        <f t="shared" si="758"/>
        <v>0</v>
      </c>
      <c r="Y1128" s="22">
        <f t="shared" si="788"/>
        <v>0</v>
      </c>
      <c r="Z1128" s="22">
        <f t="shared" si="788"/>
        <v>0</v>
      </c>
      <c r="AA1128" s="22">
        <f t="shared" si="788"/>
        <v>0</v>
      </c>
      <c r="AB1128" s="23" t="str">
        <f t="shared" si="778"/>
        <v/>
      </c>
      <c r="AC1128" s="23" t="str">
        <f t="shared" si="779"/>
        <v/>
      </c>
      <c r="AD1128" s="23" t="str">
        <f t="shared" si="780"/>
        <v/>
      </c>
      <c r="AE1128" s="23" t="str">
        <f t="shared" si="781"/>
        <v/>
      </c>
      <c r="AF1128" s="23" t="str">
        <f t="shared" si="782"/>
        <v/>
      </c>
      <c r="AG1128" s="23" t="str">
        <f t="shared" si="787"/>
        <v/>
      </c>
      <c r="AH1128" s="25" t="str">
        <f t="shared" si="759"/>
        <v/>
      </c>
      <c r="AI1128" s="25" t="str">
        <f t="shared" si="760"/>
        <v/>
      </c>
      <c r="AJ1128" s="1" t="str">
        <f t="shared" si="768"/>
        <v/>
      </c>
      <c r="AK1128" s="10" t="e">
        <f t="shared" si="769"/>
        <v>#DIV/0!</v>
      </c>
      <c r="AL1128" s="10" t="e">
        <f t="shared" si="774"/>
        <v>#DIV/0!</v>
      </c>
      <c r="AM1128">
        <f t="shared" si="770"/>
        <v>0</v>
      </c>
      <c r="AN1128">
        <f t="shared" si="761"/>
        <v>0</v>
      </c>
      <c r="AO1128">
        <f t="shared" si="762"/>
        <v>0</v>
      </c>
      <c r="AP1128">
        <f t="shared" ca="1" si="748"/>
        <v>0.1754782866859928</v>
      </c>
      <c r="AQ1128">
        <f t="shared" ca="1" si="748"/>
        <v>3.2116741497044714</v>
      </c>
      <c r="AR1128">
        <f t="shared" ca="1" si="775"/>
        <v>5.4637637103421524E-2</v>
      </c>
      <c r="AS1128">
        <f t="shared" ca="1" si="776"/>
        <v>5.1807023740860103</v>
      </c>
      <c r="AT1128">
        <f t="shared" si="763"/>
        <v>0</v>
      </c>
      <c r="AU1128">
        <f t="shared" ca="1" si="777"/>
        <v>0.65671281933820957</v>
      </c>
      <c r="AV1128" t="e">
        <f t="shared" si="772"/>
        <v>#DIV/0!</v>
      </c>
      <c r="AW1128" t="e">
        <f t="shared" si="786"/>
        <v>#DIV/0!</v>
      </c>
      <c r="AX1128" t="e">
        <f t="shared" si="785"/>
        <v>#DIV/0!</v>
      </c>
      <c r="AY1128" t="e">
        <f t="shared" si="790"/>
        <v>#DIV/0!</v>
      </c>
      <c r="AZ1128" t="e">
        <f t="shared" si="789"/>
        <v>#DIV/0!</v>
      </c>
    </row>
    <row r="1129" spans="7:52" x14ac:dyDescent="0.3">
      <c r="G1129" s="1" t="str">
        <f t="shared" si="771"/>
        <v/>
      </c>
      <c r="H1129" s="2" t="str">
        <f t="shared" si="784"/>
        <v/>
      </c>
      <c r="I1129" s="6" t="str" cm="1">
        <f t="array" ref="I1129">_xlfn.IFS(AND(G1128&lt;H1128,G1129&gt;H1129),"BUY", AND(G1128&gt;H1128,G1129&lt;H1129),"SELL",TRUE,"")</f>
        <v/>
      </c>
      <c r="J1129" s="1">
        <f t="shared" ca="1" si="750"/>
        <v>0</v>
      </c>
      <c r="K1129" s="3" t="str">
        <f t="shared" ca="1" si="764"/>
        <v/>
      </c>
      <c r="L1129" s="3" t="str">
        <f t="shared" si="765"/>
        <v/>
      </c>
      <c r="M1129" s="3" t="str">
        <f t="shared" si="766"/>
        <v/>
      </c>
      <c r="N1129" s="4">
        <f t="shared" si="751"/>
        <v>-1</v>
      </c>
      <c r="O1129" s="2" t="str">
        <f t="shared" si="767"/>
        <v/>
      </c>
      <c r="P1129" s="1" t="str">
        <f t="shared" si="752"/>
        <v/>
      </c>
      <c r="Q1129" s="1" t="str">
        <f t="shared" si="753"/>
        <v/>
      </c>
      <c r="R1129" s="1" t="str">
        <f>IF(ISBLANK(A1129),"",SUM($Q$2:Q1129))</f>
        <v/>
      </c>
      <c r="S1129" s="1" t="str">
        <f>IF(ISBLANK(A1129),"",SUM($F$2:F1129))</f>
        <v/>
      </c>
      <c r="T1129" s="1" t="str">
        <f t="shared" si="754"/>
        <v/>
      </c>
      <c r="U1129" s="1" t="str">
        <f t="shared" si="755"/>
        <v/>
      </c>
      <c r="V1129" s="17">
        <f t="shared" si="756"/>
        <v>0</v>
      </c>
      <c r="W1129" s="17">
        <f t="shared" si="757"/>
        <v>0</v>
      </c>
      <c r="X1129" s="17">
        <f t="shared" si="758"/>
        <v>0</v>
      </c>
      <c r="Y1129" s="22">
        <f t="shared" si="788"/>
        <v>0</v>
      </c>
      <c r="Z1129" s="22">
        <f t="shared" si="788"/>
        <v>0</v>
      </c>
      <c r="AA1129" s="22">
        <f t="shared" si="788"/>
        <v>0</v>
      </c>
      <c r="AB1129" s="23" t="str">
        <f t="shared" si="778"/>
        <v/>
      </c>
      <c r="AC1129" s="23" t="str">
        <f t="shared" si="779"/>
        <v/>
      </c>
      <c r="AD1129" s="23" t="str">
        <f t="shared" si="780"/>
        <v/>
      </c>
      <c r="AE1129" s="23" t="str">
        <f t="shared" si="781"/>
        <v/>
      </c>
      <c r="AF1129" s="23" t="str">
        <f t="shared" si="782"/>
        <v/>
      </c>
      <c r="AG1129" s="23" t="str">
        <f t="shared" si="787"/>
        <v/>
      </c>
      <c r="AH1129" s="25" t="str">
        <f t="shared" si="759"/>
        <v/>
      </c>
      <c r="AI1129" s="25" t="str">
        <f t="shared" si="760"/>
        <v/>
      </c>
      <c r="AJ1129" s="1" t="str">
        <f t="shared" si="768"/>
        <v/>
      </c>
      <c r="AK1129" s="10" t="e">
        <f t="shared" si="769"/>
        <v>#DIV/0!</v>
      </c>
      <c r="AL1129" s="10" t="e">
        <f t="shared" si="774"/>
        <v>#DIV/0!</v>
      </c>
      <c r="AM1129">
        <f t="shared" si="770"/>
        <v>0</v>
      </c>
      <c r="AN1129">
        <f t="shared" si="761"/>
        <v>0</v>
      </c>
      <c r="AO1129">
        <f t="shared" si="762"/>
        <v>0</v>
      </c>
      <c r="AP1129">
        <f t="shared" ca="1" si="748"/>
        <v>0.16294412335127903</v>
      </c>
      <c r="AQ1129">
        <f t="shared" ca="1" si="748"/>
        <v>2.982268853297009</v>
      </c>
      <c r="AR1129">
        <f t="shared" ca="1" si="775"/>
        <v>5.4637637103421531E-2</v>
      </c>
      <c r="AS1129">
        <f t="shared" ca="1" si="776"/>
        <v>5.1807023740860103</v>
      </c>
      <c r="AT1129">
        <f t="shared" si="763"/>
        <v>0</v>
      </c>
      <c r="AU1129">
        <f t="shared" ca="1" si="777"/>
        <v>0.60980476081405166</v>
      </c>
      <c r="AV1129" t="e">
        <f t="shared" si="772"/>
        <v>#DIV/0!</v>
      </c>
      <c r="AW1129" t="e">
        <f t="shared" si="786"/>
        <v>#DIV/0!</v>
      </c>
      <c r="AX1129" t="e">
        <f t="shared" si="785"/>
        <v>#DIV/0!</v>
      </c>
      <c r="AY1129" t="e">
        <f t="shared" si="790"/>
        <v>#DIV/0!</v>
      </c>
      <c r="AZ1129" t="e">
        <f t="shared" si="789"/>
        <v>#DIV/0!</v>
      </c>
    </row>
    <row r="1130" spans="7:52" x14ac:dyDescent="0.3">
      <c r="G1130" s="1" t="str">
        <f t="shared" si="771"/>
        <v/>
      </c>
      <c r="H1130" s="2" t="str">
        <f t="shared" si="784"/>
        <v/>
      </c>
      <c r="I1130" s="6" t="str" cm="1">
        <f t="array" ref="I1130">_xlfn.IFS(AND(G1129&lt;H1129,G1130&gt;H1130),"BUY", AND(G1129&gt;H1129,G1130&lt;H1130),"SELL",TRUE,"")</f>
        <v/>
      </c>
      <c r="J1130" s="1">
        <f t="shared" ca="1" si="750"/>
        <v>0</v>
      </c>
      <c r="K1130" s="3" t="str">
        <f t="shared" ca="1" si="764"/>
        <v/>
      </c>
      <c r="L1130" s="3" t="str">
        <f t="shared" si="765"/>
        <v/>
      </c>
      <c r="M1130" s="3" t="str">
        <f t="shared" si="766"/>
        <v/>
      </c>
      <c r="N1130" s="4">
        <f t="shared" si="751"/>
        <v>-1</v>
      </c>
      <c r="O1130" s="2" t="str">
        <f t="shared" si="767"/>
        <v/>
      </c>
      <c r="P1130" s="1" t="str">
        <f t="shared" si="752"/>
        <v/>
      </c>
      <c r="Q1130" s="1" t="str">
        <f t="shared" si="753"/>
        <v/>
      </c>
      <c r="R1130" s="1" t="str">
        <f>IF(ISBLANK(A1130),"",SUM($Q$2:Q1130))</f>
        <v/>
      </c>
      <c r="S1130" s="1" t="str">
        <f>IF(ISBLANK(A1130),"",SUM($F$2:F1130))</f>
        <v/>
      </c>
      <c r="T1130" s="1" t="str">
        <f t="shared" si="754"/>
        <v/>
      </c>
      <c r="U1130" s="1" t="str">
        <f t="shared" si="755"/>
        <v/>
      </c>
      <c r="V1130" s="17">
        <f t="shared" si="756"/>
        <v>0</v>
      </c>
      <c r="W1130" s="17">
        <f t="shared" si="757"/>
        <v>0</v>
      </c>
      <c r="X1130" s="17">
        <f t="shared" si="758"/>
        <v>0</v>
      </c>
      <c r="Y1130" s="22">
        <f t="shared" si="788"/>
        <v>0</v>
      </c>
      <c r="Z1130" s="22">
        <f t="shared" si="788"/>
        <v>0</v>
      </c>
      <c r="AA1130" s="22">
        <f t="shared" si="788"/>
        <v>0</v>
      </c>
      <c r="AB1130" s="23" t="str">
        <f t="shared" si="778"/>
        <v/>
      </c>
      <c r="AC1130" s="23" t="str">
        <f t="shared" si="779"/>
        <v/>
      </c>
      <c r="AD1130" s="23" t="str">
        <f t="shared" si="780"/>
        <v/>
      </c>
      <c r="AE1130" s="23" t="str">
        <f t="shared" si="781"/>
        <v/>
      </c>
      <c r="AF1130" s="23" t="str">
        <f t="shared" si="782"/>
        <v/>
      </c>
      <c r="AG1130" s="23" t="str">
        <f t="shared" si="787"/>
        <v/>
      </c>
      <c r="AH1130" s="25" t="str">
        <f t="shared" si="759"/>
        <v/>
      </c>
      <c r="AI1130" s="25" t="str">
        <f t="shared" si="760"/>
        <v/>
      </c>
      <c r="AJ1130" s="1" t="str">
        <f t="shared" si="768"/>
        <v/>
      </c>
      <c r="AK1130" s="10" t="e">
        <f t="shared" si="769"/>
        <v>#DIV/0!</v>
      </c>
      <c r="AL1130" s="10" t="e">
        <f t="shared" si="774"/>
        <v>#DIV/0!</v>
      </c>
      <c r="AM1130">
        <f t="shared" si="770"/>
        <v>0</v>
      </c>
      <c r="AN1130">
        <f t="shared" si="761"/>
        <v>0</v>
      </c>
      <c r="AO1130">
        <f t="shared" si="762"/>
        <v>0</v>
      </c>
      <c r="AP1130">
        <f t="shared" ca="1" si="748"/>
        <v>0.15130525739761622</v>
      </c>
      <c r="AQ1130">
        <f t="shared" ca="1" si="748"/>
        <v>2.7692496494900793</v>
      </c>
      <c r="AR1130">
        <f t="shared" ca="1" si="775"/>
        <v>5.4637637103421524E-2</v>
      </c>
      <c r="AS1130">
        <f t="shared" ca="1" si="776"/>
        <v>5.1807023740860103</v>
      </c>
      <c r="AT1130">
        <f t="shared" si="763"/>
        <v>0</v>
      </c>
      <c r="AU1130">
        <f t="shared" ca="1" si="777"/>
        <v>0.56624727789876228</v>
      </c>
      <c r="AV1130" t="e">
        <f t="shared" si="772"/>
        <v>#DIV/0!</v>
      </c>
      <c r="AW1130" t="e">
        <f t="shared" si="786"/>
        <v>#DIV/0!</v>
      </c>
      <c r="AX1130" t="e">
        <f t="shared" si="785"/>
        <v>#DIV/0!</v>
      </c>
      <c r="AY1130" t="e">
        <f t="shared" si="790"/>
        <v>#DIV/0!</v>
      </c>
      <c r="AZ1130" t="e">
        <f t="shared" si="789"/>
        <v>#DIV/0!</v>
      </c>
    </row>
    <row r="1131" spans="7:52" x14ac:dyDescent="0.3">
      <c r="G1131" s="1" t="str">
        <f t="shared" si="771"/>
        <v/>
      </c>
      <c r="H1131" s="2" t="str">
        <f t="shared" si="784"/>
        <v/>
      </c>
      <c r="I1131" s="6" t="str" cm="1">
        <f t="array" ref="I1131">_xlfn.IFS(AND(G1130&lt;H1130,G1131&gt;H1131),"BUY", AND(G1130&gt;H1130,G1131&lt;H1131),"SELL",TRUE,"")</f>
        <v/>
      </c>
      <c r="J1131" s="1">
        <f t="shared" ca="1" si="750"/>
        <v>0</v>
      </c>
      <c r="K1131" s="3" t="str">
        <f t="shared" ca="1" si="764"/>
        <v/>
      </c>
      <c r="L1131" s="3" t="str">
        <f t="shared" si="765"/>
        <v/>
      </c>
      <c r="M1131" s="3" t="str">
        <f t="shared" si="766"/>
        <v/>
      </c>
      <c r="N1131" s="4">
        <f t="shared" si="751"/>
        <v>-1</v>
      </c>
      <c r="O1131" s="2" t="str">
        <f t="shared" si="767"/>
        <v/>
      </c>
      <c r="P1131" s="1" t="str">
        <f t="shared" si="752"/>
        <v/>
      </c>
      <c r="Q1131" s="1" t="str">
        <f t="shared" si="753"/>
        <v/>
      </c>
      <c r="R1131" s="1" t="str">
        <f>IF(ISBLANK(A1131),"",SUM($Q$2:Q1131))</f>
        <v/>
      </c>
      <c r="S1131" s="1" t="str">
        <f>IF(ISBLANK(A1131),"",SUM($F$2:F1131))</f>
        <v/>
      </c>
      <c r="T1131" s="1" t="str">
        <f t="shared" si="754"/>
        <v/>
      </c>
      <c r="U1131" s="1" t="str">
        <f t="shared" si="755"/>
        <v/>
      </c>
      <c r="V1131" s="17">
        <f t="shared" si="756"/>
        <v>0</v>
      </c>
      <c r="W1131" s="17">
        <f t="shared" si="757"/>
        <v>0</v>
      </c>
      <c r="X1131" s="17">
        <f t="shared" si="758"/>
        <v>0</v>
      </c>
      <c r="Y1131" s="22">
        <f t="shared" si="788"/>
        <v>0</v>
      </c>
      <c r="Z1131" s="22">
        <f t="shared" si="788"/>
        <v>0</v>
      </c>
      <c r="AA1131" s="22">
        <f t="shared" si="788"/>
        <v>0</v>
      </c>
      <c r="AB1131" s="23" t="str">
        <f t="shared" si="778"/>
        <v/>
      </c>
      <c r="AC1131" s="23" t="str">
        <f t="shared" si="779"/>
        <v/>
      </c>
      <c r="AD1131" s="23" t="str">
        <f t="shared" si="780"/>
        <v/>
      </c>
      <c r="AE1131" s="23" t="str">
        <f t="shared" si="781"/>
        <v/>
      </c>
      <c r="AF1131" s="23" t="str">
        <f t="shared" si="782"/>
        <v/>
      </c>
      <c r="AG1131" s="23" t="str">
        <f t="shared" si="787"/>
        <v/>
      </c>
      <c r="AH1131" s="25" t="str">
        <f t="shared" si="759"/>
        <v/>
      </c>
      <c r="AI1131" s="25" t="str">
        <f t="shared" si="760"/>
        <v/>
      </c>
      <c r="AJ1131" s="1" t="str">
        <f t="shared" si="768"/>
        <v/>
      </c>
      <c r="AK1131" s="10" t="e">
        <f t="shared" si="769"/>
        <v>#DIV/0!</v>
      </c>
      <c r="AL1131" s="10" t="e">
        <f t="shared" si="774"/>
        <v>#DIV/0!</v>
      </c>
      <c r="AM1131">
        <f t="shared" si="770"/>
        <v>0</v>
      </c>
      <c r="AN1131">
        <f t="shared" si="761"/>
        <v>0</v>
      </c>
      <c r="AO1131">
        <f t="shared" si="762"/>
        <v>0</v>
      </c>
      <c r="AP1131">
        <f t="shared" ca="1" si="748"/>
        <v>0.14049773901207221</v>
      </c>
      <c r="AQ1131">
        <f t="shared" ca="1" si="748"/>
        <v>2.5714461030979305</v>
      </c>
      <c r="AR1131">
        <f t="shared" ca="1" si="775"/>
        <v>5.4637637103421538E-2</v>
      </c>
      <c r="AS1131">
        <f t="shared" ca="1" si="776"/>
        <v>5.1807023740860103</v>
      </c>
      <c r="AT1131">
        <f t="shared" si="763"/>
        <v>0</v>
      </c>
      <c r="AU1131">
        <f t="shared" ca="1" si="777"/>
        <v>0.52580104376313641</v>
      </c>
      <c r="AV1131" t="e">
        <f t="shared" si="772"/>
        <v>#DIV/0!</v>
      </c>
      <c r="AW1131" t="e">
        <f t="shared" si="786"/>
        <v>#DIV/0!</v>
      </c>
      <c r="AX1131" t="e">
        <f t="shared" si="785"/>
        <v>#DIV/0!</v>
      </c>
      <c r="AY1131" t="e">
        <f t="shared" si="790"/>
        <v>#DIV/0!</v>
      </c>
      <c r="AZ1131" t="e">
        <f t="shared" si="789"/>
        <v>#DIV/0!</v>
      </c>
    </row>
    <row r="1132" spans="7:52" x14ac:dyDescent="0.3">
      <c r="G1132" s="1" t="str">
        <f t="shared" si="771"/>
        <v/>
      </c>
      <c r="H1132" s="2" t="str">
        <f t="shared" si="784"/>
        <v/>
      </c>
      <c r="I1132" s="6" t="str" cm="1">
        <f t="array" ref="I1132">_xlfn.IFS(AND(G1131&lt;H1131,G1132&gt;H1132),"BUY", AND(G1131&gt;H1131,G1132&lt;H1132),"SELL",TRUE,"")</f>
        <v/>
      </c>
      <c r="J1132" s="1">
        <f t="shared" ca="1" si="750"/>
        <v>0</v>
      </c>
      <c r="K1132" s="3" t="str">
        <f t="shared" ca="1" si="764"/>
        <v/>
      </c>
      <c r="L1132" s="3" t="str">
        <f t="shared" si="765"/>
        <v/>
      </c>
      <c r="M1132" s="3" t="str">
        <f t="shared" si="766"/>
        <v/>
      </c>
      <c r="N1132" s="4">
        <f t="shared" si="751"/>
        <v>-1</v>
      </c>
      <c r="O1132" s="2" t="str">
        <f t="shared" si="767"/>
        <v/>
      </c>
      <c r="P1132" s="1" t="str">
        <f t="shared" si="752"/>
        <v/>
      </c>
      <c r="Q1132" s="1" t="str">
        <f t="shared" si="753"/>
        <v/>
      </c>
      <c r="R1132" s="1" t="str">
        <f>IF(ISBLANK(A1132),"",SUM($Q$2:Q1132))</f>
        <v/>
      </c>
      <c r="S1132" s="1" t="str">
        <f>IF(ISBLANK(A1132),"",SUM($F$2:F1132))</f>
        <v/>
      </c>
      <c r="T1132" s="1" t="str">
        <f t="shared" si="754"/>
        <v/>
      </c>
      <c r="U1132" s="1" t="str">
        <f t="shared" si="755"/>
        <v/>
      </c>
      <c r="V1132" s="17">
        <f t="shared" si="756"/>
        <v>0</v>
      </c>
      <c r="W1132" s="17">
        <f t="shared" si="757"/>
        <v>0</v>
      </c>
      <c r="X1132" s="17">
        <f t="shared" si="758"/>
        <v>0</v>
      </c>
      <c r="Y1132" s="22">
        <f t="shared" si="788"/>
        <v>0</v>
      </c>
      <c r="Z1132" s="22">
        <f t="shared" si="788"/>
        <v>0</v>
      </c>
      <c r="AA1132" s="22">
        <f t="shared" si="788"/>
        <v>0</v>
      </c>
      <c r="AB1132" s="23" t="str">
        <f t="shared" si="778"/>
        <v/>
      </c>
      <c r="AC1132" s="23" t="str">
        <f t="shared" si="779"/>
        <v/>
      </c>
      <c r="AD1132" s="23" t="str">
        <f t="shared" si="780"/>
        <v/>
      </c>
      <c r="AE1132" s="23" t="str">
        <f t="shared" si="781"/>
        <v/>
      </c>
      <c r="AF1132" s="23" t="str">
        <f t="shared" si="782"/>
        <v/>
      </c>
      <c r="AG1132" s="23" t="str">
        <f t="shared" si="787"/>
        <v/>
      </c>
      <c r="AH1132" s="25" t="str">
        <f t="shared" si="759"/>
        <v/>
      </c>
      <c r="AI1132" s="25" t="str">
        <f t="shared" si="760"/>
        <v/>
      </c>
      <c r="AJ1132" s="1" t="str">
        <f t="shared" si="768"/>
        <v/>
      </c>
      <c r="AK1132" s="10" t="e">
        <f t="shared" si="769"/>
        <v>#DIV/0!</v>
      </c>
      <c r="AL1132" s="10" t="e">
        <f t="shared" si="774"/>
        <v>#DIV/0!</v>
      </c>
      <c r="AM1132">
        <f t="shared" si="770"/>
        <v>0</v>
      </c>
      <c r="AN1132">
        <f t="shared" si="761"/>
        <v>0</v>
      </c>
      <c r="AO1132">
        <f t="shared" si="762"/>
        <v>0</v>
      </c>
      <c r="AP1132">
        <f t="shared" ca="1" si="748"/>
        <v>0.13046218622549563</v>
      </c>
      <c r="AQ1132">
        <f t="shared" ca="1" si="748"/>
        <v>2.3877713814480783</v>
      </c>
      <c r="AR1132">
        <f t="shared" ca="1" si="775"/>
        <v>5.4637637103421538E-2</v>
      </c>
      <c r="AS1132">
        <f t="shared" ca="1" si="776"/>
        <v>5.1807023740860103</v>
      </c>
      <c r="AT1132">
        <f t="shared" si="763"/>
        <v>0</v>
      </c>
      <c r="AU1132">
        <f t="shared" ca="1" si="777"/>
        <v>0.48824382635148383</v>
      </c>
      <c r="AV1132" t="e">
        <f t="shared" si="772"/>
        <v>#DIV/0!</v>
      </c>
      <c r="AW1132" t="e">
        <f t="shared" si="786"/>
        <v>#DIV/0!</v>
      </c>
      <c r="AX1132" t="e">
        <f t="shared" si="785"/>
        <v>#DIV/0!</v>
      </c>
      <c r="AY1132" t="e">
        <f t="shared" si="790"/>
        <v>#DIV/0!</v>
      </c>
      <c r="AZ1132" t="e">
        <f t="shared" si="789"/>
        <v>#DIV/0!</v>
      </c>
    </row>
    <row r="1133" spans="7:52" x14ac:dyDescent="0.3">
      <c r="G1133" s="1" t="str">
        <f t="shared" si="771"/>
        <v/>
      </c>
      <c r="H1133" s="2" t="str">
        <f t="shared" si="784"/>
        <v/>
      </c>
      <c r="I1133" s="6" t="str" cm="1">
        <f t="array" ref="I1133">_xlfn.IFS(AND(G1132&lt;H1132,G1133&gt;H1133),"BUY", AND(G1132&gt;H1132,G1133&lt;H1133),"SELL",TRUE,"")</f>
        <v/>
      </c>
      <c r="J1133" s="1">
        <f t="shared" ca="1" si="750"/>
        <v>0</v>
      </c>
      <c r="K1133" s="3" t="str">
        <f t="shared" ca="1" si="764"/>
        <v/>
      </c>
      <c r="L1133" s="3" t="str">
        <f t="shared" si="765"/>
        <v/>
      </c>
      <c r="M1133" s="3" t="str">
        <f t="shared" si="766"/>
        <v/>
      </c>
      <c r="N1133" s="4">
        <f t="shared" si="751"/>
        <v>-1</v>
      </c>
      <c r="O1133" s="2" t="str">
        <f t="shared" si="767"/>
        <v/>
      </c>
      <c r="P1133" s="1" t="str">
        <f t="shared" si="752"/>
        <v/>
      </c>
      <c r="Q1133" s="1" t="str">
        <f t="shared" si="753"/>
        <v/>
      </c>
      <c r="R1133" s="1" t="str">
        <f>IF(ISBLANK(A1133),"",SUM($Q$2:Q1133))</f>
        <v/>
      </c>
      <c r="S1133" s="1" t="str">
        <f>IF(ISBLANK(A1133),"",SUM($F$2:F1133))</f>
        <v/>
      </c>
      <c r="T1133" s="1" t="str">
        <f t="shared" si="754"/>
        <v/>
      </c>
      <c r="U1133" s="1" t="str">
        <f t="shared" si="755"/>
        <v/>
      </c>
      <c r="V1133" s="17">
        <f t="shared" si="756"/>
        <v>0</v>
      </c>
      <c r="W1133" s="17">
        <f t="shared" si="757"/>
        <v>0</v>
      </c>
      <c r="X1133" s="17">
        <f t="shared" si="758"/>
        <v>0</v>
      </c>
      <c r="Y1133" s="22">
        <f t="shared" si="788"/>
        <v>0</v>
      </c>
      <c r="Z1133" s="22">
        <f t="shared" si="788"/>
        <v>0</v>
      </c>
      <c r="AA1133" s="22">
        <f t="shared" si="788"/>
        <v>0</v>
      </c>
      <c r="AB1133" s="23" t="str">
        <f t="shared" si="778"/>
        <v/>
      </c>
      <c r="AC1133" s="23" t="str">
        <f t="shared" si="779"/>
        <v/>
      </c>
      <c r="AD1133" s="23" t="str">
        <f t="shared" si="780"/>
        <v/>
      </c>
      <c r="AE1133" s="23" t="str">
        <f t="shared" si="781"/>
        <v/>
      </c>
      <c r="AF1133" s="23" t="str">
        <f t="shared" si="782"/>
        <v/>
      </c>
      <c r="AG1133" s="23" t="str">
        <f t="shared" si="787"/>
        <v/>
      </c>
      <c r="AH1133" s="25" t="str">
        <f t="shared" si="759"/>
        <v/>
      </c>
      <c r="AI1133" s="25" t="str">
        <f t="shared" si="760"/>
        <v/>
      </c>
      <c r="AJ1133" s="1" t="str">
        <f t="shared" si="768"/>
        <v/>
      </c>
      <c r="AK1133" s="10" t="e">
        <f t="shared" si="769"/>
        <v>#DIV/0!</v>
      </c>
      <c r="AL1133" s="10" t="e">
        <f t="shared" si="774"/>
        <v>#DIV/0!</v>
      </c>
      <c r="AM1133">
        <f t="shared" si="770"/>
        <v>0</v>
      </c>
      <c r="AN1133">
        <f t="shared" si="761"/>
        <v>0</v>
      </c>
      <c r="AO1133">
        <f t="shared" si="762"/>
        <v>0</v>
      </c>
      <c r="AP1133">
        <f t="shared" ca="1" si="748"/>
        <v>0.12114345863796024</v>
      </c>
      <c r="AQ1133">
        <f t="shared" ca="1" si="748"/>
        <v>2.2172162827732156</v>
      </c>
      <c r="AR1133">
        <f t="shared" ca="1" si="775"/>
        <v>5.4637637103421545E-2</v>
      </c>
      <c r="AS1133">
        <f t="shared" ca="1" si="776"/>
        <v>5.1807023740860103</v>
      </c>
      <c r="AT1133">
        <f t="shared" si="763"/>
        <v>0</v>
      </c>
      <c r="AU1133">
        <f t="shared" ca="1" si="777"/>
        <v>0.45336926732637783</v>
      </c>
      <c r="AV1133" t="e">
        <f t="shared" si="772"/>
        <v>#DIV/0!</v>
      </c>
      <c r="AW1133" t="e">
        <f t="shared" si="786"/>
        <v>#DIV/0!</v>
      </c>
      <c r="AX1133" t="e">
        <f t="shared" si="785"/>
        <v>#DIV/0!</v>
      </c>
      <c r="AY1133" t="e">
        <f t="shared" si="790"/>
        <v>#DIV/0!</v>
      </c>
      <c r="AZ1133" t="e">
        <f t="shared" si="789"/>
        <v>#DIV/0!</v>
      </c>
    </row>
    <row r="1134" spans="7:52" x14ac:dyDescent="0.3">
      <c r="G1134" s="1" t="str">
        <f t="shared" si="771"/>
        <v/>
      </c>
      <c r="H1134" s="2" t="str">
        <f t="shared" si="784"/>
        <v/>
      </c>
      <c r="I1134" s="6" t="str" cm="1">
        <f t="array" ref="I1134">_xlfn.IFS(AND(G1133&lt;H1133,G1134&gt;H1134),"BUY", AND(G1133&gt;H1133,G1134&lt;H1134),"SELL",TRUE,"")</f>
        <v/>
      </c>
      <c r="J1134" s="1">
        <f t="shared" ca="1" si="750"/>
        <v>0</v>
      </c>
      <c r="K1134" s="3" t="str">
        <f t="shared" ca="1" si="764"/>
        <v/>
      </c>
      <c r="L1134" s="3" t="str">
        <f t="shared" si="765"/>
        <v/>
      </c>
      <c r="M1134" s="3" t="str">
        <f t="shared" si="766"/>
        <v/>
      </c>
      <c r="N1134" s="4">
        <f t="shared" si="751"/>
        <v>-1</v>
      </c>
      <c r="O1134" s="2" t="str">
        <f t="shared" si="767"/>
        <v/>
      </c>
      <c r="P1134" s="1" t="str">
        <f t="shared" si="752"/>
        <v/>
      </c>
      <c r="Q1134" s="1" t="str">
        <f t="shared" si="753"/>
        <v/>
      </c>
      <c r="R1134" s="1" t="str">
        <f>IF(ISBLANK(A1134),"",SUM($Q$2:Q1134))</f>
        <v/>
      </c>
      <c r="S1134" s="1" t="str">
        <f>IF(ISBLANK(A1134),"",SUM($F$2:F1134))</f>
        <v/>
      </c>
      <c r="T1134" s="1" t="str">
        <f t="shared" si="754"/>
        <v/>
      </c>
      <c r="U1134" s="1" t="str">
        <f t="shared" si="755"/>
        <v/>
      </c>
      <c r="V1134" s="17">
        <f t="shared" si="756"/>
        <v>0</v>
      </c>
      <c r="W1134" s="17">
        <f t="shared" si="757"/>
        <v>0</v>
      </c>
      <c r="X1134" s="17">
        <f t="shared" si="758"/>
        <v>0</v>
      </c>
      <c r="Y1134" s="22">
        <f t="shared" si="788"/>
        <v>0</v>
      </c>
      <c r="Z1134" s="22">
        <f t="shared" si="788"/>
        <v>0</v>
      </c>
      <c r="AA1134" s="22">
        <f t="shared" si="788"/>
        <v>0</v>
      </c>
      <c r="AB1134" s="23" t="str">
        <f t="shared" si="778"/>
        <v/>
      </c>
      <c r="AC1134" s="23" t="str">
        <f t="shared" si="779"/>
        <v/>
      </c>
      <c r="AD1134" s="23" t="str">
        <f t="shared" si="780"/>
        <v/>
      </c>
      <c r="AE1134" s="23" t="str">
        <f t="shared" si="781"/>
        <v/>
      </c>
      <c r="AF1134" s="23" t="str">
        <f t="shared" si="782"/>
        <v/>
      </c>
      <c r="AG1134" s="23" t="str">
        <f t="shared" si="787"/>
        <v/>
      </c>
      <c r="AH1134" s="25" t="str">
        <f t="shared" si="759"/>
        <v/>
      </c>
      <c r="AI1134" s="25" t="str">
        <f t="shared" si="760"/>
        <v/>
      </c>
      <c r="AJ1134" s="1" t="str">
        <f t="shared" si="768"/>
        <v/>
      </c>
      <c r="AK1134" s="10" t="e">
        <f t="shared" si="769"/>
        <v>#DIV/0!</v>
      </c>
      <c r="AL1134" s="10" t="e">
        <f t="shared" si="774"/>
        <v>#DIV/0!</v>
      </c>
      <c r="AM1134">
        <f t="shared" si="770"/>
        <v>0</v>
      </c>
      <c r="AN1134">
        <f t="shared" si="761"/>
        <v>0</v>
      </c>
      <c r="AO1134">
        <f t="shared" si="762"/>
        <v>0</v>
      </c>
      <c r="AP1134">
        <f t="shared" ca="1" si="748"/>
        <v>0.11249035444953451</v>
      </c>
      <c r="AQ1134">
        <f t="shared" ca="1" si="748"/>
        <v>2.0588436911465573</v>
      </c>
      <c r="AR1134">
        <f t="shared" ca="1" si="775"/>
        <v>5.4637637103421545E-2</v>
      </c>
      <c r="AS1134">
        <f t="shared" ca="1" si="776"/>
        <v>5.1807023740860103</v>
      </c>
      <c r="AT1134">
        <f t="shared" si="763"/>
        <v>0</v>
      </c>
      <c r="AU1134">
        <f t="shared" ca="1" si="777"/>
        <v>0.42098574823163659</v>
      </c>
      <c r="AV1134" t="e">
        <f t="shared" si="772"/>
        <v>#DIV/0!</v>
      </c>
      <c r="AW1134" t="e">
        <f t="shared" si="786"/>
        <v>#DIV/0!</v>
      </c>
      <c r="AX1134" t="e">
        <f t="shared" si="785"/>
        <v>#DIV/0!</v>
      </c>
      <c r="AY1134" t="e">
        <f t="shared" si="790"/>
        <v>#DIV/0!</v>
      </c>
      <c r="AZ1134" t="e">
        <f t="shared" si="789"/>
        <v>#DIV/0!</v>
      </c>
    </row>
    <row r="1135" spans="7:52" x14ac:dyDescent="0.3">
      <c r="G1135" s="1" t="str">
        <f t="shared" si="771"/>
        <v/>
      </c>
      <c r="H1135" s="2" t="str">
        <f t="shared" si="784"/>
        <v/>
      </c>
      <c r="I1135" s="6" t="str" cm="1">
        <f t="array" ref="I1135">_xlfn.IFS(AND(G1134&lt;H1134,G1135&gt;H1135),"BUY", AND(G1134&gt;H1134,G1135&lt;H1135),"SELL",TRUE,"")</f>
        <v/>
      </c>
      <c r="J1135" s="1">
        <f t="shared" ca="1" si="750"/>
        <v>0</v>
      </c>
      <c r="K1135" s="3" t="str">
        <f t="shared" ca="1" si="764"/>
        <v/>
      </c>
      <c r="L1135" s="3" t="str">
        <f t="shared" si="765"/>
        <v/>
      </c>
      <c r="M1135" s="3" t="str">
        <f t="shared" si="766"/>
        <v/>
      </c>
      <c r="N1135" s="4">
        <f t="shared" si="751"/>
        <v>-1</v>
      </c>
      <c r="O1135" s="2" t="str">
        <f t="shared" si="767"/>
        <v/>
      </c>
      <c r="P1135" s="1" t="str">
        <f t="shared" si="752"/>
        <v/>
      </c>
      <c r="Q1135" s="1" t="str">
        <f t="shared" si="753"/>
        <v/>
      </c>
      <c r="R1135" s="1" t="str">
        <f>IF(ISBLANK(A1135),"",SUM($Q$2:Q1135))</f>
        <v/>
      </c>
      <c r="S1135" s="1" t="str">
        <f>IF(ISBLANK(A1135),"",SUM($F$2:F1135))</f>
        <v/>
      </c>
      <c r="T1135" s="1" t="str">
        <f t="shared" si="754"/>
        <v/>
      </c>
      <c r="U1135" s="1" t="str">
        <f t="shared" si="755"/>
        <v/>
      </c>
      <c r="V1135" s="17">
        <f t="shared" si="756"/>
        <v>0</v>
      </c>
      <c r="W1135" s="17">
        <f t="shared" si="757"/>
        <v>0</v>
      </c>
      <c r="X1135" s="17">
        <f t="shared" si="758"/>
        <v>0</v>
      </c>
      <c r="Y1135" s="22">
        <f t="shared" ref="Y1135:AA1150" si="791">SUM(V1122:V1135)</f>
        <v>0</v>
      </c>
      <c r="Z1135" s="22">
        <f t="shared" si="791"/>
        <v>0</v>
      </c>
      <c r="AA1135" s="22">
        <f t="shared" si="791"/>
        <v>0</v>
      </c>
      <c r="AB1135" s="23" t="str">
        <f t="shared" si="778"/>
        <v/>
      </c>
      <c r="AC1135" s="23" t="str">
        <f t="shared" si="779"/>
        <v/>
      </c>
      <c r="AD1135" s="23" t="str">
        <f t="shared" si="780"/>
        <v/>
      </c>
      <c r="AE1135" s="23" t="str">
        <f t="shared" si="781"/>
        <v/>
      </c>
      <c r="AF1135" s="23" t="str">
        <f t="shared" si="782"/>
        <v/>
      </c>
      <c r="AG1135" s="23" t="str">
        <f t="shared" si="787"/>
        <v/>
      </c>
      <c r="AH1135" s="25" t="str">
        <f t="shared" si="759"/>
        <v/>
      </c>
      <c r="AI1135" s="25" t="str">
        <f t="shared" si="760"/>
        <v/>
      </c>
      <c r="AJ1135" s="1" t="str">
        <f t="shared" si="768"/>
        <v/>
      </c>
      <c r="AK1135" s="10" t="e">
        <f t="shared" si="769"/>
        <v>#DIV/0!</v>
      </c>
      <c r="AL1135" s="10" t="e">
        <f t="shared" si="774"/>
        <v>#DIV/0!</v>
      </c>
      <c r="AM1135">
        <f t="shared" si="770"/>
        <v>0</v>
      </c>
      <c r="AN1135">
        <f t="shared" si="761"/>
        <v>0</v>
      </c>
      <c r="AO1135">
        <f t="shared" si="762"/>
        <v>0</v>
      </c>
      <c r="AP1135">
        <f t="shared" ca="1" si="748"/>
        <v>0.10445532913171061</v>
      </c>
      <c r="AQ1135">
        <f t="shared" ca="1" si="748"/>
        <v>1.9117834274932317</v>
      </c>
      <c r="AR1135">
        <f t="shared" ca="1" si="775"/>
        <v>5.4637637103421545E-2</v>
      </c>
      <c r="AS1135">
        <f t="shared" ca="1" si="776"/>
        <v>5.1807023740860103</v>
      </c>
      <c r="AT1135">
        <f t="shared" si="763"/>
        <v>0</v>
      </c>
      <c r="AU1135">
        <f t="shared" ca="1" si="777"/>
        <v>0.39091533764366254</v>
      </c>
      <c r="AV1135" t="e">
        <f t="shared" si="772"/>
        <v>#DIV/0!</v>
      </c>
      <c r="AW1135" t="e">
        <f t="shared" si="786"/>
        <v>#DIV/0!</v>
      </c>
      <c r="AX1135" t="e">
        <f t="shared" si="785"/>
        <v>#DIV/0!</v>
      </c>
      <c r="AY1135" t="e">
        <f t="shared" si="790"/>
        <v>#DIV/0!</v>
      </c>
      <c r="AZ1135" t="e">
        <f t="shared" si="789"/>
        <v>#DIV/0!</v>
      </c>
    </row>
    <row r="1136" spans="7:52" x14ac:dyDescent="0.3">
      <c r="G1136" s="1" t="str">
        <f t="shared" si="771"/>
        <v/>
      </c>
      <c r="H1136" s="2" t="str">
        <f t="shared" si="784"/>
        <v/>
      </c>
      <c r="I1136" s="6" t="str" cm="1">
        <f t="array" ref="I1136">_xlfn.IFS(AND(G1135&lt;H1135,G1136&gt;H1136),"BUY", AND(G1135&gt;H1135,G1136&lt;H1136),"SELL",TRUE,"")</f>
        <v/>
      </c>
      <c r="J1136" s="1">
        <f t="shared" ca="1" si="750"/>
        <v>0</v>
      </c>
      <c r="K1136" s="3" t="str">
        <f t="shared" ca="1" si="764"/>
        <v/>
      </c>
      <c r="L1136" s="3" t="str">
        <f t="shared" si="765"/>
        <v/>
      </c>
      <c r="M1136" s="3" t="str">
        <f t="shared" si="766"/>
        <v/>
      </c>
      <c r="N1136" s="4">
        <f t="shared" si="751"/>
        <v>-1</v>
      </c>
      <c r="O1136" s="2" t="str">
        <f t="shared" si="767"/>
        <v/>
      </c>
      <c r="P1136" s="1" t="str">
        <f t="shared" si="752"/>
        <v/>
      </c>
      <c r="Q1136" s="1" t="str">
        <f t="shared" si="753"/>
        <v/>
      </c>
      <c r="R1136" s="1" t="str">
        <f>IF(ISBLANK(A1136),"",SUM($Q$2:Q1136))</f>
        <v/>
      </c>
      <c r="S1136" s="1" t="str">
        <f>IF(ISBLANK(A1136),"",SUM($F$2:F1136))</f>
        <v/>
      </c>
      <c r="T1136" s="1" t="str">
        <f t="shared" si="754"/>
        <v/>
      </c>
      <c r="U1136" s="1" t="str">
        <f t="shared" si="755"/>
        <v/>
      </c>
      <c r="V1136" s="17">
        <f t="shared" si="756"/>
        <v>0</v>
      </c>
      <c r="W1136" s="17">
        <f t="shared" si="757"/>
        <v>0</v>
      </c>
      <c r="X1136" s="17">
        <f t="shared" si="758"/>
        <v>0</v>
      </c>
      <c r="Y1136" s="22">
        <f t="shared" si="791"/>
        <v>0</v>
      </c>
      <c r="Z1136" s="22">
        <f t="shared" si="791"/>
        <v>0</v>
      </c>
      <c r="AA1136" s="22">
        <f t="shared" si="791"/>
        <v>0</v>
      </c>
      <c r="AB1136" s="23" t="str">
        <f t="shared" si="778"/>
        <v/>
      </c>
      <c r="AC1136" s="23" t="str">
        <f t="shared" si="779"/>
        <v/>
      </c>
      <c r="AD1136" s="23" t="str">
        <f t="shared" si="780"/>
        <v/>
      </c>
      <c r="AE1136" s="23" t="str">
        <f t="shared" si="781"/>
        <v/>
      </c>
      <c r="AF1136" s="23" t="str">
        <f t="shared" si="782"/>
        <v/>
      </c>
      <c r="AG1136" s="23" t="str">
        <f t="shared" si="787"/>
        <v/>
      </c>
      <c r="AH1136" s="25" t="str">
        <f t="shared" si="759"/>
        <v/>
      </c>
      <c r="AI1136" s="25" t="str">
        <f t="shared" si="760"/>
        <v/>
      </c>
      <c r="AJ1136" s="1" t="str">
        <f t="shared" si="768"/>
        <v/>
      </c>
      <c r="AK1136" s="10" t="e">
        <f t="shared" si="769"/>
        <v>#DIV/0!</v>
      </c>
      <c r="AL1136" s="10" t="e">
        <f t="shared" si="774"/>
        <v>#DIV/0!</v>
      </c>
      <c r="AM1136">
        <f t="shared" si="770"/>
        <v>0</v>
      </c>
      <c r="AN1136">
        <f t="shared" si="761"/>
        <v>0</v>
      </c>
      <c r="AO1136">
        <f t="shared" si="762"/>
        <v>0</v>
      </c>
      <c r="AP1136">
        <f t="shared" ca="1" si="748"/>
        <v>9.6994234193731294E-2</v>
      </c>
      <c r="AQ1136">
        <f t="shared" ca="1" si="748"/>
        <v>1.7752274683865725</v>
      </c>
      <c r="AR1136">
        <f t="shared" ca="1" si="775"/>
        <v>5.4637637103421545E-2</v>
      </c>
      <c r="AS1136">
        <f t="shared" ca="1" si="776"/>
        <v>5.1807023740860103</v>
      </c>
      <c r="AT1136">
        <f t="shared" si="763"/>
        <v>0</v>
      </c>
      <c r="AU1136">
        <f t="shared" ca="1" si="777"/>
        <v>0.36299281352625806</v>
      </c>
      <c r="AV1136" t="e">
        <f t="shared" si="772"/>
        <v>#DIV/0!</v>
      </c>
      <c r="AW1136" t="e">
        <f t="shared" si="786"/>
        <v>#DIV/0!</v>
      </c>
      <c r="AX1136" t="e">
        <f t="shared" si="785"/>
        <v>#DIV/0!</v>
      </c>
      <c r="AY1136" t="e">
        <f t="shared" si="790"/>
        <v>#DIV/0!</v>
      </c>
      <c r="AZ1136" t="e">
        <f t="shared" si="789"/>
        <v>#DIV/0!</v>
      </c>
    </row>
    <row r="1137" spans="7:52" x14ac:dyDescent="0.3">
      <c r="G1137" s="1" t="str">
        <f t="shared" si="771"/>
        <v/>
      </c>
      <c r="H1137" s="2" t="str">
        <f t="shared" si="784"/>
        <v/>
      </c>
      <c r="I1137" s="6" t="str" cm="1">
        <f t="array" ref="I1137">_xlfn.IFS(AND(G1136&lt;H1136,G1137&gt;H1137),"BUY", AND(G1136&gt;H1136,G1137&lt;H1137),"SELL",TRUE,"")</f>
        <v/>
      </c>
      <c r="J1137" s="1">
        <f t="shared" ca="1" si="750"/>
        <v>0</v>
      </c>
      <c r="K1137" s="3" t="str">
        <f t="shared" ca="1" si="764"/>
        <v/>
      </c>
      <c r="L1137" s="3" t="str">
        <f t="shared" si="765"/>
        <v/>
      </c>
      <c r="M1137" s="3" t="str">
        <f t="shared" si="766"/>
        <v/>
      </c>
      <c r="N1137" s="4">
        <f t="shared" si="751"/>
        <v>-1</v>
      </c>
      <c r="O1137" s="2" t="str">
        <f t="shared" si="767"/>
        <v/>
      </c>
      <c r="P1137" s="1" t="str">
        <f t="shared" si="752"/>
        <v/>
      </c>
      <c r="Q1137" s="1" t="str">
        <f t="shared" si="753"/>
        <v/>
      </c>
      <c r="R1137" s="1" t="str">
        <f>IF(ISBLANK(A1137),"",SUM($Q$2:Q1137))</f>
        <v/>
      </c>
      <c r="S1137" s="1" t="str">
        <f>IF(ISBLANK(A1137),"",SUM($F$2:F1137))</f>
        <v/>
      </c>
      <c r="T1137" s="1" t="str">
        <f t="shared" si="754"/>
        <v/>
      </c>
      <c r="U1137" s="1" t="str">
        <f t="shared" si="755"/>
        <v/>
      </c>
      <c r="V1137" s="17">
        <f t="shared" si="756"/>
        <v>0</v>
      </c>
      <c r="W1137" s="17">
        <f t="shared" si="757"/>
        <v>0</v>
      </c>
      <c r="X1137" s="17">
        <f t="shared" si="758"/>
        <v>0</v>
      </c>
      <c r="Y1137" s="22">
        <f t="shared" si="791"/>
        <v>0</v>
      </c>
      <c r="Z1137" s="22">
        <f t="shared" si="791"/>
        <v>0</v>
      </c>
      <c r="AA1137" s="22">
        <f t="shared" si="791"/>
        <v>0</v>
      </c>
      <c r="AB1137" s="23" t="str">
        <f t="shared" si="778"/>
        <v/>
      </c>
      <c r="AC1137" s="23" t="str">
        <f t="shared" si="779"/>
        <v/>
      </c>
      <c r="AD1137" s="23" t="str">
        <f t="shared" si="780"/>
        <v/>
      </c>
      <c r="AE1137" s="23" t="str">
        <f t="shared" si="781"/>
        <v/>
      </c>
      <c r="AF1137" s="23" t="str">
        <f t="shared" si="782"/>
        <v/>
      </c>
      <c r="AG1137" s="23" t="str">
        <f t="shared" si="787"/>
        <v/>
      </c>
      <c r="AH1137" s="25" t="str">
        <f t="shared" si="759"/>
        <v/>
      </c>
      <c r="AI1137" s="25" t="str">
        <f t="shared" si="760"/>
        <v/>
      </c>
      <c r="AJ1137" s="1" t="str">
        <f t="shared" si="768"/>
        <v/>
      </c>
      <c r="AK1137" s="10" t="e">
        <f t="shared" si="769"/>
        <v>#DIV/0!</v>
      </c>
      <c r="AL1137" s="10" t="e">
        <f t="shared" si="774"/>
        <v>#DIV/0!</v>
      </c>
      <c r="AM1137">
        <f t="shared" si="770"/>
        <v>0</v>
      </c>
      <c r="AN1137">
        <f t="shared" si="761"/>
        <v>0</v>
      </c>
      <c r="AO1137">
        <f t="shared" si="762"/>
        <v>0</v>
      </c>
      <c r="AP1137">
        <f t="shared" ref="AP1137:AQ1200" ca="1" si="792">(AP1136*13+AN1137 )/14</f>
        <v>9.0066074608464761E-2</v>
      </c>
      <c r="AQ1137">
        <f t="shared" ca="1" si="792"/>
        <v>1.6484255063589601</v>
      </c>
      <c r="AR1137">
        <f t="shared" ca="1" si="775"/>
        <v>5.4637637103421538E-2</v>
      </c>
      <c r="AS1137">
        <f t="shared" ca="1" si="776"/>
        <v>5.1807023740860103</v>
      </c>
      <c r="AT1137">
        <f t="shared" si="763"/>
        <v>0</v>
      </c>
      <c r="AU1137">
        <f t="shared" ca="1" si="777"/>
        <v>0.33706475541723963</v>
      </c>
      <c r="AV1137" t="e">
        <f t="shared" si="772"/>
        <v>#DIV/0!</v>
      </c>
      <c r="AW1137" t="e">
        <f t="shared" si="786"/>
        <v>#DIV/0!</v>
      </c>
      <c r="AX1137" t="e">
        <f t="shared" si="785"/>
        <v>#DIV/0!</v>
      </c>
      <c r="AY1137" t="e">
        <f t="shared" si="790"/>
        <v>#DIV/0!</v>
      </c>
      <c r="AZ1137" t="e">
        <f t="shared" si="789"/>
        <v>#DIV/0!</v>
      </c>
    </row>
    <row r="1138" spans="7:52" x14ac:dyDescent="0.3">
      <c r="G1138" s="1" t="str">
        <f t="shared" si="771"/>
        <v/>
      </c>
      <c r="H1138" s="2" t="str">
        <f t="shared" si="784"/>
        <v/>
      </c>
      <c r="I1138" s="6" t="str" cm="1">
        <f t="array" ref="I1138">_xlfn.IFS(AND(G1137&lt;H1137,G1138&gt;H1138),"BUY", AND(G1137&gt;H1137,G1138&lt;H1138),"SELL",TRUE,"")</f>
        <v/>
      </c>
      <c r="J1138" s="1">
        <f t="shared" ca="1" si="750"/>
        <v>0</v>
      </c>
      <c r="K1138" s="3" t="str">
        <f t="shared" ca="1" si="764"/>
        <v/>
      </c>
      <c r="L1138" s="3" t="str">
        <f t="shared" si="765"/>
        <v/>
      </c>
      <c r="M1138" s="3" t="str">
        <f t="shared" si="766"/>
        <v/>
      </c>
      <c r="N1138" s="4">
        <f t="shared" si="751"/>
        <v>-1</v>
      </c>
      <c r="O1138" s="2" t="str">
        <f t="shared" si="767"/>
        <v/>
      </c>
      <c r="P1138" s="1" t="str">
        <f t="shared" si="752"/>
        <v/>
      </c>
      <c r="Q1138" s="1" t="str">
        <f t="shared" si="753"/>
        <v/>
      </c>
      <c r="R1138" s="1" t="str">
        <f>IF(ISBLANK(A1138),"",SUM($Q$2:Q1138))</f>
        <v/>
      </c>
      <c r="S1138" s="1" t="str">
        <f>IF(ISBLANK(A1138),"",SUM($F$2:F1138))</f>
        <v/>
      </c>
      <c r="T1138" s="1" t="str">
        <f t="shared" si="754"/>
        <v/>
      </c>
      <c r="U1138" s="1" t="str">
        <f t="shared" si="755"/>
        <v/>
      </c>
      <c r="V1138" s="17">
        <f t="shared" si="756"/>
        <v>0</v>
      </c>
      <c r="W1138" s="17">
        <f t="shared" si="757"/>
        <v>0</v>
      </c>
      <c r="X1138" s="17">
        <f t="shared" si="758"/>
        <v>0</v>
      </c>
      <c r="Y1138" s="22">
        <f t="shared" si="791"/>
        <v>0</v>
      </c>
      <c r="Z1138" s="22">
        <f t="shared" si="791"/>
        <v>0</v>
      </c>
      <c r="AA1138" s="22">
        <f t="shared" si="791"/>
        <v>0</v>
      </c>
      <c r="AB1138" s="23" t="str">
        <f t="shared" si="778"/>
        <v/>
      </c>
      <c r="AC1138" s="23" t="str">
        <f t="shared" si="779"/>
        <v/>
      </c>
      <c r="AD1138" s="23" t="str">
        <f t="shared" si="780"/>
        <v/>
      </c>
      <c r="AE1138" s="23" t="str">
        <f t="shared" si="781"/>
        <v/>
      </c>
      <c r="AF1138" s="23" t="str">
        <f t="shared" si="782"/>
        <v/>
      </c>
      <c r="AG1138" s="23" t="str">
        <f t="shared" si="787"/>
        <v/>
      </c>
      <c r="AH1138" s="25" t="str">
        <f t="shared" si="759"/>
        <v/>
      </c>
      <c r="AI1138" s="25" t="str">
        <f t="shared" si="760"/>
        <v/>
      </c>
      <c r="AJ1138" s="1" t="str">
        <f t="shared" si="768"/>
        <v/>
      </c>
      <c r="AK1138" s="10" t="e">
        <f t="shared" si="769"/>
        <v>#DIV/0!</v>
      </c>
      <c r="AL1138" s="10" t="e">
        <f t="shared" si="774"/>
        <v>#DIV/0!</v>
      </c>
      <c r="AM1138">
        <f t="shared" si="770"/>
        <v>0</v>
      </c>
      <c r="AN1138">
        <f t="shared" si="761"/>
        <v>0</v>
      </c>
      <c r="AO1138">
        <f t="shared" si="762"/>
        <v>0</v>
      </c>
      <c r="AP1138">
        <f t="shared" ca="1" si="792"/>
        <v>8.3632783565002991E-2</v>
      </c>
      <c r="AQ1138">
        <f t="shared" ca="1" si="792"/>
        <v>1.5306808273333201</v>
      </c>
      <c r="AR1138">
        <f t="shared" ca="1" si="775"/>
        <v>5.4637637103421538E-2</v>
      </c>
      <c r="AS1138">
        <f t="shared" ca="1" si="776"/>
        <v>5.1807023740860103</v>
      </c>
      <c r="AT1138">
        <f t="shared" si="763"/>
        <v>0</v>
      </c>
      <c r="AU1138">
        <f t="shared" ca="1" si="777"/>
        <v>0.31298870145886537</v>
      </c>
      <c r="AV1138" t="e">
        <f t="shared" si="772"/>
        <v>#DIV/0!</v>
      </c>
      <c r="AW1138" t="e">
        <f t="shared" si="786"/>
        <v>#DIV/0!</v>
      </c>
      <c r="AX1138" t="e">
        <f t="shared" si="785"/>
        <v>#DIV/0!</v>
      </c>
      <c r="AY1138" t="e">
        <f t="shared" si="790"/>
        <v>#DIV/0!</v>
      </c>
      <c r="AZ1138" t="e">
        <f t="shared" si="789"/>
        <v>#DIV/0!</v>
      </c>
    </row>
    <row r="1139" spans="7:52" x14ac:dyDescent="0.3">
      <c r="G1139" s="1" t="str">
        <f t="shared" si="771"/>
        <v/>
      </c>
      <c r="H1139" s="2" t="str">
        <f t="shared" si="784"/>
        <v/>
      </c>
      <c r="I1139" s="6" t="str" cm="1">
        <f t="array" ref="I1139">_xlfn.IFS(AND(G1138&lt;H1138,G1139&gt;H1139),"BUY", AND(G1138&gt;H1138,G1139&lt;H1139),"SELL",TRUE,"")</f>
        <v/>
      </c>
      <c r="J1139" s="1">
        <f t="shared" ca="1" si="750"/>
        <v>0</v>
      </c>
      <c r="K1139" s="3" t="str">
        <f t="shared" ca="1" si="764"/>
        <v/>
      </c>
      <c r="L1139" s="3" t="str">
        <f t="shared" si="765"/>
        <v/>
      </c>
      <c r="M1139" s="3" t="str">
        <f t="shared" si="766"/>
        <v/>
      </c>
      <c r="N1139" s="4">
        <f t="shared" si="751"/>
        <v>-1</v>
      </c>
      <c r="O1139" s="2" t="str">
        <f t="shared" si="767"/>
        <v/>
      </c>
      <c r="P1139" s="1" t="str">
        <f t="shared" si="752"/>
        <v/>
      </c>
      <c r="Q1139" s="1" t="str">
        <f t="shared" si="753"/>
        <v/>
      </c>
      <c r="R1139" s="1" t="str">
        <f>IF(ISBLANK(A1139),"",SUM($Q$2:Q1139))</f>
        <v/>
      </c>
      <c r="S1139" s="1" t="str">
        <f>IF(ISBLANK(A1139),"",SUM($F$2:F1139))</f>
        <v/>
      </c>
      <c r="T1139" s="1" t="str">
        <f t="shared" si="754"/>
        <v/>
      </c>
      <c r="U1139" s="1" t="str">
        <f t="shared" si="755"/>
        <v/>
      </c>
      <c r="V1139" s="17">
        <f t="shared" si="756"/>
        <v>0</v>
      </c>
      <c r="W1139" s="17">
        <f t="shared" si="757"/>
        <v>0</v>
      </c>
      <c r="X1139" s="17">
        <f t="shared" si="758"/>
        <v>0</v>
      </c>
      <c r="Y1139" s="22">
        <f t="shared" si="791"/>
        <v>0</v>
      </c>
      <c r="Z1139" s="22">
        <f t="shared" si="791"/>
        <v>0</v>
      </c>
      <c r="AA1139" s="22">
        <f t="shared" si="791"/>
        <v>0</v>
      </c>
      <c r="AB1139" s="23" t="str">
        <f t="shared" si="778"/>
        <v/>
      </c>
      <c r="AC1139" s="23" t="str">
        <f t="shared" si="779"/>
        <v/>
      </c>
      <c r="AD1139" s="23" t="str">
        <f t="shared" si="780"/>
        <v/>
      </c>
      <c r="AE1139" s="23" t="str">
        <f t="shared" si="781"/>
        <v/>
      </c>
      <c r="AF1139" s="23" t="str">
        <f t="shared" si="782"/>
        <v/>
      </c>
      <c r="AG1139" s="23" t="str">
        <f t="shared" si="787"/>
        <v/>
      </c>
      <c r="AH1139" s="25" t="str">
        <f t="shared" si="759"/>
        <v/>
      </c>
      <c r="AI1139" s="25" t="str">
        <f t="shared" si="760"/>
        <v/>
      </c>
      <c r="AJ1139" s="1" t="str">
        <f t="shared" si="768"/>
        <v/>
      </c>
      <c r="AK1139" s="10" t="e">
        <f t="shared" si="769"/>
        <v>#DIV/0!</v>
      </c>
      <c r="AL1139" s="10" t="e">
        <f t="shared" si="774"/>
        <v>#DIV/0!</v>
      </c>
      <c r="AM1139">
        <f t="shared" si="770"/>
        <v>0</v>
      </c>
      <c r="AN1139">
        <f t="shared" si="761"/>
        <v>0</v>
      </c>
      <c r="AO1139">
        <f t="shared" si="762"/>
        <v>0</v>
      </c>
      <c r="AP1139">
        <f t="shared" ca="1" si="792"/>
        <v>7.7659013310359931E-2</v>
      </c>
      <c r="AQ1139">
        <f t="shared" ca="1" si="792"/>
        <v>1.4213464825237971</v>
      </c>
      <c r="AR1139">
        <f t="shared" ca="1" si="775"/>
        <v>5.4637637103421552E-2</v>
      </c>
      <c r="AS1139">
        <f t="shared" ca="1" si="776"/>
        <v>5.1807023740860103</v>
      </c>
      <c r="AT1139">
        <f t="shared" si="763"/>
        <v>0</v>
      </c>
      <c r="AU1139">
        <f t="shared" ca="1" si="777"/>
        <v>0.29063236564037498</v>
      </c>
      <c r="AV1139" t="e">
        <f t="shared" si="772"/>
        <v>#DIV/0!</v>
      </c>
      <c r="AW1139" t="e">
        <f t="shared" si="786"/>
        <v>#DIV/0!</v>
      </c>
      <c r="AX1139" t="e">
        <f t="shared" si="785"/>
        <v>#DIV/0!</v>
      </c>
      <c r="AY1139" t="e">
        <f t="shared" si="790"/>
        <v>#DIV/0!</v>
      </c>
      <c r="AZ1139" t="e">
        <f t="shared" si="789"/>
        <v>#DIV/0!</v>
      </c>
    </row>
    <row r="1140" spans="7:52" x14ac:dyDescent="0.3">
      <c r="G1140" s="1" t="str">
        <f t="shared" si="771"/>
        <v/>
      </c>
      <c r="H1140" s="2" t="str">
        <f t="shared" si="784"/>
        <v/>
      </c>
      <c r="I1140" s="6" t="str" cm="1">
        <f t="array" ref="I1140">_xlfn.IFS(AND(G1139&lt;H1139,G1140&gt;H1140),"BUY", AND(G1139&gt;H1139,G1140&lt;H1140),"SELL",TRUE,"")</f>
        <v/>
      </c>
      <c r="J1140" s="1">
        <f t="shared" ca="1" si="750"/>
        <v>0</v>
      </c>
      <c r="K1140" s="3" t="str">
        <f t="shared" ca="1" si="764"/>
        <v/>
      </c>
      <c r="L1140" s="3" t="str">
        <f t="shared" si="765"/>
        <v/>
      </c>
      <c r="M1140" s="3" t="str">
        <f t="shared" si="766"/>
        <v/>
      </c>
      <c r="N1140" s="4">
        <f t="shared" si="751"/>
        <v>-1</v>
      </c>
      <c r="O1140" s="2" t="str">
        <f t="shared" si="767"/>
        <v/>
      </c>
      <c r="P1140" s="1" t="str">
        <f t="shared" si="752"/>
        <v/>
      </c>
      <c r="Q1140" s="1" t="str">
        <f t="shared" si="753"/>
        <v/>
      </c>
      <c r="R1140" s="1" t="str">
        <f>IF(ISBLANK(A1140),"",SUM($Q$2:Q1140))</f>
        <v/>
      </c>
      <c r="S1140" s="1" t="str">
        <f>IF(ISBLANK(A1140),"",SUM($F$2:F1140))</f>
        <v/>
      </c>
      <c r="T1140" s="1" t="str">
        <f t="shared" si="754"/>
        <v/>
      </c>
      <c r="U1140" s="1" t="str">
        <f t="shared" si="755"/>
        <v/>
      </c>
      <c r="V1140" s="17">
        <f t="shared" si="756"/>
        <v>0</v>
      </c>
      <c r="W1140" s="17">
        <f t="shared" si="757"/>
        <v>0</v>
      </c>
      <c r="X1140" s="17">
        <f t="shared" si="758"/>
        <v>0</v>
      </c>
      <c r="Y1140" s="22">
        <f t="shared" si="791"/>
        <v>0</v>
      </c>
      <c r="Z1140" s="22">
        <f t="shared" si="791"/>
        <v>0</v>
      </c>
      <c r="AA1140" s="22">
        <f t="shared" si="791"/>
        <v>0</v>
      </c>
      <c r="AB1140" s="23" t="str">
        <f t="shared" si="778"/>
        <v/>
      </c>
      <c r="AC1140" s="23" t="str">
        <f t="shared" si="779"/>
        <v/>
      </c>
      <c r="AD1140" s="23" t="str">
        <f t="shared" si="780"/>
        <v/>
      </c>
      <c r="AE1140" s="23" t="str">
        <f t="shared" si="781"/>
        <v/>
      </c>
      <c r="AF1140" s="23" t="str">
        <f t="shared" si="782"/>
        <v/>
      </c>
      <c r="AG1140" s="23" t="str">
        <f t="shared" si="787"/>
        <v/>
      </c>
      <c r="AH1140" s="25" t="str">
        <f t="shared" si="759"/>
        <v/>
      </c>
      <c r="AI1140" s="25" t="str">
        <f t="shared" si="760"/>
        <v/>
      </c>
      <c r="AJ1140" s="1" t="str">
        <f t="shared" si="768"/>
        <v/>
      </c>
      <c r="AK1140" s="10" t="e">
        <f t="shared" si="769"/>
        <v>#DIV/0!</v>
      </c>
      <c r="AL1140" s="10" t="e">
        <f t="shared" si="774"/>
        <v>#DIV/0!</v>
      </c>
      <c r="AM1140">
        <f t="shared" si="770"/>
        <v>0</v>
      </c>
      <c r="AN1140">
        <f t="shared" si="761"/>
        <v>0</v>
      </c>
      <c r="AO1140">
        <f t="shared" si="762"/>
        <v>0</v>
      </c>
      <c r="AP1140">
        <f t="shared" ca="1" si="792"/>
        <v>7.2111940931048515E-2</v>
      </c>
      <c r="AQ1140">
        <f t="shared" ca="1" si="792"/>
        <v>1.3198217337720972</v>
      </c>
      <c r="AR1140">
        <f t="shared" ca="1" si="775"/>
        <v>5.4637637103421566E-2</v>
      </c>
      <c r="AS1140">
        <f t="shared" ca="1" si="776"/>
        <v>5.1807023740860103</v>
      </c>
      <c r="AT1140">
        <f t="shared" si="763"/>
        <v>0</v>
      </c>
      <c r="AU1140">
        <f t="shared" ca="1" si="777"/>
        <v>0.26987291095177673</v>
      </c>
      <c r="AV1140" t="e">
        <f t="shared" si="772"/>
        <v>#DIV/0!</v>
      </c>
      <c r="AW1140" t="e">
        <f t="shared" si="786"/>
        <v>#DIV/0!</v>
      </c>
      <c r="AX1140" t="e">
        <f t="shared" si="785"/>
        <v>#DIV/0!</v>
      </c>
      <c r="AY1140" t="e">
        <f t="shared" si="790"/>
        <v>#DIV/0!</v>
      </c>
      <c r="AZ1140" t="e">
        <f t="shared" si="789"/>
        <v>#DIV/0!</v>
      </c>
    </row>
    <row r="1141" spans="7:52" x14ac:dyDescent="0.3">
      <c r="G1141" s="1" t="str">
        <f t="shared" si="771"/>
        <v/>
      </c>
      <c r="H1141" s="2" t="str">
        <f t="shared" si="784"/>
        <v/>
      </c>
      <c r="I1141" s="6" t="str" cm="1">
        <f t="array" ref="I1141">_xlfn.IFS(AND(G1140&lt;H1140,G1141&gt;H1141),"BUY", AND(G1140&gt;H1140,G1141&lt;H1141),"SELL",TRUE,"")</f>
        <v/>
      </c>
      <c r="J1141" s="1">
        <f t="shared" ca="1" si="750"/>
        <v>0</v>
      </c>
      <c r="K1141" s="3" t="str">
        <f t="shared" ca="1" si="764"/>
        <v/>
      </c>
      <c r="L1141" s="3" t="str">
        <f t="shared" si="765"/>
        <v/>
      </c>
      <c r="M1141" s="3" t="str">
        <f t="shared" si="766"/>
        <v/>
      </c>
      <c r="N1141" s="4">
        <f t="shared" si="751"/>
        <v>-1</v>
      </c>
      <c r="O1141" s="2" t="str">
        <f t="shared" si="767"/>
        <v/>
      </c>
      <c r="P1141" s="1" t="str">
        <f t="shared" si="752"/>
        <v/>
      </c>
      <c r="Q1141" s="1" t="str">
        <f t="shared" si="753"/>
        <v/>
      </c>
      <c r="R1141" s="1" t="str">
        <f>IF(ISBLANK(A1141),"",SUM($Q$2:Q1141))</f>
        <v/>
      </c>
      <c r="S1141" s="1" t="str">
        <f>IF(ISBLANK(A1141),"",SUM($F$2:F1141))</f>
        <v/>
      </c>
      <c r="T1141" s="1" t="str">
        <f t="shared" si="754"/>
        <v/>
      </c>
      <c r="U1141" s="1" t="str">
        <f t="shared" si="755"/>
        <v/>
      </c>
      <c r="V1141" s="17">
        <f t="shared" si="756"/>
        <v>0</v>
      </c>
      <c r="W1141" s="17">
        <f t="shared" si="757"/>
        <v>0</v>
      </c>
      <c r="X1141" s="17">
        <f t="shared" si="758"/>
        <v>0</v>
      </c>
      <c r="Y1141" s="22">
        <f t="shared" si="791"/>
        <v>0</v>
      </c>
      <c r="Z1141" s="22">
        <f t="shared" si="791"/>
        <v>0</v>
      </c>
      <c r="AA1141" s="22">
        <f t="shared" si="791"/>
        <v>0</v>
      </c>
      <c r="AB1141" s="23" t="str">
        <f t="shared" si="778"/>
        <v/>
      </c>
      <c r="AC1141" s="23" t="str">
        <f t="shared" si="779"/>
        <v/>
      </c>
      <c r="AD1141" s="23" t="str">
        <f t="shared" si="780"/>
        <v/>
      </c>
      <c r="AE1141" s="23" t="str">
        <f t="shared" si="781"/>
        <v/>
      </c>
      <c r="AF1141" s="23" t="str">
        <f t="shared" si="782"/>
        <v/>
      </c>
      <c r="AG1141" s="23" t="str">
        <f t="shared" si="787"/>
        <v/>
      </c>
      <c r="AH1141" s="25" t="str">
        <f t="shared" si="759"/>
        <v/>
      </c>
      <c r="AI1141" s="25" t="str">
        <f t="shared" si="760"/>
        <v/>
      </c>
      <c r="AJ1141" s="1" t="str">
        <f t="shared" si="768"/>
        <v/>
      </c>
      <c r="AK1141" s="10" t="e">
        <f t="shared" si="769"/>
        <v>#DIV/0!</v>
      </c>
      <c r="AL1141" s="10" t="e">
        <f t="shared" si="774"/>
        <v>#DIV/0!</v>
      </c>
      <c r="AM1141">
        <f t="shared" si="770"/>
        <v>0</v>
      </c>
      <c r="AN1141">
        <f t="shared" si="761"/>
        <v>0</v>
      </c>
      <c r="AO1141">
        <f t="shared" si="762"/>
        <v>0</v>
      </c>
      <c r="AP1141">
        <f t="shared" ca="1" si="792"/>
        <v>6.6961088007402192E-2</v>
      </c>
      <c r="AQ1141">
        <f t="shared" ca="1" si="792"/>
        <v>1.2255487527883759</v>
      </c>
      <c r="AR1141">
        <f t="shared" ca="1" si="775"/>
        <v>5.4637637103421566E-2</v>
      </c>
      <c r="AS1141">
        <f t="shared" ca="1" si="776"/>
        <v>5.1807023740860103</v>
      </c>
      <c r="AT1141">
        <f t="shared" si="763"/>
        <v>0</v>
      </c>
      <c r="AU1141">
        <f t="shared" ca="1" si="777"/>
        <v>0.25059627445522126</v>
      </c>
      <c r="AV1141" t="e">
        <f t="shared" si="772"/>
        <v>#DIV/0!</v>
      </c>
      <c r="AW1141" t="e">
        <f t="shared" si="786"/>
        <v>#DIV/0!</v>
      </c>
      <c r="AX1141" t="e">
        <f t="shared" si="785"/>
        <v>#DIV/0!</v>
      </c>
      <c r="AY1141" t="e">
        <f t="shared" si="790"/>
        <v>#DIV/0!</v>
      </c>
      <c r="AZ1141" t="e">
        <f t="shared" si="789"/>
        <v>#DIV/0!</v>
      </c>
    </row>
    <row r="1142" spans="7:52" x14ac:dyDescent="0.3">
      <c r="G1142" s="1" t="str">
        <f t="shared" si="771"/>
        <v/>
      </c>
      <c r="H1142" s="2" t="str">
        <f t="shared" si="784"/>
        <v/>
      </c>
      <c r="I1142" s="6" t="str" cm="1">
        <f t="array" ref="I1142">_xlfn.IFS(AND(G1141&lt;H1141,G1142&gt;H1142),"BUY", AND(G1141&gt;H1141,G1142&lt;H1142),"SELL",TRUE,"")</f>
        <v/>
      </c>
      <c r="J1142" s="1">
        <f t="shared" ca="1" si="750"/>
        <v>0</v>
      </c>
      <c r="K1142" s="3" t="str">
        <f t="shared" ca="1" si="764"/>
        <v/>
      </c>
      <c r="L1142" s="3" t="str">
        <f t="shared" si="765"/>
        <v/>
      </c>
      <c r="M1142" s="3" t="str">
        <f t="shared" si="766"/>
        <v/>
      </c>
      <c r="N1142" s="4">
        <f t="shared" si="751"/>
        <v>-1</v>
      </c>
      <c r="O1142" s="2" t="str">
        <f t="shared" si="767"/>
        <v/>
      </c>
      <c r="P1142" s="1" t="str">
        <f t="shared" si="752"/>
        <v/>
      </c>
      <c r="Q1142" s="1" t="str">
        <f t="shared" si="753"/>
        <v/>
      </c>
      <c r="R1142" s="1" t="str">
        <f>IF(ISBLANK(A1142),"",SUM($Q$2:Q1142))</f>
        <v/>
      </c>
      <c r="S1142" s="1" t="str">
        <f>IF(ISBLANK(A1142),"",SUM($F$2:F1142))</f>
        <v/>
      </c>
      <c r="T1142" s="1" t="str">
        <f t="shared" si="754"/>
        <v/>
      </c>
      <c r="U1142" s="1" t="str">
        <f t="shared" si="755"/>
        <v/>
      </c>
      <c r="V1142" s="17">
        <f t="shared" si="756"/>
        <v>0</v>
      </c>
      <c r="W1142" s="17">
        <f t="shared" si="757"/>
        <v>0</v>
      </c>
      <c r="X1142" s="17">
        <f t="shared" si="758"/>
        <v>0</v>
      </c>
      <c r="Y1142" s="22">
        <f t="shared" si="791"/>
        <v>0</v>
      </c>
      <c r="Z1142" s="22">
        <f t="shared" si="791"/>
        <v>0</v>
      </c>
      <c r="AA1142" s="22">
        <f t="shared" si="791"/>
        <v>0</v>
      </c>
      <c r="AB1142" s="23" t="str">
        <f t="shared" si="778"/>
        <v/>
      </c>
      <c r="AC1142" s="23" t="str">
        <f t="shared" si="779"/>
        <v/>
      </c>
      <c r="AD1142" s="23" t="str">
        <f t="shared" si="780"/>
        <v/>
      </c>
      <c r="AE1142" s="23" t="str">
        <f t="shared" si="781"/>
        <v/>
      </c>
      <c r="AF1142" s="23" t="str">
        <f t="shared" si="782"/>
        <v/>
      </c>
      <c r="AG1142" s="23" t="str">
        <f t="shared" si="787"/>
        <v/>
      </c>
      <c r="AH1142" s="25" t="str">
        <f t="shared" si="759"/>
        <v/>
      </c>
      <c r="AI1142" s="25" t="str">
        <f t="shared" si="760"/>
        <v/>
      </c>
      <c r="AJ1142" s="1" t="str">
        <f t="shared" si="768"/>
        <v/>
      </c>
      <c r="AK1142" s="10" t="e">
        <f t="shared" si="769"/>
        <v>#DIV/0!</v>
      </c>
      <c r="AL1142" s="10" t="e">
        <f t="shared" si="774"/>
        <v>#DIV/0!</v>
      </c>
      <c r="AM1142">
        <f t="shared" si="770"/>
        <v>0</v>
      </c>
      <c r="AN1142">
        <f t="shared" si="761"/>
        <v>0</v>
      </c>
      <c r="AO1142">
        <f t="shared" si="762"/>
        <v>0</v>
      </c>
      <c r="AP1142">
        <f t="shared" ca="1" si="792"/>
        <v>6.217815314973061E-2</v>
      </c>
      <c r="AQ1142">
        <f t="shared" ca="1" si="792"/>
        <v>1.1380095561606347</v>
      </c>
      <c r="AR1142">
        <f t="shared" ca="1" si="775"/>
        <v>5.4637637103421573E-2</v>
      </c>
      <c r="AS1142">
        <f t="shared" ca="1" si="776"/>
        <v>5.1807023740860103</v>
      </c>
      <c r="AT1142">
        <f t="shared" si="763"/>
        <v>0</v>
      </c>
      <c r="AU1142">
        <f t="shared" ca="1" si="777"/>
        <v>0.23269654056556258</v>
      </c>
      <c r="AV1142" t="e">
        <f t="shared" si="772"/>
        <v>#DIV/0!</v>
      </c>
      <c r="AW1142" t="e">
        <f t="shared" si="786"/>
        <v>#DIV/0!</v>
      </c>
      <c r="AX1142" t="e">
        <f t="shared" si="785"/>
        <v>#DIV/0!</v>
      </c>
      <c r="AY1142" t="e">
        <f t="shared" si="790"/>
        <v>#DIV/0!</v>
      </c>
      <c r="AZ1142" t="e">
        <f t="shared" si="789"/>
        <v>#DIV/0!</v>
      </c>
    </row>
    <row r="1143" spans="7:52" x14ac:dyDescent="0.3">
      <c r="G1143" s="1" t="str">
        <f t="shared" si="771"/>
        <v/>
      </c>
      <c r="H1143" s="2" t="str">
        <f t="shared" si="784"/>
        <v/>
      </c>
      <c r="I1143" s="6" t="str" cm="1">
        <f t="array" ref="I1143">_xlfn.IFS(AND(G1142&lt;H1142,G1143&gt;H1143),"BUY", AND(G1142&gt;H1142,G1143&lt;H1143),"SELL",TRUE,"")</f>
        <v/>
      </c>
      <c r="J1143" s="1">
        <f t="shared" ca="1" si="750"/>
        <v>0</v>
      </c>
      <c r="K1143" s="3" t="str">
        <f t="shared" ca="1" si="764"/>
        <v/>
      </c>
      <c r="L1143" s="3" t="str">
        <f t="shared" si="765"/>
        <v/>
      </c>
      <c r="M1143" s="3" t="str">
        <f t="shared" si="766"/>
        <v/>
      </c>
      <c r="N1143" s="4">
        <f t="shared" si="751"/>
        <v>-1</v>
      </c>
      <c r="O1143" s="2" t="str">
        <f t="shared" si="767"/>
        <v/>
      </c>
      <c r="P1143" s="1" t="str">
        <f t="shared" si="752"/>
        <v/>
      </c>
      <c r="Q1143" s="1" t="str">
        <f t="shared" si="753"/>
        <v/>
      </c>
      <c r="R1143" s="1" t="str">
        <f>IF(ISBLANK(A1143),"",SUM($Q$2:Q1143))</f>
        <v/>
      </c>
      <c r="S1143" s="1" t="str">
        <f>IF(ISBLANK(A1143),"",SUM($F$2:F1143))</f>
        <v/>
      </c>
      <c r="T1143" s="1" t="str">
        <f t="shared" si="754"/>
        <v/>
      </c>
      <c r="U1143" s="1" t="str">
        <f t="shared" si="755"/>
        <v/>
      </c>
      <c r="V1143" s="17">
        <f t="shared" si="756"/>
        <v>0</v>
      </c>
      <c r="W1143" s="17">
        <f t="shared" si="757"/>
        <v>0</v>
      </c>
      <c r="X1143" s="17">
        <f t="shared" si="758"/>
        <v>0</v>
      </c>
      <c r="Y1143" s="22">
        <f t="shared" si="791"/>
        <v>0</v>
      </c>
      <c r="Z1143" s="22">
        <f t="shared" si="791"/>
        <v>0</v>
      </c>
      <c r="AA1143" s="22">
        <f t="shared" si="791"/>
        <v>0</v>
      </c>
      <c r="AB1143" s="23" t="str">
        <f t="shared" si="778"/>
        <v/>
      </c>
      <c r="AC1143" s="23" t="str">
        <f t="shared" si="779"/>
        <v/>
      </c>
      <c r="AD1143" s="23" t="str">
        <f t="shared" si="780"/>
        <v/>
      </c>
      <c r="AE1143" s="23" t="str">
        <f t="shared" si="781"/>
        <v/>
      </c>
      <c r="AF1143" s="23" t="str">
        <f t="shared" si="782"/>
        <v/>
      </c>
      <c r="AG1143" s="23" t="str">
        <f t="shared" si="787"/>
        <v/>
      </c>
      <c r="AH1143" s="25" t="str">
        <f t="shared" si="759"/>
        <v/>
      </c>
      <c r="AI1143" s="25" t="str">
        <f t="shared" si="760"/>
        <v/>
      </c>
      <c r="AJ1143" s="1" t="str">
        <f t="shared" si="768"/>
        <v/>
      </c>
      <c r="AK1143" s="10" t="e">
        <f t="shared" si="769"/>
        <v>#DIV/0!</v>
      </c>
      <c r="AL1143" s="10" t="e">
        <f t="shared" si="774"/>
        <v>#DIV/0!</v>
      </c>
      <c r="AM1143">
        <f t="shared" si="770"/>
        <v>0</v>
      </c>
      <c r="AN1143">
        <f t="shared" si="761"/>
        <v>0</v>
      </c>
      <c r="AO1143">
        <f t="shared" si="762"/>
        <v>0</v>
      </c>
      <c r="AP1143">
        <f t="shared" ca="1" si="792"/>
        <v>5.7736856496178428E-2</v>
      </c>
      <c r="AQ1143">
        <f t="shared" ca="1" si="792"/>
        <v>1.0567231592920179</v>
      </c>
      <c r="AR1143">
        <f t="shared" ca="1" si="775"/>
        <v>5.463763710342158E-2</v>
      </c>
      <c r="AS1143">
        <f t="shared" ca="1" si="776"/>
        <v>5.1807023740860103</v>
      </c>
      <c r="AT1143">
        <f t="shared" si="763"/>
        <v>0</v>
      </c>
      <c r="AU1143">
        <f t="shared" ca="1" si="777"/>
        <v>0.21607535909659381</v>
      </c>
      <c r="AV1143" t="e">
        <f t="shared" si="772"/>
        <v>#DIV/0!</v>
      </c>
      <c r="AW1143" t="e">
        <f t="shared" si="786"/>
        <v>#DIV/0!</v>
      </c>
      <c r="AX1143" t="e">
        <f t="shared" si="785"/>
        <v>#DIV/0!</v>
      </c>
      <c r="AY1143" t="e">
        <f t="shared" si="790"/>
        <v>#DIV/0!</v>
      </c>
      <c r="AZ1143" t="e">
        <f t="shared" si="789"/>
        <v>#DIV/0!</v>
      </c>
    </row>
    <row r="1144" spans="7:52" x14ac:dyDescent="0.3">
      <c r="G1144" s="1" t="str">
        <f t="shared" si="771"/>
        <v/>
      </c>
      <c r="H1144" s="2" t="str">
        <f t="shared" si="784"/>
        <v/>
      </c>
      <c r="I1144" s="6" t="str" cm="1">
        <f t="array" ref="I1144">_xlfn.IFS(AND(G1143&lt;H1143,G1144&gt;H1144),"BUY", AND(G1143&gt;H1143,G1144&lt;H1144),"SELL",TRUE,"")</f>
        <v/>
      </c>
      <c r="J1144" s="1">
        <f t="shared" ca="1" si="750"/>
        <v>0</v>
      </c>
      <c r="K1144" s="3" t="str">
        <f t="shared" ca="1" si="764"/>
        <v/>
      </c>
      <c r="L1144" s="3" t="str">
        <f t="shared" si="765"/>
        <v/>
      </c>
      <c r="M1144" s="3" t="str">
        <f t="shared" si="766"/>
        <v/>
      </c>
      <c r="N1144" s="4">
        <f t="shared" si="751"/>
        <v>-1</v>
      </c>
      <c r="O1144" s="2" t="str">
        <f t="shared" si="767"/>
        <v/>
      </c>
      <c r="P1144" s="1" t="str">
        <f t="shared" si="752"/>
        <v/>
      </c>
      <c r="Q1144" s="1" t="str">
        <f t="shared" si="753"/>
        <v/>
      </c>
      <c r="R1144" s="1" t="str">
        <f>IF(ISBLANK(A1144),"",SUM($Q$2:Q1144))</f>
        <v/>
      </c>
      <c r="S1144" s="1" t="str">
        <f>IF(ISBLANK(A1144),"",SUM($F$2:F1144))</f>
        <v/>
      </c>
      <c r="T1144" s="1" t="str">
        <f t="shared" si="754"/>
        <v/>
      </c>
      <c r="U1144" s="1" t="str">
        <f t="shared" si="755"/>
        <v/>
      </c>
      <c r="V1144" s="17">
        <f t="shared" si="756"/>
        <v>0</v>
      </c>
      <c r="W1144" s="17">
        <f t="shared" si="757"/>
        <v>0</v>
      </c>
      <c r="X1144" s="17">
        <f t="shared" si="758"/>
        <v>0</v>
      </c>
      <c r="Y1144" s="22">
        <f t="shared" si="791"/>
        <v>0</v>
      </c>
      <c r="Z1144" s="22">
        <f t="shared" si="791"/>
        <v>0</v>
      </c>
      <c r="AA1144" s="22">
        <f t="shared" si="791"/>
        <v>0</v>
      </c>
      <c r="AB1144" s="23" t="str">
        <f t="shared" si="778"/>
        <v/>
      </c>
      <c r="AC1144" s="23" t="str">
        <f t="shared" si="779"/>
        <v/>
      </c>
      <c r="AD1144" s="23" t="str">
        <f t="shared" si="780"/>
        <v/>
      </c>
      <c r="AE1144" s="23" t="str">
        <f t="shared" si="781"/>
        <v/>
      </c>
      <c r="AF1144" s="23" t="str">
        <f t="shared" si="782"/>
        <v/>
      </c>
      <c r="AG1144" s="23" t="str">
        <f t="shared" si="787"/>
        <v/>
      </c>
      <c r="AH1144" s="25" t="str">
        <f t="shared" si="759"/>
        <v/>
      </c>
      <c r="AI1144" s="25" t="str">
        <f t="shared" si="760"/>
        <v/>
      </c>
      <c r="AJ1144" s="1" t="str">
        <f t="shared" si="768"/>
        <v/>
      </c>
      <c r="AK1144" s="10" t="e">
        <f t="shared" si="769"/>
        <v>#DIV/0!</v>
      </c>
      <c r="AL1144" s="10" t="e">
        <f t="shared" si="774"/>
        <v>#DIV/0!</v>
      </c>
      <c r="AM1144">
        <f t="shared" si="770"/>
        <v>0</v>
      </c>
      <c r="AN1144">
        <f t="shared" si="761"/>
        <v>0</v>
      </c>
      <c r="AO1144">
        <f t="shared" si="762"/>
        <v>0</v>
      </c>
      <c r="AP1144">
        <f t="shared" ca="1" si="792"/>
        <v>5.361279531787997E-2</v>
      </c>
      <c r="AQ1144">
        <f t="shared" ca="1" si="792"/>
        <v>0.98124293362830239</v>
      </c>
      <c r="AR1144">
        <f t="shared" ca="1" si="775"/>
        <v>5.463763710342158E-2</v>
      </c>
      <c r="AS1144">
        <f t="shared" ca="1" si="776"/>
        <v>5.1807023740860103</v>
      </c>
      <c r="AT1144">
        <f t="shared" si="763"/>
        <v>0</v>
      </c>
      <c r="AU1144">
        <f t="shared" ca="1" si="777"/>
        <v>0.20064140487540855</v>
      </c>
      <c r="AV1144" t="e">
        <f t="shared" si="772"/>
        <v>#DIV/0!</v>
      </c>
      <c r="AW1144" t="e">
        <f t="shared" si="786"/>
        <v>#DIV/0!</v>
      </c>
      <c r="AX1144" t="e">
        <f t="shared" si="785"/>
        <v>#DIV/0!</v>
      </c>
      <c r="AY1144" t="e">
        <f t="shared" si="790"/>
        <v>#DIV/0!</v>
      </c>
      <c r="AZ1144" t="e">
        <f t="shared" si="789"/>
        <v>#DIV/0!</v>
      </c>
    </row>
    <row r="1145" spans="7:52" x14ac:dyDescent="0.3">
      <c r="G1145" s="1" t="str">
        <f t="shared" si="771"/>
        <v/>
      </c>
      <c r="H1145" s="2" t="str">
        <f t="shared" si="784"/>
        <v/>
      </c>
      <c r="I1145" s="6" t="str" cm="1">
        <f t="array" ref="I1145">_xlfn.IFS(AND(G1144&lt;H1144,G1145&gt;H1145),"BUY", AND(G1144&gt;H1144,G1145&lt;H1145),"SELL",TRUE,"")</f>
        <v/>
      </c>
      <c r="J1145" s="1">
        <f t="shared" ca="1" si="750"/>
        <v>0</v>
      </c>
      <c r="K1145" s="3" t="str">
        <f t="shared" ca="1" si="764"/>
        <v/>
      </c>
      <c r="L1145" s="3" t="str">
        <f t="shared" si="765"/>
        <v/>
      </c>
      <c r="M1145" s="3" t="str">
        <f t="shared" si="766"/>
        <v/>
      </c>
      <c r="N1145" s="4">
        <f t="shared" si="751"/>
        <v>-1</v>
      </c>
      <c r="O1145" s="2" t="str">
        <f t="shared" si="767"/>
        <v/>
      </c>
      <c r="P1145" s="1" t="str">
        <f t="shared" si="752"/>
        <v/>
      </c>
      <c r="Q1145" s="1" t="str">
        <f t="shared" si="753"/>
        <v/>
      </c>
      <c r="R1145" s="1" t="str">
        <f>IF(ISBLANK(A1145),"",SUM($Q$2:Q1145))</f>
        <v/>
      </c>
      <c r="S1145" s="1" t="str">
        <f>IF(ISBLANK(A1145),"",SUM($F$2:F1145))</f>
        <v/>
      </c>
      <c r="T1145" s="1" t="str">
        <f t="shared" si="754"/>
        <v/>
      </c>
      <c r="U1145" s="1" t="str">
        <f t="shared" si="755"/>
        <v/>
      </c>
      <c r="V1145" s="17">
        <f t="shared" si="756"/>
        <v>0</v>
      </c>
      <c r="W1145" s="17">
        <f t="shared" si="757"/>
        <v>0</v>
      </c>
      <c r="X1145" s="17">
        <f t="shared" si="758"/>
        <v>0</v>
      </c>
      <c r="Y1145" s="22">
        <f t="shared" si="791"/>
        <v>0</v>
      </c>
      <c r="Z1145" s="22">
        <f t="shared" si="791"/>
        <v>0</v>
      </c>
      <c r="AA1145" s="22">
        <f t="shared" si="791"/>
        <v>0</v>
      </c>
      <c r="AB1145" s="23" t="str">
        <f t="shared" si="778"/>
        <v/>
      </c>
      <c r="AC1145" s="23" t="str">
        <f t="shared" si="779"/>
        <v/>
      </c>
      <c r="AD1145" s="23" t="str">
        <f t="shared" si="780"/>
        <v/>
      </c>
      <c r="AE1145" s="23" t="str">
        <f t="shared" si="781"/>
        <v/>
      </c>
      <c r="AF1145" s="23" t="str">
        <f t="shared" si="782"/>
        <v/>
      </c>
      <c r="AG1145" s="23" t="str">
        <f t="shared" si="787"/>
        <v/>
      </c>
      <c r="AH1145" s="25" t="str">
        <f t="shared" si="759"/>
        <v/>
      </c>
      <c r="AI1145" s="25" t="str">
        <f t="shared" si="760"/>
        <v/>
      </c>
      <c r="AJ1145" s="1" t="str">
        <f t="shared" si="768"/>
        <v/>
      </c>
      <c r="AK1145" s="10" t="e">
        <f t="shared" si="769"/>
        <v>#DIV/0!</v>
      </c>
      <c r="AL1145" s="10" t="e">
        <f t="shared" si="774"/>
        <v>#DIV/0!</v>
      </c>
      <c r="AM1145">
        <f t="shared" si="770"/>
        <v>0</v>
      </c>
      <c r="AN1145">
        <f t="shared" si="761"/>
        <v>0</v>
      </c>
      <c r="AO1145">
        <f t="shared" si="762"/>
        <v>0</v>
      </c>
      <c r="AP1145">
        <f t="shared" ca="1" si="792"/>
        <v>4.9783309938031407E-2</v>
      </c>
      <c r="AQ1145">
        <f t="shared" ca="1" si="792"/>
        <v>0.91115415265485222</v>
      </c>
      <c r="AR1145">
        <f t="shared" ca="1" si="775"/>
        <v>5.4637637103421587E-2</v>
      </c>
      <c r="AS1145">
        <f t="shared" ca="1" si="776"/>
        <v>5.1807023740860103</v>
      </c>
      <c r="AT1145">
        <f t="shared" si="763"/>
        <v>0</v>
      </c>
      <c r="AU1145">
        <f t="shared" ca="1" si="777"/>
        <v>0.1863098759557365</v>
      </c>
      <c r="AV1145" t="e">
        <f t="shared" si="772"/>
        <v>#DIV/0!</v>
      </c>
      <c r="AW1145" t="e">
        <f t="shared" si="786"/>
        <v>#DIV/0!</v>
      </c>
      <c r="AX1145" t="e">
        <f t="shared" si="785"/>
        <v>#DIV/0!</v>
      </c>
      <c r="AY1145" t="e">
        <f t="shared" si="790"/>
        <v>#DIV/0!</v>
      </c>
      <c r="AZ1145" t="e">
        <f t="shared" si="789"/>
        <v>#DIV/0!</v>
      </c>
    </row>
    <row r="1146" spans="7:52" x14ac:dyDescent="0.3">
      <c r="G1146" s="1" t="str">
        <f t="shared" si="771"/>
        <v/>
      </c>
      <c r="H1146" s="2" t="str">
        <f t="shared" si="784"/>
        <v/>
      </c>
      <c r="I1146" s="6" t="str" cm="1">
        <f t="array" ref="I1146">_xlfn.IFS(AND(G1145&lt;H1145,G1146&gt;H1146),"BUY", AND(G1145&gt;H1145,G1146&lt;H1146),"SELL",TRUE,"")</f>
        <v/>
      </c>
      <c r="J1146" s="1">
        <f t="shared" ca="1" si="750"/>
        <v>0</v>
      </c>
      <c r="K1146" s="3" t="str">
        <f t="shared" ca="1" si="764"/>
        <v/>
      </c>
      <c r="L1146" s="3" t="str">
        <f t="shared" si="765"/>
        <v/>
      </c>
      <c r="M1146" s="3" t="str">
        <f t="shared" si="766"/>
        <v/>
      </c>
      <c r="N1146" s="4">
        <f t="shared" si="751"/>
        <v>-1</v>
      </c>
      <c r="O1146" s="2" t="str">
        <f t="shared" si="767"/>
        <v/>
      </c>
      <c r="P1146" s="1" t="str">
        <f t="shared" si="752"/>
        <v/>
      </c>
      <c r="Q1146" s="1" t="str">
        <f t="shared" si="753"/>
        <v/>
      </c>
      <c r="R1146" s="1" t="str">
        <f>IF(ISBLANK(A1146),"",SUM($Q$2:Q1146))</f>
        <v/>
      </c>
      <c r="S1146" s="1" t="str">
        <f>IF(ISBLANK(A1146),"",SUM($F$2:F1146))</f>
        <v/>
      </c>
      <c r="T1146" s="1" t="str">
        <f t="shared" si="754"/>
        <v/>
      </c>
      <c r="U1146" s="1" t="str">
        <f t="shared" si="755"/>
        <v/>
      </c>
      <c r="V1146" s="17">
        <f t="shared" si="756"/>
        <v>0</v>
      </c>
      <c r="W1146" s="17">
        <f t="shared" si="757"/>
        <v>0</v>
      </c>
      <c r="X1146" s="17">
        <f t="shared" si="758"/>
        <v>0</v>
      </c>
      <c r="Y1146" s="22">
        <f t="shared" si="791"/>
        <v>0</v>
      </c>
      <c r="Z1146" s="22">
        <f t="shared" si="791"/>
        <v>0</v>
      </c>
      <c r="AA1146" s="22">
        <f t="shared" si="791"/>
        <v>0</v>
      </c>
      <c r="AB1146" s="23" t="str">
        <f t="shared" si="778"/>
        <v/>
      </c>
      <c r="AC1146" s="23" t="str">
        <f t="shared" si="779"/>
        <v/>
      </c>
      <c r="AD1146" s="23" t="str">
        <f t="shared" si="780"/>
        <v/>
      </c>
      <c r="AE1146" s="23" t="str">
        <f t="shared" si="781"/>
        <v/>
      </c>
      <c r="AF1146" s="23" t="str">
        <f t="shared" si="782"/>
        <v/>
      </c>
      <c r="AG1146" s="23" t="str">
        <f t="shared" si="787"/>
        <v/>
      </c>
      <c r="AH1146" s="25" t="str">
        <f t="shared" si="759"/>
        <v/>
      </c>
      <c r="AI1146" s="25" t="str">
        <f t="shared" si="760"/>
        <v/>
      </c>
      <c r="AJ1146" s="1" t="str">
        <f t="shared" si="768"/>
        <v/>
      </c>
      <c r="AK1146" s="10" t="e">
        <f t="shared" si="769"/>
        <v>#DIV/0!</v>
      </c>
      <c r="AL1146" s="10" t="e">
        <f t="shared" si="774"/>
        <v>#DIV/0!</v>
      </c>
      <c r="AM1146">
        <f t="shared" si="770"/>
        <v>0</v>
      </c>
      <c r="AN1146">
        <f t="shared" si="761"/>
        <v>0</v>
      </c>
      <c r="AO1146">
        <f t="shared" si="762"/>
        <v>0</v>
      </c>
      <c r="AP1146">
        <f t="shared" ca="1" si="792"/>
        <v>4.6227359228172019E-2</v>
      </c>
      <c r="AQ1146">
        <f t="shared" ca="1" si="792"/>
        <v>0.84607171317950569</v>
      </c>
      <c r="AR1146">
        <f t="shared" ca="1" si="775"/>
        <v>5.463763710342158E-2</v>
      </c>
      <c r="AS1146">
        <f t="shared" ca="1" si="776"/>
        <v>5.1807023740860103</v>
      </c>
      <c r="AT1146">
        <f t="shared" si="763"/>
        <v>0</v>
      </c>
      <c r="AU1146">
        <f t="shared" ca="1" si="777"/>
        <v>0.1730020276731839</v>
      </c>
      <c r="AV1146" t="e">
        <f t="shared" si="772"/>
        <v>#DIV/0!</v>
      </c>
      <c r="AW1146" t="e">
        <f t="shared" si="786"/>
        <v>#DIV/0!</v>
      </c>
      <c r="AX1146" t="e">
        <f t="shared" si="785"/>
        <v>#DIV/0!</v>
      </c>
      <c r="AY1146" t="e">
        <f t="shared" si="790"/>
        <v>#DIV/0!</v>
      </c>
      <c r="AZ1146" t="e">
        <f t="shared" si="789"/>
        <v>#DIV/0!</v>
      </c>
    </row>
    <row r="1147" spans="7:52" x14ac:dyDescent="0.3">
      <c r="G1147" s="1" t="str">
        <f t="shared" si="771"/>
        <v/>
      </c>
      <c r="H1147" s="2" t="str">
        <f t="shared" si="784"/>
        <v/>
      </c>
      <c r="I1147" s="6" t="str" cm="1">
        <f t="array" ref="I1147">_xlfn.IFS(AND(G1146&lt;H1146,G1147&gt;H1147),"BUY", AND(G1146&gt;H1146,G1147&lt;H1147),"SELL",TRUE,"")</f>
        <v/>
      </c>
      <c r="J1147" s="1">
        <f t="shared" ca="1" si="750"/>
        <v>0</v>
      </c>
      <c r="K1147" s="3" t="str">
        <f t="shared" ca="1" si="764"/>
        <v/>
      </c>
      <c r="L1147" s="3" t="str">
        <f t="shared" si="765"/>
        <v/>
      </c>
      <c r="M1147" s="3" t="str">
        <f t="shared" si="766"/>
        <v/>
      </c>
      <c r="N1147" s="4">
        <f t="shared" si="751"/>
        <v>-1</v>
      </c>
      <c r="O1147" s="2" t="str">
        <f t="shared" si="767"/>
        <v/>
      </c>
      <c r="P1147" s="1" t="str">
        <f t="shared" si="752"/>
        <v/>
      </c>
      <c r="Q1147" s="1" t="str">
        <f t="shared" si="753"/>
        <v/>
      </c>
      <c r="R1147" s="1" t="str">
        <f>IF(ISBLANK(A1147),"",SUM($Q$2:Q1147))</f>
        <v/>
      </c>
      <c r="S1147" s="1" t="str">
        <f>IF(ISBLANK(A1147),"",SUM($F$2:F1147))</f>
        <v/>
      </c>
      <c r="T1147" s="1" t="str">
        <f t="shared" si="754"/>
        <v/>
      </c>
      <c r="U1147" s="1" t="str">
        <f t="shared" si="755"/>
        <v/>
      </c>
      <c r="V1147" s="17">
        <f t="shared" si="756"/>
        <v>0</v>
      </c>
      <c r="W1147" s="17">
        <f t="shared" si="757"/>
        <v>0</v>
      </c>
      <c r="X1147" s="17">
        <f t="shared" si="758"/>
        <v>0</v>
      </c>
      <c r="Y1147" s="22">
        <f t="shared" si="791"/>
        <v>0</v>
      </c>
      <c r="Z1147" s="22">
        <f t="shared" si="791"/>
        <v>0</v>
      </c>
      <c r="AA1147" s="22">
        <f t="shared" si="791"/>
        <v>0</v>
      </c>
      <c r="AB1147" s="23" t="str">
        <f t="shared" si="778"/>
        <v/>
      </c>
      <c r="AC1147" s="23" t="str">
        <f t="shared" si="779"/>
        <v/>
      </c>
      <c r="AD1147" s="23" t="str">
        <f t="shared" si="780"/>
        <v/>
      </c>
      <c r="AE1147" s="23" t="str">
        <f t="shared" si="781"/>
        <v/>
      </c>
      <c r="AF1147" s="23" t="str">
        <f t="shared" si="782"/>
        <v/>
      </c>
      <c r="AG1147" s="23" t="str">
        <f t="shared" si="787"/>
        <v/>
      </c>
      <c r="AH1147" s="25" t="str">
        <f t="shared" si="759"/>
        <v/>
      </c>
      <c r="AI1147" s="25" t="str">
        <f t="shared" si="760"/>
        <v/>
      </c>
      <c r="AJ1147" s="1" t="str">
        <f t="shared" si="768"/>
        <v/>
      </c>
      <c r="AK1147" s="10" t="e">
        <f t="shared" si="769"/>
        <v>#DIV/0!</v>
      </c>
      <c r="AL1147" s="10" t="e">
        <f t="shared" si="774"/>
        <v>#DIV/0!</v>
      </c>
      <c r="AM1147">
        <f t="shared" si="770"/>
        <v>0</v>
      </c>
      <c r="AN1147">
        <f t="shared" si="761"/>
        <v>0</v>
      </c>
      <c r="AO1147">
        <f t="shared" si="762"/>
        <v>0</v>
      </c>
      <c r="AP1147">
        <f t="shared" ca="1" si="792"/>
        <v>4.2925404997588304E-2</v>
      </c>
      <c r="AQ1147">
        <f t="shared" ca="1" si="792"/>
        <v>0.78563801938096955</v>
      </c>
      <c r="AR1147">
        <f t="shared" ca="1" si="775"/>
        <v>5.463763710342158E-2</v>
      </c>
      <c r="AS1147">
        <f t="shared" ca="1" si="776"/>
        <v>5.1807023740860103</v>
      </c>
      <c r="AT1147">
        <f t="shared" si="763"/>
        <v>0</v>
      </c>
      <c r="AU1147">
        <f t="shared" ca="1" si="777"/>
        <v>0.16064473998224219</v>
      </c>
      <c r="AV1147" t="e">
        <f t="shared" si="772"/>
        <v>#DIV/0!</v>
      </c>
      <c r="AW1147" t="e">
        <f t="shared" si="786"/>
        <v>#DIV/0!</v>
      </c>
      <c r="AX1147" t="e">
        <f t="shared" si="785"/>
        <v>#DIV/0!</v>
      </c>
      <c r="AY1147" t="e">
        <f t="shared" si="790"/>
        <v>#DIV/0!</v>
      </c>
      <c r="AZ1147" t="e">
        <f t="shared" si="789"/>
        <v>#DIV/0!</v>
      </c>
    </row>
    <row r="1148" spans="7:52" x14ac:dyDescent="0.3">
      <c r="G1148" s="1" t="str">
        <f t="shared" si="771"/>
        <v/>
      </c>
      <c r="H1148" s="2" t="str">
        <f t="shared" si="784"/>
        <v/>
      </c>
      <c r="I1148" s="6" t="str" cm="1">
        <f t="array" ref="I1148">_xlfn.IFS(AND(G1147&lt;H1147,G1148&gt;H1148),"BUY", AND(G1147&gt;H1147,G1148&lt;H1148),"SELL",TRUE,"")</f>
        <v/>
      </c>
      <c r="J1148" s="1">
        <f t="shared" ca="1" si="750"/>
        <v>0</v>
      </c>
      <c r="K1148" s="3" t="str">
        <f t="shared" ca="1" si="764"/>
        <v/>
      </c>
      <c r="L1148" s="3" t="str">
        <f t="shared" si="765"/>
        <v/>
      </c>
      <c r="M1148" s="3" t="str">
        <f t="shared" si="766"/>
        <v/>
      </c>
      <c r="N1148" s="4">
        <f t="shared" si="751"/>
        <v>-1</v>
      </c>
      <c r="O1148" s="2" t="str">
        <f t="shared" si="767"/>
        <v/>
      </c>
      <c r="P1148" s="1" t="str">
        <f t="shared" si="752"/>
        <v/>
      </c>
      <c r="Q1148" s="1" t="str">
        <f t="shared" si="753"/>
        <v/>
      </c>
      <c r="R1148" s="1" t="str">
        <f>IF(ISBLANK(A1148),"",SUM($Q$2:Q1148))</f>
        <v/>
      </c>
      <c r="S1148" s="1" t="str">
        <f>IF(ISBLANK(A1148),"",SUM($F$2:F1148))</f>
        <v/>
      </c>
      <c r="T1148" s="1" t="str">
        <f t="shared" si="754"/>
        <v/>
      </c>
      <c r="U1148" s="1" t="str">
        <f t="shared" si="755"/>
        <v/>
      </c>
      <c r="V1148" s="17">
        <f t="shared" si="756"/>
        <v>0</v>
      </c>
      <c r="W1148" s="17">
        <f t="shared" si="757"/>
        <v>0</v>
      </c>
      <c r="X1148" s="17">
        <f t="shared" si="758"/>
        <v>0</v>
      </c>
      <c r="Y1148" s="22">
        <f t="shared" si="791"/>
        <v>0</v>
      </c>
      <c r="Z1148" s="22">
        <f t="shared" si="791"/>
        <v>0</v>
      </c>
      <c r="AA1148" s="22">
        <f t="shared" si="791"/>
        <v>0</v>
      </c>
      <c r="AB1148" s="23" t="str">
        <f t="shared" si="778"/>
        <v/>
      </c>
      <c r="AC1148" s="23" t="str">
        <f t="shared" si="779"/>
        <v/>
      </c>
      <c r="AD1148" s="23" t="str">
        <f t="shared" si="780"/>
        <v/>
      </c>
      <c r="AE1148" s="23" t="str">
        <f t="shared" si="781"/>
        <v/>
      </c>
      <c r="AF1148" s="23" t="str">
        <f t="shared" si="782"/>
        <v/>
      </c>
      <c r="AG1148" s="23" t="str">
        <f t="shared" si="787"/>
        <v/>
      </c>
      <c r="AH1148" s="25" t="str">
        <f t="shared" si="759"/>
        <v/>
      </c>
      <c r="AI1148" s="25" t="str">
        <f t="shared" si="760"/>
        <v/>
      </c>
      <c r="AJ1148" s="1" t="str">
        <f t="shared" si="768"/>
        <v/>
      </c>
      <c r="AK1148" s="10" t="e">
        <f t="shared" si="769"/>
        <v>#DIV/0!</v>
      </c>
      <c r="AL1148" s="10" t="e">
        <f t="shared" si="774"/>
        <v>#DIV/0!</v>
      </c>
      <c r="AM1148">
        <f t="shared" si="770"/>
        <v>0</v>
      </c>
      <c r="AN1148">
        <f t="shared" si="761"/>
        <v>0</v>
      </c>
      <c r="AO1148">
        <f t="shared" si="762"/>
        <v>0</v>
      </c>
      <c r="AP1148">
        <f t="shared" ca="1" si="792"/>
        <v>3.985930464061771E-2</v>
      </c>
      <c r="AQ1148">
        <f t="shared" ca="1" si="792"/>
        <v>0.72952101799661462</v>
      </c>
      <c r="AR1148">
        <f t="shared" ca="1" si="775"/>
        <v>5.4637637103421573E-2</v>
      </c>
      <c r="AS1148">
        <f t="shared" ca="1" si="776"/>
        <v>5.1807023740860103</v>
      </c>
      <c r="AT1148">
        <f t="shared" si="763"/>
        <v>0</v>
      </c>
      <c r="AU1148">
        <f t="shared" ca="1" si="777"/>
        <v>0.14917011569779631</v>
      </c>
      <c r="AV1148" t="e">
        <f t="shared" si="772"/>
        <v>#DIV/0!</v>
      </c>
      <c r="AW1148" t="e">
        <f t="shared" si="786"/>
        <v>#DIV/0!</v>
      </c>
      <c r="AX1148" t="e">
        <f t="shared" si="785"/>
        <v>#DIV/0!</v>
      </c>
      <c r="AY1148" t="e">
        <f t="shared" si="790"/>
        <v>#DIV/0!</v>
      </c>
      <c r="AZ1148" t="e">
        <f t="shared" si="789"/>
        <v>#DIV/0!</v>
      </c>
    </row>
    <row r="1149" spans="7:52" x14ac:dyDescent="0.3">
      <c r="G1149" s="1" t="str">
        <f t="shared" si="771"/>
        <v/>
      </c>
      <c r="H1149" s="2" t="str">
        <f t="shared" si="784"/>
        <v/>
      </c>
      <c r="I1149" s="6" t="str" cm="1">
        <f t="array" ref="I1149">_xlfn.IFS(AND(G1148&lt;H1148,G1149&gt;H1149),"BUY", AND(G1148&gt;H1148,G1149&lt;H1149),"SELL",TRUE,"")</f>
        <v/>
      </c>
      <c r="J1149" s="1">
        <f t="shared" ca="1" si="750"/>
        <v>0</v>
      </c>
      <c r="K1149" s="3" t="str">
        <f t="shared" ca="1" si="764"/>
        <v/>
      </c>
      <c r="L1149" s="3" t="str">
        <f t="shared" si="765"/>
        <v/>
      </c>
      <c r="M1149" s="3" t="str">
        <f t="shared" si="766"/>
        <v/>
      </c>
      <c r="N1149" s="4">
        <f t="shared" si="751"/>
        <v>-1</v>
      </c>
      <c r="O1149" s="2" t="str">
        <f t="shared" si="767"/>
        <v/>
      </c>
      <c r="P1149" s="1" t="str">
        <f t="shared" si="752"/>
        <v/>
      </c>
      <c r="Q1149" s="1" t="str">
        <f t="shared" si="753"/>
        <v/>
      </c>
      <c r="R1149" s="1" t="str">
        <f>IF(ISBLANK(A1149),"",SUM($Q$2:Q1149))</f>
        <v/>
      </c>
      <c r="S1149" s="1" t="str">
        <f>IF(ISBLANK(A1149),"",SUM($F$2:F1149))</f>
        <v/>
      </c>
      <c r="T1149" s="1" t="str">
        <f t="shared" si="754"/>
        <v/>
      </c>
      <c r="U1149" s="1" t="str">
        <f t="shared" si="755"/>
        <v/>
      </c>
      <c r="V1149" s="17">
        <f t="shared" si="756"/>
        <v>0</v>
      </c>
      <c r="W1149" s="17">
        <f t="shared" si="757"/>
        <v>0</v>
      </c>
      <c r="X1149" s="17">
        <f t="shared" si="758"/>
        <v>0</v>
      </c>
      <c r="Y1149" s="22">
        <f t="shared" si="791"/>
        <v>0</v>
      </c>
      <c r="Z1149" s="22">
        <f t="shared" si="791"/>
        <v>0</v>
      </c>
      <c r="AA1149" s="22">
        <f t="shared" si="791"/>
        <v>0</v>
      </c>
      <c r="AB1149" s="23" t="str">
        <f t="shared" si="778"/>
        <v/>
      </c>
      <c r="AC1149" s="23" t="str">
        <f t="shared" si="779"/>
        <v/>
      </c>
      <c r="AD1149" s="23" t="str">
        <f t="shared" si="780"/>
        <v/>
      </c>
      <c r="AE1149" s="23" t="str">
        <f t="shared" si="781"/>
        <v/>
      </c>
      <c r="AF1149" s="23" t="str">
        <f t="shared" si="782"/>
        <v/>
      </c>
      <c r="AG1149" s="23" t="str">
        <f t="shared" si="787"/>
        <v/>
      </c>
      <c r="AH1149" s="25" t="str">
        <f t="shared" si="759"/>
        <v/>
      </c>
      <c r="AI1149" s="25" t="str">
        <f t="shared" si="760"/>
        <v/>
      </c>
      <c r="AJ1149" s="1" t="str">
        <f t="shared" si="768"/>
        <v/>
      </c>
      <c r="AK1149" s="10" t="e">
        <f t="shared" si="769"/>
        <v>#DIV/0!</v>
      </c>
      <c r="AL1149" s="10" t="e">
        <f t="shared" si="774"/>
        <v>#DIV/0!</v>
      </c>
      <c r="AM1149">
        <f t="shared" si="770"/>
        <v>0</v>
      </c>
      <c r="AN1149">
        <f t="shared" si="761"/>
        <v>0</v>
      </c>
      <c r="AO1149">
        <f t="shared" si="762"/>
        <v>0</v>
      </c>
      <c r="AP1149">
        <f t="shared" ca="1" si="792"/>
        <v>3.7012211452002161E-2</v>
      </c>
      <c r="AQ1149">
        <f t="shared" ca="1" si="792"/>
        <v>0.67741237385399933</v>
      </c>
      <c r="AR1149">
        <f t="shared" ca="1" si="775"/>
        <v>5.4637637103421573E-2</v>
      </c>
      <c r="AS1149">
        <f t="shared" ca="1" si="776"/>
        <v>5.1807023740860103</v>
      </c>
      <c r="AT1149">
        <f t="shared" si="763"/>
        <v>0</v>
      </c>
      <c r="AU1149">
        <f t="shared" ca="1" si="777"/>
        <v>0.13851510743366799</v>
      </c>
      <c r="AV1149" t="e">
        <f t="shared" si="772"/>
        <v>#DIV/0!</v>
      </c>
      <c r="AW1149" t="e">
        <f t="shared" si="786"/>
        <v>#DIV/0!</v>
      </c>
      <c r="AX1149" t="e">
        <f t="shared" si="785"/>
        <v>#DIV/0!</v>
      </c>
      <c r="AY1149" t="e">
        <f t="shared" si="790"/>
        <v>#DIV/0!</v>
      </c>
      <c r="AZ1149" t="e">
        <f t="shared" si="789"/>
        <v>#DIV/0!</v>
      </c>
    </row>
    <row r="1150" spans="7:52" x14ac:dyDescent="0.3">
      <c r="G1150" s="1" t="str">
        <f t="shared" si="771"/>
        <v/>
      </c>
      <c r="H1150" s="2" t="str">
        <f t="shared" si="784"/>
        <v/>
      </c>
      <c r="I1150" s="6" t="str" cm="1">
        <f t="array" ref="I1150">_xlfn.IFS(AND(G1149&lt;H1149,G1150&gt;H1150),"BUY", AND(G1149&gt;H1149,G1150&lt;H1150),"SELL",TRUE,"")</f>
        <v/>
      </c>
      <c r="J1150" s="1">
        <f t="shared" ca="1" si="750"/>
        <v>0</v>
      </c>
      <c r="K1150" s="3" t="str">
        <f t="shared" ca="1" si="764"/>
        <v/>
      </c>
      <c r="L1150" s="3" t="str">
        <f t="shared" si="765"/>
        <v/>
      </c>
      <c r="M1150" s="3" t="str">
        <f t="shared" si="766"/>
        <v/>
      </c>
      <c r="N1150" s="4">
        <f t="shared" si="751"/>
        <v>-1</v>
      </c>
      <c r="O1150" s="2" t="str">
        <f t="shared" si="767"/>
        <v/>
      </c>
      <c r="P1150" s="1" t="str">
        <f t="shared" si="752"/>
        <v/>
      </c>
      <c r="Q1150" s="1" t="str">
        <f t="shared" si="753"/>
        <v/>
      </c>
      <c r="R1150" s="1" t="str">
        <f>IF(ISBLANK(A1150),"",SUM($Q$2:Q1150))</f>
        <v/>
      </c>
      <c r="S1150" s="1" t="str">
        <f>IF(ISBLANK(A1150),"",SUM($F$2:F1150))</f>
        <v/>
      </c>
      <c r="T1150" s="1" t="str">
        <f t="shared" si="754"/>
        <v/>
      </c>
      <c r="U1150" s="1" t="str">
        <f t="shared" si="755"/>
        <v/>
      </c>
      <c r="V1150" s="17">
        <f t="shared" si="756"/>
        <v>0</v>
      </c>
      <c r="W1150" s="17">
        <f t="shared" si="757"/>
        <v>0</v>
      </c>
      <c r="X1150" s="17">
        <f t="shared" si="758"/>
        <v>0</v>
      </c>
      <c r="Y1150" s="22">
        <f t="shared" si="791"/>
        <v>0</v>
      </c>
      <c r="Z1150" s="22">
        <f t="shared" si="791"/>
        <v>0</v>
      </c>
      <c r="AA1150" s="22">
        <f t="shared" si="791"/>
        <v>0</v>
      </c>
      <c r="AB1150" s="23" t="str">
        <f t="shared" si="778"/>
        <v/>
      </c>
      <c r="AC1150" s="23" t="str">
        <f t="shared" si="779"/>
        <v/>
      </c>
      <c r="AD1150" s="23" t="str">
        <f t="shared" si="780"/>
        <v/>
      </c>
      <c r="AE1150" s="23" t="str">
        <f t="shared" si="781"/>
        <v/>
      </c>
      <c r="AF1150" s="23" t="str">
        <f t="shared" si="782"/>
        <v/>
      </c>
      <c r="AG1150" s="23" t="str">
        <f t="shared" si="787"/>
        <v/>
      </c>
      <c r="AH1150" s="25" t="str">
        <f t="shared" si="759"/>
        <v/>
      </c>
      <c r="AI1150" s="25" t="str">
        <f t="shared" si="760"/>
        <v/>
      </c>
      <c r="AJ1150" s="1" t="str">
        <f t="shared" si="768"/>
        <v/>
      </c>
      <c r="AK1150" s="10" t="e">
        <f t="shared" si="769"/>
        <v>#DIV/0!</v>
      </c>
      <c r="AL1150" s="10" t="e">
        <f t="shared" si="774"/>
        <v>#DIV/0!</v>
      </c>
      <c r="AM1150">
        <f t="shared" si="770"/>
        <v>0</v>
      </c>
      <c r="AN1150">
        <f t="shared" si="761"/>
        <v>0</v>
      </c>
      <c r="AO1150">
        <f t="shared" si="762"/>
        <v>0</v>
      </c>
      <c r="AP1150">
        <f t="shared" ca="1" si="792"/>
        <v>3.4368482062573438E-2</v>
      </c>
      <c r="AQ1150">
        <f t="shared" ca="1" si="792"/>
        <v>0.62902577572157081</v>
      </c>
      <c r="AR1150">
        <f t="shared" ca="1" si="775"/>
        <v>5.463763710342158E-2</v>
      </c>
      <c r="AS1150">
        <f t="shared" ca="1" si="776"/>
        <v>5.1807023740860103</v>
      </c>
      <c r="AT1150">
        <f t="shared" si="763"/>
        <v>0</v>
      </c>
      <c r="AU1150">
        <f t="shared" ca="1" si="777"/>
        <v>0.12862117118840599</v>
      </c>
      <c r="AV1150" t="e">
        <f t="shared" si="772"/>
        <v>#DIV/0!</v>
      </c>
      <c r="AW1150" t="e">
        <f t="shared" si="786"/>
        <v>#DIV/0!</v>
      </c>
      <c r="AX1150" t="e">
        <f t="shared" si="785"/>
        <v>#DIV/0!</v>
      </c>
      <c r="AY1150" t="e">
        <f t="shared" si="790"/>
        <v>#DIV/0!</v>
      </c>
      <c r="AZ1150" t="e">
        <f t="shared" si="789"/>
        <v>#DIV/0!</v>
      </c>
    </row>
    <row r="1151" spans="7:52" x14ac:dyDescent="0.3">
      <c r="G1151" s="1" t="str">
        <f t="shared" si="771"/>
        <v/>
      </c>
      <c r="H1151" s="2" t="str">
        <f t="shared" si="784"/>
        <v/>
      </c>
      <c r="I1151" s="6" t="str" cm="1">
        <f t="array" ref="I1151">_xlfn.IFS(AND(G1150&lt;H1150,G1151&gt;H1151),"BUY", AND(G1150&gt;H1150,G1151&lt;H1151),"SELL",TRUE,"")</f>
        <v/>
      </c>
      <c r="J1151" s="1">
        <f t="shared" ca="1" si="750"/>
        <v>0</v>
      </c>
      <c r="K1151" s="3" t="str">
        <f t="shared" ca="1" si="764"/>
        <v/>
      </c>
      <c r="L1151" s="3" t="str">
        <f t="shared" si="765"/>
        <v/>
      </c>
      <c r="M1151" s="3" t="str">
        <f t="shared" si="766"/>
        <v/>
      </c>
      <c r="N1151" s="4">
        <f t="shared" si="751"/>
        <v>-1</v>
      </c>
      <c r="O1151" s="2" t="str">
        <f t="shared" si="767"/>
        <v/>
      </c>
      <c r="P1151" s="1" t="str">
        <f t="shared" si="752"/>
        <v/>
      </c>
      <c r="Q1151" s="1" t="str">
        <f t="shared" si="753"/>
        <v/>
      </c>
      <c r="R1151" s="1" t="str">
        <f>IF(ISBLANK(A1151),"",SUM($Q$2:Q1151))</f>
        <v/>
      </c>
      <c r="S1151" s="1" t="str">
        <f>IF(ISBLANK(A1151),"",SUM($F$2:F1151))</f>
        <v/>
      </c>
      <c r="T1151" s="1" t="str">
        <f t="shared" si="754"/>
        <v/>
      </c>
      <c r="U1151" s="1" t="str">
        <f t="shared" si="755"/>
        <v/>
      </c>
      <c r="V1151" s="17">
        <f t="shared" si="756"/>
        <v>0</v>
      </c>
      <c r="W1151" s="17">
        <f t="shared" si="757"/>
        <v>0</v>
      </c>
      <c r="X1151" s="17">
        <f t="shared" si="758"/>
        <v>0</v>
      </c>
      <c r="Y1151" s="22">
        <f t="shared" ref="Y1151:AA1166" si="793">SUM(V1138:V1151)</f>
        <v>0</v>
      </c>
      <c r="Z1151" s="22">
        <f t="shared" si="793"/>
        <v>0</v>
      </c>
      <c r="AA1151" s="22">
        <f t="shared" si="793"/>
        <v>0</v>
      </c>
      <c r="AB1151" s="23" t="str">
        <f t="shared" si="778"/>
        <v/>
      </c>
      <c r="AC1151" s="23" t="str">
        <f t="shared" si="779"/>
        <v/>
      </c>
      <c r="AD1151" s="23" t="str">
        <f t="shared" si="780"/>
        <v/>
      </c>
      <c r="AE1151" s="23" t="str">
        <f t="shared" si="781"/>
        <v/>
      </c>
      <c r="AF1151" s="23" t="str">
        <f t="shared" si="782"/>
        <v/>
      </c>
      <c r="AG1151" s="23" t="str">
        <f t="shared" si="787"/>
        <v/>
      </c>
      <c r="AH1151" s="25" t="str">
        <f t="shared" si="759"/>
        <v/>
      </c>
      <c r="AI1151" s="25" t="str">
        <f t="shared" si="760"/>
        <v/>
      </c>
      <c r="AJ1151" s="1" t="str">
        <f t="shared" si="768"/>
        <v/>
      </c>
      <c r="AK1151" s="10" t="e">
        <f t="shared" si="769"/>
        <v>#DIV/0!</v>
      </c>
      <c r="AL1151" s="10" t="e">
        <f t="shared" si="774"/>
        <v>#DIV/0!</v>
      </c>
      <c r="AM1151">
        <f t="shared" si="770"/>
        <v>0</v>
      </c>
      <c r="AN1151">
        <f t="shared" si="761"/>
        <v>0</v>
      </c>
      <c r="AO1151">
        <f t="shared" si="762"/>
        <v>0</v>
      </c>
      <c r="AP1151">
        <f t="shared" ca="1" si="792"/>
        <v>3.1913590486675338E-2</v>
      </c>
      <c r="AQ1151">
        <f t="shared" ca="1" si="792"/>
        <v>0.58409536317002997</v>
      </c>
      <c r="AR1151">
        <f t="shared" ca="1" si="775"/>
        <v>5.4637637103421587E-2</v>
      </c>
      <c r="AS1151">
        <f t="shared" ca="1" si="776"/>
        <v>5.1807023740860103</v>
      </c>
      <c r="AT1151">
        <f t="shared" si="763"/>
        <v>0</v>
      </c>
      <c r="AU1151">
        <f t="shared" ca="1" si="777"/>
        <v>0.11943394467494842</v>
      </c>
      <c r="AV1151" t="e">
        <f t="shared" si="772"/>
        <v>#DIV/0!</v>
      </c>
      <c r="AW1151" t="e">
        <f t="shared" si="786"/>
        <v>#DIV/0!</v>
      </c>
      <c r="AX1151" t="e">
        <f t="shared" si="785"/>
        <v>#DIV/0!</v>
      </c>
      <c r="AY1151" t="e">
        <f t="shared" si="790"/>
        <v>#DIV/0!</v>
      </c>
      <c r="AZ1151" t="e">
        <f t="shared" si="789"/>
        <v>#DIV/0!</v>
      </c>
    </row>
    <row r="1152" spans="7:52" x14ac:dyDescent="0.3">
      <c r="G1152" s="1" t="str">
        <f t="shared" si="771"/>
        <v/>
      </c>
      <c r="H1152" s="2" t="str">
        <f t="shared" si="784"/>
        <v/>
      </c>
      <c r="I1152" s="6" t="str" cm="1">
        <f t="array" ref="I1152">_xlfn.IFS(AND(G1151&lt;H1151,G1152&gt;H1152),"BUY", AND(G1151&gt;H1151,G1152&lt;H1152),"SELL",TRUE,"")</f>
        <v/>
      </c>
      <c r="J1152" s="1">
        <f t="shared" ca="1" si="750"/>
        <v>0</v>
      </c>
      <c r="K1152" s="3" t="str">
        <f t="shared" ca="1" si="764"/>
        <v/>
      </c>
      <c r="L1152" s="3" t="str">
        <f t="shared" si="765"/>
        <v/>
      </c>
      <c r="M1152" s="3" t="str">
        <f t="shared" si="766"/>
        <v/>
      </c>
      <c r="N1152" s="4">
        <f t="shared" si="751"/>
        <v>-1</v>
      </c>
      <c r="O1152" s="2" t="str">
        <f t="shared" si="767"/>
        <v/>
      </c>
      <c r="P1152" s="1" t="str">
        <f t="shared" si="752"/>
        <v/>
      </c>
      <c r="Q1152" s="1" t="str">
        <f t="shared" si="753"/>
        <v/>
      </c>
      <c r="R1152" s="1" t="str">
        <f>IF(ISBLANK(A1152),"",SUM($Q$2:Q1152))</f>
        <v/>
      </c>
      <c r="S1152" s="1" t="str">
        <f>IF(ISBLANK(A1152),"",SUM($F$2:F1152))</f>
        <v/>
      </c>
      <c r="T1152" s="1" t="str">
        <f t="shared" si="754"/>
        <v/>
      </c>
      <c r="U1152" s="1" t="str">
        <f t="shared" si="755"/>
        <v/>
      </c>
      <c r="V1152" s="17">
        <f t="shared" si="756"/>
        <v>0</v>
      </c>
      <c r="W1152" s="17">
        <f t="shared" si="757"/>
        <v>0</v>
      </c>
      <c r="X1152" s="17">
        <f t="shared" si="758"/>
        <v>0</v>
      </c>
      <c r="Y1152" s="22">
        <f t="shared" si="793"/>
        <v>0</v>
      </c>
      <c r="Z1152" s="22">
        <f t="shared" si="793"/>
        <v>0</v>
      </c>
      <c r="AA1152" s="22">
        <f t="shared" si="793"/>
        <v>0</v>
      </c>
      <c r="AB1152" s="23" t="str">
        <f t="shared" si="778"/>
        <v/>
      </c>
      <c r="AC1152" s="23" t="str">
        <f t="shared" si="779"/>
        <v/>
      </c>
      <c r="AD1152" s="23" t="str">
        <f t="shared" si="780"/>
        <v/>
      </c>
      <c r="AE1152" s="23" t="str">
        <f t="shared" si="781"/>
        <v/>
      </c>
      <c r="AF1152" s="23" t="str">
        <f t="shared" si="782"/>
        <v/>
      </c>
      <c r="AG1152" s="23" t="str">
        <f t="shared" si="787"/>
        <v/>
      </c>
      <c r="AH1152" s="25" t="str">
        <f t="shared" si="759"/>
        <v/>
      </c>
      <c r="AI1152" s="25" t="str">
        <f t="shared" si="760"/>
        <v/>
      </c>
      <c r="AJ1152" s="1" t="str">
        <f t="shared" si="768"/>
        <v/>
      </c>
      <c r="AK1152" s="10" t="e">
        <f t="shared" si="769"/>
        <v>#DIV/0!</v>
      </c>
      <c r="AL1152" s="10" t="e">
        <f t="shared" si="774"/>
        <v>#DIV/0!</v>
      </c>
      <c r="AM1152">
        <f t="shared" si="770"/>
        <v>0</v>
      </c>
      <c r="AN1152">
        <f t="shared" si="761"/>
        <v>0</v>
      </c>
      <c r="AO1152">
        <f t="shared" si="762"/>
        <v>0</v>
      </c>
      <c r="AP1152">
        <f t="shared" ca="1" si="792"/>
        <v>2.963404830905567E-2</v>
      </c>
      <c r="AQ1152">
        <f t="shared" ca="1" si="792"/>
        <v>0.54237426580074211</v>
      </c>
      <c r="AR1152">
        <f t="shared" ca="1" si="775"/>
        <v>5.4637637103421587E-2</v>
      </c>
      <c r="AS1152">
        <f t="shared" ca="1" si="776"/>
        <v>5.1807023740860103</v>
      </c>
      <c r="AT1152">
        <f t="shared" si="763"/>
        <v>0</v>
      </c>
      <c r="AU1152">
        <f t="shared" ca="1" si="777"/>
        <v>0.11090294862673782</v>
      </c>
      <c r="AV1152" t="e">
        <f t="shared" si="772"/>
        <v>#DIV/0!</v>
      </c>
      <c r="AW1152" t="e">
        <f t="shared" si="786"/>
        <v>#DIV/0!</v>
      </c>
      <c r="AX1152" t="e">
        <f t="shared" si="785"/>
        <v>#DIV/0!</v>
      </c>
      <c r="AY1152" t="e">
        <f t="shared" si="790"/>
        <v>#DIV/0!</v>
      </c>
      <c r="AZ1152" t="e">
        <f t="shared" si="789"/>
        <v>#DIV/0!</v>
      </c>
    </row>
    <row r="1153" spans="7:52" x14ac:dyDescent="0.3">
      <c r="G1153" s="1" t="str">
        <f t="shared" si="771"/>
        <v/>
      </c>
      <c r="H1153" s="2" t="str">
        <f t="shared" si="784"/>
        <v/>
      </c>
      <c r="I1153" s="6" t="str" cm="1">
        <f t="array" ref="I1153">_xlfn.IFS(AND(G1152&lt;H1152,G1153&gt;H1153),"BUY", AND(G1152&gt;H1152,G1153&lt;H1153),"SELL",TRUE,"")</f>
        <v/>
      </c>
      <c r="J1153" s="1">
        <f t="shared" ca="1" si="750"/>
        <v>0</v>
      </c>
      <c r="K1153" s="3" t="str">
        <f t="shared" ca="1" si="764"/>
        <v/>
      </c>
      <c r="L1153" s="3" t="str">
        <f t="shared" si="765"/>
        <v/>
      </c>
      <c r="M1153" s="3" t="str">
        <f t="shared" si="766"/>
        <v/>
      </c>
      <c r="N1153" s="4">
        <f t="shared" si="751"/>
        <v>-1</v>
      </c>
      <c r="O1153" s="2" t="str">
        <f t="shared" si="767"/>
        <v/>
      </c>
      <c r="P1153" s="1" t="str">
        <f t="shared" si="752"/>
        <v/>
      </c>
      <c r="Q1153" s="1" t="str">
        <f t="shared" si="753"/>
        <v/>
      </c>
      <c r="R1153" s="1" t="str">
        <f>IF(ISBLANK(A1153),"",SUM($Q$2:Q1153))</f>
        <v/>
      </c>
      <c r="S1153" s="1" t="str">
        <f>IF(ISBLANK(A1153),"",SUM($F$2:F1153))</f>
        <v/>
      </c>
      <c r="T1153" s="1" t="str">
        <f t="shared" si="754"/>
        <v/>
      </c>
      <c r="U1153" s="1" t="str">
        <f t="shared" si="755"/>
        <v/>
      </c>
      <c r="V1153" s="17">
        <f t="shared" si="756"/>
        <v>0</v>
      </c>
      <c r="W1153" s="17">
        <f t="shared" si="757"/>
        <v>0</v>
      </c>
      <c r="X1153" s="17">
        <f t="shared" si="758"/>
        <v>0</v>
      </c>
      <c r="Y1153" s="22">
        <f t="shared" si="793"/>
        <v>0</v>
      </c>
      <c r="Z1153" s="22">
        <f t="shared" si="793"/>
        <v>0</v>
      </c>
      <c r="AA1153" s="22">
        <f t="shared" si="793"/>
        <v>0</v>
      </c>
      <c r="AB1153" s="23" t="str">
        <f t="shared" si="778"/>
        <v/>
      </c>
      <c r="AC1153" s="23" t="str">
        <f t="shared" si="779"/>
        <v/>
      </c>
      <c r="AD1153" s="23" t="str">
        <f t="shared" si="780"/>
        <v/>
      </c>
      <c r="AE1153" s="23" t="str">
        <f t="shared" si="781"/>
        <v/>
      </c>
      <c r="AF1153" s="23" t="str">
        <f t="shared" si="782"/>
        <v/>
      </c>
      <c r="AG1153" s="23" t="str">
        <f t="shared" si="787"/>
        <v/>
      </c>
      <c r="AH1153" s="25" t="str">
        <f t="shared" si="759"/>
        <v/>
      </c>
      <c r="AI1153" s="25" t="str">
        <f t="shared" si="760"/>
        <v/>
      </c>
      <c r="AJ1153" s="1" t="str">
        <f t="shared" si="768"/>
        <v/>
      </c>
      <c r="AK1153" s="10" t="e">
        <f t="shared" si="769"/>
        <v>#DIV/0!</v>
      </c>
      <c r="AL1153" s="10" t="e">
        <f t="shared" si="774"/>
        <v>#DIV/0!</v>
      </c>
      <c r="AM1153">
        <f t="shared" si="770"/>
        <v>0</v>
      </c>
      <c r="AN1153">
        <f t="shared" si="761"/>
        <v>0</v>
      </c>
      <c r="AO1153">
        <f t="shared" si="762"/>
        <v>0</v>
      </c>
      <c r="AP1153">
        <f t="shared" ca="1" si="792"/>
        <v>2.7517330572694548E-2</v>
      </c>
      <c r="AQ1153">
        <f t="shared" ca="1" si="792"/>
        <v>0.50363324681497479</v>
      </c>
      <c r="AR1153">
        <f t="shared" ca="1" si="775"/>
        <v>5.4637637103421587E-2</v>
      </c>
      <c r="AS1153">
        <f t="shared" ca="1" si="776"/>
        <v>5.1807023740860103</v>
      </c>
      <c r="AT1153">
        <f t="shared" si="763"/>
        <v>0</v>
      </c>
      <c r="AU1153">
        <f t="shared" ca="1" si="777"/>
        <v>0.10298130943911368</v>
      </c>
      <c r="AV1153" t="e">
        <f t="shared" si="772"/>
        <v>#DIV/0!</v>
      </c>
      <c r="AW1153" t="e">
        <f t="shared" si="786"/>
        <v>#DIV/0!</v>
      </c>
      <c r="AX1153" t="e">
        <f t="shared" si="785"/>
        <v>#DIV/0!</v>
      </c>
      <c r="AY1153" t="e">
        <f t="shared" si="790"/>
        <v>#DIV/0!</v>
      </c>
      <c r="AZ1153" t="e">
        <f t="shared" si="789"/>
        <v>#DIV/0!</v>
      </c>
    </row>
    <row r="1154" spans="7:52" x14ac:dyDescent="0.3">
      <c r="G1154" s="1" t="str">
        <f t="shared" si="771"/>
        <v/>
      </c>
      <c r="H1154" s="2" t="str">
        <f t="shared" si="784"/>
        <v/>
      </c>
      <c r="I1154" s="6" t="str" cm="1">
        <f t="array" ref="I1154">_xlfn.IFS(AND(G1153&lt;H1153,G1154&gt;H1154),"BUY", AND(G1153&gt;H1153,G1154&lt;H1154),"SELL",TRUE,"")</f>
        <v/>
      </c>
      <c r="J1154" s="1">
        <f t="shared" ca="1" si="750"/>
        <v>0</v>
      </c>
      <c r="K1154" s="3" t="str">
        <f t="shared" ca="1" si="764"/>
        <v/>
      </c>
      <c r="L1154" s="3" t="str">
        <f t="shared" si="765"/>
        <v/>
      </c>
      <c r="M1154" s="3" t="str">
        <f t="shared" si="766"/>
        <v/>
      </c>
      <c r="N1154" s="4">
        <f t="shared" si="751"/>
        <v>-1</v>
      </c>
      <c r="O1154" s="2" t="str">
        <f t="shared" si="767"/>
        <v/>
      </c>
      <c r="P1154" s="1" t="str">
        <f t="shared" si="752"/>
        <v/>
      </c>
      <c r="Q1154" s="1" t="str">
        <f t="shared" si="753"/>
        <v/>
      </c>
      <c r="R1154" s="1" t="str">
        <f>IF(ISBLANK(A1154),"",SUM($Q$2:Q1154))</f>
        <v/>
      </c>
      <c r="S1154" s="1" t="str">
        <f>IF(ISBLANK(A1154),"",SUM($F$2:F1154))</f>
        <v/>
      </c>
      <c r="T1154" s="1" t="str">
        <f t="shared" si="754"/>
        <v/>
      </c>
      <c r="U1154" s="1" t="str">
        <f t="shared" si="755"/>
        <v/>
      </c>
      <c r="V1154" s="17">
        <f t="shared" si="756"/>
        <v>0</v>
      </c>
      <c r="W1154" s="17">
        <f t="shared" si="757"/>
        <v>0</v>
      </c>
      <c r="X1154" s="17">
        <f t="shared" si="758"/>
        <v>0</v>
      </c>
      <c r="Y1154" s="22">
        <f t="shared" si="793"/>
        <v>0</v>
      </c>
      <c r="Z1154" s="22">
        <f t="shared" si="793"/>
        <v>0</v>
      </c>
      <c r="AA1154" s="22">
        <f t="shared" si="793"/>
        <v>0</v>
      </c>
      <c r="AB1154" s="23" t="str">
        <f t="shared" si="778"/>
        <v/>
      </c>
      <c r="AC1154" s="23" t="str">
        <f t="shared" si="779"/>
        <v/>
      </c>
      <c r="AD1154" s="23" t="str">
        <f t="shared" si="780"/>
        <v/>
      </c>
      <c r="AE1154" s="23" t="str">
        <f t="shared" si="781"/>
        <v/>
      </c>
      <c r="AF1154" s="23" t="str">
        <f t="shared" si="782"/>
        <v/>
      </c>
      <c r="AG1154" s="23" t="str">
        <f t="shared" si="787"/>
        <v/>
      </c>
      <c r="AH1154" s="25" t="str">
        <f t="shared" si="759"/>
        <v/>
      </c>
      <c r="AI1154" s="25" t="str">
        <f t="shared" si="760"/>
        <v/>
      </c>
      <c r="AJ1154" s="1" t="str">
        <f t="shared" si="768"/>
        <v/>
      </c>
      <c r="AK1154" s="10" t="e">
        <f t="shared" si="769"/>
        <v>#DIV/0!</v>
      </c>
      <c r="AL1154" s="10" t="e">
        <f t="shared" si="774"/>
        <v>#DIV/0!</v>
      </c>
      <c r="AM1154">
        <f t="shared" si="770"/>
        <v>0</v>
      </c>
      <c r="AN1154">
        <f t="shared" si="761"/>
        <v>0</v>
      </c>
      <c r="AO1154">
        <f t="shared" si="762"/>
        <v>0</v>
      </c>
      <c r="AP1154">
        <f t="shared" ca="1" si="792"/>
        <v>2.5551806960359223E-2</v>
      </c>
      <c r="AQ1154">
        <f t="shared" ca="1" si="792"/>
        <v>0.46765944347104804</v>
      </c>
      <c r="AR1154">
        <f t="shared" ca="1" si="775"/>
        <v>5.463763710342158E-2</v>
      </c>
      <c r="AS1154">
        <f t="shared" ca="1" si="776"/>
        <v>5.1807023740860103</v>
      </c>
      <c r="AT1154">
        <f t="shared" si="763"/>
        <v>0</v>
      </c>
      <c r="AU1154">
        <f t="shared" ca="1" si="777"/>
        <v>9.5625501622034134E-2</v>
      </c>
      <c r="AV1154" t="e">
        <f t="shared" si="772"/>
        <v>#DIV/0!</v>
      </c>
      <c r="AW1154" t="e">
        <f t="shared" si="786"/>
        <v>#DIV/0!</v>
      </c>
      <c r="AX1154" t="e">
        <f t="shared" si="785"/>
        <v>#DIV/0!</v>
      </c>
      <c r="AY1154" t="e">
        <f t="shared" si="790"/>
        <v>#DIV/0!</v>
      </c>
      <c r="AZ1154" t="e">
        <f t="shared" si="789"/>
        <v>#DIV/0!</v>
      </c>
    </row>
    <row r="1155" spans="7:52" x14ac:dyDescent="0.3">
      <c r="G1155" s="1" t="str">
        <f t="shared" si="771"/>
        <v/>
      </c>
      <c r="H1155" s="2" t="str">
        <f t="shared" si="784"/>
        <v/>
      </c>
      <c r="I1155" s="6" t="str" cm="1">
        <f t="array" ref="I1155">_xlfn.IFS(AND(G1154&lt;H1154,G1155&gt;H1155),"BUY", AND(G1154&gt;H1154,G1155&lt;H1155),"SELL",TRUE,"")</f>
        <v/>
      </c>
      <c r="J1155" s="1">
        <f t="shared" ref="J1155:J1218" ca="1" si="794">IF(I1154&lt;&gt;"",B1155,J1154)</f>
        <v>0</v>
      </c>
      <c r="K1155" s="3" t="str">
        <f t="shared" ca="1" si="764"/>
        <v/>
      </c>
      <c r="L1155" s="3" t="str">
        <f t="shared" si="765"/>
        <v/>
      </c>
      <c r="M1155" s="3" t="str">
        <f t="shared" si="766"/>
        <v/>
      </c>
      <c r="N1155" s="4">
        <f t="shared" ref="N1155:N1218" si="795">IF(G1154&gt;H1154, 1, -1)</f>
        <v>-1</v>
      </c>
      <c r="O1155" s="2" t="str">
        <f t="shared" si="767"/>
        <v/>
      </c>
      <c r="P1155" s="1" t="str">
        <f t="shared" ref="P1155:P1218" si="796">IF(ISBLANK(A1155),"",(C1155+D1155+E1155)/3)</f>
        <v/>
      </c>
      <c r="Q1155" s="1" t="str">
        <f t="shared" ref="Q1155:Q1218" si="797">IF(ISBLANK(A1155),"",F1155*P1155)</f>
        <v/>
      </c>
      <c r="R1155" s="1" t="str">
        <f>IF(ISBLANK(A1155),"",SUM($Q$2:Q1155))</f>
        <v/>
      </c>
      <c r="S1155" s="1" t="str">
        <f>IF(ISBLANK(A1155),"",SUM($F$2:F1155))</f>
        <v/>
      </c>
      <c r="T1155" s="1" t="str">
        <f t="shared" ref="T1155:T1218" si="798">IF(ISBLANK(A1155),"",R1155/S1155)</f>
        <v/>
      </c>
      <c r="U1155" s="1" t="str">
        <f t="shared" ref="U1155:U1218" si="799">IF(E1155="","",IF((E1155&gt;T1155),"Bullish","Bearish"))</f>
        <v/>
      </c>
      <c r="V1155" s="17">
        <f t="shared" ref="V1155:V1218" si="800">MAX(C1155-D1155,ABS(C1155-E1154),ABS(D1155-E1154))</f>
        <v>0</v>
      </c>
      <c r="W1155" s="17">
        <f t="shared" ref="W1155:W1218" si="801">IF(C1155-C1154&gt;D1154-D1155,MAX(C1155-C1154,0),0)</f>
        <v>0</v>
      </c>
      <c r="X1155" s="17">
        <f t="shared" ref="X1155:X1218" si="802">IF(D1154-D1155&gt;C1155-C1154,MAX(D1154-D1155,0),0)</f>
        <v>0</v>
      </c>
      <c r="Y1155" s="22">
        <f t="shared" si="793"/>
        <v>0</v>
      </c>
      <c r="Z1155" s="22">
        <f t="shared" si="793"/>
        <v>0</v>
      </c>
      <c r="AA1155" s="22">
        <f t="shared" si="793"/>
        <v>0</v>
      </c>
      <c r="AB1155" s="23" t="str">
        <f t="shared" si="778"/>
        <v/>
      </c>
      <c r="AC1155" s="23" t="str">
        <f t="shared" si="779"/>
        <v/>
      </c>
      <c r="AD1155" s="23" t="str">
        <f t="shared" si="780"/>
        <v/>
      </c>
      <c r="AE1155" s="23" t="str">
        <f t="shared" si="781"/>
        <v/>
      </c>
      <c r="AF1155" s="23" t="str">
        <f t="shared" si="782"/>
        <v/>
      </c>
      <c r="AG1155" s="23" t="str">
        <f t="shared" si="787"/>
        <v/>
      </c>
      <c r="AH1155" s="25" t="str">
        <f t="shared" ref="AH1155:AH1218" si="803">IF(AG1155="","",IF(AG1155&gt;=30,"Strong","Weak"))</f>
        <v/>
      </c>
      <c r="AI1155" s="25" t="str">
        <f t="shared" ref="AI1155:AI1218" si="804">IF(AG1155="","",IF(AB1155&gt;AC1155,"Bullish","Bearish"))</f>
        <v/>
      </c>
      <c r="AJ1155" s="1" t="str">
        <f t="shared" si="768"/>
        <v/>
      </c>
      <c r="AK1155" s="10" t="e">
        <f t="shared" si="769"/>
        <v>#DIV/0!</v>
      </c>
      <c r="AL1155" s="10" t="e">
        <f t="shared" si="774"/>
        <v>#DIV/0!</v>
      </c>
      <c r="AM1155">
        <f t="shared" si="770"/>
        <v>0</v>
      </c>
      <c r="AN1155">
        <f t="shared" ref="AN1155:AN1218" si="805">IF(AM1155&gt;0,AM1155,0)</f>
        <v>0</v>
      </c>
      <c r="AO1155">
        <f t="shared" ref="AO1155:AO1218" si="806">IF(AM1155&lt;0,ABS(AM1155),0)</f>
        <v>0</v>
      </c>
      <c r="AP1155">
        <f t="shared" ca="1" si="792"/>
        <v>2.3726677891762134E-2</v>
      </c>
      <c r="AQ1155">
        <f t="shared" ca="1" si="792"/>
        <v>0.43425519750883035</v>
      </c>
      <c r="AR1155">
        <f t="shared" ca="1" si="775"/>
        <v>5.463763710342158E-2</v>
      </c>
      <c r="AS1155">
        <f t="shared" ca="1" si="776"/>
        <v>5.1807023740860103</v>
      </c>
      <c r="AT1155">
        <f t="shared" ref="AT1155:AT1218" si="807">ABS(C1155-D1155)</f>
        <v>0</v>
      </c>
      <c r="AU1155">
        <f t="shared" ca="1" si="777"/>
        <v>8.8795108649031701E-2</v>
      </c>
      <c r="AV1155" t="e">
        <f t="shared" si="772"/>
        <v>#DIV/0!</v>
      </c>
      <c r="AW1155" t="e">
        <f t="shared" si="786"/>
        <v>#DIV/0!</v>
      </c>
      <c r="AX1155" t="e">
        <f t="shared" si="785"/>
        <v>#DIV/0!</v>
      </c>
      <c r="AY1155" t="e">
        <f t="shared" si="790"/>
        <v>#DIV/0!</v>
      </c>
      <c r="AZ1155" t="e">
        <f t="shared" si="789"/>
        <v>#DIV/0!</v>
      </c>
    </row>
    <row r="1156" spans="7:52" x14ac:dyDescent="0.3">
      <c r="G1156" s="1" t="str">
        <f t="shared" si="771"/>
        <v/>
      </c>
      <c r="H1156" s="2" t="str">
        <f t="shared" si="784"/>
        <v/>
      </c>
      <c r="I1156" s="6" t="str" cm="1">
        <f t="array" ref="I1156">_xlfn.IFS(AND(G1155&lt;H1155,G1156&gt;H1156),"BUY", AND(G1155&gt;H1155,G1156&lt;H1156),"SELL",TRUE,"")</f>
        <v/>
      </c>
      <c r="J1156" s="1">
        <f t="shared" ca="1" si="794"/>
        <v>0</v>
      </c>
      <c r="K1156" s="3" t="str">
        <f t="shared" ref="K1156:K1219" ca="1" si="808">IF(AND(I1155&lt;&gt;"",J1155&lt;&gt;0),IF(I1155="BUY",1-J1156/J1155,J1156/J1155-1),"")</f>
        <v/>
      </c>
      <c r="L1156" s="3" t="str">
        <f t="shared" ref="L1156:L1219" si="809">IFERROR((E1156/E1155)-1,"")</f>
        <v/>
      </c>
      <c r="M1156" s="3" t="str">
        <f t="shared" ref="M1156:M1219" si="810">IFERROR(LN(E1156/E1155),"")</f>
        <v/>
      </c>
      <c r="N1156" s="4">
        <f t="shared" si="795"/>
        <v>-1</v>
      </c>
      <c r="O1156" s="2" t="str">
        <f t="shared" ref="O1156:O1219" si="811">IFERROR((M1156*N1156),"")</f>
        <v/>
      </c>
      <c r="P1156" s="1" t="str">
        <f t="shared" si="796"/>
        <v/>
      </c>
      <c r="Q1156" s="1" t="str">
        <f t="shared" si="797"/>
        <v/>
      </c>
      <c r="R1156" s="1" t="str">
        <f>IF(ISBLANK(A1156),"",SUM($Q$2:Q1156))</f>
        <v/>
      </c>
      <c r="S1156" s="1" t="str">
        <f>IF(ISBLANK(A1156),"",SUM($F$2:F1156))</f>
        <v/>
      </c>
      <c r="T1156" s="1" t="str">
        <f t="shared" si="798"/>
        <v/>
      </c>
      <c r="U1156" s="1" t="str">
        <f t="shared" si="799"/>
        <v/>
      </c>
      <c r="V1156" s="17">
        <f t="shared" si="800"/>
        <v>0</v>
      </c>
      <c r="W1156" s="17">
        <f t="shared" si="801"/>
        <v>0</v>
      </c>
      <c r="X1156" s="17">
        <f t="shared" si="802"/>
        <v>0</v>
      </c>
      <c r="Y1156" s="22">
        <f t="shared" si="793"/>
        <v>0</v>
      </c>
      <c r="Z1156" s="22">
        <f t="shared" si="793"/>
        <v>0</v>
      </c>
      <c r="AA1156" s="22">
        <f t="shared" si="793"/>
        <v>0</v>
      </c>
      <c r="AB1156" s="23" t="str">
        <f t="shared" si="778"/>
        <v/>
      </c>
      <c r="AC1156" s="23" t="str">
        <f t="shared" si="779"/>
        <v/>
      </c>
      <c r="AD1156" s="23" t="str">
        <f t="shared" si="780"/>
        <v/>
      </c>
      <c r="AE1156" s="23" t="str">
        <f t="shared" si="781"/>
        <v/>
      </c>
      <c r="AF1156" s="23" t="str">
        <f t="shared" si="782"/>
        <v/>
      </c>
      <c r="AG1156" s="23" t="str">
        <f t="shared" si="787"/>
        <v/>
      </c>
      <c r="AH1156" s="25" t="str">
        <f t="shared" si="803"/>
        <v/>
      </c>
      <c r="AI1156" s="25" t="str">
        <f t="shared" si="804"/>
        <v/>
      </c>
      <c r="AJ1156" s="1" t="str">
        <f t="shared" ref="AJ1156:AJ1219" si="812">IF(E1156 = E1155, G1155, IF(E1156 &gt; E1155, G1155 + F1156, G1155 - F1156 ))</f>
        <v/>
      </c>
      <c r="AK1156" s="10" t="e">
        <f t="shared" ref="AK1156:AK1219" si="813">LN(E1156/E1155)</f>
        <v>#DIV/0!</v>
      </c>
      <c r="AL1156" s="10" t="e">
        <f t="shared" si="774"/>
        <v>#DIV/0!</v>
      </c>
      <c r="AM1156">
        <f t="shared" ref="AM1156:AM1219" si="814">E1156-E1155</f>
        <v>0</v>
      </c>
      <c r="AN1156">
        <f t="shared" si="805"/>
        <v>0</v>
      </c>
      <c r="AO1156">
        <f t="shared" si="806"/>
        <v>0</v>
      </c>
      <c r="AP1156">
        <f t="shared" ca="1" si="792"/>
        <v>2.2031915185207696E-2</v>
      </c>
      <c r="AQ1156">
        <f t="shared" ca="1" si="792"/>
        <v>0.40323696911534246</v>
      </c>
      <c r="AR1156">
        <f t="shared" ca="1" si="775"/>
        <v>5.463763710342158E-2</v>
      </c>
      <c r="AS1156">
        <f t="shared" ca="1" si="776"/>
        <v>5.1807023740860103</v>
      </c>
      <c r="AT1156">
        <f t="shared" si="807"/>
        <v>0</v>
      </c>
      <c r="AU1156">
        <f t="shared" ca="1" si="777"/>
        <v>8.2452600888386574E-2</v>
      </c>
      <c r="AV1156" t="e">
        <f t="shared" si="772"/>
        <v>#DIV/0!</v>
      </c>
      <c r="AW1156" t="e">
        <f t="shared" si="786"/>
        <v>#DIV/0!</v>
      </c>
      <c r="AX1156" t="e">
        <f t="shared" si="785"/>
        <v>#DIV/0!</v>
      </c>
      <c r="AY1156" t="e">
        <f t="shared" si="790"/>
        <v>#DIV/0!</v>
      </c>
      <c r="AZ1156" t="e">
        <f t="shared" si="789"/>
        <v>#DIV/0!</v>
      </c>
    </row>
    <row r="1157" spans="7:52" x14ac:dyDescent="0.3">
      <c r="G1157" s="1" t="str">
        <f t="shared" si="771"/>
        <v/>
      </c>
      <c r="H1157" s="2" t="str">
        <f t="shared" si="784"/>
        <v/>
      </c>
      <c r="I1157" s="6" t="str" cm="1">
        <f t="array" ref="I1157">_xlfn.IFS(AND(G1156&lt;H1156,G1157&gt;H1157),"BUY", AND(G1156&gt;H1156,G1157&lt;H1157),"SELL",TRUE,"")</f>
        <v/>
      </c>
      <c r="J1157" s="1">
        <f t="shared" ca="1" si="794"/>
        <v>0</v>
      </c>
      <c r="K1157" s="3" t="str">
        <f t="shared" ca="1" si="808"/>
        <v/>
      </c>
      <c r="L1157" s="3" t="str">
        <f t="shared" si="809"/>
        <v/>
      </c>
      <c r="M1157" s="3" t="str">
        <f t="shared" si="810"/>
        <v/>
      </c>
      <c r="N1157" s="4">
        <f t="shared" si="795"/>
        <v>-1</v>
      </c>
      <c r="O1157" s="2" t="str">
        <f t="shared" si="811"/>
        <v/>
      </c>
      <c r="P1157" s="1" t="str">
        <f t="shared" si="796"/>
        <v/>
      </c>
      <c r="Q1157" s="1" t="str">
        <f t="shared" si="797"/>
        <v/>
      </c>
      <c r="R1157" s="1" t="str">
        <f>IF(ISBLANK(A1157),"",SUM($Q$2:Q1157))</f>
        <v/>
      </c>
      <c r="S1157" s="1" t="str">
        <f>IF(ISBLANK(A1157),"",SUM($F$2:F1157))</f>
        <v/>
      </c>
      <c r="T1157" s="1" t="str">
        <f t="shared" si="798"/>
        <v/>
      </c>
      <c r="U1157" s="1" t="str">
        <f t="shared" si="799"/>
        <v/>
      </c>
      <c r="V1157" s="17">
        <f t="shared" si="800"/>
        <v>0</v>
      </c>
      <c r="W1157" s="17">
        <f t="shared" si="801"/>
        <v>0</v>
      </c>
      <c r="X1157" s="17">
        <f t="shared" si="802"/>
        <v>0</v>
      </c>
      <c r="Y1157" s="22">
        <f t="shared" si="793"/>
        <v>0</v>
      </c>
      <c r="Z1157" s="22">
        <f t="shared" si="793"/>
        <v>0</v>
      </c>
      <c r="AA1157" s="22">
        <f t="shared" si="793"/>
        <v>0</v>
      </c>
      <c r="AB1157" s="23" t="str">
        <f t="shared" si="778"/>
        <v/>
      </c>
      <c r="AC1157" s="23" t="str">
        <f t="shared" si="779"/>
        <v/>
      </c>
      <c r="AD1157" s="23" t="str">
        <f t="shared" si="780"/>
        <v/>
      </c>
      <c r="AE1157" s="23" t="str">
        <f t="shared" si="781"/>
        <v/>
      </c>
      <c r="AF1157" s="23" t="str">
        <f t="shared" si="782"/>
        <v/>
      </c>
      <c r="AG1157" s="23" t="str">
        <f t="shared" si="787"/>
        <v/>
      </c>
      <c r="AH1157" s="25" t="str">
        <f t="shared" si="803"/>
        <v/>
      </c>
      <c r="AI1157" s="25" t="str">
        <f t="shared" si="804"/>
        <v/>
      </c>
      <c r="AJ1157" s="1" t="str">
        <f t="shared" si="812"/>
        <v/>
      </c>
      <c r="AK1157" s="10" t="e">
        <f t="shared" si="813"/>
        <v>#DIV/0!</v>
      </c>
      <c r="AL1157" s="10" t="e">
        <f t="shared" si="774"/>
        <v>#DIV/0!</v>
      </c>
      <c r="AM1157">
        <f t="shared" si="814"/>
        <v>0</v>
      </c>
      <c r="AN1157">
        <f t="shared" si="805"/>
        <v>0</v>
      </c>
      <c r="AO1157">
        <f t="shared" si="806"/>
        <v>0</v>
      </c>
      <c r="AP1157">
        <f t="shared" ca="1" si="792"/>
        <v>2.0458206957692859E-2</v>
      </c>
      <c r="AQ1157">
        <f t="shared" ca="1" si="792"/>
        <v>0.37443432846424657</v>
      </c>
      <c r="AR1157">
        <f t="shared" ca="1" si="775"/>
        <v>5.4637637103421573E-2</v>
      </c>
      <c r="AS1157">
        <f t="shared" ca="1" si="776"/>
        <v>5.1807023740860103</v>
      </c>
      <c r="AT1157">
        <f t="shared" si="807"/>
        <v>0</v>
      </c>
      <c r="AU1157">
        <f t="shared" ca="1" si="777"/>
        <v>7.6563129396358967E-2</v>
      </c>
      <c r="AV1157" t="e">
        <f t="shared" si="772"/>
        <v>#DIV/0!</v>
      </c>
      <c r="AW1157" t="e">
        <f t="shared" si="786"/>
        <v>#DIV/0!</v>
      </c>
      <c r="AX1157" t="e">
        <f t="shared" si="785"/>
        <v>#DIV/0!</v>
      </c>
      <c r="AY1157" t="e">
        <f t="shared" si="790"/>
        <v>#DIV/0!</v>
      </c>
      <c r="AZ1157" t="e">
        <f t="shared" si="789"/>
        <v>#DIV/0!</v>
      </c>
    </row>
    <row r="1158" spans="7:52" x14ac:dyDescent="0.3">
      <c r="G1158" s="1" t="str">
        <f t="shared" si="771"/>
        <v/>
      </c>
      <c r="H1158" s="2" t="str">
        <f t="shared" si="784"/>
        <v/>
      </c>
      <c r="I1158" s="6" t="str" cm="1">
        <f t="array" ref="I1158">_xlfn.IFS(AND(G1157&lt;H1157,G1158&gt;H1158),"BUY", AND(G1157&gt;H1157,G1158&lt;H1158),"SELL",TRUE,"")</f>
        <v/>
      </c>
      <c r="J1158" s="1">
        <f t="shared" ca="1" si="794"/>
        <v>0</v>
      </c>
      <c r="K1158" s="3" t="str">
        <f t="shared" ca="1" si="808"/>
        <v/>
      </c>
      <c r="L1158" s="3" t="str">
        <f t="shared" si="809"/>
        <v/>
      </c>
      <c r="M1158" s="3" t="str">
        <f t="shared" si="810"/>
        <v/>
      </c>
      <c r="N1158" s="4">
        <f t="shared" si="795"/>
        <v>-1</v>
      </c>
      <c r="O1158" s="2" t="str">
        <f t="shared" si="811"/>
        <v/>
      </c>
      <c r="P1158" s="1" t="str">
        <f t="shared" si="796"/>
        <v/>
      </c>
      <c r="Q1158" s="1" t="str">
        <f t="shared" si="797"/>
        <v/>
      </c>
      <c r="R1158" s="1" t="str">
        <f>IF(ISBLANK(A1158),"",SUM($Q$2:Q1158))</f>
        <v/>
      </c>
      <c r="S1158" s="1" t="str">
        <f>IF(ISBLANK(A1158),"",SUM($F$2:F1158))</f>
        <v/>
      </c>
      <c r="T1158" s="1" t="str">
        <f t="shared" si="798"/>
        <v/>
      </c>
      <c r="U1158" s="1" t="str">
        <f t="shared" si="799"/>
        <v/>
      </c>
      <c r="V1158" s="17">
        <f t="shared" si="800"/>
        <v>0</v>
      </c>
      <c r="W1158" s="17">
        <f t="shared" si="801"/>
        <v>0</v>
      </c>
      <c r="X1158" s="17">
        <f t="shared" si="802"/>
        <v>0</v>
      </c>
      <c r="Y1158" s="22">
        <f t="shared" si="793"/>
        <v>0</v>
      </c>
      <c r="Z1158" s="22">
        <f t="shared" si="793"/>
        <v>0</v>
      </c>
      <c r="AA1158" s="22">
        <f t="shared" si="793"/>
        <v>0</v>
      </c>
      <c r="AB1158" s="23" t="str">
        <f t="shared" si="778"/>
        <v/>
      </c>
      <c r="AC1158" s="23" t="str">
        <f t="shared" si="779"/>
        <v/>
      </c>
      <c r="AD1158" s="23" t="str">
        <f t="shared" si="780"/>
        <v/>
      </c>
      <c r="AE1158" s="23" t="str">
        <f t="shared" si="781"/>
        <v/>
      </c>
      <c r="AF1158" s="23" t="str">
        <f t="shared" si="782"/>
        <v/>
      </c>
      <c r="AG1158" s="23" t="str">
        <f t="shared" si="787"/>
        <v/>
      </c>
      <c r="AH1158" s="25" t="str">
        <f t="shared" si="803"/>
        <v/>
      </c>
      <c r="AI1158" s="25" t="str">
        <f t="shared" si="804"/>
        <v/>
      </c>
      <c r="AJ1158" s="1" t="str">
        <f t="shared" si="812"/>
        <v/>
      </c>
      <c r="AK1158" s="10" t="e">
        <f t="shared" si="813"/>
        <v>#DIV/0!</v>
      </c>
      <c r="AL1158" s="10" t="e">
        <f t="shared" si="774"/>
        <v>#DIV/0!</v>
      </c>
      <c r="AM1158">
        <f t="shared" si="814"/>
        <v>0</v>
      </c>
      <c r="AN1158">
        <f t="shared" si="805"/>
        <v>0</v>
      </c>
      <c r="AO1158">
        <f t="shared" si="806"/>
        <v>0</v>
      </c>
      <c r="AP1158">
        <f t="shared" ca="1" si="792"/>
        <v>1.8996906460714797E-2</v>
      </c>
      <c r="AQ1158">
        <f t="shared" ca="1" si="792"/>
        <v>0.34768901928822898</v>
      </c>
      <c r="AR1158">
        <f t="shared" ca="1" si="775"/>
        <v>5.4637637103421566E-2</v>
      </c>
      <c r="AS1158">
        <f t="shared" ca="1" si="776"/>
        <v>5.1807023740860103</v>
      </c>
      <c r="AT1158">
        <f t="shared" si="807"/>
        <v>0</v>
      </c>
      <c r="AU1158">
        <f t="shared" ca="1" si="777"/>
        <v>7.1094334439476187E-2</v>
      </c>
      <c r="AV1158" t="e">
        <f t="shared" si="772"/>
        <v>#DIV/0!</v>
      </c>
      <c r="AW1158" t="e">
        <f t="shared" si="786"/>
        <v>#DIV/0!</v>
      </c>
      <c r="AX1158" t="e">
        <f t="shared" si="785"/>
        <v>#DIV/0!</v>
      </c>
      <c r="AY1158" t="e">
        <f t="shared" si="790"/>
        <v>#DIV/0!</v>
      </c>
      <c r="AZ1158" t="e">
        <f t="shared" si="789"/>
        <v>#DIV/0!</v>
      </c>
    </row>
    <row r="1159" spans="7:52" x14ac:dyDescent="0.3">
      <c r="G1159" s="1" t="str">
        <f t="shared" si="771"/>
        <v/>
      </c>
      <c r="H1159" s="2" t="str">
        <f t="shared" si="784"/>
        <v/>
      </c>
      <c r="I1159" s="6" t="str" cm="1">
        <f t="array" ref="I1159">_xlfn.IFS(AND(G1158&lt;H1158,G1159&gt;H1159),"BUY", AND(G1158&gt;H1158,G1159&lt;H1159),"SELL",TRUE,"")</f>
        <v/>
      </c>
      <c r="J1159" s="1">
        <f t="shared" ca="1" si="794"/>
        <v>0</v>
      </c>
      <c r="K1159" s="3" t="str">
        <f t="shared" ca="1" si="808"/>
        <v/>
      </c>
      <c r="L1159" s="3" t="str">
        <f t="shared" si="809"/>
        <v/>
      </c>
      <c r="M1159" s="3" t="str">
        <f t="shared" si="810"/>
        <v/>
      </c>
      <c r="N1159" s="4">
        <f t="shared" si="795"/>
        <v>-1</v>
      </c>
      <c r="O1159" s="2" t="str">
        <f t="shared" si="811"/>
        <v/>
      </c>
      <c r="P1159" s="1" t="str">
        <f t="shared" si="796"/>
        <v/>
      </c>
      <c r="Q1159" s="1" t="str">
        <f t="shared" si="797"/>
        <v/>
      </c>
      <c r="R1159" s="1" t="str">
        <f>IF(ISBLANK(A1159),"",SUM($Q$2:Q1159))</f>
        <v/>
      </c>
      <c r="S1159" s="1" t="str">
        <f>IF(ISBLANK(A1159),"",SUM($F$2:F1159))</f>
        <v/>
      </c>
      <c r="T1159" s="1" t="str">
        <f t="shared" si="798"/>
        <v/>
      </c>
      <c r="U1159" s="1" t="str">
        <f t="shared" si="799"/>
        <v/>
      </c>
      <c r="V1159" s="17">
        <f t="shared" si="800"/>
        <v>0</v>
      </c>
      <c r="W1159" s="17">
        <f t="shared" si="801"/>
        <v>0</v>
      </c>
      <c r="X1159" s="17">
        <f t="shared" si="802"/>
        <v>0</v>
      </c>
      <c r="Y1159" s="22">
        <f t="shared" si="793"/>
        <v>0</v>
      </c>
      <c r="Z1159" s="22">
        <f t="shared" si="793"/>
        <v>0</v>
      </c>
      <c r="AA1159" s="22">
        <f t="shared" si="793"/>
        <v>0</v>
      </c>
      <c r="AB1159" s="23" t="str">
        <f t="shared" si="778"/>
        <v/>
      </c>
      <c r="AC1159" s="23" t="str">
        <f t="shared" si="779"/>
        <v/>
      </c>
      <c r="AD1159" s="23" t="str">
        <f t="shared" si="780"/>
        <v/>
      </c>
      <c r="AE1159" s="23" t="str">
        <f t="shared" si="781"/>
        <v/>
      </c>
      <c r="AF1159" s="23" t="str">
        <f t="shared" si="782"/>
        <v/>
      </c>
      <c r="AG1159" s="23" t="str">
        <f t="shared" si="787"/>
        <v/>
      </c>
      <c r="AH1159" s="25" t="str">
        <f t="shared" si="803"/>
        <v/>
      </c>
      <c r="AI1159" s="25" t="str">
        <f t="shared" si="804"/>
        <v/>
      </c>
      <c r="AJ1159" s="1" t="str">
        <f t="shared" si="812"/>
        <v/>
      </c>
      <c r="AK1159" s="10" t="e">
        <f t="shared" si="813"/>
        <v>#DIV/0!</v>
      </c>
      <c r="AL1159" s="10" t="e">
        <f t="shared" si="774"/>
        <v>#DIV/0!</v>
      </c>
      <c r="AM1159">
        <f t="shared" si="814"/>
        <v>0</v>
      </c>
      <c r="AN1159">
        <f t="shared" si="805"/>
        <v>0</v>
      </c>
      <c r="AO1159">
        <f t="shared" si="806"/>
        <v>0</v>
      </c>
      <c r="AP1159">
        <f t="shared" ca="1" si="792"/>
        <v>1.7639984570663739E-2</v>
      </c>
      <c r="AQ1159">
        <f t="shared" ca="1" si="792"/>
        <v>0.32285408933906978</v>
      </c>
      <c r="AR1159">
        <f t="shared" ca="1" si="775"/>
        <v>5.4637637103421566E-2</v>
      </c>
      <c r="AS1159">
        <f t="shared" ca="1" si="776"/>
        <v>5.1807023740860103</v>
      </c>
      <c r="AT1159">
        <f t="shared" si="807"/>
        <v>0</v>
      </c>
      <c r="AU1159">
        <f t="shared" ca="1" si="777"/>
        <v>6.6016167693799324E-2</v>
      </c>
      <c r="AV1159" t="e">
        <f t="shared" si="772"/>
        <v>#DIV/0!</v>
      </c>
      <c r="AW1159" t="e">
        <f t="shared" si="786"/>
        <v>#DIV/0!</v>
      </c>
      <c r="AX1159" t="e">
        <f t="shared" si="785"/>
        <v>#DIV/0!</v>
      </c>
      <c r="AY1159" t="e">
        <f t="shared" si="790"/>
        <v>#DIV/0!</v>
      </c>
      <c r="AZ1159" t="e">
        <f t="shared" si="789"/>
        <v>#DIV/0!</v>
      </c>
    </row>
    <row r="1160" spans="7:52" x14ac:dyDescent="0.3">
      <c r="G1160" s="1" t="str">
        <f t="shared" si="771"/>
        <v/>
      </c>
      <c r="H1160" s="2" t="str">
        <f t="shared" si="784"/>
        <v/>
      </c>
      <c r="I1160" s="6" t="str" cm="1">
        <f t="array" ref="I1160">_xlfn.IFS(AND(G1159&lt;H1159,G1160&gt;H1160),"BUY", AND(G1159&gt;H1159,G1160&lt;H1160),"SELL",TRUE,"")</f>
        <v/>
      </c>
      <c r="J1160" s="1">
        <f t="shared" ca="1" si="794"/>
        <v>0</v>
      </c>
      <c r="K1160" s="3" t="str">
        <f t="shared" ca="1" si="808"/>
        <v/>
      </c>
      <c r="L1160" s="3" t="str">
        <f t="shared" si="809"/>
        <v/>
      </c>
      <c r="M1160" s="3" t="str">
        <f t="shared" si="810"/>
        <v/>
      </c>
      <c r="N1160" s="4">
        <f t="shared" si="795"/>
        <v>-1</v>
      </c>
      <c r="O1160" s="2" t="str">
        <f t="shared" si="811"/>
        <v/>
      </c>
      <c r="P1160" s="1" t="str">
        <f t="shared" si="796"/>
        <v/>
      </c>
      <c r="Q1160" s="1" t="str">
        <f t="shared" si="797"/>
        <v/>
      </c>
      <c r="R1160" s="1" t="str">
        <f>IF(ISBLANK(A1160),"",SUM($Q$2:Q1160))</f>
        <v/>
      </c>
      <c r="S1160" s="1" t="str">
        <f>IF(ISBLANK(A1160),"",SUM($F$2:F1160))</f>
        <v/>
      </c>
      <c r="T1160" s="1" t="str">
        <f t="shared" si="798"/>
        <v/>
      </c>
      <c r="U1160" s="1" t="str">
        <f t="shared" si="799"/>
        <v/>
      </c>
      <c r="V1160" s="17">
        <f t="shared" si="800"/>
        <v>0</v>
      </c>
      <c r="W1160" s="17">
        <f t="shared" si="801"/>
        <v>0</v>
      </c>
      <c r="X1160" s="17">
        <f t="shared" si="802"/>
        <v>0</v>
      </c>
      <c r="Y1160" s="22">
        <f t="shared" si="793"/>
        <v>0</v>
      </c>
      <c r="Z1160" s="22">
        <f t="shared" si="793"/>
        <v>0</v>
      </c>
      <c r="AA1160" s="22">
        <f t="shared" si="793"/>
        <v>0</v>
      </c>
      <c r="AB1160" s="23" t="str">
        <f t="shared" si="778"/>
        <v/>
      </c>
      <c r="AC1160" s="23" t="str">
        <f t="shared" si="779"/>
        <v/>
      </c>
      <c r="AD1160" s="23" t="str">
        <f t="shared" si="780"/>
        <v/>
      </c>
      <c r="AE1160" s="23" t="str">
        <f t="shared" si="781"/>
        <v/>
      </c>
      <c r="AF1160" s="23" t="str">
        <f t="shared" si="782"/>
        <v/>
      </c>
      <c r="AG1160" s="23" t="str">
        <f t="shared" si="787"/>
        <v/>
      </c>
      <c r="AH1160" s="25" t="str">
        <f t="shared" si="803"/>
        <v/>
      </c>
      <c r="AI1160" s="25" t="str">
        <f t="shared" si="804"/>
        <v/>
      </c>
      <c r="AJ1160" s="1" t="str">
        <f t="shared" si="812"/>
        <v/>
      </c>
      <c r="AK1160" s="10" t="e">
        <f t="shared" si="813"/>
        <v>#DIV/0!</v>
      </c>
      <c r="AL1160" s="10" t="e">
        <f t="shared" si="774"/>
        <v>#DIV/0!</v>
      </c>
      <c r="AM1160">
        <f t="shared" si="814"/>
        <v>0</v>
      </c>
      <c r="AN1160">
        <f t="shared" si="805"/>
        <v>0</v>
      </c>
      <c r="AO1160">
        <f t="shared" si="806"/>
        <v>0</v>
      </c>
      <c r="AP1160">
        <f t="shared" ca="1" si="792"/>
        <v>1.6379985672759188E-2</v>
      </c>
      <c r="AQ1160">
        <f t="shared" ca="1" si="792"/>
        <v>0.29979308295770762</v>
      </c>
      <c r="AR1160">
        <f t="shared" ca="1" si="775"/>
        <v>5.4637637103421573E-2</v>
      </c>
      <c r="AS1160">
        <f t="shared" ca="1" si="776"/>
        <v>5.1807023740860103</v>
      </c>
      <c r="AT1160">
        <f t="shared" si="807"/>
        <v>0</v>
      </c>
      <c r="AU1160">
        <f t="shared" ca="1" si="777"/>
        <v>6.1300727144242229E-2</v>
      </c>
      <c r="AV1160" t="e">
        <f t="shared" si="772"/>
        <v>#DIV/0!</v>
      </c>
      <c r="AW1160" t="e">
        <f t="shared" si="786"/>
        <v>#DIV/0!</v>
      </c>
      <c r="AX1160" t="e">
        <f t="shared" si="785"/>
        <v>#DIV/0!</v>
      </c>
      <c r="AY1160" t="e">
        <f t="shared" si="790"/>
        <v>#DIV/0!</v>
      </c>
      <c r="AZ1160" t="e">
        <f t="shared" si="789"/>
        <v>#DIV/0!</v>
      </c>
    </row>
    <row r="1161" spans="7:52" x14ac:dyDescent="0.3">
      <c r="G1161" s="1" t="str">
        <f t="shared" ref="G1161:G1224" si="815">IFERROR(AVERAGE(E1157:E1161),"")</f>
        <v/>
      </c>
      <c r="H1161" s="2" t="str">
        <f t="shared" si="784"/>
        <v/>
      </c>
      <c r="I1161" s="6" t="str" cm="1">
        <f t="array" ref="I1161">_xlfn.IFS(AND(G1160&lt;H1160,G1161&gt;H1161),"BUY", AND(G1160&gt;H1160,G1161&lt;H1161),"SELL",TRUE,"")</f>
        <v/>
      </c>
      <c r="J1161" s="1">
        <f t="shared" ca="1" si="794"/>
        <v>0</v>
      </c>
      <c r="K1161" s="3" t="str">
        <f t="shared" ca="1" si="808"/>
        <v/>
      </c>
      <c r="L1161" s="3" t="str">
        <f t="shared" si="809"/>
        <v/>
      </c>
      <c r="M1161" s="3" t="str">
        <f t="shared" si="810"/>
        <v/>
      </c>
      <c r="N1161" s="4">
        <f t="shared" si="795"/>
        <v>-1</v>
      </c>
      <c r="O1161" s="2" t="str">
        <f t="shared" si="811"/>
        <v/>
      </c>
      <c r="P1161" s="1" t="str">
        <f t="shared" si="796"/>
        <v/>
      </c>
      <c r="Q1161" s="1" t="str">
        <f t="shared" si="797"/>
        <v/>
      </c>
      <c r="R1161" s="1" t="str">
        <f>IF(ISBLANK(A1161),"",SUM($Q$2:Q1161))</f>
        <v/>
      </c>
      <c r="S1161" s="1" t="str">
        <f>IF(ISBLANK(A1161),"",SUM($F$2:F1161))</f>
        <v/>
      </c>
      <c r="T1161" s="1" t="str">
        <f t="shared" si="798"/>
        <v/>
      </c>
      <c r="U1161" s="1" t="str">
        <f t="shared" si="799"/>
        <v/>
      </c>
      <c r="V1161" s="17">
        <f t="shared" si="800"/>
        <v>0</v>
      </c>
      <c r="W1161" s="17">
        <f t="shared" si="801"/>
        <v>0</v>
      </c>
      <c r="X1161" s="17">
        <f t="shared" si="802"/>
        <v>0</v>
      </c>
      <c r="Y1161" s="22">
        <f t="shared" si="793"/>
        <v>0</v>
      </c>
      <c r="Z1161" s="22">
        <f t="shared" si="793"/>
        <v>0</v>
      </c>
      <c r="AA1161" s="22">
        <f t="shared" si="793"/>
        <v>0</v>
      </c>
      <c r="AB1161" s="23" t="str">
        <f t="shared" si="778"/>
        <v/>
      </c>
      <c r="AC1161" s="23" t="str">
        <f t="shared" si="779"/>
        <v/>
      </c>
      <c r="AD1161" s="23" t="str">
        <f t="shared" si="780"/>
        <v/>
      </c>
      <c r="AE1161" s="23" t="str">
        <f t="shared" si="781"/>
        <v/>
      </c>
      <c r="AF1161" s="23" t="str">
        <f t="shared" si="782"/>
        <v/>
      </c>
      <c r="AG1161" s="23" t="str">
        <f t="shared" si="787"/>
        <v/>
      </c>
      <c r="AH1161" s="25" t="str">
        <f t="shared" si="803"/>
        <v/>
      </c>
      <c r="AI1161" s="25" t="str">
        <f t="shared" si="804"/>
        <v/>
      </c>
      <c r="AJ1161" s="1" t="str">
        <f t="shared" si="812"/>
        <v/>
      </c>
      <c r="AK1161" s="10" t="e">
        <f t="shared" si="813"/>
        <v>#DIV/0!</v>
      </c>
      <c r="AL1161" s="10" t="e">
        <f t="shared" si="774"/>
        <v>#DIV/0!</v>
      </c>
      <c r="AM1161">
        <f t="shared" si="814"/>
        <v>0</v>
      </c>
      <c r="AN1161">
        <f t="shared" si="805"/>
        <v>0</v>
      </c>
      <c r="AO1161">
        <f t="shared" si="806"/>
        <v>0</v>
      </c>
      <c r="AP1161">
        <f t="shared" ca="1" si="792"/>
        <v>1.5209986696133533E-2</v>
      </c>
      <c r="AQ1161">
        <f t="shared" ca="1" si="792"/>
        <v>0.27837929131787137</v>
      </c>
      <c r="AR1161">
        <f t="shared" ca="1" si="775"/>
        <v>5.463763710342158E-2</v>
      </c>
      <c r="AS1161">
        <f t="shared" ca="1" si="776"/>
        <v>5.1807023740860103</v>
      </c>
      <c r="AT1161">
        <f t="shared" si="807"/>
        <v>0</v>
      </c>
      <c r="AU1161">
        <f t="shared" ca="1" si="777"/>
        <v>5.6922103776796358E-2</v>
      </c>
      <c r="AV1161" t="e">
        <f t="shared" si="772"/>
        <v>#DIV/0!</v>
      </c>
      <c r="AW1161" t="e">
        <f t="shared" si="786"/>
        <v>#DIV/0!</v>
      </c>
      <c r="AX1161" t="e">
        <f t="shared" si="785"/>
        <v>#DIV/0!</v>
      </c>
      <c r="AY1161" t="e">
        <f t="shared" si="790"/>
        <v>#DIV/0!</v>
      </c>
      <c r="AZ1161" t="e">
        <f t="shared" si="789"/>
        <v>#DIV/0!</v>
      </c>
    </row>
    <row r="1162" spans="7:52" x14ac:dyDescent="0.3">
      <c r="G1162" s="1" t="str">
        <f t="shared" si="815"/>
        <v/>
      </c>
      <c r="H1162" s="2" t="str">
        <f t="shared" si="784"/>
        <v/>
      </c>
      <c r="I1162" s="6" t="str" cm="1">
        <f t="array" ref="I1162">_xlfn.IFS(AND(G1161&lt;H1161,G1162&gt;H1162),"BUY", AND(G1161&gt;H1161,G1162&lt;H1162),"SELL",TRUE,"")</f>
        <v/>
      </c>
      <c r="J1162" s="1">
        <f t="shared" ca="1" si="794"/>
        <v>0</v>
      </c>
      <c r="K1162" s="3" t="str">
        <f t="shared" ca="1" si="808"/>
        <v/>
      </c>
      <c r="L1162" s="3" t="str">
        <f t="shared" si="809"/>
        <v/>
      </c>
      <c r="M1162" s="3" t="str">
        <f t="shared" si="810"/>
        <v/>
      </c>
      <c r="N1162" s="4">
        <f t="shared" si="795"/>
        <v>-1</v>
      </c>
      <c r="O1162" s="2" t="str">
        <f t="shared" si="811"/>
        <v/>
      </c>
      <c r="P1162" s="1" t="str">
        <f t="shared" si="796"/>
        <v/>
      </c>
      <c r="Q1162" s="1" t="str">
        <f t="shared" si="797"/>
        <v/>
      </c>
      <c r="R1162" s="1" t="str">
        <f>IF(ISBLANK(A1162),"",SUM($Q$2:Q1162))</f>
        <v/>
      </c>
      <c r="S1162" s="1" t="str">
        <f>IF(ISBLANK(A1162),"",SUM($F$2:F1162))</f>
        <v/>
      </c>
      <c r="T1162" s="1" t="str">
        <f t="shared" si="798"/>
        <v/>
      </c>
      <c r="U1162" s="1" t="str">
        <f t="shared" si="799"/>
        <v/>
      </c>
      <c r="V1162" s="17">
        <f t="shared" si="800"/>
        <v>0</v>
      </c>
      <c r="W1162" s="17">
        <f t="shared" si="801"/>
        <v>0</v>
      </c>
      <c r="X1162" s="17">
        <f t="shared" si="802"/>
        <v>0</v>
      </c>
      <c r="Y1162" s="22">
        <f t="shared" si="793"/>
        <v>0</v>
      </c>
      <c r="Z1162" s="22">
        <f t="shared" si="793"/>
        <v>0</v>
      </c>
      <c r="AA1162" s="22">
        <f t="shared" si="793"/>
        <v>0</v>
      </c>
      <c r="AB1162" s="23" t="str">
        <f t="shared" si="778"/>
        <v/>
      </c>
      <c r="AC1162" s="23" t="str">
        <f t="shared" si="779"/>
        <v/>
      </c>
      <c r="AD1162" s="23" t="str">
        <f t="shared" si="780"/>
        <v/>
      </c>
      <c r="AE1162" s="23" t="str">
        <f t="shared" si="781"/>
        <v/>
      </c>
      <c r="AF1162" s="23" t="str">
        <f t="shared" si="782"/>
        <v/>
      </c>
      <c r="AG1162" s="23" t="str">
        <f t="shared" si="787"/>
        <v/>
      </c>
      <c r="AH1162" s="25" t="str">
        <f t="shared" si="803"/>
        <v/>
      </c>
      <c r="AI1162" s="25" t="str">
        <f t="shared" si="804"/>
        <v/>
      </c>
      <c r="AJ1162" s="1" t="str">
        <f t="shared" si="812"/>
        <v/>
      </c>
      <c r="AK1162" s="10" t="e">
        <f t="shared" si="813"/>
        <v>#DIV/0!</v>
      </c>
      <c r="AL1162" s="10" t="e">
        <f t="shared" si="774"/>
        <v>#DIV/0!</v>
      </c>
      <c r="AM1162">
        <f t="shared" si="814"/>
        <v>0</v>
      </c>
      <c r="AN1162">
        <f t="shared" si="805"/>
        <v>0</v>
      </c>
      <c r="AO1162">
        <f t="shared" si="806"/>
        <v>0</v>
      </c>
      <c r="AP1162">
        <f t="shared" ca="1" si="792"/>
        <v>1.4123559074981138E-2</v>
      </c>
      <c r="AQ1162">
        <f t="shared" ca="1" si="792"/>
        <v>0.2584950562237377</v>
      </c>
      <c r="AR1162">
        <f t="shared" ca="1" si="775"/>
        <v>5.463763710342158E-2</v>
      </c>
      <c r="AS1162">
        <f t="shared" ca="1" si="776"/>
        <v>5.1807023740860103</v>
      </c>
      <c r="AT1162">
        <f t="shared" si="807"/>
        <v>0</v>
      </c>
      <c r="AU1162">
        <f t="shared" ca="1" si="777"/>
        <v>5.2856239221310899E-2</v>
      </c>
      <c r="AV1162" t="e">
        <f t="shared" si="772"/>
        <v>#DIV/0!</v>
      </c>
      <c r="AW1162" t="e">
        <f t="shared" si="786"/>
        <v>#DIV/0!</v>
      </c>
      <c r="AX1162" t="e">
        <f t="shared" si="785"/>
        <v>#DIV/0!</v>
      </c>
      <c r="AY1162" t="e">
        <f t="shared" si="790"/>
        <v>#DIV/0!</v>
      </c>
      <c r="AZ1162" t="e">
        <f t="shared" si="789"/>
        <v>#DIV/0!</v>
      </c>
    </row>
    <row r="1163" spans="7:52" x14ac:dyDescent="0.3">
      <c r="G1163" s="1" t="str">
        <f t="shared" si="815"/>
        <v/>
      </c>
      <c r="H1163" s="2" t="str">
        <f t="shared" si="784"/>
        <v/>
      </c>
      <c r="I1163" s="6" t="str" cm="1">
        <f t="array" ref="I1163">_xlfn.IFS(AND(G1162&lt;H1162,G1163&gt;H1163),"BUY", AND(G1162&gt;H1162,G1163&lt;H1163),"SELL",TRUE,"")</f>
        <v/>
      </c>
      <c r="J1163" s="1">
        <f t="shared" ca="1" si="794"/>
        <v>0</v>
      </c>
      <c r="K1163" s="3" t="str">
        <f t="shared" ca="1" si="808"/>
        <v/>
      </c>
      <c r="L1163" s="3" t="str">
        <f t="shared" si="809"/>
        <v/>
      </c>
      <c r="M1163" s="3" t="str">
        <f t="shared" si="810"/>
        <v/>
      </c>
      <c r="N1163" s="4">
        <f t="shared" si="795"/>
        <v>-1</v>
      </c>
      <c r="O1163" s="2" t="str">
        <f t="shared" si="811"/>
        <v/>
      </c>
      <c r="P1163" s="1" t="str">
        <f t="shared" si="796"/>
        <v/>
      </c>
      <c r="Q1163" s="1" t="str">
        <f t="shared" si="797"/>
        <v/>
      </c>
      <c r="R1163" s="1" t="str">
        <f>IF(ISBLANK(A1163),"",SUM($Q$2:Q1163))</f>
        <v/>
      </c>
      <c r="S1163" s="1" t="str">
        <f>IF(ISBLANK(A1163),"",SUM($F$2:F1163))</f>
        <v/>
      </c>
      <c r="T1163" s="1" t="str">
        <f t="shared" si="798"/>
        <v/>
      </c>
      <c r="U1163" s="1" t="str">
        <f t="shared" si="799"/>
        <v/>
      </c>
      <c r="V1163" s="17">
        <f t="shared" si="800"/>
        <v>0</v>
      </c>
      <c r="W1163" s="17">
        <f t="shared" si="801"/>
        <v>0</v>
      </c>
      <c r="X1163" s="17">
        <f t="shared" si="802"/>
        <v>0</v>
      </c>
      <c r="Y1163" s="22">
        <f t="shared" si="793"/>
        <v>0</v>
      </c>
      <c r="Z1163" s="22">
        <f t="shared" si="793"/>
        <v>0</v>
      </c>
      <c r="AA1163" s="22">
        <f t="shared" si="793"/>
        <v>0</v>
      </c>
      <c r="AB1163" s="23" t="str">
        <f t="shared" si="778"/>
        <v/>
      </c>
      <c r="AC1163" s="23" t="str">
        <f t="shared" si="779"/>
        <v/>
      </c>
      <c r="AD1163" s="23" t="str">
        <f t="shared" si="780"/>
        <v/>
      </c>
      <c r="AE1163" s="23" t="str">
        <f t="shared" si="781"/>
        <v/>
      </c>
      <c r="AF1163" s="23" t="str">
        <f t="shared" si="782"/>
        <v/>
      </c>
      <c r="AG1163" s="23" t="str">
        <f t="shared" si="787"/>
        <v/>
      </c>
      <c r="AH1163" s="25" t="str">
        <f t="shared" si="803"/>
        <v/>
      </c>
      <c r="AI1163" s="25" t="str">
        <f t="shared" si="804"/>
        <v/>
      </c>
      <c r="AJ1163" s="1" t="str">
        <f t="shared" si="812"/>
        <v/>
      </c>
      <c r="AK1163" s="10" t="e">
        <f t="shared" si="813"/>
        <v>#DIV/0!</v>
      </c>
      <c r="AL1163" s="10" t="e">
        <f t="shared" si="774"/>
        <v>#DIV/0!</v>
      </c>
      <c r="AM1163">
        <f t="shared" si="814"/>
        <v>0</v>
      </c>
      <c r="AN1163">
        <f t="shared" si="805"/>
        <v>0</v>
      </c>
      <c r="AO1163">
        <f t="shared" si="806"/>
        <v>0</v>
      </c>
      <c r="AP1163">
        <f t="shared" ca="1" si="792"/>
        <v>1.3114733426768199E-2</v>
      </c>
      <c r="AQ1163">
        <f t="shared" ca="1" si="792"/>
        <v>0.24003112363632786</v>
      </c>
      <c r="AR1163">
        <f t="shared" ca="1" si="775"/>
        <v>5.4637637103421573E-2</v>
      </c>
      <c r="AS1163">
        <f t="shared" ca="1" si="776"/>
        <v>5.1807023740860103</v>
      </c>
      <c r="AT1163">
        <f t="shared" si="807"/>
        <v>0</v>
      </c>
      <c r="AU1163">
        <f t="shared" ca="1" si="777"/>
        <v>4.9080793562645837E-2</v>
      </c>
      <c r="AV1163" t="e">
        <f t="shared" si="772"/>
        <v>#DIV/0!</v>
      </c>
      <c r="AW1163" t="e">
        <f t="shared" si="786"/>
        <v>#DIV/0!</v>
      </c>
      <c r="AX1163" t="e">
        <f t="shared" si="785"/>
        <v>#DIV/0!</v>
      </c>
      <c r="AY1163" t="e">
        <f t="shared" si="790"/>
        <v>#DIV/0!</v>
      </c>
      <c r="AZ1163" t="e">
        <f t="shared" si="789"/>
        <v>#DIV/0!</v>
      </c>
    </row>
    <row r="1164" spans="7:52" x14ac:dyDescent="0.3">
      <c r="G1164" s="1" t="str">
        <f t="shared" si="815"/>
        <v/>
      </c>
      <c r="H1164" s="2" t="str">
        <f t="shared" si="784"/>
        <v/>
      </c>
      <c r="I1164" s="6" t="str" cm="1">
        <f t="array" ref="I1164">_xlfn.IFS(AND(G1163&lt;H1163,G1164&gt;H1164),"BUY", AND(G1163&gt;H1163,G1164&lt;H1164),"SELL",TRUE,"")</f>
        <v/>
      </c>
      <c r="J1164" s="1">
        <f t="shared" ca="1" si="794"/>
        <v>0</v>
      </c>
      <c r="K1164" s="3" t="str">
        <f t="shared" ca="1" si="808"/>
        <v/>
      </c>
      <c r="L1164" s="3" t="str">
        <f t="shared" si="809"/>
        <v/>
      </c>
      <c r="M1164" s="3" t="str">
        <f t="shared" si="810"/>
        <v/>
      </c>
      <c r="N1164" s="4">
        <f t="shared" si="795"/>
        <v>-1</v>
      </c>
      <c r="O1164" s="2" t="str">
        <f t="shared" si="811"/>
        <v/>
      </c>
      <c r="P1164" s="1" t="str">
        <f t="shared" si="796"/>
        <v/>
      </c>
      <c r="Q1164" s="1" t="str">
        <f t="shared" si="797"/>
        <v/>
      </c>
      <c r="R1164" s="1" t="str">
        <f>IF(ISBLANK(A1164),"",SUM($Q$2:Q1164))</f>
        <v/>
      </c>
      <c r="S1164" s="1" t="str">
        <f>IF(ISBLANK(A1164),"",SUM($F$2:F1164))</f>
        <v/>
      </c>
      <c r="T1164" s="1" t="str">
        <f t="shared" si="798"/>
        <v/>
      </c>
      <c r="U1164" s="1" t="str">
        <f t="shared" si="799"/>
        <v/>
      </c>
      <c r="V1164" s="17">
        <f t="shared" si="800"/>
        <v>0</v>
      </c>
      <c r="W1164" s="17">
        <f t="shared" si="801"/>
        <v>0</v>
      </c>
      <c r="X1164" s="17">
        <f t="shared" si="802"/>
        <v>0</v>
      </c>
      <c r="Y1164" s="22">
        <f t="shared" si="793"/>
        <v>0</v>
      </c>
      <c r="Z1164" s="22">
        <f t="shared" si="793"/>
        <v>0</v>
      </c>
      <c r="AA1164" s="22">
        <f t="shared" si="793"/>
        <v>0</v>
      </c>
      <c r="AB1164" s="23" t="str">
        <f t="shared" si="778"/>
        <v/>
      </c>
      <c r="AC1164" s="23" t="str">
        <f t="shared" si="779"/>
        <v/>
      </c>
      <c r="AD1164" s="23" t="str">
        <f t="shared" si="780"/>
        <v/>
      </c>
      <c r="AE1164" s="23" t="str">
        <f t="shared" si="781"/>
        <v/>
      </c>
      <c r="AF1164" s="23" t="str">
        <f t="shared" si="782"/>
        <v/>
      </c>
      <c r="AG1164" s="23" t="str">
        <f t="shared" si="787"/>
        <v/>
      </c>
      <c r="AH1164" s="25" t="str">
        <f t="shared" si="803"/>
        <v/>
      </c>
      <c r="AI1164" s="25" t="str">
        <f t="shared" si="804"/>
        <v/>
      </c>
      <c r="AJ1164" s="1" t="str">
        <f t="shared" si="812"/>
        <v/>
      </c>
      <c r="AK1164" s="10" t="e">
        <f t="shared" si="813"/>
        <v>#DIV/0!</v>
      </c>
      <c r="AL1164" s="10" t="e">
        <f t="shared" si="774"/>
        <v>#DIV/0!</v>
      </c>
      <c r="AM1164">
        <f t="shared" si="814"/>
        <v>0</v>
      </c>
      <c r="AN1164">
        <f t="shared" si="805"/>
        <v>0</v>
      </c>
      <c r="AO1164">
        <f t="shared" si="806"/>
        <v>0</v>
      </c>
      <c r="AP1164">
        <f t="shared" ca="1" si="792"/>
        <v>1.2177966753427612E-2</v>
      </c>
      <c r="AQ1164">
        <f t="shared" ca="1" si="792"/>
        <v>0.22288604337659018</v>
      </c>
      <c r="AR1164">
        <f t="shared" ca="1" si="775"/>
        <v>5.4637637103421566E-2</v>
      </c>
      <c r="AS1164">
        <f t="shared" ca="1" si="776"/>
        <v>5.1807023740860103</v>
      </c>
      <c r="AT1164">
        <f t="shared" si="807"/>
        <v>0</v>
      </c>
      <c r="AU1164">
        <f t="shared" ca="1" si="777"/>
        <v>4.557502259388542E-2</v>
      </c>
      <c r="AV1164" t="e">
        <f t="shared" si="772"/>
        <v>#DIV/0!</v>
      </c>
      <c r="AW1164" t="e">
        <f t="shared" si="786"/>
        <v>#DIV/0!</v>
      </c>
      <c r="AX1164" t="e">
        <f t="shared" si="785"/>
        <v>#DIV/0!</v>
      </c>
      <c r="AY1164" t="e">
        <f t="shared" si="790"/>
        <v>#DIV/0!</v>
      </c>
      <c r="AZ1164" t="e">
        <f t="shared" si="789"/>
        <v>#DIV/0!</v>
      </c>
    </row>
    <row r="1165" spans="7:52" x14ac:dyDescent="0.3">
      <c r="G1165" s="1" t="str">
        <f t="shared" si="815"/>
        <v/>
      </c>
      <c r="H1165" s="2" t="str">
        <f t="shared" si="784"/>
        <v/>
      </c>
      <c r="I1165" s="6" t="str" cm="1">
        <f t="array" ref="I1165">_xlfn.IFS(AND(G1164&lt;H1164,G1165&gt;H1165),"BUY", AND(G1164&gt;H1164,G1165&lt;H1165),"SELL",TRUE,"")</f>
        <v/>
      </c>
      <c r="J1165" s="1">
        <f t="shared" ca="1" si="794"/>
        <v>0</v>
      </c>
      <c r="K1165" s="3" t="str">
        <f t="shared" ca="1" si="808"/>
        <v/>
      </c>
      <c r="L1165" s="3" t="str">
        <f t="shared" si="809"/>
        <v/>
      </c>
      <c r="M1165" s="3" t="str">
        <f t="shared" si="810"/>
        <v/>
      </c>
      <c r="N1165" s="4">
        <f t="shared" si="795"/>
        <v>-1</v>
      </c>
      <c r="O1165" s="2" t="str">
        <f t="shared" si="811"/>
        <v/>
      </c>
      <c r="P1165" s="1" t="str">
        <f t="shared" si="796"/>
        <v/>
      </c>
      <c r="Q1165" s="1" t="str">
        <f t="shared" si="797"/>
        <v/>
      </c>
      <c r="R1165" s="1" t="str">
        <f>IF(ISBLANK(A1165),"",SUM($Q$2:Q1165))</f>
        <v/>
      </c>
      <c r="S1165" s="1" t="str">
        <f>IF(ISBLANK(A1165),"",SUM($F$2:F1165))</f>
        <v/>
      </c>
      <c r="T1165" s="1" t="str">
        <f t="shared" si="798"/>
        <v/>
      </c>
      <c r="U1165" s="1" t="str">
        <f t="shared" si="799"/>
        <v/>
      </c>
      <c r="V1165" s="17">
        <f t="shared" si="800"/>
        <v>0</v>
      </c>
      <c r="W1165" s="17">
        <f t="shared" si="801"/>
        <v>0</v>
      </c>
      <c r="X1165" s="17">
        <f t="shared" si="802"/>
        <v>0</v>
      </c>
      <c r="Y1165" s="22">
        <f t="shared" si="793"/>
        <v>0</v>
      </c>
      <c r="Z1165" s="22">
        <f t="shared" si="793"/>
        <v>0</v>
      </c>
      <c r="AA1165" s="22">
        <f t="shared" si="793"/>
        <v>0</v>
      </c>
      <c r="AB1165" s="23" t="str">
        <f t="shared" si="778"/>
        <v/>
      </c>
      <c r="AC1165" s="23" t="str">
        <f t="shared" si="779"/>
        <v/>
      </c>
      <c r="AD1165" s="23" t="str">
        <f t="shared" si="780"/>
        <v/>
      </c>
      <c r="AE1165" s="23" t="str">
        <f t="shared" si="781"/>
        <v/>
      </c>
      <c r="AF1165" s="23" t="str">
        <f t="shared" si="782"/>
        <v/>
      </c>
      <c r="AG1165" s="23" t="str">
        <f t="shared" si="787"/>
        <v/>
      </c>
      <c r="AH1165" s="25" t="str">
        <f t="shared" si="803"/>
        <v/>
      </c>
      <c r="AI1165" s="25" t="str">
        <f t="shared" si="804"/>
        <v/>
      </c>
      <c r="AJ1165" s="1" t="str">
        <f t="shared" si="812"/>
        <v/>
      </c>
      <c r="AK1165" s="10" t="e">
        <f t="shared" si="813"/>
        <v>#DIV/0!</v>
      </c>
      <c r="AL1165" s="10" t="e">
        <f t="shared" si="774"/>
        <v>#DIV/0!</v>
      </c>
      <c r="AM1165">
        <f t="shared" si="814"/>
        <v>0</v>
      </c>
      <c r="AN1165">
        <f t="shared" si="805"/>
        <v>0</v>
      </c>
      <c r="AO1165">
        <f t="shared" si="806"/>
        <v>0</v>
      </c>
      <c r="AP1165">
        <f t="shared" ca="1" si="792"/>
        <v>1.130811198532564E-2</v>
      </c>
      <c r="AQ1165">
        <f t="shared" ca="1" si="792"/>
        <v>0.20696561170683372</v>
      </c>
      <c r="AR1165">
        <f t="shared" ca="1" si="775"/>
        <v>5.4637637103421566E-2</v>
      </c>
      <c r="AS1165">
        <f t="shared" ca="1" si="776"/>
        <v>5.1807023740860103</v>
      </c>
      <c r="AT1165">
        <f t="shared" si="807"/>
        <v>0</v>
      </c>
      <c r="AU1165">
        <f t="shared" ca="1" si="777"/>
        <v>4.2319663837179319E-2</v>
      </c>
      <c r="AV1165" t="e">
        <f t="shared" si="772"/>
        <v>#DIV/0!</v>
      </c>
      <c r="AW1165" t="e">
        <f t="shared" si="786"/>
        <v>#DIV/0!</v>
      </c>
      <c r="AX1165" t="e">
        <f t="shared" si="785"/>
        <v>#DIV/0!</v>
      </c>
      <c r="AY1165" t="e">
        <f t="shared" si="790"/>
        <v>#DIV/0!</v>
      </c>
      <c r="AZ1165" t="e">
        <f t="shared" si="789"/>
        <v>#DIV/0!</v>
      </c>
    </row>
    <row r="1166" spans="7:52" x14ac:dyDescent="0.3">
      <c r="G1166" s="1" t="str">
        <f t="shared" si="815"/>
        <v/>
      </c>
      <c r="H1166" s="2" t="str">
        <f t="shared" si="784"/>
        <v/>
      </c>
      <c r="I1166" s="6" t="str" cm="1">
        <f t="array" ref="I1166">_xlfn.IFS(AND(G1165&lt;H1165,G1166&gt;H1166),"BUY", AND(G1165&gt;H1165,G1166&lt;H1166),"SELL",TRUE,"")</f>
        <v/>
      </c>
      <c r="J1166" s="1">
        <f t="shared" ca="1" si="794"/>
        <v>0</v>
      </c>
      <c r="K1166" s="3" t="str">
        <f t="shared" ca="1" si="808"/>
        <v/>
      </c>
      <c r="L1166" s="3" t="str">
        <f t="shared" si="809"/>
        <v/>
      </c>
      <c r="M1166" s="3" t="str">
        <f t="shared" si="810"/>
        <v/>
      </c>
      <c r="N1166" s="4">
        <f t="shared" si="795"/>
        <v>-1</v>
      </c>
      <c r="O1166" s="2" t="str">
        <f t="shared" si="811"/>
        <v/>
      </c>
      <c r="P1166" s="1" t="str">
        <f t="shared" si="796"/>
        <v/>
      </c>
      <c r="Q1166" s="1" t="str">
        <f t="shared" si="797"/>
        <v/>
      </c>
      <c r="R1166" s="1" t="str">
        <f>IF(ISBLANK(A1166),"",SUM($Q$2:Q1166))</f>
        <v/>
      </c>
      <c r="S1166" s="1" t="str">
        <f>IF(ISBLANK(A1166),"",SUM($F$2:F1166))</f>
        <v/>
      </c>
      <c r="T1166" s="1" t="str">
        <f t="shared" si="798"/>
        <v/>
      </c>
      <c r="U1166" s="1" t="str">
        <f t="shared" si="799"/>
        <v/>
      </c>
      <c r="V1166" s="17">
        <f t="shared" si="800"/>
        <v>0</v>
      </c>
      <c r="W1166" s="17">
        <f t="shared" si="801"/>
        <v>0</v>
      </c>
      <c r="X1166" s="17">
        <f t="shared" si="802"/>
        <v>0</v>
      </c>
      <c r="Y1166" s="22">
        <f t="shared" si="793"/>
        <v>0</v>
      </c>
      <c r="Z1166" s="22">
        <f t="shared" si="793"/>
        <v>0</v>
      </c>
      <c r="AA1166" s="22">
        <f t="shared" si="793"/>
        <v>0</v>
      </c>
      <c r="AB1166" s="23" t="str">
        <f t="shared" si="778"/>
        <v/>
      </c>
      <c r="AC1166" s="23" t="str">
        <f t="shared" si="779"/>
        <v/>
      </c>
      <c r="AD1166" s="23" t="str">
        <f t="shared" si="780"/>
        <v/>
      </c>
      <c r="AE1166" s="23" t="str">
        <f t="shared" si="781"/>
        <v/>
      </c>
      <c r="AF1166" s="23" t="str">
        <f t="shared" si="782"/>
        <v/>
      </c>
      <c r="AG1166" s="23" t="str">
        <f t="shared" si="787"/>
        <v/>
      </c>
      <c r="AH1166" s="25" t="str">
        <f t="shared" si="803"/>
        <v/>
      </c>
      <c r="AI1166" s="25" t="str">
        <f t="shared" si="804"/>
        <v/>
      </c>
      <c r="AJ1166" s="1" t="str">
        <f t="shared" si="812"/>
        <v/>
      </c>
      <c r="AK1166" s="10" t="e">
        <f t="shared" si="813"/>
        <v>#DIV/0!</v>
      </c>
      <c r="AL1166" s="10" t="e">
        <f t="shared" si="774"/>
        <v>#DIV/0!</v>
      </c>
      <c r="AM1166">
        <f t="shared" si="814"/>
        <v>0</v>
      </c>
      <c r="AN1166">
        <f t="shared" si="805"/>
        <v>0</v>
      </c>
      <c r="AO1166">
        <f t="shared" si="806"/>
        <v>0</v>
      </c>
      <c r="AP1166">
        <f t="shared" ca="1" si="792"/>
        <v>1.0500389700659524E-2</v>
      </c>
      <c r="AQ1166">
        <f t="shared" ca="1" si="792"/>
        <v>0.19218235372777417</v>
      </c>
      <c r="AR1166">
        <f t="shared" ca="1" si="775"/>
        <v>5.4637637103421573E-2</v>
      </c>
      <c r="AS1166">
        <f t="shared" ca="1" si="776"/>
        <v>5.1807023740860103</v>
      </c>
      <c r="AT1166">
        <f t="shared" si="807"/>
        <v>0</v>
      </c>
      <c r="AU1166">
        <f t="shared" ca="1" si="777"/>
        <v>3.9296830705952225E-2</v>
      </c>
      <c r="AV1166" t="e">
        <f t="shared" ref="AV1166:AV1229" si="816">AVERAGE(E1155:E1166)</f>
        <v>#DIV/0!</v>
      </c>
      <c r="AW1166" t="e">
        <f t="shared" si="786"/>
        <v>#DIV/0!</v>
      </c>
      <c r="AX1166" t="e">
        <f t="shared" si="785"/>
        <v>#DIV/0!</v>
      </c>
      <c r="AY1166" t="e">
        <f t="shared" si="790"/>
        <v>#DIV/0!</v>
      </c>
      <c r="AZ1166" t="e">
        <f t="shared" si="789"/>
        <v>#DIV/0!</v>
      </c>
    </row>
    <row r="1167" spans="7:52" x14ac:dyDescent="0.3">
      <c r="G1167" s="1" t="str">
        <f t="shared" si="815"/>
        <v/>
      </c>
      <c r="H1167" s="2" t="str">
        <f t="shared" si="784"/>
        <v/>
      </c>
      <c r="I1167" s="6" t="str" cm="1">
        <f t="array" ref="I1167">_xlfn.IFS(AND(G1166&lt;H1166,G1167&gt;H1167),"BUY", AND(G1166&gt;H1166,G1167&lt;H1167),"SELL",TRUE,"")</f>
        <v/>
      </c>
      <c r="J1167" s="1">
        <f t="shared" ca="1" si="794"/>
        <v>0</v>
      </c>
      <c r="K1167" s="3" t="str">
        <f t="shared" ca="1" si="808"/>
        <v/>
      </c>
      <c r="L1167" s="3" t="str">
        <f t="shared" si="809"/>
        <v/>
      </c>
      <c r="M1167" s="3" t="str">
        <f t="shared" si="810"/>
        <v/>
      </c>
      <c r="N1167" s="4">
        <f t="shared" si="795"/>
        <v>-1</v>
      </c>
      <c r="O1167" s="2" t="str">
        <f t="shared" si="811"/>
        <v/>
      </c>
      <c r="P1167" s="1" t="str">
        <f t="shared" si="796"/>
        <v/>
      </c>
      <c r="Q1167" s="1" t="str">
        <f t="shared" si="797"/>
        <v/>
      </c>
      <c r="R1167" s="1" t="str">
        <f>IF(ISBLANK(A1167),"",SUM($Q$2:Q1167))</f>
        <v/>
      </c>
      <c r="S1167" s="1" t="str">
        <f>IF(ISBLANK(A1167),"",SUM($F$2:F1167))</f>
        <v/>
      </c>
      <c r="T1167" s="1" t="str">
        <f t="shared" si="798"/>
        <v/>
      </c>
      <c r="U1167" s="1" t="str">
        <f t="shared" si="799"/>
        <v/>
      </c>
      <c r="V1167" s="17">
        <f t="shared" si="800"/>
        <v>0</v>
      </c>
      <c r="W1167" s="17">
        <f t="shared" si="801"/>
        <v>0</v>
      </c>
      <c r="X1167" s="17">
        <f t="shared" si="802"/>
        <v>0</v>
      </c>
      <c r="Y1167" s="22">
        <f t="shared" ref="Y1167:AA1169" si="817">SUM(V1154:V1167)</f>
        <v>0</v>
      </c>
      <c r="Z1167" s="22">
        <f t="shared" si="817"/>
        <v>0</v>
      </c>
      <c r="AA1167" s="22">
        <f t="shared" si="817"/>
        <v>0</v>
      </c>
      <c r="AB1167" s="23" t="str">
        <f t="shared" si="778"/>
        <v/>
      </c>
      <c r="AC1167" s="23" t="str">
        <f t="shared" si="779"/>
        <v/>
      </c>
      <c r="AD1167" s="23" t="str">
        <f t="shared" si="780"/>
        <v/>
      </c>
      <c r="AE1167" s="23" t="str">
        <f t="shared" si="781"/>
        <v/>
      </c>
      <c r="AF1167" s="23" t="str">
        <f t="shared" si="782"/>
        <v/>
      </c>
      <c r="AG1167" s="23" t="str">
        <f t="shared" si="787"/>
        <v/>
      </c>
      <c r="AH1167" s="25" t="str">
        <f t="shared" si="803"/>
        <v/>
      </c>
      <c r="AI1167" s="25" t="str">
        <f t="shared" si="804"/>
        <v/>
      </c>
      <c r="AJ1167" s="1" t="str">
        <f t="shared" si="812"/>
        <v/>
      </c>
      <c r="AK1167" s="10" t="e">
        <f t="shared" si="813"/>
        <v>#DIV/0!</v>
      </c>
      <c r="AL1167" s="10" t="e">
        <f t="shared" si="774"/>
        <v>#DIV/0!</v>
      </c>
      <c r="AM1167">
        <f t="shared" si="814"/>
        <v>0</v>
      </c>
      <c r="AN1167">
        <f t="shared" si="805"/>
        <v>0</v>
      </c>
      <c r="AO1167">
        <f t="shared" si="806"/>
        <v>0</v>
      </c>
      <c r="AP1167">
        <f t="shared" ca="1" si="792"/>
        <v>9.7503618648981296E-3</v>
      </c>
      <c r="AQ1167">
        <f t="shared" ca="1" si="792"/>
        <v>0.17845504274721888</v>
      </c>
      <c r="AR1167">
        <f t="shared" ca="1" si="775"/>
        <v>5.4637637103421573E-2</v>
      </c>
      <c r="AS1167">
        <f t="shared" ca="1" si="776"/>
        <v>5.1807023740860103</v>
      </c>
      <c r="AT1167">
        <f t="shared" si="807"/>
        <v>0</v>
      </c>
      <c r="AU1167">
        <f t="shared" ca="1" si="777"/>
        <v>3.648991422695564E-2</v>
      </c>
      <c r="AV1167" t="e">
        <f t="shared" si="816"/>
        <v>#DIV/0!</v>
      </c>
      <c r="AW1167" t="e">
        <f t="shared" si="786"/>
        <v>#DIV/0!</v>
      </c>
      <c r="AX1167" t="e">
        <f t="shared" si="785"/>
        <v>#DIV/0!</v>
      </c>
      <c r="AY1167" t="e">
        <f t="shared" si="790"/>
        <v>#DIV/0!</v>
      </c>
      <c r="AZ1167" t="e">
        <f t="shared" si="789"/>
        <v>#DIV/0!</v>
      </c>
    </row>
    <row r="1168" spans="7:52" x14ac:dyDescent="0.3">
      <c r="G1168" s="1" t="str">
        <f t="shared" si="815"/>
        <v/>
      </c>
      <c r="H1168" s="2" t="str">
        <f t="shared" si="784"/>
        <v/>
      </c>
      <c r="I1168" s="6" t="str" cm="1">
        <f t="array" ref="I1168">_xlfn.IFS(AND(G1167&lt;H1167,G1168&gt;H1168),"BUY", AND(G1167&gt;H1167,G1168&lt;H1168),"SELL",TRUE,"")</f>
        <v/>
      </c>
      <c r="J1168" s="1">
        <f t="shared" ca="1" si="794"/>
        <v>0</v>
      </c>
      <c r="K1168" s="3" t="str">
        <f t="shared" ca="1" si="808"/>
        <v/>
      </c>
      <c r="L1168" s="3" t="str">
        <f t="shared" si="809"/>
        <v/>
      </c>
      <c r="M1168" s="3" t="str">
        <f t="shared" si="810"/>
        <v/>
      </c>
      <c r="N1168" s="4">
        <f t="shared" si="795"/>
        <v>-1</v>
      </c>
      <c r="O1168" s="2" t="str">
        <f t="shared" si="811"/>
        <v/>
      </c>
      <c r="P1168" s="1" t="str">
        <f t="shared" si="796"/>
        <v/>
      </c>
      <c r="Q1168" s="1" t="str">
        <f t="shared" si="797"/>
        <v/>
      </c>
      <c r="R1168" s="1" t="str">
        <f>IF(ISBLANK(A1168),"",SUM($Q$2:Q1168))</f>
        <v/>
      </c>
      <c r="S1168" s="1" t="str">
        <f>IF(ISBLANK(A1168),"",SUM($F$2:F1168))</f>
        <v/>
      </c>
      <c r="T1168" s="1" t="str">
        <f t="shared" si="798"/>
        <v/>
      </c>
      <c r="U1168" s="1" t="str">
        <f t="shared" si="799"/>
        <v/>
      </c>
      <c r="V1168" s="17">
        <f t="shared" si="800"/>
        <v>0</v>
      </c>
      <c r="W1168" s="17">
        <f t="shared" si="801"/>
        <v>0</v>
      </c>
      <c r="X1168" s="17">
        <f t="shared" si="802"/>
        <v>0</v>
      </c>
      <c r="Y1168" s="22">
        <f t="shared" si="817"/>
        <v>0</v>
      </c>
      <c r="Z1168" s="22">
        <f t="shared" si="817"/>
        <v>0</v>
      </c>
      <c r="AA1168" s="22">
        <f t="shared" si="817"/>
        <v>0</v>
      </c>
      <c r="AB1168" s="23" t="str">
        <f t="shared" si="778"/>
        <v/>
      </c>
      <c r="AC1168" s="23" t="str">
        <f t="shared" si="779"/>
        <v/>
      </c>
      <c r="AD1168" s="23" t="str">
        <f t="shared" si="780"/>
        <v/>
      </c>
      <c r="AE1168" s="23" t="str">
        <f t="shared" si="781"/>
        <v/>
      </c>
      <c r="AF1168" s="23" t="str">
        <f t="shared" si="782"/>
        <v/>
      </c>
      <c r="AG1168" s="23" t="str">
        <f t="shared" si="787"/>
        <v/>
      </c>
      <c r="AH1168" s="25" t="str">
        <f t="shared" si="803"/>
        <v/>
      </c>
      <c r="AI1168" s="25" t="str">
        <f t="shared" si="804"/>
        <v/>
      </c>
      <c r="AJ1168" s="1" t="str">
        <f t="shared" si="812"/>
        <v/>
      </c>
      <c r="AK1168" s="10" t="e">
        <f t="shared" si="813"/>
        <v>#DIV/0!</v>
      </c>
      <c r="AL1168" s="10" t="e">
        <f t="shared" ref="AL1168:AL1231" si="818">STDEV(AK1155:AK1168)*SQRT(DaysInYear)</f>
        <v>#DIV/0!</v>
      </c>
      <c r="AM1168">
        <f t="shared" si="814"/>
        <v>0</v>
      </c>
      <c r="AN1168">
        <f t="shared" si="805"/>
        <v>0</v>
      </c>
      <c r="AO1168">
        <f t="shared" si="806"/>
        <v>0</v>
      </c>
      <c r="AP1168">
        <f t="shared" ca="1" si="792"/>
        <v>9.0539074459768352E-3</v>
      </c>
      <c r="AQ1168">
        <f t="shared" ca="1" si="792"/>
        <v>0.1657082539795604</v>
      </c>
      <c r="AR1168">
        <f t="shared" ref="AR1168:AR1231" ca="1" si="819">AP1168/AQ1168</f>
        <v>5.4637637103421573E-2</v>
      </c>
      <c r="AS1168">
        <f t="shared" ref="AS1168:AS1231" ca="1" si="820">IF(AQ1168=0,100,100-(100/(1+AR1168)))</f>
        <v>5.1807023740860103</v>
      </c>
      <c r="AT1168">
        <f t="shared" si="807"/>
        <v>0</v>
      </c>
      <c r="AU1168">
        <f t="shared" ref="AU1168:AU1231" ca="1" si="821">(AU1167*13+AT1168)/14</f>
        <v>3.3883491782173099E-2</v>
      </c>
      <c r="AV1168" t="e">
        <f t="shared" si="816"/>
        <v>#DIV/0!</v>
      </c>
      <c r="AW1168" t="e">
        <f t="shared" si="786"/>
        <v>#DIV/0!</v>
      </c>
      <c r="AX1168" t="e">
        <f t="shared" si="785"/>
        <v>#DIV/0!</v>
      </c>
      <c r="AY1168" t="e">
        <f t="shared" si="790"/>
        <v>#DIV/0!</v>
      </c>
      <c r="AZ1168" t="e">
        <f t="shared" si="789"/>
        <v>#DIV/0!</v>
      </c>
    </row>
    <row r="1169" spans="7:52" x14ac:dyDescent="0.3">
      <c r="G1169" s="1" t="str">
        <f t="shared" si="815"/>
        <v/>
      </c>
      <c r="H1169" s="2" t="str">
        <f t="shared" si="784"/>
        <v/>
      </c>
      <c r="I1169" s="6" t="str" cm="1">
        <f t="array" ref="I1169">_xlfn.IFS(AND(G1168&lt;H1168,G1169&gt;H1169),"BUY", AND(G1168&gt;H1168,G1169&lt;H1169),"SELL",TRUE,"")</f>
        <v/>
      </c>
      <c r="J1169" s="1">
        <f t="shared" ca="1" si="794"/>
        <v>0</v>
      </c>
      <c r="K1169" s="3" t="str">
        <f t="shared" ca="1" si="808"/>
        <v/>
      </c>
      <c r="L1169" s="3" t="str">
        <f t="shared" si="809"/>
        <v/>
      </c>
      <c r="M1169" s="3" t="str">
        <f t="shared" si="810"/>
        <v/>
      </c>
      <c r="N1169" s="4">
        <f t="shared" si="795"/>
        <v>-1</v>
      </c>
      <c r="O1169" s="2" t="str">
        <f t="shared" si="811"/>
        <v/>
      </c>
      <c r="P1169" s="1" t="str">
        <f t="shared" si="796"/>
        <v/>
      </c>
      <c r="Q1169" s="1" t="str">
        <f t="shared" si="797"/>
        <v/>
      </c>
      <c r="R1169" s="1" t="str">
        <f>IF(ISBLANK(A1169),"",SUM($Q$2:Q1169))</f>
        <v/>
      </c>
      <c r="S1169" s="1" t="str">
        <f>IF(ISBLANK(A1169),"",SUM($F$2:F1169))</f>
        <v/>
      </c>
      <c r="T1169" s="1" t="str">
        <f t="shared" si="798"/>
        <v/>
      </c>
      <c r="U1169" s="1" t="str">
        <f t="shared" si="799"/>
        <v/>
      </c>
      <c r="V1169" s="17">
        <f t="shared" si="800"/>
        <v>0</v>
      </c>
      <c r="W1169" s="17">
        <f t="shared" si="801"/>
        <v>0</v>
      </c>
      <c r="X1169" s="17">
        <f t="shared" si="802"/>
        <v>0</v>
      </c>
      <c r="Y1169" s="22">
        <f t="shared" si="817"/>
        <v>0</v>
      </c>
      <c r="Z1169" s="22">
        <f t="shared" si="817"/>
        <v>0</v>
      </c>
      <c r="AA1169" s="22">
        <f t="shared" si="817"/>
        <v>0</v>
      </c>
      <c r="AB1169" s="23" t="str">
        <f t="shared" ref="AB1169:AB1232" si="822">IFERROR(100*(Z1169/Y1169),"")</f>
        <v/>
      </c>
      <c r="AC1169" s="23" t="str">
        <f t="shared" ref="AC1169:AC1232" si="823">IFERROR(100*(AA1169/Y1169),"")</f>
        <v/>
      </c>
      <c r="AD1169" s="23" t="str">
        <f t="shared" ref="AD1169:AD1232" si="824">IFERROR(ABS(AB1169-AC1169),"")</f>
        <v/>
      </c>
      <c r="AE1169" s="23" t="str">
        <f t="shared" ref="AE1169:AE1232" si="825">IFERROR((AB1169+AC1169),"")</f>
        <v/>
      </c>
      <c r="AF1169" s="23" t="str">
        <f t="shared" ref="AF1169:AF1232" si="826">IFERROR(100*(AD1169/AE1169),"")</f>
        <v/>
      </c>
      <c r="AG1169" s="23" t="str">
        <f t="shared" si="787"/>
        <v/>
      </c>
      <c r="AH1169" s="25" t="str">
        <f t="shared" si="803"/>
        <v/>
      </c>
      <c r="AI1169" s="25" t="str">
        <f t="shared" si="804"/>
        <v/>
      </c>
      <c r="AJ1169" s="1" t="str">
        <f t="shared" si="812"/>
        <v/>
      </c>
      <c r="AK1169" s="10" t="e">
        <f t="shared" si="813"/>
        <v>#DIV/0!</v>
      </c>
      <c r="AL1169" s="10" t="e">
        <f t="shared" si="818"/>
        <v>#DIV/0!</v>
      </c>
      <c r="AM1169">
        <f t="shared" si="814"/>
        <v>0</v>
      </c>
      <c r="AN1169">
        <f t="shared" si="805"/>
        <v>0</v>
      </c>
      <c r="AO1169">
        <f t="shared" si="806"/>
        <v>0</v>
      </c>
      <c r="AP1169">
        <f t="shared" ca="1" si="792"/>
        <v>8.4071997712642042E-3</v>
      </c>
      <c r="AQ1169">
        <f t="shared" ca="1" si="792"/>
        <v>0.1538719501238775</v>
      </c>
      <c r="AR1169">
        <f t="shared" ca="1" si="819"/>
        <v>5.463763710342158E-2</v>
      </c>
      <c r="AS1169">
        <f t="shared" ca="1" si="820"/>
        <v>5.1807023740860103</v>
      </c>
      <c r="AT1169">
        <f t="shared" si="807"/>
        <v>0</v>
      </c>
      <c r="AU1169">
        <f t="shared" ca="1" si="821"/>
        <v>3.1463242369160739E-2</v>
      </c>
      <c r="AV1169" t="e">
        <f t="shared" si="816"/>
        <v>#DIV/0!</v>
      </c>
      <c r="AW1169" t="e">
        <f t="shared" si="786"/>
        <v>#DIV/0!</v>
      </c>
      <c r="AX1169" t="e">
        <f t="shared" si="785"/>
        <v>#DIV/0!</v>
      </c>
      <c r="AY1169" t="e">
        <f t="shared" si="790"/>
        <v>#DIV/0!</v>
      </c>
      <c r="AZ1169" t="e">
        <f t="shared" si="789"/>
        <v>#DIV/0!</v>
      </c>
    </row>
    <row r="1170" spans="7:52" x14ac:dyDescent="0.3">
      <c r="G1170" s="1" t="str">
        <f t="shared" si="815"/>
        <v/>
      </c>
      <c r="H1170" s="2" t="str">
        <f t="shared" si="784"/>
        <v/>
      </c>
      <c r="I1170" s="6" t="str" cm="1">
        <f t="array" ref="I1170">_xlfn.IFS(AND(G1169&lt;H1169,G1170&gt;H1170),"BUY", AND(G1169&gt;H1169,G1170&lt;H1170),"SELL",TRUE,"")</f>
        <v/>
      </c>
      <c r="J1170" s="1">
        <f t="shared" ca="1" si="794"/>
        <v>0</v>
      </c>
      <c r="K1170" s="3" t="str">
        <f t="shared" ca="1" si="808"/>
        <v/>
      </c>
      <c r="L1170" s="3" t="str">
        <f t="shared" si="809"/>
        <v/>
      </c>
      <c r="M1170" s="3" t="str">
        <f t="shared" si="810"/>
        <v/>
      </c>
      <c r="N1170" s="4">
        <f t="shared" si="795"/>
        <v>-1</v>
      </c>
      <c r="O1170" s="2" t="str">
        <f t="shared" si="811"/>
        <v/>
      </c>
      <c r="P1170" s="1" t="str">
        <f t="shared" si="796"/>
        <v/>
      </c>
      <c r="Q1170" s="1" t="str">
        <f t="shared" si="797"/>
        <v/>
      </c>
      <c r="R1170" s="1" t="str">
        <f>IF(ISBLANK(A1170),"",SUM($Q$2:Q1170))</f>
        <v/>
      </c>
      <c r="S1170" s="1" t="str">
        <f>IF(ISBLANK(A1170),"",SUM($F$2:F1170))</f>
        <v/>
      </c>
      <c r="T1170" s="1" t="str">
        <f t="shared" si="798"/>
        <v/>
      </c>
      <c r="U1170" s="1" t="str">
        <f t="shared" si="799"/>
        <v/>
      </c>
      <c r="V1170" s="17">
        <f t="shared" si="800"/>
        <v>0</v>
      </c>
      <c r="W1170" s="17">
        <f t="shared" si="801"/>
        <v>0</v>
      </c>
      <c r="X1170" s="17">
        <f t="shared" si="802"/>
        <v>0</v>
      </c>
      <c r="Y1170" s="22">
        <f>SUM(V1157:V1170)</f>
        <v>0</v>
      </c>
      <c r="Z1170" s="22">
        <f>SUM(W1157:W1170)</f>
        <v>0</v>
      </c>
      <c r="AA1170" s="22">
        <f>SUM(X1157:X1170)</f>
        <v>0</v>
      </c>
      <c r="AB1170" s="23" t="str">
        <f t="shared" si="822"/>
        <v/>
      </c>
      <c r="AC1170" s="23" t="str">
        <f t="shared" si="823"/>
        <v/>
      </c>
      <c r="AD1170" s="23" t="str">
        <f t="shared" si="824"/>
        <v/>
      </c>
      <c r="AE1170" s="23" t="str">
        <f t="shared" si="825"/>
        <v/>
      </c>
      <c r="AF1170" s="23" t="str">
        <f t="shared" si="826"/>
        <v/>
      </c>
      <c r="AG1170" s="23" t="str">
        <f t="shared" si="787"/>
        <v/>
      </c>
      <c r="AH1170" s="25" t="str">
        <f t="shared" si="803"/>
        <v/>
      </c>
      <c r="AI1170" s="25" t="str">
        <f t="shared" si="804"/>
        <v/>
      </c>
      <c r="AJ1170" s="1" t="str">
        <f t="shared" si="812"/>
        <v/>
      </c>
      <c r="AK1170" s="10" t="e">
        <f t="shared" si="813"/>
        <v>#DIV/0!</v>
      </c>
      <c r="AL1170" s="10" t="e">
        <f t="shared" si="818"/>
        <v>#DIV/0!</v>
      </c>
      <c r="AM1170">
        <f t="shared" si="814"/>
        <v>0</v>
      </c>
      <c r="AN1170">
        <f t="shared" si="805"/>
        <v>0</v>
      </c>
      <c r="AO1170">
        <f t="shared" si="806"/>
        <v>0</v>
      </c>
      <c r="AP1170">
        <f t="shared" ca="1" si="792"/>
        <v>7.8066855018881897E-3</v>
      </c>
      <c r="AQ1170">
        <f t="shared" ca="1" si="792"/>
        <v>0.14288109654360054</v>
      </c>
      <c r="AR1170">
        <f t="shared" ca="1" si="819"/>
        <v>5.463763710342158E-2</v>
      </c>
      <c r="AS1170">
        <f t="shared" ca="1" si="820"/>
        <v>5.1807023740860103</v>
      </c>
      <c r="AT1170">
        <f t="shared" si="807"/>
        <v>0</v>
      </c>
      <c r="AU1170">
        <f t="shared" ca="1" si="821"/>
        <v>2.9215867914220685E-2</v>
      </c>
      <c r="AV1170" t="e">
        <f t="shared" si="816"/>
        <v>#DIV/0!</v>
      </c>
      <c r="AW1170" t="e">
        <f t="shared" si="786"/>
        <v>#DIV/0!</v>
      </c>
      <c r="AX1170" t="e">
        <f t="shared" si="785"/>
        <v>#DIV/0!</v>
      </c>
      <c r="AY1170" t="e">
        <f t="shared" si="790"/>
        <v>#DIV/0!</v>
      </c>
      <c r="AZ1170" t="e">
        <f t="shared" si="789"/>
        <v>#DIV/0!</v>
      </c>
    </row>
    <row r="1171" spans="7:52" x14ac:dyDescent="0.3">
      <c r="G1171" s="1" t="str">
        <f t="shared" si="815"/>
        <v/>
      </c>
      <c r="H1171" s="2" t="str">
        <f t="shared" si="784"/>
        <v/>
      </c>
      <c r="I1171" s="6" t="str" cm="1">
        <f t="array" ref="I1171">_xlfn.IFS(AND(G1170&lt;H1170,G1171&gt;H1171),"BUY", AND(G1170&gt;H1170,G1171&lt;H1171),"SELL",TRUE,"")</f>
        <v/>
      </c>
      <c r="J1171" s="1">
        <f t="shared" ca="1" si="794"/>
        <v>0</v>
      </c>
      <c r="K1171" s="3" t="str">
        <f t="shared" ca="1" si="808"/>
        <v/>
      </c>
      <c r="L1171" s="3" t="str">
        <f t="shared" si="809"/>
        <v/>
      </c>
      <c r="M1171" s="3" t="str">
        <f t="shared" si="810"/>
        <v/>
      </c>
      <c r="N1171" s="4">
        <f t="shared" si="795"/>
        <v>-1</v>
      </c>
      <c r="O1171" s="2" t="str">
        <f t="shared" si="811"/>
        <v/>
      </c>
      <c r="P1171" s="1" t="str">
        <f t="shared" si="796"/>
        <v/>
      </c>
      <c r="Q1171" s="1" t="str">
        <f t="shared" si="797"/>
        <v/>
      </c>
      <c r="R1171" s="1" t="str">
        <f>IF(ISBLANK(A1171),"",SUM($Q$2:Q1171))</f>
        <v/>
      </c>
      <c r="S1171" s="1" t="str">
        <f>IF(ISBLANK(A1171),"",SUM($F$2:F1171))</f>
        <v/>
      </c>
      <c r="T1171" s="1" t="str">
        <f t="shared" si="798"/>
        <v/>
      </c>
      <c r="U1171" s="1" t="str">
        <f t="shared" si="799"/>
        <v/>
      </c>
      <c r="V1171" s="17">
        <f t="shared" si="800"/>
        <v>0</v>
      </c>
      <c r="W1171" s="17">
        <f t="shared" si="801"/>
        <v>0</v>
      </c>
      <c r="X1171" s="17">
        <f t="shared" si="802"/>
        <v>0</v>
      </c>
      <c r="Y1171" s="22">
        <f t="shared" ref="Y1171:AA1182" si="827">SUM(V1158:V1171)</f>
        <v>0</v>
      </c>
      <c r="Z1171" s="22">
        <f t="shared" si="827"/>
        <v>0</v>
      </c>
      <c r="AA1171" s="22">
        <f t="shared" si="827"/>
        <v>0</v>
      </c>
      <c r="AB1171" s="23" t="str">
        <f t="shared" si="822"/>
        <v/>
      </c>
      <c r="AC1171" s="23" t="str">
        <f t="shared" si="823"/>
        <v/>
      </c>
      <c r="AD1171" s="23" t="str">
        <f t="shared" si="824"/>
        <v/>
      </c>
      <c r="AE1171" s="23" t="str">
        <f t="shared" si="825"/>
        <v/>
      </c>
      <c r="AF1171" s="23" t="str">
        <f t="shared" si="826"/>
        <v/>
      </c>
      <c r="AG1171" s="23" t="str">
        <f t="shared" si="787"/>
        <v/>
      </c>
      <c r="AH1171" s="25" t="str">
        <f t="shared" si="803"/>
        <v/>
      </c>
      <c r="AI1171" s="25" t="str">
        <f t="shared" si="804"/>
        <v/>
      </c>
      <c r="AJ1171" s="1" t="str">
        <f t="shared" si="812"/>
        <v/>
      </c>
      <c r="AK1171" s="10" t="e">
        <f t="shared" si="813"/>
        <v>#DIV/0!</v>
      </c>
      <c r="AL1171" s="10" t="e">
        <f t="shared" si="818"/>
        <v>#DIV/0!</v>
      </c>
      <c r="AM1171">
        <f t="shared" si="814"/>
        <v>0</v>
      </c>
      <c r="AN1171">
        <f t="shared" si="805"/>
        <v>0</v>
      </c>
      <c r="AO1171">
        <f t="shared" si="806"/>
        <v>0</v>
      </c>
      <c r="AP1171">
        <f t="shared" ca="1" si="792"/>
        <v>7.2490651088961758E-3</v>
      </c>
      <c r="AQ1171">
        <f t="shared" ca="1" si="792"/>
        <v>0.13267530393334334</v>
      </c>
      <c r="AR1171">
        <f t="shared" ca="1" si="819"/>
        <v>5.4637637103421587E-2</v>
      </c>
      <c r="AS1171">
        <f t="shared" ca="1" si="820"/>
        <v>5.1807023740860103</v>
      </c>
      <c r="AT1171">
        <f t="shared" si="807"/>
        <v>0</v>
      </c>
      <c r="AU1171">
        <f t="shared" ca="1" si="821"/>
        <v>2.7129020206062063E-2</v>
      </c>
      <c r="AV1171" t="e">
        <f t="shared" si="816"/>
        <v>#DIV/0!</v>
      </c>
      <c r="AW1171" t="e">
        <f t="shared" si="786"/>
        <v>#DIV/0!</v>
      </c>
      <c r="AX1171" t="e">
        <f t="shared" si="785"/>
        <v>#DIV/0!</v>
      </c>
      <c r="AY1171" t="e">
        <f t="shared" si="790"/>
        <v>#DIV/0!</v>
      </c>
      <c r="AZ1171" t="e">
        <f t="shared" si="789"/>
        <v>#DIV/0!</v>
      </c>
    </row>
    <row r="1172" spans="7:52" x14ac:dyDescent="0.3">
      <c r="G1172" s="1" t="str">
        <f t="shared" si="815"/>
        <v/>
      </c>
      <c r="H1172" s="2" t="str">
        <f t="shared" si="784"/>
        <v/>
      </c>
      <c r="I1172" s="6" t="str" cm="1">
        <f t="array" ref="I1172">_xlfn.IFS(AND(G1171&lt;H1171,G1172&gt;H1172),"BUY", AND(G1171&gt;H1171,G1172&lt;H1172),"SELL",TRUE,"")</f>
        <v/>
      </c>
      <c r="J1172" s="1">
        <f t="shared" ca="1" si="794"/>
        <v>0</v>
      </c>
      <c r="K1172" s="3" t="str">
        <f t="shared" ca="1" si="808"/>
        <v/>
      </c>
      <c r="L1172" s="3" t="str">
        <f t="shared" si="809"/>
        <v/>
      </c>
      <c r="M1172" s="3" t="str">
        <f t="shared" si="810"/>
        <v/>
      </c>
      <c r="N1172" s="4">
        <f t="shared" si="795"/>
        <v>-1</v>
      </c>
      <c r="O1172" s="2" t="str">
        <f t="shared" si="811"/>
        <v/>
      </c>
      <c r="P1172" s="1" t="str">
        <f t="shared" si="796"/>
        <v/>
      </c>
      <c r="Q1172" s="1" t="str">
        <f t="shared" si="797"/>
        <v/>
      </c>
      <c r="R1172" s="1" t="str">
        <f>IF(ISBLANK(A1172),"",SUM($Q$2:Q1172))</f>
        <v/>
      </c>
      <c r="S1172" s="1" t="str">
        <f>IF(ISBLANK(A1172),"",SUM($F$2:F1172))</f>
        <v/>
      </c>
      <c r="T1172" s="1" t="str">
        <f t="shared" si="798"/>
        <v/>
      </c>
      <c r="U1172" s="1" t="str">
        <f t="shared" si="799"/>
        <v/>
      </c>
      <c r="V1172" s="17">
        <f t="shared" si="800"/>
        <v>0</v>
      </c>
      <c r="W1172" s="17">
        <f t="shared" si="801"/>
        <v>0</v>
      </c>
      <c r="X1172" s="17">
        <f t="shared" si="802"/>
        <v>0</v>
      </c>
      <c r="Y1172" s="22">
        <f t="shared" si="827"/>
        <v>0</v>
      </c>
      <c r="Z1172" s="22">
        <f t="shared" si="827"/>
        <v>0</v>
      </c>
      <c r="AA1172" s="22">
        <f t="shared" si="827"/>
        <v>0</v>
      </c>
      <c r="AB1172" s="23" t="str">
        <f t="shared" si="822"/>
        <v/>
      </c>
      <c r="AC1172" s="23" t="str">
        <f t="shared" si="823"/>
        <v/>
      </c>
      <c r="AD1172" s="23" t="str">
        <f t="shared" si="824"/>
        <v/>
      </c>
      <c r="AE1172" s="23" t="str">
        <f t="shared" si="825"/>
        <v/>
      </c>
      <c r="AF1172" s="23" t="str">
        <f t="shared" si="826"/>
        <v/>
      </c>
      <c r="AG1172" s="23" t="str">
        <f t="shared" si="787"/>
        <v/>
      </c>
      <c r="AH1172" s="25" t="str">
        <f t="shared" si="803"/>
        <v/>
      </c>
      <c r="AI1172" s="25" t="str">
        <f t="shared" si="804"/>
        <v/>
      </c>
      <c r="AJ1172" s="1" t="str">
        <f t="shared" si="812"/>
        <v/>
      </c>
      <c r="AK1172" s="10" t="e">
        <f t="shared" si="813"/>
        <v>#DIV/0!</v>
      </c>
      <c r="AL1172" s="10" t="e">
        <f t="shared" si="818"/>
        <v>#DIV/0!</v>
      </c>
      <c r="AM1172">
        <f t="shared" si="814"/>
        <v>0</v>
      </c>
      <c r="AN1172">
        <f t="shared" si="805"/>
        <v>0</v>
      </c>
      <c r="AO1172">
        <f t="shared" si="806"/>
        <v>0</v>
      </c>
      <c r="AP1172">
        <f t="shared" ca="1" si="792"/>
        <v>6.7312747439750202E-3</v>
      </c>
      <c r="AQ1172">
        <f t="shared" ca="1" si="792"/>
        <v>0.1231984965095331</v>
      </c>
      <c r="AR1172">
        <f t="shared" ca="1" si="819"/>
        <v>5.4637637103421587E-2</v>
      </c>
      <c r="AS1172">
        <f t="shared" ca="1" si="820"/>
        <v>5.1807023740860103</v>
      </c>
      <c r="AT1172">
        <f t="shared" si="807"/>
        <v>0</v>
      </c>
      <c r="AU1172">
        <f t="shared" ca="1" si="821"/>
        <v>2.5191233048486202E-2</v>
      </c>
      <c r="AV1172" t="e">
        <f t="shared" si="816"/>
        <v>#DIV/0!</v>
      </c>
      <c r="AW1172" t="e">
        <f t="shared" si="786"/>
        <v>#DIV/0!</v>
      </c>
      <c r="AX1172" t="e">
        <f t="shared" si="785"/>
        <v>#DIV/0!</v>
      </c>
      <c r="AY1172" t="e">
        <f t="shared" si="790"/>
        <v>#DIV/0!</v>
      </c>
      <c r="AZ1172" t="e">
        <f t="shared" si="789"/>
        <v>#DIV/0!</v>
      </c>
    </row>
    <row r="1173" spans="7:52" x14ac:dyDescent="0.3">
      <c r="G1173" s="1" t="str">
        <f t="shared" si="815"/>
        <v/>
      </c>
      <c r="H1173" s="2" t="str">
        <f t="shared" si="784"/>
        <v/>
      </c>
      <c r="I1173" s="6" t="str" cm="1">
        <f t="array" ref="I1173">_xlfn.IFS(AND(G1172&lt;H1172,G1173&gt;H1173),"BUY", AND(G1172&gt;H1172,G1173&lt;H1173),"SELL",TRUE,"")</f>
        <v/>
      </c>
      <c r="J1173" s="1">
        <f t="shared" ca="1" si="794"/>
        <v>0</v>
      </c>
      <c r="K1173" s="3" t="str">
        <f t="shared" ca="1" si="808"/>
        <v/>
      </c>
      <c r="L1173" s="3" t="str">
        <f t="shared" si="809"/>
        <v/>
      </c>
      <c r="M1173" s="3" t="str">
        <f t="shared" si="810"/>
        <v/>
      </c>
      <c r="N1173" s="4">
        <f t="shared" si="795"/>
        <v>-1</v>
      </c>
      <c r="O1173" s="2" t="str">
        <f t="shared" si="811"/>
        <v/>
      </c>
      <c r="P1173" s="1" t="str">
        <f t="shared" si="796"/>
        <v/>
      </c>
      <c r="Q1173" s="1" t="str">
        <f t="shared" si="797"/>
        <v/>
      </c>
      <c r="R1173" s="1" t="str">
        <f>IF(ISBLANK(A1173),"",SUM($Q$2:Q1173))</f>
        <v/>
      </c>
      <c r="S1173" s="1" t="str">
        <f>IF(ISBLANK(A1173),"",SUM($F$2:F1173))</f>
        <v/>
      </c>
      <c r="T1173" s="1" t="str">
        <f t="shared" si="798"/>
        <v/>
      </c>
      <c r="U1173" s="1" t="str">
        <f t="shared" si="799"/>
        <v/>
      </c>
      <c r="V1173" s="17">
        <f t="shared" si="800"/>
        <v>0</v>
      </c>
      <c r="W1173" s="17">
        <f t="shared" si="801"/>
        <v>0</v>
      </c>
      <c r="X1173" s="17">
        <f t="shared" si="802"/>
        <v>0</v>
      </c>
      <c r="Y1173" s="22">
        <f t="shared" si="827"/>
        <v>0</v>
      </c>
      <c r="Z1173" s="22">
        <f t="shared" si="827"/>
        <v>0</v>
      </c>
      <c r="AA1173" s="22">
        <f t="shared" si="827"/>
        <v>0</v>
      </c>
      <c r="AB1173" s="23" t="str">
        <f t="shared" si="822"/>
        <v/>
      </c>
      <c r="AC1173" s="23" t="str">
        <f t="shared" si="823"/>
        <v/>
      </c>
      <c r="AD1173" s="23" t="str">
        <f t="shared" si="824"/>
        <v/>
      </c>
      <c r="AE1173" s="23" t="str">
        <f t="shared" si="825"/>
        <v/>
      </c>
      <c r="AF1173" s="23" t="str">
        <f t="shared" si="826"/>
        <v/>
      </c>
      <c r="AG1173" s="23" t="str">
        <f t="shared" si="787"/>
        <v/>
      </c>
      <c r="AH1173" s="25" t="str">
        <f t="shared" si="803"/>
        <v/>
      </c>
      <c r="AI1173" s="25" t="str">
        <f t="shared" si="804"/>
        <v/>
      </c>
      <c r="AJ1173" s="1" t="str">
        <f t="shared" si="812"/>
        <v/>
      </c>
      <c r="AK1173" s="10" t="e">
        <f t="shared" si="813"/>
        <v>#DIV/0!</v>
      </c>
      <c r="AL1173" s="10" t="e">
        <f t="shared" si="818"/>
        <v>#DIV/0!</v>
      </c>
      <c r="AM1173">
        <f t="shared" si="814"/>
        <v>0</v>
      </c>
      <c r="AN1173">
        <f t="shared" si="805"/>
        <v>0</v>
      </c>
      <c r="AO1173">
        <f t="shared" si="806"/>
        <v>0</v>
      </c>
      <c r="AP1173">
        <f t="shared" ca="1" si="792"/>
        <v>6.2504694051196616E-3</v>
      </c>
      <c r="AQ1173">
        <f t="shared" ca="1" si="792"/>
        <v>0.11439860390170931</v>
      </c>
      <c r="AR1173">
        <f t="shared" ca="1" si="819"/>
        <v>5.4637637103421587E-2</v>
      </c>
      <c r="AS1173">
        <f t="shared" ca="1" si="820"/>
        <v>5.1807023740860103</v>
      </c>
      <c r="AT1173">
        <f t="shared" si="807"/>
        <v>0</v>
      </c>
      <c r="AU1173">
        <f t="shared" ca="1" si="821"/>
        <v>2.3391859259308617E-2</v>
      </c>
      <c r="AV1173" t="e">
        <f t="shared" si="816"/>
        <v>#DIV/0!</v>
      </c>
      <c r="AW1173" t="e">
        <f t="shared" si="786"/>
        <v>#DIV/0!</v>
      </c>
      <c r="AX1173" t="e">
        <f t="shared" si="785"/>
        <v>#DIV/0!</v>
      </c>
      <c r="AY1173" t="e">
        <f t="shared" si="790"/>
        <v>#DIV/0!</v>
      </c>
      <c r="AZ1173" t="e">
        <f t="shared" si="789"/>
        <v>#DIV/0!</v>
      </c>
    </row>
    <row r="1174" spans="7:52" x14ac:dyDescent="0.3">
      <c r="G1174" s="1" t="str">
        <f t="shared" si="815"/>
        <v/>
      </c>
      <c r="H1174" s="2" t="str">
        <f t="shared" si="784"/>
        <v/>
      </c>
      <c r="I1174" s="6" t="str" cm="1">
        <f t="array" ref="I1174">_xlfn.IFS(AND(G1173&lt;H1173,G1174&gt;H1174),"BUY", AND(G1173&gt;H1173,G1174&lt;H1174),"SELL",TRUE,"")</f>
        <v/>
      </c>
      <c r="J1174" s="1">
        <f t="shared" ca="1" si="794"/>
        <v>0</v>
      </c>
      <c r="K1174" s="3" t="str">
        <f t="shared" ca="1" si="808"/>
        <v/>
      </c>
      <c r="L1174" s="3" t="str">
        <f t="shared" si="809"/>
        <v/>
      </c>
      <c r="M1174" s="3" t="str">
        <f t="shared" si="810"/>
        <v/>
      </c>
      <c r="N1174" s="4">
        <f t="shared" si="795"/>
        <v>-1</v>
      </c>
      <c r="O1174" s="2" t="str">
        <f t="shared" si="811"/>
        <v/>
      </c>
      <c r="P1174" s="1" t="str">
        <f t="shared" si="796"/>
        <v/>
      </c>
      <c r="Q1174" s="1" t="str">
        <f t="shared" si="797"/>
        <v/>
      </c>
      <c r="R1174" s="1" t="str">
        <f>IF(ISBLANK(A1174),"",SUM($Q$2:Q1174))</f>
        <v/>
      </c>
      <c r="S1174" s="1" t="str">
        <f>IF(ISBLANK(A1174),"",SUM($F$2:F1174))</f>
        <v/>
      </c>
      <c r="T1174" s="1" t="str">
        <f t="shared" si="798"/>
        <v/>
      </c>
      <c r="U1174" s="1" t="str">
        <f t="shared" si="799"/>
        <v/>
      </c>
      <c r="V1174" s="17">
        <f t="shared" si="800"/>
        <v>0</v>
      </c>
      <c r="W1174" s="17">
        <f t="shared" si="801"/>
        <v>0</v>
      </c>
      <c r="X1174" s="17">
        <f t="shared" si="802"/>
        <v>0</v>
      </c>
      <c r="Y1174" s="22">
        <f t="shared" si="827"/>
        <v>0</v>
      </c>
      <c r="Z1174" s="22">
        <f t="shared" si="827"/>
        <v>0</v>
      </c>
      <c r="AA1174" s="22">
        <f t="shared" si="827"/>
        <v>0</v>
      </c>
      <c r="AB1174" s="23" t="str">
        <f t="shared" si="822"/>
        <v/>
      </c>
      <c r="AC1174" s="23" t="str">
        <f t="shared" si="823"/>
        <v/>
      </c>
      <c r="AD1174" s="23" t="str">
        <f t="shared" si="824"/>
        <v/>
      </c>
      <c r="AE1174" s="23" t="str">
        <f t="shared" si="825"/>
        <v/>
      </c>
      <c r="AF1174" s="23" t="str">
        <f t="shared" si="826"/>
        <v/>
      </c>
      <c r="AG1174" s="23" t="str">
        <f t="shared" si="787"/>
        <v/>
      </c>
      <c r="AH1174" s="25" t="str">
        <f t="shared" si="803"/>
        <v/>
      </c>
      <c r="AI1174" s="25" t="str">
        <f t="shared" si="804"/>
        <v/>
      </c>
      <c r="AJ1174" s="1" t="str">
        <f t="shared" si="812"/>
        <v/>
      </c>
      <c r="AK1174" s="10" t="e">
        <f t="shared" si="813"/>
        <v>#DIV/0!</v>
      </c>
      <c r="AL1174" s="10" t="e">
        <f t="shared" si="818"/>
        <v>#DIV/0!</v>
      </c>
      <c r="AM1174">
        <f t="shared" si="814"/>
        <v>0</v>
      </c>
      <c r="AN1174">
        <f t="shared" si="805"/>
        <v>0</v>
      </c>
      <c r="AO1174">
        <f t="shared" si="806"/>
        <v>0</v>
      </c>
      <c r="AP1174">
        <f t="shared" ca="1" si="792"/>
        <v>5.804007304753972E-3</v>
      </c>
      <c r="AQ1174">
        <f t="shared" ca="1" si="792"/>
        <v>0.10622727505158722</v>
      </c>
      <c r="AR1174">
        <f t="shared" ca="1" si="819"/>
        <v>5.4637637103421587E-2</v>
      </c>
      <c r="AS1174">
        <f t="shared" ca="1" si="820"/>
        <v>5.1807023740860103</v>
      </c>
      <c r="AT1174">
        <f t="shared" si="807"/>
        <v>0</v>
      </c>
      <c r="AU1174">
        <f t="shared" ca="1" si="821"/>
        <v>2.1721012169358005E-2</v>
      </c>
      <c r="AV1174" t="e">
        <f t="shared" si="816"/>
        <v>#DIV/0!</v>
      </c>
      <c r="AW1174" t="e">
        <f t="shared" si="786"/>
        <v>#DIV/0!</v>
      </c>
      <c r="AX1174" t="e">
        <f t="shared" si="785"/>
        <v>#DIV/0!</v>
      </c>
      <c r="AY1174" t="e">
        <f t="shared" si="790"/>
        <v>#DIV/0!</v>
      </c>
      <c r="AZ1174" t="e">
        <f t="shared" si="789"/>
        <v>#DIV/0!</v>
      </c>
    </row>
    <row r="1175" spans="7:52" x14ac:dyDescent="0.3">
      <c r="G1175" s="1" t="str">
        <f t="shared" si="815"/>
        <v/>
      </c>
      <c r="H1175" s="2" t="str">
        <f t="shared" si="784"/>
        <v/>
      </c>
      <c r="I1175" s="6" t="str" cm="1">
        <f t="array" ref="I1175">_xlfn.IFS(AND(G1174&lt;H1174,G1175&gt;H1175),"BUY", AND(G1174&gt;H1174,G1175&lt;H1175),"SELL",TRUE,"")</f>
        <v/>
      </c>
      <c r="J1175" s="1">
        <f t="shared" ca="1" si="794"/>
        <v>0</v>
      </c>
      <c r="K1175" s="3" t="str">
        <f t="shared" ca="1" si="808"/>
        <v/>
      </c>
      <c r="L1175" s="3" t="str">
        <f t="shared" si="809"/>
        <v/>
      </c>
      <c r="M1175" s="3" t="str">
        <f t="shared" si="810"/>
        <v/>
      </c>
      <c r="N1175" s="4">
        <f t="shared" si="795"/>
        <v>-1</v>
      </c>
      <c r="O1175" s="2" t="str">
        <f t="shared" si="811"/>
        <v/>
      </c>
      <c r="P1175" s="1" t="str">
        <f t="shared" si="796"/>
        <v/>
      </c>
      <c r="Q1175" s="1" t="str">
        <f t="shared" si="797"/>
        <v/>
      </c>
      <c r="R1175" s="1" t="str">
        <f>IF(ISBLANK(A1175),"",SUM($Q$2:Q1175))</f>
        <v/>
      </c>
      <c r="S1175" s="1" t="str">
        <f>IF(ISBLANK(A1175),"",SUM($F$2:F1175))</f>
        <v/>
      </c>
      <c r="T1175" s="1" t="str">
        <f t="shared" si="798"/>
        <v/>
      </c>
      <c r="U1175" s="1" t="str">
        <f t="shared" si="799"/>
        <v/>
      </c>
      <c r="V1175" s="17">
        <f t="shared" si="800"/>
        <v>0</v>
      </c>
      <c r="W1175" s="17">
        <f t="shared" si="801"/>
        <v>0</v>
      </c>
      <c r="X1175" s="17">
        <f t="shared" si="802"/>
        <v>0</v>
      </c>
      <c r="Y1175" s="22">
        <f t="shared" si="827"/>
        <v>0</v>
      </c>
      <c r="Z1175" s="22">
        <f t="shared" si="827"/>
        <v>0</v>
      </c>
      <c r="AA1175" s="22">
        <f t="shared" si="827"/>
        <v>0</v>
      </c>
      <c r="AB1175" s="23" t="str">
        <f t="shared" si="822"/>
        <v/>
      </c>
      <c r="AC1175" s="23" t="str">
        <f t="shared" si="823"/>
        <v/>
      </c>
      <c r="AD1175" s="23" t="str">
        <f t="shared" si="824"/>
        <v/>
      </c>
      <c r="AE1175" s="23" t="str">
        <f t="shared" si="825"/>
        <v/>
      </c>
      <c r="AF1175" s="23" t="str">
        <f t="shared" si="826"/>
        <v/>
      </c>
      <c r="AG1175" s="23" t="str">
        <f t="shared" si="787"/>
        <v/>
      </c>
      <c r="AH1175" s="25" t="str">
        <f t="shared" si="803"/>
        <v/>
      </c>
      <c r="AI1175" s="25" t="str">
        <f t="shared" si="804"/>
        <v/>
      </c>
      <c r="AJ1175" s="1" t="str">
        <f t="shared" si="812"/>
        <v/>
      </c>
      <c r="AK1175" s="10" t="e">
        <f t="shared" si="813"/>
        <v>#DIV/0!</v>
      </c>
      <c r="AL1175" s="10" t="e">
        <f t="shared" si="818"/>
        <v>#DIV/0!</v>
      </c>
      <c r="AM1175">
        <f t="shared" si="814"/>
        <v>0</v>
      </c>
      <c r="AN1175">
        <f t="shared" si="805"/>
        <v>0</v>
      </c>
      <c r="AO1175">
        <f t="shared" si="806"/>
        <v>0</v>
      </c>
      <c r="AP1175">
        <f t="shared" ca="1" si="792"/>
        <v>5.3894353544144029E-3</v>
      </c>
      <c r="AQ1175">
        <f t="shared" ca="1" si="792"/>
        <v>9.8639612547902419E-2</v>
      </c>
      <c r="AR1175">
        <f t="shared" ca="1" si="819"/>
        <v>5.4637637103421587E-2</v>
      </c>
      <c r="AS1175">
        <f t="shared" ca="1" si="820"/>
        <v>5.1807023740860103</v>
      </c>
      <c r="AT1175">
        <f t="shared" si="807"/>
        <v>0</v>
      </c>
      <c r="AU1175">
        <f t="shared" ca="1" si="821"/>
        <v>2.0169511300118147E-2</v>
      </c>
      <c r="AV1175" t="e">
        <f t="shared" si="816"/>
        <v>#DIV/0!</v>
      </c>
      <c r="AW1175" t="e">
        <f t="shared" si="786"/>
        <v>#DIV/0!</v>
      </c>
      <c r="AX1175" t="e">
        <f t="shared" si="785"/>
        <v>#DIV/0!</v>
      </c>
      <c r="AY1175" t="e">
        <f t="shared" si="790"/>
        <v>#DIV/0!</v>
      </c>
      <c r="AZ1175" t="e">
        <f t="shared" si="789"/>
        <v>#DIV/0!</v>
      </c>
    </row>
    <row r="1176" spans="7:52" x14ac:dyDescent="0.3">
      <c r="G1176" s="1" t="str">
        <f t="shared" si="815"/>
        <v/>
      </c>
      <c r="H1176" s="2" t="str">
        <f t="shared" si="784"/>
        <v/>
      </c>
      <c r="I1176" s="6" t="str" cm="1">
        <f t="array" ref="I1176">_xlfn.IFS(AND(G1175&lt;H1175,G1176&gt;H1176),"BUY", AND(G1175&gt;H1175,G1176&lt;H1176),"SELL",TRUE,"")</f>
        <v/>
      </c>
      <c r="J1176" s="1">
        <f t="shared" ca="1" si="794"/>
        <v>0</v>
      </c>
      <c r="K1176" s="3" t="str">
        <f t="shared" ca="1" si="808"/>
        <v/>
      </c>
      <c r="L1176" s="3" t="str">
        <f t="shared" si="809"/>
        <v/>
      </c>
      <c r="M1176" s="3" t="str">
        <f t="shared" si="810"/>
        <v/>
      </c>
      <c r="N1176" s="4">
        <f t="shared" si="795"/>
        <v>-1</v>
      </c>
      <c r="O1176" s="2" t="str">
        <f t="shared" si="811"/>
        <v/>
      </c>
      <c r="P1176" s="1" t="str">
        <f t="shared" si="796"/>
        <v/>
      </c>
      <c r="Q1176" s="1" t="str">
        <f t="shared" si="797"/>
        <v/>
      </c>
      <c r="R1176" s="1" t="str">
        <f>IF(ISBLANK(A1176),"",SUM($Q$2:Q1176))</f>
        <v/>
      </c>
      <c r="S1176" s="1" t="str">
        <f>IF(ISBLANK(A1176),"",SUM($F$2:F1176))</f>
        <v/>
      </c>
      <c r="T1176" s="1" t="str">
        <f t="shared" si="798"/>
        <v/>
      </c>
      <c r="U1176" s="1" t="str">
        <f t="shared" si="799"/>
        <v/>
      </c>
      <c r="V1176" s="17">
        <f t="shared" si="800"/>
        <v>0</v>
      </c>
      <c r="W1176" s="17">
        <f t="shared" si="801"/>
        <v>0</v>
      </c>
      <c r="X1176" s="17">
        <f t="shared" si="802"/>
        <v>0</v>
      </c>
      <c r="Y1176" s="22">
        <f t="shared" si="827"/>
        <v>0</v>
      </c>
      <c r="Z1176" s="22">
        <f t="shared" si="827"/>
        <v>0</v>
      </c>
      <c r="AA1176" s="22">
        <f t="shared" si="827"/>
        <v>0</v>
      </c>
      <c r="AB1176" s="23" t="str">
        <f t="shared" si="822"/>
        <v/>
      </c>
      <c r="AC1176" s="23" t="str">
        <f t="shared" si="823"/>
        <v/>
      </c>
      <c r="AD1176" s="23" t="str">
        <f t="shared" si="824"/>
        <v/>
      </c>
      <c r="AE1176" s="23" t="str">
        <f t="shared" si="825"/>
        <v/>
      </c>
      <c r="AF1176" s="23" t="str">
        <f t="shared" si="826"/>
        <v/>
      </c>
      <c r="AG1176" s="23" t="str">
        <f t="shared" si="787"/>
        <v/>
      </c>
      <c r="AH1176" s="25" t="str">
        <f t="shared" si="803"/>
        <v/>
      </c>
      <c r="AI1176" s="25" t="str">
        <f t="shared" si="804"/>
        <v/>
      </c>
      <c r="AJ1176" s="1" t="str">
        <f t="shared" si="812"/>
        <v/>
      </c>
      <c r="AK1176" s="10" t="e">
        <f t="shared" si="813"/>
        <v>#DIV/0!</v>
      </c>
      <c r="AL1176" s="10" t="e">
        <f t="shared" si="818"/>
        <v>#DIV/0!</v>
      </c>
      <c r="AM1176">
        <f t="shared" si="814"/>
        <v>0</v>
      </c>
      <c r="AN1176">
        <f t="shared" si="805"/>
        <v>0</v>
      </c>
      <c r="AO1176">
        <f t="shared" si="806"/>
        <v>0</v>
      </c>
      <c r="AP1176">
        <f t="shared" ca="1" si="792"/>
        <v>5.0044756862419456E-3</v>
      </c>
      <c r="AQ1176">
        <f t="shared" ca="1" si="792"/>
        <v>9.1593925937337964E-2</v>
      </c>
      <c r="AR1176">
        <f t="shared" ca="1" si="819"/>
        <v>5.4637637103421587E-2</v>
      </c>
      <c r="AS1176">
        <f t="shared" ca="1" si="820"/>
        <v>5.1807023740860103</v>
      </c>
      <c r="AT1176">
        <f t="shared" si="807"/>
        <v>0</v>
      </c>
      <c r="AU1176">
        <f t="shared" ca="1" si="821"/>
        <v>1.8728831921538281E-2</v>
      </c>
      <c r="AV1176" t="e">
        <f t="shared" si="816"/>
        <v>#DIV/0!</v>
      </c>
      <c r="AW1176" t="e">
        <f t="shared" si="786"/>
        <v>#DIV/0!</v>
      </c>
      <c r="AX1176" t="e">
        <f t="shared" si="785"/>
        <v>#DIV/0!</v>
      </c>
      <c r="AY1176" t="e">
        <f t="shared" si="790"/>
        <v>#DIV/0!</v>
      </c>
      <c r="AZ1176" t="e">
        <f t="shared" si="789"/>
        <v>#DIV/0!</v>
      </c>
    </row>
    <row r="1177" spans="7:52" x14ac:dyDescent="0.3">
      <c r="G1177" s="1" t="str">
        <f t="shared" si="815"/>
        <v/>
      </c>
      <c r="H1177" s="2" t="str">
        <f t="shared" ref="H1177:H1240" si="828">IFERROR(AVERAGE(E1158:E1177),"")</f>
        <v/>
      </c>
      <c r="I1177" s="6" t="str" cm="1">
        <f t="array" ref="I1177">_xlfn.IFS(AND(G1176&lt;H1176,G1177&gt;H1177),"BUY", AND(G1176&gt;H1176,G1177&lt;H1177),"SELL",TRUE,"")</f>
        <v/>
      </c>
      <c r="J1177" s="1">
        <f t="shared" ca="1" si="794"/>
        <v>0</v>
      </c>
      <c r="K1177" s="3" t="str">
        <f t="shared" ca="1" si="808"/>
        <v/>
      </c>
      <c r="L1177" s="3" t="str">
        <f t="shared" si="809"/>
        <v/>
      </c>
      <c r="M1177" s="3" t="str">
        <f t="shared" si="810"/>
        <v/>
      </c>
      <c r="N1177" s="4">
        <f t="shared" si="795"/>
        <v>-1</v>
      </c>
      <c r="O1177" s="2" t="str">
        <f t="shared" si="811"/>
        <v/>
      </c>
      <c r="P1177" s="1" t="str">
        <f t="shared" si="796"/>
        <v/>
      </c>
      <c r="Q1177" s="1" t="str">
        <f t="shared" si="797"/>
        <v/>
      </c>
      <c r="R1177" s="1" t="str">
        <f>IF(ISBLANK(A1177),"",SUM($Q$2:Q1177))</f>
        <v/>
      </c>
      <c r="S1177" s="1" t="str">
        <f>IF(ISBLANK(A1177),"",SUM($F$2:F1177))</f>
        <v/>
      </c>
      <c r="T1177" s="1" t="str">
        <f t="shared" si="798"/>
        <v/>
      </c>
      <c r="U1177" s="1" t="str">
        <f t="shared" si="799"/>
        <v/>
      </c>
      <c r="V1177" s="17">
        <f t="shared" si="800"/>
        <v>0</v>
      </c>
      <c r="W1177" s="17">
        <f t="shared" si="801"/>
        <v>0</v>
      </c>
      <c r="X1177" s="17">
        <f t="shared" si="802"/>
        <v>0</v>
      </c>
      <c r="Y1177" s="22">
        <f t="shared" si="827"/>
        <v>0</v>
      </c>
      <c r="Z1177" s="22">
        <f t="shared" si="827"/>
        <v>0</v>
      </c>
      <c r="AA1177" s="22">
        <f t="shared" si="827"/>
        <v>0</v>
      </c>
      <c r="AB1177" s="23" t="str">
        <f t="shared" si="822"/>
        <v/>
      </c>
      <c r="AC1177" s="23" t="str">
        <f t="shared" si="823"/>
        <v/>
      </c>
      <c r="AD1177" s="23" t="str">
        <f t="shared" si="824"/>
        <v/>
      </c>
      <c r="AE1177" s="23" t="str">
        <f t="shared" si="825"/>
        <v/>
      </c>
      <c r="AF1177" s="23" t="str">
        <f t="shared" si="826"/>
        <v/>
      </c>
      <c r="AG1177" s="23" t="str">
        <f t="shared" si="787"/>
        <v/>
      </c>
      <c r="AH1177" s="25" t="str">
        <f t="shared" si="803"/>
        <v/>
      </c>
      <c r="AI1177" s="25" t="str">
        <f t="shared" si="804"/>
        <v/>
      </c>
      <c r="AJ1177" s="1" t="str">
        <f t="shared" si="812"/>
        <v/>
      </c>
      <c r="AK1177" s="10" t="e">
        <f t="shared" si="813"/>
        <v>#DIV/0!</v>
      </c>
      <c r="AL1177" s="10" t="e">
        <f t="shared" si="818"/>
        <v>#DIV/0!</v>
      </c>
      <c r="AM1177">
        <f t="shared" si="814"/>
        <v>0</v>
      </c>
      <c r="AN1177">
        <f t="shared" si="805"/>
        <v>0</v>
      </c>
      <c r="AO1177">
        <f t="shared" si="806"/>
        <v>0</v>
      </c>
      <c r="AP1177">
        <f t="shared" ca="1" si="792"/>
        <v>4.6470131372246632E-3</v>
      </c>
      <c r="AQ1177">
        <f t="shared" ca="1" si="792"/>
        <v>8.5051502656099537E-2</v>
      </c>
      <c r="AR1177">
        <f t="shared" ca="1" si="819"/>
        <v>5.463763710342158E-2</v>
      </c>
      <c r="AS1177">
        <f t="shared" ca="1" si="820"/>
        <v>5.1807023740860103</v>
      </c>
      <c r="AT1177">
        <f t="shared" si="807"/>
        <v>0</v>
      </c>
      <c r="AU1177">
        <f t="shared" ca="1" si="821"/>
        <v>1.7391058212856976E-2</v>
      </c>
      <c r="AV1177" t="e">
        <f t="shared" si="816"/>
        <v>#DIV/0!</v>
      </c>
      <c r="AW1177" t="e">
        <f t="shared" si="786"/>
        <v>#DIV/0!</v>
      </c>
      <c r="AX1177" t="e">
        <f t="shared" si="785"/>
        <v>#DIV/0!</v>
      </c>
      <c r="AY1177" t="e">
        <f t="shared" si="790"/>
        <v>#DIV/0!</v>
      </c>
      <c r="AZ1177" t="e">
        <f t="shared" si="789"/>
        <v>#DIV/0!</v>
      </c>
    </row>
    <row r="1178" spans="7:52" x14ac:dyDescent="0.3">
      <c r="G1178" s="1" t="str">
        <f t="shared" si="815"/>
        <v/>
      </c>
      <c r="H1178" s="2" t="str">
        <f t="shared" si="828"/>
        <v/>
      </c>
      <c r="I1178" s="6" t="str" cm="1">
        <f t="array" ref="I1178">_xlfn.IFS(AND(G1177&lt;H1177,G1178&gt;H1178),"BUY", AND(G1177&gt;H1177,G1178&lt;H1178),"SELL",TRUE,"")</f>
        <v/>
      </c>
      <c r="J1178" s="1">
        <f t="shared" ca="1" si="794"/>
        <v>0</v>
      </c>
      <c r="K1178" s="3" t="str">
        <f t="shared" ca="1" si="808"/>
        <v/>
      </c>
      <c r="L1178" s="3" t="str">
        <f t="shared" si="809"/>
        <v/>
      </c>
      <c r="M1178" s="3" t="str">
        <f t="shared" si="810"/>
        <v/>
      </c>
      <c r="N1178" s="4">
        <f t="shared" si="795"/>
        <v>-1</v>
      </c>
      <c r="O1178" s="2" t="str">
        <f t="shared" si="811"/>
        <v/>
      </c>
      <c r="P1178" s="1" t="str">
        <f t="shared" si="796"/>
        <v/>
      </c>
      <c r="Q1178" s="1" t="str">
        <f t="shared" si="797"/>
        <v/>
      </c>
      <c r="R1178" s="1" t="str">
        <f>IF(ISBLANK(A1178),"",SUM($Q$2:Q1178))</f>
        <v/>
      </c>
      <c r="S1178" s="1" t="str">
        <f>IF(ISBLANK(A1178),"",SUM($F$2:F1178))</f>
        <v/>
      </c>
      <c r="T1178" s="1" t="str">
        <f t="shared" si="798"/>
        <v/>
      </c>
      <c r="U1178" s="1" t="str">
        <f t="shared" si="799"/>
        <v/>
      </c>
      <c r="V1178" s="17">
        <f t="shared" si="800"/>
        <v>0</v>
      </c>
      <c r="W1178" s="17">
        <f t="shared" si="801"/>
        <v>0</v>
      </c>
      <c r="X1178" s="17">
        <f t="shared" si="802"/>
        <v>0</v>
      </c>
      <c r="Y1178" s="22">
        <f t="shared" si="827"/>
        <v>0</v>
      </c>
      <c r="Z1178" s="22">
        <f t="shared" si="827"/>
        <v>0</v>
      </c>
      <c r="AA1178" s="22">
        <f t="shared" si="827"/>
        <v>0</v>
      </c>
      <c r="AB1178" s="23" t="str">
        <f t="shared" si="822"/>
        <v/>
      </c>
      <c r="AC1178" s="23" t="str">
        <f t="shared" si="823"/>
        <v/>
      </c>
      <c r="AD1178" s="23" t="str">
        <f t="shared" si="824"/>
        <v/>
      </c>
      <c r="AE1178" s="23" t="str">
        <f t="shared" si="825"/>
        <v/>
      </c>
      <c r="AF1178" s="23" t="str">
        <f t="shared" si="826"/>
        <v/>
      </c>
      <c r="AG1178" s="23" t="str">
        <f t="shared" si="787"/>
        <v/>
      </c>
      <c r="AH1178" s="25" t="str">
        <f t="shared" si="803"/>
        <v/>
      </c>
      <c r="AI1178" s="25" t="str">
        <f t="shared" si="804"/>
        <v/>
      </c>
      <c r="AJ1178" s="1" t="str">
        <f t="shared" si="812"/>
        <v/>
      </c>
      <c r="AK1178" s="10" t="e">
        <f t="shared" si="813"/>
        <v>#DIV/0!</v>
      </c>
      <c r="AL1178" s="10" t="e">
        <f t="shared" si="818"/>
        <v>#DIV/0!</v>
      </c>
      <c r="AM1178">
        <f t="shared" si="814"/>
        <v>0</v>
      </c>
      <c r="AN1178">
        <f t="shared" si="805"/>
        <v>0</v>
      </c>
      <c r="AO1178">
        <f t="shared" si="806"/>
        <v>0</v>
      </c>
      <c r="AP1178">
        <f t="shared" ca="1" si="792"/>
        <v>4.3150836274229018E-3</v>
      </c>
      <c r="AQ1178">
        <f t="shared" ca="1" si="792"/>
        <v>7.8976395323520993E-2</v>
      </c>
      <c r="AR1178">
        <f t="shared" ca="1" si="819"/>
        <v>5.4637637103421587E-2</v>
      </c>
      <c r="AS1178">
        <f t="shared" ca="1" si="820"/>
        <v>5.1807023740860103</v>
      </c>
      <c r="AT1178">
        <f t="shared" si="807"/>
        <v>0</v>
      </c>
      <c r="AU1178">
        <f t="shared" ca="1" si="821"/>
        <v>1.6148839769081477E-2</v>
      </c>
      <c r="AV1178" t="e">
        <f t="shared" si="816"/>
        <v>#DIV/0!</v>
      </c>
      <c r="AW1178" t="e">
        <f t="shared" si="786"/>
        <v>#DIV/0!</v>
      </c>
      <c r="AX1178" t="e">
        <f t="shared" si="785"/>
        <v>#DIV/0!</v>
      </c>
      <c r="AY1178" t="e">
        <f t="shared" si="790"/>
        <v>#DIV/0!</v>
      </c>
      <c r="AZ1178" t="e">
        <f t="shared" si="789"/>
        <v>#DIV/0!</v>
      </c>
    </row>
    <row r="1179" spans="7:52" x14ac:dyDescent="0.3">
      <c r="G1179" s="1" t="str">
        <f t="shared" si="815"/>
        <v/>
      </c>
      <c r="H1179" s="2" t="str">
        <f t="shared" si="828"/>
        <v/>
      </c>
      <c r="I1179" s="6" t="str" cm="1">
        <f t="array" ref="I1179">_xlfn.IFS(AND(G1178&lt;H1178,G1179&gt;H1179),"BUY", AND(G1178&gt;H1178,G1179&lt;H1179),"SELL",TRUE,"")</f>
        <v/>
      </c>
      <c r="J1179" s="1">
        <f t="shared" ca="1" si="794"/>
        <v>0</v>
      </c>
      <c r="K1179" s="3" t="str">
        <f t="shared" ca="1" si="808"/>
        <v/>
      </c>
      <c r="L1179" s="3" t="str">
        <f t="shared" si="809"/>
        <v/>
      </c>
      <c r="M1179" s="3" t="str">
        <f t="shared" si="810"/>
        <v/>
      </c>
      <c r="N1179" s="4">
        <f t="shared" si="795"/>
        <v>-1</v>
      </c>
      <c r="O1179" s="2" t="str">
        <f t="shared" si="811"/>
        <v/>
      </c>
      <c r="P1179" s="1" t="str">
        <f t="shared" si="796"/>
        <v/>
      </c>
      <c r="Q1179" s="1" t="str">
        <f t="shared" si="797"/>
        <v/>
      </c>
      <c r="R1179" s="1" t="str">
        <f>IF(ISBLANK(A1179),"",SUM($Q$2:Q1179))</f>
        <v/>
      </c>
      <c r="S1179" s="1" t="str">
        <f>IF(ISBLANK(A1179),"",SUM($F$2:F1179))</f>
        <v/>
      </c>
      <c r="T1179" s="1" t="str">
        <f t="shared" si="798"/>
        <v/>
      </c>
      <c r="U1179" s="1" t="str">
        <f t="shared" si="799"/>
        <v/>
      </c>
      <c r="V1179" s="17">
        <f t="shared" si="800"/>
        <v>0</v>
      </c>
      <c r="W1179" s="17">
        <f t="shared" si="801"/>
        <v>0</v>
      </c>
      <c r="X1179" s="17">
        <f t="shared" si="802"/>
        <v>0</v>
      </c>
      <c r="Y1179" s="22">
        <f t="shared" si="827"/>
        <v>0</v>
      </c>
      <c r="Z1179" s="22">
        <f t="shared" si="827"/>
        <v>0</v>
      </c>
      <c r="AA1179" s="22">
        <f t="shared" si="827"/>
        <v>0</v>
      </c>
      <c r="AB1179" s="23" t="str">
        <f t="shared" si="822"/>
        <v/>
      </c>
      <c r="AC1179" s="23" t="str">
        <f t="shared" si="823"/>
        <v/>
      </c>
      <c r="AD1179" s="23" t="str">
        <f t="shared" si="824"/>
        <v/>
      </c>
      <c r="AE1179" s="23" t="str">
        <f t="shared" si="825"/>
        <v/>
      </c>
      <c r="AF1179" s="23" t="str">
        <f t="shared" si="826"/>
        <v/>
      </c>
      <c r="AG1179" s="23" t="str">
        <f t="shared" si="787"/>
        <v/>
      </c>
      <c r="AH1179" s="25" t="str">
        <f t="shared" si="803"/>
        <v/>
      </c>
      <c r="AI1179" s="25" t="str">
        <f t="shared" si="804"/>
        <v/>
      </c>
      <c r="AJ1179" s="1" t="str">
        <f t="shared" si="812"/>
        <v/>
      </c>
      <c r="AK1179" s="10" t="e">
        <f t="shared" si="813"/>
        <v>#DIV/0!</v>
      </c>
      <c r="AL1179" s="10" t="e">
        <f t="shared" si="818"/>
        <v>#DIV/0!</v>
      </c>
      <c r="AM1179">
        <f t="shared" si="814"/>
        <v>0</v>
      </c>
      <c r="AN1179">
        <f t="shared" si="805"/>
        <v>0</v>
      </c>
      <c r="AO1179">
        <f t="shared" si="806"/>
        <v>0</v>
      </c>
      <c r="AP1179">
        <f t="shared" ca="1" si="792"/>
        <v>4.0068633683212661E-3</v>
      </c>
      <c r="AQ1179">
        <f t="shared" ca="1" si="792"/>
        <v>7.3335224228983781E-2</v>
      </c>
      <c r="AR1179">
        <f t="shared" ca="1" si="819"/>
        <v>5.4637637103421587E-2</v>
      </c>
      <c r="AS1179">
        <f t="shared" ca="1" si="820"/>
        <v>5.1807023740860103</v>
      </c>
      <c r="AT1179">
        <f t="shared" si="807"/>
        <v>0</v>
      </c>
      <c r="AU1179">
        <f t="shared" ca="1" si="821"/>
        <v>1.4995351214147088E-2</v>
      </c>
      <c r="AV1179" t="e">
        <f t="shared" si="816"/>
        <v>#DIV/0!</v>
      </c>
      <c r="AW1179" t="e">
        <f t="shared" si="786"/>
        <v>#DIV/0!</v>
      </c>
      <c r="AX1179" t="e">
        <f t="shared" ref="AX1179:AX1242" si="829">AV1179 - AW1179</f>
        <v>#DIV/0!</v>
      </c>
      <c r="AY1179" t="e">
        <f t="shared" si="790"/>
        <v>#DIV/0!</v>
      </c>
      <c r="AZ1179" t="e">
        <f t="shared" si="789"/>
        <v>#DIV/0!</v>
      </c>
    </row>
    <row r="1180" spans="7:52" x14ac:dyDescent="0.3">
      <c r="G1180" s="1" t="str">
        <f t="shared" si="815"/>
        <v/>
      </c>
      <c r="H1180" s="2" t="str">
        <f t="shared" si="828"/>
        <v/>
      </c>
      <c r="I1180" s="6" t="str" cm="1">
        <f t="array" ref="I1180">_xlfn.IFS(AND(G1179&lt;H1179,G1180&gt;H1180),"BUY", AND(G1179&gt;H1179,G1180&lt;H1180),"SELL",TRUE,"")</f>
        <v/>
      </c>
      <c r="J1180" s="1">
        <f t="shared" ca="1" si="794"/>
        <v>0</v>
      </c>
      <c r="K1180" s="3" t="str">
        <f t="shared" ca="1" si="808"/>
        <v/>
      </c>
      <c r="L1180" s="3" t="str">
        <f t="shared" si="809"/>
        <v/>
      </c>
      <c r="M1180" s="3" t="str">
        <f t="shared" si="810"/>
        <v/>
      </c>
      <c r="N1180" s="4">
        <f t="shared" si="795"/>
        <v>-1</v>
      </c>
      <c r="O1180" s="2" t="str">
        <f t="shared" si="811"/>
        <v/>
      </c>
      <c r="P1180" s="1" t="str">
        <f t="shared" si="796"/>
        <v/>
      </c>
      <c r="Q1180" s="1" t="str">
        <f t="shared" si="797"/>
        <v/>
      </c>
      <c r="R1180" s="1" t="str">
        <f>IF(ISBLANK(A1180),"",SUM($Q$2:Q1180))</f>
        <v/>
      </c>
      <c r="S1180" s="1" t="str">
        <f>IF(ISBLANK(A1180),"",SUM($F$2:F1180))</f>
        <v/>
      </c>
      <c r="T1180" s="1" t="str">
        <f t="shared" si="798"/>
        <v/>
      </c>
      <c r="U1180" s="1" t="str">
        <f t="shared" si="799"/>
        <v/>
      </c>
      <c r="V1180" s="17">
        <f t="shared" si="800"/>
        <v>0</v>
      </c>
      <c r="W1180" s="17">
        <f t="shared" si="801"/>
        <v>0</v>
      </c>
      <c r="X1180" s="17">
        <f t="shared" si="802"/>
        <v>0</v>
      </c>
      <c r="Y1180" s="22">
        <f t="shared" si="827"/>
        <v>0</v>
      </c>
      <c r="Z1180" s="22">
        <f t="shared" si="827"/>
        <v>0</v>
      </c>
      <c r="AA1180" s="22">
        <f t="shared" si="827"/>
        <v>0</v>
      </c>
      <c r="AB1180" s="23" t="str">
        <f t="shared" si="822"/>
        <v/>
      </c>
      <c r="AC1180" s="23" t="str">
        <f t="shared" si="823"/>
        <v/>
      </c>
      <c r="AD1180" s="23" t="str">
        <f t="shared" si="824"/>
        <v/>
      </c>
      <c r="AE1180" s="23" t="str">
        <f t="shared" si="825"/>
        <v/>
      </c>
      <c r="AF1180" s="23" t="str">
        <f t="shared" si="826"/>
        <v/>
      </c>
      <c r="AG1180" s="23" t="str">
        <f t="shared" si="787"/>
        <v/>
      </c>
      <c r="AH1180" s="25" t="str">
        <f t="shared" si="803"/>
        <v/>
      </c>
      <c r="AI1180" s="25" t="str">
        <f t="shared" si="804"/>
        <v/>
      </c>
      <c r="AJ1180" s="1" t="str">
        <f t="shared" si="812"/>
        <v/>
      </c>
      <c r="AK1180" s="10" t="e">
        <f t="shared" si="813"/>
        <v>#DIV/0!</v>
      </c>
      <c r="AL1180" s="10" t="e">
        <f t="shared" si="818"/>
        <v>#DIV/0!</v>
      </c>
      <c r="AM1180">
        <f t="shared" si="814"/>
        <v>0</v>
      </c>
      <c r="AN1180">
        <f t="shared" si="805"/>
        <v>0</v>
      </c>
      <c r="AO1180">
        <f t="shared" si="806"/>
        <v>0</v>
      </c>
      <c r="AP1180">
        <f t="shared" ca="1" si="792"/>
        <v>3.7206588420126041E-3</v>
      </c>
      <c r="AQ1180">
        <f t="shared" ca="1" si="792"/>
        <v>6.8096993926913513E-2</v>
      </c>
      <c r="AR1180">
        <f t="shared" ca="1" si="819"/>
        <v>5.4637637103421587E-2</v>
      </c>
      <c r="AS1180">
        <f t="shared" ca="1" si="820"/>
        <v>5.1807023740860103</v>
      </c>
      <c r="AT1180">
        <f t="shared" si="807"/>
        <v>0</v>
      </c>
      <c r="AU1180">
        <f t="shared" ca="1" si="821"/>
        <v>1.3924254698850867E-2</v>
      </c>
      <c r="AV1180" t="e">
        <f t="shared" si="816"/>
        <v>#DIV/0!</v>
      </c>
      <c r="AW1180" t="e">
        <f t="shared" ref="AW1180:AW1243" si="830">AVERAGE(E1155:E1180)</f>
        <v>#DIV/0!</v>
      </c>
      <c r="AX1180" t="e">
        <f t="shared" si="829"/>
        <v>#DIV/0!</v>
      </c>
      <c r="AY1180" t="e">
        <f t="shared" si="790"/>
        <v>#DIV/0!</v>
      </c>
      <c r="AZ1180" t="e">
        <f t="shared" si="789"/>
        <v>#DIV/0!</v>
      </c>
    </row>
    <row r="1181" spans="7:52" x14ac:dyDescent="0.3">
      <c r="G1181" s="1" t="str">
        <f t="shared" si="815"/>
        <v/>
      </c>
      <c r="H1181" s="2" t="str">
        <f t="shared" si="828"/>
        <v/>
      </c>
      <c r="I1181" s="6" t="str" cm="1">
        <f t="array" ref="I1181">_xlfn.IFS(AND(G1180&lt;H1180,G1181&gt;H1181),"BUY", AND(G1180&gt;H1180,G1181&lt;H1181),"SELL",TRUE,"")</f>
        <v/>
      </c>
      <c r="J1181" s="1">
        <f t="shared" ca="1" si="794"/>
        <v>0</v>
      </c>
      <c r="K1181" s="3" t="str">
        <f t="shared" ca="1" si="808"/>
        <v/>
      </c>
      <c r="L1181" s="3" t="str">
        <f t="shared" si="809"/>
        <v/>
      </c>
      <c r="M1181" s="3" t="str">
        <f t="shared" si="810"/>
        <v/>
      </c>
      <c r="N1181" s="4">
        <f t="shared" si="795"/>
        <v>-1</v>
      </c>
      <c r="O1181" s="2" t="str">
        <f t="shared" si="811"/>
        <v/>
      </c>
      <c r="P1181" s="1" t="str">
        <f t="shared" si="796"/>
        <v/>
      </c>
      <c r="Q1181" s="1" t="str">
        <f t="shared" si="797"/>
        <v/>
      </c>
      <c r="R1181" s="1" t="str">
        <f>IF(ISBLANK(A1181),"",SUM($Q$2:Q1181))</f>
        <v/>
      </c>
      <c r="S1181" s="1" t="str">
        <f>IF(ISBLANK(A1181),"",SUM($F$2:F1181))</f>
        <v/>
      </c>
      <c r="T1181" s="1" t="str">
        <f t="shared" si="798"/>
        <v/>
      </c>
      <c r="U1181" s="1" t="str">
        <f t="shared" si="799"/>
        <v/>
      </c>
      <c r="V1181" s="17">
        <f t="shared" si="800"/>
        <v>0</v>
      </c>
      <c r="W1181" s="17">
        <f t="shared" si="801"/>
        <v>0</v>
      </c>
      <c r="X1181" s="17">
        <f t="shared" si="802"/>
        <v>0</v>
      </c>
      <c r="Y1181" s="22">
        <f t="shared" si="827"/>
        <v>0</v>
      </c>
      <c r="Z1181" s="22">
        <f t="shared" si="827"/>
        <v>0</v>
      </c>
      <c r="AA1181" s="22">
        <f t="shared" si="827"/>
        <v>0</v>
      </c>
      <c r="AB1181" s="23" t="str">
        <f t="shared" si="822"/>
        <v/>
      </c>
      <c r="AC1181" s="23" t="str">
        <f t="shared" si="823"/>
        <v/>
      </c>
      <c r="AD1181" s="23" t="str">
        <f t="shared" si="824"/>
        <v/>
      </c>
      <c r="AE1181" s="23" t="str">
        <f t="shared" si="825"/>
        <v/>
      </c>
      <c r="AF1181" s="23" t="str">
        <f t="shared" si="826"/>
        <v/>
      </c>
      <c r="AG1181" s="23" t="str">
        <f t="shared" si="787"/>
        <v/>
      </c>
      <c r="AH1181" s="25" t="str">
        <f t="shared" si="803"/>
        <v/>
      </c>
      <c r="AI1181" s="25" t="str">
        <f t="shared" si="804"/>
        <v/>
      </c>
      <c r="AJ1181" s="1" t="str">
        <f t="shared" si="812"/>
        <v/>
      </c>
      <c r="AK1181" s="10" t="e">
        <f t="shared" si="813"/>
        <v>#DIV/0!</v>
      </c>
      <c r="AL1181" s="10" t="e">
        <f t="shared" si="818"/>
        <v>#DIV/0!</v>
      </c>
      <c r="AM1181">
        <f t="shared" si="814"/>
        <v>0</v>
      </c>
      <c r="AN1181">
        <f t="shared" si="805"/>
        <v>0</v>
      </c>
      <c r="AO1181">
        <f t="shared" si="806"/>
        <v>0</v>
      </c>
      <c r="AP1181">
        <f t="shared" ca="1" si="792"/>
        <v>3.4548974961545608E-3</v>
      </c>
      <c r="AQ1181">
        <f t="shared" ca="1" si="792"/>
        <v>6.3232922932133978E-2</v>
      </c>
      <c r="AR1181">
        <f t="shared" ca="1" si="819"/>
        <v>5.463763710342158E-2</v>
      </c>
      <c r="AS1181">
        <f t="shared" ca="1" si="820"/>
        <v>5.1807023740860103</v>
      </c>
      <c r="AT1181">
        <f t="shared" si="807"/>
        <v>0</v>
      </c>
      <c r="AU1181">
        <f t="shared" ca="1" si="821"/>
        <v>1.2929665077504376E-2</v>
      </c>
      <c r="AV1181" t="e">
        <f t="shared" si="816"/>
        <v>#DIV/0!</v>
      </c>
      <c r="AW1181" t="e">
        <f t="shared" si="830"/>
        <v>#DIV/0!</v>
      </c>
      <c r="AX1181" t="e">
        <f t="shared" si="829"/>
        <v>#DIV/0!</v>
      </c>
      <c r="AY1181" t="e">
        <f t="shared" si="790"/>
        <v>#DIV/0!</v>
      </c>
      <c r="AZ1181" t="e">
        <f t="shared" si="789"/>
        <v>#DIV/0!</v>
      </c>
    </row>
    <row r="1182" spans="7:52" x14ac:dyDescent="0.3">
      <c r="G1182" s="1" t="str">
        <f t="shared" si="815"/>
        <v/>
      </c>
      <c r="H1182" s="2" t="str">
        <f t="shared" si="828"/>
        <v/>
      </c>
      <c r="I1182" s="6" t="str" cm="1">
        <f t="array" ref="I1182">_xlfn.IFS(AND(G1181&lt;H1181,G1182&gt;H1182),"BUY", AND(G1181&gt;H1181,G1182&lt;H1182),"SELL",TRUE,"")</f>
        <v/>
      </c>
      <c r="J1182" s="1">
        <f t="shared" ca="1" si="794"/>
        <v>0</v>
      </c>
      <c r="K1182" s="3" t="str">
        <f t="shared" ca="1" si="808"/>
        <v/>
      </c>
      <c r="L1182" s="3" t="str">
        <f t="shared" si="809"/>
        <v/>
      </c>
      <c r="M1182" s="3" t="str">
        <f t="shared" si="810"/>
        <v/>
      </c>
      <c r="N1182" s="4">
        <f t="shared" si="795"/>
        <v>-1</v>
      </c>
      <c r="O1182" s="2" t="str">
        <f t="shared" si="811"/>
        <v/>
      </c>
      <c r="P1182" s="1" t="str">
        <f t="shared" si="796"/>
        <v/>
      </c>
      <c r="Q1182" s="1" t="str">
        <f t="shared" si="797"/>
        <v/>
      </c>
      <c r="R1182" s="1" t="str">
        <f>IF(ISBLANK(A1182),"",SUM($Q$2:Q1182))</f>
        <v/>
      </c>
      <c r="S1182" s="1" t="str">
        <f>IF(ISBLANK(A1182),"",SUM($F$2:F1182))</f>
        <v/>
      </c>
      <c r="T1182" s="1" t="str">
        <f t="shared" si="798"/>
        <v/>
      </c>
      <c r="U1182" s="1" t="str">
        <f t="shared" si="799"/>
        <v/>
      </c>
      <c r="V1182" s="17">
        <f t="shared" si="800"/>
        <v>0</v>
      </c>
      <c r="W1182" s="17">
        <f t="shared" si="801"/>
        <v>0</v>
      </c>
      <c r="X1182" s="17">
        <f t="shared" si="802"/>
        <v>0</v>
      </c>
      <c r="Y1182" s="22">
        <f t="shared" si="827"/>
        <v>0</v>
      </c>
      <c r="Z1182" s="22">
        <f t="shared" si="827"/>
        <v>0</v>
      </c>
      <c r="AA1182" s="22">
        <f t="shared" si="827"/>
        <v>0</v>
      </c>
      <c r="AB1182" s="23" t="str">
        <f t="shared" si="822"/>
        <v/>
      </c>
      <c r="AC1182" s="23" t="str">
        <f t="shared" si="823"/>
        <v/>
      </c>
      <c r="AD1182" s="23" t="str">
        <f t="shared" si="824"/>
        <v/>
      </c>
      <c r="AE1182" s="23" t="str">
        <f t="shared" si="825"/>
        <v/>
      </c>
      <c r="AF1182" s="23" t="str">
        <f t="shared" si="826"/>
        <v/>
      </c>
      <c r="AG1182" s="23" t="str">
        <f t="shared" ref="AG1182:AG1245" si="831">IFERROR(AVERAGE(AF1169:AF1182),"")</f>
        <v/>
      </c>
      <c r="AH1182" s="25" t="str">
        <f t="shared" si="803"/>
        <v/>
      </c>
      <c r="AI1182" s="25" t="str">
        <f t="shared" si="804"/>
        <v/>
      </c>
      <c r="AJ1182" s="1" t="str">
        <f t="shared" si="812"/>
        <v/>
      </c>
      <c r="AK1182" s="10" t="e">
        <f t="shared" si="813"/>
        <v>#DIV/0!</v>
      </c>
      <c r="AL1182" s="10" t="e">
        <f t="shared" si="818"/>
        <v>#DIV/0!</v>
      </c>
      <c r="AM1182">
        <f t="shared" si="814"/>
        <v>0</v>
      </c>
      <c r="AN1182">
        <f t="shared" si="805"/>
        <v>0</v>
      </c>
      <c r="AO1182">
        <f t="shared" si="806"/>
        <v>0</v>
      </c>
      <c r="AP1182">
        <f t="shared" ca="1" si="792"/>
        <v>3.208119103572092E-3</v>
      </c>
      <c r="AQ1182">
        <f t="shared" ca="1" si="792"/>
        <v>5.8716285579838698E-2</v>
      </c>
      <c r="AR1182">
        <f t="shared" ca="1" si="819"/>
        <v>5.4637637103421573E-2</v>
      </c>
      <c r="AS1182">
        <f t="shared" ca="1" si="820"/>
        <v>5.1807023740860103</v>
      </c>
      <c r="AT1182">
        <f t="shared" si="807"/>
        <v>0</v>
      </c>
      <c r="AU1182">
        <f t="shared" ca="1" si="821"/>
        <v>1.2006117571968348E-2</v>
      </c>
      <c r="AV1182" t="e">
        <f t="shared" si="816"/>
        <v>#DIV/0!</v>
      </c>
      <c r="AW1182" t="e">
        <f t="shared" si="830"/>
        <v>#DIV/0!</v>
      </c>
      <c r="AX1182" t="e">
        <f t="shared" si="829"/>
        <v>#DIV/0!</v>
      </c>
      <c r="AY1182" t="e">
        <f t="shared" si="790"/>
        <v>#DIV/0!</v>
      </c>
      <c r="AZ1182" t="e">
        <f t="shared" si="789"/>
        <v>#DIV/0!</v>
      </c>
    </row>
    <row r="1183" spans="7:52" x14ac:dyDescent="0.3">
      <c r="G1183" s="1" t="str">
        <f t="shared" si="815"/>
        <v/>
      </c>
      <c r="H1183" s="2" t="str">
        <f t="shared" si="828"/>
        <v/>
      </c>
      <c r="I1183" s="6" t="str" cm="1">
        <f t="array" ref="I1183">_xlfn.IFS(AND(G1182&lt;H1182,G1183&gt;H1183),"BUY", AND(G1182&gt;H1182,G1183&lt;H1183),"SELL",TRUE,"")</f>
        <v/>
      </c>
      <c r="J1183" s="1">
        <f t="shared" ca="1" si="794"/>
        <v>0</v>
      </c>
      <c r="K1183" s="3" t="str">
        <f t="shared" ca="1" si="808"/>
        <v/>
      </c>
      <c r="L1183" s="3" t="str">
        <f t="shared" si="809"/>
        <v/>
      </c>
      <c r="M1183" s="3" t="str">
        <f t="shared" si="810"/>
        <v/>
      </c>
      <c r="N1183" s="4">
        <f t="shared" si="795"/>
        <v>-1</v>
      </c>
      <c r="O1183" s="2" t="str">
        <f t="shared" si="811"/>
        <v/>
      </c>
      <c r="P1183" s="1" t="str">
        <f t="shared" si="796"/>
        <v/>
      </c>
      <c r="Q1183" s="1" t="str">
        <f t="shared" si="797"/>
        <v/>
      </c>
      <c r="R1183" s="1" t="str">
        <f>IF(ISBLANK(A1183),"",SUM($Q$2:Q1183))</f>
        <v/>
      </c>
      <c r="S1183" s="1" t="str">
        <f>IF(ISBLANK(A1183),"",SUM($F$2:F1183))</f>
        <v/>
      </c>
      <c r="T1183" s="1" t="str">
        <f t="shared" si="798"/>
        <v/>
      </c>
      <c r="U1183" s="1" t="str">
        <f t="shared" si="799"/>
        <v/>
      </c>
      <c r="V1183" s="17">
        <f t="shared" si="800"/>
        <v>0</v>
      </c>
      <c r="W1183" s="17">
        <f t="shared" si="801"/>
        <v>0</v>
      </c>
      <c r="X1183" s="17">
        <f t="shared" si="802"/>
        <v>0</v>
      </c>
      <c r="Y1183" s="22">
        <f t="shared" ref="Y1183:AA1198" si="832">SUM(V1170:V1183)</f>
        <v>0</v>
      </c>
      <c r="Z1183" s="22">
        <f t="shared" si="832"/>
        <v>0</v>
      </c>
      <c r="AA1183" s="22">
        <f t="shared" si="832"/>
        <v>0</v>
      </c>
      <c r="AB1183" s="23" t="str">
        <f t="shared" si="822"/>
        <v/>
      </c>
      <c r="AC1183" s="23" t="str">
        <f t="shared" si="823"/>
        <v/>
      </c>
      <c r="AD1183" s="23" t="str">
        <f t="shared" si="824"/>
        <v/>
      </c>
      <c r="AE1183" s="23" t="str">
        <f t="shared" si="825"/>
        <v/>
      </c>
      <c r="AF1183" s="23" t="str">
        <f t="shared" si="826"/>
        <v/>
      </c>
      <c r="AG1183" s="23" t="str">
        <f t="shared" si="831"/>
        <v/>
      </c>
      <c r="AH1183" s="25" t="str">
        <f t="shared" si="803"/>
        <v/>
      </c>
      <c r="AI1183" s="25" t="str">
        <f t="shared" si="804"/>
        <v/>
      </c>
      <c r="AJ1183" s="1" t="str">
        <f t="shared" si="812"/>
        <v/>
      </c>
      <c r="AK1183" s="10" t="e">
        <f t="shared" si="813"/>
        <v>#DIV/0!</v>
      </c>
      <c r="AL1183" s="10" t="e">
        <f t="shared" si="818"/>
        <v>#DIV/0!</v>
      </c>
      <c r="AM1183">
        <f t="shared" si="814"/>
        <v>0</v>
      </c>
      <c r="AN1183">
        <f t="shared" si="805"/>
        <v>0</v>
      </c>
      <c r="AO1183">
        <f t="shared" si="806"/>
        <v>0</v>
      </c>
      <c r="AP1183">
        <f t="shared" ca="1" si="792"/>
        <v>2.978967739031228E-3</v>
      </c>
      <c r="AQ1183">
        <f t="shared" ca="1" si="792"/>
        <v>5.4522265181278791E-2</v>
      </c>
      <c r="AR1183">
        <f t="shared" ca="1" si="819"/>
        <v>5.4637637103421573E-2</v>
      </c>
      <c r="AS1183">
        <f t="shared" ca="1" si="820"/>
        <v>5.1807023740860103</v>
      </c>
      <c r="AT1183">
        <f t="shared" si="807"/>
        <v>0</v>
      </c>
      <c r="AU1183">
        <f t="shared" ca="1" si="821"/>
        <v>1.1148537745399182E-2</v>
      </c>
      <c r="AV1183" t="e">
        <f t="shared" si="816"/>
        <v>#DIV/0!</v>
      </c>
      <c r="AW1183" t="e">
        <f t="shared" si="830"/>
        <v>#DIV/0!</v>
      </c>
      <c r="AX1183" t="e">
        <f t="shared" si="829"/>
        <v>#DIV/0!</v>
      </c>
      <c r="AY1183" t="e">
        <f t="shared" si="790"/>
        <v>#DIV/0!</v>
      </c>
      <c r="AZ1183" t="e">
        <f t="shared" si="789"/>
        <v>#DIV/0!</v>
      </c>
    </row>
    <row r="1184" spans="7:52" x14ac:dyDescent="0.3">
      <c r="G1184" s="1" t="str">
        <f t="shared" si="815"/>
        <v/>
      </c>
      <c r="H1184" s="2" t="str">
        <f t="shared" si="828"/>
        <v/>
      </c>
      <c r="I1184" s="6" t="str" cm="1">
        <f t="array" ref="I1184">_xlfn.IFS(AND(G1183&lt;H1183,G1184&gt;H1184),"BUY", AND(G1183&gt;H1183,G1184&lt;H1184),"SELL",TRUE,"")</f>
        <v/>
      </c>
      <c r="J1184" s="1">
        <f t="shared" ca="1" si="794"/>
        <v>0</v>
      </c>
      <c r="K1184" s="3" t="str">
        <f t="shared" ca="1" si="808"/>
        <v/>
      </c>
      <c r="L1184" s="3" t="str">
        <f t="shared" si="809"/>
        <v/>
      </c>
      <c r="M1184" s="3" t="str">
        <f t="shared" si="810"/>
        <v/>
      </c>
      <c r="N1184" s="4">
        <f t="shared" si="795"/>
        <v>-1</v>
      </c>
      <c r="O1184" s="2" t="str">
        <f t="shared" si="811"/>
        <v/>
      </c>
      <c r="P1184" s="1" t="str">
        <f t="shared" si="796"/>
        <v/>
      </c>
      <c r="Q1184" s="1" t="str">
        <f t="shared" si="797"/>
        <v/>
      </c>
      <c r="R1184" s="1" t="str">
        <f>IF(ISBLANK(A1184),"",SUM($Q$2:Q1184))</f>
        <v/>
      </c>
      <c r="S1184" s="1" t="str">
        <f>IF(ISBLANK(A1184),"",SUM($F$2:F1184))</f>
        <v/>
      </c>
      <c r="T1184" s="1" t="str">
        <f t="shared" si="798"/>
        <v/>
      </c>
      <c r="U1184" s="1" t="str">
        <f t="shared" si="799"/>
        <v/>
      </c>
      <c r="V1184" s="17">
        <f t="shared" si="800"/>
        <v>0</v>
      </c>
      <c r="W1184" s="17">
        <f t="shared" si="801"/>
        <v>0</v>
      </c>
      <c r="X1184" s="17">
        <f t="shared" si="802"/>
        <v>0</v>
      </c>
      <c r="Y1184" s="22">
        <f t="shared" si="832"/>
        <v>0</v>
      </c>
      <c r="Z1184" s="22">
        <f t="shared" si="832"/>
        <v>0</v>
      </c>
      <c r="AA1184" s="22">
        <f t="shared" si="832"/>
        <v>0</v>
      </c>
      <c r="AB1184" s="23" t="str">
        <f t="shared" si="822"/>
        <v/>
      </c>
      <c r="AC1184" s="23" t="str">
        <f t="shared" si="823"/>
        <v/>
      </c>
      <c r="AD1184" s="23" t="str">
        <f t="shared" si="824"/>
        <v/>
      </c>
      <c r="AE1184" s="23" t="str">
        <f t="shared" si="825"/>
        <v/>
      </c>
      <c r="AF1184" s="23" t="str">
        <f t="shared" si="826"/>
        <v/>
      </c>
      <c r="AG1184" s="23" t="str">
        <f t="shared" si="831"/>
        <v/>
      </c>
      <c r="AH1184" s="25" t="str">
        <f t="shared" si="803"/>
        <v/>
      </c>
      <c r="AI1184" s="25" t="str">
        <f t="shared" si="804"/>
        <v/>
      </c>
      <c r="AJ1184" s="1" t="str">
        <f t="shared" si="812"/>
        <v/>
      </c>
      <c r="AK1184" s="10" t="e">
        <f t="shared" si="813"/>
        <v>#DIV/0!</v>
      </c>
      <c r="AL1184" s="10" t="e">
        <f t="shared" si="818"/>
        <v>#DIV/0!</v>
      </c>
      <c r="AM1184">
        <f t="shared" si="814"/>
        <v>0</v>
      </c>
      <c r="AN1184">
        <f t="shared" si="805"/>
        <v>0</v>
      </c>
      <c r="AO1184">
        <f t="shared" si="806"/>
        <v>0</v>
      </c>
      <c r="AP1184">
        <f t="shared" ca="1" si="792"/>
        <v>2.7661843291004258E-3</v>
      </c>
      <c r="AQ1184">
        <f t="shared" ca="1" si="792"/>
        <v>5.0627817668330306E-2</v>
      </c>
      <c r="AR1184">
        <f t="shared" ca="1" si="819"/>
        <v>5.4637637103421566E-2</v>
      </c>
      <c r="AS1184">
        <f t="shared" ca="1" si="820"/>
        <v>5.1807023740860103</v>
      </c>
      <c r="AT1184">
        <f t="shared" si="807"/>
        <v>0</v>
      </c>
      <c r="AU1184">
        <f t="shared" ca="1" si="821"/>
        <v>1.0352213620727812E-2</v>
      </c>
      <c r="AV1184" t="e">
        <f t="shared" si="816"/>
        <v>#DIV/0!</v>
      </c>
      <c r="AW1184" t="e">
        <f t="shared" si="830"/>
        <v>#DIV/0!</v>
      </c>
      <c r="AX1184" t="e">
        <f t="shared" si="829"/>
        <v>#DIV/0!</v>
      </c>
      <c r="AY1184" t="e">
        <f t="shared" si="790"/>
        <v>#DIV/0!</v>
      </c>
      <c r="AZ1184" t="e">
        <f t="shared" si="789"/>
        <v>#DIV/0!</v>
      </c>
    </row>
    <row r="1185" spans="7:52" x14ac:dyDescent="0.3">
      <c r="G1185" s="1" t="str">
        <f t="shared" si="815"/>
        <v/>
      </c>
      <c r="H1185" s="2" t="str">
        <f t="shared" si="828"/>
        <v/>
      </c>
      <c r="I1185" s="6" t="str" cm="1">
        <f t="array" ref="I1185">_xlfn.IFS(AND(G1184&lt;H1184,G1185&gt;H1185),"BUY", AND(G1184&gt;H1184,G1185&lt;H1185),"SELL",TRUE,"")</f>
        <v/>
      </c>
      <c r="J1185" s="1">
        <f t="shared" ca="1" si="794"/>
        <v>0</v>
      </c>
      <c r="K1185" s="3" t="str">
        <f t="shared" ca="1" si="808"/>
        <v/>
      </c>
      <c r="L1185" s="3" t="str">
        <f t="shared" si="809"/>
        <v/>
      </c>
      <c r="M1185" s="3" t="str">
        <f t="shared" si="810"/>
        <v/>
      </c>
      <c r="N1185" s="4">
        <f t="shared" si="795"/>
        <v>-1</v>
      </c>
      <c r="O1185" s="2" t="str">
        <f t="shared" si="811"/>
        <v/>
      </c>
      <c r="P1185" s="1" t="str">
        <f t="shared" si="796"/>
        <v/>
      </c>
      <c r="Q1185" s="1" t="str">
        <f t="shared" si="797"/>
        <v/>
      </c>
      <c r="R1185" s="1" t="str">
        <f>IF(ISBLANK(A1185),"",SUM($Q$2:Q1185))</f>
        <v/>
      </c>
      <c r="S1185" s="1" t="str">
        <f>IF(ISBLANK(A1185),"",SUM($F$2:F1185))</f>
        <v/>
      </c>
      <c r="T1185" s="1" t="str">
        <f t="shared" si="798"/>
        <v/>
      </c>
      <c r="U1185" s="1" t="str">
        <f t="shared" si="799"/>
        <v/>
      </c>
      <c r="V1185" s="17">
        <f t="shared" si="800"/>
        <v>0</v>
      </c>
      <c r="W1185" s="17">
        <f t="shared" si="801"/>
        <v>0</v>
      </c>
      <c r="X1185" s="17">
        <f t="shared" si="802"/>
        <v>0</v>
      </c>
      <c r="Y1185" s="22">
        <f t="shared" si="832"/>
        <v>0</v>
      </c>
      <c r="Z1185" s="22">
        <f t="shared" si="832"/>
        <v>0</v>
      </c>
      <c r="AA1185" s="22">
        <f t="shared" si="832"/>
        <v>0</v>
      </c>
      <c r="AB1185" s="23" t="str">
        <f t="shared" si="822"/>
        <v/>
      </c>
      <c r="AC1185" s="23" t="str">
        <f t="shared" si="823"/>
        <v/>
      </c>
      <c r="AD1185" s="23" t="str">
        <f t="shared" si="824"/>
        <v/>
      </c>
      <c r="AE1185" s="23" t="str">
        <f t="shared" si="825"/>
        <v/>
      </c>
      <c r="AF1185" s="23" t="str">
        <f t="shared" si="826"/>
        <v/>
      </c>
      <c r="AG1185" s="23" t="str">
        <f t="shared" si="831"/>
        <v/>
      </c>
      <c r="AH1185" s="25" t="str">
        <f t="shared" si="803"/>
        <v/>
      </c>
      <c r="AI1185" s="25" t="str">
        <f t="shared" si="804"/>
        <v/>
      </c>
      <c r="AJ1185" s="1" t="str">
        <f t="shared" si="812"/>
        <v/>
      </c>
      <c r="AK1185" s="10" t="e">
        <f t="shared" si="813"/>
        <v>#DIV/0!</v>
      </c>
      <c r="AL1185" s="10" t="e">
        <f t="shared" si="818"/>
        <v>#DIV/0!</v>
      </c>
      <c r="AM1185">
        <f t="shared" si="814"/>
        <v>0</v>
      </c>
      <c r="AN1185">
        <f t="shared" si="805"/>
        <v>0</v>
      </c>
      <c r="AO1185">
        <f t="shared" si="806"/>
        <v>0</v>
      </c>
      <c r="AP1185">
        <f t="shared" ca="1" si="792"/>
        <v>2.5685997341646813E-3</v>
      </c>
      <c r="AQ1185">
        <f t="shared" ca="1" si="792"/>
        <v>4.7011544977735284E-2</v>
      </c>
      <c r="AR1185">
        <f t="shared" ca="1" si="819"/>
        <v>5.4637637103421566E-2</v>
      </c>
      <c r="AS1185">
        <f t="shared" ca="1" si="820"/>
        <v>5.1807023740860103</v>
      </c>
      <c r="AT1185">
        <f t="shared" si="807"/>
        <v>0</v>
      </c>
      <c r="AU1185">
        <f t="shared" ca="1" si="821"/>
        <v>9.6127697906758253E-3</v>
      </c>
      <c r="AV1185" t="e">
        <f t="shared" si="816"/>
        <v>#DIV/0!</v>
      </c>
      <c r="AW1185" t="e">
        <f t="shared" si="830"/>
        <v>#DIV/0!</v>
      </c>
      <c r="AX1185" t="e">
        <f t="shared" si="829"/>
        <v>#DIV/0!</v>
      </c>
      <c r="AY1185" t="e">
        <f t="shared" si="790"/>
        <v>#DIV/0!</v>
      </c>
      <c r="AZ1185" t="e">
        <f t="shared" si="789"/>
        <v>#DIV/0!</v>
      </c>
    </row>
    <row r="1186" spans="7:52" x14ac:dyDescent="0.3">
      <c r="G1186" s="1" t="str">
        <f t="shared" si="815"/>
        <v/>
      </c>
      <c r="H1186" s="2" t="str">
        <f t="shared" si="828"/>
        <v/>
      </c>
      <c r="I1186" s="6" t="str" cm="1">
        <f t="array" ref="I1186">_xlfn.IFS(AND(G1185&lt;H1185,G1186&gt;H1186),"BUY", AND(G1185&gt;H1185,G1186&lt;H1186),"SELL",TRUE,"")</f>
        <v/>
      </c>
      <c r="J1186" s="1">
        <f t="shared" ca="1" si="794"/>
        <v>0</v>
      </c>
      <c r="K1186" s="3" t="str">
        <f t="shared" ca="1" si="808"/>
        <v/>
      </c>
      <c r="L1186" s="3" t="str">
        <f t="shared" si="809"/>
        <v/>
      </c>
      <c r="M1186" s="3" t="str">
        <f t="shared" si="810"/>
        <v/>
      </c>
      <c r="N1186" s="4">
        <f t="shared" si="795"/>
        <v>-1</v>
      </c>
      <c r="O1186" s="2" t="str">
        <f t="shared" si="811"/>
        <v/>
      </c>
      <c r="P1186" s="1" t="str">
        <f t="shared" si="796"/>
        <v/>
      </c>
      <c r="Q1186" s="1" t="str">
        <f t="shared" si="797"/>
        <v/>
      </c>
      <c r="R1186" s="1" t="str">
        <f>IF(ISBLANK(A1186),"",SUM($Q$2:Q1186))</f>
        <v/>
      </c>
      <c r="S1186" s="1" t="str">
        <f>IF(ISBLANK(A1186),"",SUM($F$2:F1186))</f>
        <v/>
      </c>
      <c r="T1186" s="1" t="str">
        <f t="shared" si="798"/>
        <v/>
      </c>
      <c r="U1186" s="1" t="str">
        <f t="shared" si="799"/>
        <v/>
      </c>
      <c r="V1186" s="17">
        <f t="shared" si="800"/>
        <v>0</v>
      </c>
      <c r="W1186" s="17">
        <f t="shared" si="801"/>
        <v>0</v>
      </c>
      <c r="X1186" s="17">
        <f t="shared" si="802"/>
        <v>0</v>
      </c>
      <c r="Y1186" s="22">
        <f t="shared" si="832"/>
        <v>0</v>
      </c>
      <c r="Z1186" s="22">
        <f t="shared" si="832"/>
        <v>0</v>
      </c>
      <c r="AA1186" s="22">
        <f t="shared" si="832"/>
        <v>0</v>
      </c>
      <c r="AB1186" s="23" t="str">
        <f t="shared" si="822"/>
        <v/>
      </c>
      <c r="AC1186" s="23" t="str">
        <f t="shared" si="823"/>
        <v/>
      </c>
      <c r="AD1186" s="23" t="str">
        <f t="shared" si="824"/>
        <v/>
      </c>
      <c r="AE1186" s="23" t="str">
        <f t="shared" si="825"/>
        <v/>
      </c>
      <c r="AF1186" s="23" t="str">
        <f t="shared" si="826"/>
        <v/>
      </c>
      <c r="AG1186" s="23" t="str">
        <f t="shared" si="831"/>
        <v/>
      </c>
      <c r="AH1186" s="25" t="str">
        <f t="shared" si="803"/>
        <v/>
      </c>
      <c r="AI1186" s="25" t="str">
        <f t="shared" si="804"/>
        <v/>
      </c>
      <c r="AJ1186" s="1" t="str">
        <f t="shared" si="812"/>
        <v/>
      </c>
      <c r="AK1186" s="10" t="e">
        <f t="shared" si="813"/>
        <v>#DIV/0!</v>
      </c>
      <c r="AL1186" s="10" t="e">
        <f t="shared" si="818"/>
        <v>#DIV/0!</v>
      </c>
      <c r="AM1186">
        <f t="shared" si="814"/>
        <v>0</v>
      </c>
      <c r="AN1186">
        <f t="shared" si="805"/>
        <v>0</v>
      </c>
      <c r="AO1186">
        <f t="shared" si="806"/>
        <v>0</v>
      </c>
      <c r="AP1186">
        <f t="shared" ca="1" si="792"/>
        <v>2.38512832458149E-3</v>
      </c>
      <c r="AQ1186">
        <f t="shared" ca="1" si="792"/>
        <v>4.365357747932562E-2</v>
      </c>
      <c r="AR1186">
        <f t="shared" ca="1" si="819"/>
        <v>5.4637637103421573E-2</v>
      </c>
      <c r="AS1186">
        <f t="shared" ca="1" si="820"/>
        <v>5.1807023740860103</v>
      </c>
      <c r="AT1186">
        <f t="shared" si="807"/>
        <v>0</v>
      </c>
      <c r="AU1186">
        <f t="shared" ca="1" si="821"/>
        <v>8.9261433770561234E-3</v>
      </c>
      <c r="AV1186" t="e">
        <f t="shared" si="816"/>
        <v>#DIV/0!</v>
      </c>
      <c r="AW1186" t="e">
        <f t="shared" si="830"/>
        <v>#DIV/0!</v>
      </c>
      <c r="AX1186" t="e">
        <f t="shared" si="829"/>
        <v>#DIV/0!</v>
      </c>
      <c r="AY1186" t="e">
        <f t="shared" si="790"/>
        <v>#DIV/0!</v>
      </c>
      <c r="AZ1186" t="e">
        <f t="shared" si="789"/>
        <v>#DIV/0!</v>
      </c>
    </row>
    <row r="1187" spans="7:52" x14ac:dyDescent="0.3">
      <c r="G1187" s="1" t="str">
        <f t="shared" si="815"/>
        <v/>
      </c>
      <c r="H1187" s="2" t="str">
        <f t="shared" si="828"/>
        <v/>
      </c>
      <c r="I1187" s="6" t="str" cm="1">
        <f t="array" ref="I1187">_xlfn.IFS(AND(G1186&lt;H1186,G1187&gt;H1187),"BUY", AND(G1186&gt;H1186,G1187&lt;H1187),"SELL",TRUE,"")</f>
        <v/>
      </c>
      <c r="J1187" s="1">
        <f t="shared" ca="1" si="794"/>
        <v>0</v>
      </c>
      <c r="K1187" s="3" t="str">
        <f t="shared" ca="1" si="808"/>
        <v/>
      </c>
      <c r="L1187" s="3" t="str">
        <f t="shared" si="809"/>
        <v/>
      </c>
      <c r="M1187" s="3" t="str">
        <f t="shared" si="810"/>
        <v/>
      </c>
      <c r="N1187" s="4">
        <f t="shared" si="795"/>
        <v>-1</v>
      </c>
      <c r="O1187" s="2" t="str">
        <f t="shared" si="811"/>
        <v/>
      </c>
      <c r="P1187" s="1" t="str">
        <f t="shared" si="796"/>
        <v/>
      </c>
      <c r="Q1187" s="1" t="str">
        <f t="shared" si="797"/>
        <v/>
      </c>
      <c r="R1187" s="1" t="str">
        <f>IF(ISBLANK(A1187),"",SUM($Q$2:Q1187))</f>
        <v/>
      </c>
      <c r="S1187" s="1" t="str">
        <f>IF(ISBLANK(A1187),"",SUM($F$2:F1187))</f>
        <v/>
      </c>
      <c r="T1187" s="1" t="str">
        <f t="shared" si="798"/>
        <v/>
      </c>
      <c r="U1187" s="1" t="str">
        <f t="shared" si="799"/>
        <v/>
      </c>
      <c r="V1187" s="17">
        <f t="shared" si="800"/>
        <v>0</v>
      </c>
      <c r="W1187" s="17">
        <f t="shared" si="801"/>
        <v>0</v>
      </c>
      <c r="X1187" s="17">
        <f t="shared" si="802"/>
        <v>0</v>
      </c>
      <c r="Y1187" s="22">
        <f t="shared" si="832"/>
        <v>0</v>
      </c>
      <c r="Z1187" s="22">
        <f t="shared" si="832"/>
        <v>0</v>
      </c>
      <c r="AA1187" s="22">
        <f t="shared" si="832"/>
        <v>0</v>
      </c>
      <c r="AB1187" s="23" t="str">
        <f t="shared" si="822"/>
        <v/>
      </c>
      <c r="AC1187" s="23" t="str">
        <f t="shared" si="823"/>
        <v/>
      </c>
      <c r="AD1187" s="23" t="str">
        <f t="shared" si="824"/>
        <v/>
      </c>
      <c r="AE1187" s="23" t="str">
        <f t="shared" si="825"/>
        <v/>
      </c>
      <c r="AF1187" s="23" t="str">
        <f t="shared" si="826"/>
        <v/>
      </c>
      <c r="AG1187" s="23" t="str">
        <f t="shared" si="831"/>
        <v/>
      </c>
      <c r="AH1187" s="25" t="str">
        <f t="shared" si="803"/>
        <v/>
      </c>
      <c r="AI1187" s="25" t="str">
        <f t="shared" si="804"/>
        <v/>
      </c>
      <c r="AJ1187" s="1" t="str">
        <f t="shared" si="812"/>
        <v/>
      </c>
      <c r="AK1187" s="10" t="e">
        <f t="shared" si="813"/>
        <v>#DIV/0!</v>
      </c>
      <c r="AL1187" s="10" t="e">
        <f t="shared" si="818"/>
        <v>#DIV/0!</v>
      </c>
      <c r="AM1187">
        <f t="shared" si="814"/>
        <v>0</v>
      </c>
      <c r="AN1187">
        <f t="shared" si="805"/>
        <v>0</v>
      </c>
      <c r="AO1187">
        <f t="shared" si="806"/>
        <v>0</v>
      </c>
      <c r="AP1187">
        <f t="shared" ca="1" si="792"/>
        <v>2.2147620156828121E-3</v>
      </c>
      <c r="AQ1187">
        <f t="shared" ca="1" si="792"/>
        <v>4.0535464802230928E-2</v>
      </c>
      <c r="AR1187">
        <f t="shared" ca="1" si="819"/>
        <v>5.463763710342158E-2</v>
      </c>
      <c r="AS1187">
        <f t="shared" ca="1" si="820"/>
        <v>5.1807023740860103</v>
      </c>
      <c r="AT1187">
        <f t="shared" si="807"/>
        <v>0</v>
      </c>
      <c r="AU1187">
        <f t="shared" ca="1" si="821"/>
        <v>8.2885617072663998E-3</v>
      </c>
      <c r="AV1187" t="e">
        <f t="shared" si="816"/>
        <v>#DIV/0!</v>
      </c>
      <c r="AW1187" t="e">
        <f t="shared" si="830"/>
        <v>#DIV/0!</v>
      </c>
      <c r="AX1187" t="e">
        <f t="shared" si="829"/>
        <v>#DIV/0!</v>
      </c>
      <c r="AY1187" t="e">
        <f t="shared" si="790"/>
        <v>#DIV/0!</v>
      </c>
      <c r="AZ1187" t="e">
        <f t="shared" ref="AZ1187:AZ1250" si="833">AX1187 - AY1187</f>
        <v>#DIV/0!</v>
      </c>
    </row>
    <row r="1188" spans="7:52" x14ac:dyDescent="0.3">
      <c r="G1188" s="1" t="str">
        <f t="shared" si="815"/>
        <v/>
      </c>
      <c r="H1188" s="2" t="str">
        <f t="shared" si="828"/>
        <v/>
      </c>
      <c r="I1188" s="6" t="str" cm="1">
        <f t="array" ref="I1188">_xlfn.IFS(AND(G1187&lt;H1187,G1188&gt;H1188),"BUY", AND(G1187&gt;H1187,G1188&lt;H1188),"SELL",TRUE,"")</f>
        <v/>
      </c>
      <c r="J1188" s="1">
        <f t="shared" ca="1" si="794"/>
        <v>0</v>
      </c>
      <c r="K1188" s="3" t="str">
        <f t="shared" ca="1" si="808"/>
        <v/>
      </c>
      <c r="L1188" s="3" t="str">
        <f t="shared" si="809"/>
        <v/>
      </c>
      <c r="M1188" s="3" t="str">
        <f t="shared" si="810"/>
        <v/>
      </c>
      <c r="N1188" s="4">
        <f t="shared" si="795"/>
        <v>-1</v>
      </c>
      <c r="O1188" s="2" t="str">
        <f t="shared" si="811"/>
        <v/>
      </c>
      <c r="P1188" s="1" t="str">
        <f t="shared" si="796"/>
        <v/>
      </c>
      <c r="Q1188" s="1" t="str">
        <f t="shared" si="797"/>
        <v/>
      </c>
      <c r="R1188" s="1" t="str">
        <f>IF(ISBLANK(A1188),"",SUM($Q$2:Q1188))</f>
        <v/>
      </c>
      <c r="S1188" s="1" t="str">
        <f>IF(ISBLANK(A1188),"",SUM($F$2:F1188))</f>
        <v/>
      </c>
      <c r="T1188" s="1" t="str">
        <f t="shared" si="798"/>
        <v/>
      </c>
      <c r="U1188" s="1" t="str">
        <f t="shared" si="799"/>
        <v/>
      </c>
      <c r="V1188" s="17">
        <f t="shared" si="800"/>
        <v>0</v>
      </c>
      <c r="W1188" s="17">
        <f t="shared" si="801"/>
        <v>0</v>
      </c>
      <c r="X1188" s="17">
        <f t="shared" si="802"/>
        <v>0</v>
      </c>
      <c r="Y1188" s="22">
        <f t="shared" si="832"/>
        <v>0</v>
      </c>
      <c r="Z1188" s="22">
        <f t="shared" si="832"/>
        <v>0</v>
      </c>
      <c r="AA1188" s="22">
        <f t="shared" si="832"/>
        <v>0</v>
      </c>
      <c r="AB1188" s="23" t="str">
        <f t="shared" si="822"/>
        <v/>
      </c>
      <c r="AC1188" s="23" t="str">
        <f t="shared" si="823"/>
        <v/>
      </c>
      <c r="AD1188" s="23" t="str">
        <f t="shared" si="824"/>
        <v/>
      </c>
      <c r="AE1188" s="23" t="str">
        <f t="shared" si="825"/>
        <v/>
      </c>
      <c r="AF1188" s="23" t="str">
        <f t="shared" si="826"/>
        <v/>
      </c>
      <c r="AG1188" s="23" t="str">
        <f t="shared" si="831"/>
        <v/>
      </c>
      <c r="AH1188" s="25" t="str">
        <f t="shared" si="803"/>
        <v/>
      </c>
      <c r="AI1188" s="25" t="str">
        <f t="shared" si="804"/>
        <v/>
      </c>
      <c r="AJ1188" s="1" t="str">
        <f t="shared" si="812"/>
        <v/>
      </c>
      <c r="AK1188" s="10" t="e">
        <f t="shared" si="813"/>
        <v>#DIV/0!</v>
      </c>
      <c r="AL1188" s="10" t="e">
        <f t="shared" si="818"/>
        <v>#DIV/0!</v>
      </c>
      <c r="AM1188">
        <f t="shared" si="814"/>
        <v>0</v>
      </c>
      <c r="AN1188">
        <f t="shared" si="805"/>
        <v>0</v>
      </c>
      <c r="AO1188">
        <f t="shared" si="806"/>
        <v>0</v>
      </c>
      <c r="AP1188">
        <f t="shared" ca="1" si="792"/>
        <v>2.0565647288483253E-3</v>
      </c>
      <c r="AQ1188">
        <f t="shared" ca="1" si="792"/>
        <v>3.7640074459214433E-2</v>
      </c>
      <c r="AR1188">
        <f t="shared" ca="1" si="819"/>
        <v>5.463763710342158E-2</v>
      </c>
      <c r="AS1188">
        <f t="shared" ca="1" si="820"/>
        <v>5.1807023740860103</v>
      </c>
      <c r="AT1188">
        <f t="shared" si="807"/>
        <v>0</v>
      </c>
      <c r="AU1188">
        <f t="shared" ca="1" si="821"/>
        <v>7.6965215853187999E-3</v>
      </c>
      <c r="AV1188" t="e">
        <f t="shared" si="816"/>
        <v>#DIV/0!</v>
      </c>
      <c r="AW1188" t="e">
        <f t="shared" si="830"/>
        <v>#DIV/0!</v>
      </c>
      <c r="AX1188" t="e">
        <f t="shared" si="829"/>
        <v>#DIV/0!</v>
      </c>
      <c r="AY1188" t="e">
        <f t="shared" ref="AY1188:AY1251" si="834">AVERAGE(AX1180:AX1188)</f>
        <v>#DIV/0!</v>
      </c>
      <c r="AZ1188" t="e">
        <f t="shared" si="833"/>
        <v>#DIV/0!</v>
      </c>
    </row>
    <row r="1189" spans="7:52" x14ac:dyDescent="0.3">
      <c r="G1189" s="1" t="str">
        <f t="shared" si="815"/>
        <v/>
      </c>
      <c r="H1189" s="2" t="str">
        <f t="shared" si="828"/>
        <v/>
      </c>
      <c r="I1189" s="6" t="str" cm="1">
        <f t="array" ref="I1189">_xlfn.IFS(AND(G1188&lt;H1188,G1189&gt;H1189),"BUY", AND(G1188&gt;H1188,G1189&lt;H1189),"SELL",TRUE,"")</f>
        <v/>
      </c>
      <c r="J1189" s="1">
        <f t="shared" ca="1" si="794"/>
        <v>0</v>
      </c>
      <c r="K1189" s="3" t="str">
        <f t="shared" ca="1" si="808"/>
        <v/>
      </c>
      <c r="L1189" s="3" t="str">
        <f t="shared" si="809"/>
        <v/>
      </c>
      <c r="M1189" s="3" t="str">
        <f t="shared" si="810"/>
        <v/>
      </c>
      <c r="N1189" s="4">
        <f t="shared" si="795"/>
        <v>-1</v>
      </c>
      <c r="O1189" s="2" t="str">
        <f t="shared" si="811"/>
        <v/>
      </c>
      <c r="P1189" s="1" t="str">
        <f t="shared" si="796"/>
        <v/>
      </c>
      <c r="Q1189" s="1" t="str">
        <f t="shared" si="797"/>
        <v/>
      </c>
      <c r="R1189" s="1" t="str">
        <f>IF(ISBLANK(A1189),"",SUM($Q$2:Q1189))</f>
        <v/>
      </c>
      <c r="S1189" s="1" t="str">
        <f>IF(ISBLANK(A1189),"",SUM($F$2:F1189))</f>
        <v/>
      </c>
      <c r="T1189" s="1" t="str">
        <f t="shared" si="798"/>
        <v/>
      </c>
      <c r="U1189" s="1" t="str">
        <f t="shared" si="799"/>
        <v/>
      </c>
      <c r="V1189" s="17">
        <f t="shared" si="800"/>
        <v>0</v>
      </c>
      <c r="W1189" s="17">
        <f t="shared" si="801"/>
        <v>0</v>
      </c>
      <c r="X1189" s="17">
        <f t="shared" si="802"/>
        <v>0</v>
      </c>
      <c r="Y1189" s="22">
        <f t="shared" si="832"/>
        <v>0</v>
      </c>
      <c r="Z1189" s="22">
        <f t="shared" si="832"/>
        <v>0</v>
      </c>
      <c r="AA1189" s="22">
        <f t="shared" si="832"/>
        <v>0</v>
      </c>
      <c r="AB1189" s="23" t="str">
        <f t="shared" si="822"/>
        <v/>
      </c>
      <c r="AC1189" s="23" t="str">
        <f t="shared" si="823"/>
        <v/>
      </c>
      <c r="AD1189" s="23" t="str">
        <f t="shared" si="824"/>
        <v/>
      </c>
      <c r="AE1189" s="23" t="str">
        <f t="shared" si="825"/>
        <v/>
      </c>
      <c r="AF1189" s="23" t="str">
        <f t="shared" si="826"/>
        <v/>
      </c>
      <c r="AG1189" s="23" t="str">
        <f t="shared" si="831"/>
        <v/>
      </c>
      <c r="AH1189" s="25" t="str">
        <f t="shared" si="803"/>
        <v/>
      </c>
      <c r="AI1189" s="25" t="str">
        <f t="shared" si="804"/>
        <v/>
      </c>
      <c r="AJ1189" s="1" t="str">
        <f t="shared" si="812"/>
        <v/>
      </c>
      <c r="AK1189" s="10" t="e">
        <f t="shared" si="813"/>
        <v>#DIV/0!</v>
      </c>
      <c r="AL1189" s="10" t="e">
        <f t="shared" si="818"/>
        <v>#DIV/0!</v>
      </c>
      <c r="AM1189">
        <f t="shared" si="814"/>
        <v>0</v>
      </c>
      <c r="AN1189">
        <f t="shared" si="805"/>
        <v>0</v>
      </c>
      <c r="AO1189">
        <f t="shared" si="806"/>
        <v>0</v>
      </c>
      <c r="AP1189">
        <f t="shared" ca="1" si="792"/>
        <v>1.909667248216302E-3</v>
      </c>
      <c r="AQ1189">
        <f t="shared" ca="1" si="792"/>
        <v>3.4951497712127688E-2</v>
      </c>
      <c r="AR1189">
        <f t="shared" ca="1" si="819"/>
        <v>5.4637637103421573E-2</v>
      </c>
      <c r="AS1189">
        <f t="shared" ca="1" si="820"/>
        <v>5.1807023740860103</v>
      </c>
      <c r="AT1189">
        <f t="shared" si="807"/>
        <v>0</v>
      </c>
      <c r="AU1189">
        <f t="shared" ca="1" si="821"/>
        <v>7.1467700435103145E-3</v>
      </c>
      <c r="AV1189" t="e">
        <f t="shared" si="816"/>
        <v>#DIV/0!</v>
      </c>
      <c r="AW1189" t="e">
        <f t="shared" si="830"/>
        <v>#DIV/0!</v>
      </c>
      <c r="AX1189" t="e">
        <f t="shared" si="829"/>
        <v>#DIV/0!</v>
      </c>
      <c r="AY1189" t="e">
        <f t="shared" si="834"/>
        <v>#DIV/0!</v>
      </c>
      <c r="AZ1189" t="e">
        <f t="shared" si="833"/>
        <v>#DIV/0!</v>
      </c>
    </row>
    <row r="1190" spans="7:52" x14ac:dyDescent="0.3">
      <c r="G1190" s="1" t="str">
        <f t="shared" si="815"/>
        <v/>
      </c>
      <c r="H1190" s="2" t="str">
        <f t="shared" si="828"/>
        <v/>
      </c>
      <c r="I1190" s="6" t="str" cm="1">
        <f t="array" ref="I1190">_xlfn.IFS(AND(G1189&lt;H1189,G1190&gt;H1190),"BUY", AND(G1189&gt;H1189,G1190&lt;H1190),"SELL",TRUE,"")</f>
        <v/>
      </c>
      <c r="J1190" s="1">
        <f t="shared" ca="1" si="794"/>
        <v>0</v>
      </c>
      <c r="K1190" s="3" t="str">
        <f t="shared" ca="1" si="808"/>
        <v/>
      </c>
      <c r="L1190" s="3" t="str">
        <f t="shared" si="809"/>
        <v/>
      </c>
      <c r="M1190" s="3" t="str">
        <f t="shared" si="810"/>
        <v/>
      </c>
      <c r="N1190" s="4">
        <f t="shared" si="795"/>
        <v>-1</v>
      </c>
      <c r="O1190" s="2" t="str">
        <f t="shared" si="811"/>
        <v/>
      </c>
      <c r="P1190" s="1" t="str">
        <f t="shared" si="796"/>
        <v/>
      </c>
      <c r="Q1190" s="1" t="str">
        <f t="shared" si="797"/>
        <v/>
      </c>
      <c r="R1190" s="1" t="str">
        <f>IF(ISBLANK(A1190),"",SUM($Q$2:Q1190))</f>
        <v/>
      </c>
      <c r="S1190" s="1" t="str">
        <f>IF(ISBLANK(A1190),"",SUM($F$2:F1190))</f>
        <v/>
      </c>
      <c r="T1190" s="1" t="str">
        <f t="shared" si="798"/>
        <v/>
      </c>
      <c r="U1190" s="1" t="str">
        <f t="shared" si="799"/>
        <v/>
      </c>
      <c r="V1190" s="17">
        <f t="shared" si="800"/>
        <v>0</v>
      </c>
      <c r="W1190" s="17">
        <f t="shared" si="801"/>
        <v>0</v>
      </c>
      <c r="X1190" s="17">
        <f t="shared" si="802"/>
        <v>0</v>
      </c>
      <c r="Y1190" s="22">
        <f t="shared" si="832"/>
        <v>0</v>
      </c>
      <c r="Z1190" s="22">
        <f t="shared" si="832"/>
        <v>0</v>
      </c>
      <c r="AA1190" s="22">
        <f t="shared" si="832"/>
        <v>0</v>
      </c>
      <c r="AB1190" s="23" t="str">
        <f t="shared" si="822"/>
        <v/>
      </c>
      <c r="AC1190" s="23" t="str">
        <f t="shared" si="823"/>
        <v/>
      </c>
      <c r="AD1190" s="23" t="str">
        <f t="shared" si="824"/>
        <v/>
      </c>
      <c r="AE1190" s="23" t="str">
        <f t="shared" si="825"/>
        <v/>
      </c>
      <c r="AF1190" s="23" t="str">
        <f t="shared" si="826"/>
        <v/>
      </c>
      <c r="AG1190" s="23" t="str">
        <f t="shared" si="831"/>
        <v/>
      </c>
      <c r="AH1190" s="25" t="str">
        <f t="shared" si="803"/>
        <v/>
      </c>
      <c r="AI1190" s="25" t="str">
        <f t="shared" si="804"/>
        <v/>
      </c>
      <c r="AJ1190" s="1" t="str">
        <f t="shared" si="812"/>
        <v/>
      </c>
      <c r="AK1190" s="10" t="e">
        <f t="shared" si="813"/>
        <v>#DIV/0!</v>
      </c>
      <c r="AL1190" s="10" t="e">
        <f t="shared" si="818"/>
        <v>#DIV/0!</v>
      </c>
      <c r="AM1190">
        <f t="shared" si="814"/>
        <v>0</v>
      </c>
      <c r="AN1190">
        <f t="shared" si="805"/>
        <v>0</v>
      </c>
      <c r="AO1190">
        <f t="shared" si="806"/>
        <v>0</v>
      </c>
      <c r="AP1190">
        <f t="shared" ca="1" si="792"/>
        <v>1.7732624447722805E-3</v>
      </c>
      <c r="AQ1190">
        <f t="shared" ca="1" si="792"/>
        <v>3.2454962161261425E-2</v>
      </c>
      <c r="AR1190">
        <f t="shared" ca="1" si="819"/>
        <v>5.4637637103421573E-2</v>
      </c>
      <c r="AS1190">
        <f t="shared" ca="1" si="820"/>
        <v>5.1807023740860103</v>
      </c>
      <c r="AT1190">
        <f t="shared" si="807"/>
        <v>0</v>
      </c>
      <c r="AU1190">
        <f t="shared" ca="1" si="821"/>
        <v>6.636286468973864E-3</v>
      </c>
      <c r="AV1190" t="e">
        <f t="shared" si="816"/>
        <v>#DIV/0!</v>
      </c>
      <c r="AW1190" t="e">
        <f t="shared" si="830"/>
        <v>#DIV/0!</v>
      </c>
      <c r="AX1190" t="e">
        <f t="shared" si="829"/>
        <v>#DIV/0!</v>
      </c>
      <c r="AY1190" t="e">
        <f t="shared" si="834"/>
        <v>#DIV/0!</v>
      </c>
      <c r="AZ1190" t="e">
        <f t="shared" si="833"/>
        <v>#DIV/0!</v>
      </c>
    </row>
    <row r="1191" spans="7:52" x14ac:dyDescent="0.3">
      <c r="G1191" s="1" t="str">
        <f t="shared" si="815"/>
        <v/>
      </c>
      <c r="H1191" s="2" t="str">
        <f t="shared" si="828"/>
        <v/>
      </c>
      <c r="I1191" s="6" t="str" cm="1">
        <f t="array" ref="I1191">_xlfn.IFS(AND(G1190&lt;H1190,G1191&gt;H1191),"BUY", AND(G1190&gt;H1190,G1191&lt;H1191),"SELL",TRUE,"")</f>
        <v/>
      </c>
      <c r="J1191" s="1">
        <f t="shared" ca="1" si="794"/>
        <v>0</v>
      </c>
      <c r="K1191" s="3" t="str">
        <f t="shared" ca="1" si="808"/>
        <v/>
      </c>
      <c r="L1191" s="3" t="str">
        <f t="shared" si="809"/>
        <v/>
      </c>
      <c r="M1191" s="3" t="str">
        <f t="shared" si="810"/>
        <v/>
      </c>
      <c r="N1191" s="4">
        <f t="shared" si="795"/>
        <v>-1</v>
      </c>
      <c r="O1191" s="2" t="str">
        <f t="shared" si="811"/>
        <v/>
      </c>
      <c r="P1191" s="1" t="str">
        <f t="shared" si="796"/>
        <v/>
      </c>
      <c r="Q1191" s="1" t="str">
        <f t="shared" si="797"/>
        <v/>
      </c>
      <c r="R1191" s="1" t="str">
        <f>IF(ISBLANK(A1191),"",SUM($Q$2:Q1191))</f>
        <v/>
      </c>
      <c r="S1191" s="1" t="str">
        <f>IF(ISBLANK(A1191),"",SUM($F$2:F1191))</f>
        <v/>
      </c>
      <c r="T1191" s="1" t="str">
        <f t="shared" si="798"/>
        <v/>
      </c>
      <c r="U1191" s="1" t="str">
        <f t="shared" si="799"/>
        <v/>
      </c>
      <c r="V1191" s="17">
        <f t="shared" si="800"/>
        <v>0</v>
      </c>
      <c r="W1191" s="17">
        <f t="shared" si="801"/>
        <v>0</v>
      </c>
      <c r="X1191" s="17">
        <f t="shared" si="802"/>
        <v>0</v>
      </c>
      <c r="Y1191" s="22">
        <f t="shared" si="832"/>
        <v>0</v>
      </c>
      <c r="Z1191" s="22">
        <f t="shared" si="832"/>
        <v>0</v>
      </c>
      <c r="AA1191" s="22">
        <f t="shared" si="832"/>
        <v>0</v>
      </c>
      <c r="AB1191" s="23" t="str">
        <f t="shared" si="822"/>
        <v/>
      </c>
      <c r="AC1191" s="23" t="str">
        <f t="shared" si="823"/>
        <v/>
      </c>
      <c r="AD1191" s="23" t="str">
        <f t="shared" si="824"/>
        <v/>
      </c>
      <c r="AE1191" s="23" t="str">
        <f t="shared" si="825"/>
        <v/>
      </c>
      <c r="AF1191" s="23" t="str">
        <f t="shared" si="826"/>
        <v/>
      </c>
      <c r="AG1191" s="23" t="str">
        <f t="shared" si="831"/>
        <v/>
      </c>
      <c r="AH1191" s="25" t="str">
        <f t="shared" si="803"/>
        <v/>
      </c>
      <c r="AI1191" s="25" t="str">
        <f t="shared" si="804"/>
        <v/>
      </c>
      <c r="AJ1191" s="1" t="str">
        <f t="shared" si="812"/>
        <v/>
      </c>
      <c r="AK1191" s="10" t="e">
        <f t="shared" si="813"/>
        <v>#DIV/0!</v>
      </c>
      <c r="AL1191" s="10" t="e">
        <f t="shared" si="818"/>
        <v>#DIV/0!</v>
      </c>
      <c r="AM1191">
        <f t="shared" si="814"/>
        <v>0</v>
      </c>
      <c r="AN1191">
        <f t="shared" si="805"/>
        <v>0</v>
      </c>
      <c r="AO1191">
        <f t="shared" si="806"/>
        <v>0</v>
      </c>
      <c r="AP1191">
        <f t="shared" ca="1" si="792"/>
        <v>1.6466008415742604E-3</v>
      </c>
      <c r="AQ1191">
        <f t="shared" ca="1" si="792"/>
        <v>3.0136750578314182E-2</v>
      </c>
      <c r="AR1191">
        <f t="shared" ca="1" si="819"/>
        <v>5.4637637103421573E-2</v>
      </c>
      <c r="AS1191">
        <f t="shared" ca="1" si="820"/>
        <v>5.1807023740860103</v>
      </c>
      <c r="AT1191">
        <f t="shared" si="807"/>
        <v>0</v>
      </c>
      <c r="AU1191">
        <f t="shared" ca="1" si="821"/>
        <v>6.1622660069043022E-3</v>
      </c>
      <c r="AV1191" t="e">
        <f t="shared" si="816"/>
        <v>#DIV/0!</v>
      </c>
      <c r="AW1191" t="e">
        <f t="shared" si="830"/>
        <v>#DIV/0!</v>
      </c>
      <c r="AX1191" t="e">
        <f t="shared" si="829"/>
        <v>#DIV/0!</v>
      </c>
      <c r="AY1191" t="e">
        <f t="shared" si="834"/>
        <v>#DIV/0!</v>
      </c>
      <c r="AZ1191" t="e">
        <f t="shared" si="833"/>
        <v>#DIV/0!</v>
      </c>
    </row>
    <row r="1192" spans="7:52" x14ac:dyDescent="0.3">
      <c r="G1192" s="1" t="str">
        <f t="shared" si="815"/>
        <v/>
      </c>
      <c r="H1192" s="2" t="str">
        <f t="shared" si="828"/>
        <v/>
      </c>
      <c r="I1192" s="6" t="str" cm="1">
        <f t="array" ref="I1192">_xlfn.IFS(AND(G1191&lt;H1191,G1192&gt;H1192),"BUY", AND(G1191&gt;H1191,G1192&lt;H1192),"SELL",TRUE,"")</f>
        <v/>
      </c>
      <c r="J1192" s="1">
        <f t="shared" ca="1" si="794"/>
        <v>0</v>
      </c>
      <c r="K1192" s="3" t="str">
        <f t="shared" ca="1" si="808"/>
        <v/>
      </c>
      <c r="L1192" s="3" t="str">
        <f t="shared" si="809"/>
        <v/>
      </c>
      <c r="M1192" s="3" t="str">
        <f t="shared" si="810"/>
        <v/>
      </c>
      <c r="N1192" s="4">
        <f t="shared" si="795"/>
        <v>-1</v>
      </c>
      <c r="O1192" s="2" t="str">
        <f t="shared" si="811"/>
        <v/>
      </c>
      <c r="P1192" s="1" t="str">
        <f t="shared" si="796"/>
        <v/>
      </c>
      <c r="Q1192" s="1" t="str">
        <f t="shared" si="797"/>
        <v/>
      </c>
      <c r="R1192" s="1" t="str">
        <f>IF(ISBLANK(A1192),"",SUM($Q$2:Q1192))</f>
        <v/>
      </c>
      <c r="S1192" s="1" t="str">
        <f>IF(ISBLANK(A1192),"",SUM($F$2:F1192))</f>
        <v/>
      </c>
      <c r="T1192" s="1" t="str">
        <f t="shared" si="798"/>
        <v/>
      </c>
      <c r="U1192" s="1" t="str">
        <f t="shared" si="799"/>
        <v/>
      </c>
      <c r="V1192" s="17">
        <f t="shared" si="800"/>
        <v>0</v>
      </c>
      <c r="W1192" s="17">
        <f t="shared" si="801"/>
        <v>0</v>
      </c>
      <c r="X1192" s="17">
        <f t="shared" si="802"/>
        <v>0</v>
      </c>
      <c r="Y1192" s="22">
        <f t="shared" si="832"/>
        <v>0</v>
      </c>
      <c r="Z1192" s="22">
        <f t="shared" si="832"/>
        <v>0</v>
      </c>
      <c r="AA1192" s="22">
        <f t="shared" si="832"/>
        <v>0</v>
      </c>
      <c r="AB1192" s="23" t="str">
        <f t="shared" si="822"/>
        <v/>
      </c>
      <c r="AC1192" s="23" t="str">
        <f t="shared" si="823"/>
        <v/>
      </c>
      <c r="AD1192" s="23" t="str">
        <f t="shared" si="824"/>
        <v/>
      </c>
      <c r="AE1192" s="23" t="str">
        <f t="shared" si="825"/>
        <v/>
      </c>
      <c r="AF1192" s="23" t="str">
        <f t="shared" si="826"/>
        <v/>
      </c>
      <c r="AG1192" s="23" t="str">
        <f t="shared" si="831"/>
        <v/>
      </c>
      <c r="AH1192" s="25" t="str">
        <f t="shared" si="803"/>
        <v/>
      </c>
      <c r="AI1192" s="25" t="str">
        <f t="shared" si="804"/>
        <v/>
      </c>
      <c r="AJ1192" s="1" t="str">
        <f t="shared" si="812"/>
        <v/>
      </c>
      <c r="AK1192" s="10" t="e">
        <f t="shared" si="813"/>
        <v>#DIV/0!</v>
      </c>
      <c r="AL1192" s="10" t="e">
        <f t="shared" si="818"/>
        <v>#DIV/0!</v>
      </c>
      <c r="AM1192">
        <f t="shared" si="814"/>
        <v>0</v>
      </c>
      <c r="AN1192">
        <f t="shared" si="805"/>
        <v>0</v>
      </c>
      <c r="AO1192">
        <f t="shared" si="806"/>
        <v>0</v>
      </c>
      <c r="AP1192">
        <f t="shared" ca="1" si="792"/>
        <v>1.5289864957475274E-3</v>
      </c>
      <c r="AQ1192">
        <f t="shared" ca="1" si="792"/>
        <v>2.7984125537006025E-2</v>
      </c>
      <c r="AR1192">
        <f t="shared" ca="1" si="819"/>
        <v>5.4637637103421566E-2</v>
      </c>
      <c r="AS1192">
        <f t="shared" ca="1" si="820"/>
        <v>5.1807023740860103</v>
      </c>
      <c r="AT1192">
        <f t="shared" si="807"/>
        <v>0</v>
      </c>
      <c r="AU1192">
        <f t="shared" ca="1" si="821"/>
        <v>5.7221041492682813E-3</v>
      </c>
      <c r="AV1192" t="e">
        <f t="shared" si="816"/>
        <v>#DIV/0!</v>
      </c>
      <c r="AW1192" t="e">
        <f t="shared" si="830"/>
        <v>#DIV/0!</v>
      </c>
      <c r="AX1192" t="e">
        <f t="shared" si="829"/>
        <v>#DIV/0!</v>
      </c>
      <c r="AY1192" t="e">
        <f t="shared" si="834"/>
        <v>#DIV/0!</v>
      </c>
      <c r="AZ1192" t="e">
        <f t="shared" si="833"/>
        <v>#DIV/0!</v>
      </c>
    </row>
    <row r="1193" spans="7:52" x14ac:dyDescent="0.3">
      <c r="G1193" s="1" t="str">
        <f t="shared" si="815"/>
        <v/>
      </c>
      <c r="H1193" s="2" t="str">
        <f t="shared" si="828"/>
        <v/>
      </c>
      <c r="I1193" s="6" t="str" cm="1">
        <f t="array" ref="I1193">_xlfn.IFS(AND(G1192&lt;H1192,G1193&gt;H1193),"BUY", AND(G1192&gt;H1192,G1193&lt;H1193),"SELL",TRUE,"")</f>
        <v/>
      </c>
      <c r="J1193" s="1">
        <f t="shared" ca="1" si="794"/>
        <v>0</v>
      </c>
      <c r="K1193" s="3" t="str">
        <f t="shared" ca="1" si="808"/>
        <v/>
      </c>
      <c r="L1193" s="3" t="str">
        <f t="shared" si="809"/>
        <v/>
      </c>
      <c r="M1193" s="3" t="str">
        <f t="shared" si="810"/>
        <v/>
      </c>
      <c r="N1193" s="4">
        <f t="shared" si="795"/>
        <v>-1</v>
      </c>
      <c r="O1193" s="2" t="str">
        <f t="shared" si="811"/>
        <v/>
      </c>
      <c r="P1193" s="1" t="str">
        <f t="shared" si="796"/>
        <v/>
      </c>
      <c r="Q1193" s="1" t="str">
        <f t="shared" si="797"/>
        <v/>
      </c>
      <c r="R1193" s="1" t="str">
        <f>IF(ISBLANK(A1193),"",SUM($Q$2:Q1193))</f>
        <v/>
      </c>
      <c r="S1193" s="1" t="str">
        <f>IF(ISBLANK(A1193),"",SUM($F$2:F1193))</f>
        <v/>
      </c>
      <c r="T1193" s="1" t="str">
        <f t="shared" si="798"/>
        <v/>
      </c>
      <c r="U1193" s="1" t="str">
        <f t="shared" si="799"/>
        <v/>
      </c>
      <c r="V1193" s="17">
        <f t="shared" si="800"/>
        <v>0</v>
      </c>
      <c r="W1193" s="17">
        <f t="shared" si="801"/>
        <v>0</v>
      </c>
      <c r="X1193" s="17">
        <f t="shared" si="802"/>
        <v>0</v>
      </c>
      <c r="Y1193" s="22">
        <f t="shared" si="832"/>
        <v>0</v>
      </c>
      <c r="Z1193" s="22">
        <f t="shared" si="832"/>
        <v>0</v>
      </c>
      <c r="AA1193" s="22">
        <f t="shared" si="832"/>
        <v>0</v>
      </c>
      <c r="AB1193" s="23" t="str">
        <f t="shared" si="822"/>
        <v/>
      </c>
      <c r="AC1193" s="23" t="str">
        <f t="shared" si="823"/>
        <v/>
      </c>
      <c r="AD1193" s="23" t="str">
        <f t="shared" si="824"/>
        <v/>
      </c>
      <c r="AE1193" s="23" t="str">
        <f t="shared" si="825"/>
        <v/>
      </c>
      <c r="AF1193" s="23" t="str">
        <f t="shared" si="826"/>
        <v/>
      </c>
      <c r="AG1193" s="23" t="str">
        <f t="shared" si="831"/>
        <v/>
      </c>
      <c r="AH1193" s="25" t="str">
        <f t="shared" si="803"/>
        <v/>
      </c>
      <c r="AI1193" s="25" t="str">
        <f t="shared" si="804"/>
        <v/>
      </c>
      <c r="AJ1193" s="1" t="str">
        <f t="shared" si="812"/>
        <v/>
      </c>
      <c r="AK1193" s="10" t="e">
        <f t="shared" si="813"/>
        <v>#DIV/0!</v>
      </c>
      <c r="AL1193" s="10" t="e">
        <f t="shared" si="818"/>
        <v>#DIV/0!</v>
      </c>
      <c r="AM1193">
        <f t="shared" si="814"/>
        <v>0</v>
      </c>
      <c r="AN1193">
        <f t="shared" si="805"/>
        <v>0</v>
      </c>
      <c r="AO1193">
        <f t="shared" si="806"/>
        <v>0</v>
      </c>
      <c r="AP1193">
        <f t="shared" ca="1" si="792"/>
        <v>1.4197731746227041E-3</v>
      </c>
      <c r="AQ1193">
        <f t="shared" ca="1" si="792"/>
        <v>2.5985259427219881E-2</v>
      </c>
      <c r="AR1193">
        <f t="shared" ca="1" si="819"/>
        <v>5.4637637103421573E-2</v>
      </c>
      <c r="AS1193">
        <f t="shared" ca="1" si="820"/>
        <v>5.1807023740860103</v>
      </c>
      <c r="AT1193">
        <f t="shared" si="807"/>
        <v>0</v>
      </c>
      <c r="AU1193">
        <f t="shared" ca="1" si="821"/>
        <v>5.3133824243205476E-3</v>
      </c>
      <c r="AV1193" t="e">
        <f t="shared" si="816"/>
        <v>#DIV/0!</v>
      </c>
      <c r="AW1193" t="e">
        <f t="shared" si="830"/>
        <v>#DIV/0!</v>
      </c>
      <c r="AX1193" t="e">
        <f t="shared" si="829"/>
        <v>#DIV/0!</v>
      </c>
      <c r="AY1193" t="e">
        <f t="shared" si="834"/>
        <v>#DIV/0!</v>
      </c>
      <c r="AZ1193" t="e">
        <f t="shared" si="833"/>
        <v>#DIV/0!</v>
      </c>
    </row>
    <row r="1194" spans="7:52" x14ac:dyDescent="0.3">
      <c r="G1194" s="1" t="str">
        <f t="shared" si="815"/>
        <v/>
      </c>
      <c r="H1194" s="2" t="str">
        <f t="shared" si="828"/>
        <v/>
      </c>
      <c r="I1194" s="6" t="str" cm="1">
        <f t="array" ref="I1194">_xlfn.IFS(AND(G1193&lt;H1193,G1194&gt;H1194),"BUY", AND(G1193&gt;H1193,G1194&lt;H1194),"SELL",TRUE,"")</f>
        <v/>
      </c>
      <c r="J1194" s="1">
        <f t="shared" ca="1" si="794"/>
        <v>0</v>
      </c>
      <c r="K1194" s="3" t="str">
        <f t="shared" ca="1" si="808"/>
        <v/>
      </c>
      <c r="L1194" s="3" t="str">
        <f t="shared" si="809"/>
        <v/>
      </c>
      <c r="M1194" s="3" t="str">
        <f t="shared" si="810"/>
        <v/>
      </c>
      <c r="N1194" s="4">
        <f t="shared" si="795"/>
        <v>-1</v>
      </c>
      <c r="O1194" s="2" t="str">
        <f t="shared" si="811"/>
        <v/>
      </c>
      <c r="P1194" s="1" t="str">
        <f t="shared" si="796"/>
        <v/>
      </c>
      <c r="Q1194" s="1" t="str">
        <f t="shared" si="797"/>
        <v/>
      </c>
      <c r="R1194" s="1" t="str">
        <f>IF(ISBLANK(A1194),"",SUM($Q$2:Q1194))</f>
        <v/>
      </c>
      <c r="S1194" s="1" t="str">
        <f>IF(ISBLANK(A1194),"",SUM($F$2:F1194))</f>
        <v/>
      </c>
      <c r="T1194" s="1" t="str">
        <f t="shared" si="798"/>
        <v/>
      </c>
      <c r="U1194" s="1" t="str">
        <f t="shared" si="799"/>
        <v/>
      </c>
      <c r="V1194" s="17">
        <f t="shared" si="800"/>
        <v>0</v>
      </c>
      <c r="W1194" s="17">
        <f t="shared" si="801"/>
        <v>0</v>
      </c>
      <c r="X1194" s="17">
        <f t="shared" si="802"/>
        <v>0</v>
      </c>
      <c r="Y1194" s="22">
        <f t="shared" si="832"/>
        <v>0</v>
      </c>
      <c r="Z1194" s="22">
        <f t="shared" si="832"/>
        <v>0</v>
      </c>
      <c r="AA1194" s="22">
        <f t="shared" si="832"/>
        <v>0</v>
      </c>
      <c r="AB1194" s="23" t="str">
        <f t="shared" si="822"/>
        <v/>
      </c>
      <c r="AC1194" s="23" t="str">
        <f t="shared" si="823"/>
        <v/>
      </c>
      <c r="AD1194" s="23" t="str">
        <f t="shared" si="824"/>
        <v/>
      </c>
      <c r="AE1194" s="23" t="str">
        <f t="shared" si="825"/>
        <v/>
      </c>
      <c r="AF1194" s="23" t="str">
        <f t="shared" si="826"/>
        <v/>
      </c>
      <c r="AG1194" s="23" t="str">
        <f t="shared" si="831"/>
        <v/>
      </c>
      <c r="AH1194" s="25" t="str">
        <f t="shared" si="803"/>
        <v/>
      </c>
      <c r="AI1194" s="25" t="str">
        <f t="shared" si="804"/>
        <v/>
      </c>
      <c r="AJ1194" s="1" t="str">
        <f t="shared" si="812"/>
        <v/>
      </c>
      <c r="AK1194" s="10" t="e">
        <f t="shared" si="813"/>
        <v>#DIV/0!</v>
      </c>
      <c r="AL1194" s="10" t="e">
        <f t="shared" si="818"/>
        <v>#DIV/0!</v>
      </c>
      <c r="AM1194">
        <f t="shared" si="814"/>
        <v>0</v>
      </c>
      <c r="AN1194">
        <f t="shared" si="805"/>
        <v>0</v>
      </c>
      <c r="AO1194">
        <f t="shared" si="806"/>
        <v>0</v>
      </c>
      <c r="AP1194">
        <f t="shared" ca="1" si="792"/>
        <v>1.3183608050067967E-3</v>
      </c>
      <c r="AQ1194">
        <f t="shared" ca="1" si="792"/>
        <v>2.4129169468132743E-2</v>
      </c>
      <c r="AR1194">
        <f t="shared" ca="1" si="819"/>
        <v>5.463763710342158E-2</v>
      </c>
      <c r="AS1194">
        <f t="shared" ca="1" si="820"/>
        <v>5.1807023740860103</v>
      </c>
      <c r="AT1194">
        <f t="shared" si="807"/>
        <v>0</v>
      </c>
      <c r="AU1194">
        <f t="shared" ca="1" si="821"/>
        <v>4.9338551082976512E-3</v>
      </c>
      <c r="AV1194" t="e">
        <f t="shared" si="816"/>
        <v>#DIV/0!</v>
      </c>
      <c r="AW1194" t="e">
        <f t="shared" si="830"/>
        <v>#DIV/0!</v>
      </c>
      <c r="AX1194" t="e">
        <f t="shared" si="829"/>
        <v>#DIV/0!</v>
      </c>
      <c r="AY1194" t="e">
        <f t="shared" si="834"/>
        <v>#DIV/0!</v>
      </c>
      <c r="AZ1194" t="e">
        <f t="shared" si="833"/>
        <v>#DIV/0!</v>
      </c>
    </row>
    <row r="1195" spans="7:52" x14ac:dyDescent="0.3">
      <c r="G1195" s="1" t="str">
        <f t="shared" si="815"/>
        <v/>
      </c>
      <c r="H1195" s="2" t="str">
        <f t="shared" si="828"/>
        <v/>
      </c>
      <c r="I1195" s="6" t="str" cm="1">
        <f t="array" ref="I1195">_xlfn.IFS(AND(G1194&lt;H1194,G1195&gt;H1195),"BUY", AND(G1194&gt;H1194,G1195&lt;H1195),"SELL",TRUE,"")</f>
        <v/>
      </c>
      <c r="J1195" s="1">
        <f t="shared" ca="1" si="794"/>
        <v>0</v>
      </c>
      <c r="K1195" s="3" t="str">
        <f t="shared" ca="1" si="808"/>
        <v/>
      </c>
      <c r="L1195" s="3" t="str">
        <f t="shared" si="809"/>
        <v/>
      </c>
      <c r="M1195" s="3" t="str">
        <f t="shared" si="810"/>
        <v/>
      </c>
      <c r="N1195" s="4">
        <f t="shared" si="795"/>
        <v>-1</v>
      </c>
      <c r="O1195" s="2" t="str">
        <f t="shared" si="811"/>
        <v/>
      </c>
      <c r="P1195" s="1" t="str">
        <f t="shared" si="796"/>
        <v/>
      </c>
      <c r="Q1195" s="1" t="str">
        <f t="shared" si="797"/>
        <v/>
      </c>
      <c r="R1195" s="1" t="str">
        <f>IF(ISBLANK(A1195),"",SUM($Q$2:Q1195))</f>
        <v/>
      </c>
      <c r="S1195" s="1" t="str">
        <f>IF(ISBLANK(A1195),"",SUM($F$2:F1195))</f>
        <v/>
      </c>
      <c r="T1195" s="1" t="str">
        <f t="shared" si="798"/>
        <v/>
      </c>
      <c r="U1195" s="1" t="str">
        <f t="shared" si="799"/>
        <v/>
      </c>
      <c r="V1195" s="17">
        <f t="shared" si="800"/>
        <v>0</v>
      </c>
      <c r="W1195" s="17">
        <f t="shared" si="801"/>
        <v>0</v>
      </c>
      <c r="X1195" s="17">
        <f t="shared" si="802"/>
        <v>0</v>
      </c>
      <c r="Y1195" s="22">
        <f t="shared" si="832"/>
        <v>0</v>
      </c>
      <c r="Z1195" s="22">
        <f t="shared" si="832"/>
        <v>0</v>
      </c>
      <c r="AA1195" s="22">
        <f t="shared" si="832"/>
        <v>0</v>
      </c>
      <c r="AB1195" s="23" t="str">
        <f t="shared" si="822"/>
        <v/>
      </c>
      <c r="AC1195" s="23" t="str">
        <f t="shared" si="823"/>
        <v/>
      </c>
      <c r="AD1195" s="23" t="str">
        <f t="shared" si="824"/>
        <v/>
      </c>
      <c r="AE1195" s="23" t="str">
        <f t="shared" si="825"/>
        <v/>
      </c>
      <c r="AF1195" s="23" t="str">
        <f t="shared" si="826"/>
        <v/>
      </c>
      <c r="AG1195" s="23" t="str">
        <f t="shared" si="831"/>
        <v/>
      </c>
      <c r="AH1195" s="25" t="str">
        <f t="shared" si="803"/>
        <v/>
      </c>
      <c r="AI1195" s="25" t="str">
        <f t="shared" si="804"/>
        <v/>
      </c>
      <c r="AJ1195" s="1" t="str">
        <f t="shared" si="812"/>
        <v/>
      </c>
      <c r="AK1195" s="10" t="e">
        <f t="shared" si="813"/>
        <v>#DIV/0!</v>
      </c>
      <c r="AL1195" s="10" t="e">
        <f t="shared" si="818"/>
        <v>#DIV/0!</v>
      </c>
      <c r="AM1195">
        <f t="shared" si="814"/>
        <v>0</v>
      </c>
      <c r="AN1195">
        <f t="shared" si="805"/>
        <v>0</v>
      </c>
      <c r="AO1195">
        <f t="shared" si="806"/>
        <v>0</v>
      </c>
      <c r="AP1195">
        <f t="shared" ca="1" si="792"/>
        <v>1.2241921760777397E-3</v>
      </c>
      <c r="AQ1195">
        <f t="shared" ca="1" si="792"/>
        <v>2.2405657363266118E-2</v>
      </c>
      <c r="AR1195">
        <f t="shared" ca="1" si="819"/>
        <v>5.4637637103421573E-2</v>
      </c>
      <c r="AS1195">
        <f t="shared" ca="1" si="820"/>
        <v>5.1807023740860103</v>
      </c>
      <c r="AT1195">
        <f t="shared" si="807"/>
        <v>0</v>
      </c>
      <c r="AU1195">
        <f t="shared" ca="1" si="821"/>
        <v>4.5814368862763912E-3</v>
      </c>
      <c r="AV1195" t="e">
        <f t="shared" si="816"/>
        <v>#DIV/0!</v>
      </c>
      <c r="AW1195" t="e">
        <f t="shared" si="830"/>
        <v>#DIV/0!</v>
      </c>
      <c r="AX1195" t="e">
        <f t="shared" si="829"/>
        <v>#DIV/0!</v>
      </c>
      <c r="AY1195" t="e">
        <f t="shared" si="834"/>
        <v>#DIV/0!</v>
      </c>
      <c r="AZ1195" t="e">
        <f t="shared" si="833"/>
        <v>#DIV/0!</v>
      </c>
    </row>
    <row r="1196" spans="7:52" x14ac:dyDescent="0.3">
      <c r="G1196" s="1" t="str">
        <f t="shared" si="815"/>
        <v/>
      </c>
      <c r="H1196" s="2" t="str">
        <f t="shared" si="828"/>
        <v/>
      </c>
      <c r="I1196" s="6" t="str" cm="1">
        <f t="array" ref="I1196">_xlfn.IFS(AND(G1195&lt;H1195,G1196&gt;H1196),"BUY", AND(G1195&gt;H1195,G1196&lt;H1196),"SELL",TRUE,"")</f>
        <v/>
      </c>
      <c r="J1196" s="1">
        <f t="shared" ca="1" si="794"/>
        <v>0</v>
      </c>
      <c r="K1196" s="3" t="str">
        <f t="shared" ca="1" si="808"/>
        <v/>
      </c>
      <c r="L1196" s="3" t="str">
        <f t="shared" si="809"/>
        <v/>
      </c>
      <c r="M1196" s="3" t="str">
        <f t="shared" si="810"/>
        <v/>
      </c>
      <c r="N1196" s="4">
        <f t="shared" si="795"/>
        <v>-1</v>
      </c>
      <c r="O1196" s="2" t="str">
        <f t="shared" si="811"/>
        <v/>
      </c>
      <c r="P1196" s="1" t="str">
        <f t="shared" si="796"/>
        <v/>
      </c>
      <c r="Q1196" s="1" t="str">
        <f t="shared" si="797"/>
        <v/>
      </c>
      <c r="R1196" s="1" t="str">
        <f>IF(ISBLANK(A1196),"",SUM($Q$2:Q1196))</f>
        <v/>
      </c>
      <c r="S1196" s="1" t="str">
        <f>IF(ISBLANK(A1196),"",SUM($F$2:F1196))</f>
        <v/>
      </c>
      <c r="T1196" s="1" t="str">
        <f t="shared" si="798"/>
        <v/>
      </c>
      <c r="U1196" s="1" t="str">
        <f t="shared" si="799"/>
        <v/>
      </c>
      <c r="V1196" s="17">
        <f t="shared" si="800"/>
        <v>0</v>
      </c>
      <c r="W1196" s="17">
        <f t="shared" si="801"/>
        <v>0</v>
      </c>
      <c r="X1196" s="17">
        <f t="shared" si="802"/>
        <v>0</v>
      </c>
      <c r="Y1196" s="22">
        <f t="shared" si="832"/>
        <v>0</v>
      </c>
      <c r="Z1196" s="22">
        <f t="shared" si="832"/>
        <v>0</v>
      </c>
      <c r="AA1196" s="22">
        <f t="shared" si="832"/>
        <v>0</v>
      </c>
      <c r="AB1196" s="23" t="str">
        <f t="shared" si="822"/>
        <v/>
      </c>
      <c r="AC1196" s="23" t="str">
        <f t="shared" si="823"/>
        <v/>
      </c>
      <c r="AD1196" s="23" t="str">
        <f t="shared" si="824"/>
        <v/>
      </c>
      <c r="AE1196" s="23" t="str">
        <f t="shared" si="825"/>
        <v/>
      </c>
      <c r="AF1196" s="23" t="str">
        <f t="shared" si="826"/>
        <v/>
      </c>
      <c r="AG1196" s="23" t="str">
        <f t="shared" si="831"/>
        <v/>
      </c>
      <c r="AH1196" s="25" t="str">
        <f t="shared" si="803"/>
        <v/>
      </c>
      <c r="AI1196" s="25" t="str">
        <f t="shared" si="804"/>
        <v/>
      </c>
      <c r="AJ1196" s="1" t="str">
        <f t="shared" si="812"/>
        <v/>
      </c>
      <c r="AK1196" s="10" t="e">
        <f t="shared" si="813"/>
        <v>#DIV/0!</v>
      </c>
      <c r="AL1196" s="10" t="e">
        <f t="shared" si="818"/>
        <v>#DIV/0!</v>
      </c>
      <c r="AM1196">
        <f t="shared" si="814"/>
        <v>0</v>
      </c>
      <c r="AN1196">
        <f t="shared" si="805"/>
        <v>0</v>
      </c>
      <c r="AO1196">
        <f t="shared" si="806"/>
        <v>0</v>
      </c>
      <c r="AP1196">
        <f t="shared" ca="1" si="792"/>
        <v>1.1367498777864727E-3</v>
      </c>
      <c r="AQ1196">
        <f t="shared" ca="1" si="792"/>
        <v>2.0805253265889966E-2</v>
      </c>
      <c r="AR1196">
        <f t="shared" ca="1" si="819"/>
        <v>5.4637637103421587E-2</v>
      </c>
      <c r="AS1196">
        <f t="shared" ca="1" si="820"/>
        <v>5.1807023740860103</v>
      </c>
      <c r="AT1196">
        <f t="shared" si="807"/>
        <v>0</v>
      </c>
      <c r="AU1196">
        <f t="shared" ca="1" si="821"/>
        <v>4.2541913943995062E-3</v>
      </c>
      <c r="AV1196" t="e">
        <f t="shared" si="816"/>
        <v>#DIV/0!</v>
      </c>
      <c r="AW1196" t="e">
        <f t="shared" si="830"/>
        <v>#DIV/0!</v>
      </c>
      <c r="AX1196" t="e">
        <f t="shared" si="829"/>
        <v>#DIV/0!</v>
      </c>
      <c r="AY1196" t="e">
        <f t="shared" si="834"/>
        <v>#DIV/0!</v>
      </c>
      <c r="AZ1196" t="e">
        <f t="shared" si="833"/>
        <v>#DIV/0!</v>
      </c>
    </row>
    <row r="1197" spans="7:52" x14ac:dyDescent="0.3">
      <c r="G1197" s="1" t="str">
        <f t="shared" si="815"/>
        <v/>
      </c>
      <c r="H1197" s="2" t="str">
        <f t="shared" si="828"/>
        <v/>
      </c>
      <c r="I1197" s="6" t="str" cm="1">
        <f t="array" ref="I1197">_xlfn.IFS(AND(G1196&lt;H1196,G1197&gt;H1197),"BUY", AND(G1196&gt;H1196,G1197&lt;H1197),"SELL",TRUE,"")</f>
        <v/>
      </c>
      <c r="J1197" s="1">
        <f t="shared" ca="1" si="794"/>
        <v>0</v>
      </c>
      <c r="K1197" s="3" t="str">
        <f t="shared" ca="1" si="808"/>
        <v/>
      </c>
      <c r="L1197" s="3" t="str">
        <f t="shared" si="809"/>
        <v/>
      </c>
      <c r="M1197" s="3" t="str">
        <f t="shared" si="810"/>
        <v/>
      </c>
      <c r="N1197" s="4">
        <f t="shared" si="795"/>
        <v>-1</v>
      </c>
      <c r="O1197" s="2" t="str">
        <f t="shared" si="811"/>
        <v/>
      </c>
      <c r="P1197" s="1" t="str">
        <f t="shared" si="796"/>
        <v/>
      </c>
      <c r="Q1197" s="1" t="str">
        <f t="shared" si="797"/>
        <v/>
      </c>
      <c r="R1197" s="1" t="str">
        <f>IF(ISBLANK(A1197),"",SUM($Q$2:Q1197))</f>
        <v/>
      </c>
      <c r="S1197" s="1" t="str">
        <f>IF(ISBLANK(A1197),"",SUM($F$2:F1197))</f>
        <v/>
      </c>
      <c r="T1197" s="1" t="str">
        <f t="shared" si="798"/>
        <v/>
      </c>
      <c r="U1197" s="1" t="str">
        <f t="shared" si="799"/>
        <v/>
      </c>
      <c r="V1197" s="17">
        <f t="shared" si="800"/>
        <v>0</v>
      </c>
      <c r="W1197" s="17">
        <f t="shared" si="801"/>
        <v>0</v>
      </c>
      <c r="X1197" s="17">
        <f t="shared" si="802"/>
        <v>0</v>
      </c>
      <c r="Y1197" s="22">
        <f t="shared" si="832"/>
        <v>0</v>
      </c>
      <c r="Z1197" s="22">
        <f t="shared" si="832"/>
        <v>0</v>
      </c>
      <c r="AA1197" s="22">
        <f t="shared" si="832"/>
        <v>0</v>
      </c>
      <c r="AB1197" s="23" t="str">
        <f t="shared" si="822"/>
        <v/>
      </c>
      <c r="AC1197" s="23" t="str">
        <f t="shared" si="823"/>
        <v/>
      </c>
      <c r="AD1197" s="23" t="str">
        <f t="shared" si="824"/>
        <v/>
      </c>
      <c r="AE1197" s="23" t="str">
        <f t="shared" si="825"/>
        <v/>
      </c>
      <c r="AF1197" s="23" t="str">
        <f t="shared" si="826"/>
        <v/>
      </c>
      <c r="AG1197" s="23" t="str">
        <f t="shared" si="831"/>
        <v/>
      </c>
      <c r="AH1197" s="25" t="str">
        <f t="shared" si="803"/>
        <v/>
      </c>
      <c r="AI1197" s="25" t="str">
        <f t="shared" si="804"/>
        <v/>
      </c>
      <c r="AJ1197" s="1" t="str">
        <f t="shared" si="812"/>
        <v/>
      </c>
      <c r="AK1197" s="10" t="e">
        <f t="shared" si="813"/>
        <v>#DIV/0!</v>
      </c>
      <c r="AL1197" s="10" t="e">
        <f t="shared" si="818"/>
        <v>#DIV/0!</v>
      </c>
      <c r="AM1197">
        <f t="shared" si="814"/>
        <v>0</v>
      </c>
      <c r="AN1197">
        <f t="shared" si="805"/>
        <v>0</v>
      </c>
      <c r="AO1197">
        <f t="shared" si="806"/>
        <v>0</v>
      </c>
      <c r="AP1197">
        <f t="shared" ca="1" si="792"/>
        <v>1.0555534579445819E-3</v>
      </c>
      <c r="AQ1197">
        <f t="shared" ca="1" si="792"/>
        <v>1.9319163746897825E-2</v>
      </c>
      <c r="AR1197">
        <f t="shared" ca="1" si="819"/>
        <v>5.4637637103421587E-2</v>
      </c>
      <c r="AS1197">
        <f t="shared" ca="1" si="820"/>
        <v>5.1807023740860103</v>
      </c>
      <c r="AT1197">
        <f t="shared" si="807"/>
        <v>0</v>
      </c>
      <c r="AU1197">
        <f t="shared" ca="1" si="821"/>
        <v>3.9503205805138273E-3</v>
      </c>
      <c r="AV1197" t="e">
        <f t="shared" si="816"/>
        <v>#DIV/0!</v>
      </c>
      <c r="AW1197" t="e">
        <f t="shared" si="830"/>
        <v>#DIV/0!</v>
      </c>
      <c r="AX1197" t="e">
        <f t="shared" si="829"/>
        <v>#DIV/0!</v>
      </c>
      <c r="AY1197" t="e">
        <f t="shared" si="834"/>
        <v>#DIV/0!</v>
      </c>
      <c r="AZ1197" t="e">
        <f t="shared" si="833"/>
        <v>#DIV/0!</v>
      </c>
    </row>
    <row r="1198" spans="7:52" x14ac:dyDescent="0.3">
      <c r="G1198" s="1" t="str">
        <f t="shared" si="815"/>
        <v/>
      </c>
      <c r="H1198" s="2" t="str">
        <f t="shared" si="828"/>
        <v/>
      </c>
      <c r="I1198" s="6" t="str" cm="1">
        <f t="array" ref="I1198">_xlfn.IFS(AND(G1197&lt;H1197,G1198&gt;H1198),"BUY", AND(G1197&gt;H1197,G1198&lt;H1198),"SELL",TRUE,"")</f>
        <v/>
      </c>
      <c r="J1198" s="1">
        <f t="shared" ca="1" si="794"/>
        <v>0</v>
      </c>
      <c r="K1198" s="3" t="str">
        <f t="shared" ca="1" si="808"/>
        <v/>
      </c>
      <c r="L1198" s="3" t="str">
        <f t="shared" si="809"/>
        <v/>
      </c>
      <c r="M1198" s="3" t="str">
        <f t="shared" si="810"/>
        <v/>
      </c>
      <c r="N1198" s="4">
        <f t="shared" si="795"/>
        <v>-1</v>
      </c>
      <c r="O1198" s="2" t="str">
        <f t="shared" si="811"/>
        <v/>
      </c>
      <c r="P1198" s="1" t="str">
        <f t="shared" si="796"/>
        <v/>
      </c>
      <c r="Q1198" s="1" t="str">
        <f t="shared" si="797"/>
        <v/>
      </c>
      <c r="R1198" s="1" t="str">
        <f>IF(ISBLANK(A1198),"",SUM($Q$2:Q1198))</f>
        <v/>
      </c>
      <c r="S1198" s="1" t="str">
        <f>IF(ISBLANK(A1198),"",SUM($F$2:F1198))</f>
        <v/>
      </c>
      <c r="T1198" s="1" t="str">
        <f t="shared" si="798"/>
        <v/>
      </c>
      <c r="U1198" s="1" t="str">
        <f t="shared" si="799"/>
        <v/>
      </c>
      <c r="V1198" s="17">
        <f t="shared" si="800"/>
        <v>0</v>
      </c>
      <c r="W1198" s="17">
        <f t="shared" si="801"/>
        <v>0</v>
      </c>
      <c r="X1198" s="17">
        <f t="shared" si="802"/>
        <v>0</v>
      </c>
      <c r="Y1198" s="22">
        <f t="shared" si="832"/>
        <v>0</v>
      </c>
      <c r="Z1198" s="22">
        <f t="shared" si="832"/>
        <v>0</v>
      </c>
      <c r="AA1198" s="22">
        <f t="shared" si="832"/>
        <v>0</v>
      </c>
      <c r="AB1198" s="23" t="str">
        <f t="shared" si="822"/>
        <v/>
      </c>
      <c r="AC1198" s="23" t="str">
        <f t="shared" si="823"/>
        <v/>
      </c>
      <c r="AD1198" s="23" t="str">
        <f t="shared" si="824"/>
        <v/>
      </c>
      <c r="AE1198" s="23" t="str">
        <f t="shared" si="825"/>
        <v/>
      </c>
      <c r="AF1198" s="23" t="str">
        <f t="shared" si="826"/>
        <v/>
      </c>
      <c r="AG1198" s="23" t="str">
        <f t="shared" si="831"/>
        <v/>
      </c>
      <c r="AH1198" s="25" t="str">
        <f t="shared" si="803"/>
        <v/>
      </c>
      <c r="AI1198" s="25" t="str">
        <f t="shared" si="804"/>
        <v/>
      </c>
      <c r="AJ1198" s="1" t="str">
        <f t="shared" si="812"/>
        <v/>
      </c>
      <c r="AK1198" s="10" t="e">
        <f t="shared" si="813"/>
        <v>#DIV/0!</v>
      </c>
      <c r="AL1198" s="10" t="e">
        <f t="shared" si="818"/>
        <v>#DIV/0!</v>
      </c>
      <c r="AM1198">
        <f t="shared" si="814"/>
        <v>0</v>
      </c>
      <c r="AN1198">
        <f t="shared" si="805"/>
        <v>0</v>
      </c>
      <c r="AO1198">
        <f t="shared" si="806"/>
        <v>0</v>
      </c>
      <c r="AP1198">
        <f t="shared" ca="1" si="792"/>
        <v>9.801567823771117E-4</v>
      </c>
      <c r="AQ1198">
        <f t="shared" ca="1" si="792"/>
        <v>1.7939223479262266E-2</v>
      </c>
      <c r="AR1198">
        <f t="shared" ca="1" si="819"/>
        <v>5.4637637103421587E-2</v>
      </c>
      <c r="AS1198">
        <f t="shared" ca="1" si="820"/>
        <v>5.1807023740860103</v>
      </c>
      <c r="AT1198">
        <f t="shared" si="807"/>
        <v>0</v>
      </c>
      <c r="AU1198">
        <f t="shared" ca="1" si="821"/>
        <v>3.6681548247628399E-3</v>
      </c>
      <c r="AV1198" t="e">
        <f t="shared" si="816"/>
        <v>#DIV/0!</v>
      </c>
      <c r="AW1198" t="e">
        <f t="shared" si="830"/>
        <v>#DIV/0!</v>
      </c>
      <c r="AX1198" t="e">
        <f t="shared" si="829"/>
        <v>#DIV/0!</v>
      </c>
      <c r="AY1198" t="e">
        <f t="shared" si="834"/>
        <v>#DIV/0!</v>
      </c>
      <c r="AZ1198" t="e">
        <f t="shared" si="833"/>
        <v>#DIV/0!</v>
      </c>
    </row>
    <row r="1199" spans="7:52" x14ac:dyDescent="0.3">
      <c r="G1199" s="1" t="str">
        <f t="shared" si="815"/>
        <v/>
      </c>
      <c r="H1199" s="2" t="str">
        <f t="shared" si="828"/>
        <v/>
      </c>
      <c r="I1199" s="6" t="str" cm="1">
        <f t="array" ref="I1199">_xlfn.IFS(AND(G1198&lt;H1198,G1199&gt;H1199),"BUY", AND(G1198&gt;H1198,G1199&lt;H1199),"SELL",TRUE,"")</f>
        <v/>
      </c>
      <c r="J1199" s="1">
        <f t="shared" ca="1" si="794"/>
        <v>0</v>
      </c>
      <c r="K1199" s="3" t="str">
        <f t="shared" ca="1" si="808"/>
        <v/>
      </c>
      <c r="L1199" s="3" t="str">
        <f t="shared" si="809"/>
        <v/>
      </c>
      <c r="M1199" s="3" t="str">
        <f t="shared" si="810"/>
        <v/>
      </c>
      <c r="N1199" s="4">
        <f t="shared" si="795"/>
        <v>-1</v>
      </c>
      <c r="O1199" s="2" t="str">
        <f t="shared" si="811"/>
        <v/>
      </c>
      <c r="P1199" s="1" t="str">
        <f t="shared" si="796"/>
        <v/>
      </c>
      <c r="Q1199" s="1" t="str">
        <f t="shared" si="797"/>
        <v/>
      </c>
      <c r="R1199" s="1" t="str">
        <f>IF(ISBLANK(A1199),"",SUM($Q$2:Q1199))</f>
        <v/>
      </c>
      <c r="S1199" s="1" t="str">
        <f>IF(ISBLANK(A1199),"",SUM($F$2:F1199))</f>
        <v/>
      </c>
      <c r="T1199" s="1" t="str">
        <f t="shared" si="798"/>
        <v/>
      </c>
      <c r="U1199" s="1" t="str">
        <f t="shared" si="799"/>
        <v/>
      </c>
      <c r="V1199" s="17">
        <f t="shared" si="800"/>
        <v>0</v>
      </c>
      <c r="W1199" s="17">
        <f t="shared" si="801"/>
        <v>0</v>
      </c>
      <c r="X1199" s="17">
        <f t="shared" si="802"/>
        <v>0</v>
      </c>
      <c r="Y1199" s="22">
        <f t="shared" ref="Y1199:AA1214" si="835">SUM(V1186:V1199)</f>
        <v>0</v>
      </c>
      <c r="Z1199" s="22">
        <f t="shared" si="835"/>
        <v>0</v>
      </c>
      <c r="AA1199" s="22">
        <f t="shared" si="835"/>
        <v>0</v>
      </c>
      <c r="AB1199" s="23" t="str">
        <f t="shared" si="822"/>
        <v/>
      </c>
      <c r="AC1199" s="23" t="str">
        <f t="shared" si="823"/>
        <v/>
      </c>
      <c r="AD1199" s="23" t="str">
        <f t="shared" si="824"/>
        <v/>
      </c>
      <c r="AE1199" s="23" t="str">
        <f t="shared" si="825"/>
        <v/>
      </c>
      <c r="AF1199" s="23" t="str">
        <f t="shared" si="826"/>
        <v/>
      </c>
      <c r="AG1199" s="23" t="str">
        <f t="shared" si="831"/>
        <v/>
      </c>
      <c r="AH1199" s="25" t="str">
        <f t="shared" si="803"/>
        <v/>
      </c>
      <c r="AI1199" s="25" t="str">
        <f t="shared" si="804"/>
        <v/>
      </c>
      <c r="AJ1199" s="1" t="str">
        <f t="shared" si="812"/>
        <v/>
      </c>
      <c r="AK1199" s="10" t="e">
        <f t="shared" si="813"/>
        <v>#DIV/0!</v>
      </c>
      <c r="AL1199" s="10" t="e">
        <f t="shared" si="818"/>
        <v>#DIV/0!</v>
      </c>
      <c r="AM1199">
        <f t="shared" si="814"/>
        <v>0</v>
      </c>
      <c r="AN1199">
        <f t="shared" si="805"/>
        <v>0</v>
      </c>
      <c r="AO1199">
        <f t="shared" si="806"/>
        <v>0</v>
      </c>
      <c r="AP1199">
        <f t="shared" ca="1" si="792"/>
        <v>9.1014558363588952E-4</v>
      </c>
      <c r="AQ1199">
        <f t="shared" ca="1" si="792"/>
        <v>1.6657850373600677E-2</v>
      </c>
      <c r="AR1199">
        <f t="shared" ca="1" si="819"/>
        <v>5.4637637103421587E-2</v>
      </c>
      <c r="AS1199">
        <f t="shared" ca="1" si="820"/>
        <v>5.1807023740860103</v>
      </c>
      <c r="AT1199">
        <f t="shared" si="807"/>
        <v>0</v>
      </c>
      <c r="AU1199">
        <f t="shared" ca="1" si="821"/>
        <v>3.4061437658512088E-3</v>
      </c>
      <c r="AV1199" t="e">
        <f t="shared" si="816"/>
        <v>#DIV/0!</v>
      </c>
      <c r="AW1199" t="e">
        <f t="shared" si="830"/>
        <v>#DIV/0!</v>
      </c>
      <c r="AX1199" t="e">
        <f t="shared" si="829"/>
        <v>#DIV/0!</v>
      </c>
      <c r="AY1199" t="e">
        <f t="shared" si="834"/>
        <v>#DIV/0!</v>
      </c>
      <c r="AZ1199" t="e">
        <f t="shared" si="833"/>
        <v>#DIV/0!</v>
      </c>
    </row>
    <row r="1200" spans="7:52" x14ac:dyDescent="0.3">
      <c r="G1200" s="1" t="str">
        <f t="shared" si="815"/>
        <v/>
      </c>
      <c r="H1200" s="2" t="str">
        <f t="shared" si="828"/>
        <v/>
      </c>
      <c r="I1200" s="6" t="str" cm="1">
        <f t="array" ref="I1200">_xlfn.IFS(AND(G1199&lt;H1199,G1200&gt;H1200),"BUY", AND(G1199&gt;H1199,G1200&lt;H1200),"SELL",TRUE,"")</f>
        <v/>
      </c>
      <c r="J1200" s="1">
        <f t="shared" ca="1" si="794"/>
        <v>0</v>
      </c>
      <c r="K1200" s="3" t="str">
        <f t="shared" ca="1" si="808"/>
        <v/>
      </c>
      <c r="L1200" s="3" t="str">
        <f t="shared" si="809"/>
        <v/>
      </c>
      <c r="M1200" s="3" t="str">
        <f t="shared" si="810"/>
        <v/>
      </c>
      <c r="N1200" s="4">
        <f t="shared" si="795"/>
        <v>-1</v>
      </c>
      <c r="O1200" s="2" t="str">
        <f t="shared" si="811"/>
        <v/>
      </c>
      <c r="P1200" s="1" t="str">
        <f t="shared" si="796"/>
        <v/>
      </c>
      <c r="Q1200" s="1" t="str">
        <f t="shared" si="797"/>
        <v/>
      </c>
      <c r="R1200" s="1" t="str">
        <f>IF(ISBLANK(A1200),"",SUM($Q$2:Q1200))</f>
        <v/>
      </c>
      <c r="S1200" s="1" t="str">
        <f>IF(ISBLANK(A1200),"",SUM($F$2:F1200))</f>
        <v/>
      </c>
      <c r="T1200" s="1" t="str">
        <f t="shared" si="798"/>
        <v/>
      </c>
      <c r="U1200" s="1" t="str">
        <f t="shared" si="799"/>
        <v/>
      </c>
      <c r="V1200" s="17">
        <f t="shared" si="800"/>
        <v>0</v>
      </c>
      <c r="W1200" s="17">
        <f t="shared" si="801"/>
        <v>0</v>
      </c>
      <c r="X1200" s="17">
        <f t="shared" si="802"/>
        <v>0</v>
      </c>
      <c r="Y1200" s="22">
        <f t="shared" si="835"/>
        <v>0</v>
      </c>
      <c r="Z1200" s="22">
        <f t="shared" si="835"/>
        <v>0</v>
      </c>
      <c r="AA1200" s="22">
        <f t="shared" si="835"/>
        <v>0</v>
      </c>
      <c r="AB1200" s="23" t="str">
        <f t="shared" si="822"/>
        <v/>
      </c>
      <c r="AC1200" s="23" t="str">
        <f t="shared" si="823"/>
        <v/>
      </c>
      <c r="AD1200" s="23" t="str">
        <f t="shared" si="824"/>
        <v/>
      </c>
      <c r="AE1200" s="23" t="str">
        <f t="shared" si="825"/>
        <v/>
      </c>
      <c r="AF1200" s="23" t="str">
        <f t="shared" si="826"/>
        <v/>
      </c>
      <c r="AG1200" s="23" t="str">
        <f t="shared" si="831"/>
        <v/>
      </c>
      <c r="AH1200" s="25" t="str">
        <f t="shared" si="803"/>
        <v/>
      </c>
      <c r="AI1200" s="25" t="str">
        <f t="shared" si="804"/>
        <v/>
      </c>
      <c r="AJ1200" s="1" t="str">
        <f t="shared" si="812"/>
        <v/>
      </c>
      <c r="AK1200" s="10" t="e">
        <f t="shared" si="813"/>
        <v>#DIV/0!</v>
      </c>
      <c r="AL1200" s="10" t="e">
        <f t="shared" si="818"/>
        <v>#DIV/0!</v>
      </c>
      <c r="AM1200">
        <f t="shared" si="814"/>
        <v>0</v>
      </c>
      <c r="AN1200">
        <f t="shared" si="805"/>
        <v>0</v>
      </c>
      <c r="AO1200">
        <f t="shared" si="806"/>
        <v>0</v>
      </c>
      <c r="AP1200">
        <f t="shared" ca="1" si="792"/>
        <v>8.4513518480475451E-4</v>
      </c>
      <c r="AQ1200">
        <f t="shared" ca="1" si="792"/>
        <v>1.5468003918343484E-2</v>
      </c>
      <c r="AR1200">
        <f t="shared" ca="1" si="819"/>
        <v>5.4637637103421594E-2</v>
      </c>
      <c r="AS1200">
        <f t="shared" ca="1" si="820"/>
        <v>5.1807023740860103</v>
      </c>
      <c r="AT1200">
        <f t="shared" si="807"/>
        <v>0</v>
      </c>
      <c r="AU1200">
        <f t="shared" ca="1" si="821"/>
        <v>3.1628477825761223E-3</v>
      </c>
      <c r="AV1200" t="e">
        <f t="shared" si="816"/>
        <v>#DIV/0!</v>
      </c>
      <c r="AW1200" t="e">
        <f t="shared" si="830"/>
        <v>#DIV/0!</v>
      </c>
      <c r="AX1200" t="e">
        <f t="shared" si="829"/>
        <v>#DIV/0!</v>
      </c>
      <c r="AY1200" t="e">
        <f t="shared" si="834"/>
        <v>#DIV/0!</v>
      </c>
      <c r="AZ1200" t="e">
        <f t="shared" si="833"/>
        <v>#DIV/0!</v>
      </c>
    </row>
    <row r="1201" spans="7:52" x14ac:dyDescent="0.3">
      <c r="G1201" s="1" t="str">
        <f t="shared" si="815"/>
        <v/>
      </c>
      <c r="H1201" s="2" t="str">
        <f t="shared" si="828"/>
        <v/>
      </c>
      <c r="I1201" s="6" t="str" cm="1">
        <f t="array" ref="I1201">_xlfn.IFS(AND(G1200&lt;H1200,G1201&gt;H1201),"BUY", AND(G1200&gt;H1200,G1201&lt;H1201),"SELL",TRUE,"")</f>
        <v/>
      </c>
      <c r="J1201" s="1">
        <f t="shared" ca="1" si="794"/>
        <v>0</v>
      </c>
      <c r="K1201" s="3" t="str">
        <f t="shared" ca="1" si="808"/>
        <v/>
      </c>
      <c r="L1201" s="3" t="str">
        <f t="shared" si="809"/>
        <v/>
      </c>
      <c r="M1201" s="3" t="str">
        <f t="shared" si="810"/>
        <v/>
      </c>
      <c r="N1201" s="4">
        <f t="shared" si="795"/>
        <v>-1</v>
      </c>
      <c r="O1201" s="2" t="str">
        <f t="shared" si="811"/>
        <v/>
      </c>
      <c r="P1201" s="1" t="str">
        <f t="shared" si="796"/>
        <v/>
      </c>
      <c r="Q1201" s="1" t="str">
        <f t="shared" si="797"/>
        <v/>
      </c>
      <c r="R1201" s="1" t="str">
        <f>IF(ISBLANK(A1201),"",SUM($Q$2:Q1201))</f>
        <v/>
      </c>
      <c r="S1201" s="1" t="str">
        <f>IF(ISBLANK(A1201),"",SUM($F$2:F1201))</f>
        <v/>
      </c>
      <c r="T1201" s="1" t="str">
        <f t="shared" si="798"/>
        <v/>
      </c>
      <c r="U1201" s="1" t="str">
        <f t="shared" si="799"/>
        <v/>
      </c>
      <c r="V1201" s="17">
        <f t="shared" si="800"/>
        <v>0</v>
      </c>
      <c r="W1201" s="17">
        <f t="shared" si="801"/>
        <v>0</v>
      </c>
      <c r="X1201" s="17">
        <f t="shared" si="802"/>
        <v>0</v>
      </c>
      <c r="Y1201" s="22">
        <f t="shared" si="835"/>
        <v>0</v>
      </c>
      <c r="Z1201" s="22">
        <f t="shared" si="835"/>
        <v>0</v>
      </c>
      <c r="AA1201" s="22">
        <f t="shared" si="835"/>
        <v>0</v>
      </c>
      <c r="AB1201" s="23" t="str">
        <f t="shared" si="822"/>
        <v/>
      </c>
      <c r="AC1201" s="23" t="str">
        <f t="shared" si="823"/>
        <v/>
      </c>
      <c r="AD1201" s="23" t="str">
        <f t="shared" si="824"/>
        <v/>
      </c>
      <c r="AE1201" s="23" t="str">
        <f t="shared" si="825"/>
        <v/>
      </c>
      <c r="AF1201" s="23" t="str">
        <f t="shared" si="826"/>
        <v/>
      </c>
      <c r="AG1201" s="23" t="str">
        <f t="shared" si="831"/>
        <v/>
      </c>
      <c r="AH1201" s="25" t="str">
        <f t="shared" si="803"/>
        <v/>
      </c>
      <c r="AI1201" s="25" t="str">
        <f t="shared" si="804"/>
        <v/>
      </c>
      <c r="AJ1201" s="1" t="str">
        <f t="shared" si="812"/>
        <v/>
      </c>
      <c r="AK1201" s="10" t="e">
        <f t="shared" si="813"/>
        <v>#DIV/0!</v>
      </c>
      <c r="AL1201" s="10" t="e">
        <f t="shared" si="818"/>
        <v>#DIV/0!</v>
      </c>
      <c r="AM1201">
        <f t="shared" si="814"/>
        <v>0</v>
      </c>
      <c r="AN1201">
        <f t="shared" si="805"/>
        <v>0</v>
      </c>
      <c r="AO1201">
        <f t="shared" si="806"/>
        <v>0</v>
      </c>
      <c r="AP1201">
        <f t="shared" ref="AP1201:AQ1264" ca="1" si="836">(AP1200*13+AN1201 )/14</f>
        <v>7.8476838589012913E-4</v>
      </c>
      <c r="AQ1201">
        <f t="shared" ca="1" si="836"/>
        <v>1.4363146495604663E-2</v>
      </c>
      <c r="AR1201">
        <f t="shared" ca="1" si="819"/>
        <v>5.4637637103421587E-2</v>
      </c>
      <c r="AS1201">
        <f t="shared" ca="1" si="820"/>
        <v>5.1807023740860103</v>
      </c>
      <c r="AT1201">
        <f t="shared" si="807"/>
        <v>0</v>
      </c>
      <c r="AU1201">
        <f t="shared" ca="1" si="821"/>
        <v>2.9369300838206847E-3</v>
      </c>
      <c r="AV1201" t="e">
        <f t="shared" si="816"/>
        <v>#DIV/0!</v>
      </c>
      <c r="AW1201" t="e">
        <f t="shared" si="830"/>
        <v>#DIV/0!</v>
      </c>
      <c r="AX1201" t="e">
        <f t="shared" si="829"/>
        <v>#DIV/0!</v>
      </c>
      <c r="AY1201" t="e">
        <f t="shared" si="834"/>
        <v>#DIV/0!</v>
      </c>
      <c r="AZ1201" t="e">
        <f t="shared" si="833"/>
        <v>#DIV/0!</v>
      </c>
    </row>
    <row r="1202" spans="7:52" x14ac:dyDescent="0.3">
      <c r="G1202" s="1" t="str">
        <f t="shared" si="815"/>
        <v/>
      </c>
      <c r="H1202" s="2" t="str">
        <f t="shared" si="828"/>
        <v/>
      </c>
      <c r="I1202" s="6" t="str" cm="1">
        <f t="array" ref="I1202">_xlfn.IFS(AND(G1201&lt;H1201,G1202&gt;H1202),"BUY", AND(G1201&gt;H1201,G1202&lt;H1202),"SELL",TRUE,"")</f>
        <v/>
      </c>
      <c r="J1202" s="1">
        <f t="shared" ca="1" si="794"/>
        <v>0</v>
      </c>
      <c r="K1202" s="3" t="str">
        <f t="shared" ca="1" si="808"/>
        <v/>
      </c>
      <c r="L1202" s="3" t="str">
        <f t="shared" si="809"/>
        <v/>
      </c>
      <c r="M1202" s="3" t="str">
        <f t="shared" si="810"/>
        <v/>
      </c>
      <c r="N1202" s="4">
        <f t="shared" si="795"/>
        <v>-1</v>
      </c>
      <c r="O1202" s="2" t="str">
        <f t="shared" si="811"/>
        <v/>
      </c>
      <c r="P1202" s="1" t="str">
        <f t="shared" si="796"/>
        <v/>
      </c>
      <c r="Q1202" s="1" t="str">
        <f t="shared" si="797"/>
        <v/>
      </c>
      <c r="R1202" s="1" t="str">
        <f>IF(ISBLANK(A1202),"",SUM($Q$2:Q1202))</f>
        <v/>
      </c>
      <c r="S1202" s="1" t="str">
        <f>IF(ISBLANK(A1202),"",SUM($F$2:F1202))</f>
        <v/>
      </c>
      <c r="T1202" s="1" t="str">
        <f t="shared" si="798"/>
        <v/>
      </c>
      <c r="U1202" s="1" t="str">
        <f t="shared" si="799"/>
        <v/>
      </c>
      <c r="V1202" s="17">
        <f t="shared" si="800"/>
        <v>0</v>
      </c>
      <c r="W1202" s="17">
        <f t="shared" si="801"/>
        <v>0</v>
      </c>
      <c r="X1202" s="17">
        <f t="shared" si="802"/>
        <v>0</v>
      </c>
      <c r="Y1202" s="22">
        <f t="shared" si="835"/>
        <v>0</v>
      </c>
      <c r="Z1202" s="22">
        <f t="shared" si="835"/>
        <v>0</v>
      </c>
      <c r="AA1202" s="22">
        <f t="shared" si="835"/>
        <v>0</v>
      </c>
      <c r="AB1202" s="23" t="str">
        <f t="shared" si="822"/>
        <v/>
      </c>
      <c r="AC1202" s="23" t="str">
        <f t="shared" si="823"/>
        <v/>
      </c>
      <c r="AD1202" s="23" t="str">
        <f t="shared" si="824"/>
        <v/>
      </c>
      <c r="AE1202" s="23" t="str">
        <f t="shared" si="825"/>
        <v/>
      </c>
      <c r="AF1202" s="23" t="str">
        <f t="shared" si="826"/>
        <v/>
      </c>
      <c r="AG1202" s="23" t="str">
        <f t="shared" si="831"/>
        <v/>
      </c>
      <c r="AH1202" s="25" t="str">
        <f t="shared" si="803"/>
        <v/>
      </c>
      <c r="AI1202" s="25" t="str">
        <f t="shared" si="804"/>
        <v/>
      </c>
      <c r="AJ1202" s="1" t="str">
        <f t="shared" si="812"/>
        <v/>
      </c>
      <c r="AK1202" s="10" t="e">
        <f t="shared" si="813"/>
        <v>#DIV/0!</v>
      </c>
      <c r="AL1202" s="10" t="e">
        <f t="shared" si="818"/>
        <v>#DIV/0!</v>
      </c>
      <c r="AM1202">
        <f t="shared" si="814"/>
        <v>0</v>
      </c>
      <c r="AN1202">
        <f t="shared" si="805"/>
        <v>0</v>
      </c>
      <c r="AO1202">
        <f t="shared" si="806"/>
        <v>0</v>
      </c>
      <c r="AP1202">
        <f t="shared" ca="1" si="836"/>
        <v>7.2871350118369131E-4</v>
      </c>
      <c r="AQ1202">
        <f t="shared" ca="1" si="836"/>
        <v>1.3337207460204331E-2</v>
      </c>
      <c r="AR1202">
        <f t="shared" ca="1" si="819"/>
        <v>5.463763710342158E-2</v>
      </c>
      <c r="AS1202">
        <f t="shared" ca="1" si="820"/>
        <v>5.1807023740860103</v>
      </c>
      <c r="AT1202">
        <f t="shared" si="807"/>
        <v>0</v>
      </c>
      <c r="AU1202">
        <f t="shared" ca="1" si="821"/>
        <v>2.727149363547779E-3</v>
      </c>
      <c r="AV1202" t="e">
        <f t="shared" si="816"/>
        <v>#DIV/0!</v>
      </c>
      <c r="AW1202" t="e">
        <f t="shared" si="830"/>
        <v>#DIV/0!</v>
      </c>
      <c r="AX1202" t="e">
        <f t="shared" si="829"/>
        <v>#DIV/0!</v>
      </c>
      <c r="AY1202" t="e">
        <f t="shared" si="834"/>
        <v>#DIV/0!</v>
      </c>
      <c r="AZ1202" t="e">
        <f t="shared" si="833"/>
        <v>#DIV/0!</v>
      </c>
    </row>
    <row r="1203" spans="7:52" x14ac:dyDescent="0.3">
      <c r="G1203" s="1" t="str">
        <f t="shared" si="815"/>
        <v/>
      </c>
      <c r="H1203" s="2" t="str">
        <f t="shared" si="828"/>
        <v/>
      </c>
      <c r="I1203" s="6" t="str" cm="1">
        <f t="array" ref="I1203">_xlfn.IFS(AND(G1202&lt;H1202,G1203&gt;H1203),"BUY", AND(G1202&gt;H1202,G1203&lt;H1203),"SELL",TRUE,"")</f>
        <v/>
      </c>
      <c r="J1203" s="1">
        <f t="shared" ca="1" si="794"/>
        <v>0</v>
      </c>
      <c r="K1203" s="3" t="str">
        <f t="shared" ca="1" si="808"/>
        <v/>
      </c>
      <c r="L1203" s="3" t="str">
        <f t="shared" si="809"/>
        <v/>
      </c>
      <c r="M1203" s="3" t="str">
        <f t="shared" si="810"/>
        <v/>
      </c>
      <c r="N1203" s="4">
        <f t="shared" si="795"/>
        <v>-1</v>
      </c>
      <c r="O1203" s="2" t="str">
        <f t="shared" si="811"/>
        <v/>
      </c>
      <c r="P1203" s="1" t="str">
        <f t="shared" si="796"/>
        <v/>
      </c>
      <c r="Q1203" s="1" t="str">
        <f t="shared" si="797"/>
        <v/>
      </c>
      <c r="R1203" s="1" t="str">
        <f>IF(ISBLANK(A1203),"",SUM($Q$2:Q1203))</f>
        <v/>
      </c>
      <c r="S1203" s="1" t="str">
        <f>IF(ISBLANK(A1203),"",SUM($F$2:F1203))</f>
        <v/>
      </c>
      <c r="T1203" s="1" t="str">
        <f t="shared" si="798"/>
        <v/>
      </c>
      <c r="U1203" s="1" t="str">
        <f t="shared" si="799"/>
        <v/>
      </c>
      <c r="V1203" s="17">
        <f t="shared" si="800"/>
        <v>0</v>
      </c>
      <c r="W1203" s="17">
        <f t="shared" si="801"/>
        <v>0</v>
      </c>
      <c r="X1203" s="17">
        <f t="shared" si="802"/>
        <v>0</v>
      </c>
      <c r="Y1203" s="22">
        <f t="shared" si="835"/>
        <v>0</v>
      </c>
      <c r="Z1203" s="22">
        <f t="shared" si="835"/>
        <v>0</v>
      </c>
      <c r="AA1203" s="22">
        <f t="shared" si="835"/>
        <v>0</v>
      </c>
      <c r="AB1203" s="23" t="str">
        <f t="shared" si="822"/>
        <v/>
      </c>
      <c r="AC1203" s="23" t="str">
        <f t="shared" si="823"/>
        <v/>
      </c>
      <c r="AD1203" s="23" t="str">
        <f t="shared" si="824"/>
        <v/>
      </c>
      <c r="AE1203" s="23" t="str">
        <f t="shared" si="825"/>
        <v/>
      </c>
      <c r="AF1203" s="23" t="str">
        <f t="shared" si="826"/>
        <v/>
      </c>
      <c r="AG1203" s="23" t="str">
        <f t="shared" si="831"/>
        <v/>
      </c>
      <c r="AH1203" s="25" t="str">
        <f t="shared" si="803"/>
        <v/>
      </c>
      <c r="AI1203" s="25" t="str">
        <f t="shared" si="804"/>
        <v/>
      </c>
      <c r="AJ1203" s="1" t="str">
        <f t="shared" si="812"/>
        <v/>
      </c>
      <c r="AK1203" s="10" t="e">
        <f t="shared" si="813"/>
        <v>#DIV/0!</v>
      </c>
      <c r="AL1203" s="10" t="e">
        <f t="shared" si="818"/>
        <v>#DIV/0!</v>
      </c>
      <c r="AM1203">
        <f t="shared" si="814"/>
        <v>0</v>
      </c>
      <c r="AN1203">
        <f t="shared" si="805"/>
        <v>0</v>
      </c>
      <c r="AO1203">
        <f t="shared" si="806"/>
        <v>0</v>
      </c>
      <c r="AP1203">
        <f t="shared" ca="1" si="836"/>
        <v>6.7666253681342766E-4</v>
      </c>
      <c r="AQ1203">
        <f t="shared" ca="1" si="836"/>
        <v>1.2384549784475452E-2</v>
      </c>
      <c r="AR1203">
        <f t="shared" ca="1" si="819"/>
        <v>5.463763710342158E-2</v>
      </c>
      <c r="AS1203">
        <f t="shared" ca="1" si="820"/>
        <v>5.1807023740860103</v>
      </c>
      <c r="AT1203">
        <f t="shared" si="807"/>
        <v>0</v>
      </c>
      <c r="AU1203">
        <f t="shared" ca="1" si="821"/>
        <v>2.5323529804372235E-3</v>
      </c>
      <c r="AV1203" t="e">
        <f t="shared" si="816"/>
        <v>#DIV/0!</v>
      </c>
      <c r="AW1203" t="e">
        <f t="shared" si="830"/>
        <v>#DIV/0!</v>
      </c>
      <c r="AX1203" t="e">
        <f t="shared" si="829"/>
        <v>#DIV/0!</v>
      </c>
      <c r="AY1203" t="e">
        <f t="shared" si="834"/>
        <v>#DIV/0!</v>
      </c>
      <c r="AZ1203" t="e">
        <f t="shared" si="833"/>
        <v>#DIV/0!</v>
      </c>
    </row>
    <row r="1204" spans="7:52" x14ac:dyDescent="0.3">
      <c r="G1204" s="1" t="str">
        <f t="shared" si="815"/>
        <v/>
      </c>
      <c r="H1204" s="2" t="str">
        <f t="shared" si="828"/>
        <v/>
      </c>
      <c r="I1204" s="6" t="str" cm="1">
        <f t="array" ref="I1204">_xlfn.IFS(AND(G1203&lt;H1203,G1204&gt;H1204),"BUY", AND(G1203&gt;H1203,G1204&lt;H1204),"SELL",TRUE,"")</f>
        <v/>
      </c>
      <c r="J1204" s="1">
        <f t="shared" ca="1" si="794"/>
        <v>0</v>
      </c>
      <c r="K1204" s="3" t="str">
        <f t="shared" ca="1" si="808"/>
        <v/>
      </c>
      <c r="L1204" s="3" t="str">
        <f t="shared" si="809"/>
        <v/>
      </c>
      <c r="M1204" s="3" t="str">
        <f t="shared" si="810"/>
        <v/>
      </c>
      <c r="N1204" s="4">
        <f t="shared" si="795"/>
        <v>-1</v>
      </c>
      <c r="O1204" s="2" t="str">
        <f t="shared" si="811"/>
        <v/>
      </c>
      <c r="P1204" s="1" t="str">
        <f t="shared" si="796"/>
        <v/>
      </c>
      <c r="Q1204" s="1" t="str">
        <f t="shared" si="797"/>
        <v/>
      </c>
      <c r="R1204" s="1" t="str">
        <f>IF(ISBLANK(A1204),"",SUM($Q$2:Q1204))</f>
        <v/>
      </c>
      <c r="S1204" s="1" t="str">
        <f>IF(ISBLANK(A1204),"",SUM($F$2:F1204))</f>
        <v/>
      </c>
      <c r="T1204" s="1" t="str">
        <f t="shared" si="798"/>
        <v/>
      </c>
      <c r="U1204" s="1" t="str">
        <f t="shared" si="799"/>
        <v/>
      </c>
      <c r="V1204" s="17">
        <f t="shared" si="800"/>
        <v>0</v>
      </c>
      <c r="W1204" s="17">
        <f t="shared" si="801"/>
        <v>0</v>
      </c>
      <c r="X1204" s="17">
        <f t="shared" si="802"/>
        <v>0</v>
      </c>
      <c r="Y1204" s="22">
        <f t="shared" si="835"/>
        <v>0</v>
      </c>
      <c r="Z1204" s="22">
        <f t="shared" si="835"/>
        <v>0</v>
      </c>
      <c r="AA1204" s="22">
        <f t="shared" si="835"/>
        <v>0</v>
      </c>
      <c r="AB1204" s="23" t="str">
        <f t="shared" si="822"/>
        <v/>
      </c>
      <c r="AC1204" s="23" t="str">
        <f t="shared" si="823"/>
        <v/>
      </c>
      <c r="AD1204" s="23" t="str">
        <f t="shared" si="824"/>
        <v/>
      </c>
      <c r="AE1204" s="23" t="str">
        <f t="shared" si="825"/>
        <v/>
      </c>
      <c r="AF1204" s="23" t="str">
        <f t="shared" si="826"/>
        <v/>
      </c>
      <c r="AG1204" s="23" t="str">
        <f t="shared" si="831"/>
        <v/>
      </c>
      <c r="AH1204" s="25" t="str">
        <f t="shared" si="803"/>
        <v/>
      </c>
      <c r="AI1204" s="25" t="str">
        <f t="shared" si="804"/>
        <v/>
      </c>
      <c r="AJ1204" s="1" t="str">
        <f t="shared" si="812"/>
        <v/>
      </c>
      <c r="AK1204" s="10" t="e">
        <f t="shared" si="813"/>
        <v>#DIV/0!</v>
      </c>
      <c r="AL1204" s="10" t="e">
        <f t="shared" si="818"/>
        <v>#DIV/0!</v>
      </c>
      <c r="AM1204">
        <f t="shared" si="814"/>
        <v>0</v>
      </c>
      <c r="AN1204">
        <f t="shared" si="805"/>
        <v>0</v>
      </c>
      <c r="AO1204">
        <f t="shared" si="806"/>
        <v>0</v>
      </c>
      <c r="AP1204">
        <f t="shared" ca="1" si="836"/>
        <v>6.2832949846961146E-4</v>
      </c>
      <c r="AQ1204">
        <f t="shared" ca="1" si="836"/>
        <v>1.1499939085584348E-2</v>
      </c>
      <c r="AR1204">
        <f t="shared" ca="1" si="819"/>
        <v>5.4637637103421587E-2</v>
      </c>
      <c r="AS1204">
        <f t="shared" ca="1" si="820"/>
        <v>5.1807023740860103</v>
      </c>
      <c r="AT1204">
        <f t="shared" si="807"/>
        <v>0</v>
      </c>
      <c r="AU1204">
        <f t="shared" ca="1" si="821"/>
        <v>2.3514706246917073E-3</v>
      </c>
      <c r="AV1204" t="e">
        <f t="shared" si="816"/>
        <v>#DIV/0!</v>
      </c>
      <c r="AW1204" t="e">
        <f t="shared" si="830"/>
        <v>#DIV/0!</v>
      </c>
      <c r="AX1204" t="e">
        <f t="shared" si="829"/>
        <v>#DIV/0!</v>
      </c>
      <c r="AY1204" t="e">
        <f t="shared" si="834"/>
        <v>#DIV/0!</v>
      </c>
      <c r="AZ1204" t="e">
        <f t="shared" si="833"/>
        <v>#DIV/0!</v>
      </c>
    </row>
    <row r="1205" spans="7:52" x14ac:dyDescent="0.3">
      <c r="G1205" s="1" t="str">
        <f t="shared" si="815"/>
        <v/>
      </c>
      <c r="H1205" s="2" t="str">
        <f t="shared" si="828"/>
        <v/>
      </c>
      <c r="I1205" s="6" t="str" cm="1">
        <f t="array" ref="I1205">_xlfn.IFS(AND(G1204&lt;H1204,G1205&gt;H1205),"BUY", AND(G1204&gt;H1204,G1205&lt;H1205),"SELL",TRUE,"")</f>
        <v/>
      </c>
      <c r="J1205" s="1">
        <f t="shared" ca="1" si="794"/>
        <v>0</v>
      </c>
      <c r="K1205" s="3" t="str">
        <f t="shared" ca="1" si="808"/>
        <v/>
      </c>
      <c r="L1205" s="3" t="str">
        <f t="shared" si="809"/>
        <v/>
      </c>
      <c r="M1205" s="3" t="str">
        <f t="shared" si="810"/>
        <v/>
      </c>
      <c r="N1205" s="4">
        <f t="shared" si="795"/>
        <v>-1</v>
      </c>
      <c r="O1205" s="2" t="str">
        <f t="shared" si="811"/>
        <v/>
      </c>
      <c r="P1205" s="1" t="str">
        <f t="shared" si="796"/>
        <v/>
      </c>
      <c r="Q1205" s="1" t="str">
        <f t="shared" si="797"/>
        <v/>
      </c>
      <c r="R1205" s="1" t="str">
        <f>IF(ISBLANK(A1205),"",SUM($Q$2:Q1205))</f>
        <v/>
      </c>
      <c r="S1205" s="1" t="str">
        <f>IF(ISBLANK(A1205),"",SUM($F$2:F1205))</f>
        <v/>
      </c>
      <c r="T1205" s="1" t="str">
        <f t="shared" si="798"/>
        <v/>
      </c>
      <c r="U1205" s="1" t="str">
        <f t="shared" si="799"/>
        <v/>
      </c>
      <c r="V1205" s="17">
        <f t="shared" si="800"/>
        <v>0</v>
      </c>
      <c r="W1205" s="17">
        <f t="shared" si="801"/>
        <v>0</v>
      </c>
      <c r="X1205" s="17">
        <f t="shared" si="802"/>
        <v>0</v>
      </c>
      <c r="Y1205" s="22">
        <f t="shared" si="835"/>
        <v>0</v>
      </c>
      <c r="Z1205" s="22">
        <f t="shared" si="835"/>
        <v>0</v>
      </c>
      <c r="AA1205" s="22">
        <f t="shared" si="835"/>
        <v>0</v>
      </c>
      <c r="AB1205" s="23" t="str">
        <f t="shared" si="822"/>
        <v/>
      </c>
      <c r="AC1205" s="23" t="str">
        <f t="shared" si="823"/>
        <v/>
      </c>
      <c r="AD1205" s="23" t="str">
        <f t="shared" si="824"/>
        <v/>
      </c>
      <c r="AE1205" s="23" t="str">
        <f t="shared" si="825"/>
        <v/>
      </c>
      <c r="AF1205" s="23" t="str">
        <f t="shared" si="826"/>
        <v/>
      </c>
      <c r="AG1205" s="23" t="str">
        <f t="shared" si="831"/>
        <v/>
      </c>
      <c r="AH1205" s="25" t="str">
        <f t="shared" si="803"/>
        <v/>
      </c>
      <c r="AI1205" s="25" t="str">
        <f t="shared" si="804"/>
        <v/>
      </c>
      <c r="AJ1205" s="1" t="str">
        <f t="shared" si="812"/>
        <v/>
      </c>
      <c r="AK1205" s="10" t="e">
        <f t="shared" si="813"/>
        <v>#DIV/0!</v>
      </c>
      <c r="AL1205" s="10" t="e">
        <f t="shared" si="818"/>
        <v>#DIV/0!</v>
      </c>
      <c r="AM1205">
        <f t="shared" si="814"/>
        <v>0</v>
      </c>
      <c r="AN1205">
        <f t="shared" si="805"/>
        <v>0</v>
      </c>
      <c r="AO1205">
        <f t="shared" si="806"/>
        <v>0</v>
      </c>
      <c r="AP1205">
        <f t="shared" ca="1" si="836"/>
        <v>5.8344882000749634E-4</v>
      </c>
      <c r="AQ1205">
        <f t="shared" ca="1" si="836"/>
        <v>1.0678514865185465E-2</v>
      </c>
      <c r="AR1205">
        <f t="shared" ca="1" si="819"/>
        <v>5.4637637103421587E-2</v>
      </c>
      <c r="AS1205">
        <f t="shared" ca="1" si="820"/>
        <v>5.1807023740860103</v>
      </c>
      <c r="AT1205">
        <f t="shared" si="807"/>
        <v>0</v>
      </c>
      <c r="AU1205">
        <f t="shared" ca="1" si="821"/>
        <v>2.1835084372137281E-3</v>
      </c>
      <c r="AV1205" t="e">
        <f t="shared" si="816"/>
        <v>#DIV/0!</v>
      </c>
      <c r="AW1205" t="e">
        <f t="shared" si="830"/>
        <v>#DIV/0!</v>
      </c>
      <c r="AX1205" t="e">
        <f t="shared" si="829"/>
        <v>#DIV/0!</v>
      </c>
      <c r="AY1205" t="e">
        <f t="shared" si="834"/>
        <v>#DIV/0!</v>
      </c>
      <c r="AZ1205" t="e">
        <f t="shared" si="833"/>
        <v>#DIV/0!</v>
      </c>
    </row>
    <row r="1206" spans="7:52" x14ac:dyDescent="0.3">
      <c r="G1206" s="1" t="str">
        <f t="shared" si="815"/>
        <v/>
      </c>
      <c r="H1206" s="2" t="str">
        <f t="shared" si="828"/>
        <v/>
      </c>
      <c r="I1206" s="6" t="str" cm="1">
        <f t="array" ref="I1206">_xlfn.IFS(AND(G1205&lt;H1205,G1206&gt;H1206),"BUY", AND(G1205&gt;H1205,G1206&lt;H1206),"SELL",TRUE,"")</f>
        <v/>
      </c>
      <c r="J1206" s="1">
        <f t="shared" ca="1" si="794"/>
        <v>0</v>
      </c>
      <c r="K1206" s="3" t="str">
        <f t="shared" ca="1" si="808"/>
        <v/>
      </c>
      <c r="L1206" s="3" t="str">
        <f t="shared" si="809"/>
        <v/>
      </c>
      <c r="M1206" s="3" t="str">
        <f t="shared" si="810"/>
        <v/>
      </c>
      <c r="N1206" s="4">
        <f t="shared" si="795"/>
        <v>-1</v>
      </c>
      <c r="O1206" s="2" t="str">
        <f t="shared" si="811"/>
        <v/>
      </c>
      <c r="P1206" s="1" t="str">
        <f t="shared" si="796"/>
        <v/>
      </c>
      <c r="Q1206" s="1" t="str">
        <f t="shared" si="797"/>
        <v/>
      </c>
      <c r="R1206" s="1" t="str">
        <f>IF(ISBLANK(A1206),"",SUM($Q$2:Q1206))</f>
        <v/>
      </c>
      <c r="S1206" s="1" t="str">
        <f>IF(ISBLANK(A1206),"",SUM($F$2:F1206))</f>
        <v/>
      </c>
      <c r="T1206" s="1" t="str">
        <f t="shared" si="798"/>
        <v/>
      </c>
      <c r="U1206" s="1" t="str">
        <f t="shared" si="799"/>
        <v/>
      </c>
      <c r="V1206" s="17">
        <f t="shared" si="800"/>
        <v>0</v>
      </c>
      <c r="W1206" s="17">
        <f t="shared" si="801"/>
        <v>0</v>
      </c>
      <c r="X1206" s="17">
        <f t="shared" si="802"/>
        <v>0</v>
      </c>
      <c r="Y1206" s="22">
        <f t="shared" si="835"/>
        <v>0</v>
      </c>
      <c r="Z1206" s="22">
        <f t="shared" si="835"/>
        <v>0</v>
      </c>
      <c r="AA1206" s="22">
        <f t="shared" si="835"/>
        <v>0</v>
      </c>
      <c r="AB1206" s="23" t="str">
        <f t="shared" si="822"/>
        <v/>
      </c>
      <c r="AC1206" s="23" t="str">
        <f t="shared" si="823"/>
        <v/>
      </c>
      <c r="AD1206" s="23" t="str">
        <f t="shared" si="824"/>
        <v/>
      </c>
      <c r="AE1206" s="23" t="str">
        <f t="shared" si="825"/>
        <v/>
      </c>
      <c r="AF1206" s="23" t="str">
        <f t="shared" si="826"/>
        <v/>
      </c>
      <c r="AG1206" s="23" t="str">
        <f t="shared" si="831"/>
        <v/>
      </c>
      <c r="AH1206" s="25" t="str">
        <f t="shared" si="803"/>
        <v/>
      </c>
      <c r="AI1206" s="25" t="str">
        <f t="shared" si="804"/>
        <v/>
      </c>
      <c r="AJ1206" s="1" t="str">
        <f t="shared" si="812"/>
        <v/>
      </c>
      <c r="AK1206" s="10" t="e">
        <f t="shared" si="813"/>
        <v>#DIV/0!</v>
      </c>
      <c r="AL1206" s="10" t="e">
        <f t="shared" si="818"/>
        <v>#DIV/0!</v>
      </c>
      <c r="AM1206">
        <f t="shared" si="814"/>
        <v>0</v>
      </c>
      <c r="AN1206">
        <f t="shared" si="805"/>
        <v>0</v>
      </c>
      <c r="AO1206">
        <f t="shared" si="806"/>
        <v>0</v>
      </c>
      <c r="AP1206">
        <f t="shared" ca="1" si="836"/>
        <v>5.417739042926752E-4</v>
      </c>
      <c r="AQ1206">
        <f t="shared" ca="1" si="836"/>
        <v>9.9157638033865025E-3</v>
      </c>
      <c r="AR1206">
        <f t="shared" ca="1" si="819"/>
        <v>5.4637637103421594E-2</v>
      </c>
      <c r="AS1206">
        <f t="shared" ca="1" si="820"/>
        <v>5.1807023740860103</v>
      </c>
      <c r="AT1206">
        <f t="shared" si="807"/>
        <v>0</v>
      </c>
      <c r="AU1206">
        <f t="shared" ca="1" si="821"/>
        <v>2.0275435488413189E-3</v>
      </c>
      <c r="AV1206" t="e">
        <f t="shared" si="816"/>
        <v>#DIV/0!</v>
      </c>
      <c r="AW1206" t="e">
        <f t="shared" si="830"/>
        <v>#DIV/0!</v>
      </c>
      <c r="AX1206" t="e">
        <f t="shared" si="829"/>
        <v>#DIV/0!</v>
      </c>
      <c r="AY1206" t="e">
        <f t="shared" si="834"/>
        <v>#DIV/0!</v>
      </c>
      <c r="AZ1206" t="e">
        <f t="shared" si="833"/>
        <v>#DIV/0!</v>
      </c>
    </row>
    <row r="1207" spans="7:52" x14ac:dyDescent="0.3">
      <c r="G1207" s="1" t="str">
        <f t="shared" si="815"/>
        <v/>
      </c>
      <c r="H1207" s="2" t="str">
        <f t="shared" si="828"/>
        <v/>
      </c>
      <c r="I1207" s="6" t="str" cm="1">
        <f t="array" ref="I1207">_xlfn.IFS(AND(G1206&lt;H1206,G1207&gt;H1207),"BUY", AND(G1206&gt;H1206,G1207&lt;H1207),"SELL",TRUE,"")</f>
        <v/>
      </c>
      <c r="J1207" s="1">
        <f t="shared" ca="1" si="794"/>
        <v>0</v>
      </c>
      <c r="K1207" s="3" t="str">
        <f t="shared" ca="1" si="808"/>
        <v/>
      </c>
      <c r="L1207" s="3" t="str">
        <f t="shared" si="809"/>
        <v/>
      </c>
      <c r="M1207" s="3" t="str">
        <f t="shared" si="810"/>
        <v/>
      </c>
      <c r="N1207" s="4">
        <f t="shared" si="795"/>
        <v>-1</v>
      </c>
      <c r="O1207" s="2" t="str">
        <f t="shared" si="811"/>
        <v/>
      </c>
      <c r="P1207" s="1" t="str">
        <f t="shared" si="796"/>
        <v/>
      </c>
      <c r="Q1207" s="1" t="str">
        <f t="shared" si="797"/>
        <v/>
      </c>
      <c r="R1207" s="1" t="str">
        <f>IF(ISBLANK(A1207),"",SUM($Q$2:Q1207))</f>
        <v/>
      </c>
      <c r="S1207" s="1" t="str">
        <f>IF(ISBLANK(A1207),"",SUM($F$2:F1207))</f>
        <v/>
      </c>
      <c r="T1207" s="1" t="str">
        <f t="shared" si="798"/>
        <v/>
      </c>
      <c r="U1207" s="1" t="str">
        <f t="shared" si="799"/>
        <v/>
      </c>
      <c r="V1207" s="17">
        <f t="shared" si="800"/>
        <v>0</v>
      </c>
      <c r="W1207" s="17">
        <f t="shared" si="801"/>
        <v>0</v>
      </c>
      <c r="X1207" s="17">
        <f t="shared" si="802"/>
        <v>0</v>
      </c>
      <c r="Y1207" s="22">
        <f t="shared" si="835"/>
        <v>0</v>
      </c>
      <c r="Z1207" s="22">
        <f t="shared" si="835"/>
        <v>0</v>
      </c>
      <c r="AA1207" s="22">
        <f t="shared" si="835"/>
        <v>0</v>
      </c>
      <c r="AB1207" s="23" t="str">
        <f t="shared" si="822"/>
        <v/>
      </c>
      <c r="AC1207" s="23" t="str">
        <f t="shared" si="823"/>
        <v/>
      </c>
      <c r="AD1207" s="23" t="str">
        <f t="shared" si="824"/>
        <v/>
      </c>
      <c r="AE1207" s="23" t="str">
        <f t="shared" si="825"/>
        <v/>
      </c>
      <c r="AF1207" s="23" t="str">
        <f t="shared" si="826"/>
        <v/>
      </c>
      <c r="AG1207" s="23" t="str">
        <f t="shared" si="831"/>
        <v/>
      </c>
      <c r="AH1207" s="25" t="str">
        <f t="shared" si="803"/>
        <v/>
      </c>
      <c r="AI1207" s="25" t="str">
        <f t="shared" si="804"/>
        <v/>
      </c>
      <c r="AJ1207" s="1" t="str">
        <f t="shared" si="812"/>
        <v/>
      </c>
      <c r="AK1207" s="10" t="e">
        <f t="shared" si="813"/>
        <v>#DIV/0!</v>
      </c>
      <c r="AL1207" s="10" t="e">
        <f t="shared" si="818"/>
        <v>#DIV/0!</v>
      </c>
      <c r="AM1207">
        <f t="shared" si="814"/>
        <v>0</v>
      </c>
      <c r="AN1207">
        <f t="shared" si="805"/>
        <v>0</v>
      </c>
      <c r="AO1207">
        <f t="shared" si="806"/>
        <v>0</v>
      </c>
      <c r="AP1207">
        <f t="shared" ca="1" si="836"/>
        <v>5.0307576827176984E-4</v>
      </c>
      <c r="AQ1207">
        <f t="shared" ca="1" si="836"/>
        <v>9.2074949602874677E-3</v>
      </c>
      <c r="AR1207">
        <f t="shared" ca="1" si="819"/>
        <v>5.4637637103421587E-2</v>
      </c>
      <c r="AS1207">
        <f t="shared" ca="1" si="820"/>
        <v>5.1807023740860103</v>
      </c>
      <c r="AT1207">
        <f t="shared" si="807"/>
        <v>0</v>
      </c>
      <c r="AU1207">
        <f t="shared" ca="1" si="821"/>
        <v>1.8827190096383675E-3</v>
      </c>
      <c r="AV1207" t="e">
        <f t="shared" si="816"/>
        <v>#DIV/0!</v>
      </c>
      <c r="AW1207" t="e">
        <f t="shared" si="830"/>
        <v>#DIV/0!</v>
      </c>
      <c r="AX1207" t="e">
        <f t="shared" si="829"/>
        <v>#DIV/0!</v>
      </c>
      <c r="AY1207" t="e">
        <f t="shared" si="834"/>
        <v>#DIV/0!</v>
      </c>
      <c r="AZ1207" t="e">
        <f t="shared" si="833"/>
        <v>#DIV/0!</v>
      </c>
    </row>
    <row r="1208" spans="7:52" x14ac:dyDescent="0.3">
      <c r="G1208" s="1" t="str">
        <f t="shared" si="815"/>
        <v/>
      </c>
      <c r="H1208" s="2" t="str">
        <f t="shared" si="828"/>
        <v/>
      </c>
      <c r="I1208" s="6" t="str" cm="1">
        <f t="array" ref="I1208">_xlfn.IFS(AND(G1207&lt;H1207,G1208&gt;H1208),"BUY", AND(G1207&gt;H1207,G1208&lt;H1208),"SELL",TRUE,"")</f>
        <v/>
      </c>
      <c r="J1208" s="1">
        <f t="shared" ca="1" si="794"/>
        <v>0</v>
      </c>
      <c r="K1208" s="3" t="str">
        <f t="shared" ca="1" si="808"/>
        <v/>
      </c>
      <c r="L1208" s="3" t="str">
        <f t="shared" si="809"/>
        <v/>
      </c>
      <c r="M1208" s="3" t="str">
        <f t="shared" si="810"/>
        <v/>
      </c>
      <c r="N1208" s="4">
        <f t="shared" si="795"/>
        <v>-1</v>
      </c>
      <c r="O1208" s="2" t="str">
        <f t="shared" si="811"/>
        <v/>
      </c>
      <c r="P1208" s="1" t="str">
        <f t="shared" si="796"/>
        <v/>
      </c>
      <c r="Q1208" s="1" t="str">
        <f t="shared" si="797"/>
        <v/>
      </c>
      <c r="R1208" s="1" t="str">
        <f>IF(ISBLANK(A1208),"",SUM($Q$2:Q1208))</f>
        <v/>
      </c>
      <c r="S1208" s="1" t="str">
        <f>IF(ISBLANK(A1208),"",SUM($F$2:F1208))</f>
        <v/>
      </c>
      <c r="T1208" s="1" t="str">
        <f t="shared" si="798"/>
        <v/>
      </c>
      <c r="U1208" s="1" t="str">
        <f t="shared" si="799"/>
        <v/>
      </c>
      <c r="V1208" s="17">
        <f t="shared" si="800"/>
        <v>0</v>
      </c>
      <c r="W1208" s="17">
        <f t="shared" si="801"/>
        <v>0</v>
      </c>
      <c r="X1208" s="17">
        <f t="shared" si="802"/>
        <v>0</v>
      </c>
      <c r="Y1208" s="22">
        <f t="shared" si="835"/>
        <v>0</v>
      </c>
      <c r="Z1208" s="22">
        <f t="shared" si="835"/>
        <v>0</v>
      </c>
      <c r="AA1208" s="22">
        <f t="shared" si="835"/>
        <v>0</v>
      </c>
      <c r="AB1208" s="23" t="str">
        <f t="shared" si="822"/>
        <v/>
      </c>
      <c r="AC1208" s="23" t="str">
        <f t="shared" si="823"/>
        <v/>
      </c>
      <c r="AD1208" s="23" t="str">
        <f t="shared" si="824"/>
        <v/>
      </c>
      <c r="AE1208" s="23" t="str">
        <f t="shared" si="825"/>
        <v/>
      </c>
      <c r="AF1208" s="23" t="str">
        <f t="shared" si="826"/>
        <v/>
      </c>
      <c r="AG1208" s="23" t="str">
        <f t="shared" si="831"/>
        <v/>
      </c>
      <c r="AH1208" s="25" t="str">
        <f t="shared" si="803"/>
        <v/>
      </c>
      <c r="AI1208" s="25" t="str">
        <f t="shared" si="804"/>
        <v/>
      </c>
      <c r="AJ1208" s="1" t="str">
        <f t="shared" si="812"/>
        <v/>
      </c>
      <c r="AK1208" s="10" t="e">
        <f t="shared" si="813"/>
        <v>#DIV/0!</v>
      </c>
      <c r="AL1208" s="10" t="e">
        <f t="shared" si="818"/>
        <v>#DIV/0!</v>
      </c>
      <c r="AM1208">
        <f t="shared" si="814"/>
        <v>0</v>
      </c>
      <c r="AN1208">
        <f t="shared" si="805"/>
        <v>0</v>
      </c>
      <c r="AO1208">
        <f t="shared" si="806"/>
        <v>0</v>
      </c>
      <c r="AP1208">
        <f t="shared" ca="1" si="836"/>
        <v>4.6714178482378627E-4</v>
      </c>
      <c r="AQ1208">
        <f t="shared" ca="1" si="836"/>
        <v>8.5498167488383629E-3</v>
      </c>
      <c r="AR1208">
        <f t="shared" ca="1" si="819"/>
        <v>5.4637637103421587E-2</v>
      </c>
      <c r="AS1208">
        <f t="shared" ca="1" si="820"/>
        <v>5.1807023740860103</v>
      </c>
      <c r="AT1208">
        <f t="shared" si="807"/>
        <v>0</v>
      </c>
      <c r="AU1208">
        <f t="shared" ca="1" si="821"/>
        <v>1.748239080378484E-3</v>
      </c>
      <c r="AV1208" t="e">
        <f t="shared" si="816"/>
        <v>#DIV/0!</v>
      </c>
      <c r="AW1208" t="e">
        <f t="shared" si="830"/>
        <v>#DIV/0!</v>
      </c>
      <c r="AX1208" t="e">
        <f t="shared" si="829"/>
        <v>#DIV/0!</v>
      </c>
      <c r="AY1208" t="e">
        <f t="shared" si="834"/>
        <v>#DIV/0!</v>
      </c>
      <c r="AZ1208" t="e">
        <f t="shared" si="833"/>
        <v>#DIV/0!</v>
      </c>
    </row>
    <row r="1209" spans="7:52" x14ac:dyDescent="0.3">
      <c r="G1209" s="1" t="str">
        <f t="shared" si="815"/>
        <v/>
      </c>
      <c r="H1209" s="2" t="str">
        <f t="shared" si="828"/>
        <v/>
      </c>
      <c r="I1209" s="6" t="str" cm="1">
        <f t="array" ref="I1209">_xlfn.IFS(AND(G1208&lt;H1208,G1209&gt;H1209),"BUY", AND(G1208&gt;H1208,G1209&lt;H1209),"SELL",TRUE,"")</f>
        <v/>
      </c>
      <c r="J1209" s="1">
        <f t="shared" ca="1" si="794"/>
        <v>0</v>
      </c>
      <c r="K1209" s="3" t="str">
        <f t="shared" ca="1" si="808"/>
        <v/>
      </c>
      <c r="L1209" s="3" t="str">
        <f t="shared" si="809"/>
        <v/>
      </c>
      <c r="M1209" s="3" t="str">
        <f t="shared" si="810"/>
        <v/>
      </c>
      <c r="N1209" s="4">
        <f t="shared" si="795"/>
        <v>-1</v>
      </c>
      <c r="O1209" s="2" t="str">
        <f t="shared" si="811"/>
        <v/>
      </c>
      <c r="P1209" s="1" t="str">
        <f t="shared" si="796"/>
        <v/>
      </c>
      <c r="Q1209" s="1" t="str">
        <f t="shared" si="797"/>
        <v/>
      </c>
      <c r="R1209" s="1" t="str">
        <f>IF(ISBLANK(A1209),"",SUM($Q$2:Q1209))</f>
        <v/>
      </c>
      <c r="S1209" s="1" t="str">
        <f>IF(ISBLANK(A1209),"",SUM($F$2:F1209))</f>
        <v/>
      </c>
      <c r="T1209" s="1" t="str">
        <f t="shared" si="798"/>
        <v/>
      </c>
      <c r="U1209" s="1" t="str">
        <f t="shared" si="799"/>
        <v/>
      </c>
      <c r="V1209" s="17">
        <f t="shared" si="800"/>
        <v>0</v>
      </c>
      <c r="W1209" s="17">
        <f t="shared" si="801"/>
        <v>0</v>
      </c>
      <c r="X1209" s="17">
        <f t="shared" si="802"/>
        <v>0</v>
      </c>
      <c r="Y1209" s="22">
        <f t="shared" si="835"/>
        <v>0</v>
      </c>
      <c r="Z1209" s="22">
        <f t="shared" si="835"/>
        <v>0</v>
      </c>
      <c r="AA1209" s="22">
        <f t="shared" si="835"/>
        <v>0</v>
      </c>
      <c r="AB1209" s="23" t="str">
        <f t="shared" si="822"/>
        <v/>
      </c>
      <c r="AC1209" s="23" t="str">
        <f t="shared" si="823"/>
        <v/>
      </c>
      <c r="AD1209" s="23" t="str">
        <f t="shared" si="824"/>
        <v/>
      </c>
      <c r="AE1209" s="23" t="str">
        <f t="shared" si="825"/>
        <v/>
      </c>
      <c r="AF1209" s="23" t="str">
        <f t="shared" si="826"/>
        <v/>
      </c>
      <c r="AG1209" s="23" t="str">
        <f t="shared" si="831"/>
        <v/>
      </c>
      <c r="AH1209" s="25" t="str">
        <f t="shared" si="803"/>
        <v/>
      </c>
      <c r="AI1209" s="25" t="str">
        <f t="shared" si="804"/>
        <v/>
      </c>
      <c r="AJ1209" s="1" t="str">
        <f t="shared" si="812"/>
        <v/>
      </c>
      <c r="AK1209" s="10" t="e">
        <f t="shared" si="813"/>
        <v>#DIV/0!</v>
      </c>
      <c r="AL1209" s="10" t="e">
        <f t="shared" si="818"/>
        <v>#DIV/0!</v>
      </c>
      <c r="AM1209">
        <f t="shared" si="814"/>
        <v>0</v>
      </c>
      <c r="AN1209">
        <f t="shared" si="805"/>
        <v>0</v>
      </c>
      <c r="AO1209">
        <f t="shared" si="806"/>
        <v>0</v>
      </c>
      <c r="AP1209">
        <f t="shared" ca="1" si="836"/>
        <v>4.337745144792301E-4</v>
      </c>
      <c r="AQ1209">
        <f t="shared" ca="1" si="836"/>
        <v>7.9391155524927651E-3</v>
      </c>
      <c r="AR1209">
        <f t="shared" ca="1" si="819"/>
        <v>5.4637637103421594E-2</v>
      </c>
      <c r="AS1209">
        <f t="shared" ca="1" si="820"/>
        <v>5.1807023740860103</v>
      </c>
      <c r="AT1209">
        <f t="shared" si="807"/>
        <v>0</v>
      </c>
      <c r="AU1209">
        <f t="shared" ca="1" si="821"/>
        <v>1.6233648603514496E-3</v>
      </c>
      <c r="AV1209" t="e">
        <f t="shared" si="816"/>
        <v>#DIV/0!</v>
      </c>
      <c r="AW1209" t="e">
        <f t="shared" si="830"/>
        <v>#DIV/0!</v>
      </c>
      <c r="AX1209" t="e">
        <f t="shared" si="829"/>
        <v>#DIV/0!</v>
      </c>
      <c r="AY1209" t="e">
        <f t="shared" si="834"/>
        <v>#DIV/0!</v>
      </c>
      <c r="AZ1209" t="e">
        <f t="shared" si="833"/>
        <v>#DIV/0!</v>
      </c>
    </row>
    <row r="1210" spans="7:52" x14ac:dyDescent="0.3">
      <c r="G1210" s="1" t="str">
        <f t="shared" si="815"/>
        <v/>
      </c>
      <c r="H1210" s="2" t="str">
        <f t="shared" si="828"/>
        <v/>
      </c>
      <c r="I1210" s="6" t="str" cm="1">
        <f t="array" ref="I1210">_xlfn.IFS(AND(G1209&lt;H1209,G1210&gt;H1210),"BUY", AND(G1209&gt;H1209,G1210&lt;H1210),"SELL",TRUE,"")</f>
        <v/>
      </c>
      <c r="J1210" s="1">
        <f t="shared" ca="1" si="794"/>
        <v>0</v>
      </c>
      <c r="K1210" s="3" t="str">
        <f t="shared" ca="1" si="808"/>
        <v/>
      </c>
      <c r="L1210" s="3" t="str">
        <f t="shared" si="809"/>
        <v/>
      </c>
      <c r="M1210" s="3" t="str">
        <f t="shared" si="810"/>
        <v/>
      </c>
      <c r="N1210" s="4">
        <f t="shared" si="795"/>
        <v>-1</v>
      </c>
      <c r="O1210" s="2" t="str">
        <f t="shared" si="811"/>
        <v/>
      </c>
      <c r="P1210" s="1" t="str">
        <f t="shared" si="796"/>
        <v/>
      </c>
      <c r="Q1210" s="1" t="str">
        <f t="shared" si="797"/>
        <v/>
      </c>
      <c r="R1210" s="1" t="str">
        <f>IF(ISBLANK(A1210),"",SUM($Q$2:Q1210))</f>
        <v/>
      </c>
      <c r="S1210" s="1" t="str">
        <f>IF(ISBLANK(A1210),"",SUM($F$2:F1210))</f>
        <v/>
      </c>
      <c r="T1210" s="1" t="str">
        <f t="shared" si="798"/>
        <v/>
      </c>
      <c r="U1210" s="1" t="str">
        <f t="shared" si="799"/>
        <v/>
      </c>
      <c r="V1210" s="17">
        <f t="shared" si="800"/>
        <v>0</v>
      </c>
      <c r="W1210" s="17">
        <f t="shared" si="801"/>
        <v>0</v>
      </c>
      <c r="X1210" s="17">
        <f t="shared" si="802"/>
        <v>0</v>
      </c>
      <c r="Y1210" s="22">
        <f t="shared" si="835"/>
        <v>0</v>
      </c>
      <c r="Z1210" s="22">
        <f t="shared" si="835"/>
        <v>0</v>
      </c>
      <c r="AA1210" s="22">
        <f t="shared" si="835"/>
        <v>0</v>
      </c>
      <c r="AB1210" s="23" t="str">
        <f t="shared" si="822"/>
        <v/>
      </c>
      <c r="AC1210" s="23" t="str">
        <f t="shared" si="823"/>
        <v/>
      </c>
      <c r="AD1210" s="23" t="str">
        <f t="shared" si="824"/>
        <v/>
      </c>
      <c r="AE1210" s="23" t="str">
        <f t="shared" si="825"/>
        <v/>
      </c>
      <c r="AF1210" s="23" t="str">
        <f t="shared" si="826"/>
        <v/>
      </c>
      <c r="AG1210" s="23" t="str">
        <f t="shared" si="831"/>
        <v/>
      </c>
      <c r="AH1210" s="25" t="str">
        <f t="shared" si="803"/>
        <v/>
      </c>
      <c r="AI1210" s="25" t="str">
        <f t="shared" si="804"/>
        <v/>
      </c>
      <c r="AJ1210" s="1" t="str">
        <f t="shared" si="812"/>
        <v/>
      </c>
      <c r="AK1210" s="10" t="e">
        <f t="shared" si="813"/>
        <v>#DIV/0!</v>
      </c>
      <c r="AL1210" s="10" t="e">
        <f t="shared" si="818"/>
        <v>#DIV/0!</v>
      </c>
      <c r="AM1210">
        <f t="shared" si="814"/>
        <v>0</v>
      </c>
      <c r="AN1210">
        <f t="shared" si="805"/>
        <v>0</v>
      </c>
      <c r="AO1210">
        <f t="shared" si="806"/>
        <v>0</v>
      </c>
      <c r="AP1210">
        <f t="shared" ca="1" si="836"/>
        <v>4.0279062058785648E-4</v>
      </c>
      <c r="AQ1210">
        <f t="shared" ca="1" si="836"/>
        <v>7.3720358701718528E-3</v>
      </c>
      <c r="AR1210">
        <f t="shared" ca="1" si="819"/>
        <v>5.4637637103421587E-2</v>
      </c>
      <c r="AS1210">
        <f t="shared" ca="1" si="820"/>
        <v>5.1807023740860103</v>
      </c>
      <c r="AT1210">
        <f t="shared" si="807"/>
        <v>0</v>
      </c>
      <c r="AU1210">
        <f t="shared" ca="1" si="821"/>
        <v>1.5074102274692032E-3</v>
      </c>
      <c r="AV1210" t="e">
        <f t="shared" si="816"/>
        <v>#DIV/0!</v>
      </c>
      <c r="AW1210" t="e">
        <f t="shared" si="830"/>
        <v>#DIV/0!</v>
      </c>
      <c r="AX1210" t="e">
        <f t="shared" si="829"/>
        <v>#DIV/0!</v>
      </c>
      <c r="AY1210" t="e">
        <f t="shared" si="834"/>
        <v>#DIV/0!</v>
      </c>
      <c r="AZ1210" t="e">
        <f t="shared" si="833"/>
        <v>#DIV/0!</v>
      </c>
    </row>
    <row r="1211" spans="7:52" x14ac:dyDescent="0.3">
      <c r="G1211" s="1" t="str">
        <f t="shared" si="815"/>
        <v/>
      </c>
      <c r="H1211" s="2" t="str">
        <f t="shared" si="828"/>
        <v/>
      </c>
      <c r="I1211" s="6" t="str" cm="1">
        <f t="array" ref="I1211">_xlfn.IFS(AND(G1210&lt;H1210,G1211&gt;H1211),"BUY", AND(G1210&gt;H1210,G1211&lt;H1211),"SELL",TRUE,"")</f>
        <v/>
      </c>
      <c r="J1211" s="1">
        <f t="shared" ca="1" si="794"/>
        <v>0</v>
      </c>
      <c r="K1211" s="3" t="str">
        <f t="shared" ca="1" si="808"/>
        <v/>
      </c>
      <c r="L1211" s="3" t="str">
        <f t="shared" si="809"/>
        <v/>
      </c>
      <c r="M1211" s="3" t="str">
        <f t="shared" si="810"/>
        <v/>
      </c>
      <c r="N1211" s="4">
        <f t="shared" si="795"/>
        <v>-1</v>
      </c>
      <c r="O1211" s="2" t="str">
        <f t="shared" si="811"/>
        <v/>
      </c>
      <c r="P1211" s="1" t="str">
        <f t="shared" si="796"/>
        <v/>
      </c>
      <c r="Q1211" s="1" t="str">
        <f t="shared" si="797"/>
        <v/>
      </c>
      <c r="R1211" s="1" t="str">
        <f>IF(ISBLANK(A1211),"",SUM($Q$2:Q1211))</f>
        <v/>
      </c>
      <c r="S1211" s="1" t="str">
        <f>IF(ISBLANK(A1211),"",SUM($F$2:F1211))</f>
        <v/>
      </c>
      <c r="T1211" s="1" t="str">
        <f t="shared" si="798"/>
        <v/>
      </c>
      <c r="U1211" s="1" t="str">
        <f t="shared" si="799"/>
        <v/>
      </c>
      <c r="V1211" s="17">
        <f t="shared" si="800"/>
        <v>0</v>
      </c>
      <c r="W1211" s="17">
        <f t="shared" si="801"/>
        <v>0</v>
      </c>
      <c r="X1211" s="17">
        <f t="shared" si="802"/>
        <v>0</v>
      </c>
      <c r="Y1211" s="22">
        <f t="shared" si="835"/>
        <v>0</v>
      </c>
      <c r="Z1211" s="22">
        <f t="shared" si="835"/>
        <v>0</v>
      </c>
      <c r="AA1211" s="22">
        <f t="shared" si="835"/>
        <v>0</v>
      </c>
      <c r="AB1211" s="23" t="str">
        <f t="shared" si="822"/>
        <v/>
      </c>
      <c r="AC1211" s="23" t="str">
        <f t="shared" si="823"/>
        <v/>
      </c>
      <c r="AD1211" s="23" t="str">
        <f t="shared" si="824"/>
        <v/>
      </c>
      <c r="AE1211" s="23" t="str">
        <f t="shared" si="825"/>
        <v/>
      </c>
      <c r="AF1211" s="23" t="str">
        <f t="shared" si="826"/>
        <v/>
      </c>
      <c r="AG1211" s="23" t="str">
        <f t="shared" si="831"/>
        <v/>
      </c>
      <c r="AH1211" s="25" t="str">
        <f t="shared" si="803"/>
        <v/>
      </c>
      <c r="AI1211" s="25" t="str">
        <f t="shared" si="804"/>
        <v/>
      </c>
      <c r="AJ1211" s="1" t="str">
        <f t="shared" si="812"/>
        <v/>
      </c>
      <c r="AK1211" s="10" t="e">
        <f t="shared" si="813"/>
        <v>#DIV/0!</v>
      </c>
      <c r="AL1211" s="10" t="e">
        <f t="shared" si="818"/>
        <v>#DIV/0!</v>
      </c>
      <c r="AM1211">
        <f t="shared" si="814"/>
        <v>0</v>
      </c>
      <c r="AN1211">
        <f t="shared" si="805"/>
        <v>0</v>
      </c>
      <c r="AO1211">
        <f t="shared" si="806"/>
        <v>0</v>
      </c>
      <c r="AP1211">
        <f t="shared" ca="1" si="836"/>
        <v>3.7401986197443818E-4</v>
      </c>
      <c r="AQ1211">
        <f t="shared" ca="1" si="836"/>
        <v>6.8454618794452915E-3</v>
      </c>
      <c r="AR1211">
        <f t="shared" ca="1" si="819"/>
        <v>5.4637637103421594E-2</v>
      </c>
      <c r="AS1211">
        <f t="shared" ca="1" si="820"/>
        <v>5.1807023740860103</v>
      </c>
      <c r="AT1211">
        <f t="shared" si="807"/>
        <v>0</v>
      </c>
      <c r="AU1211">
        <f t="shared" ca="1" si="821"/>
        <v>1.3997380683642602E-3</v>
      </c>
      <c r="AV1211" t="e">
        <f t="shared" si="816"/>
        <v>#DIV/0!</v>
      </c>
      <c r="AW1211" t="e">
        <f t="shared" si="830"/>
        <v>#DIV/0!</v>
      </c>
      <c r="AX1211" t="e">
        <f t="shared" si="829"/>
        <v>#DIV/0!</v>
      </c>
      <c r="AY1211" t="e">
        <f t="shared" si="834"/>
        <v>#DIV/0!</v>
      </c>
      <c r="AZ1211" t="e">
        <f t="shared" si="833"/>
        <v>#DIV/0!</v>
      </c>
    </row>
    <row r="1212" spans="7:52" x14ac:dyDescent="0.3">
      <c r="G1212" s="1" t="str">
        <f t="shared" si="815"/>
        <v/>
      </c>
      <c r="H1212" s="2" t="str">
        <f t="shared" si="828"/>
        <v/>
      </c>
      <c r="I1212" s="6" t="str" cm="1">
        <f t="array" ref="I1212">_xlfn.IFS(AND(G1211&lt;H1211,G1212&gt;H1212),"BUY", AND(G1211&gt;H1211,G1212&lt;H1212),"SELL",TRUE,"")</f>
        <v/>
      </c>
      <c r="J1212" s="1">
        <f t="shared" ca="1" si="794"/>
        <v>0</v>
      </c>
      <c r="K1212" s="3" t="str">
        <f t="shared" ca="1" si="808"/>
        <v/>
      </c>
      <c r="L1212" s="3" t="str">
        <f t="shared" si="809"/>
        <v/>
      </c>
      <c r="M1212" s="3" t="str">
        <f t="shared" si="810"/>
        <v/>
      </c>
      <c r="N1212" s="4">
        <f t="shared" si="795"/>
        <v>-1</v>
      </c>
      <c r="O1212" s="2" t="str">
        <f t="shared" si="811"/>
        <v/>
      </c>
      <c r="P1212" s="1" t="str">
        <f t="shared" si="796"/>
        <v/>
      </c>
      <c r="Q1212" s="1" t="str">
        <f t="shared" si="797"/>
        <v/>
      </c>
      <c r="R1212" s="1" t="str">
        <f>IF(ISBLANK(A1212),"",SUM($Q$2:Q1212))</f>
        <v/>
      </c>
      <c r="S1212" s="1" t="str">
        <f>IF(ISBLANK(A1212),"",SUM($F$2:F1212))</f>
        <v/>
      </c>
      <c r="T1212" s="1" t="str">
        <f t="shared" si="798"/>
        <v/>
      </c>
      <c r="U1212" s="1" t="str">
        <f t="shared" si="799"/>
        <v/>
      </c>
      <c r="V1212" s="17">
        <f t="shared" si="800"/>
        <v>0</v>
      </c>
      <c r="W1212" s="17">
        <f t="shared" si="801"/>
        <v>0</v>
      </c>
      <c r="X1212" s="17">
        <f t="shared" si="802"/>
        <v>0</v>
      </c>
      <c r="Y1212" s="22">
        <f t="shared" si="835"/>
        <v>0</v>
      </c>
      <c r="Z1212" s="22">
        <f t="shared" si="835"/>
        <v>0</v>
      </c>
      <c r="AA1212" s="22">
        <f t="shared" si="835"/>
        <v>0</v>
      </c>
      <c r="AB1212" s="23" t="str">
        <f t="shared" si="822"/>
        <v/>
      </c>
      <c r="AC1212" s="23" t="str">
        <f t="shared" si="823"/>
        <v/>
      </c>
      <c r="AD1212" s="23" t="str">
        <f t="shared" si="824"/>
        <v/>
      </c>
      <c r="AE1212" s="23" t="str">
        <f t="shared" si="825"/>
        <v/>
      </c>
      <c r="AF1212" s="23" t="str">
        <f t="shared" si="826"/>
        <v/>
      </c>
      <c r="AG1212" s="23" t="str">
        <f t="shared" si="831"/>
        <v/>
      </c>
      <c r="AH1212" s="25" t="str">
        <f t="shared" si="803"/>
        <v/>
      </c>
      <c r="AI1212" s="25" t="str">
        <f t="shared" si="804"/>
        <v/>
      </c>
      <c r="AJ1212" s="1" t="str">
        <f t="shared" si="812"/>
        <v/>
      </c>
      <c r="AK1212" s="10" t="e">
        <f t="shared" si="813"/>
        <v>#DIV/0!</v>
      </c>
      <c r="AL1212" s="10" t="e">
        <f t="shared" si="818"/>
        <v>#DIV/0!</v>
      </c>
      <c r="AM1212">
        <f t="shared" si="814"/>
        <v>0</v>
      </c>
      <c r="AN1212">
        <f t="shared" si="805"/>
        <v>0</v>
      </c>
      <c r="AO1212">
        <f t="shared" si="806"/>
        <v>0</v>
      </c>
      <c r="AP1212">
        <f t="shared" ca="1" si="836"/>
        <v>3.4730415754769255E-4</v>
      </c>
      <c r="AQ1212">
        <f t="shared" ca="1" si="836"/>
        <v>6.356500316627771E-3</v>
      </c>
      <c r="AR1212">
        <f t="shared" ca="1" si="819"/>
        <v>5.4637637103421587E-2</v>
      </c>
      <c r="AS1212">
        <f t="shared" ca="1" si="820"/>
        <v>5.1807023740860103</v>
      </c>
      <c r="AT1212">
        <f t="shared" si="807"/>
        <v>0</v>
      </c>
      <c r="AU1212">
        <f t="shared" ca="1" si="821"/>
        <v>1.2997567777668132E-3</v>
      </c>
      <c r="AV1212" t="e">
        <f t="shared" si="816"/>
        <v>#DIV/0!</v>
      </c>
      <c r="AW1212" t="e">
        <f t="shared" si="830"/>
        <v>#DIV/0!</v>
      </c>
      <c r="AX1212" t="e">
        <f t="shared" si="829"/>
        <v>#DIV/0!</v>
      </c>
      <c r="AY1212" t="e">
        <f t="shared" si="834"/>
        <v>#DIV/0!</v>
      </c>
      <c r="AZ1212" t="e">
        <f t="shared" si="833"/>
        <v>#DIV/0!</v>
      </c>
    </row>
    <row r="1213" spans="7:52" x14ac:dyDescent="0.3">
      <c r="G1213" s="1" t="str">
        <f t="shared" si="815"/>
        <v/>
      </c>
      <c r="H1213" s="2" t="str">
        <f t="shared" si="828"/>
        <v/>
      </c>
      <c r="I1213" s="6" t="str" cm="1">
        <f t="array" ref="I1213">_xlfn.IFS(AND(G1212&lt;H1212,G1213&gt;H1213),"BUY", AND(G1212&gt;H1212,G1213&lt;H1213),"SELL",TRUE,"")</f>
        <v/>
      </c>
      <c r="J1213" s="1">
        <f t="shared" ca="1" si="794"/>
        <v>0</v>
      </c>
      <c r="K1213" s="3" t="str">
        <f t="shared" ca="1" si="808"/>
        <v/>
      </c>
      <c r="L1213" s="3" t="str">
        <f t="shared" si="809"/>
        <v/>
      </c>
      <c r="M1213" s="3" t="str">
        <f t="shared" si="810"/>
        <v/>
      </c>
      <c r="N1213" s="4">
        <f t="shared" si="795"/>
        <v>-1</v>
      </c>
      <c r="O1213" s="2" t="str">
        <f t="shared" si="811"/>
        <v/>
      </c>
      <c r="P1213" s="1" t="str">
        <f t="shared" si="796"/>
        <v/>
      </c>
      <c r="Q1213" s="1" t="str">
        <f t="shared" si="797"/>
        <v/>
      </c>
      <c r="R1213" s="1" t="str">
        <f>IF(ISBLANK(A1213),"",SUM($Q$2:Q1213))</f>
        <v/>
      </c>
      <c r="S1213" s="1" t="str">
        <f>IF(ISBLANK(A1213),"",SUM($F$2:F1213))</f>
        <v/>
      </c>
      <c r="T1213" s="1" t="str">
        <f t="shared" si="798"/>
        <v/>
      </c>
      <c r="U1213" s="1" t="str">
        <f t="shared" si="799"/>
        <v/>
      </c>
      <c r="V1213" s="17">
        <f t="shared" si="800"/>
        <v>0</v>
      </c>
      <c r="W1213" s="17">
        <f t="shared" si="801"/>
        <v>0</v>
      </c>
      <c r="X1213" s="17">
        <f t="shared" si="802"/>
        <v>0</v>
      </c>
      <c r="Y1213" s="22">
        <f t="shared" si="835"/>
        <v>0</v>
      </c>
      <c r="Z1213" s="22">
        <f t="shared" si="835"/>
        <v>0</v>
      </c>
      <c r="AA1213" s="22">
        <f t="shared" si="835"/>
        <v>0</v>
      </c>
      <c r="AB1213" s="23" t="str">
        <f t="shared" si="822"/>
        <v/>
      </c>
      <c r="AC1213" s="23" t="str">
        <f t="shared" si="823"/>
        <v/>
      </c>
      <c r="AD1213" s="23" t="str">
        <f t="shared" si="824"/>
        <v/>
      </c>
      <c r="AE1213" s="23" t="str">
        <f t="shared" si="825"/>
        <v/>
      </c>
      <c r="AF1213" s="23" t="str">
        <f t="shared" si="826"/>
        <v/>
      </c>
      <c r="AG1213" s="23" t="str">
        <f t="shared" si="831"/>
        <v/>
      </c>
      <c r="AH1213" s="25" t="str">
        <f t="shared" si="803"/>
        <v/>
      </c>
      <c r="AI1213" s="25" t="str">
        <f t="shared" si="804"/>
        <v/>
      </c>
      <c r="AJ1213" s="1" t="str">
        <f t="shared" si="812"/>
        <v/>
      </c>
      <c r="AK1213" s="10" t="e">
        <f t="shared" si="813"/>
        <v>#DIV/0!</v>
      </c>
      <c r="AL1213" s="10" t="e">
        <f t="shared" si="818"/>
        <v>#DIV/0!</v>
      </c>
      <c r="AM1213">
        <f t="shared" si="814"/>
        <v>0</v>
      </c>
      <c r="AN1213">
        <f t="shared" si="805"/>
        <v>0</v>
      </c>
      <c r="AO1213">
        <f t="shared" si="806"/>
        <v>0</v>
      </c>
      <c r="AP1213">
        <f t="shared" ca="1" si="836"/>
        <v>3.2249671772285741E-4</v>
      </c>
      <c r="AQ1213">
        <f t="shared" ca="1" si="836"/>
        <v>5.902464579725787E-3</v>
      </c>
      <c r="AR1213">
        <f t="shared" ca="1" si="819"/>
        <v>5.4637637103421594E-2</v>
      </c>
      <c r="AS1213">
        <f t="shared" ca="1" si="820"/>
        <v>5.1807023740860103</v>
      </c>
      <c r="AT1213">
        <f t="shared" si="807"/>
        <v>0</v>
      </c>
      <c r="AU1213">
        <f t="shared" ca="1" si="821"/>
        <v>1.2069170079263265E-3</v>
      </c>
      <c r="AV1213" t="e">
        <f t="shared" si="816"/>
        <v>#DIV/0!</v>
      </c>
      <c r="AW1213" t="e">
        <f t="shared" si="830"/>
        <v>#DIV/0!</v>
      </c>
      <c r="AX1213" t="e">
        <f t="shared" si="829"/>
        <v>#DIV/0!</v>
      </c>
      <c r="AY1213" t="e">
        <f t="shared" si="834"/>
        <v>#DIV/0!</v>
      </c>
      <c r="AZ1213" t="e">
        <f t="shared" si="833"/>
        <v>#DIV/0!</v>
      </c>
    </row>
    <row r="1214" spans="7:52" x14ac:dyDescent="0.3">
      <c r="G1214" s="1" t="str">
        <f t="shared" si="815"/>
        <v/>
      </c>
      <c r="H1214" s="2" t="str">
        <f t="shared" si="828"/>
        <v/>
      </c>
      <c r="I1214" s="6" t="str" cm="1">
        <f t="array" ref="I1214">_xlfn.IFS(AND(G1213&lt;H1213,G1214&gt;H1214),"BUY", AND(G1213&gt;H1213,G1214&lt;H1214),"SELL",TRUE,"")</f>
        <v/>
      </c>
      <c r="J1214" s="1">
        <f t="shared" ca="1" si="794"/>
        <v>0</v>
      </c>
      <c r="K1214" s="3" t="str">
        <f t="shared" ca="1" si="808"/>
        <v/>
      </c>
      <c r="L1214" s="3" t="str">
        <f t="shared" si="809"/>
        <v/>
      </c>
      <c r="M1214" s="3" t="str">
        <f t="shared" si="810"/>
        <v/>
      </c>
      <c r="N1214" s="4">
        <f t="shared" si="795"/>
        <v>-1</v>
      </c>
      <c r="O1214" s="2" t="str">
        <f t="shared" si="811"/>
        <v/>
      </c>
      <c r="P1214" s="1" t="str">
        <f t="shared" si="796"/>
        <v/>
      </c>
      <c r="Q1214" s="1" t="str">
        <f t="shared" si="797"/>
        <v/>
      </c>
      <c r="R1214" s="1" t="str">
        <f>IF(ISBLANK(A1214),"",SUM($Q$2:Q1214))</f>
        <v/>
      </c>
      <c r="S1214" s="1" t="str">
        <f>IF(ISBLANK(A1214),"",SUM($F$2:F1214))</f>
        <v/>
      </c>
      <c r="T1214" s="1" t="str">
        <f t="shared" si="798"/>
        <v/>
      </c>
      <c r="U1214" s="1" t="str">
        <f t="shared" si="799"/>
        <v/>
      </c>
      <c r="V1214" s="17">
        <f t="shared" si="800"/>
        <v>0</v>
      </c>
      <c r="W1214" s="17">
        <f t="shared" si="801"/>
        <v>0</v>
      </c>
      <c r="X1214" s="17">
        <f t="shared" si="802"/>
        <v>0</v>
      </c>
      <c r="Y1214" s="22">
        <f t="shared" si="835"/>
        <v>0</v>
      </c>
      <c r="Z1214" s="22">
        <f t="shared" si="835"/>
        <v>0</v>
      </c>
      <c r="AA1214" s="22">
        <f t="shared" si="835"/>
        <v>0</v>
      </c>
      <c r="AB1214" s="23" t="str">
        <f t="shared" si="822"/>
        <v/>
      </c>
      <c r="AC1214" s="23" t="str">
        <f t="shared" si="823"/>
        <v/>
      </c>
      <c r="AD1214" s="23" t="str">
        <f t="shared" si="824"/>
        <v/>
      </c>
      <c r="AE1214" s="23" t="str">
        <f t="shared" si="825"/>
        <v/>
      </c>
      <c r="AF1214" s="23" t="str">
        <f t="shared" si="826"/>
        <v/>
      </c>
      <c r="AG1214" s="23" t="str">
        <f t="shared" si="831"/>
        <v/>
      </c>
      <c r="AH1214" s="25" t="str">
        <f t="shared" si="803"/>
        <v/>
      </c>
      <c r="AI1214" s="25" t="str">
        <f t="shared" si="804"/>
        <v/>
      </c>
      <c r="AJ1214" s="1" t="str">
        <f t="shared" si="812"/>
        <v/>
      </c>
      <c r="AK1214" s="10" t="e">
        <f t="shared" si="813"/>
        <v>#DIV/0!</v>
      </c>
      <c r="AL1214" s="10" t="e">
        <f t="shared" si="818"/>
        <v>#DIV/0!</v>
      </c>
      <c r="AM1214">
        <f t="shared" si="814"/>
        <v>0</v>
      </c>
      <c r="AN1214">
        <f t="shared" si="805"/>
        <v>0</v>
      </c>
      <c r="AO1214">
        <f t="shared" si="806"/>
        <v>0</v>
      </c>
      <c r="AP1214">
        <f t="shared" ca="1" si="836"/>
        <v>2.9946123788551044E-4</v>
      </c>
      <c r="AQ1214">
        <f t="shared" ca="1" si="836"/>
        <v>5.4808599668882312E-3</v>
      </c>
      <c r="AR1214">
        <f t="shared" ca="1" si="819"/>
        <v>5.4637637103421587E-2</v>
      </c>
      <c r="AS1214">
        <f t="shared" ca="1" si="820"/>
        <v>5.1807023740860103</v>
      </c>
      <c r="AT1214">
        <f t="shared" si="807"/>
        <v>0</v>
      </c>
      <c r="AU1214">
        <f t="shared" ca="1" si="821"/>
        <v>1.1207086502173032E-3</v>
      </c>
      <c r="AV1214" t="e">
        <f t="shared" si="816"/>
        <v>#DIV/0!</v>
      </c>
      <c r="AW1214" t="e">
        <f t="shared" si="830"/>
        <v>#DIV/0!</v>
      </c>
      <c r="AX1214" t="e">
        <f t="shared" si="829"/>
        <v>#DIV/0!</v>
      </c>
      <c r="AY1214" t="e">
        <f t="shared" si="834"/>
        <v>#DIV/0!</v>
      </c>
      <c r="AZ1214" t="e">
        <f t="shared" si="833"/>
        <v>#DIV/0!</v>
      </c>
    </row>
    <row r="1215" spans="7:52" x14ac:dyDescent="0.3">
      <c r="G1215" s="1" t="str">
        <f t="shared" si="815"/>
        <v/>
      </c>
      <c r="H1215" s="2" t="str">
        <f t="shared" si="828"/>
        <v/>
      </c>
      <c r="I1215" s="6" t="str" cm="1">
        <f t="array" ref="I1215">_xlfn.IFS(AND(G1214&lt;H1214,G1215&gt;H1215),"BUY", AND(G1214&gt;H1214,G1215&lt;H1215),"SELL",TRUE,"")</f>
        <v/>
      </c>
      <c r="J1215" s="1">
        <f t="shared" ca="1" si="794"/>
        <v>0</v>
      </c>
      <c r="K1215" s="3" t="str">
        <f t="shared" ca="1" si="808"/>
        <v/>
      </c>
      <c r="L1215" s="3" t="str">
        <f t="shared" si="809"/>
        <v/>
      </c>
      <c r="M1215" s="3" t="str">
        <f t="shared" si="810"/>
        <v/>
      </c>
      <c r="N1215" s="4">
        <f t="shared" si="795"/>
        <v>-1</v>
      </c>
      <c r="O1215" s="2" t="str">
        <f t="shared" si="811"/>
        <v/>
      </c>
      <c r="P1215" s="1" t="str">
        <f t="shared" si="796"/>
        <v/>
      </c>
      <c r="Q1215" s="1" t="str">
        <f t="shared" si="797"/>
        <v/>
      </c>
      <c r="R1215" s="1" t="str">
        <f>IF(ISBLANK(A1215),"",SUM($Q$2:Q1215))</f>
        <v/>
      </c>
      <c r="S1215" s="1" t="str">
        <f>IF(ISBLANK(A1215),"",SUM($F$2:F1215))</f>
        <v/>
      </c>
      <c r="T1215" s="1" t="str">
        <f t="shared" si="798"/>
        <v/>
      </c>
      <c r="U1215" s="1" t="str">
        <f t="shared" si="799"/>
        <v/>
      </c>
      <c r="V1215" s="17">
        <f t="shared" si="800"/>
        <v>0</v>
      </c>
      <c r="W1215" s="17">
        <f t="shared" si="801"/>
        <v>0</v>
      </c>
      <c r="X1215" s="17">
        <f t="shared" si="802"/>
        <v>0</v>
      </c>
      <c r="Y1215" s="22">
        <f t="shared" ref="Y1215:AA1230" si="837">SUM(V1202:V1215)</f>
        <v>0</v>
      </c>
      <c r="Z1215" s="22">
        <f t="shared" si="837"/>
        <v>0</v>
      </c>
      <c r="AA1215" s="22">
        <f t="shared" si="837"/>
        <v>0</v>
      </c>
      <c r="AB1215" s="23" t="str">
        <f t="shared" si="822"/>
        <v/>
      </c>
      <c r="AC1215" s="23" t="str">
        <f t="shared" si="823"/>
        <v/>
      </c>
      <c r="AD1215" s="23" t="str">
        <f t="shared" si="824"/>
        <v/>
      </c>
      <c r="AE1215" s="23" t="str">
        <f t="shared" si="825"/>
        <v/>
      </c>
      <c r="AF1215" s="23" t="str">
        <f t="shared" si="826"/>
        <v/>
      </c>
      <c r="AG1215" s="23" t="str">
        <f t="shared" si="831"/>
        <v/>
      </c>
      <c r="AH1215" s="25" t="str">
        <f t="shared" si="803"/>
        <v/>
      </c>
      <c r="AI1215" s="25" t="str">
        <f t="shared" si="804"/>
        <v/>
      </c>
      <c r="AJ1215" s="1" t="str">
        <f t="shared" si="812"/>
        <v/>
      </c>
      <c r="AK1215" s="10" t="e">
        <f t="shared" si="813"/>
        <v>#DIV/0!</v>
      </c>
      <c r="AL1215" s="10" t="e">
        <f t="shared" si="818"/>
        <v>#DIV/0!</v>
      </c>
      <c r="AM1215">
        <f t="shared" si="814"/>
        <v>0</v>
      </c>
      <c r="AN1215">
        <f t="shared" si="805"/>
        <v>0</v>
      </c>
      <c r="AO1215">
        <f t="shared" si="806"/>
        <v>0</v>
      </c>
      <c r="AP1215">
        <f t="shared" ca="1" si="836"/>
        <v>2.7807114946511684E-4</v>
      </c>
      <c r="AQ1215">
        <f t="shared" ca="1" si="836"/>
        <v>5.0893699692533571E-3</v>
      </c>
      <c r="AR1215">
        <f t="shared" ca="1" si="819"/>
        <v>5.4637637103421594E-2</v>
      </c>
      <c r="AS1215">
        <f t="shared" ca="1" si="820"/>
        <v>5.1807023740860103</v>
      </c>
      <c r="AT1215">
        <f t="shared" si="807"/>
        <v>0</v>
      </c>
      <c r="AU1215">
        <f t="shared" ca="1" si="821"/>
        <v>1.0406580323446385E-3</v>
      </c>
      <c r="AV1215" t="e">
        <f t="shared" si="816"/>
        <v>#DIV/0!</v>
      </c>
      <c r="AW1215" t="e">
        <f t="shared" si="830"/>
        <v>#DIV/0!</v>
      </c>
      <c r="AX1215" t="e">
        <f t="shared" si="829"/>
        <v>#DIV/0!</v>
      </c>
      <c r="AY1215" t="e">
        <f t="shared" si="834"/>
        <v>#DIV/0!</v>
      </c>
      <c r="AZ1215" t="e">
        <f t="shared" si="833"/>
        <v>#DIV/0!</v>
      </c>
    </row>
    <row r="1216" spans="7:52" x14ac:dyDescent="0.3">
      <c r="G1216" s="1" t="str">
        <f t="shared" si="815"/>
        <v/>
      </c>
      <c r="H1216" s="2" t="str">
        <f t="shared" si="828"/>
        <v/>
      </c>
      <c r="I1216" s="6" t="str" cm="1">
        <f t="array" ref="I1216">_xlfn.IFS(AND(G1215&lt;H1215,G1216&gt;H1216),"BUY", AND(G1215&gt;H1215,G1216&lt;H1216),"SELL",TRUE,"")</f>
        <v/>
      </c>
      <c r="J1216" s="1">
        <f t="shared" ca="1" si="794"/>
        <v>0</v>
      </c>
      <c r="K1216" s="3" t="str">
        <f t="shared" ca="1" si="808"/>
        <v/>
      </c>
      <c r="L1216" s="3" t="str">
        <f t="shared" si="809"/>
        <v/>
      </c>
      <c r="M1216" s="3" t="str">
        <f t="shared" si="810"/>
        <v/>
      </c>
      <c r="N1216" s="4">
        <f t="shared" si="795"/>
        <v>-1</v>
      </c>
      <c r="O1216" s="2" t="str">
        <f t="shared" si="811"/>
        <v/>
      </c>
      <c r="P1216" s="1" t="str">
        <f t="shared" si="796"/>
        <v/>
      </c>
      <c r="Q1216" s="1" t="str">
        <f t="shared" si="797"/>
        <v/>
      </c>
      <c r="R1216" s="1" t="str">
        <f>IF(ISBLANK(A1216),"",SUM($Q$2:Q1216))</f>
        <v/>
      </c>
      <c r="S1216" s="1" t="str">
        <f>IF(ISBLANK(A1216),"",SUM($F$2:F1216))</f>
        <v/>
      </c>
      <c r="T1216" s="1" t="str">
        <f t="shared" si="798"/>
        <v/>
      </c>
      <c r="U1216" s="1" t="str">
        <f t="shared" si="799"/>
        <v/>
      </c>
      <c r="V1216" s="17">
        <f t="shared" si="800"/>
        <v>0</v>
      </c>
      <c r="W1216" s="17">
        <f t="shared" si="801"/>
        <v>0</v>
      </c>
      <c r="X1216" s="17">
        <f t="shared" si="802"/>
        <v>0</v>
      </c>
      <c r="Y1216" s="22">
        <f t="shared" si="837"/>
        <v>0</v>
      </c>
      <c r="Z1216" s="22">
        <f t="shared" si="837"/>
        <v>0</v>
      </c>
      <c r="AA1216" s="22">
        <f t="shared" si="837"/>
        <v>0</v>
      </c>
      <c r="AB1216" s="23" t="str">
        <f t="shared" si="822"/>
        <v/>
      </c>
      <c r="AC1216" s="23" t="str">
        <f t="shared" si="823"/>
        <v/>
      </c>
      <c r="AD1216" s="23" t="str">
        <f t="shared" si="824"/>
        <v/>
      </c>
      <c r="AE1216" s="23" t="str">
        <f t="shared" si="825"/>
        <v/>
      </c>
      <c r="AF1216" s="23" t="str">
        <f t="shared" si="826"/>
        <v/>
      </c>
      <c r="AG1216" s="23" t="str">
        <f t="shared" si="831"/>
        <v/>
      </c>
      <c r="AH1216" s="25" t="str">
        <f t="shared" si="803"/>
        <v/>
      </c>
      <c r="AI1216" s="25" t="str">
        <f t="shared" si="804"/>
        <v/>
      </c>
      <c r="AJ1216" s="1" t="str">
        <f t="shared" si="812"/>
        <v/>
      </c>
      <c r="AK1216" s="10" t="e">
        <f t="shared" si="813"/>
        <v>#DIV/0!</v>
      </c>
      <c r="AL1216" s="10" t="e">
        <f t="shared" si="818"/>
        <v>#DIV/0!</v>
      </c>
      <c r="AM1216">
        <f t="shared" si="814"/>
        <v>0</v>
      </c>
      <c r="AN1216">
        <f t="shared" si="805"/>
        <v>0</v>
      </c>
      <c r="AO1216">
        <f t="shared" si="806"/>
        <v>0</v>
      </c>
      <c r="AP1216">
        <f t="shared" ca="1" si="836"/>
        <v>2.5820892450332275E-4</v>
      </c>
      <c r="AQ1216">
        <f t="shared" ca="1" si="836"/>
        <v>4.725843542878117E-3</v>
      </c>
      <c r="AR1216">
        <f t="shared" ca="1" si="819"/>
        <v>5.4637637103421594E-2</v>
      </c>
      <c r="AS1216">
        <f t="shared" ca="1" si="820"/>
        <v>5.1807023740860103</v>
      </c>
      <c r="AT1216">
        <f t="shared" si="807"/>
        <v>0</v>
      </c>
      <c r="AU1216">
        <f t="shared" ca="1" si="821"/>
        <v>9.6632531574859294E-4</v>
      </c>
      <c r="AV1216" t="e">
        <f t="shared" si="816"/>
        <v>#DIV/0!</v>
      </c>
      <c r="AW1216" t="e">
        <f t="shared" si="830"/>
        <v>#DIV/0!</v>
      </c>
      <c r="AX1216" t="e">
        <f t="shared" si="829"/>
        <v>#DIV/0!</v>
      </c>
      <c r="AY1216" t="e">
        <f t="shared" si="834"/>
        <v>#DIV/0!</v>
      </c>
      <c r="AZ1216" t="e">
        <f t="shared" si="833"/>
        <v>#DIV/0!</v>
      </c>
    </row>
    <row r="1217" spans="7:52" x14ac:dyDescent="0.3">
      <c r="G1217" s="1" t="str">
        <f t="shared" si="815"/>
        <v/>
      </c>
      <c r="H1217" s="2" t="str">
        <f t="shared" si="828"/>
        <v/>
      </c>
      <c r="I1217" s="6" t="str" cm="1">
        <f t="array" ref="I1217">_xlfn.IFS(AND(G1216&lt;H1216,G1217&gt;H1217),"BUY", AND(G1216&gt;H1216,G1217&lt;H1217),"SELL",TRUE,"")</f>
        <v/>
      </c>
      <c r="J1217" s="1">
        <f t="shared" ca="1" si="794"/>
        <v>0</v>
      </c>
      <c r="K1217" s="3" t="str">
        <f t="shared" ca="1" si="808"/>
        <v/>
      </c>
      <c r="L1217" s="3" t="str">
        <f t="shared" si="809"/>
        <v/>
      </c>
      <c r="M1217" s="3" t="str">
        <f t="shared" si="810"/>
        <v/>
      </c>
      <c r="N1217" s="4">
        <f t="shared" si="795"/>
        <v>-1</v>
      </c>
      <c r="O1217" s="2" t="str">
        <f t="shared" si="811"/>
        <v/>
      </c>
      <c r="P1217" s="1" t="str">
        <f t="shared" si="796"/>
        <v/>
      </c>
      <c r="Q1217" s="1" t="str">
        <f t="shared" si="797"/>
        <v/>
      </c>
      <c r="R1217" s="1" t="str">
        <f>IF(ISBLANK(A1217),"",SUM($Q$2:Q1217))</f>
        <v/>
      </c>
      <c r="S1217" s="1" t="str">
        <f>IF(ISBLANK(A1217),"",SUM($F$2:F1217))</f>
        <v/>
      </c>
      <c r="T1217" s="1" t="str">
        <f t="shared" si="798"/>
        <v/>
      </c>
      <c r="U1217" s="1" t="str">
        <f t="shared" si="799"/>
        <v/>
      </c>
      <c r="V1217" s="17">
        <f t="shared" si="800"/>
        <v>0</v>
      </c>
      <c r="W1217" s="17">
        <f t="shared" si="801"/>
        <v>0</v>
      </c>
      <c r="X1217" s="17">
        <f t="shared" si="802"/>
        <v>0</v>
      </c>
      <c r="Y1217" s="22">
        <f t="shared" si="837"/>
        <v>0</v>
      </c>
      <c r="Z1217" s="22">
        <f t="shared" si="837"/>
        <v>0</v>
      </c>
      <c r="AA1217" s="22">
        <f t="shared" si="837"/>
        <v>0</v>
      </c>
      <c r="AB1217" s="23" t="str">
        <f t="shared" si="822"/>
        <v/>
      </c>
      <c r="AC1217" s="23" t="str">
        <f t="shared" si="823"/>
        <v/>
      </c>
      <c r="AD1217" s="23" t="str">
        <f t="shared" si="824"/>
        <v/>
      </c>
      <c r="AE1217" s="23" t="str">
        <f t="shared" si="825"/>
        <v/>
      </c>
      <c r="AF1217" s="23" t="str">
        <f t="shared" si="826"/>
        <v/>
      </c>
      <c r="AG1217" s="23" t="str">
        <f t="shared" si="831"/>
        <v/>
      </c>
      <c r="AH1217" s="25" t="str">
        <f t="shared" si="803"/>
        <v/>
      </c>
      <c r="AI1217" s="25" t="str">
        <f t="shared" si="804"/>
        <v/>
      </c>
      <c r="AJ1217" s="1" t="str">
        <f t="shared" si="812"/>
        <v/>
      </c>
      <c r="AK1217" s="10" t="e">
        <f t="shared" si="813"/>
        <v>#DIV/0!</v>
      </c>
      <c r="AL1217" s="10" t="e">
        <f t="shared" si="818"/>
        <v>#DIV/0!</v>
      </c>
      <c r="AM1217">
        <f t="shared" si="814"/>
        <v>0</v>
      </c>
      <c r="AN1217">
        <f t="shared" si="805"/>
        <v>0</v>
      </c>
      <c r="AO1217">
        <f t="shared" si="806"/>
        <v>0</v>
      </c>
      <c r="AP1217">
        <f t="shared" ca="1" si="836"/>
        <v>2.3976542989594254E-4</v>
      </c>
      <c r="AQ1217">
        <f t="shared" ca="1" si="836"/>
        <v>4.3882832898153945E-3</v>
      </c>
      <c r="AR1217">
        <f t="shared" ca="1" si="819"/>
        <v>5.4637637103421587E-2</v>
      </c>
      <c r="AS1217">
        <f t="shared" ca="1" si="820"/>
        <v>5.1807023740860103</v>
      </c>
      <c r="AT1217">
        <f t="shared" si="807"/>
        <v>0</v>
      </c>
      <c r="AU1217">
        <f t="shared" ca="1" si="821"/>
        <v>8.9730207890940776E-4</v>
      </c>
      <c r="AV1217" t="e">
        <f t="shared" si="816"/>
        <v>#DIV/0!</v>
      </c>
      <c r="AW1217" t="e">
        <f t="shared" si="830"/>
        <v>#DIV/0!</v>
      </c>
      <c r="AX1217" t="e">
        <f t="shared" si="829"/>
        <v>#DIV/0!</v>
      </c>
      <c r="AY1217" t="e">
        <f t="shared" si="834"/>
        <v>#DIV/0!</v>
      </c>
      <c r="AZ1217" t="e">
        <f t="shared" si="833"/>
        <v>#DIV/0!</v>
      </c>
    </row>
    <row r="1218" spans="7:52" x14ac:dyDescent="0.3">
      <c r="G1218" s="1" t="str">
        <f t="shared" si="815"/>
        <v/>
      </c>
      <c r="H1218" s="2" t="str">
        <f t="shared" si="828"/>
        <v/>
      </c>
      <c r="I1218" s="6" t="str" cm="1">
        <f t="array" ref="I1218">_xlfn.IFS(AND(G1217&lt;H1217,G1218&gt;H1218),"BUY", AND(G1217&gt;H1217,G1218&lt;H1218),"SELL",TRUE,"")</f>
        <v/>
      </c>
      <c r="J1218" s="1">
        <f t="shared" ca="1" si="794"/>
        <v>0</v>
      </c>
      <c r="K1218" s="3" t="str">
        <f t="shared" ca="1" si="808"/>
        <v/>
      </c>
      <c r="L1218" s="3" t="str">
        <f t="shared" si="809"/>
        <v/>
      </c>
      <c r="M1218" s="3" t="str">
        <f t="shared" si="810"/>
        <v/>
      </c>
      <c r="N1218" s="4">
        <f t="shared" si="795"/>
        <v>-1</v>
      </c>
      <c r="O1218" s="2" t="str">
        <f t="shared" si="811"/>
        <v/>
      </c>
      <c r="P1218" s="1" t="str">
        <f t="shared" si="796"/>
        <v/>
      </c>
      <c r="Q1218" s="1" t="str">
        <f t="shared" si="797"/>
        <v/>
      </c>
      <c r="R1218" s="1" t="str">
        <f>IF(ISBLANK(A1218),"",SUM($Q$2:Q1218))</f>
        <v/>
      </c>
      <c r="S1218" s="1" t="str">
        <f>IF(ISBLANK(A1218),"",SUM($F$2:F1218))</f>
        <v/>
      </c>
      <c r="T1218" s="1" t="str">
        <f t="shared" si="798"/>
        <v/>
      </c>
      <c r="U1218" s="1" t="str">
        <f t="shared" si="799"/>
        <v/>
      </c>
      <c r="V1218" s="17">
        <f t="shared" si="800"/>
        <v>0</v>
      </c>
      <c r="W1218" s="17">
        <f t="shared" si="801"/>
        <v>0</v>
      </c>
      <c r="X1218" s="17">
        <f t="shared" si="802"/>
        <v>0</v>
      </c>
      <c r="Y1218" s="22">
        <f t="shared" si="837"/>
        <v>0</v>
      </c>
      <c r="Z1218" s="22">
        <f t="shared" si="837"/>
        <v>0</v>
      </c>
      <c r="AA1218" s="22">
        <f t="shared" si="837"/>
        <v>0</v>
      </c>
      <c r="AB1218" s="23" t="str">
        <f t="shared" si="822"/>
        <v/>
      </c>
      <c r="AC1218" s="23" t="str">
        <f t="shared" si="823"/>
        <v/>
      </c>
      <c r="AD1218" s="23" t="str">
        <f t="shared" si="824"/>
        <v/>
      </c>
      <c r="AE1218" s="23" t="str">
        <f t="shared" si="825"/>
        <v/>
      </c>
      <c r="AF1218" s="23" t="str">
        <f t="shared" si="826"/>
        <v/>
      </c>
      <c r="AG1218" s="23" t="str">
        <f t="shared" si="831"/>
        <v/>
      </c>
      <c r="AH1218" s="25" t="str">
        <f t="shared" si="803"/>
        <v/>
      </c>
      <c r="AI1218" s="25" t="str">
        <f t="shared" si="804"/>
        <v/>
      </c>
      <c r="AJ1218" s="1" t="str">
        <f t="shared" si="812"/>
        <v/>
      </c>
      <c r="AK1218" s="10" t="e">
        <f t="shared" si="813"/>
        <v>#DIV/0!</v>
      </c>
      <c r="AL1218" s="10" t="e">
        <f t="shared" si="818"/>
        <v>#DIV/0!</v>
      </c>
      <c r="AM1218">
        <f t="shared" si="814"/>
        <v>0</v>
      </c>
      <c r="AN1218">
        <f t="shared" si="805"/>
        <v>0</v>
      </c>
      <c r="AO1218">
        <f t="shared" si="806"/>
        <v>0</v>
      </c>
      <c r="AP1218">
        <f t="shared" ca="1" si="836"/>
        <v>2.2263932776051809E-4</v>
      </c>
      <c r="AQ1218">
        <f t="shared" ca="1" si="836"/>
        <v>4.0748344834000095E-3</v>
      </c>
      <c r="AR1218">
        <f t="shared" ca="1" si="819"/>
        <v>5.4637637103421587E-2</v>
      </c>
      <c r="AS1218">
        <f t="shared" ca="1" si="820"/>
        <v>5.1807023740860103</v>
      </c>
      <c r="AT1218">
        <f t="shared" si="807"/>
        <v>0</v>
      </c>
      <c r="AU1218">
        <f t="shared" ca="1" si="821"/>
        <v>8.3320907327302156E-4</v>
      </c>
      <c r="AV1218" t="e">
        <f t="shared" si="816"/>
        <v>#DIV/0!</v>
      </c>
      <c r="AW1218" t="e">
        <f t="shared" si="830"/>
        <v>#DIV/0!</v>
      </c>
      <c r="AX1218" t="e">
        <f t="shared" si="829"/>
        <v>#DIV/0!</v>
      </c>
      <c r="AY1218" t="e">
        <f t="shared" si="834"/>
        <v>#DIV/0!</v>
      </c>
      <c r="AZ1218" t="e">
        <f t="shared" si="833"/>
        <v>#DIV/0!</v>
      </c>
    </row>
    <row r="1219" spans="7:52" x14ac:dyDescent="0.3">
      <c r="G1219" s="1" t="str">
        <f t="shared" si="815"/>
        <v/>
      </c>
      <c r="H1219" s="2" t="str">
        <f t="shared" si="828"/>
        <v/>
      </c>
      <c r="I1219" s="6" t="str" cm="1">
        <f t="array" ref="I1219">_xlfn.IFS(AND(G1218&lt;H1218,G1219&gt;H1219),"BUY", AND(G1218&gt;H1218,G1219&lt;H1219),"SELL",TRUE,"")</f>
        <v/>
      </c>
      <c r="J1219" s="1">
        <f t="shared" ref="J1219:J1282" ca="1" si="838">IF(I1218&lt;&gt;"",B1219,J1218)</f>
        <v>0</v>
      </c>
      <c r="K1219" s="3" t="str">
        <f t="shared" ca="1" si="808"/>
        <v/>
      </c>
      <c r="L1219" s="3" t="str">
        <f t="shared" si="809"/>
        <v/>
      </c>
      <c r="M1219" s="3" t="str">
        <f t="shared" si="810"/>
        <v/>
      </c>
      <c r="N1219" s="4">
        <f t="shared" ref="N1219:N1282" si="839">IF(G1218&gt;H1218, 1, -1)</f>
        <v>-1</v>
      </c>
      <c r="O1219" s="2" t="str">
        <f t="shared" si="811"/>
        <v/>
      </c>
      <c r="P1219" s="1" t="str">
        <f t="shared" ref="P1219:P1282" si="840">IF(ISBLANK(A1219),"",(C1219+D1219+E1219)/3)</f>
        <v/>
      </c>
      <c r="Q1219" s="1" t="str">
        <f t="shared" ref="Q1219:Q1282" si="841">IF(ISBLANK(A1219),"",F1219*P1219)</f>
        <v/>
      </c>
      <c r="R1219" s="1" t="str">
        <f>IF(ISBLANK(A1219),"",SUM($Q$2:Q1219))</f>
        <v/>
      </c>
      <c r="S1219" s="1" t="str">
        <f>IF(ISBLANK(A1219),"",SUM($F$2:F1219))</f>
        <v/>
      </c>
      <c r="T1219" s="1" t="str">
        <f t="shared" ref="T1219:T1282" si="842">IF(ISBLANK(A1219),"",R1219/S1219)</f>
        <v/>
      </c>
      <c r="U1219" s="1" t="str">
        <f t="shared" ref="U1219:U1282" si="843">IF(E1219="","",IF((E1219&gt;T1219),"Bullish","Bearish"))</f>
        <v/>
      </c>
      <c r="V1219" s="17">
        <f t="shared" ref="V1219:V1282" si="844">MAX(C1219-D1219,ABS(C1219-E1218),ABS(D1219-E1218))</f>
        <v>0</v>
      </c>
      <c r="W1219" s="17">
        <f t="shared" ref="W1219:W1282" si="845">IF(C1219-C1218&gt;D1218-D1219,MAX(C1219-C1218,0),0)</f>
        <v>0</v>
      </c>
      <c r="X1219" s="17">
        <f t="shared" ref="X1219:X1282" si="846">IF(D1218-D1219&gt;C1219-C1218,MAX(D1218-D1219,0),0)</f>
        <v>0</v>
      </c>
      <c r="Y1219" s="22">
        <f t="shared" si="837"/>
        <v>0</v>
      </c>
      <c r="Z1219" s="22">
        <f t="shared" si="837"/>
        <v>0</v>
      </c>
      <c r="AA1219" s="22">
        <f t="shared" si="837"/>
        <v>0</v>
      </c>
      <c r="AB1219" s="23" t="str">
        <f t="shared" si="822"/>
        <v/>
      </c>
      <c r="AC1219" s="23" t="str">
        <f t="shared" si="823"/>
        <v/>
      </c>
      <c r="AD1219" s="23" t="str">
        <f t="shared" si="824"/>
        <v/>
      </c>
      <c r="AE1219" s="23" t="str">
        <f t="shared" si="825"/>
        <v/>
      </c>
      <c r="AF1219" s="23" t="str">
        <f t="shared" si="826"/>
        <v/>
      </c>
      <c r="AG1219" s="23" t="str">
        <f t="shared" si="831"/>
        <v/>
      </c>
      <c r="AH1219" s="25" t="str">
        <f t="shared" ref="AH1219:AH1282" si="847">IF(AG1219="","",IF(AG1219&gt;=30,"Strong","Weak"))</f>
        <v/>
      </c>
      <c r="AI1219" s="25" t="str">
        <f t="shared" ref="AI1219:AI1282" si="848">IF(AG1219="","",IF(AB1219&gt;AC1219,"Bullish","Bearish"))</f>
        <v/>
      </c>
      <c r="AJ1219" s="1" t="str">
        <f t="shared" si="812"/>
        <v/>
      </c>
      <c r="AK1219" s="10" t="e">
        <f t="shared" si="813"/>
        <v>#DIV/0!</v>
      </c>
      <c r="AL1219" s="10" t="e">
        <f t="shared" si="818"/>
        <v>#DIV/0!</v>
      </c>
      <c r="AM1219">
        <f t="shared" si="814"/>
        <v>0</v>
      </c>
      <c r="AN1219">
        <f t="shared" ref="AN1219:AN1282" si="849">IF(AM1219&gt;0,AM1219,0)</f>
        <v>0</v>
      </c>
      <c r="AO1219">
        <f t="shared" ref="AO1219:AO1282" si="850">IF(AM1219&lt;0,ABS(AM1219),0)</f>
        <v>0</v>
      </c>
      <c r="AP1219">
        <f t="shared" ca="1" si="836"/>
        <v>2.0673651863476679E-4</v>
      </c>
      <c r="AQ1219">
        <f t="shared" ca="1" si="836"/>
        <v>3.7837748774428659E-3</v>
      </c>
      <c r="AR1219">
        <f t="shared" ca="1" si="819"/>
        <v>5.4637637103421587E-2</v>
      </c>
      <c r="AS1219">
        <f t="shared" ca="1" si="820"/>
        <v>5.1807023740860103</v>
      </c>
      <c r="AT1219">
        <f t="shared" ref="AT1219:AT1282" si="851">ABS(C1219-D1219)</f>
        <v>0</v>
      </c>
      <c r="AU1219">
        <f t="shared" ca="1" si="821"/>
        <v>7.7369413946780569E-4</v>
      </c>
      <c r="AV1219" t="e">
        <f t="shared" si="816"/>
        <v>#DIV/0!</v>
      </c>
      <c r="AW1219" t="e">
        <f t="shared" si="830"/>
        <v>#DIV/0!</v>
      </c>
      <c r="AX1219" t="e">
        <f t="shared" si="829"/>
        <v>#DIV/0!</v>
      </c>
      <c r="AY1219" t="e">
        <f t="shared" si="834"/>
        <v>#DIV/0!</v>
      </c>
      <c r="AZ1219" t="e">
        <f t="shared" si="833"/>
        <v>#DIV/0!</v>
      </c>
    </row>
    <row r="1220" spans="7:52" x14ac:dyDescent="0.3">
      <c r="G1220" s="1" t="str">
        <f t="shared" si="815"/>
        <v/>
      </c>
      <c r="H1220" s="2" t="str">
        <f t="shared" si="828"/>
        <v/>
      </c>
      <c r="I1220" s="6" t="str" cm="1">
        <f t="array" ref="I1220">_xlfn.IFS(AND(G1219&lt;H1219,G1220&gt;H1220),"BUY", AND(G1219&gt;H1219,G1220&lt;H1220),"SELL",TRUE,"")</f>
        <v/>
      </c>
      <c r="J1220" s="1">
        <f t="shared" ca="1" si="838"/>
        <v>0</v>
      </c>
      <c r="K1220" s="3" t="str">
        <f t="shared" ref="K1220:K1283" ca="1" si="852">IF(AND(I1219&lt;&gt;"",J1219&lt;&gt;0),IF(I1219="BUY",1-J1220/J1219,J1220/J1219-1),"")</f>
        <v/>
      </c>
      <c r="L1220" s="3" t="str">
        <f t="shared" ref="L1220:L1283" si="853">IFERROR((E1220/E1219)-1,"")</f>
        <v/>
      </c>
      <c r="M1220" s="3" t="str">
        <f t="shared" ref="M1220:M1283" si="854">IFERROR(LN(E1220/E1219),"")</f>
        <v/>
      </c>
      <c r="N1220" s="4">
        <f t="shared" si="839"/>
        <v>-1</v>
      </c>
      <c r="O1220" s="2" t="str">
        <f t="shared" ref="O1220:O1283" si="855">IFERROR((M1220*N1220),"")</f>
        <v/>
      </c>
      <c r="P1220" s="1" t="str">
        <f t="shared" si="840"/>
        <v/>
      </c>
      <c r="Q1220" s="1" t="str">
        <f t="shared" si="841"/>
        <v/>
      </c>
      <c r="R1220" s="1" t="str">
        <f>IF(ISBLANK(A1220),"",SUM($Q$2:Q1220))</f>
        <v/>
      </c>
      <c r="S1220" s="1" t="str">
        <f>IF(ISBLANK(A1220),"",SUM($F$2:F1220))</f>
        <v/>
      </c>
      <c r="T1220" s="1" t="str">
        <f t="shared" si="842"/>
        <v/>
      </c>
      <c r="U1220" s="1" t="str">
        <f t="shared" si="843"/>
        <v/>
      </c>
      <c r="V1220" s="17">
        <f t="shared" si="844"/>
        <v>0</v>
      </c>
      <c r="W1220" s="17">
        <f t="shared" si="845"/>
        <v>0</v>
      </c>
      <c r="X1220" s="17">
        <f t="shared" si="846"/>
        <v>0</v>
      </c>
      <c r="Y1220" s="22">
        <f t="shared" si="837"/>
        <v>0</v>
      </c>
      <c r="Z1220" s="22">
        <f t="shared" si="837"/>
        <v>0</v>
      </c>
      <c r="AA1220" s="22">
        <f t="shared" si="837"/>
        <v>0</v>
      </c>
      <c r="AB1220" s="23" t="str">
        <f t="shared" si="822"/>
        <v/>
      </c>
      <c r="AC1220" s="23" t="str">
        <f t="shared" si="823"/>
        <v/>
      </c>
      <c r="AD1220" s="23" t="str">
        <f t="shared" si="824"/>
        <v/>
      </c>
      <c r="AE1220" s="23" t="str">
        <f t="shared" si="825"/>
        <v/>
      </c>
      <c r="AF1220" s="23" t="str">
        <f t="shared" si="826"/>
        <v/>
      </c>
      <c r="AG1220" s="23" t="str">
        <f t="shared" si="831"/>
        <v/>
      </c>
      <c r="AH1220" s="25" t="str">
        <f t="shared" si="847"/>
        <v/>
      </c>
      <c r="AI1220" s="25" t="str">
        <f t="shared" si="848"/>
        <v/>
      </c>
      <c r="AJ1220" s="1" t="str">
        <f t="shared" ref="AJ1220:AJ1283" si="856">IF(E1220 = E1219, G1219, IF(E1220 &gt; E1219, G1219 + F1220, G1219 - F1220 ))</f>
        <v/>
      </c>
      <c r="AK1220" s="10" t="e">
        <f t="shared" ref="AK1220:AK1283" si="857">LN(E1220/E1219)</f>
        <v>#DIV/0!</v>
      </c>
      <c r="AL1220" s="10" t="e">
        <f t="shared" si="818"/>
        <v>#DIV/0!</v>
      </c>
      <c r="AM1220">
        <f t="shared" ref="AM1220:AM1283" si="858">E1220-E1219</f>
        <v>0</v>
      </c>
      <c r="AN1220">
        <f t="shared" si="849"/>
        <v>0</v>
      </c>
      <c r="AO1220">
        <f t="shared" si="850"/>
        <v>0</v>
      </c>
      <c r="AP1220">
        <f t="shared" ca="1" si="836"/>
        <v>1.9196962444656914E-4</v>
      </c>
      <c r="AQ1220">
        <f t="shared" ca="1" si="836"/>
        <v>3.5135052433398041E-3</v>
      </c>
      <c r="AR1220">
        <f t="shared" ca="1" si="819"/>
        <v>5.463763710342158E-2</v>
      </c>
      <c r="AS1220">
        <f t="shared" ca="1" si="820"/>
        <v>5.1807023740860103</v>
      </c>
      <c r="AT1220">
        <f t="shared" si="851"/>
        <v>0</v>
      </c>
      <c r="AU1220">
        <f t="shared" ca="1" si="821"/>
        <v>7.1843027236296252E-4</v>
      </c>
      <c r="AV1220" t="e">
        <f t="shared" si="816"/>
        <v>#DIV/0!</v>
      </c>
      <c r="AW1220" t="e">
        <f t="shared" si="830"/>
        <v>#DIV/0!</v>
      </c>
      <c r="AX1220" t="e">
        <f t="shared" si="829"/>
        <v>#DIV/0!</v>
      </c>
      <c r="AY1220" t="e">
        <f t="shared" si="834"/>
        <v>#DIV/0!</v>
      </c>
      <c r="AZ1220" t="e">
        <f t="shared" si="833"/>
        <v>#DIV/0!</v>
      </c>
    </row>
    <row r="1221" spans="7:52" x14ac:dyDescent="0.3">
      <c r="G1221" s="1" t="str">
        <f t="shared" si="815"/>
        <v/>
      </c>
      <c r="H1221" s="2" t="str">
        <f t="shared" si="828"/>
        <v/>
      </c>
      <c r="I1221" s="6" t="str" cm="1">
        <f t="array" ref="I1221">_xlfn.IFS(AND(G1220&lt;H1220,G1221&gt;H1221),"BUY", AND(G1220&gt;H1220,G1221&lt;H1221),"SELL",TRUE,"")</f>
        <v/>
      </c>
      <c r="J1221" s="1">
        <f t="shared" ca="1" si="838"/>
        <v>0</v>
      </c>
      <c r="K1221" s="3" t="str">
        <f t="shared" ca="1" si="852"/>
        <v/>
      </c>
      <c r="L1221" s="3" t="str">
        <f t="shared" si="853"/>
        <v/>
      </c>
      <c r="M1221" s="3" t="str">
        <f t="shared" si="854"/>
        <v/>
      </c>
      <c r="N1221" s="4">
        <f t="shared" si="839"/>
        <v>-1</v>
      </c>
      <c r="O1221" s="2" t="str">
        <f t="shared" si="855"/>
        <v/>
      </c>
      <c r="P1221" s="1" t="str">
        <f t="shared" si="840"/>
        <v/>
      </c>
      <c r="Q1221" s="1" t="str">
        <f t="shared" si="841"/>
        <v/>
      </c>
      <c r="R1221" s="1" t="str">
        <f>IF(ISBLANK(A1221),"",SUM($Q$2:Q1221))</f>
        <v/>
      </c>
      <c r="S1221" s="1" t="str">
        <f>IF(ISBLANK(A1221),"",SUM($F$2:F1221))</f>
        <v/>
      </c>
      <c r="T1221" s="1" t="str">
        <f t="shared" si="842"/>
        <v/>
      </c>
      <c r="U1221" s="1" t="str">
        <f t="shared" si="843"/>
        <v/>
      </c>
      <c r="V1221" s="17">
        <f t="shared" si="844"/>
        <v>0</v>
      </c>
      <c r="W1221" s="17">
        <f t="shared" si="845"/>
        <v>0</v>
      </c>
      <c r="X1221" s="17">
        <f t="shared" si="846"/>
        <v>0</v>
      </c>
      <c r="Y1221" s="22">
        <f t="shared" si="837"/>
        <v>0</v>
      </c>
      <c r="Z1221" s="22">
        <f t="shared" si="837"/>
        <v>0</v>
      </c>
      <c r="AA1221" s="22">
        <f t="shared" si="837"/>
        <v>0</v>
      </c>
      <c r="AB1221" s="23" t="str">
        <f t="shared" si="822"/>
        <v/>
      </c>
      <c r="AC1221" s="23" t="str">
        <f t="shared" si="823"/>
        <v/>
      </c>
      <c r="AD1221" s="23" t="str">
        <f t="shared" si="824"/>
        <v/>
      </c>
      <c r="AE1221" s="23" t="str">
        <f t="shared" si="825"/>
        <v/>
      </c>
      <c r="AF1221" s="23" t="str">
        <f t="shared" si="826"/>
        <v/>
      </c>
      <c r="AG1221" s="23" t="str">
        <f t="shared" si="831"/>
        <v/>
      </c>
      <c r="AH1221" s="25" t="str">
        <f t="shared" si="847"/>
        <v/>
      </c>
      <c r="AI1221" s="25" t="str">
        <f t="shared" si="848"/>
        <v/>
      </c>
      <c r="AJ1221" s="1" t="str">
        <f t="shared" si="856"/>
        <v/>
      </c>
      <c r="AK1221" s="10" t="e">
        <f t="shared" si="857"/>
        <v>#DIV/0!</v>
      </c>
      <c r="AL1221" s="10" t="e">
        <f t="shared" si="818"/>
        <v>#DIV/0!</v>
      </c>
      <c r="AM1221">
        <f t="shared" si="858"/>
        <v>0</v>
      </c>
      <c r="AN1221">
        <f t="shared" si="849"/>
        <v>0</v>
      </c>
      <c r="AO1221">
        <f t="shared" si="850"/>
        <v>0</v>
      </c>
      <c r="AP1221">
        <f t="shared" ca="1" si="836"/>
        <v>1.7825750841467134E-4</v>
      </c>
      <c r="AQ1221">
        <f t="shared" ca="1" si="836"/>
        <v>3.2625405831012465E-3</v>
      </c>
      <c r="AR1221">
        <f t="shared" ca="1" si="819"/>
        <v>5.463763710342158E-2</v>
      </c>
      <c r="AS1221">
        <f t="shared" ca="1" si="820"/>
        <v>5.1807023740860103</v>
      </c>
      <c r="AT1221">
        <f t="shared" si="851"/>
        <v>0</v>
      </c>
      <c r="AU1221">
        <f t="shared" ca="1" si="821"/>
        <v>6.6711382433703667E-4</v>
      </c>
      <c r="AV1221" t="e">
        <f t="shared" si="816"/>
        <v>#DIV/0!</v>
      </c>
      <c r="AW1221" t="e">
        <f t="shared" si="830"/>
        <v>#DIV/0!</v>
      </c>
      <c r="AX1221" t="e">
        <f t="shared" si="829"/>
        <v>#DIV/0!</v>
      </c>
      <c r="AY1221" t="e">
        <f t="shared" si="834"/>
        <v>#DIV/0!</v>
      </c>
      <c r="AZ1221" t="e">
        <f t="shared" si="833"/>
        <v>#DIV/0!</v>
      </c>
    </row>
    <row r="1222" spans="7:52" x14ac:dyDescent="0.3">
      <c r="G1222" s="1" t="str">
        <f t="shared" si="815"/>
        <v/>
      </c>
      <c r="H1222" s="2" t="str">
        <f t="shared" si="828"/>
        <v/>
      </c>
      <c r="I1222" s="6" t="str" cm="1">
        <f t="array" ref="I1222">_xlfn.IFS(AND(G1221&lt;H1221,G1222&gt;H1222),"BUY", AND(G1221&gt;H1221,G1222&lt;H1222),"SELL",TRUE,"")</f>
        <v/>
      </c>
      <c r="J1222" s="1">
        <f t="shared" ca="1" si="838"/>
        <v>0</v>
      </c>
      <c r="K1222" s="3" t="str">
        <f t="shared" ca="1" si="852"/>
        <v/>
      </c>
      <c r="L1222" s="3" t="str">
        <f t="shared" si="853"/>
        <v/>
      </c>
      <c r="M1222" s="3" t="str">
        <f t="shared" si="854"/>
        <v/>
      </c>
      <c r="N1222" s="4">
        <f t="shared" si="839"/>
        <v>-1</v>
      </c>
      <c r="O1222" s="2" t="str">
        <f t="shared" si="855"/>
        <v/>
      </c>
      <c r="P1222" s="1" t="str">
        <f t="shared" si="840"/>
        <v/>
      </c>
      <c r="Q1222" s="1" t="str">
        <f t="shared" si="841"/>
        <v/>
      </c>
      <c r="R1222" s="1" t="str">
        <f>IF(ISBLANK(A1222),"",SUM($Q$2:Q1222))</f>
        <v/>
      </c>
      <c r="S1222" s="1" t="str">
        <f>IF(ISBLANK(A1222),"",SUM($F$2:F1222))</f>
        <v/>
      </c>
      <c r="T1222" s="1" t="str">
        <f t="shared" si="842"/>
        <v/>
      </c>
      <c r="U1222" s="1" t="str">
        <f t="shared" si="843"/>
        <v/>
      </c>
      <c r="V1222" s="17">
        <f t="shared" si="844"/>
        <v>0</v>
      </c>
      <c r="W1222" s="17">
        <f t="shared" si="845"/>
        <v>0</v>
      </c>
      <c r="X1222" s="17">
        <f t="shared" si="846"/>
        <v>0</v>
      </c>
      <c r="Y1222" s="22">
        <f t="shared" si="837"/>
        <v>0</v>
      </c>
      <c r="Z1222" s="22">
        <f t="shared" si="837"/>
        <v>0</v>
      </c>
      <c r="AA1222" s="22">
        <f t="shared" si="837"/>
        <v>0</v>
      </c>
      <c r="AB1222" s="23" t="str">
        <f t="shared" si="822"/>
        <v/>
      </c>
      <c r="AC1222" s="23" t="str">
        <f t="shared" si="823"/>
        <v/>
      </c>
      <c r="AD1222" s="23" t="str">
        <f t="shared" si="824"/>
        <v/>
      </c>
      <c r="AE1222" s="23" t="str">
        <f t="shared" si="825"/>
        <v/>
      </c>
      <c r="AF1222" s="23" t="str">
        <f t="shared" si="826"/>
        <v/>
      </c>
      <c r="AG1222" s="23" t="str">
        <f t="shared" si="831"/>
        <v/>
      </c>
      <c r="AH1222" s="25" t="str">
        <f t="shared" si="847"/>
        <v/>
      </c>
      <c r="AI1222" s="25" t="str">
        <f t="shared" si="848"/>
        <v/>
      </c>
      <c r="AJ1222" s="1" t="str">
        <f t="shared" si="856"/>
        <v/>
      </c>
      <c r="AK1222" s="10" t="e">
        <f t="shared" si="857"/>
        <v>#DIV/0!</v>
      </c>
      <c r="AL1222" s="10" t="e">
        <f t="shared" si="818"/>
        <v>#DIV/0!</v>
      </c>
      <c r="AM1222">
        <f t="shared" si="858"/>
        <v>0</v>
      </c>
      <c r="AN1222">
        <f t="shared" si="849"/>
        <v>0</v>
      </c>
      <c r="AO1222">
        <f t="shared" si="850"/>
        <v>0</v>
      </c>
      <c r="AP1222">
        <f t="shared" ca="1" si="836"/>
        <v>1.6552482924219483E-4</v>
      </c>
      <c r="AQ1222">
        <f t="shared" ca="1" si="836"/>
        <v>3.0295019700225861E-3</v>
      </c>
      <c r="AR1222">
        <f t="shared" ca="1" si="819"/>
        <v>5.4637637103421587E-2</v>
      </c>
      <c r="AS1222">
        <f t="shared" ca="1" si="820"/>
        <v>5.1807023740860103</v>
      </c>
      <c r="AT1222">
        <f t="shared" si="851"/>
        <v>0</v>
      </c>
      <c r="AU1222">
        <f t="shared" ca="1" si="821"/>
        <v>6.194628368843912E-4</v>
      </c>
      <c r="AV1222" t="e">
        <f t="shared" si="816"/>
        <v>#DIV/0!</v>
      </c>
      <c r="AW1222" t="e">
        <f t="shared" si="830"/>
        <v>#DIV/0!</v>
      </c>
      <c r="AX1222" t="e">
        <f t="shared" si="829"/>
        <v>#DIV/0!</v>
      </c>
      <c r="AY1222" t="e">
        <f t="shared" si="834"/>
        <v>#DIV/0!</v>
      </c>
      <c r="AZ1222" t="e">
        <f t="shared" si="833"/>
        <v>#DIV/0!</v>
      </c>
    </row>
    <row r="1223" spans="7:52" x14ac:dyDescent="0.3">
      <c r="G1223" s="1" t="str">
        <f t="shared" si="815"/>
        <v/>
      </c>
      <c r="H1223" s="2" t="str">
        <f t="shared" si="828"/>
        <v/>
      </c>
      <c r="I1223" s="6" t="str" cm="1">
        <f t="array" ref="I1223">_xlfn.IFS(AND(G1222&lt;H1222,G1223&gt;H1223),"BUY", AND(G1222&gt;H1222,G1223&lt;H1223),"SELL",TRUE,"")</f>
        <v/>
      </c>
      <c r="J1223" s="1">
        <f t="shared" ca="1" si="838"/>
        <v>0</v>
      </c>
      <c r="K1223" s="3" t="str">
        <f t="shared" ca="1" si="852"/>
        <v/>
      </c>
      <c r="L1223" s="3" t="str">
        <f t="shared" si="853"/>
        <v/>
      </c>
      <c r="M1223" s="3" t="str">
        <f t="shared" si="854"/>
        <v/>
      </c>
      <c r="N1223" s="4">
        <f t="shared" si="839"/>
        <v>-1</v>
      </c>
      <c r="O1223" s="2" t="str">
        <f t="shared" si="855"/>
        <v/>
      </c>
      <c r="P1223" s="1" t="str">
        <f t="shared" si="840"/>
        <v/>
      </c>
      <c r="Q1223" s="1" t="str">
        <f t="shared" si="841"/>
        <v/>
      </c>
      <c r="R1223" s="1" t="str">
        <f>IF(ISBLANK(A1223),"",SUM($Q$2:Q1223))</f>
        <v/>
      </c>
      <c r="S1223" s="1" t="str">
        <f>IF(ISBLANK(A1223),"",SUM($F$2:F1223))</f>
        <v/>
      </c>
      <c r="T1223" s="1" t="str">
        <f t="shared" si="842"/>
        <v/>
      </c>
      <c r="U1223" s="1" t="str">
        <f t="shared" si="843"/>
        <v/>
      </c>
      <c r="V1223" s="17">
        <f t="shared" si="844"/>
        <v>0</v>
      </c>
      <c r="W1223" s="17">
        <f t="shared" si="845"/>
        <v>0</v>
      </c>
      <c r="X1223" s="17">
        <f t="shared" si="846"/>
        <v>0</v>
      </c>
      <c r="Y1223" s="22">
        <f t="shared" si="837"/>
        <v>0</v>
      </c>
      <c r="Z1223" s="22">
        <f t="shared" si="837"/>
        <v>0</v>
      </c>
      <c r="AA1223" s="22">
        <f t="shared" si="837"/>
        <v>0</v>
      </c>
      <c r="AB1223" s="23" t="str">
        <f t="shared" si="822"/>
        <v/>
      </c>
      <c r="AC1223" s="23" t="str">
        <f t="shared" si="823"/>
        <v/>
      </c>
      <c r="AD1223" s="23" t="str">
        <f t="shared" si="824"/>
        <v/>
      </c>
      <c r="AE1223" s="23" t="str">
        <f t="shared" si="825"/>
        <v/>
      </c>
      <c r="AF1223" s="23" t="str">
        <f t="shared" si="826"/>
        <v/>
      </c>
      <c r="AG1223" s="23" t="str">
        <f t="shared" si="831"/>
        <v/>
      </c>
      <c r="AH1223" s="25" t="str">
        <f t="shared" si="847"/>
        <v/>
      </c>
      <c r="AI1223" s="25" t="str">
        <f t="shared" si="848"/>
        <v/>
      </c>
      <c r="AJ1223" s="1" t="str">
        <f t="shared" si="856"/>
        <v/>
      </c>
      <c r="AK1223" s="10" t="e">
        <f t="shared" si="857"/>
        <v>#DIV/0!</v>
      </c>
      <c r="AL1223" s="10" t="e">
        <f t="shared" si="818"/>
        <v>#DIV/0!</v>
      </c>
      <c r="AM1223">
        <f t="shared" si="858"/>
        <v>0</v>
      </c>
      <c r="AN1223">
        <f t="shared" si="849"/>
        <v>0</v>
      </c>
      <c r="AO1223">
        <f t="shared" si="850"/>
        <v>0</v>
      </c>
      <c r="AP1223">
        <f t="shared" ca="1" si="836"/>
        <v>1.5370162715346662E-4</v>
      </c>
      <c r="AQ1223">
        <f t="shared" ca="1" si="836"/>
        <v>2.8131089721638298E-3</v>
      </c>
      <c r="AR1223">
        <f t="shared" ca="1" si="819"/>
        <v>5.463763710342158E-2</v>
      </c>
      <c r="AS1223">
        <f t="shared" ca="1" si="820"/>
        <v>5.1807023740860103</v>
      </c>
      <c r="AT1223">
        <f t="shared" si="851"/>
        <v>0</v>
      </c>
      <c r="AU1223">
        <f t="shared" ca="1" si="821"/>
        <v>5.7521549139264903E-4</v>
      </c>
      <c r="AV1223" t="e">
        <f t="shared" si="816"/>
        <v>#DIV/0!</v>
      </c>
      <c r="AW1223" t="e">
        <f t="shared" si="830"/>
        <v>#DIV/0!</v>
      </c>
      <c r="AX1223" t="e">
        <f t="shared" si="829"/>
        <v>#DIV/0!</v>
      </c>
      <c r="AY1223" t="e">
        <f t="shared" si="834"/>
        <v>#DIV/0!</v>
      </c>
      <c r="AZ1223" t="e">
        <f t="shared" si="833"/>
        <v>#DIV/0!</v>
      </c>
    </row>
    <row r="1224" spans="7:52" x14ac:dyDescent="0.3">
      <c r="G1224" s="1" t="str">
        <f t="shared" si="815"/>
        <v/>
      </c>
      <c r="H1224" s="2" t="str">
        <f t="shared" si="828"/>
        <v/>
      </c>
      <c r="I1224" s="6" t="str" cm="1">
        <f t="array" ref="I1224">_xlfn.IFS(AND(G1223&lt;H1223,G1224&gt;H1224),"BUY", AND(G1223&gt;H1223,G1224&lt;H1224),"SELL",TRUE,"")</f>
        <v/>
      </c>
      <c r="J1224" s="1">
        <f t="shared" ca="1" si="838"/>
        <v>0</v>
      </c>
      <c r="K1224" s="3" t="str">
        <f t="shared" ca="1" si="852"/>
        <v/>
      </c>
      <c r="L1224" s="3" t="str">
        <f t="shared" si="853"/>
        <v/>
      </c>
      <c r="M1224" s="3" t="str">
        <f t="shared" si="854"/>
        <v/>
      </c>
      <c r="N1224" s="4">
        <f t="shared" si="839"/>
        <v>-1</v>
      </c>
      <c r="O1224" s="2" t="str">
        <f t="shared" si="855"/>
        <v/>
      </c>
      <c r="P1224" s="1" t="str">
        <f t="shared" si="840"/>
        <v/>
      </c>
      <c r="Q1224" s="1" t="str">
        <f t="shared" si="841"/>
        <v/>
      </c>
      <c r="R1224" s="1" t="str">
        <f>IF(ISBLANK(A1224),"",SUM($Q$2:Q1224))</f>
        <v/>
      </c>
      <c r="S1224" s="1" t="str">
        <f>IF(ISBLANK(A1224),"",SUM($F$2:F1224))</f>
        <v/>
      </c>
      <c r="T1224" s="1" t="str">
        <f t="shared" si="842"/>
        <v/>
      </c>
      <c r="U1224" s="1" t="str">
        <f t="shared" si="843"/>
        <v/>
      </c>
      <c r="V1224" s="17">
        <f t="shared" si="844"/>
        <v>0</v>
      </c>
      <c r="W1224" s="17">
        <f t="shared" si="845"/>
        <v>0</v>
      </c>
      <c r="X1224" s="17">
        <f t="shared" si="846"/>
        <v>0</v>
      </c>
      <c r="Y1224" s="22">
        <f t="shared" si="837"/>
        <v>0</v>
      </c>
      <c r="Z1224" s="22">
        <f t="shared" si="837"/>
        <v>0</v>
      </c>
      <c r="AA1224" s="22">
        <f t="shared" si="837"/>
        <v>0</v>
      </c>
      <c r="AB1224" s="23" t="str">
        <f t="shared" si="822"/>
        <v/>
      </c>
      <c r="AC1224" s="23" t="str">
        <f t="shared" si="823"/>
        <v/>
      </c>
      <c r="AD1224" s="23" t="str">
        <f t="shared" si="824"/>
        <v/>
      </c>
      <c r="AE1224" s="23" t="str">
        <f t="shared" si="825"/>
        <v/>
      </c>
      <c r="AF1224" s="23" t="str">
        <f t="shared" si="826"/>
        <v/>
      </c>
      <c r="AG1224" s="23" t="str">
        <f t="shared" si="831"/>
        <v/>
      </c>
      <c r="AH1224" s="25" t="str">
        <f t="shared" si="847"/>
        <v/>
      </c>
      <c r="AI1224" s="25" t="str">
        <f t="shared" si="848"/>
        <v/>
      </c>
      <c r="AJ1224" s="1" t="str">
        <f t="shared" si="856"/>
        <v/>
      </c>
      <c r="AK1224" s="10" t="e">
        <f t="shared" si="857"/>
        <v>#DIV/0!</v>
      </c>
      <c r="AL1224" s="10" t="e">
        <f t="shared" si="818"/>
        <v>#DIV/0!</v>
      </c>
      <c r="AM1224">
        <f t="shared" si="858"/>
        <v>0</v>
      </c>
      <c r="AN1224">
        <f t="shared" si="849"/>
        <v>0</v>
      </c>
      <c r="AO1224">
        <f t="shared" si="850"/>
        <v>0</v>
      </c>
      <c r="AP1224">
        <f t="shared" ca="1" si="836"/>
        <v>1.4272293949964759E-4</v>
      </c>
      <c r="AQ1224">
        <f t="shared" ca="1" si="836"/>
        <v>2.6121726170092703E-3</v>
      </c>
      <c r="AR1224">
        <f t="shared" ca="1" si="819"/>
        <v>5.4637637103421594E-2</v>
      </c>
      <c r="AS1224">
        <f t="shared" ca="1" si="820"/>
        <v>5.1807023740860103</v>
      </c>
      <c r="AT1224">
        <f t="shared" si="851"/>
        <v>0</v>
      </c>
      <c r="AU1224">
        <f t="shared" ca="1" si="821"/>
        <v>5.3412867057888835E-4</v>
      </c>
      <c r="AV1224" t="e">
        <f t="shared" si="816"/>
        <v>#DIV/0!</v>
      </c>
      <c r="AW1224" t="e">
        <f t="shared" si="830"/>
        <v>#DIV/0!</v>
      </c>
      <c r="AX1224" t="e">
        <f t="shared" si="829"/>
        <v>#DIV/0!</v>
      </c>
      <c r="AY1224" t="e">
        <f t="shared" si="834"/>
        <v>#DIV/0!</v>
      </c>
      <c r="AZ1224" t="e">
        <f t="shared" si="833"/>
        <v>#DIV/0!</v>
      </c>
    </row>
    <row r="1225" spans="7:52" x14ac:dyDescent="0.3">
      <c r="G1225" s="1" t="str">
        <f t="shared" ref="G1225:G1288" si="859">IFERROR(AVERAGE(E1221:E1225),"")</f>
        <v/>
      </c>
      <c r="H1225" s="2" t="str">
        <f t="shared" si="828"/>
        <v/>
      </c>
      <c r="I1225" s="6" t="str" cm="1">
        <f t="array" ref="I1225">_xlfn.IFS(AND(G1224&lt;H1224,G1225&gt;H1225),"BUY", AND(G1224&gt;H1224,G1225&lt;H1225),"SELL",TRUE,"")</f>
        <v/>
      </c>
      <c r="J1225" s="1">
        <f t="shared" ca="1" si="838"/>
        <v>0</v>
      </c>
      <c r="K1225" s="3" t="str">
        <f t="shared" ca="1" si="852"/>
        <v/>
      </c>
      <c r="L1225" s="3" t="str">
        <f t="shared" si="853"/>
        <v/>
      </c>
      <c r="M1225" s="3" t="str">
        <f t="shared" si="854"/>
        <v/>
      </c>
      <c r="N1225" s="4">
        <f t="shared" si="839"/>
        <v>-1</v>
      </c>
      <c r="O1225" s="2" t="str">
        <f t="shared" si="855"/>
        <v/>
      </c>
      <c r="P1225" s="1" t="str">
        <f t="shared" si="840"/>
        <v/>
      </c>
      <c r="Q1225" s="1" t="str">
        <f t="shared" si="841"/>
        <v/>
      </c>
      <c r="R1225" s="1" t="str">
        <f>IF(ISBLANK(A1225),"",SUM($Q$2:Q1225))</f>
        <v/>
      </c>
      <c r="S1225" s="1" t="str">
        <f>IF(ISBLANK(A1225),"",SUM($F$2:F1225))</f>
        <v/>
      </c>
      <c r="T1225" s="1" t="str">
        <f t="shared" si="842"/>
        <v/>
      </c>
      <c r="U1225" s="1" t="str">
        <f t="shared" si="843"/>
        <v/>
      </c>
      <c r="V1225" s="17">
        <f t="shared" si="844"/>
        <v>0</v>
      </c>
      <c r="W1225" s="17">
        <f t="shared" si="845"/>
        <v>0</v>
      </c>
      <c r="X1225" s="17">
        <f t="shared" si="846"/>
        <v>0</v>
      </c>
      <c r="Y1225" s="22">
        <f t="shared" si="837"/>
        <v>0</v>
      </c>
      <c r="Z1225" s="22">
        <f t="shared" si="837"/>
        <v>0</v>
      </c>
      <c r="AA1225" s="22">
        <f t="shared" si="837"/>
        <v>0</v>
      </c>
      <c r="AB1225" s="23" t="str">
        <f t="shared" si="822"/>
        <v/>
      </c>
      <c r="AC1225" s="23" t="str">
        <f t="shared" si="823"/>
        <v/>
      </c>
      <c r="AD1225" s="23" t="str">
        <f t="shared" si="824"/>
        <v/>
      </c>
      <c r="AE1225" s="23" t="str">
        <f t="shared" si="825"/>
        <v/>
      </c>
      <c r="AF1225" s="23" t="str">
        <f t="shared" si="826"/>
        <v/>
      </c>
      <c r="AG1225" s="23" t="str">
        <f t="shared" si="831"/>
        <v/>
      </c>
      <c r="AH1225" s="25" t="str">
        <f t="shared" si="847"/>
        <v/>
      </c>
      <c r="AI1225" s="25" t="str">
        <f t="shared" si="848"/>
        <v/>
      </c>
      <c r="AJ1225" s="1" t="str">
        <f t="shared" si="856"/>
        <v/>
      </c>
      <c r="AK1225" s="10" t="e">
        <f t="shared" si="857"/>
        <v>#DIV/0!</v>
      </c>
      <c r="AL1225" s="10" t="e">
        <f t="shared" si="818"/>
        <v>#DIV/0!</v>
      </c>
      <c r="AM1225">
        <f t="shared" si="858"/>
        <v>0</v>
      </c>
      <c r="AN1225">
        <f t="shared" si="849"/>
        <v>0</v>
      </c>
      <c r="AO1225">
        <f t="shared" si="850"/>
        <v>0</v>
      </c>
      <c r="AP1225">
        <f t="shared" ca="1" si="836"/>
        <v>1.3252844382110135E-4</v>
      </c>
      <c r="AQ1225">
        <f t="shared" ca="1" si="836"/>
        <v>2.4255888586514653E-3</v>
      </c>
      <c r="AR1225">
        <f t="shared" ca="1" si="819"/>
        <v>5.46376371034216E-2</v>
      </c>
      <c r="AS1225">
        <f t="shared" ca="1" si="820"/>
        <v>5.1807023740860103</v>
      </c>
      <c r="AT1225">
        <f t="shared" si="851"/>
        <v>0</v>
      </c>
      <c r="AU1225">
        <f t="shared" ca="1" si="821"/>
        <v>4.9597662268039625E-4</v>
      </c>
      <c r="AV1225" t="e">
        <f t="shared" si="816"/>
        <v>#DIV/0!</v>
      </c>
      <c r="AW1225" t="e">
        <f t="shared" si="830"/>
        <v>#DIV/0!</v>
      </c>
      <c r="AX1225" t="e">
        <f t="shared" si="829"/>
        <v>#DIV/0!</v>
      </c>
      <c r="AY1225" t="e">
        <f t="shared" si="834"/>
        <v>#DIV/0!</v>
      </c>
      <c r="AZ1225" t="e">
        <f t="shared" si="833"/>
        <v>#DIV/0!</v>
      </c>
    </row>
    <row r="1226" spans="7:52" x14ac:dyDescent="0.3">
      <c r="G1226" s="1" t="str">
        <f t="shared" si="859"/>
        <v/>
      </c>
      <c r="H1226" s="2" t="str">
        <f t="shared" si="828"/>
        <v/>
      </c>
      <c r="I1226" s="6" t="str" cm="1">
        <f t="array" ref="I1226">_xlfn.IFS(AND(G1225&lt;H1225,G1226&gt;H1226),"BUY", AND(G1225&gt;H1225,G1226&lt;H1226),"SELL",TRUE,"")</f>
        <v/>
      </c>
      <c r="J1226" s="1">
        <f t="shared" ca="1" si="838"/>
        <v>0</v>
      </c>
      <c r="K1226" s="3" t="str">
        <f t="shared" ca="1" si="852"/>
        <v/>
      </c>
      <c r="L1226" s="3" t="str">
        <f t="shared" si="853"/>
        <v/>
      </c>
      <c r="M1226" s="3" t="str">
        <f t="shared" si="854"/>
        <v/>
      </c>
      <c r="N1226" s="4">
        <f t="shared" si="839"/>
        <v>-1</v>
      </c>
      <c r="O1226" s="2" t="str">
        <f t="shared" si="855"/>
        <v/>
      </c>
      <c r="P1226" s="1" t="str">
        <f t="shared" si="840"/>
        <v/>
      </c>
      <c r="Q1226" s="1" t="str">
        <f t="shared" si="841"/>
        <v/>
      </c>
      <c r="R1226" s="1" t="str">
        <f>IF(ISBLANK(A1226),"",SUM($Q$2:Q1226))</f>
        <v/>
      </c>
      <c r="S1226" s="1" t="str">
        <f>IF(ISBLANK(A1226),"",SUM($F$2:F1226))</f>
        <v/>
      </c>
      <c r="T1226" s="1" t="str">
        <f t="shared" si="842"/>
        <v/>
      </c>
      <c r="U1226" s="1" t="str">
        <f t="shared" si="843"/>
        <v/>
      </c>
      <c r="V1226" s="17">
        <f t="shared" si="844"/>
        <v>0</v>
      </c>
      <c r="W1226" s="17">
        <f t="shared" si="845"/>
        <v>0</v>
      </c>
      <c r="X1226" s="17">
        <f t="shared" si="846"/>
        <v>0</v>
      </c>
      <c r="Y1226" s="22">
        <f t="shared" si="837"/>
        <v>0</v>
      </c>
      <c r="Z1226" s="22">
        <f t="shared" si="837"/>
        <v>0</v>
      </c>
      <c r="AA1226" s="22">
        <f t="shared" si="837"/>
        <v>0</v>
      </c>
      <c r="AB1226" s="23" t="str">
        <f t="shared" si="822"/>
        <v/>
      </c>
      <c r="AC1226" s="23" t="str">
        <f t="shared" si="823"/>
        <v/>
      </c>
      <c r="AD1226" s="23" t="str">
        <f t="shared" si="824"/>
        <v/>
      </c>
      <c r="AE1226" s="23" t="str">
        <f t="shared" si="825"/>
        <v/>
      </c>
      <c r="AF1226" s="23" t="str">
        <f t="shared" si="826"/>
        <v/>
      </c>
      <c r="AG1226" s="23" t="str">
        <f t="shared" si="831"/>
        <v/>
      </c>
      <c r="AH1226" s="25" t="str">
        <f t="shared" si="847"/>
        <v/>
      </c>
      <c r="AI1226" s="25" t="str">
        <f t="shared" si="848"/>
        <v/>
      </c>
      <c r="AJ1226" s="1" t="str">
        <f t="shared" si="856"/>
        <v/>
      </c>
      <c r="AK1226" s="10" t="e">
        <f t="shared" si="857"/>
        <v>#DIV/0!</v>
      </c>
      <c r="AL1226" s="10" t="e">
        <f t="shared" si="818"/>
        <v>#DIV/0!</v>
      </c>
      <c r="AM1226">
        <f t="shared" si="858"/>
        <v>0</v>
      </c>
      <c r="AN1226">
        <f t="shared" si="849"/>
        <v>0</v>
      </c>
      <c r="AO1226">
        <f t="shared" si="850"/>
        <v>0</v>
      </c>
      <c r="AP1226">
        <f t="shared" ca="1" si="836"/>
        <v>1.230621264053084E-4</v>
      </c>
      <c r="AQ1226">
        <f t="shared" ca="1" si="836"/>
        <v>2.2523325116049317E-3</v>
      </c>
      <c r="AR1226">
        <f t="shared" ca="1" si="819"/>
        <v>5.4637637103421607E-2</v>
      </c>
      <c r="AS1226">
        <f t="shared" ca="1" si="820"/>
        <v>5.1807023740860103</v>
      </c>
      <c r="AT1226">
        <f t="shared" si="851"/>
        <v>0</v>
      </c>
      <c r="AU1226">
        <f t="shared" ca="1" si="821"/>
        <v>4.6054972106036792E-4</v>
      </c>
      <c r="AV1226" t="e">
        <f t="shared" si="816"/>
        <v>#DIV/0!</v>
      </c>
      <c r="AW1226" t="e">
        <f t="shared" si="830"/>
        <v>#DIV/0!</v>
      </c>
      <c r="AX1226" t="e">
        <f t="shared" si="829"/>
        <v>#DIV/0!</v>
      </c>
      <c r="AY1226" t="e">
        <f t="shared" si="834"/>
        <v>#DIV/0!</v>
      </c>
      <c r="AZ1226" t="e">
        <f t="shared" si="833"/>
        <v>#DIV/0!</v>
      </c>
    </row>
    <row r="1227" spans="7:52" x14ac:dyDescent="0.3">
      <c r="G1227" s="1" t="str">
        <f t="shared" si="859"/>
        <v/>
      </c>
      <c r="H1227" s="2" t="str">
        <f t="shared" si="828"/>
        <v/>
      </c>
      <c r="I1227" s="6" t="str" cm="1">
        <f t="array" ref="I1227">_xlfn.IFS(AND(G1226&lt;H1226,G1227&gt;H1227),"BUY", AND(G1226&gt;H1226,G1227&lt;H1227),"SELL",TRUE,"")</f>
        <v/>
      </c>
      <c r="J1227" s="1">
        <f t="shared" ca="1" si="838"/>
        <v>0</v>
      </c>
      <c r="K1227" s="3" t="str">
        <f t="shared" ca="1" si="852"/>
        <v/>
      </c>
      <c r="L1227" s="3" t="str">
        <f t="shared" si="853"/>
        <v/>
      </c>
      <c r="M1227" s="3" t="str">
        <f t="shared" si="854"/>
        <v/>
      </c>
      <c r="N1227" s="4">
        <f t="shared" si="839"/>
        <v>-1</v>
      </c>
      <c r="O1227" s="2" t="str">
        <f t="shared" si="855"/>
        <v/>
      </c>
      <c r="P1227" s="1" t="str">
        <f t="shared" si="840"/>
        <v/>
      </c>
      <c r="Q1227" s="1" t="str">
        <f t="shared" si="841"/>
        <v/>
      </c>
      <c r="R1227" s="1" t="str">
        <f>IF(ISBLANK(A1227),"",SUM($Q$2:Q1227))</f>
        <v/>
      </c>
      <c r="S1227" s="1" t="str">
        <f>IF(ISBLANK(A1227),"",SUM($F$2:F1227))</f>
        <v/>
      </c>
      <c r="T1227" s="1" t="str">
        <f t="shared" si="842"/>
        <v/>
      </c>
      <c r="U1227" s="1" t="str">
        <f t="shared" si="843"/>
        <v/>
      </c>
      <c r="V1227" s="17">
        <f t="shared" si="844"/>
        <v>0</v>
      </c>
      <c r="W1227" s="17">
        <f t="shared" si="845"/>
        <v>0</v>
      </c>
      <c r="X1227" s="17">
        <f t="shared" si="846"/>
        <v>0</v>
      </c>
      <c r="Y1227" s="22">
        <f t="shared" si="837"/>
        <v>0</v>
      </c>
      <c r="Z1227" s="22">
        <f t="shared" si="837"/>
        <v>0</v>
      </c>
      <c r="AA1227" s="22">
        <f t="shared" si="837"/>
        <v>0</v>
      </c>
      <c r="AB1227" s="23" t="str">
        <f t="shared" si="822"/>
        <v/>
      </c>
      <c r="AC1227" s="23" t="str">
        <f t="shared" si="823"/>
        <v/>
      </c>
      <c r="AD1227" s="23" t="str">
        <f t="shared" si="824"/>
        <v/>
      </c>
      <c r="AE1227" s="23" t="str">
        <f t="shared" si="825"/>
        <v/>
      </c>
      <c r="AF1227" s="23" t="str">
        <f t="shared" si="826"/>
        <v/>
      </c>
      <c r="AG1227" s="23" t="str">
        <f t="shared" si="831"/>
        <v/>
      </c>
      <c r="AH1227" s="25" t="str">
        <f t="shared" si="847"/>
        <v/>
      </c>
      <c r="AI1227" s="25" t="str">
        <f t="shared" si="848"/>
        <v/>
      </c>
      <c r="AJ1227" s="1" t="str">
        <f t="shared" si="856"/>
        <v/>
      </c>
      <c r="AK1227" s="10" t="e">
        <f t="shared" si="857"/>
        <v>#DIV/0!</v>
      </c>
      <c r="AL1227" s="10" t="e">
        <f t="shared" si="818"/>
        <v>#DIV/0!</v>
      </c>
      <c r="AM1227">
        <f t="shared" si="858"/>
        <v>0</v>
      </c>
      <c r="AN1227">
        <f t="shared" si="849"/>
        <v>0</v>
      </c>
      <c r="AO1227">
        <f t="shared" si="850"/>
        <v>0</v>
      </c>
      <c r="AP1227">
        <f t="shared" ca="1" si="836"/>
        <v>1.1427197451921495E-4</v>
      </c>
      <c r="AQ1227">
        <f t="shared" ca="1" si="836"/>
        <v>2.0914516179188652E-3</v>
      </c>
      <c r="AR1227">
        <f t="shared" ca="1" si="819"/>
        <v>5.4637637103421614E-2</v>
      </c>
      <c r="AS1227">
        <f t="shared" ca="1" si="820"/>
        <v>5.1807023740860103</v>
      </c>
      <c r="AT1227">
        <f t="shared" si="851"/>
        <v>0</v>
      </c>
      <c r="AU1227">
        <f t="shared" ca="1" si="821"/>
        <v>4.2765331241319878E-4</v>
      </c>
      <c r="AV1227" t="e">
        <f t="shared" si="816"/>
        <v>#DIV/0!</v>
      </c>
      <c r="AW1227" t="e">
        <f t="shared" si="830"/>
        <v>#DIV/0!</v>
      </c>
      <c r="AX1227" t="e">
        <f t="shared" si="829"/>
        <v>#DIV/0!</v>
      </c>
      <c r="AY1227" t="e">
        <f t="shared" si="834"/>
        <v>#DIV/0!</v>
      </c>
      <c r="AZ1227" t="e">
        <f t="shared" si="833"/>
        <v>#DIV/0!</v>
      </c>
    </row>
    <row r="1228" spans="7:52" x14ac:dyDescent="0.3">
      <c r="G1228" s="1" t="str">
        <f t="shared" si="859"/>
        <v/>
      </c>
      <c r="H1228" s="2" t="str">
        <f t="shared" si="828"/>
        <v/>
      </c>
      <c r="I1228" s="6" t="str" cm="1">
        <f t="array" ref="I1228">_xlfn.IFS(AND(G1227&lt;H1227,G1228&gt;H1228),"BUY", AND(G1227&gt;H1227,G1228&lt;H1228),"SELL",TRUE,"")</f>
        <v/>
      </c>
      <c r="J1228" s="1">
        <f t="shared" ca="1" si="838"/>
        <v>0</v>
      </c>
      <c r="K1228" s="3" t="str">
        <f t="shared" ca="1" si="852"/>
        <v/>
      </c>
      <c r="L1228" s="3" t="str">
        <f t="shared" si="853"/>
        <v/>
      </c>
      <c r="M1228" s="3" t="str">
        <f t="shared" si="854"/>
        <v/>
      </c>
      <c r="N1228" s="4">
        <f t="shared" si="839"/>
        <v>-1</v>
      </c>
      <c r="O1228" s="2" t="str">
        <f t="shared" si="855"/>
        <v/>
      </c>
      <c r="P1228" s="1" t="str">
        <f t="shared" si="840"/>
        <v/>
      </c>
      <c r="Q1228" s="1" t="str">
        <f t="shared" si="841"/>
        <v/>
      </c>
      <c r="R1228" s="1" t="str">
        <f>IF(ISBLANK(A1228),"",SUM($Q$2:Q1228))</f>
        <v/>
      </c>
      <c r="S1228" s="1" t="str">
        <f>IF(ISBLANK(A1228),"",SUM($F$2:F1228))</f>
        <v/>
      </c>
      <c r="T1228" s="1" t="str">
        <f t="shared" si="842"/>
        <v/>
      </c>
      <c r="U1228" s="1" t="str">
        <f t="shared" si="843"/>
        <v/>
      </c>
      <c r="V1228" s="17">
        <f t="shared" si="844"/>
        <v>0</v>
      </c>
      <c r="W1228" s="17">
        <f t="shared" si="845"/>
        <v>0</v>
      </c>
      <c r="X1228" s="17">
        <f t="shared" si="846"/>
        <v>0</v>
      </c>
      <c r="Y1228" s="22">
        <f t="shared" si="837"/>
        <v>0</v>
      </c>
      <c r="Z1228" s="22">
        <f t="shared" si="837"/>
        <v>0</v>
      </c>
      <c r="AA1228" s="22">
        <f t="shared" si="837"/>
        <v>0</v>
      </c>
      <c r="AB1228" s="23" t="str">
        <f t="shared" si="822"/>
        <v/>
      </c>
      <c r="AC1228" s="23" t="str">
        <f t="shared" si="823"/>
        <v/>
      </c>
      <c r="AD1228" s="23" t="str">
        <f t="shared" si="824"/>
        <v/>
      </c>
      <c r="AE1228" s="23" t="str">
        <f t="shared" si="825"/>
        <v/>
      </c>
      <c r="AF1228" s="23" t="str">
        <f t="shared" si="826"/>
        <v/>
      </c>
      <c r="AG1228" s="23" t="str">
        <f t="shared" si="831"/>
        <v/>
      </c>
      <c r="AH1228" s="25" t="str">
        <f t="shared" si="847"/>
        <v/>
      </c>
      <c r="AI1228" s="25" t="str">
        <f t="shared" si="848"/>
        <v/>
      </c>
      <c r="AJ1228" s="1" t="str">
        <f t="shared" si="856"/>
        <v/>
      </c>
      <c r="AK1228" s="10" t="e">
        <f t="shared" si="857"/>
        <v>#DIV/0!</v>
      </c>
      <c r="AL1228" s="10" t="e">
        <f t="shared" si="818"/>
        <v>#DIV/0!</v>
      </c>
      <c r="AM1228">
        <f t="shared" si="858"/>
        <v>0</v>
      </c>
      <c r="AN1228">
        <f t="shared" si="849"/>
        <v>0</v>
      </c>
      <c r="AO1228">
        <f t="shared" si="850"/>
        <v>0</v>
      </c>
      <c r="AP1228">
        <f t="shared" ca="1" si="836"/>
        <v>1.0610969062498531E-4</v>
      </c>
      <c r="AQ1228">
        <f t="shared" ca="1" si="836"/>
        <v>1.9420622166389462E-3</v>
      </c>
      <c r="AR1228">
        <f t="shared" ca="1" si="819"/>
        <v>5.4637637103421614E-2</v>
      </c>
      <c r="AS1228">
        <f t="shared" ca="1" si="820"/>
        <v>5.1807023740860103</v>
      </c>
      <c r="AT1228">
        <f t="shared" si="851"/>
        <v>0</v>
      </c>
      <c r="AU1228">
        <f t="shared" ca="1" si="821"/>
        <v>3.9710664724082744E-4</v>
      </c>
      <c r="AV1228" t="e">
        <f t="shared" si="816"/>
        <v>#DIV/0!</v>
      </c>
      <c r="AW1228" t="e">
        <f t="shared" si="830"/>
        <v>#DIV/0!</v>
      </c>
      <c r="AX1228" t="e">
        <f t="shared" si="829"/>
        <v>#DIV/0!</v>
      </c>
      <c r="AY1228" t="e">
        <f t="shared" si="834"/>
        <v>#DIV/0!</v>
      </c>
      <c r="AZ1228" t="e">
        <f t="shared" si="833"/>
        <v>#DIV/0!</v>
      </c>
    </row>
    <row r="1229" spans="7:52" x14ac:dyDescent="0.3">
      <c r="G1229" s="1" t="str">
        <f t="shared" si="859"/>
        <v/>
      </c>
      <c r="H1229" s="2" t="str">
        <f t="shared" si="828"/>
        <v/>
      </c>
      <c r="I1229" s="6" t="str" cm="1">
        <f t="array" ref="I1229">_xlfn.IFS(AND(G1228&lt;H1228,G1229&gt;H1229),"BUY", AND(G1228&gt;H1228,G1229&lt;H1229),"SELL",TRUE,"")</f>
        <v/>
      </c>
      <c r="J1229" s="1">
        <f t="shared" ca="1" si="838"/>
        <v>0</v>
      </c>
      <c r="K1229" s="3" t="str">
        <f t="shared" ca="1" si="852"/>
        <v/>
      </c>
      <c r="L1229" s="3" t="str">
        <f t="shared" si="853"/>
        <v/>
      </c>
      <c r="M1229" s="3" t="str">
        <f t="shared" si="854"/>
        <v/>
      </c>
      <c r="N1229" s="4">
        <f t="shared" si="839"/>
        <v>-1</v>
      </c>
      <c r="O1229" s="2" t="str">
        <f t="shared" si="855"/>
        <v/>
      </c>
      <c r="P1229" s="1" t="str">
        <f t="shared" si="840"/>
        <v/>
      </c>
      <c r="Q1229" s="1" t="str">
        <f t="shared" si="841"/>
        <v/>
      </c>
      <c r="R1229" s="1" t="str">
        <f>IF(ISBLANK(A1229),"",SUM($Q$2:Q1229))</f>
        <v/>
      </c>
      <c r="S1229" s="1" t="str">
        <f>IF(ISBLANK(A1229),"",SUM($F$2:F1229))</f>
        <v/>
      </c>
      <c r="T1229" s="1" t="str">
        <f t="shared" si="842"/>
        <v/>
      </c>
      <c r="U1229" s="1" t="str">
        <f t="shared" si="843"/>
        <v/>
      </c>
      <c r="V1229" s="17">
        <f t="shared" si="844"/>
        <v>0</v>
      </c>
      <c r="W1229" s="17">
        <f t="shared" si="845"/>
        <v>0</v>
      </c>
      <c r="X1229" s="17">
        <f t="shared" si="846"/>
        <v>0</v>
      </c>
      <c r="Y1229" s="22">
        <f t="shared" si="837"/>
        <v>0</v>
      </c>
      <c r="Z1229" s="22">
        <f t="shared" si="837"/>
        <v>0</v>
      </c>
      <c r="AA1229" s="22">
        <f t="shared" si="837"/>
        <v>0</v>
      </c>
      <c r="AB1229" s="23" t="str">
        <f t="shared" si="822"/>
        <v/>
      </c>
      <c r="AC1229" s="23" t="str">
        <f t="shared" si="823"/>
        <v/>
      </c>
      <c r="AD1229" s="23" t="str">
        <f t="shared" si="824"/>
        <v/>
      </c>
      <c r="AE1229" s="23" t="str">
        <f t="shared" si="825"/>
        <v/>
      </c>
      <c r="AF1229" s="23" t="str">
        <f t="shared" si="826"/>
        <v/>
      </c>
      <c r="AG1229" s="23" t="str">
        <f t="shared" si="831"/>
        <v/>
      </c>
      <c r="AH1229" s="25" t="str">
        <f t="shared" si="847"/>
        <v/>
      </c>
      <c r="AI1229" s="25" t="str">
        <f t="shared" si="848"/>
        <v/>
      </c>
      <c r="AJ1229" s="1" t="str">
        <f t="shared" si="856"/>
        <v/>
      </c>
      <c r="AK1229" s="10" t="e">
        <f t="shared" si="857"/>
        <v>#DIV/0!</v>
      </c>
      <c r="AL1229" s="10" t="e">
        <f t="shared" si="818"/>
        <v>#DIV/0!</v>
      </c>
      <c r="AM1229">
        <f t="shared" si="858"/>
        <v>0</v>
      </c>
      <c r="AN1229">
        <f t="shared" si="849"/>
        <v>0</v>
      </c>
      <c r="AO1229">
        <f t="shared" si="850"/>
        <v>0</v>
      </c>
      <c r="AP1229">
        <f t="shared" ca="1" si="836"/>
        <v>9.8530427008914942E-5</v>
      </c>
      <c r="AQ1229">
        <f t="shared" ca="1" si="836"/>
        <v>1.8033434868790215E-3</v>
      </c>
      <c r="AR1229">
        <f t="shared" ca="1" si="819"/>
        <v>5.4637637103421621E-2</v>
      </c>
      <c r="AS1229">
        <f t="shared" ca="1" si="820"/>
        <v>5.1807023740860103</v>
      </c>
      <c r="AT1229">
        <f t="shared" si="851"/>
        <v>0</v>
      </c>
      <c r="AU1229">
        <f t="shared" ca="1" si="821"/>
        <v>3.6874188672362547E-4</v>
      </c>
      <c r="AV1229" t="e">
        <f t="shared" si="816"/>
        <v>#DIV/0!</v>
      </c>
      <c r="AW1229" t="e">
        <f t="shared" si="830"/>
        <v>#DIV/0!</v>
      </c>
      <c r="AX1229" t="e">
        <f t="shared" si="829"/>
        <v>#DIV/0!</v>
      </c>
      <c r="AY1229" t="e">
        <f t="shared" si="834"/>
        <v>#DIV/0!</v>
      </c>
      <c r="AZ1229" t="e">
        <f t="shared" si="833"/>
        <v>#DIV/0!</v>
      </c>
    </row>
    <row r="1230" spans="7:52" x14ac:dyDescent="0.3">
      <c r="G1230" s="1" t="str">
        <f t="shared" si="859"/>
        <v/>
      </c>
      <c r="H1230" s="2" t="str">
        <f t="shared" si="828"/>
        <v/>
      </c>
      <c r="I1230" s="6" t="str" cm="1">
        <f t="array" ref="I1230">_xlfn.IFS(AND(G1229&lt;H1229,G1230&gt;H1230),"BUY", AND(G1229&gt;H1229,G1230&lt;H1230),"SELL",TRUE,"")</f>
        <v/>
      </c>
      <c r="J1230" s="1">
        <f t="shared" ca="1" si="838"/>
        <v>0</v>
      </c>
      <c r="K1230" s="3" t="str">
        <f t="shared" ca="1" si="852"/>
        <v/>
      </c>
      <c r="L1230" s="3" t="str">
        <f t="shared" si="853"/>
        <v/>
      </c>
      <c r="M1230" s="3" t="str">
        <f t="shared" si="854"/>
        <v/>
      </c>
      <c r="N1230" s="4">
        <f t="shared" si="839"/>
        <v>-1</v>
      </c>
      <c r="O1230" s="2" t="str">
        <f t="shared" si="855"/>
        <v/>
      </c>
      <c r="P1230" s="1" t="str">
        <f t="shared" si="840"/>
        <v/>
      </c>
      <c r="Q1230" s="1" t="str">
        <f t="shared" si="841"/>
        <v/>
      </c>
      <c r="R1230" s="1" t="str">
        <f>IF(ISBLANK(A1230),"",SUM($Q$2:Q1230))</f>
        <v/>
      </c>
      <c r="S1230" s="1" t="str">
        <f>IF(ISBLANK(A1230),"",SUM($F$2:F1230))</f>
        <v/>
      </c>
      <c r="T1230" s="1" t="str">
        <f t="shared" si="842"/>
        <v/>
      </c>
      <c r="U1230" s="1" t="str">
        <f t="shared" si="843"/>
        <v/>
      </c>
      <c r="V1230" s="17">
        <f t="shared" si="844"/>
        <v>0</v>
      </c>
      <c r="W1230" s="17">
        <f t="shared" si="845"/>
        <v>0</v>
      </c>
      <c r="X1230" s="17">
        <f t="shared" si="846"/>
        <v>0</v>
      </c>
      <c r="Y1230" s="22">
        <f t="shared" si="837"/>
        <v>0</v>
      </c>
      <c r="Z1230" s="22">
        <f t="shared" si="837"/>
        <v>0</v>
      </c>
      <c r="AA1230" s="22">
        <f t="shared" si="837"/>
        <v>0</v>
      </c>
      <c r="AB1230" s="23" t="str">
        <f t="shared" si="822"/>
        <v/>
      </c>
      <c r="AC1230" s="23" t="str">
        <f t="shared" si="823"/>
        <v/>
      </c>
      <c r="AD1230" s="23" t="str">
        <f t="shared" si="824"/>
        <v/>
      </c>
      <c r="AE1230" s="23" t="str">
        <f t="shared" si="825"/>
        <v/>
      </c>
      <c r="AF1230" s="23" t="str">
        <f t="shared" si="826"/>
        <v/>
      </c>
      <c r="AG1230" s="23" t="str">
        <f t="shared" si="831"/>
        <v/>
      </c>
      <c r="AH1230" s="25" t="str">
        <f t="shared" si="847"/>
        <v/>
      </c>
      <c r="AI1230" s="25" t="str">
        <f t="shared" si="848"/>
        <v/>
      </c>
      <c r="AJ1230" s="1" t="str">
        <f t="shared" si="856"/>
        <v/>
      </c>
      <c r="AK1230" s="10" t="e">
        <f t="shared" si="857"/>
        <v>#DIV/0!</v>
      </c>
      <c r="AL1230" s="10" t="e">
        <f t="shared" si="818"/>
        <v>#DIV/0!</v>
      </c>
      <c r="AM1230">
        <f t="shared" si="858"/>
        <v>0</v>
      </c>
      <c r="AN1230">
        <f t="shared" si="849"/>
        <v>0</v>
      </c>
      <c r="AO1230">
        <f t="shared" si="850"/>
        <v>0</v>
      </c>
      <c r="AP1230">
        <f t="shared" ca="1" si="836"/>
        <v>9.1492539365421017E-5</v>
      </c>
      <c r="AQ1230">
        <f t="shared" ca="1" si="836"/>
        <v>1.6745332378162343E-3</v>
      </c>
      <c r="AR1230">
        <f t="shared" ca="1" si="819"/>
        <v>5.4637637103421614E-2</v>
      </c>
      <c r="AS1230">
        <f t="shared" ca="1" si="820"/>
        <v>5.1807023740860103</v>
      </c>
      <c r="AT1230">
        <f t="shared" si="851"/>
        <v>0</v>
      </c>
      <c r="AU1230">
        <f t="shared" ca="1" si="821"/>
        <v>3.424031805290808E-4</v>
      </c>
      <c r="AV1230" t="e">
        <f t="shared" ref="AV1230:AV1293" si="860">AVERAGE(E1219:E1230)</f>
        <v>#DIV/0!</v>
      </c>
      <c r="AW1230" t="e">
        <f t="shared" si="830"/>
        <v>#DIV/0!</v>
      </c>
      <c r="AX1230" t="e">
        <f t="shared" si="829"/>
        <v>#DIV/0!</v>
      </c>
      <c r="AY1230" t="e">
        <f t="shared" si="834"/>
        <v>#DIV/0!</v>
      </c>
      <c r="AZ1230" t="e">
        <f t="shared" si="833"/>
        <v>#DIV/0!</v>
      </c>
    </row>
    <row r="1231" spans="7:52" x14ac:dyDescent="0.3">
      <c r="G1231" s="1" t="str">
        <f t="shared" si="859"/>
        <v/>
      </c>
      <c r="H1231" s="2" t="str">
        <f t="shared" si="828"/>
        <v/>
      </c>
      <c r="I1231" s="6" t="str" cm="1">
        <f t="array" ref="I1231">_xlfn.IFS(AND(G1230&lt;H1230,G1231&gt;H1231),"BUY", AND(G1230&gt;H1230,G1231&lt;H1231),"SELL",TRUE,"")</f>
        <v/>
      </c>
      <c r="J1231" s="1">
        <f t="shared" ca="1" si="838"/>
        <v>0</v>
      </c>
      <c r="K1231" s="3" t="str">
        <f t="shared" ca="1" si="852"/>
        <v/>
      </c>
      <c r="L1231" s="3" t="str">
        <f t="shared" si="853"/>
        <v/>
      </c>
      <c r="M1231" s="3" t="str">
        <f t="shared" si="854"/>
        <v/>
      </c>
      <c r="N1231" s="4">
        <f t="shared" si="839"/>
        <v>-1</v>
      </c>
      <c r="O1231" s="2" t="str">
        <f t="shared" si="855"/>
        <v/>
      </c>
      <c r="P1231" s="1" t="str">
        <f t="shared" si="840"/>
        <v/>
      </c>
      <c r="Q1231" s="1" t="str">
        <f t="shared" si="841"/>
        <v/>
      </c>
      <c r="R1231" s="1" t="str">
        <f>IF(ISBLANK(A1231),"",SUM($Q$2:Q1231))</f>
        <v/>
      </c>
      <c r="S1231" s="1" t="str">
        <f>IF(ISBLANK(A1231),"",SUM($F$2:F1231))</f>
        <v/>
      </c>
      <c r="T1231" s="1" t="str">
        <f t="shared" si="842"/>
        <v/>
      </c>
      <c r="U1231" s="1" t="str">
        <f t="shared" si="843"/>
        <v/>
      </c>
      <c r="V1231" s="17">
        <f t="shared" si="844"/>
        <v>0</v>
      </c>
      <c r="W1231" s="17">
        <f t="shared" si="845"/>
        <v>0</v>
      </c>
      <c r="X1231" s="17">
        <f t="shared" si="846"/>
        <v>0</v>
      </c>
      <c r="Y1231" s="22">
        <f t="shared" ref="Y1231:AA1233" si="861">SUM(V1218:V1231)</f>
        <v>0</v>
      </c>
      <c r="Z1231" s="22">
        <f t="shared" si="861"/>
        <v>0</v>
      </c>
      <c r="AA1231" s="22">
        <f t="shared" si="861"/>
        <v>0</v>
      </c>
      <c r="AB1231" s="23" t="str">
        <f t="shared" si="822"/>
        <v/>
      </c>
      <c r="AC1231" s="23" t="str">
        <f t="shared" si="823"/>
        <v/>
      </c>
      <c r="AD1231" s="23" t="str">
        <f t="shared" si="824"/>
        <v/>
      </c>
      <c r="AE1231" s="23" t="str">
        <f t="shared" si="825"/>
        <v/>
      </c>
      <c r="AF1231" s="23" t="str">
        <f t="shared" si="826"/>
        <v/>
      </c>
      <c r="AG1231" s="23" t="str">
        <f t="shared" si="831"/>
        <v/>
      </c>
      <c r="AH1231" s="25" t="str">
        <f t="shared" si="847"/>
        <v/>
      </c>
      <c r="AI1231" s="25" t="str">
        <f t="shared" si="848"/>
        <v/>
      </c>
      <c r="AJ1231" s="1" t="str">
        <f t="shared" si="856"/>
        <v/>
      </c>
      <c r="AK1231" s="10" t="e">
        <f t="shared" si="857"/>
        <v>#DIV/0!</v>
      </c>
      <c r="AL1231" s="10" t="e">
        <f t="shared" si="818"/>
        <v>#DIV/0!</v>
      </c>
      <c r="AM1231">
        <f t="shared" si="858"/>
        <v>0</v>
      </c>
      <c r="AN1231">
        <f t="shared" si="849"/>
        <v>0</v>
      </c>
      <c r="AO1231">
        <f t="shared" si="850"/>
        <v>0</v>
      </c>
      <c r="AP1231">
        <f t="shared" ca="1" si="836"/>
        <v>8.4957357982176664E-5</v>
      </c>
      <c r="AQ1231">
        <f t="shared" ca="1" si="836"/>
        <v>1.5549237208293605E-3</v>
      </c>
      <c r="AR1231">
        <f t="shared" ca="1" si="819"/>
        <v>5.4637637103421614E-2</v>
      </c>
      <c r="AS1231">
        <f t="shared" ca="1" si="820"/>
        <v>5.1807023740860103</v>
      </c>
      <c r="AT1231">
        <f t="shared" si="851"/>
        <v>0</v>
      </c>
      <c r="AU1231">
        <f t="shared" ca="1" si="821"/>
        <v>3.179458104912893E-4</v>
      </c>
      <c r="AV1231" t="e">
        <f t="shared" si="860"/>
        <v>#DIV/0!</v>
      </c>
      <c r="AW1231" t="e">
        <f t="shared" si="830"/>
        <v>#DIV/0!</v>
      </c>
      <c r="AX1231" t="e">
        <f t="shared" si="829"/>
        <v>#DIV/0!</v>
      </c>
      <c r="AY1231" t="e">
        <f t="shared" si="834"/>
        <v>#DIV/0!</v>
      </c>
      <c r="AZ1231" t="e">
        <f t="shared" si="833"/>
        <v>#DIV/0!</v>
      </c>
    </row>
    <row r="1232" spans="7:52" x14ac:dyDescent="0.3">
      <c r="G1232" s="1" t="str">
        <f t="shared" si="859"/>
        <v/>
      </c>
      <c r="H1232" s="2" t="str">
        <f t="shared" si="828"/>
        <v/>
      </c>
      <c r="I1232" s="6" t="str" cm="1">
        <f t="array" ref="I1232">_xlfn.IFS(AND(G1231&lt;H1231,G1232&gt;H1232),"BUY", AND(G1231&gt;H1231,G1232&lt;H1232),"SELL",TRUE,"")</f>
        <v/>
      </c>
      <c r="J1232" s="1">
        <f t="shared" ca="1" si="838"/>
        <v>0</v>
      </c>
      <c r="K1232" s="3" t="str">
        <f t="shared" ca="1" si="852"/>
        <v/>
      </c>
      <c r="L1232" s="3" t="str">
        <f t="shared" si="853"/>
        <v/>
      </c>
      <c r="M1232" s="3" t="str">
        <f t="shared" si="854"/>
        <v/>
      </c>
      <c r="N1232" s="4">
        <f t="shared" si="839"/>
        <v>-1</v>
      </c>
      <c r="O1232" s="2" t="str">
        <f t="shared" si="855"/>
        <v/>
      </c>
      <c r="P1232" s="1" t="str">
        <f t="shared" si="840"/>
        <v/>
      </c>
      <c r="Q1232" s="1" t="str">
        <f t="shared" si="841"/>
        <v/>
      </c>
      <c r="R1232" s="1" t="str">
        <f>IF(ISBLANK(A1232),"",SUM($Q$2:Q1232))</f>
        <v/>
      </c>
      <c r="S1232" s="1" t="str">
        <f>IF(ISBLANK(A1232),"",SUM($F$2:F1232))</f>
        <v/>
      </c>
      <c r="T1232" s="1" t="str">
        <f t="shared" si="842"/>
        <v/>
      </c>
      <c r="U1232" s="1" t="str">
        <f t="shared" si="843"/>
        <v/>
      </c>
      <c r="V1232" s="17">
        <f t="shared" si="844"/>
        <v>0</v>
      </c>
      <c r="W1232" s="17">
        <f t="shared" si="845"/>
        <v>0</v>
      </c>
      <c r="X1232" s="17">
        <f t="shared" si="846"/>
        <v>0</v>
      </c>
      <c r="Y1232" s="22">
        <f t="shared" si="861"/>
        <v>0</v>
      </c>
      <c r="Z1232" s="22">
        <f t="shared" si="861"/>
        <v>0</v>
      </c>
      <c r="AA1232" s="22">
        <f t="shared" si="861"/>
        <v>0</v>
      </c>
      <c r="AB1232" s="23" t="str">
        <f t="shared" si="822"/>
        <v/>
      </c>
      <c r="AC1232" s="23" t="str">
        <f t="shared" si="823"/>
        <v/>
      </c>
      <c r="AD1232" s="23" t="str">
        <f t="shared" si="824"/>
        <v/>
      </c>
      <c r="AE1232" s="23" t="str">
        <f t="shared" si="825"/>
        <v/>
      </c>
      <c r="AF1232" s="23" t="str">
        <f t="shared" si="826"/>
        <v/>
      </c>
      <c r="AG1232" s="23" t="str">
        <f t="shared" si="831"/>
        <v/>
      </c>
      <c r="AH1232" s="25" t="str">
        <f t="shared" si="847"/>
        <v/>
      </c>
      <c r="AI1232" s="25" t="str">
        <f t="shared" si="848"/>
        <v/>
      </c>
      <c r="AJ1232" s="1" t="str">
        <f t="shared" si="856"/>
        <v/>
      </c>
      <c r="AK1232" s="10" t="e">
        <f t="shared" si="857"/>
        <v>#DIV/0!</v>
      </c>
      <c r="AL1232" s="10" t="e">
        <f t="shared" ref="AL1232:AL1295" si="862">STDEV(AK1219:AK1232)*SQRT(DaysInYear)</f>
        <v>#DIV/0!</v>
      </c>
      <c r="AM1232">
        <f t="shared" si="858"/>
        <v>0</v>
      </c>
      <c r="AN1232">
        <f t="shared" si="849"/>
        <v>0</v>
      </c>
      <c r="AO1232">
        <f t="shared" si="850"/>
        <v>0</v>
      </c>
      <c r="AP1232">
        <f t="shared" ca="1" si="836"/>
        <v>7.8888975269164046E-5</v>
      </c>
      <c r="AQ1232">
        <f t="shared" ca="1" si="836"/>
        <v>1.4438577407701206E-3</v>
      </c>
      <c r="AR1232">
        <f t="shared" ref="AR1232:AR1295" ca="1" si="863">AP1232/AQ1232</f>
        <v>5.4637637103421614E-2</v>
      </c>
      <c r="AS1232">
        <f t="shared" ref="AS1232:AS1295" ca="1" si="864">IF(AQ1232=0,100,100-(100/(1+AR1232)))</f>
        <v>5.1807023740860103</v>
      </c>
      <c r="AT1232">
        <f t="shared" si="851"/>
        <v>0</v>
      </c>
      <c r="AU1232">
        <f t="shared" ref="AU1232:AU1295" ca="1" si="865">(AU1231*13+AT1232)/14</f>
        <v>2.9523539545619722E-4</v>
      </c>
      <c r="AV1232" t="e">
        <f t="shared" si="860"/>
        <v>#DIV/0!</v>
      </c>
      <c r="AW1232" t="e">
        <f t="shared" si="830"/>
        <v>#DIV/0!</v>
      </c>
      <c r="AX1232" t="e">
        <f t="shared" si="829"/>
        <v>#DIV/0!</v>
      </c>
      <c r="AY1232" t="e">
        <f t="shared" si="834"/>
        <v>#DIV/0!</v>
      </c>
      <c r="AZ1232" t="e">
        <f t="shared" si="833"/>
        <v>#DIV/0!</v>
      </c>
    </row>
    <row r="1233" spans="7:52" x14ac:dyDescent="0.3">
      <c r="G1233" s="1" t="str">
        <f t="shared" si="859"/>
        <v/>
      </c>
      <c r="H1233" s="2" t="str">
        <f t="shared" si="828"/>
        <v/>
      </c>
      <c r="I1233" s="6" t="str" cm="1">
        <f t="array" ref="I1233">_xlfn.IFS(AND(G1232&lt;H1232,G1233&gt;H1233),"BUY", AND(G1232&gt;H1232,G1233&lt;H1233),"SELL",TRUE,"")</f>
        <v/>
      </c>
      <c r="J1233" s="1">
        <f t="shared" ca="1" si="838"/>
        <v>0</v>
      </c>
      <c r="K1233" s="3" t="str">
        <f t="shared" ca="1" si="852"/>
        <v/>
      </c>
      <c r="L1233" s="3" t="str">
        <f t="shared" si="853"/>
        <v/>
      </c>
      <c r="M1233" s="3" t="str">
        <f t="shared" si="854"/>
        <v/>
      </c>
      <c r="N1233" s="4">
        <f t="shared" si="839"/>
        <v>-1</v>
      </c>
      <c r="O1233" s="2" t="str">
        <f t="shared" si="855"/>
        <v/>
      </c>
      <c r="P1233" s="1" t="str">
        <f t="shared" si="840"/>
        <v/>
      </c>
      <c r="Q1233" s="1" t="str">
        <f t="shared" si="841"/>
        <v/>
      </c>
      <c r="R1233" s="1" t="str">
        <f>IF(ISBLANK(A1233),"",SUM($Q$2:Q1233))</f>
        <v/>
      </c>
      <c r="S1233" s="1" t="str">
        <f>IF(ISBLANK(A1233),"",SUM($F$2:F1233))</f>
        <v/>
      </c>
      <c r="T1233" s="1" t="str">
        <f t="shared" si="842"/>
        <v/>
      </c>
      <c r="U1233" s="1" t="str">
        <f t="shared" si="843"/>
        <v/>
      </c>
      <c r="V1233" s="17">
        <f t="shared" si="844"/>
        <v>0</v>
      </c>
      <c r="W1233" s="17">
        <f t="shared" si="845"/>
        <v>0</v>
      </c>
      <c r="X1233" s="17">
        <f t="shared" si="846"/>
        <v>0</v>
      </c>
      <c r="Y1233" s="22">
        <f t="shared" si="861"/>
        <v>0</v>
      </c>
      <c r="Z1233" s="22">
        <f t="shared" si="861"/>
        <v>0</v>
      </c>
      <c r="AA1233" s="22">
        <f t="shared" si="861"/>
        <v>0</v>
      </c>
      <c r="AB1233" s="23" t="str">
        <f t="shared" ref="AB1233:AB1296" si="866">IFERROR(100*(Z1233/Y1233),"")</f>
        <v/>
      </c>
      <c r="AC1233" s="23" t="str">
        <f t="shared" ref="AC1233:AC1296" si="867">IFERROR(100*(AA1233/Y1233),"")</f>
        <v/>
      </c>
      <c r="AD1233" s="23" t="str">
        <f t="shared" ref="AD1233:AD1296" si="868">IFERROR(ABS(AB1233-AC1233),"")</f>
        <v/>
      </c>
      <c r="AE1233" s="23" t="str">
        <f t="shared" ref="AE1233:AE1296" si="869">IFERROR((AB1233+AC1233),"")</f>
        <v/>
      </c>
      <c r="AF1233" s="23" t="str">
        <f t="shared" ref="AF1233:AF1296" si="870">IFERROR(100*(AD1233/AE1233),"")</f>
        <v/>
      </c>
      <c r="AG1233" s="23" t="str">
        <f t="shared" si="831"/>
        <v/>
      </c>
      <c r="AH1233" s="25" t="str">
        <f t="shared" si="847"/>
        <v/>
      </c>
      <c r="AI1233" s="25" t="str">
        <f t="shared" si="848"/>
        <v/>
      </c>
      <c r="AJ1233" s="1" t="str">
        <f t="shared" si="856"/>
        <v/>
      </c>
      <c r="AK1233" s="10" t="e">
        <f t="shared" si="857"/>
        <v>#DIV/0!</v>
      </c>
      <c r="AL1233" s="10" t="e">
        <f t="shared" si="862"/>
        <v>#DIV/0!</v>
      </c>
      <c r="AM1233">
        <f t="shared" si="858"/>
        <v>0</v>
      </c>
      <c r="AN1233">
        <f t="shared" si="849"/>
        <v>0</v>
      </c>
      <c r="AO1233">
        <f t="shared" si="850"/>
        <v>0</v>
      </c>
      <c r="AP1233">
        <f t="shared" ca="1" si="836"/>
        <v>7.3254048464223764E-5</v>
      </c>
      <c r="AQ1233">
        <f t="shared" ca="1" si="836"/>
        <v>1.3407250450008263E-3</v>
      </c>
      <c r="AR1233">
        <f t="shared" ca="1" si="863"/>
        <v>5.4637637103421621E-2</v>
      </c>
      <c r="AS1233">
        <f t="shared" ca="1" si="864"/>
        <v>5.1807023740860103</v>
      </c>
      <c r="AT1233">
        <f t="shared" si="851"/>
        <v>0</v>
      </c>
      <c r="AU1233">
        <f t="shared" ca="1" si="865"/>
        <v>2.7414715292361174E-4</v>
      </c>
      <c r="AV1233" t="e">
        <f t="shared" si="860"/>
        <v>#DIV/0!</v>
      </c>
      <c r="AW1233" t="e">
        <f t="shared" si="830"/>
        <v>#DIV/0!</v>
      </c>
      <c r="AX1233" t="e">
        <f t="shared" si="829"/>
        <v>#DIV/0!</v>
      </c>
      <c r="AY1233" t="e">
        <f t="shared" si="834"/>
        <v>#DIV/0!</v>
      </c>
      <c r="AZ1233" t="e">
        <f t="shared" si="833"/>
        <v>#DIV/0!</v>
      </c>
    </row>
    <row r="1234" spans="7:52" x14ac:dyDescent="0.3">
      <c r="G1234" s="1" t="str">
        <f t="shared" si="859"/>
        <v/>
      </c>
      <c r="H1234" s="2" t="str">
        <f t="shared" si="828"/>
        <v/>
      </c>
      <c r="I1234" s="6" t="str" cm="1">
        <f t="array" ref="I1234">_xlfn.IFS(AND(G1233&lt;H1233,G1234&gt;H1234),"BUY", AND(G1233&gt;H1233,G1234&lt;H1234),"SELL",TRUE,"")</f>
        <v/>
      </c>
      <c r="J1234" s="1">
        <f t="shared" ca="1" si="838"/>
        <v>0</v>
      </c>
      <c r="K1234" s="3" t="str">
        <f t="shared" ca="1" si="852"/>
        <v/>
      </c>
      <c r="L1234" s="3" t="str">
        <f t="shared" si="853"/>
        <v/>
      </c>
      <c r="M1234" s="3" t="str">
        <f t="shared" si="854"/>
        <v/>
      </c>
      <c r="N1234" s="4">
        <f t="shared" si="839"/>
        <v>-1</v>
      </c>
      <c r="O1234" s="2" t="str">
        <f t="shared" si="855"/>
        <v/>
      </c>
      <c r="P1234" s="1" t="str">
        <f t="shared" si="840"/>
        <v/>
      </c>
      <c r="Q1234" s="1" t="str">
        <f t="shared" si="841"/>
        <v/>
      </c>
      <c r="R1234" s="1" t="str">
        <f>IF(ISBLANK(A1234),"",SUM($Q$2:Q1234))</f>
        <v/>
      </c>
      <c r="S1234" s="1" t="str">
        <f>IF(ISBLANK(A1234),"",SUM($F$2:F1234))</f>
        <v/>
      </c>
      <c r="T1234" s="1" t="str">
        <f t="shared" si="842"/>
        <v/>
      </c>
      <c r="U1234" s="1" t="str">
        <f t="shared" si="843"/>
        <v/>
      </c>
      <c r="V1234" s="17">
        <f t="shared" si="844"/>
        <v>0</v>
      </c>
      <c r="W1234" s="17">
        <f t="shared" si="845"/>
        <v>0</v>
      </c>
      <c r="X1234" s="17">
        <f t="shared" si="846"/>
        <v>0</v>
      </c>
      <c r="Y1234" s="22">
        <f>SUM(V1221:V1234)</f>
        <v>0</v>
      </c>
      <c r="Z1234" s="22">
        <f>SUM(W1221:W1234)</f>
        <v>0</v>
      </c>
      <c r="AA1234" s="22">
        <f>SUM(X1221:X1234)</f>
        <v>0</v>
      </c>
      <c r="AB1234" s="23" t="str">
        <f t="shared" si="866"/>
        <v/>
      </c>
      <c r="AC1234" s="23" t="str">
        <f t="shared" si="867"/>
        <v/>
      </c>
      <c r="AD1234" s="23" t="str">
        <f t="shared" si="868"/>
        <v/>
      </c>
      <c r="AE1234" s="23" t="str">
        <f t="shared" si="869"/>
        <v/>
      </c>
      <c r="AF1234" s="23" t="str">
        <f t="shared" si="870"/>
        <v/>
      </c>
      <c r="AG1234" s="23" t="str">
        <f t="shared" si="831"/>
        <v/>
      </c>
      <c r="AH1234" s="25" t="str">
        <f t="shared" si="847"/>
        <v/>
      </c>
      <c r="AI1234" s="25" t="str">
        <f t="shared" si="848"/>
        <v/>
      </c>
      <c r="AJ1234" s="1" t="str">
        <f t="shared" si="856"/>
        <v/>
      </c>
      <c r="AK1234" s="10" t="e">
        <f t="shared" si="857"/>
        <v>#DIV/0!</v>
      </c>
      <c r="AL1234" s="10" t="e">
        <f t="shared" si="862"/>
        <v>#DIV/0!</v>
      </c>
      <c r="AM1234">
        <f t="shared" si="858"/>
        <v>0</v>
      </c>
      <c r="AN1234">
        <f t="shared" si="849"/>
        <v>0</v>
      </c>
      <c r="AO1234">
        <f t="shared" si="850"/>
        <v>0</v>
      </c>
      <c r="AP1234">
        <f t="shared" ca="1" si="836"/>
        <v>6.802161643106493E-5</v>
      </c>
      <c r="AQ1234">
        <f t="shared" ca="1" si="836"/>
        <v>1.2449589703579101E-3</v>
      </c>
      <c r="AR1234">
        <f t="shared" ca="1" si="863"/>
        <v>5.4637637103421621E-2</v>
      </c>
      <c r="AS1234">
        <f t="shared" ca="1" si="864"/>
        <v>5.1807023740860103</v>
      </c>
      <c r="AT1234">
        <f t="shared" si="851"/>
        <v>0</v>
      </c>
      <c r="AU1234">
        <f t="shared" ca="1" si="865"/>
        <v>2.5456521342906804E-4</v>
      </c>
      <c r="AV1234" t="e">
        <f t="shared" si="860"/>
        <v>#DIV/0!</v>
      </c>
      <c r="AW1234" t="e">
        <f t="shared" si="830"/>
        <v>#DIV/0!</v>
      </c>
      <c r="AX1234" t="e">
        <f t="shared" si="829"/>
        <v>#DIV/0!</v>
      </c>
      <c r="AY1234" t="e">
        <f t="shared" si="834"/>
        <v>#DIV/0!</v>
      </c>
      <c r="AZ1234" t="e">
        <f t="shared" si="833"/>
        <v>#DIV/0!</v>
      </c>
    </row>
    <row r="1235" spans="7:52" x14ac:dyDescent="0.3">
      <c r="G1235" s="1" t="str">
        <f t="shared" si="859"/>
        <v/>
      </c>
      <c r="H1235" s="2" t="str">
        <f t="shared" si="828"/>
        <v/>
      </c>
      <c r="I1235" s="6" t="str" cm="1">
        <f t="array" ref="I1235">_xlfn.IFS(AND(G1234&lt;H1234,G1235&gt;H1235),"BUY", AND(G1234&gt;H1234,G1235&lt;H1235),"SELL",TRUE,"")</f>
        <v/>
      </c>
      <c r="J1235" s="1">
        <f t="shared" ca="1" si="838"/>
        <v>0</v>
      </c>
      <c r="K1235" s="3" t="str">
        <f t="shared" ca="1" si="852"/>
        <v/>
      </c>
      <c r="L1235" s="3" t="str">
        <f t="shared" si="853"/>
        <v/>
      </c>
      <c r="M1235" s="3" t="str">
        <f t="shared" si="854"/>
        <v/>
      </c>
      <c r="N1235" s="4">
        <f t="shared" si="839"/>
        <v>-1</v>
      </c>
      <c r="O1235" s="2" t="str">
        <f t="shared" si="855"/>
        <v/>
      </c>
      <c r="P1235" s="1" t="str">
        <f t="shared" si="840"/>
        <v/>
      </c>
      <c r="Q1235" s="1" t="str">
        <f t="shared" si="841"/>
        <v/>
      </c>
      <c r="R1235" s="1" t="str">
        <f>IF(ISBLANK(A1235),"",SUM($Q$2:Q1235))</f>
        <v/>
      </c>
      <c r="S1235" s="1" t="str">
        <f>IF(ISBLANK(A1235),"",SUM($F$2:F1235))</f>
        <v/>
      </c>
      <c r="T1235" s="1" t="str">
        <f t="shared" si="842"/>
        <v/>
      </c>
      <c r="U1235" s="1" t="str">
        <f t="shared" si="843"/>
        <v/>
      </c>
      <c r="V1235" s="17">
        <f t="shared" si="844"/>
        <v>0</v>
      </c>
      <c r="W1235" s="17">
        <f t="shared" si="845"/>
        <v>0</v>
      </c>
      <c r="X1235" s="17">
        <f t="shared" si="846"/>
        <v>0</v>
      </c>
      <c r="Y1235" s="22">
        <f t="shared" ref="Y1235:AA1246" si="871">SUM(V1222:V1235)</f>
        <v>0</v>
      </c>
      <c r="Z1235" s="22">
        <f t="shared" si="871"/>
        <v>0</v>
      </c>
      <c r="AA1235" s="22">
        <f t="shared" si="871"/>
        <v>0</v>
      </c>
      <c r="AB1235" s="23" t="str">
        <f t="shared" si="866"/>
        <v/>
      </c>
      <c r="AC1235" s="23" t="str">
        <f t="shared" si="867"/>
        <v/>
      </c>
      <c r="AD1235" s="23" t="str">
        <f t="shared" si="868"/>
        <v/>
      </c>
      <c r="AE1235" s="23" t="str">
        <f t="shared" si="869"/>
        <v/>
      </c>
      <c r="AF1235" s="23" t="str">
        <f t="shared" si="870"/>
        <v/>
      </c>
      <c r="AG1235" s="23" t="str">
        <f t="shared" si="831"/>
        <v/>
      </c>
      <c r="AH1235" s="25" t="str">
        <f t="shared" si="847"/>
        <v/>
      </c>
      <c r="AI1235" s="25" t="str">
        <f t="shared" si="848"/>
        <v/>
      </c>
      <c r="AJ1235" s="1" t="str">
        <f t="shared" si="856"/>
        <v/>
      </c>
      <c r="AK1235" s="10" t="e">
        <f t="shared" si="857"/>
        <v>#DIV/0!</v>
      </c>
      <c r="AL1235" s="10" t="e">
        <f t="shared" si="862"/>
        <v>#DIV/0!</v>
      </c>
      <c r="AM1235">
        <f t="shared" si="858"/>
        <v>0</v>
      </c>
      <c r="AN1235">
        <f t="shared" si="849"/>
        <v>0</v>
      </c>
      <c r="AO1235">
        <f t="shared" si="850"/>
        <v>0</v>
      </c>
      <c r="AP1235">
        <f t="shared" ca="1" si="836"/>
        <v>6.3162929543131719E-5</v>
      </c>
      <c r="AQ1235">
        <f t="shared" ca="1" si="836"/>
        <v>1.1560333296180593E-3</v>
      </c>
      <c r="AR1235">
        <f t="shared" ca="1" si="863"/>
        <v>5.4637637103421628E-2</v>
      </c>
      <c r="AS1235">
        <f t="shared" ca="1" si="864"/>
        <v>5.1807023740860103</v>
      </c>
      <c r="AT1235">
        <f t="shared" si="851"/>
        <v>0</v>
      </c>
      <c r="AU1235">
        <f t="shared" ca="1" si="865"/>
        <v>2.3638198389842031E-4</v>
      </c>
      <c r="AV1235" t="e">
        <f t="shared" si="860"/>
        <v>#DIV/0!</v>
      </c>
      <c r="AW1235" t="e">
        <f t="shared" si="830"/>
        <v>#DIV/0!</v>
      </c>
      <c r="AX1235" t="e">
        <f t="shared" si="829"/>
        <v>#DIV/0!</v>
      </c>
      <c r="AY1235" t="e">
        <f t="shared" si="834"/>
        <v>#DIV/0!</v>
      </c>
      <c r="AZ1235" t="e">
        <f t="shared" si="833"/>
        <v>#DIV/0!</v>
      </c>
    </row>
    <row r="1236" spans="7:52" x14ac:dyDescent="0.3">
      <c r="G1236" s="1" t="str">
        <f t="shared" si="859"/>
        <v/>
      </c>
      <c r="H1236" s="2" t="str">
        <f t="shared" si="828"/>
        <v/>
      </c>
      <c r="I1236" s="6" t="str" cm="1">
        <f t="array" ref="I1236">_xlfn.IFS(AND(G1235&lt;H1235,G1236&gt;H1236),"BUY", AND(G1235&gt;H1235,G1236&lt;H1236),"SELL",TRUE,"")</f>
        <v/>
      </c>
      <c r="J1236" s="1">
        <f t="shared" ca="1" si="838"/>
        <v>0</v>
      </c>
      <c r="K1236" s="3" t="str">
        <f t="shared" ca="1" si="852"/>
        <v/>
      </c>
      <c r="L1236" s="3" t="str">
        <f t="shared" si="853"/>
        <v/>
      </c>
      <c r="M1236" s="3" t="str">
        <f t="shared" si="854"/>
        <v/>
      </c>
      <c r="N1236" s="4">
        <f t="shared" si="839"/>
        <v>-1</v>
      </c>
      <c r="O1236" s="2" t="str">
        <f t="shared" si="855"/>
        <v/>
      </c>
      <c r="P1236" s="1" t="str">
        <f t="shared" si="840"/>
        <v/>
      </c>
      <c r="Q1236" s="1" t="str">
        <f t="shared" si="841"/>
        <v/>
      </c>
      <c r="R1236" s="1" t="str">
        <f>IF(ISBLANK(A1236),"",SUM($Q$2:Q1236))</f>
        <v/>
      </c>
      <c r="S1236" s="1" t="str">
        <f>IF(ISBLANK(A1236),"",SUM($F$2:F1236))</f>
        <v/>
      </c>
      <c r="T1236" s="1" t="str">
        <f t="shared" si="842"/>
        <v/>
      </c>
      <c r="U1236" s="1" t="str">
        <f t="shared" si="843"/>
        <v/>
      </c>
      <c r="V1236" s="17">
        <f t="shared" si="844"/>
        <v>0</v>
      </c>
      <c r="W1236" s="17">
        <f t="shared" si="845"/>
        <v>0</v>
      </c>
      <c r="X1236" s="17">
        <f t="shared" si="846"/>
        <v>0</v>
      </c>
      <c r="Y1236" s="22">
        <f t="shared" si="871"/>
        <v>0</v>
      </c>
      <c r="Z1236" s="22">
        <f t="shared" si="871"/>
        <v>0</v>
      </c>
      <c r="AA1236" s="22">
        <f t="shared" si="871"/>
        <v>0</v>
      </c>
      <c r="AB1236" s="23" t="str">
        <f t="shared" si="866"/>
        <v/>
      </c>
      <c r="AC1236" s="23" t="str">
        <f t="shared" si="867"/>
        <v/>
      </c>
      <c r="AD1236" s="23" t="str">
        <f t="shared" si="868"/>
        <v/>
      </c>
      <c r="AE1236" s="23" t="str">
        <f t="shared" si="869"/>
        <v/>
      </c>
      <c r="AF1236" s="23" t="str">
        <f t="shared" si="870"/>
        <v/>
      </c>
      <c r="AG1236" s="23" t="str">
        <f t="shared" si="831"/>
        <v/>
      </c>
      <c r="AH1236" s="25" t="str">
        <f t="shared" si="847"/>
        <v/>
      </c>
      <c r="AI1236" s="25" t="str">
        <f t="shared" si="848"/>
        <v/>
      </c>
      <c r="AJ1236" s="1" t="str">
        <f t="shared" si="856"/>
        <v/>
      </c>
      <c r="AK1236" s="10" t="e">
        <f t="shared" si="857"/>
        <v>#DIV/0!</v>
      </c>
      <c r="AL1236" s="10" t="e">
        <f t="shared" si="862"/>
        <v>#DIV/0!</v>
      </c>
      <c r="AM1236">
        <f t="shared" si="858"/>
        <v>0</v>
      </c>
      <c r="AN1236">
        <f t="shared" si="849"/>
        <v>0</v>
      </c>
      <c r="AO1236">
        <f t="shared" si="850"/>
        <v>0</v>
      </c>
      <c r="AP1236">
        <f t="shared" ca="1" si="836"/>
        <v>5.8651291718622313E-5</v>
      </c>
      <c r="AQ1236">
        <f t="shared" ca="1" si="836"/>
        <v>1.0734595203596264E-3</v>
      </c>
      <c r="AR1236">
        <f t="shared" ca="1" si="863"/>
        <v>5.4637637103421635E-2</v>
      </c>
      <c r="AS1236">
        <f t="shared" ca="1" si="864"/>
        <v>5.1807023740860103</v>
      </c>
      <c r="AT1236">
        <f t="shared" si="851"/>
        <v>0</v>
      </c>
      <c r="AU1236">
        <f t="shared" ca="1" si="865"/>
        <v>2.1949755647710458E-4</v>
      </c>
      <c r="AV1236" t="e">
        <f t="shared" si="860"/>
        <v>#DIV/0!</v>
      </c>
      <c r="AW1236" t="e">
        <f t="shared" si="830"/>
        <v>#DIV/0!</v>
      </c>
      <c r="AX1236" t="e">
        <f t="shared" si="829"/>
        <v>#DIV/0!</v>
      </c>
      <c r="AY1236" t="e">
        <f t="shared" si="834"/>
        <v>#DIV/0!</v>
      </c>
      <c r="AZ1236" t="e">
        <f t="shared" si="833"/>
        <v>#DIV/0!</v>
      </c>
    </row>
    <row r="1237" spans="7:52" x14ac:dyDescent="0.3">
      <c r="G1237" s="1" t="str">
        <f t="shared" si="859"/>
        <v/>
      </c>
      <c r="H1237" s="2" t="str">
        <f t="shared" si="828"/>
        <v/>
      </c>
      <c r="I1237" s="6" t="str" cm="1">
        <f t="array" ref="I1237">_xlfn.IFS(AND(G1236&lt;H1236,G1237&gt;H1237),"BUY", AND(G1236&gt;H1236,G1237&lt;H1237),"SELL",TRUE,"")</f>
        <v/>
      </c>
      <c r="J1237" s="1">
        <f t="shared" ca="1" si="838"/>
        <v>0</v>
      </c>
      <c r="K1237" s="3" t="str">
        <f t="shared" ca="1" si="852"/>
        <v/>
      </c>
      <c r="L1237" s="3" t="str">
        <f t="shared" si="853"/>
        <v/>
      </c>
      <c r="M1237" s="3" t="str">
        <f t="shared" si="854"/>
        <v/>
      </c>
      <c r="N1237" s="4">
        <f t="shared" si="839"/>
        <v>-1</v>
      </c>
      <c r="O1237" s="2" t="str">
        <f t="shared" si="855"/>
        <v/>
      </c>
      <c r="P1237" s="1" t="str">
        <f t="shared" si="840"/>
        <v/>
      </c>
      <c r="Q1237" s="1" t="str">
        <f t="shared" si="841"/>
        <v/>
      </c>
      <c r="R1237" s="1" t="str">
        <f>IF(ISBLANK(A1237),"",SUM($Q$2:Q1237))</f>
        <v/>
      </c>
      <c r="S1237" s="1" t="str">
        <f>IF(ISBLANK(A1237),"",SUM($F$2:F1237))</f>
        <v/>
      </c>
      <c r="T1237" s="1" t="str">
        <f t="shared" si="842"/>
        <v/>
      </c>
      <c r="U1237" s="1" t="str">
        <f t="shared" si="843"/>
        <v/>
      </c>
      <c r="V1237" s="17">
        <f t="shared" si="844"/>
        <v>0</v>
      </c>
      <c r="W1237" s="17">
        <f t="shared" si="845"/>
        <v>0</v>
      </c>
      <c r="X1237" s="17">
        <f t="shared" si="846"/>
        <v>0</v>
      </c>
      <c r="Y1237" s="22">
        <f t="shared" si="871"/>
        <v>0</v>
      </c>
      <c r="Z1237" s="22">
        <f t="shared" si="871"/>
        <v>0</v>
      </c>
      <c r="AA1237" s="22">
        <f t="shared" si="871"/>
        <v>0</v>
      </c>
      <c r="AB1237" s="23" t="str">
        <f t="shared" si="866"/>
        <v/>
      </c>
      <c r="AC1237" s="23" t="str">
        <f t="shared" si="867"/>
        <v/>
      </c>
      <c r="AD1237" s="23" t="str">
        <f t="shared" si="868"/>
        <v/>
      </c>
      <c r="AE1237" s="23" t="str">
        <f t="shared" si="869"/>
        <v/>
      </c>
      <c r="AF1237" s="23" t="str">
        <f t="shared" si="870"/>
        <v/>
      </c>
      <c r="AG1237" s="23" t="str">
        <f t="shared" si="831"/>
        <v/>
      </c>
      <c r="AH1237" s="25" t="str">
        <f t="shared" si="847"/>
        <v/>
      </c>
      <c r="AI1237" s="25" t="str">
        <f t="shared" si="848"/>
        <v/>
      </c>
      <c r="AJ1237" s="1" t="str">
        <f t="shared" si="856"/>
        <v/>
      </c>
      <c r="AK1237" s="10" t="e">
        <f t="shared" si="857"/>
        <v>#DIV/0!</v>
      </c>
      <c r="AL1237" s="10" t="e">
        <f t="shared" si="862"/>
        <v>#DIV/0!</v>
      </c>
      <c r="AM1237">
        <f t="shared" si="858"/>
        <v>0</v>
      </c>
      <c r="AN1237">
        <f t="shared" si="849"/>
        <v>0</v>
      </c>
      <c r="AO1237">
        <f t="shared" si="850"/>
        <v>0</v>
      </c>
      <c r="AP1237">
        <f t="shared" ca="1" si="836"/>
        <v>5.446191373872072E-5</v>
      </c>
      <c r="AQ1237">
        <f t="shared" ca="1" si="836"/>
        <v>9.9678384033393872E-4</v>
      </c>
      <c r="AR1237">
        <f t="shared" ca="1" si="863"/>
        <v>5.4637637103421635E-2</v>
      </c>
      <c r="AS1237">
        <f t="shared" ca="1" si="864"/>
        <v>5.1807023740860103</v>
      </c>
      <c r="AT1237">
        <f t="shared" si="851"/>
        <v>0</v>
      </c>
      <c r="AU1237">
        <f t="shared" ca="1" si="865"/>
        <v>2.0381915958588281E-4</v>
      </c>
      <c r="AV1237" t="e">
        <f t="shared" si="860"/>
        <v>#DIV/0!</v>
      </c>
      <c r="AW1237" t="e">
        <f t="shared" si="830"/>
        <v>#DIV/0!</v>
      </c>
      <c r="AX1237" t="e">
        <f t="shared" si="829"/>
        <v>#DIV/0!</v>
      </c>
      <c r="AY1237" t="e">
        <f t="shared" si="834"/>
        <v>#DIV/0!</v>
      </c>
      <c r="AZ1237" t="e">
        <f t="shared" si="833"/>
        <v>#DIV/0!</v>
      </c>
    </row>
    <row r="1238" spans="7:52" x14ac:dyDescent="0.3">
      <c r="G1238" s="1" t="str">
        <f t="shared" si="859"/>
        <v/>
      </c>
      <c r="H1238" s="2" t="str">
        <f t="shared" si="828"/>
        <v/>
      </c>
      <c r="I1238" s="6" t="str" cm="1">
        <f t="array" ref="I1238">_xlfn.IFS(AND(G1237&lt;H1237,G1238&gt;H1238),"BUY", AND(G1237&gt;H1237,G1238&lt;H1238),"SELL",TRUE,"")</f>
        <v/>
      </c>
      <c r="J1238" s="1">
        <f t="shared" ca="1" si="838"/>
        <v>0</v>
      </c>
      <c r="K1238" s="3" t="str">
        <f t="shared" ca="1" si="852"/>
        <v/>
      </c>
      <c r="L1238" s="3" t="str">
        <f t="shared" si="853"/>
        <v/>
      </c>
      <c r="M1238" s="3" t="str">
        <f t="shared" si="854"/>
        <v/>
      </c>
      <c r="N1238" s="4">
        <f t="shared" si="839"/>
        <v>-1</v>
      </c>
      <c r="O1238" s="2" t="str">
        <f t="shared" si="855"/>
        <v/>
      </c>
      <c r="P1238" s="1" t="str">
        <f t="shared" si="840"/>
        <v/>
      </c>
      <c r="Q1238" s="1" t="str">
        <f t="shared" si="841"/>
        <v/>
      </c>
      <c r="R1238" s="1" t="str">
        <f>IF(ISBLANK(A1238),"",SUM($Q$2:Q1238))</f>
        <v/>
      </c>
      <c r="S1238" s="1" t="str">
        <f>IF(ISBLANK(A1238),"",SUM($F$2:F1238))</f>
        <v/>
      </c>
      <c r="T1238" s="1" t="str">
        <f t="shared" si="842"/>
        <v/>
      </c>
      <c r="U1238" s="1" t="str">
        <f t="shared" si="843"/>
        <v/>
      </c>
      <c r="V1238" s="17">
        <f t="shared" si="844"/>
        <v>0</v>
      </c>
      <c r="W1238" s="17">
        <f t="shared" si="845"/>
        <v>0</v>
      </c>
      <c r="X1238" s="17">
        <f t="shared" si="846"/>
        <v>0</v>
      </c>
      <c r="Y1238" s="22">
        <f t="shared" si="871"/>
        <v>0</v>
      </c>
      <c r="Z1238" s="22">
        <f t="shared" si="871"/>
        <v>0</v>
      </c>
      <c r="AA1238" s="22">
        <f t="shared" si="871"/>
        <v>0</v>
      </c>
      <c r="AB1238" s="23" t="str">
        <f t="shared" si="866"/>
        <v/>
      </c>
      <c r="AC1238" s="23" t="str">
        <f t="shared" si="867"/>
        <v/>
      </c>
      <c r="AD1238" s="23" t="str">
        <f t="shared" si="868"/>
        <v/>
      </c>
      <c r="AE1238" s="23" t="str">
        <f t="shared" si="869"/>
        <v/>
      </c>
      <c r="AF1238" s="23" t="str">
        <f t="shared" si="870"/>
        <v/>
      </c>
      <c r="AG1238" s="23" t="str">
        <f t="shared" si="831"/>
        <v/>
      </c>
      <c r="AH1238" s="25" t="str">
        <f t="shared" si="847"/>
        <v/>
      </c>
      <c r="AI1238" s="25" t="str">
        <f t="shared" si="848"/>
        <v/>
      </c>
      <c r="AJ1238" s="1" t="str">
        <f t="shared" si="856"/>
        <v/>
      </c>
      <c r="AK1238" s="10" t="e">
        <f t="shared" si="857"/>
        <v>#DIV/0!</v>
      </c>
      <c r="AL1238" s="10" t="e">
        <f t="shared" si="862"/>
        <v>#DIV/0!</v>
      </c>
      <c r="AM1238">
        <f t="shared" si="858"/>
        <v>0</v>
      </c>
      <c r="AN1238">
        <f t="shared" si="849"/>
        <v>0</v>
      </c>
      <c r="AO1238">
        <f t="shared" si="850"/>
        <v>0</v>
      </c>
      <c r="AP1238">
        <f t="shared" ca="1" si="836"/>
        <v>5.0571777043097808E-5</v>
      </c>
      <c r="AQ1238">
        <f t="shared" ca="1" si="836"/>
        <v>9.2558499459580016E-4</v>
      </c>
      <c r="AR1238">
        <f t="shared" ca="1" si="863"/>
        <v>5.4637637103421642E-2</v>
      </c>
      <c r="AS1238">
        <f t="shared" ca="1" si="864"/>
        <v>5.1807023740860103</v>
      </c>
      <c r="AT1238">
        <f t="shared" si="851"/>
        <v>0</v>
      </c>
      <c r="AU1238">
        <f t="shared" ca="1" si="865"/>
        <v>1.8926064818689119E-4</v>
      </c>
      <c r="AV1238" t="e">
        <f t="shared" si="860"/>
        <v>#DIV/0!</v>
      </c>
      <c r="AW1238" t="e">
        <f t="shared" si="830"/>
        <v>#DIV/0!</v>
      </c>
      <c r="AX1238" t="e">
        <f t="shared" si="829"/>
        <v>#DIV/0!</v>
      </c>
      <c r="AY1238" t="e">
        <f t="shared" si="834"/>
        <v>#DIV/0!</v>
      </c>
      <c r="AZ1238" t="e">
        <f t="shared" si="833"/>
        <v>#DIV/0!</v>
      </c>
    </row>
    <row r="1239" spans="7:52" x14ac:dyDescent="0.3">
      <c r="G1239" s="1" t="str">
        <f t="shared" si="859"/>
        <v/>
      </c>
      <c r="H1239" s="2" t="str">
        <f t="shared" si="828"/>
        <v/>
      </c>
      <c r="I1239" s="6" t="str" cm="1">
        <f t="array" ref="I1239">_xlfn.IFS(AND(G1238&lt;H1238,G1239&gt;H1239),"BUY", AND(G1238&gt;H1238,G1239&lt;H1239),"SELL",TRUE,"")</f>
        <v/>
      </c>
      <c r="J1239" s="1">
        <f t="shared" ca="1" si="838"/>
        <v>0</v>
      </c>
      <c r="K1239" s="3" t="str">
        <f t="shared" ca="1" si="852"/>
        <v/>
      </c>
      <c r="L1239" s="3" t="str">
        <f t="shared" si="853"/>
        <v/>
      </c>
      <c r="M1239" s="3" t="str">
        <f t="shared" si="854"/>
        <v/>
      </c>
      <c r="N1239" s="4">
        <f t="shared" si="839"/>
        <v>-1</v>
      </c>
      <c r="O1239" s="2" t="str">
        <f t="shared" si="855"/>
        <v/>
      </c>
      <c r="P1239" s="1" t="str">
        <f t="shared" si="840"/>
        <v/>
      </c>
      <c r="Q1239" s="1" t="str">
        <f t="shared" si="841"/>
        <v/>
      </c>
      <c r="R1239" s="1" t="str">
        <f>IF(ISBLANK(A1239),"",SUM($Q$2:Q1239))</f>
        <v/>
      </c>
      <c r="S1239" s="1" t="str">
        <f>IF(ISBLANK(A1239),"",SUM($F$2:F1239))</f>
        <v/>
      </c>
      <c r="T1239" s="1" t="str">
        <f t="shared" si="842"/>
        <v/>
      </c>
      <c r="U1239" s="1" t="str">
        <f t="shared" si="843"/>
        <v/>
      </c>
      <c r="V1239" s="17">
        <f t="shared" si="844"/>
        <v>0</v>
      </c>
      <c r="W1239" s="17">
        <f t="shared" si="845"/>
        <v>0</v>
      </c>
      <c r="X1239" s="17">
        <f t="shared" si="846"/>
        <v>0</v>
      </c>
      <c r="Y1239" s="22">
        <f t="shared" si="871"/>
        <v>0</v>
      </c>
      <c r="Z1239" s="22">
        <f t="shared" si="871"/>
        <v>0</v>
      </c>
      <c r="AA1239" s="22">
        <f t="shared" si="871"/>
        <v>0</v>
      </c>
      <c r="AB1239" s="23" t="str">
        <f t="shared" si="866"/>
        <v/>
      </c>
      <c r="AC1239" s="23" t="str">
        <f t="shared" si="867"/>
        <v/>
      </c>
      <c r="AD1239" s="23" t="str">
        <f t="shared" si="868"/>
        <v/>
      </c>
      <c r="AE1239" s="23" t="str">
        <f t="shared" si="869"/>
        <v/>
      </c>
      <c r="AF1239" s="23" t="str">
        <f t="shared" si="870"/>
        <v/>
      </c>
      <c r="AG1239" s="23" t="str">
        <f t="shared" si="831"/>
        <v/>
      </c>
      <c r="AH1239" s="25" t="str">
        <f t="shared" si="847"/>
        <v/>
      </c>
      <c r="AI1239" s="25" t="str">
        <f t="shared" si="848"/>
        <v/>
      </c>
      <c r="AJ1239" s="1" t="str">
        <f t="shared" si="856"/>
        <v/>
      </c>
      <c r="AK1239" s="10" t="e">
        <f t="shared" si="857"/>
        <v>#DIV/0!</v>
      </c>
      <c r="AL1239" s="10" t="e">
        <f t="shared" si="862"/>
        <v>#DIV/0!</v>
      </c>
      <c r="AM1239">
        <f t="shared" si="858"/>
        <v>0</v>
      </c>
      <c r="AN1239">
        <f t="shared" si="849"/>
        <v>0</v>
      </c>
      <c r="AO1239">
        <f t="shared" si="850"/>
        <v>0</v>
      </c>
      <c r="AP1239">
        <f t="shared" ca="1" si="836"/>
        <v>4.6959507254305104E-5</v>
      </c>
      <c r="AQ1239">
        <f t="shared" ca="1" si="836"/>
        <v>8.5947178069610021E-4</v>
      </c>
      <c r="AR1239">
        <f t="shared" ca="1" si="863"/>
        <v>5.4637637103421628E-2</v>
      </c>
      <c r="AS1239">
        <f t="shared" ca="1" si="864"/>
        <v>5.1807023740860103</v>
      </c>
      <c r="AT1239">
        <f t="shared" si="851"/>
        <v>0</v>
      </c>
      <c r="AU1239">
        <f t="shared" ca="1" si="865"/>
        <v>1.7574203045925613E-4</v>
      </c>
      <c r="AV1239" t="e">
        <f t="shared" si="860"/>
        <v>#DIV/0!</v>
      </c>
      <c r="AW1239" t="e">
        <f t="shared" si="830"/>
        <v>#DIV/0!</v>
      </c>
      <c r="AX1239" t="e">
        <f t="shared" si="829"/>
        <v>#DIV/0!</v>
      </c>
      <c r="AY1239" t="e">
        <f t="shared" si="834"/>
        <v>#DIV/0!</v>
      </c>
      <c r="AZ1239" t="e">
        <f t="shared" si="833"/>
        <v>#DIV/0!</v>
      </c>
    </row>
    <row r="1240" spans="7:52" x14ac:dyDescent="0.3">
      <c r="G1240" s="1" t="str">
        <f t="shared" si="859"/>
        <v/>
      </c>
      <c r="H1240" s="2" t="str">
        <f t="shared" si="828"/>
        <v/>
      </c>
      <c r="I1240" s="6" t="str" cm="1">
        <f t="array" ref="I1240">_xlfn.IFS(AND(G1239&lt;H1239,G1240&gt;H1240),"BUY", AND(G1239&gt;H1239,G1240&lt;H1240),"SELL",TRUE,"")</f>
        <v/>
      </c>
      <c r="J1240" s="1">
        <f t="shared" ca="1" si="838"/>
        <v>0</v>
      </c>
      <c r="K1240" s="3" t="str">
        <f t="shared" ca="1" si="852"/>
        <v/>
      </c>
      <c r="L1240" s="3" t="str">
        <f t="shared" si="853"/>
        <v/>
      </c>
      <c r="M1240" s="3" t="str">
        <f t="shared" si="854"/>
        <v/>
      </c>
      <c r="N1240" s="4">
        <f t="shared" si="839"/>
        <v>-1</v>
      </c>
      <c r="O1240" s="2" t="str">
        <f t="shared" si="855"/>
        <v/>
      </c>
      <c r="P1240" s="1" t="str">
        <f t="shared" si="840"/>
        <v/>
      </c>
      <c r="Q1240" s="1" t="str">
        <f t="shared" si="841"/>
        <v/>
      </c>
      <c r="R1240" s="1" t="str">
        <f>IF(ISBLANK(A1240),"",SUM($Q$2:Q1240))</f>
        <v/>
      </c>
      <c r="S1240" s="1" t="str">
        <f>IF(ISBLANK(A1240),"",SUM($F$2:F1240))</f>
        <v/>
      </c>
      <c r="T1240" s="1" t="str">
        <f t="shared" si="842"/>
        <v/>
      </c>
      <c r="U1240" s="1" t="str">
        <f t="shared" si="843"/>
        <v/>
      </c>
      <c r="V1240" s="17">
        <f t="shared" si="844"/>
        <v>0</v>
      </c>
      <c r="W1240" s="17">
        <f t="shared" si="845"/>
        <v>0</v>
      </c>
      <c r="X1240" s="17">
        <f t="shared" si="846"/>
        <v>0</v>
      </c>
      <c r="Y1240" s="22">
        <f t="shared" si="871"/>
        <v>0</v>
      </c>
      <c r="Z1240" s="22">
        <f t="shared" si="871"/>
        <v>0</v>
      </c>
      <c r="AA1240" s="22">
        <f t="shared" si="871"/>
        <v>0</v>
      </c>
      <c r="AB1240" s="23" t="str">
        <f t="shared" si="866"/>
        <v/>
      </c>
      <c r="AC1240" s="23" t="str">
        <f t="shared" si="867"/>
        <v/>
      </c>
      <c r="AD1240" s="23" t="str">
        <f t="shared" si="868"/>
        <v/>
      </c>
      <c r="AE1240" s="23" t="str">
        <f t="shared" si="869"/>
        <v/>
      </c>
      <c r="AF1240" s="23" t="str">
        <f t="shared" si="870"/>
        <v/>
      </c>
      <c r="AG1240" s="23" t="str">
        <f t="shared" si="831"/>
        <v/>
      </c>
      <c r="AH1240" s="25" t="str">
        <f t="shared" si="847"/>
        <v/>
      </c>
      <c r="AI1240" s="25" t="str">
        <f t="shared" si="848"/>
        <v/>
      </c>
      <c r="AJ1240" s="1" t="str">
        <f t="shared" si="856"/>
        <v/>
      </c>
      <c r="AK1240" s="10" t="e">
        <f t="shared" si="857"/>
        <v>#DIV/0!</v>
      </c>
      <c r="AL1240" s="10" t="e">
        <f t="shared" si="862"/>
        <v>#DIV/0!</v>
      </c>
      <c r="AM1240">
        <f t="shared" si="858"/>
        <v>0</v>
      </c>
      <c r="AN1240">
        <f t="shared" si="849"/>
        <v>0</v>
      </c>
      <c r="AO1240">
        <f t="shared" si="850"/>
        <v>0</v>
      </c>
      <c r="AP1240">
        <f t="shared" ca="1" si="836"/>
        <v>4.3605256736140451E-5</v>
      </c>
      <c r="AQ1240">
        <f t="shared" ca="1" si="836"/>
        <v>7.9808093921780732E-4</v>
      </c>
      <c r="AR1240">
        <f t="shared" ca="1" si="863"/>
        <v>5.4637637103421628E-2</v>
      </c>
      <c r="AS1240">
        <f t="shared" ca="1" si="864"/>
        <v>5.1807023740860103</v>
      </c>
      <c r="AT1240">
        <f t="shared" si="851"/>
        <v>0</v>
      </c>
      <c r="AU1240">
        <f t="shared" ca="1" si="865"/>
        <v>1.63189028283595E-4</v>
      </c>
      <c r="AV1240" t="e">
        <f t="shared" si="860"/>
        <v>#DIV/0!</v>
      </c>
      <c r="AW1240" t="e">
        <f t="shared" si="830"/>
        <v>#DIV/0!</v>
      </c>
      <c r="AX1240" t="e">
        <f t="shared" si="829"/>
        <v>#DIV/0!</v>
      </c>
      <c r="AY1240" t="e">
        <f t="shared" si="834"/>
        <v>#DIV/0!</v>
      </c>
      <c r="AZ1240" t="e">
        <f t="shared" si="833"/>
        <v>#DIV/0!</v>
      </c>
    </row>
    <row r="1241" spans="7:52" x14ac:dyDescent="0.3">
      <c r="G1241" s="1" t="str">
        <f t="shared" si="859"/>
        <v/>
      </c>
      <c r="H1241" s="2" t="str">
        <f t="shared" ref="H1241:H1304" si="872">IFERROR(AVERAGE(E1222:E1241),"")</f>
        <v/>
      </c>
      <c r="I1241" s="6" t="str" cm="1">
        <f t="array" ref="I1241">_xlfn.IFS(AND(G1240&lt;H1240,G1241&gt;H1241),"BUY", AND(G1240&gt;H1240,G1241&lt;H1241),"SELL",TRUE,"")</f>
        <v/>
      </c>
      <c r="J1241" s="1">
        <f t="shared" ca="1" si="838"/>
        <v>0</v>
      </c>
      <c r="K1241" s="3" t="str">
        <f t="shared" ca="1" si="852"/>
        <v/>
      </c>
      <c r="L1241" s="3" t="str">
        <f t="shared" si="853"/>
        <v/>
      </c>
      <c r="M1241" s="3" t="str">
        <f t="shared" si="854"/>
        <v/>
      </c>
      <c r="N1241" s="4">
        <f t="shared" si="839"/>
        <v>-1</v>
      </c>
      <c r="O1241" s="2" t="str">
        <f t="shared" si="855"/>
        <v/>
      </c>
      <c r="P1241" s="1" t="str">
        <f t="shared" si="840"/>
        <v/>
      </c>
      <c r="Q1241" s="1" t="str">
        <f t="shared" si="841"/>
        <v/>
      </c>
      <c r="R1241" s="1" t="str">
        <f>IF(ISBLANK(A1241),"",SUM($Q$2:Q1241))</f>
        <v/>
      </c>
      <c r="S1241" s="1" t="str">
        <f>IF(ISBLANK(A1241),"",SUM($F$2:F1241))</f>
        <v/>
      </c>
      <c r="T1241" s="1" t="str">
        <f t="shared" si="842"/>
        <v/>
      </c>
      <c r="U1241" s="1" t="str">
        <f t="shared" si="843"/>
        <v/>
      </c>
      <c r="V1241" s="17">
        <f t="shared" si="844"/>
        <v>0</v>
      </c>
      <c r="W1241" s="17">
        <f t="shared" si="845"/>
        <v>0</v>
      </c>
      <c r="X1241" s="17">
        <f t="shared" si="846"/>
        <v>0</v>
      </c>
      <c r="Y1241" s="22">
        <f t="shared" si="871"/>
        <v>0</v>
      </c>
      <c r="Z1241" s="22">
        <f t="shared" si="871"/>
        <v>0</v>
      </c>
      <c r="AA1241" s="22">
        <f t="shared" si="871"/>
        <v>0</v>
      </c>
      <c r="AB1241" s="23" t="str">
        <f t="shared" si="866"/>
        <v/>
      </c>
      <c r="AC1241" s="23" t="str">
        <f t="shared" si="867"/>
        <v/>
      </c>
      <c r="AD1241" s="23" t="str">
        <f t="shared" si="868"/>
        <v/>
      </c>
      <c r="AE1241" s="23" t="str">
        <f t="shared" si="869"/>
        <v/>
      </c>
      <c r="AF1241" s="23" t="str">
        <f t="shared" si="870"/>
        <v/>
      </c>
      <c r="AG1241" s="23" t="str">
        <f t="shared" si="831"/>
        <v/>
      </c>
      <c r="AH1241" s="25" t="str">
        <f t="shared" si="847"/>
        <v/>
      </c>
      <c r="AI1241" s="25" t="str">
        <f t="shared" si="848"/>
        <v/>
      </c>
      <c r="AJ1241" s="1" t="str">
        <f t="shared" si="856"/>
        <v/>
      </c>
      <c r="AK1241" s="10" t="e">
        <f t="shared" si="857"/>
        <v>#DIV/0!</v>
      </c>
      <c r="AL1241" s="10" t="e">
        <f t="shared" si="862"/>
        <v>#DIV/0!</v>
      </c>
      <c r="AM1241">
        <f t="shared" si="858"/>
        <v>0</v>
      </c>
      <c r="AN1241">
        <f t="shared" si="849"/>
        <v>0</v>
      </c>
      <c r="AO1241">
        <f t="shared" si="850"/>
        <v>0</v>
      </c>
      <c r="AP1241">
        <f t="shared" ca="1" si="836"/>
        <v>4.0490595540701843E-5</v>
      </c>
      <c r="AQ1241">
        <f t="shared" ca="1" si="836"/>
        <v>7.4107515784510678E-4</v>
      </c>
      <c r="AR1241">
        <f t="shared" ca="1" si="863"/>
        <v>5.4637637103421621E-2</v>
      </c>
      <c r="AS1241">
        <f t="shared" ca="1" si="864"/>
        <v>5.1807023740860103</v>
      </c>
      <c r="AT1241">
        <f t="shared" si="851"/>
        <v>0</v>
      </c>
      <c r="AU1241">
        <f t="shared" ca="1" si="865"/>
        <v>1.5153266912048107E-4</v>
      </c>
      <c r="AV1241" t="e">
        <f t="shared" si="860"/>
        <v>#DIV/0!</v>
      </c>
      <c r="AW1241" t="e">
        <f t="shared" si="830"/>
        <v>#DIV/0!</v>
      </c>
      <c r="AX1241" t="e">
        <f t="shared" si="829"/>
        <v>#DIV/0!</v>
      </c>
      <c r="AY1241" t="e">
        <f t="shared" si="834"/>
        <v>#DIV/0!</v>
      </c>
      <c r="AZ1241" t="e">
        <f t="shared" si="833"/>
        <v>#DIV/0!</v>
      </c>
    </row>
    <row r="1242" spans="7:52" x14ac:dyDescent="0.3">
      <c r="G1242" s="1" t="str">
        <f t="shared" si="859"/>
        <v/>
      </c>
      <c r="H1242" s="2" t="str">
        <f t="shared" si="872"/>
        <v/>
      </c>
      <c r="I1242" s="6" t="str" cm="1">
        <f t="array" ref="I1242">_xlfn.IFS(AND(G1241&lt;H1241,G1242&gt;H1242),"BUY", AND(G1241&gt;H1241,G1242&lt;H1242),"SELL",TRUE,"")</f>
        <v/>
      </c>
      <c r="J1242" s="1">
        <f t="shared" ca="1" si="838"/>
        <v>0</v>
      </c>
      <c r="K1242" s="3" t="str">
        <f t="shared" ca="1" si="852"/>
        <v/>
      </c>
      <c r="L1242" s="3" t="str">
        <f t="shared" si="853"/>
        <v/>
      </c>
      <c r="M1242" s="3" t="str">
        <f t="shared" si="854"/>
        <v/>
      </c>
      <c r="N1242" s="4">
        <f t="shared" si="839"/>
        <v>-1</v>
      </c>
      <c r="O1242" s="2" t="str">
        <f t="shared" si="855"/>
        <v/>
      </c>
      <c r="P1242" s="1" t="str">
        <f t="shared" si="840"/>
        <v/>
      </c>
      <c r="Q1242" s="1" t="str">
        <f t="shared" si="841"/>
        <v/>
      </c>
      <c r="R1242" s="1" t="str">
        <f>IF(ISBLANK(A1242),"",SUM($Q$2:Q1242))</f>
        <v/>
      </c>
      <c r="S1242" s="1" t="str">
        <f>IF(ISBLANK(A1242),"",SUM($F$2:F1242))</f>
        <v/>
      </c>
      <c r="T1242" s="1" t="str">
        <f t="shared" si="842"/>
        <v/>
      </c>
      <c r="U1242" s="1" t="str">
        <f t="shared" si="843"/>
        <v/>
      </c>
      <c r="V1242" s="17">
        <f t="shared" si="844"/>
        <v>0</v>
      </c>
      <c r="W1242" s="17">
        <f t="shared" si="845"/>
        <v>0</v>
      </c>
      <c r="X1242" s="17">
        <f t="shared" si="846"/>
        <v>0</v>
      </c>
      <c r="Y1242" s="22">
        <f t="shared" si="871"/>
        <v>0</v>
      </c>
      <c r="Z1242" s="22">
        <f t="shared" si="871"/>
        <v>0</v>
      </c>
      <c r="AA1242" s="22">
        <f t="shared" si="871"/>
        <v>0</v>
      </c>
      <c r="AB1242" s="23" t="str">
        <f t="shared" si="866"/>
        <v/>
      </c>
      <c r="AC1242" s="23" t="str">
        <f t="shared" si="867"/>
        <v/>
      </c>
      <c r="AD1242" s="23" t="str">
        <f t="shared" si="868"/>
        <v/>
      </c>
      <c r="AE1242" s="23" t="str">
        <f t="shared" si="869"/>
        <v/>
      </c>
      <c r="AF1242" s="23" t="str">
        <f t="shared" si="870"/>
        <v/>
      </c>
      <c r="AG1242" s="23" t="str">
        <f t="shared" si="831"/>
        <v/>
      </c>
      <c r="AH1242" s="25" t="str">
        <f t="shared" si="847"/>
        <v/>
      </c>
      <c r="AI1242" s="25" t="str">
        <f t="shared" si="848"/>
        <v/>
      </c>
      <c r="AJ1242" s="1" t="str">
        <f t="shared" si="856"/>
        <v/>
      </c>
      <c r="AK1242" s="10" t="e">
        <f t="shared" si="857"/>
        <v>#DIV/0!</v>
      </c>
      <c r="AL1242" s="10" t="e">
        <f t="shared" si="862"/>
        <v>#DIV/0!</v>
      </c>
      <c r="AM1242">
        <f t="shared" si="858"/>
        <v>0</v>
      </c>
      <c r="AN1242">
        <f t="shared" si="849"/>
        <v>0</v>
      </c>
      <c r="AO1242">
        <f t="shared" si="850"/>
        <v>0</v>
      </c>
      <c r="AP1242">
        <f t="shared" ca="1" si="836"/>
        <v>3.759841014493743E-5</v>
      </c>
      <c r="AQ1242">
        <f t="shared" ca="1" si="836"/>
        <v>6.8814121799902765E-4</v>
      </c>
      <c r="AR1242">
        <f t="shared" ca="1" si="863"/>
        <v>5.4637637103421635E-2</v>
      </c>
      <c r="AS1242">
        <f t="shared" ca="1" si="864"/>
        <v>5.1807023740860103</v>
      </c>
      <c r="AT1242">
        <f t="shared" si="851"/>
        <v>0</v>
      </c>
      <c r="AU1242">
        <f t="shared" ca="1" si="865"/>
        <v>1.4070890704044671E-4</v>
      </c>
      <c r="AV1242" t="e">
        <f t="shared" si="860"/>
        <v>#DIV/0!</v>
      </c>
      <c r="AW1242" t="e">
        <f t="shared" si="830"/>
        <v>#DIV/0!</v>
      </c>
      <c r="AX1242" t="e">
        <f t="shared" si="829"/>
        <v>#DIV/0!</v>
      </c>
      <c r="AY1242" t="e">
        <f t="shared" si="834"/>
        <v>#DIV/0!</v>
      </c>
      <c r="AZ1242" t="e">
        <f t="shared" si="833"/>
        <v>#DIV/0!</v>
      </c>
    </row>
    <row r="1243" spans="7:52" x14ac:dyDescent="0.3">
      <c r="G1243" s="1" t="str">
        <f t="shared" si="859"/>
        <v/>
      </c>
      <c r="H1243" s="2" t="str">
        <f t="shared" si="872"/>
        <v/>
      </c>
      <c r="I1243" s="6" t="str" cm="1">
        <f t="array" ref="I1243">_xlfn.IFS(AND(G1242&lt;H1242,G1243&gt;H1243),"BUY", AND(G1242&gt;H1242,G1243&lt;H1243),"SELL",TRUE,"")</f>
        <v/>
      </c>
      <c r="J1243" s="1">
        <f t="shared" ca="1" si="838"/>
        <v>0</v>
      </c>
      <c r="K1243" s="3" t="str">
        <f t="shared" ca="1" si="852"/>
        <v/>
      </c>
      <c r="L1243" s="3" t="str">
        <f t="shared" si="853"/>
        <v/>
      </c>
      <c r="M1243" s="3" t="str">
        <f t="shared" si="854"/>
        <v/>
      </c>
      <c r="N1243" s="4">
        <f t="shared" si="839"/>
        <v>-1</v>
      </c>
      <c r="O1243" s="2" t="str">
        <f t="shared" si="855"/>
        <v/>
      </c>
      <c r="P1243" s="1" t="str">
        <f t="shared" si="840"/>
        <v/>
      </c>
      <c r="Q1243" s="1" t="str">
        <f t="shared" si="841"/>
        <v/>
      </c>
      <c r="R1243" s="1" t="str">
        <f>IF(ISBLANK(A1243),"",SUM($Q$2:Q1243))</f>
        <v/>
      </c>
      <c r="S1243" s="1" t="str">
        <f>IF(ISBLANK(A1243),"",SUM($F$2:F1243))</f>
        <v/>
      </c>
      <c r="T1243" s="1" t="str">
        <f t="shared" si="842"/>
        <v/>
      </c>
      <c r="U1243" s="1" t="str">
        <f t="shared" si="843"/>
        <v/>
      </c>
      <c r="V1243" s="17">
        <f t="shared" si="844"/>
        <v>0</v>
      </c>
      <c r="W1243" s="17">
        <f t="shared" si="845"/>
        <v>0</v>
      </c>
      <c r="X1243" s="17">
        <f t="shared" si="846"/>
        <v>0</v>
      </c>
      <c r="Y1243" s="22">
        <f t="shared" si="871"/>
        <v>0</v>
      </c>
      <c r="Z1243" s="22">
        <f t="shared" si="871"/>
        <v>0</v>
      </c>
      <c r="AA1243" s="22">
        <f t="shared" si="871"/>
        <v>0</v>
      </c>
      <c r="AB1243" s="23" t="str">
        <f t="shared" si="866"/>
        <v/>
      </c>
      <c r="AC1243" s="23" t="str">
        <f t="shared" si="867"/>
        <v/>
      </c>
      <c r="AD1243" s="23" t="str">
        <f t="shared" si="868"/>
        <v/>
      </c>
      <c r="AE1243" s="23" t="str">
        <f t="shared" si="869"/>
        <v/>
      </c>
      <c r="AF1243" s="23" t="str">
        <f t="shared" si="870"/>
        <v/>
      </c>
      <c r="AG1243" s="23" t="str">
        <f t="shared" si="831"/>
        <v/>
      </c>
      <c r="AH1243" s="25" t="str">
        <f t="shared" si="847"/>
        <v/>
      </c>
      <c r="AI1243" s="25" t="str">
        <f t="shared" si="848"/>
        <v/>
      </c>
      <c r="AJ1243" s="1" t="str">
        <f t="shared" si="856"/>
        <v/>
      </c>
      <c r="AK1243" s="10" t="e">
        <f t="shared" si="857"/>
        <v>#DIV/0!</v>
      </c>
      <c r="AL1243" s="10" t="e">
        <f t="shared" si="862"/>
        <v>#DIV/0!</v>
      </c>
      <c r="AM1243">
        <f t="shared" si="858"/>
        <v>0</v>
      </c>
      <c r="AN1243">
        <f t="shared" si="849"/>
        <v>0</v>
      </c>
      <c r="AO1243">
        <f t="shared" si="850"/>
        <v>0</v>
      </c>
      <c r="AP1243">
        <f t="shared" ca="1" si="836"/>
        <v>3.4912809420299043E-5</v>
      </c>
      <c r="AQ1243">
        <f t="shared" ca="1" si="836"/>
        <v>6.3898827385623993E-4</v>
      </c>
      <c r="AR1243">
        <f t="shared" ca="1" si="863"/>
        <v>5.4637637103421642E-2</v>
      </c>
      <c r="AS1243">
        <f t="shared" ca="1" si="864"/>
        <v>5.1807023740860103</v>
      </c>
      <c r="AT1243">
        <f t="shared" si="851"/>
        <v>0</v>
      </c>
      <c r="AU1243">
        <f t="shared" ca="1" si="865"/>
        <v>1.3065827082327195E-4</v>
      </c>
      <c r="AV1243" t="e">
        <f t="shared" si="860"/>
        <v>#DIV/0!</v>
      </c>
      <c r="AW1243" t="e">
        <f t="shared" si="830"/>
        <v>#DIV/0!</v>
      </c>
      <c r="AX1243" t="e">
        <f t="shared" ref="AX1243:AX1306" si="873">AV1243 - AW1243</f>
        <v>#DIV/0!</v>
      </c>
      <c r="AY1243" t="e">
        <f t="shared" si="834"/>
        <v>#DIV/0!</v>
      </c>
      <c r="AZ1243" t="e">
        <f t="shared" si="833"/>
        <v>#DIV/0!</v>
      </c>
    </row>
    <row r="1244" spans="7:52" x14ac:dyDescent="0.3">
      <c r="G1244" s="1" t="str">
        <f t="shared" si="859"/>
        <v/>
      </c>
      <c r="H1244" s="2" t="str">
        <f t="shared" si="872"/>
        <v/>
      </c>
      <c r="I1244" s="6" t="str" cm="1">
        <f t="array" ref="I1244">_xlfn.IFS(AND(G1243&lt;H1243,G1244&gt;H1244),"BUY", AND(G1243&gt;H1243,G1244&lt;H1244),"SELL",TRUE,"")</f>
        <v/>
      </c>
      <c r="J1244" s="1">
        <f t="shared" ca="1" si="838"/>
        <v>0</v>
      </c>
      <c r="K1244" s="3" t="str">
        <f t="shared" ca="1" si="852"/>
        <v/>
      </c>
      <c r="L1244" s="3" t="str">
        <f t="shared" si="853"/>
        <v/>
      </c>
      <c r="M1244" s="3" t="str">
        <f t="shared" si="854"/>
        <v/>
      </c>
      <c r="N1244" s="4">
        <f t="shared" si="839"/>
        <v>-1</v>
      </c>
      <c r="O1244" s="2" t="str">
        <f t="shared" si="855"/>
        <v/>
      </c>
      <c r="P1244" s="1" t="str">
        <f t="shared" si="840"/>
        <v/>
      </c>
      <c r="Q1244" s="1" t="str">
        <f t="shared" si="841"/>
        <v/>
      </c>
      <c r="R1244" s="1" t="str">
        <f>IF(ISBLANK(A1244),"",SUM($Q$2:Q1244))</f>
        <v/>
      </c>
      <c r="S1244" s="1" t="str">
        <f>IF(ISBLANK(A1244),"",SUM($F$2:F1244))</f>
        <v/>
      </c>
      <c r="T1244" s="1" t="str">
        <f t="shared" si="842"/>
        <v/>
      </c>
      <c r="U1244" s="1" t="str">
        <f t="shared" si="843"/>
        <v/>
      </c>
      <c r="V1244" s="17">
        <f t="shared" si="844"/>
        <v>0</v>
      </c>
      <c r="W1244" s="17">
        <f t="shared" si="845"/>
        <v>0</v>
      </c>
      <c r="X1244" s="17">
        <f t="shared" si="846"/>
        <v>0</v>
      </c>
      <c r="Y1244" s="22">
        <f t="shared" si="871"/>
        <v>0</v>
      </c>
      <c r="Z1244" s="22">
        <f t="shared" si="871"/>
        <v>0</v>
      </c>
      <c r="AA1244" s="22">
        <f t="shared" si="871"/>
        <v>0</v>
      </c>
      <c r="AB1244" s="23" t="str">
        <f t="shared" si="866"/>
        <v/>
      </c>
      <c r="AC1244" s="23" t="str">
        <f t="shared" si="867"/>
        <v/>
      </c>
      <c r="AD1244" s="23" t="str">
        <f t="shared" si="868"/>
        <v/>
      </c>
      <c r="AE1244" s="23" t="str">
        <f t="shared" si="869"/>
        <v/>
      </c>
      <c r="AF1244" s="23" t="str">
        <f t="shared" si="870"/>
        <v/>
      </c>
      <c r="AG1244" s="23" t="str">
        <f t="shared" si="831"/>
        <v/>
      </c>
      <c r="AH1244" s="25" t="str">
        <f t="shared" si="847"/>
        <v/>
      </c>
      <c r="AI1244" s="25" t="str">
        <f t="shared" si="848"/>
        <v/>
      </c>
      <c r="AJ1244" s="1" t="str">
        <f t="shared" si="856"/>
        <v/>
      </c>
      <c r="AK1244" s="10" t="e">
        <f t="shared" si="857"/>
        <v>#DIV/0!</v>
      </c>
      <c r="AL1244" s="10" t="e">
        <f t="shared" si="862"/>
        <v>#DIV/0!</v>
      </c>
      <c r="AM1244">
        <f t="shared" si="858"/>
        <v>0</v>
      </c>
      <c r="AN1244">
        <f t="shared" si="849"/>
        <v>0</v>
      </c>
      <c r="AO1244">
        <f t="shared" si="850"/>
        <v>0</v>
      </c>
      <c r="AP1244">
        <f t="shared" ca="1" si="836"/>
        <v>3.2419037318849111E-5</v>
      </c>
      <c r="AQ1244">
        <f t="shared" ca="1" si="836"/>
        <v>5.9334625429507991E-4</v>
      </c>
      <c r="AR1244">
        <f t="shared" ca="1" si="863"/>
        <v>5.4637637103421642E-2</v>
      </c>
      <c r="AS1244">
        <f t="shared" ca="1" si="864"/>
        <v>5.1807023740860103</v>
      </c>
      <c r="AT1244">
        <f t="shared" si="851"/>
        <v>0</v>
      </c>
      <c r="AU1244">
        <f t="shared" ca="1" si="865"/>
        <v>1.2132553719303824E-4</v>
      </c>
      <c r="AV1244" t="e">
        <f t="shared" si="860"/>
        <v>#DIV/0!</v>
      </c>
      <c r="AW1244" t="e">
        <f t="shared" ref="AW1244:AW1307" si="874">AVERAGE(E1219:E1244)</f>
        <v>#DIV/0!</v>
      </c>
      <c r="AX1244" t="e">
        <f t="shared" si="873"/>
        <v>#DIV/0!</v>
      </c>
      <c r="AY1244" t="e">
        <f t="shared" si="834"/>
        <v>#DIV/0!</v>
      </c>
      <c r="AZ1244" t="e">
        <f t="shared" si="833"/>
        <v>#DIV/0!</v>
      </c>
    </row>
    <row r="1245" spans="7:52" x14ac:dyDescent="0.3">
      <c r="G1245" s="1" t="str">
        <f t="shared" si="859"/>
        <v/>
      </c>
      <c r="H1245" s="2" t="str">
        <f t="shared" si="872"/>
        <v/>
      </c>
      <c r="I1245" s="6" t="str" cm="1">
        <f t="array" ref="I1245">_xlfn.IFS(AND(G1244&lt;H1244,G1245&gt;H1245),"BUY", AND(G1244&gt;H1244,G1245&lt;H1245),"SELL",TRUE,"")</f>
        <v/>
      </c>
      <c r="J1245" s="1">
        <f t="shared" ca="1" si="838"/>
        <v>0</v>
      </c>
      <c r="K1245" s="3" t="str">
        <f t="shared" ca="1" si="852"/>
        <v/>
      </c>
      <c r="L1245" s="3" t="str">
        <f t="shared" si="853"/>
        <v/>
      </c>
      <c r="M1245" s="3" t="str">
        <f t="shared" si="854"/>
        <v/>
      </c>
      <c r="N1245" s="4">
        <f t="shared" si="839"/>
        <v>-1</v>
      </c>
      <c r="O1245" s="2" t="str">
        <f t="shared" si="855"/>
        <v/>
      </c>
      <c r="P1245" s="1" t="str">
        <f t="shared" si="840"/>
        <v/>
      </c>
      <c r="Q1245" s="1" t="str">
        <f t="shared" si="841"/>
        <v/>
      </c>
      <c r="R1245" s="1" t="str">
        <f>IF(ISBLANK(A1245),"",SUM($Q$2:Q1245))</f>
        <v/>
      </c>
      <c r="S1245" s="1" t="str">
        <f>IF(ISBLANK(A1245),"",SUM($F$2:F1245))</f>
        <v/>
      </c>
      <c r="T1245" s="1" t="str">
        <f t="shared" si="842"/>
        <v/>
      </c>
      <c r="U1245" s="1" t="str">
        <f t="shared" si="843"/>
        <v/>
      </c>
      <c r="V1245" s="17">
        <f t="shared" si="844"/>
        <v>0</v>
      </c>
      <c r="W1245" s="17">
        <f t="shared" si="845"/>
        <v>0</v>
      </c>
      <c r="X1245" s="17">
        <f t="shared" si="846"/>
        <v>0</v>
      </c>
      <c r="Y1245" s="22">
        <f t="shared" si="871"/>
        <v>0</v>
      </c>
      <c r="Z1245" s="22">
        <f t="shared" si="871"/>
        <v>0</v>
      </c>
      <c r="AA1245" s="22">
        <f t="shared" si="871"/>
        <v>0</v>
      </c>
      <c r="AB1245" s="23" t="str">
        <f t="shared" si="866"/>
        <v/>
      </c>
      <c r="AC1245" s="23" t="str">
        <f t="shared" si="867"/>
        <v/>
      </c>
      <c r="AD1245" s="23" t="str">
        <f t="shared" si="868"/>
        <v/>
      </c>
      <c r="AE1245" s="23" t="str">
        <f t="shared" si="869"/>
        <v/>
      </c>
      <c r="AF1245" s="23" t="str">
        <f t="shared" si="870"/>
        <v/>
      </c>
      <c r="AG1245" s="23" t="str">
        <f t="shared" si="831"/>
        <v/>
      </c>
      <c r="AH1245" s="25" t="str">
        <f t="shared" si="847"/>
        <v/>
      </c>
      <c r="AI1245" s="25" t="str">
        <f t="shared" si="848"/>
        <v/>
      </c>
      <c r="AJ1245" s="1" t="str">
        <f t="shared" si="856"/>
        <v/>
      </c>
      <c r="AK1245" s="10" t="e">
        <f t="shared" si="857"/>
        <v>#DIV/0!</v>
      </c>
      <c r="AL1245" s="10" t="e">
        <f t="shared" si="862"/>
        <v>#DIV/0!</v>
      </c>
      <c r="AM1245">
        <f t="shared" si="858"/>
        <v>0</v>
      </c>
      <c r="AN1245">
        <f t="shared" si="849"/>
        <v>0</v>
      </c>
      <c r="AO1245">
        <f t="shared" si="850"/>
        <v>0</v>
      </c>
      <c r="AP1245">
        <f t="shared" ca="1" si="836"/>
        <v>3.0103391796074174E-5</v>
      </c>
      <c r="AQ1245">
        <f t="shared" ca="1" si="836"/>
        <v>5.5096437898828848E-4</v>
      </c>
      <c r="AR1245">
        <f t="shared" ca="1" si="863"/>
        <v>5.4637637103421642E-2</v>
      </c>
      <c r="AS1245">
        <f t="shared" ca="1" si="864"/>
        <v>5.1807023740860103</v>
      </c>
      <c r="AT1245">
        <f t="shared" si="851"/>
        <v>0</v>
      </c>
      <c r="AU1245">
        <f t="shared" ca="1" si="865"/>
        <v>1.126594273935355E-4</v>
      </c>
      <c r="AV1245" t="e">
        <f t="shared" si="860"/>
        <v>#DIV/0!</v>
      </c>
      <c r="AW1245" t="e">
        <f t="shared" si="874"/>
        <v>#DIV/0!</v>
      </c>
      <c r="AX1245" t="e">
        <f t="shared" si="873"/>
        <v>#DIV/0!</v>
      </c>
      <c r="AY1245" t="e">
        <f t="shared" si="834"/>
        <v>#DIV/0!</v>
      </c>
      <c r="AZ1245" t="e">
        <f t="shared" si="833"/>
        <v>#DIV/0!</v>
      </c>
    </row>
    <row r="1246" spans="7:52" x14ac:dyDescent="0.3">
      <c r="G1246" s="1" t="str">
        <f t="shared" si="859"/>
        <v/>
      </c>
      <c r="H1246" s="2" t="str">
        <f t="shared" si="872"/>
        <v/>
      </c>
      <c r="I1246" s="6" t="str" cm="1">
        <f t="array" ref="I1246">_xlfn.IFS(AND(G1245&lt;H1245,G1246&gt;H1246),"BUY", AND(G1245&gt;H1245,G1246&lt;H1246),"SELL",TRUE,"")</f>
        <v/>
      </c>
      <c r="J1246" s="1">
        <f t="shared" ca="1" si="838"/>
        <v>0</v>
      </c>
      <c r="K1246" s="3" t="str">
        <f t="shared" ca="1" si="852"/>
        <v/>
      </c>
      <c r="L1246" s="3" t="str">
        <f t="shared" si="853"/>
        <v/>
      </c>
      <c r="M1246" s="3" t="str">
        <f t="shared" si="854"/>
        <v/>
      </c>
      <c r="N1246" s="4">
        <f t="shared" si="839"/>
        <v>-1</v>
      </c>
      <c r="O1246" s="2" t="str">
        <f t="shared" si="855"/>
        <v/>
      </c>
      <c r="P1246" s="1" t="str">
        <f t="shared" si="840"/>
        <v/>
      </c>
      <c r="Q1246" s="1" t="str">
        <f t="shared" si="841"/>
        <v/>
      </c>
      <c r="R1246" s="1" t="str">
        <f>IF(ISBLANK(A1246),"",SUM($Q$2:Q1246))</f>
        <v/>
      </c>
      <c r="S1246" s="1" t="str">
        <f>IF(ISBLANK(A1246),"",SUM($F$2:F1246))</f>
        <v/>
      </c>
      <c r="T1246" s="1" t="str">
        <f t="shared" si="842"/>
        <v/>
      </c>
      <c r="U1246" s="1" t="str">
        <f t="shared" si="843"/>
        <v/>
      </c>
      <c r="V1246" s="17">
        <f t="shared" si="844"/>
        <v>0</v>
      </c>
      <c r="W1246" s="17">
        <f t="shared" si="845"/>
        <v>0</v>
      </c>
      <c r="X1246" s="17">
        <f t="shared" si="846"/>
        <v>0</v>
      </c>
      <c r="Y1246" s="22">
        <f t="shared" si="871"/>
        <v>0</v>
      </c>
      <c r="Z1246" s="22">
        <f t="shared" si="871"/>
        <v>0</v>
      </c>
      <c r="AA1246" s="22">
        <f t="shared" si="871"/>
        <v>0</v>
      </c>
      <c r="AB1246" s="23" t="str">
        <f t="shared" si="866"/>
        <v/>
      </c>
      <c r="AC1246" s="23" t="str">
        <f t="shared" si="867"/>
        <v/>
      </c>
      <c r="AD1246" s="23" t="str">
        <f t="shared" si="868"/>
        <v/>
      </c>
      <c r="AE1246" s="23" t="str">
        <f t="shared" si="869"/>
        <v/>
      </c>
      <c r="AF1246" s="23" t="str">
        <f t="shared" si="870"/>
        <v/>
      </c>
      <c r="AG1246" s="23" t="str">
        <f t="shared" ref="AG1246:AG1309" si="875">IFERROR(AVERAGE(AF1233:AF1246),"")</f>
        <v/>
      </c>
      <c r="AH1246" s="25" t="str">
        <f t="shared" si="847"/>
        <v/>
      </c>
      <c r="AI1246" s="25" t="str">
        <f t="shared" si="848"/>
        <v/>
      </c>
      <c r="AJ1246" s="1" t="str">
        <f t="shared" si="856"/>
        <v/>
      </c>
      <c r="AK1246" s="10" t="e">
        <f t="shared" si="857"/>
        <v>#DIV/0!</v>
      </c>
      <c r="AL1246" s="10" t="e">
        <f t="shared" si="862"/>
        <v>#DIV/0!</v>
      </c>
      <c r="AM1246">
        <f t="shared" si="858"/>
        <v>0</v>
      </c>
      <c r="AN1246">
        <f t="shared" si="849"/>
        <v>0</v>
      </c>
      <c r="AO1246">
        <f t="shared" si="850"/>
        <v>0</v>
      </c>
      <c r="AP1246">
        <f t="shared" ca="1" si="836"/>
        <v>2.7953149524926019E-5</v>
      </c>
      <c r="AQ1246">
        <f t="shared" ca="1" si="836"/>
        <v>5.1160978048912504E-4</v>
      </c>
      <c r="AR1246">
        <f t="shared" ca="1" si="863"/>
        <v>5.4637637103421642E-2</v>
      </c>
      <c r="AS1246">
        <f t="shared" ca="1" si="864"/>
        <v>5.1807023740860103</v>
      </c>
      <c r="AT1246">
        <f t="shared" si="851"/>
        <v>0</v>
      </c>
      <c r="AU1246">
        <f t="shared" ca="1" si="865"/>
        <v>1.0461232543685439E-4</v>
      </c>
      <c r="AV1246" t="e">
        <f t="shared" si="860"/>
        <v>#DIV/0!</v>
      </c>
      <c r="AW1246" t="e">
        <f t="shared" si="874"/>
        <v>#DIV/0!</v>
      </c>
      <c r="AX1246" t="e">
        <f t="shared" si="873"/>
        <v>#DIV/0!</v>
      </c>
      <c r="AY1246" t="e">
        <f t="shared" si="834"/>
        <v>#DIV/0!</v>
      </c>
      <c r="AZ1246" t="e">
        <f t="shared" si="833"/>
        <v>#DIV/0!</v>
      </c>
    </row>
    <row r="1247" spans="7:52" x14ac:dyDescent="0.3">
      <c r="G1247" s="1" t="str">
        <f t="shared" si="859"/>
        <v/>
      </c>
      <c r="H1247" s="2" t="str">
        <f t="shared" si="872"/>
        <v/>
      </c>
      <c r="I1247" s="6" t="str" cm="1">
        <f t="array" ref="I1247">_xlfn.IFS(AND(G1246&lt;H1246,G1247&gt;H1247),"BUY", AND(G1246&gt;H1246,G1247&lt;H1247),"SELL",TRUE,"")</f>
        <v/>
      </c>
      <c r="J1247" s="1">
        <f t="shared" ca="1" si="838"/>
        <v>0</v>
      </c>
      <c r="K1247" s="3" t="str">
        <f t="shared" ca="1" si="852"/>
        <v/>
      </c>
      <c r="L1247" s="3" t="str">
        <f t="shared" si="853"/>
        <v/>
      </c>
      <c r="M1247" s="3" t="str">
        <f t="shared" si="854"/>
        <v/>
      </c>
      <c r="N1247" s="4">
        <f t="shared" si="839"/>
        <v>-1</v>
      </c>
      <c r="O1247" s="2" t="str">
        <f t="shared" si="855"/>
        <v/>
      </c>
      <c r="P1247" s="1" t="str">
        <f t="shared" si="840"/>
        <v/>
      </c>
      <c r="Q1247" s="1" t="str">
        <f t="shared" si="841"/>
        <v/>
      </c>
      <c r="R1247" s="1" t="str">
        <f>IF(ISBLANK(A1247),"",SUM($Q$2:Q1247))</f>
        <v/>
      </c>
      <c r="S1247" s="1" t="str">
        <f>IF(ISBLANK(A1247),"",SUM($F$2:F1247))</f>
        <v/>
      </c>
      <c r="T1247" s="1" t="str">
        <f t="shared" si="842"/>
        <v/>
      </c>
      <c r="U1247" s="1" t="str">
        <f t="shared" si="843"/>
        <v/>
      </c>
      <c r="V1247" s="17">
        <f t="shared" si="844"/>
        <v>0</v>
      </c>
      <c r="W1247" s="17">
        <f t="shared" si="845"/>
        <v>0</v>
      </c>
      <c r="X1247" s="17">
        <f t="shared" si="846"/>
        <v>0</v>
      </c>
      <c r="Y1247" s="22">
        <f t="shared" ref="Y1247:AA1262" si="876">SUM(V1234:V1247)</f>
        <v>0</v>
      </c>
      <c r="Z1247" s="22">
        <f t="shared" si="876"/>
        <v>0</v>
      </c>
      <c r="AA1247" s="22">
        <f t="shared" si="876"/>
        <v>0</v>
      </c>
      <c r="AB1247" s="23" t="str">
        <f t="shared" si="866"/>
        <v/>
      </c>
      <c r="AC1247" s="23" t="str">
        <f t="shared" si="867"/>
        <v/>
      </c>
      <c r="AD1247" s="23" t="str">
        <f t="shared" si="868"/>
        <v/>
      </c>
      <c r="AE1247" s="23" t="str">
        <f t="shared" si="869"/>
        <v/>
      </c>
      <c r="AF1247" s="23" t="str">
        <f t="shared" si="870"/>
        <v/>
      </c>
      <c r="AG1247" s="23" t="str">
        <f t="shared" si="875"/>
        <v/>
      </c>
      <c r="AH1247" s="25" t="str">
        <f t="shared" si="847"/>
        <v/>
      </c>
      <c r="AI1247" s="25" t="str">
        <f t="shared" si="848"/>
        <v/>
      </c>
      <c r="AJ1247" s="1" t="str">
        <f t="shared" si="856"/>
        <v/>
      </c>
      <c r="AK1247" s="10" t="e">
        <f t="shared" si="857"/>
        <v>#DIV/0!</v>
      </c>
      <c r="AL1247" s="10" t="e">
        <f t="shared" si="862"/>
        <v>#DIV/0!</v>
      </c>
      <c r="AM1247">
        <f t="shared" si="858"/>
        <v>0</v>
      </c>
      <c r="AN1247">
        <f t="shared" si="849"/>
        <v>0</v>
      </c>
      <c r="AO1247">
        <f t="shared" si="850"/>
        <v>0</v>
      </c>
      <c r="AP1247">
        <f t="shared" ca="1" si="836"/>
        <v>2.5956495987431302E-5</v>
      </c>
      <c r="AQ1247">
        <f t="shared" ca="1" si="836"/>
        <v>4.7506622473990183E-4</v>
      </c>
      <c r="AR1247">
        <f t="shared" ca="1" si="863"/>
        <v>5.4637637103421635E-2</v>
      </c>
      <c r="AS1247">
        <f t="shared" ca="1" si="864"/>
        <v>5.1807023740860103</v>
      </c>
      <c r="AT1247">
        <f t="shared" si="851"/>
        <v>0</v>
      </c>
      <c r="AU1247">
        <f t="shared" ca="1" si="865"/>
        <v>9.7140016477079068E-5</v>
      </c>
      <c r="AV1247" t="e">
        <f t="shared" si="860"/>
        <v>#DIV/0!</v>
      </c>
      <c r="AW1247" t="e">
        <f t="shared" si="874"/>
        <v>#DIV/0!</v>
      </c>
      <c r="AX1247" t="e">
        <f t="shared" si="873"/>
        <v>#DIV/0!</v>
      </c>
      <c r="AY1247" t="e">
        <f t="shared" si="834"/>
        <v>#DIV/0!</v>
      </c>
      <c r="AZ1247" t="e">
        <f t="shared" si="833"/>
        <v>#DIV/0!</v>
      </c>
    </row>
    <row r="1248" spans="7:52" x14ac:dyDescent="0.3">
      <c r="G1248" s="1" t="str">
        <f t="shared" si="859"/>
        <v/>
      </c>
      <c r="H1248" s="2" t="str">
        <f t="shared" si="872"/>
        <v/>
      </c>
      <c r="I1248" s="6" t="str" cm="1">
        <f t="array" ref="I1248">_xlfn.IFS(AND(G1247&lt;H1247,G1248&gt;H1248),"BUY", AND(G1247&gt;H1247,G1248&lt;H1248),"SELL",TRUE,"")</f>
        <v/>
      </c>
      <c r="J1248" s="1">
        <f t="shared" ca="1" si="838"/>
        <v>0</v>
      </c>
      <c r="K1248" s="3" t="str">
        <f t="shared" ca="1" si="852"/>
        <v/>
      </c>
      <c r="L1248" s="3" t="str">
        <f t="shared" si="853"/>
        <v/>
      </c>
      <c r="M1248" s="3" t="str">
        <f t="shared" si="854"/>
        <v/>
      </c>
      <c r="N1248" s="4">
        <f t="shared" si="839"/>
        <v>-1</v>
      </c>
      <c r="O1248" s="2" t="str">
        <f t="shared" si="855"/>
        <v/>
      </c>
      <c r="P1248" s="1" t="str">
        <f t="shared" si="840"/>
        <v/>
      </c>
      <c r="Q1248" s="1" t="str">
        <f t="shared" si="841"/>
        <v/>
      </c>
      <c r="R1248" s="1" t="str">
        <f>IF(ISBLANK(A1248),"",SUM($Q$2:Q1248))</f>
        <v/>
      </c>
      <c r="S1248" s="1" t="str">
        <f>IF(ISBLANK(A1248),"",SUM($F$2:F1248))</f>
        <v/>
      </c>
      <c r="T1248" s="1" t="str">
        <f t="shared" si="842"/>
        <v/>
      </c>
      <c r="U1248" s="1" t="str">
        <f t="shared" si="843"/>
        <v/>
      </c>
      <c r="V1248" s="17">
        <f t="shared" si="844"/>
        <v>0</v>
      </c>
      <c r="W1248" s="17">
        <f t="shared" si="845"/>
        <v>0</v>
      </c>
      <c r="X1248" s="17">
        <f t="shared" si="846"/>
        <v>0</v>
      </c>
      <c r="Y1248" s="22">
        <f t="shared" si="876"/>
        <v>0</v>
      </c>
      <c r="Z1248" s="22">
        <f t="shared" si="876"/>
        <v>0</v>
      </c>
      <c r="AA1248" s="22">
        <f t="shared" si="876"/>
        <v>0</v>
      </c>
      <c r="AB1248" s="23" t="str">
        <f t="shared" si="866"/>
        <v/>
      </c>
      <c r="AC1248" s="23" t="str">
        <f t="shared" si="867"/>
        <v/>
      </c>
      <c r="AD1248" s="23" t="str">
        <f t="shared" si="868"/>
        <v/>
      </c>
      <c r="AE1248" s="23" t="str">
        <f t="shared" si="869"/>
        <v/>
      </c>
      <c r="AF1248" s="23" t="str">
        <f t="shared" si="870"/>
        <v/>
      </c>
      <c r="AG1248" s="23" t="str">
        <f t="shared" si="875"/>
        <v/>
      </c>
      <c r="AH1248" s="25" t="str">
        <f t="shared" si="847"/>
        <v/>
      </c>
      <c r="AI1248" s="25" t="str">
        <f t="shared" si="848"/>
        <v/>
      </c>
      <c r="AJ1248" s="1" t="str">
        <f t="shared" si="856"/>
        <v/>
      </c>
      <c r="AK1248" s="10" t="e">
        <f t="shared" si="857"/>
        <v>#DIV/0!</v>
      </c>
      <c r="AL1248" s="10" t="e">
        <f t="shared" si="862"/>
        <v>#DIV/0!</v>
      </c>
      <c r="AM1248">
        <f t="shared" si="858"/>
        <v>0</v>
      </c>
      <c r="AN1248">
        <f t="shared" si="849"/>
        <v>0</v>
      </c>
      <c r="AO1248">
        <f t="shared" si="850"/>
        <v>0</v>
      </c>
      <c r="AP1248">
        <f t="shared" ca="1" si="836"/>
        <v>2.4102460559757639E-5</v>
      </c>
      <c r="AQ1248">
        <f t="shared" ca="1" si="836"/>
        <v>4.4113292297276598E-4</v>
      </c>
      <c r="AR1248">
        <f t="shared" ca="1" si="863"/>
        <v>5.4637637103421642E-2</v>
      </c>
      <c r="AS1248">
        <f t="shared" ca="1" si="864"/>
        <v>5.1807023740860103</v>
      </c>
      <c r="AT1248">
        <f t="shared" si="851"/>
        <v>0</v>
      </c>
      <c r="AU1248">
        <f t="shared" ca="1" si="865"/>
        <v>9.0201443871573421E-5</v>
      </c>
      <c r="AV1248" t="e">
        <f t="shared" si="860"/>
        <v>#DIV/0!</v>
      </c>
      <c r="AW1248" t="e">
        <f t="shared" si="874"/>
        <v>#DIV/0!</v>
      </c>
      <c r="AX1248" t="e">
        <f t="shared" si="873"/>
        <v>#DIV/0!</v>
      </c>
      <c r="AY1248" t="e">
        <f t="shared" si="834"/>
        <v>#DIV/0!</v>
      </c>
      <c r="AZ1248" t="e">
        <f t="shared" si="833"/>
        <v>#DIV/0!</v>
      </c>
    </row>
    <row r="1249" spans="7:52" x14ac:dyDescent="0.3">
      <c r="G1249" s="1" t="str">
        <f t="shared" si="859"/>
        <v/>
      </c>
      <c r="H1249" s="2" t="str">
        <f t="shared" si="872"/>
        <v/>
      </c>
      <c r="I1249" s="6" t="str" cm="1">
        <f t="array" ref="I1249">_xlfn.IFS(AND(G1248&lt;H1248,G1249&gt;H1249),"BUY", AND(G1248&gt;H1248,G1249&lt;H1249),"SELL",TRUE,"")</f>
        <v/>
      </c>
      <c r="J1249" s="1">
        <f t="shared" ca="1" si="838"/>
        <v>0</v>
      </c>
      <c r="K1249" s="3" t="str">
        <f t="shared" ca="1" si="852"/>
        <v/>
      </c>
      <c r="L1249" s="3" t="str">
        <f t="shared" si="853"/>
        <v/>
      </c>
      <c r="M1249" s="3" t="str">
        <f t="shared" si="854"/>
        <v/>
      </c>
      <c r="N1249" s="4">
        <f t="shared" si="839"/>
        <v>-1</v>
      </c>
      <c r="O1249" s="2" t="str">
        <f t="shared" si="855"/>
        <v/>
      </c>
      <c r="P1249" s="1" t="str">
        <f t="shared" si="840"/>
        <v/>
      </c>
      <c r="Q1249" s="1" t="str">
        <f t="shared" si="841"/>
        <v/>
      </c>
      <c r="R1249" s="1" t="str">
        <f>IF(ISBLANK(A1249),"",SUM($Q$2:Q1249))</f>
        <v/>
      </c>
      <c r="S1249" s="1" t="str">
        <f>IF(ISBLANK(A1249),"",SUM($F$2:F1249))</f>
        <v/>
      </c>
      <c r="T1249" s="1" t="str">
        <f t="shared" si="842"/>
        <v/>
      </c>
      <c r="U1249" s="1" t="str">
        <f t="shared" si="843"/>
        <v/>
      </c>
      <c r="V1249" s="17">
        <f t="shared" si="844"/>
        <v>0</v>
      </c>
      <c r="W1249" s="17">
        <f t="shared" si="845"/>
        <v>0</v>
      </c>
      <c r="X1249" s="17">
        <f t="shared" si="846"/>
        <v>0</v>
      </c>
      <c r="Y1249" s="22">
        <f t="shared" si="876"/>
        <v>0</v>
      </c>
      <c r="Z1249" s="22">
        <f t="shared" si="876"/>
        <v>0</v>
      </c>
      <c r="AA1249" s="22">
        <f t="shared" si="876"/>
        <v>0</v>
      </c>
      <c r="AB1249" s="23" t="str">
        <f t="shared" si="866"/>
        <v/>
      </c>
      <c r="AC1249" s="23" t="str">
        <f t="shared" si="867"/>
        <v/>
      </c>
      <c r="AD1249" s="23" t="str">
        <f t="shared" si="868"/>
        <v/>
      </c>
      <c r="AE1249" s="23" t="str">
        <f t="shared" si="869"/>
        <v/>
      </c>
      <c r="AF1249" s="23" t="str">
        <f t="shared" si="870"/>
        <v/>
      </c>
      <c r="AG1249" s="23" t="str">
        <f t="shared" si="875"/>
        <v/>
      </c>
      <c r="AH1249" s="25" t="str">
        <f t="shared" si="847"/>
        <v/>
      </c>
      <c r="AI1249" s="25" t="str">
        <f t="shared" si="848"/>
        <v/>
      </c>
      <c r="AJ1249" s="1" t="str">
        <f t="shared" si="856"/>
        <v/>
      </c>
      <c r="AK1249" s="10" t="e">
        <f t="shared" si="857"/>
        <v>#DIV/0!</v>
      </c>
      <c r="AL1249" s="10" t="e">
        <f t="shared" si="862"/>
        <v>#DIV/0!</v>
      </c>
      <c r="AM1249">
        <f t="shared" si="858"/>
        <v>0</v>
      </c>
      <c r="AN1249">
        <f t="shared" si="849"/>
        <v>0</v>
      </c>
      <c r="AO1249">
        <f t="shared" si="850"/>
        <v>0</v>
      </c>
      <c r="AP1249">
        <f t="shared" ca="1" si="836"/>
        <v>2.2380856234060666E-5</v>
      </c>
      <c r="AQ1249">
        <f t="shared" ca="1" si="836"/>
        <v>4.096234284747113E-4</v>
      </c>
      <c r="AR1249">
        <f t="shared" ca="1" si="863"/>
        <v>5.4637637103421642E-2</v>
      </c>
      <c r="AS1249">
        <f t="shared" ca="1" si="864"/>
        <v>5.1807023740860103</v>
      </c>
      <c r="AT1249">
        <f t="shared" si="851"/>
        <v>0</v>
      </c>
      <c r="AU1249">
        <f t="shared" ca="1" si="865"/>
        <v>8.3758483595032461E-5</v>
      </c>
      <c r="AV1249" t="e">
        <f t="shared" si="860"/>
        <v>#DIV/0!</v>
      </c>
      <c r="AW1249" t="e">
        <f t="shared" si="874"/>
        <v>#DIV/0!</v>
      </c>
      <c r="AX1249" t="e">
        <f t="shared" si="873"/>
        <v>#DIV/0!</v>
      </c>
      <c r="AY1249" t="e">
        <f t="shared" si="834"/>
        <v>#DIV/0!</v>
      </c>
      <c r="AZ1249" t="e">
        <f t="shared" si="833"/>
        <v>#DIV/0!</v>
      </c>
    </row>
    <row r="1250" spans="7:52" x14ac:dyDescent="0.3">
      <c r="G1250" s="1" t="str">
        <f t="shared" si="859"/>
        <v/>
      </c>
      <c r="H1250" s="2" t="str">
        <f t="shared" si="872"/>
        <v/>
      </c>
      <c r="I1250" s="6" t="str" cm="1">
        <f t="array" ref="I1250">_xlfn.IFS(AND(G1249&lt;H1249,G1250&gt;H1250),"BUY", AND(G1249&gt;H1249,G1250&lt;H1250),"SELL",TRUE,"")</f>
        <v/>
      </c>
      <c r="J1250" s="1">
        <f t="shared" ca="1" si="838"/>
        <v>0</v>
      </c>
      <c r="K1250" s="3" t="str">
        <f t="shared" ca="1" si="852"/>
        <v/>
      </c>
      <c r="L1250" s="3" t="str">
        <f t="shared" si="853"/>
        <v/>
      </c>
      <c r="M1250" s="3" t="str">
        <f t="shared" si="854"/>
        <v/>
      </c>
      <c r="N1250" s="4">
        <f t="shared" si="839"/>
        <v>-1</v>
      </c>
      <c r="O1250" s="2" t="str">
        <f t="shared" si="855"/>
        <v/>
      </c>
      <c r="P1250" s="1" t="str">
        <f t="shared" si="840"/>
        <v/>
      </c>
      <c r="Q1250" s="1" t="str">
        <f t="shared" si="841"/>
        <v/>
      </c>
      <c r="R1250" s="1" t="str">
        <f>IF(ISBLANK(A1250),"",SUM($Q$2:Q1250))</f>
        <v/>
      </c>
      <c r="S1250" s="1" t="str">
        <f>IF(ISBLANK(A1250),"",SUM($F$2:F1250))</f>
        <v/>
      </c>
      <c r="T1250" s="1" t="str">
        <f t="shared" si="842"/>
        <v/>
      </c>
      <c r="U1250" s="1" t="str">
        <f t="shared" si="843"/>
        <v/>
      </c>
      <c r="V1250" s="17">
        <f t="shared" si="844"/>
        <v>0</v>
      </c>
      <c r="W1250" s="17">
        <f t="shared" si="845"/>
        <v>0</v>
      </c>
      <c r="X1250" s="17">
        <f t="shared" si="846"/>
        <v>0</v>
      </c>
      <c r="Y1250" s="22">
        <f t="shared" si="876"/>
        <v>0</v>
      </c>
      <c r="Z1250" s="22">
        <f t="shared" si="876"/>
        <v>0</v>
      </c>
      <c r="AA1250" s="22">
        <f t="shared" si="876"/>
        <v>0</v>
      </c>
      <c r="AB1250" s="23" t="str">
        <f t="shared" si="866"/>
        <v/>
      </c>
      <c r="AC1250" s="23" t="str">
        <f t="shared" si="867"/>
        <v/>
      </c>
      <c r="AD1250" s="23" t="str">
        <f t="shared" si="868"/>
        <v/>
      </c>
      <c r="AE1250" s="23" t="str">
        <f t="shared" si="869"/>
        <v/>
      </c>
      <c r="AF1250" s="23" t="str">
        <f t="shared" si="870"/>
        <v/>
      </c>
      <c r="AG1250" s="23" t="str">
        <f t="shared" si="875"/>
        <v/>
      </c>
      <c r="AH1250" s="25" t="str">
        <f t="shared" si="847"/>
        <v/>
      </c>
      <c r="AI1250" s="25" t="str">
        <f t="shared" si="848"/>
        <v/>
      </c>
      <c r="AJ1250" s="1" t="str">
        <f t="shared" si="856"/>
        <v/>
      </c>
      <c r="AK1250" s="10" t="e">
        <f t="shared" si="857"/>
        <v>#DIV/0!</v>
      </c>
      <c r="AL1250" s="10" t="e">
        <f t="shared" si="862"/>
        <v>#DIV/0!</v>
      </c>
      <c r="AM1250">
        <f t="shared" si="858"/>
        <v>0</v>
      </c>
      <c r="AN1250">
        <f t="shared" si="849"/>
        <v>0</v>
      </c>
      <c r="AO1250">
        <f t="shared" si="850"/>
        <v>0</v>
      </c>
      <c r="AP1250">
        <f t="shared" ca="1" si="836"/>
        <v>2.0782223645913477E-5</v>
      </c>
      <c r="AQ1250">
        <f t="shared" ca="1" si="836"/>
        <v>3.8036461215508905E-4</v>
      </c>
      <c r="AR1250">
        <f t="shared" ca="1" si="863"/>
        <v>5.4637637103421642E-2</v>
      </c>
      <c r="AS1250">
        <f t="shared" ca="1" si="864"/>
        <v>5.1807023740860103</v>
      </c>
      <c r="AT1250">
        <f t="shared" si="851"/>
        <v>0</v>
      </c>
      <c r="AU1250">
        <f t="shared" ca="1" si="865"/>
        <v>7.7775734766815852E-5</v>
      </c>
      <c r="AV1250" t="e">
        <f t="shared" si="860"/>
        <v>#DIV/0!</v>
      </c>
      <c r="AW1250" t="e">
        <f t="shared" si="874"/>
        <v>#DIV/0!</v>
      </c>
      <c r="AX1250" t="e">
        <f t="shared" si="873"/>
        <v>#DIV/0!</v>
      </c>
      <c r="AY1250" t="e">
        <f t="shared" si="834"/>
        <v>#DIV/0!</v>
      </c>
      <c r="AZ1250" t="e">
        <f t="shared" si="833"/>
        <v>#DIV/0!</v>
      </c>
    </row>
    <row r="1251" spans="7:52" x14ac:dyDescent="0.3">
      <c r="G1251" s="1" t="str">
        <f t="shared" si="859"/>
        <v/>
      </c>
      <c r="H1251" s="2" t="str">
        <f t="shared" si="872"/>
        <v/>
      </c>
      <c r="I1251" s="6" t="str" cm="1">
        <f t="array" ref="I1251">_xlfn.IFS(AND(G1250&lt;H1250,G1251&gt;H1251),"BUY", AND(G1250&gt;H1250,G1251&lt;H1251),"SELL",TRUE,"")</f>
        <v/>
      </c>
      <c r="J1251" s="1">
        <f t="shared" ca="1" si="838"/>
        <v>0</v>
      </c>
      <c r="K1251" s="3" t="str">
        <f t="shared" ca="1" si="852"/>
        <v/>
      </c>
      <c r="L1251" s="3" t="str">
        <f t="shared" si="853"/>
        <v/>
      </c>
      <c r="M1251" s="3" t="str">
        <f t="shared" si="854"/>
        <v/>
      </c>
      <c r="N1251" s="4">
        <f t="shared" si="839"/>
        <v>-1</v>
      </c>
      <c r="O1251" s="2" t="str">
        <f t="shared" si="855"/>
        <v/>
      </c>
      <c r="P1251" s="1" t="str">
        <f t="shared" si="840"/>
        <v/>
      </c>
      <c r="Q1251" s="1" t="str">
        <f t="shared" si="841"/>
        <v/>
      </c>
      <c r="R1251" s="1" t="str">
        <f>IF(ISBLANK(A1251),"",SUM($Q$2:Q1251))</f>
        <v/>
      </c>
      <c r="S1251" s="1" t="str">
        <f>IF(ISBLANK(A1251),"",SUM($F$2:F1251))</f>
        <v/>
      </c>
      <c r="T1251" s="1" t="str">
        <f t="shared" si="842"/>
        <v/>
      </c>
      <c r="U1251" s="1" t="str">
        <f t="shared" si="843"/>
        <v/>
      </c>
      <c r="V1251" s="17">
        <f t="shared" si="844"/>
        <v>0</v>
      </c>
      <c r="W1251" s="17">
        <f t="shared" si="845"/>
        <v>0</v>
      </c>
      <c r="X1251" s="17">
        <f t="shared" si="846"/>
        <v>0</v>
      </c>
      <c r="Y1251" s="22">
        <f t="shared" si="876"/>
        <v>0</v>
      </c>
      <c r="Z1251" s="22">
        <f t="shared" si="876"/>
        <v>0</v>
      </c>
      <c r="AA1251" s="22">
        <f t="shared" si="876"/>
        <v>0</v>
      </c>
      <c r="AB1251" s="23" t="str">
        <f t="shared" si="866"/>
        <v/>
      </c>
      <c r="AC1251" s="23" t="str">
        <f t="shared" si="867"/>
        <v/>
      </c>
      <c r="AD1251" s="23" t="str">
        <f t="shared" si="868"/>
        <v/>
      </c>
      <c r="AE1251" s="23" t="str">
        <f t="shared" si="869"/>
        <v/>
      </c>
      <c r="AF1251" s="23" t="str">
        <f t="shared" si="870"/>
        <v/>
      </c>
      <c r="AG1251" s="23" t="str">
        <f t="shared" si="875"/>
        <v/>
      </c>
      <c r="AH1251" s="25" t="str">
        <f t="shared" si="847"/>
        <v/>
      </c>
      <c r="AI1251" s="25" t="str">
        <f t="shared" si="848"/>
        <v/>
      </c>
      <c r="AJ1251" s="1" t="str">
        <f t="shared" si="856"/>
        <v/>
      </c>
      <c r="AK1251" s="10" t="e">
        <f t="shared" si="857"/>
        <v>#DIV/0!</v>
      </c>
      <c r="AL1251" s="10" t="e">
        <f t="shared" si="862"/>
        <v>#DIV/0!</v>
      </c>
      <c r="AM1251">
        <f t="shared" si="858"/>
        <v>0</v>
      </c>
      <c r="AN1251">
        <f t="shared" si="849"/>
        <v>0</v>
      </c>
      <c r="AO1251">
        <f t="shared" si="850"/>
        <v>0</v>
      </c>
      <c r="AP1251">
        <f t="shared" ca="1" si="836"/>
        <v>1.9297779099776798E-5</v>
      </c>
      <c r="AQ1251">
        <f t="shared" ca="1" si="836"/>
        <v>3.5319571128686843E-4</v>
      </c>
      <c r="AR1251">
        <f t="shared" ca="1" si="863"/>
        <v>5.4637637103421635E-2</v>
      </c>
      <c r="AS1251">
        <f t="shared" ca="1" si="864"/>
        <v>5.1807023740860103</v>
      </c>
      <c r="AT1251">
        <f t="shared" si="851"/>
        <v>0</v>
      </c>
      <c r="AU1251">
        <f t="shared" ca="1" si="865"/>
        <v>7.2220325140614719E-5</v>
      </c>
      <c r="AV1251" t="e">
        <f t="shared" si="860"/>
        <v>#DIV/0!</v>
      </c>
      <c r="AW1251" t="e">
        <f t="shared" si="874"/>
        <v>#DIV/0!</v>
      </c>
      <c r="AX1251" t="e">
        <f t="shared" si="873"/>
        <v>#DIV/0!</v>
      </c>
      <c r="AY1251" t="e">
        <f t="shared" si="834"/>
        <v>#DIV/0!</v>
      </c>
      <c r="AZ1251" t="e">
        <f t="shared" ref="AZ1251:AZ1314" si="877">AX1251 - AY1251</f>
        <v>#DIV/0!</v>
      </c>
    </row>
    <row r="1252" spans="7:52" x14ac:dyDescent="0.3">
      <c r="G1252" s="1" t="str">
        <f t="shared" si="859"/>
        <v/>
      </c>
      <c r="H1252" s="2" t="str">
        <f t="shared" si="872"/>
        <v/>
      </c>
      <c r="I1252" s="6" t="str" cm="1">
        <f t="array" ref="I1252">_xlfn.IFS(AND(G1251&lt;H1251,G1252&gt;H1252),"BUY", AND(G1251&gt;H1251,G1252&lt;H1252),"SELL",TRUE,"")</f>
        <v/>
      </c>
      <c r="J1252" s="1">
        <f t="shared" ca="1" si="838"/>
        <v>0</v>
      </c>
      <c r="K1252" s="3" t="str">
        <f t="shared" ca="1" si="852"/>
        <v/>
      </c>
      <c r="L1252" s="3" t="str">
        <f t="shared" si="853"/>
        <v/>
      </c>
      <c r="M1252" s="3" t="str">
        <f t="shared" si="854"/>
        <v/>
      </c>
      <c r="N1252" s="4">
        <f t="shared" si="839"/>
        <v>-1</v>
      </c>
      <c r="O1252" s="2" t="str">
        <f t="shared" si="855"/>
        <v/>
      </c>
      <c r="P1252" s="1" t="str">
        <f t="shared" si="840"/>
        <v/>
      </c>
      <c r="Q1252" s="1" t="str">
        <f t="shared" si="841"/>
        <v/>
      </c>
      <c r="R1252" s="1" t="str">
        <f>IF(ISBLANK(A1252),"",SUM($Q$2:Q1252))</f>
        <v/>
      </c>
      <c r="S1252" s="1" t="str">
        <f>IF(ISBLANK(A1252),"",SUM($F$2:F1252))</f>
        <v/>
      </c>
      <c r="T1252" s="1" t="str">
        <f t="shared" si="842"/>
        <v/>
      </c>
      <c r="U1252" s="1" t="str">
        <f t="shared" si="843"/>
        <v/>
      </c>
      <c r="V1252" s="17">
        <f t="shared" si="844"/>
        <v>0</v>
      </c>
      <c r="W1252" s="17">
        <f t="shared" si="845"/>
        <v>0</v>
      </c>
      <c r="X1252" s="17">
        <f t="shared" si="846"/>
        <v>0</v>
      </c>
      <c r="Y1252" s="22">
        <f t="shared" si="876"/>
        <v>0</v>
      </c>
      <c r="Z1252" s="22">
        <f t="shared" si="876"/>
        <v>0</v>
      </c>
      <c r="AA1252" s="22">
        <f t="shared" si="876"/>
        <v>0</v>
      </c>
      <c r="AB1252" s="23" t="str">
        <f t="shared" si="866"/>
        <v/>
      </c>
      <c r="AC1252" s="23" t="str">
        <f t="shared" si="867"/>
        <v/>
      </c>
      <c r="AD1252" s="23" t="str">
        <f t="shared" si="868"/>
        <v/>
      </c>
      <c r="AE1252" s="23" t="str">
        <f t="shared" si="869"/>
        <v/>
      </c>
      <c r="AF1252" s="23" t="str">
        <f t="shared" si="870"/>
        <v/>
      </c>
      <c r="AG1252" s="23" t="str">
        <f t="shared" si="875"/>
        <v/>
      </c>
      <c r="AH1252" s="25" t="str">
        <f t="shared" si="847"/>
        <v/>
      </c>
      <c r="AI1252" s="25" t="str">
        <f t="shared" si="848"/>
        <v/>
      </c>
      <c r="AJ1252" s="1" t="str">
        <f t="shared" si="856"/>
        <v/>
      </c>
      <c r="AK1252" s="10" t="e">
        <f t="shared" si="857"/>
        <v>#DIV/0!</v>
      </c>
      <c r="AL1252" s="10" t="e">
        <f t="shared" si="862"/>
        <v>#DIV/0!</v>
      </c>
      <c r="AM1252">
        <f t="shared" si="858"/>
        <v>0</v>
      </c>
      <c r="AN1252">
        <f t="shared" si="849"/>
        <v>0</v>
      </c>
      <c r="AO1252">
        <f t="shared" si="850"/>
        <v>0</v>
      </c>
      <c r="AP1252">
        <f t="shared" ca="1" si="836"/>
        <v>1.7919366306935599E-5</v>
      </c>
      <c r="AQ1252">
        <f t="shared" ca="1" si="836"/>
        <v>3.2796744619494923E-4</v>
      </c>
      <c r="AR1252">
        <f t="shared" ca="1" si="863"/>
        <v>5.4637637103421642E-2</v>
      </c>
      <c r="AS1252">
        <f t="shared" ca="1" si="864"/>
        <v>5.1807023740860103</v>
      </c>
      <c r="AT1252">
        <f t="shared" si="851"/>
        <v>0</v>
      </c>
      <c r="AU1252">
        <f t="shared" ca="1" si="865"/>
        <v>6.7061730487713667E-5</v>
      </c>
      <c r="AV1252" t="e">
        <f t="shared" si="860"/>
        <v>#DIV/0!</v>
      </c>
      <c r="AW1252" t="e">
        <f t="shared" si="874"/>
        <v>#DIV/0!</v>
      </c>
      <c r="AX1252" t="e">
        <f t="shared" si="873"/>
        <v>#DIV/0!</v>
      </c>
      <c r="AY1252" t="e">
        <f t="shared" ref="AY1252:AY1315" si="878">AVERAGE(AX1244:AX1252)</f>
        <v>#DIV/0!</v>
      </c>
      <c r="AZ1252" t="e">
        <f t="shared" si="877"/>
        <v>#DIV/0!</v>
      </c>
    </row>
    <row r="1253" spans="7:52" x14ac:dyDescent="0.3">
      <c r="G1253" s="1" t="str">
        <f t="shared" si="859"/>
        <v/>
      </c>
      <c r="H1253" s="2" t="str">
        <f t="shared" si="872"/>
        <v/>
      </c>
      <c r="I1253" s="6" t="str" cm="1">
        <f t="array" ref="I1253">_xlfn.IFS(AND(G1252&lt;H1252,G1253&gt;H1253),"BUY", AND(G1252&gt;H1252,G1253&lt;H1253),"SELL",TRUE,"")</f>
        <v/>
      </c>
      <c r="J1253" s="1">
        <f t="shared" ca="1" si="838"/>
        <v>0</v>
      </c>
      <c r="K1253" s="3" t="str">
        <f t="shared" ca="1" si="852"/>
        <v/>
      </c>
      <c r="L1253" s="3" t="str">
        <f t="shared" si="853"/>
        <v/>
      </c>
      <c r="M1253" s="3" t="str">
        <f t="shared" si="854"/>
        <v/>
      </c>
      <c r="N1253" s="4">
        <f t="shared" si="839"/>
        <v>-1</v>
      </c>
      <c r="O1253" s="2" t="str">
        <f t="shared" si="855"/>
        <v/>
      </c>
      <c r="P1253" s="1" t="str">
        <f t="shared" si="840"/>
        <v/>
      </c>
      <c r="Q1253" s="1" t="str">
        <f t="shared" si="841"/>
        <v/>
      </c>
      <c r="R1253" s="1" t="str">
        <f>IF(ISBLANK(A1253),"",SUM($Q$2:Q1253))</f>
        <v/>
      </c>
      <c r="S1253" s="1" t="str">
        <f>IF(ISBLANK(A1253),"",SUM($F$2:F1253))</f>
        <v/>
      </c>
      <c r="T1253" s="1" t="str">
        <f t="shared" si="842"/>
        <v/>
      </c>
      <c r="U1253" s="1" t="str">
        <f t="shared" si="843"/>
        <v/>
      </c>
      <c r="V1253" s="17">
        <f t="shared" si="844"/>
        <v>0</v>
      </c>
      <c r="W1253" s="17">
        <f t="shared" si="845"/>
        <v>0</v>
      </c>
      <c r="X1253" s="17">
        <f t="shared" si="846"/>
        <v>0</v>
      </c>
      <c r="Y1253" s="22">
        <f t="shared" si="876"/>
        <v>0</v>
      </c>
      <c r="Z1253" s="22">
        <f t="shared" si="876"/>
        <v>0</v>
      </c>
      <c r="AA1253" s="22">
        <f t="shared" si="876"/>
        <v>0</v>
      </c>
      <c r="AB1253" s="23" t="str">
        <f t="shared" si="866"/>
        <v/>
      </c>
      <c r="AC1253" s="23" t="str">
        <f t="shared" si="867"/>
        <v/>
      </c>
      <c r="AD1253" s="23" t="str">
        <f t="shared" si="868"/>
        <v/>
      </c>
      <c r="AE1253" s="23" t="str">
        <f t="shared" si="869"/>
        <v/>
      </c>
      <c r="AF1253" s="23" t="str">
        <f t="shared" si="870"/>
        <v/>
      </c>
      <c r="AG1253" s="23" t="str">
        <f t="shared" si="875"/>
        <v/>
      </c>
      <c r="AH1253" s="25" t="str">
        <f t="shared" si="847"/>
        <v/>
      </c>
      <c r="AI1253" s="25" t="str">
        <f t="shared" si="848"/>
        <v/>
      </c>
      <c r="AJ1253" s="1" t="str">
        <f t="shared" si="856"/>
        <v/>
      </c>
      <c r="AK1253" s="10" t="e">
        <f t="shared" si="857"/>
        <v>#DIV/0!</v>
      </c>
      <c r="AL1253" s="10" t="e">
        <f t="shared" si="862"/>
        <v>#DIV/0!</v>
      </c>
      <c r="AM1253">
        <f t="shared" si="858"/>
        <v>0</v>
      </c>
      <c r="AN1253">
        <f t="shared" si="849"/>
        <v>0</v>
      </c>
      <c r="AO1253">
        <f t="shared" si="850"/>
        <v>0</v>
      </c>
      <c r="AP1253">
        <f t="shared" ca="1" si="836"/>
        <v>1.6639411570725913E-5</v>
      </c>
      <c r="AQ1253">
        <f t="shared" ca="1" si="836"/>
        <v>3.0454120003816715E-4</v>
      </c>
      <c r="AR1253">
        <f t="shared" ca="1" si="863"/>
        <v>5.4637637103421635E-2</v>
      </c>
      <c r="AS1253">
        <f t="shared" ca="1" si="864"/>
        <v>5.1807023740860103</v>
      </c>
      <c r="AT1253">
        <f t="shared" si="851"/>
        <v>0</v>
      </c>
      <c r="AU1253">
        <f t="shared" ca="1" si="865"/>
        <v>6.2271606881448402E-5</v>
      </c>
      <c r="AV1253" t="e">
        <f t="shared" si="860"/>
        <v>#DIV/0!</v>
      </c>
      <c r="AW1253" t="e">
        <f t="shared" si="874"/>
        <v>#DIV/0!</v>
      </c>
      <c r="AX1253" t="e">
        <f t="shared" si="873"/>
        <v>#DIV/0!</v>
      </c>
      <c r="AY1253" t="e">
        <f t="shared" si="878"/>
        <v>#DIV/0!</v>
      </c>
      <c r="AZ1253" t="e">
        <f t="shared" si="877"/>
        <v>#DIV/0!</v>
      </c>
    </row>
    <row r="1254" spans="7:52" x14ac:dyDescent="0.3">
      <c r="G1254" s="1" t="str">
        <f t="shared" si="859"/>
        <v/>
      </c>
      <c r="H1254" s="2" t="str">
        <f t="shared" si="872"/>
        <v/>
      </c>
      <c r="I1254" s="6" t="str" cm="1">
        <f t="array" ref="I1254">_xlfn.IFS(AND(G1253&lt;H1253,G1254&gt;H1254),"BUY", AND(G1253&gt;H1253,G1254&lt;H1254),"SELL",TRUE,"")</f>
        <v/>
      </c>
      <c r="J1254" s="1">
        <f t="shared" ca="1" si="838"/>
        <v>0</v>
      </c>
      <c r="K1254" s="3" t="str">
        <f t="shared" ca="1" si="852"/>
        <v/>
      </c>
      <c r="L1254" s="3" t="str">
        <f t="shared" si="853"/>
        <v/>
      </c>
      <c r="M1254" s="3" t="str">
        <f t="shared" si="854"/>
        <v/>
      </c>
      <c r="N1254" s="4">
        <f t="shared" si="839"/>
        <v>-1</v>
      </c>
      <c r="O1254" s="2" t="str">
        <f t="shared" si="855"/>
        <v/>
      </c>
      <c r="P1254" s="1" t="str">
        <f t="shared" si="840"/>
        <v/>
      </c>
      <c r="Q1254" s="1" t="str">
        <f t="shared" si="841"/>
        <v/>
      </c>
      <c r="R1254" s="1" t="str">
        <f>IF(ISBLANK(A1254),"",SUM($Q$2:Q1254))</f>
        <v/>
      </c>
      <c r="S1254" s="1" t="str">
        <f>IF(ISBLANK(A1254),"",SUM($F$2:F1254))</f>
        <v/>
      </c>
      <c r="T1254" s="1" t="str">
        <f t="shared" si="842"/>
        <v/>
      </c>
      <c r="U1254" s="1" t="str">
        <f t="shared" si="843"/>
        <v/>
      </c>
      <c r="V1254" s="17">
        <f t="shared" si="844"/>
        <v>0</v>
      </c>
      <c r="W1254" s="17">
        <f t="shared" si="845"/>
        <v>0</v>
      </c>
      <c r="X1254" s="17">
        <f t="shared" si="846"/>
        <v>0</v>
      </c>
      <c r="Y1254" s="22">
        <f t="shared" si="876"/>
        <v>0</v>
      </c>
      <c r="Z1254" s="22">
        <f t="shared" si="876"/>
        <v>0</v>
      </c>
      <c r="AA1254" s="22">
        <f t="shared" si="876"/>
        <v>0</v>
      </c>
      <c r="AB1254" s="23" t="str">
        <f t="shared" si="866"/>
        <v/>
      </c>
      <c r="AC1254" s="23" t="str">
        <f t="shared" si="867"/>
        <v/>
      </c>
      <c r="AD1254" s="23" t="str">
        <f t="shared" si="868"/>
        <v/>
      </c>
      <c r="AE1254" s="23" t="str">
        <f t="shared" si="869"/>
        <v/>
      </c>
      <c r="AF1254" s="23" t="str">
        <f t="shared" si="870"/>
        <v/>
      </c>
      <c r="AG1254" s="23" t="str">
        <f t="shared" si="875"/>
        <v/>
      </c>
      <c r="AH1254" s="25" t="str">
        <f t="shared" si="847"/>
        <v/>
      </c>
      <c r="AI1254" s="25" t="str">
        <f t="shared" si="848"/>
        <v/>
      </c>
      <c r="AJ1254" s="1" t="str">
        <f t="shared" si="856"/>
        <v/>
      </c>
      <c r="AK1254" s="10" t="e">
        <f t="shared" si="857"/>
        <v>#DIV/0!</v>
      </c>
      <c r="AL1254" s="10" t="e">
        <f t="shared" si="862"/>
        <v>#DIV/0!</v>
      </c>
      <c r="AM1254">
        <f t="shared" si="858"/>
        <v>0</v>
      </c>
      <c r="AN1254">
        <f t="shared" si="849"/>
        <v>0</v>
      </c>
      <c r="AO1254">
        <f t="shared" si="850"/>
        <v>0</v>
      </c>
      <c r="AP1254">
        <f t="shared" ca="1" si="836"/>
        <v>1.5450882172816919E-5</v>
      </c>
      <c r="AQ1254">
        <f t="shared" ca="1" si="836"/>
        <v>2.827882571782981E-4</v>
      </c>
      <c r="AR1254">
        <f t="shared" ca="1" si="863"/>
        <v>5.4637637103421635E-2</v>
      </c>
      <c r="AS1254">
        <f t="shared" ca="1" si="864"/>
        <v>5.1807023740860103</v>
      </c>
      <c r="AT1254">
        <f t="shared" si="851"/>
        <v>0</v>
      </c>
      <c r="AU1254">
        <f t="shared" ca="1" si="865"/>
        <v>5.7823634961344942E-5</v>
      </c>
      <c r="AV1254" t="e">
        <f t="shared" si="860"/>
        <v>#DIV/0!</v>
      </c>
      <c r="AW1254" t="e">
        <f t="shared" si="874"/>
        <v>#DIV/0!</v>
      </c>
      <c r="AX1254" t="e">
        <f t="shared" si="873"/>
        <v>#DIV/0!</v>
      </c>
      <c r="AY1254" t="e">
        <f t="shared" si="878"/>
        <v>#DIV/0!</v>
      </c>
      <c r="AZ1254" t="e">
        <f t="shared" si="877"/>
        <v>#DIV/0!</v>
      </c>
    </row>
    <row r="1255" spans="7:52" x14ac:dyDescent="0.3">
      <c r="G1255" s="1" t="str">
        <f t="shared" si="859"/>
        <v/>
      </c>
      <c r="H1255" s="2" t="str">
        <f t="shared" si="872"/>
        <v/>
      </c>
      <c r="I1255" s="6" t="str" cm="1">
        <f t="array" ref="I1255">_xlfn.IFS(AND(G1254&lt;H1254,G1255&gt;H1255),"BUY", AND(G1254&gt;H1254,G1255&lt;H1255),"SELL",TRUE,"")</f>
        <v/>
      </c>
      <c r="J1255" s="1">
        <f t="shared" ca="1" si="838"/>
        <v>0</v>
      </c>
      <c r="K1255" s="3" t="str">
        <f t="shared" ca="1" si="852"/>
        <v/>
      </c>
      <c r="L1255" s="3" t="str">
        <f t="shared" si="853"/>
        <v/>
      </c>
      <c r="M1255" s="3" t="str">
        <f t="shared" si="854"/>
        <v/>
      </c>
      <c r="N1255" s="4">
        <f t="shared" si="839"/>
        <v>-1</v>
      </c>
      <c r="O1255" s="2" t="str">
        <f t="shared" si="855"/>
        <v/>
      </c>
      <c r="P1255" s="1" t="str">
        <f t="shared" si="840"/>
        <v/>
      </c>
      <c r="Q1255" s="1" t="str">
        <f t="shared" si="841"/>
        <v/>
      </c>
      <c r="R1255" s="1" t="str">
        <f>IF(ISBLANK(A1255),"",SUM($Q$2:Q1255))</f>
        <v/>
      </c>
      <c r="S1255" s="1" t="str">
        <f>IF(ISBLANK(A1255),"",SUM($F$2:F1255))</f>
        <v/>
      </c>
      <c r="T1255" s="1" t="str">
        <f t="shared" si="842"/>
        <v/>
      </c>
      <c r="U1255" s="1" t="str">
        <f t="shared" si="843"/>
        <v/>
      </c>
      <c r="V1255" s="17">
        <f t="shared" si="844"/>
        <v>0</v>
      </c>
      <c r="W1255" s="17">
        <f t="shared" si="845"/>
        <v>0</v>
      </c>
      <c r="X1255" s="17">
        <f t="shared" si="846"/>
        <v>0</v>
      </c>
      <c r="Y1255" s="22">
        <f t="shared" si="876"/>
        <v>0</v>
      </c>
      <c r="Z1255" s="22">
        <f t="shared" si="876"/>
        <v>0</v>
      </c>
      <c r="AA1255" s="22">
        <f t="shared" si="876"/>
        <v>0</v>
      </c>
      <c r="AB1255" s="23" t="str">
        <f t="shared" si="866"/>
        <v/>
      </c>
      <c r="AC1255" s="23" t="str">
        <f t="shared" si="867"/>
        <v/>
      </c>
      <c r="AD1255" s="23" t="str">
        <f t="shared" si="868"/>
        <v/>
      </c>
      <c r="AE1255" s="23" t="str">
        <f t="shared" si="869"/>
        <v/>
      </c>
      <c r="AF1255" s="23" t="str">
        <f t="shared" si="870"/>
        <v/>
      </c>
      <c r="AG1255" s="23" t="str">
        <f t="shared" si="875"/>
        <v/>
      </c>
      <c r="AH1255" s="25" t="str">
        <f t="shared" si="847"/>
        <v/>
      </c>
      <c r="AI1255" s="25" t="str">
        <f t="shared" si="848"/>
        <v/>
      </c>
      <c r="AJ1255" s="1" t="str">
        <f t="shared" si="856"/>
        <v/>
      </c>
      <c r="AK1255" s="10" t="e">
        <f t="shared" si="857"/>
        <v>#DIV/0!</v>
      </c>
      <c r="AL1255" s="10" t="e">
        <f t="shared" si="862"/>
        <v>#DIV/0!</v>
      </c>
      <c r="AM1255">
        <f t="shared" si="858"/>
        <v>0</v>
      </c>
      <c r="AN1255">
        <f t="shared" si="849"/>
        <v>0</v>
      </c>
      <c r="AO1255">
        <f t="shared" si="850"/>
        <v>0</v>
      </c>
      <c r="AP1255">
        <f t="shared" ca="1" si="836"/>
        <v>1.4347247731901426E-5</v>
      </c>
      <c r="AQ1255">
        <f t="shared" ca="1" si="836"/>
        <v>2.6258909595127679E-4</v>
      </c>
      <c r="AR1255">
        <f t="shared" ca="1" si="863"/>
        <v>5.4637637103421642E-2</v>
      </c>
      <c r="AS1255">
        <f t="shared" ca="1" si="864"/>
        <v>5.1807023740860103</v>
      </c>
      <c r="AT1255">
        <f t="shared" si="851"/>
        <v>0</v>
      </c>
      <c r="AU1255">
        <f t="shared" ca="1" si="865"/>
        <v>5.3693375321248875E-5</v>
      </c>
      <c r="AV1255" t="e">
        <f t="shared" si="860"/>
        <v>#DIV/0!</v>
      </c>
      <c r="AW1255" t="e">
        <f t="shared" si="874"/>
        <v>#DIV/0!</v>
      </c>
      <c r="AX1255" t="e">
        <f t="shared" si="873"/>
        <v>#DIV/0!</v>
      </c>
      <c r="AY1255" t="e">
        <f t="shared" si="878"/>
        <v>#DIV/0!</v>
      </c>
      <c r="AZ1255" t="e">
        <f t="shared" si="877"/>
        <v>#DIV/0!</v>
      </c>
    </row>
    <row r="1256" spans="7:52" x14ac:dyDescent="0.3">
      <c r="G1256" s="1" t="str">
        <f t="shared" si="859"/>
        <v/>
      </c>
      <c r="H1256" s="2" t="str">
        <f t="shared" si="872"/>
        <v/>
      </c>
      <c r="I1256" s="6" t="str" cm="1">
        <f t="array" ref="I1256">_xlfn.IFS(AND(G1255&lt;H1255,G1256&gt;H1256),"BUY", AND(G1255&gt;H1255,G1256&lt;H1256),"SELL",TRUE,"")</f>
        <v/>
      </c>
      <c r="J1256" s="1">
        <f t="shared" ca="1" si="838"/>
        <v>0</v>
      </c>
      <c r="K1256" s="3" t="str">
        <f t="shared" ca="1" si="852"/>
        <v/>
      </c>
      <c r="L1256" s="3" t="str">
        <f t="shared" si="853"/>
        <v/>
      </c>
      <c r="M1256" s="3" t="str">
        <f t="shared" si="854"/>
        <v/>
      </c>
      <c r="N1256" s="4">
        <f t="shared" si="839"/>
        <v>-1</v>
      </c>
      <c r="O1256" s="2" t="str">
        <f t="shared" si="855"/>
        <v/>
      </c>
      <c r="P1256" s="1" t="str">
        <f t="shared" si="840"/>
        <v/>
      </c>
      <c r="Q1256" s="1" t="str">
        <f t="shared" si="841"/>
        <v/>
      </c>
      <c r="R1256" s="1" t="str">
        <f>IF(ISBLANK(A1256),"",SUM($Q$2:Q1256))</f>
        <v/>
      </c>
      <c r="S1256" s="1" t="str">
        <f>IF(ISBLANK(A1256),"",SUM($F$2:F1256))</f>
        <v/>
      </c>
      <c r="T1256" s="1" t="str">
        <f t="shared" si="842"/>
        <v/>
      </c>
      <c r="U1256" s="1" t="str">
        <f t="shared" si="843"/>
        <v/>
      </c>
      <c r="V1256" s="17">
        <f t="shared" si="844"/>
        <v>0</v>
      </c>
      <c r="W1256" s="17">
        <f t="shared" si="845"/>
        <v>0</v>
      </c>
      <c r="X1256" s="17">
        <f t="shared" si="846"/>
        <v>0</v>
      </c>
      <c r="Y1256" s="22">
        <f t="shared" si="876"/>
        <v>0</v>
      </c>
      <c r="Z1256" s="22">
        <f t="shared" si="876"/>
        <v>0</v>
      </c>
      <c r="AA1256" s="22">
        <f t="shared" si="876"/>
        <v>0</v>
      </c>
      <c r="AB1256" s="23" t="str">
        <f t="shared" si="866"/>
        <v/>
      </c>
      <c r="AC1256" s="23" t="str">
        <f t="shared" si="867"/>
        <v/>
      </c>
      <c r="AD1256" s="23" t="str">
        <f t="shared" si="868"/>
        <v/>
      </c>
      <c r="AE1256" s="23" t="str">
        <f t="shared" si="869"/>
        <v/>
      </c>
      <c r="AF1256" s="23" t="str">
        <f t="shared" si="870"/>
        <v/>
      </c>
      <c r="AG1256" s="23" t="str">
        <f t="shared" si="875"/>
        <v/>
      </c>
      <c r="AH1256" s="25" t="str">
        <f t="shared" si="847"/>
        <v/>
      </c>
      <c r="AI1256" s="25" t="str">
        <f t="shared" si="848"/>
        <v/>
      </c>
      <c r="AJ1256" s="1" t="str">
        <f t="shared" si="856"/>
        <v/>
      </c>
      <c r="AK1256" s="10" t="e">
        <f t="shared" si="857"/>
        <v>#DIV/0!</v>
      </c>
      <c r="AL1256" s="10" t="e">
        <f t="shared" si="862"/>
        <v>#DIV/0!</v>
      </c>
      <c r="AM1256">
        <f t="shared" si="858"/>
        <v>0</v>
      </c>
      <c r="AN1256">
        <f t="shared" si="849"/>
        <v>0</v>
      </c>
      <c r="AO1256">
        <f t="shared" si="850"/>
        <v>0</v>
      </c>
      <c r="AP1256">
        <f t="shared" ca="1" si="836"/>
        <v>1.3322444322479895E-5</v>
      </c>
      <c r="AQ1256">
        <f t="shared" ca="1" si="836"/>
        <v>2.4383273195475704E-4</v>
      </c>
      <c r="AR1256">
        <f t="shared" ca="1" si="863"/>
        <v>5.4637637103421635E-2</v>
      </c>
      <c r="AS1256">
        <f t="shared" ca="1" si="864"/>
        <v>5.1807023740860103</v>
      </c>
      <c r="AT1256">
        <f t="shared" si="851"/>
        <v>0</v>
      </c>
      <c r="AU1256">
        <f t="shared" ca="1" si="865"/>
        <v>4.9858134226873949E-5</v>
      </c>
      <c r="AV1256" t="e">
        <f t="shared" si="860"/>
        <v>#DIV/0!</v>
      </c>
      <c r="AW1256" t="e">
        <f t="shared" si="874"/>
        <v>#DIV/0!</v>
      </c>
      <c r="AX1256" t="e">
        <f t="shared" si="873"/>
        <v>#DIV/0!</v>
      </c>
      <c r="AY1256" t="e">
        <f t="shared" si="878"/>
        <v>#DIV/0!</v>
      </c>
      <c r="AZ1256" t="e">
        <f t="shared" si="877"/>
        <v>#DIV/0!</v>
      </c>
    </row>
    <row r="1257" spans="7:52" x14ac:dyDescent="0.3">
      <c r="G1257" s="1" t="str">
        <f t="shared" si="859"/>
        <v/>
      </c>
      <c r="H1257" s="2" t="str">
        <f t="shared" si="872"/>
        <v/>
      </c>
      <c r="I1257" s="6" t="str" cm="1">
        <f t="array" ref="I1257">_xlfn.IFS(AND(G1256&lt;H1256,G1257&gt;H1257),"BUY", AND(G1256&gt;H1256,G1257&lt;H1257),"SELL",TRUE,"")</f>
        <v/>
      </c>
      <c r="J1257" s="1">
        <f t="shared" ca="1" si="838"/>
        <v>0</v>
      </c>
      <c r="K1257" s="3" t="str">
        <f t="shared" ca="1" si="852"/>
        <v/>
      </c>
      <c r="L1257" s="3" t="str">
        <f t="shared" si="853"/>
        <v/>
      </c>
      <c r="M1257" s="3" t="str">
        <f t="shared" si="854"/>
        <v/>
      </c>
      <c r="N1257" s="4">
        <f t="shared" si="839"/>
        <v>-1</v>
      </c>
      <c r="O1257" s="2" t="str">
        <f t="shared" si="855"/>
        <v/>
      </c>
      <c r="P1257" s="1" t="str">
        <f t="shared" si="840"/>
        <v/>
      </c>
      <c r="Q1257" s="1" t="str">
        <f t="shared" si="841"/>
        <v/>
      </c>
      <c r="R1257" s="1" t="str">
        <f>IF(ISBLANK(A1257),"",SUM($Q$2:Q1257))</f>
        <v/>
      </c>
      <c r="S1257" s="1" t="str">
        <f>IF(ISBLANK(A1257),"",SUM($F$2:F1257))</f>
        <v/>
      </c>
      <c r="T1257" s="1" t="str">
        <f t="shared" si="842"/>
        <v/>
      </c>
      <c r="U1257" s="1" t="str">
        <f t="shared" si="843"/>
        <v/>
      </c>
      <c r="V1257" s="17">
        <f t="shared" si="844"/>
        <v>0</v>
      </c>
      <c r="W1257" s="17">
        <f t="shared" si="845"/>
        <v>0</v>
      </c>
      <c r="X1257" s="17">
        <f t="shared" si="846"/>
        <v>0</v>
      </c>
      <c r="Y1257" s="22">
        <f t="shared" si="876"/>
        <v>0</v>
      </c>
      <c r="Z1257" s="22">
        <f t="shared" si="876"/>
        <v>0</v>
      </c>
      <c r="AA1257" s="22">
        <f t="shared" si="876"/>
        <v>0</v>
      </c>
      <c r="AB1257" s="23" t="str">
        <f t="shared" si="866"/>
        <v/>
      </c>
      <c r="AC1257" s="23" t="str">
        <f t="shared" si="867"/>
        <v/>
      </c>
      <c r="AD1257" s="23" t="str">
        <f t="shared" si="868"/>
        <v/>
      </c>
      <c r="AE1257" s="23" t="str">
        <f t="shared" si="869"/>
        <v/>
      </c>
      <c r="AF1257" s="23" t="str">
        <f t="shared" si="870"/>
        <v/>
      </c>
      <c r="AG1257" s="23" t="str">
        <f t="shared" si="875"/>
        <v/>
      </c>
      <c r="AH1257" s="25" t="str">
        <f t="shared" si="847"/>
        <v/>
      </c>
      <c r="AI1257" s="25" t="str">
        <f t="shared" si="848"/>
        <v/>
      </c>
      <c r="AJ1257" s="1" t="str">
        <f t="shared" si="856"/>
        <v/>
      </c>
      <c r="AK1257" s="10" t="e">
        <f t="shared" si="857"/>
        <v>#DIV/0!</v>
      </c>
      <c r="AL1257" s="10" t="e">
        <f t="shared" si="862"/>
        <v>#DIV/0!</v>
      </c>
      <c r="AM1257">
        <f t="shared" si="858"/>
        <v>0</v>
      </c>
      <c r="AN1257">
        <f t="shared" si="849"/>
        <v>0</v>
      </c>
      <c r="AO1257">
        <f t="shared" si="850"/>
        <v>0</v>
      </c>
      <c r="AP1257">
        <f t="shared" ca="1" si="836"/>
        <v>1.2370841156588474E-5</v>
      </c>
      <c r="AQ1257">
        <f t="shared" ca="1" si="836"/>
        <v>2.2641610824370296E-4</v>
      </c>
      <c r="AR1257">
        <f t="shared" ca="1" si="863"/>
        <v>5.4637637103421635E-2</v>
      </c>
      <c r="AS1257">
        <f t="shared" ca="1" si="864"/>
        <v>5.1807023740860103</v>
      </c>
      <c r="AT1257">
        <f t="shared" si="851"/>
        <v>0</v>
      </c>
      <c r="AU1257">
        <f t="shared" ca="1" si="865"/>
        <v>4.6296838924954379E-5</v>
      </c>
      <c r="AV1257" t="e">
        <f t="shared" si="860"/>
        <v>#DIV/0!</v>
      </c>
      <c r="AW1257" t="e">
        <f t="shared" si="874"/>
        <v>#DIV/0!</v>
      </c>
      <c r="AX1257" t="e">
        <f t="shared" si="873"/>
        <v>#DIV/0!</v>
      </c>
      <c r="AY1257" t="e">
        <f t="shared" si="878"/>
        <v>#DIV/0!</v>
      </c>
      <c r="AZ1257" t="e">
        <f t="shared" si="877"/>
        <v>#DIV/0!</v>
      </c>
    </row>
    <row r="1258" spans="7:52" x14ac:dyDescent="0.3">
      <c r="G1258" s="1" t="str">
        <f t="shared" si="859"/>
        <v/>
      </c>
      <c r="H1258" s="2" t="str">
        <f t="shared" si="872"/>
        <v/>
      </c>
      <c r="I1258" s="6" t="str" cm="1">
        <f t="array" ref="I1258">_xlfn.IFS(AND(G1257&lt;H1257,G1258&gt;H1258),"BUY", AND(G1257&gt;H1257,G1258&lt;H1258),"SELL",TRUE,"")</f>
        <v/>
      </c>
      <c r="J1258" s="1">
        <f t="shared" ca="1" si="838"/>
        <v>0</v>
      </c>
      <c r="K1258" s="3" t="str">
        <f t="shared" ca="1" si="852"/>
        <v/>
      </c>
      <c r="L1258" s="3" t="str">
        <f t="shared" si="853"/>
        <v/>
      </c>
      <c r="M1258" s="3" t="str">
        <f t="shared" si="854"/>
        <v/>
      </c>
      <c r="N1258" s="4">
        <f t="shared" si="839"/>
        <v>-1</v>
      </c>
      <c r="O1258" s="2" t="str">
        <f t="shared" si="855"/>
        <v/>
      </c>
      <c r="P1258" s="1" t="str">
        <f t="shared" si="840"/>
        <v/>
      </c>
      <c r="Q1258" s="1" t="str">
        <f t="shared" si="841"/>
        <v/>
      </c>
      <c r="R1258" s="1" t="str">
        <f>IF(ISBLANK(A1258),"",SUM($Q$2:Q1258))</f>
        <v/>
      </c>
      <c r="S1258" s="1" t="str">
        <f>IF(ISBLANK(A1258),"",SUM($F$2:F1258))</f>
        <v/>
      </c>
      <c r="T1258" s="1" t="str">
        <f t="shared" si="842"/>
        <v/>
      </c>
      <c r="U1258" s="1" t="str">
        <f t="shared" si="843"/>
        <v/>
      </c>
      <c r="V1258" s="17">
        <f t="shared" si="844"/>
        <v>0</v>
      </c>
      <c r="W1258" s="17">
        <f t="shared" si="845"/>
        <v>0</v>
      </c>
      <c r="X1258" s="17">
        <f t="shared" si="846"/>
        <v>0</v>
      </c>
      <c r="Y1258" s="22">
        <f t="shared" si="876"/>
        <v>0</v>
      </c>
      <c r="Z1258" s="22">
        <f t="shared" si="876"/>
        <v>0</v>
      </c>
      <c r="AA1258" s="22">
        <f t="shared" si="876"/>
        <v>0</v>
      </c>
      <c r="AB1258" s="23" t="str">
        <f t="shared" si="866"/>
        <v/>
      </c>
      <c r="AC1258" s="23" t="str">
        <f t="shared" si="867"/>
        <v/>
      </c>
      <c r="AD1258" s="23" t="str">
        <f t="shared" si="868"/>
        <v/>
      </c>
      <c r="AE1258" s="23" t="str">
        <f t="shared" si="869"/>
        <v/>
      </c>
      <c r="AF1258" s="23" t="str">
        <f t="shared" si="870"/>
        <v/>
      </c>
      <c r="AG1258" s="23" t="str">
        <f t="shared" si="875"/>
        <v/>
      </c>
      <c r="AH1258" s="25" t="str">
        <f t="shared" si="847"/>
        <v/>
      </c>
      <c r="AI1258" s="25" t="str">
        <f t="shared" si="848"/>
        <v/>
      </c>
      <c r="AJ1258" s="1" t="str">
        <f t="shared" si="856"/>
        <v/>
      </c>
      <c r="AK1258" s="10" t="e">
        <f t="shared" si="857"/>
        <v>#DIV/0!</v>
      </c>
      <c r="AL1258" s="10" t="e">
        <f t="shared" si="862"/>
        <v>#DIV/0!</v>
      </c>
      <c r="AM1258">
        <f t="shared" si="858"/>
        <v>0</v>
      </c>
      <c r="AN1258">
        <f t="shared" si="849"/>
        <v>0</v>
      </c>
      <c r="AO1258">
        <f t="shared" si="850"/>
        <v>0</v>
      </c>
      <c r="AP1258">
        <f t="shared" ca="1" si="836"/>
        <v>1.1487209645403583E-5</v>
      </c>
      <c r="AQ1258">
        <f t="shared" ca="1" si="836"/>
        <v>2.1024352908343848E-4</v>
      </c>
      <c r="AR1258">
        <f t="shared" ca="1" si="863"/>
        <v>5.4637637103421635E-2</v>
      </c>
      <c r="AS1258">
        <f t="shared" ca="1" si="864"/>
        <v>5.1807023740860103</v>
      </c>
      <c r="AT1258">
        <f t="shared" si="851"/>
        <v>0</v>
      </c>
      <c r="AU1258">
        <f t="shared" ca="1" si="865"/>
        <v>4.2989921858886208E-5</v>
      </c>
      <c r="AV1258" t="e">
        <f t="shared" si="860"/>
        <v>#DIV/0!</v>
      </c>
      <c r="AW1258" t="e">
        <f t="shared" si="874"/>
        <v>#DIV/0!</v>
      </c>
      <c r="AX1258" t="e">
        <f t="shared" si="873"/>
        <v>#DIV/0!</v>
      </c>
      <c r="AY1258" t="e">
        <f t="shared" si="878"/>
        <v>#DIV/0!</v>
      </c>
      <c r="AZ1258" t="e">
        <f t="shared" si="877"/>
        <v>#DIV/0!</v>
      </c>
    </row>
    <row r="1259" spans="7:52" x14ac:dyDescent="0.3">
      <c r="G1259" s="1" t="str">
        <f t="shared" si="859"/>
        <v/>
      </c>
      <c r="H1259" s="2" t="str">
        <f t="shared" si="872"/>
        <v/>
      </c>
      <c r="I1259" s="6" t="str" cm="1">
        <f t="array" ref="I1259">_xlfn.IFS(AND(G1258&lt;H1258,G1259&gt;H1259),"BUY", AND(G1258&gt;H1258,G1259&lt;H1259),"SELL",TRUE,"")</f>
        <v/>
      </c>
      <c r="J1259" s="1">
        <f t="shared" ca="1" si="838"/>
        <v>0</v>
      </c>
      <c r="K1259" s="3" t="str">
        <f t="shared" ca="1" si="852"/>
        <v/>
      </c>
      <c r="L1259" s="3" t="str">
        <f t="shared" si="853"/>
        <v/>
      </c>
      <c r="M1259" s="3" t="str">
        <f t="shared" si="854"/>
        <v/>
      </c>
      <c r="N1259" s="4">
        <f t="shared" si="839"/>
        <v>-1</v>
      </c>
      <c r="O1259" s="2" t="str">
        <f t="shared" si="855"/>
        <v/>
      </c>
      <c r="P1259" s="1" t="str">
        <f t="shared" si="840"/>
        <v/>
      </c>
      <c r="Q1259" s="1" t="str">
        <f t="shared" si="841"/>
        <v/>
      </c>
      <c r="R1259" s="1" t="str">
        <f>IF(ISBLANK(A1259),"",SUM($Q$2:Q1259))</f>
        <v/>
      </c>
      <c r="S1259" s="1" t="str">
        <f>IF(ISBLANK(A1259),"",SUM($F$2:F1259))</f>
        <v/>
      </c>
      <c r="T1259" s="1" t="str">
        <f t="shared" si="842"/>
        <v/>
      </c>
      <c r="U1259" s="1" t="str">
        <f t="shared" si="843"/>
        <v/>
      </c>
      <c r="V1259" s="17">
        <f t="shared" si="844"/>
        <v>0</v>
      </c>
      <c r="W1259" s="17">
        <f t="shared" si="845"/>
        <v>0</v>
      </c>
      <c r="X1259" s="17">
        <f t="shared" si="846"/>
        <v>0</v>
      </c>
      <c r="Y1259" s="22">
        <f t="shared" si="876"/>
        <v>0</v>
      </c>
      <c r="Z1259" s="22">
        <f t="shared" si="876"/>
        <v>0</v>
      </c>
      <c r="AA1259" s="22">
        <f t="shared" si="876"/>
        <v>0</v>
      </c>
      <c r="AB1259" s="23" t="str">
        <f t="shared" si="866"/>
        <v/>
      </c>
      <c r="AC1259" s="23" t="str">
        <f t="shared" si="867"/>
        <v/>
      </c>
      <c r="AD1259" s="23" t="str">
        <f t="shared" si="868"/>
        <v/>
      </c>
      <c r="AE1259" s="23" t="str">
        <f t="shared" si="869"/>
        <v/>
      </c>
      <c r="AF1259" s="23" t="str">
        <f t="shared" si="870"/>
        <v/>
      </c>
      <c r="AG1259" s="23" t="str">
        <f t="shared" si="875"/>
        <v/>
      </c>
      <c r="AH1259" s="25" t="str">
        <f t="shared" si="847"/>
        <v/>
      </c>
      <c r="AI1259" s="25" t="str">
        <f t="shared" si="848"/>
        <v/>
      </c>
      <c r="AJ1259" s="1" t="str">
        <f t="shared" si="856"/>
        <v/>
      </c>
      <c r="AK1259" s="10" t="e">
        <f t="shared" si="857"/>
        <v>#DIV/0!</v>
      </c>
      <c r="AL1259" s="10" t="e">
        <f t="shared" si="862"/>
        <v>#DIV/0!</v>
      </c>
      <c r="AM1259">
        <f t="shared" si="858"/>
        <v>0</v>
      </c>
      <c r="AN1259">
        <f t="shared" si="849"/>
        <v>0</v>
      </c>
      <c r="AO1259">
        <f t="shared" si="850"/>
        <v>0</v>
      </c>
      <c r="AP1259">
        <f t="shared" ca="1" si="836"/>
        <v>1.06666946707319E-5</v>
      </c>
      <c r="AQ1259">
        <f t="shared" ca="1" si="836"/>
        <v>1.9522613414890716E-4</v>
      </c>
      <c r="AR1259">
        <f t="shared" ca="1" si="863"/>
        <v>5.4637637103421642E-2</v>
      </c>
      <c r="AS1259">
        <f t="shared" ca="1" si="864"/>
        <v>5.1807023740860103</v>
      </c>
      <c r="AT1259">
        <f t="shared" si="851"/>
        <v>0</v>
      </c>
      <c r="AU1259">
        <f t="shared" ca="1" si="865"/>
        <v>3.9919213154680052E-5</v>
      </c>
      <c r="AV1259" t="e">
        <f t="shared" si="860"/>
        <v>#DIV/0!</v>
      </c>
      <c r="AW1259" t="e">
        <f t="shared" si="874"/>
        <v>#DIV/0!</v>
      </c>
      <c r="AX1259" t="e">
        <f t="shared" si="873"/>
        <v>#DIV/0!</v>
      </c>
      <c r="AY1259" t="e">
        <f t="shared" si="878"/>
        <v>#DIV/0!</v>
      </c>
      <c r="AZ1259" t="e">
        <f t="shared" si="877"/>
        <v>#DIV/0!</v>
      </c>
    </row>
    <row r="1260" spans="7:52" x14ac:dyDescent="0.3">
      <c r="G1260" s="1" t="str">
        <f t="shared" si="859"/>
        <v/>
      </c>
      <c r="H1260" s="2" t="str">
        <f t="shared" si="872"/>
        <v/>
      </c>
      <c r="I1260" s="6" t="str" cm="1">
        <f t="array" ref="I1260">_xlfn.IFS(AND(G1259&lt;H1259,G1260&gt;H1260),"BUY", AND(G1259&gt;H1259,G1260&lt;H1260),"SELL",TRUE,"")</f>
        <v/>
      </c>
      <c r="J1260" s="1">
        <f t="shared" ca="1" si="838"/>
        <v>0</v>
      </c>
      <c r="K1260" s="3" t="str">
        <f t="shared" ca="1" si="852"/>
        <v/>
      </c>
      <c r="L1260" s="3" t="str">
        <f t="shared" si="853"/>
        <v/>
      </c>
      <c r="M1260" s="3" t="str">
        <f t="shared" si="854"/>
        <v/>
      </c>
      <c r="N1260" s="4">
        <f t="shared" si="839"/>
        <v>-1</v>
      </c>
      <c r="O1260" s="2" t="str">
        <f t="shared" si="855"/>
        <v/>
      </c>
      <c r="P1260" s="1" t="str">
        <f t="shared" si="840"/>
        <v/>
      </c>
      <c r="Q1260" s="1" t="str">
        <f t="shared" si="841"/>
        <v/>
      </c>
      <c r="R1260" s="1" t="str">
        <f>IF(ISBLANK(A1260),"",SUM($Q$2:Q1260))</f>
        <v/>
      </c>
      <c r="S1260" s="1" t="str">
        <f>IF(ISBLANK(A1260),"",SUM($F$2:F1260))</f>
        <v/>
      </c>
      <c r="T1260" s="1" t="str">
        <f t="shared" si="842"/>
        <v/>
      </c>
      <c r="U1260" s="1" t="str">
        <f t="shared" si="843"/>
        <v/>
      </c>
      <c r="V1260" s="17">
        <f t="shared" si="844"/>
        <v>0</v>
      </c>
      <c r="W1260" s="17">
        <f t="shared" si="845"/>
        <v>0</v>
      </c>
      <c r="X1260" s="17">
        <f t="shared" si="846"/>
        <v>0</v>
      </c>
      <c r="Y1260" s="22">
        <f t="shared" si="876"/>
        <v>0</v>
      </c>
      <c r="Z1260" s="22">
        <f t="shared" si="876"/>
        <v>0</v>
      </c>
      <c r="AA1260" s="22">
        <f t="shared" si="876"/>
        <v>0</v>
      </c>
      <c r="AB1260" s="23" t="str">
        <f t="shared" si="866"/>
        <v/>
      </c>
      <c r="AC1260" s="23" t="str">
        <f t="shared" si="867"/>
        <v/>
      </c>
      <c r="AD1260" s="23" t="str">
        <f t="shared" si="868"/>
        <v/>
      </c>
      <c r="AE1260" s="23" t="str">
        <f t="shared" si="869"/>
        <v/>
      </c>
      <c r="AF1260" s="23" t="str">
        <f t="shared" si="870"/>
        <v/>
      </c>
      <c r="AG1260" s="23" t="str">
        <f t="shared" si="875"/>
        <v/>
      </c>
      <c r="AH1260" s="25" t="str">
        <f t="shared" si="847"/>
        <v/>
      </c>
      <c r="AI1260" s="25" t="str">
        <f t="shared" si="848"/>
        <v/>
      </c>
      <c r="AJ1260" s="1" t="str">
        <f t="shared" si="856"/>
        <v/>
      </c>
      <c r="AK1260" s="10" t="e">
        <f t="shared" si="857"/>
        <v>#DIV/0!</v>
      </c>
      <c r="AL1260" s="10" t="e">
        <f t="shared" si="862"/>
        <v>#DIV/0!</v>
      </c>
      <c r="AM1260">
        <f t="shared" si="858"/>
        <v>0</v>
      </c>
      <c r="AN1260">
        <f t="shared" si="849"/>
        <v>0</v>
      </c>
      <c r="AO1260">
        <f t="shared" si="850"/>
        <v>0</v>
      </c>
      <c r="AP1260">
        <f t="shared" ca="1" si="836"/>
        <v>9.9047879085367633E-6</v>
      </c>
      <c r="AQ1260">
        <f t="shared" ca="1" si="836"/>
        <v>1.8128141028112807E-4</v>
      </c>
      <c r="AR1260">
        <f t="shared" ca="1" si="863"/>
        <v>5.4637637103421635E-2</v>
      </c>
      <c r="AS1260">
        <f t="shared" ca="1" si="864"/>
        <v>5.1807023740860103</v>
      </c>
      <c r="AT1260">
        <f t="shared" si="851"/>
        <v>0</v>
      </c>
      <c r="AU1260">
        <f t="shared" ca="1" si="865"/>
        <v>3.7067840786488618E-5</v>
      </c>
      <c r="AV1260" t="e">
        <f t="shared" si="860"/>
        <v>#DIV/0!</v>
      </c>
      <c r="AW1260" t="e">
        <f t="shared" si="874"/>
        <v>#DIV/0!</v>
      </c>
      <c r="AX1260" t="e">
        <f t="shared" si="873"/>
        <v>#DIV/0!</v>
      </c>
      <c r="AY1260" t="e">
        <f t="shared" si="878"/>
        <v>#DIV/0!</v>
      </c>
      <c r="AZ1260" t="e">
        <f t="shared" si="877"/>
        <v>#DIV/0!</v>
      </c>
    </row>
    <row r="1261" spans="7:52" x14ac:dyDescent="0.3">
      <c r="G1261" s="1" t="str">
        <f t="shared" si="859"/>
        <v/>
      </c>
      <c r="H1261" s="2" t="str">
        <f t="shared" si="872"/>
        <v/>
      </c>
      <c r="I1261" s="6" t="str" cm="1">
        <f t="array" ref="I1261">_xlfn.IFS(AND(G1260&lt;H1260,G1261&gt;H1261),"BUY", AND(G1260&gt;H1260,G1261&lt;H1261),"SELL",TRUE,"")</f>
        <v/>
      </c>
      <c r="J1261" s="1">
        <f t="shared" ca="1" si="838"/>
        <v>0</v>
      </c>
      <c r="K1261" s="3" t="str">
        <f t="shared" ca="1" si="852"/>
        <v/>
      </c>
      <c r="L1261" s="3" t="str">
        <f t="shared" si="853"/>
        <v/>
      </c>
      <c r="M1261" s="3" t="str">
        <f t="shared" si="854"/>
        <v/>
      </c>
      <c r="N1261" s="4">
        <f t="shared" si="839"/>
        <v>-1</v>
      </c>
      <c r="O1261" s="2" t="str">
        <f t="shared" si="855"/>
        <v/>
      </c>
      <c r="P1261" s="1" t="str">
        <f t="shared" si="840"/>
        <v/>
      </c>
      <c r="Q1261" s="1" t="str">
        <f t="shared" si="841"/>
        <v/>
      </c>
      <c r="R1261" s="1" t="str">
        <f>IF(ISBLANK(A1261),"",SUM($Q$2:Q1261))</f>
        <v/>
      </c>
      <c r="S1261" s="1" t="str">
        <f>IF(ISBLANK(A1261),"",SUM($F$2:F1261))</f>
        <v/>
      </c>
      <c r="T1261" s="1" t="str">
        <f t="shared" si="842"/>
        <v/>
      </c>
      <c r="U1261" s="1" t="str">
        <f t="shared" si="843"/>
        <v/>
      </c>
      <c r="V1261" s="17">
        <f t="shared" si="844"/>
        <v>0</v>
      </c>
      <c r="W1261" s="17">
        <f t="shared" si="845"/>
        <v>0</v>
      </c>
      <c r="X1261" s="17">
        <f t="shared" si="846"/>
        <v>0</v>
      </c>
      <c r="Y1261" s="22">
        <f t="shared" si="876"/>
        <v>0</v>
      </c>
      <c r="Z1261" s="22">
        <f t="shared" si="876"/>
        <v>0</v>
      </c>
      <c r="AA1261" s="22">
        <f t="shared" si="876"/>
        <v>0</v>
      </c>
      <c r="AB1261" s="23" t="str">
        <f t="shared" si="866"/>
        <v/>
      </c>
      <c r="AC1261" s="23" t="str">
        <f t="shared" si="867"/>
        <v/>
      </c>
      <c r="AD1261" s="23" t="str">
        <f t="shared" si="868"/>
        <v/>
      </c>
      <c r="AE1261" s="23" t="str">
        <f t="shared" si="869"/>
        <v/>
      </c>
      <c r="AF1261" s="23" t="str">
        <f t="shared" si="870"/>
        <v/>
      </c>
      <c r="AG1261" s="23" t="str">
        <f t="shared" si="875"/>
        <v/>
      </c>
      <c r="AH1261" s="25" t="str">
        <f t="shared" si="847"/>
        <v/>
      </c>
      <c r="AI1261" s="25" t="str">
        <f t="shared" si="848"/>
        <v/>
      </c>
      <c r="AJ1261" s="1" t="str">
        <f t="shared" si="856"/>
        <v/>
      </c>
      <c r="AK1261" s="10" t="e">
        <f t="shared" si="857"/>
        <v>#DIV/0!</v>
      </c>
      <c r="AL1261" s="10" t="e">
        <f t="shared" si="862"/>
        <v>#DIV/0!</v>
      </c>
      <c r="AM1261">
        <f t="shared" si="858"/>
        <v>0</v>
      </c>
      <c r="AN1261">
        <f t="shared" si="849"/>
        <v>0</v>
      </c>
      <c r="AO1261">
        <f t="shared" si="850"/>
        <v>0</v>
      </c>
      <c r="AP1261">
        <f t="shared" ca="1" si="836"/>
        <v>9.197303057926995E-6</v>
      </c>
      <c r="AQ1261">
        <f t="shared" ca="1" si="836"/>
        <v>1.6833273811819033E-4</v>
      </c>
      <c r="AR1261">
        <f t="shared" ca="1" si="863"/>
        <v>5.4637637103421642E-2</v>
      </c>
      <c r="AS1261">
        <f t="shared" ca="1" si="864"/>
        <v>5.1807023740860103</v>
      </c>
      <c r="AT1261">
        <f t="shared" si="851"/>
        <v>0</v>
      </c>
      <c r="AU1261">
        <f t="shared" ca="1" si="865"/>
        <v>3.4420137873168007E-5</v>
      </c>
      <c r="AV1261" t="e">
        <f t="shared" si="860"/>
        <v>#DIV/0!</v>
      </c>
      <c r="AW1261" t="e">
        <f t="shared" si="874"/>
        <v>#DIV/0!</v>
      </c>
      <c r="AX1261" t="e">
        <f t="shared" si="873"/>
        <v>#DIV/0!</v>
      </c>
      <c r="AY1261" t="e">
        <f t="shared" si="878"/>
        <v>#DIV/0!</v>
      </c>
      <c r="AZ1261" t="e">
        <f t="shared" si="877"/>
        <v>#DIV/0!</v>
      </c>
    </row>
    <row r="1262" spans="7:52" x14ac:dyDescent="0.3">
      <c r="G1262" s="1" t="str">
        <f t="shared" si="859"/>
        <v/>
      </c>
      <c r="H1262" s="2" t="str">
        <f t="shared" si="872"/>
        <v/>
      </c>
      <c r="I1262" s="6" t="str" cm="1">
        <f t="array" ref="I1262">_xlfn.IFS(AND(G1261&lt;H1261,G1262&gt;H1262),"BUY", AND(G1261&gt;H1261,G1262&lt;H1262),"SELL",TRUE,"")</f>
        <v/>
      </c>
      <c r="J1262" s="1">
        <f t="shared" ca="1" si="838"/>
        <v>0</v>
      </c>
      <c r="K1262" s="3" t="str">
        <f t="shared" ca="1" si="852"/>
        <v/>
      </c>
      <c r="L1262" s="3" t="str">
        <f t="shared" si="853"/>
        <v/>
      </c>
      <c r="M1262" s="3" t="str">
        <f t="shared" si="854"/>
        <v/>
      </c>
      <c r="N1262" s="4">
        <f t="shared" si="839"/>
        <v>-1</v>
      </c>
      <c r="O1262" s="2" t="str">
        <f t="shared" si="855"/>
        <v/>
      </c>
      <c r="P1262" s="1" t="str">
        <f t="shared" si="840"/>
        <v/>
      </c>
      <c r="Q1262" s="1" t="str">
        <f t="shared" si="841"/>
        <v/>
      </c>
      <c r="R1262" s="1" t="str">
        <f>IF(ISBLANK(A1262),"",SUM($Q$2:Q1262))</f>
        <v/>
      </c>
      <c r="S1262" s="1" t="str">
        <f>IF(ISBLANK(A1262),"",SUM($F$2:F1262))</f>
        <v/>
      </c>
      <c r="T1262" s="1" t="str">
        <f t="shared" si="842"/>
        <v/>
      </c>
      <c r="U1262" s="1" t="str">
        <f t="shared" si="843"/>
        <v/>
      </c>
      <c r="V1262" s="17">
        <f t="shared" si="844"/>
        <v>0</v>
      </c>
      <c r="W1262" s="17">
        <f t="shared" si="845"/>
        <v>0</v>
      </c>
      <c r="X1262" s="17">
        <f t="shared" si="846"/>
        <v>0</v>
      </c>
      <c r="Y1262" s="22">
        <f t="shared" si="876"/>
        <v>0</v>
      </c>
      <c r="Z1262" s="22">
        <f t="shared" si="876"/>
        <v>0</v>
      </c>
      <c r="AA1262" s="22">
        <f t="shared" si="876"/>
        <v>0</v>
      </c>
      <c r="AB1262" s="23" t="str">
        <f t="shared" si="866"/>
        <v/>
      </c>
      <c r="AC1262" s="23" t="str">
        <f t="shared" si="867"/>
        <v/>
      </c>
      <c r="AD1262" s="23" t="str">
        <f t="shared" si="868"/>
        <v/>
      </c>
      <c r="AE1262" s="23" t="str">
        <f t="shared" si="869"/>
        <v/>
      </c>
      <c r="AF1262" s="23" t="str">
        <f t="shared" si="870"/>
        <v/>
      </c>
      <c r="AG1262" s="23" t="str">
        <f t="shared" si="875"/>
        <v/>
      </c>
      <c r="AH1262" s="25" t="str">
        <f t="shared" si="847"/>
        <v/>
      </c>
      <c r="AI1262" s="25" t="str">
        <f t="shared" si="848"/>
        <v/>
      </c>
      <c r="AJ1262" s="1" t="str">
        <f t="shared" si="856"/>
        <v/>
      </c>
      <c r="AK1262" s="10" t="e">
        <f t="shared" si="857"/>
        <v>#DIV/0!</v>
      </c>
      <c r="AL1262" s="10" t="e">
        <f t="shared" si="862"/>
        <v>#DIV/0!</v>
      </c>
      <c r="AM1262">
        <f t="shared" si="858"/>
        <v>0</v>
      </c>
      <c r="AN1262">
        <f t="shared" si="849"/>
        <v>0</v>
      </c>
      <c r="AO1262">
        <f t="shared" si="850"/>
        <v>0</v>
      </c>
      <c r="AP1262">
        <f t="shared" ca="1" si="836"/>
        <v>8.5403528395036383E-6</v>
      </c>
      <c r="AQ1262">
        <f t="shared" ca="1" si="836"/>
        <v>1.5630897110974817E-4</v>
      </c>
      <c r="AR1262">
        <f t="shared" ca="1" si="863"/>
        <v>5.4637637103421642E-2</v>
      </c>
      <c r="AS1262">
        <f t="shared" ca="1" si="864"/>
        <v>5.1807023740860103</v>
      </c>
      <c r="AT1262">
        <f t="shared" si="851"/>
        <v>0</v>
      </c>
      <c r="AU1262">
        <f t="shared" ca="1" si="865"/>
        <v>3.196155659651315E-5</v>
      </c>
      <c r="AV1262" t="e">
        <f t="shared" si="860"/>
        <v>#DIV/0!</v>
      </c>
      <c r="AW1262" t="e">
        <f t="shared" si="874"/>
        <v>#DIV/0!</v>
      </c>
      <c r="AX1262" t="e">
        <f t="shared" si="873"/>
        <v>#DIV/0!</v>
      </c>
      <c r="AY1262" t="e">
        <f t="shared" si="878"/>
        <v>#DIV/0!</v>
      </c>
      <c r="AZ1262" t="e">
        <f t="shared" si="877"/>
        <v>#DIV/0!</v>
      </c>
    </row>
    <row r="1263" spans="7:52" x14ac:dyDescent="0.3">
      <c r="G1263" s="1" t="str">
        <f t="shared" si="859"/>
        <v/>
      </c>
      <c r="H1263" s="2" t="str">
        <f t="shared" si="872"/>
        <v/>
      </c>
      <c r="I1263" s="6" t="str" cm="1">
        <f t="array" ref="I1263">_xlfn.IFS(AND(G1262&lt;H1262,G1263&gt;H1263),"BUY", AND(G1262&gt;H1262,G1263&lt;H1263),"SELL",TRUE,"")</f>
        <v/>
      </c>
      <c r="J1263" s="1">
        <f t="shared" ca="1" si="838"/>
        <v>0</v>
      </c>
      <c r="K1263" s="3" t="str">
        <f t="shared" ca="1" si="852"/>
        <v/>
      </c>
      <c r="L1263" s="3" t="str">
        <f t="shared" si="853"/>
        <v/>
      </c>
      <c r="M1263" s="3" t="str">
        <f t="shared" si="854"/>
        <v/>
      </c>
      <c r="N1263" s="4">
        <f t="shared" si="839"/>
        <v>-1</v>
      </c>
      <c r="O1263" s="2" t="str">
        <f t="shared" si="855"/>
        <v/>
      </c>
      <c r="P1263" s="1" t="str">
        <f t="shared" si="840"/>
        <v/>
      </c>
      <c r="Q1263" s="1" t="str">
        <f t="shared" si="841"/>
        <v/>
      </c>
      <c r="R1263" s="1" t="str">
        <f>IF(ISBLANK(A1263),"",SUM($Q$2:Q1263))</f>
        <v/>
      </c>
      <c r="S1263" s="1" t="str">
        <f>IF(ISBLANK(A1263),"",SUM($F$2:F1263))</f>
        <v/>
      </c>
      <c r="T1263" s="1" t="str">
        <f t="shared" si="842"/>
        <v/>
      </c>
      <c r="U1263" s="1" t="str">
        <f t="shared" si="843"/>
        <v/>
      </c>
      <c r="V1263" s="17">
        <f t="shared" si="844"/>
        <v>0</v>
      </c>
      <c r="W1263" s="17">
        <f t="shared" si="845"/>
        <v>0</v>
      </c>
      <c r="X1263" s="17">
        <f t="shared" si="846"/>
        <v>0</v>
      </c>
      <c r="Y1263" s="22">
        <f t="shared" ref="Y1263:AA1278" si="879">SUM(V1250:V1263)</f>
        <v>0</v>
      </c>
      <c r="Z1263" s="22">
        <f t="shared" si="879"/>
        <v>0</v>
      </c>
      <c r="AA1263" s="22">
        <f t="shared" si="879"/>
        <v>0</v>
      </c>
      <c r="AB1263" s="23" t="str">
        <f t="shared" si="866"/>
        <v/>
      </c>
      <c r="AC1263" s="23" t="str">
        <f t="shared" si="867"/>
        <v/>
      </c>
      <c r="AD1263" s="23" t="str">
        <f t="shared" si="868"/>
        <v/>
      </c>
      <c r="AE1263" s="23" t="str">
        <f t="shared" si="869"/>
        <v/>
      </c>
      <c r="AF1263" s="23" t="str">
        <f t="shared" si="870"/>
        <v/>
      </c>
      <c r="AG1263" s="23" t="str">
        <f t="shared" si="875"/>
        <v/>
      </c>
      <c r="AH1263" s="25" t="str">
        <f t="shared" si="847"/>
        <v/>
      </c>
      <c r="AI1263" s="25" t="str">
        <f t="shared" si="848"/>
        <v/>
      </c>
      <c r="AJ1263" s="1" t="str">
        <f t="shared" si="856"/>
        <v/>
      </c>
      <c r="AK1263" s="10" t="e">
        <f t="shared" si="857"/>
        <v>#DIV/0!</v>
      </c>
      <c r="AL1263" s="10" t="e">
        <f t="shared" si="862"/>
        <v>#DIV/0!</v>
      </c>
      <c r="AM1263">
        <f t="shared" si="858"/>
        <v>0</v>
      </c>
      <c r="AN1263">
        <f t="shared" si="849"/>
        <v>0</v>
      </c>
      <c r="AO1263">
        <f t="shared" si="850"/>
        <v>0</v>
      </c>
      <c r="AP1263">
        <f t="shared" ca="1" si="836"/>
        <v>7.9303276366819505E-6</v>
      </c>
      <c r="AQ1263">
        <f t="shared" ca="1" si="836"/>
        <v>1.4514404460190902E-4</v>
      </c>
      <c r="AR1263">
        <f t="shared" ca="1" si="863"/>
        <v>5.4637637103421649E-2</v>
      </c>
      <c r="AS1263">
        <f t="shared" ca="1" si="864"/>
        <v>5.1807023740860103</v>
      </c>
      <c r="AT1263">
        <f t="shared" si="851"/>
        <v>0</v>
      </c>
      <c r="AU1263">
        <f t="shared" ca="1" si="865"/>
        <v>2.9678588268190782E-5</v>
      </c>
      <c r="AV1263" t="e">
        <f t="shared" si="860"/>
        <v>#DIV/0!</v>
      </c>
      <c r="AW1263" t="e">
        <f t="shared" si="874"/>
        <v>#DIV/0!</v>
      </c>
      <c r="AX1263" t="e">
        <f t="shared" si="873"/>
        <v>#DIV/0!</v>
      </c>
      <c r="AY1263" t="e">
        <f t="shared" si="878"/>
        <v>#DIV/0!</v>
      </c>
      <c r="AZ1263" t="e">
        <f t="shared" si="877"/>
        <v>#DIV/0!</v>
      </c>
    </row>
    <row r="1264" spans="7:52" x14ac:dyDescent="0.3">
      <c r="G1264" s="1" t="str">
        <f t="shared" si="859"/>
        <v/>
      </c>
      <c r="H1264" s="2" t="str">
        <f t="shared" si="872"/>
        <v/>
      </c>
      <c r="I1264" s="6" t="str" cm="1">
        <f t="array" ref="I1264">_xlfn.IFS(AND(G1263&lt;H1263,G1264&gt;H1264),"BUY", AND(G1263&gt;H1263,G1264&lt;H1264),"SELL",TRUE,"")</f>
        <v/>
      </c>
      <c r="J1264" s="1">
        <f t="shared" ca="1" si="838"/>
        <v>0</v>
      </c>
      <c r="K1264" s="3" t="str">
        <f t="shared" ca="1" si="852"/>
        <v/>
      </c>
      <c r="L1264" s="3" t="str">
        <f t="shared" si="853"/>
        <v/>
      </c>
      <c r="M1264" s="3" t="str">
        <f t="shared" si="854"/>
        <v/>
      </c>
      <c r="N1264" s="4">
        <f t="shared" si="839"/>
        <v>-1</v>
      </c>
      <c r="O1264" s="2" t="str">
        <f t="shared" si="855"/>
        <v/>
      </c>
      <c r="P1264" s="1" t="str">
        <f t="shared" si="840"/>
        <v/>
      </c>
      <c r="Q1264" s="1" t="str">
        <f t="shared" si="841"/>
        <v/>
      </c>
      <c r="R1264" s="1" t="str">
        <f>IF(ISBLANK(A1264),"",SUM($Q$2:Q1264))</f>
        <v/>
      </c>
      <c r="S1264" s="1" t="str">
        <f>IF(ISBLANK(A1264),"",SUM($F$2:F1264))</f>
        <v/>
      </c>
      <c r="T1264" s="1" t="str">
        <f t="shared" si="842"/>
        <v/>
      </c>
      <c r="U1264" s="1" t="str">
        <f t="shared" si="843"/>
        <v/>
      </c>
      <c r="V1264" s="17">
        <f t="shared" si="844"/>
        <v>0</v>
      </c>
      <c r="W1264" s="17">
        <f t="shared" si="845"/>
        <v>0</v>
      </c>
      <c r="X1264" s="17">
        <f t="shared" si="846"/>
        <v>0</v>
      </c>
      <c r="Y1264" s="22">
        <f t="shared" si="879"/>
        <v>0</v>
      </c>
      <c r="Z1264" s="22">
        <f t="shared" si="879"/>
        <v>0</v>
      </c>
      <c r="AA1264" s="22">
        <f t="shared" si="879"/>
        <v>0</v>
      </c>
      <c r="AB1264" s="23" t="str">
        <f t="shared" si="866"/>
        <v/>
      </c>
      <c r="AC1264" s="23" t="str">
        <f t="shared" si="867"/>
        <v/>
      </c>
      <c r="AD1264" s="23" t="str">
        <f t="shared" si="868"/>
        <v/>
      </c>
      <c r="AE1264" s="23" t="str">
        <f t="shared" si="869"/>
        <v/>
      </c>
      <c r="AF1264" s="23" t="str">
        <f t="shared" si="870"/>
        <v/>
      </c>
      <c r="AG1264" s="23" t="str">
        <f t="shared" si="875"/>
        <v/>
      </c>
      <c r="AH1264" s="25" t="str">
        <f t="shared" si="847"/>
        <v/>
      </c>
      <c r="AI1264" s="25" t="str">
        <f t="shared" si="848"/>
        <v/>
      </c>
      <c r="AJ1264" s="1" t="str">
        <f t="shared" si="856"/>
        <v/>
      </c>
      <c r="AK1264" s="10" t="e">
        <f t="shared" si="857"/>
        <v>#DIV/0!</v>
      </c>
      <c r="AL1264" s="10" t="e">
        <f t="shared" si="862"/>
        <v>#DIV/0!</v>
      </c>
      <c r="AM1264">
        <f t="shared" si="858"/>
        <v>0</v>
      </c>
      <c r="AN1264">
        <f t="shared" si="849"/>
        <v>0</v>
      </c>
      <c r="AO1264">
        <f t="shared" si="850"/>
        <v>0</v>
      </c>
      <c r="AP1264">
        <f t="shared" ca="1" si="836"/>
        <v>7.3638756626332401E-6</v>
      </c>
      <c r="AQ1264">
        <f t="shared" ca="1" si="836"/>
        <v>1.3477661284462981E-4</v>
      </c>
      <c r="AR1264">
        <f t="shared" ca="1" si="863"/>
        <v>5.4637637103421649E-2</v>
      </c>
      <c r="AS1264">
        <f t="shared" ca="1" si="864"/>
        <v>5.1807023740860103</v>
      </c>
      <c r="AT1264">
        <f t="shared" si="851"/>
        <v>0</v>
      </c>
      <c r="AU1264">
        <f t="shared" ca="1" si="865"/>
        <v>2.7558689106177156E-5</v>
      </c>
      <c r="AV1264" t="e">
        <f t="shared" si="860"/>
        <v>#DIV/0!</v>
      </c>
      <c r="AW1264" t="e">
        <f t="shared" si="874"/>
        <v>#DIV/0!</v>
      </c>
      <c r="AX1264" t="e">
        <f t="shared" si="873"/>
        <v>#DIV/0!</v>
      </c>
      <c r="AY1264" t="e">
        <f t="shared" si="878"/>
        <v>#DIV/0!</v>
      </c>
      <c r="AZ1264" t="e">
        <f t="shared" si="877"/>
        <v>#DIV/0!</v>
      </c>
    </row>
    <row r="1265" spans="7:52" x14ac:dyDescent="0.3">
      <c r="G1265" s="1" t="str">
        <f t="shared" si="859"/>
        <v/>
      </c>
      <c r="H1265" s="2" t="str">
        <f t="shared" si="872"/>
        <v/>
      </c>
      <c r="I1265" s="6" t="str" cm="1">
        <f t="array" ref="I1265">_xlfn.IFS(AND(G1264&lt;H1264,G1265&gt;H1265),"BUY", AND(G1264&gt;H1264,G1265&lt;H1265),"SELL",TRUE,"")</f>
        <v/>
      </c>
      <c r="J1265" s="1">
        <f t="shared" ca="1" si="838"/>
        <v>0</v>
      </c>
      <c r="K1265" s="3" t="str">
        <f t="shared" ca="1" si="852"/>
        <v/>
      </c>
      <c r="L1265" s="3" t="str">
        <f t="shared" si="853"/>
        <v/>
      </c>
      <c r="M1265" s="3" t="str">
        <f t="shared" si="854"/>
        <v/>
      </c>
      <c r="N1265" s="4">
        <f t="shared" si="839"/>
        <v>-1</v>
      </c>
      <c r="O1265" s="2" t="str">
        <f t="shared" si="855"/>
        <v/>
      </c>
      <c r="P1265" s="1" t="str">
        <f t="shared" si="840"/>
        <v/>
      </c>
      <c r="Q1265" s="1" t="str">
        <f t="shared" si="841"/>
        <v/>
      </c>
      <c r="R1265" s="1" t="str">
        <f>IF(ISBLANK(A1265),"",SUM($Q$2:Q1265))</f>
        <v/>
      </c>
      <c r="S1265" s="1" t="str">
        <f>IF(ISBLANK(A1265),"",SUM($F$2:F1265))</f>
        <v/>
      </c>
      <c r="T1265" s="1" t="str">
        <f t="shared" si="842"/>
        <v/>
      </c>
      <c r="U1265" s="1" t="str">
        <f t="shared" si="843"/>
        <v/>
      </c>
      <c r="V1265" s="17">
        <f t="shared" si="844"/>
        <v>0</v>
      </c>
      <c r="W1265" s="17">
        <f t="shared" si="845"/>
        <v>0</v>
      </c>
      <c r="X1265" s="17">
        <f t="shared" si="846"/>
        <v>0</v>
      </c>
      <c r="Y1265" s="22">
        <f t="shared" si="879"/>
        <v>0</v>
      </c>
      <c r="Z1265" s="22">
        <f t="shared" si="879"/>
        <v>0</v>
      </c>
      <c r="AA1265" s="22">
        <f t="shared" si="879"/>
        <v>0</v>
      </c>
      <c r="AB1265" s="23" t="str">
        <f t="shared" si="866"/>
        <v/>
      </c>
      <c r="AC1265" s="23" t="str">
        <f t="shared" si="867"/>
        <v/>
      </c>
      <c r="AD1265" s="23" t="str">
        <f t="shared" si="868"/>
        <v/>
      </c>
      <c r="AE1265" s="23" t="str">
        <f t="shared" si="869"/>
        <v/>
      </c>
      <c r="AF1265" s="23" t="str">
        <f t="shared" si="870"/>
        <v/>
      </c>
      <c r="AG1265" s="23" t="str">
        <f t="shared" si="875"/>
        <v/>
      </c>
      <c r="AH1265" s="25" t="str">
        <f t="shared" si="847"/>
        <v/>
      </c>
      <c r="AI1265" s="25" t="str">
        <f t="shared" si="848"/>
        <v/>
      </c>
      <c r="AJ1265" s="1" t="str">
        <f t="shared" si="856"/>
        <v/>
      </c>
      <c r="AK1265" s="10" t="e">
        <f t="shared" si="857"/>
        <v>#DIV/0!</v>
      </c>
      <c r="AL1265" s="10" t="e">
        <f t="shared" si="862"/>
        <v>#DIV/0!</v>
      </c>
      <c r="AM1265">
        <f t="shared" si="858"/>
        <v>0</v>
      </c>
      <c r="AN1265">
        <f t="shared" si="849"/>
        <v>0</v>
      </c>
      <c r="AO1265">
        <f t="shared" si="850"/>
        <v>0</v>
      </c>
      <c r="AP1265">
        <f t="shared" ref="AP1265:AQ1328" ca="1" si="880">(AP1264*13+AN1265 )/14</f>
        <v>6.8378845438737227E-6</v>
      </c>
      <c r="AQ1265">
        <f t="shared" ca="1" si="880"/>
        <v>1.2514971192715624E-4</v>
      </c>
      <c r="AR1265">
        <f t="shared" ca="1" si="863"/>
        <v>5.4637637103421649E-2</v>
      </c>
      <c r="AS1265">
        <f t="shared" ca="1" si="864"/>
        <v>5.1807023740860103</v>
      </c>
      <c r="AT1265">
        <f t="shared" si="851"/>
        <v>0</v>
      </c>
      <c r="AU1265">
        <f t="shared" ca="1" si="865"/>
        <v>2.559021131287879E-5</v>
      </c>
      <c r="AV1265" t="e">
        <f t="shared" si="860"/>
        <v>#DIV/0!</v>
      </c>
      <c r="AW1265" t="e">
        <f t="shared" si="874"/>
        <v>#DIV/0!</v>
      </c>
      <c r="AX1265" t="e">
        <f t="shared" si="873"/>
        <v>#DIV/0!</v>
      </c>
      <c r="AY1265" t="e">
        <f t="shared" si="878"/>
        <v>#DIV/0!</v>
      </c>
      <c r="AZ1265" t="e">
        <f t="shared" si="877"/>
        <v>#DIV/0!</v>
      </c>
    </row>
    <row r="1266" spans="7:52" x14ac:dyDescent="0.3">
      <c r="G1266" s="1" t="str">
        <f t="shared" si="859"/>
        <v/>
      </c>
      <c r="H1266" s="2" t="str">
        <f t="shared" si="872"/>
        <v/>
      </c>
      <c r="I1266" s="6" t="str" cm="1">
        <f t="array" ref="I1266">_xlfn.IFS(AND(G1265&lt;H1265,G1266&gt;H1266),"BUY", AND(G1265&gt;H1265,G1266&lt;H1266),"SELL",TRUE,"")</f>
        <v/>
      </c>
      <c r="J1266" s="1">
        <f t="shared" ca="1" si="838"/>
        <v>0</v>
      </c>
      <c r="K1266" s="3" t="str">
        <f t="shared" ca="1" si="852"/>
        <v/>
      </c>
      <c r="L1266" s="3" t="str">
        <f t="shared" si="853"/>
        <v/>
      </c>
      <c r="M1266" s="3" t="str">
        <f t="shared" si="854"/>
        <v/>
      </c>
      <c r="N1266" s="4">
        <f t="shared" si="839"/>
        <v>-1</v>
      </c>
      <c r="O1266" s="2" t="str">
        <f t="shared" si="855"/>
        <v/>
      </c>
      <c r="P1266" s="1" t="str">
        <f t="shared" si="840"/>
        <v/>
      </c>
      <c r="Q1266" s="1" t="str">
        <f t="shared" si="841"/>
        <v/>
      </c>
      <c r="R1266" s="1" t="str">
        <f>IF(ISBLANK(A1266),"",SUM($Q$2:Q1266))</f>
        <v/>
      </c>
      <c r="S1266" s="1" t="str">
        <f>IF(ISBLANK(A1266),"",SUM($F$2:F1266))</f>
        <v/>
      </c>
      <c r="T1266" s="1" t="str">
        <f t="shared" si="842"/>
        <v/>
      </c>
      <c r="U1266" s="1" t="str">
        <f t="shared" si="843"/>
        <v/>
      </c>
      <c r="V1266" s="17">
        <f t="shared" si="844"/>
        <v>0</v>
      </c>
      <c r="W1266" s="17">
        <f t="shared" si="845"/>
        <v>0</v>
      </c>
      <c r="X1266" s="17">
        <f t="shared" si="846"/>
        <v>0</v>
      </c>
      <c r="Y1266" s="22">
        <f t="shared" si="879"/>
        <v>0</v>
      </c>
      <c r="Z1266" s="22">
        <f t="shared" si="879"/>
        <v>0</v>
      </c>
      <c r="AA1266" s="22">
        <f t="shared" si="879"/>
        <v>0</v>
      </c>
      <c r="AB1266" s="23" t="str">
        <f t="shared" si="866"/>
        <v/>
      </c>
      <c r="AC1266" s="23" t="str">
        <f t="shared" si="867"/>
        <v/>
      </c>
      <c r="AD1266" s="23" t="str">
        <f t="shared" si="868"/>
        <v/>
      </c>
      <c r="AE1266" s="23" t="str">
        <f t="shared" si="869"/>
        <v/>
      </c>
      <c r="AF1266" s="23" t="str">
        <f t="shared" si="870"/>
        <v/>
      </c>
      <c r="AG1266" s="23" t="str">
        <f t="shared" si="875"/>
        <v/>
      </c>
      <c r="AH1266" s="25" t="str">
        <f t="shared" si="847"/>
        <v/>
      </c>
      <c r="AI1266" s="25" t="str">
        <f t="shared" si="848"/>
        <v/>
      </c>
      <c r="AJ1266" s="1" t="str">
        <f t="shared" si="856"/>
        <v/>
      </c>
      <c r="AK1266" s="10" t="e">
        <f t="shared" si="857"/>
        <v>#DIV/0!</v>
      </c>
      <c r="AL1266" s="10" t="e">
        <f t="shared" si="862"/>
        <v>#DIV/0!</v>
      </c>
      <c r="AM1266">
        <f t="shared" si="858"/>
        <v>0</v>
      </c>
      <c r="AN1266">
        <f t="shared" si="849"/>
        <v>0</v>
      </c>
      <c r="AO1266">
        <f t="shared" si="850"/>
        <v>0</v>
      </c>
      <c r="AP1266">
        <f t="shared" ca="1" si="880"/>
        <v>6.3494642193113141E-6</v>
      </c>
      <c r="AQ1266">
        <f t="shared" ca="1" si="880"/>
        <v>1.1621044678950223E-4</v>
      </c>
      <c r="AR1266">
        <f t="shared" ca="1" si="863"/>
        <v>5.4637637103421649E-2</v>
      </c>
      <c r="AS1266">
        <f t="shared" ca="1" si="864"/>
        <v>5.1807023740860103</v>
      </c>
      <c r="AT1266">
        <f t="shared" si="851"/>
        <v>0</v>
      </c>
      <c r="AU1266">
        <f t="shared" ca="1" si="865"/>
        <v>2.3762339076244591E-5</v>
      </c>
      <c r="AV1266" t="e">
        <f t="shared" si="860"/>
        <v>#DIV/0!</v>
      </c>
      <c r="AW1266" t="e">
        <f t="shared" si="874"/>
        <v>#DIV/0!</v>
      </c>
      <c r="AX1266" t="e">
        <f t="shared" si="873"/>
        <v>#DIV/0!</v>
      </c>
      <c r="AY1266" t="e">
        <f t="shared" si="878"/>
        <v>#DIV/0!</v>
      </c>
      <c r="AZ1266" t="e">
        <f t="shared" si="877"/>
        <v>#DIV/0!</v>
      </c>
    </row>
    <row r="1267" spans="7:52" x14ac:dyDescent="0.3">
      <c r="G1267" s="1" t="str">
        <f t="shared" si="859"/>
        <v/>
      </c>
      <c r="H1267" s="2" t="str">
        <f t="shared" si="872"/>
        <v/>
      </c>
      <c r="I1267" s="6" t="str" cm="1">
        <f t="array" ref="I1267">_xlfn.IFS(AND(G1266&lt;H1266,G1267&gt;H1267),"BUY", AND(G1266&gt;H1266,G1267&lt;H1267),"SELL",TRUE,"")</f>
        <v/>
      </c>
      <c r="J1267" s="1">
        <f t="shared" ca="1" si="838"/>
        <v>0</v>
      </c>
      <c r="K1267" s="3" t="str">
        <f t="shared" ca="1" si="852"/>
        <v/>
      </c>
      <c r="L1267" s="3" t="str">
        <f t="shared" si="853"/>
        <v/>
      </c>
      <c r="M1267" s="3" t="str">
        <f t="shared" si="854"/>
        <v/>
      </c>
      <c r="N1267" s="4">
        <f t="shared" si="839"/>
        <v>-1</v>
      </c>
      <c r="O1267" s="2" t="str">
        <f t="shared" si="855"/>
        <v/>
      </c>
      <c r="P1267" s="1" t="str">
        <f t="shared" si="840"/>
        <v/>
      </c>
      <c r="Q1267" s="1" t="str">
        <f t="shared" si="841"/>
        <v/>
      </c>
      <c r="R1267" s="1" t="str">
        <f>IF(ISBLANK(A1267),"",SUM($Q$2:Q1267))</f>
        <v/>
      </c>
      <c r="S1267" s="1" t="str">
        <f>IF(ISBLANK(A1267),"",SUM($F$2:F1267))</f>
        <v/>
      </c>
      <c r="T1267" s="1" t="str">
        <f t="shared" si="842"/>
        <v/>
      </c>
      <c r="U1267" s="1" t="str">
        <f t="shared" si="843"/>
        <v/>
      </c>
      <c r="V1267" s="17">
        <f t="shared" si="844"/>
        <v>0</v>
      </c>
      <c r="W1267" s="17">
        <f t="shared" si="845"/>
        <v>0</v>
      </c>
      <c r="X1267" s="17">
        <f t="shared" si="846"/>
        <v>0</v>
      </c>
      <c r="Y1267" s="22">
        <f t="shared" si="879"/>
        <v>0</v>
      </c>
      <c r="Z1267" s="22">
        <f t="shared" si="879"/>
        <v>0</v>
      </c>
      <c r="AA1267" s="22">
        <f t="shared" si="879"/>
        <v>0</v>
      </c>
      <c r="AB1267" s="23" t="str">
        <f t="shared" si="866"/>
        <v/>
      </c>
      <c r="AC1267" s="23" t="str">
        <f t="shared" si="867"/>
        <v/>
      </c>
      <c r="AD1267" s="23" t="str">
        <f t="shared" si="868"/>
        <v/>
      </c>
      <c r="AE1267" s="23" t="str">
        <f t="shared" si="869"/>
        <v/>
      </c>
      <c r="AF1267" s="23" t="str">
        <f t="shared" si="870"/>
        <v/>
      </c>
      <c r="AG1267" s="23" t="str">
        <f t="shared" si="875"/>
        <v/>
      </c>
      <c r="AH1267" s="25" t="str">
        <f t="shared" si="847"/>
        <v/>
      </c>
      <c r="AI1267" s="25" t="str">
        <f t="shared" si="848"/>
        <v/>
      </c>
      <c r="AJ1267" s="1" t="str">
        <f t="shared" si="856"/>
        <v/>
      </c>
      <c r="AK1267" s="10" t="e">
        <f t="shared" si="857"/>
        <v>#DIV/0!</v>
      </c>
      <c r="AL1267" s="10" t="e">
        <f t="shared" si="862"/>
        <v>#DIV/0!</v>
      </c>
      <c r="AM1267">
        <f t="shared" si="858"/>
        <v>0</v>
      </c>
      <c r="AN1267">
        <f t="shared" si="849"/>
        <v>0</v>
      </c>
      <c r="AO1267">
        <f t="shared" si="850"/>
        <v>0</v>
      </c>
      <c r="AP1267">
        <f t="shared" ca="1" si="880"/>
        <v>5.8959310607890774E-6</v>
      </c>
      <c r="AQ1267">
        <f t="shared" ca="1" si="880"/>
        <v>1.0790970059025207E-4</v>
      </c>
      <c r="AR1267">
        <f t="shared" ca="1" si="863"/>
        <v>5.4637637103421649E-2</v>
      </c>
      <c r="AS1267">
        <f t="shared" ca="1" si="864"/>
        <v>5.1807023740860103</v>
      </c>
      <c r="AT1267">
        <f t="shared" si="851"/>
        <v>0</v>
      </c>
      <c r="AU1267">
        <f t="shared" ca="1" si="865"/>
        <v>2.2065029142227121E-5</v>
      </c>
      <c r="AV1267" t="e">
        <f t="shared" si="860"/>
        <v>#DIV/0!</v>
      </c>
      <c r="AW1267" t="e">
        <f t="shared" si="874"/>
        <v>#DIV/0!</v>
      </c>
      <c r="AX1267" t="e">
        <f t="shared" si="873"/>
        <v>#DIV/0!</v>
      </c>
      <c r="AY1267" t="e">
        <f t="shared" si="878"/>
        <v>#DIV/0!</v>
      </c>
      <c r="AZ1267" t="e">
        <f t="shared" si="877"/>
        <v>#DIV/0!</v>
      </c>
    </row>
    <row r="1268" spans="7:52" x14ac:dyDescent="0.3">
      <c r="G1268" s="1" t="str">
        <f t="shared" si="859"/>
        <v/>
      </c>
      <c r="H1268" s="2" t="str">
        <f t="shared" si="872"/>
        <v/>
      </c>
      <c r="I1268" s="6" t="str" cm="1">
        <f t="array" ref="I1268">_xlfn.IFS(AND(G1267&lt;H1267,G1268&gt;H1268),"BUY", AND(G1267&gt;H1267,G1268&lt;H1268),"SELL",TRUE,"")</f>
        <v/>
      </c>
      <c r="J1268" s="1">
        <f t="shared" ca="1" si="838"/>
        <v>0</v>
      </c>
      <c r="K1268" s="3" t="str">
        <f t="shared" ca="1" si="852"/>
        <v/>
      </c>
      <c r="L1268" s="3" t="str">
        <f t="shared" si="853"/>
        <v/>
      </c>
      <c r="M1268" s="3" t="str">
        <f t="shared" si="854"/>
        <v/>
      </c>
      <c r="N1268" s="4">
        <f t="shared" si="839"/>
        <v>-1</v>
      </c>
      <c r="O1268" s="2" t="str">
        <f t="shared" si="855"/>
        <v/>
      </c>
      <c r="P1268" s="1" t="str">
        <f t="shared" si="840"/>
        <v/>
      </c>
      <c r="Q1268" s="1" t="str">
        <f t="shared" si="841"/>
        <v/>
      </c>
      <c r="R1268" s="1" t="str">
        <f>IF(ISBLANK(A1268),"",SUM($Q$2:Q1268))</f>
        <v/>
      </c>
      <c r="S1268" s="1" t="str">
        <f>IF(ISBLANK(A1268),"",SUM($F$2:F1268))</f>
        <v/>
      </c>
      <c r="T1268" s="1" t="str">
        <f t="shared" si="842"/>
        <v/>
      </c>
      <c r="U1268" s="1" t="str">
        <f t="shared" si="843"/>
        <v/>
      </c>
      <c r="V1268" s="17">
        <f t="shared" si="844"/>
        <v>0</v>
      </c>
      <c r="W1268" s="17">
        <f t="shared" si="845"/>
        <v>0</v>
      </c>
      <c r="X1268" s="17">
        <f t="shared" si="846"/>
        <v>0</v>
      </c>
      <c r="Y1268" s="22">
        <f t="shared" si="879"/>
        <v>0</v>
      </c>
      <c r="Z1268" s="22">
        <f t="shared" si="879"/>
        <v>0</v>
      </c>
      <c r="AA1268" s="22">
        <f t="shared" si="879"/>
        <v>0</v>
      </c>
      <c r="AB1268" s="23" t="str">
        <f t="shared" si="866"/>
        <v/>
      </c>
      <c r="AC1268" s="23" t="str">
        <f t="shared" si="867"/>
        <v/>
      </c>
      <c r="AD1268" s="23" t="str">
        <f t="shared" si="868"/>
        <v/>
      </c>
      <c r="AE1268" s="23" t="str">
        <f t="shared" si="869"/>
        <v/>
      </c>
      <c r="AF1268" s="23" t="str">
        <f t="shared" si="870"/>
        <v/>
      </c>
      <c r="AG1268" s="23" t="str">
        <f t="shared" si="875"/>
        <v/>
      </c>
      <c r="AH1268" s="25" t="str">
        <f t="shared" si="847"/>
        <v/>
      </c>
      <c r="AI1268" s="25" t="str">
        <f t="shared" si="848"/>
        <v/>
      </c>
      <c r="AJ1268" s="1" t="str">
        <f t="shared" si="856"/>
        <v/>
      </c>
      <c r="AK1268" s="10" t="e">
        <f t="shared" si="857"/>
        <v>#DIV/0!</v>
      </c>
      <c r="AL1268" s="10" t="e">
        <f t="shared" si="862"/>
        <v>#DIV/0!</v>
      </c>
      <c r="AM1268">
        <f t="shared" si="858"/>
        <v>0</v>
      </c>
      <c r="AN1268">
        <f t="shared" si="849"/>
        <v>0</v>
      </c>
      <c r="AO1268">
        <f t="shared" si="850"/>
        <v>0</v>
      </c>
      <c r="AP1268">
        <f t="shared" ca="1" si="880"/>
        <v>5.4747931278755718E-6</v>
      </c>
      <c r="AQ1268">
        <f t="shared" ca="1" si="880"/>
        <v>1.0020186483380551E-4</v>
      </c>
      <c r="AR1268">
        <f t="shared" ca="1" si="863"/>
        <v>5.4637637103421642E-2</v>
      </c>
      <c r="AS1268">
        <f t="shared" ca="1" si="864"/>
        <v>5.1807023740860103</v>
      </c>
      <c r="AT1268">
        <f t="shared" si="851"/>
        <v>0</v>
      </c>
      <c r="AU1268">
        <f t="shared" ca="1" si="865"/>
        <v>2.048895563206804E-5</v>
      </c>
      <c r="AV1268" t="e">
        <f t="shared" si="860"/>
        <v>#DIV/0!</v>
      </c>
      <c r="AW1268" t="e">
        <f t="shared" si="874"/>
        <v>#DIV/0!</v>
      </c>
      <c r="AX1268" t="e">
        <f t="shared" si="873"/>
        <v>#DIV/0!</v>
      </c>
      <c r="AY1268" t="e">
        <f t="shared" si="878"/>
        <v>#DIV/0!</v>
      </c>
      <c r="AZ1268" t="e">
        <f t="shared" si="877"/>
        <v>#DIV/0!</v>
      </c>
    </row>
    <row r="1269" spans="7:52" x14ac:dyDescent="0.3">
      <c r="G1269" s="1" t="str">
        <f t="shared" si="859"/>
        <v/>
      </c>
      <c r="H1269" s="2" t="str">
        <f t="shared" si="872"/>
        <v/>
      </c>
      <c r="I1269" s="6" t="str" cm="1">
        <f t="array" ref="I1269">_xlfn.IFS(AND(G1268&lt;H1268,G1269&gt;H1269),"BUY", AND(G1268&gt;H1268,G1269&lt;H1269),"SELL",TRUE,"")</f>
        <v/>
      </c>
      <c r="J1269" s="1">
        <f t="shared" ca="1" si="838"/>
        <v>0</v>
      </c>
      <c r="K1269" s="3" t="str">
        <f t="shared" ca="1" si="852"/>
        <v/>
      </c>
      <c r="L1269" s="3" t="str">
        <f t="shared" si="853"/>
        <v/>
      </c>
      <c r="M1269" s="3" t="str">
        <f t="shared" si="854"/>
        <v/>
      </c>
      <c r="N1269" s="4">
        <f t="shared" si="839"/>
        <v>-1</v>
      </c>
      <c r="O1269" s="2" t="str">
        <f t="shared" si="855"/>
        <v/>
      </c>
      <c r="P1269" s="1" t="str">
        <f t="shared" si="840"/>
        <v/>
      </c>
      <c r="Q1269" s="1" t="str">
        <f t="shared" si="841"/>
        <v/>
      </c>
      <c r="R1269" s="1" t="str">
        <f>IF(ISBLANK(A1269),"",SUM($Q$2:Q1269))</f>
        <v/>
      </c>
      <c r="S1269" s="1" t="str">
        <f>IF(ISBLANK(A1269),"",SUM($F$2:F1269))</f>
        <v/>
      </c>
      <c r="T1269" s="1" t="str">
        <f t="shared" si="842"/>
        <v/>
      </c>
      <c r="U1269" s="1" t="str">
        <f t="shared" si="843"/>
        <v/>
      </c>
      <c r="V1269" s="17">
        <f t="shared" si="844"/>
        <v>0</v>
      </c>
      <c r="W1269" s="17">
        <f t="shared" si="845"/>
        <v>0</v>
      </c>
      <c r="X1269" s="17">
        <f t="shared" si="846"/>
        <v>0</v>
      </c>
      <c r="Y1269" s="22">
        <f t="shared" si="879"/>
        <v>0</v>
      </c>
      <c r="Z1269" s="22">
        <f t="shared" si="879"/>
        <v>0</v>
      </c>
      <c r="AA1269" s="22">
        <f t="shared" si="879"/>
        <v>0</v>
      </c>
      <c r="AB1269" s="23" t="str">
        <f t="shared" si="866"/>
        <v/>
      </c>
      <c r="AC1269" s="23" t="str">
        <f t="shared" si="867"/>
        <v/>
      </c>
      <c r="AD1269" s="23" t="str">
        <f t="shared" si="868"/>
        <v/>
      </c>
      <c r="AE1269" s="23" t="str">
        <f t="shared" si="869"/>
        <v/>
      </c>
      <c r="AF1269" s="23" t="str">
        <f t="shared" si="870"/>
        <v/>
      </c>
      <c r="AG1269" s="23" t="str">
        <f t="shared" si="875"/>
        <v/>
      </c>
      <c r="AH1269" s="25" t="str">
        <f t="shared" si="847"/>
        <v/>
      </c>
      <c r="AI1269" s="25" t="str">
        <f t="shared" si="848"/>
        <v/>
      </c>
      <c r="AJ1269" s="1" t="str">
        <f t="shared" si="856"/>
        <v/>
      </c>
      <c r="AK1269" s="10" t="e">
        <f t="shared" si="857"/>
        <v>#DIV/0!</v>
      </c>
      <c r="AL1269" s="10" t="e">
        <f t="shared" si="862"/>
        <v>#DIV/0!</v>
      </c>
      <c r="AM1269">
        <f t="shared" si="858"/>
        <v>0</v>
      </c>
      <c r="AN1269">
        <f t="shared" si="849"/>
        <v>0</v>
      </c>
      <c r="AO1269">
        <f t="shared" si="850"/>
        <v>0</v>
      </c>
      <c r="AP1269">
        <f t="shared" ca="1" si="880"/>
        <v>5.0837364758844595E-6</v>
      </c>
      <c r="AQ1269">
        <f t="shared" ca="1" si="880"/>
        <v>9.3044588774247983E-5</v>
      </c>
      <c r="AR1269">
        <f t="shared" ca="1" si="863"/>
        <v>5.4637637103421635E-2</v>
      </c>
      <c r="AS1269">
        <f t="shared" ca="1" si="864"/>
        <v>5.1807023740860103</v>
      </c>
      <c r="AT1269">
        <f t="shared" si="851"/>
        <v>0</v>
      </c>
      <c r="AU1269">
        <f t="shared" ca="1" si="865"/>
        <v>1.9025458801206037E-5</v>
      </c>
      <c r="AV1269" t="e">
        <f t="shared" si="860"/>
        <v>#DIV/0!</v>
      </c>
      <c r="AW1269" t="e">
        <f t="shared" si="874"/>
        <v>#DIV/0!</v>
      </c>
      <c r="AX1269" t="e">
        <f t="shared" si="873"/>
        <v>#DIV/0!</v>
      </c>
      <c r="AY1269" t="e">
        <f t="shared" si="878"/>
        <v>#DIV/0!</v>
      </c>
      <c r="AZ1269" t="e">
        <f t="shared" si="877"/>
        <v>#DIV/0!</v>
      </c>
    </row>
    <row r="1270" spans="7:52" x14ac:dyDescent="0.3">
      <c r="G1270" s="1" t="str">
        <f t="shared" si="859"/>
        <v/>
      </c>
      <c r="H1270" s="2" t="str">
        <f t="shared" si="872"/>
        <v/>
      </c>
      <c r="I1270" s="6" t="str" cm="1">
        <f t="array" ref="I1270">_xlfn.IFS(AND(G1269&lt;H1269,G1270&gt;H1270),"BUY", AND(G1269&gt;H1269,G1270&lt;H1270),"SELL",TRUE,"")</f>
        <v/>
      </c>
      <c r="J1270" s="1">
        <f t="shared" ca="1" si="838"/>
        <v>0</v>
      </c>
      <c r="K1270" s="3" t="str">
        <f t="shared" ca="1" si="852"/>
        <v/>
      </c>
      <c r="L1270" s="3" t="str">
        <f t="shared" si="853"/>
        <v/>
      </c>
      <c r="M1270" s="3" t="str">
        <f t="shared" si="854"/>
        <v/>
      </c>
      <c r="N1270" s="4">
        <f t="shared" si="839"/>
        <v>-1</v>
      </c>
      <c r="O1270" s="2" t="str">
        <f t="shared" si="855"/>
        <v/>
      </c>
      <c r="P1270" s="1" t="str">
        <f t="shared" si="840"/>
        <v/>
      </c>
      <c r="Q1270" s="1" t="str">
        <f t="shared" si="841"/>
        <v/>
      </c>
      <c r="R1270" s="1" t="str">
        <f>IF(ISBLANK(A1270),"",SUM($Q$2:Q1270))</f>
        <v/>
      </c>
      <c r="S1270" s="1" t="str">
        <f>IF(ISBLANK(A1270),"",SUM($F$2:F1270))</f>
        <v/>
      </c>
      <c r="T1270" s="1" t="str">
        <f t="shared" si="842"/>
        <v/>
      </c>
      <c r="U1270" s="1" t="str">
        <f t="shared" si="843"/>
        <v/>
      </c>
      <c r="V1270" s="17">
        <f t="shared" si="844"/>
        <v>0</v>
      </c>
      <c r="W1270" s="17">
        <f t="shared" si="845"/>
        <v>0</v>
      </c>
      <c r="X1270" s="17">
        <f t="shared" si="846"/>
        <v>0</v>
      </c>
      <c r="Y1270" s="22">
        <f t="shared" si="879"/>
        <v>0</v>
      </c>
      <c r="Z1270" s="22">
        <f t="shared" si="879"/>
        <v>0</v>
      </c>
      <c r="AA1270" s="22">
        <f t="shared" si="879"/>
        <v>0</v>
      </c>
      <c r="AB1270" s="23" t="str">
        <f t="shared" si="866"/>
        <v/>
      </c>
      <c r="AC1270" s="23" t="str">
        <f t="shared" si="867"/>
        <v/>
      </c>
      <c r="AD1270" s="23" t="str">
        <f t="shared" si="868"/>
        <v/>
      </c>
      <c r="AE1270" s="23" t="str">
        <f t="shared" si="869"/>
        <v/>
      </c>
      <c r="AF1270" s="23" t="str">
        <f t="shared" si="870"/>
        <v/>
      </c>
      <c r="AG1270" s="23" t="str">
        <f t="shared" si="875"/>
        <v/>
      </c>
      <c r="AH1270" s="25" t="str">
        <f t="shared" si="847"/>
        <v/>
      </c>
      <c r="AI1270" s="25" t="str">
        <f t="shared" si="848"/>
        <v/>
      </c>
      <c r="AJ1270" s="1" t="str">
        <f t="shared" si="856"/>
        <v/>
      </c>
      <c r="AK1270" s="10" t="e">
        <f t="shared" si="857"/>
        <v>#DIV/0!</v>
      </c>
      <c r="AL1270" s="10" t="e">
        <f t="shared" si="862"/>
        <v>#DIV/0!</v>
      </c>
      <c r="AM1270">
        <f t="shared" si="858"/>
        <v>0</v>
      </c>
      <c r="AN1270">
        <f t="shared" si="849"/>
        <v>0</v>
      </c>
      <c r="AO1270">
        <f t="shared" si="850"/>
        <v>0</v>
      </c>
      <c r="AP1270">
        <f t="shared" ca="1" si="880"/>
        <v>4.7206124418927125E-6</v>
      </c>
      <c r="AQ1270">
        <f t="shared" ca="1" si="880"/>
        <v>8.6398546718944553E-5</v>
      </c>
      <c r="AR1270">
        <f t="shared" ca="1" si="863"/>
        <v>5.4637637103421635E-2</v>
      </c>
      <c r="AS1270">
        <f t="shared" ca="1" si="864"/>
        <v>5.1807023740860103</v>
      </c>
      <c r="AT1270">
        <f t="shared" si="851"/>
        <v>0</v>
      </c>
      <c r="AU1270">
        <f t="shared" ca="1" si="865"/>
        <v>1.7666497458262747E-5</v>
      </c>
      <c r="AV1270" t="e">
        <f t="shared" si="860"/>
        <v>#DIV/0!</v>
      </c>
      <c r="AW1270" t="e">
        <f t="shared" si="874"/>
        <v>#DIV/0!</v>
      </c>
      <c r="AX1270" t="e">
        <f t="shared" si="873"/>
        <v>#DIV/0!</v>
      </c>
      <c r="AY1270" t="e">
        <f t="shared" si="878"/>
        <v>#DIV/0!</v>
      </c>
      <c r="AZ1270" t="e">
        <f t="shared" si="877"/>
        <v>#DIV/0!</v>
      </c>
    </row>
    <row r="1271" spans="7:52" x14ac:dyDescent="0.3">
      <c r="G1271" s="1" t="str">
        <f t="shared" si="859"/>
        <v/>
      </c>
      <c r="H1271" s="2" t="str">
        <f t="shared" si="872"/>
        <v/>
      </c>
      <c r="I1271" s="6" t="str" cm="1">
        <f t="array" ref="I1271">_xlfn.IFS(AND(G1270&lt;H1270,G1271&gt;H1271),"BUY", AND(G1270&gt;H1270,G1271&lt;H1271),"SELL",TRUE,"")</f>
        <v/>
      </c>
      <c r="J1271" s="1">
        <f t="shared" ca="1" si="838"/>
        <v>0</v>
      </c>
      <c r="K1271" s="3" t="str">
        <f t="shared" ca="1" si="852"/>
        <v/>
      </c>
      <c r="L1271" s="3" t="str">
        <f t="shared" si="853"/>
        <v/>
      </c>
      <c r="M1271" s="3" t="str">
        <f t="shared" si="854"/>
        <v/>
      </c>
      <c r="N1271" s="4">
        <f t="shared" si="839"/>
        <v>-1</v>
      </c>
      <c r="O1271" s="2" t="str">
        <f t="shared" si="855"/>
        <v/>
      </c>
      <c r="P1271" s="1" t="str">
        <f t="shared" si="840"/>
        <v/>
      </c>
      <c r="Q1271" s="1" t="str">
        <f t="shared" si="841"/>
        <v/>
      </c>
      <c r="R1271" s="1" t="str">
        <f>IF(ISBLANK(A1271),"",SUM($Q$2:Q1271))</f>
        <v/>
      </c>
      <c r="S1271" s="1" t="str">
        <f>IF(ISBLANK(A1271),"",SUM($F$2:F1271))</f>
        <v/>
      </c>
      <c r="T1271" s="1" t="str">
        <f t="shared" si="842"/>
        <v/>
      </c>
      <c r="U1271" s="1" t="str">
        <f t="shared" si="843"/>
        <v/>
      </c>
      <c r="V1271" s="17">
        <f t="shared" si="844"/>
        <v>0</v>
      </c>
      <c r="W1271" s="17">
        <f t="shared" si="845"/>
        <v>0</v>
      </c>
      <c r="X1271" s="17">
        <f t="shared" si="846"/>
        <v>0</v>
      </c>
      <c r="Y1271" s="22">
        <f t="shared" si="879"/>
        <v>0</v>
      </c>
      <c r="Z1271" s="22">
        <f t="shared" si="879"/>
        <v>0</v>
      </c>
      <c r="AA1271" s="22">
        <f t="shared" si="879"/>
        <v>0</v>
      </c>
      <c r="AB1271" s="23" t="str">
        <f t="shared" si="866"/>
        <v/>
      </c>
      <c r="AC1271" s="23" t="str">
        <f t="shared" si="867"/>
        <v/>
      </c>
      <c r="AD1271" s="23" t="str">
        <f t="shared" si="868"/>
        <v/>
      </c>
      <c r="AE1271" s="23" t="str">
        <f t="shared" si="869"/>
        <v/>
      </c>
      <c r="AF1271" s="23" t="str">
        <f t="shared" si="870"/>
        <v/>
      </c>
      <c r="AG1271" s="23" t="str">
        <f t="shared" si="875"/>
        <v/>
      </c>
      <c r="AH1271" s="25" t="str">
        <f t="shared" si="847"/>
        <v/>
      </c>
      <c r="AI1271" s="25" t="str">
        <f t="shared" si="848"/>
        <v/>
      </c>
      <c r="AJ1271" s="1" t="str">
        <f t="shared" si="856"/>
        <v/>
      </c>
      <c r="AK1271" s="10" t="e">
        <f t="shared" si="857"/>
        <v>#DIV/0!</v>
      </c>
      <c r="AL1271" s="10" t="e">
        <f t="shared" si="862"/>
        <v>#DIV/0!</v>
      </c>
      <c r="AM1271">
        <f t="shared" si="858"/>
        <v>0</v>
      </c>
      <c r="AN1271">
        <f t="shared" si="849"/>
        <v>0</v>
      </c>
      <c r="AO1271">
        <f t="shared" si="850"/>
        <v>0</v>
      </c>
      <c r="AP1271">
        <f t="shared" ca="1" si="880"/>
        <v>4.3834258389003759E-6</v>
      </c>
      <c r="AQ1271">
        <f t="shared" ca="1" si="880"/>
        <v>8.0227221953305659E-5</v>
      </c>
      <c r="AR1271">
        <f t="shared" ca="1" si="863"/>
        <v>5.4637637103421635E-2</v>
      </c>
      <c r="AS1271">
        <f t="shared" ca="1" si="864"/>
        <v>5.1807023740860103</v>
      </c>
      <c r="AT1271">
        <f t="shared" si="851"/>
        <v>0</v>
      </c>
      <c r="AU1271">
        <f t="shared" ca="1" si="865"/>
        <v>1.6404604782672551E-5</v>
      </c>
      <c r="AV1271" t="e">
        <f t="shared" si="860"/>
        <v>#DIV/0!</v>
      </c>
      <c r="AW1271" t="e">
        <f t="shared" si="874"/>
        <v>#DIV/0!</v>
      </c>
      <c r="AX1271" t="e">
        <f t="shared" si="873"/>
        <v>#DIV/0!</v>
      </c>
      <c r="AY1271" t="e">
        <f t="shared" si="878"/>
        <v>#DIV/0!</v>
      </c>
      <c r="AZ1271" t="e">
        <f t="shared" si="877"/>
        <v>#DIV/0!</v>
      </c>
    </row>
    <row r="1272" spans="7:52" x14ac:dyDescent="0.3">
      <c r="G1272" s="1" t="str">
        <f t="shared" si="859"/>
        <v/>
      </c>
      <c r="H1272" s="2" t="str">
        <f t="shared" si="872"/>
        <v/>
      </c>
      <c r="I1272" s="6" t="str" cm="1">
        <f t="array" ref="I1272">_xlfn.IFS(AND(G1271&lt;H1271,G1272&gt;H1272),"BUY", AND(G1271&gt;H1271,G1272&lt;H1272),"SELL",TRUE,"")</f>
        <v/>
      </c>
      <c r="J1272" s="1">
        <f t="shared" ca="1" si="838"/>
        <v>0</v>
      </c>
      <c r="K1272" s="3" t="str">
        <f t="shared" ca="1" si="852"/>
        <v/>
      </c>
      <c r="L1272" s="3" t="str">
        <f t="shared" si="853"/>
        <v/>
      </c>
      <c r="M1272" s="3" t="str">
        <f t="shared" si="854"/>
        <v/>
      </c>
      <c r="N1272" s="4">
        <f t="shared" si="839"/>
        <v>-1</v>
      </c>
      <c r="O1272" s="2" t="str">
        <f t="shared" si="855"/>
        <v/>
      </c>
      <c r="P1272" s="1" t="str">
        <f t="shared" si="840"/>
        <v/>
      </c>
      <c r="Q1272" s="1" t="str">
        <f t="shared" si="841"/>
        <v/>
      </c>
      <c r="R1272" s="1" t="str">
        <f>IF(ISBLANK(A1272),"",SUM($Q$2:Q1272))</f>
        <v/>
      </c>
      <c r="S1272" s="1" t="str">
        <f>IF(ISBLANK(A1272),"",SUM($F$2:F1272))</f>
        <v/>
      </c>
      <c r="T1272" s="1" t="str">
        <f t="shared" si="842"/>
        <v/>
      </c>
      <c r="U1272" s="1" t="str">
        <f t="shared" si="843"/>
        <v/>
      </c>
      <c r="V1272" s="17">
        <f t="shared" si="844"/>
        <v>0</v>
      </c>
      <c r="W1272" s="17">
        <f t="shared" si="845"/>
        <v>0</v>
      </c>
      <c r="X1272" s="17">
        <f t="shared" si="846"/>
        <v>0</v>
      </c>
      <c r="Y1272" s="22">
        <f t="shared" si="879"/>
        <v>0</v>
      </c>
      <c r="Z1272" s="22">
        <f t="shared" si="879"/>
        <v>0</v>
      </c>
      <c r="AA1272" s="22">
        <f t="shared" si="879"/>
        <v>0</v>
      </c>
      <c r="AB1272" s="23" t="str">
        <f t="shared" si="866"/>
        <v/>
      </c>
      <c r="AC1272" s="23" t="str">
        <f t="shared" si="867"/>
        <v/>
      </c>
      <c r="AD1272" s="23" t="str">
        <f t="shared" si="868"/>
        <v/>
      </c>
      <c r="AE1272" s="23" t="str">
        <f t="shared" si="869"/>
        <v/>
      </c>
      <c r="AF1272" s="23" t="str">
        <f t="shared" si="870"/>
        <v/>
      </c>
      <c r="AG1272" s="23" t="str">
        <f t="shared" si="875"/>
        <v/>
      </c>
      <c r="AH1272" s="25" t="str">
        <f t="shared" si="847"/>
        <v/>
      </c>
      <c r="AI1272" s="25" t="str">
        <f t="shared" si="848"/>
        <v/>
      </c>
      <c r="AJ1272" s="1" t="str">
        <f t="shared" si="856"/>
        <v/>
      </c>
      <c r="AK1272" s="10" t="e">
        <f t="shared" si="857"/>
        <v>#DIV/0!</v>
      </c>
      <c r="AL1272" s="10" t="e">
        <f t="shared" si="862"/>
        <v>#DIV/0!</v>
      </c>
      <c r="AM1272">
        <f t="shared" si="858"/>
        <v>0</v>
      </c>
      <c r="AN1272">
        <f t="shared" si="849"/>
        <v>0</v>
      </c>
      <c r="AO1272">
        <f t="shared" si="850"/>
        <v>0</v>
      </c>
      <c r="AP1272">
        <f t="shared" ca="1" si="880"/>
        <v>4.070323993264635E-6</v>
      </c>
      <c r="AQ1272">
        <f t="shared" ca="1" si="880"/>
        <v>7.4496706099498098E-5</v>
      </c>
      <c r="AR1272">
        <f t="shared" ca="1" si="863"/>
        <v>5.4637637103421649E-2</v>
      </c>
      <c r="AS1272">
        <f t="shared" ca="1" si="864"/>
        <v>5.1807023740860103</v>
      </c>
      <c r="AT1272">
        <f t="shared" si="851"/>
        <v>0</v>
      </c>
      <c r="AU1272">
        <f t="shared" ca="1" si="865"/>
        <v>1.5232847298195939E-5</v>
      </c>
      <c r="AV1272" t="e">
        <f t="shared" si="860"/>
        <v>#DIV/0!</v>
      </c>
      <c r="AW1272" t="e">
        <f t="shared" si="874"/>
        <v>#DIV/0!</v>
      </c>
      <c r="AX1272" t="e">
        <f t="shared" si="873"/>
        <v>#DIV/0!</v>
      </c>
      <c r="AY1272" t="e">
        <f t="shared" si="878"/>
        <v>#DIV/0!</v>
      </c>
      <c r="AZ1272" t="e">
        <f t="shared" si="877"/>
        <v>#DIV/0!</v>
      </c>
    </row>
    <row r="1273" spans="7:52" x14ac:dyDescent="0.3">
      <c r="G1273" s="1" t="str">
        <f t="shared" si="859"/>
        <v/>
      </c>
      <c r="H1273" s="2" t="str">
        <f t="shared" si="872"/>
        <v/>
      </c>
      <c r="I1273" s="6" t="str" cm="1">
        <f t="array" ref="I1273">_xlfn.IFS(AND(G1272&lt;H1272,G1273&gt;H1273),"BUY", AND(G1272&gt;H1272,G1273&lt;H1273),"SELL",TRUE,"")</f>
        <v/>
      </c>
      <c r="J1273" s="1">
        <f t="shared" ca="1" si="838"/>
        <v>0</v>
      </c>
      <c r="K1273" s="3" t="str">
        <f t="shared" ca="1" si="852"/>
        <v/>
      </c>
      <c r="L1273" s="3" t="str">
        <f t="shared" si="853"/>
        <v/>
      </c>
      <c r="M1273" s="3" t="str">
        <f t="shared" si="854"/>
        <v/>
      </c>
      <c r="N1273" s="4">
        <f t="shared" si="839"/>
        <v>-1</v>
      </c>
      <c r="O1273" s="2" t="str">
        <f t="shared" si="855"/>
        <v/>
      </c>
      <c r="P1273" s="1" t="str">
        <f t="shared" si="840"/>
        <v/>
      </c>
      <c r="Q1273" s="1" t="str">
        <f t="shared" si="841"/>
        <v/>
      </c>
      <c r="R1273" s="1" t="str">
        <f>IF(ISBLANK(A1273),"",SUM($Q$2:Q1273))</f>
        <v/>
      </c>
      <c r="S1273" s="1" t="str">
        <f>IF(ISBLANK(A1273),"",SUM($F$2:F1273))</f>
        <v/>
      </c>
      <c r="T1273" s="1" t="str">
        <f t="shared" si="842"/>
        <v/>
      </c>
      <c r="U1273" s="1" t="str">
        <f t="shared" si="843"/>
        <v/>
      </c>
      <c r="V1273" s="17">
        <f t="shared" si="844"/>
        <v>0</v>
      </c>
      <c r="W1273" s="17">
        <f t="shared" si="845"/>
        <v>0</v>
      </c>
      <c r="X1273" s="17">
        <f t="shared" si="846"/>
        <v>0</v>
      </c>
      <c r="Y1273" s="22">
        <f t="shared" si="879"/>
        <v>0</v>
      </c>
      <c r="Z1273" s="22">
        <f t="shared" si="879"/>
        <v>0</v>
      </c>
      <c r="AA1273" s="22">
        <f t="shared" si="879"/>
        <v>0</v>
      </c>
      <c r="AB1273" s="23" t="str">
        <f t="shared" si="866"/>
        <v/>
      </c>
      <c r="AC1273" s="23" t="str">
        <f t="shared" si="867"/>
        <v/>
      </c>
      <c r="AD1273" s="23" t="str">
        <f t="shared" si="868"/>
        <v/>
      </c>
      <c r="AE1273" s="23" t="str">
        <f t="shared" si="869"/>
        <v/>
      </c>
      <c r="AF1273" s="23" t="str">
        <f t="shared" si="870"/>
        <v/>
      </c>
      <c r="AG1273" s="23" t="str">
        <f t="shared" si="875"/>
        <v/>
      </c>
      <c r="AH1273" s="25" t="str">
        <f t="shared" si="847"/>
        <v/>
      </c>
      <c r="AI1273" s="25" t="str">
        <f t="shared" si="848"/>
        <v/>
      </c>
      <c r="AJ1273" s="1" t="str">
        <f t="shared" si="856"/>
        <v/>
      </c>
      <c r="AK1273" s="10" t="e">
        <f t="shared" si="857"/>
        <v>#DIV/0!</v>
      </c>
      <c r="AL1273" s="10" t="e">
        <f t="shared" si="862"/>
        <v>#DIV/0!</v>
      </c>
      <c r="AM1273">
        <f t="shared" si="858"/>
        <v>0</v>
      </c>
      <c r="AN1273">
        <f t="shared" si="849"/>
        <v>0</v>
      </c>
      <c r="AO1273">
        <f t="shared" si="850"/>
        <v>0</v>
      </c>
      <c r="AP1273">
        <f t="shared" ca="1" si="880"/>
        <v>3.7795865651743038E-6</v>
      </c>
      <c r="AQ1273">
        <f t="shared" ca="1" si="880"/>
        <v>6.9175512806676803E-5</v>
      </c>
      <c r="AR1273">
        <f t="shared" ca="1" si="863"/>
        <v>5.4637637103421649E-2</v>
      </c>
      <c r="AS1273">
        <f t="shared" ca="1" si="864"/>
        <v>5.1807023740860103</v>
      </c>
      <c r="AT1273">
        <f t="shared" si="851"/>
        <v>0</v>
      </c>
      <c r="AU1273">
        <f t="shared" ca="1" si="865"/>
        <v>1.4144786776896229E-5</v>
      </c>
      <c r="AV1273" t="e">
        <f t="shared" si="860"/>
        <v>#DIV/0!</v>
      </c>
      <c r="AW1273" t="e">
        <f t="shared" si="874"/>
        <v>#DIV/0!</v>
      </c>
      <c r="AX1273" t="e">
        <f t="shared" si="873"/>
        <v>#DIV/0!</v>
      </c>
      <c r="AY1273" t="e">
        <f t="shared" si="878"/>
        <v>#DIV/0!</v>
      </c>
      <c r="AZ1273" t="e">
        <f t="shared" si="877"/>
        <v>#DIV/0!</v>
      </c>
    </row>
    <row r="1274" spans="7:52" x14ac:dyDescent="0.3">
      <c r="G1274" s="1" t="str">
        <f t="shared" si="859"/>
        <v/>
      </c>
      <c r="H1274" s="2" t="str">
        <f t="shared" si="872"/>
        <v/>
      </c>
      <c r="I1274" s="6" t="str" cm="1">
        <f t="array" ref="I1274">_xlfn.IFS(AND(G1273&lt;H1273,G1274&gt;H1274),"BUY", AND(G1273&gt;H1273,G1274&lt;H1274),"SELL",TRUE,"")</f>
        <v/>
      </c>
      <c r="J1274" s="1">
        <f t="shared" ca="1" si="838"/>
        <v>0</v>
      </c>
      <c r="K1274" s="3" t="str">
        <f t="shared" ca="1" si="852"/>
        <v/>
      </c>
      <c r="L1274" s="3" t="str">
        <f t="shared" si="853"/>
        <v/>
      </c>
      <c r="M1274" s="3" t="str">
        <f t="shared" si="854"/>
        <v/>
      </c>
      <c r="N1274" s="4">
        <f t="shared" si="839"/>
        <v>-1</v>
      </c>
      <c r="O1274" s="2" t="str">
        <f t="shared" si="855"/>
        <v/>
      </c>
      <c r="P1274" s="1" t="str">
        <f t="shared" si="840"/>
        <v/>
      </c>
      <c r="Q1274" s="1" t="str">
        <f t="shared" si="841"/>
        <v/>
      </c>
      <c r="R1274" s="1" t="str">
        <f>IF(ISBLANK(A1274),"",SUM($Q$2:Q1274))</f>
        <v/>
      </c>
      <c r="S1274" s="1" t="str">
        <f>IF(ISBLANK(A1274),"",SUM($F$2:F1274))</f>
        <v/>
      </c>
      <c r="T1274" s="1" t="str">
        <f t="shared" si="842"/>
        <v/>
      </c>
      <c r="U1274" s="1" t="str">
        <f t="shared" si="843"/>
        <v/>
      </c>
      <c r="V1274" s="17">
        <f t="shared" si="844"/>
        <v>0</v>
      </c>
      <c r="W1274" s="17">
        <f t="shared" si="845"/>
        <v>0</v>
      </c>
      <c r="X1274" s="17">
        <f t="shared" si="846"/>
        <v>0</v>
      </c>
      <c r="Y1274" s="22">
        <f t="shared" si="879"/>
        <v>0</v>
      </c>
      <c r="Z1274" s="22">
        <f t="shared" si="879"/>
        <v>0</v>
      </c>
      <c r="AA1274" s="22">
        <f t="shared" si="879"/>
        <v>0</v>
      </c>
      <c r="AB1274" s="23" t="str">
        <f t="shared" si="866"/>
        <v/>
      </c>
      <c r="AC1274" s="23" t="str">
        <f t="shared" si="867"/>
        <v/>
      </c>
      <c r="AD1274" s="23" t="str">
        <f t="shared" si="868"/>
        <v/>
      </c>
      <c r="AE1274" s="23" t="str">
        <f t="shared" si="869"/>
        <v/>
      </c>
      <c r="AF1274" s="23" t="str">
        <f t="shared" si="870"/>
        <v/>
      </c>
      <c r="AG1274" s="23" t="str">
        <f t="shared" si="875"/>
        <v/>
      </c>
      <c r="AH1274" s="25" t="str">
        <f t="shared" si="847"/>
        <v/>
      </c>
      <c r="AI1274" s="25" t="str">
        <f t="shared" si="848"/>
        <v/>
      </c>
      <c r="AJ1274" s="1" t="str">
        <f t="shared" si="856"/>
        <v/>
      </c>
      <c r="AK1274" s="10" t="e">
        <f t="shared" si="857"/>
        <v>#DIV/0!</v>
      </c>
      <c r="AL1274" s="10" t="e">
        <f t="shared" si="862"/>
        <v>#DIV/0!</v>
      </c>
      <c r="AM1274">
        <f t="shared" si="858"/>
        <v>0</v>
      </c>
      <c r="AN1274">
        <f t="shared" si="849"/>
        <v>0</v>
      </c>
      <c r="AO1274">
        <f t="shared" si="850"/>
        <v>0</v>
      </c>
      <c r="AP1274">
        <f t="shared" ca="1" si="880"/>
        <v>3.509616096233282E-6</v>
      </c>
      <c r="AQ1274">
        <f t="shared" ca="1" si="880"/>
        <v>6.4234404749057033E-5</v>
      </c>
      <c r="AR1274">
        <f t="shared" ca="1" si="863"/>
        <v>5.4637637103421642E-2</v>
      </c>
      <c r="AS1274">
        <f t="shared" ca="1" si="864"/>
        <v>5.1807023740860103</v>
      </c>
      <c r="AT1274">
        <f t="shared" si="851"/>
        <v>0</v>
      </c>
      <c r="AU1274">
        <f t="shared" ca="1" si="865"/>
        <v>1.3134444864260785E-5</v>
      </c>
      <c r="AV1274" t="e">
        <f t="shared" si="860"/>
        <v>#DIV/0!</v>
      </c>
      <c r="AW1274" t="e">
        <f t="shared" si="874"/>
        <v>#DIV/0!</v>
      </c>
      <c r="AX1274" t="e">
        <f t="shared" si="873"/>
        <v>#DIV/0!</v>
      </c>
      <c r="AY1274" t="e">
        <f t="shared" si="878"/>
        <v>#DIV/0!</v>
      </c>
      <c r="AZ1274" t="e">
        <f t="shared" si="877"/>
        <v>#DIV/0!</v>
      </c>
    </row>
    <row r="1275" spans="7:52" x14ac:dyDescent="0.3">
      <c r="G1275" s="1" t="str">
        <f t="shared" si="859"/>
        <v/>
      </c>
      <c r="H1275" s="2" t="str">
        <f t="shared" si="872"/>
        <v/>
      </c>
      <c r="I1275" s="6" t="str" cm="1">
        <f t="array" ref="I1275">_xlfn.IFS(AND(G1274&lt;H1274,G1275&gt;H1275),"BUY", AND(G1274&gt;H1274,G1275&lt;H1275),"SELL",TRUE,"")</f>
        <v/>
      </c>
      <c r="J1275" s="1">
        <f t="shared" ca="1" si="838"/>
        <v>0</v>
      </c>
      <c r="K1275" s="3" t="str">
        <f t="shared" ca="1" si="852"/>
        <v/>
      </c>
      <c r="L1275" s="3" t="str">
        <f t="shared" si="853"/>
        <v/>
      </c>
      <c r="M1275" s="3" t="str">
        <f t="shared" si="854"/>
        <v/>
      </c>
      <c r="N1275" s="4">
        <f t="shared" si="839"/>
        <v>-1</v>
      </c>
      <c r="O1275" s="2" t="str">
        <f t="shared" si="855"/>
        <v/>
      </c>
      <c r="P1275" s="1" t="str">
        <f t="shared" si="840"/>
        <v/>
      </c>
      <c r="Q1275" s="1" t="str">
        <f t="shared" si="841"/>
        <v/>
      </c>
      <c r="R1275" s="1" t="str">
        <f>IF(ISBLANK(A1275),"",SUM($Q$2:Q1275))</f>
        <v/>
      </c>
      <c r="S1275" s="1" t="str">
        <f>IF(ISBLANK(A1275),"",SUM($F$2:F1275))</f>
        <v/>
      </c>
      <c r="T1275" s="1" t="str">
        <f t="shared" si="842"/>
        <v/>
      </c>
      <c r="U1275" s="1" t="str">
        <f t="shared" si="843"/>
        <v/>
      </c>
      <c r="V1275" s="17">
        <f t="shared" si="844"/>
        <v>0</v>
      </c>
      <c r="W1275" s="17">
        <f t="shared" si="845"/>
        <v>0</v>
      </c>
      <c r="X1275" s="17">
        <f t="shared" si="846"/>
        <v>0</v>
      </c>
      <c r="Y1275" s="22">
        <f t="shared" si="879"/>
        <v>0</v>
      </c>
      <c r="Z1275" s="22">
        <f t="shared" si="879"/>
        <v>0</v>
      </c>
      <c r="AA1275" s="22">
        <f t="shared" si="879"/>
        <v>0</v>
      </c>
      <c r="AB1275" s="23" t="str">
        <f t="shared" si="866"/>
        <v/>
      </c>
      <c r="AC1275" s="23" t="str">
        <f t="shared" si="867"/>
        <v/>
      </c>
      <c r="AD1275" s="23" t="str">
        <f t="shared" si="868"/>
        <v/>
      </c>
      <c r="AE1275" s="23" t="str">
        <f t="shared" si="869"/>
        <v/>
      </c>
      <c r="AF1275" s="23" t="str">
        <f t="shared" si="870"/>
        <v/>
      </c>
      <c r="AG1275" s="23" t="str">
        <f t="shared" si="875"/>
        <v/>
      </c>
      <c r="AH1275" s="25" t="str">
        <f t="shared" si="847"/>
        <v/>
      </c>
      <c r="AI1275" s="25" t="str">
        <f t="shared" si="848"/>
        <v/>
      </c>
      <c r="AJ1275" s="1" t="str">
        <f t="shared" si="856"/>
        <v/>
      </c>
      <c r="AK1275" s="10" t="e">
        <f t="shared" si="857"/>
        <v>#DIV/0!</v>
      </c>
      <c r="AL1275" s="10" t="e">
        <f t="shared" si="862"/>
        <v>#DIV/0!</v>
      </c>
      <c r="AM1275">
        <f t="shared" si="858"/>
        <v>0</v>
      </c>
      <c r="AN1275">
        <f t="shared" si="849"/>
        <v>0</v>
      </c>
      <c r="AO1275">
        <f t="shared" si="850"/>
        <v>0</v>
      </c>
      <c r="AP1275">
        <f t="shared" ca="1" si="880"/>
        <v>3.2589292322166189E-6</v>
      </c>
      <c r="AQ1275">
        <f t="shared" ca="1" si="880"/>
        <v>5.9646232981267245E-5</v>
      </c>
      <c r="AR1275">
        <f t="shared" ca="1" si="863"/>
        <v>5.4637637103421642E-2</v>
      </c>
      <c r="AS1275">
        <f t="shared" ca="1" si="864"/>
        <v>5.1807023740860103</v>
      </c>
      <c r="AT1275">
        <f t="shared" si="851"/>
        <v>0</v>
      </c>
      <c r="AU1275">
        <f t="shared" ca="1" si="865"/>
        <v>1.2196270231099301E-5</v>
      </c>
      <c r="AV1275" t="e">
        <f t="shared" si="860"/>
        <v>#DIV/0!</v>
      </c>
      <c r="AW1275" t="e">
        <f t="shared" si="874"/>
        <v>#DIV/0!</v>
      </c>
      <c r="AX1275" t="e">
        <f t="shared" si="873"/>
        <v>#DIV/0!</v>
      </c>
      <c r="AY1275" t="e">
        <f t="shared" si="878"/>
        <v>#DIV/0!</v>
      </c>
      <c r="AZ1275" t="e">
        <f t="shared" si="877"/>
        <v>#DIV/0!</v>
      </c>
    </row>
    <row r="1276" spans="7:52" x14ac:dyDescent="0.3">
      <c r="G1276" s="1" t="str">
        <f t="shared" si="859"/>
        <v/>
      </c>
      <c r="H1276" s="2" t="str">
        <f t="shared" si="872"/>
        <v/>
      </c>
      <c r="I1276" s="6" t="str" cm="1">
        <f t="array" ref="I1276">_xlfn.IFS(AND(G1275&lt;H1275,G1276&gt;H1276),"BUY", AND(G1275&gt;H1275,G1276&lt;H1276),"SELL",TRUE,"")</f>
        <v/>
      </c>
      <c r="J1276" s="1">
        <f t="shared" ca="1" si="838"/>
        <v>0</v>
      </c>
      <c r="K1276" s="3" t="str">
        <f t="shared" ca="1" si="852"/>
        <v/>
      </c>
      <c r="L1276" s="3" t="str">
        <f t="shared" si="853"/>
        <v/>
      </c>
      <c r="M1276" s="3" t="str">
        <f t="shared" si="854"/>
        <v/>
      </c>
      <c r="N1276" s="4">
        <f t="shared" si="839"/>
        <v>-1</v>
      </c>
      <c r="O1276" s="2" t="str">
        <f t="shared" si="855"/>
        <v/>
      </c>
      <c r="P1276" s="1" t="str">
        <f t="shared" si="840"/>
        <v/>
      </c>
      <c r="Q1276" s="1" t="str">
        <f t="shared" si="841"/>
        <v/>
      </c>
      <c r="R1276" s="1" t="str">
        <f>IF(ISBLANK(A1276),"",SUM($Q$2:Q1276))</f>
        <v/>
      </c>
      <c r="S1276" s="1" t="str">
        <f>IF(ISBLANK(A1276),"",SUM($F$2:F1276))</f>
        <v/>
      </c>
      <c r="T1276" s="1" t="str">
        <f t="shared" si="842"/>
        <v/>
      </c>
      <c r="U1276" s="1" t="str">
        <f t="shared" si="843"/>
        <v/>
      </c>
      <c r="V1276" s="17">
        <f t="shared" si="844"/>
        <v>0</v>
      </c>
      <c r="W1276" s="17">
        <f t="shared" si="845"/>
        <v>0</v>
      </c>
      <c r="X1276" s="17">
        <f t="shared" si="846"/>
        <v>0</v>
      </c>
      <c r="Y1276" s="22">
        <f t="shared" si="879"/>
        <v>0</v>
      </c>
      <c r="Z1276" s="22">
        <f t="shared" si="879"/>
        <v>0</v>
      </c>
      <c r="AA1276" s="22">
        <f t="shared" si="879"/>
        <v>0</v>
      </c>
      <c r="AB1276" s="23" t="str">
        <f t="shared" si="866"/>
        <v/>
      </c>
      <c r="AC1276" s="23" t="str">
        <f t="shared" si="867"/>
        <v/>
      </c>
      <c r="AD1276" s="23" t="str">
        <f t="shared" si="868"/>
        <v/>
      </c>
      <c r="AE1276" s="23" t="str">
        <f t="shared" si="869"/>
        <v/>
      </c>
      <c r="AF1276" s="23" t="str">
        <f t="shared" si="870"/>
        <v/>
      </c>
      <c r="AG1276" s="23" t="str">
        <f t="shared" si="875"/>
        <v/>
      </c>
      <c r="AH1276" s="25" t="str">
        <f t="shared" si="847"/>
        <v/>
      </c>
      <c r="AI1276" s="25" t="str">
        <f t="shared" si="848"/>
        <v/>
      </c>
      <c r="AJ1276" s="1" t="str">
        <f t="shared" si="856"/>
        <v/>
      </c>
      <c r="AK1276" s="10" t="e">
        <f t="shared" si="857"/>
        <v>#DIV/0!</v>
      </c>
      <c r="AL1276" s="10" t="e">
        <f t="shared" si="862"/>
        <v>#DIV/0!</v>
      </c>
      <c r="AM1276">
        <f t="shared" si="858"/>
        <v>0</v>
      </c>
      <c r="AN1276">
        <f t="shared" si="849"/>
        <v>0</v>
      </c>
      <c r="AO1276">
        <f t="shared" si="850"/>
        <v>0</v>
      </c>
      <c r="AP1276">
        <f t="shared" ca="1" si="880"/>
        <v>3.0261485727725747E-6</v>
      </c>
      <c r="AQ1276">
        <f t="shared" ca="1" si="880"/>
        <v>5.5385787768319584E-5</v>
      </c>
      <c r="AR1276">
        <f t="shared" ca="1" si="863"/>
        <v>5.4637637103421642E-2</v>
      </c>
      <c r="AS1276">
        <f t="shared" ca="1" si="864"/>
        <v>5.1807023740860103</v>
      </c>
      <c r="AT1276">
        <f t="shared" si="851"/>
        <v>0</v>
      </c>
      <c r="AU1276">
        <f t="shared" ca="1" si="865"/>
        <v>1.1325108071735064E-5</v>
      </c>
      <c r="AV1276" t="e">
        <f t="shared" si="860"/>
        <v>#DIV/0!</v>
      </c>
      <c r="AW1276" t="e">
        <f t="shared" si="874"/>
        <v>#DIV/0!</v>
      </c>
      <c r="AX1276" t="e">
        <f t="shared" si="873"/>
        <v>#DIV/0!</v>
      </c>
      <c r="AY1276" t="e">
        <f t="shared" si="878"/>
        <v>#DIV/0!</v>
      </c>
      <c r="AZ1276" t="e">
        <f t="shared" si="877"/>
        <v>#DIV/0!</v>
      </c>
    </row>
    <row r="1277" spans="7:52" x14ac:dyDescent="0.3">
      <c r="G1277" s="1" t="str">
        <f t="shared" si="859"/>
        <v/>
      </c>
      <c r="H1277" s="2" t="str">
        <f t="shared" si="872"/>
        <v/>
      </c>
      <c r="I1277" s="6" t="str" cm="1">
        <f t="array" ref="I1277">_xlfn.IFS(AND(G1276&lt;H1276,G1277&gt;H1277),"BUY", AND(G1276&gt;H1276,G1277&lt;H1277),"SELL",TRUE,"")</f>
        <v/>
      </c>
      <c r="J1277" s="1">
        <f t="shared" ca="1" si="838"/>
        <v>0</v>
      </c>
      <c r="K1277" s="3" t="str">
        <f t="shared" ca="1" si="852"/>
        <v/>
      </c>
      <c r="L1277" s="3" t="str">
        <f t="shared" si="853"/>
        <v/>
      </c>
      <c r="M1277" s="3" t="str">
        <f t="shared" si="854"/>
        <v/>
      </c>
      <c r="N1277" s="4">
        <f t="shared" si="839"/>
        <v>-1</v>
      </c>
      <c r="O1277" s="2" t="str">
        <f t="shared" si="855"/>
        <v/>
      </c>
      <c r="P1277" s="1" t="str">
        <f t="shared" si="840"/>
        <v/>
      </c>
      <c r="Q1277" s="1" t="str">
        <f t="shared" si="841"/>
        <v/>
      </c>
      <c r="R1277" s="1" t="str">
        <f>IF(ISBLANK(A1277),"",SUM($Q$2:Q1277))</f>
        <v/>
      </c>
      <c r="S1277" s="1" t="str">
        <f>IF(ISBLANK(A1277),"",SUM($F$2:F1277))</f>
        <v/>
      </c>
      <c r="T1277" s="1" t="str">
        <f t="shared" si="842"/>
        <v/>
      </c>
      <c r="U1277" s="1" t="str">
        <f t="shared" si="843"/>
        <v/>
      </c>
      <c r="V1277" s="17">
        <f t="shared" si="844"/>
        <v>0</v>
      </c>
      <c r="W1277" s="17">
        <f t="shared" si="845"/>
        <v>0</v>
      </c>
      <c r="X1277" s="17">
        <f t="shared" si="846"/>
        <v>0</v>
      </c>
      <c r="Y1277" s="22">
        <f t="shared" si="879"/>
        <v>0</v>
      </c>
      <c r="Z1277" s="22">
        <f t="shared" si="879"/>
        <v>0</v>
      </c>
      <c r="AA1277" s="22">
        <f t="shared" si="879"/>
        <v>0</v>
      </c>
      <c r="AB1277" s="23" t="str">
        <f t="shared" si="866"/>
        <v/>
      </c>
      <c r="AC1277" s="23" t="str">
        <f t="shared" si="867"/>
        <v/>
      </c>
      <c r="AD1277" s="23" t="str">
        <f t="shared" si="868"/>
        <v/>
      </c>
      <c r="AE1277" s="23" t="str">
        <f t="shared" si="869"/>
        <v/>
      </c>
      <c r="AF1277" s="23" t="str">
        <f t="shared" si="870"/>
        <v/>
      </c>
      <c r="AG1277" s="23" t="str">
        <f t="shared" si="875"/>
        <v/>
      </c>
      <c r="AH1277" s="25" t="str">
        <f t="shared" si="847"/>
        <v/>
      </c>
      <c r="AI1277" s="25" t="str">
        <f t="shared" si="848"/>
        <v/>
      </c>
      <c r="AJ1277" s="1" t="str">
        <f t="shared" si="856"/>
        <v/>
      </c>
      <c r="AK1277" s="10" t="e">
        <f t="shared" si="857"/>
        <v>#DIV/0!</v>
      </c>
      <c r="AL1277" s="10" t="e">
        <f t="shared" si="862"/>
        <v>#DIV/0!</v>
      </c>
      <c r="AM1277">
        <f t="shared" si="858"/>
        <v>0</v>
      </c>
      <c r="AN1277">
        <f t="shared" si="849"/>
        <v>0</v>
      </c>
      <c r="AO1277">
        <f t="shared" si="850"/>
        <v>0</v>
      </c>
      <c r="AP1277">
        <f t="shared" ca="1" si="880"/>
        <v>2.8099951032888191E-6</v>
      </c>
      <c r="AQ1277">
        <f t="shared" ca="1" si="880"/>
        <v>5.1429660070582473E-5</v>
      </c>
      <c r="AR1277">
        <f t="shared" ca="1" si="863"/>
        <v>5.4637637103421635E-2</v>
      </c>
      <c r="AS1277">
        <f t="shared" ca="1" si="864"/>
        <v>5.1807023740860103</v>
      </c>
      <c r="AT1277">
        <f t="shared" si="851"/>
        <v>0</v>
      </c>
      <c r="AU1277">
        <f t="shared" ca="1" si="865"/>
        <v>1.0516171780896845E-5</v>
      </c>
      <c r="AV1277" t="e">
        <f t="shared" si="860"/>
        <v>#DIV/0!</v>
      </c>
      <c r="AW1277" t="e">
        <f t="shared" si="874"/>
        <v>#DIV/0!</v>
      </c>
      <c r="AX1277" t="e">
        <f t="shared" si="873"/>
        <v>#DIV/0!</v>
      </c>
      <c r="AY1277" t="e">
        <f t="shared" si="878"/>
        <v>#DIV/0!</v>
      </c>
      <c r="AZ1277" t="e">
        <f t="shared" si="877"/>
        <v>#DIV/0!</v>
      </c>
    </row>
    <row r="1278" spans="7:52" x14ac:dyDescent="0.3">
      <c r="G1278" s="1" t="str">
        <f t="shared" si="859"/>
        <v/>
      </c>
      <c r="H1278" s="2" t="str">
        <f t="shared" si="872"/>
        <v/>
      </c>
      <c r="I1278" s="6" t="str" cm="1">
        <f t="array" ref="I1278">_xlfn.IFS(AND(G1277&lt;H1277,G1278&gt;H1278),"BUY", AND(G1277&gt;H1277,G1278&lt;H1278),"SELL",TRUE,"")</f>
        <v/>
      </c>
      <c r="J1278" s="1">
        <f t="shared" ca="1" si="838"/>
        <v>0</v>
      </c>
      <c r="K1278" s="3" t="str">
        <f t="shared" ca="1" si="852"/>
        <v/>
      </c>
      <c r="L1278" s="3" t="str">
        <f t="shared" si="853"/>
        <v/>
      </c>
      <c r="M1278" s="3" t="str">
        <f t="shared" si="854"/>
        <v/>
      </c>
      <c r="N1278" s="4">
        <f t="shared" si="839"/>
        <v>-1</v>
      </c>
      <c r="O1278" s="2" t="str">
        <f t="shared" si="855"/>
        <v/>
      </c>
      <c r="P1278" s="1" t="str">
        <f t="shared" si="840"/>
        <v/>
      </c>
      <c r="Q1278" s="1" t="str">
        <f t="shared" si="841"/>
        <v/>
      </c>
      <c r="R1278" s="1" t="str">
        <f>IF(ISBLANK(A1278),"",SUM($Q$2:Q1278))</f>
        <v/>
      </c>
      <c r="S1278" s="1" t="str">
        <f>IF(ISBLANK(A1278),"",SUM($F$2:F1278))</f>
        <v/>
      </c>
      <c r="T1278" s="1" t="str">
        <f t="shared" si="842"/>
        <v/>
      </c>
      <c r="U1278" s="1" t="str">
        <f t="shared" si="843"/>
        <v/>
      </c>
      <c r="V1278" s="17">
        <f t="shared" si="844"/>
        <v>0</v>
      </c>
      <c r="W1278" s="17">
        <f t="shared" si="845"/>
        <v>0</v>
      </c>
      <c r="X1278" s="17">
        <f t="shared" si="846"/>
        <v>0</v>
      </c>
      <c r="Y1278" s="22">
        <f t="shared" si="879"/>
        <v>0</v>
      </c>
      <c r="Z1278" s="22">
        <f t="shared" si="879"/>
        <v>0</v>
      </c>
      <c r="AA1278" s="22">
        <f t="shared" si="879"/>
        <v>0</v>
      </c>
      <c r="AB1278" s="23" t="str">
        <f t="shared" si="866"/>
        <v/>
      </c>
      <c r="AC1278" s="23" t="str">
        <f t="shared" si="867"/>
        <v/>
      </c>
      <c r="AD1278" s="23" t="str">
        <f t="shared" si="868"/>
        <v/>
      </c>
      <c r="AE1278" s="23" t="str">
        <f t="shared" si="869"/>
        <v/>
      </c>
      <c r="AF1278" s="23" t="str">
        <f t="shared" si="870"/>
        <v/>
      </c>
      <c r="AG1278" s="23" t="str">
        <f t="shared" si="875"/>
        <v/>
      </c>
      <c r="AH1278" s="25" t="str">
        <f t="shared" si="847"/>
        <v/>
      </c>
      <c r="AI1278" s="25" t="str">
        <f t="shared" si="848"/>
        <v/>
      </c>
      <c r="AJ1278" s="1" t="str">
        <f t="shared" si="856"/>
        <v/>
      </c>
      <c r="AK1278" s="10" t="e">
        <f t="shared" si="857"/>
        <v>#DIV/0!</v>
      </c>
      <c r="AL1278" s="10" t="e">
        <f t="shared" si="862"/>
        <v>#DIV/0!</v>
      </c>
      <c r="AM1278">
        <f t="shared" si="858"/>
        <v>0</v>
      </c>
      <c r="AN1278">
        <f t="shared" si="849"/>
        <v>0</v>
      </c>
      <c r="AO1278">
        <f t="shared" si="850"/>
        <v>0</v>
      </c>
      <c r="AP1278">
        <f t="shared" ca="1" si="880"/>
        <v>2.609281167339618E-6</v>
      </c>
      <c r="AQ1278">
        <f t="shared" ca="1" si="880"/>
        <v>4.7756112922683724E-5</v>
      </c>
      <c r="AR1278">
        <f t="shared" ca="1" si="863"/>
        <v>5.4637637103421642E-2</v>
      </c>
      <c r="AS1278">
        <f t="shared" ca="1" si="864"/>
        <v>5.1807023740860103</v>
      </c>
      <c r="AT1278">
        <f t="shared" si="851"/>
        <v>0</v>
      </c>
      <c r="AU1278">
        <f t="shared" ca="1" si="865"/>
        <v>9.7650166536899277E-6</v>
      </c>
      <c r="AV1278" t="e">
        <f t="shared" si="860"/>
        <v>#DIV/0!</v>
      </c>
      <c r="AW1278" t="e">
        <f t="shared" si="874"/>
        <v>#DIV/0!</v>
      </c>
      <c r="AX1278" t="e">
        <f t="shared" si="873"/>
        <v>#DIV/0!</v>
      </c>
      <c r="AY1278" t="e">
        <f t="shared" si="878"/>
        <v>#DIV/0!</v>
      </c>
      <c r="AZ1278" t="e">
        <f t="shared" si="877"/>
        <v>#DIV/0!</v>
      </c>
    </row>
    <row r="1279" spans="7:52" x14ac:dyDescent="0.3">
      <c r="G1279" s="1" t="str">
        <f t="shared" si="859"/>
        <v/>
      </c>
      <c r="H1279" s="2" t="str">
        <f t="shared" si="872"/>
        <v/>
      </c>
      <c r="I1279" s="6" t="str" cm="1">
        <f t="array" ref="I1279">_xlfn.IFS(AND(G1278&lt;H1278,G1279&gt;H1279),"BUY", AND(G1278&gt;H1278,G1279&lt;H1279),"SELL",TRUE,"")</f>
        <v/>
      </c>
      <c r="J1279" s="1">
        <f t="shared" ca="1" si="838"/>
        <v>0</v>
      </c>
      <c r="K1279" s="3" t="str">
        <f t="shared" ca="1" si="852"/>
        <v/>
      </c>
      <c r="L1279" s="3" t="str">
        <f t="shared" si="853"/>
        <v/>
      </c>
      <c r="M1279" s="3" t="str">
        <f t="shared" si="854"/>
        <v/>
      </c>
      <c r="N1279" s="4">
        <f t="shared" si="839"/>
        <v>-1</v>
      </c>
      <c r="O1279" s="2" t="str">
        <f t="shared" si="855"/>
        <v/>
      </c>
      <c r="P1279" s="1" t="str">
        <f t="shared" si="840"/>
        <v/>
      </c>
      <c r="Q1279" s="1" t="str">
        <f t="shared" si="841"/>
        <v/>
      </c>
      <c r="R1279" s="1" t="str">
        <f>IF(ISBLANK(A1279),"",SUM($Q$2:Q1279))</f>
        <v/>
      </c>
      <c r="S1279" s="1" t="str">
        <f>IF(ISBLANK(A1279),"",SUM($F$2:F1279))</f>
        <v/>
      </c>
      <c r="T1279" s="1" t="str">
        <f t="shared" si="842"/>
        <v/>
      </c>
      <c r="U1279" s="1" t="str">
        <f t="shared" si="843"/>
        <v/>
      </c>
      <c r="V1279" s="17">
        <f t="shared" si="844"/>
        <v>0</v>
      </c>
      <c r="W1279" s="17">
        <f t="shared" si="845"/>
        <v>0</v>
      </c>
      <c r="X1279" s="17">
        <f t="shared" si="846"/>
        <v>0</v>
      </c>
      <c r="Y1279" s="22">
        <f t="shared" ref="Y1279:AA1294" si="881">SUM(V1266:V1279)</f>
        <v>0</v>
      </c>
      <c r="Z1279" s="22">
        <f t="shared" si="881"/>
        <v>0</v>
      </c>
      <c r="AA1279" s="22">
        <f t="shared" si="881"/>
        <v>0</v>
      </c>
      <c r="AB1279" s="23" t="str">
        <f t="shared" si="866"/>
        <v/>
      </c>
      <c r="AC1279" s="23" t="str">
        <f t="shared" si="867"/>
        <v/>
      </c>
      <c r="AD1279" s="23" t="str">
        <f t="shared" si="868"/>
        <v/>
      </c>
      <c r="AE1279" s="23" t="str">
        <f t="shared" si="869"/>
        <v/>
      </c>
      <c r="AF1279" s="23" t="str">
        <f t="shared" si="870"/>
        <v/>
      </c>
      <c r="AG1279" s="23" t="str">
        <f t="shared" si="875"/>
        <v/>
      </c>
      <c r="AH1279" s="25" t="str">
        <f t="shared" si="847"/>
        <v/>
      </c>
      <c r="AI1279" s="25" t="str">
        <f t="shared" si="848"/>
        <v/>
      </c>
      <c r="AJ1279" s="1" t="str">
        <f t="shared" si="856"/>
        <v/>
      </c>
      <c r="AK1279" s="10" t="e">
        <f t="shared" si="857"/>
        <v>#DIV/0!</v>
      </c>
      <c r="AL1279" s="10" t="e">
        <f t="shared" si="862"/>
        <v>#DIV/0!</v>
      </c>
      <c r="AM1279">
        <f t="shared" si="858"/>
        <v>0</v>
      </c>
      <c r="AN1279">
        <f t="shared" si="849"/>
        <v>0</v>
      </c>
      <c r="AO1279">
        <f t="shared" si="850"/>
        <v>0</v>
      </c>
      <c r="AP1279">
        <f t="shared" ca="1" si="880"/>
        <v>2.4229039411010738E-6</v>
      </c>
      <c r="AQ1279">
        <f t="shared" ca="1" si="880"/>
        <v>4.4344961999634887E-5</v>
      </c>
      <c r="AR1279">
        <f t="shared" ca="1" si="863"/>
        <v>5.4637637103421642E-2</v>
      </c>
      <c r="AS1279">
        <f t="shared" ca="1" si="864"/>
        <v>5.1807023740860103</v>
      </c>
      <c r="AT1279">
        <f t="shared" si="851"/>
        <v>0</v>
      </c>
      <c r="AU1279">
        <f t="shared" ca="1" si="865"/>
        <v>9.0675154641406483E-6</v>
      </c>
      <c r="AV1279" t="e">
        <f t="shared" si="860"/>
        <v>#DIV/0!</v>
      </c>
      <c r="AW1279" t="e">
        <f t="shared" si="874"/>
        <v>#DIV/0!</v>
      </c>
      <c r="AX1279" t="e">
        <f t="shared" si="873"/>
        <v>#DIV/0!</v>
      </c>
      <c r="AY1279" t="e">
        <f t="shared" si="878"/>
        <v>#DIV/0!</v>
      </c>
      <c r="AZ1279" t="e">
        <f t="shared" si="877"/>
        <v>#DIV/0!</v>
      </c>
    </row>
    <row r="1280" spans="7:52" x14ac:dyDescent="0.3">
      <c r="G1280" s="1" t="str">
        <f t="shared" si="859"/>
        <v/>
      </c>
      <c r="H1280" s="2" t="str">
        <f t="shared" si="872"/>
        <v/>
      </c>
      <c r="I1280" s="6" t="str" cm="1">
        <f t="array" ref="I1280">_xlfn.IFS(AND(G1279&lt;H1279,G1280&gt;H1280),"BUY", AND(G1279&gt;H1279,G1280&lt;H1280),"SELL",TRUE,"")</f>
        <v/>
      </c>
      <c r="J1280" s="1">
        <f t="shared" ca="1" si="838"/>
        <v>0</v>
      </c>
      <c r="K1280" s="3" t="str">
        <f t="shared" ca="1" si="852"/>
        <v/>
      </c>
      <c r="L1280" s="3" t="str">
        <f t="shared" si="853"/>
        <v/>
      </c>
      <c r="M1280" s="3" t="str">
        <f t="shared" si="854"/>
        <v/>
      </c>
      <c r="N1280" s="4">
        <f t="shared" si="839"/>
        <v>-1</v>
      </c>
      <c r="O1280" s="2" t="str">
        <f t="shared" si="855"/>
        <v/>
      </c>
      <c r="P1280" s="1" t="str">
        <f t="shared" si="840"/>
        <v/>
      </c>
      <c r="Q1280" s="1" t="str">
        <f t="shared" si="841"/>
        <v/>
      </c>
      <c r="R1280" s="1" t="str">
        <f>IF(ISBLANK(A1280),"",SUM($Q$2:Q1280))</f>
        <v/>
      </c>
      <c r="S1280" s="1" t="str">
        <f>IF(ISBLANK(A1280),"",SUM($F$2:F1280))</f>
        <v/>
      </c>
      <c r="T1280" s="1" t="str">
        <f t="shared" si="842"/>
        <v/>
      </c>
      <c r="U1280" s="1" t="str">
        <f t="shared" si="843"/>
        <v/>
      </c>
      <c r="V1280" s="17">
        <f t="shared" si="844"/>
        <v>0</v>
      </c>
      <c r="W1280" s="17">
        <f t="shared" si="845"/>
        <v>0</v>
      </c>
      <c r="X1280" s="17">
        <f t="shared" si="846"/>
        <v>0</v>
      </c>
      <c r="Y1280" s="22">
        <f t="shared" si="881"/>
        <v>0</v>
      </c>
      <c r="Z1280" s="22">
        <f t="shared" si="881"/>
        <v>0</v>
      </c>
      <c r="AA1280" s="22">
        <f t="shared" si="881"/>
        <v>0</v>
      </c>
      <c r="AB1280" s="23" t="str">
        <f t="shared" si="866"/>
        <v/>
      </c>
      <c r="AC1280" s="23" t="str">
        <f t="shared" si="867"/>
        <v/>
      </c>
      <c r="AD1280" s="23" t="str">
        <f t="shared" si="868"/>
        <v/>
      </c>
      <c r="AE1280" s="23" t="str">
        <f t="shared" si="869"/>
        <v/>
      </c>
      <c r="AF1280" s="23" t="str">
        <f t="shared" si="870"/>
        <v/>
      </c>
      <c r="AG1280" s="23" t="str">
        <f t="shared" si="875"/>
        <v/>
      </c>
      <c r="AH1280" s="25" t="str">
        <f t="shared" si="847"/>
        <v/>
      </c>
      <c r="AI1280" s="25" t="str">
        <f t="shared" si="848"/>
        <v/>
      </c>
      <c r="AJ1280" s="1" t="str">
        <f t="shared" si="856"/>
        <v/>
      </c>
      <c r="AK1280" s="10" t="e">
        <f t="shared" si="857"/>
        <v>#DIV/0!</v>
      </c>
      <c r="AL1280" s="10" t="e">
        <f t="shared" si="862"/>
        <v>#DIV/0!</v>
      </c>
      <c r="AM1280">
        <f t="shared" si="858"/>
        <v>0</v>
      </c>
      <c r="AN1280">
        <f t="shared" si="849"/>
        <v>0</v>
      </c>
      <c r="AO1280">
        <f t="shared" si="850"/>
        <v>0</v>
      </c>
      <c r="AP1280">
        <f t="shared" ca="1" si="880"/>
        <v>2.2498393738795684E-6</v>
      </c>
      <c r="AQ1280">
        <f t="shared" ca="1" si="880"/>
        <v>4.1177464713946682E-5</v>
      </c>
      <c r="AR1280">
        <f t="shared" ca="1" si="863"/>
        <v>5.4637637103421635E-2</v>
      </c>
      <c r="AS1280">
        <f t="shared" ca="1" si="864"/>
        <v>5.1807023740860103</v>
      </c>
      <c r="AT1280">
        <f t="shared" si="851"/>
        <v>0</v>
      </c>
      <c r="AU1280">
        <f t="shared" ca="1" si="865"/>
        <v>8.4198357881306024E-6</v>
      </c>
      <c r="AV1280" t="e">
        <f t="shared" si="860"/>
        <v>#DIV/0!</v>
      </c>
      <c r="AW1280" t="e">
        <f t="shared" si="874"/>
        <v>#DIV/0!</v>
      </c>
      <c r="AX1280" t="e">
        <f t="shared" si="873"/>
        <v>#DIV/0!</v>
      </c>
      <c r="AY1280" t="e">
        <f t="shared" si="878"/>
        <v>#DIV/0!</v>
      </c>
      <c r="AZ1280" t="e">
        <f t="shared" si="877"/>
        <v>#DIV/0!</v>
      </c>
    </row>
    <row r="1281" spans="7:52" x14ac:dyDescent="0.3">
      <c r="G1281" s="1" t="str">
        <f t="shared" si="859"/>
        <v/>
      </c>
      <c r="H1281" s="2" t="str">
        <f t="shared" si="872"/>
        <v/>
      </c>
      <c r="I1281" s="6" t="str" cm="1">
        <f t="array" ref="I1281">_xlfn.IFS(AND(G1280&lt;H1280,G1281&gt;H1281),"BUY", AND(G1280&gt;H1280,G1281&lt;H1281),"SELL",TRUE,"")</f>
        <v/>
      </c>
      <c r="J1281" s="1">
        <f t="shared" ca="1" si="838"/>
        <v>0</v>
      </c>
      <c r="K1281" s="3" t="str">
        <f t="shared" ca="1" si="852"/>
        <v/>
      </c>
      <c r="L1281" s="3" t="str">
        <f t="shared" si="853"/>
        <v/>
      </c>
      <c r="M1281" s="3" t="str">
        <f t="shared" si="854"/>
        <v/>
      </c>
      <c r="N1281" s="4">
        <f t="shared" si="839"/>
        <v>-1</v>
      </c>
      <c r="O1281" s="2" t="str">
        <f t="shared" si="855"/>
        <v/>
      </c>
      <c r="P1281" s="1" t="str">
        <f t="shared" si="840"/>
        <v/>
      </c>
      <c r="Q1281" s="1" t="str">
        <f t="shared" si="841"/>
        <v/>
      </c>
      <c r="R1281" s="1" t="str">
        <f>IF(ISBLANK(A1281),"",SUM($Q$2:Q1281))</f>
        <v/>
      </c>
      <c r="S1281" s="1" t="str">
        <f>IF(ISBLANK(A1281),"",SUM($F$2:F1281))</f>
        <v/>
      </c>
      <c r="T1281" s="1" t="str">
        <f t="shared" si="842"/>
        <v/>
      </c>
      <c r="U1281" s="1" t="str">
        <f t="shared" si="843"/>
        <v/>
      </c>
      <c r="V1281" s="17">
        <f t="shared" si="844"/>
        <v>0</v>
      </c>
      <c r="W1281" s="17">
        <f t="shared" si="845"/>
        <v>0</v>
      </c>
      <c r="X1281" s="17">
        <f t="shared" si="846"/>
        <v>0</v>
      </c>
      <c r="Y1281" s="22">
        <f t="shared" si="881"/>
        <v>0</v>
      </c>
      <c r="Z1281" s="22">
        <f t="shared" si="881"/>
        <v>0</v>
      </c>
      <c r="AA1281" s="22">
        <f t="shared" si="881"/>
        <v>0</v>
      </c>
      <c r="AB1281" s="23" t="str">
        <f t="shared" si="866"/>
        <v/>
      </c>
      <c r="AC1281" s="23" t="str">
        <f t="shared" si="867"/>
        <v/>
      </c>
      <c r="AD1281" s="23" t="str">
        <f t="shared" si="868"/>
        <v/>
      </c>
      <c r="AE1281" s="23" t="str">
        <f t="shared" si="869"/>
        <v/>
      </c>
      <c r="AF1281" s="23" t="str">
        <f t="shared" si="870"/>
        <v/>
      </c>
      <c r="AG1281" s="23" t="str">
        <f t="shared" si="875"/>
        <v/>
      </c>
      <c r="AH1281" s="25" t="str">
        <f t="shared" si="847"/>
        <v/>
      </c>
      <c r="AI1281" s="25" t="str">
        <f t="shared" si="848"/>
        <v/>
      </c>
      <c r="AJ1281" s="1" t="str">
        <f t="shared" si="856"/>
        <v/>
      </c>
      <c r="AK1281" s="10" t="e">
        <f t="shared" si="857"/>
        <v>#DIV/0!</v>
      </c>
      <c r="AL1281" s="10" t="e">
        <f t="shared" si="862"/>
        <v>#DIV/0!</v>
      </c>
      <c r="AM1281">
        <f t="shared" si="858"/>
        <v>0</v>
      </c>
      <c r="AN1281">
        <f t="shared" si="849"/>
        <v>0</v>
      </c>
      <c r="AO1281">
        <f t="shared" si="850"/>
        <v>0</v>
      </c>
      <c r="AP1281">
        <f t="shared" ca="1" si="880"/>
        <v>2.0891365614595992E-6</v>
      </c>
      <c r="AQ1281">
        <f t="shared" ca="1" si="880"/>
        <v>3.8236217234379063E-5</v>
      </c>
      <c r="AR1281">
        <f t="shared" ca="1" si="863"/>
        <v>5.4637637103421635E-2</v>
      </c>
      <c r="AS1281">
        <f t="shared" ca="1" si="864"/>
        <v>5.1807023740860103</v>
      </c>
      <c r="AT1281">
        <f t="shared" si="851"/>
        <v>0</v>
      </c>
      <c r="AU1281">
        <f t="shared" ca="1" si="865"/>
        <v>7.8184189461212742E-6</v>
      </c>
      <c r="AV1281" t="e">
        <f t="shared" si="860"/>
        <v>#DIV/0!</v>
      </c>
      <c r="AW1281" t="e">
        <f t="shared" si="874"/>
        <v>#DIV/0!</v>
      </c>
      <c r="AX1281" t="e">
        <f t="shared" si="873"/>
        <v>#DIV/0!</v>
      </c>
      <c r="AY1281" t="e">
        <f t="shared" si="878"/>
        <v>#DIV/0!</v>
      </c>
      <c r="AZ1281" t="e">
        <f t="shared" si="877"/>
        <v>#DIV/0!</v>
      </c>
    </row>
    <row r="1282" spans="7:52" x14ac:dyDescent="0.3">
      <c r="G1282" s="1" t="str">
        <f t="shared" si="859"/>
        <v/>
      </c>
      <c r="H1282" s="2" t="str">
        <f t="shared" si="872"/>
        <v/>
      </c>
      <c r="I1282" s="6" t="str" cm="1">
        <f t="array" ref="I1282">_xlfn.IFS(AND(G1281&lt;H1281,G1282&gt;H1282),"BUY", AND(G1281&gt;H1281,G1282&lt;H1282),"SELL",TRUE,"")</f>
        <v/>
      </c>
      <c r="J1282" s="1">
        <f t="shared" ca="1" si="838"/>
        <v>0</v>
      </c>
      <c r="K1282" s="3" t="str">
        <f t="shared" ca="1" si="852"/>
        <v/>
      </c>
      <c r="L1282" s="3" t="str">
        <f t="shared" si="853"/>
        <v/>
      </c>
      <c r="M1282" s="3" t="str">
        <f t="shared" si="854"/>
        <v/>
      </c>
      <c r="N1282" s="4">
        <f t="shared" si="839"/>
        <v>-1</v>
      </c>
      <c r="O1282" s="2" t="str">
        <f t="shared" si="855"/>
        <v/>
      </c>
      <c r="P1282" s="1" t="str">
        <f t="shared" si="840"/>
        <v/>
      </c>
      <c r="Q1282" s="1" t="str">
        <f t="shared" si="841"/>
        <v/>
      </c>
      <c r="R1282" s="1" t="str">
        <f>IF(ISBLANK(A1282),"",SUM($Q$2:Q1282))</f>
        <v/>
      </c>
      <c r="S1282" s="1" t="str">
        <f>IF(ISBLANK(A1282),"",SUM($F$2:F1282))</f>
        <v/>
      </c>
      <c r="T1282" s="1" t="str">
        <f t="shared" si="842"/>
        <v/>
      </c>
      <c r="U1282" s="1" t="str">
        <f t="shared" si="843"/>
        <v/>
      </c>
      <c r="V1282" s="17">
        <f t="shared" si="844"/>
        <v>0</v>
      </c>
      <c r="W1282" s="17">
        <f t="shared" si="845"/>
        <v>0</v>
      </c>
      <c r="X1282" s="17">
        <f t="shared" si="846"/>
        <v>0</v>
      </c>
      <c r="Y1282" s="22">
        <f t="shared" si="881"/>
        <v>0</v>
      </c>
      <c r="Z1282" s="22">
        <f t="shared" si="881"/>
        <v>0</v>
      </c>
      <c r="AA1282" s="22">
        <f t="shared" si="881"/>
        <v>0</v>
      </c>
      <c r="AB1282" s="23" t="str">
        <f t="shared" si="866"/>
        <v/>
      </c>
      <c r="AC1282" s="23" t="str">
        <f t="shared" si="867"/>
        <v/>
      </c>
      <c r="AD1282" s="23" t="str">
        <f t="shared" si="868"/>
        <v/>
      </c>
      <c r="AE1282" s="23" t="str">
        <f t="shared" si="869"/>
        <v/>
      </c>
      <c r="AF1282" s="23" t="str">
        <f t="shared" si="870"/>
        <v/>
      </c>
      <c r="AG1282" s="23" t="str">
        <f t="shared" si="875"/>
        <v/>
      </c>
      <c r="AH1282" s="25" t="str">
        <f t="shared" si="847"/>
        <v/>
      </c>
      <c r="AI1282" s="25" t="str">
        <f t="shared" si="848"/>
        <v/>
      </c>
      <c r="AJ1282" s="1" t="str">
        <f t="shared" si="856"/>
        <v/>
      </c>
      <c r="AK1282" s="10" t="e">
        <f t="shared" si="857"/>
        <v>#DIV/0!</v>
      </c>
      <c r="AL1282" s="10" t="e">
        <f t="shared" si="862"/>
        <v>#DIV/0!</v>
      </c>
      <c r="AM1282">
        <f t="shared" si="858"/>
        <v>0</v>
      </c>
      <c r="AN1282">
        <f t="shared" si="849"/>
        <v>0</v>
      </c>
      <c r="AO1282">
        <f t="shared" si="850"/>
        <v>0</v>
      </c>
      <c r="AP1282">
        <f t="shared" ca="1" si="880"/>
        <v>1.939912521355342E-6</v>
      </c>
      <c r="AQ1282">
        <f t="shared" ca="1" si="880"/>
        <v>3.550505886049484E-5</v>
      </c>
      <c r="AR1282">
        <f t="shared" ca="1" si="863"/>
        <v>5.4637637103421635E-2</v>
      </c>
      <c r="AS1282">
        <f t="shared" ca="1" si="864"/>
        <v>5.1807023740860103</v>
      </c>
      <c r="AT1282">
        <f t="shared" si="851"/>
        <v>0</v>
      </c>
      <c r="AU1282">
        <f t="shared" ca="1" si="865"/>
        <v>7.2599604499697544E-6</v>
      </c>
      <c r="AV1282" t="e">
        <f t="shared" si="860"/>
        <v>#DIV/0!</v>
      </c>
      <c r="AW1282" t="e">
        <f t="shared" si="874"/>
        <v>#DIV/0!</v>
      </c>
      <c r="AX1282" t="e">
        <f t="shared" si="873"/>
        <v>#DIV/0!</v>
      </c>
      <c r="AY1282" t="e">
        <f t="shared" si="878"/>
        <v>#DIV/0!</v>
      </c>
      <c r="AZ1282" t="e">
        <f t="shared" si="877"/>
        <v>#DIV/0!</v>
      </c>
    </row>
    <row r="1283" spans="7:52" x14ac:dyDescent="0.3">
      <c r="G1283" s="1" t="str">
        <f t="shared" si="859"/>
        <v/>
      </c>
      <c r="H1283" s="2" t="str">
        <f t="shared" si="872"/>
        <v/>
      </c>
      <c r="I1283" s="6" t="str" cm="1">
        <f t="array" ref="I1283">_xlfn.IFS(AND(G1282&lt;H1282,G1283&gt;H1283),"BUY", AND(G1282&gt;H1282,G1283&lt;H1283),"SELL",TRUE,"")</f>
        <v/>
      </c>
      <c r="J1283" s="1">
        <f t="shared" ref="J1283:J1346" ca="1" si="882">IF(I1282&lt;&gt;"",B1283,J1282)</f>
        <v>0</v>
      </c>
      <c r="K1283" s="3" t="str">
        <f t="shared" ca="1" si="852"/>
        <v/>
      </c>
      <c r="L1283" s="3" t="str">
        <f t="shared" si="853"/>
        <v/>
      </c>
      <c r="M1283" s="3" t="str">
        <f t="shared" si="854"/>
        <v/>
      </c>
      <c r="N1283" s="4">
        <f t="shared" ref="N1283:N1346" si="883">IF(G1282&gt;H1282, 1, -1)</f>
        <v>-1</v>
      </c>
      <c r="O1283" s="2" t="str">
        <f t="shared" si="855"/>
        <v/>
      </c>
      <c r="P1283" s="1" t="str">
        <f t="shared" ref="P1283:P1346" si="884">IF(ISBLANK(A1283),"",(C1283+D1283+E1283)/3)</f>
        <v/>
      </c>
      <c r="Q1283" s="1" t="str">
        <f t="shared" ref="Q1283:Q1346" si="885">IF(ISBLANK(A1283),"",F1283*P1283)</f>
        <v/>
      </c>
      <c r="R1283" s="1" t="str">
        <f>IF(ISBLANK(A1283),"",SUM($Q$2:Q1283))</f>
        <v/>
      </c>
      <c r="S1283" s="1" t="str">
        <f>IF(ISBLANK(A1283),"",SUM($F$2:F1283))</f>
        <v/>
      </c>
      <c r="T1283" s="1" t="str">
        <f t="shared" ref="T1283:T1346" si="886">IF(ISBLANK(A1283),"",R1283/S1283)</f>
        <v/>
      </c>
      <c r="U1283" s="1" t="str">
        <f t="shared" ref="U1283:U1346" si="887">IF(E1283="","",IF((E1283&gt;T1283),"Bullish","Bearish"))</f>
        <v/>
      </c>
      <c r="V1283" s="17">
        <f t="shared" ref="V1283:V1346" si="888">MAX(C1283-D1283,ABS(C1283-E1282),ABS(D1283-E1282))</f>
        <v>0</v>
      </c>
      <c r="W1283" s="17">
        <f t="shared" ref="W1283:W1346" si="889">IF(C1283-C1282&gt;D1282-D1283,MAX(C1283-C1282,0),0)</f>
        <v>0</v>
      </c>
      <c r="X1283" s="17">
        <f t="shared" ref="X1283:X1346" si="890">IF(D1282-D1283&gt;C1283-C1282,MAX(D1282-D1283,0),0)</f>
        <v>0</v>
      </c>
      <c r="Y1283" s="22">
        <f t="shared" si="881"/>
        <v>0</v>
      </c>
      <c r="Z1283" s="22">
        <f t="shared" si="881"/>
        <v>0</v>
      </c>
      <c r="AA1283" s="22">
        <f t="shared" si="881"/>
        <v>0</v>
      </c>
      <c r="AB1283" s="23" t="str">
        <f t="shared" si="866"/>
        <v/>
      </c>
      <c r="AC1283" s="23" t="str">
        <f t="shared" si="867"/>
        <v/>
      </c>
      <c r="AD1283" s="23" t="str">
        <f t="shared" si="868"/>
        <v/>
      </c>
      <c r="AE1283" s="23" t="str">
        <f t="shared" si="869"/>
        <v/>
      </c>
      <c r="AF1283" s="23" t="str">
        <f t="shared" si="870"/>
        <v/>
      </c>
      <c r="AG1283" s="23" t="str">
        <f t="shared" si="875"/>
        <v/>
      </c>
      <c r="AH1283" s="25" t="str">
        <f t="shared" ref="AH1283:AH1346" si="891">IF(AG1283="","",IF(AG1283&gt;=30,"Strong","Weak"))</f>
        <v/>
      </c>
      <c r="AI1283" s="25" t="str">
        <f t="shared" ref="AI1283:AI1346" si="892">IF(AG1283="","",IF(AB1283&gt;AC1283,"Bullish","Bearish"))</f>
        <v/>
      </c>
      <c r="AJ1283" s="1" t="str">
        <f t="shared" si="856"/>
        <v/>
      </c>
      <c r="AK1283" s="10" t="e">
        <f t="shared" si="857"/>
        <v>#DIV/0!</v>
      </c>
      <c r="AL1283" s="10" t="e">
        <f t="shared" si="862"/>
        <v>#DIV/0!</v>
      </c>
      <c r="AM1283">
        <f t="shared" si="858"/>
        <v>0</v>
      </c>
      <c r="AN1283">
        <f t="shared" ref="AN1283:AN1346" si="893">IF(AM1283&gt;0,AM1283,0)</f>
        <v>0</v>
      </c>
      <c r="AO1283">
        <f t="shared" ref="AO1283:AO1346" si="894">IF(AM1283&lt;0,ABS(AM1283),0)</f>
        <v>0</v>
      </c>
      <c r="AP1283">
        <f t="shared" ca="1" si="880"/>
        <v>1.8013473412585319E-6</v>
      </c>
      <c r="AQ1283">
        <f t="shared" ca="1" si="880"/>
        <v>3.296898322760235E-5</v>
      </c>
      <c r="AR1283">
        <f t="shared" ca="1" si="863"/>
        <v>5.4637637103421642E-2</v>
      </c>
      <c r="AS1283">
        <f t="shared" ca="1" si="864"/>
        <v>5.1807023740860103</v>
      </c>
      <c r="AT1283">
        <f t="shared" ref="AT1283:AT1346" si="895">ABS(C1283-D1283)</f>
        <v>0</v>
      </c>
      <c r="AU1283">
        <f t="shared" ca="1" si="865"/>
        <v>6.7413918464004855E-6</v>
      </c>
      <c r="AV1283" t="e">
        <f t="shared" si="860"/>
        <v>#DIV/0!</v>
      </c>
      <c r="AW1283" t="e">
        <f t="shared" si="874"/>
        <v>#DIV/0!</v>
      </c>
      <c r="AX1283" t="e">
        <f t="shared" si="873"/>
        <v>#DIV/0!</v>
      </c>
      <c r="AY1283" t="e">
        <f t="shared" si="878"/>
        <v>#DIV/0!</v>
      </c>
      <c r="AZ1283" t="e">
        <f t="shared" si="877"/>
        <v>#DIV/0!</v>
      </c>
    </row>
    <row r="1284" spans="7:52" x14ac:dyDescent="0.3">
      <c r="G1284" s="1" t="str">
        <f t="shared" si="859"/>
        <v/>
      </c>
      <c r="H1284" s="2" t="str">
        <f t="shared" si="872"/>
        <v/>
      </c>
      <c r="I1284" s="6" t="str" cm="1">
        <f t="array" ref="I1284">_xlfn.IFS(AND(G1283&lt;H1283,G1284&gt;H1284),"BUY", AND(G1283&gt;H1283,G1284&lt;H1284),"SELL",TRUE,"")</f>
        <v/>
      </c>
      <c r="J1284" s="1">
        <f t="shared" ca="1" si="882"/>
        <v>0</v>
      </c>
      <c r="K1284" s="3" t="str">
        <f t="shared" ref="K1284:K1347" ca="1" si="896">IF(AND(I1283&lt;&gt;"",J1283&lt;&gt;0),IF(I1283="BUY",1-J1284/J1283,J1284/J1283-1),"")</f>
        <v/>
      </c>
      <c r="L1284" s="3" t="str">
        <f t="shared" ref="L1284:L1347" si="897">IFERROR((E1284/E1283)-1,"")</f>
        <v/>
      </c>
      <c r="M1284" s="3" t="str">
        <f t="shared" ref="M1284:M1347" si="898">IFERROR(LN(E1284/E1283),"")</f>
        <v/>
      </c>
      <c r="N1284" s="4">
        <f t="shared" si="883"/>
        <v>-1</v>
      </c>
      <c r="O1284" s="2" t="str">
        <f t="shared" ref="O1284:O1347" si="899">IFERROR((M1284*N1284),"")</f>
        <v/>
      </c>
      <c r="P1284" s="1" t="str">
        <f t="shared" si="884"/>
        <v/>
      </c>
      <c r="Q1284" s="1" t="str">
        <f t="shared" si="885"/>
        <v/>
      </c>
      <c r="R1284" s="1" t="str">
        <f>IF(ISBLANK(A1284),"",SUM($Q$2:Q1284))</f>
        <v/>
      </c>
      <c r="S1284" s="1" t="str">
        <f>IF(ISBLANK(A1284),"",SUM($F$2:F1284))</f>
        <v/>
      </c>
      <c r="T1284" s="1" t="str">
        <f t="shared" si="886"/>
        <v/>
      </c>
      <c r="U1284" s="1" t="str">
        <f t="shared" si="887"/>
        <v/>
      </c>
      <c r="V1284" s="17">
        <f t="shared" si="888"/>
        <v>0</v>
      </c>
      <c r="W1284" s="17">
        <f t="shared" si="889"/>
        <v>0</v>
      </c>
      <c r="X1284" s="17">
        <f t="shared" si="890"/>
        <v>0</v>
      </c>
      <c r="Y1284" s="22">
        <f t="shared" si="881"/>
        <v>0</v>
      </c>
      <c r="Z1284" s="22">
        <f t="shared" si="881"/>
        <v>0</v>
      </c>
      <c r="AA1284" s="22">
        <f t="shared" si="881"/>
        <v>0</v>
      </c>
      <c r="AB1284" s="23" t="str">
        <f t="shared" si="866"/>
        <v/>
      </c>
      <c r="AC1284" s="23" t="str">
        <f t="shared" si="867"/>
        <v/>
      </c>
      <c r="AD1284" s="23" t="str">
        <f t="shared" si="868"/>
        <v/>
      </c>
      <c r="AE1284" s="23" t="str">
        <f t="shared" si="869"/>
        <v/>
      </c>
      <c r="AF1284" s="23" t="str">
        <f t="shared" si="870"/>
        <v/>
      </c>
      <c r="AG1284" s="23" t="str">
        <f t="shared" si="875"/>
        <v/>
      </c>
      <c r="AH1284" s="25" t="str">
        <f t="shared" si="891"/>
        <v/>
      </c>
      <c r="AI1284" s="25" t="str">
        <f t="shared" si="892"/>
        <v/>
      </c>
      <c r="AJ1284" s="1" t="str">
        <f t="shared" ref="AJ1284:AJ1347" si="900">IF(E1284 = E1283, G1283, IF(E1284 &gt; E1283, G1283 + F1284, G1283 - F1284 ))</f>
        <v/>
      </c>
      <c r="AK1284" s="10" t="e">
        <f t="shared" ref="AK1284:AK1347" si="901">LN(E1284/E1283)</f>
        <v>#DIV/0!</v>
      </c>
      <c r="AL1284" s="10" t="e">
        <f t="shared" si="862"/>
        <v>#DIV/0!</v>
      </c>
      <c r="AM1284">
        <f t="shared" ref="AM1284:AM1347" si="902">E1284-E1283</f>
        <v>0</v>
      </c>
      <c r="AN1284">
        <f t="shared" si="893"/>
        <v>0</v>
      </c>
      <c r="AO1284">
        <f t="shared" si="894"/>
        <v>0</v>
      </c>
      <c r="AP1284">
        <f t="shared" ca="1" si="880"/>
        <v>1.6726796740257795E-6</v>
      </c>
      <c r="AQ1284">
        <f t="shared" ca="1" si="880"/>
        <v>3.0614055854202179E-5</v>
      </c>
      <c r="AR1284">
        <f t="shared" ca="1" si="863"/>
        <v>5.4637637103421642E-2</v>
      </c>
      <c r="AS1284">
        <f t="shared" ca="1" si="864"/>
        <v>5.1807023740860103</v>
      </c>
      <c r="AT1284">
        <f t="shared" si="895"/>
        <v>0</v>
      </c>
      <c r="AU1284">
        <f t="shared" ca="1" si="865"/>
        <v>6.2598638573718793E-6</v>
      </c>
      <c r="AV1284" t="e">
        <f t="shared" si="860"/>
        <v>#DIV/0!</v>
      </c>
      <c r="AW1284" t="e">
        <f t="shared" si="874"/>
        <v>#DIV/0!</v>
      </c>
      <c r="AX1284" t="e">
        <f t="shared" si="873"/>
        <v>#DIV/0!</v>
      </c>
      <c r="AY1284" t="e">
        <f t="shared" si="878"/>
        <v>#DIV/0!</v>
      </c>
      <c r="AZ1284" t="e">
        <f t="shared" si="877"/>
        <v>#DIV/0!</v>
      </c>
    </row>
    <row r="1285" spans="7:52" x14ac:dyDescent="0.3">
      <c r="G1285" s="1" t="str">
        <f t="shared" si="859"/>
        <v/>
      </c>
      <c r="H1285" s="2" t="str">
        <f t="shared" si="872"/>
        <v/>
      </c>
      <c r="I1285" s="6" t="str" cm="1">
        <f t="array" ref="I1285">_xlfn.IFS(AND(G1284&lt;H1284,G1285&gt;H1285),"BUY", AND(G1284&gt;H1284,G1285&lt;H1285),"SELL",TRUE,"")</f>
        <v/>
      </c>
      <c r="J1285" s="1">
        <f t="shared" ca="1" si="882"/>
        <v>0</v>
      </c>
      <c r="K1285" s="3" t="str">
        <f t="shared" ca="1" si="896"/>
        <v/>
      </c>
      <c r="L1285" s="3" t="str">
        <f t="shared" si="897"/>
        <v/>
      </c>
      <c r="M1285" s="3" t="str">
        <f t="shared" si="898"/>
        <v/>
      </c>
      <c r="N1285" s="4">
        <f t="shared" si="883"/>
        <v>-1</v>
      </c>
      <c r="O1285" s="2" t="str">
        <f t="shared" si="899"/>
        <v/>
      </c>
      <c r="P1285" s="1" t="str">
        <f t="shared" si="884"/>
        <v/>
      </c>
      <c r="Q1285" s="1" t="str">
        <f t="shared" si="885"/>
        <v/>
      </c>
      <c r="R1285" s="1" t="str">
        <f>IF(ISBLANK(A1285),"",SUM($Q$2:Q1285))</f>
        <v/>
      </c>
      <c r="S1285" s="1" t="str">
        <f>IF(ISBLANK(A1285),"",SUM($F$2:F1285))</f>
        <v/>
      </c>
      <c r="T1285" s="1" t="str">
        <f t="shared" si="886"/>
        <v/>
      </c>
      <c r="U1285" s="1" t="str">
        <f t="shared" si="887"/>
        <v/>
      </c>
      <c r="V1285" s="17">
        <f t="shared" si="888"/>
        <v>0</v>
      </c>
      <c r="W1285" s="17">
        <f t="shared" si="889"/>
        <v>0</v>
      </c>
      <c r="X1285" s="17">
        <f t="shared" si="890"/>
        <v>0</v>
      </c>
      <c r="Y1285" s="22">
        <f t="shared" si="881"/>
        <v>0</v>
      </c>
      <c r="Z1285" s="22">
        <f t="shared" si="881"/>
        <v>0</v>
      </c>
      <c r="AA1285" s="22">
        <f t="shared" si="881"/>
        <v>0</v>
      </c>
      <c r="AB1285" s="23" t="str">
        <f t="shared" si="866"/>
        <v/>
      </c>
      <c r="AC1285" s="23" t="str">
        <f t="shared" si="867"/>
        <v/>
      </c>
      <c r="AD1285" s="23" t="str">
        <f t="shared" si="868"/>
        <v/>
      </c>
      <c r="AE1285" s="23" t="str">
        <f t="shared" si="869"/>
        <v/>
      </c>
      <c r="AF1285" s="23" t="str">
        <f t="shared" si="870"/>
        <v/>
      </c>
      <c r="AG1285" s="23" t="str">
        <f t="shared" si="875"/>
        <v/>
      </c>
      <c r="AH1285" s="25" t="str">
        <f t="shared" si="891"/>
        <v/>
      </c>
      <c r="AI1285" s="25" t="str">
        <f t="shared" si="892"/>
        <v/>
      </c>
      <c r="AJ1285" s="1" t="str">
        <f t="shared" si="900"/>
        <v/>
      </c>
      <c r="AK1285" s="10" t="e">
        <f t="shared" si="901"/>
        <v>#DIV/0!</v>
      </c>
      <c r="AL1285" s="10" t="e">
        <f t="shared" si="862"/>
        <v>#DIV/0!</v>
      </c>
      <c r="AM1285">
        <f t="shared" si="902"/>
        <v>0</v>
      </c>
      <c r="AN1285">
        <f t="shared" si="893"/>
        <v>0</v>
      </c>
      <c r="AO1285">
        <f t="shared" si="894"/>
        <v>0</v>
      </c>
      <c r="AP1285">
        <f t="shared" ca="1" si="880"/>
        <v>1.5532025544525095E-6</v>
      </c>
      <c r="AQ1285">
        <f t="shared" ca="1" si="880"/>
        <v>2.8427337578902021E-5</v>
      </c>
      <c r="AR1285">
        <f t="shared" ca="1" si="863"/>
        <v>5.4637637103421649E-2</v>
      </c>
      <c r="AS1285">
        <f t="shared" ca="1" si="864"/>
        <v>5.1807023740860103</v>
      </c>
      <c r="AT1285">
        <f t="shared" si="895"/>
        <v>0</v>
      </c>
      <c r="AU1285">
        <f t="shared" ca="1" si="865"/>
        <v>5.8127307247024592E-6</v>
      </c>
      <c r="AV1285" t="e">
        <f t="shared" si="860"/>
        <v>#DIV/0!</v>
      </c>
      <c r="AW1285" t="e">
        <f t="shared" si="874"/>
        <v>#DIV/0!</v>
      </c>
      <c r="AX1285" t="e">
        <f t="shared" si="873"/>
        <v>#DIV/0!</v>
      </c>
      <c r="AY1285" t="e">
        <f t="shared" si="878"/>
        <v>#DIV/0!</v>
      </c>
      <c r="AZ1285" t="e">
        <f t="shared" si="877"/>
        <v>#DIV/0!</v>
      </c>
    </row>
    <row r="1286" spans="7:52" x14ac:dyDescent="0.3">
      <c r="G1286" s="1" t="str">
        <f t="shared" si="859"/>
        <v/>
      </c>
      <c r="H1286" s="2" t="str">
        <f t="shared" si="872"/>
        <v/>
      </c>
      <c r="I1286" s="6" t="str" cm="1">
        <f t="array" ref="I1286">_xlfn.IFS(AND(G1285&lt;H1285,G1286&gt;H1286),"BUY", AND(G1285&gt;H1285,G1286&lt;H1286),"SELL",TRUE,"")</f>
        <v/>
      </c>
      <c r="J1286" s="1">
        <f t="shared" ca="1" si="882"/>
        <v>0</v>
      </c>
      <c r="K1286" s="3" t="str">
        <f t="shared" ca="1" si="896"/>
        <v/>
      </c>
      <c r="L1286" s="3" t="str">
        <f t="shared" si="897"/>
        <v/>
      </c>
      <c r="M1286" s="3" t="str">
        <f t="shared" si="898"/>
        <v/>
      </c>
      <c r="N1286" s="4">
        <f t="shared" si="883"/>
        <v>-1</v>
      </c>
      <c r="O1286" s="2" t="str">
        <f t="shared" si="899"/>
        <v/>
      </c>
      <c r="P1286" s="1" t="str">
        <f t="shared" si="884"/>
        <v/>
      </c>
      <c r="Q1286" s="1" t="str">
        <f t="shared" si="885"/>
        <v/>
      </c>
      <c r="R1286" s="1" t="str">
        <f>IF(ISBLANK(A1286),"",SUM($Q$2:Q1286))</f>
        <v/>
      </c>
      <c r="S1286" s="1" t="str">
        <f>IF(ISBLANK(A1286),"",SUM($F$2:F1286))</f>
        <v/>
      </c>
      <c r="T1286" s="1" t="str">
        <f t="shared" si="886"/>
        <v/>
      </c>
      <c r="U1286" s="1" t="str">
        <f t="shared" si="887"/>
        <v/>
      </c>
      <c r="V1286" s="17">
        <f t="shared" si="888"/>
        <v>0</v>
      </c>
      <c r="W1286" s="17">
        <f t="shared" si="889"/>
        <v>0</v>
      </c>
      <c r="X1286" s="17">
        <f t="shared" si="890"/>
        <v>0</v>
      </c>
      <c r="Y1286" s="22">
        <f t="shared" si="881"/>
        <v>0</v>
      </c>
      <c r="Z1286" s="22">
        <f t="shared" si="881"/>
        <v>0</v>
      </c>
      <c r="AA1286" s="22">
        <f t="shared" si="881"/>
        <v>0</v>
      </c>
      <c r="AB1286" s="23" t="str">
        <f t="shared" si="866"/>
        <v/>
      </c>
      <c r="AC1286" s="23" t="str">
        <f t="shared" si="867"/>
        <v/>
      </c>
      <c r="AD1286" s="23" t="str">
        <f t="shared" si="868"/>
        <v/>
      </c>
      <c r="AE1286" s="23" t="str">
        <f t="shared" si="869"/>
        <v/>
      </c>
      <c r="AF1286" s="23" t="str">
        <f t="shared" si="870"/>
        <v/>
      </c>
      <c r="AG1286" s="23" t="str">
        <f t="shared" si="875"/>
        <v/>
      </c>
      <c r="AH1286" s="25" t="str">
        <f t="shared" si="891"/>
        <v/>
      </c>
      <c r="AI1286" s="25" t="str">
        <f t="shared" si="892"/>
        <v/>
      </c>
      <c r="AJ1286" s="1" t="str">
        <f t="shared" si="900"/>
        <v/>
      </c>
      <c r="AK1286" s="10" t="e">
        <f t="shared" si="901"/>
        <v>#DIV/0!</v>
      </c>
      <c r="AL1286" s="10" t="e">
        <f t="shared" si="862"/>
        <v>#DIV/0!</v>
      </c>
      <c r="AM1286">
        <f t="shared" si="902"/>
        <v>0</v>
      </c>
      <c r="AN1286">
        <f t="shared" si="893"/>
        <v>0</v>
      </c>
      <c r="AO1286">
        <f t="shared" si="894"/>
        <v>0</v>
      </c>
      <c r="AP1286">
        <f t="shared" ca="1" si="880"/>
        <v>1.4422595148487588E-6</v>
      </c>
      <c r="AQ1286">
        <f t="shared" ca="1" si="880"/>
        <v>2.6396813466123305E-5</v>
      </c>
      <c r="AR1286">
        <f t="shared" ca="1" si="863"/>
        <v>5.4637637103421642E-2</v>
      </c>
      <c r="AS1286">
        <f t="shared" ca="1" si="864"/>
        <v>5.1807023740860103</v>
      </c>
      <c r="AT1286">
        <f t="shared" si="895"/>
        <v>0</v>
      </c>
      <c r="AU1286">
        <f t="shared" ca="1" si="865"/>
        <v>5.3975356729379977E-6</v>
      </c>
      <c r="AV1286" t="e">
        <f t="shared" si="860"/>
        <v>#DIV/0!</v>
      </c>
      <c r="AW1286" t="e">
        <f t="shared" si="874"/>
        <v>#DIV/0!</v>
      </c>
      <c r="AX1286" t="e">
        <f t="shared" si="873"/>
        <v>#DIV/0!</v>
      </c>
      <c r="AY1286" t="e">
        <f t="shared" si="878"/>
        <v>#DIV/0!</v>
      </c>
      <c r="AZ1286" t="e">
        <f t="shared" si="877"/>
        <v>#DIV/0!</v>
      </c>
    </row>
    <row r="1287" spans="7:52" x14ac:dyDescent="0.3">
      <c r="G1287" s="1" t="str">
        <f t="shared" si="859"/>
        <v/>
      </c>
      <c r="H1287" s="2" t="str">
        <f t="shared" si="872"/>
        <v/>
      </c>
      <c r="I1287" s="6" t="str" cm="1">
        <f t="array" ref="I1287">_xlfn.IFS(AND(G1286&lt;H1286,G1287&gt;H1287),"BUY", AND(G1286&gt;H1286,G1287&lt;H1287),"SELL",TRUE,"")</f>
        <v/>
      </c>
      <c r="J1287" s="1">
        <f t="shared" ca="1" si="882"/>
        <v>0</v>
      </c>
      <c r="K1287" s="3" t="str">
        <f t="shared" ca="1" si="896"/>
        <v/>
      </c>
      <c r="L1287" s="3" t="str">
        <f t="shared" si="897"/>
        <v/>
      </c>
      <c r="M1287" s="3" t="str">
        <f t="shared" si="898"/>
        <v/>
      </c>
      <c r="N1287" s="4">
        <f t="shared" si="883"/>
        <v>-1</v>
      </c>
      <c r="O1287" s="2" t="str">
        <f t="shared" si="899"/>
        <v/>
      </c>
      <c r="P1287" s="1" t="str">
        <f t="shared" si="884"/>
        <v/>
      </c>
      <c r="Q1287" s="1" t="str">
        <f t="shared" si="885"/>
        <v/>
      </c>
      <c r="R1287" s="1" t="str">
        <f>IF(ISBLANK(A1287),"",SUM($Q$2:Q1287))</f>
        <v/>
      </c>
      <c r="S1287" s="1" t="str">
        <f>IF(ISBLANK(A1287),"",SUM($F$2:F1287))</f>
        <v/>
      </c>
      <c r="T1287" s="1" t="str">
        <f t="shared" si="886"/>
        <v/>
      </c>
      <c r="U1287" s="1" t="str">
        <f t="shared" si="887"/>
        <v/>
      </c>
      <c r="V1287" s="17">
        <f t="shared" si="888"/>
        <v>0</v>
      </c>
      <c r="W1287" s="17">
        <f t="shared" si="889"/>
        <v>0</v>
      </c>
      <c r="X1287" s="17">
        <f t="shared" si="890"/>
        <v>0</v>
      </c>
      <c r="Y1287" s="22">
        <f t="shared" si="881"/>
        <v>0</v>
      </c>
      <c r="Z1287" s="22">
        <f t="shared" si="881"/>
        <v>0</v>
      </c>
      <c r="AA1287" s="22">
        <f t="shared" si="881"/>
        <v>0</v>
      </c>
      <c r="AB1287" s="23" t="str">
        <f t="shared" si="866"/>
        <v/>
      </c>
      <c r="AC1287" s="23" t="str">
        <f t="shared" si="867"/>
        <v/>
      </c>
      <c r="AD1287" s="23" t="str">
        <f t="shared" si="868"/>
        <v/>
      </c>
      <c r="AE1287" s="23" t="str">
        <f t="shared" si="869"/>
        <v/>
      </c>
      <c r="AF1287" s="23" t="str">
        <f t="shared" si="870"/>
        <v/>
      </c>
      <c r="AG1287" s="23" t="str">
        <f t="shared" si="875"/>
        <v/>
      </c>
      <c r="AH1287" s="25" t="str">
        <f t="shared" si="891"/>
        <v/>
      </c>
      <c r="AI1287" s="25" t="str">
        <f t="shared" si="892"/>
        <v/>
      </c>
      <c r="AJ1287" s="1" t="str">
        <f t="shared" si="900"/>
        <v/>
      </c>
      <c r="AK1287" s="10" t="e">
        <f t="shared" si="901"/>
        <v>#DIV/0!</v>
      </c>
      <c r="AL1287" s="10" t="e">
        <f t="shared" si="862"/>
        <v>#DIV/0!</v>
      </c>
      <c r="AM1287">
        <f t="shared" si="902"/>
        <v>0</v>
      </c>
      <c r="AN1287">
        <f t="shared" si="893"/>
        <v>0</v>
      </c>
      <c r="AO1287">
        <f t="shared" si="894"/>
        <v>0</v>
      </c>
      <c r="AP1287">
        <f t="shared" ca="1" si="880"/>
        <v>1.3392409780738473E-6</v>
      </c>
      <c r="AQ1287">
        <f t="shared" ca="1" si="880"/>
        <v>2.4511326789971639E-5</v>
      </c>
      <c r="AR1287">
        <f t="shared" ca="1" si="863"/>
        <v>5.4637637103421642E-2</v>
      </c>
      <c r="AS1287">
        <f t="shared" ca="1" si="864"/>
        <v>5.1807023740860103</v>
      </c>
      <c r="AT1287">
        <f t="shared" si="895"/>
        <v>0</v>
      </c>
      <c r="AU1287">
        <f t="shared" ca="1" si="865"/>
        <v>5.0119974105852838E-6</v>
      </c>
      <c r="AV1287" t="e">
        <f t="shared" si="860"/>
        <v>#DIV/0!</v>
      </c>
      <c r="AW1287" t="e">
        <f t="shared" si="874"/>
        <v>#DIV/0!</v>
      </c>
      <c r="AX1287" t="e">
        <f t="shared" si="873"/>
        <v>#DIV/0!</v>
      </c>
      <c r="AY1287" t="e">
        <f t="shared" si="878"/>
        <v>#DIV/0!</v>
      </c>
      <c r="AZ1287" t="e">
        <f t="shared" si="877"/>
        <v>#DIV/0!</v>
      </c>
    </row>
    <row r="1288" spans="7:52" x14ac:dyDescent="0.3">
      <c r="G1288" s="1" t="str">
        <f t="shared" si="859"/>
        <v/>
      </c>
      <c r="H1288" s="2" t="str">
        <f t="shared" si="872"/>
        <v/>
      </c>
      <c r="I1288" s="6" t="str" cm="1">
        <f t="array" ref="I1288">_xlfn.IFS(AND(G1287&lt;H1287,G1288&gt;H1288),"BUY", AND(G1287&gt;H1287,G1288&lt;H1288),"SELL",TRUE,"")</f>
        <v/>
      </c>
      <c r="J1288" s="1">
        <f t="shared" ca="1" si="882"/>
        <v>0</v>
      </c>
      <c r="K1288" s="3" t="str">
        <f t="shared" ca="1" si="896"/>
        <v/>
      </c>
      <c r="L1288" s="3" t="str">
        <f t="shared" si="897"/>
        <v/>
      </c>
      <c r="M1288" s="3" t="str">
        <f t="shared" si="898"/>
        <v/>
      </c>
      <c r="N1288" s="4">
        <f t="shared" si="883"/>
        <v>-1</v>
      </c>
      <c r="O1288" s="2" t="str">
        <f t="shared" si="899"/>
        <v/>
      </c>
      <c r="P1288" s="1" t="str">
        <f t="shared" si="884"/>
        <v/>
      </c>
      <c r="Q1288" s="1" t="str">
        <f t="shared" si="885"/>
        <v/>
      </c>
      <c r="R1288" s="1" t="str">
        <f>IF(ISBLANK(A1288),"",SUM($Q$2:Q1288))</f>
        <v/>
      </c>
      <c r="S1288" s="1" t="str">
        <f>IF(ISBLANK(A1288),"",SUM($F$2:F1288))</f>
        <v/>
      </c>
      <c r="T1288" s="1" t="str">
        <f t="shared" si="886"/>
        <v/>
      </c>
      <c r="U1288" s="1" t="str">
        <f t="shared" si="887"/>
        <v/>
      </c>
      <c r="V1288" s="17">
        <f t="shared" si="888"/>
        <v>0</v>
      </c>
      <c r="W1288" s="17">
        <f t="shared" si="889"/>
        <v>0</v>
      </c>
      <c r="X1288" s="17">
        <f t="shared" si="890"/>
        <v>0</v>
      </c>
      <c r="Y1288" s="22">
        <f t="shared" si="881"/>
        <v>0</v>
      </c>
      <c r="Z1288" s="22">
        <f t="shared" si="881"/>
        <v>0</v>
      </c>
      <c r="AA1288" s="22">
        <f t="shared" si="881"/>
        <v>0</v>
      </c>
      <c r="AB1288" s="23" t="str">
        <f t="shared" si="866"/>
        <v/>
      </c>
      <c r="AC1288" s="23" t="str">
        <f t="shared" si="867"/>
        <v/>
      </c>
      <c r="AD1288" s="23" t="str">
        <f t="shared" si="868"/>
        <v/>
      </c>
      <c r="AE1288" s="23" t="str">
        <f t="shared" si="869"/>
        <v/>
      </c>
      <c r="AF1288" s="23" t="str">
        <f t="shared" si="870"/>
        <v/>
      </c>
      <c r="AG1288" s="23" t="str">
        <f t="shared" si="875"/>
        <v/>
      </c>
      <c r="AH1288" s="25" t="str">
        <f t="shared" si="891"/>
        <v/>
      </c>
      <c r="AI1288" s="25" t="str">
        <f t="shared" si="892"/>
        <v/>
      </c>
      <c r="AJ1288" s="1" t="str">
        <f t="shared" si="900"/>
        <v/>
      </c>
      <c r="AK1288" s="10" t="e">
        <f t="shared" si="901"/>
        <v>#DIV/0!</v>
      </c>
      <c r="AL1288" s="10" t="e">
        <f t="shared" si="862"/>
        <v>#DIV/0!</v>
      </c>
      <c r="AM1288">
        <f t="shared" si="902"/>
        <v>0</v>
      </c>
      <c r="AN1288">
        <f t="shared" si="893"/>
        <v>0</v>
      </c>
      <c r="AO1288">
        <f t="shared" si="894"/>
        <v>0</v>
      </c>
      <c r="AP1288">
        <f t="shared" ca="1" si="880"/>
        <v>1.2435809082114296E-6</v>
      </c>
      <c r="AQ1288">
        <f t="shared" ca="1" si="880"/>
        <v>2.2760517733545094E-5</v>
      </c>
      <c r="AR1288">
        <f t="shared" ca="1" si="863"/>
        <v>5.4637637103421635E-2</v>
      </c>
      <c r="AS1288">
        <f t="shared" ca="1" si="864"/>
        <v>5.1807023740860103</v>
      </c>
      <c r="AT1288">
        <f t="shared" si="895"/>
        <v>0</v>
      </c>
      <c r="AU1288">
        <f t="shared" ca="1" si="865"/>
        <v>4.653997595543478E-6</v>
      </c>
      <c r="AV1288" t="e">
        <f t="shared" si="860"/>
        <v>#DIV/0!</v>
      </c>
      <c r="AW1288" t="e">
        <f t="shared" si="874"/>
        <v>#DIV/0!</v>
      </c>
      <c r="AX1288" t="e">
        <f t="shared" si="873"/>
        <v>#DIV/0!</v>
      </c>
      <c r="AY1288" t="e">
        <f t="shared" si="878"/>
        <v>#DIV/0!</v>
      </c>
      <c r="AZ1288" t="e">
        <f t="shared" si="877"/>
        <v>#DIV/0!</v>
      </c>
    </row>
    <row r="1289" spans="7:52" x14ac:dyDescent="0.3">
      <c r="G1289" s="1" t="str">
        <f t="shared" ref="G1289:G1352" si="903">IFERROR(AVERAGE(E1285:E1289),"")</f>
        <v/>
      </c>
      <c r="H1289" s="2" t="str">
        <f t="shared" si="872"/>
        <v/>
      </c>
      <c r="I1289" s="6" t="str" cm="1">
        <f t="array" ref="I1289">_xlfn.IFS(AND(G1288&lt;H1288,G1289&gt;H1289),"BUY", AND(G1288&gt;H1288,G1289&lt;H1289),"SELL",TRUE,"")</f>
        <v/>
      </c>
      <c r="J1289" s="1">
        <f t="shared" ca="1" si="882"/>
        <v>0</v>
      </c>
      <c r="K1289" s="3" t="str">
        <f t="shared" ca="1" si="896"/>
        <v/>
      </c>
      <c r="L1289" s="3" t="str">
        <f t="shared" si="897"/>
        <v/>
      </c>
      <c r="M1289" s="3" t="str">
        <f t="shared" si="898"/>
        <v/>
      </c>
      <c r="N1289" s="4">
        <f t="shared" si="883"/>
        <v>-1</v>
      </c>
      <c r="O1289" s="2" t="str">
        <f t="shared" si="899"/>
        <v/>
      </c>
      <c r="P1289" s="1" t="str">
        <f t="shared" si="884"/>
        <v/>
      </c>
      <c r="Q1289" s="1" t="str">
        <f t="shared" si="885"/>
        <v/>
      </c>
      <c r="R1289" s="1" t="str">
        <f>IF(ISBLANK(A1289),"",SUM($Q$2:Q1289))</f>
        <v/>
      </c>
      <c r="S1289" s="1" t="str">
        <f>IF(ISBLANK(A1289),"",SUM($F$2:F1289))</f>
        <v/>
      </c>
      <c r="T1289" s="1" t="str">
        <f t="shared" si="886"/>
        <v/>
      </c>
      <c r="U1289" s="1" t="str">
        <f t="shared" si="887"/>
        <v/>
      </c>
      <c r="V1289" s="17">
        <f t="shared" si="888"/>
        <v>0</v>
      </c>
      <c r="W1289" s="17">
        <f t="shared" si="889"/>
        <v>0</v>
      </c>
      <c r="X1289" s="17">
        <f t="shared" si="890"/>
        <v>0</v>
      </c>
      <c r="Y1289" s="22">
        <f t="shared" si="881"/>
        <v>0</v>
      </c>
      <c r="Z1289" s="22">
        <f t="shared" si="881"/>
        <v>0</v>
      </c>
      <c r="AA1289" s="22">
        <f t="shared" si="881"/>
        <v>0</v>
      </c>
      <c r="AB1289" s="23" t="str">
        <f t="shared" si="866"/>
        <v/>
      </c>
      <c r="AC1289" s="23" t="str">
        <f t="shared" si="867"/>
        <v/>
      </c>
      <c r="AD1289" s="23" t="str">
        <f t="shared" si="868"/>
        <v/>
      </c>
      <c r="AE1289" s="23" t="str">
        <f t="shared" si="869"/>
        <v/>
      </c>
      <c r="AF1289" s="23" t="str">
        <f t="shared" si="870"/>
        <v/>
      </c>
      <c r="AG1289" s="23" t="str">
        <f t="shared" si="875"/>
        <v/>
      </c>
      <c r="AH1289" s="25" t="str">
        <f t="shared" si="891"/>
        <v/>
      </c>
      <c r="AI1289" s="25" t="str">
        <f t="shared" si="892"/>
        <v/>
      </c>
      <c r="AJ1289" s="1" t="str">
        <f t="shared" si="900"/>
        <v/>
      </c>
      <c r="AK1289" s="10" t="e">
        <f t="shared" si="901"/>
        <v>#DIV/0!</v>
      </c>
      <c r="AL1289" s="10" t="e">
        <f t="shared" si="862"/>
        <v>#DIV/0!</v>
      </c>
      <c r="AM1289">
        <f t="shared" si="902"/>
        <v>0</v>
      </c>
      <c r="AN1289">
        <f t="shared" si="893"/>
        <v>0</v>
      </c>
      <c r="AO1289">
        <f t="shared" si="894"/>
        <v>0</v>
      </c>
      <c r="AP1289">
        <f t="shared" ca="1" si="880"/>
        <v>1.1547537004820417E-6</v>
      </c>
      <c r="AQ1289">
        <f t="shared" ca="1" si="880"/>
        <v>2.1134766466863303E-5</v>
      </c>
      <c r="AR1289">
        <f t="shared" ca="1" si="863"/>
        <v>5.4637637103421628E-2</v>
      </c>
      <c r="AS1289">
        <f t="shared" ca="1" si="864"/>
        <v>5.1807023740860103</v>
      </c>
      <c r="AT1289">
        <f t="shared" si="895"/>
        <v>0</v>
      </c>
      <c r="AU1289">
        <f t="shared" ca="1" si="865"/>
        <v>4.3215691958618006E-6</v>
      </c>
      <c r="AV1289" t="e">
        <f t="shared" si="860"/>
        <v>#DIV/0!</v>
      </c>
      <c r="AW1289" t="e">
        <f t="shared" si="874"/>
        <v>#DIV/0!</v>
      </c>
      <c r="AX1289" t="e">
        <f t="shared" si="873"/>
        <v>#DIV/0!</v>
      </c>
      <c r="AY1289" t="e">
        <f t="shared" si="878"/>
        <v>#DIV/0!</v>
      </c>
      <c r="AZ1289" t="e">
        <f t="shared" si="877"/>
        <v>#DIV/0!</v>
      </c>
    </row>
    <row r="1290" spans="7:52" x14ac:dyDescent="0.3">
      <c r="G1290" s="1" t="str">
        <f t="shared" si="903"/>
        <v/>
      </c>
      <c r="H1290" s="2" t="str">
        <f t="shared" si="872"/>
        <v/>
      </c>
      <c r="I1290" s="6" t="str" cm="1">
        <f t="array" ref="I1290">_xlfn.IFS(AND(G1289&lt;H1289,G1290&gt;H1290),"BUY", AND(G1289&gt;H1289,G1290&lt;H1290),"SELL",TRUE,"")</f>
        <v/>
      </c>
      <c r="J1290" s="1">
        <f t="shared" ca="1" si="882"/>
        <v>0</v>
      </c>
      <c r="K1290" s="3" t="str">
        <f t="shared" ca="1" si="896"/>
        <v/>
      </c>
      <c r="L1290" s="3" t="str">
        <f t="shared" si="897"/>
        <v/>
      </c>
      <c r="M1290" s="3" t="str">
        <f t="shared" si="898"/>
        <v/>
      </c>
      <c r="N1290" s="4">
        <f t="shared" si="883"/>
        <v>-1</v>
      </c>
      <c r="O1290" s="2" t="str">
        <f t="shared" si="899"/>
        <v/>
      </c>
      <c r="P1290" s="1" t="str">
        <f t="shared" si="884"/>
        <v/>
      </c>
      <c r="Q1290" s="1" t="str">
        <f t="shared" si="885"/>
        <v/>
      </c>
      <c r="R1290" s="1" t="str">
        <f>IF(ISBLANK(A1290),"",SUM($Q$2:Q1290))</f>
        <v/>
      </c>
      <c r="S1290" s="1" t="str">
        <f>IF(ISBLANK(A1290),"",SUM($F$2:F1290))</f>
        <v/>
      </c>
      <c r="T1290" s="1" t="str">
        <f t="shared" si="886"/>
        <v/>
      </c>
      <c r="U1290" s="1" t="str">
        <f t="shared" si="887"/>
        <v/>
      </c>
      <c r="V1290" s="17">
        <f t="shared" si="888"/>
        <v>0</v>
      </c>
      <c r="W1290" s="17">
        <f t="shared" si="889"/>
        <v>0</v>
      </c>
      <c r="X1290" s="17">
        <f t="shared" si="890"/>
        <v>0</v>
      </c>
      <c r="Y1290" s="22">
        <f t="shared" si="881"/>
        <v>0</v>
      </c>
      <c r="Z1290" s="22">
        <f t="shared" si="881"/>
        <v>0</v>
      </c>
      <c r="AA1290" s="22">
        <f t="shared" si="881"/>
        <v>0</v>
      </c>
      <c r="AB1290" s="23" t="str">
        <f t="shared" si="866"/>
        <v/>
      </c>
      <c r="AC1290" s="23" t="str">
        <f t="shared" si="867"/>
        <v/>
      </c>
      <c r="AD1290" s="23" t="str">
        <f t="shared" si="868"/>
        <v/>
      </c>
      <c r="AE1290" s="23" t="str">
        <f t="shared" si="869"/>
        <v/>
      </c>
      <c r="AF1290" s="23" t="str">
        <f t="shared" si="870"/>
        <v/>
      </c>
      <c r="AG1290" s="23" t="str">
        <f t="shared" si="875"/>
        <v/>
      </c>
      <c r="AH1290" s="25" t="str">
        <f t="shared" si="891"/>
        <v/>
      </c>
      <c r="AI1290" s="25" t="str">
        <f t="shared" si="892"/>
        <v/>
      </c>
      <c r="AJ1290" s="1" t="str">
        <f t="shared" si="900"/>
        <v/>
      </c>
      <c r="AK1290" s="10" t="e">
        <f t="shared" si="901"/>
        <v>#DIV/0!</v>
      </c>
      <c r="AL1290" s="10" t="e">
        <f t="shared" si="862"/>
        <v>#DIV/0!</v>
      </c>
      <c r="AM1290">
        <f t="shared" si="902"/>
        <v>0</v>
      </c>
      <c r="AN1290">
        <f t="shared" si="893"/>
        <v>0</v>
      </c>
      <c r="AO1290">
        <f t="shared" si="894"/>
        <v>0</v>
      </c>
      <c r="AP1290">
        <f t="shared" ca="1" si="880"/>
        <v>1.072271293304753E-6</v>
      </c>
      <c r="AQ1290">
        <f t="shared" ca="1" si="880"/>
        <v>1.9625140290658782E-5</v>
      </c>
      <c r="AR1290">
        <f t="shared" ca="1" si="863"/>
        <v>5.4637637103421628E-2</v>
      </c>
      <c r="AS1290">
        <f t="shared" ca="1" si="864"/>
        <v>5.1807023740860103</v>
      </c>
      <c r="AT1290">
        <f t="shared" si="895"/>
        <v>0</v>
      </c>
      <c r="AU1290">
        <f t="shared" ca="1" si="865"/>
        <v>4.0128856818716716E-6</v>
      </c>
      <c r="AV1290" t="e">
        <f t="shared" si="860"/>
        <v>#DIV/0!</v>
      </c>
      <c r="AW1290" t="e">
        <f t="shared" si="874"/>
        <v>#DIV/0!</v>
      </c>
      <c r="AX1290" t="e">
        <f t="shared" si="873"/>
        <v>#DIV/0!</v>
      </c>
      <c r="AY1290" t="e">
        <f t="shared" si="878"/>
        <v>#DIV/0!</v>
      </c>
      <c r="AZ1290" t="e">
        <f t="shared" si="877"/>
        <v>#DIV/0!</v>
      </c>
    </row>
    <row r="1291" spans="7:52" x14ac:dyDescent="0.3">
      <c r="G1291" s="1" t="str">
        <f t="shared" si="903"/>
        <v/>
      </c>
      <c r="H1291" s="2" t="str">
        <f t="shared" si="872"/>
        <v/>
      </c>
      <c r="I1291" s="6" t="str" cm="1">
        <f t="array" ref="I1291">_xlfn.IFS(AND(G1290&lt;H1290,G1291&gt;H1291),"BUY", AND(G1290&gt;H1290,G1291&lt;H1291),"SELL",TRUE,"")</f>
        <v/>
      </c>
      <c r="J1291" s="1">
        <f t="shared" ca="1" si="882"/>
        <v>0</v>
      </c>
      <c r="K1291" s="3" t="str">
        <f t="shared" ca="1" si="896"/>
        <v/>
      </c>
      <c r="L1291" s="3" t="str">
        <f t="shared" si="897"/>
        <v/>
      </c>
      <c r="M1291" s="3" t="str">
        <f t="shared" si="898"/>
        <v/>
      </c>
      <c r="N1291" s="4">
        <f t="shared" si="883"/>
        <v>-1</v>
      </c>
      <c r="O1291" s="2" t="str">
        <f t="shared" si="899"/>
        <v/>
      </c>
      <c r="P1291" s="1" t="str">
        <f t="shared" si="884"/>
        <v/>
      </c>
      <c r="Q1291" s="1" t="str">
        <f t="shared" si="885"/>
        <v/>
      </c>
      <c r="R1291" s="1" t="str">
        <f>IF(ISBLANK(A1291),"",SUM($Q$2:Q1291))</f>
        <v/>
      </c>
      <c r="S1291" s="1" t="str">
        <f>IF(ISBLANK(A1291),"",SUM($F$2:F1291))</f>
        <v/>
      </c>
      <c r="T1291" s="1" t="str">
        <f t="shared" si="886"/>
        <v/>
      </c>
      <c r="U1291" s="1" t="str">
        <f t="shared" si="887"/>
        <v/>
      </c>
      <c r="V1291" s="17">
        <f t="shared" si="888"/>
        <v>0</v>
      </c>
      <c r="W1291" s="17">
        <f t="shared" si="889"/>
        <v>0</v>
      </c>
      <c r="X1291" s="17">
        <f t="shared" si="890"/>
        <v>0</v>
      </c>
      <c r="Y1291" s="22">
        <f t="shared" si="881"/>
        <v>0</v>
      </c>
      <c r="Z1291" s="22">
        <f t="shared" si="881"/>
        <v>0</v>
      </c>
      <c r="AA1291" s="22">
        <f t="shared" si="881"/>
        <v>0</v>
      </c>
      <c r="AB1291" s="23" t="str">
        <f t="shared" si="866"/>
        <v/>
      </c>
      <c r="AC1291" s="23" t="str">
        <f t="shared" si="867"/>
        <v/>
      </c>
      <c r="AD1291" s="23" t="str">
        <f t="shared" si="868"/>
        <v/>
      </c>
      <c r="AE1291" s="23" t="str">
        <f t="shared" si="869"/>
        <v/>
      </c>
      <c r="AF1291" s="23" t="str">
        <f t="shared" si="870"/>
        <v/>
      </c>
      <c r="AG1291" s="23" t="str">
        <f t="shared" si="875"/>
        <v/>
      </c>
      <c r="AH1291" s="25" t="str">
        <f t="shared" si="891"/>
        <v/>
      </c>
      <c r="AI1291" s="25" t="str">
        <f t="shared" si="892"/>
        <v/>
      </c>
      <c r="AJ1291" s="1" t="str">
        <f t="shared" si="900"/>
        <v/>
      </c>
      <c r="AK1291" s="10" t="e">
        <f t="shared" si="901"/>
        <v>#DIV/0!</v>
      </c>
      <c r="AL1291" s="10" t="e">
        <f t="shared" si="862"/>
        <v>#DIV/0!</v>
      </c>
      <c r="AM1291">
        <f t="shared" si="902"/>
        <v>0</v>
      </c>
      <c r="AN1291">
        <f t="shared" si="893"/>
        <v>0</v>
      </c>
      <c r="AO1291">
        <f t="shared" si="894"/>
        <v>0</v>
      </c>
      <c r="AP1291">
        <f t="shared" ca="1" si="880"/>
        <v>9.9568048664012778E-7</v>
      </c>
      <c r="AQ1291">
        <f t="shared" ca="1" si="880"/>
        <v>1.8223344555611728E-5</v>
      </c>
      <c r="AR1291">
        <f t="shared" ca="1" si="863"/>
        <v>5.4637637103421621E-2</v>
      </c>
      <c r="AS1291">
        <f t="shared" ca="1" si="864"/>
        <v>5.1807023740860103</v>
      </c>
      <c r="AT1291">
        <f t="shared" si="895"/>
        <v>0</v>
      </c>
      <c r="AU1291">
        <f t="shared" ca="1" si="865"/>
        <v>3.7262509903094094E-6</v>
      </c>
      <c r="AV1291" t="e">
        <f t="shared" si="860"/>
        <v>#DIV/0!</v>
      </c>
      <c r="AW1291" t="e">
        <f t="shared" si="874"/>
        <v>#DIV/0!</v>
      </c>
      <c r="AX1291" t="e">
        <f t="shared" si="873"/>
        <v>#DIV/0!</v>
      </c>
      <c r="AY1291" t="e">
        <f t="shared" si="878"/>
        <v>#DIV/0!</v>
      </c>
      <c r="AZ1291" t="e">
        <f t="shared" si="877"/>
        <v>#DIV/0!</v>
      </c>
    </row>
    <row r="1292" spans="7:52" x14ac:dyDescent="0.3">
      <c r="G1292" s="1" t="str">
        <f t="shared" si="903"/>
        <v/>
      </c>
      <c r="H1292" s="2" t="str">
        <f t="shared" si="872"/>
        <v/>
      </c>
      <c r="I1292" s="6" t="str" cm="1">
        <f t="array" ref="I1292">_xlfn.IFS(AND(G1291&lt;H1291,G1292&gt;H1292),"BUY", AND(G1291&gt;H1291,G1292&lt;H1292),"SELL",TRUE,"")</f>
        <v/>
      </c>
      <c r="J1292" s="1">
        <f t="shared" ca="1" si="882"/>
        <v>0</v>
      </c>
      <c r="K1292" s="3" t="str">
        <f t="shared" ca="1" si="896"/>
        <v/>
      </c>
      <c r="L1292" s="3" t="str">
        <f t="shared" si="897"/>
        <v/>
      </c>
      <c r="M1292" s="3" t="str">
        <f t="shared" si="898"/>
        <v/>
      </c>
      <c r="N1292" s="4">
        <f t="shared" si="883"/>
        <v>-1</v>
      </c>
      <c r="O1292" s="2" t="str">
        <f t="shared" si="899"/>
        <v/>
      </c>
      <c r="P1292" s="1" t="str">
        <f t="shared" si="884"/>
        <v/>
      </c>
      <c r="Q1292" s="1" t="str">
        <f t="shared" si="885"/>
        <v/>
      </c>
      <c r="R1292" s="1" t="str">
        <f>IF(ISBLANK(A1292),"",SUM($Q$2:Q1292))</f>
        <v/>
      </c>
      <c r="S1292" s="1" t="str">
        <f>IF(ISBLANK(A1292),"",SUM($F$2:F1292))</f>
        <v/>
      </c>
      <c r="T1292" s="1" t="str">
        <f t="shared" si="886"/>
        <v/>
      </c>
      <c r="U1292" s="1" t="str">
        <f t="shared" si="887"/>
        <v/>
      </c>
      <c r="V1292" s="17">
        <f t="shared" si="888"/>
        <v>0</v>
      </c>
      <c r="W1292" s="17">
        <f t="shared" si="889"/>
        <v>0</v>
      </c>
      <c r="X1292" s="17">
        <f t="shared" si="890"/>
        <v>0</v>
      </c>
      <c r="Y1292" s="22">
        <f t="shared" si="881"/>
        <v>0</v>
      </c>
      <c r="Z1292" s="22">
        <f t="shared" si="881"/>
        <v>0</v>
      </c>
      <c r="AA1292" s="22">
        <f t="shared" si="881"/>
        <v>0</v>
      </c>
      <c r="AB1292" s="23" t="str">
        <f t="shared" si="866"/>
        <v/>
      </c>
      <c r="AC1292" s="23" t="str">
        <f t="shared" si="867"/>
        <v/>
      </c>
      <c r="AD1292" s="23" t="str">
        <f t="shared" si="868"/>
        <v/>
      </c>
      <c r="AE1292" s="23" t="str">
        <f t="shared" si="869"/>
        <v/>
      </c>
      <c r="AF1292" s="23" t="str">
        <f t="shared" si="870"/>
        <v/>
      </c>
      <c r="AG1292" s="23" t="str">
        <f t="shared" si="875"/>
        <v/>
      </c>
      <c r="AH1292" s="25" t="str">
        <f t="shared" si="891"/>
        <v/>
      </c>
      <c r="AI1292" s="25" t="str">
        <f t="shared" si="892"/>
        <v/>
      </c>
      <c r="AJ1292" s="1" t="str">
        <f t="shared" si="900"/>
        <v/>
      </c>
      <c r="AK1292" s="10" t="e">
        <f t="shared" si="901"/>
        <v>#DIV/0!</v>
      </c>
      <c r="AL1292" s="10" t="e">
        <f t="shared" si="862"/>
        <v>#DIV/0!</v>
      </c>
      <c r="AM1292">
        <f t="shared" si="902"/>
        <v>0</v>
      </c>
      <c r="AN1292">
        <f t="shared" si="893"/>
        <v>0</v>
      </c>
      <c r="AO1292">
        <f t="shared" si="894"/>
        <v>0</v>
      </c>
      <c r="AP1292">
        <f t="shared" ca="1" si="880"/>
        <v>9.2456045188011859E-7</v>
      </c>
      <c r="AQ1292">
        <f t="shared" ca="1" si="880"/>
        <v>1.6921677087353747E-5</v>
      </c>
      <c r="AR1292">
        <f t="shared" ca="1" si="863"/>
        <v>5.4637637103421621E-2</v>
      </c>
      <c r="AS1292">
        <f t="shared" ca="1" si="864"/>
        <v>5.1807023740860103</v>
      </c>
      <c r="AT1292">
        <f t="shared" si="895"/>
        <v>0</v>
      </c>
      <c r="AU1292">
        <f t="shared" ca="1" si="865"/>
        <v>3.4600902052873086E-6</v>
      </c>
      <c r="AV1292" t="e">
        <f t="shared" si="860"/>
        <v>#DIV/0!</v>
      </c>
      <c r="AW1292" t="e">
        <f t="shared" si="874"/>
        <v>#DIV/0!</v>
      </c>
      <c r="AX1292" t="e">
        <f t="shared" si="873"/>
        <v>#DIV/0!</v>
      </c>
      <c r="AY1292" t="e">
        <f t="shared" si="878"/>
        <v>#DIV/0!</v>
      </c>
      <c r="AZ1292" t="e">
        <f t="shared" si="877"/>
        <v>#DIV/0!</v>
      </c>
    </row>
    <row r="1293" spans="7:52" x14ac:dyDescent="0.3">
      <c r="G1293" s="1" t="str">
        <f t="shared" si="903"/>
        <v/>
      </c>
      <c r="H1293" s="2" t="str">
        <f t="shared" si="872"/>
        <v/>
      </c>
      <c r="I1293" s="6" t="str" cm="1">
        <f t="array" ref="I1293">_xlfn.IFS(AND(G1292&lt;H1292,G1293&gt;H1293),"BUY", AND(G1292&gt;H1292,G1293&lt;H1293),"SELL",TRUE,"")</f>
        <v/>
      </c>
      <c r="J1293" s="1">
        <f t="shared" ca="1" si="882"/>
        <v>0</v>
      </c>
      <c r="K1293" s="3" t="str">
        <f t="shared" ca="1" si="896"/>
        <v/>
      </c>
      <c r="L1293" s="3" t="str">
        <f t="shared" si="897"/>
        <v/>
      </c>
      <c r="M1293" s="3" t="str">
        <f t="shared" si="898"/>
        <v/>
      </c>
      <c r="N1293" s="4">
        <f t="shared" si="883"/>
        <v>-1</v>
      </c>
      <c r="O1293" s="2" t="str">
        <f t="shared" si="899"/>
        <v/>
      </c>
      <c r="P1293" s="1" t="str">
        <f t="shared" si="884"/>
        <v/>
      </c>
      <c r="Q1293" s="1" t="str">
        <f t="shared" si="885"/>
        <v/>
      </c>
      <c r="R1293" s="1" t="str">
        <f>IF(ISBLANK(A1293),"",SUM($Q$2:Q1293))</f>
        <v/>
      </c>
      <c r="S1293" s="1" t="str">
        <f>IF(ISBLANK(A1293),"",SUM($F$2:F1293))</f>
        <v/>
      </c>
      <c r="T1293" s="1" t="str">
        <f t="shared" si="886"/>
        <v/>
      </c>
      <c r="U1293" s="1" t="str">
        <f t="shared" si="887"/>
        <v/>
      </c>
      <c r="V1293" s="17">
        <f t="shared" si="888"/>
        <v>0</v>
      </c>
      <c r="W1293" s="17">
        <f t="shared" si="889"/>
        <v>0</v>
      </c>
      <c r="X1293" s="17">
        <f t="shared" si="890"/>
        <v>0</v>
      </c>
      <c r="Y1293" s="22">
        <f t="shared" si="881"/>
        <v>0</v>
      </c>
      <c r="Z1293" s="22">
        <f t="shared" si="881"/>
        <v>0</v>
      </c>
      <c r="AA1293" s="22">
        <f t="shared" si="881"/>
        <v>0</v>
      </c>
      <c r="AB1293" s="23" t="str">
        <f t="shared" si="866"/>
        <v/>
      </c>
      <c r="AC1293" s="23" t="str">
        <f t="shared" si="867"/>
        <v/>
      </c>
      <c r="AD1293" s="23" t="str">
        <f t="shared" si="868"/>
        <v/>
      </c>
      <c r="AE1293" s="23" t="str">
        <f t="shared" si="869"/>
        <v/>
      </c>
      <c r="AF1293" s="23" t="str">
        <f t="shared" si="870"/>
        <v/>
      </c>
      <c r="AG1293" s="23" t="str">
        <f t="shared" si="875"/>
        <v/>
      </c>
      <c r="AH1293" s="25" t="str">
        <f t="shared" si="891"/>
        <v/>
      </c>
      <c r="AI1293" s="25" t="str">
        <f t="shared" si="892"/>
        <v/>
      </c>
      <c r="AJ1293" s="1" t="str">
        <f t="shared" si="900"/>
        <v/>
      </c>
      <c r="AK1293" s="10" t="e">
        <f t="shared" si="901"/>
        <v>#DIV/0!</v>
      </c>
      <c r="AL1293" s="10" t="e">
        <f t="shared" si="862"/>
        <v>#DIV/0!</v>
      </c>
      <c r="AM1293">
        <f t="shared" si="902"/>
        <v>0</v>
      </c>
      <c r="AN1293">
        <f t="shared" si="893"/>
        <v>0</v>
      </c>
      <c r="AO1293">
        <f t="shared" si="894"/>
        <v>0</v>
      </c>
      <c r="AP1293">
        <f t="shared" ca="1" si="880"/>
        <v>8.5852041960296726E-7</v>
      </c>
      <c r="AQ1293">
        <f t="shared" ca="1" si="880"/>
        <v>1.5712985866828479E-5</v>
      </c>
      <c r="AR1293">
        <f t="shared" ca="1" si="863"/>
        <v>5.4637637103421621E-2</v>
      </c>
      <c r="AS1293">
        <f t="shared" ca="1" si="864"/>
        <v>5.1807023740860103</v>
      </c>
      <c r="AT1293">
        <f t="shared" si="895"/>
        <v>0</v>
      </c>
      <c r="AU1293">
        <f t="shared" ca="1" si="865"/>
        <v>3.2129409049096438E-6</v>
      </c>
      <c r="AV1293" t="e">
        <f t="shared" si="860"/>
        <v>#DIV/0!</v>
      </c>
      <c r="AW1293" t="e">
        <f t="shared" si="874"/>
        <v>#DIV/0!</v>
      </c>
      <c r="AX1293" t="e">
        <f t="shared" si="873"/>
        <v>#DIV/0!</v>
      </c>
      <c r="AY1293" t="e">
        <f t="shared" si="878"/>
        <v>#DIV/0!</v>
      </c>
      <c r="AZ1293" t="e">
        <f t="shared" si="877"/>
        <v>#DIV/0!</v>
      </c>
    </row>
    <row r="1294" spans="7:52" x14ac:dyDescent="0.3">
      <c r="G1294" s="1" t="str">
        <f t="shared" si="903"/>
        <v/>
      </c>
      <c r="H1294" s="2" t="str">
        <f t="shared" si="872"/>
        <v/>
      </c>
      <c r="I1294" s="6" t="str" cm="1">
        <f t="array" ref="I1294">_xlfn.IFS(AND(G1293&lt;H1293,G1294&gt;H1294),"BUY", AND(G1293&gt;H1293,G1294&lt;H1294),"SELL",TRUE,"")</f>
        <v/>
      </c>
      <c r="J1294" s="1">
        <f t="shared" ca="1" si="882"/>
        <v>0</v>
      </c>
      <c r="K1294" s="3" t="str">
        <f t="shared" ca="1" si="896"/>
        <v/>
      </c>
      <c r="L1294" s="3" t="str">
        <f t="shared" si="897"/>
        <v/>
      </c>
      <c r="M1294" s="3" t="str">
        <f t="shared" si="898"/>
        <v/>
      </c>
      <c r="N1294" s="4">
        <f t="shared" si="883"/>
        <v>-1</v>
      </c>
      <c r="O1294" s="2" t="str">
        <f t="shared" si="899"/>
        <v/>
      </c>
      <c r="P1294" s="1" t="str">
        <f t="shared" si="884"/>
        <v/>
      </c>
      <c r="Q1294" s="1" t="str">
        <f t="shared" si="885"/>
        <v/>
      </c>
      <c r="R1294" s="1" t="str">
        <f>IF(ISBLANK(A1294),"",SUM($Q$2:Q1294))</f>
        <v/>
      </c>
      <c r="S1294" s="1" t="str">
        <f>IF(ISBLANK(A1294),"",SUM($F$2:F1294))</f>
        <v/>
      </c>
      <c r="T1294" s="1" t="str">
        <f t="shared" si="886"/>
        <v/>
      </c>
      <c r="U1294" s="1" t="str">
        <f t="shared" si="887"/>
        <v/>
      </c>
      <c r="V1294" s="17">
        <f t="shared" si="888"/>
        <v>0</v>
      </c>
      <c r="W1294" s="17">
        <f t="shared" si="889"/>
        <v>0</v>
      </c>
      <c r="X1294" s="17">
        <f t="shared" si="890"/>
        <v>0</v>
      </c>
      <c r="Y1294" s="22">
        <f t="shared" si="881"/>
        <v>0</v>
      </c>
      <c r="Z1294" s="22">
        <f t="shared" si="881"/>
        <v>0</v>
      </c>
      <c r="AA1294" s="22">
        <f t="shared" si="881"/>
        <v>0</v>
      </c>
      <c r="AB1294" s="23" t="str">
        <f t="shared" si="866"/>
        <v/>
      </c>
      <c r="AC1294" s="23" t="str">
        <f t="shared" si="867"/>
        <v/>
      </c>
      <c r="AD1294" s="23" t="str">
        <f t="shared" si="868"/>
        <v/>
      </c>
      <c r="AE1294" s="23" t="str">
        <f t="shared" si="869"/>
        <v/>
      </c>
      <c r="AF1294" s="23" t="str">
        <f t="shared" si="870"/>
        <v/>
      </c>
      <c r="AG1294" s="23" t="str">
        <f t="shared" si="875"/>
        <v/>
      </c>
      <c r="AH1294" s="25" t="str">
        <f t="shared" si="891"/>
        <v/>
      </c>
      <c r="AI1294" s="25" t="str">
        <f t="shared" si="892"/>
        <v/>
      </c>
      <c r="AJ1294" s="1" t="str">
        <f t="shared" si="900"/>
        <v/>
      </c>
      <c r="AK1294" s="10" t="e">
        <f t="shared" si="901"/>
        <v>#DIV/0!</v>
      </c>
      <c r="AL1294" s="10" t="e">
        <f t="shared" si="862"/>
        <v>#DIV/0!</v>
      </c>
      <c r="AM1294">
        <f t="shared" si="902"/>
        <v>0</v>
      </c>
      <c r="AN1294">
        <f t="shared" si="893"/>
        <v>0</v>
      </c>
      <c r="AO1294">
        <f t="shared" si="894"/>
        <v>0</v>
      </c>
      <c r="AP1294">
        <f t="shared" ca="1" si="880"/>
        <v>7.9719753248846951E-7</v>
      </c>
      <c r="AQ1294">
        <f t="shared" ca="1" si="880"/>
        <v>1.4590629733483588E-5</v>
      </c>
      <c r="AR1294">
        <f t="shared" ca="1" si="863"/>
        <v>5.4637637103421614E-2</v>
      </c>
      <c r="AS1294">
        <f t="shared" ca="1" si="864"/>
        <v>5.1807023740860103</v>
      </c>
      <c r="AT1294">
        <f t="shared" si="895"/>
        <v>0</v>
      </c>
      <c r="AU1294">
        <f t="shared" ca="1" si="865"/>
        <v>2.9834451259875267E-6</v>
      </c>
      <c r="AV1294" t="e">
        <f t="shared" ref="AV1294:AV1357" si="904">AVERAGE(E1283:E1294)</f>
        <v>#DIV/0!</v>
      </c>
      <c r="AW1294" t="e">
        <f t="shared" si="874"/>
        <v>#DIV/0!</v>
      </c>
      <c r="AX1294" t="e">
        <f t="shared" si="873"/>
        <v>#DIV/0!</v>
      </c>
      <c r="AY1294" t="e">
        <f t="shared" si="878"/>
        <v>#DIV/0!</v>
      </c>
      <c r="AZ1294" t="e">
        <f t="shared" si="877"/>
        <v>#DIV/0!</v>
      </c>
    </row>
    <row r="1295" spans="7:52" x14ac:dyDescent="0.3">
      <c r="G1295" s="1" t="str">
        <f t="shared" si="903"/>
        <v/>
      </c>
      <c r="H1295" s="2" t="str">
        <f t="shared" si="872"/>
        <v/>
      </c>
      <c r="I1295" s="6" t="str" cm="1">
        <f t="array" ref="I1295">_xlfn.IFS(AND(G1294&lt;H1294,G1295&gt;H1295),"BUY", AND(G1294&gt;H1294,G1295&lt;H1295),"SELL",TRUE,"")</f>
        <v/>
      </c>
      <c r="J1295" s="1">
        <f t="shared" ca="1" si="882"/>
        <v>0</v>
      </c>
      <c r="K1295" s="3" t="str">
        <f t="shared" ca="1" si="896"/>
        <v/>
      </c>
      <c r="L1295" s="3" t="str">
        <f t="shared" si="897"/>
        <v/>
      </c>
      <c r="M1295" s="3" t="str">
        <f t="shared" si="898"/>
        <v/>
      </c>
      <c r="N1295" s="4">
        <f t="shared" si="883"/>
        <v>-1</v>
      </c>
      <c r="O1295" s="2" t="str">
        <f t="shared" si="899"/>
        <v/>
      </c>
      <c r="P1295" s="1" t="str">
        <f t="shared" si="884"/>
        <v/>
      </c>
      <c r="Q1295" s="1" t="str">
        <f t="shared" si="885"/>
        <v/>
      </c>
      <c r="R1295" s="1" t="str">
        <f>IF(ISBLANK(A1295),"",SUM($Q$2:Q1295))</f>
        <v/>
      </c>
      <c r="S1295" s="1" t="str">
        <f>IF(ISBLANK(A1295),"",SUM($F$2:F1295))</f>
        <v/>
      </c>
      <c r="T1295" s="1" t="str">
        <f t="shared" si="886"/>
        <v/>
      </c>
      <c r="U1295" s="1" t="str">
        <f t="shared" si="887"/>
        <v/>
      </c>
      <c r="V1295" s="17">
        <f t="shared" si="888"/>
        <v>0</v>
      </c>
      <c r="W1295" s="17">
        <f t="shared" si="889"/>
        <v>0</v>
      </c>
      <c r="X1295" s="17">
        <f t="shared" si="890"/>
        <v>0</v>
      </c>
      <c r="Y1295" s="22">
        <f t="shared" ref="Y1295:AA1297" si="905">SUM(V1282:V1295)</f>
        <v>0</v>
      </c>
      <c r="Z1295" s="22">
        <f t="shared" si="905"/>
        <v>0</v>
      </c>
      <c r="AA1295" s="22">
        <f t="shared" si="905"/>
        <v>0</v>
      </c>
      <c r="AB1295" s="23" t="str">
        <f t="shared" si="866"/>
        <v/>
      </c>
      <c r="AC1295" s="23" t="str">
        <f t="shared" si="867"/>
        <v/>
      </c>
      <c r="AD1295" s="23" t="str">
        <f t="shared" si="868"/>
        <v/>
      </c>
      <c r="AE1295" s="23" t="str">
        <f t="shared" si="869"/>
        <v/>
      </c>
      <c r="AF1295" s="23" t="str">
        <f t="shared" si="870"/>
        <v/>
      </c>
      <c r="AG1295" s="23" t="str">
        <f t="shared" si="875"/>
        <v/>
      </c>
      <c r="AH1295" s="25" t="str">
        <f t="shared" si="891"/>
        <v/>
      </c>
      <c r="AI1295" s="25" t="str">
        <f t="shared" si="892"/>
        <v/>
      </c>
      <c r="AJ1295" s="1" t="str">
        <f t="shared" si="900"/>
        <v/>
      </c>
      <c r="AK1295" s="10" t="e">
        <f t="shared" si="901"/>
        <v>#DIV/0!</v>
      </c>
      <c r="AL1295" s="10" t="e">
        <f t="shared" si="862"/>
        <v>#DIV/0!</v>
      </c>
      <c r="AM1295">
        <f t="shared" si="902"/>
        <v>0</v>
      </c>
      <c r="AN1295">
        <f t="shared" si="893"/>
        <v>0</v>
      </c>
      <c r="AO1295">
        <f t="shared" si="894"/>
        <v>0</v>
      </c>
      <c r="AP1295">
        <f t="shared" ca="1" si="880"/>
        <v>7.4025485159643597E-7</v>
      </c>
      <c r="AQ1295">
        <f t="shared" ca="1" si="880"/>
        <v>1.3548441895377618E-5</v>
      </c>
      <c r="AR1295">
        <f t="shared" ca="1" si="863"/>
        <v>5.4637637103421614E-2</v>
      </c>
      <c r="AS1295">
        <f t="shared" ca="1" si="864"/>
        <v>5.1807023740860103</v>
      </c>
      <c r="AT1295">
        <f t="shared" si="895"/>
        <v>0</v>
      </c>
      <c r="AU1295">
        <f t="shared" ca="1" si="865"/>
        <v>2.7703419027027033E-6</v>
      </c>
      <c r="AV1295" t="e">
        <f t="shared" si="904"/>
        <v>#DIV/0!</v>
      </c>
      <c r="AW1295" t="e">
        <f t="shared" si="874"/>
        <v>#DIV/0!</v>
      </c>
      <c r="AX1295" t="e">
        <f t="shared" si="873"/>
        <v>#DIV/0!</v>
      </c>
      <c r="AY1295" t="e">
        <f t="shared" si="878"/>
        <v>#DIV/0!</v>
      </c>
      <c r="AZ1295" t="e">
        <f t="shared" si="877"/>
        <v>#DIV/0!</v>
      </c>
    </row>
    <row r="1296" spans="7:52" x14ac:dyDescent="0.3">
      <c r="G1296" s="1" t="str">
        <f t="shared" si="903"/>
        <v/>
      </c>
      <c r="H1296" s="2" t="str">
        <f t="shared" si="872"/>
        <v/>
      </c>
      <c r="I1296" s="6" t="str" cm="1">
        <f t="array" ref="I1296">_xlfn.IFS(AND(G1295&lt;H1295,G1296&gt;H1296),"BUY", AND(G1295&gt;H1295,G1296&lt;H1296),"SELL",TRUE,"")</f>
        <v/>
      </c>
      <c r="J1296" s="1">
        <f t="shared" ca="1" si="882"/>
        <v>0</v>
      </c>
      <c r="K1296" s="3" t="str">
        <f t="shared" ca="1" si="896"/>
        <v/>
      </c>
      <c r="L1296" s="3" t="str">
        <f t="shared" si="897"/>
        <v/>
      </c>
      <c r="M1296" s="3" t="str">
        <f t="shared" si="898"/>
        <v/>
      </c>
      <c r="N1296" s="4">
        <f t="shared" si="883"/>
        <v>-1</v>
      </c>
      <c r="O1296" s="2" t="str">
        <f t="shared" si="899"/>
        <v/>
      </c>
      <c r="P1296" s="1" t="str">
        <f t="shared" si="884"/>
        <v/>
      </c>
      <c r="Q1296" s="1" t="str">
        <f t="shared" si="885"/>
        <v/>
      </c>
      <c r="R1296" s="1" t="str">
        <f>IF(ISBLANK(A1296),"",SUM($Q$2:Q1296))</f>
        <v/>
      </c>
      <c r="S1296" s="1" t="str">
        <f>IF(ISBLANK(A1296),"",SUM($F$2:F1296))</f>
        <v/>
      </c>
      <c r="T1296" s="1" t="str">
        <f t="shared" si="886"/>
        <v/>
      </c>
      <c r="U1296" s="1" t="str">
        <f t="shared" si="887"/>
        <v/>
      </c>
      <c r="V1296" s="17">
        <f t="shared" si="888"/>
        <v>0</v>
      </c>
      <c r="W1296" s="17">
        <f t="shared" si="889"/>
        <v>0</v>
      </c>
      <c r="X1296" s="17">
        <f t="shared" si="890"/>
        <v>0</v>
      </c>
      <c r="Y1296" s="22">
        <f t="shared" si="905"/>
        <v>0</v>
      </c>
      <c r="Z1296" s="22">
        <f t="shared" si="905"/>
        <v>0</v>
      </c>
      <c r="AA1296" s="22">
        <f t="shared" si="905"/>
        <v>0</v>
      </c>
      <c r="AB1296" s="23" t="str">
        <f t="shared" si="866"/>
        <v/>
      </c>
      <c r="AC1296" s="23" t="str">
        <f t="shared" si="867"/>
        <v/>
      </c>
      <c r="AD1296" s="23" t="str">
        <f t="shared" si="868"/>
        <v/>
      </c>
      <c r="AE1296" s="23" t="str">
        <f t="shared" si="869"/>
        <v/>
      </c>
      <c r="AF1296" s="23" t="str">
        <f t="shared" si="870"/>
        <v/>
      </c>
      <c r="AG1296" s="23" t="str">
        <f t="shared" si="875"/>
        <v/>
      </c>
      <c r="AH1296" s="25" t="str">
        <f t="shared" si="891"/>
        <v/>
      </c>
      <c r="AI1296" s="25" t="str">
        <f t="shared" si="892"/>
        <v/>
      </c>
      <c r="AJ1296" s="1" t="str">
        <f t="shared" si="900"/>
        <v/>
      </c>
      <c r="AK1296" s="10" t="e">
        <f t="shared" si="901"/>
        <v>#DIV/0!</v>
      </c>
      <c r="AL1296" s="10" t="e">
        <f t="shared" ref="AL1296:AL1359" si="906">STDEV(AK1283:AK1296)*SQRT(DaysInYear)</f>
        <v>#DIV/0!</v>
      </c>
      <c r="AM1296">
        <f t="shared" si="902"/>
        <v>0</v>
      </c>
      <c r="AN1296">
        <f t="shared" si="893"/>
        <v>0</v>
      </c>
      <c r="AO1296">
        <f t="shared" si="894"/>
        <v>0</v>
      </c>
      <c r="AP1296">
        <f t="shared" ca="1" si="880"/>
        <v>6.8737950505383335E-7</v>
      </c>
      <c r="AQ1296">
        <f t="shared" ca="1" si="880"/>
        <v>1.2580696045707787E-5</v>
      </c>
      <c r="AR1296">
        <f t="shared" ref="AR1296:AR1359" ca="1" si="907">AP1296/AQ1296</f>
        <v>5.4637637103421614E-2</v>
      </c>
      <c r="AS1296">
        <f t="shared" ref="AS1296:AS1359" ca="1" si="908">IF(AQ1296=0,100,100-(100/(1+AR1296)))</f>
        <v>5.1807023740860103</v>
      </c>
      <c r="AT1296">
        <f t="shared" si="895"/>
        <v>0</v>
      </c>
      <c r="AU1296">
        <f t="shared" ref="AU1296:AU1359" ca="1" si="909">(AU1295*13+AT1296)/14</f>
        <v>2.5724603382239388E-6</v>
      </c>
      <c r="AV1296" t="e">
        <f t="shared" si="904"/>
        <v>#DIV/0!</v>
      </c>
      <c r="AW1296" t="e">
        <f t="shared" si="874"/>
        <v>#DIV/0!</v>
      </c>
      <c r="AX1296" t="e">
        <f t="shared" si="873"/>
        <v>#DIV/0!</v>
      </c>
      <c r="AY1296" t="e">
        <f t="shared" si="878"/>
        <v>#DIV/0!</v>
      </c>
      <c r="AZ1296" t="e">
        <f t="shared" si="877"/>
        <v>#DIV/0!</v>
      </c>
    </row>
    <row r="1297" spans="7:52" x14ac:dyDescent="0.3">
      <c r="G1297" s="1" t="str">
        <f t="shared" si="903"/>
        <v/>
      </c>
      <c r="H1297" s="2" t="str">
        <f t="shared" si="872"/>
        <v/>
      </c>
      <c r="I1297" s="6" t="str" cm="1">
        <f t="array" ref="I1297">_xlfn.IFS(AND(G1296&lt;H1296,G1297&gt;H1297),"BUY", AND(G1296&gt;H1296,G1297&lt;H1297),"SELL",TRUE,"")</f>
        <v/>
      </c>
      <c r="J1297" s="1">
        <f t="shared" ca="1" si="882"/>
        <v>0</v>
      </c>
      <c r="K1297" s="3" t="str">
        <f t="shared" ca="1" si="896"/>
        <v/>
      </c>
      <c r="L1297" s="3" t="str">
        <f t="shared" si="897"/>
        <v/>
      </c>
      <c r="M1297" s="3" t="str">
        <f t="shared" si="898"/>
        <v/>
      </c>
      <c r="N1297" s="4">
        <f t="shared" si="883"/>
        <v>-1</v>
      </c>
      <c r="O1297" s="2" t="str">
        <f t="shared" si="899"/>
        <v/>
      </c>
      <c r="P1297" s="1" t="str">
        <f t="shared" si="884"/>
        <v/>
      </c>
      <c r="Q1297" s="1" t="str">
        <f t="shared" si="885"/>
        <v/>
      </c>
      <c r="R1297" s="1" t="str">
        <f>IF(ISBLANK(A1297),"",SUM($Q$2:Q1297))</f>
        <v/>
      </c>
      <c r="S1297" s="1" t="str">
        <f>IF(ISBLANK(A1297),"",SUM($F$2:F1297))</f>
        <v/>
      </c>
      <c r="T1297" s="1" t="str">
        <f t="shared" si="886"/>
        <v/>
      </c>
      <c r="U1297" s="1" t="str">
        <f t="shared" si="887"/>
        <v/>
      </c>
      <c r="V1297" s="17">
        <f t="shared" si="888"/>
        <v>0</v>
      </c>
      <c r="W1297" s="17">
        <f t="shared" si="889"/>
        <v>0</v>
      </c>
      <c r="X1297" s="17">
        <f t="shared" si="890"/>
        <v>0</v>
      </c>
      <c r="Y1297" s="22">
        <f t="shared" si="905"/>
        <v>0</v>
      </c>
      <c r="Z1297" s="22">
        <f t="shared" si="905"/>
        <v>0</v>
      </c>
      <c r="AA1297" s="22">
        <f t="shared" si="905"/>
        <v>0</v>
      </c>
      <c r="AB1297" s="23" t="str">
        <f t="shared" ref="AB1297:AB1360" si="910">IFERROR(100*(Z1297/Y1297),"")</f>
        <v/>
      </c>
      <c r="AC1297" s="23" t="str">
        <f t="shared" ref="AC1297:AC1360" si="911">IFERROR(100*(AA1297/Y1297),"")</f>
        <v/>
      </c>
      <c r="AD1297" s="23" t="str">
        <f t="shared" ref="AD1297:AD1360" si="912">IFERROR(ABS(AB1297-AC1297),"")</f>
        <v/>
      </c>
      <c r="AE1297" s="23" t="str">
        <f t="shared" ref="AE1297:AE1360" si="913">IFERROR((AB1297+AC1297),"")</f>
        <v/>
      </c>
      <c r="AF1297" s="23" t="str">
        <f t="shared" ref="AF1297:AF1360" si="914">IFERROR(100*(AD1297/AE1297),"")</f>
        <v/>
      </c>
      <c r="AG1297" s="23" t="str">
        <f t="shared" si="875"/>
        <v/>
      </c>
      <c r="AH1297" s="25" t="str">
        <f t="shared" si="891"/>
        <v/>
      </c>
      <c r="AI1297" s="25" t="str">
        <f t="shared" si="892"/>
        <v/>
      </c>
      <c r="AJ1297" s="1" t="str">
        <f t="shared" si="900"/>
        <v/>
      </c>
      <c r="AK1297" s="10" t="e">
        <f t="shared" si="901"/>
        <v>#DIV/0!</v>
      </c>
      <c r="AL1297" s="10" t="e">
        <f t="shared" si="906"/>
        <v>#DIV/0!</v>
      </c>
      <c r="AM1297">
        <f t="shared" si="902"/>
        <v>0</v>
      </c>
      <c r="AN1297">
        <f t="shared" si="893"/>
        <v>0</v>
      </c>
      <c r="AO1297">
        <f t="shared" si="894"/>
        <v>0</v>
      </c>
      <c r="AP1297">
        <f t="shared" ca="1" si="880"/>
        <v>6.3828096897855947E-7</v>
      </c>
      <c r="AQ1297">
        <f t="shared" ca="1" si="880"/>
        <v>1.1682074899585802E-5</v>
      </c>
      <c r="AR1297">
        <f t="shared" ca="1" si="907"/>
        <v>5.4637637103421607E-2</v>
      </c>
      <c r="AS1297">
        <f t="shared" ca="1" si="908"/>
        <v>5.1807023740860103</v>
      </c>
      <c r="AT1297">
        <f t="shared" si="895"/>
        <v>0</v>
      </c>
      <c r="AU1297">
        <f t="shared" ca="1" si="909"/>
        <v>2.3887131712079429E-6</v>
      </c>
      <c r="AV1297" t="e">
        <f t="shared" si="904"/>
        <v>#DIV/0!</v>
      </c>
      <c r="AW1297" t="e">
        <f t="shared" si="874"/>
        <v>#DIV/0!</v>
      </c>
      <c r="AX1297" t="e">
        <f t="shared" si="873"/>
        <v>#DIV/0!</v>
      </c>
      <c r="AY1297" t="e">
        <f t="shared" si="878"/>
        <v>#DIV/0!</v>
      </c>
      <c r="AZ1297" t="e">
        <f t="shared" si="877"/>
        <v>#DIV/0!</v>
      </c>
    </row>
    <row r="1298" spans="7:52" x14ac:dyDescent="0.3">
      <c r="G1298" s="1" t="str">
        <f t="shared" si="903"/>
        <v/>
      </c>
      <c r="H1298" s="2" t="str">
        <f t="shared" si="872"/>
        <v/>
      </c>
      <c r="I1298" s="6" t="str" cm="1">
        <f t="array" ref="I1298">_xlfn.IFS(AND(G1297&lt;H1297,G1298&gt;H1298),"BUY", AND(G1297&gt;H1297,G1298&lt;H1298),"SELL",TRUE,"")</f>
        <v/>
      </c>
      <c r="J1298" s="1">
        <f t="shared" ca="1" si="882"/>
        <v>0</v>
      </c>
      <c r="K1298" s="3" t="str">
        <f t="shared" ca="1" si="896"/>
        <v/>
      </c>
      <c r="L1298" s="3" t="str">
        <f t="shared" si="897"/>
        <v/>
      </c>
      <c r="M1298" s="3" t="str">
        <f t="shared" si="898"/>
        <v/>
      </c>
      <c r="N1298" s="4">
        <f t="shared" si="883"/>
        <v>-1</v>
      </c>
      <c r="O1298" s="2" t="str">
        <f t="shared" si="899"/>
        <v/>
      </c>
      <c r="P1298" s="1" t="str">
        <f t="shared" si="884"/>
        <v/>
      </c>
      <c r="Q1298" s="1" t="str">
        <f t="shared" si="885"/>
        <v/>
      </c>
      <c r="R1298" s="1" t="str">
        <f>IF(ISBLANK(A1298),"",SUM($Q$2:Q1298))</f>
        <v/>
      </c>
      <c r="S1298" s="1" t="str">
        <f>IF(ISBLANK(A1298),"",SUM($F$2:F1298))</f>
        <v/>
      </c>
      <c r="T1298" s="1" t="str">
        <f t="shared" si="886"/>
        <v/>
      </c>
      <c r="U1298" s="1" t="str">
        <f t="shared" si="887"/>
        <v/>
      </c>
      <c r="V1298" s="17">
        <f t="shared" si="888"/>
        <v>0</v>
      </c>
      <c r="W1298" s="17">
        <f t="shared" si="889"/>
        <v>0</v>
      </c>
      <c r="X1298" s="17">
        <f t="shared" si="890"/>
        <v>0</v>
      </c>
      <c r="Y1298" s="22">
        <f>SUM(V1285:V1298)</f>
        <v>0</v>
      </c>
      <c r="Z1298" s="22">
        <f>SUM(W1285:W1298)</f>
        <v>0</v>
      </c>
      <c r="AA1298" s="22">
        <f>SUM(X1285:X1298)</f>
        <v>0</v>
      </c>
      <c r="AB1298" s="23" t="str">
        <f t="shared" si="910"/>
        <v/>
      </c>
      <c r="AC1298" s="23" t="str">
        <f t="shared" si="911"/>
        <v/>
      </c>
      <c r="AD1298" s="23" t="str">
        <f t="shared" si="912"/>
        <v/>
      </c>
      <c r="AE1298" s="23" t="str">
        <f t="shared" si="913"/>
        <v/>
      </c>
      <c r="AF1298" s="23" t="str">
        <f t="shared" si="914"/>
        <v/>
      </c>
      <c r="AG1298" s="23" t="str">
        <f t="shared" si="875"/>
        <v/>
      </c>
      <c r="AH1298" s="25" t="str">
        <f t="shared" si="891"/>
        <v/>
      </c>
      <c r="AI1298" s="25" t="str">
        <f t="shared" si="892"/>
        <v/>
      </c>
      <c r="AJ1298" s="1" t="str">
        <f t="shared" si="900"/>
        <v/>
      </c>
      <c r="AK1298" s="10" t="e">
        <f t="shared" si="901"/>
        <v>#DIV/0!</v>
      </c>
      <c r="AL1298" s="10" t="e">
        <f t="shared" si="906"/>
        <v>#DIV/0!</v>
      </c>
      <c r="AM1298">
        <f t="shared" si="902"/>
        <v>0</v>
      </c>
      <c r="AN1298">
        <f t="shared" si="893"/>
        <v>0</v>
      </c>
      <c r="AO1298">
        <f t="shared" si="894"/>
        <v>0</v>
      </c>
      <c r="AP1298">
        <f t="shared" ca="1" si="880"/>
        <v>5.9268947119437668E-7</v>
      </c>
      <c r="AQ1298">
        <f t="shared" ca="1" si="880"/>
        <v>1.0847640978186816E-5</v>
      </c>
      <c r="AR1298">
        <f t="shared" ca="1" si="907"/>
        <v>5.4637637103421614E-2</v>
      </c>
      <c r="AS1298">
        <f t="shared" ca="1" si="908"/>
        <v>5.1807023740860103</v>
      </c>
      <c r="AT1298">
        <f t="shared" si="895"/>
        <v>0</v>
      </c>
      <c r="AU1298">
        <f t="shared" ca="1" si="909"/>
        <v>2.218090801835947E-6</v>
      </c>
      <c r="AV1298" t="e">
        <f t="shared" si="904"/>
        <v>#DIV/0!</v>
      </c>
      <c r="AW1298" t="e">
        <f t="shared" si="874"/>
        <v>#DIV/0!</v>
      </c>
      <c r="AX1298" t="e">
        <f t="shared" si="873"/>
        <v>#DIV/0!</v>
      </c>
      <c r="AY1298" t="e">
        <f t="shared" si="878"/>
        <v>#DIV/0!</v>
      </c>
      <c r="AZ1298" t="e">
        <f t="shared" si="877"/>
        <v>#DIV/0!</v>
      </c>
    </row>
    <row r="1299" spans="7:52" x14ac:dyDescent="0.3">
      <c r="G1299" s="1" t="str">
        <f t="shared" si="903"/>
        <v/>
      </c>
      <c r="H1299" s="2" t="str">
        <f t="shared" si="872"/>
        <v/>
      </c>
      <c r="I1299" s="6" t="str" cm="1">
        <f t="array" ref="I1299">_xlfn.IFS(AND(G1298&lt;H1298,G1299&gt;H1299),"BUY", AND(G1298&gt;H1298,G1299&lt;H1299),"SELL",TRUE,"")</f>
        <v/>
      </c>
      <c r="J1299" s="1">
        <f t="shared" ca="1" si="882"/>
        <v>0</v>
      </c>
      <c r="K1299" s="3" t="str">
        <f t="shared" ca="1" si="896"/>
        <v/>
      </c>
      <c r="L1299" s="3" t="str">
        <f t="shared" si="897"/>
        <v/>
      </c>
      <c r="M1299" s="3" t="str">
        <f t="shared" si="898"/>
        <v/>
      </c>
      <c r="N1299" s="4">
        <f t="shared" si="883"/>
        <v>-1</v>
      </c>
      <c r="O1299" s="2" t="str">
        <f t="shared" si="899"/>
        <v/>
      </c>
      <c r="P1299" s="1" t="str">
        <f t="shared" si="884"/>
        <v/>
      </c>
      <c r="Q1299" s="1" t="str">
        <f t="shared" si="885"/>
        <v/>
      </c>
      <c r="R1299" s="1" t="str">
        <f>IF(ISBLANK(A1299),"",SUM($Q$2:Q1299))</f>
        <v/>
      </c>
      <c r="S1299" s="1" t="str">
        <f>IF(ISBLANK(A1299),"",SUM($F$2:F1299))</f>
        <v/>
      </c>
      <c r="T1299" s="1" t="str">
        <f t="shared" si="886"/>
        <v/>
      </c>
      <c r="U1299" s="1" t="str">
        <f t="shared" si="887"/>
        <v/>
      </c>
      <c r="V1299" s="17">
        <f t="shared" si="888"/>
        <v>0</v>
      </c>
      <c r="W1299" s="17">
        <f t="shared" si="889"/>
        <v>0</v>
      </c>
      <c r="X1299" s="17">
        <f t="shared" si="890"/>
        <v>0</v>
      </c>
      <c r="Y1299" s="22">
        <f t="shared" ref="Y1299:AA1310" si="915">SUM(V1286:V1299)</f>
        <v>0</v>
      </c>
      <c r="Z1299" s="22">
        <f t="shared" si="915"/>
        <v>0</v>
      </c>
      <c r="AA1299" s="22">
        <f t="shared" si="915"/>
        <v>0</v>
      </c>
      <c r="AB1299" s="23" t="str">
        <f t="shared" si="910"/>
        <v/>
      </c>
      <c r="AC1299" s="23" t="str">
        <f t="shared" si="911"/>
        <v/>
      </c>
      <c r="AD1299" s="23" t="str">
        <f t="shared" si="912"/>
        <v/>
      </c>
      <c r="AE1299" s="23" t="str">
        <f t="shared" si="913"/>
        <v/>
      </c>
      <c r="AF1299" s="23" t="str">
        <f t="shared" si="914"/>
        <v/>
      </c>
      <c r="AG1299" s="23" t="str">
        <f t="shared" si="875"/>
        <v/>
      </c>
      <c r="AH1299" s="25" t="str">
        <f t="shared" si="891"/>
        <v/>
      </c>
      <c r="AI1299" s="25" t="str">
        <f t="shared" si="892"/>
        <v/>
      </c>
      <c r="AJ1299" s="1" t="str">
        <f t="shared" si="900"/>
        <v/>
      </c>
      <c r="AK1299" s="10" t="e">
        <f t="shared" si="901"/>
        <v>#DIV/0!</v>
      </c>
      <c r="AL1299" s="10" t="e">
        <f t="shared" si="906"/>
        <v>#DIV/0!</v>
      </c>
      <c r="AM1299">
        <f t="shared" si="902"/>
        <v>0</v>
      </c>
      <c r="AN1299">
        <f t="shared" si="893"/>
        <v>0</v>
      </c>
      <c r="AO1299">
        <f t="shared" si="894"/>
        <v>0</v>
      </c>
      <c r="AP1299">
        <f t="shared" ca="1" si="880"/>
        <v>5.5035450896620688E-7</v>
      </c>
      <c r="AQ1299">
        <f t="shared" ca="1" si="880"/>
        <v>1.0072809479744902E-5</v>
      </c>
      <c r="AR1299">
        <f t="shared" ca="1" si="907"/>
        <v>5.46376371034216E-2</v>
      </c>
      <c r="AS1299">
        <f t="shared" ca="1" si="908"/>
        <v>5.1807023740860103</v>
      </c>
      <c r="AT1299">
        <f t="shared" si="895"/>
        <v>0</v>
      </c>
      <c r="AU1299">
        <f t="shared" ca="1" si="909"/>
        <v>2.0596557445619508E-6</v>
      </c>
      <c r="AV1299" t="e">
        <f t="shared" si="904"/>
        <v>#DIV/0!</v>
      </c>
      <c r="AW1299" t="e">
        <f t="shared" si="874"/>
        <v>#DIV/0!</v>
      </c>
      <c r="AX1299" t="e">
        <f t="shared" si="873"/>
        <v>#DIV/0!</v>
      </c>
      <c r="AY1299" t="e">
        <f t="shared" si="878"/>
        <v>#DIV/0!</v>
      </c>
      <c r="AZ1299" t="e">
        <f t="shared" si="877"/>
        <v>#DIV/0!</v>
      </c>
    </row>
    <row r="1300" spans="7:52" x14ac:dyDescent="0.3">
      <c r="G1300" s="1" t="str">
        <f t="shared" si="903"/>
        <v/>
      </c>
      <c r="H1300" s="2" t="str">
        <f t="shared" si="872"/>
        <v/>
      </c>
      <c r="I1300" s="6" t="str" cm="1">
        <f t="array" ref="I1300">_xlfn.IFS(AND(G1299&lt;H1299,G1300&gt;H1300),"BUY", AND(G1299&gt;H1299,G1300&lt;H1300),"SELL",TRUE,"")</f>
        <v/>
      </c>
      <c r="J1300" s="1">
        <f t="shared" ca="1" si="882"/>
        <v>0</v>
      </c>
      <c r="K1300" s="3" t="str">
        <f t="shared" ca="1" si="896"/>
        <v/>
      </c>
      <c r="L1300" s="3" t="str">
        <f t="shared" si="897"/>
        <v/>
      </c>
      <c r="M1300" s="3" t="str">
        <f t="shared" si="898"/>
        <v/>
      </c>
      <c r="N1300" s="4">
        <f t="shared" si="883"/>
        <v>-1</v>
      </c>
      <c r="O1300" s="2" t="str">
        <f t="shared" si="899"/>
        <v/>
      </c>
      <c r="P1300" s="1" t="str">
        <f t="shared" si="884"/>
        <v/>
      </c>
      <c r="Q1300" s="1" t="str">
        <f t="shared" si="885"/>
        <v/>
      </c>
      <c r="R1300" s="1" t="str">
        <f>IF(ISBLANK(A1300),"",SUM($Q$2:Q1300))</f>
        <v/>
      </c>
      <c r="S1300" s="1" t="str">
        <f>IF(ISBLANK(A1300),"",SUM($F$2:F1300))</f>
        <v/>
      </c>
      <c r="T1300" s="1" t="str">
        <f t="shared" si="886"/>
        <v/>
      </c>
      <c r="U1300" s="1" t="str">
        <f t="shared" si="887"/>
        <v/>
      </c>
      <c r="V1300" s="17">
        <f t="shared" si="888"/>
        <v>0</v>
      </c>
      <c r="W1300" s="17">
        <f t="shared" si="889"/>
        <v>0</v>
      </c>
      <c r="X1300" s="17">
        <f t="shared" si="890"/>
        <v>0</v>
      </c>
      <c r="Y1300" s="22">
        <f t="shared" si="915"/>
        <v>0</v>
      </c>
      <c r="Z1300" s="22">
        <f t="shared" si="915"/>
        <v>0</v>
      </c>
      <c r="AA1300" s="22">
        <f t="shared" si="915"/>
        <v>0</v>
      </c>
      <c r="AB1300" s="23" t="str">
        <f t="shared" si="910"/>
        <v/>
      </c>
      <c r="AC1300" s="23" t="str">
        <f t="shared" si="911"/>
        <v/>
      </c>
      <c r="AD1300" s="23" t="str">
        <f t="shared" si="912"/>
        <v/>
      </c>
      <c r="AE1300" s="23" t="str">
        <f t="shared" si="913"/>
        <v/>
      </c>
      <c r="AF1300" s="23" t="str">
        <f t="shared" si="914"/>
        <v/>
      </c>
      <c r="AG1300" s="23" t="str">
        <f t="shared" si="875"/>
        <v/>
      </c>
      <c r="AH1300" s="25" t="str">
        <f t="shared" si="891"/>
        <v/>
      </c>
      <c r="AI1300" s="25" t="str">
        <f t="shared" si="892"/>
        <v/>
      </c>
      <c r="AJ1300" s="1" t="str">
        <f t="shared" si="900"/>
        <v/>
      </c>
      <c r="AK1300" s="10" t="e">
        <f t="shared" si="901"/>
        <v>#DIV/0!</v>
      </c>
      <c r="AL1300" s="10" t="e">
        <f t="shared" si="906"/>
        <v>#DIV/0!</v>
      </c>
      <c r="AM1300">
        <f t="shared" si="902"/>
        <v>0</v>
      </c>
      <c r="AN1300">
        <f t="shared" si="893"/>
        <v>0</v>
      </c>
      <c r="AO1300">
        <f t="shared" si="894"/>
        <v>0</v>
      </c>
      <c r="AP1300">
        <f t="shared" ca="1" si="880"/>
        <v>5.1104347261147785E-7</v>
      </c>
      <c r="AQ1300">
        <f t="shared" ca="1" si="880"/>
        <v>9.3533230883345507E-6</v>
      </c>
      <c r="AR1300">
        <f t="shared" ca="1" si="907"/>
        <v>5.4637637103421607E-2</v>
      </c>
      <c r="AS1300">
        <f t="shared" ca="1" si="908"/>
        <v>5.1807023740860103</v>
      </c>
      <c r="AT1300">
        <f t="shared" si="895"/>
        <v>0</v>
      </c>
      <c r="AU1300">
        <f t="shared" ca="1" si="909"/>
        <v>1.9125374770932399E-6</v>
      </c>
      <c r="AV1300" t="e">
        <f t="shared" si="904"/>
        <v>#DIV/0!</v>
      </c>
      <c r="AW1300" t="e">
        <f t="shared" si="874"/>
        <v>#DIV/0!</v>
      </c>
      <c r="AX1300" t="e">
        <f t="shared" si="873"/>
        <v>#DIV/0!</v>
      </c>
      <c r="AY1300" t="e">
        <f t="shared" si="878"/>
        <v>#DIV/0!</v>
      </c>
      <c r="AZ1300" t="e">
        <f t="shared" si="877"/>
        <v>#DIV/0!</v>
      </c>
    </row>
    <row r="1301" spans="7:52" x14ac:dyDescent="0.3">
      <c r="G1301" s="1" t="str">
        <f t="shared" si="903"/>
        <v/>
      </c>
      <c r="H1301" s="2" t="str">
        <f t="shared" si="872"/>
        <v/>
      </c>
      <c r="I1301" s="6" t="str" cm="1">
        <f t="array" ref="I1301">_xlfn.IFS(AND(G1300&lt;H1300,G1301&gt;H1301),"BUY", AND(G1300&gt;H1300,G1301&lt;H1301),"SELL",TRUE,"")</f>
        <v/>
      </c>
      <c r="J1301" s="1">
        <f t="shared" ca="1" si="882"/>
        <v>0</v>
      </c>
      <c r="K1301" s="3" t="str">
        <f t="shared" ca="1" si="896"/>
        <v/>
      </c>
      <c r="L1301" s="3" t="str">
        <f t="shared" si="897"/>
        <v/>
      </c>
      <c r="M1301" s="3" t="str">
        <f t="shared" si="898"/>
        <v/>
      </c>
      <c r="N1301" s="4">
        <f t="shared" si="883"/>
        <v>-1</v>
      </c>
      <c r="O1301" s="2" t="str">
        <f t="shared" si="899"/>
        <v/>
      </c>
      <c r="P1301" s="1" t="str">
        <f t="shared" si="884"/>
        <v/>
      </c>
      <c r="Q1301" s="1" t="str">
        <f t="shared" si="885"/>
        <v/>
      </c>
      <c r="R1301" s="1" t="str">
        <f>IF(ISBLANK(A1301),"",SUM($Q$2:Q1301))</f>
        <v/>
      </c>
      <c r="S1301" s="1" t="str">
        <f>IF(ISBLANK(A1301),"",SUM($F$2:F1301))</f>
        <v/>
      </c>
      <c r="T1301" s="1" t="str">
        <f t="shared" si="886"/>
        <v/>
      </c>
      <c r="U1301" s="1" t="str">
        <f t="shared" si="887"/>
        <v/>
      </c>
      <c r="V1301" s="17">
        <f t="shared" si="888"/>
        <v>0</v>
      </c>
      <c r="W1301" s="17">
        <f t="shared" si="889"/>
        <v>0</v>
      </c>
      <c r="X1301" s="17">
        <f t="shared" si="890"/>
        <v>0</v>
      </c>
      <c r="Y1301" s="22">
        <f t="shared" si="915"/>
        <v>0</v>
      </c>
      <c r="Z1301" s="22">
        <f t="shared" si="915"/>
        <v>0</v>
      </c>
      <c r="AA1301" s="22">
        <f t="shared" si="915"/>
        <v>0</v>
      </c>
      <c r="AB1301" s="23" t="str">
        <f t="shared" si="910"/>
        <v/>
      </c>
      <c r="AC1301" s="23" t="str">
        <f t="shared" si="911"/>
        <v/>
      </c>
      <c r="AD1301" s="23" t="str">
        <f t="shared" si="912"/>
        <v/>
      </c>
      <c r="AE1301" s="23" t="str">
        <f t="shared" si="913"/>
        <v/>
      </c>
      <c r="AF1301" s="23" t="str">
        <f t="shared" si="914"/>
        <v/>
      </c>
      <c r="AG1301" s="23" t="str">
        <f t="shared" si="875"/>
        <v/>
      </c>
      <c r="AH1301" s="25" t="str">
        <f t="shared" si="891"/>
        <v/>
      </c>
      <c r="AI1301" s="25" t="str">
        <f t="shared" si="892"/>
        <v/>
      </c>
      <c r="AJ1301" s="1" t="str">
        <f t="shared" si="900"/>
        <v/>
      </c>
      <c r="AK1301" s="10" t="e">
        <f t="shared" si="901"/>
        <v>#DIV/0!</v>
      </c>
      <c r="AL1301" s="10" t="e">
        <f t="shared" si="906"/>
        <v>#DIV/0!</v>
      </c>
      <c r="AM1301">
        <f t="shared" si="902"/>
        <v>0</v>
      </c>
      <c r="AN1301">
        <f t="shared" si="893"/>
        <v>0</v>
      </c>
      <c r="AO1301">
        <f t="shared" si="894"/>
        <v>0</v>
      </c>
      <c r="AP1301">
        <f t="shared" ca="1" si="880"/>
        <v>4.7454036742494369E-7</v>
      </c>
      <c r="AQ1301">
        <f t="shared" ca="1" si="880"/>
        <v>8.68522858202494E-6</v>
      </c>
      <c r="AR1301">
        <f t="shared" ca="1" si="907"/>
        <v>5.4637637103421607E-2</v>
      </c>
      <c r="AS1301">
        <f t="shared" ca="1" si="908"/>
        <v>5.1807023740860103</v>
      </c>
      <c r="AT1301">
        <f t="shared" si="895"/>
        <v>0</v>
      </c>
      <c r="AU1301">
        <f t="shared" ca="1" si="909"/>
        <v>1.7759276573008655E-6</v>
      </c>
      <c r="AV1301" t="e">
        <f t="shared" si="904"/>
        <v>#DIV/0!</v>
      </c>
      <c r="AW1301" t="e">
        <f t="shared" si="874"/>
        <v>#DIV/0!</v>
      </c>
      <c r="AX1301" t="e">
        <f t="shared" si="873"/>
        <v>#DIV/0!</v>
      </c>
      <c r="AY1301" t="e">
        <f t="shared" si="878"/>
        <v>#DIV/0!</v>
      </c>
      <c r="AZ1301" t="e">
        <f t="shared" si="877"/>
        <v>#DIV/0!</v>
      </c>
    </row>
    <row r="1302" spans="7:52" x14ac:dyDescent="0.3">
      <c r="G1302" s="1" t="str">
        <f t="shared" si="903"/>
        <v/>
      </c>
      <c r="H1302" s="2" t="str">
        <f t="shared" si="872"/>
        <v/>
      </c>
      <c r="I1302" s="6" t="str" cm="1">
        <f t="array" ref="I1302">_xlfn.IFS(AND(G1301&lt;H1301,G1302&gt;H1302),"BUY", AND(G1301&gt;H1301,G1302&lt;H1302),"SELL",TRUE,"")</f>
        <v/>
      </c>
      <c r="J1302" s="1">
        <f t="shared" ca="1" si="882"/>
        <v>0</v>
      </c>
      <c r="K1302" s="3" t="str">
        <f t="shared" ca="1" si="896"/>
        <v/>
      </c>
      <c r="L1302" s="3" t="str">
        <f t="shared" si="897"/>
        <v/>
      </c>
      <c r="M1302" s="3" t="str">
        <f t="shared" si="898"/>
        <v/>
      </c>
      <c r="N1302" s="4">
        <f t="shared" si="883"/>
        <v>-1</v>
      </c>
      <c r="O1302" s="2" t="str">
        <f t="shared" si="899"/>
        <v/>
      </c>
      <c r="P1302" s="1" t="str">
        <f t="shared" si="884"/>
        <v/>
      </c>
      <c r="Q1302" s="1" t="str">
        <f t="shared" si="885"/>
        <v/>
      </c>
      <c r="R1302" s="1" t="str">
        <f>IF(ISBLANK(A1302),"",SUM($Q$2:Q1302))</f>
        <v/>
      </c>
      <c r="S1302" s="1" t="str">
        <f>IF(ISBLANK(A1302),"",SUM($F$2:F1302))</f>
        <v/>
      </c>
      <c r="T1302" s="1" t="str">
        <f t="shared" si="886"/>
        <v/>
      </c>
      <c r="U1302" s="1" t="str">
        <f t="shared" si="887"/>
        <v/>
      </c>
      <c r="V1302" s="17">
        <f t="shared" si="888"/>
        <v>0</v>
      </c>
      <c r="W1302" s="17">
        <f t="shared" si="889"/>
        <v>0</v>
      </c>
      <c r="X1302" s="17">
        <f t="shared" si="890"/>
        <v>0</v>
      </c>
      <c r="Y1302" s="22">
        <f t="shared" si="915"/>
        <v>0</v>
      </c>
      <c r="Z1302" s="22">
        <f t="shared" si="915"/>
        <v>0</v>
      </c>
      <c r="AA1302" s="22">
        <f t="shared" si="915"/>
        <v>0</v>
      </c>
      <c r="AB1302" s="23" t="str">
        <f t="shared" si="910"/>
        <v/>
      </c>
      <c r="AC1302" s="23" t="str">
        <f t="shared" si="911"/>
        <v/>
      </c>
      <c r="AD1302" s="23" t="str">
        <f t="shared" si="912"/>
        <v/>
      </c>
      <c r="AE1302" s="23" t="str">
        <f t="shared" si="913"/>
        <v/>
      </c>
      <c r="AF1302" s="23" t="str">
        <f t="shared" si="914"/>
        <v/>
      </c>
      <c r="AG1302" s="23" t="str">
        <f t="shared" si="875"/>
        <v/>
      </c>
      <c r="AH1302" s="25" t="str">
        <f t="shared" si="891"/>
        <v/>
      </c>
      <c r="AI1302" s="25" t="str">
        <f t="shared" si="892"/>
        <v/>
      </c>
      <c r="AJ1302" s="1" t="str">
        <f t="shared" si="900"/>
        <v/>
      </c>
      <c r="AK1302" s="10" t="e">
        <f t="shared" si="901"/>
        <v>#DIV/0!</v>
      </c>
      <c r="AL1302" s="10" t="e">
        <f t="shared" si="906"/>
        <v>#DIV/0!</v>
      </c>
      <c r="AM1302">
        <f t="shared" si="902"/>
        <v>0</v>
      </c>
      <c r="AN1302">
        <f t="shared" si="893"/>
        <v>0</v>
      </c>
      <c r="AO1302">
        <f t="shared" si="894"/>
        <v>0</v>
      </c>
      <c r="AP1302">
        <f t="shared" ca="1" si="880"/>
        <v>4.4064462689459057E-7</v>
      </c>
      <c r="AQ1302">
        <f t="shared" ca="1" si="880"/>
        <v>8.0648551118803027E-6</v>
      </c>
      <c r="AR1302">
        <f t="shared" ca="1" si="907"/>
        <v>5.46376371034216E-2</v>
      </c>
      <c r="AS1302">
        <f t="shared" ca="1" si="908"/>
        <v>5.1807023740860103</v>
      </c>
      <c r="AT1302">
        <f t="shared" si="895"/>
        <v>0</v>
      </c>
      <c r="AU1302">
        <f t="shared" ca="1" si="909"/>
        <v>1.6490756817793751E-6</v>
      </c>
      <c r="AV1302" t="e">
        <f t="shared" si="904"/>
        <v>#DIV/0!</v>
      </c>
      <c r="AW1302" t="e">
        <f t="shared" si="874"/>
        <v>#DIV/0!</v>
      </c>
      <c r="AX1302" t="e">
        <f t="shared" si="873"/>
        <v>#DIV/0!</v>
      </c>
      <c r="AY1302" t="e">
        <f t="shared" si="878"/>
        <v>#DIV/0!</v>
      </c>
      <c r="AZ1302" t="e">
        <f t="shared" si="877"/>
        <v>#DIV/0!</v>
      </c>
    </row>
    <row r="1303" spans="7:52" x14ac:dyDescent="0.3">
      <c r="G1303" s="1" t="str">
        <f t="shared" si="903"/>
        <v/>
      </c>
      <c r="H1303" s="2" t="str">
        <f t="shared" si="872"/>
        <v/>
      </c>
      <c r="I1303" s="6" t="str" cm="1">
        <f t="array" ref="I1303">_xlfn.IFS(AND(G1302&lt;H1302,G1303&gt;H1303),"BUY", AND(G1302&gt;H1302,G1303&lt;H1303),"SELL",TRUE,"")</f>
        <v/>
      </c>
      <c r="J1303" s="1">
        <f t="shared" ca="1" si="882"/>
        <v>0</v>
      </c>
      <c r="K1303" s="3" t="str">
        <f t="shared" ca="1" si="896"/>
        <v/>
      </c>
      <c r="L1303" s="3" t="str">
        <f t="shared" si="897"/>
        <v/>
      </c>
      <c r="M1303" s="3" t="str">
        <f t="shared" si="898"/>
        <v/>
      </c>
      <c r="N1303" s="4">
        <f t="shared" si="883"/>
        <v>-1</v>
      </c>
      <c r="O1303" s="2" t="str">
        <f t="shared" si="899"/>
        <v/>
      </c>
      <c r="P1303" s="1" t="str">
        <f t="shared" si="884"/>
        <v/>
      </c>
      <c r="Q1303" s="1" t="str">
        <f t="shared" si="885"/>
        <v/>
      </c>
      <c r="R1303" s="1" t="str">
        <f>IF(ISBLANK(A1303),"",SUM($Q$2:Q1303))</f>
        <v/>
      </c>
      <c r="S1303" s="1" t="str">
        <f>IF(ISBLANK(A1303),"",SUM($F$2:F1303))</f>
        <v/>
      </c>
      <c r="T1303" s="1" t="str">
        <f t="shared" si="886"/>
        <v/>
      </c>
      <c r="U1303" s="1" t="str">
        <f t="shared" si="887"/>
        <v/>
      </c>
      <c r="V1303" s="17">
        <f t="shared" si="888"/>
        <v>0</v>
      </c>
      <c r="W1303" s="17">
        <f t="shared" si="889"/>
        <v>0</v>
      </c>
      <c r="X1303" s="17">
        <f t="shared" si="890"/>
        <v>0</v>
      </c>
      <c r="Y1303" s="22">
        <f t="shared" si="915"/>
        <v>0</v>
      </c>
      <c r="Z1303" s="22">
        <f t="shared" si="915"/>
        <v>0</v>
      </c>
      <c r="AA1303" s="22">
        <f t="shared" si="915"/>
        <v>0</v>
      </c>
      <c r="AB1303" s="23" t="str">
        <f t="shared" si="910"/>
        <v/>
      </c>
      <c r="AC1303" s="23" t="str">
        <f t="shared" si="911"/>
        <v/>
      </c>
      <c r="AD1303" s="23" t="str">
        <f t="shared" si="912"/>
        <v/>
      </c>
      <c r="AE1303" s="23" t="str">
        <f t="shared" si="913"/>
        <v/>
      </c>
      <c r="AF1303" s="23" t="str">
        <f t="shared" si="914"/>
        <v/>
      </c>
      <c r="AG1303" s="23" t="str">
        <f t="shared" si="875"/>
        <v/>
      </c>
      <c r="AH1303" s="25" t="str">
        <f t="shared" si="891"/>
        <v/>
      </c>
      <c r="AI1303" s="25" t="str">
        <f t="shared" si="892"/>
        <v/>
      </c>
      <c r="AJ1303" s="1" t="str">
        <f t="shared" si="900"/>
        <v/>
      </c>
      <c r="AK1303" s="10" t="e">
        <f t="shared" si="901"/>
        <v>#DIV/0!</v>
      </c>
      <c r="AL1303" s="10" t="e">
        <f t="shared" si="906"/>
        <v>#DIV/0!</v>
      </c>
      <c r="AM1303">
        <f t="shared" si="902"/>
        <v>0</v>
      </c>
      <c r="AN1303">
        <f t="shared" si="893"/>
        <v>0</v>
      </c>
      <c r="AO1303">
        <f t="shared" si="894"/>
        <v>0</v>
      </c>
      <c r="AP1303">
        <f t="shared" ca="1" si="880"/>
        <v>4.091700106878341E-7</v>
      </c>
      <c r="AQ1303">
        <f t="shared" ca="1" si="880"/>
        <v>7.4887940324602808E-6</v>
      </c>
      <c r="AR1303">
        <f t="shared" ca="1" si="907"/>
        <v>5.46376371034216E-2</v>
      </c>
      <c r="AS1303">
        <f t="shared" ca="1" si="908"/>
        <v>5.1807023740860103</v>
      </c>
      <c r="AT1303">
        <f t="shared" si="895"/>
        <v>0</v>
      </c>
      <c r="AU1303">
        <f t="shared" ca="1" si="909"/>
        <v>1.5312845616522768E-6</v>
      </c>
      <c r="AV1303" t="e">
        <f t="shared" si="904"/>
        <v>#DIV/0!</v>
      </c>
      <c r="AW1303" t="e">
        <f t="shared" si="874"/>
        <v>#DIV/0!</v>
      </c>
      <c r="AX1303" t="e">
        <f t="shared" si="873"/>
        <v>#DIV/0!</v>
      </c>
      <c r="AY1303" t="e">
        <f t="shared" si="878"/>
        <v>#DIV/0!</v>
      </c>
      <c r="AZ1303" t="e">
        <f t="shared" si="877"/>
        <v>#DIV/0!</v>
      </c>
    </row>
    <row r="1304" spans="7:52" x14ac:dyDescent="0.3">
      <c r="G1304" s="1" t="str">
        <f t="shared" si="903"/>
        <v/>
      </c>
      <c r="H1304" s="2" t="str">
        <f t="shared" si="872"/>
        <v/>
      </c>
      <c r="I1304" s="6" t="str" cm="1">
        <f t="array" ref="I1304">_xlfn.IFS(AND(G1303&lt;H1303,G1304&gt;H1304),"BUY", AND(G1303&gt;H1303,G1304&lt;H1304),"SELL",TRUE,"")</f>
        <v/>
      </c>
      <c r="J1304" s="1">
        <f t="shared" ca="1" si="882"/>
        <v>0</v>
      </c>
      <c r="K1304" s="3" t="str">
        <f t="shared" ca="1" si="896"/>
        <v/>
      </c>
      <c r="L1304" s="3" t="str">
        <f t="shared" si="897"/>
        <v/>
      </c>
      <c r="M1304" s="3" t="str">
        <f t="shared" si="898"/>
        <v/>
      </c>
      <c r="N1304" s="4">
        <f t="shared" si="883"/>
        <v>-1</v>
      </c>
      <c r="O1304" s="2" t="str">
        <f t="shared" si="899"/>
        <v/>
      </c>
      <c r="P1304" s="1" t="str">
        <f t="shared" si="884"/>
        <v/>
      </c>
      <c r="Q1304" s="1" t="str">
        <f t="shared" si="885"/>
        <v/>
      </c>
      <c r="R1304" s="1" t="str">
        <f>IF(ISBLANK(A1304),"",SUM($Q$2:Q1304))</f>
        <v/>
      </c>
      <c r="S1304" s="1" t="str">
        <f>IF(ISBLANK(A1304),"",SUM($F$2:F1304))</f>
        <v/>
      </c>
      <c r="T1304" s="1" t="str">
        <f t="shared" si="886"/>
        <v/>
      </c>
      <c r="U1304" s="1" t="str">
        <f t="shared" si="887"/>
        <v/>
      </c>
      <c r="V1304" s="17">
        <f t="shared" si="888"/>
        <v>0</v>
      </c>
      <c r="W1304" s="17">
        <f t="shared" si="889"/>
        <v>0</v>
      </c>
      <c r="X1304" s="17">
        <f t="shared" si="890"/>
        <v>0</v>
      </c>
      <c r="Y1304" s="22">
        <f t="shared" si="915"/>
        <v>0</v>
      </c>
      <c r="Z1304" s="22">
        <f t="shared" si="915"/>
        <v>0</v>
      </c>
      <c r="AA1304" s="22">
        <f t="shared" si="915"/>
        <v>0</v>
      </c>
      <c r="AB1304" s="23" t="str">
        <f t="shared" si="910"/>
        <v/>
      </c>
      <c r="AC1304" s="23" t="str">
        <f t="shared" si="911"/>
        <v/>
      </c>
      <c r="AD1304" s="23" t="str">
        <f t="shared" si="912"/>
        <v/>
      </c>
      <c r="AE1304" s="23" t="str">
        <f t="shared" si="913"/>
        <v/>
      </c>
      <c r="AF1304" s="23" t="str">
        <f t="shared" si="914"/>
        <v/>
      </c>
      <c r="AG1304" s="23" t="str">
        <f t="shared" si="875"/>
        <v/>
      </c>
      <c r="AH1304" s="25" t="str">
        <f t="shared" si="891"/>
        <v/>
      </c>
      <c r="AI1304" s="25" t="str">
        <f t="shared" si="892"/>
        <v/>
      </c>
      <c r="AJ1304" s="1" t="str">
        <f t="shared" si="900"/>
        <v/>
      </c>
      <c r="AK1304" s="10" t="e">
        <f t="shared" si="901"/>
        <v>#DIV/0!</v>
      </c>
      <c r="AL1304" s="10" t="e">
        <f t="shared" si="906"/>
        <v>#DIV/0!</v>
      </c>
      <c r="AM1304">
        <f t="shared" si="902"/>
        <v>0</v>
      </c>
      <c r="AN1304">
        <f t="shared" si="893"/>
        <v>0</v>
      </c>
      <c r="AO1304">
        <f t="shared" si="894"/>
        <v>0</v>
      </c>
      <c r="AP1304">
        <f t="shared" ca="1" si="880"/>
        <v>3.7994358135298877E-7</v>
      </c>
      <c r="AQ1304">
        <f t="shared" ca="1" si="880"/>
        <v>6.9538801729988315E-6</v>
      </c>
      <c r="AR1304">
        <f t="shared" ca="1" si="907"/>
        <v>5.46376371034216E-2</v>
      </c>
      <c r="AS1304">
        <f t="shared" ca="1" si="908"/>
        <v>5.1807023740860103</v>
      </c>
      <c r="AT1304">
        <f t="shared" si="895"/>
        <v>0</v>
      </c>
      <c r="AU1304">
        <f t="shared" ca="1" si="909"/>
        <v>1.4219070929628285E-6</v>
      </c>
      <c r="AV1304" t="e">
        <f t="shared" si="904"/>
        <v>#DIV/0!</v>
      </c>
      <c r="AW1304" t="e">
        <f t="shared" si="874"/>
        <v>#DIV/0!</v>
      </c>
      <c r="AX1304" t="e">
        <f t="shared" si="873"/>
        <v>#DIV/0!</v>
      </c>
      <c r="AY1304" t="e">
        <f t="shared" si="878"/>
        <v>#DIV/0!</v>
      </c>
      <c r="AZ1304" t="e">
        <f t="shared" si="877"/>
        <v>#DIV/0!</v>
      </c>
    </row>
    <row r="1305" spans="7:52" x14ac:dyDescent="0.3">
      <c r="G1305" s="1" t="str">
        <f t="shared" si="903"/>
        <v/>
      </c>
      <c r="H1305" s="2" t="str">
        <f t="shared" ref="H1305:H1368" si="916">IFERROR(AVERAGE(E1286:E1305),"")</f>
        <v/>
      </c>
      <c r="I1305" s="6" t="str" cm="1">
        <f t="array" ref="I1305">_xlfn.IFS(AND(G1304&lt;H1304,G1305&gt;H1305),"BUY", AND(G1304&gt;H1304,G1305&lt;H1305),"SELL",TRUE,"")</f>
        <v/>
      </c>
      <c r="J1305" s="1">
        <f t="shared" ca="1" si="882"/>
        <v>0</v>
      </c>
      <c r="K1305" s="3" t="str">
        <f t="shared" ca="1" si="896"/>
        <v/>
      </c>
      <c r="L1305" s="3" t="str">
        <f t="shared" si="897"/>
        <v/>
      </c>
      <c r="M1305" s="3" t="str">
        <f t="shared" si="898"/>
        <v/>
      </c>
      <c r="N1305" s="4">
        <f t="shared" si="883"/>
        <v>-1</v>
      </c>
      <c r="O1305" s="2" t="str">
        <f t="shared" si="899"/>
        <v/>
      </c>
      <c r="P1305" s="1" t="str">
        <f t="shared" si="884"/>
        <v/>
      </c>
      <c r="Q1305" s="1" t="str">
        <f t="shared" si="885"/>
        <v/>
      </c>
      <c r="R1305" s="1" t="str">
        <f>IF(ISBLANK(A1305),"",SUM($Q$2:Q1305))</f>
        <v/>
      </c>
      <c r="S1305" s="1" t="str">
        <f>IF(ISBLANK(A1305),"",SUM($F$2:F1305))</f>
        <v/>
      </c>
      <c r="T1305" s="1" t="str">
        <f t="shared" si="886"/>
        <v/>
      </c>
      <c r="U1305" s="1" t="str">
        <f t="shared" si="887"/>
        <v/>
      </c>
      <c r="V1305" s="17">
        <f t="shared" si="888"/>
        <v>0</v>
      </c>
      <c r="W1305" s="17">
        <f t="shared" si="889"/>
        <v>0</v>
      </c>
      <c r="X1305" s="17">
        <f t="shared" si="890"/>
        <v>0</v>
      </c>
      <c r="Y1305" s="22">
        <f t="shared" si="915"/>
        <v>0</v>
      </c>
      <c r="Z1305" s="22">
        <f t="shared" si="915"/>
        <v>0</v>
      </c>
      <c r="AA1305" s="22">
        <f t="shared" si="915"/>
        <v>0</v>
      </c>
      <c r="AB1305" s="23" t="str">
        <f t="shared" si="910"/>
        <v/>
      </c>
      <c r="AC1305" s="23" t="str">
        <f t="shared" si="911"/>
        <v/>
      </c>
      <c r="AD1305" s="23" t="str">
        <f t="shared" si="912"/>
        <v/>
      </c>
      <c r="AE1305" s="23" t="str">
        <f t="shared" si="913"/>
        <v/>
      </c>
      <c r="AF1305" s="23" t="str">
        <f t="shared" si="914"/>
        <v/>
      </c>
      <c r="AG1305" s="23" t="str">
        <f t="shared" si="875"/>
        <v/>
      </c>
      <c r="AH1305" s="25" t="str">
        <f t="shared" si="891"/>
        <v/>
      </c>
      <c r="AI1305" s="25" t="str">
        <f t="shared" si="892"/>
        <v/>
      </c>
      <c r="AJ1305" s="1" t="str">
        <f t="shared" si="900"/>
        <v/>
      </c>
      <c r="AK1305" s="10" t="e">
        <f t="shared" si="901"/>
        <v>#DIV/0!</v>
      </c>
      <c r="AL1305" s="10" t="e">
        <f t="shared" si="906"/>
        <v>#DIV/0!</v>
      </c>
      <c r="AM1305">
        <f t="shared" si="902"/>
        <v>0</v>
      </c>
      <c r="AN1305">
        <f t="shared" si="893"/>
        <v>0</v>
      </c>
      <c r="AO1305">
        <f t="shared" si="894"/>
        <v>0</v>
      </c>
      <c r="AP1305">
        <f t="shared" ca="1" si="880"/>
        <v>3.5280475411348957E-7</v>
      </c>
      <c r="AQ1305">
        <f t="shared" ca="1" si="880"/>
        <v>6.4571744463560575E-6</v>
      </c>
      <c r="AR1305">
        <f t="shared" ca="1" si="907"/>
        <v>5.46376371034216E-2</v>
      </c>
      <c r="AS1305">
        <f t="shared" ca="1" si="908"/>
        <v>5.1807023740860103</v>
      </c>
      <c r="AT1305">
        <f t="shared" si="895"/>
        <v>0</v>
      </c>
      <c r="AU1305">
        <f t="shared" ca="1" si="909"/>
        <v>1.3203423006083408E-6</v>
      </c>
      <c r="AV1305" t="e">
        <f t="shared" si="904"/>
        <v>#DIV/0!</v>
      </c>
      <c r="AW1305" t="e">
        <f t="shared" si="874"/>
        <v>#DIV/0!</v>
      </c>
      <c r="AX1305" t="e">
        <f t="shared" si="873"/>
        <v>#DIV/0!</v>
      </c>
      <c r="AY1305" t="e">
        <f t="shared" si="878"/>
        <v>#DIV/0!</v>
      </c>
      <c r="AZ1305" t="e">
        <f t="shared" si="877"/>
        <v>#DIV/0!</v>
      </c>
    </row>
    <row r="1306" spans="7:52" x14ac:dyDescent="0.3">
      <c r="G1306" s="1" t="str">
        <f t="shared" si="903"/>
        <v/>
      </c>
      <c r="H1306" s="2" t="str">
        <f t="shared" si="916"/>
        <v/>
      </c>
      <c r="I1306" s="6" t="str" cm="1">
        <f t="array" ref="I1306">_xlfn.IFS(AND(G1305&lt;H1305,G1306&gt;H1306),"BUY", AND(G1305&gt;H1305,G1306&lt;H1306),"SELL",TRUE,"")</f>
        <v/>
      </c>
      <c r="J1306" s="1">
        <f t="shared" ca="1" si="882"/>
        <v>0</v>
      </c>
      <c r="K1306" s="3" t="str">
        <f t="shared" ca="1" si="896"/>
        <v/>
      </c>
      <c r="L1306" s="3" t="str">
        <f t="shared" si="897"/>
        <v/>
      </c>
      <c r="M1306" s="3" t="str">
        <f t="shared" si="898"/>
        <v/>
      </c>
      <c r="N1306" s="4">
        <f t="shared" si="883"/>
        <v>-1</v>
      </c>
      <c r="O1306" s="2" t="str">
        <f t="shared" si="899"/>
        <v/>
      </c>
      <c r="P1306" s="1" t="str">
        <f t="shared" si="884"/>
        <v/>
      </c>
      <c r="Q1306" s="1" t="str">
        <f t="shared" si="885"/>
        <v/>
      </c>
      <c r="R1306" s="1" t="str">
        <f>IF(ISBLANK(A1306),"",SUM($Q$2:Q1306))</f>
        <v/>
      </c>
      <c r="S1306" s="1" t="str">
        <f>IF(ISBLANK(A1306),"",SUM($F$2:F1306))</f>
        <v/>
      </c>
      <c r="T1306" s="1" t="str">
        <f t="shared" si="886"/>
        <v/>
      </c>
      <c r="U1306" s="1" t="str">
        <f t="shared" si="887"/>
        <v/>
      </c>
      <c r="V1306" s="17">
        <f t="shared" si="888"/>
        <v>0</v>
      </c>
      <c r="W1306" s="17">
        <f t="shared" si="889"/>
        <v>0</v>
      </c>
      <c r="X1306" s="17">
        <f t="shared" si="890"/>
        <v>0</v>
      </c>
      <c r="Y1306" s="22">
        <f t="shared" si="915"/>
        <v>0</v>
      </c>
      <c r="Z1306" s="22">
        <f t="shared" si="915"/>
        <v>0</v>
      </c>
      <c r="AA1306" s="22">
        <f t="shared" si="915"/>
        <v>0</v>
      </c>
      <c r="AB1306" s="23" t="str">
        <f t="shared" si="910"/>
        <v/>
      </c>
      <c r="AC1306" s="23" t="str">
        <f t="shared" si="911"/>
        <v/>
      </c>
      <c r="AD1306" s="23" t="str">
        <f t="shared" si="912"/>
        <v/>
      </c>
      <c r="AE1306" s="23" t="str">
        <f t="shared" si="913"/>
        <v/>
      </c>
      <c r="AF1306" s="23" t="str">
        <f t="shared" si="914"/>
        <v/>
      </c>
      <c r="AG1306" s="23" t="str">
        <f t="shared" si="875"/>
        <v/>
      </c>
      <c r="AH1306" s="25" t="str">
        <f t="shared" si="891"/>
        <v/>
      </c>
      <c r="AI1306" s="25" t="str">
        <f t="shared" si="892"/>
        <v/>
      </c>
      <c r="AJ1306" s="1" t="str">
        <f t="shared" si="900"/>
        <v/>
      </c>
      <c r="AK1306" s="10" t="e">
        <f t="shared" si="901"/>
        <v>#DIV/0!</v>
      </c>
      <c r="AL1306" s="10" t="e">
        <f t="shared" si="906"/>
        <v>#DIV/0!</v>
      </c>
      <c r="AM1306">
        <f t="shared" si="902"/>
        <v>0</v>
      </c>
      <c r="AN1306">
        <f t="shared" si="893"/>
        <v>0</v>
      </c>
      <c r="AO1306">
        <f t="shared" si="894"/>
        <v>0</v>
      </c>
      <c r="AP1306">
        <f t="shared" ca="1" si="880"/>
        <v>3.2760441453395461E-7</v>
      </c>
      <c r="AQ1306">
        <f t="shared" ca="1" si="880"/>
        <v>5.995947700187768E-6</v>
      </c>
      <c r="AR1306">
        <f t="shared" ca="1" si="907"/>
        <v>5.46376371034216E-2</v>
      </c>
      <c r="AS1306">
        <f t="shared" ca="1" si="908"/>
        <v>5.1807023740860103</v>
      </c>
      <c r="AT1306">
        <f t="shared" si="895"/>
        <v>0</v>
      </c>
      <c r="AU1306">
        <f t="shared" ca="1" si="909"/>
        <v>1.2260321362791737E-6</v>
      </c>
      <c r="AV1306" t="e">
        <f t="shared" si="904"/>
        <v>#DIV/0!</v>
      </c>
      <c r="AW1306" t="e">
        <f t="shared" si="874"/>
        <v>#DIV/0!</v>
      </c>
      <c r="AX1306" t="e">
        <f t="shared" si="873"/>
        <v>#DIV/0!</v>
      </c>
      <c r="AY1306" t="e">
        <f t="shared" si="878"/>
        <v>#DIV/0!</v>
      </c>
      <c r="AZ1306" t="e">
        <f t="shared" si="877"/>
        <v>#DIV/0!</v>
      </c>
    </row>
    <row r="1307" spans="7:52" x14ac:dyDescent="0.3">
      <c r="G1307" s="1" t="str">
        <f t="shared" si="903"/>
        <v/>
      </c>
      <c r="H1307" s="2" t="str">
        <f t="shared" si="916"/>
        <v/>
      </c>
      <c r="I1307" s="6" t="str" cm="1">
        <f t="array" ref="I1307">_xlfn.IFS(AND(G1306&lt;H1306,G1307&gt;H1307),"BUY", AND(G1306&gt;H1306,G1307&lt;H1307),"SELL",TRUE,"")</f>
        <v/>
      </c>
      <c r="J1307" s="1">
        <f t="shared" ca="1" si="882"/>
        <v>0</v>
      </c>
      <c r="K1307" s="3" t="str">
        <f t="shared" ca="1" si="896"/>
        <v/>
      </c>
      <c r="L1307" s="3" t="str">
        <f t="shared" si="897"/>
        <v/>
      </c>
      <c r="M1307" s="3" t="str">
        <f t="shared" si="898"/>
        <v/>
      </c>
      <c r="N1307" s="4">
        <f t="shared" si="883"/>
        <v>-1</v>
      </c>
      <c r="O1307" s="2" t="str">
        <f t="shared" si="899"/>
        <v/>
      </c>
      <c r="P1307" s="1" t="str">
        <f t="shared" si="884"/>
        <v/>
      </c>
      <c r="Q1307" s="1" t="str">
        <f t="shared" si="885"/>
        <v/>
      </c>
      <c r="R1307" s="1" t="str">
        <f>IF(ISBLANK(A1307),"",SUM($Q$2:Q1307))</f>
        <v/>
      </c>
      <c r="S1307" s="1" t="str">
        <f>IF(ISBLANK(A1307),"",SUM($F$2:F1307))</f>
        <v/>
      </c>
      <c r="T1307" s="1" t="str">
        <f t="shared" si="886"/>
        <v/>
      </c>
      <c r="U1307" s="1" t="str">
        <f t="shared" si="887"/>
        <v/>
      </c>
      <c r="V1307" s="17">
        <f t="shared" si="888"/>
        <v>0</v>
      </c>
      <c r="W1307" s="17">
        <f t="shared" si="889"/>
        <v>0</v>
      </c>
      <c r="X1307" s="17">
        <f t="shared" si="890"/>
        <v>0</v>
      </c>
      <c r="Y1307" s="22">
        <f t="shared" si="915"/>
        <v>0</v>
      </c>
      <c r="Z1307" s="22">
        <f t="shared" si="915"/>
        <v>0</v>
      </c>
      <c r="AA1307" s="22">
        <f t="shared" si="915"/>
        <v>0</v>
      </c>
      <c r="AB1307" s="23" t="str">
        <f t="shared" si="910"/>
        <v/>
      </c>
      <c r="AC1307" s="23" t="str">
        <f t="shared" si="911"/>
        <v/>
      </c>
      <c r="AD1307" s="23" t="str">
        <f t="shared" si="912"/>
        <v/>
      </c>
      <c r="AE1307" s="23" t="str">
        <f t="shared" si="913"/>
        <v/>
      </c>
      <c r="AF1307" s="23" t="str">
        <f t="shared" si="914"/>
        <v/>
      </c>
      <c r="AG1307" s="23" t="str">
        <f t="shared" si="875"/>
        <v/>
      </c>
      <c r="AH1307" s="25" t="str">
        <f t="shared" si="891"/>
        <v/>
      </c>
      <c r="AI1307" s="25" t="str">
        <f t="shared" si="892"/>
        <v/>
      </c>
      <c r="AJ1307" s="1" t="str">
        <f t="shared" si="900"/>
        <v/>
      </c>
      <c r="AK1307" s="10" t="e">
        <f t="shared" si="901"/>
        <v>#DIV/0!</v>
      </c>
      <c r="AL1307" s="10" t="e">
        <f t="shared" si="906"/>
        <v>#DIV/0!</v>
      </c>
      <c r="AM1307">
        <f t="shared" si="902"/>
        <v>0</v>
      </c>
      <c r="AN1307">
        <f t="shared" si="893"/>
        <v>0</v>
      </c>
      <c r="AO1307">
        <f t="shared" si="894"/>
        <v>0</v>
      </c>
      <c r="AP1307">
        <f t="shared" ca="1" si="880"/>
        <v>3.0420409921010073E-7</v>
      </c>
      <c r="AQ1307">
        <f t="shared" ca="1" si="880"/>
        <v>5.5676657216029271E-6</v>
      </c>
      <c r="AR1307">
        <f t="shared" ca="1" si="907"/>
        <v>5.4637637103421607E-2</v>
      </c>
      <c r="AS1307">
        <f t="shared" ca="1" si="908"/>
        <v>5.1807023740860103</v>
      </c>
      <c r="AT1307">
        <f t="shared" si="895"/>
        <v>0</v>
      </c>
      <c r="AU1307">
        <f t="shared" ca="1" si="909"/>
        <v>1.1384584122592326E-6</v>
      </c>
      <c r="AV1307" t="e">
        <f t="shared" si="904"/>
        <v>#DIV/0!</v>
      </c>
      <c r="AW1307" t="e">
        <f t="shared" si="874"/>
        <v>#DIV/0!</v>
      </c>
      <c r="AX1307" t="e">
        <f t="shared" ref="AX1307:AX1370" si="917">AV1307 - AW1307</f>
        <v>#DIV/0!</v>
      </c>
      <c r="AY1307" t="e">
        <f t="shared" si="878"/>
        <v>#DIV/0!</v>
      </c>
      <c r="AZ1307" t="e">
        <f t="shared" si="877"/>
        <v>#DIV/0!</v>
      </c>
    </row>
    <row r="1308" spans="7:52" x14ac:dyDescent="0.3">
      <c r="G1308" s="1" t="str">
        <f t="shared" si="903"/>
        <v/>
      </c>
      <c r="H1308" s="2" t="str">
        <f t="shared" si="916"/>
        <v/>
      </c>
      <c r="I1308" s="6" t="str" cm="1">
        <f t="array" ref="I1308">_xlfn.IFS(AND(G1307&lt;H1307,G1308&gt;H1308),"BUY", AND(G1307&gt;H1307,G1308&lt;H1308),"SELL",TRUE,"")</f>
        <v/>
      </c>
      <c r="J1308" s="1">
        <f t="shared" ca="1" si="882"/>
        <v>0</v>
      </c>
      <c r="K1308" s="3" t="str">
        <f t="shared" ca="1" si="896"/>
        <v/>
      </c>
      <c r="L1308" s="3" t="str">
        <f t="shared" si="897"/>
        <v/>
      </c>
      <c r="M1308" s="3" t="str">
        <f t="shared" si="898"/>
        <v/>
      </c>
      <c r="N1308" s="4">
        <f t="shared" si="883"/>
        <v>-1</v>
      </c>
      <c r="O1308" s="2" t="str">
        <f t="shared" si="899"/>
        <v/>
      </c>
      <c r="P1308" s="1" t="str">
        <f t="shared" si="884"/>
        <v/>
      </c>
      <c r="Q1308" s="1" t="str">
        <f t="shared" si="885"/>
        <v/>
      </c>
      <c r="R1308" s="1" t="str">
        <f>IF(ISBLANK(A1308),"",SUM($Q$2:Q1308))</f>
        <v/>
      </c>
      <c r="S1308" s="1" t="str">
        <f>IF(ISBLANK(A1308),"",SUM($F$2:F1308))</f>
        <v/>
      </c>
      <c r="T1308" s="1" t="str">
        <f t="shared" si="886"/>
        <v/>
      </c>
      <c r="U1308" s="1" t="str">
        <f t="shared" si="887"/>
        <v/>
      </c>
      <c r="V1308" s="17">
        <f t="shared" si="888"/>
        <v>0</v>
      </c>
      <c r="W1308" s="17">
        <f t="shared" si="889"/>
        <v>0</v>
      </c>
      <c r="X1308" s="17">
        <f t="shared" si="890"/>
        <v>0</v>
      </c>
      <c r="Y1308" s="22">
        <f t="shared" si="915"/>
        <v>0</v>
      </c>
      <c r="Z1308" s="22">
        <f t="shared" si="915"/>
        <v>0</v>
      </c>
      <c r="AA1308" s="22">
        <f t="shared" si="915"/>
        <v>0</v>
      </c>
      <c r="AB1308" s="23" t="str">
        <f t="shared" si="910"/>
        <v/>
      </c>
      <c r="AC1308" s="23" t="str">
        <f t="shared" si="911"/>
        <v/>
      </c>
      <c r="AD1308" s="23" t="str">
        <f t="shared" si="912"/>
        <v/>
      </c>
      <c r="AE1308" s="23" t="str">
        <f t="shared" si="913"/>
        <v/>
      </c>
      <c r="AF1308" s="23" t="str">
        <f t="shared" si="914"/>
        <v/>
      </c>
      <c r="AG1308" s="23" t="str">
        <f t="shared" si="875"/>
        <v/>
      </c>
      <c r="AH1308" s="25" t="str">
        <f t="shared" si="891"/>
        <v/>
      </c>
      <c r="AI1308" s="25" t="str">
        <f t="shared" si="892"/>
        <v/>
      </c>
      <c r="AJ1308" s="1" t="str">
        <f t="shared" si="900"/>
        <v/>
      </c>
      <c r="AK1308" s="10" t="e">
        <f t="shared" si="901"/>
        <v>#DIV/0!</v>
      </c>
      <c r="AL1308" s="10" t="e">
        <f t="shared" si="906"/>
        <v>#DIV/0!</v>
      </c>
      <c r="AM1308">
        <f t="shared" si="902"/>
        <v>0</v>
      </c>
      <c r="AN1308">
        <f t="shared" si="893"/>
        <v>0</v>
      </c>
      <c r="AO1308">
        <f t="shared" si="894"/>
        <v>0</v>
      </c>
      <c r="AP1308">
        <f t="shared" ca="1" si="880"/>
        <v>2.8247523498080782E-7</v>
      </c>
      <c r="AQ1308">
        <f t="shared" ca="1" si="880"/>
        <v>5.1699753129170037E-6</v>
      </c>
      <c r="AR1308">
        <f t="shared" ca="1" si="907"/>
        <v>5.4637637103421607E-2</v>
      </c>
      <c r="AS1308">
        <f t="shared" ca="1" si="908"/>
        <v>5.1807023740860103</v>
      </c>
      <c r="AT1308">
        <f t="shared" si="895"/>
        <v>0</v>
      </c>
      <c r="AU1308">
        <f t="shared" ca="1" si="909"/>
        <v>1.0571399542407161E-6</v>
      </c>
      <c r="AV1308" t="e">
        <f t="shared" si="904"/>
        <v>#DIV/0!</v>
      </c>
      <c r="AW1308" t="e">
        <f t="shared" ref="AW1308:AW1371" si="918">AVERAGE(E1283:E1308)</f>
        <v>#DIV/0!</v>
      </c>
      <c r="AX1308" t="e">
        <f t="shared" si="917"/>
        <v>#DIV/0!</v>
      </c>
      <c r="AY1308" t="e">
        <f t="shared" si="878"/>
        <v>#DIV/0!</v>
      </c>
      <c r="AZ1308" t="e">
        <f t="shared" si="877"/>
        <v>#DIV/0!</v>
      </c>
    </row>
    <row r="1309" spans="7:52" x14ac:dyDescent="0.3">
      <c r="G1309" s="1" t="str">
        <f t="shared" si="903"/>
        <v/>
      </c>
      <c r="H1309" s="2" t="str">
        <f t="shared" si="916"/>
        <v/>
      </c>
      <c r="I1309" s="6" t="str" cm="1">
        <f t="array" ref="I1309">_xlfn.IFS(AND(G1308&lt;H1308,G1309&gt;H1309),"BUY", AND(G1308&gt;H1308,G1309&lt;H1309),"SELL",TRUE,"")</f>
        <v/>
      </c>
      <c r="J1309" s="1">
        <f t="shared" ca="1" si="882"/>
        <v>0</v>
      </c>
      <c r="K1309" s="3" t="str">
        <f t="shared" ca="1" si="896"/>
        <v/>
      </c>
      <c r="L1309" s="3" t="str">
        <f t="shared" si="897"/>
        <v/>
      </c>
      <c r="M1309" s="3" t="str">
        <f t="shared" si="898"/>
        <v/>
      </c>
      <c r="N1309" s="4">
        <f t="shared" si="883"/>
        <v>-1</v>
      </c>
      <c r="O1309" s="2" t="str">
        <f t="shared" si="899"/>
        <v/>
      </c>
      <c r="P1309" s="1" t="str">
        <f t="shared" si="884"/>
        <v/>
      </c>
      <c r="Q1309" s="1" t="str">
        <f t="shared" si="885"/>
        <v/>
      </c>
      <c r="R1309" s="1" t="str">
        <f>IF(ISBLANK(A1309),"",SUM($Q$2:Q1309))</f>
        <v/>
      </c>
      <c r="S1309" s="1" t="str">
        <f>IF(ISBLANK(A1309),"",SUM($F$2:F1309))</f>
        <v/>
      </c>
      <c r="T1309" s="1" t="str">
        <f t="shared" si="886"/>
        <v/>
      </c>
      <c r="U1309" s="1" t="str">
        <f t="shared" si="887"/>
        <v/>
      </c>
      <c r="V1309" s="17">
        <f t="shared" si="888"/>
        <v>0</v>
      </c>
      <c r="W1309" s="17">
        <f t="shared" si="889"/>
        <v>0</v>
      </c>
      <c r="X1309" s="17">
        <f t="shared" si="890"/>
        <v>0</v>
      </c>
      <c r="Y1309" s="22">
        <f t="shared" si="915"/>
        <v>0</v>
      </c>
      <c r="Z1309" s="22">
        <f t="shared" si="915"/>
        <v>0</v>
      </c>
      <c r="AA1309" s="22">
        <f t="shared" si="915"/>
        <v>0</v>
      </c>
      <c r="AB1309" s="23" t="str">
        <f t="shared" si="910"/>
        <v/>
      </c>
      <c r="AC1309" s="23" t="str">
        <f t="shared" si="911"/>
        <v/>
      </c>
      <c r="AD1309" s="23" t="str">
        <f t="shared" si="912"/>
        <v/>
      </c>
      <c r="AE1309" s="23" t="str">
        <f t="shared" si="913"/>
        <v/>
      </c>
      <c r="AF1309" s="23" t="str">
        <f t="shared" si="914"/>
        <v/>
      </c>
      <c r="AG1309" s="23" t="str">
        <f t="shared" si="875"/>
        <v/>
      </c>
      <c r="AH1309" s="25" t="str">
        <f t="shared" si="891"/>
        <v/>
      </c>
      <c r="AI1309" s="25" t="str">
        <f t="shared" si="892"/>
        <v/>
      </c>
      <c r="AJ1309" s="1" t="str">
        <f t="shared" si="900"/>
        <v/>
      </c>
      <c r="AK1309" s="10" t="e">
        <f t="shared" si="901"/>
        <v>#DIV/0!</v>
      </c>
      <c r="AL1309" s="10" t="e">
        <f t="shared" si="906"/>
        <v>#DIV/0!</v>
      </c>
      <c r="AM1309">
        <f t="shared" si="902"/>
        <v>0</v>
      </c>
      <c r="AN1309">
        <f t="shared" si="893"/>
        <v>0</v>
      </c>
      <c r="AO1309">
        <f t="shared" si="894"/>
        <v>0</v>
      </c>
      <c r="AP1309">
        <f t="shared" ca="1" si="880"/>
        <v>2.6229843248217868E-7</v>
      </c>
      <c r="AQ1309">
        <f t="shared" ca="1" si="880"/>
        <v>4.8006913619943607E-6</v>
      </c>
      <c r="AR1309">
        <f t="shared" ca="1" si="907"/>
        <v>5.4637637103421607E-2</v>
      </c>
      <c r="AS1309">
        <f t="shared" ca="1" si="908"/>
        <v>5.1807023740860103</v>
      </c>
      <c r="AT1309">
        <f t="shared" si="895"/>
        <v>0</v>
      </c>
      <c r="AU1309">
        <f t="shared" ca="1" si="909"/>
        <v>9.8162995750923619E-7</v>
      </c>
      <c r="AV1309" t="e">
        <f t="shared" si="904"/>
        <v>#DIV/0!</v>
      </c>
      <c r="AW1309" t="e">
        <f t="shared" si="918"/>
        <v>#DIV/0!</v>
      </c>
      <c r="AX1309" t="e">
        <f t="shared" si="917"/>
        <v>#DIV/0!</v>
      </c>
      <c r="AY1309" t="e">
        <f t="shared" si="878"/>
        <v>#DIV/0!</v>
      </c>
      <c r="AZ1309" t="e">
        <f t="shared" si="877"/>
        <v>#DIV/0!</v>
      </c>
    </row>
    <row r="1310" spans="7:52" x14ac:dyDescent="0.3">
      <c r="G1310" s="1" t="str">
        <f t="shared" si="903"/>
        <v/>
      </c>
      <c r="H1310" s="2" t="str">
        <f t="shared" si="916"/>
        <v/>
      </c>
      <c r="I1310" s="6" t="str" cm="1">
        <f t="array" ref="I1310">_xlfn.IFS(AND(G1309&lt;H1309,G1310&gt;H1310),"BUY", AND(G1309&gt;H1309,G1310&lt;H1310),"SELL",TRUE,"")</f>
        <v/>
      </c>
      <c r="J1310" s="1">
        <f t="shared" ca="1" si="882"/>
        <v>0</v>
      </c>
      <c r="K1310" s="3" t="str">
        <f t="shared" ca="1" si="896"/>
        <v/>
      </c>
      <c r="L1310" s="3" t="str">
        <f t="shared" si="897"/>
        <v/>
      </c>
      <c r="M1310" s="3" t="str">
        <f t="shared" si="898"/>
        <v/>
      </c>
      <c r="N1310" s="4">
        <f t="shared" si="883"/>
        <v>-1</v>
      </c>
      <c r="O1310" s="2" t="str">
        <f t="shared" si="899"/>
        <v/>
      </c>
      <c r="P1310" s="1" t="str">
        <f t="shared" si="884"/>
        <v/>
      </c>
      <c r="Q1310" s="1" t="str">
        <f t="shared" si="885"/>
        <v/>
      </c>
      <c r="R1310" s="1" t="str">
        <f>IF(ISBLANK(A1310),"",SUM($Q$2:Q1310))</f>
        <v/>
      </c>
      <c r="S1310" s="1" t="str">
        <f>IF(ISBLANK(A1310),"",SUM($F$2:F1310))</f>
        <v/>
      </c>
      <c r="T1310" s="1" t="str">
        <f t="shared" si="886"/>
        <v/>
      </c>
      <c r="U1310" s="1" t="str">
        <f t="shared" si="887"/>
        <v/>
      </c>
      <c r="V1310" s="17">
        <f t="shared" si="888"/>
        <v>0</v>
      </c>
      <c r="W1310" s="17">
        <f t="shared" si="889"/>
        <v>0</v>
      </c>
      <c r="X1310" s="17">
        <f t="shared" si="890"/>
        <v>0</v>
      </c>
      <c r="Y1310" s="22">
        <f t="shared" si="915"/>
        <v>0</v>
      </c>
      <c r="Z1310" s="22">
        <f t="shared" si="915"/>
        <v>0</v>
      </c>
      <c r="AA1310" s="22">
        <f t="shared" si="915"/>
        <v>0</v>
      </c>
      <c r="AB1310" s="23" t="str">
        <f t="shared" si="910"/>
        <v/>
      </c>
      <c r="AC1310" s="23" t="str">
        <f t="shared" si="911"/>
        <v/>
      </c>
      <c r="AD1310" s="23" t="str">
        <f t="shared" si="912"/>
        <v/>
      </c>
      <c r="AE1310" s="23" t="str">
        <f t="shared" si="913"/>
        <v/>
      </c>
      <c r="AF1310" s="23" t="str">
        <f t="shared" si="914"/>
        <v/>
      </c>
      <c r="AG1310" s="23" t="str">
        <f t="shared" ref="AG1310:AG1373" si="919">IFERROR(AVERAGE(AF1297:AF1310),"")</f>
        <v/>
      </c>
      <c r="AH1310" s="25" t="str">
        <f t="shared" si="891"/>
        <v/>
      </c>
      <c r="AI1310" s="25" t="str">
        <f t="shared" si="892"/>
        <v/>
      </c>
      <c r="AJ1310" s="1" t="str">
        <f t="shared" si="900"/>
        <v/>
      </c>
      <c r="AK1310" s="10" t="e">
        <f t="shared" si="901"/>
        <v>#DIV/0!</v>
      </c>
      <c r="AL1310" s="10" t="e">
        <f t="shared" si="906"/>
        <v>#DIV/0!</v>
      </c>
      <c r="AM1310">
        <f t="shared" si="902"/>
        <v>0</v>
      </c>
      <c r="AN1310">
        <f t="shared" si="893"/>
        <v>0</v>
      </c>
      <c r="AO1310">
        <f t="shared" si="894"/>
        <v>0</v>
      </c>
      <c r="AP1310">
        <f t="shared" ca="1" si="880"/>
        <v>2.4356283016202304E-7</v>
      </c>
      <c r="AQ1310">
        <f t="shared" ca="1" si="880"/>
        <v>4.4577848361376212E-6</v>
      </c>
      <c r="AR1310">
        <f t="shared" ca="1" si="907"/>
        <v>5.4637637103421594E-2</v>
      </c>
      <c r="AS1310">
        <f t="shared" ca="1" si="908"/>
        <v>5.1807023740860103</v>
      </c>
      <c r="AT1310">
        <f t="shared" si="895"/>
        <v>0</v>
      </c>
      <c r="AU1310">
        <f t="shared" ca="1" si="909"/>
        <v>9.1151353197286216E-7</v>
      </c>
      <c r="AV1310" t="e">
        <f t="shared" si="904"/>
        <v>#DIV/0!</v>
      </c>
      <c r="AW1310" t="e">
        <f t="shared" si="918"/>
        <v>#DIV/0!</v>
      </c>
      <c r="AX1310" t="e">
        <f t="shared" si="917"/>
        <v>#DIV/0!</v>
      </c>
      <c r="AY1310" t="e">
        <f t="shared" si="878"/>
        <v>#DIV/0!</v>
      </c>
      <c r="AZ1310" t="e">
        <f t="shared" si="877"/>
        <v>#DIV/0!</v>
      </c>
    </row>
    <row r="1311" spans="7:52" x14ac:dyDescent="0.3">
      <c r="G1311" s="1" t="str">
        <f t="shared" si="903"/>
        <v/>
      </c>
      <c r="H1311" s="2" t="str">
        <f t="shared" si="916"/>
        <v/>
      </c>
      <c r="I1311" s="6" t="str" cm="1">
        <f t="array" ref="I1311">_xlfn.IFS(AND(G1310&lt;H1310,G1311&gt;H1311),"BUY", AND(G1310&gt;H1310,G1311&lt;H1311),"SELL",TRUE,"")</f>
        <v/>
      </c>
      <c r="J1311" s="1">
        <f t="shared" ca="1" si="882"/>
        <v>0</v>
      </c>
      <c r="K1311" s="3" t="str">
        <f t="shared" ca="1" si="896"/>
        <v/>
      </c>
      <c r="L1311" s="3" t="str">
        <f t="shared" si="897"/>
        <v/>
      </c>
      <c r="M1311" s="3" t="str">
        <f t="shared" si="898"/>
        <v/>
      </c>
      <c r="N1311" s="4">
        <f t="shared" si="883"/>
        <v>-1</v>
      </c>
      <c r="O1311" s="2" t="str">
        <f t="shared" si="899"/>
        <v/>
      </c>
      <c r="P1311" s="1" t="str">
        <f t="shared" si="884"/>
        <v/>
      </c>
      <c r="Q1311" s="1" t="str">
        <f t="shared" si="885"/>
        <v/>
      </c>
      <c r="R1311" s="1" t="str">
        <f>IF(ISBLANK(A1311),"",SUM($Q$2:Q1311))</f>
        <v/>
      </c>
      <c r="S1311" s="1" t="str">
        <f>IF(ISBLANK(A1311),"",SUM($F$2:F1311))</f>
        <v/>
      </c>
      <c r="T1311" s="1" t="str">
        <f t="shared" si="886"/>
        <v/>
      </c>
      <c r="U1311" s="1" t="str">
        <f t="shared" si="887"/>
        <v/>
      </c>
      <c r="V1311" s="17">
        <f t="shared" si="888"/>
        <v>0</v>
      </c>
      <c r="W1311" s="17">
        <f t="shared" si="889"/>
        <v>0</v>
      </c>
      <c r="X1311" s="17">
        <f t="shared" si="890"/>
        <v>0</v>
      </c>
      <c r="Y1311" s="22">
        <f t="shared" ref="Y1311:AA1326" si="920">SUM(V1298:V1311)</f>
        <v>0</v>
      </c>
      <c r="Z1311" s="22">
        <f t="shared" si="920"/>
        <v>0</v>
      </c>
      <c r="AA1311" s="22">
        <f t="shared" si="920"/>
        <v>0</v>
      </c>
      <c r="AB1311" s="23" t="str">
        <f t="shared" si="910"/>
        <v/>
      </c>
      <c r="AC1311" s="23" t="str">
        <f t="shared" si="911"/>
        <v/>
      </c>
      <c r="AD1311" s="23" t="str">
        <f t="shared" si="912"/>
        <v/>
      </c>
      <c r="AE1311" s="23" t="str">
        <f t="shared" si="913"/>
        <v/>
      </c>
      <c r="AF1311" s="23" t="str">
        <f t="shared" si="914"/>
        <v/>
      </c>
      <c r="AG1311" s="23" t="str">
        <f t="shared" si="919"/>
        <v/>
      </c>
      <c r="AH1311" s="25" t="str">
        <f t="shared" si="891"/>
        <v/>
      </c>
      <c r="AI1311" s="25" t="str">
        <f t="shared" si="892"/>
        <v/>
      </c>
      <c r="AJ1311" s="1" t="str">
        <f t="shared" si="900"/>
        <v/>
      </c>
      <c r="AK1311" s="10" t="e">
        <f t="shared" si="901"/>
        <v>#DIV/0!</v>
      </c>
      <c r="AL1311" s="10" t="e">
        <f t="shared" si="906"/>
        <v>#DIV/0!</v>
      </c>
      <c r="AM1311">
        <f t="shared" si="902"/>
        <v>0</v>
      </c>
      <c r="AN1311">
        <f t="shared" si="893"/>
        <v>0</v>
      </c>
      <c r="AO1311">
        <f t="shared" si="894"/>
        <v>0</v>
      </c>
      <c r="AP1311">
        <f t="shared" ca="1" si="880"/>
        <v>2.2616548515044997E-7</v>
      </c>
      <c r="AQ1311">
        <f t="shared" ca="1" si="880"/>
        <v>4.139371633556363E-6</v>
      </c>
      <c r="AR1311">
        <f t="shared" ca="1" si="907"/>
        <v>5.4637637103421587E-2</v>
      </c>
      <c r="AS1311">
        <f t="shared" ca="1" si="908"/>
        <v>5.1807023740860103</v>
      </c>
      <c r="AT1311">
        <f t="shared" si="895"/>
        <v>0</v>
      </c>
      <c r="AU1311">
        <f t="shared" ca="1" si="909"/>
        <v>8.4640542254622914E-7</v>
      </c>
      <c r="AV1311" t="e">
        <f t="shared" si="904"/>
        <v>#DIV/0!</v>
      </c>
      <c r="AW1311" t="e">
        <f t="shared" si="918"/>
        <v>#DIV/0!</v>
      </c>
      <c r="AX1311" t="e">
        <f t="shared" si="917"/>
        <v>#DIV/0!</v>
      </c>
      <c r="AY1311" t="e">
        <f t="shared" si="878"/>
        <v>#DIV/0!</v>
      </c>
      <c r="AZ1311" t="e">
        <f t="shared" si="877"/>
        <v>#DIV/0!</v>
      </c>
    </row>
    <row r="1312" spans="7:52" x14ac:dyDescent="0.3">
      <c r="G1312" s="1" t="str">
        <f t="shared" si="903"/>
        <v/>
      </c>
      <c r="H1312" s="2" t="str">
        <f t="shared" si="916"/>
        <v/>
      </c>
      <c r="I1312" s="6" t="str" cm="1">
        <f t="array" ref="I1312">_xlfn.IFS(AND(G1311&lt;H1311,G1312&gt;H1312),"BUY", AND(G1311&gt;H1311,G1312&lt;H1312),"SELL",TRUE,"")</f>
        <v/>
      </c>
      <c r="J1312" s="1">
        <f t="shared" ca="1" si="882"/>
        <v>0</v>
      </c>
      <c r="K1312" s="3" t="str">
        <f t="shared" ca="1" si="896"/>
        <v/>
      </c>
      <c r="L1312" s="3" t="str">
        <f t="shared" si="897"/>
        <v/>
      </c>
      <c r="M1312" s="3" t="str">
        <f t="shared" si="898"/>
        <v/>
      </c>
      <c r="N1312" s="4">
        <f t="shared" si="883"/>
        <v>-1</v>
      </c>
      <c r="O1312" s="2" t="str">
        <f t="shared" si="899"/>
        <v/>
      </c>
      <c r="P1312" s="1" t="str">
        <f t="shared" si="884"/>
        <v/>
      </c>
      <c r="Q1312" s="1" t="str">
        <f t="shared" si="885"/>
        <v/>
      </c>
      <c r="R1312" s="1" t="str">
        <f>IF(ISBLANK(A1312),"",SUM($Q$2:Q1312))</f>
        <v/>
      </c>
      <c r="S1312" s="1" t="str">
        <f>IF(ISBLANK(A1312),"",SUM($F$2:F1312))</f>
        <v/>
      </c>
      <c r="T1312" s="1" t="str">
        <f t="shared" si="886"/>
        <v/>
      </c>
      <c r="U1312" s="1" t="str">
        <f t="shared" si="887"/>
        <v/>
      </c>
      <c r="V1312" s="17">
        <f t="shared" si="888"/>
        <v>0</v>
      </c>
      <c r="W1312" s="17">
        <f t="shared" si="889"/>
        <v>0</v>
      </c>
      <c r="X1312" s="17">
        <f t="shared" si="890"/>
        <v>0</v>
      </c>
      <c r="Y1312" s="22">
        <f t="shared" si="920"/>
        <v>0</v>
      </c>
      <c r="Z1312" s="22">
        <f t="shared" si="920"/>
        <v>0</v>
      </c>
      <c r="AA1312" s="22">
        <f t="shared" si="920"/>
        <v>0</v>
      </c>
      <c r="AB1312" s="23" t="str">
        <f t="shared" si="910"/>
        <v/>
      </c>
      <c r="AC1312" s="23" t="str">
        <f t="shared" si="911"/>
        <v/>
      </c>
      <c r="AD1312" s="23" t="str">
        <f t="shared" si="912"/>
        <v/>
      </c>
      <c r="AE1312" s="23" t="str">
        <f t="shared" si="913"/>
        <v/>
      </c>
      <c r="AF1312" s="23" t="str">
        <f t="shared" si="914"/>
        <v/>
      </c>
      <c r="AG1312" s="23" t="str">
        <f t="shared" si="919"/>
        <v/>
      </c>
      <c r="AH1312" s="25" t="str">
        <f t="shared" si="891"/>
        <v/>
      </c>
      <c r="AI1312" s="25" t="str">
        <f t="shared" si="892"/>
        <v/>
      </c>
      <c r="AJ1312" s="1" t="str">
        <f t="shared" si="900"/>
        <v/>
      </c>
      <c r="AK1312" s="10" t="e">
        <f t="shared" si="901"/>
        <v>#DIV/0!</v>
      </c>
      <c r="AL1312" s="10" t="e">
        <f t="shared" si="906"/>
        <v>#DIV/0!</v>
      </c>
      <c r="AM1312">
        <f t="shared" si="902"/>
        <v>0</v>
      </c>
      <c r="AN1312">
        <f t="shared" si="893"/>
        <v>0</v>
      </c>
      <c r="AO1312">
        <f t="shared" si="894"/>
        <v>0</v>
      </c>
      <c r="AP1312">
        <f t="shared" ca="1" si="880"/>
        <v>2.1001080763970353E-7</v>
      </c>
      <c r="AQ1312">
        <f t="shared" ca="1" si="880"/>
        <v>3.8437022311594805E-6</v>
      </c>
      <c r="AR1312">
        <f t="shared" ca="1" si="907"/>
        <v>5.463763710342158E-2</v>
      </c>
      <c r="AS1312">
        <f t="shared" ca="1" si="908"/>
        <v>5.1807023740860103</v>
      </c>
      <c r="AT1312">
        <f t="shared" si="895"/>
        <v>0</v>
      </c>
      <c r="AU1312">
        <f t="shared" ca="1" si="909"/>
        <v>7.8594789236435561E-7</v>
      </c>
      <c r="AV1312" t="e">
        <f t="shared" si="904"/>
        <v>#DIV/0!</v>
      </c>
      <c r="AW1312" t="e">
        <f t="shared" si="918"/>
        <v>#DIV/0!</v>
      </c>
      <c r="AX1312" t="e">
        <f t="shared" si="917"/>
        <v>#DIV/0!</v>
      </c>
      <c r="AY1312" t="e">
        <f t="shared" si="878"/>
        <v>#DIV/0!</v>
      </c>
      <c r="AZ1312" t="e">
        <f t="shared" si="877"/>
        <v>#DIV/0!</v>
      </c>
    </row>
    <row r="1313" spans="7:52" x14ac:dyDescent="0.3">
      <c r="G1313" s="1" t="str">
        <f t="shared" si="903"/>
        <v/>
      </c>
      <c r="H1313" s="2" t="str">
        <f t="shared" si="916"/>
        <v/>
      </c>
      <c r="I1313" s="6" t="str" cm="1">
        <f t="array" ref="I1313">_xlfn.IFS(AND(G1312&lt;H1312,G1313&gt;H1313),"BUY", AND(G1312&gt;H1312,G1313&lt;H1313),"SELL",TRUE,"")</f>
        <v/>
      </c>
      <c r="J1313" s="1">
        <f t="shared" ca="1" si="882"/>
        <v>0</v>
      </c>
      <c r="K1313" s="3" t="str">
        <f t="shared" ca="1" si="896"/>
        <v/>
      </c>
      <c r="L1313" s="3" t="str">
        <f t="shared" si="897"/>
        <v/>
      </c>
      <c r="M1313" s="3" t="str">
        <f t="shared" si="898"/>
        <v/>
      </c>
      <c r="N1313" s="4">
        <f t="shared" si="883"/>
        <v>-1</v>
      </c>
      <c r="O1313" s="2" t="str">
        <f t="shared" si="899"/>
        <v/>
      </c>
      <c r="P1313" s="1" t="str">
        <f t="shared" si="884"/>
        <v/>
      </c>
      <c r="Q1313" s="1" t="str">
        <f t="shared" si="885"/>
        <v/>
      </c>
      <c r="R1313" s="1" t="str">
        <f>IF(ISBLANK(A1313),"",SUM($Q$2:Q1313))</f>
        <v/>
      </c>
      <c r="S1313" s="1" t="str">
        <f>IF(ISBLANK(A1313),"",SUM($F$2:F1313))</f>
        <v/>
      </c>
      <c r="T1313" s="1" t="str">
        <f t="shared" si="886"/>
        <v/>
      </c>
      <c r="U1313" s="1" t="str">
        <f t="shared" si="887"/>
        <v/>
      </c>
      <c r="V1313" s="17">
        <f t="shared" si="888"/>
        <v>0</v>
      </c>
      <c r="W1313" s="17">
        <f t="shared" si="889"/>
        <v>0</v>
      </c>
      <c r="X1313" s="17">
        <f t="shared" si="890"/>
        <v>0</v>
      </c>
      <c r="Y1313" s="22">
        <f t="shared" si="920"/>
        <v>0</v>
      </c>
      <c r="Z1313" s="22">
        <f t="shared" si="920"/>
        <v>0</v>
      </c>
      <c r="AA1313" s="22">
        <f t="shared" si="920"/>
        <v>0</v>
      </c>
      <c r="AB1313" s="23" t="str">
        <f t="shared" si="910"/>
        <v/>
      </c>
      <c r="AC1313" s="23" t="str">
        <f t="shared" si="911"/>
        <v/>
      </c>
      <c r="AD1313" s="23" t="str">
        <f t="shared" si="912"/>
        <v/>
      </c>
      <c r="AE1313" s="23" t="str">
        <f t="shared" si="913"/>
        <v/>
      </c>
      <c r="AF1313" s="23" t="str">
        <f t="shared" si="914"/>
        <v/>
      </c>
      <c r="AG1313" s="23" t="str">
        <f t="shared" si="919"/>
        <v/>
      </c>
      <c r="AH1313" s="25" t="str">
        <f t="shared" si="891"/>
        <v/>
      </c>
      <c r="AI1313" s="25" t="str">
        <f t="shared" si="892"/>
        <v/>
      </c>
      <c r="AJ1313" s="1" t="str">
        <f t="shared" si="900"/>
        <v/>
      </c>
      <c r="AK1313" s="10" t="e">
        <f t="shared" si="901"/>
        <v>#DIV/0!</v>
      </c>
      <c r="AL1313" s="10" t="e">
        <f t="shared" si="906"/>
        <v>#DIV/0!</v>
      </c>
      <c r="AM1313">
        <f t="shared" si="902"/>
        <v>0</v>
      </c>
      <c r="AN1313">
        <f t="shared" si="893"/>
        <v>0</v>
      </c>
      <c r="AO1313">
        <f t="shared" si="894"/>
        <v>0</v>
      </c>
      <c r="AP1313">
        <f t="shared" ca="1" si="880"/>
        <v>1.9501003566543897E-7</v>
      </c>
      <c r="AQ1313">
        <f t="shared" ca="1" si="880"/>
        <v>3.5691520717909462E-6</v>
      </c>
      <c r="AR1313">
        <f t="shared" ca="1" si="907"/>
        <v>5.4637637103421573E-2</v>
      </c>
      <c r="AS1313">
        <f t="shared" ca="1" si="908"/>
        <v>5.1807023740860103</v>
      </c>
      <c r="AT1313">
        <f t="shared" si="895"/>
        <v>0</v>
      </c>
      <c r="AU1313">
        <f t="shared" ca="1" si="909"/>
        <v>7.2980875719547306E-7</v>
      </c>
      <c r="AV1313" t="e">
        <f t="shared" si="904"/>
        <v>#DIV/0!</v>
      </c>
      <c r="AW1313" t="e">
        <f t="shared" si="918"/>
        <v>#DIV/0!</v>
      </c>
      <c r="AX1313" t="e">
        <f t="shared" si="917"/>
        <v>#DIV/0!</v>
      </c>
      <c r="AY1313" t="e">
        <f t="shared" si="878"/>
        <v>#DIV/0!</v>
      </c>
      <c r="AZ1313" t="e">
        <f t="shared" si="877"/>
        <v>#DIV/0!</v>
      </c>
    </row>
    <row r="1314" spans="7:52" x14ac:dyDescent="0.3">
      <c r="G1314" s="1" t="str">
        <f t="shared" si="903"/>
        <v/>
      </c>
      <c r="H1314" s="2" t="str">
        <f t="shared" si="916"/>
        <v/>
      </c>
      <c r="I1314" s="6" t="str" cm="1">
        <f t="array" ref="I1314">_xlfn.IFS(AND(G1313&lt;H1313,G1314&gt;H1314),"BUY", AND(G1313&gt;H1313,G1314&lt;H1314),"SELL",TRUE,"")</f>
        <v/>
      </c>
      <c r="J1314" s="1">
        <f t="shared" ca="1" si="882"/>
        <v>0</v>
      </c>
      <c r="K1314" s="3" t="str">
        <f t="shared" ca="1" si="896"/>
        <v/>
      </c>
      <c r="L1314" s="3" t="str">
        <f t="shared" si="897"/>
        <v/>
      </c>
      <c r="M1314" s="3" t="str">
        <f t="shared" si="898"/>
        <v/>
      </c>
      <c r="N1314" s="4">
        <f t="shared" si="883"/>
        <v>-1</v>
      </c>
      <c r="O1314" s="2" t="str">
        <f t="shared" si="899"/>
        <v/>
      </c>
      <c r="P1314" s="1" t="str">
        <f t="shared" si="884"/>
        <v/>
      </c>
      <c r="Q1314" s="1" t="str">
        <f t="shared" si="885"/>
        <v/>
      </c>
      <c r="R1314" s="1" t="str">
        <f>IF(ISBLANK(A1314),"",SUM($Q$2:Q1314))</f>
        <v/>
      </c>
      <c r="S1314" s="1" t="str">
        <f>IF(ISBLANK(A1314),"",SUM($F$2:F1314))</f>
        <v/>
      </c>
      <c r="T1314" s="1" t="str">
        <f t="shared" si="886"/>
        <v/>
      </c>
      <c r="U1314" s="1" t="str">
        <f t="shared" si="887"/>
        <v/>
      </c>
      <c r="V1314" s="17">
        <f t="shared" si="888"/>
        <v>0</v>
      </c>
      <c r="W1314" s="17">
        <f t="shared" si="889"/>
        <v>0</v>
      </c>
      <c r="X1314" s="17">
        <f t="shared" si="890"/>
        <v>0</v>
      </c>
      <c r="Y1314" s="22">
        <f t="shared" si="920"/>
        <v>0</v>
      </c>
      <c r="Z1314" s="22">
        <f t="shared" si="920"/>
        <v>0</v>
      </c>
      <c r="AA1314" s="22">
        <f t="shared" si="920"/>
        <v>0</v>
      </c>
      <c r="AB1314" s="23" t="str">
        <f t="shared" si="910"/>
        <v/>
      </c>
      <c r="AC1314" s="23" t="str">
        <f t="shared" si="911"/>
        <v/>
      </c>
      <c r="AD1314" s="23" t="str">
        <f t="shared" si="912"/>
        <v/>
      </c>
      <c r="AE1314" s="23" t="str">
        <f t="shared" si="913"/>
        <v/>
      </c>
      <c r="AF1314" s="23" t="str">
        <f t="shared" si="914"/>
        <v/>
      </c>
      <c r="AG1314" s="23" t="str">
        <f t="shared" si="919"/>
        <v/>
      </c>
      <c r="AH1314" s="25" t="str">
        <f t="shared" si="891"/>
        <v/>
      </c>
      <c r="AI1314" s="25" t="str">
        <f t="shared" si="892"/>
        <v/>
      </c>
      <c r="AJ1314" s="1" t="str">
        <f t="shared" si="900"/>
        <v/>
      </c>
      <c r="AK1314" s="10" t="e">
        <f t="shared" si="901"/>
        <v>#DIV/0!</v>
      </c>
      <c r="AL1314" s="10" t="e">
        <f t="shared" si="906"/>
        <v>#DIV/0!</v>
      </c>
      <c r="AM1314">
        <f t="shared" si="902"/>
        <v>0</v>
      </c>
      <c r="AN1314">
        <f t="shared" si="893"/>
        <v>0</v>
      </c>
      <c r="AO1314">
        <f t="shared" si="894"/>
        <v>0</v>
      </c>
      <c r="AP1314">
        <f t="shared" ca="1" si="880"/>
        <v>1.8108074740362191E-7</v>
      </c>
      <c r="AQ1314">
        <f t="shared" ca="1" si="880"/>
        <v>3.3142126380915929E-6</v>
      </c>
      <c r="AR1314">
        <f t="shared" ca="1" si="907"/>
        <v>5.4637637103421573E-2</v>
      </c>
      <c r="AS1314">
        <f t="shared" ca="1" si="908"/>
        <v>5.1807023740860103</v>
      </c>
      <c r="AT1314">
        <f t="shared" si="895"/>
        <v>0</v>
      </c>
      <c r="AU1314">
        <f t="shared" ca="1" si="909"/>
        <v>6.7767956025293924E-7</v>
      </c>
      <c r="AV1314" t="e">
        <f t="shared" si="904"/>
        <v>#DIV/0!</v>
      </c>
      <c r="AW1314" t="e">
        <f t="shared" si="918"/>
        <v>#DIV/0!</v>
      </c>
      <c r="AX1314" t="e">
        <f t="shared" si="917"/>
        <v>#DIV/0!</v>
      </c>
      <c r="AY1314" t="e">
        <f t="shared" si="878"/>
        <v>#DIV/0!</v>
      </c>
      <c r="AZ1314" t="e">
        <f t="shared" si="877"/>
        <v>#DIV/0!</v>
      </c>
    </row>
    <row r="1315" spans="7:52" x14ac:dyDescent="0.3">
      <c r="G1315" s="1" t="str">
        <f t="shared" si="903"/>
        <v/>
      </c>
      <c r="H1315" s="2" t="str">
        <f t="shared" si="916"/>
        <v/>
      </c>
      <c r="I1315" s="6" t="str" cm="1">
        <f t="array" ref="I1315">_xlfn.IFS(AND(G1314&lt;H1314,G1315&gt;H1315),"BUY", AND(G1314&gt;H1314,G1315&lt;H1315),"SELL",TRUE,"")</f>
        <v/>
      </c>
      <c r="J1315" s="1">
        <f t="shared" ca="1" si="882"/>
        <v>0</v>
      </c>
      <c r="K1315" s="3" t="str">
        <f t="shared" ca="1" si="896"/>
        <v/>
      </c>
      <c r="L1315" s="3" t="str">
        <f t="shared" si="897"/>
        <v/>
      </c>
      <c r="M1315" s="3" t="str">
        <f t="shared" si="898"/>
        <v/>
      </c>
      <c r="N1315" s="4">
        <f t="shared" si="883"/>
        <v>-1</v>
      </c>
      <c r="O1315" s="2" t="str">
        <f t="shared" si="899"/>
        <v/>
      </c>
      <c r="P1315" s="1" t="str">
        <f t="shared" si="884"/>
        <v/>
      </c>
      <c r="Q1315" s="1" t="str">
        <f t="shared" si="885"/>
        <v/>
      </c>
      <c r="R1315" s="1" t="str">
        <f>IF(ISBLANK(A1315),"",SUM($Q$2:Q1315))</f>
        <v/>
      </c>
      <c r="S1315" s="1" t="str">
        <f>IF(ISBLANK(A1315),"",SUM($F$2:F1315))</f>
        <v/>
      </c>
      <c r="T1315" s="1" t="str">
        <f t="shared" si="886"/>
        <v/>
      </c>
      <c r="U1315" s="1" t="str">
        <f t="shared" si="887"/>
        <v/>
      </c>
      <c r="V1315" s="17">
        <f t="shared" si="888"/>
        <v>0</v>
      </c>
      <c r="W1315" s="17">
        <f t="shared" si="889"/>
        <v>0</v>
      </c>
      <c r="X1315" s="17">
        <f t="shared" si="890"/>
        <v>0</v>
      </c>
      <c r="Y1315" s="22">
        <f t="shared" si="920"/>
        <v>0</v>
      </c>
      <c r="Z1315" s="22">
        <f t="shared" si="920"/>
        <v>0</v>
      </c>
      <c r="AA1315" s="22">
        <f t="shared" si="920"/>
        <v>0</v>
      </c>
      <c r="AB1315" s="23" t="str">
        <f t="shared" si="910"/>
        <v/>
      </c>
      <c r="AC1315" s="23" t="str">
        <f t="shared" si="911"/>
        <v/>
      </c>
      <c r="AD1315" s="23" t="str">
        <f t="shared" si="912"/>
        <v/>
      </c>
      <c r="AE1315" s="23" t="str">
        <f t="shared" si="913"/>
        <v/>
      </c>
      <c r="AF1315" s="23" t="str">
        <f t="shared" si="914"/>
        <v/>
      </c>
      <c r="AG1315" s="23" t="str">
        <f t="shared" si="919"/>
        <v/>
      </c>
      <c r="AH1315" s="25" t="str">
        <f t="shared" si="891"/>
        <v/>
      </c>
      <c r="AI1315" s="25" t="str">
        <f t="shared" si="892"/>
        <v/>
      </c>
      <c r="AJ1315" s="1" t="str">
        <f t="shared" si="900"/>
        <v/>
      </c>
      <c r="AK1315" s="10" t="e">
        <f t="shared" si="901"/>
        <v>#DIV/0!</v>
      </c>
      <c r="AL1315" s="10" t="e">
        <f t="shared" si="906"/>
        <v>#DIV/0!</v>
      </c>
      <c r="AM1315">
        <f t="shared" si="902"/>
        <v>0</v>
      </c>
      <c r="AN1315">
        <f t="shared" si="893"/>
        <v>0</v>
      </c>
      <c r="AO1315">
        <f t="shared" si="894"/>
        <v>0</v>
      </c>
      <c r="AP1315">
        <f t="shared" ca="1" si="880"/>
        <v>1.6814640830336321E-7</v>
      </c>
      <c r="AQ1315">
        <f t="shared" ca="1" si="880"/>
        <v>3.0774831639421935E-6</v>
      </c>
      <c r="AR1315">
        <f t="shared" ca="1" si="907"/>
        <v>5.4637637103421573E-2</v>
      </c>
      <c r="AS1315">
        <f t="shared" ca="1" si="908"/>
        <v>5.1807023740860103</v>
      </c>
      <c r="AT1315">
        <f t="shared" si="895"/>
        <v>0</v>
      </c>
      <c r="AU1315">
        <f t="shared" ca="1" si="909"/>
        <v>6.2927387737772932E-7</v>
      </c>
      <c r="AV1315" t="e">
        <f t="shared" si="904"/>
        <v>#DIV/0!</v>
      </c>
      <c r="AW1315" t="e">
        <f t="shared" si="918"/>
        <v>#DIV/0!</v>
      </c>
      <c r="AX1315" t="e">
        <f t="shared" si="917"/>
        <v>#DIV/0!</v>
      </c>
      <c r="AY1315" t="e">
        <f t="shared" si="878"/>
        <v>#DIV/0!</v>
      </c>
      <c r="AZ1315" t="e">
        <f t="shared" ref="AZ1315:AZ1378" si="921">AX1315 - AY1315</f>
        <v>#DIV/0!</v>
      </c>
    </row>
    <row r="1316" spans="7:52" x14ac:dyDescent="0.3">
      <c r="G1316" s="1" t="str">
        <f t="shared" si="903"/>
        <v/>
      </c>
      <c r="H1316" s="2" t="str">
        <f t="shared" si="916"/>
        <v/>
      </c>
      <c r="I1316" s="6" t="str" cm="1">
        <f t="array" ref="I1316">_xlfn.IFS(AND(G1315&lt;H1315,G1316&gt;H1316),"BUY", AND(G1315&gt;H1315,G1316&lt;H1316),"SELL",TRUE,"")</f>
        <v/>
      </c>
      <c r="J1316" s="1">
        <f t="shared" ca="1" si="882"/>
        <v>0</v>
      </c>
      <c r="K1316" s="3" t="str">
        <f t="shared" ca="1" si="896"/>
        <v/>
      </c>
      <c r="L1316" s="3" t="str">
        <f t="shared" si="897"/>
        <v/>
      </c>
      <c r="M1316" s="3" t="str">
        <f t="shared" si="898"/>
        <v/>
      </c>
      <c r="N1316" s="4">
        <f t="shared" si="883"/>
        <v>-1</v>
      </c>
      <c r="O1316" s="2" t="str">
        <f t="shared" si="899"/>
        <v/>
      </c>
      <c r="P1316" s="1" t="str">
        <f t="shared" si="884"/>
        <v/>
      </c>
      <c r="Q1316" s="1" t="str">
        <f t="shared" si="885"/>
        <v/>
      </c>
      <c r="R1316" s="1" t="str">
        <f>IF(ISBLANK(A1316),"",SUM($Q$2:Q1316))</f>
        <v/>
      </c>
      <c r="S1316" s="1" t="str">
        <f>IF(ISBLANK(A1316),"",SUM($F$2:F1316))</f>
        <v/>
      </c>
      <c r="T1316" s="1" t="str">
        <f t="shared" si="886"/>
        <v/>
      </c>
      <c r="U1316" s="1" t="str">
        <f t="shared" si="887"/>
        <v/>
      </c>
      <c r="V1316" s="17">
        <f t="shared" si="888"/>
        <v>0</v>
      </c>
      <c r="W1316" s="17">
        <f t="shared" si="889"/>
        <v>0</v>
      </c>
      <c r="X1316" s="17">
        <f t="shared" si="890"/>
        <v>0</v>
      </c>
      <c r="Y1316" s="22">
        <f t="shared" si="920"/>
        <v>0</v>
      </c>
      <c r="Z1316" s="22">
        <f t="shared" si="920"/>
        <v>0</v>
      </c>
      <c r="AA1316" s="22">
        <f t="shared" si="920"/>
        <v>0</v>
      </c>
      <c r="AB1316" s="23" t="str">
        <f t="shared" si="910"/>
        <v/>
      </c>
      <c r="AC1316" s="23" t="str">
        <f t="shared" si="911"/>
        <v/>
      </c>
      <c r="AD1316" s="23" t="str">
        <f t="shared" si="912"/>
        <v/>
      </c>
      <c r="AE1316" s="23" t="str">
        <f t="shared" si="913"/>
        <v/>
      </c>
      <c r="AF1316" s="23" t="str">
        <f t="shared" si="914"/>
        <v/>
      </c>
      <c r="AG1316" s="23" t="str">
        <f t="shared" si="919"/>
        <v/>
      </c>
      <c r="AH1316" s="25" t="str">
        <f t="shared" si="891"/>
        <v/>
      </c>
      <c r="AI1316" s="25" t="str">
        <f t="shared" si="892"/>
        <v/>
      </c>
      <c r="AJ1316" s="1" t="str">
        <f t="shared" si="900"/>
        <v/>
      </c>
      <c r="AK1316" s="10" t="e">
        <f t="shared" si="901"/>
        <v>#DIV/0!</v>
      </c>
      <c r="AL1316" s="10" t="e">
        <f t="shared" si="906"/>
        <v>#DIV/0!</v>
      </c>
      <c r="AM1316">
        <f t="shared" si="902"/>
        <v>0</v>
      </c>
      <c r="AN1316">
        <f t="shared" si="893"/>
        <v>0</v>
      </c>
      <c r="AO1316">
        <f t="shared" si="894"/>
        <v>0</v>
      </c>
      <c r="AP1316">
        <f t="shared" ca="1" si="880"/>
        <v>1.561359505674087E-7</v>
      </c>
      <c r="AQ1316">
        <f t="shared" ca="1" si="880"/>
        <v>2.8576629379463225E-6</v>
      </c>
      <c r="AR1316">
        <f t="shared" ca="1" si="907"/>
        <v>5.463763710342158E-2</v>
      </c>
      <c r="AS1316">
        <f t="shared" ca="1" si="908"/>
        <v>5.1807023740860103</v>
      </c>
      <c r="AT1316">
        <f t="shared" si="895"/>
        <v>0</v>
      </c>
      <c r="AU1316">
        <f t="shared" ca="1" si="909"/>
        <v>5.8432574327932019E-7</v>
      </c>
      <c r="AV1316" t="e">
        <f t="shared" si="904"/>
        <v>#DIV/0!</v>
      </c>
      <c r="AW1316" t="e">
        <f t="shared" si="918"/>
        <v>#DIV/0!</v>
      </c>
      <c r="AX1316" t="e">
        <f t="shared" si="917"/>
        <v>#DIV/0!</v>
      </c>
      <c r="AY1316" t="e">
        <f t="shared" ref="AY1316:AY1379" si="922">AVERAGE(AX1308:AX1316)</f>
        <v>#DIV/0!</v>
      </c>
      <c r="AZ1316" t="e">
        <f t="shared" si="921"/>
        <v>#DIV/0!</v>
      </c>
    </row>
    <row r="1317" spans="7:52" x14ac:dyDescent="0.3">
      <c r="G1317" s="1" t="str">
        <f t="shared" si="903"/>
        <v/>
      </c>
      <c r="H1317" s="2" t="str">
        <f t="shared" si="916"/>
        <v/>
      </c>
      <c r="I1317" s="6" t="str" cm="1">
        <f t="array" ref="I1317">_xlfn.IFS(AND(G1316&lt;H1316,G1317&gt;H1317),"BUY", AND(G1316&gt;H1316,G1317&lt;H1317),"SELL",TRUE,"")</f>
        <v/>
      </c>
      <c r="J1317" s="1">
        <f t="shared" ca="1" si="882"/>
        <v>0</v>
      </c>
      <c r="K1317" s="3" t="str">
        <f t="shared" ca="1" si="896"/>
        <v/>
      </c>
      <c r="L1317" s="3" t="str">
        <f t="shared" si="897"/>
        <v/>
      </c>
      <c r="M1317" s="3" t="str">
        <f t="shared" si="898"/>
        <v/>
      </c>
      <c r="N1317" s="4">
        <f t="shared" si="883"/>
        <v>-1</v>
      </c>
      <c r="O1317" s="2" t="str">
        <f t="shared" si="899"/>
        <v/>
      </c>
      <c r="P1317" s="1" t="str">
        <f t="shared" si="884"/>
        <v/>
      </c>
      <c r="Q1317" s="1" t="str">
        <f t="shared" si="885"/>
        <v/>
      </c>
      <c r="R1317" s="1" t="str">
        <f>IF(ISBLANK(A1317),"",SUM($Q$2:Q1317))</f>
        <v/>
      </c>
      <c r="S1317" s="1" t="str">
        <f>IF(ISBLANK(A1317),"",SUM($F$2:F1317))</f>
        <v/>
      </c>
      <c r="T1317" s="1" t="str">
        <f t="shared" si="886"/>
        <v/>
      </c>
      <c r="U1317" s="1" t="str">
        <f t="shared" si="887"/>
        <v/>
      </c>
      <c r="V1317" s="17">
        <f t="shared" si="888"/>
        <v>0</v>
      </c>
      <c r="W1317" s="17">
        <f t="shared" si="889"/>
        <v>0</v>
      </c>
      <c r="X1317" s="17">
        <f t="shared" si="890"/>
        <v>0</v>
      </c>
      <c r="Y1317" s="22">
        <f t="shared" si="920"/>
        <v>0</v>
      </c>
      <c r="Z1317" s="22">
        <f t="shared" si="920"/>
        <v>0</v>
      </c>
      <c r="AA1317" s="22">
        <f t="shared" si="920"/>
        <v>0</v>
      </c>
      <c r="AB1317" s="23" t="str">
        <f t="shared" si="910"/>
        <v/>
      </c>
      <c r="AC1317" s="23" t="str">
        <f t="shared" si="911"/>
        <v/>
      </c>
      <c r="AD1317" s="23" t="str">
        <f t="shared" si="912"/>
        <v/>
      </c>
      <c r="AE1317" s="23" t="str">
        <f t="shared" si="913"/>
        <v/>
      </c>
      <c r="AF1317" s="23" t="str">
        <f t="shared" si="914"/>
        <v/>
      </c>
      <c r="AG1317" s="23" t="str">
        <f t="shared" si="919"/>
        <v/>
      </c>
      <c r="AH1317" s="25" t="str">
        <f t="shared" si="891"/>
        <v/>
      </c>
      <c r="AI1317" s="25" t="str">
        <f t="shared" si="892"/>
        <v/>
      </c>
      <c r="AJ1317" s="1" t="str">
        <f t="shared" si="900"/>
        <v/>
      </c>
      <c r="AK1317" s="10" t="e">
        <f t="shared" si="901"/>
        <v>#DIV/0!</v>
      </c>
      <c r="AL1317" s="10" t="e">
        <f t="shared" si="906"/>
        <v>#DIV/0!</v>
      </c>
      <c r="AM1317">
        <f t="shared" si="902"/>
        <v>0</v>
      </c>
      <c r="AN1317">
        <f t="shared" si="893"/>
        <v>0</v>
      </c>
      <c r="AO1317">
        <f t="shared" si="894"/>
        <v>0</v>
      </c>
      <c r="AP1317">
        <f t="shared" ca="1" si="880"/>
        <v>1.4498338266973665E-7</v>
      </c>
      <c r="AQ1317">
        <f t="shared" ca="1" si="880"/>
        <v>2.6535441566644425E-6</v>
      </c>
      <c r="AR1317">
        <f t="shared" ca="1" si="907"/>
        <v>5.4637637103421573E-2</v>
      </c>
      <c r="AS1317">
        <f t="shared" ca="1" si="908"/>
        <v>5.1807023740860103</v>
      </c>
      <c r="AT1317">
        <f t="shared" si="895"/>
        <v>0</v>
      </c>
      <c r="AU1317">
        <f t="shared" ca="1" si="909"/>
        <v>5.4258819018794014E-7</v>
      </c>
      <c r="AV1317" t="e">
        <f t="shared" si="904"/>
        <v>#DIV/0!</v>
      </c>
      <c r="AW1317" t="e">
        <f t="shared" si="918"/>
        <v>#DIV/0!</v>
      </c>
      <c r="AX1317" t="e">
        <f t="shared" si="917"/>
        <v>#DIV/0!</v>
      </c>
      <c r="AY1317" t="e">
        <f t="shared" si="922"/>
        <v>#DIV/0!</v>
      </c>
      <c r="AZ1317" t="e">
        <f t="shared" si="921"/>
        <v>#DIV/0!</v>
      </c>
    </row>
    <row r="1318" spans="7:52" x14ac:dyDescent="0.3">
      <c r="G1318" s="1" t="str">
        <f t="shared" si="903"/>
        <v/>
      </c>
      <c r="H1318" s="2" t="str">
        <f t="shared" si="916"/>
        <v/>
      </c>
      <c r="I1318" s="6" t="str" cm="1">
        <f t="array" ref="I1318">_xlfn.IFS(AND(G1317&lt;H1317,G1318&gt;H1318),"BUY", AND(G1317&gt;H1317,G1318&lt;H1318),"SELL",TRUE,"")</f>
        <v/>
      </c>
      <c r="J1318" s="1">
        <f t="shared" ca="1" si="882"/>
        <v>0</v>
      </c>
      <c r="K1318" s="3" t="str">
        <f t="shared" ca="1" si="896"/>
        <v/>
      </c>
      <c r="L1318" s="3" t="str">
        <f t="shared" si="897"/>
        <v/>
      </c>
      <c r="M1318" s="3" t="str">
        <f t="shared" si="898"/>
        <v/>
      </c>
      <c r="N1318" s="4">
        <f t="shared" si="883"/>
        <v>-1</v>
      </c>
      <c r="O1318" s="2" t="str">
        <f t="shared" si="899"/>
        <v/>
      </c>
      <c r="P1318" s="1" t="str">
        <f t="shared" si="884"/>
        <v/>
      </c>
      <c r="Q1318" s="1" t="str">
        <f t="shared" si="885"/>
        <v/>
      </c>
      <c r="R1318" s="1" t="str">
        <f>IF(ISBLANK(A1318),"",SUM($Q$2:Q1318))</f>
        <v/>
      </c>
      <c r="S1318" s="1" t="str">
        <f>IF(ISBLANK(A1318),"",SUM($F$2:F1318))</f>
        <v/>
      </c>
      <c r="T1318" s="1" t="str">
        <f t="shared" si="886"/>
        <v/>
      </c>
      <c r="U1318" s="1" t="str">
        <f t="shared" si="887"/>
        <v/>
      </c>
      <c r="V1318" s="17">
        <f t="shared" si="888"/>
        <v>0</v>
      </c>
      <c r="W1318" s="17">
        <f t="shared" si="889"/>
        <v>0</v>
      </c>
      <c r="X1318" s="17">
        <f t="shared" si="890"/>
        <v>0</v>
      </c>
      <c r="Y1318" s="22">
        <f t="shared" si="920"/>
        <v>0</v>
      </c>
      <c r="Z1318" s="22">
        <f t="shared" si="920"/>
        <v>0</v>
      </c>
      <c r="AA1318" s="22">
        <f t="shared" si="920"/>
        <v>0</v>
      </c>
      <c r="AB1318" s="23" t="str">
        <f t="shared" si="910"/>
        <v/>
      </c>
      <c r="AC1318" s="23" t="str">
        <f t="shared" si="911"/>
        <v/>
      </c>
      <c r="AD1318" s="23" t="str">
        <f t="shared" si="912"/>
        <v/>
      </c>
      <c r="AE1318" s="23" t="str">
        <f t="shared" si="913"/>
        <v/>
      </c>
      <c r="AF1318" s="23" t="str">
        <f t="shared" si="914"/>
        <v/>
      </c>
      <c r="AG1318" s="23" t="str">
        <f t="shared" si="919"/>
        <v/>
      </c>
      <c r="AH1318" s="25" t="str">
        <f t="shared" si="891"/>
        <v/>
      </c>
      <c r="AI1318" s="25" t="str">
        <f t="shared" si="892"/>
        <v/>
      </c>
      <c r="AJ1318" s="1" t="str">
        <f t="shared" si="900"/>
        <v/>
      </c>
      <c r="AK1318" s="10" t="e">
        <f t="shared" si="901"/>
        <v>#DIV/0!</v>
      </c>
      <c r="AL1318" s="10" t="e">
        <f t="shared" si="906"/>
        <v>#DIV/0!</v>
      </c>
      <c r="AM1318">
        <f t="shared" si="902"/>
        <v>0</v>
      </c>
      <c r="AN1318">
        <f t="shared" si="893"/>
        <v>0</v>
      </c>
      <c r="AO1318">
        <f t="shared" si="894"/>
        <v>0</v>
      </c>
      <c r="AP1318">
        <f t="shared" ca="1" si="880"/>
        <v>1.3462742676475546E-7</v>
      </c>
      <c r="AQ1318">
        <f t="shared" ca="1" si="880"/>
        <v>2.464005288331268E-6</v>
      </c>
      <c r="AR1318">
        <f t="shared" ca="1" si="907"/>
        <v>5.4637637103421573E-2</v>
      </c>
      <c r="AS1318">
        <f t="shared" ca="1" si="908"/>
        <v>5.1807023740860103</v>
      </c>
      <c r="AT1318">
        <f t="shared" si="895"/>
        <v>0</v>
      </c>
      <c r="AU1318">
        <f t="shared" ca="1" si="909"/>
        <v>5.0383189088880152E-7</v>
      </c>
      <c r="AV1318" t="e">
        <f t="shared" si="904"/>
        <v>#DIV/0!</v>
      </c>
      <c r="AW1318" t="e">
        <f t="shared" si="918"/>
        <v>#DIV/0!</v>
      </c>
      <c r="AX1318" t="e">
        <f t="shared" si="917"/>
        <v>#DIV/0!</v>
      </c>
      <c r="AY1318" t="e">
        <f t="shared" si="922"/>
        <v>#DIV/0!</v>
      </c>
      <c r="AZ1318" t="e">
        <f t="shared" si="921"/>
        <v>#DIV/0!</v>
      </c>
    </row>
    <row r="1319" spans="7:52" x14ac:dyDescent="0.3">
      <c r="G1319" s="1" t="str">
        <f t="shared" si="903"/>
        <v/>
      </c>
      <c r="H1319" s="2" t="str">
        <f t="shared" si="916"/>
        <v/>
      </c>
      <c r="I1319" s="6" t="str" cm="1">
        <f t="array" ref="I1319">_xlfn.IFS(AND(G1318&lt;H1318,G1319&gt;H1319),"BUY", AND(G1318&gt;H1318,G1319&lt;H1319),"SELL",TRUE,"")</f>
        <v/>
      </c>
      <c r="J1319" s="1">
        <f t="shared" ca="1" si="882"/>
        <v>0</v>
      </c>
      <c r="K1319" s="3" t="str">
        <f t="shared" ca="1" si="896"/>
        <v/>
      </c>
      <c r="L1319" s="3" t="str">
        <f t="shared" si="897"/>
        <v/>
      </c>
      <c r="M1319" s="3" t="str">
        <f t="shared" si="898"/>
        <v/>
      </c>
      <c r="N1319" s="4">
        <f t="shared" si="883"/>
        <v>-1</v>
      </c>
      <c r="O1319" s="2" t="str">
        <f t="shared" si="899"/>
        <v/>
      </c>
      <c r="P1319" s="1" t="str">
        <f t="shared" si="884"/>
        <v/>
      </c>
      <c r="Q1319" s="1" t="str">
        <f t="shared" si="885"/>
        <v/>
      </c>
      <c r="R1319" s="1" t="str">
        <f>IF(ISBLANK(A1319),"",SUM($Q$2:Q1319))</f>
        <v/>
      </c>
      <c r="S1319" s="1" t="str">
        <f>IF(ISBLANK(A1319),"",SUM($F$2:F1319))</f>
        <v/>
      </c>
      <c r="T1319" s="1" t="str">
        <f t="shared" si="886"/>
        <v/>
      </c>
      <c r="U1319" s="1" t="str">
        <f t="shared" si="887"/>
        <v/>
      </c>
      <c r="V1319" s="17">
        <f t="shared" si="888"/>
        <v>0</v>
      </c>
      <c r="W1319" s="17">
        <f t="shared" si="889"/>
        <v>0</v>
      </c>
      <c r="X1319" s="17">
        <f t="shared" si="890"/>
        <v>0</v>
      </c>
      <c r="Y1319" s="22">
        <f t="shared" si="920"/>
        <v>0</v>
      </c>
      <c r="Z1319" s="22">
        <f t="shared" si="920"/>
        <v>0</v>
      </c>
      <c r="AA1319" s="22">
        <f t="shared" si="920"/>
        <v>0</v>
      </c>
      <c r="AB1319" s="23" t="str">
        <f t="shared" si="910"/>
        <v/>
      </c>
      <c r="AC1319" s="23" t="str">
        <f t="shared" si="911"/>
        <v/>
      </c>
      <c r="AD1319" s="23" t="str">
        <f t="shared" si="912"/>
        <v/>
      </c>
      <c r="AE1319" s="23" t="str">
        <f t="shared" si="913"/>
        <v/>
      </c>
      <c r="AF1319" s="23" t="str">
        <f t="shared" si="914"/>
        <v/>
      </c>
      <c r="AG1319" s="23" t="str">
        <f t="shared" si="919"/>
        <v/>
      </c>
      <c r="AH1319" s="25" t="str">
        <f t="shared" si="891"/>
        <v/>
      </c>
      <c r="AI1319" s="25" t="str">
        <f t="shared" si="892"/>
        <v/>
      </c>
      <c r="AJ1319" s="1" t="str">
        <f t="shared" si="900"/>
        <v/>
      </c>
      <c r="AK1319" s="10" t="e">
        <f t="shared" si="901"/>
        <v>#DIV/0!</v>
      </c>
      <c r="AL1319" s="10" t="e">
        <f t="shared" si="906"/>
        <v>#DIV/0!</v>
      </c>
      <c r="AM1319">
        <f t="shared" si="902"/>
        <v>0</v>
      </c>
      <c r="AN1319">
        <f t="shared" si="893"/>
        <v>0</v>
      </c>
      <c r="AO1319">
        <f t="shared" si="894"/>
        <v>0</v>
      </c>
      <c r="AP1319">
        <f t="shared" ca="1" si="880"/>
        <v>1.2501118199584436E-7</v>
      </c>
      <c r="AQ1319">
        <f t="shared" ca="1" si="880"/>
        <v>2.2880049105933201E-6</v>
      </c>
      <c r="AR1319">
        <f t="shared" ca="1" si="907"/>
        <v>5.463763710342158E-2</v>
      </c>
      <c r="AS1319">
        <f t="shared" ca="1" si="908"/>
        <v>5.1807023740860103</v>
      </c>
      <c r="AT1319">
        <f t="shared" si="895"/>
        <v>0</v>
      </c>
      <c r="AU1319">
        <f t="shared" ca="1" si="909"/>
        <v>4.6784389868245857E-7</v>
      </c>
      <c r="AV1319" t="e">
        <f t="shared" si="904"/>
        <v>#DIV/0!</v>
      </c>
      <c r="AW1319" t="e">
        <f t="shared" si="918"/>
        <v>#DIV/0!</v>
      </c>
      <c r="AX1319" t="e">
        <f t="shared" si="917"/>
        <v>#DIV/0!</v>
      </c>
      <c r="AY1319" t="e">
        <f t="shared" si="922"/>
        <v>#DIV/0!</v>
      </c>
      <c r="AZ1319" t="e">
        <f t="shared" si="921"/>
        <v>#DIV/0!</v>
      </c>
    </row>
    <row r="1320" spans="7:52" x14ac:dyDescent="0.3">
      <c r="G1320" s="1" t="str">
        <f t="shared" si="903"/>
        <v/>
      </c>
      <c r="H1320" s="2" t="str">
        <f t="shared" si="916"/>
        <v/>
      </c>
      <c r="I1320" s="6" t="str" cm="1">
        <f t="array" ref="I1320">_xlfn.IFS(AND(G1319&lt;H1319,G1320&gt;H1320),"BUY", AND(G1319&gt;H1319,G1320&lt;H1320),"SELL",TRUE,"")</f>
        <v/>
      </c>
      <c r="J1320" s="1">
        <f t="shared" ca="1" si="882"/>
        <v>0</v>
      </c>
      <c r="K1320" s="3" t="str">
        <f t="shared" ca="1" si="896"/>
        <v/>
      </c>
      <c r="L1320" s="3" t="str">
        <f t="shared" si="897"/>
        <v/>
      </c>
      <c r="M1320" s="3" t="str">
        <f t="shared" si="898"/>
        <v/>
      </c>
      <c r="N1320" s="4">
        <f t="shared" si="883"/>
        <v>-1</v>
      </c>
      <c r="O1320" s="2" t="str">
        <f t="shared" si="899"/>
        <v/>
      </c>
      <c r="P1320" s="1" t="str">
        <f t="shared" si="884"/>
        <v/>
      </c>
      <c r="Q1320" s="1" t="str">
        <f t="shared" si="885"/>
        <v/>
      </c>
      <c r="R1320" s="1" t="str">
        <f>IF(ISBLANK(A1320),"",SUM($Q$2:Q1320))</f>
        <v/>
      </c>
      <c r="S1320" s="1" t="str">
        <f>IF(ISBLANK(A1320),"",SUM($F$2:F1320))</f>
        <v/>
      </c>
      <c r="T1320" s="1" t="str">
        <f t="shared" si="886"/>
        <v/>
      </c>
      <c r="U1320" s="1" t="str">
        <f t="shared" si="887"/>
        <v/>
      </c>
      <c r="V1320" s="17">
        <f t="shared" si="888"/>
        <v>0</v>
      </c>
      <c r="W1320" s="17">
        <f t="shared" si="889"/>
        <v>0</v>
      </c>
      <c r="X1320" s="17">
        <f t="shared" si="890"/>
        <v>0</v>
      </c>
      <c r="Y1320" s="22">
        <f t="shared" si="920"/>
        <v>0</v>
      </c>
      <c r="Z1320" s="22">
        <f t="shared" si="920"/>
        <v>0</v>
      </c>
      <c r="AA1320" s="22">
        <f t="shared" si="920"/>
        <v>0</v>
      </c>
      <c r="AB1320" s="23" t="str">
        <f t="shared" si="910"/>
        <v/>
      </c>
      <c r="AC1320" s="23" t="str">
        <f t="shared" si="911"/>
        <v/>
      </c>
      <c r="AD1320" s="23" t="str">
        <f t="shared" si="912"/>
        <v/>
      </c>
      <c r="AE1320" s="23" t="str">
        <f t="shared" si="913"/>
        <v/>
      </c>
      <c r="AF1320" s="23" t="str">
        <f t="shared" si="914"/>
        <v/>
      </c>
      <c r="AG1320" s="23" t="str">
        <f t="shared" si="919"/>
        <v/>
      </c>
      <c r="AH1320" s="25" t="str">
        <f t="shared" si="891"/>
        <v/>
      </c>
      <c r="AI1320" s="25" t="str">
        <f t="shared" si="892"/>
        <v/>
      </c>
      <c r="AJ1320" s="1" t="str">
        <f t="shared" si="900"/>
        <v/>
      </c>
      <c r="AK1320" s="10" t="e">
        <f t="shared" si="901"/>
        <v>#DIV/0!</v>
      </c>
      <c r="AL1320" s="10" t="e">
        <f t="shared" si="906"/>
        <v>#DIV/0!</v>
      </c>
      <c r="AM1320">
        <f t="shared" si="902"/>
        <v>0</v>
      </c>
      <c r="AN1320">
        <f t="shared" si="893"/>
        <v>0</v>
      </c>
      <c r="AO1320">
        <f t="shared" si="894"/>
        <v>0</v>
      </c>
      <c r="AP1320">
        <f t="shared" ca="1" si="880"/>
        <v>1.1608181185328405E-7</v>
      </c>
      <c r="AQ1320">
        <f t="shared" ca="1" si="880"/>
        <v>2.1245759884080828E-6</v>
      </c>
      <c r="AR1320">
        <f t="shared" ca="1" si="907"/>
        <v>5.463763710342158E-2</v>
      </c>
      <c r="AS1320">
        <f t="shared" ca="1" si="908"/>
        <v>5.1807023740860103</v>
      </c>
      <c r="AT1320">
        <f t="shared" si="895"/>
        <v>0</v>
      </c>
      <c r="AU1320">
        <f t="shared" ca="1" si="909"/>
        <v>4.3442647734799728E-7</v>
      </c>
      <c r="AV1320" t="e">
        <f t="shared" si="904"/>
        <v>#DIV/0!</v>
      </c>
      <c r="AW1320" t="e">
        <f t="shared" si="918"/>
        <v>#DIV/0!</v>
      </c>
      <c r="AX1320" t="e">
        <f t="shared" si="917"/>
        <v>#DIV/0!</v>
      </c>
      <c r="AY1320" t="e">
        <f t="shared" si="922"/>
        <v>#DIV/0!</v>
      </c>
      <c r="AZ1320" t="e">
        <f t="shared" si="921"/>
        <v>#DIV/0!</v>
      </c>
    </row>
    <row r="1321" spans="7:52" x14ac:dyDescent="0.3">
      <c r="G1321" s="1" t="str">
        <f t="shared" si="903"/>
        <v/>
      </c>
      <c r="H1321" s="2" t="str">
        <f t="shared" si="916"/>
        <v/>
      </c>
      <c r="I1321" s="6" t="str" cm="1">
        <f t="array" ref="I1321">_xlfn.IFS(AND(G1320&lt;H1320,G1321&gt;H1321),"BUY", AND(G1320&gt;H1320,G1321&lt;H1321),"SELL",TRUE,"")</f>
        <v/>
      </c>
      <c r="J1321" s="1">
        <f t="shared" ca="1" si="882"/>
        <v>0</v>
      </c>
      <c r="K1321" s="3" t="str">
        <f t="shared" ca="1" si="896"/>
        <v/>
      </c>
      <c r="L1321" s="3" t="str">
        <f t="shared" si="897"/>
        <v/>
      </c>
      <c r="M1321" s="3" t="str">
        <f t="shared" si="898"/>
        <v/>
      </c>
      <c r="N1321" s="4">
        <f t="shared" si="883"/>
        <v>-1</v>
      </c>
      <c r="O1321" s="2" t="str">
        <f t="shared" si="899"/>
        <v/>
      </c>
      <c r="P1321" s="1" t="str">
        <f t="shared" si="884"/>
        <v/>
      </c>
      <c r="Q1321" s="1" t="str">
        <f t="shared" si="885"/>
        <v/>
      </c>
      <c r="R1321" s="1" t="str">
        <f>IF(ISBLANK(A1321),"",SUM($Q$2:Q1321))</f>
        <v/>
      </c>
      <c r="S1321" s="1" t="str">
        <f>IF(ISBLANK(A1321),"",SUM($F$2:F1321))</f>
        <v/>
      </c>
      <c r="T1321" s="1" t="str">
        <f t="shared" si="886"/>
        <v/>
      </c>
      <c r="U1321" s="1" t="str">
        <f t="shared" si="887"/>
        <v/>
      </c>
      <c r="V1321" s="17">
        <f t="shared" si="888"/>
        <v>0</v>
      </c>
      <c r="W1321" s="17">
        <f t="shared" si="889"/>
        <v>0</v>
      </c>
      <c r="X1321" s="17">
        <f t="shared" si="890"/>
        <v>0</v>
      </c>
      <c r="Y1321" s="22">
        <f t="shared" si="920"/>
        <v>0</v>
      </c>
      <c r="Z1321" s="22">
        <f t="shared" si="920"/>
        <v>0</v>
      </c>
      <c r="AA1321" s="22">
        <f t="shared" si="920"/>
        <v>0</v>
      </c>
      <c r="AB1321" s="23" t="str">
        <f t="shared" si="910"/>
        <v/>
      </c>
      <c r="AC1321" s="23" t="str">
        <f t="shared" si="911"/>
        <v/>
      </c>
      <c r="AD1321" s="23" t="str">
        <f t="shared" si="912"/>
        <v/>
      </c>
      <c r="AE1321" s="23" t="str">
        <f t="shared" si="913"/>
        <v/>
      </c>
      <c r="AF1321" s="23" t="str">
        <f t="shared" si="914"/>
        <v/>
      </c>
      <c r="AG1321" s="23" t="str">
        <f t="shared" si="919"/>
        <v/>
      </c>
      <c r="AH1321" s="25" t="str">
        <f t="shared" si="891"/>
        <v/>
      </c>
      <c r="AI1321" s="25" t="str">
        <f t="shared" si="892"/>
        <v/>
      </c>
      <c r="AJ1321" s="1" t="str">
        <f t="shared" si="900"/>
        <v/>
      </c>
      <c r="AK1321" s="10" t="e">
        <f t="shared" si="901"/>
        <v>#DIV/0!</v>
      </c>
      <c r="AL1321" s="10" t="e">
        <f t="shared" si="906"/>
        <v>#DIV/0!</v>
      </c>
      <c r="AM1321">
        <f t="shared" si="902"/>
        <v>0</v>
      </c>
      <c r="AN1321">
        <f t="shared" si="893"/>
        <v>0</v>
      </c>
      <c r="AO1321">
        <f t="shared" si="894"/>
        <v>0</v>
      </c>
      <c r="AP1321">
        <f t="shared" ca="1" si="880"/>
        <v>1.0779025386376375E-7</v>
      </c>
      <c r="AQ1321">
        <f t="shared" ca="1" si="880"/>
        <v>1.9728205606646481E-6</v>
      </c>
      <c r="AR1321">
        <f t="shared" ca="1" si="907"/>
        <v>5.463763710342158E-2</v>
      </c>
      <c r="AS1321">
        <f t="shared" ca="1" si="908"/>
        <v>5.1807023740860103</v>
      </c>
      <c r="AT1321">
        <f t="shared" si="895"/>
        <v>0</v>
      </c>
      <c r="AU1321">
        <f t="shared" ca="1" si="909"/>
        <v>4.0339601468028315E-7</v>
      </c>
      <c r="AV1321" t="e">
        <f t="shared" si="904"/>
        <v>#DIV/0!</v>
      </c>
      <c r="AW1321" t="e">
        <f t="shared" si="918"/>
        <v>#DIV/0!</v>
      </c>
      <c r="AX1321" t="e">
        <f t="shared" si="917"/>
        <v>#DIV/0!</v>
      </c>
      <c r="AY1321" t="e">
        <f t="shared" si="922"/>
        <v>#DIV/0!</v>
      </c>
      <c r="AZ1321" t="e">
        <f t="shared" si="921"/>
        <v>#DIV/0!</v>
      </c>
    </row>
    <row r="1322" spans="7:52" x14ac:dyDescent="0.3">
      <c r="G1322" s="1" t="str">
        <f t="shared" si="903"/>
        <v/>
      </c>
      <c r="H1322" s="2" t="str">
        <f t="shared" si="916"/>
        <v/>
      </c>
      <c r="I1322" s="6" t="str" cm="1">
        <f t="array" ref="I1322">_xlfn.IFS(AND(G1321&lt;H1321,G1322&gt;H1322),"BUY", AND(G1321&gt;H1321,G1322&lt;H1322),"SELL",TRUE,"")</f>
        <v/>
      </c>
      <c r="J1322" s="1">
        <f t="shared" ca="1" si="882"/>
        <v>0</v>
      </c>
      <c r="K1322" s="3" t="str">
        <f t="shared" ca="1" si="896"/>
        <v/>
      </c>
      <c r="L1322" s="3" t="str">
        <f t="shared" si="897"/>
        <v/>
      </c>
      <c r="M1322" s="3" t="str">
        <f t="shared" si="898"/>
        <v/>
      </c>
      <c r="N1322" s="4">
        <f t="shared" si="883"/>
        <v>-1</v>
      </c>
      <c r="O1322" s="2" t="str">
        <f t="shared" si="899"/>
        <v/>
      </c>
      <c r="P1322" s="1" t="str">
        <f t="shared" si="884"/>
        <v/>
      </c>
      <c r="Q1322" s="1" t="str">
        <f t="shared" si="885"/>
        <v/>
      </c>
      <c r="R1322" s="1" t="str">
        <f>IF(ISBLANK(A1322),"",SUM($Q$2:Q1322))</f>
        <v/>
      </c>
      <c r="S1322" s="1" t="str">
        <f>IF(ISBLANK(A1322),"",SUM($F$2:F1322))</f>
        <v/>
      </c>
      <c r="T1322" s="1" t="str">
        <f t="shared" si="886"/>
        <v/>
      </c>
      <c r="U1322" s="1" t="str">
        <f t="shared" si="887"/>
        <v/>
      </c>
      <c r="V1322" s="17">
        <f t="shared" si="888"/>
        <v>0</v>
      </c>
      <c r="W1322" s="17">
        <f t="shared" si="889"/>
        <v>0</v>
      </c>
      <c r="X1322" s="17">
        <f t="shared" si="890"/>
        <v>0</v>
      </c>
      <c r="Y1322" s="22">
        <f t="shared" si="920"/>
        <v>0</v>
      </c>
      <c r="Z1322" s="22">
        <f t="shared" si="920"/>
        <v>0</v>
      </c>
      <c r="AA1322" s="22">
        <f t="shared" si="920"/>
        <v>0</v>
      </c>
      <c r="AB1322" s="23" t="str">
        <f t="shared" si="910"/>
        <v/>
      </c>
      <c r="AC1322" s="23" t="str">
        <f t="shared" si="911"/>
        <v/>
      </c>
      <c r="AD1322" s="23" t="str">
        <f t="shared" si="912"/>
        <v/>
      </c>
      <c r="AE1322" s="23" t="str">
        <f t="shared" si="913"/>
        <v/>
      </c>
      <c r="AF1322" s="23" t="str">
        <f t="shared" si="914"/>
        <v/>
      </c>
      <c r="AG1322" s="23" t="str">
        <f t="shared" si="919"/>
        <v/>
      </c>
      <c r="AH1322" s="25" t="str">
        <f t="shared" si="891"/>
        <v/>
      </c>
      <c r="AI1322" s="25" t="str">
        <f t="shared" si="892"/>
        <v/>
      </c>
      <c r="AJ1322" s="1" t="str">
        <f t="shared" si="900"/>
        <v/>
      </c>
      <c r="AK1322" s="10" t="e">
        <f t="shared" si="901"/>
        <v>#DIV/0!</v>
      </c>
      <c r="AL1322" s="10" t="e">
        <f t="shared" si="906"/>
        <v>#DIV/0!</v>
      </c>
      <c r="AM1322">
        <f t="shared" si="902"/>
        <v>0</v>
      </c>
      <c r="AN1322">
        <f t="shared" si="893"/>
        <v>0</v>
      </c>
      <c r="AO1322">
        <f t="shared" si="894"/>
        <v>0</v>
      </c>
      <c r="AP1322">
        <f t="shared" ca="1" si="880"/>
        <v>1.0009095001635205E-7</v>
      </c>
      <c r="AQ1322">
        <f t="shared" ca="1" si="880"/>
        <v>1.8319048063314589E-6</v>
      </c>
      <c r="AR1322">
        <f t="shared" ca="1" si="907"/>
        <v>5.4637637103421587E-2</v>
      </c>
      <c r="AS1322">
        <f t="shared" ca="1" si="908"/>
        <v>5.1807023740860103</v>
      </c>
      <c r="AT1322">
        <f t="shared" si="895"/>
        <v>0</v>
      </c>
      <c r="AU1322">
        <f t="shared" ca="1" si="909"/>
        <v>3.745820136316915E-7</v>
      </c>
      <c r="AV1322" t="e">
        <f t="shared" si="904"/>
        <v>#DIV/0!</v>
      </c>
      <c r="AW1322" t="e">
        <f t="shared" si="918"/>
        <v>#DIV/0!</v>
      </c>
      <c r="AX1322" t="e">
        <f t="shared" si="917"/>
        <v>#DIV/0!</v>
      </c>
      <c r="AY1322" t="e">
        <f t="shared" si="922"/>
        <v>#DIV/0!</v>
      </c>
      <c r="AZ1322" t="e">
        <f t="shared" si="921"/>
        <v>#DIV/0!</v>
      </c>
    </row>
    <row r="1323" spans="7:52" x14ac:dyDescent="0.3">
      <c r="G1323" s="1" t="str">
        <f t="shared" si="903"/>
        <v/>
      </c>
      <c r="H1323" s="2" t="str">
        <f t="shared" si="916"/>
        <v/>
      </c>
      <c r="I1323" s="6" t="str" cm="1">
        <f t="array" ref="I1323">_xlfn.IFS(AND(G1322&lt;H1322,G1323&gt;H1323),"BUY", AND(G1322&gt;H1322,G1323&lt;H1323),"SELL",TRUE,"")</f>
        <v/>
      </c>
      <c r="J1323" s="1">
        <f t="shared" ca="1" si="882"/>
        <v>0</v>
      </c>
      <c r="K1323" s="3" t="str">
        <f t="shared" ca="1" si="896"/>
        <v/>
      </c>
      <c r="L1323" s="3" t="str">
        <f t="shared" si="897"/>
        <v/>
      </c>
      <c r="M1323" s="3" t="str">
        <f t="shared" si="898"/>
        <v/>
      </c>
      <c r="N1323" s="4">
        <f t="shared" si="883"/>
        <v>-1</v>
      </c>
      <c r="O1323" s="2" t="str">
        <f t="shared" si="899"/>
        <v/>
      </c>
      <c r="P1323" s="1" t="str">
        <f t="shared" si="884"/>
        <v/>
      </c>
      <c r="Q1323" s="1" t="str">
        <f t="shared" si="885"/>
        <v/>
      </c>
      <c r="R1323" s="1" t="str">
        <f>IF(ISBLANK(A1323),"",SUM($Q$2:Q1323))</f>
        <v/>
      </c>
      <c r="S1323" s="1" t="str">
        <f>IF(ISBLANK(A1323),"",SUM($F$2:F1323))</f>
        <v/>
      </c>
      <c r="T1323" s="1" t="str">
        <f t="shared" si="886"/>
        <v/>
      </c>
      <c r="U1323" s="1" t="str">
        <f t="shared" si="887"/>
        <v/>
      </c>
      <c r="V1323" s="17">
        <f t="shared" si="888"/>
        <v>0</v>
      </c>
      <c r="W1323" s="17">
        <f t="shared" si="889"/>
        <v>0</v>
      </c>
      <c r="X1323" s="17">
        <f t="shared" si="890"/>
        <v>0</v>
      </c>
      <c r="Y1323" s="22">
        <f t="shared" si="920"/>
        <v>0</v>
      </c>
      <c r="Z1323" s="22">
        <f t="shared" si="920"/>
        <v>0</v>
      </c>
      <c r="AA1323" s="22">
        <f t="shared" si="920"/>
        <v>0</v>
      </c>
      <c r="AB1323" s="23" t="str">
        <f t="shared" si="910"/>
        <v/>
      </c>
      <c r="AC1323" s="23" t="str">
        <f t="shared" si="911"/>
        <v/>
      </c>
      <c r="AD1323" s="23" t="str">
        <f t="shared" si="912"/>
        <v/>
      </c>
      <c r="AE1323" s="23" t="str">
        <f t="shared" si="913"/>
        <v/>
      </c>
      <c r="AF1323" s="23" t="str">
        <f t="shared" si="914"/>
        <v/>
      </c>
      <c r="AG1323" s="23" t="str">
        <f t="shared" si="919"/>
        <v/>
      </c>
      <c r="AH1323" s="25" t="str">
        <f t="shared" si="891"/>
        <v/>
      </c>
      <c r="AI1323" s="25" t="str">
        <f t="shared" si="892"/>
        <v/>
      </c>
      <c r="AJ1323" s="1" t="str">
        <f t="shared" si="900"/>
        <v/>
      </c>
      <c r="AK1323" s="10" t="e">
        <f t="shared" si="901"/>
        <v>#DIV/0!</v>
      </c>
      <c r="AL1323" s="10" t="e">
        <f t="shared" si="906"/>
        <v>#DIV/0!</v>
      </c>
      <c r="AM1323">
        <f t="shared" si="902"/>
        <v>0</v>
      </c>
      <c r="AN1323">
        <f t="shared" si="893"/>
        <v>0</v>
      </c>
      <c r="AO1323">
        <f t="shared" si="894"/>
        <v>0</v>
      </c>
      <c r="AP1323">
        <f t="shared" ca="1" si="880"/>
        <v>9.2941596443755469E-8</v>
      </c>
      <c r="AQ1323">
        <f t="shared" ca="1" si="880"/>
        <v>1.701054463022069E-6</v>
      </c>
      <c r="AR1323">
        <f t="shared" ca="1" si="907"/>
        <v>5.463763710342158E-2</v>
      </c>
      <c r="AS1323">
        <f t="shared" ca="1" si="908"/>
        <v>5.1807023740860103</v>
      </c>
      <c r="AT1323">
        <f t="shared" si="895"/>
        <v>0</v>
      </c>
      <c r="AU1323">
        <f t="shared" ca="1" si="909"/>
        <v>3.4782615551514213E-7</v>
      </c>
      <c r="AV1323" t="e">
        <f t="shared" si="904"/>
        <v>#DIV/0!</v>
      </c>
      <c r="AW1323" t="e">
        <f t="shared" si="918"/>
        <v>#DIV/0!</v>
      </c>
      <c r="AX1323" t="e">
        <f t="shared" si="917"/>
        <v>#DIV/0!</v>
      </c>
      <c r="AY1323" t="e">
        <f t="shared" si="922"/>
        <v>#DIV/0!</v>
      </c>
      <c r="AZ1323" t="e">
        <f t="shared" si="921"/>
        <v>#DIV/0!</v>
      </c>
    </row>
    <row r="1324" spans="7:52" x14ac:dyDescent="0.3">
      <c r="G1324" s="1" t="str">
        <f t="shared" si="903"/>
        <v/>
      </c>
      <c r="H1324" s="2" t="str">
        <f t="shared" si="916"/>
        <v/>
      </c>
      <c r="I1324" s="6" t="str" cm="1">
        <f t="array" ref="I1324">_xlfn.IFS(AND(G1323&lt;H1323,G1324&gt;H1324),"BUY", AND(G1323&gt;H1323,G1324&lt;H1324),"SELL",TRUE,"")</f>
        <v/>
      </c>
      <c r="J1324" s="1">
        <f t="shared" ca="1" si="882"/>
        <v>0</v>
      </c>
      <c r="K1324" s="3" t="str">
        <f t="shared" ca="1" si="896"/>
        <v/>
      </c>
      <c r="L1324" s="3" t="str">
        <f t="shared" si="897"/>
        <v/>
      </c>
      <c r="M1324" s="3" t="str">
        <f t="shared" si="898"/>
        <v/>
      </c>
      <c r="N1324" s="4">
        <f t="shared" si="883"/>
        <v>-1</v>
      </c>
      <c r="O1324" s="2" t="str">
        <f t="shared" si="899"/>
        <v/>
      </c>
      <c r="P1324" s="1" t="str">
        <f t="shared" si="884"/>
        <v/>
      </c>
      <c r="Q1324" s="1" t="str">
        <f t="shared" si="885"/>
        <v/>
      </c>
      <c r="R1324" s="1" t="str">
        <f>IF(ISBLANK(A1324),"",SUM($Q$2:Q1324))</f>
        <v/>
      </c>
      <c r="S1324" s="1" t="str">
        <f>IF(ISBLANK(A1324),"",SUM($F$2:F1324))</f>
        <v/>
      </c>
      <c r="T1324" s="1" t="str">
        <f t="shared" si="886"/>
        <v/>
      </c>
      <c r="U1324" s="1" t="str">
        <f t="shared" si="887"/>
        <v/>
      </c>
      <c r="V1324" s="17">
        <f t="shared" si="888"/>
        <v>0</v>
      </c>
      <c r="W1324" s="17">
        <f t="shared" si="889"/>
        <v>0</v>
      </c>
      <c r="X1324" s="17">
        <f t="shared" si="890"/>
        <v>0</v>
      </c>
      <c r="Y1324" s="22">
        <f t="shared" si="920"/>
        <v>0</v>
      </c>
      <c r="Z1324" s="22">
        <f t="shared" si="920"/>
        <v>0</v>
      </c>
      <c r="AA1324" s="22">
        <f t="shared" si="920"/>
        <v>0</v>
      </c>
      <c r="AB1324" s="23" t="str">
        <f t="shared" si="910"/>
        <v/>
      </c>
      <c r="AC1324" s="23" t="str">
        <f t="shared" si="911"/>
        <v/>
      </c>
      <c r="AD1324" s="23" t="str">
        <f t="shared" si="912"/>
        <v/>
      </c>
      <c r="AE1324" s="23" t="str">
        <f t="shared" si="913"/>
        <v/>
      </c>
      <c r="AF1324" s="23" t="str">
        <f t="shared" si="914"/>
        <v/>
      </c>
      <c r="AG1324" s="23" t="str">
        <f t="shared" si="919"/>
        <v/>
      </c>
      <c r="AH1324" s="25" t="str">
        <f t="shared" si="891"/>
        <v/>
      </c>
      <c r="AI1324" s="25" t="str">
        <f t="shared" si="892"/>
        <v/>
      </c>
      <c r="AJ1324" s="1" t="str">
        <f t="shared" si="900"/>
        <v/>
      </c>
      <c r="AK1324" s="10" t="e">
        <f t="shared" si="901"/>
        <v>#DIV/0!</v>
      </c>
      <c r="AL1324" s="10" t="e">
        <f t="shared" si="906"/>
        <v>#DIV/0!</v>
      </c>
      <c r="AM1324">
        <f t="shared" si="902"/>
        <v>0</v>
      </c>
      <c r="AN1324">
        <f t="shared" si="893"/>
        <v>0</v>
      </c>
      <c r="AO1324">
        <f t="shared" si="894"/>
        <v>0</v>
      </c>
      <c r="AP1324">
        <f t="shared" ca="1" si="880"/>
        <v>8.6302910983487222E-8</v>
      </c>
      <c r="AQ1324">
        <f t="shared" ca="1" si="880"/>
        <v>1.579550572806207E-6</v>
      </c>
      <c r="AR1324">
        <f t="shared" ca="1" si="907"/>
        <v>5.463763710342158E-2</v>
      </c>
      <c r="AS1324">
        <f t="shared" ca="1" si="908"/>
        <v>5.1807023740860103</v>
      </c>
      <c r="AT1324">
        <f t="shared" si="895"/>
        <v>0</v>
      </c>
      <c r="AU1324">
        <f t="shared" ca="1" si="909"/>
        <v>3.2298143012120342E-7</v>
      </c>
      <c r="AV1324" t="e">
        <f t="shared" si="904"/>
        <v>#DIV/0!</v>
      </c>
      <c r="AW1324" t="e">
        <f t="shared" si="918"/>
        <v>#DIV/0!</v>
      </c>
      <c r="AX1324" t="e">
        <f t="shared" si="917"/>
        <v>#DIV/0!</v>
      </c>
      <c r="AY1324" t="e">
        <f t="shared" si="922"/>
        <v>#DIV/0!</v>
      </c>
      <c r="AZ1324" t="e">
        <f t="shared" si="921"/>
        <v>#DIV/0!</v>
      </c>
    </row>
    <row r="1325" spans="7:52" x14ac:dyDescent="0.3">
      <c r="G1325" s="1" t="str">
        <f t="shared" si="903"/>
        <v/>
      </c>
      <c r="H1325" s="2" t="str">
        <f t="shared" si="916"/>
        <v/>
      </c>
      <c r="I1325" s="6" t="str" cm="1">
        <f t="array" ref="I1325">_xlfn.IFS(AND(G1324&lt;H1324,G1325&gt;H1325),"BUY", AND(G1324&gt;H1324,G1325&lt;H1325),"SELL",TRUE,"")</f>
        <v/>
      </c>
      <c r="J1325" s="1">
        <f t="shared" ca="1" si="882"/>
        <v>0</v>
      </c>
      <c r="K1325" s="3" t="str">
        <f t="shared" ca="1" si="896"/>
        <v/>
      </c>
      <c r="L1325" s="3" t="str">
        <f t="shared" si="897"/>
        <v/>
      </c>
      <c r="M1325" s="3" t="str">
        <f t="shared" si="898"/>
        <v/>
      </c>
      <c r="N1325" s="4">
        <f t="shared" si="883"/>
        <v>-1</v>
      </c>
      <c r="O1325" s="2" t="str">
        <f t="shared" si="899"/>
        <v/>
      </c>
      <c r="P1325" s="1" t="str">
        <f t="shared" si="884"/>
        <v/>
      </c>
      <c r="Q1325" s="1" t="str">
        <f t="shared" si="885"/>
        <v/>
      </c>
      <c r="R1325" s="1" t="str">
        <f>IF(ISBLANK(A1325),"",SUM($Q$2:Q1325))</f>
        <v/>
      </c>
      <c r="S1325" s="1" t="str">
        <f>IF(ISBLANK(A1325),"",SUM($F$2:F1325))</f>
        <v/>
      </c>
      <c r="T1325" s="1" t="str">
        <f t="shared" si="886"/>
        <v/>
      </c>
      <c r="U1325" s="1" t="str">
        <f t="shared" si="887"/>
        <v/>
      </c>
      <c r="V1325" s="17">
        <f t="shared" si="888"/>
        <v>0</v>
      </c>
      <c r="W1325" s="17">
        <f t="shared" si="889"/>
        <v>0</v>
      </c>
      <c r="X1325" s="17">
        <f t="shared" si="890"/>
        <v>0</v>
      </c>
      <c r="Y1325" s="22">
        <f t="shared" si="920"/>
        <v>0</v>
      </c>
      <c r="Z1325" s="22">
        <f t="shared" si="920"/>
        <v>0</v>
      </c>
      <c r="AA1325" s="22">
        <f t="shared" si="920"/>
        <v>0</v>
      </c>
      <c r="AB1325" s="23" t="str">
        <f t="shared" si="910"/>
        <v/>
      </c>
      <c r="AC1325" s="23" t="str">
        <f t="shared" si="911"/>
        <v/>
      </c>
      <c r="AD1325" s="23" t="str">
        <f t="shared" si="912"/>
        <v/>
      </c>
      <c r="AE1325" s="23" t="str">
        <f t="shared" si="913"/>
        <v/>
      </c>
      <c r="AF1325" s="23" t="str">
        <f t="shared" si="914"/>
        <v/>
      </c>
      <c r="AG1325" s="23" t="str">
        <f t="shared" si="919"/>
        <v/>
      </c>
      <c r="AH1325" s="25" t="str">
        <f t="shared" si="891"/>
        <v/>
      </c>
      <c r="AI1325" s="25" t="str">
        <f t="shared" si="892"/>
        <v/>
      </c>
      <c r="AJ1325" s="1" t="str">
        <f t="shared" si="900"/>
        <v/>
      </c>
      <c r="AK1325" s="10" t="e">
        <f t="shared" si="901"/>
        <v>#DIV/0!</v>
      </c>
      <c r="AL1325" s="10" t="e">
        <f t="shared" si="906"/>
        <v>#DIV/0!</v>
      </c>
      <c r="AM1325">
        <f t="shared" si="902"/>
        <v>0</v>
      </c>
      <c r="AN1325">
        <f t="shared" si="893"/>
        <v>0</v>
      </c>
      <c r="AO1325">
        <f t="shared" si="894"/>
        <v>0</v>
      </c>
      <c r="AP1325">
        <f t="shared" ca="1" si="880"/>
        <v>8.0138417341809561E-8</v>
      </c>
      <c r="AQ1325">
        <f t="shared" ca="1" si="880"/>
        <v>1.4667255318914781E-6</v>
      </c>
      <c r="AR1325">
        <f t="shared" ca="1" si="907"/>
        <v>5.4637637103421573E-2</v>
      </c>
      <c r="AS1325">
        <f t="shared" ca="1" si="908"/>
        <v>5.1807023740860103</v>
      </c>
      <c r="AT1325">
        <f t="shared" si="895"/>
        <v>0</v>
      </c>
      <c r="AU1325">
        <f t="shared" ca="1" si="909"/>
        <v>2.9991132796968886E-7</v>
      </c>
      <c r="AV1325" t="e">
        <f t="shared" si="904"/>
        <v>#DIV/0!</v>
      </c>
      <c r="AW1325" t="e">
        <f t="shared" si="918"/>
        <v>#DIV/0!</v>
      </c>
      <c r="AX1325" t="e">
        <f t="shared" si="917"/>
        <v>#DIV/0!</v>
      </c>
      <c r="AY1325" t="e">
        <f t="shared" si="922"/>
        <v>#DIV/0!</v>
      </c>
      <c r="AZ1325" t="e">
        <f t="shared" si="921"/>
        <v>#DIV/0!</v>
      </c>
    </row>
    <row r="1326" spans="7:52" x14ac:dyDescent="0.3">
      <c r="G1326" s="1" t="str">
        <f t="shared" si="903"/>
        <v/>
      </c>
      <c r="H1326" s="2" t="str">
        <f t="shared" si="916"/>
        <v/>
      </c>
      <c r="I1326" s="6" t="str" cm="1">
        <f t="array" ref="I1326">_xlfn.IFS(AND(G1325&lt;H1325,G1326&gt;H1326),"BUY", AND(G1325&gt;H1325,G1326&lt;H1326),"SELL",TRUE,"")</f>
        <v/>
      </c>
      <c r="J1326" s="1">
        <f t="shared" ca="1" si="882"/>
        <v>0</v>
      </c>
      <c r="K1326" s="3" t="str">
        <f t="shared" ca="1" si="896"/>
        <v/>
      </c>
      <c r="L1326" s="3" t="str">
        <f t="shared" si="897"/>
        <v/>
      </c>
      <c r="M1326" s="3" t="str">
        <f t="shared" si="898"/>
        <v/>
      </c>
      <c r="N1326" s="4">
        <f t="shared" si="883"/>
        <v>-1</v>
      </c>
      <c r="O1326" s="2" t="str">
        <f t="shared" si="899"/>
        <v/>
      </c>
      <c r="P1326" s="1" t="str">
        <f t="shared" si="884"/>
        <v/>
      </c>
      <c r="Q1326" s="1" t="str">
        <f t="shared" si="885"/>
        <v/>
      </c>
      <c r="R1326" s="1" t="str">
        <f>IF(ISBLANK(A1326),"",SUM($Q$2:Q1326))</f>
        <v/>
      </c>
      <c r="S1326" s="1" t="str">
        <f>IF(ISBLANK(A1326),"",SUM($F$2:F1326))</f>
        <v/>
      </c>
      <c r="T1326" s="1" t="str">
        <f t="shared" si="886"/>
        <v/>
      </c>
      <c r="U1326" s="1" t="str">
        <f t="shared" si="887"/>
        <v/>
      </c>
      <c r="V1326" s="17">
        <f t="shared" si="888"/>
        <v>0</v>
      </c>
      <c r="W1326" s="17">
        <f t="shared" si="889"/>
        <v>0</v>
      </c>
      <c r="X1326" s="17">
        <f t="shared" si="890"/>
        <v>0</v>
      </c>
      <c r="Y1326" s="22">
        <f t="shared" si="920"/>
        <v>0</v>
      </c>
      <c r="Z1326" s="22">
        <f t="shared" si="920"/>
        <v>0</v>
      </c>
      <c r="AA1326" s="22">
        <f t="shared" si="920"/>
        <v>0</v>
      </c>
      <c r="AB1326" s="23" t="str">
        <f t="shared" si="910"/>
        <v/>
      </c>
      <c r="AC1326" s="23" t="str">
        <f t="shared" si="911"/>
        <v/>
      </c>
      <c r="AD1326" s="23" t="str">
        <f t="shared" si="912"/>
        <v/>
      </c>
      <c r="AE1326" s="23" t="str">
        <f t="shared" si="913"/>
        <v/>
      </c>
      <c r="AF1326" s="23" t="str">
        <f t="shared" si="914"/>
        <v/>
      </c>
      <c r="AG1326" s="23" t="str">
        <f t="shared" si="919"/>
        <v/>
      </c>
      <c r="AH1326" s="25" t="str">
        <f t="shared" si="891"/>
        <v/>
      </c>
      <c r="AI1326" s="25" t="str">
        <f t="shared" si="892"/>
        <v/>
      </c>
      <c r="AJ1326" s="1" t="str">
        <f t="shared" si="900"/>
        <v/>
      </c>
      <c r="AK1326" s="10" t="e">
        <f t="shared" si="901"/>
        <v>#DIV/0!</v>
      </c>
      <c r="AL1326" s="10" t="e">
        <f t="shared" si="906"/>
        <v>#DIV/0!</v>
      </c>
      <c r="AM1326">
        <f t="shared" si="902"/>
        <v>0</v>
      </c>
      <c r="AN1326">
        <f t="shared" si="893"/>
        <v>0</v>
      </c>
      <c r="AO1326">
        <f t="shared" si="894"/>
        <v>0</v>
      </c>
      <c r="AP1326">
        <f t="shared" ca="1" si="880"/>
        <v>7.4414244674537446E-8</v>
      </c>
      <c r="AQ1326">
        <f t="shared" ca="1" si="880"/>
        <v>1.3619594224706583E-6</v>
      </c>
      <c r="AR1326">
        <f t="shared" ca="1" si="907"/>
        <v>5.4637637103421566E-2</v>
      </c>
      <c r="AS1326">
        <f t="shared" ca="1" si="908"/>
        <v>5.1807023740860103</v>
      </c>
      <c r="AT1326">
        <f t="shared" si="895"/>
        <v>0</v>
      </c>
      <c r="AU1326">
        <f t="shared" ca="1" si="909"/>
        <v>2.7848909025756825E-7</v>
      </c>
      <c r="AV1326" t="e">
        <f t="shared" si="904"/>
        <v>#DIV/0!</v>
      </c>
      <c r="AW1326" t="e">
        <f t="shared" si="918"/>
        <v>#DIV/0!</v>
      </c>
      <c r="AX1326" t="e">
        <f t="shared" si="917"/>
        <v>#DIV/0!</v>
      </c>
      <c r="AY1326" t="e">
        <f t="shared" si="922"/>
        <v>#DIV/0!</v>
      </c>
      <c r="AZ1326" t="e">
        <f t="shared" si="921"/>
        <v>#DIV/0!</v>
      </c>
    </row>
    <row r="1327" spans="7:52" x14ac:dyDescent="0.3">
      <c r="G1327" s="1" t="str">
        <f t="shared" si="903"/>
        <v/>
      </c>
      <c r="H1327" s="2" t="str">
        <f t="shared" si="916"/>
        <v/>
      </c>
      <c r="I1327" s="6" t="str" cm="1">
        <f t="array" ref="I1327">_xlfn.IFS(AND(G1326&lt;H1326,G1327&gt;H1327),"BUY", AND(G1326&gt;H1326,G1327&lt;H1327),"SELL",TRUE,"")</f>
        <v/>
      </c>
      <c r="J1327" s="1">
        <f t="shared" ca="1" si="882"/>
        <v>0</v>
      </c>
      <c r="K1327" s="3" t="str">
        <f t="shared" ca="1" si="896"/>
        <v/>
      </c>
      <c r="L1327" s="3" t="str">
        <f t="shared" si="897"/>
        <v/>
      </c>
      <c r="M1327" s="3" t="str">
        <f t="shared" si="898"/>
        <v/>
      </c>
      <c r="N1327" s="4">
        <f t="shared" si="883"/>
        <v>-1</v>
      </c>
      <c r="O1327" s="2" t="str">
        <f t="shared" si="899"/>
        <v/>
      </c>
      <c r="P1327" s="1" t="str">
        <f t="shared" si="884"/>
        <v/>
      </c>
      <c r="Q1327" s="1" t="str">
        <f t="shared" si="885"/>
        <v/>
      </c>
      <c r="R1327" s="1" t="str">
        <f>IF(ISBLANK(A1327),"",SUM($Q$2:Q1327))</f>
        <v/>
      </c>
      <c r="S1327" s="1" t="str">
        <f>IF(ISBLANK(A1327),"",SUM($F$2:F1327))</f>
        <v/>
      </c>
      <c r="T1327" s="1" t="str">
        <f t="shared" si="886"/>
        <v/>
      </c>
      <c r="U1327" s="1" t="str">
        <f t="shared" si="887"/>
        <v/>
      </c>
      <c r="V1327" s="17">
        <f t="shared" si="888"/>
        <v>0</v>
      </c>
      <c r="W1327" s="17">
        <f t="shared" si="889"/>
        <v>0</v>
      </c>
      <c r="X1327" s="17">
        <f t="shared" si="890"/>
        <v>0</v>
      </c>
      <c r="Y1327" s="22">
        <f t="shared" ref="Y1327:AA1342" si="923">SUM(V1314:V1327)</f>
        <v>0</v>
      </c>
      <c r="Z1327" s="22">
        <f t="shared" si="923"/>
        <v>0</v>
      </c>
      <c r="AA1327" s="22">
        <f t="shared" si="923"/>
        <v>0</v>
      </c>
      <c r="AB1327" s="23" t="str">
        <f t="shared" si="910"/>
        <v/>
      </c>
      <c r="AC1327" s="23" t="str">
        <f t="shared" si="911"/>
        <v/>
      </c>
      <c r="AD1327" s="23" t="str">
        <f t="shared" si="912"/>
        <v/>
      </c>
      <c r="AE1327" s="23" t="str">
        <f t="shared" si="913"/>
        <v/>
      </c>
      <c r="AF1327" s="23" t="str">
        <f t="shared" si="914"/>
        <v/>
      </c>
      <c r="AG1327" s="23" t="str">
        <f t="shared" si="919"/>
        <v/>
      </c>
      <c r="AH1327" s="25" t="str">
        <f t="shared" si="891"/>
        <v/>
      </c>
      <c r="AI1327" s="25" t="str">
        <f t="shared" si="892"/>
        <v/>
      </c>
      <c r="AJ1327" s="1" t="str">
        <f t="shared" si="900"/>
        <v/>
      </c>
      <c r="AK1327" s="10" t="e">
        <f t="shared" si="901"/>
        <v>#DIV/0!</v>
      </c>
      <c r="AL1327" s="10" t="e">
        <f t="shared" si="906"/>
        <v>#DIV/0!</v>
      </c>
      <c r="AM1327">
        <f t="shared" si="902"/>
        <v>0</v>
      </c>
      <c r="AN1327">
        <f t="shared" si="893"/>
        <v>0</v>
      </c>
      <c r="AO1327">
        <f t="shared" si="894"/>
        <v>0</v>
      </c>
      <c r="AP1327">
        <f t="shared" ca="1" si="880"/>
        <v>6.9098941483499059E-8</v>
      </c>
      <c r="AQ1327">
        <f t="shared" ca="1" si="880"/>
        <v>1.264676606579897E-6</v>
      </c>
      <c r="AR1327">
        <f t="shared" ca="1" si="907"/>
        <v>5.4637637103421566E-2</v>
      </c>
      <c r="AS1327">
        <f t="shared" ca="1" si="908"/>
        <v>5.1807023740860103</v>
      </c>
      <c r="AT1327">
        <f t="shared" si="895"/>
        <v>0</v>
      </c>
      <c r="AU1327">
        <f t="shared" ca="1" si="909"/>
        <v>2.5859701238202765E-7</v>
      </c>
      <c r="AV1327" t="e">
        <f t="shared" si="904"/>
        <v>#DIV/0!</v>
      </c>
      <c r="AW1327" t="e">
        <f t="shared" si="918"/>
        <v>#DIV/0!</v>
      </c>
      <c r="AX1327" t="e">
        <f t="shared" si="917"/>
        <v>#DIV/0!</v>
      </c>
      <c r="AY1327" t="e">
        <f t="shared" si="922"/>
        <v>#DIV/0!</v>
      </c>
      <c r="AZ1327" t="e">
        <f t="shared" si="921"/>
        <v>#DIV/0!</v>
      </c>
    </row>
    <row r="1328" spans="7:52" x14ac:dyDescent="0.3">
      <c r="G1328" s="1" t="str">
        <f t="shared" si="903"/>
        <v/>
      </c>
      <c r="H1328" s="2" t="str">
        <f t="shared" si="916"/>
        <v/>
      </c>
      <c r="I1328" s="6" t="str" cm="1">
        <f t="array" ref="I1328">_xlfn.IFS(AND(G1327&lt;H1327,G1328&gt;H1328),"BUY", AND(G1327&gt;H1327,G1328&lt;H1328),"SELL",TRUE,"")</f>
        <v/>
      </c>
      <c r="J1328" s="1">
        <f t="shared" ca="1" si="882"/>
        <v>0</v>
      </c>
      <c r="K1328" s="3" t="str">
        <f t="shared" ca="1" si="896"/>
        <v/>
      </c>
      <c r="L1328" s="3" t="str">
        <f t="shared" si="897"/>
        <v/>
      </c>
      <c r="M1328" s="3" t="str">
        <f t="shared" si="898"/>
        <v/>
      </c>
      <c r="N1328" s="4">
        <f t="shared" si="883"/>
        <v>-1</v>
      </c>
      <c r="O1328" s="2" t="str">
        <f t="shared" si="899"/>
        <v/>
      </c>
      <c r="P1328" s="1" t="str">
        <f t="shared" si="884"/>
        <v/>
      </c>
      <c r="Q1328" s="1" t="str">
        <f t="shared" si="885"/>
        <v/>
      </c>
      <c r="R1328" s="1" t="str">
        <f>IF(ISBLANK(A1328),"",SUM($Q$2:Q1328))</f>
        <v/>
      </c>
      <c r="S1328" s="1" t="str">
        <f>IF(ISBLANK(A1328),"",SUM($F$2:F1328))</f>
        <v/>
      </c>
      <c r="T1328" s="1" t="str">
        <f t="shared" si="886"/>
        <v/>
      </c>
      <c r="U1328" s="1" t="str">
        <f t="shared" si="887"/>
        <v/>
      </c>
      <c r="V1328" s="17">
        <f t="shared" si="888"/>
        <v>0</v>
      </c>
      <c r="W1328" s="17">
        <f t="shared" si="889"/>
        <v>0</v>
      </c>
      <c r="X1328" s="17">
        <f t="shared" si="890"/>
        <v>0</v>
      </c>
      <c r="Y1328" s="22">
        <f t="shared" si="923"/>
        <v>0</v>
      </c>
      <c r="Z1328" s="22">
        <f t="shared" si="923"/>
        <v>0</v>
      </c>
      <c r="AA1328" s="22">
        <f t="shared" si="923"/>
        <v>0</v>
      </c>
      <c r="AB1328" s="23" t="str">
        <f t="shared" si="910"/>
        <v/>
      </c>
      <c r="AC1328" s="23" t="str">
        <f t="shared" si="911"/>
        <v/>
      </c>
      <c r="AD1328" s="23" t="str">
        <f t="shared" si="912"/>
        <v/>
      </c>
      <c r="AE1328" s="23" t="str">
        <f t="shared" si="913"/>
        <v/>
      </c>
      <c r="AF1328" s="23" t="str">
        <f t="shared" si="914"/>
        <v/>
      </c>
      <c r="AG1328" s="23" t="str">
        <f t="shared" si="919"/>
        <v/>
      </c>
      <c r="AH1328" s="25" t="str">
        <f t="shared" si="891"/>
        <v/>
      </c>
      <c r="AI1328" s="25" t="str">
        <f t="shared" si="892"/>
        <v/>
      </c>
      <c r="AJ1328" s="1" t="str">
        <f t="shared" si="900"/>
        <v/>
      </c>
      <c r="AK1328" s="10" t="e">
        <f t="shared" si="901"/>
        <v>#DIV/0!</v>
      </c>
      <c r="AL1328" s="10" t="e">
        <f t="shared" si="906"/>
        <v>#DIV/0!</v>
      </c>
      <c r="AM1328">
        <f t="shared" si="902"/>
        <v>0</v>
      </c>
      <c r="AN1328">
        <f t="shared" si="893"/>
        <v>0</v>
      </c>
      <c r="AO1328">
        <f t="shared" si="894"/>
        <v>0</v>
      </c>
      <c r="AP1328">
        <f t="shared" ca="1" si="880"/>
        <v>6.4163302806106275E-8</v>
      </c>
      <c r="AQ1328">
        <f t="shared" ca="1" si="880"/>
        <v>1.1743425632527615E-6</v>
      </c>
      <c r="AR1328">
        <f t="shared" ca="1" si="907"/>
        <v>5.4637637103421573E-2</v>
      </c>
      <c r="AS1328">
        <f t="shared" ca="1" si="908"/>
        <v>5.1807023740860103</v>
      </c>
      <c r="AT1328">
        <f t="shared" si="895"/>
        <v>0</v>
      </c>
      <c r="AU1328">
        <f t="shared" ca="1" si="909"/>
        <v>2.4012579721188282E-7</v>
      </c>
      <c r="AV1328" t="e">
        <f t="shared" si="904"/>
        <v>#DIV/0!</v>
      </c>
      <c r="AW1328" t="e">
        <f t="shared" si="918"/>
        <v>#DIV/0!</v>
      </c>
      <c r="AX1328" t="e">
        <f t="shared" si="917"/>
        <v>#DIV/0!</v>
      </c>
      <c r="AY1328" t="e">
        <f t="shared" si="922"/>
        <v>#DIV/0!</v>
      </c>
      <c r="AZ1328" t="e">
        <f t="shared" si="921"/>
        <v>#DIV/0!</v>
      </c>
    </row>
    <row r="1329" spans="7:52" x14ac:dyDescent="0.3">
      <c r="G1329" s="1" t="str">
        <f t="shared" si="903"/>
        <v/>
      </c>
      <c r="H1329" s="2" t="str">
        <f t="shared" si="916"/>
        <v/>
      </c>
      <c r="I1329" s="6" t="str" cm="1">
        <f t="array" ref="I1329">_xlfn.IFS(AND(G1328&lt;H1328,G1329&gt;H1329),"BUY", AND(G1328&gt;H1328,G1329&lt;H1329),"SELL",TRUE,"")</f>
        <v/>
      </c>
      <c r="J1329" s="1">
        <f t="shared" ca="1" si="882"/>
        <v>0</v>
      </c>
      <c r="K1329" s="3" t="str">
        <f t="shared" ca="1" si="896"/>
        <v/>
      </c>
      <c r="L1329" s="3" t="str">
        <f t="shared" si="897"/>
        <v/>
      </c>
      <c r="M1329" s="3" t="str">
        <f t="shared" si="898"/>
        <v/>
      </c>
      <c r="N1329" s="4">
        <f t="shared" si="883"/>
        <v>-1</v>
      </c>
      <c r="O1329" s="2" t="str">
        <f t="shared" si="899"/>
        <v/>
      </c>
      <c r="P1329" s="1" t="str">
        <f t="shared" si="884"/>
        <v/>
      </c>
      <c r="Q1329" s="1" t="str">
        <f t="shared" si="885"/>
        <v/>
      </c>
      <c r="R1329" s="1" t="str">
        <f>IF(ISBLANK(A1329),"",SUM($Q$2:Q1329))</f>
        <v/>
      </c>
      <c r="S1329" s="1" t="str">
        <f>IF(ISBLANK(A1329),"",SUM($F$2:F1329))</f>
        <v/>
      </c>
      <c r="T1329" s="1" t="str">
        <f t="shared" si="886"/>
        <v/>
      </c>
      <c r="U1329" s="1" t="str">
        <f t="shared" si="887"/>
        <v/>
      </c>
      <c r="V1329" s="17">
        <f t="shared" si="888"/>
        <v>0</v>
      </c>
      <c r="W1329" s="17">
        <f t="shared" si="889"/>
        <v>0</v>
      </c>
      <c r="X1329" s="17">
        <f t="shared" si="890"/>
        <v>0</v>
      </c>
      <c r="Y1329" s="22">
        <f t="shared" si="923"/>
        <v>0</v>
      </c>
      <c r="Z1329" s="22">
        <f t="shared" si="923"/>
        <v>0</v>
      </c>
      <c r="AA1329" s="22">
        <f t="shared" si="923"/>
        <v>0</v>
      </c>
      <c r="AB1329" s="23" t="str">
        <f t="shared" si="910"/>
        <v/>
      </c>
      <c r="AC1329" s="23" t="str">
        <f t="shared" si="911"/>
        <v/>
      </c>
      <c r="AD1329" s="23" t="str">
        <f t="shared" si="912"/>
        <v/>
      </c>
      <c r="AE1329" s="23" t="str">
        <f t="shared" si="913"/>
        <v/>
      </c>
      <c r="AF1329" s="23" t="str">
        <f t="shared" si="914"/>
        <v/>
      </c>
      <c r="AG1329" s="23" t="str">
        <f t="shared" si="919"/>
        <v/>
      </c>
      <c r="AH1329" s="25" t="str">
        <f t="shared" si="891"/>
        <v/>
      </c>
      <c r="AI1329" s="25" t="str">
        <f t="shared" si="892"/>
        <v/>
      </c>
      <c r="AJ1329" s="1" t="str">
        <f t="shared" si="900"/>
        <v/>
      </c>
      <c r="AK1329" s="10" t="e">
        <f t="shared" si="901"/>
        <v>#DIV/0!</v>
      </c>
      <c r="AL1329" s="10" t="e">
        <f t="shared" si="906"/>
        <v>#DIV/0!</v>
      </c>
      <c r="AM1329">
        <f t="shared" si="902"/>
        <v>0</v>
      </c>
      <c r="AN1329">
        <f t="shared" si="893"/>
        <v>0</v>
      </c>
      <c r="AO1329">
        <f t="shared" si="894"/>
        <v>0</v>
      </c>
      <c r="AP1329">
        <f t="shared" ref="AP1329:AQ1392" ca="1" si="924">(AP1328*13+AN1329 )/14</f>
        <v>5.9580209748527256E-8</v>
      </c>
      <c r="AQ1329">
        <f t="shared" ca="1" si="924"/>
        <v>1.0904609515918498E-6</v>
      </c>
      <c r="AR1329">
        <f t="shared" ca="1" si="907"/>
        <v>5.463763710342158E-2</v>
      </c>
      <c r="AS1329">
        <f t="shared" ca="1" si="908"/>
        <v>5.1807023740860103</v>
      </c>
      <c r="AT1329">
        <f t="shared" si="895"/>
        <v>0</v>
      </c>
      <c r="AU1329">
        <f t="shared" ca="1" si="909"/>
        <v>2.2297395455389119E-7</v>
      </c>
      <c r="AV1329" t="e">
        <f t="shared" si="904"/>
        <v>#DIV/0!</v>
      </c>
      <c r="AW1329" t="e">
        <f t="shared" si="918"/>
        <v>#DIV/0!</v>
      </c>
      <c r="AX1329" t="e">
        <f t="shared" si="917"/>
        <v>#DIV/0!</v>
      </c>
      <c r="AY1329" t="e">
        <f t="shared" si="922"/>
        <v>#DIV/0!</v>
      </c>
      <c r="AZ1329" t="e">
        <f t="shared" si="921"/>
        <v>#DIV/0!</v>
      </c>
    </row>
    <row r="1330" spans="7:52" x14ac:dyDescent="0.3">
      <c r="G1330" s="1" t="str">
        <f t="shared" si="903"/>
        <v/>
      </c>
      <c r="H1330" s="2" t="str">
        <f t="shared" si="916"/>
        <v/>
      </c>
      <c r="I1330" s="6" t="str" cm="1">
        <f t="array" ref="I1330">_xlfn.IFS(AND(G1329&lt;H1329,G1330&gt;H1330),"BUY", AND(G1329&gt;H1329,G1330&lt;H1330),"SELL",TRUE,"")</f>
        <v/>
      </c>
      <c r="J1330" s="1">
        <f t="shared" ca="1" si="882"/>
        <v>0</v>
      </c>
      <c r="K1330" s="3" t="str">
        <f t="shared" ca="1" si="896"/>
        <v/>
      </c>
      <c r="L1330" s="3" t="str">
        <f t="shared" si="897"/>
        <v/>
      </c>
      <c r="M1330" s="3" t="str">
        <f t="shared" si="898"/>
        <v/>
      </c>
      <c r="N1330" s="4">
        <f t="shared" si="883"/>
        <v>-1</v>
      </c>
      <c r="O1330" s="2" t="str">
        <f t="shared" si="899"/>
        <v/>
      </c>
      <c r="P1330" s="1" t="str">
        <f t="shared" si="884"/>
        <v/>
      </c>
      <c r="Q1330" s="1" t="str">
        <f t="shared" si="885"/>
        <v/>
      </c>
      <c r="R1330" s="1" t="str">
        <f>IF(ISBLANK(A1330),"",SUM($Q$2:Q1330))</f>
        <v/>
      </c>
      <c r="S1330" s="1" t="str">
        <f>IF(ISBLANK(A1330),"",SUM($F$2:F1330))</f>
        <v/>
      </c>
      <c r="T1330" s="1" t="str">
        <f t="shared" si="886"/>
        <v/>
      </c>
      <c r="U1330" s="1" t="str">
        <f t="shared" si="887"/>
        <v/>
      </c>
      <c r="V1330" s="17">
        <f t="shared" si="888"/>
        <v>0</v>
      </c>
      <c r="W1330" s="17">
        <f t="shared" si="889"/>
        <v>0</v>
      </c>
      <c r="X1330" s="17">
        <f t="shared" si="890"/>
        <v>0</v>
      </c>
      <c r="Y1330" s="22">
        <f t="shared" si="923"/>
        <v>0</v>
      </c>
      <c r="Z1330" s="22">
        <f t="shared" si="923"/>
        <v>0</v>
      </c>
      <c r="AA1330" s="22">
        <f t="shared" si="923"/>
        <v>0</v>
      </c>
      <c r="AB1330" s="23" t="str">
        <f t="shared" si="910"/>
        <v/>
      </c>
      <c r="AC1330" s="23" t="str">
        <f t="shared" si="911"/>
        <v/>
      </c>
      <c r="AD1330" s="23" t="str">
        <f t="shared" si="912"/>
        <v/>
      </c>
      <c r="AE1330" s="23" t="str">
        <f t="shared" si="913"/>
        <v/>
      </c>
      <c r="AF1330" s="23" t="str">
        <f t="shared" si="914"/>
        <v/>
      </c>
      <c r="AG1330" s="23" t="str">
        <f t="shared" si="919"/>
        <v/>
      </c>
      <c r="AH1330" s="25" t="str">
        <f t="shared" si="891"/>
        <v/>
      </c>
      <c r="AI1330" s="25" t="str">
        <f t="shared" si="892"/>
        <v/>
      </c>
      <c r="AJ1330" s="1" t="str">
        <f t="shared" si="900"/>
        <v/>
      </c>
      <c r="AK1330" s="10" t="e">
        <f t="shared" si="901"/>
        <v>#DIV/0!</v>
      </c>
      <c r="AL1330" s="10" t="e">
        <f t="shared" si="906"/>
        <v>#DIV/0!</v>
      </c>
      <c r="AM1330">
        <f t="shared" si="902"/>
        <v>0</v>
      </c>
      <c r="AN1330">
        <f t="shared" si="893"/>
        <v>0</v>
      </c>
      <c r="AO1330">
        <f t="shared" si="894"/>
        <v>0</v>
      </c>
      <c r="AP1330">
        <f t="shared" ca="1" si="924"/>
        <v>5.5324480480775312E-8</v>
      </c>
      <c r="AQ1330">
        <f t="shared" ca="1" si="924"/>
        <v>1.0125708836210033E-6</v>
      </c>
      <c r="AR1330">
        <f t="shared" ca="1" si="907"/>
        <v>5.4637637103421587E-2</v>
      </c>
      <c r="AS1330">
        <f t="shared" ca="1" si="908"/>
        <v>5.1807023740860103</v>
      </c>
      <c r="AT1330">
        <f t="shared" si="895"/>
        <v>0</v>
      </c>
      <c r="AU1330">
        <f t="shared" ca="1" si="909"/>
        <v>2.0704724351432753E-7</v>
      </c>
      <c r="AV1330" t="e">
        <f t="shared" si="904"/>
        <v>#DIV/0!</v>
      </c>
      <c r="AW1330" t="e">
        <f t="shared" si="918"/>
        <v>#DIV/0!</v>
      </c>
      <c r="AX1330" t="e">
        <f t="shared" si="917"/>
        <v>#DIV/0!</v>
      </c>
      <c r="AY1330" t="e">
        <f t="shared" si="922"/>
        <v>#DIV/0!</v>
      </c>
      <c r="AZ1330" t="e">
        <f t="shared" si="921"/>
        <v>#DIV/0!</v>
      </c>
    </row>
    <row r="1331" spans="7:52" x14ac:dyDescent="0.3">
      <c r="G1331" s="1" t="str">
        <f t="shared" si="903"/>
        <v/>
      </c>
      <c r="H1331" s="2" t="str">
        <f t="shared" si="916"/>
        <v/>
      </c>
      <c r="I1331" s="6" t="str" cm="1">
        <f t="array" ref="I1331">_xlfn.IFS(AND(G1330&lt;H1330,G1331&gt;H1331),"BUY", AND(G1330&gt;H1330,G1331&lt;H1331),"SELL",TRUE,"")</f>
        <v/>
      </c>
      <c r="J1331" s="1">
        <f t="shared" ca="1" si="882"/>
        <v>0</v>
      </c>
      <c r="K1331" s="3" t="str">
        <f t="shared" ca="1" si="896"/>
        <v/>
      </c>
      <c r="L1331" s="3" t="str">
        <f t="shared" si="897"/>
        <v/>
      </c>
      <c r="M1331" s="3" t="str">
        <f t="shared" si="898"/>
        <v/>
      </c>
      <c r="N1331" s="4">
        <f t="shared" si="883"/>
        <v>-1</v>
      </c>
      <c r="O1331" s="2" t="str">
        <f t="shared" si="899"/>
        <v/>
      </c>
      <c r="P1331" s="1" t="str">
        <f t="shared" si="884"/>
        <v/>
      </c>
      <c r="Q1331" s="1" t="str">
        <f t="shared" si="885"/>
        <v/>
      </c>
      <c r="R1331" s="1" t="str">
        <f>IF(ISBLANK(A1331),"",SUM($Q$2:Q1331))</f>
        <v/>
      </c>
      <c r="S1331" s="1" t="str">
        <f>IF(ISBLANK(A1331),"",SUM($F$2:F1331))</f>
        <v/>
      </c>
      <c r="T1331" s="1" t="str">
        <f t="shared" si="886"/>
        <v/>
      </c>
      <c r="U1331" s="1" t="str">
        <f t="shared" si="887"/>
        <v/>
      </c>
      <c r="V1331" s="17">
        <f t="shared" si="888"/>
        <v>0</v>
      </c>
      <c r="W1331" s="17">
        <f t="shared" si="889"/>
        <v>0</v>
      </c>
      <c r="X1331" s="17">
        <f t="shared" si="890"/>
        <v>0</v>
      </c>
      <c r="Y1331" s="22">
        <f t="shared" si="923"/>
        <v>0</v>
      </c>
      <c r="Z1331" s="22">
        <f t="shared" si="923"/>
        <v>0</v>
      </c>
      <c r="AA1331" s="22">
        <f t="shared" si="923"/>
        <v>0</v>
      </c>
      <c r="AB1331" s="23" t="str">
        <f t="shared" si="910"/>
        <v/>
      </c>
      <c r="AC1331" s="23" t="str">
        <f t="shared" si="911"/>
        <v/>
      </c>
      <c r="AD1331" s="23" t="str">
        <f t="shared" si="912"/>
        <v/>
      </c>
      <c r="AE1331" s="23" t="str">
        <f t="shared" si="913"/>
        <v/>
      </c>
      <c r="AF1331" s="23" t="str">
        <f t="shared" si="914"/>
        <v/>
      </c>
      <c r="AG1331" s="23" t="str">
        <f t="shared" si="919"/>
        <v/>
      </c>
      <c r="AH1331" s="25" t="str">
        <f t="shared" si="891"/>
        <v/>
      </c>
      <c r="AI1331" s="25" t="str">
        <f t="shared" si="892"/>
        <v/>
      </c>
      <c r="AJ1331" s="1" t="str">
        <f t="shared" si="900"/>
        <v/>
      </c>
      <c r="AK1331" s="10" t="e">
        <f t="shared" si="901"/>
        <v>#DIV/0!</v>
      </c>
      <c r="AL1331" s="10" t="e">
        <f t="shared" si="906"/>
        <v>#DIV/0!</v>
      </c>
      <c r="AM1331">
        <f t="shared" si="902"/>
        <v>0</v>
      </c>
      <c r="AN1331">
        <f t="shared" si="893"/>
        <v>0</v>
      </c>
      <c r="AO1331">
        <f t="shared" si="894"/>
        <v>0</v>
      </c>
      <c r="AP1331">
        <f t="shared" ca="1" si="924"/>
        <v>5.1372731875005644E-8</v>
      </c>
      <c r="AQ1331">
        <f t="shared" ca="1" si="924"/>
        <v>9.4024439193378882E-7</v>
      </c>
      <c r="AR1331">
        <f t="shared" ca="1" si="907"/>
        <v>5.463763710342158E-2</v>
      </c>
      <c r="AS1331">
        <f t="shared" ca="1" si="908"/>
        <v>5.1807023740860103</v>
      </c>
      <c r="AT1331">
        <f t="shared" si="895"/>
        <v>0</v>
      </c>
      <c r="AU1331">
        <f t="shared" ca="1" si="909"/>
        <v>1.9225815469187557E-7</v>
      </c>
      <c r="AV1331" t="e">
        <f t="shared" si="904"/>
        <v>#DIV/0!</v>
      </c>
      <c r="AW1331" t="e">
        <f t="shared" si="918"/>
        <v>#DIV/0!</v>
      </c>
      <c r="AX1331" t="e">
        <f t="shared" si="917"/>
        <v>#DIV/0!</v>
      </c>
      <c r="AY1331" t="e">
        <f t="shared" si="922"/>
        <v>#DIV/0!</v>
      </c>
      <c r="AZ1331" t="e">
        <f t="shared" si="921"/>
        <v>#DIV/0!</v>
      </c>
    </row>
    <row r="1332" spans="7:52" x14ac:dyDescent="0.3">
      <c r="G1332" s="1" t="str">
        <f t="shared" si="903"/>
        <v/>
      </c>
      <c r="H1332" s="2" t="str">
        <f t="shared" si="916"/>
        <v/>
      </c>
      <c r="I1332" s="6" t="str" cm="1">
        <f t="array" ref="I1332">_xlfn.IFS(AND(G1331&lt;H1331,G1332&gt;H1332),"BUY", AND(G1331&gt;H1331,G1332&lt;H1332),"SELL",TRUE,"")</f>
        <v/>
      </c>
      <c r="J1332" s="1">
        <f t="shared" ca="1" si="882"/>
        <v>0</v>
      </c>
      <c r="K1332" s="3" t="str">
        <f t="shared" ca="1" si="896"/>
        <v/>
      </c>
      <c r="L1332" s="3" t="str">
        <f t="shared" si="897"/>
        <v/>
      </c>
      <c r="M1332" s="3" t="str">
        <f t="shared" si="898"/>
        <v/>
      </c>
      <c r="N1332" s="4">
        <f t="shared" si="883"/>
        <v>-1</v>
      </c>
      <c r="O1332" s="2" t="str">
        <f t="shared" si="899"/>
        <v/>
      </c>
      <c r="P1332" s="1" t="str">
        <f t="shared" si="884"/>
        <v/>
      </c>
      <c r="Q1332" s="1" t="str">
        <f t="shared" si="885"/>
        <v/>
      </c>
      <c r="R1332" s="1" t="str">
        <f>IF(ISBLANK(A1332),"",SUM($Q$2:Q1332))</f>
        <v/>
      </c>
      <c r="S1332" s="1" t="str">
        <f>IF(ISBLANK(A1332),"",SUM($F$2:F1332))</f>
        <v/>
      </c>
      <c r="T1332" s="1" t="str">
        <f t="shared" si="886"/>
        <v/>
      </c>
      <c r="U1332" s="1" t="str">
        <f t="shared" si="887"/>
        <v/>
      </c>
      <c r="V1332" s="17">
        <f t="shared" si="888"/>
        <v>0</v>
      </c>
      <c r="W1332" s="17">
        <f t="shared" si="889"/>
        <v>0</v>
      </c>
      <c r="X1332" s="17">
        <f t="shared" si="890"/>
        <v>0</v>
      </c>
      <c r="Y1332" s="22">
        <f t="shared" si="923"/>
        <v>0</v>
      </c>
      <c r="Z1332" s="22">
        <f t="shared" si="923"/>
        <v>0</v>
      </c>
      <c r="AA1332" s="22">
        <f t="shared" si="923"/>
        <v>0</v>
      </c>
      <c r="AB1332" s="23" t="str">
        <f t="shared" si="910"/>
        <v/>
      </c>
      <c r="AC1332" s="23" t="str">
        <f t="shared" si="911"/>
        <v/>
      </c>
      <c r="AD1332" s="23" t="str">
        <f t="shared" si="912"/>
        <v/>
      </c>
      <c r="AE1332" s="23" t="str">
        <f t="shared" si="913"/>
        <v/>
      </c>
      <c r="AF1332" s="23" t="str">
        <f t="shared" si="914"/>
        <v/>
      </c>
      <c r="AG1332" s="23" t="str">
        <f t="shared" si="919"/>
        <v/>
      </c>
      <c r="AH1332" s="25" t="str">
        <f t="shared" si="891"/>
        <v/>
      </c>
      <c r="AI1332" s="25" t="str">
        <f t="shared" si="892"/>
        <v/>
      </c>
      <c r="AJ1332" s="1" t="str">
        <f t="shared" si="900"/>
        <v/>
      </c>
      <c r="AK1332" s="10" t="e">
        <f t="shared" si="901"/>
        <v>#DIV/0!</v>
      </c>
      <c r="AL1332" s="10" t="e">
        <f t="shared" si="906"/>
        <v>#DIV/0!</v>
      </c>
      <c r="AM1332">
        <f t="shared" si="902"/>
        <v>0</v>
      </c>
      <c r="AN1332">
        <f t="shared" si="893"/>
        <v>0</v>
      </c>
      <c r="AO1332">
        <f t="shared" si="894"/>
        <v>0</v>
      </c>
      <c r="AP1332">
        <f t="shared" ca="1" si="924"/>
        <v>4.7703251026790955E-8</v>
      </c>
      <c r="AQ1332">
        <f t="shared" ca="1" si="924"/>
        <v>8.7308407822423249E-7</v>
      </c>
      <c r="AR1332">
        <f t="shared" ca="1" si="907"/>
        <v>5.463763710342158E-2</v>
      </c>
      <c r="AS1332">
        <f t="shared" ca="1" si="908"/>
        <v>5.1807023740860103</v>
      </c>
      <c r="AT1332">
        <f t="shared" si="895"/>
        <v>0</v>
      </c>
      <c r="AU1332">
        <f t="shared" ca="1" si="909"/>
        <v>1.785254293567416E-7</v>
      </c>
      <c r="AV1332" t="e">
        <f t="shared" si="904"/>
        <v>#DIV/0!</v>
      </c>
      <c r="AW1332" t="e">
        <f t="shared" si="918"/>
        <v>#DIV/0!</v>
      </c>
      <c r="AX1332" t="e">
        <f t="shared" si="917"/>
        <v>#DIV/0!</v>
      </c>
      <c r="AY1332" t="e">
        <f t="shared" si="922"/>
        <v>#DIV/0!</v>
      </c>
      <c r="AZ1332" t="e">
        <f t="shared" si="921"/>
        <v>#DIV/0!</v>
      </c>
    </row>
    <row r="1333" spans="7:52" x14ac:dyDescent="0.3">
      <c r="G1333" s="1" t="str">
        <f t="shared" si="903"/>
        <v/>
      </c>
      <c r="H1333" s="2" t="str">
        <f t="shared" si="916"/>
        <v/>
      </c>
      <c r="I1333" s="6" t="str" cm="1">
        <f t="array" ref="I1333">_xlfn.IFS(AND(G1332&lt;H1332,G1333&gt;H1333),"BUY", AND(G1332&gt;H1332,G1333&lt;H1333),"SELL",TRUE,"")</f>
        <v/>
      </c>
      <c r="J1333" s="1">
        <f t="shared" ca="1" si="882"/>
        <v>0</v>
      </c>
      <c r="K1333" s="3" t="str">
        <f t="shared" ca="1" si="896"/>
        <v/>
      </c>
      <c r="L1333" s="3" t="str">
        <f t="shared" si="897"/>
        <v/>
      </c>
      <c r="M1333" s="3" t="str">
        <f t="shared" si="898"/>
        <v/>
      </c>
      <c r="N1333" s="4">
        <f t="shared" si="883"/>
        <v>-1</v>
      </c>
      <c r="O1333" s="2" t="str">
        <f t="shared" si="899"/>
        <v/>
      </c>
      <c r="P1333" s="1" t="str">
        <f t="shared" si="884"/>
        <v/>
      </c>
      <c r="Q1333" s="1" t="str">
        <f t="shared" si="885"/>
        <v/>
      </c>
      <c r="R1333" s="1" t="str">
        <f>IF(ISBLANK(A1333),"",SUM($Q$2:Q1333))</f>
        <v/>
      </c>
      <c r="S1333" s="1" t="str">
        <f>IF(ISBLANK(A1333),"",SUM($F$2:F1333))</f>
        <v/>
      </c>
      <c r="T1333" s="1" t="str">
        <f t="shared" si="886"/>
        <v/>
      </c>
      <c r="U1333" s="1" t="str">
        <f t="shared" si="887"/>
        <v/>
      </c>
      <c r="V1333" s="17">
        <f t="shared" si="888"/>
        <v>0</v>
      </c>
      <c r="W1333" s="17">
        <f t="shared" si="889"/>
        <v>0</v>
      </c>
      <c r="X1333" s="17">
        <f t="shared" si="890"/>
        <v>0</v>
      </c>
      <c r="Y1333" s="22">
        <f t="shared" si="923"/>
        <v>0</v>
      </c>
      <c r="Z1333" s="22">
        <f t="shared" si="923"/>
        <v>0</v>
      </c>
      <c r="AA1333" s="22">
        <f t="shared" si="923"/>
        <v>0</v>
      </c>
      <c r="AB1333" s="23" t="str">
        <f t="shared" si="910"/>
        <v/>
      </c>
      <c r="AC1333" s="23" t="str">
        <f t="shared" si="911"/>
        <v/>
      </c>
      <c r="AD1333" s="23" t="str">
        <f t="shared" si="912"/>
        <v/>
      </c>
      <c r="AE1333" s="23" t="str">
        <f t="shared" si="913"/>
        <v/>
      </c>
      <c r="AF1333" s="23" t="str">
        <f t="shared" si="914"/>
        <v/>
      </c>
      <c r="AG1333" s="23" t="str">
        <f t="shared" si="919"/>
        <v/>
      </c>
      <c r="AH1333" s="25" t="str">
        <f t="shared" si="891"/>
        <v/>
      </c>
      <c r="AI1333" s="25" t="str">
        <f t="shared" si="892"/>
        <v/>
      </c>
      <c r="AJ1333" s="1" t="str">
        <f t="shared" si="900"/>
        <v/>
      </c>
      <c r="AK1333" s="10" t="e">
        <f t="shared" si="901"/>
        <v>#DIV/0!</v>
      </c>
      <c r="AL1333" s="10" t="e">
        <f t="shared" si="906"/>
        <v>#DIV/0!</v>
      </c>
      <c r="AM1333">
        <f t="shared" si="902"/>
        <v>0</v>
      </c>
      <c r="AN1333">
        <f t="shared" si="893"/>
        <v>0</v>
      </c>
      <c r="AO1333">
        <f t="shared" si="894"/>
        <v>0</v>
      </c>
      <c r="AP1333">
        <f t="shared" ca="1" si="924"/>
        <v>4.4295875953448739E-8</v>
      </c>
      <c r="AQ1333">
        <f t="shared" ca="1" si="924"/>
        <v>8.1072092977964441E-7</v>
      </c>
      <c r="AR1333">
        <f t="shared" ca="1" si="907"/>
        <v>5.463763710342158E-2</v>
      </c>
      <c r="AS1333">
        <f t="shared" ca="1" si="908"/>
        <v>5.1807023740860103</v>
      </c>
      <c r="AT1333">
        <f t="shared" si="895"/>
        <v>0</v>
      </c>
      <c r="AU1333">
        <f t="shared" ca="1" si="909"/>
        <v>1.657736129741172E-7</v>
      </c>
      <c r="AV1333" t="e">
        <f t="shared" si="904"/>
        <v>#DIV/0!</v>
      </c>
      <c r="AW1333" t="e">
        <f t="shared" si="918"/>
        <v>#DIV/0!</v>
      </c>
      <c r="AX1333" t="e">
        <f t="shared" si="917"/>
        <v>#DIV/0!</v>
      </c>
      <c r="AY1333" t="e">
        <f t="shared" si="922"/>
        <v>#DIV/0!</v>
      </c>
      <c r="AZ1333" t="e">
        <f t="shared" si="921"/>
        <v>#DIV/0!</v>
      </c>
    </row>
    <row r="1334" spans="7:52" x14ac:dyDescent="0.3">
      <c r="G1334" s="1" t="str">
        <f t="shared" si="903"/>
        <v/>
      </c>
      <c r="H1334" s="2" t="str">
        <f t="shared" si="916"/>
        <v/>
      </c>
      <c r="I1334" s="6" t="str" cm="1">
        <f t="array" ref="I1334">_xlfn.IFS(AND(G1333&lt;H1333,G1334&gt;H1334),"BUY", AND(G1333&gt;H1333,G1334&lt;H1334),"SELL",TRUE,"")</f>
        <v/>
      </c>
      <c r="J1334" s="1">
        <f t="shared" ca="1" si="882"/>
        <v>0</v>
      </c>
      <c r="K1334" s="3" t="str">
        <f t="shared" ca="1" si="896"/>
        <v/>
      </c>
      <c r="L1334" s="3" t="str">
        <f t="shared" si="897"/>
        <v/>
      </c>
      <c r="M1334" s="3" t="str">
        <f t="shared" si="898"/>
        <v/>
      </c>
      <c r="N1334" s="4">
        <f t="shared" si="883"/>
        <v>-1</v>
      </c>
      <c r="O1334" s="2" t="str">
        <f t="shared" si="899"/>
        <v/>
      </c>
      <c r="P1334" s="1" t="str">
        <f t="shared" si="884"/>
        <v/>
      </c>
      <c r="Q1334" s="1" t="str">
        <f t="shared" si="885"/>
        <v/>
      </c>
      <c r="R1334" s="1" t="str">
        <f>IF(ISBLANK(A1334),"",SUM($Q$2:Q1334))</f>
        <v/>
      </c>
      <c r="S1334" s="1" t="str">
        <f>IF(ISBLANK(A1334),"",SUM($F$2:F1334))</f>
        <v/>
      </c>
      <c r="T1334" s="1" t="str">
        <f t="shared" si="886"/>
        <v/>
      </c>
      <c r="U1334" s="1" t="str">
        <f t="shared" si="887"/>
        <v/>
      </c>
      <c r="V1334" s="17">
        <f t="shared" si="888"/>
        <v>0</v>
      </c>
      <c r="W1334" s="17">
        <f t="shared" si="889"/>
        <v>0</v>
      </c>
      <c r="X1334" s="17">
        <f t="shared" si="890"/>
        <v>0</v>
      </c>
      <c r="Y1334" s="22">
        <f t="shared" si="923"/>
        <v>0</v>
      </c>
      <c r="Z1334" s="22">
        <f t="shared" si="923"/>
        <v>0</v>
      </c>
      <c r="AA1334" s="22">
        <f t="shared" si="923"/>
        <v>0</v>
      </c>
      <c r="AB1334" s="23" t="str">
        <f t="shared" si="910"/>
        <v/>
      </c>
      <c r="AC1334" s="23" t="str">
        <f t="shared" si="911"/>
        <v/>
      </c>
      <c r="AD1334" s="23" t="str">
        <f t="shared" si="912"/>
        <v/>
      </c>
      <c r="AE1334" s="23" t="str">
        <f t="shared" si="913"/>
        <v/>
      </c>
      <c r="AF1334" s="23" t="str">
        <f t="shared" si="914"/>
        <v/>
      </c>
      <c r="AG1334" s="23" t="str">
        <f t="shared" si="919"/>
        <v/>
      </c>
      <c r="AH1334" s="25" t="str">
        <f t="shared" si="891"/>
        <v/>
      </c>
      <c r="AI1334" s="25" t="str">
        <f t="shared" si="892"/>
        <v/>
      </c>
      <c r="AJ1334" s="1" t="str">
        <f t="shared" si="900"/>
        <v/>
      </c>
      <c r="AK1334" s="10" t="e">
        <f t="shared" si="901"/>
        <v>#DIV/0!</v>
      </c>
      <c r="AL1334" s="10" t="e">
        <f t="shared" si="906"/>
        <v>#DIV/0!</v>
      </c>
      <c r="AM1334">
        <f t="shared" si="902"/>
        <v>0</v>
      </c>
      <c r="AN1334">
        <f t="shared" si="893"/>
        <v>0</v>
      </c>
      <c r="AO1334">
        <f t="shared" si="894"/>
        <v>0</v>
      </c>
      <c r="AP1334">
        <f t="shared" ca="1" si="924"/>
        <v>4.1131884813916682E-8</v>
      </c>
      <c r="AQ1334">
        <f t="shared" ca="1" si="924"/>
        <v>7.5281229193824117E-7</v>
      </c>
      <c r="AR1334">
        <f t="shared" ca="1" si="907"/>
        <v>5.463763710342158E-2</v>
      </c>
      <c r="AS1334">
        <f t="shared" ca="1" si="908"/>
        <v>5.1807023740860103</v>
      </c>
      <c r="AT1334">
        <f t="shared" si="895"/>
        <v>0</v>
      </c>
      <c r="AU1334">
        <f t="shared" ca="1" si="909"/>
        <v>1.5393264061882313E-7</v>
      </c>
      <c r="AV1334" t="e">
        <f t="shared" si="904"/>
        <v>#DIV/0!</v>
      </c>
      <c r="AW1334" t="e">
        <f t="shared" si="918"/>
        <v>#DIV/0!</v>
      </c>
      <c r="AX1334" t="e">
        <f t="shared" si="917"/>
        <v>#DIV/0!</v>
      </c>
      <c r="AY1334" t="e">
        <f t="shared" si="922"/>
        <v>#DIV/0!</v>
      </c>
      <c r="AZ1334" t="e">
        <f t="shared" si="921"/>
        <v>#DIV/0!</v>
      </c>
    </row>
    <row r="1335" spans="7:52" x14ac:dyDescent="0.3">
      <c r="G1335" s="1" t="str">
        <f t="shared" si="903"/>
        <v/>
      </c>
      <c r="H1335" s="2" t="str">
        <f t="shared" si="916"/>
        <v/>
      </c>
      <c r="I1335" s="6" t="str" cm="1">
        <f t="array" ref="I1335">_xlfn.IFS(AND(G1334&lt;H1334,G1335&gt;H1335),"BUY", AND(G1334&gt;H1334,G1335&lt;H1335),"SELL",TRUE,"")</f>
        <v/>
      </c>
      <c r="J1335" s="1">
        <f t="shared" ca="1" si="882"/>
        <v>0</v>
      </c>
      <c r="K1335" s="3" t="str">
        <f t="shared" ca="1" si="896"/>
        <v/>
      </c>
      <c r="L1335" s="3" t="str">
        <f t="shared" si="897"/>
        <v/>
      </c>
      <c r="M1335" s="3" t="str">
        <f t="shared" si="898"/>
        <v/>
      </c>
      <c r="N1335" s="4">
        <f t="shared" si="883"/>
        <v>-1</v>
      </c>
      <c r="O1335" s="2" t="str">
        <f t="shared" si="899"/>
        <v/>
      </c>
      <c r="P1335" s="1" t="str">
        <f t="shared" si="884"/>
        <v/>
      </c>
      <c r="Q1335" s="1" t="str">
        <f t="shared" si="885"/>
        <v/>
      </c>
      <c r="R1335" s="1" t="str">
        <f>IF(ISBLANK(A1335),"",SUM($Q$2:Q1335))</f>
        <v/>
      </c>
      <c r="S1335" s="1" t="str">
        <f>IF(ISBLANK(A1335),"",SUM($F$2:F1335))</f>
        <v/>
      </c>
      <c r="T1335" s="1" t="str">
        <f t="shared" si="886"/>
        <v/>
      </c>
      <c r="U1335" s="1" t="str">
        <f t="shared" si="887"/>
        <v/>
      </c>
      <c r="V1335" s="17">
        <f t="shared" si="888"/>
        <v>0</v>
      </c>
      <c r="W1335" s="17">
        <f t="shared" si="889"/>
        <v>0</v>
      </c>
      <c r="X1335" s="17">
        <f t="shared" si="890"/>
        <v>0</v>
      </c>
      <c r="Y1335" s="22">
        <f t="shared" si="923"/>
        <v>0</v>
      </c>
      <c r="Z1335" s="22">
        <f t="shared" si="923"/>
        <v>0</v>
      </c>
      <c r="AA1335" s="22">
        <f t="shared" si="923"/>
        <v>0</v>
      </c>
      <c r="AB1335" s="23" t="str">
        <f t="shared" si="910"/>
        <v/>
      </c>
      <c r="AC1335" s="23" t="str">
        <f t="shared" si="911"/>
        <v/>
      </c>
      <c r="AD1335" s="23" t="str">
        <f t="shared" si="912"/>
        <v/>
      </c>
      <c r="AE1335" s="23" t="str">
        <f t="shared" si="913"/>
        <v/>
      </c>
      <c r="AF1335" s="23" t="str">
        <f t="shared" si="914"/>
        <v/>
      </c>
      <c r="AG1335" s="23" t="str">
        <f t="shared" si="919"/>
        <v/>
      </c>
      <c r="AH1335" s="25" t="str">
        <f t="shared" si="891"/>
        <v/>
      </c>
      <c r="AI1335" s="25" t="str">
        <f t="shared" si="892"/>
        <v/>
      </c>
      <c r="AJ1335" s="1" t="str">
        <f t="shared" si="900"/>
        <v/>
      </c>
      <c r="AK1335" s="10" t="e">
        <f t="shared" si="901"/>
        <v>#DIV/0!</v>
      </c>
      <c r="AL1335" s="10" t="e">
        <f t="shared" si="906"/>
        <v>#DIV/0!</v>
      </c>
      <c r="AM1335">
        <f t="shared" si="902"/>
        <v>0</v>
      </c>
      <c r="AN1335">
        <f t="shared" si="893"/>
        <v>0</v>
      </c>
      <c r="AO1335">
        <f t="shared" si="894"/>
        <v>0</v>
      </c>
      <c r="AP1335">
        <f t="shared" ca="1" si="924"/>
        <v>3.819389304149406E-8</v>
      </c>
      <c r="AQ1335">
        <f t="shared" ca="1" si="924"/>
        <v>6.9903998537122393E-7</v>
      </c>
      <c r="AR1335">
        <f t="shared" ca="1" si="907"/>
        <v>5.4637637103421573E-2</v>
      </c>
      <c r="AS1335">
        <f t="shared" ca="1" si="908"/>
        <v>5.1807023740860103</v>
      </c>
      <c r="AT1335">
        <f t="shared" si="895"/>
        <v>0</v>
      </c>
      <c r="AU1335">
        <f t="shared" ca="1" si="909"/>
        <v>1.4293745200319292E-7</v>
      </c>
      <c r="AV1335" t="e">
        <f t="shared" si="904"/>
        <v>#DIV/0!</v>
      </c>
      <c r="AW1335" t="e">
        <f t="shared" si="918"/>
        <v>#DIV/0!</v>
      </c>
      <c r="AX1335" t="e">
        <f t="shared" si="917"/>
        <v>#DIV/0!</v>
      </c>
      <c r="AY1335" t="e">
        <f t="shared" si="922"/>
        <v>#DIV/0!</v>
      </c>
      <c r="AZ1335" t="e">
        <f t="shared" si="921"/>
        <v>#DIV/0!</v>
      </c>
    </row>
    <row r="1336" spans="7:52" x14ac:dyDescent="0.3">
      <c r="G1336" s="1" t="str">
        <f t="shared" si="903"/>
        <v/>
      </c>
      <c r="H1336" s="2" t="str">
        <f t="shared" si="916"/>
        <v/>
      </c>
      <c r="I1336" s="6" t="str" cm="1">
        <f t="array" ref="I1336">_xlfn.IFS(AND(G1335&lt;H1335,G1336&gt;H1336),"BUY", AND(G1335&gt;H1335,G1336&lt;H1336),"SELL",TRUE,"")</f>
        <v/>
      </c>
      <c r="J1336" s="1">
        <f t="shared" ca="1" si="882"/>
        <v>0</v>
      </c>
      <c r="K1336" s="3" t="str">
        <f t="shared" ca="1" si="896"/>
        <v/>
      </c>
      <c r="L1336" s="3" t="str">
        <f t="shared" si="897"/>
        <v/>
      </c>
      <c r="M1336" s="3" t="str">
        <f t="shared" si="898"/>
        <v/>
      </c>
      <c r="N1336" s="4">
        <f t="shared" si="883"/>
        <v>-1</v>
      </c>
      <c r="O1336" s="2" t="str">
        <f t="shared" si="899"/>
        <v/>
      </c>
      <c r="P1336" s="1" t="str">
        <f t="shared" si="884"/>
        <v/>
      </c>
      <c r="Q1336" s="1" t="str">
        <f t="shared" si="885"/>
        <v/>
      </c>
      <c r="R1336" s="1" t="str">
        <f>IF(ISBLANK(A1336),"",SUM($Q$2:Q1336))</f>
        <v/>
      </c>
      <c r="S1336" s="1" t="str">
        <f>IF(ISBLANK(A1336),"",SUM($F$2:F1336))</f>
        <v/>
      </c>
      <c r="T1336" s="1" t="str">
        <f t="shared" si="886"/>
        <v/>
      </c>
      <c r="U1336" s="1" t="str">
        <f t="shared" si="887"/>
        <v/>
      </c>
      <c r="V1336" s="17">
        <f t="shared" si="888"/>
        <v>0</v>
      </c>
      <c r="W1336" s="17">
        <f t="shared" si="889"/>
        <v>0</v>
      </c>
      <c r="X1336" s="17">
        <f t="shared" si="890"/>
        <v>0</v>
      </c>
      <c r="Y1336" s="22">
        <f t="shared" si="923"/>
        <v>0</v>
      </c>
      <c r="Z1336" s="22">
        <f t="shared" si="923"/>
        <v>0</v>
      </c>
      <c r="AA1336" s="22">
        <f t="shared" si="923"/>
        <v>0</v>
      </c>
      <c r="AB1336" s="23" t="str">
        <f t="shared" si="910"/>
        <v/>
      </c>
      <c r="AC1336" s="23" t="str">
        <f t="shared" si="911"/>
        <v/>
      </c>
      <c r="AD1336" s="23" t="str">
        <f t="shared" si="912"/>
        <v/>
      </c>
      <c r="AE1336" s="23" t="str">
        <f t="shared" si="913"/>
        <v/>
      </c>
      <c r="AF1336" s="23" t="str">
        <f t="shared" si="914"/>
        <v/>
      </c>
      <c r="AG1336" s="23" t="str">
        <f t="shared" si="919"/>
        <v/>
      </c>
      <c r="AH1336" s="25" t="str">
        <f t="shared" si="891"/>
        <v/>
      </c>
      <c r="AI1336" s="25" t="str">
        <f t="shared" si="892"/>
        <v/>
      </c>
      <c r="AJ1336" s="1" t="str">
        <f t="shared" si="900"/>
        <v/>
      </c>
      <c r="AK1336" s="10" t="e">
        <f t="shared" si="901"/>
        <v>#DIV/0!</v>
      </c>
      <c r="AL1336" s="10" t="e">
        <f t="shared" si="906"/>
        <v>#DIV/0!</v>
      </c>
      <c r="AM1336">
        <f t="shared" si="902"/>
        <v>0</v>
      </c>
      <c r="AN1336">
        <f t="shared" si="893"/>
        <v>0</v>
      </c>
      <c r="AO1336">
        <f t="shared" si="894"/>
        <v>0</v>
      </c>
      <c r="AP1336">
        <f t="shared" ca="1" si="924"/>
        <v>3.5465757824244485E-8</v>
      </c>
      <c r="AQ1336">
        <f t="shared" ca="1" si="924"/>
        <v>6.4910855784470792E-7</v>
      </c>
      <c r="AR1336">
        <f t="shared" ca="1" si="907"/>
        <v>5.463763710342158E-2</v>
      </c>
      <c r="AS1336">
        <f t="shared" ca="1" si="908"/>
        <v>5.1807023740860103</v>
      </c>
      <c r="AT1336">
        <f t="shared" si="895"/>
        <v>0</v>
      </c>
      <c r="AU1336">
        <f t="shared" ca="1" si="909"/>
        <v>1.3272763400296485E-7</v>
      </c>
      <c r="AV1336" t="e">
        <f t="shared" si="904"/>
        <v>#DIV/0!</v>
      </c>
      <c r="AW1336" t="e">
        <f t="shared" si="918"/>
        <v>#DIV/0!</v>
      </c>
      <c r="AX1336" t="e">
        <f t="shared" si="917"/>
        <v>#DIV/0!</v>
      </c>
      <c r="AY1336" t="e">
        <f t="shared" si="922"/>
        <v>#DIV/0!</v>
      </c>
      <c r="AZ1336" t="e">
        <f t="shared" si="921"/>
        <v>#DIV/0!</v>
      </c>
    </row>
    <row r="1337" spans="7:52" x14ac:dyDescent="0.3">
      <c r="G1337" s="1" t="str">
        <f t="shared" si="903"/>
        <v/>
      </c>
      <c r="H1337" s="2" t="str">
        <f t="shared" si="916"/>
        <v/>
      </c>
      <c r="I1337" s="6" t="str" cm="1">
        <f t="array" ref="I1337">_xlfn.IFS(AND(G1336&lt;H1336,G1337&gt;H1337),"BUY", AND(G1336&gt;H1336,G1337&lt;H1337),"SELL",TRUE,"")</f>
        <v/>
      </c>
      <c r="J1337" s="1">
        <f t="shared" ca="1" si="882"/>
        <v>0</v>
      </c>
      <c r="K1337" s="3" t="str">
        <f t="shared" ca="1" si="896"/>
        <v/>
      </c>
      <c r="L1337" s="3" t="str">
        <f t="shared" si="897"/>
        <v/>
      </c>
      <c r="M1337" s="3" t="str">
        <f t="shared" si="898"/>
        <v/>
      </c>
      <c r="N1337" s="4">
        <f t="shared" si="883"/>
        <v>-1</v>
      </c>
      <c r="O1337" s="2" t="str">
        <f t="shared" si="899"/>
        <v/>
      </c>
      <c r="P1337" s="1" t="str">
        <f t="shared" si="884"/>
        <v/>
      </c>
      <c r="Q1337" s="1" t="str">
        <f t="shared" si="885"/>
        <v/>
      </c>
      <c r="R1337" s="1" t="str">
        <f>IF(ISBLANK(A1337),"",SUM($Q$2:Q1337))</f>
        <v/>
      </c>
      <c r="S1337" s="1" t="str">
        <f>IF(ISBLANK(A1337),"",SUM($F$2:F1337))</f>
        <v/>
      </c>
      <c r="T1337" s="1" t="str">
        <f t="shared" si="886"/>
        <v/>
      </c>
      <c r="U1337" s="1" t="str">
        <f t="shared" si="887"/>
        <v/>
      </c>
      <c r="V1337" s="17">
        <f t="shared" si="888"/>
        <v>0</v>
      </c>
      <c r="W1337" s="17">
        <f t="shared" si="889"/>
        <v>0</v>
      </c>
      <c r="X1337" s="17">
        <f t="shared" si="890"/>
        <v>0</v>
      </c>
      <c r="Y1337" s="22">
        <f t="shared" si="923"/>
        <v>0</v>
      </c>
      <c r="Z1337" s="22">
        <f t="shared" si="923"/>
        <v>0</v>
      </c>
      <c r="AA1337" s="22">
        <f t="shared" si="923"/>
        <v>0</v>
      </c>
      <c r="AB1337" s="23" t="str">
        <f t="shared" si="910"/>
        <v/>
      </c>
      <c r="AC1337" s="23" t="str">
        <f t="shared" si="911"/>
        <v/>
      </c>
      <c r="AD1337" s="23" t="str">
        <f t="shared" si="912"/>
        <v/>
      </c>
      <c r="AE1337" s="23" t="str">
        <f t="shared" si="913"/>
        <v/>
      </c>
      <c r="AF1337" s="23" t="str">
        <f t="shared" si="914"/>
        <v/>
      </c>
      <c r="AG1337" s="23" t="str">
        <f t="shared" si="919"/>
        <v/>
      </c>
      <c r="AH1337" s="25" t="str">
        <f t="shared" si="891"/>
        <v/>
      </c>
      <c r="AI1337" s="25" t="str">
        <f t="shared" si="892"/>
        <v/>
      </c>
      <c r="AJ1337" s="1" t="str">
        <f t="shared" si="900"/>
        <v/>
      </c>
      <c r="AK1337" s="10" t="e">
        <f t="shared" si="901"/>
        <v>#DIV/0!</v>
      </c>
      <c r="AL1337" s="10" t="e">
        <f t="shared" si="906"/>
        <v>#DIV/0!</v>
      </c>
      <c r="AM1337">
        <f t="shared" si="902"/>
        <v>0</v>
      </c>
      <c r="AN1337">
        <f t="shared" si="893"/>
        <v>0</v>
      </c>
      <c r="AO1337">
        <f t="shared" si="894"/>
        <v>0</v>
      </c>
      <c r="AP1337">
        <f t="shared" ca="1" si="924"/>
        <v>3.2932489408227026E-8</v>
      </c>
      <c r="AQ1337">
        <f t="shared" ca="1" si="924"/>
        <v>6.0274366085580021E-7</v>
      </c>
      <c r="AR1337">
        <f t="shared" ca="1" si="907"/>
        <v>5.4637637103421587E-2</v>
      </c>
      <c r="AS1337">
        <f t="shared" ca="1" si="908"/>
        <v>5.1807023740860103</v>
      </c>
      <c r="AT1337">
        <f t="shared" si="895"/>
        <v>0</v>
      </c>
      <c r="AU1337">
        <f t="shared" ca="1" si="909"/>
        <v>1.2324708871703879E-7</v>
      </c>
      <c r="AV1337" t="e">
        <f t="shared" si="904"/>
        <v>#DIV/0!</v>
      </c>
      <c r="AW1337" t="e">
        <f t="shared" si="918"/>
        <v>#DIV/0!</v>
      </c>
      <c r="AX1337" t="e">
        <f t="shared" si="917"/>
        <v>#DIV/0!</v>
      </c>
      <c r="AY1337" t="e">
        <f t="shared" si="922"/>
        <v>#DIV/0!</v>
      </c>
      <c r="AZ1337" t="e">
        <f t="shared" si="921"/>
        <v>#DIV/0!</v>
      </c>
    </row>
    <row r="1338" spans="7:52" x14ac:dyDescent="0.3">
      <c r="G1338" s="1" t="str">
        <f t="shared" si="903"/>
        <v/>
      </c>
      <c r="H1338" s="2" t="str">
        <f t="shared" si="916"/>
        <v/>
      </c>
      <c r="I1338" s="6" t="str" cm="1">
        <f t="array" ref="I1338">_xlfn.IFS(AND(G1337&lt;H1337,G1338&gt;H1338),"BUY", AND(G1337&gt;H1337,G1338&lt;H1338),"SELL",TRUE,"")</f>
        <v/>
      </c>
      <c r="J1338" s="1">
        <f t="shared" ca="1" si="882"/>
        <v>0</v>
      </c>
      <c r="K1338" s="3" t="str">
        <f t="shared" ca="1" si="896"/>
        <v/>
      </c>
      <c r="L1338" s="3" t="str">
        <f t="shared" si="897"/>
        <v/>
      </c>
      <c r="M1338" s="3" t="str">
        <f t="shared" si="898"/>
        <v/>
      </c>
      <c r="N1338" s="4">
        <f t="shared" si="883"/>
        <v>-1</v>
      </c>
      <c r="O1338" s="2" t="str">
        <f t="shared" si="899"/>
        <v/>
      </c>
      <c r="P1338" s="1" t="str">
        <f t="shared" si="884"/>
        <v/>
      </c>
      <c r="Q1338" s="1" t="str">
        <f t="shared" si="885"/>
        <v/>
      </c>
      <c r="R1338" s="1" t="str">
        <f>IF(ISBLANK(A1338),"",SUM($Q$2:Q1338))</f>
        <v/>
      </c>
      <c r="S1338" s="1" t="str">
        <f>IF(ISBLANK(A1338),"",SUM($F$2:F1338))</f>
        <v/>
      </c>
      <c r="T1338" s="1" t="str">
        <f t="shared" si="886"/>
        <v/>
      </c>
      <c r="U1338" s="1" t="str">
        <f t="shared" si="887"/>
        <v/>
      </c>
      <c r="V1338" s="17">
        <f t="shared" si="888"/>
        <v>0</v>
      </c>
      <c r="W1338" s="17">
        <f t="shared" si="889"/>
        <v>0</v>
      </c>
      <c r="X1338" s="17">
        <f t="shared" si="890"/>
        <v>0</v>
      </c>
      <c r="Y1338" s="22">
        <f t="shared" si="923"/>
        <v>0</v>
      </c>
      <c r="Z1338" s="22">
        <f t="shared" si="923"/>
        <v>0</v>
      </c>
      <c r="AA1338" s="22">
        <f t="shared" si="923"/>
        <v>0</v>
      </c>
      <c r="AB1338" s="23" t="str">
        <f t="shared" si="910"/>
        <v/>
      </c>
      <c r="AC1338" s="23" t="str">
        <f t="shared" si="911"/>
        <v/>
      </c>
      <c r="AD1338" s="23" t="str">
        <f t="shared" si="912"/>
        <v/>
      </c>
      <c r="AE1338" s="23" t="str">
        <f t="shared" si="913"/>
        <v/>
      </c>
      <c r="AF1338" s="23" t="str">
        <f t="shared" si="914"/>
        <v/>
      </c>
      <c r="AG1338" s="23" t="str">
        <f t="shared" si="919"/>
        <v/>
      </c>
      <c r="AH1338" s="25" t="str">
        <f t="shared" si="891"/>
        <v/>
      </c>
      <c r="AI1338" s="25" t="str">
        <f t="shared" si="892"/>
        <v/>
      </c>
      <c r="AJ1338" s="1" t="str">
        <f t="shared" si="900"/>
        <v/>
      </c>
      <c r="AK1338" s="10" t="e">
        <f t="shared" si="901"/>
        <v>#DIV/0!</v>
      </c>
      <c r="AL1338" s="10" t="e">
        <f t="shared" si="906"/>
        <v>#DIV/0!</v>
      </c>
      <c r="AM1338">
        <f t="shared" si="902"/>
        <v>0</v>
      </c>
      <c r="AN1338">
        <f t="shared" si="893"/>
        <v>0</v>
      </c>
      <c r="AO1338">
        <f t="shared" si="894"/>
        <v>0</v>
      </c>
      <c r="AP1338">
        <f t="shared" ca="1" si="924"/>
        <v>3.058016873621081E-8</v>
      </c>
      <c r="AQ1338">
        <f t="shared" ca="1" si="924"/>
        <v>5.5969054222324306E-7</v>
      </c>
      <c r="AR1338">
        <f t="shared" ca="1" si="907"/>
        <v>5.4637637103421587E-2</v>
      </c>
      <c r="AS1338">
        <f t="shared" ca="1" si="908"/>
        <v>5.1807023740860103</v>
      </c>
      <c r="AT1338">
        <f t="shared" si="895"/>
        <v>0</v>
      </c>
      <c r="AU1338">
        <f t="shared" ca="1" si="909"/>
        <v>1.1444372523725031E-7</v>
      </c>
      <c r="AV1338" t="e">
        <f t="shared" si="904"/>
        <v>#DIV/0!</v>
      </c>
      <c r="AW1338" t="e">
        <f t="shared" si="918"/>
        <v>#DIV/0!</v>
      </c>
      <c r="AX1338" t="e">
        <f t="shared" si="917"/>
        <v>#DIV/0!</v>
      </c>
      <c r="AY1338" t="e">
        <f t="shared" si="922"/>
        <v>#DIV/0!</v>
      </c>
      <c r="AZ1338" t="e">
        <f t="shared" si="921"/>
        <v>#DIV/0!</v>
      </c>
    </row>
    <row r="1339" spans="7:52" x14ac:dyDescent="0.3">
      <c r="G1339" s="1" t="str">
        <f t="shared" si="903"/>
        <v/>
      </c>
      <c r="H1339" s="2" t="str">
        <f t="shared" si="916"/>
        <v/>
      </c>
      <c r="I1339" s="6" t="str" cm="1">
        <f t="array" ref="I1339">_xlfn.IFS(AND(G1338&lt;H1338,G1339&gt;H1339),"BUY", AND(G1338&gt;H1338,G1339&lt;H1339),"SELL",TRUE,"")</f>
        <v/>
      </c>
      <c r="J1339" s="1">
        <f t="shared" ca="1" si="882"/>
        <v>0</v>
      </c>
      <c r="K1339" s="3" t="str">
        <f t="shared" ca="1" si="896"/>
        <v/>
      </c>
      <c r="L1339" s="3" t="str">
        <f t="shared" si="897"/>
        <v/>
      </c>
      <c r="M1339" s="3" t="str">
        <f t="shared" si="898"/>
        <v/>
      </c>
      <c r="N1339" s="4">
        <f t="shared" si="883"/>
        <v>-1</v>
      </c>
      <c r="O1339" s="2" t="str">
        <f t="shared" si="899"/>
        <v/>
      </c>
      <c r="P1339" s="1" t="str">
        <f t="shared" si="884"/>
        <v/>
      </c>
      <c r="Q1339" s="1" t="str">
        <f t="shared" si="885"/>
        <v/>
      </c>
      <c r="R1339" s="1" t="str">
        <f>IF(ISBLANK(A1339),"",SUM($Q$2:Q1339))</f>
        <v/>
      </c>
      <c r="S1339" s="1" t="str">
        <f>IF(ISBLANK(A1339),"",SUM($F$2:F1339))</f>
        <v/>
      </c>
      <c r="T1339" s="1" t="str">
        <f t="shared" si="886"/>
        <v/>
      </c>
      <c r="U1339" s="1" t="str">
        <f t="shared" si="887"/>
        <v/>
      </c>
      <c r="V1339" s="17">
        <f t="shared" si="888"/>
        <v>0</v>
      </c>
      <c r="W1339" s="17">
        <f t="shared" si="889"/>
        <v>0</v>
      </c>
      <c r="X1339" s="17">
        <f t="shared" si="890"/>
        <v>0</v>
      </c>
      <c r="Y1339" s="22">
        <f t="shared" si="923"/>
        <v>0</v>
      </c>
      <c r="Z1339" s="22">
        <f t="shared" si="923"/>
        <v>0</v>
      </c>
      <c r="AA1339" s="22">
        <f t="shared" si="923"/>
        <v>0</v>
      </c>
      <c r="AB1339" s="23" t="str">
        <f t="shared" si="910"/>
        <v/>
      </c>
      <c r="AC1339" s="23" t="str">
        <f t="shared" si="911"/>
        <v/>
      </c>
      <c r="AD1339" s="23" t="str">
        <f t="shared" si="912"/>
        <v/>
      </c>
      <c r="AE1339" s="23" t="str">
        <f t="shared" si="913"/>
        <v/>
      </c>
      <c r="AF1339" s="23" t="str">
        <f t="shared" si="914"/>
        <v/>
      </c>
      <c r="AG1339" s="23" t="str">
        <f t="shared" si="919"/>
        <v/>
      </c>
      <c r="AH1339" s="25" t="str">
        <f t="shared" si="891"/>
        <v/>
      </c>
      <c r="AI1339" s="25" t="str">
        <f t="shared" si="892"/>
        <v/>
      </c>
      <c r="AJ1339" s="1" t="str">
        <f t="shared" si="900"/>
        <v/>
      </c>
      <c r="AK1339" s="10" t="e">
        <f t="shared" si="901"/>
        <v>#DIV/0!</v>
      </c>
      <c r="AL1339" s="10" t="e">
        <f t="shared" si="906"/>
        <v>#DIV/0!</v>
      </c>
      <c r="AM1339">
        <f t="shared" si="902"/>
        <v>0</v>
      </c>
      <c r="AN1339">
        <f t="shared" si="893"/>
        <v>0</v>
      </c>
      <c r="AO1339">
        <f t="shared" si="894"/>
        <v>0</v>
      </c>
      <c r="AP1339">
        <f t="shared" ca="1" si="924"/>
        <v>2.8395870969338609E-8</v>
      </c>
      <c r="AQ1339">
        <f t="shared" ca="1" si="924"/>
        <v>5.1971264635015421E-7</v>
      </c>
      <c r="AR1339">
        <f t="shared" ca="1" si="907"/>
        <v>5.4637637103421587E-2</v>
      </c>
      <c r="AS1339">
        <f t="shared" ca="1" si="908"/>
        <v>5.1807023740860103</v>
      </c>
      <c r="AT1339">
        <f t="shared" si="895"/>
        <v>0</v>
      </c>
      <c r="AU1339">
        <f t="shared" ca="1" si="909"/>
        <v>1.0626917343458958E-7</v>
      </c>
      <c r="AV1339" t="e">
        <f t="shared" si="904"/>
        <v>#DIV/0!</v>
      </c>
      <c r="AW1339" t="e">
        <f t="shared" si="918"/>
        <v>#DIV/0!</v>
      </c>
      <c r="AX1339" t="e">
        <f t="shared" si="917"/>
        <v>#DIV/0!</v>
      </c>
      <c r="AY1339" t="e">
        <f t="shared" si="922"/>
        <v>#DIV/0!</v>
      </c>
      <c r="AZ1339" t="e">
        <f t="shared" si="921"/>
        <v>#DIV/0!</v>
      </c>
    </row>
    <row r="1340" spans="7:52" x14ac:dyDescent="0.3">
      <c r="G1340" s="1" t="str">
        <f t="shared" si="903"/>
        <v/>
      </c>
      <c r="H1340" s="2" t="str">
        <f t="shared" si="916"/>
        <v/>
      </c>
      <c r="I1340" s="6" t="str" cm="1">
        <f t="array" ref="I1340">_xlfn.IFS(AND(G1339&lt;H1339,G1340&gt;H1340),"BUY", AND(G1339&gt;H1339,G1340&lt;H1340),"SELL",TRUE,"")</f>
        <v/>
      </c>
      <c r="J1340" s="1">
        <f t="shared" ca="1" si="882"/>
        <v>0</v>
      </c>
      <c r="K1340" s="3" t="str">
        <f t="shared" ca="1" si="896"/>
        <v/>
      </c>
      <c r="L1340" s="3" t="str">
        <f t="shared" si="897"/>
        <v/>
      </c>
      <c r="M1340" s="3" t="str">
        <f t="shared" si="898"/>
        <v/>
      </c>
      <c r="N1340" s="4">
        <f t="shared" si="883"/>
        <v>-1</v>
      </c>
      <c r="O1340" s="2" t="str">
        <f t="shared" si="899"/>
        <v/>
      </c>
      <c r="P1340" s="1" t="str">
        <f t="shared" si="884"/>
        <v/>
      </c>
      <c r="Q1340" s="1" t="str">
        <f t="shared" si="885"/>
        <v/>
      </c>
      <c r="R1340" s="1" t="str">
        <f>IF(ISBLANK(A1340),"",SUM($Q$2:Q1340))</f>
        <v/>
      </c>
      <c r="S1340" s="1" t="str">
        <f>IF(ISBLANK(A1340),"",SUM($F$2:F1340))</f>
        <v/>
      </c>
      <c r="T1340" s="1" t="str">
        <f t="shared" si="886"/>
        <v/>
      </c>
      <c r="U1340" s="1" t="str">
        <f t="shared" si="887"/>
        <v/>
      </c>
      <c r="V1340" s="17">
        <f t="shared" si="888"/>
        <v>0</v>
      </c>
      <c r="W1340" s="17">
        <f t="shared" si="889"/>
        <v>0</v>
      </c>
      <c r="X1340" s="17">
        <f t="shared" si="890"/>
        <v>0</v>
      </c>
      <c r="Y1340" s="22">
        <f t="shared" si="923"/>
        <v>0</v>
      </c>
      <c r="Z1340" s="22">
        <f t="shared" si="923"/>
        <v>0</v>
      </c>
      <c r="AA1340" s="22">
        <f t="shared" si="923"/>
        <v>0</v>
      </c>
      <c r="AB1340" s="23" t="str">
        <f t="shared" si="910"/>
        <v/>
      </c>
      <c r="AC1340" s="23" t="str">
        <f t="shared" si="911"/>
        <v/>
      </c>
      <c r="AD1340" s="23" t="str">
        <f t="shared" si="912"/>
        <v/>
      </c>
      <c r="AE1340" s="23" t="str">
        <f t="shared" si="913"/>
        <v/>
      </c>
      <c r="AF1340" s="23" t="str">
        <f t="shared" si="914"/>
        <v/>
      </c>
      <c r="AG1340" s="23" t="str">
        <f t="shared" si="919"/>
        <v/>
      </c>
      <c r="AH1340" s="25" t="str">
        <f t="shared" si="891"/>
        <v/>
      </c>
      <c r="AI1340" s="25" t="str">
        <f t="shared" si="892"/>
        <v/>
      </c>
      <c r="AJ1340" s="1" t="str">
        <f t="shared" si="900"/>
        <v/>
      </c>
      <c r="AK1340" s="10" t="e">
        <f t="shared" si="901"/>
        <v>#DIV/0!</v>
      </c>
      <c r="AL1340" s="10" t="e">
        <f t="shared" si="906"/>
        <v>#DIV/0!</v>
      </c>
      <c r="AM1340">
        <f t="shared" si="902"/>
        <v>0</v>
      </c>
      <c r="AN1340">
        <f t="shared" si="893"/>
        <v>0</v>
      </c>
      <c r="AO1340">
        <f t="shared" si="894"/>
        <v>0</v>
      </c>
      <c r="AP1340">
        <f t="shared" ca="1" si="924"/>
        <v>2.6367594471528708E-8</v>
      </c>
      <c r="AQ1340">
        <f t="shared" ca="1" si="924"/>
        <v>4.8259031446800038E-7</v>
      </c>
      <c r="AR1340">
        <f t="shared" ca="1" si="907"/>
        <v>5.4637637103421587E-2</v>
      </c>
      <c r="AS1340">
        <f t="shared" ca="1" si="908"/>
        <v>5.1807023740860103</v>
      </c>
      <c r="AT1340">
        <f t="shared" si="895"/>
        <v>0</v>
      </c>
      <c r="AU1340">
        <f t="shared" ca="1" si="909"/>
        <v>9.8678518189261761E-8</v>
      </c>
      <c r="AV1340" t="e">
        <f t="shared" si="904"/>
        <v>#DIV/0!</v>
      </c>
      <c r="AW1340" t="e">
        <f t="shared" si="918"/>
        <v>#DIV/0!</v>
      </c>
      <c r="AX1340" t="e">
        <f t="shared" si="917"/>
        <v>#DIV/0!</v>
      </c>
      <c r="AY1340" t="e">
        <f t="shared" si="922"/>
        <v>#DIV/0!</v>
      </c>
      <c r="AZ1340" t="e">
        <f t="shared" si="921"/>
        <v>#DIV/0!</v>
      </c>
    </row>
    <row r="1341" spans="7:52" x14ac:dyDescent="0.3">
      <c r="G1341" s="1" t="str">
        <f t="shared" si="903"/>
        <v/>
      </c>
      <c r="H1341" s="2" t="str">
        <f t="shared" si="916"/>
        <v/>
      </c>
      <c r="I1341" s="6" t="str" cm="1">
        <f t="array" ref="I1341">_xlfn.IFS(AND(G1340&lt;H1340,G1341&gt;H1341),"BUY", AND(G1340&gt;H1340,G1341&lt;H1341),"SELL",TRUE,"")</f>
        <v/>
      </c>
      <c r="J1341" s="1">
        <f t="shared" ca="1" si="882"/>
        <v>0</v>
      </c>
      <c r="K1341" s="3" t="str">
        <f t="shared" ca="1" si="896"/>
        <v/>
      </c>
      <c r="L1341" s="3" t="str">
        <f t="shared" si="897"/>
        <v/>
      </c>
      <c r="M1341" s="3" t="str">
        <f t="shared" si="898"/>
        <v/>
      </c>
      <c r="N1341" s="4">
        <f t="shared" si="883"/>
        <v>-1</v>
      </c>
      <c r="O1341" s="2" t="str">
        <f t="shared" si="899"/>
        <v/>
      </c>
      <c r="P1341" s="1" t="str">
        <f t="shared" si="884"/>
        <v/>
      </c>
      <c r="Q1341" s="1" t="str">
        <f t="shared" si="885"/>
        <v/>
      </c>
      <c r="R1341" s="1" t="str">
        <f>IF(ISBLANK(A1341),"",SUM($Q$2:Q1341))</f>
        <v/>
      </c>
      <c r="S1341" s="1" t="str">
        <f>IF(ISBLANK(A1341),"",SUM($F$2:F1341))</f>
        <v/>
      </c>
      <c r="T1341" s="1" t="str">
        <f t="shared" si="886"/>
        <v/>
      </c>
      <c r="U1341" s="1" t="str">
        <f t="shared" si="887"/>
        <v/>
      </c>
      <c r="V1341" s="17">
        <f t="shared" si="888"/>
        <v>0</v>
      </c>
      <c r="W1341" s="17">
        <f t="shared" si="889"/>
        <v>0</v>
      </c>
      <c r="X1341" s="17">
        <f t="shared" si="890"/>
        <v>0</v>
      </c>
      <c r="Y1341" s="22">
        <f t="shared" si="923"/>
        <v>0</v>
      </c>
      <c r="Z1341" s="22">
        <f t="shared" si="923"/>
        <v>0</v>
      </c>
      <c r="AA1341" s="22">
        <f t="shared" si="923"/>
        <v>0</v>
      </c>
      <c r="AB1341" s="23" t="str">
        <f t="shared" si="910"/>
        <v/>
      </c>
      <c r="AC1341" s="23" t="str">
        <f t="shared" si="911"/>
        <v/>
      </c>
      <c r="AD1341" s="23" t="str">
        <f t="shared" si="912"/>
        <v/>
      </c>
      <c r="AE1341" s="23" t="str">
        <f t="shared" si="913"/>
        <v/>
      </c>
      <c r="AF1341" s="23" t="str">
        <f t="shared" si="914"/>
        <v/>
      </c>
      <c r="AG1341" s="23" t="str">
        <f t="shared" si="919"/>
        <v/>
      </c>
      <c r="AH1341" s="25" t="str">
        <f t="shared" si="891"/>
        <v/>
      </c>
      <c r="AI1341" s="25" t="str">
        <f t="shared" si="892"/>
        <v/>
      </c>
      <c r="AJ1341" s="1" t="str">
        <f t="shared" si="900"/>
        <v/>
      </c>
      <c r="AK1341" s="10" t="e">
        <f t="shared" si="901"/>
        <v>#DIV/0!</v>
      </c>
      <c r="AL1341" s="10" t="e">
        <f t="shared" si="906"/>
        <v>#DIV/0!</v>
      </c>
      <c r="AM1341">
        <f t="shared" si="902"/>
        <v>0</v>
      </c>
      <c r="AN1341">
        <f t="shared" si="893"/>
        <v>0</v>
      </c>
      <c r="AO1341">
        <f t="shared" si="894"/>
        <v>0</v>
      </c>
      <c r="AP1341">
        <f t="shared" ca="1" si="924"/>
        <v>2.4484194866419511E-8</v>
      </c>
      <c r="AQ1341">
        <f t="shared" ca="1" si="924"/>
        <v>4.4811957772028608E-7</v>
      </c>
      <c r="AR1341">
        <f t="shared" ca="1" si="907"/>
        <v>5.463763710342158E-2</v>
      </c>
      <c r="AS1341">
        <f t="shared" ca="1" si="908"/>
        <v>5.1807023740860103</v>
      </c>
      <c r="AT1341">
        <f t="shared" si="895"/>
        <v>0</v>
      </c>
      <c r="AU1341">
        <f t="shared" ca="1" si="909"/>
        <v>9.1630052604314489E-8</v>
      </c>
      <c r="AV1341" t="e">
        <f t="shared" si="904"/>
        <v>#DIV/0!</v>
      </c>
      <c r="AW1341" t="e">
        <f t="shared" si="918"/>
        <v>#DIV/0!</v>
      </c>
      <c r="AX1341" t="e">
        <f t="shared" si="917"/>
        <v>#DIV/0!</v>
      </c>
      <c r="AY1341" t="e">
        <f t="shared" si="922"/>
        <v>#DIV/0!</v>
      </c>
      <c r="AZ1341" t="e">
        <f t="shared" si="921"/>
        <v>#DIV/0!</v>
      </c>
    </row>
    <row r="1342" spans="7:52" x14ac:dyDescent="0.3">
      <c r="G1342" s="1" t="str">
        <f t="shared" si="903"/>
        <v/>
      </c>
      <c r="H1342" s="2" t="str">
        <f t="shared" si="916"/>
        <v/>
      </c>
      <c r="I1342" s="6" t="str" cm="1">
        <f t="array" ref="I1342">_xlfn.IFS(AND(G1341&lt;H1341,G1342&gt;H1342),"BUY", AND(G1341&gt;H1341,G1342&lt;H1342),"SELL",TRUE,"")</f>
        <v/>
      </c>
      <c r="J1342" s="1">
        <f t="shared" ca="1" si="882"/>
        <v>0</v>
      </c>
      <c r="K1342" s="3" t="str">
        <f t="shared" ca="1" si="896"/>
        <v/>
      </c>
      <c r="L1342" s="3" t="str">
        <f t="shared" si="897"/>
        <v/>
      </c>
      <c r="M1342" s="3" t="str">
        <f t="shared" si="898"/>
        <v/>
      </c>
      <c r="N1342" s="4">
        <f t="shared" si="883"/>
        <v>-1</v>
      </c>
      <c r="O1342" s="2" t="str">
        <f t="shared" si="899"/>
        <v/>
      </c>
      <c r="P1342" s="1" t="str">
        <f t="shared" si="884"/>
        <v/>
      </c>
      <c r="Q1342" s="1" t="str">
        <f t="shared" si="885"/>
        <v/>
      </c>
      <c r="R1342" s="1" t="str">
        <f>IF(ISBLANK(A1342),"",SUM($Q$2:Q1342))</f>
        <v/>
      </c>
      <c r="S1342" s="1" t="str">
        <f>IF(ISBLANK(A1342),"",SUM($F$2:F1342))</f>
        <v/>
      </c>
      <c r="T1342" s="1" t="str">
        <f t="shared" si="886"/>
        <v/>
      </c>
      <c r="U1342" s="1" t="str">
        <f t="shared" si="887"/>
        <v/>
      </c>
      <c r="V1342" s="17">
        <f t="shared" si="888"/>
        <v>0</v>
      </c>
      <c r="W1342" s="17">
        <f t="shared" si="889"/>
        <v>0</v>
      </c>
      <c r="X1342" s="17">
        <f t="shared" si="890"/>
        <v>0</v>
      </c>
      <c r="Y1342" s="22">
        <f t="shared" si="923"/>
        <v>0</v>
      </c>
      <c r="Z1342" s="22">
        <f t="shared" si="923"/>
        <v>0</v>
      </c>
      <c r="AA1342" s="22">
        <f t="shared" si="923"/>
        <v>0</v>
      </c>
      <c r="AB1342" s="23" t="str">
        <f t="shared" si="910"/>
        <v/>
      </c>
      <c r="AC1342" s="23" t="str">
        <f t="shared" si="911"/>
        <v/>
      </c>
      <c r="AD1342" s="23" t="str">
        <f t="shared" si="912"/>
        <v/>
      </c>
      <c r="AE1342" s="23" t="str">
        <f t="shared" si="913"/>
        <v/>
      </c>
      <c r="AF1342" s="23" t="str">
        <f t="shared" si="914"/>
        <v/>
      </c>
      <c r="AG1342" s="23" t="str">
        <f t="shared" si="919"/>
        <v/>
      </c>
      <c r="AH1342" s="25" t="str">
        <f t="shared" si="891"/>
        <v/>
      </c>
      <c r="AI1342" s="25" t="str">
        <f t="shared" si="892"/>
        <v/>
      </c>
      <c r="AJ1342" s="1" t="str">
        <f t="shared" si="900"/>
        <v/>
      </c>
      <c r="AK1342" s="10" t="e">
        <f t="shared" si="901"/>
        <v>#DIV/0!</v>
      </c>
      <c r="AL1342" s="10" t="e">
        <f t="shared" si="906"/>
        <v>#DIV/0!</v>
      </c>
      <c r="AM1342">
        <f t="shared" si="902"/>
        <v>0</v>
      </c>
      <c r="AN1342">
        <f t="shared" si="893"/>
        <v>0</v>
      </c>
      <c r="AO1342">
        <f t="shared" si="894"/>
        <v>0</v>
      </c>
      <c r="AP1342">
        <f t="shared" ca="1" si="924"/>
        <v>2.2735323804532406E-8</v>
      </c>
      <c r="AQ1342">
        <f t="shared" ca="1" si="924"/>
        <v>4.1611103645455132E-7</v>
      </c>
      <c r="AR1342">
        <f t="shared" ca="1" si="907"/>
        <v>5.4637637103421587E-2</v>
      </c>
      <c r="AS1342">
        <f t="shared" ca="1" si="908"/>
        <v>5.1807023740860103</v>
      </c>
      <c r="AT1342">
        <f t="shared" si="895"/>
        <v>0</v>
      </c>
      <c r="AU1342">
        <f t="shared" ca="1" si="909"/>
        <v>8.5085048846863447E-8</v>
      </c>
      <c r="AV1342" t="e">
        <f t="shared" si="904"/>
        <v>#DIV/0!</v>
      </c>
      <c r="AW1342" t="e">
        <f t="shared" si="918"/>
        <v>#DIV/0!</v>
      </c>
      <c r="AX1342" t="e">
        <f t="shared" si="917"/>
        <v>#DIV/0!</v>
      </c>
      <c r="AY1342" t="e">
        <f t="shared" si="922"/>
        <v>#DIV/0!</v>
      </c>
      <c r="AZ1342" t="e">
        <f t="shared" si="921"/>
        <v>#DIV/0!</v>
      </c>
    </row>
    <row r="1343" spans="7:52" x14ac:dyDescent="0.3">
      <c r="G1343" s="1" t="str">
        <f t="shared" si="903"/>
        <v/>
      </c>
      <c r="H1343" s="2" t="str">
        <f t="shared" si="916"/>
        <v/>
      </c>
      <c r="I1343" s="6" t="str" cm="1">
        <f t="array" ref="I1343">_xlfn.IFS(AND(G1342&lt;H1342,G1343&gt;H1343),"BUY", AND(G1342&gt;H1342,G1343&lt;H1343),"SELL",TRUE,"")</f>
        <v/>
      </c>
      <c r="J1343" s="1">
        <f t="shared" ca="1" si="882"/>
        <v>0</v>
      </c>
      <c r="K1343" s="3" t="str">
        <f t="shared" ca="1" si="896"/>
        <v/>
      </c>
      <c r="L1343" s="3" t="str">
        <f t="shared" si="897"/>
        <v/>
      </c>
      <c r="M1343" s="3" t="str">
        <f t="shared" si="898"/>
        <v/>
      </c>
      <c r="N1343" s="4">
        <f t="shared" si="883"/>
        <v>-1</v>
      </c>
      <c r="O1343" s="2" t="str">
        <f t="shared" si="899"/>
        <v/>
      </c>
      <c r="P1343" s="1" t="str">
        <f t="shared" si="884"/>
        <v/>
      </c>
      <c r="Q1343" s="1" t="str">
        <f t="shared" si="885"/>
        <v/>
      </c>
      <c r="R1343" s="1" t="str">
        <f>IF(ISBLANK(A1343),"",SUM($Q$2:Q1343))</f>
        <v/>
      </c>
      <c r="S1343" s="1" t="str">
        <f>IF(ISBLANK(A1343),"",SUM($F$2:F1343))</f>
        <v/>
      </c>
      <c r="T1343" s="1" t="str">
        <f t="shared" si="886"/>
        <v/>
      </c>
      <c r="U1343" s="1" t="str">
        <f t="shared" si="887"/>
        <v/>
      </c>
      <c r="V1343" s="17">
        <f t="shared" si="888"/>
        <v>0</v>
      </c>
      <c r="W1343" s="17">
        <f t="shared" si="889"/>
        <v>0</v>
      </c>
      <c r="X1343" s="17">
        <f t="shared" si="890"/>
        <v>0</v>
      </c>
      <c r="Y1343" s="22">
        <f t="shared" ref="Y1343:AA1358" si="925">SUM(V1330:V1343)</f>
        <v>0</v>
      </c>
      <c r="Z1343" s="22">
        <f t="shared" si="925"/>
        <v>0</v>
      </c>
      <c r="AA1343" s="22">
        <f t="shared" si="925"/>
        <v>0</v>
      </c>
      <c r="AB1343" s="23" t="str">
        <f t="shared" si="910"/>
        <v/>
      </c>
      <c r="AC1343" s="23" t="str">
        <f t="shared" si="911"/>
        <v/>
      </c>
      <c r="AD1343" s="23" t="str">
        <f t="shared" si="912"/>
        <v/>
      </c>
      <c r="AE1343" s="23" t="str">
        <f t="shared" si="913"/>
        <v/>
      </c>
      <c r="AF1343" s="23" t="str">
        <f t="shared" si="914"/>
        <v/>
      </c>
      <c r="AG1343" s="23" t="str">
        <f t="shared" si="919"/>
        <v/>
      </c>
      <c r="AH1343" s="25" t="str">
        <f t="shared" si="891"/>
        <v/>
      </c>
      <c r="AI1343" s="25" t="str">
        <f t="shared" si="892"/>
        <v/>
      </c>
      <c r="AJ1343" s="1" t="str">
        <f t="shared" si="900"/>
        <v/>
      </c>
      <c r="AK1343" s="10" t="e">
        <f t="shared" si="901"/>
        <v>#DIV/0!</v>
      </c>
      <c r="AL1343" s="10" t="e">
        <f t="shared" si="906"/>
        <v>#DIV/0!</v>
      </c>
      <c r="AM1343">
        <f t="shared" si="902"/>
        <v>0</v>
      </c>
      <c r="AN1343">
        <f t="shared" si="893"/>
        <v>0</v>
      </c>
      <c r="AO1343">
        <f t="shared" si="894"/>
        <v>0</v>
      </c>
      <c r="AP1343">
        <f t="shared" ca="1" si="924"/>
        <v>2.1111372104208663E-8</v>
      </c>
      <c r="AQ1343">
        <f t="shared" ca="1" si="924"/>
        <v>3.8638881956494049E-7</v>
      </c>
      <c r="AR1343">
        <f t="shared" ca="1" si="907"/>
        <v>5.4637637103421587E-2</v>
      </c>
      <c r="AS1343">
        <f t="shared" ca="1" si="908"/>
        <v>5.1807023740860103</v>
      </c>
      <c r="AT1343">
        <f t="shared" si="895"/>
        <v>0</v>
      </c>
      <c r="AU1343">
        <f t="shared" ca="1" si="909"/>
        <v>7.9007545357801771E-8</v>
      </c>
      <c r="AV1343" t="e">
        <f t="shared" si="904"/>
        <v>#DIV/0!</v>
      </c>
      <c r="AW1343" t="e">
        <f t="shared" si="918"/>
        <v>#DIV/0!</v>
      </c>
      <c r="AX1343" t="e">
        <f t="shared" si="917"/>
        <v>#DIV/0!</v>
      </c>
      <c r="AY1343" t="e">
        <f t="shared" si="922"/>
        <v>#DIV/0!</v>
      </c>
      <c r="AZ1343" t="e">
        <f t="shared" si="921"/>
        <v>#DIV/0!</v>
      </c>
    </row>
    <row r="1344" spans="7:52" x14ac:dyDescent="0.3">
      <c r="G1344" s="1" t="str">
        <f t="shared" si="903"/>
        <v/>
      </c>
      <c r="H1344" s="2" t="str">
        <f t="shared" si="916"/>
        <v/>
      </c>
      <c r="I1344" s="6" t="str" cm="1">
        <f t="array" ref="I1344">_xlfn.IFS(AND(G1343&lt;H1343,G1344&gt;H1344),"BUY", AND(G1343&gt;H1343,G1344&lt;H1344),"SELL",TRUE,"")</f>
        <v/>
      </c>
      <c r="J1344" s="1">
        <f t="shared" ca="1" si="882"/>
        <v>0</v>
      </c>
      <c r="K1344" s="3" t="str">
        <f t="shared" ca="1" si="896"/>
        <v/>
      </c>
      <c r="L1344" s="3" t="str">
        <f t="shared" si="897"/>
        <v/>
      </c>
      <c r="M1344" s="3" t="str">
        <f t="shared" si="898"/>
        <v/>
      </c>
      <c r="N1344" s="4">
        <f t="shared" si="883"/>
        <v>-1</v>
      </c>
      <c r="O1344" s="2" t="str">
        <f t="shared" si="899"/>
        <v/>
      </c>
      <c r="P1344" s="1" t="str">
        <f t="shared" si="884"/>
        <v/>
      </c>
      <c r="Q1344" s="1" t="str">
        <f t="shared" si="885"/>
        <v/>
      </c>
      <c r="R1344" s="1" t="str">
        <f>IF(ISBLANK(A1344),"",SUM($Q$2:Q1344))</f>
        <v/>
      </c>
      <c r="S1344" s="1" t="str">
        <f>IF(ISBLANK(A1344),"",SUM($F$2:F1344))</f>
        <v/>
      </c>
      <c r="T1344" s="1" t="str">
        <f t="shared" si="886"/>
        <v/>
      </c>
      <c r="U1344" s="1" t="str">
        <f t="shared" si="887"/>
        <v/>
      </c>
      <c r="V1344" s="17">
        <f t="shared" si="888"/>
        <v>0</v>
      </c>
      <c r="W1344" s="17">
        <f t="shared" si="889"/>
        <v>0</v>
      </c>
      <c r="X1344" s="17">
        <f t="shared" si="890"/>
        <v>0</v>
      </c>
      <c r="Y1344" s="22">
        <f t="shared" si="925"/>
        <v>0</v>
      </c>
      <c r="Z1344" s="22">
        <f t="shared" si="925"/>
        <v>0</v>
      </c>
      <c r="AA1344" s="22">
        <f t="shared" si="925"/>
        <v>0</v>
      </c>
      <c r="AB1344" s="23" t="str">
        <f t="shared" si="910"/>
        <v/>
      </c>
      <c r="AC1344" s="23" t="str">
        <f t="shared" si="911"/>
        <v/>
      </c>
      <c r="AD1344" s="23" t="str">
        <f t="shared" si="912"/>
        <v/>
      </c>
      <c r="AE1344" s="23" t="str">
        <f t="shared" si="913"/>
        <v/>
      </c>
      <c r="AF1344" s="23" t="str">
        <f t="shared" si="914"/>
        <v/>
      </c>
      <c r="AG1344" s="23" t="str">
        <f t="shared" si="919"/>
        <v/>
      </c>
      <c r="AH1344" s="25" t="str">
        <f t="shared" si="891"/>
        <v/>
      </c>
      <c r="AI1344" s="25" t="str">
        <f t="shared" si="892"/>
        <v/>
      </c>
      <c r="AJ1344" s="1" t="str">
        <f t="shared" si="900"/>
        <v/>
      </c>
      <c r="AK1344" s="10" t="e">
        <f t="shared" si="901"/>
        <v>#DIV/0!</v>
      </c>
      <c r="AL1344" s="10" t="e">
        <f t="shared" si="906"/>
        <v>#DIV/0!</v>
      </c>
      <c r="AM1344">
        <f t="shared" si="902"/>
        <v>0</v>
      </c>
      <c r="AN1344">
        <f t="shared" si="893"/>
        <v>0</v>
      </c>
      <c r="AO1344">
        <f t="shared" si="894"/>
        <v>0</v>
      </c>
      <c r="AP1344">
        <f t="shared" ca="1" si="924"/>
        <v>1.9603416953908045E-8</v>
      </c>
      <c r="AQ1344">
        <f t="shared" ca="1" si="924"/>
        <v>3.5878961816744469E-7</v>
      </c>
      <c r="AR1344">
        <f t="shared" ca="1" si="907"/>
        <v>5.46376371034216E-2</v>
      </c>
      <c r="AS1344">
        <f t="shared" ca="1" si="908"/>
        <v>5.1807023740860103</v>
      </c>
      <c r="AT1344">
        <f t="shared" si="895"/>
        <v>0</v>
      </c>
      <c r="AU1344">
        <f t="shared" ca="1" si="909"/>
        <v>7.3364149260815929E-8</v>
      </c>
      <c r="AV1344" t="e">
        <f t="shared" si="904"/>
        <v>#DIV/0!</v>
      </c>
      <c r="AW1344" t="e">
        <f t="shared" si="918"/>
        <v>#DIV/0!</v>
      </c>
      <c r="AX1344" t="e">
        <f t="shared" si="917"/>
        <v>#DIV/0!</v>
      </c>
      <c r="AY1344" t="e">
        <f t="shared" si="922"/>
        <v>#DIV/0!</v>
      </c>
      <c r="AZ1344" t="e">
        <f t="shared" si="921"/>
        <v>#DIV/0!</v>
      </c>
    </row>
    <row r="1345" spans="7:52" x14ac:dyDescent="0.3">
      <c r="G1345" s="1" t="str">
        <f t="shared" si="903"/>
        <v/>
      </c>
      <c r="H1345" s="2" t="str">
        <f t="shared" si="916"/>
        <v/>
      </c>
      <c r="I1345" s="6" t="str" cm="1">
        <f t="array" ref="I1345">_xlfn.IFS(AND(G1344&lt;H1344,G1345&gt;H1345),"BUY", AND(G1344&gt;H1344,G1345&lt;H1345),"SELL",TRUE,"")</f>
        <v/>
      </c>
      <c r="J1345" s="1">
        <f t="shared" ca="1" si="882"/>
        <v>0</v>
      </c>
      <c r="K1345" s="3" t="str">
        <f t="shared" ca="1" si="896"/>
        <v/>
      </c>
      <c r="L1345" s="3" t="str">
        <f t="shared" si="897"/>
        <v/>
      </c>
      <c r="M1345" s="3" t="str">
        <f t="shared" si="898"/>
        <v/>
      </c>
      <c r="N1345" s="4">
        <f t="shared" si="883"/>
        <v>-1</v>
      </c>
      <c r="O1345" s="2" t="str">
        <f t="shared" si="899"/>
        <v/>
      </c>
      <c r="P1345" s="1" t="str">
        <f t="shared" si="884"/>
        <v/>
      </c>
      <c r="Q1345" s="1" t="str">
        <f t="shared" si="885"/>
        <v/>
      </c>
      <c r="R1345" s="1" t="str">
        <f>IF(ISBLANK(A1345),"",SUM($Q$2:Q1345))</f>
        <v/>
      </c>
      <c r="S1345" s="1" t="str">
        <f>IF(ISBLANK(A1345),"",SUM($F$2:F1345))</f>
        <v/>
      </c>
      <c r="T1345" s="1" t="str">
        <f t="shared" si="886"/>
        <v/>
      </c>
      <c r="U1345" s="1" t="str">
        <f t="shared" si="887"/>
        <v/>
      </c>
      <c r="V1345" s="17">
        <f t="shared" si="888"/>
        <v>0</v>
      </c>
      <c r="W1345" s="17">
        <f t="shared" si="889"/>
        <v>0</v>
      </c>
      <c r="X1345" s="17">
        <f t="shared" si="890"/>
        <v>0</v>
      </c>
      <c r="Y1345" s="22">
        <f t="shared" si="925"/>
        <v>0</v>
      </c>
      <c r="Z1345" s="22">
        <f t="shared" si="925"/>
        <v>0</v>
      </c>
      <c r="AA1345" s="22">
        <f t="shared" si="925"/>
        <v>0</v>
      </c>
      <c r="AB1345" s="23" t="str">
        <f t="shared" si="910"/>
        <v/>
      </c>
      <c r="AC1345" s="23" t="str">
        <f t="shared" si="911"/>
        <v/>
      </c>
      <c r="AD1345" s="23" t="str">
        <f t="shared" si="912"/>
        <v/>
      </c>
      <c r="AE1345" s="23" t="str">
        <f t="shared" si="913"/>
        <v/>
      </c>
      <c r="AF1345" s="23" t="str">
        <f t="shared" si="914"/>
        <v/>
      </c>
      <c r="AG1345" s="23" t="str">
        <f t="shared" si="919"/>
        <v/>
      </c>
      <c r="AH1345" s="25" t="str">
        <f t="shared" si="891"/>
        <v/>
      </c>
      <c r="AI1345" s="25" t="str">
        <f t="shared" si="892"/>
        <v/>
      </c>
      <c r="AJ1345" s="1" t="str">
        <f t="shared" si="900"/>
        <v/>
      </c>
      <c r="AK1345" s="10" t="e">
        <f t="shared" si="901"/>
        <v>#DIV/0!</v>
      </c>
      <c r="AL1345" s="10" t="e">
        <f t="shared" si="906"/>
        <v>#DIV/0!</v>
      </c>
      <c r="AM1345">
        <f t="shared" si="902"/>
        <v>0</v>
      </c>
      <c r="AN1345">
        <f t="shared" si="893"/>
        <v>0</v>
      </c>
      <c r="AO1345">
        <f t="shared" si="894"/>
        <v>0</v>
      </c>
      <c r="AP1345">
        <f t="shared" ca="1" si="924"/>
        <v>1.8203172885771754E-8</v>
      </c>
      <c r="AQ1345">
        <f t="shared" ca="1" si="924"/>
        <v>3.331617882983415E-7</v>
      </c>
      <c r="AR1345">
        <f t="shared" ca="1" si="907"/>
        <v>5.4637637103421594E-2</v>
      </c>
      <c r="AS1345">
        <f t="shared" ca="1" si="908"/>
        <v>5.1807023740860103</v>
      </c>
      <c r="AT1345">
        <f t="shared" si="895"/>
        <v>0</v>
      </c>
      <c r="AU1345">
        <f t="shared" ca="1" si="909"/>
        <v>6.8123852885043366E-8</v>
      </c>
      <c r="AV1345" t="e">
        <f t="shared" si="904"/>
        <v>#DIV/0!</v>
      </c>
      <c r="AW1345" t="e">
        <f t="shared" si="918"/>
        <v>#DIV/0!</v>
      </c>
      <c r="AX1345" t="e">
        <f t="shared" si="917"/>
        <v>#DIV/0!</v>
      </c>
      <c r="AY1345" t="e">
        <f t="shared" si="922"/>
        <v>#DIV/0!</v>
      </c>
      <c r="AZ1345" t="e">
        <f t="shared" si="921"/>
        <v>#DIV/0!</v>
      </c>
    </row>
    <row r="1346" spans="7:52" x14ac:dyDescent="0.3">
      <c r="G1346" s="1" t="str">
        <f t="shared" si="903"/>
        <v/>
      </c>
      <c r="H1346" s="2" t="str">
        <f t="shared" si="916"/>
        <v/>
      </c>
      <c r="I1346" s="6" t="str" cm="1">
        <f t="array" ref="I1346">_xlfn.IFS(AND(G1345&lt;H1345,G1346&gt;H1346),"BUY", AND(G1345&gt;H1345,G1346&lt;H1346),"SELL",TRUE,"")</f>
        <v/>
      </c>
      <c r="J1346" s="1">
        <f t="shared" ca="1" si="882"/>
        <v>0</v>
      </c>
      <c r="K1346" s="3" t="str">
        <f t="shared" ca="1" si="896"/>
        <v/>
      </c>
      <c r="L1346" s="3" t="str">
        <f t="shared" si="897"/>
        <v/>
      </c>
      <c r="M1346" s="3" t="str">
        <f t="shared" si="898"/>
        <v/>
      </c>
      <c r="N1346" s="4">
        <f t="shared" si="883"/>
        <v>-1</v>
      </c>
      <c r="O1346" s="2" t="str">
        <f t="shared" si="899"/>
        <v/>
      </c>
      <c r="P1346" s="1" t="str">
        <f t="shared" si="884"/>
        <v/>
      </c>
      <c r="Q1346" s="1" t="str">
        <f t="shared" si="885"/>
        <v/>
      </c>
      <c r="R1346" s="1" t="str">
        <f>IF(ISBLANK(A1346),"",SUM($Q$2:Q1346))</f>
        <v/>
      </c>
      <c r="S1346" s="1" t="str">
        <f>IF(ISBLANK(A1346),"",SUM($F$2:F1346))</f>
        <v/>
      </c>
      <c r="T1346" s="1" t="str">
        <f t="shared" si="886"/>
        <v/>
      </c>
      <c r="U1346" s="1" t="str">
        <f t="shared" si="887"/>
        <v/>
      </c>
      <c r="V1346" s="17">
        <f t="shared" si="888"/>
        <v>0</v>
      </c>
      <c r="W1346" s="17">
        <f t="shared" si="889"/>
        <v>0</v>
      </c>
      <c r="X1346" s="17">
        <f t="shared" si="890"/>
        <v>0</v>
      </c>
      <c r="Y1346" s="22">
        <f t="shared" si="925"/>
        <v>0</v>
      </c>
      <c r="Z1346" s="22">
        <f t="shared" si="925"/>
        <v>0</v>
      </c>
      <c r="AA1346" s="22">
        <f t="shared" si="925"/>
        <v>0</v>
      </c>
      <c r="AB1346" s="23" t="str">
        <f t="shared" si="910"/>
        <v/>
      </c>
      <c r="AC1346" s="23" t="str">
        <f t="shared" si="911"/>
        <v/>
      </c>
      <c r="AD1346" s="23" t="str">
        <f t="shared" si="912"/>
        <v/>
      </c>
      <c r="AE1346" s="23" t="str">
        <f t="shared" si="913"/>
        <v/>
      </c>
      <c r="AF1346" s="23" t="str">
        <f t="shared" si="914"/>
        <v/>
      </c>
      <c r="AG1346" s="23" t="str">
        <f t="shared" si="919"/>
        <v/>
      </c>
      <c r="AH1346" s="25" t="str">
        <f t="shared" si="891"/>
        <v/>
      </c>
      <c r="AI1346" s="25" t="str">
        <f t="shared" si="892"/>
        <v/>
      </c>
      <c r="AJ1346" s="1" t="str">
        <f t="shared" si="900"/>
        <v/>
      </c>
      <c r="AK1346" s="10" t="e">
        <f t="shared" si="901"/>
        <v>#DIV/0!</v>
      </c>
      <c r="AL1346" s="10" t="e">
        <f t="shared" si="906"/>
        <v>#DIV/0!</v>
      </c>
      <c r="AM1346">
        <f t="shared" si="902"/>
        <v>0</v>
      </c>
      <c r="AN1346">
        <f t="shared" si="893"/>
        <v>0</v>
      </c>
      <c r="AO1346">
        <f t="shared" si="894"/>
        <v>0</v>
      </c>
      <c r="AP1346">
        <f t="shared" ca="1" si="924"/>
        <v>1.6902946251073773E-8</v>
      </c>
      <c r="AQ1346">
        <f t="shared" ca="1" si="924"/>
        <v>3.0936451770560284E-7</v>
      </c>
      <c r="AR1346">
        <f t="shared" ca="1" si="907"/>
        <v>5.4637637103421594E-2</v>
      </c>
      <c r="AS1346">
        <f t="shared" ca="1" si="908"/>
        <v>5.1807023740860103</v>
      </c>
      <c r="AT1346">
        <f t="shared" si="895"/>
        <v>0</v>
      </c>
      <c r="AU1346">
        <f t="shared" ca="1" si="909"/>
        <v>6.3257863393254556E-8</v>
      </c>
      <c r="AV1346" t="e">
        <f t="shared" si="904"/>
        <v>#DIV/0!</v>
      </c>
      <c r="AW1346" t="e">
        <f t="shared" si="918"/>
        <v>#DIV/0!</v>
      </c>
      <c r="AX1346" t="e">
        <f t="shared" si="917"/>
        <v>#DIV/0!</v>
      </c>
      <c r="AY1346" t="e">
        <f t="shared" si="922"/>
        <v>#DIV/0!</v>
      </c>
      <c r="AZ1346" t="e">
        <f t="shared" si="921"/>
        <v>#DIV/0!</v>
      </c>
    </row>
    <row r="1347" spans="7:52" x14ac:dyDescent="0.3">
      <c r="G1347" s="1" t="str">
        <f t="shared" si="903"/>
        <v/>
      </c>
      <c r="H1347" s="2" t="str">
        <f t="shared" si="916"/>
        <v/>
      </c>
      <c r="I1347" s="6" t="str" cm="1">
        <f t="array" ref="I1347">_xlfn.IFS(AND(G1346&lt;H1346,G1347&gt;H1347),"BUY", AND(G1346&gt;H1346,G1347&lt;H1347),"SELL",TRUE,"")</f>
        <v/>
      </c>
      <c r="J1347" s="1">
        <f t="shared" ref="J1347:J1410" ca="1" si="926">IF(I1346&lt;&gt;"",B1347,J1346)</f>
        <v>0</v>
      </c>
      <c r="K1347" s="3" t="str">
        <f t="shared" ca="1" si="896"/>
        <v/>
      </c>
      <c r="L1347" s="3" t="str">
        <f t="shared" si="897"/>
        <v/>
      </c>
      <c r="M1347" s="3" t="str">
        <f t="shared" si="898"/>
        <v/>
      </c>
      <c r="N1347" s="4">
        <f t="shared" ref="N1347:N1410" si="927">IF(G1346&gt;H1346, 1, -1)</f>
        <v>-1</v>
      </c>
      <c r="O1347" s="2" t="str">
        <f t="shared" si="899"/>
        <v/>
      </c>
      <c r="P1347" s="1" t="str">
        <f t="shared" ref="P1347:P1410" si="928">IF(ISBLANK(A1347),"",(C1347+D1347+E1347)/3)</f>
        <v/>
      </c>
      <c r="Q1347" s="1" t="str">
        <f t="shared" ref="Q1347:Q1410" si="929">IF(ISBLANK(A1347),"",F1347*P1347)</f>
        <v/>
      </c>
      <c r="R1347" s="1" t="str">
        <f>IF(ISBLANK(A1347),"",SUM($Q$2:Q1347))</f>
        <v/>
      </c>
      <c r="S1347" s="1" t="str">
        <f>IF(ISBLANK(A1347),"",SUM($F$2:F1347))</f>
        <v/>
      </c>
      <c r="T1347" s="1" t="str">
        <f t="shared" ref="T1347:T1410" si="930">IF(ISBLANK(A1347),"",R1347/S1347)</f>
        <v/>
      </c>
      <c r="U1347" s="1" t="str">
        <f t="shared" ref="U1347:U1410" si="931">IF(E1347="","",IF((E1347&gt;T1347),"Bullish","Bearish"))</f>
        <v/>
      </c>
      <c r="V1347" s="17">
        <f t="shared" ref="V1347:V1410" si="932">MAX(C1347-D1347,ABS(C1347-E1346),ABS(D1347-E1346))</f>
        <v>0</v>
      </c>
      <c r="W1347" s="17">
        <f t="shared" ref="W1347:W1410" si="933">IF(C1347-C1346&gt;D1346-D1347,MAX(C1347-C1346,0),0)</f>
        <v>0</v>
      </c>
      <c r="X1347" s="17">
        <f t="shared" ref="X1347:X1410" si="934">IF(D1346-D1347&gt;C1347-C1346,MAX(D1346-D1347,0),0)</f>
        <v>0</v>
      </c>
      <c r="Y1347" s="22">
        <f t="shared" si="925"/>
        <v>0</v>
      </c>
      <c r="Z1347" s="22">
        <f t="shared" si="925"/>
        <v>0</v>
      </c>
      <c r="AA1347" s="22">
        <f t="shared" si="925"/>
        <v>0</v>
      </c>
      <c r="AB1347" s="23" t="str">
        <f t="shared" si="910"/>
        <v/>
      </c>
      <c r="AC1347" s="23" t="str">
        <f t="shared" si="911"/>
        <v/>
      </c>
      <c r="AD1347" s="23" t="str">
        <f t="shared" si="912"/>
        <v/>
      </c>
      <c r="AE1347" s="23" t="str">
        <f t="shared" si="913"/>
        <v/>
      </c>
      <c r="AF1347" s="23" t="str">
        <f t="shared" si="914"/>
        <v/>
      </c>
      <c r="AG1347" s="23" t="str">
        <f t="shared" si="919"/>
        <v/>
      </c>
      <c r="AH1347" s="25" t="str">
        <f t="shared" ref="AH1347:AH1410" si="935">IF(AG1347="","",IF(AG1347&gt;=30,"Strong","Weak"))</f>
        <v/>
      </c>
      <c r="AI1347" s="25" t="str">
        <f t="shared" ref="AI1347:AI1410" si="936">IF(AG1347="","",IF(AB1347&gt;AC1347,"Bullish","Bearish"))</f>
        <v/>
      </c>
      <c r="AJ1347" s="1" t="str">
        <f t="shared" si="900"/>
        <v/>
      </c>
      <c r="AK1347" s="10" t="e">
        <f t="shared" si="901"/>
        <v>#DIV/0!</v>
      </c>
      <c r="AL1347" s="10" t="e">
        <f t="shared" si="906"/>
        <v>#DIV/0!</v>
      </c>
      <c r="AM1347">
        <f t="shared" si="902"/>
        <v>0</v>
      </c>
      <c r="AN1347">
        <f t="shared" ref="AN1347:AN1410" si="937">IF(AM1347&gt;0,AM1347,0)</f>
        <v>0</v>
      </c>
      <c r="AO1347">
        <f t="shared" ref="AO1347:AO1410" si="938">IF(AM1347&lt;0,ABS(AM1347),0)</f>
        <v>0</v>
      </c>
      <c r="AP1347">
        <f t="shared" ca="1" si="924"/>
        <v>1.5695592947425644E-8</v>
      </c>
      <c r="AQ1347">
        <f t="shared" ca="1" si="924"/>
        <v>2.8726705215520265E-7</v>
      </c>
      <c r="AR1347">
        <f t="shared" ca="1" si="907"/>
        <v>5.4637637103421587E-2</v>
      </c>
      <c r="AS1347">
        <f t="shared" ca="1" si="908"/>
        <v>5.1807023740860103</v>
      </c>
      <c r="AT1347">
        <f t="shared" ref="AT1347:AT1410" si="939">ABS(C1347-D1347)</f>
        <v>0</v>
      </c>
      <c r="AU1347">
        <f t="shared" ca="1" si="909"/>
        <v>5.8739444579450657E-8</v>
      </c>
      <c r="AV1347" t="e">
        <f t="shared" si="904"/>
        <v>#DIV/0!</v>
      </c>
      <c r="AW1347" t="e">
        <f t="shared" si="918"/>
        <v>#DIV/0!</v>
      </c>
      <c r="AX1347" t="e">
        <f t="shared" si="917"/>
        <v>#DIV/0!</v>
      </c>
      <c r="AY1347" t="e">
        <f t="shared" si="922"/>
        <v>#DIV/0!</v>
      </c>
      <c r="AZ1347" t="e">
        <f t="shared" si="921"/>
        <v>#DIV/0!</v>
      </c>
    </row>
    <row r="1348" spans="7:52" x14ac:dyDescent="0.3">
      <c r="G1348" s="1" t="str">
        <f t="shared" si="903"/>
        <v/>
      </c>
      <c r="H1348" s="2" t="str">
        <f t="shared" si="916"/>
        <v/>
      </c>
      <c r="I1348" s="6" t="str" cm="1">
        <f t="array" ref="I1348">_xlfn.IFS(AND(G1347&lt;H1347,G1348&gt;H1348),"BUY", AND(G1347&gt;H1347,G1348&lt;H1348),"SELL",TRUE,"")</f>
        <v/>
      </c>
      <c r="J1348" s="1">
        <f t="shared" ca="1" si="926"/>
        <v>0</v>
      </c>
      <c r="K1348" s="3" t="str">
        <f t="shared" ref="K1348:K1411" ca="1" si="940">IF(AND(I1347&lt;&gt;"",J1347&lt;&gt;0),IF(I1347="BUY",1-J1348/J1347,J1348/J1347-1),"")</f>
        <v/>
      </c>
      <c r="L1348" s="3" t="str">
        <f t="shared" ref="L1348:L1411" si="941">IFERROR((E1348/E1347)-1,"")</f>
        <v/>
      </c>
      <c r="M1348" s="3" t="str">
        <f t="shared" ref="M1348:M1411" si="942">IFERROR(LN(E1348/E1347),"")</f>
        <v/>
      </c>
      <c r="N1348" s="4">
        <f t="shared" si="927"/>
        <v>-1</v>
      </c>
      <c r="O1348" s="2" t="str">
        <f t="shared" ref="O1348:O1411" si="943">IFERROR((M1348*N1348),"")</f>
        <v/>
      </c>
      <c r="P1348" s="1" t="str">
        <f t="shared" si="928"/>
        <v/>
      </c>
      <c r="Q1348" s="1" t="str">
        <f t="shared" si="929"/>
        <v/>
      </c>
      <c r="R1348" s="1" t="str">
        <f>IF(ISBLANK(A1348),"",SUM($Q$2:Q1348))</f>
        <v/>
      </c>
      <c r="S1348" s="1" t="str">
        <f>IF(ISBLANK(A1348),"",SUM($F$2:F1348))</f>
        <v/>
      </c>
      <c r="T1348" s="1" t="str">
        <f t="shared" si="930"/>
        <v/>
      </c>
      <c r="U1348" s="1" t="str">
        <f t="shared" si="931"/>
        <v/>
      </c>
      <c r="V1348" s="17">
        <f t="shared" si="932"/>
        <v>0</v>
      </c>
      <c r="W1348" s="17">
        <f t="shared" si="933"/>
        <v>0</v>
      </c>
      <c r="X1348" s="17">
        <f t="shared" si="934"/>
        <v>0</v>
      </c>
      <c r="Y1348" s="22">
        <f t="shared" si="925"/>
        <v>0</v>
      </c>
      <c r="Z1348" s="22">
        <f t="shared" si="925"/>
        <v>0</v>
      </c>
      <c r="AA1348" s="22">
        <f t="shared" si="925"/>
        <v>0</v>
      </c>
      <c r="AB1348" s="23" t="str">
        <f t="shared" si="910"/>
        <v/>
      </c>
      <c r="AC1348" s="23" t="str">
        <f t="shared" si="911"/>
        <v/>
      </c>
      <c r="AD1348" s="23" t="str">
        <f t="shared" si="912"/>
        <v/>
      </c>
      <c r="AE1348" s="23" t="str">
        <f t="shared" si="913"/>
        <v/>
      </c>
      <c r="AF1348" s="23" t="str">
        <f t="shared" si="914"/>
        <v/>
      </c>
      <c r="AG1348" s="23" t="str">
        <f t="shared" si="919"/>
        <v/>
      </c>
      <c r="AH1348" s="25" t="str">
        <f t="shared" si="935"/>
        <v/>
      </c>
      <c r="AI1348" s="25" t="str">
        <f t="shared" si="936"/>
        <v/>
      </c>
      <c r="AJ1348" s="1" t="str">
        <f t="shared" ref="AJ1348:AJ1411" si="944">IF(E1348 = E1347, G1347, IF(E1348 &gt; E1347, G1347 + F1348, G1347 - F1348 ))</f>
        <v/>
      </c>
      <c r="AK1348" s="10" t="e">
        <f t="shared" ref="AK1348:AK1411" si="945">LN(E1348/E1347)</f>
        <v>#DIV/0!</v>
      </c>
      <c r="AL1348" s="10" t="e">
        <f t="shared" si="906"/>
        <v>#DIV/0!</v>
      </c>
      <c r="AM1348">
        <f t="shared" ref="AM1348:AM1411" si="946">E1348-E1347</f>
        <v>0</v>
      </c>
      <c r="AN1348">
        <f t="shared" si="937"/>
        <v>0</v>
      </c>
      <c r="AO1348">
        <f t="shared" si="938"/>
        <v>0</v>
      </c>
      <c r="AP1348">
        <f t="shared" ca="1" si="924"/>
        <v>1.4574479165466669E-8</v>
      </c>
      <c r="AQ1348">
        <f t="shared" ca="1" si="924"/>
        <v>2.6674797700125959E-7</v>
      </c>
      <c r="AR1348">
        <f t="shared" ca="1" si="907"/>
        <v>5.4637637103421587E-2</v>
      </c>
      <c r="AS1348">
        <f t="shared" ca="1" si="908"/>
        <v>5.1807023740860103</v>
      </c>
      <c r="AT1348">
        <f t="shared" si="939"/>
        <v>0</v>
      </c>
      <c r="AU1348">
        <f t="shared" ca="1" si="909"/>
        <v>5.4543769966632753E-8</v>
      </c>
      <c r="AV1348" t="e">
        <f t="shared" si="904"/>
        <v>#DIV/0!</v>
      </c>
      <c r="AW1348" t="e">
        <f t="shared" si="918"/>
        <v>#DIV/0!</v>
      </c>
      <c r="AX1348" t="e">
        <f t="shared" si="917"/>
        <v>#DIV/0!</v>
      </c>
      <c r="AY1348" t="e">
        <f t="shared" si="922"/>
        <v>#DIV/0!</v>
      </c>
      <c r="AZ1348" t="e">
        <f t="shared" si="921"/>
        <v>#DIV/0!</v>
      </c>
    </row>
    <row r="1349" spans="7:52" x14ac:dyDescent="0.3">
      <c r="G1349" s="1" t="str">
        <f t="shared" si="903"/>
        <v/>
      </c>
      <c r="H1349" s="2" t="str">
        <f t="shared" si="916"/>
        <v/>
      </c>
      <c r="I1349" s="6" t="str" cm="1">
        <f t="array" ref="I1349">_xlfn.IFS(AND(G1348&lt;H1348,G1349&gt;H1349),"BUY", AND(G1348&gt;H1348,G1349&lt;H1349),"SELL",TRUE,"")</f>
        <v/>
      </c>
      <c r="J1349" s="1">
        <f t="shared" ca="1" si="926"/>
        <v>0</v>
      </c>
      <c r="K1349" s="3" t="str">
        <f t="shared" ca="1" si="940"/>
        <v/>
      </c>
      <c r="L1349" s="3" t="str">
        <f t="shared" si="941"/>
        <v/>
      </c>
      <c r="M1349" s="3" t="str">
        <f t="shared" si="942"/>
        <v/>
      </c>
      <c r="N1349" s="4">
        <f t="shared" si="927"/>
        <v>-1</v>
      </c>
      <c r="O1349" s="2" t="str">
        <f t="shared" si="943"/>
        <v/>
      </c>
      <c r="P1349" s="1" t="str">
        <f t="shared" si="928"/>
        <v/>
      </c>
      <c r="Q1349" s="1" t="str">
        <f t="shared" si="929"/>
        <v/>
      </c>
      <c r="R1349" s="1" t="str">
        <f>IF(ISBLANK(A1349),"",SUM($Q$2:Q1349))</f>
        <v/>
      </c>
      <c r="S1349" s="1" t="str">
        <f>IF(ISBLANK(A1349),"",SUM($F$2:F1349))</f>
        <v/>
      </c>
      <c r="T1349" s="1" t="str">
        <f t="shared" si="930"/>
        <v/>
      </c>
      <c r="U1349" s="1" t="str">
        <f t="shared" si="931"/>
        <v/>
      </c>
      <c r="V1349" s="17">
        <f t="shared" si="932"/>
        <v>0</v>
      </c>
      <c r="W1349" s="17">
        <f t="shared" si="933"/>
        <v>0</v>
      </c>
      <c r="X1349" s="17">
        <f t="shared" si="934"/>
        <v>0</v>
      </c>
      <c r="Y1349" s="22">
        <f t="shared" si="925"/>
        <v>0</v>
      </c>
      <c r="Z1349" s="22">
        <f t="shared" si="925"/>
        <v>0</v>
      </c>
      <c r="AA1349" s="22">
        <f t="shared" si="925"/>
        <v>0</v>
      </c>
      <c r="AB1349" s="23" t="str">
        <f t="shared" si="910"/>
        <v/>
      </c>
      <c r="AC1349" s="23" t="str">
        <f t="shared" si="911"/>
        <v/>
      </c>
      <c r="AD1349" s="23" t="str">
        <f t="shared" si="912"/>
        <v/>
      </c>
      <c r="AE1349" s="23" t="str">
        <f t="shared" si="913"/>
        <v/>
      </c>
      <c r="AF1349" s="23" t="str">
        <f t="shared" si="914"/>
        <v/>
      </c>
      <c r="AG1349" s="23" t="str">
        <f t="shared" si="919"/>
        <v/>
      </c>
      <c r="AH1349" s="25" t="str">
        <f t="shared" si="935"/>
        <v/>
      </c>
      <c r="AI1349" s="25" t="str">
        <f t="shared" si="936"/>
        <v/>
      </c>
      <c r="AJ1349" s="1" t="str">
        <f t="shared" si="944"/>
        <v/>
      </c>
      <c r="AK1349" s="10" t="e">
        <f t="shared" si="945"/>
        <v>#DIV/0!</v>
      </c>
      <c r="AL1349" s="10" t="e">
        <f t="shared" si="906"/>
        <v>#DIV/0!</v>
      </c>
      <c r="AM1349">
        <f t="shared" si="946"/>
        <v>0</v>
      </c>
      <c r="AN1349">
        <f t="shared" si="937"/>
        <v>0</v>
      </c>
      <c r="AO1349">
        <f t="shared" si="938"/>
        <v>0</v>
      </c>
      <c r="AP1349">
        <f t="shared" ca="1" si="924"/>
        <v>1.3533444939361908E-8</v>
      </c>
      <c r="AQ1349">
        <f t="shared" ca="1" si="924"/>
        <v>2.4769455007259819E-7</v>
      </c>
      <c r="AR1349">
        <f t="shared" ca="1" si="907"/>
        <v>5.4637637103421594E-2</v>
      </c>
      <c r="AS1349">
        <f t="shared" ca="1" si="908"/>
        <v>5.1807023740860103</v>
      </c>
      <c r="AT1349">
        <f t="shared" si="939"/>
        <v>0</v>
      </c>
      <c r="AU1349">
        <f t="shared" ca="1" si="909"/>
        <v>5.0647786397587554E-8</v>
      </c>
      <c r="AV1349" t="e">
        <f t="shared" si="904"/>
        <v>#DIV/0!</v>
      </c>
      <c r="AW1349" t="e">
        <f t="shared" si="918"/>
        <v>#DIV/0!</v>
      </c>
      <c r="AX1349" t="e">
        <f t="shared" si="917"/>
        <v>#DIV/0!</v>
      </c>
      <c r="AY1349" t="e">
        <f t="shared" si="922"/>
        <v>#DIV/0!</v>
      </c>
      <c r="AZ1349" t="e">
        <f t="shared" si="921"/>
        <v>#DIV/0!</v>
      </c>
    </row>
    <row r="1350" spans="7:52" x14ac:dyDescent="0.3">
      <c r="G1350" s="1" t="str">
        <f t="shared" si="903"/>
        <v/>
      </c>
      <c r="H1350" s="2" t="str">
        <f t="shared" si="916"/>
        <v/>
      </c>
      <c r="I1350" s="6" t="str" cm="1">
        <f t="array" ref="I1350">_xlfn.IFS(AND(G1349&lt;H1349,G1350&gt;H1350),"BUY", AND(G1349&gt;H1349,G1350&lt;H1350),"SELL",TRUE,"")</f>
        <v/>
      </c>
      <c r="J1350" s="1">
        <f t="shared" ca="1" si="926"/>
        <v>0</v>
      </c>
      <c r="K1350" s="3" t="str">
        <f t="shared" ca="1" si="940"/>
        <v/>
      </c>
      <c r="L1350" s="3" t="str">
        <f t="shared" si="941"/>
        <v/>
      </c>
      <c r="M1350" s="3" t="str">
        <f t="shared" si="942"/>
        <v/>
      </c>
      <c r="N1350" s="4">
        <f t="shared" si="927"/>
        <v>-1</v>
      </c>
      <c r="O1350" s="2" t="str">
        <f t="shared" si="943"/>
        <v/>
      </c>
      <c r="P1350" s="1" t="str">
        <f t="shared" si="928"/>
        <v/>
      </c>
      <c r="Q1350" s="1" t="str">
        <f t="shared" si="929"/>
        <v/>
      </c>
      <c r="R1350" s="1" t="str">
        <f>IF(ISBLANK(A1350),"",SUM($Q$2:Q1350))</f>
        <v/>
      </c>
      <c r="S1350" s="1" t="str">
        <f>IF(ISBLANK(A1350),"",SUM($F$2:F1350))</f>
        <v/>
      </c>
      <c r="T1350" s="1" t="str">
        <f t="shared" si="930"/>
        <v/>
      </c>
      <c r="U1350" s="1" t="str">
        <f t="shared" si="931"/>
        <v/>
      </c>
      <c r="V1350" s="17">
        <f t="shared" si="932"/>
        <v>0</v>
      </c>
      <c r="W1350" s="17">
        <f t="shared" si="933"/>
        <v>0</v>
      </c>
      <c r="X1350" s="17">
        <f t="shared" si="934"/>
        <v>0</v>
      </c>
      <c r="Y1350" s="22">
        <f t="shared" si="925"/>
        <v>0</v>
      </c>
      <c r="Z1350" s="22">
        <f t="shared" si="925"/>
        <v>0</v>
      </c>
      <c r="AA1350" s="22">
        <f t="shared" si="925"/>
        <v>0</v>
      </c>
      <c r="AB1350" s="23" t="str">
        <f t="shared" si="910"/>
        <v/>
      </c>
      <c r="AC1350" s="23" t="str">
        <f t="shared" si="911"/>
        <v/>
      </c>
      <c r="AD1350" s="23" t="str">
        <f t="shared" si="912"/>
        <v/>
      </c>
      <c r="AE1350" s="23" t="str">
        <f t="shared" si="913"/>
        <v/>
      </c>
      <c r="AF1350" s="23" t="str">
        <f t="shared" si="914"/>
        <v/>
      </c>
      <c r="AG1350" s="23" t="str">
        <f t="shared" si="919"/>
        <v/>
      </c>
      <c r="AH1350" s="25" t="str">
        <f t="shared" si="935"/>
        <v/>
      </c>
      <c r="AI1350" s="25" t="str">
        <f t="shared" si="936"/>
        <v/>
      </c>
      <c r="AJ1350" s="1" t="str">
        <f t="shared" si="944"/>
        <v/>
      </c>
      <c r="AK1350" s="10" t="e">
        <f t="shared" si="945"/>
        <v>#DIV/0!</v>
      </c>
      <c r="AL1350" s="10" t="e">
        <f t="shared" si="906"/>
        <v>#DIV/0!</v>
      </c>
      <c r="AM1350">
        <f t="shared" si="946"/>
        <v>0</v>
      </c>
      <c r="AN1350">
        <f t="shared" si="937"/>
        <v>0</v>
      </c>
      <c r="AO1350">
        <f t="shared" si="938"/>
        <v>0</v>
      </c>
      <c r="AP1350">
        <f t="shared" ca="1" si="924"/>
        <v>1.2566770300836057E-8</v>
      </c>
      <c r="AQ1350">
        <f t="shared" ca="1" si="924"/>
        <v>2.3000208221026977E-7</v>
      </c>
      <c r="AR1350">
        <f t="shared" ca="1" si="907"/>
        <v>5.4637637103421587E-2</v>
      </c>
      <c r="AS1350">
        <f t="shared" ca="1" si="908"/>
        <v>5.1807023740860103</v>
      </c>
      <c r="AT1350">
        <f t="shared" si="939"/>
        <v>0</v>
      </c>
      <c r="AU1350">
        <f t="shared" ca="1" si="909"/>
        <v>4.7030087369188438E-8</v>
      </c>
      <c r="AV1350" t="e">
        <f t="shared" si="904"/>
        <v>#DIV/0!</v>
      </c>
      <c r="AW1350" t="e">
        <f t="shared" si="918"/>
        <v>#DIV/0!</v>
      </c>
      <c r="AX1350" t="e">
        <f t="shared" si="917"/>
        <v>#DIV/0!</v>
      </c>
      <c r="AY1350" t="e">
        <f t="shared" si="922"/>
        <v>#DIV/0!</v>
      </c>
      <c r="AZ1350" t="e">
        <f t="shared" si="921"/>
        <v>#DIV/0!</v>
      </c>
    </row>
    <row r="1351" spans="7:52" x14ac:dyDescent="0.3">
      <c r="G1351" s="1" t="str">
        <f t="shared" si="903"/>
        <v/>
      </c>
      <c r="H1351" s="2" t="str">
        <f t="shared" si="916"/>
        <v/>
      </c>
      <c r="I1351" s="6" t="str" cm="1">
        <f t="array" ref="I1351">_xlfn.IFS(AND(G1350&lt;H1350,G1351&gt;H1351),"BUY", AND(G1350&gt;H1350,G1351&lt;H1351),"SELL",TRUE,"")</f>
        <v/>
      </c>
      <c r="J1351" s="1">
        <f t="shared" ca="1" si="926"/>
        <v>0</v>
      </c>
      <c r="K1351" s="3" t="str">
        <f t="shared" ca="1" si="940"/>
        <v/>
      </c>
      <c r="L1351" s="3" t="str">
        <f t="shared" si="941"/>
        <v/>
      </c>
      <c r="M1351" s="3" t="str">
        <f t="shared" si="942"/>
        <v/>
      </c>
      <c r="N1351" s="4">
        <f t="shared" si="927"/>
        <v>-1</v>
      </c>
      <c r="O1351" s="2" t="str">
        <f t="shared" si="943"/>
        <v/>
      </c>
      <c r="P1351" s="1" t="str">
        <f t="shared" si="928"/>
        <v/>
      </c>
      <c r="Q1351" s="1" t="str">
        <f t="shared" si="929"/>
        <v/>
      </c>
      <c r="R1351" s="1" t="str">
        <f>IF(ISBLANK(A1351),"",SUM($Q$2:Q1351))</f>
        <v/>
      </c>
      <c r="S1351" s="1" t="str">
        <f>IF(ISBLANK(A1351),"",SUM($F$2:F1351))</f>
        <v/>
      </c>
      <c r="T1351" s="1" t="str">
        <f t="shared" si="930"/>
        <v/>
      </c>
      <c r="U1351" s="1" t="str">
        <f t="shared" si="931"/>
        <v/>
      </c>
      <c r="V1351" s="17">
        <f t="shared" si="932"/>
        <v>0</v>
      </c>
      <c r="W1351" s="17">
        <f t="shared" si="933"/>
        <v>0</v>
      </c>
      <c r="X1351" s="17">
        <f t="shared" si="934"/>
        <v>0</v>
      </c>
      <c r="Y1351" s="22">
        <f t="shared" si="925"/>
        <v>0</v>
      </c>
      <c r="Z1351" s="22">
        <f t="shared" si="925"/>
        <v>0</v>
      </c>
      <c r="AA1351" s="22">
        <f t="shared" si="925"/>
        <v>0</v>
      </c>
      <c r="AB1351" s="23" t="str">
        <f t="shared" si="910"/>
        <v/>
      </c>
      <c r="AC1351" s="23" t="str">
        <f t="shared" si="911"/>
        <v/>
      </c>
      <c r="AD1351" s="23" t="str">
        <f t="shared" si="912"/>
        <v/>
      </c>
      <c r="AE1351" s="23" t="str">
        <f t="shared" si="913"/>
        <v/>
      </c>
      <c r="AF1351" s="23" t="str">
        <f t="shared" si="914"/>
        <v/>
      </c>
      <c r="AG1351" s="23" t="str">
        <f t="shared" si="919"/>
        <v/>
      </c>
      <c r="AH1351" s="25" t="str">
        <f t="shared" si="935"/>
        <v/>
      </c>
      <c r="AI1351" s="25" t="str">
        <f t="shared" si="936"/>
        <v/>
      </c>
      <c r="AJ1351" s="1" t="str">
        <f t="shared" si="944"/>
        <v/>
      </c>
      <c r="AK1351" s="10" t="e">
        <f t="shared" si="945"/>
        <v>#DIV/0!</v>
      </c>
      <c r="AL1351" s="10" t="e">
        <f t="shared" si="906"/>
        <v>#DIV/0!</v>
      </c>
      <c r="AM1351">
        <f t="shared" si="946"/>
        <v>0</v>
      </c>
      <c r="AN1351">
        <f t="shared" si="937"/>
        <v>0</v>
      </c>
      <c r="AO1351">
        <f t="shared" si="938"/>
        <v>0</v>
      </c>
      <c r="AP1351">
        <f t="shared" ca="1" si="924"/>
        <v>1.1669143850776339E-8</v>
      </c>
      <c r="AQ1351">
        <f t="shared" ca="1" si="924"/>
        <v>2.1357336205239335E-7</v>
      </c>
      <c r="AR1351">
        <f t="shared" ca="1" si="907"/>
        <v>5.4637637103421587E-2</v>
      </c>
      <c r="AS1351">
        <f t="shared" ca="1" si="908"/>
        <v>5.1807023740860103</v>
      </c>
      <c r="AT1351">
        <f t="shared" si="939"/>
        <v>0</v>
      </c>
      <c r="AU1351">
        <f t="shared" ca="1" si="909"/>
        <v>4.3670795414246411E-8</v>
      </c>
      <c r="AV1351" t="e">
        <f t="shared" si="904"/>
        <v>#DIV/0!</v>
      </c>
      <c r="AW1351" t="e">
        <f t="shared" si="918"/>
        <v>#DIV/0!</v>
      </c>
      <c r="AX1351" t="e">
        <f t="shared" si="917"/>
        <v>#DIV/0!</v>
      </c>
      <c r="AY1351" t="e">
        <f t="shared" si="922"/>
        <v>#DIV/0!</v>
      </c>
      <c r="AZ1351" t="e">
        <f t="shared" si="921"/>
        <v>#DIV/0!</v>
      </c>
    </row>
    <row r="1352" spans="7:52" x14ac:dyDescent="0.3">
      <c r="G1352" s="1" t="str">
        <f t="shared" si="903"/>
        <v/>
      </c>
      <c r="H1352" s="2" t="str">
        <f t="shared" si="916"/>
        <v/>
      </c>
      <c r="I1352" s="6" t="str" cm="1">
        <f t="array" ref="I1352">_xlfn.IFS(AND(G1351&lt;H1351,G1352&gt;H1352),"BUY", AND(G1351&gt;H1351,G1352&lt;H1352),"SELL",TRUE,"")</f>
        <v/>
      </c>
      <c r="J1352" s="1">
        <f t="shared" ca="1" si="926"/>
        <v>0</v>
      </c>
      <c r="K1352" s="3" t="str">
        <f t="shared" ca="1" si="940"/>
        <v/>
      </c>
      <c r="L1352" s="3" t="str">
        <f t="shared" si="941"/>
        <v/>
      </c>
      <c r="M1352" s="3" t="str">
        <f t="shared" si="942"/>
        <v/>
      </c>
      <c r="N1352" s="4">
        <f t="shared" si="927"/>
        <v>-1</v>
      </c>
      <c r="O1352" s="2" t="str">
        <f t="shared" si="943"/>
        <v/>
      </c>
      <c r="P1352" s="1" t="str">
        <f t="shared" si="928"/>
        <v/>
      </c>
      <c r="Q1352" s="1" t="str">
        <f t="shared" si="929"/>
        <v/>
      </c>
      <c r="R1352" s="1" t="str">
        <f>IF(ISBLANK(A1352),"",SUM($Q$2:Q1352))</f>
        <v/>
      </c>
      <c r="S1352" s="1" t="str">
        <f>IF(ISBLANK(A1352),"",SUM($F$2:F1352))</f>
        <v/>
      </c>
      <c r="T1352" s="1" t="str">
        <f t="shared" si="930"/>
        <v/>
      </c>
      <c r="U1352" s="1" t="str">
        <f t="shared" si="931"/>
        <v/>
      </c>
      <c r="V1352" s="17">
        <f t="shared" si="932"/>
        <v>0</v>
      </c>
      <c r="W1352" s="17">
        <f t="shared" si="933"/>
        <v>0</v>
      </c>
      <c r="X1352" s="17">
        <f t="shared" si="934"/>
        <v>0</v>
      </c>
      <c r="Y1352" s="22">
        <f t="shared" si="925"/>
        <v>0</v>
      </c>
      <c r="Z1352" s="22">
        <f t="shared" si="925"/>
        <v>0</v>
      </c>
      <c r="AA1352" s="22">
        <f t="shared" si="925"/>
        <v>0</v>
      </c>
      <c r="AB1352" s="23" t="str">
        <f t="shared" si="910"/>
        <v/>
      </c>
      <c r="AC1352" s="23" t="str">
        <f t="shared" si="911"/>
        <v/>
      </c>
      <c r="AD1352" s="23" t="str">
        <f t="shared" si="912"/>
        <v/>
      </c>
      <c r="AE1352" s="23" t="str">
        <f t="shared" si="913"/>
        <v/>
      </c>
      <c r="AF1352" s="23" t="str">
        <f t="shared" si="914"/>
        <v/>
      </c>
      <c r="AG1352" s="23" t="str">
        <f t="shared" si="919"/>
        <v/>
      </c>
      <c r="AH1352" s="25" t="str">
        <f t="shared" si="935"/>
        <v/>
      </c>
      <c r="AI1352" s="25" t="str">
        <f t="shared" si="936"/>
        <v/>
      </c>
      <c r="AJ1352" s="1" t="str">
        <f t="shared" si="944"/>
        <v/>
      </c>
      <c r="AK1352" s="10" t="e">
        <f t="shared" si="945"/>
        <v>#DIV/0!</v>
      </c>
      <c r="AL1352" s="10" t="e">
        <f t="shared" si="906"/>
        <v>#DIV/0!</v>
      </c>
      <c r="AM1352">
        <f t="shared" si="946"/>
        <v>0</v>
      </c>
      <c r="AN1352">
        <f t="shared" si="937"/>
        <v>0</v>
      </c>
      <c r="AO1352">
        <f t="shared" si="938"/>
        <v>0</v>
      </c>
      <c r="AP1352">
        <f t="shared" ca="1" si="924"/>
        <v>1.0835633575720885E-8</v>
      </c>
      <c r="AQ1352">
        <f t="shared" ca="1" si="924"/>
        <v>1.9831812190579382E-7</v>
      </c>
      <c r="AR1352">
        <f t="shared" ca="1" si="907"/>
        <v>5.463763710342158E-2</v>
      </c>
      <c r="AS1352">
        <f t="shared" ca="1" si="908"/>
        <v>5.1807023740860103</v>
      </c>
      <c r="AT1352">
        <f t="shared" si="939"/>
        <v>0</v>
      </c>
      <c r="AU1352">
        <f t="shared" ca="1" si="909"/>
        <v>4.0551452884657379E-8</v>
      </c>
      <c r="AV1352" t="e">
        <f t="shared" si="904"/>
        <v>#DIV/0!</v>
      </c>
      <c r="AW1352" t="e">
        <f t="shared" si="918"/>
        <v>#DIV/0!</v>
      </c>
      <c r="AX1352" t="e">
        <f t="shared" si="917"/>
        <v>#DIV/0!</v>
      </c>
      <c r="AY1352" t="e">
        <f t="shared" si="922"/>
        <v>#DIV/0!</v>
      </c>
      <c r="AZ1352" t="e">
        <f t="shared" si="921"/>
        <v>#DIV/0!</v>
      </c>
    </row>
    <row r="1353" spans="7:52" x14ac:dyDescent="0.3">
      <c r="G1353" s="1" t="str">
        <f t="shared" ref="G1353:G1416" si="947">IFERROR(AVERAGE(E1349:E1353),"")</f>
        <v/>
      </c>
      <c r="H1353" s="2" t="str">
        <f t="shared" si="916"/>
        <v/>
      </c>
      <c r="I1353" s="6" t="str" cm="1">
        <f t="array" ref="I1353">_xlfn.IFS(AND(G1352&lt;H1352,G1353&gt;H1353),"BUY", AND(G1352&gt;H1352,G1353&lt;H1353),"SELL",TRUE,"")</f>
        <v/>
      </c>
      <c r="J1353" s="1">
        <f t="shared" ca="1" si="926"/>
        <v>0</v>
      </c>
      <c r="K1353" s="3" t="str">
        <f t="shared" ca="1" si="940"/>
        <v/>
      </c>
      <c r="L1353" s="3" t="str">
        <f t="shared" si="941"/>
        <v/>
      </c>
      <c r="M1353" s="3" t="str">
        <f t="shared" si="942"/>
        <v/>
      </c>
      <c r="N1353" s="4">
        <f t="shared" si="927"/>
        <v>-1</v>
      </c>
      <c r="O1353" s="2" t="str">
        <f t="shared" si="943"/>
        <v/>
      </c>
      <c r="P1353" s="1" t="str">
        <f t="shared" si="928"/>
        <v/>
      </c>
      <c r="Q1353" s="1" t="str">
        <f t="shared" si="929"/>
        <v/>
      </c>
      <c r="R1353" s="1" t="str">
        <f>IF(ISBLANK(A1353),"",SUM($Q$2:Q1353))</f>
        <v/>
      </c>
      <c r="S1353" s="1" t="str">
        <f>IF(ISBLANK(A1353),"",SUM($F$2:F1353))</f>
        <v/>
      </c>
      <c r="T1353" s="1" t="str">
        <f t="shared" si="930"/>
        <v/>
      </c>
      <c r="U1353" s="1" t="str">
        <f t="shared" si="931"/>
        <v/>
      </c>
      <c r="V1353" s="17">
        <f t="shared" si="932"/>
        <v>0</v>
      </c>
      <c r="W1353" s="17">
        <f t="shared" si="933"/>
        <v>0</v>
      </c>
      <c r="X1353" s="17">
        <f t="shared" si="934"/>
        <v>0</v>
      </c>
      <c r="Y1353" s="22">
        <f t="shared" si="925"/>
        <v>0</v>
      </c>
      <c r="Z1353" s="22">
        <f t="shared" si="925"/>
        <v>0</v>
      </c>
      <c r="AA1353" s="22">
        <f t="shared" si="925"/>
        <v>0</v>
      </c>
      <c r="AB1353" s="23" t="str">
        <f t="shared" si="910"/>
        <v/>
      </c>
      <c r="AC1353" s="23" t="str">
        <f t="shared" si="911"/>
        <v/>
      </c>
      <c r="AD1353" s="23" t="str">
        <f t="shared" si="912"/>
        <v/>
      </c>
      <c r="AE1353" s="23" t="str">
        <f t="shared" si="913"/>
        <v/>
      </c>
      <c r="AF1353" s="23" t="str">
        <f t="shared" si="914"/>
        <v/>
      </c>
      <c r="AG1353" s="23" t="str">
        <f t="shared" si="919"/>
        <v/>
      </c>
      <c r="AH1353" s="25" t="str">
        <f t="shared" si="935"/>
        <v/>
      </c>
      <c r="AI1353" s="25" t="str">
        <f t="shared" si="936"/>
        <v/>
      </c>
      <c r="AJ1353" s="1" t="str">
        <f t="shared" si="944"/>
        <v/>
      </c>
      <c r="AK1353" s="10" t="e">
        <f t="shared" si="945"/>
        <v>#DIV/0!</v>
      </c>
      <c r="AL1353" s="10" t="e">
        <f t="shared" si="906"/>
        <v>#DIV/0!</v>
      </c>
      <c r="AM1353">
        <f t="shared" si="946"/>
        <v>0</v>
      </c>
      <c r="AN1353">
        <f t="shared" si="937"/>
        <v>0</v>
      </c>
      <c r="AO1353">
        <f t="shared" si="938"/>
        <v>0</v>
      </c>
      <c r="AP1353">
        <f t="shared" ca="1" si="924"/>
        <v>1.0061659748883678E-8</v>
      </c>
      <c r="AQ1353">
        <f t="shared" ca="1" si="924"/>
        <v>1.841525417696657E-7</v>
      </c>
      <c r="AR1353">
        <f t="shared" ca="1" si="907"/>
        <v>5.4637637103421573E-2</v>
      </c>
      <c r="AS1353">
        <f t="shared" ca="1" si="908"/>
        <v>5.1807023740860103</v>
      </c>
      <c r="AT1353">
        <f t="shared" si="939"/>
        <v>0</v>
      </c>
      <c r="AU1353">
        <f t="shared" ca="1" si="909"/>
        <v>3.7654920535753279E-8</v>
      </c>
      <c r="AV1353" t="e">
        <f t="shared" si="904"/>
        <v>#DIV/0!</v>
      </c>
      <c r="AW1353" t="e">
        <f t="shared" si="918"/>
        <v>#DIV/0!</v>
      </c>
      <c r="AX1353" t="e">
        <f t="shared" si="917"/>
        <v>#DIV/0!</v>
      </c>
      <c r="AY1353" t="e">
        <f t="shared" si="922"/>
        <v>#DIV/0!</v>
      </c>
      <c r="AZ1353" t="e">
        <f t="shared" si="921"/>
        <v>#DIV/0!</v>
      </c>
    </row>
    <row r="1354" spans="7:52" x14ac:dyDescent="0.3">
      <c r="G1354" s="1" t="str">
        <f t="shared" si="947"/>
        <v/>
      </c>
      <c r="H1354" s="2" t="str">
        <f t="shared" si="916"/>
        <v/>
      </c>
      <c r="I1354" s="6" t="str" cm="1">
        <f t="array" ref="I1354">_xlfn.IFS(AND(G1353&lt;H1353,G1354&gt;H1354),"BUY", AND(G1353&gt;H1353,G1354&lt;H1354),"SELL",TRUE,"")</f>
        <v/>
      </c>
      <c r="J1354" s="1">
        <f t="shared" ca="1" si="926"/>
        <v>0</v>
      </c>
      <c r="K1354" s="3" t="str">
        <f t="shared" ca="1" si="940"/>
        <v/>
      </c>
      <c r="L1354" s="3" t="str">
        <f t="shared" si="941"/>
        <v/>
      </c>
      <c r="M1354" s="3" t="str">
        <f t="shared" si="942"/>
        <v/>
      </c>
      <c r="N1354" s="4">
        <f t="shared" si="927"/>
        <v>-1</v>
      </c>
      <c r="O1354" s="2" t="str">
        <f t="shared" si="943"/>
        <v/>
      </c>
      <c r="P1354" s="1" t="str">
        <f t="shared" si="928"/>
        <v/>
      </c>
      <c r="Q1354" s="1" t="str">
        <f t="shared" si="929"/>
        <v/>
      </c>
      <c r="R1354" s="1" t="str">
        <f>IF(ISBLANK(A1354),"",SUM($Q$2:Q1354))</f>
        <v/>
      </c>
      <c r="S1354" s="1" t="str">
        <f>IF(ISBLANK(A1354),"",SUM($F$2:F1354))</f>
        <v/>
      </c>
      <c r="T1354" s="1" t="str">
        <f t="shared" si="930"/>
        <v/>
      </c>
      <c r="U1354" s="1" t="str">
        <f t="shared" si="931"/>
        <v/>
      </c>
      <c r="V1354" s="17">
        <f t="shared" si="932"/>
        <v>0</v>
      </c>
      <c r="W1354" s="17">
        <f t="shared" si="933"/>
        <v>0</v>
      </c>
      <c r="X1354" s="17">
        <f t="shared" si="934"/>
        <v>0</v>
      </c>
      <c r="Y1354" s="22">
        <f t="shared" si="925"/>
        <v>0</v>
      </c>
      <c r="Z1354" s="22">
        <f t="shared" si="925"/>
        <v>0</v>
      </c>
      <c r="AA1354" s="22">
        <f t="shared" si="925"/>
        <v>0</v>
      </c>
      <c r="AB1354" s="23" t="str">
        <f t="shared" si="910"/>
        <v/>
      </c>
      <c r="AC1354" s="23" t="str">
        <f t="shared" si="911"/>
        <v/>
      </c>
      <c r="AD1354" s="23" t="str">
        <f t="shared" si="912"/>
        <v/>
      </c>
      <c r="AE1354" s="23" t="str">
        <f t="shared" si="913"/>
        <v/>
      </c>
      <c r="AF1354" s="23" t="str">
        <f t="shared" si="914"/>
        <v/>
      </c>
      <c r="AG1354" s="23" t="str">
        <f t="shared" si="919"/>
        <v/>
      </c>
      <c r="AH1354" s="25" t="str">
        <f t="shared" si="935"/>
        <v/>
      </c>
      <c r="AI1354" s="25" t="str">
        <f t="shared" si="936"/>
        <v/>
      </c>
      <c r="AJ1354" s="1" t="str">
        <f t="shared" si="944"/>
        <v/>
      </c>
      <c r="AK1354" s="10" t="e">
        <f t="shared" si="945"/>
        <v>#DIV/0!</v>
      </c>
      <c r="AL1354" s="10" t="e">
        <f t="shared" si="906"/>
        <v>#DIV/0!</v>
      </c>
      <c r="AM1354">
        <f t="shared" si="946"/>
        <v>0</v>
      </c>
      <c r="AN1354">
        <f t="shared" si="937"/>
        <v>0</v>
      </c>
      <c r="AO1354">
        <f t="shared" si="938"/>
        <v>0</v>
      </c>
      <c r="AP1354">
        <f t="shared" ca="1" si="924"/>
        <v>9.3429697668205581E-9</v>
      </c>
      <c r="AQ1354">
        <f t="shared" ca="1" si="924"/>
        <v>1.7099878878611816E-7</v>
      </c>
      <c r="AR1354">
        <f t="shared" ca="1" si="907"/>
        <v>5.4637637103421573E-2</v>
      </c>
      <c r="AS1354">
        <f t="shared" ca="1" si="908"/>
        <v>5.1807023740860103</v>
      </c>
      <c r="AT1354">
        <f t="shared" si="939"/>
        <v>0</v>
      </c>
      <c r="AU1354">
        <f t="shared" ca="1" si="909"/>
        <v>3.4965283354628048E-8</v>
      </c>
      <c r="AV1354" t="e">
        <f t="shared" si="904"/>
        <v>#DIV/0!</v>
      </c>
      <c r="AW1354" t="e">
        <f t="shared" si="918"/>
        <v>#DIV/0!</v>
      </c>
      <c r="AX1354" t="e">
        <f t="shared" si="917"/>
        <v>#DIV/0!</v>
      </c>
      <c r="AY1354" t="e">
        <f t="shared" si="922"/>
        <v>#DIV/0!</v>
      </c>
      <c r="AZ1354" t="e">
        <f t="shared" si="921"/>
        <v>#DIV/0!</v>
      </c>
    </row>
    <row r="1355" spans="7:52" x14ac:dyDescent="0.3">
      <c r="G1355" s="1" t="str">
        <f t="shared" si="947"/>
        <v/>
      </c>
      <c r="H1355" s="2" t="str">
        <f t="shared" si="916"/>
        <v/>
      </c>
      <c r="I1355" s="6" t="str" cm="1">
        <f t="array" ref="I1355">_xlfn.IFS(AND(G1354&lt;H1354,G1355&gt;H1355),"BUY", AND(G1354&gt;H1354,G1355&lt;H1355),"SELL",TRUE,"")</f>
        <v/>
      </c>
      <c r="J1355" s="1">
        <f t="shared" ca="1" si="926"/>
        <v>0</v>
      </c>
      <c r="K1355" s="3" t="str">
        <f t="shared" ca="1" si="940"/>
        <v/>
      </c>
      <c r="L1355" s="3" t="str">
        <f t="shared" si="941"/>
        <v/>
      </c>
      <c r="M1355" s="3" t="str">
        <f t="shared" si="942"/>
        <v/>
      </c>
      <c r="N1355" s="4">
        <f t="shared" si="927"/>
        <v>-1</v>
      </c>
      <c r="O1355" s="2" t="str">
        <f t="shared" si="943"/>
        <v/>
      </c>
      <c r="P1355" s="1" t="str">
        <f t="shared" si="928"/>
        <v/>
      </c>
      <c r="Q1355" s="1" t="str">
        <f t="shared" si="929"/>
        <v/>
      </c>
      <c r="R1355" s="1" t="str">
        <f>IF(ISBLANK(A1355),"",SUM($Q$2:Q1355))</f>
        <v/>
      </c>
      <c r="S1355" s="1" t="str">
        <f>IF(ISBLANK(A1355),"",SUM($F$2:F1355))</f>
        <v/>
      </c>
      <c r="T1355" s="1" t="str">
        <f t="shared" si="930"/>
        <v/>
      </c>
      <c r="U1355" s="1" t="str">
        <f t="shared" si="931"/>
        <v/>
      </c>
      <c r="V1355" s="17">
        <f t="shared" si="932"/>
        <v>0</v>
      </c>
      <c r="W1355" s="17">
        <f t="shared" si="933"/>
        <v>0</v>
      </c>
      <c r="X1355" s="17">
        <f t="shared" si="934"/>
        <v>0</v>
      </c>
      <c r="Y1355" s="22">
        <f t="shared" si="925"/>
        <v>0</v>
      </c>
      <c r="Z1355" s="22">
        <f t="shared" si="925"/>
        <v>0</v>
      </c>
      <c r="AA1355" s="22">
        <f t="shared" si="925"/>
        <v>0</v>
      </c>
      <c r="AB1355" s="23" t="str">
        <f t="shared" si="910"/>
        <v/>
      </c>
      <c r="AC1355" s="23" t="str">
        <f t="shared" si="911"/>
        <v/>
      </c>
      <c r="AD1355" s="23" t="str">
        <f t="shared" si="912"/>
        <v/>
      </c>
      <c r="AE1355" s="23" t="str">
        <f t="shared" si="913"/>
        <v/>
      </c>
      <c r="AF1355" s="23" t="str">
        <f t="shared" si="914"/>
        <v/>
      </c>
      <c r="AG1355" s="23" t="str">
        <f t="shared" si="919"/>
        <v/>
      </c>
      <c r="AH1355" s="25" t="str">
        <f t="shared" si="935"/>
        <v/>
      </c>
      <c r="AI1355" s="25" t="str">
        <f t="shared" si="936"/>
        <v/>
      </c>
      <c r="AJ1355" s="1" t="str">
        <f t="shared" si="944"/>
        <v/>
      </c>
      <c r="AK1355" s="10" t="e">
        <f t="shared" si="945"/>
        <v>#DIV/0!</v>
      </c>
      <c r="AL1355" s="10" t="e">
        <f t="shared" si="906"/>
        <v>#DIV/0!</v>
      </c>
      <c r="AM1355">
        <f t="shared" si="946"/>
        <v>0</v>
      </c>
      <c r="AN1355">
        <f t="shared" si="937"/>
        <v>0</v>
      </c>
      <c r="AO1355">
        <f t="shared" si="938"/>
        <v>0</v>
      </c>
      <c r="AP1355">
        <f t="shared" ca="1" si="924"/>
        <v>8.6756147834762325E-9</v>
      </c>
      <c r="AQ1355">
        <f t="shared" ca="1" si="924"/>
        <v>1.5878458958710971E-7</v>
      </c>
      <c r="AR1355">
        <f t="shared" ca="1" si="907"/>
        <v>5.4637637103421573E-2</v>
      </c>
      <c r="AS1355">
        <f t="shared" ca="1" si="908"/>
        <v>5.1807023740860103</v>
      </c>
      <c r="AT1355">
        <f t="shared" si="939"/>
        <v>0</v>
      </c>
      <c r="AU1355">
        <f t="shared" ca="1" si="909"/>
        <v>3.2467763115011759E-8</v>
      </c>
      <c r="AV1355" t="e">
        <f t="shared" si="904"/>
        <v>#DIV/0!</v>
      </c>
      <c r="AW1355" t="e">
        <f t="shared" si="918"/>
        <v>#DIV/0!</v>
      </c>
      <c r="AX1355" t="e">
        <f t="shared" si="917"/>
        <v>#DIV/0!</v>
      </c>
      <c r="AY1355" t="e">
        <f t="shared" si="922"/>
        <v>#DIV/0!</v>
      </c>
      <c r="AZ1355" t="e">
        <f t="shared" si="921"/>
        <v>#DIV/0!</v>
      </c>
    </row>
    <row r="1356" spans="7:52" x14ac:dyDescent="0.3">
      <c r="G1356" s="1" t="str">
        <f t="shared" si="947"/>
        <v/>
      </c>
      <c r="H1356" s="2" t="str">
        <f t="shared" si="916"/>
        <v/>
      </c>
      <c r="I1356" s="6" t="str" cm="1">
        <f t="array" ref="I1356">_xlfn.IFS(AND(G1355&lt;H1355,G1356&gt;H1356),"BUY", AND(G1355&gt;H1355,G1356&lt;H1356),"SELL",TRUE,"")</f>
        <v/>
      </c>
      <c r="J1356" s="1">
        <f t="shared" ca="1" si="926"/>
        <v>0</v>
      </c>
      <c r="K1356" s="3" t="str">
        <f t="shared" ca="1" si="940"/>
        <v/>
      </c>
      <c r="L1356" s="3" t="str">
        <f t="shared" si="941"/>
        <v/>
      </c>
      <c r="M1356" s="3" t="str">
        <f t="shared" si="942"/>
        <v/>
      </c>
      <c r="N1356" s="4">
        <f t="shared" si="927"/>
        <v>-1</v>
      </c>
      <c r="O1356" s="2" t="str">
        <f t="shared" si="943"/>
        <v/>
      </c>
      <c r="P1356" s="1" t="str">
        <f t="shared" si="928"/>
        <v/>
      </c>
      <c r="Q1356" s="1" t="str">
        <f t="shared" si="929"/>
        <v/>
      </c>
      <c r="R1356" s="1" t="str">
        <f>IF(ISBLANK(A1356),"",SUM($Q$2:Q1356))</f>
        <v/>
      </c>
      <c r="S1356" s="1" t="str">
        <f>IF(ISBLANK(A1356),"",SUM($F$2:F1356))</f>
        <v/>
      </c>
      <c r="T1356" s="1" t="str">
        <f t="shared" si="930"/>
        <v/>
      </c>
      <c r="U1356" s="1" t="str">
        <f t="shared" si="931"/>
        <v/>
      </c>
      <c r="V1356" s="17">
        <f t="shared" si="932"/>
        <v>0</v>
      </c>
      <c r="W1356" s="17">
        <f t="shared" si="933"/>
        <v>0</v>
      </c>
      <c r="X1356" s="17">
        <f t="shared" si="934"/>
        <v>0</v>
      </c>
      <c r="Y1356" s="22">
        <f t="shared" si="925"/>
        <v>0</v>
      </c>
      <c r="Z1356" s="22">
        <f t="shared" si="925"/>
        <v>0</v>
      </c>
      <c r="AA1356" s="22">
        <f t="shared" si="925"/>
        <v>0</v>
      </c>
      <c r="AB1356" s="23" t="str">
        <f t="shared" si="910"/>
        <v/>
      </c>
      <c r="AC1356" s="23" t="str">
        <f t="shared" si="911"/>
        <v/>
      </c>
      <c r="AD1356" s="23" t="str">
        <f t="shared" si="912"/>
        <v/>
      </c>
      <c r="AE1356" s="23" t="str">
        <f t="shared" si="913"/>
        <v/>
      </c>
      <c r="AF1356" s="23" t="str">
        <f t="shared" si="914"/>
        <v/>
      </c>
      <c r="AG1356" s="23" t="str">
        <f t="shared" si="919"/>
        <v/>
      </c>
      <c r="AH1356" s="25" t="str">
        <f t="shared" si="935"/>
        <v/>
      </c>
      <c r="AI1356" s="25" t="str">
        <f t="shared" si="936"/>
        <v/>
      </c>
      <c r="AJ1356" s="1" t="str">
        <f t="shared" si="944"/>
        <v/>
      </c>
      <c r="AK1356" s="10" t="e">
        <f t="shared" si="945"/>
        <v>#DIV/0!</v>
      </c>
      <c r="AL1356" s="10" t="e">
        <f t="shared" si="906"/>
        <v>#DIV/0!</v>
      </c>
      <c r="AM1356">
        <f t="shared" si="946"/>
        <v>0</v>
      </c>
      <c r="AN1356">
        <f t="shared" si="937"/>
        <v>0</v>
      </c>
      <c r="AO1356">
        <f t="shared" si="938"/>
        <v>0</v>
      </c>
      <c r="AP1356">
        <f t="shared" ca="1" si="924"/>
        <v>8.0559280132279296E-9</v>
      </c>
      <c r="AQ1356">
        <f t="shared" ca="1" si="924"/>
        <v>1.4744283318803044E-7</v>
      </c>
      <c r="AR1356">
        <f t="shared" ca="1" si="907"/>
        <v>5.4637637103421573E-2</v>
      </c>
      <c r="AS1356">
        <f t="shared" ca="1" si="908"/>
        <v>5.1807023740860103</v>
      </c>
      <c r="AT1356">
        <f t="shared" si="939"/>
        <v>0</v>
      </c>
      <c r="AU1356">
        <f t="shared" ca="1" si="909"/>
        <v>3.0148637178225209E-8</v>
      </c>
      <c r="AV1356" t="e">
        <f t="shared" si="904"/>
        <v>#DIV/0!</v>
      </c>
      <c r="AW1356" t="e">
        <f t="shared" si="918"/>
        <v>#DIV/0!</v>
      </c>
      <c r="AX1356" t="e">
        <f t="shared" si="917"/>
        <v>#DIV/0!</v>
      </c>
      <c r="AY1356" t="e">
        <f t="shared" si="922"/>
        <v>#DIV/0!</v>
      </c>
      <c r="AZ1356" t="e">
        <f t="shared" si="921"/>
        <v>#DIV/0!</v>
      </c>
    </row>
    <row r="1357" spans="7:52" x14ac:dyDescent="0.3">
      <c r="G1357" s="1" t="str">
        <f t="shared" si="947"/>
        <v/>
      </c>
      <c r="H1357" s="2" t="str">
        <f t="shared" si="916"/>
        <v/>
      </c>
      <c r="I1357" s="6" t="str" cm="1">
        <f t="array" ref="I1357">_xlfn.IFS(AND(G1356&lt;H1356,G1357&gt;H1357),"BUY", AND(G1356&gt;H1356,G1357&lt;H1357),"SELL",TRUE,"")</f>
        <v/>
      </c>
      <c r="J1357" s="1">
        <f t="shared" ca="1" si="926"/>
        <v>0</v>
      </c>
      <c r="K1357" s="3" t="str">
        <f t="shared" ca="1" si="940"/>
        <v/>
      </c>
      <c r="L1357" s="3" t="str">
        <f t="shared" si="941"/>
        <v/>
      </c>
      <c r="M1357" s="3" t="str">
        <f t="shared" si="942"/>
        <v/>
      </c>
      <c r="N1357" s="4">
        <f t="shared" si="927"/>
        <v>-1</v>
      </c>
      <c r="O1357" s="2" t="str">
        <f t="shared" si="943"/>
        <v/>
      </c>
      <c r="P1357" s="1" t="str">
        <f t="shared" si="928"/>
        <v/>
      </c>
      <c r="Q1357" s="1" t="str">
        <f t="shared" si="929"/>
        <v/>
      </c>
      <c r="R1357" s="1" t="str">
        <f>IF(ISBLANK(A1357),"",SUM($Q$2:Q1357))</f>
        <v/>
      </c>
      <c r="S1357" s="1" t="str">
        <f>IF(ISBLANK(A1357),"",SUM($F$2:F1357))</f>
        <v/>
      </c>
      <c r="T1357" s="1" t="str">
        <f t="shared" si="930"/>
        <v/>
      </c>
      <c r="U1357" s="1" t="str">
        <f t="shared" si="931"/>
        <v/>
      </c>
      <c r="V1357" s="17">
        <f t="shared" si="932"/>
        <v>0</v>
      </c>
      <c r="W1357" s="17">
        <f t="shared" si="933"/>
        <v>0</v>
      </c>
      <c r="X1357" s="17">
        <f t="shared" si="934"/>
        <v>0</v>
      </c>
      <c r="Y1357" s="22">
        <f t="shared" si="925"/>
        <v>0</v>
      </c>
      <c r="Z1357" s="22">
        <f t="shared" si="925"/>
        <v>0</v>
      </c>
      <c r="AA1357" s="22">
        <f t="shared" si="925"/>
        <v>0</v>
      </c>
      <c r="AB1357" s="23" t="str">
        <f t="shared" si="910"/>
        <v/>
      </c>
      <c r="AC1357" s="23" t="str">
        <f t="shared" si="911"/>
        <v/>
      </c>
      <c r="AD1357" s="23" t="str">
        <f t="shared" si="912"/>
        <v/>
      </c>
      <c r="AE1357" s="23" t="str">
        <f t="shared" si="913"/>
        <v/>
      </c>
      <c r="AF1357" s="23" t="str">
        <f t="shared" si="914"/>
        <v/>
      </c>
      <c r="AG1357" s="23" t="str">
        <f t="shared" si="919"/>
        <v/>
      </c>
      <c r="AH1357" s="25" t="str">
        <f t="shared" si="935"/>
        <v/>
      </c>
      <c r="AI1357" s="25" t="str">
        <f t="shared" si="936"/>
        <v/>
      </c>
      <c r="AJ1357" s="1" t="str">
        <f t="shared" si="944"/>
        <v/>
      </c>
      <c r="AK1357" s="10" t="e">
        <f t="shared" si="945"/>
        <v>#DIV/0!</v>
      </c>
      <c r="AL1357" s="10" t="e">
        <f t="shared" si="906"/>
        <v>#DIV/0!</v>
      </c>
      <c r="AM1357">
        <f t="shared" si="946"/>
        <v>0</v>
      </c>
      <c r="AN1357">
        <f t="shared" si="937"/>
        <v>0</v>
      </c>
      <c r="AO1357">
        <f t="shared" si="938"/>
        <v>0</v>
      </c>
      <c r="AP1357">
        <f t="shared" ca="1" si="924"/>
        <v>7.4805045837116493E-9</v>
      </c>
      <c r="AQ1357">
        <f t="shared" ca="1" si="924"/>
        <v>1.3691120224602826E-7</v>
      </c>
      <c r="AR1357">
        <f t="shared" ca="1" si="907"/>
        <v>5.463763710342158E-2</v>
      </c>
      <c r="AS1357">
        <f t="shared" ca="1" si="908"/>
        <v>5.1807023740860103</v>
      </c>
      <c r="AT1357">
        <f t="shared" si="939"/>
        <v>0</v>
      </c>
      <c r="AU1357">
        <f t="shared" ca="1" si="909"/>
        <v>2.7995163094066264E-8</v>
      </c>
      <c r="AV1357" t="e">
        <f t="shared" si="904"/>
        <v>#DIV/0!</v>
      </c>
      <c r="AW1357" t="e">
        <f t="shared" si="918"/>
        <v>#DIV/0!</v>
      </c>
      <c r="AX1357" t="e">
        <f t="shared" si="917"/>
        <v>#DIV/0!</v>
      </c>
      <c r="AY1357" t="e">
        <f t="shared" si="922"/>
        <v>#DIV/0!</v>
      </c>
      <c r="AZ1357" t="e">
        <f t="shared" si="921"/>
        <v>#DIV/0!</v>
      </c>
    </row>
    <row r="1358" spans="7:52" x14ac:dyDescent="0.3">
      <c r="G1358" s="1" t="str">
        <f t="shared" si="947"/>
        <v/>
      </c>
      <c r="H1358" s="2" t="str">
        <f t="shared" si="916"/>
        <v/>
      </c>
      <c r="I1358" s="6" t="str" cm="1">
        <f t="array" ref="I1358">_xlfn.IFS(AND(G1357&lt;H1357,G1358&gt;H1358),"BUY", AND(G1357&gt;H1357,G1358&lt;H1358),"SELL",TRUE,"")</f>
        <v/>
      </c>
      <c r="J1358" s="1">
        <f t="shared" ca="1" si="926"/>
        <v>0</v>
      </c>
      <c r="K1358" s="3" t="str">
        <f t="shared" ca="1" si="940"/>
        <v/>
      </c>
      <c r="L1358" s="3" t="str">
        <f t="shared" si="941"/>
        <v/>
      </c>
      <c r="M1358" s="3" t="str">
        <f t="shared" si="942"/>
        <v/>
      </c>
      <c r="N1358" s="4">
        <f t="shared" si="927"/>
        <v>-1</v>
      </c>
      <c r="O1358" s="2" t="str">
        <f t="shared" si="943"/>
        <v/>
      </c>
      <c r="P1358" s="1" t="str">
        <f t="shared" si="928"/>
        <v/>
      </c>
      <c r="Q1358" s="1" t="str">
        <f t="shared" si="929"/>
        <v/>
      </c>
      <c r="R1358" s="1" t="str">
        <f>IF(ISBLANK(A1358),"",SUM($Q$2:Q1358))</f>
        <v/>
      </c>
      <c r="S1358" s="1" t="str">
        <f>IF(ISBLANK(A1358),"",SUM($F$2:F1358))</f>
        <v/>
      </c>
      <c r="T1358" s="1" t="str">
        <f t="shared" si="930"/>
        <v/>
      </c>
      <c r="U1358" s="1" t="str">
        <f t="shared" si="931"/>
        <v/>
      </c>
      <c r="V1358" s="17">
        <f t="shared" si="932"/>
        <v>0</v>
      </c>
      <c r="W1358" s="17">
        <f t="shared" si="933"/>
        <v>0</v>
      </c>
      <c r="X1358" s="17">
        <f t="shared" si="934"/>
        <v>0</v>
      </c>
      <c r="Y1358" s="22">
        <f t="shared" si="925"/>
        <v>0</v>
      </c>
      <c r="Z1358" s="22">
        <f t="shared" si="925"/>
        <v>0</v>
      </c>
      <c r="AA1358" s="22">
        <f t="shared" si="925"/>
        <v>0</v>
      </c>
      <c r="AB1358" s="23" t="str">
        <f t="shared" si="910"/>
        <v/>
      </c>
      <c r="AC1358" s="23" t="str">
        <f t="shared" si="911"/>
        <v/>
      </c>
      <c r="AD1358" s="23" t="str">
        <f t="shared" si="912"/>
        <v/>
      </c>
      <c r="AE1358" s="23" t="str">
        <f t="shared" si="913"/>
        <v/>
      </c>
      <c r="AF1358" s="23" t="str">
        <f t="shared" si="914"/>
        <v/>
      </c>
      <c r="AG1358" s="23" t="str">
        <f t="shared" si="919"/>
        <v/>
      </c>
      <c r="AH1358" s="25" t="str">
        <f t="shared" si="935"/>
        <v/>
      </c>
      <c r="AI1358" s="25" t="str">
        <f t="shared" si="936"/>
        <v/>
      </c>
      <c r="AJ1358" s="1" t="str">
        <f t="shared" si="944"/>
        <v/>
      </c>
      <c r="AK1358" s="10" t="e">
        <f t="shared" si="945"/>
        <v>#DIV/0!</v>
      </c>
      <c r="AL1358" s="10" t="e">
        <f t="shared" si="906"/>
        <v>#DIV/0!</v>
      </c>
      <c r="AM1358">
        <f t="shared" si="946"/>
        <v>0</v>
      </c>
      <c r="AN1358">
        <f t="shared" si="937"/>
        <v>0</v>
      </c>
      <c r="AO1358">
        <f t="shared" si="938"/>
        <v>0</v>
      </c>
      <c r="AP1358">
        <f t="shared" ca="1" si="924"/>
        <v>6.9461828277322452E-9</v>
      </c>
      <c r="AQ1358">
        <f t="shared" ca="1" si="924"/>
        <v>1.2713183065702625E-7</v>
      </c>
      <c r="AR1358">
        <f t="shared" ca="1" si="907"/>
        <v>5.4637637103421573E-2</v>
      </c>
      <c r="AS1358">
        <f t="shared" ca="1" si="908"/>
        <v>5.1807023740860103</v>
      </c>
      <c r="AT1358">
        <f t="shared" si="939"/>
        <v>0</v>
      </c>
      <c r="AU1358">
        <f t="shared" ca="1" si="909"/>
        <v>2.5995508587347242E-8</v>
      </c>
      <c r="AV1358" t="e">
        <f t="shared" ref="AV1358:AV1421" si="948">AVERAGE(E1347:E1358)</f>
        <v>#DIV/0!</v>
      </c>
      <c r="AW1358" t="e">
        <f t="shared" si="918"/>
        <v>#DIV/0!</v>
      </c>
      <c r="AX1358" t="e">
        <f t="shared" si="917"/>
        <v>#DIV/0!</v>
      </c>
      <c r="AY1358" t="e">
        <f t="shared" si="922"/>
        <v>#DIV/0!</v>
      </c>
      <c r="AZ1358" t="e">
        <f t="shared" si="921"/>
        <v>#DIV/0!</v>
      </c>
    </row>
    <row r="1359" spans="7:52" x14ac:dyDescent="0.3">
      <c r="G1359" s="1" t="str">
        <f t="shared" si="947"/>
        <v/>
      </c>
      <c r="H1359" s="2" t="str">
        <f t="shared" si="916"/>
        <v/>
      </c>
      <c r="I1359" s="6" t="str" cm="1">
        <f t="array" ref="I1359">_xlfn.IFS(AND(G1358&lt;H1358,G1359&gt;H1359),"BUY", AND(G1358&gt;H1358,G1359&lt;H1359),"SELL",TRUE,"")</f>
        <v/>
      </c>
      <c r="J1359" s="1">
        <f t="shared" ca="1" si="926"/>
        <v>0</v>
      </c>
      <c r="K1359" s="3" t="str">
        <f t="shared" ca="1" si="940"/>
        <v/>
      </c>
      <c r="L1359" s="3" t="str">
        <f t="shared" si="941"/>
        <v/>
      </c>
      <c r="M1359" s="3" t="str">
        <f t="shared" si="942"/>
        <v/>
      </c>
      <c r="N1359" s="4">
        <f t="shared" si="927"/>
        <v>-1</v>
      </c>
      <c r="O1359" s="2" t="str">
        <f t="shared" si="943"/>
        <v/>
      </c>
      <c r="P1359" s="1" t="str">
        <f t="shared" si="928"/>
        <v/>
      </c>
      <c r="Q1359" s="1" t="str">
        <f t="shared" si="929"/>
        <v/>
      </c>
      <c r="R1359" s="1" t="str">
        <f>IF(ISBLANK(A1359),"",SUM($Q$2:Q1359))</f>
        <v/>
      </c>
      <c r="S1359" s="1" t="str">
        <f>IF(ISBLANK(A1359),"",SUM($F$2:F1359))</f>
        <v/>
      </c>
      <c r="T1359" s="1" t="str">
        <f t="shared" si="930"/>
        <v/>
      </c>
      <c r="U1359" s="1" t="str">
        <f t="shared" si="931"/>
        <v/>
      </c>
      <c r="V1359" s="17">
        <f t="shared" si="932"/>
        <v>0</v>
      </c>
      <c r="W1359" s="17">
        <f t="shared" si="933"/>
        <v>0</v>
      </c>
      <c r="X1359" s="17">
        <f t="shared" si="934"/>
        <v>0</v>
      </c>
      <c r="Y1359" s="22">
        <f t="shared" ref="Y1359:AA1361" si="949">SUM(V1346:V1359)</f>
        <v>0</v>
      </c>
      <c r="Z1359" s="22">
        <f t="shared" si="949"/>
        <v>0</v>
      </c>
      <c r="AA1359" s="22">
        <f t="shared" si="949"/>
        <v>0</v>
      </c>
      <c r="AB1359" s="23" t="str">
        <f t="shared" si="910"/>
        <v/>
      </c>
      <c r="AC1359" s="23" t="str">
        <f t="shared" si="911"/>
        <v/>
      </c>
      <c r="AD1359" s="23" t="str">
        <f t="shared" si="912"/>
        <v/>
      </c>
      <c r="AE1359" s="23" t="str">
        <f t="shared" si="913"/>
        <v/>
      </c>
      <c r="AF1359" s="23" t="str">
        <f t="shared" si="914"/>
        <v/>
      </c>
      <c r="AG1359" s="23" t="str">
        <f t="shared" si="919"/>
        <v/>
      </c>
      <c r="AH1359" s="25" t="str">
        <f t="shared" si="935"/>
        <v/>
      </c>
      <c r="AI1359" s="25" t="str">
        <f t="shared" si="936"/>
        <v/>
      </c>
      <c r="AJ1359" s="1" t="str">
        <f t="shared" si="944"/>
        <v/>
      </c>
      <c r="AK1359" s="10" t="e">
        <f t="shared" si="945"/>
        <v>#DIV/0!</v>
      </c>
      <c r="AL1359" s="10" t="e">
        <f t="shared" si="906"/>
        <v>#DIV/0!</v>
      </c>
      <c r="AM1359">
        <f t="shared" si="946"/>
        <v>0</v>
      </c>
      <c r="AN1359">
        <f t="shared" si="937"/>
        <v>0</v>
      </c>
      <c r="AO1359">
        <f t="shared" si="938"/>
        <v>0</v>
      </c>
      <c r="AP1359">
        <f t="shared" ca="1" si="924"/>
        <v>6.4500269114656557E-9</v>
      </c>
      <c r="AQ1359">
        <f t="shared" ca="1" si="924"/>
        <v>1.180509856100958E-7</v>
      </c>
      <c r="AR1359">
        <f t="shared" ca="1" si="907"/>
        <v>5.4637637103421566E-2</v>
      </c>
      <c r="AS1359">
        <f t="shared" ca="1" si="908"/>
        <v>5.1807023740860103</v>
      </c>
      <c r="AT1359">
        <f t="shared" si="939"/>
        <v>0</v>
      </c>
      <c r="AU1359">
        <f t="shared" ca="1" si="909"/>
        <v>2.4138686545393868E-8</v>
      </c>
      <c r="AV1359" t="e">
        <f t="shared" si="948"/>
        <v>#DIV/0!</v>
      </c>
      <c r="AW1359" t="e">
        <f t="shared" si="918"/>
        <v>#DIV/0!</v>
      </c>
      <c r="AX1359" t="e">
        <f t="shared" si="917"/>
        <v>#DIV/0!</v>
      </c>
      <c r="AY1359" t="e">
        <f t="shared" si="922"/>
        <v>#DIV/0!</v>
      </c>
      <c r="AZ1359" t="e">
        <f t="shared" si="921"/>
        <v>#DIV/0!</v>
      </c>
    </row>
    <row r="1360" spans="7:52" x14ac:dyDescent="0.3">
      <c r="G1360" s="1" t="str">
        <f t="shared" si="947"/>
        <v/>
      </c>
      <c r="H1360" s="2" t="str">
        <f t="shared" si="916"/>
        <v/>
      </c>
      <c r="I1360" s="6" t="str" cm="1">
        <f t="array" ref="I1360">_xlfn.IFS(AND(G1359&lt;H1359,G1360&gt;H1360),"BUY", AND(G1359&gt;H1359,G1360&lt;H1360),"SELL",TRUE,"")</f>
        <v/>
      </c>
      <c r="J1360" s="1">
        <f t="shared" ca="1" si="926"/>
        <v>0</v>
      </c>
      <c r="K1360" s="3" t="str">
        <f t="shared" ca="1" si="940"/>
        <v/>
      </c>
      <c r="L1360" s="3" t="str">
        <f t="shared" si="941"/>
        <v/>
      </c>
      <c r="M1360" s="3" t="str">
        <f t="shared" si="942"/>
        <v/>
      </c>
      <c r="N1360" s="4">
        <f t="shared" si="927"/>
        <v>-1</v>
      </c>
      <c r="O1360" s="2" t="str">
        <f t="shared" si="943"/>
        <v/>
      </c>
      <c r="P1360" s="1" t="str">
        <f t="shared" si="928"/>
        <v/>
      </c>
      <c r="Q1360" s="1" t="str">
        <f t="shared" si="929"/>
        <v/>
      </c>
      <c r="R1360" s="1" t="str">
        <f>IF(ISBLANK(A1360),"",SUM($Q$2:Q1360))</f>
        <v/>
      </c>
      <c r="S1360" s="1" t="str">
        <f>IF(ISBLANK(A1360),"",SUM($F$2:F1360))</f>
        <v/>
      </c>
      <c r="T1360" s="1" t="str">
        <f t="shared" si="930"/>
        <v/>
      </c>
      <c r="U1360" s="1" t="str">
        <f t="shared" si="931"/>
        <v/>
      </c>
      <c r="V1360" s="17">
        <f t="shared" si="932"/>
        <v>0</v>
      </c>
      <c r="W1360" s="17">
        <f t="shared" si="933"/>
        <v>0</v>
      </c>
      <c r="X1360" s="17">
        <f t="shared" si="934"/>
        <v>0</v>
      </c>
      <c r="Y1360" s="22">
        <f t="shared" si="949"/>
        <v>0</v>
      </c>
      <c r="Z1360" s="22">
        <f t="shared" si="949"/>
        <v>0</v>
      </c>
      <c r="AA1360" s="22">
        <f t="shared" si="949"/>
        <v>0</v>
      </c>
      <c r="AB1360" s="23" t="str">
        <f t="shared" si="910"/>
        <v/>
      </c>
      <c r="AC1360" s="23" t="str">
        <f t="shared" si="911"/>
        <v/>
      </c>
      <c r="AD1360" s="23" t="str">
        <f t="shared" si="912"/>
        <v/>
      </c>
      <c r="AE1360" s="23" t="str">
        <f t="shared" si="913"/>
        <v/>
      </c>
      <c r="AF1360" s="23" t="str">
        <f t="shared" si="914"/>
        <v/>
      </c>
      <c r="AG1360" s="23" t="str">
        <f t="shared" si="919"/>
        <v/>
      </c>
      <c r="AH1360" s="25" t="str">
        <f t="shared" si="935"/>
        <v/>
      </c>
      <c r="AI1360" s="25" t="str">
        <f t="shared" si="936"/>
        <v/>
      </c>
      <c r="AJ1360" s="1" t="str">
        <f t="shared" si="944"/>
        <v/>
      </c>
      <c r="AK1360" s="10" t="e">
        <f t="shared" si="945"/>
        <v>#DIV/0!</v>
      </c>
      <c r="AL1360" s="10" t="e">
        <f t="shared" ref="AL1360:AL1423" si="950">STDEV(AK1347:AK1360)*SQRT(DaysInYear)</f>
        <v>#DIV/0!</v>
      </c>
      <c r="AM1360">
        <f t="shared" si="946"/>
        <v>0</v>
      </c>
      <c r="AN1360">
        <f t="shared" si="937"/>
        <v>0</v>
      </c>
      <c r="AO1360">
        <f t="shared" si="938"/>
        <v>0</v>
      </c>
      <c r="AP1360">
        <f t="shared" ca="1" si="924"/>
        <v>5.9893107035038234E-9</v>
      </c>
      <c r="AQ1360">
        <f t="shared" ca="1" si="924"/>
        <v>1.096187723522318E-7</v>
      </c>
      <c r="AR1360">
        <f t="shared" ref="AR1360:AR1423" ca="1" si="951">AP1360/AQ1360</f>
        <v>5.463763710342158E-2</v>
      </c>
      <c r="AS1360">
        <f t="shared" ref="AS1360:AS1423" ca="1" si="952">IF(AQ1360=0,100,100-(100/(1+AR1360)))</f>
        <v>5.1807023740860103</v>
      </c>
      <c r="AT1360">
        <f t="shared" si="939"/>
        <v>0</v>
      </c>
      <c r="AU1360">
        <f t="shared" ref="AU1360:AU1423" ca="1" si="953">(AU1359*13+AT1360)/14</f>
        <v>2.2414494649294304E-8</v>
      </c>
      <c r="AV1360" t="e">
        <f t="shared" si="948"/>
        <v>#DIV/0!</v>
      </c>
      <c r="AW1360" t="e">
        <f t="shared" si="918"/>
        <v>#DIV/0!</v>
      </c>
      <c r="AX1360" t="e">
        <f t="shared" si="917"/>
        <v>#DIV/0!</v>
      </c>
      <c r="AY1360" t="e">
        <f t="shared" si="922"/>
        <v>#DIV/0!</v>
      </c>
      <c r="AZ1360" t="e">
        <f t="shared" si="921"/>
        <v>#DIV/0!</v>
      </c>
    </row>
    <row r="1361" spans="7:52" x14ac:dyDescent="0.3">
      <c r="G1361" s="1" t="str">
        <f t="shared" si="947"/>
        <v/>
      </c>
      <c r="H1361" s="2" t="str">
        <f t="shared" si="916"/>
        <v/>
      </c>
      <c r="I1361" s="6" t="str" cm="1">
        <f t="array" ref="I1361">_xlfn.IFS(AND(G1360&lt;H1360,G1361&gt;H1361),"BUY", AND(G1360&gt;H1360,G1361&lt;H1361),"SELL",TRUE,"")</f>
        <v/>
      </c>
      <c r="J1361" s="1">
        <f t="shared" ca="1" si="926"/>
        <v>0</v>
      </c>
      <c r="K1361" s="3" t="str">
        <f t="shared" ca="1" si="940"/>
        <v/>
      </c>
      <c r="L1361" s="3" t="str">
        <f t="shared" si="941"/>
        <v/>
      </c>
      <c r="M1361" s="3" t="str">
        <f t="shared" si="942"/>
        <v/>
      </c>
      <c r="N1361" s="4">
        <f t="shared" si="927"/>
        <v>-1</v>
      </c>
      <c r="O1361" s="2" t="str">
        <f t="shared" si="943"/>
        <v/>
      </c>
      <c r="P1361" s="1" t="str">
        <f t="shared" si="928"/>
        <v/>
      </c>
      <c r="Q1361" s="1" t="str">
        <f t="shared" si="929"/>
        <v/>
      </c>
      <c r="R1361" s="1" t="str">
        <f>IF(ISBLANK(A1361),"",SUM($Q$2:Q1361))</f>
        <v/>
      </c>
      <c r="S1361" s="1" t="str">
        <f>IF(ISBLANK(A1361),"",SUM($F$2:F1361))</f>
        <v/>
      </c>
      <c r="T1361" s="1" t="str">
        <f t="shared" si="930"/>
        <v/>
      </c>
      <c r="U1361" s="1" t="str">
        <f t="shared" si="931"/>
        <v/>
      </c>
      <c r="V1361" s="17">
        <f t="shared" si="932"/>
        <v>0</v>
      </c>
      <c r="W1361" s="17">
        <f t="shared" si="933"/>
        <v>0</v>
      </c>
      <c r="X1361" s="17">
        <f t="shared" si="934"/>
        <v>0</v>
      </c>
      <c r="Y1361" s="22">
        <f t="shared" si="949"/>
        <v>0</v>
      </c>
      <c r="Z1361" s="22">
        <f t="shared" si="949"/>
        <v>0</v>
      </c>
      <c r="AA1361" s="22">
        <f t="shared" si="949"/>
        <v>0</v>
      </c>
      <c r="AB1361" s="23" t="str">
        <f t="shared" ref="AB1361:AB1424" si="954">IFERROR(100*(Z1361/Y1361),"")</f>
        <v/>
      </c>
      <c r="AC1361" s="23" t="str">
        <f t="shared" ref="AC1361:AC1424" si="955">IFERROR(100*(AA1361/Y1361),"")</f>
        <v/>
      </c>
      <c r="AD1361" s="23" t="str">
        <f t="shared" ref="AD1361:AD1424" si="956">IFERROR(ABS(AB1361-AC1361),"")</f>
        <v/>
      </c>
      <c r="AE1361" s="23" t="str">
        <f t="shared" ref="AE1361:AE1424" si="957">IFERROR((AB1361+AC1361),"")</f>
        <v/>
      </c>
      <c r="AF1361" s="23" t="str">
        <f t="shared" ref="AF1361:AF1424" si="958">IFERROR(100*(AD1361/AE1361),"")</f>
        <v/>
      </c>
      <c r="AG1361" s="23" t="str">
        <f t="shared" si="919"/>
        <v/>
      </c>
      <c r="AH1361" s="25" t="str">
        <f t="shared" si="935"/>
        <v/>
      </c>
      <c r="AI1361" s="25" t="str">
        <f t="shared" si="936"/>
        <v/>
      </c>
      <c r="AJ1361" s="1" t="str">
        <f t="shared" si="944"/>
        <v/>
      </c>
      <c r="AK1361" s="10" t="e">
        <f t="shared" si="945"/>
        <v>#DIV/0!</v>
      </c>
      <c r="AL1361" s="10" t="e">
        <f t="shared" si="950"/>
        <v>#DIV/0!</v>
      </c>
      <c r="AM1361">
        <f t="shared" si="946"/>
        <v>0</v>
      </c>
      <c r="AN1361">
        <f t="shared" si="937"/>
        <v>0</v>
      </c>
      <c r="AO1361">
        <f t="shared" si="938"/>
        <v>0</v>
      </c>
      <c r="AP1361">
        <f t="shared" ca="1" si="924"/>
        <v>5.5615027961106926E-9</v>
      </c>
      <c r="AQ1361">
        <f t="shared" ca="1" si="924"/>
        <v>1.017888600413581E-7</v>
      </c>
      <c r="AR1361">
        <f t="shared" ca="1" si="951"/>
        <v>5.4637637103421573E-2</v>
      </c>
      <c r="AS1361">
        <f t="shared" ca="1" si="952"/>
        <v>5.1807023740860103</v>
      </c>
      <c r="AT1361">
        <f t="shared" si="939"/>
        <v>0</v>
      </c>
      <c r="AU1361">
        <f t="shared" ca="1" si="953"/>
        <v>2.0813459317201854E-8</v>
      </c>
      <c r="AV1361" t="e">
        <f t="shared" si="948"/>
        <v>#DIV/0!</v>
      </c>
      <c r="AW1361" t="e">
        <f t="shared" si="918"/>
        <v>#DIV/0!</v>
      </c>
      <c r="AX1361" t="e">
        <f t="shared" si="917"/>
        <v>#DIV/0!</v>
      </c>
      <c r="AY1361" t="e">
        <f t="shared" si="922"/>
        <v>#DIV/0!</v>
      </c>
      <c r="AZ1361" t="e">
        <f t="shared" si="921"/>
        <v>#DIV/0!</v>
      </c>
    </row>
    <row r="1362" spans="7:52" x14ac:dyDescent="0.3">
      <c r="G1362" s="1" t="str">
        <f t="shared" si="947"/>
        <v/>
      </c>
      <c r="H1362" s="2" t="str">
        <f t="shared" si="916"/>
        <v/>
      </c>
      <c r="I1362" s="6" t="str" cm="1">
        <f t="array" ref="I1362">_xlfn.IFS(AND(G1361&lt;H1361,G1362&gt;H1362),"BUY", AND(G1361&gt;H1361,G1362&lt;H1362),"SELL",TRUE,"")</f>
        <v/>
      </c>
      <c r="J1362" s="1">
        <f t="shared" ca="1" si="926"/>
        <v>0</v>
      </c>
      <c r="K1362" s="3" t="str">
        <f t="shared" ca="1" si="940"/>
        <v/>
      </c>
      <c r="L1362" s="3" t="str">
        <f t="shared" si="941"/>
        <v/>
      </c>
      <c r="M1362" s="3" t="str">
        <f t="shared" si="942"/>
        <v/>
      </c>
      <c r="N1362" s="4">
        <f t="shared" si="927"/>
        <v>-1</v>
      </c>
      <c r="O1362" s="2" t="str">
        <f t="shared" si="943"/>
        <v/>
      </c>
      <c r="P1362" s="1" t="str">
        <f t="shared" si="928"/>
        <v/>
      </c>
      <c r="Q1362" s="1" t="str">
        <f t="shared" si="929"/>
        <v/>
      </c>
      <c r="R1362" s="1" t="str">
        <f>IF(ISBLANK(A1362),"",SUM($Q$2:Q1362))</f>
        <v/>
      </c>
      <c r="S1362" s="1" t="str">
        <f>IF(ISBLANK(A1362),"",SUM($F$2:F1362))</f>
        <v/>
      </c>
      <c r="T1362" s="1" t="str">
        <f t="shared" si="930"/>
        <v/>
      </c>
      <c r="U1362" s="1" t="str">
        <f t="shared" si="931"/>
        <v/>
      </c>
      <c r="V1362" s="17">
        <f t="shared" si="932"/>
        <v>0</v>
      </c>
      <c r="W1362" s="17">
        <f t="shared" si="933"/>
        <v>0</v>
      </c>
      <c r="X1362" s="17">
        <f t="shared" si="934"/>
        <v>0</v>
      </c>
      <c r="Y1362" s="22">
        <f>SUM(V1349:V1362)</f>
        <v>0</v>
      </c>
      <c r="Z1362" s="22">
        <f>SUM(W1349:W1362)</f>
        <v>0</v>
      </c>
      <c r="AA1362" s="22">
        <f>SUM(X1349:X1362)</f>
        <v>0</v>
      </c>
      <c r="AB1362" s="23" t="str">
        <f t="shared" si="954"/>
        <v/>
      </c>
      <c r="AC1362" s="23" t="str">
        <f t="shared" si="955"/>
        <v/>
      </c>
      <c r="AD1362" s="23" t="str">
        <f t="shared" si="956"/>
        <v/>
      </c>
      <c r="AE1362" s="23" t="str">
        <f t="shared" si="957"/>
        <v/>
      </c>
      <c r="AF1362" s="23" t="str">
        <f t="shared" si="958"/>
        <v/>
      </c>
      <c r="AG1362" s="23" t="str">
        <f t="shared" si="919"/>
        <v/>
      </c>
      <c r="AH1362" s="25" t="str">
        <f t="shared" si="935"/>
        <v/>
      </c>
      <c r="AI1362" s="25" t="str">
        <f t="shared" si="936"/>
        <v/>
      </c>
      <c r="AJ1362" s="1" t="str">
        <f t="shared" si="944"/>
        <v/>
      </c>
      <c r="AK1362" s="10" t="e">
        <f t="shared" si="945"/>
        <v>#DIV/0!</v>
      </c>
      <c r="AL1362" s="10" t="e">
        <f t="shared" si="950"/>
        <v>#DIV/0!</v>
      </c>
      <c r="AM1362">
        <f t="shared" si="946"/>
        <v>0</v>
      </c>
      <c r="AN1362">
        <f t="shared" si="937"/>
        <v>0</v>
      </c>
      <c r="AO1362">
        <f t="shared" si="938"/>
        <v>0</v>
      </c>
      <c r="AP1362">
        <f t="shared" ca="1" si="924"/>
        <v>5.1642525963884999E-9</v>
      </c>
      <c r="AQ1362">
        <f t="shared" ca="1" si="924"/>
        <v>9.4518227181261096E-8</v>
      </c>
      <c r="AR1362">
        <f t="shared" ca="1" si="951"/>
        <v>5.4637637103421566E-2</v>
      </c>
      <c r="AS1362">
        <f t="shared" ca="1" si="952"/>
        <v>5.1807023740860103</v>
      </c>
      <c r="AT1362">
        <f t="shared" si="939"/>
        <v>0</v>
      </c>
      <c r="AU1362">
        <f t="shared" ca="1" si="953"/>
        <v>1.9326783651687435E-8</v>
      </c>
      <c r="AV1362" t="e">
        <f t="shared" si="948"/>
        <v>#DIV/0!</v>
      </c>
      <c r="AW1362" t="e">
        <f t="shared" si="918"/>
        <v>#DIV/0!</v>
      </c>
      <c r="AX1362" t="e">
        <f t="shared" si="917"/>
        <v>#DIV/0!</v>
      </c>
      <c r="AY1362" t="e">
        <f t="shared" si="922"/>
        <v>#DIV/0!</v>
      </c>
      <c r="AZ1362" t="e">
        <f t="shared" si="921"/>
        <v>#DIV/0!</v>
      </c>
    </row>
    <row r="1363" spans="7:52" x14ac:dyDescent="0.3">
      <c r="G1363" s="1" t="str">
        <f t="shared" si="947"/>
        <v/>
      </c>
      <c r="H1363" s="2" t="str">
        <f t="shared" si="916"/>
        <v/>
      </c>
      <c r="I1363" s="6" t="str" cm="1">
        <f t="array" ref="I1363">_xlfn.IFS(AND(G1362&lt;H1362,G1363&gt;H1363),"BUY", AND(G1362&gt;H1362,G1363&lt;H1363),"SELL",TRUE,"")</f>
        <v/>
      </c>
      <c r="J1363" s="1">
        <f t="shared" ca="1" si="926"/>
        <v>0</v>
      </c>
      <c r="K1363" s="3" t="str">
        <f t="shared" ca="1" si="940"/>
        <v/>
      </c>
      <c r="L1363" s="3" t="str">
        <f t="shared" si="941"/>
        <v/>
      </c>
      <c r="M1363" s="3" t="str">
        <f t="shared" si="942"/>
        <v/>
      </c>
      <c r="N1363" s="4">
        <f t="shared" si="927"/>
        <v>-1</v>
      </c>
      <c r="O1363" s="2" t="str">
        <f t="shared" si="943"/>
        <v/>
      </c>
      <c r="P1363" s="1" t="str">
        <f t="shared" si="928"/>
        <v/>
      </c>
      <c r="Q1363" s="1" t="str">
        <f t="shared" si="929"/>
        <v/>
      </c>
      <c r="R1363" s="1" t="str">
        <f>IF(ISBLANK(A1363),"",SUM($Q$2:Q1363))</f>
        <v/>
      </c>
      <c r="S1363" s="1" t="str">
        <f>IF(ISBLANK(A1363),"",SUM($F$2:F1363))</f>
        <v/>
      </c>
      <c r="T1363" s="1" t="str">
        <f t="shared" si="930"/>
        <v/>
      </c>
      <c r="U1363" s="1" t="str">
        <f t="shared" si="931"/>
        <v/>
      </c>
      <c r="V1363" s="17">
        <f t="shared" si="932"/>
        <v>0</v>
      </c>
      <c r="W1363" s="17">
        <f t="shared" si="933"/>
        <v>0</v>
      </c>
      <c r="X1363" s="17">
        <f t="shared" si="934"/>
        <v>0</v>
      </c>
      <c r="Y1363" s="22">
        <f t="shared" ref="Y1363:AA1374" si="959">SUM(V1350:V1363)</f>
        <v>0</v>
      </c>
      <c r="Z1363" s="22">
        <f t="shared" si="959"/>
        <v>0</v>
      </c>
      <c r="AA1363" s="22">
        <f t="shared" si="959"/>
        <v>0</v>
      </c>
      <c r="AB1363" s="23" t="str">
        <f t="shared" si="954"/>
        <v/>
      </c>
      <c r="AC1363" s="23" t="str">
        <f t="shared" si="955"/>
        <v/>
      </c>
      <c r="AD1363" s="23" t="str">
        <f t="shared" si="956"/>
        <v/>
      </c>
      <c r="AE1363" s="23" t="str">
        <f t="shared" si="957"/>
        <v/>
      </c>
      <c r="AF1363" s="23" t="str">
        <f t="shared" si="958"/>
        <v/>
      </c>
      <c r="AG1363" s="23" t="str">
        <f t="shared" si="919"/>
        <v/>
      </c>
      <c r="AH1363" s="25" t="str">
        <f t="shared" si="935"/>
        <v/>
      </c>
      <c r="AI1363" s="25" t="str">
        <f t="shared" si="936"/>
        <v/>
      </c>
      <c r="AJ1363" s="1" t="str">
        <f t="shared" si="944"/>
        <v/>
      </c>
      <c r="AK1363" s="10" t="e">
        <f t="shared" si="945"/>
        <v>#DIV/0!</v>
      </c>
      <c r="AL1363" s="10" t="e">
        <f t="shared" si="950"/>
        <v>#DIV/0!</v>
      </c>
      <c r="AM1363">
        <f t="shared" si="946"/>
        <v>0</v>
      </c>
      <c r="AN1363">
        <f t="shared" si="937"/>
        <v>0</v>
      </c>
      <c r="AO1363">
        <f t="shared" si="938"/>
        <v>0</v>
      </c>
      <c r="AP1363">
        <f t="shared" ca="1" si="924"/>
        <v>4.7953774109321791E-9</v>
      </c>
      <c r="AQ1363">
        <f t="shared" ca="1" si="924"/>
        <v>8.7766925239742445E-8</v>
      </c>
      <c r="AR1363">
        <f t="shared" ca="1" si="951"/>
        <v>5.4637637103421573E-2</v>
      </c>
      <c r="AS1363">
        <f t="shared" ca="1" si="952"/>
        <v>5.1807023740860103</v>
      </c>
      <c r="AT1363">
        <f t="shared" si="939"/>
        <v>0</v>
      </c>
      <c r="AU1363">
        <f t="shared" ca="1" si="953"/>
        <v>1.7946299105138332E-8</v>
      </c>
      <c r="AV1363" t="e">
        <f t="shared" si="948"/>
        <v>#DIV/0!</v>
      </c>
      <c r="AW1363" t="e">
        <f t="shared" si="918"/>
        <v>#DIV/0!</v>
      </c>
      <c r="AX1363" t="e">
        <f t="shared" si="917"/>
        <v>#DIV/0!</v>
      </c>
      <c r="AY1363" t="e">
        <f t="shared" si="922"/>
        <v>#DIV/0!</v>
      </c>
      <c r="AZ1363" t="e">
        <f t="shared" si="921"/>
        <v>#DIV/0!</v>
      </c>
    </row>
    <row r="1364" spans="7:52" x14ac:dyDescent="0.3">
      <c r="G1364" s="1" t="str">
        <f t="shared" si="947"/>
        <v/>
      </c>
      <c r="H1364" s="2" t="str">
        <f t="shared" si="916"/>
        <v/>
      </c>
      <c r="I1364" s="6" t="str" cm="1">
        <f t="array" ref="I1364">_xlfn.IFS(AND(G1363&lt;H1363,G1364&gt;H1364),"BUY", AND(G1363&gt;H1363,G1364&lt;H1364),"SELL",TRUE,"")</f>
        <v/>
      </c>
      <c r="J1364" s="1">
        <f t="shared" ca="1" si="926"/>
        <v>0</v>
      </c>
      <c r="K1364" s="3" t="str">
        <f t="shared" ca="1" si="940"/>
        <v/>
      </c>
      <c r="L1364" s="3" t="str">
        <f t="shared" si="941"/>
        <v/>
      </c>
      <c r="M1364" s="3" t="str">
        <f t="shared" si="942"/>
        <v/>
      </c>
      <c r="N1364" s="4">
        <f t="shared" si="927"/>
        <v>-1</v>
      </c>
      <c r="O1364" s="2" t="str">
        <f t="shared" si="943"/>
        <v/>
      </c>
      <c r="P1364" s="1" t="str">
        <f t="shared" si="928"/>
        <v/>
      </c>
      <c r="Q1364" s="1" t="str">
        <f t="shared" si="929"/>
        <v/>
      </c>
      <c r="R1364" s="1" t="str">
        <f>IF(ISBLANK(A1364),"",SUM($Q$2:Q1364))</f>
        <v/>
      </c>
      <c r="S1364" s="1" t="str">
        <f>IF(ISBLANK(A1364),"",SUM($F$2:F1364))</f>
        <v/>
      </c>
      <c r="T1364" s="1" t="str">
        <f t="shared" si="930"/>
        <v/>
      </c>
      <c r="U1364" s="1" t="str">
        <f t="shared" si="931"/>
        <v/>
      </c>
      <c r="V1364" s="17">
        <f t="shared" si="932"/>
        <v>0</v>
      </c>
      <c r="W1364" s="17">
        <f t="shared" si="933"/>
        <v>0</v>
      </c>
      <c r="X1364" s="17">
        <f t="shared" si="934"/>
        <v>0</v>
      </c>
      <c r="Y1364" s="22">
        <f t="shared" si="959"/>
        <v>0</v>
      </c>
      <c r="Z1364" s="22">
        <f t="shared" si="959"/>
        <v>0</v>
      </c>
      <c r="AA1364" s="22">
        <f t="shared" si="959"/>
        <v>0</v>
      </c>
      <c r="AB1364" s="23" t="str">
        <f t="shared" si="954"/>
        <v/>
      </c>
      <c r="AC1364" s="23" t="str">
        <f t="shared" si="955"/>
        <v/>
      </c>
      <c r="AD1364" s="23" t="str">
        <f t="shared" si="956"/>
        <v/>
      </c>
      <c r="AE1364" s="23" t="str">
        <f t="shared" si="957"/>
        <v/>
      </c>
      <c r="AF1364" s="23" t="str">
        <f t="shared" si="958"/>
        <v/>
      </c>
      <c r="AG1364" s="23" t="str">
        <f t="shared" si="919"/>
        <v/>
      </c>
      <c r="AH1364" s="25" t="str">
        <f t="shared" si="935"/>
        <v/>
      </c>
      <c r="AI1364" s="25" t="str">
        <f t="shared" si="936"/>
        <v/>
      </c>
      <c r="AJ1364" s="1" t="str">
        <f t="shared" si="944"/>
        <v/>
      </c>
      <c r="AK1364" s="10" t="e">
        <f t="shared" si="945"/>
        <v>#DIV/0!</v>
      </c>
      <c r="AL1364" s="10" t="e">
        <f t="shared" si="950"/>
        <v>#DIV/0!</v>
      </c>
      <c r="AM1364">
        <f t="shared" si="946"/>
        <v>0</v>
      </c>
      <c r="AN1364">
        <f t="shared" si="937"/>
        <v>0</v>
      </c>
      <c r="AO1364">
        <f t="shared" si="938"/>
        <v>0</v>
      </c>
      <c r="AP1364">
        <f t="shared" ca="1" si="924"/>
        <v>4.4528504530084523E-9</v>
      </c>
      <c r="AQ1364">
        <f t="shared" ca="1" si="924"/>
        <v>8.149785915118941E-8</v>
      </c>
      <c r="AR1364">
        <f t="shared" ca="1" si="951"/>
        <v>5.463763710342158E-2</v>
      </c>
      <c r="AS1364">
        <f t="shared" ca="1" si="952"/>
        <v>5.1807023740860103</v>
      </c>
      <c r="AT1364">
        <f t="shared" si="939"/>
        <v>0</v>
      </c>
      <c r="AU1364">
        <f t="shared" ca="1" si="953"/>
        <v>1.6664420597628451E-8</v>
      </c>
      <c r="AV1364" t="e">
        <f t="shared" si="948"/>
        <v>#DIV/0!</v>
      </c>
      <c r="AW1364" t="e">
        <f t="shared" si="918"/>
        <v>#DIV/0!</v>
      </c>
      <c r="AX1364" t="e">
        <f t="shared" si="917"/>
        <v>#DIV/0!</v>
      </c>
      <c r="AY1364" t="e">
        <f t="shared" si="922"/>
        <v>#DIV/0!</v>
      </c>
      <c r="AZ1364" t="e">
        <f t="shared" si="921"/>
        <v>#DIV/0!</v>
      </c>
    </row>
    <row r="1365" spans="7:52" x14ac:dyDescent="0.3">
      <c r="G1365" s="1" t="str">
        <f t="shared" si="947"/>
        <v/>
      </c>
      <c r="H1365" s="2" t="str">
        <f t="shared" si="916"/>
        <v/>
      </c>
      <c r="I1365" s="6" t="str" cm="1">
        <f t="array" ref="I1365">_xlfn.IFS(AND(G1364&lt;H1364,G1365&gt;H1365),"BUY", AND(G1364&gt;H1364,G1365&lt;H1365),"SELL",TRUE,"")</f>
        <v/>
      </c>
      <c r="J1365" s="1">
        <f t="shared" ca="1" si="926"/>
        <v>0</v>
      </c>
      <c r="K1365" s="3" t="str">
        <f t="shared" ca="1" si="940"/>
        <v/>
      </c>
      <c r="L1365" s="3" t="str">
        <f t="shared" si="941"/>
        <v/>
      </c>
      <c r="M1365" s="3" t="str">
        <f t="shared" si="942"/>
        <v/>
      </c>
      <c r="N1365" s="4">
        <f t="shared" si="927"/>
        <v>-1</v>
      </c>
      <c r="O1365" s="2" t="str">
        <f t="shared" si="943"/>
        <v/>
      </c>
      <c r="P1365" s="1" t="str">
        <f t="shared" si="928"/>
        <v/>
      </c>
      <c r="Q1365" s="1" t="str">
        <f t="shared" si="929"/>
        <v/>
      </c>
      <c r="R1365" s="1" t="str">
        <f>IF(ISBLANK(A1365),"",SUM($Q$2:Q1365))</f>
        <v/>
      </c>
      <c r="S1365" s="1" t="str">
        <f>IF(ISBLANK(A1365),"",SUM($F$2:F1365))</f>
        <v/>
      </c>
      <c r="T1365" s="1" t="str">
        <f t="shared" si="930"/>
        <v/>
      </c>
      <c r="U1365" s="1" t="str">
        <f t="shared" si="931"/>
        <v/>
      </c>
      <c r="V1365" s="17">
        <f t="shared" si="932"/>
        <v>0</v>
      </c>
      <c r="W1365" s="17">
        <f t="shared" si="933"/>
        <v>0</v>
      </c>
      <c r="X1365" s="17">
        <f t="shared" si="934"/>
        <v>0</v>
      </c>
      <c r="Y1365" s="22">
        <f t="shared" si="959"/>
        <v>0</v>
      </c>
      <c r="Z1365" s="22">
        <f t="shared" si="959"/>
        <v>0</v>
      </c>
      <c r="AA1365" s="22">
        <f t="shared" si="959"/>
        <v>0</v>
      </c>
      <c r="AB1365" s="23" t="str">
        <f t="shared" si="954"/>
        <v/>
      </c>
      <c r="AC1365" s="23" t="str">
        <f t="shared" si="955"/>
        <v/>
      </c>
      <c r="AD1365" s="23" t="str">
        <f t="shared" si="956"/>
        <v/>
      </c>
      <c r="AE1365" s="23" t="str">
        <f t="shared" si="957"/>
        <v/>
      </c>
      <c r="AF1365" s="23" t="str">
        <f t="shared" si="958"/>
        <v/>
      </c>
      <c r="AG1365" s="23" t="str">
        <f t="shared" si="919"/>
        <v/>
      </c>
      <c r="AH1365" s="25" t="str">
        <f t="shared" si="935"/>
        <v/>
      </c>
      <c r="AI1365" s="25" t="str">
        <f t="shared" si="936"/>
        <v/>
      </c>
      <c r="AJ1365" s="1" t="str">
        <f t="shared" si="944"/>
        <v/>
      </c>
      <c r="AK1365" s="10" t="e">
        <f t="shared" si="945"/>
        <v>#DIV/0!</v>
      </c>
      <c r="AL1365" s="10" t="e">
        <f t="shared" si="950"/>
        <v>#DIV/0!</v>
      </c>
      <c r="AM1365">
        <f t="shared" si="946"/>
        <v>0</v>
      </c>
      <c r="AN1365">
        <f t="shared" si="937"/>
        <v>0</v>
      </c>
      <c r="AO1365">
        <f t="shared" si="938"/>
        <v>0</v>
      </c>
      <c r="AP1365">
        <f t="shared" ca="1" si="924"/>
        <v>4.1347897063649913E-9</v>
      </c>
      <c r="AQ1365">
        <f t="shared" ca="1" si="924"/>
        <v>7.5676583497533024E-8</v>
      </c>
      <c r="AR1365">
        <f t="shared" ca="1" si="951"/>
        <v>5.4637637103421573E-2</v>
      </c>
      <c r="AS1365">
        <f t="shared" ca="1" si="952"/>
        <v>5.1807023740860103</v>
      </c>
      <c r="AT1365">
        <f t="shared" si="939"/>
        <v>0</v>
      </c>
      <c r="AU1365">
        <f t="shared" ca="1" si="953"/>
        <v>1.5474104840654991E-8</v>
      </c>
      <c r="AV1365" t="e">
        <f t="shared" si="948"/>
        <v>#DIV/0!</v>
      </c>
      <c r="AW1365" t="e">
        <f t="shared" si="918"/>
        <v>#DIV/0!</v>
      </c>
      <c r="AX1365" t="e">
        <f t="shared" si="917"/>
        <v>#DIV/0!</v>
      </c>
      <c r="AY1365" t="e">
        <f t="shared" si="922"/>
        <v>#DIV/0!</v>
      </c>
      <c r="AZ1365" t="e">
        <f t="shared" si="921"/>
        <v>#DIV/0!</v>
      </c>
    </row>
    <row r="1366" spans="7:52" x14ac:dyDescent="0.3">
      <c r="G1366" s="1" t="str">
        <f t="shared" si="947"/>
        <v/>
      </c>
      <c r="H1366" s="2" t="str">
        <f t="shared" si="916"/>
        <v/>
      </c>
      <c r="I1366" s="6" t="str" cm="1">
        <f t="array" ref="I1366">_xlfn.IFS(AND(G1365&lt;H1365,G1366&gt;H1366),"BUY", AND(G1365&gt;H1365,G1366&lt;H1366),"SELL",TRUE,"")</f>
        <v/>
      </c>
      <c r="J1366" s="1">
        <f t="shared" ca="1" si="926"/>
        <v>0</v>
      </c>
      <c r="K1366" s="3" t="str">
        <f t="shared" ca="1" si="940"/>
        <v/>
      </c>
      <c r="L1366" s="3" t="str">
        <f t="shared" si="941"/>
        <v/>
      </c>
      <c r="M1366" s="3" t="str">
        <f t="shared" si="942"/>
        <v/>
      </c>
      <c r="N1366" s="4">
        <f t="shared" si="927"/>
        <v>-1</v>
      </c>
      <c r="O1366" s="2" t="str">
        <f t="shared" si="943"/>
        <v/>
      </c>
      <c r="P1366" s="1" t="str">
        <f t="shared" si="928"/>
        <v/>
      </c>
      <c r="Q1366" s="1" t="str">
        <f t="shared" si="929"/>
        <v/>
      </c>
      <c r="R1366" s="1" t="str">
        <f>IF(ISBLANK(A1366),"",SUM($Q$2:Q1366))</f>
        <v/>
      </c>
      <c r="S1366" s="1" t="str">
        <f>IF(ISBLANK(A1366),"",SUM($F$2:F1366))</f>
        <v/>
      </c>
      <c r="T1366" s="1" t="str">
        <f t="shared" si="930"/>
        <v/>
      </c>
      <c r="U1366" s="1" t="str">
        <f t="shared" si="931"/>
        <v/>
      </c>
      <c r="V1366" s="17">
        <f t="shared" si="932"/>
        <v>0</v>
      </c>
      <c r="W1366" s="17">
        <f t="shared" si="933"/>
        <v>0</v>
      </c>
      <c r="X1366" s="17">
        <f t="shared" si="934"/>
        <v>0</v>
      </c>
      <c r="Y1366" s="22">
        <f t="shared" si="959"/>
        <v>0</v>
      </c>
      <c r="Z1366" s="22">
        <f t="shared" si="959"/>
        <v>0</v>
      </c>
      <c r="AA1366" s="22">
        <f t="shared" si="959"/>
        <v>0</v>
      </c>
      <c r="AB1366" s="23" t="str">
        <f t="shared" si="954"/>
        <v/>
      </c>
      <c r="AC1366" s="23" t="str">
        <f t="shared" si="955"/>
        <v/>
      </c>
      <c r="AD1366" s="23" t="str">
        <f t="shared" si="956"/>
        <v/>
      </c>
      <c r="AE1366" s="23" t="str">
        <f t="shared" si="957"/>
        <v/>
      </c>
      <c r="AF1366" s="23" t="str">
        <f t="shared" si="958"/>
        <v/>
      </c>
      <c r="AG1366" s="23" t="str">
        <f t="shared" si="919"/>
        <v/>
      </c>
      <c r="AH1366" s="25" t="str">
        <f t="shared" si="935"/>
        <v/>
      </c>
      <c r="AI1366" s="25" t="str">
        <f t="shared" si="936"/>
        <v/>
      </c>
      <c r="AJ1366" s="1" t="str">
        <f t="shared" si="944"/>
        <v/>
      </c>
      <c r="AK1366" s="10" t="e">
        <f t="shared" si="945"/>
        <v>#DIV/0!</v>
      </c>
      <c r="AL1366" s="10" t="e">
        <f t="shared" si="950"/>
        <v>#DIV/0!</v>
      </c>
      <c r="AM1366">
        <f t="shared" si="946"/>
        <v>0</v>
      </c>
      <c r="AN1366">
        <f t="shared" si="937"/>
        <v>0</v>
      </c>
      <c r="AO1366">
        <f t="shared" si="938"/>
        <v>0</v>
      </c>
      <c r="AP1366">
        <f t="shared" ca="1" si="924"/>
        <v>3.8394475844817775E-9</v>
      </c>
      <c r="AQ1366">
        <f t="shared" ca="1" si="924"/>
        <v>7.0271113247709234E-8</v>
      </c>
      <c r="AR1366">
        <f t="shared" ca="1" si="951"/>
        <v>5.4637637103421573E-2</v>
      </c>
      <c r="AS1366">
        <f t="shared" ca="1" si="952"/>
        <v>5.1807023740860103</v>
      </c>
      <c r="AT1366">
        <f t="shared" si="939"/>
        <v>0</v>
      </c>
      <c r="AU1366">
        <f t="shared" ca="1" si="953"/>
        <v>1.4368811637751063E-8</v>
      </c>
      <c r="AV1366" t="e">
        <f t="shared" si="948"/>
        <v>#DIV/0!</v>
      </c>
      <c r="AW1366" t="e">
        <f t="shared" si="918"/>
        <v>#DIV/0!</v>
      </c>
      <c r="AX1366" t="e">
        <f t="shared" si="917"/>
        <v>#DIV/0!</v>
      </c>
      <c r="AY1366" t="e">
        <f t="shared" si="922"/>
        <v>#DIV/0!</v>
      </c>
      <c r="AZ1366" t="e">
        <f t="shared" si="921"/>
        <v>#DIV/0!</v>
      </c>
    </row>
    <row r="1367" spans="7:52" x14ac:dyDescent="0.3">
      <c r="G1367" s="1" t="str">
        <f t="shared" si="947"/>
        <v/>
      </c>
      <c r="H1367" s="2" t="str">
        <f t="shared" si="916"/>
        <v/>
      </c>
      <c r="I1367" s="6" t="str" cm="1">
        <f t="array" ref="I1367">_xlfn.IFS(AND(G1366&lt;H1366,G1367&gt;H1367),"BUY", AND(G1366&gt;H1366,G1367&lt;H1367),"SELL",TRUE,"")</f>
        <v/>
      </c>
      <c r="J1367" s="1">
        <f t="shared" ca="1" si="926"/>
        <v>0</v>
      </c>
      <c r="K1367" s="3" t="str">
        <f t="shared" ca="1" si="940"/>
        <v/>
      </c>
      <c r="L1367" s="3" t="str">
        <f t="shared" si="941"/>
        <v/>
      </c>
      <c r="M1367" s="3" t="str">
        <f t="shared" si="942"/>
        <v/>
      </c>
      <c r="N1367" s="4">
        <f t="shared" si="927"/>
        <v>-1</v>
      </c>
      <c r="O1367" s="2" t="str">
        <f t="shared" si="943"/>
        <v/>
      </c>
      <c r="P1367" s="1" t="str">
        <f t="shared" si="928"/>
        <v/>
      </c>
      <c r="Q1367" s="1" t="str">
        <f t="shared" si="929"/>
        <v/>
      </c>
      <c r="R1367" s="1" t="str">
        <f>IF(ISBLANK(A1367),"",SUM($Q$2:Q1367))</f>
        <v/>
      </c>
      <c r="S1367" s="1" t="str">
        <f>IF(ISBLANK(A1367),"",SUM($F$2:F1367))</f>
        <v/>
      </c>
      <c r="T1367" s="1" t="str">
        <f t="shared" si="930"/>
        <v/>
      </c>
      <c r="U1367" s="1" t="str">
        <f t="shared" si="931"/>
        <v/>
      </c>
      <c r="V1367" s="17">
        <f t="shared" si="932"/>
        <v>0</v>
      </c>
      <c r="W1367" s="17">
        <f t="shared" si="933"/>
        <v>0</v>
      </c>
      <c r="X1367" s="17">
        <f t="shared" si="934"/>
        <v>0</v>
      </c>
      <c r="Y1367" s="22">
        <f t="shared" si="959"/>
        <v>0</v>
      </c>
      <c r="Z1367" s="22">
        <f t="shared" si="959"/>
        <v>0</v>
      </c>
      <c r="AA1367" s="22">
        <f t="shared" si="959"/>
        <v>0</v>
      </c>
      <c r="AB1367" s="23" t="str">
        <f t="shared" si="954"/>
        <v/>
      </c>
      <c r="AC1367" s="23" t="str">
        <f t="shared" si="955"/>
        <v/>
      </c>
      <c r="AD1367" s="23" t="str">
        <f t="shared" si="956"/>
        <v/>
      </c>
      <c r="AE1367" s="23" t="str">
        <f t="shared" si="957"/>
        <v/>
      </c>
      <c r="AF1367" s="23" t="str">
        <f t="shared" si="958"/>
        <v/>
      </c>
      <c r="AG1367" s="23" t="str">
        <f t="shared" si="919"/>
        <v/>
      </c>
      <c r="AH1367" s="25" t="str">
        <f t="shared" si="935"/>
        <v/>
      </c>
      <c r="AI1367" s="25" t="str">
        <f t="shared" si="936"/>
        <v/>
      </c>
      <c r="AJ1367" s="1" t="str">
        <f t="shared" si="944"/>
        <v/>
      </c>
      <c r="AK1367" s="10" t="e">
        <f t="shared" si="945"/>
        <v>#DIV/0!</v>
      </c>
      <c r="AL1367" s="10" t="e">
        <f t="shared" si="950"/>
        <v>#DIV/0!</v>
      </c>
      <c r="AM1367">
        <f t="shared" si="946"/>
        <v>0</v>
      </c>
      <c r="AN1367">
        <f t="shared" si="937"/>
        <v>0</v>
      </c>
      <c r="AO1367">
        <f t="shared" si="938"/>
        <v>0</v>
      </c>
      <c r="AP1367">
        <f t="shared" ca="1" si="924"/>
        <v>3.565201328447365E-9</v>
      </c>
      <c r="AQ1367">
        <f t="shared" ca="1" si="924"/>
        <v>6.5251748015730004E-8</v>
      </c>
      <c r="AR1367">
        <f t="shared" ca="1" si="951"/>
        <v>5.463763710342158E-2</v>
      </c>
      <c r="AS1367">
        <f t="shared" ca="1" si="952"/>
        <v>5.1807023740860103</v>
      </c>
      <c r="AT1367">
        <f t="shared" si="939"/>
        <v>0</v>
      </c>
      <c r="AU1367">
        <f t="shared" ca="1" si="953"/>
        <v>1.3342467949340273E-8</v>
      </c>
      <c r="AV1367" t="e">
        <f t="shared" si="948"/>
        <v>#DIV/0!</v>
      </c>
      <c r="AW1367" t="e">
        <f t="shared" si="918"/>
        <v>#DIV/0!</v>
      </c>
      <c r="AX1367" t="e">
        <f t="shared" si="917"/>
        <v>#DIV/0!</v>
      </c>
      <c r="AY1367" t="e">
        <f t="shared" si="922"/>
        <v>#DIV/0!</v>
      </c>
      <c r="AZ1367" t="e">
        <f t="shared" si="921"/>
        <v>#DIV/0!</v>
      </c>
    </row>
    <row r="1368" spans="7:52" x14ac:dyDescent="0.3">
      <c r="G1368" s="1" t="str">
        <f t="shared" si="947"/>
        <v/>
      </c>
      <c r="H1368" s="2" t="str">
        <f t="shared" si="916"/>
        <v/>
      </c>
      <c r="I1368" s="6" t="str" cm="1">
        <f t="array" ref="I1368">_xlfn.IFS(AND(G1367&lt;H1367,G1368&gt;H1368),"BUY", AND(G1367&gt;H1367,G1368&lt;H1368),"SELL",TRUE,"")</f>
        <v/>
      </c>
      <c r="J1368" s="1">
        <f t="shared" ca="1" si="926"/>
        <v>0</v>
      </c>
      <c r="K1368" s="3" t="str">
        <f t="shared" ca="1" si="940"/>
        <v/>
      </c>
      <c r="L1368" s="3" t="str">
        <f t="shared" si="941"/>
        <v/>
      </c>
      <c r="M1368" s="3" t="str">
        <f t="shared" si="942"/>
        <v/>
      </c>
      <c r="N1368" s="4">
        <f t="shared" si="927"/>
        <v>-1</v>
      </c>
      <c r="O1368" s="2" t="str">
        <f t="shared" si="943"/>
        <v/>
      </c>
      <c r="P1368" s="1" t="str">
        <f t="shared" si="928"/>
        <v/>
      </c>
      <c r="Q1368" s="1" t="str">
        <f t="shared" si="929"/>
        <v/>
      </c>
      <c r="R1368" s="1" t="str">
        <f>IF(ISBLANK(A1368),"",SUM($Q$2:Q1368))</f>
        <v/>
      </c>
      <c r="S1368" s="1" t="str">
        <f>IF(ISBLANK(A1368),"",SUM($F$2:F1368))</f>
        <v/>
      </c>
      <c r="T1368" s="1" t="str">
        <f t="shared" si="930"/>
        <v/>
      </c>
      <c r="U1368" s="1" t="str">
        <f t="shared" si="931"/>
        <v/>
      </c>
      <c r="V1368" s="17">
        <f t="shared" si="932"/>
        <v>0</v>
      </c>
      <c r="W1368" s="17">
        <f t="shared" si="933"/>
        <v>0</v>
      </c>
      <c r="X1368" s="17">
        <f t="shared" si="934"/>
        <v>0</v>
      </c>
      <c r="Y1368" s="22">
        <f t="shared" si="959"/>
        <v>0</v>
      </c>
      <c r="Z1368" s="22">
        <f t="shared" si="959"/>
        <v>0</v>
      </c>
      <c r="AA1368" s="22">
        <f t="shared" si="959"/>
        <v>0</v>
      </c>
      <c r="AB1368" s="23" t="str">
        <f t="shared" si="954"/>
        <v/>
      </c>
      <c r="AC1368" s="23" t="str">
        <f t="shared" si="955"/>
        <v/>
      </c>
      <c r="AD1368" s="23" t="str">
        <f t="shared" si="956"/>
        <v/>
      </c>
      <c r="AE1368" s="23" t="str">
        <f t="shared" si="957"/>
        <v/>
      </c>
      <c r="AF1368" s="23" t="str">
        <f t="shared" si="958"/>
        <v/>
      </c>
      <c r="AG1368" s="23" t="str">
        <f t="shared" si="919"/>
        <v/>
      </c>
      <c r="AH1368" s="25" t="str">
        <f t="shared" si="935"/>
        <v/>
      </c>
      <c r="AI1368" s="25" t="str">
        <f t="shared" si="936"/>
        <v/>
      </c>
      <c r="AJ1368" s="1" t="str">
        <f t="shared" si="944"/>
        <v/>
      </c>
      <c r="AK1368" s="10" t="e">
        <f t="shared" si="945"/>
        <v>#DIV/0!</v>
      </c>
      <c r="AL1368" s="10" t="e">
        <f t="shared" si="950"/>
        <v>#DIV/0!</v>
      </c>
      <c r="AM1368">
        <f t="shared" si="946"/>
        <v>0</v>
      </c>
      <c r="AN1368">
        <f t="shared" si="937"/>
        <v>0</v>
      </c>
      <c r="AO1368">
        <f t="shared" si="938"/>
        <v>0</v>
      </c>
      <c r="AP1368">
        <f t="shared" ca="1" si="924"/>
        <v>3.3105440907011247E-9</v>
      </c>
      <c r="AQ1368">
        <f t="shared" ca="1" si="924"/>
        <v>6.0590908871749289E-8</v>
      </c>
      <c r="AR1368">
        <f t="shared" ca="1" si="951"/>
        <v>5.463763710342158E-2</v>
      </c>
      <c r="AS1368">
        <f t="shared" ca="1" si="952"/>
        <v>5.1807023740860103</v>
      </c>
      <c r="AT1368">
        <f t="shared" si="939"/>
        <v>0</v>
      </c>
      <c r="AU1368">
        <f t="shared" ca="1" si="953"/>
        <v>1.2389434524387396E-8</v>
      </c>
      <c r="AV1368" t="e">
        <f t="shared" si="948"/>
        <v>#DIV/0!</v>
      </c>
      <c r="AW1368" t="e">
        <f t="shared" si="918"/>
        <v>#DIV/0!</v>
      </c>
      <c r="AX1368" t="e">
        <f t="shared" si="917"/>
        <v>#DIV/0!</v>
      </c>
      <c r="AY1368" t="e">
        <f t="shared" si="922"/>
        <v>#DIV/0!</v>
      </c>
      <c r="AZ1368" t="e">
        <f t="shared" si="921"/>
        <v>#DIV/0!</v>
      </c>
    </row>
    <row r="1369" spans="7:52" x14ac:dyDescent="0.3">
      <c r="G1369" s="1" t="str">
        <f t="shared" si="947"/>
        <v/>
      </c>
      <c r="H1369" s="2" t="str">
        <f t="shared" ref="H1369:H1432" si="960">IFERROR(AVERAGE(E1350:E1369),"")</f>
        <v/>
      </c>
      <c r="I1369" s="6" t="str" cm="1">
        <f t="array" ref="I1369">_xlfn.IFS(AND(G1368&lt;H1368,G1369&gt;H1369),"BUY", AND(G1368&gt;H1368,G1369&lt;H1369),"SELL",TRUE,"")</f>
        <v/>
      </c>
      <c r="J1369" s="1">
        <f t="shared" ca="1" si="926"/>
        <v>0</v>
      </c>
      <c r="K1369" s="3" t="str">
        <f t="shared" ca="1" si="940"/>
        <v/>
      </c>
      <c r="L1369" s="3" t="str">
        <f t="shared" si="941"/>
        <v/>
      </c>
      <c r="M1369" s="3" t="str">
        <f t="shared" si="942"/>
        <v/>
      </c>
      <c r="N1369" s="4">
        <f t="shared" si="927"/>
        <v>-1</v>
      </c>
      <c r="O1369" s="2" t="str">
        <f t="shared" si="943"/>
        <v/>
      </c>
      <c r="P1369" s="1" t="str">
        <f t="shared" si="928"/>
        <v/>
      </c>
      <c r="Q1369" s="1" t="str">
        <f t="shared" si="929"/>
        <v/>
      </c>
      <c r="R1369" s="1" t="str">
        <f>IF(ISBLANK(A1369),"",SUM($Q$2:Q1369))</f>
        <v/>
      </c>
      <c r="S1369" s="1" t="str">
        <f>IF(ISBLANK(A1369),"",SUM($F$2:F1369))</f>
        <v/>
      </c>
      <c r="T1369" s="1" t="str">
        <f t="shared" si="930"/>
        <v/>
      </c>
      <c r="U1369" s="1" t="str">
        <f t="shared" si="931"/>
        <v/>
      </c>
      <c r="V1369" s="17">
        <f t="shared" si="932"/>
        <v>0</v>
      </c>
      <c r="W1369" s="17">
        <f t="shared" si="933"/>
        <v>0</v>
      </c>
      <c r="X1369" s="17">
        <f t="shared" si="934"/>
        <v>0</v>
      </c>
      <c r="Y1369" s="22">
        <f t="shared" si="959"/>
        <v>0</v>
      </c>
      <c r="Z1369" s="22">
        <f t="shared" si="959"/>
        <v>0</v>
      </c>
      <c r="AA1369" s="22">
        <f t="shared" si="959"/>
        <v>0</v>
      </c>
      <c r="AB1369" s="23" t="str">
        <f t="shared" si="954"/>
        <v/>
      </c>
      <c r="AC1369" s="23" t="str">
        <f t="shared" si="955"/>
        <v/>
      </c>
      <c r="AD1369" s="23" t="str">
        <f t="shared" si="956"/>
        <v/>
      </c>
      <c r="AE1369" s="23" t="str">
        <f t="shared" si="957"/>
        <v/>
      </c>
      <c r="AF1369" s="23" t="str">
        <f t="shared" si="958"/>
        <v/>
      </c>
      <c r="AG1369" s="23" t="str">
        <f t="shared" si="919"/>
        <v/>
      </c>
      <c r="AH1369" s="25" t="str">
        <f t="shared" si="935"/>
        <v/>
      </c>
      <c r="AI1369" s="25" t="str">
        <f t="shared" si="936"/>
        <v/>
      </c>
      <c r="AJ1369" s="1" t="str">
        <f t="shared" si="944"/>
        <v/>
      </c>
      <c r="AK1369" s="10" t="e">
        <f t="shared" si="945"/>
        <v>#DIV/0!</v>
      </c>
      <c r="AL1369" s="10" t="e">
        <f t="shared" si="950"/>
        <v>#DIV/0!</v>
      </c>
      <c r="AM1369">
        <f t="shared" si="946"/>
        <v>0</v>
      </c>
      <c r="AN1369">
        <f t="shared" si="937"/>
        <v>0</v>
      </c>
      <c r="AO1369">
        <f t="shared" si="938"/>
        <v>0</v>
      </c>
      <c r="AP1369">
        <f t="shared" ca="1" si="924"/>
        <v>3.0740766556510444E-9</v>
      </c>
      <c r="AQ1369">
        <f t="shared" ca="1" si="924"/>
        <v>5.6262986809481483E-8</v>
      </c>
      <c r="AR1369">
        <f t="shared" ca="1" si="951"/>
        <v>5.463763710342158E-2</v>
      </c>
      <c r="AS1369">
        <f t="shared" ca="1" si="952"/>
        <v>5.1807023740860103</v>
      </c>
      <c r="AT1369">
        <f t="shared" si="939"/>
        <v>0</v>
      </c>
      <c r="AU1369">
        <f t="shared" ca="1" si="953"/>
        <v>1.1504474915502581E-8</v>
      </c>
      <c r="AV1369" t="e">
        <f t="shared" si="948"/>
        <v>#DIV/0!</v>
      </c>
      <c r="AW1369" t="e">
        <f t="shared" si="918"/>
        <v>#DIV/0!</v>
      </c>
      <c r="AX1369" t="e">
        <f t="shared" si="917"/>
        <v>#DIV/0!</v>
      </c>
      <c r="AY1369" t="e">
        <f t="shared" si="922"/>
        <v>#DIV/0!</v>
      </c>
      <c r="AZ1369" t="e">
        <f t="shared" si="921"/>
        <v>#DIV/0!</v>
      </c>
    </row>
    <row r="1370" spans="7:52" x14ac:dyDescent="0.3">
      <c r="G1370" s="1" t="str">
        <f t="shared" si="947"/>
        <v/>
      </c>
      <c r="H1370" s="2" t="str">
        <f t="shared" si="960"/>
        <v/>
      </c>
      <c r="I1370" s="6" t="str" cm="1">
        <f t="array" ref="I1370">_xlfn.IFS(AND(G1369&lt;H1369,G1370&gt;H1370),"BUY", AND(G1369&gt;H1369,G1370&lt;H1370),"SELL",TRUE,"")</f>
        <v/>
      </c>
      <c r="J1370" s="1">
        <f t="shared" ca="1" si="926"/>
        <v>0</v>
      </c>
      <c r="K1370" s="3" t="str">
        <f t="shared" ca="1" si="940"/>
        <v/>
      </c>
      <c r="L1370" s="3" t="str">
        <f t="shared" si="941"/>
        <v/>
      </c>
      <c r="M1370" s="3" t="str">
        <f t="shared" si="942"/>
        <v/>
      </c>
      <c r="N1370" s="4">
        <f t="shared" si="927"/>
        <v>-1</v>
      </c>
      <c r="O1370" s="2" t="str">
        <f t="shared" si="943"/>
        <v/>
      </c>
      <c r="P1370" s="1" t="str">
        <f t="shared" si="928"/>
        <v/>
      </c>
      <c r="Q1370" s="1" t="str">
        <f t="shared" si="929"/>
        <v/>
      </c>
      <c r="R1370" s="1" t="str">
        <f>IF(ISBLANK(A1370),"",SUM($Q$2:Q1370))</f>
        <v/>
      </c>
      <c r="S1370" s="1" t="str">
        <f>IF(ISBLANK(A1370),"",SUM($F$2:F1370))</f>
        <v/>
      </c>
      <c r="T1370" s="1" t="str">
        <f t="shared" si="930"/>
        <v/>
      </c>
      <c r="U1370" s="1" t="str">
        <f t="shared" si="931"/>
        <v/>
      </c>
      <c r="V1370" s="17">
        <f t="shared" si="932"/>
        <v>0</v>
      </c>
      <c r="W1370" s="17">
        <f t="shared" si="933"/>
        <v>0</v>
      </c>
      <c r="X1370" s="17">
        <f t="shared" si="934"/>
        <v>0</v>
      </c>
      <c r="Y1370" s="22">
        <f t="shared" si="959"/>
        <v>0</v>
      </c>
      <c r="Z1370" s="22">
        <f t="shared" si="959"/>
        <v>0</v>
      </c>
      <c r="AA1370" s="22">
        <f t="shared" si="959"/>
        <v>0</v>
      </c>
      <c r="AB1370" s="23" t="str">
        <f t="shared" si="954"/>
        <v/>
      </c>
      <c r="AC1370" s="23" t="str">
        <f t="shared" si="955"/>
        <v/>
      </c>
      <c r="AD1370" s="23" t="str">
        <f t="shared" si="956"/>
        <v/>
      </c>
      <c r="AE1370" s="23" t="str">
        <f t="shared" si="957"/>
        <v/>
      </c>
      <c r="AF1370" s="23" t="str">
        <f t="shared" si="958"/>
        <v/>
      </c>
      <c r="AG1370" s="23" t="str">
        <f t="shared" si="919"/>
        <v/>
      </c>
      <c r="AH1370" s="25" t="str">
        <f t="shared" si="935"/>
        <v/>
      </c>
      <c r="AI1370" s="25" t="str">
        <f t="shared" si="936"/>
        <v/>
      </c>
      <c r="AJ1370" s="1" t="str">
        <f t="shared" si="944"/>
        <v/>
      </c>
      <c r="AK1370" s="10" t="e">
        <f t="shared" si="945"/>
        <v>#DIV/0!</v>
      </c>
      <c r="AL1370" s="10" t="e">
        <f t="shared" si="950"/>
        <v>#DIV/0!</v>
      </c>
      <c r="AM1370">
        <f t="shared" si="946"/>
        <v>0</v>
      </c>
      <c r="AN1370">
        <f t="shared" si="937"/>
        <v>0</v>
      </c>
      <c r="AO1370">
        <f t="shared" si="938"/>
        <v>0</v>
      </c>
      <c r="AP1370">
        <f t="shared" ca="1" si="924"/>
        <v>2.85449975167597E-9</v>
      </c>
      <c r="AQ1370">
        <f t="shared" ca="1" si="924"/>
        <v>5.2244202037375659E-8</v>
      </c>
      <c r="AR1370">
        <f t="shared" ca="1" si="951"/>
        <v>5.4637637103421587E-2</v>
      </c>
      <c r="AS1370">
        <f t="shared" ca="1" si="952"/>
        <v>5.1807023740860103</v>
      </c>
      <c r="AT1370">
        <f t="shared" si="939"/>
        <v>0</v>
      </c>
      <c r="AU1370">
        <f t="shared" ca="1" si="953"/>
        <v>1.0682726707252396E-8</v>
      </c>
      <c r="AV1370" t="e">
        <f t="shared" si="948"/>
        <v>#DIV/0!</v>
      </c>
      <c r="AW1370" t="e">
        <f t="shared" si="918"/>
        <v>#DIV/0!</v>
      </c>
      <c r="AX1370" t="e">
        <f t="shared" si="917"/>
        <v>#DIV/0!</v>
      </c>
      <c r="AY1370" t="e">
        <f t="shared" si="922"/>
        <v>#DIV/0!</v>
      </c>
      <c r="AZ1370" t="e">
        <f t="shared" si="921"/>
        <v>#DIV/0!</v>
      </c>
    </row>
    <row r="1371" spans="7:52" x14ac:dyDescent="0.3">
      <c r="G1371" s="1" t="str">
        <f t="shared" si="947"/>
        <v/>
      </c>
      <c r="H1371" s="2" t="str">
        <f t="shared" si="960"/>
        <v/>
      </c>
      <c r="I1371" s="6" t="str" cm="1">
        <f t="array" ref="I1371">_xlfn.IFS(AND(G1370&lt;H1370,G1371&gt;H1371),"BUY", AND(G1370&gt;H1370,G1371&lt;H1371),"SELL",TRUE,"")</f>
        <v/>
      </c>
      <c r="J1371" s="1">
        <f t="shared" ca="1" si="926"/>
        <v>0</v>
      </c>
      <c r="K1371" s="3" t="str">
        <f t="shared" ca="1" si="940"/>
        <v/>
      </c>
      <c r="L1371" s="3" t="str">
        <f t="shared" si="941"/>
        <v/>
      </c>
      <c r="M1371" s="3" t="str">
        <f t="shared" si="942"/>
        <v/>
      </c>
      <c r="N1371" s="4">
        <f t="shared" si="927"/>
        <v>-1</v>
      </c>
      <c r="O1371" s="2" t="str">
        <f t="shared" si="943"/>
        <v/>
      </c>
      <c r="P1371" s="1" t="str">
        <f t="shared" si="928"/>
        <v/>
      </c>
      <c r="Q1371" s="1" t="str">
        <f t="shared" si="929"/>
        <v/>
      </c>
      <c r="R1371" s="1" t="str">
        <f>IF(ISBLANK(A1371),"",SUM($Q$2:Q1371))</f>
        <v/>
      </c>
      <c r="S1371" s="1" t="str">
        <f>IF(ISBLANK(A1371),"",SUM($F$2:F1371))</f>
        <v/>
      </c>
      <c r="T1371" s="1" t="str">
        <f t="shared" si="930"/>
        <v/>
      </c>
      <c r="U1371" s="1" t="str">
        <f t="shared" si="931"/>
        <v/>
      </c>
      <c r="V1371" s="17">
        <f t="shared" si="932"/>
        <v>0</v>
      </c>
      <c r="W1371" s="17">
        <f t="shared" si="933"/>
        <v>0</v>
      </c>
      <c r="X1371" s="17">
        <f t="shared" si="934"/>
        <v>0</v>
      </c>
      <c r="Y1371" s="22">
        <f t="shared" si="959"/>
        <v>0</v>
      </c>
      <c r="Z1371" s="22">
        <f t="shared" si="959"/>
        <v>0</v>
      </c>
      <c r="AA1371" s="22">
        <f t="shared" si="959"/>
        <v>0</v>
      </c>
      <c r="AB1371" s="23" t="str">
        <f t="shared" si="954"/>
        <v/>
      </c>
      <c r="AC1371" s="23" t="str">
        <f t="shared" si="955"/>
        <v/>
      </c>
      <c r="AD1371" s="23" t="str">
        <f t="shared" si="956"/>
        <v/>
      </c>
      <c r="AE1371" s="23" t="str">
        <f t="shared" si="957"/>
        <v/>
      </c>
      <c r="AF1371" s="23" t="str">
        <f t="shared" si="958"/>
        <v/>
      </c>
      <c r="AG1371" s="23" t="str">
        <f t="shared" si="919"/>
        <v/>
      </c>
      <c r="AH1371" s="25" t="str">
        <f t="shared" si="935"/>
        <v/>
      </c>
      <c r="AI1371" s="25" t="str">
        <f t="shared" si="936"/>
        <v/>
      </c>
      <c r="AJ1371" s="1" t="str">
        <f t="shared" si="944"/>
        <v/>
      </c>
      <c r="AK1371" s="10" t="e">
        <f t="shared" si="945"/>
        <v>#DIV/0!</v>
      </c>
      <c r="AL1371" s="10" t="e">
        <f t="shared" si="950"/>
        <v>#DIV/0!</v>
      </c>
      <c r="AM1371">
        <f t="shared" si="946"/>
        <v>0</v>
      </c>
      <c r="AN1371">
        <f t="shared" si="937"/>
        <v>0</v>
      </c>
      <c r="AO1371">
        <f t="shared" si="938"/>
        <v>0</v>
      </c>
      <c r="AP1371">
        <f t="shared" ca="1" si="924"/>
        <v>2.6506069122705437E-9</v>
      </c>
      <c r="AQ1371">
        <f t="shared" ca="1" si="924"/>
        <v>4.8512473320420255E-8</v>
      </c>
      <c r="AR1371">
        <f t="shared" ca="1" si="951"/>
        <v>5.4637637103421587E-2</v>
      </c>
      <c r="AS1371">
        <f t="shared" ca="1" si="952"/>
        <v>5.1807023740860103</v>
      </c>
      <c r="AT1371">
        <f t="shared" si="939"/>
        <v>0</v>
      </c>
      <c r="AU1371">
        <f t="shared" ca="1" si="953"/>
        <v>9.9196747995915111E-9</v>
      </c>
      <c r="AV1371" t="e">
        <f t="shared" si="948"/>
        <v>#DIV/0!</v>
      </c>
      <c r="AW1371" t="e">
        <f t="shared" si="918"/>
        <v>#DIV/0!</v>
      </c>
      <c r="AX1371" t="e">
        <f t="shared" ref="AX1371:AX1434" si="961">AV1371 - AW1371</f>
        <v>#DIV/0!</v>
      </c>
      <c r="AY1371" t="e">
        <f t="shared" si="922"/>
        <v>#DIV/0!</v>
      </c>
      <c r="AZ1371" t="e">
        <f t="shared" si="921"/>
        <v>#DIV/0!</v>
      </c>
    </row>
    <row r="1372" spans="7:52" x14ac:dyDescent="0.3">
      <c r="G1372" s="1" t="str">
        <f t="shared" si="947"/>
        <v/>
      </c>
      <c r="H1372" s="2" t="str">
        <f t="shared" si="960"/>
        <v/>
      </c>
      <c r="I1372" s="6" t="str" cm="1">
        <f t="array" ref="I1372">_xlfn.IFS(AND(G1371&lt;H1371,G1372&gt;H1372),"BUY", AND(G1371&gt;H1371,G1372&lt;H1372),"SELL",TRUE,"")</f>
        <v/>
      </c>
      <c r="J1372" s="1">
        <f t="shared" ca="1" si="926"/>
        <v>0</v>
      </c>
      <c r="K1372" s="3" t="str">
        <f t="shared" ca="1" si="940"/>
        <v/>
      </c>
      <c r="L1372" s="3" t="str">
        <f t="shared" si="941"/>
        <v/>
      </c>
      <c r="M1372" s="3" t="str">
        <f t="shared" si="942"/>
        <v/>
      </c>
      <c r="N1372" s="4">
        <f t="shared" si="927"/>
        <v>-1</v>
      </c>
      <c r="O1372" s="2" t="str">
        <f t="shared" si="943"/>
        <v/>
      </c>
      <c r="P1372" s="1" t="str">
        <f t="shared" si="928"/>
        <v/>
      </c>
      <c r="Q1372" s="1" t="str">
        <f t="shared" si="929"/>
        <v/>
      </c>
      <c r="R1372" s="1" t="str">
        <f>IF(ISBLANK(A1372),"",SUM($Q$2:Q1372))</f>
        <v/>
      </c>
      <c r="S1372" s="1" t="str">
        <f>IF(ISBLANK(A1372),"",SUM($F$2:F1372))</f>
        <v/>
      </c>
      <c r="T1372" s="1" t="str">
        <f t="shared" si="930"/>
        <v/>
      </c>
      <c r="U1372" s="1" t="str">
        <f t="shared" si="931"/>
        <v/>
      </c>
      <c r="V1372" s="17">
        <f t="shared" si="932"/>
        <v>0</v>
      </c>
      <c r="W1372" s="17">
        <f t="shared" si="933"/>
        <v>0</v>
      </c>
      <c r="X1372" s="17">
        <f t="shared" si="934"/>
        <v>0</v>
      </c>
      <c r="Y1372" s="22">
        <f t="shared" si="959"/>
        <v>0</v>
      </c>
      <c r="Z1372" s="22">
        <f t="shared" si="959"/>
        <v>0</v>
      </c>
      <c r="AA1372" s="22">
        <f t="shared" si="959"/>
        <v>0</v>
      </c>
      <c r="AB1372" s="23" t="str">
        <f t="shared" si="954"/>
        <v/>
      </c>
      <c r="AC1372" s="23" t="str">
        <f t="shared" si="955"/>
        <v/>
      </c>
      <c r="AD1372" s="23" t="str">
        <f t="shared" si="956"/>
        <v/>
      </c>
      <c r="AE1372" s="23" t="str">
        <f t="shared" si="957"/>
        <v/>
      </c>
      <c r="AF1372" s="23" t="str">
        <f t="shared" si="958"/>
        <v/>
      </c>
      <c r="AG1372" s="23" t="str">
        <f t="shared" si="919"/>
        <v/>
      </c>
      <c r="AH1372" s="25" t="str">
        <f t="shared" si="935"/>
        <v/>
      </c>
      <c r="AI1372" s="25" t="str">
        <f t="shared" si="936"/>
        <v/>
      </c>
      <c r="AJ1372" s="1" t="str">
        <f t="shared" si="944"/>
        <v/>
      </c>
      <c r="AK1372" s="10" t="e">
        <f t="shared" si="945"/>
        <v>#DIV/0!</v>
      </c>
      <c r="AL1372" s="10" t="e">
        <f t="shared" si="950"/>
        <v>#DIV/0!</v>
      </c>
      <c r="AM1372">
        <f t="shared" si="946"/>
        <v>0</v>
      </c>
      <c r="AN1372">
        <f t="shared" si="937"/>
        <v>0</v>
      </c>
      <c r="AO1372">
        <f t="shared" si="938"/>
        <v>0</v>
      </c>
      <c r="AP1372">
        <f t="shared" ca="1" si="924"/>
        <v>2.461277847108362E-9</v>
      </c>
      <c r="AQ1372">
        <f t="shared" ca="1" si="924"/>
        <v>4.5047296654675949E-8</v>
      </c>
      <c r="AR1372">
        <f t="shared" ca="1" si="951"/>
        <v>5.4637637103421594E-2</v>
      </c>
      <c r="AS1372">
        <f t="shared" ca="1" si="952"/>
        <v>5.1807023740860103</v>
      </c>
      <c r="AT1372">
        <f t="shared" si="939"/>
        <v>0</v>
      </c>
      <c r="AU1372">
        <f t="shared" ca="1" si="953"/>
        <v>9.2111265996206893E-9</v>
      </c>
      <c r="AV1372" t="e">
        <f t="shared" si="948"/>
        <v>#DIV/0!</v>
      </c>
      <c r="AW1372" t="e">
        <f t="shared" ref="AW1372:AW1435" si="962">AVERAGE(E1347:E1372)</f>
        <v>#DIV/0!</v>
      </c>
      <c r="AX1372" t="e">
        <f t="shared" si="961"/>
        <v>#DIV/0!</v>
      </c>
      <c r="AY1372" t="e">
        <f t="shared" si="922"/>
        <v>#DIV/0!</v>
      </c>
      <c r="AZ1372" t="e">
        <f t="shared" si="921"/>
        <v>#DIV/0!</v>
      </c>
    </row>
    <row r="1373" spans="7:52" x14ac:dyDescent="0.3">
      <c r="G1373" s="1" t="str">
        <f t="shared" si="947"/>
        <v/>
      </c>
      <c r="H1373" s="2" t="str">
        <f t="shared" si="960"/>
        <v/>
      </c>
      <c r="I1373" s="6" t="str" cm="1">
        <f t="array" ref="I1373">_xlfn.IFS(AND(G1372&lt;H1372,G1373&gt;H1373),"BUY", AND(G1372&gt;H1372,G1373&lt;H1373),"SELL",TRUE,"")</f>
        <v/>
      </c>
      <c r="J1373" s="1">
        <f t="shared" ca="1" si="926"/>
        <v>0</v>
      </c>
      <c r="K1373" s="3" t="str">
        <f t="shared" ca="1" si="940"/>
        <v/>
      </c>
      <c r="L1373" s="3" t="str">
        <f t="shared" si="941"/>
        <v/>
      </c>
      <c r="M1373" s="3" t="str">
        <f t="shared" si="942"/>
        <v/>
      </c>
      <c r="N1373" s="4">
        <f t="shared" si="927"/>
        <v>-1</v>
      </c>
      <c r="O1373" s="2" t="str">
        <f t="shared" si="943"/>
        <v/>
      </c>
      <c r="P1373" s="1" t="str">
        <f t="shared" si="928"/>
        <v/>
      </c>
      <c r="Q1373" s="1" t="str">
        <f t="shared" si="929"/>
        <v/>
      </c>
      <c r="R1373" s="1" t="str">
        <f>IF(ISBLANK(A1373),"",SUM($Q$2:Q1373))</f>
        <v/>
      </c>
      <c r="S1373" s="1" t="str">
        <f>IF(ISBLANK(A1373),"",SUM($F$2:F1373))</f>
        <v/>
      </c>
      <c r="T1373" s="1" t="str">
        <f t="shared" si="930"/>
        <v/>
      </c>
      <c r="U1373" s="1" t="str">
        <f t="shared" si="931"/>
        <v/>
      </c>
      <c r="V1373" s="17">
        <f t="shared" si="932"/>
        <v>0</v>
      </c>
      <c r="W1373" s="17">
        <f t="shared" si="933"/>
        <v>0</v>
      </c>
      <c r="X1373" s="17">
        <f t="shared" si="934"/>
        <v>0</v>
      </c>
      <c r="Y1373" s="22">
        <f t="shared" si="959"/>
        <v>0</v>
      </c>
      <c r="Z1373" s="22">
        <f t="shared" si="959"/>
        <v>0</v>
      </c>
      <c r="AA1373" s="22">
        <f t="shared" si="959"/>
        <v>0</v>
      </c>
      <c r="AB1373" s="23" t="str">
        <f t="shared" si="954"/>
        <v/>
      </c>
      <c r="AC1373" s="23" t="str">
        <f t="shared" si="955"/>
        <v/>
      </c>
      <c r="AD1373" s="23" t="str">
        <f t="shared" si="956"/>
        <v/>
      </c>
      <c r="AE1373" s="23" t="str">
        <f t="shared" si="957"/>
        <v/>
      </c>
      <c r="AF1373" s="23" t="str">
        <f t="shared" si="958"/>
        <v/>
      </c>
      <c r="AG1373" s="23" t="str">
        <f t="shared" si="919"/>
        <v/>
      </c>
      <c r="AH1373" s="25" t="str">
        <f t="shared" si="935"/>
        <v/>
      </c>
      <c r="AI1373" s="25" t="str">
        <f t="shared" si="936"/>
        <v/>
      </c>
      <c r="AJ1373" s="1" t="str">
        <f t="shared" si="944"/>
        <v/>
      </c>
      <c r="AK1373" s="10" t="e">
        <f t="shared" si="945"/>
        <v>#DIV/0!</v>
      </c>
      <c r="AL1373" s="10" t="e">
        <f t="shared" si="950"/>
        <v>#DIV/0!</v>
      </c>
      <c r="AM1373">
        <f t="shared" si="946"/>
        <v>0</v>
      </c>
      <c r="AN1373">
        <f t="shared" si="937"/>
        <v>0</v>
      </c>
      <c r="AO1373">
        <f t="shared" si="938"/>
        <v>0</v>
      </c>
      <c r="AP1373">
        <f t="shared" ca="1" si="924"/>
        <v>2.2854722866006219E-9</v>
      </c>
      <c r="AQ1373">
        <f t="shared" ca="1" si="924"/>
        <v>4.1829632607913376E-8</v>
      </c>
      <c r="AR1373">
        <f t="shared" ca="1" si="951"/>
        <v>5.46376371034216E-2</v>
      </c>
      <c r="AS1373">
        <f t="shared" ca="1" si="952"/>
        <v>5.1807023740860103</v>
      </c>
      <c r="AT1373">
        <f t="shared" si="939"/>
        <v>0</v>
      </c>
      <c r="AU1373">
        <f t="shared" ca="1" si="953"/>
        <v>8.5531889853620692E-9</v>
      </c>
      <c r="AV1373" t="e">
        <f t="shared" si="948"/>
        <v>#DIV/0!</v>
      </c>
      <c r="AW1373" t="e">
        <f t="shared" si="962"/>
        <v>#DIV/0!</v>
      </c>
      <c r="AX1373" t="e">
        <f t="shared" si="961"/>
        <v>#DIV/0!</v>
      </c>
      <c r="AY1373" t="e">
        <f t="shared" si="922"/>
        <v>#DIV/0!</v>
      </c>
      <c r="AZ1373" t="e">
        <f t="shared" si="921"/>
        <v>#DIV/0!</v>
      </c>
    </row>
    <row r="1374" spans="7:52" x14ac:dyDescent="0.3">
      <c r="G1374" s="1" t="str">
        <f t="shared" si="947"/>
        <v/>
      </c>
      <c r="H1374" s="2" t="str">
        <f t="shared" si="960"/>
        <v/>
      </c>
      <c r="I1374" s="6" t="str" cm="1">
        <f t="array" ref="I1374">_xlfn.IFS(AND(G1373&lt;H1373,G1374&gt;H1374),"BUY", AND(G1373&gt;H1373,G1374&lt;H1374),"SELL",TRUE,"")</f>
        <v/>
      </c>
      <c r="J1374" s="1">
        <f t="shared" ca="1" si="926"/>
        <v>0</v>
      </c>
      <c r="K1374" s="3" t="str">
        <f t="shared" ca="1" si="940"/>
        <v/>
      </c>
      <c r="L1374" s="3" t="str">
        <f t="shared" si="941"/>
        <v/>
      </c>
      <c r="M1374" s="3" t="str">
        <f t="shared" si="942"/>
        <v/>
      </c>
      <c r="N1374" s="4">
        <f t="shared" si="927"/>
        <v>-1</v>
      </c>
      <c r="O1374" s="2" t="str">
        <f t="shared" si="943"/>
        <v/>
      </c>
      <c r="P1374" s="1" t="str">
        <f t="shared" si="928"/>
        <v/>
      </c>
      <c r="Q1374" s="1" t="str">
        <f t="shared" si="929"/>
        <v/>
      </c>
      <c r="R1374" s="1" t="str">
        <f>IF(ISBLANK(A1374),"",SUM($Q$2:Q1374))</f>
        <v/>
      </c>
      <c r="S1374" s="1" t="str">
        <f>IF(ISBLANK(A1374),"",SUM($F$2:F1374))</f>
        <v/>
      </c>
      <c r="T1374" s="1" t="str">
        <f t="shared" si="930"/>
        <v/>
      </c>
      <c r="U1374" s="1" t="str">
        <f t="shared" si="931"/>
        <v/>
      </c>
      <c r="V1374" s="17">
        <f t="shared" si="932"/>
        <v>0</v>
      </c>
      <c r="W1374" s="17">
        <f t="shared" si="933"/>
        <v>0</v>
      </c>
      <c r="X1374" s="17">
        <f t="shared" si="934"/>
        <v>0</v>
      </c>
      <c r="Y1374" s="22">
        <f t="shared" si="959"/>
        <v>0</v>
      </c>
      <c r="Z1374" s="22">
        <f t="shared" si="959"/>
        <v>0</v>
      </c>
      <c r="AA1374" s="22">
        <f t="shared" si="959"/>
        <v>0</v>
      </c>
      <c r="AB1374" s="23" t="str">
        <f t="shared" si="954"/>
        <v/>
      </c>
      <c r="AC1374" s="23" t="str">
        <f t="shared" si="955"/>
        <v/>
      </c>
      <c r="AD1374" s="23" t="str">
        <f t="shared" si="956"/>
        <v/>
      </c>
      <c r="AE1374" s="23" t="str">
        <f t="shared" si="957"/>
        <v/>
      </c>
      <c r="AF1374" s="23" t="str">
        <f t="shared" si="958"/>
        <v/>
      </c>
      <c r="AG1374" s="23" t="str">
        <f t="shared" ref="AG1374:AG1437" si="963">IFERROR(AVERAGE(AF1361:AF1374),"")</f>
        <v/>
      </c>
      <c r="AH1374" s="25" t="str">
        <f t="shared" si="935"/>
        <v/>
      </c>
      <c r="AI1374" s="25" t="str">
        <f t="shared" si="936"/>
        <v/>
      </c>
      <c r="AJ1374" s="1" t="str">
        <f t="shared" si="944"/>
        <v/>
      </c>
      <c r="AK1374" s="10" t="e">
        <f t="shared" si="945"/>
        <v>#DIV/0!</v>
      </c>
      <c r="AL1374" s="10" t="e">
        <f t="shared" si="950"/>
        <v>#DIV/0!</v>
      </c>
      <c r="AM1374">
        <f t="shared" si="946"/>
        <v>0</v>
      </c>
      <c r="AN1374">
        <f t="shared" si="937"/>
        <v>0</v>
      </c>
      <c r="AO1374">
        <f t="shared" si="938"/>
        <v>0</v>
      </c>
      <c r="AP1374">
        <f t="shared" ca="1" si="924"/>
        <v>2.1222242661291491E-9</v>
      </c>
      <c r="AQ1374">
        <f t="shared" ca="1" si="924"/>
        <v>3.8841801707348133E-8</v>
      </c>
      <c r="AR1374">
        <f t="shared" ca="1" si="951"/>
        <v>5.4637637103421607E-2</v>
      </c>
      <c r="AS1374">
        <f t="shared" ca="1" si="952"/>
        <v>5.1807023740860103</v>
      </c>
      <c r="AT1374">
        <f t="shared" si="939"/>
        <v>0</v>
      </c>
      <c r="AU1374">
        <f t="shared" ca="1" si="953"/>
        <v>7.9422469149790648E-9</v>
      </c>
      <c r="AV1374" t="e">
        <f t="shared" si="948"/>
        <v>#DIV/0!</v>
      </c>
      <c r="AW1374" t="e">
        <f t="shared" si="962"/>
        <v>#DIV/0!</v>
      </c>
      <c r="AX1374" t="e">
        <f t="shared" si="961"/>
        <v>#DIV/0!</v>
      </c>
      <c r="AY1374" t="e">
        <f t="shared" si="922"/>
        <v>#DIV/0!</v>
      </c>
      <c r="AZ1374" t="e">
        <f t="shared" si="921"/>
        <v>#DIV/0!</v>
      </c>
    </row>
    <row r="1375" spans="7:52" x14ac:dyDescent="0.3">
      <c r="G1375" s="1" t="str">
        <f t="shared" si="947"/>
        <v/>
      </c>
      <c r="H1375" s="2" t="str">
        <f t="shared" si="960"/>
        <v/>
      </c>
      <c r="I1375" s="6" t="str" cm="1">
        <f t="array" ref="I1375">_xlfn.IFS(AND(G1374&lt;H1374,G1375&gt;H1375),"BUY", AND(G1374&gt;H1374,G1375&lt;H1375),"SELL",TRUE,"")</f>
        <v/>
      </c>
      <c r="J1375" s="1">
        <f t="shared" ca="1" si="926"/>
        <v>0</v>
      </c>
      <c r="K1375" s="3" t="str">
        <f t="shared" ca="1" si="940"/>
        <v/>
      </c>
      <c r="L1375" s="3" t="str">
        <f t="shared" si="941"/>
        <v/>
      </c>
      <c r="M1375" s="3" t="str">
        <f t="shared" si="942"/>
        <v/>
      </c>
      <c r="N1375" s="4">
        <f t="shared" si="927"/>
        <v>-1</v>
      </c>
      <c r="O1375" s="2" t="str">
        <f t="shared" si="943"/>
        <v/>
      </c>
      <c r="P1375" s="1" t="str">
        <f t="shared" si="928"/>
        <v/>
      </c>
      <c r="Q1375" s="1" t="str">
        <f t="shared" si="929"/>
        <v/>
      </c>
      <c r="R1375" s="1" t="str">
        <f>IF(ISBLANK(A1375),"",SUM($Q$2:Q1375))</f>
        <v/>
      </c>
      <c r="S1375" s="1" t="str">
        <f>IF(ISBLANK(A1375),"",SUM($F$2:F1375))</f>
        <v/>
      </c>
      <c r="T1375" s="1" t="str">
        <f t="shared" si="930"/>
        <v/>
      </c>
      <c r="U1375" s="1" t="str">
        <f t="shared" si="931"/>
        <v/>
      </c>
      <c r="V1375" s="17">
        <f t="shared" si="932"/>
        <v>0</v>
      </c>
      <c r="W1375" s="17">
        <f t="shared" si="933"/>
        <v>0</v>
      </c>
      <c r="X1375" s="17">
        <f t="shared" si="934"/>
        <v>0</v>
      </c>
      <c r="Y1375" s="22">
        <f t="shared" ref="Y1375:AA1390" si="964">SUM(V1362:V1375)</f>
        <v>0</v>
      </c>
      <c r="Z1375" s="22">
        <f t="shared" si="964"/>
        <v>0</v>
      </c>
      <c r="AA1375" s="22">
        <f t="shared" si="964"/>
        <v>0</v>
      </c>
      <c r="AB1375" s="23" t="str">
        <f t="shared" si="954"/>
        <v/>
      </c>
      <c r="AC1375" s="23" t="str">
        <f t="shared" si="955"/>
        <v/>
      </c>
      <c r="AD1375" s="23" t="str">
        <f t="shared" si="956"/>
        <v/>
      </c>
      <c r="AE1375" s="23" t="str">
        <f t="shared" si="957"/>
        <v/>
      </c>
      <c r="AF1375" s="23" t="str">
        <f t="shared" si="958"/>
        <v/>
      </c>
      <c r="AG1375" s="23" t="str">
        <f t="shared" si="963"/>
        <v/>
      </c>
      <c r="AH1375" s="25" t="str">
        <f t="shared" si="935"/>
        <v/>
      </c>
      <c r="AI1375" s="25" t="str">
        <f t="shared" si="936"/>
        <v/>
      </c>
      <c r="AJ1375" s="1" t="str">
        <f t="shared" si="944"/>
        <v/>
      </c>
      <c r="AK1375" s="10" t="e">
        <f t="shared" si="945"/>
        <v>#DIV/0!</v>
      </c>
      <c r="AL1375" s="10" t="e">
        <f t="shared" si="950"/>
        <v>#DIV/0!</v>
      </c>
      <c r="AM1375">
        <f t="shared" si="946"/>
        <v>0</v>
      </c>
      <c r="AN1375">
        <f t="shared" si="937"/>
        <v>0</v>
      </c>
      <c r="AO1375">
        <f t="shared" si="938"/>
        <v>0</v>
      </c>
      <c r="AP1375">
        <f t="shared" ca="1" si="924"/>
        <v>1.9706368185484958E-9</v>
      </c>
      <c r="AQ1375">
        <f t="shared" ca="1" si="924"/>
        <v>3.6067387299680405E-8</v>
      </c>
      <c r="AR1375">
        <f t="shared" ca="1" si="951"/>
        <v>5.4637637103421621E-2</v>
      </c>
      <c r="AS1375">
        <f t="shared" ca="1" si="952"/>
        <v>5.1807023740860103</v>
      </c>
      <c r="AT1375">
        <f t="shared" si="939"/>
        <v>0</v>
      </c>
      <c r="AU1375">
        <f t="shared" ca="1" si="953"/>
        <v>7.3749435639091314E-9</v>
      </c>
      <c r="AV1375" t="e">
        <f t="shared" si="948"/>
        <v>#DIV/0!</v>
      </c>
      <c r="AW1375" t="e">
        <f t="shared" si="962"/>
        <v>#DIV/0!</v>
      </c>
      <c r="AX1375" t="e">
        <f t="shared" si="961"/>
        <v>#DIV/0!</v>
      </c>
      <c r="AY1375" t="e">
        <f t="shared" si="922"/>
        <v>#DIV/0!</v>
      </c>
      <c r="AZ1375" t="e">
        <f t="shared" si="921"/>
        <v>#DIV/0!</v>
      </c>
    </row>
    <row r="1376" spans="7:52" x14ac:dyDescent="0.3">
      <c r="G1376" s="1" t="str">
        <f t="shared" si="947"/>
        <v/>
      </c>
      <c r="H1376" s="2" t="str">
        <f t="shared" si="960"/>
        <v/>
      </c>
      <c r="I1376" s="6" t="str" cm="1">
        <f t="array" ref="I1376">_xlfn.IFS(AND(G1375&lt;H1375,G1376&gt;H1376),"BUY", AND(G1375&gt;H1375,G1376&lt;H1376),"SELL",TRUE,"")</f>
        <v/>
      </c>
      <c r="J1376" s="1">
        <f t="shared" ca="1" si="926"/>
        <v>0</v>
      </c>
      <c r="K1376" s="3" t="str">
        <f t="shared" ca="1" si="940"/>
        <v/>
      </c>
      <c r="L1376" s="3" t="str">
        <f t="shared" si="941"/>
        <v/>
      </c>
      <c r="M1376" s="3" t="str">
        <f t="shared" si="942"/>
        <v/>
      </c>
      <c r="N1376" s="4">
        <f t="shared" si="927"/>
        <v>-1</v>
      </c>
      <c r="O1376" s="2" t="str">
        <f t="shared" si="943"/>
        <v/>
      </c>
      <c r="P1376" s="1" t="str">
        <f t="shared" si="928"/>
        <v/>
      </c>
      <c r="Q1376" s="1" t="str">
        <f t="shared" si="929"/>
        <v/>
      </c>
      <c r="R1376" s="1" t="str">
        <f>IF(ISBLANK(A1376),"",SUM($Q$2:Q1376))</f>
        <v/>
      </c>
      <c r="S1376" s="1" t="str">
        <f>IF(ISBLANK(A1376),"",SUM($F$2:F1376))</f>
        <v/>
      </c>
      <c r="T1376" s="1" t="str">
        <f t="shared" si="930"/>
        <v/>
      </c>
      <c r="U1376" s="1" t="str">
        <f t="shared" si="931"/>
        <v/>
      </c>
      <c r="V1376" s="17">
        <f t="shared" si="932"/>
        <v>0</v>
      </c>
      <c r="W1376" s="17">
        <f t="shared" si="933"/>
        <v>0</v>
      </c>
      <c r="X1376" s="17">
        <f t="shared" si="934"/>
        <v>0</v>
      </c>
      <c r="Y1376" s="22">
        <f t="shared" si="964"/>
        <v>0</v>
      </c>
      <c r="Z1376" s="22">
        <f t="shared" si="964"/>
        <v>0</v>
      </c>
      <c r="AA1376" s="22">
        <f t="shared" si="964"/>
        <v>0</v>
      </c>
      <c r="AB1376" s="23" t="str">
        <f t="shared" si="954"/>
        <v/>
      </c>
      <c r="AC1376" s="23" t="str">
        <f t="shared" si="955"/>
        <v/>
      </c>
      <c r="AD1376" s="23" t="str">
        <f t="shared" si="956"/>
        <v/>
      </c>
      <c r="AE1376" s="23" t="str">
        <f t="shared" si="957"/>
        <v/>
      </c>
      <c r="AF1376" s="23" t="str">
        <f t="shared" si="958"/>
        <v/>
      </c>
      <c r="AG1376" s="23" t="str">
        <f t="shared" si="963"/>
        <v/>
      </c>
      <c r="AH1376" s="25" t="str">
        <f t="shared" si="935"/>
        <v/>
      </c>
      <c r="AI1376" s="25" t="str">
        <f t="shared" si="936"/>
        <v/>
      </c>
      <c r="AJ1376" s="1" t="str">
        <f t="shared" si="944"/>
        <v/>
      </c>
      <c r="AK1376" s="10" t="e">
        <f t="shared" si="945"/>
        <v>#DIV/0!</v>
      </c>
      <c r="AL1376" s="10" t="e">
        <f t="shared" si="950"/>
        <v>#DIV/0!</v>
      </c>
      <c r="AM1376">
        <f t="shared" si="946"/>
        <v>0</v>
      </c>
      <c r="AN1376">
        <f t="shared" si="937"/>
        <v>0</v>
      </c>
      <c r="AO1376">
        <f t="shared" si="938"/>
        <v>0</v>
      </c>
      <c r="AP1376">
        <f t="shared" ca="1" si="924"/>
        <v>1.8298770457950319E-9</v>
      </c>
      <c r="AQ1376">
        <f t="shared" ca="1" si="924"/>
        <v>3.3491145349703232E-8</v>
      </c>
      <c r="AR1376">
        <f t="shared" ca="1" si="951"/>
        <v>5.4637637103421621E-2</v>
      </c>
      <c r="AS1376">
        <f t="shared" ca="1" si="952"/>
        <v>5.1807023740860103</v>
      </c>
      <c r="AT1376">
        <f t="shared" si="939"/>
        <v>0</v>
      </c>
      <c r="AU1376">
        <f t="shared" ca="1" si="953"/>
        <v>6.8481618807727647E-9</v>
      </c>
      <c r="AV1376" t="e">
        <f t="shared" si="948"/>
        <v>#DIV/0!</v>
      </c>
      <c r="AW1376" t="e">
        <f t="shared" si="962"/>
        <v>#DIV/0!</v>
      </c>
      <c r="AX1376" t="e">
        <f t="shared" si="961"/>
        <v>#DIV/0!</v>
      </c>
      <c r="AY1376" t="e">
        <f t="shared" si="922"/>
        <v>#DIV/0!</v>
      </c>
      <c r="AZ1376" t="e">
        <f t="shared" si="921"/>
        <v>#DIV/0!</v>
      </c>
    </row>
    <row r="1377" spans="7:52" x14ac:dyDescent="0.3">
      <c r="G1377" s="1" t="str">
        <f t="shared" si="947"/>
        <v/>
      </c>
      <c r="H1377" s="2" t="str">
        <f t="shared" si="960"/>
        <v/>
      </c>
      <c r="I1377" s="6" t="str" cm="1">
        <f t="array" ref="I1377">_xlfn.IFS(AND(G1376&lt;H1376,G1377&gt;H1377),"BUY", AND(G1376&gt;H1376,G1377&lt;H1377),"SELL",TRUE,"")</f>
        <v/>
      </c>
      <c r="J1377" s="1">
        <f t="shared" ca="1" si="926"/>
        <v>0</v>
      </c>
      <c r="K1377" s="3" t="str">
        <f t="shared" ca="1" si="940"/>
        <v/>
      </c>
      <c r="L1377" s="3" t="str">
        <f t="shared" si="941"/>
        <v/>
      </c>
      <c r="M1377" s="3" t="str">
        <f t="shared" si="942"/>
        <v/>
      </c>
      <c r="N1377" s="4">
        <f t="shared" si="927"/>
        <v>-1</v>
      </c>
      <c r="O1377" s="2" t="str">
        <f t="shared" si="943"/>
        <v/>
      </c>
      <c r="P1377" s="1" t="str">
        <f t="shared" si="928"/>
        <v/>
      </c>
      <c r="Q1377" s="1" t="str">
        <f t="shared" si="929"/>
        <v/>
      </c>
      <c r="R1377" s="1" t="str">
        <f>IF(ISBLANK(A1377),"",SUM($Q$2:Q1377))</f>
        <v/>
      </c>
      <c r="S1377" s="1" t="str">
        <f>IF(ISBLANK(A1377),"",SUM($F$2:F1377))</f>
        <v/>
      </c>
      <c r="T1377" s="1" t="str">
        <f t="shared" si="930"/>
        <v/>
      </c>
      <c r="U1377" s="1" t="str">
        <f t="shared" si="931"/>
        <v/>
      </c>
      <c r="V1377" s="17">
        <f t="shared" si="932"/>
        <v>0</v>
      </c>
      <c r="W1377" s="17">
        <f t="shared" si="933"/>
        <v>0</v>
      </c>
      <c r="X1377" s="17">
        <f t="shared" si="934"/>
        <v>0</v>
      </c>
      <c r="Y1377" s="22">
        <f t="shared" si="964"/>
        <v>0</v>
      </c>
      <c r="Z1377" s="22">
        <f t="shared" si="964"/>
        <v>0</v>
      </c>
      <c r="AA1377" s="22">
        <f t="shared" si="964"/>
        <v>0</v>
      </c>
      <c r="AB1377" s="23" t="str">
        <f t="shared" si="954"/>
        <v/>
      </c>
      <c r="AC1377" s="23" t="str">
        <f t="shared" si="955"/>
        <v/>
      </c>
      <c r="AD1377" s="23" t="str">
        <f t="shared" si="956"/>
        <v/>
      </c>
      <c r="AE1377" s="23" t="str">
        <f t="shared" si="957"/>
        <v/>
      </c>
      <c r="AF1377" s="23" t="str">
        <f t="shared" si="958"/>
        <v/>
      </c>
      <c r="AG1377" s="23" t="str">
        <f t="shared" si="963"/>
        <v/>
      </c>
      <c r="AH1377" s="25" t="str">
        <f t="shared" si="935"/>
        <v/>
      </c>
      <c r="AI1377" s="25" t="str">
        <f t="shared" si="936"/>
        <v/>
      </c>
      <c r="AJ1377" s="1" t="str">
        <f t="shared" si="944"/>
        <v/>
      </c>
      <c r="AK1377" s="10" t="e">
        <f t="shared" si="945"/>
        <v>#DIV/0!</v>
      </c>
      <c r="AL1377" s="10" t="e">
        <f t="shared" si="950"/>
        <v>#DIV/0!</v>
      </c>
      <c r="AM1377">
        <f t="shared" si="946"/>
        <v>0</v>
      </c>
      <c r="AN1377">
        <f t="shared" si="937"/>
        <v>0</v>
      </c>
      <c r="AO1377">
        <f t="shared" si="938"/>
        <v>0</v>
      </c>
      <c r="AP1377">
        <f t="shared" ca="1" si="924"/>
        <v>1.6991715425239583E-9</v>
      </c>
      <c r="AQ1377">
        <f t="shared" ca="1" si="924"/>
        <v>3.1098920681867287E-8</v>
      </c>
      <c r="AR1377">
        <f t="shared" ca="1" si="951"/>
        <v>5.4637637103421628E-2</v>
      </c>
      <c r="AS1377">
        <f t="shared" ca="1" si="952"/>
        <v>5.1807023740860103</v>
      </c>
      <c r="AT1377">
        <f t="shared" si="939"/>
        <v>0</v>
      </c>
      <c r="AU1377">
        <f t="shared" ca="1" si="953"/>
        <v>6.3590074607175674E-9</v>
      </c>
      <c r="AV1377" t="e">
        <f t="shared" si="948"/>
        <v>#DIV/0!</v>
      </c>
      <c r="AW1377" t="e">
        <f t="shared" si="962"/>
        <v>#DIV/0!</v>
      </c>
      <c r="AX1377" t="e">
        <f t="shared" si="961"/>
        <v>#DIV/0!</v>
      </c>
      <c r="AY1377" t="e">
        <f t="shared" si="922"/>
        <v>#DIV/0!</v>
      </c>
      <c r="AZ1377" t="e">
        <f t="shared" si="921"/>
        <v>#DIV/0!</v>
      </c>
    </row>
    <row r="1378" spans="7:52" x14ac:dyDescent="0.3">
      <c r="G1378" s="1" t="str">
        <f t="shared" si="947"/>
        <v/>
      </c>
      <c r="H1378" s="2" t="str">
        <f t="shared" si="960"/>
        <v/>
      </c>
      <c r="I1378" s="6" t="str" cm="1">
        <f t="array" ref="I1378">_xlfn.IFS(AND(G1377&lt;H1377,G1378&gt;H1378),"BUY", AND(G1377&gt;H1377,G1378&lt;H1378),"SELL",TRUE,"")</f>
        <v/>
      </c>
      <c r="J1378" s="1">
        <f t="shared" ca="1" si="926"/>
        <v>0</v>
      </c>
      <c r="K1378" s="3" t="str">
        <f t="shared" ca="1" si="940"/>
        <v/>
      </c>
      <c r="L1378" s="3" t="str">
        <f t="shared" si="941"/>
        <v/>
      </c>
      <c r="M1378" s="3" t="str">
        <f t="shared" si="942"/>
        <v/>
      </c>
      <c r="N1378" s="4">
        <f t="shared" si="927"/>
        <v>-1</v>
      </c>
      <c r="O1378" s="2" t="str">
        <f t="shared" si="943"/>
        <v/>
      </c>
      <c r="P1378" s="1" t="str">
        <f t="shared" si="928"/>
        <v/>
      </c>
      <c r="Q1378" s="1" t="str">
        <f t="shared" si="929"/>
        <v/>
      </c>
      <c r="R1378" s="1" t="str">
        <f>IF(ISBLANK(A1378),"",SUM($Q$2:Q1378))</f>
        <v/>
      </c>
      <c r="S1378" s="1" t="str">
        <f>IF(ISBLANK(A1378),"",SUM($F$2:F1378))</f>
        <v/>
      </c>
      <c r="T1378" s="1" t="str">
        <f t="shared" si="930"/>
        <v/>
      </c>
      <c r="U1378" s="1" t="str">
        <f t="shared" si="931"/>
        <v/>
      </c>
      <c r="V1378" s="17">
        <f t="shared" si="932"/>
        <v>0</v>
      </c>
      <c r="W1378" s="17">
        <f t="shared" si="933"/>
        <v>0</v>
      </c>
      <c r="X1378" s="17">
        <f t="shared" si="934"/>
        <v>0</v>
      </c>
      <c r="Y1378" s="22">
        <f t="shared" si="964"/>
        <v>0</v>
      </c>
      <c r="Z1378" s="22">
        <f t="shared" si="964"/>
        <v>0</v>
      </c>
      <c r="AA1378" s="22">
        <f t="shared" si="964"/>
        <v>0</v>
      </c>
      <c r="AB1378" s="23" t="str">
        <f t="shared" si="954"/>
        <v/>
      </c>
      <c r="AC1378" s="23" t="str">
        <f t="shared" si="955"/>
        <v/>
      </c>
      <c r="AD1378" s="23" t="str">
        <f t="shared" si="956"/>
        <v/>
      </c>
      <c r="AE1378" s="23" t="str">
        <f t="shared" si="957"/>
        <v/>
      </c>
      <c r="AF1378" s="23" t="str">
        <f t="shared" si="958"/>
        <v/>
      </c>
      <c r="AG1378" s="23" t="str">
        <f t="shared" si="963"/>
        <v/>
      </c>
      <c r="AH1378" s="25" t="str">
        <f t="shared" si="935"/>
        <v/>
      </c>
      <c r="AI1378" s="25" t="str">
        <f t="shared" si="936"/>
        <v/>
      </c>
      <c r="AJ1378" s="1" t="str">
        <f t="shared" si="944"/>
        <v/>
      </c>
      <c r="AK1378" s="10" t="e">
        <f t="shared" si="945"/>
        <v>#DIV/0!</v>
      </c>
      <c r="AL1378" s="10" t="e">
        <f t="shared" si="950"/>
        <v>#DIV/0!</v>
      </c>
      <c r="AM1378">
        <f t="shared" si="946"/>
        <v>0</v>
      </c>
      <c r="AN1378">
        <f t="shared" si="937"/>
        <v>0</v>
      </c>
      <c r="AO1378">
        <f t="shared" si="938"/>
        <v>0</v>
      </c>
      <c r="AP1378">
        <f t="shared" ca="1" si="924"/>
        <v>1.5778021466293899E-9</v>
      </c>
      <c r="AQ1378">
        <f t="shared" ca="1" si="924"/>
        <v>2.8877569204591051E-8</v>
      </c>
      <c r="AR1378">
        <f t="shared" ca="1" si="951"/>
        <v>5.4637637103421628E-2</v>
      </c>
      <c r="AS1378">
        <f t="shared" ca="1" si="952"/>
        <v>5.1807023740860103</v>
      </c>
      <c r="AT1378">
        <f t="shared" si="939"/>
        <v>0</v>
      </c>
      <c r="AU1378">
        <f t="shared" ca="1" si="953"/>
        <v>5.9047926420948845E-9</v>
      </c>
      <c r="AV1378" t="e">
        <f t="shared" si="948"/>
        <v>#DIV/0!</v>
      </c>
      <c r="AW1378" t="e">
        <f t="shared" si="962"/>
        <v>#DIV/0!</v>
      </c>
      <c r="AX1378" t="e">
        <f t="shared" si="961"/>
        <v>#DIV/0!</v>
      </c>
      <c r="AY1378" t="e">
        <f t="shared" si="922"/>
        <v>#DIV/0!</v>
      </c>
      <c r="AZ1378" t="e">
        <f t="shared" si="921"/>
        <v>#DIV/0!</v>
      </c>
    </row>
    <row r="1379" spans="7:52" x14ac:dyDescent="0.3">
      <c r="G1379" s="1" t="str">
        <f t="shared" si="947"/>
        <v/>
      </c>
      <c r="H1379" s="2" t="str">
        <f t="shared" si="960"/>
        <v/>
      </c>
      <c r="I1379" s="6" t="str" cm="1">
        <f t="array" ref="I1379">_xlfn.IFS(AND(G1378&lt;H1378,G1379&gt;H1379),"BUY", AND(G1378&gt;H1378,G1379&lt;H1379),"SELL",TRUE,"")</f>
        <v/>
      </c>
      <c r="J1379" s="1">
        <f t="shared" ca="1" si="926"/>
        <v>0</v>
      </c>
      <c r="K1379" s="3" t="str">
        <f t="shared" ca="1" si="940"/>
        <v/>
      </c>
      <c r="L1379" s="3" t="str">
        <f t="shared" si="941"/>
        <v/>
      </c>
      <c r="M1379" s="3" t="str">
        <f t="shared" si="942"/>
        <v/>
      </c>
      <c r="N1379" s="4">
        <f t="shared" si="927"/>
        <v>-1</v>
      </c>
      <c r="O1379" s="2" t="str">
        <f t="shared" si="943"/>
        <v/>
      </c>
      <c r="P1379" s="1" t="str">
        <f t="shared" si="928"/>
        <v/>
      </c>
      <c r="Q1379" s="1" t="str">
        <f t="shared" si="929"/>
        <v/>
      </c>
      <c r="R1379" s="1" t="str">
        <f>IF(ISBLANK(A1379),"",SUM($Q$2:Q1379))</f>
        <v/>
      </c>
      <c r="S1379" s="1" t="str">
        <f>IF(ISBLANK(A1379),"",SUM($F$2:F1379))</f>
        <v/>
      </c>
      <c r="T1379" s="1" t="str">
        <f t="shared" si="930"/>
        <v/>
      </c>
      <c r="U1379" s="1" t="str">
        <f t="shared" si="931"/>
        <v/>
      </c>
      <c r="V1379" s="17">
        <f t="shared" si="932"/>
        <v>0</v>
      </c>
      <c r="W1379" s="17">
        <f t="shared" si="933"/>
        <v>0</v>
      </c>
      <c r="X1379" s="17">
        <f t="shared" si="934"/>
        <v>0</v>
      </c>
      <c r="Y1379" s="22">
        <f t="shared" si="964"/>
        <v>0</v>
      </c>
      <c r="Z1379" s="22">
        <f t="shared" si="964"/>
        <v>0</v>
      </c>
      <c r="AA1379" s="22">
        <f t="shared" si="964"/>
        <v>0</v>
      </c>
      <c r="AB1379" s="23" t="str">
        <f t="shared" si="954"/>
        <v/>
      </c>
      <c r="AC1379" s="23" t="str">
        <f t="shared" si="955"/>
        <v/>
      </c>
      <c r="AD1379" s="23" t="str">
        <f t="shared" si="956"/>
        <v/>
      </c>
      <c r="AE1379" s="23" t="str">
        <f t="shared" si="957"/>
        <v/>
      </c>
      <c r="AF1379" s="23" t="str">
        <f t="shared" si="958"/>
        <v/>
      </c>
      <c r="AG1379" s="23" t="str">
        <f t="shared" si="963"/>
        <v/>
      </c>
      <c r="AH1379" s="25" t="str">
        <f t="shared" si="935"/>
        <v/>
      </c>
      <c r="AI1379" s="25" t="str">
        <f t="shared" si="936"/>
        <v/>
      </c>
      <c r="AJ1379" s="1" t="str">
        <f t="shared" si="944"/>
        <v/>
      </c>
      <c r="AK1379" s="10" t="e">
        <f t="shared" si="945"/>
        <v>#DIV/0!</v>
      </c>
      <c r="AL1379" s="10" t="e">
        <f t="shared" si="950"/>
        <v>#DIV/0!</v>
      </c>
      <c r="AM1379">
        <f t="shared" si="946"/>
        <v>0</v>
      </c>
      <c r="AN1379">
        <f t="shared" si="937"/>
        <v>0</v>
      </c>
      <c r="AO1379">
        <f t="shared" si="938"/>
        <v>0</v>
      </c>
      <c r="AP1379">
        <f t="shared" ca="1" si="924"/>
        <v>1.4651019932987194E-9</v>
      </c>
      <c r="AQ1379">
        <f t="shared" ca="1" si="924"/>
        <v>2.6814885689977404E-8</v>
      </c>
      <c r="AR1379">
        <f t="shared" ca="1" si="951"/>
        <v>5.4637637103421642E-2</v>
      </c>
      <c r="AS1379">
        <f t="shared" ca="1" si="952"/>
        <v>5.1807023740860103</v>
      </c>
      <c r="AT1379">
        <f t="shared" si="939"/>
        <v>0</v>
      </c>
      <c r="AU1379">
        <f t="shared" ca="1" si="953"/>
        <v>5.4830217390881068E-9</v>
      </c>
      <c r="AV1379" t="e">
        <f t="shared" si="948"/>
        <v>#DIV/0!</v>
      </c>
      <c r="AW1379" t="e">
        <f t="shared" si="962"/>
        <v>#DIV/0!</v>
      </c>
      <c r="AX1379" t="e">
        <f t="shared" si="961"/>
        <v>#DIV/0!</v>
      </c>
      <c r="AY1379" t="e">
        <f t="shared" si="922"/>
        <v>#DIV/0!</v>
      </c>
      <c r="AZ1379" t="e">
        <f t="shared" ref="AZ1379:AZ1442" si="965">AX1379 - AY1379</f>
        <v>#DIV/0!</v>
      </c>
    </row>
    <row r="1380" spans="7:52" x14ac:dyDescent="0.3">
      <c r="G1380" s="1" t="str">
        <f t="shared" si="947"/>
        <v/>
      </c>
      <c r="H1380" s="2" t="str">
        <f t="shared" si="960"/>
        <v/>
      </c>
      <c r="I1380" s="6" t="str" cm="1">
        <f t="array" ref="I1380">_xlfn.IFS(AND(G1379&lt;H1379,G1380&gt;H1380),"BUY", AND(G1379&gt;H1379,G1380&lt;H1380),"SELL",TRUE,"")</f>
        <v/>
      </c>
      <c r="J1380" s="1">
        <f t="shared" ca="1" si="926"/>
        <v>0</v>
      </c>
      <c r="K1380" s="3" t="str">
        <f t="shared" ca="1" si="940"/>
        <v/>
      </c>
      <c r="L1380" s="3" t="str">
        <f t="shared" si="941"/>
        <v/>
      </c>
      <c r="M1380" s="3" t="str">
        <f t="shared" si="942"/>
        <v/>
      </c>
      <c r="N1380" s="4">
        <f t="shared" si="927"/>
        <v>-1</v>
      </c>
      <c r="O1380" s="2" t="str">
        <f t="shared" si="943"/>
        <v/>
      </c>
      <c r="P1380" s="1" t="str">
        <f t="shared" si="928"/>
        <v/>
      </c>
      <c r="Q1380" s="1" t="str">
        <f t="shared" si="929"/>
        <v/>
      </c>
      <c r="R1380" s="1" t="str">
        <f>IF(ISBLANK(A1380),"",SUM($Q$2:Q1380))</f>
        <v/>
      </c>
      <c r="S1380" s="1" t="str">
        <f>IF(ISBLANK(A1380),"",SUM($F$2:F1380))</f>
        <v/>
      </c>
      <c r="T1380" s="1" t="str">
        <f t="shared" si="930"/>
        <v/>
      </c>
      <c r="U1380" s="1" t="str">
        <f t="shared" si="931"/>
        <v/>
      </c>
      <c r="V1380" s="17">
        <f t="shared" si="932"/>
        <v>0</v>
      </c>
      <c r="W1380" s="17">
        <f t="shared" si="933"/>
        <v>0</v>
      </c>
      <c r="X1380" s="17">
        <f t="shared" si="934"/>
        <v>0</v>
      </c>
      <c r="Y1380" s="22">
        <f t="shared" si="964"/>
        <v>0</v>
      </c>
      <c r="Z1380" s="22">
        <f t="shared" si="964"/>
        <v>0</v>
      </c>
      <c r="AA1380" s="22">
        <f t="shared" si="964"/>
        <v>0</v>
      </c>
      <c r="AB1380" s="23" t="str">
        <f t="shared" si="954"/>
        <v/>
      </c>
      <c r="AC1380" s="23" t="str">
        <f t="shared" si="955"/>
        <v/>
      </c>
      <c r="AD1380" s="23" t="str">
        <f t="shared" si="956"/>
        <v/>
      </c>
      <c r="AE1380" s="23" t="str">
        <f t="shared" si="957"/>
        <v/>
      </c>
      <c r="AF1380" s="23" t="str">
        <f t="shared" si="958"/>
        <v/>
      </c>
      <c r="AG1380" s="23" t="str">
        <f t="shared" si="963"/>
        <v/>
      </c>
      <c r="AH1380" s="25" t="str">
        <f t="shared" si="935"/>
        <v/>
      </c>
      <c r="AI1380" s="25" t="str">
        <f t="shared" si="936"/>
        <v/>
      </c>
      <c r="AJ1380" s="1" t="str">
        <f t="shared" si="944"/>
        <v/>
      </c>
      <c r="AK1380" s="10" t="e">
        <f t="shared" si="945"/>
        <v>#DIV/0!</v>
      </c>
      <c r="AL1380" s="10" t="e">
        <f t="shared" si="950"/>
        <v>#DIV/0!</v>
      </c>
      <c r="AM1380">
        <f t="shared" si="946"/>
        <v>0</v>
      </c>
      <c r="AN1380">
        <f t="shared" si="937"/>
        <v>0</v>
      </c>
      <c r="AO1380">
        <f t="shared" si="938"/>
        <v>0</v>
      </c>
      <c r="AP1380">
        <f t="shared" ca="1" si="924"/>
        <v>1.3604518509202394E-9</v>
      </c>
      <c r="AQ1380">
        <f t="shared" ca="1" si="924"/>
        <v>2.4899536712121876E-8</v>
      </c>
      <c r="AR1380">
        <f t="shared" ca="1" si="951"/>
        <v>5.4637637103421635E-2</v>
      </c>
      <c r="AS1380">
        <f t="shared" ca="1" si="952"/>
        <v>5.1807023740860103</v>
      </c>
      <c r="AT1380">
        <f t="shared" si="939"/>
        <v>0</v>
      </c>
      <c r="AU1380">
        <f t="shared" ca="1" si="953"/>
        <v>5.0913773291532422E-9</v>
      </c>
      <c r="AV1380" t="e">
        <f t="shared" si="948"/>
        <v>#DIV/0!</v>
      </c>
      <c r="AW1380" t="e">
        <f t="shared" si="962"/>
        <v>#DIV/0!</v>
      </c>
      <c r="AX1380" t="e">
        <f t="shared" si="961"/>
        <v>#DIV/0!</v>
      </c>
      <c r="AY1380" t="e">
        <f t="shared" ref="AY1380:AY1443" si="966">AVERAGE(AX1372:AX1380)</f>
        <v>#DIV/0!</v>
      </c>
      <c r="AZ1380" t="e">
        <f t="shared" si="965"/>
        <v>#DIV/0!</v>
      </c>
    </row>
    <row r="1381" spans="7:52" x14ac:dyDescent="0.3">
      <c r="G1381" s="1" t="str">
        <f t="shared" si="947"/>
        <v/>
      </c>
      <c r="H1381" s="2" t="str">
        <f t="shared" si="960"/>
        <v/>
      </c>
      <c r="I1381" s="6" t="str" cm="1">
        <f t="array" ref="I1381">_xlfn.IFS(AND(G1380&lt;H1380,G1381&gt;H1381),"BUY", AND(G1380&gt;H1380,G1381&lt;H1381),"SELL",TRUE,"")</f>
        <v/>
      </c>
      <c r="J1381" s="1">
        <f t="shared" ca="1" si="926"/>
        <v>0</v>
      </c>
      <c r="K1381" s="3" t="str">
        <f t="shared" ca="1" si="940"/>
        <v/>
      </c>
      <c r="L1381" s="3" t="str">
        <f t="shared" si="941"/>
        <v/>
      </c>
      <c r="M1381" s="3" t="str">
        <f t="shared" si="942"/>
        <v/>
      </c>
      <c r="N1381" s="4">
        <f t="shared" si="927"/>
        <v>-1</v>
      </c>
      <c r="O1381" s="2" t="str">
        <f t="shared" si="943"/>
        <v/>
      </c>
      <c r="P1381" s="1" t="str">
        <f t="shared" si="928"/>
        <v/>
      </c>
      <c r="Q1381" s="1" t="str">
        <f t="shared" si="929"/>
        <v/>
      </c>
      <c r="R1381" s="1" t="str">
        <f>IF(ISBLANK(A1381),"",SUM($Q$2:Q1381))</f>
        <v/>
      </c>
      <c r="S1381" s="1" t="str">
        <f>IF(ISBLANK(A1381),"",SUM($F$2:F1381))</f>
        <v/>
      </c>
      <c r="T1381" s="1" t="str">
        <f t="shared" si="930"/>
        <v/>
      </c>
      <c r="U1381" s="1" t="str">
        <f t="shared" si="931"/>
        <v/>
      </c>
      <c r="V1381" s="17">
        <f t="shared" si="932"/>
        <v>0</v>
      </c>
      <c r="W1381" s="17">
        <f t="shared" si="933"/>
        <v>0</v>
      </c>
      <c r="X1381" s="17">
        <f t="shared" si="934"/>
        <v>0</v>
      </c>
      <c r="Y1381" s="22">
        <f t="shared" si="964"/>
        <v>0</v>
      </c>
      <c r="Z1381" s="22">
        <f t="shared" si="964"/>
        <v>0</v>
      </c>
      <c r="AA1381" s="22">
        <f t="shared" si="964"/>
        <v>0</v>
      </c>
      <c r="AB1381" s="23" t="str">
        <f t="shared" si="954"/>
        <v/>
      </c>
      <c r="AC1381" s="23" t="str">
        <f t="shared" si="955"/>
        <v/>
      </c>
      <c r="AD1381" s="23" t="str">
        <f t="shared" si="956"/>
        <v/>
      </c>
      <c r="AE1381" s="23" t="str">
        <f t="shared" si="957"/>
        <v/>
      </c>
      <c r="AF1381" s="23" t="str">
        <f t="shared" si="958"/>
        <v/>
      </c>
      <c r="AG1381" s="23" t="str">
        <f t="shared" si="963"/>
        <v/>
      </c>
      <c r="AH1381" s="25" t="str">
        <f t="shared" si="935"/>
        <v/>
      </c>
      <c r="AI1381" s="25" t="str">
        <f t="shared" si="936"/>
        <v/>
      </c>
      <c r="AJ1381" s="1" t="str">
        <f t="shared" si="944"/>
        <v/>
      </c>
      <c r="AK1381" s="10" t="e">
        <f t="shared" si="945"/>
        <v>#DIV/0!</v>
      </c>
      <c r="AL1381" s="10" t="e">
        <f t="shared" si="950"/>
        <v>#DIV/0!</v>
      </c>
      <c r="AM1381">
        <f t="shared" si="946"/>
        <v>0</v>
      </c>
      <c r="AN1381">
        <f t="shared" si="937"/>
        <v>0</v>
      </c>
      <c r="AO1381">
        <f t="shared" si="938"/>
        <v>0</v>
      </c>
      <c r="AP1381">
        <f t="shared" ca="1" si="924"/>
        <v>1.263276718711651E-9</v>
      </c>
      <c r="AQ1381">
        <f t="shared" ca="1" si="924"/>
        <v>2.3120998375541744E-8</v>
      </c>
      <c r="AR1381">
        <f t="shared" ca="1" si="951"/>
        <v>5.4637637103421635E-2</v>
      </c>
      <c r="AS1381">
        <f t="shared" ca="1" si="952"/>
        <v>5.1807023740860103</v>
      </c>
      <c r="AT1381">
        <f t="shared" si="939"/>
        <v>0</v>
      </c>
      <c r="AU1381">
        <f t="shared" ca="1" si="953"/>
        <v>4.7277075199280106E-9</v>
      </c>
      <c r="AV1381" t="e">
        <f t="shared" si="948"/>
        <v>#DIV/0!</v>
      </c>
      <c r="AW1381" t="e">
        <f t="shared" si="962"/>
        <v>#DIV/0!</v>
      </c>
      <c r="AX1381" t="e">
        <f t="shared" si="961"/>
        <v>#DIV/0!</v>
      </c>
      <c r="AY1381" t="e">
        <f t="shared" si="966"/>
        <v>#DIV/0!</v>
      </c>
      <c r="AZ1381" t="e">
        <f t="shared" si="965"/>
        <v>#DIV/0!</v>
      </c>
    </row>
    <row r="1382" spans="7:52" x14ac:dyDescent="0.3">
      <c r="G1382" s="1" t="str">
        <f t="shared" si="947"/>
        <v/>
      </c>
      <c r="H1382" s="2" t="str">
        <f t="shared" si="960"/>
        <v/>
      </c>
      <c r="I1382" s="6" t="str" cm="1">
        <f t="array" ref="I1382">_xlfn.IFS(AND(G1381&lt;H1381,G1382&gt;H1382),"BUY", AND(G1381&gt;H1381,G1382&lt;H1382),"SELL",TRUE,"")</f>
        <v/>
      </c>
      <c r="J1382" s="1">
        <f t="shared" ca="1" si="926"/>
        <v>0</v>
      </c>
      <c r="K1382" s="3" t="str">
        <f t="shared" ca="1" si="940"/>
        <v/>
      </c>
      <c r="L1382" s="3" t="str">
        <f t="shared" si="941"/>
        <v/>
      </c>
      <c r="M1382" s="3" t="str">
        <f t="shared" si="942"/>
        <v/>
      </c>
      <c r="N1382" s="4">
        <f t="shared" si="927"/>
        <v>-1</v>
      </c>
      <c r="O1382" s="2" t="str">
        <f t="shared" si="943"/>
        <v/>
      </c>
      <c r="P1382" s="1" t="str">
        <f t="shared" si="928"/>
        <v/>
      </c>
      <c r="Q1382" s="1" t="str">
        <f t="shared" si="929"/>
        <v/>
      </c>
      <c r="R1382" s="1" t="str">
        <f>IF(ISBLANK(A1382),"",SUM($Q$2:Q1382))</f>
        <v/>
      </c>
      <c r="S1382" s="1" t="str">
        <f>IF(ISBLANK(A1382),"",SUM($F$2:F1382))</f>
        <v/>
      </c>
      <c r="T1382" s="1" t="str">
        <f t="shared" si="930"/>
        <v/>
      </c>
      <c r="U1382" s="1" t="str">
        <f t="shared" si="931"/>
        <v/>
      </c>
      <c r="V1382" s="17">
        <f t="shared" si="932"/>
        <v>0</v>
      </c>
      <c r="W1382" s="17">
        <f t="shared" si="933"/>
        <v>0</v>
      </c>
      <c r="X1382" s="17">
        <f t="shared" si="934"/>
        <v>0</v>
      </c>
      <c r="Y1382" s="22">
        <f t="shared" si="964"/>
        <v>0</v>
      </c>
      <c r="Z1382" s="22">
        <f t="shared" si="964"/>
        <v>0</v>
      </c>
      <c r="AA1382" s="22">
        <f t="shared" si="964"/>
        <v>0</v>
      </c>
      <c r="AB1382" s="23" t="str">
        <f t="shared" si="954"/>
        <v/>
      </c>
      <c r="AC1382" s="23" t="str">
        <f t="shared" si="955"/>
        <v/>
      </c>
      <c r="AD1382" s="23" t="str">
        <f t="shared" si="956"/>
        <v/>
      </c>
      <c r="AE1382" s="23" t="str">
        <f t="shared" si="957"/>
        <v/>
      </c>
      <c r="AF1382" s="23" t="str">
        <f t="shared" si="958"/>
        <v/>
      </c>
      <c r="AG1382" s="23" t="str">
        <f t="shared" si="963"/>
        <v/>
      </c>
      <c r="AH1382" s="25" t="str">
        <f t="shared" si="935"/>
        <v/>
      </c>
      <c r="AI1382" s="25" t="str">
        <f t="shared" si="936"/>
        <v/>
      </c>
      <c r="AJ1382" s="1" t="str">
        <f t="shared" si="944"/>
        <v/>
      </c>
      <c r="AK1382" s="10" t="e">
        <f t="shared" si="945"/>
        <v>#DIV/0!</v>
      </c>
      <c r="AL1382" s="10" t="e">
        <f t="shared" si="950"/>
        <v>#DIV/0!</v>
      </c>
      <c r="AM1382">
        <f t="shared" si="946"/>
        <v>0</v>
      </c>
      <c r="AN1382">
        <f t="shared" si="937"/>
        <v>0</v>
      </c>
      <c r="AO1382">
        <f t="shared" si="938"/>
        <v>0</v>
      </c>
      <c r="AP1382">
        <f t="shared" ca="1" si="924"/>
        <v>1.1730426673751043E-9</v>
      </c>
      <c r="AQ1382">
        <f t="shared" ca="1" si="924"/>
        <v>2.1469498491574478E-8</v>
      </c>
      <c r="AR1382">
        <f t="shared" ca="1" si="951"/>
        <v>5.4637637103421621E-2</v>
      </c>
      <c r="AS1382">
        <f t="shared" ca="1" si="952"/>
        <v>5.1807023740860103</v>
      </c>
      <c r="AT1382">
        <f t="shared" si="939"/>
        <v>0</v>
      </c>
      <c r="AU1382">
        <f t="shared" ca="1" si="953"/>
        <v>4.3900141256474383E-9</v>
      </c>
      <c r="AV1382" t="e">
        <f t="shared" si="948"/>
        <v>#DIV/0!</v>
      </c>
      <c r="AW1382" t="e">
        <f t="shared" si="962"/>
        <v>#DIV/0!</v>
      </c>
      <c r="AX1382" t="e">
        <f t="shared" si="961"/>
        <v>#DIV/0!</v>
      </c>
      <c r="AY1382" t="e">
        <f t="shared" si="966"/>
        <v>#DIV/0!</v>
      </c>
      <c r="AZ1382" t="e">
        <f t="shared" si="965"/>
        <v>#DIV/0!</v>
      </c>
    </row>
    <row r="1383" spans="7:52" x14ac:dyDescent="0.3">
      <c r="G1383" s="1" t="str">
        <f t="shared" si="947"/>
        <v/>
      </c>
      <c r="H1383" s="2" t="str">
        <f t="shared" si="960"/>
        <v/>
      </c>
      <c r="I1383" s="6" t="str" cm="1">
        <f t="array" ref="I1383">_xlfn.IFS(AND(G1382&lt;H1382,G1383&gt;H1383),"BUY", AND(G1382&gt;H1382,G1383&lt;H1383),"SELL",TRUE,"")</f>
        <v/>
      </c>
      <c r="J1383" s="1">
        <f t="shared" ca="1" si="926"/>
        <v>0</v>
      </c>
      <c r="K1383" s="3" t="str">
        <f t="shared" ca="1" si="940"/>
        <v/>
      </c>
      <c r="L1383" s="3" t="str">
        <f t="shared" si="941"/>
        <v/>
      </c>
      <c r="M1383" s="3" t="str">
        <f t="shared" si="942"/>
        <v/>
      </c>
      <c r="N1383" s="4">
        <f t="shared" si="927"/>
        <v>-1</v>
      </c>
      <c r="O1383" s="2" t="str">
        <f t="shared" si="943"/>
        <v/>
      </c>
      <c r="P1383" s="1" t="str">
        <f t="shared" si="928"/>
        <v/>
      </c>
      <c r="Q1383" s="1" t="str">
        <f t="shared" si="929"/>
        <v/>
      </c>
      <c r="R1383" s="1" t="str">
        <f>IF(ISBLANK(A1383),"",SUM($Q$2:Q1383))</f>
        <v/>
      </c>
      <c r="S1383" s="1" t="str">
        <f>IF(ISBLANK(A1383),"",SUM($F$2:F1383))</f>
        <v/>
      </c>
      <c r="T1383" s="1" t="str">
        <f t="shared" si="930"/>
        <v/>
      </c>
      <c r="U1383" s="1" t="str">
        <f t="shared" si="931"/>
        <v/>
      </c>
      <c r="V1383" s="17">
        <f t="shared" si="932"/>
        <v>0</v>
      </c>
      <c r="W1383" s="17">
        <f t="shared" si="933"/>
        <v>0</v>
      </c>
      <c r="X1383" s="17">
        <f t="shared" si="934"/>
        <v>0</v>
      </c>
      <c r="Y1383" s="22">
        <f t="shared" si="964"/>
        <v>0</v>
      </c>
      <c r="Z1383" s="22">
        <f t="shared" si="964"/>
        <v>0</v>
      </c>
      <c r="AA1383" s="22">
        <f t="shared" si="964"/>
        <v>0</v>
      </c>
      <c r="AB1383" s="23" t="str">
        <f t="shared" si="954"/>
        <v/>
      </c>
      <c r="AC1383" s="23" t="str">
        <f t="shared" si="955"/>
        <v/>
      </c>
      <c r="AD1383" s="23" t="str">
        <f t="shared" si="956"/>
        <v/>
      </c>
      <c r="AE1383" s="23" t="str">
        <f t="shared" si="957"/>
        <v/>
      </c>
      <c r="AF1383" s="23" t="str">
        <f t="shared" si="958"/>
        <v/>
      </c>
      <c r="AG1383" s="23" t="str">
        <f t="shared" si="963"/>
        <v/>
      </c>
      <c r="AH1383" s="25" t="str">
        <f t="shared" si="935"/>
        <v/>
      </c>
      <c r="AI1383" s="25" t="str">
        <f t="shared" si="936"/>
        <v/>
      </c>
      <c r="AJ1383" s="1" t="str">
        <f t="shared" si="944"/>
        <v/>
      </c>
      <c r="AK1383" s="10" t="e">
        <f t="shared" si="945"/>
        <v>#DIV/0!</v>
      </c>
      <c r="AL1383" s="10" t="e">
        <f t="shared" si="950"/>
        <v>#DIV/0!</v>
      </c>
      <c r="AM1383">
        <f t="shared" si="946"/>
        <v>0</v>
      </c>
      <c r="AN1383">
        <f t="shared" si="937"/>
        <v>0</v>
      </c>
      <c r="AO1383">
        <f t="shared" si="938"/>
        <v>0</v>
      </c>
      <c r="AP1383">
        <f t="shared" ca="1" si="924"/>
        <v>1.0892539054197396E-9</v>
      </c>
      <c r="AQ1383">
        <f t="shared" ca="1" si="924"/>
        <v>1.9935962885033441E-8</v>
      </c>
      <c r="AR1383">
        <f t="shared" ca="1" si="951"/>
        <v>5.4637637103421628E-2</v>
      </c>
      <c r="AS1383">
        <f t="shared" ca="1" si="952"/>
        <v>5.1807023740860103</v>
      </c>
      <c r="AT1383">
        <f t="shared" si="939"/>
        <v>0</v>
      </c>
      <c r="AU1383">
        <f t="shared" ca="1" si="953"/>
        <v>4.0764416881011928E-9</v>
      </c>
      <c r="AV1383" t="e">
        <f t="shared" si="948"/>
        <v>#DIV/0!</v>
      </c>
      <c r="AW1383" t="e">
        <f t="shared" si="962"/>
        <v>#DIV/0!</v>
      </c>
      <c r="AX1383" t="e">
        <f t="shared" si="961"/>
        <v>#DIV/0!</v>
      </c>
      <c r="AY1383" t="e">
        <f t="shared" si="966"/>
        <v>#DIV/0!</v>
      </c>
      <c r="AZ1383" t="e">
        <f t="shared" si="965"/>
        <v>#DIV/0!</v>
      </c>
    </row>
    <row r="1384" spans="7:52" x14ac:dyDescent="0.3">
      <c r="G1384" s="1" t="str">
        <f t="shared" si="947"/>
        <v/>
      </c>
      <c r="H1384" s="2" t="str">
        <f t="shared" si="960"/>
        <v/>
      </c>
      <c r="I1384" s="6" t="str" cm="1">
        <f t="array" ref="I1384">_xlfn.IFS(AND(G1383&lt;H1383,G1384&gt;H1384),"BUY", AND(G1383&gt;H1383,G1384&lt;H1384),"SELL",TRUE,"")</f>
        <v/>
      </c>
      <c r="J1384" s="1">
        <f t="shared" ca="1" si="926"/>
        <v>0</v>
      </c>
      <c r="K1384" s="3" t="str">
        <f t="shared" ca="1" si="940"/>
        <v/>
      </c>
      <c r="L1384" s="3" t="str">
        <f t="shared" si="941"/>
        <v/>
      </c>
      <c r="M1384" s="3" t="str">
        <f t="shared" si="942"/>
        <v/>
      </c>
      <c r="N1384" s="4">
        <f t="shared" si="927"/>
        <v>-1</v>
      </c>
      <c r="O1384" s="2" t="str">
        <f t="shared" si="943"/>
        <v/>
      </c>
      <c r="P1384" s="1" t="str">
        <f t="shared" si="928"/>
        <v/>
      </c>
      <c r="Q1384" s="1" t="str">
        <f t="shared" si="929"/>
        <v/>
      </c>
      <c r="R1384" s="1" t="str">
        <f>IF(ISBLANK(A1384),"",SUM($Q$2:Q1384))</f>
        <v/>
      </c>
      <c r="S1384" s="1" t="str">
        <f>IF(ISBLANK(A1384),"",SUM($F$2:F1384))</f>
        <v/>
      </c>
      <c r="T1384" s="1" t="str">
        <f t="shared" si="930"/>
        <v/>
      </c>
      <c r="U1384" s="1" t="str">
        <f t="shared" si="931"/>
        <v/>
      </c>
      <c r="V1384" s="17">
        <f t="shared" si="932"/>
        <v>0</v>
      </c>
      <c r="W1384" s="17">
        <f t="shared" si="933"/>
        <v>0</v>
      </c>
      <c r="X1384" s="17">
        <f t="shared" si="934"/>
        <v>0</v>
      </c>
      <c r="Y1384" s="22">
        <f t="shared" si="964"/>
        <v>0</v>
      </c>
      <c r="Z1384" s="22">
        <f t="shared" si="964"/>
        <v>0</v>
      </c>
      <c r="AA1384" s="22">
        <f t="shared" si="964"/>
        <v>0</v>
      </c>
      <c r="AB1384" s="23" t="str">
        <f t="shared" si="954"/>
        <v/>
      </c>
      <c r="AC1384" s="23" t="str">
        <f t="shared" si="955"/>
        <v/>
      </c>
      <c r="AD1384" s="23" t="str">
        <f t="shared" si="956"/>
        <v/>
      </c>
      <c r="AE1384" s="23" t="str">
        <f t="shared" si="957"/>
        <v/>
      </c>
      <c r="AF1384" s="23" t="str">
        <f t="shared" si="958"/>
        <v/>
      </c>
      <c r="AG1384" s="23" t="str">
        <f t="shared" si="963"/>
        <v/>
      </c>
      <c r="AH1384" s="25" t="str">
        <f t="shared" si="935"/>
        <v/>
      </c>
      <c r="AI1384" s="25" t="str">
        <f t="shared" si="936"/>
        <v/>
      </c>
      <c r="AJ1384" s="1" t="str">
        <f t="shared" si="944"/>
        <v/>
      </c>
      <c r="AK1384" s="10" t="e">
        <f t="shared" si="945"/>
        <v>#DIV/0!</v>
      </c>
      <c r="AL1384" s="10" t="e">
        <f t="shared" si="950"/>
        <v>#DIV/0!</v>
      </c>
      <c r="AM1384">
        <f t="shared" si="946"/>
        <v>0</v>
      </c>
      <c r="AN1384">
        <f t="shared" si="937"/>
        <v>0</v>
      </c>
      <c r="AO1384">
        <f t="shared" si="938"/>
        <v>0</v>
      </c>
      <c r="AP1384">
        <f t="shared" ca="1" si="924"/>
        <v>1.0114500550326153E-9</v>
      </c>
      <c r="AQ1384">
        <f t="shared" ca="1" si="924"/>
        <v>1.8511965536102481E-8</v>
      </c>
      <c r="AR1384">
        <f t="shared" ca="1" si="951"/>
        <v>5.4637637103421628E-2</v>
      </c>
      <c r="AS1384">
        <f t="shared" ca="1" si="952"/>
        <v>5.1807023740860103</v>
      </c>
      <c r="AT1384">
        <f t="shared" si="939"/>
        <v>0</v>
      </c>
      <c r="AU1384">
        <f t="shared" ca="1" si="953"/>
        <v>3.7852672818082507E-9</v>
      </c>
      <c r="AV1384" t="e">
        <f t="shared" si="948"/>
        <v>#DIV/0!</v>
      </c>
      <c r="AW1384" t="e">
        <f t="shared" si="962"/>
        <v>#DIV/0!</v>
      </c>
      <c r="AX1384" t="e">
        <f t="shared" si="961"/>
        <v>#DIV/0!</v>
      </c>
      <c r="AY1384" t="e">
        <f t="shared" si="966"/>
        <v>#DIV/0!</v>
      </c>
      <c r="AZ1384" t="e">
        <f t="shared" si="965"/>
        <v>#DIV/0!</v>
      </c>
    </row>
    <row r="1385" spans="7:52" x14ac:dyDescent="0.3">
      <c r="G1385" s="1" t="str">
        <f t="shared" si="947"/>
        <v/>
      </c>
      <c r="H1385" s="2" t="str">
        <f t="shared" si="960"/>
        <v/>
      </c>
      <c r="I1385" s="6" t="str" cm="1">
        <f t="array" ref="I1385">_xlfn.IFS(AND(G1384&lt;H1384,G1385&gt;H1385),"BUY", AND(G1384&gt;H1384,G1385&lt;H1385),"SELL",TRUE,"")</f>
        <v/>
      </c>
      <c r="J1385" s="1">
        <f t="shared" ca="1" si="926"/>
        <v>0</v>
      </c>
      <c r="K1385" s="3" t="str">
        <f t="shared" ca="1" si="940"/>
        <v/>
      </c>
      <c r="L1385" s="3" t="str">
        <f t="shared" si="941"/>
        <v/>
      </c>
      <c r="M1385" s="3" t="str">
        <f t="shared" si="942"/>
        <v/>
      </c>
      <c r="N1385" s="4">
        <f t="shared" si="927"/>
        <v>-1</v>
      </c>
      <c r="O1385" s="2" t="str">
        <f t="shared" si="943"/>
        <v/>
      </c>
      <c r="P1385" s="1" t="str">
        <f t="shared" si="928"/>
        <v/>
      </c>
      <c r="Q1385" s="1" t="str">
        <f t="shared" si="929"/>
        <v/>
      </c>
      <c r="R1385" s="1" t="str">
        <f>IF(ISBLANK(A1385),"",SUM($Q$2:Q1385))</f>
        <v/>
      </c>
      <c r="S1385" s="1" t="str">
        <f>IF(ISBLANK(A1385),"",SUM($F$2:F1385))</f>
        <v/>
      </c>
      <c r="T1385" s="1" t="str">
        <f t="shared" si="930"/>
        <v/>
      </c>
      <c r="U1385" s="1" t="str">
        <f t="shared" si="931"/>
        <v/>
      </c>
      <c r="V1385" s="17">
        <f t="shared" si="932"/>
        <v>0</v>
      </c>
      <c r="W1385" s="17">
        <f t="shared" si="933"/>
        <v>0</v>
      </c>
      <c r="X1385" s="17">
        <f t="shared" si="934"/>
        <v>0</v>
      </c>
      <c r="Y1385" s="22">
        <f t="shared" si="964"/>
        <v>0</v>
      </c>
      <c r="Z1385" s="22">
        <f t="shared" si="964"/>
        <v>0</v>
      </c>
      <c r="AA1385" s="22">
        <f t="shared" si="964"/>
        <v>0</v>
      </c>
      <c r="AB1385" s="23" t="str">
        <f t="shared" si="954"/>
        <v/>
      </c>
      <c r="AC1385" s="23" t="str">
        <f t="shared" si="955"/>
        <v/>
      </c>
      <c r="AD1385" s="23" t="str">
        <f t="shared" si="956"/>
        <v/>
      </c>
      <c r="AE1385" s="23" t="str">
        <f t="shared" si="957"/>
        <v/>
      </c>
      <c r="AF1385" s="23" t="str">
        <f t="shared" si="958"/>
        <v/>
      </c>
      <c r="AG1385" s="23" t="str">
        <f t="shared" si="963"/>
        <v/>
      </c>
      <c r="AH1385" s="25" t="str">
        <f t="shared" si="935"/>
        <v/>
      </c>
      <c r="AI1385" s="25" t="str">
        <f t="shared" si="936"/>
        <v/>
      </c>
      <c r="AJ1385" s="1" t="str">
        <f t="shared" si="944"/>
        <v/>
      </c>
      <c r="AK1385" s="10" t="e">
        <f t="shared" si="945"/>
        <v>#DIV/0!</v>
      </c>
      <c r="AL1385" s="10" t="e">
        <f t="shared" si="950"/>
        <v>#DIV/0!</v>
      </c>
      <c r="AM1385">
        <f t="shared" si="946"/>
        <v>0</v>
      </c>
      <c r="AN1385">
        <f t="shared" si="937"/>
        <v>0</v>
      </c>
      <c r="AO1385">
        <f t="shared" si="938"/>
        <v>0</v>
      </c>
      <c r="AP1385">
        <f t="shared" ca="1" si="924"/>
        <v>9.3920362253028575E-10</v>
      </c>
      <c r="AQ1385">
        <f t="shared" ca="1" si="924"/>
        <v>1.7189682283523734E-8</v>
      </c>
      <c r="AR1385">
        <f t="shared" ca="1" si="951"/>
        <v>5.4637637103421628E-2</v>
      </c>
      <c r="AS1385">
        <f t="shared" ca="1" si="952"/>
        <v>5.1807023740860103</v>
      </c>
      <c r="AT1385">
        <f t="shared" si="939"/>
        <v>0</v>
      </c>
      <c r="AU1385">
        <f t="shared" ca="1" si="953"/>
        <v>3.5148910473933756E-9</v>
      </c>
      <c r="AV1385" t="e">
        <f t="shared" si="948"/>
        <v>#DIV/0!</v>
      </c>
      <c r="AW1385" t="e">
        <f t="shared" si="962"/>
        <v>#DIV/0!</v>
      </c>
      <c r="AX1385" t="e">
        <f t="shared" si="961"/>
        <v>#DIV/0!</v>
      </c>
      <c r="AY1385" t="e">
        <f t="shared" si="966"/>
        <v>#DIV/0!</v>
      </c>
      <c r="AZ1385" t="e">
        <f t="shared" si="965"/>
        <v>#DIV/0!</v>
      </c>
    </row>
    <row r="1386" spans="7:52" x14ac:dyDescent="0.3">
      <c r="G1386" s="1" t="str">
        <f t="shared" si="947"/>
        <v/>
      </c>
      <c r="H1386" s="2" t="str">
        <f t="shared" si="960"/>
        <v/>
      </c>
      <c r="I1386" s="6" t="str" cm="1">
        <f t="array" ref="I1386">_xlfn.IFS(AND(G1385&lt;H1385,G1386&gt;H1386),"BUY", AND(G1385&gt;H1385,G1386&lt;H1386),"SELL",TRUE,"")</f>
        <v/>
      </c>
      <c r="J1386" s="1">
        <f t="shared" ca="1" si="926"/>
        <v>0</v>
      </c>
      <c r="K1386" s="3" t="str">
        <f t="shared" ca="1" si="940"/>
        <v/>
      </c>
      <c r="L1386" s="3" t="str">
        <f t="shared" si="941"/>
        <v/>
      </c>
      <c r="M1386" s="3" t="str">
        <f t="shared" si="942"/>
        <v/>
      </c>
      <c r="N1386" s="4">
        <f t="shared" si="927"/>
        <v>-1</v>
      </c>
      <c r="O1386" s="2" t="str">
        <f t="shared" si="943"/>
        <v/>
      </c>
      <c r="P1386" s="1" t="str">
        <f t="shared" si="928"/>
        <v/>
      </c>
      <c r="Q1386" s="1" t="str">
        <f t="shared" si="929"/>
        <v/>
      </c>
      <c r="R1386" s="1" t="str">
        <f>IF(ISBLANK(A1386),"",SUM($Q$2:Q1386))</f>
        <v/>
      </c>
      <c r="S1386" s="1" t="str">
        <f>IF(ISBLANK(A1386),"",SUM($F$2:F1386))</f>
        <v/>
      </c>
      <c r="T1386" s="1" t="str">
        <f t="shared" si="930"/>
        <v/>
      </c>
      <c r="U1386" s="1" t="str">
        <f t="shared" si="931"/>
        <v/>
      </c>
      <c r="V1386" s="17">
        <f t="shared" si="932"/>
        <v>0</v>
      </c>
      <c r="W1386" s="17">
        <f t="shared" si="933"/>
        <v>0</v>
      </c>
      <c r="X1386" s="17">
        <f t="shared" si="934"/>
        <v>0</v>
      </c>
      <c r="Y1386" s="22">
        <f t="shared" si="964"/>
        <v>0</v>
      </c>
      <c r="Z1386" s="22">
        <f t="shared" si="964"/>
        <v>0</v>
      </c>
      <c r="AA1386" s="22">
        <f t="shared" si="964"/>
        <v>0</v>
      </c>
      <c r="AB1386" s="23" t="str">
        <f t="shared" si="954"/>
        <v/>
      </c>
      <c r="AC1386" s="23" t="str">
        <f t="shared" si="955"/>
        <v/>
      </c>
      <c r="AD1386" s="23" t="str">
        <f t="shared" si="956"/>
        <v/>
      </c>
      <c r="AE1386" s="23" t="str">
        <f t="shared" si="957"/>
        <v/>
      </c>
      <c r="AF1386" s="23" t="str">
        <f t="shared" si="958"/>
        <v/>
      </c>
      <c r="AG1386" s="23" t="str">
        <f t="shared" si="963"/>
        <v/>
      </c>
      <c r="AH1386" s="25" t="str">
        <f t="shared" si="935"/>
        <v/>
      </c>
      <c r="AI1386" s="25" t="str">
        <f t="shared" si="936"/>
        <v/>
      </c>
      <c r="AJ1386" s="1" t="str">
        <f t="shared" si="944"/>
        <v/>
      </c>
      <c r="AK1386" s="10" t="e">
        <f t="shared" si="945"/>
        <v>#DIV/0!</v>
      </c>
      <c r="AL1386" s="10" t="e">
        <f t="shared" si="950"/>
        <v>#DIV/0!</v>
      </c>
      <c r="AM1386">
        <f t="shared" si="946"/>
        <v>0</v>
      </c>
      <c r="AN1386">
        <f t="shared" si="937"/>
        <v>0</v>
      </c>
      <c r="AO1386">
        <f t="shared" si="938"/>
        <v>0</v>
      </c>
      <c r="AP1386">
        <f t="shared" ca="1" si="924"/>
        <v>8.7211764949240812E-10</v>
      </c>
      <c r="AQ1386">
        <f t="shared" ca="1" si="924"/>
        <v>1.5961847834700609E-8</v>
      </c>
      <c r="AR1386">
        <f t="shared" ca="1" si="951"/>
        <v>5.4637637103421621E-2</v>
      </c>
      <c r="AS1386">
        <f t="shared" ca="1" si="952"/>
        <v>5.1807023740860103</v>
      </c>
      <c r="AT1386">
        <f t="shared" si="939"/>
        <v>0</v>
      </c>
      <c r="AU1386">
        <f t="shared" ca="1" si="953"/>
        <v>3.2638274011509915E-9</v>
      </c>
      <c r="AV1386" t="e">
        <f t="shared" si="948"/>
        <v>#DIV/0!</v>
      </c>
      <c r="AW1386" t="e">
        <f t="shared" si="962"/>
        <v>#DIV/0!</v>
      </c>
      <c r="AX1386" t="e">
        <f t="shared" si="961"/>
        <v>#DIV/0!</v>
      </c>
      <c r="AY1386" t="e">
        <f t="shared" si="966"/>
        <v>#DIV/0!</v>
      </c>
      <c r="AZ1386" t="e">
        <f t="shared" si="965"/>
        <v>#DIV/0!</v>
      </c>
    </row>
    <row r="1387" spans="7:52" x14ac:dyDescent="0.3">
      <c r="G1387" s="1" t="str">
        <f t="shared" si="947"/>
        <v/>
      </c>
      <c r="H1387" s="2" t="str">
        <f t="shared" si="960"/>
        <v/>
      </c>
      <c r="I1387" s="6" t="str" cm="1">
        <f t="array" ref="I1387">_xlfn.IFS(AND(G1386&lt;H1386,G1387&gt;H1387),"BUY", AND(G1386&gt;H1386,G1387&lt;H1387),"SELL",TRUE,"")</f>
        <v/>
      </c>
      <c r="J1387" s="1">
        <f t="shared" ca="1" si="926"/>
        <v>0</v>
      </c>
      <c r="K1387" s="3" t="str">
        <f t="shared" ca="1" si="940"/>
        <v/>
      </c>
      <c r="L1387" s="3" t="str">
        <f t="shared" si="941"/>
        <v/>
      </c>
      <c r="M1387" s="3" t="str">
        <f t="shared" si="942"/>
        <v/>
      </c>
      <c r="N1387" s="4">
        <f t="shared" si="927"/>
        <v>-1</v>
      </c>
      <c r="O1387" s="2" t="str">
        <f t="shared" si="943"/>
        <v/>
      </c>
      <c r="P1387" s="1" t="str">
        <f t="shared" si="928"/>
        <v/>
      </c>
      <c r="Q1387" s="1" t="str">
        <f t="shared" si="929"/>
        <v/>
      </c>
      <c r="R1387" s="1" t="str">
        <f>IF(ISBLANK(A1387),"",SUM($Q$2:Q1387))</f>
        <v/>
      </c>
      <c r="S1387" s="1" t="str">
        <f>IF(ISBLANK(A1387),"",SUM($F$2:F1387))</f>
        <v/>
      </c>
      <c r="T1387" s="1" t="str">
        <f t="shared" si="930"/>
        <v/>
      </c>
      <c r="U1387" s="1" t="str">
        <f t="shared" si="931"/>
        <v/>
      </c>
      <c r="V1387" s="17">
        <f t="shared" si="932"/>
        <v>0</v>
      </c>
      <c r="W1387" s="17">
        <f t="shared" si="933"/>
        <v>0</v>
      </c>
      <c r="X1387" s="17">
        <f t="shared" si="934"/>
        <v>0</v>
      </c>
      <c r="Y1387" s="22">
        <f t="shared" si="964"/>
        <v>0</v>
      </c>
      <c r="Z1387" s="22">
        <f t="shared" si="964"/>
        <v>0</v>
      </c>
      <c r="AA1387" s="22">
        <f t="shared" si="964"/>
        <v>0</v>
      </c>
      <c r="AB1387" s="23" t="str">
        <f t="shared" si="954"/>
        <v/>
      </c>
      <c r="AC1387" s="23" t="str">
        <f t="shared" si="955"/>
        <v/>
      </c>
      <c r="AD1387" s="23" t="str">
        <f t="shared" si="956"/>
        <v/>
      </c>
      <c r="AE1387" s="23" t="str">
        <f t="shared" si="957"/>
        <v/>
      </c>
      <c r="AF1387" s="23" t="str">
        <f t="shared" si="958"/>
        <v/>
      </c>
      <c r="AG1387" s="23" t="str">
        <f t="shared" si="963"/>
        <v/>
      </c>
      <c r="AH1387" s="25" t="str">
        <f t="shared" si="935"/>
        <v/>
      </c>
      <c r="AI1387" s="25" t="str">
        <f t="shared" si="936"/>
        <v/>
      </c>
      <c r="AJ1387" s="1" t="str">
        <f t="shared" si="944"/>
        <v/>
      </c>
      <c r="AK1387" s="10" t="e">
        <f t="shared" si="945"/>
        <v>#DIV/0!</v>
      </c>
      <c r="AL1387" s="10" t="e">
        <f t="shared" si="950"/>
        <v>#DIV/0!</v>
      </c>
      <c r="AM1387">
        <f t="shared" si="946"/>
        <v>0</v>
      </c>
      <c r="AN1387">
        <f t="shared" si="937"/>
        <v>0</v>
      </c>
      <c r="AO1387">
        <f t="shared" si="938"/>
        <v>0</v>
      </c>
      <c r="AP1387">
        <f t="shared" ca="1" si="924"/>
        <v>8.0982353167152182E-10</v>
      </c>
      <c r="AQ1387">
        <f t="shared" ca="1" si="924"/>
        <v>1.4821715846507708E-8</v>
      </c>
      <c r="AR1387">
        <f t="shared" ca="1" si="951"/>
        <v>5.4637637103421628E-2</v>
      </c>
      <c r="AS1387">
        <f t="shared" ca="1" si="952"/>
        <v>5.1807023740860103</v>
      </c>
      <c r="AT1387">
        <f t="shared" si="939"/>
        <v>0</v>
      </c>
      <c r="AU1387">
        <f t="shared" ca="1" si="953"/>
        <v>3.0306968724973495E-9</v>
      </c>
      <c r="AV1387" t="e">
        <f t="shared" si="948"/>
        <v>#DIV/0!</v>
      </c>
      <c r="AW1387" t="e">
        <f t="shared" si="962"/>
        <v>#DIV/0!</v>
      </c>
      <c r="AX1387" t="e">
        <f t="shared" si="961"/>
        <v>#DIV/0!</v>
      </c>
      <c r="AY1387" t="e">
        <f t="shared" si="966"/>
        <v>#DIV/0!</v>
      </c>
      <c r="AZ1387" t="e">
        <f t="shared" si="965"/>
        <v>#DIV/0!</v>
      </c>
    </row>
    <row r="1388" spans="7:52" x14ac:dyDescent="0.3">
      <c r="G1388" s="1" t="str">
        <f t="shared" si="947"/>
        <v/>
      </c>
      <c r="H1388" s="2" t="str">
        <f t="shared" si="960"/>
        <v/>
      </c>
      <c r="I1388" s="6" t="str" cm="1">
        <f t="array" ref="I1388">_xlfn.IFS(AND(G1387&lt;H1387,G1388&gt;H1388),"BUY", AND(G1387&gt;H1387,G1388&lt;H1388),"SELL",TRUE,"")</f>
        <v/>
      </c>
      <c r="J1388" s="1">
        <f t="shared" ca="1" si="926"/>
        <v>0</v>
      </c>
      <c r="K1388" s="3" t="str">
        <f t="shared" ca="1" si="940"/>
        <v/>
      </c>
      <c r="L1388" s="3" t="str">
        <f t="shared" si="941"/>
        <v/>
      </c>
      <c r="M1388" s="3" t="str">
        <f t="shared" si="942"/>
        <v/>
      </c>
      <c r="N1388" s="4">
        <f t="shared" si="927"/>
        <v>-1</v>
      </c>
      <c r="O1388" s="2" t="str">
        <f t="shared" si="943"/>
        <v/>
      </c>
      <c r="P1388" s="1" t="str">
        <f t="shared" si="928"/>
        <v/>
      </c>
      <c r="Q1388" s="1" t="str">
        <f t="shared" si="929"/>
        <v/>
      </c>
      <c r="R1388" s="1" t="str">
        <f>IF(ISBLANK(A1388),"",SUM($Q$2:Q1388))</f>
        <v/>
      </c>
      <c r="S1388" s="1" t="str">
        <f>IF(ISBLANK(A1388),"",SUM($F$2:F1388))</f>
        <v/>
      </c>
      <c r="T1388" s="1" t="str">
        <f t="shared" si="930"/>
        <v/>
      </c>
      <c r="U1388" s="1" t="str">
        <f t="shared" si="931"/>
        <v/>
      </c>
      <c r="V1388" s="17">
        <f t="shared" si="932"/>
        <v>0</v>
      </c>
      <c r="W1388" s="17">
        <f t="shared" si="933"/>
        <v>0</v>
      </c>
      <c r="X1388" s="17">
        <f t="shared" si="934"/>
        <v>0</v>
      </c>
      <c r="Y1388" s="22">
        <f t="shared" si="964"/>
        <v>0</v>
      </c>
      <c r="Z1388" s="22">
        <f t="shared" si="964"/>
        <v>0</v>
      </c>
      <c r="AA1388" s="22">
        <f t="shared" si="964"/>
        <v>0</v>
      </c>
      <c r="AB1388" s="23" t="str">
        <f t="shared" si="954"/>
        <v/>
      </c>
      <c r="AC1388" s="23" t="str">
        <f t="shared" si="955"/>
        <v/>
      </c>
      <c r="AD1388" s="23" t="str">
        <f t="shared" si="956"/>
        <v/>
      </c>
      <c r="AE1388" s="23" t="str">
        <f t="shared" si="957"/>
        <v/>
      </c>
      <c r="AF1388" s="23" t="str">
        <f t="shared" si="958"/>
        <v/>
      </c>
      <c r="AG1388" s="23" t="str">
        <f t="shared" si="963"/>
        <v/>
      </c>
      <c r="AH1388" s="25" t="str">
        <f t="shared" si="935"/>
        <v/>
      </c>
      <c r="AI1388" s="25" t="str">
        <f t="shared" si="936"/>
        <v/>
      </c>
      <c r="AJ1388" s="1" t="str">
        <f t="shared" si="944"/>
        <v/>
      </c>
      <c r="AK1388" s="10" t="e">
        <f t="shared" si="945"/>
        <v>#DIV/0!</v>
      </c>
      <c r="AL1388" s="10" t="e">
        <f t="shared" si="950"/>
        <v>#DIV/0!</v>
      </c>
      <c r="AM1388">
        <f t="shared" si="946"/>
        <v>0</v>
      </c>
      <c r="AN1388">
        <f t="shared" si="937"/>
        <v>0</v>
      </c>
      <c r="AO1388">
        <f t="shared" si="938"/>
        <v>0</v>
      </c>
      <c r="AP1388">
        <f t="shared" ca="1" si="924"/>
        <v>7.5197899369498454E-10</v>
      </c>
      <c r="AQ1388">
        <f t="shared" ca="1" si="924"/>
        <v>1.3763021857471444E-8</v>
      </c>
      <c r="AR1388">
        <f t="shared" ca="1" si="951"/>
        <v>5.4637637103421621E-2</v>
      </c>
      <c r="AS1388">
        <f t="shared" ca="1" si="952"/>
        <v>5.1807023740860103</v>
      </c>
      <c r="AT1388">
        <f t="shared" si="939"/>
        <v>0</v>
      </c>
      <c r="AU1388">
        <f t="shared" ca="1" si="953"/>
        <v>2.8142185244618245E-9</v>
      </c>
      <c r="AV1388" t="e">
        <f t="shared" si="948"/>
        <v>#DIV/0!</v>
      </c>
      <c r="AW1388" t="e">
        <f t="shared" si="962"/>
        <v>#DIV/0!</v>
      </c>
      <c r="AX1388" t="e">
        <f t="shared" si="961"/>
        <v>#DIV/0!</v>
      </c>
      <c r="AY1388" t="e">
        <f t="shared" si="966"/>
        <v>#DIV/0!</v>
      </c>
      <c r="AZ1388" t="e">
        <f t="shared" si="965"/>
        <v>#DIV/0!</v>
      </c>
    </row>
    <row r="1389" spans="7:52" x14ac:dyDescent="0.3">
      <c r="G1389" s="1" t="str">
        <f t="shared" si="947"/>
        <v/>
      </c>
      <c r="H1389" s="2" t="str">
        <f t="shared" si="960"/>
        <v/>
      </c>
      <c r="I1389" s="6" t="str" cm="1">
        <f t="array" ref="I1389">_xlfn.IFS(AND(G1388&lt;H1388,G1389&gt;H1389),"BUY", AND(G1388&gt;H1388,G1389&lt;H1389),"SELL",TRUE,"")</f>
        <v/>
      </c>
      <c r="J1389" s="1">
        <f t="shared" ca="1" si="926"/>
        <v>0</v>
      </c>
      <c r="K1389" s="3" t="str">
        <f t="shared" ca="1" si="940"/>
        <v/>
      </c>
      <c r="L1389" s="3" t="str">
        <f t="shared" si="941"/>
        <v/>
      </c>
      <c r="M1389" s="3" t="str">
        <f t="shared" si="942"/>
        <v/>
      </c>
      <c r="N1389" s="4">
        <f t="shared" si="927"/>
        <v>-1</v>
      </c>
      <c r="O1389" s="2" t="str">
        <f t="shared" si="943"/>
        <v/>
      </c>
      <c r="P1389" s="1" t="str">
        <f t="shared" si="928"/>
        <v/>
      </c>
      <c r="Q1389" s="1" t="str">
        <f t="shared" si="929"/>
        <v/>
      </c>
      <c r="R1389" s="1" t="str">
        <f>IF(ISBLANK(A1389),"",SUM($Q$2:Q1389))</f>
        <v/>
      </c>
      <c r="S1389" s="1" t="str">
        <f>IF(ISBLANK(A1389),"",SUM($F$2:F1389))</f>
        <v/>
      </c>
      <c r="T1389" s="1" t="str">
        <f t="shared" si="930"/>
        <v/>
      </c>
      <c r="U1389" s="1" t="str">
        <f t="shared" si="931"/>
        <v/>
      </c>
      <c r="V1389" s="17">
        <f t="shared" si="932"/>
        <v>0</v>
      </c>
      <c r="W1389" s="17">
        <f t="shared" si="933"/>
        <v>0</v>
      </c>
      <c r="X1389" s="17">
        <f t="shared" si="934"/>
        <v>0</v>
      </c>
      <c r="Y1389" s="22">
        <f t="shared" si="964"/>
        <v>0</v>
      </c>
      <c r="Z1389" s="22">
        <f t="shared" si="964"/>
        <v>0</v>
      </c>
      <c r="AA1389" s="22">
        <f t="shared" si="964"/>
        <v>0</v>
      </c>
      <c r="AB1389" s="23" t="str">
        <f t="shared" si="954"/>
        <v/>
      </c>
      <c r="AC1389" s="23" t="str">
        <f t="shared" si="955"/>
        <v/>
      </c>
      <c r="AD1389" s="23" t="str">
        <f t="shared" si="956"/>
        <v/>
      </c>
      <c r="AE1389" s="23" t="str">
        <f t="shared" si="957"/>
        <v/>
      </c>
      <c r="AF1389" s="23" t="str">
        <f t="shared" si="958"/>
        <v/>
      </c>
      <c r="AG1389" s="23" t="str">
        <f t="shared" si="963"/>
        <v/>
      </c>
      <c r="AH1389" s="25" t="str">
        <f t="shared" si="935"/>
        <v/>
      </c>
      <c r="AI1389" s="25" t="str">
        <f t="shared" si="936"/>
        <v/>
      </c>
      <c r="AJ1389" s="1" t="str">
        <f t="shared" si="944"/>
        <v/>
      </c>
      <c r="AK1389" s="10" t="e">
        <f t="shared" si="945"/>
        <v>#DIV/0!</v>
      </c>
      <c r="AL1389" s="10" t="e">
        <f t="shared" si="950"/>
        <v>#DIV/0!</v>
      </c>
      <c r="AM1389">
        <f t="shared" si="946"/>
        <v>0</v>
      </c>
      <c r="AN1389">
        <f t="shared" si="937"/>
        <v>0</v>
      </c>
      <c r="AO1389">
        <f t="shared" si="938"/>
        <v>0</v>
      </c>
      <c r="AP1389">
        <f t="shared" ca="1" si="924"/>
        <v>6.9826620843105704E-10</v>
      </c>
      <c r="AQ1389">
        <f t="shared" ca="1" si="924"/>
        <v>1.2779948867652056E-8</v>
      </c>
      <c r="AR1389">
        <f t="shared" ca="1" si="951"/>
        <v>5.4637637103421614E-2</v>
      </c>
      <c r="AS1389">
        <f t="shared" ca="1" si="952"/>
        <v>5.1807023740860103</v>
      </c>
      <c r="AT1389">
        <f t="shared" si="939"/>
        <v>0</v>
      </c>
      <c r="AU1389">
        <f t="shared" ca="1" si="953"/>
        <v>2.6132029155716942E-9</v>
      </c>
      <c r="AV1389" t="e">
        <f t="shared" si="948"/>
        <v>#DIV/0!</v>
      </c>
      <c r="AW1389" t="e">
        <f t="shared" si="962"/>
        <v>#DIV/0!</v>
      </c>
      <c r="AX1389" t="e">
        <f t="shared" si="961"/>
        <v>#DIV/0!</v>
      </c>
      <c r="AY1389" t="e">
        <f t="shared" si="966"/>
        <v>#DIV/0!</v>
      </c>
      <c r="AZ1389" t="e">
        <f t="shared" si="965"/>
        <v>#DIV/0!</v>
      </c>
    </row>
    <row r="1390" spans="7:52" x14ac:dyDescent="0.3">
      <c r="G1390" s="1" t="str">
        <f t="shared" si="947"/>
        <v/>
      </c>
      <c r="H1390" s="2" t="str">
        <f t="shared" si="960"/>
        <v/>
      </c>
      <c r="I1390" s="6" t="str" cm="1">
        <f t="array" ref="I1390">_xlfn.IFS(AND(G1389&lt;H1389,G1390&gt;H1390),"BUY", AND(G1389&gt;H1389,G1390&lt;H1390),"SELL",TRUE,"")</f>
        <v/>
      </c>
      <c r="J1390" s="1">
        <f t="shared" ca="1" si="926"/>
        <v>0</v>
      </c>
      <c r="K1390" s="3" t="str">
        <f t="shared" ca="1" si="940"/>
        <v/>
      </c>
      <c r="L1390" s="3" t="str">
        <f t="shared" si="941"/>
        <v/>
      </c>
      <c r="M1390" s="3" t="str">
        <f t="shared" si="942"/>
        <v/>
      </c>
      <c r="N1390" s="4">
        <f t="shared" si="927"/>
        <v>-1</v>
      </c>
      <c r="O1390" s="2" t="str">
        <f t="shared" si="943"/>
        <v/>
      </c>
      <c r="P1390" s="1" t="str">
        <f t="shared" si="928"/>
        <v/>
      </c>
      <c r="Q1390" s="1" t="str">
        <f t="shared" si="929"/>
        <v/>
      </c>
      <c r="R1390" s="1" t="str">
        <f>IF(ISBLANK(A1390),"",SUM($Q$2:Q1390))</f>
        <v/>
      </c>
      <c r="S1390" s="1" t="str">
        <f>IF(ISBLANK(A1390),"",SUM($F$2:F1390))</f>
        <v/>
      </c>
      <c r="T1390" s="1" t="str">
        <f t="shared" si="930"/>
        <v/>
      </c>
      <c r="U1390" s="1" t="str">
        <f t="shared" si="931"/>
        <v/>
      </c>
      <c r="V1390" s="17">
        <f t="shared" si="932"/>
        <v>0</v>
      </c>
      <c r="W1390" s="17">
        <f t="shared" si="933"/>
        <v>0</v>
      </c>
      <c r="X1390" s="17">
        <f t="shared" si="934"/>
        <v>0</v>
      </c>
      <c r="Y1390" s="22">
        <f t="shared" si="964"/>
        <v>0</v>
      </c>
      <c r="Z1390" s="22">
        <f t="shared" si="964"/>
        <v>0</v>
      </c>
      <c r="AA1390" s="22">
        <f t="shared" si="964"/>
        <v>0</v>
      </c>
      <c r="AB1390" s="23" t="str">
        <f t="shared" si="954"/>
        <v/>
      </c>
      <c r="AC1390" s="23" t="str">
        <f t="shared" si="955"/>
        <v/>
      </c>
      <c r="AD1390" s="23" t="str">
        <f t="shared" si="956"/>
        <v/>
      </c>
      <c r="AE1390" s="23" t="str">
        <f t="shared" si="957"/>
        <v/>
      </c>
      <c r="AF1390" s="23" t="str">
        <f t="shared" si="958"/>
        <v/>
      </c>
      <c r="AG1390" s="23" t="str">
        <f t="shared" si="963"/>
        <v/>
      </c>
      <c r="AH1390" s="25" t="str">
        <f t="shared" si="935"/>
        <v/>
      </c>
      <c r="AI1390" s="25" t="str">
        <f t="shared" si="936"/>
        <v/>
      </c>
      <c r="AJ1390" s="1" t="str">
        <f t="shared" si="944"/>
        <v/>
      </c>
      <c r="AK1390" s="10" t="e">
        <f t="shared" si="945"/>
        <v>#DIV/0!</v>
      </c>
      <c r="AL1390" s="10" t="e">
        <f t="shared" si="950"/>
        <v>#DIV/0!</v>
      </c>
      <c r="AM1390">
        <f t="shared" si="946"/>
        <v>0</v>
      </c>
      <c r="AN1390">
        <f t="shared" si="937"/>
        <v>0</v>
      </c>
      <c r="AO1390">
        <f t="shared" si="938"/>
        <v>0</v>
      </c>
      <c r="AP1390">
        <f t="shared" ca="1" si="924"/>
        <v>6.4839005068598149E-10</v>
      </c>
      <c r="AQ1390">
        <f t="shared" ca="1" si="924"/>
        <v>1.1867095377105481E-8</v>
      </c>
      <c r="AR1390">
        <f t="shared" ca="1" si="951"/>
        <v>5.4637637103421614E-2</v>
      </c>
      <c r="AS1390">
        <f t="shared" ca="1" si="952"/>
        <v>5.1807023740860103</v>
      </c>
      <c r="AT1390">
        <f t="shared" si="939"/>
        <v>0</v>
      </c>
      <c r="AU1390">
        <f t="shared" ca="1" si="953"/>
        <v>2.4265455644594305E-9</v>
      </c>
      <c r="AV1390" t="e">
        <f t="shared" si="948"/>
        <v>#DIV/0!</v>
      </c>
      <c r="AW1390" t="e">
        <f t="shared" si="962"/>
        <v>#DIV/0!</v>
      </c>
      <c r="AX1390" t="e">
        <f t="shared" si="961"/>
        <v>#DIV/0!</v>
      </c>
      <c r="AY1390" t="e">
        <f t="shared" si="966"/>
        <v>#DIV/0!</v>
      </c>
      <c r="AZ1390" t="e">
        <f t="shared" si="965"/>
        <v>#DIV/0!</v>
      </c>
    </row>
    <row r="1391" spans="7:52" x14ac:dyDescent="0.3">
      <c r="G1391" s="1" t="str">
        <f t="shared" si="947"/>
        <v/>
      </c>
      <c r="H1391" s="2" t="str">
        <f t="shared" si="960"/>
        <v/>
      </c>
      <c r="I1391" s="6" t="str" cm="1">
        <f t="array" ref="I1391">_xlfn.IFS(AND(G1390&lt;H1390,G1391&gt;H1391),"BUY", AND(G1390&gt;H1390,G1391&lt;H1391),"SELL",TRUE,"")</f>
        <v/>
      </c>
      <c r="J1391" s="1">
        <f t="shared" ca="1" si="926"/>
        <v>0</v>
      </c>
      <c r="K1391" s="3" t="str">
        <f t="shared" ca="1" si="940"/>
        <v/>
      </c>
      <c r="L1391" s="3" t="str">
        <f t="shared" si="941"/>
        <v/>
      </c>
      <c r="M1391" s="3" t="str">
        <f t="shared" si="942"/>
        <v/>
      </c>
      <c r="N1391" s="4">
        <f t="shared" si="927"/>
        <v>-1</v>
      </c>
      <c r="O1391" s="2" t="str">
        <f t="shared" si="943"/>
        <v/>
      </c>
      <c r="P1391" s="1" t="str">
        <f t="shared" si="928"/>
        <v/>
      </c>
      <c r="Q1391" s="1" t="str">
        <f t="shared" si="929"/>
        <v/>
      </c>
      <c r="R1391" s="1" t="str">
        <f>IF(ISBLANK(A1391),"",SUM($Q$2:Q1391))</f>
        <v/>
      </c>
      <c r="S1391" s="1" t="str">
        <f>IF(ISBLANK(A1391),"",SUM($F$2:F1391))</f>
        <v/>
      </c>
      <c r="T1391" s="1" t="str">
        <f t="shared" si="930"/>
        <v/>
      </c>
      <c r="U1391" s="1" t="str">
        <f t="shared" si="931"/>
        <v/>
      </c>
      <c r="V1391" s="17">
        <f t="shared" si="932"/>
        <v>0</v>
      </c>
      <c r="W1391" s="17">
        <f t="shared" si="933"/>
        <v>0</v>
      </c>
      <c r="X1391" s="17">
        <f t="shared" si="934"/>
        <v>0</v>
      </c>
      <c r="Y1391" s="22">
        <f t="shared" ref="Y1391:AA1406" si="967">SUM(V1378:V1391)</f>
        <v>0</v>
      </c>
      <c r="Z1391" s="22">
        <f t="shared" si="967"/>
        <v>0</v>
      </c>
      <c r="AA1391" s="22">
        <f t="shared" si="967"/>
        <v>0</v>
      </c>
      <c r="AB1391" s="23" t="str">
        <f t="shared" si="954"/>
        <v/>
      </c>
      <c r="AC1391" s="23" t="str">
        <f t="shared" si="955"/>
        <v/>
      </c>
      <c r="AD1391" s="23" t="str">
        <f t="shared" si="956"/>
        <v/>
      </c>
      <c r="AE1391" s="23" t="str">
        <f t="shared" si="957"/>
        <v/>
      </c>
      <c r="AF1391" s="23" t="str">
        <f t="shared" si="958"/>
        <v/>
      </c>
      <c r="AG1391" s="23" t="str">
        <f t="shared" si="963"/>
        <v/>
      </c>
      <c r="AH1391" s="25" t="str">
        <f t="shared" si="935"/>
        <v/>
      </c>
      <c r="AI1391" s="25" t="str">
        <f t="shared" si="936"/>
        <v/>
      </c>
      <c r="AJ1391" s="1" t="str">
        <f t="shared" si="944"/>
        <v/>
      </c>
      <c r="AK1391" s="10" t="e">
        <f t="shared" si="945"/>
        <v>#DIV/0!</v>
      </c>
      <c r="AL1391" s="10" t="e">
        <f t="shared" si="950"/>
        <v>#DIV/0!</v>
      </c>
      <c r="AM1391">
        <f t="shared" si="946"/>
        <v>0</v>
      </c>
      <c r="AN1391">
        <f t="shared" si="937"/>
        <v>0</v>
      </c>
      <c r="AO1391">
        <f t="shared" si="938"/>
        <v>0</v>
      </c>
      <c r="AP1391">
        <f t="shared" ca="1" si="924"/>
        <v>6.020764756369828E-10</v>
      </c>
      <c r="AQ1391">
        <f t="shared" ca="1" si="924"/>
        <v>1.1019445707312231E-8</v>
      </c>
      <c r="AR1391">
        <f t="shared" ca="1" si="951"/>
        <v>5.4637637103421614E-2</v>
      </c>
      <c r="AS1391">
        <f t="shared" ca="1" si="952"/>
        <v>5.1807023740860103</v>
      </c>
      <c r="AT1391">
        <f t="shared" si="939"/>
        <v>0</v>
      </c>
      <c r="AU1391">
        <f t="shared" ca="1" si="953"/>
        <v>2.253220881283757E-9</v>
      </c>
      <c r="AV1391" t="e">
        <f t="shared" si="948"/>
        <v>#DIV/0!</v>
      </c>
      <c r="AW1391" t="e">
        <f t="shared" si="962"/>
        <v>#DIV/0!</v>
      </c>
      <c r="AX1391" t="e">
        <f t="shared" si="961"/>
        <v>#DIV/0!</v>
      </c>
      <c r="AY1391" t="e">
        <f t="shared" si="966"/>
        <v>#DIV/0!</v>
      </c>
      <c r="AZ1391" t="e">
        <f t="shared" si="965"/>
        <v>#DIV/0!</v>
      </c>
    </row>
    <row r="1392" spans="7:52" x14ac:dyDescent="0.3">
      <c r="G1392" s="1" t="str">
        <f t="shared" si="947"/>
        <v/>
      </c>
      <c r="H1392" s="2" t="str">
        <f t="shared" si="960"/>
        <v/>
      </c>
      <c r="I1392" s="6" t="str" cm="1">
        <f t="array" ref="I1392">_xlfn.IFS(AND(G1391&lt;H1391,G1392&gt;H1392),"BUY", AND(G1391&gt;H1391,G1392&lt;H1392),"SELL",TRUE,"")</f>
        <v/>
      </c>
      <c r="J1392" s="1">
        <f t="shared" ca="1" si="926"/>
        <v>0</v>
      </c>
      <c r="K1392" s="3" t="str">
        <f t="shared" ca="1" si="940"/>
        <v/>
      </c>
      <c r="L1392" s="3" t="str">
        <f t="shared" si="941"/>
        <v/>
      </c>
      <c r="M1392" s="3" t="str">
        <f t="shared" si="942"/>
        <v/>
      </c>
      <c r="N1392" s="4">
        <f t="shared" si="927"/>
        <v>-1</v>
      </c>
      <c r="O1392" s="2" t="str">
        <f t="shared" si="943"/>
        <v/>
      </c>
      <c r="P1392" s="1" t="str">
        <f t="shared" si="928"/>
        <v/>
      </c>
      <c r="Q1392" s="1" t="str">
        <f t="shared" si="929"/>
        <v/>
      </c>
      <c r="R1392" s="1" t="str">
        <f>IF(ISBLANK(A1392),"",SUM($Q$2:Q1392))</f>
        <v/>
      </c>
      <c r="S1392" s="1" t="str">
        <f>IF(ISBLANK(A1392),"",SUM($F$2:F1392))</f>
        <v/>
      </c>
      <c r="T1392" s="1" t="str">
        <f t="shared" si="930"/>
        <v/>
      </c>
      <c r="U1392" s="1" t="str">
        <f t="shared" si="931"/>
        <v/>
      </c>
      <c r="V1392" s="17">
        <f t="shared" si="932"/>
        <v>0</v>
      </c>
      <c r="W1392" s="17">
        <f t="shared" si="933"/>
        <v>0</v>
      </c>
      <c r="X1392" s="17">
        <f t="shared" si="934"/>
        <v>0</v>
      </c>
      <c r="Y1392" s="22">
        <f t="shared" si="967"/>
        <v>0</v>
      </c>
      <c r="Z1392" s="22">
        <f t="shared" si="967"/>
        <v>0</v>
      </c>
      <c r="AA1392" s="22">
        <f t="shared" si="967"/>
        <v>0</v>
      </c>
      <c r="AB1392" s="23" t="str">
        <f t="shared" si="954"/>
        <v/>
      </c>
      <c r="AC1392" s="23" t="str">
        <f t="shared" si="955"/>
        <v/>
      </c>
      <c r="AD1392" s="23" t="str">
        <f t="shared" si="956"/>
        <v/>
      </c>
      <c r="AE1392" s="23" t="str">
        <f t="shared" si="957"/>
        <v/>
      </c>
      <c r="AF1392" s="23" t="str">
        <f t="shared" si="958"/>
        <v/>
      </c>
      <c r="AG1392" s="23" t="str">
        <f t="shared" si="963"/>
        <v/>
      </c>
      <c r="AH1392" s="25" t="str">
        <f t="shared" si="935"/>
        <v/>
      </c>
      <c r="AI1392" s="25" t="str">
        <f t="shared" si="936"/>
        <v/>
      </c>
      <c r="AJ1392" s="1" t="str">
        <f t="shared" si="944"/>
        <v/>
      </c>
      <c r="AK1392" s="10" t="e">
        <f t="shared" si="945"/>
        <v>#DIV/0!</v>
      </c>
      <c r="AL1392" s="10" t="e">
        <f t="shared" si="950"/>
        <v>#DIV/0!</v>
      </c>
      <c r="AM1392">
        <f t="shared" si="946"/>
        <v>0</v>
      </c>
      <c r="AN1392">
        <f t="shared" si="937"/>
        <v>0</v>
      </c>
      <c r="AO1392">
        <f t="shared" si="938"/>
        <v>0</v>
      </c>
      <c r="AP1392">
        <f t="shared" ca="1" si="924"/>
        <v>5.59071013091484E-10</v>
      </c>
      <c r="AQ1392">
        <f t="shared" ca="1" si="924"/>
        <v>1.0232342442504214E-8</v>
      </c>
      <c r="AR1392">
        <f t="shared" ca="1" si="951"/>
        <v>5.4637637103421614E-2</v>
      </c>
      <c r="AS1392">
        <f t="shared" ca="1" si="952"/>
        <v>5.1807023740860103</v>
      </c>
      <c r="AT1392">
        <f t="shared" si="939"/>
        <v>0</v>
      </c>
      <c r="AU1392">
        <f t="shared" ca="1" si="953"/>
        <v>2.0922765326206316E-9</v>
      </c>
      <c r="AV1392" t="e">
        <f t="shared" si="948"/>
        <v>#DIV/0!</v>
      </c>
      <c r="AW1392" t="e">
        <f t="shared" si="962"/>
        <v>#DIV/0!</v>
      </c>
      <c r="AX1392" t="e">
        <f t="shared" si="961"/>
        <v>#DIV/0!</v>
      </c>
      <c r="AY1392" t="e">
        <f t="shared" si="966"/>
        <v>#DIV/0!</v>
      </c>
      <c r="AZ1392" t="e">
        <f t="shared" si="965"/>
        <v>#DIV/0!</v>
      </c>
    </row>
    <row r="1393" spans="7:52" x14ac:dyDescent="0.3">
      <c r="G1393" s="1" t="str">
        <f t="shared" si="947"/>
        <v/>
      </c>
      <c r="H1393" s="2" t="str">
        <f t="shared" si="960"/>
        <v/>
      </c>
      <c r="I1393" s="6" t="str" cm="1">
        <f t="array" ref="I1393">_xlfn.IFS(AND(G1392&lt;H1392,G1393&gt;H1393),"BUY", AND(G1392&gt;H1392,G1393&lt;H1393),"SELL",TRUE,"")</f>
        <v/>
      </c>
      <c r="J1393" s="1">
        <f t="shared" ca="1" si="926"/>
        <v>0</v>
      </c>
      <c r="K1393" s="3" t="str">
        <f t="shared" ca="1" si="940"/>
        <v/>
      </c>
      <c r="L1393" s="3" t="str">
        <f t="shared" si="941"/>
        <v/>
      </c>
      <c r="M1393" s="3" t="str">
        <f t="shared" si="942"/>
        <v/>
      </c>
      <c r="N1393" s="4">
        <f t="shared" si="927"/>
        <v>-1</v>
      </c>
      <c r="O1393" s="2" t="str">
        <f t="shared" si="943"/>
        <v/>
      </c>
      <c r="P1393" s="1" t="str">
        <f t="shared" si="928"/>
        <v/>
      </c>
      <c r="Q1393" s="1" t="str">
        <f t="shared" si="929"/>
        <v/>
      </c>
      <c r="R1393" s="1" t="str">
        <f>IF(ISBLANK(A1393),"",SUM($Q$2:Q1393))</f>
        <v/>
      </c>
      <c r="S1393" s="1" t="str">
        <f>IF(ISBLANK(A1393),"",SUM($F$2:F1393))</f>
        <v/>
      </c>
      <c r="T1393" s="1" t="str">
        <f t="shared" si="930"/>
        <v/>
      </c>
      <c r="U1393" s="1" t="str">
        <f t="shared" si="931"/>
        <v/>
      </c>
      <c r="V1393" s="17">
        <f t="shared" si="932"/>
        <v>0</v>
      </c>
      <c r="W1393" s="17">
        <f t="shared" si="933"/>
        <v>0</v>
      </c>
      <c r="X1393" s="17">
        <f t="shared" si="934"/>
        <v>0</v>
      </c>
      <c r="Y1393" s="22">
        <f t="shared" si="967"/>
        <v>0</v>
      </c>
      <c r="Z1393" s="22">
        <f t="shared" si="967"/>
        <v>0</v>
      </c>
      <c r="AA1393" s="22">
        <f t="shared" si="967"/>
        <v>0</v>
      </c>
      <c r="AB1393" s="23" t="str">
        <f t="shared" si="954"/>
        <v/>
      </c>
      <c r="AC1393" s="23" t="str">
        <f t="shared" si="955"/>
        <v/>
      </c>
      <c r="AD1393" s="23" t="str">
        <f t="shared" si="956"/>
        <v/>
      </c>
      <c r="AE1393" s="23" t="str">
        <f t="shared" si="957"/>
        <v/>
      </c>
      <c r="AF1393" s="23" t="str">
        <f t="shared" si="958"/>
        <v/>
      </c>
      <c r="AG1393" s="23" t="str">
        <f t="shared" si="963"/>
        <v/>
      </c>
      <c r="AH1393" s="25" t="str">
        <f t="shared" si="935"/>
        <v/>
      </c>
      <c r="AI1393" s="25" t="str">
        <f t="shared" si="936"/>
        <v/>
      </c>
      <c r="AJ1393" s="1" t="str">
        <f t="shared" si="944"/>
        <v/>
      </c>
      <c r="AK1393" s="10" t="e">
        <f t="shared" si="945"/>
        <v>#DIV/0!</v>
      </c>
      <c r="AL1393" s="10" t="e">
        <f t="shared" si="950"/>
        <v>#DIV/0!</v>
      </c>
      <c r="AM1393">
        <f t="shared" si="946"/>
        <v>0</v>
      </c>
      <c r="AN1393">
        <f t="shared" si="937"/>
        <v>0</v>
      </c>
      <c r="AO1393">
        <f t="shared" si="938"/>
        <v>0</v>
      </c>
      <c r="AP1393">
        <f t="shared" ref="AP1393:AQ1456" ca="1" si="968">(AP1392*13+AN1393 )/14</f>
        <v>5.1913736929923512E-10</v>
      </c>
      <c r="AQ1393">
        <f t="shared" ca="1" si="968"/>
        <v>9.5014608394681998E-9</v>
      </c>
      <c r="AR1393">
        <f t="shared" ca="1" si="951"/>
        <v>5.4637637103421607E-2</v>
      </c>
      <c r="AS1393">
        <f t="shared" ca="1" si="952"/>
        <v>5.1807023740860103</v>
      </c>
      <c r="AT1393">
        <f t="shared" si="939"/>
        <v>0</v>
      </c>
      <c r="AU1393">
        <f t="shared" ca="1" si="953"/>
        <v>1.942828208862015E-9</v>
      </c>
      <c r="AV1393" t="e">
        <f t="shared" si="948"/>
        <v>#DIV/0!</v>
      </c>
      <c r="AW1393" t="e">
        <f t="shared" si="962"/>
        <v>#DIV/0!</v>
      </c>
      <c r="AX1393" t="e">
        <f t="shared" si="961"/>
        <v>#DIV/0!</v>
      </c>
      <c r="AY1393" t="e">
        <f t="shared" si="966"/>
        <v>#DIV/0!</v>
      </c>
      <c r="AZ1393" t="e">
        <f t="shared" si="965"/>
        <v>#DIV/0!</v>
      </c>
    </row>
    <row r="1394" spans="7:52" x14ac:dyDescent="0.3">
      <c r="G1394" s="1" t="str">
        <f t="shared" si="947"/>
        <v/>
      </c>
      <c r="H1394" s="2" t="str">
        <f t="shared" si="960"/>
        <v/>
      </c>
      <c r="I1394" s="6" t="str" cm="1">
        <f t="array" ref="I1394">_xlfn.IFS(AND(G1393&lt;H1393,G1394&gt;H1394),"BUY", AND(G1393&gt;H1393,G1394&lt;H1394),"SELL",TRUE,"")</f>
        <v/>
      </c>
      <c r="J1394" s="1">
        <f t="shared" ca="1" si="926"/>
        <v>0</v>
      </c>
      <c r="K1394" s="3" t="str">
        <f t="shared" ca="1" si="940"/>
        <v/>
      </c>
      <c r="L1394" s="3" t="str">
        <f t="shared" si="941"/>
        <v/>
      </c>
      <c r="M1394" s="3" t="str">
        <f t="shared" si="942"/>
        <v/>
      </c>
      <c r="N1394" s="4">
        <f t="shared" si="927"/>
        <v>-1</v>
      </c>
      <c r="O1394" s="2" t="str">
        <f t="shared" si="943"/>
        <v/>
      </c>
      <c r="P1394" s="1" t="str">
        <f t="shared" si="928"/>
        <v/>
      </c>
      <c r="Q1394" s="1" t="str">
        <f t="shared" si="929"/>
        <v/>
      </c>
      <c r="R1394" s="1" t="str">
        <f>IF(ISBLANK(A1394),"",SUM($Q$2:Q1394))</f>
        <v/>
      </c>
      <c r="S1394" s="1" t="str">
        <f>IF(ISBLANK(A1394),"",SUM($F$2:F1394))</f>
        <v/>
      </c>
      <c r="T1394" s="1" t="str">
        <f t="shared" si="930"/>
        <v/>
      </c>
      <c r="U1394" s="1" t="str">
        <f t="shared" si="931"/>
        <v/>
      </c>
      <c r="V1394" s="17">
        <f t="shared" si="932"/>
        <v>0</v>
      </c>
      <c r="W1394" s="17">
        <f t="shared" si="933"/>
        <v>0</v>
      </c>
      <c r="X1394" s="17">
        <f t="shared" si="934"/>
        <v>0</v>
      </c>
      <c r="Y1394" s="22">
        <f t="shared" si="967"/>
        <v>0</v>
      </c>
      <c r="Z1394" s="22">
        <f t="shared" si="967"/>
        <v>0</v>
      </c>
      <c r="AA1394" s="22">
        <f t="shared" si="967"/>
        <v>0</v>
      </c>
      <c r="AB1394" s="23" t="str">
        <f t="shared" si="954"/>
        <v/>
      </c>
      <c r="AC1394" s="23" t="str">
        <f t="shared" si="955"/>
        <v/>
      </c>
      <c r="AD1394" s="23" t="str">
        <f t="shared" si="956"/>
        <v/>
      </c>
      <c r="AE1394" s="23" t="str">
        <f t="shared" si="957"/>
        <v/>
      </c>
      <c r="AF1394" s="23" t="str">
        <f t="shared" si="958"/>
        <v/>
      </c>
      <c r="AG1394" s="23" t="str">
        <f t="shared" si="963"/>
        <v/>
      </c>
      <c r="AH1394" s="25" t="str">
        <f t="shared" si="935"/>
        <v/>
      </c>
      <c r="AI1394" s="25" t="str">
        <f t="shared" si="936"/>
        <v/>
      </c>
      <c r="AJ1394" s="1" t="str">
        <f t="shared" si="944"/>
        <v/>
      </c>
      <c r="AK1394" s="10" t="e">
        <f t="shared" si="945"/>
        <v>#DIV/0!</v>
      </c>
      <c r="AL1394" s="10" t="e">
        <f t="shared" si="950"/>
        <v>#DIV/0!</v>
      </c>
      <c r="AM1394">
        <f t="shared" si="946"/>
        <v>0</v>
      </c>
      <c r="AN1394">
        <f t="shared" si="937"/>
        <v>0</v>
      </c>
      <c r="AO1394">
        <f t="shared" si="938"/>
        <v>0</v>
      </c>
      <c r="AP1394">
        <f t="shared" ca="1" si="968"/>
        <v>4.8205612863500404E-10</v>
      </c>
      <c r="AQ1394">
        <f t="shared" ca="1" si="968"/>
        <v>8.8227850652204698E-9</v>
      </c>
      <c r="AR1394">
        <f t="shared" ca="1" si="951"/>
        <v>5.4637637103421614E-2</v>
      </c>
      <c r="AS1394">
        <f t="shared" ca="1" si="952"/>
        <v>5.1807023740860103</v>
      </c>
      <c r="AT1394">
        <f t="shared" si="939"/>
        <v>0</v>
      </c>
      <c r="AU1394">
        <f t="shared" ca="1" si="953"/>
        <v>1.8040547653718711E-9</v>
      </c>
      <c r="AV1394" t="e">
        <f t="shared" si="948"/>
        <v>#DIV/0!</v>
      </c>
      <c r="AW1394" t="e">
        <f t="shared" si="962"/>
        <v>#DIV/0!</v>
      </c>
      <c r="AX1394" t="e">
        <f t="shared" si="961"/>
        <v>#DIV/0!</v>
      </c>
      <c r="AY1394" t="e">
        <f t="shared" si="966"/>
        <v>#DIV/0!</v>
      </c>
      <c r="AZ1394" t="e">
        <f t="shared" si="965"/>
        <v>#DIV/0!</v>
      </c>
    </row>
    <row r="1395" spans="7:52" x14ac:dyDescent="0.3">
      <c r="G1395" s="1" t="str">
        <f t="shared" si="947"/>
        <v/>
      </c>
      <c r="H1395" s="2" t="str">
        <f t="shared" si="960"/>
        <v/>
      </c>
      <c r="I1395" s="6" t="str" cm="1">
        <f t="array" ref="I1395">_xlfn.IFS(AND(G1394&lt;H1394,G1395&gt;H1395),"BUY", AND(G1394&gt;H1394,G1395&lt;H1395),"SELL",TRUE,"")</f>
        <v/>
      </c>
      <c r="J1395" s="1">
        <f t="shared" ca="1" si="926"/>
        <v>0</v>
      </c>
      <c r="K1395" s="3" t="str">
        <f t="shared" ca="1" si="940"/>
        <v/>
      </c>
      <c r="L1395" s="3" t="str">
        <f t="shared" si="941"/>
        <v/>
      </c>
      <c r="M1395" s="3" t="str">
        <f t="shared" si="942"/>
        <v/>
      </c>
      <c r="N1395" s="4">
        <f t="shared" si="927"/>
        <v>-1</v>
      </c>
      <c r="O1395" s="2" t="str">
        <f t="shared" si="943"/>
        <v/>
      </c>
      <c r="P1395" s="1" t="str">
        <f t="shared" si="928"/>
        <v/>
      </c>
      <c r="Q1395" s="1" t="str">
        <f t="shared" si="929"/>
        <v/>
      </c>
      <c r="R1395" s="1" t="str">
        <f>IF(ISBLANK(A1395),"",SUM($Q$2:Q1395))</f>
        <v/>
      </c>
      <c r="S1395" s="1" t="str">
        <f>IF(ISBLANK(A1395),"",SUM($F$2:F1395))</f>
        <v/>
      </c>
      <c r="T1395" s="1" t="str">
        <f t="shared" si="930"/>
        <v/>
      </c>
      <c r="U1395" s="1" t="str">
        <f t="shared" si="931"/>
        <v/>
      </c>
      <c r="V1395" s="17">
        <f t="shared" si="932"/>
        <v>0</v>
      </c>
      <c r="W1395" s="17">
        <f t="shared" si="933"/>
        <v>0</v>
      </c>
      <c r="X1395" s="17">
        <f t="shared" si="934"/>
        <v>0</v>
      </c>
      <c r="Y1395" s="22">
        <f t="shared" si="967"/>
        <v>0</v>
      </c>
      <c r="Z1395" s="22">
        <f t="shared" si="967"/>
        <v>0</v>
      </c>
      <c r="AA1395" s="22">
        <f t="shared" si="967"/>
        <v>0</v>
      </c>
      <c r="AB1395" s="23" t="str">
        <f t="shared" si="954"/>
        <v/>
      </c>
      <c r="AC1395" s="23" t="str">
        <f t="shared" si="955"/>
        <v/>
      </c>
      <c r="AD1395" s="23" t="str">
        <f t="shared" si="956"/>
        <v/>
      </c>
      <c r="AE1395" s="23" t="str">
        <f t="shared" si="957"/>
        <v/>
      </c>
      <c r="AF1395" s="23" t="str">
        <f t="shared" si="958"/>
        <v/>
      </c>
      <c r="AG1395" s="23" t="str">
        <f t="shared" si="963"/>
        <v/>
      </c>
      <c r="AH1395" s="25" t="str">
        <f t="shared" si="935"/>
        <v/>
      </c>
      <c r="AI1395" s="25" t="str">
        <f t="shared" si="936"/>
        <v/>
      </c>
      <c r="AJ1395" s="1" t="str">
        <f t="shared" si="944"/>
        <v/>
      </c>
      <c r="AK1395" s="10" t="e">
        <f t="shared" si="945"/>
        <v>#DIV/0!</v>
      </c>
      <c r="AL1395" s="10" t="e">
        <f t="shared" si="950"/>
        <v>#DIV/0!</v>
      </c>
      <c r="AM1395">
        <f t="shared" si="946"/>
        <v>0</v>
      </c>
      <c r="AN1395">
        <f t="shared" si="937"/>
        <v>0</v>
      </c>
      <c r="AO1395">
        <f t="shared" si="938"/>
        <v>0</v>
      </c>
      <c r="AP1395">
        <f t="shared" ca="1" si="968"/>
        <v>4.4762354801821804E-10</v>
      </c>
      <c r="AQ1395">
        <f t="shared" ca="1" si="968"/>
        <v>8.1925861319904357E-9</v>
      </c>
      <c r="AR1395">
        <f t="shared" ca="1" si="951"/>
        <v>5.4637637103421621E-2</v>
      </c>
      <c r="AS1395">
        <f t="shared" ca="1" si="952"/>
        <v>5.1807023740860103</v>
      </c>
      <c r="AT1395">
        <f t="shared" si="939"/>
        <v>0</v>
      </c>
      <c r="AU1395">
        <f t="shared" ca="1" si="953"/>
        <v>1.6751937107024518E-9</v>
      </c>
      <c r="AV1395" t="e">
        <f t="shared" si="948"/>
        <v>#DIV/0!</v>
      </c>
      <c r="AW1395" t="e">
        <f t="shared" si="962"/>
        <v>#DIV/0!</v>
      </c>
      <c r="AX1395" t="e">
        <f t="shared" si="961"/>
        <v>#DIV/0!</v>
      </c>
      <c r="AY1395" t="e">
        <f t="shared" si="966"/>
        <v>#DIV/0!</v>
      </c>
      <c r="AZ1395" t="e">
        <f t="shared" si="965"/>
        <v>#DIV/0!</v>
      </c>
    </row>
    <row r="1396" spans="7:52" x14ac:dyDescent="0.3">
      <c r="G1396" s="1" t="str">
        <f t="shared" si="947"/>
        <v/>
      </c>
      <c r="H1396" s="2" t="str">
        <f t="shared" si="960"/>
        <v/>
      </c>
      <c r="I1396" s="6" t="str" cm="1">
        <f t="array" ref="I1396">_xlfn.IFS(AND(G1395&lt;H1395,G1396&gt;H1396),"BUY", AND(G1395&gt;H1395,G1396&lt;H1396),"SELL",TRUE,"")</f>
        <v/>
      </c>
      <c r="J1396" s="1">
        <f t="shared" ca="1" si="926"/>
        <v>0</v>
      </c>
      <c r="K1396" s="3" t="str">
        <f t="shared" ca="1" si="940"/>
        <v/>
      </c>
      <c r="L1396" s="3" t="str">
        <f t="shared" si="941"/>
        <v/>
      </c>
      <c r="M1396" s="3" t="str">
        <f t="shared" si="942"/>
        <v/>
      </c>
      <c r="N1396" s="4">
        <f t="shared" si="927"/>
        <v>-1</v>
      </c>
      <c r="O1396" s="2" t="str">
        <f t="shared" si="943"/>
        <v/>
      </c>
      <c r="P1396" s="1" t="str">
        <f t="shared" si="928"/>
        <v/>
      </c>
      <c r="Q1396" s="1" t="str">
        <f t="shared" si="929"/>
        <v/>
      </c>
      <c r="R1396" s="1" t="str">
        <f>IF(ISBLANK(A1396),"",SUM($Q$2:Q1396))</f>
        <v/>
      </c>
      <c r="S1396" s="1" t="str">
        <f>IF(ISBLANK(A1396),"",SUM($F$2:F1396))</f>
        <v/>
      </c>
      <c r="T1396" s="1" t="str">
        <f t="shared" si="930"/>
        <v/>
      </c>
      <c r="U1396" s="1" t="str">
        <f t="shared" si="931"/>
        <v/>
      </c>
      <c r="V1396" s="17">
        <f t="shared" si="932"/>
        <v>0</v>
      </c>
      <c r="W1396" s="17">
        <f t="shared" si="933"/>
        <v>0</v>
      </c>
      <c r="X1396" s="17">
        <f t="shared" si="934"/>
        <v>0</v>
      </c>
      <c r="Y1396" s="22">
        <f t="shared" si="967"/>
        <v>0</v>
      </c>
      <c r="Z1396" s="22">
        <f t="shared" si="967"/>
        <v>0</v>
      </c>
      <c r="AA1396" s="22">
        <f t="shared" si="967"/>
        <v>0</v>
      </c>
      <c r="AB1396" s="23" t="str">
        <f t="shared" si="954"/>
        <v/>
      </c>
      <c r="AC1396" s="23" t="str">
        <f t="shared" si="955"/>
        <v/>
      </c>
      <c r="AD1396" s="23" t="str">
        <f t="shared" si="956"/>
        <v/>
      </c>
      <c r="AE1396" s="23" t="str">
        <f t="shared" si="957"/>
        <v/>
      </c>
      <c r="AF1396" s="23" t="str">
        <f t="shared" si="958"/>
        <v/>
      </c>
      <c r="AG1396" s="23" t="str">
        <f t="shared" si="963"/>
        <v/>
      </c>
      <c r="AH1396" s="25" t="str">
        <f t="shared" si="935"/>
        <v/>
      </c>
      <c r="AI1396" s="25" t="str">
        <f t="shared" si="936"/>
        <v/>
      </c>
      <c r="AJ1396" s="1" t="str">
        <f t="shared" si="944"/>
        <v/>
      </c>
      <c r="AK1396" s="10" t="e">
        <f t="shared" si="945"/>
        <v>#DIV/0!</v>
      </c>
      <c r="AL1396" s="10" t="e">
        <f t="shared" si="950"/>
        <v>#DIV/0!</v>
      </c>
      <c r="AM1396">
        <f t="shared" si="946"/>
        <v>0</v>
      </c>
      <c r="AN1396">
        <f t="shared" si="937"/>
        <v>0</v>
      </c>
      <c r="AO1396">
        <f t="shared" si="938"/>
        <v>0</v>
      </c>
      <c r="AP1396">
        <f t="shared" ca="1" si="968"/>
        <v>4.1565043744548817E-10</v>
      </c>
      <c r="AQ1396">
        <f t="shared" ca="1" si="968"/>
        <v>7.6074014082768325E-9</v>
      </c>
      <c r="AR1396">
        <f t="shared" ca="1" si="951"/>
        <v>5.4637637103421621E-2</v>
      </c>
      <c r="AS1396">
        <f t="shared" ca="1" si="952"/>
        <v>5.1807023740860103</v>
      </c>
      <c r="AT1396">
        <f t="shared" si="939"/>
        <v>0</v>
      </c>
      <c r="AU1396">
        <f t="shared" ca="1" si="953"/>
        <v>1.5555370170808481E-9</v>
      </c>
      <c r="AV1396" t="e">
        <f t="shared" si="948"/>
        <v>#DIV/0!</v>
      </c>
      <c r="AW1396" t="e">
        <f t="shared" si="962"/>
        <v>#DIV/0!</v>
      </c>
      <c r="AX1396" t="e">
        <f t="shared" si="961"/>
        <v>#DIV/0!</v>
      </c>
      <c r="AY1396" t="e">
        <f t="shared" si="966"/>
        <v>#DIV/0!</v>
      </c>
      <c r="AZ1396" t="e">
        <f t="shared" si="965"/>
        <v>#DIV/0!</v>
      </c>
    </row>
    <row r="1397" spans="7:52" x14ac:dyDescent="0.3">
      <c r="G1397" s="1" t="str">
        <f t="shared" si="947"/>
        <v/>
      </c>
      <c r="H1397" s="2" t="str">
        <f t="shared" si="960"/>
        <v/>
      </c>
      <c r="I1397" s="6" t="str" cm="1">
        <f t="array" ref="I1397">_xlfn.IFS(AND(G1396&lt;H1396,G1397&gt;H1397),"BUY", AND(G1396&gt;H1396,G1397&lt;H1397),"SELL",TRUE,"")</f>
        <v/>
      </c>
      <c r="J1397" s="1">
        <f t="shared" ca="1" si="926"/>
        <v>0</v>
      </c>
      <c r="K1397" s="3" t="str">
        <f t="shared" ca="1" si="940"/>
        <v/>
      </c>
      <c r="L1397" s="3" t="str">
        <f t="shared" si="941"/>
        <v/>
      </c>
      <c r="M1397" s="3" t="str">
        <f t="shared" si="942"/>
        <v/>
      </c>
      <c r="N1397" s="4">
        <f t="shared" si="927"/>
        <v>-1</v>
      </c>
      <c r="O1397" s="2" t="str">
        <f t="shared" si="943"/>
        <v/>
      </c>
      <c r="P1397" s="1" t="str">
        <f t="shared" si="928"/>
        <v/>
      </c>
      <c r="Q1397" s="1" t="str">
        <f t="shared" si="929"/>
        <v/>
      </c>
      <c r="R1397" s="1" t="str">
        <f>IF(ISBLANK(A1397),"",SUM($Q$2:Q1397))</f>
        <v/>
      </c>
      <c r="S1397" s="1" t="str">
        <f>IF(ISBLANK(A1397),"",SUM($F$2:F1397))</f>
        <v/>
      </c>
      <c r="T1397" s="1" t="str">
        <f t="shared" si="930"/>
        <v/>
      </c>
      <c r="U1397" s="1" t="str">
        <f t="shared" si="931"/>
        <v/>
      </c>
      <c r="V1397" s="17">
        <f t="shared" si="932"/>
        <v>0</v>
      </c>
      <c r="W1397" s="17">
        <f t="shared" si="933"/>
        <v>0</v>
      </c>
      <c r="X1397" s="17">
        <f t="shared" si="934"/>
        <v>0</v>
      </c>
      <c r="Y1397" s="22">
        <f t="shared" si="967"/>
        <v>0</v>
      </c>
      <c r="Z1397" s="22">
        <f t="shared" si="967"/>
        <v>0</v>
      </c>
      <c r="AA1397" s="22">
        <f t="shared" si="967"/>
        <v>0</v>
      </c>
      <c r="AB1397" s="23" t="str">
        <f t="shared" si="954"/>
        <v/>
      </c>
      <c r="AC1397" s="23" t="str">
        <f t="shared" si="955"/>
        <v/>
      </c>
      <c r="AD1397" s="23" t="str">
        <f t="shared" si="956"/>
        <v/>
      </c>
      <c r="AE1397" s="23" t="str">
        <f t="shared" si="957"/>
        <v/>
      </c>
      <c r="AF1397" s="23" t="str">
        <f t="shared" si="958"/>
        <v/>
      </c>
      <c r="AG1397" s="23" t="str">
        <f t="shared" si="963"/>
        <v/>
      </c>
      <c r="AH1397" s="25" t="str">
        <f t="shared" si="935"/>
        <v/>
      </c>
      <c r="AI1397" s="25" t="str">
        <f t="shared" si="936"/>
        <v/>
      </c>
      <c r="AJ1397" s="1" t="str">
        <f t="shared" si="944"/>
        <v/>
      </c>
      <c r="AK1397" s="10" t="e">
        <f t="shared" si="945"/>
        <v>#DIV/0!</v>
      </c>
      <c r="AL1397" s="10" t="e">
        <f t="shared" si="950"/>
        <v>#DIV/0!</v>
      </c>
      <c r="AM1397">
        <f t="shared" si="946"/>
        <v>0</v>
      </c>
      <c r="AN1397">
        <f t="shared" si="937"/>
        <v>0</v>
      </c>
      <c r="AO1397">
        <f t="shared" si="938"/>
        <v>0</v>
      </c>
      <c r="AP1397">
        <f t="shared" ca="1" si="968"/>
        <v>3.8596112048509615E-10</v>
      </c>
      <c r="AQ1397">
        <f t="shared" ca="1" si="968"/>
        <v>7.0640155933999156E-9</v>
      </c>
      <c r="AR1397">
        <f t="shared" ca="1" si="951"/>
        <v>5.4637637103421621E-2</v>
      </c>
      <c r="AS1397">
        <f t="shared" ca="1" si="952"/>
        <v>5.1807023740860103</v>
      </c>
      <c r="AT1397">
        <f t="shared" si="939"/>
        <v>0</v>
      </c>
      <c r="AU1397">
        <f t="shared" ca="1" si="953"/>
        <v>1.4444272301465018E-9</v>
      </c>
      <c r="AV1397" t="e">
        <f t="shared" si="948"/>
        <v>#DIV/0!</v>
      </c>
      <c r="AW1397" t="e">
        <f t="shared" si="962"/>
        <v>#DIV/0!</v>
      </c>
      <c r="AX1397" t="e">
        <f t="shared" si="961"/>
        <v>#DIV/0!</v>
      </c>
      <c r="AY1397" t="e">
        <f t="shared" si="966"/>
        <v>#DIV/0!</v>
      </c>
      <c r="AZ1397" t="e">
        <f t="shared" si="965"/>
        <v>#DIV/0!</v>
      </c>
    </row>
    <row r="1398" spans="7:52" x14ac:dyDescent="0.3">
      <c r="G1398" s="1" t="str">
        <f t="shared" si="947"/>
        <v/>
      </c>
      <c r="H1398" s="2" t="str">
        <f t="shared" si="960"/>
        <v/>
      </c>
      <c r="I1398" s="6" t="str" cm="1">
        <f t="array" ref="I1398">_xlfn.IFS(AND(G1397&lt;H1397,G1398&gt;H1398),"BUY", AND(G1397&gt;H1397,G1398&lt;H1398),"SELL",TRUE,"")</f>
        <v/>
      </c>
      <c r="J1398" s="1">
        <f t="shared" ca="1" si="926"/>
        <v>0</v>
      </c>
      <c r="K1398" s="3" t="str">
        <f t="shared" ca="1" si="940"/>
        <v/>
      </c>
      <c r="L1398" s="3" t="str">
        <f t="shared" si="941"/>
        <v/>
      </c>
      <c r="M1398" s="3" t="str">
        <f t="shared" si="942"/>
        <v/>
      </c>
      <c r="N1398" s="4">
        <f t="shared" si="927"/>
        <v>-1</v>
      </c>
      <c r="O1398" s="2" t="str">
        <f t="shared" si="943"/>
        <v/>
      </c>
      <c r="P1398" s="1" t="str">
        <f t="shared" si="928"/>
        <v/>
      </c>
      <c r="Q1398" s="1" t="str">
        <f t="shared" si="929"/>
        <v/>
      </c>
      <c r="R1398" s="1" t="str">
        <f>IF(ISBLANK(A1398),"",SUM($Q$2:Q1398))</f>
        <v/>
      </c>
      <c r="S1398" s="1" t="str">
        <f>IF(ISBLANK(A1398),"",SUM($F$2:F1398))</f>
        <v/>
      </c>
      <c r="T1398" s="1" t="str">
        <f t="shared" si="930"/>
        <v/>
      </c>
      <c r="U1398" s="1" t="str">
        <f t="shared" si="931"/>
        <v/>
      </c>
      <c r="V1398" s="17">
        <f t="shared" si="932"/>
        <v>0</v>
      </c>
      <c r="W1398" s="17">
        <f t="shared" si="933"/>
        <v>0</v>
      </c>
      <c r="X1398" s="17">
        <f t="shared" si="934"/>
        <v>0</v>
      </c>
      <c r="Y1398" s="22">
        <f t="shared" si="967"/>
        <v>0</v>
      </c>
      <c r="Z1398" s="22">
        <f t="shared" si="967"/>
        <v>0</v>
      </c>
      <c r="AA1398" s="22">
        <f t="shared" si="967"/>
        <v>0</v>
      </c>
      <c r="AB1398" s="23" t="str">
        <f t="shared" si="954"/>
        <v/>
      </c>
      <c r="AC1398" s="23" t="str">
        <f t="shared" si="955"/>
        <v/>
      </c>
      <c r="AD1398" s="23" t="str">
        <f t="shared" si="956"/>
        <v/>
      </c>
      <c r="AE1398" s="23" t="str">
        <f t="shared" si="957"/>
        <v/>
      </c>
      <c r="AF1398" s="23" t="str">
        <f t="shared" si="958"/>
        <v/>
      </c>
      <c r="AG1398" s="23" t="str">
        <f t="shared" si="963"/>
        <v/>
      </c>
      <c r="AH1398" s="25" t="str">
        <f t="shared" si="935"/>
        <v/>
      </c>
      <c r="AI1398" s="25" t="str">
        <f t="shared" si="936"/>
        <v/>
      </c>
      <c r="AJ1398" s="1" t="str">
        <f t="shared" si="944"/>
        <v/>
      </c>
      <c r="AK1398" s="10" t="e">
        <f t="shared" si="945"/>
        <v>#DIV/0!</v>
      </c>
      <c r="AL1398" s="10" t="e">
        <f t="shared" si="950"/>
        <v>#DIV/0!</v>
      </c>
      <c r="AM1398">
        <f t="shared" si="946"/>
        <v>0</v>
      </c>
      <c r="AN1398">
        <f t="shared" si="937"/>
        <v>0</v>
      </c>
      <c r="AO1398">
        <f t="shared" si="938"/>
        <v>0</v>
      </c>
      <c r="AP1398">
        <f t="shared" ca="1" si="968"/>
        <v>3.5839246902187504E-10</v>
      </c>
      <c r="AQ1398">
        <f t="shared" ca="1" si="968"/>
        <v>6.559443051014207E-9</v>
      </c>
      <c r="AR1398">
        <f t="shared" ca="1" si="951"/>
        <v>5.4637637103421635E-2</v>
      </c>
      <c r="AS1398">
        <f t="shared" ca="1" si="952"/>
        <v>5.1807023740860103</v>
      </c>
      <c r="AT1398">
        <f t="shared" si="939"/>
        <v>0</v>
      </c>
      <c r="AU1398">
        <f t="shared" ca="1" si="953"/>
        <v>1.3412538565646088E-9</v>
      </c>
      <c r="AV1398" t="e">
        <f t="shared" si="948"/>
        <v>#DIV/0!</v>
      </c>
      <c r="AW1398" t="e">
        <f t="shared" si="962"/>
        <v>#DIV/0!</v>
      </c>
      <c r="AX1398" t="e">
        <f t="shared" si="961"/>
        <v>#DIV/0!</v>
      </c>
      <c r="AY1398" t="e">
        <f t="shared" si="966"/>
        <v>#DIV/0!</v>
      </c>
      <c r="AZ1398" t="e">
        <f t="shared" si="965"/>
        <v>#DIV/0!</v>
      </c>
    </row>
    <row r="1399" spans="7:52" x14ac:dyDescent="0.3">
      <c r="G1399" s="1" t="str">
        <f t="shared" si="947"/>
        <v/>
      </c>
      <c r="H1399" s="2" t="str">
        <f t="shared" si="960"/>
        <v/>
      </c>
      <c r="I1399" s="6" t="str" cm="1">
        <f t="array" ref="I1399">_xlfn.IFS(AND(G1398&lt;H1398,G1399&gt;H1399),"BUY", AND(G1398&gt;H1398,G1399&lt;H1399),"SELL",TRUE,"")</f>
        <v/>
      </c>
      <c r="J1399" s="1">
        <f t="shared" ca="1" si="926"/>
        <v>0</v>
      </c>
      <c r="K1399" s="3" t="str">
        <f t="shared" ca="1" si="940"/>
        <v/>
      </c>
      <c r="L1399" s="3" t="str">
        <f t="shared" si="941"/>
        <v/>
      </c>
      <c r="M1399" s="3" t="str">
        <f t="shared" si="942"/>
        <v/>
      </c>
      <c r="N1399" s="4">
        <f t="shared" si="927"/>
        <v>-1</v>
      </c>
      <c r="O1399" s="2" t="str">
        <f t="shared" si="943"/>
        <v/>
      </c>
      <c r="P1399" s="1" t="str">
        <f t="shared" si="928"/>
        <v/>
      </c>
      <c r="Q1399" s="1" t="str">
        <f t="shared" si="929"/>
        <v/>
      </c>
      <c r="R1399" s="1" t="str">
        <f>IF(ISBLANK(A1399),"",SUM($Q$2:Q1399))</f>
        <v/>
      </c>
      <c r="S1399" s="1" t="str">
        <f>IF(ISBLANK(A1399),"",SUM($F$2:F1399))</f>
        <v/>
      </c>
      <c r="T1399" s="1" t="str">
        <f t="shared" si="930"/>
        <v/>
      </c>
      <c r="U1399" s="1" t="str">
        <f t="shared" si="931"/>
        <v/>
      </c>
      <c r="V1399" s="17">
        <f t="shared" si="932"/>
        <v>0</v>
      </c>
      <c r="W1399" s="17">
        <f t="shared" si="933"/>
        <v>0</v>
      </c>
      <c r="X1399" s="17">
        <f t="shared" si="934"/>
        <v>0</v>
      </c>
      <c r="Y1399" s="22">
        <f t="shared" si="967"/>
        <v>0</v>
      </c>
      <c r="Z1399" s="22">
        <f t="shared" si="967"/>
        <v>0</v>
      </c>
      <c r="AA1399" s="22">
        <f t="shared" si="967"/>
        <v>0</v>
      </c>
      <c r="AB1399" s="23" t="str">
        <f t="shared" si="954"/>
        <v/>
      </c>
      <c r="AC1399" s="23" t="str">
        <f t="shared" si="955"/>
        <v/>
      </c>
      <c r="AD1399" s="23" t="str">
        <f t="shared" si="956"/>
        <v/>
      </c>
      <c r="AE1399" s="23" t="str">
        <f t="shared" si="957"/>
        <v/>
      </c>
      <c r="AF1399" s="23" t="str">
        <f t="shared" si="958"/>
        <v/>
      </c>
      <c r="AG1399" s="23" t="str">
        <f t="shared" si="963"/>
        <v/>
      </c>
      <c r="AH1399" s="25" t="str">
        <f t="shared" si="935"/>
        <v/>
      </c>
      <c r="AI1399" s="25" t="str">
        <f t="shared" si="936"/>
        <v/>
      </c>
      <c r="AJ1399" s="1" t="str">
        <f t="shared" si="944"/>
        <v/>
      </c>
      <c r="AK1399" s="10" t="e">
        <f t="shared" si="945"/>
        <v>#DIV/0!</v>
      </c>
      <c r="AL1399" s="10" t="e">
        <f t="shared" si="950"/>
        <v>#DIV/0!</v>
      </c>
      <c r="AM1399">
        <f t="shared" si="946"/>
        <v>0</v>
      </c>
      <c r="AN1399">
        <f t="shared" si="937"/>
        <v>0</v>
      </c>
      <c r="AO1399">
        <f t="shared" si="938"/>
        <v>0</v>
      </c>
      <c r="AP1399">
        <f t="shared" ca="1" si="968"/>
        <v>3.3279300694888394E-10</v>
      </c>
      <c r="AQ1399">
        <f t="shared" ca="1" si="968"/>
        <v>6.0909114045131922E-9</v>
      </c>
      <c r="AR1399">
        <f t="shared" ca="1" si="951"/>
        <v>5.4637637103421628E-2</v>
      </c>
      <c r="AS1399">
        <f t="shared" ca="1" si="952"/>
        <v>5.1807023740860103</v>
      </c>
      <c r="AT1399">
        <f t="shared" si="939"/>
        <v>0</v>
      </c>
      <c r="AU1399">
        <f t="shared" ca="1" si="953"/>
        <v>1.2454500096671369E-9</v>
      </c>
      <c r="AV1399" t="e">
        <f t="shared" si="948"/>
        <v>#DIV/0!</v>
      </c>
      <c r="AW1399" t="e">
        <f t="shared" si="962"/>
        <v>#DIV/0!</v>
      </c>
      <c r="AX1399" t="e">
        <f t="shared" si="961"/>
        <v>#DIV/0!</v>
      </c>
      <c r="AY1399" t="e">
        <f t="shared" si="966"/>
        <v>#DIV/0!</v>
      </c>
      <c r="AZ1399" t="e">
        <f t="shared" si="965"/>
        <v>#DIV/0!</v>
      </c>
    </row>
    <row r="1400" spans="7:52" x14ac:dyDescent="0.3">
      <c r="G1400" s="1" t="str">
        <f t="shared" si="947"/>
        <v/>
      </c>
      <c r="H1400" s="2" t="str">
        <f t="shared" si="960"/>
        <v/>
      </c>
      <c r="I1400" s="6" t="str" cm="1">
        <f t="array" ref="I1400">_xlfn.IFS(AND(G1399&lt;H1399,G1400&gt;H1400),"BUY", AND(G1399&gt;H1399,G1400&lt;H1400),"SELL",TRUE,"")</f>
        <v/>
      </c>
      <c r="J1400" s="1">
        <f t="shared" ca="1" si="926"/>
        <v>0</v>
      </c>
      <c r="K1400" s="3" t="str">
        <f t="shared" ca="1" si="940"/>
        <v/>
      </c>
      <c r="L1400" s="3" t="str">
        <f t="shared" si="941"/>
        <v/>
      </c>
      <c r="M1400" s="3" t="str">
        <f t="shared" si="942"/>
        <v/>
      </c>
      <c r="N1400" s="4">
        <f t="shared" si="927"/>
        <v>-1</v>
      </c>
      <c r="O1400" s="2" t="str">
        <f t="shared" si="943"/>
        <v/>
      </c>
      <c r="P1400" s="1" t="str">
        <f t="shared" si="928"/>
        <v/>
      </c>
      <c r="Q1400" s="1" t="str">
        <f t="shared" si="929"/>
        <v/>
      </c>
      <c r="R1400" s="1" t="str">
        <f>IF(ISBLANK(A1400),"",SUM($Q$2:Q1400))</f>
        <v/>
      </c>
      <c r="S1400" s="1" t="str">
        <f>IF(ISBLANK(A1400),"",SUM($F$2:F1400))</f>
        <v/>
      </c>
      <c r="T1400" s="1" t="str">
        <f t="shared" si="930"/>
        <v/>
      </c>
      <c r="U1400" s="1" t="str">
        <f t="shared" si="931"/>
        <v/>
      </c>
      <c r="V1400" s="17">
        <f t="shared" si="932"/>
        <v>0</v>
      </c>
      <c r="W1400" s="17">
        <f t="shared" si="933"/>
        <v>0</v>
      </c>
      <c r="X1400" s="17">
        <f t="shared" si="934"/>
        <v>0</v>
      </c>
      <c r="Y1400" s="22">
        <f t="shared" si="967"/>
        <v>0</v>
      </c>
      <c r="Z1400" s="22">
        <f t="shared" si="967"/>
        <v>0</v>
      </c>
      <c r="AA1400" s="22">
        <f t="shared" si="967"/>
        <v>0</v>
      </c>
      <c r="AB1400" s="23" t="str">
        <f t="shared" si="954"/>
        <v/>
      </c>
      <c r="AC1400" s="23" t="str">
        <f t="shared" si="955"/>
        <v/>
      </c>
      <c r="AD1400" s="23" t="str">
        <f t="shared" si="956"/>
        <v/>
      </c>
      <c r="AE1400" s="23" t="str">
        <f t="shared" si="957"/>
        <v/>
      </c>
      <c r="AF1400" s="23" t="str">
        <f t="shared" si="958"/>
        <v/>
      </c>
      <c r="AG1400" s="23" t="str">
        <f t="shared" si="963"/>
        <v/>
      </c>
      <c r="AH1400" s="25" t="str">
        <f t="shared" si="935"/>
        <v/>
      </c>
      <c r="AI1400" s="25" t="str">
        <f t="shared" si="936"/>
        <v/>
      </c>
      <c r="AJ1400" s="1" t="str">
        <f t="shared" si="944"/>
        <v/>
      </c>
      <c r="AK1400" s="10" t="e">
        <f t="shared" si="945"/>
        <v>#DIV/0!</v>
      </c>
      <c r="AL1400" s="10" t="e">
        <f t="shared" si="950"/>
        <v>#DIV/0!</v>
      </c>
      <c r="AM1400">
        <f t="shared" si="946"/>
        <v>0</v>
      </c>
      <c r="AN1400">
        <f t="shared" si="937"/>
        <v>0</v>
      </c>
      <c r="AO1400">
        <f t="shared" si="938"/>
        <v>0</v>
      </c>
      <c r="AP1400">
        <f t="shared" ca="1" si="968"/>
        <v>3.0902207788110649E-10</v>
      </c>
      <c r="AQ1400">
        <f t="shared" ca="1" si="968"/>
        <v>5.6558463041908205E-9</v>
      </c>
      <c r="AR1400">
        <f t="shared" ca="1" si="951"/>
        <v>5.4637637103421635E-2</v>
      </c>
      <c r="AS1400">
        <f t="shared" ca="1" si="952"/>
        <v>5.1807023740860103</v>
      </c>
      <c r="AT1400">
        <f t="shared" si="939"/>
        <v>0</v>
      </c>
      <c r="AU1400">
        <f t="shared" ca="1" si="953"/>
        <v>1.1564892946909129E-9</v>
      </c>
      <c r="AV1400" t="e">
        <f t="shared" si="948"/>
        <v>#DIV/0!</v>
      </c>
      <c r="AW1400" t="e">
        <f t="shared" si="962"/>
        <v>#DIV/0!</v>
      </c>
      <c r="AX1400" t="e">
        <f t="shared" si="961"/>
        <v>#DIV/0!</v>
      </c>
      <c r="AY1400" t="e">
        <f t="shared" si="966"/>
        <v>#DIV/0!</v>
      </c>
      <c r="AZ1400" t="e">
        <f t="shared" si="965"/>
        <v>#DIV/0!</v>
      </c>
    </row>
    <row r="1401" spans="7:52" x14ac:dyDescent="0.3">
      <c r="G1401" s="1" t="str">
        <f t="shared" si="947"/>
        <v/>
      </c>
      <c r="H1401" s="2" t="str">
        <f t="shared" si="960"/>
        <v/>
      </c>
      <c r="I1401" s="6" t="str" cm="1">
        <f t="array" ref="I1401">_xlfn.IFS(AND(G1400&lt;H1400,G1401&gt;H1401),"BUY", AND(G1400&gt;H1400,G1401&lt;H1401),"SELL",TRUE,"")</f>
        <v/>
      </c>
      <c r="J1401" s="1">
        <f t="shared" ca="1" si="926"/>
        <v>0</v>
      </c>
      <c r="K1401" s="3" t="str">
        <f t="shared" ca="1" si="940"/>
        <v/>
      </c>
      <c r="L1401" s="3" t="str">
        <f t="shared" si="941"/>
        <v/>
      </c>
      <c r="M1401" s="3" t="str">
        <f t="shared" si="942"/>
        <v/>
      </c>
      <c r="N1401" s="4">
        <f t="shared" si="927"/>
        <v>-1</v>
      </c>
      <c r="O1401" s="2" t="str">
        <f t="shared" si="943"/>
        <v/>
      </c>
      <c r="P1401" s="1" t="str">
        <f t="shared" si="928"/>
        <v/>
      </c>
      <c r="Q1401" s="1" t="str">
        <f t="shared" si="929"/>
        <v/>
      </c>
      <c r="R1401" s="1" t="str">
        <f>IF(ISBLANK(A1401),"",SUM($Q$2:Q1401))</f>
        <v/>
      </c>
      <c r="S1401" s="1" t="str">
        <f>IF(ISBLANK(A1401),"",SUM($F$2:F1401))</f>
        <v/>
      </c>
      <c r="T1401" s="1" t="str">
        <f t="shared" si="930"/>
        <v/>
      </c>
      <c r="U1401" s="1" t="str">
        <f t="shared" si="931"/>
        <v/>
      </c>
      <c r="V1401" s="17">
        <f t="shared" si="932"/>
        <v>0</v>
      </c>
      <c r="W1401" s="17">
        <f t="shared" si="933"/>
        <v>0</v>
      </c>
      <c r="X1401" s="17">
        <f t="shared" si="934"/>
        <v>0</v>
      </c>
      <c r="Y1401" s="22">
        <f t="shared" si="967"/>
        <v>0</v>
      </c>
      <c r="Z1401" s="22">
        <f t="shared" si="967"/>
        <v>0</v>
      </c>
      <c r="AA1401" s="22">
        <f t="shared" si="967"/>
        <v>0</v>
      </c>
      <c r="AB1401" s="23" t="str">
        <f t="shared" si="954"/>
        <v/>
      </c>
      <c r="AC1401" s="23" t="str">
        <f t="shared" si="955"/>
        <v/>
      </c>
      <c r="AD1401" s="23" t="str">
        <f t="shared" si="956"/>
        <v/>
      </c>
      <c r="AE1401" s="23" t="str">
        <f t="shared" si="957"/>
        <v/>
      </c>
      <c r="AF1401" s="23" t="str">
        <f t="shared" si="958"/>
        <v/>
      </c>
      <c r="AG1401" s="23" t="str">
        <f t="shared" si="963"/>
        <v/>
      </c>
      <c r="AH1401" s="25" t="str">
        <f t="shared" si="935"/>
        <v/>
      </c>
      <c r="AI1401" s="25" t="str">
        <f t="shared" si="936"/>
        <v/>
      </c>
      <c r="AJ1401" s="1" t="str">
        <f t="shared" si="944"/>
        <v/>
      </c>
      <c r="AK1401" s="10" t="e">
        <f t="shared" si="945"/>
        <v>#DIV/0!</v>
      </c>
      <c r="AL1401" s="10" t="e">
        <f t="shared" si="950"/>
        <v>#DIV/0!</v>
      </c>
      <c r="AM1401">
        <f t="shared" si="946"/>
        <v>0</v>
      </c>
      <c r="AN1401">
        <f t="shared" si="937"/>
        <v>0</v>
      </c>
      <c r="AO1401">
        <f t="shared" si="938"/>
        <v>0</v>
      </c>
      <c r="AP1401">
        <f t="shared" ca="1" si="968"/>
        <v>2.8694907231817033E-10</v>
      </c>
      <c r="AQ1401">
        <f t="shared" ca="1" si="968"/>
        <v>5.2518572824629046E-9</v>
      </c>
      <c r="AR1401">
        <f t="shared" ca="1" si="951"/>
        <v>5.4637637103421635E-2</v>
      </c>
      <c r="AS1401">
        <f t="shared" ca="1" si="952"/>
        <v>5.1807023740860103</v>
      </c>
      <c r="AT1401">
        <f t="shared" si="939"/>
        <v>0</v>
      </c>
      <c r="AU1401">
        <f t="shared" ca="1" si="953"/>
        <v>1.0738829164987049E-9</v>
      </c>
      <c r="AV1401" t="e">
        <f t="shared" si="948"/>
        <v>#DIV/0!</v>
      </c>
      <c r="AW1401" t="e">
        <f t="shared" si="962"/>
        <v>#DIV/0!</v>
      </c>
      <c r="AX1401" t="e">
        <f t="shared" si="961"/>
        <v>#DIV/0!</v>
      </c>
      <c r="AY1401" t="e">
        <f t="shared" si="966"/>
        <v>#DIV/0!</v>
      </c>
      <c r="AZ1401" t="e">
        <f t="shared" si="965"/>
        <v>#DIV/0!</v>
      </c>
    </row>
    <row r="1402" spans="7:52" x14ac:dyDescent="0.3">
      <c r="G1402" s="1" t="str">
        <f t="shared" si="947"/>
        <v/>
      </c>
      <c r="H1402" s="2" t="str">
        <f t="shared" si="960"/>
        <v/>
      </c>
      <c r="I1402" s="6" t="str" cm="1">
        <f t="array" ref="I1402">_xlfn.IFS(AND(G1401&lt;H1401,G1402&gt;H1402),"BUY", AND(G1401&gt;H1401,G1402&lt;H1402),"SELL",TRUE,"")</f>
        <v/>
      </c>
      <c r="J1402" s="1">
        <f t="shared" ca="1" si="926"/>
        <v>0</v>
      </c>
      <c r="K1402" s="3" t="str">
        <f t="shared" ca="1" si="940"/>
        <v/>
      </c>
      <c r="L1402" s="3" t="str">
        <f t="shared" si="941"/>
        <v/>
      </c>
      <c r="M1402" s="3" t="str">
        <f t="shared" si="942"/>
        <v/>
      </c>
      <c r="N1402" s="4">
        <f t="shared" si="927"/>
        <v>-1</v>
      </c>
      <c r="O1402" s="2" t="str">
        <f t="shared" si="943"/>
        <v/>
      </c>
      <c r="P1402" s="1" t="str">
        <f t="shared" si="928"/>
        <v/>
      </c>
      <c r="Q1402" s="1" t="str">
        <f t="shared" si="929"/>
        <v/>
      </c>
      <c r="R1402" s="1" t="str">
        <f>IF(ISBLANK(A1402),"",SUM($Q$2:Q1402))</f>
        <v/>
      </c>
      <c r="S1402" s="1" t="str">
        <f>IF(ISBLANK(A1402),"",SUM($F$2:F1402))</f>
        <v/>
      </c>
      <c r="T1402" s="1" t="str">
        <f t="shared" si="930"/>
        <v/>
      </c>
      <c r="U1402" s="1" t="str">
        <f t="shared" si="931"/>
        <v/>
      </c>
      <c r="V1402" s="17">
        <f t="shared" si="932"/>
        <v>0</v>
      </c>
      <c r="W1402" s="17">
        <f t="shared" si="933"/>
        <v>0</v>
      </c>
      <c r="X1402" s="17">
        <f t="shared" si="934"/>
        <v>0</v>
      </c>
      <c r="Y1402" s="22">
        <f t="shared" si="967"/>
        <v>0</v>
      </c>
      <c r="Z1402" s="22">
        <f t="shared" si="967"/>
        <v>0</v>
      </c>
      <c r="AA1402" s="22">
        <f t="shared" si="967"/>
        <v>0</v>
      </c>
      <c r="AB1402" s="23" t="str">
        <f t="shared" si="954"/>
        <v/>
      </c>
      <c r="AC1402" s="23" t="str">
        <f t="shared" si="955"/>
        <v/>
      </c>
      <c r="AD1402" s="23" t="str">
        <f t="shared" si="956"/>
        <v/>
      </c>
      <c r="AE1402" s="23" t="str">
        <f t="shared" si="957"/>
        <v/>
      </c>
      <c r="AF1402" s="23" t="str">
        <f t="shared" si="958"/>
        <v/>
      </c>
      <c r="AG1402" s="23" t="str">
        <f t="shared" si="963"/>
        <v/>
      </c>
      <c r="AH1402" s="25" t="str">
        <f t="shared" si="935"/>
        <v/>
      </c>
      <c r="AI1402" s="25" t="str">
        <f t="shared" si="936"/>
        <v/>
      </c>
      <c r="AJ1402" s="1" t="str">
        <f t="shared" si="944"/>
        <v/>
      </c>
      <c r="AK1402" s="10" t="e">
        <f t="shared" si="945"/>
        <v>#DIV/0!</v>
      </c>
      <c r="AL1402" s="10" t="e">
        <f t="shared" si="950"/>
        <v>#DIV/0!</v>
      </c>
      <c r="AM1402">
        <f t="shared" si="946"/>
        <v>0</v>
      </c>
      <c r="AN1402">
        <f t="shared" si="937"/>
        <v>0</v>
      </c>
      <c r="AO1402">
        <f t="shared" si="938"/>
        <v>0</v>
      </c>
      <c r="AP1402">
        <f t="shared" ca="1" si="968"/>
        <v>2.6645271000972958E-10</v>
      </c>
      <c r="AQ1402">
        <f t="shared" ca="1" si="968"/>
        <v>4.8767246194298393E-9</v>
      </c>
      <c r="AR1402">
        <f t="shared" ca="1" si="951"/>
        <v>5.4637637103421642E-2</v>
      </c>
      <c r="AS1402">
        <f t="shared" ca="1" si="952"/>
        <v>5.1807023740860103</v>
      </c>
      <c r="AT1402">
        <f t="shared" si="939"/>
        <v>0</v>
      </c>
      <c r="AU1402">
        <f t="shared" ca="1" si="953"/>
        <v>9.9717699389165451E-10</v>
      </c>
      <c r="AV1402" t="e">
        <f t="shared" si="948"/>
        <v>#DIV/0!</v>
      </c>
      <c r="AW1402" t="e">
        <f t="shared" si="962"/>
        <v>#DIV/0!</v>
      </c>
      <c r="AX1402" t="e">
        <f t="shared" si="961"/>
        <v>#DIV/0!</v>
      </c>
      <c r="AY1402" t="e">
        <f t="shared" si="966"/>
        <v>#DIV/0!</v>
      </c>
      <c r="AZ1402" t="e">
        <f t="shared" si="965"/>
        <v>#DIV/0!</v>
      </c>
    </row>
    <row r="1403" spans="7:52" x14ac:dyDescent="0.3">
      <c r="G1403" s="1" t="str">
        <f t="shared" si="947"/>
        <v/>
      </c>
      <c r="H1403" s="2" t="str">
        <f t="shared" si="960"/>
        <v/>
      </c>
      <c r="I1403" s="6" t="str" cm="1">
        <f t="array" ref="I1403">_xlfn.IFS(AND(G1402&lt;H1402,G1403&gt;H1403),"BUY", AND(G1402&gt;H1402,G1403&lt;H1403),"SELL",TRUE,"")</f>
        <v/>
      </c>
      <c r="J1403" s="1">
        <f t="shared" ca="1" si="926"/>
        <v>0</v>
      </c>
      <c r="K1403" s="3" t="str">
        <f t="shared" ca="1" si="940"/>
        <v/>
      </c>
      <c r="L1403" s="3" t="str">
        <f t="shared" si="941"/>
        <v/>
      </c>
      <c r="M1403" s="3" t="str">
        <f t="shared" si="942"/>
        <v/>
      </c>
      <c r="N1403" s="4">
        <f t="shared" si="927"/>
        <v>-1</v>
      </c>
      <c r="O1403" s="2" t="str">
        <f t="shared" si="943"/>
        <v/>
      </c>
      <c r="P1403" s="1" t="str">
        <f t="shared" si="928"/>
        <v/>
      </c>
      <c r="Q1403" s="1" t="str">
        <f t="shared" si="929"/>
        <v/>
      </c>
      <c r="R1403" s="1" t="str">
        <f>IF(ISBLANK(A1403),"",SUM($Q$2:Q1403))</f>
        <v/>
      </c>
      <c r="S1403" s="1" t="str">
        <f>IF(ISBLANK(A1403),"",SUM($F$2:F1403))</f>
        <v/>
      </c>
      <c r="T1403" s="1" t="str">
        <f t="shared" si="930"/>
        <v/>
      </c>
      <c r="U1403" s="1" t="str">
        <f t="shared" si="931"/>
        <v/>
      </c>
      <c r="V1403" s="17">
        <f t="shared" si="932"/>
        <v>0</v>
      </c>
      <c r="W1403" s="17">
        <f t="shared" si="933"/>
        <v>0</v>
      </c>
      <c r="X1403" s="17">
        <f t="shared" si="934"/>
        <v>0</v>
      </c>
      <c r="Y1403" s="22">
        <f t="shared" si="967"/>
        <v>0</v>
      </c>
      <c r="Z1403" s="22">
        <f t="shared" si="967"/>
        <v>0</v>
      </c>
      <c r="AA1403" s="22">
        <f t="shared" si="967"/>
        <v>0</v>
      </c>
      <c r="AB1403" s="23" t="str">
        <f t="shared" si="954"/>
        <v/>
      </c>
      <c r="AC1403" s="23" t="str">
        <f t="shared" si="955"/>
        <v/>
      </c>
      <c r="AD1403" s="23" t="str">
        <f t="shared" si="956"/>
        <v/>
      </c>
      <c r="AE1403" s="23" t="str">
        <f t="shared" si="957"/>
        <v/>
      </c>
      <c r="AF1403" s="23" t="str">
        <f t="shared" si="958"/>
        <v/>
      </c>
      <c r="AG1403" s="23" t="str">
        <f t="shared" si="963"/>
        <v/>
      </c>
      <c r="AH1403" s="25" t="str">
        <f t="shared" si="935"/>
        <v/>
      </c>
      <c r="AI1403" s="25" t="str">
        <f t="shared" si="936"/>
        <v/>
      </c>
      <c r="AJ1403" s="1" t="str">
        <f t="shared" si="944"/>
        <v/>
      </c>
      <c r="AK1403" s="10" t="e">
        <f t="shared" si="945"/>
        <v>#DIV/0!</v>
      </c>
      <c r="AL1403" s="10" t="e">
        <f t="shared" si="950"/>
        <v>#DIV/0!</v>
      </c>
      <c r="AM1403">
        <f t="shared" si="946"/>
        <v>0</v>
      </c>
      <c r="AN1403">
        <f t="shared" si="937"/>
        <v>0</v>
      </c>
      <c r="AO1403">
        <f t="shared" si="938"/>
        <v>0</v>
      </c>
      <c r="AP1403">
        <f t="shared" ca="1" si="968"/>
        <v>2.4742037358046318E-10</v>
      </c>
      <c r="AQ1403">
        <f t="shared" ca="1" si="968"/>
        <v>4.5283871466134219E-9</v>
      </c>
      <c r="AR1403">
        <f t="shared" ca="1" si="951"/>
        <v>5.4637637103421649E-2</v>
      </c>
      <c r="AS1403">
        <f t="shared" ca="1" si="952"/>
        <v>5.1807023740860103</v>
      </c>
      <c r="AT1403">
        <f t="shared" si="939"/>
        <v>0</v>
      </c>
      <c r="AU1403">
        <f t="shared" ca="1" si="953"/>
        <v>9.2595006575653626E-10</v>
      </c>
      <c r="AV1403" t="e">
        <f t="shared" si="948"/>
        <v>#DIV/0!</v>
      </c>
      <c r="AW1403" t="e">
        <f t="shared" si="962"/>
        <v>#DIV/0!</v>
      </c>
      <c r="AX1403" t="e">
        <f t="shared" si="961"/>
        <v>#DIV/0!</v>
      </c>
      <c r="AY1403" t="e">
        <f t="shared" si="966"/>
        <v>#DIV/0!</v>
      </c>
      <c r="AZ1403" t="e">
        <f t="shared" si="965"/>
        <v>#DIV/0!</v>
      </c>
    </row>
    <row r="1404" spans="7:52" x14ac:dyDescent="0.3">
      <c r="G1404" s="1" t="str">
        <f t="shared" si="947"/>
        <v/>
      </c>
      <c r="H1404" s="2" t="str">
        <f t="shared" si="960"/>
        <v/>
      </c>
      <c r="I1404" s="6" t="str" cm="1">
        <f t="array" ref="I1404">_xlfn.IFS(AND(G1403&lt;H1403,G1404&gt;H1404),"BUY", AND(G1403&gt;H1403,G1404&lt;H1404),"SELL",TRUE,"")</f>
        <v/>
      </c>
      <c r="J1404" s="1">
        <f t="shared" ca="1" si="926"/>
        <v>0</v>
      </c>
      <c r="K1404" s="3" t="str">
        <f t="shared" ca="1" si="940"/>
        <v/>
      </c>
      <c r="L1404" s="3" t="str">
        <f t="shared" si="941"/>
        <v/>
      </c>
      <c r="M1404" s="3" t="str">
        <f t="shared" si="942"/>
        <v/>
      </c>
      <c r="N1404" s="4">
        <f t="shared" si="927"/>
        <v>-1</v>
      </c>
      <c r="O1404" s="2" t="str">
        <f t="shared" si="943"/>
        <v/>
      </c>
      <c r="P1404" s="1" t="str">
        <f t="shared" si="928"/>
        <v/>
      </c>
      <c r="Q1404" s="1" t="str">
        <f t="shared" si="929"/>
        <v/>
      </c>
      <c r="R1404" s="1" t="str">
        <f>IF(ISBLANK(A1404),"",SUM($Q$2:Q1404))</f>
        <v/>
      </c>
      <c r="S1404" s="1" t="str">
        <f>IF(ISBLANK(A1404),"",SUM($F$2:F1404))</f>
        <v/>
      </c>
      <c r="T1404" s="1" t="str">
        <f t="shared" si="930"/>
        <v/>
      </c>
      <c r="U1404" s="1" t="str">
        <f t="shared" si="931"/>
        <v/>
      </c>
      <c r="V1404" s="17">
        <f t="shared" si="932"/>
        <v>0</v>
      </c>
      <c r="W1404" s="17">
        <f t="shared" si="933"/>
        <v>0</v>
      </c>
      <c r="X1404" s="17">
        <f t="shared" si="934"/>
        <v>0</v>
      </c>
      <c r="Y1404" s="22">
        <f t="shared" si="967"/>
        <v>0</v>
      </c>
      <c r="Z1404" s="22">
        <f t="shared" si="967"/>
        <v>0</v>
      </c>
      <c r="AA1404" s="22">
        <f t="shared" si="967"/>
        <v>0</v>
      </c>
      <c r="AB1404" s="23" t="str">
        <f t="shared" si="954"/>
        <v/>
      </c>
      <c r="AC1404" s="23" t="str">
        <f t="shared" si="955"/>
        <v/>
      </c>
      <c r="AD1404" s="23" t="str">
        <f t="shared" si="956"/>
        <v/>
      </c>
      <c r="AE1404" s="23" t="str">
        <f t="shared" si="957"/>
        <v/>
      </c>
      <c r="AF1404" s="23" t="str">
        <f t="shared" si="958"/>
        <v/>
      </c>
      <c r="AG1404" s="23" t="str">
        <f t="shared" si="963"/>
        <v/>
      </c>
      <c r="AH1404" s="25" t="str">
        <f t="shared" si="935"/>
        <v/>
      </c>
      <c r="AI1404" s="25" t="str">
        <f t="shared" si="936"/>
        <v/>
      </c>
      <c r="AJ1404" s="1" t="str">
        <f t="shared" si="944"/>
        <v/>
      </c>
      <c r="AK1404" s="10" t="e">
        <f t="shared" si="945"/>
        <v>#DIV/0!</v>
      </c>
      <c r="AL1404" s="10" t="e">
        <f t="shared" si="950"/>
        <v>#DIV/0!</v>
      </c>
      <c r="AM1404">
        <f t="shared" si="946"/>
        <v>0</v>
      </c>
      <c r="AN1404">
        <f t="shared" si="937"/>
        <v>0</v>
      </c>
      <c r="AO1404">
        <f t="shared" si="938"/>
        <v>0</v>
      </c>
      <c r="AP1404">
        <f t="shared" ca="1" si="968"/>
        <v>2.2974748975328725E-10</v>
      </c>
      <c r="AQ1404">
        <f t="shared" ca="1" si="968"/>
        <v>4.20493092185532E-9</v>
      </c>
      <c r="AR1404">
        <f t="shared" ca="1" si="951"/>
        <v>5.4637637103421656E-2</v>
      </c>
      <c r="AS1404">
        <f t="shared" ca="1" si="952"/>
        <v>5.1807023740860103</v>
      </c>
      <c r="AT1404">
        <f t="shared" si="939"/>
        <v>0</v>
      </c>
      <c r="AU1404">
        <f t="shared" ca="1" si="953"/>
        <v>8.5981077534535503E-10</v>
      </c>
      <c r="AV1404" t="e">
        <f t="shared" si="948"/>
        <v>#DIV/0!</v>
      </c>
      <c r="AW1404" t="e">
        <f t="shared" si="962"/>
        <v>#DIV/0!</v>
      </c>
      <c r="AX1404" t="e">
        <f t="shared" si="961"/>
        <v>#DIV/0!</v>
      </c>
      <c r="AY1404" t="e">
        <f t="shared" si="966"/>
        <v>#DIV/0!</v>
      </c>
      <c r="AZ1404" t="e">
        <f t="shared" si="965"/>
        <v>#DIV/0!</v>
      </c>
    </row>
    <row r="1405" spans="7:52" x14ac:dyDescent="0.3">
      <c r="G1405" s="1" t="str">
        <f t="shared" si="947"/>
        <v/>
      </c>
      <c r="H1405" s="2" t="str">
        <f t="shared" si="960"/>
        <v/>
      </c>
      <c r="I1405" s="6" t="str" cm="1">
        <f t="array" ref="I1405">_xlfn.IFS(AND(G1404&lt;H1404,G1405&gt;H1405),"BUY", AND(G1404&gt;H1404,G1405&lt;H1405),"SELL",TRUE,"")</f>
        <v/>
      </c>
      <c r="J1405" s="1">
        <f t="shared" ca="1" si="926"/>
        <v>0</v>
      </c>
      <c r="K1405" s="3" t="str">
        <f t="shared" ca="1" si="940"/>
        <v/>
      </c>
      <c r="L1405" s="3" t="str">
        <f t="shared" si="941"/>
        <v/>
      </c>
      <c r="M1405" s="3" t="str">
        <f t="shared" si="942"/>
        <v/>
      </c>
      <c r="N1405" s="4">
        <f t="shared" si="927"/>
        <v>-1</v>
      </c>
      <c r="O1405" s="2" t="str">
        <f t="shared" si="943"/>
        <v/>
      </c>
      <c r="P1405" s="1" t="str">
        <f t="shared" si="928"/>
        <v/>
      </c>
      <c r="Q1405" s="1" t="str">
        <f t="shared" si="929"/>
        <v/>
      </c>
      <c r="R1405" s="1" t="str">
        <f>IF(ISBLANK(A1405),"",SUM($Q$2:Q1405))</f>
        <v/>
      </c>
      <c r="S1405" s="1" t="str">
        <f>IF(ISBLANK(A1405),"",SUM($F$2:F1405))</f>
        <v/>
      </c>
      <c r="T1405" s="1" t="str">
        <f t="shared" si="930"/>
        <v/>
      </c>
      <c r="U1405" s="1" t="str">
        <f t="shared" si="931"/>
        <v/>
      </c>
      <c r="V1405" s="17">
        <f t="shared" si="932"/>
        <v>0</v>
      </c>
      <c r="W1405" s="17">
        <f t="shared" si="933"/>
        <v>0</v>
      </c>
      <c r="X1405" s="17">
        <f t="shared" si="934"/>
        <v>0</v>
      </c>
      <c r="Y1405" s="22">
        <f t="shared" si="967"/>
        <v>0</v>
      </c>
      <c r="Z1405" s="22">
        <f t="shared" si="967"/>
        <v>0</v>
      </c>
      <c r="AA1405" s="22">
        <f t="shared" si="967"/>
        <v>0</v>
      </c>
      <c r="AB1405" s="23" t="str">
        <f t="shared" si="954"/>
        <v/>
      </c>
      <c r="AC1405" s="23" t="str">
        <f t="shared" si="955"/>
        <v/>
      </c>
      <c r="AD1405" s="23" t="str">
        <f t="shared" si="956"/>
        <v/>
      </c>
      <c r="AE1405" s="23" t="str">
        <f t="shared" si="957"/>
        <v/>
      </c>
      <c r="AF1405" s="23" t="str">
        <f t="shared" si="958"/>
        <v/>
      </c>
      <c r="AG1405" s="23" t="str">
        <f t="shared" si="963"/>
        <v/>
      </c>
      <c r="AH1405" s="25" t="str">
        <f t="shared" si="935"/>
        <v/>
      </c>
      <c r="AI1405" s="25" t="str">
        <f t="shared" si="936"/>
        <v/>
      </c>
      <c r="AJ1405" s="1" t="str">
        <f t="shared" si="944"/>
        <v/>
      </c>
      <c r="AK1405" s="10" t="e">
        <f t="shared" si="945"/>
        <v>#DIV/0!</v>
      </c>
      <c r="AL1405" s="10" t="e">
        <f t="shared" si="950"/>
        <v>#DIV/0!</v>
      </c>
      <c r="AM1405">
        <f t="shared" si="946"/>
        <v>0</v>
      </c>
      <c r="AN1405">
        <f t="shared" si="937"/>
        <v>0</v>
      </c>
      <c r="AO1405">
        <f t="shared" si="938"/>
        <v>0</v>
      </c>
      <c r="AP1405">
        <f t="shared" ca="1" si="968"/>
        <v>2.1333695477090961E-10</v>
      </c>
      <c r="AQ1405">
        <f t="shared" ca="1" si="968"/>
        <v>3.9045787131513691E-9</v>
      </c>
      <c r="AR1405">
        <f t="shared" ca="1" si="951"/>
        <v>5.4637637103421649E-2</v>
      </c>
      <c r="AS1405">
        <f t="shared" ca="1" si="952"/>
        <v>5.1807023740860103</v>
      </c>
      <c r="AT1405">
        <f t="shared" si="939"/>
        <v>0</v>
      </c>
      <c r="AU1405">
        <f t="shared" ca="1" si="953"/>
        <v>7.9839571996354389E-10</v>
      </c>
      <c r="AV1405" t="e">
        <f t="shared" si="948"/>
        <v>#DIV/0!</v>
      </c>
      <c r="AW1405" t="e">
        <f t="shared" si="962"/>
        <v>#DIV/0!</v>
      </c>
      <c r="AX1405" t="e">
        <f t="shared" si="961"/>
        <v>#DIV/0!</v>
      </c>
      <c r="AY1405" t="e">
        <f t="shared" si="966"/>
        <v>#DIV/0!</v>
      </c>
      <c r="AZ1405" t="e">
        <f t="shared" si="965"/>
        <v>#DIV/0!</v>
      </c>
    </row>
    <row r="1406" spans="7:52" x14ac:dyDescent="0.3">
      <c r="G1406" s="1" t="str">
        <f t="shared" si="947"/>
        <v/>
      </c>
      <c r="H1406" s="2" t="str">
        <f t="shared" si="960"/>
        <v/>
      </c>
      <c r="I1406" s="6" t="str" cm="1">
        <f t="array" ref="I1406">_xlfn.IFS(AND(G1405&lt;H1405,G1406&gt;H1406),"BUY", AND(G1405&gt;H1405,G1406&lt;H1406),"SELL",TRUE,"")</f>
        <v/>
      </c>
      <c r="J1406" s="1">
        <f t="shared" ca="1" si="926"/>
        <v>0</v>
      </c>
      <c r="K1406" s="3" t="str">
        <f t="shared" ca="1" si="940"/>
        <v/>
      </c>
      <c r="L1406" s="3" t="str">
        <f t="shared" si="941"/>
        <v/>
      </c>
      <c r="M1406" s="3" t="str">
        <f t="shared" si="942"/>
        <v/>
      </c>
      <c r="N1406" s="4">
        <f t="shared" si="927"/>
        <v>-1</v>
      </c>
      <c r="O1406" s="2" t="str">
        <f t="shared" si="943"/>
        <v/>
      </c>
      <c r="P1406" s="1" t="str">
        <f t="shared" si="928"/>
        <v/>
      </c>
      <c r="Q1406" s="1" t="str">
        <f t="shared" si="929"/>
        <v/>
      </c>
      <c r="R1406" s="1" t="str">
        <f>IF(ISBLANK(A1406),"",SUM($Q$2:Q1406))</f>
        <v/>
      </c>
      <c r="S1406" s="1" t="str">
        <f>IF(ISBLANK(A1406),"",SUM($F$2:F1406))</f>
        <v/>
      </c>
      <c r="T1406" s="1" t="str">
        <f t="shared" si="930"/>
        <v/>
      </c>
      <c r="U1406" s="1" t="str">
        <f t="shared" si="931"/>
        <v/>
      </c>
      <c r="V1406" s="17">
        <f t="shared" si="932"/>
        <v>0</v>
      </c>
      <c r="W1406" s="17">
        <f t="shared" si="933"/>
        <v>0</v>
      </c>
      <c r="X1406" s="17">
        <f t="shared" si="934"/>
        <v>0</v>
      </c>
      <c r="Y1406" s="22">
        <f t="shared" si="967"/>
        <v>0</v>
      </c>
      <c r="Z1406" s="22">
        <f t="shared" si="967"/>
        <v>0</v>
      </c>
      <c r="AA1406" s="22">
        <f t="shared" si="967"/>
        <v>0</v>
      </c>
      <c r="AB1406" s="23" t="str">
        <f t="shared" si="954"/>
        <v/>
      </c>
      <c r="AC1406" s="23" t="str">
        <f t="shared" si="955"/>
        <v/>
      </c>
      <c r="AD1406" s="23" t="str">
        <f t="shared" si="956"/>
        <v/>
      </c>
      <c r="AE1406" s="23" t="str">
        <f t="shared" si="957"/>
        <v/>
      </c>
      <c r="AF1406" s="23" t="str">
        <f t="shared" si="958"/>
        <v/>
      </c>
      <c r="AG1406" s="23" t="str">
        <f t="shared" si="963"/>
        <v/>
      </c>
      <c r="AH1406" s="25" t="str">
        <f t="shared" si="935"/>
        <v/>
      </c>
      <c r="AI1406" s="25" t="str">
        <f t="shared" si="936"/>
        <v/>
      </c>
      <c r="AJ1406" s="1" t="str">
        <f t="shared" si="944"/>
        <v/>
      </c>
      <c r="AK1406" s="10" t="e">
        <f t="shared" si="945"/>
        <v>#DIV/0!</v>
      </c>
      <c r="AL1406" s="10" t="e">
        <f t="shared" si="950"/>
        <v>#DIV/0!</v>
      </c>
      <c r="AM1406">
        <f t="shared" si="946"/>
        <v>0</v>
      </c>
      <c r="AN1406">
        <f t="shared" si="937"/>
        <v>0</v>
      </c>
      <c r="AO1406">
        <f t="shared" si="938"/>
        <v>0</v>
      </c>
      <c r="AP1406">
        <f t="shared" ca="1" si="968"/>
        <v>1.9809860085870176E-10</v>
      </c>
      <c r="AQ1406">
        <f t="shared" ca="1" si="968"/>
        <v>3.6256802336405574E-9</v>
      </c>
      <c r="AR1406">
        <f t="shared" ca="1" si="951"/>
        <v>5.4637637103421642E-2</v>
      </c>
      <c r="AS1406">
        <f t="shared" ca="1" si="952"/>
        <v>5.1807023740860103</v>
      </c>
      <c r="AT1406">
        <f t="shared" si="939"/>
        <v>0</v>
      </c>
      <c r="AU1406">
        <f t="shared" ca="1" si="953"/>
        <v>7.4136745425186221E-10</v>
      </c>
      <c r="AV1406" t="e">
        <f t="shared" si="948"/>
        <v>#DIV/0!</v>
      </c>
      <c r="AW1406" t="e">
        <f t="shared" si="962"/>
        <v>#DIV/0!</v>
      </c>
      <c r="AX1406" t="e">
        <f t="shared" si="961"/>
        <v>#DIV/0!</v>
      </c>
      <c r="AY1406" t="e">
        <f t="shared" si="966"/>
        <v>#DIV/0!</v>
      </c>
      <c r="AZ1406" t="e">
        <f t="shared" si="965"/>
        <v>#DIV/0!</v>
      </c>
    </row>
    <row r="1407" spans="7:52" x14ac:dyDescent="0.3">
      <c r="G1407" s="1" t="str">
        <f t="shared" si="947"/>
        <v/>
      </c>
      <c r="H1407" s="2" t="str">
        <f t="shared" si="960"/>
        <v/>
      </c>
      <c r="I1407" s="6" t="str" cm="1">
        <f t="array" ref="I1407">_xlfn.IFS(AND(G1406&lt;H1406,G1407&gt;H1407),"BUY", AND(G1406&gt;H1406,G1407&lt;H1407),"SELL",TRUE,"")</f>
        <v/>
      </c>
      <c r="J1407" s="1">
        <f t="shared" ca="1" si="926"/>
        <v>0</v>
      </c>
      <c r="K1407" s="3" t="str">
        <f t="shared" ca="1" si="940"/>
        <v/>
      </c>
      <c r="L1407" s="3" t="str">
        <f t="shared" si="941"/>
        <v/>
      </c>
      <c r="M1407" s="3" t="str">
        <f t="shared" si="942"/>
        <v/>
      </c>
      <c r="N1407" s="4">
        <f t="shared" si="927"/>
        <v>-1</v>
      </c>
      <c r="O1407" s="2" t="str">
        <f t="shared" si="943"/>
        <v/>
      </c>
      <c r="P1407" s="1" t="str">
        <f t="shared" si="928"/>
        <v/>
      </c>
      <c r="Q1407" s="1" t="str">
        <f t="shared" si="929"/>
        <v/>
      </c>
      <c r="R1407" s="1" t="str">
        <f>IF(ISBLANK(A1407),"",SUM($Q$2:Q1407))</f>
        <v/>
      </c>
      <c r="S1407" s="1" t="str">
        <f>IF(ISBLANK(A1407),"",SUM($F$2:F1407))</f>
        <v/>
      </c>
      <c r="T1407" s="1" t="str">
        <f t="shared" si="930"/>
        <v/>
      </c>
      <c r="U1407" s="1" t="str">
        <f t="shared" si="931"/>
        <v/>
      </c>
      <c r="V1407" s="17">
        <f t="shared" si="932"/>
        <v>0</v>
      </c>
      <c r="W1407" s="17">
        <f t="shared" si="933"/>
        <v>0</v>
      </c>
      <c r="X1407" s="17">
        <f t="shared" si="934"/>
        <v>0</v>
      </c>
      <c r="Y1407" s="22">
        <f t="shared" ref="Y1407:AA1422" si="969">SUM(V1394:V1407)</f>
        <v>0</v>
      </c>
      <c r="Z1407" s="22">
        <f t="shared" si="969"/>
        <v>0</v>
      </c>
      <c r="AA1407" s="22">
        <f t="shared" si="969"/>
        <v>0</v>
      </c>
      <c r="AB1407" s="23" t="str">
        <f t="shared" si="954"/>
        <v/>
      </c>
      <c r="AC1407" s="23" t="str">
        <f t="shared" si="955"/>
        <v/>
      </c>
      <c r="AD1407" s="23" t="str">
        <f t="shared" si="956"/>
        <v/>
      </c>
      <c r="AE1407" s="23" t="str">
        <f t="shared" si="957"/>
        <v/>
      </c>
      <c r="AF1407" s="23" t="str">
        <f t="shared" si="958"/>
        <v/>
      </c>
      <c r="AG1407" s="23" t="str">
        <f t="shared" si="963"/>
        <v/>
      </c>
      <c r="AH1407" s="25" t="str">
        <f t="shared" si="935"/>
        <v/>
      </c>
      <c r="AI1407" s="25" t="str">
        <f t="shared" si="936"/>
        <v/>
      </c>
      <c r="AJ1407" s="1" t="str">
        <f t="shared" si="944"/>
        <v/>
      </c>
      <c r="AK1407" s="10" t="e">
        <f t="shared" si="945"/>
        <v>#DIV/0!</v>
      </c>
      <c r="AL1407" s="10" t="e">
        <f t="shared" si="950"/>
        <v>#DIV/0!</v>
      </c>
      <c r="AM1407">
        <f t="shared" si="946"/>
        <v>0</v>
      </c>
      <c r="AN1407">
        <f t="shared" si="937"/>
        <v>0</v>
      </c>
      <c r="AO1407">
        <f t="shared" si="938"/>
        <v>0</v>
      </c>
      <c r="AP1407">
        <f t="shared" ca="1" si="968"/>
        <v>1.8394870079736592E-10</v>
      </c>
      <c r="AQ1407">
        <f t="shared" ca="1" si="968"/>
        <v>3.3667030740948031E-9</v>
      </c>
      <c r="AR1407">
        <f t="shared" ca="1" si="951"/>
        <v>5.4637637103421642E-2</v>
      </c>
      <c r="AS1407">
        <f t="shared" ca="1" si="952"/>
        <v>5.1807023740860103</v>
      </c>
      <c r="AT1407">
        <f t="shared" si="939"/>
        <v>0</v>
      </c>
      <c r="AU1407">
        <f t="shared" ca="1" si="953"/>
        <v>6.8841263609101499E-10</v>
      </c>
      <c r="AV1407" t="e">
        <f t="shared" si="948"/>
        <v>#DIV/0!</v>
      </c>
      <c r="AW1407" t="e">
        <f t="shared" si="962"/>
        <v>#DIV/0!</v>
      </c>
      <c r="AX1407" t="e">
        <f t="shared" si="961"/>
        <v>#DIV/0!</v>
      </c>
      <c r="AY1407" t="e">
        <f t="shared" si="966"/>
        <v>#DIV/0!</v>
      </c>
      <c r="AZ1407" t="e">
        <f t="shared" si="965"/>
        <v>#DIV/0!</v>
      </c>
    </row>
    <row r="1408" spans="7:52" x14ac:dyDescent="0.3">
      <c r="G1408" s="1" t="str">
        <f t="shared" si="947"/>
        <v/>
      </c>
      <c r="H1408" s="2" t="str">
        <f t="shared" si="960"/>
        <v/>
      </c>
      <c r="I1408" s="6" t="str" cm="1">
        <f t="array" ref="I1408">_xlfn.IFS(AND(G1407&lt;H1407,G1408&gt;H1408),"BUY", AND(G1407&gt;H1407,G1408&lt;H1408),"SELL",TRUE,"")</f>
        <v/>
      </c>
      <c r="J1408" s="1">
        <f t="shared" ca="1" si="926"/>
        <v>0</v>
      </c>
      <c r="K1408" s="3" t="str">
        <f t="shared" ca="1" si="940"/>
        <v/>
      </c>
      <c r="L1408" s="3" t="str">
        <f t="shared" si="941"/>
        <v/>
      </c>
      <c r="M1408" s="3" t="str">
        <f t="shared" si="942"/>
        <v/>
      </c>
      <c r="N1408" s="4">
        <f t="shared" si="927"/>
        <v>-1</v>
      </c>
      <c r="O1408" s="2" t="str">
        <f t="shared" si="943"/>
        <v/>
      </c>
      <c r="P1408" s="1" t="str">
        <f t="shared" si="928"/>
        <v/>
      </c>
      <c r="Q1408" s="1" t="str">
        <f t="shared" si="929"/>
        <v/>
      </c>
      <c r="R1408" s="1" t="str">
        <f>IF(ISBLANK(A1408),"",SUM($Q$2:Q1408))</f>
        <v/>
      </c>
      <c r="S1408" s="1" t="str">
        <f>IF(ISBLANK(A1408),"",SUM($F$2:F1408))</f>
        <v/>
      </c>
      <c r="T1408" s="1" t="str">
        <f t="shared" si="930"/>
        <v/>
      </c>
      <c r="U1408" s="1" t="str">
        <f t="shared" si="931"/>
        <v/>
      </c>
      <c r="V1408" s="17">
        <f t="shared" si="932"/>
        <v>0</v>
      </c>
      <c r="W1408" s="17">
        <f t="shared" si="933"/>
        <v>0</v>
      </c>
      <c r="X1408" s="17">
        <f t="shared" si="934"/>
        <v>0</v>
      </c>
      <c r="Y1408" s="22">
        <f t="shared" si="969"/>
        <v>0</v>
      </c>
      <c r="Z1408" s="22">
        <f t="shared" si="969"/>
        <v>0</v>
      </c>
      <c r="AA1408" s="22">
        <f t="shared" si="969"/>
        <v>0</v>
      </c>
      <c r="AB1408" s="23" t="str">
        <f t="shared" si="954"/>
        <v/>
      </c>
      <c r="AC1408" s="23" t="str">
        <f t="shared" si="955"/>
        <v/>
      </c>
      <c r="AD1408" s="23" t="str">
        <f t="shared" si="956"/>
        <v/>
      </c>
      <c r="AE1408" s="23" t="str">
        <f t="shared" si="957"/>
        <v/>
      </c>
      <c r="AF1408" s="23" t="str">
        <f t="shared" si="958"/>
        <v/>
      </c>
      <c r="AG1408" s="23" t="str">
        <f t="shared" si="963"/>
        <v/>
      </c>
      <c r="AH1408" s="25" t="str">
        <f t="shared" si="935"/>
        <v/>
      </c>
      <c r="AI1408" s="25" t="str">
        <f t="shared" si="936"/>
        <v/>
      </c>
      <c r="AJ1408" s="1" t="str">
        <f t="shared" si="944"/>
        <v/>
      </c>
      <c r="AK1408" s="10" t="e">
        <f t="shared" si="945"/>
        <v>#DIV/0!</v>
      </c>
      <c r="AL1408" s="10" t="e">
        <f t="shared" si="950"/>
        <v>#DIV/0!</v>
      </c>
      <c r="AM1408">
        <f t="shared" si="946"/>
        <v>0</v>
      </c>
      <c r="AN1408">
        <f t="shared" si="937"/>
        <v>0</v>
      </c>
      <c r="AO1408">
        <f t="shared" si="938"/>
        <v>0</v>
      </c>
      <c r="AP1408">
        <f t="shared" ca="1" si="968"/>
        <v>1.7080950788326835E-10</v>
      </c>
      <c r="AQ1408">
        <f t="shared" ca="1" si="968"/>
        <v>3.1262242830880315E-9</v>
      </c>
      <c r="AR1408">
        <f t="shared" ca="1" si="951"/>
        <v>5.4637637103421642E-2</v>
      </c>
      <c r="AS1408">
        <f t="shared" ca="1" si="952"/>
        <v>5.1807023740860103</v>
      </c>
      <c r="AT1408">
        <f t="shared" si="939"/>
        <v>0</v>
      </c>
      <c r="AU1408">
        <f t="shared" ca="1" si="953"/>
        <v>6.3924030494165675E-10</v>
      </c>
      <c r="AV1408" t="e">
        <f t="shared" si="948"/>
        <v>#DIV/0!</v>
      </c>
      <c r="AW1408" t="e">
        <f t="shared" si="962"/>
        <v>#DIV/0!</v>
      </c>
      <c r="AX1408" t="e">
        <f t="shared" si="961"/>
        <v>#DIV/0!</v>
      </c>
      <c r="AY1408" t="e">
        <f t="shared" si="966"/>
        <v>#DIV/0!</v>
      </c>
      <c r="AZ1408" t="e">
        <f t="shared" si="965"/>
        <v>#DIV/0!</v>
      </c>
    </row>
    <row r="1409" spans="7:52" x14ac:dyDescent="0.3">
      <c r="G1409" s="1" t="str">
        <f t="shared" si="947"/>
        <v/>
      </c>
      <c r="H1409" s="2" t="str">
        <f t="shared" si="960"/>
        <v/>
      </c>
      <c r="I1409" s="6" t="str" cm="1">
        <f t="array" ref="I1409">_xlfn.IFS(AND(G1408&lt;H1408,G1409&gt;H1409),"BUY", AND(G1408&gt;H1408,G1409&lt;H1409),"SELL",TRUE,"")</f>
        <v/>
      </c>
      <c r="J1409" s="1">
        <f t="shared" ca="1" si="926"/>
        <v>0</v>
      </c>
      <c r="K1409" s="3" t="str">
        <f t="shared" ca="1" si="940"/>
        <v/>
      </c>
      <c r="L1409" s="3" t="str">
        <f t="shared" si="941"/>
        <v/>
      </c>
      <c r="M1409" s="3" t="str">
        <f t="shared" si="942"/>
        <v/>
      </c>
      <c r="N1409" s="4">
        <f t="shared" si="927"/>
        <v>-1</v>
      </c>
      <c r="O1409" s="2" t="str">
        <f t="shared" si="943"/>
        <v/>
      </c>
      <c r="P1409" s="1" t="str">
        <f t="shared" si="928"/>
        <v/>
      </c>
      <c r="Q1409" s="1" t="str">
        <f t="shared" si="929"/>
        <v/>
      </c>
      <c r="R1409" s="1" t="str">
        <f>IF(ISBLANK(A1409),"",SUM($Q$2:Q1409))</f>
        <v/>
      </c>
      <c r="S1409" s="1" t="str">
        <f>IF(ISBLANK(A1409),"",SUM($F$2:F1409))</f>
        <v/>
      </c>
      <c r="T1409" s="1" t="str">
        <f t="shared" si="930"/>
        <v/>
      </c>
      <c r="U1409" s="1" t="str">
        <f t="shared" si="931"/>
        <v/>
      </c>
      <c r="V1409" s="17">
        <f t="shared" si="932"/>
        <v>0</v>
      </c>
      <c r="W1409" s="17">
        <f t="shared" si="933"/>
        <v>0</v>
      </c>
      <c r="X1409" s="17">
        <f t="shared" si="934"/>
        <v>0</v>
      </c>
      <c r="Y1409" s="22">
        <f t="shared" si="969"/>
        <v>0</v>
      </c>
      <c r="Z1409" s="22">
        <f t="shared" si="969"/>
        <v>0</v>
      </c>
      <c r="AA1409" s="22">
        <f t="shared" si="969"/>
        <v>0</v>
      </c>
      <c r="AB1409" s="23" t="str">
        <f t="shared" si="954"/>
        <v/>
      </c>
      <c r="AC1409" s="23" t="str">
        <f t="shared" si="955"/>
        <v/>
      </c>
      <c r="AD1409" s="23" t="str">
        <f t="shared" si="956"/>
        <v/>
      </c>
      <c r="AE1409" s="23" t="str">
        <f t="shared" si="957"/>
        <v/>
      </c>
      <c r="AF1409" s="23" t="str">
        <f t="shared" si="958"/>
        <v/>
      </c>
      <c r="AG1409" s="23" t="str">
        <f t="shared" si="963"/>
        <v/>
      </c>
      <c r="AH1409" s="25" t="str">
        <f t="shared" si="935"/>
        <v/>
      </c>
      <c r="AI1409" s="25" t="str">
        <f t="shared" si="936"/>
        <v/>
      </c>
      <c r="AJ1409" s="1" t="str">
        <f t="shared" si="944"/>
        <v/>
      </c>
      <c r="AK1409" s="10" t="e">
        <f t="shared" si="945"/>
        <v>#DIV/0!</v>
      </c>
      <c r="AL1409" s="10" t="e">
        <f t="shared" si="950"/>
        <v>#DIV/0!</v>
      </c>
      <c r="AM1409">
        <f t="shared" si="946"/>
        <v>0</v>
      </c>
      <c r="AN1409">
        <f t="shared" si="937"/>
        <v>0</v>
      </c>
      <c r="AO1409">
        <f t="shared" si="938"/>
        <v>0</v>
      </c>
      <c r="AP1409">
        <f t="shared" ca="1" si="968"/>
        <v>1.5860882874874919E-10</v>
      </c>
      <c r="AQ1409">
        <f t="shared" ca="1" si="968"/>
        <v>2.9029225485817436E-9</v>
      </c>
      <c r="AR1409">
        <f t="shared" ca="1" si="951"/>
        <v>5.4637637103421642E-2</v>
      </c>
      <c r="AS1409">
        <f t="shared" ca="1" si="952"/>
        <v>5.1807023740860103</v>
      </c>
      <c r="AT1409">
        <f t="shared" si="939"/>
        <v>0</v>
      </c>
      <c r="AU1409">
        <f t="shared" ca="1" si="953"/>
        <v>5.9358028316010977E-10</v>
      </c>
      <c r="AV1409" t="e">
        <f t="shared" si="948"/>
        <v>#DIV/0!</v>
      </c>
      <c r="AW1409" t="e">
        <f t="shared" si="962"/>
        <v>#DIV/0!</v>
      </c>
      <c r="AX1409" t="e">
        <f t="shared" si="961"/>
        <v>#DIV/0!</v>
      </c>
      <c r="AY1409" t="e">
        <f t="shared" si="966"/>
        <v>#DIV/0!</v>
      </c>
      <c r="AZ1409" t="e">
        <f t="shared" si="965"/>
        <v>#DIV/0!</v>
      </c>
    </row>
    <row r="1410" spans="7:52" x14ac:dyDescent="0.3">
      <c r="G1410" s="1" t="str">
        <f t="shared" si="947"/>
        <v/>
      </c>
      <c r="H1410" s="2" t="str">
        <f t="shared" si="960"/>
        <v/>
      </c>
      <c r="I1410" s="6" t="str" cm="1">
        <f t="array" ref="I1410">_xlfn.IFS(AND(G1409&lt;H1409,G1410&gt;H1410),"BUY", AND(G1409&gt;H1409,G1410&lt;H1410),"SELL",TRUE,"")</f>
        <v/>
      </c>
      <c r="J1410" s="1">
        <f t="shared" ca="1" si="926"/>
        <v>0</v>
      </c>
      <c r="K1410" s="3" t="str">
        <f t="shared" ca="1" si="940"/>
        <v/>
      </c>
      <c r="L1410" s="3" t="str">
        <f t="shared" si="941"/>
        <v/>
      </c>
      <c r="M1410" s="3" t="str">
        <f t="shared" si="942"/>
        <v/>
      </c>
      <c r="N1410" s="4">
        <f t="shared" si="927"/>
        <v>-1</v>
      </c>
      <c r="O1410" s="2" t="str">
        <f t="shared" si="943"/>
        <v/>
      </c>
      <c r="P1410" s="1" t="str">
        <f t="shared" si="928"/>
        <v/>
      </c>
      <c r="Q1410" s="1" t="str">
        <f t="shared" si="929"/>
        <v/>
      </c>
      <c r="R1410" s="1" t="str">
        <f>IF(ISBLANK(A1410),"",SUM($Q$2:Q1410))</f>
        <v/>
      </c>
      <c r="S1410" s="1" t="str">
        <f>IF(ISBLANK(A1410),"",SUM($F$2:F1410))</f>
        <v/>
      </c>
      <c r="T1410" s="1" t="str">
        <f t="shared" si="930"/>
        <v/>
      </c>
      <c r="U1410" s="1" t="str">
        <f t="shared" si="931"/>
        <v/>
      </c>
      <c r="V1410" s="17">
        <f t="shared" si="932"/>
        <v>0</v>
      </c>
      <c r="W1410" s="17">
        <f t="shared" si="933"/>
        <v>0</v>
      </c>
      <c r="X1410" s="17">
        <f t="shared" si="934"/>
        <v>0</v>
      </c>
      <c r="Y1410" s="22">
        <f t="shared" si="969"/>
        <v>0</v>
      </c>
      <c r="Z1410" s="22">
        <f t="shared" si="969"/>
        <v>0</v>
      </c>
      <c r="AA1410" s="22">
        <f t="shared" si="969"/>
        <v>0</v>
      </c>
      <c r="AB1410" s="23" t="str">
        <f t="shared" si="954"/>
        <v/>
      </c>
      <c r="AC1410" s="23" t="str">
        <f t="shared" si="955"/>
        <v/>
      </c>
      <c r="AD1410" s="23" t="str">
        <f t="shared" si="956"/>
        <v/>
      </c>
      <c r="AE1410" s="23" t="str">
        <f t="shared" si="957"/>
        <v/>
      </c>
      <c r="AF1410" s="23" t="str">
        <f t="shared" si="958"/>
        <v/>
      </c>
      <c r="AG1410" s="23" t="str">
        <f t="shared" si="963"/>
        <v/>
      </c>
      <c r="AH1410" s="25" t="str">
        <f t="shared" si="935"/>
        <v/>
      </c>
      <c r="AI1410" s="25" t="str">
        <f t="shared" si="936"/>
        <v/>
      </c>
      <c r="AJ1410" s="1" t="str">
        <f t="shared" si="944"/>
        <v/>
      </c>
      <c r="AK1410" s="10" t="e">
        <f t="shared" si="945"/>
        <v>#DIV/0!</v>
      </c>
      <c r="AL1410" s="10" t="e">
        <f t="shared" si="950"/>
        <v>#DIV/0!</v>
      </c>
      <c r="AM1410">
        <f t="shared" si="946"/>
        <v>0</v>
      </c>
      <c r="AN1410">
        <f t="shared" si="937"/>
        <v>0</v>
      </c>
      <c r="AO1410">
        <f t="shared" si="938"/>
        <v>0</v>
      </c>
      <c r="AP1410">
        <f t="shared" ca="1" si="968"/>
        <v>1.4727962669526711E-10</v>
      </c>
      <c r="AQ1410">
        <f t="shared" ca="1" si="968"/>
        <v>2.6955709379687617E-9</v>
      </c>
      <c r="AR1410">
        <f t="shared" ca="1" si="951"/>
        <v>5.4637637103421649E-2</v>
      </c>
      <c r="AS1410">
        <f t="shared" ca="1" si="952"/>
        <v>5.1807023740860103</v>
      </c>
      <c r="AT1410">
        <f t="shared" si="939"/>
        <v>0</v>
      </c>
      <c r="AU1410">
        <f t="shared" ca="1" si="953"/>
        <v>5.5118169150581627E-10</v>
      </c>
      <c r="AV1410" t="e">
        <f t="shared" si="948"/>
        <v>#DIV/0!</v>
      </c>
      <c r="AW1410" t="e">
        <f t="shared" si="962"/>
        <v>#DIV/0!</v>
      </c>
      <c r="AX1410" t="e">
        <f t="shared" si="961"/>
        <v>#DIV/0!</v>
      </c>
      <c r="AY1410" t="e">
        <f t="shared" si="966"/>
        <v>#DIV/0!</v>
      </c>
      <c r="AZ1410" t="e">
        <f t="shared" si="965"/>
        <v>#DIV/0!</v>
      </c>
    </row>
    <row r="1411" spans="7:52" x14ac:dyDescent="0.3">
      <c r="G1411" s="1" t="str">
        <f t="shared" si="947"/>
        <v/>
      </c>
      <c r="H1411" s="2" t="str">
        <f t="shared" si="960"/>
        <v/>
      </c>
      <c r="I1411" s="6" t="str" cm="1">
        <f t="array" ref="I1411">_xlfn.IFS(AND(G1410&lt;H1410,G1411&gt;H1411),"BUY", AND(G1410&gt;H1410,G1411&lt;H1411),"SELL",TRUE,"")</f>
        <v/>
      </c>
      <c r="J1411" s="1">
        <f t="shared" ref="J1411:J1474" ca="1" si="970">IF(I1410&lt;&gt;"",B1411,J1410)</f>
        <v>0</v>
      </c>
      <c r="K1411" s="3" t="str">
        <f t="shared" ca="1" si="940"/>
        <v/>
      </c>
      <c r="L1411" s="3" t="str">
        <f t="shared" si="941"/>
        <v/>
      </c>
      <c r="M1411" s="3" t="str">
        <f t="shared" si="942"/>
        <v/>
      </c>
      <c r="N1411" s="4">
        <f t="shared" ref="N1411:N1474" si="971">IF(G1410&gt;H1410, 1, -1)</f>
        <v>-1</v>
      </c>
      <c r="O1411" s="2" t="str">
        <f t="shared" si="943"/>
        <v/>
      </c>
      <c r="P1411" s="1" t="str">
        <f t="shared" ref="P1411:P1474" si="972">IF(ISBLANK(A1411),"",(C1411+D1411+E1411)/3)</f>
        <v/>
      </c>
      <c r="Q1411" s="1" t="str">
        <f t="shared" ref="Q1411:Q1474" si="973">IF(ISBLANK(A1411),"",F1411*P1411)</f>
        <v/>
      </c>
      <c r="R1411" s="1" t="str">
        <f>IF(ISBLANK(A1411),"",SUM($Q$2:Q1411))</f>
        <v/>
      </c>
      <c r="S1411" s="1" t="str">
        <f>IF(ISBLANK(A1411),"",SUM($F$2:F1411))</f>
        <v/>
      </c>
      <c r="T1411" s="1" t="str">
        <f t="shared" ref="T1411:T1474" si="974">IF(ISBLANK(A1411),"",R1411/S1411)</f>
        <v/>
      </c>
      <c r="U1411" s="1" t="str">
        <f t="shared" ref="U1411:U1474" si="975">IF(E1411="","",IF((E1411&gt;T1411),"Bullish","Bearish"))</f>
        <v/>
      </c>
      <c r="V1411" s="17">
        <f t="shared" ref="V1411:V1474" si="976">MAX(C1411-D1411,ABS(C1411-E1410),ABS(D1411-E1410))</f>
        <v>0</v>
      </c>
      <c r="W1411" s="17">
        <f t="shared" ref="W1411:W1474" si="977">IF(C1411-C1410&gt;D1410-D1411,MAX(C1411-C1410,0),0)</f>
        <v>0</v>
      </c>
      <c r="X1411" s="17">
        <f t="shared" ref="X1411:X1474" si="978">IF(D1410-D1411&gt;C1411-C1410,MAX(D1410-D1411,0),0)</f>
        <v>0</v>
      </c>
      <c r="Y1411" s="22">
        <f t="shared" si="969"/>
        <v>0</v>
      </c>
      <c r="Z1411" s="22">
        <f t="shared" si="969"/>
        <v>0</v>
      </c>
      <c r="AA1411" s="22">
        <f t="shared" si="969"/>
        <v>0</v>
      </c>
      <c r="AB1411" s="23" t="str">
        <f t="shared" si="954"/>
        <v/>
      </c>
      <c r="AC1411" s="23" t="str">
        <f t="shared" si="955"/>
        <v/>
      </c>
      <c r="AD1411" s="23" t="str">
        <f t="shared" si="956"/>
        <v/>
      </c>
      <c r="AE1411" s="23" t="str">
        <f t="shared" si="957"/>
        <v/>
      </c>
      <c r="AF1411" s="23" t="str">
        <f t="shared" si="958"/>
        <v/>
      </c>
      <c r="AG1411" s="23" t="str">
        <f t="shared" si="963"/>
        <v/>
      </c>
      <c r="AH1411" s="25" t="str">
        <f t="shared" ref="AH1411:AH1474" si="979">IF(AG1411="","",IF(AG1411&gt;=30,"Strong","Weak"))</f>
        <v/>
      </c>
      <c r="AI1411" s="25" t="str">
        <f t="shared" ref="AI1411:AI1474" si="980">IF(AG1411="","",IF(AB1411&gt;AC1411,"Bullish","Bearish"))</f>
        <v/>
      </c>
      <c r="AJ1411" s="1" t="str">
        <f t="shared" si="944"/>
        <v/>
      </c>
      <c r="AK1411" s="10" t="e">
        <f t="shared" si="945"/>
        <v>#DIV/0!</v>
      </c>
      <c r="AL1411" s="10" t="e">
        <f t="shared" si="950"/>
        <v>#DIV/0!</v>
      </c>
      <c r="AM1411">
        <f t="shared" si="946"/>
        <v>0</v>
      </c>
      <c r="AN1411">
        <f t="shared" ref="AN1411:AN1474" si="981">IF(AM1411&gt;0,AM1411,0)</f>
        <v>0</v>
      </c>
      <c r="AO1411">
        <f t="shared" ref="AO1411:AO1474" si="982">IF(AM1411&lt;0,ABS(AM1411),0)</f>
        <v>0</v>
      </c>
      <c r="AP1411">
        <f t="shared" ca="1" si="968"/>
        <v>1.3675965335989091E-10</v>
      </c>
      <c r="AQ1411">
        <f t="shared" ca="1" si="968"/>
        <v>2.5030301566852789E-9</v>
      </c>
      <c r="AR1411">
        <f t="shared" ca="1" si="951"/>
        <v>5.4637637103421649E-2</v>
      </c>
      <c r="AS1411">
        <f t="shared" ca="1" si="952"/>
        <v>5.1807023740860103</v>
      </c>
      <c r="AT1411">
        <f t="shared" ref="AT1411:AT1474" si="983">ABS(C1411-D1411)</f>
        <v>0</v>
      </c>
      <c r="AU1411">
        <f t="shared" ca="1" si="953"/>
        <v>5.1181157068397226E-10</v>
      </c>
      <c r="AV1411" t="e">
        <f t="shared" si="948"/>
        <v>#DIV/0!</v>
      </c>
      <c r="AW1411" t="e">
        <f t="shared" si="962"/>
        <v>#DIV/0!</v>
      </c>
      <c r="AX1411" t="e">
        <f t="shared" si="961"/>
        <v>#DIV/0!</v>
      </c>
      <c r="AY1411" t="e">
        <f t="shared" si="966"/>
        <v>#DIV/0!</v>
      </c>
      <c r="AZ1411" t="e">
        <f t="shared" si="965"/>
        <v>#DIV/0!</v>
      </c>
    </row>
    <row r="1412" spans="7:52" x14ac:dyDescent="0.3">
      <c r="G1412" s="1" t="str">
        <f t="shared" si="947"/>
        <v/>
      </c>
      <c r="H1412" s="2" t="str">
        <f t="shared" si="960"/>
        <v/>
      </c>
      <c r="I1412" s="6" t="str" cm="1">
        <f t="array" ref="I1412">_xlfn.IFS(AND(G1411&lt;H1411,G1412&gt;H1412),"BUY", AND(G1411&gt;H1411,G1412&lt;H1412),"SELL",TRUE,"")</f>
        <v/>
      </c>
      <c r="J1412" s="1">
        <f t="shared" ca="1" si="970"/>
        <v>0</v>
      </c>
      <c r="K1412" s="3" t="str">
        <f t="shared" ref="K1412:K1475" ca="1" si="984">IF(AND(I1411&lt;&gt;"",J1411&lt;&gt;0),IF(I1411="BUY",1-J1412/J1411,J1412/J1411-1),"")</f>
        <v/>
      </c>
      <c r="L1412" s="3" t="str">
        <f t="shared" ref="L1412:L1475" si="985">IFERROR((E1412/E1411)-1,"")</f>
        <v/>
      </c>
      <c r="M1412" s="3" t="str">
        <f t="shared" ref="M1412:M1475" si="986">IFERROR(LN(E1412/E1411),"")</f>
        <v/>
      </c>
      <c r="N1412" s="4">
        <f t="shared" si="971"/>
        <v>-1</v>
      </c>
      <c r="O1412" s="2" t="str">
        <f t="shared" ref="O1412:O1475" si="987">IFERROR((M1412*N1412),"")</f>
        <v/>
      </c>
      <c r="P1412" s="1" t="str">
        <f t="shared" si="972"/>
        <v/>
      </c>
      <c r="Q1412" s="1" t="str">
        <f t="shared" si="973"/>
        <v/>
      </c>
      <c r="R1412" s="1" t="str">
        <f>IF(ISBLANK(A1412),"",SUM($Q$2:Q1412))</f>
        <v/>
      </c>
      <c r="S1412" s="1" t="str">
        <f>IF(ISBLANK(A1412),"",SUM($F$2:F1412))</f>
        <v/>
      </c>
      <c r="T1412" s="1" t="str">
        <f t="shared" si="974"/>
        <v/>
      </c>
      <c r="U1412" s="1" t="str">
        <f t="shared" si="975"/>
        <v/>
      </c>
      <c r="V1412" s="17">
        <f t="shared" si="976"/>
        <v>0</v>
      </c>
      <c r="W1412" s="17">
        <f t="shared" si="977"/>
        <v>0</v>
      </c>
      <c r="X1412" s="17">
        <f t="shared" si="978"/>
        <v>0</v>
      </c>
      <c r="Y1412" s="22">
        <f t="shared" si="969"/>
        <v>0</v>
      </c>
      <c r="Z1412" s="22">
        <f t="shared" si="969"/>
        <v>0</v>
      </c>
      <c r="AA1412" s="22">
        <f t="shared" si="969"/>
        <v>0</v>
      </c>
      <c r="AB1412" s="23" t="str">
        <f t="shared" si="954"/>
        <v/>
      </c>
      <c r="AC1412" s="23" t="str">
        <f t="shared" si="955"/>
        <v/>
      </c>
      <c r="AD1412" s="23" t="str">
        <f t="shared" si="956"/>
        <v/>
      </c>
      <c r="AE1412" s="23" t="str">
        <f t="shared" si="957"/>
        <v/>
      </c>
      <c r="AF1412" s="23" t="str">
        <f t="shared" si="958"/>
        <v/>
      </c>
      <c r="AG1412" s="23" t="str">
        <f t="shared" si="963"/>
        <v/>
      </c>
      <c r="AH1412" s="25" t="str">
        <f t="shared" si="979"/>
        <v/>
      </c>
      <c r="AI1412" s="25" t="str">
        <f t="shared" si="980"/>
        <v/>
      </c>
      <c r="AJ1412" s="1" t="str">
        <f t="shared" ref="AJ1412:AJ1475" si="988">IF(E1412 = E1411, G1411, IF(E1412 &gt; E1411, G1411 + F1412, G1411 - F1412 ))</f>
        <v/>
      </c>
      <c r="AK1412" s="10" t="e">
        <f t="shared" ref="AK1412:AK1475" si="989">LN(E1412/E1411)</f>
        <v>#DIV/0!</v>
      </c>
      <c r="AL1412" s="10" t="e">
        <f t="shared" si="950"/>
        <v>#DIV/0!</v>
      </c>
      <c r="AM1412">
        <f t="shared" ref="AM1412:AM1475" si="990">E1412-E1411</f>
        <v>0</v>
      </c>
      <c r="AN1412">
        <f t="shared" si="981"/>
        <v>0</v>
      </c>
      <c r="AO1412">
        <f t="shared" si="982"/>
        <v>0</v>
      </c>
      <c r="AP1412">
        <f t="shared" ca="1" si="968"/>
        <v>1.2699110669132728E-10</v>
      </c>
      <c r="AQ1412">
        <f t="shared" ca="1" si="968"/>
        <v>2.3242422883506158E-9</v>
      </c>
      <c r="AR1412">
        <f t="shared" ca="1" si="951"/>
        <v>5.4637637103421663E-2</v>
      </c>
      <c r="AS1412">
        <f t="shared" ca="1" si="952"/>
        <v>5.1807023740860103</v>
      </c>
      <c r="AT1412">
        <f t="shared" si="983"/>
        <v>0</v>
      </c>
      <c r="AU1412">
        <f t="shared" ca="1" si="953"/>
        <v>4.7525360134940279E-10</v>
      </c>
      <c r="AV1412" t="e">
        <f t="shared" si="948"/>
        <v>#DIV/0!</v>
      </c>
      <c r="AW1412" t="e">
        <f t="shared" si="962"/>
        <v>#DIV/0!</v>
      </c>
      <c r="AX1412" t="e">
        <f t="shared" si="961"/>
        <v>#DIV/0!</v>
      </c>
      <c r="AY1412" t="e">
        <f t="shared" si="966"/>
        <v>#DIV/0!</v>
      </c>
      <c r="AZ1412" t="e">
        <f t="shared" si="965"/>
        <v>#DIV/0!</v>
      </c>
    </row>
    <row r="1413" spans="7:52" x14ac:dyDescent="0.3">
      <c r="G1413" s="1" t="str">
        <f t="shared" si="947"/>
        <v/>
      </c>
      <c r="H1413" s="2" t="str">
        <f t="shared" si="960"/>
        <v/>
      </c>
      <c r="I1413" s="6" t="str" cm="1">
        <f t="array" ref="I1413">_xlfn.IFS(AND(G1412&lt;H1412,G1413&gt;H1413),"BUY", AND(G1412&gt;H1412,G1413&lt;H1413),"SELL",TRUE,"")</f>
        <v/>
      </c>
      <c r="J1413" s="1">
        <f t="shared" ca="1" si="970"/>
        <v>0</v>
      </c>
      <c r="K1413" s="3" t="str">
        <f t="shared" ca="1" si="984"/>
        <v/>
      </c>
      <c r="L1413" s="3" t="str">
        <f t="shared" si="985"/>
        <v/>
      </c>
      <c r="M1413" s="3" t="str">
        <f t="shared" si="986"/>
        <v/>
      </c>
      <c r="N1413" s="4">
        <f t="shared" si="971"/>
        <v>-1</v>
      </c>
      <c r="O1413" s="2" t="str">
        <f t="shared" si="987"/>
        <v/>
      </c>
      <c r="P1413" s="1" t="str">
        <f t="shared" si="972"/>
        <v/>
      </c>
      <c r="Q1413" s="1" t="str">
        <f t="shared" si="973"/>
        <v/>
      </c>
      <c r="R1413" s="1" t="str">
        <f>IF(ISBLANK(A1413),"",SUM($Q$2:Q1413))</f>
        <v/>
      </c>
      <c r="S1413" s="1" t="str">
        <f>IF(ISBLANK(A1413),"",SUM($F$2:F1413))</f>
        <v/>
      </c>
      <c r="T1413" s="1" t="str">
        <f t="shared" si="974"/>
        <v/>
      </c>
      <c r="U1413" s="1" t="str">
        <f t="shared" si="975"/>
        <v/>
      </c>
      <c r="V1413" s="17">
        <f t="shared" si="976"/>
        <v>0</v>
      </c>
      <c r="W1413" s="17">
        <f t="shared" si="977"/>
        <v>0</v>
      </c>
      <c r="X1413" s="17">
        <f t="shared" si="978"/>
        <v>0</v>
      </c>
      <c r="Y1413" s="22">
        <f t="shared" si="969"/>
        <v>0</v>
      </c>
      <c r="Z1413" s="22">
        <f t="shared" si="969"/>
        <v>0</v>
      </c>
      <c r="AA1413" s="22">
        <f t="shared" si="969"/>
        <v>0</v>
      </c>
      <c r="AB1413" s="23" t="str">
        <f t="shared" si="954"/>
        <v/>
      </c>
      <c r="AC1413" s="23" t="str">
        <f t="shared" si="955"/>
        <v/>
      </c>
      <c r="AD1413" s="23" t="str">
        <f t="shared" si="956"/>
        <v/>
      </c>
      <c r="AE1413" s="23" t="str">
        <f t="shared" si="957"/>
        <v/>
      </c>
      <c r="AF1413" s="23" t="str">
        <f t="shared" si="958"/>
        <v/>
      </c>
      <c r="AG1413" s="23" t="str">
        <f t="shared" si="963"/>
        <v/>
      </c>
      <c r="AH1413" s="25" t="str">
        <f t="shared" si="979"/>
        <v/>
      </c>
      <c r="AI1413" s="25" t="str">
        <f t="shared" si="980"/>
        <v/>
      </c>
      <c r="AJ1413" s="1" t="str">
        <f t="shared" si="988"/>
        <v/>
      </c>
      <c r="AK1413" s="10" t="e">
        <f t="shared" si="989"/>
        <v>#DIV/0!</v>
      </c>
      <c r="AL1413" s="10" t="e">
        <f t="shared" si="950"/>
        <v>#DIV/0!</v>
      </c>
      <c r="AM1413">
        <f t="shared" si="990"/>
        <v>0</v>
      </c>
      <c r="AN1413">
        <f t="shared" si="981"/>
        <v>0</v>
      </c>
      <c r="AO1413">
        <f t="shared" si="982"/>
        <v>0</v>
      </c>
      <c r="AP1413">
        <f t="shared" ca="1" si="968"/>
        <v>1.1792031335623248E-10</v>
      </c>
      <c r="AQ1413">
        <f t="shared" ca="1" si="968"/>
        <v>2.1582249820398575E-9</v>
      </c>
      <c r="AR1413">
        <f t="shared" ca="1" si="951"/>
        <v>5.463763710342167E-2</v>
      </c>
      <c r="AS1413">
        <f t="shared" ca="1" si="952"/>
        <v>5.1807023740860103</v>
      </c>
      <c r="AT1413">
        <f t="shared" si="983"/>
        <v>0</v>
      </c>
      <c r="AU1413">
        <f t="shared" ca="1" si="953"/>
        <v>4.4130691553873116E-10</v>
      </c>
      <c r="AV1413" t="e">
        <f t="shared" si="948"/>
        <v>#DIV/0!</v>
      </c>
      <c r="AW1413" t="e">
        <f t="shared" si="962"/>
        <v>#DIV/0!</v>
      </c>
      <c r="AX1413" t="e">
        <f t="shared" si="961"/>
        <v>#DIV/0!</v>
      </c>
      <c r="AY1413" t="e">
        <f t="shared" si="966"/>
        <v>#DIV/0!</v>
      </c>
      <c r="AZ1413" t="e">
        <f t="shared" si="965"/>
        <v>#DIV/0!</v>
      </c>
    </row>
    <row r="1414" spans="7:52" x14ac:dyDescent="0.3">
      <c r="G1414" s="1" t="str">
        <f t="shared" si="947"/>
        <v/>
      </c>
      <c r="H1414" s="2" t="str">
        <f t="shared" si="960"/>
        <v/>
      </c>
      <c r="I1414" s="6" t="str" cm="1">
        <f t="array" ref="I1414">_xlfn.IFS(AND(G1413&lt;H1413,G1414&gt;H1414),"BUY", AND(G1413&gt;H1413,G1414&lt;H1414),"SELL",TRUE,"")</f>
        <v/>
      </c>
      <c r="J1414" s="1">
        <f t="shared" ca="1" si="970"/>
        <v>0</v>
      </c>
      <c r="K1414" s="3" t="str">
        <f t="shared" ca="1" si="984"/>
        <v/>
      </c>
      <c r="L1414" s="3" t="str">
        <f t="shared" si="985"/>
        <v/>
      </c>
      <c r="M1414" s="3" t="str">
        <f t="shared" si="986"/>
        <v/>
      </c>
      <c r="N1414" s="4">
        <f t="shared" si="971"/>
        <v>-1</v>
      </c>
      <c r="O1414" s="2" t="str">
        <f t="shared" si="987"/>
        <v/>
      </c>
      <c r="P1414" s="1" t="str">
        <f t="shared" si="972"/>
        <v/>
      </c>
      <c r="Q1414" s="1" t="str">
        <f t="shared" si="973"/>
        <v/>
      </c>
      <c r="R1414" s="1" t="str">
        <f>IF(ISBLANK(A1414),"",SUM($Q$2:Q1414))</f>
        <v/>
      </c>
      <c r="S1414" s="1" t="str">
        <f>IF(ISBLANK(A1414),"",SUM($F$2:F1414))</f>
        <v/>
      </c>
      <c r="T1414" s="1" t="str">
        <f t="shared" si="974"/>
        <v/>
      </c>
      <c r="U1414" s="1" t="str">
        <f t="shared" si="975"/>
        <v/>
      </c>
      <c r="V1414" s="17">
        <f t="shared" si="976"/>
        <v>0</v>
      </c>
      <c r="W1414" s="17">
        <f t="shared" si="977"/>
        <v>0</v>
      </c>
      <c r="X1414" s="17">
        <f t="shared" si="978"/>
        <v>0</v>
      </c>
      <c r="Y1414" s="22">
        <f t="shared" si="969"/>
        <v>0</v>
      </c>
      <c r="Z1414" s="22">
        <f t="shared" si="969"/>
        <v>0</v>
      </c>
      <c r="AA1414" s="22">
        <f t="shared" si="969"/>
        <v>0</v>
      </c>
      <c r="AB1414" s="23" t="str">
        <f t="shared" si="954"/>
        <v/>
      </c>
      <c r="AC1414" s="23" t="str">
        <f t="shared" si="955"/>
        <v/>
      </c>
      <c r="AD1414" s="23" t="str">
        <f t="shared" si="956"/>
        <v/>
      </c>
      <c r="AE1414" s="23" t="str">
        <f t="shared" si="957"/>
        <v/>
      </c>
      <c r="AF1414" s="23" t="str">
        <f t="shared" si="958"/>
        <v/>
      </c>
      <c r="AG1414" s="23" t="str">
        <f t="shared" si="963"/>
        <v/>
      </c>
      <c r="AH1414" s="25" t="str">
        <f t="shared" si="979"/>
        <v/>
      </c>
      <c r="AI1414" s="25" t="str">
        <f t="shared" si="980"/>
        <v/>
      </c>
      <c r="AJ1414" s="1" t="str">
        <f t="shared" si="988"/>
        <v/>
      </c>
      <c r="AK1414" s="10" t="e">
        <f t="shared" si="989"/>
        <v>#DIV/0!</v>
      </c>
      <c r="AL1414" s="10" t="e">
        <f t="shared" si="950"/>
        <v>#DIV/0!</v>
      </c>
      <c r="AM1414">
        <f t="shared" si="990"/>
        <v>0</v>
      </c>
      <c r="AN1414">
        <f t="shared" si="981"/>
        <v>0</v>
      </c>
      <c r="AO1414">
        <f t="shared" si="982"/>
        <v>0</v>
      </c>
      <c r="AP1414">
        <f t="shared" ca="1" si="968"/>
        <v>1.094974338307873E-10</v>
      </c>
      <c r="AQ1414">
        <f t="shared" ca="1" si="968"/>
        <v>2.0040660547512961E-9</v>
      </c>
      <c r="AR1414">
        <f t="shared" ca="1" si="951"/>
        <v>5.463763710342167E-2</v>
      </c>
      <c r="AS1414">
        <f t="shared" ca="1" si="952"/>
        <v>5.1807023740860103</v>
      </c>
      <c r="AT1414">
        <f t="shared" si="983"/>
        <v>0</v>
      </c>
      <c r="AU1414">
        <f t="shared" ca="1" si="953"/>
        <v>4.0978499300025031E-10</v>
      </c>
      <c r="AV1414" t="e">
        <f t="shared" si="948"/>
        <v>#DIV/0!</v>
      </c>
      <c r="AW1414" t="e">
        <f t="shared" si="962"/>
        <v>#DIV/0!</v>
      </c>
      <c r="AX1414" t="e">
        <f t="shared" si="961"/>
        <v>#DIV/0!</v>
      </c>
      <c r="AY1414" t="e">
        <f t="shared" si="966"/>
        <v>#DIV/0!</v>
      </c>
      <c r="AZ1414" t="e">
        <f t="shared" si="965"/>
        <v>#DIV/0!</v>
      </c>
    </row>
    <row r="1415" spans="7:52" x14ac:dyDescent="0.3">
      <c r="G1415" s="1" t="str">
        <f t="shared" si="947"/>
        <v/>
      </c>
      <c r="H1415" s="2" t="str">
        <f t="shared" si="960"/>
        <v/>
      </c>
      <c r="I1415" s="6" t="str" cm="1">
        <f t="array" ref="I1415">_xlfn.IFS(AND(G1414&lt;H1414,G1415&gt;H1415),"BUY", AND(G1414&gt;H1414,G1415&lt;H1415),"SELL",TRUE,"")</f>
        <v/>
      </c>
      <c r="J1415" s="1">
        <f t="shared" ca="1" si="970"/>
        <v>0</v>
      </c>
      <c r="K1415" s="3" t="str">
        <f t="shared" ca="1" si="984"/>
        <v/>
      </c>
      <c r="L1415" s="3" t="str">
        <f t="shared" si="985"/>
        <v/>
      </c>
      <c r="M1415" s="3" t="str">
        <f t="shared" si="986"/>
        <v/>
      </c>
      <c r="N1415" s="4">
        <f t="shared" si="971"/>
        <v>-1</v>
      </c>
      <c r="O1415" s="2" t="str">
        <f t="shared" si="987"/>
        <v/>
      </c>
      <c r="P1415" s="1" t="str">
        <f t="shared" si="972"/>
        <v/>
      </c>
      <c r="Q1415" s="1" t="str">
        <f t="shared" si="973"/>
        <v/>
      </c>
      <c r="R1415" s="1" t="str">
        <f>IF(ISBLANK(A1415),"",SUM($Q$2:Q1415))</f>
        <v/>
      </c>
      <c r="S1415" s="1" t="str">
        <f>IF(ISBLANK(A1415),"",SUM($F$2:F1415))</f>
        <v/>
      </c>
      <c r="T1415" s="1" t="str">
        <f t="shared" si="974"/>
        <v/>
      </c>
      <c r="U1415" s="1" t="str">
        <f t="shared" si="975"/>
        <v/>
      </c>
      <c r="V1415" s="17">
        <f t="shared" si="976"/>
        <v>0</v>
      </c>
      <c r="W1415" s="17">
        <f t="shared" si="977"/>
        <v>0</v>
      </c>
      <c r="X1415" s="17">
        <f t="shared" si="978"/>
        <v>0</v>
      </c>
      <c r="Y1415" s="22">
        <f t="shared" si="969"/>
        <v>0</v>
      </c>
      <c r="Z1415" s="22">
        <f t="shared" si="969"/>
        <v>0</v>
      </c>
      <c r="AA1415" s="22">
        <f t="shared" si="969"/>
        <v>0</v>
      </c>
      <c r="AB1415" s="23" t="str">
        <f t="shared" si="954"/>
        <v/>
      </c>
      <c r="AC1415" s="23" t="str">
        <f t="shared" si="955"/>
        <v/>
      </c>
      <c r="AD1415" s="23" t="str">
        <f t="shared" si="956"/>
        <v/>
      </c>
      <c r="AE1415" s="23" t="str">
        <f t="shared" si="957"/>
        <v/>
      </c>
      <c r="AF1415" s="23" t="str">
        <f t="shared" si="958"/>
        <v/>
      </c>
      <c r="AG1415" s="23" t="str">
        <f t="shared" si="963"/>
        <v/>
      </c>
      <c r="AH1415" s="25" t="str">
        <f t="shared" si="979"/>
        <v/>
      </c>
      <c r="AI1415" s="25" t="str">
        <f t="shared" si="980"/>
        <v/>
      </c>
      <c r="AJ1415" s="1" t="str">
        <f t="shared" si="988"/>
        <v/>
      </c>
      <c r="AK1415" s="10" t="e">
        <f t="shared" si="989"/>
        <v>#DIV/0!</v>
      </c>
      <c r="AL1415" s="10" t="e">
        <f t="shared" si="950"/>
        <v>#DIV/0!</v>
      </c>
      <c r="AM1415">
        <f t="shared" si="990"/>
        <v>0</v>
      </c>
      <c r="AN1415">
        <f t="shared" si="981"/>
        <v>0</v>
      </c>
      <c r="AO1415">
        <f t="shared" si="982"/>
        <v>0</v>
      </c>
      <c r="AP1415">
        <f t="shared" ca="1" si="968"/>
        <v>1.0167618855715963E-10</v>
      </c>
      <c r="AQ1415">
        <f t="shared" ca="1" si="968"/>
        <v>1.8609184794119179E-9</v>
      </c>
      <c r="AR1415">
        <f t="shared" ca="1" si="951"/>
        <v>5.4637637103421663E-2</v>
      </c>
      <c r="AS1415">
        <f t="shared" ca="1" si="952"/>
        <v>5.1807023740860103</v>
      </c>
      <c r="AT1415">
        <f t="shared" si="983"/>
        <v>0</v>
      </c>
      <c r="AU1415">
        <f t="shared" ca="1" si="953"/>
        <v>3.8051463635737529E-10</v>
      </c>
      <c r="AV1415" t="e">
        <f t="shared" si="948"/>
        <v>#DIV/0!</v>
      </c>
      <c r="AW1415" t="e">
        <f t="shared" si="962"/>
        <v>#DIV/0!</v>
      </c>
      <c r="AX1415" t="e">
        <f t="shared" si="961"/>
        <v>#DIV/0!</v>
      </c>
      <c r="AY1415" t="e">
        <f t="shared" si="966"/>
        <v>#DIV/0!</v>
      </c>
      <c r="AZ1415" t="e">
        <f t="shared" si="965"/>
        <v>#DIV/0!</v>
      </c>
    </row>
    <row r="1416" spans="7:52" x14ac:dyDescent="0.3">
      <c r="G1416" s="1" t="str">
        <f t="shared" si="947"/>
        <v/>
      </c>
      <c r="H1416" s="2" t="str">
        <f t="shared" si="960"/>
        <v/>
      </c>
      <c r="I1416" s="6" t="str" cm="1">
        <f t="array" ref="I1416">_xlfn.IFS(AND(G1415&lt;H1415,G1416&gt;H1416),"BUY", AND(G1415&gt;H1415,G1416&lt;H1416),"SELL",TRUE,"")</f>
        <v/>
      </c>
      <c r="J1416" s="1">
        <f t="shared" ca="1" si="970"/>
        <v>0</v>
      </c>
      <c r="K1416" s="3" t="str">
        <f t="shared" ca="1" si="984"/>
        <v/>
      </c>
      <c r="L1416" s="3" t="str">
        <f t="shared" si="985"/>
        <v/>
      </c>
      <c r="M1416" s="3" t="str">
        <f t="shared" si="986"/>
        <v/>
      </c>
      <c r="N1416" s="4">
        <f t="shared" si="971"/>
        <v>-1</v>
      </c>
      <c r="O1416" s="2" t="str">
        <f t="shared" si="987"/>
        <v/>
      </c>
      <c r="P1416" s="1" t="str">
        <f t="shared" si="972"/>
        <v/>
      </c>
      <c r="Q1416" s="1" t="str">
        <f t="shared" si="973"/>
        <v/>
      </c>
      <c r="R1416" s="1" t="str">
        <f>IF(ISBLANK(A1416),"",SUM($Q$2:Q1416))</f>
        <v/>
      </c>
      <c r="S1416" s="1" t="str">
        <f>IF(ISBLANK(A1416),"",SUM($F$2:F1416))</f>
        <v/>
      </c>
      <c r="T1416" s="1" t="str">
        <f t="shared" si="974"/>
        <v/>
      </c>
      <c r="U1416" s="1" t="str">
        <f t="shared" si="975"/>
        <v/>
      </c>
      <c r="V1416" s="17">
        <f t="shared" si="976"/>
        <v>0</v>
      </c>
      <c r="W1416" s="17">
        <f t="shared" si="977"/>
        <v>0</v>
      </c>
      <c r="X1416" s="17">
        <f t="shared" si="978"/>
        <v>0</v>
      </c>
      <c r="Y1416" s="22">
        <f t="shared" si="969"/>
        <v>0</v>
      </c>
      <c r="Z1416" s="22">
        <f t="shared" si="969"/>
        <v>0</v>
      </c>
      <c r="AA1416" s="22">
        <f t="shared" si="969"/>
        <v>0</v>
      </c>
      <c r="AB1416" s="23" t="str">
        <f t="shared" si="954"/>
        <v/>
      </c>
      <c r="AC1416" s="23" t="str">
        <f t="shared" si="955"/>
        <v/>
      </c>
      <c r="AD1416" s="23" t="str">
        <f t="shared" si="956"/>
        <v/>
      </c>
      <c r="AE1416" s="23" t="str">
        <f t="shared" si="957"/>
        <v/>
      </c>
      <c r="AF1416" s="23" t="str">
        <f t="shared" si="958"/>
        <v/>
      </c>
      <c r="AG1416" s="23" t="str">
        <f t="shared" si="963"/>
        <v/>
      </c>
      <c r="AH1416" s="25" t="str">
        <f t="shared" si="979"/>
        <v/>
      </c>
      <c r="AI1416" s="25" t="str">
        <f t="shared" si="980"/>
        <v/>
      </c>
      <c r="AJ1416" s="1" t="str">
        <f t="shared" si="988"/>
        <v/>
      </c>
      <c r="AK1416" s="10" t="e">
        <f t="shared" si="989"/>
        <v>#DIV/0!</v>
      </c>
      <c r="AL1416" s="10" t="e">
        <f t="shared" si="950"/>
        <v>#DIV/0!</v>
      </c>
      <c r="AM1416">
        <f t="shared" si="990"/>
        <v>0</v>
      </c>
      <c r="AN1416">
        <f t="shared" si="981"/>
        <v>0</v>
      </c>
      <c r="AO1416">
        <f t="shared" si="982"/>
        <v>0</v>
      </c>
      <c r="AP1416">
        <f t="shared" ca="1" si="968"/>
        <v>9.4413603660219653E-11</v>
      </c>
      <c r="AQ1416">
        <f t="shared" ca="1" si="968"/>
        <v>1.727995730882495E-9</v>
      </c>
      <c r="AR1416">
        <f t="shared" ca="1" si="951"/>
        <v>5.463763710342167E-2</v>
      </c>
      <c r="AS1416">
        <f t="shared" ca="1" si="952"/>
        <v>5.1807023740860103</v>
      </c>
      <c r="AT1416">
        <f t="shared" si="983"/>
        <v>0</v>
      </c>
      <c r="AU1416">
        <f t="shared" ca="1" si="953"/>
        <v>3.5333501947470561E-10</v>
      </c>
      <c r="AV1416" t="e">
        <f t="shared" si="948"/>
        <v>#DIV/0!</v>
      </c>
      <c r="AW1416" t="e">
        <f t="shared" si="962"/>
        <v>#DIV/0!</v>
      </c>
      <c r="AX1416" t="e">
        <f t="shared" si="961"/>
        <v>#DIV/0!</v>
      </c>
      <c r="AY1416" t="e">
        <f t="shared" si="966"/>
        <v>#DIV/0!</v>
      </c>
      <c r="AZ1416" t="e">
        <f t="shared" si="965"/>
        <v>#DIV/0!</v>
      </c>
    </row>
    <row r="1417" spans="7:52" x14ac:dyDescent="0.3">
      <c r="G1417" s="1" t="str">
        <f t="shared" ref="G1417:G1480" si="991">IFERROR(AVERAGE(E1413:E1417),"")</f>
        <v/>
      </c>
      <c r="H1417" s="2" t="str">
        <f t="shared" si="960"/>
        <v/>
      </c>
      <c r="I1417" s="6" t="str" cm="1">
        <f t="array" ref="I1417">_xlfn.IFS(AND(G1416&lt;H1416,G1417&gt;H1417),"BUY", AND(G1416&gt;H1416,G1417&lt;H1417),"SELL",TRUE,"")</f>
        <v/>
      </c>
      <c r="J1417" s="1">
        <f t="shared" ca="1" si="970"/>
        <v>0</v>
      </c>
      <c r="K1417" s="3" t="str">
        <f t="shared" ca="1" si="984"/>
        <v/>
      </c>
      <c r="L1417" s="3" t="str">
        <f t="shared" si="985"/>
        <v/>
      </c>
      <c r="M1417" s="3" t="str">
        <f t="shared" si="986"/>
        <v/>
      </c>
      <c r="N1417" s="4">
        <f t="shared" si="971"/>
        <v>-1</v>
      </c>
      <c r="O1417" s="2" t="str">
        <f t="shared" si="987"/>
        <v/>
      </c>
      <c r="P1417" s="1" t="str">
        <f t="shared" si="972"/>
        <v/>
      </c>
      <c r="Q1417" s="1" t="str">
        <f t="shared" si="973"/>
        <v/>
      </c>
      <c r="R1417" s="1" t="str">
        <f>IF(ISBLANK(A1417),"",SUM($Q$2:Q1417))</f>
        <v/>
      </c>
      <c r="S1417" s="1" t="str">
        <f>IF(ISBLANK(A1417),"",SUM($F$2:F1417))</f>
        <v/>
      </c>
      <c r="T1417" s="1" t="str">
        <f t="shared" si="974"/>
        <v/>
      </c>
      <c r="U1417" s="1" t="str">
        <f t="shared" si="975"/>
        <v/>
      </c>
      <c r="V1417" s="17">
        <f t="shared" si="976"/>
        <v>0</v>
      </c>
      <c r="W1417" s="17">
        <f t="shared" si="977"/>
        <v>0</v>
      </c>
      <c r="X1417" s="17">
        <f t="shared" si="978"/>
        <v>0</v>
      </c>
      <c r="Y1417" s="22">
        <f t="shared" si="969"/>
        <v>0</v>
      </c>
      <c r="Z1417" s="22">
        <f t="shared" si="969"/>
        <v>0</v>
      </c>
      <c r="AA1417" s="22">
        <f t="shared" si="969"/>
        <v>0</v>
      </c>
      <c r="AB1417" s="23" t="str">
        <f t="shared" si="954"/>
        <v/>
      </c>
      <c r="AC1417" s="23" t="str">
        <f t="shared" si="955"/>
        <v/>
      </c>
      <c r="AD1417" s="23" t="str">
        <f t="shared" si="956"/>
        <v/>
      </c>
      <c r="AE1417" s="23" t="str">
        <f t="shared" si="957"/>
        <v/>
      </c>
      <c r="AF1417" s="23" t="str">
        <f t="shared" si="958"/>
        <v/>
      </c>
      <c r="AG1417" s="23" t="str">
        <f t="shared" si="963"/>
        <v/>
      </c>
      <c r="AH1417" s="25" t="str">
        <f t="shared" si="979"/>
        <v/>
      </c>
      <c r="AI1417" s="25" t="str">
        <f t="shared" si="980"/>
        <v/>
      </c>
      <c r="AJ1417" s="1" t="str">
        <f t="shared" si="988"/>
        <v/>
      </c>
      <c r="AK1417" s="10" t="e">
        <f t="shared" si="989"/>
        <v>#DIV/0!</v>
      </c>
      <c r="AL1417" s="10" t="e">
        <f t="shared" si="950"/>
        <v>#DIV/0!</v>
      </c>
      <c r="AM1417">
        <f t="shared" si="990"/>
        <v>0</v>
      </c>
      <c r="AN1417">
        <f t="shared" si="981"/>
        <v>0</v>
      </c>
      <c r="AO1417">
        <f t="shared" si="982"/>
        <v>0</v>
      </c>
      <c r="AP1417">
        <f t="shared" ca="1" si="968"/>
        <v>8.7669774827346816E-11</v>
      </c>
      <c r="AQ1417">
        <f t="shared" ca="1" si="968"/>
        <v>1.6045674643908883E-9</v>
      </c>
      <c r="AR1417">
        <f t="shared" ca="1" si="951"/>
        <v>5.4637637103421663E-2</v>
      </c>
      <c r="AS1417">
        <f t="shared" ca="1" si="952"/>
        <v>5.1807023740860103</v>
      </c>
      <c r="AT1417">
        <f t="shared" si="983"/>
        <v>0</v>
      </c>
      <c r="AU1417">
        <f t="shared" ca="1" si="953"/>
        <v>3.2809680379794095E-10</v>
      </c>
      <c r="AV1417" t="e">
        <f t="shared" si="948"/>
        <v>#DIV/0!</v>
      </c>
      <c r="AW1417" t="e">
        <f t="shared" si="962"/>
        <v>#DIV/0!</v>
      </c>
      <c r="AX1417" t="e">
        <f t="shared" si="961"/>
        <v>#DIV/0!</v>
      </c>
      <c r="AY1417" t="e">
        <f t="shared" si="966"/>
        <v>#DIV/0!</v>
      </c>
      <c r="AZ1417" t="e">
        <f t="shared" si="965"/>
        <v>#DIV/0!</v>
      </c>
    </row>
    <row r="1418" spans="7:52" x14ac:dyDescent="0.3">
      <c r="G1418" s="1" t="str">
        <f t="shared" si="991"/>
        <v/>
      </c>
      <c r="H1418" s="2" t="str">
        <f t="shared" si="960"/>
        <v/>
      </c>
      <c r="I1418" s="6" t="str" cm="1">
        <f t="array" ref="I1418">_xlfn.IFS(AND(G1417&lt;H1417,G1418&gt;H1418),"BUY", AND(G1417&gt;H1417,G1418&lt;H1418),"SELL",TRUE,"")</f>
        <v/>
      </c>
      <c r="J1418" s="1">
        <f t="shared" ca="1" si="970"/>
        <v>0</v>
      </c>
      <c r="K1418" s="3" t="str">
        <f t="shared" ca="1" si="984"/>
        <v/>
      </c>
      <c r="L1418" s="3" t="str">
        <f t="shared" si="985"/>
        <v/>
      </c>
      <c r="M1418" s="3" t="str">
        <f t="shared" si="986"/>
        <v/>
      </c>
      <c r="N1418" s="4">
        <f t="shared" si="971"/>
        <v>-1</v>
      </c>
      <c r="O1418" s="2" t="str">
        <f t="shared" si="987"/>
        <v/>
      </c>
      <c r="P1418" s="1" t="str">
        <f t="shared" si="972"/>
        <v/>
      </c>
      <c r="Q1418" s="1" t="str">
        <f t="shared" si="973"/>
        <v/>
      </c>
      <c r="R1418" s="1" t="str">
        <f>IF(ISBLANK(A1418),"",SUM($Q$2:Q1418))</f>
        <v/>
      </c>
      <c r="S1418" s="1" t="str">
        <f>IF(ISBLANK(A1418),"",SUM($F$2:F1418))</f>
        <v/>
      </c>
      <c r="T1418" s="1" t="str">
        <f t="shared" si="974"/>
        <v/>
      </c>
      <c r="U1418" s="1" t="str">
        <f t="shared" si="975"/>
        <v/>
      </c>
      <c r="V1418" s="17">
        <f t="shared" si="976"/>
        <v>0</v>
      </c>
      <c r="W1418" s="17">
        <f t="shared" si="977"/>
        <v>0</v>
      </c>
      <c r="X1418" s="17">
        <f t="shared" si="978"/>
        <v>0</v>
      </c>
      <c r="Y1418" s="22">
        <f t="shared" si="969"/>
        <v>0</v>
      </c>
      <c r="Z1418" s="22">
        <f t="shared" si="969"/>
        <v>0</v>
      </c>
      <c r="AA1418" s="22">
        <f t="shared" si="969"/>
        <v>0</v>
      </c>
      <c r="AB1418" s="23" t="str">
        <f t="shared" si="954"/>
        <v/>
      </c>
      <c r="AC1418" s="23" t="str">
        <f t="shared" si="955"/>
        <v/>
      </c>
      <c r="AD1418" s="23" t="str">
        <f t="shared" si="956"/>
        <v/>
      </c>
      <c r="AE1418" s="23" t="str">
        <f t="shared" si="957"/>
        <v/>
      </c>
      <c r="AF1418" s="23" t="str">
        <f t="shared" si="958"/>
        <v/>
      </c>
      <c r="AG1418" s="23" t="str">
        <f t="shared" si="963"/>
        <v/>
      </c>
      <c r="AH1418" s="25" t="str">
        <f t="shared" si="979"/>
        <v/>
      </c>
      <c r="AI1418" s="25" t="str">
        <f t="shared" si="980"/>
        <v/>
      </c>
      <c r="AJ1418" s="1" t="str">
        <f t="shared" si="988"/>
        <v/>
      </c>
      <c r="AK1418" s="10" t="e">
        <f t="shared" si="989"/>
        <v>#DIV/0!</v>
      </c>
      <c r="AL1418" s="10" t="e">
        <f t="shared" si="950"/>
        <v>#DIV/0!</v>
      </c>
      <c r="AM1418">
        <f t="shared" si="990"/>
        <v>0</v>
      </c>
      <c r="AN1418">
        <f t="shared" si="981"/>
        <v>0</v>
      </c>
      <c r="AO1418">
        <f t="shared" si="982"/>
        <v>0</v>
      </c>
      <c r="AP1418">
        <f t="shared" ca="1" si="968"/>
        <v>8.1407648053964894E-11</v>
      </c>
      <c r="AQ1418">
        <f t="shared" ca="1" si="968"/>
        <v>1.4899555026486819E-9</v>
      </c>
      <c r="AR1418">
        <f t="shared" ca="1" si="951"/>
        <v>5.4637637103421663E-2</v>
      </c>
      <c r="AS1418">
        <f t="shared" ca="1" si="952"/>
        <v>5.1807023740860103</v>
      </c>
      <c r="AT1418">
        <f t="shared" si="983"/>
        <v>0</v>
      </c>
      <c r="AU1418">
        <f t="shared" ca="1" si="953"/>
        <v>3.0466131781237373E-10</v>
      </c>
      <c r="AV1418" t="e">
        <f t="shared" si="948"/>
        <v>#DIV/0!</v>
      </c>
      <c r="AW1418" t="e">
        <f t="shared" si="962"/>
        <v>#DIV/0!</v>
      </c>
      <c r="AX1418" t="e">
        <f t="shared" si="961"/>
        <v>#DIV/0!</v>
      </c>
      <c r="AY1418" t="e">
        <f t="shared" si="966"/>
        <v>#DIV/0!</v>
      </c>
      <c r="AZ1418" t="e">
        <f t="shared" si="965"/>
        <v>#DIV/0!</v>
      </c>
    </row>
    <row r="1419" spans="7:52" x14ac:dyDescent="0.3">
      <c r="G1419" s="1" t="str">
        <f t="shared" si="991"/>
        <v/>
      </c>
      <c r="H1419" s="2" t="str">
        <f t="shared" si="960"/>
        <v/>
      </c>
      <c r="I1419" s="6" t="str" cm="1">
        <f t="array" ref="I1419">_xlfn.IFS(AND(G1418&lt;H1418,G1419&gt;H1419),"BUY", AND(G1418&gt;H1418,G1419&lt;H1419),"SELL",TRUE,"")</f>
        <v/>
      </c>
      <c r="J1419" s="1">
        <f t="shared" ca="1" si="970"/>
        <v>0</v>
      </c>
      <c r="K1419" s="3" t="str">
        <f t="shared" ca="1" si="984"/>
        <v/>
      </c>
      <c r="L1419" s="3" t="str">
        <f t="shared" si="985"/>
        <v/>
      </c>
      <c r="M1419" s="3" t="str">
        <f t="shared" si="986"/>
        <v/>
      </c>
      <c r="N1419" s="4">
        <f t="shared" si="971"/>
        <v>-1</v>
      </c>
      <c r="O1419" s="2" t="str">
        <f t="shared" si="987"/>
        <v/>
      </c>
      <c r="P1419" s="1" t="str">
        <f t="shared" si="972"/>
        <v/>
      </c>
      <c r="Q1419" s="1" t="str">
        <f t="shared" si="973"/>
        <v/>
      </c>
      <c r="R1419" s="1" t="str">
        <f>IF(ISBLANK(A1419),"",SUM($Q$2:Q1419))</f>
        <v/>
      </c>
      <c r="S1419" s="1" t="str">
        <f>IF(ISBLANK(A1419),"",SUM($F$2:F1419))</f>
        <v/>
      </c>
      <c r="T1419" s="1" t="str">
        <f t="shared" si="974"/>
        <v/>
      </c>
      <c r="U1419" s="1" t="str">
        <f t="shared" si="975"/>
        <v/>
      </c>
      <c r="V1419" s="17">
        <f t="shared" si="976"/>
        <v>0</v>
      </c>
      <c r="W1419" s="17">
        <f t="shared" si="977"/>
        <v>0</v>
      </c>
      <c r="X1419" s="17">
        <f t="shared" si="978"/>
        <v>0</v>
      </c>
      <c r="Y1419" s="22">
        <f t="shared" si="969"/>
        <v>0</v>
      </c>
      <c r="Z1419" s="22">
        <f t="shared" si="969"/>
        <v>0</v>
      </c>
      <c r="AA1419" s="22">
        <f t="shared" si="969"/>
        <v>0</v>
      </c>
      <c r="AB1419" s="23" t="str">
        <f t="shared" si="954"/>
        <v/>
      </c>
      <c r="AC1419" s="23" t="str">
        <f t="shared" si="955"/>
        <v/>
      </c>
      <c r="AD1419" s="23" t="str">
        <f t="shared" si="956"/>
        <v/>
      </c>
      <c r="AE1419" s="23" t="str">
        <f t="shared" si="957"/>
        <v/>
      </c>
      <c r="AF1419" s="23" t="str">
        <f t="shared" si="958"/>
        <v/>
      </c>
      <c r="AG1419" s="23" t="str">
        <f t="shared" si="963"/>
        <v/>
      </c>
      <c r="AH1419" s="25" t="str">
        <f t="shared" si="979"/>
        <v/>
      </c>
      <c r="AI1419" s="25" t="str">
        <f t="shared" si="980"/>
        <v/>
      </c>
      <c r="AJ1419" s="1" t="str">
        <f t="shared" si="988"/>
        <v/>
      </c>
      <c r="AK1419" s="10" t="e">
        <f t="shared" si="989"/>
        <v>#DIV/0!</v>
      </c>
      <c r="AL1419" s="10" t="e">
        <f t="shared" si="950"/>
        <v>#DIV/0!</v>
      </c>
      <c r="AM1419">
        <f t="shared" si="990"/>
        <v>0</v>
      </c>
      <c r="AN1419">
        <f t="shared" si="981"/>
        <v>0</v>
      </c>
      <c r="AO1419">
        <f t="shared" si="982"/>
        <v>0</v>
      </c>
      <c r="AP1419">
        <f t="shared" ca="1" si="968"/>
        <v>7.559281605011027E-11</v>
      </c>
      <c r="AQ1419">
        <f t="shared" ca="1" si="968"/>
        <v>1.3835301096023476E-9</v>
      </c>
      <c r="AR1419">
        <f t="shared" ca="1" si="951"/>
        <v>5.463763710342167E-2</v>
      </c>
      <c r="AS1419">
        <f t="shared" ca="1" si="952"/>
        <v>5.1807023740860103</v>
      </c>
      <c r="AT1419">
        <f t="shared" si="983"/>
        <v>0</v>
      </c>
      <c r="AU1419">
        <f t="shared" ca="1" si="953"/>
        <v>2.8289979511148988E-10</v>
      </c>
      <c r="AV1419" t="e">
        <f t="shared" si="948"/>
        <v>#DIV/0!</v>
      </c>
      <c r="AW1419" t="e">
        <f t="shared" si="962"/>
        <v>#DIV/0!</v>
      </c>
      <c r="AX1419" t="e">
        <f t="shared" si="961"/>
        <v>#DIV/0!</v>
      </c>
      <c r="AY1419" t="e">
        <f t="shared" si="966"/>
        <v>#DIV/0!</v>
      </c>
      <c r="AZ1419" t="e">
        <f t="shared" si="965"/>
        <v>#DIV/0!</v>
      </c>
    </row>
    <row r="1420" spans="7:52" x14ac:dyDescent="0.3">
      <c r="G1420" s="1" t="str">
        <f t="shared" si="991"/>
        <v/>
      </c>
      <c r="H1420" s="2" t="str">
        <f t="shared" si="960"/>
        <v/>
      </c>
      <c r="I1420" s="6" t="str" cm="1">
        <f t="array" ref="I1420">_xlfn.IFS(AND(G1419&lt;H1419,G1420&gt;H1420),"BUY", AND(G1419&gt;H1419,G1420&lt;H1420),"SELL",TRUE,"")</f>
        <v/>
      </c>
      <c r="J1420" s="1">
        <f t="shared" ca="1" si="970"/>
        <v>0</v>
      </c>
      <c r="K1420" s="3" t="str">
        <f t="shared" ca="1" si="984"/>
        <v/>
      </c>
      <c r="L1420" s="3" t="str">
        <f t="shared" si="985"/>
        <v/>
      </c>
      <c r="M1420" s="3" t="str">
        <f t="shared" si="986"/>
        <v/>
      </c>
      <c r="N1420" s="4">
        <f t="shared" si="971"/>
        <v>-1</v>
      </c>
      <c r="O1420" s="2" t="str">
        <f t="shared" si="987"/>
        <v/>
      </c>
      <c r="P1420" s="1" t="str">
        <f t="shared" si="972"/>
        <v/>
      </c>
      <c r="Q1420" s="1" t="str">
        <f t="shared" si="973"/>
        <v/>
      </c>
      <c r="R1420" s="1" t="str">
        <f>IF(ISBLANK(A1420),"",SUM($Q$2:Q1420))</f>
        <v/>
      </c>
      <c r="S1420" s="1" t="str">
        <f>IF(ISBLANK(A1420),"",SUM($F$2:F1420))</f>
        <v/>
      </c>
      <c r="T1420" s="1" t="str">
        <f t="shared" si="974"/>
        <v/>
      </c>
      <c r="U1420" s="1" t="str">
        <f t="shared" si="975"/>
        <v/>
      </c>
      <c r="V1420" s="17">
        <f t="shared" si="976"/>
        <v>0</v>
      </c>
      <c r="W1420" s="17">
        <f t="shared" si="977"/>
        <v>0</v>
      </c>
      <c r="X1420" s="17">
        <f t="shared" si="978"/>
        <v>0</v>
      </c>
      <c r="Y1420" s="22">
        <f t="shared" si="969"/>
        <v>0</v>
      </c>
      <c r="Z1420" s="22">
        <f t="shared" si="969"/>
        <v>0</v>
      </c>
      <c r="AA1420" s="22">
        <f t="shared" si="969"/>
        <v>0</v>
      </c>
      <c r="AB1420" s="23" t="str">
        <f t="shared" si="954"/>
        <v/>
      </c>
      <c r="AC1420" s="23" t="str">
        <f t="shared" si="955"/>
        <v/>
      </c>
      <c r="AD1420" s="23" t="str">
        <f t="shared" si="956"/>
        <v/>
      </c>
      <c r="AE1420" s="23" t="str">
        <f t="shared" si="957"/>
        <v/>
      </c>
      <c r="AF1420" s="23" t="str">
        <f t="shared" si="958"/>
        <v/>
      </c>
      <c r="AG1420" s="23" t="str">
        <f t="shared" si="963"/>
        <v/>
      </c>
      <c r="AH1420" s="25" t="str">
        <f t="shared" si="979"/>
        <v/>
      </c>
      <c r="AI1420" s="25" t="str">
        <f t="shared" si="980"/>
        <v/>
      </c>
      <c r="AJ1420" s="1" t="str">
        <f t="shared" si="988"/>
        <v/>
      </c>
      <c r="AK1420" s="10" t="e">
        <f t="shared" si="989"/>
        <v>#DIV/0!</v>
      </c>
      <c r="AL1420" s="10" t="e">
        <f t="shared" si="950"/>
        <v>#DIV/0!</v>
      </c>
      <c r="AM1420">
        <f t="shared" si="990"/>
        <v>0</v>
      </c>
      <c r="AN1420">
        <f t="shared" si="981"/>
        <v>0</v>
      </c>
      <c r="AO1420">
        <f t="shared" si="982"/>
        <v>0</v>
      </c>
      <c r="AP1420">
        <f t="shared" ca="1" si="968"/>
        <v>7.0193329189388114E-11</v>
      </c>
      <c r="AQ1420">
        <f t="shared" ca="1" si="968"/>
        <v>1.2847065303450369E-9</v>
      </c>
      <c r="AR1420">
        <f t="shared" ca="1" si="951"/>
        <v>5.4637637103421677E-2</v>
      </c>
      <c r="AS1420">
        <f t="shared" ca="1" si="952"/>
        <v>5.1807023740860103</v>
      </c>
      <c r="AT1420">
        <f t="shared" si="983"/>
        <v>0</v>
      </c>
      <c r="AU1420">
        <f t="shared" ca="1" si="953"/>
        <v>2.6269266688924059E-10</v>
      </c>
      <c r="AV1420" t="e">
        <f t="shared" si="948"/>
        <v>#DIV/0!</v>
      </c>
      <c r="AW1420" t="e">
        <f t="shared" si="962"/>
        <v>#DIV/0!</v>
      </c>
      <c r="AX1420" t="e">
        <f t="shared" si="961"/>
        <v>#DIV/0!</v>
      </c>
      <c r="AY1420" t="e">
        <f t="shared" si="966"/>
        <v>#DIV/0!</v>
      </c>
      <c r="AZ1420" t="e">
        <f t="shared" si="965"/>
        <v>#DIV/0!</v>
      </c>
    </row>
    <row r="1421" spans="7:52" x14ac:dyDescent="0.3">
      <c r="G1421" s="1" t="str">
        <f t="shared" si="991"/>
        <v/>
      </c>
      <c r="H1421" s="2" t="str">
        <f t="shared" si="960"/>
        <v/>
      </c>
      <c r="I1421" s="6" t="str" cm="1">
        <f t="array" ref="I1421">_xlfn.IFS(AND(G1420&lt;H1420,G1421&gt;H1421),"BUY", AND(G1420&gt;H1420,G1421&lt;H1421),"SELL",TRUE,"")</f>
        <v/>
      </c>
      <c r="J1421" s="1">
        <f t="shared" ca="1" si="970"/>
        <v>0</v>
      </c>
      <c r="K1421" s="3" t="str">
        <f t="shared" ca="1" si="984"/>
        <v/>
      </c>
      <c r="L1421" s="3" t="str">
        <f t="shared" si="985"/>
        <v/>
      </c>
      <c r="M1421" s="3" t="str">
        <f t="shared" si="986"/>
        <v/>
      </c>
      <c r="N1421" s="4">
        <f t="shared" si="971"/>
        <v>-1</v>
      </c>
      <c r="O1421" s="2" t="str">
        <f t="shared" si="987"/>
        <v/>
      </c>
      <c r="P1421" s="1" t="str">
        <f t="shared" si="972"/>
        <v/>
      </c>
      <c r="Q1421" s="1" t="str">
        <f t="shared" si="973"/>
        <v/>
      </c>
      <c r="R1421" s="1" t="str">
        <f>IF(ISBLANK(A1421),"",SUM($Q$2:Q1421))</f>
        <v/>
      </c>
      <c r="S1421" s="1" t="str">
        <f>IF(ISBLANK(A1421),"",SUM($F$2:F1421))</f>
        <v/>
      </c>
      <c r="T1421" s="1" t="str">
        <f t="shared" si="974"/>
        <v/>
      </c>
      <c r="U1421" s="1" t="str">
        <f t="shared" si="975"/>
        <v/>
      </c>
      <c r="V1421" s="17">
        <f t="shared" si="976"/>
        <v>0</v>
      </c>
      <c r="W1421" s="17">
        <f t="shared" si="977"/>
        <v>0</v>
      </c>
      <c r="X1421" s="17">
        <f t="shared" si="978"/>
        <v>0</v>
      </c>
      <c r="Y1421" s="22">
        <f t="shared" si="969"/>
        <v>0</v>
      </c>
      <c r="Z1421" s="22">
        <f t="shared" si="969"/>
        <v>0</v>
      </c>
      <c r="AA1421" s="22">
        <f t="shared" si="969"/>
        <v>0</v>
      </c>
      <c r="AB1421" s="23" t="str">
        <f t="shared" si="954"/>
        <v/>
      </c>
      <c r="AC1421" s="23" t="str">
        <f t="shared" si="955"/>
        <v/>
      </c>
      <c r="AD1421" s="23" t="str">
        <f t="shared" si="956"/>
        <v/>
      </c>
      <c r="AE1421" s="23" t="str">
        <f t="shared" si="957"/>
        <v/>
      </c>
      <c r="AF1421" s="23" t="str">
        <f t="shared" si="958"/>
        <v/>
      </c>
      <c r="AG1421" s="23" t="str">
        <f t="shared" si="963"/>
        <v/>
      </c>
      <c r="AH1421" s="25" t="str">
        <f t="shared" si="979"/>
        <v/>
      </c>
      <c r="AI1421" s="25" t="str">
        <f t="shared" si="980"/>
        <v/>
      </c>
      <c r="AJ1421" s="1" t="str">
        <f t="shared" si="988"/>
        <v/>
      </c>
      <c r="AK1421" s="10" t="e">
        <f t="shared" si="989"/>
        <v>#DIV/0!</v>
      </c>
      <c r="AL1421" s="10" t="e">
        <f t="shared" si="950"/>
        <v>#DIV/0!</v>
      </c>
      <c r="AM1421">
        <f t="shared" si="990"/>
        <v>0</v>
      </c>
      <c r="AN1421">
        <f t="shared" si="981"/>
        <v>0</v>
      </c>
      <c r="AO1421">
        <f t="shared" si="982"/>
        <v>0</v>
      </c>
      <c r="AP1421">
        <f t="shared" ca="1" si="968"/>
        <v>6.5179519961574677E-11</v>
      </c>
      <c r="AQ1421">
        <f t="shared" ca="1" si="968"/>
        <v>1.1929417781775343E-9</v>
      </c>
      <c r="AR1421">
        <f t="shared" ca="1" si="951"/>
        <v>5.4637637103421677E-2</v>
      </c>
      <c r="AS1421">
        <f t="shared" ca="1" si="952"/>
        <v>5.1807023740860103</v>
      </c>
      <c r="AT1421">
        <f t="shared" si="983"/>
        <v>0</v>
      </c>
      <c r="AU1421">
        <f t="shared" ca="1" si="953"/>
        <v>2.4392890496858051E-10</v>
      </c>
      <c r="AV1421" t="e">
        <f t="shared" si="948"/>
        <v>#DIV/0!</v>
      </c>
      <c r="AW1421" t="e">
        <f t="shared" si="962"/>
        <v>#DIV/0!</v>
      </c>
      <c r="AX1421" t="e">
        <f t="shared" si="961"/>
        <v>#DIV/0!</v>
      </c>
      <c r="AY1421" t="e">
        <f t="shared" si="966"/>
        <v>#DIV/0!</v>
      </c>
      <c r="AZ1421" t="e">
        <f t="shared" si="965"/>
        <v>#DIV/0!</v>
      </c>
    </row>
    <row r="1422" spans="7:52" x14ac:dyDescent="0.3">
      <c r="G1422" s="1" t="str">
        <f t="shared" si="991"/>
        <v/>
      </c>
      <c r="H1422" s="2" t="str">
        <f t="shared" si="960"/>
        <v/>
      </c>
      <c r="I1422" s="6" t="str" cm="1">
        <f t="array" ref="I1422">_xlfn.IFS(AND(G1421&lt;H1421,G1422&gt;H1422),"BUY", AND(G1421&gt;H1421,G1422&lt;H1422),"SELL",TRUE,"")</f>
        <v/>
      </c>
      <c r="J1422" s="1">
        <f t="shared" ca="1" si="970"/>
        <v>0</v>
      </c>
      <c r="K1422" s="3" t="str">
        <f t="shared" ca="1" si="984"/>
        <v/>
      </c>
      <c r="L1422" s="3" t="str">
        <f t="shared" si="985"/>
        <v/>
      </c>
      <c r="M1422" s="3" t="str">
        <f t="shared" si="986"/>
        <v/>
      </c>
      <c r="N1422" s="4">
        <f t="shared" si="971"/>
        <v>-1</v>
      </c>
      <c r="O1422" s="2" t="str">
        <f t="shared" si="987"/>
        <v/>
      </c>
      <c r="P1422" s="1" t="str">
        <f t="shared" si="972"/>
        <v/>
      </c>
      <c r="Q1422" s="1" t="str">
        <f t="shared" si="973"/>
        <v/>
      </c>
      <c r="R1422" s="1" t="str">
        <f>IF(ISBLANK(A1422),"",SUM($Q$2:Q1422))</f>
        <v/>
      </c>
      <c r="S1422" s="1" t="str">
        <f>IF(ISBLANK(A1422),"",SUM($F$2:F1422))</f>
        <v/>
      </c>
      <c r="T1422" s="1" t="str">
        <f t="shared" si="974"/>
        <v/>
      </c>
      <c r="U1422" s="1" t="str">
        <f t="shared" si="975"/>
        <v/>
      </c>
      <c r="V1422" s="17">
        <f t="shared" si="976"/>
        <v>0</v>
      </c>
      <c r="W1422" s="17">
        <f t="shared" si="977"/>
        <v>0</v>
      </c>
      <c r="X1422" s="17">
        <f t="shared" si="978"/>
        <v>0</v>
      </c>
      <c r="Y1422" s="22">
        <f t="shared" si="969"/>
        <v>0</v>
      </c>
      <c r="Z1422" s="22">
        <f t="shared" si="969"/>
        <v>0</v>
      </c>
      <c r="AA1422" s="22">
        <f t="shared" si="969"/>
        <v>0</v>
      </c>
      <c r="AB1422" s="23" t="str">
        <f t="shared" si="954"/>
        <v/>
      </c>
      <c r="AC1422" s="23" t="str">
        <f t="shared" si="955"/>
        <v/>
      </c>
      <c r="AD1422" s="23" t="str">
        <f t="shared" si="956"/>
        <v/>
      </c>
      <c r="AE1422" s="23" t="str">
        <f t="shared" si="957"/>
        <v/>
      </c>
      <c r="AF1422" s="23" t="str">
        <f t="shared" si="958"/>
        <v/>
      </c>
      <c r="AG1422" s="23" t="str">
        <f t="shared" si="963"/>
        <v/>
      </c>
      <c r="AH1422" s="25" t="str">
        <f t="shared" si="979"/>
        <v/>
      </c>
      <c r="AI1422" s="25" t="str">
        <f t="shared" si="980"/>
        <v/>
      </c>
      <c r="AJ1422" s="1" t="str">
        <f t="shared" si="988"/>
        <v/>
      </c>
      <c r="AK1422" s="10" t="e">
        <f t="shared" si="989"/>
        <v>#DIV/0!</v>
      </c>
      <c r="AL1422" s="10" t="e">
        <f t="shared" si="950"/>
        <v>#DIV/0!</v>
      </c>
      <c r="AM1422">
        <f t="shared" si="990"/>
        <v>0</v>
      </c>
      <c r="AN1422">
        <f t="shared" si="981"/>
        <v>0</v>
      </c>
      <c r="AO1422">
        <f t="shared" si="982"/>
        <v>0</v>
      </c>
      <c r="AP1422">
        <f t="shared" ca="1" si="968"/>
        <v>6.052383996431934E-11</v>
      </c>
      <c r="AQ1422">
        <f t="shared" ca="1" si="968"/>
        <v>1.1077316511648531E-9</v>
      </c>
      <c r="AR1422">
        <f t="shared" ca="1" si="951"/>
        <v>5.4637637103421684E-2</v>
      </c>
      <c r="AS1422">
        <f t="shared" ca="1" si="952"/>
        <v>5.1807023740860103</v>
      </c>
      <c r="AT1422">
        <f t="shared" si="983"/>
        <v>0</v>
      </c>
      <c r="AU1422">
        <f t="shared" ca="1" si="953"/>
        <v>2.2650541175653905E-10</v>
      </c>
      <c r="AV1422" t="e">
        <f t="shared" ref="AV1422:AV1485" si="992">AVERAGE(E1411:E1422)</f>
        <v>#DIV/0!</v>
      </c>
      <c r="AW1422" t="e">
        <f t="shared" si="962"/>
        <v>#DIV/0!</v>
      </c>
      <c r="AX1422" t="e">
        <f t="shared" si="961"/>
        <v>#DIV/0!</v>
      </c>
      <c r="AY1422" t="e">
        <f t="shared" si="966"/>
        <v>#DIV/0!</v>
      </c>
      <c r="AZ1422" t="e">
        <f t="shared" si="965"/>
        <v>#DIV/0!</v>
      </c>
    </row>
    <row r="1423" spans="7:52" x14ac:dyDescent="0.3">
      <c r="G1423" s="1" t="str">
        <f t="shared" si="991"/>
        <v/>
      </c>
      <c r="H1423" s="2" t="str">
        <f t="shared" si="960"/>
        <v/>
      </c>
      <c r="I1423" s="6" t="str" cm="1">
        <f t="array" ref="I1423">_xlfn.IFS(AND(G1422&lt;H1422,G1423&gt;H1423),"BUY", AND(G1422&gt;H1422,G1423&lt;H1423),"SELL",TRUE,"")</f>
        <v/>
      </c>
      <c r="J1423" s="1">
        <f t="shared" ca="1" si="970"/>
        <v>0</v>
      </c>
      <c r="K1423" s="3" t="str">
        <f t="shared" ca="1" si="984"/>
        <v/>
      </c>
      <c r="L1423" s="3" t="str">
        <f t="shared" si="985"/>
        <v/>
      </c>
      <c r="M1423" s="3" t="str">
        <f t="shared" si="986"/>
        <v/>
      </c>
      <c r="N1423" s="4">
        <f t="shared" si="971"/>
        <v>-1</v>
      </c>
      <c r="O1423" s="2" t="str">
        <f t="shared" si="987"/>
        <v/>
      </c>
      <c r="P1423" s="1" t="str">
        <f t="shared" si="972"/>
        <v/>
      </c>
      <c r="Q1423" s="1" t="str">
        <f t="shared" si="973"/>
        <v/>
      </c>
      <c r="R1423" s="1" t="str">
        <f>IF(ISBLANK(A1423),"",SUM($Q$2:Q1423))</f>
        <v/>
      </c>
      <c r="S1423" s="1" t="str">
        <f>IF(ISBLANK(A1423),"",SUM($F$2:F1423))</f>
        <v/>
      </c>
      <c r="T1423" s="1" t="str">
        <f t="shared" si="974"/>
        <v/>
      </c>
      <c r="U1423" s="1" t="str">
        <f t="shared" si="975"/>
        <v/>
      </c>
      <c r="V1423" s="17">
        <f t="shared" si="976"/>
        <v>0</v>
      </c>
      <c r="W1423" s="17">
        <f t="shared" si="977"/>
        <v>0</v>
      </c>
      <c r="X1423" s="17">
        <f t="shared" si="978"/>
        <v>0</v>
      </c>
      <c r="Y1423" s="22">
        <f t="shared" ref="Y1423:AA1425" si="993">SUM(V1410:V1423)</f>
        <v>0</v>
      </c>
      <c r="Z1423" s="22">
        <f t="shared" si="993"/>
        <v>0</v>
      </c>
      <c r="AA1423" s="22">
        <f t="shared" si="993"/>
        <v>0</v>
      </c>
      <c r="AB1423" s="23" t="str">
        <f t="shared" si="954"/>
        <v/>
      </c>
      <c r="AC1423" s="23" t="str">
        <f t="shared" si="955"/>
        <v/>
      </c>
      <c r="AD1423" s="23" t="str">
        <f t="shared" si="956"/>
        <v/>
      </c>
      <c r="AE1423" s="23" t="str">
        <f t="shared" si="957"/>
        <v/>
      </c>
      <c r="AF1423" s="23" t="str">
        <f t="shared" si="958"/>
        <v/>
      </c>
      <c r="AG1423" s="23" t="str">
        <f t="shared" si="963"/>
        <v/>
      </c>
      <c r="AH1423" s="25" t="str">
        <f t="shared" si="979"/>
        <v/>
      </c>
      <c r="AI1423" s="25" t="str">
        <f t="shared" si="980"/>
        <v/>
      </c>
      <c r="AJ1423" s="1" t="str">
        <f t="shared" si="988"/>
        <v/>
      </c>
      <c r="AK1423" s="10" t="e">
        <f t="shared" si="989"/>
        <v>#DIV/0!</v>
      </c>
      <c r="AL1423" s="10" t="e">
        <f t="shared" si="950"/>
        <v>#DIV/0!</v>
      </c>
      <c r="AM1423">
        <f t="shared" si="990"/>
        <v>0</v>
      </c>
      <c r="AN1423">
        <f t="shared" si="981"/>
        <v>0</v>
      </c>
      <c r="AO1423">
        <f t="shared" si="982"/>
        <v>0</v>
      </c>
      <c r="AP1423">
        <f t="shared" ca="1" si="968"/>
        <v>5.6200708538296526E-11</v>
      </c>
      <c r="AQ1423">
        <f t="shared" ca="1" si="968"/>
        <v>1.0286079617959349E-9</v>
      </c>
      <c r="AR1423">
        <f t="shared" ca="1" si="951"/>
        <v>5.4637637103421684E-2</v>
      </c>
      <c r="AS1423">
        <f t="shared" ca="1" si="952"/>
        <v>5.1807023740860103</v>
      </c>
      <c r="AT1423">
        <f t="shared" si="983"/>
        <v>0</v>
      </c>
      <c r="AU1423">
        <f t="shared" ca="1" si="953"/>
        <v>2.1032645377392913E-10</v>
      </c>
      <c r="AV1423" t="e">
        <f t="shared" si="992"/>
        <v>#DIV/0!</v>
      </c>
      <c r="AW1423" t="e">
        <f t="shared" si="962"/>
        <v>#DIV/0!</v>
      </c>
      <c r="AX1423" t="e">
        <f t="shared" si="961"/>
        <v>#DIV/0!</v>
      </c>
      <c r="AY1423" t="e">
        <f t="shared" si="966"/>
        <v>#DIV/0!</v>
      </c>
      <c r="AZ1423" t="e">
        <f t="shared" si="965"/>
        <v>#DIV/0!</v>
      </c>
    </row>
    <row r="1424" spans="7:52" x14ac:dyDescent="0.3">
      <c r="G1424" s="1" t="str">
        <f t="shared" si="991"/>
        <v/>
      </c>
      <c r="H1424" s="2" t="str">
        <f t="shared" si="960"/>
        <v/>
      </c>
      <c r="I1424" s="6" t="str" cm="1">
        <f t="array" ref="I1424">_xlfn.IFS(AND(G1423&lt;H1423,G1424&gt;H1424),"BUY", AND(G1423&gt;H1423,G1424&lt;H1424),"SELL",TRUE,"")</f>
        <v/>
      </c>
      <c r="J1424" s="1">
        <f t="shared" ca="1" si="970"/>
        <v>0</v>
      </c>
      <c r="K1424" s="3" t="str">
        <f t="shared" ca="1" si="984"/>
        <v/>
      </c>
      <c r="L1424" s="3" t="str">
        <f t="shared" si="985"/>
        <v/>
      </c>
      <c r="M1424" s="3" t="str">
        <f t="shared" si="986"/>
        <v/>
      </c>
      <c r="N1424" s="4">
        <f t="shared" si="971"/>
        <v>-1</v>
      </c>
      <c r="O1424" s="2" t="str">
        <f t="shared" si="987"/>
        <v/>
      </c>
      <c r="P1424" s="1" t="str">
        <f t="shared" si="972"/>
        <v/>
      </c>
      <c r="Q1424" s="1" t="str">
        <f t="shared" si="973"/>
        <v/>
      </c>
      <c r="R1424" s="1" t="str">
        <f>IF(ISBLANK(A1424),"",SUM($Q$2:Q1424))</f>
        <v/>
      </c>
      <c r="S1424" s="1" t="str">
        <f>IF(ISBLANK(A1424),"",SUM($F$2:F1424))</f>
        <v/>
      </c>
      <c r="T1424" s="1" t="str">
        <f t="shared" si="974"/>
        <v/>
      </c>
      <c r="U1424" s="1" t="str">
        <f t="shared" si="975"/>
        <v/>
      </c>
      <c r="V1424" s="17">
        <f t="shared" si="976"/>
        <v>0</v>
      </c>
      <c r="W1424" s="17">
        <f t="shared" si="977"/>
        <v>0</v>
      </c>
      <c r="X1424" s="17">
        <f t="shared" si="978"/>
        <v>0</v>
      </c>
      <c r="Y1424" s="22">
        <f t="shared" si="993"/>
        <v>0</v>
      </c>
      <c r="Z1424" s="22">
        <f t="shared" si="993"/>
        <v>0</v>
      </c>
      <c r="AA1424" s="22">
        <f t="shared" si="993"/>
        <v>0</v>
      </c>
      <c r="AB1424" s="23" t="str">
        <f t="shared" si="954"/>
        <v/>
      </c>
      <c r="AC1424" s="23" t="str">
        <f t="shared" si="955"/>
        <v/>
      </c>
      <c r="AD1424" s="23" t="str">
        <f t="shared" si="956"/>
        <v/>
      </c>
      <c r="AE1424" s="23" t="str">
        <f t="shared" si="957"/>
        <v/>
      </c>
      <c r="AF1424" s="23" t="str">
        <f t="shared" si="958"/>
        <v/>
      </c>
      <c r="AG1424" s="23" t="str">
        <f t="shared" si="963"/>
        <v/>
      </c>
      <c r="AH1424" s="25" t="str">
        <f t="shared" si="979"/>
        <v/>
      </c>
      <c r="AI1424" s="25" t="str">
        <f t="shared" si="980"/>
        <v/>
      </c>
      <c r="AJ1424" s="1" t="str">
        <f t="shared" si="988"/>
        <v/>
      </c>
      <c r="AK1424" s="10" t="e">
        <f t="shared" si="989"/>
        <v>#DIV/0!</v>
      </c>
      <c r="AL1424" s="10" t="e">
        <f t="shared" ref="AL1424:AL1487" si="994">STDEV(AK1411:AK1424)*SQRT(DaysInYear)</f>
        <v>#DIV/0!</v>
      </c>
      <c r="AM1424">
        <f t="shared" si="990"/>
        <v>0</v>
      </c>
      <c r="AN1424">
        <f t="shared" si="981"/>
        <v>0</v>
      </c>
      <c r="AO1424">
        <f t="shared" si="982"/>
        <v>0</v>
      </c>
      <c r="AP1424">
        <f t="shared" ca="1" si="968"/>
        <v>5.2186372214132493E-11</v>
      </c>
      <c r="AQ1424">
        <f t="shared" ca="1" si="968"/>
        <v>9.5513596452479672E-10</v>
      </c>
      <c r="AR1424">
        <f t="shared" ref="AR1424:AR1487" ca="1" si="995">AP1424/AQ1424</f>
        <v>5.4637637103421684E-2</v>
      </c>
      <c r="AS1424">
        <f t="shared" ref="AS1424:AS1487" ca="1" si="996">IF(AQ1424=0,100,100-(100/(1+AR1424)))</f>
        <v>5.1807023740860103</v>
      </c>
      <c r="AT1424">
        <f t="shared" si="983"/>
        <v>0</v>
      </c>
      <c r="AU1424">
        <f t="shared" ref="AU1424:AU1487" ca="1" si="997">(AU1423*13+AT1424)/14</f>
        <v>1.9530313564721992E-10</v>
      </c>
      <c r="AV1424" t="e">
        <f t="shared" si="992"/>
        <v>#DIV/0!</v>
      </c>
      <c r="AW1424" t="e">
        <f t="shared" si="962"/>
        <v>#DIV/0!</v>
      </c>
      <c r="AX1424" t="e">
        <f t="shared" si="961"/>
        <v>#DIV/0!</v>
      </c>
      <c r="AY1424" t="e">
        <f t="shared" si="966"/>
        <v>#DIV/0!</v>
      </c>
      <c r="AZ1424" t="e">
        <f t="shared" si="965"/>
        <v>#DIV/0!</v>
      </c>
    </row>
    <row r="1425" spans="7:52" x14ac:dyDescent="0.3">
      <c r="G1425" s="1" t="str">
        <f t="shared" si="991"/>
        <v/>
      </c>
      <c r="H1425" s="2" t="str">
        <f t="shared" si="960"/>
        <v/>
      </c>
      <c r="I1425" s="6" t="str" cm="1">
        <f t="array" ref="I1425">_xlfn.IFS(AND(G1424&lt;H1424,G1425&gt;H1425),"BUY", AND(G1424&gt;H1424,G1425&lt;H1425),"SELL",TRUE,"")</f>
        <v/>
      </c>
      <c r="J1425" s="1">
        <f t="shared" ca="1" si="970"/>
        <v>0</v>
      </c>
      <c r="K1425" s="3" t="str">
        <f t="shared" ca="1" si="984"/>
        <v/>
      </c>
      <c r="L1425" s="3" t="str">
        <f t="shared" si="985"/>
        <v/>
      </c>
      <c r="M1425" s="3" t="str">
        <f t="shared" si="986"/>
        <v/>
      </c>
      <c r="N1425" s="4">
        <f t="shared" si="971"/>
        <v>-1</v>
      </c>
      <c r="O1425" s="2" t="str">
        <f t="shared" si="987"/>
        <v/>
      </c>
      <c r="P1425" s="1" t="str">
        <f t="shared" si="972"/>
        <v/>
      </c>
      <c r="Q1425" s="1" t="str">
        <f t="shared" si="973"/>
        <v/>
      </c>
      <c r="R1425" s="1" t="str">
        <f>IF(ISBLANK(A1425),"",SUM($Q$2:Q1425))</f>
        <v/>
      </c>
      <c r="S1425" s="1" t="str">
        <f>IF(ISBLANK(A1425),"",SUM($F$2:F1425))</f>
        <v/>
      </c>
      <c r="T1425" s="1" t="str">
        <f t="shared" si="974"/>
        <v/>
      </c>
      <c r="U1425" s="1" t="str">
        <f t="shared" si="975"/>
        <v/>
      </c>
      <c r="V1425" s="17">
        <f t="shared" si="976"/>
        <v>0</v>
      </c>
      <c r="W1425" s="17">
        <f t="shared" si="977"/>
        <v>0</v>
      </c>
      <c r="X1425" s="17">
        <f t="shared" si="978"/>
        <v>0</v>
      </c>
      <c r="Y1425" s="22">
        <f t="shared" si="993"/>
        <v>0</v>
      </c>
      <c r="Z1425" s="22">
        <f t="shared" si="993"/>
        <v>0</v>
      </c>
      <c r="AA1425" s="22">
        <f t="shared" si="993"/>
        <v>0</v>
      </c>
      <c r="AB1425" s="23" t="str">
        <f t="shared" ref="AB1425:AB1488" si="998">IFERROR(100*(Z1425/Y1425),"")</f>
        <v/>
      </c>
      <c r="AC1425" s="23" t="str">
        <f t="shared" ref="AC1425:AC1488" si="999">IFERROR(100*(AA1425/Y1425),"")</f>
        <v/>
      </c>
      <c r="AD1425" s="23" t="str">
        <f t="shared" ref="AD1425:AD1488" si="1000">IFERROR(ABS(AB1425-AC1425),"")</f>
        <v/>
      </c>
      <c r="AE1425" s="23" t="str">
        <f t="shared" ref="AE1425:AE1488" si="1001">IFERROR((AB1425+AC1425),"")</f>
        <v/>
      </c>
      <c r="AF1425" s="23" t="str">
        <f t="shared" ref="AF1425:AF1488" si="1002">IFERROR(100*(AD1425/AE1425),"")</f>
        <v/>
      </c>
      <c r="AG1425" s="23" t="str">
        <f t="shared" si="963"/>
        <v/>
      </c>
      <c r="AH1425" s="25" t="str">
        <f t="shared" si="979"/>
        <v/>
      </c>
      <c r="AI1425" s="25" t="str">
        <f t="shared" si="980"/>
        <v/>
      </c>
      <c r="AJ1425" s="1" t="str">
        <f t="shared" si="988"/>
        <v/>
      </c>
      <c r="AK1425" s="10" t="e">
        <f t="shared" si="989"/>
        <v>#DIV/0!</v>
      </c>
      <c r="AL1425" s="10" t="e">
        <f t="shared" si="994"/>
        <v>#DIV/0!</v>
      </c>
      <c r="AM1425">
        <f t="shared" si="990"/>
        <v>0</v>
      </c>
      <c r="AN1425">
        <f t="shared" si="981"/>
        <v>0</v>
      </c>
      <c r="AO1425">
        <f t="shared" si="982"/>
        <v>0</v>
      </c>
      <c r="AP1425">
        <f t="shared" ca="1" si="968"/>
        <v>4.845877419883731E-11</v>
      </c>
      <c r="AQ1425">
        <f t="shared" ca="1" si="968"/>
        <v>8.869119670587398E-10</v>
      </c>
      <c r="AR1425">
        <f t="shared" ca="1" si="995"/>
        <v>5.4637637103421684E-2</v>
      </c>
      <c r="AS1425">
        <f t="shared" ca="1" si="996"/>
        <v>5.1807023740860103</v>
      </c>
      <c r="AT1425">
        <f t="shared" si="983"/>
        <v>0</v>
      </c>
      <c r="AU1425">
        <f t="shared" ca="1" si="997"/>
        <v>1.8135291167241849E-10</v>
      </c>
      <c r="AV1425" t="e">
        <f t="shared" si="992"/>
        <v>#DIV/0!</v>
      </c>
      <c r="AW1425" t="e">
        <f t="shared" si="962"/>
        <v>#DIV/0!</v>
      </c>
      <c r="AX1425" t="e">
        <f t="shared" si="961"/>
        <v>#DIV/0!</v>
      </c>
      <c r="AY1425" t="e">
        <f t="shared" si="966"/>
        <v>#DIV/0!</v>
      </c>
      <c r="AZ1425" t="e">
        <f t="shared" si="965"/>
        <v>#DIV/0!</v>
      </c>
    </row>
    <row r="1426" spans="7:52" x14ac:dyDescent="0.3">
      <c r="G1426" s="1" t="str">
        <f t="shared" si="991"/>
        <v/>
      </c>
      <c r="H1426" s="2" t="str">
        <f t="shared" si="960"/>
        <v/>
      </c>
      <c r="I1426" s="6" t="str" cm="1">
        <f t="array" ref="I1426">_xlfn.IFS(AND(G1425&lt;H1425,G1426&gt;H1426),"BUY", AND(G1425&gt;H1425,G1426&lt;H1426),"SELL",TRUE,"")</f>
        <v/>
      </c>
      <c r="J1426" s="1">
        <f t="shared" ca="1" si="970"/>
        <v>0</v>
      </c>
      <c r="K1426" s="3" t="str">
        <f t="shared" ca="1" si="984"/>
        <v/>
      </c>
      <c r="L1426" s="3" t="str">
        <f t="shared" si="985"/>
        <v/>
      </c>
      <c r="M1426" s="3" t="str">
        <f t="shared" si="986"/>
        <v/>
      </c>
      <c r="N1426" s="4">
        <f t="shared" si="971"/>
        <v>-1</v>
      </c>
      <c r="O1426" s="2" t="str">
        <f t="shared" si="987"/>
        <v/>
      </c>
      <c r="P1426" s="1" t="str">
        <f t="shared" si="972"/>
        <v/>
      </c>
      <c r="Q1426" s="1" t="str">
        <f t="shared" si="973"/>
        <v/>
      </c>
      <c r="R1426" s="1" t="str">
        <f>IF(ISBLANK(A1426),"",SUM($Q$2:Q1426))</f>
        <v/>
      </c>
      <c r="S1426" s="1" t="str">
        <f>IF(ISBLANK(A1426),"",SUM($F$2:F1426))</f>
        <v/>
      </c>
      <c r="T1426" s="1" t="str">
        <f t="shared" si="974"/>
        <v/>
      </c>
      <c r="U1426" s="1" t="str">
        <f t="shared" si="975"/>
        <v/>
      </c>
      <c r="V1426" s="17">
        <f t="shared" si="976"/>
        <v>0</v>
      </c>
      <c r="W1426" s="17">
        <f t="shared" si="977"/>
        <v>0</v>
      </c>
      <c r="X1426" s="17">
        <f t="shared" si="978"/>
        <v>0</v>
      </c>
      <c r="Y1426" s="22">
        <f>SUM(V1413:V1426)</f>
        <v>0</v>
      </c>
      <c r="Z1426" s="22">
        <f>SUM(W1413:W1426)</f>
        <v>0</v>
      </c>
      <c r="AA1426" s="22">
        <f>SUM(X1413:X1426)</f>
        <v>0</v>
      </c>
      <c r="AB1426" s="23" t="str">
        <f t="shared" si="998"/>
        <v/>
      </c>
      <c r="AC1426" s="23" t="str">
        <f t="shared" si="999"/>
        <v/>
      </c>
      <c r="AD1426" s="23" t="str">
        <f t="shared" si="1000"/>
        <v/>
      </c>
      <c r="AE1426" s="23" t="str">
        <f t="shared" si="1001"/>
        <v/>
      </c>
      <c r="AF1426" s="23" t="str">
        <f t="shared" si="1002"/>
        <v/>
      </c>
      <c r="AG1426" s="23" t="str">
        <f t="shared" si="963"/>
        <v/>
      </c>
      <c r="AH1426" s="25" t="str">
        <f t="shared" si="979"/>
        <v/>
      </c>
      <c r="AI1426" s="25" t="str">
        <f t="shared" si="980"/>
        <v/>
      </c>
      <c r="AJ1426" s="1" t="str">
        <f t="shared" si="988"/>
        <v/>
      </c>
      <c r="AK1426" s="10" t="e">
        <f t="shared" si="989"/>
        <v>#DIV/0!</v>
      </c>
      <c r="AL1426" s="10" t="e">
        <f t="shared" si="994"/>
        <v>#DIV/0!</v>
      </c>
      <c r="AM1426">
        <f t="shared" si="990"/>
        <v>0</v>
      </c>
      <c r="AN1426">
        <f t="shared" si="981"/>
        <v>0</v>
      </c>
      <c r="AO1426">
        <f t="shared" si="982"/>
        <v>0</v>
      </c>
      <c r="AP1426">
        <f t="shared" ca="1" si="968"/>
        <v>4.4997433184634646E-11</v>
      </c>
      <c r="AQ1426">
        <f t="shared" ca="1" si="968"/>
        <v>8.2356111226882984E-10</v>
      </c>
      <c r="AR1426">
        <f t="shared" ca="1" si="995"/>
        <v>5.4637637103421684E-2</v>
      </c>
      <c r="AS1426">
        <f t="shared" ca="1" si="996"/>
        <v>5.1807023740860103</v>
      </c>
      <c r="AT1426">
        <f t="shared" si="983"/>
        <v>0</v>
      </c>
      <c r="AU1426">
        <f t="shared" ca="1" si="997"/>
        <v>1.6839913226724574E-10</v>
      </c>
      <c r="AV1426" t="e">
        <f t="shared" si="992"/>
        <v>#DIV/0!</v>
      </c>
      <c r="AW1426" t="e">
        <f t="shared" si="962"/>
        <v>#DIV/0!</v>
      </c>
      <c r="AX1426" t="e">
        <f t="shared" si="961"/>
        <v>#DIV/0!</v>
      </c>
      <c r="AY1426" t="e">
        <f t="shared" si="966"/>
        <v>#DIV/0!</v>
      </c>
      <c r="AZ1426" t="e">
        <f t="shared" si="965"/>
        <v>#DIV/0!</v>
      </c>
    </row>
    <row r="1427" spans="7:52" x14ac:dyDescent="0.3">
      <c r="G1427" s="1" t="str">
        <f t="shared" si="991"/>
        <v/>
      </c>
      <c r="H1427" s="2" t="str">
        <f t="shared" si="960"/>
        <v/>
      </c>
      <c r="I1427" s="6" t="str" cm="1">
        <f t="array" ref="I1427">_xlfn.IFS(AND(G1426&lt;H1426,G1427&gt;H1427),"BUY", AND(G1426&gt;H1426,G1427&lt;H1427),"SELL",TRUE,"")</f>
        <v/>
      </c>
      <c r="J1427" s="1">
        <f t="shared" ca="1" si="970"/>
        <v>0</v>
      </c>
      <c r="K1427" s="3" t="str">
        <f t="shared" ca="1" si="984"/>
        <v/>
      </c>
      <c r="L1427" s="3" t="str">
        <f t="shared" si="985"/>
        <v/>
      </c>
      <c r="M1427" s="3" t="str">
        <f t="shared" si="986"/>
        <v/>
      </c>
      <c r="N1427" s="4">
        <f t="shared" si="971"/>
        <v>-1</v>
      </c>
      <c r="O1427" s="2" t="str">
        <f t="shared" si="987"/>
        <v/>
      </c>
      <c r="P1427" s="1" t="str">
        <f t="shared" si="972"/>
        <v/>
      </c>
      <c r="Q1427" s="1" t="str">
        <f t="shared" si="973"/>
        <v/>
      </c>
      <c r="R1427" s="1" t="str">
        <f>IF(ISBLANK(A1427),"",SUM($Q$2:Q1427))</f>
        <v/>
      </c>
      <c r="S1427" s="1" t="str">
        <f>IF(ISBLANK(A1427),"",SUM($F$2:F1427))</f>
        <v/>
      </c>
      <c r="T1427" s="1" t="str">
        <f t="shared" si="974"/>
        <v/>
      </c>
      <c r="U1427" s="1" t="str">
        <f t="shared" si="975"/>
        <v/>
      </c>
      <c r="V1427" s="17">
        <f t="shared" si="976"/>
        <v>0</v>
      </c>
      <c r="W1427" s="17">
        <f t="shared" si="977"/>
        <v>0</v>
      </c>
      <c r="X1427" s="17">
        <f t="shared" si="978"/>
        <v>0</v>
      </c>
      <c r="Y1427" s="22">
        <f t="shared" ref="Y1427:AA1438" si="1003">SUM(V1414:V1427)</f>
        <v>0</v>
      </c>
      <c r="Z1427" s="22">
        <f t="shared" si="1003"/>
        <v>0</v>
      </c>
      <c r="AA1427" s="22">
        <f t="shared" si="1003"/>
        <v>0</v>
      </c>
      <c r="AB1427" s="23" t="str">
        <f t="shared" si="998"/>
        <v/>
      </c>
      <c r="AC1427" s="23" t="str">
        <f t="shared" si="999"/>
        <v/>
      </c>
      <c r="AD1427" s="23" t="str">
        <f t="shared" si="1000"/>
        <v/>
      </c>
      <c r="AE1427" s="23" t="str">
        <f t="shared" si="1001"/>
        <v/>
      </c>
      <c r="AF1427" s="23" t="str">
        <f t="shared" si="1002"/>
        <v/>
      </c>
      <c r="AG1427" s="23" t="str">
        <f t="shared" si="963"/>
        <v/>
      </c>
      <c r="AH1427" s="25" t="str">
        <f t="shared" si="979"/>
        <v/>
      </c>
      <c r="AI1427" s="25" t="str">
        <f t="shared" si="980"/>
        <v/>
      </c>
      <c r="AJ1427" s="1" t="str">
        <f t="shared" si="988"/>
        <v/>
      </c>
      <c r="AK1427" s="10" t="e">
        <f t="shared" si="989"/>
        <v>#DIV/0!</v>
      </c>
      <c r="AL1427" s="10" t="e">
        <f t="shared" si="994"/>
        <v>#DIV/0!</v>
      </c>
      <c r="AM1427">
        <f t="shared" si="990"/>
        <v>0</v>
      </c>
      <c r="AN1427">
        <f t="shared" si="981"/>
        <v>0</v>
      </c>
      <c r="AO1427">
        <f t="shared" si="982"/>
        <v>0</v>
      </c>
      <c r="AP1427">
        <f t="shared" ca="1" si="968"/>
        <v>4.1783330814303601E-11</v>
      </c>
      <c r="AQ1427">
        <f t="shared" ca="1" si="968"/>
        <v>7.6473531853534202E-10</v>
      </c>
      <c r="AR1427">
        <f t="shared" ca="1" si="995"/>
        <v>5.4637637103421684E-2</v>
      </c>
      <c r="AS1427">
        <f t="shared" ca="1" si="996"/>
        <v>5.1807023740860103</v>
      </c>
      <c r="AT1427">
        <f t="shared" si="983"/>
        <v>0</v>
      </c>
      <c r="AU1427">
        <f t="shared" ca="1" si="997"/>
        <v>1.5637062281958535E-10</v>
      </c>
      <c r="AV1427" t="e">
        <f t="shared" si="992"/>
        <v>#DIV/0!</v>
      </c>
      <c r="AW1427" t="e">
        <f t="shared" si="962"/>
        <v>#DIV/0!</v>
      </c>
      <c r="AX1427" t="e">
        <f t="shared" si="961"/>
        <v>#DIV/0!</v>
      </c>
      <c r="AY1427" t="e">
        <f t="shared" si="966"/>
        <v>#DIV/0!</v>
      </c>
      <c r="AZ1427" t="e">
        <f t="shared" si="965"/>
        <v>#DIV/0!</v>
      </c>
    </row>
    <row r="1428" spans="7:52" x14ac:dyDescent="0.3">
      <c r="G1428" s="1" t="str">
        <f t="shared" si="991"/>
        <v/>
      </c>
      <c r="H1428" s="2" t="str">
        <f t="shared" si="960"/>
        <v/>
      </c>
      <c r="I1428" s="6" t="str" cm="1">
        <f t="array" ref="I1428">_xlfn.IFS(AND(G1427&lt;H1427,G1428&gt;H1428),"BUY", AND(G1427&gt;H1427,G1428&lt;H1428),"SELL",TRUE,"")</f>
        <v/>
      </c>
      <c r="J1428" s="1">
        <f t="shared" ca="1" si="970"/>
        <v>0</v>
      </c>
      <c r="K1428" s="3" t="str">
        <f t="shared" ca="1" si="984"/>
        <v/>
      </c>
      <c r="L1428" s="3" t="str">
        <f t="shared" si="985"/>
        <v/>
      </c>
      <c r="M1428" s="3" t="str">
        <f t="shared" si="986"/>
        <v/>
      </c>
      <c r="N1428" s="4">
        <f t="shared" si="971"/>
        <v>-1</v>
      </c>
      <c r="O1428" s="2" t="str">
        <f t="shared" si="987"/>
        <v/>
      </c>
      <c r="P1428" s="1" t="str">
        <f t="shared" si="972"/>
        <v/>
      </c>
      <c r="Q1428" s="1" t="str">
        <f t="shared" si="973"/>
        <v/>
      </c>
      <c r="R1428" s="1" t="str">
        <f>IF(ISBLANK(A1428),"",SUM($Q$2:Q1428))</f>
        <v/>
      </c>
      <c r="S1428" s="1" t="str">
        <f>IF(ISBLANK(A1428),"",SUM($F$2:F1428))</f>
        <v/>
      </c>
      <c r="T1428" s="1" t="str">
        <f t="shared" si="974"/>
        <v/>
      </c>
      <c r="U1428" s="1" t="str">
        <f t="shared" si="975"/>
        <v/>
      </c>
      <c r="V1428" s="17">
        <f t="shared" si="976"/>
        <v>0</v>
      </c>
      <c r="W1428" s="17">
        <f t="shared" si="977"/>
        <v>0</v>
      </c>
      <c r="X1428" s="17">
        <f t="shared" si="978"/>
        <v>0</v>
      </c>
      <c r="Y1428" s="22">
        <f t="shared" si="1003"/>
        <v>0</v>
      </c>
      <c r="Z1428" s="22">
        <f t="shared" si="1003"/>
        <v>0</v>
      </c>
      <c r="AA1428" s="22">
        <f t="shared" si="1003"/>
        <v>0</v>
      </c>
      <c r="AB1428" s="23" t="str">
        <f t="shared" si="998"/>
        <v/>
      </c>
      <c r="AC1428" s="23" t="str">
        <f t="shared" si="999"/>
        <v/>
      </c>
      <c r="AD1428" s="23" t="str">
        <f t="shared" si="1000"/>
        <v/>
      </c>
      <c r="AE1428" s="23" t="str">
        <f t="shared" si="1001"/>
        <v/>
      </c>
      <c r="AF1428" s="23" t="str">
        <f t="shared" si="1002"/>
        <v/>
      </c>
      <c r="AG1428" s="23" t="str">
        <f t="shared" si="963"/>
        <v/>
      </c>
      <c r="AH1428" s="25" t="str">
        <f t="shared" si="979"/>
        <v/>
      </c>
      <c r="AI1428" s="25" t="str">
        <f t="shared" si="980"/>
        <v/>
      </c>
      <c r="AJ1428" s="1" t="str">
        <f t="shared" si="988"/>
        <v/>
      </c>
      <c r="AK1428" s="10" t="e">
        <f t="shared" si="989"/>
        <v>#DIV/0!</v>
      </c>
      <c r="AL1428" s="10" t="e">
        <f t="shared" si="994"/>
        <v>#DIV/0!</v>
      </c>
      <c r="AM1428">
        <f t="shared" si="990"/>
        <v>0</v>
      </c>
      <c r="AN1428">
        <f t="shared" si="981"/>
        <v>0</v>
      </c>
      <c r="AO1428">
        <f t="shared" si="982"/>
        <v>0</v>
      </c>
      <c r="AP1428">
        <f t="shared" ca="1" si="968"/>
        <v>3.8798807184710485E-11</v>
      </c>
      <c r="AQ1428">
        <f t="shared" ca="1" si="968"/>
        <v>7.1011136721138902E-10</v>
      </c>
      <c r="AR1428">
        <f t="shared" ca="1" si="995"/>
        <v>5.4637637103421677E-2</v>
      </c>
      <c r="AS1428">
        <f t="shared" ca="1" si="996"/>
        <v>5.1807023740860103</v>
      </c>
      <c r="AT1428">
        <f t="shared" si="983"/>
        <v>0</v>
      </c>
      <c r="AU1428">
        <f t="shared" ca="1" si="997"/>
        <v>1.4520129261818637E-10</v>
      </c>
      <c r="AV1428" t="e">
        <f t="shared" si="992"/>
        <v>#DIV/0!</v>
      </c>
      <c r="AW1428" t="e">
        <f t="shared" si="962"/>
        <v>#DIV/0!</v>
      </c>
      <c r="AX1428" t="e">
        <f t="shared" si="961"/>
        <v>#DIV/0!</v>
      </c>
      <c r="AY1428" t="e">
        <f t="shared" si="966"/>
        <v>#DIV/0!</v>
      </c>
      <c r="AZ1428" t="e">
        <f t="shared" si="965"/>
        <v>#DIV/0!</v>
      </c>
    </row>
    <row r="1429" spans="7:52" x14ac:dyDescent="0.3">
      <c r="G1429" s="1" t="str">
        <f t="shared" si="991"/>
        <v/>
      </c>
      <c r="H1429" s="2" t="str">
        <f t="shared" si="960"/>
        <v/>
      </c>
      <c r="I1429" s="6" t="str" cm="1">
        <f t="array" ref="I1429">_xlfn.IFS(AND(G1428&lt;H1428,G1429&gt;H1429),"BUY", AND(G1428&gt;H1428,G1429&lt;H1429),"SELL",TRUE,"")</f>
        <v/>
      </c>
      <c r="J1429" s="1">
        <f t="shared" ca="1" si="970"/>
        <v>0</v>
      </c>
      <c r="K1429" s="3" t="str">
        <f t="shared" ca="1" si="984"/>
        <v/>
      </c>
      <c r="L1429" s="3" t="str">
        <f t="shared" si="985"/>
        <v/>
      </c>
      <c r="M1429" s="3" t="str">
        <f t="shared" si="986"/>
        <v/>
      </c>
      <c r="N1429" s="4">
        <f t="shared" si="971"/>
        <v>-1</v>
      </c>
      <c r="O1429" s="2" t="str">
        <f t="shared" si="987"/>
        <v/>
      </c>
      <c r="P1429" s="1" t="str">
        <f t="shared" si="972"/>
        <v/>
      </c>
      <c r="Q1429" s="1" t="str">
        <f t="shared" si="973"/>
        <v/>
      </c>
      <c r="R1429" s="1" t="str">
        <f>IF(ISBLANK(A1429),"",SUM($Q$2:Q1429))</f>
        <v/>
      </c>
      <c r="S1429" s="1" t="str">
        <f>IF(ISBLANK(A1429),"",SUM($F$2:F1429))</f>
        <v/>
      </c>
      <c r="T1429" s="1" t="str">
        <f t="shared" si="974"/>
        <v/>
      </c>
      <c r="U1429" s="1" t="str">
        <f t="shared" si="975"/>
        <v/>
      </c>
      <c r="V1429" s="17">
        <f t="shared" si="976"/>
        <v>0</v>
      </c>
      <c r="W1429" s="17">
        <f t="shared" si="977"/>
        <v>0</v>
      </c>
      <c r="X1429" s="17">
        <f t="shared" si="978"/>
        <v>0</v>
      </c>
      <c r="Y1429" s="22">
        <f t="shared" si="1003"/>
        <v>0</v>
      </c>
      <c r="Z1429" s="22">
        <f t="shared" si="1003"/>
        <v>0</v>
      </c>
      <c r="AA1429" s="22">
        <f t="shared" si="1003"/>
        <v>0</v>
      </c>
      <c r="AB1429" s="23" t="str">
        <f t="shared" si="998"/>
        <v/>
      </c>
      <c r="AC1429" s="23" t="str">
        <f t="shared" si="999"/>
        <v/>
      </c>
      <c r="AD1429" s="23" t="str">
        <f t="shared" si="1000"/>
        <v/>
      </c>
      <c r="AE1429" s="23" t="str">
        <f t="shared" si="1001"/>
        <v/>
      </c>
      <c r="AF1429" s="23" t="str">
        <f t="shared" si="1002"/>
        <v/>
      </c>
      <c r="AG1429" s="23" t="str">
        <f t="shared" si="963"/>
        <v/>
      </c>
      <c r="AH1429" s="25" t="str">
        <f t="shared" si="979"/>
        <v/>
      </c>
      <c r="AI1429" s="25" t="str">
        <f t="shared" si="980"/>
        <v/>
      </c>
      <c r="AJ1429" s="1" t="str">
        <f t="shared" si="988"/>
        <v/>
      </c>
      <c r="AK1429" s="10" t="e">
        <f t="shared" si="989"/>
        <v>#DIV/0!</v>
      </c>
      <c r="AL1429" s="10" t="e">
        <f t="shared" si="994"/>
        <v>#DIV/0!</v>
      </c>
      <c r="AM1429">
        <f t="shared" si="990"/>
        <v>0</v>
      </c>
      <c r="AN1429">
        <f t="shared" si="981"/>
        <v>0</v>
      </c>
      <c r="AO1429">
        <f t="shared" si="982"/>
        <v>0</v>
      </c>
      <c r="AP1429">
        <f t="shared" ca="1" si="968"/>
        <v>3.6027463814374021E-11</v>
      </c>
      <c r="AQ1429">
        <f t="shared" ca="1" si="968"/>
        <v>6.5938912669628984E-10</v>
      </c>
      <c r="AR1429">
        <f t="shared" ca="1" si="995"/>
        <v>5.4637637103421677E-2</v>
      </c>
      <c r="AS1429">
        <f t="shared" ca="1" si="996"/>
        <v>5.1807023740860103</v>
      </c>
      <c r="AT1429">
        <f t="shared" si="983"/>
        <v>0</v>
      </c>
      <c r="AU1429">
        <f t="shared" ca="1" si="997"/>
        <v>1.3482977171688737E-10</v>
      </c>
      <c r="AV1429" t="e">
        <f t="shared" si="992"/>
        <v>#DIV/0!</v>
      </c>
      <c r="AW1429" t="e">
        <f t="shared" si="962"/>
        <v>#DIV/0!</v>
      </c>
      <c r="AX1429" t="e">
        <f t="shared" si="961"/>
        <v>#DIV/0!</v>
      </c>
      <c r="AY1429" t="e">
        <f t="shared" si="966"/>
        <v>#DIV/0!</v>
      </c>
      <c r="AZ1429" t="e">
        <f t="shared" si="965"/>
        <v>#DIV/0!</v>
      </c>
    </row>
    <row r="1430" spans="7:52" x14ac:dyDescent="0.3">
      <c r="G1430" s="1" t="str">
        <f t="shared" si="991"/>
        <v/>
      </c>
      <c r="H1430" s="2" t="str">
        <f t="shared" si="960"/>
        <v/>
      </c>
      <c r="I1430" s="6" t="str" cm="1">
        <f t="array" ref="I1430">_xlfn.IFS(AND(G1429&lt;H1429,G1430&gt;H1430),"BUY", AND(G1429&gt;H1429,G1430&lt;H1430),"SELL",TRUE,"")</f>
        <v/>
      </c>
      <c r="J1430" s="1">
        <f t="shared" ca="1" si="970"/>
        <v>0</v>
      </c>
      <c r="K1430" s="3" t="str">
        <f t="shared" ca="1" si="984"/>
        <v/>
      </c>
      <c r="L1430" s="3" t="str">
        <f t="shared" si="985"/>
        <v/>
      </c>
      <c r="M1430" s="3" t="str">
        <f t="shared" si="986"/>
        <v/>
      </c>
      <c r="N1430" s="4">
        <f t="shared" si="971"/>
        <v>-1</v>
      </c>
      <c r="O1430" s="2" t="str">
        <f t="shared" si="987"/>
        <v/>
      </c>
      <c r="P1430" s="1" t="str">
        <f t="shared" si="972"/>
        <v/>
      </c>
      <c r="Q1430" s="1" t="str">
        <f t="shared" si="973"/>
        <v/>
      </c>
      <c r="R1430" s="1" t="str">
        <f>IF(ISBLANK(A1430),"",SUM($Q$2:Q1430))</f>
        <v/>
      </c>
      <c r="S1430" s="1" t="str">
        <f>IF(ISBLANK(A1430),"",SUM($F$2:F1430))</f>
        <v/>
      </c>
      <c r="T1430" s="1" t="str">
        <f t="shared" si="974"/>
        <v/>
      </c>
      <c r="U1430" s="1" t="str">
        <f t="shared" si="975"/>
        <v/>
      </c>
      <c r="V1430" s="17">
        <f t="shared" si="976"/>
        <v>0</v>
      </c>
      <c r="W1430" s="17">
        <f t="shared" si="977"/>
        <v>0</v>
      </c>
      <c r="X1430" s="17">
        <f t="shared" si="978"/>
        <v>0</v>
      </c>
      <c r="Y1430" s="22">
        <f t="shared" si="1003"/>
        <v>0</v>
      </c>
      <c r="Z1430" s="22">
        <f t="shared" si="1003"/>
        <v>0</v>
      </c>
      <c r="AA1430" s="22">
        <f t="shared" si="1003"/>
        <v>0</v>
      </c>
      <c r="AB1430" s="23" t="str">
        <f t="shared" si="998"/>
        <v/>
      </c>
      <c r="AC1430" s="23" t="str">
        <f t="shared" si="999"/>
        <v/>
      </c>
      <c r="AD1430" s="23" t="str">
        <f t="shared" si="1000"/>
        <v/>
      </c>
      <c r="AE1430" s="23" t="str">
        <f t="shared" si="1001"/>
        <v/>
      </c>
      <c r="AF1430" s="23" t="str">
        <f t="shared" si="1002"/>
        <v/>
      </c>
      <c r="AG1430" s="23" t="str">
        <f t="shared" si="963"/>
        <v/>
      </c>
      <c r="AH1430" s="25" t="str">
        <f t="shared" si="979"/>
        <v/>
      </c>
      <c r="AI1430" s="25" t="str">
        <f t="shared" si="980"/>
        <v/>
      </c>
      <c r="AJ1430" s="1" t="str">
        <f t="shared" si="988"/>
        <v/>
      </c>
      <c r="AK1430" s="10" t="e">
        <f t="shared" si="989"/>
        <v>#DIV/0!</v>
      </c>
      <c r="AL1430" s="10" t="e">
        <f t="shared" si="994"/>
        <v>#DIV/0!</v>
      </c>
      <c r="AM1430">
        <f t="shared" si="990"/>
        <v>0</v>
      </c>
      <c r="AN1430">
        <f t="shared" si="981"/>
        <v>0</v>
      </c>
      <c r="AO1430">
        <f t="shared" si="982"/>
        <v>0</v>
      </c>
      <c r="AP1430">
        <f t="shared" ca="1" si="968"/>
        <v>3.3454073541918735E-11</v>
      </c>
      <c r="AQ1430">
        <f t="shared" ca="1" si="968"/>
        <v>6.1228990336084055E-10</v>
      </c>
      <c r="AR1430">
        <f t="shared" ca="1" si="995"/>
        <v>5.4637637103421677E-2</v>
      </c>
      <c r="AS1430">
        <f t="shared" ca="1" si="996"/>
        <v>5.1807023740860103</v>
      </c>
      <c r="AT1430">
        <f t="shared" si="983"/>
        <v>0</v>
      </c>
      <c r="AU1430">
        <f t="shared" ca="1" si="997"/>
        <v>1.2519907373710968E-10</v>
      </c>
      <c r="AV1430" t="e">
        <f t="shared" si="992"/>
        <v>#DIV/0!</v>
      </c>
      <c r="AW1430" t="e">
        <f t="shared" si="962"/>
        <v>#DIV/0!</v>
      </c>
      <c r="AX1430" t="e">
        <f t="shared" si="961"/>
        <v>#DIV/0!</v>
      </c>
      <c r="AY1430" t="e">
        <f t="shared" si="966"/>
        <v>#DIV/0!</v>
      </c>
      <c r="AZ1430" t="e">
        <f t="shared" si="965"/>
        <v>#DIV/0!</v>
      </c>
    </row>
    <row r="1431" spans="7:52" x14ac:dyDescent="0.3">
      <c r="G1431" s="1" t="str">
        <f t="shared" si="991"/>
        <v/>
      </c>
      <c r="H1431" s="2" t="str">
        <f t="shared" si="960"/>
        <v/>
      </c>
      <c r="I1431" s="6" t="str" cm="1">
        <f t="array" ref="I1431">_xlfn.IFS(AND(G1430&lt;H1430,G1431&gt;H1431),"BUY", AND(G1430&gt;H1430,G1431&lt;H1431),"SELL",TRUE,"")</f>
        <v/>
      </c>
      <c r="J1431" s="1">
        <f t="shared" ca="1" si="970"/>
        <v>0</v>
      </c>
      <c r="K1431" s="3" t="str">
        <f t="shared" ca="1" si="984"/>
        <v/>
      </c>
      <c r="L1431" s="3" t="str">
        <f t="shared" si="985"/>
        <v/>
      </c>
      <c r="M1431" s="3" t="str">
        <f t="shared" si="986"/>
        <v/>
      </c>
      <c r="N1431" s="4">
        <f t="shared" si="971"/>
        <v>-1</v>
      </c>
      <c r="O1431" s="2" t="str">
        <f t="shared" si="987"/>
        <v/>
      </c>
      <c r="P1431" s="1" t="str">
        <f t="shared" si="972"/>
        <v/>
      </c>
      <c r="Q1431" s="1" t="str">
        <f t="shared" si="973"/>
        <v/>
      </c>
      <c r="R1431" s="1" t="str">
        <f>IF(ISBLANK(A1431),"",SUM($Q$2:Q1431))</f>
        <v/>
      </c>
      <c r="S1431" s="1" t="str">
        <f>IF(ISBLANK(A1431),"",SUM($F$2:F1431))</f>
        <v/>
      </c>
      <c r="T1431" s="1" t="str">
        <f t="shared" si="974"/>
        <v/>
      </c>
      <c r="U1431" s="1" t="str">
        <f t="shared" si="975"/>
        <v/>
      </c>
      <c r="V1431" s="17">
        <f t="shared" si="976"/>
        <v>0</v>
      </c>
      <c r="W1431" s="17">
        <f t="shared" si="977"/>
        <v>0</v>
      </c>
      <c r="X1431" s="17">
        <f t="shared" si="978"/>
        <v>0</v>
      </c>
      <c r="Y1431" s="22">
        <f t="shared" si="1003"/>
        <v>0</v>
      </c>
      <c r="Z1431" s="22">
        <f t="shared" si="1003"/>
        <v>0</v>
      </c>
      <c r="AA1431" s="22">
        <f t="shared" si="1003"/>
        <v>0</v>
      </c>
      <c r="AB1431" s="23" t="str">
        <f t="shared" si="998"/>
        <v/>
      </c>
      <c r="AC1431" s="23" t="str">
        <f t="shared" si="999"/>
        <v/>
      </c>
      <c r="AD1431" s="23" t="str">
        <f t="shared" si="1000"/>
        <v/>
      </c>
      <c r="AE1431" s="23" t="str">
        <f t="shared" si="1001"/>
        <v/>
      </c>
      <c r="AF1431" s="23" t="str">
        <f t="shared" si="1002"/>
        <v/>
      </c>
      <c r="AG1431" s="23" t="str">
        <f t="shared" si="963"/>
        <v/>
      </c>
      <c r="AH1431" s="25" t="str">
        <f t="shared" si="979"/>
        <v/>
      </c>
      <c r="AI1431" s="25" t="str">
        <f t="shared" si="980"/>
        <v/>
      </c>
      <c r="AJ1431" s="1" t="str">
        <f t="shared" si="988"/>
        <v/>
      </c>
      <c r="AK1431" s="10" t="e">
        <f t="shared" si="989"/>
        <v>#DIV/0!</v>
      </c>
      <c r="AL1431" s="10" t="e">
        <f t="shared" si="994"/>
        <v>#DIV/0!</v>
      </c>
      <c r="AM1431">
        <f t="shared" si="990"/>
        <v>0</v>
      </c>
      <c r="AN1431">
        <f t="shared" si="981"/>
        <v>0</v>
      </c>
      <c r="AO1431">
        <f t="shared" si="982"/>
        <v>0</v>
      </c>
      <c r="AP1431">
        <f t="shared" ca="1" si="968"/>
        <v>3.1064496860353112E-11</v>
      </c>
      <c r="AQ1431">
        <f t="shared" ca="1" si="968"/>
        <v>5.6855491026363768E-10</v>
      </c>
      <c r="AR1431">
        <f t="shared" ca="1" si="995"/>
        <v>5.4637637103421677E-2</v>
      </c>
      <c r="AS1431">
        <f t="shared" ca="1" si="996"/>
        <v>5.1807023740860103</v>
      </c>
      <c r="AT1431">
        <f t="shared" si="983"/>
        <v>0</v>
      </c>
      <c r="AU1431">
        <f t="shared" ca="1" si="997"/>
        <v>1.1625628275588756E-10</v>
      </c>
      <c r="AV1431" t="e">
        <f t="shared" si="992"/>
        <v>#DIV/0!</v>
      </c>
      <c r="AW1431" t="e">
        <f t="shared" si="962"/>
        <v>#DIV/0!</v>
      </c>
      <c r="AX1431" t="e">
        <f t="shared" si="961"/>
        <v>#DIV/0!</v>
      </c>
      <c r="AY1431" t="e">
        <f t="shared" si="966"/>
        <v>#DIV/0!</v>
      </c>
      <c r="AZ1431" t="e">
        <f t="shared" si="965"/>
        <v>#DIV/0!</v>
      </c>
    </row>
    <row r="1432" spans="7:52" x14ac:dyDescent="0.3">
      <c r="G1432" s="1" t="str">
        <f t="shared" si="991"/>
        <v/>
      </c>
      <c r="H1432" s="2" t="str">
        <f t="shared" si="960"/>
        <v/>
      </c>
      <c r="I1432" s="6" t="str" cm="1">
        <f t="array" ref="I1432">_xlfn.IFS(AND(G1431&lt;H1431,G1432&gt;H1432),"BUY", AND(G1431&gt;H1431,G1432&lt;H1432),"SELL",TRUE,"")</f>
        <v/>
      </c>
      <c r="J1432" s="1">
        <f t="shared" ca="1" si="970"/>
        <v>0</v>
      </c>
      <c r="K1432" s="3" t="str">
        <f t="shared" ca="1" si="984"/>
        <v/>
      </c>
      <c r="L1432" s="3" t="str">
        <f t="shared" si="985"/>
        <v/>
      </c>
      <c r="M1432" s="3" t="str">
        <f t="shared" si="986"/>
        <v/>
      </c>
      <c r="N1432" s="4">
        <f t="shared" si="971"/>
        <v>-1</v>
      </c>
      <c r="O1432" s="2" t="str">
        <f t="shared" si="987"/>
        <v/>
      </c>
      <c r="P1432" s="1" t="str">
        <f t="shared" si="972"/>
        <v/>
      </c>
      <c r="Q1432" s="1" t="str">
        <f t="shared" si="973"/>
        <v/>
      </c>
      <c r="R1432" s="1" t="str">
        <f>IF(ISBLANK(A1432),"",SUM($Q$2:Q1432))</f>
        <v/>
      </c>
      <c r="S1432" s="1" t="str">
        <f>IF(ISBLANK(A1432),"",SUM($F$2:F1432))</f>
        <v/>
      </c>
      <c r="T1432" s="1" t="str">
        <f t="shared" si="974"/>
        <v/>
      </c>
      <c r="U1432" s="1" t="str">
        <f t="shared" si="975"/>
        <v/>
      </c>
      <c r="V1432" s="17">
        <f t="shared" si="976"/>
        <v>0</v>
      </c>
      <c r="W1432" s="17">
        <f t="shared" si="977"/>
        <v>0</v>
      </c>
      <c r="X1432" s="17">
        <f t="shared" si="978"/>
        <v>0</v>
      </c>
      <c r="Y1432" s="22">
        <f t="shared" si="1003"/>
        <v>0</v>
      </c>
      <c r="Z1432" s="22">
        <f t="shared" si="1003"/>
        <v>0</v>
      </c>
      <c r="AA1432" s="22">
        <f t="shared" si="1003"/>
        <v>0</v>
      </c>
      <c r="AB1432" s="23" t="str">
        <f t="shared" si="998"/>
        <v/>
      </c>
      <c r="AC1432" s="23" t="str">
        <f t="shared" si="999"/>
        <v/>
      </c>
      <c r="AD1432" s="23" t="str">
        <f t="shared" si="1000"/>
        <v/>
      </c>
      <c r="AE1432" s="23" t="str">
        <f t="shared" si="1001"/>
        <v/>
      </c>
      <c r="AF1432" s="23" t="str">
        <f t="shared" si="1002"/>
        <v/>
      </c>
      <c r="AG1432" s="23" t="str">
        <f t="shared" si="963"/>
        <v/>
      </c>
      <c r="AH1432" s="25" t="str">
        <f t="shared" si="979"/>
        <v/>
      </c>
      <c r="AI1432" s="25" t="str">
        <f t="shared" si="980"/>
        <v/>
      </c>
      <c r="AJ1432" s="1" t="str">
        <f t="shared" si="988"/>
        <v/>
      </c>
      <c r="AK1432" s="10" t="e">
        <f t="shared" si="989"/>
        <v>#DIV/0!</v>
      </c>
      <c r="AL1432" s="10" t="e">
        <f t="shared" si="994"/>
        <v>#DIV/0!</v>
      </c>
      <c r="AM1432">
        <f t="shared" si="990"/>
        <v>0</v>
      </c>
      <c r="AN1432">
        <f t="shared" si="981"/>
        <v>0</v>
      </c>
      <c r="AO1432">
        <f t="shared" si="982"/>
        <v>0</v>
      </c>
      <c r="AP1432">
        <f t="shared" ca="1" si="968"/>
        <v>2.8845604227470747E-11</v>
      </c>
      <c r="AQ1432">
        <f t="shared" ca="1" si="968"/>
        <v>5.2794384524480648E-10</v>
      </c>
      <c r="AR1432">
        <f t="shared" ca="1" si="995"/>
        <v>5.463763710342167E-2</v>
      </c>
      <c r="AS1432">
        <f t="shared" ca="1" si="996"/>
        <v>5.1807023740860103</v>
      </c>
      <c r="AT1432">
        <f t="shared" si="983"/>
        <v>0</v>
      </c>
      <c r="AU1432">
        <f t="shared" ca="1" si="997"/>
        <v>1.0795226255903846E-10</v>
      </c>
      <c r="AV1432" t="e">
        <f t="shared" si="992"/>
        <v>#DIV/0!</v>
      </c>
      <c r="AW1432" t="e">
        <f t="shared" si="962"/>
        <v>#DIV/0!</v>
      </c>
      <c r="AX1432" t="e">
        <f t="shared" si="961"/>
        <v>#DIV/0!</v>
      </c>
      <c r="AY1432" t="e">
        <f t="shared" si="966"/>
        <v>#DIV/0!</v>
      </c>
      <c r="AZ1432" t="e">
        <f t="shared" si="965"/>
        <v>#DIV/0!</v>
      </c>
    </row>
    <row r="1433" spans="7:52" x14ac:dyDescent="0.3">
      <c r="G1433" s="1" t="str">
        <f t="shared" si="991"/>
        <v/>
      </c>
      <c r="H1433" s="2" t="str">
        <f t="shared" ref="H1433:H1496" si="1004">IFERROR(AVERAGE(E1414:E1433),"")</f>
        <v/>
      </c>
      <c r="I1433" s="6" t="str" cm="1">
        <f t="array" ref="I1433">_xlfn.IFS(AND(G1432&lt;H1432,G1433&gt;H1433),"BUY", AND(G1432&gt;H1432,G1433&lt;H1433),"SELL",TRUE,"")</f>
        <v/>
      </c>
      <c r="J1433" s="1">
        <f t="shared" ca="1" si="970"/>
        <v>0</v>
      </c>
      <c r="K1433" s="3" t="str">
        <f t="shared" ca="1" si="984"/>
        <v/>
      </c>
      <c r="L1433" s="3" t="str">
        <f t="shared" si="985"/>
        <v/>
      </c>
      <c r="M1433" s="3" t="str">
        <f t="shared" si="986"/>
        <v/>
      </c>
      <c r="N1433" s="4">
        <f t="shared" si="971"/>
        <v>-1</v>
      </c>
      <c r="O1433" s="2" t="str">
        <f t="shared" si="987"/>
        <v/>
      </c>
      <c r="P1433" s="1" t="str">
        <f t="shared" si="972"/>
        <v/>
      </c>
      <c r="Q1433" s="1" t="str">
        <f t="shared" si="973"/>
        <v/>
      </c>
      <c r="R1433" s="1" t="str">
        <f>IF(ISBLANK(A1433),"",SUM($Q$2:Q1433))</f>
        <v/>
      </c>
      <c r="S1433" s="1" t="str">
        <f>IF(ISBLANK(A1433),"",SUM($F$2:F1433))</f>
        <v/>
      </c>
      <c r="T1433" s="1" t="str">
        <f t="shared" si="974"/>
        <v/>
      </c>
      <c r="U1433" s="1" t="str">
        <f t="shared" si="975"/>
        <v/>
      </c>
      <c r="V1433" s="17">
        <f t="shared" si="976"/>
        <v>0</v>
      </c>
      <c r="W1433" s="17">
        <f t="shared" si="977"/>
        <v>0</v>
      </c>
      <c r="X1433" s="17">
        <f t="shared" si="978"/>
        <v>0</v>
      </c>
      <c r="Y1433" s="22">
        <f t="shared" si="1003"/>
        <v>0</v>
      </c>
      <c r="Z1433" s="22">
        <f t="shared" si="1003"/>
        <v>0</v>
      </c>
      <c r="AA1433" s="22">
        <f t="shared" si="1003"/>
        <v>0</v>
      </c>
      <c r="AB1433" s="23" t="str">
        <f t="shared" si="998"/>
        <v/>
      </c>
      <c r="AC1433" s="23" t="str">
        <f t="shared" si="999"/>
        <v/>
      </c>
      <c r="AD1433" s="23" t="str">
        <f t="shared" si="1000"/>
        <v/>
      </c>
      <c r="AE1433" s="23" t="str">
        <f t="shared" si="1001"/>
        <v/>
      </c>
      <c r="AF1433" s="23" t="str">
        <f t="shared" si="1002"/>
        <v/>
      </c>
      <c r="AG1433" s="23" t="str">
        <f t="shared" si="963"/>
        <v/>
      </c>
      <c r="AH1433" s="25" t="str">
        <f t="shared" si="979"/>
        <v/>
      </c>
      <c r="AI1433" s="25" t="str">
        <f t="shared" si="980"/>
        <v/>
      </c>
      <c r="AJ1433" s="1" t="str">
        <f t="shared" si="988"/>
        <v/>
      </c>
      <c r="AK1433" s="10" t="e">
        <f t="shared" si="989"/>
        <v>#DIV/0!</v>
      </c>
      <c r="AL1433" s="10" t="e">
        <f t="shared" si="994"/>
        <v>#DIV/0!</v>
      </c>
      <c r="AM1433">
        <f t="shared" si="990"/>
        <v>0</v>
      </c>
      <c r="AN1433">
        <f t="shared" si="981"/>
        <v>0</v>
      </c>
      <c r="AO1433">
        <f t="shared" si="982"/>
        <v>0</v>
      </c>
      <c r="AP1433">
        <f t="shared" ca="1" si="968"/>
        <v>2.678520392550855E-11</v>
      </c>
      <c r="AQ1433">
        <f t="shared" ca="1" si="968"/>
        <v>4.9023357058446313E-10</v>
      </c>
      <c r="AR1433">
        <f t="shared" ca="1" si="995"/>
        <v>5.463763710342167E-2</v>
      </c>
      <c r="AS1433">
        <f t="shared" ca="1" si="996"/>
        <v>5.1807023740860103</v>
      </c>
      <c r="AT1433">
        <f t="shared" si="983"/>
        <v>0</v>
      </c>
      <c r="AU1433">
        <f t="shared" ca="1" si="997"/>
        <v>1.0024138666196428E-10</v>
      </c>
      <c r="AV1433" t="e">
        <f t="shared" si="992"/>
        <v>#DIV/0!</v>
      </c>
      <c r="AW1433" t="e">
        <f t="shared" si="962"/>
        <v>#DIV/0!</v>
      </c>
      <c r="AX1433" t="e">
        <f t="shared" si="961"/>
        <v>#DIV/0!</v>
      </c>
      <c r="AY1433" t="e">
        <f t="shared" si="966"/>
        <v>#DIV/0!</v>
      </c>
      <c r="AZ1433" t="e">
        <f t="shared" si="965"/>
        <v>#DIV/0!</v>
      </c>
    </row>
    <row r="1434" spans="7:52" x14ac:dyDescent="0.3">
      <c r="G1434" s="1" t="str">
        <f t="shared" si="991"/>
        <v/>
      </c>
      <c r="H1434" s="2" t="str">
        <f t="shared" si="1004"/>
        <v/>
      </c>
      <c r="I1434" s="6" t="str" cm="1">
        <f t="array" ref="I1434">_xlfn.IFS(AND(G1433&lt;H1433,G1434&gt;H1434),"BUY", AND(G1433&gt;H1433,G1434&lt;H1434),"SELL",TRUE,"")</f>
        <v/>
      </c>
      <c r="J1434" s="1">
        <f t="shared" ca="1" si="970"/>
        <v>0</v>
      </c>
      <c r="K1434" s="3" t="str">
        <f t="shared" ca="1" si="984"/>
        <v/>
      </c>
      <c r="L1434" s="3" t="str">
        <f t="shared" si="985"/>
        <v/>
      </c>
      <c r="M1434" s="3" t="str">
        <f t="shared" si="986"/>
        <v/>
      </c>
      <c r="N1434" s="4">
        <f t="shared" si="971"/>
        <v>-1</v>
      </c>
      <c r="O1434" s="2" t="str">
        <f t="shared" si="987"/>
        <v/>
      </c>
      <c r="P1434" s="1" t="str">
        <f t="shared" si="972"/>
        <v/>
      </c>
      <c r="Q1434" s="1" t="str">
        <f t="shared" si="973"/>
        <v/>
      </c>
      <c r="R1434" s="1" t="str">
        <f>IF(ISBLANK(A1434),"",SUM($Q$2:Q1434))</f>
        <v/>
      </c>
      <c r="S1434" s="1" t="str">
        <f>IF(ISBLANK(A1434),"",SUM($F$2:F1434))</f>
        <v/>
      </c>
      <c r="T1434" s="1" t="str">
        <f t="shared" si="974"/>
        <v/>
      </c>
      <c r="U1434" s="1" t="str">
        <f t="shared" si="975"/>
        <v/>
      </c>
      <c r="V1434" s="17">
        <f t="shared" si="976"/>
        <v>0</v>
      </c>
      <c r="W1434" s="17">
        <f t="shared" si="977"/>
        <v>0</v>
      </c>
      <c r="X1434" s="17">
        <f t="shared" si="978"/>
        <v>0</v>
      </c>
      <c r="Y1434" s="22">
        <f t="shared" si="1003"/>
        <v>0</v>
      </c>
      <c r="Z1434" s="22">
        <f t="shared" si="1003"/>
        <v>0</v>
      </c>
      <c r="AA1434" s="22">
        <f t="shared" si="1003"/>
        <v>0</v>
      </c>
      <c r="AB1434" s="23" t="str">
        <f t="shared" si="998"/>
        <v/>
      </c>
      <c r="AC1434" s="23" t="str">
        <f t="shared" si="999"/>
        <v/>
      </c>
      <c r="AD1434" s="23" t="str">
        <f t="shared" si="1000"/>
        <v/>
      </c>
      <c r="AE1434" s="23" t="str">
        <f t="shared" si="1001"/>
        <v/>
      </c>
      <c r="AF1434" s="23" t="str">
        <f t="shared" si="1002"/>
        <v/>
      </c>
      <c r="AG1434" s="23" t="str">
        <f t="shared" si="963"/>
        <v/>
      </c>
      <c r="AH1434" s="25" t="str">
        <f t="shared" si="979"/>
        <v/>
      </c>
      <c r="AI1434" s="25" t="str">
        <f t="shared" si="980"/>
        <v/>
      </c>
      <c r="AJ1434" s="1" t="str">
        <f t="shared" si="988"/>
        <v/>
      </c>
      <c r="AK1434" s="10" t="e">
        <f t="shared" si="989"/>
        <v>#DIV/0!</v>
      </c>
      <c r="AL1434" s="10" t="e">
        <f t="shared" si="994"/>
        <v>#DIV/0!</v>
      </c>
      <c r="AM1434">
        <f t="shared" si="990"/>
        <v>0</v>
      </c>
      <c r="AN1434">
        <f t="shared" si="981"/>
        <v>0</v>
      </c>
      <c r="AO1434">
        <f t="shared" si="982"/>
        <v>0</v>
      </c>
      <c r="AP1434">
        <f t="shared" ca="1" si="968"/>
        <v>2.4871975073686509E-11</v>
      </c>
      <c r="AQ1434">
        <f t="shared" ca="1" si="968"/>
        <v>4.5521688697128719E-10</v>
      </c>
      <c r="AR1434">
        <f t="shared" ca="1" si="995"/>
        <v>5.463763710342167E-2</v>
      </c>
      <c r="AS1434">
        <f t="shared" ca="1" si="996"/>
        <v>5.1807023740860103</v>
      </c>
      <c r="AT1434">
        <f t="shared" si="983"/>
        <v>0</v>
      </c>
      <c r="AU1434">
        <f t="shared" ca="1" si="997"/>
        <v>9.3081287614681109E-11</v>
      </c>
      <c r="AV1434" t="e">
        <f t="shared" si="992"/>
        <v>#DIV/0!</v>
      </c>
      <c r="AW1434" t="e">
        <f t="shared" si="962"/>
        <v>#DIV/0!</v>
      </c>
      <c r="AX1434" t="e">
        <f t="shared" si="961"/>
        <v>#DIV/0!</v>
      </c>
      <c r="AY1434" t="e">
        <f t="shared" si="966"/>
        <v>#DIV/0!</v>
      </c>
      <c r="AZ1434" t="e">
        <f t="shared" si="965"/>
        <v>#DIV/0!</v>
      </c>
    </row>
    <row r="1435" spans="7:52" x14ac:dyDescent="0.3">
      <c r="G1435" s="1" t="str">
        <f t="shared" si="991"/>
        <v/>
      </c>
      <c r="H1435" s="2" t="str">
        <f t="shared" si="1004"/>
        <v/>
      </c>
      <c r="I1435" s="6" t="str" cm="1">
        <f t="array" ref="I1435">_xlfn.IFS(AND(G1434&lt;H1434,G1435&gt;H1435),"BUY", AND(G1434&gt;H1434,G1435&lt;H1435),"SELL",TRUE,"")</f>
        <v/>
      </c>
      <c r="J1435" s="1">
        <f t="shared" ca="1" si="970"/>
        <v>0</v>
      </c>
      <c r="K1435" s="3" t="str">
        <f t="shared" ca="1" si="984"/>
        <v/>
      </c>
      <c r="L1435" s="3" t="str">
        <f t="shared" si="985"/>
        <v/>
      </c>
      <c r="M1435" s="3" t="str">
        <f t="shared" si="986"/>
        <v/>
      </c>
      <c r="N1435" s="4">
        <f t="shared" si="971"/>
        <v>-1</v>
      </c>
      <c r="O1435" s="2" t="str">
        <f t="shared" si="987"/>
        <v/>
      </c>
      <c r="P1435" s="1" t="str">
        <f t="shared" si="972"/>
        <v/>
      </c>
      <c r="Q1435" s="1" t="str">
        <f t="shared" si="973"/>
        <v/>
      </c>
      <c r="R1435" s="1" t="str">
        <f>IF(ISBLANK(A1435),"",SUM($Q$2:Q1435))</f>
        <v/>
      </c>
      <c r="S1435" s="1" t="str">
        <f>IF(ISBLANK(A1435),"",SUM($F$2:F1435))</f>
        <v/>
      </c>
      <c r="T1435" s="1" t="str">
        <f t="shared" si="974"/>
        <v/>
      </c>
      <c r="U1435" s="1" t="str">
        <f t="shared" si="975"/>
        <v/>
      </c>
      <c r="V1435" s="17">
        <f t="shared" si="976"/>
        <v>0</v>
      </c>
      <c r="W1435" s="17">
        <f t="shared" si="977"/>
        <v>0</v>
      </c>
      <c r="X1435" s="17">
        <f t="shared" si="978"/>
        <v>0</v>
      </c>
      <c r="Y1435" s="22">
        <f t="shared" si="1003"/>
        <v>0</v>
      </c>
      <c r="Z1435" s="22">
        <f t="shared" si="1003"/>
        <v>0</v>
      </c>
      <c r="AA1435" s="22">
        <f t="shared" si="1003"/>
        <v>0</v>
      </c>
      <c r="AB1435" s="23" t="str">
        <f t="shared" si="998"/>
        <v/>
      </c>
      <c r="AC1435" s="23" t="str">
        <f t="shared" si="999"/>
        <v/>
      </c>
      <c r="AD1435" s="23" t="str">
        <f t="shared" si="1000"/>
        <v/>
      </c>
      <c r="AE1435" s="23" t="str">
        <f t="shared" si="1001"/>
        <v/>
      </c>
      <c r="AF1435" s="23" t="str">
        <f t="shared" si="1002"/>
        <v/>
      </c>
      <c r="AG1435" s="23" t="str">
        <f t="shared" si="963"/>
        <v/>
      </c>
      <c r="AH1435" s="25" t="str">
        <f t="shared" si="979"/>
        <v/>
      </c>
      <c r="AI1435" s="25" t="str">
        <f t="shared" si="980"/>
        <v/>
      </c>
      <c r="AJ1435" s="1" t="str">
        <f t="shared" si="988"/>
        <v/>
      </c>
      <c r="AK1435" s="10" t="e">
        <f t="shared" si="989"/>
        <v>#DIV/0!</v>
      </c>
      <c r="AL1435" s="10" t="e">
        <f t="shared" si="994"/>
        <v>#DIV/0!</v>
      </c>
      <c r="AM1435">
        <f t="shared" si="990"/>
        <v>0</v>
      </c>
      <c r="AN1435">
        <f t="shared" si="981"/>
        <v>0</v>
      </c>
      <c r="AO1435">
        <f t="shared" si="982"/>
        <v>0</v>
      </c>
      <c r="AP1435">
        <f t="shared" ca="1" si="968"/>
        <v>2.3095405425566046E-11</v>
      </c>
      <c r="AQ1435">
        <f t="shared" ca="1" si="968"/>
        <v>4.2270139504476666E-10</v>
      </c>
      <c r="AR1435">
        <f t="shared" ca="1" si="995"/>
        <v>5.4637637103421677E-2</v>
      </c>
      <c r="AS1435">
        <f t="shared" ca="1" si="996"/>
        <v>5.1807023740860103</v>
      </c>
      <c r="AT1435">
        <f t="shared" si="983"/>
        <v>0</v>
      </c>
      <c r="AU1435">
        <f t="shared" ca="1" si="997"/>
        <v>8.6432624213632455E-11</v>
      </c>
      <c r="AV1435" t="e">
        <f t="shared" si="992"/>
        <v>#DIV/0!</v>
      </c>
      <c r="AW1435" t="e">
        <f t="shared" si="962"/>
        <v>#DIV/0!</v>
      </c>
      <c r="AX1435" t="e">
        <f t="shared" ref="AX1435:AX1498" si="1005">AV1435 - AW1435</f>
        <v>#DIV/0!</v>
      </c>
      <c r="AY1435" t="e">
        <f t="shared" si="966"/>
        <v>#DIV/0!</v>
      </c>
      <c r="AZ1435" t="e">
        <f t="shared" si="965"/>
        <v>#DIV/0!</v>
      </c>
    </row>
    <row r="1436" spans="7:52" x14ac:dyDescent="0.3">
      <c r="G1436" s="1" t="str">
        <f t="shared" si="991"/>
        <v/>
      </c>
      <c r="H1436" s="2" t="str">
        <f t="shared" si="1004"/>
        <v/>
      </c>
      <c r="I1436" s="6" t="str" cm="1">
        <f t="array" ref="I1436">_xlfn.IFS(AND(G1435&lt;H1435,G1436&gt;H1436),"BUY", AND(G1435&gt;H1435,G1436&lt;H1436),"SELL",TRUE,"")</f>
        <v/>
      </c>
      <c r="J1436" s="1">
        <f t="shared" ca="1" si="970"/>
        <v>0</v>
      </c>
      <c r="K1436" s="3" t="str">
        <f t="shared" ca="1" si="984"/>
        <v/>
      </c>
      <c r="L1436" s="3" t="str">
        <f t="shared" si="985"/>
        <v/>
      </c>
      <c r="M1436" s="3" t="str">
        <f t="shared" si="986"/>
        <v/>
      </c>
      <c r="N1436" s="4">
        <f t="shared" si="971"/>
        <v>-1</v>
      </c>
      <c r="O1436" s="2" t="str">
        <f t="shared" si="987"/>
        <v/>
      </c>
      <c r="P1436" s="1" t="str">
        <f t="shared" si="972"/>
        <v/>
      </c>
      <c r="Q1436" s="1" t="str">
        <f t="shared" si="973"/>
        <v/>
      </c>
      <c r="R1436" s="1" t="str">
        <f>IF(ISBLANK(A1436),"",SUM($Q$2:Q1436))</f>
        <v/>
      </c>
      <c r="S1436" s="1" t="str">
        <f>IF(ISBLANK(A1436),"",SUM($F$2:F1436))</f>
        <v/>
      </c>
      <c r="T1436" s="1" t="str">
        <f t="shared" si="974"/>
        <v/>
      </c>
      <c r="U1436" s="1" t="str">
        <f t="shared" si="975"/>
        <v/>
      </c>
      <c r="V1436" s="17">
        <f t="shared" si="976"/>
        <v>0</v>
      </c>
      <c r="W1436" s="17">
        <f t="shared" si="977"/>
        <v>0</v>
      </c>
      <c r="X1436" s="17">
        <f t="shared" si="978"/>
        <v>0</v>
      </c>
      <c r="Y1436" s="22">
        <f t="shared" si="1003"/>
        <v>0</v>
      </c>
      <c r="Z1436" s="22">
        <f t="shared" si="1003"/>
        <v>0</v>
      </c>
      <c r="AA1436" s="22">
        <f t="shared" si="1003"/>
        <v>0</v>
      </c>
      <c r="AB1436" s="23" t="str">
        <f t="shared" si="998"/>
        <v/>
      </c>
      <c r="AC1436" s="23" t="str">
        <f t="shared" si="999"/>
        <v/>
      </c>
      <c r="AD1436" s="23" t="str">
        <f t="shared" si="1000"/>
        <v/>
      </c>
      <c r="AE1436" s="23" t="str">
        <f t="shared" si="1001"/>
        <v/>
      </c>
      <c r="AF1436" s="23" t="str">
        <f t="shared" si="1002"/>
        <v/>
      </c>
      <c r="AG1436" s="23" t="str">
        <f t="shared" si="963"/>
        <v/>
      </c>
      <c r="AH1436" s="25" t="str">
        <f t="shared" si="979"/>
        <v/>
      </c>
      <c r="AI1436" s="25" t="str">
        <f t="shared" si="980"/>
        <v/>
      </c>
      <c r="AJ1436" s="1" t="str">
        <f t="shared" si="988"/>
        <v/>
      </c>
      <c r="AK1436" s="10" t="e">
        <f t="shared" si="989"/>
        <v>#DIV/0!</v>
      </c>
      <c r="AL1436" s="10" t="e">
        <f t="shared" si="994"/>
        <v>#DIV/0!</v>
      </c>
      <c r="AM1436">
        <f t="shared" si="990"/>
        <v>0</v>
      </c>
      <c r="AN1436">
        <f t="shared" si="981"/>
        <v>0</v>
      </c>
      <c r="AO1436">
        <f t="shared" si="982"/>
        <v>0</v>
      </c>
      <c r="AP1436">
        <f t="shared" ca="1" si="968"/>
        <v>2.1445733609454187E-11</v>
      </c>
      <c r="AQ1436">
        <f t="shared" ca="1" si="968"/>
        <v>3.9250843825585478E-10</v>
      </c>
      <c r="AR1436">
        <f t="shared" ca="1" si="995"/>
        <v>5.4637637103421677E-2</v>
      </c>
      <c r="AS1436">
        <f t="shared" ca="1" si="996"/>
        <v>5.1807023740860103</v>
      </c>
      <c r="AT1436">
        <f t="shared" si="983"/>
        <v>0</v>
      </c>
      <c r="AU1436">
        <f t="shared" ca="1" si="997"/>
        <v>8.0258865341230136E-11</v>
      </c>
      <c r="AV1436" t="e">
        <f t="shared" si="992"/>
        <v>#DIV/0!</v>
      </c>
      <c r="AW1436" t="e">
        <f t="shared" ref="AW1436:AW1499" si="1006">AVERAGE(E1411:E1436)</f>
        <v>#DIV/0!</v>
      </c>
      <c r="AX1436" t="e">
        <f t="shared" si="1005"/>
        <v>#DIV/0!</v>
      </c>
      <c r="AY1436" t="e">
        <f t="shared" si="966"/>
        <v>#DIV/0!</v>
      </c>
      <c r="AZ1436" t="e">
        <f t="shared" si="965"/>
        <v>#DIV/0!</v>
      </c>
    </row>
    <row r="1437" spans="7:52" x14ac:dyDescent="0.3">
      <c r="G1437" s="1" t="str">
        <f t="shared" si="991"/>
        <v/>
      </c>
      <c r="H1437" s="2" t="str">
        <f t="shared" si="1004"/>
        <v/>
      </c>
      <c r="I1437" s="6" t="str" cm="1">
        <f t="array" ref="I1437">_xlfn.IFS(AND(G1436&lt;H1436,G1437&gt;H1437),"BUY", AND(G1436&gt;H1436,G1437&lt;H1437),"SELL",TRUE,"")</f>
        <v/>
      </c>
      <c r="J1437" s="1">
        <f t="shared" ca="1" si="970"/>
        <v>0</v>
      </c>
      <c r="K1437" s="3" t="str">
        <f t="shared" ca="1" si="984"/>
        <v/>
      </c>
      <c r="L1437" s="3" t="str">
        <f t="shared" si="985"/>
        <v/>
      </c>
      <c r="M1437" s="3" t="str">
        <f t="shared" si="986"/>
        <v/>
      </c>
      <c r="N1437" s="4">
        <f t="shared" si="971"/>
        <v>-1</v>
      </c>
      <c r="O1437" s="2" t="str">
        <f t="shared" si="987"/>
        <v/>
      </c>
      <c r="P1437" s="1" t="str">
        <f t="shared" si="972"/>
        <v/>
      </c>
      <c r="Q1437" s="1" t="str">
        <f t="shared" si="973"/>
        <v/>
      </c>
      <c r="R1437" s="1" t="str">
        <f>IF(ISBLANK(A1437),"",SUM($Q$2:Q1437))</f>
        <v/>
      </c>
      <c r="S1437" s="1" t="str">
        <f>IF(ISBLANK(A1437),"",SUM($F$2:F1437))</f>
        <v/>
      </c>
      <c r="T1437" s="1" t="str">
        <f t="shared" si="974"/>
        <v/>
      </c>
      <c r="U1437" s="1" t="str">
        <f t="shared" si="975"/>
        <v/>
      </c>
      <c r="V1437" s="17">
        <f t="shared" si="976"/>
        <v>0</v>
      </c>
      <c r="W1437" s="17">
        <f t="shared" si="977"/>
        <v>0</v>
      </c>
      <c r="X1437" s="17">
        <f t="shared" si="978"/>
        <v>0</v>
      </c>
      <c r="Y1437" s="22">
        <f t="shared" si="1003"/>
        <v>0</v>
      </c>
      <c r="Z1437" s="22">
        <f t="shared" si="1003"/>
        <v>0</v>
      </c>
      <c r="AA1437" s="22">
        <f t="shared" si="1003"/>
        <v>0</v>
      </c>
      <c r="AB1437" s="23" t="str">
        <f t="shared" si="998"/>
        <v/>
      </c>
      <c r="AC1437" s="23" t="str">
        <f t="shared" si="999"/>
        <v/>
      </c>
      <c r="AD1437" s="23" t="str">
        <f t="shared" si="1000"/>
        <v/>
      </c>
      <c r="AE1437" s="23" t="str">
        <f t="shared" si="1001"/>
        <v/>
      </c>
      <c r="AF1437" s="23" t="str">
        <f t="shared" si="1002"/>
        <v/>
      </c>
      <c r="AG1437" s="23" t="str">
        <f t="shared" si="963"/>
        <v/>
      </c>
      <c r="AH1437" s="25" t="str">
        <f t="shared" si="979"/>
        <v/>
      </c>
      <c r="AI1437" s="25" t="str">
        <f t="shared" si="980"/>
        <v/>
      </c>
      <c r="AJ1437" s="1" t="str">
        <f t="shared" si="988"/>
        <v/>
      </c>
      <c r="AK1437" s="10" t="e">
        <f t="shared" si="989"/>
        <v>#DIV/0!</v>
      </c>
      <c r="AL1437" s="10" t="e">
        <f t="shared" si="994"/>
        <v>#DIV/0!</v>
      </c>
      <c r="AM1437">
        <f t="shared" si="990"/>
        <v>0</v>
      </c>
      <c r="AN1437">
        <f t="shared" si="981"/>
        <v>0</v>
      </c>
      <c r="AO1437">
        <f t="shared" si="982"/>
        <v>0</v>
      </c>
      <c r="AP1437">
        <f t="shared" ca="1" si="968"/>
        <v>1.9913895494493173E-11</v>
      </c>
      <c r="AQ1437">
        <f t="shared" ca="1" si="968"/>
        <v>3.6447212123757942E-10</v>
      </c>
      <c r="AR1437">
        <f t="shared" ca="1" si="995"/>
        <v>5.4637637103421677E-2</v>
      </c>
      <c r="AS1437">
        <f t="shared" ca="1" si="996"/>
        <v>5.1807023740860103</v>
      </c>
      <c r="AT1437">
        <f t="shared" si="983"/>
        <v>0</v>
      </c>
      <c r="AU1437">
        <f t="shared" ca="1" si="997"/>
        <v>7.4526089245427975E-11</v>
      </c>
      <c r="AV1437" t="e">
        <f t="shared" si="992"/>
        <v>#DIV/0!</v>
      </c>
      <c r="AW1437" t="e">
        <f t="shared" si="1006"/>
        <v>#DIV/0!</v>
      </c>
      <c r="AX1437" t="e">
        <f t="shared" si="1005"/>
        <v>#DIV/0!</v>
      </c>
      <c r="AY1437" t="e">
        <f t="shared" si="966"/>
        <v>#DIV/0!</v>
      </c>
      <c r="AZ1437" t="e">
        <f t="shared" si="965"/>
        <v>#DIV/0!</v>
      </c>
    </row>
    <row r="1438" spans="7:52" x14ac:dyDescent="0.3">
      <c r="G1438" s="1" t="str">
        <f t="shared" si="991"/>
        <v/>
      </c>
      <c r="H1438" s="2" t="str">
        <f t="shared" si="1004"/>
        <v/>
      </c>
      <c r="I1438" s="6" t="str" cm="1">
        <f t="array" ref="I1438">_xlfn.IFS(AND(G1437&lt;H1437,G1438&gt;H1438),"BUY", AND(G1437&gt;H1437,G1438&lt;H1438),"SELL",TRUE,"")</f>
        <v/>
      </c>
      <c r="J1438" s="1">
        <f t="shared" ca="1" si="970"/>
        <v>0</v>
      </c>
      <c r="K1438" s="3" t="str">
        <f t="shared" ca="1" si="984"/>
        <v/>
      </c>
      <c r="L1438" s="3" t="str">
        <f t="shared" si="985"/>
        <v/>
      </c>
      <c r="M1438" s="3" t="str">
        <f t="shared" si="986"/>
        <v/>
      </c>
      <c r="N1438" s="4">
        <f t="shared" si="971"/>
        <v>-1</v>
      </c>
      <c r="O1438" s="2" t="str">
        <f t="shared" si="987"/>
        <v/>
      </c>
      <c r="P1438" s="1" t="str">
        <f t="shared" si="972"/>
        <v/>
      </c>
      <c r="Q1438" s="1" t="str">
        <f t="shared" si="973"/>
        <v/>
      </c>
      <c r="R1438" s="1" t="str">
        <f>IF(ISBLANK(A1438),"",SUM($Q$2:Q1438))</f>
        <v/>
      </c>
      <c r="S1438" s="1" t="str">
        <f>IF(ISBLANK(A1438),"",SUM($F$2:F1438))</f>
        <v/>
      </c>
      <c r="T1438" s="1" t="str">
        <f t="shared" si="974"/>
        <v/>
      </c>
      <c r="U1438" s="1" t="str">
        <f t="shared" si="975"/>
        <v/>
      </c>
      <c r="V1438" s="17">
        <f t="shared" si="976"/>
        <v>0</v>
      </c>
      <c r="W1438" s="17">
        <f t="shared" si="977"/>
        <v>0</v>
      </c>
      <c r="X1438" s="17">
        <f t="shared" si="978"/>
        <v>0</v>
      </c>
      <c r="Y1438" s="22">
        <f t="shared" si="1003"/>
        <v>0</v>
      </c>
      <c r="Z1438" s="22">
        <f t="shared" si="1003"/>
        <v>0</v>
      </c>
      <c r="AA1438" s="22">
        <f t="shared" si="1003"/>
        <v>0</v>
      </c>
      <c r="AB1438" s="23" t="str">
        <f t="shared" si="998"/>
        <v/>
      </c>
      <c r="AC1438" s="23" t="str">
        <f t="shared" si="999"/>
        <v/>
      </c>
      <c r="AD1438" s="23" t="str">
        <f t="shared" si="1000"/>
        <v/>
      </c>
      <c r="AE1438" s="23" t="str">
        <f t="shared" si="1001"/>
        <v/>
      </c>
      <c r="AF1438" s="23" t="str">
        <f t="shared" si="1002"/>
        <v/>
      </c>
      <c r="AG1438" s="23" t="str">
        <f t="shared" ref="AG1438:AG1501" si="1007">IFERROR(AVERAGE(AF1425:AF1438),"")</f>
        <v/>
      </c>
      <c r="AH1438" s="25" t="str">
        <f t="shared" si="979"/>
        <v/>
      </c>
      <c r="AI1438" s="25" t="str">
        <f t="shared" si="980"/>
        <v/>
      </c>
      <c r="AJ1438" s="1" t="str">
        <f t="shared" si="988"/>
        <v/>
      </c>
      <c r="AK1438" s="10" t="e">
        <f t="shared" si="989"/>
        <v>#DIV/0!</v>
      </c>
      <c r="AL1438" s="10" t="e">
        <f t="shared" si="994"/>
        <v>#DIV/0!</v>
      </c>
      <c r="AM1438">
        <f t="shared" si="990"/>
        <v>0</v>
      </c>
      <c r="AN1438">
        <f t="shared" si="981"/>
        <v>0</v>
      </c>
      <c r="AO1438">
        <f t="shared" si="982"/>
        <v>0</v>
      </c>
      <c r="AP1438">
        <f t="shared" ca="1" si="968"/>
        <v>1.8491474387743662E-11</v>
      </c>
      <c r="AQ1438">
        <f t="shared" ca="1" si="968"/>
        <v>3.3843839829203802E-10</v>
      </c>
      <c r="AR1438">
        <f t="shared" ca="1" si="995"/>
        <v>5.4637637103421684E-2</v>
      </c>
      <c r="AS1438">
        <f t="shared" ca="1" si="996"/>
        <v>5.1807023740860103</v>
      </c>
      <c r="AT1438">
        <f t="shared" si="983"/>
        <v>0</v>
      </c>
      <c r="AU1438">
        <f t="shared" ca="1" si="997"/>
        <v>6.9202797156468835E-11</v>
      </c>
      <c r="AV1438" t="e">
        <f t="shared" si="992"/>
        <v>#DIV/0!</v>
      </c>
      <c r="AW1438" t="e">
        <f t="shared" si="1006"/>
        <v>#DIV/0!</v>
      </c>
      <c r="AX1438" t="e">
        <f t="shared" si="1005"/>
        <v>#DIV/0!</v>
      </c>
      <c r="AY1438" t="e">
        <f t="shared" si="966"/>
        <v>#DIV/0!</v>
      </c>
      <c r="AZ1438" t="e">
        <f t="shared" si="965"/>
        <v>#DIV/0!</v>
      </c>
    </row>
    <row r="1439" spans="7:52" x14ac:dyDescent="0.3">
      <c r="G1439" s="1" t="str">
        <f t="shared" si="991"/>
        <v/>
      </c>
      <c r="H1439" s="2" t="str">
        <f t="shared" si="1004"/>
        <v/>
      </c>
      <c r="I1439" s="6" t="str" cm="1">
        <f t="array" ref="I1439">_xlfn.IFS(AND(G1438&lt;H1438,G1439&gt;H1439),"BUY", AND(G1438&gt;H1438,G1439&lt;H1439),"SELL",TRUE,"")</f>
        <v/>
      </c>
      <c r="J1439" s="1">
        <f t="shared" ca="1" si="970"/>
        <v>0</v>
      </c>
      <c r="K1439" s="3" t="str">
        <f t="shared" ca="1" si="984"/>
        <v/>
      </c>
      <c r="L1439" s="3" t="str">
        <f t="shared" si="985"/>
        <v/>
      </c>
      <c r="M1439" s="3" t="str">
        <f t="shared" si="986"/>
        <v/>
      </c>
      <c r="N1439" s="4">
        <f t="shared" si="971"/>
        <v>-1</v>
      </c>
      <c r="O1439" s="2" t="str">
        <f t="shared" si="987"/>
        <v/>
      </c>
      <c r="P1439" s="1" t="str">
        <f t="shared" si="972"/>
        <v/>
      </c>
      <c r="Q1439" s="1" t="str">
        <f t="shared" si="973"/>
        <v/>
      </c>
      <c r="R1439" s="1" t="str">
        <f>IF(ISBLANK(A1439),"",SUM($Q$2:Q1439))</f>
        <v/>
      </c>
      <c r="S1439" s="1" t="str">
        <f>IF(ISBLANK(A1439),"",SUM($F$2:F1439))</f>
        <v/>
      </c>
      <c r="T1439" s="1" t="str">
        <f t="shared" si="974"/>
        <v/>
      </c>
      <c r="U1439" s="1" t="str">
        <f t="shared" si="975"/>
        <v/>
      </c>
      <c r="V1439" s="17">
        <f t="shared" si="976"/>
        <v>0</v>
      </c>
      <c r="W1439" s="17">
        <f t="shared" si="977"/>
        <v>0</v>
      </c>
      <c r="X1439" s="17">
        <f t="shared" si="978"/>
        <v>0</v>
      </c>
      <c r="Y1439" s="22">
        <f t="shared" ref="Y1439:AA1454" si="1008">SUM(V1426:V1439)</f>
        <v>0</v>
      </c>
      <c r="Z1439" s="22">
        <f t="shared" si="1008"/>
        <v>0</v>
      </c>
      <c r="AA1439" s="22">
        <f t="shared" si="1008"/>
        <v>0</v>
      </c>
      <c r="AB1439" s="23" t="str">
        <f t="shared" si="998"/>
        <v/>
      </c>
      <c r="AC1439" s="23" t="str">
        <f t="shared" si="999"/>
        <v/>
      </c>
      <c r="AD1439" s="23" t="str">
        <f t="shared" si="1000"/>
        <v/>
      </c>
      <c r="AE1439" s="23" t="str">
        <f t="shared" si="1001"/>
        <v/>
      </c>
      <c r="AF1439" s="23" t="str">
        <f t="shared" si="1002"/>
        <v/>
      </c>
      <c r="AG1439" s="23" t="str">
        <f t="shared" si="1007"/>
        <v/>
      </c>
      <c r="AH1439" s="25" t="str">
        <f t="shared" si="979"/>
        <v/>
      </c>
      <c r="AI1439" s="25" t="str">
        <f t="shared" si="980"/>
        <v/>
      </c>
      <c r="AJ1439" s="1" t="str">
        <f t="shared" si="988"/>
        <v/>
      </c>
      <c r="AK1439" s="10" t="e">
        <f t="shared" si="989"/>
        <v>#DIV/0!</v>
      </c>
      <c r="AL1439" s="10" t="e">
        <f t="shared" si="994"/>
        <v>#DIV/0!</v>
      </c>
      <c r="AM1439">
        <f t="shared" si="990"/>
        <v>0</v>
      </c>
      <c r="AN1439">
        <f t="shared" si="981"/>
        <v>0</v>
      </c>
      <c r="AO1439">
        <f t="shared" si="982"/>
        <v>0</v>
      </c>
      <c r="AP1439">
        <f t="shared" ca="1" si="968"/>
        <v>1.7170654788619113E-11</v>
      </c>
      <c r="AQ1439">
        <f t="shared" ca="1" si="968"/>
        <v>3.142642269854639E-10</v>
      </c>
      <c r="AR1439">
        <f t="shared" ca="1" si="995"/>
        <v>5.4637637103421677E-2</v>
      </c>
      <c r="AS1439">
        <f t="shared" ca="1" si="996"/>
        <v>5.1807023740860103</v>
      </c>
      <c r="AT1439">
        <f t="shared" si="983"/>
        <v>0</v>
      </c>
      <c r="AU1439">
        <f t="shared" ca="1" si="997"/>
        <v>6.425974021672106E-11</v>
      </c>
      <c r="AV1439" t="e">
        <f t="shared" si="992"/>
        <v>#DIV/0!</v>
      </c>
      <c r="AW1439" t="e">
        <f t="shared" si="1006"/>
        <v>#DIV/0!</v>
      </c>
      <c r="AX1439" t="e">
        <f t="shared" si="1005"/>
        <v>#DIV/0!</v>
      </c>
      <c r="AY1439" t="e">
        <f t="shared" si="966"/>
        <v>#DIV/0!</v>
      </c>
      <c r="AZ1439" t="e">
        <f t="shared" si="965"/>
        <v>#DIV/0!</v>
      </c>
    </row>
    <row r="1440" spans="7:52" x14ac:dyDescent="0.3">
      <c r="G1440" s="1" t="str">
        <f t="shared" si="991"/>
        <v/>
      </c>
      <c r="H1440" s="2" t="str">
        <f t="shared" si="1004"/>
        <v/>
      </c>
      <c r="I1440" s="6" t="str" cm="1">
        <f t="array" ref="I1440">_xlfn.IFS(AND(G1439&lt;H1439,G1440&gt;H1440),"BUY", AND(G1439&gt;H1439,G1440&lt;H1440),"SELL",TRUE,"")</f>
        <v/>
      </c>
      <c r="J1440" s="1">
        <f t="shared" ca="1" si="970"/>
        <v>0</v>
      </c>
      <c r="K1440" s="3" t="str">
        <f t="shared" ca="1" si="984"/>
        <v/>
      </c>
      <c r="L1440" s="3" t="str">
        <f t="shared" si="985"/>
        <v/>
      </c>
      <c r="M1440" s="3" t="str">
        <f t="shared" si="986"/>
        <v/>
      </c>
      <c r="N1440" s="4">
        <f t="shared" si="971"/>
        <v>-1</v>
      </c>
      <c r="O1440" s="2" t="str">
        <f t="shared" si="987"/>
        <v/>
      </c>
      <c r="P1440" s="1" t="str">
        <f t="shared" si="972"/>
        <v/>
      </c>
      <c r="Q1440" s="1" t="str">
        <f t="shared" si="973"/>
        <v/>
      </c>
      <c r="R1440" s="1" t="str">
        <f>IF(ISBLANK(A1440),"",SUM($Q$2:Q1440))</f>
        <v/>
      </c>
      <c r="S1440" s="1" t="str">
        <f>IF(ISBLANK(A1440),"",SUM($F$2:F1440))</f>
        <v/>
      </c>
      <c r="T1440" s="1" t="str">
        <f t="shared" si="974"/>
        <v/>
      </c>
      <c r="U1440" s="1" t="str">
        <f t="shared" si="975"/>
        <v/>
      </c>
      <c r="V1440" s="17">
        <f t="shared" si="976"/>
        <v>0</v>
      </c>
      <c r="W1440" s="17">
        <f t="shared" si="977"/>
        <v>0</v>
      </c>
      <c r="X1440" s="17">
        <f t="shared" si="978"/>
        <v>0</v>
      </c>
      <c r="Y1440" s="22">
        <f t="shared" si="1008"/>
        <v>0</v>
      </c>
      <c r="Z1440" s="22">
        <f t="shared" si="1008"/>
        <v>0</v>
      </c>
      <c r="AA1440" s="22">
        <f t="shared" si="1008"/>
        <v>0</v>
      </c>
      <c r="AB1440" s="23" t="str">
        <f t="shared" si="998"/>
        <v/>
      </c>
      <c r="AC1440" s="23" t="str">
        <f t="shared" si="999"/>
        <v/>
      </c>
      <c r="AD1440" s="23" t="str">
        <f t="shared" si="1000"/>
        <v/>
      </c>
      <c r="AE1440" s="23" t="str">
        <f t="shared" si="1001"/>
        <v/>
      </c>
      <c r="AF1440" s="23" t="str">
        <f t="shared" si="1002"/>
        <v/>
      </c>
      <c r="AG1440" s="23" t="str">
        <f t="shared" si="1007"/>
        <v/>
      </c>
      <c r="AH1440" s="25" t="str">
        <f t="shared" si="979"/>
        <v/>
      </c>
      <c r="AI1440" s="25" t="str">
        <f t="shared" si="980"/>
        <v/>
      </c>
      <c r="AJ1440" s="1" t="str">
        <f t="shared" si="988"/>
        <v/>
      </c>
      <c r="AK1440" s="10" t="e">
        <f t="shared" si="989"/>
        <v>#DIV/0!</v>
      </c>
      <c r="AL1440" s="10" t="e">
        <f t="shared" si="994"/>
        <v>#DIV/0!</v>
      </c>
      <c r="AM1440">
        <f t="shared" si="990"/>
        <v>0</v>
      </c>
      <c r="AN1440">
        <f t="shared" si="981"/>
        <v>0</v>
      </c>
      <c r="AO1440">
        <f t="shared" si="982"/>
        <v>0</v>
      </c>
      <c r="AP1440">
        <f t="shared" ca="1" si="968"/>
        <v>1.594417944657489E-11</v>
      </c>
      <c r="AQ1440">
        <f t="shared" ca="1" si="968"/>
        <v>2.9181678220078796E-10</v>
      </c>
      <c r="AR1440">
        <f t="shared" ca="1" si="995"/>
        <v>5.4637637103421663E-2</v>
      </c>
      <c r="AS1440">
        <f t="shared" ca="1" si="996"/>
        <v>5.1807023740860103</v>
      </c>
      <c r="AT1440">
        <f t="shared" si="983"/>
        <v>0</v>
      </c>
      <c r="AU1440">
        <f t="shared" ca="1" si="997"/>
        <v>5.9669758772669554E-11</v>
      </c>
      <c r="AV1440" t="e">
        <f t="shared" si="992"/>
        <v>#DIV/0!</v>
      </c>
      <c r="AW1440" t="e">
        <f t="shared" si="1006"/>
        <v>#DIV/0!</v>
      </c>
      <c r="AX1440" t="e">
        <f t="shared" si="1005"/>
        <v>#DIV/0!</v>
      </c>
      <c r="AY1440" t="e">
        <f t="shared" si="966"/>
        <v>#DIV/0!</v>
      </c>
      <c r="AZ1440" t="e">
        <f t="shared" si="965"/>
        <v>#DIV/0!</v>
      </c>
    </row>
    <row r="1441" spans="7:52" x14ac:dyDescent="0.3">
      <c r="G1441" s="1" t="str">
        <f t="shared" si="991"/>
        <v/>
      </c>
      <c r="H1441" s="2" t="str">
        <f t="shared" si="1004"/>
        <v/>
      </c>
      <c r="I1441" s="6" t="str" cm="1">
        <f t="array" ref="I1441">_xlfn.IFS(AND(G1440&lt;H1440,G1441&gt;H1441),"BUY", AND(G1440&gt;H1440,G1441&lt;H1441),"SELL",TRUE,"")</f>
        <v/>
      </c>
      <c r="J1441" s="1">
        <f t="shared" ca="1" si="970"/>
        <v>0</v>
      </c>
      <c r="K1441" s="3" t="str">
        <f t="shared" ca="1" si="984"/>
        <v/>
      </c>
      <c r="L1441" s="3" t="str">
        <f t="shared" si="985"/>
        <v/>
      </c>
      <c r="M1441" s="3" t="str">
        <f t="shared" si="986"/>
        <v/>
      </c>
      <c r="N1441" s="4">
        <f t="shared" si="971"/>
        <v>-1</v>
      </c>
      <c r="O1441" s="2" t="str">
        <f t="shared" si="987"/>
        <v/>
      </c>
      <c r="P1441" s="1" t="str">
        <f t="shared" si="972"/>
        <v/>
      </c>
      <c r="Q1441" s="1" t="str">
        <f t="shared" si="973"/>
        <v/>
      </c>
      <c r="R1441" s="1" t="str">
        <f>IF(ISBLANK(A1441),"",SUM($Q$2:Q1441))</f>
        <v/>
      </c>
      <c r="S1441" s="1" t="str">
        <f>IF(ISBLANK(A1441),"",SUM($F$2:F1441))</f>
        <v/>
      </c>
      <c r="T1441" s="1" t="str">
        <f t="shared" si="974"/>
        <v/>
      </c>
      <c r="U1441" s="1" t="str">
        <f t="shared" si="975"/>
        <v/>
      </c>
      <c r="V1441" s="17">
        <f t="shared" si="976"/>
        <v>0</v>
      </c>
      <c r="W1441" s="17">
        <f t="shared" si="977"/>
        <v>0</v>
      </c>
      <c r="X1441" s="17">
        <f t="shared" si="978"/>
        <v>0</v>
      </c>
      <c r="Y1441" s="22">
        <f t="shared" si="1008"/>
        <v>0</v>
      </c>
      <c r="Z1441" s="22">
        <f t="shared" si="1008"/>
        <v>0</v>
      </c>
      <c r="AA1441" s="22">
        <f t="shared" si="1008"/>
        <v>0</v>
      </c>
      <c r="AB1441" s="23" t="str">
        <f t="shared" si="998"/>
        <v/>
      </c>
      <c r="AC1441" s="23" t="str">
        <f t="shared" si="999"/>
        <v/>
      </c>
      <c r="AD1441" s="23" t="str">
        <f t="shared" si="1000"/>
        <v/>
      </c>
      <c r="AE1441" s="23" t="str">
        <f t="shared" si="1001"/>
        <v/>
      </c>
      <c r="AF1441" s="23" t="str">
        <f t="shared" si="1002"/>
        <v/>
      </c>
      <c r="AG1441" s="23" t="str">
        <f t="shared" si="1007"/>
        <v/>
      </c>
      <c r="AH1441" s="25" t="str">
        <f t="shared" si="979"/>
        <v/>
      </c>
      <c r="AI1441" s="25" t="str">
        <f t="shared" si="980"/>
        <v/>
      </c>
      <c r="AJ1441" s="1" t="str">
        <f t="shared" si="988"/>
        <v/>
      </c>
      <c r="AK1441" s="10" t="e">
        <f t="shared" si="989"/>
        <v>#DIV/0!</v>
      </c>
      <c r="AL1441" s="10" t="e">
        <f t="shared" si="994"/>
        <v>#DIV/0!</v>
      </c>
      <c r="AM1441">
        <f t="shared" si="990"/>
        <v>0</v>
      </c>
      <c r="AN1441">
        <f t="shared" si="981"/>
        <v>0</v>
      </c>
      <c r="AO1441">
        <f t="shared" si="982"/>
        <v>0</v>
      </c>
      <c r="AP1441">
        <f t="shared" ca="1" si="968"/>
        <v>1.4805309486105254E-11</v>
      </c>
      <c r="AQ1441">
        <f t="shared" ca="1" si="968"/>
        <v>2.7097272632930311E-10</v>
      </c>
      <c r="AR1441">
        <f t="shared" ca="1" si="995"/>
        <v>5.4637637103421656E-2</v>
      </c>
      <c r="AS1441">
        <f t="shared" ca="1" si="996"/>
        <v>5.1807023740860103</v>
      </c>
      <c r="AT1441">
        <f t="shared" si="983"/>
        <v>0</v>
      </c>
      <c r="AU1441">
        <f t="shared" ca="1" si="997"/>
        <v>5.5407633146050301E-11</v>
      </c>
      <c r="AV1441" t="e">
        <f t="shared" si="992"/>
        <v>#DIV/0!</v>
      </c>
      <c r="AW1441" t="e">
        <f t="shared" si="1006"/>
        <v>#DIV/0!</v>
      </c>
      <c r="AX1441" t="e">
        <f t="shared" si="1005"/>
        <v>#DIV/0!</v>
      </c>
      <c r="AY1441" t="e">
        <f t="shared" si="966"/>
        <v>#DIV/0!</v>
      </c>
      <c r="AZ1441" t="e">
        <f t="shared" si="965"/>
        <v>#DIV/0!</v>
      </c>
    </row>
    <row r="1442" spans="7:52" x14ac:dyDescent="0.3">
      <c r="G1442" s="1" t="str">
        <f t="shared" si="991"/>
        <v/>
      </c>
      <c r="H1442" s="2" t="str">
        <f t="shared" si="1004"/>
        <v/>
      </c>
      <c r="I1442" s="6" t="str" cm="1">
        <f t="array" ref="I1442">_xlfn.IFS(AND(G1441&lt;H1441,G1442&gt;H1442),"BUY", AND(G1441&gt;H1441,G1442&lt;H1442),"SELL",TRUE,"")</f>
        <v/>
      </c>
      <c r="J1442" s="1">
        <f t="shared" ca="1" si="970"/>
        <v>0</v>
      </c>
      <c r="K1442" s="3" t="str">
        <f t="shared" ca="1" si="984"/>
        <v/>
      </c>
      <c r="L1442" s="3" t="str">
        <f t="shared" si="985"/>
        <v/>
      </c>
      <c r="M1442" s="3" t="str">
        <f t="shared" si="986"/>
        <v/>
      </c>
      <c r="N1442" s="4">
        <f t="shared" si="971"/>
        <v>-1</v>
      </c>
      <c r="O1442" s="2" t="str">
        <f t="shared" si="987"/>
        <v/>
      </c>
      <c r="P1442" s="1" t="str">
        <f t="shared" si="972"/>
        <v/>
      </c>
      <c r="Q1442" s="1" t="str">
        <f t="shared" si="973"/>
        <v/>
      </c>
      <c r="R1442" s="1" t="str">
        <f>IF(ISBLANK(A1442),"",SUM($Q$2:Q1442))</f>
        <v/>
      </c>
      <c r="S1442" s="1" t="str">
        <f>IF(ISBLANK(A1442),"",SUM($F$2:F1442))</f>
        <v/>
      </c>
      <c r="T1442" s="1" t="str">
        <f t="shared" si="974"/>
        <v/>
      </c>
      <c r="U1442" s="1" t="str">
        <f t="shared" si="975"/>
        <v/>
      </c>
      <c r="V1442" s="17">
        <f t="shared" si="976"/>
        <v>0</v>
      </c>
      <c r="W1442" s="17">
        <f t="shared" si="977"/>
        <v>0</v>
      </c>
      <c r="X1442" s="17">
        <f t="shared" si="978"/>
        <v>0</v>
      </c>
      <c r="Y1442" s="22">
        <f t="shared" si="1008"/>
        <v>0</v>
      </c>
      <c r="Z1442" s="22">
        <f t="shared" si="1008"/>
        <v>0</v>
      </c>
      <c r="AA1442" s="22">
        <f t="shared" si="1008"/>
        <v>0</v>
      </c>
      <c r="AB1442" s="23" t="str">
        <f t="shared" si="998"/>
        <v/>
      </c>
      <c r="AC1442" s="23" t="str">
        <f t="shared" si="999"/>
        <v/>
      </c>
      <c r="AD1442" s="23" t="str">
        <f t="shared" si="1000"/>
        <v/>
      </c>
      <c r="AE1442" s="23" t="str">
        <f t="shared" si="1001"/>
        <v/>
      </c>
      <c r="AF1442" s="23" t="str">
        <f t="shared" si="1002"/>
        <v/>
      </c>
      <c r="AG1442" s="23" t="str">
        <f t="shared" si="1007"/>
        <v/>
      </c>
      <c r="AH1442" s="25" t="str">
        <f t="shared" si="979"/>
        <v/>
      </c>
      <c r="AI1442" s="25" t="str">
        <f t="shared" si="980"/>
        <v/>
      </c>
      <c r="AJ1442" s="1" t="str">
        <f t="shared" si="988"/>
        <v/>
      </c>
      <c r="AK1442" s="10" t="e">
        <f t="shared" si="989"/>
        <v>#DIV/0!</v>
      </c>
      <c r="AL1442" s="10" t="e">
        <f t="shared" si="994"/>
        <v>#DIV/0!</v>
      </c>
      <c r="AM1442">
        <f t="shared" si="990"/>
        <v>0</v>
      </c>
      <c r="AN1442">
        <f t="shared" si="981"/>
        <v>0</v>
      </c>
      <c r="AO1442">
        <f t="shared" si="982"/>
        <v>0</v>
      </c>
      <c r="AP1442">
        <f t="shared" ca="1" si="968"/>
        <v>1.3747787379954879E-11</v>
      </c>
      <c r="AQ1442">
        <f t="shared" ca="1" si="968"/>
        <v>2.5161753159149577E-10</v>
      </c>
      <c r="AR1442">
        <f t="shared" ca="1" si="995"/>
        <v>5.4637637103421649E-2</v>
      </c>
      <c r="AS1442">
        <f t="shared" ca="1" si="996"/>
        <v>5.1807023740860103</v>
      </c>
      <c r="AT1442">
        <f t="shared" si="983"/>
        <v>0</v>
      </c>
      <c r="AU1442">
        <f t="shared" ca="1" si="997"/>
        <v>5.1449945064189566E-11</v>
      </c>
      <c r="AV1442" t="e">
        <f t="shared" si="992"/>
        <v>#DIV/0!</v>
      </c>
      <c r="AW1442" t="e">
        <f t="shared" si="1006"/>
        <v>#DIV/0!</v>
      </c>
      <c r="AX1442" t="e">
        <f t="shared" si="1005"/>
        <v>#DIV/0!</v>
      </c>
      <c r="AY1442" t="e">
        <f t="shared" si="966"/>
        <v>#DIV/0!</v>
      </c>
      <c r="AZ1442" t="e">
        <f t="shared" si="965"/>
        <v>#DIV/0!</v>
      </c>
    </row>
    <row r="1443" spans="7:52" x14ac:dyDescent="0.3">
      <c r="G1443" s="1" t="str">
        <f t="shared" si="991"/>
        <v/>
      </c>
      <c r="H1443" s="2" t="str">
        <f t="shared" si="1004"/>
        <v/>
      </c>
      <c r="I1443" s="6" t="str" cm="1">
        <f t="array" ref="I1443">_xlfn.IFS(AND(G1442&lt;H1442,G1443&gt;H1443),"BUY", AND(G1442&gt;H1442,G1443&lt;H1443),"SELL",TRUE,"")</f>
        <v/>
      </c>
      <c r="J1443" s="1">
        <f t="shared" ca="1" si="970"/>
        <v>0</v>
      </c>
      <c r="K1443" s="3" t="str">
        <f t="shared" ca="1" si="984"/>
        <v/>
      </c>
      <c r="L1443" s="3" t="str">
        <f t="shared" si="985"/>
        <v/>
      </c>
      <c r="M1443" s="3" t="str">
        <f t="shared" si="986"/>
        <v/>
      </c>
      <c r="N1443" s="4">
        <f t="shared" si="971"/>
        <v>-1</v>
      </c>
      <c r="O1443" s="2" t="str">
        <f t="shared" si="987"/>
        <v/>
      </c>
      <c r="P1443" s="1" t="str">
        <f t="shared" si="972"/>
        <v/>
      </c>
      <c r="Q1443" s="1" t="str">
        <f t="shared" si="973"/>
        <v/>
      </c>
      <c r="R1443" s="1" t="str">
        <f>IF(ISBLANK(A1443),"",SUM($Q$2:Q1443))</f>
        <v/>
      </c>
      <c r="S1443" s="1" t="str">
        <f>IF(ISBLANK(A1443),"",SUM($F$2:F1443))</f>
        <v/>
      </c>
      <c r="T1443" s="1" t="str">
        <f t="shared" si="974"/>
        <v/>
      </c>
      <c r="U1443" s="1" t="str">
        <f t="shared" si="975"/>
        <v/>
      </c>
      <c r="V1443" s="17">
        <f t="shared" si="976"/>
        <v>0</v>
      </c>
      <c r="W1443" s="17">
        <f t="shared" si="977"/>
        <v>0</v>
      </c>
      <c r="X1443" s="17">
        <f t="shared" si="978"/>
        <v>0</v>
      </c>
      <c r="Y1443" s="22">
        <f t="shared" si="1008"/>
        <v>0</v>
      </c>
      <c r="Z1443" s="22">
        <f t="shared" si="1008"/>
        <v>0</v>
      </c>
      <c r="AA1443" s="22">
        <f t="shared" si="1008"/>
        <v>0</v>
      </c>
      <c r="AB1443" s="23" t="str">
        <f t="shared" si="998"/>
        <v/>
      </c>
      <c r="AC1443" s="23" t="str">
        <f t="shared" si="999"/>
        <v/>
      </c>
      <c r="AD1443" s="23" t="str">
        <f t="shared" si="1000"/>
        <v/>
      </c>
      <c r="AE1443" s="23" t="str">
        <f t="shared" si="1001"/>
        <v/>
      </c>
      <c r="AF1443" s="23" t="str">
        <f t="shared" si="1002"/>
        <v/>
      </c>
      <c r="AG1443" s="23" t="str">
        <f t="shared" si="1007"/>
        <v/>
      </c>
      <c r="AH1443" s="25" t="str">
        <f t="shared" si="979"/>
        <v/>
      </c>
      <c r="AI1443" s="25" t="str">
        <f t="shared" si="980"/>
        <v/>
      </c>
      <c r="AJ1443" s="1" t="str">
        <f t="shared" si="988"/>
        <v/>
      </c>
      <c r="AK1443" s="10" t="e">
        <f t="shared" si="989"/>
        <v>#DIV/0!</v>
      </c>
      <c r="AL1443" s="10" t="e">
        <f t="shared" si="994"/>
        <v>#DIV/0!</v>
      </c>
      <c r="AM1443">
        <f t="shared" si="990"/>
        <v>0</v>
      </c>
      <c r="AN1443">
        <f t="shared" si="981"/>
        <v>0</v>
      </c>
      <c r="AO1443">
        <f t="shared" si="982"/>
        <v>0</v>
      </c>
      <c r="AP1443">
        <f t="shared" ca="1" si="968"/>
        <v>1.2765802567100959E-11</v>
      </c>
      <c r="AQ1443">
        <f t="shared" ca="1" si="968"/>
        <v>2.3364485076353178E-10</v>
      </c>
      <c r="AR1443">
        <f t="shared" ca="1" si="995"/>
        <v>5.4637637103421656E-2</v>
      </c>
      <c r="AS1443">
        <f t="shared" ca="1" si="996"/>
        <v>5.1807023740860103</v>
      </c>
      <c r="AT1443">
        <f t="shared" si="983"/>
        <v>0</v>
      </c>
      <c r="AU1443">
        <f t="shared" ca="1" si="997"/>
        <v>4.7774948988176029E-11</v>
      </c>
      <c r="AV1443" t="e">
        <f t="shared" si="992"/>
        <v>#DIV/0!</v>
      </c>
      <c r="AW1443" t="e">
        <f t="shared" si="1006"/>
        <v>#DIV/0!</v>
      </c>
      <c r="AX1443" t="e">
        <f t="shared" si="1005"/>
        <v>#DIV/0!</v>
      </c>
      <c r="AY1443" t="e">
        <f t="shared" si="966"/>
        <v>#DIV/0!</v>
      </c>
      <c r="AZ1443" t="e">
        <f t="shared" ref="AZ1443:AZ1506" si="1009">AX1443 - AY1443</f>
        <v>#DIV/0!</v>
      </c>
    </row>
    <row r="1444" spans="7:52" x14ac:dyDescent="0.3">
      <c r="G1444" s="1" t="str">
        <f t="shared" si="991"/>
        <v/>
      </c>
      <c r="H1444" s="2" t="str">
        <f t="shared" si="1004"/>
        <v/>
      </c>
      <c r="I1444" s="6" t="str" cm="1">
        <f t="array" ref="I1444">_xlfn.IFS(AND(G1443&lt;H1443,G1444&gt;H1444),"BUY", AND(G1443&gt;H1443,G1444&lt;H1444),"SELL",TRUE,"")</f>
        <v/>
      </c>
      <c r="J1444" s="1">
        <f t="shared" ca="1" si="970"/>
        <v>0</v>
      </c>
      <c r="K1444" s="3" t="str">
        <f t="shared" ca="1" si="984"/>
        <v/>
      </c>
      <c r="L1444" s="3" t="str">
        <f t="shared" si="985"/>
        <v/>
      </c>
      <c r="M1444" s="3" t="str">
        <f t="shared" si="986"/>
        <v/>
      </c>
      <c r="N1444" s="4">
        <f t="shared" si="971"/>
        <v>-1</v>
      </c>
      <c r="O1444" s="2" t="str">
        <f t="shared" si="987"/>
        <v/>
      </c>
      <c r="P1444" s="1" t="str">
        <f t="shared" si="972"/>
        <v/>
      </c>
      <c r="Q1444" s="1" t="str">
        <f t="shared" si="973"/>
        <v/>
      </c>
      <c r="R1444" s="1" t="str">
        <f>IF(ISBLANK(A1444),"",SUM($Q$2:Q1444))</f>
        <v/>
      </c>
      <c r="S1444" s="1" t="str">
        <f>IF(ISBLANK(A1444),"",SUM($F$2:F1444))</f>
        <v/>
      </c>
      <c r="T1444" s="1" t="str">
        <f t="shared" si="974"/>
        <v/>
      </c>
      <c r="U1444" s="1" t="str">
        <f t="shared" si="975"/>
        <v/>
      </c>
      <c r="V1444" s="17">
        <f t="shared" si="976"/>
        <v>0</v>
      </c>
      <c r="W1444" s="17">
        <f t="shared" si="977"/>
        <v>0</v>
      </c>
      <c r="X1444" s="17">
        <f t="shared" si="978"/>
        <v>0</v>
      </c>
      <c r="Y1444" s="22">
        <f t="shared" si="1008"/>
        <v>0</v>
      </c>
      <c r="Z1444" s="22">
        <f t="shared" si="1008"/>
        <v>0</v>
      </c>
      <c r="AA1444" s="22">
        <f t="shared" si="1008"/>
        <v>0</v>
      </c>
      <c r="AB1444" s="23" t="str">
        <f t="shared" si="998"/>
        <v/>
      </c>
      <c r="AC1444" s="23" t="str">
        <f t="shared" si="999"/>
        <v/>
      </c>
      <c r="AD1444" s="23" t="str">
        <f t="shared" si="1000"/>
        <v/>
      </c>
      <c r="AE1444" s="23" t="str">
        <f t="shared" si="1001"/>
        <v/>
      </c>
      <c r="AF1444" s="23" t="str">
        <f t="shared" si="1002"/>
        <v/>
      </c>
      <c r="AG1444" s="23" t="str">
        <f t="shared" si="1007"/>
        <v/>
      </c>
      <c r="AH1444" s="25" t="str">
        <f t="shared" si="979"/>
        <v/>
      </c>
      <c r="AI1444" s="25" t="str">
        <f t="shared" si="980"/>
        <v/>
      </c>
      <c r="AJ1444" s="1" t="str">
        <f t="shared" si="988"/>
        <v/>
      </c>
      <c r="AK1444" s="10" t="e">
        <f t="shared" si="989"/>
        <v>#DIV/0!</v>
      </c>
      <c r="AL1444" s="10" t="e">
        <f t="shared" si="994"/>
        <v>#DIV/0!</v>
      </c>
      <c r="AM1444">
        <f t="shared" si="990"/>
        <v>0</v>
      </c>
      <c r="AN1444">
        <f t="shared" si="981"/>
        <v>0</v>
      </c>
      <c r="AO1444">
        <f t="shared" si="982"/>
        <v>0</v>
      </c>
      <c r="AP1444">
        <f t="shared" ca="1" si="968"/>
        <v>1.1853959526593748E-11</v>
      </c>
      <c r="AQ1444">
        <f t="shared" ca="1" si="968"/>
        <v>2.1695593285185094E-10</v>
      </c>
      <c r="AR1444">
        <f t="shared" ca="1" si="995"/>
        <v>5.4637637103421656E-2</v>
      </c>
      <c r="AS1444">
        <f t="shared" ca="1" si="996"/>
        <v>5.1807023740860103</v>
      </c>
      <c r="AT1444">
        <f t="shared" si="983"/>
        <v>0</v>
      </c>
      <c r="AU1444">
        <f t="shared" ca="1" si="997"/>
        <v>4.4362452631877741E-11</v>
      </c>
      <c r="AV1444" t="e">
        <f t="shared" si="992"/>
        <v>#DIV/0!</v>
      </c>
      <c r="AW1444" t="e">
        <f t="shared" si="1006"/>
        <v>#DIV/0!</v>
      </c>
      <c r="AX1444" t="e">
        <f t="shared" si="1005"/>
        <v>#DIV/0!</v>
      </c>
      <c r="AY1444" t="e">
        <f t="shared" ref="AY1444:AY1507" si="1010">AVERAGE(AX1436:AX1444)</f>
        <v>#DIV/0!</v>
      </c>
      <c r="AZ1444" t="e">
        <f t="shared" si="1009"/>
        <v>#DIV/0!</v>
      </c>
    </row>
    <row r="1445" spans="7:52" x14ac:dyDescent="0.3">
      <c r="G1445" s="1" t="str">
        <f t="shared" si="991"/>
        <v/>
      </c>
      <c r="H1445" s="2" t="str">
        <f t="shared" si="1004"/>
        <v/>
      </c>
      <c r="I1445" s="6" t="str" cm="1">
        <f t="array" ref="I1445">_xlfn.IFS(AND(G1444&lt;H1444,G1445&gt;H1445),"BUY", AND(G1444&gt;H1444,G1445&lt;H1445),"SELL",TRUE,"")</f>
        <v/>
      </c>
      <c r="J1445" s="1">
        <f t="shared" ca="1" si="970"/>
        <v>0</v>
      </c>
      <c r="K1445" s="3" t="str">
        <f t="shared" ca="1" si="984"/>
        <v/>
      </c>
      <c r="L1445" s="3" t="str">
        <f t="shared" si="985"/>
        <v/>
      </c>
      <c r="M1445" s="3" t="str">
        <f t="shared" si="986"/>
        <v/>
      </c>
      <c r="N1445" s="4">
        <f t="shared" si="971"/>
        <v>-1</v>
      </c>
      <c r="O1445" s="2" t="str">
        <f t="shared" si="987"/>
        <v/>
      </c>
      <c r="P1445" s="1" t="str">
        <f t="shared" si="972"/>
        <v/>
      </c>
      <c r="Q1445" s="1" t="str">
        <f t="shared" si="973"/>
        <v/>
      </c>
      <c r="R1445" s="1" t="str">
        <f>IF(ISBLANK(A1445),"",SUM($Q$2:Q1445))</f>
        <v/>
      </c>
      <c r="S1445" s="1" t="str">
        <f>IF(ISBLANK(A1445),"",SUM($F$2:F1445))</f>
        <v/>
      </c>
      <c r="T1445" s="1" t="str">
        <f t="shared" si="974"/>
        <v/>
      </c>
      <c r="U1445" s="1" t="str">
        <f t="shared" si="975"/>
        <v/>
      </c>
      <c r="V1445" s="17">
        <f t="shared" si="976"/>
        <v>0</v>
      </c>
      <c r="W1445" s="17">
        <f t="shared" si="977"/>
        <v>0</v>
      </c>
      <c r="X1445" s="17">
        <f t="shared" si="978"/>
        <v>0</v>
      </c>
      <c r="Y1445" s="22">
        <f t="shared" si="1008"/>
        <v>0</v>
      </c>
      <c r="Z1445" s="22">
        <f t="shared" si="1008"/>
        <v>0</v>
      </c>
      <c r="AA1445" s="22">
        <f t="shared" si="1008"/>
        <v>0</v>
      </c>
      <c r="AB1445" s="23" t="str">
        <f t="shared" si="998"/>
        <v/>
      </c>
      <c r="AC1445" s="23" t="str">
        <f t="shared" si="999"/>
        <v/>
      </c>
      <c r="AD1445" s="23" t="str">
        <f t="shared" si="1000"/>
        <v/>
      </c>
      <c r="AE1445" s="23" t="str">
        <f t="shared" si="1001"/>
        <v/>
      </c>
      <c r="AF1445" s="23" t="str">
        <f t="shared" si="1002"/>
        <v/>
      </c>
      <c r="AG1445" s="23" t="str">
        <f t="shared" si="1007"/>
        <v/>
      </c>
      <c r="AH1445" s="25" t="str">
        <f t="shared" si="979"/>
        <v/>
      </c>
      <c r="AI1445" s="25" t="str">
        <f t="shared" si="980"/>
        <v/>
      </c>
      <c r="AJ1445" s="1" t="str">
        <f t="shared" si="988"/>
        <v/>
      </c>
      <c r="AK1445" s="10" t="e">
        <f t="shared" si="989"/>
        <v>#DIV/0!</v>
      </c>
      <c r="AL1445" s="10" t="e">
        <f t="shared" si="994"/>
        <v>#DIV/0!</v>
      </c>
      <c r="AM1445">
        <f t="shared" si="990"/>
        <v>0</v>
      </c>
      <c r="AN1445">
        <f t="shared" si="981"/>
        <v>0</v>
      </c>
      <c r="AO1445">
        <f t="shared" si="982"/>
        <v>0</v>
      </c>
      <c r="AP1445">
        <f t="shared" ca="1" si="968"/>
        <v>1.1007248131837051E-11</v>
      </c>
      <c r="AQ1445">
        <f t="shared" ca="1" si="968"/>
        <v>2.0145908050529016E-10</v>
      </c>
      <c r="AR1445">
        <f t="shared" ca="1" si="995"/>
        <v>5.4637637103421656E-2</v>
      </c>
      <c r="AS1445">
        <f t="shared" ca="1" si="996"/>
        <v>5.1807023740860103</v>
      </c>
      <c r="AT1445">
        <f t="shared" si="983"/>
        <v>0</v>
      </c>
      <c r="AU1445">
        <f t="shared" ca="1" si="997"/>
        <v>4.1193706015315045E-11</v>
      </c>
      <c r="AV1445" t="e">
        <f t="shared" si="992"/>
        <v>#DIV/0!</v>
      </c>
      <c r="AW1445" t="e">
        <f t="shared" si="1006"/>
        <v>#DIV/0!</v>
      </c>
      <c r="AX1445" t="e">
        <f t="shared" si="1005"/>
        <v>#DIV/0!</v>
      </c>
      <c r="AY1445" t="e">
        <f t="shared" si="1010"/>
        <v>#DIV/0!</v>
      </c>
      <c r="AZ1445" t="e">
        <f t="shared" si="1009"/>
        <v>#DIV/0!</v>
      </c>
    </row>
    <row r="1446" spans="7:52" x14ac:dyDescent="0.3">
      <c r="G1446" s="1" t="str">
        <f t="shared" si="991"/>
        <v/>
      </c>
      <c r="H1446" s="2" t="str">
        <f t="shared" si="1004"/>
        <v/>
      </c>
      <c r="I1446" s="6" t="str" cm="1">
        <f t="array" ref="I1446">_xlfn.IFS(AND(G1445&lt;H1445,G1446&gt;H1446),"BUY", AND(G1445&gt;H1445,G1446&lt;H1446),"SELL",TRUE,"")</f>
        <v/>
      </c>
      <c r="J1446" s="1">
        <f t="shared" ca="1" si="970"/>
        <v>0</v>
      </c>
      <c r="K1446" s="3" t="str">
        <f t="shared" ca="1" si="984"/>
        <v/>
      </c>
      <c r="L1446" s="3" t="str">
        <f t="shared" si="985"/>
        <v/>
      </c>
      <c r="M1446" s="3" t="str">
        <f t="shared" si="986"/>
        <v/>
      </c>
      <c r="N1446" s="4">
        <f t="shared" si="971"/>
        <v>-1</v>
      </c>
      <c r="O1446" s="2" t="str">
        <f t="shared" si="987"/>
        <v/>
      </c>
      <c r="P1446" s="1" t="str">
        <f t="shared" si="972"/>
        <v/>
      </c>
      <c r="Q1446" s="1" t="str">
        <f t="shared" si="973"/>
        <v/>
      </c>
      <c r="R1446" s="1" t="str">
        <f>IF(ISBLANK(A1446),"",SUM($Q$2:Q1446))</f>
        <v/>
      </c>
      <c r="S1446" s="1" t="str">
        <f>IF(ISBLANK(A1446),"",SUM($F$2:F1446))</f>
        <v/>
      </c>
      <c r="T1446" s="1" t="str">
        <f t="shared" si="974"/>
        <v/>
      </c>
      <c r="U1446" s="1" t="str">
        <f t="shared" si="975"/>
        <v/>
      </c>
      <c r="V1446" s="17">
        <f t="shared" si="976"/>
        <v>0</v>
      </c>
      <c r="W1446" s="17">
        <f t="shared" si="977"/>
        <v>0</v>
      </c>
      <c r="X1446" s="17">
        <f t="shared" si="978"/>
        <v>0</v>
      </c>
      <c r="Y1446" s="22">
        <f t="shared" si="1008"/>
        <v>0</v>
      </c>
      <c r="Z1446" s="22">
        <f t="shared" si="1008"/>
        <v>0</v>
      </c>
      <c r="AA1446" s="22">
        <f t="shared" si="1008"/>
        <v>0</v>
      </c>
      <c r="AB1446" s="23" t="str">
        <f t="shared" si="998"/>
        <v/>
      </c>
      <c r="AC1446" s="23" t="str">
        <f t="shared" si="999"/>
        <v/>
      </c>
      <c r="AD1446" s="23" t="str">
        <f t="shared" si="1000"/>
        <v/>
      </c>
      <c r="AE1446" s="23" t="str">
        <f t="shared" si="1001"/>
        <v/>
      </c>
      <c r="AF1446" s="23" t="str">
        <f t="shared" si="1002"/>
        <v/>
      </c>
      <c r="AG1446" s="23" t="str">
        <f t="shared" si="1007"/>
        <v/>
      </c>
      <c r="AH1446" s="25" t="str">
        <f t="shared" si="979"/>
        <v/>
      </c>
      <c r="AI1446" s="25" t="str">
        <f t="shared" si="980"/>
        <v/>
      </c>
      <c r="AJ1446" s="1" t="str">
        <f t="shared" si="988"/>
        <v/>
      </c>
      <c r="AK1446" s="10" t="e">
        <f t="shared" si="989"/>
        <v>#DIV/0!</v>
      </c>
      <c r="AL1446" s="10" t="e">
        <f t="shared" si="994"/>
        <v>#DIV/0!</v>
      </c>
      <c r="AM1446">
        <f t="shared" si="990"/>
        <v>0</v>
      </c>
      <c r="AN1446">
        <f t="shared" si="981"/>
        <v>0</v>
      </c>
      <c r="AO1446">
        <f t="shared" si="982"/>
        <v>0</v>
      </c>
      <c r="AP1446">
        <f t="shared" ca="1" si="968"/>
        <v>1.0221016122420118E-11</v>
      </c>
      <c r="AQ1446">
        <f t="shared" ca="1" si="968"/>
        <v>1.8706914618348372E-10</v>
      </c>
      <c r="AR1446">
        <f t="shared" ca="1" si="995"/>
        <v>5.4637637103421649E-2</v>
      </c>
      <c r="AS1446">
        <f t="shared" ca="1" si="996"/>
        <v>5.1807023740860103</v>
      </c>
      <c r="AT1446">
        <f t="shared" si="983"/>
        <v>0</v>
      </c>
      <c r="AU1446">
        <f t="shared" ca="1" si="997"/>
        <v>3.8251298442792538E-11</v>
      </c>
      <c r="AV1446" t="e">
        <f t="shared" si="992"/>
        <v>#DIV/0!</v>
      </c>
      <c r="AW1446" t="e">
        <f t="shared" si="1006"/>
        <v>#DIV/0!</v>
      </c>
      <c r="AX1446" t="e">
        <f t="shared" si="1005"/>
        <v>#DIV/0!</v>
      </c>
      <c r="AY1446" t="e">
        <f t="shared" si="1010"/>
        <v>#DIV/0!</v>
      </c>
      <c r="AZ1446" t="e">
        <f t="shared" si="1009"/>
        <v>#DIV/0!</v>
      </c>
    </row>
    <row r="1447" spans="7:52" x14ac:dyDescent="0.3">
      <c r="G1447" s="1" t="str">
        <f t="shared" si="991"/>
        <v/>
      </c>
      <c r="H1447" s="2" t="str">
        <f t="shared" si="1004"/>
        <v/>
      </c>
      <c r="I1447" s="6" t="str" cm="1">
        <f t="array" ref="I1447">_xlfn.IFS(AND(G1446&lt;H1446,G1447&gt;H1447),"BUY", AND(G1446&gt;H1446,G1447&lt;H1447),"SELL",TRUE,"")</f>
        <v/>
      </c>
      <c r="J1447" s="1">
        <f t="shared" ca="1" si="970"/>
        <v>0</v>
      </c>
      <c r="K1447" s="3" t="str">
        <f t="shared" ca="1" si="984"/>
        <v/>
      </c>
      <c r="L1447" s="3" t="str">
        <f t="shared" si="985"/>
        <v/>
      </c>
      <c r="M1447" s="3" t="str">
        <f t="shared" si="986"/>
        <v/>
      </c>
      <c r="N1447" s="4">
        <f t="shared" si="971"/>
        <v>-1</v>
      </c>
      <c r="O1447" s="2" t="str">
        <f t="shared" si="987"/>
        <v/>
      </c>
      <c r="P1447" s="1" t="str">
        <f t="shared" si="972"/>
        <v/>
      </c>
      <c r="Q1447" s="1" t="str">
        <f t="shared" si="973"/>
        <v/>
      </c>
      <c r="R1447" s="1" t="str">
        <f>IF(ISBLANK(A1447),"",SUM($Q$2:Q1447))</f>
        <v/>
      </c>
      <c r="S1447" s="1" t="str">
        <f>IF(ISBLANK(A1447),"",SUM($F$2:F1447))</f>
        <v/>
      </c>
      <c r="T1447" s="1" t="str">
        <f t="shared" si="974"/>
        <v/>
      </c>
      <c r="U1447" s="1" t="str">
        <f t="shared" si="975"/>
        <v/>
      </c>
      <c r="V1447" s="17">
        <f t="shared" si="976"/>
        <v>0</v>
      </c>
      <c r="W1447" s="17">
        <f t="shared" si="977"/>
        <v>0</v>
      </c>
      <c r="X1447" s="17">
        <f t="shared" si="978"/>
        <v>0</v>
      </c>
      <c r="Y1447" s="22">
        <f t="shared" si="1008"/>
        <v>0</v>
      </c>
      <c r="Z1447" s="22">
        <f t="shared" si="1008"/>
        <v>0</v>
      </c>
      <c r="AA1447" s="22">
        <f t="shared" si="1008"/>
        <v>0</v>
      </c>
      <c r="AB1447" s="23" t="str">
        <f t="shared" si="998"/>
        <v/>
      </c>
      <c r="AC1447" s="23" t="str">
        <f t="shared" si="999"/>
        <v/>
      </c>
      <c r="AD1447" s="23" t="str">
        <f t="shared" si="1000"/>
        <v/>
      </c>
      <c r="AE1447" s="23" t="str">
        <f t="shared" si="1001"/>
        <v/>
      </c>
      <c r="AF1447" s="23" t="str">
        <f t="shared" si="1002"/>
        <v/>
      </c>
      <c r="AG1447" s="23" t="str">
        <f t="shared" si="1007"/>
        <v/>
      </c>
      <c r="AH1447" s="25" t="str">
        <f t="shared" si="979"/>
        <v/>
      </c>
      <c r="AI1447" s="25" t="str">
        <f t="shared" si="980"/>
        <v/>
      </c>
      <c r="AJ1447" s="1" t="str">
        <f t="shared" si="988"/>
        <v/>
      </c>
      <c r="AK1447" s="10" t="e">
        <f t="shared" si="989"/>
        <v>#DIV/0!</v>
      </c>
      <c r="AL1447" s="10" t="e">
        <f t="shared" si="994"/>
        <v>#DIV/0!</v>
      </c>
      <c r="AM1447">
        <f t="shared" si="990"/>
        <v>0</v>
      </c>
      <c r="AN1447">
        <f t="shared" si="981"/>
        <v>0</v>
      </c>
      <c r="AO1447">
        <f t="shared" si="982"/>
        <v>0</v>
      </c>
      <c r="AP1447">
        <f t="shared" ca="1" si="968"/>
        <v>9.4909435422472525E-12</v>
      </c>
      <c r="AQ1447">
        <f t="shared" ca="1" si="968"/>
        <v>1.7370706431323487E-10</v>
      </c>
      <c r="AR1447">
        <f t="shared" ca="1" si="995"/>
        <v>5.4637637103421649E-2</v>
      </c>
      <c r="AS1447">
        <f t="shared" ca="1" si="996"/>
        <v>5.1807023740860103</v>
      </c>
      <c r="AT1447">
        <f t="shared" si="983"/>
        <v>0</v>
      </c>
      <c r="AU1447">
        <f t="shared" ca="1" si="997"/>
        <v>3.5519062839735927E-11</v>
      </c>
      <c r="AV1447" t="e">
        <f t="shared" si="992"/>
        <v>#DIV/0!</v>
      </c>
      <c r="AW1447" t="e">
        <f t="shared" si="1006"/>
        <v>#DIV/0!</v>
      </c>
      <c r="AX1447" t="e">
        <f t="shared" si="1005"/>
        <v>#DIV/0!</v>
      </c>
      <c r="AY1447" t="e">
        <f t="shared" si="1010"/>
        <v>#DIV/0!</v>
      </c>
      <c r="AZ1447" t="e">
        <f t="shared" si="1009"/>
        <v>#DIV/0!</v>
      </c>
    </row>
    <row r="1448" spans="7:52" x14ac:dyDescent="0.3">
      <c r="G1448" s="1" t="str">
        <f t="shared" si="991"/>
        <v/>
      </c>
      <c r="H1448" s="2" t="str">
        <f t="shared" si="1004"/>
        <v/>
      </c>
      <c r="I1448" s="6" t="str" cm="1">
        <f t="array" ref="I1448">_xlfn.IFS(AND(G1447&lt;H1447,G1448&gt;H1448),"BUY", AND(G1447&gt;H1447,G1448&lt;H1448),"SELL",TRUE,"")</f>
        <v/>
      </c>
      <c r="J1448" s="1">
        <f t="shared" ca="1" si="970"/>
        <v>0</v>
      </c>
      <c r="K1448" s="3" t="str">
        <f t="shared" ca="1" si="984"/>
        <v/>
      </c>
      <c r="L1448" s="3" t="str">
        <f t="shared" si="985"/>
        <v/>
      </c>
      <c r="M1448" s="3" t="str">
        <f t="shared" si="986"/>
        <v/>
      </c>
      <c r="N1448" s="4">
        <f t="shared" si="971"/>
        <v>-1</v>
      </c>
      <c r="O1448" s="2" t="str">
        <f t="shared" si="987"/>
        <v/>
      </c>
      <c r="P1448" s="1" t="str">
        <f t="shared" si="972"/>
        <v/>
      </c>
      <c r="Q1448" s="1" t="str">
        <f t="shared" si="973"/>
        <v/>
      </c>
      <c r="R1448" s="1" t="str">
        <f>IF(ISBLANK(A1448),"",SUM($Q$2:Q1448))</f>
        <v/>
      </c>
      <c r="S1448" s="1" t="str">
        <f>IF(ISBLANK(A1448),"",SUM($F$2:F1448))</f>
        <v/>
      </c>
      <c r="T1448" s="1" t="str">
        <f t="shared" si="974"/>
        <v/>
      </c>
      <c r="U1448" s="1" t="str">
        <f t="shared" si="975"/>
        <v/>
      </c>
      <c r="V1448" s="17">
        <f t="shared" si="976"/>
        <v>0</v>
      </c>
      <c r="W1448" s="17">
        <f t="shared" si="977"/>
        <v>0</v>
      </c>
      <c r="X1448" s="17">
        <f t="shared" si="978"/>
        <v>0</v>
      </c>
      <c r="Y1448" s="22">
        <f t="shared" si="1008"/>
        <v>0</v>
      </c>
      <c r="Z1448" s="22">
        <f t="shared" si="1008"/>
        <v>0</v>
      </c>
      <c r="AA1448" s="22">
        <f t="shared" si="1008"/>
        <v>0</v>
      </c>
      <c r="AB1448" s="23" t="str">
        <f t="shared" si="998"/>
        <v/>
      </c>
      <c r="AC1448" s="23" t="str">
        <f t="shared" si="999"/>
        <v/>
      </c>
      <c r="AD1448" s="23" t="str">
        <f t="shared" si="1000"/>
        <v/>
      </c>
      <c r="AE1448" s="23" t="str">
        <f t="shared" si="1001"/>
        <v/>
      </c>
      <c r="AF1448" s="23" t="str">
        <f t="shared" si="1002"/>
        <v/>
      </c>
      <c r="AG1448" s="23" t="str">
        <f t="shared" si="1007"/>
        <v/>
      </c>
      <c r="AH1448" s="25" t="str">
        <f t="shared" si="979"/>
        <v/>
      </c>
      <c r="AI1448" s="25" t="str">
        <f t="shared" si="980"/>
        <v/>
      </c>
      <c r="AJ1448" s="1" t="str">
        <f t="shared" si="988"/>
        <v/>
      </c>
      <c r="AK1448" s="10" t="e">
        <f t="shared" si="989"/>
        <v>#DIV/0!</v>
      </c>
      <c r="AL1448" s="10" t="e">
        <f t="shared" si="994"/>
        <v>#DIV/0!</v>
      </c>
      <c r="AM1448">
        <f t="shared" si="990"/>
        <v>0</v>
      </c>
      <c r="AN1448">
        <f t="shared" si="981"/>
        <v>0</v>
      </c>
      <c r="AO1448">
        <f t="shared" si="982"/>
        <v>0</v>
      </c>
      <c r="AP1448">
        <f t="shared" ca="1" si="968"/>
        <v>8.8130190035153069E-12</v>
      </c>
      <c r="AQ1448">
        <f t="shared" ca="1" si="968"/>
        <v>1.6129941686228952E-10</v>
      </c>
      <c r="AR1448">
        <f t="shared" ca="1" si="995"/>
        <v>5.4637637103421656E-2</v>
      </c>
      <c r="AS1448">
        <f t="shared" ca="1" si="996"/>
        <v>5.1807023740860103</v>
      </c>
      <c r="AT1448">
        <f t="shared" si="983"/>
        <v>0</v>
      </c>
      <c r="AU1448">
        <f t="shared" ca="1" si="997"/>
        <v>3.2981986922611931E-11</v>
      </c>
      <c r="AV1448" t="e">
        <f t="shared" si="992"/>
        <v>#DIV/0!</v>
      </c>
      <c r="AW1448" t="e">
        <f t="shared" si="1006"/>
        <v>#DIV/0!</v>
      </c>
      <c r="AX1448" t="e">
        <f t="shared" si="1005"/>
        <v>#DIV/0!</v>
      </c>
      <c r="AY1448" t="e">
        <f t="shared" si="1010"/>
        <v>#DIV/0!</v>
      </c>
      <c r="AZ1448" t="e">
        <f t="shared" si="1009"/>
        <v>#DIV/0!</v>
      </c>
    </row>
    <row r="1449" spans="7:52" x14ac:dyDescent="0.3">
      <c r="G1449" s="1" t="str">
        <f t="shared" si="991"/>
        <v/>
      </c>
      <c r="H1449" s="2" t="str">
        <f t="shared" si="1004"/>
        <v/>
      </c>
      <c r="I1449" s="6" t="str" cm="1">
        <f t="array" ref="I1449">_xlfn.IFS(AND(G1448&lt;H1448,G1449&gt;H1449),"BUY", AND(G1448&gt;H1448,G1449&lt;H1449),"SELL",TRUE,"")</f>
        <v/>
      </c>
      <c r="J1449" s="1">
        <f t="shared" ca="1" si="970"/>
        <v>0</v>
      </c>
      <c r="K1449" s="3" t="str">
        <f t="shared" ca="1" si="984"/>
        <v/>
      </c>
      <c r="L1449" s="3" t="str">
        <f t="shared" si="985"/>
        <v/>
      </c>
      <c r="M1449" s="3" t="str">
        <f t="shared" si="986"/>
        <v/>
      </c>
      <c r="N1449" s="4">
        <f t="shared" si="971"/>
        <v>-1</v>
      </c>
      <c r="O1449" s="2" t="str">
        <f t="shared" si="987"/>
        <v/>
      </c>
      <c r="P1449" s="1" t="str">
        <f t="shared" si="972"/>
        <v/>
      </c>
      <c r="Q1449" s="1" t="str">
        <f t="shared" si="973"/>
        <v/>
      </c>
      <c r="R1449" s="1" t="str">
        <f>IF(ISBLANK(A1449),"",SUM($Q$2:Q1449))</f>
        <v/>
      </c>
      <c r="S1449" s="1" t="str">
        <f>IF(ISBLANK(A1449),"",SUM($F$2:F1449))</f>
        <v/>
      </c>
      <c r="T1449" s="1" t="str">
        <f t="shared" si="974"/>
        <v/>
      </c>
      <c r="U1449" s="1" t="str">
        <f t="shared" si="975"/>
        <v/>
      </c>
      <c r="V1449" s="17">
        <f t="shared" si="976"/>
        <v>0</v>
      </c>
      <c r="W1449" s="17">
        <f t="shared" si="977"/>
        <v>0</v>
      </c>
      <c r="X1449" s="17">
        <f t="shared" si="978"/>
        <v>0</v>
      </c>
      <c r="Y1449" s="22">
        <f t="shared" si="1008"/>
        <v>0</v>
      </c>
      <c r="Z1449" s="22">
        <f t="shared" si="1008"/>
        <v>0</v>
      </c>
      <c r="AA1449" s="22">
        <f t="shared" si="1008"/>
        <v>0</v>
      </c>
      <c r="AB1449" s="23" t="str">
        <f t="shared" si="998"/>
        <v/>
      </c>
      <c r="AC1449" s="23" t="str">
        <f t="shared" si="999"/>
        <v/>
      </c>
      <c r="AD1449" s="23" t="str">
        <f t="shared" si="1000"/>
        <v/>
      </c>
      <c r="AE1449" s="23" t="str">
        <f t="shared" si="1001"/>
        <v/>
      </c>
      <c r="AF1449" s="23" t="str">
        <f t="shared" si="1002"/>
        <v/>
      </c>
      <c r="AG1449" s="23" t="str">
        <f t="shared" si="1007"/>
        <v/>
      </c>
      <c r="AH1449" s="25" t="str">
        <f t="shared" si="979"/>
        <v/>
      </c>
      <c r="AI1449" s="25" t="str">
        <f t="shared" si="980"/>
        <v/>
      </c>
      <c r="AJ1449" s="1" t="str">
        <f t="shared" si="988"/>
        <v/>
      </c>
      <c r="AK1449" s="10" t="e">
        <f t="shared" si="989"/>
        <v>#DIV/0!</v>
      </c>
      <c r="AL1449" s="10" t="e">
        <f t="shared" si="994"/>
        <v>#DIV/0!</v>
      </c>
      <c r="AM1449">
        <f t="shared" si="990"/>
        <v>0</v>
      </c>
      <c r="AN1449">
        <f t="shared" si="981"/>
        <v>0</v>
      </c>
      <c r="AO1449">
        <f t="shared" si="982"/>
        <v>0</v>
      </c>
      <c r="AP1449">
        <f t="shared" ca="1" si="968"/>
        <v>8.1835176461213559E-12</v>
      </c>
      <c r="AQ1449">
        <f t="shared" ca="1" si="968"/>
        <v>1.4977802994355455E-10</v>
      </c>
      <c r="AR1449">
        <f t="shared" ca="1" si="995"/>
        <v>5.4637637103421656E-2</v>
      </c>
      <c r="AS1449">
        <f t="shared" ca="1" si="996"/>
        <v>5.1807023740860103</v>
      </c>
      <c r="AT1449">
        <f t="shared" si="983"/>
        <v>0</v>
      </c>
      <c r="AU1449">
        <f t="shared" ca="1" si="997"/>
        <v>3.0626130713853938E-11</v>
      </c>
      <c r="AV1449" t="e">
        <f t="shared" si="992"/>
        <v>#DIV/0!</v>
      </c>
      <c r="AW1449" t="e">
        <f t="shared" si="1006"/>
        <v>#DIV/0!</v>
      </c>
      <c r="AX1449" t="e">
        <f t="shared" si="1005"/>
        <v>#DIV/0!</v>
      </c>
      <c r="AY1449" t="e">
        <f t="shared" si="1010"/>
        <v>#DIV/0!</v>
      </c>
      <c r="AZ1449" t="e">
        <f t="shared" si="1009"/>
        <v>#DIV/0!</v>
      </c>
    </row>
    <row r="1450" spans="7:52" x14ac:dyDescent="0.3">
      <c r="G1450" s="1" t="str">
        <f t="shared" si="991"/>
        <v/>
      </c>
      <c r="H1450" s="2" t="str">
        <f t="shared" si="1004"/>
        <v/>
      </c>
      <c r="I1450" s="6" t="str" cm="1">
        <f t="array" ref="I1450">_xlfn.IFS(AND(G1449&lt;H1449,G1450&gt;H1450),"BUY", AND(G1449&gt;H1449,G1450&lt;H1450),"SELL",TRUE,"")</f>
        <v/>
      </c>
      <c r="J1450" s="1">
        <f t="shared" ca="1" si="970"/>
        <v>0</v>
      </c>
      <c r="K1450" s="3" t="str">
        <f t="shared" ca="1" si="984"/>
        <v/>
      </c>
      <c r="L1450" s="3" t="str">
        <f t="shared" si="985"/>
        <v/>
      </c>
      <c r="M1450" s="3" t="str">
        <f t="shared" si="986"/>
        <v/>
      </c>
      <c r="N1450" s="4">
        <f t="shared" si="971"/>
        <v>-1</v>
      </c>
      <c r="O1450" s="2" t="str">
        <f t="shared" si="987"/>
        <v/>
      </c>
      <c r="P1450" s="1" t="str">
        <f t="shared" si="972"/>
        <v/>
      </c>
      <c r="Q1450" s="1" t="str">
        <f t="shared" si="973"/>
        <v/>
      </c>
      <c r="R1450" s="1" t="str">
        <f>IF(ISBLANK(A1450),"",SUM($Q$2:Q1450))</f>
        <v/>
      </c>
      <c r="S1450" s="1" t="str">
        <f>IF(ISBLANK(A1450),"",SUM($F$2:F1450))</f>
        <v/>
      </c>
      <c r="T1450" s="1" t="str">
        <f t="shared" si="974"/>
        <v/>
      </c>
      <c r="U1450" s="1" t="str">
        <f t="shared" si="975"/>
        <v/>
      </c>
      <c r="V1450" s="17">
        <f t="shared" si="976"/>
        <v>0</v>
      </c>
      <c r="W1450" s="17">
        <f t="shared" si="977"/>
        <v>0</v>
      </c>
      <c r="X1450" s="17">
        <f t="shared" si="978"/>
        <v>0</v>
      </c>
      <c r="Y1450" s="22">
        <f t="shared" si="1008"/>
        <v>0</v>
      </c>
      <c r="Z1450" s="22">
        <f t="shared" si="1008"/>
        <v>0</v>
      </c>
      <c r="AA1450" s="22">
        <f t="shared" si="1008"/>
        <v>0</v>
      </c>
      <c r="AB1450" s="23" t="str">
        <f t="shared" si="998"/>
        <v/>
      </c>
      <c r="AC1450" s="23" t="str">
        <f t="shared" si="999"/>
        <v/>
      </c>
      <c r="AD1450" s="23" t="str">
        <f t="shared" si="1000"/>
        <v/>
      </c>
      <c r="AE1450" s="23" t="str">
        <f t="shared" si="1001"/>
        <v/>
      </c>
      <c r="AF1450" s="23" t="str">
        <f t="shared" si="1002"/>
        <v/>
      </c>
      <c r="AG1450" s="23" t="str">
        <f t="shared" si="1007"/>
        <v/>
      </c>
      <c r="AH1450" s="25" t="str">
        <f t="shared" si="979"/>
        <v/>
      </c>
      <c r="AI1450" s="25" t="str">
        <f t="shared" si="980"/>
        <v/>
      </c>
      <c r="AJ1450" s="1" t="str">
        <f t="shared" si="988"/>
        <v/>
      </c>
      <c r="AK1450" s="10" t="e">
        <f t="shared" si="989"/>
        <v>#DIV/0!</v>
      </c>
      <c r="AL1450" s="10" t="e">
        <f t="shared" si="994"/>
        <v>#DIV/0!</v>
      </c>
      <c r="AM1450">
        <f t="shared" si="990"/>
        <v>0</v>
      </c>
      <c r="AN1450">
        <f t="shared" si="981"/>
        <v>0</v>
      </c>
      <c r="AO1450">
        <f t="shared" si="982"/>
        <v>0</v>
      </c>
      <c r="AP1450">
        <f t="shared" ca="1" si="968"/>
        <v>7.5989806713984011E-12</v>
      </c>
      <c r="AQ1450">
        <f t="shared" ca="1" si="968"/>
        <v>1.3907959923330066E-10</v>
      </c>
      <c r="AR1450">
        <f t="shared" ca="1" si="995"/>
        <v>5.4637637103421649E-2</v>
      </c>
      <c r="AS1450">
        <f t="shared" ca="1" si="996"/>
        <v>5.1807023740860103</v>
      </c>
      <c r="AT1450">
        <f t="shared" si="983"/>
        <v>0</v>
      </c>
      <c r="AU1450">
        <f t="shared" ca="1" si="997"/>
        <v>2.8438549948578657E-11</v>
      </c>
      <c r="AV1450" t="e">
        <f t="shared" si="992"/>
        <v>#DIV/0!</v>
      </c>
      <c r="AW1450" t="e">
        <f t="shared" si="1006"/>
        <v>#DIV/0!</v>
      </c>
      <c r="AX1450" t="e">
        <f t="shared" si="1005"/>
        <v>#DIV/0!</v>
      </c>
      <c r="AY1450" t="e">
        <f t="shared" si="1010"/>
        <v>#DIV/0!</v>
      </c>
      <c r="AZ1450" t="e">
        <f t="shared" si="1009"/>
        <v>#DIV/0!</v>
      </c>
    </row>
    <row r="1451" spans="7:52" x14ac:dyDescent="0.3">
      <c r="G1451" s="1" t="str">
        <f t="shared" si="991"/>
        <v/>
      </c>
      <c r="H1451" s="2" t="str">
        <f t="shared" si="1004"/>
        <v/>
      </c>
      <c r="I1451" s="6" t="str" cm="1">
        <f t="array" ref="I1451">_xlfn.IFS(AND(G1450&lt;H1450,G1451&gt;H1451),"BUY", AND(G1450&gt;H1450,G1451&lt;H1451),"SELL",TRUE,"")</f>
        <v/>
      </c>
      <c r="J1451" s="1">
        <f t="shared" ca="1" si="970"/>
        <v>0</v>
      </c>
      <c r="K1451" s="3" t="str">
        <f t="shared" ca="1" si="984"/>
        <v/>
      </c>
      <c r="L1451" s="3" t="str">
        <f t="shared" si="985"/>
        <v/>
      </c>
      <c r="M1451" s="3" t="str">
        <f t="shared" si="986"/>
        <v/>
      </c>
      <c r="N1451" s="4">
        <f t="shared" si="971"/>
        <v>-1</v>
      </c>
      <c r="O1451" s="2" t="str">
        <f t="shared" si="987"/>
        <v/>
      </c>
      <c r="P1451" s="1" t="str">
        <f t="shared" si="972"/>
        <v/>
      </c>
      <c r="Q1451" s="1" t="str">
        <f t="shared" si="973"/>
        <v/>
      </c>
      <c r="R1451" s="1" t="str">
        <f>IF(ISBLANK(A1451),"",SUM($Q$2:Q1451))</f>
        <v/>
      </c>
      <c r="S1451" s="1" t="str">
        <f>IF(ISBLANK(A1451),"",SUM($F$2:F1451))</f>
        <v/>
      </c>
      <c r="T1451" s="1" t="str">
        <f t="shared" si="974"/>
        <v/>
      </c>
      <c r="U1451" s="1" t="str">
        <f t="shared" si="975"/>
        <v/>
      </c>
      <c r="V1451" s="17">
        <f t="shared" si="976"/>
        <v>0</v>
      </c>
      <c r="W1451" s="17">
        <f t="shared" si="977"/>
        <v>0</v>
      </c>
      <c r="X1451" s="17">
        <f t="shared" si="978"/>
        <v>0</v>
      </c>
      <c r="Y1451" s="22">
        <f t="shared" si="1008"/>
        <v>0</v>
      </c>
      <c r="Z1451" s="22">
        <f t="shared" si="1008"/>
        <v>0</v>
      </c>
      <c r="AA1451" s="22">
        <f t="shared" si="1008"/>
        <v>0</v>
      </c>
      <c r="AB1451" s="23" t="str">
        <f t="shared" si="998"/>
        <v/>
      </c>
      <c r="AC1451" s="23" t="str">
        <f t="shared" si="999"/>
        <v/>
      </c>
      <c r="AD1451" s="23" t="str">
        <f t="shared" si="1000"/>
        <v/>
      </c>
      <c r="AE1451" s="23" t="str">
        <f t="shared" si="1001"/>
        <v/>
      </c>
      <c r="AF1451" s="23" t="str">
        <f t="shared" si="1002"/>
        <v/>
      </c>
      <c r="AG1451" s="23" t="str">
        <f t="shared" si="1007"/>
        <v/>
      </c>
      <c r="AH1451" s="25" t="str">
        <f t="shared" si="979"/>
        <v/>
      </c>
      <c r="AI1451" s="25" t="str">
        <f t="shared" si="980"/>
        <v/>
      </c>
      <c r="AJ1451" s="1" t="str">
        <f t="shared" si="988"/>
        <v/>
      </c>
      <c r="AK1451" s="10" t="e">
        <f t="shared" si="989"/>
        <v>#DIV/0!</v>
      </c>
      <c r="AL1451" s="10" t="e">
        <f t="shared" si="994"/>
        <v>#DIV/0!</v>
      </c>
      <c r="AM1451">
        <f t="shared" si="990"/>
        <v>0</v>
      </c>
      <c r="AN1451">
        <f t="shared" si="981"/>
        <v>0</v>
      </c>
      <c r="AO1451">
        <f t="shared" si="982"/>
        <v>0</v>
      </c>
      <c r="AP1451">
        <f t="shared" ca="1" si="968"/>
        <v>7.0561963377270866E-12</v>
      </c>
      <c r="AQ1451">
        <f t="shared" ca="1" si="968"/>
        <v>1.2914534214520776E-10</v>
      </c>
      <c r="AR1451">
        <f t="shared" ca="1" si="995"/>
        <v>5.4637637103421649E-2</v>
      </c>
      <c r="AS1451">
        <f t="shared" ca="1" si="996"/>
        <v>5.1807023740860103</v>
      </c>
      <c r="AT1451">
        <f t="shared" si="983"/>
        <v>0</v>
      </c>
      <c r="AU1451">
        <f t="shared" ca="1" si="997"/>
        <v>2.640722495225161E-11</v>
      </c>
      <c r="AV1451" t="e">
        <f t="shared" si="992"/>
        <v>#DIV/0!</v>
      </c>
      <c r="AW1451" t="e">
        <f t="shared" si="1006"/>
        <v>#DIV/0!</v>
      </c>
      <c r="AX1451" t="e">
        <f t="shared" si="1005"/>
        <v>#DIV/0!</v>
      </c>
      <c r="AY1451" t="e">
        <f t="shared" si="1010"/>
        <v>#DIV/0!</v>
      </c>
      <c r="AZ1451" t="e">
        <f t="shared" si="1009"/>
        <v>#DIV/0!</v>
      </c>
    </row>
    <row r="1452" spans="7:52" x14ac:dyDescent="0.3">
      <c r="G1452" s="1" t="str">
        <f t="shared" si="991"/>
        <v/>
      </c>
      <c r="H1452" s="2" t="str">
        <f t="shared" si="1004"/>
        <v/>
      </c>
      <c r="I1452" s="6" t="str" cm="1">
        <f t="array" ref="I1452">_xlfn.IFS(AND(G1451&lt;H1451,G1452&gt;H1452),"BUY", AND(G1451&gt;H1451,G1452&lt;H1452),"SELL",TRUE,"")</f>
        <v/>
      </c>
      <c r="J1452" s="1">
        <f t="shared" ca="1" si="970"/>
        <v>0</v>
      </c>
      <c r="K1452" s="3" t="str">
        <f t="shared" ca="1" si="984"/>
        <v/>
      </c>
      <c r="L1452" s="3" t="str">
        <f t="shared" si="985"/>
        <v/>
      </c>
      <c r="M1452" s="3" t="str">
        <f t="shared" si="986"/>
        <v/>
      </c>
      <c r="N1452" s="4">
        <f t="shared" si="971"/>
        <v>-1</v>
      </c>
      <c r="O1452" s="2" t="str">
        <f t="shared" si="987"/>
        <v/>
      </c>
      <c r="P1452" s="1" t="str">
        <f t="shared" si="972"/>
        <v/>
      </c>
      <c r="Q1452" s="1" t="str">
        <f t="shared" si="973"/>
        <v/>
      </c>
      <c r="R1452" s="1" t="str">
        <f>IF(ISBLANK(A1452),"",SUM($Q$2:Q1452))</f>
        <v/>
      </c>
      <c r="S1452" s="1" t="str">
        <f>IF(ISBLANK(A1452),"",SUM($F$2:F1452))</f>
        <v/>
      </c>
      <c r="T1452" s="1" t="str">
        <f t="shared" si="974"/>
        <v/>
      </c>
      <c r="U1452" s="1" t="str">
        <f t="shared" si="975"/>
        <v/>
      </c>
      <c r="V1452" s="17">
        <f t="shared" si="976"/>
        <v>0</v>
      </c>
      <c r="W1452" s="17">
        <f t="shared" si="977"/>
        <v>0</v>
      </c>
      <c r="X1452" s="17">
        <f t="shared" si="978"/>
        <v>0</v>
      </c>
      <c r="Y1452" s="22">
        <f t="shared" si="1008"/>
        <v>0</v>
      </c>
      <c r="Z1452" s="22">
        <f t="shared" si="1008"/>
        <v>0</v>
      </c>
      <c r="AA1452" s="22">
        <f t="shared" si="1008"/>
        <v>0</v>
      </c>
      <c r="AB1452" s="23" t="str">
        <f t="shared" si="998"/>
        <v/>
      </c>
      <c r="AC1452" s="23" t="str">
        <f t="shared" si="999"/>
        <v/>
      </c>
      <c r="AD1452" s="23" t="str">
        <f t="shared" si="1000"/>
        <v/>
      </c>
      <c r="AE1452" s="23" t="str">
        <f t="shared" si="1001"/>
        <v/>
      </c>
      <c r="AF1452" s="23" t="str">
        <f t="shared" si="1002"/>
        <v/>
      </c>
      <c r="AG1452" s="23" t="str">
        <f t="shared" si="1007"/>
        <v/>
      </c>
      <c r="AH1452" s="25" t="str">
        <f t="shared" si="979"/>
        <v/>
      </c>
      <c r="AI1452" s="25" t="str">
        <f t="shared" si="980"/>
        <v/>
      </c>
      <c r="AJ1452" s="1" t="str">
        <f t="shared" si="988"/>
        <v/>
      </c>
      <c r="AK1452" s="10" t="e">
        <f t="shared" si="989"/>
        <v>#DIV/0!</v>
      </c>
      <c r="AL1452" s="10" t="e">
        <f t="shared" si="994"/>
        <v>#DIV/0!</v>
      </c>
      <c r="AM1452">
        <f t="shared" si="990"/>
        <v>0</v>
      </c>
      <c r="AN1452">
        <f t="shared" si="981"/>
        <v>0</v>
      </c>
      <c r="AO1452">
        <f t="shared" si="982"/>
        <v>0</v>
      </c>
      <c r="AP1452">
        <f t="shared" ca="1" si="968"/>
        <v>6.5521823136037233E-12</v>
      </c>
      <c r="AQ1452">
        <f t="shared" ca="1" si="968"/>
        <v>1.199206748491215E-10</v>
      </c>
      <c r="AR1452">
        <f t="shared" ca="1" si="995"/>
        <v>5.4637637103421642E-2</v>
      </c>
      <c r="AS1452">
        <f t="shared" ca="1" si="996"/>
        <v>5.1807023740860103</v>
      </c>
      <c r="AT1452">
        <f t="shared" si="983"/>
        <v>0</v>
      </c>
      <c r="AU1452">
        <f t="shared" ca="1" si="997"/>
        <v>2.4520994598519352E-11</v>
      </c>
      <c r="AV1452" t="e">
        <f t="shared" si="992"/>
        <v>#DIV/0!</v>
      </c>
      <c r="AW1452" t="e">
        <f t="shared" si="1006"/>
        <v>#DIV/0!</v>
      </c>
      <c r="AX1452" t="e">
        <f t="shared" si="1005"/>
        <v>#DIV/0!</v>
      </c>
      <c r="AY1452" t="e">
        <f t="shared" si="1010"/>
        <v>#DIV/0!</v>
      </c>
      <c r="AZ1452" t="e">
        <f t="shared" si="1009"/>
        <v>#DIV/0!</v>
      </c>
    </row>
    <row r="1453" spans="7:52" x14ac:dyDescent="0.3">
      <c r="G1453" s="1" t="str">
        <f t="shared" si="991"/>
        <v/>
      </c>
      <c r="H1453" s="2" t="str">
        <f t="shared" si="1004"/>
        <v/>
      </c>
      <c r="I1453" s="6" t="str" cm="1">
        <f t="array" ref="I1453">_xlfn.IFS(AND(G1452&lt;H1452,G1453&gt;H1453),"BUY", AND(G1452&gt;H1452,G1453&lt;H1453),"SELL",TRUE,"")</f>
        <v/>
      </c>
      <c r="J1453" s="1">
        <f t="shared" ca="1" si="970"/>
        <v>0</v>
      </c>
      <c r="K1453" s="3" t="str">
        <f t="shared" ca="1" si="984"/>
        <v/>
      </c>
      <c r="L1453" s="3" t="str">
        <f t="shared" si="985"/>
        <v/>
      </c>
      <c r="M1453" s="3" t="str">
        <f t="shared" si="986"/>
        <v/>
      </c>
      <c r="N1453" s="4">
        <f t="shared" si="971"/>
        <v>-1</v>
      </c>
      <c r="O1453" s="2" t="str">
        <f t="shared" si="987"/>
        <v/>
      </c>
      <c r="P1453" s="1" t="str">
        <f t="shared" si="972"/>
        <v/>
      </c>
      <c r="Q1453" s="1" t="str">
        <f t="shared" si="973"/>
        <v/>
      </c>
      <c r="R1453" s="1" t="str">
        <f>IF(ISBLANK(A1453),"",SUM($Q$2:Q1453))</f>
        <v/>
      </c>
      <c r="S1453" s="1" t="str">
        <f>IF(ISBLANK(A1453),"",SUM($F$2:F1453))</f>
        <v/>
      </c>
      <c r="T1453" s="1" t="str">
        <f t="shared" si="974"/>
        <v/>
      </c>
      <c r="U1453" s="1" t="str">
        <f t="shared" si="975"/>
        <v/>
      </c>
      <c r="V1453" s="17">
        <f t="shared" si="976"/>
        <v>0</v>
      </c>
      <c r="W1453" s="17">
        <f t="shared" si="977"/>
        <v>0</v>
      </c>
      <c r="X1453" s="17">
        <f t="shared" si="978"/>
        <v>0</v>
      </c>
      <c r="Y1453" s="22">
        <f t="shared" si="1008"/>
        <v>0</v>
      </c>
      <c r="Z1453" s="22">
        <f t="shared" si="1008"/>
        <v>0</v>
      </c>
      <c r="AA1453" s="22">
        <f t="shared" si="1008"/>
        <v>0</v>
      </c>
      <c r="AB1453" s="23" t="str">
        <f t="shared" si="998"/>
        <v/>
      </c>
      <c r="AC1453" s="23" t="str">
        <f t="shared" si="999"/>
        <v/>
      </c>
      <c r="AD1453" s="23" t="str">
        <f t="shared" si="1000"/>
        <v/>
      </c>
      <c r="AE1453" s="23" t="str">
        <f t="shared" si="1001"/>
        <v/>
      </c>
      <c r="AF1453" s="23" t="str">
        <f t="shared" si="1002"/>
        <v/>
      </c>
      <c r="AG1453" s="23" t="str">
        <f t="shared" si="1007"/>
        <v/>
      </c>
      <c r="AH1453" s="25" t="str">
        <f t="shared" si="979"/>
        <v/>
      </c>
      <c r="AI1453" s="25" t="str">
        <f t="shared" si="980"/>
        <v/>
      </c>
      <c r="AJ1453" s="1" t="str">
        <f t="shared" si="988"/>
        <v/>
      </c>
      <c r="AK1453" s="10" t="e">
        <f t="shared" si="989"/>
        <v>#DIV/0!</v>
      </c>
      <c r="AL1453" s="10" t="e">
        <f t="shared" si="994"/>
        <v>#DIV/0!</v>
      </c>
      <c r="AM1453">
        <f t="shared" si="990"/>
        <v>0</v>
      </c>
      <c r="AN1453">
        <f t="shared" si="981"/>
        <v>0</v>
      </c>
      <c r="AO1453">
        <f t="shared" si="982"/>
        <v>0</v>
      </c>
      <c r="AP1453">
        <f t="shared" ca="1" si="968"/>
        <v>6.0841692912034571E-12</v>
      </c>
      <c r="AQ1453">
        <f t="shared" ca="1" si="968"/>
        <v>1.1135491235989853E-10</v>
      </c>
      <c r="AR1453">
        <f t="shared" ca="1" si="995"/>
        <v>5.4637637103421642E-2</v>
      </c>
      <c r="AS1453">
        <f t="shared" ca="1" si="996"/>
        <v>5.1807023740860103</v>
      </c>
      <c r="AT1453">
        <f t="shared" si="983"/>
        <v>0</v>
      </c>
      <c r="AU1453">
        <f t="shared" ca="1" si="997"/>
        <v>2.2769494984339398E-11</v>
      </c>
      <c r="AV1453" t="e">
        <f t="shared" si="992"/>
        <v>#DIV/0!</v>
      </c>
      <c r="AW1453" t="e">
        <f t="shared" si="1006"/>
        <v>#DIV/0!</v>
      </c>
      <c r="AX1453" t="e">
        <f t="shared" si="1005"/>
        <v>#DIV/0!</v>
      </c>
      <c r="AY1453" t="e">
        <f t="shared" si="1010"/>
        <v>#DIV/0!</v>
      </c>
      <c r="AZ1453" t="e">
        <f t="shared" si="1009"/>
        <v>#DIV/0!</v>
      </c>
    </row>
    <row r="1454" spans="7:52" x14ac:dyDescent="0.3">
      <c r="G1454" s="1" t="str">
        <f t="shared" si="991"/>
        <v/>
      </c>
      <c r="H1454" s="2" t="str">
        <f t="shared" si="1004"/>
        <v/>
      </c>
      <c r="I1454" s="6" t="str" cm="1">
        <f t="array" ref="I1454">_xlfn.IFS(AND(G1453&lt;H1453,G1454&gt;H1454),"BUY", AND(G1453&gt;H1453,G1454&lt;H1454),"SELL",TRUE,"")</f>
        <v/>
      </c>
      <c r="J1454" s="1">
        <f t="shared" ca="1" si="970"/>
        <v>0</v>
      </c>
      <c r="K1454" s="3" t="str">
        <f t="shared" ca="1" si="984"/>
        <v/>
      </c>
      <c r="L1454" s="3" t="str">
        <f t="shared" si="985"/>
        <v/>
      </c>
      <c r="M1454" s="3" t="str">
        <f t="shared" si="986"/>
        <v/>
      </c>
      <c r="N1454" s="4">
        <f t="shared" si="971"/>
        <v>-1</v>
      </c>
      <c r="O1454" s="2" t="str">
        <f t="shared" si="987"/>
        <v/>
      </c>
      <c r="P1454" s="1" t="str">
        <f t="shared" si="972"/>
        <v/>
      </c>
      <c r="Q1454" s="1" t="str">
        <f t="shared" si="973"/>
        <v/>
      </c>
      <c r="R1454" s="1" t="str">
        <f>IF(ISBLANK(A1454),"",SUM($Q$2:Q1454))</f>
        <v/>
      </c>
      <c r="S1454" s="1" t="str">
        <f>IF(ISBLANK(A1454),"",SUM($F$2:F1454))</f>
        <v/>
      </c>
      <c r="T1454" s="1" t="str">
        <f t="shared" si="974"/>
        <v/>
      </c>
      <c r="U1454" s="1" t="str">
        <f t="shared" si="975"/>
        <v/>
      </c>
      <c r="V1454" s="17">
        <f t="shared" si="976"/>
        <v>0</v>
      </c>
      <c r="W1454" s="17">
        <f t="shared" si="977"/>
        <v>0</v>
      </c>
      <c r="X1454" s="17">
        <f t="shared" si="978"/>
        <v>0</v>
      </c>
      <c r="Y1454" s="22">
        <f t="shared" si="1008"/>
        <v>0</v>
      </c>
      <c r="Z1454" s="22">
        <f t="shared" si="1008"/>
        <v>0</v>
      </c>
      <c r="AA1454" s="22">
        <f t="shared" si="1008"/>
        <v>0</v>
      </c>
      <c r="AB1454" s="23" t="str">
        <f t="shared" si="998"/>
        <v/>
      </c>
      <c r="AC1454" s="23" t="str">
        <f t="shared" si="999"/>
        <v/>
      </c>
      <c r="AD1454" s="23" t="str">
        <f t="shared" si="1000"/>
        <v/>
      </c>
      <c r="AE1454" s="23" t="str">
        <f t="shared" si="1001"/>
        <v/>
      </c>
      <c r="AF1454" s="23" t="str">
        <f t="shared" si="1002"/>
        <v/>
      </c>
      <c r="AG1454" s="23" t="str">
        <f t="shared" si="1007"/>
        <v/>
      </c>
      <c r="AH1454" s="25" t="str">
        <f t="shared" si="979"/>
        <v/>
      </c>
      <c r="AI1454" s="25" t="str">
        <f t="shared" si="980"/>
        <v/>
      </c>
      <c r="AJ1454" s="1" t="str">
        <f t="shared" si="988"/>
        <v/>
      </c>
      <c r="AK1454" s="10" t="e">
        <f t="shared" si="989"/>
        <v>#DIV/0!</v>
      </c>
      <c r="AL1454" s="10" t="e">
        <f t="shared" si="994"/>
        <v>#DIV/0!</v>
      </c>
      <c r="AM1454">
        <f t="shared" si="990"/>
        <v>0</v>
      </c>
      <c r="AN1454">
        <f t="shared" si="981"/>
        <v>0</v>
      </c>
      <c r="AO1454">
        <f t="shared" si="982"/>
        <v>0</v>
      </c>
      <c r="AP1454">
        <f t="shared" ca="1" si="968"/>
        <v>5.6495857704032099E-12</v>
      </c>
      <c r="AQ1454">
        <f t="shared" ca="1" si="968"/>
        <v>1.0340099004847721E-10</v>
      </c>
      <c r="AR1454">
        <f t="shared" ca="1" si="995"/>
        <v>5.4637637103421642E-2</v>
      </c>
      <c r="AS1454">
        <f t="shared" ca="1" si="996"/>
        <v>5.1807023740860103</v>
      </c>
      <c r="AT1454">
        <f t="shared" si="983"/>
        <v>0</v>
      </c>
      <c r="AU1454">
        <f t="shared" ca="1" si="997"/>
        <v>2.1143102485458015E-11</v>
      </c>
      <c r="AV1454" t="e">
        <f t="shared" si="992"/>
        <v>#DIV/0!</v>
      </c>
      <c r="AW1454" t="e">
        <f t="shared" si="1006"/>
        <v>#DIV/0!</v>
      </c>
      <c r="AX1454" t="e">
        <f t="shared" si="1005"/>
        <v>#DIV/0!</v>
      </c>
      <c r="AY1454" t="e">
        <f t="shared" si="1010"/>
        <v>#DIV/0!</v>
      </c>
      <c r="AZ1454" t="e">
        <f t="shared" si="1009"/>
        <v>#DIV/0!</v>
      </c>
    </row>
    <row r="1455" spans="7:52" x14ac:dyDescent="0.3">
      <c r="G1455" s="1" t="str">
        <f t="shared" si="991"/>
        <v/>
      </c>
      <c r="H1455" s="2" t="str">
        <f t="shared" si="1004"/>
        <v/>
      </c>
      <c r="I1455" s="6" t="str" cm="1">
        <f t="array" ref="I1455">_xlfn.IFS(AND(G1454&lt;H1454,G1455&gt;H1455),"BUY", AND(G1454&gt;H1454,G1455&lt;H1455),"SELL",TRUE,"")</f>
        <v/>
      </c>
      <c r="J1455" s="1">
        <f t="shared" ca="1" si="970"/>
        <v>0</v>
      </c>
      <c r="K1455" s="3" t="str">
        <f t="shared" ca="1" si="984"/>
        <v/>
      </c>
      <c r="L1455" s="3" t="str">
        <f t="shared" si="985"/>
        <v/>
      </c>
      <c r="M1455" s="3" t="str">
        <f t="shared" si="986"/>
        <v/>
      </c>
      <c r="N1455" s="4">
        <f t="shared" si="971"/>
        <v>-1</v>
      </c>
      <c r="O1455" s="2" t="str">
        <f t="shared" si="987"/>
        <v/>
      </c>
      <c r="P1455" s="1" t="str">
        <f t="shared" si="972"/>
        <v/>
      </c>
      <c r="Q1455" s="1" t="str">
        <f t="shared" si="973"/>
        <v/>
      </c>
      <c r="R1455" s="1" t="str">
        <f>IF(ISBLANK(A1455),"",SUM($Q$2:Q1455))</f>
        <v/>
      </c>
      <c r="S1455" s="1" t="str">
        <f>IF(ISBLANK(A1455),"",SUM($F$2:F1455))</f>
        <v/>
      </c>
      <c r="T1455" s="1" t="str">
        <f t="shared" si="974"/>
        <v/>
      </c>
      <c r="U1455" s="1" t="str">
        <f t="shared" si="975"/>
        <v/>
      </c>
      <c r="V1455" s="17">
        <f t="shared" si="976"/>
        <v>0</v>
      </c>
      <c r="W1455" s="17">
        <f t="shared" si="977"/>
        <v>0</v>
      </c>
      <c r="X1455" s="17">
        <f t="shared" si="978"/>
        <v>0</v>
      </c>
      <c r="Y1455" s="22">
        <f t="shared" ref="Y1455:AA1470" si="1011">SUM(V1442:V1455)</f>
        <v>0</v>
      </c>
      <c r="Z1455" s="22">
        <f t="shared" si="1011"/>
        <v>0</v>
      </c>
      <c r="AA1455" s="22">
        <f t="shared" si="1011"/>
        <v>0</v>
      </c>
      <c r="AB1455" s="23" t="str">
        <f t="shared" si="998"/>
        <v/>
      </c>
      <c r="AC1455" s="23" t="str">
        <f t="shared" si="999"/>
        <v/>
      </c>
      <c r="AD1455" s="23" t="str">
        <f t="shared" si="1000"/>
        <v/>
      </c>
      <c r="AE1455" s="23" t="str">
        <f t="shared" si="1001"/>
        <v/>
      </c>
      <c r="AF1455" s="23" t="str">
        <f t="shared" si="1002"/>
        <v/>
      </c>
      <c r="AG1455" s="23" t="str">
        <f t="shared" si="1007"/>
        <v/>
      </c>
      <c r="AH1455" s="25" t="str">
        <f t="shared" si="979"/>
        <v/>
      </c>
      <c r="AI1455" s="25" t="str">
        <f t="shared" si="980"/>
        <v/>
      </c>
      <c r="AJ1455" s="1" t="str">
        <f t="shared" si="988"/>
        <v/>
      </c>
      <c r="AK1455" s="10" t="e">
        <f t="shared" si="989"/>
        <v>#DIV/0!</v>
      </c>
      <c r="AL1455" s="10" t="e">
        <f t="shared" si="994"/>
        <v>#DIV/0!</v>
      </c>
      <c r="AM1455">
        <f t="shared" si="990"/>
        <v>0</v>
      </c>
      <c r="AN1455">
        <f t="shared" si="981"/>
        <v>0</v>
      </c>
      <c r="AO1455">
        <f t="shared" si="982"/>
        <v>0</v>
      </c>
      <c r="AP1455">
        <f t="shared" ca="1" si="968"/>
        <v>5.2460439296601227E-12</v>
      </c>
      <c r="AQ1455">
        <f t="shared" ca="1" si="968"/>
        <v>9.6015205045014548E-11</v>
      </c>
      <c r="AR1455">
        <f t="shared" ca="1" si="995"/>
        <v>5.4637637103421628E-2</v>
      </c>
      <c r="AS1455">
        <f t="shared" ca="1" si="996"/>
        <v>5.1807023740860103</v>
      </c>
      <c r="AT1455">
        <f t="shared" si="983"/>
        <v>0</v>
      </c>
      <c r="AU1455">
        <f t="shared" ca="1" si="997"/>
        <v>1.9632880879353869E-11</v>
      </c>
      <c r="AV1455" t="e">
        <f t="shared" si="992"/>
        <v>#DIV/0!</v>
      </c>
      <c r="AW1455" t="e">
        <f t="shared" si="1006"/>
        <v>#DIV/0!</v>
      </c>
      <c r="AX1455" t="e">
        <f t="shared" si="1005"/>
        <v>#DIV/0!</v>
      </c>
      <c r="AY1455" t="e">
        <f t="shared" si="1010"/>
        <v>#DIV/0!</v>
      </c>
      <c r="AZ1455" t="e">
        <f t="shared" si="1009"/>
        <v>#DIV/0!</v>
      </c>
    </row>
    <row r="1456" spans="7:52" x14ac:dyDescent="0.3">
      <c r="G1456" s="1" t="str">
        <f t="shared" si="991"/>
        <v/>
      </c>
      <c r="H1456" s="2" t="str">
        <f t="shared" si="1004"/>
        <v/>
      </c>
      <c r="I1456" s="6" t="str" cm="1">
        <f t="array" ref="I1456">_xlfn.IFS(AND(G1455&lt;H1455,G1456&gt;H1456),"BUY", AND(G1455&gt;H1455,G1456&lt;H1456),"SELL",TRUE,"")</f>
        <v/>
      </c>
      <c r="J1456" s="1">
        <f t="shared" ca="1" si="970"/>
        <v>0</v>
      </c>
      <c r="K1456" s="3" t="str">
        <f t="shared" ca="1" si="984"/>
        <v/>
      </c>
      <c r="L1456" s="3" t="str">
        <f t="shared" si="985"/>
        <v/>
      </c>
      <c r="M1456" s="3" t="str">
        <f t="shared" si="986"/>
        <v/>
      </c>
      <c r="N1456" s="4">
        <f t="shared" si="971"/>
        <v>-1</v>
      </c>
      <c r="O1456" s="2" t="str">
        <f t="shared" si="987"/>
        <v/>
      </c>
      <c r="P1456" s="1" t="str">
        <f t="shared" si="972"/>
        <v/>
      </c>
      <c r="Q1456" s="1" t="str">
        <f t="shared" si="973"/>
        <v/>
      </c>
      <c r="R1456" s="1" t="str">
        <f>IF(ISBLANK(A1456),"",SUM($Q$2:Q1456))</f>
        <v/>
      </c>
      <c r="S1456" s="1" t="str">
        <f>IF(ISBLANK(A1456),"",SUM($F$2:F1456))</f>
        <v/>
      </c>
      <c r="T1456" s="1" t="str">
        <f t="shared" si="974"/>
        <v/>
      </c>
      <c r="U1456" s="1" t="str">
        <f t="shared" si="975"/>
        <v/>
      </c>
      <c r="V1456" s="17">
        <f t="shared" si="976"/>
        <v>0</v>
      </c>
      <c r="W1456" s="17">
        <f t="shared" si="977"/>
        <v>0</v>
      </c>
      <c r="X1456" s="17">
        <f t="shared" si="978"/>
        <v>0</v>
      </c>
      <c r="Y1456" s="22">
        <f t="shared" si="1011"/>
        <v>0</v>
      </c>
      <c r="Z1456" s="22">
        <f t="shared" si="1011"/>
        <v>0</v>
      </c>
      <c r="AA1456" s="22">
        <f t="shared" si="1011"/>
        <v>0</v>
      </c>
      <c r="AB1456" s="23" t="str">
        <f t="shared" si="998"/>
        <v/>
      </c>
      <c r="AC1456" s="23" t="str">
        <f t="shared" si="999"/>
        <v/>
      </c>
      <c r="AD1456" s="23" t="str">
        <f t="shared" si="1000"/>
        <v/>
      </c>
      <c r="AE1456" s="23" t="str">
        <f t="shared" si="1001"/>
        <v/>
      </c>
      <c r="AF1456" s="23" t="str">
        <f t="shared" si="1002"/>
        <v/>
      </c>
      <c r="AG1456" s="23" t="str">
        <f t="shared" si="1007"/>
        <v/>
      </c>
      <c r="AH1456" s="25" t="str">
        <f t="shared" si="979"/>
        <v/>
      </c>
      <c r="AI1456" s="25" t="str">
        <f t="shared" si="980"/>
        <v/>
      </c>
      <c r="AJ1456" s="1" t="str">
        <f t="shared" si="988"/>
        <v/>
      </c>
      <c r="AK1456" s="10" t="e">
        <f t="shared" si="989"/>
        <v>#DIV/0!</v>
      </c>
      <c r="AL1456" s="10" t="e">
        <f t="shared" si="994"/>
        <v>#DIV/0!</v>
      </c>
      <c r="AM1456">
        <f t="shared" si="990"/>
        <v>0</v>
      </c>
      <c r="AN1456">
        <f t="shared" si="981"/>
        <v>0</v>
      </c>
      <c r="AO1456">
        <f t="shared" si="982"/>
        <v>0</v>
      </c>
      <c r="AP1456">
        <f t="shared" ca="1" si="968"/>
        <v>4.8713265061129714E-12</v>
      </c>
      <c r="AQ1456">
        <f t="shared" ca="1" si="968"/>
        <v>8.9156976113227796E-11</v>
      </c>
      <c r="AR1456">
        <f t="shared" ca="1" si="995"/>
        <v>5.4637637103421635E-2</v>
      </c>
      <c r="AS1456">
        <f t="shared" ca="1" si="996"/>
        <v>5.1807023740860103</v>
      </c>
      <c r="AT1456">
        <f t="shared" si="983"/>
        <v>0</v>
      </c>
      <c r="AU1456">
        <f t="shared" ca="1" si="997"/>
        <v>1.8230532245114309E-11</v>
      </c>
      <c r="AV1456" t="e">
        <f t="shared" si="992"/>
        <v>#DIV/0!</v>
      </c>
      <c r="AW1456" t="e">
        <f t="shared" si="1006"/>
        <v>#DIV/0!</v>
      </c>
      <c r="AX1456" t="e">
        <f t="shared" si="1005"/>
        <v>#DIV/0!</v>
      </c>
      <c r="AY1456" t="e">
        <f t="shared" si="1010"/>
        <v>#DIV/0!</v>
      </c>
      <c r="AZ1456" t="e">
        <f t="shared" si="1009"/>
        <v>#DIV/0!</v>
      </c>
    </row>
    <row r="1457" spans="7:52" x14ac:dyDescent="0.3">
      <c r="G1457" s="1" t="str">
        <f t="shared" si="991"/>
        <v/>
      </c>
      <c r="H1457" s="2" t="str">
        <f t="shared" si="1004"/>
        <v/>
      </c>
      <c r="I1457" s="6" t="str" cm="1">
        <f t="array" ref="I1457">_xlfn.IFS(AND(G1456&lt;H1456,G1457&gt;H1457),"BUY", AND(G1456&gt;H1456,G1457&lt;H1457),"SELL",TRUE,"")</f>
        <v/>
      </c>
      <c r="J1457" s="1">
        <f t="shared" ca="1" si="970"/>
        <v>0</v>
      </c>
      <c r="K1457" s="3" t="str">
        <f t="shared" ca="1" si="984"/>
        <v/>
      </c>
      <c r="L1457" s="3" t="str">
        <f t="shared" si="985"/>
        <v/>
      </c>
      <c r="M1457" s="3" t="str">
        <f t="shared" si="986"/>
        <v/>
      </c>
      <c r="N1457" s="4">
        <f t="shared" si="971"/>
        <v>-1</v>
      </c>
      <c r="O1457" s="2" t="str">
        <f t="shared" si="987"/>
        <v/>
      </c>
      <c r="P1457" s="1" t="str">
        <f t="shared" si="972"/>
        <v/>
      </c>
      <c r="Q1457" s="1" t="str">
        <f t="shared" si="973"/>
        <v/>
      </c>
      <c r="R1457" s="1" t="str">
        <f>IF(ISBLANK(A1457),"",SUM($Q$2:Q1457))</f>
        <v/>
      </c>
      <c r="S1457" s="1" t="str">
        <f>IF(ISBLANK(A1457),"",SUM($F$2:F1457))</f>
        <v/>
      </c>
      <c r="T1457" s="1" t="str">
        <f t="shared" si="974"/>
        <v/>
      </c>
      <c r="U1457" s="1" t="str">
        <f t="shared" si="975"/>
        <v/>
      </c>
      <c r="V1457" s="17">
        <f t="shared" si="976"/>
        <v>0</v>
      </c>
      <c r="W1457" s="17">
        <f t="shared" si="977"/>
        <v>0</v>
      </c>
      <c r="X1457" s="17">
        <f t="shared" si="978"/>
        <v>0</v>
      </c>
      <c r="Y1457" s="22">
        <f t="shared" si="1011"/>
        <v>0</v>
      </c>
      <c r="Z1457" s="22">
        <f t="shared" si="1011"/>
        <v>0</v>
      </c>
      <c r="AA1457" s="22">
        <f t="shared" si="1011"/>
        <v>0</v>
      </c>
      <c r="AB1457" s="23" t="str">
        <f t="shared" si="998"/>
        <v/>
      </c>
      <c r="AC1457" s="23" t="str">
        <f t="shared" si="999"/>
        <v/>
      </c>
      <c r="AD1457" s="23" t="str">
        <f t="shared" si="1000"/>
        <v/>
      </c>
      <c r="AE1457" s="23" t="str">
        <f t="shared" si="1001"/>
        <v/>
      </c>
      <c r="AF1457" s="23" t="str">
        <f t="shared" si="1002"/>
        <v/>
      </c>
      <c r="AG1457" s="23" t="str">
        <f t="shared" si="1007"/>
        <v/>
      </c>
      <c r="AH1457" s="25" t="str">
        <f t="shared" si="979"/>
        <v/>
      </c>
      <c r="AI1457" s="25" t="str">
        <f t="shared" si="980"/>
        <v/>
      </c>
      <c r="AJ1457" s="1" t="str">
        <f t="shared" si="988"/>
        <v/>
      </c>
      <c r="AK1457" s="10" t="e">
        <f t="shared" si="989"/>
        <v>#DIV/0!</v>
      </c>
      <c r="AL1457" s="10" t="e">
        <f t="shared" si="994"/>
        <v>#DIV/0!</v>
      </c>
      <c r="AM1457">
        <f t="shared" si="990"/>
        <v>0</v>
      </c>
      <c r="AN1457">
        <f t="shared" si="981"/>
        <v>0</v>
      </c>
      <c r="AO1457">
        <f t="shared" si="982"/>
        <v>0</v>
      </c>
      <c r="AP1457">
        <f t="shared" ref="AP1457:AQ1520" ca="1" si="1012">(AP1456*13+AN1457 )/14</f>
        <v>4.5233746128191877E-12</v>
      </c>
      <c r="AQ1457">
        <f t="shared" ca="1" si="1012"/>
        <v>8.2788620676568663E-11</v>
      </c>
      <c r="AR1457">
        <f t="shared" ca="1" si="995"/>
        <v>5.4637637103421635E-2</v>
      </c>
      <c r="AS1457">
        <f t="shared" ca="1" si="996"/>
        <v>5.1807023740860103</v>
      </c>
      <c r="AT1457">
        <f t="shared" si="983"/>
        <v>0</v>
      </c>
      <c r="AU1457">
        <f t="shared" ca="1" si="997"/>
        <v>1.6928351370463285E-11</v>
      </c>
      <c r="AV1457" t="e">
        <f t="shared" si="992"/>
        <v>#DIV/0!</v>
      </c>
      <c r="AW1457" t="e">
        <f t="shared" si="1006"/>
        <v>#DIV/0!</v>
      </c>
      <c r="AX1457" t="e">
        <f t="shared" si="1005"/>
        <v>#DIV/0!</v>
      </c>
      <c r="AY1457" t="e">
        <f t="shared" si="1010"/>
        <v>#DIV/0!</v>
      </c>
      <c r="AZ1457" t="e">
        <f t="shared" si="1009"/>
        <v>#DIV/0!</v>
      </c>
    </row>
    <row r="1458" spans="7:52" x14ac:dyDescent="0.3">
      <c r="G1458" s="1" t="str">
        <f t="shared" si="991"/>
        <v/>
      </c>
      <c r="H1458" s="2" t="str">
        <f t="shared" si="1004"/>
        <v/>
      </c>
      <c r="I1458" s="6" t="str" cm="1">
        <f t="array" ref="I1458">_xlfn.IFS(AND(G1457&lt;H1457,G1458&gt;H1458),"BUY", AND(G1457&gt;H1457,G1458&lt;H1458),"SELL",TRUE,"")</f>
        <v/>
      </c>
      <c r="J1458" s="1">
        <f t="shared" ca="1" si="970"/>
        <v>0</v>
      </c>
      <c r="K1458" s="3" t="str">
        <f t="shared" ca="1" si="984"/>
        <v/>
      </c>
      <c r="L1458" s="3" t="str">
        <f t="shared" si="985"/>
        <v/>
      </c>
      <c r="M1458" s="3" t="str">
        <f t="shared" si="986"/>
        <v/>
      </c>
      <c r="N1458" s="4">
        <f t="shared" si="971"/>
        <v>-1</v>
      </c>
      <c r="O1458" s="2" t="str">
        <f t="shared" si="987"/>
        <v/>
      </c>
      <c r="P1458" s="1" t="str">
        <f t="shared" si="972"/>
        <v/>
      </c>
      <c r="Q1458" s="1" t="str">
        <f t="shared" si="973"/>
        <v/>
      </c>
      <c r="R1458" s="1" t="str">
        <f>IF(ISBLANK(A1458),"",SUM($Q$2:Q1458))</f>
        <v/>
      </c>
      <c r="S1458" s="1" t="str">
        <f>IF(ISBLANK(A1458),"",SUM($F$2:F1458))</f>
        <v/>
      </c>
      <c r="T1458" s="1" t="str">
        <f t="shared" si="974"/>
        <v/>
      </c>
      <c r="U1458" s="1" t="str">
        <f t="shared" si="975"/>
        <v/>
      </c>
      <c r="V1458" s="17">
        <f t="shared" si="976"/>
        <v>0</v>
      </c>
      <c r="W1458" s="17">
        <f t="shared" si="977"/>
        <v>0</v>
      </c>
      <c r="X1458" s="17">
        <f t="shared" si="978"/>
        <v>0</v>
      </c>
      <c r="Y1458" s="22">
        <f t="shared" si="1011"/>
        <v>0</v>
      </c>
      <c r="Z1458" s="22">
        <f t="shared" si="1011"/>
        <v>0</v>
      </c>
      <c r="AA1458" s="22">
        <f t="shared" si="1011"/>
        <v>0</v>
      </c>
      <c r="AB1458" s="23" t="str">
        <f t="shared" si="998"/>
        <v/>
      </c>
      <c r="AC1458" s="23" t="str">
        <f t="shared" si="999"/>
        <v/>
      </c>
      <c r="AD1458" s="23" t="str">
        <f t="shared" si="1000"/>
        <v/>
      </c>
      <c r="AE1458" s="23" t="str">
        <f t="shared" si="1001"/>
        <v/>
      </c>
      <c r="AF1458" s="23" t="str">
        <f t="shared" si="1002"/>
        <v/>
      </c>
      <c r="AG1458" s="23" t="str">
        <f t="shared" si="1007"/>
        <v/>
      </c>
      <c r="AH1458" s="25" t="str">
        <f t="shared" si="979"/>
        <v/>
      </c>
      <c r="AI1458" s="25" t="str">
        <f t="shared" si="980"/>
        <v/>
      </c>
      <c r="AJ1458" s="1" t="str">
        <f t="shared" si="988"/>
        <v/>
      </c>
      <c r="AK1458" s="10" t="e">
        <f t="shared" si="989"/>
        <v>#DIV/0!</v>
      </c>
      <c r="AL1458" s="10" t="e">
        <f t="shared" si="994"/>
        <v>#DIV/0!</v>
      </c>
      <c r="AM1458">
        <f t="shared" si="990"/>
        <v>0</v>
      </c>
      <c r="AN1458">
        <f t="shared" si="981"/>
        <v>0</v>
      </c>
      <c r="AO1458">
        <f t="shared" si="982"/>
        <v>0</v>
      </c>
      <c r="AP1458">
        <f t="shared" ca="1" si="1012"/>
        <v>4.2002764261892453E-12</v>
      </c>
      <c r="AQ1458">
        <f t="shared" ca="1" si="1012"/>
        <v>7.6875147771099467E-11</v>
      </c>
      <c r="AR1458">
        <f t="shared" ca="1" si="995"/>
        <v>5.4637637103421635E-2</v>
      </c>
      <c r="AS1458">
        <f t="shared" ca="1" si="996"/>
        <v>5.1807023740860103</v>
      </c>
      <c r="AT1458">
        <f t="shared" si="983"/>
        <v>0</v>
      </c>
      <c r="AU1458">
        <f t="shared" ca="1" si="997"/>
        <v>1.5719183415430194E-11</v>
      </c>
      <c r="AV1458" t="e">
        <f t="shared" si="992"/>
        <v>#DIV/0!</v>
      </c>
      <c r="AW1458" t="e">
        <f t="shared" si="1006"/>
        <v>#DIV/0!</v>
      </c>
      <c r="AX1458" t="e">
        <f t="shared" si="1005"/>
        <v>#DIV/0!</v>
      </c>
      <c r="AY1458" t="e">
        <f t="shared" si="1010"/>
        <v>#DIV/0!</v>
      </c>
      <c r="AZ1458" t="e">
        <f t="shared" si="1009"/>
        <v>#DIV/0!</v>
      </c>
    </row>
    <row r="1459" spans="7:52" x14ac:dyDescent="0.3">
      <c r="G1459" s="1" t="str">
        <f t="shared" si="991"/>
        <v/>
      </c>
      <c r="H1459" s="2" t="str">
        <f t="shared" si="1004"/>
        <v/>
      </c>
      <c r="I1459" s="6" t="str" cm="1">
        <f t="array" ref="I1459">_xlfn.IFS(AND(G1458&lt;H1458,G1459&gt;H1459),"BUY", AND(G1458&gt;H1458,G1459&lt;H1459),"SELL",TRUE,"")</f>
        <v/>
      </c>
      <c r="J1459" s="1">
        <f t="shared" ca="1" si="970"/>
        <v>0</v>
      </c>
      <c r="K1459" s="3" t="str">
        <f t="shared" ca="1" si="984"/>
        <v/>
      </c>
      <c r="L1459" s="3" t="str">
        <f t="shared" si="985"/>
        <v/>
      </c>
      <c r="M1459" s="3" t="str">
        <f t="shared" si="986"/>
        <v/>
      </c>
      <c r="N1459" s="4">
        <f t="shared" si="971"/>
        <v>-1</v>
      </c>
      <c r="O1459" s="2" t="str">
        <f t="shared" si="987"/>
        <v/>
      </c>
      <c r="P1459" s="1" t="str">
        <f t="shared" si="972"/>
        <v/>
      </c>
      <c r="Q1459" s="1" t="str">
        <f t="shared" si="973"/>
        <v/>
      </c>
      <c r="R1459" s="1" t="str">
        <f>IF(ISBLANK(A1459),"",SUM($Q$2:Q1459))</f>
        <v/>
      </c>
      <c r="S1459" s="1" t="str">
        <f>IF(ISBLANK(A1459),"",SUM($F$2:F1459))</f>
        <v/>
      </c>
      <c r="T1459" s="1" t="str">
        <f t="shared" si="974"/>
        <v/>
      </c>
      <c r="U1459" s="1" t="str">
        <f t="shared" si="975"/>
        <v/>
      </c>
      <c r="V1459" s="17">
        <f t="shared" si="976"/>
        <v>0</v>
      </c>
      <c r="W1459" s="17">
        <f t="shared" si="977"/>
        <v>0</v>
      </c>
      <c r="X1459" s="17">
        <f t="shared" si="978"/>
        <v>0</v>
      </c>
      <c r="Y1459" s="22">
        <f t="shared" si="1011"/>
        <v>0</v>
      </c>
      <c r="Z1459" s="22">
        <f t="shared" si="1011"/>
        <v>0</v>
      </c>
      <c r="AA1459" s="22">
        <f t="shared" si="1011"/>
        <v>0</v>
      </c>
      <c r="AB1459" s="23" t="str">
        <f t="shared" si="998"/>
        <v/>
      </c>
      <c r="AC1459" s="23" t="str">
        <f t="shared" si="999"/>
        <v/>
      </c>
      <c r="AD1459" s="23" t="str">
        <f t="shared" si="1000"/>
        <v/>
      </c>
      <c r="AE1459" s="23" t="str">
        <f t="shared" si="1001"/>
        <v/>
      </c>
      <c r="AF1459" s="23" t="str">
        <f t="shared" si="1002"/>
        <v/>
      </c>
      <c r="AG1459" s="23" t="str">
        <f t="shared" si="1007"/>
        <v/>
      </c>
      <c r="AH1459" s="25" t="str">
        <f t="shared" si="979"/>
        <v/>
      </c>
      <c r="AI1459" s="25" t="str">
        <f t="shared" si="980"/>
        <v/>
      </c>
      <c r="AJ1459" s="1" t="str">
        <f t="shared" si="988"/>
        <v/>
      </c>
      <c r="AK1459" s="10" t="e">
        <f t="shared" si="989"/>
        <v>#DIV/0!</v>
      </c>
      <c r="AL1459" s="10" t="e">
        <f t="shared" si="994"/>
        <v>#DIV/0!</v>
      </c>
      <c r="AM1459">
        <f t="shared" si="990"/>
        <v>0</v>
      </c>
      <c r="AN1459">
        <f t="shared" si="981"/>
        <v>0</v>
      </c>
      <c r="AO1459">
        <f t="shared" si="982"/>
        <v>0</v>
      </c>
      <c r="AP1459">
        <f t="shared" ca="1" si="1012"/>
        <v>3.9002566814614425E-12</v>
      </c>
      <c r="AQ1459">
        <f t="shared" ca="1" si="1012"/>
        <v>7.1384065787449503E-11</v>
      </c>
      <c r="AR1459">
        <f t="shared" ca="1" si="995"/>
        <v>5.4637637103421642E-2</v>
      </c>
      <c r="AS1459">
        <f t="shared" ca="1" si="996"/>
        <v>5.1807023740860103</v>
      </c>
      <c r="AT1459">
        <f t="shared" si="983"/>
        <v>0</v>
      </c>
      <c r="AU1459">
        <f t="shared" ca="1" si="997"/>
        <v>1.4596384600042322E-11</v>
      </c>
      <c r="AV1459" t="e">
        <f t="shared" si="992"/>
        <v>#DIV/0!</v>
      </c>
      <c r="AW1459" t="e">
        <f t="shared" si="1006"/>
        <v>#DIV/0!</v>
      </c>
      <c r="AX1459" t="e">
        <f t="shared" si="1005"/>
        <v>#DIV/0!</v>
      </c>
      <c r="AY1459" t="e">
        <f t="shared" si="1010"/>
        <v>#DIV/0!</v>
      </c>
      <c r="AZ1459" t="e">
        <f t="shared" si="1009"/>
        <v>#DIV/0!</v>
      </c>
    </row>
    <row r="1460" spans="7:52" x14ac:dyDescent="0.3">
      <c r="G1460" s="1" t="str">
        <f t="shared" si="991"/>
        <v/>
      </c>
      <c r="H1460" s="2" t="str">
        <f t="shared" si="1004"/>
        <v/>
      </c>
      <c r="I1460" s="6" t="str" cm="1">
        <f t="array" ref="I1460">_xlfn.IFS(AND(G1459&lt;H1459,G1460&gt;H1460),"BUY", AND(G1459&gt;H1459,G1460&lt;H1460),"SELL",TRUE,"")</f>
        <v/>
      </c>
      <c r="J1460" s="1">
        <f t="shared" ca="1" si="970"/>
        <v>0</v>
      </c>
      <c r="K1460" s="3" t="str">
        <f t="shared" ca="1" si="984"/>
        <v/>
      </c>
      <c r="L1460" s="3" t="str">
        <f t="shared" si="985"/>
        <v/>
      </c>
      <c r="M1460" s="3" t="str">
        <f t="shared" si="986"/>
        <v/>
      </c>
      <c r="N1460" s="4">
        <f t="shared" si="971"/>
        <v>-1</v>
      </c>
      <c r="O1460" s="2" t="str">
        <f t="shared" si="987"/>
        <v/>
      </c>
      <c r="P1460" s="1" t="str">
        <f t="shared" si="972"/>
        <v/>
      </c>
      <c r="Q1460" s="1" t="str">
        <f t="shared" si="973"/>
        <v/>
      </c>
      <c r="R1460" s="1" t="str">
        <f>IF(ISBLANK(A1460),"",SUM($Q$2:Q1460))</f>
        <v/>
      </c>
      <c r="S1460" s="1" t="str">
        <f>IF(ISBLANK(A1460),"",SUM($F$2:F1460))</f>
        <v/>
      </c>
      <c r="T1460" s="1" t="str">
        <f t="shared" si="974"/>
        <v/>
      </c>
      <c r="U1460" s="1" t="str">
        <f t="shared" si="975"/>
        <v/>
      </c>
      <c r="V1460" s="17">
        <f t="shared" si="976"/>
        <v>0</v>
      </c>
      <c r="W1460" s="17">
        <f t="shared" si="977"/>
        <v>0</v>
      </c>
      <c r="X1460" s="17">
        <f t="shared" si="978"/>
        <v>0</v>
      </c>
      <c r="Y1460" s="22">
        <f t="shared" si="1011"/>
        <v>0</v>
      </c>
      <c r="Z1460" s="22">
        <f t="shared" si="1011"/>
        <v>0</v>
      </c>
      <c r="AA1460" s="22">
        <f t="shared" si="1011"/>
        <v>0</v>
      </c>
      <c r="AB1460" s="23" t="str">
        <f t="shared" si="998"/>
        <v/>
      </c>
      <c r="AC1460" s="23" t="str">
        <f t="shared" si="999"/>
        <v/>
      </c>
      <c r="AD1460" s="23" t="str">
        <f t="shared" si="1000"/>
        <v/>
      </c>
      <c r="AE1460" s="23" t="str">
        <f t="shared" si="1001"/>
        <v/>
      </c>
      <c r="AF1460" s="23" t="str">
        <f t="shared" si="1002"/>
        <v/>
      </c>
      <c r="AG1460" s="23" t="str">
        <f t="shared" si="1007"/>
        <v/>
      </c>
      <c r="AH1460" s="25" t="str">
        <f t="shared" si="979"/>
        <v/>
      </c>
      <c r="AI1460" s="25" t="str">
        <f t="shared" si="980"/>
        <v/>
      </c>
      <c r="AJ1460" s="1" t="str">
        <f t="shared" si="988"/>
        <v/>
      </c>
      <c r="AK1460" s="10" t="e">
        <f t="shared" si="989"/>
        <v>#DIV/0!</v>
      </c>
      <c r="AL1460" s="10" t="e">
        <f t="shared" si="994"/>
        <v>#DIV/0!</v>
      </c>
      <c r="AM1460">
        <f t="shared" si="990"/>
        <v>0</v>
      </c>
      <c r="AN1460">
        <f t="shared" si="981"/>
        <v>0</v>
      </c>
      <c r="AO1460">
        <f t="shared" si="982"/>
        <v>0</v>
      </c>
      <c r="AP1460">
        <f t="shared" ca="1" si="1012"/>
        <v>3.6216669184999106E-12</v>
      </c>
      <c r="AQ1460">
        <f t="shared" ca="1" si="1012"/>
        <v>6.6285203945488819E-11</v>
      </c>
      <c r="AR1460">
        <f t="shared" ca="1" si="995"/>
        <v>5.4637637103421642E-2</v>
      </c>
      <c r="AS1460">
        <f t="shared" ca="1" si="996"/>
        <v>5.1807023740860103</v>
      </c>
      <c r="AT1460">
        <f t="shared" si="983"/>
        <v>0</v>
      </c>
      <c r="AU1460">
        <f t="shared" ca="1" si="997"/>
        <v>1.3553785700039298E-11</v>
      </c>
      <c r="AV1460" t="e">
        <f t="shared" si="992"/>
        <v>#DIV/0!</v>
      </c>
      <c r="AW1460" t="e">
        <f t="shared" si="1006"/>
        <v>#DIV/0!</v>
      </c>
      <c r="AX1460" t="e">
        <f t="shared" si="1005"/>
        <v>#DIV/0!</v>
      </c>
      <c r="AY1460" t="e">
        <f t="shared" si="1010"/>
        <v>#DIV/0!</v>
      </c>
      <c r="AZ1460" t="e">
        <f t="shared" si="1009"/>
        <v>#DIV/0!</v>
      </c>
    </row>
    <row r="1461" spans="7:52" x14ac:dyDescent="0.3">
      <c r="G1461" s="1" t="str">
        <f t="shared" si="991"/>
        <v/>
      </c>
      <c r="H1461" s="2" t="str">
        <f t="shared" si="1004"/>
        <v/>
      </c>
      <c r="I1461" s="6" t="str" cm="1">
        <f t="array" ref="I1461">_xlfn.IFS(AND(G1460&lt;H1460,G1461&gt;H1461),"BUY", AND(G1460&gt;H1460,G1461&lt;H1461),"SELL",TRUE,"")</f>
        <v/>
      </c>
      <c r="J1461" s="1">
        <f t="shared" ca="1" si="970"/>
        <v>0</v>
      </c>
      <c r="K1461" s="3" t="str">
        <f t="shared" ca="1" si="984"/>
        <v/>
      </c>
      <c r="L1461" s="3" t="str">
        <f t="shared" si="985"/>
        <v/>
      </c>
      <c r="M1461" s="3" t="str">
        <f t="shared" si="986"/>
        <v/>
      </c>
      <c r="N1461" s="4">
        <f t="shared" si="971"/>
        <v>-1</v>
      </c>
      <c r="O1461" s="2" t="str">
        <f t="shared" si="987"/>
        <v/>
      </c>
      <c r="P1461" s="1" t="str">
        <f t="shared" si="972"/>
        <v/>
      </c>
      <c r="Q1461" s="1" t="str">
        <f t="shared" si="973"/>
        <v/>
      </c>
      <c r="R1461" s="1" t="str">
        <f>IF(ISBLANK(A1461),"",SUM($Q$2:Q1461))</f>
        <v/>
      </c>
      <c r="S1461" s="1" t="str">
        <f>IF(ISBLANK(A1461),"",SUM($F$2:F1461))</f>
        <v/>
      </c>
      <c r="T1461" s="1" t="str">
        <f t="shared" si="974"/>
        <v/>
      </c>
      <c r="U1461" s="1" t="str">
        <f t="shared" si="975"/>
        <v/>
      </c>
      <c r="V1461" s="17">
        <f t="shared" si="976"/>
        <v>0</v>
      </c>
      <c r="W1461" s="17">
        <f t="shared" si="977"/>
        <v>0</v>
      </c>
      <c r="X1461" s="17">
        <f t="shared" si="978"/>
        <v>0</v>
      </c>
      <c r="Y1461" s="22">
        <f t="shared" si="1011"/>
        <v>0</v>
      </c>
      <c r="Z1461" s="22">
        <f t="shared" si="1011"/>
        <v>0</v>
      </c>
      <c r="AA1461" s="22">
        <f t="shared" si="1011"/>
        <v>0</v>
      </c>
      <c r="AB1461" s="23" t="str">
        <f t="shared" si="998"/>
        <v/>
      </c>
      <c r="AC1461" s="23" t="str">
        <f t="shared" si="999"/>
        <v/>
      </c>
      <c r="AD1461" s="23" t="str">
        <f t="shared" si="1000"/>
        <v/>
      </c>
      <c r="AE1461" s="23" t="str">
        <f t="shared" si="1001"/>
        <v/>
      </c>
      <c r="AF1461" s="23" t="str">
        <f t="shared" si="1002"/>
        <v/>
      </c>
      <c r="AG1461" s="23" t="str">
        <f t="shared" si="1007"/>
        <v/>
      </c>
      <c r="AH1461" s="25" t="str">
        <f t="shared" si="979"/>
        <v/>
      </c>
      <c r="AI1461" s="25" t="str">
        <f t="shared" si="980"/>
        <v/>
      </c>
      <c r="AJ1461" s="1" t="str">
        <f t="shared" si="988"/>
        <v/>
      </c>
      <c r="AK1461" s="10" t="e">
        <f t="shared" si="989"/>
        <v>#DIV/0!</v>
      </c>
      <c r="AL1461" s="10" t="e">
        <f t="shared" si="994"/>
        <v>#DIV/0!</v>
      </c>
      <c r="AM1461">
        <f t="shared" si="990"/>
        <v>0</v>
      </c>
      <c r="AN1461">
        <f t="shared" si="981"/>
        <v>0</v>
      </c>
      <c r="AO1461">
        <f t="shared" si="982"/>
        <v>0</v>
      </c>
      <c r="AP1461">
        <f t="shared" ca="1" si="1012"/>
        <v>3.3629764243213458E-12</v>
      </c>
      <c r="AQ1461">
        <f t="shared" ca="1" si="1012"/>
        <v>6.1550546520811049E-11</v>
      </c>
      <c r="AR1461">
        <f t="shared" ca="1" si="995"/>
        <v>5.4637637103421642E-2</v>
      </c>
      <c r="AS1461">
        <f t="shared" ca="1" si="996"/>
        <v>5.1807023740860103</v>
      </c>
      <c r="AT1461">
        <f t="shared" si="983"/>
        <v>0</v>
      </c>
      <c r="AU1461">
        <f t="shared" ca="1" si="997"/>
        <v>1.2585658150036491E-11</v>
      </c>
      <c r="AV1461" t="e">
        <f t="shared" si="992"/>
        <v>#DIV/0!</v>
      </c>
      <c r="AW1461" t="e">
        <f t="shared" si="1006"/>
        <v>#DIV/0!</v>
      </c>
      <c r="AX1461" t="e">
        <f t="shared" si="1005"/>
        <v>#DIV/0!</v>
      </c>
      <c r="AY1461" t="e">
        <f t="shared" si="1010"/>
        <v>#DIV/0!</v>
      </c>
      <c r="AZ1461" t="e">
        <f t="shared" si="1009"/>
        <v>#DIV/0!</v>
      </c>
    </row>
    <row r="1462" spans="7:52" x14ac:dyDescent="0.3">
      <c r="G1462" s="1" t="str">
        <f t="shared" si="991"/>
        <v/>
      </c>
      <c r="H1462" s="2" t="str">
        <f t="shared" si="1004"/>
        <v/>
      </c>
      <c r="I1462" s="6" t="str" cm="1">
        <f t="array" ref="I1462">_xlfn.IFS(AND(G1461&lt;H1461,G1462&gt;H1462),"BUY", AND(G1461&gt;H1461,G1462&lt;H1462),"SELL",TRUE,"")</f>
        <v/>
      </c>
      <c r="J1462" s="1">
        <f t="shared" ca="1" si="970"/>
        <v>0</v>
      </c>
      <c r="K1462" s="3" t="str">
        <f t="shared" ca="1" si="984"/>
        <v/>
      </c>
      <c r="L1462" s="3" t="str">
        <f t="shared" si="985"/>
        <v/>
      </c>
      <c r="M1462" s="3" t="str">
        <f t="shared" si="986"/>
        <v/>
      </c>
      <c r="N1462" s="4">
        <f t="shared" si="971"/>
        <v>-1</v>
      </c>
      <c r="O1462" s="2" t="str">
        <f t="shared" si="987"/>
        <v/>
      </c>
      <c r="P1462" s="1" t="str">
        <f t="shared" si="972"/>
        <v/>
      </c>
      <c r="Q1462" s="1" t="str">
        <f t="shared" si="973"/>
        <v/>
      </c>
      <c r="R1462" s="1" t="str">
        <f>IF(ISBLANK(A1462),"",SUM($Q$2:Q1462))</f>
        <v/>
      </c>
      <c r="S1462" s="1" t="str">
        <f>IF(ISBLANK(A1462),"",SUM($F$2:F1462))</f>
        <v/>
      </c>
      <c r="T1462" s="1" t="str">
        <f t="shared" si="974"/>
        <v/>
      </c>
      <c r="U1462" s="1" t="str">
        <f t="shared" si="975"/>
        <v/>
      </c>
      <c r="V1462" s="17">
        <f t="shared" si="976"/>
        <v>0</v>
      </c>
      <c r="W1462" s="17">
        <f t="shared" si="977"/>
        <v>0</v>
      </c>
      <c r="X1462" s="17">
        <f t="shared" si="978"/>
        <v>0</v>
      </c>
      <c r="Y1462" s="22">
        <f t="shared" si="1011"/>
        <v>0</v>
      </c>
      <c r="Z1462" s="22">
        <f t="shared" si="1011"/>
        <v>0</v>
      </c>
      <c r="AA1462" s="22">
        <f t="shared" si="1011"/>
        <v>0</v>
      </c>
      <c r="AB1462" s="23" t="str">
        <f t="shared" si="998"/>
        <v/>
      </c>
      <c r="AC1462" s="23" t="str">
        <f t="shared" si="999"/>
        <v/>
      </c>
      <c r="AD1462" s="23" t="str">
        <f t="shared" si="1000"/>
        <v/>
      </c>
      <c r="AE1462" s="23" t="str">
        <f t="shared" si="1001"/>
        <v/>
      </c>
      <c r="AF1462" s="23" t="str">
        <f t="shared" si="1002"/>
        <v/>
      </c>
      <c r="AG1462" s="23" t="str">
        <f t="shared" si="1007"/>
        <v/>
      </c>
      <c r="AH1462" s="25" t="str">
        <f t="shared" si="979"/>
        <v/>
      </c>
      <c r="AI1462" s="25" t="str">
        <f t="shared" si="980"/>
        <v/>
      </c>
      <c r="AJ1462" s="1" t="str">
        <f t="shared" si="988"/>
        <v/>
      </c>
      <c r="AK1462" s="10" t="e">
        <f t="shared" si="989"/>
        <v>#DIV/0!</v>
      </c>
      <c r="AL1462" s="10" t="e">
        <f t="shared" si="994"/>
        <v>#DIV/0!</v>
      </c>
      <c r="AM1462">
        <f t="shared" si="990"/>
        <v>0</v>
      </c>
      <c r="AN1462">
        <f t="shared" si="981"/>
        <v>0</v>
      </c>
      <c r="AO1462">
        <f t="shared" si="982"/>
        <v>0</v>
      </c>
      <c r="AP1462">
        <f t="shared" ca="1" si="1012"/>
        <v>3.1227638225841068E-12</v>
      </c>
      <c r="AQ1462">
        <f t="shared" ca="1" si="1012"/>
        <v>5.7154078912181685E-11</v>
      </c>
      <c r="AR1462">
        <f t="shared" ca="1" si="995"/>
        <v>5.4637637103421649E-2</v>
      </c>
      <c r="AS1462">
        <f t="shared" ca="1" si="996"/>
        <v>5.1807023740860103</v>
      </c>
      <c r="AT1462">
        <f t="shared" si="983"/>
        <v>0</v>
      </c>
      <c r="AU1462">
        <f t="shared" ca="1" si="997"/>
        <v>1.1686682567891026E-11</v>
      </c>
      <c r="AV1462" t="e">
        <f t="shared" si="992"/>
        <v>#DIV/0!</v>
      </c>
      <c r="AW1462" t="e">
        <f t="shared" si="1006"/>
        <v>#DIV/0!</v>
      </c>
      <c r="AX1462" t="e">
        <f t="shared" si="1005"/>
        <v>#DIV/0!</v>
      </c>
      <c r="AY1462" t="e">
        <f t="shared" si="1010"/>
        <v>#DIV/0!</v>
      </c>
      <c r="AZ1462" t="e">
        <f t="shared" si="1009"/>
        <v>#DIV/0!</v>
      </c>
    </row>
    <row r="1463" spans="7:52" x14ac:dyDescent="0.3">
      <c r="G1463" s="1" t="str">
        <f t="shared" si="991"/>
        <v/>
      </c>
      <c r="H1463" s="2" t="str">
        <f t="shared" si="1004"/>
        <v/>
      </c>
      <c r="I1463" s="6" t="str" cm="1">
        <f t="array" ref="I1463">_xlfn.IFS(AND(G1462&lt;H1462,G1463&gt;H1463),"BUY", AND(G1462&gt;H1462,G1463&lt;H1463),"SELL",TRUE,"")</f>
        <v/>
      </c>
      <c r="J1463" s="1">
        <f t="shared" ca="1" si="970"/>
        <v>0</v>
      </c>
      <c r="K1463" s="3" t="str">
        <f t="shared" ca="1" si="984"/>
        <v/>
      </c>
      <c r="L1463" s="3" t="str">
        <f t="shared" si="985"/>
        <v/>
      </c>
      <c r="M1463" s="3" t="str">
        <f t="shared" si="986"/>
        <v/>
      </c>
      <c r="N1463" s="4">
        <f t="shared" si="971"/>
        <v>-1</v>
      </c>
      <c r="O1463" s="2" t="str">
        <f t="shared" si="987"/>
        <v/>
      </c>
      <c r="P1463" s="1" t="str">
        <f t="shared" si="972"/>
        <v/>
      </c>
      <c r="Q1463" s="1" t="str">
        <f t="shared" si="973"/>
        <v/>
      </c>
      <c r="R1463" s="1" t="str">
        <f>IF(ISBLANK(A1463),"",SUM($Q$2:Q1463))</f>
        <v/>
      </c>
      <c r="S1463" s="1" t="str">
        <f>IF(ISBLANK(A1463),"",SUM($F$2:F1463))</f>
        <v/>
      </c>
      <c r="T1463" s="1" t="str">
        <f t="shared" si="974"/>
        <v/>
      </c>
      <c r="U1463" s="1" t="str">
        <f t="shared" si="975"/>
        <v/>
      </c>
      <c r="V1463" s="17">
        <f t="shared" si="976"/>
        <v>0</v>
      </c>
      <c r="W1463" s="17">
        <f t="shared" si="977"/>
        <v>0</v>
      </c>
      <c r="X1463" s="17">
        <f t="shared" si="978"/>
        <v>0</v>
      </c>
      <c r="Y1463" s="22">
        <f t="shared" si="1011"/>
        <v>0</v>
      </c>
      <c r="Z1463" s="22">
        <f t="shared" si="1011"/>
        <v>0</v>
      </c>
      <c r="AA1463" s="22">
        <f t="shared" si="1011"/>
        <v>0</v>
      </c>
      <c r="AB1463" s="23" t="str">
        <f t="shared" si="998"/>
        <v/>
      </c>
      <c r="AC1463" s="23" t="str">
        <f t="shared" si="999"/>
        <v/>
      </c>
      <c r="AD1463" s="23" t="str">
        <f t="shared" si="1000"/>
        <v/>
      </c>
      <c r="AE1463" s="23" t="str">
        <f t="shared" si="1001"/>
        <v/>
      </c>
      <c r="AF1463" s="23" t="str">
        <f t="shared" si="1002"/>
        <v/>
      </c>
      <c r="AG1463" s="23" t="str">
        <f t="shared" si="1007"/>
        <v/>
      </c>
      <c r="AH1463" s="25" t="str">
        <f t="shared" si="979"/>
        <v/>
      </c>
      <c r="AI1463" s="25" t="str">
        <f t="shared" si="980"/>
        <v/>
      </c>
      <c r="AJ1463" s="1" t="str">
        <f t="shared" si="988"/>
        <v/>
      </c>
      <c r="AK1463" s="10" t="e">
        <f t="shared" si="989"/>
        <v>#DIV/0!</v>
      </c>
      <c r="AL1463" s="10" t="e">
        <f t="shared" si="994"/>
        <v>#DIV/0!</v>
      </c>
      <c r="AM1463">
        <f t="shared" si="990"/>
        <v>0</v>
      </c>
      <c r="AN1463">
        <f t="shared" si="981"/>
        <v>0</v>
      </c>
      <c r="AO1463">
        <f t="shared" si="982"/>
        <v>0</v>
      </c>
      <c r="AP1463">
        <f t="shared" ca="1" si="1012"/>
        <v>2.8997092638280994E-12</v>
      </c>
      <c r="AQ1463">
        <f t="shared" ca="1" si="1012"/>
        <v>5.3071644704168713E-11</v>
      </c>
      <c r="AR1463">
        <f t="shared" ca="1" si="995"/>
        <v>5.4637637103421649E-2</v>
      </c>
      <c r="AS1463">
        <f t="shared" ca="1" si="996"/>
        <v>5.1807023740860103</v>
      </c>
      <c r="AT1463">
        <f t="shared" si="983"/>
        <v>0</v>
      </c>
      <c r="AU1463">
        <f t="shared" ca="1" si="997"/>
        <v>1.0851919527327382E-11</v>
      </c>
      <c r="AV1463" t="e">
        <f t="shared" si="992"/>
        <v>#DIV/0!</v>
      </c>
      <c r="AW1463" t="e">
        <f t="shared" si="1006"/>
        <v>#DIV/0!</v>
      </c>
      <c r="AX1463" t="e">
        <f t="shared" si="1005"/>
        <v>#DIV/0!</v>
      </c>
      <c r="AY1463" t="e">
        <f t="shared" si="1010"/>
        <v>#DIV/0!</v>
      </c>
      <c r="AZ1463" t="e">
        <f t="shared" si="1009"/>
        <v>#DIV/0!</v>
      </c>
    </row>
    <row r="1464" spans="7:52" x14ac:dyDescent="0.3">
      <c r="G1464" s="1" t="str">
        <f t="shared" si="991"/>
        <v/>
      </c>
      <c r="H1464" s="2" t="str">
        <f t="shared" si="1004"/>
        <v/>
      </c>
      <c r="I1464" s="6" t="str" cm="1">
        <f t="array" ref="I1464">_xlfn.IFS(AND(G1463&lt;H1463,G1464&gt;H1464),"BUY", AND(G1463&gt;H1463,G1464&lt;H1464),"SELL",TRUE,"")</f>
        <v/>
      </c>
      <c r="J1464" s="1">
        <f t="shared" ca="1" si="970"/>
        <v>0</v>
      </c>
      <c r="K1464" s="3" t="str">
        <f t="shared" ca="1" si="984"/>
        <v/>
      </c>
      <c r="L1464" s="3" t="str">
        <f t="shared" si="985"/>
        <v/>
      </c>
      <c r="M1464" s="3" t="str">
        <f t="shared" si="986"/>
        <v/>
      </c>
      <c r="N1464" s="4">
        <f t="shared" si="971"/>
        <v>-1</v>
      </c>
      <c r="O1464" s="2" t="str">
        <f t="shared" si="987"/>
        <v/>
      </c>
      <c r="P1464" s="1" t="str">
        <f t="shared" si="972"/>
        <v/>
      </c>
      <c r="Q1464" s="1" t="str">
        <f t="shared" si="973"/>
        <v/>
      </c>
      <c r="R1464" s="1" t="str">
        <f>IF(ISBLANK(A1464),"",SUM($Q$2:Q1464))</f>
        <v/>
      </c>
      <c r="S1464" s="1" t="str">
        <f>IF(ISBLANK(A1464),"",SUM($F$2:F1464))</f>
        <v/>
      </c>
      <c r="T1464" s="1" t="str">
        <f t="shared" si="974"/>
        <v/>
      </c>
      <c r="U1464" s="1" t="str">
        <f t="shared" si="975"/>
        <v/>
      </c>
      <c r="V1464" s="17">
        <f t="shared" si="976"/>
        <v>0</v>
      </c>
      <c r="W1464" s="17">
        <f t="shared" si="977"/>
        <v>0</v>
      </c>
      <c r="X1464" s="17">
        <f t="shared" si="978"/>
        <v>0</v>
      </c>
      <c r="Y1464" s="22">
        <f t="shared" si="1011"/>
        <v>0</v>
      </c>
      <c r="Z1464" s="22">
        <f t="shared" si="1011"/>
        <v>0</v>
      </c>
      <c r="AA1464" s="22">
        <f t="shared" si="1011"/>
        <v>0</v>
      </c>
      <c r="AB1464" s="23" t="str">
        <f t="shared" si="998"/>
        <v/>
      </c>
      <c r="AC1464" s="23" t="str">
        <f t="shared" si="999"/>
        <v/>
      </c>
      <c r="AD1464" s="23" t="str">
        <f t="shared" si="1000"/>
        <v/>
      </c>
      <c r="AE1464" s="23" t="str">
        <f t="shared" si="1001"/>
        <v/>
      </c>
      <c r="AF1464" s="23" t="str">
        <f t="shared" si="1002"/>
        <v/>
      </c>
      <c r="AG1464" s="23" t="str">
        <f t="shared" si="1007"/>
        <v/>
      </c>
      <c r="AH1464" s="25" t="str">
        <f t="shared" si="979"/>
        <v/>
      </c>
      <c r="AI1464" s="25" t="str">
        <f t="shared" si="980"/>
        <v/>
      </c>
      <c r="AJ1464" s="1" t="str">
        <f t="shared" si="988"/>
        <v/>
      </c>
      <c r="AK1464" s="10" t="e">
        <f t="shared" si="989"/>
        <v>#DIV/0!</v>
      </c>
      <c r="AL1464" s="10" t="e">
        <f t="shared" si="994"/>
        <v>#DIV/0!</v>
      </c>
      <c r="AM1464">
        <f t="shared" si="990"/>
        <v>0</v>
      </c>
      <c r="AN1464">
        <f t="shared" si="981"/>
        <v>0</v>
      </c>
      <c r="AO1464">
        <f t="shared" si="982"/>
        <v>0</v>
      </c>
      <c r="AP1464">
        <f t="shared" ca="1" si="1012"/>
        <v>2.6925871735546638E-12</v>
      </c>
      <c r="AQ1464">
        <f t="shared" ca="1" si="1012"/>
        <v>4.9280812939585236E-11</v>
      </c>
      <c r="AR1464">
        <f t="shared" ca="1" si="995"/>
        <v>5.4637637103421642E-2</v>
      </c>
      <c r="AS1464">
        <f t="shared" ca="1" si="996"/>
        <v>5.1807023740860103</v>
      </c>
      <c r="AT1464">
        <f t="shared" si="983"/>
        <v>0</v>
      </c>
      <c r="AU1464">
        <f t="shared" ca="1" si="997"/>
        <v>1.0076782418232569E-11</v>
      </c>
      <c r="AV1464" t="e">
        <f t="shared" si="992"/>
        <v>#DIV/0!</v>
      </c>
      <c r="AW1464" t="e">
        <f t="shared" si="1006"/>
        <v>#DIV/0!</v>
      </c>
      <c r="AX1464" t="e">
        <f t="shared" si="1005"/>
        <v>#DIV/0!</v>
      </c>
      <c r="AY1464" t="e">
        <f t="shared" si="1010"/>
        <v>#DIV/0!</v>
      </c>
      <c r="AZ1464" t="e">
        <f t="shared" si="1009"/>
        <v>#DIV/0!</v>
      </c>
    </row>
    <row r="1465" spans="7:52" x14ac:dyDescent="0.3">
      <c r="G1465" s="1" t="str">
        <f t="shared" si="991"/>
        <v/>
      </c>
      <c r="H1465" s="2" t="str">
        <f t="shared" si="1004"/>
        <v/>
      </c>
      <c r="I1465" s="6" t="str" cm="1">
        <f t="array" ref="I1465">_xlfn.IFS(AND(G1464&lt;H1464,G1465&gt;H1465),"BUY", AND(G1464&gt;H1464,G1465&lt;H1465),"SELL",TRUE,"")</f>
        <v/>
      </c>
      <c r="J1465" s="1">
        <f t="shared" ca="1" si="970"/>
        <v>0</v>
      </c>
      <c r="K1465" s="3" t="str">
        <f t="shared" ca="1" si="984"/>
        <v/>
      </c>
      <c r="L1465" s="3" t="str">
        <f t="shared" si="985"/>
        <v/>
      </c>
      <c r="M1465" s="3" t="str">
        <f t="shared" si="986"/>
        <v/>
      </c>
      <c r="N1465" s="4">
        <f t="shared" si="971"/>
        <v>-1</v>
      </c>
      <c r="O1465" s="2" t="str">
        <f t="shared" si="987"/>
        <v/>
      </c>
      <c r="P1465" s="1" t="str">
        <f t="shared" si="972"/>
        <v/>
      </c>
      <c r="Q1465" s="1" t="str">
        <f t="shared" si="973"/>
        <v/>
      </c>
      <c r="R1465" s="1" t="str">
        <f>IF(ISBLANK(A1465),"",SUM($Q$2:Q1465))</f>
        <v/>
      </c>
      <c r="S1465" s="1" t="str">
        <f>IF(ISBLANK(A1465),"",SUM($F$2:F1465))</f>
        <v/>
      </c>
      <c r="T1465" s="1" t="str">
        <f t="shared" si="974"/>
        <v/>
      </c>
      <c r="U1465" s="1" t="str">
        <f t="shared" si="975"/>
        <v/>
      </c>
      <c r="V1465" s="17">
        <f t="shared" si="976"/>
        <v>0</v>
      </c>
      <c r="W1465" s="17">
        <f t="shared" si="977"/>
        <v>0</v>
      </c>
      <c r="X1465" s="17">
        <f t="shared" si="978"/>
        <v>0</v>
      </c>
      <c r="Y1465" s="22">
        <f t="shared" si="1011"/>
        <v>0</v>
      </c>
      <c r="Z1465" s="22">
        <f t="shared" si="1011"/>
        <v>0</v>
      </c>
      <c r="AA1465" s="22">
        <f t="shared" si="1011"/>
        <v>0</v>
      </c>
      <c r="AB1465" s="23" t="str">
        <f t="shared" si="998"/>
        <v/>
      </c>
      <c r="AC1465" s="23" t="str">
        <f t="shared" si="999"/>
        <v/>
      </c>
      <c r="AD1465" s="23" t="str">
        <f t="shared" si="1000"/>
        <v/>
      </c>
      <c r="AE1465" s="23" t="str">
        <f t="shared" si="1001"/>
        <v/>
      </c>
      <c r="AF1465" s="23" t="str">
        <f t="shared" si="1002"/>
        <v/>
      </c>
      <c r="AG1465" s="23" t="str">
        <f t="shared" si="1007"/>
        <v/>
      </c>
      <c r="AH1465" s="25" t="str">
        <f t="shared" si="979"/>
        <v/>
      </c>
      <c r="AI1465" s="25" t="str">
        <f t="shared" si="980"/>
        <v/>
      </c>
      <c r="AJ1465" s="1" t="str">
        <f t="shared" si="988"/>
        <v/>
      </c>
      <c r="AK1465" s="10" t="e">
        <f t="shared" si="989"/>
        <v>#DIV/0!</v>
      </c>
      <c r="AL1465" s="10" t="e">
        <f t="shared" si="994"/>
        <v>#DIV/0!</v>
      </c>
      <c r="AM1465">
        <f t="shared" si="990"/>
        <v>0</v>
      </c>
      <c r="AN1465">
        <f t="shared" si="981"/>
        <v>0</v>
      </c>
      <c r="AO1465">
        <f t="shared" si="982"/>
        <v>0</v>
      </c>
      <c r="AP1465">
        <f t="shared" ca="1" si="1012"/>
        <v>2.5002595183007594E-12</v>
      </c>
      <c r="AQ1465">
        <f t="shared" ca="1" si="1012"/>
        <v>4.5760754872472009E-11</v>
      </c>
      <c r="AR1465">
        <f t="shared" ca="1" si="995"/>
        <v>5.4637637103421642E-2</v>
      </c>
      <c r="AS1465">
        <f t="shared" ca="1" si="996"/>
        <v>5.1807023740860103</v>
      </c>
      <c r="AT1465">
        <f t="shared" si="983"/>
        <v>0</v>
      </c>
      <c r="AU1465">
        <f t="shared" ca="1" si="997"/>
        <v>9.3570122455016719E-12</v>
      </c>
      <c r="AV1465" t="e">
        <f t="shared" si="992"/>
        <v>#DIV/0!</v>
      </c>
      <c r="AW1465" t="e">
        <f t="shared" si="1006"/>
        <v>#DIV/0!</v>
      </c>
      <c r="AX1465" t="e">
        <f t="shared" si="1005"/>
        <v>#DIV/0!</v>
      </c>
      <c r="AY1465" t="e">
        <f t="shared" si="1010"/>
        <v>#DIV/0!</v>
      </c>
      <c r="AZ1465" t="e">
        <f t="shared" si="1009"/>
        <v>#DIV/0!</v>
      </c>
    </row>
    <row r="1466" spans="7:52" x14ac:dyDescent="0.3">
      <c r="G1466" s="1" t="str">
        <f t="shared" si="991"/>
        <v/>
      </c>
      <c r="H1466" s="2" t="str">
        <f t="shared" si="1004"/>
        <v/>
      </c>
      <c r="I1466" s="6" t="str" cm="1">
        <f t="array" ref="I1466">_xlfn.IFS(AND(G1465&lt;H1465,G1466&gt;H1466),"BUY", AND(G1465&gt;H1465,G1466&lt;H1466),"SELL",TRUE,"")</f>
        <v/>
      </c>
      <c r="J1466" s="1">
        <f t="shared" ca="1" si="970"/>
        <v>0</v>
      </c>
      <c r="K1466" s="3" t="str">
        <f t="shared" ca="1" si="984"/>
        <v/>
      </c>
      <c r="L1466" s="3" t="str">
        <f t="shared" si="985"/>
        <v/>
      </c>
      <c r="M1466" s="3" t="str">
        <f t="shared" si="986"/>
        <v/>
      </c>
      <c r="N1466" s="4">
        <f t="shared" si="971"/>
        <v>-1</v>
      </c>
      <c r="O1466" s="2" t="str">
        <f t="shared" si="987"/>
        <v/>
      </c>
      <c r="P1466" s="1" t="str">
        <f t="shared" si="972"/>
        <v/>
      </c>
      <c r="Q1466" s="1" t="str">
        <f t="shared" si="973"/>
        <v/>
      </c>
      <c r="R1466" s="1" t="str">
        <f>IF(ISBLANK(A1466),"",SUM($Q$2:Q1466))</f>
        <v/>
      </c>
      <c r="S1466" s="1" t="str">
        <f>IF(ISBLANK(A1466),"",SUM($F$2:F1466))</f>
        <v/>
      </c>
      <c r="T1466" s="1" t="str">
        <f t="shared" si="974"/>
        <v/>
      </c>
      <c r="U1466" s="1" t="str">
        <f t="shared" si="975"/>
        <v/>
      </c>
      <c r="V1466" s="17">
        <f t="shared" si="976"/>
        <v>0</v>
      </c>
      <c r="W1466" s="17">
        <f t="shared" si="977"/>
        <v>0</v>
      </c>
      <c r="X1466" s="17">
        <f t="shared" si="978"/>
        <v>0</v>
      </c>
      <c r="Y1466" s="22">
        <f t="shared" si="1011"/>
        <v>0</v>
      </c>
      <c r="Z1466" s="22">
        <f t="shared" si="1011"/>
        <v>0</v>
      </c>
      <c r="AA1466" s="22">
        <f t="shared" si="1011"/>
        <v>0</v>
      </c>
      <c r="AB1466" s="23" t="str">
        <f t="shared" si="998"/>
        <v/>
      </c>
      <c r="AC1466" s="23" t="str">
        <f t="shared" si="999"/>
        <v/>
      </c>
      <c r="AD1466" s="23" t="str">
        <f t="shared" si="1000"/>
        <v/>
      </c>
      <c r="AE1466" s="23" t="str">
        <f t="shared" si="1001"/>
        <v/>
      </c>
      <c r="AF1466" s="23" t="str">
        <f t="shared" si="1002"/>
        <v/>
      </c>
      <c r="AG1466" s="23" t="str">
        <f t="shared" si="1007"/>
        <v/>
      </c>
      <c r="AH1466" s="25" t="str">
        <f t="shared" si="979"/>
        <v/>
      </c>
      <c r="AI1466" s="25" t="str">
        <f t="shared" si="980"/>
        <v/>
      </c>
      <c r="AJ1466" s="1" t="str">
        <f t="shared" si="988"/>
        <v/>
      </c>
      <c r="AK1466" s="10" t="e">
        <f t="shared" si="989"/>
        <v>#DIV/0!</v>
      </c>
      <c r="AL1466" s="10" t="e">
        <f t="shared" si="994"/>
        <v>#DIV/0!</v>
      </c>
      <c r="AM1466">
        <f t="shared" si="990"/>
        <v>0</v>
      </c>
      <c r="AN1466">
        <f t="shared" si="981"/>
        <v>0</v>
      </c>
      <c r="AO1466">
        <f t="shared" si="982"/>
        <v>0</v>
      </c>
      <c r="AP1466">
        <f t="shared" ca="1" si="1012"/>
        <v>2.3216695527078479E-12</v>
      </c>
      <c r="AQ1466">
        <f t="shared" ca="1" si="1012"/>
        <v>4.2492129524438293E-11</v>
      </c>
      <c r="AR1466">
        <f t="shared" ca="1" si="995"/>
        <v>5.4637637103421642E-2</v>
      </c>
      <c r="AS1466">
        <f t="shared" ca="1" si="996"/>
        <v>5.1807023740860103</v>
      </c>
      <c r="AT1466">
        <f t="shared" si="983"/>
        <v>0</v>
      </c>
      <c r="AU1466">
        <f t="shared" ca="1" si="997"/>
        <v>8.6886542279658389E-12</v>
      </c>
      <c r="AV1466" t="e">
        <f t="shared" si="992"/>
        <v>#DIV/0!</v>
      </c>
      <c r="AW1466" t="e">
        <f t="shared" si="1006"/>
        <v>#DIV/0!</v>
      </c>
      <c r="AX1466" t="e">
        <f t="shared" si="1005"/>
        <v>#DIV/0!</v>
      </c>
      <c r="AY1466" t="e">
        <f t="shared" si="1010"/>
        <v>#DIV/0!</v>
      </c>
      <c r="AZ1466" t="e">
        <f t="shared" si="1009"/>
        <v>#DIV/0!</v>
      </c>
    </row>
    <row r="1467" spans="7:52" x14ac:dyDescent="0.3">
      <c r="G1467" s="1" t="str">
        <f t="shared" si="991"/>
        <v/>
      </c>
      <c r="H1467" s="2" t="str">
        <f t="shared" si="1004"/>
        <v/>
      </c>
      <c r="I1467" s="6" t="str" cm="1">
        <f t="array" ref="I1467">_xlfn.IFS(AND(G1466&lt;H1466,G1467&gt;H1467),"BUY", AND(G1466&gt;H1466,G1467&lt;H1467),"SELL",TRUE,"")</f>
        <v/>
      </c>
      <c r="J1467" s="1">
        <f t="shared" ca="1" si="970"/>
        <v>0</v>
      </c>
      <c r="K1467" s="3" t="str">
        <f t="shared" ca="1" si="984"/>
        <v/>
      </c>
      <c r="L1467" s="3" t="str">
        <f t="shared" si="985"/>
        <v/>
      </c>
      <c r="M1467" s="3" t="str">
        <f t="shared" si="986"/>
        <v/>
      </c>
      <c r="N1467" s="4">
        <f t="shared" si="971"/>
        <v>-1</v>
      </c>
      <c r="O1467" s="2" t="str">
        <f t="shared" si="987"/>
        <v/>
      </c>
      <c r="P1467" s="1" t="str">
        <f t="shared" si="972"/>
        <v/>
      </c>
      <c r="Q1467" s="1" t="str">
        <f t="shared" si="973"/>
        <v/>
      </c>
      <c r="R1467" s="1" t="str">
        <f>IF(ISBLANK(A1467),"",SUM($Q$2:Q1467))</f>
        <v/>
      </c>
      <c r="S1467" s="1" t="str">
        <f>IF(ISBLANK(A1467),"",SUM($F$2:F1467))</f>
        <v/>
      </c>
      <c r="T1467" s="1" t="str">
        <f t="shared" si="974"/>
        <v/>
      </c>
      <c r="U1467" s="1" t="str">
        <f t="shared" si="975"/>
        <v/>
      </c>
      <c r="V1467" s="17">
        <f t="shared" si="976"/>
        <v>0</v>
      </c>
      <c r="W1467" s="17">
        <f t="shared" si="977"/>
        <v>0</v>
      </c>
      <c r="X1467" s="17">
        <f t="shared" si="978"/>
        <v>0</v>
      </c>
      <c r="Y1467" s="22">
        <f t="shared" si="1011"/>
        <v>0</v>
      </c>
      <c r="Z1467" s="22">
        <f t="shared" si="1011"/>
        <v>0</v>
      </c>
      <c r="AA1467" s="22">
        <f t="shared" si="1011"/>
        <v>0</v>
      </c>
      <c r="AB1467" s="23" t="str">
        <f t="shared" si="998"/>
        <v/>
      </c>
      <c r="AC1467" s="23" t="str">
        <f t="shared" si="999"/>
        <v/>
      </c>
      <c r="AD1467" s="23" t="str">
        <f t="shared" si="1000"/>
        <v/>
      </c>
      <c r="AE1467" s="23" t="str">
        <f t="shared" si="1001"/>
        <v/>
      </c>
      <c r="AF1467" s="23" t="str">
        <f t="shared" si="1002"/>
        <v/>
      </c>
      <c r="AG1467" s="23" t="str">
        <f t="shared" si="1007"/>
        <v/>
      </c>
      <c r="AH1467" s="25" t="str">
        <f t="shared" si="979"/>
        <v/>
      </c>
      <c r="AI1467" s="25" t="str">
        <f t="shared" si="980"/>
        <v/>
      </c>
      <c r="AJ1467" s="1" t="str">
        <f t="shared" si="988"/>
        <v/>
      </c>
      <c r="AK1467" s="10" t="e">
        <f t="shared" si="989"/>
        <v>#DIV/0!</v>
      </c>
      <c r="AL1467" s="10" t="e">
        <f t="shared" si="994"/>
        <v>#DIV/0!</v>
      </c>
      <c r="AM1467">
        <f t="shared" si="990"/>
        <v>0</v>
      </c>
      <c r="AN1467">
        <f t="shared" si="981"/>
        <v>0</v>
      </c>
      <c r="AO1467">
        <f t="shared" si="982"/>
        <v>0</v>
      </c>
      <c r="AP1467">
        <f t="shared" ca="1" si="1012"/>
        <v>2.1558360132287162E-12</v>
      </c>
      <c r="AQ1467">
        <f t="shared" ca="1" si="1012"/>
        <v>3.9456977415549844E-11</v>
      </c>
      <c r="AR1467">
        <f t="shared" ca="1" si="995"/>
        <v>5.4637637103421649E-2</v>
      </c>
      <c r="AS1467">
        <f t="shared" ca="1" si="996"/>
        <v>5.1807023740860103</v>
      </c>
      <c r="AT1467">
        <f t="shared" si="983"/>
        <v>0</v>
      </c>
      <c r="AU1467">
        <f t="shared" ca="1" si="997"/>
        <v>8.068036068825422E-12</v>
      </c>
      <c r="AV1467" t="e">
        <f t="shared" si="992"/>
        <v>#DIV/0!</v>
      </c>
      <c r="AW1467" t="e">
        <f t="shared" si="1006"/>
        <v>#DIV/0!</v>
      </c>
      <c r="AX1467" t="e">
        <f t="shared" si="1005"/>
        <v>#DIV/0!</v>
      </c>
      <c r="AY1467" t="e">
        <f t="shared" si="1010"/>
        <v>#DIV/0!</v>
      </c>
      <c r="AZ1467" t="e">
        <f t="shared" si="1009"/>
        <v>#DIV/0!</v>
      </c>
    </row>
    <row r="1468" spans="7:52" x14ac:dyDescent="0.3">
      <c r="G1468" s="1" t="str">
        <f t="shared" si="991"/>
        <v/>
      </c>
      <c r="H1468" s="2" t="str">
        <f t="shared" si="1004"/>
        <v/>
      </c>
      <c r="I1468" s="6" t="str" cm="1">
        <f t="array" ref="I1468">_xlfn.IFS(AND(G1467&lt;H1467,G1468&gt;H1468),"BUY", AND(G1467&gt;H1467,G1468&lt;H1468),"SELL",TRUE,"")</f>
        <v/>
      </c>
      <c r="J1468" s="1">
        <f t="shared" ca="1" si="970"/>
        <v>0</v>
      </c>
      <c r="K1468" s="3" t="str">
        <f t="shared" ca="1" si="984"/>
        <v/>
      </c>
      <c r="L1468" s="3" t="str">
        <f t="shared" si="985"/>
        <v/>
      </c>
      <c r="M1468" s="3" t="str">
        <f t="shared" si="986"/>
        <v/>
      </c>
      <c r="N1468" s="4">
        <f t="shared" si="971"/>
        <v>-1</v>
      </c>
      <c r="O1468" s="2" t="str">
        <f t="shared" si="987"/>
        <v/>
      </c>
      <c r="P1468" s="1" t="str">
        <f t="shared" si="972"/>
        <v/>
      </c>
      <c r="Q1468" s="1" t="str">
        <f t="shared" si="973"/>
        <v/>
      </c>
      <c r="R1468" s="1" t="str">
        <f>IF(ISBLANK(A1468),"",SUM($Q$2:Q1468))</f>
        <v/>
      </c>
      <c r="S1468" s="1" t="str">
        <f>IF(ISBLANK(A1468),"",SUM($F$2:F1468))</f>
        <v/>
      </c>
      <c r="T1468" s="1" t="str">
        <f t="shared" si="974"/>
        <v/>
      </c>
      <c r="U1468" s="1" t="str">
        <f t="shared" si="975"/>
        <v/>
      </c>
      <c r="V1468" s="17">
        <f t="shared" si="976"/>
        <v>0</v>
      </c>
      <c r="W1468" s="17">
        <f t="shared" si="977"/>
        <v>0</v>
      </c>
      <c r="X1468" s="17">
        <f t="shared" si="978"/>
        <v>0</v>
      </c>
      <c r="Y1468" s="22">
        <f t="shared" si="1011"/>
        <v>0</v>
      </c>
      <c r="Z1468" s="22">
        <f t="shared" si="1011"/>
        <v>0</v>
      </c>
      <c r="AA1468" s="22">
        <f t="shared" si="1011"/>
        <v>0</v>
      </c>
      <c r="AB1468" s="23" t="str">
        <f t="shared" si="998"/>
        <v/>
      </c>
      <c r="AC1468" s="23" t="str">
        <f t="shared" si="999"/>
        <v/>
      </c>
      <c r="AD1468" s="23" t="str">
        <f t="shared" si="1000"/>
        <v/>
      </c>
      <c r="AE1468" s="23" t="str">
        <f t="shared" si="1001"/>
        <v/>
      </c>
      <c r="AF1468" s="23" t="str">
        <f t="shared" si="1002"/>
        <v/>
      </c>
      <c r="AG1468" s="23" t="str">
        <f t="shared" si="1007"/>
        <v/>
      </c>
      <c r="AH1468" s="25" t="str">
        <f t="shared" si="979"/>
        <v/>
      </c>
      <c r="AI1468" s="25" t="str">
        <f t="shared" si="980"/>
        <v/>
      </c>
      <c r="AJ1468" s="1" t="str">
        <f t="shared" si="988"/>
        <v/>
      </c>
      <c r="AK1468" s="10" t="e">
        <f t="shared" si="989"/>
        <v>#DIV/0!</v>
      </c>
      <c r="AL1468" s="10" t="e">
        <f t="shared" si="994"/>
        <v>#DIV/0!</v>
      </c>
      <c r="AM1468">
        <f t="shared" si="990"/>
        <v>0</v>
      </c>
      <c r="AN1468">
        <f t="shared" si="981"/>
        <v>0</v>
      </c>
      <c r="AO1468">
        <f t="shared" si="982"/>
        <v>0</v>
      </c>
      <c r="AP1468">
        <f t="shared" ca="1" si="1012"/>
        <v>2.0018477265695222E-12</v>
      </c>
      <c r="AQ1468">
        <f t="shared" ca="1" si="1012"/>
        <v>3.6638621885867714E-11</v>
      </c>
      <c r="AR1468">
        <f t="shared" ca="1" si="995"/>
        <v>5.4637637103421649E-2</v>
      </c>
      <c r="AS1468">
        <f t="shared" ca="1" si="996"/>
        <v>5.1807023740860103</v>
      </c>
      <c r="AT1468">
        <f t="shared" si="983"/>
        <v>0</v>
      </c>
      <c r="AU1468">
        <f t="shared" ca="1" si="997"/>
        <v>7.491747778195035E-12</v>
      </c>
      <c r="AV1468" t="e">
        <f t="shared" si="992"/>
        <v>#DIV/0!</v>
      </c>
      <c r="AW1468" t="e">
        <f t="shared" si="1006"/>
        <v>#DIV/0!</v>
      </c>
      <c r="AX1468" t="e">
        <f t="shared" si="1005"/>
        <v>#DIV/0!</v>
      </c>
      <c r="AY1468" t="e">
        <f t="shared" si="1010"/>
        <v>#DIV/0!</v>
      </c>
      <c r="AZ1468" t="e">
        <f t="shared" si="1009"/>
        <v>#DIV/0!</v>
      </c>
    </row>
    <row r="1469" spans="7:52" x14ac:dyDescent="0.3">
      <c r="G1469" s="1" t="str">
        <f t="shared" si="991"/>
        <v/>
      </c>
      <c r="H1469" s="2" t="str">
        <f t="shared" si="1004"/>
        <v/>
      </c>
      <c r="I1469" s="6" t="str" cm="1">
        <f t="array" ref="I1469">_xlfn.IFS(AND(G1468&lt;H1468,G1469&gt;H1469),"BUY", AND(G1468&gt;H1468,G1469&lt;H1469),"SELL",TRUE,"")</f>
        <v/>
      </c>
      <c r="J1469" s="1">
        <f t="shared" ca="1" si="970"/>
        <v>0</v>
      </c>
      <c r="K1469" s="3" t="str">
        <f t="shared" ca="1" si="984"/>
        <v/>
      </c>
      <c r="L1469" s="3" t="str">
        <f t="shared" si="985"/>
        <v/>
      </c>
      <c r="M1469" s="3" t="str">
        <f t="shared" si="986"/>
        <v/>
      </c>
      <c r="N1469" s="4">
        <f t="shared" si="971"/>
        <v>-1</v>
      </c>
      <c r="O1469" s="2" t="str">
        <f t="shared" si="987"/>
        <v/>
      </c>
      <c r="P1469" s="1" t="str">
        <f t="shared" si="972"/>
        <v/>
      </c>
      <c r="Q1469" s="1" t="str">
        <f t="shared" si="973"/>
        <v/>
      </c>
      <c r="R1469" s="1" t="str">
        <f>IF(ISBLANK(A1469),"",SUM($Q$2:Q1469))</f>
        <v/>
      </c>
      <c r="S1469" s="1" t="str">
        <f>IF(ISBLANK(A1469),"",SUM($F$2:F1469))</f>
        <v/>
      </c>
      <c r="T1469" s="1" t="str">
        <f t="shared" si="974"/>
        <v/>
      </c>
      <c r="U1469" s="1" t="str">
        <f t="shared" si="975"/>
        <v/>
      </c>
      <c r="V1469" s="17">
        <f t="shared" si="976"/>
        <v>0</v>
      </c>
      <c r="W1469" s="17">
        <f t="shared" si="977"/>
        <v>0</v>
      </c>
      <c r="X1469" s="17">
        <f t="shared" si="978"/>
        <v>0</v>
      </c>
      <c r="Y1469" s="22">
        <f t="shared" si="1011"/>
        <v>0</v>
      </c>
      <c r="Z1469" s="22">
        <f t="shared" si="1011"/>
        <v>0</v>
      </c>
      <c r="AA1469" s="22">
        <f t="shared" si="1011"/>
        <v>0</v>
      </c>
      <c r="AB1469" s="23" t="str">
        <f t="shared" si="998"/>
        <v/>
      </c>
      <c r="AC1469" s="23" t="str">
        <f t="shared" si="999"/>
        <v/>
      </c>
      <c r="AD1469" s="23" t="str">
        <f t="shared" si="1000"/>
        <v/>
      </c>
      <c r="AE1469" s="23" t="str">
        <f t="shared" si="1001"/>
        <v/>
      </c>
      <c r="AF1469" s="23" t="str">
        <f t="shared" si="1002"/>
        <v/>
      </c>
      <c r="AG1469" s="23" t="str">
        <f t="shared" si="1007"/>
        <v/>
      </c>
      <c r="AH1469" s="25" t="str">
        <f t="shared" si="979"/>
        <v/>
      </c>
      <c r="AI1469" s="25" t="str">
        <f t="shared" si="980"/>
        <v/>
      </c>
      <c r="AJ1469" s="1" t="str">
        <f t="shared" si="988"/>
        <v/>
      </c>
      <c r="AK1469" s="10" t="e">
        <f t="shared" si="989"/>
        <v>#DIV/0!</v>
      </c>
      <c r="AL1469" s="10" t="e">
        <f t="shared" si="994"/>
        <v>#DIV/0!</v>
      </c>
      <c r="AM1469">
        <f t="shared" si="990"/>
        <v>0</v>
      </c>
      <c r="AN1469">
        <f t="shared" si="981"/>
        <v>0</v>
      </c>
      <c r="AO1469">
        <f t="shared" si="982"/>
        <v>0</v>
      </c>
      <c r="AP1469">
        <f t="shared" ca="1" si="1012"/>
        <v>1.8588586032431276E-12</v>
      </c>
      <c r="AQ1469">
        <f t="shared" ca="1" si="1012"/>
        <v>3.4021577465448593E-11</v>
      </c>
      <c r="AR1469">
        <f t="shared" ca="1" si="995"/>
        <v>5.4637637103421642E-2</v>
      </c>
      <c r="AS1469">
        <f t="shared" ca="1" si="996"/>
        <v>5.1807023740860103</v>
      </c>
      <c r="AT1469">
        <f t="shared" si="983"/>
        <v>0</v>
      </c>
      <c r="AU1469">
        <f t="shared" ca="1" si="997"/>
        <v>6.9566229368953895E-12</v>
      </c>
      <c r="AV1469" t="e">
        <f t="shared" si="992"/>
        <v>#DIV/0!</v>
      </c>
      <c r="AW1469" t="e">
        <f t="shared" si="1006"/>
        <v>#DIV/0!</v>
      </c>
      <c r="AX1469" t="e">
        <f t="shared" si="1005"/>
        <v>#DIV/0!</v>
      </c>
      <c r="AY1469" t="e">
        <f t="shared" si="1010"/>
        <v>#DIV/0!</v>
      </c>
      <c r="AZ1469" t="e">
        <f t="shared" si="1009"/>
        <v>#DIV/0!</v>
      </c>
    </row>
    <row r="1470" spans="7:52" x14ac:dyDescent="0.3">
      <c r="G1470" s="1" t="str">
        <f t="shared" si="991"/>
        <v/>
      </c>
      <c r="H1470" s="2" t="str">
        <f t="shared" si="1004"/>
        <v/>
      </c>
      <c r="I1470" s="6" t="str" cm="1">
        <f t="array" ref="I1470">_xlfn.IFS(AND(G1469&lt;H1469,G1470&gt;H1470),"BUY", AND(G1469&gt;H1469,G1470&lt;H1470),"SELL",TRUE,"")</f>
        <v/>
      </c>
      <c r="J1470" s="1">
        <f t="shared" ca="1" si="970"/>
        <v>0</v>
      </c>
      <c r="K1470" s="3" t="str">
        <f t="shared" ca="1" si="984"/>
        <v/>
      </c>
      <c r="L1470" s="3" t="str">
        <f t="shared" si="985"/>
        <v/>
      </c>
      <c r="M1470" s="3" t="str">
        <f t="shared" si="986"/>
        <v/>
      </c>
      <c r="N1470" s="4">
        <f t="shared" si="971"/>
        <v>-1</v>
      </c>
      <c r="O1470" s="2" t="str">
        <f t="shared" si="987"/>
        <v/>
      </c>
      <c r="P1470" s="1" t="str">
        <f t="shared" si="972"/>
        <v/>
      </c>
      <c r="Q1470" s="1" t="str">
        <f t="shared" si="973"/>
        <v/>
      </c>
      <c r="R1470" s="1" t="str">
        <f>IF(ISBLANK(A1470),"",SUM($Q$2:Q1470))</f>
        <v/>
      </c>
      <c r="S1470" s="1" t="str">
        <f>IF(ISBLANK(A1470),"",SUM($F$2:F1470))</f>
        <v/>
      </c>
      <c r="T1470" s="1" t="str">
        <f t="shared" si="974"/>
        <v/>
      </c>
      <c r="U1470" s="1" t="str">
        <f t="shared" si="975"/>
        <v/>
      </c>
      <c r="V1470" s="17">
        <f t="shared" si="976"/>
        <v>0</v>
      </c>
      <c r="W1470" s="17">
        <f t="shared" si="977"/>
        <v>0</v>
      </c>
      <c r="X1470" s="17">
        <f t="shared" si="978"/>
        <v>0</v>
      </c>
      <c r="Y1470" s="22">
        <f t="shared" si="1011"/>
        <v>0</v>
      </c>
      <c r="Z1470" s="22">
        <f t="shared" si="1011"/>
        <v>0</v>
      </c>
      <c r="AA1470" s="22">
        <f t="shared" si="1011"/>
        <v>0</v>
      </c>
      <c r="AB1470" s="23" t="str">
        <f t="shared" si="998"/>
        <v/>
      </c>
      <c r="AC1470" s="23" t="str">
        <f t="shared" si="999"/>
        <v/>
      </c>
      <c r="AD1470" s="23" t="str">
        <f t="shared" si="1000"/>
        <v/>
      </c>
      <c r="AE1470" s="23" t="str">
        <f t="shared" si="1001"/>
        <v/>
      </c>
      <c r="AF1470" s="23" t="str">
        <f t="shared" si="1002"/>
        <v/>
      </c>
      <c r="AG1470" s="23" t="str">
        <f t="shared" si="1007"/>
        <v/>
      </c>
      <c r="AH1470" s="25" t="str">
        <f t="shared" si="979"/>
        <v/>
      </c>
      <c r="AI1470" s="25" t="str">
        <f t="shared" si="980"/>
        <v/>
      </c>
      <c r="AJ1470" s="1" t="str">
        <f t="shared" si="988"/>
        <v/>
      </c>
      <c r="AK1470" s="10" t="e">
        <f t="shared" si="989"/>
        <v>#DIV/0!</v>
      </c>
      <c r="AL1470" s="10" t="e">
        <f t="shared" si="994"/>
        <v>#DIV/0!</v>
      </c>
      <c r="AM1470">
        <f t="shared" si="990"/>
        <v>0</v>
      </c>
      <c r="AN1470">
        <f t="shared" si="981"/>
        <v>0</v>
      </c>
      <c r="AO1470">
        <f t="shared" si="982"/>
        <v>0</v>
      </c>
      <c r="AP1470">
        <f t="shared" ca="1" si="1012"/>
        <v>1.7260829887257615E-12</v>
      </c>
      <c r="AQ1470">
        <f t="shared" ca="1" si="1012"/>
        <v>3.1591464789345122E-11</v>
      </c>
      <c r="AR1470">
        <f t="shared" ca="1" si="995"/>
        <v>5.4637637103421642E-2</v>
      </c>
      <c r="AS1470">
        <f t="shared" ca="1" si="996"/>
        <v>5.1807023740860103</v>
      </c>
      <c r="AT1470">
        <f t="shared" si="983"/>
        <v>0</v>
      </c>
      <c r="AU1470">
        <f t="shared" ca="1" si="997"/>
        <v>6.4597212985457189E-12</v>
      </c>
      <c r="AV1470" t="e">
        <f t="shared" si="992"/>
        <v>#DIV/0!</v>
      </c>
      <c r="AW1470" t="e">
        <f t="shared" si="1006"/>
        <v>#DIV/0!</v>
      </c>
      <c r="AX1470" t="e">
        <f t="shared" si="1005"/>
        <v>#DIV/0!</v>
      </c>
      <c r="AY1470" t="e">
        <f t="shared" si="1010"/>
        <v>#DIV/0!</v>
      </c>
      <c r="AZ1470" t="e">
        <f t="shared" si="1009"/>
        <v>#DIV/0!</v>
      </c>
    </row>
    <row r="1471" spans="7:52" x14ac:dyDescent="0.3">
      <c r="G1471" s="1" t="str">
        <f t="shared" si="991"/>
        <v/>
      </c>
      <c r="H1471" s="2" t="str">
        <f t="shared" si="1004"/>
        <v/>
      </c>
      <c r="I1471" s="6" t="str" cm="1">
        <f t="array" ref="I1471">_xlfn.IFS(AND(G1470&lt;H1470,G1471&gt;H1471),"BUY", AND(G1470&gt;H1470,G1471&lt;H1471),"SELL",TRUE,"")</f>
        <v/>
      </c>
      <c r="J1471" s="1">
        <f t="shared" ca="1" si="970"/>
        <v>0</v>
      </c>
      <c r="K1471" s="3" t="str">
        <f t="shared" ca="1" si="984"/>
        <v/>
      </c>
      <c r="L1471" s="3" t="str">
        <f t="shared" si="985"/>
        <v/>
      </c>
      <c r="M1471" s="3" t="str">
        <f t="shared" si="986"/>
        <v/>
      </c>
      <c r="N1471" s="4">
        <f t="shared" si="971"/>
        <v>-1</v>
      </c>
      <c r="O1471" s="2" t="str">
        <f t="shared" si="987"/>
        <v/>
      </c>
      <c r="P1471" s="1" t="str">
        <f t="shared" si="972"/>
        <v/>
      </c>
      <c r="Q1471" s="1" t="str">
        <f t="shared" si="973"/>
        <v/>
      </c>
      <c r="R1471" s="1" t="str">
        <f>IF(ISBLANK(A1471),"",SUM($Q$2:Q1471))</f>
        <v/>
      </c>
      <c r="S1471" s="1" t="str">
        <f>IF(ISBLANK(A1471),"",SUM($F$2:F1471))</f>
        <v/>
      </c>
      <c r="T1471" s="1" t="str">
        <f t="shared" si="974"/>
        <v/>
      </c>
      <c r="U1471" s="1" t="str">
        <f t="shared" si="975"/>
        <v/>
      </c>
      <c r="V1471" s="17">
        <f t="shared" si="976"/>
        <v>0</v>
      </c>
      <c r="W1471" s="17">
        <f t="shared" si="977"/>
        <v>0</v>
      </c>
      <c r="X1471" s="17">
        <f t="shared" si="978"/>
        <v>0</v>
      </c>
      <c r="Y1471" s="22">
        <f t="shared" ref="Y1471:AA1486" si="1013">SUM(V1458:V1471)</f>
        <v>0</v>
      </c>
      <c r="Z1471" s="22">
        <f t="shared" si="1013"/>
        <v>0</v>
      </c>
      <c r="AA1471" s="22">
        <f t="shared" si="1013"/>
        <v>0</v>
      </c>
      <c r="AB1471" s="23" t="str">
        <f t="shared" si="998"/>
        <v/>
      </c>
      <c r="AC1471" s="23" t="str">
        <f t="shared" si="999"/>
        <v/>
      </c>
      <c r="AD1471" s="23" t="str">
        <f t="shared" si="1000"/>
        <v/>
      </c>
      <c r="AE1471" s="23" t="str">
        <f t="shared" si="1001"/>
        <v/>
      </c>
      <c r="AF1471" s="23" t="str">
        <f t="shared" si="1002"/>
        <v/>
      </c>
      <c r="AG1471" s="23" t="str">
        <f t="shared" si="1007"/>
        <v/>
      </c>
      <c r="AH1471" s="25" t="str">
        <f t="shared" si="979"/>
        <v/>
      </c>
      <c r="AI1471" s="25" t="str">
        <f t="shared" si="980"/>
        <v/>
      </c>
      <c r="AJ1471" s="1" t="str">
        <f t="shared" si="988"/>
        <v/>
      </c>
      <c r="AK1471" s="10" t="e">
        <f t="shared" si="989"/>
        <v>#DIV/0!</v>
      </c>
      <c r="AL1471" s="10" t="e">
        <f t="shared" si="994"/>
        <v>#DIV/0!</v>
      </c>
      <c r="AM1471">
        <f t="shared" si="990"/>
        <v>0</v>
      </c>
      <c r="AN1471">
        <f t="shared" si="981"/>
        <v>0</v>
      </c>
      <c r="AO1471">
        <f t="shared" si="982"/>
        <v>0</v>
      </c>
      <c r="AP1471">
        <f t="shared" ca="1" si="1012"/>
        <v>1.6027913466739213E-12</v>
      </c>
      <c r="AQ1471">
        <f t="shared" ca="1" si="1012"/>
        <v>2.9334931590106184E-11</v>
      </c>
      <c r="AR1471">
        <f t="shared" ca="1" si="995"/>
        <v>5.4637637103421642E-2</v>
      </c>
      <c r="AS1471">
        <f t="shared" ca="1" si="996"/>
        <v>5.1807023740860103</v>
      </c>
      <c r="AT1471">
        <f t="shared" si="983"/>
        <v>0</v>
      </c>
      <c r="AU1471">
        <f t="shared" ca="1" si="997"/>
        <v>5.9983126343638821E-12</v>
      </c>
      <c r="AV1471" t="e">
        <f t="shared" si="992"/>
        <v>#DIV/0!</v>
      </c>
      <c r="AW1471" t="e">
        <f t="shared" si="1006"/>
        <v>#DIV/0!</v>
      </c>
      <c r="AX1471" t="e">
        <f t="shared" si="1005"/>
        <v>#DIV/0!</v>
      </c>
      <c r="AY1471" t="e">
        <f t="shared" si="1010"/>
        <v>#DIV/0!</v>
      </c>
      <c r="AZ1471" t="e">
        <f t="shared" si="1009"/>
        <v>#DIV/0!</v>
      </c>
    </row>
    <row r="1472" spans="7:52" x14ac:dyDescent="0.3">
      <c r="G1472" s="1" t="str">
        <f t="shared" si="991"/>
        <v/>
      </c>
      <c r="H1472" s="2" t="str">
        <f t="shared" si="1004"/>
        <v/>
      </c>
      <c r="I1472" s="6" t="str" cm="1">
        <f t="array" ref="I1472">_xlfn.IFS(AND(G1471&lt;H1471,G1472&gt;H1472),"BUY", AND(G1471&gt;H1471,G1472&lt;H1472),"SELL",TRUE,"")</f>
        <v/>
      </c>
      <c r="J1472" s="1">
        <f t="shared" ca="1" si="970"/>
        <v>0</v>
      </c>
      <c r="K1472" s="3" t="str">
        <f t="shared" ca="1" si="984"/>
        <v/>
      </c>
      <c r="L1472" s="3" t="str">
        <f t="shared" si="985"/>
        <v/>
      </c>
      <c r="M1472" s="3" t="str">
        <f t="shared" si="986"/>
        <v/>
      </c>
      <c r="N1472" s="4">
        <f t="shared" si="971"/>
        <v>-1</v>
      </c>
      <c r="O1472" s="2" t="str">
        <f t="shared" si="987"/>
        <v/>
      </c>
      <c r="P1472" s="1" t="str">
        <f t="shared" si="972"/>
        <v/>
      </c>
      <c r="Q1472" s="1" t="str">
        <f t="shared" si="973"/>
        <v/>
      </c>
      <c r="R1472" s="1" t="str">
        <f>IF(ISBLANK(A1472),"",SUM($Q$2:Q1472))</f>
        <v/>
      </c>
      <c r="S1472" s="1" t="str">
        <f>IF(ISBLANK(A1472),"",SUM($F$2:F1472))</f>
        <v/>
      </c>
      <c r="T1472" s="1" t="str">
        <f t="shared" si="974"/>
        <v/>
      </c>
      <c r="U1472" s="1" t="str">
        <f t="shared" si="975"/>
        <v/>
      </c>
      <c r="V1472" s="17">
        <f t="shared" si="976"/>
        <v>0</v>
      </c>
      <c r="W1472" s="17">
        <f t="shared" si="977"/>
        <v>0</v>
      </c>
      <c r="X1472" s="17">
        <f t="shared" si="978"/>
        <v>0</v>
      </c>
      <c r="Y1472" s="22">
        <f t="shared" si="1013"/>
        <v>0</v>
      </c>
      <c r="Z1472" s="22">
        <f t="shared" si="1013"/>
        <v>0</v>
      </c>
      <c r="AA1472" s="22">
        <f t="shared" si="1013"/>
        <v>0</v>
      </c>
      <c r="AB1472" s="23" t="str">
        <f t="shared" si="998"/>
        <v/>
      </c>
      <c r="AC1472" s="23" t="str">
        <f t="shared" si="999"/>
        <v/>
      </c>
      <c r="AD1472" s="23" t="str">
        <f t="shared" si="1000"/>
        <v/>
      </c>
      <c r="AE1472" s="23" t="str">
        <f t="shared" si="1001"/>
        <v/>
      </c>
      <c r="AF1472" s="23" t="str">
        <f t="shared" si="1002"/>
        <v/>
      </c>
      <c r="AG1472" s="23" t="str">
        <f t="shared" si="1007"/>
        <v/>
      </c>
      <c r="AH1472" s="25" t="str">
        <f t="shared" si="979"/>
        <v/>
      </c>
      <c r="AI1472" s="25" t="str">
        <f t="shared" si="980"/>
        <v/>
      </c>
      <c r="AJ1472" s="1" t="str">
        <f t="shared" si="988"/>
        <v/>
      </c>
      <c r="AK1472" s="10" t="e">
        <f t="shared" si="989"/>
        <v>#DIV/0!</v>
      </c>
      <c r="AL1472" s="10" t="e">
        <f t="shared" si="994"/>
        <v>#DIV/0!</v>
      </c>
      <c r="AM1472">
        <f t="shared" si="990"/>
        <v>0</v>
      </c>
      <c r="AN1472">
        <f t="shared" si="981"/>
        <v>0</v>
      </c>
      <c r="AO1472">
        <f t="shared" si="982"/>
        <v>0</v>
      </c>
      <c r="AP1472">
        <f t="shared" ca="1" si="1012"/>
        <v>1.4883062504829271E-12</v>
      </c>
      <c r="AQ1472">
        <f t="shared" ca="1" si="1012"/>
        <v>2.7239579333670029E-11</v>
      </c>
      <c r="AR1472">
        <f t="shared" ca="1" si="995"/>
        <v>5.4637637103421649E-2</v>
      </c>
      <c r="AS1472">
        <f t="shared" ca="1" si="996"/>
        <v>5.1807023740860103</v>
      </c>
      <c r="AT1472">
        <f t="shared" si="983"/>
        <v>0</v>
      </c>
      <c r="AU1472">
        <f t="shared" ca="1" si="997"/>
        <v>5.5698617319093193E-12</v>
      </c>
      <c r="AV1472" t="e">
        <f t="shared" si="992"/>
        <v>#DIV/0!</v>
      </c>
      <c r="AW1472" t="e">
        <f t="shared" si="1006"/>
        <v>#DIV/0!</v>
      </c>
      <c r="AX1472" t="e">
        <f t="shared" si="1005"/>
        <v>#DIV/0!</v>
      </c>
      <c r="AY1472" t="e">
        <f t="shared" si="1010"/>
        <v>#DIV/0!</v>
      </c>
      <c r="AZ1472" t="e">
        <f t="shared" si="1009"/>
        <v>#DIV/0!</v>
      </c>
    </row>
    <row r="1473" spans="7:52" x14ac:dyDescent="0.3">
      <c r="G1473" s="1" t="str">
        <f t="shared" si="991"/>
        <v/>
      </c>
      <c r="H1473" s="2" t="str">
        <f t="shared" si="1004"/>
        <v/>
      </c>
      <c r="I1473" s="6" t="str" cm="1">
        <f t="array" ref="I1473">_xlfn.IFS(AND(G1472&lt;H1472,G1473&gt;H1473),"BUY", AND(G1472&gt;H1472,G1473&lt;H1473),"SELL",TRUE,"")</f>
        <v/>
      </c>
      <c r="J1473" s="1">
        <f t="shared" ca="1" si="970"/>
        <v>0</v>
      </c>
      <c r="K1473" s="3" t="str">
        <f t="shared" ca="1" si="984"/>
        <v/>
      </c>
      <c r="L1473" s="3" t="str">
        <f t="shared" si="985"/>
        <v/>
      </c>
      <c r="M1473" s="3" t="str">
        <f t="shared" si="986"/>
        <v/>
      </c>
      <c r="N1473" s="4">
        <f t="shared" si="971"/>
        <v>-1</v>
      </c>
      <c r="O1473" s="2" t="str">
        <f t="shared" si="987"/>
        <v/>
      </c>
      <c r="P1473" s="1" t="str">
        <f t="shared" si="972"/>
        <v/>
      </c>
      <c r="Q1473" s="1" t="str">
        <f t="shared" si="973"/>
        <v/>
      </c>
      <c r="R1473" s="1" t="str">
        <f>IF(ISBLANK(A1473),"",SUM($Q$2:Q1473))</f>
        <v/>
      </c>
      <c r="S1473" s="1" t="str">
        <f>IF(ISBLANK(A1473),"",SUM($F$2:F1473))</f>
        <v/>
      </c>
      <c r="T1473" s="1" t="str">
        <f t="shared" si="974"/>
        <v/>
      </c>
      <c r="U1473" s="1" t="str">
        <f t="shared" si="975"/>
        <v/>
      </c>
      <c r="V1473" s="17">
        <f t="shared" si="976"/>
        <v>0</v>
      </c>
      <c r="W1473" s="17">
        <f t="shared" si="977"/>
        <v>0</v>
      </c>
      <c r="X1473" s="17">
        <f t="shared" si="978"/>
        <v>0</v>
      </c>
      <c r="Y1473" s="22">
        <f t="shared" si="1013"/>
        <v>0</v>
      </c>
      <c r="Z1473" s="22">
        <f t="shared" si="1013"/>
        <v>0</v>
      </c>
      <c r="AA1473" s="22">
        <f t="shared" si="1013"/>
        <v>0</v>
      </c>
      <c r="AB1473" s="23" t="str">
        <f t="shared" si="998"/>
        <v/>
      </c>
      <c r="AC1473" s="23" t="str">
        <f t="shared" si="999"/>
        <v/>
      </c>
      <c r="AD1473" s="23" t="str">
        <f t="shared" si="1000"/>
        <v/>
      </c>
      <c r="AE1473" s="23" t="str">
        <f t="shared" si="1001"/>
        <v/>
      </c>
      <c r="AF1473" s="23" t="str">
        <f t="shared" si="1002"/>
        <v/>
      </c>
      <c r="AG1473" s="23" t="str">
        <f t="shared" si="1007"/>
        <v/>
      </c>
      <c r="AH1473" s="25" t="str">
        <f t="shared" si="979"/>
        <v/>
      </c>
      <c r="AI1473" s="25" t="str">
        <f t="shared" si="980"/>
        <v/>
      </c>
      <c r="AJ1473" s="1" t="str">
        <f t="shared" si="988"/>
        <v/>
      </c>
      <c r="AK1473" s="10" t="e">
        <f t="shared" si="989"/>
        <v>#DIV/0!</v>
      </c>
      <c r="AL1473" s="10" t="e">
        <f t="shared" si="994"/>
        <v>#DIV/0!</v>
      </c>
      <c r="AM1473">
        <f t="shared" si="990"/>
        <v>0</v>
      </c>
      <c r="AN1473">
        <f t="shared" si="981"/>
        <v>0</v>
      </c>
      <c r="AO1473">
        <f t="shared" si="982"/>
        <v>0</v>
      </c>
      <c r="AP1473">
        <f t="shared" ca="1" si="1012"/>
        <v>1.3819986611627179E-12</v>
      </c>
      <c r="AQ1473">
        <f t="shared" ca="1" si="1012"/>
        <v>2.5293895095550741E-11</v>
      </c>
      <c r="AR1473">
        <f t="shared" ca="1" si="995"/>
        <v>5.4637637103421642E-2</v>
      </c>
      <c r="AS1473">
        <f t="shared" ca="1" si="996"/>
        <v>5.1807023740860103</v>
      </c>
      <c r="AT1473">
        <f t="shared" si="983"/>
        <v>0</v>
      </c>
      <c r="AU1473">
        <f t="shared" ca="1" si="997"/>
        <v>5.172014465344368E-12</v>
      </c>
      <c r="AV1473" t="e">
        <f t="shared" si="992"/>
        <v>#DIV/0!</v>
      </c>
      <c r="AW1473" t="e">
        <f t="shared" si="1006"/>
        <v>#DIV/0!</v>
      </c>
      <c r="AX1473" t="e">
        <f t="shared" si="1005"/>
        <v>#DIV/0!</v>
      </c>
      <c r="AY1473" t="e">
        <f t="shared" si="1010"/>
        <v>#DIV/0!</v>
      </c>
      <c r="AZ1473" t="e">
        <f t="shared" si="1009"/>
        <v>#DIV/0!</v>
      </c>
    </row>
    <row r="1474" spans="7:52" x14ac:dyDescent="0.3">
      <c r="G1474" s="1" t="str">
        <f t="shared" si="991"/>
        <v/>
      </c>
      <c r="H1474" s="2" t="str">
        <f t="shared" si="1004"/>
        <v/>
      </c>
      <c r="I1474" s="6" t="str" cm="1">
        <f t="array" ref="I1474">_xlfn.IFS(AND(G1473&lt;H1473,G1474&gt;H1474),"BUY", AND(G1473&gt;H1473,G1474&lt;H1474),"SELL",TRUE,"")</f>
        <v/>
      </c>
      <c r="J1474" s="1">
        <f t="shared" ca="1" si="970"/>
        <v>0</v>
      </c>
      <c r="K1474" s="3" t="str">
        <f t="shared" ca="1" si="984"/>
        <v/>
      </c>
      <c r="L1474" s="3" t="str">
        <f t="shared" si="985"/>
        <v/>
      </c>
      <c r="M1474" s="3" t="str">
        <f t="shared" si="986"/>
        <v/>
      </c>
      <c r="N1474" s="4">
        <f t="shared" si="971"/>
        <v>-1</v>
      </c>
      <c r="O1474" s="2" t="str">
        <f t="shared" si="987"/>
        <v/>
      </c>
      <c r="P1474" s="1" t="str">
        <f t="shared" si="972"/>
        <v/>
      </c>
      <c r="Q1474" s="1" t="str">
        <f t="shared" si="973"/>
        <v/>
      </c>
      <c r="R1474" s="1" t="str">
        <f>IF(ISBLANK(A1474),"",SUM($Q$2:Q1474))</f>
        <v/>
      </c>
      <c r="S1474" s="1" t="str">
        <f>IF(ISBLANK(A1474),"",SUM($F$2:F1474))</f>
        <v/>
      </c>
      <c r="T1474" s="1" t="str">
        <f t="shared" si="974"/>
        <v/>
      </c>
      <c r="U1474" s="1" t="str">
        <f t="shared" si="975"/>
        <v/>
      </c>
      <c r="V1474" s="17">
        <f t="shared" si="976"/>
        <v>0</v>
      </c>
      <c r="W1474" s="17">
        <f t="shared" si="977"/>
        <v>0</v>
      </c>
      <c r="X1474" s="17">
        <f t="shared" si="978"/>
        <v>0</v>
      </c>
      <c r="Y1474" s="22">
        <f t="shared" si="1013"/>
        <v>0</v>
      </c>
      <c r="Z1474" s="22">
        <f t="shared" si="1013"/>
        <v>0</v>
      </c>
      <c r="AA1474" s="22">
        <f t="shared" si="1013"/>
        <v>0</v>
      </c>
      <c r="AB1474" s="23" t="str">
        <f t="shared" si="998"/>
        <v/>
      </c>
      <c r="AC1474" s="23" t="str">
        <f t="shared" si="999"/>
        <v/>
      </c>
      <c r="AD1474" s="23" t="str">
        <f t="shared" si="1000"/>
        <v/>
      </c>
      <c r="AE1474" s="23" t="str">
        <f t="shared" si="1001"/>
        <v/>
      </c>
      <c r="AF1474" s="23" t="str">
        <f t="shared" si="1002"/>
        <v/>
      </c>
      <c r="AG1474" s="23" t="str">
        <f t="shared" si="1007"/>
        <v/>
      </c>
      <c r="AH1474" s="25" t="str">
        <f t="shared" si="979"/>
        <v/>
      </c>
      <c r="AI1474" s="25" t="str">
        <f t="shared" si="980"/>
        <v/>
      </c>
      <c r="AJ1474" s="1" t="str">
        <f t="shared" si="988"/>
        <v/>
      </c>
      <c r="AK1474" s="10" t="e">
        <f t="shared" si="989"/>
        <v>#DIV/0!</v>
      </c>
      <c r="AL1474" s="10" t="e">
        <f t="shared" si="994"/>
        <v>#DIV/0!</v>
      </c>
      <c r="AM1474">
        <f t="shared" si="990"/>
        <v>0</v>
      </c>
      <c r="AN1474">
        <f t="shared" si="981"/>
        <v>0</v>
      </c>
      <c r="AO1474">
        <f t="shared" si="982"/>
        <v>0</v>
      </c>
      <c r="AP1474">
        <f t="shared" ca="1" si="1012"/>
        <v>1.2832844710796669E-12</v>
      </c>
      <c r="AQ1474">
        <f t="shared" ca="1" si="1012"/>
        <v>2.3487188303011403E-11</v>
      </c>
      <c r="AR1474">
        <f t="shared" ca="1" si="995"/>
        <v>5.4637637103421656E-2</v>
      </c>
      <c r="AS1474">
        <f t="shared" ca="1" si="996"/>
        <v>5.1807023740860103</v>
      </c>
      <c r="AT1474">
        <f t="shared" si="983"/>
        <v>0</v>
      </c>
      <c r="AU1474">
        <f t="shared" ca="1" si="997"/>
        <v>4.8025848606769136E-12</v>
      </c>
      <c r="AV1474" t="e">
        <f t="shared" si="992"/>
        <v>#DIV/0!</v>
      </c>
      <c r="AW1474" t="e">
        <f t="shared" si="1006"/>
        <v>#DIV/0!</v>
      </c>
      <c r="AX1474" t="e">
        <f t="shared" si="1005"/>
        <v>#DIV/0!</v>
      </c>
      <c r="AY1474" t="e">
        <f t="shared" si="1010"/>
        <v>#DIV/0!</v>
      </c>
      <c r="AZ1474" t="e">
        <f t="shared" si="1009"/>
        <v>#DIV/0!</v>
      </c>
    </row>
    <row r="1475" spans="7:52" x14ac:dyDescent="0.3">
      <c r="G1475" s="1" t="str">
        <f t="shared" si="991"/>
        <v/>
      </c>
      <c r="H1475" s="2" t="str">
        <f t="shared" si="1004"/>
        <v/>
      </c>
      <c r="I1475" s="6" t="str" cm="1">
        <f t="array" ref="I1475">_xlfn.IFS(AND(G1474&lt;H1474,G1475&gt;H1475),"BUY", AND(G1474&gt;H1474,G1475&lt;H1475),"SELL",TRUE,"")</f>
        <v/>
      </c>
      <c r="J1475" s="1">
        <f t="shared" ref="J1475:J1538" ca="1" si="1014">IF(I1474&lt;&gt;"",B1475,J1474)</f>
        <v>0</v>
      </c>
      <c r="K1475" s="3" t="str">
        <f t="shared" ca="1" si="984"/>
        <v/>
      </c>
      <c r="L1475" s="3" t="str">
        <f t="shared" si="985"/>
        <v/>
      </c>
      <c r="M1475" s="3" t="str">
        <f t="shared" si="986"/>
        <v/>
      </c>
      <c r="N1475" s="4">
        <f t="shared" ref="N1475:N1538" si="1015">IF(G1474&gt;H1474, 1, -1)</f>
        <v>-1</v>
      </c>
      <c r="O1475" s="2" t="str">
        <f t="shared" si="987"/>
        <v/>
      </c>
      <c r="P1475" s="1" t="str">
        <f t="shared" ref="P1475:P1538" si="1016">IF(ISBLANK(A1475),"",(C1475+D1475+E1475)/3)</f>
        <v/>
      </c>
      <c r="Q1475" s="1" t="str">
        <f t="shared" ref="Q1475:Q1538" si="1017">IF(ISBLANK(A1475),"",F1475*P1475)</f>
        <v/>
      </c>
      <c r="R1475" s="1" t="str">
        <f>IF(ISBLANK(A1475),"",SUM($Q$2:Q1475))</f>
        <v/>
      </c>
      <c r="S1475" s="1" t="str">
        <f>IF(ISBLANK(A1475),"",SUM($F$2:F1475))</f>
        <v/>
      </c>
      <c r="T1475" s="1" t="str">
        <f t="shared" ref="T1475:T1538" si="1018">IF(ISBLANK(A1475),"",R1475/S1475)</f>
        <v/>
      </c>
      <c r="U1475" s="1" t="str">
        <f t="shared" ref="U1475:U1538" si="1019">IF(E1475="","",IF((E1475&gt;T1475),"Bullish","Bearish"))</f>
        <v/>
      </c>
      <c r="V1475" s="17">
        <f t="shared" ref="V1475:V1538" si="1020">MAX(C1475-D1475,ABS(C1475-E1474),ABS(D1475-E1474))</f>
        <v>0</v>
      </c>
      <c r="W1475" s="17">
        <f t="shared" ref="W1475:W1538" si="1021">IF(C1475-C1474&gt;D1474-D1475,MAX(C1475-C1474,0),0)</f>
        <v>0</v>
      </c>
      <c r="X1475" s="17">
        <f t="shared" ref="X1475:X1538" si="1022">IF(D1474-D1475&gt;C1475-C1474,MAX(D1474-D1475,0),0)</f>
        <v>0</v>
      </c>
      <c r="Y1475" s="22">
        <f t="shared" si="1013"/>
        <v>0</v>
      </c>
      <c r="Z1475" s="22">
        <f t="shared" si="1013"/>
        <v>0</v>
      </c>
      <c r="AA1475" s="22">
        <f t="shared" si="1013"/>
        <v>0</v>
      </c>
      <c r="AB1475" s="23" t="str">
        <f t="shared" si="998"/>
        <v/>
      </c>
      <c r="AC1475" s="23" t="str">
        <f t="shared" si="999"/>
        <v/>
      </c>
      <c r="AD1475" s="23" t="str">
        <f t="shared" si="1000"/>
        <v/>
      </c>
      <c r="AE1475" s="23" t="str">
        <f t="shared" si="1001"/>
        <v/>
      </c>
      <c r="AF1475" s="23" t="str">
        <f t="shared" si="1002"/>
        <v/>
      </c>
      <c r="AG1475" s="23" t="str">
        <f t="shared" si="1007"/>
        <v/>
      </c>
      <c r="AH1475" s="25" t="str">
        <f t="shared" ref="AH1475:AH1538" si="1023">IF(AG1475="","",IF(AG1475&gt;=30,"Strong","Weak"))</f>
        <v/>
      </c>
      <c r="AI1475" s="25" t="str">
        <f t="shared" ref="AI1475:AI1538" si="1024">IF(AG1475="","",IF(AB1475&gt;AC1475,"Bullish","Bearish"))</f>
        <v/>
      </c>
      <c r="AJ1475" s="1" t="str">
        <f t="shared" si="988"/>
        <v/>
      </c>
      <c r="AK1475" s="10" t="e">
        <f t="shared" si="989"/>
        <v>#DIV/0!</v>
      </c>
      <c r="AL1475" s="10" t="e">
        <f t="shared" si="994"/>
        <v>#DIV/0!</v>
      </c>
      <c r="AM1475">
        <f t="shared" si="990"/>
        <v>0</v>
      </c>
      <c r="AN1475">
        <f t="shared" ref="AN1475:AN1538" si="1025">IF(AM1475&gt;0,AM1475,0)</f>
        <v>0</v>
      </c>
      <c r="AO1475">
        <f t="shared" ref="AO1475:AO1538" si="1026">IF(AM1475&lt;0,ABS(AM1475),0)</f>
        <v>0</v>
      </c>
      <c r="AP1475">
        <f t="shared" ca="1" si="1012"/>
        <v>1.1916212945739764E-12</v>
      </c>
      <c r="AQ1475">
        <f t="shared" ca="1" si="1012"/>
        <v>2.1809531995653445E-11</v>
      </c>
      <c r="AR1475">
        <f t="shared" ca="1" si="995"/>
        <v>5.4637637103421656E-2</v>
      </c>
      <c r="AS1475">
        <f t="shared" ca="1" si="996"/>
        <v>5.1807023740860103</v>
      </c>
      <c r="AT1475">
        <f t="shared" ref="AT1475:AT1538" si="1027">ABS(C1475-D1475)</f>
        <v>0</v>
      </c>
      <c r="AU1475">
        <f t="shared" ca="1" si="997"/>
        <v>4.459543084914277E-12</v>
      </c>
      <c r="AV1475" t="e">
        <f t="shared" si="992"/>
        <v>#DIV/0!</v>
      </c>
      <c r="AW1475" t="e">
        <f t="shared" si="1006"/>
        <v>#DIV/0!</v>
      </c>
      <c r="AX1475" t="e">
        <f t="shared" si="1005"/>
        <v>#DIV/0!</v>
      </c>
      <c r="AY1475" t="e">
        <f t="shared" si="1010"/>
        <v>#DIV/0!</v>
      </c>
      <c r="AZ1475" t="e">
        <f t="shared" si="1009"/>
        <v>#DIV/0!</v>
      </c>
    </row>
    <row r="1476" spans="7:52" x14ac:dyDescent="0.3">
      <c r="G1476" s="1" t="str">
        <f t="shared" si="991"/>
        <v/>
      </c>
      <c r="H1476" s="2" t="str">
        <f t="shared" si="1004"/>
        <v/>
      </c>
      <c r="I1476" s="6" t="str" cm="1">
        <f t="array" ref="I1476">_xlfn.IFS(AND(G1475&lt;H1475,G1476&gt;H1476),"BUY", AND(G1475&gt;H1475,G1476&lt;H1476),"SELL",TRUE,"")</f>
        <v/>
      </c>
      <c r="J1476" s="1">
        <f t="shared" ca="1" si="1014"/>
        <v>0</v>
      </c>
      <c r="K1476" s="3" t="str">
        <f t="shared" ref="K1476:K1539" ca="1" si="1028">IF(AND(I1475&lt;&gt;"",J1475&lt;&gt;0),IF(I1475="BUY",1-J1476/J1475,J1476/J1475-1),"")</f>
        <v/>
      </c>
      <c r="L1476" s="3" t="str">
        <f t="shared" ref="L1476:L1539" si="1029">IFERROR((E1476/E1475)-1,"")</f>
        <v/>
      </c>
      <c r="M1476" s="3" t="str">
        <f t="shared" ref="M1476:M1539" si="1030">IFERROR(LN(E1476/E1475),"")</f>
        <v/>
      </c>
      <c r="N1476" s="4">
        <f t="shared" si="1015"/>
        <v>-1</v>
      </c>
      <c r="O1476" s="2" t="str">
        <f t="shared" ref="O1476:O1539" si="1031">IFERROR((M1476*N1476),"")</f>
        <v/>
      </c>
      <c r="P1476" s="1" t="str">
        <f t="shared" si="1016"/>
        <v/>
      </c>
      <c r="Q1476" s="1" t="str">
        <f t="shared" si="1017"/>
        <v/>
      </c>
      <c r="R1476" s="1" t="str">
        <f>IF(ISBLANK(A1476),"",SUM($Q$2:Q1476))</f>
        <v/>
      </c>
      <c r="S1476" s="1" t="str">
        <f>IF(ISBLANK(A1476),"",SUM($F$2:F1476))</f>
        <v/>
      </c>
      <c r="T1476" s="1" t="str">
        <f t="shared" si="1018"/>
        <v/>
      </c>
      <c r="U1476" s="1" t="str">
        <f t="shared" si="1019"/>
        <v/>
      </c>
      <c r="V1476" s="17">
        <f t="shared" si="1020"/>
        <v>0</v>
      </c>
      <c r="W1476" s="17">
        <f t="shared" si="1021"/>
        <v>0</v>
      </c>
      <c r="X1476" s="17">
        <f t="shared" si="1022"/>
        <v>0</v>
      </c>
      <c r="Y1476" s="22">
        <f t="shared" si="1013"/>
        <v>0</v>
      </c>
      <c r="Z1476" s="22">
        <f t="shared" si="1013"/>
        <v>0</v>
      </c>
      <c r="AA1476" s="22">
        <f t="shared" si="1013"/>
        <v>0</v>
      </c>
      <c r="AB1476" s="23" t="str">
        <f t="shared" si="998"/>
        <v/>
      </c>
      <c r="AC1476" s="23" t="str">
        <f t="shared" si="999"/>
        <v/>
      </c>
      <c r="AD1476" s="23" t="str">
        <f t="shared" si="1000"/>
        <v/>
      </c>
      <c r="AE1476" s="23" t="str">
        <f t="shared" si="1001"/>
        <v/>
      </c>
      <c r="AF1476" s="23" t="str">
        <f t="shared" si="1002"/>
        <v/>
      </c>
      <c r="AG1476" s="23" t="str">
        <f t="shared" si="1007"/>
        <v/>
      </c>
      <c r="AH1476" s="25" t="str">
        <f t="shared" si="1023"/>
        <v/>
      </c>
      <c r="AI1476" s="25" t="str">
        <f t="shared" si="1024"/>
        <v/>
      </c>
      <c r="AJ1476" s="1" t="str">
        <f t="shared" ref="AJ1476:AJ1539" si="1032">IF(E1476 = E1475, G1475, IF(E1476 &gt; E1475, G1475 + F1476, G1475 - F1476 ))</f>
        <v/>
      </c>
      <c r="AK1476" s="10" t="e">
        <f t="shared" ref="AK1476:AK1539" si="1033">LN(E1476/E1475)</f>
        <v>#DIV/0!</v>
      </c>
      <c r="AL1476" s="10" t="e">
        <f t="shared" si="994"/>
        <v>#DIV/0!</v>
      </c>
      <c r="AM1476">
        <f t="shared" ref="AM1476:AM1539" si="1034">E1476-E1475</f>
        <v>0</v>
      </c>
      <c r="AN1476">
        <f t="shared" si="1025"/>
        <v>0</v>
      </c>
      <c r="AO1476">
        <f t="shared" si="1026"/>
        <v>0</v>
      </c>
      <c r="AP1476">
        <f t="shared" ca="1" si="1012"/>
        <v>1.1065054878186923E-12</v>
      </c>
      <c r="AQ1476">
        <f t="shared" ca="1" si="1012"/>
        <v>2.02517082816782E-11</v>
      </c>
      <c r="AR1476">
        <f t="shared" ca="1" si="995"/>
        <v>5.4637637103421649E-2</v>
      </c>
      <c r="AS1476">
        <f t="shared" ca="1" si="996"/>
        <v>5.1807023740860103</v>
      </c>
      <c r="AT1476">
        <f t="shared" si="1027"/>
        <v>0</v>
      </c>
      <c r="AU1476">
        <f t="shared" ca="1" si="997"/>
        <v>4.1410042931346855E-12</v>
      </c>
      <c r="AV1476" t="e">
        <f t="shared" si="992"/>
        <v>#DIV/0!</v>
      </c>
      <c r="AW1476" t="e">
        <f t="shared" si="1006"/>
        <v>#DIV/0!</v>
      </c>
      <c r="AX1476" t="e">
        <f t="shared" si="1005"/>
        <v>#DIV/0!</v>
      </c>
      <c r="AY1476" t="e">
        <f t="shared" si="1010"/>
        <v>#DIV/0!</v>
      </c>
      <c r="AZ1476" t="e">
        <f t="shared" si="1009"/>
        <v>#DIV/0!</v>
      </c>
    </row>
    <row r="1477" spans="7:52" x14ac:dyDescent="0.3">
      <c r="G1477" s="1" t="str">
        <f t="shared" si="991"/>
        <v/>
      </c>
      <c r="H1477" s="2" t="str">
        <f t="shared" si="1004"/>
        <v/>
      </c>
      <c r="I1477" s="6" t="str" cm="1">
        <f t="array" ref="I1477">_xlfn.IFS(AND(G1476&lt;H1476,G1477&gt;H1477),"BUY", AND(G1476&gt;H1476,G1477&lt;H1477),"SELL",TRUE,"")</f>
        <v/>
      </c>
      <c r="J1477" s="1">
        <f t="shared" ca="1" si="1014"/>
        <v>0</v>
      </c>
      <c r="K1477" s="3" t="str">
        <f t="shared" ca="1" si="1028"/>
        <v/>
      </c>
      <c r="L1477" s="3" t="str">
        <f t="shared" si="1029"/>
        <v/>
      </c>
      <c r="M1477" s="3" t="str">
        <f t="shared" si="1030"/>
        <v/>
      </c>
      <c r="N1477" s="4">
        <f t="shared" si="1015"/>
        <v>-1</v>
      </c>
      <c r="O1477" s="2" t="str">
        <f t="shared" si="1031"/>
        <v/>
      </c>
      <c r="P1477" s="1" t="str">
        <f t="shared" si="1016"/>
        <v/>
      </c>
      <c r="Q1477" s="1" t="str">
        <f t="shared" si="1017"/>
        <v/>
      </c>
      <c r="R1477" s="1" t="str">
        <f>IF(ISBLANK(A1477),"",SUM($Q$2:Q1477))</f>
        <v/>
      </c>
      <c r="S1477" s="1" t="str">
        <f>IF(ISBLANK(A1477),"",SUM($F$2:F1477))</f>
        <v/>
      </c>
      <c r="T1477" s="1" t="str">
        <f t="shared" si="1018"/>
        <v/>
      </c>
      <c r="U1477" s="1" t="str">
        <f t="shared" si="1019"/>
        <v/>
      </c>
      <c r="V1477" s="17">
        <f t="shared" si="1020"/>
        <v>0</v>
      </c>
      <c r="W1477" s="17">
        <f t="shared" si="1021"/>
        <v>0</v>
      </c>
      <c r="X1477" s="17">
        <f t="shared" si="1022"/>
        <v>0</v>
      </c>
      <c r="Y1477" s="22">
        <f t="shared" si="1013"/>
        <v>0</v>
      </c>
      <c r="Z1477" s="22">
        <f t="shared" si="1013"/>
        <v>0</v>
      </c>
      <c r="AA1477" s="22">
        <f t="shared" si="1013"/>
        <v>0</v>
      </c>
      <c r="AB1477" s="23" t="str">
        <f t="shared" si="998"/>
        <v/>
      </c>
      <c r="AC1477" s="23" t="str">
        <f t="shared" si="999"/>
        <v/>
      </c>
      <c r="AD1477" s="23" t="str">
        <f t="shared" si="1000"/>
        <v/>
      </c>
      <c r="AE1477" s="23" t="str">
        <f t="shared" si="1001"/>
        <v/>
      </c>
      <c r="AF1477" s="23" t="str">
        <f t="shared" si="1002"/>
        <v/>
      </c>
      <c r="AG1477" s="23" t="str">
        <f t="shared" si="1007"/>
        <v/>
      </c>
      <c r="AH1477" s="25" t="str">
        <f t="shared" si="1023"/>
        <v/>
      </c>
      <c r="AI1477" s="25" t="str">
        <f t="shared" si="1024"/>
        <v/>
      </c>
      <c r="AJ1477" s="1" t="str">
        <f t="shared" si="1032"/>
        <v/>
      </c>
      <c r="AK1477" s="10" t="e">
        <f t="shared" si="1033"/>
        <v>#DIV/0!</v>
      </c>
      <c r="AL1477" s="10" t="e">
        <f t="shared" si="994"/>
        <v>#DIV/0!</v>
      </c>
      <c r="AM1477">
        <f t="shared" si="1034"/>
        <v>0</v>
      </c>
      <c r="AN1477">
        <f t="shared" si="1025"/>
        <v>0</v>
      </c>
      <c r="AO1477">
        <f t="shared" si="1026"/>
        <v>0</v>
      </c>
      <c r="AP1477">
        <f t="shared" ca="1" si="1012"/>
        <v>1.0274693815459286E-12</v>
      </c>
      <c r="AQ1477">
        <f t="shared" ca="1" si="1012"/>
        <v>1.8805157690129758E-11</v>
      </c>
      <c r="AR1477">
        <f t="shared" ca="1" si="995"/>
        <v>5.4637637103421649E-2</v>
      </c>
      <c r="AS1477">
        <f t="shared" ca="1" si="996"/>
        <v>5.1807023740860103</v>
      </c>
      <c r="AT1477">
        <f t="shared" si="1027"/>
        <v>0</v>
      </c>
      <c r="AU1477">
        <f t="shared" ca="1" si="997"/>
        <v>3.8452182721964941E-12</v>
      </c>
      <c r="AV1477" t="e">
        <f t="shared" si="992"/>
        <v>#DIV/0!</v>
      </c>
      <c r="AW1477" t="e">
        <f t="shared" si="1006"/>
        <v>#DIV/0!</v>
      </c>
      <c r="AX1477" t="e">
        <f t="shared" si="1005"/>
        <v>#DIV/0!</v>
      </c>
      <c r="AY1477" t="e">
        <f t="shared" si="1010"/>
        <v>#DIV/0!</v>
      </c>
      <c r="AZ1477" t="e">
        <f t="shared" si="1009"/>
        <v>#DIV/0!</v>
      </c>
    </row>
    <row r="1478" spans="7:52" x14ac:dyDescent="0.3">
      <c r="G1478" s="1" t="str">
        <f t="shared" si="991"/>
        <v/>
      </c>
      <c r="H1478" s="2" t="str">
        <f t="shared" si="1004"/>
        <v/>
      </c>
      <c r="I1478" s="6" t="str" cm="1">
        <f t="array" ref="I1478">_xlfn.IFS(AND(G1477&lt;H1477,G1478&gt;H1478),"BUY", AND(G1477&gt;H1477,G1478&lt;H1478),"SELL",TRUE,"")</f>
        <v/>
      </c>
      <c r="J1478" s="1">
        <f t="shared" ca="1" si="1014"/>
        <v>0</v>
      </c>
      <c r="K1478" s="3" t="str">
        <f t="shared" ca="1" si="1028"/>
        <v/>
      </c>
      <c r="L1478" s="3" t="str">
        <f t="shared" si="1029"/>
        <v/>
      </c>
      <c r="M1478" s="3" t="str">
        <f t="shared" si="1030"/>
        <v/>
      </c>
      <c r="N1478" s="4">
        <f t="shared" si="1015"/>
        <v>-1</v>
      </c>
      <c r="O1478" s="2" t="str">
        <f t="shared" si="1031"/>
        <v/>
      </c>
      <c r="P1478" s="1" t="str">
        <f t="shared" si="1016"/>
        <v/>
      </c>
      <c r="Q1478" s="1" t="str">
        <f t="shared" si="1017"/>
        <v/>
      </c>
      <c r="R1478" s="1" t="str">
        <f>IF(ISBLANK(A1478),"",SUM($Q$2:Q1478))</f>
        <v/>
      </c>
      <c r="S1478" s="1" t="str">
        <f>IF(ISBLANK(A1478),"",SUM($F$2:F1478))</f>
        <v/>
      </c>
      <c r="T1478" s="1" t="str">
        <f t="shared" si="1018"/>
        <v/>
      </c>
      <c r="U1478" s="1" t="str">
        <f t="shared" si="1019"/>
        <v/>
      </c>
      <c r="V1478" s="17">
        <f t="shared" si="1020"/>
        <v>0</v>
      </c>
      <c r="W1478" s="17">
        <f t="shared" si="1021"/>
        <v>0</v>
      </c>
      <c r="X1478" s="17">
        <f t="shared" si="1022"/>
        <v>0</v>
      </c>
      <c r="Y1478" s="22">
        <f t="shared" si="1013"/>
        <v>0</v>
      </c>
      <c r="Z1478" s="22">
        <f t="shared" si="1013"/>
        <v>0</v>
      </c>
      <c r="AA1478" s="22">
        <f t="shared" si="1013"/>
        <v>0</v>
      </c>
      <c r="AB1478" s="23" t="str">
        <f t="shared" si="998"/>
        <v/>
      </c>
      <c r="AC1478" s="23" t="str">
        <f t="shared" si="999"/>
        <v/>
      </c>
      <c r="AD1478" s="23" t="str">
        <f t="shared" si="1000"/>
        <v/>
      </c>
      <c r="AE1478" s="23" t="str">
        <f t="shared" si="1001"/>
        <v/>
      </c>
      <c r="AF1478" s="23" t="str">
        <f t="shared" si="1002"/>
        <v/>
      </c>
      <c r="AG1478" s="23" t="str">
        <f t="shared" si="1007"/>
        <v/>
      </c>
      <c r="AH1478" s="25" t="str">
        <f t="shared" si="1023"/>
        <v/>
      </c>
      <c r="AI1478" s="25" t="str">
        <f t="shared" si="1024"/>
        <v/>
      </c>
      <c r="AJ1478" s="1" t="str">
        <f t="shared" si="1032"/>
        <v/>
      </c>
      <c r="AK1478" s="10" t="e">
        <f t="shared" si="1033"/>
        <v>#DIV/0!</v>
      </c>
      <c r="AL1478" s="10" t="e">
        <f t="shared" si="994"/>
        <v>#DIV/0!</v>
      </c>
      <c r="AM1478">
        <f t="shared" si="1034"/>
        <v>0</v>
      </c>
      <c r="AN1478">
        <f t="shared" si="1025"/>
        <v>0</v>
      </c>
      <c r="AO1478">
        <f t="shared" si="1026"/>
        <v>0</v>
      </c>
      <c r="AP1478">
        <f t="shared" ca="1" si="1012"/>
        <v>9.5407871143550516E-13</v>
      </c>
      <c r="AQ1478">
        <f t="shared" ca="1" si="1012"/>
        <v>1.7461932140834777E-11</v>
      </c>
      <c r="AR1478">
        <f t="shared" ca="1" si="995"/>
        <v>5.4637637103421642E-2</v>
      </c>
      <c r="AS1478">
        <f t="shared" ca="1" si="996"/>
        <v>5.1807023740860103</v>
      </c>
      <c r="AT1478">
        <f t="shared" si="1027"/>
        <v>0</v>
      </c>
      <c r="AU1478">
        <f t="shared" ca="1" si="997"/>
        <v>3.5705598241824588E-12</v>
      </c>
      <c r="AV1478" t="e">
        <f t="shared" si="992"/>
        <v>#DIV/0!</v>
      </c>
      <c r="AW1478" t="e">
        <f t="shared" si="1006"/>
        <v>#DIV/0!</v>
      </c>
      <c r="AX1478" t="e">
        <f t="shared" si="1005"/>
        <v>#DIV/0!</v>
      </c>
      <c r="AY1478" t="e">
        <f t="shared" si="1010"/>
        <v>#DIV/0!</v>
      </c>
      <c r="AZ1478" t="e">
        <f t="shared" si="1009"/>
        <v>#DIV/0!</v>
      </c>
    </row>
    <row r="1479" spans="7:52" x14ac:dyDescent="0.3">
      <c r="G1479" s="1" t="str">
        <f t="shared" si="991"/>
        <v/>
      </c>
      <c r="H1479" s="2" t="str">
        <f t="shared" si="1004"/>
        <v/>
      </c>
      <c r="I1479" s="6" t="str" cm="1">
        <f t="array" ref="I1479">_xlfn.IFS(AND(G1478&lt;H1478,G1479&gt;H1479),"BUY", AND(G1478&gt;H1478,G1479&lt;H1479),"SELL",TRUE,"")</f>
        <v/>
      </c>
      <c r="J1479" s="1">
        <f t="shared" ca="1" si="1014"/>
        <v>0</v>
      </c>
      <c r="K1479" s="3" t="str">
        <f t="shared" ca="1" si="1028"/>
        <v/>
      </c>
      <c r="L1479" s="3" t="str">
        <f t="shared" si="1029"/>
        <v/>
      </c>
      <c r="M1479" s="3" t="str">
        <f t="shared" si="1030"/>
        <v/>
      </c>
      <c r="N1479" s="4">
        <f t="shared" si="1015"/>
        <v>-1</v>
      </c>
      <c r="O1479" s="2" t="str">
        <f t="shared" si="1031"/>
        <v/>
      </c>
      <c r="P1479" s="1" t="str">
        <f t="shared" si="1016"/>
        <v/>
      </c>
      <c r="Q1479" s="1" t="str">
        <f t="shared" si="1017"/>
        <v/>
      </c>
      <c r="R1479" s="1" t="str">
        <f>IF(ISBLANK(A1479),"",SUM($Q$2:Q1479))</f>
        <v/>
      </c>
      <c r="S1479" s="1" t="str">
        <f>IF(ISBLANK(A1479),"",SUM($F$2:F1479))</f>
        <v/>
      </c>
      <c r="T1479" s="1" t="str">
        <f t="shared" si="1018"/>
        <v/>
      </c>
      <c r="U1479" s="1" t="str">
        <f t="shared" si="1019"/>
        <v/>
      </c>
      <c r="V1479" s="17">
        <f t="shared" si="1020"/>
        <v>0</v>
      </c>
      <c r="W1479" s="17">
        <f t="shared" si="1021"/>
        <v>0</v>
      </c>
      <c r="X1479" s="17">
        <f t="shared" si="1022"/>
        <v>0</v>
      </c>
      <c r="Y1479" s="22">
        <f t="shared" si="1013"/>
        <v>0</v>
      </c>
      <c r="Z1479" s="22">
        <f t="shared" si="1013"/>
        <v>0</v>
      </c>
      <c r="AA1479" s="22">
        <f t="shared" si="1013"/>
        <v>0</v>
      </c>
      <c r="AB1479" s="23" t="str">
        <f t="shared" si="998"/>
        <v/>
      </c>
      <c r="AC1479" s="23" t="str">
        <f t="shared" si="999"/>
        <v/>
      </c>
      <c r="AD1479" s="23" t="str">
        <f t="shared" si="1000"/>
        <v/>
      </c>
      <c r="AE1479" s="23" t="str">
        <f t="shared" si="1001"/>
        <v/>
      </c>
      <c r="AF1479" s="23" t="str">
        <f t="shared" si="1002"/>
        <v/>
      </c>
      <c r="AG1479" s="23" t="str">
        <f t="shared" si="1007"/>
        <v/>
      </c>
      <c r="AH1479" s="25" t="str">
        <f t="shared" si="1023"/>
        <v/>
      </c>
      <c r="AI1479" s="25" t="str">
        <f t="shared" si="1024"/>
        <v/>
      </c>
      <c r="AJ1479" s="1" t="str">
        <f t="shared" si="1032"/>
        <v/>
      </c>
      <c r="AK1479" s="10" t="e">
        <f t="shared" si="1033"/>
        <v>#DIV/0!</v>
      </c>
      <c r="AL1479" s="10" t="e">
        <f t="shared" si="994"/>
        <v>#DIV/0!</v>
      </c>
      <c r="AM1479">
        <f t="shared" si="1034"/>
        <v>0</v>
      </c>
      <c r="AN1479">
        <f t="shared" si="1025"/>
        <v>0</v>
      </c>
      <c r="AO1479">
        <f t="shared" si="1026"/>
        <v>0</v>
      </c>
      <c r="AP1479">
        <f t="shared" ca="1" si="1012"/>
        <v>8.8593023204725486E-13</v>
      </c>
      <c r="AQ1479">
        <f t="shared" ca="1" si="1012"/>
        <v>1.6214651273632291E-11</v>
      </c>
      <c r="AR1479">
        <f t="shared" ca="1" si="995"/>
        <v>5.4637637103421656E-2</v>
      </c>
      <c r="AS1479">
        <f t="shared" ca="1" si="996"/>
        <v>5.1807023740860103</v>
      </c>
      <c r="AT1479">
        <f t="shared" si="1027"/>
        <v>0</v>
      </c>
      <c r="AU1479">
        <f t="shared" ca="1" si="997"/>
        <v>3.3155198367408545E-12</v>
      </c>
      <c r="AV1479" t="e">
        <f t="shared" si="992"/>
        <v>#DIV/0!</v>
      </c>
      <c r="AW1479" t="e">
        <f t="shared" si="1006"/>
        <v>#DIV/0!</v>
      </c>
      <c r="AX1479" t="e">
        <f t="shared" si="1005"/>
        <v>#DIV/0!</v>
      </c>
      <c r="AY1479" t="e">
        <f t="shared" si="1010"/>
        <v>#DIV/0!</v>
      </c>
      <c r="AZ1479" t="e">
        <f t="shared" si="1009"/>
        <v>#DIV/0!</v>
      </c>
    </row>
    <row r="1480" spans="7:52" x14ac:dyDescent="0.3">
      <c r="G1480" s="1" t="str">
        <f t="shared" si="991"/>
        <v/>
      </c>
      <c r="H1480" s="2" t="str">
        <f t="shared" si="1004"/>
        <v/>
      </c>
      <c r="I1480" s="6" t="str" cm="1">
        <f t="array" ref="I1480">_xlfn.IFS(AND(G1479&lt;H1479,G1480&gt;H1480),"BUY", AND(G1479&gt;H1479,G1480&lt;H1480),"SELL",TRUE,"")</f>
        <v/>
      </c>
      <c r="J1480" s="1">
        <f t="shared" ca="1" si="1014"/>
        <v>0</v>
      </c>
      <c r="K1480" s="3" t="str">
        <f t="shared" ca="1" si="1028"/>
        <v/>
      </c>
      <c r="L1480" s="3" t="str">
        <f t="shared" si="1029"/>
        <v/>
      </c>
      <c r="M1480" s="3" t="str">
        <f t="shared" si="1030"/>
        <v/>
      </c>
      <c r="N1480" s="4">
        <f t="shared" si="1015"/>
        <v>-1</v>
      </c>
      <c r="O1480" s="2" t="str">
        <f t="shared" si="1031"/>
        <v/>
      </c>
      <c r="P1480" s="1" t="str">
        <f t="shared" si="1016"/>
        <v/>
      </c>
      <c r="Q1480" s="1" t="str">
        <f t="shared" si="1017"/>
        <v/>
      </c>
      <c r="R1480" s="1" t="str">
        <f>IF(ISBLANK(A1480),"",SUM($Q$2:Q1480))</f>
        <v/>
      </c>
      <c r="S1480" s="1" t="str">
        <f>IF(ISBLANK(A1480),"",SUM($F$2:F1480))</f>
        <v/>
      </c>
      <c r="T1480" s="1" t="str">
        <f t="shared" si="1018"/>
        <v/>
      </c>
      <c r="U1480" s="1" t="str">
        <f t="shared" si="1019"/>
        <v/>
      </c>
      <c r="V1480" s="17">
        <f t="shared" si="1020"/>
        <v>0</v>
      </c>
      <c r="W1480" s="17">
        <f t="shared" si="1021"/>
        <v>0</v>
      </c>
      <c r="X1480" s="17">
        <f t="shared" si="1022"/>
        <v>0</v>
      </c>
      <c r="Y1480" s="22">
        <f t="shared" si="1013"/>
        <v>0</v>
      </c>
      <c r="Z1480" s="22">
        <f t="shared" si="1013"/>
        <v>0</v>
      </c>
      <c r="AA1480" s="22">
        <f t="shared" si="1013"/>
        <v>0</v>
      </c>
      <c r="AB1480" s="23" t="str">
        <f t="shared" si="998"/>
        <v/>
      </c>
      <c r="AC1480" s="23" t="str">
        <f t="shared" si="999"/>
        <v/>
      </c>
      <c r="AD1480" s="23" t="str">
        <f t="shared" si="1000"/>
        <v/>
      </c>
      <c r="AE1480" s="23" t="str">
        <f t="shared" si="1001"/>
        <v/>
      </c>
      <c r="AF1480" s="23" t="str">
        <f t="shared" si="1002"/>
        <v/>
      </c>
      <c r="AG1480" s="23" t="str">
        <f t="shared" si="1007"/>
        <v/>
      </c>
      <c r="AH1480" s="25" t="str">
        <f t="shared" si="1023"/>
        <v/>
      </c>
      <c r="AI1480" s="25" t="str">
        <f t="shared" si="1024"/>
        <v/>
      </c>
      <c r="AJ1480" s="1" t="str">
        <f t="shared" si="1032"/>
        <v/>
      </c>
      <c r="AK1480" s="10" t="e">
        <f t="shared" si="1033"/>
        <v>#DIV/0!</v>
      </c>
      <c r="AL1480" s="10" t="e">
        <f t="shared" si="994"/>
        <v>#DIV/0!</v>
      </c>
      <c r="AM1480">
        <f t="shared" si="1034"/>
        <v>0</v>
      </c>
      <c r="AN1480">
        <f t="shared" si="1025"/>
        <v>0</v>
      </c>
      <c r="AO1480">
        <f t="shared" si="1026"/>
        <v>0</v>
      </c>
      <c r="AP1480">
        <f t="shared" ca="1" si="1012"/>
        <v>8.2264950118673665E-13</v>
      </c>
      <c r="AQ1480">
        <f t="shared" ca="1" si="1012"/>
        <v>1.5056461896944269E-11</v>
      </c>
      <c r="AR1480">
        <f t="shared" ca="1" si="995"/>
        <v>5.4637637103421656E-2</v>
      </c>
      <c r="AS1480">
        <f t="shared" ca="1" si="996"/>
        <v>5.1807023740860103</v>
      </c>
      <c r="AT1480">
        <f t="shared" si="1027"/>
        <v>0</v>
      </c>
      <c r="AU1480">
        <f t="shared" ca="1" si="997"/>
        <v>3.0786969912593647E-12</v>
      </c>
      <c r="AV1480" t="e">
        <f t="shared" si="992"/>
        <v>#DIV/0!</v>
      </c>
      <c r="AW1480" t="e">
        <f t="shared" si="1006"/>
        <v>#DIV/0!</v>
      </c>
      <c r="AX1480" t="e">
        <f t="shared" si="1005"/>
        <v>#DIV/0!</v>
      </c>
      <c r="AY1480" t="e">
        <f t="shared" si="1010"/>
        <v>#DIV/0!</v>
      </c>
      <c r="AZ1480" t="e">
        <f t="shared" si="1009"/>
        <v>#DIV/0!</v>
      </c>
    </row>
    <row r="1481" spans="7:52" x14ac:dyDescent="0.3">
      <c r="G1481" s="1" t="str">
        <f t="shared" ref="G1481:G1544" si="1035">IFERROR(AVERAGE(E1477:E1481),"")</f>
        <v/>
      </c>
      <c r="H1481" s="2" t="str">
        <f t="shared" si="1004"/>
        <v/>
      </c>
      <c r="I1481" s="6" t="str" cm="1">
        <f t="array" ref="I1481">_xlfn.IFS(AND(G1480&lt;H1480,G1481&gt;H1481),"BUY", AND(G1480&gt;H1480,G1481&lt;H1481),"SELL",TRUE,"")</f>
        <v/>
      </c>
      <c r="J1481" s="1">
        <f t="shared" ca="1" si="1014"/>
        <v>0</v>
      </c>
      <c r="K1481" s="3" t="str">
        <f t="shared" ca="1" si="1028"/>
        <v/>
      </c>
      <c r="L1481" s="3" t="str">
        <f t="shared" si="1029"/>
        <v/>
      </c>
      <c r="M1481" s="3" t="str">
        <f t="shared" si="1030"/>
        <v/>
      </c>
      <c r="N1481" s="4">
        <f t="shared" si="1015"/>
        <v>-1</v>
      </c>
      <c r="O1481" s="2" t="str">
        <f t="shared" si="1031"/>
        <v/>
      </c>
      <c r="P1481" s="1" t="str">
        <f t="shared" si="1016"/>
        <v/>
      </c>
      <c r="Q1481" s="1" t="str">
        <f t="shared" si="1017"/>
        <v/>
      </c>
      <c r="R1481" s="1" t="str">
        <f>IF(ISBLANK(A1481),"",SUM($Q$2:Q1481))</f>
        <v/>
      </c>
      <c r="S1481" s="1" t="str">
        <f>IF(ISBLANK(A1481),"",SUM($F$2:F1481))</f>
        <v/>
      </c>
      <c r="T1481" s="1" t="str">
        <f t="shared" si="1018"/>
        <v/>
      </c>
      <c r="U1481" s="1" t="str">
        <f t="shared" si="1019"/>
        <v/>
      </c>
      <c r="V1481" s="17">
        <f t="shared" si="1020"/>
        <v>0</v>
      </c>
      <c r="W1481" s="17">
        <f t="shared" si="1021"/>
        <v>0</v>
      </c>
      <c r="X1481" s="17">
        <f t="shared" si="1022"/>
        <v>0</v>
      </c>
      <c r="Y1481" s="22">
        <f t="shared" si="1013"/>
        <v>0</v>
      </c>
      <c r="Z1481" s="22">
        <f t="shared" si="1013"/>
        <v>0</v>
      </c>
      <c r="AA1481" s="22">
        <f t="shared" si="1013"/>
        <v>0</v>
      </c>
      <c r="AB1481" s="23" t="str">
        <f t="shared" si="998"/>
        <v/>
      </c>
      <c r="AC1481" s="23" t="str">
        <f t="shared" si="999"/>
        <v/>
      </c>
      <c r="AD1481" s="23" t="str">
        <f t="shared" si="1000"/>
        <v/>
      </c>
      <c r="AE1481" s="23" t="str">
        <f t="shared" si="1001"/>
        <v/>
      </c>
      <c r="AF1481" s="23" t="str">
        <f t="shared" si="1002"/>
        <v/>
      </c>
      <c r="AG1481" s="23" t="str">
        <f t="shared" si="1007"/>
        <v/>
      </c>
      <c r="AH1481" s="25" t="str">
        <f t="shared" si="1023"/>
        <v/>
      </c>
      <c r="AI1481" s="25" t="str">
        <f t="shared" si="1024"/>
        <v/>
      </c>
      <c r="AJ1481" s="1" t="str">
        <f t="shared" si="1032"/>
        <v/>
      </c>
      <c r="AK1481" s="10" t="e">
        <f t="shared" si="1033"/>
        <v>#DIV/0!</v>
      </c>
      <c r="AL1481" s="10" t="e">
        <f t="shared" si="994"/>
        <v>#DIV/0!</v>
      </c>
      <c r="AM1481">
        <f t="shared" si="1034"/>
        <v>0</v>
      </c>
      <c r="AN1481">
        <f t="shared" si="1025"/>
        <v>0</v>
      </c>
      <c r="AO1481">
        <f t="shared" si="1026"/>
        <v>0</v>
      </c>
      <c r="AP1481">
        <f t="shared" ca="1" si="1012"/>
        <v>7.6388882253054116E-13</v>
      </c>
      <c r="AQ1481">
        <f t="shared" ca="1" si="1012"/>
        <v>1.3981000332876822E-11</v>
      </c>
      <c r="AR1481">
        <f t="shared" ca="1" si="995"/>
        <v>5.4637637103421656E-2</v>
      </c>
      <c r="AS1481">
        <f t="shared" ca="1" si="996"/>
        <v>5.1807023740860103</v>
      </c>
      <c r="AT1481">
        <f t="shared" si="1027"/>
        <v>0</v>
      </c>
      <c r="AU1481">
        <f t="shared" ca="1" si="997"/>
        <v>2.8587900633122673E-12</v>
      </c>
      <c r="AV1481" t="e">
        <f t="shared" si="992"/>
        <v>#DIV/0!</v>
      </c>
      <c r="AW1481" t="e">
        <f t="shared" si="1006"/>
        <v>#DIV/0!</v>
      </c>
      <c r="AX1481" t="e">
        <f t="shared" si="1005"/>
        <v>#DIV/0!</v>
      </c>
      <c r="AY1481" t="e">
        <f t="shared" si="1010"/>
        <v>#DIV/0!</v>
      </c>
      <c r="AZ1481" t="e">
        <f t="shared" si="1009"/>
        <v>#DIV/0!</v>
      </c>
    </row>
    <row r="1482" spans="7:52" x14ac:dyDescent="0.3">
      <c r="G1482" s="1" t="str">
        <f t="shared" si="1035"/>
        <v/>
      </c>
      <c r="H1482" s="2" t="str">
        <f t="shared" si="1004"/>
        <v/>
      </c>
      <c r="I1482" s="6" t="str" cm="1">
        <f t="array" ref="I1482">_xlfn.IFS(AND(G1481&lt;H1481,G1482&gt;H1482),"BUY", AND(G1481&gt;H1481,G1482&lt;H1482),"SELL",TRUE,"")</f>
        <v/>
      </c>
      <c r="J1482" s="1">
        <f t="shared" ca="1" si="1014"/>
        <v>0</v>
      </c>
      <c r="K1482" s="3" t="str">
        <f t="shared" ca="1" si="1028"/>
        <v/>
      </c>
      <c r="L1482" s="3" t="str">
        <f t="shared" si="1029"/>
        <v/>
      </c>
      <c r="M1482" s="3" t="str">
        <f t="shared" si="1030"/>
        <v/>
      </c>
      <c r="N1482" s="4">
        <f t="shared" si="1015"/>
        <v>-1</v>
      </c>
      <c r="O1482" s="2" t="str">
        <f t="shared" si="1031"/>
        <v/>
      </c>
      <c r="P1482" s="1" t="str">
        <f t="shared" si="1016"/>
        <v/>
      </c>
      <c r="Q1482" s="1" t="str">
        <f t="shared" si="1017"/>
        <v/>
      </c>
      <c r="R1482" s="1" t="str">
        <f>IF(ISBLANK(A1482),"",SUM($Q$2:Q1482))</f>
        <v/>
      </c>
      <c r="S1482" s="1" t="str">
        <f>IF(ISBLANK(A1482),"",SUM($F$2:F1482))</f>
        <v/>
      </c>
      <c r="T1482" s="1" t="str">
        <f t="shared" si="1018"/>
        <v/>
      </c>
      <c r="U1482" s="1" t="str">
        <f t="shared" si="1019"/>
        <v/>
      </c>
      <c r="V1482" s="17">
        <f t="shared" si="1020"/>
        <v>0</v>
      </c>
      <c r="W1482" s="17">
        <f t="shared" si="1021"/>
        <v>0</v>
      </c>
      <c r="X1482" s="17">
        <f t="shared" si="1022"/>
        <v>0</v>
      </c>
      <c r="Y1482" s="22">
        <f t="shared" si="1013"/>
        <v>0</v>
      </c>
      <c r="Z1482" s="22">
        <f t="shared" si="1013"/>
        <v>0</v>
      </c>
      <c r="AA1482" s="22">
        <f t="shared" si="1013"/>
        <v>0</v>
      </c>
      <c r="AB1482" s="23" t="str">
        <f t="shared" si="998"/>
        <v/>
      </c>
      <c r="AC1482" s="23" t="str">
        <f t="shared" si="999"/>
        <v/>
      </c>
      <c r="AD1482" s="23" t="str">
        <f t="shared" si="1000"/>
        <v/>
      </c>
      <c r="AE1482" s="23" t="str">
        <f t="shared" si="1001"/>
        <v/>
      </c>
      <c r="AF1482" s="23" t="str">
        <f t="shared" si="1002"/>
        <v/>
      </c>
      <c r="AG1482" s="23" t="str">
        <f t="shared" si="1007"/>
        <v/>
      </c>
      <c r="AH1482" s="25" t="str">
        <f t="shared" si="1023"/>
        <v/>
      </c>
      <c r="AI1482" s="25" t="str">
        <f t="shared" si="1024"/>
        <v/>
      </c>
      <c r="AJ1482" s="1" t="str">
        <f t="shared" si="1032"/>
        <v/>
      </c>
      <c r="AK1482" s="10" t="e">
        <f t="shared" si="1033"/>
        <v>#DIV/0!</v>
      </c>
      <c r="AL1482" s="10" t="e">
        <f t="shared" si="994"/>
        <v>#DIV/0!</v>
      </c>
      <c r="AM1482">
        <f t="shared" si="1034"/>
        <v>0</v>
      </c>
      <c r="AN1482">
        <f t="shared" si="1025"/>
        <v>0</v>
      </c>
      <c r="AO1482">
        <f t="shared" si="1026"/>
        <v>0</v>
      </c>
      <c r="AP1482">
        <f t="shared" ca="1" si="1012"/>
        <v>7.0932533520693104E-13</v>
      </c>
      <c r="AQ1482">
        <f t="shared" ca="1" si="1012"/>
        <v>1.2982357451957049E-11</v>
      </c>
      <c r="AR1482">
        <f t="shared" ca="1" si="995"/>
        <v>5.4637637103421656E-2</v>
      </c>
      <c r="AS1482">
        <f t="shared" ca="1" si="996"/>
        <v>5.1807023740860103</v>
      </c>
      <c r="AT1482">
        <f t="shared" si="1027"/>
        <v>0</v>
      </c>
      <c r="AU1482">
        <f t="shared" ca="1" si="997"/>
        <v>2.6545907730756769E-12</v>
      </c>
      <c r="AV1482" t="e">
        <f t="shared" si="992"/>
        <v>#DIV/0!</v>
      </c>
      <c r="AW1482" t="e">
        <f t="shared" si="1006"/>
        <v>#DIV/0!</v>
      </c>
      <c r="AX1482" t="e">
        <f t="shared" si="1005"/>
        <v>#DIV/0!</v>
      </c>
      <c r="AY1482" t="e">
        <f t="shared" si="1010"/>
        <v>#DIV/0!</v>
      </c>
      <c r="AZ1482" t="e">
        <f t="shared" si="1009"/>
        <v>#DIV/0!</v>
      </c>
    </row>
    <row r="1483" spans="7:52" x14ac:dyDescent="0.3">
      <c r="G1483" s="1" t="str">
        <f t="shared" si="1035"/>
        <v/>
      </c>
      <c r="H1483" s="2" t="str">
        <f t="shared" si="1004"/>
        <v/>
      </c>
      <c r="I1483" s="6" t="str" cm="1">
        <f t="array" ref="I1483">_xlfn.IFS(AND(G1482&lt;H1482,G1483&gt;H1483),"BUY", AND(G1482&gt;H1482,G1483&lt;H1483),"SELL",TRUE,"")</f>
        <v/>
      </c>
      <c r="J1483" s="1">
        <f t="shared" ca="1" si="1014"/>
        <v>0</v>
      </c>
      <c r="K1483" s="3" t="str">
        <f t="shared" ca="1" si="1028"/>
        <v/>
      </c>
      <c r="L1483" s="3" t="str">
        <f t="shared" si="1029"/>
        <v/>
      </c>
      <c r="M1483" s="3" t="str">
        <f t="shared" si="1030"/>
        <v/>
      </c>
      <c r="N1483" s="4">
        <f t="shared" si="1015"/>
        <v>-1</v>
      </c>
      <c r="O1483" s="2" t="str">
        <f t="shared" si="1031"/>
        <v/>
      </c>
      <c r="P1483" s="1" t="str">
        <f t="shared" si="1016"/>
        <v/>
      </c>
      <c r="Q1483" s="1" t="str">
        <f t="shared" si="1017"/>
        <v/>
      </c>
      <c r="R1483" s="1" t="str">
        <f>IF(ISBLANK(A1483),"",SUM($Q$2:Q1483))</f>
        <v/>
      </c>
      <c r="S1483" s="1" t="str">
        <f>IF(ISBLANK(A1483),"",SUM($F$2:F1483))</f>
        <v/>
      </c>
      <c r="T1483" s="1" t="str">
        <f t="shared" si="1018"/>
        <v/>
      </c>
      <c r="U1483" s="1" t="str">
        <f t="shared" si="1019"/>
        <v/>
      </c>
      <c r="V1483" s="17">
        <f t="shared" si="1020"/>
        <v>0</v>
      </c>
      <c r="W1483" s="17">
        <f t="shared" si="1021"/>
        <v>0</v>
      </c>
      <c r="X1483" s="17">
        <f t="shared" si="1022"/>
        <v>0</v>
      </c>
      <c r="Y1483" s="22">
        <f t="shared" si="1013"/>
        <v>0</v>
      </c>
      <c r="Z1483" s="22">
        <f t="shared" si="1013"/>
        <v>0</v>
      </c>
      <c r="AA1483" s="22">
        <f t="shared" si="1013"/>
        <v>0</v>
      </c>
      <c r="AB1483" s="23" t="str">
        <f t="shared" si="998"/>
        <v/>
      </c>
      <c r="AC1483" s="23" t="str">
        <f t="shared" si="999"/>
        <v/>
      </c>
      <c r="AD1483" s="23" t="str">
        <f t="shared" si="1000"/>
        <v/>
      </c>
      <c r="AE1483" s="23" t="str">
        <f t="shared" si="1001"/>
        <v/>
      </c>
      <c r="AF1483" s="23" t="str">
        <f t="shared" si="1002"/>
        <v/>
      </c>
      <c r="AG1483" s="23" t="str">
        <f t="shared" si="1007"/>
        <v/>
      </c>
      <c r="AH1483" s="25" t="str">
        <f t="shared" si="1023"/>
        <v/>
      </c>
      <c r="AI1483" s="25" t="str">
        <f t="shared" si="1024"/>
        <v/>
      </c>
      <c r="AJ1483" s="1" t="str">
        <f t="shared" si="1032"/>
        <v/>
      </c>
      <c r="AK1483" s="10" t="e">
        <f t="shared" si="1033"/>
        <v>#DIV/0!</v>
      </c>
      <c r="AL1483" s="10" t="e">
        <f t="shared" si="994"/>
        <v>#DIV/0!</v>
      </c>
      <c r="AM1483">
        <f t="shared" si="1034"/>
        <v>0</v>
      </c>
      <c r="AN1483">
        <f t="shared" si="1025"/>
        <v>0</v>
      </c>
      <c r="AO1483">
        <f t="shared" si="1026"/>
        <v>0</v>
      </c>
      <c r="AP1483">
        <f t="shared" ca="1" si="1012"/>
        <v>6.5865923983500738E-13</v>
      </c>
      <c r="AQ1483">
        <f t="shared" ca="1" si="1012"/>
        <v>1.2055046205388689E-11</v>
      </c>
      <c r="AR1483">
        <f t="shared" ca="1" si="995"/>
        <v>5.4637637103421649E-2</v>
      </c>
      <c r="AS1483">
        <f t="shared" ca="1" si="996"/>
        <v>5.1807023740860103</v>
      </c>
      <c r="AT1483">
        <f t="shared" si="1027"/>
        <v>0</v>
      </c>
      <c r="AU1483">
        <f t="shared" ca="1" si="997"/>
        <v>2.464977146427414E-12</v>
      </c>
      <c r="AV1483" t="e">
        <f t="shared" si="992"/>
        <v>#DIV/0!</v>
      </c>
      <c r="AW1483" t="e">
        <f t="shared" si="1006"/>
        <v>#DIV/0!</v>
      </c>
      <c r="AX1483" t="e">
        <f t="shared" si="1005"/>
        <v>#DIV/0!</v>
      </c>
      <c r="AY1483" t="e">
        <f t="shared" si="1010"/>
        <v>#DIV/0!</v>
      </c>
      <c r="AZ1483" t="e">
        <f t="shared" si="1009"/>
        <v>#DIV/0!</v>
      </c>
    </row>
    <row r="1484" spans="7:52" x14ac:dyDescent="0.3">
      <c r="G1484" s="1" t="str">
        <f t="shared" si="1035"/>
        <v/>
      </c>
      <c r="H1484" s="2" t="str">
        <f t="shared" si="1004"/>
        <v/>
      </c>
      <c r="I1484" s="6" t="str" cm="1">
        <f t="array" ref="I1484">_xlfn.IFS(AND(G1483&lt;H1483,G1484&gt;H1484),"BUY", AND(G1483&gt;H1483,G1484&lt;H1484),"SELL",TRUE,"")</f>
        <v/>
      </c>
      <c r="J1484" s="1">
        <f t="shared" ca="1" si="1014"/>
        <v>0</v>
      </c>
      <c r="K1484" s="3" t="str">
        <f t="shared" ca="1" si="1028"/>
        <v/>
      </c>
      <c r="L1484" s="3" t="str">
        <f t="shared" si="1029"/>
        <v/>
      </c>
      <c r="M1484" s="3" t="str">
        <f t="shared" si="1030"/>
        <v/>
      </c>
      <c r="N1484" s="4">
        <f t="shared" si="1015"/>
        <v>-1</v>
      </c>
      <c r="O1484" s="2" t="str">
        <f t="shared" si="1031"/>
        <v/>
      </c>
      <c r="P1484" s="1" t="str">
        <f t="shared" si="1016"/>
        <v/>
      </c>
      <c r="Q1484" s="1" t="str">
        <f t="shared" si="1017"/>
        <v/>
      </c>
      <c r="R1484" s="1" t="str">
        <f>IF(ISBLANK(A1484),"",SUM($Q$2:Q1484))</f>
        <v/>
      </c>
      <c r="S1484" s="1" t="str">
        <f>IF(ISBLANK(A1484),"",SUM($F$2:F1484))</f>
        <v/>
      </c>
      <c r="T1484" s="1" t="str">
        <f t="shared" si="1018"/>
        <v/>
      </c>
      <c r="U1484" s="1" t="str">
        <f t="shared" si="1019"/>
        <v/>
      </c>
      <c r="V1484" s="17">
        <f t="shared" si="1020"/>
        <v>0</v>
      </c>
      <c r="W1484" s="17">
        <f t="shared" si="1021"/>
        <v>0</v>
      </c>
      <c r="X1484" s="17">
        <f t="shared" si="1022"/>
        <v>0</v>
      </c>
      <c r="Y1484" s="22">
        <f t="shared" si="1013"/>
        <v>0</v>
      </c>
      <c r="Z1484" s="22">
        <f t="shared" si="1013"/>
        <v>0</v>
      </c>
      <c r="AA1484" s="22">
        <f t="shared" si="1013"/>
        <v>0</v>
      </c>
      <c r="AB1484" s="23" t="str">
        <f t="shared" si="998"/>
        <v/>
      </c>
      <c r="AC1484" s="23" t="str">
        <f t="shared" si="999"/>
        <v/>
      </c>
      <c r="AD1484" s="23" t="str">
        <f t="shared" si="1000"/>
        <v/>
      </c>
      <c r="AE1484" s="23" t="str">
        <f t="shared" si="1001"/>
        <v/>
      </c>
      <c r="AF1484" s="23" t="str">
        <f t="shared" si="1002"/>
        <v/>
      </c>
      <c r="AG1484" s="23" t="str">
        <f t="shared" si="1007"/>
        <v/>
      </c>
      <c r="AH1484" s="25" t="str">
        <f t="shared" si="1023"/>
        <v/>
      </c>
      <c r="AI1484" s="25" t="str">
        <f t="shared" si="1024"/>
        <v/>
      </c>
      <c r="AJ1484" s="1" t="str">
        <f t="shared" si="1032"/>
        <v/>
      </c>
      <c r="AK1484" s="10" t="e">
        <f t="shared" si="1033"/>
        <v>#DIV/0!</v>
      </c>
      <c r="AL1484" s="10" t="e">
        <f t="shared" si="994"/>
        <v>#DIV/0!</v>
      </c>
      <c r="AM1484">
        <f t="shared" si="1034"/>
        <v>0</v>
      </c>
      <c r="AN1484">
        <f t="shared" si="1025"/>
        <v>0</v>
      </c>
      <c r="AO1484">
        <f t="shared" si="1026"/>
        <v>0</v>
      </c>
      <c r="AP1484">
        <f t="shared" ca="1" si="1012"/>
        <v>6.1161215127536396E-13</v>
      </c>
      <c r="AQ1484">
        <f t="shared" ca="1" si="1012"/>
        <v>1.1193971476432354E-11</v>
      </c>
      <c r="AR1484">
        <f t="shared" ca="1" si="995"/>
        <v>5.4637637103421649E-2</v>
      </c>
      <c r="AS1484">
        <f t="shared" ca="1" si="996"/>
        <v>5.1807023740860103</v>
      </c>
      <c r="AT1484">
        <f t="shared" si="1027"/>
        <v>0</v>
      </c>
      <c r="AU1484">
        <f t="shared" ca="1" si="997"/>
        <v>2.2889073502540275E-12</v>
      </c>
      <c r="AV1484" t="e">
        <f t="shared" si="992"/>
        <v>#DIV/0!</v>
      </c>
      <c r="AW1484" t="e">
        <f t="shared" si="1006"/>
        <v>#DIV/0!</v>
      </c>
      <c r="AX1484" t="e">
        <f t="shared" si="1005"/>
        <v>#DIV/0!</v>
      </c>
      <c r="AY1484" t="e">
        <f t="shared" si="1010"/>
        <v>#DIV/0!</v>
      </c>
      <c r="AZ1484" t="e">
        <f t="shared" si="1009"/>
        <v>#DIV/0!</v>
      </c>
    </row>
    <row r="1485" spans="7:52" x14ac:dyDescent="0.3">
      <c r="G1485" s="1" t="str">
        <f t="shared" si="1035"/>
        <v/>
      </c>
      <c r="H1485" s="2" t="str">
        <f t="shared" si="1004"/>
        <v/>
      </c>
      <c r="I1485" s="6" t="str" cm="1">
        <f t="array" ref="I1485">_xlfn.IFS(AND(G1484&lt;H1484,G1485&gt;H1485),"BUY", AND(G1484&gt;H1484,G1485&lt;H1485),"SELL",TRUE,"")</f>
        <v/>
      </c>
      <c r="J1485" s="1">
        <f t="shared" ca="1" si="1014"/>
        <v>0</v>
      </c>
      <c r="K1485" s="3" t="str">
        <f t="shared" ca="1" si="1028"/>
        <v/>
      </c>
      <c r="L1485" s="3" t="str">
        <f t="shared" si="1029"/>
        <v/>
      </c>
      <c r="M1485" s="3" t="str">
        <f t="shared" si="1030"/>
        <v/>
      </c>
      <c r="N1485" s="4">
        <f t="shared" si="1015"/>
        <v>-1</v>
      </c>
      <c r="O1485" s="2" t="str">
        <f t="shared" si="1031"/>
        <v/>
      </c>
      <c r="P1485" s="1" t="str">
        <f t="shared" si="1016"/>
        <v/>
      </c>
      <c r="Q1485" s="1" t="str">
        <f t="shared" si="1017"/>
        <v/>
      </c>
      <c r="R1485" s="1" t="str">
        <f>IF(ISBLANK(A1485),"",SUM($Q$2:Q1485))</f>
        <v/>
      </c>
      <c r="S1485" s="1" t="str">
        <f>IF(ISBLANK(A1485),"",SUM($F$2:F1485))</f>
        <v/>
      </c>
      <c r="T1485" s="1" t="str">
        <f t="shared" si="1018"/>
        <v/>
      </c>
      <c r="U1485" s="1" t="str">
        <f t="shared" si="1019"/>
        <v/>
      </c>
      <c r="V1485" s="17">
        <f t="shared" si="1020"/>
        <v>0</v>
      </c>
      <c r="W1485" s="17">
        <f t="shared" si="1021"/>
        <v>0</v>
      </c>
      <c r="X1485" s="17">
        <f t="shared" si="1022"/>
        <v>0</v>
      </c>
      <c r="Y1485" s="22">
        <f t="shared" si="1013"/>
        <v>0</v>
      </c>
      <c r="Z1485" s="22">
        <f t="shared" si="1013"/>
        <v>0</v>
      </c>
      <c r="AA1485" s="22">
        <f t="shared" si="1013"/>
        <v>0</v>
      </c>
      <c r="AB1485" s="23" t="str">
        <f t="shared" si="998"/>
        <v/>
      </c>
      <c r="AC1485" s="23" t="str">
        <f t="shared" si="999"/>
        <v/>
      </c>
      <c r="AD1485" s="23" t="str">
        <f t="shared" si="1000"/>
        <v/>
      </c>
      <c r="AE1485" s="23" t="str">
        <f t="shared" si="1001"/>
        <v/>
      </c>
      <c r="AF1485" s="23" t="str">
        <f t="shared" si="1002"/>
        <v/>
      </c>
      <c r="AG1485" s="23" t="str">
        <f t="shared" si="1007"/>
        <v/>
      </c>
      <c r="AH1485" s="25" t="str">
        <f t="shared" si="1023"/>
        <v/>
      </c>
      <c r="AI1485" s="25" t="str">
        <f t="shared" si="1024"/>
        <v/>
      </c>
      <c r="AJ1485" s="1" t="str">
        <f t="shared" si="1032"/>
        <v/>
      </c>
      <c r="AK1485" s="10" t="e">
        <f t="shared" si="1033"/>
        <v>#DIV/0!</v>
      </c>
      <c r="AL1485" s="10" t="e">
        <f t="shared" si="994"/>
        <v>#DIV/0!</v>
      </c>
      <c r="AM1485">
        <f t="shared" si="1034"/>
        <v>0</v>
      </c>
      <c r="AN1485">
        <f t="shared" si="1025"/>
        <v>0</v>
      </c>
      <c r="AO1485">
        <f t="shared" si="1026"/>
        <v>0</v>
      </c>
      <c r="AP1485">
        <f t="shared" ca="1" si="1012"/>
        <v>5.6792556904140936E-13</v>
      </c>
      <c r="AQ1485">
        <f t="shared" ca="1" si="1012"/>
        <v>1.0394402085258615E-11</v>
      </c>
      <c r="AR1485">
        <f t="shared" ca="1" si="995"/>
        <v>5.4637637103421642E-2</v>
      </c>
      <c r="AS1485">
        <f t="shared" ca="1" si="996"/>
        <v>5.1807023740860103</v>
      </c>
      <c r="AT1485">
        <f t="shared" si="1027"/>
        <v>0</v>
      </c>
      <c r="AU1485">
        <f t="shared" ca="1" si="997"/>
        <v>2.1254139680930255E-12</v>
      </c>
      <c r="AV1485" t="e">
        <f t="shared" si="992"/>
        <v>#DIV/0!</v>
      </c>
      <c r="AW1485" t="e">
        <f t="shared" si="1006"/>
        <v>#DIV/0!</v>
      </c>
      <c r="AX1485" t="e">
        <f t="shared" si="1005"/>
        <v>#DIV/0!</v>
      </c>
      <c r="AY1485" t="e">
        <f t="shared" si="1010"/>
        <v>#DIV/0!</v>
      </c>
      <c r="AZ1485" t="e">
        <f t="shared" si="1009"/>
        <v>#DIV/0!</v>
      </c>
    </row>
    <row r="1486" spans="7:52" x14ac:dyDescent="0.3">
      <c r="G1486" s="1" t="str">
        <f t="shared" si="1035"/>
        <v/>
      </c>
      <c r="H1486" s="2" t="str">
        <f t="shared" si="1004"/>
        <v/>
      </c>
      <c r="I1486" s="6" t="str" cm="1">
        <f t="array" ref="I1486">_xlfn.IFS(AND(G1485&lt;H1485,G1486&gt;H1486),"BUY", AND(G1485&gt;H1485,G1486&lt;H1486),"SELL",TRUE,"")</f>
        <v/>
      </c>
      <c r="J1486" s="1">
        <f t="shared" ca="1" si="1014"/>
        <v>0</v>
      </c>
      <c r="K1486" s="3" t="str">
        <f t="shared" ca="1" si="1028"/>
        <v/>
      </c>
      <c r="L1486" s="3" t="str">
        <f t="shared" si="1029"/>
        <v/>
      </c>
      <c r="M1486" s="3" t="str">
        <f t="shared" si="1030"/>
        <v/>
      </c>
      <c r="N1486" s="4">
        <f t="shared" si="1015"/>
        <v>-1</v>
      </c>
      <c r="O1486" s="2" t="str">
        <f t="shared" si="1031"/>
        <v/>
      </c>
      <c r="P1486" s="1" t="str">
        <f t="shared" si="1016"/>
        <v/>
      </c>
      <c r="Q1486" s="1" t="str">
        <f t="shared" si="1017"/>
        <v/>
      </c>
      <c r="R1486" s="1" t="str">
        <f>IF(ISBLANK(A1486),"",SUM($Q$2:Q1486))</f>
        <v/>
      </c>
      <c r="S1486" s="1" t="str">
        <f>IF(ISBLANK(A1486),"",SUM($F$2:F1486))</f>
        <v/>
      </c>
      <c r="T1486" s="1" t="str">
        <f t="shared" si="1018"/>
        <v/>
      </c>
      <c r="U1486" s="1" t="str">
        <f t="shared" si="1019"/>
        <v/>
      </c>
      <c r="V1486" s="17">
        <f t="shared" si="1020"/>
        <v>0</v>
      </c>
      <c r="W1486" s="17">
        <f t="shared" si="1021"/>
        <v>0</v>
      </c>
      <c r="X1486" s="17">
        <f t="shared" si="1022"/>
        <v>0</v>
      </c>
      <c r="Y1486" s="22">
        <f t="shared" si="1013"/>
        <v>0</v>
      </c>
      <c r="Z1486" s="22">
        <f t="shared" si="1013"/>
        <v>0</v>
      </c>
      <c r="AA1486" s="22">
        <f t="shared" si="1013"/>
        <v>0</v>
      </c>
      <c r="AB1486" s="23" t="str">
        <f t="shared" si="998"/>
        <v/>
      </c>
      <c r="AC1486" s="23" t="str">
        <f t="shared" si="999"/>
        <v/>
      </c>
      <c r="AD1486" s="23" t="str">
        <f t="shared" si="1000"/>
        <v/>
      </c>
      <c r="AE1486" s="23" t="str">
        <f t="shared" si="1001"/>
        <v/>
      </c>
      <c r="AF1486" s="23" t="str">
        <f t="shared" si="1002"/>
        <v/>
      </c>
      <c r="AG1486" s="23" t="str">
        <f t="shared" si="1007"/>
        <v/>
      </c>
      <c r="AH1486" s="25" t="str">
        <f t="shared" si="1023"/>
        <v/>
      </c>
      <c r="AI1486" s="25" t="str">
        <f t="shared" si="1024"/>
        <v/>
      </c>
      <c r="AJ1486" s="1" t="str">
        <f t="shared" si="1032"/>
        <v/>
      </c>
      <c r="AK1486" s="10" t="e">
        <f t="shared" si="1033"/>
        <v>#DIV/0!</v>
      </c>
      <c r="AL1486" s="10" t="e">
        <f t="shared" si="994"/>
        <v>#DIV/0!</v>
      </c>
      <c r="AM1486">
        <f t="shared" si="1034"/>
        <v>0</v>
      </c>
      <c r="AN1486">
        <f t="shared" si="1025"/>
        <v>0</v>
      </c>
      <c r="AO1486">
        <f t="shared" si="1026"/>
        <v>0</v>
      </c>
      <c r="AP1486">
        <f t="shared" ca="1" si="1012"/>
        <v>5.2735945696702299E-13</v>
      </c>
      <c r="AQ1486">
        <f t="shared" ca="1" si="1012"/>
        <v>9.6519447934544278E-12</v>
      </c>
      <c r="AR1486">
        <f t="shared" ca="1" si="995"/>
        <v>5.4637637103421642E-2</v>
      </c>
      <c r="AS1486">
        <f t="shared" ca="1" si="996"/>
        <v>5.1807023740860103</v>
      </c>
      <c r="AT1486">
        <f t="shared" si="1027"/>
        <v>0</v>
      </c>
      <c r="AU1486">
        <f t="shared" ca="1" si="997"/>
        <v>1.9735986846578095E-12</v>
      </c>
      <c r="AV1486" t="e">
        <f t="shared" ref="AV1486:AV1549" si="1036">AVERAGE(E1475:E1486)</f>
        <v>#DIV/0!</v>
      </c>
      <c r="AW1486" t="e">
        <f t="shared" si="1006"/>
        <v>#DIV/0!</v>
      </c>
      <c r="AX1486" t="e">
        <f t="shared" si="1005"/>
        <v>#DIV/0!</v>
      </c>
      <c r="AY1486" t="e">
        <f t="shared" si="1010"/>
        <v>#DIV/0!</v>
      </c>
      <c r="AZ1486" t="e">
        <f t="shared" si="1009"/>
        <v>#DIV/0!</v>
      </c>
    </row>
    <row r="1487" spans="7:52" x14ac:dyDescent="0.3">
      <c r="G1487" s="1" t="str">
        <f t="shared" si="1035"/>
        <v/>
      </c>
      <c r="H1487" s="2" t="str">
        <f t="shared" si="1004"/>
        <v/>
      </c>
      <c r="I1487" s="6" t="str" cm="1">
        <f t="array" ref="I1487">_xlfn.IFS(AND(G1486&lt;H1486,G1487&gt;H1487),"BUY", AND(G1486&gt;H1486,G1487&lt;H1487),"SELL",TRUE,"")</f>
        <v/>
      </c>
      <c r="J1487" s="1">
        <f t="shared" ca="1" si="1014"/>
        <v>0</v>
      </c>
      <c r="K1487" s="3" t="str">
        <f t="shared" ca="1" si="1028"/>
        <v/>
      </c>
      <c r="L1487" s="3" t="str">
        <f t="shared" si="1029"/>
        <v/>
      </c>
      <c r="M1487" s="3" t="str">
        <f t="shared" si="1030"/>
        <v/>
      </c>
      <c r="N1487" s="4">
        <f t="shared" si="1015"/>
        <v>-1</v>
      </c>
      <c r="O1487" s="2" t="str">
        <f t="shared" si="1031"/>
        <v/>
      </c>
      <c r="P1487" s="1" t="str">
        <f t="shared" si="1016"/>
        <v/>
      </c>
      <c r="Q1487" s="1" t="str">
        <f t="shared" si="1017"/>
        <v/>
      </c>
      <c r="R1487" s="1" t="str">
        <f>IF(ISBLANK(A1487),"",SUM($Q$2:Q1487))</f>
        <v/>
      </c>
      <c r="S1487" s="1" t="str">
        <f>IF(ISBLANK(A1487),"",SUM($F$2:F1487))</f>
        <v/>
      </c>
      <c r="T1487" s="1" t="str">
        <f t="shared" si="1018"/>
        <v/>
      </c>
      <c r="U1487" s="1" t="str">
        <f t="shared" si="1019"/>
        <v/>
      </c>
      <c r="V1487" s="17">
        <f t="shared" si="1020"/>
        <v>0</v>
      </c>
      <c r="W1487" s="17">
        <f t="shared" si="1021"/>
        <v>0</v>
      </c>
      <c r="X1487" s="17">
        <f t="shared" si="1022"/>
        <v>0</v>
      </c>
      <c r="Y1487" s="22">
        <f t="shared" ref="Y1487:AA1489" si="1037">SUM(V1474:V1487)</f>
        <v>0</v>
      </c>
      <c r="Z1487" s="22">
        <f t="shared" si="1037"/>
        <v>0</v>
      </c>
      <c r="AA1487" s="22">
        <f t="shared" si="1037"/>
        <v>0</v>
      </c>
      <c r="AB1487" s="23" t="str">
        <f t="shared" si="998"/>
        <v/>
      </c>
      <c r="AC1487" s="23" t="str">
        <f t="shared" si="999"/>
        <v/>
      </c>
      <c r="AD1487" s="23" t="str">
        <f t="shared" si="1000"/>
        <v/>
      </c>
      <c r="AE1487" s="23" t="str">
        <f t="shared" si="1001"/>
        <v/>
      </c>
      <c r="AF1487" s="23" t="str">
        <f t="shared" si="1002"/>
        <v/>
      </c>
      <c r="AG1487" s="23" t="str">
        <f t="shared" si="1007"/>
        <v/>
      </c>
      <c r="AH1487" s="25" t="str">
        <f t="shared" si="1023"/>
        <v/>
      </c>
      <c r="AI1487" s="25" t="str">
        <f t="shared" si="1024"/>
        <v/>
      </c>
      <c r="AJ1487" s="1" t="str">
        <f t="shared" si="1032"/>
        <v/>
      </c>
      <c r="AK1487" s="10" t="e">
        <f t="shared" si="1033"/>
        <v>#DIV/0!</v>
      </c>
      <c r="AL1487" s="10" t="e">
        <f t="shared" si="994"/>
        <v>#DIV/0!</v>
      </c>
      <c r="AM1487">
        <f t="shared" si="1034"/>
        <v>0</v>
      </c>
      <c r="AN1487">
        <f t="shared" si="1025"/>
        <v>0</v>
      </c>
      <c r="AO1487">
        <f t="shared" si="1026"/>
        <v>0</v>
      </c>
      <c r="AP1487">
        <f t="shared" ca="1" si="1012"/>
        <v>4.8969092432652133E-13</v>
      </c>
      <c r="AQ1487">
        <f t="shared" ca="1" si="1012"/>
        <v>8.9625201653505413E-12</v>
      </c>
      <c r="AR1487">
        <f t="shared" ca="1" si="995"/>
        <v>5.4637637103421635E-2</v>
      </c>
      <c r="AS1487">
        <f t="shared" ca="1" si="996"/>
        <v>5.1807023740860103</v>
      </c>
      <c r="AT1487">
        <f t="shared" si="1027"/>
        <v>0</v>
      </c>
      <c r="AU1487">
        <f t="shared" ca="1" si="997"/>
        <v>1.8326273500393946E-12</v>
      </c>
      <c r="AV1487" t="e">
        <f t="shared" si="1036"/>
        <v>#DIV/0!</v>
      </c>
      <c r="AW1487" t="e">
        <f t="shared" si="1006"/>
        <v>#DIV/0!</v>
      </c>
      <c r="AX1487" t="e">
        <f t="shared" si="1005"/>
        <v>#DIV/0!</v>
      </c>
      <c r="AY1487" t="e">
        <f t="shared" si="1010"/>
        <v>#DIV/0!</v>
      </c>
      <c r="AZ1487" t="e">
        <f t="shared" si="1009"/>
        <v>#DIV/0!</v>
      </c>
    </row>
    <row r="1488" spans="7:52" x14ac:dyDescent="0.3">
      <c r="G1488" s="1" t="str">
        <f t="shared" si="1035"/>
        <v/>
      </c>
      <c r="H1488" s="2" t="str">
        <f t="shared" si="1004"/>
        <v/>
      </c>
      <c r="I1488" s="6" t="str" cm="1">
        <f t="array" ref="I1488">_xlfn.IFS(AND(G1487&lt;H1487,G1488&gt;H1488),"BUY", AND(G1487&gt;H1487,G1488&lt;H1488),"SELL",TRUE,"")</f>
        <v/>
      </c>
      <c r="J1488" s="1">
        <f t="shared" ca="1" si="1014"/>
        <v>0</v>
      </c>
      <c r="K1488" s="3" t="str">
        <f t="shared" ca="1" si="1028"/>
        <v/>
      </c>
      <c r="L1488" s="3" t="str">
        <f t="shared" si="1029"/>
        <v/>
      </c>
      <c r="M1488" s="3" t="str">
        <f t="shared" si="1030"/>
        <v/>
      </c>
      <c r="N1488" s="4">
        <f t="shared" si="1015"/>
        <v>-1</v>
      </c>
      <c r="O1488" s="2" t="str">
        <f t="shared" si="1031"/>
        <v/>
      </c>
      <c r="P1488" s="1" t="str">
        <f t="shared" si="1016"/>
        <v/>
      </c>
      <c r="Q1488" s="1" t="str">
        <f t="shared" si="1017"/>
        <v/>
      </c>
      <c r="R1488" s="1" t="str">
        <f>IF(ISBLANK(A1488),"",SUM($Q$2:Q1488))</f>
        <v/>
      </c>
      <c r="S1488" s="1" t="str">
        <f>IF(ISBLANK(A1488),"",SUM($F$2:F1488))</f>
        <v/>
      </c>
      <c r="T1488" s="1" t="str">
        <f t="shared" si="1018"/>
        <v/>
      </c>
      <c r="U1488" s="1" t="str">
        <f t="shared" si="1019"/>
        <v/>
      </c>
      <c r="V1488" s="17">
        <f t="shared" si="1020"/>
        <v>0</v>
      </c>
      <c r="W1488" s="17">
        <f t="shared" si="1021"/>
        <v>0</v>
      </c>
      <c r="X1488" s="17">
        <f t="shared" si="1022"/>
        <v>0</v>
      </c>
      <c r="Y1488" s="22">
        <f t="shared" si="1037"/>
        <v>0</v>
      </c>
      <c r="Z1488" s="22">
        <f t="shared" si="1037"/>
        <v>0</v>
      </c>
      <c r="AA1488" s="22">
        <f t="shared" si="1037"/>
        <v>0</v>
      </c>
      <c r="AB1488" s="23" t="str">
        <f t="shared" si="998"/>
        <v/>
      </c>
      <c r="AC1488" s="23" t="str">
        <f t="shared" si="999"/>
        <v/>
      </c>
      <c r="AD1488" s="23" t="str">
        <f t="shared" si="1000"/>
        <v/>
      </c>
      <c r="AE1488" s="23" t="str">
        <f t="shared" si="1001"/>
        <v/>
      </c>
      <c r="AF1488" s="23" t="str">
        <f t="shared" si="1002"/>
        <v/>
      </c>
      <c r="AG1488" s="23" t="str">
        <f t="shared" si="1007"/>
        <v/>
      </c>
      <c r="AH1488" s="25" t="str">
        <f t="shared" si="1023"/>
        <v/>
      </c>
      <c r="AI1488" s="25" t="str">
        <f t="shared" si="1024"/>
        <v/>
      </c>
      <c r="AJ1488" s="1" t="str">
        <f t="shared" si="1032"/>
        <v/>
      </c>
      <c r="AK1488" s="10" t="e">
        <f t="shared" si="1033"/>
        <v>#DIV/0!</v>
      </c>
      <c r="AL1488" s="10" t="e">
        <f t="shared" ref="AL1488:AL1551" si="1038">STDEV(AK1475:AK1488)*SQRT(DaysInYear)</f>
        <v>#DIV/0!</v>
      </c>
      <c r="AM1488">
        <f t="shared" si="1034"/>
        <v>0</v>
      </c>
      <c r="AN1488">
        <f t="shared" si="1025"/>
        <v>0</v>
      </c>
      <c r="AO1488">
        <f t="shared" si="1026"/>
        <v>0</v>
      </c>
      <c r="AP1488">
        <f t="shared" ca="1" si="1012"/>
        <v>4.5471300116034124E-13</v>
      </c>
      <c r="AQ1488">
        <f t="shared" ca="1" si="1012"/>
        <v>8.3223401535397889E-12</v>
      </c>
      <c r="AR1488">
        <f t="shared" ref="AR1488:AR1551" ca="1" si="1039">AP1488/AQ1488</f>
        <v>5.4637637103421628E-2</v>
      </c>
      <c r="AS1488">
        <f t="shared" ref="AS1488:AS1551" ca="1" si="1040">IF(AQ1488=0,100,100-(100/(1+AR1488)))</f>
        <v>5.1807023740860103</v>
      </c>
      <c r="AT1488">
        <f t="shared" si="1027"/>
        <v>0</v>
      </c>
      <c r="AU1488">
        <f t="shared" ref="AU1488:AU1551" ca="1" si="1041">(AU1487*13+AT1488)/14</f>
        <v>1.7017253964651521E-12</v>
      </c>
      <c r="AV1488" t="e">
        <f t="shared" si="1036"/>
        <v>#DIV/0!</v>
      </c>
      <c r="AW1488" t="e">
        <f t="shared" si="1006"/>
        <v>#DIV/0!</v>
      </c>
      <c r="AX1488" t="e">
        <f t="shared" si="1005"/>
        <v>#DIV/0!</v>
      </c>
      <c r="AY1488" t="e">
        <f t="shared" si="1010"/>
        <v>#DIV/0!</v>
      </c>
      <c r="AZ1488" t="e">
        <f t="shared" si="1009"/>
        <v>#DIV/0!</v>
      </c>
    </row>
    <row r="1489" spans="7:52" x14ac:dyDescent="0.3">
      <c r="G1489" s="1" t="str">
        <f t="shared" si="1035"/>
        <v/>
      </c>
      <c r="H1489" s="2" t="str">
        <f t="shared" si="1004"/>
        <v/>
      </c>
      <c r="I1489" s="6" t="str" cm="1">
        <f t="array" ref="I1489">_xlfn.IFS(AND(G1488&lt;H1488,G1489&gt;H1489),"BUY", AND(G1488&gt;H1488,G1489&lt;H1489),"SELL",TRUE,"")</f>
        <v/>
      </c>
      <c r="J1489" s="1">
        <f t="shared" ca="1" si="1014"/>
        <v>0</v>
      </c>
      <c r="K1489" s="3" t="str">
        <f t="shared" ca="1" si="1028"/>
        <v/>
      </c>
      <c r="L1489" s="3" t="str">
        <f t="shared" si="1029"/>
        <v/>
      </c>
      <c r="M1489" s="3" t="str">
        <f t="shared" si="1030"/>
        <v/>
      </c>
      <c r="N1489" s="4">
        <f t="shared" si="1015"/>
        <v>-1</v>
      </c>
      <c r="O1489" s="2" t="str">
        <f t="shared" si="1031"/>
        <v/>
      </c>
      <c r="P1489" s="1" t="str">
        <f t="shared" si="1016"/>
        <v/>
      </c>
      <c r="Q1489" s="1" t="str">
        <f t="shared" si="1017"/>
        <v/>
      </c>
      <c r="R1489" s="1" t="str">
        <f>IF(ISBLANK(A1489),"",SUM($Q$2:Q1489))</f>
        <v/>
      </c>
      <c r="S1489" s="1" t="str">
        <f>IF(ISBLANK(A1489),"",SUM($F$2:F1489))</f>
        <v/>
      </c>
      <c r="T1489" s="1" t="str">
        <f t="shared" si="1018"/>
        <v/>
      </c>
      <c r="U1489" s="1" t="str">
        <f t="shared" si="1019"/>
        <v/>
      </c>
      <c r="V1489" s="17">
        <f t="shared" si="1020"/>
        <v>0</v>
      </c>
      <c r="W1489" s="17">
        <f t="shared" si="1021"/>
        <v>0</v>
      </c>
      <c r="X1489" s="17">
        <f t="shared" si="1022"/>
        <v>0</v>
      </c>
      <c r="Y1489" s="22">
        <f t="shared" si="1037"/>
        <v>0</v>
      </c>
      <c r="Z1489" s="22">
        <f t="shared" si="1037"/>
        <v>0</v>
      </c>
      <c r="AA1489" s="22">
        <f t="shared" si="1037"/>
        <v>0</v>
      </c>
      <c r="AB1489" s="23" t="str">
        <f t="shared" ref="AB1489:AB1552" si="1042">IFERROR(100*(Z1489/Y1489),"")</f>
        <v/>
      </c>
      <c r="AC1489" s="23" t="str">
        <f t="shared" ref="AC1489:AC1552" si="1043">IFERROR(100*(AA1489/Y1489),"")</f>
        <v/>
      </c>
      <c r="AD1489" s="23" t="str">
        <f t="shared" ref="AD1489:AD1552" si="1044">IFERROR(ABS(AB1489-AC1489),"")</f>
        <v/>
      </c>
      <c r="AE1489" s="23" t="str">
        <f t="shared" ref="AE1489:AE1552" si="1045">IFERROR((AB1489+AC1489),"")</f>
        <v/>
      </c>
      <c r="AF1489" s="23" t="str">
        <f t="shared" ref="AF1489:AF1552" si="1046">IFERROR(100*(AD1489/AE1489),"")</f>
        <v/>
      </c>
      <c r="AG1489" s="23" t="str">
        <f t="shared" si="1007"/>
        <v/>
      </c>
      <c r="AH1489" s="25" t="str">
        <f t="shared" si="1023"/>
        <v/>
      </c>
      <c r="AI1489" s="25" t="str">
        <f t="shared" si="1024"/>
        <v/>
      </c>
      <c r="AJ1489" s="1" t="str">
        <f t="shared" si="1032"/>
        <v/>
      </c>
      <c r="AK1489" s="10" t="e">
        <f t="shared" si="1033"/>
        <v>#DIV/0!</v>
      </c>
      <c r="AL1489" s="10" t="e">
        <f t="shared" si="1038"/>
        <v>#DIV/0!</v>
      </c>
      <c r="AM1489">
        <f t="shared" si="1034"/>
        <v>0</v>
      </c>
      <c r="AN1489">
        <f t="shared" si="1025"/>
        <v>0</v>
      </c>
      <c r="AO1489">
        <f t="shared" si="1026"/>
        <v>0</v>
      </c>
      <c r="AP1489">
        <f t="shared" ca="1" si="1012"/>
        <v>4.2223350107745971E-13</v>
      </c>
      <c r="AQ1489">
        <f t="shared" ca="1" si="1012"/>
        <v>7.7278872854298038E-12</v>
      </c>
      <c r="AR1489">
        <f t="shared" ca="1" si="1039"/>
        <v>5.4637637103421628E-2</v>
      </c>
      <c r="AS1489">
        <f t="shared" ca="1" si="1040"/>
        <v>5.1807023740860103</v>
      </c>
      <c r="AT1489">
        <f t="shared" si="1027"/>
        <v>0</v>
      </c>
      <c r="AU1489">
        <f t="shared" ca="1" si="1041"/>
        <v>1.580173582431927E-12</v>
      </c>
      <c r="AV1489" t="e">
        <f t="shared" si="1036"/>
        <v>#DIV/0!</v>
      </c>
      <c r="AW1489" t="e">
        <f t="shared" si="1006"/>
        <v>#DIV/0!</v>
      </c>
      <c r="AX1489" t="e">
        <f t="shared" si="1005"/>
        <v>#DIV/0!</v>
      </c>
      <c r="AY1489" t="e">
        <f t="shared" si="1010"/>
        <v>#DIV/0!</v>
      </c>
      <c r="AZ1489" t="e">
        <f t="shared" si="1009"/>
        <v>#DIV/0!</v>
      </c>
    </row>
    <row r="1490" spans="7:52" x14ac:dyDescent="0.3">
      <c r="G1490" s="1" t="str">
        <f t="shared" si="1035"/>
        <v/>
      </c>
      <c r="H1490" s="2" t="str">
        <f t="shared" si="1004"/>
        <v/>
      </c>
      <c r="I1490" s="6" t="str" cm="1">
        <f t="array" ref="I1490">_xlfn.IFS(AND(G1489&lt;H1489,G1490&gt;H1490),"BUY", AND(G1489&gt;H1489,G1490&lt;H1490),"SELL",TRUE,"")</f>
        <v/>
      </c>
      <c r="J1490" s="1">
        <f t="shared" ca="1" si="1014"/>
        <v>0</v>
      </c>
      <c r="K1490" s="3" t="str">
        <f t="shared" ca="1" si="1028"/>
        <v/>
      </c>
      <c r="L1490" s="3" t="str">
        <f t="shared" si="1029"/>
        <v/>
      </c>
      <c r="M1490" s="3" t="str">
        <f t="shared" si="1030"/>
        <v/>
      </c>
      <c r="N1490" s="4">
        <f t="shared" si="1015"/>
        <v>-1</v>
      </c>
      <c r="O1490" s="2" t="str">
        <f t="shared" si="1031"/>
        <v/>
      </c>
      <c r="P1490" s="1" t="str">
        <f t="shared" si="1016"/>
        <v/>
      </c>
      <c r="Q1490" s="1" t="str">
        <f t="shared" si="1017"/>
        <v/>
      </c>
      <c r="R1490" s="1" t="str">
        <f>IF(ISBLANK(A1490),"",SUM($Q$2:Q1490))</f>
        <v/>
      </c>
      <c r="S1490" s="1" t="str">
        <f>IF(ISBLANK(A1490),"",SUM($F$2:F1490))</f>
        <v/>
      </c>
      <c r="T1490" s="1" t="str">
        <f t="shared" si="1018"/>
        <v/>
      </c>
      <c r="U1490" s="1" t="str">
        <f t="shared" si="1019"/>
        <v/>
      </c>
      <c r="V1490" s="17">
        <f t="shared" si="1020"/>
        <v>0</v>
      </c>
      <c r="W1490" s="17">
        <f t="shared" si="1021"/>
        <v>0</v>
      </c>
      <c r="X1490" s="17">
        <f t="shared" si="1022"/>
        <v>0</v>
      </c>
      <c r="Y1490" s="22">
        <f>SUM(V1477:V1490)</f>
        <v>0</v>
      </c>
      <c r="Z1490" s="22">
        <f>SUM(W1477:W1490)</f>
        <v>0</v>
      </c>
      <c r="AA1490" s="22">
        <f>SUM(X1477:X1490)</f>
        <v>0</v>
      </c>
      <c r="AB1490" s="23" t="str">
        <f t="shared" si="1042"/>
        <v/>
      </c>
      <c r="AC1490" s="23" t="str">
        <f t="shared" si="1043"/>
        <v/>
      </c>
      <c r="AD1490" s="23" t="str">
        <f t="shared" si="1044"/>
        <v/>
      </c>
      <c r="AE1490" s="23" t="str">
        <f t="shared" si="1045"/>
        <v/>
      </c>
      <c r="AF1490" s="23" t="str">
        <f t="shared" si="1046"/>
        <v/>
      </c>
      <c r="AG1490" s="23" t="str">
        <f t="shared" si="1007"/>
        <v/>
      </c>
      <c r="AH1490" s="25" t="str">
        <f t="shared" si="1023"/>
        <v/>
      </c>
      <c r="AI1490" s="25" t="str">
        <f t="shared" si="1024"/>
        <v/>
      </c>
      <c r="AJ1490" s="1" t="str">
        <f t="shared" si="1032"/>
        <v/>
      </c>
      <c r="AK1490" s="10" t="e">
        <f t="shared" si="1033"/>
        <v>#DIV/0!</v>
      </c>
      <c r="AL1490" s="10" t="e">
        <f t="shared" si="1038"/>
        <v>#DIV/0!</v>
      </c>
      <c r="AM1490">
        <f t="shared" si="1034"/>
        <v>0</v>
      </c>
      <c r="AN1490">
        <f t="shared" si="1025"/>
        <v>0</v>
      </c>
      <c r="AO1490">
        <f t="shared" si="1026"/>
        <v>0</v>
      </c>
      <c r="AP1490">
        <f t="shared" ca="1" si="1012"/>
        <v>3.9207396528621262E-13</v>
      </c>
      <c r="AQ1490">
        <f t="shared" ca="1" si="1012"/>
        <v>7.1758953364705316E-12</v>
      </c>
      <c r="AR1490">
        <f t="shared" ca="1" si="1039"/>
        <v>5.4637637103421642E-2</v>
      </c>
      <c r="AS1490">
        <f t="shared" ca="1" si="1040"/>
        <v>5.1807023740860103</v>
      </c>
      <c r="AT1490">
        <f t="shared" si="1027"/>
        <v>0</v>
      </c>
      <c r="AU1490">
        <f t="shared" ca="1" si="1041"/>
        <v>1.4673040408296465E-12</v>
      </c>
      <c r="AV1490" t="e">
        <f t="shared" si="1036"/>
        <v>#DIV/0!</v>
      </c>
      <c r="AW1490" t="e">
        <f t="shared" si="1006"/>
        <v>#DIV/0!</v>
      </c>
      <c r="AX1490" t="e">
        <f t="shared" si="1005"/>
        <v>#DIV/0!</v>
      </c>
      <c r="AY1490" t="e">
        <f t="shared" si="1010"/>
        <v>#DIV/0!</v>
      </c>
      <c r="AZ1490" t="e">
        <f t="shared" si="1009"/>
        <v>#DIV/0!</v>
      </c>
    </row>
    <row r="1491" spans="7:52" x14ac:dyDescent="0.3">
      <c r="G1491" s="1" t="str">
        <f t="shared" si="1035"/>
        <v/>
      </c>
      <c r="H1491" s="2" t="str">
        <f t="shared" si="1004"/>
        <v/>
      </c>
      <c r="I1491" s="6" t="str" cm="1">
        <f t="array" ref="I1491">_xlfn.IFS(AND(G1490&lt;H1490,G1491&gt;H1491),"BUY", AND(G1490&gt;H1490,G1491&lt;H1491),"SELL",TRUE,"")</f>
        <v/>
      </c>
      <c r="J1491" s="1">
        <f t="shared" ca="1" si="1014"/>
        <v>0</v>
      </c>
      <c r="K1491" s="3" t="str">
        <f t="shared" ca="1" si="1028"/>
        <v/>
      </c>
      <c r="L1491" s="3" t="str">
        <f t="shared" si="1029"/>
        <v/>
      </c>
      <c r="M1491" s="3" t="str">
        <f t="shared" si="1030"/>
        <v/>
      </c>
      <c r="N1491" s="4">
        <f t="shared" si="1015"/>
        <v>-1</v>
      </c>
      <c r="O1491" s="2" t="str">
        <f t="shared" si="1031"/>
        <v/>
      </c>
      <c r="P1491" s="1" t="str">
        <f t="shared" si="1016"/>
        <v/>
      </c>
      <c r="Q1491" s="1" t="str">
        <f t="shared" si="1017"/>
        <v/>
      </c>
      <c r="R1491" s="1" t="str">
        <f>IF(ISBLANK(A1491),"",SUM($Q$2:Q1491))</f>
        <v/>
      </c>
      <c r="S1491" s="1" t="str">
        <f>IF(ISBLANK(A1491),"",SUM($F$2:F1491))</f>
        <v/>
      </c>
      <c r="T1491" s="1" t="str">
        <f t="shared" si="1018"/>
        <v/>
      </c>
      <c r="U1491" s="1" t="str">
        <f t="shared" si="1019"/>
        <v/>
      </c>
      <c r="V1491" s="17">
        <f t="shared" si="1020"/>
        <v>0</v>
      </c>
      <c r="W1491" s="17">
        <f t="shared" si="1021"/>
        <v>0</v>
      </c>
      <c r="X1491" s="17">
        <f t="shared" si="1022"/>
        <v>0</v>
      </c>
      <c r="Y1491" s="22">
        <f t="shared" ref="Y1491:AA1502" si="1047">SUM(V1478:V1491)</f>
        <v>0</v>
      </c>
      <c r="Z1491" s="22">
        <f t="shared" si="1047"/>
        <v>0</v>
      </c>
      <c r="AA1491" s="22">
        <f t="shared" si="1047"/>
        <v>0</v>
      </c>
      <c r="AB1491" s="23" t="str">
        <f t="shared" si="1042"/>
        <v/>
      </c>
      <c r="AC1491" s="23" t="str">
        <f t="shared" si="1043"/>
        <v/>
      </c>
      <c r="AD1491" s="23" t="str">
        <f t="shared" si="1044"/>
        <v/>
      </c>
      <c r="AE1491" s="23" t="str">
        <f t="shared" si="1045"/>
        <v/>
      </c>
      <c r="AF1491" s="23" t="str">
        <f t="shared" si="1046"/>
        <v/>
      </c>
      <c r="AG1491" s="23" t="str">
        <f t="shared" si="1007"/>
        <v/>
      </c>
      <c r="AH1491" s="25" t="str">
        <f t="shared" si="1023"/>
        <v/>
      </c>
      <c r="AI1491" s="25" t="str">
        <f t="shared" si="1024"/>
        <v/>
      </c>
      <c r="AJ1491" s="1" t="str">
        <f t="shared" si="1032"/>
        <v/>
      </c>
      <c r="AK1491" s="10" t="e">
        <f t="shared" si="1033"/>
        <v>#DIV/0!</v>
      </c>
      <c r="AL1491" s="10" t="e">
        <f t="shared" si="1038"/>
        <v>#DIV/0!</v>
      </c>
      <c r="AM1491">
        <f t="shared" si="1034"/>
        <v>0</v>
      </c>
      <c r="AN1491">
        <f t="shared" si="1025"/>
        <v>0</v>
      </c>
      <c r="AO1491">
        <f t="shared" si="1026"/>
        <v>0</v>
      </c>
      <c r="AP1491">
        <f t="shared" ca="1" si="1012"/>
        <v>3.6406868205148311E-13</v>
      </c>
      <c r="AQ1491">
        <f t="shared" ca="1" si="1012"/>
        <v>6.663331383865494E-12</v>
      </c>
      <c r="AR1491">
        <f t="shared" ca="1" si="1039"/>
        <v>5.4637637103421628E-2</v>
      </c>
      <c r="AS1491">
        <f t="shared" ca="1" si="1040"/>
        <v>5.1807023740860103</v>
      </c>
      <c r="AT1491">
        <f t="shared" si="1027"/>
        <v>0</v>
      </c>
      <c r="AU1491">
        <f t="shared" ca="1" si="1041"/>
        <v>1.3624966093418147E-12</v>
      </c>
      <c r="AV1491" t="e">
        <f t="shared" si="1036"/>
        <v>#DIV/0!</v>
      </c>
      <c r="AW1491" t="e">
        <f t="shared" si="1006"/>
        <v>#DIV/0!</v>
      </c>
      <c r="AX1491" t="e">
        <f t="shared" si="1005"/>
        <v>#DIV/0!</v>
      </c>
      <c r="AY1491" t="e">
        <f t="shared" si="1010"/>
        <v>#DIV/0!</v>
      </c>
      <c r="AZ1491" t="e">
        <f t="shared" si="1009"/>
        <v>#DIV/0!</v>
      </c>
    </row>
    <row r="1492" spans="7:52" x14ac:dyDescent="0.3">
      <c r="G1492" s="1" t="str">
        <f t="shared" si="1035"/>
        <v/>
      </c>
      <c r="H1492" s="2" t="str">
        <f t="shared" si="1004"/>
        <v/>
      </c>
      <c r="I1492" s="6" t="str" cm="1">
        <f t="array" ref="I1492">_xlfn.IFS(AND(G1491&lt;H1491,G1492&gt;H1492),"BUY", AND(G1491&gt;H1491,G1492&lt;H1492),"SELL",TRUE,"")</f>
        <v/>
      </c>
      <c r="J1492" s="1">
        <f t="shared" ca="1" si="1014"/>
        <v>0</v>
      </c>
      <c r="K1492" s="3" t="str">
        <f t="shared" ca="1" si="1028"/>
        <v/>
      </c>
      <c r="L1492" s="3" t="str">
        <f t="shared" si="1029"/>
        <v/>
      </c>
      <c r="M1492" s="3" t="str">
        <f t="shared" si="1030"/>
        <v/>
      </c>
      <c r="N1492" s="4">
        <f t="shared" si="1015"/>
        <v>-1</v>
      </c>
      <c r="O1492" s="2" t="str">
        <f t="shared" si="1031"/>
        <v/>
      </c>
      <c r="P1492" s="1" t="str">
        <f t="shared" si="1016"/>
        <v/>
      </c>
      <c r="Q1492" s="1" t="str">
        <f t="shared" si="1017"/>
        <v/>
      </c>
      <c r="R1492" s="1" t="str">
        <f>IF(ISBLANK(A1492),"",SUM($Q$2:Q1492))</f>
        <v/>
      </c>
      <c r="S1492" s="1" t="str">
        <f>IF(ISBLANK(A1492),"",SUM($F$2:F1492))</f>
        <v/>
      </c>
      <c r="T1492" s="1" t="str">
        <f t="shared" si="1018"/>
        <v/>
      </c>
      <c r="U1492" s="1" t="str">
        <f t="shared" si="1019"/>
        <v/>
      </c>
      <c r="V1492" s="17">
        <f t="shared" si="1020"/>
        <v>0</v>
      </c>
      <c r="W1492" s="17">
        <f t="shared" si="1021"/>
        <v>0</v>
      </c>
      <c r="X1492" s="17">
        <f t="shared" si="1022"/>
        <v>0</v>
      </c>
      <c r="Y1492" s="22">
        <f t="shared" si="1047"/>
        <v>0</v>
      </c>
      <c r="Z1492" s="22">
        <f t="shared" si="1047"/>
        <v>0</v>
      </c>
      <c r="AA1492" s="22">
        <f t="shared" si="1047"/>
        <v>0</v>
      </c>
      <c r="AB1492" s="23" t="str">
        <f t="shared" si="1042"/>
        <v/>
      </c>
      <c r="AC1492" s="23" t="str">
        <f t="shared" si="1043"/>
        <v/>
      </c>
      <c r="AD1492" s="23" t="str">
        <f t="shared" si="1044"/>
        <v/>
      </c>
      <c r="AE1492" s="23" t="str">
        <f t="shared" si="1045"/>
        <v/>
      </c>
      <c r="AF1492" s="23" t="str">
        <f t="shared" si="1046"/>
        <v/>
      </c>
      <c r="AG1492" s="23" t="str">
        <f t="shared" si="1007"/>
        <v/>
      </c>
      <c r="AH1492" s="25" t="str">
        <f t="shared" si="1023"/>
        <v/>
      </c>
      <c r="AI1492" s="25" t="str">
        <f t="shared" si="1024"/>
        <v/>
      </c>
      <c r="AJ1492" s="1" t="str">
        <f t="shared" si="1032"/>
        <v/>
      </c>
      <c r="AK1492" s="10" t="e">
        <f t="shared" si="1033"/>
        <v>#DIV/0!</v>
      </c>
      <c r="AL1492" s="10" t="e">
        <f t="shared" si="1038"/>
        <v>#DIV/0!</v>
      </c>
      <c r="AM1492">
        <f t="shared" si="1034"/>
        <v>0</v>
      </c>
      <c r="AN1492">
        <f t="shared" si="1025"/>
        <v>0</v>
      </c>
      <c r="AO1492">
        <f t="shared" si="1026"/>
        <v>0</v>
      </c>
      <c r="AP1492">
        <f t="shared" ca="1" si="1012"/>
        <v>3.3806377619066286E-13</v>
      </c>
      <c r="AQ1492">
        <f t="shared" ca="1" si="1012"/>
        <v>6.1873791421608159E-12</v>
      </c>
      <c r="AR1492">
        <f t="shared" ca="1" si="1039"/>
        <v>5.4637637103421628E-2</v>
      </c>
      <c r="AS1492">
        <f t="shared" ca="1" si="1040"/>
        <v>5.1807023740860103</v>
      </c>
      <c r="AT1492">
        <f t="shared" si="1027"/>
        <v>0</v>
      </c>
      <c r="AU1492">
        <f t="shared" ca="1" si="1041"/>
        <v>1.2651754229602565E-12</v>
      </c>
      <c r="AV1492" t="e">
        <f t="shared" si="1036"/>
        <v>#DIV/0!</v>
      </c>
      <c r="AW1492" t="e">
        <f t="shared" si="1006"/>
        <v>#DIV/0!</v>
      </c>
      <c r="AX1492" t="e">
        <f t="shared" si="1005"/>
        <v>#DIV/0!</v>
      </c>
      <c r="AY1492" t="e">
        <f t="shared" si="1010"/>
        <v>#DIV/0!</v>
      </c>
      <c r="AZ1492" t="e">
        <f t="shared" si="1009"/>
        <v>#DIV/0!</v>
      </c>
    </row>
    <row r="1493" spans="7:52" x14ac:dyDescent="0.3">
      <c r="G1493" s="1" t="str">
        <f t="shared" si="1035"/>
        <v/>
      </c>
      <c r="H1493" s="2" t="str">
        <f t="shared" si="1004"/>
        <v/>
      </c>
      <c r="I1493" s="6" t="str" cm="1">
        <f t="array" ref="I1493">_xlfn.IFS(AND(G1492&lt;H1492,G1493&gt;H1493),"BUY", AND(G1492&gt;H1492,G1493&lt;H1493),"SELL",TRUE,"")</f>
        <v/>
      </c>
      <c r="J1493" s="1">
        <f t="shared" ca="1" si="1014"/>
        <v>0</v>
      </c>
      <c r="K1493" s="3" t="str">
        <f t="shared" ca="1" si="1028"/>
        <v/>
      </c>
      <c r="L1493" s="3" t="str">
        <f t="shared" si="1029"/>
        <v/>
      </c>
      <c r="M1493" s="3" t="str">
        <f t="shared" si="1030"/>
        <v/>
      </c>
      <c r="N1493" s="4">
        <f t="shared" si="1015"/>
        <v>-1</v>
      </c>
      <c r="O1493" s="2" t="str">
        <f t="shared" si="1031"/>
        <v/>
      </c>
      <c r="P1493" s="1" t="str">
        <f t="shared" si="1016"/>
        <v/>
      </c>
      <c r="Q1493" s="1" t="str">
        <f t="shared" si="1017"/>
        <v/>
      </c>
      <c r="R1493" s="1" t="str">
        <f>IF(ISBLANK(A1493),"",SUM($Q$2:Q1493))</f>
        <v/>
      </c>
      <c r="S1493" s="1" t="str">
        <f>IF(ISBLANK(A1493),"",SUM($F$2:F1493))</f>
        <v/>
      </c>
      <c r="T1493" s="1" t="str">
        <f t="shared" si="1018"/>
        <v/>
      </c>
      <c r="U1493" s="1" t="str">
        <f t="shared" si="1019"/>
        <v/>
      </c>
      <c r="V1493" s="17">
        <f t="shared" si="1020"/>
        <v>0</v>
      </c>
      <c r="W1493" s="17">
        <f t="shared" si="1021"/>
        <v>0</v>
      </c>
      <c r="X1493" s="17">
        <f t="shared" si="1022"/>
        <v>0</v>
      </c>
      <c r="Y1493" s="22">
        <f t="shared" si="1047"/>
        <v>0</v>
      </c>
      <c r="Z1493" s="22">
        <f t="shared" si="1047"/>
        <v>0</v>
      </c>
      <c r="AA1493" s="22">
        <f t="shared" si="1047"/>
        <v>0</v>
      </c>
      <c r="AB1493" s="23" t="str">
        <f t="shared" si="1042"/>
        <v/>
      </c>
      <c r="AC1493" s="23" t="str">
        <f t="shared" si="1043"/>
        <v/>
      </c>
      <c r="AD1493" s="23" t="str">
        <f t="shared" si="1044"/>
        <v/>
      </c>
      <c r="AE1493" s="23" t="str">
        <f t="shared" si="1045"/>
        <v/>
      </c>
      <c r="AF1493" s="23" t="str">
        <f t="shared" si="1046"/>
        <v/>
      </c>
      <c r="AG1493" s="23" t="str">
        <f t="shared" si="1007"/>
        <v/>
      </c>
      <c r="AH1493" s="25" t="str">
        <f t="shared" si="1023"/>
        <v/>
      </c>
      <c r="AI1493" s="25" t="str">
        <f t="shared" si="1024"/>
        <v/>
      </c>
      <c r="AJ1493" s="1" t="str">
        <f t="shared" si="1032"/>
        <v/>
      </c>
      <c r="AK1493" s="10" t="e">
        <f t="shared" si="1033"/>
        <v>#DIV/0!</v>
      </c>
      <c r="AL1493" s="10" t="e">
        <f t="shared" si="1038"/>
        <v>#DIV/0!</v>
      </c>
      <c r="AM1493">
        <f t="shared" si="1034"/>
        <v>0</v>
      </c>
      <c r="AN1493">
        <f t="shared" si="1025"/>
        <v>0</v>
      </c>
      <c r="AO1493">
        <f t="shared" si="1026"/>
        <v>0</v>
      </c>
      <c r="AP1493">
        <f t="shared" ca="1" si="1012"/>
        <v>3.139163636056155E-13</v>
      </c>
      <c r="AQ1493">
        <f t="shared" ca="1" si="1012"/>
        <v>5.745423489149329E-12</v>
      </c>
      <c r="AR1493">
        <f t="shared" ca="1" si="1039"/>
        <v>5.4637637103421621E-2</v>
      </c>
      <c r="AS1493">
        <f t="shared" ca="1" si="1040"/>
        <v>5.1807023740860103</v>
      </c>
      <c r="AT1493">
        <f t="shared" si="1027"/>
        <v>0</v>
      </c>
      <c r="AU1493">
        <f t="shared" ca="1" si="1041"/>
        <v>1.1748057498916667E-12</v>
      </c>
      <c r="AV1493" t="e">
        <f t="shared" si="1036"/>
        <v>#DIV/0!</v>
      </c>
      <c r="AW1493" t="e">
        <f t="shared" si="1006"/>
        <v>#DIV/0!</v>
      </c>
      <c r="AX1493" t="e">
        <f t="shared" si="1005"/>
        <v>#DIV/0!</v>
      </c>
      <c r="AY1493" t="e">
        <f t="shared" si="1010"/>
        <v>#DIV/0!</v>
      </c>
      <c r="AZ1493" t="e">
        <f t="shared" si="1009"/>
        <v>#DIV/0!</v>
      </c>
    </row>
    <row r="1494" spans="7:52" x14ac:dyDescent="0.3">
      <c r="G1494" s="1" t="str">
        <f t="shared" si="1035"/>
        <v/>
      </c>
      <c r="H1494" s="2" t="str">
        <f t="shared" si="1004"/>
        <v/>
      </c>
      <c r="I1494" s="6" t="str" cm="1">
        <f t="array" ref="I1494">_xlfn.IFS(AND(G1493&lt;H1493,G1494&gt;H1494),"BUY", AND(G1493&gt;H1493,G1494&lt;H1494),"SELL",TRUE,"")</f>
        <v/>
      </c>
      <c r="J1494" s="1">
        <f t="shared" ca="1" si="1014"/>
        <v>0</v>
      </c>
      <c r="K1494" s="3" t="str">
        <f t="shared" ca="1" si="1028"/>
        <v/>
      </c>
      <c r="L1494" s="3" t="str">
        <f t="shared" si="1029"/>
        <v/>
      </c>
      <c r="M1494" s="3" t="str">
        <f t="shared" si="1030"/>
        <v/>
      </c>
      <c r="N1494" s="4">
        <f t="shared" si="1015"/>
        <v>-1</v>
      </c>
      <c r="O1494" s="2" t="str">
        <f t="shared" si="1031"/>
        <v/>
      </c>
      <c r="P1494" s="1" t="str">
        <f t="shared" si="1016"/>
        <v/>
      </c>
      <c r="Q1494" s="1" t="str">
        <f t="shared" si="1017"/>
        <v/>
      </c>
      <c r="R1494" s="1" t="str">
        <f>IF(ISBLANK(A1494),"",SUM($Q$2:Q1494))</f>
        <v/>
      </c>
      <c r="S1494" s="1" t="str">
        <f>IF(ISBLANK(A1494),"",SUM($F$2:F1494))</f>
        <v/>
      </c>
      <c r="T1494" s="1" t="str">
        <f t="shared" si="1018"/>
        <v/>
      </c>
      <c r="U1494" s="1" t="str">
        <f t="shared" si="1019"/>
        <v/>
      </c>
      <c r="V1494" s="17">
        <f t="shared" si="1020"/>
        <v>0</v>
      </c>
      <c r="W1494" s="17">
        <f t="shared" si="1021"/>
        <v>0</v>
      </c>
      <c r="X1494" s="17">
        <f t="shared" si="1022"/>
        <v>0</v>
      </c>
      <c r="Y1494" s="22">
        <f t="shared" si="1047"/>
        <v>0</v>
      </c>
      <c r="Z1494" s="22">
        <f t="shared" si="1047"/>
        <v>0</v>
      </c>
      <c r="AA1494" s="22">
        <f t="shared" si="1047"/>
        <v>0</v>
      </c>
      <c r="AB1494" s="23" t="str">
        <f t="shared" si="1042"/>
        <v/>
      </c>
      <c r="AC1494" s="23" t="str">
        <f t="shared" si="1043"/>
        <v/>
      </c>
      <c r="AD1494" s="23" t="str">
        <f t="shared" si="1044"/>
        <v/>
      </c>
      <c r="AE1494" s="23" t="str">
        <f t="shared" si="1045"/>
        <v/>
      </c>
      <c r="AF1494" s="23" t="str">
        <f t="shared" si="1046"/>
        <v/>
      </c>
      <c r="AG1494" s="23" t="str">
        <f t="shared" si="1007"/>
        <v/>
      </c>
      <c r="AH1494" s="25" t="str">
        <f t="shared" si="1023"/>
        <v/>
      </c>
      <c r="AI1494" s="25" t="str">
        <f t="shared" si="1024"/>
        <v/>
      </c>
      <c r="AJ1494" s="1" t="str">
        <f t="shared" si="1032"/>
        <v/>
      </c>
      <c r="AK1494" s="10" t="e">
        <f t="shared" si="1033"/>
        <v>#DIV/0!</v>
      </c>
      <c r="AL1494" s="10" t="e">
        <f t="shared" si="1038"/>
        <v>#DIV/0!</v>
      </c>
      <c r="AM1494">
        <f t="shared" si="1034"/>
        <v>0</v>
      </c>
      <c r="AN1494">
        <f t="shared" si="1025"/>
        <v>0</v>
      </c>
      <c r="AO1494">
        <f t="shared" si="1026"/>
        <v>0</v>
      </c>
      <c r="AP1494">
        <f t="shared" ca="1" si="1012"/>
        <v>2.914937662052144E-13</v>
      </c>
      <c r="AQ1494">
        <f t="shared" ca="1" si="1012"/>
        <v>5.3350360970672344E-12</v>
      </c>
      <c r="AR1494">
        <f t="shared" ca="1" si="1039"/>
        <v>5.4637637103421621E-2</v>
      </c>
      <c r="AS1494">
        <f t="shared" ca="1" si="1040"/>
        <v>5.1807023740860103</v>
      </c>
      <c r="AT1494">
        <f t="shared" si="1027"/>
        <v>0</v>
      </c>
      <c r="AU1494">
        <f t="shared" ca="1" si="1041"/>
        <v>1.0908910534708335E-12</v>
      </c>
      <c r="AV1494" t="e">
        <f t="shared" si="1036"/>
        <v>#DIV/0!</v>
      </c>
      <c r="AW1494" t="e">
        <f t="shared" si="1006"/>
        <v>#DIV/0!</v>
      </c>
      <c r="AX1494" t="e">
        <f t="shared" si="1005"/>
        <v>#DIV/0!</v>
      </c>
      <c r="AY1494" t="e">
        <f t="shared" si="1010"/>
        <v>#DIV/0!</v>
      </c>
      <c r="AZ1494" t="e">
        <f t="shared" si="1009"/>
        <v>#DIV/0!</v>
      </c>
    </row>
    <row r="1495" spans="7:52" x14ac:dyDescent="0.3">
      <c r="G1495" s="1" t="str">
        <f t="shared" si="1035"/>
        <v/>
      </c>
      <c r="H1495" s="2" t="str">
        <f t="shared" si="1004"/>
        <v/>
      </c>
      <c r="I1495" s="6" t="str" cm="1">
        <f t="array" ref="I1495">_xlfn.IFS(AND(G1494&lt;H1494,G1495&gt;H1495),"BUY", AND(G1494&gt;H1494,G1495&lt;H1495),"SELL",TRUE,"")</f>
        <v/>
      </c>
      <c r="J1495" s="1">
        <f t="shared" ca="1" si="1014"/>
        <v>0</v>
      </c>
      <c r="K1495" s="3" t="str">
        <f t="shared" ca="1" si="1028"/>
        <v/>
      </c>
      <c r="L1495" s="3" t="str">
        <f t="shared" si="1029"/>
        <v/>
      </c>
      <c r="M1495" s="3" t="str">
        <f t="shared" si="1030"/>
        <v/>
      </c>
      <c r="N1495" s="4">
        <f t="shared" si="1015"/>
        <v>-1</v>
      </c>
      <c r="O1495" s="2" t="str">
        <f t="shared" si="1031"/>
        <v/>
      </c>
      <c r="P1495" s="1" t="str">
        <f t="shared" si="1016"/>
        <v/>
      </c>
      <c r="Q1495" s="1" t="str">
        <f t="shared" si="1017"/>
        <v/>
      </c>
      <c r="R1495" s="1" t="str">
        <f>IF(ISBLANK(A1495),"",SUM($Q$2:Q1495))</f>
        <v/>
      </c>
      <c r="S1495" s="1" t="str">
        <f>IF(ISBLANK(A1495),"",SUM($F$2:F1495))</f>
        <v/>
      </c>
      <c r="T1495" s="1" t="str">
        <f t="shared" si="1018"/>
        <v/>
      </c>
      <c r="U1495" s="1" t="str">
        <f t="shared" si="1019"/>
        <v/>
      </c>
      <c r="V1495" s="17">
        <f t="shared" si="1020"/>
        <v>0</v>
      </c>
      <c r="W1495" s="17">
        <f t="shared" si="1021"/>
        <v>0</v>
      </c>
      <c r="X1495" s="17">
        <f t="shared" si="1022"/>
        <v>0</v>
      </c>
      <c r="Y1495" s="22">
        <f t="shared" si="1047"/>
        <v>0</v>
      </c>
      <c r="Z1495" s="22">
        <f t="shared" si="1047"/>
        <v>0</v>
      </c>
      <c r="AA1495" s="22">
        <f t="shared" si="1047"/>
        <v>0</v>
      </c>
      <c r="AB1495" s="23" t="str">
        <f t="shared" si="1042"/>
        <v/>
      </c>
      <c r="AC1495" s="23" t="str">
        <f t="shared" si="1043"/>
        <v/>
      </c>
      <c r="AD1495" s="23" t="str">
        <f t="shared" si="1044"/>
        <v/>
      </c>
      <c r="AE1495" s="23" t="str">
        <f t="shared" si="1045"/>
        <v/>
      </c>
      <c r="AF1495" s="23" t="str">
        <f t="shared" si="1046"/>
        <v/>
      </c>
      <c r="AG1495" s="23" t="str">
        <f t="shared" si="1007"/>
        <v/>
      </c>
      <c r="AH1495" s="25" t="str">
        <f t="shared" si="1023"/>
        <v/>
      </c>
      <c r="AI1495" s="25" t="str">
        <f t="shared" si="1024"/>
        <v/>
      </c>
      <c r="AJ1495" s="1" t="str">
        <f t="shared" si="1032"/>
        <v/>
      </c>
      <c r="AK1495" s="10" t="e">
        <f t="shared" si="1033"/>
        <v>#DIV/0!</v>
      </c>
      <c r="AL1495" s="10" t="e">
        <f t="shared" si="1038"/>
        <v>#DIV/0!</v>
      </c>
      <c r="AM1495">
        <f t="shared" si="1034"/>
        <v>0</v>
      </c>
      <c r="AN1495">
        <f t="shared" si="1025"/>
        <v>0</v>
      </c>
      <c r="AO1495">
        <f t="shared" si="1026"/>
        <v>0</v>
      </c>
      <c r="AP1495">
        <f t="shared" ca="1" si="1012"/>
        <v>2.706727829048419E-13</v>
      </c>
      <c r="AQ1495">
        <f t="shared" ca="1" si="1012"/>
        <v>4.9539620901338598E-12</v>
      </c>
      <c r="AR1495">
        <f t="shared" ca="1" si="1039"/>
        <v>5.4637637103421621E-2</v>
      </c>
      <c r="AS1495">
        <f t="shared" ca="1" si="1040"/>
        <v>5.1807023740860103</v>
      </c>
      <c r="AT1495">
        <f t="shared" si="1027"/>
        <v>0</v>
      </c>
      <c r="AU1495">
        <f t="shared" ca="1" si="1041"/>
        <v>1.0129702639372025E-12</v>
      </c>
      <c r="AV1495" t="e">
        <f t="shared" si="1036"/>
        <v>#DIV/0!</v>
      </c>
      <c r="AW1495" t="e">
        <f t="shared" si="1006"/>
        <v>#DIV/0!</v>
      </c>
      <c r="AX1495" t="e">
        <f t="shared" si="1005"/>
        <v>#DIV/0!</v>
      </c>
      <c r="AY1495" t="e">
        <f t="shared" si="1010"/>
        <v>#DIV/0!</v>
      </c>
      <c r="AZ1495" t="e">
        <f t="shared" si="1009"/>
        <v>#DIV/0!</v>
      </c>
    </row>
    <row r="1496" spans="7:52" x14ac:dyDescent="0.3">
      <c r="G1496" s="1" t="str">
        <f t="shared" si="1035"/>
        <v/>
      </c>
      <c r="H1496" s="2" t="str">
        <f t="shared" si="1004"/>
        <v/>
      </c>
      <c r="I1496" s="6" t="str" cm="1">
        <f t="array" ref="I1496">_xlfn.IFS(AND(G1495&lt;H1495,G1496&gt;H1496),"BUY", AND(G1495&gt;H1495,G1496&lt;H1496),"SELL",TRUE,"")</f>
        <v/>
      </c>
      <c r="J1496" s="1">
        <f t="shared" ca="1" si="1014"/>
        <v>0</v>
      </c>
      <c r="K1496" s="3" t="str">
        <f t="shared" ca="1" si="1028"/>
        <v/>
      </c>
      <c r="L1496" s="3" t="str">
        <f t="shared" si="1029"/>
        <v/>
      </c>
      <c r="M1496" s="3" t="str">
        <f t="shared" si="1030"/>
        <v/>
      </c>
      <c r="N1496" s="4">
        <f t="shared" si="1015"/>
        <v>-1</v>
      </c>
      <c r="O1496" s="2" t="str">
        <f t="shared" si="1031"/>
        <v/>
      </c>
      <c r="P1496" s="1" t="str">
        <f t="shared" si="1016"/>
        <v/>
      </c>
      <c r="Q1496" s="1" t="str">
        <f t="shared" si="1017"/>
        <v/>
      </c>
      <c r="R1496" s="1" t="str">
        <f>IF(ISBLANK(A1496),"",SUM($Q$2:Q1496))</f>
        <v/>
      </c>
      <c r="S1496" s="1" t="str">
        <f>IF(ISBLANK(A1496),"",SUM($F$2:F1496))</f>
        <v/>
      </c>
      <c r="T1496" s="1" t="str">
        <f t="shared" si="1018"/>
        <v/>
      </c>
      <c r="U1496" s="1" t="str">
        <f t="shared" si="1019"/>
        <v/>
      </c>
      <c r="V1496" s="17">
        <f t="shared" si="1020"/>
        <v>0</v>
      </c>
      <c r="W1496" s="17">
        <f t="shared" si="1021"/>
        <v>0</v>
      </c>
      <c r="X1496" s="17">
        <f t="shared" si="1022"/>
        <v>0</v>
      </c>
      <c r="Y1496" s="22">
        <f t="shared" si="1047"/>
        <v>0</v>
      </c>
      <c r="Z1496" s="22">
        <f t="shared" si="1047"/>
        <v>0</v>
      </c>
      <c r="AA1496" s="22">
        <f t="shared" si="1047"/>
        <v>0</v>
      </c>
      <c r="AB1496" s="23" t="str">
        <f t="shared" si="1042"/>
        <v/>
      </c>
      <c r="AC1496" s="23" t="str">
        <f t="shared" si="1043"/>
        <v/>
      </c>
      <c r="AD1496" s="23" t="str">
        <f t="shared" si="1044"/>
        <v/>
      </c>
      <c r="AE1496" s="23" t="str">
        <f t="shared" si="1045"/>
        <v/>
      </c>
      <c r="AF1496" s="23" t="str">
        <f t="shared" si="1046"/>
        <v/>
      </c>
      <c r="AG1496" s="23" t="str">
        <f t="shared" si="1007"/>
        <v/>
      </c>
      <c r="AH1496" s="25" t="str">
        <f t="shared" si="1023"/>
        <v/>
      </c>
      <c r="AI1496" s="25" t="str">
        <f t="shared" si="1024"/>
        <v/>
      </c>
      <c r="AJ1496" s="1" t="str">
        <f t="shared" si="1032"/>
        <v/>
      </c>
      <c r="AK1496" s="10" t="e">
        <f t="shared" si="1033"/>
        <v>#DIV/0!</v>
      </c>
      <c r="AL1496" s="10" t="e">
        <f t="shared" si="1038"/>
        <v>#DIV/0!</v>
      </c>
      <c r="AM1496">
        <f t="shared" si="1034"/>
        <v>0</v>
      </c>
      <c r="AN1496">
        <f t="shared" si="1025"/>
        <v>0</v>
      </c>
      <c r="AO1496">
        <f t="shared" si="1026"/>
        <v>0</v>
      </c>
      <c r="AP1496">
        <f t="shared" ca="1" si="1012"/>
        <v>2.5133901269735321E-13</v>
      </c>
      <c r="AQ1496">
        <f t="shared" ca="1" si="1012"/>
        <v>4.600107655124298E-12</v>
      </c>
      <c r="AR1496">
        <f t="shared" ca="1" si="1039"/>
        <v>5.4637637103421628E-2</v>
      </c>
      <c r="AS1496">
        <f t="shared" ca="1" si="1040"/>
        <v>5.1807023740860103</v>
      </c>
      <c r="AT1496">
        <f t="shared" si="1027"/>
        <v>0</v>
      </c>
      <c r="AU1496">
        <f t="shared" ca="1" si="1041"/>
        <v>9.4061524508454522E-13</v>
      </c>
      <c r="AV1496" t="e">
        <f t="shared" si="1036"/>
        <v>#DIV/0!</v>
      </c>
      <c r="AW1496" t="e">
        <f t="shared" si="1006"/>
        <v>#DIV/0!</v>
      </c>
      <c r="AX1496" t="e">
        <f t="shared" si="1005"/>
        <v>#DIV/0!</v>
      </c>
      <c r="AY1496" t="e">
        <f t="shared" si="1010"/>
        <v>#DIV/0!</v>
      </c>
      <c r="AZ1496" t="e">
        <f t="shared" si="1009"/>
        <v>#DIV/0!</v>
      </c>
    </row>
    <row r="1497" spans="7:52" x14ac:dyDescent="0.3">
      <c r="G1497" s="1" t="str">
        <f t="shared" si="1035"/>
        <v/>
      </c>
      <c r="H1497" s="2" t="str">
        <f t="shared" ref="H1497:H1560" si="1048">IFERROR(AVERAGE(E1478:E1497),"")</f>
        <v/>
      </c>
      <c r="I1497" s="6" t="str" cm="1">
        <f t="array" ref="I1497">_xlfn.IFS(AND(G1496&lt;H1496,G1497&gt;H1497),"BUY", AND(G1496&gt;H1496,G1497&lt;H1497),"SELL",TRUE,"")</f>
        <v/>
      </c>
      <c r="J1497" s="1">
        <f t="shared" ca="1" si="1014"/>
        <v>0</v>
      </c>
      <c r="K1497" s="3" t="str">
        <f t="shared" ca="1" si="1028"/>
        <v/>
      </c>
      <c r="L1497" s="3" t="str">
        <f t="shared" si="1029"/>
        <v/>
      </c>
      <c r="M1497" s="3" t="str">
        <f t="shared" si="1030"/>
        <v/>
      </c>
      <c r="N1497" s="4">
        <f t="shared" si="1015"/>
        <v>-1</v>
      </c>
      <c r="O1497" s="2" t="str">
        <f t="shared" si="1031"/>
        <v/>
      </c>
      <c r="P1497" s="1" t="str">
        <f t="shared" si="1016"/>
        <v/>
      </c>
      <c r="Q1497" s="1" t="str">
        <f t="shared" si="1017"/>
        <v/>
      </c>
      <c r="R1497" s="1" t="str">
        <f>IF(ISBLANK(A1497),"",SUM($Q$2:Q1497))</f>
        <v/>
      </c>
      <c r="S1497" s="1" t="str">
        <f>IF(ISBLANK(A1497),"",SUM($F$2:F1497))</f>
        <v/>
      </c>
      <c r="T1497" s="1" t="str">
        <f t="shared" si="1018"/>
        <v/>
      </c>
      <c r="U1497" s="1" t="str">
        <f t="shared" si="1019"/>
        <v/>
      </c>
      <c r="V1497" s="17">
        <f t="shared" si="1020"/>
        <v>0</v>
      </c>
      <c r="W1497" s="17">
        <f t="shared" si="1021"/>
        <v>0</v>
      </c>
      <c r="X1497" s="17">
        <f t="shared" si="1022"/>
        <v>0</v>
      </c>
      <c r="Y1497" s="22">
        <f t="shared" si="1047"/>
        <v>0</v>
      </c>
      <c r="Z1497" s="22">
        <f t="shared" si="1047"/>
        <v>0</v>
      </c>
      <c r="AA1497" s="22">
        <f t="shared" si="1047"/>
        <v>0</v>
      </c>
      <c r="AB1497" s="23" t="str">
        <f t="shared" si="1042"/>
        <v/>
      </c>
      <c r="AC1497" s="23" t="str">
        <f t="shared" si="1043"/>
        <v/>
      </c>
      <c r="AD1497" s="23" t="str">
        <f t="shared" si="1044"/>
        <v/>
      </c>
      <c r="AE1497" s="23" t="str">
        <f t="shared" si="1045"/>
        <v/>
      </c>
      <c r="AF1497" s="23" t="str">
        <f t="shared" si="1046"/>
        <v/>
      </c>
      <c r="AG1497" s="23" t="str">
        <f t="shared" si="1007"/>
        <v/>
      </c>
      <c r="AH1497" s="25" t="str">
        <f t="shared" si="1023"/>
        <v/>
      </c>
      <c r="AI1497" s="25" t="str">
        <f t="shared" si="1024"/>
        <v/>
      </c>
      <c r="AJ1497" s="1" t="str">
        <f t="shared" si="1032"/>
        <v/>
      </c>
      <c r="AK1497" s="10" t="e">
        <f t="shared" si="1033"/>
        <v>#DIV/0!</v>
      </c>
      <c r="AL1497" s="10" t="e">
        <f t="shared" si="1038"/>
        <v>#DIV/0!</v>
      </c>
      <c r="AM1497">
        <f t="shared" si="1034"/>
        <v>0</v>
      </c>
      <c r="AN1497">
        <f t="shared" si="1025"/>
        <v>0</v>
      </c>
      <c r="AO1497">
        <f t="shared" si="1026"/>
        <v>0</v>
      </c>
      <c r="AP1497">
        <f t="shared" ca="1" si="1012"/>
        <v>2.3338622607611368E-13</v>
      </c>
      <c r="AQ1497">
        <f t="shared" ca="1" si="1012"/>
        <v>4.2715285369011342E-12</v>
      </c>
      <c r="AR1497">
        <f t="shared" ca="1" si="1039"/>
        <v>5.4637637103421621E-2</v>
      </c>
      <c r="AS1497">
        <f t="shared" ca="1" si="1040"/>
        <v>5.1807023740860103</v>
      </c>
      <c r="AT1497">
        <f t="shared" si="1027"/>
        <v>0</v>
      </c>
      <c r="AU1497">
        <f t="shared" ca="1" si="1041"/>
        <v>8.7342844186422062E-13</v>
      </c>
      <c r="AV1497" t="e">
        <f t="shared" si="1036"/>
        <v>#DIV/0!</v>
      </c>
      <c r="AW1497" t="e">
        <f t="shared" si="1006"/>
        <v>#DIV/0!</v>
      </c>
      <c r="AX1497" t="e">
        <f t="shared" si="1005"/>
        <v>#DIV/0!</v>
      </c>
      <c r="AY1497" t="e">
        <f t="shared" si="1010"/>
        <v>#DIV/0!</v>
      </c>
      <c r="AZ1497" t="e">
        <f t="shared" si="1009"/>
        <v>#DIV/0!</v>
      </c>
    </row>
    <row r="1498" spans="7:52" x14ac:dyDescent="0.3">
      <c r="G1498" s="1" t="str">
        <f t="shared" si="1035"/>
        <v/>
      </c>
      <c r="H1498" s="2" t="str">
        <f t="shared" si="1048"/>
        <v/>
      </c>
      <c r="I1498" s="6" t="str" cm="1">
        <f t="array" ref="I1498">_xlfn.IFS(AND(G1497&lt;H1497,G1498&gt;H1498),"BUY", AND(G1497&gt;H1497,G1498&lt;H1498),"SELL",TRUE,"")</f>
        <v/>
      </c>
      <c r="J1498" s="1">
        <f t="shared" ca="1" si="1014"/>
        <v>0</v>
      </c>
      <c r="K1498" s="3" t="str">
        <f t="shared" ca="1" si="1028"/>
        <v/>
      </c>
      <c r="L1498" s="3" t="str">
        <f t="shared" si="1029"/>
        <v/>
      </c>
      <c r="M1498" s="3" t="str">
        <f t="shared" si="1030"/>
        <v/>
      </c>
      <c r="N1498" s="4">
        <f t="shared" si="1015"/>
        <v>-1</v>
      </c>
      <c r="O1498" s="2" t="str">
        <f t="shared" si="1031"/>
        <v/>
      </c>
      <c r="P1498" s="1" t="str">
        <f t="shared" si="1016"/>
        <v/>
      </c>
      <c r="Q1498" s="1" t="str">
        <f t="shared" si="1017"/>
        <v/>
      </c>
      <c r="R1498" s="1" t="str">
        <f>IF(ISBLANK(A1498),"",SUM($Q$2:Q1498))</f>
        <v/>
      </c>
      <c r="S1498" s="1" t="str">
        <f>IF(ISBLANK(A1498),"",SUM($F$2:F1498))</f>
        <v/>
      </c>
      <c r="T1498" s="1" t="str">
        <f t="shared" si="1018"/>
        <v/>
      </c>
      <c r="U1498" s="1" t="str">
        <f t="shared" si="1019"/>
        <v/>
      </c>
      <c r="V1498" s="17">
        <f t="shared" si="1020"/>
        <v>0</v>
      </c>
      <c r="W1498" s="17">
        <f t="shared" si="1021"/>
        <v>0</v>
      </c>
      <c r="X1498" s="17">
        <f t="shared" si="1022"/>
        <v>0</v>
      </c>
      <c r="Y1498" s="22">
        <f t="shared" si="1047"/>
        <v>0</v>
      </c>
      <c r="Z1498" s="22">
        <f t="shared" si="1047"/>
        <v>0</v>
      </c>
      <c r="AA1498" s="22">
        <f t="shared" si="1047"/>
        <v>0</v>
      </c>
      <c r="AB1498" s="23" t="str">
        <f t="shared" si="1042"/>
        <v/>
      </c>
      <c r="AC1498" s="23" t="str">
        <f t="shared" si="1043"/>
        <v/>
      </c>
      <c r="AD1498" s="23" t="str">
        <f t="shared" si="1044"/>
        <v/>
      </c>
      <c r="AE1498" s="23" t="str">
        <f t="shared" si="1045"/>
        <v/>
      </c>
      <c r="AF1498" s="23" t="str">
        <f t="shared" si="1046"/>
        <v/>
      </c>
      <c r="AG1498" s="23" t="str">
        <f t="shared" si="1007"/>
        <v/>
      </c>
      <c r="AH1498" s="25" t="str">
        <f t="shared" si="1023"/>
        <v/>
      </c>
      <c r="AI1498" s="25" t="str">
        <f t="shared" si="1024"/>
        <v/>
      </c>
      <c r="AJ1498" s="1" t="str">
        <f t="shared" si="1032"/>
        <v/>
      </c>
      <c r="AK1498" s="10" t="e">
        <f t="shared" si="1033"/>
        <v>#DIV/0!</v>
      </c>
      <c r="AL1498" s="10" t="e">
        <f t="shared" si="1038"/>
        <v>#DIV/0!</v>
      </c>
      <c r="AM1498">
        <f t="shared" si="1034"/>
        <v>0</v>
      </c>
      <c r="AN1498">
        <f t="shared" si="1025"/>
        <v>0</v>
      </c>
      <c r="AO1498">
        <f t="shared" si="1026"/>
        <v>0</v>
      </c>
      <c r="AP1498">
        <f t="shared" ca="1" si="1012"/>
        <v>2.1671578135639128E-13</v>
      </c>
      <c r="AQ1498">
        <f t="shared" ca="1" si="1012"/>
        <v>3.9664193556939103E-12</v>
      </c>
      <c r="AR1498">
        <f t="shared" ca="1" si="1039"/>
        <v>5.4637637103421621E-2</v>
      </c>
      <c r="AS1498">
        <f t="shared" ca="1" si="1040"/>
        <v>5.1807023740860103</v>
      </c>
      <c r="AT1498">
        <f t="shared" si="1027"/>
        <v>0</v>
      </c>
      <c r="AU1498">
        <f t="shared" ca="1" si="1041"/>
        <v>8.1104069601677623E-13</v>
      </c>
      <c r="AV1498" t="e">
        <f t="shared" si="1036"/>
        <v>#DIV/0!</v>
      </c>
      <c r="AW1498" t="e">
        <f t="shared" si="1006"/>
        <v>#DIV/0!</v>
      </c>
      <c r="AX1498" t="e">
        <f t="shared" si="1005"/>
        <v>#DIV/0!</v>
      </c>
      <c r="AY1498" t="e">
        <f t="shared" si="1010"/>
        <v>#DIV/0!</v>
      </c>
      <c r="AZ1498" t="e">
        <f t="shared" si="1009"/>
        <v>#DIV/0!</v>
      </c>
    </row>
    <row r="1499" spans="7:52" x14ac:dyDescent="0.3">
      <c r="G1499" s="1" t="str">
        <f t="shared" si="1035"/>
        <v/>
      </c>
      <c r="H1499" s="2" t="str">
        <f t="shared" si="1048"/>
        <v/>
      </c>
      <c r="I1499" s="6" t="str" cm="1">
        <f t="array" ref="I1499">_xlfn.IFS(AND(G1498&lt;H1498,G1499&gt;H1499),"BUY", AND(G1498&gt;H1498,G1499&lt;H1499),"SELL",TRUE,"")</f>
        <v/>
      </c>
      <c r="J1499" s="1">
        <f t="shared" ca="1" si="1014"/>
        <v>0</v>
      </c>
      <c r="K1499" s="3" t="str">
        <f t="shared" ca="1" si="1028"/>
        <v/>
      </c>
      <c r="L1499" s="3" t="str">
        <f t="shared" si="1029"/>
        <v/>
      </c>
      <c r="M1499" s="3" t="str">
        <f t="shared" si="1030"/>
        <v/>
      </c>
      <c r="N1499" s="4">
        <f t="shared" si="1015"/>
        <v>-1</v>
      </c>
      <c r="O1499" s="2" t="str">
        <f t="shared" si="1031"/>
        <v/>
      </c>
      <c r="P1499" s="1" t="str">
        <f t="shared" si="1016"/>
        <v/>
      </c>
      <c r="Q1499" s="1" t="str">
        <f t="shared" si="1017"/>
        <v/>
      </c>
      <c r="R1499" s="1" t="str">
        <f>IF(ISBLANK(A1499),"",SUM($Q$2:Q1499))</f>
        <v/>
      </c>
      <c r="S1499" s="1" t="str">
        <f>IF(ISBLANK(A1499),"",SUM($F$2:F1499))</f>
        <v/>
      </c>
      <c r="T1499" s="1" t="str">
        <f t="shared" si="1018"/>
        <v/>
      </c>
      <c r="U1499" s="1" t="str">
        <f t="shared" si="1019"/>
        <v/>
      </c>
      <c r="V1499" s="17">
        <f t="shared" si="1020"/>
        <v>0</v>
      </c>
      <c r="W1499" s="17">
        <f t="shared" si="1021"/>
        <v>0</v>
      </c>
      <c r="X1499" s="17">
        <f t="shared" si="1022"/>
        <v>0</v>
      </c>
      <c r="Y1499" s="22">
        <f t="shared" si="1047"/>
        <v>0</v>
      </c>
      <c r="Z1499" s="22">
        <f t="shared" si="1047"/>
        <v>0</v>
      </c>
      <c r="AA1499" s="22">
        <f t="shared" si="1047"/>
        <v>0</v>
      </c>
      <c r="AB1499" s="23" t="str">
        <f t="shared" si="1042"/>
        <v/>
      </c>
      <c r="AC1499" s="23" t="str">
        <f t="shared" si="1043"/>
        <v/>
      </c>
      <c r="AD1499" s="23" t="str">
        <f t="shared" si="1044"/>
        <v/>
      </c>
      <c r="AE1499" s="23" t="str">
        <f t="shared" si="1045"/>
        <v/>
      </c>
      <c r="AF1499" s="23" t="str">
        <f t="shared" si="1046"/>
        <v/>
      </c>
      <c r="AG1499" s="23" t="str">
        <f t="shared" si="1007"/>
        <v/>
      </c>
      <c r="AH1499" s="25" t="str">
        <f t="shared" si="1023"/>
        <v/>
      </c>
      <c r="AI1499" s="25" t="str">
        <f t="shared" si="1024"/>
        <v/>
      </c>
      <c r="AJ1499" s="1" t="str">
        <f t="shared" si="1032"/>
        <v/>
      </c>
      <c r="AK1499" s="10" t="e">
        <f t="shared" si="1033"/>
        <v>#DIV/0!</v>
      </c>
      <c r="AL1499" s="10" t="e">
        <f t="shared" si="1038"/>
        <v>#DIV/0!</v>
      </c>
      <c r="AM1499">
        <f t="shared" si="1034"/>
        <v>0</v>
      </c>
      <c r="AN1499">
        <f t="shared" si="1025"/>
        <v>0</v>
      </c>
      <c r="AO1499">
        <f t="shared" si="1026"/>
        <v>0</v>
      </c>
      <c r="AP1499">
        <f t="shared" ca="1" si="1012"/>
        <v>2.0123608268807762E-13</v>
      </c>
      <c r="AQ1499">
        <f t="shared" ca="1" si="1012"/>
        <v>3.6831036874300597E-12</v>
      </c>
      <c r="AR1499">
        <f t="shared" ca="1" si="1039"/>
        <v>5.4637637103421621E-2</v>
      </c>
      <c r="AS1499">
        <f t="shared" ca="1" si="1040"/>
        <v>5.1807023740860103</v>
      </c>
      <c r="AT1499">
        <f t="shared" si="1027"/>
        <v>0</v>
      </c>
      <c r="AU1499">
        <f t="shared" ca="1" si="1041"/>
        <v>7.5310921772986362E-13</v>
      </c>
      <c r="AV1499" t="e">
        <f t="shared" si="1036"/>
        <v>#DIV/0!</v>
      </c>
      <c r="AW1499" t="e">
        <f t="shared" si="1006"/>
        <v>#DIV/0!</v>
      </c>
      <c r="AX1499" t="e">
        <f t="shared" ref="AX1499:AX1562" si="1049">AV1499 - AW1499</f>
        <v>#DIV/0!</v>
      </c>
      <c r="AY1499" t="e">
        <f t="shared" si="1010"/>
        <v>#DIV/0!</v>
      </c>
      <c r="AZ1499" t="e">
        <f t="shared" si="1009"/>
        <v>#DIV/0!</v>
      </c>
    </row>
    <row r="1500" spans="7:52" x14ac:dyDescent="0.3">
      <c r="G1500" s="1" t="str">
        <f t="shared" si="1035"/>
        <v/>
      </c>
      <c r="H1500" s="2" t="str">
        <f t="shared" si="1048"/>
        <v/>
      </c>
      <c r="I1500" s="6" t="str" cm="1">
        <f t="array" ref="I1500">_xlfn.IFS(AND(G1499&lt;H1499,G1500&gt;H1500),"BUY", AND(G1499&gt;H1499,G1500&lt;H1500),"SELL",TRUE,"")</f>
        <v/>
      </c>
      <c r="J1500" s="1">
        <f t="shared" ca="1" si="1014"/>
        <v>0</v>
      </c>
      <c r="K1500" s="3" t="str">
        <f t="shared" ca="1" si="1028"/>
        <v/>
      </c>
      <c r="L1500" s="3" t="str">
        <f t="shared" si="1029"/>
        <v/>
      </c>
      <c r="M1500" s="3" t="str">
        <f t="shared" si="1030"/>
        <v/>
      </c>
      <c r="N1500" s="4">
        <f t="shared" si="1015"/>
        <v>-1</v>
      </c>
      <c r="O1500" s="2" t="str">
        <f t="shared" si="1031"/>
        <v/>
      </c>
      <c r="P1500" s="1" t="str">
        <f t="shared" si="1016"/>
        <v/>
      </c>
      <c r="Q1500" s="1" t="str">
        <f t="shared" si="1017"/>
        <v/>
      </c>
      <c r="R1500" s="1" t="str">
        <f>IF(ISBLANK(A1500),"",SUM($Q$2:Q1500))</f>
        <v/>
      </c>
      <c r="S1500" s="1" t="str">
        <f>IF(ISBLANK(A1500),"",SUM($F$2:F1500))</f>
        <v/>
      </c>
      <c r="T1500" s="1" t="str">
        <f t="shared" si="1018"/>
        <v/>
      </c>
      <c r="U1500" s="1" t="str">
        <f t="shared" si="1019"/>
        <v/>
      </c>
      <c r="V1500" s="17">
        <f t="shared" si="1020"/>
        <v>0</v>
      </c>
      <c r="W1500" s="17">
        <f t="shared" si="1021"/>
        <v>0</v>
      </c>
      <c r="X1500" s="17">
        <f t="shared" si="1022"/>
        <v>0</v>
      </c>
      <c r="Y1500" s="22">
        <f t="shared" si="1047"/>
        <v>0</v>
      </c>
      <c r="Z1500" s="22">
        <f t="shared" si="1047"/>
        <v>0</v>
      </c>
      <c r="AA1500" s="22">
        <f t="shared" si="1047"/>
        <v>0</v>
      </c>
      <c r="AB1500" s="23" t="str">
        <f t="shared" si="1042"/>
        <v/>
      </c>
      <c r="AC1500" s="23" t="str">
        <f t="shared" si="1043"/>
        <v/>
      </c>
      <c r="AD1500" s="23" t="str">
        <f t="shared" si="1044"/>
        <v/>
      </c>
      <c r="AE1500" s="23" t="str">
        <f t="shared" si="1045"/>
        <v/>
      </c>
      <c r="AF1500" s="23" t="str">
        <f t="shared" si="1046"/>
        <v/>
      </c>
      <c r="AG1500" s="23" t="str">
        <f t="shared" si="1007"/>
        <v/>
      </c>
      <c r="AH1500" s="25" t="str">
        <f t="shared" si="1023"/>
        <v/>
      </c>
      <c r="AI1500" s="25" t="str">
        <f t="shared" si="1024"/>
        <v/>
      </c>
      <c r="AJ1500" s="1" t="str">
        <f t="shared" si="1032"/>
        <v/>
      </c>
      <c r="AK1500" s="10" t="e">
        <f t="shared" si="1033"/>
        <v>#DIV/0!</v>
      </c>
      <c r="AL1500" s="10" t="e">
        <f t="shared" si="1038"/>
        <v>#DIV/0!</v>
      </c>
      <c r="AM1500">
        <f t="shared" si="1034"/>
        <v>0</v>
      </c>
      <c r="AN1500">
        <f t="shared" si="1025"/>
        <v>0</v>
      </c>
      <c r="AO1500">
        <f t="shared" si="1026"/>
        <v>0</v>
      </c>
      <c r="AP1500">
        <f t="shared" ca="1" si="1012"/>
        <v>1.8686207678178635E-13</v>
      </c>
      <c r="AQ1500">
        <f t="shared" ca="1" si="1012"/>
        <v>3.4200248526136272E-12</v>
      </c>
      <c r="AR1500">
        <f t="shared" ca="1" si="1039"/>
        <v>5.4637637103421614E-2</v>
      </c>
      <c r="AS1500">
        <f t="shared" ca="1" si="1040"/>
        <v>5.1807023740860103</v>
      </c>
      <c r="AT1500">
        <f t="shared" si="1027"/>
        <v>0</v>
      </c>
      <c r="AU1500">
        <f t="shared" ca="1" si="1041"/>
        <v>6.9931570217773051E-13</v>
      </c>
      <c r="AV1500" t="e">
        <f t="shared" si="1036"/>
        <v>#DIV/0!</v>
      </c>
      <c r="AW1500" t="e">
        <f t="shared" ref="AW1500:AW1563" si="1050">AVERAGE(E1475:E1500)</f>
        <v>#DIV/0!</v>
      </c>
      <c r="AX1500" t="e">
        <f t="shared" si="1049"/>
        <v>#DIV/0!</v>
      </c>
      <c r="AY1500" t="e">
        <f t="shared" si="1010"/>
        <v>#DIV/0!</v>
      </c>
      <c r="AZ1500" t="e">
        <f t="shared" si="1009"/>
        <v>#DIV/0!</v>
      </c>
    </row>
    <row r="1501" spans="7:52" x14ac:dyDescent="0.3">
      <c r="G1501" s="1" t="str">
        <f t="shared" si="1035"/>
        <v/>
      </c>
      <c r="H1501" s="2" t="str">
        <f t="shared" si="1048"/>
        <v/>
      </c>
      <c r="I1501" s="6" t="str" cm="1">
        <f t="array" ref="I1501">_xlfn.IFS(AND(G1500&lt;H1500,G1501&gt;H1501),"BUY", AND(G1500&gt;H1500,G1501&lt;H1501),"SELL",TRUE,"")</f>
        <v/>
      </c>
      <c r="J1501" s="1">
        <f t="shared" ca="1" si="1014"/>
        <v>0</v>
      </c>
      <c r="K1501" s="3" t="str">
        <f t="shared" ca="1" si="1028"/>
        <v/>
      </c>
      <c r="L1501" s="3" t="str">
        <f t="shared" si="1029"/>
        <v/>
      </c>
      <c r="M1501" s="3" t="str">
        <f t="shared" si="1030"/>
        <v/>
      </c>
      <c r="N1501" s="4">
        <f t="shared" si="1015"/>
        <v>-1</v>
      </c>
      <c r="O1501" s="2" t="str">
        <f t="shared" si="1031"/>
        <v/>
      </c>
      <c r="P1501" s="1" t="str">
        <f t="shared" si="1016"/>
        <v/>
      </c>
      <c r="Q1501" s="1" t="str">
        <f t="shared" si="1017"/>
        <v/>
      </c>
      <c r="R1501" s="1" t="str">
        <f>IF(ISBLANK(A1501),"",SUM($Q$2:Q1501))</f>
        <v/>
      </c>
      <c r="S1501" s="1" t="str">
        <f>IF(ISBLANK(A1501),"",SUM($F$2:F1501))</f>
        <v/>
      </c>
      <c r="T1501" s="1" t="str">
        <f t="shared" si="1018"/>
        <v/>
      </c>
      <c r="U1501" s="1" t="str">
        <f t="shared" si="1019"/>
        <v/>
      </c>
      <c r="V1501" s="17">
        <f t="shared" si="1020"/>
        <v>0</v>
      </c>
      <c r="W1501" s="17">
        <f t="shared" si="1021"/>
        <v>0</v>
      </c>
      <c r="X1501" s="17">
        <f t="shared" si="1022"/>
        <v>0</v>
      </c>
      <c r="Y1501" s="22">
        <f t="shared" si="1047"/>
        <v>0</v>
      </c>
      <c r="Z1501" s="22">
        <f t="shared" si="1047"/>
        <v>0</v>
      </c>
      <c r="AA1501" s="22">
        <f t="shared" si="1047"/>
        <v>0</v>
      </c>
      <c r="AB1501" s="23" t="str">
        <f t="shared" si="1042"/>
        <v/>
      </c>
      <c r="AC1501" s="23" t="str">
        <f t="shared" si="1043"/>
        <v/>
      </c>
      <c r="AD1501" s="23" t="str">
        <f t="shared" si="1044"/>
        <v/>
      </c>
      <c r="AE1501" s="23" t="str">
        <f t="shared" si="1045"/>
        <v/>
      </c>
      <c r="AF1501" s="23" t="str">
        <f t="shared" si="1046"/>
        <v/>
      </c>
      <c r="AG1501" s="23" t="str">
        <f t="shared" si="1007"/>
        <v/>
      </c>
      <c r="AH1501" s="25" t="str">
        <f t="shared" si="1023"/>
        <v/>
      </c>
      <c r="AI1501" s="25" t="str">
        <f t="shared" si="1024"/>
        <v/>
      </c>
      <c r="AJ1501" s="1" t="str">
        <f t="shared" si="1032"/>
        <v/>
      </c>
      <c r="AK1501" s="10" t="e">
        <f t="shared" si="1033"/>
        <v>#DIV/0!</v>
      </c>
      <c r="AL1501" s="10" t="e">
        <f t="shared" si="1038"/>
        <v>#DIV/0!</v>
      </c>
      <c r="AM1501">
        <f t="shared" si="1034"/>
        <v>0</v>
      </c>
      <c r="AN1501">
        <f t="shared" si="1025"/>
        <v>0</v>
      </c>
      <c r="AO1501">
        <f t="shared" si="1026"/>
        <v>0</v>
      </c>
      <c r="AP1501">
        <f t="shared" ca="1" si="1012"/>
        <v>1.7351478558308733E-13</v>
      </c>
      <c r="AQ1501">
        <f t="shared" ca="1" si="1012"/>
        <v>3.1757373631412254E-12</v>
      </c>
      <c r="AR1501">
        <f t="shared" ca="1" si="1039"/>
        <v>5.4637637103421614E-2</v>
      </c>
      <c r="AS1501">
        <f t="shared" ca="1" si="1040"/>
        <v>5.1807023740860103</v>
      </c>
      <c r="AT1501">
        <f t="shared" si="1027"/>
        <v>0</v>
      </c>
      <c r="AU1501">
        <f t="shared" ca="1" si="1041"/>
        <v>6.4936458059360693E-13</v>
      </c>
      <c r="AV1501" t="e">
        <f t="shared" si="1036"/>
        <v>#DIV/0!</v>
      </c>
      <c r="AW1501" t="e">
        <f t="shared" si="1050"/>
        <v>#DIV/0!</v>
      </c>
      <c r="AX1501" t="e">
        <f t="shared" si="1049"/>
        <v>#DIV/0!</v>
      </c>
      <c r="AY1501" t="e">
        <f t="shared" si="1010"/>
        <v>#DIV/0!</v>
      </c>
      <c r="AZ1501" t="e">
        <f t="shared" si="1009"/>
        <v>#DIV/0!</v>
      </c>
    </row>
    <row r="1502" spans="7:52" x14ac:dyDescent="0.3">
      <c r="G1502" s="1" t="str">
        <f t="shared" si="1035"/>
        <v/>
      </c>
      <c r="H1502" s="2" t="str">
        <f t="shared" si="1048"/>
        <v/>
      </c>
      <c r="I1502" s="6" t="str" cm="1">
        <f t="array" ref="I1502">_xlfn.IFS(AND(G1501&lt;H1501,G1502&gt;H1502),"BUY", AND(G1501&gt;H1501,G1502&lt;H1502),"SELL",TRUE,"")</f>
        <v/>
      </c>
      <c r="J1502" s="1">
        <f t="shared" ca="1" si="1014"/>
        <v>0</v>
      </c>
      <c r="K1502" s="3" t="str">
        <f t="shared" ca="1" si="1028"/>
        <v/>
      </c>
      <c r="L1502" s="3" t="str">
        <f t="shared" si="1029"/>
        <v/>
      </c>
      <c r="M1502" s="3" t="str">
        <f t="shared" si="1030"/>
        <v/>
      </c>
      <c r="N1502" s="4">
        <f t="shared" si="1015"/>
        <v>-1</v>
      </c>
      <c r="O1502" s="2" t="str">
        <f t="shared" si="1031"/>
        <v/>
      </c>
      <c r="P1502" s="1" t="str">
        <f t="shared" si="1016"/>
        <v/>
      </c>
      <c r="Q1502" s="1" t="str">
        <f t="shared" si="1017"/>
        <v/>
      </c>
      <c r="R1502" s="1" t="str">
        <f>IF(ISBLANK(A1502),"",SUM($Q$2:Q1502))</f>
        <v/>
      </c>
      <c r="S1502" s="1" t="str">
        <f>IF(ISBLANK(A1502),"",SUM($F$2:F1502))</f>
        <v/>
      </c>
      <c r="T1502" s="1" t="str">
        <f t="shared" si="1018"/>
        <v/>
      </c>
      <c r="U1502" s="1" t="str">
        <f t="shared" si="1019"/>
        <v/>
      </c>
      <c r="V1502" s="17">
        <f t="shared" si="1020"/>
        <v>0</v>
      </c>
      <c r="W1502" s="17">
        <f t="shared" si="1021"/>
        <v>0</v>
      </c>
      <c r="X1502" s="17">
        <f t="shared" si="1022"/>
        <v>0</v>
      </c>
      <c r="Y1502" s="22">
        <f t="shared" si="1047"/>
        <v>0</v>
      </c>
      <c r="Z1502" s="22">
        <f t="shared" si="1047"/>
        <v>0</v>
      </c>
      <c r="AA1502" s="22">
        <f t="shared" si="1047"/>
        <v>0</v>
      </c>
      <c r="AB1502" s="23" t="str">
        <f t="shared" si="1042"/>
        <v/>
      </c>
      <c r="AC1502" s="23" t="str">
        <f t="shared" si="1043"/>
        <v/>
      </c>
      <c r="AD1502" s="23" t="str">
        <f t="shared" si="1044"/>
        <v/>
      </c>
      <c r="AE1502" s="23" t="str">
        <f t="shared" si="1045"/>
        <v/>
      </c>
      <c r="AF1502" s="23" t="str">
        <f t="shared" si="1046"/>
        <v/>
      </c>
      <c r="AG1502" s="23" t="str">
        <f t="shared" ref="AG1502:AG1565" si="1051">IFERROR(AVERAGE(AF1489:AF1502),"")</f>
        <v/>
      </c>
      <c r="AH1502" s="25" t="str">
        <f t="shared" si="1023"/>
        <v/>
      </c>
      <c r="AI1502" s="25" t="str">
        <f t="shared" si="1024"/>
        <v/>
      </c>
      <c r="AJ1502" s="1" t="str">
        <f t="shared" si="1032"/>
        <v/>
      </c>
      <c r="AK1502" s="10" t="e">
        <f t="shared" si="1033"/>
        <v>#DIV/0!</v>
      </c>
      <c r="AL1502" s="10" t="e">
        <f t="shared" si="1038"/>
        <v>#DIV/0!</v>
      </c>
      <c r="AM1502">
        <f t="shared" si="1034"/>
        <v>0</v>
      </c>
      <c r="AN1502">
        <f t="shared" si="1025"/>
        <v>0</v>
      </c>
      <c r="AO1502">
        <f t="shared" si="1026"/>
        <v>0</v>
      </c>
      <c r="AP1502">
        <f t="shared" ca="1" si="1012"/>
        <v>1.6112087232715253E-13</v>
      </c>
      <c r="AQ1502">
        <f t="shared" ca="1" si="1012"/>
        <v>2.9488989800597094E-12</v>
      </c>
      <c r="AR1502">
        <f t="shared" ca="1" si="1039"/>
        <v>5.4637637103421614E-2</v>
      </c>
      <c r="AS1502">
        <f t="shared" ca="1" si="1040"/>
        <v>5.1807023740860103</v>
      </c>
      <c r="AT1502">
        <f t="shared" si="1027"/>
        <v>0</v>
      </c>
      <c r="AU1502">
        <f t="shared" ca="1" si="1041"/>
        <v>6.0298139626549221E-13</v>
      </c>
      <c r="AV1502" t="e">
        <f t="shared" si="1036"/>
        <v>#DIV/0!</v>
      </c>
      <c r="AW1502" t="e">
        <f t="shared" si="1050"/>
        <v>#DIV/0!</v>
      </c>
      <c r="AX1502" t="e">
        <f t="shared" si="1049"/>
        <v>#DIV/0!</v>
      </c>
      <c r="AY1502" t="e">
        <f t="shared" si="1010"/>
        <v>#DIV/0!</v>
      </c>
      <c r="AZ1502" t="e">
        <f t="shared" si="1009"/>
        <v>#DIV/0!</v>
      </c>
    </row>
    <row r="1503" spans="7:52" x14ac:dyDescent="0.3">
      <c r="G1503" s="1" t="str">
        <f t="shared" si="1035"/>
        <v/>
      </c>
      <c r="H1503" s="2" t="str">
        <f t="shared" si="1048"/>
        <v/>
      </c>
      <c r="I1503" s="6" t="str" cm="1">
        <f t="array" ref="I1503">_xlfn.IFS(AND(G1502&lt;H1502,G1503&gt;H1503),"BUY", AND(G1502&gt;H1502,G1503&lt;H1503),"SELL",TRUE,"")</f>
        <v/>
      </c>
      <c r="J1503" s="1">
        <f t="shared" ca="1" si="1014"/>
        <v>0</v>
      </c>
      <c r="K1503" s="3" t="str">
        <f t="shared" ca="1" si="1028"/>
        <v/>
      </c>
      <c r="L1503" s="3" t="str">
        <f t="shared" si="1029"/>
        <v/>
      </c>
      <c r="M1503" s="3" t="str">
        <f t="shared" si="1030"/>
        <v/>
      </c>
      <c r="N1503" s="4">
        <f t="shared" si="1015"/>
        <v>-1</v>
      </c>
      <c r="O1503" s="2" t="str">
        <f t="shared" si="1031"/>
        <v/>
      </c>
      <c r="P1503" s="1" t="str">
        <f t="shared" si="1016"/>
        <v/>
      </c>
      <c r="Q1503" s="1" t="str">
        <f t="shared" si="1017"/>
        <v/>
      </c>
      <c r="R1503" s="1" t="str">
        <f>IF(ISBLANK(A1503),"",SUM($Q$2:Q1503))</f>
        <v/>
      </c>
      <c r="S1503" s="1" t="str">
        <f>IF(ISBLANK(A1503),"",SUM($F$2:F1503))</f>
        <v/>
      </c>
      <c r="T1503" s="1" t="str">
        <f t="shared" si="1018"/>
        <v/>
      </c>
      <c r="U1503" s="1" t="str">
        <f t="shared" si="1019"/>
        <v/>
      </c>
      <c r="V1503" s="17">
        <f t="shared" si="1020"/>
        <v>0</v>
      </c>
      <c r="W1503" s="17">
        <f t="shared" si="1021"/>
        <v>0</v>
      </c>
      <c r="X1503" s="17">
        <f t="shared" si="1022"/>
        <v>0</v>
      </c>
      <c r="Y1503" s="22">
        <f t="shared" ref="Y1503:AA1518" si="1052">SUM(V1490:V1503)</f>
        <v>0</v>
      </c>
      <c r="Z1503" s="22">
        <f t="shared" si="1052"/>
        <v>0</v>
      </c>
      <c r="AA1503" s="22">
        <f t="shared" si="1052"/>
        <v>0</v>
      </c>
      <c r="AB1503" s="23" t="str">
        <f t="shared" si="1042"/>
        <v/>
      </c>
      <c r="AC1503" s="23" t="str">
        <f t="shared" si="1043"/>
        <v/>
      </c>
      <c r="AD1503" s="23" t="str">
        <f t="shared" si="1044"/>
        <v/>
      </c>
      <c r="AE1503" s="23" t="str">
        <f t="shared" si="1045"/>
        <v/>
      </c>
      <c r="AF1503" s="23" t="str">
        <f t="shared" si="1046"/>
        <v/>
      </c>
      <c r="AG1503" s="23" t="str">
        <f t="shared" si="1051"/>
        <v/>
      </c>
      <c r="AH1503" s="25" t="str">
        <f t="shared" si="1023"/>
        <v/>
      </c>
      <c r="AI1503" s="25" t="str">
        <f t="shared" si="1024"/>
        <v/>
      </c>
      <c r="AJ1503" s="1" t="str">
        <f t="shared" si="1032"/>
        <v/>
      </c>
      <c r="AK1503" s="10" t="e">
        <f t="shared" si="1033"/>
        <v>#DIV/0!</v>
      </c>
      <c r="AL1503" s="10" t="e">
        <f t="shared" si="1038"/>
        <v>#DIV/0!</v>
      </c>
      <c r="AM1503">
        <f t="shared" si="1034"/>
        <v>0</v>
      </c>
      <c r="AN1503">
        <f t="shared" si="1025"/>
        <v>0</v>
      </c>
      <c r="AO1503">
        <f t="shared" si="1026"/>
        <v>0</v>
      </c>
      <c r="AP1503">
        <f t="shared" ca="1" si="1012"/>
        <v>1.4961223858949876E-13</v>
      </c>
      <c r="AQ1503">
        <f t="shared" ca="1" si="1012"/>
        <v>2.7382633386268732E-12</v>
      </c>
      <c r="AR1503">
        <f t="shared" ca="1" si="1039"/>
        <v>5.46376371034216E-2</v>
      </c>
      <c r="AS1503">
        <f t="shared" ca="1" si="1040"/>
        <v>5.1807023740860103</v>
      </c>
      <c r="AT1503">
        <f t="shared" si="1027"/>
        <v>0</v>
      </c>
      <c r="AU1503">
        <f t="shared" ca="1" si="1041"/>
        <v>5.5991129653224282E-13</v>
      </c>
      <c r="AV1503" t="e">
        <f t="shared" si="1036"/>
        <v>#DIV/0!</v>
      </c>
      <c r="AW1503" t="e">
        <f t="shared" si="1050"/>
        <v>#DIV/0!</v>
      </c>
      <c r="AX1503" t="e">
        <f t="shared" si="1049"/>
        <v>#DIV/0!</v>
      </c>
      <c r="AY1503" t="e">
        <f t="shared" si="1010"/>
        <v>#DIV/0!</v>
      </c>
      <c r="AZ1503" t="e">
        <f t="shared" si="1009"/>
        <v>#DIV/0!</v>
      </c>
    </row>
    <row r="1504" spans="7:52" x14ac:dyDescent="0.3">
      <c r="G1504" s="1" t="str">
        <f t="shared" si="1035"/>
        <v/>
      </c>
      <c r="H1504" s="2" t="str">
        <f t="shared" si="1048"/>
        <v/>
      </c>
      <c r="I1504" s="6" t="str" cm="1">
        <f t="array" ref="I1504">_xlfn.IFS(AND(G1503&lt;H1503,G1504&gt;H1504),"BUY", AND(G1503&gt;H1503,G1504&lt;H1504),"SELL",TRUE,"")</f>
        <v/>
      </c>
      <c r="J1504" s="1">
        <f t="shared" ca="1" si="1014"/>
        <v>0</v>
      </c>
      <c r="K1504" s="3" t="str">
        <f t="shared" ca="1" si="1028"/>
        <v/>
      </c>
      <c r="L1504" s="3" t="str">
        <f t="shared" si="1029"/>
        <v/>
      </c>
      <c r="M1504" s="3" t="str">
        <f t="shared" si="1030"/>
        <v/>
      </c>
      <c r="N1504" s="4">
        <f t="shared" si="1015"/>
        <v>-1</v>
      </c>
      <c r="O1504" s="2" t="str">
        <f t="shared" si="1031"/>
        <v/>
      </c>
      <c r="P1504" s="1" t="str">
        <f t="shared" si="1016"/>
        <v/>
      </c>
      <c r="Q1504" s="1" t="str">
        <f t="shared" si="1017"/>
        <v/>
      </c>
      <c r="R1504" s="1" t="str">
        <f>IF(ISBLANK(A1504),"",SUM($Q$2:Q1504))</f>
        <v/>
      </c>
      <c r="S1504" s="1" t="str">
        <f>IF(ISBLANK(A1504),"",SUM($F$2:F1504))</f>
        <v/>
      </c>
      <c r="T1504" s="1" t="str">
        <f t="shared" si="1018"/>
        <v/>
      </c>
      <c r="U1504" s="1" t="str">
        <f t="shared" si="1019"/>
        <v/>
      </c>
      <c r="V1504" s="17">
        <f t="shared" si="1020"/>
        <v>0</v>
      </c>
      <c r="W1504" s="17">
        <f t="shared" si="1021"/>
        <v>0</v>
      </c>
      <c r="X1504" s="17">
        <f t="shared" si="1022"/>
        <v>0</v>
      </c>
      <c r="Y1504" s="22">
        <f t="shared" si="1052"/>
        <v>0</v>
      </c>
      <c r="Z1504" s="22">
        <f t="shared" si="1052"/>
        <v>0</v>
      </c>
      <c r="AA1504" s="22">
        <f t="shared" si="1052"/>
        <v>0</v>
      </c>
      <c r="AB1504" s="23" t="str">
        <f t="shared" si="1042"/>
        <v/>
      </c>
      <c r="AC1504" s="23" t="str">
        <f t="shared" si="1043"/>
        <v/>
      </c>
      <c r="AD1504" s="23" t="str">
        <f t="shared" si="1044"/>
        <v/>
      </c>
      <c r="AE1504" s="23" t="str">
        <f t="shared" si="1045"/>
        <v/>
      </c>
      <c r="AF1504" s="23" t="str">
        <f t="shared" si="1046"/>
        <v/>
      </c>
      <c r="AG1504" s="23" t="str">
        <f t="shared" si="1051"/>
        <v/>
      </c>
      <c r="AH1504" s="25" t="str">
        <f t="shared" si="1023"/>
        <v/>
      </c>
      <c r="AI1504" s="25" t="str">
        <f t="shared" si="1024"/>
        <v/>
      </c>
      <c r="AJ1504" s="1" t="str">
        <f t="shared" si="1032"/>
        <v/>
      </c>
      <c r="AK1504" s="10" t="e">
        <f t="shared" si="1033"/>
        <v>#DIV/0!</v>
      </c>
      <c r="AL1504" s="10" t="e">
        <f t="shared" si="1038"/>
        <v>#DIV/0!</v>
      </c>
      <c r="AM1504">
        <f t="shared" si="1034"/>
        <v>0</v>
      </c>
      <c r="AN1504">
        <f t="shared" si="1025"/>
        <v>0</v>
      </c>
      <c r="AO1504">
        <f t="shared" si="1026"/>
        <v>0</v>
      </c>
      <c r="AP1504">
        <f t="shared" ca="1" si="1012"/>
        <v>1.3892565011882026E-13</v>
      </c>
      <c r="AQ1504">
        <f t="shared" ca="1" si="1012"/>
        <v>2.5426731001535255E-12</v>
      </c>
      <c r="AR1504">
        <f t="shared" ca="1" si="1039"/>
        <v>5.4637637103421587E-2</v>
      </c>
      <c r="AS1504">
        <f t="shared" ca="1" si="1040"/>
        <v>5.1807023740860103</v>
      </c>
      <c r="AT1504">
        <f t="shared" si="1027"/>
        <v>0</v>
      </c>
      <c r="AU1504">
        <f t="shared" ca="1" si="1041"/>
        <v>5.1991763249422546E-13</v>
      </c>
      <c r="AV1504" t="e">
        <f t="shared" si="1036"/>
        <v>#DIV/0!</v>
      </c>
      <c r="AW1504" t="e">
        <f t="shared" si="1050"/>
        <v>#DIV/0!</v>
      </c>
      <c r="AX1504" t="e">
        <f t="shared" si="1049"/>
        <v>#DIV/0!</v>
      </c>
      <c r="AY1504" t="e">
        <f t="shared" si="1010"/>
        <v>#DIV/0!</v>
      </c>
      <c r="AZ1504" t="e">
        <f t="shared" si="1009"/>
        <v>#DIV/0!</v>
      </c>
    </row>
    <row r="1505" spans="7:52" x14ac:dyDescent="0.3">
      <c r="G1505" s="1" t="str">
        <f t="shared" si="1035"/>
        <v/>
      </c>
      <c r="H1505" s="2" t="str">
        <f t="shared" si="1048"/>
        <v/>
      </c>
      <c r="I1505" s="6" t="str" cm="1">
        <f t="array" ref="I1505">_xlfn.IFS(AND(G1504&lt;H1504,G1505&gt;H1505),"BUY", AND(G1504&gt;H1504,G1505&lt;H1505),"SELL",TRUE,"")</f>
        <v/>
      </c>
      <c r="J1505" s="1">
        <f t="shared" ca="1" si="1014"/>
        <v>0</v>
      </c>
      <c r="K1505" s="3" t="str">
        <f t="shared" ca="1" si="1028"/>
        <v/>
      </c>
      <c r="L1505" s="3" t="str">
        <f t="shared" si="1029"/>
        <v/>
      </c>
      <c r="M1505" s="3" t="str">
        <f t="shared" si="1030"/>
        <v/>
      </c>
      <c r="N1505" s="4">
        <f t="shared" si="1015"/>
        <v>-1</v>
      </c>
      <c r="O1505" s="2" t="str">
        <f t="shared" si="1031"/>
        <v/>
      </c>
      <c r="P1505" s="1" t="str">
        <f t="shared" si="1016"/>
        <v/>
      </c>
      <c r="Q1505" s="1" t="str">
        <f t="shared" si="1017"/>
        <v/>
      </c>
      <c r="R1505" s="1" t="str">
        <f>IF(ISBLANK(A1505),"",SUM($Q$2:Q1505))</f>
        <v/>
      </c>
      <c r="S1505" s="1" t="str">
        <f>IF(ISBLANK(A1505),"",SUM($F$2:F1505))</f>
        <v/>
      </c>
      <c r="T1505" s="1" t="str">
        <f t="shared" si="1018"/>
        <v/>
      </c>
      <c r="U1505" s="1" t="str">
        <f t="shared" si="1019"/>
        <v/>
      </c>
      <c r="V1505" s="17">
        <f t="shared" si="1020"/>
        <v>0</v>
      </c>
      <c r="W1505" s="17">
        <f t="shared" si="1021"/>
        <v>0</v>
      </c>
      <c r="X1505" s="17">
        <f t="shared" si="1022"/>
        <v>0</v>
      </c>
      <c r="Y1505" s="22">
        <f t="shared" si="1052"/>
        <v>0</v>
      </c>
      <c r="Z1505" s="22">
        <f t="shared" si="1052"/>
        <v>0</v>
      </c>
      <c r="AA1505" s="22">
        <f t="shared" si="1052"/>
        <v>0</v>
      </c>
      <c r="AB1505" s="23" t="str">
        <f t="shared" si="1042"/>
        <v/>
      </c>
      <c r="AC1505" s="23" t="str">
        <f t="shared" si="1043"/>
        <v/>
      </c>
      <c r="AD1505" s="23" t="str">
        <f t="shared" si="1044"/>
        <v/>
      </c>
      <c r="AE1505" s="23" t="str">
        <f t="shared" si="1045"/>
        <v/>
      </c>
      <c r="AF1505" s="23" t="str">
        <f t="shared" si="1046"/>
        <v/>
      </c>
      <c r="AG1505" s="23" t="str">
        <f t="shared" si="1051"/>
        <v/>
      </c>
      <c r="AH1505" s="25" t="str">
        <f t="shared" si="1023"/>
        <v/>
      </c>
      <c r="AI1505" s="25" t="str">
        <f t="shared" si="1024"/>
        <v/>
      </c>
      <c r="AJ1505" s="1" t="str">
        <f t="shared" si="1032"/>
        <v/>
      </c>
      <c r="AK1505" s="10" t="e">
        <f t="shared" si="1033"/>
        <v>#DIV/0!</v>
      </c>
      <c r="AL1505" s="10" t="e">
        <f t="shared" si="1038"/>
        <v>#DIV/0!</v>
      </c>
      <c r="AM1505">
        <f t="shared" si="1034"/>
        <v>0</v>
      </c>
      <c r="AN1505">
        <f t="shared" si="1025"/>
        <v>0</v>
      </c>
      <c r="AO1505">
        <f t="shared" si="1026"/>
        <v>0</v>
      </c>
      <c r="AP1505">
        <f t="shared" ca="1" si="1012"/>
        <v>1.2900238939604738E-13</v>
      </c>
      <c r="AQ1505">
        <f t="shared" ca="1" si="1012"/>
        <v>2.3610535929997021E-12</v>
      </c>
      <c r="AR1505">
        <f t="shared" ca="1" si="1039"/>
        <v>5.4637637103421587E-2</v>
      </c>
      <c r="AS1505">
        <f t="shared" ca="1" si="1040"/>
        <v>5.1807023740860103</v>
      </c>
      <c r="AT1505">
        <f t="shared" si="1027"/>
        <v>0</v>
      </c>
      <c r="AU1505">
        <f t="shared" ca="1" si="1041"/>
        <v>4.8278065874463795E-13</v>
      </c>
      <c r="AV1505" t="e">
        <f t="shared" si="1036"/>
        <v>#DIV/0!</v>
      </c>
      <c r="AW1505" t="e">
        <f t="shared" si="1050"/>
        <v>#DIV/0!</v>
      </c>
      <c r="AX1505" t="e">
        <f t="shared" si="1049"/>
        <v>#DIV/0!</v>
      </c>
      <c r="AY1505" t="e">
        <f t="shared" si="1010"/>
        <v>#DIV/0!</v>
      </c>
      <c r="AZ1505" t="e">
        <f t="shared" si="1009"/>
        <v>#DIV/0!</v>
      </c>
    </row>
    <row r="1506" spans="7:52" x14ac:dyDescent="0.3">
      <c r="G1506" s="1" t="str">
        <f t="shared" si="1035"/>
        <v/>
      </c>
      <c r="H1506" s="2" t="str">
        <f t="shared" si="1048"/>
        <v/>
      </c>
      <c r="I1506" s="6" t="str" cm="1">
        <f t="array" ref="I1506">_xlfn.IFS(AND(G1505&lt;H1505,G1506&gt;H1506),"BUY", AND(G1505&gt;H1505,G1506&lt;H1506),"SELL",TRUE,"")</f>
        <v/>
      </c>
      <c r="J1506" s="1">
        <f t="shared" ca="1" si="1014"/>
        <v>0</v>
      </c>
      <c r="K1506" s="3" t="str">
        <f t="shared" ca="1" si="1028"/>
        <v/>
      </c>
      <c r="L1506" s="3" t="str">
        <f t="shared" si="1029"/>
        <v/>
      </c>
      <c r="M1506" s="3" t="str">
        <f t="shared" si="1030"/>
        <v/>
      </c>
      <c r="N1506" s="4">
        <f t="shared" si="1015"/>
        <v>-1</v>
      </c>
      <c r="O1506" s="2" t="str">
        <f t="shared" si="1031"/>
        <v/>
      </c>
      <c r="P1506" s="1" t="str">
        <f t="shared" si="1016"/>
        <v/>
      </c>
      <c r="Q1506" s="1" t="str">
        <f t="shared" si="1017"/>
        <v/>
      </c>
      <c r="R1506" s="1" t="str">
        <f>IF(ISBLANK(A1506),"",SUM($Q$2:Q1506))</f>
        <v/>
      </c>
      <c r="S1506" s="1" t="str">
        <f>IF(ISBLANK(A1506),"",SUM($F$2:F1506))</f>
        <v/>
      </c>
      <c r="T1506" s="1" t="str">
        <f t="shared" si="1018"/>
        <v/>
      </c>
      <c r="U1506" s="1" t="str">
        <f t="shared" si="1019"/>
        <v/>
      </c>
      <c r="V1506" s="17">
        <f t="shared" si="1020"/>
        <v>0</v>
      </c>
      <c r="W1506" s="17">
        <f t="shared" si="1021"/>
        <v>0</v>
      </c>
      <c r="X1506" s="17">
        <f t="shared" si="1022"/>
        <v>0</v>
      </c>
      <c r="Y1506" s="22">
        <f t="shared" si="1052"/>
        <v>0</v>
      </c>
      <c r="Z1506" s="22">
        <f t="shared" si="1052"/>
        <v>0</v>
      </c>
      <c r="AA1506" s="22">
        <f t="shared" si="1052"/>
        <v>0</v>
      </c>
      <c r="AB1506" s="23" t="str">
        <f t="shared" si="1042"/>
        <v/>
      </c>
      <c r="AC1506" s="23" t="str">
        <f t="shared" si="1043"/>
        <v/>
      </c>
      <c r="AD1506" s="23" t="str">
        <f t="shared" si="1044"/>
        <v/>
      </c>
      <c r="AE1506" s="23" t="str">
        <f t="shared" si="1045"/>
        <v/>
      </c>
      <c r="AF1506" s="23" t="str">
        <f t="shared" si="1046"/>
        <v/>
      </c>
      <c r="AG1506" s="23" t="str">
        <f t="shared" si="1051"/>
        <v/>
      </c>
      <c r="AH1506" s="25" t="str">
        <f t="shared" si="1023"/>
        <v/>
      </c>
      <c r="AI1506" s="25" t="str">
        <f t="shared" si="1024"/>
        <v/>
      </c>
      <c r="AJ1506" s="1" t="str">
        <f t="shared" si="1032"/>
        <v/>
      </c>
      <c r="AK1506" s="10" t="e">
        <f t="shared" si="1033"/>
        <v>#DIV/0!</v>
      </c>
      <c r="AL1506" s="10" t="e">
        <f t="shared" si="1038"/>
        <v>#DIV/0!</v>
      </c>
      <c r="AM1506">
        <f t="shared" si="1034"/>
        <v>0</v>
      </c>
      <c r="AN1506">
        <f t="shared" si="1025"/>
        <v>0</v>
      </c>
      <c r="AO1506">
        <f t="shared" si="1026"/>
        <v>0</v>
      </c>
      <c r="AP1506">
        <f t="shared" ca="1" si="1012"/>
        <v>1.1978793301061542E-13</v>
      </c>
      <c r="AQ1506">
        <f t="shared" ca="1" si="1012"/>
        <v>2.1924069077854378E-12</v>
      </c>
      <c r="AR1506">
        <f t="shared" ca="1" si="1039"/>
        <v>5.463763710342158E-2</v>
      </c>
      <c r="AS1506">
        <f t="shared" ca="1" si="1040"/>
        <v>5.1807023740860103</v>
      </c>
      <c r="AT1506">
        <f t="shared" si="1027"/>
        <v>0</v>
      </c>
      <c r="AU1506">
        <f t="shared" ca="1" si="1041"/>
        <v>4.4829632597716381E-13</v>
      </c>
      <c r="AV1506" t="e">
        <f t="shared" si="1036"/>
        <v>#DIV/0!</v>
      </c>
      <c r="AW1506" t="e">
        <f t="shared" si="1050"/>
        <v>#DIV/0!</v>
      </c>
      <c r="AX1506" t="e">
        <f t="shared" si="1049"/>
        <v>#DIV/0!</v>
      </c>
      <c r="AY1506" t="e">
        <f t="shared" si="1010"/>
        <v>#DIV/0!</v>
      </c>
      <c r="AZ1506" t="e">
        <f t="shared" si="1009"/>
        <v>#DIV/0!</v>
      </c>
    </row>
    <row r="1507" spans="7:52" x14ac:dyDescent="0.3">
      <c r="G1507" s="1" t="str">
        <f t="shared" si="1035"/>
        <v/>
      </c>
      <c r="H1507" s="2" t="str">
        <f t="shared" si="1048"/>
        <v/>
      </c>
      <c r="I1507" s="6" t="str" cm="1">
        <f t="array" ref="I1507">_xlfn.IFS(AND(G1506&lt;H1506,G1507&gt;H1507),"BUY", AND(G1506&gt;H1506,G1507&lt;H1507),"SELL",TRUE,"")</f>
        <v/>
      </c>
      <c r="J1507" s="1">
        <f t="shared" ca="1" si="1014"/>
        <v>0</v>
      </c>
      <c r="K1507" s="3" t="str">
        <f t="shared" ca="1" si="1028"/>
        <v/>
      </c>
      <c r="L1507" s="3" t="str">
        <f t="shared" si="1029"/>
        <v/>
      </c>
      <c r="M1507" s="3" t="str">
        <f t="shared" si="1030"/>
        <v/>
      </c>
      <c r="N1507" s="4">
        <f t="shared" si="1015"/>
        <v>-1</v>
      </c>
      <c r="O1507" s="2" t="str">
        <f t="shared" si="1031"/>
        <v/>
      </c>
      <c r="P1507" s="1" t="str">
        <f t="shared" si="1016"/>
        <v/>
      </c>
      <c r="Q1507" s="1" t="str">
        <f t="shared" si="1017"/>
        <v/>
      </c>
      <c r="R1507" s="1" t="str">
        <f>IF(ISBLANK(A1507),"",SUM($Q$2:Q1507))</f>
        <v/>
      </c>
      <c r="S1507" s="1" t="str">
        <f>IF(ISBLANK(A1507),"",SUM($F$2:F1507))</f>
        <v/>
      </c>
      <c r="T1507" s="1" t="str">
        <f t="shared" si="1018"/>
        <v/>
      </c>
      <c r="U1507" s="1" t="str">
        <f t="shared" si="1019"/>
        <v/>
      </c>
      <c r="V1507" s="17">
        <f t="shared" si="1020"/>
        <v>0</v>
      </c>
      <c r="W1507" s="17">
        <f t="shared" si="1021"/>
        <v>0</v>
      </c>
      <c r="X1507" s="17">
        <f t="shared" si="1022"/>
        <v>0</v>
      </c>
      <c r="Y1507" s="22">
        <f t="shared" si="1052"/>
        <v>0</v>
      </c>
      <c r="Z1507" s="22">
        <f t="shared" si="1052"/>
        <v>0</v>
      </c>
      <c r="AA1507" s="22">
        <f t="shared" si="1052"/>
        <v>0</v>
      </c>
      <c r="AB1507" s="23" t="str">
        <f t="shared" si="1042"/>
        <v/>
      </c>
      <c r="AC1507" s="23" t="str">
        <f t="shared" si="1043"/>
        <v/>
      </c>
      <c r="AD1507" s="23" t="str">
        <f t="shared" si="1044"/>
        <v/>
      </c>
      <c r="AE1507" s="23" t="str">
        <f t="shared" si="1045"/>
        <v/>
      </c>
      <c r="AF1507" s="23" t="str">
        <f t="shared" si="1046"/>
        <v/>
      </c>
      <c r="AG1507" s="23" t="str">
        <f t="shared" si="1051"/>
        <v/>
      </c>
      <c r="AH1507" s="25" t="str">
        <f t="shared" si="1023"/>
        <v/>
      </c>
      <c r="AI1507" s="25" t="str">
        <f t="shared" si="1024"/>
        <v/>
      </c>
      <c r="AJ1507" s="1" t="str">
        <f t="shared" si="1032"/>
        <v/>
      </c>
      <c r="AK1507" s="10" t="e">
        <f t="shared" si="1033"/>
        <v>#DIV/0!</v>
      </c>
      <c r="AL1507" s="10" t="e">
        <f t="shared" si="1038"/>
        <v>#DIV/0!</v>
      </c>
      <c r="AM1507">
        <f t="shared" si="1034"/>
        <v>0</v>
      </c>
      <c r="AN1507">
        <f t="shared" si="1025"/>
        <v>0</v>
      </c>
      <c r="AO1507">
        <f t="shared" si="1026"/>
        <v>0</v>
      </c>
      <c r="AP1507">
        <f t="shared" ca="1" si="1012"/>
        <v>1.1123165208128574E-13</v>
      </c>
      <c r="AQ1507">
        <f t="shared" ca="1" si="1012"/>
        <v>2.0358064143721924E-12</v>
      </c>
      <c r="AR1507">
        <f t="shared" ca="1" si="1039"/>
        <v>5.463763710342158E-2</v>
      </c>
      <c r="AS1507">
        <f t="shared" ca="1" si="1040"/>
        <v>5.1807023740860103</v>
      </c>
      <c r="AT1507">
        <f t="shared" si="1027"/>
        <v>0</v>
      </c>
      <c r="AU1507">
        <f t="shared" ca="1" si="1041"/>
        <v>4.1627515983593787E-13</v>
      </c>
      <c r="AV1507" t="e">
        <f t="shared" si="1036"/>
        <v>#DIV/0!</v>
      </c>
      <c r="AW1507" t="e">
        <f t="shared" si="1050"/>
        <v>#DIV/0!</v>
      </c>
      <c r="AX1507" t="e">
        <f t="shared" si="1049"/>
        <v>#DIV/0!</v>
      </c>
      <c r="AY1507" t="e">
        <f t="shared" si="1010"/>
        <v>#DIV/0!</v>
      </c>
      <c r="AZ1507" t="e">
        <f t="shared" ref="AZ1507:AZ1570" si="1053">AX1507 - AY1507</f>
        <v>#DIV/0!</v>
      </c>
    </row>
    <row r="1508" spans="7:52" x14ac:dyDescent="0.3">
      <c r="G1508" s="1" t="str">
        <f t="shared" si="1035"/>
        <v/>
      </c>
      <c r="H1508" s="2" t="str">
        <f t="shared" si="1048"/>
        <v/>
      </c>
      <c r="I1508" s="6" t="str" cm="1">
        <f t="array" ref="I1508">_xlfn.IFS(AND(G1507&lt;H1507,G1508&gt;H1508),"BUY", AND(G1507&gt;H1507,G1508&lt;H1508),"SELL",TRUE,"")</f>
        <v/>
      </c>
      <c r="J1508" s="1">
        <f t="shared" ca="1" si="1014"/>
        <v>0</v>
      </c>
      <c r="K1508" s="3" t="str">
        <f t="shared" ca="1" si="1028"/>
        <v/>
      </c>
      <c r="L1508" s="3" t="str">
        <f t="shared" si="1029"/>
        <v/>
      </c>
      <c r="M1508" s="3" t="str">
        <f t="shared" si="1030"/>
        <v/>
      </c>
      <c r="N1508" s="4">
        <f t="shared" si="1015"/>
        <v>-1</v>
      </c>
      <c r="O1508" s="2" t="str">
        <f t="shared" si="1031"/>
        <v/>
      </c>
      <c r="P1508" s="1" t="str">
        <f t="shared" si="1016"/>
        <v/>
      </c>
      <c r="Q1508" s="1" t="str">
        <f t="shared" si="1017"/>
        <v/>
      </c>
      <c r="R1508" s="1" t="str">
        <f>IF(ISBLANK(A1508),"",SUM($Q$2:Q1508))</f>
        <v/>
      </c>
      <c r="S1508" s="1" t="str">
        <f>IF(ISBLANK(A1508),"",SUM($F$2:F1508))</f>
        <v/>
      </c>
      <c r="T1508" s="1" t="str">
        <f t="shared" si="1018"/>
        <v/>
      </c>
      <c r="U1508" s="1" t="str">
        <f t="shared" si="1019"/>
        <v/>
      </c>
      <c r="V1508" s="17">
        <f t="shared" si="1020"/>
        <v>0</v>
      </c>
      <c r="W1508" s="17">
        <f t="shared" si="1021"/>
        <v>0</v>
      </c>
      <c r="X1508" s="17">
        <f t="shared" si="1022"/>
        <v>0</v>
      </c>
      <c r="Y1508" s="22">
        <f t="shared" si="1052"/>
        <v>0</v>
      </c>
      <c r="Z1508" s="22">
        <f t="shared" si="1052"/>
        <v>0</v>
      </c>
      <c r="AA1508" s="22">
        <f t="shared" si="1052"/>
        <v>0</v>
      </c>
      <c r="AB1508" s="23" t="str">
        <f t="shared" si="1042"/>
        <v/>
      </c>
      <c r="AC1508" s="23" t="str">
        <f t="shared" si="1043"/>
        <v/>
      </c>
      <c r="AD1508" s="23" t="str">
        <f t="shared" si="1044"/>
        <v/>
      </c>
      <c r="AE1508" s="23" t="str">
        <f t="shared" si="1045"/>
        <v/>
      </c>
      <c r="AF1508" s="23" t="str">
        <f t="shared" si="1046"/>
        <v/>
      </c>
      <c r="AG1508" s="23" t="str">
        <f t="shared" si="1051"/>
        <v/>
      </c>
      <c r="AH1508" s="25" t="str">
        <f t="shared" si="1023"/>
        <v/>
      </c>
      <c r="AI1508" s="25" t="str">
        <f t="shared" si="1024"/>
        <v/>
      </c>
      <c r="AJ1508" s="1" t="str">
        <f t="shared" si="1032"/>
        <v/>
      </c>
      <c r="AK1508" s="10" t="e">
        <f t="shared" si="1033"/>
        <v>#DIV/0!</v>
      </c>
      <c r="AL1508" s="10" t="e">
        <f t="shared" si="1038"/>
        <v>#DIV/0!</v>
      </c>
      <c r="AM1508">
        <f t="shared" si="1034"/>
        <v>0</v>
      </c>
      <c r="AN1508">
        <f t="shared" si="1025"/>
        <v>0</v>
      </c>
      <c r="AO1508">
        <f t="shared" si="1026"/>
        <v>0</v>
      </c>
      <c r="AP1508">
        <f t="shared" ca="1" si="1012"/>
        <v>1.0328653407547961E-13</v>
      </c>
      <c r="AQ1508">
        <f t="shared" ca="1" si="1012"/>
        <v>1.8903916704884642E-12</v>
      </c>
      <c r="AR1508">
        <f t="shared" ca="1" si="1039"/>
        <v>5.463763710342158E-2</v>
      </c>
      <c r="AS1508">
        <f t="shared" ca="1" si="1040"/>
        <v>5.1807023740860103</v>
      </c>
      <c r="AT1508">
        <f t="shared" si="1027"/>
        <v>0</v>
      </c>
      <c r="AU1508">
        <f t="shared" ca="1" si="1041"/>
        <v>3.8654121984765659E-13</v>
      </c>
      <c r="AV1508" t="e">
        <f t="shared" si="1036"/>
        <v>#DIV/0!</v>
      </c>
      <c r="AW1508" t="e">
        <f t="shared" si="1050"/>
        <v>#DIV/0!</v>
      </c>
      <c r="AX1508" t="e">
        <f t="shared" si="1049"/>
        <v>#DIV/0!</v>
      </c>
      <c r="AY1508" t="e">
        <f t="shared" ref="AY1508:AY1571" si="1054">AVERAGE(AX1500:AX1508)</f>
        <v>#DIV/0!</v>
      </c>
      <c r="AZ1508" t="e">
        <f t="shared" si="1053"/>
        <v>#DIV/0!</v>
      </c>
    </row>
    <row r="1509" spans="7:52" x14ac:dyDescent="0.3">
      <c r="G1509" s="1" t="str">
        <f t="shared" si="1035"/>
        <v/>
      </c>
      <c r="H1509" s="2" t="str">
        <f t="shared" si="1048"/>
        <v/>
      </c>
      <c r="I1509" s="6" t="str" cm="1">
        <f t="array" ref="I1509">_xlfn.IFS(AND(G1508&lt;H1508,G1509&gt;H1509),"BUY", AND(G1508&gt;H1508,G1509&lt;H1509),"SELL",TRUE,"")</f>
        <v/>
      </c>
      <c r="J1509" s="1">
        <f t="shared" ca="1" si="1014"/>
        <v>0</v>
      </c>
      <c r="K1509" s="3" t="str">
        <f t="shared" ca="1" si="1028"/>
        <v/>
      </c>
      <c r="L1509" s="3" t="str">
        <f t="shared" si="1029"/>
        <v/>
      </c>
      <c r="M1509" s="3" t="str">
        <f t="shared" si="1030"/>
        <v/>
      </c>
      <c r="N1509" s="4">
        <f t="shared" si="1015"/>
        <v>-1</v>
      </c>
      <c r="O1509" s="2" t="str">
        <f t="shared" si="1031"/>
        <v/>
      </c>
      <c r="P1509" s="1" t="str">
        <f t="shared" si="1016"/>
        <v/>
      </c>
      <c r="Q1509" s="1" t="str">
        <f t="shared" si="1017"/>
        <v/>
      </c>
      <c r="R1509" s="1" t="str">
        <f>IF(ISBLANK(A1509),"",SUM($Q$2:Q1509))</f>
        <v/>
      </c>
      <c r="S1509" s="1" t="str">
        <f>IF(ISBLANK(A1509),"",SUM($F$2:F1509))</f>
        <v/>
      </c>
      <c r="T1509" s="1" t="str">
        <f t="shared" si="1018"/>
        <v/>
      </c>
      <c r="U1509" s="1" t="str">
        <f t="shared" si="1019"/>
        <v/>
      </c>
      <c r="V1509" s="17">
        <f t="shared" si="1020"/>
        <v>0</v>
      </c>
      <c r="W1509" s="17">
        <f t="shared" si="1021"/>
        <v>0</v>
      </c>
      <c r="X1509" s="17">
        <f t="shared" si="1022"/>
        <v>0</v>
      </c>
      <c r="Y1509" s="22">
        <f t="shared" si="1052"/>
        <v>0</v>
      </c>
      <c r="Z1509" s="22">
        <f t="shared" si="1052"/>
        <v>0</v>
      </c>
      <c r="AA1509" s="22">
        <f t="shared" si="1052"/>
        <v>0</v>
      </c>
      <c r="AB1509" s="23" t="str">
        <f t="shared" si="1042"/>
        <v/>
      </c>
      <c r="AC1509" s="23" t="str">
        <f t="shared" si="1043"/>
        <v/>
      </c>
      <c r="AD1509" s="23" t="str">
        <f t="shared" si="1044"/>
        <v/>
      </c>
      <c r="AE1509" s="23" t="str">
        <f t="shared" si="1045"/>
        <v/>
      </c>
      <c r="AF1509" s="23" t="str">
        <f t="shared" si="1046"/>
        <v/>
      </c>
      <c r="AG1509" s="23" t="str">
        <f t="shared" si="1051"/>
        <v/>
      </c>
      <c r="AH1509" s="25" t="str">
        <f t="shared" si="1023"/>
        <v/>
      </c>
      <c r="AI1509" s="25" t="str">
        <f t="shared" si="1024"/>
        <v/>
      </c>
      <c r="AJ1509" s="1" t="str">
        <f t="shared" si="1032"/>
        <v/>
      </c>
      <c r="AK1509" s="10" t="e">
        <f t="shared" si="1033"/>
        <v>#DIV/0!</v>
      </c>
      <c r="AL1509" s="10" t="e">
        <f t="shared" si="1038"/>
        <v>#DIV/0!</v>
      </c>
      <c r="AM1509">
        <f t="shared" si="1034"/>
        <v>0</v>
      </c>
      <c r="AN1509">
        <f t="shared" si="1025"/>
        <v>0</v>
      </c>
      <c r="AO1509">
        <f t="shared" si="1026"/>
        <v>0</v>
      </c>
      <c r="AP1509">
        <f t="shared" ca="1" si="1012"/>
        <v>9.5908924498659637E-14</v>
      </c>
      <c r="AQ1509">
        <f t="shared" ca="1" si="1012"/>
        <v>1.7553636940250024E-12</v>
      </c>
      <c r="AR1509">
        <f t="shared" ca="1" si="1039"/>
        <v>5.463763710342158E-2</v>
      </c>
      <c r="AS1509">
        <f t="shared" ca="1" si="1040"/>
        <v>5.1807023740860103</v>
      </c>
      <c r="AT1509">
        <f t="shared" si="1027"/>
        <v>0</v>
      </c>
      <c r="AU1509">
        <f t="shared" ca="1" si="1041"/>
        <v>3.5893113271568116E-13</v>
      </c>
      <c r="AV1509" t="e">
        <f t="shared" si="1036"/>
        <v>#DIV/0!</v>
      </c>
      <c r="AW1509" t="e">
        <f t="shared" si="1050"/>
        <v>#DIV/0!</v>
      </c>
      <c r="AX1509" t="e">
        <f t="shared" si="1049"/>
        <v>#DIV/0!</v>
      </c>
      <c r="AY1509" t="e">
        <f t="shared" si="1054"/>
        <v>#DIV/0!</v>
      </c>
      <c r="AZ1509" t="e">
        <f t="shared" si="1053"/>
        <v>#DIV/0!</v>
      </c>
    </row>
    <row r="1510" spans="7:52" x14ac:dyDescent="0.3">
      <c r="G1510" s="1" t="str">
        <f t="shared" si="1035"/>
        <v/>
      </c>
      <c r="H1510" s="2" t="str">
        <f t="shared" si="1048"/>
        <v/>
      </c>
      <c r="I1510" s="6" t="str" cm="1">
        <f t="array" ref="I1510">_xlfn.IFS(AND(G1509&lt;H1509,G1510&gt;H1510),"BUY", AND(G1509&gt;H1509,G1510&lt;H1510),"SELL",TRUE,"")</f>
        <v/>
      </c>
      <c r="J1510" s="1">
        <f t="shared" ca="1" si="1014"/>
        <v>0</v>
      </c>
      <c r="K1510" s="3" t="str">
        <f t="shared" ca="1" si="1028"/>
        <v/>
      </c>
      <c r="L1510" s="3" t="str">
        <f t="shared" si="1029"/>
        <v/>
      </c>
      <c r="M1510" s="3" t="str">
        <f t="shared" si="1030"/>
        <v/>
      </c>
      <c r="N1510" s="4">
        <f t="shared" si="1015"/>
        <v>-1</v>
      </c>
      <c r="O1510" s="2" t="str">
        <f t="shared" si="1031"/>
        <v/>
      </c>
      <c r="P1510" s="1" t="str">
        <f t="shared" si="1016"/>
        <v/>
      </c>
      <c r="Q1510" s="1" t="str">
        <f t="shared" si="1017"/>
        <v/>
      </c>
      <c r="R1510" s="1" t="str">
        <f>IF(ISBLANK(A1510),"",SUM($Q$2:Q1510))</f>
        <v/>
      </c>
      <c r="S1510" s="1" t="str">
        <f>IF(ISBLANK(A1510),"",SUM($F$2:F1510))</f>
        <v/>
      </c>
      <c r="T1510" s="1" t="str">
        <f t="shared" si="1018"/>
        <v/>
      </c>
      <c r="U1510" s="1" t="str">
        <f t="shared" si="1019"/>
        <v/>
      </c>
      <c r="V1510" s="17">
        <f t="shared" si="1020"/>
        <v>0</v>
      </c>
      <c r="W1510" s="17">
        <f t="shared" si="1021"/>
        <v>0</v>
      </c>
      <c r="X1510" s="17">
        <f t="shared" si="1022"/>
        <v>0</v>
      </c>
      <c r="Y1510" s="22">
        <f t="shared" si="1052"/>
        <v>0</v>
      </c>
      <c r="Z1510" s="22">
        <f t="shared" si="1052"/>
        <v>0</v>
      </c>
      <c r="AA1510" s="22">
        <f t="shared" si="1052"/>
        <v>0</v>
      </c>
      <c r="AB1510" s="23" t="str">
        <f t="shared" si="1042"/>
        <v/>
      </c>
      <c r="AC1510" s="23" t="str">
        <f t="shared" si="1043"/>
        <v/>
      </c>
      <c r="AD1510" s="23" t="str">
        <f t="shared" si="1044"/>
        <v/>
      </c>
      <c r="AE1510" s="23" t="str">
        <f t="shared" si="1045"/>
        <v/>
      </c>
      <c r="AF1510" s="23" t="str">
        <f t="shared" si="1046"/>
        <v/>
      </c>
      <c r="AG1510" s="23" t="str">
        <f t="shared" si="1051"/>
        <v/>
      </c>
      <c r="AH1510" s="25" t="str">
        <f t="shared" si="1023"/>
        <v/>
      </c>
      <c r="AI1510" s="25" t="str">
        <f t="shared" si="1024"/>
        <v/>
      </c>
      <c r="AJ1510" s="1" t="str">
        <f t="shared" si="1032"/>
        <v/>
      </c>
      <c r="AK1510" s="10" t="e">
        <f t="shared" si="1033"/>
        <v>#DIV/0!</v>
      </c>
      <c r="AL1510" s="10" t="e">
        <f t="shared" si="1038"/>
        <v>#DIV/0!</v>
      </c>
      <c r="AM1510">
        <f t="shared" si="1034"/>
        <v>0</v>
      </c>
      <c r="AN1510">
        <f t="shared" si="1025"/>
        <v>0</v>
      </c>
      <c r="AO1510">
        <f t="shared" si="1026"/>
        <v>0</v>
      </c>
      <c r="AP1510">
        <f t="shared" ca="1" si="1012"/>
        <v>8.9058287034469663E-14</v>
      </c>
      <c r="AQ1510">
        <f t="shared" ca="1" si="1012"/>
        <v>1.6299805730232167E-12</v>
      </c>
      <c r="AR1510">
        <f t="shared" ca="1" si="1039"/>
        <v>5.4637637103421573E-2</v>
      </c>
      <c r="AS1510">
        <f t="shared" ca="1" si="1040"/>
        <v>5.1807023740860103</v>
      </c>
      <c r="AT1510">
        <f t="shared" si="1027"/>
        <v>0</v>
      </c>
      <c r="AU1510">
        <f t="shared" ca="1" si="1041"/>
        <v>3.3329319466456107E-13</v>
      </c>
      <c r="AV1510" t="e">
        <f t="shared" si="1036"/>
        <v>#DIV/0!</v>
      </c>
      <c r="AW1510" t="e">
        <f t="shared" si="1050"/>
        <v>#DIV/0!</v>
      </c>
      <c r="AX1510" t="e">
        <f t="shared" si="1049"/>
        <v>#DIV/0!</v>
      </c>
      <c r="AY1510" t="e">
        <f t="shared" si="1054"/>
        <v>#DIV/0!</v>
      </c>
      <c r="AZ1510" t="e">
        <f t="shared" si="1053"/>
        <v>#DIV/0!</v>
      </c>
    </row>
    <row r="1511" spans="7:52" x14ac:dyDescent="0.3">
      <c r="G1511" s="1" t="str">
        <f t="shared" si="1035"/>
        <v/>
      </c>
      <c r="H1511" s="2" t="str">
        <f t="shared" si="1048"/>
        <v/>
      </c>
      <c r="I1511" s="6" t="str" cm="1">
        <f t="array" ref="I1511">_xlfn.IFS(AND(G1510&lt;H1510,G1511&gt;H1511),"BUY", AND(G1510&gt;H1510,G1511&lt;H1511),"SELL",TRUE,"")</f>
        <v/>
      </c>
      <c r="J1511" s="1">
        <f t="shared" ca="1" si="1014"/>
        <v>0</v>
      </c>
      <c r="K1511" s="3" t="str">
        <f t="shared" ca="1" si="1028"/>
        <v/>
      </c>
      <c r="L1511" s="3" t="str">
        <f t="shared" si="1029"/>
        <v/>
      </c>
      <c r="M1511" s="3" t="str">
        <f t="shared" si="1030"/>
        <v/>
      </c>
      <c r="N1511" s="4">
        <f t="shared" si="1015"/>
        <v>-1</v>
      </c>
      <c r="O1511" s="2" t="str">
        <f t="shared" si="1031"/>
        <v/>
      </c>
      <c r="P1511" s="1" t="str">
        <f t="shared" si="1016"/>
        <v/>
      </c>
      <c r="Q1511" s="1" t="str">
        <f t="shared" si="1017"/>
        <v/>
      </c>
      <c r="R1511" s="1" t="str">
        <f>IF(ISBLANK(A1511),"",SUM($Q$2:Q1511))</f>
        <v/>
      </c>
      <c r="S1511" s="1" t="str">
        <f>IF(ISBLANK(A1511),"",SUM($F$2:F1511))</f>
        <v/>
      </c>
      <c r="T1511" s="1" t="str">
        <f t="shared" si="1018"/>
        <v/>
      </c>
      <c r="U1511" s="1" t="str">
        <f t="shared" si="1019"/>
        <v/>
      </c>
      <c r="V1511" s="17">
        <f t="shared" si="1020"/>
        <v>0</v>
      </c>
      <c r="W1511" s="17">
        <f t="shared" si="1021"/>
        <v>0</v>
      </c>
      <c r="X1511" s="17">
        <f t="shared" si="1022"/>
        <v>0</v>
      </c>
      <c r="Y1511" s="22">
        <f t="shared" si="1052"/>
        <v>0</v>
      </c>
      <c r="Z1511" s="22">
        <f t="shared" si="1052"/>
        <v>0</v>
      </c>
      <c r="AA1511" s="22">
        <f t="shared" si="1052"/>
        <v>0</v>
      </c>
      <c r="AB1511" s="23" t="str">
        <f t="shared" si="1042"/>
        <v/>
      </c>
      <c r="AC1511" s="23" t="str">
        <f t="shared" si="1043"/>
        <v/>
      </c>
      <c r="AD1511" s="23" t="str">
        <f t="shared" si="1044"/>
        <v/>
      </c>
      <c r="AE1511" s="23" t="str">
        <f t="shared" si="1045"/>
        <v/>
      </c>
      <c r="AF1511" s="23" t="str">
        <f t="shared" si="1046"/>
        <v/>
      </c>
      <c r="AG1511" s="23" t="str">
        <f t="shared" si="1051"/>
        <v/>
      </c>
      <c r="AH1511" s="25" t="str">
        <f t="shared" si="1023"/>
        <v/>
      </c>
      <c r="AI1511" s="25" t="str">
        <f t="shared" si="1024"/>
        <v/>
      </c>
      <c r="AJ1511" s="1" t="str">
        <f t="shared" si="1032"/>
        <v/>
      </c>
      <c r="AK1511" s="10" t="e">
        <f t="shared" si="1033"/>
        <v>#DIV/0!</v>
      </c>
      <c r="AL1511" s="10" t="e">
        <f t="shared" si="1038"/>
        <v>#DIV/0!</v>
      </c>
      <c r="AM1511">
        <f t="shared" si="1034"/>
        <v>0</v>
      </c>
      <c r="AN1511">
        <f t="shared" si="1025"/>
        <v>0</v>
      </c>
      <c r="AO1511">
        <f t="shared" si="1026"/>
        <v>0</v>
      </c>
      <c r="AP1511">
        <f t="shared" ca="1" si="1012"/>
        <v>8.2696980817721821E-14</v>
      </c>
      <c r="AQ1511">
        <f t="shared" ca="1" si="1012"/>
        <v>1.5135533892358441E-12</v>
      </c>
      <c r="AR1511">
        <f t="shared" ca="1" si="1039"/>
        <v>5.4637637103421573E-2</v>
      </c>
      <c r="AS1511">
        <f t="shared" ca="1" si="1040"/>
        <v>5.1807023740860103</v>
      </c>
      <c r="AT1511">
        <f t="shared" si="1027"/>
        <v>0</v>
      </c>
      <c r="AU1511">
        <f t="shared" ca="1" si="1041"/>
        <v>3.0948653790280671E-13</v>
      </c>
      <c r="AV1511" t="e">
        <f t="shared" si="1036"/>
        <v>#DIV/0!</v>
      </c>
      <c r="AW1511" t="e">
        <f t="shared" si="1050"/>
        <v>#DIV/0!</v>
      </c>
      <c r="AX1511" t="e">
        <f t="shared" si="1049"/>
        <v>#DIV/0!</v>
      </c>
      <c r="AY1511" t="e">
        <f t="shared" si="1054"/>
        <v>#DIV/0!</v>
      </c>
      <c r="AZ1511" t="e">
        <f t="shared" si="1053"/>
        <v>#DIV/0!</v>
      </c>
    </row>
    <row r="1512" spans="7:52" x14ac:dyDescent="0.3">
      <c r="G1512" s="1" t="str">
        <f t="shared" si="1035"/>
        <v/>
      </c>
      <c r="H1512" s="2" t="str">
        <f t="shared" si="1048"/>
        <v/>
      </c>
      <c r="I1512" s="6" t="str" cm="1">
        <f t="array" ref="I1512">_xlfn.IFS(AND(G1511&lt;H1511,G1512&gt;H1512),"BUY", AND(G1511&gt;H1511,G1512&lt;H1512),"SELL",TRUE,"")</f>
        <v/>
      </c>
      <c r="J1512" s="1">
        <f t="shared" ca="1" si="1014"/>
        <v>0</v>
      </c>
      <c r="K1512" s="3" t="str">
        <f t="shared" ca="1" si="1028"/>
        <v/>
      </c>
      <c r="L1512" s="3" t="str">
        <f t="shared" si="1029"/>
        <v/>
      </c>
      <c r="M1512" s="3" t="str">
        <f t="shared" si="1030"/>
        <v/>
      </c>
      <c r="N1512" s="4">
        <f t="shared" si="1015"/>
        <v>-1</v>
      </c>
      <c r="O1512" s="2" t="str">
        <f t="shared" si="1031"/>
        <v/>
      </c>
      <c r="P1512" s="1" t="str">
        <f t="shared" si="1016"/>
        <v/>
      </c>
      <c r="Q1512" s="1" t="str">
        <f t="shared" si="1017"/>
        <v/>
      </c>
      <c r="R1512" s="1" t="str">
        <f>IF(ISBLANK(A1512),"",SUM($Q$2:Q1512))</f>
        <v/>
      </c>
      <c r="S1512" s="1" t="str">
        <f>IF(ISBLANK(A1512),"",SUM($F$2:F1512))</f>
        <v/>
      </c>
      <c r="T1512" s="1" t="str">
        <f t="shared" si="1018"/>
        <v/>
      </c>
      <c r="U1512" s="1" t="str">
        <f t="shared" si="1019"/>
        <v/>
      </c>
      <c r="V1512" s="17">
        <f t="shared" si="1020"/>
        <v>0</v>
      </c>
      <c r="W1512" s="17">
        <f t="shared" si="1021"/>
        <v>0</v>
      </c>
      <c r="X1512" s="17">
        <f t="shared" si="1022"/>
        <v>0</v>
      </c>
      <c r="Y1512" s="22">
        <f t="shared" si="1052"/>
        <v>0</v>
      </c>
      <c r="Z1512" s="22">
        <f t="shared" si="1052"/>
        <v>0</v>
      </c>
      <c r="AA1512" s="22">
        <f t="shared" si="1052"/>
        <v>0</v>
      </c>
      <c r="AB1512" s="23" t="str">
        <f t="shared" si="1042"/>
        <v/>
      </c>
      <c r="AC1512" s="23" t="str">
        <f t="shared" si="1043"/>
        <v/>
      </c>
      <c r="AD1512" s="23" t="str">
        <f t="shared" si="1044"/>
        <v/>
      </c>
      <c r="AE1512" s="23" t="str">
        <f t="shared" si="1045"/>
        <v/>
      </c>
      <c r="AF1512" s="23" t="str">
        <f t="shared" si="1046"/>
        <v/>
      </c>
      <c r="AG1512" s="23" t="str">
        <f t="shared" si="1051"/>
        <v/>
      </c>
      <c r="AH1512" s="25" t="str">
        <f t="shared" si="1023"/>
        <v/>
      </c>
      <c r="AI1512" s="25" t="str">
        <f t="shared" si="1024"/>
        <v/>
      </c>
      <c r="AJ1512" s="1" t="str">
        <f t="shared" si="1032"/>
        <v/>
      </c>
      <c r="AK1512" s="10" t="e">
        <f t="shared" si="1033"/>
        <v>#DIV/0!</v>
      </c>
      <c r="AL1512" s="10" t="e">
        <f t="shared" si="1038"/>
        <v>#DIV/0!</v>
      </c>
      <c r="AM1512">
        <f t="shared" si="1034"/>
        <v>0</v>
      </c>
      <c r="AN1512">
        <f t="shared" si="1025"/>
        <v>0</v>
      </c>
      <c r="AO1512">
        <f t="shared" si="1026"/>
        <v>0</v>
      </c>
      <c r="AP1512">
        <f t="shared" ca="1" si="1012"/>
        <v>7.6790053616455976E-14</v>
      </c>
      <c r="AQ1512">
        <f t="shared" ca="1" si="1012"/>
        <v>1.4054424328618552E-12</v>
      </c>
      <c r="AR1512">
        <f t="shared" ca="1" si="1039"/>
        <v>5.4637637103421566E-2</v>
      </c>
      <c r="AS1512">
        <f t="shared" ca="1" si="1040"/>
        <v>5.1807023740860103</v>
      </c>
      <c r="AT1512">
        <f t="shared" si="1027"/>
        <v>0</v>
      </c>
      <c r="AU1512">
        <f t="shared" ca="1" si="1041"/>
        <v>2.8738035662403476E-13</v>
      </c>
      <c r="AV1512" t="e">
        <f t="shared" si="1036"/>
        <v>#DIV/0!</v>
      </c>
      <c r="AW1512" t="e">
        <f t="shared" si="1050"/>
        <v>#DIV/0!</v>
      </c>
      <c r="AX1512" t="e">
        <f t="shared" si="1049"/>
        <v>#DIV/0!</v>
      </c>
      <c r="AY1512" t="e">
        <f t="shared" si="1054"/>
        <v>#DIV/0!</v>
      </c>
      <c r="AZ1512" t="e">
        <f t="shared" si="1053"/>
        <v>#DIV/0!</v>
      </c>
    </row>
    <row r="1513" spans="7:52" x14ac:dyDescent="0.3">
      <c r="G1513" s="1" t="str">
        <f t="shared" si="1035"/>
        <v/>
      </c>
      <c r="H1513" s="2" t="str">
        <f t="shared" si="1048"/>
        <v/>
      </c>
      <c r="I1513" s="6" t="str" cm="1">
        <f t="array" ref="I1513">_xlfn.IFS(AND(G1512&lt;H1512,G1513&gt;H1513),"BUY", AND(G1512&gt;H1512,G1513&lt;H1513),"SELL",TRUE,"")</f>
        <v/>
      </c>
      <c r="J1513" s="1">
        <f t="shared" ca="1" si="1014"/>
        <v>0</v>
      </c>
      <c r="K1513" s="3" t="str">
        <f t="shared" ca="1" si="1028"/>
        <v/>
      </c>
      <c r="L1513" s="3" t="str">
        <f t="shared" si="1029"/>
        <v/>
      </c>
      <c r="M1513" s="3" t="str">
        <f t="shared" si="1030"/>
        <v/>
      </c>
      <c r="N1513" s="4">
        <f t="shared" si="1015"/>
        <v>-1</v>
      </c>
      <c r="O1513" s="2" t="str">
        <f t="shared" si="1031"/>
        <v/>
      </c>
      <c r="P1513" s="1" t="str">
        <f t="shared" si="1016"/>
        <v/>
      </c>
      <c r="Q1513" s="1" t="str">
        <f t="shared" si="1017"/>
        <v/>
      </c>
      <c r="R1513" s="1" t="str">
        <f>IF(ISBLANK(A1513),"",SUM($Q$2:Q1513))</f>
        <v/>
      </c>
      <c r="S1513" s="1" t="str">
        <f>IF(ISBLANK(A1513),"",SUM($F$2:F1513))</f>
        <v/>
      </c>
      <c r="T1513" s="1" t="str">
        <f t="shared" si="1018"/>
        <v/>
      </c>
      <c r="U1513" s="1" t="str">
        <f t="shared" si="1019"/>
        <v/>
      </c>
      <c r="V1513" s="17">
        <f t="shared" si="1020"/>
        <v>0</v>
      </c>
      <c r="W1513" s="17">
        <f t="shared" si="1021"/>
        <v>0</v>
      </c>
      <c r="X1513" s="17">
        <f t="shared" si="1022"/>
        <v>0</v>
      </c>
      <c r="Y1513" s="22">
        <f t="shared" si="1052"/>
        <v>0</v>
      </c>
      <c r="Z1513" s="22">
        <f t="shared" si="1052"/>
        <v>0</v>
      </c>
      <c r="AA1513" s="22">
        <f t="shared" si="1052"/>
        <v>0</v>
      </c>
      <c r="AB1513" s="23" t="str">
        <f t="shared" si="1042"/>
        <v/>
      </c>
      <c r="AC1513" s="23" t="str">
        <f t="shared" si="1043"/>
        <v/>
      </c>
      <c r="AD1513" s="23" t="str">
        <f t="shared" si="1044"/>
        <v/>
      </c>
      <c r="AE1513" s="23" t="str">
        <f t="shared" si="1045"/>
        <v/>
      </c>
      <c r="AF1513" s="23" t="str">
        <f t="shared" si="1046"/>
        <v/>
      </c>
      <c r="AG1513" s="23" t="str">
        <f t="shared" si="1051"/>
        <v/>
      </c>
      <c r="AH1513" s="25" t="str">
        <f t="shared" si="1023"/>
        <v/>
      </c>
      <c r="AI1513" s="25" t="str">
        <f t="shared" si="1024"/>
        <v/>
      </c>
      <c r="AJ1513" s="1" t="str">
        <f t="shared" si="1032"/>
        <v/>
      </c>
      <c r="AK1513" s="10" t="e">
        <f t="shared" si="1033"/>
        <v>#DIV/0!</v>
      </c>
      <c r="AL1513" s="10" t="e">
        <f t="shared" si="1038"/>
        <v>#DIV/0!</v>
      </c>
      <c r="AM1513">
        <f t="shared" si="1034"/>
        <v>0</v>
      </c>
      <c r="AN1513">
        <f t="shared" si="1025"/>
        <v>0</v>
      </c>
      <c r="AO1513">
        <f t="shared" si="1026"/>
        <v>0</v>
      </c>
      <c r="AP1513">
        <f t="shared" ca="1" si="1012"/>
        <v>7.130504978670911E-14</v>
      </c>
      <c r="AQ1513">
        <f t="shared" ca="1" si="1012"/>
        <v>1.305053687657437E-12</v>
      </c>
      <c r="AR1513">
        <f t="shared" ca="1" si="1039"/>
        <v>5.4637637103421559E-2</v>
      </c>
      <c r="AS1513">
        <f t="shared" ca="1" si="1040"/>
        <v>5.1807023740860103</v>
      </c>
      <c r="AT1513">
        <f t="shared" si="1027"/>
        <v>0</v>
      </c>
      <c r="AU1513">
        <f t="shared" ca="1" si="1041"/>
        <v>2.6685318829374653E-13</v>
      </c>
      <c r="AV1513" t="e">
        <f t="shared" si="1036"/>
        <v>#DIV/0!</v>
      </c>
      <c r="AW1513" t="e">
        <f t="shared" si="1050"/>
        <v>#DIV/0!</v>
      </c>
      <c r="AX1513" t="e">
        <f t="shared" si="1049"/>
        <v>#DIV/0!</v>
      </c>
      <c r="AY1513" t="e">
        <f t="shared" si="1054"/>
        <v>#DIV/0!</v>
      </c>
      <c r="AZ1513" t="e">
        <f t="shared" si="1053"/>
        <v>#DIV/0!</v>
      </c>
    </row>
    <row r="1514" spans="7:52" x14ac:dyDescent="0.3">
      <c r="G1514" s="1" t="str">
        <f t="shared" si="1035"/>
        <v/>
      </c>
      <c r="H1514" s="2" t="str">
        <f t="shared" si="1048"/>
        <v/>
      </c>
      <c r="I1514" s="6" t="str" cm="1">
        <f t="array" ref="I1514">_xlfn.IFS(AND(G1513&lt;H1513,G1514&gt;H1514),"BUY", AND(G1513&gt;H1513,G1514&lt;H1514),"SELL",TRUE,"")</f>
        <v/>
      </c>
      <c r="J1514" s="1">
        <f t="shared" ca="1" si="1014"/>
        <v>0</v>
      </c>
      <c r="K1514" s="3" t="str">
        <f t="shared" ca="1" si="1028"/>
        <v/>
      </c>
      <c r="L1514" s="3" t="str">
        <f t="shared" si="1029"/>
        <v/>
      </c>
      <c r="M1514" s="3" t="str">
        <f t="shared" si="1030"/>
        <v/>
      </c>
      <c r="N1514" s="4">
        <f t="shared" si="1015"/>
        <v>-1</v>
      </c>
      <c r="O1514" s="2" t="str">
        <f t="shared" si="1031"/>
        <v/>
      </c>
      <c r="P1514" s="1" t="str">
        <f t="shared" si="1016"/>
        <v/>
      </c>
      <c r="Q1514" s="1" t="str">
        <f t="shared" si="1017"/>
        <v/>
      </c>
      <c r="R1514" s="1" t="str">
        <f>IF(ISBLANK(A1514),"",SUM($Q$2:Q1514))</f>
        <v/>
      </c>
      <c r="S1514" s="1" t="str">
        <f>IF(ISBLANK(A1514),"",SUM($F$2:F1514))</f>
        <v/>
      </c>
      <c r="T1514" s="1" t="str">
        <f t="shared" si="1018"/>
        <v/>
      </c>
      <c r="U1514" s="1" t="str">
        <f t="shared" si="1019"/>
        <v/>
      </c>
      <c r="V1514" s="17">
        <f t="shared" si="1020"/>
        <v>0</v>
      </c>
      <c r="W1514" s="17">
        <f t="shared" si="1021"/>
        <v>0</v>
      </c>
      <c r="X1514" s="17">
        <f t="shared" si="1022"/>
        <v>0</v>
      </c>
      <c r="Y1514" s="22">
        <f t="shared" si="1052"/>
        <v>0</v>
      </c>
      <c r="Z1514" s="22">
        <f t="shared" si="1052"/>
        <v>0</v>
      </c>
      <c r="AA1514" s="22">
        <f t="shared" si="1052"/>
        <v>0</v>
      </c>
      <c r="AB1514" s="23" t="str">
        <f t="shared" si="1042"/>
        <v/>
      </c>
      <c r="AC1514" s="23" t="str">
        <f t="shared" si="1043"/>
        <v/>
      </c>
      <c r="AD1514" s="23" t="str">
        <f t="shared" si="1044"/>
        <v/>
      </c>
      <c r="AE1514" s="23" t="str">
        <f t="shared" si="1045"/>
        <v/>
      </c>
      <c r="AF1514" s="23" t="str">
        <f t="shared" si="1046"/>
        <v/>
      </c>
      <c r="AG1514" s="23" t="str">
        <f t="shared" si="1051"/>
        <v/>
      </c>
      <c r="AH1514" s="25" t="str">
        <f t="shared" si="1023"/>
        <v/>
      </c>
      <c r="AI1514" s="25" t="str">
        <f t="shared" si="1024"/>
        <v/>
      </c>
      <c r="AJ1514" s="1" t="str">
        <f t="shared" si="1032"/>
        <v/>
      </c>
      <c r="AK1514" s="10" t="e">
        <f t="shared" si="1033"/>
        <v>#DIV/0!</v>
      </c>
      <c r="AL1514" s="10" t="e">
        <f t="shared" si="1038"/>
        <v>#DIV/0!</v>
      </c>
      <c r="AM1514">
        <f t="shared" si="1034"/>
        <v>0</v>
      </c>
      <c r="AN1514">
        <f t="shared" si="1025"/>
        <v>0</v>
      </c>
      <c r="AO1514">
        <f t="shared" si="1026"/>
        <v>0</v>
      </c>
      <c r="AP1514">
        <f t="shared" ca="1" si="1012"/>
        <v>6.6211831944801321E-14</v>
      </c>
      <c r="AQ1514">
        <f t="shared" ca="1" si="1012"/>
        <v>1.2118355671104772E-12</v>
      </c>
      <c r="AR1514">
        <f t="shared" ca="1" si="1039"/>
        <v>5.4637637103421566E-2</v>
      </c>
      <c r="AS1514">
        <f t="shared" ca="1" si="1040"/>
        <v>5.1807023740860103</v>
      </c>
      <c r="AT1514">
        <f t="shared" si="1027"/>
        <v>0</v>
      </c>
      <c r="AU1514">
        <f t="shared" ca="1" si="1041"/>
        <v>2.4779224627276463E-13</v>
      </c>
      <c r="AV1514" t="e">
        <f t="shared" si="1036"/>
        <v>#DIV/0!</v>
      </c>
      <c r="AW1514" t="e">
        <f t="shared" si="1050"/>
        <v>#DIV/0!</v>
      </c>
      <c r="AX1514" t="e">
        <f t="shared" si="1049"/>
        <v>#DIV/0!</v>
      </c>
      <c r="AY1514" t="e">
        <f t="shared" si="1054"/>
        <v>#DIV/0!</v>
      </c>
      <c r="AZ1514" t="e">
        <f t="shared" si="1053"/>
        <v>#DIV/0!</v>
      </c>
    </row>
    <row r="1515" spans="7:52" x14ac:dyDescent="0.3">
      <c r="G1515" s="1" t="str">
        <f t="shared" si="1035"/>
        <v/>
      </c>
      <c r="H1515" s="2" t="str">
        <f t="shared" si="1048"/>
        <v/>
      </c>
      <c r="I1515" s="6" t="str" cm="1">
        <f t="array" ref="I1515">_xlfn.IFS(AND(G1514&lt;H1514,G1515&gt;H1515),"BUY", AND(G1514&gt;H1514,G1515&lt;H1515),"SELL",TRUE,"")</f>
        <v/>
      </c>
      <c r="J1515" s="1">
        <f t="shared" ca="1" si="1014"/>
        <v>0</v>
      </c>
      <c r="K1515" s="3" t="str">
        <f t="shared" ca="1" si="1028"/>
        <v/>
      </c>
      <c r="L1515" s="3" t="str">
        <f t="shared" si="1029"/>
        <v/>
      </c>
      <c r="M1515" s="3" t="str">
        <f t="shared" si="1030"/>
        <v/>
      </c>
      <c r="N1515" s="4">
        <f t="shared" si="1015"/>
        <v>-1</v>
      </c>
      <c r="O1515" s="2" t="str">
        <f t="shared" si="1031"/>
        <v/>
      </c>
      <c r="P1515" s="1" t="str">
        <f t="shared" si="1016"/>
        <v/>
      </c>
      <c r="Q1515" s="1" t="str">
        <f t="shared" si="1017"/>
        <v/>
      </c>
      <c r="R1515" s="1" t="str">
        <f>IF(ISBLANK(A1515),"",SUM($Q$2:Q1515))</f>
        <v/>
      </c>
      <c r="S1515" s="1" t="str">
        <f>IF(ISBLANK(A1515),"",SUM($F$2:F1515))</f>
        <v/>
      </c>
      <c r="T1515" s="1" t="str">
        <f t="shared" si="1018"/>
        <v/>
      </c>
      <c r="U1515" s="1" t="str">
        <f t="shared" si="1019"/>
        <v/>
      </c>
      <c r="V1515" s="17">
        <f t="shared" si="1020"/>
        <v>0</v>
      </c>
      <c r="W1515" s="17">
        <f t="shared" si="1021"/>
        <v>0</v>
      </c>
      <c r="X1515" s="17">
        <f t="shared" si="1022"/>
        <v>0</v>
      </c>
      <c r="Y1515" s="22">
        <f t="shared" si="1052"/>
        <v>0</v>
      </c>
      <c r="Z1515" s="22">
        <f t="shared" si="1052"/>
        <v>0</v>
      </c>
      <c r="AA1515" s="22">
        <f t="shared" si="1052"/>
        <v>0</v>
      </c>
      <c r="AB1515" s="23" t="str">
        <f t="shared" si="1042"/>
        <v/>
      </c>
      <c r="AC1515" s="23" t="str">
        <f t="shared" si="1043"/>
        <v/>
      </c>
      <c r="AD1515" s="23" t="str">
        <f t="shared" si="1044"/>
        <v/>
      </c>
      <c r="AE1515" s="23" t="str">
        <f t="shared" si="1045"/>
        <v/>
      </c>
      <c r="AF1515" s="23" t="str">
        <f t="shared" si="1046"/>
        <v/>
      </c>
      <c r="AG1515" s="23" t="str">
        <f t="shared" si="1051"/>
        <v/>
      </c>
      <c r="AH1515" s="25" t="str">
        <f t="shared" si="1023"/>
        <v/>
      </c>
      <c r="AI1515" s="25" t="str">
        <f t="shared" si="1024"/>
        <v/>
      </c>
      <c r="AJ1515" s="1" t="str">
        <f t="shared" si="1032"/>
        <v/>
      </c>
      <c r="AK1515" s="10" t="e">
        <f t="shared" si="1033"/>
        <v>#DIV/0!</v>
      </c>
      <c r="AL1515" s="10" t="e">
        <f t="shared" si="1038"/>
        <v>#DIV/0!</v>
      </c>
      <c r="AM1515">
        <f t="shared" si="1034"/>
        <v>0</v>
      </c>
      <c r="AN1515">
        <f t="shared" si="1025"/>
        <v>0</v>
      </c>
      <c r="AO1515">
        <f t="shared" si="1026"/>
        <v>0</v>
      </c>
      <c r="AP1515">
        <f t="shared" ca="1" si="1012"/>
        <v>6.148241537731551E-14</v>
      </c>
      <c r="AQ1515">
        <f t="shared" ca="1" si="1012"/>
        <v>1.125275883745443E-12</v>
      </c>
      <c r="AR1515">
        <f t="shared" ca="1" si="1039"/>
        <v>5.4637637103421566E-2</v>
      </c>
      <c r="AS1515">
        <f t="shared" ca="1" si="1040"/>
        <v>5.1807023740860103</v>
      </c>
      <c r="AT1515">
        <f t="shared" si="1027"/>
        <v>0</v>
      </c>
      <c r="AU1515">
        <f t="shared" ca="1" si="1041"/>
        <v>2.300928001104243E-13</v>
      </c>
      <c r="AV1515" t="e">
        <f t="shared" si="1036"/>
        <v>#DIV/0!</v>
      </c>
      <c r="AW1515" t="e">
        <f t="shared" si="1050"/>
        <v>#DIV/0!</v>
      </c>
      <c r="AX1515" t="e">
        <f t="shared" si="1049"/>
        <v>#DIV/0!</v>
      </c>
      <c r="AY1515" t="e">
        <f t="shared" si="1054"/>
        <v>#DIV/0!</v>
      </c>
      <c r="AZ1515" t="e">
        <f t="shared" si="1053"/>
        <v>#DIV/0!</v>
      </c>
    </row>
    <row r="1516" spans="7:52" x14ac:dyDescent="0.3">
      <c r="G1516" s="1" t="str">
        <f t="shared" si="1035"/>
        <v/>
      </c>
      <c r="H1516" s="2" t="str">
        <f t="shared" si="1048"/>
        <v/>
      </c>
      <c r="I1516" s="6" t="str" cm="1">
        <f t="array" ref="I1516">_xlfn.IFS(AND(G1515&lt;H1515,G1516&gt;H1516),"BUY", AND(G1515&gt;H1515,G1516&lt;H1516),"SELL",TRUE,"")</f>
        <v/>
      </c>
      <c r="J1516" s="1">
        <f t="shared" ca="1" si="1014"/>
        <v>0</v>
      </c>
      <c r="K1516" s="3" t="str">
        <f t="shared" ca="1" si="1028"/>
        <v/>
      </c>
      <c r="L1516" s="3" t="str">
        <f t="shared" si="1029"/>
        <v/>
      </c>
      <c r="M1516" s="3" t="str">
        <f t="shared" si="1030"/>
        <v/>
      </c>
      <c r="N1516" s="4">
        <f t="shared" si="1015"/>
        <v>-1</v>
      </c>
      <c r="O1516" s="2" t="str">
        <f t="shared" si="1031"/>
        <v/>
      </c>
      <c r="P1516" s="1" t="str">
        <f t="shared" si="1016"/>
        <v/>
      </c>
      <c r="Q1516" s="1" t="str">
        <f t="shared" si="1017"/>
        <v/>
      </c>
      <c r="R1516" s="1" t="str">
        <f>IF(ISBLANK(A1516),"",SUM($Q$2:Q1516))</f>
        <v/>
      </c>
      <c r="S1516" s="1" t="str">
        <f>IF(ISBLANK(A1516),"",SUM($F$2:F1516))</f>
        <v/>
      </c>
      <c r="T1516" s="1" t="str">
        <f t="shared" si="1018"/>
        <v/>
      </c>
      <c r="U1516" s="1" t="str">
        <f t="shared" si="1019"/>
        <v/>
      </c>
      <c r="V1516" s="17">
        <f t="shared" si="1020"/>
        <v>0</v>
      </c>
      <c r="W1516" s="17">
        <f t="shared" si="1021"/>
        <v>0</v>
      </c>
      <c r="X1516" s="17">
        <f t="shared" si="1022"/>
        <v>0</v>
      </c>
      <c r="Y1516" s="22">
        <f t="shared" si="1052"/>
        <v>0</v>
      </c>
      <c r="Z1516" s="22">
        <f t="shared" si="1052"/>
        <v>0</v>
      </c>
      <c r="AA1516" s="22">
        <f t="shared" si="1052"/>
        <v>0</v>
      </c>
      <c r="AB1516" s="23" t="str">
        <f t="shared" si="1042"/>
        <v/>
      </c>
      <c r="AC1516" s="23" t="str">
        <f t="shared" si="1043"/>
        <v/>
      </c>
      <c r="AD1516" s="23" t="str">
        <f t="shared" si="1044"/>
        <v/>
      </c>
      <c r="AE1516" s="23" t="str">
        <f t="shared" si="1045"/>
        <v/>
      </c>
      <c r="AF1516" s="23" t="str">
        <f t="shared" si="1046"/>
        <v/>
      </c>
      <c r="AG1516" s="23" t="str">
        <f t="shared" si="1051"/>
        <v/>
      </c>
      <c r="AH1516" s="25" t="str">
        <f t="shared" si="1023"/>
        <v/>
      </c>
      <c r="AI1516" s="25" t="str">
        <f t="shared" si="1024"/>
        <v/>
      </c>
      <c r="AJ1516" s="1" t="str">
        <f t="shared" si="1032"/>
        <v/>
      </c>
      <c r="AK1516" s="10" t="e">
        <f t="shared" si="1033"/>
        <v>#DIV/0!</v>
      </c>
      <c r="AL1516" s="10" t="e">
        <f t="shared" si="1038"/>
        <v>#DIV/0!</v>
      </c>
      <c r="AM1516">
        <f t="shared" si="1034"/>
        <v>0</v>
      </c>
      <c r="AN1516">
        <f t="shared" si="1025"/>
        <v>0</v>
      </c>
      <c r="AO1516">
        <f t="shared" si="1026"/>
        <v>0</v>
      </c>
      <c r="AP1516">
        <f t="shared" ca="1" si="1012"/>
        <v>5.7090814278935831E-14</v>
      </c>
      <c r="AQ1516">
        <f t="shared" ca="1" si="1012"/>
        <v>1.0448990349064828E-12</v>
      </c>
      <c r="AR1516">
        <f t="shared" ca="1" si="1039"/>
        <v>5.4637637103421566E-2</v>
      </c>
      <c r="AS1516">
        <f t="shared" ca="1" si="1040"/>
        <v>5.1807023740860103</v>
      </c>
      <c r="AT1516">
        <f t="shared" si="1027"/>
        <v>0</v>
      </c>
      <c r="AU1516">
        <f t="shared" ca="1" si="1041"/>
        <v>2.1365760010253685E-13</v>
      </c>
      <c r="AV1516" t="e">
        <f t="shared" si="1036"/>
        <v>#DIV/0!</v>
      </c>
      <c r="AW1516" t="e">
        <f t="shared" si="1050"/>
        <v>#DIV/0!</v>
      </c>
      <c r="AX1516" t="e">
        <f t="shared" si="1049"/>
        <v>#DIV/0!</v>
      </c>
      <c r="AY1516" t="e">
        <f t="shared" si="1054"/>
        <v>#DIV/0!</v>
      </c>
      <c r="AZ1516" t="e">
        <f t="shared" si="1053"/>
        <v>#DIV/0!</v>
      </c>
    </row>
    <row r="1517" spans="7:52" x14ac:dyDescent="0.3">
      <c r="G1517" s="1" t="str">
        <f t="shared" si="1035"/>
        <v/>
      </c>
      <c r="H1517" s="2" t="str">
        <f t="shared" si="1048"/>
        <v/>
      </c>
      <c r="I1517" s="6" t="str" cm="1">
        <f t="array" ref="I1517">_xlfn.IFS(AND(G1516&lt;H1516,G1517&gt;H1517),"BUY", AND(G1516&gt;H1516,G1517&lt;H1517),"SELL",TRUE,"")</f>
        <v/>
      </c>
      <c r="J1517" s="1">
        <f t="shared" ca="1" si="1014"/>
        <v>0</v>
      </c>
      <c r="K1517" s="3" t="str">
        <f t="shared" ca="1" si="1028"/>
        <v/>
      </c>
      <c r="L1517" s="3" t="str">
        <f t="shared" si="1029"/>
        <v/>
      </c>
      <c r="M1517" s="3" t="str">
        <f t="shared" si="1030"/>
        <v/>
      </c>
      <c r="N1517" s="4">
        <f t="shared" si="1015"/>
        <v>-1</v>
      </c>
      <c r="O1517" s="2" t="str">
        <f t="shared" si="1031"/>
        <v/>
      </c>
      <c r="P1517" s="1" t="str">
        <f t="shared" si="1016"/>
        <v/>
      </c>
      <c r="Q1517" s="1" t="str">
        <f t="shared" si="1017"/>
        <v/>
      </c>
      <c r="R1517" s="1" t="str">
        <f>IF(ISBLANK(A1517),"",SUM($Q$2:Q1517))</f>
        <v/>
      </c>
      <c r="S1517" s="1" t="str">
        <f>IF(ISBLANK(A1517),"",SUM($F$2:F1517))</f>
        <v/>
      </c>
      <c r="T1517" s="1" t="str">
        <f t="shared" si="1018"/>
        <v/>
      </c>
      <c r="U1517" s="1" t="str">
        <f t="shared" si="1019"/>
        <v/>
      </c>
      <c r="V1517" s="17">
        <f t="shared" si="1020"/>
        <v>0</v>
      </c>
      <c r="W1517" s="17">
        <f t="shared" si="1021"/>
        <v>0</v>
      </c>
      <c r="X1517" s="17">
        <f t="shared" si="1022"/>
        <v>0</v>
      </c>
      <c r="Y1517" s="22">
        <f t="shared" si="1052"/>
        <v>0</v>
      </c>
      <c r="Z1517" s="22">
        <f t="shared" si="1052"/>
        <v>0</v>
      </c>
      <c r="AA1517" s="22">
        <f t="shared" si="1052"/>
        <v>0</v>
      </c>
      <c r="AB1517" s="23" t="str">
        <f t="shared" si="1042"/>
        <v/>
      </c>
      <c r="AC1517" s="23" t="str">
        <f t="shared" si="1043"/>
        <v/>
      </c>
      <c r="AD1517" s="23" t="str">
        <f t="shared" si="1044"/>
        <v/>
      </c>
      <c r="AE1517" s="23" t="str">
        <f t="shared" si="1045"/>
        <v/>
      </c>
      <c r="AF1517" s="23" t="str">
        <f t="shared" si="1046"/>
        <v/>
      </c>
      <c r="AG1517" s="23" t="str">
        <f t="shared" si="1051"/>
        <v/>
      </c>
      <c r="AH1517" s="25" t="str">
        <f t="shared" si="1023"/>
        <v/>
      </c>
      <c r="AI1517" s="25" t="str">
        <f t="shared" si="1024"/>
        <v/>
      </c>
      <c r="AJ1517" s="1" t="str">
        <f t="shared" si="1032"/>
        <v/>
      </c>
      <c r="AK1517" s="10" t="e">
        <f t="shared" si="1033"/>
        <v>#DIV/0!</v>
      </c>
      <c r="AL1517" s="10" t="e">
        <f t="shared" si="1038"/>
        <v>#DIV/0!</v>
      </c>
      <c r="AM1517">
        <f t="shared" si="1034"/>
        <v>0</v>
      </c>
      <c r="AN1517">
        <f t="shared" si="1025"/>
        <v>0</v>
      </c>
      <c r="AO1517">
        <f t="shared" si="1026"/>
        <v>0</v>
      </c>
      <c r="AP1517">
        <f t="shared" ca="1" si="1012"/>
        <v>5.3012898973297558E-14</v>
      </c>
      <c r="AQ1517">
        <f t="shared" ca="1" si="1012"/>
        <v>9.702633895560197E-13</v>
      </c>
      <c r="AR1517">
        <f t="shared" ca="1" si="1039"/>
        <v>5.4637637103421573E-2</v>
      </c>
      <c r="AS1517">
        <f t="shared" ca="1" si="1040"/>
        <v>5.1807023740860103</v>
      </c>
      <c r="AT1517">
        <f t="shared" si="1027"/>
        <v>0</v>
      </c>
      <c r="AU1517">
        <f t="shared" ca="1" si="1041"/>
        <v>1.9839634295235565E-13</v>
      </c>
      <c r="AV1517" t="e">
        <f t="shared" si="1036"/>
        <v>#DIV/0!</v>
      </c>
      <c r="AW1517" t="e">
        <f t="shared" si="1050"/>
        <v>#DIV/0!</v>
      </c>
      <c r="AX1517" t="e">
        <f t="shared" si="1049"/>
        <v>#DIV/0!</v>
      </c>
      <c r="AY1517" t="e">
        <f t="shared" si="1054"/>
        <v>#DIV/0!</v>
      </c>
      <c r="AZ1517" t="e">
        <f t="shared" si="1053"/>
        <v>#DIV/0!</v>
      </c>
    </row>
    <row r="1518" spans="7:52" x14ac:dyDescent="0.3">
      <c r="G1518" s="1" t="str">
        <f t="shared" si="1035"/>
        <v/>
      </c>
      <c r="H1518" s="2" t="str">
        <f t="shared" si="1048"/>
        <v/>
      </c>
      <c r="I1518" s="6" t="str" cm="1">
        <f t="array" ref="I1518">_xlfn.IFS(AND(G1517&lt;H1517,G1518&gt;H1518),"BUY", AND(G1517&gt;H1517,G1518&lt;H1518),"SELL",TRUE,"")</f>
        <v/>
      </c>
      <c r="J1518" s="1">
        <f t="shared" ca="1" si="1014"/>
        <v>0</v>
      </c>
      <c r="K1518" s="3" t="str">
        <f t="shared" ca="1" si="1028"/>
        <v/>
      </c>
      <c r="L1518" s="3" t="str">
        <f t="shared" si="1029"/>
        <v/>
      </c>
      <c r="M1518" s="3" t="str">
        <f t="shared" si="1030"/>
        <v/>
      </c>
      <c r="N1518" s="4">
        <f t="shared" si="1015"/>
        <v>-1</v>
      </c>
      <c r="O1518" s="2" t="str">
        <f t="shared" si="1031"/>
        <v/>
      </c>
      <c r="P1518" s="1" t="str">
        <f t="shared" si="1016"/>
        <v/>
      </c>
      <c r="Q1518" s="1" t="str">
        <f t="shared" si="1017"/>
        <v/>
      </c>
      <c r="R1518" s="1" t="str">
        <f>IF(ISBLANK(A1518),"",SUM($Q$2:Q1518))</f>
        <v/>
      </c>
      <c r="S1518" s="1" t="str">
        <f>IF(ISBLANK(A1518),"",SUM($F$2:F1518))</f>
        <v/>
      </c>
      <c r="T1518" s="1" t="str">
        <f t="shared" si="1018"/>
        <v/>
      </c>
      <c r="U1518" s="1" t="str">
        <f t="shared" si="1019"/>
        <v/>
      </c>
      <c r="V1518" s="17">
        <f t="shared" si="1020"/>
        <v>0</v>
      </c>
      <c r="W1518" s="17">
        <f t="shared" si="1021"/>
        <v>0</v>
      </c>
      <c r="X1518" s="17">
        <f t="shared" si="1022"/>
        <v>0</v>
      </c>
      <c r="Y1518" s="22">
        <f t="shared" si="1052"/>
        <v>0</v>
      </c>
      <c r="Z1518" s="22">
        <f t="shared" si="1052"/>
        <v>0</v>
      </c>
      <c r="AA1518" s="22">
        <f t="shared" si="1052"/>
        <v>0</v>
      </c>
      <c r="AB1518" s="23" t="str">
        <f t="shared" si="1042"/>
        <v/>
      </c>
      <c r="AC1518" s="23" t="str">
        <f t="shared" si="1043"/>
        <v/>
      </c>
      <c r="AD1518" s="23" t="str">
        <f t="shared" si="1044"/>
        <v/>
      </c>
      <c r="AE1518" s="23" t="str">
        <f t="shared" si="1045"/>
        <v/>
      </c>
      <c r="AF1518" s="23" t="str">
        <f t="shared" si="1046"/>
        <v/>
      </c>
      <c r="AG1518" s="23" t="str">
        <f t="shared" si="1051"/>
        <v/>
      </c>
      <c r="AH1518" s="25" t="str">
        <f t="shared" si="1023"/>
        <v/>
      </c>
      <c r="AI1518" s="25" t="str">
        <f t="shared" si="1024"/>
        <v/>
      </c>
      <c r="AJ1518" s="1" t="str">
        <f t="shared" si="1032"/>
        <v/>
      </c>
      <c r="AK1518" s="10" t="e">
        <f t="shared" si="1033"/>
        <v>#DIV/0!</v>
      </c>
      <c r="AL1518" s="10" t="e">
        <f t="shared" si="1038"/>
        <v>#DIV/0!</v>
      </c>
      <c r="AM1518">
        <f t="shared" si="1034"/>
        <v>0</v>
      </c>
      <c r="AN1518">
        <f t="shared" si="1025"/>
        <v>0</v>
      </c>
      <c r="AO1518">
        <f t="shared" si="1026"/>
        <v>0</v>
      </c>
      <c r="AP1518">
        <f t="shared" ca="1" si="1012"/>
        <v>4.922626333234773E-14</v>
      </c>
      <c r="AQ1518">
        <f t="shared" ca="1" si="1012"/>
        <v>9.0095886173058973E-13</v>
      </c>
      <c r="AR1518">
        <f t="shared" ca="1" si="1039"/>
        <v>5.4637637103421566E-2</v>
      </c>
      <c r="AS1518">
        <f t="shared" ca="1" si="1040"/>
        <v>5.1807023740860103</v>
      </c>
      <c r="AT1518">
        <f t="shared" si="1027"/>
        <v>0</v>
      </c>
      <c r="AU1518">
        <f t="shared" ca="1" si="1041"/>
        <v>1.8422517559861596E-13</v>
      </c>
      <c r="AV1518" t="e">
        <f t="shared" si="1036"/>
        <v>#DIV/0!</v>
      </c>
      <c r="AW1518" t="e">
        <f t="shared" si="1050"/>
        <v>#DIV/0!</v>
      </c>
      <c r="AX1518" t="e">
        <f t="shared" si="1049"/>
        <v>#DIV/0!</v>
      </c>
      <c r="AY1518" t="e">
        <f t="shared" si="1054"/>
        <v>#DIV/0!</v>
      </c>
      <c r="AZ1518" t="e">
        <f t="shared" si="1053"/>
        <v>#DIV/0!</v>
      </c>
    </row>
    <row r="1519" spans="7:52" x14ac:dyDescent="0.3">
      <c r="G1519" s="1" t="str">
        <f t="shared" si="1035"/>
        <v/>
      </c>
      <c r="H1519" s="2" t="str">
        <f t="shared" si="1048"/>
        <v/>
      </c>
      <c r="I1519" s="6" t="str" cm="1">
        <f t="array" ref="I1519">_xlfn.IFS(AND(G1518&lt;H1518,G1519&gt;H1519),"BUY", AND(G1518&gt;H1518,G1519&lt;H1519),"SELL",TRUE,"")</f>
        <v/>
      </c>
      <c r="J1519" s="1">
        <f t="shared" ca="1" si="1014"/>
        <v>0</v>
      </c>
      <c r="K1519" s="3" t="str">
        <f t="shared" ca="1" si="1028"/>
        <v/>
      </c>
      <c r="L1519" s="3" t="str">
        <f t="shared" si="1029"/>
        <v/>
      </c>
      <c r="M1519" s="3" t="str">
        <f t="shared" si="1030"/>
        <v/>
      </c>
      <c r="N1519" s="4">
        <f t="shared" si="1015"/>
        <v>-1</v>
      </c>
      <c r="O1519" s="2" t="str">
        <f t="shared" si="1031"/>
        <v/>
      </c>
      <c r="P1519" s="1" t="str">
        <f t="shared" si="1016"/>
        <v/>
      </c>
      <c r="Q1519" s="1" t="str">
        <f t="shared" si="1017"/>
        <v/>
      </c>
      <c r="R1519" s="1" t="str">
        <f>IF(ISBLANK(A1519),"",SUM($Q$2:Q1519))</f>
        <v/>
      </c>
      <c r="S1519" s="1" t="str">
        <f>IF(ISBLANK(A1519),"",SUM($F$2:F1519))</f>
        <v/>
      </c>
      <c r="T1519" s="1" t="str">
        <f t="shared" si="1018"/>
        <v/>
      </c>
      <c r="U1519" s="1" t="str">
        <f t="shared" si="1019"/>
        <v/>
      </c>
      <c r="V1519" s="17">
        <f t="shared" si="1020"/>
        <v>0</v>
      </c>
      <c r="W1519" s="17">
        <f t="shared" si="1021"/>
        <v>0</v>
      </c>
      <c r="X1519" s="17">
        <f t="shared" si="1022"/>
        <v>0</v>
      </c>
      <c r="Y1519" s="22">
        <f t="shared" ref="Y1519:AA1534" si="1055">SUM(V1506:V1519)</f>
        <v>0</v>
      </c>
      <c r="Z1519" s="22">
        <f t="shared" si="1055"/>
        <v>0</v>
      </c>
      <c r="AA1519" s="22">
        <f t="shared" si="1055"/>
        <v>0</v>
      </c>
      <c r="AB1519" s="23" t="str">
        <f t="shared" si="1042"/>
        <v/>
      </c>
      <c r="AC1519" s="23" t="str">
        <f t="shared" si="1043"/>
        <v/>
      </c>
      <c r="AD1519" s="23" t="str">
        <f t="shared" si="1044"/>
        <v/>
      </c>
      <c r="AE1519" s="23" t="str">
        <f t="shared" si="1045"/>
        <v/>
      </c>
      <c r="AF1519" s="23" t="str">
        <f t="shared" si="1046"/>
        <v/>
      </c>
      <c r="AG1519" s="23" t="str">
        <f t="shared" si="1051"/>
        <v/>
      </c>
      <c r="AH1519" s="25" t="str">
        <f t="shared" si="1023"/>
        <v/>
      </c>
      <c r="AI1519" s="25" t="str">
        <f t="shared" si="1024"/>
        <v/>
      </c>
      <c r="AJ1519" s="1" t="str">
        <f t="shared" si="1032"/>
        <v/>
      </c>
      <c r="AK1519" s="10" t="e">
        <f t="shared" si="1033"/>
        <v>#DIV/0!</v>
      </c>
      <c r="AL1519" s="10" t="e">
        <f t="shared" si="1038"/>
        <v>#DIV/0!</v>
      </c>
      <c r="AM1519">
        <f t="shared" si="1034"/>
        <v>0</v>
      </c>
      <c r="AN1519">
        <f t="shared" si="1025"/>
        <v>0</v>
      </c>
      <c r="AO1519">
        <f t="shared" si="1026"/>
        <v>0</v>
      </c>
      <c r="AP1519">
        <f t="shared" ca="1" si="1012"/>
        <v>4.5710101665751458E-14</v>
      </c>
      <c r="AQ1519">
        <f t="shared" ca="1" si="1012"/>
        <v>8.3660465732126185E-13</v>
      </c>
      <c r="AR1519">
        <f t="shared" ca="1" si="1039"/>
        <v>5.4637637103421559E-2</v>
      </c>
      <c r="AS1519">
        <f t="shared" ca="1" si="1040"/>
        <v>5.1807023740860103</v>
      </c>
      <c r="AT1519">
        <f t="shared" si="1027"/>
        <v>0</v>
      </c>
      <c r="AU1519">
        <f t="shared" ca="1" si="1041"/>
        <v>1.7106623448442911E-13</v>
      </c>
      <c r="AV1519" t="e">
        <f t="shared" si="1036"/>
        <v>#DIV/0!</v>
      </c>
      <c r="AW1519" t="e">
        <f t="shared" si="1050"/>
        <v>#DIV/0!</v>
      </c>
      <c r="AX1519" t="e">
        <f t="shared" si="1049"/>
        <v>#DIV/0!</v>
      </c>
      <c r="AY1519" t="e">
        <f t="shared" si="1054"/>
        <v>#DIV/0!</v>
      </c>
      <c r="AZ1519" t="e">
        <f t="shared" si="1053"/>
        <v>#DIV/0!</v>
      </c>
    </row>
    <row r="1520" spans="7:52" x14ac:dyDescent="0.3">
      <c r="G1520" s="1" t="str">
        <f t="shared" si="1035"/>
        <v/>
      </c>
      <c r="H1520" s="2" t="str">
        <f t="shared" si="1048"/>
        <v/>
      </c>
      <c r="I1520" s="6" t="str" cm="1">
        <f t="array" ref="I1520">_xlfn.IFS(AND(G1519&lt;H1519,G1520&gt;H1520),"BUY", AND(G1519&gt;H1519,G1520&lt;H1520),"SELL",TRUE,"")</f>
        <v/>
      </c>
      <c r="J1520" s="1">
        <f t="shared" ca="1" si="1014"/>
        <v>0</v>
      </c>
      <c r="K1520" s="3" t="str">
        <f t="shared" ca="1" si="1028"/>
        <v/>
      </c>
      <c r="L1520" s="3" t="str">
        <f t="shared" si="1029"/>
        <v/>
      </c>
      <c r="M1520" s="3" t="str">
        <f t="shared" si="1030"/>
        <v/>
      </c>
      <c r="N1520" s="4">
        <f t="shared" si="1015"/>
        <v>-1</v>
      </c>
      <c r="O1520" s="2" t="str">
        <f t="shared" si="1031"/>
        <v/>
      </c>
      <c r="P1520" s="1" t="str">
        <f t="shared" si="1016"/>
        <v/>
      </c>
      <c r="Q1520" s="1" t="str">
        <f t="shared" si="1017"/>
        <v/>
      </c>
      <c r="R1520" s="1" t="str">
        <f>IF(ISBLANK(A1520),"",SUM($Q$2:Q1520))</f>
        <v/>
      </c>
      <c r="S1520" s="1" t="str">
        <f>IF(ISBLANK(A1520),"",SUM($F$2:F1520))</f>
        <v/>
      </c>
      <c r="T1520" s="1" t="str">
        <f t="shared" si="1018"/>
        <v/>
      </c>
      <c r="U1520" s="1" t="str">
        <f t="shared" si="1019"/>
        <v/>
      </c>
      <c r="V1520" s="17">
        <f t="shared" si="1020"/>
        <v>0</v>
      </c>
      <c r="W1520" s="17">
        <f t="shared" si="1021"/>
        <v>0</v>
      </c>
      <c r="X1520" s="17">
        <f t="shared" si="1022"/>
        <v>0</v>
      </c>
      <c r="Y1520" s="22">
        <f t="shared" si="1055"/>
        <v>0</v>
      </c>
      <c r="Z1520" s="22">
        <f t="shared" si="1055"/>
        <v>0</v>
      </c>
      <c r="AA1520" s="22">
        <f t="shared" si="1055"/>
        <v>0</v>
      </c>
      <c r="AB1520" s="23" t="str">
        <f t="shared" si="1042"/>
        <v/>
      </c>
      <c r="AC1520" s="23" t="str">
        <f t="shared" si="1043"/>
        <v/>
      </c>
      <c r="AD1520" s="23" t="str">
        <f t="shared" si="1044"/>
        <v/>
      </c>
      <c r="AE1520" s="23" t="str">
        <f t="shared" si="1045"/>
        <v/>
      </c>
      <c r="AF1520" s="23" t="str">
        <f t="shared" si="1046"/>
        <v/>
      </c>
      <c r="AG1520" s="23" t="str">
        <f t="shared" si="1051"/>
        <v/>
      </c>
      <c r="AH1520" s="25" t="str">
        <f t="shared" si="1023"/>
        <v/>
      </c>
      <c r="AI1520" s="25" t="str">
        <f t="shared" si="1024"/>
        <v/>
      </c>
      <c r="AJ1520" s="1" t="str">
        <f t="shared" si="1032"/>
        <v/>
      </c>
      <c r="AK1520" s="10" t="e">
        <f t="shared" si="1033"/>
        <v>#DIV/0!</v>
      </c>
      <c r="AL1520" s="10" t="e">
        <f t="shared" si="1038"/>
        <v>#DIV/0!</v>
      </c>
      <c r="AM1520">
        <f t="shared" si="1034"/>
        <v>0</v>
      </c>
      <c r="AN1520">
        <f t="shared" si="1025"/>
        <v>0</v>
      </c>
      <c r="AO1520">
        <f t="shared" si="1026"/>
        <v>0</v>
      </c>
      <c r="AP1520">
        <f t="shared" ca="1" si="1012"/>
        <v>4.2445094403912067E-14</v>
      </c>
      <c r="AQ1520">
        <f t="shared" ca="1" si="1012"/>
        <v>7.7684718179831468E-13</v>
      </c>
      <c r="AR1520">
        <f t="shared" ca="1" si="1039"/>
        <v>5.4637637103421552E-2</v>
      </c>
      <c r="AS1520">
        <f t="shared" ca="1" si="1040"/>
        <v>5.1807023740860103</v>
      </c>
      <c r="AT1520">
        <f t="shared" si="1027"/>
        <v>0</v>
      </c>
      <c r="AU1520">
        <f t="shared" ca="1" si="1041"/>
        <v>1.5884721773554129E-13</v>
      </c>
      <c r="AV1520" t="e">
        <f t="shared" si="1036"/>
        <v>#DIV/0!</v>
      </c>
      <c r="AW1520" t="e">
        <f t="shared" si="1050"/>
        <v>#DIV/0!</v>
      </c>
      <c r="AX1520" t="e">
        <f t="shared" si="1049"/>
        <v>#DIV/0!</v>
      </c>
      <c r="AY1520" t="e">
        <f t="shared" si="1054"/>
        <v>#DIV/0!</v>
      </c>
      <c r="AZ1520" t="e">
        <f t="shared" si="1053"/>
        <v>#DIV/0!</v>
      </c>
    </row>
    <row r="1521" spans="7:52" x14ac:dyDescent="0.3">
      <c r="G1521" s="1" t="str">
        <f t="shared" si="1035"/>
        <v/>
      </c>
      <c r="H1521" s="2" t="str">
        <f t="shared" si="1048"/>
        <v/>
      </c>
      <c r="I1521" s="6" t="str" cm="1">
        <f t="array" ref="I1521">_xlfn.IFS(AND(G1520&lt;H1520,G1521&gt;H1521),"BUY", AND(G1520&gt;H1520,G1521&lt;H1521),"SELL",TRUE,"")</f>
        <v/>
      </c>
      <c r="J1521" s="1">
        <f t="shared" ca="1" si="1014"/>
        <v>0</v>
      </c>
      <c r="K1521" s="3" t="str">
        <f t="shared" ca="1" si="1028"/>
        <v/>
      </c>
      <c r="L1521" s="3" t="str">
        <f t="shared" si="1029"/>
        <v/>
      </c>
      <c r="M1521" s="3" t="str">
        <f t="shared" si="1030"/>
        <v/>
      </c>
      <c r="N1521" s="4">
        <f t="shared" si="1015"/>
        <v>-1</v>
      </c>
      <c r="O1521" s="2" t="str">
        <f t="shared" si="1031"/>
        <v/>
      </c>
      <c r="P1521" s="1" t="str">
        <f t="shared" si="1016"/>
        <v/>
      </c>
      <c r="Q1521" s="1" t="str">
        <f t="shared" si="1017"/>
        <v/>
      </c>
      <c r="R1521" s="1" t="str">
        <f>IF(ISBLANK(A1521),"",SUM($Q$2:Q1521))</f>
        <v/>
      </c>
      <c r="S1521" s="1" t="str">
        <f>IF(ISBLANK(A1521),"",SUM($F$2:F1521))</f>
        <v/>
      </c>
      <c r="T1521" s="1" t="str">
        <f t="shared" si="1018"/>
        <v/>
      </c>
      <c r="U1521" s="1" t="str">
        <f t="shared" si="1019"/>
        <v/>
      </c>
      <c r="V1521" s="17">
        <f t="shared" si="1020"/>
        <v>0</v>
      </c>
      <c r="W1521" s="17">
        <f t="shared" si="1021"/>
        <v>0</v>
      </c>
      <c r="X1521" s="17">
        <f t="shared" si="1022"/>
        <v>0</v>
      </c>
      <c r="Y1521" s="22">
        <f t="shared" si="1055"/>
        <v>0</v>
      </c>
      <c r="Z1521" s="22">
        <f t="shared" si="1055"/>
        <v>0</v>
      </c>
      <c r="AA1521" s="22">
        <f t="shared" si="1055"/>
        <v>0</v>
      </c>
      <c r="AB1521" s="23" t="str">
        <f t="shared" si="1042"/>
        <v/>
      </c>
      <c r="AC1521" s="23" t="str">
        <f t="shared" si="1043"/>
        <v/>
      </c>
      <c r="AD1521" s="23" t="str">
        <f t="shared" si="1044"/>
        <v/>
      </c>
      <c r="AE1521" s="23" t="str">
        <f t="shared" si="1045"/>
        <v/>
      </c>
      <c r="AF1521" s="23" t="str">
        <f t="shared" si="1046"/>
        <v/>
      </c>
      <c r="AG1521" s="23" t="str">
        <f t="shared" si="1051"/>
        <v/>
      </c>
      <c r="AH1521" s="25" t="str">
        <f t="shared" si="1023"/>
        <v/>
      </c>
      <c r="AI1521" s="25" t="str">
        <f t="shared" si="1024"/>
        <v/>
      </c>
      <c r="AJ1521" s="1" t="str">
        <f t="shared" si="1032"/>
        <v/>
      </c>
      <c r="AK1521" s="10" t="e">
        <f t="shared" si="1033"/>
        <v>#DIV/0!</v>
      </c>
      <c r="AL1521" s="10" t="e">
        <f t="shared" si="1038"/>
        <v>#DIV/0!</v>
      </c>
      <c r="AM1521">
        <f t="shared" si="1034"/>
        <v>0</v>
      </c>
      <c r="AN1521">
        <f t="shared" si="1025"/>
        <v>0</v>
      </c>
      <c r="AO1521">
        <f t="shared" si="1026"/>
        <v>0</v>
      </c>
      <c r="AP1521">
        <f t="shared" ref="AP1521:AQ1584" ca="1" si="1056">(AP1520*13+AN1521 )/14</f>
        <v>3.9413301946489777E-14</v>
      </c>
      <c r="AQ1521">
        <f t="shared" ca="1" si="1056"/>
        <v>7.2135809738414934E-13</v>
      </c>
      <c r="AR1521">
        <f t="shared" ca="1" si="1039"/>
        <v>5.4637637103421552E-2</v>
      </c>
      <c r="AS1521">
        <f t="shared" ca="1" si="1040"/>
        <v>5.1807023740860103</v>
      </c>
      <c r="AT1521">
        <f t="shared" si="1027"/>
        <v>0</v>
      </c>
      <c r="AU1521">
        <f t="shared" ca="1" si="1041"/>
        <v>1.4750098789728834E-13</v>
      </c>
      <c r="AV1521" t="e">
        <f t="shared" si="1036"/>
        <v>#DIV/0!</v>
      </c>
      <c r="AW1521" t="e">
        <f t="shared" si="1050"/>
        <v>#DIV/0!</v>
      </c>
      <c r="AX1521" t="e">
        <f t="shared" si="1049"/>
        <v>#DIV/0!</v>
      </c>
      <c r="AY1521" t="e">
        <f t="shared" si="1054"/>
        <v>#DIV/0!</v>
      </c>
      <c r="AZ1521" t="e">
        <f t="shared" si="1053"/>
        <v>#DIV/0!</v>
      </c>
    </row>
    <row r="1522" spans="7:52" x14ac:dyDescent="0.3">
      <c r="G1522" s="1" t="str">
        <f t="shared" si="1035"/>
        <v/>
      </c>
      <c r="H1522" s="2" t="str">
        <f t="shared" si="1048"/>
        <v/>
      </c>
      <c r="I1522" s="6" t="str" cm="1">
        <f t="array" ref="I1522">_xlfn.IFS(AND(G1521&lt;H1521,G1522&gt;H1522),"BUY", AND(G1521&gt;H1521,G1522&lt;H1522),"SELL",TRUE,"")</f>
        <v/>
      </c>
      <c r="J1522" s="1">
        <f t="shared" ca="1" si="1014"/>
        <v>0</v>
      </c>
      <c r="K1522" s="3" t="str">
        <f t="shared" ca="1" si="1028"/>
        <v/>
      </c>
      <c r="L1522" s="3" t="str">
        <f t="shared" si="1029"/>
        <v/>
      </c>
      <c r="M1522" s="3" t="str">
        <f t="shared" si="1030"/>
        <v/>
      </c>
      <c r="N1522" s="4">
        <f t="shared" si="1015"/>
        <v>-1</v>
      </c>
      <c r="O1522" s="2" t="str">
        <f t="shared" si="1031"/>
        <v/>
      </c>
      <c r="P1522" s="1" t="str">
        <f t="shared" si="1016"/>
        <v/>
      </c>
      <c r="Q1522" s="1" t="str">
        <f t="shared" si="1017"/>
        <v/>
      </c>
      <c r="R1522" s="1" t="str">
        <f>IF(ISBLANK(A1522),"",SUM($Q$2:Q1522))</f>
        <v/>
      </c>
      <c r="S1522" s="1" t="str">
        <f>IF(ISBLANK(A1522),"",SUM($F$2:F1522))</f>
        <v/>
      </c>
      <c r="T1522" s="1" t="str">
        <f t="shared" si="1018"/>
        <v/>
      </c>
      <c r="U1522" s="1" t="str">
        <f t="shared" si="1019"/>
        <v/>
      </c>
      <c r="V1522" s="17">
        <f t="shared" si="1020"/>
        <v>0</v>
      </c>
      <c r="W1522" s="17">
        <f t="shared" si="1021"/>
        <v>0</v>
      </c>
      <c r="X1522" s="17">
        <f t="shared" si="1022"/>
        <v>0</v>
      </c>
      <c r="Y1522" s="22">
        <f t="shared" si="1055"/>
        <v>0</v>
      </c>
      <c r="Z1522" s="22">
        <f t="shared" si="1055"/>
        <v>0</v>
      </c>
      <c r="AA1522" s="22">
        <f t="shared" si="1055"/>
        <v>0</v>
      </c>
      <c r="AB1522" s="23" t="str">
        <f t="shared" si="1042"/>
        <v/>
      </c>
      <c r="AC1522" s="23" t="str">
        <f t="shared" si="1043"/>
        <v/>
      </c>
      <c r="AD1522" s="23" t="str">
        <f t="shared" si="1044"/>
        <v/>
      </c>
      <c r="AE1522" s="23" t="str">
        <f t="shared" si="1045"/>
        <v/>
      </c>
      <c r="AF1522" s="23" t="str">
        <f t="shared" si="1046"/>
        <v/>
      </c>
      <c r="AG1522" s="23" t="str">
        <f t="shared" si="1051"/>
        <v/>
      </c>
      <c r="AH1522" s="25" t="str">
        <f t="shared" si="1023"/>
        <v/>
      </c>
      <c r="AI1522" s="25" t="str">
        <f t="shared" si="1024"/>
        <v/>
      </c>
      <c r="AJ1522" s="1" t="str">
        <f t="shared" si="1032"/>
        <v/>
      </c>
      <c r="AK1522" s="10" t="e">
        <f t="shared" si="1033"/>
        <v>#DIV/0!</v>
      </c>
      <c r="AL1522" s="10" t="e">
        <f t="shared" si="1038"/>
        <v>#DIV/0!</v>
      </c>
      <c r="AM1522">
        <f t="shared" si="1034"/>
        <v>0</v>
      </c>
      <c r="AN1522">
        <f t="shared" si="1025"/>
        <v>0</v>
      </c>
      <c r="AO1522">
        <f t="shared" si="1026"/>
        <v>0</v>
      </c>
      <c r="AP1522">
        <f t="shared" ca="1" si="1056"/>
        <v>3.6598066093169078E-14</v>
      </c>
      <c r="AQ1522">
        <f t="shared" ca="1" si="1056"/>
        <v>6.6983251899956714E-13</v>
      </c>
      <c r="AR1522">
        <f t="shared" ca="1" si="1039"/>
        <v>5.4637637103421559E-2</v>
      </c>
      <c r="AS1522">
        <f t="shared" ca="1" si="1040"/>
        <v>5.1807023740860103</v>
      </c>
      <c r="AT1522">
        <f t="shared" si="1027"/>
        <v>0</v>
      </c>
      <c r="AU1522">
        <f t="shared" ca="1" si="1041"/>
        <v>1.3696520304748204E-13</v>
      </c>
      <c r="AV1522" t="e">
        <f t="shared" si="1036"/>
        <v>#DIV/0!</v>
      </c>
      <c r="AW1522" t="e">
        <f t="shared" si="1050"/>
        <v>#DIV/0!</v>
      </c>
      <c r="AX1522" t="e">
        <f t="shared" si="1049"/>
        <v>#DIV/0!</v>
      </c>
      <c r="AY1522" t="e">
        <f t="shared" si="1054"/>
        <v>#DIV/0!</v>
      </c>
      <c r="AZ1522" t="e">
        <f t="shared" si="1053"/>
        <v>#DIV/0!</v>
      </c>
    </row>
    <row r="1523" spans="7:52" x14ac:dyDescent="0.3">
      <c r="G1523" s="1" t="str">
        <f t="shared" si="1035"/>
        <v/>
      </c>
      <c r="H1523" s="2" t="str">
        <f t="shared" si="1048"/>
        <v/>
      </c>
      <c r="I1523" s="6" t="str" cm="1">
        <f t="array" ref="I1523">_xlfn.IFS(AND(G1522&lt;H1522,G1523&gt;H1523),"BUY", AND(G1522&gt;H1522,G1523&lt;H1523),"SELL",TRUE,"")</f>
        <v/>
      </c>
      <c r="J1523" s="1">
        <f t="shared" ca="1" si="1014"/>
        <v>0</v>
      </c>
      <c r="K1523" s="3" t="str">
        <f t="shared" ca="1" si="1028"/>
        <v/>
      </c>
      <c r="L1523" s="3" t="str">
        <f t="shared" si="1029"/>
        <v/>
      </c>
      <c r="M1523" s="3" t="str">
        <f t="shared" si="1030"/>
        <v/>
      </c>
      <c r="N1523" s="4">
        <f t="shared" si="1015"/>
        <v>-1</v>
      </c>
      <c r="O1523" s="2" t="str">
        <f t="shared" si="1031"/>
        <v/>
      </c>
      <c r="P1523" s="1" t="str">
        <f t="shared" si="1016"/>
        <v/>
      </c>
      <c r="Q1523" s="1" t="str">
        <f t="shared" si="1017"/>
        <v/>
      </c>
      <c r="R1523" s="1" t="str">
        <f>IF(ISBLANK(A1523),"",SUM($Q$2:Q1523))</f>
        <v/>
      </c>
      <c r="S1523" s="1" t="str">
        <f>IF(ISBLANK(A1523),"",SUM($F$2:F1523))</f>
        <v/>
      </c>
      <c r="T1523" s="1" t="str">
        <f t="shared" si="1018"/>
        <v/>
      </c>
      <c r="U1523" s="1" t="str">
        <f t="shared" si="1019"/>
        <v/>
      </c>
      <c r="V1523" s="17">
        <f t="shared" si="1020"/>
        <v>0</v>
      </c>
      <c r="W1523" s="17">
        <f t="shared" si="1021"/>
        <v>0</v>
      </c>
      <c r="X1523" s="17">
        <f t="shared" si="1022"/>
        <v>0</v>
      </c>
      <c r="Y1523" s="22">
        <f t="shared" si="1055"/>
        <v>0</v>
      </c>
      <c r="Z1523" s="22">
        <f t="shared" si="1055"/>
        <v>0</v>
      </c>
      <c r="AA1523" s="22">
        <f t="shared" si="1055"/>
        <v>0</v>
      </c>
      <c r="AB1523" s="23" t="str">
        <f t="shared" si="1042"/>
        <v/>
      </c>
      <c r="AC1523" s="23" t="str">
        <f t="shared" si="1043"/>
        <v/>
      </c>
      <c r="AD1523" s="23" t="str">
        <f t="shared" si="1044"/>
        <v/>
      </c>
      <c r="AE1523" s="23" t="str">
        <f t="shared" si="1045"/>
        <v/>
      </c>
      <c r="AF1523" s="23" t="str">
        <f t="shared" si="1046"/>
        <v/>
      </c>
      <c r="AG1523" s="23" t="str">
        <f t="shared" si="1051"/>
        <v/>
      </c>
      <c r="AH1523" s="25" t="str">
        <f t="shared" si="1023"/>
        <v/>
      </c>
      <c r="AI1523" s="25" t="str">
        <f t="shared" si="1024"/>
        <v/>
      </c>
      <c r="AJ1523" s="1" t="str">
        <f t="shared" si="1032"/>
        <v/>
      </c>
      <c r="AK1523" s="10" t="e">
        <f t="shared" si="1033"/>
        <v>#DIV/0!</v>
      </c>
      <c r="AL1523" s="10" t="e">
        <f t="shared" si="1038"/>
        <v>#DIV/0!</v>
      </c>
      <c r="AM1523">
        <f t="shared" si="1034"/>
        <v>0</v>
      </c>
      <c r="AN1523">
        <f t="shared" si="1025"/>
        <v>0</v>
      </c>
      <c r="AO1523">
        <f t="shared" si="1026"/>
        <v>0</v>
      </c>
      <c r="AP1523">
        <f t="shared" ca="1" si="1056"/>
        <v>3.3983918515085572E-14</v>
      </c>
      <c r="AQ1523">
        <f t="shared" ca="1" si="1056"/>
        <v>6.2198733907102665E-13</v>
      </c>
      <c r="AR1523">
        <f t="shared" ca="1" si="1039"/>
        <v>5.4637637103421559E-2</v>
      </c>
      <c r="AS1523">
        <f t="shared" ca="1" si="1040"/>
        <v>5.1807023740860103</v>
      </c>
      <c r="AT1523">
        <f t="shared" si="1027"/>
        <v>0</v>
      </c>
      <c r="AU1523">
        <f t="shared" ca="1" si="1041"/>
        <v>1.2718197425837619E-13</v>
      </c>
      <c r="AV1523" t="e">
        <f t="shared" si="1036"/>
        <v>#DIV/0!</v>
      </c>
      <c r="AW1523" t="e">
        <f t="shared" si="1050"/>
        <v>#DIV/0!</v>
      </c>
      <c r="AX1523" t="e">
        <f t="shared" si="1049"/>
        <v>#DIV/0!</v>
      </c>
      <c r="AY1523" t="e">
        <f t="shared" si="1054"/>
        <v>#DIV/0!</v>
      </c>
      <c r="AZ1523" t="e">
        <f t="shared" si="1053"/>
        <v>#DIV/0!</v>
      </c>
    </row>
    <row r="1524" spans="7:52" x14ac:dyDescent="0.3">
      <c r="G1524" s="1" t="str">
        <f t="shared" si="1035"/>
        <v/>
      </c>
      <c r="H1524" s="2" t="str">
        <f t="shared" si="1048"/>
        <v/>
      </c>
      <c r="I1524" s="6" t="str" cm="1">
        <f t="array" ref="I1524">_xlfn.IFS(AND(G1523&lt;H1523,G1524&gt;H1524),"BUY", AND(G1523&gt;H1523,G1524&lt;H1524),"SELL",TRUE,"")</f>
        <v/>
      </c>
      <c r="J1524" s="1">
        <f t="shared" ca="1" si="1014"/>
        <v>0</v>
      </c>
      <c r="K1524" s="3" t="str">
        <f t="shared" ca="1" si="1028"/>
        <v/>
      </c>
      <c r="L1524" s="3" t="str">
        <f t="shared" si="1029"/>
        <v/>
      </c>
      <c r="M1524" s="3" t="str">
        <f t="shared" si="1030"/>
        <v/>
      </c>
      <c r="N1524" s="4">
        <f t="shared" si="1015"/>
        <v>-1</v>
      </c>
      <c r="O1524" s="2" t="str">
        <f t="shared" si="1031"/>
        <v/>
      </c>
      <c r="P1524" s="1" t="str">
        <f t="shared" si="1016"/>
        <v/>
      </c>
      <c r="Q1524" s="1" t="str">
        <f t="shared" si="1017"/>
        <v/>
      </c>
      <c r="R1524" s="1" t="str">
        <f>IF(ISBLANK(A1524),"",SUM($Q$2:Q1524))</f>
        <v/>
      </c>
      <c r="S1524" s="1" t="str">
        <f>IF(ISBLANK(A1524),"",SUM($F$2:F1524))</f>
        <v/>
      </c>
      <c r="T1524" s="1" t="str">
        <f t="shared" si="1018"/>
        <v/>
      </c>
      <c r="U1524" s="1" t="str">
        <f t="shared" si="1019"/>
        <v/>
      </c>
      <c r="V1524" s="17">
        <f t="shared" si="1020"/>
        <v>0</v>
      </c>
      <c r="W1524" s="17">
        <f t="shared" si="1021"/>
        <v>0</v>
      </c>
      <c r="X1524" s="17">
        <f t="shared" si="1022"/>
        <v>0</v>
      </c>
      <c r="Y1524" s="22">
        <f t="shared" si="1055"/>
        <v>0</v>
      </c>
      <c r="Z1524" s="22">
        <f t="shared" si="1055"/>
        <v>0</v>
      </c>
      <c r="AA1524" s="22">
        <f t="shared" si="1055"/>
        <v>0</v>
      </c>
      <c r="AB1524" s="23" t="str">
        <f t="shared" si="1042"/>
        <v/>
      </c>
      <c r="AC1524" s="23" t="str">
        <f t="shared" si="1043"/>
        <v/>
      </c>
      <c r="AD1524" s="23" t="str">
        <f t="shared" si="1044"/>
        <v/>
      </c>
      <c r="AE1524" s="23" t="str">
        <f t="shared" si="1045"/>
        <v/>
      </c>
      <c r="AF1524" s="23" t="str">
        <f t="shared" si="1046"/>
        <v/>
      </c>
      <c r="AG1524" s="23" t="str">
        <f t="shared" si="1051"/>
        <v/>
      </c>
      <c r="AH1524" s="25" t="str">
        <f t="shared" si="1023"/>
        <v/>
      </c>
      <c r="AI1524" s="25" t="str">
        <f t="shared" si="1024"/>
        <v/>
      </c>
      <c r="AJ1524" s="1" t="str">
        <f t="shared" si="1032"/>
        <v/>
      </c>
      <c r="AK1524" s="10" t="e">
        <f t="shared" si="1033"/>
        <v>#DIV/0!</v>
      </c>
      <c r="AL1524" s="10" t="e">
        <f t="shared" si="1038"/>
        <v>#DIV/0!</v>
      </c>
      <c r="AM1524">
        <f t="shared" si="1034"/>
        <v>0</v>
      </c>
      <c r="AN1524">
        <f t="shared" si="1025"/>
        <v>0</v>
      </c>
      <c r="AO1524">
        <f t="shared" si="1026"/>
        <v>0</v>
      </c>
      <c r="AP1524">
        <f t="shared" ca="1" si="1056"/>
        <v>3.1556495764008032E-14</v>
      </c>
      <c r="AQ1524">
        <f t="shared" ca="1" si="1056"/>
        <v>5.775596719945247E-13</v>
      </c>
      <c r="AR1524">
        <f t="shared" ca="1" si="1039"/>
        <v>5.4637637103421566E-2</v>
      </c>
      <c r="AS1524">
        <f t="shared" ca="1" si="1040"/>
        <v>5.1807023740860103</v>
      </c>
      <c r="AT1524">
        <f t="shared" si="1027"/>
        <v>0</v>
      </c>
      <c r="AU1524">
        <f t="shared" ca="1" si="1041"/>
        <v>1.1809754752563503E-13</v>
      </c>
      <c r="AV1524" t="e">
        <f t="shared" si="1036"/>
        <v>#DIV/0!</v>
      </c>
      <c r="AW1524" t="e">
        <f t="shared" si="1050"/>
        <v>#DIV/0!</v>
      </c>
      <c r="AX1524" t="e">
        <f t="shared" si="1049"/>
        <v>#DIV/0!</v>
      </c>
      <c r="AY1524" t="e">
        <f t="shared" si="1054"/>
        <v>#DIV/0!</v>
      </c>
      <c r="AZ1524" t="e">
        <f t="shared" si="1053"/>
        <v>#DIV/0!</v>
      </c>
    </row>
    <row r="1525" spans="7:52" x14ac:dyDescent="0.3">
      <c r="G1525" s="1" t="str">
        <f t="shared" si="1035"/>
        <v/>
      </c>
      <c r="H1525" s="2" t="str">
        <f t="shared" si="1048"/>
        <v/>
      </c>
      <c r="I1525" s="6" t="str" cm="1">
        <f t="array" ref="I1525">_xlfn.IFS(AND(G1524&lt;H1524,G1525&gt;H1525),"BUY", AND(G1524&gt;H1524,G1525&lt;H1525),"SELL",TRUE,"")</f>
        <v/>
      </c>
      <c r="J1525" s="1">
        <f t="shared" ca="1" si="1014"/>
        <v>0</v>
      </c>
      <c r="K1525" s="3" t="str">
        <f t="shared" ca="1" si="1028"/>
        <v/>
      </c>
      <c r="L1525" s="3" t="str">
        <f t="shared" si="1029"/>
        <v/>
      </c>
      <c r="M1525" s="3" t="str">
        <f t="shared" si="1030"/>
        <v/>
      </c>
      <c r="N1525" s="4">
        <f t="shared" si="1015"/>
        <v>-1</v>
      </c>
      <c r="O1525" s="2" t="str">
        <f t="shared" si="1031"/>
        <v/>
      </c>
      <c r="P1525" s="1" t="str">
        <f t="shared" si="1016"/>
        <v/>
      </c>
      <c r="Q1525" s="1" t="str">
        <f t="shared" si="1017"/>
        <v/>
      </c>
      <c r="R1525" s="1" t="str">
        <f>IF(ISBLANK(A1525),"",SUM($Q$2:Q1525))</f>
        <v/>
      </c>
      <c r="S1525" s="1" t="str">
        <f>IF(ISBLANK(A1525),"",SUM($F$2:F1525))</f>
        <v/>
      </c>
      <c r="T1525" s="1" t="str">
        <f t="shared" si="1018"/>
        <v/>
      </c>
      <c r="U1525" s="1" t="str">
        <f t="shared" si="1019"/>
        <v/>
      </c>
      <c r="V1525" s="17">
        <f t="shared" si="1020"/>
        <v>0</v>
      </c>
      <c r="W1525" s="17">
        <f t="shared" si="1021"/>
        <v>0</v>
      </c>
      <c r="X1525" s="17">
        <f t="shared" si="1022"/>
        <v>0</v>
      </c>
      <c r="Y1525" s="22">
        <f t="shared" si="1055"/>
        <v>0</v>
      </c>
      <c r="Z1525" s="22">
        <f t="shared" si="1055"/>
        <v>0</v>
      </c>
      <c r="AA1525" s="22">
        <f t="shared" si="1055"/>
        <v>0</v>
      </c>
      <c r="AB1525" s="23" t="str">
        <f t="shared" si="1042"/>
        <v/>
      </c>
      <c r="AC1525" s="23" t="str">
        <f t="shared" si="1043"/>
        <v/>
      </c>
      <c r="AD1525" s="23" t="str">
        <f t="shared" si="1044"/>
        <v/>
      </c>
      <c r="AE1525" s="23" t="str">
        <f t="shared" si="1045"/>
        <v/>
      </c>
      <c r="AF1525" s="23" t="str">
        <f t="shared" si="1046"/>
        <v/>
      </c>
      <c r="AG1525" s="23" t="str">
        <f t="shared" si="1051"/>
        <v/>
      </c>
      <c r="AH1525" s="25" t="str">
        <f t="shared" si="1023"/>
        <v/>
      </c>
      <c r="AI1525" s="25" t="str">
        <f t="shared" si="1024"/>
        <v/>
      </c>
      <c r="AJ1525" s="1" t="str">
        <f t="shared" si="1032"/>
        <v/>
      </c>
      <c r="AK1525" s="10" t="e">
        <f t="shared" si="1033"/>
        <v>#DIV/0!</v>
      </c>
      <c r="AL1525" s="10" t="e">
        <f t="shared" si="1038"/>
        <v>#DIV/0!</v>
      </c>
      <c r="AM1525">
        <f t="shared" si="1034"/>
        <v>0</v>
      </c>
      <c r="AN1525">
        <f t="shared" si="1025"/>
        <v>0</v>
      </c>
      <c r="AO1525">
        <f t="shared" si="1026"/>
        <v>0</v>
      </c>
      <c r="AP1525">
        <f t="shared" ca="1" si="1056"/>
        <v>2.9302460352293174E-14</v>
      </c>
      <c r="AQ1525">
        <f t="shared" ca="1" si="1056"/>
        <v>5.363054097092015E-13</v>
      </c>
      <c r="AR1525">
        <f t="shared" ca="1" si="1039"/>
        <v>5.4637637103421566E-2</v>
      </c>
      <c r="AS1525">
        <f t="shared" ca="1" si="1040"/>
        <v>5.1807023740860103</v>
      </c>
      <c r="AT1525">
        <f t="shared" si="1027"/>
        <v>0</v>
      </c>
      <c r="AU1525">
        <f t="shared" ca="1" si="1041"/>
        <v>1.096620084166611E-13</v>
      </c>
      <c r="AV1525" t="e">
        <f t="shared" si="1036"/>
        <v>#DIV/0!</v>
      </c>
      <c r="AW1525" t="e">
        <f t="shared" si="1050"/>
        <v>#DIV/0!</v>
      </c>
      <c r="AX1525" t="e">
        <f t="shared" si="1049"/>
        <v>#DIV/0!</v>
      </c>
      <c r="AY1525" t="e">
        <f t="shared" si="1054"/>
        <v>#DIV/0!</v>
      </c>
      <c r="AZ1525" t="e">
        <f t="shared" si="1053"/>
        <v>#DIV/0!</v>
      </c>
    </row>
    <row r="1526" spans="7:52" x14ac:dyDescent="0.3">
      <c r="G1526" s="1" t="str">
        <f t="shared" si="1035"/>
        <v/>
      </c>
      <c r="H1526" s="2" t="str">
        <f t="shared" si="1048"/>
        <v/>
      </c>
      <c r="I1526" s="6" t="str" cm="1">
        <f t="array" ref="I1526">_xlfn.IFS(AND(G1525&lt;H1525,G1526&gt;H1526),"BUY", AND(G1525&gt;H1525,G1526&lt;H1526),"SELL",TRUE,"")</f>
        <v/>
      </c>
      <c r="J1526" s="1">
        <f t="shared" ca="1" si="1014"/>
        <v>0</v>
      </c>
      <c r="K1526" s="3" t="str">
        <f t="shared" ca="1" si="1028"/>
        <v/>
      </c>
      <c r="L1526" s="3" t="str">
        <f t="shared" si="1029"/>
        <v/>
      </c>
      <c r="M1526" s="3" t="str">
        <f t="shared" si="1030"/>
        <v/>
      </c>
      <c r="N1526" s="4">
        <f t="shared" si="1015"/>
        <v>-1</v>
      </c>
      <c r="O1526" s="2" t="str">
        <f t="shared" si="1031"/>
        <v/>
      </c>
      <c r="P1526" s="1" t="str">
        <f t="shared" si="1016"/>
        <v/>
      </c>
      <c r="Q1526" s="1" t="str">
        <f t="shared" si="1017"/>
        <v/>
      </c>
      <c r="R1526" s="1" t="str">
        <f>IF(ISBLANK(A1526),"",SUM($Q$2:Q1526))</f>
        <v/>
      </c>
      <c r="S1526" s="1" t="str">
        <f>IF(ISBLANK(A1526),"",SUM($F$2:F1526))</f>
        <v/>
      </c>
      <c r="T1526" s="1" t="str">
        <f t="shared" si="1018"/>
        <v/>
      </c>
      <c r="U1526" s="1" t="str">
        <f t="shared" si="1019"/>
        <v/>
      </c>
      <c r="V1526" s="17">
        <f t="shared" si="1020"/>
        <v>0</v>
      </c>
      <c r="W1526" s="17">
        <f t="shared" si="1021"/>
        <v>0</v>
      </c>
      <c r="X1526" s="17">
        <f t="shared" si="1022"/>
        <v>0</v>
      </c>
      <c r="Y1526" s="22">
        <f t="shared" si="1055"/>
        <v>0</v>
      </c>
      <c r="Z1526" s="22">
        <f t="shared" si="1055"/>
        <v>0</v>
      </c>
      <c r="AA1526" s="22">
        <f t="shared" si="1055"/>
        <v>0</v>
      </c>
      <c r="AB1526" s="23" t="str">
        <f t="shared" si="1042"/>
        <v/>
      </c>
      <c r="AC1526" s="23" t="str">
        <f t="shared" si="1043"/>
        <v/>
      </c>
      <c r="AD1526" s="23" t="str">
        <f t="shared" si="1044"/>
        <v/>
      </c>
      <c r="AE1526" s="23" t="str">
        <f t="shared" si="1045"/>
        <v/>
      </c>
      <c r="AF1526" s="23" t="str">
        <f t="shared" si="1046"/>
        <v/>
      </c>
      <c r="AG1526" s="23" t="str">
        <f t="shared" si="1051"/>
        <v/>
      </c>
      <c r="AH1526" s="25" t="str">
        <f t="shared" si="1023"/>
        <v/>
      </c>
      <c r="AI1526" s="25" t="str">
        <f t="shared" si="1024"/>
        <v/>
      </c>
      <c r="AJ1526" s="1" t="str">
        <f t="shared" si="1032"/>
        <v/>
      </c>
      <c r="AK1526" s="10" t="e">
        <f t="shared" si="1033"/>
        <v>#DIV/0!</v>
      </c>
      <c r="AL1526" s="10" t="e">
        <f t="shared" si="1038"/>
        <v>#DIV/0!</v>
      </c>
      <c r="AM1526">
        <f t="shared" si="1034"/>
        <v>0</v>
      </c>
      <c r="AN1526">
        <f t="shared" si="1025"/>
        <v>0</v>
      </c>
      <c r="AO1526">
        <f t="shared" si="1026"/>
        <v>0</v>
      </c>
      <c r="AP1526">
        <f t="shared" ca="1" si="1056"/>
        <v>2.7209427469986519E-14</v>
      </c>
      <c r="AQ1526">
        <f t="shared" ca="1" si="1056"/>
        <v>4.9799788044425852E-13</v>
      </c>
      <c r="AR1526">
        <f t="shared" ca="1" si="1039"/>
        <v>5.4637637103421573E-2</v>
      </c>
      <c r="AS1526">
        <f t="shared" ca="1" si="1040"/>
        <v>5.1807023740860103</v>
      </c>
      <c r="AT1526">
        <f t="shared" si="1027"/>
        <v>0</v>
      </c>
      <c r="AU1526">
        <f t="shared" ca="1" si="1041"/>
        <v>1.0182900781547102E-13</v>
      </c>
      <c r="AV1526" t="e">
        <f t="shared" si="1036"/>
        <v>#DIV/0!</v>
      </c>
      <c r="AW1526" t="e">
        <f t="shared" si="1050"/>
        <v>#DIV/0!</v>
      </c>
      <c r="AX1526" t="e">
        <f t="shared" si="1049"/>
        <v>#DIV/0!</v>
      </c>
      <c r="AY1526" t="e">
        <f t="shared" si="1054"/>
        <v>#DIV/0!</v>
      </c>
      <c r="AZ1526" t="e">
        <f t="shared" si="1053"/>
        <v>#DIV/0!</v>
      </c>
    </row>
    <row r="1527" spans="7:52" x14ac:dyDescent="0.3">
      <c r="G1527" s="1" t="str">
        <f t="shared" si="1035"/>
        <v/>
      </c>
      <c r="H1527" s="2" t="str">
        <f t="shared" si="1048"/>
        <v/>
      </c>
      <c r="I1527" s="6" t="str" cm="1">
        <f t="array" ref="I1527">_xlfn.IFS(AND(G1526&lt;H1526,G1527&gt;H1527),"BUY", AND(G1526&gt;H1526,G1527&lt;H1527),"SELL",TRUE,"")</f>
        <v/>
      </c>
      <c r="J1527" s="1">
        <f t="shared" ca="1" si="1014"/>
        <v>0</v>
      </c>
      <c r="K1527" s="3" t="str">
        <f t="shared" ca="1" si="1028"/>
        <v/>
      </c>
      <c r="L1527" s="3" t="str">
        <f t="shared" si="1029"/>
        <v/>
      </c>
      <c r="M1527" s="3" t="str">
        <f t="shared" si="1030"/>
        <v/>
      </c>
      <c r="N1527" s="4">
        <f t="shared" si="1015"/>
        <v>-1</v>
      </c>
      <c r="O1527" s="2" t="str">
        <f t="shared" si="1031"/>
        <v/>
      </c>
      <c r="P1527" s="1" t="str">
        <f t="shared" si="1016"/>
        <v/>
      </c>
      <c r="Q1527" s="1" t="str">
        <f t="shared" si="1017"/>
        <v/>
      </c>
      <c r="R1527" s="1" t="str">
        <f>IF(ISBLANK(A1527),"",SUM($Q$2:Q1527))</f>
        <v/>
      </c>
      <c r="S1527" s="1" t="str">
        <f>IF(ISBLANK(A1527),"",SUM($F$2:F1527))</f>
        <v/>
      </c>
      <c r="T1527" s="1" t="str">
        <f t="shared" si="1018"/>
        <v/>
      </c>
      <c r="U1527" s="1" t="str">
        <f t="shared" si="1019"/>
        <v/>
      </c>
      <c r="V1527" s="17">
        <f t="shared" si="1020"/>
        <v>0</v>
      </c>
      <c r="W1527" s="17">
        <f t="shared" si="1021"/>
        <v>0</v>
      </c>
      <c r="X1527" s="17">
        <f t="shared" si="1022"/>
        <v>0</v>
      </c>
      <c r="Y1527" s="22">
        <f t="shared" si="1055"/>
        <v>0</v>
      </c>
      <c r="Z1527" s="22">
        <f t="shared" si="1055"/>
        <v>0</v>
      </c>
      <c r="AA1527" s="22">
        <f t="shared" si="1055"/>
        <v>0</v>
      </c>
      <c r="AB1527" s="23" t="str">
        <f t="shared" si="1042"/>
        <v/>
      </c>
      <c r="AC1527" s="23" t="str">
        <f t="shared" si="1043"/>
        <v/>
      </c>
      <c r="AD1527" s="23" t="str">
        <f t="shared" si="1044"/>
        <v/>
      </c>
      <c r="AE1527" s="23" t="str">
        <f t="shared" si="1045"/>
        <v/>
      </c>
      <c r="AF1527" s="23" t="str">
        <f t="shared" si="1046"/>
        <v/>
      </c>
      <c r="AG1527" s="23" t="str">
        <f t="shared" si="1051"/>
        <v/>
      </c>
      <c r="AH1527" s="25" t="str">
        <f t="shared" si="1023"/>
        <v/>
      </c>
      <c r="AI1527" s="25" t="str">
        <f t="shared" si="1024"/>
        <v/>
      </c>
      <c r="AJ1527" s="1" t="str">
        <f t="shared" si="1032"/>
        <v/>
      </c>
      <c r="AK1527" s="10" t="e">
        <f t="shared" si="1033"/>
        <v>#DIV/0!</v>
      </c>
      <c r="AL1527" s="10" t="e">
        <f t="shared" si="1038"/>
        <v>#DIV/0!</v>
      </c>
      <c r="AM1527">
        <f t="shared" si="1034"/>
        <v>0</v>
      </c>
      <c r="AN1527">
        <f t="shared" si="1025"/>
        <v>0</v>
      </c>
      <c r="AO1527">
        <f t="shared" si="1026"/>
        <v>0</v>
      </c>
      <c r="AP1527">
        <f t="shared" ca="1" si="1056"/>
        <v>2.5265896936416053E-14</v>
      </c>
      <c r="AQ1527">
        <f t="shared" ca="1" si="1056"/>
        <v>4.624266032696687E-13</v>
      </c>
      <c r="AR1527">
        <f t="shared" ca="1" si="1039"/>
        <v>5.4637637103421559E-2</v>
      </c>
      <c r="AS1527">
        <f t="shared" ca="1" si="1040"/>
        <v>5.1807023740860103</v>
      </c>
      <c r="AT1527">
        <f t="shared" si="1027"/>
        <v>0</v>
      </c>
      <c r="AU1527">
        <f t="shared" ca="1" si="1041"/>
        <v>9.4555507257223078E-14</v>
      </c>
      <c r="AV1527" t="e">
        <f t="shared" si="1036"/>
        <v>#DIV/0!</v>
      </c>
      <c r="AW1527" t="e">
        <f t="shared" si="1050"/>
        <v>#DIV/0!</v>
      </c>
      <c r="AX1527" t="e">
        <f t="shared" si="1049"/>
        <v>#DIV/0!</v>
      </c>
      <c r="AY1527" t="e">
        <f t="shared" si="1054"/>
        <v>#DIV/0!</v>
      </c>
      <c r="AZ1527" t="e">
        <f t="shared" si="1053"/>
        <v>#DIV/0!</v>
      </c>
    </row>
    <row r="1528" spans="7:52" x14ac:dyDescent="0.3">
      <c r="G1528" s="1" t="str">
        <f t="shared" si="1035"/>
        <v/>
      </c>
      <c r="H1528" s="2" t="str">
        <f t="shared" si="1048"/>
        <v/>
      </c>
      <c r="I1528" s="6" t="str" cm="1">
        <f t="array" ref="I1528">_xlfn.IFS(AND(G1527&lt;H1527,G1528&gt;H1528),"BUY", AND(G1527&gt;H1527,G1528&lt;H1528),"SELL",TRUE,"")</f>
        <v/>
      </c>
      <c r="J1528" s="1">
        <f t="shared" ca="1" si="1014"/>
        <v>0</v>
      </c>
      <c r="K1528" s="3" t="str">
        <f t="shared" ca="1" si="1028"/>
        <v/>
      </c>
      <c r="L1528" s="3" t="str">
        <f t="shared" si="1029"/>
        <v/>
      </c>
      <c r="M1528" s="3" t="str">
        <f t="shared" si="1030"/>
        <v/>
      </c>
      <c r="N1528" s="4">
        <f t="shared" si="1015"/>
        <v>-1</v>
      </c>
      <c r="O1528" s="2" t="str">
        <f t="shared" si="1031"/>
        <v/>
      </c>
      <c r="P1528" s="1" t="str">
        <f t="shared" si="1016"/>
        <v/>
      </c>
      <c r="Q1528" s="1" t="str">
        <f t="shared" si="1017"/>
        <v/>
      </c>
      <c r="R1528" s="1" t="str">
        <f>IF(ISBLANK(A1528),"",SUM($Q$2:Q1528))</f>
        <v/>
      </c>
      <c r="S1528" s="1" t="str">
        <f>IF(ISBLANK(A1528),"",SUM($F$2:F1528))</f>
        <v/>
      </c>
      <c r="T1528" s="1" t="str">
        <f t="shared" si="1018"/>
        <v/>
      </c>
      <c r="U1528" s="1" t="str">
        <f t="shared" si="1019"/>
        <v/>
      </c>
      <c r="V1528" s="17">
        <f t="shared" si="1020"/>
        <v>0</v>
      </c>
      <c r="W1528" s="17">
        <f t="shared" si="1021"/>
        <v>0</v>
      </c>
      <c r="X1528" s="17">
        <f t="shared" si="1022"/>
        <v>0</v>
      </c>
      <c r="Y1528" s="22">
        <f t="shared" si="1055"/>
        <v>0</v>
      </c>
      <c r="Z1528" s="22">
        <f t="shared" si="1055"/>
        <v>0</v>
      </c>
      <c r="AA1528" s="22">
        <f t="shared" si="1055"/>
        <v>0</v>
      </c>
      <c r="AB1528" s="23" t="str">
        <f t="shared" si="1042"/>
        <v/>
      </c>
      <c r="AC1528" s="23" t="str">
        <f t="shared" si="1043"/>
        <v/>
      </c>
      <c r="AD1528" s="23" t="str">
        <f t="shared" si="1044"/>
        <v/>
      </c>
      <c r="AE1528" s="23" t="str">
        <f t="shared" si="1045"/>
        <v/>
      </c>
      <c r="AF1528" s="23" t="str">
        <f t="shared" si="1046"/>
        <v/>
      </c>
      <c r="AG1528" s="23" t="str">
        <f t="shared" si="1051"/>
        <v/>
      </c>
      <c r="AH1528" s="25" t="str">
        <f t="shared" si="1023"/>
        <v/>
      </c>
      <c r="AI1528" s="25" t="str">
        <f t="shared" si="1024"/>
        <v/>
      </c>
      <c r="AJ1528" s="1" t="str">
        <f t="shared" si="1032"/>
        <v/>
      </c>
      <c r="AK1528" s="10" t="e">
        <f t="shared" si="1033"/>
        <v>#DIV/0!</v>
      </c>
      <c r="AL1528" s="10" t="e">
        <f t="shared" si="1038"/>
        <v>#DIV/0!</v>
      </c>
      <c r="AM1528">
        <f t="shared" si="1034"/>
        <v>0</v>
      </c>
      <c r="AN1528">
        <f t="shared" si="1025"/>
        <v>0</v>
      </c>
      <c r="AO1528">
        <f t="shared" si="1026"/>
        <v>0</v>
      </c>
      <c r="AP1528">
        <f t="shared" ca="1" si="1056"/>
        <v>2.3461190012386336E-14</v>
      </c>
      <c r="AQ1528">
        <f t="shared" ca="1" si="1056"/>
        <v>4.2939613160754948E-13</v>
      </c>
      <c r="AR1528">
        <f t="shared" ca="1" si="1039"/>
        <v>5.4637637103421566E-2</v>
      </c>
      <c r="AS1528">
        <f t="shared" ca="1" si="1040"/>
        <v>5.1807023740860103</v>
      </c>
      <c r="AT1528">
        <f t="shared" si="1027"/>
        <v>0</v>
      </c>
      <c r="AU1528">
        <f t="shared" ca="1" si="1041"/>
        <v>8.7801542453135704E-14</v>
      </c>
      <c r="AV1528" t="e">
        <f t="shared" si="1036"/>
        <v>#DIV/0!</v>
      </c>
      <c r="AW1528" t="e">
        <f t="shared" si="1050"/>
        <v>#DIV/0!</v>
      </c>
      <c r="AX1528" t="e">
        <f t="shared" si="1049"/>
        <v>#DIV/0!</v>
      </c>
      <c r="AY1528" t="e">
        <f t="shared" si="1054"/>
        <v>#DIV/0!</v>
      </c>
      <c r="AZ1528" t="e">
        <f t="shared" si="1053"/>
        <v>#DIV/0!</v>
      </c>
    </row>
    <row r="1529" spans="7:52" x14ac:dyDescent="0.3">
      <c r="G1529" s="1" t="str">
        <f t="shared" si="1035"/>
        <v/>
      </c>
      <c r="H1529" s="2" t="str">
        <f t="shared" si="1048"/>
        <v/>
      </c>
      <c r="I1529" s="6" t="str" cm="1">
        <f t="array" ref="I1529">_xlfn.IFS(AND(G1528&lt;H1528,G1529&gt;H1529),"BUY", AND(G1528&gt;H1528,G1529&lt;H1529),"SELL",TRUE,"")</f>
        <v/>
      </c>
      <c r="J1529" s="1">
        <f t="shared" ca="1" si="1014"/>
        <v>0</v>
      </c>
      <c r="K1529" s="3" t="str">
        <f t="shared" ca="1" si="1028"/>
        <v/>
      </c>
      <c r="L1529" s="3" t="str">
        <f t="shared" si="1029"/>
        <v/>
      </c>
      <c r="M1529" s="3" t="str">
        <f t="shared" si="1030"/>
        <v/>
      </c>
      <c r="N1529" s="4">
        <f t="shared" si="1015"/>
        <v>-1</v>
      </c>
      <c r="O1529" s="2" t="str">
        <f t="shared" si="1031"/>
        <v/>
      </c>
      <c r="P1529" s="1" t="str">
        <f t="shared" si="1016"/>
        <v/>
      </c>
      <c r="Q1529" s="1" t="str">
        <f t="shared" si="1017"/>
        <v/>
      </c>
      <c r="R1529" s="1" t="str">
        <f>IF(ISBLANK(A1529),"",SUM($Q$2:Q1529))</f>
        <v/>
      </c>
      <c r="S1529" s="1" t="str">
        <f>IF(ISBLANK(A1529),"",SUM($F$2:F1529))</f>
        <v/>
      </c>
      <c r="T1529" s="1" t="str">
        <f t="shared" si="1018"/>
        <v/>
      </c>
      <c r="U1529" s="1" t="str">
        <f t="shared" si="1019"/>
        <v/>
      </c>
      <c r="V1529" s="17">
        <f t="shared" si="1020"/>
        <v>0</v>
      </c>
      <c r="W1529" s="17">
        <f t="shared" si="1021"/>
        <v>0</v>
      </c>
      <c r="X1529" s="17">
        <f t="shared" si="1022"/>
        <v>0</v>
      </c>
      <c r="Y1529" s="22">
        <f t="shared" si="1055"/>
        <v>0</v>
      </c>
      <c r="Z1529" s="22">
        <f t="shared" si="1055"/>
        <v>0</v>
      </c>
      <c r="AA1529" s="22">
        <f t="shared" si="1055"/>
        <v>0</v>
      </c>
      <c r="AB1529" s="23" t="str">
        <f t="shared" si="1042"/>
        <v/>
      </c>
      <c r="AC1529" s="23" t="str">
        <f t="shared" si="1043"/>
        <v/>
      </c>
      <c r="AD1529" s="23" t="str">
        <f t="shared" si="1044"/>
        <v/>
      </c>
      <c r="AE1529" s="23" t="str">
        <f t="shared" si="1045"/>
        <v/>
      </c>
      <c r="AF1529" s="23" t="str">
        <f t="shared" si="1046"/>
        <v/>
      </c>
      <c r="AG1529" s="23" t="str">
        <f t="shared" si="1051"/>
        <v/>
      </c>
      <c r="AH1529" s="25" t="str">
        <f t="shared" si="1023"/>
        <v/>
      </c>
      <c r="AI1529" s="25" t="str">
        <f t="shared" si="1024"/>
        <v/>
      </c>
      <c r="AJ1529" s="1" t="str">
        <f t="shared" si="1032"/>
        <v/>
      </c>
      <c r="AK1529" s="10" t="e">
        <f t="shared" si="1033"/>
        <v>#DIV/0!</v>
      </c>
      <c r="AL1529" s="10" t="e">
        <f t="shared" si="1038"/>
        <v>#DIV/0!</v>
      </c>
      <c r="AM1529">
        <f t="shared" si="1034"/>
        <v>0</v>
      </c>
      <c r="AN1529">
        <f t="shared" si="1025"/>
        <v>0</v>
      </c>
      <c r="AO1529">
        <f t="shared" si="1026"/>
        <v>0</v>
      </c>
      <c r="AP1529">
        <f t="shared" ca="1" si="1056"/>
        <v>2.1785390725787312E-14</v>
      </c>
      <c r="AQ1529">
        <f t="shared" ca="1" si="1056"/>
        <v>3.9872497934986742E-13</v>
      </c>
      <c r="AR1529">
        <f t="shared" ca="1" si="1039"/>
        <v>5.4637637103421559E-2</v>
      </c>
      <c r="AS1529">
        <f t="shared" ca="1" si="1040"/>
        <v>5.1807023740860103</v>
      </c>
      <c r="AT1529">
        <f t="shared" si="1027"/>
        <v>0</v>
      </c>
      <c r="AU1529">
        <f t="shared" ca="1" si="1041"/>
        <v>8.1530003706483152E-14</v>
      </c>
      <c r="AV1529" t="e">
        <f t="shared" si="1036"/>
        <v>#DIV/0!</v>
      </c>
      <c r="AW1529" t="e">
        <f t="shared" si="1050"/>
        <v>#DIV/0!</v>
      </c>
      <c r="AX1529" t="e">
        <f t="shared" si="1049"/>
        <v>#DIV/0!</v>
      </c>
      <c r="AY1529" t="e">
        <f t="shared" si="1054"/>
        <v>#DIV/0!</v>
      </c>
      <c r="AZ1529" t="e">
        <f t="shared" si="1053"/>
        <v>#DIV/0!</v>
      </c>
    </row>
    <row r="1530" spans="7:52" x14ac:dyDescent="0.3">
      <c r="G1530" s="1" t="str">
        <f t="shared" si="1035"/>
        <v/>
      </c>
      <c r="H1530" s="2" t="str">
        <f t="shared" si="1048"/>
        <v/>
      </c>
      <c r="I1530" s="6" t="str" cm="1">
        <f t="array" ref="I1530">_xlfn.IFS(AND(G1529&lt;H1529,G1530&gt;H1530),"BUY", AND(G1529&gt;H1529,G1530&lt;H1530),"SELL",TRUE,"")</f>
        <v/>
      </c>
      <c r="J1530" s="1">
        <f t="shared" ca="1" si="1014"/>
        <v>0</v>
      </c>
      <c r="K1530" s="3" t="str">
        <f t="shared" ca="1" si="1028"/>
        <v/>
      </c>
      <c r="L1530" s="3" t="str">
        <f t="shared" si="1029"/>
        <v/>
      </c>
      <c r="M1530" s="3" t="str">
        <f t="shared" si="1030"/>
        <v/>
      </c>
      <c r="N1530" s="4">
        <f t="shared" si="1015"/>
        <v>-1</v>
      </c>
      <c r="O1530" s="2" t="str">
        <f t="shared" si="1031"/>
        <v/>
      </c>
      <c r="P1530" s="1" t="str">
        <f t="shared" si="1016"/>
        <v/>
      </c>
      <c r="Q1530" s="1" t="str">
        <f t="shared" si="1017"/>
        <v/>
      </c>
      <c r="R1530" s="1" t="str">
        <f>IF(ISBLANK(A1530),"",SUM($Q$2:Q1530))</f>
        <v/>
      </c>
      <c r="S1530" s="1" t="str">
        <f>IF(ISBLANK(A1530),"",SUM($F$2:F1530))</f>
        <v/>
      </c>
      <c r="T1530" s="1" t="str">
        <f t="shared" si="1018"/>
        <v/>
      </c>
      <c r="U1530" s="1" t="str">
        <f t="shared" si="1019"/>
        <v/>
      </c>
      <c r="V1530" s="17">
        <f t="shared" si="1020"/>
        <v>0</v>
      </c>
      <c r="W1530" s="17">
        <f t="shared" si="1021"/>
        <v>0</v>
      </c>
      <c r="X1530" s="17">
        <f t="shared" si="1022"/>
        <v>0</v>
      </c>
      <c r="Y1530" s="22">
        <f t="shared" si="1055"/>
        <v>0</v>
      </c>
      <c r="Z1530" s="22">
        <f t="shared" si="1055"/>
        <v>0</v>
      </c>
      <c r="AA1530" s="22">
        <f t="shared" si="1055"/>
        <v>0</v>
      </c>
      <c r="AB1530" s="23" t="str">
        <f t="shared" si="1042"/>
        <v/>
      </c>
      <c r="AC1530" s="23" t="str">
        <f t="shared" si="1043"/>
        <v/>
      </c>
      <c r="AD1530" s="23" t="str">
        <f t="shared" si="1044"/>
        <v/>
      </c>
      <c r="AE1530" s="23" t="str">
        <f t="shared" si="1045"/>
        <v/>
      </c>
      <c r="AF1530" s="23" t="str">
        <f t="shared" si="1046"/>
        <v/>
      </c>
      <c r="AG1530" s="23" t="str">
        <f t="shared" si="1051"/>
        <v/>
      </c>
      <c r="AH1530" s="25" t="str">
        <f t="shared" si="1023"/>
        <v/>
      </c>
      <c r="AI1530" s="25" t="str">
        <f t="shared" si="1024"/>
        <v/>
      </c>
      <c r="AJ1530" s="1" t="str">
        <f t="shared" si="1032"/>
        <v/>
      </c>
      <c r="AK1530" s="10" t="e">
        <f t="shared" si="1033"/>
        <v>#DIV/0!</v>
      </c>
      <c r="AL1530" s="10" t="e">
        <f t="shared" si="1038"/>
        <v>#DIV/0!</v>
      </c>
      <c r="AM1530">
        <f t="shared" si="1034"/>
        <v>0</v>
      </c>
      <c r="AN1530">
        <f t="shared" si="1025"/>
        <v>0</v>
      </c>
      <c r="AO1530">
        <f t="shared" si="1026"/>
        <v>0</v>
      </c>
      <c r="AP1530">
        <f t="shared" ca="1" si="1056"/>
        <v>2.0229291388231076E-14</v>
      </c>
      <c r="AQ1530">
        <f t="shared" ca="1" si="1056"/>
        <v>3.7024462368201976E-13</v>
      </c>
      <c r="AR1530">
        <f t="shared" ca="1" si="1039"/>
        <v>5.4637637103421566E-2</v>
      </c>
      <c r="AS1530">
        <f t="shared" ca="1" si="1040"/>
        <v>5.1807023740860103</v>
      </c>
      <c r="AT1530">
        <f t="shared" si="1027"/>
        <v>0</v>
      </c>
      <c r="AU1530">
        <f t="shared" ca="1" si="1041"/>
        <v>7.5706432013162932E-14</v>
      </c>
      <c r="AV1530" t="e">
        <f t="shared" si="1036"/>
        <v>#DIV/0!</v>
      </c>
      <c r="AW1530" t="e">
        <f t="shared" si="1050"/>
        <v>#DIV/0!</v>
      </c>
      <c r="AX1530" t="e">
        <f t="shared" si="1049"/>
        <v>#DIV/0!</v>
      </c>
      <c r="AY1530" t="e">
        <f t="shared" si="1054"/>
        <v>#DIV/0!</v>
      </c>
      <c r="AZ1530" t="e">
        <f t="shared" si="1053"/>
        <v>#DIV/0!</v>
      </c>
    </row>
    <row r="1531" spans="7:52" x14ac:dyDescent="0.3">
      <c r="G1531" s="1" t="str">
        <f t="shared" si="1035"/>
        <v/>
      </c>
      <c r="H1531" s="2" t="str">
        <f t="shared" si="1048"/>
        <v/>
      </c>
      <c r="I1531" s="6" t="str" cm="1">
        <f t="array" ref="I1531">_xlfn.IFS(AND(G1530&lt;H1530,G1531&gt;H1531),"BUY", AND(G1530&gt;H1530,G1531&lt;H1531),"SELL",TRUE,"")</f>
        <v/>
      </c>
      <c r="J1531" s="1">
        <f t="shared" ca="1" si="1014"/>
        <v>0</v>
      </c>
      <c r="K1531" s="3" t="str">
        <f t="shared" ca="1" si="1028"/>
        <v/>
      </c>
      <c r="L1531" s="3" t="str">
        <f t="shared" si="1029"/>
        <v/>
      </c>
      <c r="M1531" s="3" t="str">
        <f t="shared" si="1030"/>
        <v/>
      </c>
      <c r="N1531" s="4">
        <f t="shared" si="1015"/>
        <v>-1</v>
      </c>
      <c r="O1531" s="2" t="str">
        <f t="shared" si="1031"/>
        <v/>
      </c>
      <c r="P1531" s="1" t="str">
        <f t="shared" si="1016"/>
        <v/>
      </c>
      <c r="Q1531" s="1" t="str">
        <f t="shared" si="1017"/>
        <v/>
      </c>
      <c r="R1531" s="1" t="str">
        <f>IF(ISBLANK(A1531),"",SUM($Q$2:Q1531))</f>
        <v/>
      </c>
      <c r="S1531" s="1" t="str">
        <f>IF(ISBLANK(A1531),"",SUM($F$2:F1531))</f>
        <v/>
      </c>
      <c r="T1531" s="1" t="str">
        <f t="shared" si="1018"/>
        <v/>
      </c>
      <c r="U1531" s="1" t="str">
        <f t="shared" si="1019"/>
        <v/>
      </c>
      <c r="V1531" s="17">
        <f t="shared" si="1020"/>
        <v>0</v>
      </c>
      <c r="W1531" s="17">
        <f t="shared" si="1021"/>
        <v>0</v>
      </c>
      <c r="X1531" s="17">
        <f t="shared" si="1022"/>
        <v>0</v>
      </c>
      <c r="Y1531" s="22">
        <f t="shared" si="1055"/>
        <v>0</v>
      </c>
      <c r="Z1531" s="22">
        <f t="shared" si="1055"/>
        <v>0</v>
      </c>
      <c r="AA1531" s="22">
        <f t="shared" si="1055"/>
        <v>0</v>
      </c>
      <c r="AB1531" s="23" t="str">
        <f t="shared" si="1042"/>
        <v/>
      </c>
      <c r="AC1531" s="23" t="str">
        <f t="shared" si="1043"/>
        <v/>
      </c>
      <c r="AD1531" s="23" t="str">
        <f t="shared" si="1044"/>
        <v/>
      </c>
      <c r="AE1531" s="23" t="str">
        <f t="shared" si="1045"/>
        <v/>
      </c>
      <c r="AF1531" s="23" t="str">
        <f t="shared" si="1046"/>
        <v/>
      </c>
      <c r="AG1531" s="23" t="str">
        <f t="shared" si="1051"/>
        <v/>
      </c>
      <c r="AH1531" s="25" t="str">
        <f t="shared" si="1023"/>
        <v/>
      </c>
      <c r="AI1531" s="25" t="str">
        <f t="shared" si="1024"/>
        <v/>
      </c>
      <c r="AJ1531" s="1" t="str">
        <f t="shared" si="1032"/>
        <v/>
      </c>
      <c r="AK1531" s="10" t="e">
        <f t="shared" si="1033"/>
        <v>#DIV/0!</v>
      </c>
      <c r="AL1531" s="10" t="e">
        <f t="shared" si="1038"/>
        <v>#DIV/0!</v>
      </c>
      <c r="AM1531">
        <f t="shared" si="1034"/>
        <v>0</v>
      </c>
      <c r="AN1531">
        <f t="shared" si="1025"/>
        <v>0</v>
      </c>
      <c r="AO1531">
        <f t="shared" si="1026"/>
        <v>0</v>
      </c>
      <c r="AP1531">
        <f t="shared" ca="1" si="1056"/>
        <v>1.8784342003357427E-14</v>
      </c>
      <c r="AQ1531">
        <f t="shared" ca="1" si="1056"/>
        <v>3.4379857913330408E-13</v>
      </c>
      <c r="AR1531">
        <f t="shared" ca="1" si="1039"/>
        <v>5.4637637103421559E-2</v>
      </c>
      <c r="AS1531">
        <f t="shared" ca="1" si="1040"/>
        <v>5.1807023740860103</v>
      </c>
      <c r="AT1531">
        <f t="shared" si="1027"/>
        <v>0</v>
      </c>
      <c r="AU1531">
        <f t="shared" ca="1" si="1041"/>
        <v>7.0298829726508434E-14</v>
      </c>
      <c r="AV1531" t="e">
        <f t="shared" si="1036"/>
        <v>#DIV/0!</v>
      </c>
      <c r="AW1531" t="e">
        <f t="shared" si="1050"/>
        <v>#DIV/0!</v>
      </c>
      <c r="AX1531" t="e">
        <f t="shared" si="1049"/>
        <v>#DIV/0!</v>
      </c>
      <c r="AY1531" t="e">
        <f t="shared" si="1054"/>
        <v>#DIV/0!</v>
      </c>
      <c r="AZ1531" t="e">
        <f t="shared" si="1053"/>
        <v>#DIV/0!</v>
      </c>
    </row>
    <row r="1532" spans="7:52" x14ac:dyDescent="0.3">
      <c r="G1532" s="1" t="str">
        <f t="shared" si="1035"/>
        <v/>
      </c>
      <c r="H1532" s="2" t="str">
        <f t="shared" si="1048"/>
        <v/>
      </c>
      <c r="I1532" s="6" t="str" cm="1">
        <f t="array" ref="I1532">_xlfn.IFS(AND(G1531&lt;H1531,G1532&gt;H1532),"BUY", AND(G1531&gt;H1531,G1532&lt;H1532),"SELL",TRUE,"")</f>
        <v/>
      </c>
      <c r="J1532" s="1">
        <f t="shared" ca="1" si="1014"/>
        <v>0</v>
      </c>
      <c r="K1532" s="3" t="str">
        <f t="shared" ca="1" si="1028"/>
        <v/>
      </c>
      <c r="L1532" s="3" t="str">
        <f t="shared" si="1029"/>
        <v/>
      </c>
      <c r="M1532" s="3" t="str">
        <f t="shared" si="1030"/>
        <v/>
      </c>
      <c r="N1532" s="4">
        <f t="shared" si="1015"/>
        <v>-1</v>
      </c>
      <c r="O1532" s="2" t="str">
        <f t="shared" si="1031"/>
        <v/>
      </c>
      <c r="P1532" s="1" t="str">
        <f t="shared" si="1016"/>
        <v/>
      </c>
      <c r="Q1532" s="1" t="str">
        <f t="shared" si="1017"/>
        <v/>
      </c>
      <c r="R1532" s="1" t="str">
        <f>IF(ISBLANK(A1532),"",SUM($Q$2:Q1532))</f>
        <v/>
      </c>
      <c r="S1532" s="1" t="str">
        <f>IF(ISBLANK(A1532),"",SUM($F$2:F1532))</f>
        <v/>
      </c>
      <c r="T1532" s="1" t="str">
        <f t="shared" si="1018"/>
        <v/>
      </c>
      <c r="U1532" s="1" t="str">
        <f t="shared" si="1019"/>
        <v/>
      </c>
      <c r="V1532" s="17">
        <f t="shared" si="1020"/>
        <v>0</v>
      </c>
      <c r="W1532" s="17">
        <f t="shared" si="1021"/>
        <v>0</v>
      </c>
      <c r="X1532" s="17">
        <f t="shared" si="1022"/>
        <v>0</v>
      </c>
      <c r="Y1532" s="22">
        <f t="shared" si="1055"/>
        <v>0</v>
      </c>
      <c r="Z1532" s="22">
        <f t="shared" si="1055"/>
        <v>0</v>
      </c>
      <c r="AA1532" s="22">
        <f t="shared" si="1055"/>
        <v>0</v>
      </c>
      <c r="AB1532" s="23" t="str">
        <f t="shared" si="1042"/>
        <v/>
      </c>
      <c r="AC1532" s="23" t="str">
        <f t="shared" si="1043"/>
        <v/>
      </c>
      <c r="AD1532" s="23" t="str">
        <f t="shared" si="1044"/>
        <v/>
      </c>
      <c r="AE1532" s="23" t="str">
        <f t="shared" si="1045"/>
        <v/>
      </c>
      <c r="AF1532" s="23" t="str">
        <f t="shared" si="1046"/>
        <v/>
      </c>
      <c r="AG1532" s="23" t="str">
        <f t="shared" si="1051"/>
        <v/>
      </c>
      <c r="AH1532" s="25" t="str">
        <f t="shared" si="1023"/>
        <v/>
      </c>
      <c r="AI1532" s="25" t="str">
        <f t="shared" si="1024"/>
        <v/>
      </c>
      <c r="AJ1532" s="1" t="str">
        <f t="shared" si="1032"/>
        <v/>
      </c>
      <c r="AK1532" s="10" t="e">
        <f t="shared" si="1033"/>
        <v>#DIV/0!</v>
      </c>
      <c r="AL1532" s="10" t="e">
        <f t="shared" si="1038"/>
        <v>#DIV/0!</v>
      </c>
      <c r="AM1532">
        <f t="shared" si="1034"/>
        <v>0</v>
      </c>
      <c r="AN1532">
        <f t="shared" si="1025"/>
        <v>0</v>
      </c>
      <c r="AO1532">
        <f t="shared" si="1026"/>
        <v>0</v>
      </c>
      <c r="AP1532">
        <f t="shared" ca="1" si="1056"/>
        <v>1.7442603288831898E-14</v>
      </c>
      <c r="AQ1532">
        <f t="shared" ca="1" si="1056"/>
        <v>3.1924153776663952E-13</v>
      </c>
      <c r="AR1532">
        <f t="shared" ca="1" si="1039"/>
        <v>5.4637637103421559E-2</v>
      </c>
      <c r="AS1532">
        <f t="shared" ca="1" si="1040"/>
        <v>5.1807023740860103</v>
      </c>
      <c r="AT1532">
        <f t="shared" si="1027"/>
        <v>0</v>
      </c>
      <c r="AU1532">
        <f t="shared" ca="1" si="1041"/>
        <v>6.5277484746043554E-14</v>
      </c>
      <c r="AV1532" t="e">
        <f t="shared" si="1036"/>
        <v>#DIV/0!</v>
      </c>
      <c r="AW1532" t="e">
        <f t="shared" si="1050"/>
        <v>#DIV/0!</v>
      </c>
      <c r="AX1532" t="e">
        <f t="shared" si="1049"/>
        <v>#DIV/0!</v>
      </c>
      <c r="AY1532" t="e">
        <f t="shared" si="1054"/>
        <v>#DIV/0!</v>
      </c>
      <c r="AZ1532" t="e">
        <f t="shared" si="1053"/>
        <v>#DIV/0!</v>
      </c>
    </row>
    <row r="1533" spans="7:52" x14ac:dyDescent="0.3">
      <c r="G1533" s="1" t="str">
        <f t="shared" si="1035"/>
        <v/>
      </c>
      <c r="H1533" s="2" t="str">
        <f t="shared" si="1048"/>
        <v/>
      </c>
      <c r="I1533" s="6" t="str" cm="1">
        <f t="array" ref="I1533">_xlfn.IFS(AND(G1532&lt;H1532,G1533&gt;H1533),"BUY", AND(G1532&gt;H1532,G1533&lt;H1533),"SELL",TRUE,"")</f>
        <v/>
      </c>
      <c r="J1533" s="1">
        <f t="shared" ca="1" si="1014"/>
        <v>0</v>
      </c>
      <c r="K1533" s="3" t="str">
        <f t="shared" ca="1" si="1028"/>
        <v/>
      </c>
      <c r="L1533" s="3" t="str">
        <f t="shared" si="1029"/>
        <v/>
      </c>
      <c r="M1533" s="3" t="str">
        <f t="shared" si="1030"/>
        <v/>
      </c>
      <c r="N1533" s="4">
        <f t="shared" si="1015"/>
        <v>-1</v>
      </c>
      <c r="O1533" s="2" t="str">
        <f t="shared" si="1031"/>
        <v/>
      </c>
      <c r="P1533" s="1" t="str">
        <f t="shared" si="1016"/>
        <v/>
      </c>
      <c r="Q1533" s="1" t="str">
        <f t="shared" si="1017"/>
        <v/>
      </c>
      <c r="R1533" s="1" t="str">
        <f>IF(ISBLANK(A1533),"",SUM($Q$2:Q1533))</f>
        <v/>
      </c>
      <c r="S1533" s="1" t="str">
        <f>IF(ISBLANK(A1533),"",SUM($F$2:F1533))</f>
        <v/>
      </c>
      <c r="T1533" s="1" t="str">
        <f t="shared" si="1018"/>
        <v/>
      </c>
      <c r="U1533" s="1" t="str">
        <f t="shared" si="1019"/>
        <v/>
      </c>
      <c r="V1533" s="17">
        <f t="shared" si="1020"/>
        <v>0</v>
      </c>
      <c r="W1533" s="17">
        <f t="shared" si="1021"/>
        <v>0</v>
      </c>
      <c r="X1533" s="17">
        <f t="shared" si="1022"/>
        <v>0</v>
      </c>
      <c r="Y1533" s="22">
        <f t="shared" si="1055"/>
        <v>0</v>
      </c>
      <c r="Z1533" s="22">
        <f t="shared" si="1055"/>
        <v>0</v>
      </c>
      <c r="AA1533" s="22">
        <f t="shared" si="1055"/>
        <v>0</v>
      </c>
      <c r="AB1533" s="23" t="str">
        <f t="shared" si="1042"/>
        <v/>
      </c>
      <c r="AC1533" s="23" t="str">
        <f t="shared" si="1043"/>
        <v/>
      </c>
      <c r="AD1533" s="23" t="str">
        <f t="shared" si="1044"/>
        <v/>
      </c>
      <c r="AE1533" s="23" t="str">
        <f t="shared" si="1045"/>
        <v/>
      </c>
      <c r="AF1533" s="23" t="str">
        <f t="shared" si="1046"/>
        <v/>
      </c>
      <c r="AG1533" s="23" t="str">
        <f t="shared" si="1051"/>
        <v/>
      </c>
      <c r="AH1533" s="25" t="str">
        <f t="shared" si="1023"/>
        <v/>
      </c>
      <c r="AI1533" s="25" t="str">
        <f t="shared" si="1024"/>
        <v/>
      </c>
      <c r="AJ1533" s="1" t="str">
        <f t="shared" si="1032"/>
        <v/>
      </c>
      <c r="AK1533" s="10" t="e">
        <f t="shared" si="1033"/>
        <v>#DIV/0!</v>
      </c>
      <c r="AL1533" s="10" t="e">
        <f t="shared" si="1038"/>
        <v>#DIV/0!</v>
      </c>
      <c r="AM1533">
        <f t="shared" si="1034"/>
        <v>0</v>
      </c>
      <c r="AN1533">
        <f t="shared" si="1025"/>
        <v>0</v>
      </c>
      <c r="AO1533">
        <f t="shared" si="1026"/>
        <v>0</v>
      </c>
      <c r="AP1533">
        <f t="shared" ca="1" si="1056"/>
        <v>1.6196703053915333E-14</v>
      </c>
      <c r="AQ1533">
        <f t="shared" ca="1" si="1056"/>
        <v>2.9643857078330812E-13</v>
      </c>
      <c r="AR1533">
        <f t="shared" ca="1" si="1039"/>
        <v>5.4637637103421559E-2</v>
      </c>
      <c r="AS1533">
        <f t="shared" ca="1" si="1040"/>
        <v>5.1807023740860103</v>
      </c>
      <c r="AT1533">
        <f t="shared" si="1027"/>
        <v>0</v>
      </c>
      <c r="AU1533">
        <f t="shared" ca="1" si="1041"/>
        <v>6.06148072641833E-14</v>
      </c>
      <c r="AV1533" t="e">
        <f t="shared" si="1036"/>
        <v>#DIV/0!</v>
      </c>
      <c r="AW1533" t="e">
        <f t="shared" si="1050"/>
        <v>#DIV/0!</v>
      </c>
      <c r="AX1533" t="e">
        <f t="shared" si="1049"/>
        <v>#DIV/0!</v>
      </c>
      <c r="AY1533" t="e">
        <f t="shared" si="1054"/>
        <v>#DIV/0!</v>
      </c>
      <c r="AZ1533" t="e">
        <f t="shared" si="1053"/>
        <v>#DIV/0!</v>
      </c>
    </row>
    <row r="1534" spans="7:52" x14ac:dyDescent="0.3">
      <c r="G1534" s="1" t="str">
        <f t="shared" si="1035"/>
        <v/>
      </c>
      <c r="H1534" s="2" t="str">
        <f t="shared" si="1048"/>
        <v/>
      </c>
      <c r="I1534" s="6" t="str" cm="1">
        <f t="array" ref="I1534">_xlfn.IFS(AND(G1533&lt;H1533,G1534&gt;H1534),"BUY", AND(G1533&gt;H1533,G1534&lt;H1534),"SELL",TRUE,"")</f>
        <v/>
      </c>
      <c r="J1534" s="1">
        <f t="shared" ca="1" si="1014"/>
        <v>0</v>
      </c>
      <c r="K1534" s="3" t="str">
        <f t="shared" ca="1" si="1028"/>
        <v/>
      </c>
      <c r="L1534" s="3" t="str">
        <f t="shared" si="1029"/>
        <v/>
      </c>
      <c r="M1534" s="3" t="str">
        <f t="shared" si="1030"/>
        <v/>
      </c>
      <c r="N1534" s="4">
        <f t="shared" si="1015"/>
        <v>-1</v>
      </c>
      <c r="O1534" s="2" t="str">
        <f t="shared" si="1031"/>
        <v/>
      </c>
      <c r="P1534" s="1" t="str">
        <f t="shared" si="1016"/>
        <v/>
      </c>
      <c r="Q1534" s="1" t="str">
        <f t="shared" si="1017"/>
        <v/>
      </c>
      <c r="R1534" s="1" t="str">
        <f>IF(ISBLANK(A1534),"",SUM($Q$2:Q1534))</f>
        <v/>
      </c>
      <c r="S1534" s="1" t="str">
        <f>IF(ISBLANK(A1534),"",SUM($F$2:F1534))</f>
        <v/>
      </c>
      <c r="T1534" s="1" t="str">
        <f t="shared" si="1018"/>
        <v/>
      </c>
      <c r="U1534" s="1" t="str">
        <f t="shared" si="1019"/>
        <v/>
      </c>
      <c r="V1534" s="17">
        <f t="shared" si="1020"/>
        <v>0</v>
      </c>
      <c r="W1534" s="17">
        <f t="shared" si="1021"/>
        <v>0</v>
      </c>
      <c r="X1534" s="17">
        <f t="shared" si="1022"/>
        <v>0</v>
      </c>
      <c r="Y1534" s="22">
        <f t="shared" si="1055"/>
        <v>0</v>
      </c>
      <c r="Z1534" s="22">
        <f t="shared" si="1055"/>
        <v>0</v>
      </c>
      <c r="AA1534" s="22">
        <f t="shared" si="1055"/>
        <v>0</v>
      </c>
      <c r="AB1534" s="23" t="str">
        <f t="shared" si="1042"/>
        <v/>
      </c>
      <c r="AC1534" s="23" t="str">
        <f t="shared" si="1043"/>
        <v/>
      </c>
      <c r="AD1534" s="23" t="str">
        <f t="shared" si="1044"/>
        <v/>
      </c>
      <c r="AE1534" s="23" t="str">
        <f t="shared" si="1045"/>
        <v/>
      </c>
      <c r="AF1534" s="23" t="str">
        <f t="shared" si="1046"/>
        <v/>
      </c>
      <c r="AG1534" s="23" t="str">
        <f t="shared" si="1051"/>
        <v/>
      </c>
      <c r="AH1534" s="25" t="str">
        <f t="shared" si="1023"/>
        <v/>
      </c>
      <c r="AI1534" s="25" t="str">
        <f t="shared" si="1024"/>
        <v/>
      </c>
      <c r="AJ1534" s="1" t="str">
        <f t="shared" si="1032"/>
        <v/>
      </c>
      <c r="AK1534" s="10" t="e">
        <f t="shared" si="1033"/>
        <v>#DIV/0!</v>
      </c>
      <c r="AL1534" s="10" t="e">
        <f t="shared" si="1038"/>
        <v>#DIV/0!</v>
      </c>
      <c r="AM1534">
        <f t="shared" si="1034"/>
        <v>0</v>
      </c>
      <c r="AN1534">
        <f t="shared" si="1025"/>
        <v>0</v>
      </c>
      <c r="AO1534">
        <f t="shared" si="1026"/>
        <v>0</v>
      </c>
      <c r="AP1534">
        <f t="shared" ca="1" si="1056"/>
        <v>1.5039795692921381E-14</v>
      </c>
      <c r="AQ1534">
        <f t="shared" ca="1" si="1056"/>
        <v>2.75264387155929E-13</v>
      </c>
      <c r="AR1534">
        <f t="shared" ca="1" si="1039"/>
        <v>5.4637637103421552E-2</v>
      </c>
      <c r="AS1534">
        <f t="shared" ca="1" si="1040"/>
        <v>5.1807023740860103</v>
      </c>
      <c r="AT1534">
        <f t="shared" si="1027"/>
        <v>0</v>
      </c>
      <c r="AU1534">
        <f t="shared" ca="1" si="1041"/>
        <v>5.6285178173884491E-14</v>
      </c>
      <c r="AV1534" t="e">
        <f t="shared" si="1036"/>
        <v>#DIV/0!</v>
      </c>
      <c r="AW1534" t="e">
        <f t="shared" si="1050"/>
        <v>#DIV/0!</v>
      </c>
      <c r="AX1534" t="e">
        <f t="shared" si="1049"/>
        <v>#DIV/0!</v>
      </c>
      <c r="AY1534" t="e">
        <f t="shared" si="1054"/>
        <v>#DIV/0!</v>
      </c>
      <c r="AZ1534" t="e">
        <f t="shared" si="1053"/>
        <v>#DIV/0!</v>
      </c>
    </row>
    <row r="1535" spans="7:52" x14ac:dyDescent="0.3">
      <c r="G1535" s="1" t="str">
        <f t="shared" si="1035"/>
        <v/>
      </c>
      <c r="H1535" s="2" t="str">
        <f t="shared" si="1048"/>
        <v/>
      </c>
      <c r="I1535" s="6" t="str" cm="1">
        <f t="array" ref="I1535">_xlfn.IFS(AND(G1534&lt;H1534,G1535&gt;H1535),"BUY", AND(G1534&gt;H1534,G1535&lt;H1535),"SELL",TRUE,"")</f>
        <v/>
      </c>
      <c r="J1535" s="1">
        <f t="shared" ca="1" si="1014"/>
        <v>0</v>
      </c>
      <c r="K1535" s="3" t="str">
        <f t="shared" ca="1" si="1028"/>
        <v/>
      </c>
      <c r="L1535" s="3" t="str">
        <f t="shared" si="1029"/>
        <v/>
      </c>
      <c r="M1535" s="3" t="str">
        <f t="shared" si="1030"/>
        <v/>
      </c>
      <c r="N1535" s="4">
        <f t="shared" si="1015"/>
        <v>-1</v>
      </c>
      <c r="O1535" s="2" t="str">
        <f t="shared" si="1031"/>
        <v/>
      </c>
      <c r="P1535" s="1" t="str">
        <f t="shared" si="1016"/>
        <v/>
      </c>
      <c r="Q1535" s="1" t="str">
        <f t="shared" si="1017"/>
        <v/>
      </c>
      <c r="R1535" s="1" t="str">
        <f>IF(ISBLANK(A1535),"",SUM($Q$2:Q1535))</f>
        <v/>
      </c>
      <c r="S1535" s="1" t="str">
        <f>IF(ISBLANK(A1535),"",SUM($F$2:F1535))</f>
        <v/>
      </c>
      <c r="T1535" s="1" t="str">
        <f t="shared" si="1018"/>
        <v/>
      </c>
      <c r="U1535" s="1" t="str">
        <f t="shared" si="1019"/>
        <v/>
      </c>
      <c r="V1535" s="17">
        <f t="shared" si="1020"/>
        <v>0</v>
      </c>
      <c r="W1535" s="17">
        <f t="shared" si="1021"/>
        <v>0</v>
      </c>
      <c r="X1535" s="17">
        <f t="shared" si="1022"/>
        <v>0</v>
      </c>
      <c r="Y1535" s="22">
        <f t="shared" ref="Y1535:AA1550" si="1057">SUM(V1522:V1535)</f>
        <v>0</v>
      </c>
      <c r="Z1535" s="22">
        <f t="shared" si="1057"/>
        <v>0</v>
      </c>
      <c r="AA1535" s="22">
        <f t="shared" si="1057"/>
        <v>0</v>
      </c>
      <c r="AB1535" s="23" t="str">
        <f t="shared" si="1042"/>
        <v/>
      </c>
      <c r="AC1535" s="23" t="str">
        <f t="shared" si="1043"/>
        <v/>
      </c>
      <c r="AD1535" s="23" t="str">
        <f t="shared" si="1044"/>
        <v/>
      </c>
      <c r="AE1535" s="23" t="str">
        <f t="shared" si="1045"/>
        <v/>
      </c>
      <c r="AF1535" s="23" t="str">
        <f t="shared" si="1046"/>
        <v/>
      </c>
      <c r="AG1535" s="23" t="str">
        <f t="shared" si="1051"/>
        <v/>
      </c>
      <c r="AH1535" s="25" t="str">
        <f t="shared" si="1023"/>
        <v/>
      </c>
      <c r="AI1535" s="25" t="str">
        <f t="shared" si="1024"/>
        <v/>
      </c>
      <c r="AJ1535" s="1" t="str">
        <f t="shared" si="1032"/>
        <v/>
      </c>
      <c r="AK1535" s="10" t="e">
        <f t="shared" si="1033"/>
        <v>#DIV/0!</v>
      </c>
      <c r="AL1535" s="10" t="e">
        <f t="shared" si="1038"/>
        <v>#DIV/0!</v>
      </c>
      <c r="AM1535">
        <f t="shared" si="1034"/>
        <v>0</v>
      </c>
      <c r="AN1535">
        <f t="shared" si="1025"/>
        <v>0</v>
      </c>
      <c r="AO1535">
        <f t="shared" si="1026"/>
        <v>0</v>
      </c>
      <c r="AP1535">
        <f t="shared" ca="1" si="1056"/>
        <v>1.3965524571998425E-14</v>
      </c>
      <c r="AQ1535">
        <f t="shared" ca="1" si="1056"/>
        <v>2.556026452162198E-13</v>
      </c>
      <c r="AR1535">
        <f t="shared" ca="1" si="1039"/>
        <v>5.4637637103421545E-2</v>
      </c>
      <c r="AS1535">
        <f t="shared" ca="1" si="1040"/>
        <v>5.1807023740860103</v>
      </c>
      <c r="AT1535">
        <f t="shared" si="1027"/>
        <v>0</v>
      </c>
      <c r="AU1535">
        <f t="shared" ca="1" si="1041"/>
        <v>5.2264808304321309E-14</v>
      </c>
      <c r="AV1535" t="e">
        <f t="shared" si="1036"/>
        <v>#DIV/0!</v>
      </c>
      <c r="AW1535" t="e">
        <f t="shared" si="1050"/>
        <v>#DIV/0!</v>
      </c>
      <c r="AX1535" t="e">
        <f t="shared" si="1049"/>
        <v>#DIV/0!</v>
      </c>
      <c r="AY1535" t="e">
        <f t="shared" si="1054"/>
        <v>#DIV/0!</v>
      </c>
      <c r="AZ1535" t="e">
        <f t="shared" si="1053"/>
        <v>#DIV/0!</v>
      </c>
    </row>
    <row r="1536" spans="7:52" x14ac:dyDescent="0.3">
      <c r="G1536" s="1" t="str">
        <f t="shared" si="1035"/>
        <v/>
      </c>
      <c r="H1536" s="2" t="str">
        <f t="shared" si="1048"/>
        <v/>
      </c>
      <c r="I1536" s="6" t="str" cm="1">
        <f t="array" ref="I1536">_xlfn.IFS(AND(G1535&lt;H1535,G1536&gt;H1536),"BUY", AND(G1535&gt;H1535,G1536&lt;H1536),"SELL",TRUE,"")</f>
        <v/>
      </c>
      <c r="J1536" s="1">
        <f t="shared" ca="1" si="1014"/>
        <v>0</v>
      </c>
      <c r="K1536" s="3" t="str">
        <f t="shared" ca="1" si="1028"/>
        <v/>
      </c>
      <c r="L1536" s="3" t="str">
        <f t="shared" si="1029"/>
        <v/>
      </c>
      <c r="M1536" s="3" t="str">
        <f t="shared" si="1030"/>
        <v/>
      </c>
      <c r="N1536" s="4">
        <f t="shared" si="1015"/>
        <v>-1</v>
      </c>
      <c r="O1536" s="2" t="str">
        <f t="shared" si="1031"/>
        <v/>
      </c>
      <c r="P1536" s="1" t="str">
        <f t="shared" si="1016"/>
        <v/>
      </c>
      <c r="Q1536" s="1" t="str">
        <f t="shared" si="1017"/>
        <v/>
      </c>
      <c r="R1536" s="1" t="str">
        <f>IF(ISBLANK(A1536),"",SUM($Q$2:Q1536))</f>
        <v/>
      </c>
      <c r="S1536" s="1" t="str">
        <f>IF(ISBLANK(A1536),"",SUM($F$2:F1536))</f>
        <v/>
      </c>
      <c r="T1536" s="1" t="str">
        <f t="shared" si="1018"/>
        <v/>
      </c>
      <c r="U1536" s="1" t="str">
        <f t="shared" si="1019"/>
        <v/>
      </c>
      <c r="V1536" s="17">
        <f t="shared" si="1020"/>
        <v>0</v>
      </c>
      <c r="W1536" s="17">
        <f t="shared" si="1021"/>
        <v>0</v>
      </c>
      <c r="X1536" s="17">
        <f t="shared" si="1022"/>
        <v>0</v>
      </c>
      <c r="Y1536" s="22">
        <f t="shared" si="1057"/>
        <v>0</v>
      </c>
      <c r="Z1536" s="22">
        <f t="shared" si="1057"/>
        <v>0</v>
      </c>
      <c r="AA1536" s="22">
        <f t="shared" si="1057"/>
        <v>0</v>
      </c>
      <c r="AB1536" s="23" t="str">
        <f t="shared" si="1042"/>
        <v/>
      </c>
      <c r="AC1536" s="23" t="str">
        <f t="shared" si="1043"/>
        <v/>
      </c>
      <c r="AD1536" s="23" t="str">
        <f t="shared" si="1044"/>
        <v/>
      </c>
      <c r="AE1536" s="23" t="str">
        <f t="shared" si="1045"/>
        <v/>
      </c>
      <c r="AF1536" s="23" t="str">
        <f t="shared" si="1046"/>
        <v/>
      </c>
      <c r="AG1536" s="23" t="str">
        <f t="shared" si="1051"/>
        <v/>
      </c>
      <c r="AH1536" s="25" t="str">
        <f t="shared" si="1023"/>
        <v/>
      </c>
      <c r="AI1536" s="25" t="str">
        <f t="shared" si="1024"/>
        <v/>
      </c>
      <c r="AJ1536" s="1" t="str">
        <f t="shared" si="1032"/>
        <v/>
      </c>
      <c r="AK1536" s="10" t="e">
        <f t="shared" si="1033"/>
        <v>#DIV/0!</v>
      </c>
      <c r="AL1536" s="10" t="e">
        <f t="shared" si="1038"/>
        <v>#DIV/0!</v>
      </c>
      <c r="AM1536">
        <f t="shared" si="1034"/>
        <v>0</v>
      </c>
      <c r="AN1536">
        <f t="shared" si="1025"/>
        <v>0</v>
      </c>
      <c r="AO1536">
        <f t="shared" si="1026"/>
        <v>0</v>
      </c>
      <c r="AP1536">
        <f t="shared" ca="1" si="1056"/>
        <v>1.2967987102569965E-14</v>
      </c>
      <c r="AQ1536">
        <f t="shared" ca="1" si="1056"/>
        <v>2.3734531341506125E-13</v>
      </c>
      <c r="AR1536">
        <f t="shared" ca="1" si="1039"/>
        <v>5.4637637103421545E-2</v>
      </c>
      <c r="AS1536">
        <f t="shared" ca="1" si="1040"/>
        <v>5.1807023740860103</v>
      </c>
      <c r="AT1536">
        <f t="shared" si="1027"/>
        <v>0</v>
      </c>
      <c r="AU1536">
        <f t="shared" ca="1" si="1041"/>
        <v>4.8531607711155503E-14</v>
      </c>
      <c r="AV1536" t="e">
        <f t="shared" si="1036"/>
        <v>#DIV/0!</v>
      </c>
      <c r="AW1536" t="e">
        <f t="shared" si="1050"/>
        <v>#DIV/0!</v>
      </c>
      <c r="AX1536" t="e">
        <f t="shared" si="1049"/>
        <v>#DIV/0!</v>
      </c>
      <c r="AY1536" t="e">
        <f t="shared" si="1054"/>
        <v>#DIV/0!</v>
      </c>
      <c r="AZ1536" t="e">
        <f t="shared" si="1053"/>
        <v>#DIV/0!</v>
      </c>
    </row>
    <row r="1537" spans="7:52" x14ac:dyDescent="0.3">
      <c r="G1537" s="1" t="str">
        <f t="shared" si="1035"/>
        <v/>
      </c>
      <c r="H1537" s="2" t="str">
        <f t="shared" si="1048"/>
        <v/>
      </c>
      <c r="I1537" s="6" t="str" cm="1">
        <f t="array" ref="I1537">_xlfn.IFS(AND(G1536&lt;H1536,G1537&gt;H1537),"BUY", AND(G1536&gt;H1536,G1537&lt;H1537),"SELL",TRUE,"")</f>
        <v/>
      </c>
      <c r="J1537" s="1">
        <f t="shared" ca="1" si="1014"/>
        <v>0</v>
      </c>
      <c r="K1537" s="3" t="str">
        <f t="shared" ca="1" si="1028"/>
        <v/>
      </c>
      <c r="L1537" s="3" t="str">
        <f t="shared" si="1029"/>
        <v/>
      </c>
      <c r="M1537" s="3" t="str">
        <f t="shared" si="1030"/>
        <v/>
      </c>
      <c r="N1537" s="4">
        <f t="shared" si="1015"/>
        <v>-1</v>
      </c>
      <c r="O1537" s="2" t="str">
        <f t="shared" si="1031"/>
        <v/>
      </c>
      <c r="P1537" s="1" t="str">
        <f t="shared" si="1016"/>
        <v/>
      </c>
      <c r="Q1537" s="1" t="str">
        <f t="shared" si="1017"/>
        <v/>
      </c>
      <c r="R1537" s="1" t="str">
        <f>IF(ISBLANK(A1537),"",SUM($Q$2:Q1537))</f>
        <v/>
      </c>
      <c r="S1537" s="1" t="str">
        <f>IF(ISBLANK(A1537),"",SUM($F$2:F1537))</f>
        <v/>
      </c>
      <c r="T1537" s="1" t="str">
        <f t="shared" si="1018"/>
        <v/>
      </c>
      <c r="U1537" s="1" t="str">
        <f t="shared" si="1019"/>
        <v/>
      </c>
      <c r="V1537" s="17">
        <f t="shared" si="1020"/>
        <v>0</v>
      </c>
      <c r="W1537" s="17">
        <f t="shared" si="1021"/>
        <v>0</v>
      </c>
      <c r="X1537" s="17">
        <f t="shared" si="1022"/>
        <v>0</v>
      </c>
      <c r="Y1537" s="22">
        <f t="shared" si="1057"/>
        <v>0</v>
      </c>
      <c r="Z1537" s="22">
        <f t="shared" si="1057"/>
        <v>0</v>
      </c>
      <c r="AA1537" s="22">
        <f t="shared" si="1057"/>
        <v>0</v>
      </c>
      <c r="AB1537" s="23" t="str">
        <f t="shared" si="1042"/>
        <v/>
      </c>
      <c r="AC1537" s="23" t="str">
        <f t="shared" si="1043"/>
        <v/>
      </c>
      <c r="AD1537" s="23" t="str">
        <f t="shared" si="1044"/>
        <v/>
      </c>
      <c r="AE1537" s="23" t="str">
        <f t="shared" si="1045"/>
        <v/>
      </c>
      <c r="AF1537" s="23" t="str">
        <f t="shared" si="1046"/>
        <v/>
      </c>
      <c r="AG1537" s="23" t="str">
        <f t="shared" si="1051"/>
        <v/>
      </c>
      <c r="AH1537" s="25" t="str">
        <f t="shared" si="1023"/>
        <v/>
      </c>
      <c r="AI1537" s="25" t="str">
        <f t="shared" si="1024"/>
        <v/>
      </c>
      <c r="AJ1537" s="1" t="str">
        <f t="shared" si="1032"/>
        <v/>
      </c>
      <c r="AK1537" s="10" t="e">
        <f t="shared" si="1033"/>
        <v>#DIV/0!</v>
      </c>
      <c r="AL1537" s="10" t="e">
        <f t="shared" si="1038"/>
        <v>#DIV/0!</v>
      </c>
      <c r="AM1537">
        <f t="shared" si="1034"/>
        <v>0</v>
      </c>
      <c r="AN1537">
        <f t="shared" si="1025"/>
        <v>0</v>
      </c>
      <c r="AO1537">
        <f t="shared" si="1026"/>
        <v>0</v>
      </c>
      <c r="AP1537">
        <f t="shared" ca="1" si="1056"/>
        <v>1.2041702309529253E-14</v>
      </c>
      <c r="AQ1537">
        <f t="shared" ca="1" si="1056"/>
        <v>2.2039207674255688E-13</v>
      </c>
      <c r="AR1537">
        <f t="shared" ca="1" si="1039"/>
        <v>5.4637637103421538E-2</v>
      </c>
      <c r="AS1537">
        <f t="shared" ca="1" si="1040"/>
        <v>5.1807023740860103</v>
      </c>
      <c r="AT1537">
        <f t="shared" si="1027"/>
        <v>0</v>
      </c>
      <c r="AU1537">
        <f t="shared" ca="1" si="1041"/>
        <v>4.5065064303215826E-14</v>
      </c>
      <c r="AV1537" t="e">
        <f t="shared" si="1036"/>
        <v>#DIV/0!</v>
      </c>
      <c r="AW1537" t="e">
        <f t="shared" si="1050"/>
        <v>#DIV/0!</v>
      </c>
      <c r="AX1537" t="e">
        <f t="shared" si="1049"/>
        <v>#DIV/0!</v>
      </c>
      <c r="AY1537" t="e">
        <f t="shared" si="1054"/>
        <v>#DIV/0!</v>
      </c>
      <c r="AZ1537" t="e">
        <f t="shared" si="1053"/>
        <v>#DIV/0!</v>
      </c>
    </row>
    <row r="1538" spans="7:52" x14ac:dyDescent="0.3">
      <c r="G1538" s="1" t="str">
        <f t="shared" si="1035"/>
        <v/>
      </c>
      <c r="H1538" s="2" t="str">
        <f t="shared" si="1048"/>
        <v/>
      </c>
      <c r="I1538" s="6" t="str" cm="1">
        <f t="array" ref="I1538">_xlfn.IFS(AND(G1537&lt;H1537,G1538&gt;H1538),"BUY", AND(G1537&gt;H1537,G1538&lt;H1538),"SELL",TRUE,"")</f>
        <v/>
      </c>
      <c r="J1538" s="1">
        <f t="shared" ca="1" si="1014"/>
        <v>0</v>
      </c>
      <c r="K1538" s="3" t="str">
        <f t="shared" ca="1" si="1028"/>
        <v/>
      </c>
      <c r="L1538" s="3" t="str">
        <f t="shared" si="1029"/>
        <v/>
      </c>
      <c r="M1538" s="3" t="str">
        <f t="shared" si="1030"/>
        <v/>
      </c>
      <c r="N1538" s="4">
        <f t="shared" si="1015"/>
        <v>-1</v>
      </c>
      <c r="O1538" s="2" t="str">
        <f t="shared" si="1031"/>
        <v/>
      </c>
      <c r="P1538" s="1" t="str">
        <f t="shared" si="1016"/>
        <v/>
      </c>
      <c r="Q1538" s="1" t="str">
        <f t="shared" si="1017"/>
        <v/>
      </c>
      <c r="R1538" s="1" t="str">
        <f>IF(ISBLANK(A1538),"",SUM($Q$2:Q1538))</f>
        <v/>
      </c>
      <c r="S1538" s="1" t="str">
        <f>IF(ISBLANK(A1538),"",SUM($F$2:F1538))</f>
        <v/>
      </c>
      <c r="T1538" s="1" t="str">
        <f t="shared" si="1018"/>
        <v/>
      </c>
      <c r="U1538" s="1" t="str">
        <f t="shared" si="1019"/>
        <v/>
      </c>
      <c r="V1538" s="17">
        <f t="shared" si="1020"/>
        <v>0</v>
      </c>
      <c r="W1538" s="17">
        <f t="shared" si="1021"/>
        <v>0</v>
      </c>
      <c r="X1538" s="17">
        <f t="shared" si="1022"/>
        <v>0</v>
      </c>
      <c r="Y1538" s="22">
        <f t="shared" si="1057"/>
        <v>0</v>
      </c>
      <c r="Z1538" s="22">
        <f t="shared" si="1057"/>
        <v>0</v>
      </c>
      <c r="AA1538" s="22">
        <f t="shared" si="1057"/>
        <v>0</v>
      </c>
      <c r="AB1538" s="23" t="str">
        <f t="shared" si="1042"/>
        <v/>
      </c>
      <c r="AC1538" s="23" t="str">
        <f t="shared" si="1043"/>
        <v/>
      </c>
      <c r="AD1538" s="23" t="str">
        <f t="shared" si="1044"/>
        <v/>
      </c>
      <c r="AE1538" s="23" t="str">
        <f t="shared" si="1045"/>
        <v/>
      </c>
      <c r="AF1538" s="23" t="str">
        <f t="shared" si="1046"/>
        <v/>
      </c>
      <c r="AG1538" s="23" t="str">
        <f t="shared" si="1051"/>
        <v/>
      </c>
      <c r="AH1538" s="25" t="str">
        <f t="shared" si="1023"/>
        <v/>
      </c>
      <c r="AI1538" s="25" t="str">
        <f t="shared" si="1024"/>
        <v/>
      </c>
      <c r="AJ1538" s="1" t="str">
        <f t="shared" si="1032"/>
        <v/>
      </c>
      <c r="AK1538" s="10" t="e">
        <f t="shared" si="1033"/>
        <v>#DIV/0!</v>
      </c>
      <c r="AL1538" s="10" t="e">
        <f t="shared" si="1038"/>
        <v>#DIV/0!</v>
      </c>
      <c r="AM1538">
        <f t="shared" si="1034"/>
        <v>0</v>
      </c>
      <c r="AN1538">
        <f t="shared" si="1025"/>
        <v>0</v>
      </c>
      <c r="AO1538">
        <f t="shared" si="1026"/>
        <v>0</v>
      </c>
      <c r="AP1538">
        <f t="shared" ca="1" si="1056"/>
        <v>1.1181580715991449E-14</v>
      </c>
      <c r="AQ1538">
        <f t="shared" ca="1" si="1056"/>
        <v>2.0464978554665998E-13</v>
      </c>
      <c r="AR1538">
        <f t="shared" ca="1" si="1039"/>
        <v>5.4637637103421531E-2</v>
      </c>
      <c r="AS1538">
        <f t="shared" ca="1" si="1040"/>
        <v>5.1807023740860103</v>
      </c>
      <c r="AT1538">
        <f t="shared" si="1027"/>
        <v>0</v>
      </c>
      <c r="AU1538">
        <f t="shared" ca="1" si="1041"/>
        <v>4.184613113870041E-14</v>
      </c>
      <c r="AV1538" t="e">
        <f t="shared" si="1036"/>
        <v>#DIV/0!</v>
      </c>
      <c r="AW1538" t="e">
        <f t="shared" si="1050"/>
        <v>#DIV/0!</v>
      </c>
      <c r="AX1538" t="e">
        <f t="shared" si="1049"/>
        <v>#DIV/0!</v>
      </c>
      <c r="AY1538" t="e">
        <f t="shared" si="1054"/>
        <v>#DIV/0!</v>
      </c>
      <c r="AZ1538" t="e">
        <f t="shared" si="1053"/>
        <v>#DIV/0!</v>
      </c>
    </row>
    <row r="1539" spans="7:52" x14ac:dyDescent="0.3">
      <c r="G1539" s="1" t="str">
        <f t="shared" si="1035"/>
        <v/>
      </c>
      <c r="H1539" s="2" t="str">
        <f t="shared" si="1048"/>
        <v/>
      </c>
      <c r="I1539" s="6" t="str" cm="1">
        <f t="array" ref="I1539">_xlfn.IFS(AND(G1538&lt;H1538,G1539&gt;H1539),"BUY", AND(G1538&gt;H1538,G1539&lt;H1539),"SELL",TRUE,"")</f>
        <v/>
      </c>
      <c r="J1539" s="1">
        <f t="shared" ref="J1539:J1602" ca="1" si="1058">IF(I1538&lt;&gt;"",B1539,J1538)</f>
        <v>0</v>
      </c>
      <c r="K1539" s="3" t="str">
        <f t="shared" ca="1" si="1028"/>
        <v/>
      </c>
      <c r="L1539" s="3" t="str">
        <f t="shared" si="1029"/>
        <v/>
      </c>
      <c r="M1539" s="3" t="str">
        <f t="shared" si="1030"/>
        <v/>
      </c>
      <c r="N1539" s="4">
        <f t="shared" ref="N1539:N1602" si="1059">IF(G1538&gt;H1538, 1, -1)</f>
        <v>-1</v>
      </c>
      <c r="O1539" s="2" t="str">
        <f t="shared" si="1031"/>
        <v/>
      </c>
      <c r="P1539" s="1" t="str">
        <f t="shared" ref="P1539:P1602" si="1060">IF(ISBLANK(A1539),"",(C1539+D1539+E1539)/3)</f>
        <v/>
      </c>
      <c r="Q1539" s="1" t="str">
        <f t="shared" ref="Q1539:Q1602" si="1061">IF(ISBLANK(A1539),"",F1539*P1539)</f>
        <v/>
      </c>
      <c r="R1539" s="1" t="str">
        <f>IF(ISBLANK(A1539),"",SUM($Q$2:Q1539))</f>
        <v/>
      </c>
      <c r="S1539" s="1" t="str">
        <f>IF(ISBLANK(A1539),"",SUM($F$2:F1539))</f>
        <v/>
      </c>
      <c r="T1539" s="1" t="str">
        <f t="shared" ref="T1539:T1602" si="1062">IF(ISBLANK(A1539),"",R1539/S1539)</f>
        <v/>
      </c>
      <c r="U1539" s="1" t="str">
        <f t="shared" ref="U1539:U1602" si="1063">IF(E1539="","",IF((E1539&gt;T1539),"Bullish","Bearish"))</f>
        <v/>
      </c>
      <c r="V1539" s="17">
        <f t="shared" ref="V1539:V1602" si="1064">MAX(C1539-D1539,ABS(C1539-E1538),ABS(D1539-E1538))</f>
        <v>0</v>
      </c>
      <c r="W1539" s="17">
        <f t="shared" ref="W1539:W1602" si="1065">IF(C1539-C1538&gt;D1538-D1539,MAX(C1539-C1538,0),0)</f>
        <v>0</v>
      </c>
      <c r="X1539" s="17">
        <f t="shared" ref="X1539:X1602" si="1066">IF(D1538-D1539&gt;C1539-C1538,MAX(D1538-D1539,0),0)</f>
        <v>0</v>
      </c>
      <c r="Y1539" s="22">
        <f t="shared" si="1057"/>
        <v>0</v>
      </c>
      <c r="Z1539" s="22">
        <f t="shared" si="1057"/>
        <v>0</v>
      </c>
      <c r="AA1539" s="22">
        <f t="shared" si="1057"/>
        <v>0</v>
      </c>
      <c r="AB1539" s="23" t="str">
        <f t="shared" si="1042"/>
        <v/>
      </c>
      <c r="AC1539" s="23" t="str">
        <f t="shared" si="1043"/>
        <v/>
      </c>
      <c r="AD1539" s="23" t="str">
        <f t="shared" si="1044"/>
        <v/>
      </c>
      <c r="AE1539" s="23" t="str">
        <f t="shared" si="1045"/>
        <v/>
      </c>
      <c r="AF1539" s="23" t="str">
        <f t="shared" si="1046"/>
        <v/>
      </c>
      <c r="AG1539" s="23" t="str">
        <f t="shared" si="1051"/>
        <v/>
      </c>
      <c r="AH1539" s="25" t="str">
        <f t="shared" ref="AH1539:AH1602" si="1067">IF(AG1539="","",IF(AG1539&gt;=30,"Strong","Weak"))</f>
        <v/>
      </c>
      <c r="AI1539" s="25" t="str">
        <f t="shared" ref="AI1539:AI1602" si="1068">IF(AG1539="","",IF(AB1539&gt;AC1539,"Bullish","Bearish"))</f>
        <v/>
      </c>
      <c r="AJ1539" s="1" t="str">
        <f t="shared" si="1032"/>
        <v/>
      </c>
      <c r="AK1539" s="10" t="e">
        <f t="shared" si="1033"/>
        <v>#DIV/0!</v>
      </c>
      <c r="AL1539" s="10" t="e">
        <f t="shared" si="1038"/>
        <v>#DIV/0!</v>
      </c>
      <c r="AM1539">
        <f t="shared" si="1034"/>
        <v>0</v>
      </c>
      <c r="AN1539">
        <f t="shared" ref="AN1539:AN1602" si="1069">IF(AM1539&gt;0,AM1539,0)</f>
        <v>0</v>
      </c>
      <c r="AO1539">
        <f t="shared" ref="AO1539:AO1602" si="1070">IF(AM1539&lt;0,ABS(AM1539),0)</f>
        <v>0</v>
      </c>
      <c r="AP1539">
        <f t="shared" ca="1" si="1056"/>
        <v>1.0382896379134918E-14</v>
      </c>
      <c r="AQ1539">
        <f t="shared" ca="1" si="1056"/>
        <v>1.9003194372189856E-13</v>
      </c>
      <c r="AR1539">
        <f t="shared" ca="1" si="1039"/>
        <v>5.4637637103421531E-2</v>
      </c>
      <c r="AS1539">
        <f t="shared" ca="1" si="1040"/>
        <v>5.1807023740860103</v>
      </c>
      <c r="AT1539">
        <f t="shared" ref="AT1539:AT1602" si="1071">ABS(C1539-D1539)</f>
        <v>0</v>
      </c>
      <c r="AU1539">
        <f t="shared" ca="1" si="1041"/>
        <v>3.8857121771650382E-14</v>
      </c>
      <c r="AV1539" t="e">
        <f t="shared" si="1036"/>
        <v>#DIV/0!</v>
      </c>
      <c r="AW1539" t="e">
        <f t="shared" si="1050"/>
        <v>#DIV/0!</v>
      </c>
      <c r="AX1539" t="e">
        <f t="shared" si="1049"/>
        <v>#DIV/0!</v>
      </c>
      <c r="AY1539" t="e">
        <f t="shared" si="1054"/>
        <v>#DIV/0!</v>
      </c>
      <c r="AZ1539" t="e">
        <f t="shared" si="1053"/>
        <v>#DIV/0!</v>
      </c>
    </row>
    <row r="1540" spans="7:52" x14ac:dyDescent="0.3">
      <c r="G1540" s="1" t="str">
        <f t="shared" si="1035"/>
        <v/>
      </c>
      <c r="H1540" s="2" t="str">
        <f t="shared" si="1048"/>
        <v/>
      </c>
      <c r="I1540" s="6" t="str" cm="1">
        <f t="array" ref="I1540">_xlfn.IFS(AND(G1539&lt;H1539,G1540&gt;H1540),"BUY", AND(G1539&gt;H1539,G1540&lt;H1540),"SELL",TRUE,"")</f>
        <v/>
      </c>
      <c r="J1540" s="1">
        <f t="shared" ca="1" si="1058"/>
        <v>0</v>
      </c>
      <c r="K1540" s="3" t="str">
        <f t="shared" ref="K1540:K1603" ca="1" si="1072">IF(AND(I1539&lt;&gt;"",J1539&lt;&gt;0),IF(I1539="BUY",1-J1540/J1539,J1540/J1539-1),"")</f>
        <v/>
      </c>
      <c r="L1540" s="3" t="str">
        <f t="shared" ref="L1540:L1603" si="1073">IFERROR((E1540/E1539)-1,"")</f>
        <v/>
      </c>
      <c r="M1540" s="3" t="str">
        <f t="shared" ref="M1540:M1603" si="1074">IFERROR(LN(E1540/E1539),"")</f>
        <v/>
      </c>
      <c r="N1540" s="4">
        <f t="shared" si="1059"/>
        <v>-1</v>
      </c>
      <c r="O1540" s="2" t="str">
        <f t="shared" ref="O1540:O1603" si="1075">IFERROR((M1540*N1540),"")</f>
        <v/>
      </c>
      <c r="P1540" s="1" t="str">
        <f t="shared" si="1060"/>
        <v/>
      </c>
      <c r="Q1540" s="1" t="str">
        <f t="shared" si="1061"/>
        <v/>
      </c>
      <c r="R1540" s="1" t="str">
        <f>IF(ISBLANK(A1540),"",SUM($Q$2:Q1540))</f>
        <v/>
      </c>
      <c r="S1540" s="1" t="str">
        <f>IF(ISBLANK(A1540),"",SUM($F$2:F1540))</f>
        <v/>
      </c>
      <c r="T1540" s="1" t="str">
        <f t="shared" si="1062"/>
        <v/>
      </c>
      <c r="U1540" s="1" t="str">
        <f t="shared" si="1063"/>
        <v/>
      </c>
      <c r="V1540" s="17">
        <f t="shared" si="1064"/>
        <v>0</v>
      </c>
      <c r="W1540" s="17">
        <f t="shared" si="1065"/>
        <v>0</v>
      </c>
      <c r="X1540" s="17">
        <f t="shared" si="1066"/>
        <v>0</v>
      </c>
      <c r="Y1540" s="22">
        <f t="shared" si="1057"/>
        <v>0</v>
      </c>
      <c r="Z1540" s="22">
        <f t="shared" si="1057"/>
        <v>0</v>
      </c>
      <c r="AA1540" s="22">
        <f t="shared" si="1057"/>
        <v>0</v>
      </c>
      <c r="AB1540" s="23" t="str">
        <f t="shared" si="1042"/>
        <v/>
      </c>
      <c r="AC1540" s="23" t="str">
        <f t="shared" si="1043"/>
        <v/>
      </c>
      <c r="AD1540" s="23" t="str">
        <f t="shared" si="1044"/>
        <v/>
      </c>
      <c r="AE1540" s="23" t="str">
        <f t="shared" si="1045"/>
        <v/>
      </c>
      <c r="AF1540" s="23" t="str">
        <f t="shared" si="1046"/>
        <v/>
      </c>
      <c r="AG1540" s="23" t="str">
        <f t="shared" si="1051"/>
        <v/>
      </c>
      <c r="AH1540" s="25" t="str">
        <f t="shared" si="1067"/>
        <v/>
      </c>
      <c r="AI1540" s="25" t="str">
        <f t="shared" si="1068"/>
        <v/>
      </c>
      <c r="AJ1540" s="1" t="str">
        <f t="shared" ref="AJ1540:AJ1603" si="1076">IF(E1540 = E1539, G1539, IF(E1540 &gt; E1539, G1539 + F1540, G1539 - F1540 ))</f>
        <v/>
      </c>
      <c r="AK1540" s="10" t="e">
        <f t="shared" ref="AK1540:AK1603" si="1077">LN(E1540/E1539)</f>
        <v>#DIV/0!</v>
      </c>
      <c r="AL1540" s="10" t="e">
        <f t="shared" si="1038"/>
        <v>#DIV/0!</v>
      </c>
      <c r="AM1540">
        <f t="shared" ref="AM1540:AM1603" si="1078">E1540-E1539</f>
        <v>0</v>
      </c>
      <c r="AN1540">
        <f t="shared" si="1069"/>
        <v>0</v>
      </c>
      <c r="AO1540">
        <f t="shared" si="1070"/>
        <v>0</v>
      </c>
      <c r="AP1540">
        <f t="shared" ca="1" si="1056"/>
        <v>9.6412609234824239E-15</v>
      </c>
      <c r="AQ1540">
        <f t="shared" ca="1" si="1056"/>
        <v>1.7645823345604866E-13</v>
      </c>
      <c r="AR1540">
        <f t="shared" ca="1" si="1039"/>
        <v>5.4637637103421538E-2</v>
      </c>
      <c r="AS1540">
        <f t="shared" ca="1" si="1040"/>
        <v>5.1807023740860103</v>
      </c>
      <c r="AT1540">
        <f t="shared" si="1071"/>
        <v>0</v>
      </c>
      <c r="AU1540">
        <f t="shared" ca="1" si="1041"/>
        <v>3.6081613073675357E-14</v>
      </c>
      <c r="AV1540" t="e">
        <f t="shared" si="1036"/>
        <v>#DIV/0!</v>
      </c>
      <c r="AW1540" t="e">
        <f t="shared" si="1050"/>
        <v>#DIV/0!</v>
      </c>
      <c r="AX1540" t="e">
        <f t="shared" si="1049"/>
        <v>#DIV/0!</v>
      </c>
      <c r="AY1540" t="e">
        <f t="shared" si="1054"/>
        <v>#DIV/0!</v>
      </c>
      <c r="AZ1540" t="e">
        <f t="shared" si="1053"/>
        <v>#DIV/0!</v>
      </c>
    </row>
    <row r="1541" spans="7:52" x14ac:dyDescent="0.3">
      <c r="G1541" s="1" t="str">
        <f t="shared" si="1035"/>
        <v/>
      </c>
      <c r="H1541" s="2" t="str">
        <f t="shared" si="1048"/>
        <v/>
      </c>
      <c r="I1541" s="6" t="str" cm="1">
        <f t="array" ref="I1541">_xlfn.IFS(AND(G1540&lt;H1540,G1541&gt;H1541),"BUY", AND(G1540&gt;H1540,G1541&lt;H1541),"SELL",TRUE,"")</f>
        <v/>
      </c>
      <c r="J1541" s="1">
        <f t="shared" ca="1" si="1058"/>
        <v>0</v>
      </c>
      <c r="K1541" s="3" t="str">
        <f t="shared" ca="1" si="1072"/>
        <v/>
      </c>
      <c r="L1541" s="3" t="str">
        <f t="shared" si="1073"/>
        <v/>
      </c>
      <c r="M1541" s="3" t="str">
        <f t="shared" si="1074"/>
        <v/>
      </c>
      <c r="N1541" s="4">
        <f t="shared" si="1059"/>
        <v>-1</v>
      </c>
      <c r="O1541" s="2" t="str">
        <f t="shared" si="1075"/>
        <v/>
      </c>
      <c r="P1541" s="1" t="str">
        <f t="shared" si="1060"/>
        <v/>
      </c>
      <c r="Q1541" s="1" t="str">
        <f t="shared" si="1061"/>
        <v/>
      </c>
      <c r="R1541" s="1" t="str">
        <f>IF(ISBLANK(A1541),"",SUM($Q$2:Q1541))</f>
        <v/>
      </c>
      <c r="S1541" s="1" t="str">
        <f>IF(ISBLANK(A1541),"",SUM($F$2:F1541))</f>
        <v/>
      </c>
      <c r="T1541" s="1" t="str">
        <f t="shared" si="1062"/>
        <v/>
      </c>
      <c r="U1541" s="1" t="str">
        <f t="shared" si="1063"/>
        <v/>
      </c>
      <c r="V1541" s="17">
        <f t="shared" si="1064"/>
        <v>0</v>
      </c>
      <c r="W1541" s="17">
        <f t="shared" si="1065"/>
        <v>0</v>
      </c>
      <c r="X1541" s="17">
        <f t="shared" si="1066"/>
        <v>0</v>
      </c>
      <c r="Y1541" s="22">
        <f t="shared" si="1057"/>
        <v>0</v>
      </c>
      <c r="Z1541" s="22">
        <f t="shared" si="1057"/>
        <v>0</v>
      </c>
      <c r="AA1541" s="22">
        <f t="shared" si="1057"/>
        <v>0</v>
      </c>
      <c r="AB1541" s="23" t="str">
        <f t="shared" si="1042"/>
        <v/>
      </c>
      <c r="AC1541" s="23" t="str">
        <f t="shared" si="1043"/>
        <v/>
      </c>
      <c r="AD1541" s="23" t="str">
        <f t="shared" si="1044"/>
        <v/>
      </c>
      <c r="AE1541" s="23" t="str">
        <f t="shared" si="1045"/>
        <v/>
      </c>
      <c r="AF1541" s="23" t="str">
        <f t="shared" si="1046"/>
        <v/>
      </c>
      <c r="AG1541" s="23" t="str">
        <f t="shared" si="1051"/>
        <v/>
      </c>
      <c r="AH1541" s="25" t="str">
        <f t="shared" si="1067"/>
        <v/>
      </c>
      <c r="AI1541" s="25" t="str">
        <f t="shared" si="1068"/>
        <v/>
      </c>
      <c r="AJ1541" s="1" t="str">
        <f t="shared" si="1076"/>
        <v/>
      </c>
      <c r="AK1541" s="10" t="e">
        <f t="shared" si="1077"/>
        <v>#DIV/0!</v>
      </c>
      <c r="AL1541" s="10" t="e">
        <f t="shared" si="1038"/>
        <v>#DIV/0!</v>
      </c>
      <c r="AM1541">
        <f t="shared" si="1078"/>
        <v>0</v>
      </c>
      <c r="AN1541">
        <f t="shared" si="1069"/>
        <v>0</v>
      </c>
      <c r="AO1541">
        <f t="shared" si="1070"/>
        <v>0</v>
      </c>
      <c r="AP1541">
        <f t="shared" ca="1" si="1056"/>
        <v>8.9525994289479637E-15</v>
      </c>
      <c r="AQ1541">
        <f t="shared" ca="1" si="1056"/>
        <v>1.6385407392347377E-13</v>
      </c>
      <c r="AR1541">
        <f t="shared" ca="1" si="1039"/>
        <v>5.4637637103421524E-2</v>
      </c>
      <c r="AS1541">
        <f t="shared" ca="1" si="1040"/>
        <v>5.1807023740860103</v>
      </c>
      <c r="AT1541">
        <f t="shared" si="1071"/>
        <v>0</v>
      </c>
      <c r="AU1541">
        <f t="shared" ca="1" si="1041"/>
        <v>3.3504354996984255E-14</v>
      </c>
      <c r="AV1541" t="e">
        <f t="shared" si="1036"/>
        <v>#DIV/0!</v>
      </c>
      <c r="AW1541" t="e">
        <f t="shared" si="1050"/>
        <v>#DIV/0!</v>
      </c>
      <c r="AX1541" t="e">
        <f t="shared" si="1049"/>
        <v>#DIV/0!</v>
      </c>
      <c r="AY1541" t="e">
        <f t="shared" si="1054"/>
        <v>#DIV/0!</v>
      </c>
      <c r="AZ1541" t="e">
        <f t="shared" si="1053"/>
        <v>#DIV/0!</v>
      </c>
    </row>
    <row r="1542" spans="7:52" x14ac:dyDescent="0.3">
      <c r="G1542" s="1" t="str">
        <f t="shared" si="1035"/>
        <v/>
      </c>
      <c r="H1542" s="2" t="str">
        <f t="shared" si="1048"/>
        <v/>
      </c>
      <c r="I1542" s="6" t="str" cm="1">
        <f t="array" ref="I1542">_xlfn.IFS(AND(G1541&lt;H1541,G1542&gt;H1542),"BUY", AND(G1541&gt;H1541,G1542&lt;H1542),"SELL",TRUE,"")</f>
        <v/>
      </c>
      <c r="J1542" s="1">
        <f t="shared" ca="1" si="1058"/>
        <v>0</v>
      </c>
      <c r="K1542" s="3" t="str">
        <f t="shared" ca="1" si="1072"/>
        <v/>
      </c>
      <c r="L1542" s="3" t="str">
        <f t="shared" si="1073"/>
        <v/>
      </c>
      <c r="M1542" s="3" t="str">
        <f t="shared" si="1074"/>
        <v/>
      </c>
      <c r="N1542" s="4">
        <f t="shared" si="1059"/>
        <v>-1</v>
      </c>
      <c r="O1542" s="2" t="str">
        <f t="shared" si="1075"/>
        <v/>
      </c>
      <c r="P1542" s="1" t="str">
        <f t="shared" si="1060"/>
        <v/>
      </c>
      <c r="Q1542" s="1" t="str">
        <f t="shared" si="1061"/>
        <v/>
      </c>
      <c r="R1542" s="1" t="str">
        <f>IF(ISBLANK(A1542),"",SUM($Q$2:Q1542))</f>
        <v/>
      </c>
      <c r="S1542" s="1" t="str">
        <f>IF(ISBLANK(A1542),"",SUM($F$2:F1542))</f>
        <v/>
      </c>
      <c r="T1542" s="1" t="str">
        <f t="shared" si="1062"/>
        <v/>
      </c>
      <c r="U1542" s="1" t="str">
        <f t="shared" si="1063"/>
        <v/>
      </c>
      <c r="V1542" s="17">
        <f t="shared" si="1064"/>
        <v>0</v>
      </c>
      <c r="W1542" s="17">
        <f t="shared" si="1065"/>
        <v>0</v>
      </c>
      <c r="X1542" s="17">
        <f t="shared" si="1066"/>
        <v>0</v>
      </c>
      <c r="Y1542" s="22">
        <f t="shared" si="1057"/>
        <v>0</v>
      </c>
      <c r="Z1542" s="22">
        <f t="shared" si="1057"/>
        <v>0</v>
      </c>
      <c r="AA1542" s="22">
        <f t="shared" si="1057"/>
        <v>0</v>
      </c>
      <c r="AB1542" s="23" t="str">
        <f t="shared" si="1042"/>
        <v/>
      </c>
      <c r="AC1542" s="23" t="str">
        <f t="shared" si="1043"/>
        <v/>
      </c>
      <c r="AD1542" s="23" t="str">
        <f t="shared" si="1044"/>
        <v/>
      </c>
      <c r="AE1542" s="23" t="str">
        <f t="shared" si="1045"/>
        <v/>
      </c>
      <c r="AF1542" s="23" t="str">
        <f t="shared" si="1046"/>
        <v/>
      </c>
      <c r="AG1542" s="23" t="str">
        <f t="shared" si="1051"/>
        <v/>
      </c>
      <c r="AH1542" s="25" t="str">
        <f t="shared" si="1067"/>
        <v/>
      </c>
      <c r="AI1542" s="25" t="str">
        <f t="shared" si="1068"/>
        <v/>
      </c>
      <c r="AJ1542" s="1" t="str">
        <f t="shared" si="1076"/>
        <v/>
      </c>
      <c r="AK1542" s="10" t="e">
        <f t="shared" si="1077"/>
        <v>#DIV/0!</v>
      </c>
      <c r="AL1542" s="10" t="e">
        <f t="shared" si="1038"/>
        <v>#DIV/0!</v>
      </c>
      <c r="AM1542">
        <f t="shared" si="1078"/>
        <v>0</v>
      </c>
      <c r="AN1542">
        <f t="shared" si="1069"/>
        <v>0</v>
      </c>
      <c r="AO1542">
        <f t="shared" si="1070"/>
        <v>0</v>
      </c>
      <c r="AP1542">
        <f t="shared" ca="1" si="1056"/>
        <v>8.3131280411659662E-15</v>
      </c>
      <c r="AQ1542">
        <f t="shared" ca="1" si="1056"/>
        <v>1.521502115003685E-13</v>
      </c>
      <c r="AR1542">
        <f t="shared" ca="1" si="1039"/>
        <v>5.4637637103421524E-2</v>
      </c>
      <c r="AS1542">
        <f t="shared" ca="1" si="1040"/>
        <v>5.1807023740860103</v>
      </c>
      <c r="AT1542">
        <f t="shared" si="1071"/>
        <v>0</v>
      </c>
      <c r="AU1542">
        <f t="shared" ca="1" si="1041"/>
        <v>3.1111186782913948E-14</v>
      </c>
      <c r="AV1542" t="e">
        <f t="shared" si="1036"/>
        <v>#DIV/0!</v>
      </c>
      <c r="AW1542" t="e">
        <f t="shared" si="1050"/>
        <v>#DIV/0!</v>
      </c>
      <c r="AX1542" t="e">
        <f t="shared" si="1049"/>
        <v>#DIV/0!</v>
      </c>
      <c r="AY1542" t="e">
        <f t="shared" si="1054"/>
        <v>#DIV/0!</v>
      </c>
      <c r="AZ1542" t="e">
        <f t="shared" si="1053"/>
        <v>#DIV/0!</v>
      </c>
    </row>
    <row r="1543" spans="7:52" x14ac:dyDescent="0.3">
      <c r="G1543" s="1" t="str">
        <f t="shared" si="1035"/>
        <v/>
      </c>
      <c r="H1543" s="2" t="str">
        <f t="shared" si="1048"/>
        <v/>
      </c>
      <c r="I1543" s="6" t="str" cm="1">
        <f t="array" ref="I1543">_xlfn.IFS(AND(G1542&lt;H1542,G1543&gt;H1543),"BUY", AND(G1542&gt;H1542,G1543&lt;H1543),"SELL",TRUE,"")</f>
        <v/>
      </c>
      <c r="J1543" s="1">
        <f t="shared" ca="1" si="1058"/>
        <v>0</v>
      </c>
      <c r="K1543" s="3" t="str">
        <f t="shared" ca="1" si="1072"/>
        <v/>
      </c>
      <c r="L1543" s="3" t="str">
        <f t="shared" si="1073"/>
        <v/>
      </c>
      <c r="M1543" s="3" t="str">
        <f t="shared" si="1074"/>
        <v/>
      </c>
      <c r="N1543" s="4">
        <f t="shared" si="1059"/>
        <v>-1</v>
      </c>
      <c r="O1543" s="2" t="str">
        <f t="shared" si="1075"/>
        <v/>
      </c>
      <c r="P1543" s="1" t="str">
        <f t="shared" si="1060"/>
        <v/>
      </c>
      <c r="Q1543" s="1" t="str">
        <f t="shared" si="1061"/>
        <v/>
      </c>
      <c r="R1543" s="1" t="str">
        <f>IF(ISBLANK(A1543),"",SUM($Q$2:Q1543))</f>
        <v/>
      </c>
      <c r="S1543" s="1" t="str">
        <f>IF(ISBLANK(A1543),"",SUM($F$2:F1543))</f>
        <v/>
      </c>
      <c r="T1543" s="1" t="str">
        <f t="shared" si="1062"/>
        <v/>
      </c>
      <c r="U1543" s="1" t="str">
        <f t="shared" si="1063"/>
        <v/>
      </c>
      <c r="V1543" s="17">
        <f t="shared" si="1064"/>
        <v>0</v>
      </c>
      <c r="W1543" s="17">
        <f t="shared" si="1065"/>
        <v>0</v>
      </c>
      <c r="X1543" s="17">
        <f t="shared" si="1066"/>
        <v>0</v>
      </c>
      <c r="Y1543" s="22">
        <f t="shared" si="1057"/>
        <v>0</v>
      </c>
      <c r="Z1543" s="22">
        <f t="shared" si="1057"/>
        <v>0</v>
      </c>
      <c r="AA1543" s="22">
        <f t="shared" si="1057"/>
        <v>0</v>
      </c>
      <c r="AB1543" s="23" t="str">
        <f t="shared" si="1042"/>
        <v/>
      </c>
      <c r="AC1543" s="23" t="str">
        <f t="shared" si="1043"/>
        <v/>
      </c>
      <c r="AD1543" s="23" t="str">
        <f t="shared" si="1044"/>
        <v/>
      </c>
      <c r="AE1543" s="23" t="str">
        <f t="shared" si="1045"/>
        <v/>
      </c>
      <c r="AF1543" s="23" t="str">
        <f t="shared" si="1046"/>
        <v/>
      </c>
      <c r="AG1543" s="23" t="str">
        <f t="shared" si="1051"/>
        <v/>
      </c>
      <c r="AH1543" s="25" t="str">
        <f t="shared" si="1067"/>
        <v/>
      </c>
      <c r="AI1543" s="25" t="str">
        <f t="shared" si="1068"/>
        <v/>
      </c>
      <c r="AJ1543" s="1" t="str">
        <f t="shared" si="1076"/>
        <v/>
      </c>
      <c r="AK1543" s="10" t="e">
        <f t="shared" si="1077"/>
        <v>#DIV/0!</v>
      </c>
      <c r="AL1543" s="10" t="e">
        <f t="shared" si="1038"/>
        <v>#DIV/0!</v>
      </c>
      <c r="AM1543">
        <f t="shared" si="1078"/>
        <v>0</v>
      </c>
      <c r="AN1543">
        <f t="shared" si="1069"/>
        <v>0</v>
      </c>
      <c r="AO1543">
        <f t="shared" si="1070"/>
        <v>0</v>
      </c>
      <c r="AP1543">
        <f t="shared" ca="1" si="1056"/>
        <v>7.7193331810826826E-15</v>
      </c>
      <c r="AQ1543">
        <f t="shared" ca="1" si="1056"/>
        <v>1.4128233925034216E-13</v>
      </c>
      <c r="AR1543">
        <f t="shared" ca="1" si="1039"/>
        <v>5.4637637103421531E-2</v>
      </c>
      <c r="AS1543">
        <f t="shared" ca="1" si="1040"/>
        <v>5.1807023740860103</v>
      </c>
      <c r="AT1543">
        <f t="shared" si="1071"/>
        <v>0</v>
      </c>
      <c r="AU1543">
        <f t="shared" ca="1" si="1041"/>
        <v>2.8888959155562956E-14</v>
      </c>
      <c r="AV1543" t="e">
        <f t="shared" si="1036"/>
        <v>#DIV/0!</v>
      </c>
      <c r="AW1543" t="e">
        <f t="shared" si="1050"/>
        <v>#DIV/0!</v>
      </c>
      <c r="AX1543" t="e">
        <f t="shared" si="1049"/>
        <v>#DIV/0!</v>
      </c>
      <c r="AY1543" t="e">
        <f t="shared" si="1054"/>
        <v>#DIV/0!</v>
      </c>
      <c r="AZ1543" t="e">
        <f t="shared" si="1053"/>
        <v>#DIV/0!</v>
      </c>
    </row>
    <row r="1544" spans="7:52" x14ac:dyDescent="0.3">
      <c r="G1544" s="1" t="str">
        <f t="shared" si="1035"/>
        <v/>
      </c>
      <c r="H1544" s="2" t="str">
        <f t="shared" si="1048"/>
        <v/>
      </c>
      <c r="I1544" s="6" t="str" cm="1">
        <f t="array" ref="I1544">_xlfn.IFS(AND(G1543&lt;H1543,G1544&gt;H1544),"BUY", AND(G1543&gt;H1543,G1544&lt;H1544),"SELL",TRUE,"")</f>
        <v/>
      </c>
      <c r="J1544" s="1">
        <f t="shared" ca="1" si="1058"/>
        <v>0</v>
      </c>
      <c r="K1544" s="3" t="str">
        <f t="shared" ca="1" si="1072"/>
        <v/>
      </c>
      <c r="L1544" s="3" t="str">
        <f t="shared" si="1073"/>
        <v/>
      </c>
      <c r="M1544" s="3" t="str">
        <f t="shared" si="1074"/>
        <v/>
      </c>
      <c r="N1544" s="4">
        <f t="shared" si="1059"/>
        <v>-1</v>
      </c>
      <c r="O1544" s="2" t="str">
        <f t="shared" si="1075"/>
        <v/>
      </c>
      <c r="P1544" s="1" t="str">
        <f t="shared" si="1060"/>
        <v/>
      </c>
      <c r="Q1544" s="1" t="str">
        <f t="shared" si="1061"/>
        <v/>
      </c>
      <c r="R1544" s="1" t="str">
        <f>IF(ISBLANK(A1544),"",SUM($Q$2:Q1544))</f>
        <v/>
      </c>
      <c r="S1544" s="1" t="str">
        <f>IF(ISBLANK(A1544),"",SUM($F$2:F1544))</f>
        <v/>
      </c>
      <c r="T1544" s="1" t="str">
        <f t="shared" si="1062"/>
        <v/>
      </c>
      <c r="U1544" s="1" t="str">
        <f t="shared" si="1063"/>
        <v/>
      </c>
      <c r="V1544" s="17">
        <f t="shared" si="1064"/>
        <v>0</v>
      </c>
      <c r="W1544" s="17">
        <f t="shared" si="1065"/>
        <v>0</v>
      </c>
      <c r="X1544" s="17">
        <f t="shared" si="1066"/>
        <v>0</v>
      </c>
      <c r="Y1544" s="22">
        <f t="shared" si="1057"/>
        <v>0</v>
      </c>
      <c r="Z1544" s="22">
        <f t="shared" si="1057"/>
        <v>0</v>
      </c>
      <c r="AA1544" s="22">
        <f t="shared" si="1057"/>
        <v>0</v>
      </c>
      <c r="AB1544" s="23" t="str">
        <f t="shared" si="1042"/>
        <v/>
      </c>
      <c r="AC1544" s="23" t="str">
        <f t="shared" si="1043"/>
        <v/>
      </c>
      <c r="AD1544" s="23" t="str">
        <f t="shared" si="1044"/>
        <v/>
      </c>
      <c r="AE1544" s="23" t="str">
        <f t="shared" si="1045"/>
        <v/>
      </c>
      <c r="AF1544" s="23" t="str">
        <f t="shared" si="1046"/>
        <v/>
      </c>
      <c r="AG1544" s="23" t="str">
        <f t="shared" si="1051"/>
        <v/>
      </c>
      <c r="AH1544" s="25" t="str">
        <f t="shared" si="1067"/>
        <v/>
      </c>
      <c r="AI1544" s="25" t="str">
        <f t="shared" si="1068"/>
        <v/>
      </c>
      <c r="AJ1544" s="1" t="str">
        <f t="shared" si="1076"/>
        <v/>
      </c>
      <c r="AK1544" s="10" t="e">
        <f t="shared" si="1077"/>
        <v>#DIV/0!</v>
      </c>
      <c r="AL1544" s="10" t="e">
        <f t="shared" si="1038"/>
        <v>#DIV/0!</v>
      </c>
      <c r="AM1544">
        <f t="shared" si="1078"/>
        <v>0</v>
      </c>
      <c r="AN1544">
        <f t="shared" si="1069"/>
        <v>0</v>
      </c>
      <c r="AO1544">
        <f t="shared" si="1070"/>
        <v>0</v>
      </c>
      <c r="AP1544">
        <f t="shared" ca="1" si="1056"/>
        <v>7.1679522395767766E-15</v>
      </c>
      <c r="AQ1544">
        <f t="shared" ca="1" si="1056"/>
        <v>1.3119074358960344E-13</v>
      </c>
      <c r="AR1544">
        <f t="shared" ca="1" si="1039"/>
        <v>5.4637637103421524E-2</v>
      </c>
      <c r="AS1544">
        <f t="shared" ca="1" si="1040"/>
        <v>5.1807023740860103</v>
      </c>
      <c r="AT1544">
        <f t="shared" si="1071"/>
        <v>0</v>
      </c>
      <c r="AU1544">
        <f t="shared" ca="1" si="1041"/>
        <v>2.6825462073022744E-14</v>
      </c>
      <c r="AV1544" t="e">
        <f t="shared" si="1036"/>
        <v>#DIV/0!</v>
      </c>
      <c r="AW1544" t="e">
        <f t="shared" si="1050"/>
        <v>#DIV/0!</v>
      </c>
      <c r="AX1544" t="e">
        <f t="shared" si="1049"/>
        <v>#DIV/0!</v>
      </c>
      <c r="AY1544" t="e">
        <f t="shared" si="1054"/>
        <v>#DIV/0!</v>
      </c>
      <c r="AZ1544" t="e">
        <f t="shared" si="1053"/>
        <v>#DIV/0!</v>
      </c>
    </row>
    <row r="1545" spans="7:52" x14ac:dyDescent="0.3">
      <c r="G1545" s="1" t="str">
        <f t="shared" ref="G1545:G1608" si="1079">IFERROR(AVERAGE(E1541:E1545),"")</f>
        <v/>
      </c>
      <c r="H1545" s="2" t="str">
        <f t="shared" si="1048"/>
        <v/>
      </c>
      <c r="I1545" s="6" t="str" cm="1">
        <f t="array" ref="I1545">_xlfn.IFS(AND(G1544&lt;H1544,G1545&gt;H1545),"BUY", AND(G1544&gt;H1544,G1545&lt;H1545),"SELL",TRUE,"")</f>
        <v/>
      </c>
      <c r="J1545" s="1">
        <f t="shared" ca="1" si="1058"/>
        <v>0</v>
      </c>
      <c r="K1545" s="3" t="str">
        <f t="shared" ca="1" si="1072"/>
        <v/>
      </c>
      <c r="L1545" s="3" t="str">
        <f t="shared" si="1073"/>
        <v/>
      </c>
      <c r="M1545" s="3" t="str">
        <f t="shared" si="1074"/>
        <v/>
      </c>
      <c r="N1545" s="4">
        <f t="shared" si="1059"/>
        <v>-1</v>
      </c>
      <c r="O1545" s="2" t="str">
        <f t="shared" si="1075"/>
        <v/>
      </c>
      <c r="P1545" s="1" t="str">
        <f t="shared" si="1060"/>
        <v/>
      </c>
      <c r="Q1545" s="1" t="str">
        <f t="shared" si="1061"/>
        <v/>
      </c>
      <c r="R1545" s="1" t="str">
        <f>IF(ISBLANK(A1545),"",SUM($Q$2:Q1545))</f>
        <v/>
      </c>
      <c r="S1545" s="1" t="str">
        <f>IF(ISBLANK(A1545),"",SUM($F$2:F1545))</f>
        <v/>
      </c>
      <c r="T1545" s="1" t="str">
        <f t="shared" si="1062"/>
        <v/>
      </c>
      <c r="U1545" s="1" t="str">
        <f t="shared" si="1063"/>
        <v/>
      </c>
      <c r="V1545" s="17">
        <f t="shared" si="1064"/>
        <v>0</v>
      </c>
      <c r="W1545" s="17">
        <f t="shared" si="1065"/>
        <v>0</v>
      </c>
      <c r="X1545" s="17">
        <f t="shared" si="1066"/>
        <v>0</v>
      </c>
      <c r="Y1545" s="22">
        <f t="shared" si="1057"/>
        <v>0</v>
      </c>
      <c r="Z1545" s="22">
        <f t="shared" si="1057"/>
        <v>0</v>
      </c>
      <c r="AA1545" s="22">
        <f t="shared" si="1057"/>
        <v>0</v>
      </c>
      <c r="AB1545" s="23" t="str">
        <f t="shared" si="1042"/>
        <v/>
      </c>
      <c r="AC1545" s="23" t="str">
        <f t="shared" si="1043"/>
        <v/>
      </c>
      <c r="AD1545" s="23" t="str">
        <f t="shared" si="1044"/>
        <v/>
      </c>
      <c r="AE1545" s="23" t="str">
        <f t="shared" si="1045"/>
        <v/>
      </c>
      <c r="AF1545" s="23" t="str">
        <f t="shared" si="1046"/>
        <v/>
      </c>
      <c r="AG1545" s="23" t="str">
        <f t="shared" si="1051"/>
        <v/>
      </c>
      <c r="AH1545" s="25" t="str">
        <f t="shared" si="1067"/>
        <v/>
      </c>
      <c r="AI1545" s="25" t="str">
        <f t="shared" si="1068"/>
        <v/>
      </c>
      <c r="AJ1545" s="1" t="str">
        <f t="shared" si="1076"/>
        <v/>
      </c>
      <c r="AK1545" s="10" t="e">
        <f t="shared" si="1077"/>
        <v>#DIV/0!</v>
      </c>
      <c r="AL1545" s="10" t="e">
        <f t="shared" si="1038"/>
        <v>#DIV/0!</v>
      </c>
      <c r="AM1545">
        <f t="shared" si="1078"/>
        <v>0</v>
      </c>
      <c r="AN1545">
        <f t="shared" si="1069"/>
        <v>0</v>
      </c>
      <c r="AO1545">
        <f t="shared" si="1070"/>
        <v>0</v>
      </c>
      <c r="AP1545">
        <f t="shared" ca="1" si="1056"/>
        <v>6.6559556510355781E-15</v>
      </c>
      <c r="AQ1545">
        <f t="shared" ca="1" si="1056"/>
        <v>1.2181997619034606E-13</v>
      </c>
      <c r="AR1545">
        <f t="shared" ca="1" si="1039"/>
        <v>5.4637637103421517E-2</v>
      </c>
      <c r="AS1545">
        <f t="shared" ca="1" si="1040"/>
        <v>5.1807023740860103</v>
      </c>
      <c r="AT1545">
        <f t="shared" si="1071"/>
        <v>0</v>
      </c>
      <c r="AU1545">
        <f t="shared" ca="1" si="1041"/>
        <v>2.4909357639235405E-14</v>
      </c>
      <c r="AV1545" t="e">
        <f t="shared" si="1036"/>
        <v>#DIV/0!</v>
      </c>
      <c r="AW1545" t="e">
        <f t="shared" si="1050"/>
        <v>#DIV/0!</v>
      </c>
      <c r="AX1545" t="e">
        <f t="shared" si="1049"/>
        <v>#DIV/0!</v>
      </c>
      <c r="AY1545" t="e">
        <f t="shared" si="1054"/>
        <v>#DIV/0!</v>
      </c>
      <c r="AZ1545" t="e">
        <f t="shared" si="1053"/>
        <v>#DIV/0!</v>
      </c>
    </row>
    <row r="1546" spans="7:52" x14ac:dyDescent="0.3">
      <c r="G1546" s="1" t="str">
        <f t="shared" si="1079"/>
        <v/>
      </c>
      <c r="H1546" s="2" t="str">
        <f t="shared" si="1048"/>
        <v/>
      </c>
      <c r="I1546" s="6" t="str" cm="1">
        <f t="array" ref="I1546">_xlfn.IFS(AND(G1545&lt;H1545,G1546&gt;H1546),"BUY", AND(G1545&gt;H1545,G1546&lt;H1546),"SELL",TRUE,"")</f>
        <v/>
      </c>
      <c r="J1546" s="1">
        <f t="shared" ca="1" si="1058"/>
        <v>0</v>
      </c>
      <c r="K1546" s="3" t="str">
        <f t="shared" ca="1" si="1072"/>
        <v/>
      </c>
      <c r="L1546" s="3" t="str">
        <f t="shared" si="1073"/>
        <v/>
      </c>
      <c r="M1546" s="3" t="str">
        <f t="shared" si="1074"/>
        <v/>
      </c>
      <c r="N1546" s="4">
        <f t="shared" si="1059"/>
        <v>-1</v>
      </c>
      <c r="O1546" s="2" t="str">
        <f t="shared" si="1075"/>
        <v/>
      </c>
      <c r="P1546" s="1" t="str">
        <f t="shared" si="1060"/>
        <v/>
      </c>
      <c r="Q1546" s="1" t="str">
        <f t="shared" si="1061"/>
        <v/>
      </c>
      <c r="R1546" s="1" t="str">
        <f>IF(ISBLANK(A1546),"",SUM($Q$2:Q1546))</f>
        <v/>
      </c>
      <c r="S1546" s="1" t="str">
        <f>IF(ISBLANK(A1546),"",SUM($F$2:F1546))</f>
        <v/>
      </c>
      <c r="T1546" s="1" t="str">
        <f t="shared" si="1062"/>
        <v/>
      </c>
      <c r="U1546" s="1" t="str">
        <f t="shared" si="1063"/>
        <v/>
      </c>
      <c r="V1546" s="17">
        <f t="shared" si="1064"/>
        <v>0</v>
      </c>
      <c r="W1546" s="17">
        <f t="shared" si="1065"/>
        <v>0</v>
      </c>
      <c r="X1546" s="17">
        <f t="shared" si="1066"/>
        <v>0</v>
      </c>
      <c r="Y1546" s="22">
        <f t="shared" si="1057"/>
        <v>0</v>
      </c>
      <c r="Z1546" s="22">
        <f t="shared" si="1057"/>
        <v>0</v>
      </c>
      <c r="AA1546" s="22">
        <f t="shared" si="1057"/>
        <v>0</v>
      </c>
      <c r="AB1546" s="23" t="str">
        <f t="shared" si="1042"/>
        <v/>
      </c>
      <c r="AC1546" s="23" t="str">
        <f t="shared" si="1043"/>
        <v/>
      </c>
      <c r="AD1546" s="23" t="str">
        <f t="shared" si="1044"/>
        <v/>
      </c>
      <c r="AE1546" s="23" t="str">
        <f t="shared" si="1045"/>
        <v/>
      </c>
      <c r="AF1546" s="23" t="str">
        <f t="shared" si="1046"/>
        <v/>
      </c>
      <c r="AG1546" s="23" t="str">
        <f t="shared" si="1051"/>
        <v/>
      </c>
      <c r="AH1546" s="25" t="str">
        <f t="shared" si="1067"/>
        <v/>
      </c>
      <c r="AI1546" s="25" t="str">
        <f t="shared" si="1068"/>
        <v/>
      </c>
      <c r="AJ1546" s="1" t="str">
        <f t="shared" si="1076"/>
        <v/>
      </c>
      <c r="AK1546" s="10" t="e">
        <f t="shared" si="1077"/>
        <v>#DIV/0!</v>
      </c>
      <c r="AL1546" s="10" t="e">
        <f t="shared" si="1038"/>
        <v>#DIV/0!</v>
      </c>
      <c r="AM1546">
        <f t="shared" si="1078"/>
        <v>0</v>
      </c>
      <c r="AN1546">
        <f t="shared" si="1069"/>
        <v>0</v>
      </c>
      <c r="AO1546">
        <f t="shared" si="1070"/>
        <v>0</v>
      </c>
      <c r="AP1546">
        <f t="shared" ca="1" si="1056"/>
        <v>6.1805302473901793E-15</v>
      </c>
      <c r="AQ1546">
        <f t="shared" ca="1" si="1056"/>
        <v>1.1311854931960706E-13</v>
      </c>
      <c r="AR1546">
        <f t="shared" ca="1" si="1039"/>
        <v>5.4637637103421517E-2</v>
      </c>
      <c r="AS1546">
        <f t="shared" ca="1" si="1040"/>
        <v>5.1807023740860103</v>
      </c>
      <c r="AT1546">
        <f t="shared" si="1071"/>
        <v>0</v>
      </c>
      <c r="AU1546">
        <f t="shared" ca="1" si="1041"/>
        <v>2.3130117807861446E-14</v>
      </c>
      <c r="AV1546" t="e">
        <f t="shared" si="1036"/>
        <v>#DIV/0!</v>
      </c>
      <c r="AW1546" t="e">
        <f t="shared" si="1050"/>
        <v>#DIV/0!</v>
      </c>
      <c r="AX1546" t="e">
        <f t="shared" si="1049"/>
        <v>#DIV/0!</v>
      </c>
      <c r="AY1546" t="e">
        <f t="shared" si="1054"/>
        <v>#DIV/0!</v>
      </c>
      <c r="AZ1546" t="e">
        <f t="shared" si="1053"/>
        <v>#DIV/0!</v>
      </c>
    </row>
    <row r="1547" spans="7:52" x14ac:dyDescent="0.3">
      <c r="G1547" s="1" t="str">
        <f t="shared" si="1079"/>
        <v/>
      </c>
      <c r="H1547" s="2" t="str">
        <f t="shared" si="1048"/>
        <v/>
      </c>
      <c r="I1547" s="6" t="str" cm="1">
        <f t="array" ref="I1547">_xlfn.IFS(AND(G1546&lt;H1546,G1547&gt;H1547),"BUY", AND(G1546&gt;H1546,G1547&lt;H1547),"SELL",TRUE,"")</f>
        <v/>
      </c>
      <c r="J1547" s="1">
        <f t="shared" ca="1" si="1058"/>
        <v>0</v>
      </c>
      <c r="K1547" s="3" t="str">
        <f t="shared" ca="1" si="1072"/>
        <v/>
      </c>
      <c r="L1547" s="3" t="str">
        <f t="shared" si="1073"/>
        <v/>
      </c>
      <c r="M1547" s="3" t="str">
        <f t="shared" si="1074"/>
        <v/>
      </c>
      <c r="N1547" s="4">
        <f t="shared" si="1059"/>
        <v>-1</v>
      </c>
      <c r="O1547" s="2" t="str">
        <f t="shared" si="1075"/>
        <v/>
      </c>
      <c r="P1547" s="1" t="str">
        <f t="shared" si="1060"/>
        <v/>
      </c>
      <c r="Q1547" s="1" t="str">
        <f t="shared" si="1061"/>
        <v/>
      </c>
      <c r="R1547" s="1" t="str">
        <f>IF(ISBLANK(A1547),"",SUM($Q$2:Q1547))</f>
        <v/>
      </c>
      <c r="S1547" s="1" t="str">
        <f>IF(ISBLANK(A1547),"",SUM($F$2:F1547))</f>
        <v/>
      </c>
      <c r="T1547" s="1" t="str">
        <f t="shared" si="1062"/>
        <v/>
      </c>
      <c r="U1547" s="1" t="str">
        <f t="shared" si="1063"/>
        <v/>
      </c>
      <c r="V1547" s="17">
        <f t="shared" si="1064"/>
        <v>0</v>
      </c>
      <c r="W1547" s="17">
        <f t="shared" si="1065"/>
        <v>0</v>
      </c>
      <c r="X1547" s="17">
        <f t="shared" si="1066"/>
        <v>0</v>
      </c>
      <c r="Y1547" s="22">
        <f t="shared" si="1057"/>
        <v>0</v>
      </c>
      <c r="Z1547" s="22">
        <f t="shared" si="1057"/>
        <v>0</v>
      </c>
      <c r="AA1547" s="22">
        <f t="shared" si="1057"/>
        <v>0</v>
      </c>
      <c r="AB1547" s="23" t="str">
        <f t="shared" si="1042"/>
        <v/>
      </c>
      <c r="AC1547" s="23" t="str">
        <f t="shared" si="1043"/>
        <v/>
      </c>
      <c r="AD1547" s="23" t="str">
        <f t="shared" si="1044"/>
        <v/>
      </c>
      <c r="AE1547" s="23" t="str">
        <f t="shared" si="1045"/>
        <v/>
      </c>
      <c r="AF1547" s="23" t="str">
        <f t="shared" si="1046"/>
        <v/>
      </c>
      <c r="AG1547" s="23" t="str">
        <f t="shared" si="1051"/>
        <v/>
      </c>
      <c r="AH1547" s="25" t="str">
        <f t="shared" si="1067"/>
        <v/>
      </c>
      <c r="AI1547" s="25" t="str">
        <f t="shared" si="1068"/>
        <v/>
      </c>
      <c r="AJ1547" s="1" t="str">
        <f t="shared" si="1076"/>
        <v/>
      </c>
      <c r="AK1547" s="10" t="e">
        <f t="shared" si="1077"/>
        <v>#DIV/0!</v>
      </c>
      <c r="AL1547" s="10" t="e">
        <f t="shared" si="1038"/>
        <v>#DIV/0!</v>
      </c>
      <c r="AM1547">
        <f t="shared" si="1078"/>
        <v>0</v>
      </c>
      <c r="AN1547">
        <f t="shared" si="1069"/>
        <v>0</v>
      </c>
      <c r="AO1547">
        <f t="shared" si="1070"/>
        <v>0</v>
      </c>
      <c r="AP1547">
        <f t="shared" ca="1" si="1056"/>
        <v>5.7390638011480245E-15</v>
      </c>
      <c r="AQ1547">
        <f t="shared" ca="1" si="1056"/>
        <v>1.0503865293963514E-13</v>
      </c>
      <c r="AR1547">
        <f t="shared" ca="1" si="1039"/>
        <v>5.4637637103421517E-2</v>
      </c>
      <c r="AS1547">
        <f t="shared" ca="1" si="1040"/>
        <v>5.1807023740860103</v>
      </c>
      <c r="AT1547">
        <f t="shared" si="1071"/>
        <v>0</v>
      </c>
      <c r="AU1547">
        <f t="shared" ca="1" si="1041"/>
        <v>2.1477966535871342E-14</v>
      </c>
      <c r="AV1547" t="e">
        <f t="shared" si="1036"/>
        <v>#DIV/0!</v>
      </c>
      <c r="AW1547" t="e">
        <f t="shared" si="1050"/>
        <v>#DIV/0!</v>
      </c>
      <c r="AX1547" t="e">
        <f t="shared" si="1049"/>
        <v>#DIV/0!</v>
      </c>
      <c r="AY1547" t="e">
        <f t="shared" si="1054"/>
        <v>#DIV/0!</v>
      </c>
      <c r="AZ1547" t="e">
        <f t="shared" si="1053"/>
        <v>#DIV/0!</v>
      </c>
    </row>
    <row r="1548" spans="7:52" x14ac:dyDescent="0.3">
      <c r="G1548" s="1" t="str">
        <f t="shared" si="1079"/>
        <v/>
      </c>
      <c r="H1548" s="2" t="str">
        <f t="shared" si="1048"/>
        <v/>
      </c>
      <c r="I1548" s="6" t="str" cm="1">
        <f t="array" ref="I1548">_xlfn.IFS(AND(G1547&lt;H1547,G1548&gt;H1548),"BUY", AND(G1547&gt;H1547,G1548&lt;H1548),"SELL",TRUE,"")</f>
        <v/>
      </c>
      <c r="J1548" s="1">
        <f t="shared" ca="1" si="1058"/>
        <v>0</v>
      </c>
      <c r="K1548" s="3" t="str">
        <f t="shared" ca="1" si="1072"/>
        <v/>
      </c>
      <c r="L1548" s="3" t="str">
        <f t="shared" si="1073"/>
        <v/>
      </c>
      <c r="M1548" s="3" t="str">
        <f t="shared" si="1074"/>
        <v/>
      </c>
      <c r="N1548" s="4">
        <f t="shared" si="1059"/>
        <v>-1</v>
      </c>
      <c r="O1548" s="2" t="str">
        <f t="shared" si="1075"/>
        <v/>
      </c>
      <c r="P1548" s="1" t="str">
        <f t="shared" si="1060"/>
        <v/>
      </c>
      <c r="Q1548" s="1" t="str">
        <f t="shared" si="1061"/>
        <v/>
      </c>
      <c r="R1548" s="1" t="str">
        <f>IF(ISBLANK(A1548),"",SUM($Q$2:Q1548))</f>
        <v/>
      </c>
      <c r="S1548" s="1" t="str">
        <f>IF(ISBLANK(A1548),"",SUM($F$2:F1548))</f>
        <v/>
      </c>
      <c r="T1548" s="1" t="str">
        <f t="shared" si="1062"/>
        <v/>
      </c>
      <c r="U1548" s="1" t="str">
        <f t="shared" si="1063"/>
        <v/>
      </c>
      <c r="V1548" s="17">
        <f t="shared" si="1064"/>
        <v>0</v>
      </c>
      <c r="W1548" s="17">
        <f t="shared" si="1065"/>
        <v>0</v>
      </c>
      <c r="X1548" s="17">
        <f t="shared" si="1066"/>
        <v>0</v>
      </c>
      <c r="Y1548" s="22">
        <f t="shared" si="1057"/>
        <v>0</v>
      </c>
      <c r="Z1548" s="22">
        <f t="shared" si="1057"/>
        <v>0</v>
      </c>
      <c r="AA1548" s="22">
        <f t="shared" si="1057"/>
        <v>0</v>
      </c>
      <c r="AB1548" s="23" t="str">
        <f t="shared" si="1042"/>
        <v/>
      </c>
      <c r="AC1548" s="23" t="str">
        <f t="shared" si="1043"/>
        <v/>
      </c>
      <c r="AD1548" s="23" t="str">
        <f t="shared" si="1044"/>
        <v/>
      </c>
      <c r="AE1548" s="23" t="str">
        <f t="shared" si="1045"/>
        <v/>
      </c>
      <c r="AF1548" s="23" t="str">
        <f t="shared" si="1046"/>
        <v/>
      </c>
      <c r="AG1548" s="23" t="str">
        <f t="shared" si="1051"/>
        <v/>
      </c>
      <c r="AH1548" s="25" t="str">
        <f t="shared" si="1067"/>
        <v/>
      </c>
      <c r="AI1548" s="25" t="str">
        <f t="shared" si="1068"/>
        <v/>
      </c>
      <c r="AJ1548" s="1" t="str">
        <f t="shared" si="1076"/>
        <v/>
      </c>
      <c r="AK1548" s="10" t="e">
        <f t="shared" si="1077"/>
        <v>#DIV/0!</v>
      </c>
      <c r="AL1548" s="10" t="e">
        <f t="shared" si="1038"/>
        <v>#DIV/0!</v>
      </c>
      <c r="AM1548">
        <f t="shared" si="1078"/>
        <v>0</v>
      </c>
      <c r="AN1548">
        <f t="shared" si="1069"/>
        <v>0</v>
      </c>
      <c r="AO1548">
        <f t="shared" si="1070"/>
        <v>0</v>
      </c>
      <c r="AP1548">
        <f t="shared" ca="1" si="1056"/>
        <v>5.3291306724945941E-15</v>
      </c>
      <c r="AQ1548">
        <f t="shared" ca="1" si="1056"/>
        <v>9.7535892015375481E-14</v>
      </c>
      <c r="AR1548">
        <f t="shared" ca="1" si="1039"/>
        <v>5.4637637103421517E-2</v>
      </c>
      <c r="AS1548">
        <f t="shared" ca="1" si="1040"/>
        <v>5.1807023740860103</v>
      </c>
      <c r="AT1548">
        <f t="shared" si="1071"/>
        <v>0</v>
      </c>
      <c r="AU1548">
        <f t="shared" ca="1" si="1041"/>
        <v>1.9943826069023389E-14</v>
      </c>
      <c r="AV1548" t="e">
        <f t="shared" si="1036"/>
        <v>#DIV/0!</v>
      </c>
      <c r="AW1548" t="e">
        <f t="shared" si="1050"/>
        <v>#DIV/0!</v>
      </c>
      <c r="AX1548" t="e">
        <f t="shared" si="1049"/>
        <v>#DIV/0!</v>
      </c>
      <c r="AY1548" t="e">
        <f t="shared" si="1054"/>
        <v>#DIV/0!</v>
      </c>
      <c r="AZ1548" t="e">
        <f t="shared" si="1053"/>
        <v>#DIV/0!</v>
      </c>
    </row>
    <row r="1549" spans="7:52" x14ac:dyDescent="0.3">
      <c r="G1549" s="1" t="str">
        <f t="shared" si="1079"/>
        <v/>
      </c>
      <c r="H1549" s="2" t="str">
        <f t="shared" si="1048"/>
        <v/>
      </c>
      <c r="I1549" s="6" t="str" cm="1">
        <f t="array" ref="I1549">_xlfn.IFS(AND(G1548&lt;H1548,G1549&gt;H1549),"BUY", AND(G1548&gt;H1548,G1549&lt;H1549),"SELL",TRUE,"")</f>
        <v/>
      </c>
      <c r="J1549" s="1">
        <f t="shared" ca="1" si="1058"/>
        <v>0</v>
      </c>
      <c r="K1549" s="3" t="str">
        <f t="shared" ca="1" si="1072"/>
        <v/>
      </c>
      <c r="L1549" s="3" t="str">
        <f t="shared" si="1073"/>
        <v/>
      </c>
      <c r="M1549" s="3" t="str">
        <f t="shared" si="1074"/>
        <v/>
      </c>
      <c r="N1549" s="4">
        <f t="shared" si="1059"/>
        <v>-1</v>
      </c>
      <c r="O1549" s="2" t="str">
        <f t="shared" si="1075"/>
        <v/>
      </c>
      <c r="P1549" s="1" t="str">
        <f t="shared" si="1060"/>
        <v/>
      </c>
      <c r="Q1549" s="1" t="str">
        <f t="shared" si="1061"/>
        <v/>
      </c>
      <c r="R1549" s="1" t="str">
        <f>IF(ISBLANK(A1549),"",SUM($Q$2:Q1549))</f>
        <v/>
      </c>
      <c r="S1549" s="1" t="str">
        <f>IF(ISBLANK(A1549),"",SUM($F$2:F1549))</f>
        <v/>
      </c>
      <c r="T1549" s="1" t="str">
        <f t="shared" si="1062"/>
        <v/>
      </c>
      <c r="U1549" s="1" t="str">
        <f t="shared" si="1063"/>
        <v/>
      </c>
      <c r="V1549" s="17">
        <f t="shared" si="1064"/>
        <v>0</v>
      </c>
      <c r="W1549" s="17">
        <f t="shared" si="1065"/>
        <v>0</v>
      </c>
      <c r="X1549" s="17">
        <f t="shared" si="1066"/>
        <v>0</v>
      </c>
      <c r="Y1549" s="22">
        <f t="shared" si="1057"/>
        <v>0</v>
      </c>
      <c r="Z1549" s="22">
        <f t="shared" si="1057"/>
        <v>0</v>
      </c>
      <c r="AA1549" s="22">
        <f t="shared" si="1057"/>
        <v>0</v>
      </c>
      <c r="AB1549" s="23" t="str">
        <f t="shared" si="1042"/>
        <v/>
      </c>
      <c r="AC1549" s="23" t="str">
        <f t="shared" si="1043"/>
        <v/>
      </c>
      <c r="AD1549" s="23" t="str">
        <f t="shared" si="1044"/>
        <v/>
      </c>
      <c r="AE1549" s="23" t="str">
        <f t="shared" si="1045"/>
        <v/>
      </c>
      <c r="AF1549" s="23" t="str">
        <f t="shared" si="1046"/>
        <v/>
      </c>
      <c r="AG1549" s="23" t="str">
        <f t="shared" si="1051"/>
        <v/>
      </c>
      <c r="AH1549" s="25" t="str">
        <f t="shared" si="1067"/>
        <v/>
      </c>
      <c r="AI1549" s="25" t="str">
        <f t="shared" si="1068"/>
        <v/>
      </c>
      <c r="AJ1549" s="1" t="str">
        <f t="shared" si="1076"/>
        <v/>
      </c>
      <c r="AK1549" s="10" t="e">
        <f t="shared" si="1077"/>
        <v>#DIV/0!</v>
      </c>
      <c r="AL1549" s="10" t="e">
        <f t="shared" si="1038"/>
        <v>#DIV/0!</v>
      </c>
      <c r="AM1549">
        <f t="shared" si="1078"/>
        <v>0</v>
      </c>
      <c r="AN1549">
        <f t="shared" si="1069"/>
        <v>0</v>
      </c>
      <c r="AO1549">
        <f t="shared" si="1070"/>
        <v>0</v>
      </c>
      <c r="AP1549">
        <f t="shared" ca="1" si="1056"/>
        <v>4.9484784816021226E-15</v>
      </c>
      <c r="AQ1549">
        <f t="shared" ca="1" si="1056"/>
        <v>9.0569042585705804E-14</v>
      </c>
      <c r="AR1549">
        <f t="shared" ca="1" si="1039"/>
        <v>5.4637637103421517E-2</v>
      </c>
      <c r="AS1549">
        <f t="shared" ca="1" si="1040"/>
        <v>5.1807023740860103</v>
      </c>
      <c r="AT1549">
        <f t="shared" si="1071"/>
        <v>0</v>
      </c>
      <c r="AU1549">
        <f t="shared" ca="1" si="1041"/>
        <v>1.8519267064093146E-14</v>
      </c>
      <c r="AV1549" t="e">
        <f t="shared" si="1036"/>
        <v>#DIV/0!</v>
      </c>
      <c r="AW1549" t="e">
        <f t="shared" si="1050"/>
        <v>#DIV/0!</v>
      </c>
      <c r="AX1549" t="e">
        <f t="shared" si="1049"/>
        <v>#DIV/0!</v>
      </c>
      <c r="AY1549" t="e">
        <f t="shared" si="1054"/>
        <v>#DIV/0!</v>
      </c>
      <c r="AZ1549" t="e">
        <f t="shared" si="1053"/>
        <v>#DIV/0!</v>
      </c>
    </row>
    <row r="1550" spans="7:52" x14ac:dyDescent="0.3">
      <c r="G1550" s="1" t="str">
        <f t="shared" si="1079"/>
        <v/>
      </c>
      <c r="H1550" s="2" t="str">
        <f t="shared" si="1048"/>
        <v/>
      </c>
      <c r="I1550" s="6" t="str" cm="1">
        <f t="array" ref="I1550">_xlfn.IFS(AND(G1549&lt;H1549,G1550&gt;H1550),"BUY", AND(G1549&gt;H1549,G1550&lt;H1550),"SELL",TRUE,"")</f>
        <v/>
      </c>
      <c r="J1550" s="1">
        <f t="shared" ca="1" si="1058"/>
        <v>0</v>
      </c>
      <c r="K1550" s="3" t="str">
        <f t="shared" ca="1" si="1072"/>
        <v/>
      </c>
      <c r="L1550" s="3" t="str">
        <f t="shared" si="1073"/>
        <v/>
      </c>
      <c r="M1550" s="3" t="str">
        <f t="shared" si="1074"/>
        <v/>
      </c>
      <c r="N1550" s="4">
        <f t="shared" si="1059"/>
        <v>-1</v>
      </c>
      <c r="O1550" s="2" t="str">
        <f t="shared" si="1075"/>
        <v/>
      </c>
      <c r="P1550" s="1" t="str">
        <f t="shared" si="1060"/>
        <v/>
      </c>
      <c r="Q1550" s="1" t="str">
        <f t="shared" si="1061"/>
        <v/>
      </c>
      <c r="R1550" s="1" t="str">
        <f>IF(ISBLANK(A1550),"",SUM($Q$2:Q1550))</f>
        <v/>
      </c>
      <c r="S1550" s="1" t="str">
        <f>IF(ISBLANK(A1550),"",SUM($F$2:F1550))</f>
        <v/>
      </c>
      <c r="T1550" s="1" t="str">
        <f t="shared" si="1062"/>
        <v/>
      </c>
      <c r="U1550" s="1" t="str">
        <f t="shared" si="1063"/>
        <v/>
      </c>
      <c r="V1550" s="17">
        <f t="shared" si="1064"/>
        <v>0</v>
      </c>
      <c r="W1550" s="17">
        <f t="shared" si="1065"/>
        <v>0</v>
      </c>
      <c r="X1550" s="17">
        <f t="shared" si="1066"/>
        <v>0</v>
      </c>
      <c r="Y1550" s="22">
        <f t="shared" si="1057"/>
        <v>0</v>
      </c>
      <c r="Z1550" s="22">
        <f t="shared" si="1057"/>
        <v>0</v>
      </c>
      <c r="AA1550" s="22">
        <f t="shared" si="1057"/>
        <v>0</v>
      </c>
      <c r="AB1550" s="23" t="str">
        <f t="shared" si="1042"/>
        <v/>
      </c>
      <c r="AC1550" s="23" t="str">
        <f t="shared" si="1043"/>
        <v/>
      </c>
      <c r="AD1550" s="23" t="str">
        <f t="shared" si="1044"/>
        <v/>
      </c>
      <c r="AE1550" s="23" t="str">
        <f t="shared" si="1045"/>
        <v/>
      </c>
      <c r="AF1550" s="23" t="str">
        <f t="shared" si="1046"/>
        <v/>
      </c>
      <c r="AG1550" s="23" t="str">
        <f t="shared" si="1051"/>
        <v/>
      </c>
      <c r="AH1550" s="25" t="str">
        <f t="shared" si="1067"/>
        <v/>
      </c>
      <c r="AI1550" s="25" t="str">
        <f t="shared" si="1068"/>
        <v/>
      </c>
      <c r="AJ1550" s="1" t="str">
        <f t="shared" si="1076"/>
        <v/>
      </c>
      <c r="AK1550" s="10" t="e">
        <f t="shared" si="1077"/>
        <v>#DIV/0!</v>
      </c>
      <c r="AL1550" s="10" t="e">
        <f t="shared" si="1038"/>
        <v>#DIV/0!</v>
      </c>
      <c r="AM1550">
        <f t="shared" si="1078"/>
        <v>0</v>
      </c>
      <c r="AN1550">
        <f t="shared" si="1069"/>
        <v>0</v>
      </c>
      <c r="AO1550">
        <f t="shared" si="1070"/>
        <v>0</v>
      </c>
      <c r="AP1550">
        <f t="shared" ca="1" si="1056"/>
        <v>4.5950157329162565E-15</v>
      </c>
      <c r="AQ1550">
        <f t="shared" ca="1" si="1056"/>
        <v>8.409982525815539E-14</v>
      </c>
      <c r="AR1550">
        <f t="shared" ca="1" si="1039"/>
        <v>5.463763710342151E-2</v>
      </c>
      <c r="AS1550">
        <f t="shared" ca="1" si="1040"/>
        <v>5.1807023740860103</v>
      </c>
      <c r="AT1550">
        <f t="shared" si="1071"/>
        <v>0</v>
      </c>
      <c r="AU1550">
        <f t="shared" ca="1" si="1041"/>
        <v>1.7196462273800779E-14</v>
      </c>
      <c r="AV1550" t="e">
        <f t="shared" ref="AV1550:AV1613" si="1080">AVERAGE(E1539:E1550)</f>
        <v>#DIV/0!</v>
      </c>
      <c r="AW1550" t="e">
        <f t="shared" si="1050"/>
        <v>#DIV/0!</v>
      </c>
      <c r="AX1550" t="e">
        <f t="shared" si="1049"/>
        <v>#DIV/0!</v>
      </c>
      <c r="AY1550" t="e">
        <f t="shared" si="1054"/>
        <v>#DIV/0!</v>
      </c>
      <c r="AZ1550" t="e">
        <f t="shared" si="1053"/>
        <v>#DIV/0!</v>
      </c>
    </row>
    <row r="1551" spans="7:52" x14ac:dyDescent="0.3">
      <c r="G1551" s="1" t="str">
        <f t="shared" si="1079"/>
        <v/>
      </c>
      <c r="H1551" s="2" t="str">
        <f t="shared" si="1048"/>
        <v/>
      </c>
      <c r="I1551" s="6" t="str" cm="1">
        <f t="array" ref="I1551">_xlfn.IFS(AND(G1550&lt;H1550,G1551&gt;H1551),"BUY", AND(G1550&gt;H1550,G1551&lt;H1551),"SELL",TRUE,"")</f>
        <v/>
      </c>
      <c r="J1551" s="1">
        <f t="shared" ca="1" si="1058"/>
        <v>0</v>
      </c>
      <c r="K1551" s="3" t="str">
        <f t="shared" ca="1" si="1072"/>
        <v/>
      </c>
      <c r="L1551" s="3" t="str">
        <f t="shared" si="1073"/>
        <v/>
      </c>
      <c r="M1551" s="3" t="str">
        <f t="shared" si="1074"/>
        <v/>
      </c>
      <c r="N1551" s="4">
        <f t="shared" si="1059"/>
        <v>-1</v>
      </c>
      <c r="O1551" s="2" t="str">
        <f t="shared" si="1075"/>
        <v/>
      </c>
      <c r="P1551" s="1" t="str">
        <f t="shared" si="1060"/>
        <v/>
      </c>
      <c r="Q1551" s="1" t="str">
        <f t="shared" si="1061"/>
        <v/>
      </c>
      <c r="R1551" s="1" t="str">
        <f>IF(ISBLANK(A1551),"",SUM($Q$2:Q1551))</f>
        <v/>
      </c>
      <c r="S1551" s="1" t="str">
        <f>IF(ISBLANK(A1551),"",SUM($F$2:F1551))</f>
        <v/>
      </c>
      <c r="T1551" s="1" t="str">
        <f t="shared" si="1062"/>
        <v/>
      </c>
      <c r="U1551" s="1" t="str">
        <f t="shared" si="1063"/>
        <v/>
      </c>
      <c r="V1551" s="17">
        <f t="shared" si="1064"/>
        <v>0</v>
      </c>
      <c r="W1551" s="17">
        <f t="shared" si="1065"/>
        <v>0</v>
      </c>
      <c r="X1551" s="17">
        <f t="shared" si="1066"/>
        <v>0</v>
      </c>
      <c r="Y1551" s="22">
        <f t="shared" ref="Y1551:AA1553" si="1081">SUM(V1538:V1551)</f>
        <v>0</v>
      </c>
      <c r="Z1551" s="22">
        <f t="shared" si="1081"/>
        <v>0</v>
      </c>
      <c r="AA1551" s="22">
        <f t="shared" si="1081"/>
        <v>0</v>
      </c>
      <c r="AB1551" s="23" t="str">
        <f t="shared" si="1042"/>
        <v/>
      </c>
      <c r="AC1551" s="23" t="str">
        <f t="shared" si="1043"/>
        <v/>
      </c>
      <c r="AD1551" s="23" t="str">
        <f t="shared" si="1044"/>
        <v/>
      </c>
      <c r="AE1551" s="23" t="str">
        <f t="shared" si="1045"/>
        <v/>
      </c>
      <c r="AF1551" s="23" t="str">
        <f t="shared" si="1046"/>
        <v/>
      </c>
      <c r="AG1551" s="23" t="str">
        <f t="shared" si="1051"/>
        <v/>
      </c>
      <c r="AH1551" s="25" t="str">
        <f t="shared" si="1067"/>
        <v/>
      </c>
      <c r="AI1551" s="25" t="str">
        <f t="shared" si="1068"/>
        <v/>
      </c>
      <c r="AJ1551" s="1" t="str">
        <f t="shared" si="1076"/>
        <v/>
      </c>
      <c r="AK1551" s="10" t="e">
        <f t="shared" si="1077"/>
        <v>#DIV/0!</v>
      </c>
      <c r="AL1551" s="10" t="e">
        <f t="shared" si="1038"/>
        <v>#DIV/0!</v>
      </c>
      <c r="AM1551">
        <f t="shared" si="1078"/>
        <v>0</v>
      </c>
      <c r="AN1551">
        <f t="shared" si="1069"/>
        <v>0</v>
      </c>
      <c r="AO1551">
        <f t="shared" si="1070"/>
        <v>0</v>
      </c>
      <c r="AP1551">
        <f t="shared" ca="1" si="1056"/>
        <v>4.2668003234222377E-15</v>
      </c>
      <c r="AQ1551">
        <f t="shared" ca="1" si="1056"/>
        <v>7.8092694882572866E-14</v>
      </c>
      <c r="AR1551">
        <f t="shared" ca="1" si="1039"/>
        <v>5.4637637103421503E-2</v>
      </c>
      <c r="AS1551">
        <f t="shared" ca="1" si="1040"/>
        <v>5.1807023740859961</v>
      </c>
      <c r="AT1551">
        <f t="shared" si="1071"/>
        <v>0</v>
      </c>
      <c r="AU1551">
        <f t="shared" ca="1" si="1041"/>
        <v>1.5968143539957865E-14</v>
      </c>
      <c r="AV1551" t="e">
        <f t="shared" si="1080"/>
        <v>#DIV/0!</v>
      </c>
      <c r="AW1551" t="e">
        <f t="shared" si="1050"/>
        <v>#DIV/0!</v>
      </c>
      <c r="AX1551" t="e">
        <f t="shared" si="1049"/>
        <v>#DIV/0!</v>
      </c>
      <c r="AY1551" t="e">
        <f t="shared" si="1054"/>
        <v>#DIV/0!</v>
      </c>
      <c r="AZ1551" t="e">
        <f t="shared" si="1053"/>
        <v>#DIV/0!</v>
      </c>
    </row>
    <row r="1552" spans="7:52" x14ac:dyDescent="0.3">
      <c r="G1552" s="1" t="str">
        <f t="shared" si="1079"/>
        <v/>
      </c>
      <c r="H1552" s="2" t="str">
        <f t="shared" si="1048"/>
        <v/>
      </c>
      <c r="I1552" s="6" t="str" cm="1">
        <f t="array" ref="I1552">_xlfn.IFS(AND(G1551&lt;H1551,G1552&gt;H1552),"BUY", AND(G1551&gt;H1551,G1552&lt;H1552),"SELL",TRUE,"")</f>
        <v/>
      </c>
      <c r="J1552" s="1">
        <f t="shared" ca="1" si="1058"/>
        <v>0</v>
      </c>
      <c r="K1552" s="3" t="str">
        <f t="shared" ca="1" si="1072"/>
        <v/>
      </c>
      <c r="L1552" s="3" t="str">
        <f t="shared" si="1073"/>
        <v/>
      </c>
      <c r="M1552" s="3" t="str">
        <f t="shared" si="1074"/>
        <v/>
      </c>
      <c r="N1552" s="4">
        <f t="shared" si="1059"/>
        <v>-1</v>
      </c>
      <c r="O1552" s="2" t="str">
        <f t="shared" si="1075"/>
        <v/>
      </c>
      <c r="P1552" s="1" t="str">
        <f t="shared" si="1060"/>
        <v/>
      </c>
      <c r="Q1552" s="1" t="str">
        <f t="shared" si="1061"/>
        <v/>
      </c>
      <c r="R1552" s="1" t="str">
        <f>IF(ISBLANK(A1552),"",SUM($Q$2:Q1552))</f>
        <v/>
      </c>
      <c r="S1552" s="1" t="str">
        <f>IF(ISBLANK(A1552),"",SUM($F$2:F1552))</f>
        <v/>
      </c>
      <c r="T1552" s="1" t="str">
        <f t="shared" si="1062"/>
        <v/>
      </c>
      <c r="U1552" s="1" t="str">
        <f t="shared" si="1063"/>
        <v/>
      </c>
      <c r="V1552" s="17">
        <f t="shared" si="1064"/>
        <v>0</v>
      </c>
      <c r="W1552" s="17">
        <f t="shared" si="1065"/>
        <v>0</v>
      </c>
      <c r="X1552" s="17">
        <f t="shared" si="1066"/>
        <v>0</v>
      </c>
      <c r="Y1552" s="22">
        <f t="shared" si="1081"/>
        <v>0</v>
      </c>
      <c r="Z1552" s="22">
        <f t="shared" si="1081"/>
        <v>0</v>
      </c>
      <c r="AA1552" s="22">
        <f t="shared" si="1081"/>
        <v>0</v>
      </c>
      <c r="AB1552" s="23" t="str">
        <f t="shared" si="1042"/>
        <v/>
      </c>
      <c r="AC1552" s="23" t="str">
        <f t="shared" si="1043"/>
        <v/>
      </c>
      <c r="AD1552" s="23" t="str">
        <f t="shared" si="1044"/>
        <v/>
      </c>
      <c r="AE1552" s="23" t="str">
        <f t="shared" si="1045"/>
        <v/>
      </c>
      <c r="AF1552" s="23" t="str">
        <f t="shared" si="1046"/>
        <v/>
      </c>
      <c r="AG1552" s="23" t="str">
        <f t="shared" si="1051"/>
        <v/>
      </c>
      <c r="AH1552" s="25" t="str">
        <f t="shared" si="1067"/>
        <v/>
      </c>
      <c r="AI1552" s="25" t="str">
        <f t="shared" si="1068"/>
        <v/>
      </c>
      <c r="AJ1552" s="1" t="str">
        <f t="shared" si="1076"/>
        <v/>
      </c>
      <c r="AK1552" s="10" t="e">
        <f t="shared" si="1077"/>
        <v>#DIV/0!</v>
      </c>
      <c r="AL1552" s="10" t="e">
        <f t="shared" ref="AL1552:AL1615" si="1082">STDEV(AK1539:AK1552)*SQRT(DaysInYear)</f>
        <v>#DIV/0!</v>
      </c>
      <c r="AM1552">
        <f t="shared" si="1078"/>
        <v>0</v>
      </c>
      <c r="AN1552">
        <f t="shared" si="1069"/>
        <v>0</v>
      </c>
      <c r="AO1552">
        <f t="shared" si="1070"/>
        <v>0</v>
      </c>
      <c r="AP1552">
        <f t="shared" ca="1" si="1056"/>
        <v>3.9620288717492206E-15</v>
      </c>
      <c r="AQ1552">
        <f t="shared" ca="1" si="1056"/>
        <v>7.251464524810337E-14</v>
      </c>
      <c r="AR1552">
        <f t="shared" ref="AR1552:AR1615" ca="1" si="1083">AP1552/AQ1552</f>
        <v>5.4637637103421503E-2</v>
      </c>
      <c r="AS1552">
        <f t="shared" ref="AS1552:AS1615" ca="1" si="1084">IF(AQ1552=0,100,100-(100/(1+AR1552)))</f>
        <v>5.1807023740859961</v>
      </c>
      <c r="AT1552">
        <f t="shared" si="1071"/>
        <v>0</v>
      </c>
      <c r="AU1552">
        <f t="shared" ref="AU1552:AU1615" ca="1" si="1085">(AU1551*13+AT1552)/14</f>
        <v>1.4827561858532304E-14</v>
      </c>
      <c r="AV1552" t="e">
        <f t="shared" si="1080"/>
        <v>#DIV/0!</v>
      </c>
      <c r="AW1552" t="e">
        <f t="shared" si="1050"/>
        <v>#DIV/0!</v>
      </c>
      <c r="AX1552" t="e">
        <f t="shared" si="1049"/>
        <v>#DIV/0!</v>
      </c>
      <c r="AY1552" t="e">
        <f t="shared" si="1054"/>
        <v>#DIV/0!</v>
      </c>
      <c r="AZ1552" t="e">
        <f t="shared" si="1053"/>
        <v>#DIV/0!</v>
      </c>
    </row>
    <row r="1553" spans="7:52" x14ac:dyDescent="0.3">
      <c r="G1553" s="1" t="str">
        <f t="shared" si="1079"/>
        <v/>
      </c>
      <c r="H1553" s="2" t="str">
        <f t="shared" si="1048"/>
        <v/>
      </c>
      <c r="I1553" s="6" t="str" cm="1">
        <f t="array" ref="I1553">_xlfn.IFS(AND(G1552&lt;H1552,G1553&gt;H1553),"BUY", AND(G1552&gt;H1552,G1553&lt;H1553),"SELL",TRUE,"")</f>
        <v/>
      </c>
      <c r="J1553" s="1">
        <f t="shared" ca="1" si="1058"/>
        <v>0</v>
      </c>
      <c r="K1553" s="3" t="str">
        <f t="shared" ca="1" si="1072"/>
        <v/>
      </c>
      <c r="L1553" s="3" t="str">
        <f t="shared" si="1073"/>
        <v/>
      </c>
      <c r="M1553" s="3" t="str">
        <f t="shared" si="1074"/>
        <v/>
      </c>
      <c r="N1553" s="4">
        <f t="shared" si="1059"/>
        <v>-1</v>
      </c>
      <c r="O1553" s="2" t="str">
        <f t="shared" si="1075"/>
        <v/>
      </c>
      <c r="P1553" s="1" t="str">
        <f t="shared" si="1060"/>
        <v/>
      </c>
      <c r="Q1553" s="1" t="str">
        <f t="shared" si="1061"/>
        <v/>
      </c>
      <c r="R1553" s="1" t="str">
        <f>IF(ISBLANK(A1553),"",SUM($Q$2:Q1553))</f>
        <v/>
      </c>
      <c r="S1553" s="1" t="str">
        <f>IF(ISBLANK(A1553),"",SUM($F$2:F1553))</f>
        <v/>
      </c>
      <c r="T1553" s="1" t="str">
        <f t="shared" si="1062"/>
        <v/>
      </c>
      <c r="U1553" s="1" t="str">
        <f t="shared" si="1063"/>
        <v/>
      </c>
      <c r="V1553" s="17">
        <f t="shared" si="1064"/>
        <v>0</v>
      </c>
      <c r="W1553" s="17">
        <f t="shared" si="1065"/>
        <v>0</v>
      </c>
      <c r="X1553" s="17">
        <f t="shared" si="1066"/>
        <v>0</v>
      </c>
      <c r="Y1553" s="22">
        <f t="shared" si="1081"/>
        <v>0</v>
      </c>
      <c r="Z1553" s="22">
        <f t="shared" si="1081"/>
        <v>0</v>
      </c>
      <c r="AA1553" s="22">
        <f t="shared" si="1081"/>
        <v>0</v>
      </c>
      <c r="AB1553" s="23" t="str">
        <f t="shared" ref="AB1553:AB1616" si="1086">IFERROR(100*(Z1553/Y1553),"")</f>
        <v/>
      </c>
      <c r="AC1553" s="23" t="str">
        <f t="shared" ref="AC1553:AC1616" si="1087">IFERROR(100*(AA1553/Y1553),"")</f>
        <v/>
      </c>
      <c r="AD1553" s="23" t="str">
        <f t="shared" ref="AD1553:AD1616" si="1088">IFERROR(ABS(AB1553-AC1553),"")</f>
        <v/>
      </c>
      <c r="AE1553" s="23" t="str">
        <f t="shared" ref="AE1553:AE1616" si="1089">IFERROR((AB1553+AC1553),"")</f>
        <v/>
      </c>
      <c r="AF1553" s="23" t="str">
        <f t="shared" ref="AF1553:AF1616" si="1090">IFERROR(100*(AD1553/AE1553),"")</f>
        <v/>
      </c>
      <c r="AG1553" s="23" t="str">
        <f t="shared" si="1051"/>
        <v/>
      </c>
      <c r="AH1553" s="25" t="str">
        <f t="shared" si="1067"/>
        <v/>
      </c>
      <c r="AI1553" s="25" t="str">
        <f t="shared" si="1068"/>
        <v/>
      </c>
      <c r="AJ1553" s="1" t="str">
        <f t="shared" si="1076"/>
        <v/>
      </c>
      <c r="AK1553" s="10" t="e">
        <f t="shared" si="1077"/>
        <v>#DIV/0!</v>
      </c>
      <c r="AL1553" s="10" t="e">
        <f t="shared" si="1082"/>
        <v>#DIV/0!</v>
      </c>
      <c r="AM1553">
        <f t="shared" si="1078"/>
        <v>0</v>
      </c>
      <c r="AN1553">
        <f t="shared" si="1069"/>
        <v>0</v>
      </c>
      <c r="AO1553">
        <f t="shared" si="1070"/>
        <v>0</v>
      </c>
      <c r="AP1553">
        <f t="shared" ca="1" si="1056"/>
        <v>3.6790268094814193E-15</v>
      </c>
      <c r="AQ1553">
        <f t="shared" ca="1" si="1056"/>
        <v>6.7335027730381699E-14</v>
      </c>
      <c r="AR1553">
        <f t="shared" ca="1" si="1083"/>
        <v>5.463763710342151E-2</v>
      </c>
      <c r="AS1553">
        <f t="shared" ca="1" si="1084"/>
        <v>5.1807023740860103</v>
      </c>
      <c r="AT1553">
        <f t="shared" si="1071"/>
        <v>0</v>
      </c>
      <c r="AU1553">
        <f t="shared" ca="1" si="1085"/>
        <v>1.3768450297208569E-14</v>
      </c>
      <c r="AV1553" t="e">
        <f t="shared" si="1080"/>
        <v>#DIV/0!</v>
      </c>
      <c r="AW1553" t="e">
        <f t="shared" si="1050"/>
        <v>#DIV/0!</v>
      </c>
      <c r="AX1553" t="e">
        <f t="shared" si="1049"/>
        <v>#DIV/0!</v>
      </c>
      <c r="AY1553" t="e">
        <f t="shared" si="1054"/>
        <v>#DIV/0!</v>
      </c>
      <c r="AZ1553" t="e">
        <f t="shared" si="1053"/>
        <v>#DIV/0!</v>
      </c>
    </row>
    <row r="1554" spans="7:52" x14ac:dyDescent="0.3">
      <c r="G1554" s="1" t="str">
        <f t="shared" si="1079"/>
        <v/>
      </c>
      <c r="H1554" s="2" t="str">
        <f t="shared" si="1048"/>
        <v/>
      </c>
      <c r="I1554" s="6" t="str" cm="1">
        <f t="array" ref="I1554">_xlfn.IFS(AND(G1553&lt;H1553,G1554&gt;H1554),"BUY", AND(G1553&gt;H1553,G1554&lt;H1554),"SELL",TRUE,"")</f>
        <v/>
      </c>
      <c r="J1554" s="1">
        <f t="shared" ca="1" si="1058"/>
        <v>0</v>
      </c>
      <c r="K1554" s="3" t="str">
        <f t="shared" ca="1" si="1072"/>
        <v/>
      </c>
      <c r="L1554" s="3" t="str">
        <f t="shared" si="1073"/>
        <v/>
      </c>
      <c r="M1554" s="3" t="str">
        <f t="shared" si="1074"/>
        <v/>
      </c>
      <c r="N1554" s="4">
        <f t="shared" si="1059"/>
        <v>-1</v>
      </c>
      <c r="O1554" s="2" t="str">
        <f t="shared" si="1075"/>
        <v/>
      </c>
      <c r="P1554" s="1" t="str">
        <f t="shared" si="1060"/>
        <v/>
      </c>
      <c r="Q1554" s="1" t="str">
        <f t="shared" si="1061"/>
        <v/>
      </c>
      <c r="R1554" s="1" t="str">
        <f>IF(ISBLANK(A1554),"",SUM($Q$2:Q1554))</f>
        <v/>
      </c>
      <c r="S1554" s="1" t="str">
        <f>IF(ISBLANK(A1554),"",SUM($F$2:F1554))</f>
        <v/>
      </c>
      <c r="T1554" s="1" t="str">
        <f t="shared" si="1062"/>
        <v/>
      </c>
      <c r="U1554" s="1" t="str">
        <f t="shared" si="1063"/>
        <v/>
      </c>
      <c r="V1554" s="17">
        <f t="shared" si="1064"/>
        <v>0</v>
      </c>
      <c r="W1554" s="17">
        <f t="shared" si="1065"/>
        <v>0</v>
      </c>
      <c r="X1554" s="17">
        <f t="shared" si="1066"/>
        <v>0</v>
      </c>
      <c r="Y1554" s="22">
        <f>SUM(V1541:V1554)</f>
        <v>0</v>
      </c>
      <c r="Z1554" s="22">
        <f>SUM(W1541:W1554)</f>
        <v>0</v>
      </c>
      <c r="AA1554" s="22">
        <f>SUM(X1541:X1554)</f>
        <v>0</v>
      </c>
      <c r="AB1554" s="23" t="str">
        <f t="shared" si="1086"/>
        <v/>
      </c>
      <c r="AC1554" s="23" t="str">
        <f t="shared" si="1087"/>
        <v/>
      </c>
      <c r="AD1554" s="23" t="str">
        <f t="shared" si="1088"/>
        <v/>
      </c>
      <c r="AE1554" s="23" t="str">
        <f t="shared" si="1089"/>
        <v/>
      </c>
      <c r="AF1554" s="23" t="str">
        <f t="shared" si="1090"/>
        <v/>
      </c>
      <c r="AG1554" s="23" t="str">
        <f t="shared" si="1051"/>
        <v/>
      </c>
      <c r="AH1554" s="25" t="str">
        <f t="shared" si="1067"/>
        <v/>
      </c>
      <c r="AI1554" s="25" t="str">
        <f t="shared" si="1068"/>
        <v/>
      </c>
      <c r="AJ1554" s="1" t="str">
        <f t="shared" si="1076"/>
        <v/>
      </c>
      <c r="AK1554" s="10" t="e">
        <f t="shared" si="1077"/>
        <v>#DIV/0!</v>
      </c>
      <c r="AL1554" s="10" t="e">
        <f t="shared" si="1082"/>
        <v>#DIV/0!</v>
      </c>
      <c r="AM1554">
        <f t="shared" si="1078"/>
        <v>0</v>
      </c>
      <c r="AN1554">
        <f t="shared" si="1069"/>
        <v>0</v>
      </c>
      <c r="AO1554">
        <f t="shared" si="1070"/>
        <v>0</v>
      </c>
      <c r="AP1554">
        <f t="shared" ca="1" si="1056"/>
        <v>3.4162391802327465E-15</v>
      </c>
      <c r="AQ1554">
        <f t="shared" ca="1" si="1056"/>
        <v>6.2525382892497296E-14</v>
      </c>
      <c r="AR1554">
        <f t="shared" ca="1" si="1083"/>
        <v>5.4637637103421503E-2</v>
      </c>
      <c r="AS1554">
        <f t="shared" ca="1" si="1084"/>
        <v>5.1807023740859961</v>
      </c>
      <c r="AT1554">
        <f t="shared" si="1071"/>
        <v>0</v>
      </c>
      <c r="AU1554">
        <f t="shared" ca="1" si="1085"/>
        <v>1.2784989561693671E-14</v>
      </c>
      <c r="AV1554" t="e">
        <f t="shared" si="1080"/>
        <v>#DIV/0!</v>
      </c>
      <c r="AW1554" t="e">
        <f t="shared" si="1050"/>
        <v>#DIV/0!</v>
      </c>
      <c r="AX1554" t="e">
        <f t="shared" si="1049"/>
        <v>#DIV/0!</v>
      </c>
      <c r="AY1554" t="e">
        <f t="shared" si="1054"/>
        <v>#DIV/0!</v>
      </c>
      <c r="AZ1554" t="e">
        <f t="shared" si="1053"/>
        <v>#DIV/0!</v>
      </c>
    </row>
    <row r="1555" spans="7:52" x14ac:dyDescent="0.3">
      <c r="G1555" s="1" t="str">
        <f t="shared" si="1079"/>
        <v/>
      </c>
      <c r="H1555" s="2" t="str">
        <f t="shared" si="1048"/>
        <v/>
      </c>
      <c r="I1555" s="6" t="str" cm="1">
        <f t="array" ref="I1555">_xlfn.IFS(AND(G1554&lt;H1554,G1555&gt;H1555),"BUY", AND(G1554&gt;H1554,G1555&lt;H1555),"SELL",TRUE,"")</f>
        <v/>
      </c>
      <c r="J1555" s="1">
        <f t="shared" ca="1" si="1058"/>
        <v>0</v>
      </c>
      <c r="K1555" s="3" t="str">
        <f t="shared" ca="1" si="1072"/>
        <v/>
      </c>
      <c r="L1555" s="3" t="str">
        <f t="shared" si="1073"/>
        <v/>
      </c>
      <c r="M1555" s="3" t="str">
        <f t="shared" si="1074"/>
        <v/>
      </c>
      <c r="N1555" s="4">
        <f t="shared" si="1059"/>
        <v>-1</v>
      </c>
      <c r="O1555" s="2" t="str">
        <f t="shared" si="1075"/>
        <v/>
      </c>
      <c r="P1555" s="1" t="str">
        <f t="shared" si="1060"/>
        <v/>
      </c>
      <c r="Q1555" s="1" t="str">
        <f t="shared" si="1061"/>
        <v/>
      </c>
      <c r="R1555" s="1" t="str">
        <f>IF(ISBLANK(A1555),"",SUM($Q$2:Q1555))</f>
        <v/>
      </c>
      <c r="S1555" s="1" t="str">
        <f>IF(ISBLANK(A1555),"",SUM($F$2:F1555))</f>
        <v/>
      </c>
      <c r="T1555" s="1" t="str">
        <f t="shared" si="1062"/>
        <v/>
      </c>
      <c r="U1555" s="1" t="str">
        <f t="shared" si="1063"/>
        <v/>
      </c>
      <c r="V1555" s="17">
        <f t="shared" si="1064"/>
        <v>0</v>
      </c>
      <c r="W1555" s="17">
        <f t="shared" si="1065"/>
        <v>0</v>
      </c>
      <c r="X1555" s="17">
        <f t="shared" si="1066"/>
        <v>0</v>
      </c>
      <c r="Y1555" s="22">
        <f t="shared" ref="Y1555:AA1566" si="1091">SUM(V1542:V1555)</f>
        <v>0</v>
      </c>
      <c r="Z1555" s="22">
        <f t="shared" si="1091"/>
        <v>0</v>
      </c>
      <c r="AA1555" s="22">
        <f t="shared" si="1091"/>
        <v>0</v>
      </c>
      <c r="AB1555" s="23" t="str">
        <f t="shared" si="1086"/>
        <v/>
      </c>
      <c r="AC1555" s="23" t="str">
        <f t="shared" si="1087"/>
        <v/>
      </c>
      <c r="AD1555" s="23" t="str">
        <f t="shared" si="1088"/>
        <v/>
      </c>
      <c r="AE1555" s="23" t="str">
        <f t="shared" si="1089"/>
        <v/>
      </c>
      <c r="AF1555" s="23" t="str">
        <f t="shared" si="1090"/>
        <v/>
      </c>
      <c r="AG1555" s="23" t="str">
        <f t="shared" si="1051"/>
        <v/>
      </c>
      <c r="AH1555" s="25" t="str">
        <f t="shared" si="1067"/>
        <v/>
      </c>
      <c r="AI1555" s="25" t="str">
        <f t="shared" si="1068"/>
        <v/>
      </c>
      <c r="AJ1555" s="1" t="str">
        <f t="shared" si="1076"/>
        <v/>
      </c>
      <c r="AK1555" s="10" t="e">
        <f t="shared" si="1077"/>
        <v>#DIV/0!</v>
      </c>
      <c r="AL1555" s="10" t="e">
        <f t="shared" si="1082"/>
        <v>#DIV/0!</v>
      </c>
      <c r="AM1555">
        <f t="shared" si="1078"/>
        <v>0</v>
      </c>
      <c r="AN1555">
        <f t="shared" si="1069"/>
        <v>0</v>
      </c>
      <c r="AO1555">
        <f t="shared" si="1070"/>
        <v>0</v>
      </c>
      <c r="AP1555">
        <f t="shared" ca="1" si="1056"/>
        <v>3.1722220959304075E-15</v>
      </c>
      <c r="AQ1555">
        <f t="shared" ca="1" si="1056"/>
        <v>5.8059284114461771E-14</v>
      </c>
      <c r="AR1555">
        <f t="shared" ca="1" si="1083"/>
        <v>5.463763710342151E-2</v>
      </c>
      <c r="AS1555">
        <f t="shared" ca="1" si="1084"/>
        <v>5.1807023740860103</v>
      </c>
      <c r="AT1555">
        <f t="shared" si="1071"/>
        <v>0</v>
      </c>
      <c r="AU1555">
        <f t="shared" ca="1" si="1085"/>
        <v>1.1871776021572695E-14</v>
      </c>
      <c r="AV1555" t="e">
        <f t="shared" si="1080"/>
        <v>#DIV/0!</v>
      </c>
      <c r="AW1555" t="e">
        <f t="shared" si="1050"/>
        <v>#DIV/0!</v>
      </c>
      <c r="AX1555" t="e">
        <f t="shared" si="1049"/>
        <v>#DIV/0!</v>
      </c>
      <c r="AY1555" t="e">
        <f t="shared" si="1054"/>
        <v>#DIV/0!</v>
      </c>
      <c r="AZ1555" t="e">
        <f t="shared" si="1053"/>
        <v>#DIV/0!</v>
      </c>
    </row>
    <row r="1556" spans="7:52" x14ac:dyDescent="0.3">
      <c r="G1556" s="1" t="str">
        <f t="shared" si="1079"/>
        <v/>
      </c>
      <c r="H1556" s="2" t="str">
        <f t="shared" si="1048"/>
        <v/>
      </c>
      <c r="I1556" s="6" t="str" cm="1">
        <f t="array" ref="I1556">_xlfn.IFS(AND(G1555&lt;H1555,G1556&gt;H1556),"BUY", AND(G1555&gt;H1555,G1556&lt;H1556),"SELL",TRUE,"")</f>
        <v/>
      </c>
      <c r="J1556" s="1">
        <f t="shared" ca="1" si="1058"/>
        <v>0</v>
      </c>
      <c r="K1556" s="3" t="str">
        <f t="shared" ca="1" si="1072"/>
        <v/>
      </c>
      <c r="L1556" s="3" t="str">
        <f t="shared" si="1073"/>
        <v/>
      </c>
      <c r="M1556" s="3" t="str">
        <f t="shared" si="1074"/>
        <v/>
      </c>
      <c r="N1556" s="4">
        <f t="shared" si="1059"/>
        <v>-1</v>
      </c>
      <c r="O1556" s="2" t="str">
        <f t="shared" si="1075"/>
        <v/>
      </c>
      <c r="P1556" s="1" t="str">
        <f t="shared" si="1060"/>
        <v/>
      </c>
      <c r="Q1556" s="1" t="str">
        <f t="shared" si="1061"/>
        <v/>
      </c>
      <c r="R1556" s="1" t="str">
        <f>IF(ISBLANK(A1556),"",SUM($Q$2:Q1556))</f>
        <v/>
      </c>
      <c r="S1556" s="1" t="str">
        <f>IF(ISBLANK(A1556),"",SUM($F$2:F1556))</f>
        <v/>
      </c>
      <c r="T1556" s="1" t="str">
        <f t="shared" si="1062"/>
        <v/>
      </c>
      <c r="U1556" s="1" t="str">
        <f t="shared" si="1063"/>
        <v/>
      </c>
      <c r="V1556" s="17">
        <f t="shared" si="1064"/>
        <v>0</v>
      </c>
      <c r="W1556" s="17">
        <f t="shared" si="1065"/>
        <v>0</v>
      </c>
      <c r="X1556" s="17">
        <f t="shared" si="1066"/>
        <v>0</v>
      </c>
      <c r="Y1556" s="22">
        <f t="shared" si="1091"/>
        <v>0</v>
      </c>
      <c r="Z1556" s="22">
        <f t="shared" si="1091"/>
        <v>0</v>
      </c>
      <c r="AA1556" s="22">
        <f t="shared" si="1091"/>
        <v>0</v>
      </c>
      <c r="AB1556" s="23" t="str">
        <f t="shared" si="1086"/>
        <v/>
      </c>
      <c r="AC1556" s="23" t="str">
        <f t="shared" si="1087"/>
        <v/>
      </c>
      <c r="AD1556" s="23" t="str">
        <f t="shared" si="1088"/>
        <v/>
      </c>
      <c r="AE1556" s="23" t="str">
        <f t="shared" si="1089"/>
        <v/>
      </c>
      <c r="AF1556" s="23" t="str">
        <f t="shared" si="1090"/>
        <v/>
      </c>
      <c r="AG1556" s="23" t="str">
        <f t="shared" si="1051"/>
        <v/>
      </c>
      <c r="AH1556" s="25" t="str">
        <f t="shared" si="1067"/>
        <v/>
      </c>
      <c r="AI1556" s="25" t="str">
        <f t="shared" si="1068"/>
        <v/>
      </c>
      <c r="AJ1556" s="1" t="str">
        <f t="shared" si="1076"/>
        <v/>
      </c>
      <c r="AK1556" s="10" t="e">
        <f t="shared" si="1077"/>
        <v>#DIV/0!</v>
      </c>
      <c r="AL1556" s="10" t="e">
        <f t="shared" si="1082"/>
        <v>#DIV/0!</v>
      </c>
      <c r="AM1556">
        <f t="shared" si="1078"/>
        <v>0</v>
      </c>
      <c r="AN1556">
        <f t="shared" si="1069"/>
        <v>0</v>
      </c>
      <c r="AO1556">
        <f t="shared" si="1070"/>
        <v>0</v>
      </c>
      <c r="AP1556">
        <f t="shared" ca="1" si="1056"/>
        <v>2.9456348033639498E-15</v>
      </c>
      <c r="AQ1556">
        <f t="shared" ca="1" si="1056"/>
        <v>5.3912192392000216E-14</v>
      </c>
      <c r="AR1556">
        <f t="shared" ca="1" si="1083"/>
        <v>5.463763710342151E-2</v>
      </c>
      <c r="AS1556">
        <f t="shared" ca="1" si="1084"/>
        <v>5.1807023740860103</v>
      </c>
      <c r="AT1556">
        <f t="shared" si="1071"/>
        <v>0</v>
      </c>
      <c r="AU1556">
        <f t="shared" ca="1" si="1085"/>
        <v>1.1023792020031788E-14</v>
      </c>
      <c r="AV1556" t="e">
        <f t="shared" si="1080"/>
        <v>#DIV/0!</v>
      </c>
      <c r="AW1556" t="e">
        <f t="shared" si="1050"/>
        <v>#DIV/0!</v>
      </c>
      <c r="AX1556" t="e">
        <f t="shared" si="1049"/>
        <v>#DIV/0!</v>
      </c>
      <c r="AY1556" t="e">
        <f t="shared" si="1054"/>
        <v>#DIV/0!</v>
      </c>
      <c r="AZ1556" t="e">
        <f t="shared" si="1053"/>
        <v>#DIV/0!</v>
      </c>
    </row>
    <row r="1557" spans="7:52" x14ac:dyDescent="0.3">
      <c r="G1557" s="1" t="str">
        <f t="shared" si="1079"/>
        <v/>
      </c>
      <c r="H1557" s="2" t="str">
        <f t="shared" si="1048"/>
        <v/>
      </c>
      <c r="I1557" s="6" t="str" cm="1">
        <f t="array" ref="I1557">_xlfn.IFS(AND(G1556&lt;H1556,G1557&gt;H1557),"BUY", AND(G1556&gt;H1556,G1557&lt;H1557),"SELL",TRUE,"")</f>
        <v/>
      </c>
      <c r="J1557" s="1">
        <f t="shared" ca="1" si="1058"/>
        <v>0</v>
      </c>
      <c r="K1557" s="3" t="str">
        <f t="shared" ca="1" si="1072"/>
        <v/>
      </c>
      <c r="L1557" s="3" t="str">
        <f t="shared" si="1073"/>
        <v/>
      </c>
      <c r="M1557" s="3" t="str">
        <f t="shared" si="1074"/>
        <v/>
      </c>
      <c r="N1557" s="4">
        <f t="shared" si="1059"/>
        <v>-1</v>
      </c>
      <c r="O1557" s="2" t="str">
        <f t="shared" si="1075"/>
        <v/>
      </c>
      <c r="P1557" s="1" t="str">
        <f t="shared" si="1060"/>
        <v/>
      </c>
      <c r="Q1557" s="1" t="str">
        <f t="shared" si="1061"/>
        <v/>
      </c>
      <c r="R1557" s="1" t="str">
        <f>IF(ISBLANK(A1557),"",SUM($Q$2:Q1557))</f>
        <v/>
      </c>
      <c r="S1557" s="1" t="str">
        <f>IF(ISBLANK(A1557),"",SUM($F$2:F1557))</f>
        <v/>
      </c>
      <c r="T1557" s="1" t="str">
        <f t="shared" si="1062"/>
        <v/>
      </c>
      <c r="U1557" s="1" t="str">
        <f t="shared" si="1063"/>
        <v/>
      </c>
      <c r="V1557" s="17">
        <f t="shared" si="1064"/>
        <v>0</v>
      </c>
      <c r="W1557" s="17">
        <f t="shared" si="1065"/>
        <v>0</v>
      </c>
      <c r="X1557" s="17">
        <f t="shared" si="1066"/>
        <v>0</v>
      </c>
      <c r="Y1557" s="22">
        <f t="shared" si="1091"/>
        <v>0</v>
      </c>
      <c r="Z1557" s="22">
        <f t="shared" si="1091"/>
        <v>0</v>
      </c>
      <c r="AA1557" s="22">
        <f t="shared" si="1091"/>
        <v>0</v>
      </c>
      <c r="AB1557" s="23" t="str">
        <f t="shared" si="1086"/>
        <v/>
      </c>
      <c r="AC1557" s="23" t="str">
        <f t="shared" si="1087"/>
        <v/>
      </c>
      <c r="AD1557" s="23" t="str">
        <f t="shared" si="1088"/>
        <v/>
      </c>
      <c r="AE1557" s="23" t="str">
        <f t="shared" si="1089"/>
        <v/>
      </c>
      <c r="AF1557" s="23" t="str">
        <f t="shared" si="1090"/>
        <v/>
      </c>
      <c r="AG1557" s="23" t="str">
        <f t="shared" si="1051"/>
        <v/>
      </c>
      <c r="AH1557" s="25" t="str">
        <f t="shared" si="1067"/>
        <v/>
      </c>
      <c r="AI1557" s="25" t="str">
        <f t="shared" si="1068"/>
        <v/>
      </c>
      <c r="AJ1557" s="1" t="str">
        <f t="shared" si="1076"/>
        <v/>
      </c>
      <c r="AK1557" s="10" t="e">
        <f t="shared" si="1077"/>
        <v>#DIV/0!</v>
      </c>
      <c r="AL1557" s="10" t="e">
        <f t="shared" si="1082"/>
        <v>#DIV/0!</v>
      </c>
      <c r="AM1557">
        <f t="shared" si="1078"/>
        <v>0</v>
      </c>
      <c r="AN1557">
        <f t="shared" si="1069"/>
        <v>0</v>
      </c>
      <c r="AO1557">
        <f t="shared" si="1070"/>
        <v>0</v>
      </c>
      <c r="AP1557">
        <f t="shared" ca="1" si="1056"/>
        <v>2.7352323174093816E-15</v>
      </c>
      <c r="AQ1557">
        <f t="shared" ca="1" si="1056"/>
        <v>5.0061321506857349E-14</v>
      </c>
      <c r="AR1557">
        <f t="shared" ca="1" si="1083"/>
        <v>5.4637637103421496E-2</v>
      </c>
      <c r="AS1557">
        <f t="shared" ca="1" si="1084"/>
        <v>5.1807023740859961</v>
      </c>
      <c r="AT1557">
        <f t="shared" si="1071"/>
        <v>0</v>
      </c>
      <c r="AU1557">
        <f t="shared" ca="1" si="1085"/>
        <v>1.0236378304315233E-14</v>
      </c>
      <c r="AV1557" t="e">
        <f t="shared" si="1080"/>
        <v>#DIV/0!</v>
      </c>
      <c r="AW1557" t="e">
        <f t="shared" si="1050"/>
        <v>#DIV/0!</v>
      </c>
      <c r="AX1557" t="e">
        <f t="shared" si="1049"/>
        <v>#DIV/0!</v>
      </c>
      <c r="AY1557" t="e">
        <f t="shared" si="1054"/>
        <v>#DIV/0!</v>
      </c>
      <c r="AZ1557" t="e">
        <f t="shared" si="1053"/>
        <v>#DIV/0!</v>
      </c>
    </row>
    <row r="1558" spans="7:52" x14ac:dyDescent="0.3">
      <c r="G1558" s="1" t="str">
        <f t="shared" si="1079"/>
        <v/>
      </c>
      <c r="H1558" s="2" t="str">
        <f t="shared" si="1048"/>
        <v/>
      </c>
      <c r="I1558" s="6" t="str" cm="1">
        <f t="array" ref="I1558">_xlfn.IFS(AND(G1557&lt;H1557,G1558&gt;H1558),"BUY", AND(G1557&gt;H1557,G1558&lt;H1558),"SELL",TRUE,"")</f>
        <v/>
      </c>
      <c r="J1558" s="1">
        <f t="shared" ca="1" si="1058"/>
        <v>0</v>
      </c>
      <c r="K1558" s="3" t="str">
        <f t="shared" ca="1" si="1072"/>
        <v/>
      </c>
      <c r="L1558" s="3" t="str">
        <f t="shared" si="1073"/>
        <v/>
      </c>
      <c r="M1558" s="3" t="str">
        <f t="shared" si="1074"/>
        <v/>
      </c>
      <c r="N1558" s="4">
        <f t="shared" si="1059"/>
        <v>-1</v>
      </c>
      <c r="O1558" s="2" t="str">
        <f t="shared" si="1075"/>
        <v/>
      </c>
      <c r="P1558" s="1" t="str">
        <f t="shared" si="1060"/>
        <v/>
      </c>
      <c r="Q1558" s="1" t="str">
        <f t="shared" si="1061"/>
        <v/>
      </c>
      <c r="R1558" s="1" t="str">
        <f>IF(ISBLANK(A1558),"",SUM($Q$2:Q1558))</f>
        <v/>
      </c>
      <c r="S1558" s="1" t="str">
        <f>IF(ISBLANK(A1558),"",SUM($F$2:F1558))</f>
        <v/>
      </c>
      <c r="T1558" s="1" t="str">
        <f t="shared" si="1062"/>
        <v/>
      </c>
      <c r="U1558" s="1" t="str">
        <f t="shared" si="1063"/>
        <v/>
      </c>
      <c r="V1558" s="17">
        <f t="shared" si="1064"/>
        <v>0</v>
      </c>
      <c r="W1558" s="17">
        <f t="shared" si="1065"/>
        <v>0</v>
      </c>
      <c r="X1558" s="17">
        <f t="shared" si="1066"/>
        <v>0</v>
      </c>
      <c r="Y1558" s="22">
        <f t="shared" si="1091"/>
        <v>0</v>
      </c>
      <c r="Z1558" s="22">
        <f t="shared" si="1091"/>
        <v>0</v>
      </c>
      <c r="AA1558" s="22">
        <f t="shared" si="1091"/>
        <v>0</v>
      </c>
      <c r="AB1558" s="23" t="str">
        <f t="shared" si="1086"/>
        <v/>
      </c>
      <c r="AC1558" s="23" t="str">
        <f t="shared" si="1087"/>
        <v/>
      </c>
      <c r="AD1558" s="23" t="str">
        <f t="shared" si="1088"/>
        <v/>
      </c>
      <c r="AE1558" s="23" t="str">
        <f t="shared" si="1089"/>
        <v/>
      </c>
      <c r="AF1558" s="23" t="str">
        <f t="shared" si="1090"/>
        <v/>
      </c>
      <c r="AG1558" s="23" t="str">
        <f t="shared" si="1051"/>
        <v/>
      </c>
      <c r="AH1558" s="25" t="str">
        <f t="shared" si="1067"/>
        <v/>
      </c>
      <c r="AI1558" s="25" t="str">
        <f t="shared" si="1068"/>
        <v/>
      </c>
      <c r="AJ1558" s="1" t="str">
        <f t="shared" si="1076"/>
        <v/>
      </c>
      <c r="AK1558" s="10" t="e">
        <f t="shared" si="1077"/>
        <v>#DIV/0!</v>
      </c>
      <c r="AL1558" s="10" t="e">
        <f t="shared" si="1082"/>
        <v>#DIV/0!</v>
      </c>
      <c r="AM1558">
        <f t="shared" si="1078"/>
        <v>0</v>
      </c>
      <c r="AN1558">
        <f t="shared" si="1069"/>
        <v>0</v>
      </c>
      <c r="AO1558">
        <f t="shared" si="1070"/>
        <v>0</v>
      </c>
      <c r="AP1558">
        <f t="shared" ca="1" si="1056"/>
        <v>2.5398585804515685E-15</v>
      </c>
      <c r="AQ1558">
        <f t="shared" ca="1" si="1056"/>
        <v>4.6485512827796107E-14</v>
      </c>
      <c r="AR1558">
        <f t="shared" ca="1" si="1083"/>
        <v>5.4637637103421496E-2</v>
      </c>
      <c r="AS1558">
        <f t="shared" ca="1" si="1084"/>
        <v>5.1807023740859961</v>
      </c>
      <c r="AT1558">
        <f t="shared" si="1071"/>
        <v>0</v>
      </c>
      <c r="AU1558">
        <f t="shared" ca="1" si="1085"/>
        <v>9.5052084254355735E-15</v>
      </c>
      <c r="AV1558" t="e">
        <f t="shared" si="1080"/>
        <v>#DIV/0!</v>
      </c>
      <c r="AW1558" t="e">
        <f t="shared" si="1050"/>
        <v>#DIV/0!</v>
      </c>
      <c r="AX1558" t="e">
        <f t="shared" si="1049"/>
        <v>#DIV/0!</v>
      </c>
      <c r="AY1558" t="e">
        <f t="shared" si="1054"/>
        <v>#DIV/0!</v>
      </c>
      <c r="AZ1558" t="e">
        <f t="shared" si="1053"/>
        <v>#DIV/0!</v>
      </c>
    </row>
    <row r="1559" spans="7:52" x14ac:dyDescent="0.3">
      <c r="G1559" s="1" t="str">
        <f t="shared" si="1079"/>
        <v/>
      </c>
      <c r="H1559" s="2" t="str">
        <f t="shared" si="1048"/>
        <v/>
      </c>
      <c r="I1559" s="6" t="str" cm="1">
        <f t="array" ref="I1559">_xlfn.IFS(AND(G1558&lt;H1558,G1559&gt;H1559),"BUY", AND(G1558&gt;H1558,G1559&lt;H1559),"SELL",TRUE,"")</f>
        <v/>
      </c>
      <c r="J1559" s="1">
        <f t="shared" ca="1" si="1058"/>
        <v>0</v>
      </c>
      <c r="K1559" s="3" t="str">
        <f t="shared" ca="1" si="1072"/>
        <v/>
      </c>
      <c r="L1559" s="3" t="str">
        <f t="shared" si="1073"/>
        <v/>
      </c>
      <c r="M1559" s="3" t="str">
        <f t="shared" si="1074"/>
        <v/>
      </c>
      <c r="N1559" s="4">
        <f t="shared" si="1059"/>
        <v>-1</v>
      </c>
      <c r="O1559" s="2" t="str">
        <f t="shared" si="1075"/>
        <v/>
      </c>
      <c r="P1559" s="1" t="str">
        <f t="shared" si="1060"/>
        <v/>
      </c>
      <c r="Q1559" s="1" t="str">
        <f t="shared" si="1061"/>
        <v/>
      </c>
      <c r="R1559" s="1" t="str">
        <f>IF(ISBLANK(A1559),"",SUM($Q$2:Q1559))</f>
        <v/>
      </c>
      <c r="S1559" s="1" t="str">
        <f>IF(ISBLANK(A1559),"",SUM($F$2:F1559))</f>
        <v/>
      </c>
      <c r="T1559" s="1" t="str">
        <f t="shared" si="1062"/>
        <v/>
      </c>
      <c r="U1559" s="1" t="str">
        <f t="shared" si="1063"/>
        <v/>
      </c>
      <c r="V1559" s="17">
        <f t="shared" si="1064"/>
        <v>0</v>
      </c>
      <c r="W1559" s="17">
        <f t="shared" si="1065"/>
        <v>0</v>
      </c>
      <c r="X1559" s="17">
        <f t="shared" si="1066"/>
        <v>0</v>
      </c>
      <c r="Y1559" s="22">
        <f t="shared" si="1091"/>
        <v>0</v>
      </c>
      <c r="Z1559" s="22">
        <f t="shared" si="1091"/>
        <v>0</v>
      </c>
      <c r="AA1559" s="22">
        <f t="shared" si="1091"/>
        <v>0</v>
      </c>
      <c r="AB1559" s="23" t="str">
        <f t="shared" si="1086"/>
        <v/>
      </c>
      <c r="AC1559" s="23" t="str">
        <f t="shared" si="1087"/>
        <v/>
      </c>
      <c r="AD1559" s="23" t="str">
        <f t="shared" si="1088"/>
        <v/>
      </c>
      <c r="AE1559" s="23" t="str">
        <f t="shared" si="1089"/>
        <v/>
      </c>
      <c r="AF1559" s="23" t="str">
        <f t="shared" si="1090"/>
        <v/>
      </c>
      <c r="AG1559" s="23" t="str">
        <f t="shared" si="1051"/>
        <v/>
      </c>
      <c r="AH1559" s="25" t="str">
        <f t="shared" si="1067"/>
        <v/>
      </c>
      <c r="AI1559" s="25" t="str">
        <f t="shared" si="1068"/>
        <v/>
      </c>
      <c r="AJ1559" s="1" t="str">
        <f t="shared" si="1076"/>
        <v/>
      </c>
      <c r="AK1559" s="10" t="e">
        <f t="shared" si="1077"/>
        <v>#DIV/0!</v>
      </c>
      <c r="AL1559" s="10" t="e">
        <f t="shared" si="1082"/>
        <v>#DIV/0!</v>
      </c>
      <c r="AM1559">
        <f t="shared" si="1078"/>
        <v>0</v>
      </c>
      <c r="AN1559">
        <f t="shared" si="1069"/>
        <v>0</v>
      </c>
      <c r="AO1559">
        <f t="shared" si="1070"/>
        <v>0</v>
      </c>
      <c r="AP1559">
        <f t="shared" ca="1" si="1056"/>
        <v>2.3584401104193136E-15</v>
      </c>
      <c r="AQ1559">
        <f t="shared" ca="1" si="1056"/>
        <v>4.3165119054382098E-14</v>
      </c>
      <c r="AR1559">
        <f t="shared" ca="1" si="1083"/>
        <v>5.4637637103421496E-2</v>
      </c>
      <c r="AS1559">
        <f t="shared" ca="1" si="1084"/>
        <v>5.1807023740859961</v>
      </c>
      <c r="AT1559">
        <f t="shared" si="1071"/>
        <v>0</v>
      </c>
      <c r="AU1559">
        <f t="shared" ca="1" si="1085"/>
        <v>8.8262649664758908E-15</v>
      </c>
      <c r="AV1559" t="e">
        <f t="shared" si="1080"/>
        <v>#DIV/0!</v>
      </c>
      <c r="AW1559" t="e">
        <f t="shared" si="1050"/>
        <v>#DIV/0!</v>
      </c>
      <c r="AX1559" t="e">
        <f t="shared" si="1049"/>
        <v>#DIV/0!</v>
      </c>
      <c r="AY1559" t="e">
        <f t="shared" si="1054"/>
        <v>#DIV/0!</v>
      </c>
      <c r="AZ1559" t="e">
        <f t="shared" si="1053"/>
        <v>#DIV/0!</v>
      </c>
    </row>
    <row r="1560" spans="7:52" x14ac:dyDescent="0.3">
      <c r="G1560" s="1" t="str">
        <f t="shared" si="1079"/>
        <v/>
      </c>
      <c r="H1560" s="2" t="str">
        <f t="shared" si="1048"/>
        <v/>
      </c>
      <c r="I1560" s="6" t="str" cm="1">
        <f t="array" ref="I1560">_xlfn.IFS(AND(G1559&lt;H1559,G1560&gt;H1560),"BUY", AND(G1559&gt;H1559,G1560&lt;H1560),"SELL",TRUE,"")</f>
        <v/>
      </c>
      <c r="J1560" s="1">
        <f t="shared" ca="1" si="1058"/>
        <v>0</v>
      </c>
      <c r="K1560" s="3" t="str">
        <f t="shared" ca="1" si="1072"/>
        <v/>
      </c>
      <c r="L1560" s="3" t="str">
        <f t="shared" si="1073"/>
        <v/>
      </c>
      <c r="M1560" s="3" t="str">
        <f t="shared" si="1074"/>
        <v/>
      </c>
      <c r="N1560" s="4">
        <f t="shared" si="1059"/>
        <v>-1</v>
      </c>
      <c r="O1560" s="2" t="str">
        <f t="shared" si="1075"/>
        <v/>
      </c>
      <c r="P1560" s="1" t="str">
        <f t="shared" si="1060"/>
        <v/>
      </c>
      <c r="Q1560" s="1" t="str">
        <f t="shared" si="1061"/>
        <v/>
      </c>
      <c r="R1560" s="1" t="str">
        <f>IF(ISBLANK(A1560),"",SUM($Q$2:Q1560))</f>
        <v/>
      </c>
      <c r="S1560" s="1" t="str">
        <f>IF(ISBLANK(A1560),"",SUM($F$2:F1560))</f>
        <v/>
      </c>
      <c r="T1560" s="1" t="str">
        <f t="shared" si="1062"/>
        <v/>
      </c>
      <c r="U1560" s="1" t="str">
        <f t="shared" si="1063"/>
        <v/>
      </c>
      <c r="V1560" s="17">
        <f t="shared" si="1064"/>
        <v>0</v>
      </c>
      <c r="W1560" s="17">
        <f t="shared" si="1065"/>
        <v>0</v>
      </c>
      <c r="X1560" s="17">
        <f t="shared" si="1066"/>
        <v>0</v>
      </c>
      <c r="Y1560" s="22">
        <f t="shared" si="1091"/>
        <v>0</v>
      </c>
      <c r="Z1560" s="22">
        <f t="shared" si="1091"/>
        <v>0</v>
      </c>
      <c r="AA1560" s="22">
        <f t="shared" si="1091"/>
        <v>0</v>
      </c>
      <c r="AB1560" s="23" t="str">
        <f t="shared" si="1086"/>
        <v/>
      </c>
      <c r="AC1560" s="23" t="str">
        <f t="shared" si="1087"/>
        <v/>
      </c>
      <c r="AD1560" s="23" t="str">
        <f t="shared" si="1088"/>
        <v/>
      </c>
      <c r="AE1560" s="23" t="str">
        <f t="shared" si="1089"/>
        <v/>
      </c>
      <c r="AF1560" s="23" t="str">
        <f t="shared" si="1090"/>
        <v/>
      </c>
      <c r="AG1560" s="23" t="str">
        <f t="shared" si="1051"/>
        <v/>
      </c>
      <c r="AH1560" s="25" t="str">
        <f t="shared" si="1067"/>
        <v/>
      </c>
      <c r="AI1560" s="25" t="str">
        <f t="shared" si="1068"/>
        <v/>
      </c>
      <c r="AJ1560" s="1" t="str">
        <f t="shared" si="1076"/>
        <v/>
      </c>
      <c r="AK1560" s="10" t="e">
        <f t="shared" si="1077"/>
        <v>#DIV/0!</v>
      </c>
      <c r="AL1560" s="10" t="e">
        <f t="shared" si="1082"/>
        <v>#DIV/0!</v>
      </c>
      <c r="AM1560">
        <f t="shared" si="1078"/>
        <v>0</v>
      </c>
      <c r="AN1560">
        <f t="shared" si="1069"/>
        <v>0</v>
      </c>
      <c r="AO1560">
        <f t="shared" si="1070"/>
        <v>0</v>
      </c>
      <c r="AP1560">
        <f t="shared" ca="1" si="1056"/>
        <v>2.18998010253222E-15</v>
      </c>
      <c r="AQ1560">
        <f t="shared" ca="1" si="1056"/>
        <v>4.0081896264783382E-14</v>
      </c>
      <c r="AR1560">
        <f t="shared" ca="1" si="1083"/>
        <v>5.4637637103421496E-2</v>
      </c>
      <c r="AS1560">
        <f t="shared" ca="1" si="1084"/>
        <v>5.1807023740859961</v>
      </c>
      <c r="AT1560">
        <f t="shared" si="1071"/>
        <v>0</v>
      </c>
      <c r="AU1560">
        <f t="shared" ca="1" si="1085"/>
        <v>8.1958174688704691E-15</v>
      </c>
      <c r="AV1560" t="e">
        <f t="shared" si="1080"/>
        <v>#DIV/0!</v>
      </c>
      <c r="AW1560" t="e">
        <f t="shared" si="1050"/>
        <v>#DIV/0!</v>
      </c>
      <c r="AX1560" t="e">
        <f t="shared" si="1049"/>
        <v>#DIV/0!</v>
      </c>
      <c r="AY1560" t="e">
        <f t="shared" si="1054"/>
        <v>#DIV/0!</v>
      </c>
      <c r="AZ1560" t="e">
        <f t="shared" si="1053"/>
        <v>#DIV/0!</v>
      </c>
    </row>
    <row r="1561" spans="7:52" x14ac:dyDescent="0.3">
      <c r="G1561" s="1" t="str">
        <f t="shared" si="1079"/>
        <v/>
      </c>
      <c r="H1561" s="2" t="str">
        <f t="shared" ref="H1561:H1624" si="1092">IFERROR(AVERAGE(E1542:E1561),"")</f>
        <v/>
      </c>
      <c r="I1561" s="6" t="str" cm="1">
        <f t="array" ref="I1561">_xlfn.IFS(AND(G1560&lt;H1560,G1561&gt;H1561),"BUY", AND(G1560&gt;H1560,G1561&lt;H1561),"SELL",TRUE,"")</f>
        <v/>
      </c>
      <c r="J1561" s="1">
        <f t="shared" ca="1" si="1058"/>
        <v>0</v>
      </c>
      <c r="K1561" s="3" t="str">
        <f t="shared" ca="1" si="1072"/>
        <v/>
      </c>
      <c r="L1561" s="3" t="str">
        <f t="shared" si="1073"/>
        <v/>
      </c>
      <c r="M1561" s="3" t="str">
        <f t="shared" si="1074"/>
        <v/>
      </c>
      <c r="N1561" s="4">
        <f t="shared" si="1059"/>
        <v>-1</v>
      </c>
      <c r="O1561" s="2" t="str">
        <f t="shared" si="1075"/>
        <v/>
      </c>
      <c r="P1561" s="1" t="str">
        <f t="shared" si="1060"/>
        <v/>
      </c>
      <c r="Q1561" s="1" t="str">
        <f t="shared" si="1061"/>
        <v/>
      </c>
      <c r="R1561" s="1" t="str">
        <f>IF(ISBLANK(A1561),"",SUM($Q$2:Q1561))</f>
        <v/>
      </c>
      <c r="S1561" s="1" t="str">
        <f>IF(ISBLANK(A1561),"",SUM($F$2:F1561))</f>
        <v/>
      </c>
      <c r="T1561" s="1" t="str">
        <f t="shared" si="1062"/>
        <v/>
      </c>
      <c r="U1561" s="1" t="str">
        <f t="shared" si="1063"/>
        <v/>
      </c>
      <c r="V1561" s="17">
        <f t="shared" si="1064"/>
        <v>0</v>
      </c>
      <c r="W1561" s="17">
        <f t="shared" si="1065"/>
        <v>0</v>
      </c>
      <c r="X1561" s="17">
        <f t="shared" si="1066"/>
        <v>0</v>
      </c>
      <c r="Y1561" s="22">
        <f t="shared" si="1091"/>
        <v>0</v>
      </c>
      <c r="Z1561" s="22">
        <f t="shared" si="1091"/>
        <v>0</v>
      </c>
      <c r="AA1561" s="22">
        <f t="shared" si="1091"/>
        <v>0</v>
      </c>
      <c r="AB1561" s="23" t="str">
        <f t="shared" si="1086"/>
        <v/>
      </c>
      <c r="AC1561" s="23" t="str">
        <f t="shared" si="1087"/>
        <v/>
      </c>
      <c r="AD1561" s="23" t="str">
        <f t="shared" si="1088"/>
        <v/>
      </c>
      <c r="AE1561" s="23" t="str">
        <f t="shared" si="1089"/>
        <v/>
      </c>
      <c r="AF1561" s="23" t="str">
        <f t="shared" si="1090"/>
        <v/>
      </c>
      <c r="AG1561" s="23" t="str">
        <f t="shared" si="1051"/>
        <v/>
      </c>
      <c r="AH1561" s="25" t="str">
        <f t="shared" si="1067"/>
        <v/>
      </c>
      <c r="AI1561" s="25" t="str">
        <f t="shared" si="1068"/>
        <v/>
      </c>
      <c r="AJ1561" s="1" t="str">
        <f t="shared" si="1076"/>
        <v/>
      </c>
      <c r="AK1561" s="10" t="e">
        <f t="shared" si="1077"/>
        <v>#DIV/0!</v>
      </c>
      <c r="AL1561" s="10" t="e">
        <f t="shared" si="1082"/>
        <v>#DIV/0!</v>
      </c>
      <c r="AM1561">
        <f t="shared" si="1078"/>
        <v>0</v>
      </c>
      <c r="AN1561">
        <f t="shared" si="1069"/>
        <v>0</v>
      </c>
      <c r="AO1561">
        <f t="shared" si="1070"/>
        <v>0</v>
      </c>
      <c r="AP1561">
        <f t="shared" ca="1" si="1056"/>
        <v>2.033552952351347E-15</v>
      </c>
      <c r="AQ1561">
        <f t="shared" ca="1" si="1056"/>
        <v>3.7218903674441718E-14</v>
      </c>
      <c r="AR1561">
        <f t="shared" ca="1" si="1083"/>
        <v>5.4637637103421482E-2</v>
      </c>
      <c r="AS1561">
        <f t="shared" ca="1" si="1084"/>
        <v>5.1807023740859961</v>
      </c>
      <c r="AT1561">
        <f t="shared" si="1071"/>
        <v>0</v>
      </c>
      <c r="AU1561">
        <f t="shared" ca="1" si="1085"/>
        <v>7.610401935379721E-15</v>
      </c>
      <c r="AV1561" t="e">
        <f t="shared" si="1080"/>
        <v>#DIV/0!</v>
      </c>
      <c r="AW1561" t="e">
        <f t="shared" si="1050"/>
        <v>#DIV/0!</v>
      </c>
      <c r="AX1561" t="e">
        <f t="shared" si="1049"/>
        <v>#DIV/0!</v>
      </c>
      <c r="AY1561" t="e">
        <f t="shared" si="1054"/>
        <v>#DIV/0!</v>
      </c>
      <c r="AZ1561" t="e">
        <f t="shared" si="1053"/>
        <v>#DIV/0!</v>
      </c>
    </row>
    <row r="1562" spans="7:52" x14ac:dyDescent="0.3">
      <c r="G1562" s="1" t="str">
        <f t="shared" si="1079"/>
        <v/>
      </c>
      <c r="H1562" s="2" t="str">
        <f t="shared" si="1092"/>
        <v/>
      </c>
      <c r="I1562" s="6" t="str" cm="1">
        <f t="array" ref="I1562">_xlfn.IFS(AND(G1561&lt;H1561,G1562&gt;H1562),"BUY", AND(G1561&gt;H1561,G1562&lt;H1562),"SELL",TRUE,"")</f>
        <v/>
      </c>
      <c r="J1562" s="1">
        <f t="shared" ca="1" si="1058"/>
        <v>0</v>
      </c>
      <c r="K1562" s="3" t="str">
        <f t="shared" ca="1" si="1072"/>
        <v/>
      </c>
      <c r="L1562" s="3" t="str">
        <f t="shared" si="1073"/>
        <v/>
      </c>
      <c r="M1562" s="3" t="str">
        <f t="shared" si="1074"/>
        <v/>
      </c>
      <c r="N1562" s="4">
        <f t="shared" si="1059"/>
        <v>-1</v>
      </c>
      <c r="O1562" s="2" t="str">
        <f t="shared" si="1075"/>
        <v/>
      </c>
      <c r="P1562" s="1" t="str">
        <f t="shared" si="1060"/>
        <v/>
      </c>
      <c r="Q1562" s="1" t="str">
        <f t="shared" si="1061"/>
        <v/>
      </c>
      <c r="R1562" s="1" t="str">
        <f>IF(ISBLANK(A1562),"",SUM($Q$2:Q1562))</f>
        <v/>
      </c>
      <c r="S1562" s="1" t="str">
        <f>IF(ISBLANK(A1562),"",SUM($F$2:F1562))</f>
        <v/>
      </c>
      <c r="T1562" s="1" t="str">
        <f t="shared" si="1062"/>
        <v/>
      </c>
      <c r="U1562" s="1" t="str">
        <f t="shared" si="1063"/>
        <v/>
      </c>
      <c r="V1562" s="17">
        <f t="shared" si="1064"/>
        <v>0</v>
      </c>
      <c r="W1562" s="17">
        <f t="shared" si="1065"/>
        <v>0</v>
      </c>
      <c r="X1562" s="17">
        <f t="shared" si="1066"/>
        <v>0</v>
      </c>
      <c r="Y1562" s="22">
        <f t="shared" si="1091"/>
        <v>0</v>
      </c>
      <c r="Z1562" s="22">
        <f t="shared" si="1091"/>
        <v>0</v>
      </c>
      <c r="AA1562" s="22">
        <f t="shared" si="1091"/>
        <v>0</v>
      </c>
      <c r="AB1562" s="23" t="str">
        <f t="shared" si="1086"/>
        <v/>
      </c>
      <c r="AC1562" s="23" t="str">
        <f t="shared" si="1087"/>
        <v/>
      </c>
      <c r="AD1562" s="23" t="str">
        <f t="shared" si="1088"/>
        <v/>
      </c>
      <c r="AE1562" s="23" t="str">
        <f t="shared" si="1089"/>
        <v/>
      </c>
      <c r="AF1562" s="23" t="str">
        <f t="shared" si="1090"/>
        <v/>
      </c>
      <c r="AG1562" s="23" t="str">
        <f t="shared" si="1051"/>
        <v/>
      </c>
      <c r="AH1562" s="25" t="str">
        <f t="shared" si="1067"/>
        <v/>
      </c>
      <c r="AI1562" s="25" t="str">
        <f t="shared" si="1068"/>
        <v/>
      </c>
      <c r="AJ1562" s="1" t="str">
        <f t="shared" si="1076"/>
        <v/>
      </c>
      <c r="AK1562" s="10" t="e">
        <f t="shared" si="1077"/>
        <v>#DIV/0!</v>
      </c>
      <c r="AL1562" s="10" t="e">
        <f t="shared" si="1082"/>
        <v>#DIV/0!</v>
      </c>
      <c r="AM1562">
        <f t="shared" si="1078"/>
        <v>0</v>
      </c>
      <c r="AN1562">
        <f t="shared" si="1069"/>
        <v>0</v>
      </c>
      <c r="AO1562">
        <f t="shared" si="1070"/>
        <v>0</v>
      </c>
      <c r="AP1562">
        <f t="shared" ca="1" si="1056"/>
        <v>1.8882991700405365E-15</v>
      </c>
      <c r="AQ1562">
        <f t="shared" ca="1" si="1056"/>
        <v>3.4560410554838737E-14</v>
      </c>
      <c r="AR1562">
        <f t="shared" ca="1" si="1083"/>
        <v>5.4637637103421482E-2</v>
      </c>
      <c r="AS1562">
        <f t="shared" ca="1" si="1084"/>
        <v>5.1807023740859961</v>
      </c>
      <c r="AT1562">
        <f t="shared" si="1071"/>
        <v>0</v>
      </c>
      <c r="AU1562">
        <f t="shared" ca="1" si="1085"/>
        <v>7.0668017971383124E-15</v>
      </c>
      <c r="AV1562" t="e">
        <f t="shared" si="1080"/>
        <v>#DIV/0!</v>
      </c>
      <c r="AW1562" t="e">
        <f t="shared" si="1050"/>
        <v>#DIV/0!</v>
      </c>
      <c r="AX1562" t="e">
        <f t="shared" si="1049"/>
        <v>#DIV/0!</v>
      </c>
      <c r="AY1562" t="e">
        <f t="shared" si="1054"/>
        <v>#DIV/0!</v>
      </c>
      <c r="AZ1562" t="e">
        <f t="shared" si="1053"/>
        <v>#DIV/0!</v>
      </c>
    </row>
    <row r="1563" spans="7:52" x14ac:dyDescent="0.3">
      <c r="G1563" s="1" t="str">
        <f t="shared" si="1079"/>
        <v/>
      </c>
      <c r="H1563" s="2" t="str">
        <f t="shared" si="1092"/>
        <v/>
      </c>
      <c r="I1563" s="6" t="str" cm="1">
        <f t="array" ref="I1563">_xlfn.IFS(AND(G1562&lt;H1562,G1563&gt;H1563),"BUY", AND(G1562&gt;H1562,G1563&lt;H1563),"SELL",TRUE,"")</f>
        <v/>
      </c>
      <c r="J1563" s="1">
        <f t="shared" ca="1" si="1058"/>
        <v>0</v>
      </c>
      <c r="K1563" s="3" t="str">
        <f t="shared" ca="1" si="1072"/>
        <v/>
      </c>
      <c r="L1563" s="3" t="str">
        <f t="shared" si="1073"/>
        <v/>
      </c>
      <c r="M1563" s="3" t="str">
        <f t="shared" si="1074"/>
        <v/>
      </c>
      <c r="N1563" s="4">
        <f t="shared" si="1059"/>
        <v>-1</v>
      </c>
      <c r="O1563" s="2" t="str">
        <f t="shared" si="1075"/>
        <v/>
      </c>
      <c r="P1563" s="1" t="str">
        <f t="shared" si="1060"/>
        <v/>
      </c>
      <c r="Q1563" s="1" t="str">
        <f t="shared" si="1061"/>
        <v/>
      </c>
      <c r="R1563" s="1" t="str">
        <f>IF(ISBLANK(A1563),"",SUM($Q$2:Q1563))</f>
        <v/>
      </c>
      <c r="S1563" s="1" t="str">
        <f>IF(ISBLANK(A1563),"",SUM($F$2:F1563))</f>
        <v/>
      </c>
      <c r="T1563" s="1" t="str">
        <f t="shared" si="1062"/>
        <v/>
      </c>
      <c r="U1563" s="1" t="str">
        <f t="shared" si="1063"/>
        <v/>
      </c>
      <c r="V1563" s="17">
        <f t="shared" si="1064"/>
        <v>0</v>
      </c>
      <c r="W1563" s="17">
        <f t="shared" si="1065"/>
        <v>0</v>
      </c>
      <c r="X1563" s="17">
        <f t="shared" si="1066"/>
        <v>0</v>
      </c>
      <c r="Y1563" s="22">
        <f t="shared" si="1091"/>
        <v>0</v>
      </c>
      <c r="Z1563" s="22">
        <f t="shared" si="1091"/>
        <v>0</v>
      </c>
      <c r="AA1563" s="22">
        <f t="shared" si="1091"/>
        <v>0</v>
      </c>
      <c r="AB1563" s="23" t="str">
        <f t="shared" si="1086"/>
        <v/>
      </c>
      <c r="AC1563" s="23" t="str">
        <f t="shared" si="1087"/>
        <v/>
      </c>
      <c r="AD1563" s="23" t="str">
        <f t="shared" si="1088"/>
        <v/>
      </c>
      <c r="AE1563" s="23" t="str">
        <f t="shared" si="1089"/>
        <v/>
      </c>
      <c r="AF1563" s="23" t="str">
        <f t="shared" si="1090"/>
        <v/>
      </c>
      <c r="AG1563" s="23" t="str">
        <f t="shared" si="1051"/>
        <v/>
      </c>
      <c r="AH1563" s="25" t="str">
        <f t="shared" si="1067"/>
        <v/>
      </c>
      <c r="AI1563" s="25" t="str">
        <f t="shared" si="1068"/>
        <v/>
      </c>
      <c r="AJ1563" s="1" t="str">
        <f t="shared" si="1076"/>
        <v/>
      </c>
      <c r="AK1563" s="10" t="e">
        <f t="shared" si="1077"/>
        <v>#DIV/0!</v>
      </c>
      <c r="AL1563" s="10" t="e">
        <f t="shared" si="1082"/>
        <v>#DIV/0!</v>
      </c>
      <c r="AM1563">
        <f t="shared" si="1078"/>
        <v>0</v>
      </c>
      <c r="AN1563">
        <f t="shared" si="1069"/>
        <v>0</v>
      </c>
      <c r="AO1563">
        <f t="shared" si="1070"/>
        <v>0</v>
      </c>
      <c r="AP1563">
        <f t="shared" ca="1" si="1056"/>
        <v>1.7534206578947839E-15</v>
      </c>
      <c r="AQ1563">
        <f t="shared" ca="1" si="1056"/>
        <v>3.2091809800921687E-14</v>
      </c>
      <c r="AR1563">
        <f t="shared" ca="1" si="1083"/>
        <v>5.4637637103421482E-2</v>
      </c>
      <c r="AS1563">
        <f t="shared" ca="1" si="1084"/>
        <v>5.1807023740859961</v>
      </c>
      <c r="AT1563">
        <f t="shared" si="1071"/>
        <v>0</v>
      </c>
      <c r="AU1563">
        <f t="shared" ca="1" si="1085"/>
        <v>6.5620302401998617E-15</v>
      </c>
      <c r="AV1563" t="e">
        <f t="shared" si="1080"/>
        <v>#DIV/0!</v>
      </c>
      <c r="AW1563" t="e">
        <f t="shared" si="1050"/>
        <v>#DIV/0!</v>
      </c>
      <c r="AX1563" t="e">
        <f t="shared" ref="AX1563:AX1626" si="1093">AV1563 - AW1563</f>
        <v>#DIV/0!</v>
      </c>
      <c r="AY1563" t="e">
        <f t="shared" si="1054"/>
        <v>#DIV/0!</v>
      </c>
      <c r="AZ1563" t="e">
        <f t="shared" si="1053"/>
        <v>#DIV/0!</v>
      </c>
    </row>
    <row r="1564" spans="7:52" x14ac:dyDescent="0.3">
      <c r="G1564" s="1" t="str">
        <f t="shared" si="1079"/>
        <v/>
      </c>
      <c r="H1564" s="2" t="str">
        <f t="shared" si="1092"/>
        <v/>
      </c>
      <c r="I1564" s="6" t="str" cm="1">
        <f t="array" ref="I1564">_xlfn.IFS(AND(G1563&lt;H1563,G1564&gt;H1564),"BUY", AND(G1563&gt;H1563,G1564&lt;H1564),"SELL",TRUE,"")</f>
        <v/>
      </c>
      <c r="J1564" s="1">
        <f t="shared" ca="1" si="1058"/>
        <v>0</v>
      </c>
      <c r="K1564" s="3" t="str">
        <f t="shared" ca="1" si="1072"/>
        <v/>
      </c>
      <c r="L1564" s="3" t="str">
        <f t="shared" si="1073"/>
        <v/>
      </c>
      <c r="M1564" s="3" t="str">
        <f t="shared" si="1074"/>
        <v/>
      </c>
      <c r="N1564" s="4">
        <f t="shared" si="1059"/>
        <v>-1</v>
      </c>
      <c r="O1564" s="2" t="str">
        <f t="shared" si="1075"/>
        <v/>
      </c>
      <c r="P1564" s="1" t="str">
        <f t="shared" si="1060"/>
        <v/>
      </c>
      <c r="Q1564" s="1" t="str">
        <f t="shared" si="1061"/>
        <v/>
      </c>
      <c r="R1564" s="1" t="str">
        <f>IF(ISBLANK(A1564),"",SUM($Q$2:Q1564))</f>
        <v/>
      </c>
      <c r="S1564" s="1" t="str">
        <f>IF(ISBLANK(A1564),"",SUM($F$2:F1564))</f>
        <v/>
      </c>
      <c r="T1564" s="1" t="str">
        <f t="shared" si="1062"/>
        <v/>
      </c>
      <c r="U1564" s="1" t="str">
        <f t="shared" si="1063"/>
        <v/>
      </c>
      <c r="V1564" s="17">
        <f t="shared" si="1064"/>
        <v>0</v>
      </c>
      <c r="W1564" s="17">
        <f t="shared" si="1065"/>
        <v>0</v>
      </c>
      <c r="X1564" s="17">
        <f t="shared" si="1066"/>
        <v>0</v>
      </c>
      <c r="Y1564" s="22">
        <f t="shared" si="1091"/>
        <v>0</v>
      </c>
      <c r="Z1564" s="22">
        <f t="shared" si="1091"/>
        <v>0</v>
      </c>
      <c r="AA1564" s="22">
        <f t="shared" si="1091"/>
        <v>0</v>
      </c>
      <c r="AB1564" s="23" t="str">
        <f t="shared" si="1086"/>
        <v/>
      </c>
      <c r="AC1564" s="23" t="str">
        <f t="shared" si="1087"/>
        <v/>
      </c>
      <c r="AD1564" s="23" t="str">
        <f t="shared" si="1088"/>
        <v/>
      </c>
      <c r="AE1564" s="23" t="str">
        <f t="shared" si="1089"/>
        <v/>
      </c>
      <c r="AF1564" s="23" t="str">
        <f t="shared" si="1090"/>
        <v/>
      </c>
      <c r="AG1564" s="23" t="str">
        <f t="shared" si="1051"/>
        <v/>
      </c>
      <c r="AH1564" s="25" t="str">
        <f t="shared" si="1067"/>
        <v/>
      </c>
      <c r="AI1564" s="25" t="str">
        <f t="shared" si="1068"/>
        <v/>
      </c>
      <c r="AJ1564" s="1" t="str">
        <f t="shared" si="1076"/>
        <v/>
      </c>
      <c r="AK1564" s="10" t="e">
        <f t="shared" si="1077"/>
        <v>#DIV/0!</v>
      </c>
      <c r="AL1564" s="10" t="e">
        <f t="shared" si="1082"/>
        <v>#DIV/0!</v>
      </c>
      <c r="AM1564">
        <f t="shared" si="1078"/>
        <v>0</v>
      </c>
      <c r="AN1564">
        <f t="shared" si="1069"/>
        <v>0</v>
      </c>
      <c r="AO1564">
        <f t="shared" si="1070"/>
        <v>0</v>
      </c>
      <c r="AP1564">
        <f t="shared" ca="1" si="1056"/>
        <v>1.6281763251880136E-15</v>
      </c>
      <c r="AQ1564">
        <f t="shared" ca="1" si="1056"/>
        <v>2.9799537672284427E-14</v>
      </c>
      <c r="AR1564">
        <f t="shared" ca="1" si="1083"/>
        <v>5.4637637103421476E-2</v>
      </c>
      <c r="AS1564">
        <f t="shared" ca="1" si="1084"/>
        <v>5.1807023740859961</v>
      </c>
      <c r="AT1564">
        <f t="shared" si="1071"/>
        <v>0</v>
      </c>
      <c r="AU1564">
        <f t="shared" ca="1" si="1085"/>
        <v>6.0933137944713004E-15</v>
      </c>
      <c r="AV1564" t="e">
        <f t="shared" si="1080"/>
        <v>#DIV/0!</v>
      </c>
      <c r="AW1564" t="e">
        <f t="shared" ref="AW1564:AW1627" si="1094">AVERAGE(E1539:E1564)</f>
        <v>#DIV/0!</v>
      </c>
      <c r="AX1564" t="e">
        <f t="shared" si="1093"/>
        <v>#DIV/0!</v>
      </c>
      <c r="AY1564" t="e">
        <f t="shared" si="1054"/>
        <v>#DIV/0!</v>
      </c>
      <c r="AZ1564" t="e">
        <f t="shared" si="1053"/>
        <v>#DIV/0!</v>
      </c>
    </row>
    <row r="1565" spans="7:52" x14ac:dyDescent="0.3">
      <c r="G1565" s="1" t="str">
        <f t="shared" si="1079"/>
        <v/>
      </c>
      <c r="H1565" s="2" t="str">
        <f t="shared" si="1092"/>
        <v/>
      </c>
      <c r="I1565" s="6" t="str" cm="1">
        <f t="array" ref="I1565">_xlfn.IFS(AND(G1564&lt;H1564,G1565&gt;H1565),"BUY", AND(G1564&gt;H1564,G1565&lt;H1565),"SELL",TRUE,"")</f>
        <v/>
      </c>
      <c r="J1565" s="1">
        <f t="shared" ca="1" si="1058"/>
        <v>0</v>
      </c>
      <c r="K1565" s="3" t="str">
        <f t="shared" ca="1" si="1072"/>
        <v/>
      </c>
      <c r="L1565" s="3" t="str">
        <f t="shared" si="1073"/>
        <v/>
      </c>
      <c r="M1565" s="3" t="str">
        <f t="shared" si="1074"/>
        <v/>
      </c>
      <c r="N1565" s="4">
        <f t="shared" si="1059"/>
        <v>-1</v>
      </c>
      <c r="O1565" s="2" t="str">
        <f t="shared" si="1075"/>
        <v/>
      </c>
      <c r="P1565" s="1" t="str">
        <f t="shared" si="1060"/>
        <v/>
      </c>
      <c r="Q1565" s="1" t="str">
        <f t="shared" si="1061"/>
        <v/>
      </c>
      <c r="R1565" s="1" t="str">
        <f>IF(ISBLANK(A1565),"",SUM($Q$2:Q1565))</f>
        <v/>
      </c>
      <c r="S1565" s="1" t="str">
        <f>IF(ISBLANK(A1565),"",SUM($F$2:F1565))</f>
        <v/>
      </c>
      <c r="T1565" s="1" t="str">
        <f t="shared" si="1062"/>
        <v/>
      </c>
      <c r="U1565" s="1" t="str">
        <f t="shared" si="1063"/>
        <v/>
      </c>
      <c r="V1565" s="17">
        <f t="shared" si="1064"/>
        <v>0</v>
      </c>
      <c r="W1565" s="17">
        <f t="shared" si="1065"/>
        <v>0</v>
      </c>
      <c r="X1565" s="17">
        <f t="shared" si="1066"/>
        <v>0</v>
      </c>
      <c r="Y1565" s="22">
        <f t="shared" si="1091"/>
        <v>0</v>
      </c>
      <c r="Z1565" s="22">
        <f t="shared" si="1091"/>
        <v>0</v>
      </c>
      <c r="AA1565" s="22">
        <f t="shared" si="1091"/>
        <v>0</v>
      </c>
      <c r="AB1565" s="23" t="str">
        <f t="shared" si="1086"/>
        <v/>
      </c>
      <c r="AC1565" s="23" t="str">
        <f t="shared" si="1087"/>
        <v/>
      </c>
      <c r="AD1565" s="23" t="str">
        <f t="shared" si="1088"/>
        <v/>
      </c>
      <c r="AE1565" s="23" t="str">
        <f t="shared" si="1089"/>
        <v/>
      </c>
      <c r="AF1565" s="23" t="str">
        <f t="shared" si="1090"/>
        <v/>
      </c>
      <c r="AG1565" s="23" t="str">
        <f t="shared" si="1051"/>
        <v/>
      </c>
      <c r="AH1565" s="25" t="str">
        <f t="shared" si="1067"/>
        <v/>
      </c>
      <c r="AI1565" s="25" t="str">
        <f t="shared" si="1068"/>
        <v/>
      </c>
      <c r="AJ1565" s="1" t="str">
        <f t="shared" si="1076"/>
        <v/>
      </c>
      <c r="AK1565" s="10" t="e">
        <f t="shared" si="1077"/>
        <v>#DIV/0!</v>
      </c>
      <c r="AL1565" s="10" t="e">
        <f t="shared" si="1082"/>
        <v>#DIV/0!</v>
      </c>
      <c r="AM1565">
        <f t="shared" si="1078"/>
        <v>0</v>
      </c>
      <c r="AN1565">
        <f t="shared" si="1069"/>
        <v>0</v>
      </c>
      <c r="AO1565">
        <f t="shared" si="1070"/>
        <v>0</v>
      </c>
      <c r="AP1565">
        <f t="shared" ca="1" si="1056"/>
        <v>1.5118780162460125E-15</v>
      </c>
      <c r="AQ1565">
        <f t="shared" ca="1" si="1056"/>
        <v>2.7670999267121253E-14</v>
      </c>
      <c r="AR1565">
        <f t="shared" ca="1" si="1083"/>
        <v>5.4637637103421469E-2</v>
      </c>
      <c r="AS1565">
        <f t="shared" ca="1" si="1084"/>
        <v>5.1807023740859961</v>
      </c>
      <c r="AT1565">
        <f t="shared" si="1071"/>
        <v>0</v>
      </c>
      <c r="AU1565">
        <f t="shared" ca="1" si="1085"/>
        <v>5.6580770948662072E-15</v>
      </c>
      <c r="AV1565" t="e">
        <f t="shared" si="1080"/>
        <v>#DIV/0!</v>
      </c>
      <c r="AW1565" t="e">
        <f t="shared" si="1094"/>
        <v>#DIV/0!</v>
      </c>
      <c r="AX1565" t="e">
        <f t="shared" si="1093"/>
        <v>#DIV/0!</v>
      </c>
      <c r="AY1565" t="e">
        <f t="shared" si="1054"/>
        <v>#DIV/0!</v>
      </c>
      <c r="AZ1565" t="e">
        <f t="shared" si="1053"/>
        <v>#DIV/0!</v>
      </c>
    </row>
    <row r="1566" spans="7:52" x14ac:dyDescent="0.3">
      <c r="G1566" s="1" t="str">
        <f t="shared" si="1079"/>
        <v/>
      </c>
      <c r="H1566" s="2" t="str">
        <f t="shared" si="1092"/>
        <v/>
      </c>
      <c r="I1566" s="6" t="str" cm="1">
        <f t="array" ref="I1566">_xlfn.IFS(AND(G1565&lt;H1565,G1566&gt;H1566),"BUY", AND(G1565&gt;H1565,G1566&lt;H1566),"SELL",TRUE,"")</f>
        <v/>
      </c>
      <c r="J1566" s="1">
        <f t="shared" ca="1" si="1058"/>
        <v>0</v>
      </c>
      <c r="K1566" s="3" t="str">
        <f t="shared" ca="1" si="1072"/>
        <v/>
      </c>
      <c r="L1566" s="3" t="str">
        <f t="shared" si="1073"/>
        <v/>
      </c>
      <c r="M1566" s="3" t="str">
        <f t="shared" si="1074"/>
        <v/>
      </c>
      <c r="N1566" s="4">
        <f t="shared" si="1059"/>
        <v>-1</v>
      </c>
      <c r="O1566" s="2" t="str">
        <f t="shared" si="1075"/>
        <v/>
      </c>
      <c r="P1566" s="1" t="str">
        <f t="shared" si="1060"/>
        <v/>
      </c>
      <c r="Q1566" s="1" t="str">
        <f t="shared" si="1061"/>
        <v/>
      </c>
      <c r="R1566" s="1" t="str">
        <f>IF(ISBLANK(A1566),"",SUM($Q$2:Q1566))</f>
        <v/>
      </c>
      <c r="S1566" s="1" t="str">
        <f>IF(ISBLANK(A1566),"",SUM($F$2:F1566))</f>
        <v/>
      </c>
      <c r="T1566" s="1" t="str">
        <f t="shared" si="1062"/>
        <v/>
      </c>
      <c r="U1566" s="1" t="str">
        <f t="shared" si="1063"/>
        <v/>
      </c>
      <c r="V1566" s="17">
        <f t="shared" si="1064"/>
        <v>0</v>
      </c>
      <c r="W1566" s="17">
        <f t="shared" si="1065"/>
        <v>0</v>
      </c>
      <c r="X1566" s="17">
        <f t="shared" si="1066"/>
        <v>0</v>
      </c>
      <c r="Y1566" s="22">
        <f t="shared" si="1091"/>
        <v>0</v>
      </c>
      <c r="Z1566" s="22">
        <f t="shared" si="1091"/>
        <v>0</v>
      </c>
      <c r="AA1566" s="22">
        <f t="shared" si="1091"/>
        <v>0</v>
      </c>
      <c r="AB1566" s="23" t="str">
        <f t="shared" si="1086"/>
        <v/>
      </c>
      <c r="AC1566" s="23" t="str">
        <f t="shared" si="1087"/>
        <v/>
      </c>
      <c r="AD1566" s="23" t="str">
        <f t="shared" si="1088"/>
        <v/>
      </c>
      <c r="AE1566" s="23" t="str">
        <f t="shared" si="1089"/>
        <v/>
      </c>
      <c r="AF1566" s="23" t="str">
        <f t="shared" si="1090"/>
        <v/>
      </c>
      <c r="AG1566" s="23" t="str">
        <f t="shared" ref="AG1566:AG1629" si="1095">IFERROR(AVERAGE(AF1553:AF1566),"")</f>
        <v/>
      </c>
      <c r="AH1566" s="25" t="str">
        <f t="shared" si="1067"/>
        <v/>
      </c>
      <c r="AI1566" s="25" t="str">
        <f t="shared" si="1068"/>
        <v/>
      </c>
      <c r="AJ1566" s="1" t="str">
        <f t="shared" si="1076"/>
        <v/>
      </c>
      <c r="AK1566" s="10" t="e">
        <f t="shared" si="1077"/>
        <v>#DIV/0!</v>
      </c>
      <c r="AL1566" s="10" t="e">
        <f t="shared" si="1082"/>
        <v>#DIV/0!</v>
      </c>
      <c r="AM1566">
        <f t="shared" si="1078"/>
        <v>0</v>
      </c>
      <c r="AN1566">
        <f t="shared" si="1069"/>
        <v>0</v>
      </c>
      <c r="AO1566">
        <f t="shared" si="1070"/>
        <v>0</v>
      </c>
      <c r="AP1566">
        <f t="shared" ca="1" si="1056"/>
        <v>1.4038867293712972E-15</v>
      </c>
      <c r="AQ1566">
        <f t="shared" ca="1" si="1056"/>
        <v>2.5694499319469734E-14</v>
      </c>
      <c r="AR1566">
        <f t="shared" ca="1" si="1083"/>
        <v>5.4637637103421469E-2</v>
      </c>
      <c r="AS1566">
        <f t="shared" ca="1" si="1084"/>
        <v>5.1807023740859961</v>
      </c>
      <c r="AT1566">
        <f t="shared" si="1071"/>
        <v>0</v>
      </c>
      <c r="AU1566">
        <f t="shared" ca="1" si="1085"/>
        <v>5.2539287309471916E-15</v>
      </c>
      <c r="AV1566" t="e">
        <f t="shared" si="1080"/>
        <v>#DIV/0!</v>
      </c>
      <c r="AW1566" t="e">
        <f t="shared" si="1094"/>
        <v>#DIV/0!</v>
      </c>
      <c r="AX1566" t="e">
        <f t="shared" si="1093"/>
        <v>#DIV/0!</v>
      </c>
      <c r="AY1566" t="e">
        <f t="shared" si="1054"/>
        <v>#DIV/0!</v>
      </c>
      <c r="AZ1566" t="e">
        <f t="shared" si="1053"/>
        <v>#DIV/0!</v>
      </c>
    </row>
    <row r="1567" spans="7:52" x14ac:dyDescent="0.3">
      <c r="G1567" s="1" t="str">
        <f t="shared" si="1079"/>
        <v/>
      </c>
      <c r="H1567" s="2" t="str">
        <f t="shared" si="1092"/>
        <v/>
      </c>
      <c r="I1567" s="6" t="str" cm="1">
        <f t="array" ref="I1567">_xlfn.IFS(AND(G1566&lt;H1566,G1567&gt;H1567),"BUY", AND(G1566&gt;H1566,G1567&lt;H1567),"SELL",TRUE,"")</f>
        <v/>
      </c>
      <c r="J1567" s="1">
        <f t="shared" ca="1" si="1058"/>
        <v>0</v>
      </c>
      <c r="K1567" s="3" t="str">
        <f t="shared" ca="1" si="1072"/>
        <v/>
      </c>
      <c r="L1567" s="3" t="str">
        <f t="shared" si="1073"/>
        <v/>
      </c>
      <c r="M1567" s="3" t="str">
        <f t="shared" si="1074"/>
        <v/>
      </c>
      <c r="N1567" s="4">
        <f t="shared" si="1059"/>
        <v>-1</v>
      </c>
      <c r="O1567" s="2" t="str">
        <f t="shared" si="1075"/>
        <v/>
      </c>
      <c r="P1567" s="1" t="str">
        <f t="shared" si="1060"/>
        <v/>
      </c>
      <c r="Q1567" s="1" t="str">
        <f t="shared" si="1061"/>
        <v/>
      </c>
      <c r="R1567" s="1" t="str">
        <f>IF(ISBLANK(A1567),"",SUM($Q$2:Q1567))</f>
        <v/>
      </c>
      <c r="S1567" s="1" t="str">
        <f>IF(ISBLANK(A1567),"",SUM($F$2:F1567))</f>
        <v/>
      </c>
      <c r="T1567" s="1" t="str">
        <f t="shared" si="1062"/>
        <v/>
      </c>
      <c r="U1567" s="1" t="str">
        <f t="shared" si="1063"/>
        <v/>
      </c>
      <c r="V1567" s="17">
        <f t="shared" si="1064"/>
        <v>0</v>
      </c>
      <c r="W1567" s="17">
        <f t="shared" si="1065"/>
        <v>0</v>
      </c>
      <c r="X1567" s="17">
        <f t="shared" si="1066"/>
        <v>0</v>
      </c>
      <c r="Y1567" s="22">
        <f t="shared" ref="Y1567:AA1582" si="1096">SUM(V1554:V1567)</f>
        <v>0</v>
      </c>
      <c r="Z1567" s="22">
        <f t="shared" si="1096"/>
        <v>0</v>
      </c>
      <c r="AA1567" s="22">
        <f t="shared" si="1096"/>
        <v>0</v>
      </c>
      <c r="AB1567" s="23" t="str">
        <f t="shared" si="1086"/>
        <v/>
      </c>
      <c r="AC1567" s="23" t="str">
        <f t="shared" si="1087"/>
        <v/>
      </c>
      <c r="AD1567" s="23" t="str">
        <f t="shared" si="1088"/>
        <v/>
      </c>
      <c r="AE1567" s="23" t="str">
        <f t="shared" si="1089"/>
        <v/>
      </c>
      <c r="AF1567" s="23" t="str">
        <f t="shared" si="1090"/>
        <v/>
      </c>
      <c r="AG1567" s="23" t="str">
        <f t="shared" si="1095"/>
        <v/>
      </c>
      <c r="AH1567" s="25" t="str">
        <f t="shared" si="1067"/>
        <v/>
      </c>
      <c r="AI1567" s="25" t="str">
        <f t="shared" si="1068"/>
        <v/>
      </c>
      <c r="AJ1567" s="1" t="str">
        <f t="shared" si="1076"/>
        <v/>
      </c>
      <c r="AK1567" s="10" t="e">
        <f t="shared" si="1077"/>
        <v>#DIV/0!</v>
      </c>
      <c r="AL1567" s="10" t="e">
        <f t="shared" si="1082"/>
        <v>#DIV/0!</v>
      </c>
      <c r="AM1567">
        <f t="shared" si="1078"/>
        <v>0</v>
      </c>
      <c r="AN1567">
        <f t="shared" si="1069"/>
        <v>0</v>
      </c>
      <c r="AO1567">
        <f t="shared" si="1070"/>
        <v>0</v>
      </c>
      <c r="AP1567">
        <f t="shared" ca="1" si="1056"/>
        <v>1.303609105844776E-15</v>
      </c>
      <c r="AQ1567">
        <f t="shared" ca="1" si="1056"/>
        <v>2.385917793950761E-14</v>
      </c>
      <c r="AR1567">
        <f t="shared" ca="1" si="1083"/>
        <v>5.4637637103421469E-2</v>
      </c>
      <c r="AS1567">
        <f t="shared" ca="1" si="1084"/>
        <v>5.1807023740859961</v>
      </c>
      <c r="AT1567">
        <f t="shared" si="1071"/>
        <v>0</v>
      </c>
      <c r="AU1567">
        <f t="shared" ca="1" si="1085"/>
        <v>4.8786481073081069E-15</v>
      </c>
      <c r="AV1567" t="e">
        <f t="shared" si="1080"/>
        <v>#DIV/0!</v>
      </c>
      <c r="AW1567" t="e">
        <f t="shared" si="1094"/>
        <v>#DIV/0!</v>
      </c>
      <c r="AX1567" t="e">
        <f t="shared" si="1093"/>
        <v>#DIV/0!</v>
      </c>
      <c r="AY1567" t="e">
        <f t="shared" si="1054"/>
        <v>#DIV/0!</v>
      </c>
      <c r="AZ1567" t="e">
        <f t="shared" si="1053"/>
        <v>#DIV/0!</v>
      </c>
    </row>
    <row r="1568" spans="7:52" x14ac:dyDescent="0.3">
      <c r="G1568" s="1" t="str">
        <f t="shared" si="1079"/>
        <v/>
      </c>
      <c r="H1568" s="2" t="str">
        <f t="shared" si="1092"/>
        <v/>
      </c>
      <c r="I1568" s="6" t="str" cm="1">
        <f t="array" ref="I1568">_xlfn.IFS(AND(G1567&lt;H1567,G1568&gt;H1568),"BUY", AND(G1567&gt;H1567,G1568&lt;H1568),"SELL",TRUE,"")</f>
        <v/>
      </c>
      <c r="J1568" s="1">
        <f t="shared" ca="1" si="1058"/>
        <v>0</v>
      </c>
      <c r="K1568" s="3" t="str">
        <f t="shared" ca="1" si="1072"/>
        <v/>
      </c>
      <c r="L1568" s="3" t="str">
        <f t="shared" si="1073"/>
        <v/>
      </c>
      <c r="M1568" s="3" t="str">
        <f t="shared" si="1074"/>
        <v/>
      </c>
      <c r="N1568" s="4">
        <f t="shared" si="1059"/>
        <v>-1</v>
      </c>
      <c r="O1568" s="2" t="str">
        <f t="shared" si="1075"/>
        <v/>
      </c>
      <c r="P1568" s="1" t="str">
        <f t="shared" si="1060"/>
        <v/>
      </c>
      <c r="Q1568" s="1" t="str">
        <f t="shared" si="1061"/>
        <v/>
      </c>
      <c r="R1568" s="1" t="str">
        <f>IF(ISBLANK(A1568),"",SUM($Q$2:Q1568))</f>
        <v/>
      </c>
      <c r="S1568" s="1" t="str">
        <f>IF(ISBLANK(A1568),"",SUM($F$2:F1568))</f>
        <v/>
      </c>
      <c r="T1568" s="1" t="str">
        <f t="shared" si="1062"/>
        <v/>
      </c>
      <c r="U1568" s="1" t="str">
        <f t="shared" si="1063"/>
        <v/>
      </c>
      <c r="V1568" s="17">
        <f t="shared" si="1064"/>
        <v>0</v>
      </c>
      <c r="W1568" s="17">
        <f t="shared" si="1065"/>
        <v>0</v>
      </c>
      <c r="X1568" s="17">
        <f t="shared" si="1066"/>
        <v>0</v>
      </c>
      <c r="Y1568" s="22">
        <f t="shared" si="1096"/>
        <v>0</v>
      </c>
      <c r="Z1568" s="22">
        <f t="shared" si="1096"/>
        <v>0</v>
      </c>
      <c r="AA1568" s="22">
        <f t="shared" si="1096"/>
        <v>0</v>
      </c>
      <c r="AB1568" s="23" t="str">
        <f t="shared" si="1086"/>
        <v/>
      </c>
      <c r="AC1568" s="23" t="str">
        <f t="shared" si="1087"/>
        <v/>
      </c>
      <c r="AD1568" s="23" t="str">
        <f t="shared" si="1088"/>
        <v/>
      </c>
      <c r="AE1568" s="23" t="str">
        <f t="shared" si="1089"/>
        <v/>
      </c>
      <c r="AF1568" s="23" t="str">
        <f t="shared" si="1090"/>
        <v/>
      </c>
      <c r="AG1568" s="23" t="str">
        <f t="shared" si="1095"/>
        <v/>
      </c>
      <c r="AH1568" s="25" t="str">
        <f t="shared" si="1067"/>
        <v/>
      </c>
      <c r="AI1568" s="25" t="str">
        <f t="shared" si="1068"/>
        <v/>
      </c>
      <c r="AJ1568" s="1" t="str">
        <f t="shared" si="1076"/>
        <v/>
      </c>
      <c r="AK1568" s="10" t="e">
        <f t="shared" si="1077"/>
        <v>#DIV/0!</v>
      </c>
      <c r="AL1568" s="10" t="e">
        <f t="shared" si="1082"/>
        <v>#DIV/0!</v>
      </c>
      <c r="AM1568">
        <f t="shared" si="1078"/>
        <v>0</v>
      </c>
      <c r="AN1568">
        <f t="shared" si="1069"/>
        <v>0</v>
      </c>
      <c r="AO1568">
        <f t="shared" si="1070"/>
        <v>0</v>
      </c>
      <c r="AP1568">
        <f t="shared" ca="1" si="1056"/>
        <v>1.2104941697130062E-15</v>
      </c>
      <c r="AQ1568">
        <f t="shared" ca="1" si="1056"/>
        <v>2.2154950943828494E-14</v>
      </c>
      <c r="AR1568">
        <f t="shared" ca="1" si="1083"/>
        <v>5.4637637103421469E-2</v>
      </c>
      <c r="AS1568">
        <f t="shared" ca="1" si="1084"/>
        <v>5.1807023740859961</v>
      </c>
      <c r="AT1568">
        <f t="shared" si="1071"/>
        <v>0</v>
      </c>
      <c r="AU1568">
        <f t="shared" ca="1" si="1085"/>
        <v>4.5301732425003856E-15</v>
      </c>
      <c r="AV1568" t="e">
        <f t="shared" si="1080"/>
        <v>#DIV/0!</v>
      </c>
      <c r="AW1568" t="e">
        <f t="shared" si="1094"/>
        <v>#DIV/0!</v>
      </c>
      <c r="AX1568" t="e">
        <f t="shared" si="1093"/>
        <v>#DIV/0!</v>
      </c>
      <c r="AY1568" t="e">
        <f t="shared" si="1054"/>
        <v>#DIV/0!</v>
      </c>
      <c r="AZ1568" t="e">
        <f t="shared" si="1053"/>
        <v>#DIV/0!</v>
      </c>
    </row>
    <row r="1569" spans="7:52" x14ac:dyDescent="0.3">
      <c r="G1569" s="1" t="str">
        <f t="shared" si="1079"/>
        <v/>
      </c>
      <c r="H1569" s="2" t="str">
        <f t="shared" si="1092"/>
        <v/>
      </c>
      <c r="I1569" s="6" t="str" cm="1">
        <f t="array" ref="I1569">_xlfn.IFS(AND(G1568&lt;H1568,G1569&gt;H1569),"BUY", AND(G1568&gt;H1568,G1569&lt;H1569),"SELL",TRUE,"")</f>
        <v/>
      </c>
      <c r="J1569" s="1">
        <f t="shared" ca="1" si="1058"/>
        <v>0</v>
      </c>
      <c r="K1569" s="3" t="str">
        <f t="shared" ca="1" si="1072"/>
        <v/>
      </c>
      <c r="L1569" s="3" t="str">
        <f t="shared" si="1073"/>
        <v/>
      </c>
      <c r="M1569" s="3" t="str">
        <f t="shared" si="1074"/>
        <v/>
      </c>
      <c r="N1569" s="4">
        <f t="shared" si="1059"/>
        <v>-1</v>
      </c>
      <c r="O1569" s="2" t="str">
        <f t="shared" si="1075"/>
        <v/>
      </c>
      <c r="P1569" s="1" t="str">
        <f t="shared" si="1060"/>
        <v/>
      </c>
      <c r="Q1569" s="1" t="str">
        <f t="shared" si="1061"/>
        <v/>
      </c>
      <c r="R1569" s="1" t="str">
        <f>IF(ISBLANK(A1569),"",SUM($Q$2:Q1569))</f>
        <v/>
      </c>
      <c r="S1569" s="1" t="str">
        <f>IF(ISBLANK(A1569),"",SUM($F$2:F1569))</f>
        <v/>
      </c>
      <c r="T1569" s="1" t="str">
        <f t="shared" si="1062"/>
        <v/>
      </c>
      <c r="U1569" s="1" t="str">
        <f t="shared" si="1063"/>
        <v/>
      </c>
      <c r="V1569" s="17">
        <f t="shared" si="1064"/>
        <v>0</v>
      </c>
      <c r="W1569" s="17">
        <f t="shared" si="1065"/>
        <v>0</v>
      </c>
      <c r="X1569" s="17">
        <f t="shared" si="1066"/>
        <v>0</v>
      </c>
      <c r="Y1569" s="22">
        <f t="shared" si="1096"/>
        <v>0</v>
      </c>
      <c r="Z1569" s="22">
        <f t="shared" si="1096"/>
        <v>0</v>
      </c>
      <c r="AA1569" s="22">
        <f t="shared" si="1096"/>
        <v>0</v>
      </c>
      <c r="AB1569" s="23" t="str">
        <f t="shared" si="1086"/>
        <v/>
      </c>
      <c r="AC1569" s="23" t="str">
        <f t="shared" si="1087"/>
        <v/>
      </c>
      <c r="AD1569" s="23" t="str">
        <f t="shared" si="1088"/>
        <v/>
      </c>
      <c r="AE1569" s="23" t="str">
        <f t="shared" si="1089"/>
        <v/>
      </c>
      <c r="AF1569" s="23" t="str">
        <f t="shared" si="1090"/>
        <v/>
      </c>
      <c r="AG1569" s="23" t="str">
        <f t="shared" si="1095"/>
        <v/>
      </c>
      <c r="AH1569" s="25" t="str">
        <f t="shared" si="1067"/>
        <v/>
      </c>
      <c r="AI1569" s="25" t="str">
        <f t="shared" si="1068"/>
        <v/>
      </c>
      <c r="AJ1569" s="1" t="str">
        <f t="shared" si="1076"/>
        <v/>
      </c>
      <c r="AK1569" s="10" t="e">
        <f t="shared" si="1077"/>
        <v>#DIV/0!</v>
      </c>
      <c r="AL1569" s="10" t="e">
        <f t="shared" si="1082"/>
        <v>#DIV/0!</v>
      </c>
      <c r="AM1569">
        <f t="shared" si="1078"/>
        <v>0</v>
      </c>
      <c r="AN1569">
        <f t="shared" si="1069"/>
        <v>0</v>
      </c>
      <c r="AO1569">
        <f t="shared" si="1070"/>
        <v>0</v>
      </c>
      <c r="AP1569">
        <f t="shared" ca="1" si="1056"/>
        <v>1.1240303004477916E-15</v>
      </c>
      <c r="AQ1569">
        <f t="shared" ca="1" si="1056"/>
        <v>2.0572454447840745E-14</v>
      </c>
      <c r="AR1569">
        <f t="shared" ca="1" si="1083"/>
        <v>5.4637637103421469E-2</v>
      </c>
      <c r="AS1569">
        <f t="shared" ca="1" si="1084"/>
        <v>5.1807023740859961</v>
      </c>
      <c r="AT1569">
        <f t="shared" si="1071"/>
        <v>0</v>
      </c>
      <c r="AU1569">
        <f t="shared" ca="1" si="1085"/>
        <v>4.206589439464644E-15</v>
      </c>
      <c r="AV1569" t="e">
        <f t="shared" si="1080"/>
        <v>#DIV/0!</v>
      </c>
      <c r="AW1569" t="e">
        <f t="shared" si="1094"/>
        <v>#DIV/0!</v>
      </c>
      <c r="AX1569" t="e">
        <f t="shared" si="1093"/>
        <v>#DIV/0!</v>
      </c>
      <c r="AY1569" t="e">
        <f t="shared" si="1054"/>
        <v>#DIV/0!</v>
      </c>
      <c r="AZ1569" t="e">
        <f t="shared" si="1053"/>
        <v>#DIV/0!</v>
      </c>
    </row>
    <row r="1570" spans="7:52" x14ac:dyDescent="0.3">
      <c r="G1570" s="1" t="str">
        <f t="shared" si="1079"/>
        <v/>
      </c>
      <c r="H1570" s="2" t="str">
        <f t="shared" si="1092"/>
        <v/>
      </c>
      <c r="I1570" s="6" t="str" cm="1">
        <f t="array" ref="I1570">_xlfn.IFS(AND(G1569&lt;H1569,G1570&gt;H1570),"BUY", AND(G1569&gt;H1569,G1570&lt;H1570),"SELL",TRUE,"")</f>
        <v/>
      </c>
      <c r="J1570" s="1">
        <f t="shared" ca="1" si="1058"/>
        <v>0</v>
      </c>
      <c r="K1570" s="3" t="str">
        <f t="shared" ca="1" si="1072"/>
        <v/>
      </c>
      <c r="L1570" s="3" t="str">
        <f t="shared" si="1073"/>
        <v/>
      </c>
      <c r="M1570" s="3" t="str">
        <f t="shared" si="1074"/>
        <v/>
      </c>
      <c r="N1570" s="4">
        <f t="shared" si="1059"/>
        <v>-1</v>
      </c>
      <c r="O1570" s="2" t="str">
        <f t="shared" si="1075"/>
        <v/>
      </c>
      <c r="P1570" s="1" t="str">
        <f t="shared" si="1060"/>
        <v/>
      </c>
      <c r="Q1570" s="1" t="str">
        <f t="shared" si="1061"/>
        <v/>
      </c>
      <c r="R1570" s="1" t="str">
        <f>IF(ISBLANK(A1570),"",SUM($Q$2:Q1570))</f>
        <v/>
      </c>
      <c r="S1570" s="1" t="str">
        <f>IF(ISBLANK(A1570),"",SUM($F$2:F1570))</f>
        <v/>
      </c>
      <c r="T1570" s="1" t="str">
        <f t="shared" si="1062"/>
        <v/>
      </c>
      <c r="U1570" s="1" t="str">
        <f t="shared" si="1063"/>
        <v/>
      </c>
      <c r="V1570" s="17">
        <f t="shared" si="1064"/>
        <v>0</v>
      </c>
      <c r="W1570" s="17">
        <f t="shared" si="1065"/>
        <v>0</v>
      </c>
      <c r="X1570" s="17">
        <f t="shared" si="1066"/>
        <v>0</v>
      </c>
      <c r="Y1570" s="22">
        <f t="shared" si="1096"/>
        <v>0</v>
      </c>
      <c r="Z1570" s="22">
        <f t="shared" si="1096"/>
        <v>0</v>
      </c>
      <c r="AA1570" s="22">
        <f t="shared" si="1096"/>
        <v>0</v>
      </c>
      <c r="AB1570" s="23" t="str">
        <f t="shared" si="1086"/>
        <v/>
      </c>
      <c r="AC1570" s="23" t="str">
        <f t="shared" si="1087"/>
        <v/>
      </c>
      <c r="AD1570" s="23" t="str">
        <f t="shared" si="1088"/>
        <v/>
      </c>
      <c r="AE1570" s="23" t="str">
        <f t="shared" si="1089"/>
        <v/>
      </c>
      <c r="AF1570" s="23" t="str">
        <f t="shared" si="1090"/>
        <v/>
      </c>
      <c r="AG1570" s="23" t="str">
        <f t="shared" si="1095"/>
        <v/>
      </c>
      <c r="AH1570" s="25" t="str">
        <f t="shared" si="1067"/>
        <v/>
      </c>
      <c r="AI1570" s="25" t="str">
        <f t="shared" si="1068"/>
        <v/>
      </c>
      <c r="AJ1570" s="1" t="str">
        <f t="shared" si="1076"/>
        <v/>
      </c>
      <c r="AK1570" s="10" t="e">
        <f t="shared" si="1077"/>
        <v>#DIV/0!</v>
      </c>
      <c r="AL1570" s="10" t="e">
        <f t="shared" si="1082"/>
        <v>#DIV/0!</v>
      </c>
      <c r="AM1570">
        <f t="shared" si="1078"/>
        <v>0</v>
      </c>
      <c r="AN1570">
        <f t="shared" si="1069"/>
        <v>0</v>
      </c>
      <c r="AO1570">
        <f t="shared" si="1070"/>
        <v>0</v>
      </c>
      <c r="AP1570">
        <f t="shared" ca="1" si="1056"/>
        <v>1.0437424218443779E-15</v>
      </c>
      <c r="AQ1570">
        <f t="shared" ca="1" si="1056"/>
        <v>1.9102993415852121E-14</v>
      </c>
      <c r="AR1570">
        <f t="shared" ca="1" si="1083"/>
        <v>5.4637637103421469E-2</v>
      </c>
      <c r="AS1570">
        <f t="shared" ca="1" si="1084"/>
        <v>5.1807023740859961</v>
      </c>
      <c r="AT1570">
        <f t="shared" si="1071"/>
        <v>0</v>
      </c>
      <c r="AU1570">
        <f t="shared" ca="1" si="1085"/>
        <v>3.9061187652171693E-15</v>
      </c>
      <c r="AV1570" t="e">
        <f t="shared" si="1080"/>
        <v>#DIV/0!</v>
      </c>
      <c r="AW1570" t="e">
        <f t="shared" si="1094"/>
        <v>#DIV/0!</v>
      </c>
      <c r="AX1570" t="e">
        <f t="shared" si="1093"/>
        <v>#DIV/0!</v>
      </c>
      <c r="AY1570" t="e">
        <f t="shared" si="1054"/>
        <v>#DIV/0!</v>
      </c>
      <c r="AZ1570" t="e">
        <f t="shared" si="1053"/>
        <v>#DIV/0!</v>
      </c>
    </row>
    <row r="1571" spans="7:52" x14ac:dyDescent="0.3">
      <c r="G1571" s="1" t="str">
        <f t="shared" si="1079"/>
        <v/>
      </c>
      <c r="H1571" s="2" t="str">
        <f t="shared" si="1092"/>
        <v/>
      </c>
      <c r="I1571" s="6" t="str" cm="1">
        <f t="array" ref="I1571">_xlfn.IFS(AND(G1570&lt;H1570,G1571&gt;H1571),"BUY", AND(G1570&gt;H1570,G1571&lt;H1571),"SELL",TRUE,"")</f>
        <v/>
      </c>
      <c r="J1571" s="1">
        <f t="shared" ca="1" si="1058"/>
        <v>0</v>
      </c>
      <c r="K1571" s="3" t="str">
        <f t="shared" ca="1" si="1072"/>
        <v/>
      </c>
      <c r="L1571" s="3" t="str">
        <f t="shared" si="1073"/>
        <v/>
      </c>
      <c r="M1571" s="3" t="str">
        <f t="shared" si="1074"/>
        <v/>
      </c>
      <c r="N1571" s="4">
        <f t="shared" si="1059"/>
        <v>-1</v>
      </c>
      <c r="O1571" s="2" t="str">
        <f t="shared" si="1075"/>
        <v/>
      </c>
      <c r="P1571" s="1" t="str">
        <f t="shared" si="1060"/>
        <v/>
      </c>
      <c r="Q1571" s="1" t="str">
        <f t="shared" si="1061"/>
        <v/>
      </c>
      <c r="R1571" s="1" t="str">
        <f>IF(ISBLANK(A1571),"",SUM($Q$2:Q1571))</f>
        <v/>
      </c>
      <c r="S1571" s="1" t="str">
        <f>IF(ISBLANK(A1571),"",SUM($F$2:F1571))</f>
        <v/>
      </c>
      <c r="T1571" s="1" t="str">
        <f t="shared" si="1062"/>
        <v/>
      </c>
      <c r="U1571" s="1" t="str">
        <f t="shared" si="1063"/>
        <v/>
      </c>
      <c r="V1571" s="17">
        <f t="shared" si="1064"/>
        <v>0</v>
      </c>
      <c r="W1571" s="17">
        <f t="shared" si="1065"/>
        <v>0</v>
      </c>
      <c r="X1571" s="17">
        <f t="shared" si="1066"/>
        <v>0</v>
      </c>
      <c r="Y1571" s="22">
        <f t="shared" si="1096"/>
        <v>0</v>
      </c>
      <c r="Z1571" s="22">
        <f t="shared" si="1096"/>
        <v>0</v>
      </c>
      <c r="AA1571" s="22">
        <f t="shared" si="1096"/>
        <v>0</v>
      </c>
      <c r="AB1571" s="23" t="str">
        <f t="shared" si="1086"/>
        <v/>
      </c>
      <c r="AC1571" s="23" t="str">
        <f t="shared" si="1087"/>
        <v/>
      </c>
      <c r="AD1571" s="23" t="str">
        <f t="shared" si="1088"/>
        <v/>
      </c>
      <c r="AE1571" s="23" t="str">
        <f t="shared" si="1089"/>
        <v/>
      </c>
      <c r="AF1571" s="23" t="str">
        <f t="shared" si="1090"/>
        <v/>
      </c>
      <c r="AG1571" s="23" t="str">
        <f t="shared" si="1095"/>
        <v/>
      </c>
      <c r="AH1571" s="25" t="str">
        <f t="shared" si="1067"/>
        <v/>
      </c>
      <c r="AI1571" s="25" t="str">
        <f t="shared" si="1068"/>
        <v/>
      </c>
      <c r="AJ1571" s="1" t="str">
        <f t="shared" si="1076"/>
        <v/>
      </c>
      <c r="AK1571" s="10" t="e">
        <f t="shared" si="1077"/>
        <v>#DIV/0!</v>
      </c>
      <c r="AL1571" s="10" t="e">
        <f t="shared" si="1082"/>
        <v>#DIV/0!</v>
      </c>
      <c r="AM1571">
        <f t="shared" si="1078"/>
        <v>0</v>
      </c>
      <c r="AN1571">
        <f t="shared" si="1069"/>
        <v>0</v>
      </c>
      <c r="AO1571">
        <f t="shared" si="1070"/>
        <v>0</v>
      </c>
      <c r="AP1571">
        <f t="shared" ca="1" si="1056"/>
        <v>9.6918939171263674E-16</v>
      </c>
      <c r="AQ1571">
        <f t="shared" ca="1" si="1056"/>
        <v>1.7738493886148399E-14</v>
      </c>
      <c r="AR1571">
        <f t="shared" ca="1" si="1083"/>
        <v>5.4637637103421476E-2</v>
      </c>
      <c r="AS1571">
        <f t="shared" ca="1" si="1084"/>
        <v>5.1807023740859961</v>
      </c>
      <c r="AT1571">
        <f t="shared" si="1071"/>
        <v>0</v>
      </c>
      <c r="AU1571">
        <f t="shared" ca="1" si="1085"/>
        <v>3.6271102819873716E-15</v>
      </c>
      <c r="AV1571" t="e">
        <f t="shared" si="1080"/>
        <v>#DIV/0!</v>
      </c>
      <c r="AW1571" t="e">
        <f t="shared" si="1094"/>
        <v>#DIV/0!</v>
      </c>
      <c r="AX1571" t="e">
        <f t="shared" si="1093"/>
        <v>#DIV/0!</v>
      </c>
      <c r="AY1571" t="e">
        <f t="shared" si="1054"/>
        <v>#DIV/0!</v>
      </c>
      <c r="AZ1571" t="e">
        <f t="shared" ref="AZ1571:AZ1634" si="1097">AX1571 - AY1571</f>
        <v>#DIV/0!</v>
      </c>
    </row>
    <row r="1572" spans="7:52" x14ac:dyDescent="0.3">
      <c r="G1572" s="1" t="str">
        <f t="shared" si="1079"/>
        <v/>
      </c>
      <c r="H1572" s="2" t="str">
        <f t="shared" si="1092"/>
        <v/>
      </c>
      <c r="I1572" s="6" t="str" cm="1">
        <f t="array" ref="I1572">_xlfn.IFS(AND(G1571&lt;H1571,G1572&gt;H1572),"BUY", AND(G1571&gt;H1571,G1572&lt;H1572),"SELL",TRUE,"")</f>
        <v/>
      </c>
      <c r="J1572" s="1">
        <f t="shared" ca="1" si="1058"/>
        <v>0</v>
      </c>
      <c r="K1572" s="3" t="str">
        <f t="shared" ca="1" si="1072"/>
        <v/>
      </c>
      <c r="L1572" s="3" t="str">
        <f t="shared" si="1073"/>
        <v/>
      </c>
      <c r="M1572" s="3" t="str">
        <f t="shared" si="1074"/>
        <v/>
      </c>
      <c r="N1572" s="4">
        <f t="shared" si="1059"/>
        <v>-1</v>
      </c>
      <c r="O1572" s="2" t="str">
        <f t="shared" si="1075"/>
        <v/>
      </c>
      <c r="P1572" s="1" t="str">
        <f t="shared" si="1060"/>
        <v/>
      </c>
      <c r="Q1572" s="1" t="str">
        <f t="shared" si="1061"/>
        <v/>
      </c>
      <c r="R1572" s="1" t="str">
        <f>IF(ISBLANK(A1572),"",SUM($Q$2:Q1572))</f>
        <v/>
      </c>
      <c r="S1572" s="1" t="str">
        <f>IF(ISBLANK(A1572),"",SUM($F$2:F1572))</f>
        <v/>
      </c>
      <c r="T1572" s="1" t="str">
        <f t="shared" si="1062"/>
        <v/>
      </c>
      <c r="U1572" s="1" t="str">
        <f t="shared" si="1063"/>
        <v/>
      </c>
      <c r="V1572" s="17">
        <f t="shared" si="1064"/>
        <v>0</v>
      </c>
      <c r="W1572" s="17">
        <f t="shared" si="1065"/>
        <v>0</v>
      </c>
      <c r="X1572" s="17">
        <f t="shared" si="1066"/>
        <v>0</v>
      </c>
      <c r="Y1572" s="22">
        <f t="shared" si="1096"/>
        <v>0</v>
      </c>
      <c r="Z1572" s="22">
        <f t="shared" si="1096"/>
        <v>0</v>
      </c>
      <c r="AA1572" s="22">
        <f t="shared" si="1096"/>
        <v>0</v>
      </c>
      <c r="AB1572" s="23" t="str">
        <f t="shared" si="1086"/>
        <v/>
      </c>
      <c r="AC1572" s="23" t="str">
        <f t="shared" si="1087"/>
        <v/>
      </c>
      <c r="AD1572" s="23" t="str">
        <f t="shared" si="1088"/>
        <v/>
      </c>
      <c r="AE1572" s="23" t="str">
        <f t="shared" si="1089"/>
        <v/>
      </c>
      <c r="AF1572" s="23" t="str">
        <f t="shared" si="1090"/>
        <v/>
      </c>
      <c r="AG1572" s="23" t="str">
        <f t="shared" si="1095"/>
        <v/>
      </c>
      <c r="AH1572" s="25" t="str">
        <f t="shared" si="1067"/>
        <v/>
      </c>
      <c r="AI1572" s="25" t="str">
        <f t="shared" si="1068"/>
        <v/>
      </c>
      <c r="AJ1572" s="1" t="str">
        <f t="shared" si="1076"/>
        <v/>
      </c>
      <c r="AK1572" s="10" t="e">
        <f t="shared" si="1077"/>
        <v>#DIV/0!</v>
      </c>
      <c r="AL1572" s="10" t="e">
        <f t="shared" si="1082"/>
        <v>#DIV/0!</v>
      </c>
      <c r="AM1572">
        <f t="shared" si="1078"/>
        <v>0</v>
      </c>
      <c r="AN1572">
        <f t="shared" si="1069"/>
        <v>0</v>
      </c>
      <c r="AO1572">
        <f t="shared" si="1070"/>
        <v>0</v>
      </c>
      <c r="AP1572">
        <f t="shared" ca="1" si="1056"/>
        <v>8.9996157801887686E-16</v>
      </c>
      <c r="AQ1572">
        <f t="shared" ca="1" si="1056"/>
        <v>1.6471458608566371E-14</v>
      </c>
      <c r="AR1572">
        <f t="shared" ca="1" si="1083"/>
        <v>5.4637637103421469E-2</v>
      </c>
      <c r="AS1572">
        <f t="shared" ca="1" si="1084"/>
        <v>5.1807023740859961</v>
      </c>
      <c r="AT1572">
        <f t="shared" si="1071"/>
        <v>0</v>
      </c>
      <c r="AU1572">
        <f t="shared" ca="1" si="1085"/>
        <v>3.3680309761311305E-15</v>
      </c>
      <c r="AV1572" t="e">
        <f t="shared" si="1080"/>
        <v>#DIV/0!</v>
      </c>
      <c r="AW1572" t="e">
        <f t="shared" si="1094"/>
        <v>#DIV/0!</v>
      </c>
      <c r="AX1572" t="e">
        <f t="shared" si="1093"/>
        <v>#DIV/0!</v>
      </c>
      <c r="AY1572" t="e">
        <f t="shared" ref="AY1572:AY1635" si="1098">AVERAGE(AX1564:AX1572)</f>
        <v>#DIV/0!</v>
      </c>
      <c r="AZ1572" t="e">
        <f t="shared" si="1097"/>
        <v>#DIV/0!</v>
      </c>
    </row>
    <row r="1573" spans="7:52" x14ac:dyDescent="0.3">
      <c r="G1573" s="1" t="str">
        <f t="shared" si="1079"/>
        <v/>
      </c>
      <c r="H1573" s="2" t="str">
        <f t="shared" si="1092"/>
        <v/>
      </c>
      <c r="I1573" s="6" t="str" cm="1">
        <f t="array" ref="I1573">_xlfn.IFS(AND(G1572&lt;H1572,G1573&gt;H1573),"BUY", AND(G1572&gt;H1572,G1573&lt;H1573),"SELL",TRUE,"")</f>
        <v/>
      </c>
      <c r="J1573" s="1">
        <f t="shared" ca="1" si="1058"/>
        <v>0</v>
      </c>
      <c r="K1573" s="3" t="str">
        <f t="shared" ca="1" si="1072"/>
        <v/>
      </c>
      <c r="L1573" s="3" t="str">
        <f t="shared" si="1073"/>
        <v/>
      </c>
      <c r="M1573" s="3" t="str">
        <f t="shared" si="1074"/>
        <v/>
      </c>
      <c r="N1573" s="4">
        <f t="shared" si="1059"/>
        <v>-1</v>
      </c>
      <c r="O1573" s="2" t="str">
        <f t="shared" si="1075"/>
        <v/>
      </c>
      <c r="P1573" s="1" t="str">
        <f t="shared" si="1060"/>
        <v/>
      </c>
      <c r="Q1573" s="1" t="str">
        <f t="shared" si="1061"/>
        <v/>
      </c>
      <c r="R1573" s="1" t="str">
        <f>IF(ISBLANK(A1573),"",SUM($Q$2:Q1573))</f>
        <v/>
      </c>
      <c r="S1573" s="1" t="str">
        <f>IF(ISBLANK(A1573),"",SUM($F$2:F1573))</f>
        <v/>
      </c>
      <c r="T1573" s="1" t="str">
        <f t="shared" si="1062"/>
        <v/>
      </c>
      <c r="U1573" s="1" t="str">
        <f t="shared" si="1063"/>
        <v/>
      </c>
      <c r="V1573" s="17">
        <f t="shared" si="1064"/>
        <v>0</v>
      </c>
      <c r="W1573" s="17">
        <f t="shared" si="1065"/>
        <v>0</v>
      </c>
      <c r="X1573" s="17">
        <f t="shared" si="1066"/>
        <v>0</v>
      </c>
      <c r="Y1573" s="22">
        <f t="shared" si="1096"/>
        <v>0</v>
      </c>
      <c r="Z1573" s="22">
        <f t="shared" si="1096"/>
        <v>0</v>
      </c>
      <c r="AA1573" s="22">
        <f t="shared" si="1096"/>
        <v>0</v>
      </c>
      <c r="AB1573" s="23" t="str">
        <f t="shared" si="1086"/>
        <v/>
      </c>
      <c r="AC1573" s="23" t="str">
        <f t="shared" si="1087"/>
        <v/>
      </c>
      <c r="AD1573" s="23" t="str">
        <f t="shared" si="1088"/>
        <v/>
      </c>
      <c r="AE1573" s="23" t="str">
        <f t="shared" si="1089"/>
        <v/>
      </c>
      <c r="AF1573" s="23" t="str">
        <f t="shared" si="1090"/>
        <v/>
      </c>
      <c r="AG1573" s="23" t="str">
        <f t="shared" si="1095"/>
        <v/>
      </c>
      <c r="AH1573" s="25" t="str">
        <f t="shared" si="1067"/>
        <v/>
      </c>
      <c r="AI1573" s="25" t="str">
        <f t="shared" si="1068"/>
        <v/>
      </c>
      <c r="AJ1573" s="1" t="str">
        <f t="shared" si="1076"/>
        <v/>
      </c>
      <c r="AK1573" s="10" t="e">
        <f t="shared" si="1077"/>
        <v>#DIV/0!</v>
      </c>
      <c r="AL1573" s="10" t="e">
        <f t="shared" si="1082"/>
        <v>#DIV/0!</v>
      </c>
      <c r="AM1573">
        <f t="shared" si="1078"/>
        <v>0</v>
      </c>
      <c r="AN1573">
        <f t="shared" si="1069"/>
        <v>0</v>
      </c>
      <c r="AO1573">
        <f t="shared" si="1070"/>
        <v>0</v>
      </c>
      <c r="AP1573">
        <f t="shared" ca="1" si="1056"/>
        <v>8.356786081603856E-16</v>
      </c>
      <c r="AQ1573">
        <f t="shared" ca="1" si="1056"/>
        <v>1.5294925850811629E-14</v>
      </c>
      <c r="AR1573">
        <f t="shared" ca="1" si="1083"/>
        <v>5.4637637103421469E-2</v>
      </c>
      <c r="AS1573">
        <f t="shared" ca="1" si="1084"/>
        <v>5.1807023740859961</v>
      </c>
      <c r="AT1573">
        <f t="shared" si="1071"/>
        <v>0</v>
      </c>
      <c r="AU1573">
        <f t="shared" ca="1" si="1085"/>
        <v>3.1274573349789073E-15</v>
      </c>
      <c r="AV1573" t="e">
        <f t="shared" si="1080"/>
        <v>#DIV/0!</v>
      </c>
      <c r="AW1573" t="e">
        <f t="shared" si="1094"/>
        <v>#DIV/0!</v>
      </c>
      <c r="AX1573" t="e">
        <f t="shared" si="1093"/>
        <v>#DIV/0!</v>
      </c>
      <c r="AY1573" t="e">
        <f t="shared" si="1098"/>
        <v>#DIV/0!</v>
      </c>
      <c r="AZ1573" t="e">
        <f t="shared" si="1097"/>
        <v>#DIV/0!</v>
      </c>
    </row>
    <row r="1574" spans="7:52" x14ac:dyDescent="0.3">
      <c r="G1574" s="1" t="str">
        <f t="shared" si="1079"/>
        <v/>
      </c>
      <c r="H1574" s="2" t="str">
        <f t="shared" si="1092"/>
        <v/>
      </c>
      <c r="I1574" s="6" t="str" cm="1">
        <f t="array" ref="I1574">_xlfn.IFS(AND(G1573&lt;H1573,G1574&gt;H1574),"BUY", AND(G1573&gt;H1573,G1574&lt;H1574),"SELL",TRUE,"")</f>
        <v/>
      </c>
      <c r="J1574" s="1">
        <f t="shared" ca="1" si="1058"/>
        <v>0</v>
      </c>
      <c r="K1574" s="3" t="str">
        <f t="shared" ca="1" si="1072"/>
        <v/>
      </c>
      <c r="L1574" s="3" t="str">
        <f t="shared" si="1073"/>
        <v/>
      </c>
      <c r="M1574" s="3" t="str">
        <f t="shared" si="1074"/>
        <v/>
      </c>
      <c r="N1574" s="4">
        <f t="shared" si="1059"/>
        <v>-1</v>
      </c>
      <c r="O1574" s="2" t="str">
        <f t="shared" si="1075"/>
        <v/>
      </c>
      <c r="P1574" s="1" t="str">
        <f t="shared" si="1060"/>
        <v/>
      </c>
      <c r="Q1574" s="1" t="str">
        <f t="shared" si="1061"/>
        <v/>
      </c>
      <c r="R1574" s="1" t="str">
        <f>IF(ISBLANK(A1574),"",SUM($Q$2:Q1574))</f>
        <v/>
      </c>
      <c r="S1574" s="1" t="str">
        <f>IF(ISBLANK(A1574),"",SUM($F$2:F1574))</f>
        <v/>
      </c>
      <c r="T1574" s="1" t="str">
        <f t="shared" si="1062"/>
        <v/>
      </c>
      <c r="U1574" s="1" t="str">
        <f t="shared" si="1063"/>
        <v/>
      </c>
      <c r="V1574" s="17">
        <f t="shared" si="1064"/>
        <v>0</v>
      </c>
      <c r="W1574" s="17">
        <f t="shared" si="1065"/>
        <v>0</v>
      </c>
      <c r="X1574" s="17">
        <f t="shared" si="1066"/>
        <v>0</v>
      </c>
      <c r="Y1574" s="22">
        <f t="shared" si="1096"/>
        <v>0</v>
      </c>
      <c r="Z1574" s="22">
        <f t="shared" si="1096"/>
        <v>0</v>
      </c>
      <c r="AA1574" s="22">
        <f t="shared" si="1096"/>
        <v>0</v>
      </c>
      <c r="AB1574" s="23" t="str">
        <f t="shared" si="1086"/>
        <v/>
      </c>
      <c r="AC1574" s="23" t="str">
        <f t="shared" si="1087"/>
        <v/>
      </c>
      <c r="AD1574" s="23" t="str">
        <f t="shared" si="1088"/>
        <v/>
      </c>
      <c r="AE1574" s="23" t="str">
        <f t="shared" si="1089"/>
        <v/>
      </c>
      <c r="AF1574" s="23" t="str">
        <f t="shared" si="1090"/>
        <v/>
      </c>
      <c r="AG1574" s="23" t="str">
        <f t="shared" si="1095"/>
        <v/>
      </c>
      <c r="AH1574" s="25" t="str">
        <f t="shared" si="1067"/>
        <v/>
      </c>
      <c r="AI1574" s="25" t="str">
        <f t="shared" si="1068"/>
        <v/>
      </c>
      <c r="AJ1574" s="1" t="str">
        <f t="shared" si="1076"/>
        <v/>
      </c>
      <c r="AK1574" s="10" t="e">
        <f t="shared" si="1077"/>
        <v>#DIV/0!</v>
      </c>
      <c r="AL1574" s="10" t="e">
        <f t="shared" si="1082"/>
        <v>#DIV/0!</v>
      </c>
      <c r="AM1574">
        <f t="shared" si="1078"/>
        <v>0</v>
      </c>
      <c r="AN1574">
        <f t="shared" si="1069"/>
        <v>0</v>
      </c>
      <c r="AO1574">
        <f t="shared" si="1070"/>
        <v>0</v>
      </c>
      <c r="AP1574">
        <f t="shared" ca="1" si="1056"/>
        <v>7.7598727900607235E-16</v>
      </c>
      <c r="AQ1574">
        <f t="shared" ca="1" si="1056"/>
        <v>1.4202431147182226E-14</v>
      </c>
      <c r="AR1574">
        <f t="shared" ca="1" si="1083"/>
        <v>5.4637637103421469E-2</v>
      </c>
      <c r="AS1574">
        <f t="shared" ca="1" si="1084"/>
        <v>5.1807023740859961</v>
      </c>
      <c r="AT1574">
        <f t="shared" si="1071"/>
        <v>0</v>
      </c>
      <c r="AU1574">
        <f t="shared" ca="1" si="1085"/>
        <v>2.9040675253375571E-15</v>
      </c>
      <c r="AV1574" t="e">
        <f t="shared" si="1080"/>
        <v>#DIV/0!</v>
      </c>
      <c r="AW1574" t="e">
        <f t="shared" si="1094"/>
        <v>#DIV/0!</v>
      </c>
      <c r="AX1574" t="e">
        <f t="shared" si="1093"/>
        <v>#DIV/0!</v>
      </c>
      <c r="AY1574" t="e">
        <f t="shared" si="1098"/>
        <v>#DIV/0!</v>
      </c>
      <c r="AZ1574" t="e">
        <f t="shared" si="1097"/>
        <v>#DIV/0!</v>
      </c>
    </row>
    <row r="1575" spans="7:52" x14ac:dyDescent="0.3">
      <c r="G1575" s="1" t="str">
        <f t="shared" si="1079"/>
        <v/>
      </c>
      <c r="H1575" s="2" t="str">
        <f t="shared" si="1092"/>
        <v/>
      </c>
      <c r="I1575" s="6" t="str" cm="1">
        <f t="array" ref="I1575">_xlfn.IFS(AND(G1574&lt;H1574,G1575&gt;H1575),"BUY", AND(G1574&gt;H1574,G1575&lt;H1575),"SELL",TRUE,"")</f>
        <v/>
      </c>
      <c r="J1575" s="1">
        <f t="shared" ca="1" si="1058"/>
        <v>0</v>
      </c>
      <c r="K1575" s="3" t="str">
        <f t="shared" ca="1" si="1072"/>
        <v/>
      </c>
      <c r="L1575" s="3" t="str">
        <f t="shared" si="1073"/>
        <v/>
      </c>
      <c r="M1575" s="3" t="str">
        <f t="shared" si="1074"/>
        <v/>
      </c>
      <c r="N1575" s="4">
        <f t="shared" si="1059"/>
        <v>-1</v>
      </c>
      <c r="O1575" s="2" t="str">
        <f t="shared" si="1075"/>
        <v/>
      </c>
      <c r="P1575" s="1" t="str">
        <f t="shared" si="1060"/>
        <v/>
      </c>
      <c r="Q1575" s="1" t="str">
        <f t="shared" si="1061"/>
        <v/>
      </c>
      <c r="R1575" s="1" t="str">
        <f>IF(ISBLANK(A1575),"",SUM($Q$2:Q1575))</f>
        <v/>
      </c>
      <c r="S1575" s="1" t="str">
        <f>IF(ISBLANK(A1575),"",SUM($F$2:F1575))</f>
        <v/>
      </c>
      <c r="T1575" s="1" t="str">
        <f t="shared" si="1062"/>
        <v/>
      </c>
      <c r="U1575" s="1" t="str">
        <f t="shared" si="1063"/>
        <v/>
      </c>
      <c r="V1575" s="17">
        <f t="shared" si="1064"/>
        <v>0</v>
      </c>
      <c r="W1575" s="17">
        <f t="shared" si="1065"/>
        <v>0</v>
      </c>
      <c r="X1575" s="17">
        <f t="shared" si="1066"/>
        <v>0</v>
      </c>
      <c r="Y1575" s="22">
        <f t="shared" si="1096"/>
        <v>0</v>
      </c>
      <c r="Z1575" s="22">
        <f t="shared" si="1096"/>
        <v>0</v>
      </c>
      <c r="AA1575" s="22">
        <f t="shared" si="1096"/>
        <v>0</v>
      </c>
      <c r="AB1575" s="23" t="str">
        <f t="shared" si="1086"/>
        <v/>
      </c>
      <c r="AC1575" s="23" t="str">
        <f t="shared" si="1087"/>
        <v/>
      </c>
      <c r="AD1575" s="23" t="str">
        <f t="shared" si="1088"/>
        <v/>
      </c>
      <c r="AE1575" s="23" t="str">
        <f t="shared" si="1089"/>
        <v/>
      </c>
      <c r="AF1575" s="23" t="str">
        <f t="shared" si="1090"/>
        <v/>
      </c>
      <c r="AG1575" s="23" t="str">
        <f t="shared" si="1095"/>
        <v/>
      </c>
      <c r="AH1575" s="25" t="str">
        <f t="shared" si="1067"/>
        <v/>
      </c>
      <c r="AI1575" s="25" t="str">
        <f t="shared" si="1068"/>
        <v/>
      </c>
      <c r="AJ1575" s="1" t="str">
        <f t="shared" si="1076"/>
        <v/>
      </c>
      <c r="AK1575" s="10" t="e">
        <f t="shared" si="1077"/>
        <v>#DIV/0!</v>
      </c>
      <c r="AL1575" s="10" t="e">
        <f t="shared" si="1082"/>
        <v>#DIV/0!</v>
      </c>
      <c r="AM1575">
        <f t="shared" si="1078"/>
        <v>0</v>
      </c>
      <c r="AN1575">
        <f t="shared" si="1069"/>
        <v>0</v>
      </c>
      <c r="AO1575">
        <f t="shared" si="1070"/>
        <v>0</v>
      </c>
      <c r="AP1575">
        <f t="shared" ca="1" si="1056"/>
        <v>7.2055961621992437E-16</v>
      </c>
      <c r="AQ1575">
        <f t="shared" ca="1" si="1056"/>
        <v>1.3187971779526353E-14</v>
      </c>
      <c r="AR1575">
        <f t="shared" ca="1" si="1083"/>
        <v>5.4637637103421476E-2</v>
      </c>
      <c r="AS1575">
        <f t="shared" ca="1" si="1084"/>
        <v>5.1807023740859961</v>
      </c>
      <c r="AT1575">
        <f t="shared" si="1071"/>
        <v>0</v>
      </c>
      <c r="AU1575">
        <f t="shared" ca="1" si="1085"/>
        <v>2.6966341306705884E-15</v>
      </c>
      <c r="AV1575" t="e">
        <f t="shared" si="1080"/>
        <v>#DIV/0!</v>
      </c>
      <c r="AW1575" t="e">
        <f t="shared" si="1094"/>
        <v>#DIV/0!</v>
      </c>
      <c r="AX1575" t="e">
        <f t="shared" si="1093"/>
        <v>#DIV/0!</v>
      </c>
      <c r="AY1575" t="e">
        <f t="shared" si="1098"/>
        <v>#DIV/0!</v>
      </c>
      <c r="AZ1575" t="e">
        <f t="shared" si="1097"/>
        <v>#DIV/0!</v>
      </c>
    </row>
    <row r="1576" spans="7:52" x14ac:dyDescent="0.3">
      <c r="G1576" s="1" t="str">
        <f t="shared" si="1079"/>
        <v/>
      </c>
      <c r="H1576" s="2" t="str">
        <f t="shared" si="1092"/>
        <v/>
      </c>
      <c r="I1576" s="6" t="str" cm="1">
        <f t="array" ref="I1576">_xlfn.IFS(AND(G1575&lt;H1575,G1576&gt;H1576),"BUY", AND(G1575&gt;H1575,G1576&lt;H1576),"SELL",TRUE,"")</f>
        <v/>
      </c>
      <c r="J1576" s="1">
        <f t="shared" ca="1" si="1058"/>
        <v>0</v>
      </c>
      <c r="K1576" s="3" t="str">
        <f t="shared" ca="1" si="1072"/>
        <v/>
      </c>
      <c r="L1576" s="3" t="str">
        <f t="shared" si="1073"/>
        <v/>
      </c>
      <c r="M1576" s="3" t="str">
        <f t="shared" si="1074"/>
        <v/>
      </c>
      <c r="N1576" s="4">
        <f t="shared" si="1059"/>
        <v>-1</v>
      </c>
      <c r="O1576" s="2" t="str">
        <f t="shared" si="1075"/>
        <v/>
      </c>
      <c r="P1576" s="1" t="str">
        <f t="shared" si="1060"/>
        <v/>
      </c>
      <c r="Q1576" s="1" t="str">
        <f t="shared" si="1061"/>
        <v/>
      </c>
      <c r="R1576" s="1" t="str">
        <f>IF(ISBLANK(A1576),"",SUM($Q$2:Q1576))</f>
        <v/>
      </c>
      <c r="S1576" s="1" t="str">
        <f>IF(ISBLANK(A1576),"",SUM($F$2:F1576))</f>
        <v/>
      </c>
      <c r="T1576" s="1" t="str">
        <f t="shared" si="1062"/>
        <v/>
      </c>
      <c r="U1576" s="1" t="str">
        <f t="shared" si="1063"/>
        <v/>
      </c>
      <c r="V1576" s="17">
        <f t="shared" si="1064"/>
        <v>0</v>
      </c>
      <c r="W1576" s="17">
        <f t="shared" si="1065"/>
        <v>0</v>
      </c>
      <c r="X1576" s="17">
        <f t="shared" si="1066"/>
        <v>0</v>
      </c>
      <c r="Y1576" s="22">
        <f t="shared" si="1096"/>
        <v>0</v>
      </c>
      <c r="Z1576" s="22">
        <f t="shared" si="1096"/>
        <v>0</v>
      </c>
      <c r="AA1576" s="22">
        <f t="shared" si="1096"/>
        <v>0</v>
      </c>
      <c r="AB1576" s="23" t="str">
        <f t="shared" si="1086"/>
        <v/>
      </c>
      <c r="AC1576" s="23" t="str">
        <f t="shared" si="1087"/>
        <v/>
      </c>
      <c r="AD1576" s="23" t="str">
        <f t="shared" si="1088"/>
        <v/>
      </c>
      <c r="AE1576" s="23" t="str">
        <f t="shared" si="1089"/>
        <v/>
      </c>
      <c r="AF1576" s="23" t="str">
        <f t="shared" si="1090"/>
        <v/>
      </c>
      <c r="AG1576" s="23" t="str">
        <f t="shared" si="1095"/>
        <v/>
      </c>
      <c r="AH1576" s="25" t="str">
        <f t="shared" si="1067"/>
        <v/>
      </c>
      <c r="AI1576" s="25" t="str">
        <f t="shared" si="1068"/>
        <v/>
      </c>
      <c r="AJ1576" s="1" t="str">
        <f t="shared" si="1076"/>
        <v/>
      </c>
      <c r="AK1576" s="10" t="e">
        <f t="shared" si="1077"/>
        <v>#DIV/0!</v>
      </c>
      <c r="AL1576" s="10" t="e">
        <f t="shared" si="1082"/>
        <v>#DIV/0!</v>
      </c>
      <c r="AM1576">
        <f t="shared" si="1078"/>
        <v>0</v>
      </c>
      <c r="AN1576">
        <f t="shared" si="1069"/>
        <v>0</v>
      </c>
      <c r="AO1576">
        <f t="shared" si="1070"/>
        <v>0</v>
      </c>
      <c r="AP1576">
        <f t="shared" ca="1" si="1056"/>
        <v>6.6909107220421542E-16</v>
      </c>
      <c r="AQ1576">
        <f t="shared" ca="1" si="1056"/>
        <v>1.224597379527447E-14</v>
      </c>
      <c r="AR1576">
        <f t="shared" ca="1" si="1083"/>
        <v>5.4637637103421469E-2</v>
      </c>
      <c r="AS1576">
        <f t="shared" ca="1" si="1084"/>
        <v>5.1807023740859961</v>
      </c>
      <c r="AT1576">
        <f t="shared" si="1071"/>
        <v>0</v>
      </c>
      <c r="AU1576">
        <f t="shared" ca="1" si="1085"/>
        <v>2.5040174070512605E-15</v>
      </c>
      <c r="AV1576" t="e">
        <f t="shared" si="1080"/>
        <v>#DIV/0!</v>
      </c>
      <c r="AW1576" t="e">
        <f t="shared" si="1094"/>
        <v>#DIV/0!</v>
      </c>
      <c r="AX1576" t="e">
        <f t="shared" si="1093"/>
        <v>#DIV/0!</v>
      </c>
      <c r="AY1576" t="e">
        <f t="shared" si="1098"/>
        <v>#DIV/0!</v>
      </c>
      <c r="AZ1576" t="e">
        <f t="shared" si="1097"/>
        <v>#DIV/0!</v>
      </c>
    </row>
    <row r="1577" spans="7:52" x14ac:dyDescent="0.3">
      <c r="G1577" s="1" t="str">
        <f t="shared" si="1079"/>
        <v/>
      </c>
      <c r="H1577" s="2" t="str">
        <f t="shared" si="1092"/>
        <v/>
      </c>
      <c r="I1577" s="6" t="str" cm="1">
        <f t="array" ref="I1577">_xlfn.IFS(AND(G1576&lt;H1576,G1577&gt;H1577),"BUY", AND(G1576&gt;H1576,G1577&lt;H1577),"SELL",TRUE,"")</f>
        <v/>
      </c>
      <c r="J1577" s="1">
        <f t="shared" ca="1" si="1058"/>
        <v>0</v>
      </c>
      <c r="K1577" s="3" t="str">
        <f t="shared" ca="1" si="1072"/>
        <v/>
      </c>
      <c r="L1577" s="3" t="str">
        <f t="shared" si="1073"/>
        <v/>
      </c>
      <c r="M1577" s="3" t="str">
        <f t="shared" si="1074"/>
        <v/>
      </c>
      <c r="N1577" s="4">
        <f t="shared" si="1059"/>
        <v>-1</v>
      </c>
      <c r="O1577" s="2" t="str">
        <f t="shared" si="1075"/>
        <v/>
      </c>
      <c r="P1577" s="1" t="str">
        <f t="shared" si="1060"/>
        <v/>
      </c>
      <c r="Q1577" s="1" t="str">
        <f t="shared" si="1061"/>
        <v/>
      </c>
      <c r="R1577" s="1" t="str">
        <f>IF(ISBLANK(A1577),"",SUM($Q$2:Q1577))</f>
        <v/>
      </c>
      <c r="S1577" s="1" t="str">
        <f>IF(ISBLANK(A1577),"",SUM($F$2:F1577))</f>
        <v/>
      </c>
      <c r="T1577" s="1" t="str">
        <f t="shared" si="1062"/>
        <v/>
      </c>
      <c r="U1577" s="1" t="str">
        <f t="shared" si="1063"/>
        <v/>
      </c>
      <c r="V1577" s="17">
        <f t="shared" si="1064"/>
        <v>0</v>
      </c>
      <c r="W1577" s="17">
        <f t="shared" si="1065"/>
        <v>0</v>
      </c>
      <c r="X1577" s="17">
        <f t="shared" si="1066"/>
        <v>0</v>
      </c>
      <c r="Y1577" s="22">
        <f t="shared" si="1096"/>
        <v>0</v>
      </c>
      <c r="Z1577" s="22">
        <f t="shared" si="1096"/>
        <v>0</v>
      </c>
      <c r="AA1577" s="22">
        <f t="shared" si="1096"/>
        <v>0</v>
      </c>
      <c r="AB1577" s="23" t="str">
        <f t="shared" si="1086"/>
        <v/>
      </c>
      <c r="AC1577" s="23" t="str">
        <f t="shared" si="1087"/>
        <v/>
      </c>
      <c r="AD1577" s="23" t="str">
        <f t="shared" si="1088"/>
        <v/>
      </c>
      <c r="AE1577" s="23" t="str">
        <f t="shared" si="1089"/>
        <v/>
      </c>
      <c r="AF1577" s="23" t="str">
        <f t="shared" si="1090"/>
        <v/>
      </c>
      <c r="AG1577" s="23" t="str">
        <f t="shared" si="1095"/>
        <v/>
      </c>
      <c r="AH1577" s="25" t="str">
        <f t="shared" si="1067"/>
        <v/>
      </c>
      <c r="AI1577" s="25" t="str">
        <f t="shared" si="1068"/>
        <v/>
      </c>
      <c r="AJ1577" s="1" t="str">
        <f t="shared" si="1076"/>
        <v/>
      </c>
      <c r="AK1577" s="10" t="e">
        <f t="shared" si="1077"/>
        <v>#DIV/0!</v>
      </c>
      <c r="AL1577" s="10" t="e">
        <f t="shared" si="1082"/>
        <v>#DIV/0!</v>
      </c>
      <c r="AM1577">
        <f t="shared" si="1078"/>
        <v>0</v>
      </c>
      <c r="AN1577">
        <f t="shared" si="1069"/>
        <v>0</v>
      </c>
      <c r="AO1577">
        <f t="shared" si="1070"/>
        <v>0</v>
      </c>
      <c r="AP1577">
        <f t="shared" ca="1" si="1056"/>
        <v>6.2129885276105712E-16</v>
      </c>
      <c r="AQ1577">
        <f t="shared" ca="1" si="1056"/>
        <v>1.1371261381326294E-14</v>
      </c>
      <c r="AR1577">
        <f t="shared" ca="1" si="1083"/>
        <v>5.4637637103421462E-2</v>
      </c>
      <c r="AS1577">
        <f t="shared" ca="1" si="1084"/>
        <v>5.1807023740859961</v>
      </c>
      <c r="AT1577">
        <f t="shared" si="1071"/>
        <v>0</v>
      </c>
      <c r="AU1577">
        <f t="shared" ca="1" si="1085"/>
        <v>2.3251590208333135E-15</v>
      </c>
      <c r="AV1577" t="e">
        <f t="shared" si="1080"/>
        <v>#DIV/0!</v>
      </c>
      <c r="AW1577" t="e">
        <f t="shared" si="1094"/>
        <v>#DIV/0!</v>
      </c>
      <c r="AX1577" t="e">
        <f t="shared" si="1093"/>
        <v>#DIV/0!</v>
      </c>
      <c r="AY1577" t="e">
        <f t="shared" si="1098"/>
        <v>#DIV/0!</v>
      </c>
      <c r="AZ1577" t="e">
        <f t="shared" si="1097"/>
        <v>#DIV/0!</v>
      </c>
    </row>
    <row r="1578" spans="7:52" x14ac:dyDescent="0.3">
      <c r="G1578" s="1" t="str">
        <f t="shared" si="1079"/>
        <v/>
      </c>
      <c r="H1578" s="2" t="str">
        <f t="shared" si="1092"/>
        <v/>
      </c>
      <c r="I1578" s="6" t="str" cm="1">
        <f t="array" ref="I1578">_xlfn.IFS(AND(G1577&lt;H1577,G1578&gt;H1578),"BUY", AND(G1577&gt;H1577,G1578&lt;H1578),"SELL",TRUE,"")</f>
        <v/>
      </c>
      <c r="J1578" s="1">
        <f t="shared" ca="1" si="1058"/>
        <v>0</v>
      </c>
      <c r="K1578" s="3" t="str">
        <f t="shared" ca="1" si="1072"/>
        <v/>
      </c>
      <c r="L1578" s="3" t="str">
        <f t="shared" si="1073"/>
        <v/>
      </c>
      <c r="M1578" s="3" t="str">
        <f t="shared" si="1074"/>
        <v/>
      </c>
      <c r="N1578" s="4">
        <f t="shared" si="1059"/>
        <v>-1</v>
      </c>
      <c r="O1578" s="2" t="str">
        <f t="shared" si="1075"/>
        <v/>
      </c>
      <c r="P1578" s="1" t="str">
        <f t="shared" si="1060"/>
        <v/>
      </c>
      <c r="Q1578" s="1" t="str">
        <f t="shared" si="1061"/>
        <v/>
      </c>
      <c r="R1578" s="1" t="str">
        <f>IF(ISBLANK(A1578),"",SUM($Q$2:Q1578))</f>
        <v/>
      </c>
      <c r="S1578" s="1" t="str">
        <f>IF(ISBLANK(A1578),"",SUM($F$2:F1578))</f>
        <v/>
      </c>
      <c r="T1578" s="1" t="str">
        <f t="shared" si="1062"/>
        <v/>
      </c>
      <c r="U1578" s="1" t="str">
        <f t="shared" si="1063"/>
        <v/>
      </c>
      <c r="V1578" s="17">
        <f t="shared" si="1064"/>
        <v>0</v>
      </c>
      <c r="W1578" s="17">
        <f t="shared" si="1065"/>
        <v>0</v>
      </c>
      <c r="X1578" s="17">
        <f t="shared" si="1066"/>
        <v>0</v>
      </c>
      <c r="Y1578" s="22">
        <f t="shared" si="1096"/>
        <v>0</v>
      </c>
      <c r="Z1578" s="22">
        <f t="shared" si="1096"/>
        <v>0</v>
      </c>
      <c r="AA1578" s="22">
        <f t="shared" si="1096"/>
        <v>0</v>
      </c>
      <c r="AB1578" s="23" t="str">
        <f t="shared" si="1086"/>
        <v/>
      </c>
      <c r="AC1578" s="23" t="str">
        <f t="shared" si="1087"/>
        <v/>
      </c>
      <c r="AD1578" s="23" t="str">
        <f t="shared" si="1088"/>
        <v/>
      </c>
      <c r="AE1578" s="23" t="str">
        <f t="shared" si="1089"/>
        <v/>
      </c>
      <c r="AF1578" s="23" t="str">
        <f t="shared" si="1090"/>
        <v/>
      </c>
      <c r="AG1578" s="23" t="str">
        <f t="shared" si="1095"/>
        <v/>
      </c>
      <c r="AH1578" s="25" t="str">
        <f t="shared" si="1067"/>
        <v/>
      </c>
      <c r="AI1578" s="25" t="str">
        <f t="shared" si="1068"/>
        <v/>
      </c>
      <c r="AJ1578" s="1" t="str">
        <f t="shared" si="1076"/>
        <v/>
      </c>
      <c r="AK1578" s="10" t="e">
        <f t="shared" si="1077"/>
        <v>#DIV/0!</v>
      </c>
      <c r="AL1578" s="10" t="e">
        <f t="shared" si="1082"/>
        <v>#DIV/0!</v>
      </c>
      <c r="AM1578">
        <f t="shared" si="1078"/>
        <v>0</v>
      </c>
      <c r="AN1578">
        <f t="shared" si="1069"/>
        <v>0</v>
      </c>
      <c r="AO1578">
        <f t="shared" si="1070"/>
        <v>0</v>
      </c>
      <c r="AP1578">
        <f t="shared" ca="1" si="1056"/>
        <v>5.7692036327812446E-16</v>
      </c>
      <c r="AQ1578">
        <f t="shared" ca="1" si="1056"/>
        <v>1.0559028425517274E-14</v>
      </c>
      <c r="AR1578">
        <f t="shared" ca="1" si="1083"/>
        <v>5.4637637103421462E-2</v>
      </c>
      <c r="AS1578">
        <f t="shared" ca="1" si="1084"/>
        <v>5.1807023740859961</v>
      </c>
      <c r="AT1578">
        <f t="shared" si="1071"/>
        <v>0</v>
      </c>
      <c r="AU1578">
        <f t="shared" ca="1" si="1085"/>
        <v>2.1590762336309341E-15</v>
      </c>
      <c r="AV1578" t="e">
        <f t="shared" si="1080"/>
        <v>#DIV/0!</v>
      </c>
      <c r="AW1578" t="e">
        <f t="shared" si="1094"/>
        <v>#DIV/0!</v>
      </c>
      <c r="AX1578" t="e">
        <f t="shared" si="1093"/>
        <v>#DIV/0!</v>
      </c>
      <c r="AY1578" t="e">
        <f t="shared" si="1098"/>
        <v>#DIV/0!</v>
      </c>
      <c r="AZ1578" t="e">
        <f t="shared" si="1097"/>
        <v>#DIV/0!</v>
      </c>
    </row>
    <row r="1579" spans="7:52" x14ac:dyDescent="0.3">
      <c r="G1579" s="1" t="str">
        <f t="shared" si="1079"/>
        <v/>
      </c>
      <c r="H1579" s="2" t="str">
        <f t="shared" si="1092"/>
        <v/>
      </c>
      <c r="I1579" s="6" t="str" cm="1">
        <f t="array" ref="I1579">_xlfn.IFS(AND(G1578&lt;H1578,G1579&gt;H1579),"BUY", AND(G1578&gt;H1578,G1579&lt;H1579),"SELL",TRUE,"")</f>
        <v/>
      </c>
      <c r="J1579" s="1">
        <f t="shared" ca="1" si="1058"/>
        <v>0</v>
      </c>
      <c r="K1579" s="3" t="str">
        <f t="shared" ca="1" si="1072"/>
        <v/>
      </c>
      <c r="L1579" s="3" t="str">
        <f t="shared" si="1073"/>
        <v/>
      </c>
      <c r="M1579" s="3" t="str">
        <f t="shared" si="1074"/>
        <v/>
      </c>
      <c r="N1579" s="4">
        <f t="shared" si="1059"/>
        <v>-1</v>
      </c>
      <c r="O1579" s="2" t="str">
        <f t="shared" si="1075"/>
        <v/>
      </c>
      <c r="P1579" s="1" t="str">
        <f t="shared" si="1060"/>
        <v/>
      </c>
      <c r="Q1579" s="1" t="str">
        <f t="shared" si="1061"/>
        <v/>
      </c>
      <c r="R1579" s="1" t="str">
        <f>IF(ISBLANK(A1579),"",SUM($Q$2:Q1579))</f>
        <v/>
      </c>
      <c r="S1579" s="1" t="str">
        <f>IF(ISBLANK(A1579),"",SUM($F$2:F1579))</f>
        <v/>
      </c>
      <c r="T1579" s="1" t="str">
        <f t="shared" si="1062"/>
        <v/>
      </c>
      <c r="U1579" s="1" t="str">
        <f t="shared" si="1063"/>
        <v/>
      </c>
      <c r="V1579" s="17">
        <f t="shared" si="1064"/>
        <v>0</v>
      </c>
      <c r="W1579" s="17">
        <f t="shared" si="1065"/>
        <v>0</v>
      </c>
      <c r="X1579" s="17">
        <f t="shared" si="1066"/>
        <v>0</v>
      </c>
      <c r="Y1579" s="22">
        <f t="shared" si="1096"/>
        <v>0</v>
      </c>
      <c r="Z1579" s="22">
        <f t="shared" si="1096"/>
        <v>0</v>
      </c>
      <c r="AA1579" s="22">
        <f t="shared" si="1096"/>
        <v>0</v>
      </c>
      <c r="AB1579" s="23" t="str">
        <f t="shared" si="1086"/>
        <v/>
      </c>
      <c r="AC1579" s="23" t="str">
        <f t="shared" si="1087"/>
        <v/>
      </c>
      <c r="AD1579" s="23" t="str">
        <f t="shared" si="1088"/>
        <v/>
      </c>
      <c r="AE1579" s="23" t="str">
        <f t="shared" si="1089"/>
        <v/>
      </c>
      <c r="AF1579" s="23" t="str">
        <f t="shared" si="1090"/>
        <v/>
      </c>
      <c r="AG1579" s="23" t="str">
        <f t="shared" si="1095"/>
        <v/>
      </c>
      <c r="AH1579" s="25" t="str">
        <f t="shared" si="1067"/>
        <v/>
      </c>
      <c r="AI1579" s="25" t="str">
        <f t="shared" si="1068"/>
        <v/>
      </c>
      <c r="AJ1579" s="1" t="str">
        <f t="shared" si="1076"/>
        <v/>
      </c>
      <c r="AK1579" s="10" t="e">
        <f t="shared" si="1077"/>
        <v>#DIV/0!</v>
      </c>
      <c r="AL1579" s="10" t="e">
        <f t="shared" si="1082"/>
        <v>#DIV/0!</v>
      </c>
      <c r="AM1579">
        <f t="shared" si="1078"/>
        <v>0</v>
      </c>
      <c r="AN1579">
        <f t="shared" si="1069"/>
        <v>0</v>
      </c>
      <c r="AO1579">
        <f t="shared" si="1070"/>
        <v>0</v>
      </c>
      <c r="AP1579">
        <f t="shared" ca="1" si="1056"/>
        <v>5.3571176590111557E-16</v>
      </c>
      <c r="AQ1579">
        <f t="shared" ca="1" si="1056"/>
        <v>9.8048121094088967E-15</v>
      </c>
      <c r="AR1579">
        <f t="shared" ca="1" si="1083"/>
        <v>5.4637637103421462E-2</v>
      </c>
      <c r="AS1579">
        <f t="shared" ca="1" si="1084"/>
        <v>5.1807023740859961</v>
      </c>
      <c r="AT1579">
        <f t="shared" si="1071"/>
        <v>0</v>
      </c>
      <c r="AU1579">
        <f t="shared" ca="1" si="1085"/>
        <v>2.0048565026572959E-15</v>
      </c>
      <c r="AV1579" t="e">
        <f t="shared" si="1080"/>
        <v>#DIV/0!</v>
      </c>
      <c r="AW1579" t="e">
        <f t="shared" si="1094"/>
        <v>#DIV/0!</v>
      </c>
      <c r="AX1579" t="e">
        <f t="shared" si="1093"/>
        <v>#DIV/0!</v>
      </c>
      <c r="AY1579" t="e">
        <f t="shared" si="1098"/>
        <v>#DIV/0!</v>
      </c>
      <c r="AZ1579" t="e">
        <f t="shared" si="1097"/>
        <v>#DIV/0!</v>
      </c>
    </row>
    <row r="1580" spans="7:52" x14ac:dyDescent="0.3">
      <c r="G1580" s="1" t="str">
        <f t="shared" si="1079"/>
        <v/>
      </c>
      <c r="H1580" s="2" t="str">
        <f t="shared" si="1092"/>
        <v/>
      </c>
      <c r="I1580" s="6" t="str" cm="1">
        <f t="array" ref="I1580">_xlfn.IFS(AND(G1579&lt;H1579,G1580&gt;H1580),"BUY", AND(G1579&gt;H1579,G1580&lt;H1580),"SELL",TRUE,"")</f>
        <v/>
      </c>
      <c r="J1580" s="1">
        <f t="shared" ca="1" si="1058"/>
        <v>0</v>
      </c>
      <c r="K1580" s="3" t="str">
        <f t="shared" ca="1" si="1072"/>
        <v/>
      </c>
      <c r="L1580" s="3" t="str">
        <f t="shared" si="1073"/>
        <v/>
      </c>
      <c r="M1580" s="3" t="str">
        <f t="shared" si="1074"/>
        <v/>
      </c>
      <c r="N1580" s="4">
        <f t="shared" si="1059"/>
        <v>-1</v>
      </c>
      <c r="O1580" s="2" t="str">
        <f t="shared" si="1075"/>
        <v/>
      </c>
      <c r="P1580" s="1" t="str">
        <f t="shared" si="1060"/>
        <v/>
      </c>
      <c r="Q1580" s="1" t="str">
        <f t="shared" si="1061"/>
        <v/>
      </c>
      <c r="R1580" s="1" t="str">
        <f>IF(ISBLANK(A1580),"",SUM($Q$2:Q1580))</f>
        <v/>
      </c>
      <c r="S1580" s="1" t="str">
        <f>IF(ISBLANK(A1580),"",SUM($F$2:F1580))</f>
        <v/>
      </c>
      <c r="T1580" s="1" t="str">
        <f t="shared" si="1062"/>
        <v/>
      </c>
      <c r="U1580" s="1" t="str">
        <f t="shared" si="1063"/>
        <v/>
      </c>
      <c r="V1580" s="17">
        <f t="shared" si="1064"/>
        <v>0</v>
      </c>
      <c r="W1580" s="17">
        <f t="shared" si="1065"/>
        <v>0</v>
      </c>
      <c r="X1580" s="17">
        <f t="shared" si="1066"/>
        <v>0</v>
      </c>
      <c r="Y1580" s="22">
        <f t="shared" si="1096"/>
        <v>0</v>
      </c>
      <c r="Z1580" s="22">
        <f t="shared" si="1096"/>
        <v>0</v>
      </c>
      <c r="AA1580" s="22">
        <f t="shared" si="1096"/>
        <v>0</v>
      </c>
      <c r="AB1580" s="23" t="str">
        <f t="shared" si="1086"/>
        <v/>
      </c>
      <c r="AC1580" s="23" t="str">
        <f t="shared" si="1087"/>
        <v/>
      </c>
      <c r="AD1580" s="23" t="str">
        <f t="shared" si="1088"/>
        <v/>
      </c>
      <c r="AE1580" s="23" t="str">
        <f t="shared" si="1089"/>
        <v/>
      </c>
      <c r="AF1580" s="23" t="str">
        <f t="shared" si="1090"/>
        <v/>
      </c>
      <c r="AG1580" s="23" t="str">
        <f t="shared" si="1095"/>
        <v/>
      </c>
      <c r="AH1580" s="25" t="str">
        <f t="shared" si="1067"/>
        <v/>
      </c>
      <c r="AI1580" s="25" t="str">
        <f t="shared" si="1068"/>
        <v/>
      </c>
      <c r="AJ1580" s="1" t="str">
        <f t="shared" si="1076"/>
        <v/>
      </c>
      <c r="AK1580" s="10" t="e">
        <f t="shared" si="1077"/>
        <v>#DIV/0!</v>
      </c>
      <c r="AL1580" s="10" t="e">
        <f t="shared" si="1082"/>
        <v>#DIV/0!</v>
      </c>
      <c r="AM1580">
        <f t="shared" si="1078"/>
        <v>0</v>
      </c>
      <c r="AN1580">
        <f t="shared" si="1069"/>
        <v>0</v>
      </c>
      <c r="AO1580">
        <f t="shared" si="1070"/>
        <v>0</v>
      </c>
      <c r="AP1580">
        <f t="shared" ca="1" si="1056"/>
        <v>4.9744663976532161E-16</v>
      </c>
      <c r="AQ1580">
        <f t="shared" ca="1" si="1056"/>
        <v>9.1044683873082619E-15</v>
      </c>
      <c r="AR1580">
        <f t="shared" ca="1" si="1083"/>
        <v>5.4637637103421455E-2</v>
      </c>
      <c r="AS1580">
        <f t="shared" ca="1" si="1084"/>
        <v>5.1807023740859961</v>
      </c>
      <c r="AT1580">
        <f t="shared" si="1071"/>
        <v>0</v>
      </c>
      <c r="AU1580">
        <f t="shared" ca="1" si="1085"/>
        <v>1.8616524667532037E-15</v>
      </c>
      <c r="AV1580" t="e">
        <f t="shared" si="1080"/>
        <v>#DIV/0!</v>
      </c>
      <c r="AW1580" t="e">
        <f t="shared" si="1094"/>
        <v>#DIV/0!</v>
      </c>
      <c r="AX1580" t="e">
        <f t="shared" si="1093"/>
        <v>#DIV/0!</v>
      </c>
      <c r="AY1580" t="e">
        <f t="shared" si="1098"/>
        <v>#DIV/0!</v>
      </c>
      <c r="AZ1580" t="e">
        <f t="shared" si="1097"/>
        <v>#DIV/0!</v>
      </c>
    </row>
    <row r="1581" spans="7:52" x14ac:dyDescent="0.3">
      <c r="G1581" s="1" t="str">
        <f t="shared" si="1079"/>
        <v/>
      </c>
      <c r="H1581" s="2" t="str">
        <f t="shared" si="1092"/>
        <v/>
      </c>
      <c r="I1581" s="6" t="str" cm="1">
        <f t="array" ref="I1581">_xlfn.IFS(AND(G1580&lt;H1580,G1581&gt;H1581),"BUY", AND(G1580&gt;H1580,G1581&lt;H1581),"SELL",TRUE,"")</f>
        <v/>
      </c>
      <c r="J1581" s="1">
        <f t="shared" ca="1" si="1058"/>
        <v>0</v>
      </c>
      <c r="K1581" s="3" t="str">
        <f t="shared" ca="1" si="1072"/>
        <v/>
      </c>
      <c r="L1581" s="3" t="str">
        <f t="shared" si="1073"/>
        <v/>
      </c>
      <c r="M1581" s="3" t="str">
        <f t="shared" si="1074"/>
        <v/>
      </c>
      <c r="N1581" s="4">
        <f t="shared" si="1059"/>
        <v>-1</v>
      </c>
      <c r="O1581" s="2" t="str">
        <f t="shared" si="1075"/>
        <v/>
      </c>
      <c r="P1581" s="1" t="str">
        <f t="shared" si="1060"/>
        <v/>
      </c>
      <c r="Q1581" s="1" t="str">
        <f t="shared" si="1061"/>
        <v/>
      </c>
      <c r="R1581" s="1" t="str">
        <f>IF(ISBLANK(A1581),"",SUM($Q$2:Q1581))</f>
        <v/>
      </c>
      <c r="S1581" s="1" t="str">
        <f>IF(ISBLANK(A1581),"",SUM($F$2:F1581))</f>
        <v/>
      </c>
      <c r="T1581" s="1" t="str">
        <f t="shared" si="1062"/>
        <v/>
      </c>
      <c r="U1581" s="1" t="str">
        <f t="shared" si="1063"/>
        <v/>
      </c>
      <c r="V1581" s="17">
        <f t="shared" si="1064"/>
        <v>0</v>
      </c>
      <c r="W1581" s="17">
        <f t="shared" si="1065"/>
        <v>0</v>
      </c>
      <c r="X1581" s="17">
        <f t="shared" si="1066"/>
        <v>0</v>
      </c>
      <c r="Y1581" s="22">
        <f t="shared" si="1096"/>
        <v>0</v>
      </c>
      <c r="Z1581" s="22">
        <f t="shared" si="1096"/>
        <v>0</v>
      </c>
      <c r="AA1581" s="22">
        <f t="shared" si="1096"/>
        <v>0</v>
      </c>
      <c r="AB1581" s="23" t="str">
        <f t="shared" si="1086"/>
        <v/>
      </c>
      <c r="AC1581" s="23" t="str">
        <f t="shared" si="1087"/>
        <v/>
      </c>
      <c r="AD1581" s="23" t="str">
        <f t="shared" si="1088"/>
        <v/>
      </c>
      <c r="AE1581" s="23" t="str">
        <f t="shared" si="1089"/>
        <v/>
      </c>
      <c r="AF1581" s="23" t="str">
        <f t="shared" si="1090"/>
        <v/>
      </c>
      <c r="AG1581" s="23" t="str">
        <f t="shared" si="1095"/>
        <v/>
      </c>
      <c r="AH1581" s="25" t="str">
        <f t="shared" si="1067"/>
        <v/>
      </c>
      <c r="AI1581" s="25" t="str">
        <f t="shared" si="1068"/>
        <v/>
      </c>
      <c r="AJ1581" s="1" t="str">
        <f t="shared" si="1076"/>
        <v/>
      </c>
      <c r="AK1581" s="10" t="e">
        <f t="shared" si="1077"/>
        <v>#DIV/0!</v>
      </c>
      <c r="AL1581" s="10" t="e">
        <f t="shared" si="1082"/>
        <v>#DIV/0!</v>
      </c>
      <c r="AM1581">
        <f t="shared" si="1078"/>
        <v>0</v>
      </c>
      <c r="AN1581">
        <f t="shared" si="1069"/>
        <v>0</v>
      </c>
      <c r="AO1581">
        <f t="shared" si="1070"/>
        <v>0</v>
      </c>
      <c r="AP1581">
        <f t="shared" ca="1" si="1056"/>
        <v>4.6191473692494148E-16</v>
      </c>
      <c r="AQ1581">
        <f t="shared" ca="1" si="1056"/>
        <v>8.4541492167862427E-15</v>
      </c>
      <c r="AR1581">
        <f t="shared" ca="1" si="1083"/>
        <v>5.4637637103421462E-2</v>
      </c>
      <c r="AS1581">
        <f t="shared" ca="1" si="1084"/>
        <v>5.1807023740859961</v>
      </c>
      <c r="AT1581">
        <f t="shared" si="1071"/>
        <v>0</v>
      </c>
      <c r="AU1581">
        <f t="shared" ca="1" si="1085"/>
        <v>1.7286772905565463E-15</v>
      </c>
      <c r="AV1581" t="e">
        <f t="shared" si="1080"/>
        <v>#DIV/0!</v>
      </c>
      <c r="AW1581" t="e">
        <f t="shared" si="1094"/>
        <v>#DIV/0!</v>
      </c>
      <c r="AX1581" t="e">
        <f t="shared" si="1093"/>
        <v>#DIV/0!</v>
      </c>
      <c r="AY1581" t="e">
        <f t="shared" si="1098"/>
        <v>#DIV/0!</v>
      </c>
      <c r="AZ1581" t="e">
        <f t="shared" si="1097"/>
        <v>#DIV/0!</v>
      </c>
    </row>
    <row r="1582" spans="7:52" x14ac:dyDescent="0.3">
      <c r="G1582" s="1" t="str">
        <f t="shared" si="1079"/>
        <v/>
      </c>
      <c r="H1582" s="2" t="str">
        <f t="shared" si="1092"/>
        <v/>
      </c>
      <c r="I1582" s="6" t="str" cm="1">
        <f t="array" ref="I1582">_xlfn.IFS(AND(G1581&lt;H1581,G1582&gt;H1582),"BUY", AND(G1581&gt;H1581,G1582&lt;H1582),"SELL",TRUE,"")</f>
        <v/>
      </c>
      <c r="J1582" s="1">
        <f t="shared" ca="1" si="1058"/>
        <v>0</v>
      </c>
      <c r="K1582" s="3" t="str">
        <f t="shared" ca="1" si="1072"/>
        <v/>
      </c>
      <c r="L1582" s="3" t="str">
        <f t="shared" si="1073"/>
        <v/>
      </c>
      <c r="M1582" s="3" t="str">
        <f t="shared" si="1074"/>
        <v/>
      </c>
      <c r="N1582" s="4">
        <f t="shared" si="1059"/>
        <v>-1</v>
      </c>
      <c r="O1582" s="2" t="str">
        <f t="shared" si="1075"/>
        <v/>
      </c>
      <c r="P1582" s="1" t="str">
        <f t="shared" si="1060"/>
        <v/>
      </c>
      <c r="Q1582" s="1" t="str">
        <f t="shared" si="1061"/>
        <v/>
      </c>
      <c r="R1582" s="1" t="str">
        <f>IF(ISBLANK(A1582),"",SUM($Q$2:Q1582))</f>
        <v/>
      </c>
      <c r="S1582" s="1" t="str">
        <f>IF(ISBLANK(A1582),"",SUM($F$2:F1582))</f>
        <v/>
      </c>
      <c r="T1582" s="1" t="str">
        <f t="shared" si="1062"/>
        <v/>
      </c>
      <c r="U1582" s="1" t="str">
        <f t="shared" si="1063"/>
        <v/>
      </c>
      <c r="V1582" s="17">
        <f t="shared" si="1064"/>
        <v>0</v>
      </c>
      <c r="W1582" s="17">
        <f t="shared" si="1065"/>
        <v>0</v>
      </c>
      <c r="X1582" s="17">
        <f t="shared" si="1066"/>
        <v>0</v>
      </c>
      <c r="Y1582" s="22">
        <f t="shared" si="1096"/>
        <v>0</v>
      </c>
      <c r="Z1582" s="22">
        <f t="shared" si="1096"/>
        <v>0</v>
      </c>
      <c r="AA1582" s="22">
        <f t="shared" si="1096"/>
        <v>0</v>
      </c>
      <c r="AB1582" s="23" t="str">
        <f t="shared" si="1086"/>
        <v/>
      </c>
      <c r="AC1582" s="23" t="str">
        <f t="shared" si="1087"/>
        <v/>
      </c>
      <c r="AD1582" s="23" t="str">
        <f t="shared" si="1088"/>
        <v/>
      </c>
      <c r="AE1582" s="23" t="str">
        <f t="shared" si="1089"/>
        <v/>
      </c>
      <c r="AF1582" s="23" t="str">
        <f t="shared" si="1090"/>
        <v/>
      </c>
      <c r="AG1582" s="23" t="str">
        <f t="shared" si="1095"/>
        <v/>
      </c>
      <c r="AH1582" s="25" t="str">
        <f t="shared" si="1067"/>
        <v/>
      </c>
      <c r="AI1582" s="25" t="str">
        <f t="shared" si="1068"/>
        <v/>
      </c>
      <c r="AJ1582" s="1" t="str">
        <f t="shared" si="1076"/>
        <v/>
      </c>
      <c r="AK1582" s="10" t="e">
        <f t="shared" si="1077"/>
        <v>#DIV/0!</v>
      </c>
      <c r="AL1582" s="10" t="e">
        <f t="shared" si="1082"/>
        <v>#DIV/0!</v>
      </c>
      <c r="AM1582">
        <f t="shared" si="1078"/>
        <v>0</v>
      </c>
      <c r="AN1582">
        <f t="shared" si="1069"/>
        <v>0</v>
      </c>
      <c r="AO1582">
        <f t="shared" si="1070"/>
        <v>0</v>
      </c>
      <c r="AP1582">
        <f t="shared" ca="1" si="1056"/>
        <v>4.2892082714458856E-16</v>
      </c>
      <c r="AQ1582">
        <f t="shared" ca="1" si="1056"/>
        <v>7.8502814155872249E-15</v>
      </c>
      <c r="AR1582">
        <f t="shared" ca="1" si="1083"/>
        <v>5.4637637103421469E-2</v>
      </c>
      <c r="AS1582">
        <f t="shared" ca="1" si="1084"/>
        <v>5.1807023740859961</v>
      </c>
      <c r="AT1582">
        <f t="shared" si="1071"/>
        <v>0</v>
      </c>
      <c r="AU1582">
        <f t="shared" ca="1" si="1085"/>
        <v>1.6052003412310788E-15</v>
      </c>
      <c r="AV1582" t="e">
        <f t="shared" si="1080"/>
        <v>#DIV/0!</v>
      </c>
      <c r="AW1582" t="e">
        <f t="shared" si="1094"/>
        <v>#DIV/0!</v>
      </c>
      <c r="AX1582" t="e">
        <f t="shared" si="1093"/>
        <v>#DIV/0!</v>
      </c>
      <c r="AY1582" t="e">
        <f t="shared" si="1098"/>
        <v>#DIV/0!</v>
      </c>
      <c r="AZ1582" t="e">
        <f t="shared" si="1097"/>
        <v>#DIV/0!</v>
      </c>
    </row>
    <row r="1583" spans="7:52" x14ac:dyDescent="0.3">
      <c r="G1583" s="1" t="str">
        <f t="shared" si="1079"/>
        <v/>
      </c>
      <c r="H1583" s="2" t="str">
        <f t="shared" si="1092"/>
        <v/>
      </c>
      <c r="I1583" s="6" t="str" cm="1">
        <f t="array" ref="I1583">_xlfn.IFS(AND(G1582&lt;H1582,G1583&gt;H1583),"BUY", AND(G1582&gt;H1582,G1583&lt;H1583),"SELL",TRUE,"")</f>
        <v/>
      </c>
      <c r="J1583" s="1">
        <f t="shared" ca="1" si="1058"/>
        <v>0</v>
      </c>
      <c r="K1583" s="3" t="str">
        <f t="shared" ca="1" si="1072"/>
        <v/>
      </c>
      <c r="L1583" s="3" t="str">
        <f t="shared" si="1073"/>
        <v/>
      </c>
      <c r="M1583" s="3" t="str">
        <f t="shared" si="1074"/>
        <v/>
      </c>
      <c r="N1583" s="4">
        <f t="shared" si="1059"/>
        <v>-1</v>
      </c>
      <c r="O1583" s="2" t="str">
        <f t="shared" si="1075"/>
        <v/>
      </c>
      <c r="P1583" s="1" t="str">
        <f t="shared" si="1060"/>
        <v/>
      </c>
      <c r="Q1583" s="1" t="str">
        <f t="shared" si="1061"/>
        <v/>
      </c>
      <c r="R1583" s="1" t="str">
        <f>IF(ISBLANK(A1583),"",SUM($Q$2:Q1583))</f>
        <v/>
      </c>
      <c r="S1583" s="1" t="str">
        <f>IF(ISBLANK(A1583),"",SUM($F$2:F1583))</f>
        <v/>
      </c>
      <c r="T1583" s="1" t="str">
        <f t="shared" si="1062"/>
        <v/>
      </c>
      <c r="U1583" s="1" t="str">
        <f t="shared" si="1063"/>
        <v/>
      </c>
      <c r="V1583" s="17">
        <f t="shared" si="1064"/>
        <v>0</v>
      </c>
      <c r="W1583" s="17">
        <f t="shared" si="1065"/>
        <v>0</v>
      </c>
      <c r="X1583" s="17">
        <f t="shared" si="1066"/>
        <v>0</v>
      </c>
      <c r="Y1583" s="22">
        <f t="shared" ref="Y1583:AA1598" si="1099">SUM(V1570:V1583)</f>
        <v>0</v>
      </c>
      <c r="Z1583" s="22">
        <f t="shared" si="1099"/>
        <v>0</v>
      </c>
      <c r="AA1583" s="22">
        <f t="shared" si="1099"/>
        <v>0</v>
      </c>
      <c r="AB1583" s="23" t="str">
        <f t="shared" si="1086"/>
        <v/>
      </c>
      <c r="AC1583" s="23" t="str">
        <f t="shared" si="1087"/>
        <v/>
      </c>
      <c r="AD1583" s="23" t="str">
        <f t="shared" si="1088"/>
        <v/>
      </c>
      <c r="AE1583" s="23" t="str">
        <f t="shared" si="1089"/>
        <v/>
      </c>
      <c r="AF1583" s="23" t="str">
        <f t="shared" si="1090"/>
        <v/>
      </c>
      <c r="AG1583" s="23" t="str">
        <f t="shared" si="1095"/>
        <v/>
      </c>
      <c r="AH1583" s="25" t="str">
        <f t="shared" si="1067"/>
        <v/>
      </c>
      <c r="AI1583" s="25" t="str">
        <f t="shared" si="1068"/>
        <v/>
      </c>
      <c r="AJ1583" s="1" t="str">
        <f t="shared" si="1076"/>
        <v/>
      </c>
      <c r="AK1583" s="10" t="e">
        <f t="shared" si="1077"/>
        <v>#DIV/0!</v>
      </c>
      <c r="AL1583" s="10" t="e">
        <f t="shared" si="1082"/>
        <v>#DIV/0!</v>
      </c>
      <c r="AM1583">
        <f t="shared" si="1078"/>
        <v>0</v>
      </c>
      <c r="AN1583">
        <f t="shared" si="1069"/>
        <v>0</v>
      </c>
      <c r="AO1583">
        <f t="shared" si="1070"/>
        <v>0</v>
      </c>
      <c r="AP1583">
        <f t="shared" ca="1" si="1056"/>
        <v>3.9828362520568939E-16</v>
      </c>
      <c r="AQ1583">
        <f t="shared" ca="1" si="1056"/>
        <v>7.289547028759566E-15</v>
      </c>
      <c r="AR1583">
        <f t="shared" ca="1" si="1083"/>
        <v>5.4637637103421469E-2</v>
      </c>
      <c r="AS1583">
        <f t="shared" ca="1" si="1084"/>
        <v>5.1807023740859961</v>
      </c>
      <c r="AT1583">
        <f t="shared" si="1071"/>
        <v>0</v>
      </c>
      <c r="AU1583">
        <f t="shared" ca="1" si="1085"/>
        <v>1.4905431740002874E-15</v>
      </c>
      <c r="AV1583" t="e">
        <f t="shared" si="1080"/>
        <v>#DIV/0!</v>
      </c>
      <c r="AW1583" t="e">
        <f t="shared" si="1094"/>
        <v>#DIV/0!</v>
      </c>
      <c r="AX1583" t="e">
        <f t="shared" si="1093"/>
        <v>#DIV/0!</v>
      </c>
      <c r="AY1583" t="e">
        <f t="shared" si="1098"/>
        <v>#DIV/0!</v>
      </c>
      <c r="AZ1583" t="e">
        <f t="shared" si="1097"/>
        <v>#DIV/0!</v>
      </c>
    </row>
    <row r="1584" spans="7:52" x14ac:dyDescent="0.3">
      <c r="G1584" s="1" t="str">
        <f t="shared" si="1079"/>
        <v/>
      </c>
      <c r="H1584" s="2" t="str">
        <f t="shared" si="1092"/>
        <v/>
      </c>
      <c r="I1584" s="6" t="str" cm="1">
        <f t="array" ref="I1584">_xlfn.IFS(AND(G1583&lt;H1583,G1584&gt;H1584),"BUY", AND(G1583&gt;H1583,G1584&lt;H1584),"SELL",TRUE,"")</f>
        <v/>
      </c>
      <c r="J1584" s="1">
        <f t="shared" ca="1" si="1058"/>
        <v>0</v>
      </c>
      <c r="K1584" s="3" t="str">
        <f t="shared" ca="1" si="1072"/>
        <v/>
      </c>
      <c r="L1584" s="3" t="str">
        <f t="shared" si="1073"/>
        <v/>
      </c>
      <c r="M1584" s="3" t="str">
        <f t="shared" si="1074"/>
        <v/>
      </c>
      <c r="N1584" s="4">
        <f t="shared" si="1059"/>
        <v>-1</v>
      </c>
      <c r="O1584" s="2" t="str">
        <f t="shared" si="1075"/>
        <v/>
      </c>
      <c r="P1584" s="1" t="str">
        <f t="shared" si="1060"/>
        <v/>
      </c>
      <c r="Q1584" s="1" t="str">
        <f t="shared" si="1061"/>
        <v/>
      </c>
      <c r="R1584" s="1" t="str">
        <f>IF(ISBLANK(A1584),"",SUM($Q$2:Q1584))</f>
        <v/>
      </c>
      <c r="S1584" s="1" t="str">
        <f>IF(ISBLANK(A1584),"",SUM($F$2:F1584))</f>
        <v/>
      </c>
      <c r="T1584" s="1" t="str">
        <f t="shared" si="1062"/>
        <v/>
      </c>
      <c r="U1584" s="1" t="str">
        <f t="shared" si="1063"/>
        <v/>
      </c>
      <c r="V1584" s="17">
        <f t="shared" si="1064"/>
        <v>0</v>
      </c>
      <c r="W1584" s="17">
        <f t="shared" si="1065"/>
        <v>0</v>
      </c>
      <c r="X1584" s="17">
        <f t="shared" si="1066"/>
        <v>0</v>
      </c>
      <c r="Y1584" s="22">
        <f t="shared" si="1099"/>
        <v>0</v>
      </c>
      <c r="Z1584" s="22">
        <f t="shared" si="1099"/>
        <v>0</v>
      </c>
      <c r="AA1584" s="22">
        <f t="shared" si="1099"/>
        <v>0</v>
      </c>
      <c r="AB1584" s="23" t="str">
        <f t="shared" si="1086"/>
        <v/>
      </c>
      <c r="AC1584" s="23" t="str">
        <f t="shared" si="1087"/>
        <v/>
      </c>
      <c r="AD1584" s="23" t="str">
        <f t="shared" si="1088"/>
        <v/>
      </c>
      <c r="AE1584" s="23" t="str">
        <f t="shared" si="1089"/>
        <v/>
      </c>
      <c r="AF1584" s="23" t="str">
        <f t="shared" si="1090"/>
        <v/>
      </c>
      <c r="AG1584" s="23" t="str">
        <f t="shared" si="1095"/>
        <v/>
      </c>
      <c r="AH1584" s="25" t="str">
        <f t="shared" si="1067"/>
        <v/>
      </c>
      <c r="AI1584" s="25" t="str">
        <f t="shared" si="1068"/>
        <v/>
      </c>
      <c r="AJ1584" s="1" t="str">
        <f t="shared" si="1076"/>
        <v/>
      </c>
      <c r="AK1584" s="10" t="e">
        <f t="shared" si="1077"/>
        <v>#DIV/0!</v>
      </c>
      <c r="AL1584" s="10" t="e">
        <f t="shared" si="1082"/>
        <v>#DIV/0!</v>
      </c>
      <c r="AM1584">
        <f t="shared" si="1078"/>
        <v>0</v>
      </c>
      <c r="AN1584">
        <f t="shared" si="1069"/>
        <v>0</v>
      </c>
      <c r="AO1584">
        <f t="shared" si="1070"/>
        <v>0</v>
      </c>
      <c r="AP1584">
        <f t="shared" ca="1" si="1056"/>
        <v>3.6983479483385442E-16</v>
      </c>
      <c r="AQ1584">
        <f t="shared" ca="1" si="1056"/>
        <v>6.7688650981338825E-15</v>
      </c>
      <c r="AR1584">
        <f t="shared" ca="1" si="1083"/>
        <v>5.4637637103421469E-2</v>
      </c>
      <c r="AS1584">
        <f t="shared" ca="1" si="1084"/>
        <v>5.1807023740859961</v>
      </c>
      <c r="AT1584">
        <f t="shared" si="1071"/>
        <v>0</v>
      </c>
      <c r="AU1584">
        <f t="shared" ca="1" si="1085"/>
        <v>1.3840758044288382E-15</v>
      </c>
      <c r="AV1584" t="e">
        <f t="shared" si="1080"/>
        <v>#DIV/0!</v>
      </c>
      <c r="AW1584" t="e">
        <f t="shared" si="1094"/>
        <v>#DIV/0!</v>
      </c>
      <c r="AX1584" t="e">
        <f t="shared" si="1093"/>
        <v>#DIV/0!</v>
      </c>
      <c r="AY1584" t="e">
        <f t="shared" si="1098"/>
        <v>#DIV/0!</v>
      </c>
      <c r="AZ1584" t="e">
        <f t="shared" si="1097"/>
        <v>#DIV/0!</v>
      </c>
    </row>
    <row r="1585" spans="7:52" x14ac:dyDescent="0.3">
      <c r="G1585" s="1" t="str">
        <f t="shared" si="1079"/>
        <v/>
      </c>
      <c r="H1585" s="2" t="str">
        <f t="shared" si="1092"/>
        <v/>
      </c>
      <c r="I1585" s="6" t="str" cm="1">
        <f t="array" ref="I1585">_xlfn.IFS(AND(G1584&lt;H1584,G1585&gt;H1585),"BUY", AND(G1584&gt;H1584,G1585&lt;H1585),"SELL",TRUE,"")</f>
        <v/>
      </c>
      <c r="J1585" s="1">
        <f t="shared" ca="1" si="1058"/>
        <v>0</v>
      </c>
      <c r="K1585" s="3" t="str">
        <f t="shared" ca="1" si="1072"/>
        <v/>
      </c>
      <c r="L1585" s="3" t="str">
        <f t="shared" si="1073"/>
        <v/>
      </c>
      <c r="M1585" s="3" t="str">
        <f t="shared" si="1074"/>
        <v/>
      </c>
      <c r="N1585" s="4">
        <f t="shared" si="1059"/>
        <v>-1</v>
      </c>
      <c r="O1585" s="2" t="str">
        <f t="shared" si="1075"/>
        <v/>
      </c>
      <c r="P1585" s="1" t="str">
        <f t="shared" si="1060"/>
        <v/>
      </c>
      <c r="Q1585" s="1" t="str">
        <f t="shared" si="1061"/>
        <v/>
      </c>
      <c r="R1585" s="1" t="str">
        <f>IF(ISBLANK(A1585),"",SUM($Q$2:Q1585))</f>
        <v/>
      </c>
      <c r="S1585" s="1" t="str">
        <f>IF(ISBLANK(A1585),"",SUM($F$2:F1585))</f>
        <v/>
      </c>
      <c r="T1585" s="1" t="str">
        <f t="shared" si="1062"/>
        <v/>
      </c>
      <c r="U1585" s="1" t="str">
        <f t="shared" si="1063"/>
        <v/>
      </c>
      <c r="V1585" s="17">
        <f t="shared" si="1064"/>
        <v>0</v>
      </c>
      <c r="W1585" s="17">
        <f t="shared" si="1065"/>
        <v>0</v>
      </c>
      <c r="X1585" s="17">
        <f t="shared" si="1066"/>
        <v>0</v>
      </c>
      <c r="Y1585" s="22">
        <f t="shared" si="1099"/>
        <v>0</v>
      </c>
      <c r="Z1585" s="22">
        <f t="shared" si="1099"/>
        <v>0</v>
      </c>
      <c r="AA1585" s="22">
        <f t="shared" si="1099"/>
        <v>0</v>
      </c>
      <c r="AB1585" s="23" t="str">
        <f t="shared" si="1086"/>
        <v/>
      </c>
      <c r="AC1585" s="23" t="str">
        <f t="shared" si="1087"/>
        <v/>
      </c>
      <c r="AD1585" s="23" t="str">
        <f t="shared" si="1088"/>
        <v/>
      </c>
      <c r="AE1585" s="23" t="str">
        <f t="shared" si="1089"/>
        <v/>
      </c>
      <c r="AF1585" s="23" t="str">
        <f t="shared" si="1090"/>
        <v/>
      </c>
      <c r="AG1585" s="23" t="str">
        <f t="shared" si="1095"/>
        <v/>
      </c>
      <c r="AH1585" s="25" t="str">
        <f t="shared" si="1067"/>
        <v/>
      </c>
      <c r="AI1585" s="25" t="str">
        <f t="shared" si="1068"/>
        <v/>
      </c>
      <c r="AJ1585" s="1" t="str">
        <f t="shared" si="1076"/>
        <v/>
      </c>
      <c r="AK1585" s="10" t="e">
        <f t="shared" si="1077"/>
        <v>#DIV/0!</v>
      </c>
      <c r="AL1585" s="10" t="e">
        <f t="shared" si="1082"/>
        <v>#DIV/0!</v>
      </c>
      <c r="AM1585">
        <f t="shared" si="1078"/>
        <v>0</v>
      </c>
      <c r="AN1585">
        <f t="shared" si="1069"/>
        <v>0</v>
      </c>
      <c r="AO1585">
        <f t="shared" si="1070"/>
        <v>0</v>
      </c>
      <c r="AP1585">
        <f t="shared" ref="AP1585:AQ1648" ca="1" si="1100">(AP1584*13+AN1585 )/14</f>
        <v>3.4341802377429339E-16</v>
      </c>
      <c r="AQ1585">
        <f t="shared" ca="1" si="1100"/>
        <v>6.2853747339814628E-15</v>
      </c>
      <c r="AR1585">
        <f t="shared" ca="1" si="1083"/>
        <v>5.4637637103421469E-2</v>
      </c>
      <c r="AS1585">
        <f t="shared" ca="1" si="1084"/>
        <v>5.1807023740859961</v>
      </c>
      <c r="AT1585">
        <f t="shared" si="1071"/>
        <v>0</v>
      </c>
      <c r="AU1585">
        <f t="shared" ca="1" si="1085"/>
        <v>1.2852132469696354E-15</v>
      </c>
      <c r="AV1585" t="e">
        <f t="shared" si="1080"/>
        <v>#DIV/0!</v>
      </c>
      <c r="AW1585" t="e">
        <f t="shared" si="1094"/>
        <v>#DIV/0!</v>
      </c>
      <c r="AX1585" t="e">
        <f t="shared" si="1093"/>
        <v>#DIV/0!</v>
      </c>
      <c r="AY1585" t="e">
        <f t="shared" si="1098"/>
        <v>#DIV/0!</v>
      </c>
      <c r="AZ1585" t="e">
        <f t="shared" si="1097"/>
        <v>#DIV/0!</v>
      </c>
    </row>
    <row r="1586" spans="7:52" x14ac:dyDescent="0.3">
      <c r="G1586" s="1" t="str">
        <f t="shared" si="1079"/>
        <v/>
      </c>
      <c r="H1586" s="2" t="str">
        <f t="shared" si="1092"/>
        <v/>
      </c>
      <c r="I1586" s="6" t="str" cm="1">
        <f t="array" ref="I1586">_xlfn.IFS(AND(G1585&lt;H1585,G1586&gt;H1586),"BUY", AND(G1585&gt;H1585,G1586&lt;H1586),"SELL",TRUE,"")</f>
        <v/>
      </c>
      <c r="J1586" s="1">
        <f t="shared" ca="1" si="1058"/>
        <v>0</v>
      </c>
      <c r="K1586" s="3" t="str">
        <f t="shared" ca="1" si="1072"/>
        <v/>
      </c>
      <c r="L1586" s="3" t="str">
        <f t="shared" si="1073"/>
        <v/>
      </c>
      <c r="M1586" s="3" t="str">
        <f t="shared" si="1074"/>
        <v/>
      </c>
      <c r="N1586" s="4">
        <f t="shared" si="1059"/>
        <v>-1</v>
      </c>
      <c r="O1586" s="2" t="str">
        <f t="shared" si="1075"/>
        <v/>
      </c>
      <c r="P1586" s="1" t="str">
        <f t="shared" si="1060"/>
        <v/>
      </c>
      <c r="Q1586" s="1" t="str">
        <f t="shared" si="1061"/>
        <v/>
      </c>
      <c r="R1586" s="1" t="str">
        <f>IF(ISBLANK(A1586),"",SUM($Q$2:Q1586))</f>
        <v/>
      </c>
      <c r="S1586" s="1" t="str">
        <f>IF(ISBLANK(A1586),"",SUM($F$2:F1586))</f>
        <v/>
      </c>
      <c r="T1586" s="1" t="str">
        <f t="shared" si="1062"/>
        <v/>
      </c>
      <c r="U1586" s="1" t="str">
        <f t="shared" si="1063"/>
        <v/>
      </c>
      <c r="V1586" s="17">
        <f t="shared" si="1064"/>
        <v>0</v>
      </c>
      <c r="W1586" s="17">
        <f t="shared" si="1065"/>
        <v>0</v>
      </c>
      <c r="X1586" s="17">
        <f t="shared" si="1066"/>
        <v>0</v>
      </c>
      <c r="Y1586" s="22">
        <f t="shared" si="1099"/>
        <v>0</v>
      </c>
      <c r="Z1586" s="22">
        <f t="shared" si="1099"/>
        <v>0</v>
      </c>
      <c r="AA1586" s="22">
        <f t="shared" si="1099"/>
        <v>0</v>
      </c>
      <c r="AB1586" s="23" t="str">
        <f t="shared" si="1086"/>
        <v/>
      </c>
      <c r="AC1586" s="23" t="str">
        <f t="shared" si="1087"/>
        <v/>
      </c>
      <c r="AD1586" s="23" t="str">
        <f t="shared" si="1088"/>
        <v/>
      </c>
      <c r="AE1586" s="23" t="str">
        <f t="shared" si="1089"/>
        <v/>
      </c>
      <c r="AF1586" s="23" t="str">
        <f t="shared" si="1090"/>
        <v/>
      </c>
      <c r="AG1586" s="23" t="str">
        <f t="shared" si="1095"/>
        <v/>
      </c>
      <c r="AH1586" s="25" t="str">
        <f t="shared" si="1067"/>
        <v/>
      </c>
      <c r="AI1586" s="25" t="str">
        <f t="shared" si="1068"/>
        <v/>
      </c>
      <c r="AJ1586" s="1" t="str">
        <f t="shared" si="1076"/>
        <v/>
      </c>
      <c r="AK1586" s="10" t="e">
        <f t="shared" si="1077"/>
        <v>#DIV/0!</v>
      </c>
      <c r="AL1586" s="10" t="e">
        <f t="shared" si="1082"/>
        <v>#DIV/0!</v>
      </c>
      <c r="AM1586">
        <f t="shared" si="1078"/>
        <v>0</v>
      </c>
      <c r="AN1586">
        <f t="shared" si="1069"/>
        <v>0</v>
      </c>
      <c r="AO1586">
        <f t="shared" si="1070"/>
        <v>0</v>
      </c>
      <c r="AP1586">
        <f t="shared" ca="1" si="1100"/>
        <v>3.1888816493327245E-16</v>
      </c>
      <c r="AQ1586">
        <f t="shared" ca="1" si="1100"/>
        <v>5.8364193958399298E-15</v>
      </c>
      <c r="AR1586">
        <f t="shared" ca="1" si="1083"/>
        <v>5.4637637103421469E-2</v>
      </c>
      <c r="AS1586">
        <f t="shared" ca="1" si="1084"/>
        <v>5.1807023740859961</v>
      </c>
      <c r="AT1586">
        <f t="shared" si="1071"/>
        <v>0</v>
      </c>
      <c r="AU1586">
        <f t="shared" ca="1" si="1085"/>
        <v>1.1934123007575185E-15</v>
      </c>
      <c r="AV1586" t="e">
        <f t="shared" si="1080"/>
        <v>#DIV/0!</v>
      </c>
      <c r="AW1586" t="e">
        <f t="shared" si="1094"/>
        <v>#DIV/0!</v>
      </c>
      <c r="AX1586" t="e">
        <f t="shared" si="1093"/>
        <v>#DIV/0!</v>
      </c>
      <c r="AY1586" t="e">
        <f t="shared" si="1098"/>
        <v>#DIV/0!</v>
      </c>
      <c r="AZ1586" t="e">
        <f t="shared" si="1097"/>
        <v>#DIV/0!</v>
      </c>
    </row>
    <row r="1587" spans="7:52" x14ac:dyDescent="0.3">
      <c r="G1587" s="1" t="str">
        <f t="shared" si="1079"/>
        <v/>
      </c>
      <c r="H1587" s="2" t="str">
        <f t="shared" si="1092"/>
        <v/>
      </c>
      <c r="I1587" s="6" t="str" cm="1">
        <f t="array" ref="I1587">_xlfn.IFS(AND(G1586&lt;H1586,G1587&gt;H1587),"BUY", AND(G1586&gt;H1586,G1587&lt;H1587),"SELL",TRUE,"")</f>
        <v/>
      </c>
      <c r="J1587" s="1">
        <f t="shared" ca="1" si="1058"/>
        <v>0</v>
      </c>
      <c r="K1587" s="3" t="str">
        <f t="shared" ca="1" si="1072"/>
        <v/>
      </c>
      <c r="L1587" s="3" t="str">
        <f t="shared" si="1073"/>
        <v/>
      </c>
      <c r="M1587" s="3" t="str">
        <f t="shared" si="1074"/>
        <v/>
      </c>
      <c r="N1587" s="4">
        <f t="shared" si="1059"/>
        <v>-1</v>
      </c>
      <c r="O1587" s="2" t="str">
        <f t="shared" si="1075"/>
        <v/>
      </c>
      <c r="P1587" s="1" t="str">
        <f t="shared" si="1060"/>
        <v/>
      </c>
      <c r="Q1587" s="1" t="str">
        <f t="shared" si="1061"/>
        <v/>
      </c>
      <c r="R1587" s="1" t="str">
        <f>IF(ISBLANK(A1587),"",SUM($Q$2:Q1587))</f>
        <v/>
      </c>
      <c r="S1587" s="1" t="str">
        <f>IF(ISBLANK(A1587),"",SUM($F$2:F1587))</f>
        <v/>
      </c>
      <c r="T1587" s="1" t="str">
        <f t="shared" si="1062"/>
        <v/>
      </c>
      <c r="U1587" s="1" t="str">
        <f t="shared" si="1063"/>
        <v/>
      </c>
      <c r="V1587" s="17">
        <f t="shared" si="1064"/>
        <v>0</v>
      </c>
      <c r="W1587" s="17">
        <f t="shared" si="1065"/>
        <v>0</v>
      </c>
      <c r="X1587" s="17">
        <f t="shared" si="1066"/>
        <v>0</v>
      </c>
      <c r="Y1587" s="22">
        <f t="shared" si="1099"/>
        <v>0</v>
      </c>
      <c r="Z1587" s="22">
        <f t="shared" si="1099"/>
        <v>0</v>
      </c>
      <c r="AA1587" s="22">
        <f t="shared" si="1099"/>
        <v>0</v>
      </c>
      <c r="AB1587" s="23" t="str">
        <f t="shared" si="1086"/>
        <v/>
      </c>
      <c r="AC1587" s="23" t="str">
        <f t="shared" si="1087"/>
        <v/>
      </c>
      <c r="AD1587" s="23" t="str">
        <f t="shared" si="1088"/>
        <v/>
      </c>
      <c r="AE1587" s="23" t="str">
        <f t="shared" si="1089"/>
        <v/>
      </c>
      <c r="AF1587" s="23" t="str">
        <f t="shared" si="1090"/>
        <v/>
      </c>
      <c r="AG1587" s="23" t="str">
        <f t="shared" si="1095"/>
        <v/>
      </c>
      <c r="AH1587" s="25" t="str">
        <f t="shared" si="1067"/>
        <v/>
      </c>
      <c r="AI1587" s="25" t="str">
        <f t="shared" si="1068"/>
        <v/>
      </c>
      <c r="AJ1587" s="1" t="str">
        <f t="shared" si="1076"/>
        <v/>
      </c>
      <c r="AK1587" s="10" t="e">
        <f t="shared" si="1077"/>
        <v>#DIV/0!</v>
      </c>
      <c r="AL1587" s="10" t="e">
        <f t="shared" si="1082"/>
        <v>#DIV/0!</v>
      </c>
      <c r="AM1587">
        <f t="shared" si="1078"/>
        <v>0</v>
      </c>
      <c r="AN1587">
        <f t="shared" si="1069"/>
        <v>0</v>
      </c>
      <c r="AO1587">
        <f t="shared" si="1070"/>
        <v>0</v>
      </c>
      <c r="AP1587">
        <f t="shared" ca="1" si="1100"/>
        <v>2.9611043886661017E-16</v>
      </c>
      <c r="AQ1587">
        <f t="shared" ca="1" si="1100"/>
        <v>5.4195322961370778E-15</v>
      </c>
      <c r="AR1587">
        <f t="shared" ca="1" si="1083"/>
        <v>5.4637637103421476E-2</v>
      </c>
      <c r="AS1587">
        <f t="shared" ca="1" si="1084"/>
        <v>5.1807023740859961</v>
      </c>
      <c r="AT1587">
        <f t="shared" si="1071"/>
        <v>0</v>
      </c>
      <c r="AU1587">
        <f t="shared" ca="1" si="1085"/>
        <v>1.1081685649891244E-15</v>
      </c>
      <c r="AV1587" t="e">
        <f t="shared" si="1080"/>
        <v>#DIV/0!</v>
      </c>
      <c r="AW1587" t="e">
        <f t="shared" si="1094"/>
        <v>#DIV/0!</v>
      </c>
      <c r="AX1587" t="e">
        <f t="shared" si="1093"/>
        <v>#DIV/0!</v>
      </c>
      <c r="AY1587" t="e">
        <f t="shared" si="1098"/>
        <v>#DIV/0!</v>
      </c>
      <c r="AZ1587" t="e">
        <f t="shared" si="1097"/>
        <v>#DIV/0!</v>
      </c>
    </row>
    <row r="1588" spans="7:52" x14ac:dyDescent="0.3">
      <c r="G1588" s="1" t="str">
        <f t="shared" si="1079"/>
        <v/>
      </c>
      <c r="H1588" s="2" t="str">
        <f t="shared" si="1092"/>
        <v/>
      </c>
      <c r="I1588" s="6" t="str" cm="1">
        <f t="array" ref="I1588">_xlfn.IFS(AND(G1587&lt;H1587,G1588&gt;H1588),"BUY", AND(G1587&gt;H1587,G1588&lt;H1588),"SELL",TRUE,"")</f>
        <v/>
      </c>
      <c r="J1588" s="1">
        <f t="shared" ca="1" si="1058"/>
        <v>0</v>
      </c>
      <c r="K1588" s="3" t="str">
        <f t="shared" ca="1" si="1072"/>
        <v/>
      </c>
      <c r="L1588" s="3" t="str">
        <f t="shared" si="1073"/>
        <v/>
      </c>
      <c r="M1588" s="3" t="str">
        <f t="shared" si="1074"/>
        <v/>
      </c>
      <c r="N1588" s="4">
        <f t="shared" si="1059"/>
        <v>-1</v>
      </c>
      <c r="O1588" s="2" t="str">
        <f t="shared" si="1075"/>
        <v/>
      </c>
      <c r="P1588" s="1" t="str">
        <f t="shared" si="1060"/>
        <v/>
      </c>
      <c r="Q1588" s="1" t="str">
        <f t="shared" si="1061"/>
        <v/>
      </c>
      <c r="R1588" s="1" t="str">
        <f>IF(ISBLANK(A1588),"",SUM($Q$2:Q1588))</f>
        <v/>
      </c>
      <c r="S1588" s="1" t="str">
        <f>IF(ISBLANK(A1588),"",SUM($F$2:F1588))</f>
        <v/>
      </c>
      <c r="T1588" s="1" t="str">
        <f t="shared" si="1062"/>
        <v/>
      </c>
      <c r="U1588" s="1" t="str">
        <f t="shared" si="1063"/>
        <v/>
      </c>
      <c r="V1588" s="17">
        <f t="shared" si="1064"/>
        <v>0</v>
      </c>
      <c r="W1588" s="17">
        <f t="shared" si="1065"/>
        <v>0</v>
      </c>
      <c r="X1588" s="17">
        <f t="shared" si="1066"/>
        <v>0</v>
      </c>
      <c r="Y1588" s="22">
        <f t="shared" si="1099"/>
        <v>0</v>
      </c>
      <c r="Z1588" s="22">
        <f t="shared" si="1099"/>
        <v>0</v>
      </c>
      <c r="AA1588" s="22">
        <f t="shared" si="1099"/>
        <v>0</v>
      </c>
      <c r="AB1588" s="23" t="str">
        <f t="shared" si="1086"/>
        <v/>
      </c>
      <c r="AC1588" s="23" t="str">
        <f t="shared" si="1087"/>
        <v/>
      </c>
      <c r="AD1588" s="23" t="str">
        <f t="shared" si="1088"/>
        <v/>
      </c>
      <c r="AE1588" s="23" t="str">
        <f t="shared" si="1089"/>
        <v/>
      </c>
      <c r="AF1588" s="23" t="str">
        <f t="shared" si="1090"/>
        <v/>
      </c>
      <c r="AG1588" s="23" t="str">
        <f t="shared" si="1095"/>
        <v/>
      </c>
      <c r="AH1588" s="25" t="str">
        <f t="shared" si="1067"/>
        <v/>
      </c>
      <c r="AI1588" s="25" t="str">
        <f t="shared" si="1068"/>
        <v/>
      </c>
      <c r="AJ1588" s="1" t="str">
        <f t="shared" si="1076"/>
        <v/>
      </c>
      <c r="AK1588" s="10" t="e">
        <f t="shared" si="1077"/>
        <v>#DIV/0!</v>
      </c>
      <c r="AL1588" s="10" t="e">
        <f t="shared" si="1082"/>
        <v>#DIV/0!</v>
      </c>
      <c r="AM1588">
        <f t="shared" si="1078"/>
        <v>0</v>
      </c>
      <c r="AN1588">
        <f t="shared" si="1069"/>
        <v>0</v>
      </c>
      <c r="AO1588">
        <f t="shared" si="1070"/>
        <v>0</v>
      </c>
      <c r="AP1588">
        <f t="shared" ca="1" si="1100"/>
        <v>2.7495969323328091E-16</v>
      </c>
      <c r="AQ1588">
        <f t="shared" ca="1" si="1100"/>
        <v>5.0324228464130007E-15</v>
      </c>
      <c r="AR1588">
        <f t="shared" ca="1" si="1083"/>
        <v>5.4637637103421482E-2</v>
      </c>
      <c r="AS1588">
        <f t="shared" ca="1" si="1084"/>
        <v>5.1807023740859961</v>
      </c>
      <c r="AT1588">
        <f t="shared" si="1071"/>
        <v>0</v>
      </c>
      <c r="AU1588">
        <f t="shared" ca="1" si="1085"/>
        <v>1.0290136674899015E-15</v>
      </c>
      <c r="AV1588" t="e">
        <f t="shared" si="1080"/>
        <v>#DIV/0!</v>
      </c>
      <c r="AW1588" t="e">
        <f t="shared" si="1094"/>
        <v>#DIV/0!</v>
      </c>
      <c r="AX1588" t="e">
        <f t="shared" si="1093"/>
        <v>#DIV/0!</v>
      </c>
      <c r="AY1588" t="e">
        <f t="shared" si="1098"/>
        <v>#DIV/0!</v>
      </c>
      <c r="AZ1588" t="e">
        <f t="shared" si="1097"/>
        <v>#DIV/0!</v>
      </c>
    </row>
    <row r="1589" spans="7:52" x14ac:dyDescent="0.3">
      <c r="G1589" s="1" t="str">
        <f t="shared" si="1079"/>
        <v/>
      </c>
      <c r="H1589" s="2" t="str">
        <f t="shared" si="1092"/>
        <v/>
      </c>
      <c r="I1589" s="6" t="str" cm="1">
        <f t="array" ref="I1589">_xlfn.IFS(AND(G1588&lt;H1588,G1589&gt;H1589),"BUY", AND(G1588&gt;H1588,G1589&lt;H1589),"SELL",TRUE,"")</f>
        <v/>
      </c>
      <c r="J1589" s="1">
        <f t="shared" ca="1" si="1058"/>
        <v>0</v>
      </c>
      <c r="K1589" s="3" t="str">
        <f t="shared" ca="1" si="1072"/>
        <v/>
      </c>
      <c r="L1589" s="3" t="str">
        <f t="shared" si="1073"/>
        <v/>
      </c>
      <c r="M1589" s="3" t="str">
        <f t="shared" si="1074"/>
        <v/>
      </c>
      <c r="N1589" s="4">
        <f t="shared" si="1059"/>
        <v>-1</v>
      </c>
      <c r="O1589" s="2" t="str">
        <f t="shared" si="1075"/>
        <v/>
      </c>
      <c r="P1589" s="1" t="str">
        <f t="shared" si="1060"/>
        <v/>
      </c>
      <c r="Q1589" s="1" t="str">
        <f t="shared" si="1061"/>
        <v/>
      </c>
      <c r="R1589" s="1" t="str">
        <f>IF(ISBLANK(A1589),"",SUM($Q$2:Q1589))</f>
        <v/>
      </c>
      <c r="S1589" s="1" t="str">
        <f>IF(ISBLANK(A1589),"",SUM($F$2:F1589))</f>
        <v/>
      </c>
      <c r="T1589" s="1" t="str">
        <f t="shared" si="1062"/>
        <v/>
      </c>
      <c r="U1589" s="1" t="str">
        <f t="shared" si="1063"/>
        <v/>
      </c>
      <c r="V1589" s="17">
        <f t="shared" si="1064"/>
        <v>0</v>
      </c>
      <c r="W1589" s="17">
        <f t="shared" si="1065"/>
        <v>0</v>
      </c>
      <c r="X1589" s="17">
        <f t="shared" si="1066"/>
        <v>0</v>
      </c>
      <c r="Y1589" s="22">
        <f t="shared" si="1099"/>
        <v>0</v>
      </c>
      <c r="Z1589" s="22">
        <f t="shared" si="1099"/>
        <v>0</v>
      </c>
      <c r="AA1589" s="22">
        <f t="shared" si="1099"/>
        <v>0</v>
      </c>
      <c r="AB1589" s="23" t="str">
        <f t="shared" si="1086"/>
        <v/>
      </c>
      <c r="AC1589" s="23" t="str">
        <f t="shared" si="1087"/>
        <v/>
      </c>
      <c r="AD1589" s="23" t="str">
        <f t="shared" si="1088"/>
        <v/>
      </c>
      <c r="AE1589" s="23" t="str">
        <f t="shared" si="1089"/>
        <v/>
      </c>
      <c r="AF1589" s="23" t="str">
        <f t="shared" si="1090"/>
        <v/>
      </c>
      <c r="AG1589" s="23" t="str">
        <f t="shared" si="1095"/>
        <v/>
      </c>
      <c r="AH1589" s="25" t="str">
        <f t="shared" si="1067"/>
        <v/>
      </c>
      <c r="AI1589" s="25" t="str">
        <f t="shared" si="1068"/>
        <v/>
      </c>
      <c r="AJ1589" s="1" t="str">
        <f t="shared" si="1076"/>
        <v/>
      </c>
      <c r="AK1589" s="10" t="e">
        <f t="shared" si="1077"/>
        <v>#DIV/0!</v>
      </c>
      <c r="AL1589" s="10" t="e">
        <f t="shared" si="1082"/>
        <v>#DIV/0!</v>
      </c>
      <c r="AM1589">
        <f t="shared" si="1078"/>
        <v>0</v>
      </c>
      <c r="AN1589">
        <f t="shared" si="1069"/>
        <v>0</v>
      </c>
      <c r="AO1589">
        <f t="shared" si="1070"/>
        <v>0</v>
      </c>
      <c r="AP1589">
        <f t="shared" ca="1" si="1100"/>
        <v>2.5531971514518943E-16</v>
      </c>
      <c r="AQ1589">
        <f t="shared" ca="1" si="1100"/>
        <v>4.6729640716692149E-15</v>
      </c>
      <c r="AR1589">
        <f t="shared" ca="1" si="1083"/>
        <v>5.4637637103421482E-2</v>
      </c>
      <c r="AS1589">
        <f t="shared" ca="1" si="1084"/>
        <v>5.1807023740859961</v>
      </c>
      <c r="AT1589">
        <f t="shared" si="1071"/>
        <v>0</v>
      </c>
      <c r="AU1589">
        <f t="shared" ca="1" si="1085"/>
        <v>9.5551269124062274E-16</v>
      </c>
      <c r="AV1589" t="e">
        <f t="shared" si="1080"/>
        <v>#DIV/0!</v>
      </c>
      <c r="AW1589" t="e">
        <f t="shared" si="1094"/>
        <v>#DIV/0!</v>
      </c>
      <c r="AX1589" t="e">
        <f t="shared" si="1093"/>
        <v>#DIV/0!</v>
      </c>
      <c r="AY1589" t="e">
        <f t="shared" si="1098"/>
        <v>#DIV/0!</v>
      </c>
      <c r="AZ1589" t="e">
        <f t="shared" si="1097"/>
        <v>#DIV/0!</v>
      </c>
    </row>
    <row r="1590" spans="7:52" x14ac:dyDescent="0.3">
      <c r="G1590" s="1" t="str">
        <f t="shared" si="1079"/>
        <v/>
      </c>
      <c r="H1590" s="2" t="str">
        <f t="shared" si="1092"/>
        <v/>
      </c>
      <c r="I1590" s="6" t="str" cm="1">
        <f t="array" ref="I1590">_xlfn.IFS(AND(G1589&lt;H1589,G1590&gt;H1590),"BUY", AND(G1589&gt;H1589,G1590&lt;H1590),"SELL",TRUE,"")</f>
        <v/>
      </c>
      <c r="J1590" s="1">
        <f t="shared" ca="1" si="1058"/>
        <v>0</v>
      </c>
      <c r="K1590" s="3" t="str">
        <f t="shared" ca="1" si="1072"/>
        <v/>
      </c>
      <c r="L1590" s="3" t="str">
        <f t="shared" si="1073"/>
        <v/>
      </c>
      <c r="M1590" s="3" t="str">
        <f t="shared" si="1074"/>
        <v/>
      </c>
      <c r="N1590" s="4">
        <f t="shared" si="1059"/>
        <v>-1</v>
      </c>
      <c r="O1590" s="2" t="str">
        <f t="shared" si="1075"/>
        <v/>
      </c>
      <c r="P1590" s="1" t="str">
        <f t="shared" si="1060"/>
        <v/>
      </c>
      <c r="Q1590" s="1" t="str">
        <f t="shared" si="1061"/>
        <v/>
      </c>
      <c r="R1590" s="1" t="str">
        <f>IF(ISBLANK(A1590),"",SUM($Q$2:Q1590))</f>
        <v/>
      </c>
      <c r="S1590" s="1" t="str">
        <f>IF(ISBLANK(A1590),"",SUM($F$2:F1590))</f>
        <v/>
      </c>
      <c r="T1590" s="1" t="str">
        <f t="shared" si="1062"/>
        <v/>
      </c>
      <c r="U1590" s="1" t="str">
        <f t="shared" si="1063"/>
        <v/>
      </c>
      <c r="V1590" s="17">
        <f t="shared" si="1064"/>
        <v>0</v>
      </c>
      <c r="W1590" s="17">
        <f t="shared" si="1065"/>
        <v>0</v>
      </c>
      <c r="X1590" s="17">
        <f t="shared" si="1066"/>
        <v>0</v>
      </c>
      <c r="Y1590" s="22">
        <f t="shared" si="1099"/>
        <v>0</v>
      </c>
      <c r="Z1590" s="22">
        <f t="shared" si="1099"/>
        <v>0</v>
      </c>
      <c r="AA1590" s="22">
        <f t="shared" si="1099"/>
        <v>0</v>
      </c>
      <c r="AB1590" s="23" t="str">
        <f t="shared" si="1086"/>
        <v/>
      </c>
      <c r="AC1590" s="23" t="str">
        <f t="shared" si="1087"/>
        <v/>
      </c>
      <c r="AD1590" s="23" t="str">
        <f t="shared" si="1088"/>
        <v/>
      </c>
      <c r="AE1590" s="23" t="str">
        <f t="shared" si="1089"/>
        <v/>
      </c>
      <c r="AF1590" s="23" t="str">
        <f t="shared" si="1090"/>
        <v/>
      </c>
      <c r="AG1590" s="23" t="str">
        <f t="shared" si="1095"/>
        <v/>
      </c>
      <c r="AH1590" s="25" t="str">
        <f t="shared" si="1067"/>
        <v/>
      </c>
      <c r="AI1590" s="25" t="str">
        <f t="shared" si="1068"/>
        <v/>
      </c>
      <c r="AJ1590" s="1" t="str">
        <f t="shared" si="1076"/>
        <v/>
      </c>
      <c r="AK1590" s="10" t="e">
        <f t="shared" si="1077"/>
        <v>#DIV/0!</v>
      </c>
      <c r="AL1590" s="10" t="e">
        <f t="shared" si="1082"/>
        <v>#DIV/0!</v>
      </c>
      <c r="AM1590">
        <f t="shared" si="1078"/>
        <v>0</v>
      </c>
      <c r="AN1590">
        <f t="shared" si="1069"/>
        <v>0</v>
      </c>
      <c r="AO1590">
        <f t="shared" si="1070"/>
        <v>0</v>
      </c>
      <c r="AP1590">
        <f t="shared" ca="1" si="1100"/>
        <v>2.3708259263481877E-16</v>
      </c>
      <c r="AQ1590">
        <f t="shared" ca="1" si="1100"/>
        <v>4.339180923692842E-15</v>
      </c>
      <c r="AR1590">
        <f t="shared" ca="1" si="1083"/>
        <v>5.4637637103421496E-2</v>
      </c>
      <c r="AS1590">
        <f t="shared" ca="1" si="1084"/>
        <v>5.1807023740859961</v>
      </c>
      <c r="AT1590">
        <f t="shared" si="1071"/>
        <v>0</v>
      </c>
      <c r="AU1590">
        <f t="shared" ca="1" si="1085"/>
        <v>8.8726178472343544E-16</v>
      </c>
      <c r="AV1590" t="e">
        <f t="shared" si="1080"/>
        <v>#DIV/0!</v>
      </c>
      <c r="AW1590" t="e">
        <f t="shared" si="1094"/>
        <v>#DIV/0!</v>
      </c>
      <c r="AX1590" t="e">
        <f t="shared" si="1093"/>
        <v>#DIV/0!</v>
      </c>
      <c r="AY1590" t="e">
        <f t="shared" si="1098"/>
        <v>#DIV/0!</v>
      </c>
      <c r="AZ1590" t="e">
        <f t="shared" si="1097"/>
        <v>#DIV/0!</v>
      </c>
    </row>
    <row r="1591" spans="7:52" x14ac:dyDescent="0.3">
      <c r="G1591" s="1" t="str">
        <f t="shared" si="1079"/>
        <v/>
      </c>
      <c r="H1591" s="2" t="str">
        <f t="shared" si="1092"/>
        <v/>
      </c>
      <c r="I1591" s="6" t="str" cm="1">
        <f t="array" ref="I1591">_xlfn.IFS(AND(G1590&lt;H1590,G1591&gt;H1591),"BUY", AND(G1590&gt;H1590,G1591&lt;H1591),"SELL",TRUE,"")</f>
        <v/>
      </c>
      <c r="J1591" s="1">
        <f t="shared" ca="1" si="1058"/>
        <v>0</v>
      </c>
      <c r="K1591" s="3" t="str">
        <f t="shared" ca="1" si="1072"/>
        <v/>
      </c>
      <c r="L1591" s="3" t="str">
        <f t="shared" si="1073"/>
        <v/>
      </c>
      <c r="M1591" s="3" t="str">
        <f t="shared" si="1074"/>
        <v/>
      </c>
      <c r="N1591" s="4">
        <f t="shared" si="1059"/>
        <v>-1</v>
      </c>
      <c r="O1591" s="2" t="str">
        <f t="shared" si="1075"/>
        <v/>
      </c>
      <c r="P1591" s="1" t="str">
        <f t="shared" si="1060"/>
        <v/>
      </c>
      <c r="Q1591" s="1" t="str">
        <f t="shared" si="1061"/>
        <v/>
      </c>
      <c r="R1591" s="1" t="str">
        <f>IF(ISBLANK(A1591),"",SUM($Q$2:Q1591))</f>
        <v/>
      </c>
      <c r="S1591" s="1" t="str">
        <f>IF(ISBLANK(A1591),"",SUM($F$2:F1591))</f>
        <v/>
      </c>
      <c r="T1591" s="1" t="str">
        <f t="shared" si="1062"/>
        <v/>
      </c>
      <c r="U1591" s="1" t="str">
        <f t="shared" si="1063"/>
        <v/>
      </c>
      <c r="V1591" s="17">
        <f t="shared" si="1064"/>
        <v>0</v>
      </c>
      <c r="W1591" s="17">
        <f t="shared" si="1065"/>
        <v>0</v>
      </c>
      <c r="X1591" s="17">
        <f t="shared" si="1066"/>
        <v>0</v>
      </c>
      <c r="Y1591" s="22">
        <f t="shared" si="1099"/>
        <v>0</v>
      </c>
      <c r="Z1591" s="22">
        <f t="shared" si="1099"/>
        <v>0</v>
      </c>
      <c r="AA1591" s="22">
        <f t="shared" si="1099"/>
        <v>0</v>
      </c>
      <c r="AB1591" s="23" t="str">
        <f t="shared" si="1086"/>
        <v/>
      </c>
      <c r="AC1591" s="23" t="str">
        <f t="shared" si="1087"/>
        <v/>
      </c>
      <c r="AD1591" s="23" t="str">
        <f t="shared" si="1088"/>
        <v/>
      </c>
      <c r="AE1591" s="23" t="str">
        <f t="shared" si="1089"/>
        <v/>
      </c>
      <c r="AF1591" s="23" t="str">
        <f t="shared" si="1090"/>
        <v/>
      </c>
      <c r="AG1591" s="23" t="str">
        <f t="shared" si="1095"/>
        <v/>
      </c>
      <c r="AH1591" s="25" t="str">
        <f t="shared" si="1067"/>
        <v/>
      </c>
      <c r="AI1591" s="25" t="str">
        <f t="shared" si="1068"/>
        <v/>
      </c>
      <c r="AJ1591" s="1" t="str">
        <f t="shared" si="1076"/>
        <v/>
      </c>
      <c r="AK1591" s="10" t="e">
        <f t="shared" si="1077"/>
        <v>#DIV/0!</v>
      </c>
      <c r="AL1591" s="10" t="e">
        <f t="shared" si="1082"/>
        <v>#DIV/0!</v>
      </c>
      <c r="AM1591">
        <f t="shared" si="1078"/>
        <v>0</v>
      </c>
      <c r="AN1591">
        <f t="shared" si="1069"/>
        <v>0</v>
      </c>
      <c r="AO1591">
        <f t="shared" si="1070"/>
        <v>0</v>
      </c>
      <c r="AP1591">
        <f t="shared" ca="1" si="1100"/>
        <v>2.201481217323317E-16</v>
      </c>
      <c r="AQ1591">
        <f t="shared" ca="1" si="1100"/>
        <v>4.0292394291433531E-15</v>
      </c>
      <c r="AR1591">
        <f t="shared" ca="1" si="1083"/>
        <v>5.4637637103421489E-2</v>
      </c>
      <c r="AS1591">
        <f t="shared" ca="1" si="1084"/>
        <v>5.1807023740859961</v>
      </c>
      <c r="AT1591">
        <f t="shared" si="1071"/>
        <v>0</v>
      </c>
      <c r="AU1591">
        <f t="shared" ca="1" si="1085"/>
        <v>8.2388594295747573E-16</v>
      </c>
      <c r="AV1591" t="e">
        <f t="shared" si="1080"/>
        <v>#DIV/0!</v>
      </c>
      <c r="AW1591" t="e">
        <f t="shared" si="1094"/>
        <v>#DIV/0!</v>
      </c>
      <c r="AX1591" t="e">
        <f t="shared" si="1093"/>
        <v>#DIV/0!</v>
      </c>
      <c r="AY1591" t="e">
        <f t="shared" si="1098"/>
        <v>#DIV/0!</v>
      </c>
      <c r="AZ1591" t="e">
        <f t="shared" si="1097"/>
        <v>#DIV/0!</v>
      </c>
    </row>
    <row r="1592" spans="7:52" x14ac:dyDescent="0.3">
      <c r="G1592" s="1" t="str">
        <f t="shared" si="1079"/>
        <v/>
      </c>
      <c r="H1592" s="2" t="str">
        <f t="shared" si="1092"/>
        <v/>
      </c>
      <c r="I1592" s="6" t="str" cm="1">
        <f t="array" ref="I1592">_xlfn.IFS(AND(G1591&lt;H1591,G1592&gt;H1592),"BUY", AND(G1591&gt;H1591,G1592&lt;H1592),"SELL",TRUE,"")</f>
        <v/>
      </c>
      <c r="J1592" s="1">
        <f t="shared" ca="1" si="1058"/>
        <v>0</v>
      </c>
      <c r="K1592" s="3" t="str">
        <f t="shared" ca="1" si="1072"/>
        <v/>
      </c>
      <c r="L1592" s="3" t="str">
        <f t="shared" si="1073"/>
        <v/>
      </c>
      <c r="M1592" s="3" t="str">
        <f t="shared" si="1074"/>
        <v/>
      </c>
      <c r="N1592" s="4">
        <f t="shared" si="1059"/>
        <v>-1</v>
      </c>
      <c r="O1592" s="2" t="str">
        <f t="shared" si="1075"/>
        <v/>
      </c>
      <c r="P1592" s="1" t="str">
        <f t="shared" si="1060"/>
        <v/>
      </c>
      <c r="Q1592" s="1" t="str">
        <f t="shared" si="1061"/>
        <v/>
      </c>
      <c r="R1592" s="1" t="str">
        <f>IF(ISBLANK(A1592),"",SUM($Q$2:Q1592))</f>
        <v/>
      </c>
      <c r="S1592" s="1" t="str">
        <f>IF(ISBLANK(A1592),"",SUM($F$2:F1592))</f>
        <v/>
      </c>
      <c r="T1592" s="1" t="str">
        <f t="shared" si="1062"/>
        <v/>
      </c>
      <c r="U1592" s="1" t="str">
        <f t="shared" si="1063"/>
        <v/>
      </c>
      <c r="V1592" s="17">
        <f t="shared" si="1064"/>
        <v>0</v>
      </c>
      <c r="W1592" s="17">
        <f t="shared" si="1065"/>
        <v>0</v>
      </c>
      <c r="X1592" s="17">
        <f t="shared" si="1066"/>
        <v>0</v>
      </c>
      <c r="Y1592" s="22">
        <f t="shared" si="1099"/>
        <v>0</v>
      </c>
      <c r="Z1592" s="22">
        <f t="shared" si="1099"/>
        <v>0</v>
      </c>
      <c r="AA1592" s="22">
        <f t="shared" si="1099"/>
        <v>0</v>
      </c>
      <c r="AB1592" s="23" t="str">
        <f t="shared" si="1086"/>
        <v/>
      </c>
      <c r="AC1592" s="23" t="str">
        <f t="shared" si="1087"/>
        <v/>
      </c>
      <c r="AD1592" s="23" t="str">
        <f t="shared" si="1088"/>
        <v/>
      </c>
      <c r="AE1592" s="23" t="str">
        <f t="shared" si="1089"/>
        <v/>
      </c>
      <c r="AF1592" s="23" t="str">
        <f t="shared" si="1090"/>
        <v/>
      </c>
      <c r="AG1592" s="23" t="str">
        <f t="shared" si="1095"/>
        <v/>
      </c>
      <c r="AH1592" s="25" t="str">
        <f t="shared" si="1067"/>
        <v/>
      </c>
      <c r="AI1592" s="25" t="str">
        <f t="shared" si="1068"/>
        <v/>
      </c>
      <c r="AJ1592" s="1" t="str">
        <f t="shared" si="1076"/>
        <v/>
      </c>
      <c r="AK1592" s="10" t="e">
        <f t="shared" si="1077"/>
        <v>#DIV/0!</v>
      </c>
      <c r="AL1592" s="10" t="e">
        <f t="shared" si="1082"/>
        <v>#DIV/0!</v>
      </c>
      <c r="AM1592">
        <f t="shared" si="1078"/>
        <v>0</v>
      </c>
      <c r="AN1592">
        <f t="shared" si="1069"/>
        <v>0</v>
      </c>
      <c r="AO1592">
        <f t="shared" si="1070"/>
        <v>0</v>
      </c>
      <c r="AP1592">
        <f t="shared" ca="1" si="1100"/>
        <v>2.04423255894308E-16</v>
      </c>
      <c r="AQ1592">
        <f t="shared" ca="1" si="1100"/>
        <v>3.7414366127759709E-15</v>
      </c>
      <c r="AR1592">
        <f t="shared" ca="1" si="1083"/>
        <v>5.4637637103421489E-2</v>
      </c>
      <c r="AS1592">
        <f t="shared" ca="1" si="1084"/>
        <v>5.1807023740859961</v>
      </c>
      <c r="AT1592">
        <f t="shared" si="1071"/>
        <v>0</v>
      </c>
      <c r="AU1592">
        <f t="shared" ca="1" si="1085"/>
        <v>7.6503694703194177E-16</v>
      </c>
      <c r="AV1592" t="e">
        <f t="shared" si="1080"/>
        <v>#DIV/0!</v>
      </c>
      <c r="AW1592" t="e">
        <f t="shared" si="1094"/>
        <v>#DIV/0!</v>
      </c>
      <c r="AX1592" t="e">
        <f t="shared" si="1093"/>
        <v>#DIV/0!</v>
      </c>
      <c r="AY1592" t="e">
        <f t="shared" si="1098"/>
        <v>#DIV/0!</v>
      </c>
      <c r="AZ1592" t="e">
        <f t="shared" si="1097"/>
        <v>#DIV/0!</v>
      </c>
    </row>
    <row r="1593" spans="7:52" x14ac:dyDescent="0.3">
      <c r="G1593" s="1" t="str">
        <f t="shared" si="1079"/>
        <v/>
      </c>
      <c r="H1593" s="2" t="str">
        <f t="shared" si="1092"/>
        <v/>
      </c>
      <c r="I1593" s="6" t="str" cm="1">
        <f t="array" ref="I1593">_xlfn.IFS(AND(G1592&lt;H1592,G1593&gt;H1593),"BUY", AND(G1592&gt;H1592,G1593&lt;H1593),"SELL",TRUE,"")</f>
        <v/>
      </c>
      <c r="J1593" s="1">
        <f t="shared" ca="1" si="1058"/>
        <v>0</v>
      </c>
      <c r="K1593" s="3" t="str">
        <f t="shared" ca="1" si="1072"/>
        <v/>
      </c>
      <c r="L1593" s="3" t="str">
        <f t="shared" si="1073"/>
        <v/>
      </c>
      <c r="M1593" s="3" t="str">
        <f t="shared" si="1074"/>
        <v/>
      </c>
      <c r="N1593" s="4">
        <f t="shared" si="1059"/>
        <v>-1</v>
      </c>
      <c r="O1593" s="2" t="str">
        <f t="shared" si="1075"/>
        <v/>
      </c>
      <c r="P1593" s="1" t="str">
        <f t="shared" si="1060"/>
        <v/>
      </c>
      <c r="Q1593" s="1" t="str">
        <f t="shared" si="1061"/>
        <v/>
      </c>
      <c r="R1593" s="1" t="str">
        <f>IF(ISBLANK(A1593),"",SUM($Q$2:Q1593))</f>
        <v/>
      </c>
      <c r="S1593" s="1" t="str">
        <f>IF(ISBLANK(A1593),"",SUM($F$2:F1593))</f>
        <v/>
      </c>
      <c r="T1593" s="1" t="str">
        <f t="shared" si="1062"/>
        <v/>
      </c>
      <c r="U1593" s="1" t="str">
        <f t="shared" si="1063"/>
        <v/>
      </c>
      <c r="V1593" s="17">
        <f t="shared" si="1064"/>
        <v>0</v>
      </c>
      <c r="W1593" s="17">
        <f t="shared" si="1065"/>
        <v>0</v>
      </c>
      <c r="X1593" s="17">
        <f t="shared" si="1066"/>
        <v>0</v>
      </c>
      <c r="Y1593" s="22">
        <f t="shared" si="1099"/>
        <v>0</v>
      </c>
      <c r="Z1593" s="22">
        <f t="shared" si="1099"/>
        <v>0</v>
      </c>
      <c r="AA1593" s="22">
        <f t="shared" si="1099"/>
        <v>0</v>
      </c>
      <c r="AB1593" s="23" t="str">
        <f t="shared" si="1086"/>
        <v/>
      </c>
      <c r="AC1593" s="23" t="str">
        <f t="shared" si="1087"/>
        <v/>
      </c>
      <c r="AD1593" s="23" t="str">
        <f t="shared" si="1088"/>
        <v/>
      </c>
      <c r="AE1593" s="23" t="str">
        <f t="shared" si="1089"/>
        <v/>
      </c>
      <c r="AF1593" s="23" t="str">
        <f t="shared" si="1090"/>
        <v/>
      </c>
      <c r="AG1593" s="23" t="str">
        <f t="shared" si="1095"/>
        <v/>
      </c>
      <c r="AH1593" s="25" t="str">
        <f t="shared" si="1067"/>
        <v/>
      </c>
      <c r="AI1593" s="25" t="str">
        <f t="shared" si="1068"/>
        <v/>
      </c>
      <c r="AJ1593" s="1" t="str">
        <f t="shared" si="1076"/>
        <v/>
      </c>
      <c r="AK1593" s="10" t="e">
        <f t="shared" si="1077"/>
        <v>#DIV/0!</v>
      </c>
      <c r="AL1593" s="10" t="e">
        <f t="shared" si="1082"/>
        <v>#DIV/0!</v>
      </c>
      <c r="AM1593">
        <f t="shared" si="1078"/>
        <v>0</v>
      </c>
      <c r="AN1593">
        <f t="shared" si="1069"/>
        <v>0</v>
      </c>
      <c r="AO1593">
        <f t="shared" si="1070"/>
        <v>0</v>
      </c>
      <c r="AP1593">
        <f t="shared" ca="1" si="1100"/>
        <v>1.8982159475900029E-16</v>
      </c>
      <c r="AQ1593">
        <f t="shared" ca="1" si="1100"/>
        <v>3.4741911404348299E-15</v>
      </c>
      <c r="AR1593">
        <f t="shared" ca="1" si="1083"/>
        <v>5.4637637103421489E-2</v>
      </c>
      <c r="AS1593">
        <f t="shared" ca="1" si="1084"/>
        <v>5.1807023740859961</v>
      </c>
      <c r="AT1593">
        <f t="shared" si="1071"/>
        <v>0</v>
      </c>
      <c r="AU1593">
        <f t="shared" ca="1" si="1085"/>
        <v>7.1039145081537445E-16</v>
      </c>
      <c r="AV1593" t="e">
        <f t="shared" si="1080"/>
        <v>#DIV/0!</v>
      </c>
      <c r="AW1593" t="e">
        <f t="shared" si="1094"/>
        <v>#DIV/0!</v>
      </c>
      <c r="AX1593" t="e">
        <f t="shared" si="1093"/>
        <v>#DIV/0!</v>
      </c>
      <c r="AY1593" t="e">
        <f t="shared" si="1098"/>
        <v>#DIV/0!</v>
      </c>
      <c r="AZ1593" t="e">
        <f t="shared" si="1097"/>
        <v>#DIV/0!</v>
      </c>
    </row>
    <row r="1594" spans="7:52" x14ac:dyDescent="0.3">
      <c r="G1594" s="1" t="str">
        <f t="shared" si="1079"/>
        <v/>
      </c>
      <c r="H1594" s="2" t="str">
        <f t="shared" si="1092"/>
        <v/>
      </c>
      <c r="I1594" s="6" t="str" cm="1">
        <f t="array" ref="I1594">_xlfn.IFS(AND(G1593&lt;H1593,G1594&gt;H1594),"BUY", AND(G1593&gt;H1593,G1594&lt;H1594),"SELL",TRUE,"")</f>
        <v/>
      </c>
      <c r="J1594" s="1">
        <f t="shared" ca="1" si="1058"/>
        <v>0</v>
      </c>
      <c r="K1594" s="3" t="str">
        <f t="shared" ca="1" si="1072"/>
        <v/>
      </c>
      <c r="L1594" s="3" t="str">
        <f t="shared" si="1073"/>
        <v/>
      </c>
      <c r="M1594" s="3" t="str">
        <f t="shared" si="1074"/>
        <v/>
      </c>
      <c r="N1594" s="4">
        <f t="shared" si="1059"/>
        <v>-1</v>
      </c>
      <c r="O1594" s="2" t="str">
        <f t="shared" si="1075"/>
        <v/>
      </c>
      <c r="P1594" s="1" t="str">
        <f t="shared" si="1060"/>
        <v/>
      </c>
      <c r="Q1594" s="1" t="str">
        <f t="shared" si="1061"/>
        <v/>
      </c>
      <c r="R1594" s="1" t="str">
        <f>IF(ISBLANK(A1594),"",SUM($Q$2:Q1594))</f>
        <v/>
      </c>
      <c r="S1594" s="1" t="str">
        <f>IF(ISBLANK(A1594),"",SUM($F$2:F1594))</f>
        <v/>
      </c>
      <c r="T1594" s="1" t="str">
        <f t="shared" si="1062"/>
        <v/>
      </c>
      <c r="U1594" s="1" t="str">
        <f t="shared" si="1063"/>
        <v/>
      </c>
      <c r="V1594" s="17">
        <f t="shared" si="1064"/>
        <v>0</v>
      </c>
      <c r="W1594" s="17">
        <f t="shared" si="1065"/>
        <v>0</v>
      </c>
      <c r="X1594" s="17">
        <f t="shared" si="1066"/>
        <v>0</v>
      </c>
      <c r="Y1594" s="22">
        <f t="shared" si="1099"/>
        <v>0</v>
      </c>
      <c r="Z1594" s="22">
        <f t="shared" si="1099"/>
        <v>0</v>
      </c>
      <c r="AA1594" s="22">
        <f t="shared" si="1099"/>
        <v>0</v>
      </c>
      <c r="AB1594" s="23" t="str">
        <f t="shared" si="1086"/>
        <v/>
      </c>
      <c r="AC1594" s="23" t="str">
        <f t="shared" si="1087"/>
        <v/>
      </c>
      <c r="AD1594" s="23" t="str">
        <f t="shared" si="1088"/>
        <v/>
      </c>
      <c r="AE1594" s="23" t="str">
        <f t="shared" si="1089"/>
        <v/>
      </c>
      <c r="AF1594" s="23" t="str">
        <f t="shared" si="1090"/>
        <v/>
      </c>
      <c r="AG1594" s="23" t="str">
        <f t="shared" si="1095"/>
        <v/>
      </c>
      <c r="AH1594" s="25" t="str">
        <f t="shared" si="1067"/>
        <v/>
      </c>
      <c r="AI1594" s="25" t="str">
        <f t="shared" si="1068"/>
        <v/>
      </c>
      <c r="AJ1594" s="1" t="str">
        <f t="shared" si="1076"/>
        <v/>
      </c>
      <c r="AK1594" s="10" t="e">
        <f t="shared" si="1077"/>
        <v>#DIV/0!</v>
      </c>
      <c r="AL1594" s="10" t="e">
        <f t="shared" si="1082"/>
        <v>#DIV/0!</v>
      </c>
      <c r="AM1594">
        <f t="shared" si="1078"/>
        <v>0</v>
      </c>
      <c r="AN1594">
        <f t="shared" si="1069"/>
        <v>0</v>
      </c>
      <c r="AO1594">
        <f t="shared" si="1070"/>
        <v>0</v>
      </c>
      <c r="AP1594">
        <f t="shared" ca="1" si="1100"/>
        <v>1.7626290941907168E-16</v>
      </c>
      <c r="AQ1594">
        <f t="shared" ca="1" si="1100"/>
        <v>3.226034630403771E-15</v>
      </c>
      <c r="AR1594">
        <f t="shared" ca="1" si="1083"/>
        <v>5.4637637103421482E-2</v>
      </c>
      <c r="AS1594">
        <f t="shared" ca="1" si="1084"/>
        <v>5.1807023740859961</v>
      </c>
      <c r="AT1594">
        <f t="shared" si="1071"/>
        <v>0</v>
      </c>
      <c r="AU1594">
        <f t="shared" ca="1" si="1085"/>
        <v>6.5964920432856205E-16</v>
      </c>
      <c r="AV1594" t="e">
        <f t="shared" si="1080"/>
        <v>#DIV/0!</v>
      </c>
      <c r="AW1594" t="e">
        <f t="shared" si="1094"/>
        <v>#DIV/0!</v>
      </c>
      <c r="AX1594" t="e">
        <f t="shared" si="1093"/>
        <v>#DIV/0!</v>
      </c>
      <c r="AY1594" t="e">
        <f t="shared" si="1098"/>
        <v>#DIV/0!</v>
      </c>
      <c r="AZ1594" t="e">
        <f t="shared" si="1097"/>
        <v>#DIV/0!</v>
      </c>
    </row>
    <row r="1595" spans="7:52" x14ac:dyDescent="0.3">
      <c r="G1595" s="1" t="str">
        <f t="shared" si="1079"/>
        <v/>
      </c>
      <c r="H1595" s="2" t="str">
        <f t="shared" si="1092"/>
        <v/>
      </c>
      <c r="I1595" s="6" t="str" cm="1">
        <f t="array" ref="I1595">_xlfn.IFS(AND(G1594&lt;H1594,G1595&gt;H1595),"BUY", AND(G1594&gt;H1594,G1595&lt;H1595),"SELL",TRUE,"")</f>
        <v/>
      </c>
      <c r="J1595" s="1">
        <f t="shared" ca="1" si="1058"/>
        <v>0</v>
      </c>
      <c r="K1595" s="3" t="str">
        <f t="shared" ca="1" si="1072"/>
        <v/>
      </c>
      <c r="L1595" s="3" t="str">
        <f t="shared" si="1073"/>
        <v/>
      </c>
      <c r="M1595" s="3" t="str">
        <f t="shared" si="1074"/>
        <v/>
      </c>
      <c r="N1595" s="4">
        <f t="shared" si="1059"/>
        <v>-1</v>
      </c>
      <c r="O1595" s="2" t="str">
        <f t="shared" si="1075"/>
        <v/>
      </c>
      <c r="P1595" s="1" t="str">
        <f t="shared" si="1060"/>
        <v/>
      </c>
      <c r="Q1595" s="1" t="str">
        <f t="shared" si="1061"/>
        <v/>
      </c>
      <c r="R1595" s="1" t="str">
        <f>IF(ISBLANK(A1595),"",SUM($Q$2:Q1595))</f>
        <v/>
      </c>
      <c r="S1595" s="1" t="str">
        <f>IF(ISBLANK(A1595),"",SUM($F$2:F1595))</f>
        <v/>
      </c>
      <c r="T1595" s="1" t="str">
        <f t="shared" si="1062"/>
        <v/>
      </c>
      <c r="U1595" s="1" t="str">
        <f t="shared" si="1063"/>
        <v/>
      </c>
      <c r="V1595" s="17">
        <f t="shared" si="1064"/>
        <v>0</v>
      </c>
      <c r="W1595" s="17">
        <f t="shared" si="1065"/>
        <v>0</v>
      </c>
      <c r="X1595" s="17">
        <f t="shared" si="1066"/>
        <v>0</v>
      </c>
      <c r="Y1595" s="22">
        <f t="shared" si="1099"/>
        <v>0</v>
      </c>
      <c r="Z1595" s="22">
        <f t="shared" si="1099"/>
        <v>0</v>
      </c>
      <c r="AA1595" s="22">
        <f t="shared" si="1099"/>
        <v>0</v>
      </c>
      <c r="AB1595" s="23" t="str">
        <f t="shared" si="1086"/>
        <v/>
      </c>
      <c r="AC1595" s="23" t="str">
        <f t="shared" si="1087"/>
        <v/>
      </c>
      <c r="AD1595" s="23" t="str">
        <f t="shared" si="1088"/>
        <v/>
      </c>
      <c r="AE1595" s="23" t="str">
        <f t="shared" si="1089"/>
        <v/>
      </c>
      <c r="AF1595" s="23" t="str">
        <f t="shared" si="1090"/>
        <v/>
      </c>
      <c r="AG1595" s="23" t="str">
        <f t="shared" si="1095"/>
        <v/>
      </c>
      <c r="AH1595" s="25" t="str">
        <f t="shared" si="1067"/>
        <v/>
      </c>
      <c r="AI1595" s="25" t="str">
        <f t="shared" si="1068"/>
        <v/>
      </c>
      <c r="AJ1595" s="1" t="str">
        <f t="shared" si="1076"/>
        <v/>
      </c>
      <c r="AK1595" s="10" t="e">
        <f t="shared" si="1077"/>
        <v>#DIV/0!</v>
      </c>
      <c r="AL1595" s="10" t="e">
        <f t="shared" si="1082"/>
        <v>#DIV/0!</v>
      </c>
      <c r="AM1595">
        <f t="shared" si="1078"/>
        <v>0</v>
      </c>
      <c r="AN1595">
        <f t="shared" si="1069"/>
        <v>0</v>
      </c>
      <c r="AO1595">
        <f t="shared" si="1070"/>
        <v>0</v>
      </c>
      <c r="AP1595">
        <f t="shared" ca="1" si="1100"/>
        <v>1.636727016034237E-16</v>
      </c>
      <c r="AQ1595">
        <f t="shared" ca="1" si="1100"/>
        <v>2.9956035853749304E-15</v>
      </c>
      <c r="AR1595">
        <f t="shared" ca="1" si="1083"/>
        <v>5.4637637103421476E-2</v>
      </c>
      <c r="AS1595">
        <f t="shared" ca="1" si="1084"/>
        <v>5.1807023740859961</v>
      </c>
      <c r="AT1595">
        <f t="shared" si="1071"/>
        <v>0</v>
      </c>
      <c r="AU1595">
        <f t="shared" ca="1" si="1085"/>
        <v>6.125314040193791E-16</v>
      </c>
      <c r="AV1595" t="e">
        <f t="shared" si="1080"/>
        <v>#DIV/0!</v>
      </c>
      <c r="AW1595" t="e">
        <f t="shared" si="1094"/>
        <v>#DIV/0!</v>
      </c>
      <c r="AX1595" t="e">
        <f t="shared" si="1093"/>
        <v>#DIV/0!</v>
      </c>
      <c r="AY1595" t="e">
        <f t="shared" si="1098"/>
        <v>#DIV/0!</v>
      </c>
      <c r="AZ1595" t="e">
        <f t="shared" si="1097"/>
        <v>#DIV/0!</v>
      </c>
    </row>
    <row r="1596" spans="7:52" x14ac:dyDescent="0.3">
      <c r="G1596" s="1" t="str">
        <f t="shared" si="1079"/>
        <v/>
      </c>
      <c r="H1596" s="2" t="str">
        <f t="shared" si="1092"/>
        <v/>
      </c>
      <c r="I1596" s="6" t="str" cm="1">
        <f t="array" ref="I1596">_xlfn.IFS(AND(G1595&lt;H1595,G1596&gt;H1596),"BUY", AND(G1595&gt;H1595,G1596&lt;H1596),"SELL",TRUE,"")</f>
        <v/>
      </c>
      <c r="J1596" s="1">
        <f t="shared" ca="1" si="1058"/>
        <v>0</v>
      </c>
      <c r="K1596" s="3" t="str">
        <f t="shared" ca="1" si="1072"/>
        <v/>
      </c>
      <c r="L1596" s="3" t="str">
        <f t="shared" si="1073"/>
        <v/>
      </c>
      <c r="M1596" s="3" t="str">
        <f t="shared" si="1074"/>
        <v/>
      </c>
      <c r="N1596" s="4">
        <f t="shared" si="1059"/>
        <v>-1</v>
      </c>
      <c r="O1596" s="2" t="str">
        <f t="shared" si="1075"/>
        <v/>
      </c>
      <c r="P1596" s="1" t="str">
        <f t="shared" si="1060"/>
        <v/>
      </c>
      <c r="Q1596" s="1" t="str">
        <f t="shared" si="1061"/>
        <v/>
      </c>
      <c r="R1596" s="1" t="str">
        <f>IF(ISBLANK(A1596),"",SUM($Q$2:Q1596))</f>
        <v/>
      </c>
      <c r="S1596" s="1" t="str">
        <f>IF(ISBLANK(A1596),"",SUM($F$2:F1596))</f>
        <v/>
      </c>
      <c r="T1596" s="1" t="str">
        <f t="shared" si="1062"/>
        <v/>
      </c>
      <c r="U1596" s="1" t="str">
        <f t="shared" si="1063"/>
        <v/>
      </c>
      <c r="V1596" s="17">
        <f t="shared" si="1064"/>
        <v>0</v>
      </c>
      <c r="W1596" s="17">
        <f t="shared" si="1065"/>
        <v>0</v>
      </c>
      <c r="X1596" s="17">
        <f t="shared" si="1066"/>
        <v>0</v>
      </c>
      <c r="Y1596" s="22">
        <f t="shared" si="1099"/>
        <v>0</v>
      </c>
      <c r="Z1596" s="22">
        <f t="shared" si="1099"/>
        <v>0</v>
      </c>
      <c r="AA1596" s="22">
        <f t="shared" si="1099"/>
        <v>0</v>
      </c>
      <c r="AB1596" s="23" t="str">
        <f t="shared" si="1086"/>
        <v/>
      </c>
      <c r="AC1596" s="23" t="str">
        <f t="shared" si="1087"/>
        <v/>
      </c>
      <c r="AD1596" s="23" t="str">
        <f t="shared" si="1088"/>
        <v/>
      </c>
      <c r="AE1596" s="23" t="str">
        <f t="shared" si="1089"/>
        <v/>
      </c>
      <c r="AF1596" s="23" t="str">
        <f t="shared" si="1090"/>
        <v/>
      </c>
      <c r="AG1596" s="23" t="str">
        <f t="shared" si="1095"/>
        <v/>
      </c>
      <c r="AH1596" s="25" t="str">
        <f t="shared" si="1067"/>
        <v/>
      </c>
      <c r="AI1596" s="25" t="str">
        <f t="shared" si="1068"/>
        <v/>
      </c>
      <c r="AJ1596" s="1" t="str">
        <f t="shared" si="1076"/>
        <v/>
      </c>
      <c r="AK1596" s="10" t="e">
        <f t="shared" si="1077"/>
        <v>#DIV/0!</v>
      </c>
      <c r="AL1596" s="10" t="e">
        <f t="shared" si="1082"/>
        <v>#DIV/0!</v>
      </c>
      <c r="AM1596">
        <f t="shared" si="1078"/>
        <v>0</v>
      </c>
      <c r="AN1596">
        <f t="shared" si="1069"/>
        <v>0</v>
      </c>
      <c r="AO1596">
        <f t="shared" si="1070"/>
        <v>0</v>
      </c>
      <c r="AP1596">
        <f t="shared" ca="1" si="1100"/>
        <v>1.5198179434603629E-16</v>
      </c>
      <c r="AQ1596">
        <f t="shared" ca="1" si="1100"/>
        <v>2.7816319007052928E-15</v>
      </c>
      <c r="AR1596">
        <f t="shared" ca="1" si="1083"/>
        <v>5.4637637103421469E-2</v>
      </c>
      <c r="AS1596">
        <f t="shared" ca="1" si="1084"/>
        <v>5.1807023740859961</v>
      </c>
      <c r="AT1596">
        <f t="shared" si="1071"/>
        <v>0</v>
      </c>
      <c r="AU1596">
        <f t="shared" ca="1" si="1085"/>
        <v>5.6877916087513773E-16</v>
      </c>
      <c r="AV1596" t="e">
        <f t="shared" si="1080"/>
        <v>#DIV/0!</v>
      </c>
      <c r="AW1596" t="e">
        <f t="shared" si="1094"/>
        <v>#DIV/0!</v>
      </c>
      <c r="AX1596" t="e">
        <f t="shared" si="1093"/>
        <v>#DIV/0!</v>
      </c>
      <c r="AY1596" t="e">
        <f t="shared" si="1098"/>
        <v>#DIV/0!</v>
      </c>
      <c r="AZ1596" t="e">
        <f t="shared" si="1097"/>
        <v>#DIV/0!</v>
      </c>
    </row>
    <row r="1597" spans="7:52" x14ac:dyDescent="0.3">
      <c r="G1597" s="1" t="str">
        <f t="shared" si="1079"/>
        <v/>
      </c>
      <c r="H1597" s="2" t="str">
        <f t="shared" si="1092"/>
        <v/>
      </c>
      <c r="I1597" s="6" t="str" cm="1">
        <f t="array" ref="I1597">_xlfn.IFS(AND(G1596&lt;H1596,G1597&gt;H1597),"BUY", AND(G1596&gt;H1596,G1597&lt;H1597),"SELL",TRUE,"")</f>
        <v/>
      </c>
      <c r="J1597" s="1">
        <f t="shared" ca="1" si="1058"/>
        <v>0</v>
      </c>
      <c r="K1597" s="3" t="str">
        <f t="shared" ca="1" si="1072"/>
        <v/>
      </c>
      <c r="L1597" s="3" t="str">
        <f t="shared" si="1073"/>
        <v/>
      </c>
      <c r="M1597" s="3" t="str">
        <f t="shared" si="1074"/>
        <v/>
      </c>
      <c r="N1597" s="4">
        <f t="shared" si="1059"/>
        <v>-1</v>
      </c>
      <c r="O1597" s="2" t="str">
        <f t="shared" si="1075"/>
        <v/>
      </c>
      <c r="P1597" s="1" t="str">
        <f t="shared" si="1060"/>
        <v/>
      </c>
      <c r="Q1597" s="1" t="str">
        <f t="shared" si="1061"/>
        <v/>
      </c>
      <c r="R1597" s="1" t="str">
        <f>IF(ISBLANK(A1597),"",SUM($Q$2:Q1597))</f>
        <v/>
      </c>
      <c r="S1597" s="1" t="str">
        <f>IF(ISBLANK(A1597),"",SUM($F$2:F1597))</f>
        <v/>
      </c>
      <c r="T1597" s="1" t="str">
        <f t="shared" si="1062"/>
        <v/>
      </c>
      <c r="U1597" s="1" t="str">
        <f t="shared" si="1063"/>
        <v/>
      </c>
      <c r="V1597" s="17">
        <f t="shared" si="1064"/>
        <v>0</v>
      </c>
      <c r="W1597" s="17">
        <f t="shared" si="1065"/>
        <v>0</v>
      </c>
      <c r="X1597" s="17">
        <f t="shared" si="1066"/>
        <v>0</v>
      </c>
      <c r="Y1597" s="22">
        <f t="shared" si="1099"/>
        <v>0</v>
      </c>
      <c r="Z1597" s="22">
        <f t="shared" si="1099"/>
        <v>0</v>
      </c>
      <c r="AA1597" s="22">
        <f t="shared" si="1099"/>
        <v>0</v>
      </c>
      <c r="AB1597" s="23" t="str">
        <f t="shared" si="1086"/>
        <v/>
      </c>
      <c r="AC1597" s="23" t="str">
        <f t="shared" si="1087"/>
        <v/>
      </c>
      <c r="AD1597" s="23" t="str">
        <f t="shared" si="1088"/>
        <v/>
      </c>
      <c r="AE1597" s="23" t="str">
        <f t="shared" si="1089"/>
        <v/>
      </c>
      <c r="AF1597" s="23" t="str">
        <f t="shared" si="1090"/>
        <v/>
      </c>
      <c r="AG1597" s="23" t="str">
        <f t="shared" si="1095"/>
        <v/>
      </c>
      <c r="AH1597" s="25" t="str">
        <f t="shared" si="1067"/>
        <v/>
      </c>
      <c r="AI1597" s="25" t="str">
        <f t="shared" si="1068"/>
        <v/>
      </c>
      <c r="AJ1597" s="1" t="str">
        <f t="shared" si="1076"/>
        <v/>
      </c>
      <c r="AK1597" s="10" t="e">
        <f t="shared" si="1077"/>
        <v>#DIV/0!</v>
      </c>
      <c r="AL1597" s="10" t="e">
        <f t="shared" si="1082"/>
        <v>#DIV/0!</v>
      </c>
      <c r="AM1597">
        <f t="shared" si="1078"/>
        <v>0</v>
      </c>
      <c r="AN1597">
        <f t="shared" si="1069"/>
        <v>0</v>
      </c>
      <c r="AO1597">
        <f t="shared" si="1070"/>
        <v>0</v>
      </c>
      <c r="AP1597">
        <f t="shared" ca="1" si="1100"/>
        <v>1.4112595189274799E-16</v>
      </c>
      <c r="AQ1597">
        <f t="shared" ca="1" si="1100"/>
        <v>2.5829439077977715E-15</v>
      </c>
      <c r="AR1597">
        <f t="shared" ca="1" si="1083"/>
        <v>5.4637637103421482E-2</v>
      </c>
      <c r="AS1597">
        <f t="shared" ca="1" si="1084"/>
        <v>5.1807023740859961</v>
      </c>
      <c r="AT1597">
        <f t="shared" si="1071"/>
        <v>0</v>
      </c>
      <c r="AU1597">
        <f t="shared" ca="1" si="1085"/>
        <v>5.2815207795548497E-16</v>
      </c>
      <c r="AV1597" t="e">
        <f t="shared" si="1080"/>
        <v>#DIV/0!</v>
      </c>
      <c r="AW1597" t="e">
        <f t="shared" si="1094"/>
        <v>#DIV/0!</v>
      </c>
      <c r="AX1597" t="e">
        <f t="shared" si="1093"/>
        <v>#DIV/0!</v>
      </c>
      <c r="AY1597" t="e">
        <f t="shared" si="1098"/>
        <v>#DIV/0!</v>
      </c>
      <c r="AZ1597" t="e">
        <f t="shared" si="1097"/>
        <v>#DIV/0!</v>
      </c>
    </row>
    <row r="1598" spans="7:52" x14ac:dyDescent="0.3">
      <c r="G1598" s="1" t="str">
        <f t="shared" si="1079"/>
        <v/>
      </c>
      <c r="H1598" s="2" t="str">
        <f t="shared" si="1092"/>
        <v/>
      </c>
      <c r="I1598" s="6" t="str" cm="1">
        <f t="array" ref="I1598">_xlfn.IFS(AND(G1597&lt;H1597,G1598&gt;H1598),"BUY", AND(G1597&gt;H1597,G1598&lt;H1598),"SELL",TRUE,"")</f>
        <v/>
      </c>
      <c r="J1598" s="1">
        <f t="shared" ca="1" si="1058"/>
        <v>0</v>
      </c>
      <c r="K1598" s="3" t="str">
        <f t="shared" ca="1" si="1072"/>
        <v/>
      </c>
      <c r="L1598" s="3" t="str">
        <f t="shared" si="1073"/>
        <v/>
      </c>
      <c r="M1598" s="3" t="str">
        <f t="shared" si="1074"/>
        <v/>
      </c>
      <c r="N1598" s="4">
        <f t="shared" si="1059"/>
        <v>-1</v>
      </c>
      <c r="O1598" s="2" t="str">
        <f t="shared" si="1075"/>
        <v/>
      </c>
      <c r="P1598" s="1" t="str">
        <f t="shared" si="1060"/>
        <v/>
      </c>
      <c r="Q1598" s="1" t="str">
        <f t="shared" si="1061"/>
        <v/>
      </c>
      <c r="R1598" s="1" t="str">
        <f>IF(ISBLANK(A1598),"",SUM($Q$2:Q1598))</f>
        <v/>
      </c>
      <c r="S1598" s="1" t="str">
        <f>IF(ISBLANK(A1598),"",SUM($F$2:F1598))</f>
        <v/>
      </c>
      <c r="T1598" s="1" t="str">
        <f t="shared" si="1062"/>
        <v/>
      </c>
      <c r="U1598" s="1" t="str">
        <f t="shared" si="1063"/>
        <v/>
      </c>
      <c r="V1598" s="17">
        <f t="shared" si="1064"/>
        <v>0</v>
      </c>
      <c r="W1598" s="17">
        <f t="shared" si="1065"/>
        <v>0</v>
      </c>
      <c r="X1598" s="17">
        <f t="shared" si="1066"/>
        <v>0</v>
      </c>
      <c r="Y1598" s="22">
        <f t="shared" si="1099"/>
        <v>0</v>
      </c>
      <c r="Z1598" s="22">
        <f t="shared" si="1099"/>
        <v>0</v>
      </c>
      <c r="AA1598" s="22">
        <f t="shared" si="1099"/>
        <v>0</v>
      </c>
      <c r="AB1598" s="23" t="str">
        <f t="shared" si="1086"/>
        <v/>
      </c>
      <c r="AC1598" s="23" t="str">
        <f t="shared" si="1087"/>
        <v/>
      </c>
      <c r="AD1598" s="23" t="str">
        <f t="shared" si="1088"/>
        <v/>
      </c>
      <c r="AE1598" s="23" t="str">
        <f t="shared" si="1089"/>
        <v/>
      </c>
      <c r="AF1598" s="23" t="str">
        <f t="shared" si="1090"/>
        <v/>
      </c>
      <c r="AG1598" s="23" t="str">
        <f t="shared" si="1095"/>
        <v/>
      </c>
      <c r="AH1598" s="25" t="str">
        <f t="shared" si="1067"/>
        <v/>
      </c>
      <c r="AI1598" s="25" t="str">
        <f t="shared" si="1068"/>
        <v/>
      </c>
      <c r="AJ1598" s="1" t="str">
        <f t="shared" si="1076"/>
        <v/>
      </c>
      <c r="AK1598" s="10" t="e">
        <f t="shared" si="1077"/>
        <v>#DIV/0!</v>
      </c>
      <c r="AL1598" s="10" t="e">
        <f t="shared" si="1082"/>
        <v>#DIV/0!</v>
      </c>
      <c r="AM1598">
        <f t="shared" si="1078"/>
        <v>0</v>
      </c>
      <c r="AN1598">
        <f t="shared" si="1069"/>
        <v>0</v>
      </c>
      <c r="AO1598">
        <f t="shared" si="1070"/>
        <v>0</v>
      </c>
      <c r="AP1598">
        <f t="shared" ca="1" si="1100"/>
        <v>1.3104552675755172E-16</v>
      </c>
      <c r="AQ1598">
        <f t="shared" ca="1" si="1100"/>
        <v>2.398447914383645E-15</v>
      </c>
      <c r="AR1598">
        <f t="shared" ca="1" si="1083"/>
        <v>5.4637637103421489E-2</v>
      </c>
      <c r="AS1598">
        <f t="shared" ca="1" si="1084"/>
        <v>5.1807023740859961</v>
      </c>
      <c r="AT1598">
        <f t="shared" si="1071"/>
        <v>0</v>
      </c>
      <c r="AU1598">
        <f t="shared" ca="1" si="1085"/>
        <v>4.9042692953009323E-16</v>
      </c>
      <c r="AV1598" t="e">
        <f t="shared" si="1080"/>
        <v>#DIV/0!</v>
      </c>
      <c r="AW1598" t="e">
        <f t="shared" si="1094"/>
        <v>#DIV/0!</v>
      </c>
      <c r="AX1598" t="e">
        <f t="shared" si="1093"/>
        <v>#DIV/0!</v>
      </c>
      <c r="AY1598" t="e">
        <f t="shared" si="1098"/>
        <v>#DIV/0!</v>
      </c>
      <c r="AZ1598" t="e">
        <f t="shared" si="1097"/>
        <v>#DIV/0!</v>
      </c>
    </row>
    <row r="1599" spans="7:52" x14ac:dyDescent="0.3">
      <c r="G1599" s="1" t="str">
        <f t="shared" si="1079"/>
        <v/>
      </c>
      <c r="H1599" s="2" t="str">
        <f t="shared" si="1092"/>
        <v/>
      </c>
      <c r="I1599" s="6" t="str" cm="1">
        <f t="array" ref="I1599">_xlfn.IFS(AND(G1598&lt;H1598,G1599&gt;H1599),"BUY", AND(G1598&gt;H1598,G1599&lt;H1599),"SELL",TRUE,"")</f>
        <v/>
      </c>
      <c r="J1599" s="1">
        <f t="shared" ca="1" si="1058"/>
        <v>0</v>
      </c>
      <c r="K1599" s="3" t="str">
        <f t="shared" ca="1" si="1072"/>
        <v/>
      </c>
      <c r="L1599" s="3" t="str">
        <f t="shared" si="1073"/>
        <v/>
      </c>
      <c r="M1599" s="3" t="str">
        <f t="shared" si="1074"/>
        <v/>
      </c>
      <c r="N1599" s="4">
        <f t="shared" si="1059"/>
        <v>-1</v>
      </c>
      <c r="O1599" s="2" t="str">
        <f t="shared" si="1075"/>
        <v/>
      </c>
      <c r="P1599" s="1" t="str">
        <f t="shared" si="1060"/>
        <v/>
      </c>
      <c r="Q1599" s="1" t="str">
        <f t="shared" si="1061"/>
        <v/>
      </c>
      <c r="R1599" s="1" t="str">
        <f>IF(ISBLANK(A1599),"",SUM($Q$2:Q1599))</f>
        <v/>
      </c>
      <c r="S1599" s="1" t="str">
        <f>IF(ISBLANK(A1599),"",SUM($F$2:F1599))</f>
        <v/>
      </c>
      <c r="T1599" s="1" t="str">
        <f t="shared" si="1062"/>
        <v/>
      </c>
      <c r="U1599" s="1" t="str">
        <f t="shared" si="1063"/>
        <v/>
      </c>
      <c r="V1599" s="17">
        <f t="shared" si="1064"/>
        <v>0</v>
      </c>
      <c r="W1599" s="17">
        <f t="shared" si="1065"/>
        <v>0</v>
      </c>
      <c r="X1599" s="17">
        <f t="shared" si="1066"/>
        <v>0</v>
      </c>
      <c r="Y1599" s="22">
        <f t="shared" ref="Y1599:AA1614" si="1101">SUM(V1586:V1599)</f>
        <v>0</v>
      </c>
      <c r="Z1599" s="22">
        <f t="shared" si="1101"/>
        <v>0</v>
      </c>
      <c r="AA1599" s="22">
        <f t="shared" si="1101"/>
        <v>0</v>
      </c>
      <c r="AB1599" s="23" t="str">
        <f t="shared" si="1086"/>
        <v/>
      </c>
      <c r="AC1599" s="23" t="str">
        <f t="shared" si="1087"/>
        <v/>
      </c>
      <c r="AD1599" s="23" t="str">
        <f t="shared" si="1088"/>
        <v/>
      </c>
      <c r="AE1599" s="23" t="str">
        <f t="shared" si="1089"/>
        <v/>
      </c>
      <c r="AF1599" s="23" t="str">
        <f t="shared" si="1090"/>
        <v/>
      </c>
      <c r="AG1599" s="23" t="str">
        <f t="shared" si="1095"/>
        <v/>
      </c>
      <c r="AH1599" s="25" t="str">
        <f t="shared" si="1067"/>
        <v/>
      </c>
      <c r="AI1599" s="25" t="str">
        <f t="shared" si="1068"/>
        <v/>
      </c>
      <c r="AJ1599" s="1" t="str">
        <f t="shared" si="1076"/>
        <v/>
      </c>
      <c r="AK1599" s="10" t="e">
        <f t="shared" si="1077"/>
        <v>#DIV/0!</v>
      </c>
      <c r="AL1599" s="10" t="e">
        <f t="shared" si="1082"/>
        <v>#DIV/0!</v>
      </c>
      <c r="AM1599">
        <f t="shared" si="1078"/>
        <v>0</v>
      </c>
      <c r="AN1599">
        <f t="shared" si="1069"/>
        <v>0</v>
      </c>
      <c r="AO1599">
        <f t="shared" si="1070"/>
        <v>0</v>
      </c>
      <c r="AP1599">
        <f t="shared" ca="1" si="1100"/>
        <v>1.2168513198915517E-16</v>
      </c>
      <c r="AQ1599">
        <f t="shared" ca="1" si="1100"/>
        <v>2.2271302062133844E-15</v>
      </c>
      <c r="AR1599">
        <f t="shared" ca="1" si="1083"/>
        <v>5.4637637103421496E-2</v>
      </c>
      <c r="AS1599">
        <f t="shared" ca="1" si="1084"/>
        <v>5.1807023740859961</v>
      </c>
      <c r="AT1599">
        <f t="shared" si="1071"/>
        <v>0</v>
      </c>
      <c r="AU1599">
        <f t="shared" ca="1" si="1085"/>
        <v>4.5539643456365797E-16</v>
      </c>
      <c r="AV1599" t="e">
        <f t="shared" si="1080"/>
        <v>#DIV/0!</v>
      </c>
      <c r="AW1599" t="e">
        <f t="shared" si="1094"/>
        <v>#DIV/0!</v>
      </c>
      <c r="AX1599" t="e">
        <f t="shared" si="1093"/>
        <v>#DIV/0!</v>
      </c>
      <c r="AY1599" t="e">
        <f t="shared" si="1098"/>
        <v>#DIV/0!</v>
      </c>
      <c r="AZ1599" t="e">
        <f t="shared" si="1097"/>
        <v>#DIV/0!</v>
      </c>
    </row>
    <row r="1600" spans="7:52" x14ac:dyDescent="0.3">
      <c r="G1600" s="1" t="str">
        <f t="shared" si="1079"/>
        <v/>
      </c>
      <c r="H1600" s="2" t="str">
        <f t="shared" si="1092"/>
        <v/>
      </c>
      <c r="I1600" s="6" t="str" cm="1">
        <f t="array" ref="I1600">_xlfn.IFS(AND(G1599&lt;H1599,G1600&gt;H1600),"BUY", AND(G1599&gt;H1599,G1600&lt;H1600),"SELL",TRUE,"")</f>
        <v/>
      </c>
      <c r="J1600" s="1">
        <f t="shared" ca="1" si="1058"/>
        <v>0</v>
      </c>
      <c r="K1600" s="3" t="str">
        <f t="shared" ca="1" si="1072"/>
        <v/>
      </c>
      <c r="L1600" s="3" t="str">
        <f t="shared" si="1073"/>
        <v/>
      </c>
      <c r="M1600" s="3" t="str">
        <f t="shared" si="1074"/>
        <v/>
      </c>
      <c r="N1600" s="4">
        <f t="shared" si="1059"/>
        <v>-1</v>
      </c>
      <c r="O1600" s="2" t="str">
        <f t="shared" si="1075"/>
        <v/>
      </c>
      <c r="P1600" s="1" t="str">
        <f t="shared" si="1060"/>
        <v/>
      </c>
      <c r="Q1600" s="1" t="str">
        <f t="shared" si="1061"/>
        <v/>
      </c>
      <c r="R1600" s="1" t="str">
        <f>IF(ISBLANK(A1600),"",SUM($Q$2:Q1600))</f>
        <v/>
      </c>
      <c r="S1600" s="1" t="str">
        <f>IF(ISBLANK(A1600),"",SUM($F$2:F1600))</f>
        <v/>
      </c>
      <c r="T1600" s="1" t="str">
        <f t="shared" si="1062"/>
        <v/>
      </c>
      <c r="U1600" s="1" t="str">
        <f t="shared" si="1063"/>
        <v/>
      </c>
      <c r="V1600" s="17">
        <f t="shared" si="1064"/>
        <v>0</v>
      </c>
      <c r="W1600" s="17">
        <f t="shared" si="1065"/>
        <v>0</v>
      </c>
      <c r="X1600" s="17">
        <f t="shared" si="1066"/>
        <v>0</v>
      </c>
      <c r="Y1600" s="22">
        <f t="shared" si="1101"/>
        <v>0</v>
      </c>
      <c r="Z1600" s="22">
        <f t="shared" si="1101"/>
        <v>0</v>
      </c>
      <c r="AA1600" s="22">
        <f t="shared" si="1101"/>
        <v>0</v>
      </c>
      <c r="AB1600" s="23" t="str">
        <f t="shared" si="1086"/>
        <v/>
      </c>
      <c r="AC1600" s="23" t="str">
        <f t="shared" si="1087"/>
        <v/>
      </c>
      <c r="AD1600" s="23" t="str">
        <f t="shared" si="1088"/>
        <v/>
      </c>
      <c r="AE1600" s="23" t="str">
        <f t="shared" si="1089"/>
        <v/>
      </c>
      <c r="AF1600" s="23" t="str">
        <f t="shared" si="1090"/>
        <v/>
      </c>
      <c r="AG1600" s="23" t="str">
        <f t="shared" si="1095"/>
        <v/>
      </c>
      <c r="AH1600" s="25" t="str">
        <f t="shared" si="1067"/>
        <v/>
      </c>
      <c r="AI1600" s="25" t="str">
        <f t="shared" si="1068"/>
        <v/>
      </c>
      <c r="AJ1600" s="1" t="str">
        <f t="shared" si="1076"/>
        <v/>
      </c>
      <c r="AK1600" s="10" t="e">
        <f t="shared" si="1077"/>
        <v>#DIV/0!</v>
      </c>
      <c r="AL1600" s="10" t="e">
        <f t="shared" si="1082"/>
        <v>#DIV/0!</v>
      </c>
      <c r="AM1600">
        <f t="shared" si="1078"/>
        <v>0</v>
      </c>
      <c r="AN1600">
        <f t="shared" si="1069"/>
        <v>0</v>
      </c>
      <c r="AO1600">
        <f t="shared" si="1070"/>
        <v>0</v>
      </c>
      <c r="AP1600">
        <f t="shared" ca="1" si="1100"/>
        <v>1.1299333684707268E-16</v>
      </c>
      <c r="AQ1600">
        <f t="shared" ca="1" si="1100"/>
        <v>2.0680494771981426E-15</v>
      </c>
      <c r="AR1600">
        <f t="shared" ca="1" si="1083"/>
        <v>5.4637637103421503E-2</v>
      </c>
      <c r="AS1600">
        <f t="shared" ca="1" si="1084"/>
        <v>5.1807023740859961</v>
      </c>
      <c r="AT1600">
        <f t="shared" si="1071"/>
        <v>0</v>
      </c>
      <c r="AU1600">
        <f t="shared" ca="1" si="1085"/>
        <v>4.2286811780911095E-16</v>
      </c>
      <c r="AV1600" t="e">
        <f t="shared" si="1080"/>
        <v>#DIV/0!</v>
      </c>
      <c r="AW1600" t="e">
        <f t="shared" si="1094"/>
        <v>#DIV/0!</v>
      </c>
      <c r="AX1600" t="e">
        <f t="shared" si="1093"/>
        <v>#DIV/0!</v>
      </c>
      <c r="AY1600" t="e">
        <f t="shared" si="1098"/>
        <v>#DIV/0!</v>
      </c>
      <c r="AZ1600" t="e">
        <f t="shared" si="1097"/>
        <v>#DIV/0!</v>
      </c>
    </row>
    <row r="1601" spans="7:52" x14ac:dyDescent="0.3">
      <c r="G1601" s="1" t="str">
        <f t="shared" si="1079"/>
        <v/>
      </c>
      <c r="H1601" s="2" t="str">
        <f t="shared" si="1092"/>
        <v/>
      </c>
      <c r="I1601" s="6" t="str" cm="1">
        <f t="array" ref="I1601">_xlfn.IFS(AND(G1600&lt;H1600,G1601&gt;H1601),"BUY", AND(G1600&gt;H1600,G1601&lt;H1601),"SELL",TRUE,"")</f>
        <v/>
      </c>
      <c r="J1601" s="1">
        <f t="shared" ca="1" si="1058"/>
        <v>0</v>
      </c>
      <c r="K1601" s="3" t="str">
        <f t="shared" ca="1" si="1072"/>
        <v/>
      </c>
      <c r="L1601" s="3" t="str">
        <f t="shared" si="1073"/>
        <v/>
      </c>
      <c r="M1601" s="3" t="str">
        <f t="shared" si="1074"/>
        <v/>
      </c>
      <c r="N1601" s="4">
        <f t="shared" si="1059"/>
        <v>-1</v>
      </c>
      <c r="O1601" s="2" t="str">
        <f t="shared" si="1075"/>
        <v/>
      </c>
      <c r="P1601" s="1" t="str">
        <f t="shared" si="1060"/>
        <v/>
      </c>
      <c r="Q1601" s="1" t="str">
        <f t="shared" si="1061"/>
        <v/>
      </c>
      <c r="R1601" s="1" t="str">
        <f>IF(ISBLANK(A1601),"",SUM($Q$2:Q1601))</f>
        <v/>
      </c>
      <c r="S1601" s="1" t="str">
        <f>IF(ISBLANK(A1601),"",SUM($F$2:F1601))</f>
        <v/>
      </c>
      <c r="T1601" s="1" t="str">
        <f t="shared" si="1062"/>
        <v/>
      </c>
      <c r="U1601" s="1" t="str">
        <f t="shared" si="1063"/>
        <v/>
      </c>
      <c r="V1601" s="17">
        <f t="shared" si="1064"/>
        <v>0</v>
      </c>
      <c r="W1601" s="17">
        <f t="shared" si="1065"/>
        <v>0</v>
      </c>
      <c r="X1601" s="17">
        <f t="shared" si="1066"/>
        <v>0</v>
      </c>
      <c r="Y1601" s="22">
        <f t="shared" si="1101"/>
        <v>0</v>
      </c>
      <c r="Z1601" s="22">
        <f t="shared" si="1101"/>
        <v>0</v>
      </c>
      <c r="AA1601" s="22">
        <f t="shared" si="1101"/>
        <v>0</v>
      </c>
      <c r="AB1601" s="23" t="str">
        <f t="shared" si="1086"/>
        <v/>
      </c>
      <c r="AC1601" s="23" t="str">
        <f t="shared" si="1087"/>
        <v/>
      </c>
      <c r="AD1601" s="23" t="str">
        <f t="shared" si="1088"/>
        <v/>
      </c>
      <c r="AE1601" s="23" t="str">
        <f t="shared" si="1089"/>
        <v/>
      </c>
      <c r="AF1601" s="23" t="str">
        <f t="shared" si="1090"/>
        <v/>
      </c>
      <c r="AG1601" s="23" t="str">
        <f t="shared" si="1095"/>
        <v/>
      </c>
      <c r="AH1601" s="25" t="str">
        <f t="shared" si="1067"/>
        <v/>
      </c>
      <c r="AI1601" s="25" t="str">
        <f t="shared" si="1068"/>
        <v/>
      </c>
      <c r="AJ1601" s="1" t="str">
        <f t="shared" si="1076"/>
        <v/>
      </c>
      <c r="AK1601" s="10" t="e">
        <f t="shared" si="1077"/>
        <v>#DIV/0!</v>
      </c>
      <c r="AL1601" s="10" t="e">
        <f t="shared" si="1082"/>
        <v>#DIV/0!</v>
      </c>
      <c r="AM1601">
        <f t="shared" si="1078"/>
        <v>0</v>
      </c>
      <c r="AN1601">
        <f t="shared" si="1069"/>
        <v>0</v>
      </c>
      <c r="AO1601">
        <f t="shared" si="1070"/>
        <v>0</v>
      </c>
      <c r="AP1601">
        <f t="shared" ca="1" si="1100"/>
        <v>1.0492238421513892E-16</v>
      </c>
      <c r="AQ1601">
        <f t="shared" ca="1" si="1100"/>
        <v>1.9203316573982755E-15</v>
      </c>
      <c r="AR1601">
        <f t="shared" ca="1" si="1083"/>
        <v>5.4637637103421496E-2</v>
      </c>
      <c r="AS1601">
        <f t="shared" ca="1" si="1084"/>
        <v>5.1807023740859961</v>
      </c>
      <c r="AT1601">
        <f t="shared" si="1071"/>
        <v>0</v>
      </c>
      <c r="AU1601">
        <f t="shared" ca="1" si="1085"/>
        <v>3.9266325225131733E-16</v>
      </c>
      <c r="AV1601" t="e">
        <f t="shared" si="1080"/>
        <v>#DIV/0!</v>
      </c>
      <c r="AW1601" t="e">
        <f t="shared" si="1094"/>
        <v>#DIV/0!</v>
      </c>
      <c r="AX1601" t="e">
        <f t="shared" si="1093"/>
        <v>#DIV/0!</v>
      </c>
      <c r="AY1601" t="e">
        <f t="shared" si="1098"/>
        <v>#DIV/0!</v>
      </c>
      <c r="AZ1601" t="e">
        <f t="shared" si="1097"/>
        <v>#DIV/0!</v>
      </c>
    </row>
    <row r="1602" spans="7:52" x14ac:dyDescent="0.3">
      <c r="G1602" s="1" t="str">
        <f t="shared" si="1079"/>
        <v/>
      </c>
      <c r="H1602" s="2" t="str">
        <f t="shared" si="1092"/>
        <v/>
      </c>
      <c r="I1602" s="6" t="str" cm="1">
        <f t="array" ref="I1602">_xlfn.IFS(AND(G1601&lt;H1601,G1602&gt;H1602),"BUY", AND(G1601&gt;H1601,G1602&lt;H1602),"SELL",TRUE,"")</f>
        <v/>
      </c>
      <c r="J1602" s="1">
        <f t="shared" ca="1" si="1058"/>
        <v>0</v>
      </c>
      <c r="K1602" s="3" t="str">
        <f t="shared" ca="1" si="1072"/>
        <v/>
      </c>
      <c r="L1602" s="3" t="str">
        <f t="shared" si="1073"/>
        <v/>
      </c>
      <c r="M1602" s="3" t="str">
        <f t="shared" si="1074"/>
        <v/>
      </c>
      <c r="N1602" s="4">
        <f t="shared" si="1059"/>
        <v>-1</v>
      </c>
      <c r="O1602" s="2" t="str">
        <f t="shared" si="1075"/>
        <v/>
      </c>
      <c r="P1602" s="1" t="str">
        <f t="shared" si="1060"/>
        <v/>
      </c>
      <c r="Q1602" s="1" t="str">
        <f t="shared" si="1061"/>
        <v/>
      </c>
      <c r="R1602" s="1" t="str">
        <f>IF(ISBLANK(A1602),"",SUM($Q$2:Q1602))</f>
        <v/>
      </c>
      <c r="S1602" s="1" t="str">
        <f>IF(ISBLANK(A1602),"",SUM($F$2:F1602))</f>
        <v/>
      </c>
      <c r="T1602" s="1" t="str">
        <f t="shared" si="1062"/>
        <v/>
      </c>
      <c r="U1602" s="1" t="str">
        <f t="shared" si="1063"/>
        <v/>
      </c>
      <c r="V1602" s="17">
        <f t="shared" si="1064"/>
        <v>0</v>
      </c>
      <c r="W1602" s="17">
        <f t="shared" si="1065"/>
        <v>0</v>
      </c>
      <c r="X1602" s="17">
        <f t="shared" si="1066"/>
        <v>0</v>
      </c>
      <c r="Y1602" s="22">
        <f t="shared" si="1101"/>
        <v>0</v>
      </c>
      <c r="Z1602" s="22">
        <f t="shared" si="1101"/>
        <v>0</v>
      </c>
      <c r="AA1602" s="22">
        <f t="shared" si="1101"/>
        <v>0</v>
      </c>
      <c r="AB1602" s="23" t="str">
        <f t="shared" si="1086"/>
        <v/>
      </c>
      <c r="AC1602" s="23" t="str">
        <f t="shared" si="1087"/>
        <v/>
      </c>
      <c r="AD1602" s="23" t="str">
        <f t="shared" si="1088"/>
        <v/>
      </c>
      <c r="AE1602" s="23" t="str">
        <f t="shared" si="1089"/>
        <v/>
      </c>
      <c r="AF1602" s="23" t="str">
        <f t="shared" si="1090"/>
        <v/>
      </c>
      <c r="AG1602" s="23" t="str">
        <f t="shared" si="1095"/>
        <v/>
      </c>
      <c r="AH1602" s="25" t="str">
        <f t="shared" si="1067"/>
        <v/>
      </c>
      <c r="AI1602" s="25" t="str">
        <f t="shared" si="1068"/>
        <v/>
      </c>
      <c r="AJ1602" s="1" t="str">
        <f t="shared" si="1076"/>
        <v/>
      </c>
      <c r="AK1602" s="10" t="e">
        <f t="shared" si="1077"/>
        <v>#DIV/0!</v>
      </c>
      <c r="AL1602" s="10" t="e">
        <f t="shared" si="1082"/>
        <v>#DIV/0!</v>
      </c>
      <c r="AM1602">
        <f t="shared" si="1078"/>
        <v>0</v>
      </c>
      <c r="AN1602">
        <f t="shared" si="1069"/>
        <v>0</v>
      </c>
      <c r="AO1602">
        <f t="shared" si="1070"/>
        <v>0</v>
      </c>
      <c r="AP1602">
        <f t="shared" ca="1" si="1100"/>
        <v>9.7427928199771851E-17</v>
      </c>
      <c r="AQ1602">
        <f t="shared" ca="1" si="1100"/>
        <v>1.7831651104412559E-15</v>
      </c>
      <c r="AR1602">
        <f t="shared" ca="1" si="1083"/>
        <v>5.4637637103421496E-2</v>
      </c>
      <c r="AS1602">
        <f t="shared" ca="1" si="1084"/>
        <v>5.1807023740859961</v>
      </c>
      <c r="AT1602">
        <f t="shared" si="1071"/>
        <v>0</v>
      </c>
      <c r="AU1602">
        <f t="shared" ca="1" si="1085"/>
        <v>3.6461587709050896E-16</v>
      </c>
      <c r="AV1602" t="e">
        <f t="shared" si="1080"/>
        <v>#DIV/0!</v>
      </c>
      <c r="AW1602" t="e">
        <f t="shared" si="1094"/>
        <v>#DIV/0!</v>
      </c>
      <c r="AX1602" t="e">
        <f t="shared" si="1093"/>
        <v>#DIV/0!</v>
      </c>
      <c r="AY1602" t="e">
        <f t="shared" si="1098"/>
        <v>#DIV/0!</v>
      </c>
      <c r="AZ1602" t="e">
        <f t="shared" si="1097"/>
        <v>#DIV/0!</v>
      </c>
    </row>
    <row r="1603" spans="7:52" x14ac:dyDescent="0.3">
      <c r="G1603" s="1" t="str">
        <f t="shared" si="1079"/>
        <v/>
      </c>
      <c r="H1603" s="2" t="str">
        <f t="shared" si="1092"/>
        <v/>
      </c>
      <c r="I1603" s="6" t="str" cm="1">
        <f t="array" ref="I1603">_xlfn.IFS(AND(G1602&lt;H1602,G1603&gt;H1603),"BUY", AND(G1602&gt;H1602,G1603&lt;H1603),"SELL",TRUE,"")</f>
        <v/>
      </c>
      <c r="J1603" s="1">
        <f t="shared" ref="J1603:J1666" ca="1" si="1102">IF(I1602&lt;&gt;"",B1603,J1602)</f>
        <v>0</v>
      </c>
      <c r="K1603" s="3" t="str">
        <f t="shared" ca="1" si="1072"/>
        <v/>
      </c>
      <c r="L1603" s="3" t="str">
        <f t="shared" si="1073"/>
        <v/>
      </c>
      <c r="M1603" s="3" t="str">
        <f t="shared" si="1074"/>
        <v/>
      </c>
      <c r="N1603" s="4">
        <f t="shared" ref="N1603:N1666" si="1103">IF(G1602&gt;H1602, 1, -1)</f>
        <v>-1</v>
      </c>
      <c r="O1603" s="2" t="str">
        <f t="shared" si="1075"/>
        <v/>
      </c>
      <c r="P1603" s="1" t="str">
        <f t="shared" ref="P1603:P1666" si="1104">IF(ISBLANK(A1603),"",(C1603+D1603+E1603)/3)</f>
        <v/>
      </c>
      <c r="Q1603" s="1" t="str">
        <f t="shared" ref="Q1603:Q1666" si="1105">IF(ISBLANK(A1603),"",F1603*P1603)</f>
        <v/>
      </c>
      <c r="R1603" s="1" t="str">
        <f>IF(ISBLANK(A1603),"",SUM($Q$2:Q1603))</f>
        <v/>
      </c>
      <c r="S1603" s="1" t="str">
        <f>IF(ISBLANK(A1603),"",SUM($F$2:F1603))</f>
        <v/>
      </c>
      <c r="T1603" s="1" t="str">
        <f t="shared" ref="T1603:T1666" si="1106">IF(ISBLANK(A1603),"",R1603/S1603)</f>
        <v/>
      </c>
      <c r="U1603" s="1" t="str">
        <f t="shared" ref="U1603:U1666" si="1107">IF(E1603="","",IF((E1603&gt;T1603),"Bullish","Bearish"))</f>
        <v/>
      </c>
      <c r="V1603" s="17">
        <f t="shared" ref="V1603:V1666" si="1108">MAX(C1603-D1603,ABS(C1603-E1602),ABS(D1603-E1602))</f>
        <v>0</v>
      </c>
      <c r="W1603" s="17">
        <f t="shared" ref="W1603:W1666" si="1109">IF(C1603-C1602&gt;D1602-D1603,MAX(C1603-C1602,0),0)</f>
        <v>0</v>
      </c>
      <c r="X1603" s="17">
        <f t="shared" ref="X1603:X1666" si="1110">IF(D1602-D1603&gt;C1603-C1602,MAX(D1602-D1603,0),0)</f>
        <v>0</v>
      </c>
      <c r="Y1603" s="22">
        <f t="shared" si="1101"/>
        <v>0</v>
      </c>
      <c r="Z1603" s="22">
        <f t="shared" si="1101"/>
        <v>0</v>
      </c>
      <c r="AA1603" s="22">
        <f t="shared" si="1101"/>
        <v>0</v>
      </c>
      <c r="AB1603" s="23" t="str">
        <f t="shared" si="1086"/>
        <v/>
      </c>
      <c r="AC1603" s="23" t="str">
        <f t="shared" si="1087"/>
        <v/>
      </c>
      <c r="AD1603" s="23" t="str">
        <f t="shared" si="1088"/>
        <v/>
      </c>
      <c r="AE1603" s="23" t="str">
        <f t="shared" si="1089"/>
        <v/>
      </c>
      <c r="AF1603" s="23" t="str">
        <f t="shared" si="1090"/>
        <v/>
      </c>
      <c r="AG1603" s="23" t="str">
        <f t="shared" si="1095"/>
        <v/>
      </c>
      <c r="AH1603" s="25" t="str">
        <f t="shared" ref="AH1603:AH1666" si="1111">IF(AG1603="","",IF(AG1603&gt;=30,"Strong","Weak"))</f>
        <v/>
      </c>
      <c r="AI1603" s="25" t="str">
        <f t="shared" ref="AI1603:AI1666" si="1112">IF(AG1603="","",IF(AB1603&gt;AC1603,"Bullish","Bearish"))</f>
        <v/>
      </c>
      <c r="AJ1603" s="1" t="str">
        <f t="shared" si="1076"/>
        <v/>
      </c>
      <c r="AK1603" s="10" t="e">
        <f t="shared" si="1077"/>
        <v>#DIV/0!</v>
      </c>
      <c r="AL1603" s="10" t="e">
        <f t="shared" si="1082"/>
        <v>#DIV/0!</v>
      </c>
      <c r="AM1603">
        <f t="shared" si="1078"/>
        <v>0</v>
      </c>
      <c r="AN1603">
        <f t="shared" ref="AN1603:AN1666" si="1113">IF(AM1603&gt;0,AM1603,0)</f>
        <v>0</v>
      </c>
      <c r="AO1603">
        <f t="shared" ref="AO1603:AO1666" si="1114">IF(AM1603&lt;0,ABS(AM1603),0)</f>
        <v>0</v>
      </c>
      <c r="AP1603">
        <f t="shared" ca="1" si="1100"/>
        <v>9.0468790471216709E-17</v>
      </c>
      <c r="AQ1603">
        <f t="shared" ca="1" si="1100"/>
        <v>1.6557961739811663E-15</v>
      </c>
      <c r="AR1603">
        <f t="shared" ca="1" si="1083"/>
        <v>5.4637637103421482E-2</v>
      </c>
      <c r="AS1603">
        <f t="shared" ca="1" si="1084"/>
        <v>5.1807023740859961</v>
      </c>
      <c r="AT1603">
        <f t="shared" ref="AT1603:AT1666" si="1115">ABS(C1603-D1603)</f>
        <v>0</v>
      </c>
      <c r="AU1603">
        <f t="shared" ca="1" si="1085"/>
        <v>3.385718858697583E-16</v>
      </c>
      <c r="AV1603" t="e">
        <f t="shared" si="1080"/>
        <v>#DIV/0!</v>
      </c>
      <c r="AW1603" t="e">
        <f t="shared" si="1094"/>
        <v>#DIV/0!</v>
      </c>
      <c r="AX1603" t="e">
        <f t="shared" si="1093"/>
        <v>#DIV/0!</v>
      </c>
      <c r="AY1603" t="e">
        <f t="shared" si="1098"/>
        <v>#DIV/0!</v>
      </c>
      <c r="AZ1603" t="e">
        <f t="shared" si="1097"/>
        <v>#DIV/0!</v>
      </c>
    </row>
    <row r="1604" spans="7:52" x14ac:dyDescent="0.3">
      <c r="G1604" s="1" t="str">
        <f t="shared" si="1079"/>
        <v/>
      </c>
      <c r="H1604" s="2" t="str">
        <f t="shared" si="1092"/>
        <v/>
      </c>
      <c r="I1604" s="6" t="str" cm="1">
        <f t="array" ref="I1604">_xlfn.IFS(AND(G1603&lt;H1603,G1604&gt;H1604),"BUY", AND(G1603&gt;H1603,G1604&lt;H1604),"SELL",TRUE,"")</f>
        <v/>
      </c>
      <c r="J1604" s="1">
        <f t="shared" ca="1" si="1102"/>
        <v>0</v>
      </c>
      <c r="K1604" s="3" t="str">
        <f t="shared" ref="K1604:K1667" ca="1" si="1116">IF(AND(I1603&lt;&gt;"",J1603&lt;&gt;0),IF(I1603="BUY",1-J1604/J1603,J1604/J1603-1),"")</f>
        <v/>
      </c>
      <c r="L1604" s="3" t="str">
        <f t="shared" ref="L1604:L1667" si="1117">IFERROR((E1604/E1603)-1,"")</f>
        <v/>
      </c>
      <c r="M1604" s="3" t="str">
        <f t="shared" ref="M1604:M1667" si="1118">IFERROR(LN(E1604/E1603),"")</f>
        <v/>
      </c>
      <c r="N1604" s="4">
        <f t="shared" si="1103"/>
        <v>-1</v>
      </c>
      <c r="O1604" s="2" t="str">
        <f t="shared" ref="O1604:O1667" si="1119">IFERROR((M1604*N1604),"")</f>
        <v/>
      </c>
      <c r="P1604" s="1" t="str">
        <f t="shared" si="1104"/>
        <v/>
      </c>
      <c r="Q1604" s="1" t="str">
        <f t="shared" si="1105"/>
        <v/>
      </c>
      <c r="R1604" s="1" t="str">
        <f>IF(ISBLANK(A1604),"",SUM($Q$2:Q1604))</f>
        <v/>
      </c>
      <c r="S1604" s="1" t="str">
        <f>IF(ISBLANK(A1604),"",SUM($F$2:F1604))</f>
        <v/>
      </c>
      <c r="T1604" s="1" t="str">
        <f t="shared" si="1106"/>
        <v/>
      </c>
      <c r="U1604" s="1" t="str">
        <f t="shared" si="1107"/>
        <v/>
      </c>
      <c r="V1604" s="17">
        <f t="shared" si="1108"/>
        <v>0</v>
      </c>
      <c r="W1604" s="17">
        <f t="shared" si="1109"/>
        <v>0</v>
      </c>
      <c r="X1604" s="17">
        <f t="shared" si="1110"/>
        <v>0</v>
      </c>
      <c r="Y1604" s="22">
        <f t="shared" si="1101"/>
        <v>0</v>
      </c>
      <c r="Z1604" s="22">
        <f t="shared" si="1101"/>
        <v>0</v>
      </c>
      <c r="AA1604" s="22">
        <f t="shared" si="1101"/>
        <v>0</v>
      </c>
      <c r="AB1604" s="23" t="str">
        <f t="shared" si="1086"/>
        <v/>
      </c>
      <c r="AC1604" s="23" t="str">
        <f t="shared" si="1087"/>
        <v/>
      </c>
      <c r="AD1604" s="23" t="str">
        <f t="shared" si="1088"/>
        <v/>
      </c>
      <c r="AE1604" s="23" t="str">
        <f t="shared" si="1089"/>
        <v/>
      </c>
      <c r="AF1604" s="23" t="str">
        <f t="shared" si="1090"/>
        <v/>
      </c>
      <c r="AG1604" s="23" t="str">
        <f t="shared" si="1095"/>
        <v/>
      </c>
      <c r="AH1604" s="25" t="str">
        <f t="shared" si="1111"/>
        <v/>
      </c>
      <c r="AI1604" s="25" t="str">
        <f t="shared" si="1112"/>
        <v/>
      </c>
      <c r="AJ1604" s="1" t="str">
        <f t="shared" ref="AJ1604:AJ1667" si="1120">IF(E1604 = E1603, G1603, IF(E1604 &gt; E1603, G1603 + F1604, G1603 - F1604 ))</f>
        <v/>
      </c>
      <c r="AK1604" s="10" t="e">
        <f t="shared" ref="AK1604:AK1667" si="1121">LN(E1604/E1603)</f>
        <v>#DIV/0!</v>
      </c>
      <c r="AL1604" s="10" t="e">
        <f t="shared" si="1082"/>
        <v>#DIV/0!</v>
      </c>
      <c r="AM1604">
        <f t="shared" ref="AM1604:AM1667" si="1122">E1604-E1603</f>
        <v>0</v>
      </c>
      <c r="AN1604">
        <f t="shared" si="1113"/>
        <v>0</v>
      </c>
      <c r="AO1604">
        <f t="shared" si="1114"/>
        <v>0</v>
      </c>
      <c r="AP1604">
        <f t="shared" ca="1" si="1100"/>
        <v>8.4006734008986947E-17</v>
      </c>
      <c r="AQ1604">
        <f t="shared" ca="1" si="1100"/>
        <v>1.5375250186967973E-15</v>
      </c>
      <c r="AR1604">
        <f t="shared" ca="1" si="1083"/>
        <v>5.4637637103421489E-2</v>
      </c>
      <c r="AS1604">
        <f t="shared" ca="1" si="1084"/>
        <v>5.1807023740859961</v>
      </c>
      <c r="AT1604">
        <f t="shared" si="1115"/>
        <v>0</v>
      </c>
      <c r="AU1604">
        <f t="shared" ca="1" si="1085"/>
        <v>3.1438817973620412E-16</v>
      </c>
      <c r="AV1604" t="e">
        <f t="shared" si="1080"/>
        <v>#DIV/0!</v>
      </c>
      <c r="AW1604" t="e">
        <f t="shared" si="1094"/>
        <v>#DIV/0!</v>
      </c>
      <c r="AX1604" t="e">
        <f t="shared" si="1093"/>
        <v>#DIV/0!</v>
      </c>
      <c r="AY1604" t="e">
        <f t="shared" si="1098"/>
        <v>#DIV/0!</v>
      </c>
      <c r="AZ1604" t="e">
        <f t="shared" si="1097"/>
        <v>#DIV/0!</v>
      </c>
    </row>
    <row r="1605" spans="7:52" x14ac:dyDescent="0.3">
      <c r="G1605" s="1" t="str">
        <f t="shared" si="1079"/>
        <v/>
      </c>
      <c r="H1605" s="2" t="str">
        <f t="shared" si="1092"/>
        <v/>
      </c>
      <c r="I1605" s="6" t="str" cm="1">
        <f t="array" ref="I1605">_xlfn.IFS(AND(G1604&lt;H1604,G1605&gt;H1605),"BUY", AND(G1604&gt;H1604,G1605&lt;H1605),"SELL",TRUE,"")</f>
        <v/>
      </c>
      <c r="J1605" s="1">
        <f t="shared" ca="1" si="1102"/>
        <v>0</v>
      </c>
      <c r="K1605" s="3" t="str">
        <f t="shared" ca="1" si="1116"/>
        <v/>
      </c>
      <c r="L1605" s="3" t="str">
        <f t="shared" si="1117"/>
        <v/>
      </c>
      <c r="M1605" s="3" t="str">
        <f t="shared" si="1118"/>
        <v/>
      </c>
      <c r="N1605" s="4">
        <f t="shared" si="1103"/>
        <v>-1</v>
      </c>
      <c r="O1605" s="2" t="str">
        <f t="shared" si="1119"/>
        <v/>
      </c>
      <c r="P1605" s="1" t="str">
        <f t="shared" si="1104"/>
        <v/>
      </c>
      <c r="Q1605" s="1" t="str">
        <f t="shared" si="1105"/>
        <v/>
      </c>
      <c r="R1605" s="1" t="str">
        <f>IF(ISBLANK(A1605),"",SUM($Q$2:Q1605))</f>
        <v/>
      </c>
      <c r="S1605" s="1" t="str">
        <f>IF(ISBLANK(A1605),"",SUM($F$2:F1605))</f>
        <v/>
      </c>
      <c r="T1605" s="1" t="str">
        <f t="shared" si="1106"/>
        <v/>
      </c>
      <c r="U1605" s="1" t="str">
        <f t="shared" si="1107"/>
        <v/>
      </c>
      <c r="V1605" s="17">
        <f t="shared" si="1108"/>
        <v>0</v>
      </c>
      <c r="W1605" s="17">
        <f t="shared" si="1109"/>
        <v>0</v>
      </c>
      <c r="X1605" s="17">
        <f t="shared" si="1110"/>
        <v>0</v>
      </c>
      <c r="Y1605" s="22">
        <f t="shared" si="1101"/>
        <v>0</v>
      </c>
      <c r="Z1605" s="22">
        <f t="shared" si="1101"/>
        <v>0</v>
      </c>
      <c r="AA1605" s="22">
        <f t="shared" si="1101"/>
        <v>0</v>
      </c>
      <c r="AB1605" s="23" t="str">
        <f t="shared" si="1086"/>
        <v/>
      </c>
      <c r="AC1605" s="23" t="str">
        <f t="shared" si="1087"/>
        <v/>
      </c>
      <c r="AD1605" s="23" t="str">
        <f t="shared" si="1088"/>
        <v/>
      </c>
      <c r="AE1605" s="23" t="str">
        <f t="shared" si="1089"/>
        <v/>
      </c>
      <c r="AF1605" s="23" t="str">
        <f t="shared" si="1090"/>
        <v/>
      </c>
      <c r="AG1605" s="23" t="str">
        <f t="shared" si="1095"/>
        <v/>
      </c>
      <c r="AH1605" s="25" t="str">
        <f t="shared" si="1111"/>
        <v/>
      </c>
      <c r="AI1605" s="25" t="str">
        <f t="shared" si="1112"/>
        <v/>
      </c>
      <c r="AJ1605" s="1" t="str">
        <f t="shared" si="1120"/>
        <v/>
      </c>
      <c r="AK1605" s="10" t="e">
        <f t="shared" si="1121"/>
        <v>#DIV/0!</v>
      </c>
      <c r="AL1605" s="10" t="e">
        <f t="shared" si="1082"/>
        <v>#DIV/0!</v>
      </c>
      <c r="AM1605">
        <f t="shared" si="1122"/>
        <v>0</v>
      </c>
      <c r="AN1605">
        <f t="shared" si="1113"/>
        <v>0</v>
      </c>
      <c r="AO1605">
        <f t="shared" si="1114"/>
        <v>0</v>
      </c>
      <c r="AP1605">
        <f t="shared" ca="1" si="1100"/>
        <v>7.800625300834503E-17</v>
      </c>
      <c r="AQ1605">
        <f t="shared" ca="1" si="1100"/>
        <v>1.4277018030755975E-15</v>
      </c>
      <c r="AR1605">
        <f t="shared" ca="1" si="1083"/>
        <v>5.4637637103421496E-2</v>
      </c>
      <c r="AS1605">
        <f t="shared" ca="1" si="1084"/>
        <v>5.1807023740859961</v>
      </c>
      <c r="AT1605">
        <f t="shared" si="1115"/>
        <v>0</v>
      </c>
      <c r="AU1605">
        <f t="shared" ca="1" si="1085"/>
        <v>2.9193188118361809E-16</v>
      </c>
      <c r="AV1605" t="e">
        <f t="shared" si="1080"/>
        <v>#DIV/0!</v>
      </c>
      <c r="AW1605" t="e">
        <f t="shared" si="1094"/>
        <v>#DIV/0!</v>
      </c>
      <c r="AX1605" t="e">
        <f t="shared" si="1093"/>
        <v>#DIV/0!</v>
      </c>
      <c r="AY1605" t="e">
        <f t="shared" si="1098"/>
        <v>#DIV/0!</v>
      </c>
      <c r="AZ1605" t="e">
        <f t="shared" si="1097"/>
        <v>#DIV/0!</v>
      </c>
    </row>
    <row r="1606" spans="7:52" x14ac:dyDescent="0.3">
      <c r="G1606" s="1" t="str">
        <f t="shared" si="1079"/>
        <v/>
      </c>
      <c r="H1606" s="2" t="str">
        <f t="shared" si="1092"/>
        <v/>
      </c>
      <c r="I1606" s="6" t="str" cm="1">
        <f t="array" ref="I1606">_xlfn.IFS(AND(G1605&lt;H1605,G1606&gt;H1606),"BUY", AND(G1605&gt;H1605,G1606&lt;H1606),"SELL",TRUE,"")</f>
        <v/>
      </c>
      <c r="J1606" s="1">
        <f t="shared" ca="1" si="1102"/>
        <v>0</v>
      </c>
      <c r="K1606" s="3" t="str">
        <f t="shared" ca="1" si="1116"/>
        <v/>
      </c>
      <c r="L1606" s="3" t="str">
        <f t="shared" si="1117"/>
        <v/>
      </c>
      <c r="M1606" s="3" t="str">
        <f t="shared" si="1118"/>
        <v/>
      </c>
      <c r="N1606" s="4">
        <f t="shared" si="1103"/>
        <v>-1</v>
      </c>
      <c r="O1606" s="2" t="str">
        <f t="shared" si="1119"/>
        <v/>
      </c>
      <c r="P1606" s="1" t="str">
        <f t="shared" si="1104"/>
        <v/>
      </c>
      <c r="Q1606" s="1" t="str">
        <f t="shared" si="1105"/>
        <v/>
      </c>
      <c r="R1606" s="1" t="str">
        <f>IF(ISBLANK(A1606),"",SUM($Q$2:Q1606))</f>
        <v/>
      </c>
      <c r="S1606" s="1" t="str">
        <f>IF(ISBLANK(A1606),"",SUM($F$2:F1606))</f>
        <v/>
      </c>
      <c r="T1606" s="1" t="str">
        <f t="shared" si="1106"/>
        <v/>
      </c>
      <c r="U1606" s="1" t="str">
        <f t="shared" si="1107"/>
        <v/>
      </c>
      <c r="V1606" s="17">
        <f t="shared" si="1108"/>
        <v>0</v>
      </c>
      <c r="W1606" s="17">
        <f t="shared" si="1109"/>
        <v>0</v>
      </c>
      <c r="X1606" s="17">
        <f t="shared" si="1110"/>
        <v>0</v>
      </c>
      <c r="Y1606" s="22">
        <f t="shared" si="1101"/>
        <v>0</v>
      </c>
      <c r="Z1606" s="22">
        <f t="shared" si="1101"/>
        <v>0</v>
      </c>
      <c r="AA1606" s="22">
        <f t="shared" si="1101"/>
        <v>0</v>
      </c>
      <c r="AB1606" s="23" t="str">
        <f t="shared" si="1086"/>
        <v/>
      </c>
      <c r="AC1606" s="23" t="str">
        <f t="shared" si="1087"/>
        <v/>
      </c>
      <c r="AD1606" s="23" t="str">
        <f t="shared" si="1088"/>
        <v/>
      </c>
      <c r="AE1606" s="23" t="str">
        <f t="shared" si="1089"/>
        <v/>
      </c>
      <c r="AF1606" s="23" t="str">
        <f t="shared" si="1090"/>
        <v/>
      </c>
      <c r="AG1606" s="23" t="str">
        <f t="shared" si="1095"/>
        <v/>
      </c>
      <c r="AH1606" s="25" t="str">
        <f t="shared" si="1111"/>
        <v/>
      </c>
      <c r="AI1606" s="25" t="str">
        <f t="shared" si="1112"/>
        <v/>
      </c>
      <c r="AJ1606" s="1" t="str">
        <f t="shared" si="1120"/>
        <v/>
      </c>
      <c r="AK1606" s="10" t="e">
        <f t="shared" si="1121"/>
        <v>#DIV/0!</v>
      </c>
      <c r="AL1606" s="10" t="e">
        <f t="shared" si="1082"/>
        <v>#DIV/0!</v>
      </c>
      <c r="AM1606">
        <f t="shared" si="1122"/>
        <v>0</v>
      </c>
      <c r="AN1606">
        <f t="shared" si="1113"/>
        <v>0</v>
      </c>
      <c r="AO1606">
        <f t="shared" si="1114"/>
        <v>0</v>
      </c>
      <c r="AP1606">
        <f t="shared" ca="1" si="1100"/>
        <v>7.2434377793463247E-17</v>
      </c>
      <c r="AQ1606">
        <f t="shared" ca="1" si="1100"/>
        <v>1.325723102855912E-15</v>
      </c>
      <c r="AR1606">
        <f t="shared" ca="1" si="1083"/>
        <v>5.4637637103421496E-2</v>
      </c>
      <c r="AS1606">
        <f t="shared" ca="1" si="1084"/>
        <v>5.1807023740859961</v>
      </c>
      <c r="AT1606">
        <f t="shared" si="1115"/>
        <v>0</v>
      </c>
      <c r="AU1606">
        <f t="shared" ca="1" si="1085"/>
        <v>2.710796039562168E-16</v>
      </c>
      <c r="AV1606" t="e">
        <f t="shared" si="1080"/>
        <v>#DIV/0!</v>
      </c>
      <c r="AW1606" t="e">
        <f t="shared" si="1094"/>
        <v>#DIV/0!</v>
      </c>
      <c r="AX1606" t="e">
        <f t="shared" si="1093"/>
        <v>#DIV/0!</v>
      </c>
      <c r="AY1606" t="e">
        <f t="shared" si="1098"/>
        <v>#DIV/0!</v>
      </c>
      <c r="AZ1606" t="e">
        <f t="shared" si="1097"/>
        <v>#DIV/0!</v>
      </c>
    </row>
    <row r="1607" spans="7:52" x14ac:dyDescent="0.3">
      <c r="G1607" s="1" t="str">
        <f t="shared" si="1079"/>
        <v/>
      </c>
      <c r="H1607" s="2" t="str">
        <f t="shared" si="1092"/>
        <v/>
      </c>
      <c r="I1607" s="6" t="str" cm="1">
        <f t="array" ref="I1607">_xlfn.IFS(AND(G1606&lt;H1606,G1607&gt;H1607),"BUY", AND(G1606&gt;H1606,G1607&lt;H1607),"SELL",TRUE,"")</f>
        <v/>
      </c>
      <c r="J1607" s="1">
        <f t="shared" ca="1" si="1102"/>
        <v>0</v>
      </c>
      <c r="K1607" s="3" t="str">
        <f t="shared" ca="1" si="1116"/>
        <v/>
      </c>
      <c r="L1607" s="3" t="str">
        <f t="shared" si="1117"/>
        <v/>
      </c>
      <c r="M1607" s="3" t="str">
        <f t="shared" si="1118"/>
        <v/>
      </c>
      <c r="N1607" s="4">
        <f t="shared" si="1103"/>
        <v>-1</v>
      </c>
      <c r="O1607" s="2" t="str">
        <f t="shared" si="1119"/>
        <v/>
      </c>
      <c r="P1607" s="1" t="str">
        <f t="shared" si="1104"/>
        <v/>
      </c>
      <c r="Q1607" s="1" t="str">
        <f t="shared" si="1105"/>
        <v/>
      </c>
      <c r="R1607" s="1" t="str">
        <f>IF(ISBLANK(A1607),"",SUM($Q$2:Q1607))</f>
        <v/>
      </c>
      <c r="S1607" s="1" t="str">
        <f>IF(ISBLANK(A1607),"",SUM($F$2:F1607))</f>
        <v/>
      </c>
      <c r="T1607" s="1" t="str">
        <f t="shared" si="1106"/>
        <v/>
      </c>
      <c r="U1607" s="1" t="str">
        <f t="shared" si="1107"/>
        <v/>
      </c>
      <c r="V1607" s="17">
        <f t="shared" si="1108"/>
        <v>0</v>
      </c>
      <c r="W1607" s="17">
        <f t="shared" si="1109"/>
        <v>0</v>
      </c>
      <c r="X1607" s="17">
        <f t="shared" si="1110"/>
        <v>0</v>
      </c>
      <c r="Y1607" s="22">
        <f t="shared" si="1101"/>
        <v>0</v>
      </c>
      <c r="Z1607" s="22">
        <f t="shared" si="1101"/>
        <v>0</v>
      </c>
      <c r="AA1607" s="22">
        <f t="shared" si="1101"/>
        <v>0</v>
      </c>
      <c r="AB1607" s="23" t="str">
        <f t="shared" si="1086"/>
        <v/>
      </c>
      <c r="AC1607" s="23" t="str">
        <f t="shared" si="1087"/>
        <v/>
      </c>
      <c r="AD1607" s="23" t="str">
        <f t="shared" si="1088"/>
        <v/>
      </c>
      <c r="AE1607" s="23" t="str">
        <f t="shared" si="1089"/>
        <v/>
      </c>
      <c r="AF1607" s="23" t="str">
        <f t="shared" si="1090"/>
        <v/>
      </c>
      <c r="AG1607" s="23" t="str">
        <f t="shared" si="1095"/>
        <v/>
      </c>
      <c r="AH1607" s="25" t="str">
        <f t="shared" si="1111"/>
        <v/>
      </c>
      <c r="AI1607" s="25" t="str">
        <f t="shared" si="1112"/>
        <v/>
      </c>
      <c r="AJ1607" s="1" t="str">
        <f t="shared" si="1120"/>
        <v/>
      </c>
      <c r="AK1607" s="10" t="e">
        <f t="shared" si="1121"/>
        <v>#DIV/0!</v>
      </c>
      <c r="AL1607" s="10" t="e">
        <f t="shared" si="1082"/>
        <v>#DIV/0!</v>
      </c>
      <c r="AM1607">
        <f t="shared" si="1122"/>
        <v>0</v>
      </c>
      <c r="AN1607">
        <f t="shared" si="1113"/>
        <v>0</v>
      </c>
      <c r="AO1607">
        <f t="shared" si="1114"/>
        <v>0</v>
      </c>
      <c r="AP1607">
        <f t="shared" ca="1" si="1100"/>
        <v>6.726049366535873E-17</v>
      </c>
      <c r="AQ1607">
        <f t="shared" ca="1" si="1100"/>
        <v>1.2310285955090611E-15</v>
      </c>
      <c r="AR1607">
        <f t="shared" ca="1" si="1083"/>
        <v>5.4637637103421496E-2</v>
      </c>
      <c r="AS1607">
        <f t="shared" ca="1" si="1084"/>
        <v>5.1807023740859961</v>
      </c>
      <c r="AT1607">
        <f t="shared" si="1115"/>
        <v>0</v>
      </c>
      <c r="AU1607">
        <f t="shared" ca="1" si="1085"/>
        <v>2.5171677510220128E-16</v>
      </c>
      <c r="AV1607" t="e">
        <f t="shared" si="1080"/>
        <v>#DIV/0!</v>
      </c>
      <c r="AW1607" t="e">
        <f t="shared" si="1094"/>
        <v>#DIV/0!</v>
      </c>
      <c r="AX1607" t="e">
        <f t="shared" si="1093"/>
        <v>#DIV/0!</v>
      </c>
      <c r="AY1607" t="e">
        <f t="shared" si="1098"/>
        <v>#DIV/0!</v>
      </c>
      <c r="AZ1607" t="e">
        <f t="shared" si="1097"/>
        <v>#DIV/0!</v>
      </c>
    </row>
    <row r="1608" spans="7:52" x14ac:dyDescent="0.3">
      <c r="G1608" s="1" t="str">
        <f t="shared" si="1079"/>
        <v/>
      </c>
      <c r="H1608" s="2" t="str">
        <f t="shared" si="1092"/>
        <v/>
      </c>
      <c r="I1608" s="6" t="str" cm="1">
        <f t="array" ref="I1608">_xlfn.IFS(AND(G1607&lt;H1607,G1608&gt;H1608),"BUY", AND(G1607&gt;H1607,G1608&lt;H1608),"SELL",TRUE,"")</f>
        <v/>
      </c>
      <c r="J1608" s="1">
        <f t="shared" ca="1" si="1102"/>
        <v>0</v>
      </c>
      <c r="K1608" s="3" t="str">
        <f t="shared" ca="1" si="1116"/>
        <v/>
      </c>
      <c r="L1608" s="3" t="str">
        <f t="shared" si="1117"/>
        <v/>
      </c>
      <c r="M1608" s="3" t="str">
        <f t="shared" si="1118"/>
        <v/>
      </c>
      <c r="N1608" s="4">
        <f t="shared" si="1103"/>
        <v>-1</v>
      </c>
      <c r="O1608" s="2" t="str">
        <f t="shared" si="1119"/>
        <v/>
      </c>
      <c r="P1608" s="1" t="str">
        <f t="shared" si="1104"/>
        <v/>
      </c>
      <c r="Q1608" s="1" t="str">
        <f t="shared" si="1105"/>
        <v/>
      </c>
      <c r="R1608" s="1" t="str">
        <f>IF(ISBLANK(A1608),"",SUM($Q$2:Q1608))</f>
        <v/>
      </c>
      <c r="S1608" s="1" t="str">
        <f>IF(ISBLANK(A1608),"",SUM($F$2:F1608))</f>
        <v/>
      </c>
      <c r="T1608" s="1" t="str">
        <f t="shared" si="1106"/>
        <v/>
      </c>
      <c r="U1608" s="1" t="str">
        <f t="shared" si="1107"/>
        <v/>
      </c>
      <c r="V1608" s="17">
        <f t="shared" si="1108"/>
        <v>0</v>
      </c>
      <c r="W1608" s="17">
        <f t="shared" si="1109"/>
        <v>0</v>
      </c>
      <c r="X1608" s="17">
        <f t="shared" si="1110"/>
        <v>0</v>
      </c>
      <c r="Y1608" s="22">
        <f t="shared" si="1101"/>
        <v>0</v>
      </c>
      <c r="Z1608" s="22">
        <f t="shared" si="1101"/>
        <v>0</v>
      </c>
      <c r="AA1608" s="22">
        <f t="shared" si="1101"/>
        <v>0</v>
      </c>
      <c r="AB1608" s="23" t="str">
        <f t="shared" si="1086"/>
        <v/>
      </c>
      <c r="AC1608" s="23" t="str">
        <f t="shared" si="1087"/>
        <v/>
      </c>
      <c r="AD1608" s="23" t="str">
        <f t="shared" si="1088"/>
        <v/>
      </c>
      <c r="AE1608" s="23" t="str">
        <f t="shared" si="1089"/>
        <v/>
      </c>
      <c r="AF1608" s="23" t="str">
        <f t="shared" si="1090"/>
        <v/>
      </c>
      <c r="AG1608" s="23" t="str">
        <f t="shared" si="1095"/>
        <v/>
      </c>
      <c r="AH1608" s="25" t="str">
        <f t="shared" si="1111"/>
        <v/>
      </c>
      <c r="AI1608" s="25" t="str">
        <f t="shared" si="1112"/>
        <v/>
      </c>
      <c r="AJ1608" s="1" t="str">
        <f t="shared" si="1120"/>
        <v/>
      </c>
      <c r="AK1608" s="10" t="e">
        <f t="shared" si="1121"/>
        <v>#DIV/0!</v>
      </c>
      <c r="AL1608" s="10" t="e">
        <f t="shared" si="1082"/>
        <v>#DIV/0!</v>
      </c>
      <c r="AM1608">
        <f t="shared" si="1122"/>
        <v>0</v>
      </c>
      <c r="AN1608">
        <f t="shared" si="1113"/>
        <v>0</v>
      </c>
      <c r="AO1608">
        <f t="shared" si="1114"/>
        <v>0</v>
      </c>
      <c r="AP1608">
        <f t="shared" ca="1" si="1100"/>
        <v>6.2456172689261679E-17</v>
      </c>
      <c r="AQ1608">
        <f t="shared" ca="1" si="1100"/>
        <v>1.1430979815441281E-15</v>
      </c>
      <c r="AR1608">
        <f t="shared" ca="1" si="1083"/>
        <v>5.4637637103421496E-2</v>
      </c>
      <c r="AS1608">
        <f t="shared" ca="1" si="1084"/>
        <v>5.1807023740859961</v>
      </c>
      <c r="AT1608">
        <f t="shared" si="1115"/>
        <v>0</v>
      </c>
      <c r="AU1608">
        <f t="shared" ca="1" si="1085"/>
        <v>2.3373700545204405E-16</v>
      </c>
      <c r="AV1608" t="e">
        <f t="shared" si="1080"/>
        <v>#DIV/0!</v>
      </c>
      <c r="AW1608" t="e">
        <f t="shared" si="1094"/>
        <v>#DIV/0!</v>
      </c>
      <c r="AX1608" t="e">
        <f t="shared" si="1093"/>
        <v>#DIV/0!</v>
      </c>
      <c r="AY1608" t="e">
        <f t="shared" si="1098"/>
        <v>#DIV/0!</v>
      </c>
      <c r="AZ1608" t="e">
        <f t="shared" si="1097"/>
        <v>#DIV/0!</v>
      </c>
    </row>
    <row r="1609" spans="7:52" x14ac:dyDescent="0.3">
      <c r="G1609" s="1" t="str">
        <f t="shared" ref="G1609:G1672" si="1123">IFERROR(AVERAGE(E1605:E1609),"")</f>
        <v/>
      </c>
      <c r="H1609" s="2" t="str">
        <f t="shared" si="1092"/>
        <v/>
      </c>
      <c r="I1609" s="6" t="str" cm="1">
        <f t="array" ref="I1609">_xlfn.IFS(AND(G1608&lt;H1608,G1609&gt;H1609),"BUY", AND(G1608&gt;H1608,G1609&lt;H1609),"SELL",TRUE,"")</f>
        <v/>
      </c>
      <c r="J1609" s="1">
        <f t="shared" ca="1" si="1102"/>
        <v>0</v>
      </c>
      <c r="K1609" s="3" t="str">
        <f t="shared" ca="1" si="1116"/>
        <v/>
      </c>
      <c r="L1609" s="3" t="str">
        <f t="shared" si="1117"/>
        <v/>
      </c>
      <c r="M1609" s="3" t="str">
        <f t="shared" si="1118"/>
        <v/>
      </c>
      <c r="N1609" s="4">
        <f t="shared" si="1103"/>
        <v>-1</v>
      </c>
      <c r="O1609" s="2" t="str">
        <f t="shared" si="1119"/>
        <v/>
      </c>
      <c r="P1609" s="1" t="str">
        <f t="shared" si="1104"/>
        <v/>
      </c>
      <c r="Q1609" s="1" t="str">
        <f t="shared" si="1105"/>
        <v/>
      </c>
      <c r="R1609" s="1" t="str">
        <f>IF(ISBLANK(A1609),"",SUM($Q$2:Q1609))</f>
        <v/>
      </c>
      <c r="S1609" s="1" t="str">
        <f>IF(ISBLANK(A1609),"",SUM($F$2:F1609))</f>
        <v/>
      </c>
      <c r="T1609" s="1" t="str">
        <f t="shared" si="1106"/>
        <v/>
      </c>
      <c r="U1609" s="1" t="str">
        <f t="shared" si="1107"/>
        <v/>
      </c>
      <c r="V1609" s="17">
        <f t="shared" si="1108"/>
        <v>0</v>
      </c>
      <c r="W1609" s="17">
        <f t="shared" si="1109"/>
        <v>0</v>
      </c>
      <c r="X1609" s="17">
        <f t="shared" si="1110"/>
        <v>0</v>
      </c>
      <c r="Y1609" s="22">
        <f t="shared" si="1101"/>
        <v>0</v>
      </c>
      <c r="Z1609" s="22">
        <f t="shared" si="1101"/>
        <v>0</v>
      </c>
      <c r="AA1609" s="22">
        <f t="shared" si="1101"/>
        <v>0</v>
      </c>
      <c r="AB1609" s="23" t="str">
        <f t="shared" si="1086"/>
        <v/>
      </c>
      <c r="AC1609" s="23" t="str">
        <f t="shared" si="1087"/>
        <v/>
      </c>
      <c r="AD1609" s="23" t="str">
        <f t="shared" si="1088"/>
        <v/>
      </c>
      <c r="AE1609" s="23" t="str">
        <f t="shared" si="1089"/>
        <v/>
      </c>
      <c r="AF1609" s="23" t="str">
        <f t="shared" si="1090"/>
        <v/>
      </c>
      <c r="AG1609" s="23" t="str">
        <f t="shared" si="1095"/>
        <v/>
      </c>
      <c r="AH1609" s="25" t="str">
        <f t="shared" si="1111"/>
        <v/>
      </c>
      <c r="AI1609" s="25" t="str">
        <f t="shared" si="1112"/>
        <v/>
      </c>
      <c r="AJ1609" s="1" t="str">
        <f t="shared" si="1120"/>
        <v/>
      </c>
      <c r="AK1609" s="10" t="e">
        <f t="shared" si="1121"/>
        <v>#DIV/0!</v>
      </c>
      <c r="AL1609" s="10" t="e">
        <f t="shared" si="1082"/>
        <v>#DIV/0!</v>
      </c>
      <c r="AM1609">
        <f t="shared" si="1122"/>
        <v>0</v>
      </c>
      <c r="AN1609">
        <f t="shared" si="1113"/>
        <v>0</v>
      </c>
      <c r="AO1609">
        <f t="shared" si="1114"/>
        <v>0</v>
      </c>
      <c r="AP1609">
        <f t="shared" ca="1" si="1100"/>
        <v>5.7995017497171567E-17</v>
      </c>
      <c r="AQ1609">
        <f t="shared" ca="1" si="1100"/>
        <v>1.0614481257195475E-15</v>
      </c>
      <c r="AR1609">
        <f t="shared" ca="1" si="1083"/>
        <v>5.463763710342151E-2</v>
      </c>
      <c r="AS1609">
        <f t="shared" ca="1" si="1084"/>
        <v>5.1807023740860103</v>
      </c>
      <c r="AT1609">
        <f t="shared" si="1115"/>
        <v>0</v>
      </c>
      <c r="AU1609">
        <f t="shared" ca="1" si="1085"/>
        <v>2.1704150506261233E-16</v>
      </c>
      <c r="AV1609" t="e">
        <f t="shared" si="1080"/>
        <v>#DIV/0!</v>
      </c>
      <c r="AW1609" t="e">
        <f t="shared" si="1094"/>
        <v>#DIV/0!</v>
      </c>
      <c r="AX1609" t="e">
        <f t="shared" si="1093"/>
        <v>#DIV/0!</v>
      </c>
      <c r="AY1609" t="e">
        <f t="shared" si="1098"/>
        <v>#DIV/0!</v>
      </c>
      <c r="AZ1609" t="e">
        <f t="shared" si="1097"/>
        <v>#DIV/0!</v>
      </c>
    </row>
    <row r="1610" spans="7:52" x14ac:dyDescent="0.3">
      <c r="G1610" s="1" t="str">
        <f t="shared" si="1123"/>
        <v/>
      </c>
      <c r="H1610" s="2" t="str">
        <f t="shared" si="1092"/>
        <v/>
      </c>
      <c r="I1610" s="6" t="str" cm="1">
        <f t="array" ref="I1610">_xlfn.IFS(AND(G1609&lt;H1609,G1610&gt;H1610),"BUY", AND(G1609&gt;H1609,G1610&lt;H1610),"SELL",TRUE,"")</f>
        <v/>
      </c>
      <c r="J1610" s="1">
        <f t="shared" ca="1" si="1102"/>
        <v>0</v>
      </c>
      <c r="K1610" s="3" t="str">
        <f t="shared" ca="1" si="1116"/>
        <v/>
      </c>
      <c r="L1610" s="3" t="str">
        <f t="shared" si="1117"/>
        <v/>
      </c>
      <c r="M1610" s="3" t="str">
        <f t="shared" si="1118"/>
        <v/>
      </c>
      <c r="N1610" s="4">
        <f t="shared" si="1103"/>
        <v>-1</v>
      </c>
      <c r="O1610" s="2" t="str">
        <f t="shared" si="1119"/>
        <v/>
      </c>
      <c r="P1610" s="1" t="str">
        <f t="shared" si="1104"/>
        <v/>
      </c>
      <c r="Q1610" s="1" t="str">
        <f t="shared" si="1105"/>
        <v/>
      </c>
      <c r="R1610" s="1" t="str">
        <f>IF(ISBLANK(A1610),"",SUM($Q$2:Q1610))</f>
        <v/>
      </c>
      <c r="S1610" s="1" t="str">
        <f>IF(ISBLANK(A1610),"",SUM($F$2:F1610))</f>
        <v/>
      </c>
      <c r="T1610" s="1" t="str">
        <f t="shared" si="1106"/>
        <v/>
      </c>
      <c r="U1610" s="1" t="str">
        <f t="shared" si="1107"/>
        <v/>
      </c>
      <c r="V1610" s="17">
        <f t="shared" si="1108"/>
        <v>0</v>
      </c>
      <c r="W1610" s="17">
        <f t="shared" si="1109"/>
        <v>0</v>
      </c>
      <c r="X1610" s="17">
        <f t="shared" si="1110"/>
        <v>0</v>
      </c>
      <c r="Y1610" s="22">
        <f t="shared" si="1101"/>
        <v>0</v>
      </c>
      <c r="Z1610" s="22">
        <f t="shared" si="1101"/>
        <v>0</v>
      </c>
      <c r="AA1610" s="22">
        <f t="shared" si="1101"/>
        <v>0</v>
      </c>
      <c r="AB1610" s="23" t="str">
        <f t="shared" si="1086"/>
        <v/>
      </c>
      <c r="AC1610" s="23" t="str">
        <f t="shared" si="1087"/>
        <v/>
      </c>
      <c r="AD1610" s="23" t="str">
        <f t="shared" si="1088"/>
        <v/>
      </c>
      <c r="AE1610" s="23" t="str">
        <f t="shared" si="1089"/>
        <v/>
      </c>
      <c r="AF1610" s="23" t="str">
        <f t="shared" si="1090"/>
        <v/>
      </c>
      <c r="AG1610" s="23" t="str">
        <f t="shared" si="1095"/>
        <v/>
      </c>
      <c r="AH1610" s="25" t="str">
        <f t="shared" si="1111"/>
        <v/>
      </c>
      <c r="AI1610" s="25" t="str">
        <f t="shared" si="1112"/>
        <v/>
      </c>
      <c r="AJ1610" s="1" t="str">
        <f t="shared" si="1120"/>
        <v/>
      </c>
      <c r="AK1610" s="10" t="e">
        <f t="shared" si="1121"/>
        <v>#DIV/0!</v>
      </c>
      <c r="AL1610" s="10" t="e">
        <f t="shared" si="1082"/>
        <v>#DIV/0!</v>
      </c>
      <c r="AM1610">
        <f t="shared" si="1122"/>
        <v>0</v>
      </c>
      <c r="AN1610">
        <f t="shared" si="1113"/>
        <v>0</v>
      </c>
      <c r="AO1610">
        <f t="shared" si="1114"/>
        <v>0</v>
      </c>
      <c r="AP1610">
        <f t="shared" ca="1" si="1100"/>
        <v>5.3852516247373598E-17</v>
      </c>
      <c r="AQ1610">
        <f t="shared" ca="1" si="1100"/>
        <v>9.8563040245386557E-16</v>
      </c>
      <c r="AR1610">
        <f t="shared" ca="1" si="1083"/>
        <v>5.463763710342151E-2</v>
      </c>
      <c r="AS1610">
        <f t="shared" ca="1" si="1084"/>
        <v>5.1807023740860103</v>
      </c>
      <c r="AT1610">
        <f t="shared" si="1115"/>
        <v>0</v>
      </c>
      <c r="AU1610">
        <f t="shared" ca="1" si="1085"/>
        <v>2.0153854041528287E-16</v>
      </c>
      <c r="AV1610" t="e">
        <f t="shared" si="1080"/>
        <v>#DIV/0!</v>
      </c>
      <c r="AW1610" t="e">
        <f t="shared" si="1094"/>
        <v>#DIV/0!</v>
      </c>
      <c r="AX1610" t="e">
        <f t="shared" si="1093"/>
        <v>#DIV/0!</v>
      </c>
      <c r="AY1610" t="e">
        <f t="shared" si="1098"/>
        <v>#DIV/0!</v>
      </c>
      <c r="AZ1610" t="e">
        <f t="shared" si="1097"/>
        <v>#DIV/0!</v>
      </c>
    </row>
    <row r="1611" spans="7:52" x14ac:dyDescent="0.3">
      <c r="G1611" s="1" t="str">
        <f t="shared" si="1123"/>
        <v/>
      </c>
      <c r="H1611" s="2" t="str">
        <f t="shared" si="1092"/>
        <v/>
      </c>
      <c r="I1611" s="6" t="str" cm="1">
        <f t="array" ref="I1611">_xlfn.IFS(AND(G1610&lt;H1610,G1611&gt;H1611),"BUY", AND(G1610&gt;H1610,G1611&lt;H1611),"SELL",TRUE,"")</f>
        <v/>
      </c>
      <c r="J1611" s="1">
        <f t="shared" ca="1" si="1102"/>
        <v>0</v>
      </c>
      <c r="K1611" s="3" t="str">
        <f t="shared" ca="1" si="1116"/>
        <v/>
      </c>
      <c r="L1611" s="3" t="str">
        <f t="shared" si="1117"/>
        <v/>
      </c>
      <c r="M1611" s="3" t="str">
        <f t="shared" si="1118"/>
        <v/>
      </c>
      <c r="N1611" s="4">
        <f t="shared" si="1103"/>
        <v>-1</v>
      </c>
      <c r="O1611" s="2" t="str">
        <f t="shared" si="1119"/>
        <v/>
      </c>
      <c r="P1611" s="1" t="str">
        <f t="shared" si="1104"/>
        <v/>
      </c>
      <c r="Q1611" s="1" t="str">
        <f t="shared" si="1105"/>
        <v/>
      </c>
      <c r="R1611" s="1" t="str">
        <f>IF(ISBLANK(A1611),"",SUM($Q$2:Q1611))</f>
        <v/>
      </c>
      <c r="S1611" s="1" t="str">
        <f>IF(ISBLANK(A1611),"",SUM($F$2:F1611))</f>
        <v/>
      </c>
      <c r="T1611" s="1" t="str">
        <f t="shared" si="1106"/>
        <v/>
      </c>
      <c r="U1611" s="1" t="str">
        <f t="shared" si="1107"/>
        <v/>
      </c>
      <c r="V1611" s="17">
        <f t="shared" si="1108"/>
        <v>0</v>
      </c>
      <c r="W1611" s="17">
        <f t="shared" si="1109"/>
        <v>0</v>
      </c>
      <c r="X1611" s="17">
        <f t="shared" si="1110"/>
        <v>0</v>
      </c>
      <c r="Y1611" s="22">
        <f t="shared" si="1101"/>
        <v>0</v>
      </c>
      <c r="Z1611" s="22">
        <f t="shared" si="1101"/>
        <v>0</v>
      </c>
      <c r="AA1611" s="22">
        <f t="shared" si="1101"/>
        <v>0</v>
      </c>
      <c r="AB1611" s="23" t="str">
        <f t="shared" si="1086"/>
        <v/>
      </c>
      <c r="AC1611" s="23" t="str">
        <f t="shared" si="1087"/>
        <v/>
      </c>
      <c r="AD1611" s="23" t="str">
        <f t="shared" si="1088"/>
        <v/>
      </c>
      <c r="AE1611" s="23" t="str">
        <f t="shared" si="1089"/>
        <v/>
      </c>
      <c r="AF1611" s="23" t="str">
        <f t="shared" si="1090"/>
        <v/>
      </c>
      <c r="AG1611" s="23" t="str">
        <f t="shared" si="1095"/>
        <v/>
      </c>
      <c r="AH1611" s="25" t="str">
        <f t="shared" si="1111"/>
        <v/>
      </c>
      <c r="AI1611" s="25" t="str">
        <f t="shared" si="1112"/>
        <v/>
      </c>
      <c r="AJ1611" s="1" t="str">
        <f t="shared" si="1120"/>
        <v/>
      </c>
      <c r="AK1611" s="10" t="e">
        <f t="shared" si="1121"/>
        <v>#DIV/0!</v>
      </c>
      <c r="AL1611" s="10" t="e">
        <f t="shared" si="1082"/>
        <v>#DIV/0!</v>
      </c>
      <c r="AM1611">
        <f t="shared" si="1122"/>
        <v>0</v>
      </c>
      <c r="AN1611">
        <f t="shared" si="1113"/>
        <v>0</v>
      </c>
      <c r="AO1611">
        <f t="shared" si="1114"/>
        <v>0</v>
      </c>
      <c r="AP1611">
        <f t="shared" ca="1" si="1100"/>
        <v>5.0005907943989765E-17</v>
      </c>
      <c r="AQ1611">
        <f t="shared" ca="1" si="1100"/>
        <v>9.1522823085001795E-16</v>
      </c>
      <c r="AR1611">
        <f t="shared" ca="1" si="1083"/>
        <v>5.463763710342151E-2</v>
      </c>
      <c r="AS1611">
        <f t="shared" ca="1" si="1084"/>
        <v>5.1807023740860103</v>
      </c>
      <c r="AT1611">
        <f t="shared" si="1115"/>
        <v>0</v>
      </c>
      <c r="AU1611">
        <f t="shared" ca="1" si="1085"/>
        <v>1.871429303856198E-16</v>
      </c>
      <c r="AV1611" t="e">
        <f t="shared" si="1080"/>
        <v>#DIV/0!</v>
      </c>
      <c r="AW1611" t="e">
        <f t="shared" si="1094"/>
        <v>#DIV/0!</v>
      </c>
      <c r="AX1611" t="e">
        <f t="shared" si="1093"/>
        <v>#DIV/0!</v>
      </c>
      <c r="AY1611" t="e">
        <f t="shared" si="1098"/>
        <v>#DIV/0!</v>
      </c>
      <c r="AZ1611" t="e">
        <f t="shared" si="1097"/>
        <v>#DIV/0!</v>
      </c>
    </row>
    <row r="1612" spans="7:52" x14ac:dyDescent="0.3">
      <c r="G1612" s="1" t="str">
        <f t="shared" si="1123"/>
        <v/>
      </c>
      <c r="H1612" s="2" t="str">
        <f t="shared" si="1092"/>
        <v/>
      </c>
      <c r="I1612" s="6" t="str" cm="1">
        <f t="array" ref="I1612">_xlfn.IFS(AND(G1611&lt;H1611,G1612&gt;H1612),"BUY", AND(G1611&gt;H1611,G1612&lt;H1612),"SELL",TRUE,"")</f>
        <v/>
      </c>
      <c r="J1612" s="1">
        <f t="shared" ca="1" si="1102"/>
        <v>0</v>
      </c>
      <c r="K1612" s="3" t="str">
        <f t="shared" ca="1" si="1116"/>
        <v/>
      </c>
      <c r="L1612" s="3" t="str">
        <f t="shared" si="1117"/>
        <v/>
      </c>
      <c r="M1612" s="3" t="str">
        <f t="shared" si="1118"/>
        <v/>
      </c>
      <c r="N1612" s="4">
        <f t="shared" si="1103"/>
        <v>-1</v>
      </c>
      <c r="O1612" s="2" t="str">
        <f t="shared" si="1119"/>
        <v/>
      </c>
      <c r="P1612" s="1" t="str">
        <f t="shared" si="1104"/>
        <v/>
      </c>
      <c r="Q1612" s="1" t="str">
        <f t="shared" si="1105"/>
        <v/>
      </c>
      <c r="R1612" s="1" t="str">
        <f>IF(ISBLANK(A1612),"",SUM($Q$2:Q1612))</f>
        <v/>
      </c>
      <c r="S1612" s="1" t="str">
        <f>IF(ISBLANK(A1612),"",SUM($F$2:F1612))</f>
        <v/>
      </c>
      <c r="T1612" s="1" t="str">
        <f t="shared" si="1106"/>
        <v/>
      </c>
      <c r="U1612" s="1" t="str">
        <f t="shared" si="1107"/>
        <v/>
      </c>
      <c r="V1612" s="17">
        <f t="shared" si="1108"/>
        <v>0</v>
      </c>
      <c r="W1612" s="17">
        <f t="shared" si="1109"/>
        <v>0</v>
      </c>
      <c r="X1612" s="17">
        <f t="shared" si="1110"/>
        <v>0</v>
      </c>
      <c r="Y1612" s="22">
        <f t="shared" si="1101"/>
        <v>0</v>
      </c>
      <c r="Z1612" s="22">
        <f t="shared" si="1101"/>
        <v>0</v>
      </c>
      <c r="AA1612" s="22">
        <f t="shared" si="1101"/>
        <v>0</v>
      </c>
      <c r="AB1612" s="23" t="str">
        <f t="shared" si="1086"/>
        <v/>
      </c>
      <c r="AC1612" s="23" t="str">
        <f t="shared" si="1087"/>
        <v/>
      </c>
      <c r="AD1612" s="23" t="str">
        <f t="shared" si="1088"/>
        <v/>
      </c>
      <c r="AE1612" s="23" t="str">
        <f t="shared" si="1089"/>
        <v/>
      </c>
      <c r="AF1612" s="23" t="str">
        <f t="shared" si="1090"/>
        <v/>
      </c>
      <c r="AG1612" s="23" t="str">
        <f t="shared" si="1095"/>
        <v/>
      </c>
      <c r="AH1612" s="25" t="str">
        <f t="shared" si="1111"/>
        <v/>
      </c>
      <c r="AI1612" s="25" t="str">
        <f t="shared" si="1112"/>
        <v/>
      </c>
      <c r="AJ1612" s="1" t="str">
        <f t="shared" si="1120"/>
        <v/>
      </c>
      <c r="AK1612" s="10" t="e">
        <f t="shared" si="1121"/>
        <v>#DIV/0!</v>
      </c>
      <c r="AL1612" s="10" t="e">
        <f t="shared" si="1082"/>
        <v>#DIV/0!</v>
      </c>
      <c r="AM1612">
        <f t="shared" si="1122"/>
        <v>0</v>
      </c>
      <c r="AN1612">
        <f t="shared" si="1113"/>
        <v>0</v>
      </c>
      <c r="AO1612">
        <f t="shared" si="1114"/>
        <v>0</v>
      </c>
      <c r="AP1612">
        <f t="shared" ca="1" si="1100"/>
        <v>4.6434057376561924E-17</v>
      </c>
      <c r="AQ1612">
        <f t="shared" ca="1" si="1100"/>
        <v>8.4985478578930229E-16</v>
      </c>
      <c r="AR1612">
        <f t="shared" ca="1" si="1083"/>
        <v>5.463763710342151E-2</v>
      </c>
      <c r="AS1612">
        <f t="shared" ca="1" si="1084"/>
        <v>5.1807023740860103</v>
      </c>
      <c r="AT1612">
        <f t="shared" si="1115"/>
        <v>0</v>
      </c>
      <c r="AU1612">
        <f t="shared" ca="1" si="1085"/>
        <v>1.7377557821521839E-16</v>
      </c>
      <c r="AV1612" t="e">
        <f t="shared" si="1080"/>
        <v>#DIV/0!</v>
      </c>
      <c r="AW1612" t="e">
        <f t="shared" si="1094"/>
        <v>#DIV/0!</v>
      </c>
      <c r="AX1612" t="e">
        <f t="shared" si="1093"/>
        <v>#DIV/0!</v>
      </c>
      <c r="AY1612" t="e">
        <f t="shared" si="1098"/>
        <v>#DIV/0!</v>
      </c>
      <c r="AZ1612" t="e">
        <f t="shared" si="1097"/>
        <v>#DIV/0!</v>
      </c>
    </row>
    <row r="1613" spans="7:52" x14ac:dyDescent="0.3">
      <c r="G1613" s="1" t="str">
        <f t="shared" si="1123"/>
        <v/>
      </c>
      <c r="H1613" s="2" t="str">
        <f t="shared" si="1092"/>
        <v/>
      </c>
      <c r="I1613" s="6" t="str" cm="1">
        <f t="array" ref="I1613">_xlfn.IFS(AND(G1612&lt;H1612,G1613&gt;H1613),"BUY", AND(G1612&gt;H1612,G1613&lt;H1613),"SELL",TRUE,"")</f>
        <v/>
      </c>
      <c r="J1613" s="1">
        <f t="shared" ca="1" si="1102"/>
        <v>0</v>
      </c>
      <c r="K1613" s="3" t="str">
        <f t="shared" ca="1" si="1116"/>
        <v/>
      </c>
      <c r="L1613" s="3" t="str">
        <f t="shared" si="1117"/>
        <v/>
      </c>
      <c r="M1613" s="3" t="str">
        <f t="shared" si="1118"/>
        <v/>
      </c>
      <c r="N1613" s="4">
        <f t="shared" si="1103"/>
        <v>-1</v>
      </c>
      <c r="O1613" s="2" t="str">
        <f t="shared" si="1119"/>
        <v/>
      </c>
      <c r="P1613" s="1" t="str">
        <f t="shared" si="1104"/>
        <v/>
      </c>
      <c r="Q1613" s="1" t="str">
        <f t="shared" si="1105"/>
        <v/>
      </c>
      <c r="R1613" s="1" t="str">
        <f>IF(ISBLANK(A1613),"",SUM($Q$2:Q1613))</f>
        <v/>
      </c>
      <c r="S1613" s="1" t="str">
        <f>IF(ISBLANK(A1613),"",SUM($F$2:F1613))</f>
        <v/>
      </c>
      <c r="T1613" s="1" t="str">
        <f t="shared" si="1106"/>
        <v/>
      </c>
      <c r="U1613" s="1" t="str">
        <f t="shared" si="1107"/>
        <v/>
      </c>
      <c r="V1613" s="17">
        <f t="shared" si="1108"/>
        <v>0</v>
      </c>
      <c r="W1613" s="17">
        <f t="shared" si="1109"/>
        <v>0</v>
      </c>
      <c r="X1613" s="17">
        <f t="shared" si="1110"/>
        <v>0</v>
      </c>
      <c r="Y1613" s="22">
        <f t="shared" si="1101"/>
        <v>0</v>
      </c>
      <c r="Z1613" s="22">
        <f t="shared" si="1101"/>
        <v>0</v>
      </c>
      <c r="AA1613" s="22">
        <f t="shared" si="1101"/>
        <v>0</v>
      </c>
      <c r="AB1613" s="23" t="str">
        <f t="shared" si="1086"/>
        <v/>
      </c>
      <c r="AC1613" s="23" t="str">
        <f t="shared" si="1087"/>
        <v/>
      </c>
      <c r="AD1613" s="23" t="str">
        <f t="shared" si="1088"/>
        <v/>
      </c>
      <c r="AE1613" s="23" t="str">
        <f t="shared" si="1089"/>
        <v/>
      </c>
      <c r="AF1613" s="23" t="str">
        <f t="shared" si="1090"/>
        <v/>
      </c>
      <c r="AG1613" s="23" t="str">
        <f t="shared" si="1095"/>
        <v/>
      </c>
      <c r="AH1613" s="25" t="str">
        <f t="shared" si="1111"/>
        <v/>
      </c>
      <c r="AI1613" s="25" t="str">
        <f t="shared" si="1112"/>
        <v/>
      </c>
      <c r="AJ1613" s="1" t="str">
        <f t="shared" si="1120"/>
        <v/>
      </c>
      <c r="AK1613" s="10" t="e">
        <f t="shared" si="1121"/>
        <v>#DIV/0!</v>
      </c>
      <c r="AL1613" s="10" t="e">
        <f t="shared" si="1082"/>
        <v>#DIV/0!</v>
      </c>
      <c r="AM1613">
        <f t="shared" si="1122"/>
        <v>0</v>
      </c>
      <c r="AN1613">
        <f t="shared" si="1113"/>
        <v>0</v>
      </c>
      <c r="AO1613">
        <f t="shared" si="1114"/>
        <v>0</v>
      </c>
      <c r="AP1613">
        <f t="shared" ca="1" si="1100"/>
        <v>4.3117338992521792E-17</v>
      </c>
      <c r="AQ1613">
        <f t="shared" ca="1" si="1100"/>
        <v>7.8915087251863778E-16</v>
      </c>
      <c r="AR1613">
        <f t="shared" ca="1" si="1083"/>
        <v>5.4637637103421524E-2</v>
      </c>
      <c r="AS1613">
        <f t="shared" ca="1" si="1084"/>
        <v>5.1807023740860103</v>
      </c>
      <c r="AT1613">
        <f t="shared" si="1115"/>
        <v>0</v>
      </c>
      <c r="AU1613">
        <f t="shared" ca="1" si="1085"/>
        <v>1.6136303691413136E-16</v>
      </c>
      <c r="AV1613" t="e">
        <f t="shared" si="1080"/>
        <v>#DIV/0!</v>
      </c>
      <c r="AW1613" t="e">
        <f t="shared" si="1094"/>
        <v>#DIV/0!</v>
      </c>
      <c r="AX1613" t="e">
        <f t="shared" si="1093"/>
        <v>#DIV/0!</v>
      </c>
      <c r="AY1613" t="e">
        <f t="shared" si="1098"/>
        <v>#DIV/0!</v>
      </c>
      <c r="AZ1613" t="e">
        <f t="shared" si="1097"/>
        <v>#DIV/0!</v>
      </c>
    </row>
    <row r="1614" spans="7:52" x14ac:dyDescent="0.3">
      <c r="G1614" s="1" t="str">
        <f t="shared" si="1123"/>
        <v/>
      </c>
      <c r="H1614" s="2" t="str">
        <f t="shared" si="1092"/>
        <v/>
      </c>
      <c r="I1614" s="6" t="str" cm="1">
        <f t="array" ref="I1614">_xlfn.IFS(AND(G1613&lt;H1613,G1614&gt;H1614),"BUY", AND(G1613&gt;H1613,G1614&lt;H1614),"SELL",TRUE,"")</f>
        <v/>
      </c>
      <c r="J1614" s="1">
        <f t="shared" ca="1" si="1102"/>
        <v>0</v>
      </c>
      <c r="K1614" s="3" t="str">
        <f t="shared" ca="1" si="1116"/>
        <v/>
      </c>
      <c r="L1614" s="3" t="str">
        <f t="shared" si="1117"/>
        <v/>
      </c>
      <c r="M1614" s="3" t="str">
        <f t="shared" si="1118"/>
        <v/>
      </c>
      <c r="N1614" s="4">
        <f t="shared" si="1103"/>
        <v>-1</v>
      </c>
      <c r="O1614" s="2" t="str">
        <f t="shared" si="1119"/>
        <v/>
      </c>
      <c r="P1614" s="1" t="str">
        <f t="shared" si="1104"/>
        <v/>
      </c>
      <c r="Q1614" s="1" t="str">
        <f t="shared" si="1105"/>
        <v/>
      </c>
      <c r="R1614" s="1" t="str">
        <f>IF(ISBLANK(A1614),"",SUM($Q$2:Q1614))</f>
        <v/>
      </c>
      <c r="S1614" s="1" t="str">
        <f>IF(ISBLANK(A1614),"",SUM($F$2:F1614))</f>
        <v/>
      </c>
      <c r="T1614" s="1" t="str">
        <f t="shared" si="1106"/>
        <v/>
      </c>
      <c r="U1614" s="1" t="str">
        <f t="shared" si="1107"/>
        <v/>
      </c>
      <c r="V1614" s="17">
        <f t="shared" si="1108"/>
        <v>0</v>
      </c>
      <c r="W1614" s="17">
        <f t="shared" si="1109"/>
        <v>0</v>
      </c>
      <c r="X1614" s="17">
        <f t="shared" si="1110"/>
        <v>0</v>
      </c>
      <c r="Y1614" s="22">
        <f t="shared" si="1101"/>
        <v>0</v>
      </c>
      <c r="Z1614" s="22">
        <f t="shared" si="1101"/>
        <v>0</v>
      </c>
      <c r="AA1614" s="22">
        <f t="shared" si="1101"/>
        <v>0</v>
      </c>
      <c r="AB1614" s="23" t="str">
        <f t="shared" si="1086"/>
        <v/>
      </c>
      <c r="AC1614" s="23" t="str">
        <f t="shared" si="1087"/>
        <v/>
      </c>
      <c r="AD1614" s="23" t="str">
        <f t="shared" si="1088"/>
        <v/>
      </c>
      <c r="AE1614" s="23" t="str">
        <f t="shared" si="1089"/>
        <v/>
      </c>
      <c r="AF1614" s="23" t="str">
        <f t="shared" si="1090"/>
        <v/>
      </c>
      <c r="AG1614" s="23" t="str">
        <f t="shared" si="1095"/>
        <v/>
      </c>
      <c r="AH1614" s="25" t="str">
        <f t="shared" si="1111"/>
        <v/>
      </c>
      <c r="AI1614" s="25" t="str">
        <f t="shared" si="1112"/>
        <v/>
      </c>
      <c r="AJ1614" s="1" t="str">
        <f t="shared" si="1120"/>
        <v/>
      </c>
      <c r="AK1614" s="10" t="e">
        <f t="shared" si="1121"/>
        <v>#DIV/0!</v>
      </c>
      <c r="AL1614" s="10" t="e">
        <f t="shared" si="1082"/>
        <v>#DIV/0!</v>
      </c>
      <c r="AM1614">
        <f t="shared" si="1122"/>
        <v>0</v>
      </c>
      <c r="AN1614">
        <f t="shared" si="1113"/>
        <v>0</v>
      </c>
      <c r="AO1614">
        <f t="shared" si="1114"/>
        <v>0</v>
      </c>
      <c r="AP1614">
        <f t="shared" ca="1" si="1100"/>
        <v>4.0037529064484522E-17</v>
      </c>
      <c r="AQ1614">
        <f t="shared" ca="1" si="1100"/>
        <v>7.3278295305302079E-16</v>
      </c>
      <c r="AR1614">
        <f t="shared" ca="1" si="1083"/>
        <v>5.4637637103421524E-2</v>
      </c>
      <c r="AS1614">
        <f t="shared" ca="1" si="1084"/>
        <v>5.1807023740860103</v>
      </c>
      <c r="AT1614">
        <f t="shared" si="1115"/>
        <v>0</v>
      </c>
      <c r="AU1614">
        <f t="shared" ca="1" si="1085"/>
        <v>1.4983710570597912E-16</v>
      </c>
      <c r="AV1614" t="e">
        <f t="shared" ref="AV1614:AV1677" si="1124">AVERAGE(E1603:E1614)</f>
        <v>#DIV/0!</v>
      </c>
      <c r="AW1614" t="e">
        <f t="shared" si="1094"/>
        <v>#DIV/0!</v>
      </c>
      <c r="AX1614" t="e">
        <f t="shared" si="1093"/>
        <v>#DIV/0!</v>
      </c>
      <c r="AY1614" t="e">
        <f t="shared" si="1098"/>
        <v>#DIV/0!</v>
      </c>
      <c r="AZ1614" t="e">
        <f t="shared" si="1097"/>
        <v>#DIV/0!</v>
      </c>
    </row>
    <row r="1615" spans="7:52" x14ac:dyDescent="0.3">
      <c r="G1615" s="1" t="str">
        <f t="shared" si="1123"/>
        <v/>
      </c>
      <c r="H1615" s="2" t="str">
        <f t="shared" si="1092"/>
        <v/>
      </c>
      <c r="I1615" s="6" t="str" cm="1">
        <f t="array" ref="I1615">_xlfn.IFS(AND(G1614&lt;H1614,G1615&gt;H1615),"BUY", AND(G1614&gt;H1614,G1615&lt;H1615),"SELL",TRUE,"")</f>
        <v/>
      </c>
      <c r="J1615" s="1">
        <f t="shared" ca="1" si="1102"/>
        <v>0</v>
      </c>
      <c r="K1615" s="3" t="str">
        <f t="shared" ca="1" si="1116"/>
        <v/>
      </c>
      <c r="L1615" s="3" t="str">
        <f t="shared" si="1117"/>
        <v/>
      </c>
      <c r="M1615" s="3" t="str">
        <f t="shared" si="1118"/>
        <v/>
      </c>
      <c r="N1615" s="4">
        <f t="shared" si="1103"/>
        <v>-1</v>
      </c>
      <c r="O1615" s="2" t="str">
        <f t="shared" si="1119"/>
        <v/>
      </c>
      <c r="P1615" s="1" t="str">
        <f t="shared" si="1104"/>
        <v/>
      </c>
      <c r="Q1615" s="1" t="str">
        <f t="shared" si="1105"/>
        <v/>
      </c>
      <c r="R1615" s="1" t="str">
        <f>IF(ISBLANK(A1615),"",SUM($Q$2:Q1615))</f>
        <v/>
      </c>
      <c r="S1615" s="1" t="str">
        <f>IF(ISBLANK(A1615),"",SUM($F$2:F1615))</f>
        <v/>
      </c>
      <c r="T1615" s="1" t="str">
        <f t="shared" si="1106"/>
        <v/>
      </c>
      <c r="U1615" s="1" t="str">
        <f t="shared" si="1107"/>
        <v/>
      </c>
      <c r="V1615" s="17">
        <f t="shared" si="1108"/>
        <v>0</v>
      </c>
      <c r="W1615" s="17">
        <f t="shared" si="1109"/>
        <v>0</v>
      </c>
      <c r="X1615" s="17">
        <f t="shared" si="1110"/>
        <v>0</v>
      </c>
      <c r="Y1615" s="22">
        <f t="shared" ref="Y1615:AA1617" si="1125">SUM(V1602:V1615)</f>
        <v>0</v>
      </c>
      <c r="Z1615" s="22">
        <f t="shared" si="1125"/>
        <v>0</v>
      </c>
      <c r="AA1615" s="22">
        <f t="shared" si="1125"/>
        <v>0</v>
      </c>
      <c r="AB1615" s="23" t="str">
        <f t="shared" si="1086"/>
        <v/>
      </c>
      <c r="AC1615" s="23" t="str">
        <f t="shared" si="1087"/>
        <v/>
      </c>
      <c r="AD1615" s="23" t="str">
        <f t="shared" si="1088"/>
        <v/>
      </c>
      <c r="AE1615" s="23" t="str">
        <f t="shared" si="1089"/>
        <v/>
      </c>
      <c r="AF1615" s="23" t="str">
        <f t="shared" si="1090"/>
        <v/>
      </c>
      <c r="AG1615" s="23" t="str">
        <f t="shared" si="1095"/>
        <v/>
      </c>
      <c r="AH1615" s="25" t="str">
        <f t="shared" si="1111"/>
        <v/>
      </c>
      <c r="AI1615" s="25" t="str">
        <f t="shared" si="1112"/>
        <v/>
      </c>
      <c r="AJ1615" s="1" t="str">
        <f t="shared" si="1120"/>
        <v/>
      </c>
      <c r="AK1615" s="10" t="e">
        <f t="shared" si="1121"/>
        <v>#DIV/0!</v>
      </c>
      <c r="AL1615" s="10" t="e">
        <f t="shared" si="1082"/>
        <v>#DIV/0!</v>
      </c>
      <c r="AM1615">
        <f t="shared" si="1122"/>
        <v>0</v>
      </c>
      <c r="AN1615">
        <f t="shared" si="1113"/>
        <v>0</v>
      </c>
      <c r="AO1615">
        <f t="shared" si="1114"/>
        <v>0</v>
      </c>
      <c r="AP1615">
        <f t="shared" ca="1" si="1100"/>
        <v>3.7177705559878479E-17</v>
      </c>
      <c r="AQ1615">
        <f t="shared" ca="1" si="1100"/>
        <v>6.8044131354923365E-16</v>
      </c>
      <c r="AR1615">
        <f t="shared" ca="1" si="1083"/>
        <v>5.463763710342151E-2</v>
      </c>
      <c r="AS1615">
        <f t="shared" ca="1" si="1084"/>
        <v>5.1807023740860103</v>
      </c>
      <c r="AT1615">
        <f t="shared" si="1115"/>
        <v>0</v>
      </c>
      <c r="AU1615">
        <f t="shared" ca="1" si="1085"/>
        <v>1.3913445529840919E-16</v>
      </c>
      <c r="AV1615" t="e">
        <f t="shared" si="1124"/>
        <v>#DIV/0!</v>
      </c>
      <c r="AW1615" t="e">
        <f t="shared" si="1094"/>
        <v>#DIV/0!</v>
      </c>
      <c r="AX1615" t="e">
        <f t="shared" si="1093"/>
        <v>#DIV/0!</v>
      </c>
      <c r="AY1615" t="e">
        <f t="shared" si="1098"/>
        <v>#DIV/0!</v>
      </c>
      <c r="AZ1615" t="e">
        <f t="shared" si="1097"/>
        <v>#DIV/0!</v>
      </c>
    </row>
    <row r="1616" spans="7:52" x14ac:dyDescent="0.3">
      <c r="G1616" s="1" t="str">
        <f t="shared" si="1123"/>
        <v/>
      </c>
      <c r="H1616" s="2" t="str">
        <f t="shared" si="1092"/>
        <v/>
      </c>
      <c r="I1616" s="6" t="str" cm="1">
        <f t="array" ref="I1616">_xlfn.IFS(AND(G1615&lt;H1615,G1616&gt;H1616),"BUY", AND(G1615&gt;H1615,G1616&lt;H1616),"SELL",TRUE,"")</f>
        <v/>
      </c>
      <c r="J1616" s="1">
        <f t="shared" ca="1" si="1102"/>
        <v>0</v>
      </c>
      <c r="K1616" s="3" t="str">
        <f t="shared" ca="1" si="1116"/>
        <v/>
      </c>
      <c r="L1616" s="3" t="str">
        <f t="shared" si="1117"/>
        <v/>
      </c>
      <c r="M1616" s="3" t="str">
        <f t="shared" si="1118"/>
        <v/>
      </c>
      <c r="N1616" s="4">
        <f t="shared" si="1103"/>
        <v>-1</v>
      </c>
      <c r="O1616" s="2" t="str">
        <f t="shared" si="1119"/>
        <v/>
      </c>
      <c r="P1616" s="1" t="str">
        <f t="shared" si="1104"/>
        <v/>
      </c>
      <c r="Q1616" s="1" t="str">
        <f t="shared" si="1105"/>
        <v/>
      </c>
      <c r="R1616" s="1" t="str">
        <f>IF(ISBLANK(A1616),"",SUM($Q$2:Q1616))</f>
        <v/>
      </c>
      <c r="S1616" s="1" t="str">
        <f>IF(ISBLANK(A1616),"",SUM($F$2:F1616))</f>
        <v/>
      </c>
      <c r="T1616" s="1" t="str">
        <f t="shared" si="1106"/>
        <v/>
      </c>
      <c r="U1616" s="1" t="str">
        <f t="shared" si="1107"/>
        <v/>
      </c>
      <c r="V1616" s="17">
        <f t="shared" si="1108"/>
        <v>0</v>
      </c>
      <c r="W1616" s="17">
        <f t="shared" si="1109"/>
        <v>0</v>
      </c>
      <c r="X1616" s="17">
        <f t="shared" si="1110"/>
        <v>0</v>
      </c>
      <c r="Y1616" s="22">
        <f t="shared" si="1125"/>
        <v>0</v>
      </c>
      <c r="Z1616" s="22">
        <f t="shared" si="1125"/>
        <v>0</v>
      </c>
      <c r="AA1616" s="22">
        <f t="shared" si="1125"/>
        <v>0</v>
      </c>
      <c r="AB1616" s="23" t="str">
        <f t="shared" si="1086"/>
        <v/>
      </c>
      <c r="AC1616" s="23" t="str">
        <f t="shared" si="1087"/>
        <v/>
      </c>
      <c r="AD1616" s="23" t="str">
        <f t="shared" si="1088"/>
        <v/>
      </c>
      <c r="AE1616" s="23" t="str">
        <f t="shared" si="1089"/>
        <v/>
      </c>
      <c r="AF1616" s="23" t="str">
        <f t="shared" si="1090"/>
        <v/>
      </c>
      <c r="AG1616" s="23" t="str">
        <f t="shared" si="1095"/>
        <v/>
      </c>
      <c r="AH1616" s="25" t="str">
        <f t="shared" si="1111"/>
        <v/>
      </c>
      <c r="AI1616" s="25" t="str">
        <f t="shared" si="1112"/>
        <v/>
      </c>
      <c r="AJ1616" s="1" t="str">
        <f t="shared" si="1120"/>
        <v/>
      </c>
      <c r="AK1616" s="10" t="e">
        <f t="shared" si="1121"/>
        <v>#DIV/0!</v>
      </c>
      <c r="AL1616" s="10" t="e">
        <f t="shared" ref="AL1616:AL1679" si="1126">STDEV(AK1603:AK1616)*SQRT(DaysInYear)</f>
        <v>#DIV/0!</v>
      </c>
      <c r="AM1616">
        <f t="shared" si="1122"/>
        <v>0</v>
      </c>
      <c r="AN1616">
        <f t="shared" si="1113"/>
        <v>0</v>
      </c>
      <c r="AO1616">
        <f t="shared" si="1114"/>
        <v>0</v>
      </c>
      <c r="AP1616">
        <f t="shared" ca="1" si="1100"/>
        <v>3.4522155162744302E-17</v>
      </c>
      <c r="AQ1616">
        <f t="shared" ca="1" si="1100"/>
        <v>6.3183836258143128E-16</v>
      </c>
      <c r="AR1616">
        <f t="shared" ref="AR1616:AR1679" ca="1" si="1127">AP1616/AQ1616</f>
        <v>5.463763710342151E-2</v>
      </c>
      <c r="AS1616">
        <f t="shared" ref="AS1616:AS1679" ca="1" si="1128">IF(AQ1616=0,100,100-(100/(1+AR1616)))</f>
        <v>5.1807023740860103</v>
      </c>
      <c r="AT1616">
        <f t="shared" si="1115"/>
        <v>0</v>
      </c>
      <c r="AU1616">
        <f t="shared" ref="AU1616:AU1679" ca="1" si="1129">(AU1615*13+AT1616)/14</f>
        <v>1.2919627991995139E-16</v>
      </c>
      <c r="AV1616" t="e">
        <f t="shared" si="1124"/>
        <v>#DIV/0!</v>
      </c>
      <c r="AW1616" t="e">
        <f t="shared" si="1094"/>
        <v>#DIV/0!</v>
      </c>
      <c r="AX1616" t="e">
        <f t="shared" si="1093"/>
        <v>#DIV/0!</v>
      </c>
      <c r="AY1616" t="e">
        <f t="shared" si="1098"/>
        <v>#DIV/0!</v>
      </c>
      <c r="AZ1616" t="e">
        <f t="shared" si="1097"/>
        <v>#DIV/0!</v>
      </c>
    </row>
    <row r="1617" spans="7:52" x14ac:dyDescent="0.3">
      <c r="G1617" s="1" t="str">
        <f t="shared" si="1123"/>
        <v/>
      </c>
      <c r="H1617" s="2" t="str">
        <f t="shared" si="1092"/>
        <v/>
      </c>
      <c r="I1617" s="6" t="str" cm="1">
        <f t="array" ref="I1617">_xlfn.IFS(AND(G1616&lt;H1616,G1617&gt;H1617),"BUY", AND(G1616&gt;H1616,G1617&lt;H1617),"SELL",TRUE,"")</f>
        <v/>
      </c>
      <c r="J1617" s="1">
        <f t="shared" ca="1" si="1102"/>
        <v>0</v>
      </c>
      <c r="K1617" s="3" t="str">
        <f t="shared" ca="1" si="1116"/>
        <v/>
      </c>
      <c r="L1617" s="3" t="str">
        <f t="shared" si="1117"/>
        <v/>
      </c>
      <c r="M1617" s="3" t="str">
        <f t="shared" si="1118"/>
        <v/>
      </c>
      <c r="N1617" s="4">
        <f t="shared" si="1103"/>
        <v>-1</v>
      </c>
      <c r="O1617" s="2" t="str">
        <f t="shared" si="1119"/>
        <v/>
      </c>
      <c r="P1617" s="1" t="str">
        <f t="shared" si="1104"/>
        <v/>
      </c>
      <c r="Q1617" s="1" t="str">
        <f t="shared" si="1105"/>
        <v/>
      </c>
      <c r="R1617" s="1" t="str">
        <f>IF(ISBLANK(A1617),"",SUM($Q$2:Q1617))</f>
        <v/>
      </c>
      <c r="S1617" s="1" t="str">
        <f>IF(ISBLANK(A1617),"",SUM($F$2:F1617))</f>
        <v/>
      </c>
      <c r="T1617" s="1" t="str">
        <f t="shared" si="1106"/>
        <v/>
      </c>
      <c r="U1617" s="1" t="str">
        <f t="shared" si="1107"/>
        <v/>
      </c>
      <c r="V1617" s="17">
        <f t="shared" si="1108"/>
        <v>0</v>
      </c>
      <c r="W1617" s="17">
        <f t="shared" si="1109"/>
        <v>0</v>
      </c>
      <c r="X1617" s="17">
        <f t="shared" si="1110"/>
        <v>0</v>
      </c>
      <c r="Y1617" s="22">
        <f t="shared" si="1125"/>
        <v>0</v>
      </c>
      <c r="Z1617" s="22">
        <f t="shared" si="1125"/>
        <v>0</v>
      </c>
      <c r="AA1617" s="22">
        <f t="shared" si="1125"/>
        <v>0</v>
      </c>
      <c r="AB1617" s="23" t="str">
        <f t="shared" ref="AB1617:AB1680" si="1130">IFERROR(100*(Z1617/Y1617),"")</f>
        <v/>
      </c>
      <c r="AC1617" s="23" t="str">
        <f t="shared" ref="AC1617:AC1680" si="1131">IFERROR(100*(AA1617/Y1617),"")</f>
        <v/>
      </c>
      <c r="AD1617" s="23" t="str">
        <f t="shared" ref="AD1617:AD1680" si="1132">IFERROR(ABS(AB1617-AC1617),"")</f>
        <v/>
      </c>
      <c r="AE1617" s="23" t="str">
        <f t="shared" ref="AE1617:AE1680" si="1133">IFERROR((AB1617+AC1617),"")</f>
        <v/>
      </c>
      <c r="AF1617" s="23" t="str">
        <f t="shared" ref="AF1617:AF1680" si="1134">IFERROR(100*(AD1617/AE1617),"")</f>
        <v/>
      </c>
      <c r="AG1617" s="23" t="str">
        <f t="shared" si="1095"/>
        <v/>
      </c>
      <c r="AH1617" s="25" t="str">
        <f t="shared" si="1111"/>
        <v/>
      </c>
      <c r="AI1617" s="25" t="str">
        <f t="shared" si="1112"/>
        <v/>
      </c>
      <c r="AJ1617" s="1" t="str">
        <f t="shared" si="1120"/>
        <v/>
      </c>
      <c r="AK1617" s="10" t="e">
        <f t="shared" si="1121"/>
        <v>#DIV/0!</v>
      </c>
      <c r="AL1617" s="10" t="e">
        <f t="shared" si="1126"/>
        <v>#DIV/0!</v>
      </c>
      <c r="AM1617">
        <f t="shared" si="1122"/>
        <v>0</v>
      </c>
      <c r="AN1617">
        <f t="shared" si="1113"/>
        <v>0</v>
      </c>
      <c r="AO1617">
        <f t="shared" si="1114"/>
        <v>0</v>
      </c>
      <c r="AP1617">
        <f t="shared" ca="1" si="1100"/>
        <v>3.2056286936833993E-17</v>
      </c>
      <c r="AQ1617">
        <f t="shared" ca="1" si="1100"/>
        <v>5.8670705096847187E-16</v>
      </c>
      <c r="AR1617">
        <f t="shared" ca="1" si="1127"/>
        <v>5.463763710342151E-2</v>
      </c>
      <c r="AS1617">
        <f t="shared" ca="1" si="1128"/>
        <v>5.1807023740860103</v>
      </c>
      <c r="AT1617">
        <f t="shared" si="1115"/>
        <v>0</v>
      </c>
      <c r="AU1617">
        <f t="shared" ca="1" si="1129"/>
        <v>1.1996797421138342E-16</v>
      </c>
      <c r="AV1617" t="e">
        <f t="shared" si="1124"/>
        <v>#DIV/0!</v>
      </c>
      <c r="AW1617" t="e">
        <f t="shared" si="1094"/>
        <v>#DIV/0!</v>
      </c>
      <c r="AX1617" t="e">
        <f t="shared" si="1093"/>
        <v>#DIV/0!</v>
      </c>
      <c r="AY1617" t="e">
        <f t="shared" si="1098"/>
        <v>#DIV/0!</v>
      </c>
      <c r="AZ1617" t="e">
        <f t="shared" si="1097"/>
        <v>#DIV/0!</v>
      </c>
    </row>
    <row r="1618" spans="7:52" x14ac:dyDescent="0.3">
      <c r="G1618" s="1" t="str">
        <f t="shared" si="1123"/>
        <v/>
      </c>
      <c r="H1618" s="2" t="str">
        <f t="shared" si="1092"/>
        <v/>
      </c>
      <c r="I1618" s="6" t="str" cm="1">
        <f t="array" ref="I1618">_xlfn.IFS(AND(G1617&lt;H1617,G1618&gt;H1618),"BUY", AND(G1617&gt;H1617,G1618&lt;H1618),"SELL",TRUE,"")</f>
        <v/>
      </c>
      <c r="J1618" s="1">
        <f t="shared" ca="1" si="1102"/>
        <v>0</v>
      </c>
      <c r="K1618" s="3" t="str">
        <f t="shared" ca="1" si="1116"/>
        <v/>
      </c>
      <c r="L1618" s="3" t="str">
        <f t="shared" si="1117"/>
        <v/>
      </c>
      <c r="M1618" s="3" t="str">
        <f t="shared" si="1118"/>
        <v/>
      </c>
      <c r="N1618" s="4">
        <f t="shared" si="1103"/>
        <v>-1</v>
      </c>
      <c r="O1618" s="2" t="str">
        <f t="shared" si="1119"/>
        <v/>
      </c>
      <c r="P1618" s="1" t="str">
        <f t="shared" si="1104"/>
        <v/>
      </c>
      <c r="Q1618" s="1" t="str">
        <f t="shared" si="1105"/>
        <v/>
      </c>
      <c r="R1618" s="1" t="str">
        <f>IF(ISBLANK(A1618),"",SUM($Q$2:Q1618))</f>
        <v/>
      </c>
      <c r="S1618" s="1" t="str">
        <f>IF(ISBLANK(A1618),"",SUM($F$2:F1618))</f>
        <v/>
      </c>
      <c r="T1618" s="1" t="str">
        <f t="shared" si="1106"/>
        <v/>
      </c>
      <c r="U1618" s="1" t="str">
        <f t="shared" si="1107"/>
        <v/>
      </c>
      <c r="V1618" s="17">
        <f t="shared" si="1108"/>
        <v>0</v>
      </c>
      <c r="W1618" s="17">
        <f t="shared" si="1109"/>
        <v>0</v>
      </c>
      <c r="X1618" s="17">
        <f t="shared" si="1110"/>
        <v>0</v>
      </c>
      <c r="Y1618" s="22">
        <f>SUM(V1605:V1618)</f>
        <v>0</v>
      </c>
      <c r="Z1618" s="22">
        <f>SUM(W1605:W1618)</f>
        <v>0</v>
      </c>
      <c r="AA1618" s="22">
        <f>SUM(X1605:X1618)</f>
        <v>0</v>
      </c>
      <c r="AB1618" s="23" t="str">
        <f t="shared" si="1130"/>
        <v/>
      </c>
      <c r="AC1618" s="23" t="str">
        <f t="shared" si="1131"/>
        <v/>
      </c>
      <c r="AD1618" s="23" t="str">
        <f t="shared" si="1132"/>
        <v/>
      </c>
      <c r="AE1618" s="23" t="str">
        <f t="shared" si="1133"/>
        <v/>
      </c>
      <c r="AF1618" s="23" t="str">
        <f t="shared" si="1134"/>
        <v/>
      </c>
      <c r="AG1618" s="23" t="str">
        <f t="shared" si="1095"/>
        <v/>
      </c>
      <c r="AH1618" s="25" t="str">
        <f t="shared" si="1111"/>
        <v/>
      </c>
      <c r="AI1618" s="25" t="str">
        <f t="shared" si="1112"/>
        <v/>
      </c>
      <c r="AJ1618" s="1" t="str">
        <f t="shared" si="1120"/>
        <v/>
      </c>
      <c r="AK1618" s="10" t="e">
        <f t="shared" si="1121"/>
        <v>#DIV/0!</v>
      </c>
      <c r="AL1618" s="10" t="e">
        <f t="shared" si="1126"/>
        <v>#DIV/0!</v>
      </c>
      <c r="AM1618">
        <f t="shared" si="1122"/>
        <v>0</v>
      </c>
      <c r="AN1618">
        <f t="shared" si="1113"/>
        <v>0</v>
      </c>
      <c r="AO1618">
        <f t="shared" si="1114"/>
        <v>0</v>
      </c>
      <c r="AP1618">
        <f t="shared" ca="1" si="1100"/>
        <v>2.9766552155631566E-17</v>
      </c>
      <c r="AQ1618">
        <f t="shared" ca="1" si="1100"/>
        <v>5.4479940447072384E-16</v>
      </c>
      <c r="AR1618">
        <f t="shared" ca="1" si="1127"/>
        <v>5.4637637103421517E-2</v>
      </c>
      <c r="AS1618">
        <f t="shared" ca="1" si="1128"/>
        <v>5.1807023740860103</v>
      </c>
      <c r="AT1618">
        <f t="shared" si="1115"/>
        <v>0</v>
      </c>
      <c r="AU1618">
        <f t="shared" ca="1" si="1129"/>
        <v>1.1139883319628461E-16</v>
      </c>
      <c r="AV1618" t="e">
        <f t="shared" si="1124"/>
        <v>#DIV/0!</v>
      </c>
      <c r="AW1618" t="e">
        <f t="shared" si="1094"/>
        <v>#DIV/0!</v>
      </c>
      <c r="AX1618" t="e">
        <f t="shared" si="1093"/>
        <v>#DIV/0!</v>
      </c>
      <c r="AY1618" t="e">
        <f t="shared" si="1098"/>
        <v>#DIV/0!</v>
      </c>
      <c r="AZ1618" t="e">
        <f t="shared" si="1097"/>
        <v>#DIV/0!</v>
      </c>
    </row>
    <row r="1619" spans="7:52" x14ac:dyDescent="0.3">
      <c r="G1619" s="1" t="str">
        <f t="shared" si="1123"/>
        <v/>
      </c>
      <c r="H1619" s="2" t="str">
        <f t="shared" si="1092"/>
        <v/>
      </c>
      <c r="I1619" s="6" t="str" cm="1">
        <f t="array" ref="I1619">_xlfn.IFS(AND(G1618&lt;H1618,G1619&gt;H1619),"BUY", AND(G1618&gt;H1618,G1619&lt;H1619),"SELL",TRUE,"")</f>
        <v/>
      </c>
      <c r="J1619" s="1">
        <f t="shared" ca="1" si="1102"/>
        <v>0</v>
      </c>
      <c r="K1619" s="3" t="str">
        <f t="shared" ca="1" si="1116"/>
        <v/>
      </c>
      <c r="L1619" s="3" t="str">
        <f t="shared" si="1117"/>
        <v/>
      </c>
      <c r="M1619" s="3" t="str">
        <f t="shared" si="1118"/>
        <v/>
      </c>
      <c r="N1619" s="4">
        <f t="shared" si="1103"/>
        <v>-1</v>
      </c>
      <c r="O1619" s="2" t="str">
        <f t="shared" si="1119"/>
        <v/>
      </c>
      <c r="P1619" s="1" t="str">
        <f t="shared" si="1104"/>
        <v/>
      </c>
      <c r="Q1619" s="1" t="str">
        <f t="shared" si="1105"/>
        <v/>
      </c>
      <c r="R1619" s="1" t="str">
        <f>IF(ISBLANK(A1619),"",SUM($Q$2:Q1619))</f>
        <v/>
      </c>
      <c r="S1619" s="1" t="str">
        <f>IF(ISBLANK(A1619),"",SUM($F$2:F1619))</f>
        <v/>
      </c>
      <c r="T1619" s="1" t="str">
        <f t="shared" si="1106"/>
        <v/>
      </c>
      <c r="U1619" s="1" t="str">
        <f t="shared" si="1107"/>
        <v/>
      </c>
      <c r="V1619" s="17">
        <f t="shared" si="1108"/>
        <v>0</v>
      </c>
      <c r="W1619" s="17">
        <f t="shared" si="1109"/>
        <v>0</v>
      </c>
      <c r="X1619" s="17">
        <f t="shared" si="1110"/>
        <v>0</v>
      </c>
      <c r="Y1619" s="22">
        <f t="shared" ref="Y1619:AA1630" si="1135">SUM(V1606:V1619)</f>
        <v>0</v>
      </c>
      <c r="Z1619" s="22">
        <f t="shared" si="1135"/>
        <v>0</v>
      </c>
      <c r="AA1619" s="22">
        <f t="shared" si="1135"/>
        <v>0</v>
      </c>
      <c r="AB1619" s="23" t="str">
        <f t="shared" si="1130"/>
        <v/>
      </c>
      <c r="AC1619" s="23" t="str">
        <f t="shared" si="1131"/>
        <v/>
      </c>
      <c r="AD1619" s="23" t="str">
        <f t="shared" si="1132"/>
        <v/>
      </c>
      <c r="AE1619" s="23" t="str">
        <f t="shared" si="1133"/>
        <v/>
      </c>
      <c r="AF1619" s="23" t="str">
        <f t="shared" si="1134"/>
        <v/>
      </c>
      <c r="AG1619" s="23" t="str">
        <f t="shared" si="1095"/>
        <v/>
      </c>
      <c r="AH1619" s="25" t="str">
        <f t="shared" si="1111"/>
        <v/>
      </c>
      <c r="AI1619" s="25" t="str">
        <f t="shared" si="1112"/>
        <v/>
      </c>
      <c r="AJ1619" s="1" t="str">
        <f t="shared" si="1120"/>
        <v/>
      </c>
      <c r="AK1619" s="10" t="e">
        <f t="shared" si="1121"/>
        <v>#DIV/0!</v>
      </c>
      <c r="AL1619" s="10" t="e">
        <f t="shared" si="1126"/>
        <v>#DIV/0!</v>
      </c>
      <c r="AM1619">
        <f t="shared" si="1122"/>
        <v>0</v>
      </c>
      <c r="AN1619">
        <f t="shared" si="1113"/>
        <v>0</v>
      </c>
      <c r="AO1619">
        <f t="shared" si="1114"/>
        <v>0</v>
      </c>
      <c r="AP1619">
        <f t="shared" ca="1" si="1100"/>
        <v>2.7640369858800741E-17</v>
      </c>
      <c r="AQ1619">
        <f t="shared" ca="1" si="1100"/>
        <v>5.0588516129424357E-16</v>
      </c>
      <c r="AR1619">
        <f t="shared" ca="1" si="1127"/>
        <v>5.4637637103421517E-2</v>
      </c>
      <c r="AS1619">
        <f t="shared" ca="1" si="1128"/>
        <v>5.1807023740860103</v>
      </c>
      <c r="AT1619">
        <f t="shared" si="1115"/>
        <v>0</v>
      </c>
      <c r="AU1619">
        <f t="shared" ca="1" si="1129"/>
        <v>1.0344177368226429E-16</v>
      </c>
      <c r="AV1619" t="e">
        <f t="shared" si="1124"/>
        <v>#DIV/0!</v>
      </c>
      <c r="AW1619" t="e">
        <f t="shared" si="1094"/>
        <v>#DIV/0!</v>
      </c>
      <c r="AX1619" t="e">
        <f t="shared" si="1093"/>
        <v>#DIV/0!</v>
      </c>
      <c r="AY1619" t="e">
        <f t="shared" si="1098"/>
        <v>#DIV/0!</v>
      </c>
      <c r="AZ1619" t="e">
        <f t="shared" si="1097"/>
        <v>#DIV/0!</v>
      </c>
    </row>
    <row r="1620" spans="7:52" x14ac:dyDescent="0.3">
      <c r="G1620" s="1" t="str">
        <f t="shared" si="1123"/>
        <v/>
      </c>
      <c r="H1620" s="2" t="str">
        <f t="shared" si="1092"/>
        <v/>
      </c>
      <c r="I1620" s="6" t="str" cm="1">
        <f t="array" ref="I1620">_xlfn.IFS(AND(G1619&lt;H1619,G1620&gt;H1620),"BUY", AND(G1619&gt;H1619,G1620&lt;H1620),"SELL",TRUE,"")</f>
        <v/>
      </c>
      <c r="J1620" s="1">
        <f t="shared" ca="1" si="1102"/>
        <v>0</v>
      </c>
      <c r="K1620" s="3" t="str">
        <f t="shared" ca="1" si="1116"/>
        <v/>
      </c>
      <c r="L1620" s="3" t="str">
        <f t="shared" si="1117"/>
        <v/>
      </c>
      <c r="M1620" s="3" t="str">
        <f t="shared" si="1118"/>
        <v/>
      </c>
      <c r="N1620" s="4">
        <f t="shared" si="1103"/>
        <v>-1</v>
      </c>
      <c r="O1620" s="2" t="str">
        <f t="shared" si="1119"/>
        <v/>
      </c>
      <c r="P1620" s="1" t="str">
        <f t="shared" si="1104"/>
        <v/>
      </c>
      <c r="Q1620" s="1" t="str">
        <f t="shared" si="1105"/>
        <v/>
      </c>
      <c r="R1620" s="1" t="str">
        <f>IF(ISBLANK(A1620),"",SUM($Q$2:Q1620))</f>
        <v/>
      </c>
      <c r="S1620" s="1" t="str">
        <f>IF(ISBLANK(A1620),"",SUM($F$2:F1620))</f>
        <v/>
      </c>
      <c r="T1620" s="1" t="str">
        <f t="shared" si="1106"/>
        <v/>
      </c>
      <c r="U1620" s="1" t="str">
        <f t="shared" si="1107"/>
        <v/>
      </c>
      <c r="V1620" s="17">
        <f t="shared" si="1108"/>
        <v>0</v>
      </c>
      <c r="W1620" s="17">
        <f t="shared" si="1109"/>
        <v>0</v>
      </c>
      <c r="X1620" s="17">
        <f t="shared" si="1110"/>
        <v>0</v>
      </c>
      <c r="Y1620" s="22">
        <f t="shared" si="1135"/>
        <v>0</v>
      </c>
      <c r="Z1620" s="22">
        <f t="shared" si="1135"/>
        <v>0</v>
      </c>
      <c r="AA1620" s="22">
        <f t="shared" si="1135"/>
        <v>0</v>
      </c>
      <c r="AB1620" s="23" t="str">
        <f t="shared" si="1130"/>
        <v/>
      </c>
      <c r="AC1620" s="23" t="str">
        <f t="shared" si="1131"/>
        <v/>
      </c>
      <c r="AD1620" s="23" t="str">
        <f t="shared" si="1132"/>
        <v/>
      </c>
      <c r="AE1620" s="23" t="str">
        <f t="shared" si="1133"/>
        <v/>
      </c>
      <c r="AF1620" s="23" t="str">
        <f t="shared" si="1134"/>
        <v/>
      </c>
      <c r="AG1620" s="23" t="str">
        <f t="shared" si="1095"/>
        <v/>
      </c>
      <c r="AH1620" s="25" t="str">
        <f t="shared" si="1111"/>
        <v/>
      </c>
      <c r="AI1620" s="25" t="str">
        <f t="shared" si="1112"/>
        <v/>
      </c>
      <c r="AJ1620" s="1" t="str">
        <f t="shared" si="1120"/>
        <v/>
      </c>
      <c r="AK1620" s="10" t="e">
        <f t="shared" si="1121"/>
        <v>#DIV/0!</v>
      </c>
      <c r="AL1620" s="10" t="e">
        <f t="shared" si="1126"/>
        <v>#DIV/0!</v>
      </c>
      <c r="AM1620">
        <f t="shared" si="1122"/>
        <v>0</v>
      </c>
      <c r="AN1620">
        <f t="shared" si="1113"/>
        <v>0</v>
      </c>
      <c r="AO1620">
        <f t="shared" si="1114"/>
        <v>0</v>
      </c>
      <c r="AP1620">
        <f t="shared" ca="1" si="1100"/>
        <v>2.5666057726029259E-17</v>
      </c>
      <c r="AQ1620">
        <f t="shared" ca="1" si="1100"/>
        <v>4.6975050691608328E-16</v>
      </c>
      <c r="AR1620">
        <f t="shared" ca="1" si="1127"/>
        <v>5.4637637103421517E-2</v>
      </c>
      <c r="AS1620">
        <f t="shared" ca="1" si="1128"/>
        <v>5.1807023740860103</v>
      </c>
      <c r="AT1620">
        <f t="shared" si="1115"/>
        <v>0</v>
      </c>
      <c r="AU1620">
        <f t="shared" ca="1" si="1129"/>
        <v>9.6053075562102546E-17</v>
      </c>
      <c r="AV1620" t="e">
        <f t="shared" si="1124"/>
        <v>#DIV/0!</v>
      </c>
      <c r="AW1620" t="e">
        <f t="shared" si="1094"/>
        <v>#DIV/0!</v>
      </c>
      <c r="AX1620" t="e">
        <f t="shared" si="1093"/>
        <v>#DIV/0!</v>
      </c>
      <c r="AY1620" t="e">
        <f t="shared" si="1098"/>
        <v>#DIV/0!</v>
      </c>
      <c r="AZ1620" t="e">
        <f t="shared" si="1097"/>
        <v>#DIV/0!</v>
      </c>
    </row>
    <row r="1621" spans="7:52" x14ac:dyDescent="0.3">
      <c r="G1621" s="1" t="str">
        <f t="shared" si="1123"/>
        <v/>
      </c>
      <c r="H1621" s="2" t="str">
        <f t="shared" si="1092"/>
        <v/>
      </c>
      <c r="I1621" s="6" t="str" cm="1">
        <f t="array" ref="I1621">_xlfn.IFS(AND(G1620&lt;H1620,G1621&gt;H1621),"BUY", AND(G1620&gt;H1620,G1621&lt;H1621),"SELL",TRUE,"")</f>
        <v/>
      </c>
      <c r="J1621" s="1">
        <f t="shared" ca="1" si="1102"/>
        <v>0</v>
      </c>
      <c r="K1621" s="3" t="str">
        <f t="shared" ca="1" si="1116"/>
        <v/>
      </c>
      <c r="L1621" s="3" t="str">
        <f t="shared" si="1117"/>
        <v/>
      </c>
      <c r="M1621" s="3" t="str">
        <f t="shared" si="1118"/>
        <v/>
      </c>
      <c r="N1621" s="4">
        <f t="shared" si="1103"/>
        <v>-1</v>
      </c>
      <c r="O1621" s="2" t="str">
        <f t="shared" si="1119"/>
        <v/>
      </c>
      <c r="P1621" s="1" t="str">
        <f t="shared" si="1104"/>
        <v/>
      </c>
      <c r="Q1621" s="1" t="str">
        <f t="shared" si="1105"/>
        <v/>
      </c>
      <c r="R1621" s="1" t="str">
        <f>IF(ISBLANK(A1621),"",SUM($Q$2:Q1621))</f>
        <v/>
      </c>
      <c r="S1621" s="1" t="str">
        <f>IF(ISBLANK(A1621),"",SUM($F$2:F1621))</f>
        <v/>
      </c>
      <c r="T1621" s="1" t="str">
        <f t="shared" si="1106"/>
        <v/>
      </c>
      <c r="U1621" s="1" t="str">
        <f t="shared" si="1107"/>
        <v/>
      </c>
      <c r="V1621" s="17">
        <f t="shared" si="1108"/>
        <v>0</v>
      </c>
      <c r="W1621" s="17">
        <f t="shared" si="1109"/>
        <v>0</v>
      </c>
      <c r="X1621" s="17">
        <f t="shared" si="1110"/>
        <v>0</v>
      </c>
      <c r="Y1621" s="22">
        <f t="shared" si="1135"/>
        <v>0</v>
      </c>
      <c r="Z1621" s="22">
        <f t="shared" si="1135"/>
        <v>0</v>
      </c>
      <c r="AA1621" s="22">
        <f t="shared" si="1135"/>
        <v>0</v>
      </c>
      <c r="AB1621" s="23" t="str">
        <f t="shared" si="1130"/>
        <v/>
      </c>
      <c r="AC1621" s="23" t="str">
        <f t="shared" si="1131"/>
        <v/>
      </c>
      <c r="AD1621" s="23" t="str">
        <f t="shared" si="1132"/>
        <v/>
      </c>
      <c r="AE1621" s="23" t="str">
        <f t="shared" si="1133"/>
        <v/>
      </c>
      <c r="AF1621" s="23" t="str">
        <f t="shared" si="1134"/>
        <v/>
      </c>
      <c r="AG1621" s="23" t="str">
        <f t="shared" si="1095"/>
        <v/>
      </c>
      <c r="AH1621" s="25" t="str">
        <f t="shared" si="1111"/>
        <v/>
      </c>
      <c r="AI1621" s="25" t="str">
        <f t="shared" si="1112"/>
        <v/>
      </c>
      <c r="AJ1621" s="1" t="str">
        <f t="shared" si="1120"/>
        <v/>
      </c>
      <c r="AK1621" s="10" t="e">
        <f t="shared" si="1121"/>
        <v>#DIV/0!</v>
      </c>
      <c r="AL1621" s="10" t="e">
        <f t="shared" si="1126"/>
        <v>#DIV/0!</v>
      </c>
      <c r="AM1621">
        <f t="shared" si="1122"/>
        <v>0</v>
      </c>
      <c r="AN1621">
        <f t="shared" si="1113"/>
        <v>0</v>
      </c>
      <c r="AO1621">
        <f t="shared" si="1114"/>
        <v>0</v>
      </c>
      <c r="AP1621">
        <f t="shared" ca="1" si="1100"/>
        <v>2.3832767888455742E-17</v>
      </c>
      <c r="AQ1621">
        <f t="shared" ca="1" si="1100"/>
        <v>4.3619689927922019E-16</v>
      </c>
      <c r="AR1621">
        <f t="shared" ca="1" si="1127"/>
        <v>5.4637637103421524E-2</v>
      </c>
      <c r="AS1621">
        <f t="shared" ca="1" si="1128"/>
        <v>5.1807023740860103</v>
      </c>
      <c r="AT1621">
        <f t="shared" si="1115"/>
        <v>0</v>
      </c>
      <c r="AU1621">
        <f t="shared" ca="1" si="1129"/>
        <v>8.9192141593380943E-17</v>
      </c>
      <c r="AV1621" t="e">
        <f t="shared" si="1124"/>
        <v>#DIV/0!</v>
      </c>
      <c r="AW1621" t="e">
        <f t="shared" si="1094"/>
        <v>#DIV/0!</v>
      </c>
      <c r="AX1621" t="e">
        <f t="shared" si="1093"/>
        <v>#DIV/0!</v>
      </c>
      <c r="AY1621" t="e">
        <f t="shared" si="1098"/>
        <v>#DIV/0!</v>
      </c>
      <c r="AZ1621" t="e">
        <f t="shared" si="1097"/>
        <v>#DIV/0!</v>
      </c>
    </row>
    <row r="1622" spans="7:52" x14ac:dyDescent="0.3">
      <c r="G1622" s="1" t="str">
        <f t="shared" si="1123"/>
        <v/>
      </c>
      <c r="H1622" s="2" t="str">
        <f t="shared" si="1092"/>
        <v/>
      </c>
      <c r="I1622" s="6" t="str" cm="1">
        <f t="array" ref="I1622">_xlfn.IFS(AND(G1621&lt;H1621,G1622&gt;H1622),"BUY", AND(G1621&gt;H1621,G1622&lt;H1622),"SELL",TRUE,"")</f>
        <v/>
      </c>
      <c r="J1622" s="1">
        <f t="shared" ca="1" si="1102"/>
        <v>0</v>
      </c>
      <c r="K1622" s="3" t="str">
        <f t="shared" ca="1" si="1116"/>
        <v/>
      </c>
      <c r="L1622" s="3" t="str">
        <f t="shared" si="1117"/>
        <v/>
      </c>
      <c r="M1622" s="3" t="str">
        <f t="shared" si="1118"/>
        <v/>
      </c>
      <c r="N1622" s="4">
        <f t="shared" si="1103"/>
        <v>-1</v>
      </c>
      <c r="O1622" s="2" t="str">
        <f t="shared" si="1119"/>
        <v/>
      </c>
      <c r="P1622" s="1" t="str">
        <f t="shared" si="1104"/>
        <v/>
      </c>
      <c r="Q1622" s="1" t="str">
        <f t="shared" si="1105"/>
        <v/>
      </c>
      <c r="R1622" s="1" t="str">
        <f>IF(ISBLANK(A1622),"",SUM($Q$2:Q1622))</f>
        <v/>
      </c>
      <c r="S1622" s="1" t="str">
        <f>IF(ISBLANK(A1622),"",SUM($F$2:F1622))</f>
        <v/>
      </c>
      <c r="T1622" s="1" t="str">
        <f t="shared" si="1106"/>
        <v/>
      </c>
      <c r="U1622" s="1" t="str">
        <f t="shared" si="1107"/>
        <v/>
      </c>
      <c r="V1622" s="17">
        <f t="shared" si="1108"/>
        <v>0</v>
      </c>
      <c r="W1622" s="17">
        <f t="shared" si="1109"/>
        <v>0</v>
      </c>
      <c r="X1622" s="17">
        <f t="shared" si="1110"/>
        <v>0</v>
      </c>
      <c r="Y1622" s="22">
        <f t="shared" si="1135"/>
        <v>0</v>
      </c>
      <c r="Z1622" s="22">
        <f t="shared" si="1135"/>
        <v>0</v>
      </c>
      <c r="AA1622" s="22">
        <f t="shared" si="1135"/>
        <v>0</v>
      </c>
      <c r="AB1622" s="23" t="str">
        <f t="shared" si="1130"/>
        <v/>
      </c>
      <c r="AC1622" s="23" t="str">
        <f t="shared" si="1131"/>
        <v/>
      </c>
      <c r="AD1622" s="23" t="str">
        <f t="shared" si="1132"/>
        <v/>
      </c>
      <c r="AE1622" s="23" t="str">
        <f t="shared" si="1133"/>
        <v/>
      </c>
      <c r="AF1622" s="23" t="str">
        <f t="shared" si="1134"/>
        <v/>
      </c>
      <c r="AG1622" s="23" t="str">
        <f t="shared" si="1095"/>
        <v/>
      </c>
      <c r="AH1622" s="25" t="str">
        <f t="shared" si="1111"/>
        <v/>
      </c>
      <c r="AI1622" s="25" t="str">
        <f t="shared" si="1112"/>
        <v/>
      </c>
      <c r="AJ1622" s="1" t="str">
        <f t="shared" si="1120"/>
        <v/>
      </c>
      <c r="AK1622" s="10" t="e">
        <f t="shared" si="1121"/>
        <v>#DIV/0!</v>
      </c>
      <c r="AL1622" s="10" t="e">
        <f t="shared" si="1126"/>
        <v>#DIV/0!</v>
      </c>
      <c r="AM1622">
        <f t="shared" si="1122"/>
        <v>0</v>
      </c>
      <c r="AN1622">
        <f t="shared" si="1113"/>
        <v>0</v>
      </c>
      <c r="AO1622">
        <f t="shared" si="1114"/>
        <v>0</v>
      </c>
      <c r="AP1622">
        <f t="shared" ca="1" si="1100"/>
        <v>2.2130427324994615E-17</v>
      </c>
      <c r="AQ1622">
        <f t="shared" ca="1" si="1100"/>
        <v>4.0503997790213301E-16</v>
      </c>
      <c r="AR1622">
        <f t="shared" ca="1" si="1127"/>
        <v>5.4637637103421517E-2</v>
      </c>
      <c r="AS1622">
        <f t="shared" ca="1" si="1128"/>
        <v>5.1807023740860103</v>
      </c>
      <c r="AT1622">
        <f t="shared" si="1115"/>
        <v>0</v>
      </c>
      <c r="AU1622">
        <f t="shared" ca="1" si="1129"/>
        <v>8.2821274336710873E-17</v>
      </c>
      <c r="AV1622" t="e">
        <f t="shared" si="1124"/>
        <v>#DIV/0!</v>
      </c>
      <c r="AW1622" t="e">
        <f t="shared" si="1094"/>
        <v>#DIV/0!</v>
      </c>
      <c r="AX1622" t="e">
        <f t="shared" si="1093"/>
        <v>#DIV/0!</v>
      </c>
      <c r="AY1622" t="e">
        <f t="shared" si="1098"/>
        <v>#DIV/0!</v>
      </c>
      <c r="AZ1622" t="e">
        <f t="shared" si="1097"/>
        <v>#DIV/0!</v>
      </c>
    </row>
    <row r="1623" spans="7:52" x14ac:dyDescent="0.3">
      <c r="G1623" s="1" t="str">
        <f t="shared" si="1123"/>
        <v/>
      </c>
      <c r="H1623" s="2" t="str">
        <f t="shared" si="1092"/>
        <v/>
      </c>
      <c r="I1623" s="6" t="str" cm="1">
        <f t="array" ref="I1623">_xlfn.IFS(AND(G1622&lt;H1622,G1623&gt;H1623),"BUY", AND(G1622&gt;H1622,G1623&lt;H1623),"SELL",TRUE,"")</f>
        <v/>
      </c>
      <c r="J1623" s="1">
        <f t="shared" ca="1" si="1102"/>
        <v>0</v>
      </c>
      <c r="K1623" s="3" t="str">
        <f t="shared" ca="1" si="1116"/>
        <v/>
      </c>
      <c r="L1623" s="3" t="str">
        <f t="shared" si="1117"/>
        <v/>
      </c>
      <c r="M1623" s="3" t="str">
        <f t="shared" si="1118"/>
        <v/>
      </c>
      <c r="N1623" s="4">
        <f t="shared" si="1103"/>
        <v>-1</v>
      </c>
      <c r="O1623" s="2" t="str">
        <f t="shared" si="1119"/>
        <v/>
      </c>
      <c r="P1623" s="1" t="str">
        <f t="shared" si="1104"/>
        <v/>
      </c>
      <c r="Q1623" s="1" t="str">
        <f t="shared" si="1105"/>
        <v/>
      </c>
      <c r="R1623" s="1" t="str">
        <f>IF(ISBLANK(A1623),"",SUM($Q$2:Q1623))</f>
        <v/>
      </c>
      <c r="S1623" s="1" t="str">
        <f>IF(ISBLANK(A1623),"",SUM($F$2:F1623))</f>
        <v/>
      </c>
      <c r="T1623" s="1" t="str">
        <f t="shared" si="1106"/>
        <v/>
      </c>
      <c r="U1623" s="1" t="str">
        <f t="shared" si="1107"/>
        <v/>
      </c>
      <c r="V1623" s="17">
        <f t="shared" si="1108"/>
        <v>0</v>
      </c>
      <c r="W1623" s="17">
        <f t="shared" si="1109"/>
        <v>0</v>
      </c>
      <c r="X1623" s="17">
        <f t="shared" si="1110"/>
        <v>0</v>
      </c>
      <c r="Y1623" s="22">
        <f t="shared" si="1135"/>
        <v>0</v>
      </c>
      <c r="Z1623" s="22">
        <f t="shared" si="1135"/>
        <v>0</v>
      </c>
      <c r="AA1623" s="22">
        <f t="shared" si="1135"/>
        <v>0</v>
      </c>
      <c r="AB1623" s="23" t="str">
        <f t="shared" si="1130"/>
        <v/>
      </c>
      <c r="AC1623" s="23" t="str">
        <f t="shared" si="1131"/>
        <v/>
      </c>
      <c r="AD1623" s="23" t="str">
        <f t="shared" si="1132"/>
        <v/>
      </c>
      <c r="AE1623" s="23" t="str">
        <f t="shared" si="1133"/>
        <v/>
      </c>
      <c r="AF1623" s="23" t="str">
        <f t="shared" si="1134"/>
        <v/>
      </c>
      <c r="AG1623" s="23" t="str">
        <f t="shared" si="1095"/>
        <v/>
      </c>
      <c r="AH1623" s="25" t="str">
        <f t="shared" si="1111"/>
        <v/>
      </c>
      <c r="AI1623" s="25" t="str">
        <f t="shared" si="1112"/>
        <v/>
      </c>
      <c r="AJ1623" s="1" t="str">
        <f t="shared" si="1120"/>
        <v/>
      </c>
      <c r="AK1623" s="10" t="e">
        <f t="shared" si="1121"/>
        <v>#DIV/0!</v>
      </c>
      <c r="AL1623" s="10" t="e">
        <f t="shared" si="1126"/>
        <v>#DIV/0!</v>
      </c>
      <c r="AM1623">
        <f t="shared" si="1122"/>
        <v>0</v>
      </c>
      <c r="AN1623">
        <f t="shared" si="1113"/>
        <v>0</v>
      </c>
      <c r="AO1623">
        <f t="shared" si="1114"/>
        <v>0</v>
      </c>
      <c r="AP1623">
        <f t="shared" ca="1" si="1100"/>
        <v>2.0549682516066429E-17</v>
      </c>
      <c r="AQ1623">
        <f t="shared" ca="1" si="1100"/>
        <v>3.7610855090912352E-16</v>
      </c>
      <c r="AR1623">
        <f t="shared" ca="1" si="1127"/>
        <v>5.4637637103421524E-2</v>
      </c>
      <c r="AS1623">
        <f t="shared" ca="1" si="1128"/>
        <v>5.1807023740860103</v>
      </c>
      <c r="AT1623">
        <f t="shared" si="1115"/>
        <v>0</v>
      </c>
      <c r="AU1623">
        <f t="shared" ca="1" si="1129"/>
        <v>7.6905469026945808E-17</v>
      </c>
      <c r="AV1623" t="e">
        <f t="shared" si="1124"/>
        <v>#DIV/0!</v>
      </c>
      <c r="AW1623" t="e">
        <f t="shared" si="1094"/>
        <v>#DIV/0!</v>
      </c>
      <c r="AX1623" t="e">
        <f t="shared" si="1093"/>
        <v>#DIV/0!</v>
      </c>
      <c r="AY1623" t="e">
        <f t="shared" si="1098"/>
        <v>#DIV/0!</v>
      </c>
      <c r="AZ1623" t="e">
        <f t="shared" si="1097"/>
        <v>#DIV/0!</v>
      </c>
    </row>
    <row r="1624" spans="7:52" x14ac:dyDescent="0.3">
      <c r="G1624" s="1" t="str">
        <f t="shared" si="1123"/>
        <v/>
      </c>
      <c r="H1624" s="2" t="str">
        <f t="shared" si="1092"/>
        <v/>
      </c>
      <c r="I1624" s="6" t="str" cm="1">
        <f t="array" ref="I1624">_xlfn.IFS(AND(G1623&lt;H1623,G1624&gt;H1624),"BUY", AND(G1623&gt;H1623,G1624&lt;H1624),"SELL",TRUE,"")</f>
        <v/>
      </c>
      <c r="J1624" s="1">
        <f t="shared" ca="1" si="1102"/>
        <v>0</v>
      </c>
      <c r="K1624" s="3" t="str">
        <f t="shared" ca="1" si="1116"/>
        <v/>
      </c>
      <c r="L1624" s="3" t="str">
        <f t="shared" si="1117"/>
        <v/>
      </c>
      <c r="M1624" s="3" t="str">
        <f t="shared" si="1118"/>
        <v/>
      </c>
      <c r="N1624" s="4">
        <f t="shared" si="1103"/>
        <v>-1</v>
      </c>
      <c r="O1624" s="2" t="str">
        <f t="shared" si="1119"/>
        <v/>
      </c>
      <c r="P1624" s="1" t="str">
        <f t="shared" si="1104"/>
        <v/>
      </c>
      <c r="Q1624" s="1" t="str">
        <f t="shared" si="1105"/>
        <v/>
      </c>
      <c r="R1624" s="1" t="str">
        <f>IF(ISBLANK(A1624),"",SUM($Q$2:Q1624))</f>
        <v/>
      </c>
      <c r="S1624" s="1" t="str">
        <f>IF(ISBLANK(A1624),"",SUM($F$2:F1624))</f>
        <v/>
      </c>
      <c r="T1624" s="1" t="str">
        <f t="shared" si="1106"/>
        <v/>
      </c>
      <c r="U1624" s="1" t="str">
        <f t="shared" si="1107"/>
        <v/>
      </c>
      <c r="V1624" s="17">
        <f t="shared" si="1108"/>
        <v>0</v>
      </c>
      <c r="W1624" s="17">
        <f t="shared" si="1109"/>
        <v>0</v>
      </c>
      <c r="X1624" s="17">
        <f t="shared" si="1110"/>
        <v>0</v>
      </c>
      <c r="Y1624" s="22">
        <f t="shared" si="1135"/>
        <v>0</v>
      </c>
      <c r="Z1624" s="22">
        <f t="shared" si="1135"/>
        <v>0</v>
      </c>
      <c r="AA1624" s="22">
        <f t="shared" si="1135"/>
        <v>0</v>
      </c>
      <c r="AB1624" s="23" t="str">
        <f t="shared" si="1130"/>
        <v/>
      </c>
      <c r="AC1624" s="23" t="str">
        <f t="shared" si="1131"/>
        <v/>
      </c>
      <c r="AD1624" s="23" t="str">
        <f t="shared" si="1132"/>
        <v/>
      </c>
      <c r="AE1624" s="23" t="str">
        <f t="shared" si="1133"/>
        <v/>
      </c>
      <c r="AF1624" s="23" t="str">
        <f t="shared" si="1134"/>
        <v/>
      </c>
      <c r="AG1624" s="23" t="str">
        <f t="shared" si="1095"/>
        <v/>
      </c>
      <c r="AH1624" s="25" t="str">
        <f t="shared" si="1111"/>
        <v/>
      </c>
      <c r="AI1624" s="25" t="str">
        <f t="shared" si="1112"/>
        <v/>
      </c>
      <c r="AJ1624" s="1" t="str">
        <f t="shared" si="1120"/>
        <v/>
      </c>
      <c r="AK1624" s="10" t="e">
        <f t="shared" si="1121"/>
        <v>#DIV/0!</v>
      </c>
      <c r="AL1624" s="10" t="e">
        <f t="shared" si="1126"/>
        <v>#DIV/0!</v>
      </c>
      <c r="AM1624">
        <f t="shared" si="1122"/>
        <v>0</v>
      </c>
      <c r="AN1624">
        <f t="shared" si="1113"/>
        <v>0</v>
      </c>
      <c r="AO1624">
        <f t="shared" si="1114"/>
        <v>0</v>
      </c>
      <c r="AP1624">
        <f t="shared" ca="1" si="1100"/>
        <v>1.9081848050633112E-17</v>
      </c>
      <c r="AQ1624">
        <f t="shared" ca="1" si="1100"/>
        <v>3.4924365441561471E-16</v>
      </c>
      <c r="AR1624">
        <f t="shared" ca="1" si="1127"/>
        <v>5.4637637103421517E-2</v>
      </c>
      <c r="AS1624">
        <f t="shared" ca="1" si="1128"/>
        <v>5.1807023740860103</v>
      </c>
      <c r="AT1624">
        <f t="shared" si="1115"/>
        <v>0</v>
      </c>
      <c r="AU1624">
        <f t="shared" ca="1" si="1129"/>
        <v>7.1412221239306823E-17</v>
      </c>
      <c r="AV1624" t="e">
        <f t="shared" si="1124"/>
        <v>#DIV/0!</v>
      </c>
      <c r="AW1624" t="e">
        <f t="shared" si="1094"/>
        <v>#DIV/0!</v>
      </c>
      <c r="AX1624" t="e">
        <f t="shared" si="1093"/>
        <v>#DIV/0!</v>
      </c>
      <c r="AY1624" t="e">
        <f t="shared" si="1098"/>
        <v>#DIV/0!</v>
      </c>
      <c r="AZ1624" t="e">
        <f t="shared" si="1097"/>
        <v>#DIV/0!</v>
      </c>
    </row>
    <row r="1625" spans="7:52" x14ac:dyDescent="0.3">
      <c r="G1625" s="1" t="str">
        <f t="shared" si="1123"/>
        <v/>
      </c>
      <c r="H1625" s="2" t="str">
        <f t="shared" ref="H1625:H1688" si="1136">IFERROR(AVERAGE(E1606:E1625),"")</f>
        <v/>
      </c>
      <c r="I1625" s="6" t="str" cm="1">
        <f t="array" ref="I1625">_xlfn.IFS(AND(G1624&lt;H1624,G1625&gt;H1625),"BUY", AND(G1624&gt;H1624,G1625&lt;H1625),"SELL",TRUE,"")</f>
        <v/>
      </c>
      <c r="J1625" s="1">
        <f t="shared" ca="1" si="1102"/>
        <v>0</v>
      </c>
      <c r="K1625" s="3" t="str">
        <f t="shared" ca="1" si="1116"/>
        <v/>
      </c>
      <c r="L1625" s="3" t="str">
        <f t="shared" si="1117"/>
        <v/>
      </c>
      <c r="M1625" s="3" t="str">
        <f t="shared" si="1118"/>
        <v/>
      </c>
      <c r="N1625" s="4">
        <f t="shared" si="1103"/>
        <v>-1</v>
      </c>
      <c r="O1625" s="2" t="str">
        <f t="shared" si="1119"/>
        <v/>
      </c>
      <c r="P1625" s="1" t="str">
        <f t="shared" si="1104"/>
        <v/>
      </c>
      <c r="Q1625" s="1" t="str">
        <f t="shared" si="1105"/>
        <v/>
      </c>
      <c r="R1625" s="1" t="str">
        <f>IF(ISBLANK(A1625),"",SUM($Q$2:Q1625))</f>
        <v/>
      </c>
      <c r="S1625" s="1" t="str">
        <f>IF(ISBLANK(A1625),"",SUM($F$2:F1625))</f>
        <v/>
      </c>
      <c r="T1625" s="1" t="str">
        <f t="shared" si="1106"/>
        <v/>
      </c>
      <c r="U1625" s="1" t="str">
        <f t="shared" si="1107"/>
        <v/>
      </c>
      <c r="V1625" s="17">
        <f t="shared" si="1108"/>
        <v>0</v>
      </c>
      <c r="W1625" s="17">
        <f t="shared" si="1109"/>
        <v>0</v>
      </c>
      <c r="X1625" s="17">
        <f t="shared" si="1110"/>
        <v>0</v>
      </c>
      <c r="Y1625" s="22">
        <f t="shared" si="1135"/>
        <v>0</v>
      </c>
      <c r="Z1625" s="22">
        <f t="shared" si="1135"/>
        <v>0</v>
      </c>
      <c r="AA1625" s="22">
        <f t="shared" si="1135"/>
        <v>0</v>
      </c>
      <c r="AB1625" s="23" t="str">
        <f t="shared" si="1130"/>
        <v/>
      </c>
      <c r="AC1625" s="23" t="str">
        <f t="shared" si="1131"/>
        <v/>
      </c>
      <c r="AD1625" s="23" t="str">
        <f t="shared" si="1132"/>
        <v/>
      </c>
      <c r="AE1625" s="23" t="str">
        <f t="shared" si="1133"/>
        <v/>
      </c>
      <c r="AF1625" s="23" t="str">
        <f t="shared" si="1134"/>
        <v/>
      </c>
      <c r="AG1625" s="23" t="str">
        <f t="shared" si="1095"/>
        <v/>
      </c>
      <c r="AH1625" s="25" t="str">
        <f t="shared" si="1111"/>
        <v/>
      </c>
      <c r="AI1625" s="25" t="str">
        <f t="shared" si="1112"/>
        <v/>
      </c>
      <c r="AJ1625" s="1" t="str">
        <f t="shared" si="1120"/>
        <v/>
      </c>
      <c r="AK1625" s="10" t="e">
        <f t="shared" si="1121"/>
        <v>#DIV/0!</v>
      </c>
      <c r="AL1625" s="10" t="e">
        <f t="shared" si="1126"/>
        <v>#DIV/0!</v>
      </c>
      <c r="AM1625">
        <f t="shared" si="1122"/>
        <v>0</v>
      </c>
      <c r="AN1625">
        <f t="shared" si="1113"/>
        <v>0</v>
      </c>
      <c r="AO1625">
        <f t="shared" si="1114"/>
        <v>0</v>
      </c>
      <c r="AP1625">
        <f t="shared" ca="1" si="1100"/>
        <v>1.7718858904159319E-17</v>
      </c>
      <c r="AQ1625">
        <f t="shared" ca="1" si="1100"/>
        <v>3.2429767910021365E-16</v>
      </c>
      <c r="AR1625">
        <f t="shared" ca="1" si="1127"/>
        <v>5.4637637103421517E-2</v>
      </c>
      <c r="AS1625">
        <f t="shared" ca="1" si="1128"/>
        <v>5.1807023740860103</v>
      </c>
      <c r="AT1625">
        <f t="shared" si="1115"/>
        <v>0</v>
      </c>
      <c r="AU1625">
        <f t="shared" ca="1" si="1129"/>
        <v>6.6311348293642046E-17</v>
      </c>
      <c r="AV1625" t="e">
        <f t="shared" si="1124"/>
        <v>#DIV/0!</v>
      </c>
      <c r="AW1625" t="e">
        <f t="shared" si="1094"/>
        <v>#DIV/0!</v>
      </c>
      <c r="AX1625" t="e">
        <f t="shared" si="1093"/>
        <v>#DIV/0!</v>
      </c>
      <c r="AY1625" t="e">
        <f t="shared" si="1098"/>
        <v>#DIV/0!</v>
      </c>
      <c r="AZ1625" t="e">
        <f t="shared" si="1097"/>
        <v>#DIV/0!</v>
      </c>
    </row>
    <row r="1626" spans="7:52" x14ac:dyDescent="0.3">
      <c r="G1626" s="1" t="str">
        <f t="shared" si="1123"/>
        <v/>
      </c>
      <c r="H1626" s="2" t="str">
        <f t="shared" si="1136"/>
        <v/>
      </c>
      <c r="I1626" s="6" t="str" cm="1">
        <f t="array" ref="I1626">_xlfn.IFS(AND(G1625&lt;H1625,G1626&gt;H1626),"BUY", AND(G1625&gt;H1625,G1626&lt;H1626),"SELL",TRUE,"")</f>
        <v/>
      </c>
      <c r="J1626" s="1">
        <f t="shared" ca="1" si="1102"/>
        <v>0</v>
      </c>
      <c r="K1626" s="3" t="str">
        <f t="shared" ca="1" si="1116"/>
        <v/>
      </c>
      <c r="L1626" s="3" t="str">
        <f t="shared" si="1117"/>
        <v/>
      </c>
      <c r="M1626" s="3" t="str">
        <f t="shared" si="1118"/>
        <v/>
      </c>
      <c r="N1626" s="4">
        <f t="shared" si="1103"/>
        <v>-1</v>
      </c>
      <c r="O1626" s="2" t="str">
        <f t="shared" si="1119"/>
        <v/>
      </c>
      <c r="P1626" s="1" t="str">
        <f t="shared" si="1104"/>
        <v/>
      </c>
      <c r="Q1626" s="1" t="str">
        <f t="shared" si="1105"/>
        <v/>
      </c>
      <c r="R1626" s="1" t="str">
        <f>IF(ISBLANK(A1626),"",SUM($Q$2:Q1626))</f>
        <v/>
      </c>
      <c r="S1626" s="1" t="str">
        <f>IF(ISBLANK(A1626),"",SUM($F$2:F1626))</f>
        <v/>
      </c>
      <c r="T1626" s="1" t="str">
        <f t="shared" si="1106"/>
        <v/>
      </c>
      <c r="U1626" s="1" t="str">
        <f t="shared" si="1107"/>
        <v/>
      </c>
      <c r="V1626" s="17">
        <f t="shared" si="1108"/>
        <v>0</v>
      </c>
      <c r="W1626" s="17">
        <f t="shared" si="1109"/>
        <v>0</v>
      </c>
      <c r="X1626" s="17">
        <f t="shared" si="1110"/>
        <v>0</v>
      </c>
      <c r="Y1626" s="22">
        <f t="shared" si="1135"/>
        <v>0</v>
      </c>
      <c r="Z1626" s="22">
        <f t="shared" si="1135"/>
        <v>0</v>
      </c>
      <c r="AA1626" s="22">
        <f t="shared" si="1135"/>
        <v>0</v>
      </c>
      <c r="AB1626" s="23" t="str">
        <f t="shared" si="1130"/>
        <v/>
      </c>
      <c r="AC1626" s="23" t="str">
        <f t="shared" si="1131"/>
        <v/>
      </c>
      <c r="AD1626" s="23" t="str">
        <f t="shared" si="1132"/>
        <v/>
      </c>
      <c r="AE1626" s="23" t="str">
        <f t="shared" si="1133"/>
        <v/>
      </c>
      <c r="AF1626" s="23" t="str">
        <f t="shared" si="1134"/>
        <v/>
      </c>
      <c r="AG1626" s="23" t="str">
        <f t="shared" si="1095"/>
        <v/>
      </c>
      <c r="AH1626" s="25" t="str">
        <f t="shared" si="1111"/>
        <v/>
      </c>
      <c r="AI1626" s="25" t="str">
        <f t="shared" si="1112"/>
        <v/>
      </c>
      <c r="AJ1626" s="1" t="str">
        <f t="shared" si="1120"/>
        <v/>
      </c>
      <c r="AK1626" s="10" t="e">
        <f t="shared" si="1121"/>
        <v>#DIV/0!</v>
      </c>
      <c r="AL1626" s="10" t="e">
        <f t="shared" si="1126"/>
        <v>#DIV/0!</v>
      </c>
      <c r="AM1626">
        <f t="shared" si="1122"/>
        <v>0</v>
      </c>
      <c r="AN1626">
        <f t="shared" si="1113"/>
        <v>0</v>
      </c>
      <c r="AO1626">
        <f t="shared" si="1114"/>
        <v>0</v>
      </c>
      <c r="AP1626">
        <f t="shared" ca="1" si="1100"/>
        <v>1.6453226125290794E-17</v>
      </c>
      <c r="AQ1626">
        <f t="shared" ca="1" si="1100"/>
        <v>3.0113355916448411E-16</v>
      </c>
      <c r="AR1626">
        <f t="shared" ca="1" si="1127"/>
        <v>5.463763710342151E-2</v>
      </c>
      <c r="AS1626">
        <f t="shared" ca="1" si="1128"/>
        <v>5.1807023740860103</v>
      </c>
      <c r="AT1626">
        <f t="shared" si="1115"/>
        <v>0</v>
      </c>
      <c r="AU1626">
        <f t="shared" ca="1" si="1129"/>
        <v>6.1574823415524765E-17</v>
      </c>
      <c r="AV1626" t="e">
        <f t="shared" si="1124"/>
        <v>#DIV/0!</v>
      </c>
      <c r="AW1626" t="e">
        <f t="shared" si="1094"/>
        <v>#DIV/0!</v>
      </c>
      <c r="AX1626" t="e">
        <f t="shared" si="1093"/>
        <v>#DIV/0!</v>
      </c>
      <c r="AY1626" t="e">
        <f t="shared" si="1098"/>
        <v>#DIV/0!</v>
      </c>
      <c r="AZ1626" t="e">
        <f t="shared" si="1097"/>
        <v>#DIV/0!</v>
      </c>
    </row>
    <row r="1627" spans="7:52" x14ac:dyDescent="0.3">
      <c r="G1627" s="1" t="str">
        <f t="shared" si="1123"/>
        <v/>
      </c>
      <c r="H1627" s="2" t="str">
        <f t="shared" si="1136"/>
        <v/>
      </c>
      <c r="I1627" s="6" t="str" cm="1">
        <f t="array" ref="I1627">_xlfn.IFS(AND(G1626&lt;H1626,G1627&gt;H1627),"BUY", AND(G1626&gt;H1626,G1627&lt;H1627),"SELL",TRUE,"")</f>
        <v/>
      </c>
      <c r="J1627" s="1">
        <f t="shared" ca="1" si="1102"/>
        <v>0</v>
      </c>
      <c r="K1627" s="3" t="str">
        <f t="shared" ca="1" si="1116"/>
        <v/>
      </c>
      <c r="L1627" s="3" t="str">
        <f t="shared" si="1117"/>
        <v/>
      </c>
      <c r="M1627" s="3" t="str">
        <f t="shared" si="1118"/>
        <v/>
      </c>
      <c r="N1627" s="4">
        <f t="shared" si="1103"/>
        <v>-1</v>
      </c>
      <c r="O1627" s="2" t="str">
        <f t="shared" si="1119"/>
        <v/>
      </c>
      <c r="P1627" s="1" t="str">
        <f t="shared" si="1104"/>
        <v/>
      </c>
      <c r="Q1627" s="1" t="str">
        <f t="shared" si="1105"/>
        <v/>
      </c>
      <c r="R1627" s="1" t="str">
        <f>IF(ISBLANK(A1627),"",SUM($Q$2:Q1627))</f>
        <v/>
      </c>
      <c r="S1627" s="1" t="str">
        <f>IF(ISBLANK(A1627),"",SUM($F$2:F1627))</f>
        <v/>
      </c>
      <c r="T1627" s="1" t="str">
        <f t="shared" si="1106"/>
        <v/>
      </c>
      <c r="U1627" s="1" t="str">
        <f t="shared" si="1107"/>
        <v/>
      </c>
      <c r="V1627" s="17">
        <f t="shared" si="1108"/>
        <v>0</v>
      </c>
      <c r="W1627" s="17">
        <f t="shared" si="1109"/>
        <v>0</v>
      </c>
      <c r="X1627" s="17">
        <f t="shared" si="1110"/>
        <v>0</v>
      </c>
      <c r="Y1627" s="22">
        <f t="shared" si="1135"/>
        <v>0</v>
      </c>
      <c r="Z1627" s="22">
        <f t="shared" si="1135"/>
        <v>0</v>
      </c>
      <c r="AA1627" s="22">
        <f t="shared" si="1135"/>
        <v>0</v>
      </c>
      <c r="AB1627" s="23" t="str">
        <f t="shared" si="1130"/>
        <v/>
      </c>
      <c r="AC1627" s="23" t="str">
        <f t="shared" si="1131"/>
        <v/>
      </c>
      <c r="AD1627" s="23" t="str">
        <f t="shared" si="1132"/>
        <v/>
      </c>
      <c r="AE1627" s="23" t="str">
        <f t="shared" si="1133"/>
        <v/>
      </c>
      <c r="AF1627" s="23" t="str">
        <f t="shared" si="1134"/>
        <v/>
      </c>
      <c r="AG1627" s="23" t="str">
        <f t="shared" si="1095"/>
        <v/>
      </c>
      <c r="AH1627" s="25" t="str">
        <f t="shared" si="1111"/>
        <v/>
      </c>
      <c r="AI1627" s="25" t="str">
        <f t="shared" si="1112"/>
        <v/>
      </c>
      <c r="AJ1627" s="1" t="str">
        <f t="shared" si="1120"/>
        <v/>
      </c>
      <c r="AK1627" s="10" t="e">
        <f t="shared" si="1121"/>
        <v>#DIV/0!</v>
      </c>
      <c r="AL1627" s="10" t="e">
        <f t="shared" si="1126"/>
        <v>#DIV/0!</v>
      </c>
      <c r="AM1627">
        <f t="shared" si="1122"/>
        <v>0</v>
      </c>
      <c r="AN1627">
        <f t="shared" si="1113"/>
        <v>0</v>
      </c>
      <c r="AO1627">
        <f t="shared" si="1114"/>
        <v>0</v>
      </c>
      <c r="AP1627">
        <f t="shared" ca="1" si="1100"/>
        <v>1.5277995687770025E-17</v>
      </c>
      <c r="AQ1627">
        <f t="shared" ca="1" si="1100"/>
        <v>2.7962401922416379E-16</v>
      </c>
      <c r="AR1627">
        <f t="shared" ca="1" si="1127"/>
        <v>5.4637637103421524E-2</v>
      </c>
      <c r="AS1627">
        <f t="shared" ca="1" si="1128"/>
        <v>5.1807023740860103</v>
      </c>
      <c r="AT1627">
        <f t="shared" si="1115"/>
        <v>0</v>
      </c>
      <c r="AU1627">
        <f t="shared" ca="1" si="1129"/>
        <v>5.7176621742987286E-17</v>
      </c>
      <c r="AV1627" t="e">
        <f t="shared" si="1124"/>
        <v>#DIV/0!</v>
      </c>
      <c r="AW1627" t="e">
        <f t="shared" si="1094"/>
        <v>#DIV/0!</v>
      </c>
      <c r="AX1627" t="e">
        <f t="shared" ref="AX1627:AX1690" si="1137">AV1627 - AW1627</f>
        <v>#DIV/0!</v>
      </c>
      <c r="AY1627" t="e">
        <f t="shared" si="1098"/>
        <v>#DIV/0!</v>
      </c>
      <c r="AZ1627" t="e">
        <f t="shared" si="1097"/>
        <v>#DIV/0!</v>
      </c>
    </row>
    <row r="1628" spans="7:52" x14ac:dyDescent="0.3">
      <c r="G1628" s="1" t="str">
        <f t="shared" si="1123"/>
        <v/>
      </c>
      <c r="H1628" s="2" t="str">
        <f t="shared" si="1136"/>
        <v/>
      </c>
      <c r="I1628" s="6" t="str" cm="1">
        <f t="array" ref="I1628">_xlfn.IFS(AND(G1627&lt;H1627,G1628&gt;H1628),"BUY", AND(G1627&gt;H1627,G1628&lt;H1628),"SELL",TRUE,"")</f>
        <v/>
      </c>
      <c r="J1628" s="1">
        <f t="shared" ca="1" si="1102"/>
        <v>0</v>
      </c>
      <c r="K1628" s="3" t="str">
        <f t="shared" ca="1" si="1116"/>
        <v/>
      </c>
      <c r="L1628" s="3" t="str">
        <f t="shared" si="1117"/>
        <v/>
      </c>
      <c r="M1628" s="3" t="str">
        <f t="shared" si="1118"/>
        <v/>
      </c>
      <c r="N1628" s="4">
        <f t="shared" si="1103"/>
        <v>-1</v>
      </c>
      <c r="O1628" s="2" t="str">
        <f t="shared" si="1119"/>
        <v/>
      </c>
      <c r="P1628" s="1" t="str">
        <f t="shared" si="1104"/>
        <v/>
      </c>
      <c r="Q1628" s="1" t="str">
        <f t="shared" si="1105"/>
        <v/>
      </c>
      <c r="R1628" s="1" t="str">
        <f>IF(ISBLANK(A1628),"",SUM($Q$2:Q1628))</f>
        <v/>
      </c>
      <c r="S1628" s="1" t="str">
        <f>IF(ISBLANK(A1628),"",SUM($F$2:F1628))</f>
        <v/>
      </c>
      <c r="T1628" s="1" t="str">
        <f t="shared" si="1106"/>
        <v/>
      </c>
      <c r="U1628" s="1" t="str">
        <f t="shared" si="1107"/>
        <v/>
      </c>
      <c r="V1628" s="17">
        <f t="shared" si="1108"/>
        <v>0</v>
      </c>
      <c r="W1628" s="17">
        <f t="shared" si="1109"/>
        <v>0</v>
      </c>
      <c r="X1628" s="17">
        <f t="shared" si="1110"/>
        <v>0</v>
      </c>
      <c r="Y1628" s="22">
        <f t="shared" si="1135"/>
        <v>0</v>
      </c>
      <c r="Z1628" s="22">
        <f t="shared" si="1135"/>
        <v>0</v>
      </c>
      <c r="AA1628" s="22">
        <f t="shared" si="1135"/>
        <v>0</v>
      </c>
      <c r="AB1628" s="23" t="str">
        <f t="shared" si="1130"/>
        <v/>
      </c>
      <c r="AC1628" s="23" t="str">
        <f t="shared" si="1131"/>
        <v/>
      </c>
      <c r="AD1628" s="23" t="str">
        <f t="shared" si="1132"/>
        <v/>
      </c>
      <c r="AE1628" s="23" t="str">
        <f t="shared" si="1133"/>
        <v/>
      </c>
      <c r="AF1628" s="23" t="str">
        <f t="shared" si="1134"/>
        <v/>
      </c>
      <c r="AG1628" s="23" t="str">
        <f t="shared" si="1095"/>
        <v/>
      </c>
      <c r="AH1628" s="25" t="str">
        <f t="shared" si="1111"/>
        <v/>
      </c>
      <c r="AI1628" s="25" t="str">
        <f t="shared" si="1112"/>
        <v/>
      </c>
      <c r="AJ1628" s="1" t="str">
        <f t="shared" si="1120"/>
        <v/>
      </c>
      <c r="AK1628" s="10" t="e">
        <f t="shared" si="1121"/>
        <v>#DIV/0!</v>
      </c>
      <c r="AL1628" s="10" t="e">
        <f t="shared" si="1126"/>
        <v>#DIV/0!</v>
      </c>
      <c r="AM1628">
        <f t="shared" si="1122"/>
        <v>0</v>
      </c>
      <c r="AN1628">
        <f t="shared" si="1113"/>
        <v>0</v>
      </c>
      <c r="AO1628">
        <f t="shared" si="1114"/>
        <v>0</v>
      </c>
      <c r="AP1628">
        <f t="shared" ca="1" si="1100"/>
        <v>1.4186710281500737E-17</v>
      </c>
      <c r="AQ1628">
        <f t="shared" ca="1" si="1100"/>
        <v>2.5965087499386634E-16</v>
      </c>
      <c r="AR1628">
        <f t="shared" ca="1" si="1127"/>
        <v>5.4637637103421531E-2</v>
      </c>
      <c r="AS1628">
        <f t="shared" ca="1" si="1128"/>
        <v>5.1807023740860103</v>
      </c>
      <c r="AT1628">
        <f t="shared" si="1115"/>
        <v>0</v>
      </c>
      <c r="AU1628">
        <f t="shared" ca="1" si="1129"/>
        <v>5.3092577332773914E-17</v>
      </c>
      <c r="AV1628" t="e">
        <f t="shared" si="1124"/>
        <v>#DIV/0!</v>
      </c>
      <c r="AW1628" t="e">
        <f t="shared" ref="AW1628:AW1691" si="1138">AVERAGE(E1603:E1628)</f>
        <v>#DIV/0!</v>
      </c>
      <c r="AX1628" t="e">
        <f t="shared" si="1137"/>
        <v>#DIV/0!</v>
      </c>
      <c r="AY1628" t="e">
        <f t="shared" si="1098"/>
        <v>#DIV/0!</v>
      </c>
      <c r="AZ1628" t="e">
        <f t="shared" si="1097"/>
        <v>#DIV/0!</v>
      </c>
    </row>
    <row r="1629" spans="7:52" x14ac:dyDescent="0.3">
      <c r="G1629" s="1" t="str">
        <f t="shared" si="1123"/>
        <v/>
      </c>
      <c r="H1629" s="2" t="str">
        <f t="shared" si="1136"/>
        <v/>
      </c>
      <c r="I1629" s="6" t="str" cm="1">
        <f t="array" ref="I1629">_xlfn.IFS(AND(G1628&lt;H1628,G1629&gt;H1629),"BUY", AND(G1628&gt;H1628,G1629&lt;H1629),"SELL",TRUE,"")</f>
        <v/>
      </c>
      <c r="J1629" s="1">
        <f t="shared" ca="1" si="1102"/>
        <v>0</v>
      </c>
      <c r="K1629" s="3" t="str">
        <f t="shared" ca="1" si="1116"/>
        <v/>
      </c>
      <c r="L1629" s="3" t="str">
        <f t="shared" si="1117"/>
        <v/>
      </c>
      <c r="M1629" s="3" t="str">
        <f t="shared" si="1118"/>
        <v/>
      </c>
      <c r="N1629" s="4">
        <f t="shared" si="1103"/>
        <v>-1</v>
      </c>
      <c r="O1629" s="2" t="str">
        <f t="shared" si="1119"/>
        <v/>
      </c>
      <c r="P1629" s="1" t="str">
        <f t="shared" si="1104"/>
        <v/>
      </c>
      <c r="Q1629" s="1" t="str">
        <f t="shared" si="1105"/>
        <v/>
      </c>
      <c r="R1629" s="1" t="str">
        <f>IF(ISBLANK(A1629),"",SUM($Q$2:Q1629))</f>
        <v/>
      </c>
      <c r="S1629" s="1" t="str">
        <f>IF(ISBLANK(A1629),"",SUM($F$2:F1629))</f>
        <v/>
      </c>
      <c r="T1629" s="1" t="str">
        <f t="shared" si="1106"/>
        <v/>
      </c>
      <c r="U1629" s="1" t="str">
        <f t="shared" si="1107"/>
        <v/>
      </c>
      <c r="V1629" s="17">
        <f t="shared" si="1108"/>
        <v>0</v>
      </c>
      <c r="W1629" s="17">
        <f t="shared" si="1109"/>
        <v>0</v>
      </c>
      <c r="X1629" s="17">
        <f t="shared" si="1110"/>
        <v>0</v>
      </c>
      <c r="Y1629" s="22">
        <f t="shared" si="1135"/>
        <v>0</v>
      </c>
      <c r="Z1629" s="22">
        <f t="shared" si="1135"/>
        <v>0</v>
      </c>
      <c r="AA1629" s="22">
        <f t="shared" si="1135"/>
        <v>0</v>
      </c>
      <c r="AB1629" s="23" t="str">
        <f t="shared" si="1130"/>
        <v/>
      </c>
      <c r="AC1629" s="23" t="str">
        <f t="shared" si="1131"/>
        <v/>
      </c>
      <c r="AD1629" s="23" t="str">
        <f t="shared" si="1132"/>
        <v/>
      </c>
      <c r="AE1629" s="23" t="str">
        <f t="shared" si="1133"/>
        <v/>
      </c>
      <c r="AF1629" s="23" t="str">
        <f t="shared" si="1134"/>
        <v/>
      </c>
      <c r="AG1629" s="23" t="str">
        <f t="shared" si="1095"/>
        <v/>
      </c>
      <c r="AH1629" s="25" t="str">
        <f t="shared" si="1111"/>
        <v/>
      </c>
      <c r="AI1629" s="25" t="str">
        <f t="shared" si="1112"/>
        <v/>
      </c>
      <c r="AJ1629" s="1" t="str">
        <f t="shared" si="1120"/>
        <v/>
      </c>
      <c r="AK1629" s="10" t="e">
        <f t="shared" si="1121"/>
        <v>#DIV/0!</v>
      </c>
      <c r="AL1629" s="10" t="e">
        <f t="shared" si="1126"/>
        <v>#DIV/0!</v>
      </c>
      <c r="AM1629">
        <f t="shared" si="1122"/>
        <v>0</v>
      </c>
      <c r="AN1629">
        <f t="shared" si="1113"/>
        <v>0</v>
      </c>
      <c r="AO1629">
        <f t="shared" si="1114"/>
        <v>0</v>
      </c>
      <c r="AP1629">
        <f t="shared" ca="1" si="1100"/>
        <v>1.3173373832822112E-17</v>
      </c>
      <c r="AQ1629">
        <f t="shared" ca="1" si="1100"/>
        <v>2.4110438392287587E-16</v>
      </c>
      <c r="AR1629">
        <f t="shared" ca="1" si="1127"/>
        <v>5.4637637103421531E-2</v>
      </c>
      <c r="AS1629">
        <f t="shared" ca="1" si="1128"/>
        <v>5.1807023740860103</v>
      </c>
      <c r="AT1629">
        <f t="shared" si="1115"/>
        <v>0</v>
      </c>
      <c r="AU1629">
        <f t="shared" ca="1" si="1129"/>
        <v>4.9300250380432922E-17</v>
      </c>
      <c r="AV1629" t="e">
        <f t="shared" si="1124"/>
        <v>#DIV/0!</v>
      </c>
      <c r="AW1629" t="e">
        <f t="shared" si="1138"/>
        <v>#DIV/0!</v>
      </c>
      <c r="AX1629" t="e">
        <f t="shared" si="1137"/>
        <v>#DIV/0!</v>
      </c>
      <c r="AY1629" t="e">
        <f t="shared" si="1098"/>
        <v>#DIV/0!</v>
      </c>
      <c r="AZ1629" t="e">
        <f t="shared" si="1097"/>
        <v>#DIV/0!</v>
      </c>
    </row>
    <row r="1630" spans="7:52" x14ac:dyDescent="0.3">
      <c r="G1630" s="1" t="str">
        <f t="shared" si="1123"/>
        <v/>
      </c>
      <c r="H1630" s="2" t="str">
        <f t="shared" si="1136"/>
        <v/>
      </c>
      <c r="I1630" s="6" t="str" cm="1">
        <f t="array" ref="I1630">_xlfn.IFS(AND(G1629&lt;H1629,G1630&gt;H1630),"BUY", AND(G1629&gt;H1629,G1630&lt;H1630),"SELL",TRUE,"")</f>
        <v/>
      </c>
      <c r="J1630" s="1">
        <f t="shared" ca="1" si="1102"/>
        <v>0</v>
      </c>
      <c r="K1630" s="3" t="str">
        <f t="shared" ca="1" si="1116"/>
        <v/>
      </c>
      <c r="L1630" s="3" t="str">
        <f t="shared" si="1117"/>
        <v/>
      </c>
      <c r="M1630" s="3" t="str">
        <f t="shared" si="1118"/>
        <v/>
      </c>
      <c r="N1630" s="4">
        <f t="shared" si="1103"/>
        <v>-1</v>
      </c>
      <c r="O1630" s="2" t="str">
        <f t="shared" si="1119"/>
        <v/>
      </c>
      <c r="P1630" s="1" t="str">
        <f t="shared" si="1104"/>
        <v/>
      </c>
      <c r="Q1630" s="1" t="str">
        <f t="shared" si="1105"/>
        <v/>
      </c>
      <c r="R1630" s="1" t="str">
        <f>IF(ISBLANK(A1630),"",SUM($Q$2:Q1630))</f>
        <v/>
      </c>
      <c r="S1630" s="1" t="str">
        <f>IF(ISBLANK(A1630),"",SUM($F$2:F1630))</f>
        <v/>
      </c>
      <c r="T1630" s="1" t="str">
        <f t="shared" si="1106"/>
        <v/>
      </c>
      <c r="U1630" s="1" t="str">
        <f t="shared" si="1107"/>
        <v/>
      </c>
      <c r="V1630" s="17">
        <f t="shared" si="1108"/>
        <v>0</v>
      </c>
      <c r="W1630" s="17">
        <f t="shared" si="1109"/>
        <v>0</v>
      </c>
      <c r="X1630" s="17">
        <f t="shared" si="1110"/>
        <v>0</v>
      </c>
      <c r="Y1630" s="22">
        <f t="shared" si="1135"/>
        <v>0</v>
      </c>
      <c r="Z1630" s="22">
        <f t="shared" si="1135"/>
        <v>0</v>
      </c>
      <c r="AA1630" s="22">
        <f t="shared" si="1135"/>
        <v>0</v>
      </c>
      <c r="AB1630" s="23" t="str">
        <f t="shared" si="1130"/>
        <v/>
      </c>
      <c r="AC1630" s="23" t="str">
        <f t="shared" si="1131"/>
        <v/>
      </c>
      <c r="AD1630" s="23" t="str">
        <f t="shared" si="1132"/>
        <v/>
      </c>
      <c r="AE1630" s="23" t="str">
        <f t="shared" si="1133"/>
        <v/>
      </c>
      <c r="AF1630" s="23" t="str">
        <f t="shared" si="1134"/>
        <v/>
      </c>
      <c r="AG1630" s="23" t="str">
        <f t="shared" ref="AG1630:AG1693" si="1139">IFERROR(AVERAGE(AF1617:AF1630),"")</f>
        <v/>
      </c>
      <c r="AH1630" s="25" t="str">
        <f t="shared" si="1111"/>
        <v/>
      </c>
      <c r="AI1630" s="25" t="str">
        <f t="shared" si="1112"/>
        <v/>
      </c>
      <c r="AJ1630" s="1" t="str">
        <f t="shared" si="1120"/>
        <v/>
      </c>
      <c r="AK1630" s="10" t="e">
        <f t="shared" si="1121"/>
        <v>#DIV/0!</v>
      </c>
      <c r="AL1630" s="10" t="e">
        <f t="shared" si="1126"/>
        <v>#DIV/0!</v>
      </c>
      <c r="AM1630">
        <f t="shared" si="1122"/>
        <v>0</v>
      </c>
      <c r="AN1630">
        <f t="shared" si="1113"/>
        <v>0</v>
      </c>
      <c r="AO1630">
        <f t="shared" si="1114"/>
        <v>0</v>
      </c>
      <c r="AP1630">
        <f t="shared" ca="1" si="1100"/>
        <v>1.2232418559049104E-17</v>
      </c>
      <c r="AQ1630">
        <f t="shared" ca="1" si="1100"/>
        <v>2.2388264221409903E-16</v>
      </c>
      <c r="AR1630">
        <f t="shared" ca="1" si="1127"/>
        <v>5.4637637103421524E-2</v>
      </c>
      <c r="AS1630">
        <f t="shared" ca="1" si="1128"/>
        <v>5.1807023740860103</v>
      </c>
      <c r="AT1630">
        <f t="shared" si="1115"/>
        <v>0</v>
      </c>
      <c r="AU1630">
        <f t="shared" ca="1" si="1129"/>
        <v>4.5778803924687714E-17</v>
      </c>
      <c r="AV1630" t="e">
        <f t="shared" si="1124"/>
        <v>#DIV/0!</v>
      </c>
      <c r="AW1630" t="e">
        <f t="shared" si="1138"/>
        <v>#DIV/0!</v>
      </c>
      <c r="AX1630" t="e">
        <f t="shared" si="1137"/>
        <v>#DIV/0!</v>
      </c>
      <c r="AY1630" t="e">
        <f t="shared" si="1098"/>
        <v>#DIV/0!</v>
      </c>
      <c r="AZ1630" t="e">
        <f t="shared" si="1097"/>
        <v>#DIV/0!</v>
      </c>
    </row>
    <row r="1631" spans="7:52" x14ac:dyDescent="0.3">
      <c r="G1631" s="1" t="str">
        <f t="shared" si="1123"/>
        <v/>
      </c>
      <c r="H1631" s="2" t="str">
        <f t="shared" si="1136"/>
        <v/>
      </c>
      <c r="I1631" s="6" t="str" cm="1">
        <f t="array" ref="I1631">_xlfn.IFS(AND(G1630&lt;H1630,G1631&gt;H1631),"BUY", AND(G1630&gt;H1630,G1631&lt;H1631),"SELL",TRUE,"")</f>
        <v/>
      </c>
      <c r="J1631" s="1">
        <f t="shared" ca="1" si="1102"/>
        <v>0</v>
      </c>
      <c r="K1631" s="3" t="str">
        <f t="shared" ca="1" si="1116"/>
        <v/>
      </c>
      <c r="L1631" s="3" t="str">
        <f t="shared" si="1117"/>
        <v/>
      </c>
      <c r="M1631" s="3" t="str">
        <f t="shared" si="1118"/>
        <v/>
      </c>
      <c r="N1631" s="4">
        <f t="shared" si="1103"/>
        <v>-1</v>
      </c>
      <c r="O1631" s="2" t="str">
        <f t="shared" si="1119"/>
        <v/>
      </c>
      <c r="P1631" s="1" t="str">
        <f t="shared" si="1104"/>
        <v/>
      </c>
      <c r="Q1631" s="1" t="str">
        <f t="shared" si="1105"/>
        <v/>
      </c>
      <c r="R1631" s="1" t="str">
        <f>IF(ISBLANK(A1631),"",SUM($Q$2:Q1631))</f>
        <v/>
      </c>
      <c r="S1631" s="1" t="str">
        <f>IF(ISBLANK(A1631),"",SUM($F$2:F1631))</f>
        <v/>
      </c>
      <c r="T1631" s="1" t="str">
        <f t="shared" si="1106"/>
        <v/>
      </c>
      <c r="U1631" s="1" t="str">
        <f t="shared" si="1107"/>
        <v/>
      </c>
      <c r="V1631" s="17">
        <f t="shared" si="1108"/>
        <v>0</v>
      </c>
      <c r="W1631" s="17">
        <f t="shared" si="1109"/>
        <v>0</v>
      </c>
      <c r="X1631" s="17">
        <f t="shared" si="1110"/>
        <v>0</v>
      </c>
      <c r="Y1631" s="22">
        <f t="shared" ref="Y1631:AA1646" si="1140">SUM(V1618:V1631)</f>
        <v>0</v>
      </c>
      <c r="Z1631" s="22">
        <f t="shared" si="1140"/>
        <v>0</v>
      </c>
      <c r="AA1631" s="22">
        <f t="shared" si="1140"/>
        <v>0</v>
      </c>
      <c r="AB1631" s="23" t="str">
        <f t="shared" si="1130"/>
        <v/>
      </c>
      <c r="AC1631" s="23" t="str">
        <f t="shared" si="1131"/>
        <v/>
      </c>
      <c r="AD1631" s="23" t="str">
        <f t="shared" si="1132"/>
        <v/>
      </c>
      <c r="AE1631" s="23" t="str">
        <f t="shared" si="1133"/>
        <v/>
      </c>
      <c r="AF1631" s="23" t="str">
        <f t="shared" si="1134"/>
        <v/>
      </c>
      <c r="AG1631" s="23" t="str">
        <f t="shared" si="1139"/>
        <v/>
      </c>
      <c r="AH1631" s="25" t="str">
        <f t="shared" si="1111"/>
        <v/>
      </c>
      <c r="AI1631" s="25" t="str">
        <f t="shared" si="1112"/>
        <v/>
      </c>
      <c r="AJ1631" s="1" t="str">
        <f t="shared" si="1120"/>
        <v/>
      </c>
      <c r="AK1631" s="10" t="e">
        <f t="shared" si="1121"/>
        <v>#DIV/0!</v>
      </c>
      <c r="AL1631" s="10" t="e">
        <f t="shared" si="1126"/>
        <v>#DIV/0!</v>
      </c>
      <c r="AM1631">
        <f t="shared" si="1122"/>
        <v>0</v>
      </c>
      <c r="AN1631">
        <f t="shared" si="1113"/>
        <v>0</v>
      </c>
      <c r="AO1631">
        <f t="shared" si="1114"/>
        <v>0</v>
      </c>
      <c r="AP1631">
        <f t="shared" ca="1" si="1100"/>
        <v>1.1358674376259881E-17</v>
      </c>
      <c r="AQ1631">
        <f t="shared" ca="1" si="1100"/>
        <v>2.0789102491309196E-16</v>
      </c>
      <c r="AR1631">
        <f t="shared" ca="1" si="1127"/>
        <v>5.4637637103421524E-2</v>
      </c>
      <c r="AS1631">
        <f t="shared" ca="1" si="1128"/>
        <v>5.1807023740860103</v>
      </c>
      <c r="AT1631">
        <f t="shared" si="1115"/>
        <v>0</v>
      </c>
      <c r="AU1631">
        <f t="shared" ca="1" si="1129"/>
        <v>4.2508889358638596E-17</v>
      </c>
      <c r="AV1631" t="e">
        <f t="shared" si="1124"/>
        <v>#DIV/0!</v>
      </c>
      <c r="AW1631" t="e">
        <f t="shared" si="1138"/>
        <v>#DIV/0!</v>
      </c>
      <c r="AX1631" t="e">
        <f t="shared" si="1137"/>
        <v>#DIV/0!</v>
      </c>
      <c r="AY1631" t="e">
        <f t="shared" si="1098"/>
        <v>#DIV/0!</v>
      </c>
      <c r="AZ1631" t="e">
        <f t="shared" si="1097"/>
        <v>#DIV/0!</v>
      </c>
    </row>
    <row r="1632" spans="7:52" x14ac:dyDescent="0.3">
      <c r="G1632" s="1" t="str">
        <f t="shared" si="1123"/>
        <v/>
      </c>
      <c r="H1632" s="2" t="str">
        <f t="shared" si="1136"/>
        <v/>
      </c>
      <c r="I1632" s="6" t="str" cm="1">
        <f t="array" ref="I1632">_xlfn.IFS(AND(G1631&lt;H1631,G1632&gt;H1632),"BUY", AND(G1631&gt;H1631,G1632&lt;H1632),"SELL",TRUE,"")</f>
        <v/>
      </c>
      <c r="J1632" s="1">
        <f t="shared" ca="1" si="1102"/>
        <v>0</v>
      </c>
      <c r="K1632" s="3" t="str">
        <f t="shared" ca="1" si="1116"/>
        <v/>
      </c>
      <c r="L1632" s="3" t="str">
        <f t="shared" si="1117"/>
        <v/>
      </c>
      <c r="M1632" s="3" t="str">
        <f t="shared" si="1118"/>
        <v/>
      </c>
      <c r="N1632" s="4">
        <f t="shared" si="1103"/>
        <v>-1</v>
      </c>
      <c r="O1632" s="2" t="str">
        <f t="shared" si="1119"/>
        <v/>
      </c>
      <c r="P1632" s="1" t="str">
        <f t="shared" si="1104"/>
        <v/>
      </c>
      <c r="Q1632" s="1" t="str">
        <f t="shared" si="1105"/>
        <v/>
      </c>
      <c r="R1632" s="1" t="str">
        <f>IF(ISBLANK(A1632),"",SUM($Q$2:Q1632))</f>
        <v/>
      </c>
      <c r="S1632" s="1" t="str">
        <f>IF(ISBLANK(A1632),"",SUM($F$2:F1632))</f>
        <v/>
      </c>
      <c r="T1632" s="1" t="str">
        <f t="shared" si="1106"/>
        <v/>
      </c>
      <c r="U1632" s="1" t="str">
        <f t="shared" si="1107"/>
        <v/>
      </c>
      <c r="V1632" s="17">
        <f t="shared" si="1108"/>
        <v>0</v>
      </c>
      <c r="W1632" s="17">
        <f t="shared" si="1109"/>
        <v>0</v>
      </c>
      <c r="X1632" s="17">
        <f t="shared" si="1110"/>
        <v>0</v>
      </c>
      <c r="Y1632" s="22">
        <f t="shared" si="1140"/>
        <v>0</v>
      </c>
      <c r="Z1632" s="22">
        <f t="shared" si="1140"/>
        <v>0</v>
      </c>
      <c r="AA1632" s="22">
        <f t="shared" si="1140"/>
        <v>0</v>
      </c>
      <c r="AB1632" s="23" t="str">
        <f t="shared" si="1130"/>
        <v/>
      </c>
      <c r="AC1632" s="23" t="str">
        <f t="shared" si="1131"/>
        <v/>
      </c>
      <c r="AD1632" s="23" t="str">
        <f t="shared" si="1132"/>
        <v/>
      </c>
      <c r="AE1632" s="23" t="str">
        <f t="shared" si="1133"/>
        <v/>
      </c>
      <c r="AF1632" s="23" t="str">
        <f t="shared" si="1134"/>
        <v/>
      </c>
      <c r="AG1632" s="23" t="str">
        <f t="shared" si="1139"/>
        <v/>
      </c>
      <c r="AH1632" s="25" t="str">
        <f t="shared" si="1111"/>
        <v/>
      </c>
      <c r="AI1632" s="25" t="str">
        <f t="shared" si="1112"/>
        <v/>
      </c>
      <c r="AJ1632" s="1" t="str">
        <f t="shared" si="1120"/>
        <v/>
      </c>
      <c r="AK1632" s="10" t="e">
        <f t="shared" si="1121"/>
        <v>#DIV/0!</v>
      </c>
      <c r="AL1632" s="10" t="e">
        <f t="shared" si="1126"/>
        <v>#DIV/0!</v>
      </c>
      <c r="AM1632">
        <f t="shared" si="1122"/>
        <v>0</v>
      </c>
      <c r="AN1632">
        <f t="shared" si="1113"/>
        <v>0</v>
      </c>
      <c r="AO1632">
        <f t="shared" si="1114"/>
        <v>0</v>
      </c>
      <c r="AP1632">
        <f t="shared" ca="1" si="1100"/>
        <v>1.0547340492241319E-17</v>
      </c>
      <c r="AQ1632">
        <f t="shared" ca="1" si="1100"/>
        <v>1.9304166599072824E-16</v>
      </c>
      <c r="AR1632">
        <f t="shared" ca="1" si="1127"/>
        <v>5.4637637103421531E-2</v>
      </c>
      <c r="AS1632">
        <f t="shared" ca="1" si="1128"/>
        <v>5.1807023740860103</v>
      </c>
      <c r="AT1632">
        <f t="shared" si="1115"/>
        <v>0</v>
      </c>
      <c r="AU1632">
        <f t="shared" ca="1" si="1129"/>
        <v>3.9472540118735839E-17</v>
      </c>
      <c r="AV1632" t="e">
        <f t="shared" si="1124"/>
        <v>#DIV/0!</v>
      </c>
      <c r="AW1632" t="e">
        <f t="shared" si="1138"/>
        <v>#DIV/0!</v>
      </c>
      <c r="AX1632" t="e">
        <f t="shared" si="1137"/>
        <v>#DIV/0!</v>
      </c>
      <c r="AY1632" t="e">
        <f t="shared" si="1098"/>
        <v>#DIV/0!</v>
      </c>
      <c r="AZ1632" t="e">
        <f t="shared" si="1097"/>
        <v>#DIV/0!</v>
      </c>
    </row>
    <row r="1633" spans="7:52" x14ac:dyDescent="0.3">
      <c r="G1633" s="1" t="str">
        <f t="shared" si="1123"/>
        <v/>
      </c>
      <c r="H1633" s="2" t="str">
        <f t="shared" si="1136"/>
        <v/>
      </c>
      <c r="I1633" s="6" t="str" cm="1">
        <f t="array" ref="I1633">_xlfn.IFS(AND(G1632&lt;H1632,G1633&gt;H1633),"BUY", AND(G1632&gt;H1632,G1633&lt;H1633),"SELL",TRUE,"")</f>
        <v/>
      </c>
      <c r="J1633" s="1">
        <f t="shared" ca="1" si="1102"/>
        <v>0</v>
      </c>
      <c r="K1633" s="3" t="str">
        <f t="shared" ca="1" si="1116"/>
        <v/>
      </c>
      <c r="L1633" s="3" t="str">
        <f t="shared" si="1117"/>
        <v/>
      </c>
      <c r="M1633" s="3" t="str">
        <f t="shared" si="1118"/>
        <v/>
      </c>
      <c r="N1633" s="4">
        <f t="shared" si="1103"/>
        <v>-1</v>
      </c>
      <c r="O1633" s="2" t="str">
        <f t="shared" si="1119"/>
        <v/>
      </c>
      <c r="P1633" s="1" t="str">
        <f t="shared" si="1104"/>
        <v/>
      </c>
      <c r="Q1633" s="1" t="str">
        <f t="shared" si="1105"/>
        <v/>
      </c>
      <c r="R1633" s="1" t="str">
        <f>IF(ISBLANK(A1633),"",SUM($Q$2:Q1633))</f>
        <v/>
      </c>
      <c r="S1633" s="1" t="str">
        <f>IF(ISBLANK(A1633),"",SUM($F$2:F1633))</f>
        <v/>
      </c>
      <c r="T1633" s="1" t="str">
        <f t="shared" si="1106"/>
        <v/>
      </c>
      <c r="U1633" s="1" t="str">
        <f t="shared" si="1107"/>
        <v/>
      </c>
      <c r="V1633" s="17">
        <f t="shared" si="1108"/>
        <v>0</v>
      </c>
      <c r="W1633" s="17">
        <f t="shared" si="1109"/>
        <v>0</v>
      </c>
      <c r="X1633" s="17">
        <f t="shared" si="1110"/>
        <v>0</v>
      </c>
      <c r="Y1633" s="22">
        <f t="shared" si="1140"/>
        <v>0</v>
      </c>
      <c r="Z1633" s="22">
        <f t="shared" si="1140"/>
        <v>0</v>
      </c>
      <c r="AA1633" s="22">
        <f t="shared" si="1140"/>
        <v>0</v>
      </c>
      <c r="AB1633" s="23" t="str">
        <f t="shared" si="1130"/>
        <v/>
      </c>
      <c r="AC1633" s="23" t="str">
        <f t="shared" si="1131"/>
        <v/>
      </c>
      <c r="AD1633" s="23" t="str">
        <f t="shared" si="1132"/>
        <v/>
      </c>
      <c r="AE1633" s="23" t="str">
        <f t="shared" si="1133"/>
        <v/>
      </c>
      <c r="AF1633" s="23" t="str">
        <f t="shared" si="1134"/>
        <v/>
      </c>
      <c r="AG1633" s="23" t="str">
        <f t="shared" si="1139"/>
        <v/>
      </c>
      <c r="AH1633" s="25" t="str">
        <f t="shared" si="1111"/>
        <v/>
      </c>
      <c r="AI1633" s="25" t="str">
        <f t="shared" si="1112"/>
        <v/>
      </c>
      <c r="AJ1633" s="1" t="str">
        <f t="shared" si="1120"/>
        <v/>
      </c>
      <c r="AK1633" s="10" t="e">
        <f t="shared" si="1121"/>
        <v>#DIV/0!</v>
      </c>
      <c r="AL1633" s="10" t="e">
        <f t="shared" si="1126"/>
        <v>#DIV/0!</v>
      </c>
      <c r="AM1633">
        <f t="shared" si="1122"/>
        <v>0</v>
      </c>
      <c r="AN1633">
        <f t="shared" si="1113"/>
        <v>0</v>
      </c>
      <c r="AO1633">
        <f t="shared" si="1114"/>
        <v>0</v>
      </c>
      <c r="AP1633">
        <f t="shared" ca="1" si="1100"/>
        <v>9.7939590285097956E-18</v>
      </c>
      <c r="AQ1633">
        <f t="shared" ca="1" si="1100"/>
        <v>1.7925297556281908E-16</v>
      </c>
      <c r="AR1633">
        <f t="shared" ca="1" si="1127"/>
        <v>5.4637637103421524E-2</v>
      </c>
      <c r="AS1633">
        <f t="shared" ca="1" si="1128"/>
        <v>5.1807023740860103</v>
      </c>
      <c r="AT1633">
        <f t="shared" si="1115"/>
        <v>0</v>
      </c>
      <c r="AU1633">
        <f t="shared" ca="1" si="1129"/>
        <v>3.6653072967397569E-17</v>
      </c>
      <c r="AV1633" t="e">
        <f t="shared" si="1124"/>
        <v>#DIV/0!</v>
      </c>
      <c r="AW1633" t="e">
        <f t="shared" si="1138"/>
        <v>#DIV/0!</v>
      </c>
      <c r="AX1633" t="e">
        <f t="shared" si="1137"/>
        <v>#DIV/0!</v>
      </c>
      <c r="AY1633" t="e">
        <f t="shared" si="1098"/>
        <v>#DIV/0!</v>
      </c>
      <c r="AZ1633" t="e">
        <f t="shared" si="1097"/>
        <v>#DIV/0!</v>
      </c>
    </row>
    <row r="1634" spans="7:52" x14ac:dyDescent="0.3">
      <c r="G1634" s="1" t="str">
        <f t="shared" si="1123"/>
        <v/>
      </c>
      <c r="H1634" s="2" t="str">
        <f t="shared" si="1136"/>
        <v/>
      </c>
      <c r="I1634" s="6" t="str" cm="1">
        <f t="array" ref="I1634">_xlfn.IFS(AND(G1633&lt;H1633,G1634&gt;H1634),"BUY", AND(G1633&gt;H1633,G1634&lt;H1634),"SELL",TRUE,"")</f>
        <v/>
      </c>
      <c r="J1634" s="1">
        <f t="shared" ca="1" si="1102"/>
        <v>0</v>
      </c>
      <c r="K1634" s="3" t="str">
        <f t="shared" ca="1" si="1116"/>
        <v/>
      </c>
      <c r="L1634" s="3" t="str">
        <f t="shared" si="1117"/>
        <v/>
      </c>
      <c r="M1634" s="3" t="str">
        <f t="shared" si="1118"/>
        <v/>
      </c>
      <c r="N1634" s="4">
        <f t="shared" si="1103"/>
        <v>-1</v>
      </c>
      <c r="O1634" s="2" t="str">
        <f t="shared" si="1119"/>
        <v/>
      </c>
      <c r="P1634" s="1" t="str">
        <f t="shared" si="1104"/>
        <v/>
      </c>
      <c r="Q1634" s="1" t="str">
        <f t="shared" si="1105"/>
        <v/>
      </c>
      <c r="R1634" s="1" t="str">
        <f>IF(ISBLANK(A1634),"",SUM($Q$2:Q1634))</f>
        <v/>
      </c>
      <c r="S1634" s="1" t="str">
        <f>IF(ISBLANK(A1634),"",SUM($F$2:F1634))</f>
        <v/>
      </c>
      <c r="T1634" s="1" t="str">
        <f t="shared" si="1106"/>
        <v/>
      </c>
      <c r="U1634" s="1" t="str">
        <f t="shared" si="1107"/>
        <v/>
      </c>
      <c r="V1634" s="17">
        <f t="shared" si="1108"/>
        <v>0</v>
      </c>
      <c r="W1634" s="17">
        <f t="shared" si="1109"/>
        <v>0</v>
      </c>
      <c r="X1634" s="17">
        <f t="shared" si="1110"/>
        <v>0</v>
      </c>
      <c r="Y1634" s="22">
        <f t="shared" si="1140"/>
        <v>0</v>
      </c>
      <c r="Z1634" s="22">
        <f t="shared" si="1140"/>
        <v>0</v>
      </c>
      <c r="AA1634" s="22">
        <f t="shared" si="1140"/>
        <v>0</v>
      </c>
      <c r="AB1634" s="23" t="str">
        <f t="shared" si="1130"/>
        <v/>
      </c>
      <c r="AC1634" s="23" t="str">
        <f t="shared" si="1131"/>
        <v/>
      </c>
      <c r="AD1634" s="23" t="str">
        <f t="shared" si="1132"/>
        <v/>
      </c>
      <c r="AE1634" s="23" t="str">
        <f t="shared" si="1133"/>
        <v/>
      </c>
      <c r="AF1634" s="23" t="str">
        <f t="shared" si="1134"/>
        <v/>
      </c>
      <c r="AG1634" s="23" t="str">
        <f t="shared" si="1139"/>
        <v/>
      </c>
      <c r="AH1634" s="25" t="str">
        <f t="shared" si="1111"/>
        <v/>
      </c>
      <c r="AI1634" s="25" t="str">
        <f t="shared" si="1112"/>
        <v/>
      </c>
      <c r="AJ1634" s="1" t="str">
        <f t="shared" si="1120"/>
        <v/>
      </c>
      <c r="AK1634" s="10" t="e">
        <f t="shared" si="1121"/>
        <v>#DIV/0!</v>
      </c>
      <c r="AL1634" s="10" t="e">
        <f t="shared" si="1126"/>
        <v>#DIV/0!</v>
      </c>
      <c r="AM1634">
        <f t="shared" si="1122"/>
        <v>0</v>
      </c>
      <c r="AN1634">
        <f t="shared" si="1113"/>
        <v>0</v>
      </c>
      <c r="AO1634">
        <f t="shared" si="1114"/>
        <v>0</v>
      </c>
      <c r="AP1634">
        <f t="shared" ca="1" si="1100"/>
        <v>9.0943905264733823E-18</v>
      </c>
      <c r="AQ1634">
        <f t="shared" ca="1" si="1100"/>
        <v>1.664491915940463E-16</v>
      </c>
      <c r="AR1634">
        <f t="shared" ca="1" si="1127"/>
        <v>5.4637637103421524E-2</v>
      </c>
      <c r="AS1634">
        <f t="shared" ca="1" si="1128"/>
        <v>5.1807023740860103</v>
      </c>
      <c r="AT1634">
        <f t="shared" si="1115"/>
        <v>0</v>
      </c>
      <c r="AU1634">
        <f t="shared" ca="1" si="1129"/>
        <v>3.4034996326869172E-17</v>
      </c>
      <c r="AV1634" t="e">
        <f t="shared" si="1124"/>
        <v>#DIV/0!</v>
      </c>
      <c r="AW1634" t="e">
        <f t="shared" si="1138"/>
        <v>#DIV/0!</v>
      </c>
      <c r="AX1634" t="e">
        <f t="shared" si="1137"/>
        <v>#DIV/0!</v>
      </c>
      <c r="AY1634" t="e">
        <f t="shared" si="1098"/>
        <v>#DIV/0!</v>
      </c>
      <c r="AZ1634" t="e">
        <f t="shared" si="1097"/>
        <v>#DIV/0!</v>
      </c>
    </row>
    <row r="1635" spans="7:52" x14ac:dyDescent="0.3">
      <c r="G1635" s="1" t="str">
        <f t="shared" si="1123"/>
        <v/>
      </c>
      <c r="H1635" s="2" t="str">
        <f t="shared" si="1136"/>
        <v/>
      </c>
      <c r="I1635" s="6" t="str" cm="1">
        <f t="array" ref="I1635">_xlfn.IFS(AND(G1634&lt;H1634,G1635&gt;H1635),"BUY", AND(G1634&gt;H1634,G1635&lt;H1635),"SELL",TRUE,"")</f>
        <v/>
      </c>
      <c r="J1635" s="1">
        <f t="shared" ca="1" si="1102"/>
        <v>0</v>
      </c>
      <c r="K1635" s="3" t="str">
        <f t="shared" ca="1" si="1116"/>
        <v/>
      </c>
      <c r="L1635" s="3" t="str">
        <f t="shared" si="1117"/>
        <v/>
      </c>
      <c r="M1635" s="3" t="str">
        <f t="shared" si="1118"/>
        <v/>
      </c>
      <c r="N1635" s="4">
        <f t="shared" si="1103"/>
        <v>-1</v>
      </c>
      <c r="O1635" s="2" t="str">
        <f t="shared" si="1119"/>
        <v/>
      </c>
      <c r="P1635" s="1" t="str">
        <f t="shared" si="1104"/>
        <v/>
      </c>
      <c r="Q1635" s="1" t="str">
        <f t="shared" si="1105"/>
        <v/>
      </c>
      <c r="R1635" s="1" t="str">
        <f>IF(ISBLANK(A1635),"",SUM($Q$2:Q1635))</f>
        <v/>
      </c>
      <c r="S1635" s="1" t="str">
        <f>IF(ISBLANK(A1635),"",SUM($F$2:F1635))</f>
        <v/>
      </c>
      <c r="T1635" s="1" t="str">
        <f t="shared" si="1106"/>
        <v/>
      </c>
      <c r="U1635" s="1" t="str">
        <f t="shared" si="1107"/>
        <v/>
      </c>
      <c r="V1635" s="17">
        <f t="shared" si="1108"/>
        <v>0</v>
      </c>
      <c r="W1635" s="17">
        <f t="shared" si="1109"/>
        <v>0</v>
      </c>
      <c r="X1635" s="17">
        <f t="shared" si="1110"/>
        <v>0</v>
      </c>
      <c r="Y1635" s="22">
        <f t="shared" si="1140"/>
        <v>0</v>
      </c>
      <c r="Z1635" s="22">
        <f t="shared" si="1140"/>
        <v>0</v>
      </c>
      <c r="AA1635" s="22">
        <f t="shared" si="1140"/>
        <v>0</v>
      </c>
      <c r="AB1635" s="23" t="str">
        <f t="shared" si="1130"/>
        <v/>
      </c>
      <c r="AC1635" s="23" t="str">
        <f t="shared" si="1131"/>
        <v/>
      </c>
      <c r="AD1635" s="23" t="str">
        <f t="shared" si="1132"/>
        <v/>
      </c>
      <c r="AE1635" s="23" t="str">
        <f t="shared" si="1133"/>
        <v/>
      </c>
      <c r="AF1635" s="23" t="str">
        <f t="shared" si="1134"/>
        <v/>
      </c>
      <c r="AG1635" s="23" t="str">
        <f t="shared" si="1139"/>
        <v/>
      </c>
      <c r="AH1635" s="25" t="str">
        <f t="shared" si="1111"/>
        <v/>
      </c>
      <c r="AI1635" s="25" t="str">
        <f t="shared" si="1112"/>
        <v/>
      </c>
      <c r="AJ1635" s="1" t="str">
        <f t="shared" si="1120"/>
        <v/>
      </c>
      <c r="AK1635" s="10" t="e">
        <f t="shared" si="1121"/>
        <v>#DIV/0!</v>
      </c>
      <c r="AL1635" s="10" t="e">
        <f t="shared" si="1126"/>
        <v>#DIV/0!</v>
      </c>
      <c r="AM1635">
        <f t="shared" si="1122"/>
        <v>0</v>
      </c>
      <c r="AN1635">
        <f t="shared" si="1113"/>
        <v>0</v>
      </c>
      <c r="AO1635">
        <f t="shared" si="1114"/>
        <v>0</v>
      </c>
      <c r="AP1635">
        <f t="shared" ca="1" si="1100"/>
        <v>8.4447912031538556E-18</v>
      </c>
      <c r="AQ1635">
        <f t="shared" ca="1" si="1100"/>
        <v>1.5455996362304299E-16</v>
      </c>
      <c r="AR1635">
        <f t="shared" ca="1" si="1127"/>
        <v>5.4637637103421531E-2</v>
      </c>
      <c r="AS1635">
        <f t="shared" ca="1" si="1128"/>
        <v>5.1807023740860103</v>
      </c>
      <c r="AT1635">
        <f t="shared" si="1115"/>
        <v>0</v>
      </c>
      <c r="AU1635">
        <f t="shared" ca="1" si="1129"/>
        <v>3.1603925160664232E-17</v>
      </c>
      <c r="AV1635" t="e">
        <f t="shared" si="1124"/>
        <v>#DIV/0!</v>
      </c>
      <c r="AW1635" t="e">
        <f t="shared" si="1138"/>
        <v>#DIV/0!</v>
      </c>
      <c r="AX1635" t="e">
        <f t="shared" si="1137"/>
        <v>#DIV/0!</v>
      </c>
      <c r="AY1635" t="e">
        <f t="shared" si="1098"/>
        <v>#DIV/0!</v>
      </c>
      <c r="AZ1635" t="e">
        <f t="shared" ref="AZ1635:AZ1698" si="1141">AX1635 - AY1635</f>
        <v>#DIV/0!</v>
      </c>
    </row>
    <row r="1636" spans="7:52" x14ac:dyDescent="0.3">
      <c r="G1636" s="1" t="str">
        <f t="shared" si="1123"/>
        <v/>
      </c>
      <c r="H1636" s="2" t="str">
        <f t="shared" si="1136"/>
        <v/>
      </c>
      <c r="I1636" s="6" t="str" cm="1">
        <f t="array" ref="I1636">_xlfn.IFS(AND(G1635&lt;H1635,G1636&gt;H1636),"BUY", AND(G1635&gt;H1635,G1636&lt;H1636),"SELL",TRUE,"")</f>
        <v/>
      </c>
      <c r="J1636" s="1">
        <f t="shared" ca="1" si="1102"/>
        <v>0</v>
      </c>
      <c r="K1636" s="3" t="str">
        <f t="shared" ca="1" si="1116"/>
        <v/>
      </c>
      <c r="L1636" s="3" t="str">
        <f t="shared" si="1117"/>
        <v/>
      </c>
      <c r="M1636" s="3" t="str">
        <f t="shared" si="1118"/>
        <v/>
      </c>
      <c r="N1636" s="4">
        <f t="shared" si="1103"/>
        <v>-1</v>
      </c>
      <c r="O1636" s="2" t="str">
        <f t="shared" si="1119"/>
        <v/>
      </c>
      <c r="P1636" s="1" t="str">
        <f t="shared" si="1104"/>
        <v/>
      </c>
      <c r="Q1636" s="1" t="str">
        <f t="shared" si="1105"/>
        <v/>
      </c>
      <c r="R1636" s="1" t="str">
        <f>IF(ISBLANK(A1636),"",SUM($Q$2:Q1636))</f>
        <v/>
      </c>
      <c r="S1636" s="1" t="str">
        <f>IF(ISBLANK(A1636),"",SUM($F$2:F1636))</f>
        <v/>
      </c>
      <c r="T1636" s="1" t="str">
        <f t="shared" si="1106"/>
        <v/>
      </c>
      <c r="U1636" s="1" t="str">
        <f t="shared" si="1107"/>
        <v/>
      </c>
      <c r="V1636" s="17">
        <f t="shared" si="1108"/>
        <v>0</v>
      </c>
      <c r="W1636" s="17">
        <f t="shared" si="1109"/>
        <v>0</v>
      </c>
      <c r="X1636" s="17">
        <f t="shared" si="1110"/>
        <v>0</v>
      </c>
      <c r="Y1636" s="22">
        <f t="shared" si="1140"/>
        <v>0</v>
      </c>
      <c r="Z1636" s="22">
        <f t="shared" si="1140"/>
        <v>0</v>
      </c>
      <c r="AA1636" s="22">
        <f t="shared" si="1140"/>
        <v>0</v>
      </c>
      <c r="AB1636" s="23" t="str">
        <f t="shared" si="1130"/>
        <v/>
      </c>
      <c r="AC1636" s="23" t="str">
        <f t="shared" si="1131"/>
        <v/>
      </c>
      <c r="AD1636" s="23" t="str">
        <f t="shared" si="1132"/>
        <v/>
      </c>
      <c r="AE1636" s="23" t="str">
        <f t="shared" si="1133"/>
        <v/>
      </c>
      <c r="AF1636" s="23" t="str">
        <f t="shared" si="1134"/>
        <v/>
      </c>
      <c r="AG1636" s="23" t="str">
        <f t="shared" si="1139"/>
        <v/>
      </c>
      <c r="AH1636" s="25" t="str">
        <f t="shared" si="1111"/>
        <v/>
      </c>
      <c r="AI1636" s="25" t="str">
        <f t="shared" si="1112"/>
        <v/>
      </c>
      <c r="AJ1636" s="1" t="str">
        <f t="shared" si="1120"/>
        <v/>
      </c>
      <c r="AK1636" s="10" t="e">
        <f t="shared" si="1121"/>
        <v>#DIV/0!</v>
      </c>
      <c r="AL1636" s="10" t="e">
        <f t="shared" si="1126"/>
        <v>#DIV/0!</v>
      </c>
      <c r="AM1636">
        <f t="shared" si="1122"/>
        <v>0</v>
      </c>
      <c r="AN1636">
        <f t="shared" si="1113"/>
        <v>0</v>
      </c>
      <c r="AO1636">
        <f t="shared" si="1114"/>
        <v>0</v>
      </c>
      <c r="AP1636">
        <f t="shared" ca="1" si="1100"/>
        <v>7.8415918315000094E-18</v>
      </c>
      <c r="AQ1636">
        <f t="shared" ca="1" si="1100"/>
        <v>1.4351996622139708E-16</v>
      </c>
      <c r="AR1636">
        <f t="shared" ca="1" si="1127"/>
        <v>5.4637637103421524E-2</v>
      </c>
      <c r="AS1636">
        <f t="shared" ca="1" si="1128"/>
        <v>5.1807023740860103</v>
      </c>
      <c r="AT1636">
        <f t="shared" si="1115"/>
        <v>0</v>
      </c>
      <c r="AU1636">
        <f t="shared" ca="1" si="1129"/>
        <v>2.9346501934902498E-17</v>
      </c>
      <c r="AV1636" t="e">
        <f t="shared" si="1124"/>
        <v>#DIV/0!</v>
      </c>
      <c r="AW1636" t="e">
        <f t="shared" si="1138"/>
        <v>#DIV/0!</v>
      </c>
      <c r="AX1636" t="e">
        <f t="shared" si="1137"/>
        <v>#DIV/0!</v>
      </c>
      <c r="AY1636" t="e">
        <f t="shared" ref="AY1636:AY1699" si="1142">AVERAGE(AX1628:AX1636)</f>
        <v>#DIV/0!</v>
      </c>
      <c r="AZ1636" t="e">
        <f t="shared" si="1141"/>
        <v>#DIV/0!</v>
      </c>
    </row>
    <row r="1637" spans="7:52" x14ac:dyDescent="0.3">
      <c r="G1637" s="1" t="str">
        <f t="shared" si="1123"/>
        <v/>
      </c>
      <c r="H1637" s="2" t="str">
        <f t="shared" si="1136"/>
        <v/>
      </c>
      <c r="I1637" s="6" t="str" cm="1">
        <f t="array" ref="I1637">_xlfn.IFS(AND(G1636&lt;H1636,G1637&gt;H1637),"BUY", AND(G1636&gt;H1636,G1637&lt;H1637),"SELL",TRUE,"")</f>
        <v/>
      </c>
      <c r="J1637" s="1">
        <f t="shared" ca="1" si="1102"/>
        <v>0</v>
      </c>
      <c r="K1637" s="3" t="str">
        <f t="shared" ca="1" si="1116"/>
        <v/>
      </c>
      <c r="L1637" s="3" t="str">
        <f t="shared" si="1117"/>
        <v/>
      </c>
      <c r="M1637" s="3" t="str">
        <f t="shared" si="1118"/>
        <v/>
      </c>
      <c r="N1637" s="4">
        <f t="shared" si="1103"/>
        <v>-1</v>
      </c>
      <c r="O1637" s="2" t="str">
        <f t="shared" si="1119"/>
        <v/>
      </c>
      <c r="P1637" s="1" t="str">
        <f t="shared" si="1104"/>
        <v/>
      </c>
      <c r="Q1637" s="1" t="str">
        <f t="shared" si="1105"/>
        <v/>
      </c>
      <c r="R1637" s="1" t="str">
        <f>IF(ISBLANK(A1637),"",SUM($Q$2:Q1637))</f>
        <v/>
      </c>
      <c r="S1637" s="1" t="str">
        <f>IF(ISBLANK(A1637),"",SUM($F$2:F1637))</f>
        <v/>
      </c>
      <c r="T1637" s="1" t="str">
        <f t="shared" si="1106"/>
        <v/>
      </c>
      <c r="U1637" s="1" t="str">
        <f t="shared" si="1107"/>
        <v/>
      </c>
      <c r="V1637" s="17">
        <f t="shared" si="1108"/>
        <v>0</v>
      </c>
      <c r="W1637" s="17">
        <f t="shared" si="1109"/>
        <v>0</v>
      </c>
      <c r="X1637" s="17">
        <f t="shared" si="1110"/>
        <v>0</v>
      </c>
      <c r="Y1637" s="22">
        <f t="shared" si="1140"/>
        <v>0</v>
      </c>
      <c r="Z1637" s="22">
        <f t="shared" si="1140"/>
        <v>0</v>
      </c>
      <c r="AA1637" s="22">
        <f t="shared" si="1140"/>
        <v>0</v>
      </c>
      <c r="AB1637" s="23" t="str">
        <f t="shared" si="1130"/>
        <v/>
      </c>
      <c r="AC1637" s="23" t="str">
        <f t="shared" si="1131"/>
        <v/>
      </c>
      <c r="AD1637" s="23" t="str">
        <f t="shared" si="1132"/>
        <v/>
      </c>
      <c r="AE1637" s="23" t="str">
        <f t="shared" si="1133"/>
        <v/>
      </c>
      <c r="AF1637" s="23" t="str">
        <f t="shared" si="1134"/>
        <v/>
      </c>
      <c r="AG1637" s="23" t="str">
        <f t="shared" si="1139"/>
        <v/>
      </c>
      <c r="AH1637" s="25" t="str">
        <f t="shared" si="1111"/>
        <v/>
      </c>
      <c r="AI1637" s="25" t="str">
        <f t="shared" si="1112"/>
        <v/>
      </c>
      <c r="AJ1637" s="1" t="str">
        <f t="shared" si="1120"/>
        <v/>
      </c>
      <c r="AK1637" s="10" t="e">
        <f t="shared" si="1121"/>
        <v>#DIV/0!</v>
      </c>
      <c r="AL1637" s="10" t="e">
        <f t="shared" si="1126"/>
        <v>#DIV/0!</v>
      </c>
      <c r="AM1637">
        <f t="shared" si="1122"/>
        <v>0</v>
      </c>
      <c r="AN1637">
        <f t="shared" si="1113"/>
        <v>0</v>
      </c>
      <c r="AO1637">
        <f t="shared" si="1114"/>
        <v>0</v>
      </c>
      <c r="AP1637">
        <f t="shared" ca="1" si="1100"/>
        <v>7.2814781292500084E-18</v>
      </c>
      <c r="AQ1637">
        <f t="shared" ca="1" si="1100"/>
        <v>1.3326854006272587E-16</v>
      </c>
      <c r="AR1637">
        <f t="shared" ca="1" si="1127"/>
        <v>5.4637637103421524E-2</v>
      </c>
      <c r="AS1637">
        <f t="shared" ca="1" si="1128"/>
        <v>5.1807023740860103</v>
      </c>
      <c r="AT1637">
        <f t="shared" si="1115"/>
        <v>0</v>
      </c>
      <c r="AU1637">
        <f t="shared" ca="1" si="1129"/>
        <v>2.7250323225266606E-17</v>
      </c>
      <c r="AV1637" t="e">
        <f t="shared" si="1124"/>
        <v>#DIV/0!</v>
      </c>
      <c r="AW1637" t="e">
        <f t="shared" si="1138"/>
        <v>#DIV/0!</v>
      </c>
      <c r="AX1637" t="e">
        <f t="shared" si="1137"/>
        <v>#DIV/0!</v>
      </c>
      <c r="AY1637" t="e">
        <f t="shared" si="1142"/>
        <v>#DIV/0!</v>
      </c>
      <c r="AZ1637" t="e">
        <f t="shared" si="1141"/>
        <v>#DIV/0!</v>
      </c>
    </row>
    <row r="1638" spans="7:52" x14ac:dyDescent="0.3">
      <c r="G1638" s="1" t="str">
        <f t="shared" si="1123"/>
        <v/>
      </c>
      <c r="H1638" s="2" t="str">
        <f t="shared" si="1136"/>
        <v/>
      </c>
      <c r="I1638" s="6" t="str" cm="1">
        <f t="array" ref="I1638">_xlfn.IFS(AND(G1637&lt;H1637,G1638&gt;H1638),"BUY", AND(G1637&gt;H1637,G1638&lt;H1638),"SELL",TRUE,"")</f>
        <v/>
      </c>
      <c r="J1638" s="1">
        <f t="shared" ca="1" si="1102"/>
        <v>0</v>
      </c>
      <c r="K1638" s="3" t="str">
        <f t="shared" ca="1" si="1116"/>
        <v/>
      </c>
      <c r="L1638" s="3" t="str">
        <f t="shared" si="1117"/>
        <v/>
      </c>
      <c r="M1638" s="3" t="str">
        <f t="shared" si="1118"/>
        <v/>
      </c>
      <c r="N1638" s="4">
        <f t="shared" si="1103"/>
        <v>-1</v>
      </c>
      <c r="O1638" s="2" t="str">
        <f t="shared" si="1119"/>
        <v/>
      </c>
      <c r="P1638" s="1" t="str">
        <f t="shared" si="1104"/>
        <v/>
      </c>
      <c r="Q1638" s="1" t="str">
        <f t="shared" si="1105"/>
        <v/>
      </c>
      <c r="R1638" s="1" t="str">
        <f>IF(ISBLANK(A1638),"",SUM($Q$2:Q1638))</f>
        <v/>
      </c>
      <c r="S1638" s="1" t="str">
        <f>IF(ISBLANK(A1638),"",SUM($F$2:F1638))</f>
        <v/>
      </c>
      <c r="T1638" s="1" t="str">
        <f t="shared" si="1106"/>
        <v/>
      </c>
      <c r="U1638" s="1" t="str">
        <f t="shared" si="1107"/>
        <v/>
      </c>
      <c r="V1638" s="17">
        <f t="shared" si="1108"/>
        <v>0</v>
      </c>
      <c r="W1638" s="17">
        <f t="shared" si="1109"/>
        <v>0</v>
      </c>
      <c r="X1638" s="17">
        <f t="shared" si="1110"/>
        <v>0</v>
      </c>
      <c r="Y1638" s="22">
        <f t="shared" si="1140"/>
        <v>0</v>
      </c>
      <c r="Z1638" s="22">
        <f t="shared" si="1140"/>
        <v>0</v>
      </c>
      <c r="AA1638" s="22">
        <f t="shared" si="1140"/>
        <v>0</v>
      </c>
      <c r="AB1638" s="23" t="str">
        <f t="shared" si="1130"/>
        <v/>
      </c>
      <c r="AC1638" s="23" t="str">
        <f t="shared" si="1131"/>
        <v/>
      </c>
      <c r="AD1638" s="23" t="str">
        <f t="shared" si="1132"/>
        <v/>
      </c>
      <c r="AE1638" s="23" t="str">
        <f t="shared" si="1133"/>
        <v/>
      </c>
      <c r="AF1638" s="23" t="str">
        <f t="shared" si="1134"/>
        <v/>
      </c>
      <c r="AG1638" s="23" t="str">
        <f t="shared" si="1139"/>
        <v/>
      </c>
      <c r="AH1638" s="25" t="str">
        <f t="shared" si="1111"/>
        <v/>
      </c>
      <c r="AI1638" s="25" t="str">
        <f t="shared" si="1112"/>
        <v/>
      </c>
      <c r="AJ1638" s="1" t="str">
        <f t="shared" si="1120"/>
        <v/>
      </c>
      <c r="AK1638" s="10" t="e">
        <f t="shared" si="1121"/>
        <v>#DIV/0!</v>
      </c>
      <c r="AL1638" s="10" t="e">
        <f t="shared" si="1126"/>
        <v>#DIV/0!</v>
      </c>
      <c r="AM1638">
        <f t="shared" si="1122"/>
        <v>0</v>
      </c>
      <c r="AN1638">
        <f t="shared" si="1113"/>
        <v>0</v>
      </c>
      <c r="AO1638">
        <f t="shared" si="1114"/>
        <v>0</v>
      </c>
      <c r="AP1638">
        <f t="shared" ca="1" si="1100"/>
        <v>6.7613725485892931E-18</v>
      </c>
      <c r="AQ1638">
        <f t="shared" ca="1" si="1100"/>
        <v>1.2374935862967402E-16</v>
      </c>
      <c r="AR1638">
        <f t="shared" ca="1" si="1127"/>
        <v>5.4637637103421517E-2</v>
      </c>
      <c r="AS1638">
        <f t="shared" ca="1" si="1128"/>
        <v>5.1807023740860103</v>
      </c>
      <c r="AT1638">
        <f t="shared" si="1115"/>
        <v>0</v>
      </c>
      <c r="AU1638">
        <f t="shared" ca="1" si="1129"/>
        <v>2.5303871566318988E-17</v>
      </c>
      <c r="AV1638" t="e">
        <f t="shared" si="1124"/>
        <v>#DIV/0!</v>
      </c>
      <c r="AW1638" t="e">
        <f t="shared" si="1138"/>
        <v>#DIV/0!</v>
      </c>
      <c r="AX1638" t="e">
        <f t="shared" si="1137"/>
        <v>#DIV/0!</v>
      </c>
      <c r="AY1638" t="e">
        <f t="shared" si="1142"/>
        <v>#DIV/0!</v>
      </c>
      <c r="AZ1638" t="e">
        <f t="shared" si="1141"/>
        <v>#DIV/0!</v>
      </c>
    </row>
    <row r="1639" spans="7:52" x14ac:dyDescent="0.3">
      <c r="G1639" s="1" t="str">
        <f t="shared" si="1123"/>
        <v/>
      </c>
      <c r="H1639" s="2" t="str">
        <f t="shared" si="1136"/>
        <v/>
      </c>
      <c r="I1639" s="6" t="str" cm="1">
        <f t="array" ref="I1639">_xlfn.IFS(AND(G1638&lt;H1638,G1639&gt;H1639),"BUY", AND(G1638&gt;H1638,G1639&lt;H1639),"SELL",TRUE,"")</f>
        <v/>
      </c>
      <c r="J1639" s="1">
        <f t="shared" ca="1" si="1102"/>
        <v>0</v>
      </c>
      <c r="K1639" s="3" t="str">
        <f t="shared" ca="1" si="1116"/>
        <v/>
      </c>
      <c r="L1639" s="3" t="str">
        <f t="shared" si="1117"/>
        <v/>
      </c>
      <c r="M1639" s="3" t="str">
        <f t="shared" si="1118"/>
        <v/>
      </c>
      <c r="N1639" s="4">
        <f t="shared" si="1103"/>
        <v>-1</v>
      </c>
      <c r="O1639" s="2" t="str">
        <f t="shared" si="1119"/>
        <v/>
      </c>
      <c r="P1639" s="1" t="str">
        <f t="shared" si="1104"/>
        <v/>
      </c>
      <c r="Q1639" s="1" t="str">
        <f t="shared" si="1105"/>
        <v/>
      </c>
      <c r="R1639" s="1" t="str">
        <f>IF(ISBLANK(A1639),"",SUM($Q$2:Q1639))</f>
        <v/>
      </c>
      <c r="S1639" s="1" t="str">
        <f>IF(ISBLANK(A1639),"",SUM($F$2:F1639))</f>
        <v/>
      </c>
      <c r="T1639" s="1" t="str">
        <f t="shared" si="1106"/>
        <v/>
      </c>
      <c r="U1639" s="1" t="str">
        <f t="shared" si="1107"/>
        <v/>
      </c>
      <c r="V1639" s="17">
        <f t="shared" si="1108"/>
        <v>0</v>
      </c>
      <c r="W1639" s="17">
        <f t="shared" si="1109"/>
        <v>0</v>
      </c>
      <c r="X1639" s="17">
        <f t="shared" si="1110"/>
        <v>0</v>
      </c>
      <c r="Y1639" s="22">
        <f t="shared" si="1140"/>
        <v>0</v>
      </c>
      <c r="Z1639" s="22">
        <f t="shared" si="1140"/>
        <v>0</v>
      </c>
      <c r="AA1639" s="22">
        <f t="shared" si="1140"/>
        <v>0</v>
      </c>
      <c r="AB1639" s="23" t="str">
        <f t="shared" si="1130"/>
        <v/>
      </c>
      <c r="AC1639" s="23" t="str">
        <f t="shared" si="1131"/>
        <v/>
      </c>
      <c r="AD1639" s="23" t="str">
        <f t="shared" si="1132"/>
        <v/>
      </c>
      <c r="AE1639" s="23" t="str">
        <f t="shared" si="1133"/>
        <v/>
      </c>
      <c r="AF1639" s="23" t="str">
        <f t="shared" si="1134"/>
        <v/>
      </c>
      <c r="AG1639" s="23" t="str">
        <f t="shared" si="1139"/>
        <v/>
      </c>
      <c r="AH1639" s="25" t="str">
        <f t="shared" si="1111"/>
        <v/>
      </c>
      <c r="AI1639" s="25" t="str">
        <f t="shared" si="1112"/>
        <v/>
      </c>
      <c r="AJ1639" s="1" t="str">
        <f t="shared" si="1120"/>
        <v/>
      </c>
      <c r="AK1639" s="10" t="e">
        <f t="shared" si="1121"/>
        <v>#DIV/0!</v>
      </c>
      <c r="AL1639" s="10" t="e">
        <f t="shared" si="1126"/>
        <v>#DIV/0!</v>
      </c>
      <c r="AM1639">
        <f t="shared" si="1122"/>
        <v>0</v>
      </c>
      <c r="AN1639">
        <f t="shared" si="1113"/>
        <v>0</v>
      </c>
      <c r="AO1639">
        <f t="shared" si="1114"/>
        <v>0</v>
      </c>
      <c r="AP1639">
        <f t="shared" ca="1" si="1100"/>
        <v>6.2784173665472008E-18</v>
      </c>
      <c r="AQ1639">
        <f t="shared" ca="1" si="1100"/>
        <v>1.1491011872755445E-16</v>
      </c>
      <c r="AR1639">
        <f t="shared" ca="1" si="1127"/>
        <v>5.4637637103421517E-2</v>
      </c>
      <c r="AS1639">
        <f t="shared" ca="1" si="1128"/>
        <v>5.1807023740860103</v>
      </c>
      <c r="AT1639">
        <f t="shared" si="1115"/>
        <v>0</v>
      </c>
      <c r="AU1639">
        <f t="shared" ca="1" si="1129"/>
        <v>2.3496452168724775E-17</v>
      </c>
      <c r="AV1639" t="e">
        <f t="shared" si="1124"/>
        <v>#DIV/0!</v>
      </c>
      <c r="AW1639" t="e">
        <f t="shared" si="1138"/>
        <v>#DIV/0!</v>
      </c>
      <c r="AX1639" t="e">
        <f t="shared" si="1137"/>
        <v>#DIV/0!</v>
      </c>
      <c r="AY1639" t="e">
        <f t="shared" si="1142"/>
        <v>#DIV/0!</v>
      </c>
      <c r="AZ1639" t="e">
        <f t="shared" si="1141"/>
        <v>#DIV/0!</v>
      </c>
    </row>
    <row r="1640" spans="7:52" x14ac:dyDescent="0.3">
      <c r="G1640" s="1" t="str">
        <f t="shared" si="1123"/>
        <v/>
      </c>
      <c r="H1640" s="2" t="str">
        <f t="shared" si="1136"/>
        <v/>
      </c>
      <c r="I1640" s="6" t="str" cm="1">
        <f t="array" ref="I1640">_xlfn.IFS(AND(G1639&lt;H1639,G1640&gt;H1640),"BUY", AND(G1639&gt;H1639,G1640&lt;H1640),"SELL",TRUE,"")</f>
        <v/>
      </c>
      <c r="J1640" s="1">
        <f t="shared" ca="1" si="1102"/>
        <v>0</v>
      </c>
      <c r="K1640" s="3" t="str">
        <f t="shared" ca="1" si="1116"/>
        <v/>
      </c>
      <c r="L1640" s="3" t="str">
        <f t="shared" si="1117"/>
        <v/>
      </c>
      <c r="M1640" s="3" t="str">
        <f t="shared" si="1118"/>
        <v/>
      </c>
      <c r="N1640" s="4">
        <f t="shared" si="1103"/>
        <v>-1</v>
      </c>
      <c r="O1640" s="2" t="str">
        <f t="shared" si="1119"/>
        <v/>
      </c>
      <c r="P1640" s="1" t="str">
        <f t="shared" si="1104"/>
        <v/>
      </c>
      <c r="Q1640" s="1" t="str">
        <f t="shared" si="1105"/>
        <v/>
      </c>
      <c r="R1640" s="1" t="str">
        <f>IF(ISBLANK(A1640),"",SUM($Q$2:Q1640))</f>
        <v/>
      </c>
      <c r="S1640" s="1" t="str">
        <f>IF(ISBLANK(A1640),"",SUM($F$2:F1640))</f>
        <v/>
      </c>
      <c r="T1640" s="1" t="str">
        <f t="shared" si="1106"/>
        <v/>
      </c>
      <c r="U1640" s="1" t="str">
        <f t="shared" si="1107"/>
        <v/>
      </c>
      <c r="V1640" s="17">
        <f t="shared" si="1108"/>
        <v>0</v>
      </c>
      <c r="W1640" s="17">
        <f t="shared" si="1109"/>
        <v>0</v>
      </c>
      <c r="X1640" s="17">
        <f t="shared" si="1110"/>
        <v>0</v>
      </c>
      <c r="Y1640" s="22">
        <f t="shared" si="1140"/>
        <v>0</v>
      </c>
      <c r="Z1640" s="22">
        <f t="shared" si="1140"/>
        <v>0</v>
      </c>
      <c r="AA1640" s="22">
        <f t="shared" si="1140"/>
        <v>0</v>
      </c>
      <c r="AB1640" s="23" t="str">
        <f t="shared" si="1130"/>
        <v/>
      </c>
      <c r="AC1640" s="23" t="str">
        <f t="shared" si="1131"/>
        <v/>
      </c>
      <c r="AD1640" s="23" t="str">
        <f t="shared" si="1132"/>
        <v/>
      </c>
      <c r="AE1640" s="23" t="str">
        <f t="shared" si="1133"/>
        <v/>
      </c>
      <c r="AF1640" s="23" t="str">
        <f t="shared" si="1134"/>
        <v/>
      </c>
      <c r="AG1640" s="23" t="str">
        <f t="shared" si="1139"/>
        <v/>
      </c>
      <c r="AH1640" s="25" t="str">
        <f t="shared" si="1111"/>
        <v/>
      </c>
      <c r="AI1640" s="25" t="str">
        <f t="shared" si="1112"/>
        <v/>
      </c>
      <c r="AJ1640" s="1" t="str">
        <f t="shared" si="1120"/>
        <v/>
      </c>
      <c r="AK1640" s="10" t="e">
        <f t="shared" si="1121"/>
        <v>#DIV/0!</v>
      </c>
      <c r="AL1640" s="10" t="e">
        <f t="shared" si="1126"/>
        <v>#DIV/0!</v>
      </c>
      <c r="AM1640">
        <f t="shared" si="1122"/>
        <v>0</v>
      </c>
      <c r="AN1640">
        <f t="shared" si="1113"/>
        <v>0</v>
      </c>
      <c r="AO1640">
        <f t="shared" si="1114"/>
        <v>0</v>
      </c>
      <c r="AP1640">
        <f t="shared" ca="1" si="1100"/>
        <v>5.8299589832224013E-18</v>
      </c>
      <c r="AQ1640">
        <f t="shared" ca="1" si="1100"/>
        <v>1.0670225310415771E-16</v>
      </c>
      <c r="AR1640">
        <f t="shared" ca="1" si="1127"/>
        <v>5.4637637103421524E-2</v>
      </c>
      <c r="AS1640">
        <f t="shared" ca="1" si="1128"/>
        <v>5.1807023740860103</v>
      </c>
      <c r="AT1640">
        <f t="shared" si="1115"/>
        <v>0</v>
      </c>
      <c r="AU1640">
        <f t="shared" ca="1" si="1129"/>
        <v>2.1818134156673006E-17</v>
      </c>
      <c r="AV1640" t="e">
        <f t="shared" si="1124"/>
        <v>#DIV/0!</v>
      </c>
      <c r="AW1640" t="e">
        <f t="shared" si="1138"/>
        <v>#DIV/0!</v>
      </c>
      <c r="AX1640" t="e">
        <f t="shared" si="1137"/>
        <v>#DIV/0!</v>
      </c>
      <c r="AY1640" t="e">
        <f t="shared" si="1142"/>
        <v>#DIV/0!</v>
      </c>
      <c r="AZ1640" t="e">
        <f t="shared" si="1141"/>
        <v>#DIV/0!</v>
      </c>
    </row>
    <row r="1641" spans="7:52" x14ac:dyDescent="0.3">
      <c r="G1641" s="1" t="str">
        <f t="shared" si="1123"/>
        <v/>
      </c>
      <c r="H1641" s="2" t="str">
        <f t="shared" si="1136"/>
        <v/>
      </c>
      <c r="I1641" s="6" t="str" cm="1">
        <f t="array" ref="I1641">_xlfn.IFS(AND(G1640&lt;H1640,G1641&gt;H1641),"BUY", AND(G1640&gt;H1640,G1641&lt;H1641),"SELL",TRUE,"")</f>
        <v/>
      </c>
      <c r="J1641" s="1">
        <f t="shared" ca="1" si="1102"/>
        <v>0</v>
      </c>
      <c r="K1641" s="3" t="str">
        <f t="shared" ca="1" si="1116"/>
        <v/>
      </c>
      <c r="L1641" s="3" t="str">
        <f t="shared" si="1117"/>
        <v/>
      </c>
      <c r="M1641" s="3" t="str">
        <f t="shared" si="1118"/>
        <v/>
      </c>
      <c r="N1641" s="4">
        <f t="shared" si="1103"/>
        <v>-1</v>
      </c>
      <c r="O1641" s="2" t="str">
        <f t="shared" si="1119"/>
        <v/>
      </c>
      <c r="P1641" s="1" t="str">
        <f t="shared" si="1104"/>
        <v/>
      </c>
      <c r="Q1641" s="1" t="str">
        <f t="shared" si="1105"/>
        <v/>
      </c>
      <c r="R1641" s="1" t="str">
        <f>IF(ISBLANK(A1641),"",SUM($Q$2:Q1641))</f>
        <v/>
      </c>
      <c r="S1641" s="1" t="str">
        <f>IF(ISBLANK(A1641),"",SUM($F$2:F1641))</f>
        <v/>
      </c>
      <c r="T1641" s="1" t="str">
        <f t="shared" si="1106"/>
        <v/>
      </c>
      <c r="U1641" s="1" t="str">
        <f t="shared" si="1107"/>
        <v/>
      </c>
      <c r="V1641" s="17">
        <f t="shared" si="1108"/>
        <v>0</v>
      </c>
      <c r="W1641" s="17">
        <f t="shared" si="1109"/>
        <v>0</v>
      </c>
      <c r="X1641" s="17">
        <f t="shared" si="1110"/>
        <v>0</v>
      </c>
      <c r="Y1641" s="22">
        <f t="shared" si="1140"/>
        <v>0</v>
      </c>
      <c r="Z1641" s="22">
        <f t="shared" si="1140"/>
        <v>0</v>
      </c>
      <c r="AA1641" s="22">
        <f t="shared" si="1140"/>
        <v>0</v>
      </c>
      <c r="AB1641" s="23" t="str">
        <f t="shared" si="1130"/>
        <v/>
      </c>
      <c r="AC1641" s="23" t="str">
        <f t="shared" si="1131"/>
        <v/>
      </c>
      <c r="AD1641" s="23" t="str">
        <f t="shared" si="1132"/>
        <v/>
      </c>
      <c r="AE1641" s="23" t="str">
        <f t="shared" si="1133"/>
        <v/>
      </c>
      <c r="AF1641" s="23" t="str">
        <f t="shared" si="1134"/>
        <v/>
      </c>
      <c r="AG1641" s="23" t="str">
        <f t="shared" si="1139"/>
        <v/>
      </c>
      <c r="AH1641" s="25" t="str">
        <f t="shared" si="1111"/>
        <v/>
      </c>
      <c r="AI1641" s="25" t="str">
        <f t="shared" si="1112"/>
        <v/>
      </c>
      <c r="AJ1641" s="1" t="str">
        <f t="shared" si="1120"/>
        <v/>
      </c>
      <c r="AK1641" s="10" t="e">
        <f t="shared" si="1121"/>
        <v>#DIV/0!</v>
      </c>
      <c r="AL1641" s="10" t="e">
        <f t="shared" si="1126"/>
        <v>#DIV/0!</v>
      </c>
      <c r="AM1641">
        <f t="shared" si="1122"/>
        <v>0</v>
      </c>
      <c r="AN1641">
        <f t="shared" si="1113"/>
        <v>0</v>
      </c>
      <c r="AO1641">
        <f t="shared" si="1114"/>
        <v>0</v>
      </c>
      <c r="AP1641">
        <f t="shared" ca="1" si="1100"/>
        <v>5.4135333415636585E-18</v>
      </c>
      <c r="AQ1641">
        <f t="shared" ca="1" si="1100"/>
        <v>9.9080663596717858E-17</v>
      </c>
      <c r="AR1641">
        <f t="shared" ca="1" si="1127"/>
        <v>5.4637637103421531E-2</v>
      </c>
      <c r="AS1641">
        <f t="shared" ca="1" si="1128"/>
        <v>5.1807023740860103</v>
      </c>
      <c r="AT1641">
        <f t="shared" si="1115"/>
        <v>0</v>
      </c>
      <c r="AU1641">
        <f t="shared" ca="1" si="1129"/>
        <v>2.0259696002624937E-17</v>
      </c>
      <c r="AV1641" t="e">
        <f t="shared" si="1124"/>
        <v>#DIV/0!</v>
      </c>
      <c r="AW1641" t="e">
        <f t="shared" si="1138"/>
        <v>#DIV/0!</v>
      </c>
      <c r="AX1641" t="e">
        <f t="shared" si="1137"/>
        <v>#DIV/0!</v>
      </c>
      <c r="AY1641" t="e">
        <f t="shared" si="1142"/>
        <v>#DIV/0!</v>
      </c>
      <c r="AZ1641" t="e">
        <f t="shared" si="1141"/>
        <v>#DIV/0!</v>
      </c>
    </row>
    <row r="1642" spans="7:52" x14ac:dyDescent="0.3">
      <c r="G1642" s="1" t="str">
        <f t="shared" si="1123"/>
        <v/>
      </c>
      <c r="H1642" s="2" t="str">
        <f t="shared" si="1136"/>
        <v/>
      </c>
      <c r="I1642" s="6" t="str" cm="1">
        <f t="array" ref="I1642">_xlfn.IFS(AND(G1641&lt;H1641,G1642&gt;H1642),"BUY", AND(G1641&gt;H1641,G1642&lt;H1642),"SELL",TRUE,"")</f>
        <v/>
      </c>
      <c r="J1642" s="1">
        <f t="shared" ca="1" si="1102"/>
        <v>0</v>
      </c>
      <c r="K1642" s="3" t="str">
        <f t="shared" ca="1" si="1116"/>
        <v/>
      </c>
      <c r="L1642" s="3" t="str">
        <f t="shared" si="1117"/>
        <v/>
      </c>
      <c r="M1642" s="3" t="str">
        <f t="shared" si="1118"/>
        <v/>
      </c>
      <c r="N1642" s="4">
        <f t="shared" si="1103"/>
        <v>-1</v>
      </c>
      <c r="O1642" s="2" t="str">
        <f t="shared" si="1119"/>
        <v/>
      </c>
      <c r="P1642" s="1" t="str">
        <f t="shared" si="1104"/>
        <v/>
      </c>
      <c r="Q1642" s="1" t="str">
        <f t="shared" si="1105"/>
        <v/>
      </c>
      <c r="R1642" s="1" t="str">
        <f>IF(ISBLANK(A1642),"",SUM($Q$2:Q1642))</f>
        <v/>
      </c>
      <c r="S1642" s="1" t="str">
        <f>IF(ISBLANK(A1642),"",SUM($F$2:F1642))</f>
        <v/>
      </c>
      <c r="T1642" s="1" t="str">
        <f t="shared" si="1106"/>
        <v/>
      </c>
      <c r="U1642" s="1" t="str">
        <f t="shared" si="1107"/>
        <v/>
      </c>
      <c r="V1642" s="17">
        <f t="shared" si="1108"/>
        <v>0</v>
      </c>
      <c r="W1642" s="17">
        <f t="shared" si="1109"/>
        <v>0</v>
      </c>
      <c r="X1642" s="17">
        <f t="shared" si="1110"/>
        <v>0</v>
      </c>
      <c r="Y1642" s="22">
        <f t="shared" si="1140"/>
        <v>0</v>
      </c>
      <c r="Z1642" s="22">
        <f t="shared" si="1140"/>
        <v>0</v>
      </c>
      <c r="AA1642" s="22">
        <f t="shared" si="1140"/>
        <v>0</v>
      </c>
      <c r="AB1642" s="23" t="str">
        <f t="shared" si="1130"/>
        <v/>
      </c>
      <c r="AC1642" s="23" t="str">
        <f t="shared" si="1131"/>
        <v/>
      </c>
      <c r="AD1642" s="23" t="str">
        <f t="shared" si="1132"/>
        <v/>
      </c>
      <c r="AE1642" s="23" t="str">
        <f t="shared" si="1133"/>
        <v/>
      </c>
      <c r="AF1642" s="23" t="str">
        <f t="shared" si="1134"/>
        <v/>
      </c>
      <c r="AG1642" s="23" t="str">
        <f t="shared" si="1139"/>
        <v/>
      </c>
      <c r="AH1642" s="25" t="str">
        <f t="shared" si="1111"/>
        <v/>
      </c>
      <c r="AI1642" s="25" t="str">
        <f t="shared" si="1112"/>
        <v/>
      </c>
      <c r="AJ1642" s="1" t="str">
        <f t="shared" si="1120"/>
        <v/>
      </c>
      <c r="AK1642" s="10" t="e">
        <f t="shared" si="1121"/>
        <v>#DIV/0!</v>
      </c>
      <c r="AL1642" s="10" t="e">
        <f t="shared" si="1126"/>
        <v>#DIV/0!</v>
      </c>
      <c r="AM1642">
        <f t="shared" si="1122"/>
        <v>0</v>
      </c>
      <c r="AN1642">
        <f t="shared" si="1113"/>
        <v>0</v>
      </c>
      <c r="AO1642">
        <f t="shared" si="1114"/>
        <v>0</v>
      </c>
      <c r="AP1642">
        <f t="shared" ca="1" si="1100"/>
        <v>5.0268523885948257E-18</v>
      </c>
      <c r="AQ1642">
        <f t="shared" ca="1" si="1100"/>
        <v>9.2003473339809444E-17</v>
      </c>
      <c r="AR1642">
        <f t="shared" ca="1" si="1127"/>
        <v>5.4637637103421524E-2</v>
      </c>
      <c r="AS1642">
        <f t="shared" ca="1" si="1128"/>
        <v>5.1807023740860103</v>
      </c>
      <c r="AT1642">
        <f t="shared" si="1115"/>
        <v>0</v>
      </c>
      <c r="AU1642">
        <f t="shared" ca="1" si="1129"/>
        <v>1.8812574859580299E-17</v>
      </c>
      <c r="AV1642" t="e">
        <f t="shared" si="1124"/>
        <v>#DIV/0!</v>
      </c>
      <c r="AW1642" t="e">
        <f t="shared" si="1138"/>
        <v>#DIV/0!</v>
      </c>
      <c r="AX1642" t="e">
        <f t="shared" si="1137"/>
        <v>#DIV/0!</v>
      </c>
      <c r="AY1642" t="e">
        <f t="shared" si="1142"/>
        <v>#DIV/0!</v>
      </c>
      <c r="AZ1642" t="e">
        <f t="shared" si="1141"/>
        <v>#DIV/0!</v>
      </c>
    </row>
    <row r="1643" spans="7:52" x14ac:dyDescent="0.3">
      <c r="G1643" s="1" t="str">
        <f t="shared" si="1123"/>
        <v/>
      </c>
      <c r="H1643" s="2" t="str">
        <f t="shared" si="1136"/>
        <v/>
      </c>
      <c r="I1643" s="6" t="str" cm="1">
        <f t="array" ref="I1643">_xlfn.IFS(AND(G1642&lt;H1642,G1643&gt;H1643),"BUY", AND(G1642&gt;H1642,G1643&lt;H1643),"SELL",TRUE,"")</f>
        <v/>
      </c>
      <c r="J1643" s="1">
        <f t="shared" ca="1" si="1102"/>
        <v>0</v>
      </c>
      <c r="K1643" s="3" t="str">
        <f t="shared" ca="1" si="1116"/>
        <v/>
      </c>
      <c r="L1643" s="3" t="str">
        <f t="shared" si="1117"/>
        <v/>
      </c>
      <c r="M1643" s="3" t="str">
        <f t="shared" si="1118"/>
        <v/>
      </c>
      <c r="N1643" s="4">
        <f t="shared" si="1103"/>
        <v>-1</v>
      </c>
      <c r="O1643" s="2" t="str">
        <f t="shared" si="1119"/>
        <v/>
      </c>
      <c r="P1643" s="1" t="str">
        <f t="shared" si="1104"/>
        <v/>
      </c>
      <c r="Q1643" s="1" t="str">
        <f t="shared" si="1105"/>
        <v/>
      </c>
      <c r="R1643" s="1" t="str">
        <f>IF(ISBLANK(A1643),"",SUM($Q$2:Q1643))</f>
        <v/>
      </c>
      <c r="S1643" s="1" t="str">
        <f>IF(ISBLANK(A1643),"",SUM($F$2:F1643))</f>
        <v/>
      </c>
      <c r="T1643" s="1" t="str">
        <f t="shared" si="1106"/>
        <v/>
      </c>
      <c r="U1643" s="1" t="str">
        <f t="shared" si="1107"/>
        <v/>
      </c>
      <c r="V1643" s="17">
        <f t="shared" si="1108"/>
        <v>0</v>
      </c>
      <c r="W1643" s="17">
        <f t="shared" si="1109"/>
        <v>0</v>
      </c>
      <c r="X1643" s="17">
        <f t="shared" si="1110"/>
        <v>0</v>
      </c>
      <c r="Y1643" s="22">
        <f t="shared" si="1140"/>
        <v>0</v>
      </c>
      <c r="Z1643" s="22">
        <f t="shared" si="1140"/>
        <v>0</v>
      </c>
      <c r="AA1643" s="22">
        <f t="shared" si="1140"/>
        <v>0</v>
      </c>
      <c r="AB1643" s="23" t="str">
        <f t="shared" si="1130"/>
        <v/>
      </c>
      <c r="AC1643" s="23" t="str">
        <f t="shared" si="1131"/>
        <v/>
      </c>
      <c r="AD1643" s="23" t="str">
        <f t="shared" si="1132"/>
        <v/>
      </c>
      <c r="AE1643" s="23" t="str">
        <f t="shared" si="1133"/>
        <v/>
      </c>
      <c r="AF1643" s="23" t="str">
        <f t="shared" si="1134"/>
        <v/>
      </c>
      <c r="AG1643" s="23" t="str">
        <f t="shared" si="1139"/>
        <v/>
      </c>
      <c r="AH1643" s="25" t="str">
        <f t="shared" si="1111"/>
        <v/>
      </c>
      <c r="AI1643" s="25" t="str">
        <f t="shared" si="1112"/>
        <v/>
      </c>
      <c r="AJ1643" s="1" t="str">
        <f t="shared" si="1120"/>
        <v/>
      </c>
      <c r="AK1643" s="10" t="e">
        <f t="shared" si="1121"/>
        <v>#DIV/0!</v>
      </c>
      <c r="AL1643" s="10" t="e">
        <f t="shared" si="1126"/>
        <v>#DIV/0!</v>
      </c>
      <c r="AM1643">
        <f t="shared" si="1122"/>
        <v>0</v>
      </c>
      <c r="AN1643">
        <f t="shared" si="1113"/>
        <v>0</v>
      </c>
      <c r="AO1643">
        <f t="shared" si="1114"/>
        <v>0</v>
      </c>
      <c r="AP1643">
        <f t="shared" ca="1" si="1100"/>
        <v>4.6677915036951957E-18</v>
      </c>
      <c r="AQ1643">
        <f t="shared" ca="1" si="1100"/>
        <v>8.5431796672680202E-17</v>
      </c>
      <c r="AR1643">
        <f t="shared" ca="1" si="1127"/>
        <v>5.4637637103421531E-2</v>
      </c>
      <c r="AS1643">
        <f t="shared" ca="1" si="1128"/>
        <v>5.1807023740860103</v>
      </c>
      <c r="AT1643">
        <f t="shared" si="1115"/>
        <v>0</v>
      </c>
      <c r="AU1643">
        <f t="shared" ca="1" si="1129"/>
        <v>1.7468819512467422E-17</v>
      </c>
      <c r="AV1643" t="e">
        <f t="shared" si="1124"/>
        <v>#DIV/0!</v>
      </c>
      <c r="AW1643" t="e">
        <f t="shared" si="1138"/>
        <v>#DIV/0!</v>
      </c>
      <c r="AX1643" t="e">
        <f t="shared" si="1137"/>
        <v>#DIV/0!</v>
      </c>
      <c r="AY1643" t="e">
        <f t="shared" si="1142"/>
        <v>#DIV/0!</v>
      </c>
      <c r="AZ1643" t="e">
        <f t="shared" si="1141"/>
        <v>#DIV/0!</v>
      </c>
    </row>
    <row r="1644" spans="7:52" x14ac:dyDescent="0.3">
      <c r="G1644" s="1" t="str">
        <f t="shared" si="1123"/>
        <v/>
      </c>
      <c r="H1644" s="2" t="str">
        <f t="shared" si="1136"/>
        <v/>
      </c>
      <c r="I1644" s="6" t="str" cm="1">
        <f t="array" ref="I1644">_xlfn.IFS(AND(G1643&lt;H1643,G1644&gt;H1644),"BUY", AND(G1643&gt;H1643,G1644&lt;H1644),"SELL",TRUE,"")</f>
        <v/>
      </c>
      <c r="J1644" s="1">
        <f t="shared" ca="1" si="1102"/>
        <v>0</v>
      </c>
      <c r="K1644" s="3" t="str">
        <f t="shared" ca="1" si="1116"/>
        <v/>
      </c>
      <c r="L1644" s="3" t="str">
        <f t="shared" si="1117"/>
        <v/>
      </c>
      <c r="M1644" s="3" t="str">
        <f t="shared" si="1118"/>
        <v/>
      </c>
      <c r="N1644" s="4">
        <f t="shared" si="1103"/>
        <v>-1</v>
      </c>
      <c r="O1644" s="2" t="str">
        <f t="shared" si="1119"/>
        <v/>
      </c>
      <c r="P1644" s="1" t="str">
        <f t="shared" si="1104"/>
        <v/>
      </c>
      <c r="Q1644" s="1" t="str">
        <f t="shared" si="1105"/>
        <v/>
      </c>
      <c r="R1644" s="1" t="str">
        <f>IF(ISBLANK(A1644),"",SUM($Q$2:Q1644))</f>
        <v/>
      </c>
      <c r="S1644" s="1" t="str">
        <f>IF(ISBLANK(A1644),"",SUM($F$2:F1644))</f>
        <v/>
      </c>
      <c r="T1644" s="1" t="str">
        <f t="shared" si="1106"/>
        <v/>
      </c>
      <c r="U1644" s="1" t="str">
        <f t="shared" si="1107"/>
        <v/>
      </c>
      <c r="V1644" s="17">
        <f t="shared" si="1108"/>
        <v>0</v>
      </c>
      <c r="W1644" s="17">
        <f t="shared" si="1109"/>
        <v>0</v>
      </c>
      <c r="X1644" s="17">
        <f t="shared" si="1110"/>
        <v>0</v>
      </c>
      <c r="Y1644" s="22">
        <f t="shared" si="1140"/>
        <v>0</v>
      </c>
      <c r="Z1644" s="22">
        <f t="shared" si="1140"/>
        <v>0</v>
      </c>
      <c r="AA1644" s="22">
        <f t="shared" si="1140"/>
        <v>0</v>
      </c>
      <c r="AB1644" s="23" t="str">
        <f t="shared" si="1130"/>
        <v/>
      </c>
      <c r="AC1644" s="23" t="str">
        <f t="shared" si="1131"/>
        <v/>
      </c>
      <c r="AD1644" s="23" t="str">
        <f t="shared" si="1132"/>
        <v/>
      </c>
      <c r="AE1644" s="23" t="str">
        <f t="shared" si="1133"/>
        <v/>
      </c>
      <c r="AF1644" s="23" t="str">
        <f t="shared" si="1134"/>
        <v/>
      </c>
      <c r="AG1644" s="23" t="str">
        <f t="shared" si="1139"/>
        <v/>
      </c>
      <c r="AH1644" s="25" t="str">
        <f t="shared" si="1111"/>
        <v/>
      </c>
      <c r="AI1644" s="25" t="str">
        <f t="shared" si="1112"/>
        <v/>
      </c>
      <c r="AJ1644" s="1" t="str">
        <f t="shared" si="1120"/>
        <v/>
      </c>
      <c r="AK1644" s="10" t="e">
        <f t="shared" si="1121"/>
        <v>#DIV/0!</v>
      </c>
      <c r="AL1644" s="10" t="e">
        <f t="shared" si="1126"/>
        <v>#DIV/0!</v>
      </c>
      <c r="AM1644">
        <f t="shared" si="1122"/>
        <v>0</v>
      </c>
      <c r="AN1644">
        <f t="shared" si="1113"/>
        <v>0</v>
      </c>
      <c r="AO1644">
        <f t="shared" si="1114"/>
        <v>0</v>
      </c>
      <c r="AP1644">
        <f t="shared" ca="1" si="1100"/>
        <v>4.3343778248598249E-18</v>
      </c>
      <c r="AQ1644">
        <f t="shared" ca="1" si="1100"/>
        <v>7.9329525481774474E-17</v>
      </c>
      <c r="AR1644">
        <f t="shared" ca="1" si="1127"/>
        <v>5.4637637103421531E-2</v>
      </c>
      <c r="AS1644">
        <f t="shared" ca="1" si="1128"/>
        <v>5.1807023740860103</v>
      </c>
      <c r="AT1644">
        <f t="shared" si="1115"/>
        <v>0</v>
      </c>
      <c r="AU1644">
        <f t="shared" ca="1" si="1129"/>
        <v>1.622104669014832E-17</v>
      </c>
      <c r="AV1644" t="e">
        <f t="shared" si="1124"/>
        <v>#DIV/0!</v>
      </c>
      <c r="AW1644" t="e">
        <f t="shared" si="1138"/>
        <v>#DIV/0!</v>
      </c>
      <c r="AX1644" t="e">
        <f t="shared" si="1137"/>
        <v>#DIV/0!</v>
      </c>
      <c r="AY1644" t="e">
        <f t="shared" si="1142"/>
        <v>#DIV/0!</v>
      </c>
      <c r="AZ1644" t="e">
        <f t="shared" si="1141"/>
        <v>#DIV/0!</v>
      </c>
    </row>
    <row r="1645" spans="7:52" x14ac:dyDescent="0.3">
      <c r="G1645" s="1" t="str">
        <f t="shared" si="1123"/>
        <v/>
      </c>
      <c r="H1645" s="2" t="str">
        <f t="shared" si="1136"/>
        <v/>
      </c>
      <c r="I1645" s="6" t="str" cm="1">
        <f t="array" ref="I1645">_xlfn.IFS(AND(G1644&lt;H1644,G1645&gt;H1645),"BUY", AND(G1644&gt;H1644,G1645&lt;H1645),"SELL",TRUE,"")</f>
        <v/>
      </c>
      <c r="J1645" s="1">
        <f t="shared" ca="1" si="1102"/>
        <v>0</v>
      </c>
      <c r="K1645" s="3" t="str">
        <f t="shared" ca="1" si="1116"/>
        <v/>
      </c>
      <c r="L1645" s="3" t="str">
        <f t="shared" si="1117"/>
        <v/>
      </c>
      <c r="M1645" s="3" t="str">
        <f t="shared" si="1118"/>
        <v/>
      </c>
      <c r="N1645" s="4">
        <f t="shared" si="1103"/>
        <v>-1</v>
      </c>
      <c r="O1645" s="2" t="str">
        <f t="shared" si="1119"/>
        <v/>
      </c>
      <c r="P1645" s="1" t="str">
        <f t="shared" si="1104"/>
        <v/>
      </c>
      <c r="Q1645" s="1" t="str">
        <f t="shared" si="1105"/>
        <v/>
      </c>
      <c r="R1645" s="1" t="str">
        <f>IF(ISBLANK(A1645),"",SUM($Q$2:Q1645))</f>
        <v/>
      </c>
      <c r="S1645" s="1" t="str">
        <f>IF(ISBLANK(A1645),"",SUM($F$2:F1645))</f>
        <v/>
      </c>
      <c r="T1645" s="1" t="str">
        <f t="shared" si="1106"/>
        <v/>
      </c>
      <c r="U1645" s="1" t="str">
        <f t="shared" si="1107"/>
        <v/>
      </c>
      <c r="V1645" s="17">
        <f t="shared" si="1108"/>
        <v>0</v>
      </c>
      <c r="W1645" s="17">
        <f t="shared" si="1109"/>
        <v>0</v>
      </c>
      <c r="X1645" s="17">
        <f t="shared" si="1110"/>
        <v>0</v>
      </c>
      <c r="Y1645" s="22">
        <f t="shared" si="1140"/>
        <v>0</v>
      </c>
      <c r="Z1645" s="22">
        <f t="shared" si="1140"/>
        <v>0</v>
      </c>
      <c r="AA1645" s="22">
        <f t="shared" si="1140"/>
        <v>0</v>
      </c>
      <c r="AB1645" s="23" t="str">
        <f t="shared" si="1130"/>
        <v/>
      </c>
      <c r="AC1645" s="23" t="str">
        <f t="shared" si="1131"/>
        <v/>
      </c>
      <c r="AD1645" s="23" t="str">
        <f t="shared" si="1132"/>
        <v/>
      </c>
      <c r="AE1645" s="23" t="str">
        <f t="shared" si="1133"/>
        <v/>
      </c>
      <c r="AF1645" s="23" t="str">
        <f t="shared" si="1134"/>
        <v/>
      </c>
      <c r="AG1645" s="23" t="str">
        <f t="shared" si="1139"/>
        <v/>
      </c>
      <c r="AH1645" s="25" t="str">
        <f t="shared" si="1111"/>
        <v/>
      </c>
      <c r="AI1645" s="25" t="str">
        <f t="shared" si="1112"/>
        <v/>
      </c>
      <c r="AJ1645" s="1" t="str">
        <f t="shared" si="1120"/>
        <v/>
      </c>
      <c r="AK1645" s="10" t="e">
        <f t="shared" si="1121"/>
        <v>#DIV/0!</v>
      </c>
      <c r="AL1645" s="10" t="e">
        <f t="shared" si="1126"/>
        <v>#DIV/0!</v>
      </c>
      <c r="AM1645">
        <f t="shared" si="1122"/>
        <v>0</v>
      </c>
      <c r="AN1645">
        <f t="shared" si="1113"/>
        <v>0</v>
      </c>
      <c r="AO1645">
        <f t="shared" si="1114"/>
        <v>0</v>
      </c>
      <c r="AP1645">
        <f t="shared" ca="1" si="1100"/>
        <v>4.024779408798409E-18</v>
      </c>
      <c r="AQ1645">
        <f t="shared" ca="1" si="1100"/>
        <v>7.3663130804504869E-17</v>
      </c>
      <c r="AR1645">
        <f t="shared" ca="1" si="1127"/>
        <v>5.4637637103421538E-2</v>
      </c>
      <c r="AS1645">
        <f t="shared" ca="1" si="1128"/>
        <v>5.1807023740860103</v>
      </c>
      <c r="AT1645">
        <f t="shared" si="1115"/>
        <v>0</v>
      </c>
      <c r="AU1645">
        <f t="shared" ca="1" si="1129"/>
        <v>1.5062400497994868E-17</v>
      </c>
      <c r="AV1645" t="e">
        <f t="shared" si="1124"/>
        <v>#DIV/0!</v>
      </c>
      <c r="AW1645" t="e">
        <f t="shared" si="1138"/>
        <v>#DIV/0!</v>
      </c>
      <c r="AX1645" t="e">
        <f t="shared" si="1137"/>
        <v>#DIV/0!</v>
      </c>
      <c r="AY1645" t="e">
        <f t="shared" si="1142"/>
        <v>#DIV/0!</v>
      </c>
      <c r="AZ1645" t="e">
        <f t="shared" si="1141"/>
        <v>#DIV/0!</v>
      </c>
    </row>
    <row r="1646" spans="7:52" x14ac:dyDescent="0.3">
      <c r="G1646" s="1" t="str">
        <f t="shared" si="1123"/>
        <v/>
      </c>
      <c r="H1646" s="2" t="str">
        <f t="shared" si="1136"/>
        <v/>
      </c>
      <c r="I1646" s="6" t="str" cm="1">
        <f t="array" ref="I1646">_xlfn.IFS(AND(G1645&lt;H1645,G1646&gt;H1646),"BUY", AND(G1645&gt;H1645,G1646&lt;H1646),"SELL",TRUE,"")</f>
        <v/>
      </c>
      <c r="J1646" s="1">
        <f t="shared" ca="1" si="1102"/>
        <v>0</v>
      </c>
      <c r="K1646" s="3" t="str">
        <f t="shared" ca="1" si="1116"/>
        <v/>
      </c>
      <c r="L1646" s="3" t="str">
        <f t="shared" si="1117"/>
        <v/>
      </c>
      <c r="M1646" s="3" t="str">
        <f t="shared" si="1118"/>
        <v/>
      </c>
      <c r="N1646" s="4">
        <f t="shared" si="1103"/>
        <v>-1</v>
      </c>
      <c r="O1646" s="2" t="str">
        <f t="shared" si="1119"/>
        <v/>
      </c>
      <c r="P1646" s="1" t="str">
        <f t="shared" si="1104"/>
        <v/>
      </c>
      <c r="Q1646" s="1" t="str">
        <f t="shared" si="1105"/>
        <v/>
      </c>
      <c r="R1646" s="1" t="str">
        <f>IF(ISBLANK(A1646),"",SUM($Q$2:Q1646))</f>
        <v/>
      </c>
      <c r="S1646" s="1" t="str">
        <f>IF(ISBLANK(A1646),"",SUM($F$2:F1646))</f>
        <v/>
      </c>
      <c r="T1646" s="1" t="str">
        <f t="shared" si="1106"/>
        <v/>
      </c>
      <c r="U1646" s="1" t="str">
        <f t="shared" si="1107"/>
        <v/>
      </c>
      <c r="V1646" s="17">
        <f t="shared" si="1108"/>
        <v>0</v>
      </c>
      <c r="W1646" s="17">
        <f t="shared" si="1109"/>
        <v>0</v>
      </c>
      <c r="X1646" s="17">
        <f t="shared" si="1110"/>
        <v>0</v>
      </c>
      <c r="Y1646" s="22">
        <f t="shared" si="1140"/>
        <v>0</v>
      </c>
      <c r="Z1646" s="22">
        <f t="shared" si="1140"/>
        <v>0</v>
      </c>
      <c r="AA1646" s="22">
        <f t="shared" si="1140"/>
        <v>0</v>
      </c>
      <c r="AB1646" s="23" t="str">
        <f t="shared" si="1130"/>
        <v/>
      </c>
      <c r="AC1646" s="23" t="str">
        <f t="shared" si="1131"/>
        <v/>
      </c>
      <c r="AD1646" s="23" t="str">
        <f t="shared" si="1132"/>
        <v/>
      </c>
      <c r="AE1646" s="23" t="str">
        <f t="shared" si="1133"/>
        <v/>
      </c>
      <c r="AF1646" s="23" t="str">
        <f t="shared" si="1134"/>
        <v/>
      </c>
      <c r="AG1646" s="23" t="str">
        <f t="shared" si="1139"/>
        <v/>
      </c>
      <c r="AH1646" s="25" t="str">
        <f t="shared" si="1111"/>
        <v/>
      </c>
      <c r="AI1646" s="25" t="str">
        <f t="shared" si="1112"/>
        <v/>
      </c>
      <c r="AJ1646" s="1" t="str">
        <f t="shared" si="1120"/>
        <v/>
      </c>
      <c r="AK1646" s="10" t="e">
        <f t="shared" si="1121"/>
        <v>#DIV/0!</v>
      </c>
      <c r="AL1646" s="10" t="e">
        <f t="shared" si="1126"/>
        <v>#DIV/0!</v>
      </c>
      <c r="AM1646">
        <f t="shared" si="1122"/>
        <v>0</v>
      </c>
      <c r="AN1646">
        <f t="shared" si="1113"/>
        <v>0</v>
      </c>
      <c r="AO1646">
        <f t="shared" si="1114"/>
        <v>0</v>
      </c>
      <c r="AP1646">
        <f t="shared" ca="1" si="1100"/>
        <v>3.7372951653128087E-18</v>
      </c>
      <c r="AQ1646">
        <f t="shared" ca="1" si="1100"/>
        <v>6.8401478604183097E-17</v>
      </c>
      <c r="AR1646">
        <f t="shared" ca="1" si="1127"/>
        <v>5.4637637103421538E-2</v>
      </c>
      <c r="AS1646">
        <f t="shared" ca="1" si="1128"/>
        <v>5.1807023740860103</v>
      </c>
      <c r="AT1646">
        <f t="shared" si="1115"/>
        <v>0</v>
      </c>
      <c r="AU1646">
        <f t="shared" ca="1" si="1129"/>
        <v>1.3986514748138091E-17</v>
      </c>
      <c r="AV1646" t="e">
        <f t="shared" si="1124"/>
        <v>#DIV/0!</v>
      </c>
      <c r="AW1646" t="e">
        <f t="shared" si="1138"/>
        <v>#DIV/0!</v>
      </c>
      <c r="AX1646" t="e">
        <f t="shared" si="1137"/>
        <v>#DIV/0!</v>
      </c>
      <c r="AY1646" t="e">
        <f t="shared" si="1142"/>
        <v>#DIV/0!</v>
      </c>
      <c r="AZ1646" t="e">
        <f t="shared" si="1141"/>
        <v>#DIV/0!</v>
      </c>
    </row>
    <row r="1647" spans="7:52" x14ac:dyDescent="0.3">
      <c r="G1647" s="1" t="str">
        <f t="shared" si="1123"/>
        <v/>
      </c>
      <c r="H1647" s="2" t="str">
        <f t="shared" si="1136"/>
        <v/>
      </c>
      <c r="I1647" s="6" t="str" cm="1">
        <f t="array" ref="I1647">_xlfn.IFS(AND(G1646&lt;H1646,G1647&gt;H1647),"BUY", AND(G1646&gt;H1646,G1647&lt;H1647),"SELL",TRUE,"")</f>
        <v/>
      </c>
      <c r="J1647" s="1">
        <f t="shared" ca="1" si="1102"/>
        <v>0</v>
      </c>
      <c r="K1647" s="3" t="str">
        <f t="shared" ca="1" si="1116"/>
        <v/>
      </c>
      <c r="L1647" s="3" t="str">
        <f t="shared" si="1117"/>
        <v/>
      </c>
      <c r="M1647" s="3" t="str">
        <f t="shared" si="1118"/>
        <v/>
      </c>
      <c r="N1647" s="4">
        <f t="shared" si="1103"/>
        <v>-1</v>
      </c>
      <c r="O1647" s="2" t="str">
        <f t="shared" si="1119"/>
        <v/>
      </c>
      <c r="P1647" s="1" t="str">
        <f t="shared" si="1104"/>
        <v/>
      </c>
      <c r="Q1647" s="1" t="str">
        <f t="shared" si="1105"/>
        <v/>
      </c>
      <c r="R1647" s="1" t="str">
        <f>IF(ISBLANK(A1647),"",SUM($Q$2:Q1647))</f>
        <v/>
      </c>
      <c r="S1647" s="1" t="str">
        <f>IF(ISBLANK(A1647),"",SUM($F$2:F1647))</f>
        <v/>
      </c>
      <c r="T1647" s="1" t="str">
        <f t="shared" si="1106"/>
        <v/>
      </c>
      <c r="U1647" s="1" t="str">
        <f t="shared" si="1107"/>
        <v/>
      </c>
      <c r="V1647" s="17">
        <f t="shared" si="1108"/>
        <v>0</v>
      </c>
      <c r="W1647" s="17">
        <f t="shared" si="1109"/>
        <v>0</v>
      </c>
      <c r="X1647" s="17">
        <f t="shared" si="1110"/>
        <v>0</v>
      </c>
      <c r="Y1647" s="22">
        <f t="shared" ref="Y1647:AA1662" si="1143">SUM(V1634:V1647)</f>
        <v>0</v>
      </c>
      <c r="Z1647" s="22">
        <f t="shared" si="1143"/>
        <v>0</v>
      </c>
      <c r="AA1647" s="22">
        <f t="shared" si="1143"/>
        <v>0</v>
      </c>
      <c r="AB1647" s="23" t="str">
        <f t="shared" si="1130"/>
        <v/>
      </c>
      <c r="AC1647" s="23" t="str">
        <f t="shared" si="1131"/>
        <v/>
      </c>
      <c r="AD1647" s="23" t="str">
        <f t="shared" si="1132"/>
        <v/>
      </c>
      <c r="AE1647" s="23" t="str">
        <f t="shared" si="1133"/>
        <v/>
      </c>
      <c r="AF1647" s="23" t="str">
        <f t="shared" si="1134"/>
        <v/>
      </c>
      <c r="AG1647" s="23" t="str">
        <f t="shared" si="1139"/>
        <v/>
      </c>
      <c r="AH1647" s="25" t="str">
        <f t="shared" si="1111"/>
        <v/>
      </c>
      <c r="AI1647" s="25" t="str">
        <f t="shared" si="1112"/>
        <v/>
      </c>
      <c r="AJ1647" s="1" t="str">
        <f t="shared" si="1120"/>
        <v/>
      </c>
      <c r="AK1647" s="10" t="e">
        <f t="shared" si="1121"/>
        <v>#DIV/0!</v>
      </c>
      <c r="AL1647" s="10" t="e">
        <f t="shared" si="1126"/>
        <v>#DIV/0!</v>
      </c>
      <c r="AM1647">
        <f t="shared" si="1122"/>
        <v>0</v>
      </c>
      <c r="AN1647">
        <f t="shared" si="1113"/>
        <v>0</v>
      </c>
      <c r="AO1647">
        <f t="shared" si="1114"/>
        <v>0</v>
      </c>
      <c r="AP1647">
        <f t="shared" ca="1" si="1100"/>
        <v>3.4703455106476085E-18</v>
      </c>
      <c r="AQ1647">
        <f t="shared" ca="1" si="1100"/>
        <v>6.3515658703884301E-17</v>
      </c>
      <c r="AR1647">
        <f t="shared" ca="1" si="1127"/>
        <v>5.4637637103421545E-2</v>
      </c>
      <c r="AS1647">
        <f t="shared" ca="1" si="1128"/>
        <v>5.1807023740860103</v>
      </c>
      <c r="AT1647">
        <f t="shared" si="1115"/>
        <v>0</v>
      </c>
      <c r="AU1647">
        <f t="shared" ca="1" si="1129"/>
        <v>1.2987477980413942E-17</v>
      </c>
      <c r="AV1647" t="e">
        <f t="shared" si="1124"/>
        <v>#DIV/0!</v>
      </c>
      <c r="AW1647" t="e">
        <f t="shared" si="1138"/>
        <v>#DIV/0!</v>
      </c>
      <c r="AX1647" t="e">
        <f t="shared" si="1137"/>
        <v>#DIV/0!</v>
      </c>
      <c r="AY1647" t="e">
        <f t="shared" si="1142"/>
        <v>#DIV/0!</v>
      </c>
      <c r="AZ1647" t="e">
        <f t="shared" si="1141"/>
        <v>#DIV/0!</v>
      </c>
    </row>
    <row r="1648" spans="7:52" x14ac:dyDescent="0.3">
      <c r="G1648" s="1" t="str">
        <f t="shared" si="1123"/>
        <v/>
      </c>
      <c r="H1648" s="2" t="str">
        <f t="shared" si="1136"/>
        <v/>
      </c>
      <c r="I1648" s="6" t="str" cm="1">
        <f t="array" ref="I1648">_xlfn.IFS(AND(G1647&lt;H1647,G1648&gt;H1648),"BUY", AND(G1647&gt;H1647,G1648&lt;H1648),"SELL",TRUE,"")</f>
        <v/>
      </c>
      <c r="J1648" s="1">
        <f t="shared" ca="1" si="1102"/>
        <v>0</v>
      </c>
      <c r="K1648" s="3" t="str">
        <f t="shared" ca="1" si="1116"/>
        <v/>
      </c>
      <c r="L1648" s="3" t="str">
        <f t="shared" si="1117"/>
        <v/>
      </c>
      <c r="M1648" s="3" t="str">
        <f t="shared" si="1118"/>
        <v/>
      </c>
      <c r="N1648" s="4">
        <f t="shared" si="1103"/>
        <v>-1</v>
      </c>
      <c r="O1648" s="2" t="str">
        <f t="shared" si="1119"/>
        <v/>
      </c>
      <c r="P1648" s="1" t="str">
        <f t="shared" si="1104"/>
        <v/>
      </c>
      <c r="Q1648" s="1" t="str">
        <f t="shared" si="1105"/>
        <v/>
      </c>
      <c r="R1648" s="1" t="str">
        <f>IF(ISBLANK(A1648),"",SUM($Q$2:Q1648))</f>
        <v/>
      </c>
      <c r="S1648" s="1" t="str">
        <f>IF(ISBLANK(A1648),"",SUM($F$2:F1648))</f>
        <v/>
      </c>
      <c r="T1648" s="1" t="str">
        <f t="shared" si="1106"/>
        <v/>
      </c>
      <c r="U1648" s="1" t="str">
        <f t="shared" si="1107"/>
        <v/>
      </c>
      <c r="V1648" s="17">
        <f t="shared" si="1108"/>
        <v>0</v>
      </c>
      <c r="W1648" s="17">
        <f t="shared" si="1109"/>
        <v>0</v>
      </c>
      <c r="X1648" s="17">
        <f t="shared" si="1110"/>
        <v>0</v>
      </c>
      <c r="Y1648" s="22">
        <f t="shared" si="1143"/>
        <v>0</v>
      </c>
      <c r="Z1648" s="22">
        <f t="shared" si="1143"/>
        <v>0</v>
      </c>
      <c r="AA1648" s="22">
        <f t="shared" si="1143"/>
        <v>0</v>
      </c>
      <c r="AB1648" s="23" t="str">
        <f t="shared" si="1130"/>
        <v/>
      </c>
      <c r="AC1648" s="23" t="str">
        <f t="shared" si="1131"/>
        <v/>
      </c>
      <c r="AD1648" s="23" t="str">
        <f t="shared" si="1132"/>
        <v/>
      </c>
      <c r="AE1648" s="23" t="str">
        <f t="shared" si="1133"/>
        <v/>
      </c>
      <c r="AF1648" s="23" t="str">
        <f t="shared" si="1134"/>
        <v/>
      </c>
      <c r="AG1648" s="23" t="str">
        <f t="shared" si="1139"/>
        <v/>
      </c>
      <c r="AH1648" s="25" t="str">
        <f t="shared" si="1111"/>
        <v/>
      </c>
      <c r="AI1648" s="25" t="str">
        <f t="shared" si="1112"/>
        <v/>
      </c>
      <c r="AJ1648" s="1" t="str">
        <f t="shared" si="1120"/>
        <v/>
      </c>
      <c r="AK1648" s="10" t="e">
        <f t="shared" si="1121"/>
        <v>#DIV/0!</v>
      </c>
      <c r="AL1648" s="10" t="e">
        <f t="shared" si="1126"/>
        <v>#DIV/0!</v>
      </c>
      <c r="AM1648">
        <f t="shared" si="1122"/>
        <v>0</v>
      </c>
      <c r="AN1648">
        <f t="shared" si="1113"/>
        <v>0</v>
      </c>
      <c r="AO1648">
        <f t="shared" si="1114"/>
        <v>0</v>
      </c>
      <c r="AP1648">
        <f t="shared" ca="1" si="1100"/>
        <v>3.2224636884584936E-18</v>
      </c>
      <c r="AQ1648">
        <f t="shared" ca="1" si="1100"/>
        <v>5.8978825939321135E-17</v>
      </c>
      <c r="AR1648">
        <f t="shared" ca="1" si="1127"/>
        <v>5.4637637103421545E-2</v>
      </c>
      <c r="AS1648">
        <f t="shared" ca="1" si="1128"/>
        <v>5.1807023740860103</v>
      </c>
      <c r="AT1648">
        <f t="shared" si="1115"/>
        <v>0</v>
      </c>
      <c r="AU1648">
        <f t="shared" ca="1" si="1129"/>
        <v>1.2059800981812946E-17</v>
      </c>
      <c r="AV1648" t="e">
        <f t="shared" si="1124"/>
        <v>#DIV/0!</v>
      </c>
      <c r="AW1648" t="e">
        <f t="shared" si="1138"/>
        <v>#DIV/0!</v>
      </c>
      <c r="AX1648" t="e">
        <f t="shared" si="1137"/>
        <v>#DIV/0!</v>
      </c>
      <c r="AY1648" t="e">
        <f t="shared" si="1142"/>
        <v>#DIV/0!</v>
      </c>
      <c r="AZ1648" t="e">
        <f t="shared" si="1141"/>
        <v>#DIV/0!</v>
      </c>
    </row>
    <row r="1649" spans="7:52" x14ac:dyDescent="0.3">
      <c r="G1649" s="1" t="str">
        <f t="shared" si="1123"/>
        <v/>
      </c>
      <c r="H1649" s="2" t="str">
        <f t="shared" si="1136"/>
        <v/>
      </c>
      <c r="I1649" s="6" t="str" cm="1">
        <f t="array" ref="I1649">_xlfn.IFS(AND(G1648&lt;H1648,G1649&gt;H1649),"BUY", AND(G1648&gt;H1648,G1649&lt;H1649),"SELL",TRUE,"")</f>
        <v/>
      </c>
      <c r="J1649" s="1">
        <f t="shared" ca="1" si="1102"/>
        <v>0</v>
      </c>
      <c r="K1649" s="3" t="str">
        <f t="shared" ca="1" si="1116"/>
        <v/>
      </c>
      <c r="L1649" s="3" t="str">
        <f t="shared" si="1117"/>
        <v/>
      </c>
      <c r="M1649" s="3" t="str">
        <f t="shared" si="1118"/>
        <v/>
      </c>
      <c r="N1649" s="4">
        <f t="shared" si="1103"/>
        <v>-1</v>
      </c>
      <c r="O1649" s="2" t="str">
        <f t="shared" si="1119"/>
        <v/>
      </c>
      <c r="P1649" s="1" t="str">
        <f t="shared" si="1104"/>
        <v/>
      </c>
      <c r="Q1649" s="1" t="str">
        <f t="shared" si="1105"/>
        <v/>
      </c>
      <c r="R1649" s="1" t="str">
        <f>IF(ISBLANK(A1649),"",SUM($Q$2:Q1649))</f>
        <v/>
      </c>
      <c r="S1649" s="1" t="str">
        <f>IF(ISBLANK(A1649),"",SUM($F$2:F1649))</f>
        <v/>
      </c>
      <c r="T1649" s="1" t="str">
        <f t="shared" si="1106"/>
        <v/>
      </c>
      <c r="U1649" s="1" t="str">
        <f t="shared" si="1107"/>
        <v/>
      </c>
      <c r="V1649" s="17">
        <f t="shared" si="1108"/>
        <v>0</v>
      </c>
      <c r="W1649" s="17">
        <f t="shared" si="1109"/>
        <v>0</v>
      </c>
      <c r="X1649" s="17">
        <f t="shared" si="1110"/>
        <v>0</v>
      </c>
      <c r="Y1649" s="22">
        <f t="shared" si="1143"/>
        <v>0</v>
      </c>
      <c r="Z1649" s="22">
        <f t="shared" si="1143"/>
        <v>0</v>
      </c>
      <c r="AA1649" s="22">
        <f t="shared" si="1143"/>
        <v>0</v>
      </c>
      <c r="AB1649" s="23" t="str">
        <f t="shared" si="1130"/>
        <v/>
      </c>
      <c r="AC1649" s="23" t="str">
        <f t="shared" si="1131"/>
        <v/>
      </c>
      <c r="AD1649" s="23" t="str">
        <f t="shared" si="1132"/>
        <v/>
      </c>
      <c r="AE1649" s="23" t="str">
        <f t="shared" si="1133"/>
        <v/>
      </c>
      <c r="AF1649" s="23" t="str">
        <f t="shared" si="1134"/>
        <v/>
      </c>
      <c r="AG1649" s="23" t="str">
        <f t="shared" si="1139"/>
        <v/>
      </c>
      <c r="AH1649" s="25" t="str">
        <f t="shared" si="1111"/>
        <v/>
      </c>
      <c r="AI1649" s="25" t="str">
        <f t="shared" si="1112"/>
        <v/>
      </c>
      <c r="AJ1649" s="1" t="str">
        <f t="shared" si="1120"/>
        <v/>
      </c>
      <c r="AK1649" s="10" t="e">
        <f t="shared" si="1121"/>
        <v>#DIV/0!</v>
      </c>
      <c r="AL1649" s="10" t="e">
        <f t="shared" si="1126"/>
        <v>#DIV/0!</v>
      </c>
      <c r="AM1649">
        <f t="shared" si="1122"/>
        <v>0</v>
      </c>
      <c r="AN1649">
        <f t="shared" si="1113"/>
        <v>0</v>
      </c>
      <c r="AO1649">
        <f t="shared" si="1114"/>
        <v>0</v>
      </c>
      <c r="AP1649">
        <f t="shared" ref="AP1649:AQ1712" ca="1" si="1144">(AP1648*13+AN1649 )/14</f>
        <v>2.9922877107114583E-18</v>
      </c>
      <c r="AQ1649">
        <f t="shared" ca="1" si="1144"/>
        <v>5.4766052657941055E-17</v>
      </c>
      <c r="AR1649">
        <f t="shared" ca="1" si="1127"/>
        <v>5.4637637103421545E-2</v>
      </c>
      <c r="AS1649">
        <f t="shared" ca="1" si="1128"/>
        <v>5.1807023740860103</v>
      </c>
      <c r="AT1649">
        <f t="shared" si="1115"/>
        <v>0</v>
      </c>
      <c r="AU1649">
        <f t="shared" ca="1" si="1129"/>
        <v>1.1198386625969166E-17</v>
      </c>
      <c r="AV1649" t="e">
        <f t="shared" si="1124"/>
        <v>#DIV/0!</v>
      </c>
      <c r="AW1649" t="e">
        <f t="shared" si="1138"/>
        <v>#DIV/0!</v>
      </c>
      <c r="AX1649" t="e">
        <f t="shared" si="1137"/>
        <v>#DIV/0!</v>
      </c>
      <c r="AY1649" t="e">
        <f t="shared" si="1142"/>
        <v>#DIV/0!</v>
      </c>
      <c r="AZ1649" t="e">
        <f t="shared" si="1141"/>
        <v>#DIV/0!</v>
      </c>
    </row>
    <row r="1650" spans="7:52" x14ac:dyDescent="0.3">
      <c r="G1650" s="1" t="str">
        <f t="shared" si="1123"/>
        <v/>
      </c>
      <c r="H1650" s="2" t="str">
        <f t="shared" si="1136"/>
        <v/>
      </c>
      <c r="I1650" s="6" t="str" cm="1">
        <f t="array" ref="I1650">_xlfn.IFS(AND(G1649&lt;H1649,G1650&gt;H1650),"BUY", AND(G1649&gt;H1649,G1650&lt;H1650),"SELL",TRUE,"")</f>
        <v/>
      </c>
      <c r="J1650" s="1">
        <f t="shared" ca="1" si="1102"/>
        <v>0</v>
      </c>
      <c r="K1650" s="3" t="str">
        <f t="shared" ca="1" si="1116"/>
        <v/>
      </c>
      <c r="L1650" s="3" t="str">
        <f t="shared" si="1117"/>
        <v/>
      </c>
      <c r="M1650" s="3" t="str">
        <f t="shared" si="1118"/>
        <v/>
      </c>
      <c r="N1650" s="4">
        <f t="shared" si="1103"/>
        <v>-1</v>
      </c>
      <c r="O1650" s="2" t="str">
        <f t="shared" si="1119"/>
        <v/>
      </c>
      <c r="P1650" s="1" t="str">
        <f t="shared" si="1104"/>
        <v/>
      </c>
      <c r="Q1650" s="1" t="str">
        <f t="shared" si="1105"/>
        <v/>
      </c>
      <c r="R1650" s="1" t="str">
        <f>IF(ISBLANK(A1650),"",SUM($Q$2:Q1650))</f>
        <v/>
      </c>
      <c r="S1650" s="1" t="str">
        <f>IF(ISBLANK(A1650),"",SUM($F$2:F1650))</f>
        <v/>
      </c>
      <c r="T1650" s="1" t="str">
        <f t="shared" si="1106"/>
        <v/>
      </c>
      <c r="U1650" s="1" t="str">
        <f t="shared" si="1107"/>
        <v/>
      </c>
      <c r="V1650" s="17">
        <f t="shared" si="1108"/>
        <v>0</v>
      </c>
      <c r="W1650" s="17">
        <f t="shared" si="1109"/>
        <v>0</v>
      </c>
      <c r="X1650" s="17">
        <f t="shared" si="1110"/>
        <v>0</v>
      </c>
      <c r="Y1650" s="22">
        <f t="shared" si="1143"/>
        <v>0</v>
      </c>
      <c r="Z1650" s="22">
        <f t="shared" si="1143"/>
        <v>0</v>
      </c>
      <c r="AA1650" s="22">
        <f t="shared" si="1143"/>
        <v>0</v>
      </c>
      <c r="AB1650" s="23" t="str">
        <f t="shared" si="1130"/>
        <v/>
      </c>
      <c r="AC1650" s="23" t="str">
        <f t="shared" si="1131"/>
        <v/>
      </c>
      <c r="AD1650" s="23" t="str">
        <f t="shared" si="1132"/>
        <v/>
      </c>
      <c r="AE1650" s="23" t="str">
        <f t="shared" si="1133"/>
        <v/>
      </c>
      <c r="AF1650" s="23" t="str">
        <f t="shared" si="1134"/>
        <v/>
      </c>
      <c r="AG1650" s="23" t="str">
        <f t="shared" si="1139"/>
        <v/>
      </c>
      <c r="AH1650" s="25" t="str">
        <f t="shared" si="1111"/>
        <v/>
      </c>
      <c r="AI1650" s="25" t="str">
        <f t="shared" si="1112"/>
        <v/>
      </c>
      <c r="AJ1650" s="1" t="str">
        <f t="shared" si="1120"/>
        <v/>
      </c>
      <c r="AK1650" s="10" t="e">
        <f t="shared" si="1121"/>
        <v>#DIV/0!</v>
      </c>
      <c r="AL1650" s="10" t="e">
        <f t="shared" si="1126"/>
        <v>#DIV/0!</v>
      </c>
      <c r="AM1650">
        <f t="shared" si="1122"/>
        <v>0</v>
      </c>
      <c r="AN1650">
        <f t="shared" si="1113"/>
        <v>0</v>
      </c>
      <c r="AO1650">
        <f t="shared" si="1114"/>
        <v>0</v>
      </c>
      <c r="AP1650">
        <f t="shared" ca="1" si="1144"/>
        <v>2.7785528742320683E-18</v>
      </c>
      <c r="AQ1650">
        <f t="shared" ca="1" si="1144"/>
        <v>5.0854191753802412E-17</v>
      </c>
      <c r="AR1650">
        <f t="shared" ca="1" si="1127"/>
        <v>5.4637637103421538E-2</v>
      </c>
      <c r="AS1650">
        <f t="shared" ca="1" si="1128"/>
        <v>5.1807023740860103</v>
      </c>
      <c r="AT1650">
        <f t="shared" si="1115"/>
        <v>0</v>
      </c>
      <c r="AU1650">
        <f t="shared" ca="1" si="1129"/>
        <v>1.0398501866971368E-17</v>
      </c>
      <c r="AV1650" t="e">
        <f t="shared" si="1124"/>
        <v>#DIV/0!</v>
      </c>
      <c r="AW1650" t="e">
        <f t="shared" si="1138"/>
        <v>#DIV/0!</v>
      </c>
      <c r="AX1650" t="e">
        <f t="shared" si="1137"/>
        <v>#DIV/0!</v>
      </c>
      <c r="AY1650" t="e">
        <f t="shared" si="1142"/>
        <v>#DIV/0!</v>
      </c>
      <c r="AZ1650" t="e">
        <f t="shared" si="1141"/>
        <v>#DIV/0!</v>
      </c>
    </row>
    <row r="1651" spans="7:52" x14ac:dyDescent="0.3">
      <c r="G1651" s="1" t="str">
        <f t="shared" si="1123"/>
        <v/>
      </c>
      <c r="H1651" s="2" t="str">
        <f t="shared" si="1136"/>
        <v/>
      </c>
      <c r="I1651" s="6" t="str" cm="1">
        <f t="array" ref="I1651">_xlfn.IFS(AND(G1650&lt;H1650,G1651&gt;H1651),"BUY", AND(G1650&gt;H1650,G1651&lt;H1651),"SELL",TRUE,"")</f>
        <v/>
      </c>
      <c r="J1651" s="1">
        <f t="shared" ca="1" si="1102"/>
        <v>0</v>
      </c>
      <c r="K1651" s="3" t="str">
        <f t="shared" ca="1" si="1116"/>
        <v/>
      </c>
      <c r="L1651" s="3" t="str">
        <f t="shared" si="1117"/>
        <v/>
      </c>
      <c r="M1651" s="3" t="str">
        <f t="shared" si="1118"/>
        <v/>
      </c>
      <c r="N1651" s="4">
        <f t="shared" si="1103"/>
        <v>-1</v>
      </c>
      <c r="O1651" s="2" t="str">
        <f t="shared" si="1119"/>
        <v/>
      </c>
      <c r="P1651" s="1" t="str">
        <f t="shared" si="1104"/>
        <v/>
      </c>
      <c r="Q1651" s="1" t="str">
        <f t="shared" si="1105"/>
        <v/>
      </c>
      <c r="R1651" s="1" t="str">
        <f>IF(ISBLANK(A1651),"",SUM($Q$2:Q1651))</f>
        <v/>
      </c>
      <c r="S1651" s="1" t="str">
        <f>IF(ISBLANK(A1651),"",SUM($F$2:F1651))</f>
        <v/>
      </c>
      <c r="T1651" s="1" t="str">
        <f t="shared" si="1106"/>
        <v/>
      </c>
      <c r="U1651" s="1" t="str">
        <f t="shared" si="1107"/>
        <v/>
      </c>
      <c r="V1651" s="17">
        <f t="shared" si="1108"/>
        <v>0</v>
      </c>
      <c r="W1651" s="17">
        <f t="shared" si="1109"/>
        <v>0</v>
      </c>
      <c r="X1651" s="17">
        <f t="shared" si="1110"/>
        <v>0</v>
      </c>
      <c r="Y1651" s="22">
        <f t="shared" si="1143"/>
        <v>0</v>
      </c>
      <c r="Z1651" s="22">
        <f t="shared" si="1143"/>
        <v>0</v>
      </c>
      <c r="AA1651" s="22">
        <f t="shared" si="1143"/>
        <v>0</v>
      </c>
      <c r="AB1651" s="23" t="str">
        <f t="shared" si="1130"/>
        <v/>
      </c>
      <c r="AC1651" s="23" t="str">
        <f t="shared" si="1131"/>
        <v/>
      </c>
      <c r="AD1651" s="23" t="str">
        <f t="shared" si="1132"/>
        <v/>
      </c>
      <c r="AE1651" s="23" t="str">
        <f t="shared" si="1133"/>
        <v/>
      </c>
      <c r="AF1651" s="23" t="str">
        <f t="shared" si="1134"/>
        <v/>
      </c>
      <c r="AG1651" s="23" t="str">
        <f t="shared" si="1139"/>
        <v/>
      </c>
      <c r="AH1651" s="25" t="str">
        <f t="shared" si="1111"/>
        <v/>
      </c>
      <c r="AI1651" s="25" t="str">
        <f t="shared" si="1112"/>
        <v/>
      </c>
      <c r="AJ1651" s="1" t="str">
        <f t="shared" si="1120"/>
        <v/>
      </c>
      <c r="AK1651" s="10" t="e">
        <f t="shared" si="1121"/>
        <v>#DIV/0!</v>
      </c>
      <c r="AL1651" s="10" t="e">
        <f t="shared" si="1126"/>
        <v>#DIV/0!</v>
      </c>
      <c r="AM1651">
        <f t="shared" si="1122"/>
        <v>0</v>
      </c>
      <c r="AN1651">
        <f t="shared" si="1113"/>
        <v>0</v>
      </c>
      <c r="AO1651">
        <f t="shared" si="1114"/>
        <v>0</v>
      </c>
      <c r="AP1651">
        <f t="shared" ca="1" si="1144"/>
        <v>2.5800848117869206E-18</v>
      </c>
      <c r="AQ1651">
        <f t="shared" ca="1" si="1144"/>
        <v>4.7221749485673671E-17</v>
      </c>
      <c r="AR1651">
        <f t="shared" ca="1" si="1127"/>
        <v>5.4637637103421538E-2</v>
      </c>
      <c r="AS1651">
        <f t="shared" ca="1" si="1128"/>
        <v>5.1807023740860103</v>
      </c>
      <c r="AT1651">
        <f t="shared" si="1115"/>
        <v>0</v>
      </c>
      <c r="AU1651">
        <f t="shared" ca="1" si="1129"/>
        <v>9.6557517336162718E-18</v>
      </c>
      <c r="AV1651" t="e">
        <f t="shared" si="1124"/>
        <v>#DIV/0!</v>
      </c>
      <c r="AW1651" t="e">
        <f t="shared" si="1138"/>
        <v>#DIV/0!</v>
      </c>
      <c r="AX1651" t="e">
        <f t="shared" si="1137"/>
        <v>#DIV/0!</v>
      </c>
      <c r="AY1651" t="e">
        <f t="shared" si="1142"/>
        <v>#DIV/0!</v>
      </c>
      <c r="AZ1651" t="e">
        <f t="shared" si="1141"/>
        <v>#DIV/0!</v>
      </c>
    </row>
    <row r="1652" spans="7:52" x14ac:dyDescent="0.3">
      <c r="G1652" s="1" t="str">
        <f t="shared" si="1123"/>
        <v/>
      </c>
      <c r="H1652" s="2" t="str">
        <f t="shared" si="1136"/>
        <v/>
      </c>
      <c r="I1652" s="6" t="str" cm="1">
        <f t="array" ref="I1652">_xlfn.IFS(AND(G1651&lt;H1651,G1652&gt;H1652),"BUY", AND(G1651&gt;H1651,G1652&lt;H1652),"SELL",TRUE,"")</f>
        <v/>
      </c>
      <c r="J1652" s="1">
        <f t="shared" ca="1" si="1102"/>
        <v>0</v>
      </c>
      <c r="K1652" s="3" t="str">
        <f t="shared" ca="1" si="1116"/>
        <v/>
      </c>
      <c r="L1652" s="3" t="str">
        <f t="shared" si="1117"/>
        <v/>
      </c>
      <c r="M1652" s="3" t="str">
        <f t="shared" si="1118"/>
        <v/>
      </c>
      <c r="N1652" s="4">
        <f t="shared" si="1103"/>
        <v>-1</v>
      </c>
      <c r="O1652" s="2" t="str">
        <f t="shared" si="1119"/>
        <v/>
      </c>
      <c r="P1652" s="1" t="str">
        <f t="shared" si="1104"/>
        <v/>
      </c>
      <c r="Q1652" s="1" t="str">
        <f t="shared" si="1105"/>
        <v/>
      </c>
      <c r="R1652" s="1" t="str">
        <f>IF(ISBLANK(A1652),"",SUM($Q$2:Q1652))</f>
        <v/>
      </c>
      <c r="S1652" s="1" t="str">
        <f>IF(ISBLANK(A1652),"",SUM($F$2:F1652))</f>
        <v/>
      </c>
      <c r="T1652" s="1" t="str">
        <f t="shared" si="1106"/>
        <v/>
      </c>
      <c r="U1652" s="1" t="str">
        <f t="shared" si="1107"/>
        <v/>
      </c>
      <c r="V1652" s="17">
        <f t="shared" si="1108"/>
        <v>0</v>
      </c>
      <c r="W1652" s="17">
        <f t="shared" si="1109"/>
        <v>0</v>
      </c>
      <c r="X1652" s="17">
        <f t="shared" si="1110"/>
        <v>0</v>
      </c>
      <c r="Y1652" s="22">
        <f t="shared" si="1143"/>
        <v>0</v>
      </c>
      <c r="Z1652" s="22">
        <f t="shared" si="1143"/>
        <v>0</v>
      </c>
      <c r="AA1652" s="22">
        <f t="shared" si="1143"/>
        <v>0</v>
      </c>
      <c r="AB1652" s="23" t="str">
        <f t="shared" si="1130"/>
        <v/>
      </c>
      <c r="AC1652" s="23" t="str">
        <f t="shared" si="1131"/>
        <v/>
      </c>
      <c r="AD1652" s="23" t="str">
        <f t="shared" si="1132"/>
        <v/>
      </c>
      <c r="AE1652" s="23" t="str">
        <f t="shared" si="1133"/>
        <v/>
      </c>
      <c r="AF1652" s="23" t="str">
        <f t="shared" si="1134"/>
        <v/>
      </c>
      <c r="AG1652" s="23" t="str">
        <f t="shared" si="1139"/>
        <v/>
      </c>
      <c r="AH1652" s="25" t="str">
        <f t="shared" si="1111"/>
        <v/>
      </c>
      <c r="AI1652" s="25" t="str">
        <f t="shared" si="1112"/>
        <v/>
      </c>
      <c r="AJ1652" s="1" t="str">
        <f t="shared" si="1120"/>
        <v/>
      </c>
      <c r="AK1652" s="10" t="e">
        <f t="shared" si="1121"/>
        <v>#DIV/0!</v>
      </c>
      <c r="AL1652" s="10" t="e">
        <f t="shared" si="1126"/>
        <v>#DIV/0!</v>
      </c>
      <c r="AM1652">
        <f t="shared" si="1122"/>
        <v>0</v>
      </c>
      <c r="AN1652">
        <f t="shared" si="1113"/>
        <v>0</v>
      </c>
      <c r="AO1652">
        <f t="shared" si="1114"/>
        <v>0</v>
      </c>
      <c r="AP1652">
        <f t="shared" ca="1" si="1144"/>
        <v>2.3957930395164266E-18</v>
      </c>
      <c r="AQ1652">
        <f t="shared" ca="1" si="1144"/>
        <v>4.3848767379554123E-17</v>
      </c>
      <c r="AR1652">
        <f t="shared" ca="1" si="1127"/>
        <v>5.4637637103421545E-2</v>
      </c>
      <c r="AS1652">
        <f t="shared" ca="1" si="1128"/>
        <v>5.1807023740860103</v>
      </c>
      <c r="AT1652">
        <f t="shared" si="1115"/>
        <v>0</v>
      </c>
      <c r="AU1652">
        <f t="shared" ca="1" si="1129"/>
        <v>8.9660551812151096E-18</v>
      </c>
      <c r="AV1652" t="e">
        <f t="shared" si="1124"/>
        <v>#DIV/0!</v>
      </c>
      <c r="AW1652" t="e">
        <f t="shared" si="1138"/>
        <v>#DIV/0!</v>
      </c>
      <c r="AX1652" t="e">
        <f t="shared" si="1137"/>
        <v>#DIV/0!</v>
      </c>
      <c r="AY1652" t="e">
        <f t="shared" si="1142"/>
        <v>#DIV/0!</v>
      </c>
      <c r="AZ1652" t="e">
        <f t="shared" si="1141"/>
        <v>#DIV/0!</v>
      </c>
    </row>
    <row r="1653" spans="7:52" x14ac:dyDescent="0.3">
      <c r="G1653" s="1" t="str">
        <f t="shared" si="1123"/>
        <v/>
      </c>
      <c r="H1653" s="2" t="str">
        <f t="shared" si="1136"/>
        <v/>
      </c>
      <c r="I1653" s="6" t="str" cm="1">
        <f t="array" ref="I1653">_xlfn.IFS(AND(G1652&lt;H1652,G1653&gt;H1653),"BUY", AND(G1652&gt;H1652,G1653&lt;H1653),"SELL",TRUE,"")</f>
        <v/>
      </c>
      <c r="J1653" s="1">
        <f t="shared" ca="1" si="1102"/>
        <v>0</v>
      </c>
      <c r="K1653" s="3" t="str">
        <f t="shared" ca="1" si="1116"/>
        <v/>
      </c>
      <c r="L1653" s="3" t="str">
        <f t="shared" si="1117"/>
        <v/>
      </c>
      <c r="M1653" s="3" t="str">
        <f t="shared" si="1118"/>
        <v/>
      </c>
      <c r="N1653" s="4">
        <f t="shared" si="1103"/>
        <v>-1</v>
      </c>
      <c r="O1653" s="2" t="str">
        <f t="shared" si="1119"/>
        <v/>
      </c>
      <c r="P1653" s="1" t="str">
        <f t="shared" si="1104"/>
        <v/>
      </c>
      <c r="Q1653" s="1" t="str">
        <f t="shared" si="1105"/>
        <v/>
      </c>
      <c r="R1653" s="1" t="str">
        <f>IF(ISBLANK(A1653),"",SUM($Q$2:Q1653))</f>
        <v/>
      </c>
      <c r="S1653" s="1" t="str">
        <f>IF(ISBLANK(A1653),"",SUM($F$2:F1653))</f>
        <v/>
      </c>
      <c r="T1653" s="1" t="str">
        <f t="shared" si="1106"/>
        <v/>
      </c>
      <c r="U1653" s="1" t="str">
        <f t="shared" si="1107"/>
        <v/>
      </c>
      <c r="V1653" s="17">
        <f t="shared" si="1108"/>
        <v>0</v>
      </c>
      <c r="W1653" s="17">
        <f t="shared" si="1109"/>
        <v>0</v>
      </c>
      <c r="X1653" s="17">
        <f t="shared" si="1110"/>
        <v>0</v>
      </c>
      <c r="Y1653" s="22">
        <f t="shared" si="1143"/>
        <v>0</v>
      </c>
      <c r="Z1653" s="22">
        <f t="shared" si="1143"/>
        <v>0</v>
      </c>
      <c r="AA1653" s="22">
        <f t="shared" si="1143"/>
        <v>0</v>
      </c>
      <c r="AB1653" s="23" t="str">
        <f t="shared" si="1130"/>
        <v/>
      </c>
      <c r="AC1653" s="23" t="str">
        <f t="shared" si="1131"/>
        <v/>
      </c>
      <c r="AD1653" s="23" t="str">
        <f t="shared" si="1132"/>
        <v/>
      </c>
      <c r="AE1653" s="23" t="str">
        <f t="shared" si="1133"/>
        <v/>
      </c>
      <c r="AF1653" s="23" t="str">
        <f t="shared" si="1134"/>
        <v/>
      </c>
      <c r="AG1653" s="23" t="str">
        <f t="shared" si="1139"/>
        <v/>
      </c>
      <c r="AH1653" s="25" t="str">
        <f t="shared" si="1111"/>
        <v/>
      </c>
      <c r="AI1653" s="25" t="str">
        <f t="shared" si="1112"/>
        <v/>
      </c>
      <c r="AJ1653" s="1" t="str">
        <f t="shared" si="1120"/>
        <v/>
      </c>
      <c r="AK1653" s="10" t="e">
        <f t="shared" si="1121"/>
        <v>#DIV/0!</v>
      </c>
      <c r="AL1653" s="10" t="e">
        <f t="shared" si="1126"/>
        <v>#DIV/0!</v>
      </c>
      <c r="AM1653">
        <f t="shared" si="1122"/>
        <v>0</v>
      </c>
      <c r="AN1653">
        <f t="shared" si="1113"/>
        <v>0</v>
      </c>
      <c r="AO1653">
        <f t="shared" si="1114"/>
        <v>0</v>
      </c>
      <c r="AP1653">
        <f t="shared" ca="1" si="1144"/>
        <v>2.2246649652652533E-18</v>
      </c>
      <c r="AQ1653">
        <f t="shared" ca="1" si="1144"/>
        <v>4.0716712566728825E-17</v>
      </c>
      <c r="AR1653">
        <f t="shared" ca="1" si="1127"/>
        <v>5.4637637103421545E-2</v>
      </c>
      <c r="AS1653">
        <f t="shared" ca="1" si="1128"/>
        <v>5.1807023740860103</v>
      </c>
      <c r="AT1653">
        <f t="shared" si="1115"/>
        <v>0</v>
      </c>
      <c r="AU1653">
        <f t="shared" ca="1" si="1129"/>
        <v>8.3256226682711728E-18</v>
      </c>
      <c r="AV1653" t="e">
        <f t="shared" si="1124"/>
        <v>#DIV/0!</v>
      </c>
      <c r="AW1653" t="e">
        <f t="shared" si="1138"/>
        <v>#DIV/0!</v>
      </c>
      <c r="AX1653" t="e">
        <f t="shared" si="1137"/>
        <v>#DIV/0!</v>
      </c>
      <c r="AY1653" t="e">
        <f t="shared" si="1142"/>
        <v>#DIV/0!</v>
      </c>
      <c r="AZ1653" t="e">
        <f t="shared" si="1141"/>
        <v>#DIV/0!</v>
      </c>
    </row>
    <row r="1654" spans="7:52" x14ac:dyDescent="0.3">
      <c r="G1654" s="1" t="str">
        <f t="shared" si="1123"/>
        <v/>
      </c>
      <c r="H1654" s="2" t="str">
        <f t="shared" si="1136"/>
        <v/>
      </c>
      <c r="I1654" s="6" t="str" cm="1">
        <f t="array" ref="I1654">_xlfn.IFS(AND(G1653&lt;H1653,G1654&gt;H1654),"BUY", AND(G1653&gt;H1653,G1654&lt;H1654),"SELL",TRUE,"")</f>
        <v/>
      </c>
      <c r="J1654" s="1">
        <f t="shared" ca="1" si="1102"/>
        <v>0</v>
      </c>
      <c r="K1654" s="3" t="str">
        <f t="shared" ca="1" si="1116"/>
        <v/>
      </c>
      <c r="L1654" s="3" t="str">
        <f t="shared" si="1117"/>
        <v/>
      </c>
      <c r="M1654" s="3" t="str">
        <f t="shared" si="1118"/>
        <v/>
      </c>
      <c r="N1654" s="4">
        <f t="shared" si="1103"/>
        <v>-1</v>
      </c>
      <c r="O1654" s="2" t="str">
        <f t="shared" si="1119"/>
        <v/>
      </c>
      <c r="P1654" s="1" t="str">
        <f t="shared" si="1104"/>
        <v/>
      </c>
      <c r="Q1654" s="1" t="str">
        <f t="shared" si="1105"/>
        <v/>
      </c>
      <c r="R1654" s="1" t="str">
        <f>IF(ISBLANK(A1654),"",SUM($Q$2:Q1654))</f>
        <v/>
      </c>
      <c r="S1654" s="1" t="str">
        <f>IF(ISBLANK(A1654),"",SUM($F$2:F1654))</f>
        <v/>
      </c>
      <c r="T1654" s="1" t="str">
        <f t="shared" si="1106"/>
        <v/>
      </c>
      <c r="U1654" s="1" t="str">
        <f t="shared" si="1107"/>
        <v/>
      </c>
      <c r="V1654" s="17">
        <f t="shared" si="1108"/>
        <v>0</v>
      </c>
      <c r="W1654" s="17">
        <f t="shared" si="1109"/>
        <v>0</v>
      </c>
      <c r="X1654" s="17">
        <f t="shared" si="1110"/>
        <v>0</v>
      </c>
      <c r="Y1654" s="22">
        <f t="shared" si="1143"/>
        <v>0</v>
      </c>
      <c r="Z1654" s="22">
        <f t="shared" si="1143"/>
        <v>0</v>
      </c>
      <c r="AA1654" s="22">
        <f t="shared" si="1143"/>
        <v>0</v>
      </c>
      <c r="AB1654" s="23" t="str">
        <f t="shared" si="1130"/>
        <v/>
      </c>
      <c r="AC1654" s="23" t="str">
        <f t="shared" si="1131"/>
        <v/>
      </c>
      <c r="AD1654" s="23" t="str">
        <f t="shared" si="1132"/>
        <v/>
      </c>
      <c r="AE1654" s="23" t="str">
        <f t="shared" si="1133"/>
        <v/>
      </c>
      <c r="AF1654" s="23" t="str">
        <f t="shared" si="1134"/>
        <v/>
      </c>
      <c r="AG1654" s="23" t="str">
        <f t="shared" si="1139"/>
        <v/>
      </c>
      <c r="AH1654" s="25" t="str">
        <f t="shared" si="1111"/>
        <v/>
      </c>
      <c r="AI1654" s="25" t="str">
        <f t="shared" si="1112"/>
        <v/>
      </c>
      <c r="AJ1654" s="1" t="str">
        <f t="shared" si="1120"/>
        <v/>
      </c>
      <c r="AK1654" s="10" t="e">
        <f t="shared" si="1121"/>
        <v>#DIV/0!</v>
      </c>
      <c r="AL1654" s="10" t="e">
        <f t="shared" si="1126"/>
        <v>#DIV/0!</v>
      </c>
      <c r="AM1654">
        <f t="shared" si="1122"/>
        <v>0</v>
      </c>
      <c r="AN1654">
        <f t="shared" si="1113"/>
        <v>0</v>
      </c>
      <c r="AO1654">
        <f t="shared" si="1114"/>
        <v>0</v>
      </c>
      <c r="AP1654">
        <f t="shared" ca="1" si="1144"/>
        <v>2.0657603248891638E-18</v>
      </c>
      <c r="AQ1654">
        <f t="shared" ca="1" si="1144"/>
        <v>3.7808375954819621E-17</v>
      </c>
      <c r="AR1654">
        <f t="shared" ca="1" si="1127"/>
        <v>5.4637637103421552E-2</v>
      </c>
      <c r="AS1654">
        <f t="shared" ca="1" si="1128"/>
        <v>5.1807023740860103</v>
      </c>
      <c r="AT1654">
        <f t="shared" si="1115"/>
        <v>0</v>
      </c>
      <c r="AU1654">
        <f t="shared" ca="1" si="1129"/>
        <v>7.7309353348232329E-18</v>
      </c>
      <c r="AV1654" t="e">
        <f t="shared" si="1124"/>
        <v>#DIV/0!</v>
      </c>
      <c r="AW1654" t="e">
        <f t="shared" si="1138"/>
        <v>#DIV/0!</v>
      </c>
      <c r="AX1654" t="e">
        <f t="shared" si="1137"/>
        <v>#DIV/0!</v>
      </c>
      <c r="AY1654" t="e">
        <f t="shared" si="1142"/>
        <v>#DIV/0!</v>
      </c>
      <c r="AZ1654" t="e">
        <f t="shared" si="1141"/>
        <v>#DIV/0!</v>
      </c>
    </row>
    <row r="1655" spans="7:52" x14ac:dyDescent="0.3">
      <c r="G1655" s="1" t="str">
        <f t="shared" si="1123"/>
        <v/>
      </c>
      <c r="H1655" s="2" t="str">
        <f t="shared" si="1136"/>
        <v/>
      </c>
      <c r="I1655" s="6" t="str" cm="1">
        <f t="array" ref="I1655">_xlfn.IFS(AND(G1654&lt;H1654,G1655&gt;H1655),"BUY", AND(G1654&gt;H1654,G1655&lt;H1655),"SELL",TRUE,"")</f>
        <v/>
      </c>
      <c r="J1655" s="1">
        <f t="shared" ca="1" si="1102"/>
        <v>0</v>
      </c>
      <c r="K1655" s="3" t="str">
        <f t="shared" ca="1" si="1116"/>
        <v/>
      </c>
      <c r="L1655" s="3" t="str">
        <f t="shared" si="1117"/>
        <v/>
      </c>
      <c r="M1655" s="3" t="str">
        <f t="shared" si="1118"/>
        <v/>
      </c>
      <c r="N1655" s="4">
        <f t="shared" si="1103"/>
        <v>-1</v>
      </c>
      <c r="O1655" s="2" t="str">
        <f t="shared" si="1119"/>
        <v/>
      </c>
      <c r="P1655" s="1" t="str">
        <f t="shared" si="1104"/>
        <v/>
      </c>
      <c r="Q1655" s="1" t="str">
        <f t="shared" si="1105"/>
        <v/>
      </c>
      <c r="R1655" s="1" t="str">
        <f>IF(ISBLANK(A1655),"",SUM($Q$2:Q1655))</f>
        <v/>
      </c>
      <c r="S1655" s="1" t="str">
        <f>IF(ISBLANK(A1655),"",SUM($F$2:F1655))</f>
        <v/>
      </c>
      <c r="T1655" s="1" t="str">
        <f t="shared" si="1106"/>
        <v/>
      </c>
      <c r="U1655" s="1" t="str">
        <f t="shared" si="1107"/>
        <v/>
      </c>
      <c r="V1655" s="17">
        <f t="shared" si="1108"/>
        <v>0</v>
      </c>
      <c r="W1655" s="17">
        <f t="shared" si="1109"/>
        <v>0</v>
      </c>
      <c r="X1655" s="17">
        <f t="shared" si="1110"/>
        <v>0</v>
      </c>
      <c r="Y1655" s="22">
        <f t="shared" si="1143"/>
        <v>0</v>
      </c>
      <c r="Z1655" s="22">
        <f t="shared" si="1143"/>
        <v>0</v>
      </c>
      <c r="AA1655" s="22">
        <f t="shared" si="1143"/>
        <v>0</v>
      </c>
      <c r="AB1655" s="23" t="str">
        <f t="shared" si="1130"/>
        <v/>
      </c>
      <c r="AC1655" s="23" t="str">
        <f t="shared" si="1131"/>
        <v/>
      </c>
      <c r="AD1655" s="23" t="str">
        <f t="shared" si="1132"/>
        <v/>
      </c>
      <c r="AE1655" s="23" t="str">
        <f t="shared" si="1133"/>
        <v/>
      </c>
      <c r="AF1655" s="23" t="str">
        <f t="shared" si="1134"/>
        <v/>
      </c>
      <c r="AG1655" s="23" t="str">
        <f t="shared" si="1139"/>
        <v/>
      </c>
      <c r="AH1655" s="25" t="str">
        <f t="shared" si="1111"/>
        <v/>
      </c>
      <c r="AI1655" s="25" t="str">
        <f t="shared" si="1112"/>
        <v/>
      </c>
      <c r="AJ1655" s="1" t="str">
        <f t="shared" si="1120"/>
        <v/>
      </c>
      <c r="AK1655" s="10" t="e">
        <f t="shared" si="1121"/>
        <v>#DIV/0!</v>
      </c>
      <c r="AL1655" s="10" t="e">
        <f t="shared" si="1126"/>
        <v>#DIV/0!</v>
      </c>
      <c r="AM1655">
        <f t="shared" si="1122"/>
        <v>0</v>
      </c>
      <c r="AN1655">
        <f t="shared" si="1113"/>
        <v>0</v>
      </c>
      <c r="AO1655">
        <f t="shared" si="1114"/>
        <v>0</v>
      </c>
      <c r="AP1655">
        <f t="shared" ca="1" si="1144"/>
        <v>1.9182060159685093E-18</v>
      </c>
      <c r="AQ1655">
        <f t="shared" ca="1" si="1144"/>
        <v>3.5107777672332499E-17</v>
      </c>
      <c r="AR1655">
        <f t="shared" ca="1" si="1127"/>
        <v>5.4637637103421559E-2</v>
      </c>
      <c r="AS1655">
        <f t="shared" ca="1" si="1128"/>
        <v>5.1807023740860103</v>
      </c>
      <c r="AT1655">
        <f t="shared" si="1115"/>
        <v>0</v>
      </c>
      <c r="AU1655">
        <f t="shared" ca="1" si="1129"/>
        <v>7.1787256680501458E-18</v>
      </c>
      <c r="AV1655" t="e">
        <f t="shared" si="1124"/>
        <v>#DIV/0!</v>
      </c>
      <c r="AW1655" t="e">
        <f t="shared" si="1138"/>
        <v>#DIV/0!</v>
      </c>
      <c r="AX1655" t="e">
        <f t="shared" si="1137"/>
        <v>#DIV/0!</v>
      </c>
      <c r="AY1655" t="e">
        <f t="shared" si="1142"/>
        <v>#DIV/0!</v>
      </c>
      <c r="AZ1655" t="e">
        <f t="shared" si="1141"/>
        <v>#DIV/0!</v>
      </c>
    </row>
    <row r="1656" spans="7:52" x14ac:dyDescent="0.3">
      <c r="G1656" s="1" t="str">
        <f t="shared" si="1123"/>
        <v/>
      </c>
      <c r="H1656" s="2" t="str">
        <f t="shared" si="1136"/>
        <v/>
      </c>
      <c r="I1656" s="6" t="str" cm="1">
        <f t="array" ref="I1656">_xlfn.IFS(AND(G1655&lt;H1655,G1656&gt;H1656),"BUY", AND(G1655&gt;H1655,G1656&lt;H1656),"SELL",TRUE,"")</f>
        <v/>
      </c>
      <c r="J1656" s="1">
        <f t="shared" ca="1" si="1102"/>
        <v>0</v>
      </c>
      <c r="K1656" s="3" t="str">
        <f t="shared" ca="1" si="1116"/>
        <v/>
      </c>
      <c r="L1656" s="3" t="str">
        <f t="shared" si="1117"/>
        <v/>
      </c>
      <c r="M1656" s="3" t="str">
        <f t="shared" si="1118"/>
        <v/>
      </c>
      <c r="N1656" s="4">
        <f t="shared" si="1103"/>
        <v>-1</v>
      </c>
      <c r="O1656" s="2" t="str">
        <f t="shared" si="1119"/>
        <v/>
      </c>
      <c r="P1656" s="1" t="str">
        <f t="shared" si="1104"/>
        <v/>
      </c>
      <c r="Q1656" s="1" t="str">
        <f t="shared" si="1105"/>
        <v/>
      </c>
      <c r="R1656" s="1" t="str">
        <f>IF(ISBLANK(A1656),"",SUM($Q$2:Q1656))</f>
        <v/>
      </c>
      <c r="S1656" s="1" t="str">
        <f>IF(ISBLANK(A1656),"",SUM($F$2:F1656))</f>
        <v/>
      </c>
      <c r="T1656" s="1" t="str">
        <f t="shared" si="1106"/>
        <v/>
      </c>
      <c r="U1656" s="1" t="str">
        <f t="shared" si="1107"/>
        <v/>
      </c>
      <c r="V1656" s="17">
        <f t="shared" si="1108"/>
        <v>0</v>
      </c>
      <c r="W1656" s="17">
        <f t="shared" si="1109"/>
        <v>0</v>
      </c>
      <c r="X1656" s="17">
        <f t="shared" si="1110"/>
        <v>0</v>
      </c>
      <c r="Y1656" s="22">
        <f t="shared" si="1143"/>
        <v>0</v>
      </c>
      <c r="Z1656" s="22">
        <f t="shared" si="1143"/>
        <v>0</v>
      </c>
      <c r="AA1656" s="22">
        <f t="shared" si="1143"/>
        <v>0</v>
      </c>
      <c r="AB1656" s="23" t="str">
        <f t="shared" si="1130"/>
        <v/>
      </c>
      <c r="AC1656" s="23" t="str">
        <f t="shared" si="1131"/>
        <v/>
      </c>
      <c r="AD1656" s="23" t="str">
        <f t="shared" si="1132"/>
        <v/>
      </c>
      <c r="AE1656" s="23" t="str">
        <f t="shared" si="1133"/>
        <v/>
      </c>
      <c r="AF1656" s="23" t="str">
        <f t="shared" si="1134"/>
        <v/>
      </c>
      <c r="AG1656" s="23" t="str">
        <f t="shared" si="1139"/>
        <v/>
      </c>
      <c r="AH1656" s="25" t="str">
        <f t="shared" si="1111"/>
        <v/>
      </c>
      <c r="AI1656" s="25" t="str">
        <f t="shared" si="1112"/>
        <v/>
      </c>
      <c r="AJ1656" s="1" t="str">
        <f t="shared" si="1120"/>
        <v/>
      </c>
      <c r="AK1656" s="10" t="e">
        <f t="shared" si="1121"/>
        <v>#DIV/0!</v>
      </c>
      <c r="AL1656" s="10" t="e">
        <f t="shared" si="1126"/>
        <v>#DIV/0!</v>
      </c>
      <c r="AM1656">
        <f t="shared" si="1122"/>
        <v>0</v>
      </c>
      <c r="AN1656">
        <f t="shared" si="1113"/>
        <v>0</v>
      </c>
      <c r="AO1656">
        <f t="shared" si="1114"/>
        <v>0</v>
      </c>
      <c r="AP1656">
        <f t="shared" ca="1" si="1144"/>
        <v>1.7811913005421871E-18</v>
      </c>
      <c r="AQ1656">
        <f t="shared" ca="1" si="1144"/>
        <v>3.2600079267165888E-17</v>
      </c>
      <c r="AR1656">
        <f t="shared" ca="1" si="1127"/>
        <v>5.4637637103421566E-2</v>
      </c>
      <c r="AS1656">
        <f t="shared" ca="1" si="1128"/>
        <v>5.1807023740860103</v>
      </c>
      <c r="AT1656">
        <f t="shared" si="1115"/>
        <v>0</v>
      </c>
      <c r="AU1656">
        <f t="shared" ca="1" si="1129"/>
        <v>6.6659595489037073E-18</v>
      </c>
      <c r="AV1656" t="e">
        <f t="shared" si="1124"/>
        <v>#DIV/0!</v>
      </c>
      <c r="AW1656" t="e">
        <f t="shared" si="1138"/>
        <v>#DIV/0!</v>
      </c>
      <c r="AX1656" t="e">
        <f t="shared" si="1137"/>
        <v>#DIV/0!</v>
      </c>
      <c r="AY1656" t="e">
        <f t="shared" si="1142"/>
        <v>#DIV/0!</v>
      </c>
      <c r="AZ1656" t="e">
        <f t="shared" si="1141"/>
        <v>#DIV/0!</v>
      </c>
    </row>
    <row r="1657" spans="7:52" x14ac:dyDescent="0.3">
      <c r="G1657" s="1" t="str">
        <f t="shared" si="1123"/>
        <v/>
      </c>
      <c r="H1657" s="2" t="str">
        <f t="shared" si="1136"/>
        <v/>
      </c>
      <c r="I1657" s="6" t="str" cm="1">
        <f t="array" ref="I1657">_xlfn.IFS(AND(G1656&lt;H1656,G1657&gt;H1657),"BUY", AND(G1656&gt;H1656,G1657&lt;H1657),"SELL",TRUE,"")</f>
        <v/>
      </c>
      <c r="J1657" s="1">
        <f t="shared" ca="1" si="1102"/>
        <v>0</v>
      </c>
      <c r="K1657" s="3" t="str">
        <f t="shared" ca="1" si="1116"/>
        <v/>
      </c>
      <c r="L1657" s="3" t="str">
        <f t="shared" si="1117"/>
        <v/>
      </c>
      <c r="M1657" s="3" t="str">
        <f t="shared" si="1118"/>
        <v/>
      </c>
      <c r="N1657" s="4">
        <f t="shared" si="1103"/>
        <v>-1</v>
      </c>
      <c r="O1657" s="2" t="str">
        <f t="shared" si="1119"/>
        <v/>
      </c>
      <c r="P1657" s="1" t="str">
        <f t="shared" si="1104"/>
        <v/>
      </c>
      <c r="Q1657" s="1" t="str">
        <f t="shared" si="1105"/>
        <v/>
      </c>
      <c r="R1657" s="1" t="str">
        <f>IF(ISBLANK(A1657),"",SUM($Q$2:Q1657))</f>
        <v/>
      </c>
      <c r="S1657" s="1" t="str">
        <f>IF(ISBLANK(A1657),"",SUM($F$2:F1657))</f>
        <v/>
      </c>
      <c r="T1657" s="1" t="str">
        <f t="shared" si="1106"/>
        <v/>
      </c>
      <c r="U1657" s="1" t="str">
        <f t="shared" si="1107"/>
        <v/>
      </c>
      <c r="V1657" s="17">
        <f t="shared" si="1108"/>
        <v>0</v>
      </c>
      <c r="W1657" s="17">
        <f t="shared" si="1109"/>
        <v>0</v>
      </c>
      <c r="X1657" s="17">
        <f t="shared" si="1110"/>
        <v>0</v>
      </c>
      <c r="Y1657" s="22">
        <f t="shared" si="1143"/>
        <v>0</v>
      </c>
      <c r="Z1657" s="22">
        <f t="shared" si="1143"/>
        <v>0</v>
      </c>
      <c r="AA1657" s="22">
        <f t="shared" si="1143"/>
        <v>0</v>
      </c>
      <c r="AB1657" s="23" t="str">
        <f t="shared" si="1130"/>
        <v/>
      </c>
      <c r="AC1657" s="23" t="str">
        <f t="shared" si="1131"/>
        <v/>
      </c>
      <c r="AD1657" s="23" t="str">
        <f t="shared" si="1132"/>
        <v/>
      </c>
      <c r="AE1657" s="23" t="str">
        <f t="shared" si="1133"/>
        <v/>
      </c>
      <c r="AF1657" s="23" t="str">
        <f t="shared" si="1134"/>
        <v/>
      </c>
      <c r="AG1657" s="23" t="str">
        <f t="shared" si="1139"/>
        <v/>
      </c>
      <c r="AH1657" s="25" t="str">
        <f t="shared" si="1111"/>
        <v/>
      </c>
      <c r="AI1657" s="25" t="str">
        <f t="shared" si="1112"/>
        <v/>
      </c>
      <c r="AJ1657" s="1" t="str">
        <f t="shared" si="1120"/>
        <v/>
      </c>
      <c r="AK1657" s="10" t="e">
        <f t="shared" si="1121"/>
        <v>#DIV/0!</v>
      </c>
      <c r="AL1657" s="10" t="e">
        <f t="shared" si="1126"/>
        <v>#DIV/0!</v>
      </c>
      <c r="AM1657">
        <f t="shared" si="1122"/>
        <v>0</v>
      </c>
      <c r="AN1657">
        <f t="shared" si="1113"/>
        <v>0</v>
      </c>
      <c r="AO1657">
        <f t="shared" si="1114"/>
        <v>0</v>
      </c>
      <c r="AP1657">
        <f t="shared" ca="1" si="1144"/>
        <v>1.6539633505034594E-18</v>
      </c>
      <c r="AQ1657">
        <f t="shared" ca="1" si="1144"/>
        <v>3.0271502176654041E-17</v>
      </c>
      <c r="AR1657">
        <f t="shared" ca="1" si="1127"/>
        <v>5.4637637103421559E-2</v>
      </c>
      <c r="AS1657">
        <f t="shared" ca="1" si="1128"/>
        <v>5.1807023740860103</v>
      </c>
      <c r="AT1657">
        <f t="shared" si="1115"/>
        <v>0</v>
      </c>
      <c r="AU1657">
        <f t="shared" ca="1" si="1129"/>
        <v>6.1898195811248713E-18</v>
      </c>
      <c r="AV1657" t="e">
        <f t="shared" si="1124"/>
        <v>#DIV/0!</v>
      </c>
      <c r="AW1657" t="e">
        <f t="shared" si="1138"/>
        <v>#DIV/0!</v>
      </c>
      <c r="AX1657" t="e">
        <f t="shared" si="1137"/>
        <v>#DIV/0!</v>
      </c>
      <c r="AY1657" t="e">
        <f t="shared" si="1142"/>
        <v>#DIV/0!</v>
      </c>
      <c r="AZ1657" t="e">
        <f t="shared" si="1141"/>
        <v>#DIV/0!</v>
      </c>
    </row>
    <row r="1658" spans="7:52" x14ac:dyDescent="0.3">
      <c r="G1658" s="1" t="str">
        <f t="shared" si="1123"/>
        <v/>
      </c>
      <c r="H1658" s="2" t="str">
        <f t="shared" si="1136"/>
        <v/>
      </c>
      <c r="I1658" s="6" t="str" cm="1">
        <f t="array" ref="I1658">_xlfn.IFS(AND(G1657&lt;H1657,G1658&gt;H1658),"BUY", AND(G1657&gt;H1657,G1658&lt;H1658),"SELL",TRUE,"")</f>
        <v/>
      </c>
      <c r="J1658" s="1">
        <f t="shared" ca="1" si="1102"/>
        <v>0</v>
      </c>
      <c r="K1658" s="3" t="str">
        <f t="shared" ca="1" si="1116"/>
        <v/>
      </c>
      <c r="L1658" s="3" t="str">
        <f t="shared" si="1117"/>
        <v/>
      </c>
      <c r="M1658" s="3" t="str">
        <f t="shared" si="1118"/>
        <v/>
      </c>
      <c r="N1658" s="4">
        <f t="shared" si="1103"/>
        <v>-1</v>
      </c>
      <c r="O1658" s="2" t="str">
        <f t="shared" si="1119"/>
        <v/>
      </c>
      <c r="P1658" s="1" t="str">
        <f t="shared" si="1104"/>
        <v/>
      </c>
      <c r="Q1658" s="1" t="str">
        <f t="shared" si="1105"/>
        <v/>
      </c>
      <c r="R1658" s="1" t="str">
        <f>IF(ISBLANK(A1658),"",SUM($Q$2:Q1658))</f>
        <v/>
      </c>
      <c r="S1658" s="1" t="str">
        <f>IF(ISBLANK(A1658),"",SUM($F$2:F1658))</f>
        <v/>
      </c>
      <c r="T1658" s="1" t="str">
        <f t="shared" si="1106"/>
        <v/>
      </c>
      <c r="U1658" s="1" t="str">
        <f t="shared" si="1107"/>
        <v/>
      </c>
      <c r="V1658" s="17">
        <f t="shared" si="1108"/>
        <v>0</v>
      </c>
      <c r="W1658" s="17">
        <f t="shared" si="1109"/>
        <v>0</v>
      </c>
      <c r="X1658" s="17">
        <f t="shared" si="1110"/>
        <v>0</v>
      </c>
      <c r="Y1658" s="22">
        <f t="shared" si="1143"/>
        <v>0</v>
      </c>
      <c r="Z1658" s="22">
        <f t="shared" si="1143"/>
        <v>0</v>
      </c>
      <c r="AA1658" s="22">
        <f t="shared" si="1143"/>
        <v>0</v>
      </c>
      <c r="AB1658" s="23" t="str">
        <f t="shared" si="1130"/>
        <v/>
      </c>
      <c r="AC1658" s="23" t="str">
        <f t="shared" si="1131"/>
        <v/>
      </c>
      <c r="AD1658" s="23" t="str">
        <f t="shared" si="1132"/>
        <v/>
      </c>
      <c r="AE1658" s="23" t="str">
        <f t="shared" si="1133"/>
        <v/>
      </c>
      <c r="AF1658" s="23" t="str">
        <f t="shared" si="1134"/>
        <v/>
      </c>
      <c r="AG1658" s="23" t="str">
        <f t="shared" si="1139"/>
        <v/>
      </c>
      <c r="AH1658" s="25" t="str">
        <f t="shared" si="1111"/>
        <v/>
      </c>
      <c r="AI1658" s="25" t="str">
        <f t="shared" si="1112"/>
        <v/>
      </c>
      <c r="AJ1658" s="1" t="str">
        <f t="shared" si="1120"/>
        <v/>
      </c>
      <c r="AK1658" s="10" t="e">
        <f t="shared" si="1121"/>
        <v>#DIV/0!</v>
      </c>
      <c r="AL1658" s="10" t="e">
        <f t="shared" si="1126"/>
        <v>#DIV/0!</v>
      </c>
      <c r="AM1658">
        <f t="shared" si="1122"/>
        <v>0</v>
      </c>
      <c r="AN1658">
        <f t="shared" si="1113"/>
        <v>0</v>
      </c>
      <c r="AO1658">
        <f t="shared" si="1114"/>
        <v>0</v>
      </c>
      <c r="AP1658">
        <f t="shared" ca="1" si="1144"/>
        <v>1.5358231111817837E-18</v>
      </c>
      <c r="AQ1658">
        <f t="shared" ca="1" si="1144"/>
        <v>2.8109252021178756E-17</v>
      </c>
      <c r="AR1658">
        <f t="shared" ca="1" si="1127"/>
        <v>5.4637637103421552E-2</v>
      </c>
      <c r="AS1658">
        <f t="shared" ca="1" si="1128"/>
        <v>5.1807023740860103</v>
      </c>
      <c r="AT1658">
        <f t="shared" si="1115"/>
        <v>0</v>
      </c>
      <c r="AU1658">
        <f t="shared" ca="1" si="1129"/>
        <v>5.7476896110445234E-18</v>
      </c>
      <c r="AV1658" t="e">
        <f t="shared" si="1124"/>
        <v>#DIV/0!</v>
      </c>
      <c r="AW1658" t="e">
        <f t="shared" si="1138"/>
        <v>#DIV/0!</v>
      </c>
      <c r="AX1658" t="e">
        <f t="shared" si="1137"/>
        <v>#DIV/0!</v>
      </c>
      <c r="AY1658" t="e">
        <f t="shared" si="1142"/>
        <v>#DIV/0!</v>
      </c>
      <c r="AZ1658" t="e">
        <f t="shared" si="1141"/>
        <v>#DIV/0!</v>
      </c>
    </row>
    <row r="1659" spans="7:52" x14ac:dyDescent="0.3">
      <c r="G1659" s="1" t="str">
        <f t="shared" si="1123"/>
        <v/>
      </c>
      <c r="H1659" s="2" t="str">
        <f t="shared" si="1136"/>
        <v/>
      </c>
      <c r="I1659" s="6" t="str" cm="1">
        <f t="array" ref="I1659">_xlfn.IFS(AND(G1658&lt;H1658,G1659&gt;H1659),"BUY", AND(G1658&gt;H1658,G1659&lt;H1659),"SELL",TRUE,"")</f>
        <v/>
      </c>
      <c r="J1659" s="1">
        <f t="shared" ca="1" si="1102"/>
        <v>0</v>
      </c>
      <c r="K1659" s="3" t="str">
        <f t="shared" ca="1" si="1116"/>
        <v/>
      </c>
      <c r="L1659" s="3" t="str">
        <f t="shared" si="1117"/>
        <v/>
      </c>
      <c r="M1659" s="3" t="str">
        <f t="shared" si="1118"/>
        <v/>
      </c>
      <c r="N1659" s="4">
        <f t="shared" si="1103"/>
        <v>-1</v>
      </c>
      <c r="O1659" s="2" t="str">
        <f t="shared" si="1119"/>
        <v/>
      </c>
      <c r="P1659" s="1" t="str">
        <f t="shared" si="1104"/>
        <v/>
      </c>
      <c r="Q1659" s="1" t="str">
        <f t="shared" si="1105"/>
        <v/>
      </c>
      <c r="R1659" s="1" t="str">
        <f>IF(ISBLANK(A1659),"",SUM($Q$2:Q1659))</f>
        <v/>
      </c>
      <c r="S1659" s="1" t="str">
        <f>IF(ISBLANK(A1659),"",SUM($F$2:F1659))</f>
        <v/>
      </c>
      <c r="T1659" s="1" t="str">
        <f t="shared" si="1106"/>
        <v/>
      </c>
      <c r="U1659" s="1" t="str">
        <f t="shared" si="1107"/>
        <v/>
      </c>
      <c r="V1659" s="17">
        <f t="shared" si="1108"/>
        <v>0</v>
      </c>
      <c r="W1659" s="17">
        <f t="shared" si="1109"/>
        <v>0</v>
      </c>
      <c r="X1659" s="17">
        <f t="shared" si="1110"/>
        <v>0</v>
      </c>
      <c r="Y1659" s="22">
        <f t="shared" si="1143"/>
        <v>0</v>
      </c>
      <c r="Z1659" s="22">
        <f t="shared" si="1143"/>
        <v>0</v>
      </c>
      <c r="AA1659" s="22">
        <f t="shared" si="1143"/>
        <v>0</v>
      </c>
      <c r="AB1659" s="23" t="str">
        <f t="shared" si="1130"/>
        <v/>
      </c>
      <c r="AC1659" s="23" t="str">
        <f t="shared" si="1131"/>
        <v/>
      </c>
      <c r="AD1659" s="23" t="str">
        <f t="shared" si="1132"/>
        <v/>
      </c>
      <c r="AE1659" s="23" t="str">
        <f t="shared" si="1133"/>
        <v/>
      </c>
      <c r="AF1659" s="23" t="str">
        <f t="shared" si="1134"/>
        <v/>
      </c>
      <c r="AG1659" s="23" t="str">
        <f t="shared" si="1139"/>
        <v/>
      </c>
      <c r="AH1659" s="25" t="str">
        <f t="shared" si="1111"/>
        <v/>
      </c>
      <c r="AI1659" s="25" t="str">
        <f t="shared" si="1112"/>
        <v/>
      </c>
      <c r="AJ1659" s="1" t="str">
        <f t="shared" si="1120"/>
        <v/>
      </c>
      <c r="AK1659" s="10" t="e">
        <f t="shared" si="1121"/>
        <v>#DIV/0!</v>
      </c>
      <c r="AL1659" s="10" t="e">
        <f t="shared" si="1126"/>
        <v>#DIV/0!</v>
      </c>
      <c r="AM1659">
        <f t="shared" si="1122"/>
        <v>0</v>
      </c>
      <c r="AN1659">
        <f t="shared" si="1113"/>
        <v>0</v>
      </c>
      <c r="AO1659">
        <f t="shared" si="1114"/>
        <v>0</v>
      </c>
      <c r="AP1659">
        <f t="shared" ca="1" si="1144"/>
        <v>1.4261214603830848E-18</v>
      </c>
      <c r="AQ1659">
        <f t="shared" ca="1" si="1144"/>
        <v>2.6101448305380275E-17</v>
      </c>
      <c r="AR1659">
        <f t="shared" ca="1" si="1127"/>
        <v>5.4637637103421552E-2</v>
      </c>
      <c r="AS1659">
        <f t="shared" ca="1" si="1128"/>
        <v>5.1807023740860103</v>
      </c>
      <c r="AT1659">
        <f t="shared" si="1115"/>
        <v>0</v>
      </c>
      <c r="AU1659">
        <f t="shared" ca="1" si="1129"/>
        <v>5.3371403531127723E-18</v>
      </c>
      <c r="AV1659" t="e">
        <f t="shared" si="1124"/>
        <v>#DIV/0!</v>
      </c>
      <c r="AW1659" t="e">
        <f t="shared" si="1138"/>
        <v>#DIV/0!</v>
      </c>
      <c r="AX1659" t="e">
        <f t="shared" si="1137"/>
        <v>#DIV/0!</v>
      </c>
      <c r="AY1659" t="e">
        <f t="shared" si="1142"/>
        <v>#DIV/0!</v>
      </c>
      <c r="AZ1659" t="e">
        <f t="shared" si="1141"/>
        <v>#DIV/0!</v>
      </c>
    </row>
    <row r="1660" spans="7:52" x14ac:dyDescent="0.3">
      <c r="G1660" s="1" t="str">
        <f t="shared" si="1123"/>
        <v/>
      </c>
      <c r="H1660" s="2" t="str">
        <f t="shared" si="1136"/>
        <v/>
      </c>
      <c r="I1660" s="6" t="str" cm="1">
        <f t="array" ref="I1660">_xlfn.IFS(AND(G1659&lt;H1659,G1660&gt;H1660),"BUY", AND(G1659&gt;H1659,G1660&lt;H1660),"SELL",TRUE,"")</f>
        <v/>
      </c>
      <c r="J1660" s="1">
        <f t="shared" ca="1" si="1102"/>
        <v>0</v>
      </c>
      <c r="K1660" s="3" t="str">
        <f t="shared" ca="1" si="1116"/>
        <v/>
      </c>
      <c r="L1660" s="3" t="str">
        <f t="shared" si="1117"/>
        <v/>
      </c>
      <c r="M1660" s="3" t="str">
        <f t="shared" si="1118"/>
        <v/>
      </c>
      <c r="N1660" s="4">
        <f t="shared" si="1103"/>
        <v>-1</v>
      </c>
      <c r="O1660" s="2" t="str">
        <f t="shared" si="1119"/>
        <v/>
      </c>
      <c r="P1660" s="1" t="str">
        <f t="shared" si="1104"/>
        <v/>
      </c>
      <c r="Q1660" s="1" t="str">
        <f t="shared" si="1105"/>
        <v/>
      </c>
      <c r="R1660" s="1" t="str">
        <f>IF(ISBLANK(A1660),"",SUM($Q$2:Q1660))</f>
        <v/>
      </c>
      <c r="S1660" s="1" t="str">
        <f>IF(ISBLANK(A1660),"",SUM($F$2:F1660))</f>
        <v/>
      </c>
      <c r="T1660" s="1" t="str">
        <f t="shared" si="1106"/>
        <v/>
      </c>
      <c r="U1660" s="1" t="str">
        <f t="shared" si="1107"/>
        <v/>
      </c>
      <c r="V1660" s="17">
        <f t="shared" si="1108"/>
        <v>0</v>
      </c>
      <c r="W1660" s="17">
        <f t="shared" si="1109"/>
        <v>0</v>
      </c>
      <c r="X1660" s="17">
        <f t="shared" si="1110"/>
        <v>0</v>
      </c>
      <c r="Y1660" s="22">
        <f t="shared" si="1143"/>
        <v>0</v>
      </c>
      <c r="Z1660" s="22">
        <f t="shared" si="1143"/>
        <v>0</v>
      </c>
      <c r="AA1660" s="22">
        <f t="shared" si="1143"/>
        <v>0</v>
      </c>
      <c r="AB1660" s="23" t="str">
        <f t="shared" si="1130"/>
        <v/>
      </c>
      <c r="AC1660" s="23" t="str">
        <f t="shared" si="1131"/>
        <v/>
      </c>
      <c r="AD1660" s="23" t="str">
        <f t="shared" si="1132"/>
        <v/>
      </c>
      <c r="AE1660" s="23" t="str">
        <f t="shared" si="1133"/>
        <v/>
      </c>
      <c r="AF1660" s="23" t="str">
        <f t="shared" si="1134"/>
        <v/>
      </c>
      <c r="AG1660" s="23" t="str">
        <f t="shared" si="1139"/>
        <v/>
      </c>
      <c r="AH1660" s="25" t="str">
        <f t="shared" si="1111"/>
        <v/>
      </c>
      <c r="AI1660" s="25" t="str">
        <f t="shared" si="1112"/>
        <v/>
      </c>
      <c r="AJ1660" s="1" t="str">
        <f t="shared" si="1120"/>
        <v/>
      </c>
      <c r="AK1660" s="10" t="e">
        <f t="shared" si="1121"/>
        <v>#DIV/0!</v>
      </c>
      <c r="AL1660" s="10" t="e">
        <f t="shared" si="1126"/>
        <v>#DIV/0!</v>
      </c>
      <c r="AM1660">
        <f t="shared" si="1122"/>
        <v>0</v>
      </c>
      <c r="AN1660">
        <f t="shared" si="1113"/>
        <v>0</v>
      </c>
      <c r="AO1660">
        <f t="shared" si="1114"/>
        <v>0</v>
      </c>
      <c r="AP1660">
        <f t="shared" ca="1" si="1144"/>
        <v>1.3242556417842931E-18</v>
      </c>
      <c r="AQ1660">
        <f t="shared" ca="1" si="1144"/>
        <v>2.4237059140710252E-17</v>
      </c>
      <c r="AR1660">
        <f t="shared" ca="1" si="1127"/>
        <v>5.4637637103421559E-2</v>
      </c>
      <c r="AS1660">
        <f t="shared" ca="1" si="1128"/>
        <v>5.1807023740860103</v>
      </c>
      <c r="AT1660">
        <f t="shared" si="1115"/>
        <v>0</v>
      </c>
      <c r="AU1660">
        <f t="shared" ca="1" si="1129"/>
        <v>4.9559160421761462E-18</v>
      </c>
      <c r="AV1660" t="e">
        <f t="shared" si="1124"/>
        <v>#DIV/0!</v>
      </c>
      <c r="AW1660" t="e">
        <f t="shared" si="1138"/>
        <v>#DIV/0!</v>
      </c>
      <c r="AX1660" t="e">
        <f t="shared" si="1137"/>
        <v>#DIV/0!</v>
      </c>
      <c r="AY1660" t="e">
        <f t="shared" si="1142"/>
        <v>#DIV/0!</v>
      </c>
      <c r="AZ1660" t="e">
        <f t="shared" si="1141"/>
        <v>#DIV/0!</v>
      </c>
    </row>
    <row r="1661" spans="7:52" x14ac:dyDescent="0.3">
      <c r="G1661" s="1" t="str">
        <f t="shared" si="1123"/>
        <v/>
      </c>
      <c r="H1661" s="2" t="str">
        <f t="shared" si="1136"/>
        <v/>
      </c>
      <c r="I1661" s="6" t="str" cm="1">
        <f t="array" ref="I1661">_xlfn.IFS(AND(G1660&lt;H1660,G1661&gt;H1661),"BUY", AND(G1660&gt;H1660,G1661&lt;H1661),"SELL",TRUE,"")</f>
        <v/>
      </c>
      <c r="J1661" s="1">
        <f t="shared" ca="1" si="1102"/>
        <v>0</v>
      </c>
      <c r="K1661" s="3" t="str">
        <f t="shared" ca="1" si="1116"/>
        <v/>
      </c>
      <c r="L1661" s="3" t="str">
        <f t="shared" si="1117"/>
        <v/>
      </c>
      <c r="M1661" s="3" t="str">
        <f t="shared" si="1118"/>
        <v/>
      </c>
      <c r="N1661" s="4">
        <f t="shared" si="1103"/>
        <v>-1</v>
      </c>
      <c r="O1661" s="2" t="str">
        <f t="shared" si="1119"/>
        <v/>
      </c>
      <c r="P1661" s="1" t="str">
        <f t="shared" si="1104"/>
        <v/>
      </c>
      <c r="Q1661" s="1" t="str">
        <f t="shared" si="1105"/>
        <v/>
      </c>
      <c r="R1661" s="1" t="str">
        <f>IF(ISBLANK(A1661),"",SUM($Q$2:Q1661))</f>
        <v/>
      </c>
      <c r="S1661" s="1" t="str">
        <f>IF(ISBLANK(A1661),"",SUM($F$2:F1661))</f>
        <v/>
      </c>
      <c r="T1661" s="1" t="str">
        <f t="shared" si="1106"/>
        <v/>
      </c>
      <c r="U1661" s="1" t="str">
        <f t="shared" si="1107"/>
        <v/>
      </c>
      <c r="V1661" s="17">
        <f t="shared" si="1108"/>
        <v>0</v>
      </c>
      <c r="W1661" s="17">
        <f t="shared" si="1109"/>
        <v>0</v>
      </c>
      <c r="X1661" s="17">
        <f t="shared" si="1110"/>
        <v>0</v>
      </c>
      <c r="Y1661" s="22">
        <f t="shared" si="1143"/>
        <v>0</v>
      </c>
      <c r="Z1661" s="22">
        <f t="shared" si="1143"/>
        <v>0</v>
      </c>
      <c r="AA1661" s="22">
        <f t="shared" si="1143"/>
        <v>0</v>
      </c>
      <c r="AB1661" s="23" t="str">
        <f t="shared" si="1130"/>
        <v/>
      </c>
      <c r="AC1661" s="23" t="str">
        <f t="shared" si="1131"/>
        <v/>
      </c>
      <c r="AD1661" s="23" t="str">
        <f t="shared" si="1132"/>
        <v/>
      </c>
      <c r="AE1661" s="23" t="str">
        <f t="shared" si="1133"/>
        <v/>
      </c>
      <c r="AF1661" s="23" t="str">
        <f t="shared" si="1134"/>
        <v/>
      </c>
      <c r="AG1661" s="23" t="str">
        <f t="shared" si="1139"/>
        <v/>
      </c>
      <c r="AH1661" s="25" t="str">
        <f t="shared" si="1111"/>
        <v/>
      </c>
      <c r="AI1661" s="25" t="str">
        <f t="shared" si="1112"/>
        <v/>
      </c>
      <c r="AJ1661" s="1" t="str">
        <f t="shared" si="1120"/>
        <v/>
      </c>
      <c r="AK1661" s="10" t="e">
        <f t="shared" si="1121"/>
        <v>#DIV/0!</v>
      </c>
      <c r="AL1661" s="10" t="e">
        <f t="shared" si="1126"/>
        <v>#DIV/0!</v>
      </c>
      <c r="AM1661">
        <f t="shared" si="1122"/>
        <v>0</v>
      </c>
      <c r="AN1661">
        <f t="shared" si="1113"/>
        <v>0</v>
      </c>
      <c r="AO1661">
        <f t="shared" si="1114"/>
        <v>0</v>
      </c>
      <c r="AP1661">
        <f t="shared" ca="1" si="1144"/>
        <v>1.229665953085415E-18</v>
      </c>
      <c r="AQ1661">
        <f t="shared" ca="1" si="1144"/>
        <v>2.250584063065952E-17</v>
      </c>
      <c r="AR1661">
        <f t="shared" ca="1" si="1127"/>
        <v>5.4637637103421559E-2</v>
      </c>
      <c r="AS1661">
        <f t="shared" ca="1" si="1128"/>
        <v>5.1807023740860103</v>
      </c>
      <c r="AT1661">
        <f t="shared" si="1115"/>
        <v>0</v>
      </c>
      <c r="AU1661">
        <f t="shared" ca="1" si="1129"/>
        <v>4.6019220391635645E-18</v>
      </c>
      <c r="AV1661" t="e">
        <f t="shared" si="1124"/>
        <v>#DIV/0!</v>
      </c>
      <c r="AW1661" t="e">
        <f t="shared" si="1138"/>
        <v>#DIV/0!</v>
      </c>
      <c r="AX1661" t="e">
        <f t="shared" si="1137"/>
        <v>#DIV/0!</v>
      </c>
      <c r="AY1661" t="e">
        <f t="shared" si="1142"/>
        <v>#DIV/0!</v>
      </c>
      <c r="AZ1661" t="e">
        <f t="shared" si="1141"/>
        <v>#DIV/0!</v>
      </c>
    </row>
    <row r="1662" spans="7:52" x14ac:dyDescent="0.3">
      <c r="G1662" s="1" t="str">
        <f t="shared" si="1123"/>
        <v/>
      </c>
      <c r="H1662" s="2" t="str">
        <f t="shared" si="1136"/>
        <v/>
      </c>
      <c r="I1662" s="6" t="str" cm="1">
        <f t="array" ref="I1662">_xlfn.IFS(AND(G1661&lt;H1661,G1662&gt;H1662),"BUY", AND(G1661&gt;H1661,G1662&lt;H1662),"SELL",TRUE,"")</f>
        <v/>
      </c>
      <c r="J1662" s="1">
        <f t="shared" ca="1" si="1102"/>
        <v>0</v>
      </c>
      <c r="K1662" s="3" t="str">
        <f t="shared" ca="1" si="1116"/>
        <v/>
      </c>
      <c r="L1662" s="3" t="str">
        <f t="shared" si="1117"/>
        <v/>
      </c>
      <c r="M1662" s="3" t="str">
        <f t="shared" si="1118"/>
        <v/>
      </c>
      <c r="N1662" s="4">
        <f t="shared" si="1103"/>
        <v>-1</v>
      </c>
      <c r="O1662" s="2" t="str">
        <f t="shared" si="1119"/>
        <v/>
      </c>
      <c r="P1662" s="1" t="str">
        <f t="shared" si="1104"/>
        <v/>
      </c>
      <c r="Q1662" s="1" t="str">
        <f t="shared" si="1105"/>
        <v/>
      </c>
      <c r="R1662" s="1" t="str">
        <f>IF(ISBLANK(A1662),"",SUM($Q$2:Q1662))</f>
        <v/>
      </c>
      <c r="S1662" s="1" t="str">
        <f>IF(ISBLANK(A1662),"",SUM($F$2:F1662))</f>
        <v/>
      </c>
      <c r="T1662" s="1" t="str">
        <f t="shared" si="1106"/>
        <v/>
      </c>
      <c r="U1662" s="1" t="str">
        <f t="shared" si="1107"/>
        <v/>
      </c>
      <c r="V1662" s="17">
        <f t="shared" si="1108"/>
        <v>0</v>
      </c>
      <c r="W1662" s="17">
        <f t="shared" si="1109"/>
        <v>0</v>
      </c>
      <c r="X1662" s="17">
        <f t="shared" si="1110"/>
        <v>0</v>
      </c>
      <c r="Y1662" s="22">
        <f t="shared" si="1143"/>
        <v>0</v>
      </c>
      <c r="Z1662" s="22">
        <f t="shared" si="1143"/>
        <v>0</v>
      </c>
      <c r="AA1662" s="22">
        <f t="shared" si="1143"/>
        <v>0</v>
      </c>
      <c r="AB1662" s="23" t="str">
        <f t="shared" si="1130"/>
        <v/>
      </c>
      <c r="AC1662" s="23" t="str">
        <f t="shared" si="1131"/>
        <v/>
      </c>
      <c r="AD1662" s="23" t="str">
        <f t="shared" si="1132"/>
        <v/>
      </c>
      <c r="AE1662" s="23" t="str">
        <f t="shared" si="1133"/>
        <v/>
      </c>
      <c r="AF1662" s="23" t="str">
        <f t="shared" si="1134"/>
        <v/>
      </c>
      <c r="AG1662" s="23" t="str">
        <f t="shared" si="1139"/>
        <v/>
      </c>
      <c r="AH1662" s="25" t="str">
        <f t="shared" si="1111"/>
        <v/>
      </c>
      <c r="AI1662" s="25" t="str">
        <f t="shared" si="1112"/>
        <v/>
      </c>
      <c r="AJ1662" s="1" t="str">
        <f t="shared" si="1120"/>
        <v/>
      </c>
      <c r="AK1662" s="10" t="e">
        <f t="shared" si="1121"/>
        <v>#DIV/0!</v>
      </c>
      <c r="AL1662" s="10" t="e">
        <f t="shared" si="1126"/>
        <v>#DIV/0!</v>
      </c>
      <c r="AM1662">
        <f t="shared" si="1122"/>
        <v>0</v>
      </c>
      <c r="AN1662">
        <f t="shared" si="1113"/>
        <v>0</v>
      </c>
      <c r="AO1662">
        <f t="shared" si="1114"/>
        <v>0</v>
      </c>
      <c r="AP1662">
        <f t="shared" ca="1" si="1144"/>
        <v>1.1418326707221711E-18</v>
      </c>
      <c r="AQ1662">
        <f t="shared" ca="1" si="1144"/>
        <v>2.0898280585612412E-17</v>
      </c>
      <c r="AR1662">
        <f t="shared" ca="1" si="1127"/>
        <v>5.4637637103421552E-2</v>
      </c>
      <c r="AS1662">
        <f t="shared" ca="1" si="1128"/>
        <v>5.1807023740860103</v>
      </c>
      <c r="AT1662">
        <f t="shared" si="1115"/>
        <v>0</v>
      </c>
      <c r="AU1662">
        <f t="shared" ca="1" si="1129"/>
        <v>4.2732133220804533E-18</v>
      </c>
      <c r="AV1662" t="e">
        <f t="shared" si="1124"/>
        <v>#DIV/0!</v>
      </c>
      <c r="AW1662" t="e">
        <f t="shared" si="1138"/>
        <v>#DIV/0!</v>
      </c>
      <c r="AX1662" t="e">
        <f t="shared" si="1137"/>
        <v>#DIV/0!</v>
      </c>
      <c r="AY1662" t="e">
        <f t="shared" si="1142"/>
        <v>#DIV/0!</v>
      </c>
      <c r="AZ1662" t="e">
        <f t="shared" si="1141"/>
        <v>#DIV/0!</v>
      </c>
    </row>
    <row r="1663" spans="7:52" x14ac:dyDescent="0.3">
      <c r="G1663" s="1" t="str">
        <f t="shared" si="1123"/>
        <v/>
      </c>
      <c r="H1663" s="2" t="str">
        <f t="shared" si="1136"/>
        <v/>
      </c>
      <c r="I1663" s="6" t="str" cm="1">
        <f t="array" ref="I1663">_xlfn.IFS(AND(G1662&lt;H1662,G1663&gt;H1663),"BUY", AND(G1662&gt;H1662,G1663&lt;H1663),"SELL",TRUE,"")</f>
        <v/>
      </c>
      <c r="J1663" s="1">
        <f t="shared" ca="1" si="1102"/>
        <v>0</v>
      </c>
      <c r="K1663" s="3" t="str">
        <f t="shared" ca="1" si="1116"/>
        <v/>
      </c>
      <c r="L1663" s="3" t="str">
        <f t="shared" si="1117"/>
        <v/>
      </c>
      <c r="M1663" s="3" t="str">
        <f t="shared" si="1118"/>
        <v/>
      </c>
      <c r="N1663" s="4">
        <f t="shared" si="1103"/>
        <v>-1</v>
      </c>
      <c r="O1663" s="2" t="str">
        <f t="shared" si="1119"/>
        <v/>
      </c>
      <c r="P1663" s="1" t="str">
        <f t="shared" si="1104"/>
        <v/>
      </c>
      <c r="Q1663" s="1" t="str">
        <f t="shared" si="1105"/>
        <v/>
      </c>
      <c r="R1663" s="1" t="str">
        <f>IF(ISBLANK(A1663),"",SUM($Q$2:Q1663))</f>
        <v/>
      </c>
      <c r="S1663" s="1" t="str">
        <f>IF(ISBLANK(A1663),"",SUM($F$2:F1663))</f>
        <v/>
      </c>
      <c r="T1663" s="1" t="str">
        <f t="shared" si="1106"/>
        <v/>
      </c>
      <c r="U1663" s="1" t="str">
        <f t="shared" si="1107"/>
        <v/>
      </c>
      <c r="V1663" s="17">
        <f t="shared" si="1108"/>
        <v>0</v>
      </c>
      <c r="W1663" s="17">
        <f t="shared" si="1109"/>
        <v>0</v>
      </c>
      <c r="X1663" s="17">
        <f t="shared" si="1110"/>
        <v>0</v>
      </c>
      <c r="Y1663" s="22">
        <f t="shared" ref="Y1663:AA1678" si="1145">SUM(V1650:V1663)</f>
        <v>0</v>
      </c>
      <c r="Z1663" s="22">
        <f t="shared" si="1145"/>
        <v>0</v>
      </c>
      <c r="AA1663" s="22">
        <f t="shared" si="1145"/>
        <v>0</v>
      </c>
      <c r="AB1663" s="23" t="str">
        <f t="shared" si="1130"/>
        <v/>
      </c>
      <c r="AC1663" s="23" t="str">
        <f t="shared" si="1131"/>
        <v/>
      </c>
      <c r="AD1663" s="23" t="str">
        <f t="shared" si="1132"/>
        <v/>
      </c>
      <c r="AE1663" s="23" t="str">
        <f t="shared" si="1133"/>
        <v/>
      </c>
      <c r="AF1663" s="23" t="str">
        <f t="shared" si="1134"/>
        <v/>
      </c>
      <c r="AG1663" s="23" t="str">
        <f t="shared" si="1139"/>
        <v/>
      </c>
      <c r="AH1663" s="25" t="str">
        <f t="shared" si="1111"/>
        <v/>
      </c>
      <c r="AI1663" s="25" t="str">
        <f t="shared" si="1112"/>
        <v/>
      </c>
      <c r="AJ1663" s="1" t="str">
        <f t="shared" si="1120"/>
        <v/>
      </c>
      <c r="AK1663" s="10" t="e">
        <f t="shared" si="1121"/>
        <v>#DIV/0!</v>
      </c>
      <c r="AL1663" s="10" t="e">
        <f t="shared" si="1126"/>
        <v>#DIV/0!</v>
      </c>
      <c r="AM1663">
        <f t="shared" si="1122"/>
        <v>0</v>
      </c>
      <c r="AN1663">
        <f t="shared" si="1113"/>
        <v>0</v>
      </c>
      <c r="AO1663">
        <f t="shared" si="1114"/>
        <v>0</v>
      </c>
      <c r="AP1663">
        <f t="shared" ca="1" si="1144"/>
        <v>1.0602731942420159E-18</v>
      </c>
      <c r="AQ1663">
        <f t="shared" ca="1" si="1144"/>
        <v>1.9405546258068668E-17</v>
      </c>
      <c r="AR1663">
        <f t="shared" ca="1" si="1127"/>
        <v>5.4637637103421552E-2</v>
      </c>
      <c r="AS1663">
        <f t="shared" ca="1" si="1128"/>
        <v>5.1807023740860103</v>
      </c>
      <c r="AT1663">
        <f t="shared" si="1115"/>
        <v>0</v>
      </c>
      <c r="AU1663">
        <f t="shared" ca="1" si="1129"/>
        <v>3.967983799074707E-18</v>
      </c>
      <c r="AV1663" t="e">
        <f t="shared" si="1124"/>
        <v>#DIV/0!</v>
      </c>
      <c r="AW1663" t="e">
        <f t="shared" si="1138"/>
        <v>#DIV/0!</v>
      </c>
      <c r="AX1663" t="e">
        <f t="shared" si="1137"/>
        <v>#DIV/0!</v>
      </c>
      <c r="AY1663" t="e">
        <f t="shared" si="1142"/>
        <v>#DIV/0!</v>
      </c>
      <c r="AZ1663" t="e">
        <f t="shared" si="1141"/>
        <v>#DIV/0!</v>
      </c>
    </row>
    <row r="1664" spans="7:52" x14ac:dyDescent="0.3">
      <c r="G1664" s="1" t="str">
        <f t="shared" si="1123"/>
        <v/>
      </c>
      <c r="H1664" s="2" t="str">
        <f t="shared" si="1136"/>
        <v/>
      </c>
      <c r="I1664" s="6" t="str" cm="1">
        <f t="array" ref="I1664">_xlfn.IFS(AND(G1663&lt;H1663,G1664&gt;H1664),"BUY", AND(G1663&gt;H1663,G1664&lt;H1664),"SELL",TRUE,"")</f>
        <v/>
      </c>
      <c r="J1664" s="1">
        <f t="shared" ca="1" si="1102"/>
        <v>0</v>
      </c>
      <c r="K1664" s="3" t="str">
        <f t="shared" ca="1" si="1116"/>
        <v/>
      </c>
      <c r="L1664" s="3" t="str">
        <f t="shared" si="1117"/>
        <v/>
      </c>
      <c r="M1664" s="3" t="str">
        <f t="shared" si="1118"/>
        <v/>
      </c>
      <c r="N1664" s="4">
        <f t="shared" si="1103"/>
        <v>-1</v>
      </c>
      <c r="O1664" s="2" t="str">
        <f t="shared" si="1119"/>
        <v/>
      </c>
      <c r="P1664" s="1" t="str">
        <f t="shared" si="1104"/>
        <v/>
      </c>
      <c r="Q1664" s="1" t="str">
        <f t="shared" si="1105"/>
        <v/>
      </c>
      <c r="R1664" s="1" t="str">
        <f>IF(ISBLANK(A1664),"",SUM($Q$2:Q1664))</f>
        <v/>
      </c>
      <c r="S1664" s="1" t="str">
        <f>IF(ISBLANK(A1664),"",SUM($F$2:F1664))</f>
        <v/>
      </c>
      <c r="T1664" s="1" t="str">
        <f t="shared" si="1106"/>
        <v/>
      </c>
      <c r="U1664" s="1" t="str">
        <f t="shared" si="1107"/>
        <v/>
      </c>
      <c r="V1664" s="17">
        <f t="shared" si="1108"/>
        <v>0</v>
      </c>
      <c r="W1664" s="17">
        <f t="shared" si="1109"/>
        <v>0</v>
      </c>
      <c r="X1664" s="17">
        <f t="shared" si="1110"/>
        <v>0</v>
      </c>
      <c r="Y1664" s="22">
        <f t="shared" si="1145"/>
        <v>0</v>
      </c>
      <c r="Z1664" s="22">
        <f t="shared" si="1145"/>
        <v>0</v>
      </c>
      <c r="AA1664" s="22">
        <f t="shared" si="1145"/>
        <v>0</v>
      </c>
      <c r="AB1664" s="23" t="str">
        <f t="shared" si="1130"/>
        <v/>
      </c>
      <c r="AC1664" s="23" t="str">
        <f t="shared" si="1131"/>
        <v/>
      </c>
      <c r="AD1664" s="23" t="str">
        <f t="shared" si="1132"/>
        <v/>
      </c>
      <c r="AE1664" s="23" t="str">
        <f t="shared" si="1133"/>
        <v/>
      </c>
      <c r="AF1664" s="23" t="str">
        <f t="shared" si="1134"/>
        <v/>
      </c>
      <c r="AG1664" s="23" t="str">
        <f t="shared" si="1139"/>
        <v/>
      </c>
      <c r="AH1664" s="25" t="str">
        <f t="shared" si="1111"/>
        <v/>
      </c>
      <c r="AI1664" s="25" t="str">
        <f t="shared" si="1112"/>
        <v/>
      </c>
      <c r="AJ1664" s="1" t="str">
        <f t="shared" si="1120"/>
        <v/>
      </c>
      <c r="AK1664" s="10" t="e">
        <f t="shared" si="1121"/>
        <v>#DIV/0!</v>
      </c>
      <c r="AL1664" s="10" t="e">
        <f t="shared" si="1126"/>
        <v>#DIV/0!</v>
      </c>
      <c r="AM1664">
        <f t="shared" si="1122"/>
        <v>0</v>
      </c>
      <c r="AN1664">
        <f t="shared" si="1113"/>
        <v>0</v>
      </c>
      <c r="AO1664">
        <f t="shared" si="1114"/>
        <v>0</v>
      </c>
      <c r="AP1664">
        <f t="shared" ca="1" si="1144"/>
        <v>9.8453939465330049E-19</v>
      </c>
      <c r="AQ1664">
        <f t="shared" ca="1" si="1144"/>
        <v>1.8019435811063763E-17</v>
      </c>
      <c r="AR1664">
        <f t="shared" ca="1" si="1127"/>
        <v>5.4637637103421552E-2</v>
      </c>
      <c r="AS1664">
        <f t="shared" ca="1" si="1128"/>
        <v>5.1807023740860103</v>
      </c>
      <c r="AT1664">
        <f t="shared" si="1115"/>
        <v>0</v>
      </c>
      <c r="AU1664">
        <f t="shared" ca="1" si="1129"/>
        <v>3.6845563848550852E-18</v>
      </c>
      <c r="AV1664" t="e">
        <f t="shared" si="1124"/>
        <v>#DIV/0!</v>
      </c>
      <c r="AW1664" t="e">
        <f t="shared" si="1138"/>
        <v>#DIV/0!</v>
      </c>
      <c r="AX1664" t="e">
        <f t="shared" si="1137"/>
        <v>#DIV/0!</v>
      </c>
      <c r="AY1664" t="e">
        <f t="shared" si="1142"/>
        <v>#DIV/0!</v>
      </c>
      <c r="AZ1664" t="e">
        <f t="shared" si="1141"/>
        <v>#DIV/0!</v>
      </c>
    </row>
    <row r="1665" spans="7:52" x14ac:dyDescent="0.3">
      <c r="G1665" s="1" t="str">
        <f t="shared" si="1123"/>
        <v/>
      </c>
      <c r="H1665" s="2" t="str">
        <f t="shared" si="1136"/>
        <v/>
      </c>
      <c r="I1665" s="6" t="str" cm="1">
        <f t="array" ref="I1665">_xlfn.IFS(AND(G1664&lt;H1664,G1665&gt;H1665),"BUY", AND(G1664&gt;H1664,G1665&lt;H1665),"SELL",TRUE,"")</f>
        <v/>
      </c>
      <c r="J1665" s="1">
        <f t="shared" ca="1" si="1102"/>
        <v>0</v>
      </c>
      <c r="K1665" s="3" t="str">
        <f t="shared" ca="1" si="1116"/>
        <v/>
      </c>
      <c r="L1665" s="3" t="str">
        <f t="shared" si="1117"/>
        <v/>
      </c>
      <c r="M1665" s="3" t="str">
        <f t="shared" si="1118"/>
        <v/>
      </c>
      <c r="N1665" s="4">
        <f t="shared" si="1103"/>
        <v>-1</v>
      </c>
      <c r="O1665" s="2" t="str">
        <f t="shared" si="1119"/>
        <v/>
      </c>
      <c r="P1665" s="1" t="str">
        <f t="shared" si="1104"/>
        <v/>
      </c>
      <c r="Q1665" s="1" t="str">
        <f t="shared" si="1105"/>
        <v/>
      </c>
      <c r="R1665" s="1" t="str">
        <f>IF(ISBLANK(A1665),"",SUM($Q$2:Q1665))</f>
        <v/>
      </c>
      <c r="S1665" s="1" t="str">
        <f>IF(ISBLANK(A1665),"",SUM($F$2:F1665))</f>
        <v/>
      </c>
      <c r="T1665" s="1" t="str">
        <f t="shared" si="1106"/>
        <v/>
      </c>
      <c r="U1665" s="1" t="str">
        <f t="shared" si="1107"/>
        <v/>
      </c>
      <c r="V1665" s="17">
        <f t="shared" si="1108"/>
        <v>0</v>
      </c>
      <c r="W1665" s="17">
        <f t="shared" si="1109"/>
        <v>0</v>
      </c>
      <c r="X1665" s="17">
        <f t="shared" si="1110"/>
        <v>0</v>
      </c>
      <c r="Y1665" s="22">
        <f t="shared" si="1145"/>
        <v>0</v>
      </c>
      <c r="Z1665" s="22">
        <f t="shared" si="1145"/>
        <v>0</v>
      </c>
      <c r="AA1665" s="22">
        <f t="shared" si="1145"/>
        <v>0</v>
      </c>
      <c r="AB1665" s="23" t="str">
        <f t="shared" si="1130"/>
        <v/>
      </c>
      <c r="AC1665" s="23" t="str">
        <f t="shared" si="1131"/>
        <v/>
      </c>
      <c r="AD1665" s="23" t="str">
        <f t="shared" si="1132"/>
        <v/>
      </c>
      <c r="AE1665" s="23" t="str">
        <f t="shared" si="1133"/>
        <v/>
      </c>
      <c r="AF1665" s="23" t="str">
        <f t="shared" si="1134"/>
        <v/>
      </c>
      <c r="AG1665" s="23" t="str">
        <f t="shared" si="1139"/>
        <v/>
      </c>
      <c r="AH1665" s="25" t="str">
        <f t="shared" si="1111"/>
        <v/>
      </c>
      <c r="AI1665" s="25" t="str">
        <f t="shared" si="1112"/>
        <v/>
      </c>
      <c r="AJ1665" s="1" t="str">
        <f t="shared" si="1120"/>
        <v/>
      </c>
      <c r="AK1665" s="10" t="e">
        <f t="shared" si="1121"/>
        <v>#DIV/0!</v>
      </c>
      <c r="AL1665" s="10" t="e">
        <f t="shared" si="1126"/>
        <v>#DIV/0!</v>
      </c>
      <c r="AM1665">
        <f t="shared" si="1122"/>
        <v>0</v>
      </c>
      <c r="AN1665">
        <f t="shared" si="1113"/>
        <v>0</v>
      </c>
      <c r="AO1665">
        <f t="shared" si="1114"/>
        <v>0</v>
      </c>
      <c r="AP1665">
        <f t="shared" ca="1" si="1144"/>
        <v>9.1421515217806475E-19</v>
      </c>
      <c r="AQ1665">
        <f t="shared" ca="1" si="1144"/>
        <v>1.6732333253130636E-17</v>
      </c>
      <c r="AR1665">
        <f t="shared" ca="1" si="1127"/>
        <v>5.4637637103421559E-2</v>
      </c>
      <c r="AS1665">
        <f t="shared" ca="1" si="1128"/>
        <v>5.1807023740860103</v>
      </c>
      <c r="AT1665">
        <f t="shared" si="1115"/>
        <v>0</v>
      </c>
      <c r="AU1665">
        <f t="shared" ca="1" si="1129"/>
        <v>3.4213737859368646E-18</v>
      </c>
      <c r="AV1665" t="e">
        <f t="shared" si="1124"/>
        <v>#DIV/0!</v>
      </c>
      <c r="AW1665" t="e">
        <f t="shared" si="1138"/>
        <v>#DIV/0!</v>
      </c>
      <c r="AX1665" t="e">
        <f t="shared" si="1137"/>
        <v>#DIV/0!</v>
      </c>
      <c r="AY1665" t="e">
        <f t="shared" si="1142"/>
        <v>#DIV/0!</v>
      </c>
      <c r="AZ1665" t="e">
        <f t="shared" si="1141"/>
        <v>#DIV/0!</v>
      </c>
    </row>
    <row r="1666" spans="7:52" x14ac:dyDescent="0.3">
      <c r="G1666" s="1" t="str">
        <f t="shared" si="1123"/>
        <v/>
      </c>
      <c r="H1666" s="2" t="str">
        <f t="shared" si="1136"/>
        <v/>
      </c>
      <c r="I1666" s="6" t="str" cm="1">
        <f t="array" ref="I1666">_xlfn.IFS(AND(G1665&lt;H1665,G1666&gt;H1666),"BUY", AND(G1665&gt;H1665,G1666&lt;H1666),"SELL",TRUE,"")</f>
        <v/>
      </c>
      <c r="J1666" s="1">
        <f t="shared" ca="1" si="1102"/>
        <v>0</v>
      </c>
      <c r="K1666" s="3" t="str">
        <f t="shared" ca="1" si="1116"/>
        <v/>
      </c>
      <c r="L1666" s="3" t="str">
        <f t="shared" si="1117"/>
        <v/>
      </c>
      <c r="M1666" s="3" t="str">
        <f t="shared" si="1118"/>
        <v/>
      </c>
      <c r="N1666" s="4">
        <f t="shared" si="1103"/>
        <v>-1</v>
      </c>
      <c r="O1666" s="2" t="str">
        <f t="shared" si="1119"/>
        <v/>
      </c>
      <c r="P1666" s="1" t="str">
        <f t="shared" si="1104"/>
        <v/>
      </c>
      <c r="Q1666" s="1" t="str">
        <f t="shared" si="1105"/>
        <v/>
      </c>
      <c r="R1666" s="1" t="str">
        <f>IF(ISBLANK(A1666),"",SUM($Q$2:Q1666))</f>
        <v/>
      </c>
      <c r="S1666" s="1" t="str">
        <f>IF(ISBLANK(A1666),"",SUM($F$2:F1666))</f>
        <v/>
      </c>
      <c r="T1666" s="1" t="str">
        <f t="shared" si="1106"/>
        <v/>
      </c>
      <c r="U1666" s="1" t="str">
        <f t="shared" si="1107"/>
        <v/>
      </c>
      <c r="V1666" s="17">
        <f t="shared" si="1108"/>
        <v>0</v>
      </c>
      <c r="W1666" s="17">
        <f t="shared" si="1109"/>
        <v>0</v>
      </c>
      <c r="X1666" s="17">
        <f t="shared" si="1110"/>
        <v>0</v>
      </c>
      <c r="Y1666" s="22">
        <f t="shared" si="1145"/>
        <v>0</v>
      </c>
      <c r="Z1666" s="22">
        <f t="shared" si="1145"/>
        <v>0</v>
      </c>
      <c r="AA1666" s="22">
        <f t="shared" si="1145"/>
        <v>0</v>
      </c>
      <c r="AB1666" s="23" t="str">
        <f t="shared" si="1130"/>
        <v/>
      </c>
      <c r="AC1666" s="23" t="str">
        <f t="shared" si="1131"/>
        <v/>
      </c>
      <c r="AD1666" s="23" t="str">
        <f t="shared" si="1132"/>
        <v/>
      </c>
      <c r="AE1666" s="23" t="str">
        <f t="shared" si="1133"/>
        <v/>
      </c>
      <c r="AF1666" s="23" t="str">
        <f t="shared" si="1134"/>
        <v/>
      </c>
      <c r="AG1666" s="23" t="str">
        <f t="shared" si="1139"/>
        <v/>
      </c>
      <c r="AH1666" s="25" t="str">
        <f t="shared" si="1111"/>
        <v/>
      </c>
      <c r="AI1666" s="25" t="str">
        <f t="shared" si="1112"/>
        <v/>
      </c>
      <c r="AJ1666" s="1" t="str">
        <f t="shared" si="1120"/>
        <v/>
      </c>
      <c r="AK1666" s="10" t="e">
        <f t="shared" si="1121"/>
        <v>#DIV/0!</v>
      </c>
      <c r="AL1666" s="10" t="e">
        <f t="shared" si="1126"/>
        <v>#DIV/0!</v>
      </c>
      <c r="AM1666">
        <f t="shared" si="1122"/>
        <v>0</v>
      </c>
      <c r="AN1666">
        <f t="shared" si="1113"/>
        <v>0</v>
      </c>
      <c r="AO1666">
        <f t="shared" si="1114"/>
        <v>0</v>
      </c>
      <c r="AP1666">
        <f t="shared" ca="1" si="1144"/>
        <v>8.4891406987963164E-19</v>
      </c>
      <c r="AQ1666">
        <f t="shared" ca="1" si="1144"/>
        <v>1.5537166592192734E-17</v>
      </c>
      <c r="AR1666">
        <f t="shared" ca="1" si="1127"/>
        <v>5.4637637103421559E-2</v>
      </c>
      <c r="AS1666">
        <f t="shared" ca="1" si="1128"/>
        <v>5.1807023740860103</v>
      </c>
      <c r="AT1666">
        <f t="shared" si="1115"/>
        <v>0</v>
      </c>
      <c r="AU1666">
        <f t="shared" ca="1" si="1129"/>
        <v>3.1769899440842317E-18</v>
      </c>
      <c r="AV1666" t="e">
        <f t="shared" si="1124"/>
        <v>#DIV/0!</v>
      </c>
      <c r="AW1666" t="e">
        <f t="shared" si="1138"/>
        <v>#DIV/0!</v>
      </c>
      <c r="AX1666" t="e">
        <f t="shared" si="1137"/>
        <v>#DIV/0!</v>
      </c>
      <c r="AY1666" t="e">
        <f t="shared" si="1142"/>
        <v>#DIV/0!</v>
      </c>
      <c r="AZ1666" t="e">
        <f t="shared" si="1141"/>
        <v>#DIV/0!</v>
      </c>
    </row>
    <row r="1667" spans="7:52" x14ac:dyDescent="0.3">
      <c r="G1667" s="1" t="str">
        <f t="shared" si="1123"/>
        <v/>
      </c>
      <c r="H1667" s="2" t="str">
        <f t="shared" si="1136"/>
        <v/>
      </c>
      <c r="I1667" s="6" t="str" cm="1">
        <f t="array" ref="I1667">_xlfn.IFS(AND(G1666&lt;H1666,G1667&gt;H1667),"BUY", AND(G1666&gt;H1666,G1667&lt;H1667),"SELL",TRUE,"")</f>
        <v/>
      </c>
      <c r="J1667" s="1">
        <f t="shared" ref="J1667:J1730" ca="1" si="1146">IF(I1666&lt;&gt;"",B1667,J1666)</f>
        <v>0</v>
      </c>
      <c r="K1667" s="3" t="str">
        <f t="shared" ca="1" si="1116"/>
        <v/>
      </c>
      <c r="L1667" s="3" t="str">
        <f t="shared" si="1117"/>
        <v/>
      </c>
      <c r="M1667" s="3" t="str">
        <f t="shared" si="1118"/>
        <v/>
      </c>
      <c r="N1667" s="4">
        <f t="shared" ref="N1667:N1730" si="1147">IF(G1666&gt;H1666, 1, -1)</f>
        <v>-1</v>
      </c>
      <c r="O1667" s="2" t="str">
        <f t="shared" si="1119"/>
        <v/>
      </c>
      <c r="P1667" s="1" t="str">
        <f t="shared" ref="P1667:P1730" si="1148">IF(ISBLANK(A1667),"",(C1667+D1667+E1667)/3)</f>
        <v/>
      </c>
      <c r="Q1667" s="1" t="str">
        <f t="shared" ref="Q1667:Q1730" si="1149">IF(ISBLANK(A1667),"",F1667*P1667)</f>
        <v/>
      </c>
      <c r="R1667" s="1" t="str">
        <f>IF(ISBLANK(A1667),"",SUM($Q$2:Q1667))</f>
        <v/>
      </c>
      <c r="S1667" s="1" t="str">
        <f>IF(ISBLANK(A1667),"",SUM($F$2:F1667))</f>
        <v/>
      </c>
      <c r="T1667" s="1" t="str">
        <f t="shared" ref="T1667:T1730" si="1150">IF(ISBLANK(A1667),"",R1667/S1667)</f>
        <v/>
      </c>
      <c r="U1667" s="1" t="str">
        <f t="shared" ref="U1667:U1730" si="1151">IF(E1667="","",IF((E1667&gt;T1667),"Bullish","Bearish"))</f>
        <v/>
      </c>
      <c r="V1667" s="17">
        <f t="shared" ref="V1667:V1730" si="1152">MAX(C1667-D1667,ABS(C1667-E1666),ABS(D1667-E1666))</f>
        <v>0</v>
      </c>
      <c r="W1667" s="17">
        <f t="shared" ref="W1667:W1730" si="1153">IF(C1667-C1666&gt;D1666-D1667,MAX(C1667-C1666,0),0)</f>
        <v>0</v>
      </c>
      <c r="X1667" s="17">
        <f t="shared" ref="X1667:X1730" si="1154">IF(D1666-D1667&gt;C1667-C1666,MAX(D1666-D1667,0),0)</f>
        <v>0</v>
      </c>
      <c r="Y1667" s="22">
        <f t="shared" si="1145"/>
        <v>0</v>
      </c>
      <c r="Z1667" s="22">
        <f t="shared" si="1145"/>
        <v>0</v>
      </c>
      <c r="AA1667" s="22">
        <f t="shared" si="1145"/>
        <v>0</v>
      </c>
      <c r="AB1667" s="23" t="str">
        <f t="shared" si="1130"/>
        <v/>
      </c>
      <c r="AC1667" s="23" t="str">
        <f t="shared" si="1131"/>
        <v/>
      </c>
      <c r="AD1667" s="23" t="str">
        <f t="shared" si="1132"/>
        <v/>
      </c>
      <c r="AE1667" s="23" t="str">
        <f t="shared" si="1133"/>
        <v/>
      </c>
      <c r="AF1667" s="23" t="str">
        <f t="shared" si="1134"/>
        <v/>
      </c>
      <c r="AG1667" s="23" t="str">
        <f t="shared" si="1139"/>
        <v/>
      </c>
      <c r="AH1667" s="25" t="str">
        <f t="shared" ref="AH1667:AH1730" si="1155">IF(AG1667="","",IF(AG1667&gt;=30,"Strong","Weak"))</f>
        <v/>
      </c>
      <c r="AI1667" s="25" t="str">
        <f t="shared" ref="AI1667:AI1730" si="1156">IF(AG1667="","",IF(AB1667&gt;AC1667,"Bullish","Bearish"))</f>
        <v/>
      </c>
      <c r="AJ1667" s="1" t="str">
        <f t="shared" si="1120"/>
        <v/>
      </c>
      <c r="AK1667" s="10" t="e">
        <f t="shared" si="1121"/>
        <v>#DIV/0!</v>
      </c>
      <c r="AL1667" s="10" t="e">
        <f t="shared" si="1126"/>
        <v>#DIV/0!</v>
      </c>
      <c r="AM1667">
        <f t="shared" si="1122"/>
        <v>0</v>
      </c>
      <c r="AN1667">
        <f t="shared" ref="AN1667:AN1730" si="1157">IF(AM1667&gt;0,AM1667,0)</f>
        <v>0</v>
      </c>
      <c r="AO1667">
        <f t="shared" ref="AO1667:AO1730" si="1158">IF(AM1667&lt;0,ABS(AM1667),0)</f>
        <v>0</v>
      </c>
      <c r="AP1667">
        <f t="shared" ca="1" si="1144"/>
        <v>7.8827735060251509E-19</v>
      </c>
      <c r="AQ1667">
        <f t="shared" ca="1" si="1144"/>
        <v>1.4427368978464682E-17</v>
      </c>
      <c r="AR1667">
        <f t="shared" ca="1" si="1127"/>
        <v>5.4637637103421559E-2</v>
      </c>
      <c r="AS1667">
        <f t="shared" ca="1" si="1128"/>
        <v>5.1807023740860103</v>
      </c>
      <c r="AT1667">
        <f t="shared" ref="AT1667:AT1730" si="1159">ABS(C1667-D1667)</f>
        <v>0</v>
      </c>
      <c r="AU1667">
        <f t="shared" ca="1" si="1129"/>
        <v>2.9500620909353583E-18</v>
      </c>
      <c r="AV1667" t="e">
        <f t="shared" si="1124"/>
        <v>#DIV/0!</v>
      </c>
      <c r="AW1667" t="e">
        <f t="shared" si="1138"/>
        <v>#DIV/0!</v>
      </c>
      <c r="AX1667" t="e">
        <f t="shared" si="1137"/>
        <v>#DIV/0!</v>
      </c>
      <c r="AY1667" t="e">
        <f t="shared" si="1142"/>
        <v>#DIV/0!</v>
      </c>
      <c r="AZ1667" t="e">
        <f t="shared" si="1141"/>
        <v>#DIV/0!</v>
      </c>
    </row>
    <row r="1668" spans="7:52" x14ac:dyDescent="0.3">
      <c r="G1668" s="1" t="str">
        <f t="shared" si="1123"/>
        <v/>
      </c>
      <c r="H1668" s="2" t="str">
        <f t="shared" si="1136"/>
        <v/>
      </c>
      <c r="I1668" s="6" t="str" cm="1">
        <f t="array" ref="I1668">_xlfn.IFS(AND(G1667&lt;H1667,G1668&gt;H1668),"BUY", AND(G1667&gt;H1667,G1668&lt;H1668),"SELL",TRUE,"")</f>
        <v/>
      </c>
      <c r="J1668" s="1">
        <f t="shared" ca="1" si="1146"/>
        <v>0</v>
      </c>
      <c r="K1668" s="3" t="str">
        <f t="shared" ref="K1668:K1731" ca="1" si="1160">IF(AND(I1667&lt;&gt;"",J1667&lt;&gt;0),IF(I1667="BUY",1-J1668/J1667,J1668/J1667-1),"")</f>
        <v/>
      </c>
      <c r="L1668" s="3" t="str">
        <f t="shared" ref="L1668:L1731" si="1161">IFERROR((E1668/E1667)-1,"")</f>
        <v/>
      </c>
      <c r="M1668" s="3" t="str">
        <f t="shared" ref="M1668:M1731" si="1162">IFERROR(LN(E1668/E1667),"")</f>
        <v/>
      </c>
      <c r="N1668" s="4">
        <f t="shared" si="1147"/>
        <v>-1</v>
      </c>
      <c r="O1668" s="2" t="str">
        <f t="shared" ref="O1668:O1731" si="1163">IFERROR((M1668*N1668),"")</f>
        <v/>
      </c>
      <c r="P1668" s="1" t="str">
        <f t="shared" si="1148"/>
        <v/>
      </c>
      <c r="Q1668" s="1" t="str">
        <f t="shared" si="1149"/>
        <v/>
      </c>
      <c r="R1668" s="1" t="str">
        <f>IF(ISBLANK(A1668),"",SUM($Q$2:Q1668))</f>
        <v/>
      </c>
      <c r="S1668" s="1" t="str">
        <f>IF(ISBLANK(A1668),"",SUM($F$2:F1668))</f>
        <v/>
      </c>
      <c r="T1668" s="1" t="str">
        <f t="shared" si="1150"/>
        <v/>
      </c>
      <c r="U1668" s="1" t="str">
        <f t="shared" si="1151"/>
        <v/>
      </c>
      <c r="V1668" s="17">
        <f t="shared" si="1152"/>
        <v>0</v>
      </c>
      <c r="W1668" s="17">
        <f t="shared" si="1153"/>
        <v>0</v>
      </c>
      <c r="X1668" s="17">
        <f t="shared" si="1154"/>
        <v>0</v>
      </c>
      <c r="Y1668" s="22">
        <f t="shared" si="1145"/>
        <v>0</v>
      </c>
      <c r="Z1668" s="22">
        <f t="shared" si="1145"/>
        <v>0</v>
      </c>
      <c r="AA1668" s="22">
        <f t="shared" si="1145"/>
        <v>0</v>
      </c>
      <c r="AB1668" s="23" t="str">
        <f t="shared" si="1130"/>
        <v/>
      </c>
      <c r="AC1668" s="23" t="str">
        <f t="shared" si="1131"/>
        <v/>
      </c>
      <c r="AD1668" s="23" t="str">
        <f t="shared" si="1132"/>
        <v/>
      </c>
      <c r="AE1668" s="23" t="str">
        <f t="shared" si="1133"/>
        <v/>
      </c>
      <c r="AF1668" s="23" t="str">
        <f t="shared" si="1134"/>
        <v/>
      </c>
      <c r="AG1668" s="23" t="str">
        <f t="shared" si="1139"/>
        <v/>
      </c>
      <c r="AH1668" s="25" t="str">
        <f t="shared" si="1155"/>
        <v/>
      </c>
      <c r="AI1668" s="25" t="str">
        <f t="shared" si="1156"/>
        <v/>
      </c>
      <c r="AJ1668" s="1" t="str">
        <f t="shared" ref="AJ1668:AJ1731" si="1164">IF(E1668 = E1667, G1667, IF(E1668 &gt; E1667, G1667 + F1668, G1667 - F1668 ))</f>
        <v/>
      </c>
      <c r="AK1668" s="10" t="e">
        <f t="shared" ref="AK1668:AK1731" si="1165">LN(E1668/E1667)</f>
        <v>#DIV/0!</v>
      </c>
      <c r="AL1668" s="10" t="e">
        <f t="shared" si="1126"/>
        <v>#DIV/0!</v>
      </c>
      <c r="AM1668">
        <f t="shared" ref="AM1668:AM1731" si="1166">E1668-E1667</f>
        <v>0</v>
      </c>
      <c r="AN1668">
        <f t="shared" si="1157"/>
        <v>0</v>
      </c>
      <c r="AO1668">
        <f t="shared" si="1158"/>
        <v>0</v>
      </c>
      <c r="AP1668">
        <f t="shared" ca="1" si="1144"/>
        <v>7.3197182555947839E-19</v>
      </c>
      <c r="AQ1668">
        <f t="shared" ca="1" si="1144"/>
        <v>1.3396842622860061E-17</v>
      </c>
      <c r="AR1668">
        <f t="shared" ca="1" si="1127"/>
        <v>5.4637637103421566E-2</v>
      </c>
      <c r="AS1668">
        <f t="shared" ca="1" si="1128"/>
        <v>5.1807023740860103</v>
      </c>
      <c r="AT1668">
        <f t="shared" si="1159"/>
        <v>0</v>
      </c>
      <c r="AU1668">
        <f t="shared" ca="1" si="1129"/>
        <v>2.7393433701542612E-18</v>
      </c>
      <c r="AV1668" t="e">
        <f t="shared" si="1124"/>
        <v>#DIV/0!</v>
      </c>
      <c r="AW1668" t="e">
        <f t="shared" si="1138"/>
        <v>#DIV/0!</v>
      </c>
      <c r="AX1668" t="e">
        <f t="shared" si="1137"/>
        <v>#DIV/0!</v>
      </c>
      <c r="AY1668" t="e">
        <f t="shared" si="1142"/>
        <v>#DIV/0!</v>
      </c>
      <c r="AZ1668" t="e">
        <f t="shared" si="1141"/>
        <v>#DIV/0!</v>
      </c>
    </row>
    <row r="1669" spans="7:52" x14ac:dyDescent="0.3">
      <c r="G1669" s="1" t="str">
        <f t="shared" si="1123"/>
        <v/>
      </c>
      <c r="H1669" s="2" t="str">
        <f t="shared" si="1136"/>
        <v/>
      </c>
      <c r="I1669" s="6" t="str" cm="1">
        <f t="array" ref="I1669">_xlfn.IFS(AND(G1668&lt;H1668,G1669&gt;H1669),"BUY", AND(G1668&gt;H1668,G1669&lt;H1669),"SELL",TRUE,"")</f>
        <v/>
      </c>
      <c r="J1669" s="1">
        <f t="shared" ca="1" si="1146"/>
        <v>0</v>
      </c>
      <c r="K1669" s="3" t="str">
        <f t="shared" ca="1" si="1160"/>
        <v/>
      </c>
      <c r="L1669" s="3" t="str">
        <f t="shared" si="1161"/>
        <v/>
      </c>
      <c r="M1669" s="3" t="str">
        <f t="shared" si="1162"/>
        <v/>
      </c>
      <c r="N1669" s="4">
        <f t="shared" si="1147"/>
        <v>-1</v>
      </c>
      <c r="O1669" s="2" t="str">
        <f t="shared" si="1163"/>
        <v/>
      </c>
      <c r="P1669" s="1" t="str">
        <f t="shared" si="1148"/>
        <v/>
      </c>
      <c r="Q1669" s="1" t="str">
        <f t="shared" si="1149"/>
        <v/>
      </c>
      <c r="R1669" s="1" t="str">
        <f>IF(ISBLANK(A1669),"",SUM($Q$2:Q1669))</f>
        <v/>
      </c>
      <c r="S1669" s="1" t="str">
        <f>IF(ISBLANK(A1669),"",SUM($F$2:F1669))</f>
        <v/>
      </c>
      <c r="T1669" s="1" t="str">
        <f t="shared" si="1150"/>
        <v/>
      </c>
      <c r="U1669" s="1" t="str">
        <f t="shared" si="1151"/>
        <v/>
      </c>
      <c r="V1669" s="17">
        <f t="shared" si="1152"/>
        <v>0</v>
      </c>
      <c r="W1669" s="17">
        <f t="shared" si="1153"/>
        <v>0</v>
      </c>
      <c r="X1669" s="17">
        <f t="shared" si="1154"/>
        <v>0</v>
      </c>
      <c r="Y1669" s="22">
        <f t="shared" si="1145"/>
        <v>0</v>
      </c>
      <c r="Z1669" s="22">
        <f t="shared" si="1145"/>
        <v>0</v>
      </c>
      <c r="AA1669" s="22">
        <f t="shared" si="1145"/>
        <v>0</v>
      </c>
      <c r="AB1669" s="23" t="str">
        <f t="shared" si="1130"/>
        <v/>
      </c>
      <c r="AC1669" s="23" t="str">
        <f t="shared" si="1131"/>
        <v/>
      </c>
      <c r="AD1669" s="23" t="str">
        <f t="shared" si="1132"/>
        <v/>
      </c>
      <c r="AE1669" s="23" t="str">
        <f t="shared" si="1133"/>
        <v/>
      </c>
      <c r="AF1669" s="23" t="str">
        <f t="shared" si="1134"/>
        <v/>
      </c>
      <c r="AG1669" s="23" t="str">
        <f t="shared" si="1139"/>
        <v/>
      </c>
      <c r="AH1669" s="25" t="str">
        <f t="shared" si="1155"/>
        <v/>
      </c>
      <c r="AI1669" s="25" t="str">
        <f t="shared" si="1156"/>
        <v/>
      </c>
      <c r="AJ1669" s="1" t="str">
        <f t="shared" si="1164"/>
        <v/>
      </c>
      <c r="AK1669" s="10" t="e">
        <f t="shared" si="1165"/>
        <v>#DIV/0!</v>
      </c>
      <c r="AL1669" s="10" t="e">
        <f t="shared" si="1126"/>
        <v>#DIV/0!</v>
      </c>
      <c r="AM1669">
        <f t="shared" si="1166"/>
        <v>0</v>
      </c>
      <c r="AN1669">
        <f t="shared" si="1157"/>
        <v>0</v>
      </c>
      <c r="AO1669">
        <f t="shared" si="1158"/>
        <v>0</v>
      </c>
      <c r="AP1669">
        <f t="shared" ca="1" si="1144"/>
        <v>6.7968812373380136E-19</v>
      </c>
      <c r="AQ1669">
        <f t="shared" ca="1" si="1144"/>
        <v>1.2439925292655771E-17</v>
      </c>
      <c r="AR1669">
        <f t="shared" ca="1" si="1127"/>
        <v>5.4637637103421573E-2</v>
      </c>
      <c r="AS1669">
        <f t="shared" ca="1" si="1128"/>
        <v>5.1807023740860103</v>
      </c>
      <c r="AT1669">
        <f t="shared" si="1159"/>
        <v>0</v>
      </c>
      <c r="AU1669">
        <f t="shared" ca="1" si="1129"/>
        <v>2.543675986571814E-18</v>
      </c>
      <c r="AV1669" t="e">
        <f t="shared" si="1124"/>
        <v>#DIV/0!</v>
      </c>
      <c r="AW1669" t="e">
        <f t="shared" si="1138"/>
        <v>#DIV/0!</v>
      </c>
      <c r="AX1669" t="e">
        <f t="shared" si="1137"/>
        <v>#DIV/0!</v>
      </c>
      <c r="AY1669" t="e">
        <f t="shared" si="1142"/>
        <v>#DIV/0!</v>
      </c>
      <c r="AZ1669" t="e">
        <f t="shared" si="1141"/>
        <v>#DIV/0!</v>
      </c>
    </row>
    <row r="1670" spans="7:52" x14ac:dyDescent="0.3">
      <c r="G1670" s="1" t="str">
        <f t="shared" si="1123"/>
        <v/>
      </c>
      <c r="H1670" s="2" t="str">
        <f t="shared" si="1136"/>
        <v/>
      </c>
      <c r="I1670" s="6" t="str" cm="1">
        <f t="array" ref="I1670">_xlfn.IFS(AND(G1669&lt;H1669,G1670&gt;H1670),"BUY", AND(G1669&gt;H1669,G1670&lt;H1670),"SELL",TRUE,"")</f>
        <v/>
      </c>
      <c r="J1670" s="1">
        <f t="shared" ca="1" si="1146"/>
        <v>0</v>
      </c>
      <c r="K1670" s="3" t="str">
        <f t="shared" ca="1" si="1160"/>
        <v/>
      </c>
      <c r="L1670" s="3" t="str">
        <f t="shared" si="1161"/>
        <v/>
      </c>
      <c r="M1670" s="3" t="str">
        <f t="shared" si="1162"/>
        <v/>
      </c>
      <c r="N1670" s="4">
        <f t="shared" si="1147"/>
        <v>-1</v>
      </c>
      <c r="O1670" s="2" t="str">
        <f t="shared" si="1163"/>
        <v/>
      </c>
      <c r="P1670" s="1" t="str">
        <f t="shared" si="1148"/>
        <v/>
      </c>
      <c r="Q1670" s="1" t="str">
        <f t="shared" si="1149"/>
        <v/>
      </c>
      <c r="R1670" s="1" t="str">
        <f>IF(ISBLANK(A1670),"",SUM($Q$2:Q1670))</f>
        <v/>
      </c>
      <c r="S1670" s="1" t="str">
        <f>IF(ISBLANK(A1670),"",SUM($F$2:F1670))</f>
        <v/>
      </c>
      <c r="T1670" s="1" t="str">
        <f t="shared" si="1150"/>
        <v/>
      </c>
      <c r="U1670" s="1" t="str">
        <f t="shared" si="1151"/>
        <v/>
      </c>
      <c r="V1670" s="17">
        <f t="shared" si="1152"/>
        <v>0</v>
      </c>
      <c r="W1670" s="17">
        <f t="shared" si="1153"/>
        <v>0</v>
      </c>
      <c r="X1670" s="17">
        <f t="shared" si="1154"/>
        <v>0</v>
      </c>
      <c r="Y1670" s="22">
        <f t="shared" si="1145"/>
        <v>0</v>
      </c>
      <c r="Z1670" s="22">
        <f t="shared" si="1145"/>
        <v>0</v>
      </c>
      <c r="AA1670" s="22">
        <f t="shared" si="1145"/>
        <v>0</v>
      </c>
      <c r="AB1670" s="23" t="str">
        <f t="shared" si="1130"/>
        <v/>
      </c>
      <c r="AC1670" s="23" t="str">
        <f t="shared" si="1131"/>
        <v/>
      </c>
      <c r="AD1670" s="23" t="str">
        <f t="shared" si="1132"/>
        <v/>
      </c>
      <c r="AE1670" s="23" t="str">
        <f t="shared" si="1133"/>
        <v/>
      </c>
      <c r="AF1670" s="23" t="str">
        <f t="shared" si="1134"/>
        <v/>
      </c>
      <c r="AG1670" s="23" t="str">
        <f t="shared" si="1139"/>
        <v/>
      </c>
      <c r="AH1670" s="25" t="str">
        <f t="shared" si="1155"/>
        <v/>
      </c>
      <c r="AI1670" s="25" t="str">
        <f t="shared" si="1156"/>
        <v/>
      </c>
      <c r="AJ1670" s="1" t="str">
        <f t="shared" si="1164"/>
        <v/>
      </c>
      <c r="AK1670" s="10" t="e">
        <f t="shared" si="1165"/>
        <v>#DIV/0!</v>
      </c>
      <c r="AL1670" s="10" t="e">
        <f t="shared" si="1126"/>
        <v>#DIV/0!</v>
      </c>
      <c r="AM1670">
        <f t="shared" si="1166"/>
        <v>0</v>
      </c>
      <c r="AN1670">
        <f t="shared" si="1157"/>
        <v>0</v>
      </c>
      <c r="AO1670">
        <f t="shared" si="1158"/>
        <v>0</v>
      </c>
      <c r="AP1670">
        <f t="shared" ca="1" si="1144"/>
        <v>6.3113897203852986E-19</v>
      </c>
      <c r="AQ1670">
        <f t="shared" ca="1" si="1144"/>
        <v>1.1551359200323217E-17</v>
      </c>
      <c r="AR1670">
        <f t="shared" ca="1" si="1127"/>
        <v>5.4637637103421566E-2</v>
      </c>
      <c r="AS1670">
        <f t="shared" ca="1" si="1128"/>
        <v>5.1807023740860103</v>
      </c>
      <c r="AT1670">
        <f t="shared" si="1159"/>
        <v>0</v>
      </c>
      <c r="AU1670">
        <f t="shared" ca="1" si="1129"/>
        <v>2.3619848446738272E-18</v>
      </c>
      <c r="AV1670" t="e">
        <f t="shared" si="1124"/>
        <v>#DIV/0!</v>
      </c>
      <c r="AW1670" t="e">
        <f t="shared" si="1138"/>
        <v>#DIV/0!</v>
      </c>
      <c r="AX1670" t="e">
        <f t="shared" si="1137"/>
        <v>#DIV/0!</v>
      </c>
      <c r="AY1670" t="e">
        <f t="shared" si="1142"/>
        <v>#DIV/0!</v>
      </c>
      <c r="AZ1670" t="e">
        <f t="shared" si="1141"/>
        <v>#DIV/0!</v>
      </c>
    </row>
    <row r="1671" spans="7:52" x14ac:dyDescent="0.3">
      <c r="G1671" s="1" t="str">
        <f t="shared" si="1123"/>
        <v/>
      </c>
      <c r="H1671" s="2" t="str">
        <f t="shared" si="1136"/>
        <v/>
      </c>
      <c r="I1671" s="6" t="str" cm="1">
        <f t="array" ref="I1671">_xlfn.IFS(AND(G1670&lt;H1670,G1671&gt;H1671),"BUY", AND(G1670&gt;H1670,G1671&lt;H1671),"SELL",TRUE,"")</f>
        <v/>
      </c>
      <c r="J1671" s="1">
        <f t="shared" ca="1" si="1146"/>
        <v>0</v>
      </c>
      <c r="K1671" s="3" t="str">
        <f t="shared" ca="1" si="1160"/>
        <v/>
      </c>
      <c r="L1671" s="3" t="str">
        <f t="shared" si="1161"/>
        <v/>
      </c>
      <c r="M1671" s="3" t="str">
        <f t="shared" si="1162"/>
        <v/>
      </c>
      <c r="N1671" s="4">
        <f t="shared" si="1147"/>
        <v>-1</v>
      </c>
      <c r="O1671" s="2" t="str">
        <f t="shared" si="1163"/>
        <v/>
      </c>
      <c r="P1671" s="1" t="str">
        <f t="shared" si="1148"/>
        <v/>
      </c>
      <c r="Q1671" s="1" t="str">
        <f t="shared" si="1149"/>
        <v/>
      </c>
      <c r="R1671" s="1" t="str">
        <f>IF(ISBLANK(A1671),"",SUM($Q$2:Q1671))</f>
        <v/>
      </c>
      <c r="S1671" s="1" t="str">
        <f>IF(ISBLANK(A1671),"",SUM($F$2:F1671))</f>
        <v/>
      </c>
      <c r="T1671" s="1" t="str">
        <f t="shared" si="1150"/>
        <v/>
      </c>
      <c r="U1671" s="1" t="str">
        <f t="shared" si="1151"/>
        <v/>
      </c>
      <c r="V1671" s="17">
        <f t="shared" si="1152"/>
        <v>0</v>
      </c>
      <c r="W1671" s="17">
        <f t="shared" si="1153"/>
        <v>0</v>
      </c>
      <c r="X1671" s="17">
        <f t="shared" si="1154"/>
        <v>0</v>
      </c>
      <c r="Y1671" s="22">
        <f t="shared" si="1145"/>
        <v>0</v>
      </c>
      <c r="Z1671" s="22">
        <f t="shared" si="1145"/>
        <v>0</v>
      </c>
      <c r="AA1671" s="22">
        <f t="shared" si="1145"/>
        <v>0</v>
      </c>
      <c r="AB1671" s="23" t="str">
        <f t="shared" si="1130"/>
        <v/>
      </c>
      <c r="AC1671" s="23" t="str">
        <f t="shared" si="1131"/>
        <v/>
      </c>
      <c r="AD1671" s="23" t="str">
        <f t="shared" si="1132"/>
        <v/>
      </c>
      <c r="AE1671" s="23" t="str">
        <f t="shared" si="1133"/>
        <v/>
      </c>
      <c r="AF1671" s="23" t="str">
        <f t="shared" si="1134"/>
        <v/>
      </c>
      <c r="AG1671" s="23" t="str">
        <f t="shared" si="1139"/>
        <v/>
      </c>
      <c r="AH1671" s="25" t="str">
        <f t="shared" si="1155"/>
        <v/>
      </c>
      <c r="AI1671" s="25" t="str">
        <f t="shared" si="1156"/>
        <v/>
      </c>
      <c r="AJ1671" s="1" t="str">
        <f t="shared" si="1164"/>
        <v/>
      </c>
      <c r="AK1671" s="10" t="e">
        <f t="shared" si="1165"/>
        <v>#DIV/0!</v>
      </c>
      <c r="AL1671" s="10" t="e">
        <f t="shared" si="1126"/>
        <v>#DIV/0!</v>
      </c>
      <c r="AM1671">
        <f t="shared" si="1166"/>
        <v>0</v>
      </c>
      <c r="AN1671">
        <f t="shared" si="1157"/>
        <v>0</v>
      </c>
      <c r="AO1671">
        <f t="shared" si="1158"/>
        <v>0</v>
      </c>
      <c r="AP1671">
        <f t="shared" ca="1" si="1144"/>
        <v>5.8605761689292057E-19</v>
      </c>
      <c r="AQ1671">
        <f t="shared" ca="1" si="1144"/>
        <v>1.0726262114585844E-17</v>
      </c>
      <c r="AR1671">
        <f t="shared" ca="1" si="1127"/>
        <v>5.4637637103421566E-2</v>
      </c>
      <c r="AS1671">
        <f t="shared" ca="1" si="1128"/>
        <v>5.1807023740860103</v>
      </c>
      <c r="AT1671">
        <f t="shared" si="1159"/>
        <v>0</v>
      </c>
      <c r="AU1671">
        <f t="shared" ca="1" si="1129"/>
        <v>2.1932716414828398E-18</v>
      </c>
      <c r="AV1671" t="e">
        <f t="shared" si="1124"/>
        <v>#DIV/0!</v>
      </c>
      <c r="AW1671" t="e">
        <f t="shared" si="1138"/>
        <v>#DIV/0!</v>
      </c>
      <c r="AX1671" t="e">
        <f t="shared" si="1137"/>
        <v>#DIV/0!</v>
      </c>
      <c r="AY1671" t="e">
        <f t="shared" si="1142"/>
        <v>#DIV/0!</v>
      </c>
      <c r="AZ1671" t="e">
        <f t="shared" si="1141"/>
        <v>#DIV/0!</v>
      </c>
    </row>
    <row r="1672" spans="7:52" x14ac:dyDescent="0.3">
      <c r="G1672" s="1" t="str">
        <f t="shared" si="1123"/>
        <v/>
      </c>
      <c r="H1672" s="2" t="str">
        <f t="shared" si="1136"/>
        <v/>
      </c>
      <c r="I1672" s="6" t="str" cm="1">
        <f t="array" ref="I1672">_xlfn.IFS(AND(G1671&lt;H1671,G1672&gt;H1672),"BUY", AND(G1671&gt;H1671,G1672&lt;H1672),"SELL",TRUE,"")</f>
        <v/>
      </c>
      <c r="J1672" s="1">
        <f t="shared" ca="1" si="1146"/>
        <v>0</v>
      </c>
      <c r="K1672" s="3" t="str">
        <f t="shared" ca="1" si="1160"/>
        <v/>
      </c>
      <c r="L1672" s="3" t="str">
        <f t="shared" si="1161"/>
        <v/>
      </c>
      <c r="M1672" s="3" t="str">
        <f t="shared" si="1162"/>
        <v/>
      </c>
      <c r="N1672" s="4">
        <f t="shared" si="1147"/>
        <v>-1</v>
      </c>
      <c r="O1672" s="2" t="str">
        <f t="shared" si="1163"/>
        <v/>
      </c>
      <c r="P1672" s="1" t="str">
        <f t="shared" si="1148"/>
        <v/>
      </c>
      <c r="Q1672" s="1" t="str">
        <f t="shared" si="1149"/>
        <v/>
      </c>
      <c r="R1672" s="1" t="str">
        <f>IF(ISBLANK(A1672),"",SUM($Q$2:Q1672))</f>
        <v/>
      </c>
      <c r="S1672" s="1" t="str">
        <f>IF(ISBLANK(A1672),"",SUM($F$2:F1672))</f>
        <v/>
      </c>
      <c r="T1672" s="1" t="str">
        <f t="shared" si="1150"/>
        <v/>
      </c>
      <c r="U1672" s="1" t="str">
        <f t="shared" si="1151"/>
        <v/>
      </c>
      <c r="V1672" s="17">
        <f t="shared" si="1152"/>
        <v>0</v>
      </c>
      <c r="W1672" s="17">
        <f t="shared" si="1153"/>
        <v>0</v>
      </c>
      <c r="X1672" s="17">
        <f t="shared" si="1154"/>
        <v>0</v>
      </c>
      <c r="Y1672" s="22">
        <f t="shared" si="1145"/>
        <v>0</v>
      </c>
      <c r="Z1672" s="22">
        <f t="shared" si="1145"/>
        <v>0</v>
      </c>
      <c r="AA1672" s="22">
        <f t="shared" si="1145"/>
        <v>0</v>
      </c>
      <c r="AB1672" s="23" t="str">
        <f t="shared" si="1130"/>
        <v/>
      </c>
      <c r="AC1672" s="23" t="str">
        <f t="shared" si="1131"/>
        <v/>
      </c>
      <c r="AD1672" s="23" t="str">
        <f t="shared" si="1132"/>
        <v/>
      </c>
      <c r="AE1672" s="23" t="str">
        <f t="shared" si="1133"/>
        <v/>
      </c>
      <c r="AF1672" s="23" t="str">
        <f t="shared" si="1134"/>
        <v/>
      </c>
      <c r="AG1672" s="23" t="str">
        <f t="shared" si="1139"/>
        <v/>
      </c>
      <c r="AH1672" s="25" t="str">
        <f t="shared" si="1155"/>
        <v/>
      </c>
      <c r="AI1672" s="25" t="str">
        <f t="shared" si="1156"/>
        <v/>
      </c>
      <c r="AJ1672" s="1" t="str">
        <f t="shared" si="1164"/>
        <v/>
      </c>
      <c r="AK1672" s="10" t="e">
        <f t="shared" si="1165"/>
        <v>#DIV/0!</v>
      </c>
      <c r="AL1672" s="10" t="e">
        <f t="shared" si="1126"/>
        <v>#DIV/0!</v>
      </c>
      <c r="AM1672">
        <f t="shared" si="1166"/>
        <v>0</v>
      </c>
      <c r="AN1672">
        <f t="shared" si="1157"/>
        <v>0</v>
      </c>
      <c r="AO1672">
        <f t="shared" si="1158"/>
        <v>0</v>
      </c>
      <c r="AP1672">
        <f t="shared" ca="1" si="1144"/>
        <v>5.4419635854342619E-19</v>
      </c>
      <c r="AQ1672">
        <f t="shared" ca="1" si="1144"/>
        <v>9.9601005349725694E-18</v>
      </c>
      <c r="AR1672">
        <f t="shared" ca="1" si="1127"/>
        <v>5.4637637103421559E-2</v>
      </c>
      <c r="AS1672">
        <f t="shared" ca="1" si="1128"/>
        <v>5.1807023740860103</v>
      </c>
      <c r="AT1672">
        <f t="shared" si="1159"/>
        <v>0</v>
      </c>
      <c r="AU1672">
        <f t="shared" ca="1" si="1129"/>
        <v>2.0366093813769226E-18</v>
      </c>
      <c r="AV1672" t="e">
        <f t="shared" si="1124"/>
        <v>#DIV/0!</v>
      </c>
      <c r="AW1672" t="e">
        <f t="shared" si="1138"/>
        <v>#DIV/0!</v>
      </c>
      <c r="AX1672" t="e">
        <f t="shared" si="1137"/>
        <v>#DIV/0!</v>
      </c>
      <c r="AY1672" t="e">
        <f t="shared" si="1142"/>
        <v>#DIV/0!</v>
      </c>
      <c r="AZ1672" t="e">
        <f t="shared" si="1141"/>
        <v>#DIV/0!</v>
      </c>
    </row>
    <row r="1673" spans="7:52" x14ac:dyDescent="0.3">
      <c r="G1673" s="1" t="str">
        <f t="shared" ref="G1673:G1736" si="1167">IFERROR(AVERAGE(E1669:E1673),"")</f>
        <v/>
      </c>
      <c r="H1673" s="2" t="str">
        <f t="shared" si="1136"/>
        <v/>
      </c>
      <c r="I1673" s="6" t="str" cm="1">
        <f t="array" ref="I1673">_xlfn.IFS(AND(G1672&lt;H1672,G1673&gt;H1673),"BUY", AND(G1672&gt;H1672,G1673&lt;H1673),"SELL",TRUE,"")</f>
        <v/>
      </c>
      <c r="J1673" s="1">
        <f t="shared" ca="1" si="1146"/>
        <v>0</v>
      </c>
      <c r="K1673" s="3" t="str">
        <f t="shared" ca="1" si="1160"/>
        <v/>
      </c>
      <c r="L1673" s="3" t="str">
        <f t="shared" si="1161"/>
        <v/>
      </c>
      <c r="M1673" s="3" t="str">
        <f t="shared" si="1162"/>
        <v/>
      </c>
      <c r="N1673" s="4">
        <f t="shared" si="1147"/>
        <v>-1</v>
      </c>
      <c r="O1673" s="2" t="str">
        <f t="shared" si="1163"/>
        <v/>
      </c>
      <c r="P1673" s="1" t="str">
        <f t="shared" si="1148"/>
        <v/>
      </c>
      <c r="Q1673" s="1" t="str">
        <f t="shared" si="1149"/>
        <v/>
      </c>
      <c r="R1673" s="1" t="str">
        <f>IF(ISBLANK(A1673),"",SUM($Q$2:Q1673))</f>
        <v/>
      </c>
      <c r="S1673" s="1" t="str">
        <f>IF(ISBLANK(A1673),"",SUM($F$2:F1673))</f>
        <v/>
      </c>
      <c r="T1673" s="1" t="str">
        <f t="shared" si="1150"/>
        <v/>
      </c>
      <c r="U1673" s="1" t="str">
        <f t="shared" si="1151"/>
        <v/>
      </c>
      <c r="V1673" s="17">
        <f t="shared" si="1152"/>
        <v>0</v>
      </c>
      <c r="W1673" s="17">
        <f t="shared" si="1153"/>
        <v>0</v>
      </c>
      <c r="X1673" s="17">
        <f t="shared" si="1154"/>
        <v>0</v>
      </c>
      <c r="Y1673" s="22">
        <f t="shared" si="1145"/>
        <v>0</v>
      </c>
      <c r="Z1673" s="22">
        <f t="shared" si="1145"/>
        <v>0</v>
      </c>
      <c r="AA1673" s="22">
        <f t="shared" si="1145"/>
        <v>0</v>
      </c>
      <c r="AB1673" s="23" t="str">
        <f t="shared" si="1130"/>
        <v/>
      </c>
      <c r="AC1673" s="23" t="str">
        <f t="shared" si="1131"/>
        <v/>
      </c>
      <c r="AD1673" s="23" t="str">
        <f t="shared" si="1132"/>
        <v/>
      </c>
      <c r="AE1673" s="23" t="str">
        <f t="shared" si="1133"/>
        <v/>
      </c>
      <c r="AF1673" s="23" t="str">
        <f t="shared" si="1134"/>
        <v/>
      </c>
      <c r="AG1673" s="23" t="str">
        <f t="shared" si="1139"/>
        <v/>
      </c>
      <c r="AH1673" s="25" t="str">
        <f t="shared" si="1155"/>
        <v/>
      </c>
      <c r="AI1673" s="25" t="str">
        <f t="shared" si="1156"/>
        <v/>
      </c>
      <c r="AJ1673" s="1" t="str">
        <f t="shared" si="1164"/>
        <v/>
      </c>
      <c r="AK1673" s="10" t="e">
        <f t="shared" si="1165"/>
        <v>#DIV/0!</v>
      </c>
      <c r="AL1673" s="10" t="e">
        <f t="shared" si="1126"/>
        <v>#DIV/0!</v>
      </c>
      <c r="AM1673">
        <f t="shared" si="1166"/>
        <v>0</v>
      </c>
      <c r="AN1673">
        <f t="shared" si="1157"/>
        <v>0</v>
      </c>
      <c r="AO1673">
        <f t="shared" si="1158"/>
        <v>0</v>
      </c>
      <c r="AP1673">
        <f t="shared" ca="1" si="1144"/>
        <v>5.0532519007603853E-19</v>
      </c>
      <c r="AQ1673">
        <f t="shared" ca="1" si="1144"/>
        <v>9.2486647824745275E-18</v>
      </c>
      <c r="AR1673">
        <f t="shared" ca="1" si="1127"/>
        <v>5.4637637103421559E-2</v>
      </c>
      <c r="AS1673">
        <f t="shared" ca="1" si="1128"/>
        <v>5.1807023740860103</v>
      </c>
      <c r="AT1673">
        <f t="shared" si="1159"/>
        <v>0</v>
      </c>
      <c r="AU1673">
        <f t="shared" ca="1" si="1129"/>
        <v>1.8911372827071425E-18</v>
      </c>
      <c r="AV1673" t="e">
        <f t="shared" si="1124"/>
        <v>#DIV/0!</v>
      </c>
      <c r="AW1673" t="e">
        <f t="shared" si="1138"/>
        <v>#DIV/0!</v>
      </c>
      <c r="AX1673" t="e">
        <f t="shared" si="1137"/>
        <v>#DIV/0!</v>
      </c>
      <c r="AY1673" t="e">
        <f t="shared" si="1142"/>
        <v>#DIV/0!</v>
      </c>
      <c r="AZ1673" t="e">
        <f t="shared" si="1141"/>
        <v>#DIV/0!</v>
      </c>
    </row>
    <row r="1674" spans="7:52" x14ac:dyDescent="0.3">
      <c r="G1674" s="1" t="str">
        <f t="shared" si="1167"/>
        <v/>
      </c>
      <c r="H1674" s="2" t="str">
        <f t="shared" si="1136"/>
        <v/>
      </c>
      <c r="I1674" s="6" t="str" cm="1">
        <f t="array" ref="I1674">_xlfn.IFS(AND(G1673&lt;H1673,G1674&gt;H1674),"BUY", AND(G1673&gt;H1673,G1674&lt;H1674),"SELL",TRUE,"")</f>
        <v/>
      </c>
      <c r="J1674" s="1">
        <f t="shared" ca="1" si="1146"/>
        <v>0</v>
      </c>
      <c r="K1674" s="3" t="str">
        <f t="shared" ca="1" si="1160"/>
        <v/>
      </c>
      <c r="L1674" s="3" t="str">
        <f t="shared" si="1161"/>
        <v/>
      </c>
      <c r="M1674" s="3" t="str">
        <f t="shared" si="1162"/>
        <v/>
      </c>
      <c r="N1674" s="4">
        <f t="shared" si="1147"/>
        <v>-1</v>
      </c>
      <c r="O1674" s="2" t="str">
        <f t="shared" si="1163"/>
        <v/>
      </c>
      <c r="P1674" s="1" t="str">
        <f t="shared" si="1148"/>
        <v/>
      </c>
      <c r="Q1674" s="1" t="str">
        <f t="shared" si="1149"/>
        <v/>
      </c>
      <c r="R1674" s="1" t="str">
        <f>IF(ISBLANK(A1674),"",SUM($Q$2:Q1674))</f>
        <v/>
      </c>
      <c r="S1674" s="1" t="str">
        <f>IF(ISBLANK(A1674),"",SUM($F$2:F1674))</f>
        <v/>
      </c>
      <c r="T1674" s="1" t="str">
        <f t="shared" si="1150"/>
        <v/>
      </c>
      <c r="U1674" s="1" t="str">
        <f t="shared" si="1151"/>
        <v/>
      </c>
      <c r="V1674" s="17">
        <f t="shared" si="1152"/>
        <v>0</v>
      </c>
      <c r="W1674" s="17">
        <f t="shared" si="1153"/>
        <v>0</v>
      </c>
      <c r="X1674" s="17">
        <f t="shared" si="1154"/>
        <v>0</v>
      </c>
      <c r="Y1674" s="22">
        <f t="shared" si="1145"/>
        <v>0</v>
      </c>
      <c r="Z1674" s="22">
        <f t="shared" si="1145"/>
        <v>0</v>
      </c>
      <c r="AA1674" s="22">
        <f t="shared" si="1145"/>
        <v>0</v>
      </c>
      <c r="AB1674" s="23" t="str">
        <f t="shared" si="1130"/>
        <v/>
      </c>
      <c r="AC1674" s="23" t="str">
        <f t="shared" si="1131"/>
        <v/>
      </c>
      <c r="AD1674" s="23" t="str">
        <f t="shared" si="1132"/>
        <v/>
      </c>
      <c r="AE1674" s="23" t="str">
        <f t="shared" si="1133"/>
        <v/>
      </c>
      <c r="AF1674" s="23" t="str">
        <f t="shared" si="1134"/>
        <v/>
      </c>
      <c r="AG1674" s="23" t="str">
        <f t="shared" si="1139"/>
        <v/>
      </c>
      <c r="AH1674" s="25" t="str">
        <f t="shared" si="1155"/>
        <v/>
      </c>
      <c r="AI1674" s="25" t="str">
        <f t="shared" si="1156"/>
        <v/>
      </c>
      <c r="AJ1674" s="1" t="str">
        <f t="shared" si="1164"/>
        <v/>
      </c>
      <c r="AK1674" s="10" t="e">
        <f t="shared" si="1165"/>
        <v>#DIV/0!</v>
      </c>
      <c r="AL1674" s="10" t="e">
        <f t="shared" si="1126"/>
        <v>#DIV/0!</v>
      </c>
      <c r="AM1674">
        <f t="shared" si="1166"/>
        <v>0</v>
      </c>
      <c r="AN1674">
        <f t="shared" si="1157"/>
        <v>0</v>
      </c>
      <c r="AO1674">
        <f t="shared" si="1158"/>
        <v>0</v>
      </c>
      <c r="AP1674">
        <f t="shared" ca="1" si="1144"/>
        <v>4.6923053364203575E-19</v>
      </c>
      <c r="AQ1674">
        <f t="shared" ca="1" si="1144"/>
        <v>8.5880458694406328E-18</v>
      </c>
      <c r="AR1674">
        <f t="shared" ca="1" si="1127"/>
        <v>5.4637637103421559E-2</v>
      </c>
      <c r="AS1674">
        <f t="shared" ca="1" si="1128"/>
        <v>5.1807023740860103</v>
      </c>
      <c r="AT1674">
        <f t="shared" si="1159"/>
        <v>0</v>
      </c>
      <c r="AU1674">
        <f t="shared" ca="1" si="1129"/>
        <v>1.7560560482280608E-18</v>
      </c>
      <c r="AV1674" t="e">
        <f t="shared" si="1124"/>
        <v>#DIV/0!</v>
      </c>
      <c r="AW1674" t="e">
        <f t="shared" si="1138"/>
        <v>#DIV/0!</v>
      </c>
      <c r="AX1674" t="e">
        <f t="shared" si="1137"/>
        <v>#DIV/0!</v>
      </c>
      <c r="AY1674" t="e">
        <f t="shared" si="1142"/>
        <v>#DIV/0!</v>
      </c>
      <c r="AZ1674" t="e">
        <f t="shared" si="1141"/>
        <v>#DIV/0!</v>
      </c>
    </row>
    <row r="1675" spans="7:52" x14ac:dyDescent="0.3">
      <c r="G1675" s="1" t="str">
        <f t="shared" si="1167"/>
        <v/>
      </c>
      <c r="H1675" s="2" t="str">
        <f t="shared" si="1136"/>
        <v/>
      </c>
      <c r="I1675" s="6" t="str" cm="1">
        <f t="array" ref="I1675">_xlfn.IFS(AND(G1674&lt;H1674,G1675&gt;H1675),"BUY", AND(G1674&gt;H1674,G1675&lt;H1675),"SELL",TRUE,"")</f>
        <v/>
      </c>
      <c r="J1675" s="1">
        <f t="shared" ca="1" si="1146"/>
        <v>0</v>
      </c>
      <c r="K1675" s="3" t="str">
        <f t="shared" ca="1" si="1160"/>
        <v/>
      </c>
      <c r="L1675" s="3" t="str">
        <f t="shared" si="1161"/>
        <v/>
      </c>
      <c r="M1675" s="3" t="str">
        <f t="shared" si="1162"/>
        <v/>
      </c>
      <c r="N1675" s="4">
        <f t="shared" si="1147"/>
        <v>-1</v>
      </c>
      <c r="O1675" s="2" t="str">
        <f t="shared" si="1163"/>
        <v/>
      </c>
      <c r="P1675" s="1" t="str">
        <f t="shared" si="1148"/>
        <v/>
      </c>
      <c r="Q1675" s="1" t="str">
        <f t="shared" si="1149"/>
        <v/>
      </c>
      <c r="R1675" s="1" t="str">
        <f>IF(ISBLANK(A1675),"",SUM($Q$2:Q1675))</f>
        <v/>
      </c>
      <c r="S1675" s="1" t="str">
        <f>IF(ISBLANK(A1675),"",SUM($F$2:F1675))</f>
        <v/>
      </c>
      <c r="T1675" s="1" t="str">
        <f t="shared" si="1150"/>
        <v/>
      </c>
      <c r="U1675" s="1" t="str">
        <f t="shared" si="1151"/>
        <v/>
      </c>
      <c r="V1675" s="17">
        <f t="shared" si="1152"/>
        <v>0</v>
      </c>
      <c r="W1675" s="17">
        <f t="shared" si="1153"/>
        <v>0</v>
      </c>
      <c r="X1675" s="17">
        <f t="shared" si="1154"/>
        <v>0</v>
      </c>
      <c r="Y1675" s="22">
        <f t="shared" si="1145"/>
        <v>0</v>
      </c>
      <c r="Z1675" s="22">
        <f t="shared" si="1145"/>
        <v>0</v>
      </c>
      <c r="AA1675" s="22">
        <f t="shared" si="1145"/>
        <v>0</v>
      </c>
      <c r="AB1675" s="23" t="str">
        <f t="shared" si="1130"/>
        <v/>
      </c>
      <c r="AC1675" s="23" t="str">
        <f t="shared" si="1131"/>
        <v/>
      </c>
      <c r="AD1675" s="23" t="str">
        <f t="shared" si="1132"/>
        <v/>
      </c>
      <c r="AE1675" s="23" t="str">
        <f t="shared" si="1133"/>
        <v/>
      </c>
      <c r="AF1675" s="23" t="str">
        <f t="shared" si="1134"/>
        <v/>
      </c>
      <c r="AG1675" s="23" t="str">
        <f t="shared" si="1139"/>
        <v/>
      </c>
      <c r="AH1675" s="25" t="str">
        <f t="shared" si="1155"/>
        <v/>
      </c>
      <c r="AI1675" s="25" t="str">
        <f t="shared" si="1156"/>
        <v/>
      </c>
      <c r="AJ1675" s="1" t="str">
        <f t="shared" si="1164"/>
        <v/>
      </c>
      <c r="AK1675" s="10" t="e">
        <f t="shared" si="1165"/>
        <v>#DIV/0!</v>
      </c>
      <c r="AL1675" s="10" t="e">
        <f t="shared" si="1126"/>
        <v>#DIV/0!</v>
      </c>
      <c r="AM1675">
        <f t="shared" si="1166"/>
        <v>0</v>
      </c>
      <c r="AN1675">
        <f t="shared" si="1157"/>
        <v>0</v>
      </c>
      <c r="AO1675">
        <f t="shared" si="1158"/>
        <v>0</v>
      </c>
      <c r="AP1675">
        <f t="shared" ca="1" si="1144"/>
        <v>4.3571406695331894E-19</v>
      </c>
      <c r="AQ1675">
        <f t="shared" ca="1" si="1144"/>
        <v>7.9746140216234463E-18</v>
      </c>
      <c r="AR1675">
        <f t="shared" ca="1" si="1127"/>
        <v>5.4637637103421552E-2</v>
      </c>
      <c r="AS1675">
        <f t="shared" ca="1" si="1128"/>
        <v>5.1807023740860103</v>
      </c>
      <c r="AT1675">
        <f t="shared" si="1159"/>
        <v>0</v>
      </c>
      <c r="AU1675">
        <f t="shared" ca="1" si="1129"/>
        <v>1.630623473354628E-18</v>
      </c>
      <c r="AV1675" t="e">
        <f t="shared" si="1124"/>
        <v>#DIV/0!</v>
      </c>
      <c r="AW1675" t="e">
        <f t="shared" si="1138"/>
        <v>#DIV/0!</v>
      </c>
      <c r="AX1675" t="e">
        <f t="shared" si="1137"/>
        <v>#DIV/0!</v>
      </c>
      <c r="AY1675" t="e">
        <f t="shared" si="1142"/>
        <v>#DIV/0!</v>
      </c>
      <c r="AZ1675" t="e">
        <f t="shared" si="1141"/>
        <v>#DIV/0!</v>
      </c>
    </row>
    <row r="1676" spans="7:52" x14ac:dyDescent="0.3">
      <c r="G1676" s="1" t="str">
        <f t="shared" si="1167"/>
        <v/>
      </c>
      <c r="H1676" s="2" t="str">
        <f t="shared" si="1136"/>
        <v/>
      </c>
      <c r="I1676" s="6" t="str" cm="1">
        <f t="array" ref="I1676">_xlfn.IFS(AND(G1675&lt;H1675,G1676&gt;H1676),"BUY", AND(G1675&gt;H1675,G1676&lt;H1676),"SELL",TRUE,"")</f>
        <v/>
      </c>
      <c r="J1676" s="1">
        <f t="shared" ca="1" si="1146"/>
        <v>0</v>
      </c>
      <c r="K1676" s="3" t="str">
        <f t="shared" ca="1" si="1160"/>
        <v/>
      </c>
      <c r="L1676" s="3" t="str">
        <f t="shared" si="1161"/>
        <v/>
      </c>
      <c r="M1676" s="3" t="str">
        <f t="shared" si="1162"/>
        <v/>
      </c>
      <c r="N1676" s="4">
        <f t="shared" si="1147"/>
        <v>-1</v>
      </c>
      <c r="O1676" s="2" t="str">
        <f t="shared" si="1163"/>
        <v/>
      </c>
      <c r="P1676" s="1" t="str">
        <f t="shared" si="1148"/>
        <v/>
      </c>
      <c r="Q1676" s="1" t="str">
        <f t="shared" si="1149"/>
        <v/>
      </c>
      <c r="R1676" s="1" t="str">
        <f>IF(ISBLANK(A1676),"",SUM($Q$2:Q1676))</f>
        <v/>
      </c>
      <c r="S1676" s="1" t="str">
        <f>IF(ISBLANK(A1676),"",SUM($F$2:F1676))</f>
        <v/>
      </c>
      <c r="T1676" s="1" t="str">
        <f t="shared" si="1150"/>
        <v/>
      </c>
      <c r="U1676" s="1" t="str">
        <f t="shared" si="1151"/>
        <v/>
      </c>
      <c r="V1676" s="17">
        <f t="shared" si="1152"/>
        <v>0</v>
      </c>
      <c r="W1676" s="17">
        <f t="shared" si="1153"/>
        <v>0</v>
      </c>
      <c r="X1676" s="17">
        <f t="shared" si="1154"/>
        <v>0</v>
      </c>
      <c r="Y1676" s="22">
        <f t="shared" si="1145"/>
        <v>0</v>
      </c>
      <c r="Z1676" s="22">
        <f t="shared" si="1145"/>
        <v>0</v>
      </c>
      <c r="AA1676" s="22">
        <f t="shared" si="1145"/>
        <v>0</v>
      </c>
      <c r="AB1676" s="23" t="str">
        <f t="shared" si="1130"/>
        <v/>
      </c>
      <c r="AC1676" s="23" t="str">
        <f t="shared" si="1131"/>
        <v/>
      </c>
      <c r="AD1676" s="23" t="str">
        <f t="shared" si="1132"/>
        <v/>
      </c>
      <c r="AE1676" s="23" t="str">
        <f t="shared" si="1133"/>
        <v/>
      </c>
      <c r="AF1676" s="23" t="str">
        <f t="shared" si="1134"/>
        <v/>
      </c>
      <c r="AG1676" s="23" t="str">
        <f t="shared" si="1139"/>
        <v/>
      </c>
      <c r="AH1676" s="25" t="str">
        <f t="shared" si="1155"/>
        <v/>
      </c>
      <c r="AI1676" s="25" t="str">
        <f t="shared" si="1156"/>
        <v/>
      </c>
      <c r="AJ1676" s="1" t="str">
        <f t="shared" si="1164"/>
        <v/>
      </c>
      <c r="AK1676" s="10" t="e">
        <f t="shared" si="1165"/>
        <v>#DIV/0!</v>
      </c>
      <c r="AL1676" s="10" t="e">
        <f t="shared" si="1126"/>
        <v>#DIV/0!</v>
      </c>
      <c r="AM1676">
        <f t="shared" si="1166"/>
        <v>0</v>
      </c>
      <c r="AN1676">
        <f t="shared" si="1157"/>
        <v>0</v>
      </c>
      <c r="AO1676">
        <f t="shared" si="1158"/>
        <v>0</v>
      </c>
      <c r="AP1676">
        <f t="shared" ca="1" si="1144"/>
        <v>4.0459163359951043E-19</v>
      </c>
      <c r="AQ1676">
        <f t="shared" ca="1" si="1144"/>
        <v>7.4049987343646279E-18</v>
      </c>
      <c r="AR1676">
        <f t="shared" ca="1" si="1127"/>
        <v>5.4637637103421552E-2</v>
      </c>
      <c r="AS1676">
        <f t="shared" ca="1" si="1128"/>
        <v>5.1807023740860103</v>
      </c>
      <c r="AT1676">
        <f t="shared" si="1159"/>
        <v>0</v>
      </c>
      <c r="AU1676">
        <f t="shared" ca="1" si="1129"/>
        <v>1.5141503681150117E-18</v>
      </c>
      <c r="AV1676" t="e">
        <f t="shared" si="1124"/>
        <v>#DIV/0!</v>
      </c>
      <c r="AW1676" t="e">
        <f t="shared" si="1138"/>
        <v>#DIV/0!</v>
      </c>
      <c r="AX1676" t="e">
        <f t="shared" si="1137"/>
        <v>#DIV/0!</v>
      </c>
      <c r="AY1676" t="e">
        <f t="shared" si="1142"/>
        <v>#DIV/0!</v>
      </c>
      <c r="AZ1676" t="e">
        <f t="shared" si="1141"/>
        <v>#DIV/0!</v>
      </c>
    </row>
    <row r="1677" spans="7:52" x14ac:dyDescent="0.3">
      <c r="G1677" s="1" t="str">
        <f t="shared" si="1167"/>
        <v/>
      </c>
      <c r="H1677" s="2" t="str">
        <f t="shared" si="1136"/>
        <v/>
      </c>
      <c r="I1677" s="6" t="str" cm="1">
        <f t="array" ref="I1677">_xlfn.IFS(AND(G1676&lt;H1676,G1677&gt;H1677),"BUY", AND(G1676&gt;H1676,G1677&lt;H1677),"SELL",TRUE,"")</f>
        <v/>
      </c>
      <c r="J1677" s="1">
        <f t="shared" ca="1" si="1146"/>
        <v>0</v>
      </c>
      <c r="K1677" s="3" t="str">
        <f t="shared" ca="1" si="1160"/>
        <v/>
      </c>
      <c r="L1677" s="3" t="str">
        <f t="shared" si="1161"/>
        <v/>
      </c>
      <c r="M1677" s="3" t="str">
        <f t="shared" si="1162"/>
        <v/>
      </c>
      <c r="N1677" s="4">
        <f t="shared" si="1147"/>
        <v>-1</v>
      </c>
      <c r="O1677" s="2" t="str">
        <f t="shared" si="1163"/>
        <v/>
      </c>
      <c r="P1677" s="1" t="str">
        <f t="shared" si="1148"/>
        <v/>
      </c>
      <c r="Q1677" s="1" t="str">
        <f t="shared" si="1149"/>
        <v/>
      </c>
      <c r="R1677" s="1" t="str">
        <f>IF(ISBLANK(A1677),"",SUM($Q$2:Q1677))</f>
        <v/>
      </c>
      <c r="S1677" s="1" t="str">
        <f>IF(ISBLANK(A1677),"",SUM($F$2:F1677))</f>
        <v/>
      </c>
      <c r="T1677" s="1" t="str">
        <f t="shared" si="1150"/>
        <v/>
      </c>
      <c r="U1677" s="1" t="str">
        <f t="shared" si="1151"/>
        <v/>
      </c>
      <c r="V1677" s="17">
        <f t="shared" si="1152"/>
        <v>0</v>
      </c>
      <c r="W1677" s="17">
        <f t="shared" si="1153"/>
        <v>0</v>
      </c>
      <c r="X1677" s="17">
        <f t="shared" si="1154"/>
        <v>0</v>
      </c>
      <c r="Y1677" s="22">
        <f t="shared" si="1145"/>
        <v>0</v>
      </c>
      <c r="Z1677" s="22">
        <f t="shared" si="1145"/>
        <v>0</v>
      </c>
      <c r="AA1677" s="22">
        <f t="shared" si="1145"/>
        <v>0</v>
      </c>
      <c r="AB1677" s="23" t="str">
        <f t="shared" si="1130"/>
        <v/>
      </c>
      <c r="AC1677" s="23" t="str">
        <f t="shared" si="1131"/>
        <v/>
      </c>
      <c r="AD1677" s="23" t="str">
        <f t="shared" si="1132"/>
        <v/>
      </c>
      <c r="AE1677" s="23" t="str">
        <f t="shared" si="1133"/>
        <v/>
      </c>
      <c r="AF1677" s="23" t="str">
        <f t="shared" si="1134"/>
        <v/>
      </c>
      <c r="AG1677" s="23" t="str">
        <f t="shared" si="1139"/>
        <v/>
      </c>
      <c r="AH1677" s="25" t="str">
        <f t="shared" si="1155"/>
        <v/>
      </c>
      <c r="AI1677" s="25" t="str">
        <f t="shared" si="1156"/>
        <v/>
      </c>
      <c r="AJ1677" s="1" t="str">
        <f t="shared" si="1164"/>
        <v/>
      </c>
      <c r="AK1677" s="10" t="e">
        <f t="shared" si="1165"/>
        <v>#DIV/0!</v>
      </c>
      <c r="AL1677" s="10" t="e">
        <f t="shared" si="1126"/>
        <v>#DIV/0!</v>
      </c>
      <c r="AM1677">
        <f t="shared" si="1166"/>
        <v>0</v>
      </c>
      <c r="AN1677">
        <f t="shared" si="1157"/>
        <v>0</v>
      </c>
      <c r="AO1677">
        <f t="shared" si="1158"/>
        <v>0</v>
      </c>
      <c r="AP1677">
        <f t="shared" ca="1" si="1144"/>
        <v>3.756922311995454E-19</v>
      </c>
      <c r="AQ1677">
        <f t="shared" ca="1" si="1144"/>
        <v>6.8760702533385828E-18</v>
      </c>
      <c r="AR1677">
        <f t="shared" ca="1" si="1127"/>
        <v>5.4637637103421552E-2</v>
      </c>
      <c r="AS1677">
        <f t="shared" ca="1" si="1128"/>
        <v>5.1807023740860103</v>
      </c>
      <c r="AT1677">
        <f t="shared" si="1159"/>
        <v>0</v>
      </c>
      <c r="AU1677">
        <f t="shared" ca="1" si="1129"/>
        <v>1.4059967703925108E-18</v>
      </c>
      <c r="AV1677" t="e">
        <f t="shared" si="1124"/>
        <v>#DIV/0!</v>
      </c>
      <c r="AW1677" t="e">
        <f t="shared" si="1138"/>
        <v>#DIV/0!</v>
      </c>
      <c r="AX1677" t="e">
        <f t="shared" si="1137"/>
        <v>#DIV/0!</v>
      </c>
      <c r="AY1677" t="e">
        <f t="shared" si="1142"/>
        <v>#DIV/0!</v>
      </c>
      <c r="AZ1677" t="e">
        <f t="shared" si="1141"/>
        <v>#DIV/0!</v>
      </c>
    </row>
    <row r="1678" spans="7:52" x14ac:dyDescent="0.3">
      <c r="G1678" s="1" t="str">
        <f t="shared" si="1167"/>
        <v/>
      </c>
      <c r="H1678" s="2" t="str">
        <f t="shared" si="1136"/>
        <v/>
      </c>
      <c r="I1678" s="6" t="str" cm="1">
        <f t="array" ref="I1678">_xlfn.IFS(AND(G1677&lt;H1677,G1678&gt;H1678),"BUY", AND(G1677&gt;H1677,G1678&lt;H1678),"SELL",TRUE,"")</f>
        <v/>
      </c>
      <c r="J1678" s="1">
        <f t="shared" ca="1" si="1146"/>
        <v>0</v>
      </c>
      <c r="K1678" s="3" t="str">
        <f t="shared" ca="1" si="1160"/>
        <v/>
      </c>
      <c r="L1678" s="3" t="str">
        <f t="shared" si="1161"/>
        <v/>
      </c>
      <c r="M1678" s="3" t="str">
        <f t="shared" si="1162"/>
        <v/>
      </c>
      <c r="N1678" s="4">
        <f t="shared" si="1147"/>
        <v>-1</v>
      </c>
      <c r="O1678" s="2" t="str">
        <f t="shared" si="1163"/>
        <v/>
      </c>
      <c r="P1678" s="1" t="str">
        <f t="shared" si="1148"/>
        <v/>
      </c>
      <c r="Q1678" s="1" t="str">
        <f t="shared" si="1149"/>
        <v/>
      </c>
      <c r="R1678" s="1" t="str">
        <f>IF(ISBLANK(A1678),"",SUM($Q$2:Q1678))</f>
        <v/>
      </c>
      <c r="S1678" s="1" t="str">
        <f>IF(ISBLANK(A1678),"",SUM($F$2:F1678))</f>
        <v/>
      </c>
      <c r="T1678" s="1" t="str">
        <f t="shared" si="1150"/>
        <v/>
      </c>
      <c r="U1678" s="1" t="str">
        <f t="shared" si="1151"/>
        <v/>
      </c>
      <c r="V1678" s="17">
        <f t="shared" si="1152"/>
        <v>0</v>
      </c>
      <c r="W1678" s="17">
        <f t="shared" si="1153"/>
        <v>0</v>
      </c>
      <c r="X1678" s="17">
        <f t="shared" si="1154"/>
        <v>0</v>
      </c>
      <c r="Y1678" s="22">
        <f t="shared" si="1145"/>
        <v>0</v>
      </c>
      <c r="Z1678" s="22">
        <f t="shared" si="1145"/>
        <v>0</v>
      </c>
      <c r="AA1678" s="22">
        <f t="shared" si="1145"/>
        <v>0</v>
      </c>
      <c r="AB1678" s="23" t="str">
        <f t="shared" si="1130"/>
        <v/>
      </c>
      <c r="AC1678" s="23" t="str">
        <f t="shared" si="1131"/>
        <v/>
      </c>
      <c r="AD1678" s="23" t="str">
        <f t="shared" si="1132"/>
        <v/>
      </c>
      <c r="AE1678" s="23" t="str">
        <f t="shared" si="1133"/>
        <v/>
      </c>
      <c r="AF1678" s="23" t="str">
        <f t="shared" si="1134"/>
        <v/>
      </c>
      <c r="AG1678" s="23" t="str">
        <f t="shared" si="1139"/>
        <v/>
      </c>
      <c r="AH1678" s="25" t="str">
        <f t="shared" si="1155"/>
        <v/>
      </c>
      <c r="AI1678" s="25" t="str">
        <f t="shared" si="1156"/>
        <v/>
      </c>
      <c r="AJ1678" s="1" t="str">
        <f t="shared" si="1164"/>
        <v/>
      </c>
      <c r="AK1678" s="10" t="e">
        <f t="shared" si="1165"/>
        <v>#DIV/0!</v>
      </c>
      <c r="AL1678" s="10" t="e">
        <f t="shared" si="1126"/>
        <v>#DIV/0!</v>
      </c>
      <c r="AM1678">
        <f t="shared" si="1166"/>
        <v>0</v>
      </c>
      <c r="AN1678">
        <f t="shared" si="1157"/>
        <v>0</v>
      </c>
      <c r="AO1678">
        <f t="shared" si="1158"/>
        <v>0</v>
      </c>
      <c r="AP1678">
        <f t="shared" ca="1" si="1144"/>
        <v>3.4885707182814929E-19</v>
      </c>
      <c r="AQ1678">
        <f t="shared" ca="1" si="1144"/>
        <v>6.3849223781001119E-18</v>
      </c>
      <c r="AR1678">
        <f t="shared" ca="1" si="1127"/>
        <v>5.4637637103421559E-2</v>
      </c>
      <c r="AS1678">
        <f t="shared" ca="1" si="1128"/>
        <v>5.1807023740860103</v>
      </c>
      <c r="AT1678">
        <f t="shared" si="1159"/>
        <v>0</v>
      </c>
      <c r="AU1678">
        <f t="shared" ca="1" si="1129"/>
        <v>1.3055684296501885E-18</v>
      </c>
      <c r="AV1678" t="e">
        <f t="shared" ref="AV1678:AV1741" si="1168">AVERAGE(E1667:E1678)</f>
        <v>#DIV/0!</v>
      </c>
      <c r="AW1678" t="e">
        <f t="shared" si="1138"/>
        <v>#DIV/0!</v>
      </c>
      <c r="AX1678" t="e">
        <f t="shared" si="1137"/>
        <v>#DIV/0!</v>
      </c>
      <c r="AY1678" t="e">
        <f t="shared" si="1142"/>
        <v>#DIV/0!</v>
      </c>
      <c r="AZ1678" t="e">
        <f t="shared" si="1141"/>
        <v>#DIV/0!</v>
      </c>
    </row>
    <row r="1679" spans="7:52" x14ac:dyDescent="0.3">
      <c r="G1679" s="1" t="str">
        <f t="shared" si="1167"/>
        <v/>
      </c>
      <c r="H1679" s="2" t="str">
        <f t="shared" si="1136"/>
        <v/>
      </c>
      <c r="I1679" s="6" t="str" cm="1">
        <f t="array" ref="I1679">_xlfn.IFS(AND(G1678&lt;H1678,G1679&gt;H1679),"BUY", AND(G1678&gt;H1678,G1679&lt;H1679),"SELL",TRUE,"")</f>
        <v/>
      </c>
      <c r="J1679" s="1">
        <f t="shared" ca="1" si="1146"/>
        <v>0</v>
      </c>
      <c r="K1679" s="3" t="str">
        <f t="shared" ca="1" si="1160"/>
        <v/>
      </c>
      <c r="L1679" s="3" t="str">
        <f t="shared" si="1161"/>
        <v/>
      </c>
      <c r="M1679" s="3" t="str">
        <f t="shared" si="1162"/>
        <v/>
      </c>
      <c r="N1679" s="4">
        <f t="shared" si="1147"/>
        <v>-1</v>
      </c>
      <c r="O1679" s="2" t="str">
        <f t="shared" si="1163"/>
        <v/>
      </c>
      <c r="P1679" s="1" t="str">
        <f t="shared" si="1148"/>
        <v/>
      </c>
      <c r="Q1679" s="1" t="str">
        <f t="shared" si="1149"/>
        <v/>
      </c>
      <c r="R1679" s="1" t="str">
        <f>IF(ISBLANK(A1679),"",SUM($Q$2:Q1679))</f>
        <v/>
      </c>
      <c r="S1679" s="1" t="str">
        <f>IF(ISBLANK(A1679),"",SUM($F$2:F1679))</f>
        <v/>
      </c>
      <c r="T1679" s="1" t="str">
        <f t="shared" si="1150"/>
        <v/>
      </c>
      <c r="U1679" s="1" t="str">
        <f t="shared" si="1151"/>
        <v/>
      </c>
      <c r="V1679" s="17">
        <f t="shared" si="1152"/>
        <v>0</v>
      </c>
      <c r="W1679" s="17">
        <f t="shared" si="1153"/>
        <v>0</v>
      </c>
      <c r="X1679" s="17">
        <f t="shared" si="1154"/>
        <v>0</v>
      </c>
      <c r="Y1679" s="22">
        <f t="shared" ref="Y1679:AA1681" si="1169">SUM(V1666:V1679)</f>
        <v>0</v>
      </c>
      <c r="Z1679" s="22">
        <f t="shared" si="1169"/>
        <v>0</v>
      </c>
      <c r="AA1679" s="22">
        <f t="shared" si="1169"/>
        <v>0</v>
      </c>
      <c r="AB1679" s="23" t="str">
        <f t="shared" si="1130"/>
        <v/>
      </c>
      <c r="AC1679" s="23" t="str">
        <f t="shared" si="1131"/>
        <v/>
      </c>
      <c r="AD1679" s="23" t="str">
        <f t="shared" si="1132"/>
        <v/>
      </c>
      <c r="AE1679" s="23" t="str">
        <f t="shared" si="1133"/>
        <v/>
      </c>
      <c r="AF1679" s="23" t="str">
        <f t="shared" si="1134"/>
        <v/>
      </c>
      <c r="AG1679" s="23" t="str">
        <f t="shared" si="1139"/>
        <v/>
      </c>
      <c r="AH1679" s="25" t="str">
        <f t="shared" si="1155"/>
        <v/>
      </c>
      <c r="AI1679" s="25" t="str">
        <f t="shared" si="1156"/>
        <v/>
      </c>
      <c r="AJ1679" s="1" t="str">
        <f t="shared" si="1164"/>
        <v/>
      </c>
      <c r="AK1679" s="10" t="e">
        <f t="shared" si="1165"/>
        <v>#DIV/0!</v>
      </c>
      <c r="AL1679" s="10" t="e">
        <f t="shared" si="1126"/>
        <v>#DIV/0!</v>
      </c>
      <c r="AM1679">
        <f t="shared" si="1166"/>
        <v>0</v>
      </c>
      <c r="AN1679">
        <f t="shared" si="1157"/>
        <v>0</v>
      </c>
      <c r="AO1679">
        <f t="shared" si="1158"/>
        <v>0</v>
      </c>
      <c r="AP1679">
        <f t="shared" ca="1" si="1144"/>
        <v>3.2393870955471001E-19</v>
      </c>
      <c r="AQ1679">
        <f t="shared" ca="1" si="1144"/>
        <v>5.9288564939501038E-18</v>
      </c>
      <c r="AR1679">
        <f t="shared" ca="1" si="1127"/>
        <v>5.4637637103421552E-2</v>
      </c>
      <c r="AS1679">
        <f t="shared" ca="1" si="1128"/>
        <v>5.1807023740860103</v>
      </c>
      <c r="AT1679">
        <f t="shared" si="1159"/>
        <v>0</v>
      </c>
      <c r="AU1679">
        <f t="shared" ca="1" si="1129"/>
        <v>1.2123135418180322E-18</v>
      </c>
      <c r="AV1679" t="e">
        <f t="shared" si="1168"/>
        <v>#DIV/0!</v>
      </c>
      <c r="AW1679" t="e">
        <f t="shared" si="1138"/>
        <v>#DIV/0!</v>
      </c>
      <c r="AX1679" t="e">
        <f t="shared" si="1137"/>
        <v>#DIV/0!</v>
      </c>
      <c r="AY1679" t="e">
        <f t="shared" si="1142"/>
        <v>#DIV/0!</v>
      </c>
      <c r="AZ1679" t="e">
        <f t="shared" si="1141"/>
        <v>#DIV/0!</v>
      </c>
    </row>
    <row r="1680" spans="7:52" x14ac:dyDescent="0.3">
      <c r="G1680" s="1" t="str">
        <f t="shared" si="1167"/>
        <v/>
      </c>
      <c r="H1680" s="2" t="str">
        <f t="shared" si="1136"/>
        <v/>
      </c>
      <c r="I1680" s="6" t="str" cm="1">
        <f t="array" ref="I1680">_xlfn.IFS(AND(G1679&lt;H1679,G1680&gt;H1680),"BUY", AND(G1679&gt;H1679,G1680&lt;H1680),"SELL",TRUE,"")</f>
        <v/>
      </c>
      <c r="J1680" s="1">
        <f t="shared" ca="1" si="1146"/>
        <v>0</v>
      </c>
      <c r="K1680" s="3" t="str">
        <f t="shared" ca="1" si="1160"/>
        <v/>
      </c>
      <c r="L1680" s="3" t="str">
        <f t="shared" si="1161"/>
        <v/>
      </c>
      <c r="M1680" s="3" t="str">
        <f t="shared" si="1162"/>
        <v/>
      </c>
      <c r="N1680" s="4">
        <f t="shared" si="1147"/>
        <v>-1</v>
      </c>
      <c r="O1680" s="2" t="str">
        <f t="shared" si="1163"/>
        <v/>
      </c>
      <c r="P1680" s="1" t="str">
        <f t="shared" si="1148"/>
        <v/>
      </c>
      <c r="Q1680" s="1" t="str">
        <f t="shared" si="1149"/>
        <v/>
      </c>
      <c r="R1680" s="1" t="str">
        <f>IF(ISBLANK(A1680),"",SUM($Q$2:Q1680))</f>
        <v/>
      </c>
      <c r="S1680" s="1" t="str">
        <f>IF(ISBLANK(A1680),"",SUM($F$2:F1680))</f>
        <v/>
      </c>
      <c r="T1680" s="1" t="str">
        <f t="shared" si="1150"/>
        <v/>
      </c>
      <c r="U1680" s="1" t="str">
        <f t="shared" si="1151"/>
        <v/>
      </c>
      <c r="V1680" s="17">
        <f t="shared" si="1152"/>
        <v>0</v>
      </c>
      <c r="W1680" s="17">
        <f t="shared" si="1153"/>
        <v>0</v>
      </c>
      <c r="X1680" s="17">
        <f t="shared" si="1154"/>
        <v>0</v>
      </c>
      <c r="Y1680" s="22">
        <f t="shared" si="1169"/>
        <v>0</v>
      </c>
      <c r="Z1680" s="22">
        <f t="shared" si="1169"/>
        <v>0</v>
      </c>
      <c r="AA1680" s="22">
        <f t="shared" si="1169"/>
        <v>0</v>
      </c>
      <c r="AB1680" s="23" t="str">
        <f t="shared" si="1130"/>
        <v/>
      </c>
      <c r="AC1680" s="23" t="str">
        <f t="shared" si="1131"/>
        <v/>
      </c>
      <c r="AD1680" s="23" t="str">
        <f t="shared" si="1132"/>
        <v/>
      </c>
      <c r="AE1680" s="23" t="str">
        <f t="shared" si="1133"/>
        <v/>
      </c>
      <c r="AF1680" s="23" t="str">
        <f t="shared" si="1134"/>
        <v/>
      </c>
      <c r="AG1680" s="23" t="str">
        <f t="shared" si="1139"/>
        <v/>
      </c>
      <c r="AH1680" s="25" t="str">
        <f t="shared" si="1155"/>
        <v/>
      </c>
      <c r="AI1680" s="25" t="str">
        <f t="shared" si="1156"/>
        <v/>
      </c>
      <c r="AJ1680" s="1" t="str">
        <f t="shared" si="1164"/>
        <v/>
      </c>
      <c r="AK1680" s="10" t="e">
        <f t="shared" si="1165"/>
        <v>#DIV/0!</v>
      </c>
      <c r="AL1680" s="10" t="e">
        <f t="shared" ref="AL1680:AL1743" si="1170">STDEV(AK1667:AK1680)*SQRT(DaysInYear)</f>
        <v>#DIV/0!</v>
      </c>
      <c r="AM1680">
        <f t="shared" si="1166"/>
        <v>0</v>
      </c>
      <c r="AN1680">
        <f t="shared" si="1157"/>
        <v>0</v>
      </c>
      <c r="AO1680">
        <f t="shared" si="1158"/>
        <v>0</v>
      </c>
      <c r="AP1680">
        <f t="shared" ca="1" si="1144"/>
        <v>3.0080023030080216E-19</v>
      </c>
      <c r="AQ1680">
        <f t="shared" ca="1" si="1144"/>
        <v>5.5053667443822392E-18</v>
      </c>
      <c r="AR1680">
        <f t="shared" ref="AR1680:AR1743" ca="1" si="1171">AP1680/AQ1680</f>
        <v>5.4637637103421552E-2</v>
      </c>
      <c r="AS1680">
        <f t="shared" ref="AS1680:AS1743" ca="1" si="1172">IF(AQ1680=0,100,100-(100/(1+AR1680)))</f>
        <v>5.1807023740860103</v>
      </c>
      <c r="AT1680">
        <f t="shared" si="1159"/>
        <v>0</v>
      </c>
      <c r="AU1680">
        <f t="shared" ref="AU1680:AU1743" ca="1" si="1173">(AU1679*13+AT1680)/14</f>
        <v>1.1257197174024585E-18</v>
      </c>
      <c r="AV1680" t="e">
        <f t="shared" si="1168"/>
        <v>#DIV/0!</v>
      </c>
      <c r="AW1680" t="e">
        <f t="shared" si="1138"/>
        <v>#DIV/0!</v>
      </c>
      <c r="AX1680" t="e">
        <f t="shared" si="1137"/>
        <v>#DIV/0!</v>
      </c>
      <c r="AY1680" t="e">
        <f t="shared" si="1142"/>
        <v>#DIV/0!</v>
      </c>
      <c r="AZ1680" t="e">
        <f t="shared" si="1141"/>
        <v>#DIV/0!</v>
      </c>
    </row>
    <row r="1681" spans="7:52" x14ac:dyDescent="0.3">
      <c r="G1681" s="1" t="str">
        <f t="shared" si="1167"/>
        <v/>
      </c>
      <c r="H1681" s="2" t="str">
        <f t="shared" si="1136"/>
        <v/>
      </c>
      <c r="I1681" s="6" t="str" cm="1">
        <f t="array" ref="I1681">_xlfn.IFS(AND(G1680&lt;H1680,G1681&gt;H1681),"BUY", AND(G1680&gt;H1680,G1681&lt;H1681),"SELL",TRUE,"")</f>
        <v/>
      </c>
      <c r="J1681" s="1">
        <f t="shared" ca="1" si="1146"/>
        <v>0</v>
      </c>
      <c r="K1681" s="3" t="str">
        <f t="shared" ca="1" si="1160"/>
        <v/>
      </c>
      <c r="L1681" s="3" t="str">
        <f t="shared" si="1161"/>
        <v/>
      </c>
      <c r="M1681" s="3" t="str">
        <f t="shared" si="1162"/>
        <v/>
      </c>
      <c r="N1681" s="4">
        <f t="shared" si="1147"/>
        <v>-1</v>
      </c>
      <c r="O1681" s="2" t="str">
        <f t="shared" si="1163"/>
        <v/>
      </c>
      <c r="P1681" s="1" t="str">
        <f t="shared" si="1148"/>
        <v/>
      </c>
      <c r="Q1681" s="1" t="str">
        <f t="shared" si="1149"/>
        <v/>
      </c>
      <c r="R1681" s="1" t="str">
        <f>IF(ISBLANK(A1681),"",SUM($Q$2:Q1681))</f>
        <v/>
      </c>
      <c r="S1681" s="1" t="str">
        <f>IF(ISBLANK(A1681),"",SUM($F$2:F1681))</f>
        <v/>
      </c>
      <c r="T1681" s="1" t="str">
        <f t="shared" si="1150"/>
        <v/>
      </c>
      <c r="U1681" s="1" t="str">
        <f t="shared" si="1151"/>
        <v/>
      </c>
      <c r="V1681" s="17">
        <f t="shared" si="1152"/>
        <v>0</v>
      </c>
      <c r="W1681" s="17">
        <f t="shared" si="1153"/>
        <v>0</v>
      </c>
      <c r="X1681" s="17">
        <f t="shared" si="1154"/>
        <v>0</v>
      </c>
      <c r="Y1681" s="22">
        <f t="shared" si="1169"/>
        <v>0</v>
      </c>
      <c r="Z1681" s="22">
        <f t="shared" si="1169"/>
        <v>0</v>
      </c>
      <c r="AA1681" s="22">
        <f t="shared" si="1169"/>
        <v>0</v>
      </c>
      <c r="AB1681" s="23" t="str">
        <f t="shared" ref="AB1681:AB1744" si="1174">IFERROR(100*(Z1681/Y1681),"")</f>
        <v/>
      </c>
      <c r="AC1681" s="23" t="str">
        <f t="shared" ref="AC1681:AC1744" si="1175">IFERROR(100*(AA1681/Y1681),"")</f>
        <v/>
      </c>
      <c r="AD1681" s="23" t="str">
        <f t="shared" ref="AD1681:AD1744" si="1176">IFERROR(ABS(AB1681-AC1681),"")</f>
        <v/>
      </c>
      <c r="AE1681" s="23" t="str">
        <f t="shared" ref="AE1681:AE1744" si="1177">IFERROR((AB1681+AC1681),"")</f>
        <v/>
      </c>
      <c r="AF1681" s="23" t="str">
        <f t="shared" ref="AF1681:AF1744" si="1178">IFERROR(100*(AD1681/AE1681),"")</f>
        <v/>
      </c>
      <c r="AG1681" s="23" t="str">
        <f t="shared" si="1139"/>
        <v/>
      </c>
      <c r="AH1681" s="25" t="str">
        <f t="shared" si="1155"/>
        <v/>
      </c>
      <c r="AI1681" s="25" t="str">
        <f t="shared" si="1156"/>
        <v/>
      </c>
      <c r="AJ1681" s="1" t="str">
        <f t="shared" si="1164"/>
        <v/>
      </c>
      <c r="AK1681" s="10" t="e">
        <f t="shared" si="1165"/>
        <v>#DIV/0!</v>
      </c>
      <c r="AL1681" s="10" t="e">
        <f t="shared" si="1170"/>
        <v>#DIV/0!</v>
      </c>
      <c r="AM1681">
        <f t="shared" si="1166"/>
        <v>0</v>
      </c>
      <c r="AN1681">
        <f t="shared" si="1157"/>
        <v>0</v>
      </c>
      <c r="AO1681">
        <f t="shared" si="1158"/>
        <v>0</v>
      </c>
      <c r="AP1681">
        <f t="shared" ca="1" si="1144"/>
        <v>2.7931449956503058E-19</v>
      </c>
      <c r="AQ1681">
        <f t="shared" ca="1" si="1144"/>
        <v>5.1121262626406507E-18</v>
      </c>
      <c r="AR1681">
        <f t="shared" ca="1" si="1171"/>
        <v>5.4637637103421552E-2</v>
      </c>
      <c r="AS1681">
        <f t="shared" ca="1" si="1172"/>
        <v>5.1807023740860103</v>
      </c>
      <c r="AT1681">
        <f t="shared" si="1159"/>
        <v>0</v>
      </c>
      <c r="AU1681">
        <f t="shared" ca="1" si="1173"/>
        <v>1.0453111661594256E-18</v>
      </c>
      <c r="AV1681" t="e">
        <f t="shared" si="1168"/>
        <v>#DIV/0!</v>
      </c>
      <c r="AW1681" t="e">
        <f t="shared" si="1138"/>
        <v>#DIV/0!</v>
      </c>
      <c r="AX1681" t="e">
        <f t="shared" si="1137"/>
        <v>#DIV/0!</v>
      </c>
      <c r="AY1681" t="e">
        <f t="shared" si="1142"/>
        <v>#DIV/0!</v>
      </c>
      <c r="AZ1681" t="e">
        <f t="shared" si="1141"/>
        <v>#DIV/0!</v>
      </c>
    </row>
    <row r="1682" spans="7:52" x14ac:dyDescent="0.3">
      <c r="G1682" s="1" t="str">
        <f t="shared" si="1167"/>
        <v/>
      </c>
      <c r="H1682" s="2" t="str">
        <f t="shared" si="1136"/>
        <v/>
      </c>
      <c r="I1682" s="6" t="str" cm="1">
        <f t="array" ref="I1682">_xlfn.IFS(AND(G1681&lt;H1681,G1682&gt;H1682),"BUY", AND(G1681&gt;H1681,G1682&lt;H1682),"SELL",TRUE,"")</f>
        <v/>
      </c>
      <c r="J1682" s="1">
        <f t="shared" ca="1" si="1146"/>
        <v>0</v>
      </c>
      <c r="K1682" s="3" t="str">
        <f t="shared" ca="1" si="1160"/>
        <v/>
      </c>
      <c r="L1682" s="3" t="str">
        <f t="shared" si="1161"/>
        <v/>
      </c>
      <c r="M1682" s="3" t="str">
        <f t="shared" si="1162"/>
        <v/>
      </c>
      <c r="N1682" s="4">
        <f t="shared" si="1147"/>
        <v>-1</v>
      </c>
      <c r="O1682" s="2" t="str">
        <f t="shared" si="1163"/>
        <v/>
      </c>
      <c r="P1682" s="1" t="str">
        <f t="shared" si="1148"/>
        <v/>
      </c>
      <c r="Q1682" s="1" t="str">
        <f t="shared" si="1149"/>
        <v/>
      </c>
      <c r="R1682" s="1" t="str">
        <f>IF(ISBLANK(A1682),"",SUM($Q$2:Q1682))</f>
        <v/>
      </c>
      <c r="S1682" s="1" t="str">
        <f>IF(ISBLANK(A1682),"",SUM($F$2:F1682))</f>
        <v/>
      </c>
      <c r="T1682" s="1" t="str">
        <f t="shared" si="1150"/>
        <v/>
      </c>
      <c r="U1682" s="1" t="str">
        <f t="shared" si="1151"/>
        <v/>
      </c>
      <c r="V1682" s="17">
        <f t="shared" si="1152"/>
        <v>0</v>
      </c>
      <c r="W1682" s="17">
        <f t="shared" si="1153"/>
        <v>0</v>
      </c>
      <c r="X1682" s="17">
        <f t="shared" si="1154"/>
        <v>0</v>
      </c>
      <c r="Y1682" s="22">
        <f>SUM(V1669:V1682)</f>
        <v>0</v>
      </c>
      <c r="Z1682" s="22">
        <f>SUM(W1669:W1682)</f>
        <v>0</v>
      </c>
      <c r="AA1682" s="22">
        <f>SUM(X1669:X1682)</f>
        <v>0</v>
      </c>
      <c r="AB1682" s="23" t="str">
        <f t="shared" si="1174"/>
        <v/>
      </c>
      <c r="AC1682" s="23" t="str">
        <f t="shared" si="1175"/>
        <v/>
      </c>
      <c r="AD1682" s="23" t="str">
        <f t="shared" si="1176"/>
        <v/>
      </c>
      <c r="AE1682" s="23" t="str">
        <f t="shared" si="1177"/>
        <v/>
      </c>
      <c r="AF1682" s="23" t="str">
        <f t="shared" si="1178"/>
        <v/>
      </c>
      <c r="AG1682" s="23" t="str">
        <f t="shared" si="1139"/>
        <v/>
      </c>
      <c r="AH1682" s="25" t="str">
        <f t="shared" si="1155"/>
        <v/>
      </c>
      <c r="AI1682" s="25" t="str">
        <f t="shared" si="1156"/>
        <v/>
      </c>
      <c r="AJ1682" s="1" t="str">
        <f t="shared" si="1164"/>
        <v/>
      </c>
      <c r="AK1682" s="10" t="e">
        <f t="shared" si="1165"/>
        <v>#DIV/0!</v>
      </c>
      <c r="AL1682" s="10" t="e">
        <f t="shared" si="1170"/>
        <v>#DIV/0!</v>
      </c>
      <c r="AM1682">
        <f t="shared" si="1166"/>
        <v>0</v>
      </c>
      <c r="AN1682">
        <f t="shared" si="1157"/>
        <v>0</v>
      </c>
      <c r="AO1682">
        <f t="shared" si="1158"/>
        <v>0</v>
      </c>
      <c r="AP1682">
        <f t="shared" ca="1" si="1144"/>
        <v>2.5936346388181408E-19</v>
      </c>
      <c r="AQ1682">
        <f t="shared" ca="1" si="1144"/>
        <v>4.7469743867377467E-18</v>
      </c>
      <c r="AR1682">
        <f t="shared" ca="1" si="1171"/>
        <v>5.4637637103421552E-2</v>
      </c>
      <c r="AS1682">
        <f t="shared" ca="1" si="1172"/>
        <v>5.1807023740860103</v>
      </c>
      <c r="AT1682">
        <f t="shared" si="1159"/>
        <v>0</v>
      </c>
      <c r="AU1682">
        <f t="shared" ca="1" si="1173"/>
        <v>9.7064608286232383E-19</v>
      </c>
      <c r="AV1682" t="e">
        <f t="shared" si="1168"/>
        <v>#DIV/0!</v>
      </c>
      <c r="AW1682" t="e">
        <f t="shared" si="1138"/>
        <v>#DIV/0!</v>
      </c>
      <c r="AX1682" t="e">
        <f t="shared" si="1137"/>
        <v>#DIV/0!</v>
      </c>
      <c r="AY1682" t="e">
        <f t="shared" si="1142"/>
        <v>#DIV/0!</v>
      </c>
      <c r="AZ1682" t="e">
        <f t="shared" si="1141"/>
        <v>#DIV/0!</v>
      </c>
    </row>
    <row r="1683" spans="7:52" x14ac:dyDescent="0.3">
      <c r="G1683" s="1" t="str">
        <f t="shared" si="1167"/>
        <v/>
      </c>
      <c r="H1683" s="2" t="str">
        <f t="shared" si="1136"/>
        <v/>
      </c>
      <c r="I1683" s="6" t="str" cm="1">
        <f t="array" ref="I1683">_xlfn.IFS(AND(G1682&lt;H1682,G1683&gt;H1683),"BUY", AND(G1682&gt;H1682,G1683&lt;H1683),"SELL",TRUE,"")</f>
        <v/>
      </c>
      <c r="J1683" s="1">
        <f t="shared" ca="1" si="1146"/>
        <v>0</v>
      </c>
      <c r="K1683" s="3" t="str">
        <f t="shared" ca="1" si="1160"/>
        <v/>
      </c>
      <c r="L1683" s="3" t="str">
        <f t="shared" si="1161"/>
        <v/>
      </c>
      <c r="M1683" s="3" t="str">
        <f t="shared" si="1162"/>
        <v/>
      </c>
      <c r="N1683" s="4">
        <f t="shared" si="1147"/>
        <v>-1</v>
      </c>
      <c r="O1683" s="2" t="str">
        <f t="shared" si="1163"/>
        <v/>
      </c>
      <c r="P1683" s="1" t="str">
        <f t="shared" si="1148"/>
        <v/>
      </c>
      <c r="Q1683" s="1" t="str">
        <f t="shared" si="1149"/>
        <v/>
      </c>
      <c r="R1683" s="1" t="str">
        <f>IF(ISBLANK(A1683),"",SUM($Q$2:Q1683))</f>
        <v/>
      </c>
      <c r="S1683" s="1" t="str">
        <f>IF(ISBLANK(A1683),"",SUM($F$2:F1683))</f>
        <v/>
      </c>
      <c r="T1683" s="1" t="str">
        <f t="shared" si="1150"/>
        <v/>
      </c>
      <c r="U1683" s="1" t="str">
        <f t="shared" si="1151"/>
        <v/>
      </c>
      <c r="V1683" s="17">
        <f t="shared" si="1152"/>
        <v>0</v>
      </c>
      <c r="W1683" s="17">
        <f t="shared" si="1153"/>
        <v>0</v>
      </c>
      <c r="X1683" s="17">
        <f t="shared" si="1154"/>
        <v>0</v>
      </c>
      <c r="Y1683" s="22">
        <f t="shared" ref="Y1683:AA1694" si="1179">SUM(V1670:V1683)</f>
        <v>0</v>
      </c>
      <c r="Z1683" s="22">
        <f t="shared" si="1179"/>
        <v>0</v>
      </c>
      <c r="AA1683" s="22">
        <f t="shared" si="1179"/>
        <v>0</v>
      </c>
      <c r="AB1683" s="23" t="str">
        <f t="shared" si="1174"/>
        <v/>
      </c>
      <c r="AC1683" s="23" t="str">
        <f t="shared" si="1175"/>
        <v/>
      </c>
      <c r="AD1683" s="23" t="str">
        <f t="shared" si="1176"/>
        <v/>
      </c>
      <c r="AE1683" s="23" t="str">
        <f t="shared" si="1177"/>
        <v/>
      </c>
      <c r="AF1683" s="23" t="str">
        <f t="shared" si="1178"/>
        <v/>
      </c>
      <c r="AG1683" s="23" t="str">
        <f t="shared" si="1139"/>
        <v/>
      </c>
      <c r="AH1683" s="25" t="str">
        <f t="shared" si="1155"/>
        <v/>
      </c>
      <c r="AI1683" s="25" t="str">
        <f t="shared" si="1156"/>
        <v/>
      </c>
      <c r="AJ1683" s="1" t="str">
        <f t="shared" si="1164"/>
        <v/>
      </c>
      <c r="AK1683" s="10" t="e">
        <f t="shared" si="1165"/>
        <v>#DIV/0!</v>
      </c>
      <c r="AL1683" s="10" t="e">
        <f t="shared" si="1170"/>
        <v>#DIV/0!</v>
      </c>
      <c r="AM1683">
        <f t="shared" si="1166"/>
        <v>0</v>
      </c>
      <c r="AN1683">
        <f t="shared" si="1157"/>
        <v>0</v>
      </c>
      <c r="AO1683">
        <f t="shared" si="1158"/>
        <v>0</v>
      </c>
      <c r="AP1683">
        <f t="shared" ca="1" si="1144"/>
        <v>2.4083750217597019E-19</v>
      </c>
      <c r="AQ1683">
        <f t="shared" ca="1" si="1144"/>
        <v>4.4079047876850509E-18</v>
      </c>
      <c r="AR1683">
        <f t="shared" ca="1" si="1171"/>
        <v>5.4637637103421545E-2</v>
      </c>
      <c r="AS1683">
        <f t="shared" ca="1" si="1172"/>
        <v>5.1807023740860103</v>
      </c>
      <c r="AT1683">
        <f t="shared" si="1159"/>
        <v>0</v>
      </c>
      <c r="AU1683">
        <f t="shared" ca="1" si="1173"/>
        <v>9.0131421980072932E-19</v>
      </c>
      <c r="AV1683" t="e">
        <f t="shared" si="1168"/>
        <v>#DIV/0!</v>
      </c>
      <c r="AW1683" t="e">
        <f t="shared" si="1138"/>
        <v>#DIV/0!</v>
      </c>
      <c r="AX1683" t="e">
        <f t="shared" si="1137"/>
        <v>#DIV/0!</v>
      </c>
      <c r="AY1683" t="e">
        <f t="shared" si="1142"/>
        <v>#DIV/0!</v>
      </c>
      <c r="AZ1683" t="e">
        <f t="shared" si="1141"/>
        <v>#DIV/0!</v>
      </c>
    </row>
    <row r="1684" spans="7:52" x14ac:dyDescent="0.3">
      <c r="G1684" s="1" t="str">
        <f t="shared" si="1167"/>
        <v/>
      </c>
      <c r="H1684" s="2" t="str">
        <f t="shared" si="1136"/>
        <v/>
      </c>
      <c r="I1684" s="6" t="str" cm="1">
        <f t="array" ref="I1684">_xlfn.IFS(AND(G1683&lt;H1683,G1684&gt;H1684),"BUY", AND(G1683&gt;H1683,G1684&lt;H1684),"SELL",TRUE,"")</f>
        <v/>
      </c>
      <c r="J1684" s="1">
        <f t="shared" ca="1" si="1146"/>
        <v>0</v>
      </c>
      <c r="K1684" s="3" t="str">
        <f t="shared" ca="1" si="1160"/>
        <v/>
      </c>
      <c r="L1684" s="3" t="str">
        <f t="shared" si="1161"/>
        <v/>
      </c>
      <c r="M1684" s="3" t="str">
        <f t="shared" si="1162"/>
        <v/>
      </c>
      <c r="N1684" s="4">
        <f t="shared" si="1147"/>
        <v>-1</v>
      </c>
      <c r="O1684" s="2" t="str">
        <f t="shared" si="1163"/>
        <v/>
      </c>
      <c r="P1684" s="1" t="str">
        <f t="shared" si="1148"/>
        <v/>
      </c>
      <c r="Q1684" s="1" t="str">
        <f t="shared" si="1149"/>
        <v/>
      </c>
      <c r="R1684" s="1" t="str">
        <f>IF(ISBLANK(A1684),"",SUM($Q$2:Q1684))</f>
        <v/>
      </c>
      <c r="S1684" s="1" t="str">
        <f>IF(ISBLANK(A1684),"",SUM($F$2:F1684))</f>
        <v/>
      </c>
      <c r="T1684" s="1" t="str">
        <f t="shared" si="1150"/>
        <v/>
      </c>
      <c r="U1684" s="1" t="str">
        <f t="shared" si="1151"/>
        <v/>
      </c>
      <c r="V1684" s="17">
        <f t="shared" si="1152"/>
        <v>0</v>
      </c>
      <c r="W1684" s="17">
        <f t="shared" si="1153"/>
        <v>0</v>
      </c>
      <c r="X1684" s="17">
        <f t="shared" si="1154"/>
        <v>0</v>
      </c>
      <c r="Y1684" s="22">
        <f t="shared" si="1179"/>
        <v>0</v>
      </c>
      <c r="Z1684" s="22">
        <f t="shared" si="1179"/>
        <v>0</v>
      </c>
      <c r="AA1684" s="22">
        <f t="shared" si="1179"/>
        <v>0</v>
      </c>
      <c r="AB1684" s="23" t="str">
        <f t="shared" si="1174"/>
        <v/>
      </c>
      <c r="AC1684" s="23" t="str">
        <f t="shared" si="1175"/>
        <v/>
      </c>
      <c r="AD1684" s="23" t="str">
        <f t="shared" si="1176"/>
        <v/>
      </c>
      <c r="AE1684" s="23" t="str">
        <f t="shared" si="1177"/>
        <v/>
      </c>
      <c r="AF1684" s="23" t="str">
        <f t="shared" si="1178"/>
        <v/>
      </c>
      <c r="AG1684" s="23" t="str">
        <f t="shared" si="1139"/>
        <v/>
      </c>
      <c r="AH1684" s="25" t="str">
        <f t="shared" si="1155"/>
        <v/>
      </c>
      <c r="AI1684" s="25" t="str">
        <f t="shared" si="1156"/>
        <v/>
      </c>
      <c r="AJ1684" s="1" t="str">
        <f t="shared" si="1164"/>
        <v/>
      </c>
      <c r="AK1684" s="10" t="e">
        <f t="shared" si="1165"/>
        <v>#DIV/0!</v>
      </c>
      <c r="AL1684" s="10" t="e">
        <f t="shared" si="1170"/>
        <v>#DIV/0!</v>
      </c>
      <c r="AM1684">
        <f t="shared" si="1166"/>
        <v>0</v>
      </c>
      <c r="AN1684">
        <f t="shared" si="1157"/>
        <v>0</v>
      </c>
      <c r="AO1684">
        <f t="shared" si="1158"/>
        <v>0</v>
      </c>
      <c r="AP1684">
        <f t="shared" ca="1" si="1144"/>
        <v>2.2363482344911517E-19</v>
      </c>
      <c r="AQ1684">
        <f t="shared" ca="1" si="1144"/>
        <v>4.0930544457075473E-18</v>
      </c>
      <c r="AR1684">
        <f t="shared" ca="1" si="1171"/>
        <v>5.4637637103421538E-2</v>
      </c>
      <c r="AS1684">
        <f t="shared" ca="1" si="1172"/>
        <v>5.1807023740860103</v>
      </c>
      <c r="AT1684">
        <f t="shared" si="1159"/>
        <v>0</v>
      </c>
      <c r="AU1684">
        <f t="shared" ca="1" si="1173"/>
        <v>8.3693463267210583E-19</v>
      </c>
      <c r="AV1684" t="e">
        <f t="shared" si="1168"/>
        <v>#DIV/0!</v>
      </c>
      <c r="AW1684" t="e">
        <f t="shared" si="1138"/>
        <v>#DIV/0!</v>
      </c>
      <c r="AX1684" t="e">
        <f t="shared" si="1137"/>
        <v>#DIV/0!</v>
      </c>
      <c r="AY1684" t="e">
        <f t="shared" si="1142"/>
        <v>#DIV/0!</v>
      </c>
      <c r="AZ1684" t="e">
        <f t="shared" si="1141"/>
        <v>#DIV/0!</v>
      </c>
    </row>
    <row r="1685" spans="7:52" x14ac:dyDescent="0.3">
      <c r="G1685" s="1" t="str">
        <f t="shared" si="1167"/>
        <v/>
      </c>
      <c r="H1685" s="2" t="str">
        <f t="shared" si="1136"/>
        <v/>
      </c>
      <c r="I1685" s="6" t="str" cm="1">
        <f t="array" ref="I1685">_xlfn.IFS(AND(G1684&lt;H1684,G1685&gt;H1685),"BUY", AND(G1684&gt;H1684,G1685&lt;H1685),"SELL",TRUE,"")</f>
        <v/>
      </c>
      <c r="J1685" s="1">
        <f t="shared" ca="1" si="1146"/>
        <v>0</v>
      </c>
      <c r="K1685" s="3" t="str">
        <f t="shared" ca="1" si="1160"/>
        <v/>
      </c>
      <c r="L1685" s="3" t="str">
        <f t="shared" si="1161"/>
        <v/>
      </c>
      <c r="M1685" s="3" t="str">
        <f t="shared" si="1162"/>
        <v/>
      </c>
      <c r="N1685" s="4">
        <f t="shared" si="1147"/>
        <v>-1</v>
      </c>
      <c r="O1685" s="2" t="str">
        <f t="shared" si="1163"/>
        <v/>
      </c>
      <c r="P1685" s="1" t="str">
        <f t="shared" si="1148"/>
        <v/>
      </c>
      <c r="Q1685" s="1" t="str">
        <f t="shared" si="1149"/>
        <v/>
      </c>
      <c r="R1685" s="1" t="str">
        <f>IF(ISBLANK(A1685),"",SUM($Q$2:Q1685))</f>
        <v/>
      </c>
      <c r="S1685" s="1" t="str">
        <f>IF(ISBLANK(A1685),"",SUM($F$2:F1685))</f>
        <v/>
      </c>
      <c r="T1685" s="1" t="str">
        <f t="shared" si="1150"/>
        <v/>
      </c>
      <c r="U1685" s="1" t="str">
        <f t="shared" si="1151"/>
        <v/>
      </c>
      <c r="V1685" s="17">
        <f t="shared" si="1152"/>
        <v>0</v>
      </c>
      <c r="W1685" s="17">
        <f t="shared" si="1153"/>
        <v>0</v>
      </c>
      <c r="X1685" s="17">
        <f t="shared" si="1154"/>
        <v>0</v>
      </c>
      <c r="Y1685" s="22">
        <f t="shared" si="1179"/>
        <v>0</v>
      </c>
      <c r="Z1685" s="22">
        <f t="shared" si="1179"/>
        <v>0</v>
      </c>
      <c r="AA1685" s="22">
        <f t="shared" si="1179"/>
        <v>0</v>
      </c>
      <c r="AB1685" s="23" t="str">
        <f t="shared" si="1174"/>
        <v/>
      </c>
      <c r="AC1685" s="23" t="str">
        <f t="shared" si="1175"/>
        <v/>
      </c>
      <c r="AD1685" s="23" t="str">
        <f t="shared" si="1176"/>
        <v/>
      </c>
      <c r="AE1685" s="23" t="str">
        <f t="shared" si="1177"/>
        <v/>
      </c>
      <c r="AF1685" s="23" t="str">
        <f t="shared" si="1178"/>
        <v/>
      </c>
      <c r="AG1685" s="23" t="str">
        <f t="shared" si="1139"/>
        <v/>
      </c>
      <c r="AH1685" s="25" t="str">
        <f t="shared" si="1155"/>
        <v/>
      </c>
      <c r="AI1685" s="25" t="str">
        <f t="shared" si="1156"/>
        <v/>
      </c>
      <c r="AJ1685" s="1" t="str">
        <f t="shared" si="1164"/>
        <v/>
      </c>
      <c r="AK1685" s="10" t="e">
        <f t="shared" si="1165"/>
        <v>#DIV/0!</v>
      </c>
      <c r="AL1685" s="10" t="e">
        <f t="shared" si="1170"/>
        <v>#DIV/0!</v>
      </c>
      <c r="AM1685">
        <f t="shared" si="1166"/>
        <v>0</v>
      </c>
      <c r="AN1685">
        <f t="shared" si="1157"/>
        <v>0</v>
      </c>
      <c r="AO1685">
        <f t="shared" si="1158"/>
        <v>0</v>
      </c>
      <c r="AP1685">
        <f t="shared" ca="1" si="1144"/>
        <v>2.076609074884641E-19</v>
      </c>
      <c r="AQ1685">
        <f t="shared" ca="1" si="1144"/>
        <v>3.8006934138712938E-18</v>
      </c>
      <c r="AR1685">
        <f t="shared" ca="1" si="1171"/>
        <v>5.4637637103421545E-2</v>
      </c>
      <c r="AS1685">
        <f t="shared" ca="1" si="1172"/>
        <v>5.1807023740860103</v>
      </c>
      <c r="AT1685">
        <f t="shared" si="1159"/>
        <v>0</v>
      </c>
      <c r="AU1685">
        <f t="shared" ca="1" si="1173"/>
        <v>7.771535874812411E-19</v>
      </c>
      <c r="AV1685" t="e">
        <f t="shared" si="1168"/>
        <v>#DIV/0!</v>
      </c>
      <c r="AW1685" t="e">
        <f t="shared" si="1138"/>
        <v>#DIV/0!</v>
      </c>
      <c r="AX1685" t="e">
        <f t="shared" si="1137"/>
        <v>#DIV/0!</v>
      </c>
      <c r="AY1685" t="e">
        <f t="shared" si="1142"/>
        <v>#DIV/0!</v>
      </c>
      <c r="AZ1685" t="e">
        <f t="shared" si="1141"/>
        <v>#DIV/0!</v>
      </c>
    </row>
    <row r="1686" spans="7:52" x14ac:dyDescent="0.3">
      <c r="G1686" s="1" t="str">
        <f t="shared" si="1167"/>
        <v/>
      </c>
      <c r="H1686" s="2" t="str">
        <f t="shared" si="1136"/>
        <v/>
      </c>
      <c r="I1686" s="6" t="str" cm="1">
        <f t="array" ref="I1686">_xlfn.IFS(AND(G1685&lt;H1685,G1686&gt;H1686),"BUY", AND(G1685&gt;H1685,G1686&lt;H1686),"SELL",TRUE,"")</f>
        <v/>
      </c>
      <c r="J1686" s="1">
        <f t="shared" ca="1" si="1146"/>
        <v>0</v>
      </c>
      <c r="K1686" s="3" t="str">
        <f t="shared" ca="1" si="1160"/>
        <v/>
      </c>
      <c r="L1686" s="3" t="str">
        <f t="shared" si="1161"/>
        <v/>
      </c>
      <c r="M1686" s="3" t="str">
        <f t="shared" si="1162"/>
        <v/>
      </c>
      <c r="N1686" s="4">
        <f t="shared" si="1147"/>
        <v>-1</v>
      </c>
      <c r="O1686" s="2" t="str">
        <f t="shared" si="1163"/>
        <v/>
      </c>
      <c r="P1686" s="1" t="str">
        <f t="shared" si="1148"/>
        <v/>
      </c>
      <c r="Q1686" s="1" t="str">
        <f t="shared" si="1149"/>
        <v/>
      </c>
      <c r="R1686" s="1" t="str">
        <f>IF(ISBLANK(A1686),"",SUM($Q$2:Q1686))</f>
        <v/>
      </c>
      <c r="S1686" s="1" t="str">
        <f>IF(ISBLANK(A1686),"",SUM($F$2:F1686))</f>
        <v/>
      </c>
      <c r="T1686" s="1" t="str">
        <f t="shared" si="1150"/>
        <v/>
      </c>
      <c r="U1686" s="1" t="str">
        <f t="shared" si="1151"/>
        <v/>
      </c>
      <c r="V1686" s="17">
        <f t="shared" si="1152"/>
        <v>0</v>
      </c>
      <c r="W1686" s="17">
        <f t="shared" si="1153"/>
        <v>0</v>
      </c>
      <c r="X1686" s="17">
        <f t="shared" si="1154"/>
        <v>0</v>
      </c>
      <c r="Y1686" s="22">
        <f t="shared" si="1179"/>
        <v>0</v>
      </c>
      <c r="Z1686" s="22">
        <f t="shared" si="1179"/>
        <v>0</v>
      </c>
      <c r="AA1686" s="22">
        <f t="shared" si="1179"/>
        <v>0</v>
      </c>
      <c r="AB1686" s="23" t="str">
        <f t="shared" si="1174"/>
        <v/>
      </c>
      <c r="AC1686" s="23" t="str">
        <f t="shared" si="1175"/>
        <v/>
      </c>
      <c r="AD1686" s="23" t="str">
        <f t="shared" si="1176"/>
        <v/>
      </c>
      <c r="AE1686" s="23" t="str">
        <f t="shared" si="1177"/>
        <v/>
      </c>
      <c r="AF1686" s="23" t="str">
        <f t="shared" si="1178"/>
        <v/>
      </c>
      <c r="AG1686" s="23" t="str">
        <f t="shared" si="1139"/>
        <v/>
      </c>
      <c r="AH1686" s="25" t="str">
        <f t="shared" si="1155"/>
        <v/>
      </c>
      <c r="AI1686" s="25" t="str">
        <f t="shared" si="1156"/>
        <v/>
      </c>
      <c r="AJ1686" s="1" t="str">
        <f t="shared" si="1164"/>
        <v/>
      </c>
      <c r="AK1686" s="10" t="e">
        <f t="shared" si="1165"/>
        <v>#DIV/0!</v>
      </c>
      <c r="AL1686" s="10" t="e">
        <f t="shared" si="1170"/>
        <v>#DIV/0!</v>
      </c>
      <c r="AM1686">
        <f t="shared" si="1166"/>
        <v>0</v>
      </c>
      <c r="AN1686">
        <f t="shared" si="1157"/>
        <v>0</v>
      </c>
      <c r="AO1686">
        <f t="shared" si="1158"/>
        <v>0</v>
      </c>
      <c r="AP1686">
        <f t="shared" ca="1" si="1144"/>
        <v>1.9282798552500239E-19</v>
      </c>
      <c r="AQ1686">
        <f t="shared" ca="1" si="1144"/>
        <v>3.5292153128804867E-18</v>
      </c>
      <c r="AR1686">
        <f t="shared" ca="1" si="1171"/>
        <v>5.4637637103421552E-2</v>
      </c>
      <c r="AS1686">
        <f t="shared" ca="1" si="1172"/>
        <v>5.1807023740860103</v>
      </c>
      <c r="AT1686">
        <f t="shared" si="1159"/>
        <v>0</v>
      </c>
      <c r="AU1686">
        <f t="shared" ca="1" si="1173"/>
        <v>7.2164261694686671E-19</v>
      </c>
      <c r="AV1686" t="e">
        <f t="shared" si="1168"/>
        <v>#DIV/0!</v>
      </c>
      <c r="AW1686" t="e">
        <f t="shared" si="1138"/>
        <v>#DIV/0!</v>
      </c>
      <c r="AX1686" t="e">
        <f t="shared" si="1137"/>
        <v>#DIV/0!</v>
      </c>
      <c r="AY1686" t="e">
        <f t="shared" si="1142"/>
        <v>#DIV/0!</v>
      </c>
      <c r="AZ1686" t="e">
        <f t="shared" si="1141"/>
        <v>#DIV/0!</v>
      </c>
    </row>
    <row r="1687" spans="7:52" x14ac:dyDescent="0.3">
      <c r="G1687" s="1" t="str">
        <f t="shared" si="1167"/>
        <v/>
      </c>
      <c r="H1687" s="2" t="str">
        <f t="shared" si="1136"/>
        <v/>
      </c>
      <c r="I1687" s="6" t="str" cm="1">
        <f t="array" ref="I1687">_xlfn.IFS(AND(G1686&lt;H1686,G1687&gt;H1687),"BUY", AND(G1686&gt;H1686,G1687&lt;H1687),"SELL",TRUE,"")</f>
        <v/>
      </c>
      <c r="J1687" s="1">
        <f t="shared" ca="1" si="1146"/>
        <v>0</v>
      </c>
      <c r="K1687" s="3" t="str">
        <f t="shared" ca="1" si="1160"/>
        <v/>
      </c>
      <c r="L1687" s="3" t="str">
        <f t="shared" si="1161"/>
        <v/>
      </c>
      <c r="M1687" s="3" t="str">
        <f t="shared" si="1162"/>
        <v/>
      </c>
      <c r="N1687" s="4">
        <f t="shared" si="1147"/>
        <v>-1</v>
      </c>
      <c r="O1687" s="2" t="str">
        <f t="shared" si="1163"/>
        <v/>
      </c>
      <c r="P1687" s="1" t="str">
        <f t="shared" si="1148"/>
        <v/>
      </c>
      <c r="Q1687" s="1" t="str">
        <f t="shared" si="1149"/>
        <v/>
      </c>
      <c r="R1687" s="1" t="str">
        <f>IF(ISBLANK(A1687),"",SUM($Q$2:Q1687))</f>
        <v/>
      </c>
      <c r="S1687" s="1" t="str">
        <f>IF(ISBLANK(A1687),"",SUM($F$2:F1687))</f>
        <v/>
      </c>
      <c r="T1687" s="1" t="str">
        <f t="shared" si="1150"/>
        <v/>
      </c>
      <c r="U1687" s="1" t="str">
        <f t="shared" si="1151"/>
        <v/>
      </c>
      <c r="V1687" s="17">
        <f t="shared" si="1152"/>
        <v>0</v>
      </c>
      <c r="W1687" s="17">
        <f t="shared" si="1153"/>
        <v>0</v>
      </c>
      <c r="X1687" s="17">
        <f t="shared" si="1154"/>
        <v>0</v>
      </c>
      <c r="Y1687" s="22">
        <f t="shared" si="1179"/>
        <v>0</v>
      </c>
      <c r="Z1687" s="22">
        <f t="shared" si="1179"/>
        <v>0</v>
      </c>
      <c r="AA1687" s="22">
        <f t="shared" si="1179"/>
        <v>0</v>
      </c>
      <c r="AB1687" s="23" t="str">
        <f t="shared" si="1174"/>
        <v/>
      </c>
      <c r="AC1687" s="23" t="str">
        <f t="shared" si="1175"/>
        <v/>
      </c>
      <c r="AD1687" s="23" t="str">
        <f t="shared" si="1176"/>
        <v/>
      </c>
      <c r="AE1687" s="23" t="str">
        <f t="shared" si="1177"/>
        <v/>
      </c>
      <c r="AF1687" s="23" t="str">
        <f t="shared" si="1178"/>
        <v/>
      </c>
      <c r="AG1687" s="23" t="str">
        <f t="shared" si="1139"/>
        <v/>
      </c>
      <c r="AH1687" s="25" t="str">
        <f t="shared" si="1155"/>
        <v/>
      </c>
      <c r="AI1687" s="25" t="str">
        <f t="shared" si="1156"/>
        <v/>
      </c>
      <c r="AJ1687" s="1" t="str">
        <f t="shared" si="1164"/>
        <v/>
      </c>
      <c r="AK1687" s="10" t="e">
        <f t="shared" si="1165"/>
        <v>#DIV/0!</v>
      </c>
      <c r="AL1687" s="10" t="e">
        <f t="shared" si="1170"/>
        <v>#DIV/0!</v>
      </c>
      <c r="AM1687">
        <f t="shared" si="1166"/>
        <v>0</v>
      </c>
      <c r="AN1687">
        <f t="shared" si="1157"/>
        <v>0</v>
      </c>
      <c r="AO1687">
        <f t="shared" si="1158"/>
        <v>0</v>
      </c>
      <c r="AP1687">
        <f t="shared" ca="1" si="1144"/>
        <v>1.7905455798750221E-19</v>
      </c>
      <c r="AQ1687">
        <f t="shared" ca="1" si="1144"/>
        <v>3.2771285048175948E-18</v>
      </c>
      <c r="AR1687">
        <f t="shared" ca="1" si="1171"/>
        <v>5.4637637103421552E-2</v>
      </c>
      <c r="AS1687">
        <f t="shared" ca="1" si="1172"/>
        <v>5.1807023740860103</v>
      </c>
      <c r="AT1687">
        <f t="shared" si="1159"/>
        <v>0</v>
      </c>
      <c r="AU1687">
        <f t="shared" ca="1" si="1173"/>
        <v>6.7009671573637619E-19</v>
      </c>
      <c r="AV1687" t="e">
        <f t="shared" si="1168"/>
        <v>#DIV/0!</v>
      </c>
      <c r="AW1687" t="e">
        <f t="shared" si="1138"/>
        <v>#DIV/0!</v>
      </c>
      <c r="AX1687" t="e">
        <f t="shared" si="1137"/>
        <v>#DIV/0!</v>
      </c>
      <c r="AY1687" t="e">
        <f t="shared" si="1142"/>
        <v>#DIV/0!</v>
      </c>
      <c r="AZ1687" t="e">
        <f t="shared" si="1141"/>
        <v>#DIV/0!</v>
      </c>
    </row>
    <row r="1688" spans="7:52" x14ac:dyDescent="0.3">
      <c r="G1688" s="1" t="str">
        <f t="shared" si="1167"/>
        <v/>
      </c>
      <c r="H1688" s="2" t="str">
        <f t="shared" si="1136"/>
        <v/>
      </c>
      <c r="I1688" s="6" t="str" cm="1">
        <f t="array" ref="I1688">_xlfn.IFS(AND(G1687&lt;H1687,G1688&gt;H1688),"BUY", AND(G1687&gt;H1687,G1688&lt;H1688),"SELL",TRUE,"")</f>
        <v/>
      </c>
      <c r="J1688" s="1">
        <f t="shared" ca="1" si="1146"/>
        <v>0</v>
      </c>
      <c r="K1688" s="3" t="str">
        <f t="shared" ca="1" si="1160"/>
        <v/>
      </c>
      <c r="L1688" s="3" t="str">
        <f t="shared" si="1161"/>
        <v/>
      </c>
      <c r="M1688" s="3" t="str">
        <f t="shared" si="1162"/>
        <v/>
      </c>
      <c r="N1688" s="4">
        <f t="shared" si="1147"/>
        <v>-1</v>
      </c>
      <c r="O1688" s="2" t="str">
        <f t="shared" si="1163"/>
        <v/>
      </c>
      <c r="P1688" s="1" t="str">
        <f t="shared" si="1148"/>
        <v/>
      </c>
      <c r="Q1688" s="1" t="str">
        <f t="shared" si="1149"/>
        <v/>
      </c>
      <c r="R1688" s="1" t="str">
        <f>IF(ISBLANK(A1688),"",SUM($Q$2:Q1688))</f>
        <v/>
      </c>
      <c r="S1688" s="1" t="str">
        <f>IF(ISBLANK(A1688),"",SUM($F$2:F1688))</f>
        <v/>
      </c>
      <c r="T1688" s="1" t="str">
        <f t="shared" si="1150"/>
        <v/>
      </c>
      <c r="U1688" s="1" t="str">
        <f t="shared" si="1151"/>
        <v/>
      </c>
      <c r="V1688" s="17">
        <f t="shared" si="1152"/>
        <v>0</v>
      </c>
      <c r="W1688" s="17">
        <f t="shared" si="1153"/>
        <v>0</v>
      </c>
      <c r="X1688" s="17">
        <f t="shared" si="1154"/>
        <v>0</v>
      </c>
      <c r="Y1688" s="22">
        <f t="shared" si="1179"/>
        <v>0</v>
      </c>
      <c r="Z1688" s="22">
        <f t="shared" si="1179"/>
        <v>0</v>
      </c>
      <c r="AA1688" s="22">
        <f t="shared" si="1179"/>
        <v>0</v>
      </c>
      <c r="AB1688" s="23" t="str">
        <f t="shared" si="1174"/>
        <v/>
      </c>
      <c r="AC1688" s="23" t="str">
        <f t="shared" si="1175"/>
        <v/>
      </c>
      <c r="AD1688" s="23" t="str">
        <f t="shared" si="1176"/>
        <v/>
      </c>
      <c r="AE1688" s="23" t="str">
        <f t="shared" si="1177"/>
        <v/>
      </c>
      <c r="AF1688" s="23" t="str">
        <f t="shared" si="1178"/>
        <v/>
      </c>
      <c r="AG1688" s="23" t="str">
        <f t="shared" si="1139"/>
        <v/>
      </c>
      <c r="AH1688" s="25" t="str">
        <f t="shared" si="1155"/>
        <v/>
      </c>
      <c r="AI1688" s="25" t="str">
        <f t="shared" si="1156"/>
        <v/>
      </c>
      <c r="AJ1688" s="1" t="str">
        <f t="shared" si="1164"/>
        <v/>
      </c>
      <c r="AK1688" s="10" t="e">
        <f t="shared" si="1165"/>
        <v>#DIV/0!</v>
      </c>
      <c r="AL1688" s="10" t="e">
        <f t="shared" si="1170"/>
        <v>#DIV/0!</v>
      </c>
      <c r="AM1688">
        <f t="shared" si="1166"/>
        <v>0</v>
      </c>
      <c r="AN1688">
        <f t="shared" si="1157"/>
        <v>0</v>
      </c>
      <c r="AO1688">
        <f t="shared" si="1158"/>
        <v>0</v>
      </c>
      <c r="AP1688">
        <f t="shared" ca="1" si="1144"/>
        <v>1.6626494670268062E-19</v>
      </c>
      <c r="AQ1688">
        <f t="shared" ca="1" si="1144"/>
        <v>3.0430478973306237E-18</v>
      </c>
      <c r="AR1688">
        <f t="shared" ca="1" si="1171"/>
        <v>5.4637637103421552E-2</v>
      </c>
      <c r="AS1688">
        <f t="shared" ca="1" si="1172"/>
        <v>5.1807023740860103</v>
      </c>
      <c r="AT1688">
        <f t="shared" si="1159"/>
        <v>0</v>
      </c>
      <c r="AU1688">
        <f t="shared" ca="1" si="1173"/>
        <v>6.2223266461234934E-19</v>
      </c>
      <c r="AV1688" t="e">
        <f t="shared" si="1168"/>
        <v>#DIV/0!</v>
      </c>
      <c r="AW1688" t="e">
        <f t="shared" si="1138"/>
        <v>#DIV/0!</v>
      </c>
      <c r="AX1688" t="e">
        <f t="shared" si="1137"/>
        <v>#DIV/0!</v>
      </c>
      <c r="AY1688" t="e">
        <f t="shared" si="1142"/>
        <v>#DIV/0!</v>
      </c>
      <c r="AZ1688" t="e">
        <f t="shared" si="1141"/>
        <v>#DIV/0!</v>
      </c>
    </row>
    <row r="1689" spans="7:52" x14ac:dyDescent="0.3">
      <c r="G1689" s="1" t="str">
        <f t="shared" si="1167"/>
        <v/>
      </c>
      <c r="H1689" s="2" t="str">
        <f t="shared" ref="H1689:H1752" si="1180">IFERROR(AVERAGE(E1670:E1689),"")</f>
        <v/>
      </c>
      <c r="I1689" s="6" t="str" cm="1">
        <f t="array" ref="I1689">_xlfn.IFS(AND(G1688&lt;H1688,G1689&gt;H1689),"BUY", AND(G1688&gt;H1688,G1689&lt;H1689),"SELL",TRUE,"")</f>
        <v/>
      </c>
      <c r="J1689" s="1">
        <f t="shared" ca="1" si="1146"/>
        <v>0</v>
      </c>
      <c r="K1689" s="3" t="str">
        <f t="shared" ca="1" si="1160"/>
        <v/>
      </c>
      <c r="L1689" s="3" t="str">
        <f t="shared" si="1161"/>
        <v/>
      </c>
      <c r="M1689" s="3" t="str">
        <f t="shared" si="1162"/>
        <v/>
      </c>
      <c r="N1689" s="4">
        <f t="shared" si="1147"/>
        <v>-1</v>
      </c>
      <c r="O1689" s="2" t="str">
        <f t="shared" si="1163"/>
        <v/>
      </c>
      <c r="P1689" s="1" t="str">
        <f t="shared" si="1148"/>
        <v/>
      </c>
      <c r="Q1689" s="1" t="str">
        <f t="shared" si="1149"/>
        <v/>
      </c>
      <c r="R1689" s="1" t="str">
        <f>IF(ISBLANK(A1689),"",SUM($Q$2:Q1689))</f>
        <v/>
      </c>
      <c r="S1689" s="1" t="str">
        <f>IF(ISBLANK(A1689),"",SUM($F$2:F1689))</f>
        <v/>
      </c>
      <c r="T1689" s="1" t="str">
        <f t="shared" si="1150"/>
        <v/>
      </c>
      <c r="U1689" s="1" t="str">
        <f t="shared" si="1151"/>
        <v/>
      </c>
      <c r="V1689" s="17">
        <f t="shared" si="1152"/>
        <v>0</v>
      </c>
      <c r="W1689" s="17">
        <f t="shared" si="1153"/>
        <v>0</v>
      </c>
      <c r="X1689" s="17">
        <f t="shared" si="1154"/>
        <v>0</v>
      </c>
      <c r="Y1689" s="22">
        <f t="shared" si="1179"/>
        <v>0</v>
      </c>
      <c r="Z1689" s="22">
        <f t="shared" si="1179"/>
        <v>0</v>
      </c>
      <c r="AA1689" s="22">
        <f t="shared" si="1179"/>
        <v>0</v>
      </c>
      <c r="AB1689" s="23" t="str">
        <f t="shared" si="1174"/>
        <v/>
      </c>
      <c r="AC1689" s="23" t="str">
        <f t="shared" si="1175"/>
        <v/>
      </c>
      <c r="AD1689" s="23" t="str">
        <f t="shared" si="1176"/>
        <v/>
      </c>
      <c r="AE1689" s="23" t="str">
        <f t="shared" si="1177"/>
        <v/>
      </c>
      <c r="AF1689" s="23" t="str">
        <f t="shared" si="1178"/>
        <v/>
      </c>
      <c r="AG1689" s="23" t="str">
        <f t="shared" si="1139"/>
        <v/>
      </c>
      <c r="AH1689" s="25" t="str">
        <f t="shared" si="1155"/>
        <v/>
      </c>
      <c r="AI1689" s="25" t="str">
        <f t="shared" si="1156"/>
        <v/>
      </c>
      <c r="AJ1689" s="1" t="str">
        <f t="shared" si="1164"/>
        <v/>
      </c>
      <c r="AK1689" s="10" t="e">
        <f t="shared" si="1165"/>
        <v>#DIV/0!</v>
      </c>
      <c r="AL1689" s="10" t="e">
        <f t="shared" si="1170"/>
        <v>#DIV/0!</v>
      </c>
      <c r="AM1689">
        <f t="shared" si="1166"/>
        <v>0</v>
      </c>
      <c r="AN1689">
        <f t="shared" si="1157"/>
        <v>0</v>
      </c>
      <c r="AO1689">
        <f t="shared" si="1158"/>
        <v>0</v>
      </c>
      <c r="AP1689">
        <f t="shared" ca="1" si="1144"/>
        <v>1.5438887908106056E-19</v>
      </c>
      <c r="AQ1689">
        <f t="shared" ca="1" si="1144"/>
        <v>2.8256873332355791E-18</v>
      </c>
      <c r="AR1689">
        <f t="shared" ca="1" si="1171"/>
        <v>5.4637637103421545E-2</v>
      </c>
      <c r="AS1689">
        <f t="shared" ca="1" si="1172"/>
        <v>5.1807023740860103</v>
      </c>
      <c r="AT1689">
        <f t="shared" si="1159"/>
        <v>0</v>
      </c>
      <c r="AU1689">
        <f t="shared" ca="1" si="1173"/>
        <v>5.7778747428289583E-19</v>
      </c>
      <c r="AV1689" t="e">
        <f t="shared" si="1168"/>
        <v>#DIV/0!</v>
      </c>
      <c r="AW1689" t="e">
        <f t="shared" si="1138"/>
        <v>#DIV/0!</v>
      </c>
      <c r="AX1689" t="e">
        <f t="shared" si="1137"/>
        <v>#DIV/0!</v>
      </c>
      <c r="AY1689" t="e">
        <f t="shared" si="1142"/>
        <v>#DIV/0!</v>
      </c>
      <c r="AZ1689" t="e">
        <f t="shared" si="1141"/>
        <v>#DIV/0!</v>
      </c>
    </row>
    <row r="1690" spans="7:52" x14ac:dyDescent="0.3">
      <c r="G1690" s="1" t="str">
        <f t="shared" si="1167"/>
        <v/>
      </c>
      <c r="H1690" s="2" t="str">
        <f t="shared" si="1180"/>
        <v/>
      </c>
      <c r="I1690" s="6" t="str" cm="1">
        <f t="array" ref="I1690">_xlfn.IFS(AND(G1689&lt;H1689,G1690&gt;H1690),"BUY", AND(G1689&gt;H1689,G1690&lt;H1690),"SELL",TRUE,"")</f>
        <v/>
      </c>
      <c r="J1690" s="1">
        <f t="shared" ca="1" si="1146"/>
        <v>0</v>
      </c>
      <c r="K1690" s="3" t="str">
        <f t="shared" ca="1" si="1160"/>
        <v/>
      </c>
      <c r="L1690" s="3" t="str">
        <f t="shared" si="1161"/>
        <v/>
      </c>
      <c r="M1690" s="3" t="str">
        <f t="shared" si="1162"/>
        <v/>
      </c>
      <c r="N1690" s="4">
        <f t="shared" si="1147"/>
        <v>-1</v>
      </c>
      <c r="O1690" s="2" t="str">
        <f t="shared" si="1163"/>
        <v/>
      </c>
      <c r="P1690" s="1" t="str">
        <f t="shared" si="1148"/>
        <v/>
      </c>
      <c r="Q1690" s="1" t="str">
        <f t="shared" si="1149"/>
        <v/>
      </c>
      <c r="R1690" s="1" t="str">
        <f>IF(ISBLANK(A1690),"",SUM($Q$2:Q1690))</f>
        <v/>
      </c>
      <c r="S1690" s="1" t="str">
        <f>IF(ISBLANK(A1690),"",SUM($F$2:F1690))</f>
        <v/>
      </c>
      <c r="T1690" s="1" t="str">
        <f t="shared" si="1150"/>
        <v/>
      </c>
      <c r="U1690" s="1" t="str">
        <f t="shared" si="1151"/>
        <v/>
      </c>
      <c r="V1690" s="17">
        <f t="shared" si="1152"/>
        <v>0</v>
      </c>
      <c r="W1690" s="17">
        <f t="shared" si="1153"/>
        <v>0</v>
      </c>
      <c r="X1690" s="17">
        <f t="shared" si="1154"/>
        <v>0</v>
      </c>
      <c r="Y1690" s="22">
        <f t="shared" si="1179"/>
        <v>0</v>
      </c>
      <c r="Z1690" s="22">
        <f t="shared" si="1179"/>
        <v>0</v>
      </c>
      <c r="AA1690" s="22">
        <f t="shared" si="1179"/>
        <v>0</v>
      </c>
      <c r="AB1690" s="23" t="str">
        <f t="shared" si="1174"/>
        <v/>
      </c>
      <c r="AC1690" s="23" t="str">
        <f t="shared" si="1175"/>
        <v/>
      </c>
      <c r="AD1690" s="23" t="str">
        <f t="shared" si="1176"/>
        <v/>
      </c>
      <c r="AE1690" s="23" t="str">
        <f t="shared" si="1177"/>
        <v/>
      </c>
      <c r="AF1690" s="23" t="str">
        <f t="shared" si="1178"/>
        <v/>
      </c>
      <c r="AG1690" s="23" t="str">
        <f t="shared" si="1139"/>
        <v/>
      </c>
      <c r="AH1690" s="25" t="str">
        <f t="shared" si="1155"/>
        <v/>
      </c>
      <c r="AI1690" s="25" t="str">
        <f t="shared" si="1156"/>
        <v/>
      </c>
      <c r="AJ1690" s="1" t="str">
        <f t="shared" si="1164"/>
        <v/>
      </c>
      <c r="AK1690" s="10" t="e">
        <f t="shared" si="1165"/>
        <v>#DIV/0!</v>
      </c>
      <c r="AL1690" s="10" t="e">
        <f t="shared" si="1170"/>
        <v>#DIV/0!</v>
      </c>
      <c r="AM1690">
        <f t="shared" si="1166"/>
        <v>0</v>
      </c>
      <c r="AN1690">
        <f t="shared" si="1157"/>
        <v>0</v>
      </c>
      <c r="AO1690">
        <f t="shared" si="1158"/>
        <v>0</v>
      </c>
      <c r="AP1690">
        <f t="shared" ca="1" si="1144"/>
        <v>1.4336110200384197E-19</v>
      </c>
      <c r="AQ1690">
        <f t="shared" ca="1" si="1144"/>
        <v>2.6238525237187521E-18</v>
      </c>
      <c r="AR1690">
        <f t="shared" ca="1" si="1171"/>
        <v>5.4637637103421552E-2</v>
      </c>
      <c r="AS1690">
        <f t="shared" ca="1" si="1172"/>
        <v>5.1807023740860103</v>
      </c>
      <c r="AT1690">
        <f t="shared" si="1159"/>
        <v>0</v>
      </c>
      <c r="AU1690">
        <f t="shared" ca="1" si="1173"/>
        <v>5.3651694040554613E-19</v>
      </c>
      <c r="AV1690" t="e">
        <f t="shared" si="1168"/>
        <v>#DIV/0!</v>
      </c>
      <c r="AW1690" t="e">
        <f t="shared" si="1138"/>
        <v>#DIV/0!</v>
      </c>
      <c r="AX1690" t="e">
        <f t="shared" si="1137"/>
        <v>#DIV/0!</v>
      </c>
      <c r="AY1690" t="e">
        <f t="shared" si="1142"/>
        <v>#DIV/0!</v>
      </c>
      <c r="AZ1690" t="e">
        <f t="shared" si="1141"/>
        <v>#DIV/0!</v>
      </c>
    </row>
    <row r="1691" spans="7:52" x14ac:dyDescent="0.3">
      <c r="G1691" s="1" t="str">
        <f t="shared" si="1167"/>
        <v/>
      </c>
      <c r="H1691" s="2" t="str">
        <f t="shared" si="1180"/>
        <v/>
      </c>
      <c r="I1691" s="6" t="str" cm="1">
        <f t="array" ref="I1691">_xlfn.IFS(AND(G1690&lt;H1690,G1691&gt;H1691),"BUY", AND(G1690&gt;H1690,G1691&lt;H1691),"SELL",TRUE,"")</f>
        <v/>
      </c>
      <c r="J1691" s="1">
        <f t="shared" ca="1" si="1146"/>
        <v>0</v>
      </c>
      <c r="K1691" s="3" t="str">
        <f t="shared" ca="1" si="1160"/>
        <v/>
      </c>
      <c r="L1691" s="3" t="str">
        <f t="shared" si="1161"/>
        <v/>
      </c>
      <c r="M1691" s="3" t="str">
        <f t="shared" si="1162"/>
        <v/>
      </c>
      <c r="N1691" s="4">
        <f t="shared" si="1147"/>
        <v>-1</v>
      </c>
      <c r="O1691" s="2" t="str">
        <f t="shared" si="1163"/>
        <v/>
      </c>
      <c r="P1691" s="1" t="str">
        <f t="shared" si="1148"/>
        <v/>
      </c>
      <c r="Q1691" s="1" t="str">
        <f t="shared" si="1149"/>
        <v/>
      </c>
      <c r="R1691" s="1" t="str">
        <f>IF(ISBLANK(A1691),"",SUM($Q$2:Q1691))</f>
        <v/>
      </c>
      <c r="S1691" s="1" t="str">
        <f>IF(ISBLANK(A1691),"",SUM($F$2:F1691))</f>
        <v/>
      </c>
      <c r="T1691" s="1" t="str">
        <f t="shared" si="1150"/>
        <v/>
      </c>
      <c r="U1691" s="1" t="str">
        <f t="shared" si="1151"/>
        <v/>
      </c>
      <c r="V1691" s="17">
        <f t="shared" si="1152"/>
        <v>0</v>
      </c>
      <c r="W1691" s="17">
        <f t="shared" si="1153"/>
        <v>0</v>
      </c>
      <c r="X1691" s="17">
        <f t="shared" si="1154"/>
        <v>0</v>
      </c>
      <c r="Y1691" s="22">
        <f t="shared" si="1179"/>
        <v>0</v>
      </c>
      <c r="Z1691" s="22">
        <f t="shared" si="1179"/>
        <v>0</v>
      </c>
      <c r="AA1691" s="22">
        <f t="shared" si="1179"/>
        <v>0</v>
      </c>
      <c r="AB1691" s="23" t="str">
        <f t="shared" si="1174"/>
        <v/>
      </c>
      <c r="AC1691" s="23" t="str">
        <f t="shared" si="1175"/>
        <v/>
      </c>
      <c r="AD1691" s="23" t="str">
        <f t="shared" si="1176"/>
        <v/>
      </c>
      <c r="AE1691" s="23" t="str">
        <f t="shared" si="1177"/>
        <v/>
      </c>
      <c r="AF1691" s="23" t="str">
        <f t="shared" si="1178"/>
        <v/>
      </c>
      <c r="AG1691" s="23" t="str">
        <f t="shared" si="1139"/>
        <v/>
      </c>
      <c r="AH1691" s="25" t="str">
        <f t="shared" si="1155"/>
        <v/>
      </c>
      <c r="AI1691" s="25" t="str">
        <f t="shared" si="1156"/>
        <v/>
      </c>
      <c r="AJ1691" s="1" t="str">
        <f t="shared" si="1164"/>
        <v/>
      </c>
      <c r="AK1691" s="10" t="e">
        <f t="shared" si="1165"/>
        <v>#DIV/0!</v>
      </c>
      <c r="AL1691" s="10" t="e">
        <f t="shared" si="1170"/>
        <v>#DIV/0!</v>
      </c>
      <c r="AM1691">
        <f t="shared" si="1166"/>
        <v>0</v>
      </c>
      <c r="AN1691">
        <f t="shared" si="1157"/>
        <v>0</v>
      </c>
      <c r="AO1691">
        <f t="shared" si="1158"/>
        <v>0</v>
      </c>
      <c r="AP1691">
        <f t="shared" ca="1" si="1144"/>
        <v>1.3312102328928184E-19</v>
      </c>
      <c r="AQ1691">
        <f t="shared" ca="1" si="1144"/>
        <v>2.4364344863102701E-18</v>
      </c>
      <c r="AR1691">
        <f t="shared" ca="1" si="1171"/>
        <v>5.4637637103421552E-2</v>
      </c>
      <c r="AS1691">
        <f t="shared" ca="1" si="1172"/>
        <v>5.1807023740860103</v>
      </c>
      <c r="AT1691">
        <f t="shared" si="1159"/>
        <v>0</v>
      </c>
      <c r="AU1691">
        <f t="shared" ca="1" si="1173"/>
        <v>4.9819430180514997E-19</v>
      </c>
      <c r="AV1691" t="e">
        <f t="shared" si="1168"/>
        <v>#DIV/0!</v>
      </c>
      <c r="AW1691" t="e">
        <f t="shared" si="1138"/>
        <v>#DIV/0!</v>
      </c>
      <c r="AX1691" t="e">
        <f t="shared" ref="AX1691:AX1754" si="1181">AV1691 - AW1691</f>
        <v>#DIV/0!</v>
      </c>
      <c r="AY1691" t="e">
        <f t="shared" si="1142"/>
        <v>#DIV/0!</v>
      </c>
      <c r="AZ1691" t="e">
        <f t="shared" si="1141"/>
        <v>#DIV/0!</v>
      </c>
    </row>
    <row r="1692" spans="7:52" x14ac:dyDescent="0.3">
      <c r="G1692" s="1" t="str">
        <f t="shared" si="1167"/>
        <v/>
      </c>
      <c r="H1692" s="2" t="str">
        <f t="shared" si="1180"/>
        <v/>
      </c>
      <c r="I1692" s="6" t="str" cm="1">
        <f t="array" ref="I1692">_xlfn.IFS(AND(G1691&lt;H1691,G1692&gt;H1692),"BUY", AND(G1691&gt;H1691,G1692&lt;H1692),"SELL",TRUE,"")</f>
        <v/>
      </c>
      <c r="J1692" s="1">
        <f t="shared" ca="1" si="1146"/>
        <v>0</v>
      </c>
      <c r="K1692" s="3" t="str">
        <f t="shared" ca="1" si="1160"/>
        <v/>
      </c>
      <c r="L1692" s="3" t="str">
        <f t="shared" si="1161"/>
        <v/>
      </c>
      <c r="M1692" s="3" t="str">
        <f t="shared" si="1162"/>
        <v/>
      </c>
      <c r="N1692" s="4">
        <f t="shared" si="1147"/>
        <v>-1</v>
      </c>
      <c r="O1692" s="2" t="str">
        <f t="shared" si="1163"/>
        <v/>
      </c>
      <c r="P1692" s="1" t="str">
        <f t="shared" si="1148"/>
        <v/>
      </c>
      <c r="Q1692" s="1" t="str">
        <f t="shared" si="1149"/>
        <v/>
      </c>
      <c r="R1692" s="1" t="str">
        <f>IF(ISBLANK(A1692),"",SUM($Q$2:Q1692))</f>
        <v/>
      </c>
      <c r="S1692" s="1" t="str">
        <f>IF(ISBLANK(A1692),"",SUM($F$2:F1692))</f>
        <v/>
      </c>
      <c r="T1692" s="1" t="str">
        <f t="shared" si="1150"/>
        <v/>
      </c>
      <c r="U1692" s="1" t="str">
        <f t="shared" si="1151"/>
        <v/>
      </c>
      <c r="V1692" s="17">
        <f t="shared" si="1152"/>
        <v>0</v>
      </c>
      <c r="W1692" s="17">
        <f t="shared" si="1153"/>
        <v>0</v>
      </c>
      <c r="X1692" s="17">
        <f t="shared" si="1154"/>
        <v>0</v>
      </c>
      <c r="Y1692" s="22">
        <f t="shared" si="1179"/>
        <v>0</v>
      </c>
      <c r="Z1692" s="22">
        <f t="shared" si="1179"/>
        <v>0</v>
      </c>
      <c r="AA1692" s="22">
        <f t="shared" si="1179"/>
        <v>0</v>
      </c>
      <c r="AB1692" s="23" t="str">
        <f t="shared" si="1174"/>
        <v/>
      </c>
      <c r="AC1692" s="23" t="str">
        <f t="shared" si="1175"/>
        <v/>
      </c>
      <c r="AD1692" s="23" t="str">
        <f t="shared" si="1176"/>
        <v/>
      </c>
      <c r="AE1692" s="23" t="str">
        <f t="shared" si="1177"/>
        <v/>
      </c>
      <c r="AF1692" s="23" t="str">
        <f t="shared" si="1178"/>
        <v/>
      </c>
      <c r="AG1692" s="23" t="str">
        <f t="shared" si="1139"/>
        <v/>
      </c>
      <c r="AH1692" s="25" t="str">
        <f t="shared" si="1155"/>
        <v/>
      </c>
      <c r="AI1692" s="25" t="str">
        <f t="shared" si="1156"/>
        <v/>
      </c>
      <c r="AJ1692" s="1" t="str">
        <f t="shared" si="1164"/>
        <v/>
      </c>
      <c r="AK1692" s="10" t="e">
        <f t="shared" si="1165"/>
        <v>#DIV/0!</v>
      </c>
      <c r="AL1692" s="10" t="e">
        <f t="shared" si="1170"/>
        <v>#DIV/0!</v>
      </c>
      <c r="AM1692">
        <f t="shared" si="1166"/>
        <v>0</v>
      </c>
      <c r="AN1692">
        <f t="shared" si="1157"/>
        <v>0</v>
      </c>
      <c r="AO1692">
        <f t="shared" si="1158"/>
        <v>0</v>
      </c>
      <c r="AP1692">
        <f t="shared" ca="1" si="1144"/>
        <v>1.2361237876861885E-19</v>
      </c>
      <c r="AQ1692">
        <f t="shared" ca="1" si="1144"/>
        <v>2.2624034515738222E-18</v>
      </c>
      <c r="AR1692">
        <f t="shared" ca="1" si="1171"/>
        <v>5.4637637103421552E-2</v>
      </c>
      <c r="AS1692">
        <f t="shared" ca="1" si="1172"/>
        <v>5.1807023740860103</v>
      </c>
      <c r="AT1692">
        <f t="shared" si="1159"/>
        <v>0</v>
      </c>
      <c r="AU1692">
        <f t="shared" ca="1" si="1173"/>
        <v>4.6260899453335357E-19</v>
      </c>
      <c r="AV1692" t="e">
        <f t="shared" si="1168"/>
        <v>#DIV/0!</v>
      </c>
      <c r="AW1692" t="e">
        <f t="shared" ref="AW1692:AW1755" si="1182">AVERAGE(E1667:E1692)</f>
        <v>#DIV/0!</v>
      </c>
      <c r="AX1692" t="e">
        <f t="shared" si="1181"/>
        <v>#DIV/0!</v>
      </c>
      <c r="AY1692" t="e">
        <f t="shared" si="1142"/>
        <v>#DIV/0!</v>
      </c>
      <c r="AZ1692" t="e">
        <f t="shared" si="1141"/>
        <v>#DIV/0!</v>
      </c>
    </row>
    <row r="1693" spans="7:52" x14ac:dyDescent="0.3">
      <c r="G1693" s="1" t="str">
        <f t="shared" si="1167"/>
        <v/>
      </c>
      <c r="H1693" s="2" t="str">
        <f t="shared" si="1180"/>
        <v/>
      </c>
      <c r="I1693" s="6" t="str" cm="1">
        <f t="array" ref="I1693">_xlfn.IFS(AND(G1692&lt;H1692,G1693&gt;H1693),"BUY", AND(G1692&gt;H1692,G1693&lt;H1693),"SELL",TRUE,"")</f>
        <v/>
      </c>
      <c r="J1693" s="1">
        <f t="shared" ca="1" si="1146"/>
        <v>0</v>
      </c>
      <c r="K1693" s="3" t="str">
        <f t="shared" ca="1" si="1160"/>
        <v/>
      </c>
      <c r="L1693" s="3" t="str">
        <f t="shared" si="1161"/>
        <v/>
      </c>
      <c r="M1693" s="3" t="str">
        <f t="shared" si="1162"/>
        <v/>
      </c>
      <c r="N1693" s="4">
        <f t="shared" si="1147"/>
        <v>-1</v>
      </c>
      <c r="O1693" s="2" t="str">
        <f t="shared" si="1163"/>
        <v/>
      </c>
      <c r="P1693" s="1" t="str">
        <f t="shared" si="1148"/>
        <v/>
      </c>
      <c r="Q1693" s="1" t="str">
        <f t="shared" si="1149"/>
        <v/>
      </c>
      <c r="R1693" s="1" t="str">
        <f>IF(ISBLANK(A1693),"",SUM($Q$2:Q1693))</f>
        <v/>
      </c>
      <c r="S1693" s="1" t="str">
        <f>IF(ISBLANK(A1693),"",SUM($F$2:F1693))</f>
        <v/>
      </c>
      <c r="T1693" s="1" t="str">
        <f t="shared" si="1150"/>
        <v/>
      </c>
      <c r="U1693" s="1" t="str">
        <f t="shared" si="1151"/>
        <v/>
      </c>
      <c r="V1693" s="17">
        <f t="shared" si="1152"/>
        <v>0</v>
      </c>
      <c r="W1693" s="17">
        <f t="shared" si="1153"/>
        <v>0</v>
      </c>
      <c r="X1693" s="17">
        <f t="shared" si="1154"/>
        <v>0</v>
      </c>
      <c r="Y1693" s="22">
        <f t="shared" si="1179"/>
        <v>0</v>
      </c>
      <c r="Z1693" s="22">
        <f t="shared" si="1179"/>
        <v>0</v>
      </c>
      <c r="AA1693" s="22">
        <f t="shared" si="1179"/>
        <v>0</v>
      </c>
      <c r="AB1693" s="23" t="str">
        <f t="shared" si="1174"/>
        <v/>
      </c>
      <c r="AC1693" s="23" t="str">
        <f t="shared" si="1175"/>
        <v/>
      </c>
      <c r="AD1693" s="23" t="str">
        <f t="shared" si="1176"/>
        <v/>
      </c>
      <c r="AE1693" s="23" t="str">
        <f t="shared" si="1177"/>
        <v/>
      </c>
      <c r="AF1693" s="23" t="str">
        <f t="shared" si="1178"/>
        <v/>
      </c>
      <c r="AG1693" s="23" t="str">
        <f t="shared" si="1139"/>
        <v/>
      </c>
      <c r="AH1693" s="25" t="str">
        <f t="shared" si="1155"/>
        <v/>
      </c>
      <c r="AI1693" s="25" t="str">
        <f t="shared" si="1156"/>
        <v/>
      </c>
      <c r="AJ1693" s="1" t="str">
        <f t="shared" si="1164"/>
        <v/>
      </c>
      <c r="AK1693" s="10" t="e">
        <f t="shared" si="1165"/>
        <v>#DIV/0!</v>
      </c>
      <c r="AL1693" s="10" t="e">
        <f t="shared" si="1170"/>
        <v>#DIV/0!</v>
      </c>
      <c r="AM1693">
        <f t="shared" si="1166"/>
        <v>0</v>
      </c>
      <c r="AN1693">
        <f t="shared" si="1157"/>
        <v>0</v>
      </c>
      <c r="AO1693">
        <f t="shared" si="1158"/>
        <v>0</v>
      </c>
      <c r="AP1693">
        <f t="shared" ca="1" si="1144"/>
        <v>1.1478292314228893E-19</v>
      </c>
      <c r="AQ1693">
        <f t="shared" ca="1" si="1144"/>
        <v>2.1008032050328349E-18</v>
      </c>
      <c r="AR1693">
        <f t="shared" ca="1" si="1171"/>
        <v>5.4637637103421552E-2</v>
      </c>
      <c r="AS1693">
        <f t="shared" ca="1" si="1172"/>
        <v>5.1807023740860103</v>
      </c>
      <c r="AT1693">
        <f t="shared" si="1159"/>
        <v>0</v>
      </c>
      <c r="AU1693">
        <f t="shared" ca="1" si="1173"/>
        <v>4.2956549492382832E-19</v>
      </c>
      <c r="AV1693" t="e">
        <f t="shared" si="1168"/>
        <v>#DIV/0!</v>
      </c>
      <c r="AW1693" t="e">
        <f t="shared" si="1182"/>
        <v>#DIV/0!</v>
      </c>
      <c r="AX1693" t="e">
        <f t="shared" si="1181"/>
        <v>#DIV/0!</v>
      </c>
      <c r="AY1693" t="e">
        <f t="shared" si="1142"/>
        <v>#DIV/0!</v>
      </c>
      <c r="AZ1693" t="e">
        <f t="shared" si="1141"/>
        <v>#DIV/0!</v>
      </c>
    </row>
    <row r="1694" spans="7:52" x14ac:dyDescent="0.3">
      <c r="G1694" s="1" t="str">
        <f t="shared" si="1167"/>
        <v/>
      </c>
      <c r="H1694" s="2" t="str">
        <f t="shared" si="1180"/>
        <v/>
      </c>
      <c r="I1694" s="6" t="str" cm="1">
        <f t="array" ref="I1694">_xlfn.IFS(AND(G1693&lt;H1693,G1694&gt;H1694),"BUY", AND(G1693&gt;H1693,G1694&lt;H1694),"SELL",TRUE,"")</f>
        <v/>
      </c>
      <c r="J1694" s="1">
        <f t="shared" ca="1" si="1146"/>
        <v>0</v>
      </c>
      <c r="K1694" s="3" t="str">
        <f t="shared" ca="1" si="1160"/>
        <v/>
      </c>
      <c r="L1694" s="3" t="str">
        <f t="shared" si="1161"/>
        <v/>
      </c>
      <c r="M1694" s="3" t="str">
        <f t="shared" si="1162"/>
        <v/>
      </c>
      <c r="N1694" s="4">
        <f t="shared" si="1147"/>
        <v>-1</v>
      </c>
      <c r="O1694" s="2" t="str">
        <f t="shared" si="1163"/>
        <v/>
      </c>
      <c r="P1694" s="1" t="str">
        <f t="shared" si="1148"/>
        <v/>
      </c>
      <c r="Q1694" s="1" t="str">
        <f t="shared" si="1149"/>
        <v/>
      </c>
      <c r="R1694" s="1" t="str">
        <f>IF(ISBLANK(A1694),"",SUM($Q$2:Q1694))</f>
        <v/>
      </c>
      <c r="S1694" s="1" t="str">
        <f>IF(ISBLANK(A1694),"",SUM($F$2:F1694))</f>
        <v/>
      </c>
      <c r="T1694" s="1" t="str">
        <f t="shared" si="1150"/>
        <v/>
      </c>
      <c r="U1694" s="1" t="str">
        <f t="shared" si="1151"/>
        <v/>
      </c>
      <c r="V1694" s="17">
        <f t="shared" si="1152"/>
        <v>0</v>
      </c>
      <c r="W1694" s="17">
        <f t="shared" si="1153"/>
        <v>0</v>
      </c>
      <c r="X1694" s="17">
        <f t="shared" si="1154"/>
        <v>0</v>
      </c>
      <c r="Y1694" s="22">
        <f t="shared" si="1179"/>
        <v>0</v>
      </c>
      <c r="Z1694" s="22">
        <f t="shared" si="1179"/>
        <v>0</v>
      </c>
      <c r="AA1694" s="22">
        <f t="shared" si="1179"/>
        <v>0</v>
      </c>
      <c r="AB1694" s="23" t="str">
        <f t="shared" si="1174"/>
        <v/>
      </c>
      <c r="AC1694" s="23" t="str">
        <f t="shared" si="1175"/>
        <v/>
      </c>
      <c r="AD1694" s="23" t="str">
        <f t="shared" si="1176"/>
        <v/>
      </c>
      <c r="AE1694" s="23" t="str">
        <f t="shared" si="1177"/>
        <v/>
      </c>
      <c r="AF1694" s="23" t="str">
        <f t="shared" si="1178"/>
        <v/>
      </c>
      <c r="AG1694" s="23" t="str">
        <f t="shared" ref="AG1694:AG1757" si="1183">IFERROR(AVERAGE(AF1681:AF1694),"")</f>
        <v/>
      </c>
      <c r="AH1694" s="25" t="str">
        <f t="shared" si="1155"/>
        <v/>
      </c>
      <c r="AI1694" s="25" t="str">
        <f t="shared" si="1156"/>
        <v/>
      </c>
      <c r="AJ1694" s="1" t="str">
        <f t="shared" si="1164"/>
        <v/>
      </c>
      <c r="AK1694" s="10" t="e">
        <f t="shared" si="1165"/>
        <v>#DIV/0!</v>
      </c>
      <c r="AL1694" s="10" t="e">
        <f t="shared" si="1170"/>
        <v>#DIV/0!</v>
      </c>
      <c r="AM1694">
        <f t="shared" si="1166"/>
        <v>0</v>
      </c>
      <c r="AN1694">
        <f t="shared" si="1157"/>
        <v>0</v>
      </c>
      <c r="AO1694">
        <f t="shared" si="1158"/>
        <v>0</v>
      </c>
      <c r="AP1694">
        <f t="shared" ca="1" si="1144"/>
        <v>1.0658414291783973E-19</v>
      </c>
      <c r="AQ1694">
        <f t="shared" ca="1" si="1144"/>
        <v>1.950745833244775E-18</v>
      </c>
      <c r="AR1694">
        <f t="shared" ca="1" si="1171"/>
        <v>5.4637637103421559E-2</v>
      </c>
      <c r="AS1694">
        <f t="shared" ca="1" si="1172"/>
        <v>5.1807023740860103</v>
      </c>
      <c r="AT1694">
        <f t="shared" si="1159"/>
        <v>0</v>
      </c>
      <c r="AU1694">
        <f t="shared" ca="1" si="1173"/>
        <v>3.9888224528641203E-19</v>
      </c>
      <c r="AV1694" t="e">
        <f t="shared" si="1168"/>
        <v>#DIV/0!</v>
      </c>
      <c r="AW1694" t="e">
        <f t="shared" si="1182"/>
        <v>#DIV/0!</v>
      </c>
      <c r="AX1694" t="e">
        <f t="shared" si="1181"/>
        <v>#DIV/0!</v>
      </c>
      <c r="AY1694" t="e">
        <f t="shared" si="1142"/>
        <v>#DIV/0!</v>
      </c>
      <c r="AZ1694" t="e">
        <f t="shared" si="1141"/>
        <v>#DIV/0!</v>
      </c>
    </row>
    <row r="1695" spans="7:52" x14ac:dyDescent="0.3">
      <c r="G1695" s="1" t="str">
        <f t="shared" si="1167"/>
        <v/>
      </c>
      <c r="H1695" s="2" t="str">
        <f t="shared" si="1180"/>
        <v/>
      </c>
      <c r="I1695" s="6" t="str" cm="1">
        <f t="array" ref="I1695">_xlfn.IFS(AND(G1694&lt;H1694,G1695&gt;H1695),"BUY", AND(G1694&gt;H1694,G1695&lt;H1695),"SELL",TRUE,"")</f>
        <v/>
      </c>
      <c r="J1695" s="1">
        <f t="shared" ca="1" si="1146"/>
        <v>0</v>
      </c>
      <c r="K1695" s="3" t="str">
        <f t="shared" ca="1" si="1160"/>
        <v/>
      </c>
      <c r="L1695" s="3" t="str">
        <f t="shared" si="1161"/>
        <v/>
      </c>
      <c r="M1695" s="3" t="str">
        <f t="shared" si="1162"/>
        <v/>
      </c>
      <c r="N1695" s="4">
        <f t="shared" si="1147"/>
        <v>-1</v>
      </c>
      <c r="O1695" s="2" t="str">
        <f t="shared" si="1163"/>
        <v/>
      </c>
      <c r="P1695" s="1" t="str">
        <f t="shared" si="1148"/>
        <v/>
      </c>
      <c r="Q1695" s="1" t="str">
        <f t="shared" si="1149"/>
        <v/>
      </c>
      <c r="R1695" s="1" t="str">
        <f>IF(ISBLANK(A1695),"",SUM($Q$2:Q1695))</f>
        <v/>
      </c>
      <c r="S1695" s="1" t="str">
        <f>IF(ISBLANK(A1695),"",SUM($F$2:F1695))</f>
        <v/>
      </c>
      <c r="T1695" s="1" t="str">
        <f t="shared" si="1150"/>
        <v/>
      </c>
      <c r="U1695" s="1" t="str">
        <f t="shared" si="1151"/>
        <v/>
      </c>
      <c r="V1695" s="17">
        <f t="shared" si="1152"/>
        <v>0</v>
      </c>
      <c r="W1695" s="17">
        <f t="shared" si="1153"/>
        <v>0</v>
      </c>
      <c r="X1695" s="17">
        <f t="shared" si="1154"/>
        <v>0</v>
      </c>
      <c r="Y1695" s="22">
        <f t="shared" ref="Y1695:AA1710" si="1184">SUM(V1682:V1695)</f>
        <v>0</v>
      </c>
      <c r="Z1695" s="22">
        <f t="shared" si="1184"/>
        <v>0</v>
      </c>
      <c r="AA1695" s="22">
        <f t="shared" si="1184"/>
        <v>0</v>
      </c>
      <c r="AB1695" s="23" t="str">
        <f t="shared" si="1174"/>
        <v/>
      </c>
      <c r="AC1695" s="23" t="str">
        <f t="shared" si="1175"/>
        <v/>
      </c>
      <c r="AD1695" s="23" t="str">
        <f t="shared" si="1176"/>
        <v/>
      </c>
      <c r="AE1695" s="23" t="str">
        <f t="shared" si="1177"/>
        <v/>
      </c>
      <c r="AF1695" s="23" t="str">
        <f t="shared" si="1178"/>
        <v/>
      </c>
      <c r="AG1695" s="23" t="str">
        <f t="shared" si="1183"/>
        <v/>
      </c>
      <c r="AH1695" s="25" t="str">
        <f t="shared" si="1155"/>
        <v/>
      </c>
      <c r="AI1695" s="25" t="str">
        <f t="shared" si="1156"/>
        <v/>
      </c>
      <c r="AJ1695" s="1" t="str">
        <f t="shared" si="1164"/>
        <v/>
      </c>
      <c r="AK1695" s="10" t="e">
        <f t="shared" si="1165"/>
        <v>#DIV/0!</v>
      </c>
      <c r="AL1695" s="10" t="e">
        <f t="shared" si="1170"/>
        <v>#DIV/0!</v>
      </c>
      <c r="AM1695">
        <f t="shared" si="1166"/>
        <v>0</v>
      </c>
      <c r="AN1695">
        <f t="shared" si="1157"/>
        <v>0</v>
      </c>
      <c r="AO1695">
        <f t="shared" si="1158"/>
        <v>0</v>
      </c>
      <c r="AP1695">
        <f t="shared" ca="1" si="1144"/>
        <v>9.8970989852279748E-20</v>
      </c>
      <c r="AQ1695">
        <f t="shared" ca="1" si="1144"/>
        <v>1.8114068451558625E-18</v>
      </c>
      <c r="AR1695">
        <f t="shared" ca="1" si="1171"/>
        <v>5.4637637103421559E-2</v>
      </c>
      <c r="AS1695">
        <f t="shared" ca="1" si="1172"/>
        <v>5.1807023740860103</v>
      </c>
      <c r="AT1695">
        <f t="shared" si="1159"/>
        <v>0</v>
      </c>
      <c r="AU1695">
        <f t="shared" ca="1" si="1173"/>
        <v>3.7039065633738258E-19</v>
      </c>
      <c r="AV1695" t="e">
        <f t="shared" si="1168"/>
        <v>#DIV/0!</v>
      </c>
      <c r="AW1695" t="e">
        <f t="shared" si="1182"/>
        <v>#DIV/0!</v>
      </c>
      <c r="AX1695" t="e">
        <f t="shared" si="1181"/>
        <v>#DIV/0!</v>
      </c>
      <c r="AY1695" t="e">
        <f t="shared" si="1142"/>
        <v>#DIV/0!</v>
      </c>
      <c r="AZ1695" t="e">
        <f t="shared" si="1141"/>
        <v>#DIV/0!</v>
      </c>
    </row>
    <row r="1696" spans="7:52" x14ac:dyDescent="0.3">
      <c r="G1696" s="1" t="str">
        <f t="shared" si="1167"/>
        <v/>
      </c>
      <c r="H1696" s="2" t="str">
        <f t="shared" si="1180"/>
        <v/>
      </c>
      <c r="I1696" s="6" t="str" cm="1">
        <f t="array" ref="I1696">_xlfn.IFS(AND(G1695&lt;H1695,G1696&gt;H1696),"BUY", AND(G1695&gt;H1695,G1696&lt;H1696),"SELL",TRUE,"")</f>
        <v/>
      </c>
      <c r="J1696" s="1">
        <f t="shared" ca="1" si="1146"/>
        <v>0</v>
      </c>
      <c r="K1696" s="3" t="str">
        <f t="shared" ca="1" si="1160"/>
        <v/>
      </c>
      <c r="L1696" s="3" t="str">
        <f t="shared" si="1161"/>
        <v/>
      </c>
      <c r="M1696" s="3" t="str">
        <f t="shared" si="1162"/>
        <v/>
      </c>
      <c r="N1696" s="4">
        <f t="shared" si="1147"/>
        <v>-1</v>
      </c>
      <c r="O1696" s="2" t="str">
        <f t="shared" si="1163"/>
        <v/>
      </c>
      <c r="P1696" s="1" t="str">
        <f t="shared" si="1148"/>
        <v/>
      </c>
      <c r="Q1696" s="1" t="str">
        <f t="shared" si="1149"/>
        <v/>
      </c>
      <c r="R1696" s="1" t="str">
        <f>IF(ISBLANK(A1696),"",SUM($Q$2:Q1696))</f>
        <v/>
      </c>
      <c r="S1696" s="1" t="str">
        <f>IF(ISBLANK(A1696),"",SUM($F$2:F1696))</f>
        <v/>
      </c>
      <c r="T1696" s="1" t="str">
        <f t="shared" si="1150"/>
        <v/>
      </c>
      <c r="U1696" s="1" t="str">
        <f t="shared" si="1151"/>
        <v/>
      </c>
      <c r="V1696" s="17">
        <f t="shared" si="1152"/>
        <v>0</v>
      </c>
      <c r="W1696" s="17">
        <f t="shared" si="1153"/>
        <v>0</v>
      </c>
      <c r="X1696" s="17">
        <f t="shared" si="1154"/>
        <v>0</v>
      </c>
      <c r="Y1696" s="22">
        <f t="shared" si="1184"/>
        <v>0</v>
      </c>
      <c r="Z1696" s="22">
        <f t="shared" si="1184"/>
        <v>0</v>
      </c>
      <c r="AA1696" s="22">
        <f t="shared" si="1184"/>
        <v>0</v>
      </c>
      <c r="AB1696" s="23" t="str">
        <f t="shared" si="1174"/>
        <v/>
      </c>
      <c r="AC1696" s="23" t="str">
        <f t="shared" si="1175"/>
        <v/>
      </c>
      <c r="AD1696" s="23" t="str">
        <f t="shared" si="1176"/>
        <v/>
      </c>
      <c r="AE1696" s="23" t="str">
        <f t="shared" si="1177"/>
        <v/>
      </c>
      <c r="AF1696" s="23" t="str">
        <f t="shared" si="1178"/>
        <v/>
      </c>
      <c r="AG1696" s="23" t="str">
        <f t="shared" si="1183"/>
        <v/>
      </c>
      <c r="AH1696" s="25" t="str">
        <f t="shared" si="1155"/>
        <v/>
      </c>
      <c r="AI1696" s="25" t="str">
        <f t="shared" si="1156"/>
        <v/>
      </c>
      <c r="AJ1696" s="1" t="str">
        <f t="shared" si="1164"/>
        <v/>
      </c>
      <c r="AK1696" s="10" t="e">
        <f t="shared" si="1165"/>
        <v>#DIV/0!</v>
      </c>
      <c r="AL1696" s="10" t="e">
        <f t="shared" si="1170"/>
        <v>#DIV/0!</v>
      </c>
      <c r="AM1696">
        <f t="shared" si="1166"/>
        <v>0</v>
      </c>
      <c r="AN1696">
        <f t="shared" si="1157"/>
        <v>0</v>
      </c>
      <c r="AO1696">
        <f t="shared" si="1158"/>
        <v>0</v>
      </c>
      <c r="AP1696">
        <f t="shared" ca="1" si="1144"/>
        <v>9.1901633434259775E-20</v>
      </c>
      <c r="AQ1696">
        <f t="shared" ca="1" si="1144"/>
        <v>1.6820206419304437E-18</v>
      </c>
      <c r="AR1696">
        <f t="shared" ca="1" si="1171"/>
        <v>5.4637637103421566E-2</v>
      </c>
      <c r="AS1696">
        <f t="shared" ca="1" si="1172"/>
        <v>5.1807023740860103</v>
      </c>
      <c r="AT1696">
        <f t="shared" si="1159"/>
        <v>0</v>
      </c>
      <c r="AU1696">
        <f t="shared" ca="1" si="1173"/>
        <v>3.4393418088471243E-19</v>
      </c>
      <c r="AV1696" t="e">
        <f t="shared" si="1168"/>
        <v>#DIV/0!</v>
      </c>
      <c r="AW1696" t="e">
        <f t="shared" si="1182"/>
        <v>#DIV/0!</v>
      </c>
      <c r="AX1696" t="e">
        <f t="shared" si="1181"/>
        <v>#DIV/0!</v>
      </c>
      <c r="AY1696" t="e">
        <f t="shared" si="1142"/>
        <v>#DIV/0!</v>
      </c>
      <c r="AZ1696" t="e">
        <f t="shared" si="1141"/>
        <v>#DIV/0!</v>
      </c>
    </row>
    <row r="1697" spans="7:52" x14ac:dyDescent="0.3">
      <c r="G1697" s="1" t="str">
        <f t="shared" si="1167"/>
        <v/>
      </c>
      <c r="H1697" s="2" t="str">
        <f t="shared" si="1180"/>
        <v/>
      </c>
      <c r="I1697" s="6" t="str" cm="1">
        <f t="array" ref="I1697">_xlfn.IFS(AND(G1696&lt;H1696,G1697&gt;H1697),"BUY", AND(G1696&gt;H1696,G1697&lt;H1697),"SELL",TRUE,"")</f>
        <v/>
      </c>
      <c r="J1697" s="1">
        <f t="shared" ca="1" si="1146"/>
        <v>0</v>
      </c>
      <c r="K1697" s="3" t="str">
        <f t="shared" ca="1" si="1160"/>
        <v/>
      </c>
      <c r="L1697" s="3" t="str">
        <f t="shared" si="1161"/>
        <v/>
      </c>
      <c r="M1697" s="3" t="str">
        <f t="shared" si="1162"/>
        <v/>
      </c>
      <c r="N1697" s="4">
        <f t="shared" si="1147"/>
        <v>-1</v>
      </c>
      <c r="O1697" s="2" t="str">
        <f t="shared" si="1163"/>
        <v/>
      </c>
      <c r="P1697" s="1" t="str">
        <f t="shared" si="1148"/>
        <v/>
      </c>
      <c r="Q1697" s="1" t="str">
        <f t="shared" si="1149"/>
        <v/>
      </c>
      <c r="R1697" s="1" t="str">
        <f>IF(ISBLANK(A1697),"",SUM($Q$2:Q1697))</f>
        <v/>
      </c>
      <c r="S1697" s="1" t="str">
        <f>IF(ISBLANK(A1697),"",SUM($F$2:F1697))</f>
        <v/>
      </c>
      <c r="T1697" s="1" t="str">
        <f t="shared" si="1150"/>
        <v/>
      </c>
      <c r="U1697" s="1" t="str">
        <f t="shared" si="1151"/>
        <v/>
      </c>
      <c r="V1697" s="17">
        <f t="shared" si="1152"/>
        <v>0</v>
      </c>
      <c r="W1697" s="17">
        <f t="shared" si="1153"/>
        <v>0</v>
      </c>
      <c r="X1697" s="17">
        <f t="shared" si="1154"/>
        <v>0</v>
      </c>
      <c r="Y1697" s="22">
        <f t="shared" si="1184"/>
        <v>0</v>
      </c>
      <c r="Z1697" s="22">
        <f t="shared" si="1184"/>
        <v>0</v>
      </c>
      <c r="AA1697" s="22">
        <f t="shared" si="1184"/>
        <v>0</v>
      </c>
      <c r="AB1697" s="23" t="str">
        <f t="shared" si="1174"/>
        <v/>
      </c>
      <c r="AC1697" s="23" t="str">
        <f t="shared" si="1175"/>
        <v/>
      </c>
      <c r="AD1697" s="23" t="str">
        <f t="shared" si="1176"/>
        <v/>
      </c>
      <c r="AE1697" s="23" t="str">
        <f t="shared" si="1177"/>
        <v/>
      </c>
      <c r="AF1697" s="23" t="str">
        <f t="shared" si="1178"/>
        <v/>
      </c>
      <c r="AG1697" s="23" t="str">
        <f t="shared" si="1183"/>
        <v/>
      </c>
      <c r="AH1697" s="25" t="str">
        <f t="shared" si="1155"/>
        <v/>
      </c>
      <c r="AI1697" s="25" t="str">
        <f t="shared" si="1156"/>
        <v/>
      </c>
      <c r="AJ1697" s="1" t="str">
        <f t="shared" si="1164"/>
        <v/>
      </c>
      <c r="AK1697" s="10" t="e">
        <f t="shared" si="1165"/>
        <v>#DIV/0!</v>
      </c>
      <c r="AL1697" s="10" t="e">
        <f t="shared" si="1170"/>
        <v>#DIV/0!</v>
      </c>
      <c r="AM1697">
        <f t="shared" si="1166"/>
        <v>0</v>
      </c>
      <c r="AN1697">
        <f t="shared" si="1157"/>
        <v>0</v>
      </c>
      <c r="AO1697">
        <f t="shared" si="1158"/>
        <v>0</v>
      </c>
      <c r="AP1697">
        <f t="shared" ca="1" si="1144"/>
        <v>8.5337231046098367E-20</v>
      </c>
      <c r="AQ1697">
        <f t="shared" ca="1" si="1144"/>
        <v>1.5618763103639835E-18</v>
      </c>
      <c r="AR1697">
        <f t="shared" ca="1" si="1171"/>
        <v>5.4637637103421566E-2</v>
      </c>
      <c r="AS1697">
        <f t="shared" ca="1" si="1172"/>
        <v>5.1807023740860103</v>
      </c>
      <c r="AT1697">
        <f t="shared" si="1159"/>
        <v>0</v>
      </c>
      <c r="AU1697">
        <f t="shared" ca="1" si="1173"/>
        <v>3.1936745367866156E-19</v>
      </c>
      <c r="AV1697" t="e">
        <f t="shared" si="1168"/>
        <v>#DIV/0!</v>
      </c>
      <c r="AW1697" t="e">
        <f t="shared" si="1182"/>
        <v>#DIV/0!</v>
      </c>
      <c r="AX1697" t="e">
        <f t="shared" si="1181"/>
        <v>#DIV/0!</v>
      </c>
      <c r="AY1697" t="e">
        <f t="shared" si="1142"/>
        <v>#DIV/0!</v>
      </c>
      <c r="AZ1697" t="e">
        <f t="shared" si="1141"/>
        <v>#DIV/0!</v>
      </c>
    </row>
    <row r="1698" spans="7:52" x14ac:dyDescent="0.3">
      <c r="G1698" s="1" t="str">
        <f t="shared" si="1167"/>
        <v/>
      </c>
      <c r="H1698" s="2" t="str">
        <f t="shared" si="1180"/>
        <v/>
      </c>
      <c r="I1698" s="6" t="str" cm="1">
        <f t="array" ref="I1698">_xlfn.IFS(AND(G1697&lt;H1697,G1698&gt;H1698),"BUY", AND(G1697&gt;H1697,G1698&lt;H1698),"SELL",TRUE,"")</f>
        <v/>
      </c>
      <c r="J1698" s="1">
        <f t="shared" ca="1" si="1146"/>
        <v>0</v>
      </c>
      <c r="K1698" s="3" t="str">
        <f t="shared" ca="1" si="1160"/>
        <v/>
      </c>
      <c r="L1698" s="3" t="str">
        <f t="shared" si="1161"/>
        <v/>
      </c>
      <c r="M1698" s="3" t="str">
        <f t="shared" si="1162"/>
        <v/>
      </c>
      <c r="N1698" s="4">
        <f t="shared" si="1147"/>
        <v>-1</v>
      </c>
      <c r="O1698" s="2" t="str">
        <f t="shared" si="1163"/>
        <v/>
      </c>
      <c r="P1698" s="1" t="str">
        <f t="shared" si="1148"/>
        <v/>
      </c>
      <c r="Q1698" s="1" t="str">
        <f t="shared" si="1149"/>
        <v/>
      </c>
      <c r="R1698" s="1" t="str">
        <f>IF(ISBLANK(A1698),"",SUM($Q$2:Q1698))</f>
        <v/>
      </c>
      <c r="S1698" s="1" t="str">
        <f>IF(ISBLANK(A1698),"",SUM($F$2:F1698))</f>
        <v/>
      </c>
      <c r="T1698" s="1" t="str">
        <f t="shared" si="1150"/>
        <v/>
      </c>
      <c r="U1698" s="1" t="str">
        <f t="shared" si="1151"/>
        <v/>
      </c>
      <c r="V1698" s="17">
        <f t="shared" si="1152"/>
        <v>0</v>
      </c>
      <c r="W1698" s="17">
        <f t="shared" si="1153"/>
        <v>0</v>
      </c>
      <c r="X1698" s="17">
        <f t="shared" si="1154"/>
        <v>0</v>
      </c>
      <c r="Y1698" s="22">
        <f t="shared" si="1184"/>
        <v>0</v>
      </c>
      <c r="Z1698" s="22">
        <f t="shared" si="1184"/>
        <v>0</v>
      </c>
      <c r="AA1698" s="22">
        <f t="shared" si="1184"/>
        <v>0</v>
      </c>
      <c r="AB1698" s="23" t="str">
        <f t="shared" si="1174"/>
        <v/>
      </c>
      <c r="AC1698" s="23" t="str">
        <f t="shared" si="1175"/>
        <v/>
      </c>
      <c r="AD1698" s="23" t="str">
        <f t="shared" si="1176"/>
        <v/>
      </c>
      <c r="AE1698" s="23" t="str">
        <f t="shared" si="1177"/>
        <v/>
      </c>
      <c r="AF1698" s="23" t="str">
        <f t="shared" si="1178"/>
        <v/>
      </c>
      <c r="AG1698" s="23" t="str">
        <f t="shared" si="1183"/>
        <v/>
      </c>
      <c r="AH1698" s="25" t="str">
        <f t="shared" si="1155"/>
        <v/>
      </c>
      <c r="AI1698" s="25" t="str">
        <f t="shared" si="1156"/>
        <v/>
      </c>
      <c r="AJ1698" s="1" t="str">
        <f t="shared" si="1164"/>
        <v/>
      </c>
      <c r="AK1698" s="10" t="e">
        <f t="shared" si="1165"/>
        <v>#DIV/0!</v>
      </c>
      <c r="AL1698" s="10" t="e">
        <f t="shared" si="1170"/>
        <v>#DIV/0!</v>
      </c>
      <c r="AM1698">
        <f t="shared" si="1166"/>
        <v>0</v>
      </c>
      <c r="AN1698">
        <f t="shared" si="1157"/>
        <v>0</v>
      </c>
      <c r="AO1698">
        <f t="shared" si="1158"/>
        <v>0</v>
      </c>
      <c r="AP1698">
        <f t="shared" ca="1" si="1144"/>
        <v>7.924171454280562E-20</v>
      </c>
      <c r="AQ1698">
        <f t="shared" ca="1" si="1144"/>
        <v>1.4503137167665561E-18</v>
      </c>
      <c r="AR1698">
        <f t="shared" ca="1" si="1171"/>
        <v>5.4637637103421566E-2</v>
      </c>
      <c r="AS1698">
        <f t="shared" ca="1" si="1172"/>
        <v>5.1807023740860103</v>
      </c>
      <c r="AT1698">
        <f t="shared" si="1159"/>
        <v>0</v>
      </c>
      <c r="AU1698">
        <f t="shared" ca="1" si="1173"/>
        <v>2.9655549270161431E-19</v>
      </c>
      <c r="AV1698" t="e">
        <f t="shared" si="1168"/>
        <v>#DIV/0!</v>
      </c>
      <c r="AW1698" t="e">
        <f t="shared" si="1182"/>
        <v>#DIV/0!</v>
      </c>
      <c r="AX1698" t="e">
        <f t="shared" si="1181"/>
        <v>#DIV/0!</v>
      </c>
      <c r="AY1698" t="e">
        <f t="shared" si="1142"/>
        <v>#DIV/0!</v>
      </c>
      <c r="AZ1698" t="e">
        <f t="shared" si="1141"/>
        <v>#DIV/0!</v>
      </c>
    </row>
    <row r="1699" spans="7:52" x14ac:dyDescent="0.3">
      <c r="G1699" s="1" t="str">
        <f t="shared" si="1167"/>
        <v/>
      </c>
      <c r="H1699" s="2" t="str">
        <f t="shared" si="1180"/>
        <v/>
      </c>
      <c r="I1699" s="6" t="str" cm="1">
        <f t="array" ref="I1699">_xlfn.IFS(AND(G1698&lt;H1698,G1699&gt;H1699),"BUY", AND(G1698&gt;H1698,G1699&lt;H1699),"SELL",TRUE,"")</f>
        <v/>
      </c>
      <c r="J1699" s="1">
        <f t="shared" ca="1" si="1146"/>
        <v>0</v>
      </c>
      <c r="K1699" s="3" t="str">
        <f t="shared" ca="1" si="1160"/>
        <v/>
      </c>
      <c r="L1699" s="3" t="str">
        <f t="shared" si="1161"/>
        <v/>
      </c>
      <c r="M1699" s="3" t="str">
        <f t="shared" si="1162"/>
        <v/>
      </c>
      <c r="N1699" s="4">
        <f t="shared" si="1147"/>
        <v>-1</v>
      </c>
      <c r="O1699" s="2" t="str">
        <f t="shared" si="1163"/>
        <v/>
      </c>
      <c r="P1699" s="1" t="str">
        <f t="shared" si="1148"/>
        <v/>
      </c>
      <c r="Q1699" s="1" t="str">
        <f t="shared" si="1149"/>
        <v/>
      </c>
      <c r="R1699" s="1" t="str">
        <f>IF(ISBLANK(A1699),"",SUM($Q$2:Q1699))</f>
        <v/>
      </c>
      <c r="S1699" s="1" t="str">
        <f>IF(ISBLANK(A1699),"",SUM($F$2:F1699))</f>
        <v/>
      </c>
      <c r="T1699" s="1" t="str">
        <f t="shared" si="1150"/>
        <v/>
      </c>
      <c r="U1699" s="1" t="str">
        <f t="shared" si="1151"/>
        <v/>
      </c>
      <c r="V1699" s="17">
        <f t="shared" si="1152"/>
        <v>0</v>
      </c>
      <c r="W1699" s="17">
        <f t="shared" si="1153"/>
        <v>0</v>
      </c>
      <c r="X1699" s="17">
        <f t="shared" si="1154"/>
        <v>0</v>
      </c>
      <c r="Y1699" s="22">
        <f t="shared" si="1184"/>
        <v>0</v>
      </c>
      <c r="Z1699" s="22">
        <f t="shared" si="1184"/>
        <v>0</v>
      </c>
      <c r="AA1699" s="22">
        <f t="shared" si="1184"/>
        <v>0</v>
      </c>
      <c r="AB1699" s="23" t="str">
        <f t="shared" si="1174"/>
        <v/>
      </c>
      <c r="AC1699" s="23" t="str">
        <f t="shared" si="1175"/>
        <v/>
      </c>
      <c r="AD1699" s="23" t="str">
        <f t="shared" si="1176"/>
        <v/>
      </c>
      <c r="AE1699" s="23" t="str">
        <f t="shared" si="1177"/>
        <v/>
      </c>
      <c r="AF1699" s="23" t="str">
        <f t="shared" si="1178"/>
        <v/>
      </c>
      <c r="AG1699" s="23" t="str">
        <f t="shared" si="1183"/>
        <v/>
      </c>
      <c r="AH1699" s="25" t="str">
        <f t="shared" si="1155"/>
        <v/>
      </c>
      <c r="AI1699" s="25" t="str">
        <f t="shared" si="1156"/>
        <v/>
      </c>
      <c r="AJ1699" s="1" t="str">
        <f t="shared" si="1164"/>
        <v/>
      </c>
      <c r="AK1699" s="10" t="e">
        <f t="shared" si="1165"/>
        <v>#DIV/0!</v>
      </c>
      <c r="AL1699" s="10" t="e">
        <f t="shared" si="1170"/>
        <v>#DIV/0!</v>
      </c>
      <c r="AM1699">
        <f t="shared" si="1166"/>
        <v>0</v>
      </c>
      <c r="AN1699">
        <f t="shared" si="1157"/>
        <v>0</v>
      </c>
      <c r="AO1699">
        <f t="shared" si="1158"/>
        <v>0</v>
      </c>
      <c r="AP1699">
        <f t="shared" ca="1" si="1144"/>
        <v>7.3581592075462359E-20</v>
      </c>
      <c r="AQ1699">
        <f t="shared" ca="1" si="1144"/>
        <v>1.3467198798546591E-18</v>
      </c>
      <c r="AR1699">
        <f t="shared" ca="1" si="1171"/>
        <v>5.4637637103421566E-2</v>
      </c>
      <c r="AS1699">
        <f t="shared" ca="1" si="1172"/>
        <v>5.1807023740860103</v>
      </c>
      <c r="AT1699">
        <f t="shared" si="1159"/>
        <v>0</v>
      </c>
      <c r="AU1699">
        <f t="shared" ca="1" si="1173"/>
        <v>2.7537295750864187E-19</v>
      </c>
      <c r="AV1699" t="e">
        <f t="shared" si="1168"/>
        <v>#DIV/0!</v>
      </c>
      <c r="AW1699" t="e">
        <f t="shared" si="1182"/>
        <v>#DIV/0!</v>
      </c>
      <c r="AX1699" t="e">
        <f t="shared" si="1181"/>
        <v>#DIV/0!</v>
      </c>
      <c r="AY1699" t="e">
        <f t="shared" si="1142"/>
        <v>#DIV/0!</v>
      </c>
      <c r="AZ1699" t="e">
        <f t="shared" ref="AZ1699:AZ1762" si="1185">AX1699 - AY1699</f>
        <v>#DIV/0!</v>
      </c>
    </row>
    <row r="1700" spans="7:52" x14ac:dyDescent="0.3">
      <c r="G1700" s="1" t="str">
        <f t="shared" si="1167"/>
        <v/>
      </c>
      <c r="H1700" s="2" t="str">
        <f t="shared" si="1180"/>
        <v/>
      </c>
      <c r="I1700" s="6" t="str" cm="1">
        <f t="array" ref="I1700">_xlfn.IFS(AND(G1699&lt;H1699,G1700&gt;H1700),"BUY", AND(G1699&gt;H1699,G1700&lt;H1700),"SELL",TRUE,"")</f>
        <v/>
      </c>
      <c r="J1700" s="1">
        <f t="shared" ca="1" si="1146"/>
        <v>0</v>
      </c>
      <c r="K1700" s="3" t="str">
        <f t="shared" ca="1" si="1160"/>
        <v/>
      </c>
      <c r="L1700" s="3" t="str">
        <f t="shared" si="1161"/>
        <v/>
      </c>
      <c r="M1700" s="3" t="str">
        <f t="shared" si="1162"/>
        <v/>
      </c>
      <c r="N1700" s="4">
        <f t="shared" si="1147"/>
        <v>-1</v>
      </c>
      <c r="O1700" s="2" t="str">
        <f t="shared" si="1163"/>
        <v/>
      </c>
      <c r="P1700" s="1" t="str">
        <f t="shared" si="1148"/>
        <v/>
      </c>
      <c r="Q1700" s="1" t="str">
        <f t="shared" si="1149"/>
        <v/>
      </c>
      <c r="R1700" s="1" t="str">
        <f>IF(ISBLANK(A1700),"",SUM($Q$2:Q1700))</f>
        <v/>
      </c>
      <c r="S1700" s="1" t="str">
        <f>IF(ISBLANK(A1700),"",SUM($F$2:F1700))</f>
        <v/>
      </c>
      <c r="T1700" s="1" t="str">
        <f t="shared" si="1150"/>
        <v/>
      </c>
      <c r="U1700" s="1" t="str">
        <f t="shared" si="1151"/>
        <v/>
      </c>
      <c r="V1700" s="17">
        <f t="shared" si="1152"/>
        <v>0</v>
      </c>
      <c r="W1700" s="17">
        <f t="shared" si="1153"/>
        <v>0</v>
      </c>
      <c r="X1700" s="17">
        <f t="shared" si="1154"/>
        <v>0</v>
      </c>
      <c r="Y1700" s="22">
        <f t="shared" si="1184"/>
        <v>0</v>
      </c>
      <c r="Z1700" s="22">
        <f t="shared" si="1184"/>
        <v>0</v>
      </c>
      <c r="AA1700" s="22">
        <f t="shared" si="1184"/>
        <v>0</v>
      </c>
      <c r="AB1700" s="23" t="str">
        <f t="shared" si="1174"/>
        <v/>
      </c>
      <c r="AC1700" s="23" t="str">
        <f t="shared" si="1175"/>
        <v/>
      </c>
      <c r="AD1700" s="23" t="str">
        <f t="shared" si="1176"/>
        <v/>
      </c>
      <c r="AE1700" s="23" t="str">
        <f t="shared" si="1177"/>
        <v/>
      </c>
      <c r="AF1700" s="23" t="str">
        <f t="shared" si="1178"/>
        <v/>
      </c>
      <c r="AG1700" s="23" t="str">
        <f t="shared" si="1183"/>
        <v/>
      </c>
      <c r="AH1700" s="25" t="str">
        <f t="shared" si="1155"/>
        <v/>
      </c>
      <c r="AI1700" s="25" t="str">
        <f t="shared" si="1156"/>
        <v/>
      </c>
      <c r="AJ1700" s="1" t="str">
        <f t="shared" si="1164"/>
        <v/>
      </c>
      <c r="AK1700" s="10" t="e">
        <f t="shared" si="1165"/>
        <v>#DIV/0!</v>
      </c>
      <c r="AL1700" s="10" t="e">
        <f t="shared" si="1170"/>
        <v>#DIV/0!</v>
      </c>
      <c r="AM1700">
        <f t="shared" si="1166"/>
        <v>0</v>
      </c>
      <c r="AN1700">
        <f t="shared" si="1157"/>
        <v>0</v>
      </c>
      <c r="AO1700">
        <f t="shared" si="1158"/>
        <v>0</v>
      </c>
      <c r="AP1700">
        <f t="shared" ca="1" si="1144"/>
        <v>6.8325764070072189E-20</v>
      </c>
      <c r="AQ1700">
        <f t="shared" ca="1" si="1144"/>
        <v>1.2505256027221834E-18</v>
      </c>
      <c r="AR1700">
        <f t="shared" ca="1" si="1171"/>
        <v>5.4637637103421566E-2</v>
      </c>
      <c r="AS1700">
        <f t="shared" ca="1" si="1172"/>
        <v>5.1807023740860103</v>
      </c>
      <c r="AT1700">
        <f t="shared" si="1159"/>
        <v>0</v>
      </c>
      <c r="AU1700">
        <f t="shared" ca="1" si="1173"/>
        <v>2.557034605437389E-19</v>
      </c>
      <c r="AV1700" t="e">
        <f t="shared" si="1168"/>
        <v>#DIV/0!</v>
      </c>
      <c r="AW1700" t="e">
        <f t="shared" si="1182"/>
        <v>#DIV/0!</v>
      </c>
      <c r="AX1700" t="e">
        <f t="shared" si="1181"/>
        <v>#DIV/0!</v>
      </c>
      <c r="AY1700" t="e">
        <f t="shared" ref="AY1700:AY1763" si="1186">AVERAGE(AX1692:AX1700)</f>
        <v>#DIV/0!</v>
      </c>
      <c r="AZ1700" t="e">
        <f t="shared" si="1185"/>
        <v>#DIV/0!</v>
      </c>
    </row>
    <row r="1701" spans="7:52" x14ac:dyDescent="0.3">
      <c r="G1701" s="1" t="str">
        <f t="shared" si="1167"/>
        <v/>
      </c>
      <c r="H1701" s="2" t="str">
        <f t="shared" si="1180"/>
        <v/>
      </c>
      <c r="I1701" s="6" t="str" cm="1">
        <f t="array" ref="I1701">_xlfn.IFS(AND(G1700&lt;H1700,G1701&gt;H1701),"BUY", AND(G1700&gt;H1700,G1701&lt;H1701),"SELL",TRUE,"")</f>
        <v/>
      </c>
      <c r="J1701" s="1">
        <f t="shared" ca="1" si="1146"/>
        <v>0</v>
      </c>
      <c r="K1701" s="3" t="str">
        <f t="shared" ca="1" si="1160"/>
        <v/>
      </c>
      <c r="L1701" s="3" t="str">
        <f t="shared" si="1161"/>
        <v/>
      </c>
      <c r="M1701" s="3" t="str">
        <f t="shared" si="1162"/>
        <v/>
      </c>
      <c r="N1701" s="4">
        <f t="shared" si="1147"/>
        <v>-1</v>
      </c>
      <c r="O1701" s="2" t="str">
        <f t="shared" si="1163"/>
        <v/>
      </c>
      <c r="P1701" s="1" t="str">
        <f t="shared" si="1148"/>
        <v/>
      </c>
      <c r="Q1701" s="1" t="str">
        <f t="shared" si="1149"/>
        <v/>
      </c>
      <c r="R1701" s="1" t="str">
        <f>IF(ISBLANK(A1701),"",SUM($Q$2:Q1701))</f>
        <v/>
      </c>
      <c r="S1701" s="1" t="str">
        <f>IF(ISBLANK(A1701),"",SUM($F$2:F1701))</f>
        <v/>
      </c>
      <c r="T1701" s="1" t="str">
        <f t="shared" si="1150"/>
        <v/>
      </c>
      <c r="U1701" s="1" t="str">
        <f t="shared" si="1151"/>
        <v/>
      </c>
      <c r="V1701" s="17">
        <f t="shared" si="1152"/>
        <v>0</v>
      </c>
      <c r="W1701" s="17">
        <f t="shared" si="1153"/>
        <v>0</v>
      </c>
      <c r="X1701" s="17">
        <f t="shared" si="1154"/>
        <v>0</v>
      </c>
      <c r="Y1701" s="22">
        <f t="shared" si="1184"/>
        <v>0</v>
      </c>
      <c r="Z1701" s="22">
        <f t="shared" si="1184"/>
        <v>0</v>
      </c>
      <c r="AA1701" s="22">
        <f t="shared" si="1184"/>
        <v>0</v>
      </c>
      <c r="AB1701" s="23" t="str">
        <f t="shared" si="1174"/>
        <v/>
      </c>
      <c r="AC1701" s="23" t="str">
        <f t="shared" si="1175"/>
        <v/>
      </c>
      <c r="AD1701" s="23" t="str">
        <f t="shared" si="1176"/>
        <v/>
      </c>
      <c r="AE1701" s="23" t="str">
        <f t="shared" si="1177"/>
        <v/>
      </c>
      <c r="AF1701" s="23" t="str">
        <f t="shared" si="1178"/>
        <v/>
      </c>
      <c r="AG1701" s="23" t="str">
        <f t="shared" si="1183"/>
        <v/>
      </c>
      <c r="AH1701" s="25" t="str">
        <f t="shared" si="1155"/>
        <v/>
      </c>
      <c r="AI1701" s="25" t="str">
        <f t="shared" si="1156"/>
        <v/>
      </c>
      <c r="AJ1701" s="1" t="str">
        <f t="shared" si="1164"/>
        <v/>
      </c>
      <c r="AK1701" s="10" t="e">
        <f t="shared" si="1165"/>
        <v>#DIV/0!</v>
      </c>
      <c r="AL1701" s="10" t="e">
        <f t="shared" si="1170"/>
        <v>#DIV/0!</v>
      </c>
      <c r="AM1701">
        <f t="shared" si="1166"/>
        <v>0</v>
      </c>
      <c r="AN1701">
        <f t="shared" si="1157"/>
        <v>0</v>
      </c>
      <c r="AO1701">
        <f t="shared" si="1158"/>
        <v>0</v>
      </c>
      <c r="AP1701">
        <f t="shared" ca="1" si="1144"/>
        <v>6.3445352350781315E-20</v>
      </c>
      <c r="AQ1701">
        <f t="shared" ca="1" si="1144"/>
        <v>1.1612023453848846E-18</v>
      </c>
      <c r="AR1701">
        <f t="shared" ca="1" si="1171"/>
        <v>5.4637637103421566E-2</v>
      </c>
      <c r="AS1701">
        <f t="shared" ca="1" si="1172"/>
        <v>5.1807023740860103</v>
      </c>
      <c r="AT1701">
        <f t="shared" si="1159"/>
        <v>0</v>
      </c>
      <c r="AU1701">
        <f t="shared" ca="1" si="1173"/>
        <v>2.3743892764775755E-19</v>
      </c>
      <c r="AV1701" t="e">
        <f t="shared" si="1168"/>
        <v>#DIV/0!</v>
      </c>
      <c r="AW1701" t="e">
        <f t="shared" si="1182"/>
        <v>#DIV/0!</v>
      </c>
      <c r="AX1701" t="e">
        <f t="shared" si="1181"/>
        <v>#DIV/0!</v>
      </c>
      <c r="AY1701" t="e">
        <f t="shared" si="1186"/>
        <v>#DIV/0!</v>
      </c>
      <c r="AZ1701" t="e">
        <f t="shared" si="1185"/>
        <v>#DIV/0!</v>
      </c>
    </row>
    <row r="1702" spans="7:52" x14ac:dyDescent="0.3">
      <c r="G1702" s="1" t="str">
        <f t="shared" si="1167"/>
        <v/>
      </c>
      <c r="H1702" s="2" t="str">
        <f t="shared" si="1180"/>
        <v/>
      </c>
      <c r="I1702" s="6" t="str" cm="1">
        <f t="array" ref="I1702">_xlfn.IFS(AND(G1701&lt;H1701,G1702&gt;H1702),"BUY", AND(G1701&gt;H1701,G1702&lt;H1702),"SELL",TRUE,"")</f>
        <v/>
      </c>
      <c r="J1702" s="1">
        <f t="shared" ca="1" si="1146"/>
        <v>0</v>
      </c>
      <c r="K1702" s="3" t="str">
        <f t="shared" ca="1" si="1160"/>
        <v/>
      </c>
      <c r="L1702" s="3" t="str">
        <f t="shared" si="1161"/>
        <v/>
      </c>
      <c r="M1702" s="3" t="str">
        <f t="shared" si="1162"/>
        <v/>
      </c>
      <c r="N1702" s="4">
        <f t="shared" si="1147"/>
        <v>-1</v>
      </c>
      <c r="O1702" s="2" t="str">
        <f t="shared" si="1163"/>
        <v/>
      </c>
      <c r="P1702" s="1" t="str">
        <f t="shared" si="1148"/>
        <v/>
      </c>
      <c r="Q1702" s="1" t="str">
        <f t="shared" si="1149"/>
        <v/>
      </c>
      <c r="R1702" s="1" t="str">
        <f>IF(ISBLANK(A1702),"",SUM($Q$2:Q1702))</f>
        <v/>
      </c>
      <c r="S1702" s="1" t="str">
        <f>IF(ISBLANK(A1702),"",SUM($F$2:F1702))</f>
        <v/>
      </c>
      <c r="T1702" s="1" t="str">
        <f t="shared" si="1150"/>
        <v/>
      </c>
      <c r="U1702" s="1" t="str">
        <f t="shared" si="1151"/>
        <v/>
      </c>
      <c r="V1702" s="17">
        <f t="shared" si="1152"/>
        <v>0</v>
      </c>
      <c r="W1702" s="17">
        <f t="shared" si="1153"/>
        <v>0</v>
      </c>
      <c r="X1702" s="17">
        <f t="shared" si="1154"/>
        <v>0</v>
      </c>
      <c r="Y1702" s="22">
        <f t="shared" si="1184"/>
        <v>0</v>
      </c>
      <c r="Z1702" s="22">
        <f t="shared" si="1184"/>
        <v>0</v>
      </c>
      <c r="AA1702" s="22">
        <f t="shared" si="1184"/>
        <v>0</v>
      </c>
      <c r="AB1702" s="23" t="str">
        <f t="shared" si="1174"/>
        <v/>
      </c>
      <c r="AC1702" s="23" t="str">
        <f t="shared" si="1175"/>
        <v/>
      </c>
      <c r="AD1702" s="23" t="str">
        <f t="shared" si="1176"/>
        <v/>
      </c>
      <c r="AE1702" s="23" t="str">
        <f t="shared" si="1177"/>
        <v/>
      </c>
      <c r="AF1702" s="23" t="str">
        <f t="shared" si="1178"/>
        <v/>
      </c>
      <c r="AG1702" s="23" t="str">
        <f t="shared" si="1183"/>
        <v/>
      </c>
      <c r="AH1702" s="25" t="str">
        <f t="shared" si="1155"/>
        <v/>
      </c>
      <c r="AI1702" s="25" t="str">
        <f t="shared" si="1156"/>
        <v/>
      </c>
      <c r="AJ1702" s="1" t="str">
        <f t="shared" si="1164"/>
        <v/>
      </c>
      <c r="AK1702" s="10" t="e">
        <f t="shared" si="1165"/>
        <v>#DIV/0!</v>
      </c>
      <c r="AL1702" s="10" t="e">
        <f t="shared" si="1170"/>
        <v>#DIV/0!</v>
      </c>
      <c r="AM1702">
        <f t="shared" si="1166"/>
        <v>0</v>
      </c>
      <c r="AN1702">
        <f t="shared" si="1157"/>
        <v>0</v>
      </c>
      <c r="AO1702">
        <f t="shared" si="1158"/>
        <v>0</v>
      </c>
      <c r="AP1702">
        <f t="shared" ca="1" si="1144"/>
        <v>5.8913541468582652E-20</v>
      </c>
      <c r="AQ1702">
        <f t="shared" ca="1" si="1144"/>
        <v>1.0782593207145357E-18</v>
      </c>
      <c r="AR1702">
        <f t="shared" ca="1" si="1171"/>
        <v>5.4637637103421566E-2</v>
      </c>
      <c r="AS1702">
        <f t="shared" ca="1" si="1172"/>
        <v>5.1807023740860103</v>
      </c>
      <c r="AT1702">
        <f t="shared" si="1159"/>
        <v>0</v>
      </c>
      <c r="AU1702">
        <f t="shared" ca="1" si="1173"/>
        <v>2.2047900424434631E-19</v>
      </c>
      <c r="AV1702" t="e">
        <f t="shared" si="1168"/>
        <v>#DIV/0!</v>
      </c>
      <c r="AW1702" t="e">
        <f t="shared" si="1182"/>
        <v>#DIV/0!</v>
      </c>
      <c r="AX1702" t="e">
        <f t="shared" si="1181"/>
        <v>#DIV/0!</v>
      </c>
      <c r="AY1702" t="e">
        <f t="shared" si="1186"/>
        <v>#DIV/0!</v>
      </c>
      <c r="AZ1702" t="e">
        <f t="shared" si="1185"/>
        <v>#DIV/0!</v>
      </c>
    </row>
    <row r="1703" spans="7:52" x14ac:dyDescent="0.3">
      <c r="G1703" s="1" t="str">
        <f t="shared" si="1167"/>
        <v/>
      </c>
      <c r="H1703" s="2" t="str">
        <f t="shared" si="1180"/>
        <v/>
      </c>
      <c r="I1703" s="6" t="str" cm="1">
        <f t="array" ref="I1703">_xlfn.IFS(AND(G1702&lt;H1702,G1703&gt;H1703),"BUY", AND(G1702&gt;H1702,G1703&lt;H1703),"SELL",TRUE,"")</f>
        <v/>
      </c>
      <c r="J1703" s="1">
        <f t="shared" ca="1" si="1146"/>
        <v>0</v>
      </c>
      <c r="K1703" s="3" t="str">
        <f t="shared" ca="1" si="1160"/>
        <v/>
      </c>
      <c r="L1703" s="3" t="str">
        <f t="shared" si="1161"/>
        <v/>
      </c>
      <c r="M1703" s="3" t="str">
        <f t="shared" si="1162"/>
        <v/>
      </c>
      <c r="N1703" s="4">
        <f t="shared" si="1147"/>
        <v>-1</v>
      </c>
      <c r="O1703" s="2" t="str">
        <f t="shared" si="1163"/>
        <v/>
      </c>
      <c r="P1703" s="1" t="str">
        <f t="shared" si="1148"/>
        <v/>
      </c>
      <c r="Q1703" s="1" t="str">
        <f t="shared" si="1149"/>
        <v/>
      </c>
      <c r="R1703" s="1" t="str">
        <f>IF(ISBLANK(A1703),"",SUM($Q$2:Q1703))</f>
        <v/>
      </c>
      <c r="S1703" s="1" t="str">
        <f>IF(ISBLANK(A1703),"",SUM($F$2:F1703))</f>
        <v/>
      </c>
      <c r="T1703" s="1" t="str">
        <f t="shared" si="1150"/>
        <v/>
      </c>
      <c r="U1703" s="1" t="str">
        <f t="shared" si="1151"/>
        <v/>
      </c>
      <c r="V1703" s="17">
        <f t="shared" si="1152"/>
        <v>0</v>
      </c>
      <c r="W1703" s="17">
        <f t="shared" si="1153"/>
        <v>0</v>
      </c>
      <c r="X1703" s="17">
        <f t="shared" si="1154"/>
        <v>0</v>
      </c>
      <c r="Y1703" s="22">
        <f t="shared" si="1184"/>
        <v>0</v>
      </c>
      <c r="Z1703" s="22">
        <f t="shared" si="1184"/>
        <v>0</v>
      </c>
      <c r="AA1703" s="22">
        <f t="shared" si="1184"/>
        <v>0</v>
      </c>
      <c r="AB1703" s="23" t="str">
        <f t="shared" si="1174"/>
        <v/>
      </c>
      <c r="AC1703" s="23" t="str">
        <f t="shared" si="1175"/>
        <v/>
      </c>
      <c r="AD1703" s="23" t="str">
        <f t="shared" si="1176"/>
        <v/>
      </c>
      <c r="AE1703" s="23" t="str">
        <f t="shared" si="1177"/>
        <v/>
      </c>
      <c r="AF1703" s="23" t="str">
        <f t="shared" si="1178"/>
        <v/>
      </c>
      <c r="AG1703" s="23" t="str">
        <f t="shared" si="1183"/>
        <v/>
      </c>
      <c r="AH1703" s="25" t="str">
        <f t="shared" si="1155"/>
        <v/>
      </c>
      <c r="AI1703" s="25" t="str">
        <f t="shared" si="1156"/>
        <v/>
      </c>
      <c r="AJ1703" s="1" t="str">
        <f t="shared" si="1164"/>
        <v/>
      </c>
      <c r="AK1703" s="10" t="e">
        <f t="shared" si="1165"/>
        <v>#DIV/0!</v>
      </c>
      <c r="AL1703" s="10" t="e">
        <f t="shared" si="1170"/>
        <v>#DIV/0!</v>
      </c>
      <c r="AM1703">
        <f t="shared" si="1166"/>
        <v>0</v>
      </c>
      <c r="AN1703">
        <f t="shared" si="1157"/>
        <v>0</v>
      </c>
      <c r="AO1703">
        <f t="shared" si="1158"/>
        <v>0</v>
      </c>
      <c r="AP1703">
        <f t="shared" ca="1" si="1144"/>
        <v>5.4705431363683891E-20</v>
      </c>
      <c r="AQ1703">
        <f t="shared" ca="1" si="1144"/>
        <v>1.0012407978063547E-18</v>
      </c>
      <c r="AR1703">
        <f t="shared" ca="1" si="1171"/>
        <v>5.4637637103421559E-2</v>
      </c>
      <c r="AS1703">
        <f t="shared" ca="1" si="1172"/>
        <v>5.1807023740860103</v>
      </c>
      <c r="AT1703">
        <f t="shared" si="1159"/>
        <v>0</v>
      </c>
      <c r="AU1703">
        <f t="shared" ca="1" si="1173"/>
        <v>2.0473050394117871E-19</v>
      </c>
      <c r="AV1703" t="e">
        <f t="shared" si="1168"/>
        <v>#DIV/0!</v>
      </c>
      <c r="AW1703" t="e">
        <f t="shared" si="1182"/>
        <v>#DIV/0!</v>
      </c>
      <c r="AX1703" t="e">
        <f t="shared" si="1181"/>
        <v>#DIV/0!</v>
      </c>
      <c r="AY1703" t="e">
        <f t="shared" si="1186"/>
        <v>#DIV/0!</v>
      </c>
      <c r="AZ1703" t="e">
        <f t="shared" si="1185"/>
        <v>#DIV/0!</v>
      </c>
    </row>
    <row r="1704" spans="7:52" x14ac:dyDescent="0.3">
      <c r="G1704" s="1" t="str">
        <f t="shared" si="1167"/>
        <v/>
      </c>
      <c r="H1704" s="2" t="str">
        <f t="shared" si="1180"/>
        <v/>
      </c>
      <c r="I1704" s="6" t="str" cm="1">
        <f t="array" ref="I1704">_xlfn.IFS(AND(G1703&lt;H1703,G1704&gt;H1704),"BUY", AND(G1703&gt;H1703,G1704&lt;H1704),"SELL",TRUE,"")</f>
        <v/>
      </c>
      <c r="J1704" s="1">
        <f t="shared" ca="1" si="1146"/>
        <v>0</v>
      </c>
      <c r="K1704" s="3" t="str">
        <f t="shared" ca="1" si="1160"/>
        <v/>
      </c>
      <c r="L1704" s="3" t="str">
        <f t="shared" si="1161"/>
        <v/>
      </c>
      <c r="M1704" s="3" t="str">
        <f t="shared" si="1162"/>
        <v/>
      </c>
      <c r="N1704" s="4">
        <f t="shared" si="1147"/>
        <v>-1</v>
      </c>
      <c r="O1704" s="2" t="str">
        <f t="shared" si="1163"/>
        <v/>
      </c>
      <c r="P1704" s="1" t="str">
        <f t="shared" si="1148"/>
        <v/>
      </c>
      <c r="Q1704" s="1" t="str">
        <f t="shared" si="1149"/>
        <v/>
      </c>
      <c r="R1704" s="1" t="str">
        <f>IF(ISBLANK(A1704),"",SUM($Q$2:Q1704))</f>
        <v/>
      </c>
      <c r="S1704" s="1" t="str">
        <f>IF(ISBLANK(A1704),"",SUM($F$2:F1704))</f>
        <v/>
      </c>
      <c r="T1704" s="1" t="str">
        <f t="shared" si="1150"/>
        <v/>
      </c>
      <c r="U1704" s="1" t="str">
        <f t="shared" si="1151"/>
        <v/>
      </c>
      <c r="V1704" s="17">
        <f t="shared" si="1152"/>
        <v>0</v>
      </c>
      <c r="W1704" s="17">
        <f t="shared" si="1153"/>
        <v>0</v>
      </c>
      <c r="X1704" s="17">
        <f t="shared" si="1154"/>
        <v>0</v>
      </c>
      <c r="Y1704" s="22">
        <f t="shared" si="1184"/>
        <v>0</v>
      </c>
      <c r="Z1704" s="22">
        <f t="shared" si="1184"/>
        <v>0</v>
      </c>
      <c r="AA1704" s="22">
        <f t="shared" si="1184"/>
        <v>0</v>
      </c>
      <c r="AB1704" s="23" t="str">
        <f t="shared" si="1174"/>
        <v/>
      </c>
      <c r="AC1704" s="23" t="str">
        <f t="shared" si="1175"/>
        <v/>
      </c>
      <c r="AD1704" s="23" t="str">
        <f t="shared" si="1176"/>
        <v/>
      </c>
      <c r="AE1704" s="23" t="str">
        <f t="shared" si="1177"/>
        <v/>
      </c>
      <c r="AF1704" s="23" t="str">
        <f t="shared" si="1178"/>
        <v/>
      </c>
      <c r="AG1704" s="23" t="str">
        <f t="shared" si="1183"/>
        <v/>
      </c>
      <c r="AH1704" s="25" t="str">
        <f t="shared" si="1155"/>
        <v/>
      </c>
      <c r="AI1704" s="25" t="str">
        <f t="shared" si="1156"/>
        <v/>
      </c>
      <c r="AJ1704" s="1" t="str">
        <f t="shared" si="1164"/>
        <v/>
      </c>
      <c r="AK1704" s="10" t="e">
        <f t="shared" si="1165"/>
        <v>#DIV/0!</v>
      </c>
      <c r="AL1704" s="10" t="e">
        <f t="shared" si="1170"/>
        <v>#DIV/0!</v>
      </c>
      <c r="AM1704">
        <f t="shared" si="1166"/>
        <v>0</v>
      </c>
      <c r="AN1704">
        <f t="shared" si="1157"/>
        <v>0</v>
      </c>
      <c r="AO1704">
        <f t="shared" si="1158"/>
        <v>0</v>
      </c>
      <c r="AP1704">
        <f t="shared" ca="1" si="1144"/>
        <v>5.0797900551992182E-20</v>
      </c>
      <c r="AQ1704">
        <f t="shared" ca="1" si="1144"/>
        <v>9.2972359796304372E-19</v>
      </c>
      <c r="AR1704">
        <f t="shared" ca="1" si="1171"/>
        <v>5.4637637103421552E-2</v>
      </c>
      <c r="AS1704">
        <f t="shared" ca="1" si="1172"/>
        <v>5.1807023740860103</v>
      </c>
      <c r="AT1704">
        <f t="shared" si="1159"/>
        <v>0</v>
      </c>
      <c r="AU1704">
        <f t="shared" ca="1" si="1173"/>
        <v>1.901068965168088E-19</v>
      </c>
      <c r="AV1704" t="e">
        <f t="shared" si="1168"/>
        <v>#DIV/0!</v>
      </c>
      <c r="AW1704" t="e">
        <f t="shared" si="1182"/>
        <v>#DIV/0!</v>
      </c>
      <c r="AX1704" t="e">
        <f t="shared" si="1181"/>
        <v>#DIV/0!</v>
      </c>
      <c r="AY1704" t="e">
        <f t="shared" si="1186"/>
        <v>#DIV/0!</v>
      </c>
      <c r="AZ1704" t="e">
        <f t="shared" si="1185"/>
        <v>#DIV/0!</v>
      </c>
    </row>
    <row r="1705" spans="7:52" x14ac:dyDescent="0.3">
      <c r="G1705" s="1" t="str">
        <f t="shared" si="1167"/>
        <v/>
      </c>
      <c r="H1705" s="2" t="str">
        <f t="shared" si="1180"/>
        <v/>
      </c>
      <c r="I1705" s="6" t="str" cm="1">
        <f t="array" ref="I1705">_xlfn.IFS(AND(G1704&lt;H1704,G1705&gt;H1705),"BUY", AND(G1704&gt;H1704,G1705&lt;H1705),"SELL",TRUE,"")</f>
        <v/>
      </c>
      <c r="J1705" s="1">
        <f t="shared" ca="1" si="1146"/>
        <v>0</v>
      </c>
      <c r="K1705" s="3" t="str">
        <f t="shared" ca="1" si="1160"/>
        <v/>
      </c>
      <c r="L1705" s="3" t="str">
        <f t="shared" si="1161"/>
        <v/>
      </c>
      <c r="M1705" s="3" t="str">
        <f t="shared" si="1162"/>
        <v/>
      </c>
      <c r="N1705" s="4">
        <f t="shared" si="1147"/>
        <v>-1</v>
      </c>
      <c r="O1705" s="2" t="str">
        <f t="shared" si="1163"/>
        <v/>
      </c>
      <c r="P1705" s="1" t="str">
        <f t="shared" si="1148"/>
        <v/>
      </c>
      <c r="Q1705" s="1" t="str">
        <f t="shared" si="1149"/>
        <v/>
      </c>
      <c r="R1705" s="1" t="str">
        <f>IF(ISBLANK(A1705),"",SUM($Q$2:Q1705))</f>
        <v/>
      </c>
      <c r="S1705" s="1" t="str">
        <f>IF(ISBLANK(A1705),"",SUM($F$2:F1705))</f>
        <v/>
      </c>
      <c r="T1705" s="1" t="str">
        <f t="shared" si="1150"/>
        <v/>
      </c>
      <c r="U1705" s="1" t="str">
        <f t="shared" si="1151"/>
        <v/>
      </c>
      <c r="V1705" s="17">
        <f t="shared" si="1152"/>
        <v>0</v>
      </c>
      <c r="W1705" s="17">
        <f t="shared" si="1153"/>
        <v>0</v>
      </c>
      <c r="X1705" s="17">
        <f t="shared" si="1154"/>
        <v>0</v>
      </c>
      <c r="Y1705" s="22">
        <f t="shared" si="1184"/>
        <v>0</v>
      </c>
      <c r="Z1705" s="22">
        <f t="shared" si="1184"/>
        <v>0</v>
      </c>
      <c r="AA1705" s="22">
        <f t="shared" si="1184"/>
        <v>0</v>
      </c>
      <c r="AB1705" s="23" t="str">
        <f t="shared" si="1174"/>
        <v/>
      </c>
      <c r="AC1705" s="23" t="str">
        <f t="shared" si="1175"/>
        <v/>
      </c>
      <c r="AD1705" s="23" t="str">
        <f t="shared" si="1176"/>
        <v/>
      </c>
      <c r="AE1705" s="23" t="str">
        <f t="shared" si="1177"/>
        <v/>
      </c>
      <c r="AF1705" s="23" t="str">
        <f t="shared" si="1178"/>
        <v/>
      </c>
      <c r="AG1705" s="23" t="str">
        <f t="shared" si="1183"/>
        <v/>
      </c>
      <c r="AH1705" s="25" t="str">
        <f t="shared" si="1155"/>
        <v/>
      </c>
      <c r="AI1705" s="25" t="str">
        <f t="shared" si="1156"/>
        <v/>
      </c>
      <c r="AJ1705" s="1" t="str">
        <f t="shared" si="1164"/>
        <v/>
      </c>
      <c r="AK1705" s="10" t="e">
        <f t="shared" si="1165"/>
        <v>#DIV/0!</v>
      </c>
      <c r="AL1705" s="10" t="e">
        <f t="shared" si="1170"/>
        <v>#DIV/0!</v>
      </c>
      <c r="AM1705">
        <f t="shared" si="1166"/>
        <v>0</v>
      </c>
      <c r="AN1705">
        <f t="shared" si="1157"/>
        <v>0</v>
      </c>
      <c r="AO1705">
        <f t="shared" si="1158"/>
        <v>0</v>
      </c>
      <c r="AP1705">
        <f t="shared" ca="1" si="1144"/>
        <v>4.7169479083992738E-20</v>
      </c>
      <c r="AQ1705">
        <f t="shared" ca="1" si="1144"/>
        <v>8.6331476953711203E-19</v>
      </c>
      <c r="AR1705">
        <f t="shared" ca="1" si="1171"/>
        <v>5.4637637103421552E-2</v>
      </c>
      <c r="AS1705">
        <f t="shared" ca="1" si="1172"/>
        <v>5.1807023740860103</v>
      </c>
      <c r="AT1705">
        <f t="shared" si="1159"/>
        <v>0</v>
      </c>
      <c r="AU1705">
        <f t="shared" ca="1" si="1173"/>
        <v>1.7652783247989387E-19</v>
      </c>
      <c r="AV1705" t="e">
        <f t="shared" si="1168"/>
        <v>#DIV/0!</v>
      </c>
      <c r="AW1705" t="e">
        <f t="shared" si="1182"/>
        <v>#DIV/0!</v>
      </c>
      <c r="AX1705" t="e">
        <f t="shared" si="1181"/>
        <v>#DIV/0!</v>
      </c>
      <c r="AY1705" t="e">
        <f t="shared" si="1186"/>
        <v>#DIV/0!</v>
      </c>
      <c r="AZ1705" t="e">
        <f t="shared" si="1185"/>
        <v>#DIV/0!</v>
      </c>
    </row>
    <row r="1706" spans="7:52" x14ac:dyDescent="0.3">
      <c r="G1706" s="1" t="str">
        <f t="shared" si="1167"/>
        <v/>
      </c>
      <c r="H1706" s="2" t="str">
        <f t="shared" si="1180"/>
        <v/>
      </c>
      <c r="I1706" s="6" t="str" cm="1">
        <f t="array" ref="I1706">_xlfn.IFS(AND(G1705&lt;H1705,G1706&gt;H1706),"BUY", AND(G1705&gt;H1705,G1706&lt;H1706),"SELL",TRUE,"")</f>
        <v/>
      </c>
      <c r="J1706" s="1">
        <f t="shared" ca="1" si="1146"/>
        <v>0</v>
      </c>
      <c r="K1706" s="3" t="str">
        <f t="shared" ca="1" si="1160"/>
        <v/>
      </c>
      <c r="L1706" s="3" t="str">
        <f t="shared" si="1161"/>
        <v/>
      </c>
      <c r="M1706" s="3" t="str">
        <f t="shared" si="1162"/>
        <v/>
      </c>
      <c r="N1706" s="4">
        <f t="shared" si="1147"/>
        <v>-1</v>
      </c>
      <c r="O1706" s="2" t="str">
        <f t="shared" si="1163"/>
        <v/>
      </c>
      <c r="P1706" s="1" t="str">
        <f t="shared" si="1148"/>
        <v/>
      </c>
      <c r="Q1706" s="1" t="str">
        <f t="shared" si="1149"/>
        <v/>
      </c>
      <c r="R1706" s="1" t="str">
        <f>IF(ISBLANK(A1706),"",SUM($Q$2:Q1706))</f>
        <v/>
      </c>
      <c r="S1706" s="1" t="str">
        <f>IF(ISBLANK(A1706),"",SUM($F$2:F1706))</f>
        <v/>
      </c>
      <c r="T1706" s="1" t="str">
        <f t="shared" si="1150"/>
        <v/>
      </c>
      <c r="U1706" s="1" t="str">
        <f t="shared" si="1151"/>
        <v/>
      </c>
      <c r="V1706" s="17">
        <f t="shared" si="1152"/>
        <v>0</v>
      </c>
      <c r="W1706" s="17">
        <f t="shared" si="1153"/>
        <v>0</v>
      </c>
      <c r="X1706" s="17">
        <f t="shared" si="1154"/>
        <v>0</v>
      </c>
      <c r="Y1706" s="22">
        <f t="shared" si="1184"/>
        <v>0</v>
      </c>
      <c r="Z1706" s="22">
        <f t="shared" si="1184"/>
        <v>0</v>
      </c>
      <c r="AA1706" s="22">
        <f t="shared" si="1184"/>
        <v>0</v>
      </c>
      <c r="AB1706" s="23" t="str">
        <f t="shared" si="1174"/>
        <v/>
      </c>
      <c r="AC1706" s="23" t="str">
        <f t="shared" si="1175"/>
        <v/>
      </c>
      <c r="AD1706" s="23" t="str">
        <f t="shared" si="1176"/>
        <v/>
      </c>
      <c r="AE1706" s="23" t="str">
        <f t="shared" si="1177"/>
        <v/>
      </c>
      <c r="AF1706" s="23" t="str">
        <f t="shared" si="1178"/>
        <v/>
      </c>
      <c r="AG1706" s="23" t="str">
        <f t="shared" si="1183"/>
        <v/>
      </c>
      <c r="AH1706" s="25" t="str">
        <f t="shared" si="1155"/>
        <v/>
      </c>
      <c r="AI1706" s="25" t="str">
        <f t="shared" si="1156"/>
        <v/>
      </c>
      <c r="AJ1706" s="1" t="str">
        <f t="shared" si="1164"/>
        <v/>
      </c>
      <c r="AK1706" s="10" t="e">
        <f t="shared" si="1165"/>
        <v>#DIV/0!</v>
      </c>
      <c r="AL1706" s="10" t="e">
        <f t="shared" si="1170"/>
        <v>#DIV/0!</v>
      </c>
      <c r="AM1706">
        <f t="shared" si="1166"/>
        <v>0</v>
      </c>
      <c r="AN1706">
        <f t="shared" si="1157"/>
        <v>0</v>
      </c>
      <c r="AO1706">
        <f t="shared" si="1158"/>
        <v>0</v>
      </c>
      <c r="AP1706">
        <f t="shared" ca="1" si="1144"/>
        <v>4.380023057799326E-20</v>
      </c>
      <c r="AQ1706">
        <f t="shared" ca="1" si="1144"/>
        <v>8.0164942885588972E-19</v>
      </c>
      <c r="AR1706">
        <f t="shared" ca="1" si="1171"/>
        <v>5.4637637103421559E-2</v>
      </c>
      <c r="AS1706">
        <f t="shared" ca="1" si="1172"/>
        <v>5.1807023740860103</v>
      </c>
      <c r="AT1706">
        <f t="shared" si="1159"/>
        <v>0</v>
      </c>
      <c r="AU1706">
        <f t="shared" ca="1" si="1173"/>
        <v>1.6391870158847289E-19</v>
      </c>
      <c r="AV1706" t="e">
        <f t="shared" si="1168"/>
        <v>#DIV/0!</v>
      </c>
      <c r="AW1706" t="e">
        <f t="shared" si="1182"/>
        <v>#DIV/0!</v>
      </c>
      <c r="AX1706" t="e">
        <f t="shared" si="1181"/>
        <v>#DIV/0!</v>
      </c>
      <c r="AY1706" t="e">
        <f t="shared" si="1186"/>
        <v>#DIV/0!</v>
      </c>
      <c r="AZ1706" t="e">
        <f t="shared" si="1185"/>
        <v>#DIV/0!</v>
      </c>
    </row>
    <row r="1707" spans="7:52" x14ac:dyDescent="0.3">
      <c r="G1707" s="1" t="str">
        <f t="shared" si="1167"/>
        <v/>
      </c>
      <c r="H1707" s="2" t="str">
        <f t="shared" si="1180"/>
        <v/>
      </c>
      <c r="I1707" s="6" t="str" cm="1">
        <f t="array" ref="I1707">_xlfn.IFS(AND(G1706&lt;H1706,G1707&gt;H1707),"BUY", AND(G1706&gt;H1706,G1707&lt;H1707),"SELL",TRUE,"")</f>
        <v/>
      </c>
      <c r="J1707" s="1">
        <f t="shared" ca="1" si="1146"/>
        <v>0</v>
      </c>
      <c r="K1707" s="3" t="str">
        <f t="shared" ca="1" si="1160"/>
        <v/>
      </c>
      <c r="L1707" s="3" t="str">
        <f t="shared" si="1161"/>
        <v/>
      </c>
      <c r="M1707" s="3" t="str">
        <f t="shared" si="1162"/>
        <v/>
      </c>
      <c r="N1707" s="4">
        <f t="shared" si="1147"/>
        <v>-1</v>
      </c>
      <c r="O1707" s="2" t="str">
        <f t="shared" si="1163"/>
        <v/>
      </c>
      <c r="P1707" s="1" t="str">
        <f t="shared" si="1148"/>
        <v/>
      </c>
      <c r="Q1707" s="1" t="str">
        <f t="shared" si="1149"/>
        <v/>
      </c>
      <c r="R1707" s="1" t="str">
        <f>IF(ISBLANK(A1707),"",SUM($Q$2:Q1707))</f>
        <v/>
      </c>
      <c r="S1707" s="1" t="str">
        <f>IF(ISBLANK(A1707),"",SUM($F$2:F1707))</f>
        <v/>
      </c>
      <c r="T1707" s="1" t="str">
        <f t="shared" si="1150"/>
        <v/>
      </c>
      <c r="U1707" s="1" t="str">
        <f t="shared" si="1151"/>
        <v/>
      </c>
      <c r="V1707" s="17">
        <f t="shared" si="1152"/>
        <v>0</v>
      </c>
      <c r="W1707" s="17">
        <f t="shared" si="1153"/>
        <v>0</v>
      </c>
      <c r="X1707" s="17">
        <f t="shared" si="1154"/>
        <v>0</v>
      </c>
      <c r="Y1707" s="22">
        <f t="shared" si="1184"/>
        <v>0</v>
      </c>
      <c r="Z1707" s="22">
        <f t="shared" si="1184"/>
        <v>0</v>
      </c>
      <c r="AA1707" s="22">
        <f t="shared" si="1184"/>
        <v>0</v>
      </c>
      <c r="AB1707" s="23" t="str">
        <f t="shared" si="1174"/>
        <v/>
      </c>
      <c r="AC1707" s="23" t="str">
        <f t="shared" si="1175"/>
        <v/>
      </c>
      <c r="AD1707" s="23" t="str">
        <f t="shared" si="1176"/>
        <v/>
      </c>
      <c r="AE1707" s="23" t="str">
        <f t="shared" si="1177"/>
        <v/>
      </c>
      <c r="AF1707" s="23" t="str">
        <f t="shared" si="1178"/>
        <v/>
      </c>
      <c r="AG1707" s="23" t="str">
        <f t="shared" si="1183"/>
        <v/>
      </c>
      <c r="AH1707" s="25" t="str">
        <f t="shared" si="1155"/>
        <v/>
      </c>
      <c r="AI1707" s="25" t="str">
        <f t="shared" si="1156"/>
        <v/>
      </c>
      <c r="AJ1707" s="1" t="str">
        <f t="shared" si="1164"/>
        <v/>
      </c>
      <c r="AK1707" s="10" t="e">
        <f t="shared" si="1165"/>
        <v>#DIV/0!</v>
      </c>
      <c r="AL1707" s="10" t="e">
        <f t="shared" si="1170"/>
        <v>#DIV/0!</v>
      </c>
      <c r="AM1707">
        <f t="shared" si="1166"/>
        <v>0</v>
      </c>
      <c r="AN1707">
        <f t="shared" si="1157"/>
        <v>0</v>
      </c>
      <c r="AO1707">
        <f t="shared" si="1158"/>
        <v>0</v>
      </c>
      <c r="AP1707">
        <f t="shared" ca="1" si="1144"/>
        <v>4.067164267956517E-20</v>
      </c>
      <c r="AQ1707">
        <f t="shared" ca="1" si="1144"/>
        <v>7.4438875536618333E-19</v>
      </c>
      <c r="AR1707">
        <f t="shared" ca="1" si="1171"/>
        <v>5.4637637103421559E-2</v>
      </c>
      <c r="AS1707">
        <f t="shared" ca="1" si="1172"/>
        <v>5.1807023740860103</v>
      </c>
      <c r="AT1707">
        <f t="shared" si="1159"/>
        <v>0</v>
      </c>
      <c r="AU1707">
        <f t="shared" ca="1" si="1173"/>
        <v>1.5221022290358199E-19</v>
      </c>
      <c r="AV1707" t="e">
        <f t="shared" si="1168"/>
        <v>#DIV/0!</v>
      </c>
      <c r="AW1707" t="e">
        <f t="shared" si="1182"/>
        <v>#DIV/0!</v>
      </c>
      <c r="AX1707" t="e">
        <f t="shared" si="1181"/>
        <v>#DIV/0!</v>
      </c>
      <c r="AY1707" t="e">
        <f t="shared" si="1186"/>
        <v>#DIV/0!</v>
      </c>
      <c r="AZ1707" t="e">
        <f t="shared" si="1185"/>
        <v>#DIV/0!</v>
      </c>
    </row>
    <row r="1708" spans="7:52" x14ac:dyDescent="0.3">
      <c r="G1708" s="1" t="str">
        <f t="shared" si="1167"/>
        <v/>
      </c>
      <c r="H1708" s="2" t="str">
        <f t="shared" si="1180"/>
        <v/>
      </c>
      <c r="I1708" s="6" t="str" cm="1">
        <f t="array" ref="I1708">_xlfn.IFS(AND(G1707&lt;H1707,G1708&gt;H1708),"BUY", AND(G1707&gt;H1707,G1708&lt;H1708),"SELL",TRUE,"")</f>
        <v/>
      </c>
      <c r="J1708" s="1">
        <f t="shared" ca="1" si="1146"/>
        <v>0</v>
      </c>
      <c r="K1708" s="3" t="str">
        <f t="shared" ca="1" si="1160"/>
        <v/>
      </c>
      <c r="L1708" s="3" t="str">
        <f t="shared" si="1161"/>
        <v/>
      </c>
      <c r="M1708" s="3" t="str">
        <f t="shared" si="1162"/>
        <v/>
      </c>
      <c r="N1708" s="4">
        <f t="shared" si="1147"/>
        <v>-1</v>
      </c>
      <c r="O1708" s="2" t="str">
        <f t="shared" si="1163"/>
        <v/>
      </c>
      <c r="P1708" s="1" t="str">
        <f t="shared" si="1148"/>
        <v/>
      </c>
      <c r="Q1708" s="1" t="str">
        <f t="shared" si="1149"/>
        <v/>
      </c>
      <c r="R1708" s="1" t="str">
        <f>IF(ISBLANK(A1708),"",SUM($Q$2:Q1708))</f>
        <v/>
      </c>
      <c r="S1708" s="1" t="str">
        <f>IF(ISBLANK(A1708),"",SUM($F$2:F1708))</f>
        <v/>
      </c>
      <c r="T1708" s="1" t="str">
        <f t="shared" si="1150"/>
        <v/>
      </c>
      <c r="U1708" s="1" t="str">
        <f t="shared" si="1151"/>
        <v/>
      </c>
      <c r="V1708" s="17">
        <f t="shared" si="1152"/>
        <v>0</v>
      </c>
      <c r="W1708" s="17">
        <f t="shared" si="1153"/>
        <v>0</v>
      </c>
      <c r="X1708" s="17">
        <f t="shared" si="1154"/>
        <v>0</v>
      </c>
      <c r="Y1708" s="22">
        <f t="shared" si="1184"/>
        <v>0</v>
      </c>
      <c r="Z1708" s="22">
        <f t="shared" si="1184"/>
        <v>0</v>
      </c>
      <c r="AA1708" s="22">
        <f t="shared" si="1184"/>
        <v>0</v>
      </c>
      <c r="AB1708" s="23" t="str">
        <f t="shared" si="1174"/>
        <v/>
      </c>
      <c r="AC1708" s="23" t="str">
        <f t="shared" si="1175"/>
        <v/>
      </c>
      <c r="AD1708" s="23" t="str">
        <f t="shared" si="1176"/>
        <v/>
      </c>
      <c r="AE1708" s="23" t="str">
        <f t="shared" si="1177"/>
        <v/>
      </c>
      <c r="AF1708" s="23" t="str">
        <f t="shared" si="1178"/>
        <v/>
      </c>
      <c r="AG1708" s="23" t="str">
        <f t="shared" si="1183"/>
        <v/>
      </c>
      <c r="AH1708" s="25" t="str">
        <f t="shared" si="1155"/>
        <v/>
      </c>
      <c r="AI1708" s="25" t="str">
        <f t="shared" si="1156"/>
        <v/>
      </c>
      <c r="AJ1708" s="1" t="str">
        <f t="shared" si="1164"/>
        <v/>
      </c>
      <c r="AK1708" s="10" t="e">
        <f t="shared" si="1165"/>
        <v>#DIV/0!</v>
      </c>
      <c r="AL1708" s="10" t="e">
        <f t="shared" si="1170"/>
        <v>#DIV/0!</v>
      </c>
      <c r="AM1708">
        <f t="shared" si="1166"/>
        <v>0</v>
      </c>
      <c r="AN1708">
        <f t="shared" si="1157"/>
        <v>0</v>
      </c>
      <c r="AO1708">
        <f t="shared" si="1158"/>
        <v>0</v>
      </c>
      <c r="AP1708">
        <f t="shared" ca="1" si="1144"/>
        <v>3.7766525345310512E-20</v>
      </c>
      <c r="AQ1708">
        <f t="shared" ca="1" si="1144"/>
        <v>6.9121812998288444E-19</v>
      </c>
      <c r="AR1708">
        <f t="shared" ca="1" si="1171"/>
        <v>5.4637637103421559E-2</v>
      </c>
      <c r="AS1708">
        <f t="shared" ca="1" si="1172"/>
        <v>5.1807023740860103</v>
      </c>
      <c r="AT1708">
        <f t="shared" si="1159"/>
        <v>0</v>
      </c>
      <c r="AU1708">
        <f t="shared" ca="1" si="1173"/>
        <v>1.413380641247547E-19</v>
      </c>
      <c r="AV1708" t="e">
        <f t="shared" si="1168"/>
        <v>#DIV/0!</v>
      </c>
      <c r="AW1708" t="e">
        <f t="shared" si="1182"/>
        <v>#DIV/0!</v>
      </c>
      <c r="AX1708" t="e">
        <f t="shared" si="1181"/>
        <v>#DIV/0!</v>
      </c>
      <c r="AY1708" t="e">
        <f t="shared" si="1186"/>
        <v>#DIV/0!</v>
      </c>
      <c r="AZ1708" t="e">
        <f t="shared" si="1185"/>
        <v>#DIV/0!</v>
      </c>
    </row>
    <row r="1709" spans="7:52" x14ac:dyDescent="0.3">
      <c r="G1709" s="1" t="str">
        <f t="shared" si="1167"/>
        <v/>
      </c>
      <c r="H1709" s="2" t="str">
        <f t="shared" si="1180"/>
        <v/>
      </c>
      <c r="I1709" s="6" t="str" cm="1">
        <f t="array" ref="I1709">_xlfn.IFS(AND(G1708&lt;H1708,G1709&gt;H1709),"BUY", AND(G1708&gt;H1708,G1709&lt;H1709),"SELL",TRUE,"")</f>
        <v/>
      </c>
      <c r="J1709" s="1">
        <f t="shared" ca="1" si="1146"/>
        <v>0</v>
      </c>
      <c r="K1709" s="3" t="str">
        <f t="shared" ca="1" si="1160"/>
        <v/>
      </c>
      <c r="L1709" s="3" t="str">
        <f t="shared" si="1161"/>
        <v/>
      </c>
      <c r="M1709" s="3" t="str">
        <f t="shared" si="1162"/>
        <v/>
      </c>
      <c r="N1709" s="4">
        <f t="shared" si="1147"/>
        <v>-1</v>
      </c>
      <c r="O1709" s="2" t="str">
        <f t="shared" si="1163"/>
        <v/>
      </c>
      <c r="P1709" s="1" t="str">
        <f t="shared" si="1148"/>
        <v/>
      </c>
      <c r="Q1709" s="1" t="str">
        <f t="shared" si="1149"/>
        <v/>
      </c>
      <c r="R1709" s="1" t="str">
        <f>IF(ISBLANK(A1709),"",SUM($Q$2:Q1709))</f>
        <v/>
      </c>
      <c r="S1709" s="1" t="str">
        <f>IF(ISBLANK(A1709),"",SUM($F$2:F1709))</f>
        <v/>
      </c>
      <c r="T1709" s="1" t="str">
        <f t="shared" si="1150"/>
        <v/>
      </c>
      <c r="U1709" s="1" t="str">
        <f t="shared" si="1151"/>
        <v/>
      </c>
      <c r="V1709" s="17">
        <f t="shared" si="1152"/>
        <v>0</v>
      </c>
      <c r="W1709" s="17">
        <f t="shared" si="1153"/>
        <v>0</v>
      </c>
      <c r="X1709" s="17">
        <f t="shared" si="1154"/>
        <v>0</v>
      </c>
      <c r="Y1709" s="22">
        <f t="shared" si="1184"/>
        <v>0</v>
      </c>
      <c r="Z1709" s="22">
        <f t="shared" si="1184"/>
        <v>0</v>
      </c>
      <c r="AA1709" s="22">
        <f t="shared" si="1184"/>
        <v>0</v>
      </c>
      <c r="AB1709" s="23" t="str">
        <f t="shared" si="1174"/>
        <v/>
      </c>
      <c r="AC1709" s="23" t="str">
        <f t="shared" si="1175"/>
        <v/>
      </c>
      <c r="AD1709" s="23" t="str">
        <f t="shared" si="1176"/>
        <v/>
      </c>
      <c r="AE1709" s="23" t="str">
        <f t="shared" si="1177"/>
        <v/>
      </c>
      <c r="AF1709" s="23" t="str">
        <f t="shared" si="1178"/>
        <v/>
      </c>
      <c r="AG1709" s="23" t="str">
        <f t="shared" si="1183"/>
        <v/>
      </c>
      <c r="AH1709" s="25" t="str">
        <f t="shared" si="1155"/>
        <v/>
      </c>
      <c r="AI1709" s="25" t="str">
        <f t="shared" si="1156"/>
        <v/>
      </c>
      <c r="AJ1709" s="1" t="str">
        <f t="shared" si="1164"/>
        <v/>
      </c>
      <c r="AK1709" s="10" t="e">
        <f t="shared" si="1165"/>
        <v>#DIV/0!</v>
      </c>
      <c r="AL1709" s="10" t="e">
        <f t="shared" si="1170"/>
        <v>#DIV/0!</v>
      </c>
      <c r="AM1709">
        <f t="shared" si="1166"/>
        <v>0</v>
      </c>
      <c r="AN1709">
        <f t="shared" si="1157"/>
        <v>0</v>
      </c>
      <c r="AO1709">
        <f t="shared" si="1158"/>
        <v>0</v>
      </c>
      <c r="AP1709">
        <f t="shared" ca="1" si="1144"/>
        <v>3.5068916392074047E-20</v>
      </c>
      <c r="AQ1709">
        <f t="shared" ca="1" si="1144"/>
        <v>6.4184540641267845E-19</v>
      </c>
      <c r="AR1709">
        <f t="shared" ca="1" si="1171"/>
        <v>5.4637637103421552E-2</v>
      </c>
      <c r="AS1709">
        <f t="shared" ca="1" si="1172"/>
        <v>5.1807023740860103</v>
      </c>
      <c r="AT1709">
        <f t="shared" si="1159"/>
        <v>0</v>
      </c>
      <c r="AU1709">
        <f t="shared" ca="1" si="1173"/>
        <v>1.3124248811584364E-19</v>
      </c>
      <c r="AV1709" t="e">
        <f t="shared" si="1168"/>
        <v>#DIV/0!</v>
      </c>
      <c r="AW1709" t="e">
        <f t="shared" si="1182"/>
        <v>#DIV/0!</v>
      </c>
      <c r="AX1709" t="e">
        <f t="shared" si="1181"/>
        <v>#DIV/0!</v>
      </c>
      <c r="AY1709" t="e">
        <f t="shared" si="1186"/>
        <v>#DIV/0!</v>
      </c>
      <c r="AZ1709" t="e">
        <f t="shared" si="1185"/>
        <v>#DIV/0!</v>
      </c>
    </row>
    <row r="1710" spans="7:52" x14ac:dyDescent="0.3">
      <c r="G1710" s="1" t="str">
        <f t="shared" si="1167"/>
        <v/>
      </c>
      <c r="H1710" s="2" t="str">
        <f t="shared" si="1180"/>
        <v/>
      </c>
      <c r="I1710" s="6" t="str" cm="1">
        <f t="array" ref="I1710">_xlfn.IFS(AND(G1709&lt;H1709,G1710&gt;H1710),"BUY", AND(G1709&gt;H1709,G1710&lt;H1710),"SELL",TRUE,"")</f>
        <v/>
      </c>
      <c r="J1710" s="1">
        <f t="shared" ca="1" si="1146"/>
        <v>0</v>
      </c>
      <c r="K1710" s="3" t="str">
        <f t="shared" ca="1" si="1160"/>
        <v/>
      </c>
      <c r="L1710" s="3" t="str">
        <f t="shared" si="1161"/>
        <v/>
      </c>
      <c r="M1710" s="3" t="str">
        <f t="shared" si="1162"/>
        <v/>
      </c>
      <c r="N1710" s="4">
        <f t="shared" si="1147"/>
        <v>-1</v>
      </c>
      <c r="O1710" s="2" t="str">
        <f t="shared" si="1163"/>
        <v/>
      </c>
      <c r="P1710" s="1" t="str">
        <f t="shared" si="1148"/>
        <v/>
      </c>
      <c r="Q1710" s="1" t="str">
        <f t="shared" si="1149"/>
        <v/>
      </c>
      <c r="R1710" s="1" t="str">
        <f>IF(ISBLANK(A1710),"",SUM($Q$2:Q1710))</f>
        <v/>
      </c>
      <c r="S1710" s="1" t="str">
        <f>IF(ISBLANK(A1710),"",SUM($F$2:F1710))</f>
        <v/>
      </c>
      <c r="T1710" s="1" t="str">
        <f t="shared" si="1150"/>
        <v/>
      </c>
      <c r="U1710" s="1" t="str">
        <f t="shared" si="1151"/>
        <v/>
      </c>
      <c r="V1710" s="17">
        <f t="shared" si="1152"/>
        <v>0</v>
      </c>
      <c r="W1710" s="17">
        <f t="shared" si="1153"/>
        <v>0</v>
      </c>
      <c r="X1710" s="17">
        <f t="shared" si="1154"/>
        <v>0</v>
      </c>
      <c r="Y1710" s="22">
        <f t="shared" si="1184"/>
        <v>0</v>
      </c>
      <c r="Z1710" s="22">
        <f t="shared" si="1184"/>
        <v>0</v>
      </c>
      <c r="AA1710" s="22">
        <f t="shared" si="1184"/>
        <v>0</v>
      </c>
      <c r="AB1710" s="23" t="str">
        <f t="shared" si="1174"/>
        <v/>
      </c>
      <c r="AC1710" s="23" t="str">
        <f t="shared" si="1175"/>
        <v/>
      </c>
      <c r="AD1710" s="23" t="str">
        <f t="shared" si="1176"/>
        <v/>
      </c>
      <c r="AE1710" s="23" t="str">
        <f t="shared" si="1177"/>
        <v/>
      </c>
      <c r="AF1710" s="23" t="str">
        <f t="shared" si="1178"/>
        <v/>
      </c>
      <c r="AG1710" s="23" t="str">
        <f t="shared" si="1183"/>
        <v/>
      </c>
      <c r="AH1710" s="25" t="str">
        <f t="shared" si="1155"/>
        <v/>
      </c>
      <c r="AI1710" s="25" t="str">
        <f t="shared" si="1156"/>
        <v/>
      </c>
      <c r="AJ1710" s="1" t="str">
        <f t="shared" si="1164"/>
        <v/>
      </c>
      <c r="AK1710" s="10" t="e">
        <f t="shared" si="1165"/>
        <v>#DIV/0!</v>
      </c>
      <c r="AL1710" s="10" t="e">
        <f t="shared" si="1170"/>
        <v>#DIV/0!</v>
      </c>
      <c r="AM1710">
        <f t="shared" si="1166"/>
        <v>0</v>
      </c>
      <c r="AN1710">
        <f t="shared" si="1157"/>
        <v>0</v>
      </c>
      <c r="AO1710">
        <f t="shared" si="1158"/>
        <v>0</v>
      </c>
      <c r="AP1710">
        <f t="shared" ca="1" si="1144"/>
        <v>3.2563993792640183E-20</v>
      </c>
      <c r="AQ1710">
        <f t="shared" ca="1" si="1144"/>
        <v>5.9599930595463001E-19</v>
      </c>
      <c r="AR1710">
        <f t="shared" ca="1" si="1171"/>
        <v>5.4637637103421545E-2</v>
      </c>
      <c r="AS1710">
        <f t="shared" ca="1" si="1172"/>
        <v>5.1807023740860103</v>
      </c>
      <c r="AT1710">
        <f t="shared" si="1159"/>
        <v>0</v>
      </c>
      <c r="AU1710">
        <f t="shared" ca="1" si="1173"/>
        <v>1.2186802467899766E-19</v>
      </c>
      <c r="AV1710" t="e">
        <f t="shared" si="1168"/>
        <v>#DIV/0!</v>
      </c>
      <c r="AW1710" t="e">
        <f t="shared" si="1182"/>
        <v>#DIV/0!</v>
      </c>
      <c r="AX1710" t="e">
        <f t="shared" si="1181"/>
        <v>#DIV/0!</v>
      </c>
      <c r="AY1710" t="e">
        <f t="shared" si="1186"/>
        <v>#DIV/0!</v>
      </c>
      <c r="AZ1710" t="e">
        <f t="shared" si="1185"/>
        <v>#DIV/0!</v>
      </c>
    </row>
    <row r="1711" spans="7:52" x14ac:dyDescent="0.3">
      <c r="G1711" s="1" t="str">
        <f t="shared" si="1167"/>
        <v/>
      </c>
      <c r="H1711" s="2" t="str">
        <f t="shared" si="1180"/>
        <v/>
      </c>
      <c r="I1711" s="6" t="str" cm="1">
        <f t="array" ref="I1711">_xlfn.IFS(AND(G1710&lt;H1710,G1711&gt;H1711),"BUY", AND(G1710&gt;H1710,G1711&lt;H1711),"SELL",TRUE,"")</f>
        <v/>
      </c>
      <c r="J1711" s="1">
        <f t="shared" ca="1" si="1146"/>
        <v>0</v>
      </c>
      <c r="K1711" s="3" t="str">
        <f t="shared" ca="1" si="1160"/>
        <v/>
      </c>
      <c r="L1711" s="3" t="str">
        <f t="shared" si="1161"/>
        <v/>
      </c>
      <c r="M1711" s="3" t="str">
        <f t="shared" si="1162"/>
        <v/>
      </c>
      <c r="N1711" s="4">
        <f t="shared" si="1147"/>
        <v>-1</v>
      </c>
      <c r="O1711" s="2" t="str">
        <f t="shared" si="1163"/>
        <v/>
      </c>
      <c r="P1711" s="1" t="str">
        <f t="shared" si="1148"/>
        <v/>
      </c>
      <c r="Q1711" s="1" t="str">
        <f t="shared" si="1149"/>
        <v/>
      </c>
      <c r="R1711" s="1" t="str">
        <f>IF(ISBLANK(A1711),"",SUM($Q$2:Q1711))</f>
        <v/>
      </c>
      <c r="S1711" s="1" t="str">
        <f>IF(ISBLANK(A1711),"",SUM($F$2:F1711))</f>
        <v/>
      </c>
      <c r="T1711" s="1" t="str">
        <f t="shared" si="1150"/>
        <v/>
      </c>
      <c r="U1711" s="1" t="str">
        <f t="shared" si="1151"/>
        <v/>
      </c>
      <c r="V1711" s="17">
        <f t="shared" si="1152"/>
        <v>0</v>
      </c>
      <c r="W1711" s="17">
        <f t="shared" si="1153"/>
        <v>0</v>
      </c>
      <c r="X1711" s="17">
        <f t="shared" si="1154"/>
        <v>0</v>
      </c>
      <c r="Y1711" s="22">
        <f t="shared" ref="Y1711:AA1726" si="1187">SUM(V1698:V1711)</f>
        <v>0</v>
      </c>
      <c r="Z1711" s="22">
        <f t="shared" si="1187"/>
        <v>0</v>
      </c>
      <c r="AA1711" s="22">
        <f t="shared" si="1187"/>
        <v>0</v>
      </c>
      <c r="AB1711" s="23" t="str">
        <f t="shared" si="1174"/>
        <v/>
      </c>
      <c r="AC1711" s="23" t="str">
        <f t="shared" si="1175"/>
        <v/>
      </c>
      <c r="AD1711" s="23" t="str">
        <f t="shared" si="1176"/>
        <v/>
      </c>
      <c r="AE1711" s="23" t="str">
        <f t="shared" si="1177"/>
        <v/>
      </c>
      <c r="AF1711" s="23" t="str">
        <f t="shared" si="1178"/>
        <v/>
      </c>
      <c r="AG1711" s="23" t="str">
        <f t="shared" si="1183"/>
        <v/>
      </c>
      <c r="AH1711" s="25" t="str">
        <f t="shared" si="1155"/>
        <v/>
      </c>
      <c r="AI1711" s="25" t="str">
        <f t="shared" si="1156"/>
        <v/>
      </c>
      <c r="AJ1711" s="1" t="str">
        <f t="shared" si="1164"/>
        <v/>
      </c>
      <c r="AK1711" s="10" t="e">
        <f t="shared" si="1165"/>
        <v>#DIV/0!</v>
      </c>
      <c r="AL1711" s="10" t="e">
        <f t="shared" si="1170"/>
        <v>#DIV/0!</v>
      </c>
      <c r="AM1711">
        <f t="shared" si="1166"/>
        <v>0</v>
      </c>
      <c r="AN1711">
        <f t="shared" si="1157"/>
        <v>0</v>
      </c>
      <c r="AO1711">
        <f t="shared" si="1158"/>
        <v>0</v>
      </c>
      <c r="AP1711">
        <f t="shared" ca="1" si="1144"/>
        <v>3.0237994236023028E-20</v>
      </c>
      <c r="AQ1711">
        <f t="shared" ca="1" si="1144"/>
        <v>5.5342792695787078E-19</v>
      </c>
      <c r="AR1711">
        <f t="shared" ca="1" si="1171"/>
        <v>5.4637637103421545E-2</v>
      </c>
      <c r="AS1711">
        <f t="shared" ca="1" si="1172"/>
        <v>5.1807023740860103</v>
      </c>
      <c r="AT1711">
        <f t="shared" si="1159"/>
        <v>0</v>
      </c>
      <c r="AU1711">
        <f t="shared" ca="1" si="1173"/>
        <v>1.1316316577335496E-19</v>
      </c>
      <c r="AV1711" t="e">
        <f t="shared" si="1168"/>
        <v>#DIV/0!</v>
      </c>
      <c r="AW1711" t="e">
        <f t="shared" si="1182"/>
        <v>#DIV/0!</v>
      </c>
      <c r="AX1711" t="e">
        <f t="shared" si="1181"/>
        <v>#DIV/0!</v>
      </c>
      <c r="AY1711" t="e">
        <f t="shared" si="1186"/>
        <v>#DIV/0!</v>
      </c>
      <c r="AZ1711" t="e">
        <f t="shared" si="1185"/>
        <v>#DIV/0!</v>
      </c>
    </row>
    <row r="1712" spans="7:52" x14ac:dyDescent="0.3">
      <c r="G1712" s="1" t="str">
        <f t="shared" si="1167"/>
        <v/>
      </c>
      <c r="H1712" s="2" t="str">
        <f t="shared" si="1180"/>
        <v/>
      </c>
      <c r="I1712" s="6" t="str" cm="1">
        <f t="array" ref="I1712">_xlfn.IFS(AND(G1711&lt;H1711,G1712&gt;H1712),"BUY", AND(G1711&gt;H1711,G1712&lt;H1712),"SELL",TRUE,"")</f>
        <v/>
      </c>
      <c r="J1712" s="1">
        <f t="shared" ca="1" si="1146"/>
        <v>0</v>
      </c>
      <c r="K1712" s="3" t="str">
        <f t="shared" ca="1" si="1160"/>
        <v/>
      </c>
      <c r="L1712" s="3" t="str">
        <f t="shared" si="1161"/>
        <v/>
      </c>
      <c r="M1712" s="3" t="str">
        <f t="shared" si="1162"/>
        <v/>
      </c>
      <c r="N1712" s="4">
        <f t="shared" si="1147"/>
        <v>-1</v>
      </c>
      <c r="O1712" s="2" t="str">
        <f t="shared" si="1163"/>
        <v/>
      </c>
      <c r="P1712" s="1" t="str">
        <f t="shared" si="1148"/>
        <v/>
      </c>
      <c r="Q1712" s="1" t="str">
        <f t="shared" si="1149"/>
        <v/>
      </c>
      <c r="R1712" s="1" t="str">
        <f>IF(ISBLANK(A1712),"",SUM($Q$2:Q1712))</f>
        <v/>
      </c>
      <c r="S1712" s="1" t="str">
        <f>IF(ISBLANK(A1712),"",SUM($F$2:F1712))</f>
        <v/>
      </c>
      <c r="T1712" s="1" t="str">
        <f t="shared" si="1150"/>
        <v/>
      </c>
      <c r="U1712" s="1" t="str">
        <f t="shared" si="1151"/>
        <v/>
      </c>
      <c r="V1712" s="17">
        <f t="shared" si="1152"/>
        <v>0</v>
      </c>
      <c r="W1712" s="17">
        <f t="shared" si="1153"/>
        <v>0</v>
      </c>
      <c r="X1712" s="17">
        <f t="shared" si="1154"/>
        <v>0</v>
      </c>
      <c r="Y1712" s="22">
        <f t="shared" si="1187"/>
        <v>0</v>
      </c>
      <c r="Z1712" s="22">
        <f t="shared" si="1187"/>
        <v>0</v>
      </c>
      <c r="AA1712" s="22">
        <f t="shared" si="1187"/>
        <v>0</v>
      </c>
      <c r="AB1712" s="23" t="str">
        <f t="shared" si="1174"/>
        <v/>
      </c>
      <c r="AC1712" s="23" t="str">
        <f t="shared" si="1175"/>
        <v/>
      </c>
      <c r="AD1712" s="23" t="str">
        <f t="shared" si="1176"/>
        <v/>
      </c>
      <c r="AE1712" s="23" t="str">
        <f t="shared" si="1177"/>
        <v/>
      </c>
      <c r="AF1712" s="23" t="str">
        <f t="shared" si="1178"/>
        <v/>
      </c>
      <c r="AG1712" s="23" t="str">
        <f t="shared" si="1183"/>
        <v/>
      </c>
      <c r="AH1712" s="25" t="str">
        <f t="shared" si="1155"/>
        <v/>
      </c>
      <c r="AI1712" s="25" t="str">
        <f t="shared" si="1156"/>
        <v/>
      </c>
      <c r="AJ1712" s="1" t="str">
        <f t="shared" si="1164"/>
        <v/>
      </c>
      <c r="AK1712" s="10" t="e">
        <f t="shared" si="1165"/>
        <v>#DIV/0!</v>
      </c>
      <c r="AL1712" s="10" t="e">
        <f t="shared" si="1170"/>
        <v>#DIV/0!</v>
      </c>
      <c r="AM1712">
        <f t="shared" si="1166"/>
        <v>0</v>
      </c>
      <c r="AN1712">
        <f t="shared" si="1157"/>
        <v>0</v>
      </c>
      <c r="AO1712">
        <f t="shared" si="1158"/>
        <v>0</v>
      </c>
      <c r="AP1712">
        <f t="shared" ca="1" si="1144"/>
        <v>2.8078137504878525E-20</v>
      </c>
      <c r="AQ1712">
        <f t="shared" ca="1" si="1144"/>
        <v>5.1389736074659428E-19</v>
      </c>
      <c r="AR1712">
        <f t="shared" ca="1" si="1171"/>
        <v>5.4637637103421545E-2</v>
      </c>
      <c r="AS1712">
        <f t="shared" ca="1" si="1172"/>
        <v>5.1807023740860103</v>
      </c>
      <c r="AT1712">
        <f t="shared" si="1159"/>
        <v>0</v>
      </c>
      <c r="AU1712">
        <f t="shared" ca="1" si="1173"/>
        <v>1.050800825038296E-19</v>
      </c>
      <c r="AV1712" t="e">
        <f t="shared" si="1168"/>
        <v>#DIV/0!</v>
      </c>
      <c r="AW1712" t="e">
        <f t="shared" si="1182"/>
        <v>#DIV/0!</v>
      </c>
      <c r="AX1712" t="e">
        <f t="shared" si="1181"/>
        <v>#DIV/0!</v>
      </c>
      <c r="AY1712" t="e">
        <f t="shared" si="1186"/>
        <v>#DIV/0!</v>
      </c>
      <c r="AZ1712" t="e">
        <f t="shared" si="1185"/>
        <v>#DIV/0!</v>
      </c>
    </row>
    <row r="1713" spans="7:52" x14ac:dyDescent="0.3">
      <c r="G1713" s="1" t="str">
        <f t="shared" si="1167"/>
        <v/>
      </c>
      <c r="H1713" s="2" t="str">
        <f t="shared" si="1180"/>
        <v/>
      </c>
      <c r="I1713" s="6" t="str" cm="1">
        <f t="array" ref="I1713">_xlfn.IFS(AND(G1712&lt;H1712,G1713&gt;H1713),"BUY", AND(G1712&gt;H1712,G1713&lt;H1713),"SELL",TRUE,"")</f>
        <v/>
      </c>
      <c r="J1713" s="1">
        <f t="shared" ca="1" si="1146"/>
        <v>0</v>
      </c>
      <c r="K1713" s="3" t="str">
        <f t="shared" ca="1" si="1160"/>
        <v/>
      </c>
      <c r="L1713" s="3" t="str">
        <f t="shared" si="1161"/>
        <v/>
      </c>
      <c r="M1713" s="3" t="str">
        <f t="shared" si="1162"/>
        <v/>
      </c>
      <c r="N1713" s="4">
        <f t="shared" si="1147"/>
        <v>-1</v>
      </c>
      <c r="O1713" s="2" t="str">
        <f t="shared" si="1163"/>
        <v/>
      </c>
      <c r="P1713" s="1" t="str">
        <f t="shared" si="1148"/>
        <v/>
      </c>
      <c r="Q1713" s="1" t="str">
        <f t="shared" si="1149"/>
        <v/>
      </c>
      <c r="R1713" s="1" t="str">
        <f>IF(ISBLANK(A1713),"",SUM($Q$2:Q1713))</f>
        <v/>
      </c>
      <c r="S1713" s="1" t="str">
        <f>IF(ISBLANK(A1713),"",SUM($F$2:F1713))</f>
        <v/>
      </c>
      <c r="T1713" s="1" t="str">
        <f t="shared" si="1150"/>
        <v/>
      </c>
      <c r="U1713" s="1" t="str">
        <f t="shared" si="1151"/>
        <v/>
      </c>
      <c r="V1713" s="17">
        <f t="shared" si="1152"/>
        <v>0</v>
      </c>
      <c r="W1713" s="17">
        <f t="shared" si="1153"/>
        <v>0</v>
      </c>
      <c r="X1713" s="17">
        <f t="shared" si="1154"/>
        <v>0</v>
      </c>
      <c r="Y1713" s="22">
        <f t="shared" si="1187"/>
        <v>0</v>
      </c>
      <c r="Z1713" s="22">
        <f t="shared" si="1187"/>
        <v>0</v>
      </c>
      <c r="AA1713" s="22">
        <f t="shared" si="1187"/>
        <v>0</v>
      </c>
      <c r="AB1713" s="23" t="str">
        <f t="shared" si="1174"/>
        <v/>
      </c>
      <c r="AC1713" s="23" t="str">
        <f t="shared" si="1175"/>
        <v/>
      </c>
      <c r="AD1713" s="23" t="str">
        <f t="shared" si="1176"/>
        <v/>
      </c>
      <c r="AE1713" s="23" t="str">
        <f t="shared" si="1177"/>
        <v/>
      </c>
      <c r="AF1713" s="23" t="str">
        <f t="shared" si="1178"/>
        <v/>
      </c>
      <c r="AG1713" s="23" t="str">
        <f t="shared" si="1183"/>
        <v/>
      </c>
      <c r="AH1713" s="25" t="str">
        <f t="shared" si="1155"/>
        <v/>
      </c>
      <c r="AI1713" s="25" t="str">
        <f t="shared" si="1156"/>
        <v/>
      </c>
      <c r="AJ1713" s="1" t="str">
        <f t="shared" si="1164"/>
        <v/>
      </c>
      <c r="AK1713" s="10" t="e">
        <f t="shared" si="1165"/>
        <v>#DIV/0!</v>
      </c>
      <c r="AL1713" s="10" t="e">
        <f t="shared" si="1170"/>
        <v>#DIV/0!</v>
      </c>
      <c r="AM1713">
        <f t="shared" si="1166"/>
        <v>0</v>
      </c>
      <c r="AN1713">
        <f t="shared" si="1157"/>
        <v>0</v>
      </c>
      <c r="AO1713">
        <f t="shared" si="1158"/>
        <v>0</v>
      </c>
      <c r="AP1713">
        <f t="shared" ref="AP1713:AQ1776" ca="1" si="1188">(AP1712*13+AN1713 )/14</f>
        <v>2.607255625453006E-20</v>
      </c>
      <c r="AQ1713">
        <f t="shared" ca="1" si="1188"/>
        <v>4.7719040640755182E-19</v>
      </c>
      <c r="AR1713">
        <f t="shared" ca="1" si="1171"/>
        <v>5.4637637103421545E-2</v>
      </c>
      <c r="AS1713">
        <f t="shared" ca="1" si="1172"/>
        <v>5.1807023740860103</v>
      </c>
      <c r="AT1713">
        <f t="shared" si="1159"/>
        <v>0</v>
      </c>
      <c r="AU1713">
        <f t="shared" ca="1" si="1173"/>
        <v>9.7574362324984621E-20</v>
      </c>
      <c r="AV1713" t="e">
        <f t="shared" si="1168"/>
        <v>#DIV/0!</v>
      </c>
      <c r="AW1713" t="e">
        <f t="shared" si="1182"/>
        <v>#DIV/0!</v>
      </c>
      <c r="AX1713" t="e">
        <f t="shared" si="1181"/>
        <v>#DIV/0!</v>
      </c>
      <c r="AY1713" t="e">
        <f t="shared" si="1186"/>
        <v>#DIV/0!</v>
      </c>
      <c r="AZ1713" t="e">
        <f t="shared" si="1185"/>
        <v>#DIV/0!</v>
      </c>
    </row>
    <row r="1714" spans="7:52" x14ac:dyDescent="0.3">
      <c r="G1714" s="1" t="str">
        <f t="shared" si="1167"/>
        <v/>
      </c>
      <c r="H1714" s="2" t="str">
        <f t="shared" si="1180"/>
        <v/>
      </c>
      <c r="I1714" s="6" t="str" cm="1">
        <f t="array" ref="I1714">_xlfn.IFS(AND(G1713&lt;H1713,G1714&gt;H1714),"BUY", AND(G1713&gt;H1713,G1714&lt;H1714),"SELL",TRUE,"")</f>
        <v/>
      </c>
      <c r="J1714" s="1">
        <f t="shared" ca="1" si="1146"/>
        <v>0</v>
      </c>
      <c r="K1714" s="3" t="str">
        <f t="shared" ca="1" si="1160"/>
        <v/>
      </c>
      <c r="L1714" s="3" t="str">
        <f t="shared" si="1161"/>
        <v/>
      </c>
      <c r="M1714" s="3" t="str">
        <f t="shared" si="1162"/>
        <v/>
      </c>
      <c r="N1714" s="4">
        <f t="shared" si="1147"/>
        <v>-1</v>
      </c>
      <c r="O1714" s="2" t="str">
        <f t="shared" si="1163"/>
        <v/>
      </c>
      <c r="P1714" s="1" t="str">
        <f t="shared" si="1148"/>
        <v/>
      </c>
      <c r="Q1714" s="1" t="str">
        <f t="shared" si="1149"/>
        <v/>
      </c>
      <c r="R1714" s="1" t="str">
        <f>IF(ISBLANK(A1714),"",SUM($Q$2:Q1714))</f>
        <v/>
      </c>
      <c r="S1714" s="1" t="str">
        <f>IF(ISBLANK(A1714),"",SUM($F$2:F1714))</f>
        <v/>
      </c>
      <c r="T1714" s="1" t="str">
        <f t="shared" si="1150"/>
        <v/>
      </c>
      <c r="U1714" s="1" t="str">
        <f t="shared" si="1151"/>
        <v/>
      </c>
      <c r="V1714" s="17">
        <f t="shared" si="1152"/>
        <v>0</v>
      </c>
      <c r="W1714" s="17">
        <f t="shared" si="1153"/>
        <v>0</v>
      </c>
      <c r="X1714" s="17">
        <f t="shared" si="1154"/>
        <v>0</v>
      </c>
      <c r="Y1714" s="22">
        <f t="shared" si="1187"/>
        <v>0</v>
      </c>
      <c r="Z1714" s="22">
        <f t="shared" si="1187"/>
        <v>0</v>
      </c>
      <c r="AA1714" s="22">
        <f t="shared" si="1187"/>
        <v>0</v>
      </c>
      <c r="AB1714" s="23" t="str">
        <f t="shared" si="1174"/>
        <v/>
      </c>
      <c r="AC1714" s="23" t="str">
        <f t="shared" si="1175"/>
        <v/>
      </c>
      <c r="AD1714" s="23" t="str">
        <f t="shared" si="1176"/>
        <v/>
      </c>
      <c r="AE1714" s="23" t="str">
        <f t="shared" si="1177"/>
        <v/>
      </c>
      <c r="AF1714" s="23" t="str">
        <f t="shared" si="1178"/>
        <v/>
      </c>
      <c r="AG1714" s="23" t="str">
        <f t="shared" si="1183"/>
        <v/>
      </c>
      <c r="AH1714" s="25" t="str">
        <f t="shared" si="1155"/>
        <v/>
      </c>
      <c r="AI1714" s="25" t="str">
        <f t="shared" si="1156"/>
        <v/>
      </c>
      <c r="AJ1714" s="1" t="str">
        <f t="shared" si="1164"/>
        <v/>
      </c>
      <c r="AK1714" s="10" t="e">
        <f t="shared" si="1165"/>
        <v>#DIV/0!</v>
      </c>
      <c r="AL1714" s="10" t="e">
        <f t="shared" si="1170"/>
        <v>#DIV/0!</v>
      </c>
      <c r="AM1714">
        <f t="shared" si="1166"/>
        <v>0</v>
      </c>
      <c r="AN1714">
        <f t="shared" si="1157"/>
        <v>0</v>
      </c>
      <c r="AO1714">
        <f t="shared" si="1158"/>
        <v>0</v>
      </c>
      <c r="AP1714">
        <f t="shared" ca="1" si="1188"/>
        <v>2.4210230807777913E-20</v>
      </c>
      <c r="AQ1714">
        <f t="shared" ca="1" si="1188"/>
        <v>4.43105377378441E-19</v>
      </c>
      <c r="AR1714">
        <f t="shared" ca="1" si="1171"/>
        <v>5.4637637103421545E-2</v>
      </c>
      <c r="AS1714">
        <f t="shared" ca="1" si="1172"/>
        <v>5.1807023740860103</v>
      </c>
      <c r="AT1714">
        <f t="shared" si="1159"/>
        <v>0</v>
      </c>
      <c r="AU1714">
        <f t="shared" ca="1" si="1173"/>
        <v>9.0604765016057154E-20</v>
      </c>
      <c r="AV1714" t="e">
        <f t="shared" si="1168"/>
        <v>#DIV/0!</v>
      </c>
      <c r="AW1714" t="e">
        <f t="shared" si="1182"/>
        <v>#DIV/0!</v>
      </c>
      <c r="AX1714" t="e">
        <f t="shared" si="1181"/>
        <v>#DIV/0!</v>
      </c>
      <c r="AY1714" t="e">
        <f t="shared" si="1186"/>
        <v>#DIV/0!</v>
      </c>
      <c r="AZ1714" t="e">
        <f t="shared" si="1185"/>
        <v>#DIV/0!</v>
      </c>
    </row>
    <row r="1715" spans="7:52" x14ac:dyDescent="0.3">
      <c r="G1715" s="1" t="str">
        <f t="shared" si="1167"/>
        <v/>
      </c>
      <c r="H1715" s="2" t="str">
        <f t="shared" si="1180"/>
        <v/>
      </c>
      <c r="I1715" s="6" t="str" cm="1">
        <f t="array" ref="I1715">_xlfn.IFS(AND(G1714&lt;H1714,G1715&gt;H1715),"BUY", AND(G1714&gt;H1714,G1715&lt;H1715),"SELL",TRUE,"")</f>
        <v/>
      </c>
      <c r="J1715" s="1">
        <f t="shared" ca="1" si="1146"/>
        <v>0</v>
      </c>
      <c r="K1715" s="3" t="str">
        <f t="shared" ca="1" si="1160"/>
        <v/>
      </c>
      <c r="L1715" s="3" t="str">
        <f t="shared" si="1161"/>
        <v/>
      </c>
      <c r="M1715" s="3" t="str">
        <f t="shared" si="1162"/>
        <v/>
      </c>
      <c r="N1715" s="4">
        <f t="shared" si="1147"/>
        <v>-1</v>
      </c>
      <c r="O1715" s="2" t="str">
        <f t="shared" si="1163"/>
        <v/>
      </c>
      <c r="P1715" s="1" t="str">
        <f t="shared" si="1148"/>
        <v/>
      </c>
      <c r="Q1715" s="1" t="str">
        <f t="shared" si="1149"/>
        <v/>
      </c>
      <c r="R1715" s="1" t="str">
        <f>IF(ISBLANK(A1715),"",SUM($Q$2:Q1715))</f>
        <v/>
      </c>
      <c r="S1715" s="1" t="str">
        <f>IF(ISBLANK(A1715),"",SUM($F$2:F1715))</f>
        <v/>
      </c>
      <c r="T1715" s="1" t="str">
        <f t="shared" si="1150"/>
        <v/>
      </c>
      <c r="U1715" s="1" t="str">
        <f t="shared" si="1151"/>
        <v/>
      </c>
      <c r="V1715" s="17">
        <f t="shared" si="1152"/>
        <v>0</v>
      </c>
      <c r="W1715" s="17">
        <f t="shared" si="1153"/>
        <v>0</v>
      </c>
      <c r="X1715" s="17">
        <f t="shared" si="1154"/>
        <v>0</v>
      </c>
      <c r="Y1715" s="22">
        <f t="shared" si="1187"/>
        <v>0</v>
      </c>
      <c r="Z1715" s="22">
        <f t="shared" si="1187"/>
        <v>0</v>
      </c>
      <c r="AA1715" s="22">
        <f t="shared" si="1187"/>
        <v>0</v>
      </c>
      <c r="AB1715" s="23" t="str">
        <f t="shared" si="1174"/>
        <v/>
      </c>
      <c r="AC1715" s="23" t="str">
        <f t="shared" si="1175"/>
        <v/>
      </c>
      <c r="AD1715" s="23" t="str">
        <f t="shared" si="1176"/>
        <v/>
      </c>
      <c r="AE1715" s="23" t="str">
        <f t="shared" si="1177"/>
        <v/>
      </c>
      <c r="AF1715" s="23" t="str">
        <f t="shared" si="1178"/>
        <v/>
      </c>
      <c r="AG1715" s="23" t="str">
        <f t="shared" si="1183"/>
        <v/>
      </c>
      <c r="AH1715" s="25" t="str">
        <f t="shared" si="1155"/>
        <v/>
      </c>
      <c r="AI1715" s="25" t="str">
        <f t="shared" si="1156"/>
        <v/>
      </c>
      <c r="AJ1715" s="1" t="str">
        <f t="shared" si="1164"/>
        <v/>
      </c>
      <c r="AK1715" s="10" t="e">
        <f t="shared" si="1165"/>
        <v>#DIV/0!</v>
      </c>
      <c r="AL1715" s="10" t="e">
        <f t="shared" si="1170"/>
        <v>#DIV/0!</v>
      </c>
      <c r="AM1715">
        <f t="shared" si="1166"/>
        <v>0</v>
      </c>
      <c r="AN1715">
        <f t="shared" si="1157"/>
        <v>0</v>
      </c>
      <c r="AO1715">
        <f t="shared" si="1158"/>
        <v>0</v>
      </c>
      <c r="AP1715">
        <f t="shared" ca="1" si="1188"/>
        <v>2.248092860722235E-20</v>
      </c>
      <c r="AQ1715">
        <f t="shared" ca="1" si="1188"/>
        <v>4.1145499327998096E-19</v>
      </c>
      <c r="AR1715">
        <f t="shared" ca="1" si="1171"/>
        <v>5.4637637103421545E-2</v>
      </c>
      <c r="AS1715">
        <f t="shared" ca="1" si="1172"/>
        <v>5.1807023740860103</v>
      </c>
      <c r="AT1715">
        <f t="shared" si="1159"/>
        <v>0</v>
      </c>
      <c r="AU1715">
        <f t="shared" ca="1" si="1173"/>
        <v>8.4132996086338795E-20</v>
      </c>
      <c r="AV1715" t="e">
        <f t="shared" si="1168"/>
        <v>#DIV/0!</v>
      </c>
      <c r="AW1715" t="e">
        <f t="shared" si="1182"/>
        <v>#DIV/0!</v>
      </c>
      <c r="AX1715" t="e">
        <f t="shared" si="1181"/>
        <v>#DIV/0!</v>
      </c>
      <c r="AY1715" t="e">
        <f t="shared" si="1186"/>
        <v>#DIV/0!</v>
      </c>
      <c r="AZ1715" t="e">
        <f t="shared" si="1185"/>
        <v>#DIV/0!</v>
      </c>
    </row>
    <row r="1716" spans="7:52" x14ac:dyDescent="0.3">
      <c r="G1716" s="1" t="str">
        <f t="shared" si="1167"/>
        <v/>
      </c>
      <c r="H1716" s="2" t="str">
        <f t="shared" si="1180"/>
        <v/>
      </c>
      <c r="I1716" s="6" t="str" cm="1">
        <f t="array" ref="I1716">_xlfn.IFS(AND(G1715&lt;H1715,G1716&gt;H1716),"BUY", AND(G1715&gt;H1715,G1716&lt;H1716),"SELL",TRUE,"")</f>
        <v/>
      </c>
      <c r="J1716" s="1">
        <f t="shared" ca="1" si="1146"/>
        <v>0</v>
      </c>
      <c r="K1716" s="3" t="str">
        <f t="shared" ca="1" si="1160"/>
        <v/>
      </c>
      <c r="L1716" s="3" t="str">
        <f t="shared" si="1161"/>
        <v/>
      </c>
      <c r="M1716" s="3" t="str">
        <f t="shared" si="1162"/>
        <v/>
      </c>
      <c r="N1716" s="4">
        <f t="shared" si="1147"/>
        <v>-1</v>
      </c>
      <c r="O1716" s="2" t="str">
        <f t="shared" si="1163"/>
        <v/>
      </c>
      <c r="P1716" s="1" t="str">
        <f t="shared" si="1148"/>
        <v/>
      </c>
      <c r="Q1716" s="1" t="str">
        <f t="shared" si="1149"/>
        <v/>
      </c>
      <c r="R1716" s="1" t="str">
        <f>IF(ISBLANK(A1716),"",SUM($Q$2:Q1716))</f>
        <v/>
      </c>
      <c r="S1716" s="1" t="str">
        <f>IF(ISBLANK(A1716),"",SUM($F$2:F1716))</f>
        <v/>
      </c>
      <c r="T1716" s="1" t="str">
        <f t="shared" si="1150"/>
        <v/>
      </c>
      <c r="U1716" s="1" t="str">
        <f t="shared" si="1151"/>
        <v/>
      </c>
      <c r="V1716" s="17">
        <f t="shared" si="1152"/>
        <v>0</v>
      </c>
      <c r="W1716" s="17">
        <f t="shared" si="1153"/>
        <v>0</v>
      </c>
      <c r="X1716" s="17">
        <f t="shared" si="1154"/>
        <v>0</v>
      </c>
      <c r="Y1716" s="22">
        <f t="shared" si="1187"/>
        <v>0</v>
      </c>
      <c r="Z1716" s="22">
        <f t="shared" si="1187"/>
        <v>0</v>
      </c>
      <c r="AA1716" s="22">
        <f t="shared" si="1187"/>
        <v>0</v>
      </c>
      <c r="AB1716" s="23" t="str">
        <f t="shared" si="1174"/>
        <v/>
      </c>
      <c r="AC1716" s="23" t="str">
        <f t="shared" si="1175"/>
        <v/>
      </c>
      <c r="AD1716" s="23" t="str">
        <f t="shared" si="1176"/>
        <v/>
      </c>
      <c r="AE1716" s="23" t="str">
        <f t="shared" si="1177"/>
        <v/>
      </c>
      <c r="AF1716" s="23" t="str">
        <f t="shared" si="1178"/>
        <v/>
      </c>
      <c r="AG1716" s="23" t="str">
        <f t="shared" si="1183"/>
        <v/>
      </c>
      <c r="AH1716" s="25" t="str">
        <f t="shared" si="1155"/>
        <v/>
      </c>
      <c r="AI1716" s="25" t="str">
        <f t="shared" si="1156"/>
        <v/>
      </c>
      <c r="AJ1716" s="1" t="str">
        <f t="shared" si="1164"/>
        <v/>
      </c>
      <c r="AK1716" s="10" t="e">
        <f t="shared" si="1165"/>
        <v>#DIV/0!</v>
      </c>
      <c r="AL1716" s="10" t="e">
        <f t="shared" si="1170"/>
        <v>#DIV/0!</v>
      </c>
      <c r="AM1716">
        <f t="shared" si="1166"/>
        <v>0</v>
      </c>
      <c r="AN1716">
        <f t="shared" si="1157"/>
        <v>0</v>
      </c>
      <c r="AO1716">
        <f t="shared" si="1158"/>
        <v>0</v>
      </c>
      <c r="AP1716">
        <f t="shared" ca="1" si="1188"/>
        <v>2.0875147992420753E-20</v>
      </c>
      <c r="AQ1716">
        <f t="shared" ca="1" si="1188"/>
        <v>3.8206535090283948E-19</v>
      </c>
      <c r="AR1716">
        <f t="shared" ca="1" si="1171"/>
        <v>5.4637637103421538E-2</v>
      </c>
      <c r="AS1716">
        <f t="shared" ca="1" si="1172"/>
        <v>5.1807023740860103</v>
      </c>
      <c r="AT1716">
        <f t="shared" si="1159"/>
        <v>0</v>
      </c>
      <c r="AU1716">
        <f t="shared" ca="1" si="1173"/>
        <v>7.8123496365886019E-20</v>
      </c>
      <c r="AV1716" t="e">
        <f t="shared" si="1168"/>
        <v>#DIV/0!</v>
      </c>
      <c r="AW1716" t="e">
        <f t="shared" si="1182"/>
        <v>#DIV/0!</v>
      </c>
      <c r="AX1716" t="e">
        <f t="shared" si="1181"/>
        <v>#DIV/0!</v>
      </c>
      <c r="AY1716" t="e">
        <f t="shared" si="1186"/>
        <v>#DIV/0!</v>
      </c>
      <c r="AZ1716" t="e">
        <f t="shared" si="1185"/>
        <v>#DIV/0!</v>
      </c>
    </row>
    <row r="1717" spans="7:52" x14ac:dyDescent="0.3">
      <c r="G1717" s="1" t="str">
        <f t="shared" si="1167"/>
        <v/>
      </c>
      <c r="H1717" s="2" t="str">
        <f t="shared" si="1180"/>
        <v/>
      </c>
      <c r="I1717" s="6" t="str" cm="1">
        <f t="array" ref="I1717">_xlfn.IFS(AND(G1716&lt;H1716,G1717&gt;H1717),"BUY", AND(G1716&gt;H1716,G1717&lt;H1717),"SELL",TRUE,"")</f>
        <v/>
      </c>
      <c r="J1717" s="1">
        <f t="shared" ca="1" si="1146"/>
        <v>0</v>
      </c>
      <c r="K1717" s="3" t="str">
        <f t="shared" ca="1" si="1160"/>
        <v/>
      </c>
      <c r="L1717" s="3" t="str">
        <f t="shared" si="1161"/>
        <v/>
      </c>
      <c r="M1717" s="3" t="str">
        <f t="shared" si="1162"/>
        <v/>
      </c>
      <c r="N1717" s="4">
        <f t="shared" si="1147"/>
        <v>-1</v>
      </c>
      <c r="O1717" s="2" t="str">
        <f t="shared" si="1163"/>
        <v/>
      </c>
      <c r="P1717" s="1" t="str">
        <f t="shared" si="1148"/>
        <v/>
      </c>
      <c r="Q1717" s="1" t="str">
        <f t="shared" si="1149"/>
        <v/>
      </c>
      <c r="R1717" s="1" t="str">
        <f>IF(ISBLANK(A1717),"",SUM($Q$2:Q1717))</f>
        <v/>
      </c>
      <c r="S1717" s="1" t="str">
        <f>IF(ISBLANK(A1717),"",SUM($F$2:F1717))</f>
        <v/>
      </c>
      <c r="T1717" s="1" t="str">
        <f t="shared" si="1150"/>
        <v/>
      </c>
      <c r="U1717" s="1" t="str">
        <f t="shared" si="1151"/>
        <v/>
      </c>
      <c r="V1717" s="17">
        <f t="shared" si="1152"/>
        <v>0</v>
      </c>
      <c r="W1717" s="17">
        <f t="shared" si="1153"/>
        <v>0</v>
      </c>
      <c r="X1717" s="17">
        <f t="shared" si="1154"/>
        <v>0</v>
      </c>
      <c r="Y1717" s="22">
        <f t="shared" si="1187"/>
        <v>0</v>
      </c>
      <c r="Z1717" s="22">
        <f t="shared" si="1187"/>
        <v>0</v>
      </c>
      <c r="AA1717" s="22">
        <f t="shared" si="1187"/>
        <v>0</v>
      </c>
      <c r="AB1717" s="23" t="str">
        <f t="shared" si="1174"/>
        <v/>
      </c>
      <c r="AC1717" s="23" t="str">
        <f t="shared" si="1175"/>
        <v/>
      </c>
      <c r="AD1717" s="23" t="str">
        <f t="shared" si="1176"/>
        <v/>
      </c>
      <c r="AE1717" s="23" t="str">
        <f t="shared" si="1177"/>
        <v/>
      </c>
      <c r="AF1717" s="23" t="str">
        <f t="shared" si="1178"/>
        <v/>
      </c>
      <c r="AG1717" s="23" t="str">
        <f t="shared" si="1183"/>
        <v/>
      </c>
      <c r="AH1717" s="25" t="str">
        <f t="shared" si="1155"/>
        <v/>
      </c>
      <c r="AI1717" s="25" t="str">
        <f t="shared" si="1156"/>
        <v/>
      </c>
      <c r="AJ1717" s="1" t="str">
        <f t="shared" si="1164"/>
        <v/>
      </c>
      <c r="AK1717" s="10" t="e">
        <f t="shared" si="1165"/>
        <v>#DIV/0!</v>
      </c>
      <c r="AL1717" s="10" t="e">
        <f t="shared" si="1170"/>
        <v>#DIV/0!</v>
      </c>
      <c r="AM1717">
        <f t="shared" si="1166"/>
        <v>0</v>
      </c>
      <c r="AN1717">
        <f t="shared" si="1157"/>
        <v>0</v>
      </c>
      <c r="AO1717">
        <f t="shared" si="1158"/>
        <v>0</v>
      </c>
      <c r="AP1717">
        <f t="shared" ca="1" si="1188"/>
        <v>1.9384065992962126E-20</v>
      </c>
      <c r="AQ1717">
        <f t="shared" ca="1" si="1188"/>
        <v>3.547749686954938E-19</v>
      </c>
      <c r="AR1717">
        <f t="shared" ca="1" si="1171"/>
        <v>5.4637637103421538E-2</v>
      </c>
      <c r="AS1717">
        <f t="shared" ca="1" si="1172"/>
        <v>5.1807023740860103</v>
      </c>
      <c r="AT1717">
        <f t="shared" si="1159"/>
        <v>0</v>
      </c>
      <c r="AU1717">
        <f t="shared" ca="1" si="1173"/>
        <v>7.2543246625465584E-20</v>
      </c>
      <c r="AV1717" t="e">
        <f t="shared" si="1168"/>
        <v>#DIV/0!</v>
      </c>
      <c r="AW1717" t="e">
        <f t="shared" si="1182"/>
        <v>#DIV/0!</v>
      </c>
      <c r="AX1717" t="e">
        <f t="shared" si="1181"/>
        <v>#DIV/0!</v>
      </c>
      <c r="AY1717" t="e">
        <f t="shared" si="1186"/>
        <v>#DIV/0!</v>
      </c>
      <c r="AZ1717" t="e">
        <f t="shared" si="1185"/>
        <v>#DIV/0!</v>
      </c>
    </row>
    <row r="1718" spans="7:52" x14ac:dyDescent="0.3">
      <c r="G1718" s="1" t="str">
        <f t="shared" si="1167"/>
        <v/>
      </c>
      <c r="H1718" s="2" t="str">
        <f t="shared" si="1180"/>
        <v/>
      </c>
      <c r="I1718" s="6" t="str" cm="1">
        <f t="array" ref="I1718">_xlfn.IFS(AND(G1717&lt;H1717,G1718&gt;H1718),"BUY", AND(G1717&gt;H1717,G1718&lt;H1718),"SELL",TRUE,"")</f>
        <v/>
      </c>
      <c r="J1718" s="1">
        <f t="shared" ca="1" si="1146"/>
        <v>0</v>
      </c>
      <c r="K1718" s="3" t="str">
        <f t="shared" ca="1" si="1160"/>
        <v/>
      </c>
      <c r="L1718" s="3" t="str">
        <f t="shared" si="1161"/>
        <v/>
      </c>
      <c r="M1718" s="3" t="str">
        <f t="shared" si="1162"/>
        <v/>
      </c>
      <c r="N1718" s="4">
        <f t="shared" si="1147"/>
        <v>-1</v>
      </c>
      <c r="O1718" s="2" t="str">
        <f t="shared" si="1163"/>
        <v/>
      </c>
      <c r="P1718" s="1" t="str">
        <f t="shared" si="1148"/>
        <v/>
      </c>
      <c r="Q1718" s="1" t="str">
        <f t="shared" si="1149"/>
        <v/>
      </c>
      <c r="R1718" s="1" t="str">
        <f>IF(ISBLANK(A1718),"",SUM($Q$2:Q1718))</f>
        <v/>
      </c>
      <c r="S1718" s="1" t="str">
        <f>IF(ISBLANK(A1718),"",SUM($F$2:F1718))</f>
        <v/>
      </c>
      <c r="T1718" s="1" t="str">
        <f t="shared" si="1150"/>
        <v/>
      </c>
      <c r="U1718" s="1" t="str">
        <f t="shared" si="1151"/>
        <v/>
      </c>
      <c r="V1718" s="17">
        <f t="shared" si="1152"/>
        <v>0</v>
      </c>
      <c r="W1718" s="17">
        <f t="shared" si="1153"/>
        <v>0</v>
      </c>
      <c r="X1718" s="17">
        <f t="shared" si="1154"/>
        <v>0</v>
      </c>
      <c r="Y1718" s="22">
        <f t="shared" si="1187"/>
        <v>0</v>
      </c>
      <c r="Z1718" s="22">
        <f t="shared" si="1187"/>
        <v>0</v>
      </c>
      <c r="AA1718" s="22">
        <f t="shared" si="1187"/>
        <v>0</v>
      </c>
      <c r="AB1718" s="23" t="str">
        <f t="shared" si="1174"/>
        <v/>
      </c>
      <c r="AC1718" s="23" t="str">
        <f t="shared" si="1175"/>
        <v/>
      </c>
      <c r="AD1718" s="23" t="str">
        <f t="shared" si="1176"/>
        <v/>
      </c>
      <c r="AE1718" s="23" t="str">
        <f t="shared" si="1177"/>
        <v/>
      </c>
      <c r="AF1718" s="23" t="str">
        <f t="shared" si="1178"/>
        <v/>
      </c>
      <c r="AG1718" s="23" t="str">
        <f t="shared" si="1183"/>
        <v/>
      </c>
      <c r="AH1718" s="25" t="str">
        <f t="shared" si="1155"/>
        <v/>
      </c>
      <c r="AI1718" s="25" t="str">
        <f t="shared" si="1156"/>
        <v/>
      </c>
      <c r="AJ1718" s="1" t="str">
        <f t="shared" si="1164"/>
        <v/>
      </c>
      <c r="AK1718" s="10" t="e">
        <f t="shared" si="1165"/>
        <v>#DIV/0!</v>
      </c>
      <c r="AL1718" s="10" t="e">
        <f t="shared" si="1170"/>
        <v>#DIV/0!</v>
      </c>
      <c r="AM1718">
        <f t="shared" si="1166"/>
        <v>0</v>
      </c>
      <c r="AN1718">
        <f t="shared" si="1157"/>
        <v>0</v>
      </c>
      <c r="AO1718">
        <f t="shared" si="1158"/>
        <v>0</v>
      </c>
      <c r="AP1718">
        <f t="shared" ca="1" si="1188"/>
        <v>1.7999489850607691E-20</v>
      </c>
      <c r="AQ1718">
        <f t="shared" ca="1" si="1188"/>
        <v>3.2943389950295854E-19</v>
      </c>
      <c r="AR1718">
        <f t="shared" ca="1" si="1171"/>
        <v>5.4637637103421545E-2</v>
      </c>
      <c r="AS1718">
        <f t="shared" ca="1" si="1172"/>
        <v>5.1807023740860103</v>
      </c>
      <c r="AT1718">
        <f t="shared" si="1159"/>
        <v>0</v>
      </c>
      <c r="AU1718">
        <f t="shared" ca="1" si="1173"/>
        <v>6.736158615221804E-20</v>
      </c>
      <c r="AV1718" t="e">
        <f t="shared" si="1168"/>
        <v>#DIV/0!</v>
      </c>
      <c r="AW1718" t="e">
        <f t="shared" si="1182"/>
        <v>#DIV/0!</v>
      </c>
      <c r="AX1718" t="e">
        <f t="shared" si="1181"/>
        <v>#DIV/0!</v>
      </c>
      <c r="AY1718" t="e">
        <f t="shared" si="1186"/>
        <v>#DIV/0!</v>
      </c>
      <c r="AZ1718" t="e">
        <f t="shared" si="1185"/>
        <v>#DIV/0!</v>
      </c>
    </row>
    <row r="1719" spans="7:52" x14ac:dyDescent="0.3">
      <c r="G1719" s="1" t="str">
        <f t="shared" si="1167"/>
        <v/>
      </c>
      <c r="H1719" s="2" t="str">
        <f t="shared" si="1180"/>
        <v/>
      </c>
      <c r="I1719" s="6" t="str" cm="1">
        <f t="array" ref="I1719">_xlfn.IFS(AND(G1718&lt;H1718,G1719&gt;H1719),"BUY", AND(G1718&gt;H1718,G1719&lt;H1719),"SELL",TRUE,"")</f>
        <v/>
      </c>
      <c r="J1719" s="1">
        <f t="shared" ca="1" si="1146"/>
        <v>0</v>
      </c>
      <c r="K1719" s="3" t="str">
        <f t="shared" ca="1" si="1160"/>
        <v/>
      </c>
      <c r="L1719" s="3" t="str">
        <f t="shared" si="1161"/>
        <v/>
      </c>
      <c r="M1719" s="3" t="str">
        <f t="shared" si="1162"/>
        <v/>
      </c>
      <c r="N1719" s="4">
        <f t="shared" si="1147"/>
        <v>-1</v>
      </c>
      <c r="O1719" s="2" t="str">
        <f t="shared" si="1163"/>
        <v/>
      </c>
      <c r="P1719" s="1" t="str">
        <f t="shared" si="1148"/>
        <v/>
      </c>
      <c r="Q1719" s="1" t="str">
        <f t="shared" si="1149"/>
        <v/>
      </c>
      <c r="R1719" s="1" t="str">
        <f>IF(ISBLANK(A1719),"",SUM($Q$2:Q1719))</f>
        <v/>
      </c>
      <c r="S1719" s="1" t="str">
        <f>IF(ISBLANK(A1719),"",SUM($F$2:F1719))</f>
        <v/>
      </c>
      <c r="T1719" s="1" t="str">
        <f t="shared" si="1150"/>
        <v/>
      </c>
      <c r="U1719" s="1" t="str">
        <f t="shared" si="1151"/>
        <v/>
      </c>
      <c r="V1719" s="17">
        <f t="shared" si="1152"/>
        <v>0</v>
      </c>
      <c r="W1719" s="17">
        <f t="shared" si="1153"/>
        <v>0</v>
      </c>
      <c r="X1719" s="17">
        <f t="shared" si="1154"/>
        <v>0</v>
      </c>
      <c r="Y1719" s="22">
        <f t="shared" si="1187"/>
        <v>0</v>
      </c>
      <c r="Z1719" s="22">
        <f t="shared" si="1187"/>
        <v>0</v>
      </c>
      <c r="AA1719" s="22">
        <f t="shared" si="1187"/>
        <v>0</v>
      </c>
      <c r="AB1719" s="23" t="str">
        <f t="shared" si="1174"/>
        <v/>
      </c>
      <c r="AC1719" s="23" t="str">
        <f t="shared" si="1175"/>
        <v/>
      </c>
      <c r="AD1719" s="23" t="str">
        <f t="shared" si="1176"/>
        <v/>
      </c>
      <c r="AE1719" s="23" t="str">
        <f t="shared" si="1177"/>
        <v/>
      </c>
      <c r="AF1719" s="23" t="str">
        <f t="shared" si="1178"/>
        <v/>
      </c>
      <c r="AG1719" s="23" t="str">
        <f t="shared" si="1183"/>
        <v/>
      </c>
      <c r="AH1719" s="25" t="str">
        <f t="shared" si="1155"/>
        <v/>
      </c>
      <c r="AI1719" s="25" t="str">
        <f t="shared" si="1156"/>
        <v/>
      </c>
      <c r="AJ1719" s="1" t="str">
        <f t="shared" si="1164"/>
        <v/>
      </c>
      <c r="AK1719" s="10" t="e">
        <f t="shared" si="1165"/>
        <v>#DIV/0!</v>
      </c>
      <c r="AL1719" s="10" t="e">
        <f t="shared" si="1170"/>
        <v>#DIV/0!</v>
      </c>
      <c r="AM1719">
        <f t="shared" si="1166"/>
        <v>0</v>
      </c>
      <c r="AN1719">
        <f t="shared" si="1157"/>
        <v>0</v>
      </c>
      <c r="AO1719">
        <f t="shared" si="1158"/>
        <v>0</v>
      </c>
      <c r="AP1719">
        <f t="shared" ca="1" si="1188"/>
        <v>1.6713812004135712E-20</v>
      </c>
      <c r="AQ1719">
        <f t="shared" ca="1" si="1188"/>
        <v>3.0590290668131868E-19</v>
      </c>
      <c r="AR1719">
        <f t="shared" ca="1" si="1171"/>
        <v>5.4637637103421531E-2</v>
      </c>
      <c r="AS1719">
        <f t="shared" ca="1" si="1172"/>
        <v>5.1807023740860103</v>
      </c>
      <c r="AT1719">
        <f t="shared" si="1159"/>
        <v>0</v>
      </c>
      <c r="AU1719">
        <f t="shared" ca="1" si="1173"/>
        <v>6.2550044284202465E-20</v>
      </c>
      <c r="AV1719" t="e">
        <f t="shared" si="1168"/>
        <v>#DIV/0!</v>
      </c>
      <c r="AW1719" t="e">
        <f t="shared" si="1182"/>
        <v>#DIV/0!</v>
      </c>
      <c r="AX1719" t="e">
        <f t="shared" si="1181"/>
        <v>#DIV/0!</v>
      </c>
      <c r="AY1719" t="e">
        <f t="shared" si="1186"/>
        <v>#DIV/0!</v>
      </c>
      <c r="AZ1719" t="e">
        <f t="shared" si="1185"/>
        <v>#DIV/0!</v>
      </c>
    </row>
    <row r="1720" spans="7:52" x14ac:dyDescent="0.3">
      <c r="G1720" s="1" t="str">
        <f t="shared" si="1167"/>
        <v/>
      </c>
      <c r="H1720" s="2" t="str">
        <f t="shared" si="1180"/>
        <v/>
      </c>
      <c r="I1720" s="6" t="str" cm="1">
        <f t="array" ref="I1720">_xlfn.IFS(AND(G1719&lt;H1719,G1720&gt;H1720),"BUY", AND(G1719&gt;H1719,G1720&lt;H1720),"SELL",TRUE,"")</f>
        <v/>
      </c>
      <c r="J1720" s="1">
        <f t="shared" ca="1" si="1146"/>
        <v>0</v>
      </c>
      <c r="K1720" s="3" t="str">
        <f t="shared" ca="1" si="1160"/>
        <v/>
      </c>
      <c r="L1720" s="3" t="str">
        <f t="shared" si="1161"/>
        <v/>
      </c>
      <c r="M1720" s="3" t="str">
        <f t="shared" si="1162"/>
        <v/>
      </c>
      <c r="N1720" s="4">
        <f t="shared" si="1147"/>
        <v>-1</v>
      </c>
      <c r="O1720" s="2" t="str">
        <f t="shared" si="1163"/>
        <v/>
      </c>
      <c r="P1720" s="1" t="str">
        <f t="shared" si="1148"/>
        <v/>
      </c>
      <c r="Q1720" s="1" t="str">
        <f t="shared" si="1149"/>
        <v/>
      </c>
      <c r="R1720" s="1" t="str">
        <f>IF(ISBLANK(A1720),"",SUM($Q$2:Q1720))</f>
        <v/>
      </c>
      <c r="S1720" s="1" t="str">
        <f>IF(ISBLANK(A1720),"",SUM($F$2:F1720))</f>
        <v/>
      </c>
      <c r="T1720" s="1" t="str">
        <f t="shared" si="1150"/>
        <v/>
      </c>
      <c r="U1720" s="1" t="str">
        <f t="shared" si="1151"/>
        <v/>
      </c>
      <c r="V1720" s="17">
        <f t="shared" si="1152"/>
        <v>0</v>
      </c>
      <c r="W1720" s="17">
        <f t="shared" si="1153"/>
        <v>0</v>
      </c>
      <c r="X1720" s="17">
        <f t="shared" si="1154"/>
        <v>0</v>
      </c>
      <c r="Y1720" s="22">
        <f t="shared" si="1187"/>
        <v>0</v>
      </c>
      <c r="Z1720" s="22">
        <f t="shared" si="1187"/>
        <v>0</v>
      </c>
      <c r="AA1720" s="22">
        <f t="shared" si="1187"/>
        <v>0</v>
      </c>
      <c r="AB1720" s="23" t="str">
        <f t="shared" si="1174"/>
        <v/>
      </c>
      <c r="AC1720" s="23" t="str">
        <f t="shared" si="1175"/>
        <v/>
      </c>
      <c r="AD1720" s="23" t="str">
        <f t="shared" si="1176"/>
        <v/>
      </c>
      <c r="AE1720" s="23" t="str">
        <f t="shared" si="1177"/>
        <v/>
      </c>
      <c r="AF1720" s="23" t="str">
        <f t="shared" si="1178"/>
        <v/>
      </c>
      <c r="AG1720" s="23" t="str">
        <f t="shared" si="1183"/>
        <v/>
      </c>
      <c r="AH1720" s="25" t="str">
        <f t="shared" si="1155"/>
        <v/>
      </c>
      <c r="AI1720" s="25" t="str">
        <f t="shared" si="1156"/>
        <v/>
      </c>
      <c r="AJ1720" s="1" t="str">
        <f t="shared" si="1164"/>
        <v/>
      </c>
      <c r="AK1720" s="10" t="e">
        <f t="shared" si="1165"/>
        <v>#DIV/0!</v>
      </c>
      <c r="AL1720" s="10" t="e">
        <f t="shared" si="1170"/>
        <v>#DIV/0!</v>
      </c>
      <c r="AM1720">
        <f t="shared" si="1166"/>
        <v>0</v>
      </c>
      <c r="AN1720">
        <f t="shared" si="1157"/>
        <v>0</v>
      </c>
      <c r="AO1720">
        <f t="shared" si="1158"/>
        <v>0</v>
      </c>
      <c r="AP1720">
        <f t="shared" ca="1" si="1188"/>
        <v>1.5519968289554587E-20</v>
      </c>
      <c r="AQ1720">
        <f t="shared" ca="1" si="1188"/>
        <v>2.8405269906122445E-19</v>
      </c>
      <c r="AR1720">
        <f t="shared" ca="1" si="1171"/>
        <v>5.4637637103421531E-2</v>
      </c>
      <c r="AS1720">
        <f t="shared" ca="1" si="1172"/>
        <v>5.1807023740860103</v>
      </c>
      <c r="AT1720">
        <f t="shared" si="1159"/>
        <v>0</v>
      </c>
      <c r="AU1720">
        <f t="shared" ca="1" si="1173"/>
        <v>5.8082183978187998E-20</v>
      </c>
      <c r="AV1720" t="e">
        <f t="shared" si="1168"/>
        <v>#DIV/0!</v>
      </c>
      <c r="AW1720" t="e">
        <f t="shared" si="1182"/>
        <v>#DIV/0!</v>
      </c>
      <c r="AX1720" t="e">
        <f t="shared" si="1181"/>
        <v>#DIV/0!</v>
      </c>
      <c r="AY1720" t="e">
        <f t="shared" si="1186"/>
        <v>#DIV/0!</v>
      </c>
      <c r="AZ1720" t="e">
        <f t="shared" si="1185"/>
        <v>#DIV/0!</v>
      </c>
    </row>
    <row r="1721" spans="7:52" x14ac:dyDescent="0.3">
      <c r="G1721" s="1" t="str">
        <f t="shared" si="1167"/>
        <v/>
      </c>
      <c r="H1721" s="2" t="str">
        <f t="shared" si="1180"/>
        <v/>
      </c>
      <c r="I1721" s="6" t="str" cm="1">
        <f t="array" ref="I1721">_xlfn.IFS(AND(G1720&lt;H1720,G1721&gt;H1721),"BUY", AND(G1720&gt;H1720,G1721&lt;H1721),"SELL",TRUE,"")</f>
        <v/>
      </c>
      <c r="J1721" s="1">
        <f t="shared" ca="1" si="1146"/>
        <v>0</v>
      </c>
      <c r="K1721" s="3" t="str">
        <f t="shared" ca="1" si="1160"/>
        <v/>
      </c>
      <c r="L1721" s="3" t="str">
        <f t="shared" si="1161"/>
        <v/>
      </c>
      <c r="M1721" s="3" t="str">
        <f t="shared" si="1162"/>
        <v/>
      </c>
      <c r="N1721" s="4">
        <f t="shared" si="1147"/>
        <v>-1</v>
      </c>
      <c r="O1721" s="2" t="str">
        <f t="shared" si="1163"/>
        <v/>
      </c>
      <c r="P1721" s="1" t="str">
        <f t="shared" si="1148"/>
        <v/>
      </c>
      <c r="Q1721" s="1" t="str">
        <f t="shared" si="1149"/>
        <v/>
      </c>
      <c r="R1721" s="1" t="str">
        <f>IF(ISBLANK(A1721),"",SUM($Q$2:Q1721))</f>
        <v/>
      </c>
      <c r="S1721" s="1" t="str">
        <f>IF(ISBLANK(A1721),"",SUM($F$2:F1721))</f>
        <v/>
      </c>
      <c r="T1721" s="1" t="str">
        <f t="shared" si="1150"/>
        <v/>
      </c>
      <c r="U1721" s="1" t="str">
        <f t="shared" si="1151"/>
        <v/>
      </c>
      <c r="V1721" s="17">
        <f t="shared" si="1152"/>
        <v>0</v>
      </c>
      <c r="W1721" s="17">
        <f t="shared" si="1153"/>
        <v>0</v>
      </c>
      <c r="X1721" s="17">
        <f t="shared" si="1154"/>
        <v>0</v>
      </c>
      <c r="Y1721" s="22">
        <f t="shared" si="1187"/>
        <v>0</v>
      </c>
      <c r="Z1721" s="22">
        <f t="shared" si="1187"/>
        <v>0</v>
      </c>
      <c r="AA1721" s="22">
        <f t="shared" si="1187"/>
        <v>0</v>
      </c>
      <c r="AB1721" s="23" t="str">
        <f t="shared" si="1174"/>
        <v/>
      </c>
      <c r="AC1721" s="23" t="str">
        <f t="shared" si="1175"/>
        <v/>
      </c>
      <c r="AD1721" s="23" t="str">
        <f t="shared" si="1176"/>
        <v/>
      </c>
      <c r="AE1721" s="23" t="str">
        <f t="shared" si="1177"/>
        <v/>
      </c>
      <c r="AF1721" s="23" t="str">
        <f t="shared" si="1178"/>
        <v/>
      </c>
      <c r="AG1721" s="23" t="str">
        <f t="shared" si="1183"/>
        <v/>
      </c>
      <c r="AH1721" s="25" t="str">
        <f t="shared" si="1155"/>
        <v/>
      </c>
      <c r="AI1721" s="25" t="str">
        <f t="shared" si="1156"/>
        <v/>
      </c>
      <c r="AJ1721" s="1" t="str">
        <f t="shared" si="1164"/>
        <v/>
      </c>
      <c r="AK1721" s="10" t="e">
        <f t="shared" si="1165"/>
        <v>#DIV/0!</v>
      </c>
      <c r="AL1721" s="10" t="e">
        <f t="shared" si="1170"/>
        <v>#DIV/0!</v>
      </c>
      <c r="AM1721">
        <f t="shared" si="1166"/>
        <v>0</v>
      </c>
      <c r="AN1721">
        <f t="shared" si="1157"/>
        <v>0</v>
      </c>
      <c r="AO1721">
        <f t="shared" si="1158"/>
        <v>0</v>
      </c>
      <c r="AP1721">
        <f t="shared" ca="1" si="1188"/>
        <v>1.4411399126014974E-20</v>
      </c>
      <c r="AQ1721">
        <f t="shared" ca="1" si="1188"/>
        <v>2.6376322055685128E-19</v>
      </c>
      <c r="AR1721">
        <f t="shared" ca="1" si="1171"/>
        <v>5.4637637103421531E-2</v>
      </c>
      <c r="AS1721">
        <f t="shared" ca="1" si="1172"/>
        <v>5.1807023740860103</v>
      </c>
      <c r="AT1721">
        <f t="shared" si="1159"/>
        <v>0</v>
      </c>
      <c r="AU1721">
        <f t="shared" ca="1" si="1173"/>
        <v>5.3933456551174565E-20</v>
      </c>
      <c r="AV1721" t="e">
        <f t="shared" si="1168"/>
        <v>#DIV/0!</v>
      </c>
      <c r="AW1721" t="e">
        <f t="shared" si="1182"/>
        <v>#DIV/0!</v>
      </c>
      <c r="AX1721" t="e">
        <f t="shared" si="1181"/>
        <v>#DIV/0!</v>
      </c>
      <c r="AY1721" t="e">
        <f t="shared" si="1186"/>
        <v>#DIV/0!</v>
      </c>
      <c r="AZ1721" t="e">
        <f t="shared" si="1185"/>
        <v>#DIV/0!</v>
      </c>
    </row>
    <row r="1722" spans="7:52" x14ac:dyDescent="0.3">
      <c r="G1722" s="1" t="str">
        <f t="shared" si="1167"/>
        <v/>
      </c>
      <c r="H1722" s="2" t="str">
        <f t="shared" si="1180"/>
        <v/>
      </c>
      <c r="I1722" s="6" t="str" cm="1">
        <f t="array" ref="I1722">_xlfn.IFS(AND(G1721&lt;H1721,G1722&gt;H1722),"BUY", AND(G1721&gt;H1721,G1722&lt;H1722),"SELL",TRUE,"")</f>
        <v/>
      </c>
      <c r="J1722" s="1">
        <f t="shared" ca="1" si="1146"/>
        <v>0</v>
      </c>
      <c r="K1722" s="3" t="str">
        <f t="shared" ca="1" si="1160"/>
        <v/>
      </c>
      <c r="L1722" s="3" t="str">
        <f t="shared" si="1161"/>
        <v/>
      </c>
      <c r="M1722" s="3" t="str">
        <f t="shared" si="1162"/>
        <v/>
      </c>
      <c r="N1722" s="4">
        <f t="shared" si="1147"/>
        <v>-1</v>
      </c>
      <c r="O1722" s="2" t="str">
        <f t="shared" si="1163"/>
        <v/>
      </c>
      <c r="P1722" s="1" t="str">
        <f t="shared" si="1148"/>
        <v/>
      </c>
      <c r="Q1722" s="1" t="str">
        <f t="shared" si="1149"/>
        <v/>
      </c>
      <c r="R1722" s="1" t="str">
        <f>IF(ISBLANK(A1722),"",SUM($Q$2:Q1722))</f>
        <v/>
      </c>
      <c r="S1722" s="1" t="str">
        <f>IF(ISBLANK(A1722),"",SUM($F$2:F1722))</f>
        <v/>
      </c>
      <c r="T1722" s="1" t="str">
        <f t="shared" si="1150"/>
        <v/>
      </c>
      <c r="U1722" s="1" t="str">
        <f t="shared" si="1151"/>
        <v/>
      </c>
      <c r="V1722" s="17">
        <f t="shared" si="1152"/>
        <v>0</v>
      </c>
      <c r="W1722" s="17">
        <f t="shared" si="1153"/>
        <v>0</v>
      </c>
      <c r="X1722" s="17">
        <f t="shared" si="1154"/>
        <v>0</v>
      </c>
      <c r="Y1722" s="22">
        <f t="shared" si="1187"/>
        <v>0</v>
      </c>
      <c r="Z1722" s="22">
        <f t="shared" si="1187"/>
        <v>0</v>
      </c>
      <c r="AA1722" s="22">
        <f t="shared" si="1187"/>
        <v>0</v>
      </c>
      <c r="AB1722" s="23" t="str">
        <f t="shared" si="1174"/>
        <v/>
      </c>
      <c r="AC1722" s="23" t="str">
        <f t="shared" si="1175"/>
        <v/>
      </c>
      <c r="AD1722" s="23" t="str">
        <f t="shared" si="1176"/>
        <v/>
      </c>
      <c r="AE1722" s="23" t="str">
        <f t="shared" si="1177"/>
        <v/>
      </c>
      <c r="AF1722" s="23" t="str">
        <f t="shared" si="1178"/>
        <v/>
      </c>
      <c r="AG1722" s="23" t="str">
        <f t="shared" si="1183"/>
        <v/>
      </c>
      <c r="AH1722" s="25" t="str">
        <f t="shared" si="1155"/>
        <v/>
      </c>
      <c r="AI1722" s="25" t="str">
        <f t="shared" si="1156"/>
        <v/>
      </c>
      <c r="AJ1722" s="1" t="str">
        <f t="shared" si="1164"/>
        <v/>
      </c>
      <c r="AK1722" s="10" t="e">
        <f t="shared" si="1165"/>
        <v>#DIV/0!</v>
      </c>
      <c r="AL1722" s="10" t="e">
        <f t="shared" si="1170"/>
        <v>#DIV/0!</v>
      </c>
      <c r="AM1722">
        <f t="shared" si="1166"/>
        <v>0</v>
      </c>
      <c r="AN1722">
        <f t="shared" si="1157"/>
        <v>0</v>
      </c>
      <c r="AO1722">
        <f t="shared" si="1158"/>
        <v>0</v>
      </c>
      <c r="AP1722">
        <f t="shared" ca="1" si="1188"/>
        <v>1.3382013474156761E-20</v>
      </c>
      <c r="AQ1722">
        <f t="shared" ca="1" si="1188"/>
        <v>2.4492299051707617E-19</v>
      </c>
      <c r="AR1722">
        <f t="shared" ca="1" si="1171"/>
        <v>5.4637637103421531E-2</v>
      </c>
      <c r="AS1722">
        <f t="shared" ca="1" si="1172"/>
        <v>5.1807023740860103</v>
      </c>
      <c r="AT1722">
        <f t="shared" si="1159"/>
        <v>0</v>
      </c>
      <c r="AU1722">
        <f t="shared" ca="1" si="1173"/>
        <v>5.0081066797519238E-20</v>
      </c>
      <c r="AV1722" t="e">
        <f t="shared" si="1168"/>
        <v>#DIV/0!</v>
      </c>
      <c r="AW1722" t="e">
        <f t="shared" si="1182"/>
        <v>#DIV/0!</v>
      </c>
      <c r="AX1722" t="e">
        <f t="shared" si="1181"/>
        <v>#DIV/0!</v>
      </c>
      <c r="AY1722" t="e">
        <f t="shared" si="1186"/>
        <v>#DIV/0!</v>
      </c>
      <c r="AZ1722" t="e">
        <f t="shared" si="1185"/>
        <v>#DIV/0!</v>
      </c>
    </row>
    <row r="1723" spans="7:52" x14ac:dyDescent="0.3">
      <c r="G1723" s="1" t="str">
        <f t="shared" si="1167"/>
        <v/>
      </c>
      <c r="H1723" s="2" t="str">
        <f t="shared" si="1180"/>
        <v/>
      </c>
      <c r="I1723" s="6" t="str" cm="1">
        <f t="array" ref="I1723">_xlfn.IFS(AND(G1722&lt;H1722,G1723&gt;H1723),"BUY", AND(G1722&gt;H1722,G1723&lt;H1723),"SELL",TRUE,"")</f>
        <v/>
      </c>
      <c r="J1723" s="1">
        <f t="shared" ca="1" si="1146"/>
        <v>0</v>
      </c>
      <c r="K1723" s="3" t="str">
        <f t="shared" ca="1" si="1160"/>
        <v/>
      </c>
      <c r="L1723" s="3" t="str">
        <f t="shared" si="1161"/>
        <v/>
      </c>
      <c r="M1723" s="3" t="str">
        <f t="shared" si="1162"/>
        <v/>
      </c>
      <c r="N1723" s="4">
        <f t="shared" si="1147"/>
        <v>-1</v>
      </c>
      <c r="O1723" s="2" t="str">
        <f t="shared" si="1163"/>
        <v/>
      </c>
      <c r="P1723" s="1" t="str">
        <f t="shared" si="1148"/>
        <v/>
      </c>
      <c r="Q1723" s="1" t="str">
        <f t="shared" si="1149"/>
        <v/>
      </c>
      <c r="R1723" s="1" t="str">
        <f>IF(ISBLANK(A1723),"",SUM($Q$2:Q1723))</f>
        <v/>
      </c>
      <c r="S1723" s="1" t="str">
        <f>IF(ISBLANK(A1723),"",SUM($F$2:F1723))</f>
        <v/>
      </c>
      <c r="T1723" s="1" t="str">
        <f t="shared" si="1150"/>
        <v/>
      </c>
      <c r="U1723" s="1" t="str">
        <f t="shared" si="1151"/>
        <v/>
      </c>
      <c r="V1723" s="17">
        <f t="shared" si="1152"/>
        <v>0</v>
      </c>
      <c r="W1723" s="17">
        <f t="shared" si="1153"/>
        <v>0</v>
      </c>
      <c r="X1723" s="17">
        <f t="shared" si="1154"/>
        <v>0</v>
      </c>
      <c r="Y1723" s="22">
        <f t="shared" si="1187"/>
        <v>0</v>
      </c>
      <c r="Z1723" s="22">
        <f t="shared" si="1187"/>
        <v>0</v>
      </c>
      <c r="AA1723" s="22">
        <f t="shared" si="1187"/>
        <v>0</v>
      </c>
      <c r="AB1723" s="23" t="str">
        <f t="shared" si="1174"/>
        <v/>
      </c>
      <c r="AC1723" s="23" t="str">
        <f t="shared" si="1175"/>
        <v/>
      </c>
      <c r="AD1723" s="23" t="str">
        <f t="shared" si="1176"/>
        <v/>
      </c>
      <c r="AE1723" s="23" t="str">
        <f t="shared" si="1177"/>
        <v/>
      </c>
      <c r="AF1723" s="23" t="str">
        <f t="shared" si="1178"/>
        <v/>
      </c>
      <c r="AG1723" s="23" t="str">
        <f t="shared" si="1183"/>
        <v/>
      </c>
      <c r="AH1723" s="25" t="str">
        <f t="shared" si="1155"/>
        <v/>
      </c>
      <c r="AI1723" s="25" t="str">
        <f t="shared" si="1156"/>
        <v/>
      </c>
      <c r="AJ1723" s="1" t="str">
        <f t="shared" si="1164"/>
        <v/>
      </c>
      <c r="AK1723" s="10" t="e">
        <f t="shared" si="1165"/>
        <v>#DIV/0!</v>
      </c>
      <c r="AL1723" s="10" t="e">
        <f t="shared" si="1170"/>
        <v>#DIV/0!</v>
      </c>
      <c r="AM1723">
        <f t="shared" si="1166"/>
        <v>0</v>
      </c>
      <c r="AN1723">
        <f t="shared" si="1157"/>
        <v>0</v>
      </c>
      <c r="AO1723">
        <f t="shared" si="1158"/>
        <v>0</v>
      </c>
      <c r="AP1723">
        <f t="shared" ca="1" si="1188"/>
        <v>1.242615536885985E-20</v>
      </c>
      <c r="AQ1723">
        <f t="shared" ca="1" si="1188"/>
        <v>2.2742849119442786E-19</v>
      </c>
      <c r="AR1723">
        <f t="shared" ca="1" si="1171"/>
        <v>5.4637637103421538E-2</v>
      </c>
      <c r="AS1723">
        <f t="shared" ca="1" si="1172"/>
        <v>5.1807023740860103</v>
      </c>
      <c r="AT1723">
        <f t="shared" si="1159"/>
        <v>0</v>
      </c>
      <c r="AU1723">
        <f t="shared" ca="1" si="1173"/>
        <v>4.6503847740553577E-20</v>
      </c>
      <c r="AV1723" t="e">
        <f t="shared" si="1168"/>
        <v>#DIV/0!</v>
      </c>
      <c r="AW1723" t="e">
        <f t="shared" si="1182"/>
        <v>#DIV/0!</v>
      </c>
      <c r="AX1723" t="e">
        <f t="shared" si="1181"/>
        <v>#DIV/0!</v>
      </c>
      <c r="AY1723" t="e">
        <f t="shared" si="1186"/>
        <v>#DIV/0!</v>
      </c>
      <c r="AZ1723" t="e">
        <f t="shared" si="1185"/>
        <v>#DIV/0!</v>
      </c>
    </row>
    <row r="1724" spans="7:52" x14ac:dyDescent="0.3">
      <c r="G1724" s="1" t="str">
        <f t="shared" si="1167"/>
        <v/>
      </c>
      <c r="H1724" s="2" t="str">
        <f t="shared" si="1180"/>
        <v/>
      </c>
      <c r="I1724" s="6" t="str" cm="1">
        <f t="array" ref="I1724">_xlfn.IFS(AND(G1723&lt;H1723,G1724&gt;H1724),"BUY", AND(G1723&gt;H1723,G1724&lt;H1724),"SELL",TRUE,"")</f>
        <v/>
      </c>
      <c r="J1724" s="1">
        <f t="shared" ca="1" si="1146"/>
        <v>0</v>
      </c>
      <c r="K1724" s="3" t="str">
        <f t="shared" ca="1" si="1160"/>
        <v/>
      </c>
      <c r="L1724" s="3" t="str">
        <f t="shared" si="1161"/>
        <v/>
      </c>
      <c r="M1724" s="3" t="str">
        <f t="shared" si="1162"/>
        <v/>
      </c>
      <c r="N1724" s="4">
        <f t="shared" si="1147"/>
        <v>-1</v>
      </c>
      <c r="O1724" s="2" t="str">
        <f t="shared" si="1163"/>
        <v/>
      </c>
      <c r="P1724" s="1" t="str">
        <f t="shared" si="1148"/>
        <v/>
      </c>
      <c r="Q1724" s="1" t="str">
        <f t="shared" si="1149"/>
        <v/>
      </c>
      <c r="R1724" s="1" t="str">
        <f>IF(ISBLANK(A1724),"",SUM($Q$2:Q1724))</f>
        <v/>
      </c>
      <c r="S1724" s="1" t="str">
        <f>IF(ISBLANK(A1724),"",SUM($F$2:F1724))</f>
        <v/>
      </c>
      <c r="T1724" s="1" t="str">
        <f t="shared" si="1150"/>
        <v/>
      </c>
      <c r="U1724" s="1" t="str">
        <f t="shared" si="1151"/>
        <v/>
      </c>
      <c r="V1724" s="17">
        <f t="shared" si="1152"/>
        <v>0</v>
      </c>
      <c r="W1724" s="17">
        <f t="shared" si="1153"/>
        <v>0</v>
      </c>
      <c r="X1724" s="17">
        <f t="shared" si="1154"/>
        <v>0</v>
      </c>
      <c r="Y1724" s="22">
        <f t="shared" si="1187"/>
        <v>0</v>
      </c>
      <c r="Z1724" s="22">
        <f t="shared" si="1187"/>
        <v>0</v>
      </c>
      <c r="AA1724" s="22">
        <f t="shared" si="1187"/>
        <v>0</v>
      </c>
      <c r="AB1724" s="23" t="str">
        <f t="shared" si="1174"/>
        <v/>
      </c>
      <c r="AC1724" s="23" t="str">
        <f t="shared" si="1175"/>
        <v/>
      </c>
      <c r="AD1724" s="23" t="str">
        <f t="shared" si="1176"/>
        <v/>
      </c>
      <c r="AE1724" s="23" t="str">
        <f t="shared" si="1177"/>
        <v/>
      </c>
      <c r="AF1724" s="23" t="str">
        <f t="shared" si="1178"/>
        <v/>
      </c>
      <c r="AG1724" s="23" t="str">
        <f t="shared" si="1183"/>
        <v/>
      </c>
      <c r="AH1724" s="25" t="str">
        <f t="shared" si="1155"/>
        <v/>
      </c>
      <c r="AI1724" s="25" t="str">
        <f t="shared" si="1156"/>
        <v/>
      </c>
      <c r="AJ1724" s="1" t="str">
        <f t="shared" si="1164"/>
        <v/>
      </c>
      <c r="AK1724" s="10" t="e">
        <f t="shared" si="1165"/>
        <v>#DIV/0!</v>
      </c>
      <c r="AL1724" s="10" t="e">
        <f t="shared" si="1170"/>
        <v>#DIV/0!</v>
      </c>
      <c r="AM1724">
        <f t="shared" si="1166"/>
        <v>0</v>
      </c>
      <c r="AN1724">
        <f t="shared" si="1157"/>
        <v>0</v>
      </c>
      <c r="AO1724">
        <f t="shared" si="1158"/>
        <v>0</v>
      </c>
      <c r="AP1724">
        <f t="shared" ca="1" si="1188"/>
        <v>1.1538572842512718E-20</v>
      </c>
      <c r="AQ1724">
        <f t="shared" ca="1" si="1188"/>
        <v>2.1118359896625445E-19</v>
      </c>
      <c r="AR1724">
        <f t="shared" ca="1" si="1171"/>
        <v>5.4637637103421538E-2</v>
      </c>
      <c r="AS1724">
        <f t="shared" ca="1" si="1172"/>
        <v>5.1807023740860103</v>
      </c>
      <c r="AT1724">
        <f t="shared" si="1159"/>
        <v>0</v>
      </c>
      <c r="AU1724">
        <f t="shared" ca="1" si="1173"/>
        <v>4.3182144330514033E-20</v>
      </c>
      <c r="AV1724" t="e">
        <f t="shared" si="1168"/>
        <v>#DIV/0!</v>
      </c>
      <c r="AW1724" t="e">
        <f t="shared" si="1182"/>
        <v>#DIV/0!</v>
      </c>
      <c r="AX1724" t="e">
        <f t="shared" si="1181"/>
        <v>#DIV/0!</v>
      </c>
      <c r="AY1724" t="e">
        <f t="shared" si="1186"/>
        <v>#DIV/0!</v>
      </c>
      <c r="AZ1724" t="e">
        <f t="shared" si="1185"/>
        <v>#DIV/0!</v>
      </c>
    </row>
    <row r="1725" spans="7:52" x14ac:dyDescent="0.3">
      <c r="G1725" s="1" t="str">
        <f t="shared" si="1167"/>
        <v/>
      </c>
      <c r="H1725" s="2" t="str">
        <f t="shared" si="1180"/>
        <v/>
      </c>
      <c r="I1725" s="6" t="str" cm="1">
        <f t="array" ref="I1725">_xlfn.IFS(AND(G1724&lt;H1724,G1725&gt;H1725),"BUY", AND(G1724&gt;H1724,G1725&lt;H1725),"SELL",TRUE,"")</f>
        <v/>
      </c>
      <c r="J1725" s="1">
        <f t="shared" ca="1" si="1146"/>
        <v>0</v>
      </c>
      <c r="K1725" s="3" t="str">
        <f t="shared" ca="1" si="1160"/>
        <v/>
      </c>
      <c r="L1725" s="3" t="str">
        <f t="shared" si="1161"/>
        <v/>
      </c>
      <c r="M1725" s="3" t="str">
        <f t="shared" si="1162"/>
        <v/>
      </c>
      <c r="N1725" s="4">
        <f t="shared" si="1147"/>
        <v>-1</v>
      </c>
      <c r="O1725" s="2" t="str">
        <f t="shared" si="1163"/>
        <v/>
      </c>
      <c r="P1725" s="1" t="str">
        <f t="shared" si="1148"/>
        <v/>
      </c>
      <c r="Q1725" s="1" t="str">
        <f t="shared" si="1149"/>
        <v/>
      </c>
      <c r="R1725" s="1" t="str">
        <f>IF(ISBLANK(A1725),"",SUM($Q$2:Q1725))</f>
        <v/>
      </c>
      <c r="S1725" s="1" t="str">
        <f>IF(ISBLANK(A1725),"",SUM($F$2:F1725))</f>
        <v/>
      </c>
      <c r="T1725" s="1" t="str">
        <f t="shared" si="1150"/>
        <v/>
      </c>
      <c r="U1725" s="1" t="str">
        <f t="shared" si="1151"/>
        <v/>
      </c>
      <c r="V1725" s="17">
        <f t="shared" si="1152"/>
        <v>0</v>
      </c>
      <c r="W1725" s="17">
        <f t="shared" si="1153"/>
        <v>0</v>
      </c>
      <c r="X1725" s="17">
        <f t="shared" si="1154"/>
        <v>0</v>
      </c>
      <c r="Y1725" s="22">
        <f t="shared" si="1187"/>
        <v>0</v>
      </c>
      <c r="Z1725" s="22">
        <f t="shared" si="1187"/>
        <v>0</v>
      </c>
      <c r="AA1725" s="22">
        <f t="shared" si="1187"/>
        <v>0</v>
      </c>
      <c r="AB1725" s="23" t="str">
        <f t="shared" si="1174"/>
        <v/>
      </c>
      <c r="AC1725" s="23" t="str">
        <f t="shared" si="1175"/>
        <v/>
      </c>
      <c r="AD1725" s="23" t="str">
        <f t="shared" si="1176"/>
        <v/>
      </c>
      <c r="AE1725" s="23" t="str">
        <f t="shared" si="1177"/>
        <v/>
      </c>
      <c r="AF1725" s="23" t="str">
        <f t="shared" si="1178"/>
        <v/>
      </c>
      <c r="AG1725" s="23" t="str">
        <f t="shared" si="1183"/>
        <v/>
      </c>
      <c r="AH1725" s="25" t="str">
        <f t="shared" si="1155"/>
        <v/>
      </c>
      <c r="AI1725" s="25" t="str">
        <f t="shared" si="1156"/>
        <v/>
      </c>
      <c r="AJ1725" s="1" t="str">
        <f t="shared" si="1164"/>
        <v/>
      </c>
      <c r="AK1725" s="10" t="e">
        <f t="shared" si="1165"/>
        <v>#DIV/0!</v>
      </c>
      <c r="AL1725" s="10" t="e">
        <f t="shared" si="1170"/>
        <v>#DIV/0!</v>
      </c>
      <c r="AM1725">
        <f t="shared" si="1166"/>
        <v>0</v>
      </c>
      <c r="AN1725">
        <f t="shared" si="1157"/>
        <v>0</v>
      </c>
      <c r="AO1725">
        <f t="shared" si="1158"/>
        <v>0</v>
      </c>
      <c r="AP1725">
        <f t="shared" ca="1" si="1188"/>
        <v>1.0714389068047523E-20</v>
      </c>
      <c r="AQ1725">
        <f t="shared" ca="1" si="1188"/>
        <v>1.9609905618295056E-19</v>
      </c>
      <c r="AR1725">
        <f t="shared" ca="1" si="1171"/>
        <v>5.4637637103421531E-2</v>
      </c>
      <c r="AS1725">
        <f t="shared" ca="1" si="1172"/>
        <v>5.1807023740860103</v>
      </c>
      <c r="AT1725">
        <f t="shared" si="1159"/>
        <v>0</v>
      </c>
      <c r="AU1725">
        <f t="shared" ca="1" si="1173"/>
        <v>4.0097705449763034E-20</v>
      </c>
      <c r="AV1725" t="e">
        <f t="shared" si="1168"/>
        <v>#DIV/0!</v>
      </c>
      <c r="AW1725" t="e">
        <f t="shared" si="1182"/>
        <v>#DIV/0!</v>
      </c>
      <c r="AX1725" t="e">
        <f t="shared" si="1181"/>
        <v>#DIV/0!</v>
      </c>
      <c r="AY1725" t="e">
        <f t="shared" si="1186"/>
        <v>#DIV/0!</v>
      </c>
      <c r="AZ1725" t="e">
        <f t="shared" si="1185"/>
        <v>#DIV/0!</v>
      </c>
    </row>
    <row r="1726" spans="7:52" x14ac:dyDescent="0.3">
      <c r="G1726" s="1" t="str">
        <f t="shared" si="1167"/>
        <v/>
      </c>
      <c r="H1726" s="2" t="str">
        <f t="shared" si="1180"/>
        <v/>
      </c>
      <c r="I1726" s="6" t="str" cm="1">
        <f t="array" ref="I1726">_xlfn.IFS(AND(G1725&lt;H1725,G1726&gt;H1726),"BUY", AND(G1725&gt;H1725,G1726&lt;H1726),"SELL",TRUE,"")</f>
        <v/>
      </c>
      <c r="J1726" s="1">
        <f t="shared" ca="1" si="1146"/>
        <v>0</v>
      </c>
      <c r="K1726" s="3" t="str">
        <f t="shared" ca="1" si="1160"/>
        <v/>
      </c>
      <c r="L1726" s="3" t="str">
        <f t="shared" si="1161"/>
        <v/>
      </c>
      <c r="M1726" s="3" t="str">
        <f t="shared" si="1162"/>
        <v/>
      </c>
      <c r="N1726" s="4">
        <f t="shared" si="1147"/>
        <v>-1</v>
      </c>
      <c r="O1726" s="2" t="str">
        <f t="shared" si="1163"/>
        <v/>
      </c>
      <c r="P1726" s="1" t="str">
        <f t="shared" si="1148"/>
        <v/>
      </c>
      <c r="Q1726" s="1" t="str">
        <f t="shared" si="1149"/>
        <v/>
      </c>
      <c r="R1726" s="1" t="str">
        <f>IF(ISBLANK(A1726),"",SUM($Q$2:Q1726))</f>
        <v/>
      </c>
      <c r="S1726" s="1" t="str">
        <f>IF(ISBLANK(A1726),"",SUM($F$2:F1726))</f>
        <v/>
      </c>
      <c r="T1726" s="1" t="str">
        <f t="shared" si="1150"/>
        <v/>
      </c>
      <c r="U1726" s="1" t="str">
        <f t="shared" si="1151"/>
        <v/>
      </c>
      <c r="V1726" s="17">
        <f t="shared" si="1152"/>
        <v>0</v>
      </c>
      <c r="W1726" s="17">
        <f t="shared" si="1153"/>
        <v>0</v>
      </c>
      <c r="X1726" s="17">
        <f t="shared" si="1154"/>
        <v>0</v>
      </c>
      <c r="Y1726" s="22">
        <f t="shared" si="1187"/>
        <v>0</v>
      </c>
      <c r="Z1726" s="22">
        <f t="shared" si="1187"/>
        <v>0</v>
      </c>
      <c r="AA1726" s="22">
        <f t="shared" si="1187"/>
        <v>0</v>
      </c>
      <c r="AB1726" s="23" t="str">
        <f t="shared" si="1174"/>
        <v/>
      </c>
      <c r="AC1726" s="23" t="str">
        <f t="shared" si="1175"/>
        <v/>
      </c>
      <c r="AD1726" s="23" t="str">
        <f t="shared" si="1176"/>
        <v/>
      </c>
      <c r="AE1726" s="23" t="str">
        <f t="shared" si="1177"/>
        <v/>
      </c>
      <c r="AF1726" s="23" t="str">
        <f t="shared" si="1178"/>
        <v/>
      </c>
      <c r="AG1726" s="23" t="str">
        <f t="shared" si="1183"/>
        <v/>
      </c>
      <c r="AH1726" s="25" t="str">
        <f t="shared" si="1155"/>
        <v/>
      </c>
      <c r="AI1726" s="25" t="str">
        <f t="shared" si="1156"/>
        <v/>
      </c>
      <c r="AJ1726" s="1" t="str">
        <f t="shared" si="1164"/>
        <v/>
      </c>
      <c r="AK1726" s="10" t="e">
        <f t="shared" si="1165"/>
        <v>#DIV/0!</v>
      </c>
      <c r="AL1726" s="10" t="e">
        <f t="shared" si="1170"/>
        <v>#DIV/0!</v>
      </c>
      <c r="AM1726">
        <f t="shared" si="1166"/>
        <v>0</v>
      </c>
      <c r="AN1726">
        <f t="shared" si="1157"/>
        <v>0</v>
      </c>
      <c r="AO1726">
        <f t="shared" si="1158"/>
        <v>0</v>
      </c>
      <c r="AP1726">
        <f t="shared" ca="1" si="1188"/>
        <v>9.9490755631869871E-21</v>
      </c>
      <c r="AQ1726">
        <f t="shared" ca="1" si="1188"/>
        <v>1.8209198074131125E-19</v>
      </c>
      <c r="AR1726">
        <f t="shared" ca="1" si="1171"/>
        <v>5.4637637103421531E-2</v>
      </c>
      <c r="AS1726">
        <f t="shared" ca="1" si="1172"/>
        <v>5.1807023740860103</v>
      </c>
      <c r="AT1726">
        <f t="shared" si="1159"/>
        <v>0</v>
      </c>
      <c r="AU1726">
        <f t="shared" ca="1" si="1173"/>
        <v>3.7233583631922812E-20</v>
      </c>
      <c r="AV1726" t="e">
        <f t="shared" si="1168"/>
        <v>#DIV/0!</v>
      </c>
      <c r="AW1726" t="e">
        <f t="shared" si="1182"/>
        <v>#DIV/0!</v>
      </c>
      <c r="AX1726" t="e">
        <f t="shared" si="1181"/>
        <v>#DIV/0!</v>
      </c>
      <c r="AY1726" t="e">
        <f t="shared" si="1186"/>
        <v>#DIV/0!</v>
      </c>
      <c r="AZ1726" t="e">
        <f t="shared" si="1185"/>
        <v>#DIV/0!</v>
      </c>
    </row>
    <row r="1727" spans="7:52" x14ac:dyDescent="0.3">
      <c r="G1727" s="1" t="str">
        <f t="shared" si="1167"/>
        <v/>
      </c>
      <c r="H1727" s="2" t="str">
        <f t="shared" si="1180"/>
        <v/>
      </c>
      <c r="I1727" s="6" t="str" cm="1">
        <f t="array" ref="I1727">_xlfn.IFS(AND(G1726&lt;H1726,G1727&gt;H1727),"BUY", AND(G1726&gt;H1726,G1727&lt;H1727),"SELL",TRUE,"")</f>
        <v/>
      </c>
      <c r="J1727" s="1">
        <f t="shared" ca="1" si="1146"/>
        <v>0</v>
      </c>
      <c r="K1727" s="3" t="str">
        <f t="shared" ca="1" si="1160"/>
        <v/>
      </c>
      <c r="L1727" s="3" t="str">
        <f t="shared" si="1161"/>
        <v/>
      </c>
      <c r="M1727" s="3" t="str">
        <f t="shared" si="1162"/>
        <v/>
      </c>
      <c r="N1727" s="4">
        <f t="shared" si="1147"/>
        <v>-1</v>
      </c>
      <c r="O1727" s="2" t="str">
        <f t="shared" si="1163"/>
        <v/>
      </c>
      <c r="P1727" s="1" t="str">
        <f t="shared" si="1148"/>
        <v/>
      </c>
      <c r="Q1727" s="1" t="str">
        <f t="shared" si="1149"/>
        <v/>
      </c>
      <c r="R1727" s="1" t="str">
        <f>IF(ISBLANK(A1727),"",SUM($Q$2:Q1727))</f>
        <v/>
      </c>
      <c r="S1727" s="1" t="str">
        <f>IF(ISBLANK(A1727),"",SUM($F$2:F1727))</f>
        <v/>
      </c>
      <c r="T1727" s="1" t="str">
        <f t="shared" si="1150"/>
        <v/>
      </c>
      <c r="U1727" s="1" t="str">
        <f t="shared" si="1151"/>
        <v/>
      </c>
      <c r="V1727" s="17">
        <f t="shared" si="1152"/>
        <v>0</v>
      </c>
      <c r="W1727" s="17">
        <f t="shared" si="1153"/>
        <v>0</v>
      </c>
      <c r="X1727" s="17">
        <f t="shared" si="1154"/>
        <v>0</v>
      </c>
      <c r="Y1727" s="22">
        <f t="shared" ref="Y1727:AA1742" si="1189">SUM(V1714:V1727)</f>
        <v>0</v>
      </c>
      <c r="Z1727" s="22">
        <f t="shared" si="1189"/>
        <v>0</v>
      </c>
      <c r="AA1727" s="22">
        <f t="shared" si="1189"/>
        <v>0</v>
      </c>
      <c r="AB1727" s="23" t="str">
        <f t="shared" si="1174"/>
        <v/>
      </c>
      <c r="AC1727" s="23" t="str">
        <f t="shared" si="1175"/>
        <v/>
      </c>
      <c r="AD1727" s="23" t="str">
        <f t="shared" si="1176"/>
        <v/>
      </c>
      <c r="AE1727" s="23" t="str">
        <f t="shared" si="1177"/>
        <v/>
      </c>
      <c r="AF1727" s="23" t="str">
        <f t="shared" si="1178"/>
        <v/>
      </c>
      <c r="AG1727" s="23" t="str">
        <f t="shared" si="1183"/>
        <v/>
      </c>
      <c r="AH1727" s="25" t="str">
        <f t="shared" si="1155"/>
        <v/>
      </c>
      <c r="AI1727" s="25" t="str">
        <f t="shared" si="1156"/>
        <v/>
      </c>
      <c r="AJ1727" s="1" t="str">
        <f t="shared" si="1164"/>
        <v/>
      </c>
      <c r="AK1727" s="10" t="e">
        <f t="shared" si="1165"/>
        <v>#DIV/0!</v>
      </c>
      <c r="AL1727" s="10" t="e">
        <f t="shared" si="1170"/>
        <v>#DIV/0!</v>
      </c>
      <c r="AM1727">
        <f t="shared" si="1166"/>
        <v>0</v>
      </c>
      <c r="AN1727">
        <f t="shared" si="1157"/>
        <v>0</v>
      </c>
      <c r="AO1727">
        <f t="shared" si="1158"/>
        <v>0</v>
      </c>
      <c r="AP1727">
        <f t="shared" ca="1" si="1188"/>
        <v>9.2384273086736303E-21</v>
      </c>
      <c r="AQ1727">
        <f t="shared" ca="1" si="1188"/>
        <v>1.6908541068836045E-19</v>
      </c>
      <c r="AR1727">
        <f t="shared" ca="1" si="1171"/>
        <v>5.4637637103421531E-2</v>
      </c>
      <c r="AS1727">
        <f t="shared" ca="1" si="1172"/>
        <v>5.1807023740860103</v>
      </c>
      <c r="AT1727">
        <f t="shared" si="1159"/>
        <v>0</v>
      </c>
      <c r="AU1727">
        <f t="shared" ca="1" si="1173"/>
        <v>3.4574041943928325E-20</v>
      </c>
      <c r="AV1727" t="e">
        <f t="shared" si="1168"/>
        <v>#DIV/0!</v>
      </c>
      <c r="AW1727" t="e">
        <f t="shared" si="1182"/>
        <v>#DIV/0!</v>
      </c>
      <c r="AX1727" t="e">
        <f t="shared" si="1181"/>
        <v>#DIV/0!</v>
      </c>
      <c r="AY1727" t="e">
        <f t="shared" si="1186"/>
        <v>#DIV/0!</v>
      </c>
      <c r="AZ1727" t="e">
        <f t="shared" si="1185"/>
        <v>#DIV/0!</v>
      </c>
    </row>
    <row r="1728" spans="7:52" x14ac:dyDescent="0.3">
      <c r="G1728" s="1" t="str">
        <f t="shared" si="1167"/>
        <v/>
      </c>
      <c r="H1728" s="2" t="str">
        <f t="shared" si="1180"/>
        <v/>
      </c>
      <c r="I1728" s="6" t="str" cm="1">
        <f t="array" ref="I1728">_xlfn.IFS(AND(G1727&lt;H1727,G1728&gt;H1728),"BUY", AND(G1727&gt;H1727,G1728&lt;H1728),"SELL",TRUE,"")</f>
        <v/>
      </c>
      <c r="J1728" s="1">
        <f t="shared" ca="1" si="1146"/>
        <v>0</v>
      </c>
      <c r="K1728" s="3" t="str">
        <f t="shared" ca="1" si="1160"/>
        <v/>
      </c>
      <c r="L1728" s="3" t="str">
        <f t="shared" si="1161"/>
        <v/>
      </c>
      <c r="M1728" s="3" t="str">
        <f t="shared" si="1162"/>
        <v/>
      </c>
      <c r="N1728" s="4">
        <f t="shared" si="1147"/>
        <v>-1</v>
      </c>
      <c r="O1728" s="2" t="str">
        <f t="shared" si="1163"/>
        <v/>
      </c>
      <c r="P1728" s="1" t="str">
        <f t="shared" si="1148"/>
        <v/>
      </c>
      <c r="Q1728" s="1" t="str">
        <f t="shared" si="1149"/>
        <v/>
      </c>
      <c r="R1728" s="1" t="str">
        <f>IF(ISBLANK(A1728),"",SUM($Q$2:Q1728))</f>
        <v/>
      </c>
      <c r="S1728" s="1" t="str">
        <f>IF(ISBLANK(A1728),"",SUM($F$2:F1728))</f>
        <v/>
      </c>
      <c r="T1728" s="1" t="str">
        <f t="shared" si="1150"/>
        <v/>
      </c>
      <c r="U1728" s="1" t="str">
        <f t="shared" si="1151"/>
        <v/>
      </c>
      <c r="V1728" s="17">
        <f t="shared" si="1152"/>
        <v>0</v>
      </c>
      <c r="W1728" s="17">
        <f t="shared" si="1153"/>
        <v>0</v>
      </c>
      <c r="X1728" s="17">
        <f t="shared" si="1154"/>
        <v>0</v>
      </c>
      <c r="Y1728" s="22">
        <f t="shared" si="1189"/>
        <v>0</v>
      </c>
      <c r="Z1728" s="22">
        <f t="shared" si="1189"/>
        <v>0</v>
      </c>
      <c r="AA1728" s="22">
        <f t="shared" si="1189"/>
        <v>0</v>
      </c>
      <c r="AB1728" s="23" t="str">
        <f t="shared" si="1174"/>
        <v/>
      </c>
      <c r="AC1728" s="23" t="str">
        <f t="shared" si="1175"/>
        <v/>
      </c>
      <c r="AD1728" s="23" t="str">
        <f t="shared" si="1176"/>
        <v/>
      </c>
      <c r="AE1728" s="23" t="str">
        <f t="shared" si="1177"/>
        <v/>
      </c>
      <c r="AF1728" s="23" t="str">
        <f t="shared" si="1178"/>
        <v/>
      </c>
      <c r="AG1728" s="23" t="str">
        <f t="shared" si="1183"/>
        <v/>
      </c>
      <c r="AH1728" s="25" t="str">
        <f t="shared" si="1155"/>
        <v/>
      </c>
      <c r="AI1728" s="25" t="str">
        <f t="shared" si="1156"/>
        <v/>
      </c>
      <c r="AJ1728" s="1" t="str">
        <f t="shared" si="1164"/>
        <v/>
      </c>
      <c r="AK1728" s="10" t="e">
        <f t="shared" si="1165"/>
        <v>#DIV/0!</v>
      </c>
      <c r="AL1728" s="10" t="e">
        <f t="shared" si="1170"/>
        <v>#DIV/0!</v>
      </c>
      <c r="AM1728">
        <f t="shared" si="1166"/>
        <v>0</v>
      </c>
      <c r="AN1728">
        <f t="shared" si="1157"/>
        <v>0</v>
      </c>
      <c r="AO1728">
        <f t="shared" si="1158"/>
        <v>0</v>
      </c>
      <c r="AP1728">
        <f t="shared" ca="1" si="1188"/>
        <v>8.578539643768371E-21</v>
      </c>
      <c r="AQ1728">
        <f t="shared" ca="1" si="1188"/>
        <v>1.5700788135347754E-19</v>
      </c>
      <c r="AR1728">
        <f t="shared" ca="1" si="1171"/>
        <v>5.4637637103421538E-2</v>
      </c>
      <c r="AS1728">
        <f t="shared" ca="1" si="1172"/>
        <v>5.1807023740860103</v>
      </c>
      <c r="AT1728">
        <f t="shared" si="1159"/>
        <v>0</v>
      </c>
      <c r="AU1728">
        <f t="shared" ca="1" si="1173"/>
        <v>3.2104467519362017E-20</v>
      </c>
      <c r="AV1728" t="e">
        <f t="shared" si="1168"/>
        <v>#DIV/0!</v>
      </c>
      <c r="AW1728" t="e">
        <f t="shared" si="1182"/>
        <v>#DIV/0!</v>
      </c>
      <c r="AX1728" t="e">
        <f t="shared" si="1181"/>
        <v>#DIV/0!</v>
      </c>
      <c r="AY1728" t="e">
        <f t="shared" si="1186"/>
        <v>#DIV/0!</v>
      </c>
      <c r="AZ1728" t="e">
        <f t="shared" si="1185"/>
        <v>#DIV/0!</v>
      </c>
    </row>
    <row r="1729" spans="7:52" x14ac:dyDescent="0.3">
      <c r="G1729" s="1" t="str">
        <f t="shared" si="1167"/>
        <v/>
      </c>
      <c r="H1729" s="2" t="str">
        <f t="shared" si="1180"/>
        <v/>
      </c>
      <c r="I1729" s="6" t="str" cm="1">
        <f t="array" ref="I1729">_xlfn.IFS(AND(G1728&lt;H1728,G1729&gt;H1729),"BUY", AND(G1728&gt;H1728,G1729&lt;H1729),"SELL",TRUE,"")</f>
        <v/>
      </c>
      <c r="J1729" s="1">
        <f t="shared" ca="1" si="1146"/>
        <v>0</v>
      </c>
      <c r="K1729" s="3" t="str">
        <f t="shared" ca="1" si="1160"/>
        <v/>
      </c>
      <c r="L1729" s="3" t="str">
        <f t="shared" si="1161"/>
        <v/>
      </c>
      <c r="M1729" s="3" t="str">
        <f t="shared" si="1162"/>
        <v/>
      </c>
      <c r="N1729" s="4">
        <f t="shared" si="1147"/>
        <v>-1</v>
      </c>
      <c r="O1729" s="2" t="str">
        <f t="shared" si="1163"/>
        <v/>
      </c>
      <c r="P1729" s="1" t="str">
        <f t="shared" si="1148"/>
        <v/>
      </c>
      <c r="Q1729" s="1" t="str">
        <f t="shared" si="1149"/>
        <v/>
      </c>
      <c r="R1729" s="1" t="str">
        <f>IF(ISBLANK(A1729),"",SUM($Q$2:Q1729))</f>
        <v/>
      </c>
      <c r="S1729" s="1" t="str">
        <f>IF(ISBLANK(A1729),"",SUM($F$2:F1729))</f>
        <v/>
      </c>
      <c r="T1729" s="1" t="str">
        <f t="shared" si="1150"/>
        <v/>
      </c>
      <c r="U1729" s="1" t="str">
        <f t="shared" si="1151"/>
        <v/>
      </c>
      <c r="V1729" s="17">
        <f t="shared" si="1152"/>
        <v>0</v>
      </c>
      <c r="W1729" s="17">
        <f t="shared" si="1153"/>
        <v>0</v>
      </c>
      <c r="X1729" s="17">
        <f t="shared" si="1154"/>
        <v>0</v>
      </c>
      <c r="Y1729" s="22">
        <f t="shared" si="1189"/>
        <v>0</v>
      </c>
      <c r="Z1729" s="22">
        <f t="shared" si="1189"/>
        <v>0</v>
      </c>
      <c r="AA1729" s="22">
        <f t="shared" si="1189"/>
        <v>0</v>
      </c>
      <c r="AB1729" s="23" t="str">
        <f t="shared" si="1174"/>
        <v/>
      </c>
      <c r="AC1729" s="23" t="str">
        <f t="shared" si="1175"/>
        <v/>
      </c>
      <c r="AD1729" s="23" t="str">
        <f t="shared" si="1176"/>
        <v/>
      </c>
      <c r="AE1729" s="23" t="str">
        <f t="shared" si="1177"/>
        <v/>
      </c>
      <c r="AF1729" s="23" t="str">
        <f t="shared" si="1178"/>
        <v/>
      </c>
      <c r="AG1729" s="23" t="str">
        <f t="shared" si="1183"/>
        <v/>
      </c>
      <c r="AH1729" s="25" t="str">
        <f t="shared" si="1155"/>
        <v/>
      </c>
      <c r="AI1729" s="25" t="str">
        <f t="shared" si="1156"/>
        <v/>
      </c>
      <c r="AJ1729" s="1" t="str">
        <f t="shared" si="1164"/>
        <v/>
      </c>
      <c r="AK1729" s="10" t="e">
        <f t="shared" si="1165"/>
        <v>#DIV/0!</v>
      </c>
      <c r="AL1729" s="10" t="e">
        <f t="shared" si="1170"/>
        <v>#DIV/0!</v>
      </c>
      <c r="AM1729">
        <f t="shared" si="1166"/>
        <v>0</v>
      </c>
      <c r="AN1729">
        <f t="shared" si="1157"/>
        <v>0</v>
      </c>
      <c r="AO1729">
        <f t="shared" si="1158"/>
        <v>0</v>
      </c>
      <c r="AP1729">
        <f t="shared" ca="1" si="1188"/>
        <v>7.9657868120706301E-21</v>
      </c>
      <c r="AQ1729">
        <f t="shared" ca="1" si="1188"/>
        <v>1.4579303268537198E-19</v>
      </c>
      <c r="AR1729">
        <f t="shared" ca="1" si="1171"/>
        <v>5.4637637103421545E-2</v>
      </c>
      <c r="AS1729">
        <f t="shared" ca="1" si="1172"/>
        <v>5.1807023740860103</v>
      </c>
      <c r="AT1729">
        <f t="shared" si="1159"/>
        <v>0</v>
      </c>
      <c r="AU1729">
        <f t="shared" ca="1" si="1173"/>
        <v>2.9811291267979017E-20</v>
      </c>
      <c r="AV1729" t="e">
        <f t="shared" si="1168"/>
        <v>#DIV/0!</v>
      </c>
      <c r="AW1729" t="e">
        <f t="shared" si="1182"/>
        <v>#DIV/0!</v>
      </c>
      <c r="AX1729" t="e">
        <f t="shared" si="1181"/>
        <v>#DIV/0!</v>
      </c>
      <c r="AY1729" t="e">
        <f t="shared" si="1186"/>
        <v>#DIV/0!</v>
      </c>
      <c r="AZ1729" t="e">
        <f t="shared" si="1185"/>
        <v>#DIV/0!</v>
      </c>
    </row>
    <row r="1730" spans="7:52" x14ac:dyDescent="0.3">
      <c r="G1730" s="1" t="str">
        <f t="shared" si="1167"/>
        <v/>
      </c>
      <c r="H1730" s="2" t="str">
        <f t="shared" si="1180"/>
        <v/>
      </c>
      <c r="I1730" s="6" t="str" cm="1">
        <f t="array" ref="I1730">_xlfn.IFS(AND(G1729&lt;H1729,G1730&gt;H1730),"BUY", AND(G1729&gt;H1729,G1730&lt;H1730),"SELL",TRUE,"")</f>
        <v/>
      </c>
      <c r="J1730" s="1">
        <f t="shared" ca="1" si="1146"/>
        <v>0</v>
      </c>
      <c r="K1730" s="3" t="str">
        <f t="shared" ca="1" si="1160"/>
        <v/>
      </c>
      <c r="L1730" s="3" t="str">
        <f t="shared" si="1161"/>
        <v/>
      </c>
      <c r="M1730" s="3" t="str">
        <f t="shared" si="1162"/>
        <v/>
      </c>
      <c r="N1730" s="4">
        <f t="shared" si="1147"/>
        <v>-1</v>
      </c>
      <c r="O1730" s="2" t="str">
        <f t="shared" si="1163"/>
        <v/>
      </c>
      <c r="P1730" s="1" t="str">
        <f t="shared" si="1148"/>
        <v/>
      </c>
      <c r="Q1730" s="1" t="str">
        <f t="shared" si="1149"/>
        <v/>
      </c>
      <c r="R1730" s="1" t="str">
        <f>IF(ISBLANK(A1730),"",SUM($Q$2:Q1730))</f>
        <v/>
      </c>
      <c r="S1730" s="1" t="str">
        <f>IF(ISBLANK(A1730),"",SUM($F$2:F1730))</f>
        <v/>
      </c>
      <c r="T1730" s="1" t="str">
        <f t="shared" si="1150"/>
        <v/>
      </c>
      <c r="U1730" s="1" t="str">
        <f t="shared" si="1151"/>
        <v/>
      </c>
      <c r="V1730" s="17">
        <f t="shared" si="1152"/>
        <v>0</v>
      </c>
      <c r="W1730" s="17">
        <f t="shared" si="1153"/>
        <v>0</v>
      </c>
      <c r="X1730" s="17">
        <f t="shared" si="1154"/>
        <v>0</v>
      </c>
      <c r="Y1730" s="22">
        <f t="shared" si="1189"/>
        <v>0</v>
      </c>
      <c r="Z1730" s="22">
        <f t="shared" si="1189"/>
        <v>0</v>
      </c>
      <c r="AA1730" s="22">
        <f t="shared" si="1189"/>
        <v>0</v>
      </c>
      <c r="AB1730" s="23" t="str">
        <f t="shared" si="1174"/>
        <v/>
      </c>
      <c r="AC1730" s="23" t="str">
        <f t="shared" si="1175"/>
        <v/>
      </c>
      <c r="AD1730" s="23" t="str">
        <f t="shared" si="1176"/>
        <v/>
      </c>
      <c r="AE1730" s="23" t="str">
        <f t="shared" si="1177"/>
        <v/>
      </c>
      <c r="AF1730" s="23" t="str">
        <f t="shared" si="1178"/>
        <v/>
      </c>
      <c r="AG1730" s="23" t="str">
        <f t="shared" si="1183"/>
        <v/>
      </c>
      <c r="AH1730" s="25" t="str">
        <f t="shared" si="1155"/>
        <v/>
      </c>
      <c r="AI1730" s="25" t="str">
        <f t="shared" si="1156"/>
        <v/>
      </c>
      <c r="AJ1730" s="1" t="str">
        <f t="shared" si="1164"/>
        <v/>
      </c>
      <c r="AK1730" s="10" t="e">
        <f t="shared" si="1165"/>
        <v>#DIV/0!</v>
      </c>
      <c r="AL1730" s="10" t="e">
        <f t="shared" si="1170"/>
        <v>#DIV/0!</v>
      </c>
      <c r="AM1730">
        <f t="shared" si="1166"/>
        <v>0</v>
      </c>
      <c r="AN1730">
        <f t="shared" si="1157"/>
        <v>0</v>
      </c>
      <c r="AO1730">
        <f t="shared" si="1158"/>
        <v>0</v>
      </c>
      <c r="AP1730">
        <f t="shared" ca="1" si="1188"/>
        <v>7.3968020397798699E-21</v>
      </c>
      <c r="AQ1730">
        <f t="shared" ca="1" si="1188"/>
        <v>1.3537924463641683E-19</v>
      </c>
      <c r="AR1730">
        <f t="shared" ca="1" si="1171"/>
        <v>5.4637637103421545E-2</v>
      </c>
      <c r="AS1730">
        <f t="shared" ca="1" si="1172"/>
        <v>5.1807023740860103</v>
      </c>
      <c r="AT1730">
        <f t="shared" si="1159"/>
        <v>0</v>
      </c>
      <c r="AU1730">
        <f t="shared" ca="1" si="1173"/>
        <v>2.7681913320266231E-20</v>
      </c>
      <c r="AV1730" t="e">
        <f t="shared" si="1168"/>
        <v>#DIV/0!</v>
      </c>
      <c r="AW1730" t="e">
        <f t="shared" si="1182"/>
        <v>#DIV/0!</v>
      </c>
      <c r="AX1730" t="e">
        <f t="shared" si="1181"/>
        <v>#DIV/0!</v>
      </c>
      <c r="AY1730" t="e">
        <f t="shared" si="1186"/>
        <v>#DIV/0!</v>
      </c>
      <c r="AZ1730" t="e">
        <f t="shared" si="1185"/>
        <v>#DIV/0!</v>
      </c>
    </row>
    <row r="1731" spans="7:52" x14ac:dyDescent="0.3">
      <c r="G1731" s="1" t="str">
        <f t="shared" si="1167"/>
        <v/>
      </c>
      <c r="H1731" s="2" t="str">
        <f t="shared" si="1180"/>
        <v/>
      </c>
      <c r="I1731" s="6" t="str" cm="1">
        <f t="array" ref="I1731">_xlfn.IFS(AND(G1730&lt;H1730,G1731&gt;H1731),"BUY", AND(G1730&gt;H1730,G1731&lt;H1731),"SELL",TRUE,"")</f>
        <v/>
      </c>
      <c r="J1731" s="1">
        <f t="shared" ref="J1731:J1794" ca="1" si="1190">IF(I1730&lt;&gt;"",B1731,J1730)</f>
        <v>0</v>
      </c>
      <c r="K1731" s="3" t="str">
        <f t="shared" ca="1" si="1160"/>
        <v/>
      </c>
      <c r="L1731" s="3" t="str">
        <f t="shared" si="1161"/>
        <v/>
      </c>
      <c r="M1731" s="3" t="str">
        <f t="shared" si="1162"/>
        <v/>
      </c>
      <c r="N1731" s="4">
        <f t="shared" ref="N1731:N1794" si="1191">IF(G1730&gt;H1730, 1, -1)</f>
        <v>-1</v>
      </c>
      <c r="O1731" s="2" t="str">
        <f t="shared" si="1163"/>
        <v/>
      </c>
      <c r="P1731" s="1" t="str">
        <f t="shared" ref="P1731:P1794" si="1192">IF(ISBLANK(A1731),"",(C1731+D1731+E1731)/3)</f>
        <v/>
      </c>
      <c r="Q1731" s="1" t="str">
        <f t="shared" ref="Q1731:Q1794" si="1193">IF(ISBLANK(A1731),"",F1731*P1731)</f>
        <v/>
      </c>
      <c r="R1731" s="1" t="str">
        <f>IF(ISBLANK(A1731),"",SUM($Q$2:Q1731))</f>
        <v/>
      </c>
      <c r="S1731" s="1" t="str">
        <f>IF(ISBLANK(A1731),"",SUM($F$2:F1731))</f>
        <v/>
      </c>
      <c r="T1731" s="1" t="str">
        <f t="shared" ref="T1731:T1794" si="1194">IF(ISBLANK(A1731),"",R1731/S1731)</f>
        <v/>
      </c>
      <c r="U1731" s="1" t="str">
        <f t="shared" ref="U1731:U1794" si="1195">IF(E1731="","",IF((E1731&gt;T1731),"Bullish","Bearish"))</f>
        <v/>
      </c>
      <c r="V1731" s="17">
        <f t="shared" ref="V1731:V1794" si="1196">MAX(C1731-D1731,ABS(C1731-E1730),ABS(D1731-E1730))</f>
        <v>0</v>
      </c>
      <c r="W1731" s="17">
        <f t="shared" ref="W1731:W1794" si="1197">IF(C1731-C1730&gt;D1730-D1731,MAX(C1731-C1730,0),0)</f>
        <v>0</v>
      </c>
      <c r="X1731" s="17">
        <f t="shared" ref="X1731:X1794" si="1198">IF(D1730-D1731&gt;C1731-C1730,MAX(D1730-D1731,0),0)</f>
        <v>0</v>
      </c>
      <c r="Y1731" s="22">
        <f t="shared" si="1189"/>
        <v>0</v>
      </c>
      <c r="Z1731" s="22">
        <f t="shared" si="1189"/>
        <v>0</v>
      </c>
      <c r="AA1731" s="22">
        <f t="shared" si="1189"/>
        <v>0</v>
      </c>
      <c r="AB1731" s="23" t="str">
        <f t="shared" si="1174"/>
        <v/>
      </c>
      <c r="AC1731" s="23" t="str">
        <f t="shared" si="1175"/>
        <v/>
      </c>
      <c r="AD1731" s="23" t="str">
        <f t="shared" si="1176"/>
        <v/>
      </c>
      <c r="AE1731" s="23" t="str">
        <f t="shared" si="1177"/>
        <v/>
      </c>
      <c r="AF1731" s="23" t="str">
        <f t="shared" si="1178"/>
        <v/>
      </c>
      <c r="AG1731" s="23" t="str">
        <f t="shared" si="1183"/>
        <v/>
      </c>
      <c r="AH1731" s="25" t="str">
        <f t="shared" ref="AH1731:AH1794" si="1199">IF(AG1731="","",IF(AG1731&gt;=30,"Strong","Weak"))</f>
        <v/>
      </c>
      <c r="AI1731" s="25" t="str">
        <f t="shared" ref="AI1731:AI1794" si="1200">IF(AG1731="","",IF(AB1731&gt;AC1731,"Bullish","Bearish"))</f>
        <v/>
      </c>
      <c r="AJ1731" s="1" t="str">
        <f t="shared" si="1164"/>
        <v/>
      </c>
      <c r="AK1731" s="10" t="e">
        <f t="shared" si="1165"/>
        <v>#DIV/0!</v>
      </c>
      <c r="AL1731" s="10" t="e">
        <f t="shared" si="1170"/>
        <v>#DIV/0!</v>
      </c>
      <c r="AM1731">
        <f t="shared" si="1166"/>
        <v>0</v>
      </c>
      <c r="AN1731">
        <f t="shared" ref="AN1731:AN1794" si="1201">IF(AM1731&gt;0,AM1731,0)</f>
        <v>0</v>
      </c>
      <c r="AO1731">
        <f t="shared" ref="AO1731:AO1794" si="1202">IF(AM1731&lt;0,ABS(AM1731),0)</f>
        <v>0</v>
      </c>
      <c r="AP1731">
        <f t="shared" ca="1" si="1188"/>
        <v>6.8684590369384505E-21</v>
      </c>
      <c r="AQ1731">
        <f t="shared" ca="1" si="1188"/>
        <v>1.2570929859095846E-19</v>
      </c>
      <c r="AR1731">
        <f t="shared" ca="1" si="1171"/>
        <v>5.4637637103421552E-2</v>
      </c>
      <c r="AS1731">
        <f t="shared" ca="1" si="1172"/>
        <v>5.1807023740860103</v>
      </c>
      <c r="AT1731">
        <f t="shared" ref="AT1731:AT1794" si="1203">ABS(C1731-D1731)</f>
        <v>0</v>
      </c>
      <c r="AU1731">
        <f t="shared" ca="1" si="1173"/>
        <v>2.5704633797390071E-20</v>
      </c>
      <c r="AV1731" t="e">
        <f t="shared" si="1168"/>
        <v>#DIV/0!</v>
      </c>
      <c r="AW1731" t="e">
        <f t="shared" si="1182"/>
        <v>#DIV/0!</v>
      </c>
      <c r="AX1731" t="e">
        <f t="shared" si="1181"/>
        <v>#DIV/0!</v>
      </c>
      <c r="AY1731" t="e">
        <f t="shared" si="1186"/>
        <v>#DIV/0!</v>
      </c>
      <c r="AZ1731" t="e">
        <f t="shared" si="1185"/>
        <v>#DIV/0!</v>
      </c>
    </row>
    <row r="1732" spans="7:52" x14ac:dyDescent="0.3">
      <c r="G1732" s="1" t="str">
        <f t="shared" si="1167"/>
        <v/>
      </c>
      <c r="H1732" s="2" t="str">
        <f t="shared" si="1180"/>
        <v/>
      </c>
      <c r="I1732" s="6" t="str" cm="1">
        <f t="array" ref="I1732">_xlfn.IFS(AND(G1731&lt;H1731,G1732&gt;H1732),"BUY", AND(G1731&gt;H1731,G1732&lt;H1732),"SELL",TRUE,"")</f>
        <v/>
      </c>
      <c r="J1732" s="1">
        <f t="shared" ca="1" si="1190"/>
        <v>0</v>
      </c>
      <c r="K1732" s="3" t="str">
        <f t="shared" ref="K1732:K1795" ca="1" si="1204">IF(AND(I1731&lt;&gt;"",J1731&lt;&gt;0),IF(I1731="BUY",1-J1732/J1731,J1732/J1731-1),"")</f>
        <v/>
      </c>
      <c r="L1732" s="3" t="str">
        <f t="shared" ref="L1732:L1795" si="1205">IFERROR((E1732/E1731)-1,"")</f>
        <v/>
      </c>
      <c r="M1732" s="3" t="str">
        <f t="shared" ref="M1732:M1795" si="1206">IFERROR(LN(E1732/E1731),"")</f>
        <v/>
      </c>
      <c r="N1732" s="4">
        <f t="shared" si="1191"/>
        <v>-1</v>
      </c>
      <c r="O1732" s="2" t="str">
        <f t="shared" ref="O1732:O1795" si="1207">IFERROR((M1732*N1732),"")</f>
        <v/>
      </c>
      <c r="P1732" s="1" t="str">
        <f t="shared" si="1192"/>
        <v/>
      </c>
      <c r="Q1732" s="1" t="str">
        <f t="shared" si="1193"/>
        <v/>
      </c>
      <c r="R1732" s="1" t="str">
        <f>IF(ISBLANK(A1732),"",SUM($Q$2:Q1732))</f>
        <v/>
      </c>
      <c r="S1732" s="1" t="str">
        <f>IF(ISBLANK(A1732),"",SUM($F$2:F1732))</f>
        <v/>
      </c>
      <c r="T1732" s="1" t="str">
        <f t="shared" si="1194"/>
        <v/>
      </c>
      <c r="U1732" s="1" t="str">
        <f t="shared" si="1195"/>
        <v/>
      </c>
      <c r="V1732" s="17">
        <f t="shared" si="1196"/>
        <v>0</v>
      </c>
      <c r="W1732" s="17">
        <f t="shared" si="1197"/>
        <v>0</v>
      </c>
      <c r="X1732" s="17">
        <f t="shared" si="1198"/>
        <v>0</v>
      </c>
      <c r="Y1732" s="22">
        <f t="shared" si="1189"/>
        <v>0</v>
      </c>
      <c r="Z1732" s="22">
        <f t="shared" si="1189"/>
        <v>0</v>
      </c>
      <c r="AA1732" s="22">
        <f t="shared" si="1189"/>
        <v>0</v>
      </c>
      <c r="AB1732" s="23" t="str">
        <f t="shared" si="1174"/>
        <v/>
      </c>
      <c r="AC1732" s="23" t="str">
        <f t="shared" si="1175"/>
        <v/>
      </c>
      <c r="AD1732" s="23" t="str">
        <f t="shared" si="1176"/>
        <v/>
      </c>
      <c r="AE1732" s="23" t="str">
        <f t="shared" si="1177"/>
        <v/>
      </c>
      <c r="AF1732" s="23" t="str">
        <f t="shared" si="1178"/>
        <v/>
      </c>
      <c r="AG1732" s="23" t="str">
        <f t="shared" si="1183"/>
        <v/>
      </c>
      <c r="AH1732" s="25" t="str">
        <f t="shared" si="1199"/>
        <v/>
      </c>
      <c r="AI1732" s="25" t="str">
        <f t="shared" si="1200"/>
        <v/>
      </c>
      <c r="AJ1732" s="1" t="str">
        <f t="shared" ref="AJ1732:AJ1795" si="1208">IF(E1732 = E1731, G1731, IF(E1732 &gt; E1731, G1731 + F1732, G1731 - F1732 ))</f>
        <v/>
      </c>
      <c r="AK1732" s="10" t="e">
        <f t="shared" ref="AK1732:AK1795" si="1209">LN(E1732/E1731)</f>
        <v>#DIV/0!</v>
      </c>
      <c r="AL1732" s="10" t="e">
        <f t="shared" si="1170"/>
        <v>#DIV/0!</v>
      </c>
      <c r="AM1732">
        <f t="shared" ref="AM1732:AM1795" si="1210">E1732-E1731</f>
        <v>0</v>
      </c>
      <c r="AN1732">
        <f t="shared" si="1201"/>
        <v>0</v>
      </c>
      <c r="AO1732">
        <f t="shared" si="1202"/>
        <v>0</v>
      </c>
      <c r="AP1732">
        <f t="shared" ca="1" si="1188"/>
        <v>6.3778548200142757E-21</v>
      </c>
      <c r="AQ1732">
        <f t="shared" ca="1" si="1188"/>
        <v>1.1673006297731856E-19</v>
      </c>
      <c r="AR1732">
        <f t="shared" ca="1" si="1171"/>
        <v>5.4637637103421559E-2</v>
      </c>
      <c r="AS1732">
        <f t="shared" ca="1" si="1172"/>
        <v>5.1807023740860103</v>
      </c>
      <c r="AT1732">
        <f t="shared" si="1203"/>
        <v>0</v>
      </c>
      <c r="AU1732">
        <f t="shared" ca="1" si="1173"/>
        <v>2.3868588526147921E-20</v>
      </c>
      <c r="AV1732" t="e">
        <f t="shared" si="1168"/>
        <v>#DIV/0!</v>
      </c>
      <c r="AW1732" t="e">
        <f t="shared" si="1182"/>
        <v>#DIV/0!</v>
      </c>
      <c r="AX1732" t="e">
        <f t="shared" si="1181"/>
        <v>#DIV/0!</v>
      </c>
      <c r="AY1732" t="e">
        <f t="shared" si="1186"/>
        <v>#DIV/0!</v>
      </c>
      <c r="AZ1732" t="e">
        <f t="shared" si="1185"/>
        <v>#DIV/0!</v>
      </c>
    </row>
    <row r="1733" spans="7:52" x14ac:dyDescent="0.3">
      <c r="G1733" s="1" t="str">
        <f t="shared" si="1167"/>
        <v/>
      </c>
      <c r="H1733" s="2" t="str">
        <f t="shared" si="1180"/>
        <v/>
      </c>
      <c r="I1733" s="6" t="str" cm="1">
        <f t="array" ref="I1733">_xlfn.IFS(AND(G1732&lt;H1732,G1733&gt;H1733),"BUY", AND(G1732&gt;H1732,G1733&lt;H1733),"SELL",TRUE,"")</f>
        <v/>
      </c>
      <c r="J1733" s="1">
        <f t="shared" ca="1" si="1190"/>
        <v>0</v>
      </c>
      <c r="K1733" s="3" t="str">
        <f t="shared" ca="1" si="1204"/>
        <v/>
      </c>
      <c r="L1733" s="3" t="str">
        <f t="shared" si="1205"/>
        <v/>
      </c>
      <c r="M1733" s="3" t="str">
        <f t="shared" si="1206"/>
        <v/>
      </c>
      <c r="N1733" s="4">
        <f t="shared" si="1191"/>
        <v>-1</v>
      </c>
      <c r="O1733" s="2" t="str">
        <f t="shared" si="1207"/>
        <v/>
      </c>
      <c r="P1733" s="1" t="str">
        <f t="shared" si="1192"/>
        <v/>
      </c>
      <c r="Q1733" s="1" t="str">
        <f t="shared" si="1193"/>
        <v/>
      </c>
      <c r="R1733" s="1" t="str">
        <f>IF(ISBLANK(A1733),"",SUM($Q$2:Q1733))</f>
        <v/>
      </c>
      <c r="S1733" s="1" t="str">
        <f>IF(ISBLANK(A1733),"",SUM($F$2:F1733))</f>
        <v/>
      </c>
      <c r="T1733" s="1" t="str">
        <f t="shared" si="1194"/>
        <v/>
      </c>
      <c r="U1733" s="1" t="str">
        <f t="shared" si="1195"/>
        <v/>
      </c>
      <c r="V1733" s="17">
        <f t="shared" si="1196"/>
        <v>0</v>
      </c>
      <c r="W1733" s="17">
        <f t="shared" si="1197"/>
        <v>0</v>
      </c>
      <c r="X1733" s="17">
        <f t="shared" si="1198"/>
        <v>0</v>
      </c>
      <c r="Y1733" s="22">
        <f t="shared" si="1189"/>
        <v>0</v>
      </c>
      <c r="Z1733" s="22">
        <f t="shared" si="1189"/>
        <v>0</v>
      </c>
      <c r="AA1733" s="22">
        <f t="shared" si="1189"/>
        <v>0</v>
      </c>
      <c r="AB1733" s="23" t="str">
        <f t="shared" si="1174"/>
        <v/>
      </c>
      <c r="AC1733" s="23" t="str">
        <f t="shared" si="1175"/>
        <v/>
      </c>
      <c r="AD1733" s="23" t="str">
        <f t="shared" si="1176"/>
        <v/>
      </c>
      <c r="AE1733" s="23" t="str">
        <f t="shared" si="1177"/>
        <v/>
      </c>
      <c r="AF1733" s="23" t="str">
        <f t="shared" si="1178"/>
        <v/>
      </c>
      <c r="AG1733" s="23" t="str">
        <f t="shared" si="1183"/>
        <v/>
      </c>
      <c r="AH1733" s="25" t="str">
        <f t="shared" si="1199"/>
        <v/>
      </c>
      <c r="AI1733" s="25" t="str">
        <f t="shared" si="1200"/>
        <v/>
      </c>
      <c r="AJ1733" s="1" t="str">
        <f t="shared" si="1208"/>
        <v/>
      </c>
      <c r="AK1733" s="10" t="e">
        <f t="shared" si="1209"/>
        <v>#DIV/0!</v>
      </c>
      <c r="AL1733" s="10" t="e">
        <f t="shared" si="1170"/>
        <v>#DIV/0!</v>
      </c>
      <c r="AM1733">
        <f t="shared" si="1210"/>
        <v>0</v>
      </c>
      <c r="AN1733">
        <f t="shared" si="1201"/>
        <v>0</v>
      </c>
      <c r="AO1733">
        <f t="shared" si="1202"/>
        <v>0</v>
      </c>
      <c r="AP1733">
        <f t="shared" ca="1" si="1188"/>
        <v>5.9222937614418275E-21</v>
      </c>
      <c r="AQ1733">
        <f t="shared" ca="1" si="1188"/>
        <v>1.0839220133608152E-19</v>
      </c>
      <c r="AR1733">
        <f t="shared" ca="1" si="1171"/>
        <v>5.4637637103421559E-2</v>
      </c>
      <c r="AS1733">
        <f t="shared" ca="1" si="1172"/>
        <v>5.1807023740860103</v>
      </c>
      <c r="AT1733">
        <f t="shared" si="1203"/>
        <v>0</v>
      </c>
      <c r="AU1733">
        <f t="shared" ca="1" si="1173"/>
        <v>2.2163689345708784E-20</v>
      </c>
      <c r="AV1733" t="e">
        <f t="shared" si="1168"/>
        <v>#DIV/0!</v>
      </c>
      <c r="AW1733" t="e">
        <f t="shared" si="1182"/>
        <v>#DIV/0!</v>
      </c>
      <c r="AX1733" t="e">
        <f t="shared" si="1181"/>
        <v>#DIV/0!</v>
      </c>
      <c r="AY1733" t="e">
        <f t="shared" si="1186"/>
        <v>#DIV/0!</v>
      </c>
      <c r="AZ1733" t="e">
        <f t="shared" si="1185"/>
        <v>#DIV/0!</v>
      </c>
    </row>
    <row r="1734" spans="7:52" x14ac:dyDescent="0.3">
      <c r="G1734" s="1" t="str">
        <f t="shared" si="1167"/>
        <v/>
      </c>
      <c r="H1734" s="2" t="str">
        <f t="shared" si="1180"/>
        <v/>
      </c>
      <c r="I1734" s="6" t="str" cm="1">
        <f t="array" ref="I1734">_xlfn.IFS(AND(G1733&lt;H1733,G1734&gt;H1734),"BUY", AND(G1733&gt;H1733,G1734&lt;H1734),"SELL",TRUE,"")</f>
        <v/>
      </c>
      <c r="J1734" s="1">
        <f t="shared" ca="1" si="1190"/>
        <v>0</v>
      </c>
      <c r="K1734" s="3" t="str">
        <f t="shared" ca="1" si="1204"/>
        <v/>
      </c>
      <c r="L1734" s="3" t="str">
        <f t="shared" si="1205"/>
        <v/>
      </c>
      <c r="M1734" s="3" t="str">
        <f t="shared" si="1206"/>
        <v/>
      </c>
      <c r="N1734" s="4">
        <f t="shared" si="1191"/>
        <v>-1</v>
      </c>
      <c r="O1734" s="2" t="str">
        <f t="shared" si="1207"/>
        <v/>
      </c>
      <c r="P1734" s="1" t="str">
        <f t="shared" si="1192"/>
        <v/>
      </c>
      <c r="Q1734" s="1" t="str">
        <f t="shared" si="1193"/>
        <v/>
      </c>
      <c r="R1734" s="1" t="str">
        <f>IF(ISBLANK(A1734),"",SUM($Q$2:Q1734))</f>
        <v/>
      </c>
      <c r="S1734" s="1" t="str">
        <f>IF(ISBLANK(A1734),"",SUM($F$2:F1734))</f>
        <v/>
      </c>
      <c r="T1734" s="1" t="str">
        <f t="shared" si="1194"/>
        <v/>
      </c>
      <c r="U1734" s="1" t="str">
        <f t="shared" si="1195"/>
        <v/>
      </c>
      <c r="V1734" s="17">
        <f t="shared" si="1196"/>
        <v>0</v>
      </c>
      <c r="W1734" s="17">
        <f t="shared" si="1197"/>
        <v>0</v>
      </c>
      <c r="X1734" s="17">
        <f t="shared" si="1198"/>
        <v>0</v>
      </c>
      <c r="Y1734" s="22">
        <f t="shared" si="1189"/>
        <v>0</v>
      </c>
      <c r="Z1734" s="22">
        <f t="shared" si="1189"/>
        <v>0</v>
      </c>
      <c r="AA1734" s="22">
        <f t="shared" si="1189"/>
        <v>0</v>
      </c>
      <c r="AB1734" s="23" t="str">
        <f t="shared" si="1174"/>
        <v/>
      </c>
      <c r="AC1734" s="23" t="str">
        <f t="shared" si="1175"/>
        <v/>
      </c>
      <c r="AD1734" s="23" t="str">
        <f t="shared" si="1176"/>
        <v/>
      </c>
      <c r="AE1734" s="23" t="str">
        <f t="shared" si="1177"/>
        <v/>
      </c>
      <c r="AF1734" s="23" t="str">
        <f t="shared" si="1178"/>
        <v/>
      </c>
      <c r="AG1734" s="23" t="str">
        <f t="shared" si="1183"/>
        <v/>
      </c>
      <c r="AH1734" s="25" t="str">
        <f t="shared" si="1199"/>
        <v/>
      </c>
      <c r="AI1734" s="25" t="str">
        <f t="shared" si="1200"/>
        <v/>
      </c>
      <c r="AJ1734" s="1" t="str">
        <f t="shared" si="1208"/>
        <v/>
      </c>
      <c r="AK1734" s="10" t="e">
        <f t="shared" si="1209"/>
        <v>#DIV/0!</v>
      </c>
      <c r="AL1734" s="10" t="e">
        <f t="shared" si="1170"/>
        <v>#DIV/0!</v>
      </c>
      <c r="AM1734">
        <f t="shared" si="1210"/>
        <v>0</v>
      </c>
      <c r="AN1734">
        <f t="shared" si="1201"/>
        <v>0</v>
      </c>
      <c r="AO1734">
        <f t="shared" si="1202"/>
        <v>0</v>
      </c>
      <c r="AP1734">
        <f t="shared" ca="1" si="1188"/>
        <v>5.4992727784816964E-21</v>
      </c>
      <c r="AQ1734">
        <f t="shared" ca="1" si="1188"/>
        <v>1.0064990124064712E-19</v>
      </c>
      <c r="AR1734">
        <f t="shared" ca="1" si="1171"/>
        <v>5.4637637103421559E-2</v>
      </c>
      <c r="AS1734">
        <f t="shared" ca="1" si="1172"/>
        <v>5.1807023740860103</v>
      </c>
      <c r="AT1734">
        <f t="shared" si="1203"/>
        <v>0</v>
      </c>
      <c r="AU1734">
        <f t="shared" ca="1" si="1173"/>
        <v>2.0580568678158155E-20</v>
      </c>
      <c r="AV1734" t="e">
        <f t="shared" si="1168"/>
        <v>#DIV/0!</v>
      </c>
      <c r="AW1734" t="e">
        <f t="shared" si="1182"/>
        <v>#DIV/0!</v>
      </c>
      <c r="AX1734" t="e">
        <f t="shared" si="1181"/>
        <v>#DIV/0!</v>
      </c>
      <c r="AY1734" t="e">
        <f t="shared" si="1186"/>
        <v>#DIV/0!</v>
      </c>
      <c r="AZ1734" t="e">
        <f t="shared" si="1185"/>
        <v>#DIV/0!</v>
      </c>
    </row>
    <row r="1735" spans="7:52" x14ac:dyDescent="0.3">
      <c r="G1735" s="1" t="str">
        <f t="shared" si="1167"/>
        <v/>
      </c>
      <c r="H1735" s="2" t="str">
        <f t="shared" si="1180"/>
        <v/>
      </c>
      <c r="I1735" s="6" t="str" cm="1">
        <f t="array" ref="I1735">_xlfn.IFS(AND(G1734&lt;H1734,G1735&gt;H1735),"BUY", AND(G1734&gt;H1734,G1735&lt;H1735),"SELL",TRUE,"")</f>
        <v/>
      </c>
      <c r="J1735" s="1">
        <f t="shared" ca="1" si="1190"/>
        <v>0</v>
      </c>
      <c r="K1735" s="3" t="str">
        <f t="shared" ca="1" si="1204"/>
        <v/>
      </c>
      <c r="L1735" s="3" t="str">
        <f t="shared" si="1205"/>
        <v/>
      </c>
      <c r="M1735" s="3" t="str">
        <f t="shared" si="1206"/>
        <v/>
      </c>
      <c r="N1735" s="4">
        <f t="shared" si="1191"/>
        <v>-1</v>
      </c>
      <c r="O1735" s="2" t="str">
        <f t="shared" si="1207"/>
        <v/>
      </c>
      <c r="P1735" s="1" t="str">
        <f t="shared" si="1192"/>
        <v/>
      </c>
      <c r="Q1735" s="1" t="str">
        <f t="shared" si="1193"/>
        <v/>
      </c>
      <c r="R1735" s="1" t="str">
        <f>IF(ISBLANK(A1735),"",SUM($Q$2:Q1735))</f>
        <v/>
      </c>
      <c r="S1735" s="1" t="str">
        <f>IF(ISBLANK(A1735),"",SUM($F$2:F1735))</f>
        <v/>
      </c>
      <c r="T1735" s="1" t="str">
        <f t="shared" si="1194"/>
        <v/>
      </c>
      <c r="U1735" s="1" t="str">
        <f t="shared" si="1195"/>
        <v/>
      </c>
      <c r="V1735" s="17">
        <f t="shared" si="1196"/>
        <v>0</v>
      </c>
      <c r="W1735" s="17">
        <f t="shared" si="1197"/>
        <v>0</v>
      </c>
      <c r="X1735" s="17">
        <f t="shared" si="1198"/>
        <v>0</v>
      </c>
      <c r="Y1735" s="22">
        <f t="shared" si="1189"/>
        <v>0</v>
      </c>
      <c r="Z1735" s="22">
        <f t="shared" si="1189"/>
        <v>0</v>
      </c>
      <c r="AA1735" s="22">
        <f t="shared" si="1189"/>
        <v>0</v>
      </c>
      <c r="AB1735" s="23" t="str">
        <f t="shared" si="1174"/>
        <v/>
      </c>
      <c r="AC1735" s="23" t="str">
        <f t="shared" si="1175"/>
        <v/>
      </c>
      <c r="AD1735" s="23" t="str">
        <f t="shared" si="1176"/>
        <v/>
      </c>
      <c r="AE1735" s="23" t="str">
        <f t="shared" si="1177"/>
        <v/>
      </c>
      <c r="AF1735" s="23" t="str">
        <f t="shared" si="1178"/>
        <v/>
      </c>
      <c r="AG1735" s="23" t="str">
        <f t="shared" si="1183"/>
        <v/>
      </c>
      <c r="AH1735" s="25" t="str">
        <f t="shared" si="1199"/>
        <v/>
      </c>
      <c r="AI1735" s="25" t="str">
        <f t="shared" si="1200"/>
        <v/>
      </c>
      <c r="AJ1735" s="1" t="str">
        <f t="shared" si="1208"/>
        <v/>
      </c>
      <c r="AK1735" s="10" t="e">
        <f t="shared" si="1209"/>
        <v>#DIV/0!</v>
      </c>
      <c r="AL1735" s="10" t="e">
        <f t="shared" si="1170"/>
        <v>#DIV/0!</v>
      </c>
      <c r="AM1735">
        <f t="shared" si="1210"/>
        <v>0</v>
      </c>
      <c r="AN1735">
        <f t="shared" si="1201"/>
        <v>0</v>
      </c>
      <c r="AO1735">
        <f t="shared" si="1202"/>
        <v>0</v>
      </c>
      <c r="AP1735">
        <f t="shared" ca="1" si="1188"/>
        <v>5.106467580018718E-21</v>
      </c>
      <c r="AQ1735">
        <f t="shared" ca="1" si="1188"/>
        <v>9.3460622580600892E-20</v>
      </c>
      <c r="AR1735">
        <f t="shared" ca="1" si="1171"/>
        <v>5.4637637103421559E-2</v>
      </c>
      <c r="AS1735">
        <f t="shared" ca="1" si="1172"/>
        <v>5.1807023740860103</v>
      </c>
      <c r="AT1735">
        <f t="shared" si="1203"/>
        <v>0</v>
      </c>
      <c r="AU1735">
        <f t="shared" ca="1" si="1173"/>
        <v>1.9110528058289717E-20</v>
      </c>
      <c r="AV1735" t="e">
        <f t="shared" si="1168"/>
        <v>#DIV/0!</v>
      </c>
      <c r="AW1735" t="e">
        <f t="shared" si="1182"/>
        <v>#DIV/0!</v>
      </c>
      <c r="AX1735" t="e">
        <f t="shared" si="1181"/>
        <v>#DIV/0!</v>
      </c>
      <c r="AY1735" t="e">
        <f t="shared" si="1186"/>
        <v>#DIV/0!</v>
      </c>
      <c r="AZ1735" t="e">
        <f t="shared" si="1185"/>
        <v>#DIV/0!</v>
      </c>
    </row>
    <row r="1736" spans="7:52" x14ac:dyDescent="0.3">
      <c r="G1736" s="1" t="str">
        <f t="shared" si="1167"/>
        <v/>
      </c>
      <c r="H1736" s="2" t="str">
        <f t="shared" si="1180"/>
        <v/>
      </c>
      <c r="I1736" s="6" t="str" cm="1">
        <f t="array" ref="I1736">_xlfn.IFS(AND(G1735&lt;H1735,G1736&gt;H1736),"BUY", AND(G1735&gt;H1735,G1736&lt;H1736),"SELL",TRUE,"")</f>
        <v/>
      </c>
      <c r="J1736" s="1">
        <f t="shared" ca="1" si="1190"/>
        <v>0</v>
      </c>
      <c r="K1736" s="3" t="str">
        <f t="shared" ca="1" si="1204"/>
        <v/>
      </c>
      <c r="L1736" s="3" t="str">
        <f t="shared" si="1205"/>
        <v/>
      </c>
      <c r="M1736" s="3" t="str">
        <f t="shared" si="1206"/>
        <v/>
      </c>
      <c r="N1736" s="4">
        <f t="shared" si="1191"/>
        <v>-1</v>
      </c>
      <c r="O1736" s="2" t="str">
        <f t="shared" si="1207"/>
        <v/>
      </c>
      <c r="P1736" s="1" t="str">
        <f t="shared" si="1192"/>
        <v/>
      </c>
      <c r="Q1736" s="1" t="str">
        <f t="shared" si="1193"/>
        <v/>
      </c>
      <c r="R1736" s="1" t="str">
        <f>IF(ISBLANK(A1736),"",SUM($Q$2:Q1736))</f>
        <v/>
      </c>
      <c r="S1736" s="1" t="str">
        <f>IF(ISBLANK(A1736),"",SUM($F$2:F1736))</f>
        <v/>
      </c>
      <c r="T1736" s="1" t="str">
        <f t="shared" si="1194"/>
        <v/>
      </c>
      <c r="U1736" s="1" t="str">
        <f t="shared" si="1195"/>
        <v/>
      </c>
      <c r="V1736" s="17">
        <f t="shared" si="1196"/>
        <v>0</v>
      </c>
      <c r="W1736" s="17">
        <f t="shared" si="1197"/>
        <v>0</v>
      </c>
      <c r="X1736" s="17">
        <f t="shared" si="1198"/>
        <v>0</v>
      </c>
      <c r="Y1736" s="22">
        <f t="shared" si="1189"/>
        <v>0</v>
      </c>
      <c r="Z1736" s="22">
        <f t="shared" si="1189"/>
        <v>0</v>
      </c>
      <c r="AA1736" s="22">
        <f t="shared" si="1189"/>
        <v>0</v>
      </c>
      <c r="AB1736" s="23" t="str">
        <f t="shared" si="1174"/>
        <v/>
      </c>
      <c r="AC1736" s="23" t="str">
        <f t="shared" si="1175"/>
        <v/>
      </c>
      <c r="AD1736" s="23" t="str">
        <f t="shared" si="1176"/>
        <v/>
      </c>
      <c r="AE1736" s="23" t="str">
        <f t="shared" si="1177"/>
        <v/>
      </c>
      <c r="AF1736" s="23" t="str">
        <f t="shared" si="1178"/>
        <v/>
      </c>
      <c r="AG1736" s="23" t="str">
        <f t="shared" si="1183"/>
        <v/>
      </c>
      <c r="AH1736" s="25" t="str">
        <f t="shared" si="1199"/>
        <v/>
      </c>
      <c r="AI1736" s="25" t="str">
        <f t="shared" si="1200"/>
        <v/>
      </c>
      <c r="AJ1736" s="1" t="str">
        <f t="shared" si="1208"/>
        <v/>
      </c>
      <c r="AK1736" s="10" t="e">
        <f t="shared" si="1209"/>
        <v>#DIV/0!</v>
      </c>
      <c r="AL1736" s="10" t="e">
        <f t="shared" si="1170"/>
        <v>#DIV/0!</v>
      </c>
      <c r="AM1736">
        <f t="shared" si="1210"/>
        <v>0</v>
      </c>
      <c r="AN1736">
        <f t="shared" si="1201"/>
        <v>0</v>
      </c>
      <c r="AO1736">
        <f t="shared" si="1202"/>
        <v>0</v>
      </c>
      <c r="AP1736">
        <f t="shared" ca="1" si="1188"/>
        <v>4.741719895731667E-21</v>
      </c>
      <c r="AQ1736">
        <f t="shared" ca="1" si="1188"/>
        <v>8.6784863824843676E-20</v>
      </c>
      <c r="AR1736">
        <f t="shared" ca="1" si="1171"/>
        <v>5.4637637103421566E-2</v>
      </c>
      <c r="AS1736">
        <f t="shared" ca="1" si="1172"/>
        <v>5.1807023740860103</v>
      </c>
      <c r="AT1736">
        <f t="shared" si="1203"/>
        <v>0</v>
      </c>
      <c r="AU1736">
        <f t="shared" ca="1" si="1173"/>
        <v>1.7745490339840454E-20</v>
      </c>
      <c r="AV1736" t="e">
        <f t="shared" si="1168"/>
        <v>#DIV/0!</v>
      </c>
      <c r="AW1736" t="e">
        <f t="shared" si="1182"/>
        <v>#DIV/0!</v>
      </c>
      <c r="AX1736" t="e">
        <f t="shared" si="1181"/>
        <v>#DIV/0!</v>
      </c>
      <c r="AY1736" t="e">
        <f t="shared" si="1186"/>
        <v>#DIV/0!</v>
      </c>
      <c r="AZ1736" t="e">
        <f t="shared" si="1185"/>
        <v>#DIV/0!</v>
      </c>
    </row>
    <row r="1737" spans="7:52" x14ac:dyDescent="0.3">
      <c r="G1737" s="1" t="str">
        <f t="shared" ref="G1737:G1800" si="1211">IFERROR(AVERAGE(E1733:E1737),"")</f>
        <v/>
      </c>
      <c r="H1737" s="2" t="str">
        <f t="shared" si="1180"/>
        <v/>
      </c>
      <c r="I1737" s="6" t="str" cm="1">
        <f t="array" ref="I1737">_xlfn.IFS(AND(G1736&lt;H1736,G1737&gt;H1737),"BUY", AND(G1736&gt;H1736,G1737&lt;H1737),"SELL",TRUE,"")</f>
        <v/>
      </c>
      <c r="J1737" s="1">
        <f t="shared" ca="1" si="1190"/>
        <v>0</v>
      </c>
      <c r="K1737" s="3" t="str">
        <f t="shared" ca="1" si="1204"/>
        <v/>
      </c>
      <c r="L1737" s="3" t="str">
        <f t="shared" si="1205"/>
        <v/>
      </c>
      <c r="M1737" s="3" t="str">
        <f t="shared" si="1206"/>
        <v/>
      </c>
      <c r="N1737" s="4">
        <f t="shared" si="1191"/>
        <v>-1</v>
      </c>
      <c r="O1737" s="2" t="str">
        <f t="shared" si="1207"/>
        <v/>
      </c>
      <c r="P1737" s="1" t="str">
        <f t="shared" si="1192"/>
        <v/>
      </c>
      <c r="Q1737" s="1" t="str">
        <f t="shared" si="1193"/>
        <v/>
      </c>
      <c r="R1737" s="1" t="str">
        <f>IF(ISBLANK(A1737),"",SUM($Q$2:Q1737))</f>
        <v/>
      </c>
      <c r="S1737" s="1" t="str">
        <f>IF(ISBLANK(A1737),"",SUM($F$2:F1737))</f>
        <v/>
      </c>
      <c r="T1737" s="1" t="str">
        <f t="shared" si="1194"/>
        <v/>
      </c>
      <c r="U1737" s="1" t="str">
        <f t="shared" si="1195"/>
        <v/>
      </c>
      <c r="V1737" s="17">
        <f t="shared" si="1196"/>
        <v>0</v>
      </c>
      <c r="W1737" s="17">
        <f t="shared" si="1197"/>
        <v>0</v>
      </c>
      <c r="X1737" s="17">
        <f t="shared" si="1198"/>
        <v>0</v>
      </c>
      <c r="Y1737" s="22">
        <f t="shared" si="1189"/>
        <v>0</v>
      </c>
      <c r="Z1737" s="22">
        <f t="shared" si="1189"/>
        <v>0</v>
      </c>
      <c r="AA1737" s="22">
        <f t="shared" si="1189"/>
        <v>0</v>
      </c>
      <c r="AB1737" s="23" t="str">
        <f t="shared" si="1174"/>
        <v/>
      </c>
      <c r="AC1737" s="23" t="str">
        <f t="shared" si="1175"/>
        <v/>
      </c>
      <c r="AD1737" s="23" t="str">
        <f t="shared" si="1176"/>
        <v/>
      </c>
      <c r="AE1737" s="23" t="str">
        <f t="shared" si="1177"/>
        <v/>
      </c>
      <c r="AF1737" s="23" t="str">
        <f t="shared" si="1178"/>
        <v/>
      </c>
      <c r="AG1737" s="23" t="str">
        <f t="shared" si="1183"/>
        <v/>
      </c>
      <c r="AH1737" s="25" t="str">
        <f t="shared" si="1199"/>
        <v/>
      </c>
      <c r="AI1737" s="25" t="str">
        <f t="shared" si="1200"/>
        <v/>
      </c>
      <c r="AJ1737" s="1" t="str">
        <f t="shared" si="1208"/>
        <v/>
      </c>
      <c r="AK1737" s="10" t="e">
        <f t="shared" si="1209"/>
        <v>#DIV/0!</v>
      </c>
      <c r="AL1737" s="10" t="e">
        <f t="shared" si="1170"/>
        <v>#DIV/0!</v>
      </c>
      <c r="AM1737">
        <f t="shared" si="1210"/>
        <v>0</v>
      </c>
      <c r="AN1737">
        <f t="shared" si="1201"/>
        <v>0</v>
      </c>
      <c r="AO1737">
        <f t="shared" si="1202"/>
        <v>0</v>
      </c>
      <c r="AP1737">
        <f t="shared" ca="1" si="1188"/>
        <v>4.4030256174651191E-21</v>
      </c>
      <c r="AQ1737">
        <f t="shared" ca="1" si="1188"/>
        <v>8.058594498021198E-20</v>
      </c>
      <c r="AR1737">
        <f t="shared" ca="1" si="1171"/>
        <v>5.4637637103421566E-2</v>
      </c>
      <c r="AS1737">
        <f t="shared" ca="1" si="1172"/>
        <v>5.1807023740860103</v>
      </c>
      <c r="AT1737">
        <f t="shared" si="1203"/>
        <v>0</v>
      </c>
      <c r="AU1737">
        <f t="shared" ca="1" si="1173"/>
        <v>1.6477955315566133E-20</v>
      </c>
      <c r="AV1737" t="e">
        <f t="shared" si="1168"/>
        <v>#DIV/0!</v>
      </c>
      <c r="AW1737" t="e">
        <f t="shared" si="1182"/>
        <v>#DIV/0!</v>
      </c>
      <c r="AX1737" t="e">
        <f t="shared" si="1181"/>
        <v>#DIV/0!</v>
      </c>
      <c r="AY1737" t="e">
        <f t="shared" si="1186"/>
        <v>#DIV/0!</v>
      </c>
      <c r="AZ1737" t="e">
        <f t="shared" si="1185"/>
        <v>#DIV/0!</v>
      </c>
    </row>
    <row r="1738" spans="7:52" x14ac:dyDescent="0.3">
      <c r="G1738" s="1" t="str">
        <f t="shared" si="1211"/>
        <v/>
      </c>
      <c r="H1738" s="2" t="str">
        <f t="shared" si="1180"/>
        <v/>
      </c>
      <c r="I1738" s="6" t="str" cm="1">
        <f t="array" ref="I1738">_xlfn.IFS(AND(G1737&lt;H1737,G1738&gt;H1738),"BUY", AND(G1737&gt;H1737,G1738&lt;H1738),"SELL",TRUE,"")</f>
        <v/>
      </c>
      <c r="J1738" s="1">
        <f t="shared" ca="1" si="1190"/>
        <v>0</v>
      </c>
      <c r="K1738" s="3" t="str">
        <f t="shared" ca="1" si="1204"/>
        <v/>
      </c>
      <c r="L1738" s="3" t="str">
        <f t="shared" si="1205"/>
        <v/>
      </c>
      <c r="M1738" s="3" t="str">
        <f t="shared" si="1206"/>
        <v/>
      </c>
      <c r="N1738" s="4">
        <f t="shared" si="1191"/>
        <v>-1</v>
      </c>
      <c r="O1738" s="2" t="str">
        <f t="shared" si="1207"/>
        <v/>
      </c>
      <c r="P1738" s="1" t="str">
        <f t="shared" si="1192"/>
        <v/>
      </c>
      <c r="Q1738" s="1" t="str">
        <f t="shared" si="1193"/>
        <v/>
      </c>
      <c r="R1738" s="1" t="str">
        <f>IF(ISBLANK(A1738),"",SUM($Q$2:Q1738))</f>
        <v/>
      </c>
      <c r="S1738" s="1" t="str">
        <f>IF(ISBLANK(A1738),"",SUM($F$2:F1738))</f>
        <v/>
      </c>
      <c r="T1738" s="1" t="str">
        <f t="shared" si="1194"/>
        <v/>
      </c>
      <c r="U1738" s="1" t="str">
        <f t="shared" si="1195"/>
        <v/>
      </c>
      <c r="V1738" s="17">
        <f t="shared" si="1196"/>
        <v>0</v>
      </c>
      <c r="W1738" s="17">
        <f t="shared" si="1197"/>
        <v>0</v>
      </c>
      <c r="X1738" s="17">
        <f t="shared" si="1198"/>
        <v>0</v>
      </c>
      <c r="Y1738" s="22">
        <f t="shared" si="1189"/>
        <v>0</v>
      </c>
      <c r="Z1738" s="22">
        <f t="shared" si="1189"/>
        <v>0</v>
      </c>
      <c r="AA1738" s="22">
        <f t="shared" si="1189"/>
        <v>0</v>
      </c>
      <c r="AB1738" s="23" t="str">
        <f t="shared" si="1174"/>
        <v/>
      </c>
      <c r="AC1738" s="23" t="str">
        <f t="shared" si="1175"/>
        <v/>
      </c>
      <c r="AD1738" s="23" t="str">
        <f t="shared" si="1176"/>
        <v/>
      </c>
      <c r="AE1738" s="23" t="str">
        <f t="shared" si="1177"/>
        <v/>
      </c>
      <c r="AF1738" s="23" t="str">
        <f t="shared" si="1178"/>
        <v/>
      </c>
      <c r="AG1738" s="23" t="str">
        <f t="shared" si="1183"/>
        <v/>
      </c>
      <c r="AH1738" s="25" t="str">
        <f t="shared" si="1199"/>
        <v/>
      </c>
      <c r="AI1738" s="25" t="str">
        <f t="shared" si="1200"/>
        <v/>
      </c>
      <c r="AJ1738" s="1" t="str">
        <f t="shared" si="1208"/>
        <v/>
      </c>
      <c r="AK1738" s="10" t="e">
        <f t="shared" si="1209"/>
        <v>#DIV/0!</v>
      </c>
      <c r="AL1738" s="10" t="e">
        <f t="shared" si="1170"/>
        <v>#DIV/0!</v>
      </c>
      <c r="AM1738">
        <f t="shared" si="1210"/>
        <v>0</v>
      </c>
      <c r="AN1738">
        <f t="shared" si="1201"/>
        <v>0</v>
      </c>
      <c r="AO1738">
        <f t="shared" si="1202"/>
        <v>0</v>
      </c>
      <c r="AP1738">
        <f t="shared" ca="1" si="1188"/>
        <v>4.0885237876461824E-21</v>
      </c>
      <c r="AQ1738">
        <f t="shared" ca="1" si="1188"/>
        <v>7.4829806053053983E-20</v>
      </c>
      <c r="AR1738">
        <f t="shared" ca="1" si="1171"/>
        <v>5.4637637103421573E-2</v>
      </c>
      <c r="AS1738">
        <f t="shared" ca="1" si="1172"/>
        <v>5.1807023740860103</v>
      </c>
      <c r="AT1738">
        <f t="shared" si="1203"/>
        <v>0</v>
      </c>
      <c r="AU1738">
        <f t="shared" ca="1" si="1173"/>
        <v>1.530095850731141E-20</v>
      </c>
      <c r="AV1738" t="e">
        <f t="shared" si="1168"/>
        <v>#DIV/0!</v>
      </c>
      <c r="AW1738" t="e">
        <f t="shared" si="1182"/>
        <v>#DIV/0!</v>
      </c>
      <c r="AX1738" t="e">
        <f t="shared" si="1181"/>
        <v>#DIV/0!</v>
      </c>
      <c r="AY1738" t="e">
        <f t="shared" si="1186"/>
        <v>#DIV/0!</v>
      </c>
      <c r="AZ1738" t="e">
        <f t="shared" si="1185"/>
        <v>#DIV/0!</v>
      </c>
    </row>
    <row r="1739" spans="7:52" x14ac:dyDescent="0.3">
      <c r="G1739" s="1" t="str">
        <f t="shared" si="1211"/>
        <v/>
      </c>
      <c r="H1739" s="2" t="str">
        <f t="shared" si="1180"/>
        <v/>
      </c>
      <c r="I1739" s="6" t="str" cm="1">
        <f t="array" ref="I1739">_xlfn.IFS(AND(G1738&lt;H1738,G1739&gt;H1739),"BUY", AND(G1738&gt;H1738,G1739&lt;H1739),"SELL",TRUE,"")</f>
        <v/>
      </c>
      <c r="J1739" s="1">
        <f t="shared" ca="1" si="1190"/>
        <v>0</v>
      </c>
      <c r="K1739" s="3" t="str">
        <f t="shared" ca="1" si="1204"/>
        <v/>
      </c>
      <c r="L1739" s="3" t="str">
        <f t="shared" si="1205"/>
        <v/>
      </c>
      <c r="M1739" s="3" t="str">
        <f t="shared" si="1206"/>
        <v/>
      </c>
      <c r="N1739" s="4">
        <f t="shared" si="1191"/>
        <v>-1</v>
      </c>
      <c r="O1739" s="2" t="str">
        <f t="shared" si="1207"/>
        <v/>
      </c>
      <c r="P1739" s="1" t="str">
        <f t="shared" si="1192"/>
        <v/>
      </c>
      <c r="Q1739" s="1" t="str">
        <f t="shared" si="1193"/>
        <v/>
      </c>
      <c r="R1739" s="1" t="str">
        <f>IF(ISBLANK(A1739),"",SUM($Q$2:Q1739))</f>
        <v/>
      </c>
      <c r="S1739" s="1" t="str">
        <f>IF(ISBLANK(A1739),"",SUM($F$2:F1739))</f>
        <v/>
      </c>
      <c r="T1739" s="1" t="str">
        <f t="shared" si="1194"/>
        <v/>
      </c>
      <c r="U1739" s="1" t="str">
        <f t="shared" si="1195"/>
        <v/>
      </c>
      <c r="V1739" s="17">
        <f t="shared" si="1196"/>
        <v>0</v>
      </c>
      <c r="W1739" s="17">
        <f t="shared" si="1197"/>
        <v>0</v>
      </c>
      <c r="X1739" s="17">
        <f t="shared" si="1198"/>
        <v>0</v>
      </c>
      <c r="Y1739" s="22">
        <f t="shared" si="1189"/>
        <v>0</v>
      </c>
      <c r="Z1739" s="22">
        <f t="shared" si="1189"/>
        <v>0</v>
      </c>
      <c r="AA1739" s="22">
        <f t="shared" si="1189"/>
        <v>0</v>
      </c>
      <c r="AB1739" s="23" t="str">
        <f t="shared" si="1174"/>
        <v/>
      </c>
      <c r="AC1739" s="23" t="str">
        <f t="shared" si="1175"/>
        <v/>
      </c>
      <c r="AD1739" s="23" t="str">
        <f t="shared" si="1176"/>
        <v/>
      </c>
      <c r="AE1739" s="23" t="str">
        <f t="shared" si="1177"/>
        <v/>
      </c>
      <c r="AF1739" s="23" t="str">
        <f t="shared" si="1178"/>
        <v/>
      </c>
      <c r="AG1739" s="23" t="str">
        <f t="shared" si="1183"/>
        <v/>
      </c>
      <c r="AH1739" s="25" t="str">
        <f t="shared" si="1199"/>
        <v/>
      </c>
      <c r="AI1739" s="25" t="str">
        <f t="shared" si="1200"/>
        <v/>
      </c>
      <c r="AJ1739" s="1" t="str">
        <f t="shared" si="1208"/>
        <v/>
      </c>
      <c r="AK1739" s="10" t="e">
        <f t="shared" si="1209"/>
        <v>#DIV/0!</v>
      </c>
      <c r="AL1739" s="10" t="e">
        <f t="shared" si="1170"/>
        <v>#DIV/0!</v>
      </c>
      <c r="AM1739">
        <f t="shared" si="1210"/>
        <v>0</v>
      </c>
      <c r="AN1739">
        <f t="shared" si="1201"/>
        <v>0</v>
      </c>
      <c r="AO1739">
        <f t="shared" si="1202"/>
        <v>0</v>
      </c>
      <c r="AP1739">
        <f t="shared" ca="1" si="1188"/>
        <v>3.7964863742428834E-21</v>
      </c>
      <c r="AQ1739">
        <f t="shared" ca="1" si="1188"/>
        <v>6.9484819906407263E-20</v>
      </c>
      <c r="AR1739">
        <f t="shared" ca="1" si="1171"/>
        <v>5.4637637103421573E-2</v>
      </c>
      <c r="AS1739">
        <f t="shared" ca="1" si="1172"/>
        <v>5.1807023740860103</v>
      </c>
      <c r="AT1739">
        <f t="shared" si="1203"/>
        <v>0</v>
      </c>
      <c r="AU1739">
        <f t="shared" ca="1" si="1173"/>
        <v>1.420803289964631E-20</v>
      </c>
      <c r="AV1739" t="e">
        <f t="shared" si="1168"/>
        <v>#DIV/0!</v>
      </c>
      <c r="AW1739" t="e">
        <f t="shared" si="1182"/>
        <v>#DIV/0!</v>
      </c>
      <c r="AX1739" t="e">
        <f t="shared" si="1181"/>
        <v>#DIV/0!</v>
      </c>
      <c r="AY1739" t="e">
        <f t="shared" si="1186"/>
        <v>#DIV/0!</v>
      </c>
      <c r="AZ1739" t="e">
        <f t="shared" si="1185"/>
        <v>#DIV/0!</v>
      </c>
    </row>
    <row r="1740" spans="7:52" x14ac:dyDescent="0.3">
      <c r="G1740" s="1" t="str">
        <f t="shared" si="1211"/>
        <v/>
      </c>
      <c r="H1740" s="2" t="str">
        <f t="shared" si="1180"/>
        <v/>
      </c>
      <c r="I1740" s="6" t="str" cm="1">
        <f t="array" ref="I1740">_xlfn.IFS(AND(G1739&lt;H1739,G1740&gt;H1740),"BUY", AND(G1739&gt;H1739,G1740&lt;H1740),"SELL",TRUE,"")</f>
        <v/>
      </c>
      <c r="J1740" s="1">
        <f t="shared" ca="1" si="1190"/>
        <v>0</v>
      </c>
      <c r="K1740" s="3" t="str">
        <f t="shared" ca="1" si="1204"/>
        <v/>
      </c>
      <c r="L1740" s="3" t="str">
        <f t="shared" si="1205"/>
        <v/>
      </c>
      <c r="M1740" s="3" t="str">
        <f t="shared" si="1206"/>
        <v/>
      </c>
      <c r="N1740" s="4">
        <f t="shared" si="1191"/>
        <v>-1</v>
      </c>
      <c r="O1740" s="2" t="str">
        <f t="shared" si="1207"/>
        <v/>
      </c>
      <c r="P1740" s="1" t="str">
        <f t="shared" si="1192"/>
        <v/>
      </c>
      <c r="Q1740" s="1" t="str">
        <f t="shared" si="1193"/>
        <v/>
      </c>
      <c r="R1740" s="1" t="str">
        <f>IF(ISBLANK(A1740),"",SUM($Q$2:Q1740))</f>
        <v/>
      </c>
      <c r="S1740" s="1" t="str">
        <f>IF(ISBLANK(A1740),"",SUM($F$2:F1740))</f>
        <v/>
      </c>
      <c r="T1740" s="1" t="str">
        <f t="shared" si="1194"/>
        <v/>
      </c>
      <c r="U1740" s="1" t="str">
        <f t="shared" si="1195"/>
        <v/>
      </c>
      <c r="V1740" s="17">
        <f t="shared" si="1196"/>
        <v>0</v>
      </c>
      <c r="W1740" s="17">
        <f t="shared" si="1197"/>
        <v>0</v>
      </c>
      <c r="X1740" s="17">
        <f t="shared" si="1198"/>
        <v>0</v>
      </c>
      <c r="Y1740" s="22">
        <f t="shared" si="1189"/>
        <v>0</v>
      </c>
      <c r="Z1740" s="22">
        <f t="shared" si="1189"/>
        <v>0</v>
      </c>
      <c r="AA1740" s="22">
        <f t="shared" si="1189"/>
        <v>0</v>
      </c>
      <c r="AB1740" s="23" t="str">
        <f t="shared" si="1174"/>
        <v/>
      </c>
      <c r="AC1740" s="23" t="str">
        <f t="shared" si="1175"/>
        <v/>
      </c>
      <c r="AD1740" s="23" t="str">
        <f t="shared" si="1176"/>
        <v/>
      </c>
      <c r="AE1740" s="23" t="str">
        <f t="shared" si="1177"/>
        <v/>
      </c>
      <c r="AF1740" s="23" t="str">
        <f t="shared" si="1178"/>
        <v/>
      </c>
      <c r="AG1740" s="23" t="str">
        <f t="shared" si="1183"/>
        <v/>
      </c>
      <c r="AH1740" s="25" t="str">
        <f t="shared" si="1199"/>
        <v/>
      </c>
      <c r="AI1740" s="25" t="str">
        <f t="shared" si="1200"/>
        <v/>
      </c>
      <c r="AJ1740" s="1" t="str">
        <f t="shared" si="1208"/>
        <v/>
      </c>
      <c r="AK1740" s="10" t="e">
        <f t="shared" si="1209"/>
        <v>#DIV/0!</v>
      </c>
      <c r="AL1740" s="10" t="e">
        <f t="shared" si="1170"/>
        <v>#DIV/0!</v>
      </c>
      <c r="AM1740">
        <f t="shared" si="1210"/>
        <v>0</v>
      </c>
      <c r="AN1740">
        <f t="shared" si="1201"/>
        <v>0</v>
      </c>
      <c r="AO1740">
        <f t="shared" si="1202"/>
        <v>0</v>
      </c>
      <c r="AP1740">
        <f t="shared" ca="1" si="1188"/>
        <v>3.5253087760826774E-21</v>
      </c>
      <c r="AQ1740">
        <f t="shared" ca="1" si="1188"/>
        <v>6.4521618484521026E-20</v>
      </c>
      <c r="AR1740">
        <f t="shared" ca="1" si="1171"/>
        <v>5.4637637103421573E-2</v>
      </c>
      <c r="AS1740">
        <f t="shared" ca="1" si="1172"/>
        <v>5.1807023740860103</v>
      </c>
      <c r="AT1740">
        <f t="shared" si="1203"/>
        <v>0</v>
      </c>
      <c r="AU1740">
        <f t="shared" ca="1" si="1173"/>
        <v>1.3193173406814432E-20</v>
      </c>
      <c r="AV1740" t="e">
        <f t="shared" si="1168"/>
        <v>#DIV/0!</v>
      </c>
      <c r="AW1740" t="e">
        <f t="shared" si="1182"/>
        <v>#DIV/0!</v>
      </c>
      <c r="AX1740" t="e">
        <f t="shared" si="1181"/>
        <v>#DIV/0!</v>
      </c>
      <c r="AY1740" t="e">
        <f t="shared" si="1186"/>
        <v>#DIV/0!</v>
      </c>
      <c r="AZ1740" t="e">
        <f t="shared" si="1185"/>
        <v>#DIV/0!</v>
      </c>
    </row>
    <row r="1741" spans="7:52" x14ac:dyDescent="0.3">
      <c r="G1741" s="1" t="str">
        <f t="shared" si="1211"/>
        <v/>
      </c>
      <c r="H1741" s="2" t="str">
        <f t="shared" si="1180"/>
        <v/>
      </c>
      <c r="I1741" s="6" t="str" cm="1">
        <f t="array" ref="I1741">_xlfn.IFS(AND(G1740&lt;H1740,G1741&gt;H1741),"BUY", AND(G1740&gt;H1740,G1741&lt;H1741),"SELL",TRUE,"")</f>
        <v/>
      </c>
      <c r="J1741" s="1">
        <f t="shared" ca="1" si="1190"/>
        <v>0</v>
      </c>
      <c r="K1741" s="3" t="str">
        <f t="shared" ca="1" si="1204"/>
        <v/>
      </c>
      <c r="L1741" s="3" t="str">
        <f t="shared" si="1205"/>
        <v/>
      </c>
      <c r="M1741" s="3" t="str">
        <f t="shared" si="1206"/>
        <v/>
      </c>
      <c r="N1741" s="4">
        <f t="shared" si="1191"/>
        <v>-1</v>
      </c>
      <c r="O1741" s="2" t="str">
        <f t="shared" si="1207"/>
        <v/>
      </c>
      <c r="P1741" s="1" t="str">
        <f t="shared" si="1192"/>
        <v/>
      </c>
      <c r="Q1741" s="1" t="str">
        <f t="shared" si="1193"/>
        <v/>
      </c>
      <c r="R1741" s="1" t="str">
        <f>IF(ISBLANK(A1741),"",SUM($Q$2:Q1741))</f>
        <v/>
      </c>
      <c r="S1741" s="1" t="str">
        <f>IF(ISBLANK(A1741),"",SUM($F$2:F1741))</f>
        <v/>
      </c>
      <c r="T1741" s="1" t="str">
        <f t="shared" si="1194"/>
        <v/>
      </c>
      <c r="U1741" s="1" t="str">
        <f t="shared" si="1195"/>
        <v/>
      </c>
      <c r="V1741" s="17">
        <f t="shared" si="1196"/>
        <v>0</v>
      </c>
      <c r="W1741" s="17">
        <f t="shared" si="1197"/>
        <v>0</v>
      </c>
      <c r="X1741" s="17">
        <f t="shared" si="1198"/>
        <v>0</v>
      </c>
      <c r="Y1741" s="22">
        <f t="shared" si="1189"/>
        <v>0</v>
      </c>
      <c r="Z1741" s="22">
        <f t="shared" si="1189"/>
        <v>0</v>
      </c>
      <c r="AA1741" s="22">
        <f t="shared" si="1189"/>
        <v>0</v>
      </c>
      <c r="AB1741" s="23" t="str">
        <f t="shared" si="1174"/>
        <v/>
      </c>
      <c r="AC1741" s="23" t="str">
        <f t="shared" si="1175"/>
        <v/>
      </c>
      <c r="AD1741" s="23" t="str">
        <f t="shared" si="1176"/>
        <v/>
      </c>
      <c r="AE1741" s="23" t="str">
        <f t="shared" si="1177"/>
        <v/>
      </c>
      <c r="AF1741" s="23" t="str">
        <f t="shared" si="1178"/>
        <v/>
      </c>
      <c r="AG1741" s="23" t="str">
        <f t="shared" si="1183"/>
        <v/>
      </c>
      <c r="AH1741" s="25" t="str">
        <f t="shared" si="1199"/>
        <v/>
      </c>
      <c r="AI1741" s="25" t="str">
        <f t="shared" si="1200"/>
        <v/>
      </c>
      <c r="AJ1741" s="1" t="str">
        <f t="shared" si="1208"/>
        <v/>
      </c>
      <c r="AK1741" s="10" t="e">
        <f t="shared" si="1209"/>
        <v>#DIV/0!</v>
      </c>
      <c r="AL1741" s="10" t="e">
        <f t="shared" si="1170"/>
        <v>#DIV/0!</v>
      </c>
      <c r="AM1741">
        <f t="shared" si="1210"/>
        <v>0</v>
      </c>
      <c r="AN1741">
        <f t="shared" si="1201"/>
        <v>0</v>
      </c>
      <c r="AO1741">
        <f t="shared" si="1202"/>
        <v>0</v>
      </c>
      <c r="AP1741">
        <f t="shared" ca="1" si="1188"/>
        <v>3.2735010063624861E-21</v>
      </c>
      <c r="AQ1741">
        <f t="shared" ca="1" si="1188"/>
        <v>5.9912931449912387E-20</v>
      </c>
      <c r="AR1741">
        <f t="shared" ca="1" si="1171"/>
        <v>5.4637637103421566E-2</v>
      </c>
      <c r="AS1741">
        <f t="shared" ca="1" si="1172"/>
        <v>5.1807023740860103</v>
      </c>
      <c r="AT1741">
        <f t="shared" si="1203"/>
        <v>0</v>
      </c>
      <c r="AU1741">
        <f t="shared" ca="1" si="1173"/>
        <v>1.2250803877756259E-20</v>
      </c>
      <c r="AV1741" t="e">
        <f t="shared" si="1168"/>
        <v>#DIV/0!</v>
      </c>
      <c r="AW1741" t="e">
        <f t="shared" si="1182"/>
        <v>#DIV/0!</v>
      </c>
      <c r="AX1741" t="e">
        <f t="shared" si="1181"/>
        <v>#DIV/0!</v>
      </c>
      <c r="AY1741" t="e">
        <f t="shared" si="1186"/>
        <v>#DIV/0!</v>
      </c>
      <c r="AZ1741" t="e">
        <f t="shared" si="1185"/>
        <v>#DIV/0!</v>
      </c>
    </row>
    <row r="1742" spans="7:52" x14ac:dyDescent="0.3">
      <c r="G1742" s="1" t="str">
        <f t="shared" si="1211"/>
        <v/>
      </c>
      <c r="H1742" s="2" t="str">
        <f t="shared" si="1180"/>
        <v/>
      </c>
      <c r="I1742" s="6" t="str" cm="1">
        <f t="array" ref="I1742">_xlfn.IFS(AND(G1741&lt;H1741,G1742&gt;H1742),"BUY", AND(G1741&gt;H1741,G1742&lt;H1742),"SELL",TRUE,"")</f>
        <v/>
      </c>
      <c r="J1742" s="1">
        <f t="shared" ca="1" si="1190"/>
        <v>0</v>
      </c>
      <c r="K1742" s="3" t="str">
        <f t="shared" ca="1" si="1204"/>
        <v/>
      </c>
      <c r="L1742" s="3" t="str">
        <f t="shared" si="1205"/>
        <v/>
      </c>
      <c r="M1742" s="3" t="str">
        <f t="shared" si="1206"/>
        <v/>
      </c>
      <c r="N1742" s="4">
        <f t="shared" si="1191"/>
        <v>-1</v>
      </c>
      <c r="O1742" s="2" t="str">
        <f t="shared" si="1207"/>
        <v/>
      </c>
      <c r="P1742" s="1" t="str">
        <f t="shared" si="1192"/>
        <v/>
      </c>
      <c r="Q1742" s="1" t="str">
        <f t="shared" si="1193"/>
        <v/>
      </c>
      <c r="R1742" s="1" t="str">
        <f>IF(ISBLANK(A1742),"",SUM($Q$2:Q1742))</f>
        <v/>
      </c>
      <c r="S1742" s="1" t="str">
        <f>IF(ISBLANK(A1742),"",SUM($F$2:F1742))</f>
        <v/>
      </c>
      <c r="T1742" s="1" t="str">
        <f t="shared" si="1194"/>
        <v/>
      </c>
      <c r="U1742" s="1" t="str">
        <f t="shared" si="1195"/>
        <v/>
      </c>
      <c r="V1742" s="17">
        <f t="shared" si="1196"/>
        <v>0</v>
      </c>
      <c r="W1742" s="17">
        <f t="shared" si="1197"/>
        <v>0</v>
      </c>
      <c r="X1742" s="17">
        <f t="shared" si="1198"/>
        <v>0</v>
      </c>
      <c r="Y1742" s="22">
        <f t="shared" si="1189"/>
        <v>0</v>
      </c>
      <c r="Z1742" s="22">
        <f t="shared" si="1189"/>
        <v>0</v>
      </c>
      <c r="AA1742" s="22">
        <f t="shared" si="1189"/>
        <v>0</v>
      </c>
      <c r="AB1742" s="23" t="str">
        <f t="shared" si="1174"/>
        <v/>
      </c>
      <c r="AC1742" s="23" t="str">
        <f t="shared" si="1175"/>
        <v/>
      </c>
      <c r="AD1742" s="23" t="str">
        <f t="shared" si="1176"/>
        <v/>
      </c>
      <c r="AE1742" s="23" t="str">
        <f t="shared" si="1177"/>
        <v/>
      </c>
      <c r="AF1742" s="23" t="str">
        <f t="shared" si="1178"/>
        <v/>
      </c>
      <c r="AG1742" s="23" t="str">
        <f t="shared" si="1183"/>
        <v/>
      </c>
      <c r="AH1742" s="25" t="str">
        <f t="shared" si="1199"/>
        <v/>
      </c>
      <c r="AI1742" s="25" t="str">
        <f t="shared" si="1200"/>
        <v/>
      </c>
      <c r="AJ1742" s="1" t="str">
        <f t="shared" si="1208"/>
        <v/>
      </c>
      <c r="AK1742" s="10" t="e">
        <f t="shared" si="1209"/>
        <v>#DIV/0!</v>
      </c>
      <c r="AL1742" s="10" t="e">
        <f t="shared" si="1170"/>
        <v>#DIV/0!</v>
      </c>
      <c r="AM1742">
        <f t="shared" si="1210"/>
        <v>0</v>
      </c>
      <c r="AN1742">
        <f t="shared" si="1201"/>
        <v>0</v>
      </c>
      <c r="AO1742">
        <f t="shared" si="1202"/>
        <v>0</v>
      </c>
      <c r="AP1742">
        <f t="shared" ca="1" si="1188"/>
        <v>3.0396795059080228E-21</v>
      </c>
      <c r="AQ1742">
        <f t="shared" ca="1" si="1188"/>
        <v>5.5633436346347214E-20</v>
      </c>
      <c r="AR1742">
        <f t="shared" ca="1" si="1171"/>
        <v>5.4637637103421573E-2</v>
      </c>
      <c r="AS1742">
        <f t="shared" ca="1" si="1172"/>
        <v>5.1807023740860103</v>
      </c>
      <c r="AT1742">
        <f t="shared" si="1203"/>
        <v>0</v>
      </c>
      <c r="AU1742">
        <f t="shared" ca="1" si="1173"/>
        <v>1.1375746457916526E-20</v>
      </c>
      <c r="AV1742" t="e">
        <f t="shared" ref="AV1742:AV1805" si="1212">AVERAGE(E1731:E1742)</f>
        <v>#DIV/0!</v>
      </c>
      <c r="AW1742" t="e">
        <f t="shared" si="1182"/>
        <v>#DIV/0!</v>
      </c>
      <c r="AX1742" t="e">
        <f t="shared" si="1181"/>
        <v>#DIV/0!</v>
      </c>
      <c r="AY1742" t="e">
        <f t="shared" si="1186"/>
        <v>#DIV/0!</v>
      </c>
      <c r="AZ1742" t="e">
        <f t="shared" si="1185"/>
        <v>#DIV/0!</v>
      </c>
    </row>
    <row r="1743" spans="7:52" x14ac:dyDescent="0.3">
      <c r="G1743" s="1" t="str">
        <f t="shared" si="1211"/>
        <v/>
      </c>
      <c r="H1743" s="2" t="str">
        <f t="shared" si="1180"/>
        <v/>
      </c>
      <c r="I1743" s="6" t="str" cm="1">
        <f t="array" ref="I1743">_xlfn.IFS(AND(G1742&lt;H1742,G1743&gt;H1743),"BUY", AND(G1742&gt;H1742,G1743&lt;H1743),"SELL",TRUE,"")</f>
        <v/>
      </c>
      <c r="J1743" s="1">
        <f t="shared" ca="1" si="1190"/>
        <v>0</v>
      </c>
      <c r="K1743" s="3" t="str">
        <f t="shared" ca="1" si="1204"/>
        <v/>
      </c>
      <c r="L1743" s="3" t="str">
        <f t="shared" si="1205"/>
        <v/>
      </c>
      <c r="M1743" s="3" t="str">
        <f t="shared" si="1206"/>
        <v/>
      </c>
      <c r="N1743" s="4">
        <f t="shared" si="1191"/>
        <v>-1</v>
      </c>
      <c r="O1743" s="2" t="str">
        <f t="shared" si="1207"/>
        <v/>
      </c>
      <c r="P1743" s="1" t="str">
        <f t="shared" si="1192"/>
        <v/>
      </c>
      <c r="Q1743" s="1" t="str">
        <f t="shared" si="1193"/>
        <v/>
      </c>
      <c r="R1743" s="1" t="str">
        <f>IF(ISBLANK(A1743),"",SUM($Q$2:Q1743))</f>
        <v/>
      </c>
      <c r="S1743" s="1" t="str">
        <f>IF(ISBLANK(A1743),"",SUM($F$2:F1743))</f>
        <v/>
      </c>
      <c r="T1743" s="1" t="str">
        <f t="shared" si="1194"/>
        <v/>
      </c>
      <c r="U1743" s="1" t="str">
        <f t="shared" si="1195"/>
        <v/>
      </c>
      <c r="V1743" s="17">
        <f t="shared" si="1196"/>
        <v>0</v>
      </c>
      <c r="W1743" s="17">
        <f t="shared" si="1197"/>
        <v>0</v>
      </c>
      <c r="X1743" s="17">
        <f t="shared" si="1198"/>
        <v>0</v>
      </c>
      <c r="Y1743" s="22">
        <f t="shared" ref="Y1743:AA1745" si="1213">SUM(V1730:V1743)</f>
        <v>0</v>
      </c>
      <c r="Z1743" s="22">
        <f t="shared" si="1213"/>
        <v>0</v>
      </c>
      <c r="AA1743" s="22">
        <f t="shared" si="1213"/>
        <v>0</v>
      </c>
      <c r="AB1743" s="23" t="str">
        <f t="shared" si="1174"/>
        <v/>
      </c>
      <c r="AC1743" s="23" t="str">
        <f t="shared" si="1175"/>
        <v/>
      </c>
      <c r="AD1743" s="23" t="str">
        <f t="shared" si="1176"/>
        <v/>
      </c>
      <c r="AE1743" s="23" t="str">
        <f t="shared" si="1177"/>
        <v/>
      </c>
      <c r="AF1743" s="23" t="str">
        <f t="shared" si="1178"/>
        <v/>
      </c>
      <c r="AG1743" s="23" t="str">
        <f t="shared" si="1183"/>
        <v/>
      </c>
      <c r="AH1743" s="25" t="str">
        <f t="shared" si="1199"/>
        <v/>
      </c>
      <c r="AI1743" s="25" t="str">
        <f t="shared" si="1200"/>
        <v/>
      </c>
      <c r="AJ1743" s="1" t="str">
        <f t="shared" si="1208"/>
        <v/>
      </c>
      <c r="AK1743" s="10" t="e">
        <f t="shared" si="1209"/>
        <v>#DIV/0!</v>
      </c>
      <c r="AL1743" s="10" t="e">
        <f t="shared" si="1170"/>
        <v>#DIV/0!</v>
      </c>
      <c r="AM1743">
        <f t="shared" si="1210"/>
        <v>0</v>
      </c>
      <c r="AN1743">
        <f t="shared" si="1201"/>
        <v>0</v>
      </c>
      <c r="AO1743">
        <f t="shared" si="1202"/>
        <v>0</v>
      </c>
      <c r="AP1743">
        <f t="shared" ca="1" si="1188"/>
        <v>2.8225595412003068E-21</v>
      </c>
      <c r="AQ1743">
        <f t="shared" ca="1" si="1188"/>
        <v>5.165961946446527E-20</v>
      </c>
      <c r="AR1743">
        <f t="shared" ca="1" si="1171"/>
        <v>5.4637637103421573E-2</v>
      </c>
      <c r="AS1743">
        <f t="shared" ca="1" si="1172"/>
        <v>5.1807023740860103</v>
      </c>
      <c r="AT1743">
        <f t="shared" si="1203"/>
        <v>0</v>
      </c>
      <c r="AU1743">
        <f t="shared" ca="1" si="1173"/>
        <v>1.0563193139493918E-20</v>
      </c>
      <c r="AV1743" t="e">
        <f t="shared" si="1212"/>
        <v>#DIV/0!</v>
      </c>
      <c r="AW1743" t="e">
        <f t="shared" si="1182"/>
        <v>#DIV/0!</v>
      </c>
      <c r="AX1743" t="e">
        <f t="shared" si="1181"/>
        <v>#DIV/0!</v>
      </c>
      <c r="AY1743" t="e">
        <f t="shared" si="1186"/>
        <v>#DIV/0!</v>
      </c>
      <c r="AZ1743" t="e">
        <f t="shared" si="1185"/>
        <v>#DIV/0!</v>
      </c>
    </row>
    <row r="1744" spans="7:52" x14ac:dyDescent="0.3">
      <c r="G1744" s="1" t="str">
        <f t="shared" si="1211"/>
        <v/>
      </c>
      <c r="H1744" s="2" t="str">
        <f t="shared" si="1180"/>
        <v/>
      </c>
      <c r="I1744" s="6" t="str" cm="1">
        <f t="array" ref="I1744">_xlfn.IFS(AND(G1743&lt;H1743,G1744&gt;H1744),"BUY", AND(G1743&gt;H1743,G1744&lt;H1744),"SELL",TRUE,"")</f>
        <v/>
      </c>
      <c r="J1744" s="1">
        <f t="shared" ca="1" si="1190"/>
        <v>0</v>
      </c>
      <c r="K1744" s="3" t="str">
        <f t="shared" ca="1" si="1204"/>
        <v/>
      </c>
      <c r="L1744" s="3" t="str">
        <f t="shared" si="1205"/>
        <v/>
      </c>
      <c r="M1744" s="3" t="str">
        <f t="shared" si="1206"/>
        <v/>
      </c>
      <c r="N1744" s="4">
        <f t="shared" si="1191"/>
        <v>-1</v>
      </c>
      <c r="O1744" s="2" t="str">
        <f t="shared" si="1207"/>
        <v/>
      </c>
      <c r="P1744" s="1" t="str">
        <f t="shared" si="1192"/>
        <v/>
      </c>
      <c r="Q1744" s="1" t="str">
        <f t="shared" si="1193"/>
        <v/>
      </c>
      <c r="R1744" s="1" t="str">
        <f>IF(ISBLANK(A1744),"",SUM($Q$2:Q1744))</f>
        <v/>
      </c>
      <c r="S1744" s="1" t="str">
        <f>IF(ISBLANK(A1744),"",SUM($F$2:F1744))</f>
        <v/>
      </c>
      <c r="T1744" s="1" t="str">
        <f t="shared" si="1194"/>
        <v/>
      </c>
      <c r="U1744" s="1" t="str">
        <f t="shared" si="1195"/>
        <v/>
      </c>
      <c r="V1744" s="17">
        <f t="shared" si="1196"/>
        <v>0</v>
      </c>
      <c r="W1744" s="17">
        <f t="shared" si="1197"/>
        <v>0</v>
      </c>
      <c r="X1744" s="17">
        <f t="shared" si="1198"/>
        <v>0</v>
      </c>
      <c r="Y1744" s="22">
        <f t="shared" si="1213"/>
        <v>0</v>
      </c>
      <c r="Z1744" s="22">
        <f t="shared" si="1213"/>
        <v>0</v>
      </c>
      <c r="AA1744" s="22">
        <f t="shared" si="1213"/>
        <v>0</v>
      </c>
      <c r="AB1744" s="23" t="str">
        <f t="shared" si="1174"/>
        <v/>
      </c>
      <c r="AC1744" s="23" t="str">
        <f t="shared" si="1175"/>
        <v/>
      </c>
      <c r="AD1744" s="23" t="str">
        <f t="shared" si="1176"/>
        <v/>
      </c>
      <c r="AE1744" s="23" t="str">
        <f t="shared" si="1177"/>
        <v/>
      </c>
      <c r="AF1744" s="23" t="str">
        <f t="shared" si="1178"/>
        <v/>
      </c>
      <c r="AG1744" s="23" t="str">
        <f t="shared" si="1183"/>
        <v/>
      </c>
      <c r="AH1744" s="25" t="str">
        <f t="shared" si="1199"/>
        <v/>
      </c>
      <c r="AI1744" s="25" t="str">
        <f t="shared" si="1200"/>
        <v/>
      </c>
      <c r="AJ1744" s="1" t="str">
        <f t="shared" si="1208"/>
        <v/>
      </c>
      <c r="AK1744" s="10" t="e">
        <f t="shared" si="1209"/>
        <v>#DIV/0!</v>
      </c>
      <c r="AL1744" s="10" t="e">
        <f t="shared" ref="AL1744:AL1807" si="1214">STDEV(AK1731:AK1744)*SQRT(DaysInYear)</f>
        <v>#DIV/0!</v>
      </c>
      <c r="AM1744">
        <f t="shared" si="1210"/>
        <v>0</v>
      </c>
      <c r="AN1744">
        <f t="shared" si="1201"/>
        <v>0</v>
      </c>
      <c r="AO1744">
        <f t="shared" si="1202"/>
        <v>0</v>
      </c>
      <c r="AP1744">
        <f t="shared" ca="1" si="1188"/>
        <v>2.6209481454002849E-21</v>
      </c>
      <c r="AQ1744">
        <f t="shared" ca="1" si="1188"/>
        <v>4.7969646645574893E-20</v>
      </c>
      <c r="AR1744">
        <f t="shared" ref="AR1744:AR1807" ca="1" si="1215">AP1744/AQ1744</f>
        <v>5.4637637103421573E-2</v>
      </c>
      <c r="AS1744">
        <f t="shared" ref="AS1744:AS1807" ca="1" si="1216">IF(AQ1744=0,100,100-(100/(1+AR1744)))</f>
        <v>5.1807023740860103</v>
      </c>
      <c r="AT1744">
        <f t="shared" si="1203"/>
        <v>0</v>
      </c>
      <c r="AU1744">
        <f t="shared" ref="AU1744:AU1807" ca="1" si="1217">(AU1743*13+AT1744)/14</f>
        <v>9.8086793438157807E-21</v>
      </c>
      <c r="AV1744" t="e">
        <f t="shared" si="1212"/>
        <v>#DIV/0!</v>
      </c>
      <c r="AW1744" t="e">
        <f t="shared" si="1182"/>
        <v>#DIV/0!</v>
      </c>
      <c r="AX1744" t="e">
        <f t="shared" si="1181"/>
        <v>#DIV/0!</v>
      </c>
      <c r="AY1744" t="e">
        <f t="shared" si="1186"/>
        <v>#DIV/0!</v>
      </c>
      <c r="AZ1744" t="e">
        <f t="shared" si="1185"/>
        <v>#DIV/0!</v>
      </c>
    </row>
    <row r="1745" spans="7:52" x14ac:dyDescent="0.3">
      <c r="G1745" s="1" t="str">
        <f t="shared" si="1211"/>
        <v/>
      </c>
      <c r="H1745" s="2" t="str">
        <f t="shared" si="1180"/>
        <v/>
      </c>
      <c r="I1745" s="6" t="str" cm="1">
        <f t="array" ref="I1745">_xlfn.IFS(AND(G1744&lt;H1744,G1745&gt;H1745),"BUY", AND(G1744&gt;H1744,G1745&lt;H1745),"SELL",TRUE,"")</f>
        <v/>
      </c>
      <c r="J1745" s="1">
        <f t="shared" ca="1" si="1190"/>
        <v>0</v>
      </c>
      <c r="K1745" s="3" t="str">
        <f t="shared" ca="1" si="1204"/>
        <v/>
      </c>
      <c r="L1745" s="3" t="str">
        <f t="shared" si="1205"/>
        <v/>
      </c>
      <c r="M1745" s="3" t="str">
        <f t="shared" si="1206"/>
        <v/>
      </c>
      <c r="N1745" s="4">
        <f t="shared" si="1191"/>
        <v>-1</v>
      </c>
      <c r="O1745" s="2" t="str">
        <f t="shared" si="1207"/>
        <v/>
      </c>
      <c r="P1745" s="1" t="str">
        <f t="shared" si="1192"/>
        <v/>
      </c>
      <c r="Q1745" s="1" t="str">
        <f t="shared" si="1193"/>
        <v/>
      </c>
      <c r="R1745" s="1" t="str">
        <f>IF(ISBLANK(A1745),"",SUM($Q$2:Q1745))</f>
        <v/>
      </c>
      <c r="S1745" s="1" t="str">
        <f>IF(ISBLANK(A1745),"",SUM($F$2:F1745))</f>
        <v/>
      </c>
      <c r="T1745" s="1" t="str">
        <f t="shared" si="1194"/>
        <v/>
      </c>
      <c r="U1745" s="1" t="str">
        <f t="shared" si="1195"/>
        <v/>
      </c>
      <c r="V1745" s="17">
        <f t="shared" si="1196"/>
        <v>0</v>
      </c>
      <c r="W1745" s="17">
        <f t="shared" si="1197"/>
        <v>0</v>
      </c>
      <c r="X1745" s="17">
        <f t="shared" si="1198"/>
        <v>0</v>
      </c>
      <c r="Y1745" s="22">
        <f t="shared" si="1213"/>
        <v>0</v>
      </c>
      <c r="Z1745" s="22">
        <f t="shared" si="1213"/>
        <v>0</v>
      </c>
      <c r="AA1745" s="22">
        <f t="shared" si="1213"/>
        <v>0</v>
      </c>
      <c r="AB1745" s="23" t="str">
        <f t="shared" ref="AB1745:AB1808" si="1218">IFERROR(100*(Z1745/Y1745),"")</f>
        <v/>
      </c>
      <c r="AC1745" s="23" t="str">
        <f t="shared" ref="AC1745:AC1808" si="1219">IFERROR(100*(AA1745/Y1745),"")</f>
        <v/>
      </c>
      <c r="AD1745" s="23" t="str">
        <f t="shared" ref="AD1745:AD1808" si="1220">IFERROR(ABS(AB1745-AC1745),"")</f>
        <v/>
      </c>
      <c r="AE1745" s="23" t="str">
        <f t="shared" ref="AE1745:AE1808" si="1221">IFERROR((AB1745+AC1745),"")</f>
        <v/>
      </c>
      <c r="AF1745" s="23" t="str">
        <f t="shared" ref="AF1745:AF1808" si="1222">IFERROR(100*(AD1745/AE1745),"")</f>
        <v/>
      </c>
      <c r="AG1745" s="23" t="str">
        <f t="shared" si="1183"/>
        <v/>
      </c>
      <c r="AH1745" s="25" t="str">
        <f t="shared" si="1199"/>
        <v/>
      </c>
      <c r="AI1745" s="25" t="str">
        <f t="shared" si="1200"/>
        <v/>
      </c>
      <c r="AJ1745" s="1" t="str">
        <f t="shared" si="1208"/>
        <v/>
      </c>
      <c r="AK1745" s="10" t="e">
        <f t="shared" si="1209"/>
        <v>#DIV/0!</v>
      </c>
      <c r="AL1745" s="10" t="e">
        <f t="shared" si="1214"/>
        <v>#DIV/0!</v>
      </c>
      <c r="AM1745">
        <f t="shared" si="1210"/>
        <v>0</v>
      </c>
      <c r="AN1745">
        <f t="shared" si="1201"/>
        <v>0</v>
      </c>
      <c r="AO1745">
        <f t="shared" si="1202"/>
        <v>0</v>
      </c>
      <c r="AP1745">
        <f t="shared" ca="1" si="1188"/>
        <v>2.4337375635859789E-21</v>
      </c>
      <c r="AQ1745">
        <f t="shared" ca="1" si="1188"/>
        <v>4.4543243313748111E-20</v>
      </c>
      <c r="AR1745">
        <f t="shared" ca="1" si="1215"/>
        <v>5.463763710342158E-2</v>
      </c>
      <c r="AS1745">
        <f t="shared" ca="1" si="1216"/>
        <v>5.1807023740860103</v>
      </c>
      <c r="AT1745">
        <f t="shared" si="1203"/>
        <v>0</v>
      </c>
      <c r="AU1745">
        <f t="shared" ca="1" si="1217"/>
        <v>9.1080593906860829E-21</v>
      </c>
      <c r="AV1745" t="e">
        <f t="shared" si="1212"/>
        <v>#DIV/0!</v>
      </c>
      <c r="AW1745" t="e">
        <f t="shared" si="1182"/>
        <v>#DIV/0!</v>
      </c>
      <c r="AX1745" t="e">
        <f t="shared" si="1181"/>
        <v>#DIV/0!</v>
      </c>
      <c r="AY1745" t="e">
        <f t="shared" si="1186"/>
        <v>#DIV/0!</v>
      </c>
      <c r="AZ1745" t="e">
        <f t="shared" si="1185"/>
        <v>#DIV/0!</v>
      </c>
    </row>
    <row r="1746" spans="7:52" x14ac:dyDescent="0.3">
      <c r="G1746" s="1" t="str">
        <f t="shared" si="1211"/>
        <v/>
      </c>
      <c r="H1746" s="2" t="str">
        <f t="shared" si="1180"/>
        <v/>
      </c>
      <c r="I1746" s="6" t="str" cm="1">
        <f t="array" ref="I1746">_xlfn.IFS(AND(G1745&lt;H1745,G1746&gt;H1746),"BUY", AND(G1745&gt;H1745,G1746&lt;H1746),"SELL",TRUE,"")</f>
        <v/>
      </c>
      <c r="J1746" s="1">
        <f t="shared" ca="1" si="1190"/>
        <v>0</v>
      </c>
      <c r="K1746" s="3" t="str">
        <f t="shared" ca="1" si="1204"/>
        <v/>
      </c>
      <c r="L1746" s="3" t="str">
        <f t="shared" si="1205"/>
        <v/>
      </c>
      <c r="M1746" s="3" t="str">
        <f t="shared" si="1206"/>
        <v/>
      </c>
      <c r="N1746" s="4">
        <f t="shared" si="1191"/>
        <v>-1</v>
      </c>
      <c r="O1746" s="2" t="str">
        <f t="shared" si="1207"/>
        <v/>
      </c>
      <c r="P1746" s="1" t="str">
        <f t="shared" si="1192"/>
        <v/>
      </c>
      <c r="Q1746" s="1" t="str">
        <f t="shared" si="1193"/>
        <v/>
      </c>
      <c r="R1746" s="1" t="str">
        <f>IF(ISBLANK(A1746),"",SUM($Q$2:Q1746))</f>
        <v/>
      </c>
      <c r="S1746" s="1" t="str">
        <f>IF(ISBLANK(A1746),"",SUM($F$2:F1746))</f>
        <v/>
      </c>
      <c r="T1746" s="1" t="str">
        <f t="shared" si="1194"/>
        <v/>
      </c>
      <c r="U1746" s="1" t="str">
        <f t="shared" si="1195"/>
        <v/>
      </c>
      <c r="V1746" s="17">
        <f t="shared" si="1196"/>
        <v>0</v>
      </c>
      <c r="W1746" s="17">
        <f t="shared" si="1197"/>
        <v>0</v>
      </c>
      <c r="X1746" s="17">
        <f t="shared" si="1198"/>
        <v>0</v>
      </c>
      <c r="Y1746" s="22">
        <f>SUM(V1733:V1746)</f>
        <v>0</v>
      </c>
      <c r="Z1746" s="22">
        <f>SUM(W1733:W1746)</f>
        <v>0</v>
      </c>
      <c r="AA1746" s="22">
        <f>SUM(X1733:X1746)</f>
        <v>0</v>
      </c>
      <c r="AB1746" s="23" t="str">
        <f t="shared" si="1218"/>
        <v/>
      </c>
      <c r="AC1746" s="23" t="str">
        <f t="shared" si="1219"/>
        <v/>
      </c>
      <c r="AD1746" s="23" t="str">
        <f t="shared" si="1220"/>
        <v/>
      </c>
      <c r="AE1746" s="23" t="str">
        <f t="shared" si="1221"/>
        <v/>
      </c>
      <c r="AF1746" s="23" t="str">
        <f t="shared" si="1222"/>
        <v/>
      </c>
      <c r="AG1746" s="23" t="str">
        <f t="shared" si="1183"/>
        <v/>
      </c>
      <c r="AH1746" s="25" t="str">
        <f t="shared" si="1199"/>
        <v/>
      </c>
      <c r="AI1746" s="25" t="str">
        <f t="shared" si="1200"/>
        <v/>
      </c>
      <c r="AJ1746" s="1" t="str">
        <f t="shared" si="1208"/>
        <v/>
      </c>
      <c r="AK1746" s="10" t="e">
        <f t="shared" si="1209"/>
        <v>#DIV/0!</v>
      </c>
      <c r="AL1746" s="10" t="e">
        <f t="shared" si="1214"/>
        <v>#DIV/0!</v>
      </c>
      <c r="AM1746">
        <f t="shared" si="1210"/>
        <v>0</v>
      </c>
      <c r="AN1746">
        <f t="shared" si="1201"/>
        <v>0</v>
      </c>
      <c r="AO1746">
        <f t="shared" si="1202"/>
        <v>0</v>
      </c>
      <c r="AP1746">
        <f t="shared" ca="1" si="1188"/>
        <v>2.2598991661869804E-21</v>
      </c>
      <c r="AQ1746">
        <f t="shared" ca="1" si="1188"/>
        <v>4.1361583077051817E-20</v>
      </c>
      <c r="AR1746">
        <f t="shared" ca="1" si="1215"/>
        <v>5.463763710342158E-2</v>
      </c>
      <c r="AS1746">
        <f t="shared" ca="1" si="1216"/>
        <v>5.1807023740860103</v>
      </c>
      <c r="AT1746">
        <f t="shared" si="1203"/>
        <v>0</v>
      </c>
      <c r="AU1746">
        <f t="shared" ca="1" si="1217"/>
        <v>8.4574837199227908E-21</v>
      </c>
      <c r="AV1746" t="e">
        <f t="shared" si="1212"/>
        <v>#DIV/0!</v>
      </c>
      <c r="AW1746" t="e">
        <f t="shared" si="1182"/>
        <v>#DIV/0!</v>
      </c>
      <c r="AX1746" t="e">
        <f t="shared" si="1181"/>
        <v>#DIV/0!</v>
      </c>
      <c r="AY1746" t="e">
        <f t="shared" si="1186"/>
        <v>#DIV/0!</v>
      </c>
      <c r="AZ1746" t="e">
        <f t="shared" si="1185"/>
        <v>#DIV/0!</v>
      </c>
    </row>
    <row r="1747" spans="7:52" x14ac:dyDescent="0.3">
      <c r="G1747" s="1" t="str">
        <f t="shared" si="1211"/>
        <v/>
      </c>
      <c r="H1747" s="2" t="str">
        <f t="shared" si="1180"/>
        <v/>
      </c>
      <c r="I1747" s="6" t="str" cm="1">
        <f t="array" ref="I1747">_xlfn.IFS(AND(G1746&lt;H1746,G1747&gt;H1747),"BUY", AND(G1746&gt;H1746,G1747&lt;H1747),"SELL",TRUE,"")</f>
        <v/>
      </c>
      <c r="J1747" s="1">
        <f t="shared" ca="1" si="1190"/>
        <v>0</v>
      </c>
      <c r="K1747" s="3" t="str">
        <f t="shared" ca="1" si="1204"/>
        <v/>
      </c>
      <c r="L1747" s="3" t="str">
        <f t="shared" si="1205"/>
        <v/>
      </c>
      <c r="M1747" s="3" t="str">
        <f t="shared" si="1206"/>
        <v/>
      </c>
      <c r="N1747" s="4">
        <f t="shared" si="1191"/>
        <v>-1</v>
      </c>
      <c r="O1747" s="2" t="str">
        <f t="shared" si="1207"/>
        <v/>
      </c>
      <c r="P1747" s="1" t="str">
        <f t="shared" si="1192"/>
        <v/>
      </c>
      <c r="Q1747" s="1" t="str">
        <f t="shared" si="1193"/>
        <v/>
      </c>
      <c r="R1747" s="1" t="str">
        <f>IF(ISBLANK(A1747),"",SUM($Q$2:Q1747))</f>
        <v/>
      </c>
      <c r="S1747" s="1" t="str">
        <f>IF(ISBLANK(A1747),"",SUM($F$2:F1747))</f>
        <v/>
      </c>
      <c r="T1747" s="1" t="str">
        <f t="shared" si="1194"/>
        <v/>
      </c>
      <c r="U1747" s="1" t="str">
        <f t="shared" si="1195"/>
        <v/>
      </c>
      <c r="V1747" s="17">
        <f t="shared" si="1196"/>
        <v>0</v>
      </c>
      <c r="W1747" s="17">
        <f t="shared" si="1197"/>
        <v>0</v>
      </c>
      <c r="X1747" s="17">
        <f t="shared" si="1198"/>
        <v>0</v>
      </c>
      <c r="Y1747" s="22">
        <f t="shared" ref="Y1747:AA1758" si="1223">SUM(V1734:V1747)</f>
        <v>0</v>
      </c>
      <c r="Z1747" s="22">
        <f t="shared" si="1223"/>
        <v>0</v>
      </c>
      <c r="AA1747" s="22">
        <f t="shared" si="1223"/>
        <v>0</v>
      </c>
      <c r="AB1747" s="23" t="str">
        <f t="shared" si="1218"/>
        <v/>
      </c>
      <c r="AC1747" s="23" t="str">
        <f t="shared" si="1219"/>
        <v/>
      </c>
      <c r="AD1747" s="23" t="str">
        <f t="shared" si="1220"/>
        <v/>
      </c>
      <c r="AE1747" s="23" t="str">
        <f t="shared" si="1221"/>
        <v/>
      </c>
      <c r="AF1747" s="23" t="str">
        <f t="shared" si="1222"/>
        <v/>
      </c>
      <c r="AG1747" s="23" t="str">
        <f t="shared" si="1183"/>
        <v/>
      </c>
      <c r="AH1747" s="25" t="str">
        <f t="shared" si="1199"/>
        <v/>
      </c>
      <c r="AI1747" s="25" t="str">
        <f t="shared" si="1200"/>
        <v/>
      </c>
      <c r="AJ1747" s="1" t="str">
        <f t="shared" si="1208"/>
        <v/>
      </c>
      <c r="AK1747" s="10" t="e">
        <f t="shared" si="1209"/>
        <v>#DIV/0!</v>
      </c>
      <c r="AL1747" s="10" t="e">
        <f t="shared" si="1214"/>
        <v>#DIV/0!</v>
      </c>
      <c r="AM1747">
        <f t="shared" si="1210"/>
        <v>0</v>
      </c>
      <c r="AN1747">
        <f t="shared" si="1201"/>
        <v>0</v>
      </c>
      <c r="AO1747">
        <f t="shared" si="1202"/>
        <v>0</v>
      </c>
      <c r="AP1747">
        <f t="shared" ca="1" si="1188"/>
        <v>2.0984777971736248E-21</v>
      </c>
      <c r="AQ1747">
        <f t="shared" ca="1" si="1188"/>
        <v>3.8407184285833829E-20</v>
      </c>
      <c r="AR1747">
        <f t="shared" ca="1" si="1215"/>
        <v>5.4637637103421587E-2</v>
      </c>
      <c r="AS1747">
        <f t="shared" ca="1" si="1216"/>
        <v>5.1807023740860103</v>
      </c>
      <c r="AT1747">
        <f t="shared" si="1203"/>
        <v>0</v>
      </c>
      <c r="AU1747">
        <f t="shared" ca="1" si="1217"/>
        <v>7.8533777399283056E-21</v>
      </c>
      <c r="AV1747" t="e">
        <f t="shared" si="1212"/>
        <v>#DIV/0!</v>
      </c>
      <c r="AW1747" t="e">
        <f t="shared" si="1182"/>
        <v>#DIV/0!</v>
      </c>
      <c r="AX1747" t="e">
        <f t="shared" si="1181"/>
        <v>#DIV/0!</v>
      </c>
      <c r="AY1747" t="e">
        <f t="shared" si="1186"/>
        <v>#DIV/0!</v>
      </c>
      <c r="AZ1747" t="e">
        <f t="shared" si="1185"/>
        <v>#DIV/0!</v>
      </c>
    </row>
    <row r="1748" spans="7:52" x14ac:dyDescent="0.3">
      <c r="G1748" s="1" t="str">
        <f t="shared" si="1211"/>
        <v/>
      </c>
      <c r="H1748" s="2" t="str">
        <f t="shared" si="1180"/>
        <v/>
      </c>
      <c r="I1748" s="6" t="str" cm="1">
        <f t="array" ref="I1748">_xlfn.IFS(AND(G1747&lt;H1747,G1748&gt;H1748),"BUY", AND(G1747&gt;H1747,G1748&lt;H1748),"SELL",TRUE,"")</f>
        <v/>
      </c>
      <c r="J1748" s="1">
        <f t="shared" ca="1" si="1190"/>
        <v>0</v>
      </c>
      <c r="K1748" s="3" t="str">
        <f t="shared" ca="1" si="1204"/>
        <v/>
      </c>
      <c r="L1748" s="3" t="str">
        <f t="shared" si="1205"/>
        <v/>
      </c>
      <c r="M1748" s="3" t="str">
        <f t="shared" si="1206"/>
        <v/>
      </c>
      <c r="N1748" s="4">
        <f t="shared" si="1191"/>
        <v>-1</v>
      </c>
      <c r="O1748" s="2" t="str">
        <f t="shared" si="1207"/>
        <v/>
      </c>
      <c r="P1748" s="1" t="str">
        <f t="shared" si="1192"/>
        <v/>
      </c>
      <c r="Q1748" s="1" t="str">
        <f t="shared" si="1193"/>
        <v/>
      </c>
      <c r="R1748" s="1" t="str">
        <f>IF(ISBLANK(A1748),"",SUM($Q$2:Q1748))</f>
        <v/>
      </c>
      <c r="S1748" s="1" t="str">
        <f>IF(ISBLANK(A1748),"",SUM($F$2:F1748))</f>
        <v/>
      </c>
      <c r="T1748" s="1" t="str">
        <f t="shared" si="1194"/>
        <v/>
      </c>
      <c r="U1748" s="1" t="str">
        <f t="shared" si="1195"/>
        <v/>
      </c>
      <c r="V1748" s="17">
        <f t="shared" si="1196"/>
        <v>0</v>
      </c>
      <c r="W1748" s="17">
        <f t="shared" si="1197"/>
        <v>0</v>
      </c>
      <c r="X1748" s="17">
        <f t="shared" si="1198"/>
        <v>0</v>
      </c>
      <c r="Y1748" s="22">
        <f t="shared" si="1223"/>
        <v>0</v>
      </c>
      <c r="Z1748" s="22">
        <f t="shared" si="1223"/>
        <v>0</v>
      </c>
      <c r="AA1748" s="22">
        <f t="shared" si="1223"/>
        <v>0</v>
      </c>
      <c r="AB1748" s="23" t="str">
        <f t="shared" si="1218"/>
        <v/>
      </c>
      <c r="AC1748" s="23" t="str">
        <f t="shared" si="1219"/>
        <v/>
      </c>
      <c r="AD1748" s="23" t="str">
        <f t="shared" si="1220"/>
        <v/>
      </c>
      <c r="AE1748" s="23" t="str">
        <f t="shared" si="1221"/>
        <v/>
      </c>
      <c r="AF1748" s="23" t="str">
        <f t="shared" si="1222"/>
        <v/>
      </c>
      <c r="AG1748" s="23" t="str">
        <f t="shared" si="1183"/>
        <v/>
      </c>
      <c r="AH1748" s="25" t="str">
        <f t="shared" si="1199"/>
        <v/>
      </c>
      <c r="AI1748" s="25" t="str">
        <f t="shared" si="1200"/>
        <v/>
      </c>
      <c r="AJ1748" s="1" t="str">
        <f t="shared" si="1208"/>
        <v/>
      </c>
      <c r="AK1748" s="10" t="e">
        <f t="shared" si="1209"/>
        <v>#DIV/0!</v>
      </c>
      <c r="AL1748" s="10" t="e">
        <f t="shared" si="1214"/>
        <v>#DIV/0!</v>
      </c>
      <c r="AM1748">
        <f t="shared" si="1210"/>
        <v>0</v>
      </c>
      <c r="AN1748">
        <f t="shared" si="1201"/>
        <v>0</v>
      </c>
      <c r="AO1748">
        <f t="shared" si="1202"/>
        <v>0</v>
      </c>
      <c r="AP1748">
        <f t="shared" ca="1" si="1188"/>
        <v>1.9485865259469373E-21</v>
      </c>
      <c r="AQ1748">
        <f t="shared" ca="1" si="1188"/>
        <v>3.5663813979702841E-20</v>
      </c>
      <c r="AR1748">
        <f t="shared" ca="1" si="1215"/>
        <v>5.4637637103421587E-2</v>
      </c>
      <c r="AS1748">
        <f t="shared" ca="1" si="1216"/>
        <v>5.1807023740860103</v>
      </c>
      <c r="AT1748">
        <f t="shared" si="1203"/>
        <v>0</v>
      </c>
      <c r="AU1748">
        <f t="shared" ca="1" si="1217"/>
        <v>7.2924221870762841E-21</v>
      </c>
      <c r="AV1748" t="e">
        <f t="shared" si="1212"/>
        <v>#DIV/0!</v>
      </c>
      <c r="AW1748" t="e">
        <f t="shared" si="1182"/>
        <v>#DIV/0!</v>
      </c>
      <c r="AX1748" t="e">
        <f t="shared" si="1181"/>
        <v>#DIV/0!</v>
      </c>
      <c r="AY1748" t="e">
        <f t="shared" si="1186"/>
        <v>#DIV/0!</v>
      </c>
      <c r="AZ1748" t="e">
        <f t="shared" si="1185"/>
        <v>#DIV/0!</v>
      </c>
    </row>
    <row r="1749" spans="7:52" x14ac:dyDescent="0.3">
      <c r="G1749" s="1" t="str">
        <f t="shared" si="1211"/>
        <v/>
      </c>
      <c r="H1749" s="2" t="str">
        <f t="shared" si="1180"/>
        <v/>
      </c>
      <c r="I1749" s="6" t="str" cm="1">
        <f t="array" ref="I1749">_xlfn.IFS(AND(G1748&lt;H1748,G1749&gt;H1749),"BUY", AND(G1748&gt;H1748,G1749&lt;H1749),"SELL",TRUE,"")</f>
        <v/>
      </c>
      <c r="J1749" s="1">
        <f t="shared" ca="1" si="1190"/>
        <v>0</v>
      </c>
      <c r="K1749" s="3" t="str">
        <f t="shared" ca="1" si="1204"/>
        <v/>
      </c>
      <c r="L1749" s="3" t="str">
        <f t="shared" si="1205"/>
        <v/>
      </c>
      <c r="M1749" s="3" t="str">
        <f t="shared" si="1206"/>
        <v/>
      </c>
      <c r="N1749" s="4">
        <f t="shared" si="1191"/>
        <v>-1</v>
      </c>
      <c r="O1749" s="2" t="str">
        <f t="shared" si="1207"/>
        <v/>
      </c>
      <c r="P1749" s="1" t="str">
        <f t="shared" si="1192"/>
        <v/>
      </c>
      <c r="Q1749" s="1" t="str">
        <f t="shared" si="1193"/>
        <v/>
      </c>
      <c r="R1749" s="1" t="str">
        <f>IF(ISBLANK(A1749),"",SUM($Q$2:Q1749))</f>
        <v/>
      </c>
      <c r="S1749" s="1" t="str">
        <f>IF(ISBLANK(A1749),"",SUM($F$2:F1749))</f>
        <v/>
      </c>
      <c r="T1749" s="1" t="str">
        <f t="shared" si="1194"/>
        <v/>
      </c>
      <c r="U1749" s="1" t="str">
        <f t="shared" si="1195"/>
        <v/>
      </c>
      <c r="V1749" s="17">
        <f t="shared" si="1196"/>
        <v>0</v>
      </c>
      <c r="W1749" s="17">
        <f t="shared" si="1197"/>
        <v>0</v>
      </c>
      <c r="X1749" s="17">
        <f t="shared" si="1198"/>
        <v>0</v>
      </c>
      <c r="Y1749" s="22">
        <f t="shared" si="1223"/>
        <v>0</v>
      </c>
      <c r="Z1749" s="22">
        <f t="shared" si="1223"/>
        <v>0</v>
      </c>
      <c r="AA1749" s="22">
        <f t="shared" si="1223"/>
        <v>0</v>
      </c>
      <c r="AB1749" s="23" t="str">
        <f t="shared" si="1218"/>
        <v/>
      </c>
      <c r="AC1749" s="23" t="str">
        <f t="shared" si="1219"/>
        <v/>
      </c>
      <c r="AD1749" s="23" t="str">
        <f t="shared" si="1220"/>
        <v/>
      </c>
      <c r="AE1749" s="23" t="str">
        <f t="shared" si="1221"/>
        <v/>
      </c>
      <c r="AF1749" s="23" t="str">
        <f t="shared" si="1222"/>
        <v/>
      </c>
      <c r="AG1749" s="23" t="str">
        <f t="shared" si="1183"/>
        <v/>
      </c>
      <c r="AH1749" s="25" t="str">
        <f t="shared" si="1199"/>
        <v/>
      </c>
      <c r="AI1749" s="25" t="str">
        <f t="shared" si="1200"/>
        <v/>
      </c>
      <c r="AJ1749" s="1" t="str">
        <f t="shared" si="1208"/>
        <v/>
      </c>
      <c r="AK1749" s="10" t="e">
        <f t="shared" si="1209"/>
        <v>#DIV/0!</v>
      </c>
      <c r="AL1749" s="10" t="e">
        <f t="shared" si="1214"/>
        <v>#DIV/0!</v>
      </c>
      <c r="AM1749">
        <f t="shared" si="1210"/>
        <v>0</v>
      </c>
      <c r="AN1749">
        <f t="shared" si="1201"/>
        <v>0</v>
      </c>
      <c r="AO1749">
        <f t="shared" si="1202"/>
        <v>0</v>
      </c>
      <c r="AP1749">
        <f t="shared" ca="1" si="1188"/>
        <v>1.8094017740935845E-21</v>
      </c>
      <c r="AQ1749">
        <f t="shared" ca="1" si="1188"/>
        <v>3.3116398695438356E-20</v>
      </c>
      <c r="AR1749">
        <f t="shared" ca="1" si="1215"/>
        <v>5.4637637103421573E-2</v>
      </c>
      <c r="AS1749">
        <f t="shared" ca="1" si="1216"/>
        <v>5.1807023740860103</v>
      </c>
      <c r="AT1749">
        <f t="shared" si="1203"/>
        <v>0</v>
      </c>
      <c r="AU1749">
        <f t="shared" ca="1" si="1217"/>
        <v>6.7715348879994066E-21</v>
      </c>
      <c r="AV1749" t="e">
        <f t="shared" si="1212"/>
        <v>#DIV/0!</v>
      </c>
      <c r="AW1749" t="e">
        <f t="shared" si="1182"/>
        <v>#DIV/0!</v>
      </c>
      <c r="AX1749" t="e">
        <f t="shared" si="1181"/>
        <v>#DIV/0!</v>
      </c>
      <c r="AY1749" t="e">
        <f t="shared" si="1186"/>
        <v>#DIV/0!</v>
      </c>
      <c r="AZ1749" t="e">
        <f t="shared" si="1185"/>
        <v>#DIV/0!</v>
      </c>
    </row>
    <row r="1750" spans="7:52" x14ac:dyDescent="0.3">
      <c r="G1750" s="1" t="str">
        <f t="shared" si="1211"/>
        <v/>
      </c>
      <c r="H1750" s="2" t="str">
        <f t="shared" si="1180"/>
        <v/>
      </c>
      <c r="I1750" s="6" t="str" cm="1">
        <f t="array" ref="I1750">_xlfn.IFS(AND(G1749&lt;H1749,G1750&gt;H1750),"BUY", AND(G1749&gt;H1749,G1750&lt;H1750),"SELL",TRUE,"")</f>
        <v/>
      </c>
      <c r="J1750" s="1">
        <f t="shared" ca="1" si="1190"/>
        <v>0</v>
      </c>
      <c r="K1750" s="3" t="str">
        <f t="shared" ca="1" si="1204"/>
        <v/>
      </c>
      <c r="L1750" s="3" t="str">
        <f t="shared" si="1205"/>
        <v/>
      </c>
      <c r="M1750" s="3" t="str">
        <f t="shared" si="1206"/>
        <v/>
      </c>
      <c r="N1750" s="4">
        <f t="shared" si="1191"/>
        <v>-1</v>
      </c>
      <c r="O1750" s="2" t="str">
        <f t="shared" si="1207"/>
        <v/>
      </c>
      <c r="P1750" s="1" t="str">
        <f t="shared" si="1192"/>
        <v/>
      </c>
      <c r="Q1750" s="1" t="str">
        <f t="shared" si="1193"/>
        <v/>
      </c>
      <c r="R1750" s="1" t="str">
        <f>IF(ISBLANK(A1750),"",SUM($Q$2:Q1750))</f>
        <v/>
      </c>
      <c r="S1750" s="1" t="str">
        <f>IF(ISBLANK(A1750),"",SUM($F$2:F1750))</f>
        <v/>
      </c>
      <c r="T1750" s="1" t="str">
        <f t="shared" si="1194"/>
        <v/>
      </c>
      <c r="U1750" s="1" t="str">
        <f t="shared" si="1195"/>
        <v/>
      </c>
      <c r="V1750" s="17">
        <f t="shared" si="1196"/>
        <v>0</v>
      </c>
      <c r="W1750" s="17">
        <f t="shared" si="1197"/>
        <v>0</v>
      </c>
      <c r="X1750" s="17">
        <f t="shared" si="1198"/>
        <v>0</v>
      </c>
      <c r="Y1750" s="22">
        <f t="shared" si="1223"/>
        <v>0</v>
      </c>
      <c r="Z1750" s="22">
        <f t="shared" si="1223"/>
        <v>0</v>
      </c>
      <c r="AA1750" s="22">
        <f t="shared" si="1223"/>
        <v>0</v>
      </c>
      <c r="AB1750" s="23" t="str">
        <f t="shared" si="1218"/>
        <v/>
      </c>
      <c r="AC1750" s="23" t="str">
        <f t="shared" si="1219"/>
        <v/>
      </c>
      <c r="AD1750" s="23" t="str">
        <f t="shared" si="1220"/>
        <v/>
      </c>
      <c r="AE1750" s="23" t="str">
        <f t="shared" si="1221"/>
        <v/>
      </c>
      <c r="AF1750" s="23" t="str">
        <f t="shared" si="1222"/>
        <v/>
      </c>
      <c r="AG1750" s="23" t="str">
        <f t="shared" si="1183"/>
        <v/>
      </c>
      <c r="AH1750" s="25" t="str">
        <f t="shared" si="1199"/>
        <v/>
      </c>
      <c r="AI1750" s="25" t="str">
        <f t="shared" si="1200"/>
        <v/>
      </c>
      <c r="AJ1750" s="1" t="str">
        <f t="shared" si="1208"/>
        <v/>
      </c>
      <c r="AK1750" s="10" t="e">
        <f t="shared" si="1209"/>
        <v>#DIV/0!</v>
      </c>
      <c r="AL1750" s="10" t="e">
        <f t="shared" si="1214"/>
        <v>#DIV/0!</v>
      </c>
      <c r="AM1750">
        <f t="shared" si="1210"/>
        <v>0</v>
      </c>
      <c r="AN1750">
        <f t="shared" si="1201"/>
        <v>0</v>
      </c>
      <c r="AO1750">
        <f t="shared" si="1202"/>
        <v>0</v>
      </c>
      <c r="AP1750">
        <f t="shared" ca="1" si="1188"/>
        <v>1.680158790229757E-21</v>
      </c>
      <c r="AQ1750">
        <f t="shared" ca="1" si="1188"/>
        <v>3.0750941645764186E-20</v>
      </c>
      <c r="AR1750">
        <f t="shared" ca="1" si="1215"/>
        <v>5.4637637103421573E-2</v>
      </c>
      <c r="AS1750">
        <f t="shared" ca="1" si="1216"/>
        <v>5.1807023740860103</v>
      </c>
      <c r="AT1750">
        <f t="shared" si="1203"/>
        <v>0</v>
      </c>
      <c r="AU1750">
        <f t="shared" ca="1" si="1217"/>
        <v>6.2878538245708771E-21</v>
      </c>
      <c r="AV1750" t="e">
        <f t="shared" si="1212"/>
        <v>#DIV/0!</v>
      </c>
      <c r="AW1750" t="e">
        <f t="shared" si="1182"/>
        <v>#DIV/0!</v>
      </c>
      <c r="AX1750" t="e">
        <f t="shared" si="1181"/>
        <v>#DIV/0!</v>
      </c>
      <c r="AY1750" t="e">
        <f t="shared" si="1186"/>
        <v>#DIV/0!</v>
      </c>
      <c r="AZ1750" t="e">
        <f t="shared" si="1185"/>
        <v>#DIV/0!</v>
      </c>
    </row>
    <row r="1751" spans="7:52" x14ac:dyDescent="0.3">
      <c r="G1751" s="1" t="str">
        <f t="shared" si="1211"/>
        <v/>
      </c>
      <c r="H1751" s="2" t="str">
        <f t="shared" si="1180"/>
        <v/>
      </c>
      <c r="I1751" s="6" t="str" cm="1">
        <f t="array" ref="I1751">_xlfn.IFS(AND(G1750&lt;H1750,G1751&gt;H1751),"BUY", AND(G1750&gt;H1750,G1751&lt;H1751),"SELL",TRUE,"")</f>
        <v/>
      </c>
      <c r="J1751" s="1">
        <f t="shared" ca="1" si="1190"/>
        <v>0</v>
      </c>
      <c r="K1751" s="3" t="str">
        <f t="shared" ca="1" si="1204"/>
        <v/>
      </c>
      <c r="L1751" s="3" t="str">
        <f t="shared" si="1205"/>
        <v/>
      </c>
      <c r="M1751" s="3" t="str">
        <f t="shared" si="1206"/>
        <v/>
      </c>
      <c r="N1751" s="4">
        <f t="shared" si="1191"/>
        <v>-1</v>
      </c>
      <c r="O1751" s="2" t="str">
        <f t="shared" si="1207"/>
        <v/>
      </c>
      <c r="P1751" s="1" t="str">
        <f t="shared" si="1192"/>
        <v/>
      </c>
      <c r="Q1751" s="1" t="str">
        <f t="shared" si="1193"/>
        <v/>
      </c>
      <c r="R1751" s="1" t="str">
        <f>IF(ISBLANK(A1751),"",SUM($Q$2:Q1751))</f>
        <v/>
      </c>
      <c r="S1751" s="1" t="str">
        <f>IF(ISBLANK(A1751),"",SUM($F$2:F1751))</f>
        <v/>
      </c>
      <c r="T1751" s="1" t="str">
        <f t="shared" si="1194"/>
        <v/>
      </c>
      <c r="U1751" s="1" t="str">
        <f t="shared" si="1195"/>
        <v/>
      </c>
      <c r="V1751" s="17">
        <f t="shared" si="1196"/>
        <v>0</v>
      </c>
      <c r="W1751" s="17">
        <f t="shared" si="1197"/>
        <v>0</v>
      </c>
      <c r="X1751" s="17">
        <f t="shared" si="1198"/>
        <v>0</v>
      </c>
      <c r="Y1751" s="22">
        <f t="shared" si="1223"/>
        <v>0</v>
      </c>
      <c r="Z1751" s="22">
        <f t="shared" si="1223"/>
        <v>0</v>
      </c>
      <c r="AA1751" s="22">
        <f t="shared" si="1223"/>
        <v>0</v>
      </c>
      <c r="AB1751" s="23" t="str">
        <f t="shared" si="1218"/>
        <v/>
      </c>
      <c r="AC1751" s="23" t="str">
        <f t="shared" si="1219"/>
        <v/>
      </c>
      <c r="AD1751" s="23" t="str">
        <f t="shared" si="1220"/>
        <v/>
      </c>
      <c r="AE1751" s="23" t="str">
        <f t="shared" si="1221"/>
        <v/>
      </c>
      <c r="AF1751" s="23" t="str">
        <f t="shared" si="1222"/>
        <v/>
      </c>
      <c r="AG1751" s="23" t="str">
        <f t="shared" si="1183"/>
        <v/>
      </c>
      <c r="AH1751" s="25" t="str">
        <f t="shared" si="1199"/>
        <v/>
      </c>
      <c r="AI1751" s="25" t="str">
        <f t="shared" si="1200"/>
        <v/>
      </c>
      <c r="AJ1751" s="1" t="str">
        <f t="shared" si="1208"/>
        <v/>
      </c>
      <c r="AK1751" s="10" t="e">
        <f t="shared" si="1209"/>
        <v>#DIV/0!</v>
      </c>
      <c r="AL1751" s="10" t="e">
        <f t="shared" si="1214"/>
        <v>#DIV/0!</v>
      </c>
      <c r="AM1751">
        <f t="shared" si="1210"/>
        <v>0</v>
      </c>
      <c r="AN1751">
        <f t="shared" si="1201"/>
        <v>0</v>
      </c>
      <c r="AO1751">
        <f t="shared" si="1202"/>
        <v>0</v>
      </c>
      <c r="AP1751">
        <f t="shared" ca="1" si="1188"/>
        <v>1.5601474480704885E-21</v>
      </c>
      <c r="AQ1751">
        <f t="shared" ca="1" si="1188"/>
        <v>2.8554445813923889E-20</v>
      </c>
      <c r="AR1751">
        <f t="shared" ca="1" si="1215"/>
        <v>5.4637637103421566E-2</v>
      </c>
      <c r="AS1751">
        <f t="shared" ca="1" si="1216"/>
        <v>5.1807023740860103</v>
      </c>
      <c r="AT1751">
        <f t="shared" si="1203"/>
        <v>0</v>
      </c>
      <c r="AU1751">
        <f t="shared" ca="1" si="1217"/>
        <v>5.8387214085301001E-21</v>
      </c>
      <c r="AV1751" t="e">
        <f t="shared" si="1212"/>
        <v>#DIV/0!</v>
      </c>
      <c r="AW1751" t="e">
        <f t="shared" si="1182"/>
        <v>#DIV/0!</v>
      </c>
      <c r="AX1751" t="e">
        <f t="shared" si="1181"/>
        <v>#DIV/0!</v>
      </c>
      <c r="AY1751" t="e">
        <f t="shared" si="1186"/>
        <v>#DIV/0!</v>
      </c>
      <c r="AZ1751" t="e">
        <f t="shared" si="1185"/>
        <v>#DIV/0!</v>
      </c>
    </row>
    <row r="1752" spans="7:52" x14ac:dyDescent="0.3">
      <c r="G1752" s="1" t="str">
        <f t="shared" si="1211"/>
        <v/>
      </c>
      <c r="H1752" s="2" t="str">
        <f t="shared" si="1180"/>
        <v/>
      </c>
      <c r="I1752" s="6" t="str" cm="1">
        <f t="array" ref="I1752">_xlfn.IFS(AND(G1751&lt;H1751,G1752&gt;H1752),"BUY", AND(G1751&gt;H1751,G1752&lt;H1752),"SELL",TRUE,"")</f>
        <v/>
      </c>
      <c r="J1752" s="1">
        <f t="shared" ca="1" si="1190"/>
        <v>0</v>
      </c>
      <c r="K1752" s="3" t="str">
        <f t="shared" ca="1" si="1204"/>
        <v/>
      </c>
      <c r="L1752" s="3" t="str">
        <f t="shared" si="1205"/>
        <v/>
      </c>
      <c r="M1752" s="3" t="str">
        <f t="shared" si="1206"/>
        <v/>
      </c>
      <c r="N1752" s="4">
        <f t="shared" si="1191"/>
        <v>-1</v>
      </c>
      <c r="O1752" s="2" t="str">
        <f t="shared" si="1207"/>
        <v/>
      </c>
      <c r="P1752" s="1" t="str">
        <f t="shared" si="1192"/>
        <v/>
      </c>
      <c r="Q1752" s="1" t="str">
        <f t="shared" si="1193"/>
        <v/>
      </c>
      <c r="R1752" s="1" t="str">
        <f>IF(ISBLANK(A1752),"",SUM($Q$2:Q1752))</f>
        <v/>
      </c>
      <c r="S1752" s="1" t="str">
        <f>IF(ISBLANK(A1752),"",SUM($F$2:F1752))</f>
        <v/>
      </c>
      <c r="T1752" s="1" t="str">
        <f t="shared" si="1194"/>
        <v/>
      </c>
      <c r="U1752" s="1" t="str">
        <f t="shared" si="1195"/>
        <v/>
      </c>
      <c r="V1752" s="17">
        <f t="shared" si="1196"/>
        <v>0</v>
      </c>
      <c r="W1752" s="17">
        <f t="shared" si="1197"/>
        <v>0</v>
      </c>
      <c r="X1752" s="17">
        <f t="shared" si="1198"/>
        <v>0</v>
      </c>
      <c r="Y1752" s="22">
        <f t="shared" si="1223"/>
        <v>0</v>
      </c>
      <c r="Z1752" s="22">
        <f t="shared" si="1223"/>
        <v>0</v>
      </c>
      <c r="AA1752" s="22">
        <f t="shared" si="1223"/>
        <v>0</v>
      </c>
      <c r="AB1752" s="23" t="str">
        <f t="shared" si="1218"/>
        <v/>
      </c>
      <c r="AC1752" s="23" t="str">
        <f t="shared" si="1219"/>
        <v/>
      </c>
      <c r="AD1752" s="23" t="str">
        <f t="shared" si="1220"/>
        <v/>
      </c>
      <c r="AE1752" s="23" t="str">
        <f t="shared" si="1221"/>
        <v/>
      </c>
      <c r="AF1752" s="23" t="str">
        <f t="shared" si="1222"/>
        <v/>
      </c>
      <c r="AG1752" s="23" t="str">
        <f t="shared" si="1183"/>
        <v/>
      </c>
      <c r="AH1752" s="25" t="str">
        <f t="shared" si="1199"/>
        <v/>
      </c>
      <c r="AI1752" s="25" t="str">
        <f t="shared" si="1200"/>
        <v/>
      </c>
      <c r="AJ1752" s="1" t="str">
        <f t="shared" si="1208"/>
        <v/>
      </c>
      <c r="AK1752" s="10" t="e">
        <f t="shared" si="1209"/>
        <v>#DIV/0!</v>
      </c>
      <c r="AL1752" s="10" t="e">
        <f t="shared" si="1214"/>
        <v>#DIV/0!</v>
      </c>
      <c r="AM1752">
        <f t="shared" si="1210"/>
        <v>0</v>
      </c>
      <c r="AN1752">
        <f t="shared" si="1201"/>
        <v>0</v>
      </c>
      <c r="AO1752">
        <f t="shared" si="1202"/>
        <v>0</v>
      </c>
      <c r="AP1752">
        <f t="shared" ca="1" si="1188"/>
        <v>1.4487083446368821E-21</v>
      </c>
      <c r="AQ1752">
        <f t="shared" ca="1" si="1188"/>
        <v>2.6514842541500754E-20</v>
      </c>
      <c r="AR1752">
        <f t="shared" ca="1" si="1215"/>
        <v>5.4637637103421566E-2</v>
      </c>
      <c r="AS1752">
        <f t="shared" ca="1" si="1216"/>
        <v>5.1807023740860103</v>
      </c>
      <c r="AT1752">
        <f t="shared" si="1203"/>
        <v>0</v>
      </c>
      <c r="AU1752">
        <f t="shared" ca="1" si="1217"/>
        <v>5.4216698793493792E-21</v>
      </c>
      <c r="AV1752" t="e">
        <f t="shared" si="1212"/>
        <v>#DIV/0!</v>
      </c>
      <c r="AW1752" t="e">
        <f t="shared" si="1182"/>
        <v>#DIV/0!</v>
      </c>
      <c r="AX1752" t="e">
        <f t="shared" si="1181"/>
        <v>#DIV/0!</v>
      </c>
      <c r="AY1752" t="e">
        <f t="shared" si="1186"/>
        <v>#DIV/0!</v>
      </c>
      <c r="AZ1752" t="e">
        <f t="shared" si="1185"/>
        <v>#DIV/0!</v>
      </c>
    </row>
    <row r="1753" spans="7:52" x14ac:dyDescent="0.3">
      <c r="G1753" s="1" t="str">
        <f t="shared" si="1211"/>
        <v/>
      </c>
      <c r="H1753" s="2" t="str">
        <f t="shared" ref="H1753:H1816" si="1224">IFERROR(AVERAGE(E1734:E1753),"")</f>
        <v/>
      </c>
      <c r="I1753" s="6" t="str" cm="1">
        <f t="array" ref="I1753">_xlfn.IFS(AND(G1752&lt;H1752,G1753&gt;H1753),"BUY", AND(G1752&gt;H1752,G1753&lt;H1753),"SELL",TRUE,"")</f>
        <v/>
      </c>
      <c r="J1753" s="1">
        <f t="shared" ca="1" si="1190"/>
        <v>0</v>
      </c>
      <c r="K1753" s="3" t="str">
        <f t="shared" ca="1" si="1204"/>
        <v/>
      </c>
      <c r="L1753" s="3" t="str">
        <f t="shared" si="1205"/>
        <v/>
      </c>
      <c r="M1753" s="3" t="str">
        <f t="shared" si="1206"/>
        <v/>
      </c>
      <c r="N1753" s="4">
        <f t="shared" si="1191"/>
        <v>-1</v>
      </c>
      <c r="O1753" s="2" t="str">
        <f t="shared" si="1207"/>
        <v/>
      </c>
      <c r="P1753" s="1" t="str">
        <f t="shared" si="1192"/>
        <v/>
      </c>
      <c r="Q1753" s="1" t="str">
        <f t="shared" si="1193"/>
        <v/>
      </c>
      <c r="R1753" s="1" t="str">
        <f>IF(ISBLANK(A1753),"",SUM($Q$2:Q1753))</f>
        <v/>
      </c>
      <c r="S1753" s="1" t="str">
        <f>IF(ISBLANK(A1753),"",SUM($F$2:F1753))</f>
        <v/>
      </c>
      <c r="T1753" s="1" t="str">
        <f t="shared" si="1194"/>
        <v/>
      </c>
      <c r="U1753" s="1" t="str">
        <f t="shared" si="1195"/>
        <v/>
      </c>
      <c r="V1753" s="17">
        <f t="shared" si="1196"/>
        <v>0</v>
      </c>
      <c r="W1753" s="17">
        <f t="shared" si="1197"/>
        <v>0</v>
      </c>
      <c r="X1753" s="17">
        <f t="shared" si="1198"/>
        <v>0</v>
      </c>
      <c r="Y1753" s="22">
        <f t="shared" si="1223"/>
        <v>0</v>
      </c>
      <c r="Z1753" s="22">
        <f t="shared" si="1223"/>
        <v>0</v>
      </c>
      <c r="AA1753" s="22">
        <f t="shared" si="1223"/>
        <v>0</v>
      </c>
      <c r="AB1753" s="23" t="str">
        <f t="shared" si="1218"/>
        <v/>
      </c>
      <c r="AC1753" s="23" t="str">
        <f t="shared" si="1219"/>
        <v/>
      </c>
      <c r="AD1753" s="23" t="str">
        <f t="shared" si="1220"/>
        <v/>
      </c>
      <c r="AE1753" s="23" t="str">
        <f t="shared" si="1221"/>
        <v/>
      </c>
      <c r="AF1753" s="23" t="str">
        <f t="shared" si="1222"/>
        <v/>
      </c>
      <c r="AG1753" s="23" t="str">
        <f t="shared" si="1183"/>
        <v/>
      </c>
      <c r="AH1753" s="25" t="str">
        <f t="shared" si="1199"/>
        <v/>
      </c>
      <c r="AI1753" s="25" t="str">
        <f t="shared" si="1200"/>
        <v/>
      </c>
      <c r="AJ1753" s="1" t="str">
        <f t="shared" si="1208"/>
        <v/>
      </c>
      <c r="AK1753" s="10" t="e">
        <f t="shared" si="1209"/>
        <v>#DIV/0!</v>
      </c>
      <c r="AL1753" s="10" t="e">
        <f t="shared" si="1214"/>
        <v>#DIV/0!</v>
      </c>
      <c r="AM1753">
        <f t="shared" si="1210"/>
        <v>0</v>
      </c>
      <c r="AN1753">
        <f t="shared" si="1201"/>
        <v>0</v>
      </c>
      <c r="AO1753">
        <f t="shared" si="1202"/>
        <v>0</v>
      </c>
      <c r="AP1753">
        <f t="shared" ca="1" si="1188"/>
        <v>1.3452291771628192E-21</v>
      </c>
      <c r="AQ1753">
        <f t="shared" ca="1" si="1188"/>
        <v>2.4620925217107842E-20</v>
      </c>
      <c r="AR1753">
        <f t="shared" ca="1" si="1215"/>
        <v>5.4637637103421573E-2</v>
      </c>
      <c r="AS1753">
        <f t="shared" ca="1" si="1216"/>
        <v>5.1807023740860103</v>
      </c>
      <c r="AT1753">
        <f t="shared" si="1203"/>
        <v>0</v>
      </c>
      <c r="AU1753">
        <f t="shared" ca="1" si="1217"/>
        <v>5.0344077451101377E-21</v>
      </c>
      <c r="AV1753" t="e">
        <f t="shared" si="1212"/>
        <v>#DIV/0!</v>
      </c>
      <c r="AW1753" t="e">
        <f t="shared" si="1182"/>
        <v>#DIV/0!</v>
      </c>
      <c r="AX1753" t="e">
        <f t="shared" si="1181"/>
        <v>#DIV/0!</v>
      </c>
      <c r="AY1753" t="e">
        <f t="shared" si="1186"/>
        <v>#DIV/0!</v>
      </c>
      <c r="AZ1753" t="e">
        <f t="shared" si="1185"/>
        <v>#DIV/0!</v>
      </c>
    </row>
    <row r="1754" spans="7:52" x14ac:dyDescent="0.3">
      <c r="G1754" s="1" t="str">
        <f t="shared" si="1211"/>
        <v/>
      </c>
      <c r="H1754" s="2" t="str">
        <f t="shared" si="1224"/>
        <v/>
      </c>
      <c r="I1754" s="6" t="str" cm="1">
        <f t="array" ref="I1754">_xlfn.IFS(AND(G1753&lt;H1753,G1754&gt;H1754),"BUY", AND(G1753&gt;H1753,G1754&lt;H1754),"SELL",TRUE,"")</f>
        <v/>
      </c>
      <c r="J1754" s="1">
        <f t="shared" ca="1" si="1190"/>
        <v>0</v>
      </c>
      <c r="K1754" s="3" t="str">
        <f t="shared" ca="1" si="1204"/>
        <v/>
      </c>
      <c r="L1754" s="3" t="str">
        <f t="shared" si="1205"/>
        <v/>
      </c>
      <c r="M1754" s="3" t="str">
        <f t="shared" si="1206"/>
        <v/>
      </c>
      <c r="N1754" s="4">
        <f t="shared" si="1191"/>
        <v>-1</v>
      </c>
      <c r="O1754" s="2" t="str">
        <f t="shared" si="1207"/>
        <v/>
      </c>
      <c r="P1754" s="1" t="str">
        <f t="shared" si="1192"/>
        <v/>
      </c>
      <c r="Q1754" s="1" t="str">
        <f t="shared" si="1193"/>
        <v/>
      </c>
      <c r="R1754" s="1" t="str">
        <f>IF(ISBLANK(A1754),"",SUM($Q$2:Q1754))</f>
        <v/>
      </c>
      <c r="S1754" s="1" t="str">
        <f>IF(ISBLANK(A1754),"",SUM($F$2:F1754))</f>
        <v/>
      </c>
      <c r="T1754" s="1" t="str">
        <f t="shared" si="1194"/>
        <v/>
      </c>
      <c r="U1754" s="1" t="str">
        <f t="shared" si="1195"/>
        <v/>
      </c>
      <c r="V1754" s="17">
        <f t="shared" si="1196"/>
        <v>0</v>
      </c>
      <c r="W1754" s="17">
        <f t="shared" si="1197"/>
        <v>0</v>
      </c>
      <c r="X1754" s="17">
        <f t="shared" si="1198"/>
        <v>0</v>
      </c>
      <c r="Y1754" s="22">
        <f t="shared" si="1223"/>
        <v>0</v>
      </c>
      <c r="Z1754" s="22">
        <f t="shared" si="1223"/>
        <v>0</v>
      </c>
      <c r="AA1754" s="22">
        <f t="shared" si="1223"/>
        <v>0</v>
      </c>
      <c r="AB1754" s="23" t="str">
        <f t="shared" si="1218"/>
        <v/>
      </c>
      <c r="AC1754" s="23" t="str">
        <f t="shared" si="1219"/>
        <v/>
      </c>
      <c r="AD1754" s="23" t="str">
        <f t="shared" si="1220"/>
        <v/>
      </c>
      <c r="AE1754" s="23" t="str">
        <f t="shared" si="1221"/>
        <v/>
      </c>
      <c r="AF1754" s="23" t="str">
        <f t="shared" si="1222"/>
        <v/>
      </c>
      <c r="AG1754" s="23" t="str">
        <f t="shared" si="1183"/>
        <v/>
      </c>
      <c r="AH1754" s="25" t="str">
        <f t="shared" si="1199"/>
        <v/>
      </c>
      <c r="AI1754" s="25" t="str">
        <f t="shared" si="1200"/>
        <v/>
      </c>
      <c r="AJ1754" s="1" t="str">
        <f t="shared" si="1208"/>
        <v/>
      </c>
      <c r="AK1754" s="10" t="e">
        <f t="shared" si="1209"/>
        <v>#DIV/0!</v>
      </c>
      <c r="AL1754" s="10" t="e">
        <f t="shared" si="1214"/>
        <v>#DIV/0!</v>
      </c>
      <c r="AM1754">
        <f t="shared" si="1210"/>
        <v>0</v>
      </c>
      <c r="AN1754">
        <f t="shared" si="1201"/>
        <v>0</v>
      </c>
      <c r="AO1754">
        <f t="shared" si="1202"/>
        <v>0</v>
      </c>
      <c r="AP1754">
        <f t="shared" ca="1" si="1188"/>
        <v>1.2491413787940464E-21</v>
      </c>
      <c r="AQ1754">
        <f t="shared" ca="1" si="1188"/>
        <v>2.2862287701600139E-20</v>
      </c>
      <c r="AR1754">
        <f t="shared" ca="1" si="1215"/>
        <v>5.4637637103421573E-2</v>
      </c>
      <c r="AS1754">
        <f t="shared" ca="1" si="1216"/>
        <v>5.1807023740860103</v>
      </c>
      <c r="AT1754">
        <f t="shared" si="1203"/>
        <v>0</v>
      </c>
      <c r="AU1754">
        <f t="shared" ca="1" si="1217"/>
        <v>4.674807191887985E-21</v>
      </c>
      <c r="AV1754" t="e">
        <f t="shared" si="1212"/>
        <v>#DIV/0!</v>
      </c>
      <c r="AW1754" t="e">
        <f t="shared" si="1182"/>
        <v>#DIV/0!</v>
      </c>
      <c r="AX1754" t="e">
        <f t="shared" si="1181"/>
        <v>#DIV/0!</v>
      </c>
      <c r="AY1754" t="e">
        <f t="shared" si="1186"/>
        <v>#DIV/0!</v>
      </c>
      <c r="AZ1754" t="e">
        <f t="shared" si="1185"/>
        <v>#DIV/0!</v>
      </c>
    </row>
    <row r="1755" spans="7:52" x14ac:dyDescent="0.3">
      <c r="G1755" s="1" t="str">
        <f t="shared" si="1211"/>
        <v/>
      </c>
      <c r="H1755" s="2" t="str">
        <f t="shared" si="1224"/>
        <v/>
      </c>
      <c r="I1755" s="6" t="str" cm="1">
        <f t="array" ref="I1755">_xlfn.IFS(AND(G1754&lt;H1754,G1755&gt;H1755),"BUY", AND(G1754&gt;H1754,G1755&lt;H1755),"SELL",TRUE,"")</f>
        <v/>
      </c>
      <c r="J1755" s="1">
        <f t="shared" ca="1" si="1190"/>
        <v>0</v>
      </c>
      <c r="K1755" s="3" t="str">
        <f t="shared" ca="1" si="1204"/>
        <v/>
      </c>
      <c r="L1755" s="3" t="str">
        <f t="shared" si="1205"/>
        <v/>
      </c>
      <c r="M1755" s="3" t="str">
        <f t="shared" si="1206"/>
        <v/>
      </c>
      <c r="N1755" s="4">
        <f t="shared" si="1191"/>
        <v>-1</v>
      </c>
      <c r="O1755" s="2" t="str">
        <f t="shared" si="1207"/>
        <v/>
      </c>
      <c r="P1755" s="1" t="str">
        <f t="shared" si="1192"/>
        <v/>
      </c>
      <c r="Q1755" s="1" t="str">
        <f t="shared" si="1193"/>
        <v/>
      </c>
      <c r="R1755" s="1" t="str">
        <f>IF(ISBLANK(A1755),"",SUM($Q$2:Q1755))</f>
        <v/>
      </c>
      <c r="S1755" s="1" t="str">
        <f>IF(ISBLANK(A1755),"",SUM($F$2:F1755))</f>
        <v/>
      </c>
      <c r="T1755" s="1" t="str">
        <f t="shared" si="1194"/>
        <v/>
      </c>
      <c r="U1755" s="1" t="str">
        <f t="shared" si="1195"/>
        <v/>
      </c>
      <c r="V1755" s="17">
        <f t="shared" si="1196"/>
        <v>0</v>
      </c>
      <c r="W1755" s="17">
        <f t="shared" si="1197"/>
        <v>0</v>
      </c>
      <c r="X1755" s="17">
        <f t="shared" si="1198"/>
        <v>0</v>
      </c>
      <c r="Y1755" s="22">
        <f t="shared" si="1223"/>
        <v>0</v>
      </c>
      <c r="Z1755" s="22">
        <f t="shared" si="1223"/>
        <v>0</v>
      </c>
      <c r="AA1755" s="22">
        <f t="shared" si="1223"/>
        <v>0</v>
      </c>
      <c r="AB1755" s="23" t="str">
        <f t="shared" si="1218"/>
        <v/>
      </c>
      <c r="AC1755" s="23" t="str">
        <f t="shared" si="1219"/>
        <v/>
      </c>
      <c r="AD1755" s="23" t="str">
        <f t="shared" si="1220"/>
        <v/>
      </c>
      <c r="AE1755" s="23" t="str">
        <f t="shared" si="1221"/>
        <v/>
      </c>
      <c r="AF1755" s="23" t="str">
        <f t="shared" si="1222"/>
        <v/>
      </c>
      <c r="AG1755" s="23" t="str">
        <f t="shared" si="1183"/>
        <v/>
      </c>
      <c r="AH1755" s="25" t="str">
        <f t="shared" si="1199"/>
        <v/>
      </c>
      <c r="AI1755" s="25" t="str">
        <f t="shared" si="1200"/>
        <v/>
      </c>
      <c r="AJ1755" s="1" t="str">
        <f t="shared" si="1208"/>
        <v/>
      </c>
      <c r="AK1755" s="10" t="e">
        <f t="shared" si="1209"/>
        <v>#DIV/0!</v>
      </c>
      <c r="AL1755" s="10" t="e">
        <f t="shared" si="1214"/>
        <v>#DIV/0!</v>
      </c>
      <c r="AM1755">
        <f t="shared" si="1210"/>
        <v>0</v>
      </c>
      <c r="AN1755">
        <f t="shared" si="1201"/>
        <v>0</v>
      </c>
      <c r="AO1755">
        <f t="shared" si="1202"/>
        <v>0</v>
      </c>
      <c r="AP1755">
        <f t="shared" ca="1" si="1188"/>
        <v>1.1599169945944715E-21</v>
      </c>
      <c r="AQ1755">
        <f t="shared" ca="1" si="1188"/>
        <v>2.1229267151485842E-20</v>
      </c>
      <c r="AR1755">
        <f t="shared" ca="1" si="1215"/>
        <v>5.4637637103421566E-2</v>
      </c>
      <c r="AS1755">
        <f t="shared" ca="1" si="1216"/>
        <v>5.1807023740860103</v>
      </c>
      <c r="AT1755">
        <f t="shared" si="1203"/>
        <v>0</v>
      </c>
      <c r="AU1755">
        <f t="shared" ca="1" si="1217"/>
        <v>4.3408923924674146E-21</v>
      </c>
      <c r="AV1755" t="e">
        <f t="shared" si="1212"/>
        <v>#DIV/0!</v>
      </c>
      <c r="AW1755" t="e">
        <f t="shared" si="1182"/>
        <v>#DIV/0!</v>
      </c>
      <c r="AX1755" t="e">
        <f t="shared" ref="AX1755:AX1818" si="1225">AV1755 - AW1755</f>
        <v>#DIV/0!</v>
      </c>
      <c r="AY1755" t="e">
        <f t="shared" si="1186"/>
        <v>#DIV/0!</v>
      </c>
      <c r="AZ1755" t="e">
        <f t="shared" si="1185"/>
        <v>#DIV/0!</v>
      </c>
    </row>
    <row r="1756" spans="7:52" x14ac:dyDescent="0.3">
      <c r="G1756" s="1" t="str">
        <f t="shared" si="1211"/>
        <v/>
      </c>
      <c r="H1756" s="2" t="str">
        <f t="shared" si="1224"/>
        <v/>
      </c>
      <c r="I1756" s="6" t="str" cm="1">
        <f t="array" ref="I1756">_xlfn.IFS(AND(G1755&lt;H1755,G1756&gt;H1756),"BUY", AND(G1755&gt;H1755,G1756&lt;H1756),"SELL",TRUE,"")</f>
        <v/>
      </c>
      <c r="J1756" s="1">
        <f t="shared" ca="1" si="1190"/>
        <v>0</v>
      </c>
      <c r="K1756" s="3" t="str">
        <f t="shared" ca="1" si="1204"/>
        <v/>
      </c>
      <c r="L1756" s="3" t="str">
        <f t="shared" si="1205"/>
        <v/>
      </c>
      <c r="M1756" s="3" t="str">
        <f t="shared" si="1206"/>
        <v/>
      </c>
      <c r="N1756" s="4">
        <f t="shared" si="1191"/>
        <v>-1</v>
      </c>
      <c r="O1756" s="2" t="str">
        <f t="shared" si="1207"/>
        <v/>
      </c>
      <c r="P1756" s="1" t="str">
        <f t="shared" si="1192"/>
        <v/>
      </c>
      <c r="Q1756" s="1" t="str">
        <f t="shared" si="1193"/>
        <v/>
      </c>
      <c r="R1756" s="1" t="str">
        <f>IF(ISBLANK(A1756),"",SUM($Q$2:Q1756))</f>
        <v/>
      </c>
      <c r="S1756" s="1" t="str">
        <f>IF(ISBLANK(A1756),"",SUM($F$2:F1756))</f>
        <v/>
      </c>
      <c r="T1756" s="1" t="str">
        <f t="shared" si="1194"/>
        <v/>
      </c>
      <c r="U1756" s="1" t="str">
        <f t="shared" si="1195"/>
        <v/>
      </c>
      <c r="V1756" s="17">
        <f t="shared" si="1196"/>
        <v>0</v>
      </c>
      <c r="W1756" s="17">
        <f t="shared" si="1197"/>
        <v>0</v>
      </c>
      <c r="X1756" s="17">
        <f t="shared" si="1198"/>
        <v>0</v>
      </c>
      <c r="Y1756" s="22">
        <f t="shared" si="1223"/>
        <v>0</v>
      </c>
      <c r="Z1756" s="22">
        <f t="shared" si="1223"/>
        <v>0</v>
      </c>
      <c r="AA1756" s="22">
        <f t="shared" si="1223"/>
        <v>0</v>
      </c>
      <c r="AB1756" s="23" t="str">
        <f t="shared" si="1218"/>
        <v/>
      </c>
      <c r="AC1756" s="23" t="str">
        <f t="shared" si="1219"/>
        <v/>
      </c>
      <c r="AD1756" s="23" t="str">
        <f t="shared" si="1220"/>
        <v/>
      </c>
      <c r="AE1756" s="23" t="str">
        <f t="shared" si="1221"/>
        <v/>
      </c>
      <c r="AF1756" s="23" t="str">
        <f t="shared" si="1222"/>
        <v/>
      </c>
      <c r="AG1756" s="23" t="str">
        <f t="shared" si="1183"/>
        <v/>
      </c>
      <c r="AH1756" s="25" t="str">
        <f t="shared" si="1199"/>
        <v/>
      </c>
      <c r="AI1756" s="25" t="str">
        <f t="shared" si="1200"/>
        <v/>
      </c>
      <c r="AJ1756" s="1" t="str">
        <f t="shared" si="1208"/>
        <v/>
      </c>
      <c r="AK1756" s="10" t="e">
        <f t="shared" si="1209"/>
        <v>#DIV/0!</v>
      </c>
      <c r="AL1756" s="10" t="e">
        <f t="shared" si="1214"/>
        <v>#DIV/0!</v>
      </c>
      <c r="AM1756">
        <f t="shared" si="1210"/>
        <v>0</v>
      </c>
      <c r="AN1756">
        <f t="shared" si="1201"/>
        <v>0</v>
      </c>
      <c r="AO1756">
        <f t="shared" si="1202"/>
        <v>0</v>
      </c>
      <c r="AP1756">
        <f t="shared" ca="1" si="1188"/>
        <v>1.0770657806948666E-21</v>
      </c>
      <c r="AQ1756">
        <f t="shared" ca="1" si="1188"/>
        <v>1.971289092637971E-20</v>
      </c>
      <c r="AR1756">
        <f t="shared" ca="1" si="1215"/>
        <v>5.4637637103421573E-2</v>
      </c>
      <c r="AS1756">
        <f t="shared" ca="1" si="1216"/>
        <v>5.1807023740860103</v>
      </c>
      <c r="AT1756">
        <f t="shared" si="1203"/>
        <v>0</v>
      </c>
      <c r="AU1756">
        <f t="shared" ca="1" si="1217"/>
        <v>4.0308286501483138E-21</v>
      </c>
      <c r="AV1756" t="e">
        <f t="shared" si="1212"/>
        <v>#DIV/0!</v>
      </c>
      <c r="AW1756" t="e">
        <f t="shared" ref="AW1756:AW1819" si="1226">AVERAGE(E1731:E1756)</f>
        <v>#DIV/0!</v>
      </c>
      <c r="AX1756" t="e">
        <f t="shared" si="1225"/>
        <v>#DIV/0!</v>
      </c>
      <c r="AY1756" t="e">
        <f t="shared" si="1186"/>
        <v>#DIV/0!</v>
      </c>
      <c r="AZ1756" t="e">
        <f t="shared" si="1185"/>
        <v>#DIV/0!</v>
      </c>
    </row>
    <row r="1757" spans="7:52" x14ac:dyDescent="0.3">
      <c r="G1757" s="1" t="str">
        <f t="shared" si="1211"/>
        <v/>
      </c>
      <c r="H1757" s="2" t="str">
        <f t="shared" si="1224"/>
        <v/>
      </c>
      <c r="I1757" s="6" t="str" cm="1">
        <f t="array" ref="I1757">_xlfn.IFS(AND(G1756&lt;H1756,G1757&gt;H1757),"BUY", AND(G1756&gt;H1756,G1757&lt;H1757),"SELL",TRUE,"")</f>
        <v/>
      </c>
      <c r="J1757" s="1">
        <f t="shared" ca="1" si="1190"/>
        <v>0</v>
      </c>
      <c r="K1757" s="3" t="str">
        <f t="shared" ca="1" si="1204"/>
        <v/>
      </c>
      <c r="L1757" s="3" t="str">
        <f t="shared" si="1205"/>
        <v/>
      </c>
      <c r="M1757" s="3" t="str">
        <f t="shared" si="1206"/>
        <v/>
      </c>
      <c r="N1757" s="4">
        <f t="shared" si="1191"/>
        <v>-1</v>
      </c>
      <c r="O1757" s="2" t="str">
        <f t="shared" si="1207"/>
        <v/>
      </c>
      <c r="P1757" s="1" t="str">
        <f t="shared" si="1192"/>
        <v/>
      </c>
      <c r="Q1757" s="1" t="str">
        <f t="shared" si="1193"/>
        <v/>
      </c>
      <c r="R1757" s="1" t="str">
        <f>IF(ISBLANK(A1757),"",SUM($Q$2:Q1757))</f>
        <v/>
      </c>
      <c r="S1757" s="1" t="str">
        <f>IF(ISBLANK(A1757),"",SUM($F$2:F1757))</f>
        <v/>
      </c>
      <c r="T1757" s="1" t="str">
        <f t="shared" si="1194"/>
        <v/>
      </c>
      <c r="U1757" s="1" t="str">
        <f t="shared" si="1195"/>
        <v/>
      </c>
      <c r="V1757" s="17">
        <f t="shared" si="1196"/>
        <v>0</v>
      </c>
      <c r="W1757" s="17">
        <f t="shared" si="1197"/>
        <v>0</v>
      </c>
      <c r="X1757" s="17">
        <f t="shared" si="1198"/>
        <v>0</v>
      </c>
      <c r="Y1757" s="22">
        <f t="shared" si="1223"/>
        <v>0</v>
      </c>
      <c r="Z1757" s="22">
        <f t="shared" si="1223"/>
        <v>0</v>
      </c>
      <c r="AA1757" s="22">
        <f t="shared" si="1223"/>
        <v>0</v>
      </c>
      <c r="AB1757" s="23" t="str">
        <f t="shared" si="1218"/>
        <v/>
      </c>
      <c r="AC1757" s="23" t="str">
        <f t="shared" si="1219"/>
        <v/>
      </c>
      <c r="AD1757" s="23" t="str">
        <f t="shared" si="1220"/>
        <v/>
      </c>
      <c r="AE1757" s="23" t="str">
        <f t="shared" si="1221"/>
        <v/>
      </c>
      <c r="AF1757" s="23" t="str">
        <f t="shared" si="1222"/>
        <v/>
      </c>
      <c r="AG1757" s="23" t="str">
        <f t="shared" si="1183"/>
        <v/>
      </c>
      <c r="AH1757" s="25" t="str">
        <f t="shared" si="1199"/>
        <v/>
      </c>
      <c r="AI1757" s="25" t="str">
        <f t="shared" si="1200"/>
        <v/>
      </c>
      <c r="AJ1757" s="1" t="str">
        <f t="shared" si="1208"/>
        <v/>
      </c>
      <c r="AK1757" s="10" t="e">
        <f t="shared" si="1209"/>
        <v>#DIV/0!</v>
      </c>
      <c r="AL1757" s="10" t="e">
        <f t="shared" si="1214"/>
        <v>#DIV/0!</v>
      </c>
      <c r="AM1757">
        <f t="shared" si="1210"/>
        <v>0</v>
      </c>
      <c r="AN1757">
        <f t="shared" si="1201"/>
        <v>0</v>
      </c>
      <c r="AO1757">
        <f t="shared" si="1202"/>
        <v>0</v>
      </c>
      <c r="AP1757">
        <f t="shared" ca="1" si="1188"/>
        <v>1.0001325106452333E-21</v>
      </c>
      <c r="AQ1757">
        <f t="shared" ca="1" si="1188"/>
        <v>1.8304827288781159E-20</v>
      </c>
      <c r="AR1757">
        <f t="shared" ca="1" si="1215"/>
        <v>5.463763710342158E-2</v>
      </c>
      <c r="AS1757">
        <f t="shared" ca="1" si="1216"/>
        <v>5.1807023740860103</v>
      </c>
      <c r="AT1757">
        <f t="shared" si="1203"/>
        <v>0</v>
      </c>
      <c r="AU1757">
        <f t="shared" ca="1" si="1217"/>
        <v>3.7429123179948627E-21</v>
      </c>
      <c r="AV1757" t="e">
        <f t="shared" si="1212"/>
        <v>#DIV/0!</v>
      </c>
      <c r="AW1757" t="e">
        <f t="shared" si="1226"/>
        <v>#DIV/0!</v>
      </c>
      <c r="AX1757" t="e">
        <f t="shared" si="1225"/>
        <v>#DIV/0!</v>
      </c>
      <c r="AY1757" t="e">
        <f t="shared" si="1186"/>
        <v>#DIV/0!</v>
      </c>
      <c r="AZ1757" t="e">
        <f t="shared" si="1185"/>
        <v>#DIV/0!</v>
      </c>
    </row>
    <row r="1758" spans="7:52" x14ac:dyDescent="0.3">
      <c r="G1758" s="1" t="str">
        <f t="shared" si="1211"/>
        <v/>
      </c>
      <c r="H1758" s="2" t="str">
        <f t="shared" si="1224"/>
        <v/>
      </c>
      <c r="I1758" s="6" t="str" cm="1">
        <f t="array" ref="I1758">_xlfn.IFS(AND(G1757&lt;H1757,G1758&gt;H1758),"BUY", AND(G1757&gt;H1757,G1758&lt;H1758),"SELL",TRUE,"")</f>
        <v/>
      </c>
      <c r="J1758" s="1">
        <f t="shared" ca="1" si="1190"/>
        <v>0</v>
      </c>
      <c r="K1758" s="3" t="str">
        <f t="shared" ca="1" si="1204"/>
        <v/>
      </c>
      <c r="L1758" s="3" t="str">
        <f t="shared" si="1205"/>
        <v/>
      </c>
      <c r="M1758" s="3" t="str">
        <f t="shared" si="1206"/>
        <v/>
      </c>
      <c r="N1758" s="4">
        <f t="shared" si="1191"/>
        <v>-1</v>
      </c>
      <c r="O1758" s="2" t="str">
        <f t="shared" si="1207"/>
        <v/>
      </c>
      <c r="P1758" s="1" t="str">
        <f t="shared" si="1192"/>
        <v/>
      </c>
      <c r="Q1758" s="1" t="str">
        <f t="shared" si="1193"/>
        <v/>
      </c>
      <c r="R1758" s="1" t="str">
        <f>IF(ISBLANK(A1758),"",SUM($Q$2:Q1758))</f>
        <v/>
      </c>
      <c r="S1758" s="1" t="str">
        <f>IF(ISBLANK(A1758),"",SUM($F$2:F1758))</f>
        <v/>
      </c>
      <c r="T1758" s="1" t="str">
        <f t="shared" si="1194"/>
        <v/>
      </c>
      <c r="U1758" s="1" t="str">
        <f t="shared" si="1195"/>
        <v/>
      </c>
      <c r="V1758" s="17">
        <f t="shared" si="1196"/>
        <v>0</v>
      </c>
      <c r="W1758" s="17">
        <f t="shared" si="1197"/>
        <v>0</v>
      </c>
      <c r="X1758" s="17">
        <f t="shared" si="1198"/>
        <v>0</v>
      </c>
      <c r="Y1758" s="22">
        <f t="shared" si="1223"/>
        <v>0</v>
      </c>
      <c r="Z1758" s="22">
        <f t="shared" si="1223"/>
        <v>0</v>
      </c>
      <c r="AA1758" s="22">
        <f t="shared" si="1223"/>
        <v>0</v>
      </c>
      <c r="AB1758" s="23" t="str">
        <f t="shared" si="1218"/>
        <v/>
      </c>
      <c r="AC1758" s="23" t="str">
        <f t="shared" si="1219"/>
        <v/>
      </c>
      <c r="AD1758" s="23" t="str">
        <f t="shared" si="1220"/>
        <v/>
      </c>
      <c r="AE1758" s="23" t="str">
        <f t="shared" si="1221"/>
        <v/>
      </c>
      <c r="AF1758" s="23" t="str">
        <f t="shared" si="1222"/>
        <v/>
      </c>
      <c r="AG1758" s="23" t="str">
        <f t="shared" ref="AG1758:AG1821" si="1227">IFERROR(AVERAGE(AF1745:AF1758),"")</f>
        <v/>
      </c>
      <c r="AH1758" s="25" t="str">
        <f t="shared" si="1199"/>
        <v/>
      </c>
      <c r="AI1758" s="25" t="str">
        <f t="shared" si="1200"/>
        <v/>
      </c>
      <c r="AJ1758" s="1" t="str">
        <f t="shared" si="1208"/>
        <v/>
      </c>
      <c r="AK1758" s="10" t="e">
        <f t="shared" si="1209"/>
        <v>#DIV/0!</v>
      </c>
      <c r="AL1758" s="10" t="e">
        <f t="shared" si="1214"/>
        <v>#DIV/0!</v>
      </c>
      <c r="AM1758">
        <f t="shared" si="1210"/>
        <v>0</v>
      </c>
      <c r="AN1758">
        <f t="shared" si="1201"/>
        <v>0</v>
      </c>
      <c r="AO1758">
        <f t="shared" si="1202"/>
        <v>0</v>
      </c>
      <c r="AP1758">
        <f t="shared" ca="1" si="1188"/>
        <v>9.2869447417057389E-22</v>
      </c>
      <c r="AQ1758">
        <f t="shared" ca="1" si="1188"/>
        <v>1.6997339625296792E-20</v>
      </c>
      <c r="AR1758">
        <f t="shared" ca="1" si="1215"/>
        <v>5.463763710342158E-2</v>
      </c>
      <c r="AS1758">
        <f t="shared" ca="1" si="1216"/>
        <v>5.1807023740860103</v>
      </c>
      <c r="AT1758">
        <f t="shared" si="1203"/>
        <v>0</v>
      </c>
      <c r="AU1758">
        <f t="shared" ca="1" si="1217"/>
        <v>3.4755614381380868E-21</v>
      </c>
      <c r="AV1758" t="e">
        <f t="shared" si="1212"/>
        <v>#DIV/0!</v>
      </c>
      <c r="AW1758" t="e">
        <f t="shared" si="1226"/>
        <v>#DIV/0!</v>
      </c>
      <c r="AX1758" t="e">
        <f t="shared" si="1225"/>
        <v>#DIV/0!</v>
      </c>
      <c r="AY1758" t="e">
        <f t="shared" si="1186"/>
        <v>#DIV/0!</v>
      </c>
      <c r="AZ1758" t="e">
        <f t="shared" si="1185"/>
        <v>#DIV/0!</v>
      </c>
    </row>
    <row r="1759" spans="7:52" x14ac:dyDescent="0.3">
      <c r="G1759" s="1" t="str">
        <f t="shared" si="1211"/>
        <v/>
      </c>
      <c r="H1759" s="2" t="str">
        <f t="shared" si="1224"/>
        <v/>
      </c>
      <c r="I1759" s="6" t="str" cm="1">
        <f t="array" ref="I1759">_xlfn.IFS(AND(G1758&lt;H1758,G1759&gt;H1759),"BUY", AND(G1758&gt;H1758,G1759&lt;H1759),"SELL",TRUE,"")</f>
        <v/>
      </c>
      <c r="J1759" s="1">
        <f t="shared" ca="1" si="1190"/>
        <v>0</v>
      </c>
      <c r="K1759" s="3" t="str">
        <f t="shared" ca="1" si="1204"/>
        <v/>
      </c>
      <c r="L1759" s="3" t="str">
        <f t="shared" si="1205"/>
        <v/>
      </c>
      <c r="M1759" s="3" t="str">
        <f t="shared" si="1206"/>
        <v/>
      </c>
      <c r="N1759" s="4">
        <f t="shared" si="1191"/>
        <v>-1</v>
      </c>
      <c r="O1759" s="2" t="str">
        <f t="shared" si="1207"/>
        <v/>
      </c>
      <c r="P1759" s="1" t="str">
        <f t="shared" si="1192"/>
        <v/>
      </c>
      <c r="Q1759" s="1" t="str">
        <f t="shared" si="1193"/>
        <v/>
      </c>
      <c r="R1759" s="1" t="str">
        <f>IF(ISBLANK(A1759),"",SUM($Q$2:Q1759))</f>
        <v/>
      </c>
      <c r="S1759" s="1" t="str">
        <f>IF(ISBLANK(A1759),"",SUM($F$2:F1759))</f>
        <v/>
      </c>
      <c r="T1759" s="1" t="str">
        <f t="shared" si="1194"/>
        <v/>
      </c>
      <c r="U1759" s="1" t="str">
        <f t="shared" si="1195"/>
        <v/>
      </c>
      <c r="V1759" s="17">
        <f t="shared" si="1196"/>
        <v>0</v>
      </c>
      <c r="W1759" s="17">
        <f t="shared" si="1197"/>
        <v>0</v>
      </c>
      <c r="X1759" s="17">
        <f t="shared" si="1198"/>
        <v>0</v>
      </c>
      <c r="Y1759" s="22">
        <f t="shared" ref="Y1759:AA1774" si="1228">SUM(V1746:V1759)</f>
        <v>0</v>
      </c>
      <c r="Z1759" s="22">
        <f t="shared" si="1228"/>
        <v>0</v>
      </c>
      <c r="AA1759" s="22">
        <f t="shared" si="1228"/>
        <v>0</v>
      </c>
      <c r="AB1759" s="23" t="str">
        <f t="shared" si="1218"/>
        <v/>
      </c>
      <c r="AC1759" s="23" t="str">
        <f t="shared" si="1219"/>
        <v/>
      </c>
      <c r="AD1759" s="23" t="str">
        <f t="shared" si="1220"/>
        <v/>
      </c>
      <c r="AE1759" s="23" t="str">
        <f t="shared" si="1221"/>
        <v/>
      </c>
      <c r="AF1759" s="23" t="str">
        <f t="shared" si="1222"/>
        <v/>
      </c>
      <c r="AG1759" s="23" t="str">
        <f t="shared" si="1227"/>
        <v/>
      </c>
      <c r="AH1759" s="25" t="str">
        <f t="shared" si="1199"/>
        <v/>
      </c>
      <c r="AI1759" s="25" t="str">
        <f t="shared" si="1200"/>
        <v/>
      </c>
      <c r="AJ1759" s="1" t="str">
        <f t="shared" si="1208"/>
        <v/>
      </c>
      <c r="AK1759" s="10" t="e">
        <f t="shared" si="1209"/>
        <v>#DIV/0!</v>
      </c>
      <c r="AL1759" s="10" t="e">
        <f t="shared" si="1214"/>
        <v>#DIV/0!</v>
      </c>
      <c r="AM1759">
        <f t="shared" si="1210"/>
        <v>0</v>
      </c>
      <c r="AN1759">
        <f t="shared" si="1201"/>
        <v>0</v>
      </c>
      <c r="AO1759">
        <f t="shared" si="1202"/>
        <v>0</v>
      </c>
      <c r="AP1759">
        <f t="shared" ca="1" si="1188"/>
        <v>8.6235915458696148E-22</v>
      </c>
      <c r="AQ1759">
        <f t="shared" ca="1" si="1188"/>
        <v>1.5783243937775594E-20</v>
      </c>
      <c r="AR1759">
        <f t="shared" ca="1" si="1215"/>
        <v>5.463763710342158E-2</v>
      </c>
      <c r="AS1759">
        <f t="shared" ca="1" si="1216"/>
        <v>5.1807023740860103</v>
      </c>
      <c r="AT1759">
        <f t="shared" si="1203"/>
        <v>0</v>
      </c>
      <c r="AU1759">
        <f t="shared" ca="1" si="1217"/>
        <v>3.2273070496996521E-21</v>
      </c>
      <c r="AV1759" t="e">
        <f t="shared" si="1212"/>
        <v>#DIV/0!</v>
      </c>
      <c r="AW1759" t="e">
        <f t="shared" si="1226"/>
        <v>#DIV/0!</v>
      </c>
      <c r="AX1759" t="e">
        <f t="shared" si="1225"/>
        <v>#DIV/0!</v>
      </c>
      <c r="AY1759" t="e">
        <f t="shared" si="1186"/>
        <v>#DIV/0!</v>
      </c>
      <c r="AZ1759" t="e">
        <f t="shared" si="1185"/>
        <v>#DIV/0!</v>
      </c>
    </row>
    <row r="1760" spans="7:52" x14ac:dyDescent="0.3">
      <c r="G1760" s="1" t="str">
        <f t="shared" si="1211"/>
        <v/>
      </c>
      <c r="H1760" s="2" t="str">
        <f t="shared" si="1224"/>
        <v/>
      </c>
      <c r="I1760" s="6" t="str" cm="1">
        <f t="array" ref="I1760">_xlfn.IFS(AND(G1759&lt;H1759,G1760&gt;H1760),"BUY", AND(G1759&gt;H1759,G1760&lt;H1760),"SELL",TRUE,"")</f>
        <v/>
      </c>
      <c r="J1760" s="1">
        <f t="shared" ca="1" si="1190"/>
        <v>0</v>
      </c>
      <c r="K1760" s="3" t="str">
        <f t="shared" ca="1" si="1204"/>
        <v/>
      </c>
      <c r="L1760" s="3" t="str">
        <f t="shared" si="1205"/>
        <v/>
      </c>
      <c r="M1760" s="3" t="str">
        <f t="shared" si="1206"/>
        <v/>
      </c>
      <c r="N1760" s="4">
        <f t="shared" si="1191"/>
        <v>-1</v>
      </c>
      <c r="O1760" s="2" t="str">
        <f t="shared" si="1207"/>
        <v/>
      </c>
      <c r="P1760" s="1" t="str">
        <f t="shared" si="1192"/>
        <v/>
      </c>
      <c r="Q1760" s="1" t="str">
        <f t="shared" si="1193"/>
        <v/>
      </c>
      <c r="R1760" s="1" t="str">
        <f>IF(ISBLANK(A1760),"",SUM($Q$2:Q1760))</f>
        <v/>
      </c>
      <c r="S1760" s="1" t="str">
        <f>IF(ISBLANK(A1760),"",SUM($F$2:F1760))</f>
        <v/>
      </c>
      <c r="T1760" s="1" t="str">
        <f t="shared" si="1194"/>
        <v/>
      </c>
      <c r="U1760" s="1" t="str">
        <f t="shared" si="1195"/>
        <v/>
      </c>
      <c r="V1760" s="17">
        <f t="shared" si="1196"/>
        <v>0</v>
      </c>
      <c r="W1760" s="17">
        <f t="shared" si="1197"/>
        <v>0</v>
      </c>
      <c r="X1760" s="17">
        <f t="shared" si="1198"/>
        <v>0</v>
      </c>
      <c r="Y1760" s="22">
        <f t="shared" si="1228"/>
        <v>0</v>
      </c>
      <c r="Z1760" s="22">
        <f t="shared" si="1228"/>
        <v>0</v>
      </c>
      <c r="AA1760" s="22">
        <f t="shared" si="1228"/>
        <v>0</v>
      </c>
      <c r="AB1760" s="23" t="str">
        <f t="shared" si="1218"/>
        <v/>
      </c>
      <c r="AC1760" s="23" t="str">
        <f t="shared" si="1219"/>
        <v/>
      </c>
      <c r="AD1760" s="23" t="str">
        <f t="shared" si="1220"/>
        <v/>
      </c>
      <c r="AE1760" s="23" t="str">
        <f t="shared" si="1221"/>
        <v/>
      </c>
      <c r="AF1760" s="23" t="str">
        <f t="shared" si="1222"/>
        <v/>
      </c>
      <c r="AG1760" s="23" t="str">
        <f t="shared" si="1227"/>
        <v/>
      </c>
      <c r="AH1760" s="25" t="str">
        <f t="shared" si="1199"/>
        <v/>
      </c>
      <c r="AI1760" s="25" t="str">
        <f t="shared" si="1200"/>
        <v/>
      </c>
      <c r="AJ1760" s="1" t="str">
        <f t="shared" si="1208"/>
        <v/>
      </c>
      <c r="AK1760" s="10" t="e">
        <f t="shared" si="1209"/>
        <v>#DIV/0!</v>
      </c>
      <c r="AL1760" s="10" t="e">
        <f t="shared" si="1214"/>
        <v>#DIV/0!</v>
      </c>
      <c r="AM1760">
        <f t="shared" si="1210"/>
        <v>0</v>
      </c>
      <c r="AN1760">
        <f t="shared" si="1201"/>
        <v>0</v>
      </c>
      <c r="AO1760">
        <f t="shared" si="1202"/>
        <v>0</v>
      </c>
      <c r="AP1760">
        <f t="shared" ca="1" si="1188"/>
        <v>8.0076207211646422E-22</v>
      </c>
      <c r="AQ1760">
        <f t="shared" ca="1" si="1188"/>
        <v>1.4655869370791622E-20</v>
      </c>
      <c r="AR1760">
        <f t="shared" ca="1" si="1215"/>
        <v>5.463763710342158E-2</v>
      </c>
      <c r="AS1760">
        <f t="shared" ca="1" si="1216"/>
        <v>5.1807023740860103</v>
      </c>
      <c r="AT1760">
        <f t="shared" si="1203"/>
        <v>0</v>
      </c>
      <c r="AU1760">
        <f t="shared" ca="1" si="1217"/>
        <v>2.9967851175782487E-21</v>
      </c>
      <c r="AV1760" t="e">
        <f t="shared" si="1212"/>
        <v>#DIV/0!</v>
      </c>
      <c r="AW1760" t="e">
        <f t="shared" si="1226"/>
        <v>#DIV/0!</v>
      </c>
      <c r="AX1760" t="e">
        <f t="shared" si="1225"/>
        <v>#DIV/0!</v>
      </c>
      <c r="AY1760" t="e">
        <f t="shared" si="1186"/>
        <v>#DIV/0!</v>
      </c>
      <c r="AZ1760" t="e">
        <f t="shared" si="1185"/>
        <v>#DIV/0!</v>
      </c>
    </row>
    <row r="1761" spans="7:52" x14ac:dyDescent="0.3">
      <c r="G1761" s="1" t="str">
        <f t="shared" si="1211"/>
        <v/>
      </c>
      <c r="H1761" s="2" t="str">
        <f t="shared" si="1224"/>
        <v/>
      </c>
      <c r="I1761" s="6" t="str" cm="1">
        <f t="array" ref="I1761">_xlfn.IFS(AND(G1760&lt;H1760,G1761&gt;H1761),"BUY", AND(G1760&gt;H1760,G1761&lt;H1761),"SELL",TRUE,"")</f>
        <v/>
      </c>
      <c r="J1761" s="1">
        <f t="shared" ca="1" si="1190"/>
        <v>0</v>
      </c>
      <c r="K1761" s="3" t="str">
        <f t="shared" ca="1" si="1204"/>
        <v/>
      </c>
      <c r="L1761" s="3" t="str">
        <f t="shared" si="1205"/>
        <v/>
      </c>
      <c r="M1761" s="3" t="str">
        <f t="shared" si="1206"/>
        <v/>
      </c>
      <c r="N1761" s="4">
        <f t="shared" si="1191"/>
        <v>-1</v>
      </c>
      <c r="O1761" s="2" t="str">
        <f t="shared" si="1207"/>
        <v/>
      </c>
      <c r="P1761" s="1" t="str">
        <f t="shared" si="1192"/>
        <v/>
      </c>
      <c r="Q1761" s="1" t="str">
        <f t="shared" si="1193"/>
        <v/>
      </c>
      <c r="R1761" s="1" t="str">
        <f>IF(ISBLANK(A1761),"",SUM($Q$2:Q1761))</f>
        <v/>
      </c>
      <c r="S1761" s="1" t="str">
        <f>IF(ISBLANK(A1761),"",SUM($F$2:F1761))</f>
        <v/>
      </c>
      <c r="T1761" s="1" t="str">
        <f t="shared" si="1194"/>
        <v/>
      </c>
      <c r="U1761" s="1" t="str">
        <f t="shared" si="1195"/>
        <v/>
      </c>
      <c r="V1761" s="17">
        <f t="shared" si="1196"/>
        <v>0</v>
      </c>
      <c r="W1761" s="17">
        <f t="shared" si="1197"/>
        <v>0</v>
      </c>
      <c r="X1761" s="17">
        <f t="shared" si="1198"/>
        <v>0</v>
      </c>
      <c r="Y1761" s="22">
        <f t="shared" si="1228"/>
        <v>0</v>
      </c>
      <c r="Z1761" s="22">
        <f t="shared" si="1228"/>
        <v>0</v>
      </c>
      <c r="AA1761" s="22">
        <f t="shared" si="1228"/>
        <v>0</v>
      </c>
      <c r="AB1761" s="23" t="str">
        <f t="shared" si="1218"/>
        <v/>
      </c>
      <c r="AC1761" s="23" t="str">
        <f t="shared" si="1219"/>
        <v/>
      </c>
      <c r="AD1761" s="23" t="str">
        <f t="shared" si="1220"/>
        <v/>
      </c>
      <c r="AE1761" s="23" t="str">
        <f t="shared" si="1221"/>
        <v/>
      </c>
      <c r="AF1761" s="23" t="str">
        <f t="shared" si="1222"/>
        <v/>
      </c>
      <c r="AG1761" s="23" t="str">
        <f t="shared" si="1227"/>
        <v/>
      </c>
      <c r="AH1761" s="25" t="str">
        <f t="shared" si="1199"/>
        <v/>
      </c>
      <c r="AI1761" s="25" t="str">
        <f t="shared" si="1200"/>
        <v/>
      </c>
      <c r="AJ1761" s="1" t="str">
        <f t="shared" si="1208"/>
        <v/>
      </c>
      <c r="AK1761" s="10" t="e">
        <f t="shared" si="1209"/>
        <v>#DIV/0!</v>
      </c>
      <c r="AL1761" s="10" t="e">
        <f t="shared" si="1214"/>
        <v>#DIV/0!</v>
      </c>
      <c r="AM1761">
        <f t="shared" si="1210"/>
        <v>0</v>
      </c>
      <c r="AN1761">
        <f t="shared" si="1201"/>
        <v>0</v>
      </c>
      <c r="AO1761">
        <f t="shared" si="1202"/>
        <v>0</v>
      </c>
      <c r="AP1761">
        <f t="shared" ca="1" si="1188"/>
        <v>7.4356478125100245E-22</v>
      </c>
      <c r="AQ1761">
        <f t="shared" ca="1" si="1188"/>
        <v>1.3609021558592223E-20</v>
      </c>
      <c r="AR1761">
        <f t="shared" ca="1" si="1215"/>
        <v>5.4637637103421566E-2</v>
      </c>
      <c r="AS1761">
        <f t="shared" ca="1" si="1216"/>
        <v>5.1807023740860103</v>
      </c>
      <c r="AT1761">
        <f t="shared" si="1203"/>
        <v>0</v>
      </c>
      <c r="AU1761">
        <f t="shared" ca="1" si="1217"/>
        <v>2.7827290377512308E-21</v>
      </c>
      <c r="AV1761" t="e">
        <f t="shared" si="1212"/>
        <v>#DIV/0!</v>
      </c>
      <c r="AW1761" t="e">
        <f t="shared" si="1226"/>
        <v>#DIV/0!</v>
      </c>
      <c r="AX1761" t="e">
        <f t="shared" si="1225"/>
        <v>#DIV/0!</v>
      </c>
      <c r="AY1761" t="e">
        <f t="shared" si="1186"/>
        <v>#DIV/0!</v>
      </c>
      <c r="AZ1761" t="e">
        <f t="shared" si="1185"/>
        <v>#DIV/0!</v>
      </c>
    </row>
    <row r="1762" spans="7:52" x14ac:dyDescent="0.3">
      <c r="G1762" s="1" t="str">
        <f t="shared" si="1211"/>
        <v/>
      </c>
      <c r="H1762" s="2" t="str">
        <f t="shared" si="1224"/>
        <v/>
      </c>
      <c r="I1762" s="6" t="str" cm="1">
        <f t="array" ref="I1762">_xlfn.IFS(AND(G1761&lt;H1761,G1762&gt;H1762),"BUY", AND(G1761&gt;H1761,G1762&lt;H1762),"SELL",TRUE,"")</f>
        <v/>
      </c>
      <c r="J1762" s="1">
        <f t="shared" ca="1" si="1190"/>
        <v>0</v>
      </c>
      <c r="K1762" s="3" t="str">
        <f t="shared" ca="1" si="1204"/>
        <v/>
      </c>
      <c r="L1762" s="3" t="str">
        <f t="shared" si="1205"/>
        <v/>
      </c>
      <c r="M1762" s="3" t="str">
        <f t="shared" si="1206"/>
        <v/>
      </c>
      <c r="N1762" s="4">
        <f t="shared" si="1191"/>
        <v>-1</v>
      </c>
      <c r="O1762" s="2" t="str">
        <f t="shared" si="1207"/>
        <v/>
      </c>
      <c r="P1762" s="1" t="str">
        <f t="shared" si="1192"/>
        <v/>
      </c>
      <c r="Q1762" s="1" t="str">
        <f t="shared" si="1193"/>
        <v/>
      </c>
      <c r="R1762" s="1" t="str">
        <f>IF(ISBLANK(A1762),"",SUM($Q$2:Q1762))</f>
        <v/>
      </c>
      <c r="S1762" s="1" t="str">
        <f>IF(ISBLANK(A1762),"",SUM($F$2:F1762))</f>
        <v/>
      </c>
      <c r="T1762" s="1" t="str">
        <f t="shared" si="1194"/>
        <v/>
      </c>
      <c r="U1762" s="1" t="str">
        <f t="shared" si="1195"/>
        <v/>
      </c>
      <c r="V1762" s="17">
        <f t="shared" si="1196"/>
        <v>0</v>
      </c>
      <c r="W1762" s="17">
        <f t="shared" si="1197"/>
        <v>0</v>
      </c>
      <c r="X1762" s="17">
        <f t="shared" si="1198"/>
        <v>0</v>
      </c>
      <c r="Y1762" s="22">
        <f t="shared" si="1228"/>
        <v>0</v>
      </c>
      <c r="Z1762" s="22">
        <f t="shared" si="1228"/>
        <v>0</v>
      </c>
      <c r="AA1762" s="22">
        <f t="shared" si="1228"/>
        <v>0</v>
      </c>
      <c r="AB1762" s="23" t="str">
        <f t="shared" si="1218"/>
        <v/>
      </c>
      <c r="AC1762" s="23" t="str">
        <f t="shared" si="1219"/>
        <v/>
      </c>
      <c r="AD1762" s="23" t="str">
        <f t="shared" si="1220"/>
        <v/>
      </c>
      <c r="AE1762" s="23" t="str">
        <f t="shared" si="1221"/>
        <v/>
      </c>
      <c r="AF1762" s="23" t="str">
        <f t="shared" si="1222"/>
        <v/>
      </c>
      <c r="AG1762" s="23" t="str">
        <f t="shared" si="1227"/>
        <v/>
      </c>
      <c r="AH1762" s="25" t="str">
        <f t="shared" si="1199"/>
        <v/>
      </c>
      <c r="AI1762" s="25" t="str">
        <f t="shared" si="1200"/>
        <v/>
      </c>
      <c r="AJ1762" s="1" t="str">
        <f t="shared" si="1208"/>
        <v/>
      </c>
      <c r="AK1762" s="10" t="e">
        <f t="shared" si="1209"/>
        <v>#DIV/0!</v>
      </c>
      <c r="AL1762" s="10" t="e">
        <f t="shared" si="1214"/>
        <v>#DIV/0!</v>
      </c>
      <c r="AM1762">
        <f t="shared" si="1210"/>
        <v>0</v>
      </c>
      <c r="AN1762">
        <f t="shared" si="1201"/>
        <v>0</v>
      </c>
      <c r="AO1762">
        <f t="shared" si="1202"/>
        <v>0</v>
      </c>
      <c r="AP1762">
        <f t="shared" ca="1" si="1188"/>
        <v>6.9045301116164516E-22</v>
      </c>
      <c r="AQ1762">
        <f t="shared" ca="1" si="1188"/>
        <v>1.263694859012135E-20</v>
      </c>
      <c r="AR1762">
        <f t="shared" ca="1" si="1215"/>
        <v>5.4637637103421573E-2</v>
      </c>
      <c r="AS1762">
        <f t="shared" ca="1" si="1216"/>
        <v>5.1807023740860103</v>
      </c>
      <c r="AT1762">
        <f t="shared" si="1203"/>
        <v>0</v>
      </c>
      <c r="AU1762">
        <f t="shared" ca="1" si="1217"/>
        <v>2.5839626779118575E-21</v>
      </c>
      <c r="AV1762" t="e">
        <f t="shared" si="1212"/>
        <v>#DIV/0!</v>
      </c>
      <c r="AW1762" t="e">
        <f t="shared" si="1226"/>
        <v>#DIV/0!</v>
      </c>
      <c r="AX1762" t="e">
        <f t="shared" si="1225"/>
        <v>#DIV/0!</v>
      </c>
      <c r="AY1762" t="e">
        <f t="shared" si="1186"/>
        <v>#DIV/0!</v>
      </c>
      <c r="AZ1762" t="e">
        <f t="shared" si="1185"/>
        <v>#DIV/0!</v>
      </c>
    </row>
    <row r="1763" spans="7:52" x14ac:dyDescent="0.3">
      <c r="G1763" s="1" t="str">
        <f t="shared" si="1211"/>
        <v/>
      </c>
      <c r="H1763" s="2" t="str">
        <f t="shared" si="1224"/>
        <v/>
      </c>
      <c r="I1763" s="6" t="str" cm="1">
        <f t="array" ref="I1763">_xlfn.IFS(AND(G1762&lt;H1762,G1763&gt;H1763),"BUY", AND(G1762&gt;H1762,G1763&lt;H1763),"SELL",TRUE,"")</f>
        <v/>
      </c>
      <c r="J1763" s="1">
        <f t="shared" ca="1" si="1190"/>
        <v>0</v>
      </c>
      <c r="K1763" s="3" t="str">
        <f t="shared" ca="1" si="1204"/>
        <v/>
      </c>
      <c r="L1763" s="3" t="str">
        <f t="shared" si="1205"/>
        <v/>
      </c>
      <c r="M1763" s="3" t="str">
        <f t="shared" si="1206"/>
        <v/>
      </c>
      <c r="N1763" s="4">
        <f t="shared" si="1191"/>
        <v>-1</v>
      </c>
      <c r="O1763" s="2" t="str">
        <f t="shared" si="1207"/>
        <v/>
      </c>
      <c r="P1763" s="1" t="str">
        <f t="shared" si="1192"/>
        <v/>
      </c>
      <c r="Q1763" s="1" t="str">
        <f t="shared" si="1193"/>
        <v/>
      </c>
      <c r="R1763" s="1" t="str">
        <f>IF(ISBLANK(A1763),"",SUM($Q$2:Q1763))</f>
        <v/>
      </c>
      <c r="S1763" s="1" t="str">
        <f>IF(ISBLANK(A1763),"",SUM($F$2:F1763))</f>
        <v/>
      </c>
      <c r="T1763" s="1" t="str">
        <f t="shared" si="1194"/>
        <v/>
      </c>
      <c r="U1763" s="1" t="str">
        <f t="shared" si="1195"/>
        <v/>
      </c>
      <c r="V1763" s="17">
        <f t="shared" si="1196"/>
        <v>0</v>
      </c>
      <c r="W1763" s="17">
        <f t="shared" si="1197"/>
        <v>0</v>
      </c>
      <c r="X1763" s="17">
        <f t="shared" si="1198"/>
        <v>0</v>
      </c>
      <c r="Y1763" s="22">
        <f t="shared" si="1228"/>
        <v>0</v>
      </c>
      <c r="Z1763" s="22">
        <f t="shared" si="1228"/>
        <v>0</v>
      </c>
      <c r="AA1763" s="22">
        <f t="shared" si="1228"/>
        <v>0</v>
      </c>
      <c r="AB1763" s="23" t="str">
        <f t="shared" si="1218"/>
        <v/>
      </c>
      <c r="AC1763" s="23" t="str">
        <f t="shared" si="1219"/>
        <v/>
      </c>
      <c r="AD1763" s="23" t="str">
        <f t="shared" si="1220"/>
        <v/>
      </c>
      <c r="AE1763" s="23" t="str">
        <f t="shared" si="1221"/>
        <v/>
      </c>
      <c r="AF1763" s="23" t="str">
        <f t="shared" si="1222"/>
        <v/>
      </c>
      <c r="AG1763" s="23" t="str">
        <f t="shared" si="1227"/>
        <v/>
      </c>
      <c r="AH1763" s="25" t="str">
        <f t="shared" si="1199"/>
        <v/>
      </c>
      <c r="AI1763" s="25" t="str">
        <f t="shared" si="1200"/>
        <v/>
      </c>
      <c r="AJ1763" s="1" t="str">
        <f t="shared" si="1208"/>
        <v/>
      </c>
      <c r="AK1763" s="10" t="e">
        <f t="shared" si="1209"/>
        <v>#DIV/0!</v>
      </c>
      <c r="AL1763" s="10" t="e">
        <f t="shared" si="1214"/>
        <v>#DIV/0!</v>
      </c>
      <c r="AM1763">
        <f t="shared" si="1210"/>
        <v>0</v>
      </c>
      <c r="AN1763">
        <f t="shared" si="1201"/>
        <v>0</v>
      </c>
      <c r="AO1763">
        <f t="shared" si="1202"/>
        <v>0</v>
      </c>
      <c r="AP1763">
        <f t="shared" ca="1" si="1188"/>
        <v>6.4113493893581337E-22</v>
      </c>
      <c r="AQ1763">
        <f t="shared" ca="1" si="1188"/>
        <v>1.1734309405112681E-20</v>
      </c>
      <c r="AR1763">
        <f t="shared" ca="1" si="1215"/>
        <v>5.4637637103421573E-2</v>
      </c>
      <c r="AS1763">
        <f t="shared" ca="1" si="1216"/>
        <v>5.1807023740860103</v>
      </c>
      <c r="AT1763">
        <f t="shared" si="1203"/>
        <v>0</v>
      </c>
      <c r="AU1763">
        <f t="shared" ca="1" si="1217"/>
        <v>2.3993939152038677E-21</v>
      </c>
      <c r="AV1763" t="e">
        <f t="shared" si="1212"/>
        <v>#DIV/0!</v>
      </c>
      <c r="AW1763" t="e">
        <f t="shared" si="1226"/>
        <v>#DIV/0!</v>
      </c>
      <c r="AX1763" t="e">
        <f t="shared" si="1225"/>
        <v>#DIV/0!</v>
      </c>
      <c r="AY1763" t="e">
        <f t="shared" si="1186"/>
        <v>#DIV/0!</v>
      </c>
      <c r="AZ1763" t="e">
        <f t="shared" ref="AZ1763:AZ1826" si="1229">AX1763 - AY1763</f>
        <v>#DIV/0!</v>
      </c>
    </row>
    <row r="1764" spans="7:52" x14ac:dyDescent="0.3">
      <c r="G1764" s="1" t="str">
        <f t="shared" si="1211"/>
        <v/>
      </c>
      <c r="H1764" s="2" t="str">
        <f t="shared" si="1224"/>
        <v/>
      </c>
      <c r="I1764" s="6" t="str" cm="1">
        <f t="array" ref="I1764">_xlfn.IFS(AND(G1763&lt;H1763,G1764&gt;H1764),"BUY", AND(G1763&gt;H1763,G1764&lt;H1764),"SELL",TRUE,"")</f>
        <v/>
      </c>
      <c r="J1764" s="1">
        <f t="shared" ca="1" si="1190"/>
        <v>0</v>
      </c>
      <c r="K1764" s="3" t="str">
        <f t="shared" ca="1" si="1204"/>
        <v/>
      </c>
      <c r="L1764" s="3" t="str">
        <f t="shared" si="1205"/>
        <v/>
      </c>
      <c r="M1764" s="3" t="str">
        <f t="shared" si="1206"/>
        <v/>
      </c>
      <c r="N1764" s="4">
        <f t="shared" si="1191"/>
        <v>-1</v>
      </c>
      <c r="O1764" s="2" t="str">
        <f t="shared" si="1207"/>
        <v/>
      </c>
      <c r="P1764" s="1" t="str">
        <f t="shared" si="1192"/>
        <v/>
      </c>
      <c r="Q1764" s="1" t="str">
        <f t="shared" si="1193"/>
        <v/>
      </c>
      <c r="R1764" s="1" t="str">
        <f>IF(ISBLANK(A1764),"",SUM($Q$2:Q1764))</f>
        <v/>
      </c>
      <c r="S1764" s="1" t="str">
        <f>IF(ISBLANK(A1764),"",SUM($F$2:F1764))</f>
        <v/>
      </c>
      <c r="T1764" s="1" t="str">
        <f t="shared" si="1194"/>
        <v/>
      </c>
      <c r="U1764" s="1" t="str">
        <f t="shared" si="1195"/>
        <v/>
      </c>
      <c r="V1764" s="17">
        <f t="shared" si="1196"/>
        <v>0</v>
      </c>
      <c r="W1764" s="17">
        <f t="shared" si="1197"/>
        <v>0</v>
      </c>
      <c r="X1764" s="17">
        <f t="shared" si="1198"/>
        <v>0</v>
      </c>
      <c r="Y1764" s="22">
        <f t="shared" si="1228"/>
        <v>0</v>
      </c>
      <c r="Z1764" s="22">
        <f t="shared" si="1228"/>
        <v>0</v>
      </c>
      <c r="AA1764" s="22">
        <f t="shared" si="1228"/>
        <v>0</v>
      </c>
      <c r="AB1764" s="23" t="str">
        <f t="shared" si="1218"/>
        <v/>
      </c>
      <c r="AC1764" s="23" t="str">
        <f t="shared" si="1219"/>
        <v/>
      </c>
      <c r="AD1764" s="23" t="str">
        <f t="shared" si="1220"/>
        <v/>
      </c>
      <c r="AE1764" s="23" t="str">
        <f t="shared" si="1221"/>
        <v/>
      </c>
      <c r="AF1764" s="23" t="str">
        <f t="shared" si="1222"/>
        <v/>
      </c>
      <c r="AG1764" s="23" t="str">
        <f t="shared" si="1227"/>
        <v/>
      </c>
      <c r="AH1764" s="25" t="str">
        <f t="shared" si="1199"/>
        <v/>
      </c>
      <c r="AI1764" s="25" t="str">
        <f t="shared" si="1200"/>
        <v/>
      </c>
      <c r="AJ1764" s="1" t="str">
        <f t="shared" si="1208"/>
        <v/>
      </c>
      <c r="AK1764" s="10" t="e">
        <f t="shared" si="1209"/>
        <v>#DIV/0!</v>
      </c>
      <c r="AL1764" s="10" t="e">
        <f t="shared" si="1214"/>
        <v>#DIV/0!</v>
      </c>
      <c r="AM1764">
        <f t="shared" si="1210"/>
        <v>0</v>
      </c>
      <c r="AN1764">
        <f t="shared" si="1201"/>
        <v>0</v>
      </c>
      <c r="AO1764">
        <f t="shared" si="1202"/>
        <v>0</v>
      </c>
      <c r="AP1764">
        <f t="shared" ca="1" si="1188"/>
        <v>5.9533958615468391E-22</v>
      </c>
      <c r="AQ1764">
        <f t="shared" ca="1" si="1188"/>
        <v>1.0896144447604633E-20</v>
      </c>
      <c r="AR1764">
        <f t="shared" ca="1" si="1215"/>
        <v>5.463763710342158E-2</v>
      </c>
      <c r="AS1764">
        <f t="shared" ca="1" si="1216"/>
        <v>5.1807023740860103</v>
      </c>
      <c r="AT1764">
        <f t="shared" si="1203"/>
        <v>0</v>
      </c>
      <c r="AU1764">
        <f t="shared" ca="1" si="1217"/>
        <v>2.2280086355464486E-21</v>
      </c>
      <c r="AV1764" t="e">
        <f t="shared" si="1212"/>
        <v>#DIV/0!</v>
      </c>
      <c r="AW1764" t="e">
        <f t="shared" si="1226"/>
        <v>#DIV/0!</v>
      </c>
      <c r="AX1764" t="e">
        <f t="shared" si="1225"/>
        <v>#DIV/0!</v>
      </c>
      <c r="AY1764" t="e">
        <f t="shared" ref="AY1764:AY1827" si="1230">AVERAGE(AX1756:AX1764)</f>
        <v>#DIV/0!</v>
      </c>
      <c r="AZ1764" t="e">
        <f t="shared" si="1229"/>
        <v>#DIV/0!</v>
      </c>
    </row>
    <row r="1765" spans="7:52" x14ac:dyDescent="0.3">
      <c r="G1765" s="1" t="str">
        <f t="shared" si="1211"/>
        <v/>
      </c>
      <c r="H1765" s="2" t="str">
        <f t="shared" si="1224"/>
        <v/>
      </c>
      <c r="I1765" s="6" t="str" cm="1">
        <f t="array" ref="I1765">_xlfn.IFS(AND(G1764&lt;H1764,G1765&gt;H1765),"BUY", AND(G1764&gt;H1764,G1765&lt;H1765),"SELL",TRUE,"")</f>
        <v/>
      </c>
      <c r="J1765" s="1">
        <f t="shared" ca="1" si="1190"/>
        <v>0</v>
      </c>
      <c r="K1765" s="3" t="str">
        <f t="shared" ca="1" si="1204"/>
        <v/>
      </c>
      <c r="L1765" s="3" t="str">
        <f t="shared" si="1205"/>
        <v/>
      </c>
      <c r="M1765" s="3" t="str">
        <f t="shared" si="1206"/>
        <v/>
      </c>
      <c r="N1765" s="4">
        <f t="shared" si="1191"/>
        <v>-1</v>
      </c>
      <c r="O1765" s="2" t="str">
        <f t="shared" si="1207"/>
        <v/>
      </c>
      <c r="P1765" s="1" t="str">
        <f t="shared" si="1192"/>
        <v/>
      </c>
      <c r="Q1765" s="1" t="str">
        <f t="shared" si="1193"/>
        <v/>
      </c>
      <c r="R1765" s="1" t="str">
        <f>IF(ISBLANK(A1765),"",SUM($Q$2:Q1765))</f>
        <v/>
      </c>
      <c r="S1765" s="1" t="str">
        <f>IF(ISBLANK(A1765),"",SUM($F$2:F1765))</f>
        <v/>
      </c>
      <c r="T1765" s="1" t="str">
        <f t="shared" si="1194"/>
        <v/>
      </c>
      <c r="U1765" s="1" t="str">
        <f t="shared" si="1195"/>
        <v/>
      </c>
      <c r="V1765" s="17">
        <f t="shared" si="1196"/>
        <v>0</v>
      </c>
      <c r="W1765" s="17">
        <f t="shared" si="1197"/>
        <v>0</v>
      </c>
      <c r="X1765" s="17">
        <f t="shared" si="1198"/>
        <v>0</v>
      </c>
      <c r="Y1765" s="22">
        <f t="shared" si="1228"/>
        <v>0</v>
      </c>
      <c r="Z1765" s="22">
        <f t="shared" si="1228"/>
        <v>0</v>
      </c>
      <c r="AA1765" s="22">
        <f t="shared" si="1228"/>
        <v>0</v>
      </c>
      <c r="AB1765" s="23" t="str">
        <f t="shared" si="1218"/>
        <v/>
      </c>
      <c r="AC1765" s="23" t="str">
        <f t="shared" si="1219"/>
        <v/>
      </c>
      <c r="AD1765" s="23" t="str">
        <f t="shared" si="1220"/>
        <v/>
      </c>
      <c r="AE1765" s="23" t="str">
        <f t="shared" si="1221"/>
        <v/>
      </c>
      <c r="AF1765" s="23" t="str">
        <f t="shared" si="1222"/>
        <v/>
      </c>
      <c r="AG1765" s="23" t="str">
        <f t="shared" si="1227"/>
        <v/>
      </c>
      <c r="AH1765" s="25" t="str">
        <f t="shared" si="1199"/>
        <v/>
      </c>
      <c r="AI1765" s="25" t="str">
        <f t="shared" si="1200"/>
        <v/>
      </c>
      <c r="AJ1765" s="1" t="str">
        <f t="shared" si="1208"/>
        <v/>
      </c>
      <c r="AK1765" s="10" t="e">
        <f t="shared" si="1209"/>
        <v>#DIV/0!</v>
      </c>
      <c r="AL1765" s="10" t="e">
        <f t="shared" si="1214"/>
        <v>#DIV/0!</v>
      </c>
      <c r="AM1765">
        <f t="shared" si="1210"/>
        <v>0</v>
      </c>
      <c r="AN1765">
        <f t="shared" si="1201"/>
        <v>0</v>
      </c>
      <c r="AO1765">
        <f t="shared" si="1202"/>
        <v>0</v>
      </c>
      <c r="AP1765">
        <f t="shared" ca="1" si="1188"/>
        <v>5.5281533000077789E-22</v>
      </c>
      <c r="AQ1765">
        <f t="shared" ca="1" si="1188"/>
        <v>1.0117848415632873E-20</v>
      </c>
      <c r="AR1765">
        <f t="shared" ca="1" si="1215"/>
        <v>5.463763710342158E-2</v>
      </c>
      <c r="AS1765">
        <f t="shared" ca="1" si="1216"/>
        <v>5.1807023740860103</v>
      </c>
      <c r="AT1765">
        <f t="shared" si="1203"/>
        <v>0</v>
      </c>
      <c r="AU1765">
        <f t="shared" ca="1" si="1217"/>
        <v>2.0688651615788452E-21</v>
      </c>
      <c r="AV1765" t="e">
        <f t="shared" si="1212"/>
        <v>#DIV/0!</v>
      </c>
      <c r="AW1765" t="e">
        <f t="shared" si="1226"/>
        <v>#DIV/0!</v>
      </c>
      <c r="AX1765" t="e">
        <f t="shared" si="1225"/>
        <v>#DIV/0!</v>
      </c>
      <c r="AY1765" t="e">
        <f t="shared" si="1230"/>
        <v>#DIV/0!</v>
      </c>
      <c r="AZ1765" t="e">
        <f t="shared" si="1229"/>
        <v>#DIV/0!</v>
      </c>
    </row>
    <row r="1766" spans="7:52" x14ac:dyDescent="0.3">
      <c r="G1766" s="1" t="str">
        <f t="shared" si="1211"/>
        <v/>
      </c>
      <c r="H1766" s="2" t="str">
        <f t="shared" si="1224"/>
        <v/>
      </c>
      <c r="I1766" s="6" t="str" cm="1">
        <f t="array" ref="I1766">_xlfn.IFS(AND(G1765&lt;H1765,G1766&gt;H1766),"BUY", AND(G1765&gt;H1765,G1766&lt;H1766),"SELL",TRUE,"")</f>
        <v/>
      </c>
      <c r="J1766" s="1">
        <f t="shared" ca="1" si="1190"/>
        <v>0</v>
      </c>
      <c r="K1766" s="3" t="str">
        <f t="shared" ca="1" si="1204"/>
        <v/>
      </c>
      <c r="L1766" s="3" t="str">
        <f t="shared" si="1205"/>
        <v/>
      </c>
      <c r="M1766" s="3" t="str">
        <f t="shared" si="1206"/>
        <v/>
      </c>
      <c r="N1766" s="4">
        <f t="shared" si="1191"/>
        <v>-1</v>
      </c>
      <c r="O1766" s="2" t="str">
        <f t="shared" si="1207"/>
        <v/>
      </c>
      <c r="P1766" s="1" t="str">
        <f t="shared" si="1192"/>
        <v/>
      </c>
      <c r="Q1766" s="1" t="str">
        <f t="shared" si="1193"/>
        <v/>
      </c>
      <c r="R1766" s="1" t="str">
        <f>IF(ISBLANK(A1766),"",SUM($Q$2:Q1766))</f>
        <v/>
      </c>
      <c r="S1766" s="1" t="str">
        <f>IF(ISBLANK(A1766),"",SUM($F$2:F1766))</f>
        <v/>
      </c>
      <c r="T1766" s="1" t="str">
        <f t="shared" si="1194"/>
        <v/>
      </c>
      <c r="U1766" s="1" t="str">
        <f t="shared" si="1195"/>
        <v/>
      </c>
      <c r="V1766" s="17">
        <f t="shared" si="1196"/>
        <v>0</v>
      </c>
      <c r="W1766" s="17">
        <f t="shared" si="1197"/>
        <v>0</v>
      </c>
      <c r="X1766" s="17">
        <f t="shared" si="1198"/>
        <v>0</v>
      </c>
      <c r="Y1766" s="22">
        <f t="shared" si="1228"/>
        <v>0</v>
      </c>
      <c r="Z1766" s="22">
        <f t="shared" si="1228"/>
        <v>0</v>
      </c>
      <c r="AA1766" s="22">
        <f t="shared" si="1228"/>
        <v>0</v>
      </c>
      <c r="AB1766" s="23" t="str">
        <f t="shared" si="1218"/>
        <v/>
      </c>
      <c r="AC1766" s="23" t="str">
        <f t="shared" si="1219"/>
        <v/>
      </c>
      <c r="AD1766" s="23" t="str">
        <f t="shared" si="1220"/>
        <v/>
      </c>
      <c r="AE1766" s="23" t="str">
        <f t="shared" si="1221"/>
        <v/>
      </c>
      <c r="AF1766" s="23" t="str">
        <f t="shared" si="1222"/>
        <v/>
      </c>
      <c r="AG1766" s="23" t="str">
        <f t="shared" si="1227"/>
        <v/>
      </c>
      <c r="AH1766" s="25" t="str">
        <f t="shared" si="1199"/>
        <v/>
      </c>
      <c r="AI1766" s="25" t="str">
        <f t="shared" si="1200"/>
        <v/>
      </c>
      <c r="AJ1766" s="1" t="str">
        <f t="shared" si="1208"/>
        <v/>
      </c>
      <c r="AK1766" s="10" t="e">
        <f t="shared" si="1209"/>
        <v>#DIV/0!</v>
      </c>
      <c r="AL1766" s="10" t="e">
        <f t="shared" si="1214"/>
        <v>#DIV/0!</v>
      </c>
      <c r="AM1766">
        <f t="shared" si="1210"/>
        <v>0</v>
      </c>
      <c r="AN1766">
        <f t="shared" si="1201"/>
        <v>0</v>
      </c>
      <c r="AO1766">
        <f t="shared" si="1202"/>
        <v>0</v>
      </c>
      <c r="AP1766">
        <f t="shared" ca="1" si="1188"/>
        <v>5.1332852071500809E-22</v>
      </c>
      <c r="AQ1766">
        <f t="shared" ca="1" si="1188"/>
        <v>9.3951449573733809E-21</v>
      </c>
      <c r="AR1766">
        <f t="shared" ca="1" si="1215"/>
        <v>5.4637637103421594E-2</v>
      </c>
      <c r="AS1766">
        <f t="shared" ca="1" si="1216"/>
        <v>5.1807023740860103</v>
      </c>
      <c r="AT1766">
        <f t="shared" si="1203"/>
        <v>0</v>
      </c>
      <c r="AU1766">
        <f t="shared" ca="1" si="1217"/>
        <v>1.9210890786089276E-21</v>
      </c>
      <c r="AV1766" t="e">
        <f t="shared" si="1212"/>
        <v>#DIV/0!</v>
      </c>
      <c r="AW1766" t="e">
        <f t="shared" si="1226"/>
        <v>#DIV/0!</v>
      </c>
      <c r="AX1766" t="e">
        <f t="shared" si="1225"/>
        <v>#DIV/0!</v>
      </c>
      <c r="AY1766" t="e">
        <f t="shared" si="1230"/>
        <v>#DIV/0!</v>
      </c>
      <c r="AZ1766" t="e">
        <f t="shared" si="1229"/>
        <v>#DIV/0!</v>
      </c>
    </row>
    <row r="1767" spans="7:52" x14ac:dyDescent="0.3">
      <c r="G1767" s="1" t="str">
        <f t="shared" si="1211"/>
        <v/>
      </c>
      <c r="H1767" s="2" t="str">
        <f t="shared" si="1224"/>
        <v/>
      </c>
      <c r="I1767" s="6" t="str" cm="1">
        <f t="array" ref="I1767">_xlfn.IFS(AND(G1766&lt;H1766,G1767&gt;H1767),"BUY", AND(G1766&gt;H1766,G1767&lt;H1767),"SELL",TRUE,"")</f>
        <v/>
      </c>
      <c r="J1767" s="1">
        <f t="shared" ca="1" si="1190"/>
        <v>0</v>
      </c>
      <c r="K1767" s="3" t="str">
        <f t="shared" ca="1" si="1204"/>
        <v/>
      </c>
      <c r="L1767" s="3" t="str">
        <f t="shared" si="1205"/>
        <v/>
      </c>
      <c r="M1767" s="3" t="str">
        <f t="shared" si="1206"/>
        <v/>
      </c>
      <c r="N1767" s="4">
        <f t="shared" si="1191"/>
        <v>-1</v>
      </c>
      <c r="O1767" s="2" t="str">
        <f t="shared" si="1207"/>
        <v/>
      </c>
      <c r="P1767" s="1" t="str">
        <f t="shared" si="1192"/>
        <v/>
      </c>
      <c r="Q1767" s="1" t="str">
        <f t="shared" si="1193"/>
        <v/>
      </c>
      <c r="R1767" s="1" t="str">
        <f>IF(ISBLANK(A1767),"",SUM($Q$2:Q1767))</f>
        <v/>
      </c>
      <c r="S1767" s="1" t="str">
        <f>IF(ISBLANK(A1767),"",SUM($F$2:F1767))</f>
        <v/>
      </c>
      <c r="T1767" s="1" t="str">
        <f t="shared" si="1194"/>
        <v/>
      </c>
      <c r="U1767" s="1" t="str">
        <f t="shared" si="1195"/>
        <v/>
      </c>
      <c r="V1767" s="17">
        <f t="shared" si="1196"/>
        <v>0</v>
      </c>
      <c r="W1767" s="17">
        <f t="shared" si="1197"/>
        <v>0</v>
      </c>
      <c r="X1767" s="17">
        <f t="shared" si="1198"/>
        <v>0</v>
      </c>
      <c r="Y1767" s="22">
        <f t="shared" si="1228"/>
        <v>0</v>
      </c>
      <c r="Z1767" s="22">
        <f t="shared" si="1228"/>
        <v>0</v>
      </c>
      <c r="AA1767" s="22">
        <f t="shared" si="1228"/>
        <v>0</v>
      </c>
      <c r="AB1767" s="23" t="str">
        <f t="shared" si="1218"/>
        <v/>
      </c>
      <c r="AC1767" s="23" t="str">
        <f t="shared" si="1219"/>
        <v/>
      </c>
      <c r="AD1767" s="23" t="str">
        <f t="shared" si="1220"/>
        <v/>
      </c>
      <c r="AE1767" s="23" t="str">
        <f t="shared" si="1221"/>
        <v/>
      </c>
      <c r="AF1767" s="23" t="str">
        <f t="shared" si="1222"/>
        <v/>
      </c>
      <c r="AG1767" s="23" t="str">
        <f t="shared" si="1227"/>
        <v/>
      </c>
      <c r="AH1767" s="25" t="str">
        <f t="shared" si="1199"/>
        <v/>
      </c>
      <c r="AI1767" s="25" t="str">
        <f t="shared" si="1200"/>
        <v/>
      </c>
      <c r="AJ1767" s="1" t="str">
        <f t="shared" si="1208"/>
        <v/>
      </c>
      <c r="AK1767" s="10" t="e">
        <f t="shared" si="1209"/>
        <v>#DIV/0!</v>
      </c>
      <c r="AL1767" s="10" t="e">
        <f t="shared" si="1214"/>
        <v>#DIV/0!</v>
      </c>
      <c r="AM1767">
        <f t="shared" si="1210"/>
        <v>0</v>
      </c>
      <c r="AN1767">
        <f t="shared" si="1201"/>
        <v>0</v>
      </c>
      <c r="AO1767">
        <f t="shared" si="1202"/>
        <v>0</v>
      </c>
      <c r="AP1767">
        <f t="shared" ca="1" si="1188"/>
        <v>4.7666219780679322E-22</v>
      </c>
      <c r="AQ1767">
        <f t="shared" ca="1" si="1188"/>
        <v>8.7240631747038538E-21</v>
      </c>
      <c r="AR1767">
        <f t="shared" ca="1" si="1215"/>
        <v>5.4637637103421587E-2</v>
      </c>
      <c r="AS1767">
        <f t="shared" ca="1" si="1216"/>
        <v>5.1807023740860103</v>
      </c>
      <c r="AT1767">
        <f t="shared" si="1203"/>
        <v>0</v>
      </c>
      <c r="AU1767">
        <f t="shared" ca="1" si="1217"/>
        <v>1.7838684301368614E-21</v>
      </c>
      <c r="AV1767" t="e">
        <f t="shared" si="1212"/>
        <v>#DIV/0!</v>
      </c>
      <c r="AW1767" t="e">
        <f t="shared" si="1226"/>
        <v>#DIV/0!</v>
      </c>
      <c r="AX1767" t="e">
        <f t="shared" si="1225"/>
        <v>#DIV/0!</v>
      </c>
      <c r="AY1767" t="e">
        <f t="shared" si="1230"/>
        <v>#DIV/0!</v>
      </c>
      <c r="AZ1767" t="e">
        <f t="shared" si="1229"/>
        <v>#DIV/0!</v>
      </c>
    </row>
    <row r="1768" spans="7:52" x14ac:dyDescent="0.3">
      <c r="G1768" s="1" t="str">
        <f t="shared" si="1211"/>
        <v/>
      </c>
      <c r="H1768" s="2" t="str">
        <f t="shared" si="1224"/>
        <v/>
      </c>
      <c r="I1768" s="6" t="str" cm="1">
        <f t="array" ref="I1768">_xlfn.IFS(AND(G1767&lt;H1767,G1768&gt;H1768),"BUY", AND(G1767&gt;H1767,G1768&lt;H1768),"SELL",TRUE,"")</f>
        <v/>
      </c>
      <c r="J1768" s="1">
        <f t="shared" ca="1" si="1190"/>
        <v>0</v>
      </c>
      <c r="K1768" s="3" t="str">
        <f t="shared" ca="1" si="1204"/>
        <v/>
      </c>
      <c r="L1768" s="3" t="str">
        <f t="shared" si="1205"/>
        <v/>
      </c>
      <c r="M1768" s="3" t="str">
        <f t="shared" si="1206"/>
        <v/>
      </c>
      <c r="N1768" s="4">
        <f t="shared" si="1191"/>
        <v>-1</v>
      </c>
      <c r="O1768" s="2" t="str">
        <f t="shared" si="1207"/>
        <v/>
      </c>
      <c r="P1768" s="1" t="str">
        <f t="shared" si="1192"/>
        <v/>
      </c>
      <c r="Q1768" s="1" t="str">
        <f t="shared" si="1193"/>
        <v/>
      </c>
      <c r="R1768" s="1" t="str">
        <f>IF(ISBLANK(A1768),"",SUM($Q$2:Q1768))</f>
        <v/>
      </c>
      <c r="S1768" s="1" t="str">
        <f>IF(ISBLANK(A1768),"",SUM($F$2:F1768))</f>
        <v/>
      </c>
      <c r="T1768" s="1" t="str">
        <f t="shared" si="1194"/>
        <v/>
      </c>
      <c r="U1768" s="1" t="str">
        <f t="shared" si="1195"/>
        <v/>
      </c>
      <c r="V1768" s="17">
        <f t="shared" si="1196"/>
        <v>0</v>
      </c>
      <c r="W1768" s="17">
        <f t="shared" si="1197"/>
        <v>0</v>
      </c>
      <c r="X1768" s="17">
        <f t="shared" si="1198"/>
        <v>0</v>
      </c>
      <c r="Y1768" s="22">
        <f t="shared" si="1228"/>
        <v>0</v>
      </c>
      <c r="Z1768" s="22">
        <f t="shared" si="1228"/>
        <v>0</v>
      </c>
      <c r="AA1768" s="22">
        <f t="shared" si="1228"/>
        <v>0</v>
      </c>
      <c r="AB1768" s="23" t="str">
        <f t="shared" si="1218"/>
        <v/>
      </c>
      <c r="AC1768" s="23" t="str">
        <f t="shared" si="1219"/>
        <v/>
      </c>
      <c r="AD1768" s="23" t="str">
        <f t="shared" si="1220"/>
        <v/>
      </c>
      <c r="AE1768" s="23" t="str">
        <f t="shared" si="1221"/>
        <v/>
      </c>
      <c r="AF1768" s="23" t="str">
        <f t="shared" si="1222"/>
        <v/>
      </c>
      <c r="AG1768" s="23" t="str">
        <f t="shared" si="1227"/>
        <v/>
      </c>
      <c r="AH1768" s="25" t="str">
        <f t="shared" si="1199"/>
        <v/>
      </c>
      <c r="AI1768" s="25" t="str">
        <f t="shared" si="1200"/>
        <v/>
      </c>
      <c r="AJ1768" s="1" t="str">
        <f t="shared" si="1208"/>
        <v/>
      </c>
      <c r="AK1768" s="10" t="e">
        <f t="shared" si="1209"/>
        <v>#DIV/0!</v>
      </c>
      <c r="AL1768" s="10" t="e">
        <f t="shared" si="1214"/>
        <v>#DIV/0!</v>
      </c>
      <c r="AM1768">
        <f t="shared" si="1210"/>
        <v>0</v>
      </c>
      <c r="AN1768">
        <f t="shared" si="1201"/>
        <v>0</v>
      </c>
      <c r="AO1768">
        <f t="shared" si="1202"/>
        <v>0</v>
      </c>
      <c r="AP1768">
        <f t="shared" ca="1" si="1188"/>
        <v>4.426148979634508E-22</v>
      </c>
      <c r="AQ1768">
        <f t="shared" ca="1" si="1188"/>
        <v>8.1009158050821497E-21</v>
      </c>
      <c r="AR1768">
        <f t="shared" ca="1" si="1215"/>
        <v>5.4637637103421587E-2</v>
      </c>
      <c r="AS1768">
        <f t="shared" ca="1" si="1216"/>
        <v>5.1807023740860103</v>
      </c>
      <c r="AT1768">
        <f t="shared" si="1203"/>
        <v>0</v>
      </c>
      <c r="AU1768">
        <f t="shared" ca="1" si="1217"/>
        <v>1.6564492565556571E-21</v>
      </c>
      <c r="AV1768" t="e">
        <f t="shared" si="1212"/>
        <v>#DIV/0!</v>
      </c>
      <c r="AW1768" t="e">
        <f t="shared" si="1226"/>
        <v>#DIV/0!</v>
      </c>
      <c r="AX1768" t="e">
        <f t="shared" si="1225"/>
        <v>#DIV/0!</v>
      </c>
      <c r="AY1768" t="e">
        <f t="shared" si="1230"/>
        <v>#DIV/0!</v>
      </c>
      <c r="AZ1768" t="e">
        <f t="shared" si="1229"/>
        <v>#DIV/0!</v>
      </c>
    </row>
    <row r="1769" spans="7:52" x14ac:dyDescent="0.3">
      <c r="G1769" s="1" t="str">
        <f t="shared" si="1211"/>
        <v/>
      </c>
      <c r="H1769" s="2" t="str">
        <f t="shared" si="1224"/>
        <v/>
      </c>
      <c r="I1769" s="6" t="str" cm="1">
        <f t="array" ref="I1769">_xlfn.IFS(AND(G1768&lt;H1768,G1769&gt;H1769),"BUY", AND(G1768&gt;H1768,G1769&lt;H1769),"SELL",TRUE,"")</f>
        <v/>
      </c>
      <c r="J1769" s="1">
        <f t="shared" ca="1" si="1190"/>
        <v>0</v>
      </c>
      <c r="K1769" s="3" t="str">
        <f t="shared" ca="1" si="1204"/>
        <v/>
      </c>
      <c r="L1769" s="3" t="str">
        <f t="shared" si="1205"/>
        <v/>
      </c>
      <c r="M1769" s="3" t="str">
        <f t="shared" si="1206"/>
        <v/>
      </c>
      <c r="N1769" s="4">
        <f t="shared" si="1191"/>
        <v>-1</v>
      </c>
      <c r="O1769" s="2" t="str">
        <f t="shared" si="1207"/>
        <v/>
      </c>
      <c r="P1769" s="1" t="str">
        <f t="shared" si="1192"/>
        <v/>
      </c>
      <c r="Q1769" s="1" t="str">
        <f t="shared" si="1193"/>
        <v/>
      </c>
      <c r="R1769" s="1" t="str">
        <f>IF(ISBLANK(A1769),"",SUM($Q$2:Q1769))</f>
        <v/>
      </c>
      <c r="S1769" s="1" t="str">
        <f>IF(ISBLANK(A1769),"",SUM($F$2:F1769))</f>
        <v/>
      </c>
      <c r="T1769" s="1" t="str">
        <f t="shared" si="1194"/>
        <v/>
      </c>
      <c r="U1769" s="1" t="str">
        <f t="shared" si="1195"/>
        <v/>
      </c>
      <c r="V1769" s="17">
        <f t="shared" si="1196"/>
        <v>0</v>
      </c>
      <c r="W1769" s="17">
        <f t="shared" si="1197"/>
        <v>0</v>
      </c>
      <c r="X1769" s="17">
        <f t="shared" si="1198"/>
        <v>0</v>
      </c>
      <c r="Y1769" s="22">
        <f t="shared" si="1228"/>
        <v>0</v>
      </c>
      <c r="Z1769" s="22">
        <f t="shared" si="1228"/>
        <v>0</v>
      </c>
      <c r="AA1769" s="22">
        <f t="shared" si="1228"/>
        <v>0</v>
      </c>
      <c r="AB1769" s="23" t="str">
        <f t="shared" si="1218"/>
        <v/>
      </c>
      <c r="AC1769" s="23" t="str">
        <f t="shared" si="1219"/>
        <v/>
      </c>
      <c r="AD1769" s="23" t="str">
        <f t="shared" si="1220"/>
        <v/>
      </c>
      <c r="AE1769" s="23" t="str">
        <f t="shared" si="1221"/>
        <v/>
      </c>
      <c r="AF1769" s="23" t="str">
        <f t="shared" si="1222"/>
        <v/>
      </c>
      <c r="AG1769" s="23" t="str">
        <f t="shared" si="1227"/>
        <v/>
      </c>
      <c r="AH1769" s="25" t="str">
        <f t="shared" si="1199"/>
        <v/>
      </c>
      <c r="AI1769" s="25" t="str">
        <f t="shared" si="1200"/>
        <v/>
      </c>
      <c r="AJ1769" s="1" t="str">
        <f t="shared" si="1208"/>
        <v/>
      </c>
      <c r="AK1769" s="10" t="e">
        <f t="shared" si="1209"/>
        <v>#DIV/0!</v>
      </c>
      <c r="AL1769" s="10" t="e">
        <f t="shared" si="1214"/>
        <v>#DIV/0!</v>
      </c>
      <c r="AM1769">
        <f t="shared" si="1210"/>
        <v>0</v>
      </c>
      <c r="AN1769">
        <f t="shared" si="1201"/>
        <v>0</v>
      </c>
      <c r="AO1769">
        <f t="shared" si="1202"/>
        <v>0</v>
      </c>
      <c r="AP1769">
        <f t="shared" ca="1" si="1188"/>
        <v>4.1099954810891861E-22</v>
      </c>
      <c r="AQ1769">
        <f t="shared" ca="1" si="1188"/>
        <v>7.5222789618619956E-21</v>
      </c>
      <c r="AR1769">
        <f t="shared" ca="1" si="1215"/>
        <v>5.4637637103421594E-2</v>
      </c>
      <c r="AS1769">
        <f t="shared" ca="1" si="1216"/>
        <v>5.1807023740860103</v>
      </c>
      <c r="AT1769">
        <f t="shared" si="1203"/>
        <v>0</v>
      </c>
      <c r="AU1769">
        <f t="shared" ca="1" si="1217"/>
        <v>1.5381314525159671E-21</v>
      </c>
      <c r="AV1769" t="e">
        <f t="shared" si="1212"/>
        <v>#DIV/0!</v>
      </c>
      <c r="AW1769" t="e">
        <f t="shared" si="1226"/>
        <v>#DIV/0!</v>
      </c>
      <c r="AX1769" t="e">
        <f t="shared" si="1225"/>
        <v>#DIV/0!</v>
      </c>
      <c r="AY1769" t="e">
        <f t="shared" si="1230"/>
        <v>#DIV/0!</v>
      </c>
      <c r="AZ1769" t="e">
        <f t="shared" si="1229"/>
        <v>#DIV/0!</v>
      </c>
    </row>
    <row r="1770" spans="7:52" x14ac:dyDescent="0.3">
      <c r="G1770" s="1" t="str">
        <f t="shared" si="1211"/>
        <v/>
      </c>
      <c r="H1770" s="2" t="str">
        <f t="shared" si="1224"/>
        <v/>
      </c>
      <c r="I1770" s="6" t="str" cm="1">
        <f t="array" ref="I1770">_xlfn.IFS(AND(G1769&lt;H1769,G1770&gt;H1770),"BUY", AND(G1769&gt;H1769,G1770&lt;H1770),"SELL",TRUE,"")</f>
        <v/>
      </c>
      <c r="J1770" s="1">
        <f t="shared" ca="1" si="1190"/>
        <v>0</v>
      </c>
      <c r="K1770" s="3" t="str">
        <f t="shared" ca="1" si="1204"/>
        <v/>
      </c>
      <c r="L1770" s="3" t="str">
        <f t="shared" si="1205"/>
        <v/>
      </c>
      <c r="M1770" s="3" t="str">
        <f t="shared" si="1206"/>
        <v/>
      </c>
      <c r="N1770" s="4">
        <f t="shared" si="1191"/>
        <v>-1</v>
      </c>
      <c r="O1770" s="2" t="str">
        <f t="shared" si="1207"/>
        <v/>
      </c>
      <c r="P1770" s="1" t="str">
        <f t="shared" si="1192"/>
        <v/>
      </c>
      <c r="Q1770" s="1" t="str">
        <f t="shared" si="1193"/>
        <v/>
      </c>
      <c r="R1770" s="1" t="str">
        <f>IF(ISBLANK(A1770),"",SUM($Q$2:Q1770))</f>
        <v/>
      </c>
      <c r="S1770" s="1" t="str">
        <f>IF(ISBLANK(A1770),"",SUM($F$2:F1770))</f>
        <v/>
      </c>
      <c r="T1770" s="1" t="str">
        <f t="shared" si="1194"/>
        <v/>
      </c>
      <c r="U1770" s="1" t="str">
        <f t="shared" si="1195"/>
        <v/>
      </c>
      <c r="V1770" s="17">
        <f t="shared" si="1196"/>
        <v>0</v>
      </c>
      <c r="W1770" s="17">
        <f t="shared" si="1197"/>
        <v>0</v>
      </c>
      <c r="X1770" s="17">
        <f t="shared" si="1198"/>
        <v>0</v>
      </c>
      <c r="Y1770" s="22">
        <f t="shared" si="1228"/>
        <v>0</v>
      </c>
      <c r="Z1770" s="22">
        <f t="shared" si="1228"/>
        <v>0</v>
      </c>
      <c r="AA1770" s="22">
        <f t="shared" si="1228"/>
        <v>0</v>
      </c>
      <c r="AB1770" s="23" t="str">
        <f t="shared" si="1218"/>
        <v/>
      </c>
      <c r="AC1770" s="23" t="str">
        <f t="shared" si="1219"/>
        <v/>
      </c>
      <c r="AD1770" s="23" t="str">
        <f t="shared" si="1220"/>
        <v/>
      </c>
      <c r="AE1770" s="23" t="str">
        <f t="shared" si="1221"/>
        <v/>
      </c>
      <c r="AF1770" s="23" t="str">
        <f t="shared" si="1222"/>
        <v/>
      </c>
      <c r="AG1770" s="23" t="str">
        <f t="shared" si="1227"/>
        <v/>
      </c>
      <c r="AH1770" s="25" t="str">
        <f t="shared" si="1199"/>
        <v/>
      </c>
      <c r="AI1770" s="25" t="str">
        <f t="shared" si="1200"/>
        <v/>
      </c>
      <c r="AJ1770" s="1" t="str">
        <f t="shared" si="1208"/>
        <v/>
      </c>
      <c r="AK1770" s="10" t="e">
        <f t="shared" si="1209"/>
        <v>#DIV/0!</v>
      </c>
      <c r="AL1770" s="10" t="e">
        <f t="shared" si="1214"/>
        <v>#DIV/0!</v>
      </c>
      <c r="AM1770">
        <f t="shared" si="1210"/>
        <v>0</v>
      </c>
      <c r="AN1770">
        <f t="shared" si="1201"/>
        <v>0</v>
      </c>
      <c r="AO1770">
        <f t="shared" si="1202"/>
        <v>0</v>
      </c>
      <c r="AP1770">
        <f t="shared" ca="1" si="1188"/>
        <v>3.8164243752971013E-22</v>
      </c>
      <c r="AQ1770">
        <f t="shared" ca="1" si="1188"/>
        <v>6.9849733217289962E-21</v>
      </c>
      <c r="AR1770">
        <f t="shared" ca="1" si="1215"/>
        <v>5.4637637103421587E-2</v>
      </c>
      <c r="AS1770">
        <f t="shared" ca="1" si="1216"/>
        <v>5.1807023740860103</v>
      </c>
      <c r="AT1770">
        <f t="shared" si="1203"/>
        <v>0</v>
      </c>
      <c r="AU1770">
        <f t="shared" ca="1" si="1217"/>
        <v>1.4282649201933982E-21</v>
      </c>
      <c r="AV1770" t="e">
        <f t="shared" si="1212"/>
        <v>#DIV/0!</v>
      </c>
      <c r="AW1770" t="e">
        <f t="shared" si="1226"/>
        <v>#DIV/0!</v>
      </c>
      <c r="AX1770" t="e">
        <f t="shared" si="1225"/>
        <v>#DIV/0!</v>
      </c>
      <c r="AY1770" t="e">
        <f t="shared" si="1230"/>
        <v>#DIV/0!</v>
      </c>
      <c r="AZ1770" t="e">
        <f t="shared" si="1229"/>
        <v>#DIV/0!</v>
      </c>
    </row>
    <row r="1771" spans="7:52" x14ac:dyDescent="0.3">
      <c r="G1771" s="1" t="str">
        <f t="shared" si="1211"/>
        <v/>
      </c>
      <c r="H1771" s="2" t="str">
        <f t="shared" si="1224"/>
        <v/>
      </c>
      <c r="I1771" s="6" t="str" cm="1">
        <f t="array" ref="I1771">_xlfn.IFS(AND(G1770&lt;H1770,G1771&gt;H1771),"BUY", AND(G1770&gt;H1770,G1771&lt;H1771),"SELL",TRUE,"")</f>
        <v/>
      </c>
      <c r="J1771" s="1">
        <f t="shared" ca="1" si="1190"/>
        <v>0</v>
      </c>
      <c r="K1771" s="3" t="str">
        <f t="shared" ca="1" si="1204"/>
        <v/>
      </c>
      <c r="L1771" s="3" t="str">
        <f t="shared" si="1205"/>
        <v/>
      </c>
      <c r="M1771" s="3" t="str">
        <f t="shared" si="1206"/>
        <v/>
      </c>
      <c r="N1771" s="4">
        <f t="shared" si="1191"/>
        <v>-1</v>
      </c>
      <c r="O1771" s="2" t="str">
        <f t="shared" si="1207"/>
        <v/>
      </c>
      <c r="P1771" s="1" t="str">
        <f t="shared" si="1192"/>
        <v/>
      </c>
      <c r="Q1771" s="1" t="str">
        <f t="shared" si="1193"/>
        <v/>
      </c>
      <c r="R1771" s="1" t="str">
        <f>IF(ISBLANK(A1771),"",SUM($Q$2:Q1771))</f>
        <v/>
      </c>
      <c r="S1771" s="1" t="str">
        <f>IF(ISBLANK(A1771),"",SUM($F$2:F1771))</f>
        <v/>
      </c>
      <c r="T1771" s="1" t="str">
        <f t="shared" si="1194"/>
        <v/>
      </c>
      <c r="U1771" s="1" t="str">
        <f t="shared" si="1195"/>
        <v/>
      </c>
      <c r="V1771" s="17">
        <f t="shared" si="1196"/>
        <v>0</v>
      </c>
      <c r="W1771" s="17">
        <f t="shared" si="1197"/>
        <v>0</v>
      </c>
      <c r="X1771" s="17">
        <f t="shared" si="1198"/>
        <v>0</v>
      </c>
      <c r="Y1771" s="22">
        <f t="shared" si="1228"/>
        <v>0</v>
      </c>
      <c r="Z1771" s="22">
        <f t="shared" si="1228"/>
        <v>0</v>
      </c>
      <c r="AA1771" s="22">
        <f t="shared" si="1228"/>
        <v>0</v>
      </c>
      <c r="AB1771" s="23" t="str">
        <f t="shared" si="1218"/>
        <v/>
      </c>
      <c r="AC1771" s="23" t="str">
        <f t="shared" si="1219"/>
        <v/>
      </c>
      <c r="AD1771" s="23" t="str">
        <f t="shared" si="1220"/>
        <v/>
      </c>
      <c r="AE1771" s="23" t="str">
        <f t="shared" si="1221"/>
        <v/>
      </c>
      <c r="AF1771" s="23" t="str">
        <f t="shared" si="1222"/>
        <v/>
      </c>
      <c r="AG1771" s="23" t="str">
        <f t="shared" si="1227"/>
        <v/>
      </c>
      <c r="AH1771" s="25" t="str">
        <f t="shared" si="1199"/>
        <v/>
      </c>
      <c r="AI1771" s="25" t="str">
        <f t="shared" si="1200"/>
        <v/>
      </c>
      <c r="AJ1771" s="1" t="str">
        <f t="shared" si="1208"/>
        <v/>
      </c>
      <c r="AK1771" s="10" t="e">
        <f t="shared" si="1209"/>
        <v>#DIV/0!</v>
      </c>
      <c r="AL1771" s="10" t="e">
        <f t="shared" si="1214"/>
        <v>#DIV/0!</v>
      </c>
      <c r="AM1771">
        <f t="shared" si="1210"/>
        <v>0</v>
      </c>
      <c r="AN1771">
        <f t="shared" si="1201"/>
        <v>0</v>
      </c>
      <c r="AO1771">
        <f t="shared" si="1202"/>
        <v>0</v>
      </c>
      <c r="AP1771">
        <f t="shared" ca="1" si="1188"/>
        <v>3.5438226342044512E-22</v>
      </c>
      <c r="AQ1771">
        <f t="shared" ca="1" si="1188"/>
        <v>6.4860466558912108E-21</v>
      </c>
      <c r="AR1771">
        <f t="shared" ca="1" si="1215"/>
        <v>5.4637637103421587E-2</v>
      </c>
      <c r="AS1771">
        <f t="shared" ca="1" si="1216"/>
        <v>5.1807023740860103</v>
      </c>
      <c r="AT1771">
        <f t="shared" si="1203"/>
        <v>0</v>
      </c>
      <c r="AU1771">
        <f t="shared" ca="1" si="1217"/>
        <v>1.3262459973224413E-21</v>
      </c>
      <c r="AV1771" t="e">
        <f t="shared" si="1212"/>
        <v>#DIV/0!</v>
      </c>
      <c r="AW1771" t="e">
        <f t="shared" si="1226"/>
        <v>#DIV/0!</v>
      </c>
      <c r="AX1771" t="e">
        <f t="shared" si="1225"/>
        <v>#DIV/0!</v>
      </c>
      <c r="AY1771" t="e">
        <f t="shared" si="1230"/>
        <v>#DIV/0!</v>
      </c>
      <c r="AZ1771" t="e">
        <f t="shared" si="1229"/>
        <v>#DIV/0!</v>
      </c>
    </row>
    <row r="1772" spans="7:52" x14ac:dyDescent="0.3">
      <c r="G1772" s="1" t="str">
        <f t="shared" si="1211"/>
        <v/>
      </c>
      <c r="H1772" s="2" t="str">
        <f t="shared" si="1224"/>
        <v/>
      </c>
      <c r="I1772" s="6" t="str" cm="1">
        <f t="array" ref="I1772">_xlfn.IFS(AND(G1771&lt;H1771,G1772&gt;H1772),"BUY", AND(G1771&gt;H1771,G1772&lt;H1772),"SELL",TRUE,"")</f>
        <v/>
      </c>
      <c r="J1772" s="1">
        <f t="shared" ca="1" si="1190"/>
        <v>0</v>
      </c>
      <c r="K1772" s="3" t="str">
        <f t="shared" ca="1" si="1204"/>
        <v/>
      </c>
      <c r="L1772" s="3" t="str">
        <f t="shared" si="1205"/>
        <v/>
      </c>
      <c r="M1772" s="3" t="str">
        <f t="shared" si="1206"/>
        <v/>
      </c>
      <c r="N1772" s="4">
        <f t="shared" si="1191"/>
        <v>-1</v>
      </c>
      <c r="O1772" s="2" t="str">
        <f t="shared" si="1207"/>
        <v/>
      </c>
      <c r="P1772" s="1" t="str">
        <f t="shared" si="1192"/>
        <v/>
      </c>
      <c r="Q1772" s="1" t="str">
        <f t="shared" si="1193"/>
        <v/>
      </c>
      <c r="R1772" s="1" t="str">
        <f>IF(ISBLANK(A1772),"",SUM($Q$2:Q1772))</f>
        <v/>
      </c>
      <c r="S1772" s="1" t="str">
        <f>IF(ISBLANK(A1772),"",SUM($F$2:F1772))</f>
        <v/>
      </c>
      <c r="T1772" s="1" t="str">
        <f t="shared" si="1194"/>
        <v/>
      </c>
      <c r="U1772" s="1" t="str">
        <f t="shared" si="1195"/>
        <v/>
      </c>
      <c r="V1772" s="17">
        <f t="shared" si="1196"/>
        <v>0</v>
      </c>
      <c r="W1772" s="17">
        <f t="shared" si="1197"/>
        <v>0</v>
      </c>
      <c r="X1772" s="17">
        <f t="shared" si="1198"/>
        <v>0</v>
      </c>
      <c r="Y1772" s="22">
        <f t="shared" si="1228"/>
        <v>0</v>
      </c>
      <c r="Z1772" s="22">
        <f t="shared" si="1228"/>
        <v>0</v>
      </c>
      <c r="AA1772" s="22">
        <f t="shared" si="1228"/>
        <v>0</v>
      </c>
      <c r="AB1772" s="23" t="str">
        <f t="shared" si="1218"/>
        <v/>
      </c>
      <c r="AC1772" s="23" t="str">
        <f t="shared" si="1219"/>
        <v/>
      </c>
      <c r="AD1772" s="23" t="str">
        <f t="shared" si="1220"/>
        <v/>
      </c>
      <c r="AE1772" s="23" t="str">
        <f t="shared" si="1221"/>
        <v/>
      </c>
      <c r="AF1772" s="23" t="str">
        <f t="shared" si="1222"/>
        <v/>
      </c>
      <c r="AG1772" s="23" t="str">
        <f t="shared" si="1227"/>
        <v/>
      </c>
      <c r="AH1772" s="25" t="str">
        <f t="shared" si="1199"/>
        <v/>
      </c>
      <c r="AI1772" s="25" t="str">
        <f t="shared" si="1200"/>
        <v/>
      </c>
      <c r="AJ1772" s="1" t="str">
        <f t="shared" si="1208"/>
        <v/>
      </c>
      <c r="AK1772" s="10" t="e">
        <f t="shared" si="1209"/>
        <v>#DIV/0!</v>
      </c>
      <c r="AL1772" s="10" t="e">
        <f t="shared" si="1214"/>
        <v>#DIV/0!</v>
      </c>
      <c r="AM1772">
        <f t="shared" si="1210"/>
        <v>0</v>
      </c>
      <c r="AN1772">
        <f t="shared" si="1201"/>
        <v>0</v>
      </c>
      <c r="AO1772">
        <f t="shared" si="1202"/>
        <v>0</v>
      </c>
      <c r="AP1772">
        <f t="shared" ca="1" si="1188"/>
        <v>3.2906924460469906E-22</v>
      </c>
      <c r="AQ1772">
        <f t="shared" ca="1" si="1188"/>
        <v>6.0227576090418386E-21</v>
      </c>
      <c r="AR1772">
        <f t="shared" ca="1" si="1215"/>
        <v>5.4637637103421587E-2</v>
      </c>
      <c r="AS1772">
        <f t="shared" ca="1" si="1216"/>
        <v>5.1807023740860103</v>
      </c>
      <c r="AT1772">
        <f t="shared" si="1203"/>
        <v>0</v>
      </c>
      <c r="AU1772">
        <f t="shared" ca="1" si="1217"/>
        <v>1.2315141403708382E-21</v>
      </c>
      <c r="AV1772" t="e">
        <f t="shared" si="1212"/>
        <v>#DIV/0!</v>
      </c>
      <c r="AW1772" t="e">
        <f t="shared" si="1226"/>
        <v>#DIV/0!</v>
      </c>
      <c r="AX1772" t="e">
        <f t="shared" si="1225"/>
        <v>#DIV/0!</v>
      </c>
      <c r="AY1772" t="e">
        <f t="shared" si="1230"/>
        <v>#DIV/0!</v>
      </c>
      <c r="AZ1772" t="e">
        <f t="shared" si="1229"/>
        <v>#DIV/0!</v>
      </c>
    </row>
    <row r="1773" spans="7:52" x14ac:dyDescent="0.3">
      <c r="G1773" s="1" t="str">
        <f t="shared" si="1211"/>
        <v/>
      </c>
      <c r="H1773" s="2" t="str">
        <f t="shared" si="1224"/>
        <v/>
      </c>
      <c r="I1773" s="6" t="str" cm="1">
        <f t="array" ref="I1773">_xlfn.IFS(AND(G1772&lt;H1772,G1773&gt;H1773),"BUY", AND(G1772&gt;H1772,G1773&lt;H1773),"SELL",TRUE,"")</f>
        <v/>
      </c>
      <c r="J1773" s="1">
        <f t="shared" ca="1" si="1190"/>
        <v>0</v>
      </c>
      <c r="K1773" s="3" t="str">
        <f t="shared" ca="1" si="1204"/>
        <v/>
      </c>
      <c r="L1773" s="3" t="str">
        <f t="shared" si="1205"/>
        <v/>
      </c>
      <c r="M1773" s="3" t="str">
        <f t="shared" si="1206"/>
        <v/>
      </c>
      <c r="N1773" s="4">
        <f t="shared" si="1191"/>
        <v>-1</v>
      </c>
      <c r="O1773" s="2" t="str">
        <f t="shared" si="1207"/>
        <v/>
      </c>
      <c r="P1773" s="1" t="str">
        <f t="shared" si="1192"/>
        <v/>
      </c>
      <c r="Q1773" s="1" t="str">
        <f t="shared" si="1193"/>
        <v/>
      </c>
      <c r="R1773" s="1" t="str">
        <f>IF(ISBLANK(A1773),"",SUM($Q$2:Q1773))</f>
        <v/>
      </c>
      <c r="S1773" s="1" t="str">
        <f>IF(ISBLANK(A1773),"",SUM($F$2:F1773))</f>
        <v/>
      </c>
      <c r="T1773" s="1" t="str">
        <f t="shared" si="1194"/>
        <v/>
      </c>
      <c r="U1773" s="1" t="str">
        <f t="shared" si="1195"/>
        <v/>
      </c>
      <c r="V1773" s="17">
        <f t="shared" si="1196"/>
        <v>0</v>
      </c>
      <c r="W1773" s="17">
        <f t="shared" si="1197"/>
        <v>0</v>
      </c>
      <c r="X1773" s="17">
        <f t="shared" si="1198"/>
        <v>0</v>
      </c>
      <c r="Y1773" s="22">
        <f t="shared" si="1228"/>
        <v>0</v>
      </c>
      <c r="Z1773" s="22">
        <f t="shared" si="1228"/>
        <v>0</v>
      </c>
      <c r="AA1773" s="22">
        <f t="shared" si="1228"/>
        <v>0</v>
      </c>
      <c r="AB1773" s="23" t="str">
        <f t="shared" si="1218"/>
        <v/>
      </c>
      <c r="AC1773" s="23" t="str">
        <f t="shared" si="1219"/>
        <v/>
      </c>
      <c r="AD1773" s="23" t="str">
        <f t="shared" si="1220"/>
        <v/>
      </c>
      <c r="AE1773" s="23" t="str">
        <f t="shared" si="1221"/>
        <v/>
      </c>
      <c r="AF1773" s="23" t="str">
        <f t="shared" si="1222"/>
        <v/>
      </c>
      <c r="AG1773" s="23" t="str">
        <f t="shared" si="1227"/>
        <v/>
      </c>
      <c r="AH1773" s="25" t="str">
        <f t="shared" si="1199"/>
        <v/>
      </c>
      <c r="AI1773" s="25" t="str">
        <f t="shared" si="1200"/>
        <v/>
      </c>
      <c r="AJ1773" s="1" t="str">
        <f t="shared" si="1208"/>
        <v/>
      </c>
      <c r="AK1773" s="10" t="e">
        <f t="shared" si="1209"/>
        <v>#DIV/0!</v>
      </c>
      <c r="AL1773" s="10" t="e">
        <f t="shared" si="1214"/>
        <v>#DIV/0!</v>
      </c>
      <c r="AM1773">
        <f t="shared" si="1210"/>
        <v>0</v>
      </c>
      <c r="AN1773">
        <f t="shared" si="1201"/>
        <v>0</v>
      </c>
      <c r="AO1773">
        <f t="shared" si="1202"/>
        <v>0</v>
      </c>
      <c r="AP1773">
        <f t="shared" ca="1" si="1188"/>
        <v>3.0556429856150627E-22</v>
      </c>
      <c r="AQ1773">
        <f t="shared" ca="1" si="1188"/>
        <v>5.5925606369674214E-21</v>
      </c>
      <c r="AR1773">
        <f t="shared" ca="1" si="1215"/>
        <v>5.4637637103421594E-2</v>
      </c>
      <c r="AS1773">
        <f t="shared" ca="1" si="1216"/>
        <v>5.1807023740860103</v>
      </c>
      <c r="AT1773">
        <f t="shared" si="1203"/>
        <v>0</v>
      </c>
      <c r="AU1773">
        <f t="shared" ca="1" si="1217"/>
        <v>1.1435488446300639E-21</v>
      </c>
      <c r="AV1773" t="e">
        <f t="shared" si="1212"/>
        <v>#DIV/0!</v>
      </c>
      <c r="AW1773" t="e">
        <f t="shared" si="1226"/>
        <v>#DIV/0!</v>
      </c>
      <c r="AX1773" t="e">
        <f t="shared" si="1225"/>
        <v>#DIV/0!</v>
      </c>
      <c r="AY1773" t="e">
        <f t="shared" si="1230"/>
        <v>#DIV/0!</v>
      </c>
      <c r="AZ1773" t="e">
        <f t="shared" si="1229"/>
        <v>#DIV/0!</v>
      </c>
    </row>
    <row r="1774" spans="7:52" x14ac:dyDescent="0.3">
      <c r="G1774" s="1" t="str">
        <f t="shared" si="1211"/>
        <v/>
      </c>
      <c r="H1774" s="2" t="str">
        <f t="shared" si="1224"/>
        <v/>
      </c>
      <c r="I1774" s="6" t="str" cm="1">
        <f t="array" ref="I1774">_xlfn.IFS(AND(G1773&lt;H1773,G1774&gt;H1774),"BUY", AND(G1773&gt;H1773,G1774&lt;H1774),"SELL",TRUE,"")</f>
        <v/>
      </c>
      <c r="J1774" s="1">
        <f t="shared" ca="1" si="1190"/>
        <v>0</v>
      </c>
      <c r="K1774" s="3" t="str">
        <f t="shared" ca="1" si="1204"/>
        <v/>
      </c>
      <c r="L1774" s="3" t="str">
        <f t="shared" si="1205"/>
        <v/>
      </c>
      <c r="M1774" s="3" t="str">
        <f t="shared" si="1206"/>
        <v/>
      </c>
      <c r="N1774" s="4">
        <f t="shared" si="1191"/>
        <v>-1</v>
      </c>
      <c r="O1774" s="2" t="str">
        <f t="shared" si="1207"/>
        <v/>
      </c>
      <c r="P1774" s="1" t="str">
        <f t="shared" si="1192"/>
        <v/>
      </c>
      <c r="Q1774" s="1" t="str">
        <f t="shared" si="1193"/>
        <v/>
      </c>
      <c r="R1774" s="1" t="str">
        <f>IF(ISBLANK(A1774),"",SUM($Q$2:Q1774))</f>
        <v/>
      </c>
      <c r="S1774" s="1" t="str">
        <f>IF(ISBLANK(A1774),"",SUM($F$2:F1774))</f>
        <v/>
      </c>
      <c r="T1774" s="1" t="str">
        <f t="shared" si="1194"/>
        <v/>
      </c>
      <c r="U1774" s="1" t="str">
        <f t="shared" si="1195"/>
        <v/>
      </c>
      <c r="V1774" s="17">
        <f t="shared" si="1196"/>
        <v>0</v>
      </c>
      <c r="W1774" s="17">
        <f t="shared" si="1197"/>
        <v>0</v>
      </c>
      <c r="X1774" s="17">
        <f t="shared" si="1198"/>
        <v>0</v>
      </c>
      <c r="Y1774" s="22">
        <f t="shared" si="1228"/>
        <v>0</v>
      </c>
      <c r="Z1774" s="22">
        <f t="shared" si="1228"/>
        <v>0</v>
      </c>
      <c r="AA1774" s="22">
        <f t="shared" si="1228"/>
        <v>0</v>
      </c>
      <c r="AB1774" s="23" t="str">
        <f t="shared" si="1218"/>
        <v/>
      </c>
      <c r="AC1774" s="23" t="str">
        <f t="shared" si="1219"/>
        <v/>
      </c>
      <c r="AD1774" s="23" t="str">
        <f t="shared" si="1220"/>
        <v/>
      </c>
      <c r="AE1774" s="23" t="str">
        <f t="shared" si="1221"/>
        <v/>
      </c>
      <c r="AF1774" s="23" t="str">
        <f t="shared" si="1222"/>
        <v/>
      </c>
      <c r="AG1774" s="23" t="str">
        <f t="shared" si="1227"/>
        <v/>
      </c>
      <c r="AH1774" s="25" t="str">
        <f t="shared" si="1199"/>
        <v/>
      </c>
      <c r="AI1774" s="25" t="str">
        <f t="shared" si="1200"/>
        <v/>
      </c>
      <c r="AJ1774" s="1" t="str">
        <f t="shared" si="1208"/>
        <v/>
      </c>
      <c r="AK1774" s="10" t="e">
        <f t="shared" si="1209"/>
        <v>#DIV/0!</v>
      </c>
      <c r="AL1774" s="10" t="e">
        <f t="shared" si="1214"/>
        <v>#DIV/0!</v>
      </c>
      <c r="AM1774">
        <f t="shared" si="1210"/>
        <v>0</v>
      </c>
      <c r="AN1774">
        <f t="shared" si="1201"/>
        <v>0</v>
      </c>
      <c r="AO1774">
        <f t="shared" si="1202"/>
        <v>0</v>
      </c>
      <c r="AP1774">
        <f t="shared" ca="1" si="1188"/>
        <v>2.8373827723568438E-22</v>
      </c>
      <c r="AQ1774">
        <f t="shared" ca="1" si="1188"/>
        <v>5.1930920200411771E-21</v>
      </c>
      <c r="AR1774">
        <f t="shared" ca="1" si="1215"/>
        <v>5.4637637103421587E-2</v>
      </c>
      <c r="AS1774">
        <f t="shared" ca="1" si="1216"/>
        <v>5.1807023740860103</v>
      </c>
      <c r="AT1774">
        <f t="shared" si="1203"/>
        <v>0</v>
      </c>
      <c r="AU1774">
        <f t="shared" ca="1" si="1217"/>
        <v>1.0618667842993451E-21</v>
      </c>
      <c r="AV1774" t="e">
        <f t="shared" si="1212"/>
        <v>#DIV/0!</v>
      </c>
      <c r="AW1774" t="e">
        <f t="shared" si="1226"/>
        <v>#DIV/0!</v>
      </c>
      <c r="AX1774" t="e">
        <f t="shared" si="1225"/>
        <v>#DIV/0!</v>
      </c>
      <c r="AY1774" t="e">
        <f t="shared" si="1230"/>
        <v>#DIV/0!</v>
      </c>
      <c r="AZ1774" t="e">
        <f t="shared" si="1229"/>
        <v>#DIV/0!</v>
      </c>
    </row>
    <row r="1775" spans="7:52" x14ac:dyDescent="0.3">
      <c r="G1775" s="1" t="str">
        <f t="shared" si="1211"/>
        <v/>
      </c>
      <c r="H1775" s="2" t="str">
        <f t="shared" si="1224"/>
        <v/>
      </c>
      <c r="I1775" s="6" t="str" cm="1">
        <f t="array" ref="I1775">_xlfn.IFS(AND(G1774&lt;H1774,G1775&gt;H1775),"BUY", AND(G1774&gt;H1774,G1775&lt;H1775),"SELL",TRUE,"")</f>
        <v/>
      </c>
      <c r="J1775" s="1">
        <f t="shared" ca="1" si="1190"/>
        <v>0</v>
      </c>
      <c r="K1775" s="3" t="str">
        <f t="shared" ca="1" si="1204"/>
        <v/>
      </c>
      <c r="L1775" s="3" t="str">
        <f t="shared" si="1205"/>
        <v/>
      </c>
      <c r="M1775" s="3" t="str">
        <f t="shared" si="1206"/>
        <v/>
      </c>
      <c r="N1775" s="4">
        <f t="shared" si="1191"/>
        <v>-1</v>
      </c>
      <c r="O1775" s="2" t="str">
        <f t="shared" si="1207"/>
        <v/>
      </c>
      <c r="P1775" s="1" t="str">
        <f t="shared" si="1192"/>
        <v/>
      </c>
      <c r="Q1775" s="1" t="str">
        <f t="shared" si="1193"/>
        <v/>
      </c>
      <c r="R1775" s="1" t="str">
        <f>IF(ISBLANK(A1775),"",SUM($Q$2:Q1775))</f>
        <v/>
      </c>
      <c r="S1775" s="1" t="str">
        <f>IF(ISBLANK(A1775),"",SUM($F$2:F1775))</f>
        <v/>
      </c>
      <c r="T1775" s="1" t="str">
        <f t="shared" si="1194"/>
        <v/>
      </c>
      <c r="U1775" s="1" t="str">
        <f t="shared" si="1195"/>
        <v/>
      </c>
      <c r="V1775" s="17">
        <f t="shared" si="1196"/>
        <v>0</v>
      </c>
      <c r="W1775" s="17">
        <f t="shared" si="1197"/>
        <v>0</v>
      </c>
      <c r="X1775" s="17">
        <f t="shared" si="1198"/>
        <v>0</v>
      </c>
      <c r="Y1775" s="22">
        <f t="shared" ref="Y1775:AA1790" si="1231">SUM(V1762:V1775)</f>
        <v>0</v>
      </c>
      <c r="Z1775" s="22">
        <f t="shared" si="1231"/>
        <v>0</v>
      </c>
      <c r="AA1775" s="22">
        <f t="shared" si="1231"/>
        <v>0</v>
      </c>
      <c r="AB1775" s="23" t="str">
        <f t="shared" si="1218"/>
        <v/>
      </c>
      <c r="AC1775" s="23" t="str">
        <f t="shared" si="1219"/>
        <v/>
      </c>
      <c r="AD1775" s="23" t="str">
        <f t="shared" si="1220"/>
        <v/>
      </c>
      <c r="AE1775" s="23" t="str">
        <f t="shared" si="1221"/>
        <v/>
      </c>
      <c r="AF1775" s="23" t="str">
        <f t="shared" si="1222"/>
        <v/>
      </c>
      <c r="AG1775" s="23" t="str">
        <f t="shared" si="1227"/>
        <v/>
      </c>
      <c r="AH1775" s="25" t="str">
        <f t="shared" si="1199"/>
        <v/>
      </c>
      <c r="AI1775" s="25" t="str">
        <f t="shared" si="1200"/>
        <v/>
      </c>
      <c r="AJ1775" s="1" t="str">
        <f t="shared" si="1208"/>
        <v/>
      </c>
      <c r="AK1775" s="10" t="e">
        <f t="shared" si="1209"/>
        <v>#DIV/0!</v>
      </c>
      <c r="AL1775" s="10" t="e">
        <f t="shared" si="1214"/>
        <v>#DIV/0!</v>
      </c>
      <c r="AM1775">
        <f t="shared" si="1210"/>
        <v>0</v>
      </c>
      <c r="AN1775">
        <f t="shared" si="1201"/>
        <v>0</v>
      </c>
      <c r="AO1775">
        <f t="shared" si="1202"/>
        <v>0</v>
      </c>
      <c r="AP1775">
        <f t="shared" ca="1" si="1188"/>
        <v>2.6347125743313549E-22</v>
      </c>
      <c r="AQ1775">
        <f t="shared" ca="1" si="1188"/>
        <v>4.8221568757525217E-21</v>
      </c>
      <c r="AR1775">
        <f t="shared" ca="1" si="1215"/>
        <v>5.4637637103421587E-2</v>
      </c>
      <c r="AS1775">
        <f t="shared" ca="1" si="1216"/>
        <v>5.1807023740860103</v>
      </c>
      <c r="AT1775">
        <f t="shared" si="1203"/>
        <v>0</v>
      </c>
      <c r="AU1775">
        <f t="shared" ca="1" si="1217"/>
        <v>9.8601915684939186E-22</v>
      </c>
      <c r="AV1775" t="e">
        <f t="shared" si="1212"/>
        <v>#DIV/0!</v>
      </c>
      <c r="AW1775" t="e">
        <f t="shared" si="1226"/>
        <v>#DIV/0!</v>
      </c>
      <c r="AX1775" t="e">
        <f t="shared" si="1225"/>
        <v>#DIV/0!</v>
      </c>
      <c r="AY1775" t="e">
        <f t="shared" si="1230"/>
        <v>#DIV/0!</v>
      </c>
      <c r="AZ1775" t="e">
        <f t="shared" si="1229"/>
        <v>#DIV/0!</v>
      </c>
    </row>
    <row r="1776" spans="7:52" x14ac:dyDescent="0.3">
      <c r="G1776" s="1" t="str">
        <f t="shared" si="1211"/>
        <v/>
      </c>
      <c r="H1776" s="2" t="str">
        <f t="shared" si="1224"/>
        <v/>
      </c>
      <c r="I1776" s="6" t="str" cm="1">
        <f t="array" ref="I1776">_xlfn.IFS(AND(G1775&lt;H1775,G1776&gt;H1776),"BUY", AND(G1775&gt;H1775,G1776&lt;H1776),"SELL",TRUE,"")</f>
        <v/>
      </c>
      <c r="J1776" s="1">
        <f t="shared" ca="1" si="1190"/>
        <v>0</v>
      </c>
      <c r="K1776" s="3" t="str">
        <f t="shared" ca="1" si="1204"/>
        <v/>
      </c>
      <c r="L1776" s="3" t="str">
        <f t="shared" si="1205"/>
        <v/>
      </c>
      <c r="M1776" s="3" t="str">
        <f t="shared" si="1206"/>
        <v/>
      </c>
      <c r="N1776" s="4">
        <f t="shared" si="1191"/>
        <v>-1</v>
      </c>
      <c r="O1776" s="2" t="str">
        <f t="shared" si="1207"/>
        <v/>
      </c>
      <c r="P1776" s="1" t="str">
        <f t="shared" si="1192"/>
        <v/>
      </c>
      <c r="Q1776" s="1" t="str">
        <f t="shared" si="1193"/>
        <v/>
      </c>
      <c r="R1776" s="1" t="str">
        <f>IF(ISBLANK(A1776),"",SUM($Q$2:Q1776))</f>
        <v/>
      </c>
      <c r="S1776" s="1" t="str">
        <f>IF(ISBLANK(A1776),"",SUM($F$2:F1776))</f>
        <v/>
      </c>
      <c r="T1776" s="1" t="str">
        <f t="shared" si="1194"/>
        <v/>
      </c>
      <c r="U1776" s="1" t="str">
        <f t="shared" si="1195"/>
        <v/>
      </c>
      <c r="V1776" s="17">
        <f t="shared" si="1196"/>
        <v>0</v>
      </c>
      <c r="W1776" s="17">
        <f t="shared" si="1197"/>
        <v>0</v>
      </c>
      <c r="X1776" s="17">
        <f t="shared" si="1198"/>
        <v>0</v>
      </c>
      <c r="Y1776" s="22">
        <f t="shared" si="1231"/>
        <v>0</v>
      </c>
      <c r="Z1776" s="22">
        <f t="shared" si="1231"/>
        <v>0</v>
      </c>
      <c r="AA1776" s="22">
        <f t="shared" si="1231"/>
        <v>0</v>
      </c>
      <c r="AB1776" s="23" t="str">
        <f t="shared" si="1218"/>
        <v/>
      </c>
      <c r="AC1776" s="23" t="str">
        <f t="shared" si="1219"/>
        <v/>
      </c>
      <c r="AD1776" s="23" t="str">
        <f t="shared" si="1220"/>
        <v/>
      </c>
      <c r="AE1776" s="23" t="str">
        <f t="shared" si="1221"/>
        <v/>
      </c>
      <c r="AF1776" s="23" t="str">
        <f t="shared" si="1222"/>
        <v/>
      </c>
      <c r="AG1776" s="23" t="str">
        <f t="shared" si="1227"/>
        <v/>
      </c>
      <c r="AH1776" s="25" t="str">
        <f t="shared" si="1199"/>
        <v/>
      </c>
      <c r="AI1776" s="25" t="str">
        <f t="shared" si="1200"/>
        <v/>
      </c>
      <c r="AJ1776" s="1" t="str">
        <f t="shared" si="1208"/>
        <v/>
      </c>
      <c r="AK1776" s="10" t="e">
        <f t="shared" si="1209"/>
        <v>#DIV/0!</v>
      </c>
      <c r="AL1776" s="10" t="e">
        <f t="shared" si="1214"/>
        <v>#DIV/0!</v>
      </c>
      <c r="AM1776">
        <f t="shared" si="1210"/>
        <v>0</v>
      </c>
      <c r="AN1776">
        <f t="shared" si="1201"/>
        <v>0</v>
      </c>
      <c r="AO1776">
        <f t="shared" si="1202"/>
        <v>0</v>
      </c>
      <c r="AP1776">
        <f t="shared" ca="1" si="1188"/>
        <v>2.4465188190219724E-22</v>
      </c>
      <c r="AQ1776">
        <f t="shared" ca="1" si="1188"/>
        <v>4.4777170989130558E-21</v>
      </c>
      <c r="AR1776">
        <f t="shared" ca="1" si="1215"/>
        <v>5.4637637103421587E-2</v>
      </c>
      <c r="AS1776">
        <f t="shared" ca="1" si="1216"/>
        <v>5.1807023740860103</v>
      </c>
      <c r="AT1776">
        <f t="shared" si="1203"/>
        <v>0</v>
      </c>
      <c r="AU1776">
        <f t="shared" ca="1" si="1217"/>
        <v>9.1558921707443518E-22</v>
      </c>
      <c r="AV1776" t="e">
        <f t="shared" si="1212"/>
        <v>#DIV/0!</v>
      </c>
      <c r="AW1776" t="e">
        <f t="shared" si="1226"/>
        <v>#DIV/0!</v>
      </c>
      <c r="AX1776" t="e">
        <f t="shared" si="1225"/>
        <v>#DIV/0!</v>
      </c>
      <c r="AY1776" t="e">
        <f t="shared" si="1230"/>
        <v>#DIV/0!</v>
      </c>
      <c r="AZ1776" t="e">
        <f t="shared" si="1229"/>
        <v>#DIV/0!</v>
      </c>
    </row>
    <row r="1777" spans="7:52" x14ac:dyDescent="0.3">
      <c r="G1777" s="1" t="str">
        <f t="shared" si="1211"/>
        <v/>
      </c>
      <c r="H1777" s="2" t="str">
        <f t="shared" si="1224"/>
        <v/>
      </c>
      <c r="I1777" s="6" t="str" cm="1">
        <f t="array" ref="I1777">_xlfn.IFS(AND(G1776&lt;H1776,G1777&gt;H1777),"BUY", AND(G1776&gt;H1776,G1777&lt;H1777),"SELL",TRUE,"")</f>
        <v/>
      </c>
      <c r="J1777" s="1">
        <f t="shared" ca="1" si="1190"/>
        <v>0</v>
      </c>
      <c r="K1777" s="3" t="str">
        <f t="shared" ca="1" si="1204"/>
        <v/>
      </c>
      <c r="L1777" s="3" t="str">
        <f t="shared" si="1205"/>
        <v/>
      </c>
      <c r="M1777" s="3" t="str">
        <f t="shared" si="1206"/>
        <v/>
      </c>
      <c r="N1777" s="4">
        <f t="shared" si="1191"/>
        <v>-1</v>
      </c>
      <c r="O1777" s="2" t="str">
        <f t="shared" si="1207"/>
        <v/>
      </c>
      <c r="P1777" s="1" t="str">
        <f t="shared" si="1192"/>
        <v/>
      </c>
      <c r="Q1777" s="1" t="str">
        <f t="shared" si="1193"/>
        <v/>
      </c>
      <c r="R1777" s="1" t="str">
        <f>IF(ISBLANK(A1777),"",SUM($Q$2:Q1777))</f>
        <v/>
      </c>
      <c r="S1777" s="1" t="str">
        <f>IF(ISBLANK(A1777),"",SUM($F$2:F1777))</f>
        <v/>
      </c>
      <c r="T1777" s="1" t="str">
        <f t="shared" si="1194"/>
        <v/>
      </c>
      <c r="U1777" s="1" t="str">
        <f t="shared" si="1195"/>
        <v/>
      </c>
      <c r="V1777" s="17">
        <f t="shared" si="1196"/>
        <v>0</v>
      </c>
      <c r="W1777" s="17">
        <f t="shared" si="1197"/>
        <v>0</v>
      </c>
      <c r="X1777" s="17">
        <f t="shared" si="1198"/>
        <v>0</v>
      </c>
      <c r="Y1777" s="22">
        <f t="shared" si="1231"/>
        <v>0</v>
      </c>
      <c r="Z1777" s="22">
        <f t="shared" si="1231"/>
        <v>0</v>
      </c>
      <c r="AA1777" s="22">
        <f t="shared" si="1231"/>
        <v>0</v>
      </c>
      <c r="AB1777" s="23" t="str">
        <f t="shared" si="1218"/>
        <v/>
      </c>
      <c r="AC1777" s="23" t="str">
        <f t="shared" si="1219"/>
        <v/>
      </c>
      <c r="AD1777" s="23" t="str">
        <f t="shared" si="1220"/>
        <v/>
      </c>
      <c r="AE1777" s="23" t="str">
        <f t="shared" si="1221"/>
        <v/>
      </c>
      <c r="AF1777" s="23" t="str">
        <f t="shared" si="1222"/>
        <v/>
      </c>
      <c r="AG1777" s="23" t="str">
        <f t="shared" si="1227"/>
        <v/>
      </c>
      <c r="AH1777" s="25" t="str">
        <f t="shared" si="1199"/>
        <v/>
      </c>
      <c r="AI1777" s="25" t="str">
        <f t="shared" si="1200"/>
        <v/>
      </c>
      <c r="AJ1777" s="1" t="str">
        <f t="shared" si="1208"/>
        <v/>
      </c>
      <c r="AK1777" s="10" t="e">
        <f t="shared" si="1209"/>
        <v>#DIV/0!</v>
      </c>
      <c r="AL1777" s="10" t="e">
        <f t="shared" si="1214"/>
        <v>#DIV/0!</v>
      </c>
      <c r="AM1777">
        <f t="shared" si="1210"/>
        <v>0</v>
      </c>
      <c r="AN1777">
        <f t="shared" si="1201"/>
        <v>0</v>
      </c>
      <c r="AO1777">
        <f t="shared" si="1202"/>
        <v>0</v>
      </c>
      <c r="AP1777">
        <f t="shared" ref="AP1777:AQ1840" ca="1" si="1232">(AP1776*13+AN1777 )/14</f>
        <v>2.2717674748061171E-22</v>
      </c>
      <c r="AQ1777">
        <f t="shared" ca="1" si="1232"/>
        <v>4.1578801632764091E-21</v>
      </c>
      <c r="AR1777">
        <f t="shared" ca="1" si="1215"/>
        <v>5.463763710342158E-2</v>
      </c>
      <c r="AS1777">
        <f t="shared" ca="1" si="1216"/>
        <v>5.1807023740860103</v>
      </c>
      <c r="AT1777">
        <f t="shared" si="1203"/>
        <v>0</v>
      </c>
      <c r="AU1777">
        <f t="shared" ca="1" si="1217"/>
        <v>8.5018998728340403E-22</v>
      </c>
      <c r="AV1777" t="e">
        <f t="shared" si="1212"/>
        <v>#DIV/0!</v>
      </c>
      <c r="AW1777" t="e">
        <f t="shared" si="1226"/>
        <v>#DIV/0!</v>
      </c>
      <c r="AX1777" t="e">
        <f t="shared" si="1225"/>
        <v>#DIV/0!</v>
      </c>
      <c r="AY1777" t="e">
        <f t="shared" si="1230"/>
        <v>#DIV/0!</v>
      </c>
      <c r="AZ1777" t="e">
        <f t="shared" si="1229"/>
        <v>#DIV/0!</v>
      </c>
    </row>
    <row r="1778" spans="7:52" x14ac:dyDescent="0.3">
      <c r="G1778" s="1" t="str">
        <f t="shared" si="1211"/>
        <v/>
      </c>
      <c r="H1778" s="2" t="str">
        <f t="shared" si="1224"/>
        <v/>
      </c>
      <c r="I1778" s="6" t="str" cm="1">
        <f t="array" ref="I1778">_xlfn.IFS(AND(G1777&lt;H1777,G1778&gt;H1778),"BUY", AND(G1777&gt;H1777,G1778&lt;H1778),"SELL",TRUE,"")</f>
        <v/>
      </c>
      <c r="J1778" s="1">
        <f t="shared" ca="1" si="1190"/>
        <v>0</v>
      </c>
      <c r="K1778" s="3" t="str">
        <f t="shared" ca="1" si="1204"/>
        <v/>
      </c>
      <c r="L1778" s="3" t="str">
        <f t="shared" si="1205"/>
        <v/>
      </c>
      <c r="M1778" s="3" t="str">
        <f t="shared" si="1206"/>
        <v/>
      </c>
      <c r="N1778" s="4">
        <f t="shared" si="1191"/>
        <v>-1</v>
      </c>
      <c r="O1778" s="2" t="str">
        <f t="shared" si="1207"/>
        <v/>
      </c>
      <c r="P1778" s="1" t="str">
        <f t="shared" si="1192"/>
        <v/>
      </c>
      <c r="Q1778" s="1" t="str">
        <f t="shared" si="1193"/>
        <v/>
      </c>
      <c r="R1778" s="1" t="str">
        <f>IF(ISBLANK(A1778),"",SUM($Q$2:Q1778))</f>
        <v/>
      </c>
      <c r="S1778" s="1" t="str">
        <f>IF(ISBLANK(A1778),"",SUM($F$2:F1778))</f>
        <v/>
      </c>
      <c r="T1778" s="1" t="str">
        <f t="shared" si="1194"/>
        <v/>
      </c>
      <c r="U1778" s="1" t="str">
        <f t="shared" si="1195"/>
        <v/>
      </c>
      <c r="V1778" s="17">
        <f t="shared" si="1196"/>
        <v>0</v>
      </c>
      <c r="W1778" s="17">
        <f t="shared" si="1197"/>
        <v>0</v>
      </c>
      <c r="X1778" s="17">
        <f t="shared" si="1198"/>
        <v>0</v>
      </c>
      <c r="Y1778" s="22">
        <f t="shared" si="1231"/>
        <v>0</v>
      </c>
      <c r="Z1778" s="22">
        <f t="shared" si="1231"/>
        <v>0</v>
      </c>
      <c r="AA1778" s="22">
        <f t="shared" si="1231"/>
        <v>0</v>
      </c>
      <c r="AB1778" s="23" t="str">
        <f t="shared" si="1218"/>
        <v/>
      </c>
      <c r="AC1778" s="23" t="str">
        <f t="shared" si="1219"/>
        <v/>
      </c>
      <c r="AD1778" s="23" t="str">
        <f t="shared" si="1220"/>
        <v/>
      </c>
      <c r="AE1778" s="23" t="str">
        <f t="shared" si="1221"/>
        <v/>
      </c>
      <c r="AF1778" s="23" t="str">
        <f t="shared" si="1222"/>
        <v/>
      </c>
      <c r="AG1778" s="23" t="str">
        <f t="shared" si="1227"/>
        <v/>
      </c>
      <c r="AH1778" s="25" t="str">
        <f t="shared" si="1199"/>
        <v/>
      </c>
      <c r="AI1778" s="25" t="str">
        <f t="shared" si="1200"/>
        <v/>
      </c>
      <c r="AJ1778" s="1" t="str">
        <f t="shared" si="1208"/>
        <v/>
      </c>
      <c r="AK1778" s="10" t="e">
        <f t="shared" si="1209"/>
        <v>#DIV/0!</v>
      </c>
      <c r="AL1778" s="10" t="e">
        <f t="shared" si="1214"/>
        <v>#DIV/0!</v>
      </c>
      <c r="AM1778">
        <f t="shared" si="1210"/>
        <v>0</v>
      </c>
      <c r="AN1778">
        <f t="shared" si="1201"/>
        <v>0</v>
      </c>
      <c r="AO1778">
        <f t="shared" si="1202"/>
        <v>0</v>
      </c>
      <c r="AP1778">
        <f t="shared" ca="1" si="1232"/>
        <v>2.1094983694628228E-22</v>
      </c>
      <c r="AQ1778">
        <f t="shared" ca="1" si="1232"/>
        <v>3.8608887230423801E-21</v>
      </c>
      <c r="AR1778">
        <f t="shared" ca="1" si="1215"/>
        <v>5.4637637103421573E-2</v>
      </c>
      <c r="AS1778">
        <f t="shared" ca="1" si="1216"/>
        <v>5.1807023740860103</v>
      </c>
      <c r="AT1778">
        <f t="shared" si="1203"/>
        <v>0</v>
      </c>
      <c r="AU1778">
        <f t="shared" ca="1" si="1217"/>
        <v>7.8946213104887521E-22</v>
      </c>
      <c r="AV1778" t="e">
        <f t="shared" si="1212"/>
        <v>#DIV/0!</v>
      </c>
      <c r="AW1778" t="e">
        <f t="shared" si="1226"/>
        <v>#DIV/0!</v>
      </c>
      <c r="AX1778" t="e">
        <f t="shared" si="1225"/>
        <v>#DIV/0!</v>
      </c>
      <c r="AY1778" t="e">
        <f t="shared" si="1230"/>
        <v>#DIV/0!</v>
      </c>
      <c r="AZ1778" t="e">
        <f t="shared" si="1229"/>
        <v>#DIV/0!</v>
      </c>
    </row>
    <row r="1779" spans="7:52" x14ac:dyDescent="0.3">
      <c r="G1779" s="1" t="str">
        <f t="shared" si="1211"/>
        <v/>
      </c>
      <c r="H1779" s="2" t="str">
        <f t="shared" si="1224"/>
        <v/>
      </c>
      <c r="I1779" s="6" t="str" cm="1">
        <f t="array" ref="I1779">_xlfn.IFS(AND(G1778&lt;H1778,G1779&gt;H1779),"BUY", AND(G1778&gt;H1778,G1779&lt;H1779),"SELL",TRUE,"")</f>
        <v/>
      </c>
      <c r="J1779" s="1">
        <f t="shared" ca="1" si="1190"/>
        <v>0</v>
      </c>
      <c r="K1779" s="3" t="str">
        <f t="shared" ca="1" si="1204"/>
        <v/>
      </c>
      <c r="L1779" s="3" t="str">
        <f t="shared" si="1205"/>
        <v/>
      </c>
      <c r="M1779" s="3" t="str">
        <f t="shared" si="1206"/>
        <v/>
      </c>
      <c r="N1779" s="4">
        <f t="shared" si="1191"/>
        <v>-1</v>
      </c>
      <c r="O1779" s="2" t="str">
        <f t="shared" si="1207"/>
        <v/>
      </c>
      <c r="P1779" s="1" t="str">
        <f t="shared" si="1192"/>
        <v/>
      </c>
      <c r="Q1779" s="1" t="str">
        <f t="shared" si="1193"/>
        <v/>
      </c>
      <c r="R1779" s="1" t="str">
        <f>IF(ISBLANK(A1779),"",SUM($Q$2:Q1779))</f>
        <v/>
      </c>
      <c r="S1779" s="1" t="str">
        <f>IF(ISBLANK(A1779),"",SUM($F$2:F1779))</f>
        <v/>
      </c>
      <c r="T1779" s="1" t="str">
        <f t="shared" si="1194"/>
        <v/>
      </c>
      <c r="U1779" s="1" t="str">
        <f t="shared" si="1195"/>
        <v/>
      </c>
      <c r="V1779" s="17">
        <f t="shared" si="1196"/>
        <v>0</v>
      </c>
      <c r="W1779" s="17">
        <f t="shared" si="1197"/>
        <v>0</v>
      </c>
      <c r="X1779" s="17">
        <f t="shared" si="1198"/>
        <v>0</v>
      </c>
      <c r="Y1779" s="22">
        <f t="shared" si="1231"/>
        <v>0</v>
      </c>
      <c r="Z1779" s="22">
        <f t="shared" si="1231"/>
        <v>0</v>
      </c>
      <c r="AA1779" s="22">
        <f t="shared" si="1231"/>
        <v>0</v>
      </c>
      <c r="AB1779" s="23" t="str">
        <f t="shared" si="1218"/>
        <v/>
      </c>
      <c r="AC1779" s="23" t="str">
        <f t="shared" si="1219"/>
        <v/>
      </c>
      <c r="AD1779" s="23" t="str">
        <f t="shared" si="1220"/>
        <v/>
      </c>
      <c r="AE1779" s="23" t="str">
        <f t="shared" si="1221"/>
        <v/>
      </c>
      <c r="AF1779" s="23" t="str">
        <f t="shared" si="1222"/>
        <v/>
      </c>
      <c r="AG1779" s="23" t="str">
        <f t="shared" si="1227"/>
        <v/>
      </c>
      <c r="AH1779" s="25" t="str">
        <f t="shared" si="1199"/>
        <v/>
      </c>
      <c r="AI1779" s="25" t="str">
        <f t="shared" si="1200"/>
        <v/>
      </c>
      <c r="AJ1779" s="1" t="str">
        <f t="shared" si="1208"/>
        <v/>
      </c>
      <c r="AK1779" s="10" t="e">
        <f t="shared" si="1209"/>
        <v>#DIV/0!</v>
      </c>
      <c r="AL1779" s="10" t="e">
        <f t="shared" si="1214"/>
        <v>#DIV/0!</v>
      </c>
      <c r="AM1779">
        <f t="shared" si="1210"/>
        <v>0</v>
      </c>
      <c r="AN1779">
        <f t="shared" si="1201"/>
        <v>0</v>
      </c>
      <c r="AO1779">
        <f t="shared" si="1202"/>
        <v>0</v>
      </c>
      <c r="AP1779">
        <f t="shared" ca="1" si="1232"/>
        <v>1.9588199145011925E-22</v>
      </c>
      <c r="AQ1779">
        <f t="shared" ca="1" si="1232"/>
        <v>3.5851109571107818E-21</v>
      </c>
      <c r="AR1779">
        <f t="shared" ca="1" si="1215"/>
        <v>5.4637637103421566E-2</v>
      </c>
      <c r="AS1779">
        <f t="shared" ca="1" si="1216"/>
        <v>5.1807023740860103</v>
      </c>
      <c r="AT1779">
        <f t="shared" si="1203"/>
        <v>0</v>
      </c>
      <c r="AU1779">
        <f t="shared" ca="1" si="1217"/>
        <v>7.3307197883109834E-22</v>
      </c>
      <c r="AV1779" t="e">
        <f t="shared" si="1212"/>
        <v>#DIV/0!</v>
      </c>
      <c r="AW1779" t="e">
        <f t="shared" si="1226"/>
        <v>#DIV/0!</v>
      </c>
      <c r="AX1779" t="e">
        <f t="shared" si="1225"/>
        <v>#DIV/0!</v>
      </c>
      <c r="AY1779" t="e">
        <f t="shared" si="1230"/>
        <v>#DIV/0!</v>
      </c>
      <c r="AZ1779" t="e">
        <f t="shared" si="1229"/>
        <v>#DIV/0!</v>
      </c>
    </row>
    <row r="1780" spans="7:52" x14ac:dyDescent="0.3">
      <c r="G1780" s="1" t="str">
        <f t="shared" si="1211"/>
        <v/>
      </c>
      <c r="H1780" s="2" t="str">
        <f t="shared" si="1224"/>
        <v/>
      </c>
      <c r="I1780" s="6" t="str" cm="1">
        <f t="array" ref="I1780">_xlfn.IFS(AND(G1779&lt;H1779,G1780&gt;H1780),"BUY", AND(G1779&gt;H1779,G1780&lt;H1780),"SELL",TRUE,"")</f>
        <v/>
      </c>
      <c r="J1780" s="1">
        <f t="shared" ca="1" si="1190"/>
        <v>0</v>
      </c>
      <c r="K1780" s="3" t="str">
        <f t="shared" ca="1" si="1204"/>
        <v/>
      </c>
      <c r="L1780" s="3" t="str">
        <f t="shared" si="1205"/>
        <v/>
      </c>
      <c r="M1780" s="3" t="str">
        <f t="shared" si="1206"/>
        <v/>
      </c>
      <c r="N1780" s="4">
        <f t="shared" si="1191"/>
        <v>-1</v>
      </c>
      <c r="O1780" s="2" t="str">
        <f t="shared" si="1207"/>
        <v/>
      </c>
      <c r="P1780" s="1" t="str">
        <f t="shared" si="1192"/>
        <v/>
      </c>
      <c r="Q1780" s="1" t="str">
        <f t="shared" si="1193"/>
        <v/>
      </c>
      <c r="R1780" s="1" t="str">
        <f>IF(ISBLANK(A1780),"",SUM($Q$2:Q1780))</f>
        <v/>
      </c>
      <c r="S1780" s="1" t="str">
        <f>IF(ISBLANK(A1780),"",SUM($F$2:F1780))</f>
        <v/>
      </c>
      <c r="T1780" s="1" t="str">
        <f t="shared" si="1194"/>
        <v/>
      </c>
      <c r="U1780" s="1" t="str">
        <f t="shared" si="1195"/>
        <v/>
      </c>
      <c r="V1780" s="17">
        <f t="shared" si="1196"/>
        <v>0</v>
      </c>
      <c r="W1780" s="17">
        <f t="shared" si="1197"/>
        <v>0</v>
      </c>
      <c r="X1780" s="17">
        <f t="shared" si="1198"/>
        <v>0</v>
      </c>
      <c r="Y1780" s="22">
        <f t="shared" si="1231"/>
        <v>0</v>
      </c>
      <c r="Z1780" s="22">
        <f t="shared" si="1231"/>
        <v>0</v>
      </c>
      <c r="AA1780" s="22">
        <f t="shared" si="1231"/>
        <v>0</v>
      </c>
      <c r="AB1780" s="23" t="str">
        <f t="shared" si="1218"/>
        <v/>
      </c>
      <c r="AC1780" s="23" t="str">
        <f t="shared" si="1219"/>
        <v/>
      </c>
      <c r="AD1780" s="23" t="str">
        <f t="shared" si="1220"/>
        <v/>
      </c>
      <c r="AE1780" s="23" t="str">
        <f t="shared" si="1221"/>
        <v/>
      </c>
      <c r="AF1780" s="23" t="str">
        <f t="shared" si="1222"/>
        <v/>
      </c>
      <c r="AG1780" s="23" t="str">
        <f t="shared" si="1227"/>
        <v/>
      </c>
      <c r="AH1780" s="25" t="str">
        <f t="shared" si="1199"/>
        <v/>
      </c>
      <c r="AI1780" s="25" t="str">
        <f t="shared" si="1200"/>
        <v/>
      </c>
      <c r="AJ1780" s="1" t="str">
        <f t="shared" si="1208"/>
        <v/>
      </c>
      <c r="AK1780" s="10" t="e">
        <f t="shared" si="1209"/>
        <v>#DIV/0!</v>
      </c>
      <c r="AL1780" s="10" t="e">
        <f t="shared" si="1214"/>
        <v>#DIV/0!</v>
      </c>
      <c r="AM1780">
        <f t="shared" si="1210"/>
        <v>0</v>
      </c>
      <c r="AN1780">
        <f t="shared" si="1201"/>
        <v>0</v>
      </c>
      <c r="AO1780">
        <f t="shared" si="1202"/>
        <v>0</v>
      </c>
      <c r="AP1780">
        <f t="shared" ca="1" si="1232"/>
        <v>1.8189042063225359E-22</v>
      </c>
      <c r="AQ1780">
        <f t="shared" ca="1" si="1232"/>
        <v>3.3290316030314403E-21</v>
      </c>
      <c r="AR1780">
        <f t="shared" ca="1" si="1215"/>
        <v>5.4637637103421566E-2</v>
      </c>
      <c r="AS1780">
        <f t="shared" ca="1" si="1216"/>
        <v>5.1807023740860103</v>
      </c>
      <c r="AT1780">
        <f t="shared" si="1203"/>
        <v>0</v>
      </c>
      <c r="AU1780">
        <f t="shared" ca="1" si="1217"/>
        <v>6.8070969462887697E-22</v>
      </c>
      <c r="AV1780" t="e">
        <f t="shared" si="1212"/>
        <v>#DIV/0!</v>
      </c>
      <c r="AW1780" t="e">
        <f t="shared" si="1226"/>
        <v>#DIV/0!</v>
      </c>
      <c r="AX1780" t="e">
        <f t="shared" si="1225"/>
        <v>#DIV/0!</v>
      </c>
      <c r="AY1780" t="e">
        <f t="shared" si="1230"/>
        <v>#DIV/0!</v>
      </c>
      <c r="AZ1780" t="e">
        <f t="shared" si="1229"/>
        <v>#DIV/0!</v>
      </c>
    </row>
    <row r="1781" spans="7:52" x14ac:dyDescent="0.3">
      <c r="G1781" s="1" t="str">
        <f t="shared" si="1211"/>
        <v/>
      </c>
      <c r="H1781" s="2" t="str">
        <f t="shared" si="1224"/>
        <v/>
      </c>
      <c r="I1781" s="6" t="str" cm="1">
        <f t="array" ref="I1781">_xlfn.IFS(AND(G1780&lt;H1780,G1781&gt;H1781),"BUY", AND(G1780&gt;H1780,G1781&lt;H1781),"SELL",TRUE,"")</f>
        <v/>
      </c>
      <c r="J1781" s="1">
        <f t="shared" ca="1" si="1190"/>
        <v>0</v>
      </c>
      <c r="K1781" s="3" t="str">
        <f t="shared" ca="1" si="1204"/>
        <v/>
      </c>
      <c r="L1781" s="3" t="str">
        <f t="shared" si="1205"/>
        <v/>
      </c>
      <c r="M1781" s="3" t="str">
        <f t="shared" si="1206"/>
        <v/>
      </c>
      <c r="N1781" s="4">
        <f t="shared" si="1191"/>
        <v>-1</v>
      </c>
      <c r="O1781" s="2" t="str">
        <f t="shared" si="1207"/>
        <v/>
      </c>
      <c r="P1781" s="1" t="str">
        <f t="shared" si="1192"/>
        <v/>
      </c>
      <c r="Q1781" s="1" t="str">
        <f t="shared" si="1193"/>
        <v/>
      </c>
      <c r="R1781" s="1" t="str">
        <f>IF(ISBLANK(A1781),"",SUM($Q$2:Q1781))</f>
        <v/>
      </c>
      <c r="S1781" s="1" t="str">
        <f>IF(ISBLANK(A1781),"",SUM($F$2:F1781))</f>
        <v/>
      </c>
      <c r="T1781" s="1" t="str">
        <f t="shared" si="1194"/>
        <v/>
      </c>
      <c r="U1781" s="1" t="str">
        <f t="shared" si="1195"/>
        <v/>
      </c>
      <c r="V1781" s="17">
        <f t="shared" si="1196"/>
        <v>0</v>
      </c>
      <c r="W1781" s="17">
        <f t="shared" si="1197"/>
        <v>0</v>
      </c>
      <c r="X1781" s="17">
        <f t="shared" si="1198"/>
        <v>0</v>
      </c>
      <c r="Y1781" s="22">
        <f t="shared" si="1231"/>
        <v>0</v>
      </c>
      <c r="Z1781" s="22">
        <f t="shared" si="1231"/>
        <v>0</v>
      </c>
      <c r="AA1781" s="22">
        <f t="shared" si="1231"/>
        <v>0</v>
      </c>
      <c r="AB1781" s="23" t="str">
        <f t="shared" si="1218"/>
        <v/>
      </c>
      <c r="AC1781" s="23" t="str">
        <f t="shared" si="1219"/>
        <v/>
      </c>
      <c r="AD1781" s="23" t="str">
        <f t="shared" si="1220"/>
        <v/>
      </c>
      <c r="AE1781" s="23" t="str">
        <f t="shared" si="1221"/>
        <v/>
      </c>
      <c r="AF1781" s="23" t="str">
        <f t="shared" si="1222"/>
        <v/>
      </c>
      <c r="AG1781" s="23" t="str">
        <f t="shared" si="1227"/>
        <v/>
      </c>
      <c r="AH1781" s="25" t="str">
        <f t="shared" si="1199"/>
        <v/>
      </c>
      <c r="AI1781" s="25" t="str">
        <f t="shared" si="1200"/>
        <v/>
      </c>
      <c r="AJ1781" s="1" t="str">
        <f t="shared" si="1208"/>
        <v/>
      </c>
      <c r="AK1781" s="10" t="e">
        <f t="shared" si="1209"/>
        <v>#DIV/0!</v>
      </c>
      <c r="AL1781" s="10" t="e">
        <f t="shared" si="1214"/>
        <v>#DIV/0!</v>
      </c>
      <c r="AM1781">
        <f t="shared" si="1210"/>
        <v>0</v>
      </c>
      <c r="AN1781">
        <f t="shared" si="1201"/>
        <v>0</v>
      </c>
      <c r="AO1781">
        <f t="shared" si="1202"/>
        <v>0</v>
      </c>
      <c r="AP1781">
        <f t="shared" ca="1" si="1232"/>
        <v>1.6889824772994977E-22</v>
      </c>
      <c r="AQ1781">
        <f t="shared" ca="1" si="1232"/>
        <v>3.0912436313863374E-21</v>
      </c>
      <c r="AR1781">
        <f t="shared" ca="1" si="1215"/>
        <v>5.4637637103421566E-2</v>
      </c>
      <c r="AS1781">
        <f t="shared" ca="1" si="1216"/>
        <v>5.1807023740860103</v>
      </c>
      <c r="AT1781">
        <f t="shared" si="1203"/>
        <v>0</v>
      </c>
      <c r="AU1781">
        <f t="shared" ca="1" si="1217"/>
        <v>6.3208757358395723E-22</v>
      </c>
      <c r="AV1781" t="e">
        <f t="shared" si="1212"/>
        <v>#DIV/0!</v>
      </c>
      <c r="AW1781" t="e">
        <f t="shared" si="1226"/>
        <v>#DIV/0!</v>
      </c>
      <c r="AX1781" t="e">
        <f t="shared" si="1225"/>
        <v>#DIV/0!</v>
      </c>
      <c r="AY1781" t="e">
        <f t="shared" si="1230"/>
        <v>#DIV/0!</v>
      </c>
      <c r="AZ1781" t="e">
        <f t="shared" si="1229"/>
        <v>#DIV/0!</v>
      </c>
    </row>
    <row r="1782" spans="7:52" x14ac:dyDescent="0.3">
      <c r="G1782" s="1" t="str">
        <f t="shared" si="1211"/>
        <v/>
      </c>
      <c r="H1782" s="2" t="str">
        <f t="shared" si="1224"/>
        <v/>
      </c>
      <c r="I1782" s="6" t="str" cm="1">
        <f t="array" ref="I1782">_xlfn.IFS(AND(G1781&lt;H1781,G1782&gt;H1782),"BUY", AND(G1781&gt;H1781,G1782&lt;H1782),"SELL",TRUE,"")</f>
        <v/>
      </c>
      <c r="J1782" s="1">
        <f t="shared" ca="1" si="1190"/>
        <v>0</v>
      </c>
      <c r="K1782" s="3" t="str">
        <f t="shared" ca="1" si="1204"/>
        <v/>
      </c>
      <c r="L1782" s="3" t="str">
        <f t="shared" si="1205"/>
        <v/>
      </c>
      <c r="M1782" s="3" t="str">
        <f t="shared" si="1206"/>
        <v/>
      </c>
      <c r="N1782" s="4">
        <f t="shared" si="1191"/>
        <v>-1</v>
      </c>
      <c r="O1782" s="2" t="str">
        <f t="shared" si="1207"/>
        <v/>
      </c>
      <c r="P1782" s="1" t="str">
        <f t="shared" si="1192"/>
        <v/>
      </c>
      <c r="Q1782" s="1" t="str">
        <f t="shared" si="1193"/>
        <v/>
      </c>
      <c r="R1782" s="1" t="str">
        <f>IF(ISBLANK(A1782),"",SUM($Q$2:Q1782))</f>
        <v/>
      </c>
      <c r="S1782" s="1" t="str">
        <f>IF(ISBLANK(A1782),"",SUM($F$2:F1782))</f>
        <v/>
      </c>
      <c r="T1782" s="1" t="str">
        <f t="shared" si="1194"/>
        <v/>
      </c>
      <c r="U1782" s="1" t="str">
        <f t="shared" si="1195"/>
        <v/>
      </c>
      <c r="V1782" s="17">
        <f t="shared" si="1196"/>
        <v>0</v>
      </c>
      <c r="W1782" s="17">
        <f t="shared" si="1197"/>
        <v>0</v>
      </c>
      <c r="X1782" s="17">
        <f t="shared" si="1198"/>
        <v>0</v>
      </c>
      <c r="Y1782" s="22">
        <f t="shared" si="1231"/>
        <v>0</v>
      </c>
      <c r="Z1782" s="22">
        <f t="shared" si="1231"/>
        <v>0</v>
      </c>
      <c r="AA1782" s="22">
        <f t="shared" si="1231"/>
        <v>0</v>
      </c>
      <c r="AB1782" s="23" t="str">
        <f t="shared" si="1218"/>
        <v/>
      </c>
      <c r="AC1782" s="23" t="str">
        <f t="shared" si="1219"/>
        <v/>
      </c>
      <c r="AD1782" s="23" t="str">
        <f t="shared" si="1220"/>
        <v/>
      </c>
      <c r="AE1782" s="23" t="str">
        <f t="shared" si="1221"/>
        <v/>
      </c>
      <c r="AF1782" s="23" t="str">
        <f t="shared" si="1222"/>
        <v/>
      </c>
      <c r="AG1782" s="23" t="str">
        <f t="shared" si="1227"/>
        <v/>
      </c>
      <c r="AH1782" s="25" t="str">
        <f t="shared" si="1199"/>
        <v/>
      </c>
      <c r="AI1782" s="25" t="str">
        <f t="shared" si="1200"/>
        <v/>
      </c>
      <c r="AJ1782" s="1" t="str">
        <f t="shared" si="1208"/>
        <v/>
      </c>
      <c r="AK1782" s="10" t="e">
        <f t="shared" si="1209"/>
        <v>#DIV/0!</v>
      </c>
      <c r="AL1782" s="10" t="e">
        <f t="shared" si="1214"/>
        <v>#DIV/0!</v>
      </c>
      <c r="AM1782">
        <f t="shared" si="1210"/>
        <v>0</v>
      </c>
      <c r="AN1782">
        <f t="shared" si="1201"/>
        <v>0</v>
      </c>
      <c r="AO1782">
        <f t="shared" si="1202"/>
        <v>0</v>
      </c>
      <c r="AP1782">
        <f t="shared" ca="1" si="1232"/>
        <v>1.5683408717781049E-22</v>
      </c>
      <c r="AQ1782">
        <f t="shared" ca="1" si="1232"/>
        <v>2.8704405148587419E-21</v>
      </c>
      <c r="AR1782">
        <f t="shared" ca="1" si="1215"/>
        <v>5.4637637103421566E-2</v>
      </c>
      <c r="AS1782">
        <f t="shared" ca="1" si="1216"/>
        <v>5.1807023740860103</v>
      </c>
      <c r="AT1782">
        <f t="shared" si="1203"/>
        <v>0</v>
      </c>
      <c r="AU1782">
        <f t="shared" ca="1" si="1217"/>
        <v>5.8693846118510311E-22</v>
      </c>
      <c r="AV1782" t="e">
        <f t="shared" si="1212"/>
        <v>#DIV/0!</v>
      </c>
      <c r="AW1782" t="e">
        <f t="shared" si="1226"/>
        <v>#DIV/0!</v>
      </c>
      <c r="AX1782" t="e">
        <f t="shared" si="1225"/>
        <v>#DIV/0!</v>
      </c>
      <c r="AY1782" t="e">
        <f t="shared" si="1230"/>
        <v>#DIV/0!</v>
      </c>
      <c r="AZ1782" t="e">
        <f t="shared" si="1229"/>
        <v>#DIV/0!</v>
      </c>
    </row>
    <row r="1783" spans="7:52" x14ac:dyDescent="0.3">
      <c r="G1783" s="1" t="str">
        <f t="shared" si="1211"/>
        <v/>
      </c>
      <c r="H1783" s="2" t="str">
        <f t="shared" si="1224"/>
        <v/>
      </c>
      <c r="I1783" s="6" t="str" cm="1">
        <f t="array" ref="I1783">_xlfn.IFS(AND(G1782&lt;H1782,G1783&gt;H1783),"BUY", AND(G1782&gt;H1782,G1783&lt;H1783),"SELL",TRUE,"")</f>
        <v/>
      </c>
      <c r="J1783" s="1">
        <f t="shared" ca="1" si="1190"/>
        <v>0</v>
      </c>
      <c r="K1783" s="3" t="str">
        <f t="shared" ca="1" si="1204"/>
        <v/>
      </c>
      <c r="L1783" s="3" t="str">
        <f t="shared" si="1205"/>
        <v/>
      </c>
      <c r="M1783" s="3" t="str">
        <f t="shared" si="1206"/>
        <v/>
      </c>
      <c r="N1783" s="4">
        <f t="shared" si="1191"/>
        <v>-1</v>
      </c>
      <c r="O1783" s="2" t="str">
        <f t="shared" si="1207"/>
        <v/>
      </c>
      <c r="P1783" s="1" t="str">
        <f t="shared" si="1192"/>
        <v/>
      </c>
      <c r="Q1783" s="1" t="str">
        <f t="shared" si="1193"/>
        <v/>
      </c>
      <c r="R1783" s="1" t="str">
        <f>IF(ISBLANK(A1783),"",SUM($Q$2:Q1783))</f>
        <v/>
      </c>
      <c r="S1783" s="1" t="str">
        <f>IF(ISBLANK(A1783),"",SUM($F$2:F1783))</f>
        <v/>
      </c>
      <c r="T1783" s="1" t="str">
        <f t="shared" si="1194"/>
        <v/>
      </c>
      <c r="U1783" s="1" t="str">
        <f t="shared" si="1195"/>
        <v/>
      </c>
      <c r="V1783" s="17">
        <f t="shared" si="1196"/>
        <v>0</v>
      </c>
      <c r="W1783" s="17">
        <f t="shared" si="1197"/>
        <v>0</v>
      </c>
      <c r="X1783" s="17">
        <f t="shared" si="1198"/>
        <v>0</v>
      </c>
      <c r="Y1783" s="22">
        <f t="shared" si="1231"/>
        <v>0</v>
      </c>
      <c r="Z1783" s="22">
        <f t="shared" si="1231"/>
        <v>0</v>
      </c>
      <c r="AA1783" s="22">
        <f t="shared" si="1231"/>
        <v>0</v>
      </c>
      <c r="AB1783" s="23" t="str">
        <f t="shared" si="1218"/>
        <v/>
      </c>
      <c r="AC1783" s="23" t="str">
        <f t="shared" si="1219"/>
        <v/>
      </c>
      <c r="AD1783" s="23" t="str">
        <f t="shared" si="1220"/>
        <v/>
      </c>
      <c r="AE1783" s="23" t="str">
        <f t="shared" si="1221"/>
        <v/>
      </c>
      <c r="AF1783" s="23" t="str">
        <f t="shared" si="1222"/>
        <v/>
      </c>
      <c r="AG1783" s="23" t="str">
        <f t="shared" si="1227"/>
        <v/>
      </c>
      <c r="AH1783" s="25" t="str">
        <f t="shared" si="1199"/>
        <v/>
      </c>
      <c r="AI1783" s="25" t="str">
        <f t="shared" si="1200"/>
        <v/>
      </c>
      <c r="AJ1783" s="1" t="str">
        <f t="shared" si="1208"/>
        <v/>
      </c>
      <c r="AK1783" s="10" t="e">
        <f t="shared" si="1209"/>
        <v>#DIV/0!</v>
      </c>
      <c r="AL1783" s="10" t="e">
        <f t="shared" si="1214"/>
        <v>#DIV/0!</v>
      </c>
      <c r="AM1783">
        <f t="shared" si="1210"/>
        <v>0</v>
      </c>
      <c r="AN1783">
        <f t="shared" si="1201"/>
        <v>0</v>
      </c>
      <c r="AO1783">
        <f t="shared" si="1202"/>
        <v>0</v>
      </c>
      <c r="AP1783">
        <f t="shared" ca="1" si="1232"/>
        <v>1.4563165237939546E-22</v>
      </c>
      <c r="AQ1783">
        <f t="shared" ca="1" si="1232"/>
        <v>2.665409049511689E-21</v>
      </c>
      <c r="AR1783">
        <f t="shared" ca="1" si="1215"/>
        <v>5.4637637103421566E-2</v>
      </c>
      <c r="AS1783">
        <f t="shared" ca="1" si="1216"/>
        <v>5.1807023740860103</v>
      </c>
      <c r="AT1783">
        <f t="shared" si="1203"/>
        <v>0</v>
      </c>
      <c r="AU1783">
        <f t="shared" ca="1" si="1217"/>
        <v>5.4501428538616715E-22</v>
      </c>
      <c r="AV1783" t="e">
        <f t="shared" si="1212"/>
        <v>#DIV/0!</v>
      </c>
      <c r="AW1783" t="e">
        <f t="shared" si="1226"/>
        <v>#DIV/0!</v>
      </c>
      <c r="AX1783" t="e">
        <f t="shared" si="1225"/>
        <v>#DIV/0!</v>
      </c>
      <c r="AY1783" t="e">
        <f t="shared" si="1230"/>
        <v>#DIV/0!</v>
      </c>
      <c r="AZ1783" t="e">
        <f t="shared" si="1229"/>
        <v>#DIV/0!</v>
      </c>
    </row>
    <row r="1784" spans="7:52" x14ac:dyDescent="0.3">
      <c r="G1784" s="1" t="str">
        <f t="shared" si="1211"/>
        <v/>
      </c>
      <c r="H1784" s="2" t="str">
        <f t="shared" si="1224"/>
        <v/>
      </c>
      <c r="I1784" s="6" t="str" cm="1">
        <f t="array" ref="I1784">_xlfn.IFS(AND(G1783&lt;H1783,G1784&gt;H1784),"BUY", AND(G1783&gt;H1783,G1784&lt;H1784),"SELL",TRUE,"")</f>
        <v/>
      </c>
      <c r="J1784" s="1">
        <f t="shared" ca="1" si="1190"/>
        <v>0</v>
      </c>
      <c r="K1784" s="3" t="str">
        <f t="shared" ca="1" si="1204"/>
        <v/>
      </c>
      <c r="L1784" s="3" t="str">
        <f t="shared" si="1205"/>
        <v/>
      </c>
      <c r="M1784" s="3" t="str">
        <f t="shared" si="1206"/>
        <v/>
      </c>
      <c r="N1784" s="4">
        <f t="shared" si="1191"/>
        <v>-1</v>
      </c>
      <c r="O1784" s="2" t="str">
        <f t="shared" si="1207"/>
        <v/>
      </c>
      <c r="P1784" s="1" t="str">
        <f t="shared" si="1192"/>
        <v/>
      </c>
      <c r="Q1784" s="1" t="str">
        <f t="shared" si="1193"/>
        <v/>
      </c>
      <c r="R1784" s="1" t="str">
        <f>IF(ISBLANK(A1784),"",SUM($Q$2:Q1784))</f>
        <v/>
      </c>
      <c r="S1784" s="1" t="str">
        <f>IF(ISBLANK(A1784),"",SUM($F$2:F1784))</f>
        <v/>
      </c>
      <c r="T1784" s="1" t="str">
        <f t="shared" si="1194"/>
        <v/>
      </c>
      <c r="U1784" s="1" t="str">
        <f t="shared" si="1195"/>
        <v/>
      </c>
      <c r="V1784" s="17">
        <f t="shared" si="1196"/>
        <v>0</v>
      </c>
      <c r="W1784" s="17">
        <f t="shared" si="1197"/>
        <v>0</v>
      </c>
      <c r="X1784" s="17">
        <f t="shared" si="1198"/>
        <v>0</v>
      </c>
      <c r="Y1784" s="22">
        <f t="shared" si="1231"/>
        <v>0</v>
      </c>
      <c r="Z1784" s="22">
        <f t="shared" si="1231"/>
        <v>0</v>
      </c>
      <c r="AA1784" s="22">
        <f t="shared" si="1231"/>
        <v>0</v>
      </c>
      <c r="AB1784" s="23" t="str">
        <f t="shared" si="1218"/>
        <v/>
      </c>
      <c r="AC1784" s="23" t="str">
        <f t="shared" si="1219"/>
        <v/>
      </c>
      <c r="AD1784" s="23" t="str">
        <f t="shared" si="1220"/>
        <v/>
      </c>
      <c r="AE1784" s="23" t="str">
        <f t="shared" si="1221"/>
        <v/>
      </c>
      <c r="AF1784" s="23" t="str">
        <f t="shared" si="1222"/>
        <v/>
      </c>
      <c r="AG1784" s="23" t="str">
        <f t="shared" si="1227"/>
        <v/>
      </c>
      <c r="AH1784" s="25" t="str">
        <f t="shared" si="1199"/>
        <v/>
      </c>
      <c r="AI1784" s="25" t="str">
        <f t="shared" si="1200"/>
        <v/>
      </c>
      <c r="AJ1784" s="1" t="str">
        <f t="shared" si="1208"/>
        <v/>
      </c>
      <c r="AK1784" s="10" t="e">
        <f t="shared" si="1209"/>
        <v>#DIV/0!</v>
      </c>
      <c r="AL1784" s="10" t="e">
        <f t="shared" si="1214"/>
        <v>#DIV/0!</v>
      </c>
      <c r="AM1784">
        <f t="shared" si="1210"/>
        <v>0</v>
      </c>
      <c r="AN1784">
        <f t="shared" si="1201"/>
        <v>0</v>
      </c>
      <c r="AO1784">
        <f t="shared" si="1202"/>
        <v>0</v>
      </c>
      <c r="AP1784">
        <f t="shared" ca="1" si="1232"/>
        <v>1.3522939149515295E-22</v>
      </c>
      <c r="AQ1784">
        <f t="shared" ca="1" si="1232"/>
        <v>2.4750226888322826E-21</v>
      </c>
      <c r="AR1784">
        <f t="shared" ca="1" si="1215"/>
        <v>5.4637637103421573E-2</v>
      </c>
      <c r="AS1784">
        <f t="shared" ca="1" si="1216"/>
        <v>5.1807023740860103</v>
      </c>
      <c r="AT1784">
        <f t="shared" si="1203"/>
        <v>0</v>
      </c>
      <c r="AU1784">
        <f t="shared" ca="1" si="1217"/>
        <v>5.060846935728695E-22</v>
      </c>
      <c r="AV1784" t="e">
        <f t="shared" si="1212"/>
        <v>#DIV/0!</v>
      </c>
      <c r="AW1784" t="e">
        <f t="shared" si="1226"/>
        <v>#DIV/0!</v>
      </c>
      <c r="AX1784" t="e">
        <f t="shared" si="1225"/>
        <v>#DIV/0!</v>
      </c>
      <c r="AY1784" t="e">
        <f t="shared" si="1230"/>
        <v>#DIV/0!</v>
      </c>
      <c r="AZ1784" t="e">
        <f t="shared" si="1229"/>
        <v>#DIV/0!</v>
      </c>
    </row>
    <row r="1785" spans="7:52" x14ac:dyDescent="0.3">
      <c r="G1785" s="1" t="str">
        <f t="shared" si="1211"/>
        <v/>
      </c>
      <c r="H1785" s="2" t="str">
        <f t="shared" si="1224"/>
        <v/>
      </c>
      <c r="I1785" s="6" t="str" cm="1">
        <f t="array" ref="I1785">_xlfn.IFS(AND(G1784&lt;H1784,G1785&gt;H1785),"BUY", AND(G1784&gt;H1784,G1785&lt;H1785),"SELL",TRUE,"")</f>
        <v/>
      </c>
      <c r="J1785" s="1">
        <f t="shared" ca="1" si="1190"/>
        <v>0</v>
      </c>
      <c r="K1785" s="3" t="str">
        <f t="shared" ca="1" si="1204"/>
        <v/>
      </c>
      <c r="L1785" s="3" t="str">
        <f t="shared" si="1205"/>
        <v/>
      </c>
      <c r="M1785" s="3" t="str">
        <f t="shared" si="1206"/>
        <v/>
      </c>
      <c r="N1785" s="4">
        <f t="shared" si="1191"/>
        <v>-1</v>
      </c>
      <c r="O1785" s="2" t="str">
        <f t="shared" si="1207"/>
        <v/>
      </c>
      <c r="P1785" s="1" t="str">
        <f t="shared" si="1192"/>
        <v/>
      </c>
      <c r="Q1785" s="1" t="str">
        <f t="shared" si="1193"/>
        <v/>
      </c>
      <c r="R1785" s="1" t="str">
        <f>IF(ISBLANK(A1785),"",SUM($Q$2:Q1785))</f>
        <v/>
      </c>
      <c r="S1785" s="1" t="str">
        <f>IF(ISBLANK(A1785),"",SUM($F$2:F1785))</f>
        <v/>
      </c>
      <c r="T1785" s="1" t="str">
        <f t="shared" si="1194"/>
        <v/>
      </c>
      <c r="U1785" s="1" t="str">
        <f t="shared" si="1195"/>
        <v/>
      </c>
      <c r="V1785" s="17">
        <f t="shared" si="1196"/>
        <v>0</v>
      </c>
      <c r="W1785" s="17">
        <f t="shared" si="1197"/>
        <v>0</v>
      </c>
      <c r="X1785" s="17">
        <f t="shared" si="1198"/>
        <v>0</v>
      </c>
      <c r="Y1785" s="22">
        <f t="shared" si="1231"/>
        <v>0</v>
      </c>
      <c r="Z1785" s="22">
        <f t="shared" si="1231"/>
        <v>0</v>
      </c>
      <c r="AA1785" s="22">
        <f t="shared" si="1231"/>
        <v>0</v>
      </c>
      <c r="AB1785" s="23" t="str">
        <f t="shared" si="1218"/>
        <v/>
      </c>
      <c r="AC1785" s="23" t="str">
        <f t="shared" si="1219"/>
        <v/>
      </c>
      <c r="AD1785" s="23" t="str">
        <f t="shared" si="1220"/>
        <v/>
      </c>
      <c r="AE1785" s="23" t="str">
        <f t="shared" si="1221"/>
        <v/>
      </c>
      <c r="AF1785" s="23" t="str">
        <f t="shared" si="1222"/>
        <v/>
      </c>
      <c r="AG1785" s="23" t="str">
        <f t="shared" si="1227"/>
        <v/>
      </c>
      <c r="AH1785" s="25" t="str">
        <f t="shared" si="1199"/>
        <v/>
      </c>
      <c r="AI1785" s="25" t="str">
        <f t="shared" si="1200"/>
        <v/>
      </c>
      <c r="AJ1785" s="1" t="str">
        <f t="shared" si="1208"/>
        <v/>
      </c>
      <c r="AK1785" s="10" t="e">
        <f t="shared" si="1209"/>
        <v>#DIV/0!</v>
      </c>
      <c r="AL1785" s="10" t="e">
        <f t="shared" si="1214"/>
        <v>#DIV/0!</v>
      </c>
      <c r="AM1785">
        <f t="shared" si="1210"/>
        <v>0</v>
      </c>
      <c r="AN1785">
        <f t="shared" si="1201"/>
        <v>0</v>
      </c>
      <c r="AO1785">
        <f t="shared" si="1202"/>
        <v>0</v>
      </c>
      <c r="AP1785">
        <f t="shared" ca="1" si="1232"/>
        <v>1.2557014924549919E-22</v>
      </c>
      <c r="AQ1785">
        <f t="shared" ca="1" si="1232"/>
        <v>2.2982353539156912E-21</v>
      </c>
      <c r="AR1785">
        <f t="shared" ca="1" si="1215"/>
        <v>5.463763710342158E-2</v>
      </c>
      <c r="AS1785">
        <f t="shared" ca="1" si="1216"/>
        <v>5.1807023740860103</v>
      </c>
      <c r="AT1785">
        <f t="shared" si="1203"/>
        <v>0</v>
      </c>
      <c r="AU1785">
        <f t="shared" ca="1" si="1217"/>
        <v>4.6993578688909314E-22</v>
      </c>
      <c r="AV1785" t="e">
        <f t="shared" si="1212"/>
        <v>#DIV/0!</v>
      </c>
      <c r="AW1785" t="e">
        <f t="shared" si="1226"/>
        <v>#DIV/0!</v>
      </c>
      <c r="AX1785" t="e">
        <f t="shared" si="1225"/>
        <v>#DIV/0!</v>
      </c>
      <c r="AY1785" t="e">
        <f t="shared" si="1230"/>
        <v>#DIV/0!</v>
      </c>
      <c r="AZ1785" t="e">
        <f t="shared" si="1229"/>
        <v>#DIV/0!</v>
      </c>
    </row>
    <row r="1786" spans="7:52" x14ac:dyDescent="0.3">
      <c r="G1786" s="1" t="str">
        <f t="shared" si="1211"/>
        <v/>
      </c>
      <c r="H1786" s="2" t="str">
        <f t="shared" si="1224"/>
        <v/>
      </c>
      <c r="I1786" s="6" t="str" cm="1">
        <f t="array" ref="I1786">_xlfn.IFS(AND(G1785&lt;H1785,G1786&gt;H1786),"BUY", AND(G1785&gt;H1785,G1786&lt;H1786),"SELL",TRUE,"")</f>
        <v/>
      </c>
      <c r="J1786" s="1">
        <f t="shared" ca="1" si="1190"/>
        <v>0</v>
      </c>
      <c r="K1786" s="3" t="str">
        <f t="shared" ca="1" si="1204"/>
        <v/>
      </c>
      <c r="L1786" s="3" t="str">
        <f t="shared" si="1205"/>
        <v/>
      </c>
      <c r="M1786" s="3" t="str">
        <f t="shared" si="1206"/>
        <v/>
      </c>
      <c r="N1786" s="4">
        <f t="shared" si="1191"/>
        <v>-1</v>
      </c>
      <c r="O1786" s="2" t="str">
        <f t="shared" si="1207"/>
        <v/>
      </c>
      <c r="P1786" s="1" t="str">
        <f t="shared" si="1192"/>
        <v/>
      </c>
      <c r="Q1786" s="1" t="str">
        <f t="shared" si="1193"/>
        <v/>
      </c>
      <c r="R1786" s="1" t="str">
        <f>IF(ISBLANK(A1786),"",SUM($Q$2:Q1786))</f>
        <v/>
      </c>
      <c r="S1786" s="1" t="str">
        <f>IF(ISBLANK(A1786),"",SUM($F$2:F1786))</f>
        <v/>
      </c>
      <c r="T1786" s="1" t="str">
        <f t="shared" si="1194"/>
        <v/>
      </c>
      <c r="U1786" s="1" t="str">
        <f t="shared" si="1195"/>
        <v/>
      </c>
      <c r="V1786" s="17">
        <f t="shared" si="1196"/>
        <v>0</v>
      </c>
      <c r="W1786" s="17">
        <f t="shared" si="1197"/>
        <v>0</v>
      </c>
      <c r="X1786" s="17">
        <f t="shared" si="1198"/>
        <v>0</v>
      </c>
      <c r="Y1786" s="22">
        <f t="shared" si="1231"/>
        <v>0</v>
      </c>
      <c r="Z1786" s="22">
        <f t="shared" si="1231"/>
        <v>0</v>
      </c>
      <c r="AA1786" s="22">
        <f t="shared" si="1231"/>
        <v>0</v>
      </c>
      <c r="AB1786" s="23" t="str">
        <f t="shared" si="1218"/>
        <v/>
      </c>
      <c r="AC1786" s="23" t="str">
        <f t="shared" si="1219"/>
        <v/>
      </c>
      <c r="AD1786" s="23" t="str">
        <f t="shared" si="1220"/>
        <v/>
      </c>
      <c r="AE1786" s="23" t="str">
        <f t="shared" si="1221"/>
        <v/>
      </c>
      <c r="AF1786" s="23" t="str">
        <f t="shared" si="1222"/>
        <v/>
      </c>
      <c r="AG1786" s="23" t="str">
        <f t="shared" si="1227"/>
        <v/>
      </c>
      <c r="AH1786" s="25" t="str">
        <f t="shared" si="1199"/>
        <v/>
      </c>
      <c r="AI1786" s="25" t="str">
        <f t="shared" si="1200"/>
        <v/>
      </c>
      <c r="AJ1786" s="1" t="str">
        <f t="shared" si="1208"/>
        <v/>
      </c>
      <c r="AK1786" s="10" t="e">
        <f t="shared" si="1209"/>
        <v>#DIV/0!</v>
      </c>
      <c r="AL1786" s="10" t="e">
        <f t="shared" si="1214"/>
        <v>#DIV/0!</v>
      </c>
      <c r="AM1786">
        <f t="shared" si="1210"/>
        <v>0</v>
      </c>
      <c r="AN1786">
        <f t="shared" si="1201"/>
        <v>0</v>
      </c>
      <c r="AO1786">
        <f t="shared" si="1202"/>
        <v>0</v>
      </c>
      <c r="AP1786">
        <f t="shared" ca="1" si="1232"/>
        <v>1.1660085287082067E-22</v>
      </c>
      <c r="AQ1786">
        <f t="shared" ca="1" si="1232"/>
        <v>2.1340756857788559E-21</v>
      </c>
      <c r="AR1786">
        <f t="shared" ca="1" si="1215"/>
        <v>5.463763710342158E-2</v>
      </c>
      <c r="AS1786">
        <f t="shared" ca="1" si="1216"/>
        <v>5.1807023740860103</v>
      </c>
      <c r="AT1786">
        <f t="shared" si="1203"/>
        <v>0</v>
      </c>
      <c r="AU1786">
        <f t="shared" ca="1" si="1217"/>
        <v>4.3636894496844367E-22</v>
      </c>
      <c r="AV1786" t="e">
        <f t="shared" si="1212"/>
        <v>#DIV/0!</v>
      </c>
      <c r="AW1786" t="e">
        <f t="shared" si="1226"/>
        <v>#DIV/0!</v>
      </c>
      <c r="AX1786" t="e">
        <f t="shared" si="1225"/>
        <v>#DIV/0!</v>
      </c>
      <c r="AY1786" t="e">
        <f t="shared" si="1230"/>
        <v>#DIV/0!</v>
      </c>
      <c r="AZ1786" t="e">
        <f t="shared" si="1229"/>
        <v>#DIV/0!</v>
      </c>
    </row>
    <row r="1787" spans="7:52" x14ac:dyDescent="0.3">
      <c r="G1787" s="1" t="str">
        <f t="shared" si="1211"/>
        <v/>
      </c>
      <c r="H1787" s="2" t="str">
        <f t="shared" si="1224"/>
        <v/>
      </c>
      <c r="I1787" s="6" t="str" cm="1">
        <f t="array" ref="I1787">_xlfn.IFS(AND(G1786&lt;H1786,G1787&gt;H1787),"BUY", AND(G1786&gt;H1786,G1787&lt;H1787),"SELL",TRUE,"")</f>
        <v/>
      </c>
      <c r="J1787" s="1">
        <f t="shared" ca="1" si="1190"/>
        <v>0</v>
      </c>
      <c r="K1787" s="3" t="str">
        <f t="shared" ca="1" si="1204"/>
        <v/>
      </c>
      <c r="L1787" s="3" t="str">
        <f t="shared" si="1205"/>
        <v/>
      </c>
      <c r="M1787" s="3" t="str">
        <f t="shared" si="1206"/>
        <v/>
      </c>
      <c r="N1787" s="4">
        <f t="shared" si="1191"/>
        <v>-1</v>
      </c>
      <c r="O1787" s="2" t="str">
        <f t="shared" si="1207"/>
        <v/>
      </c>
      <c r="P1787" s="1" t="str">
        <f t="shared" si="1192"/>
        <v/>
      </c>
      <c r="Q1787" s="1" t="str">
        <f t="shared" si="1193"/>
        <v/>
      </c>
      <c r="R1787" s="1" t="str">
        <f>IF(ISBLANK(A1787),"",SUM($Q$2:Q1787))</f>
        <v/>
      </c>
      <c r="S1787" s="1" t="str">
        <f>IF(ISBLANK(A1787),"",SUM($F$2:F1787))</f>
        <v/>
      </c>
      <c r="T1787" s="1" t="str">
        <f t="shared" si="1194"/>
        <v/>
      </c>
      <c r="U1787" s="1" t="str">
        <f t="shared" si="1195"/>
        <v/>
      </c>
      <c r="V1787" s="17">
        <f t="shared" si="1196"/>
        <v>0</v>
      </c>
      <c r="W1787" s="17">
        <f t="shared" si="1197"/>
        <v>0</v>
      </c>
      <c r="X1787" s="17">
        <f t="shared" si="1198"/>
        <v>0</v>
      </c>
      <c r="Y1787" s="22">
        <f t="shared" si="1231"/>
        <v>0</v>
      </c>
      <c r="Z1787" s="22">
        <f t="shared" si="1231"/>
        <v>0</v>
      </c>
      <c r="AA1787" s="22">
        <f t="shared" si="1231"/>
        <v>0</v>
      </c>
      <c r="AB1787" s="23" t="str">
        <f t="shared" si="1218"/>
        <v/>
      </c>
      <c r="AC1787" s="23" t="str">
        <f t="shared" si="1219"/>
        <v/>
      </c>
      <c r="AD1787" s="23" t="str">
        <f t="shared" si="1220"/>
        <v/>
      </c>
      <c r="AE1787" s="23" t="str">
        <f t="shared" si="1221"/>
        <v/>
      </c>
      <c r="AF1787" s="23" t="str">
        <f t="shared" si="1222"/>
        <v/>
      </c>
      <c r="AG1787" s="23" t="str">
        <f t="shared" si="1227"/>
        <v/>
      </c>
      <c r="AH1787" s="25" t="str">
        <f t="shared" si="1199"/>
        <v/>
      </c>
      <c r="AI1787" s="25" t="str">
        <f t="shared" si="1200"/>
        <v/>
      </c>
      <c r="AJ1787" s="1" t="str">
        <f t="shared" si="1208"/>
        <v/>
      </c>
      <c r="AK1787" s="10" t="e">
        <f t="shared" si="1209"/>
        <v>#DIV/0!</v>
      </c>
      <c r="AL1787" s="10" t="e">
        <f t="shared" si="1214"/>
        <v>#DIV/0!</v>
      </c>
      <c r="AM1787">
        <f t="shared" si="1210"/>
        <v>0</v>
      </c>
      <c r="AN1787">
        <f t="shared" si="1201"/>
        <v>0</v>
      </c>
      <c r="AO1787">
        <f t="shared" si="1202"/>
        <v>0</v>
      </c>
      <c r="AP1787">
        <f t="shared" ca="1" si="1232"/>
        <v>1.082722205229049E-22</v>
      </c>
      <c r="AQ1787">
        <f t="shared" ca="1" si="1232"/>
        <v>1.9816417082232232E-21</v>
      </c>
      <c r="AR1787">
        <f t="shared" ca="1" si="1215"/>
        <v>5.463763710342158E-2</v>
      </c>
      <c r="AS1787">
        <f t="shared" ca="1" si="1216"/>
        <v>5.1807023740860103</v>
      </c>
      <c r="AT1787">
        <f t="shared" si="1203"/>
        <v>0</v>
      </c>
      <c r="AU1787">
        <f t="shared" ca="1" si="1217"/>
        <v>4.0519973461355485E-22</v>
      </c>
      <c r="AV1787" t="e">
        <f t="shared" si="1212"/>
        <v>#DIV/0!</v>
      </c>
      <c r="AW1787" t="e">
        <f t="shared" si="1226"/>
        <v>#DIV/0!</v>
      </c>
      <c r="AX1787" t="e">
        <f t="shared" si="1225"/>
        <v>#DIV/0!</v>
      </c>
      <c r="AY1787" t="e">
        <f t="shared" si="1230"/>
        <v>#DIV/0!</v>
      </c>
      <c r="AZ1787" t="e">
        <f t="shared" si="1229"/>
        <v>#DIV/0!</v>
      </c>
    </row>
    <row r="1788" spans="7:52" x14ac:dyDescent="0.3">
      <c r="G1788" s="1" t="str">
        <f t="shared" si="1211"/>
        <v/>
      </c>
      <c r="H1788" s="2" t="str">
        <f t="shared" si="1224"/>
        <v/>
      </c>
      <c r="I1788" s="6" t="str" cm="1">
        <f t="array" ref="I1788">_xlfn.IFS(AND(G1787&lt;H1787,G1788&gt;H1788),"BUY", AND(G1787&gt;H1787,G1788&lt;H1788),"SELL",TRUE,"")</f>
        <v/>
      </c>
      <c r="J1788" s="1">
        <f t="shared" ca="1" si="1190"/>
        <v>0</v>
      </c>
      <c r="K1788" s="3" t="str">
        <f t="shared" ca="1" si="1204"/>
        <v/>
      </c>
      <c r="L1788" s="3" t="str">
        <f t="shared" si="1205"/>
        <v/>
      </c>
      <c r="M1788" s="3" t="str">
        <f t="shared" si="1206"/>
        <v/>
      </c>
      <c r="N1788" s="4">
        <f t="shared" si="1191"/>
        <v>-1</v>
      </c>
      <c r="O1788" s="2" t="str">
        <f t="shared" si="1207"/>
        <v/>
      </c>
      <c r="P1788" s="1" t="str">
        <f t="shared" si="1192"/>
        <v/>
      </c>
      <c r="Q1788" s="1" t="str">
        <f t="shared" si="1193"/>
        <v/>
      </c>
      <c r="R1788" s="1" t="str">
        <f>IF(ISBLANK(A1788),"",SUM($Q$2:Q1788))</f>
        <v/>
      </c>
      <c r="S1788" s="1" t="str">
        <f>IF(ISBLANK(A1788),"",SUM($F$2:F1788))</f>
        <v/>
      </c>
      <c r="T1788" s="1" t="str">
        <f t="shared" si="1194"/>
        <v/>
      </c>
      <c r="U1788" s="1" t="str">
        <f t="shared" si="1195"/>
        <v/>
      </c>
      <c r="V1788" s="17">
        <f t="shared" si="1196"/>
        <v>0</v>
      </c>
      <c r="W1788" s="17">
        <f t="shared" si="1197"/>
        <v>0</v>
      </c>
      <c r="X1788" s="17">
        <f t="shared" si="1198"/>
        <v>0</v>
      </c>
      <c r="Y1788" s="22">
        <f t="shared" si="1231"/>
        <v>0</v>
      </c>
      <c r="Z1788" s="22">
        <f t="shared" si="1231"/>
        <v>0</v>
      </c>
      <c r="AA1788" s="22">
        <f t="shared" si="1231"/>
        <v>0</v>
      </c>
      <c r="AB1788" s="23" t="str">
        <f t="shared" si="1218"/>
        <v/>
      </c>
      <c r="AC1788" s="23" t="str">
        <f t="shared" si="1219"/>
        <v/>
      </c>
      <c r="AD1788" s="23" t="str">
        <f t="shared" si="1220"/>
        <v/>
      </c>
      <c r="AE1788" s="23" t="str">
        <f t="shared" si="1221"/>
        <v/>
      </c>
      <c r="AF1788" s="23" t="str">
        <f t="shared" si="1222"/>
        <v/>
      </c>
      <c r="AG1788" s="23" t="str">
        <f t="shared" si="1227"/>
        <v/>
      </c>
      <c r="AH1788" s="25" t="str">
        <f t="shared" si="1199"/>
        <v/>
      </c>
      <c r="AI1788" s="25" t="str">
        <f t="shared" si="1200"/>
        <v/>
      </c>
      <c r="AJ1788" s="1" t="str">
        <f t="shared" si="1208"/>
        <v/>
      </c>
      <c r="AK1788" s="10" t="e">
        <f t="shared" si="1209"/>
        <v>#DIV/0!</v>
      </c>
      <c r="AL1788" s="10" t="e">
        <f t="shared" si="1214"/>
        <v>#DIV/0!</v>
      </c>
      <c r="AM1788">
        <f t="shared" si="1210"/>
        <v>0</v>
      </c>
      <c r="AN1788">
        <f t="shared" si="1201"/>
        <v>0</v>
      </c>
      <c r="AO1788">
        <f t="shared" si="1202"/>
        <v>0</v>
      </c>
      <c r="AP1788">
        <f t="shared" ca="1" si="1232"/>
        <v>1.0053849048555454E-22</v>
      </c>
      <c r="AQ1788">
        <f t="shared" ca="1" si="1232"/>
        <v>1.8400958719215645E-21</v>
      </c>
      <c r="AR1788">
        <f t="shared" ca="1" si="1215"/>
        <v>5.4637637103421573E-2</v>
      </c>
      <c r="AS1788">
        <f t="shared" ca="1" si="1216"/>
        <v>5.1807023740860103</v>
      </c>
      <c r="AT1788">
        <f t="shared" si="1203"/>
        <v>0</v>
      </c>
      <c r="AU1788">
        <f t="shared" ca="1" si="1217"/>
        <v>3.7625689642687233E-22</v>
      </c>
      <c r="AV1788" t="e">
        <f t="shared" si="1212"/>
        <v>#DIV/0!</v>
      </c>
      <c r="AW1788" t="e">
        <f t="shared" si="1226"/>
        <v>#DIV/0!</v>
      </c>
      <c r="AX1788" t="e">
        <f t="shared" si="1225"/>
        <v>#DIV/0!</v>
      </c>
      <c r="AY1788" t="e">
        <f t="shared" si="1230"/>
        <v>#DIV/0!</v>
      </c>
      <c r="AZ1788" t="e">
        <f t="shared" si="1229"/>
        <v>#DIV/0!</v>
      </c>
    </row>
    <row r="1789" spans="7:52" x14ac:dyDescent="0.3">
      <c r="G1789" s="1" t="str">
        <f t="shared" si="1211"/>
        <v/>
      </c>
      <c r="H1789" s="2" t="str">
        <f t="shared" si="1224"/>
        <v/>
      </c>
      <c r="I1789" s="6" t="str" cm="1">
        <f t="array" ref="I1789">_xlfn.IFS(AND(G1788&lt;H1788,G1789&gt;H1789),"BUY", AND(G1788&gt;H1788,G1789&lt;H1789),"SELL",TRUE,"")</f>
        <v/>
      </c>
      <c r="J1789" s="1">
        <f t="shared" ca="1" si="1190"/>
        <v>0</v>
      </c>
      <c r="K1789" s="3" t="str">
        <f t="shared" ca="1" si="1204"/>
        <v/>
      </c>
      <c r="L1789" s="3" t="str">
        <f t="shared" si="1205"/>
        <v/>
      </c>
      <c r="M1789" s="3" t="str">
        <f t="shared" si="1206"/>
        <v/>
      </c>
      <c r="N1789" s="4">
        <f t="shared" si="1191"/>
        <v>-1</v>
      </c>
      <c r="O1789" s="2" t="str">
        <f t="shared" si="1207"/>
        <v/>
      </c>
      <c r="P1789" s="1" t="str">
        <f t="shared" si="1192"/>
        <v/>
      </c>
      <c r="Q1789" s="1" t="str">
        <f t="shared" si="1193"/>
        <v/>
      </c>
      <c r="R1789" s="1" t="str">
        <f>IF(ISBLANK(A1789),"",SUM($Q$2:Q1789))</f>
        <v/>
      </c>
      <c r="S1789" s="1" t="str">
        <f>IF(ISBLANK(A1789),"",SUM($F$2:F1789))</f>
        <v/>
      </c>
      <c r="T1789" s="1" t="str">
        <f t="shared" si="1194"/>
        <v/>
      </c>
      <c r="U1789" s="1" t="str">
        <f t="shared" si="1195"/>
        <v/>
      </c>
      <c r="V1789" s="17">
        <f t="shared" si="1196"/>
        <v>0</v>
      </c>
      <c r="W1789" s="17">
        <f t="shared" si="1197"/>
        <v>0</v>
      </c>
      <c r="X1789" s="17">
        <f t="shared" si="1198"/>
        <v>0</v>
      </c>
      <c r="Y1789" s="22">
        <f t="shared" si="1231"/>
        <v>0</v>
      </c>
      <c r="Z1789" s="22">
        <f t="shared" si="1231"/>
        <v>0</v>
      </c>
      <c r="AA1789" s="22">
        <f t="shared" si="1231"/>
        <v>0</v>
      </c>
      <c r="AB1789" s="23" t="str">
        <f t="shared" si="1218"/>
        <v/>
      </c>
      <c r="AC1789" s="23" t="str">
        <f t="shared" si="1219"/>
        <v/>
      </c>
      <c r="AD1789" s="23" t="str">
        <f t="shared" si="1220"/>
        <v/>
      </c>
      <c r="AE1789" s="23" t="str">
        <f t="shared" si="1221"/>
        <v/>
      </c>
      <c r="AF1789" s="23" t="str">
        <f t="shared" si="1222"/>
        <v/>
      </c>
      <c r="AG1789" s="23" t="str">
        <f t="shared" si="1227"/>
        <v/>
      </c>
      <c r="AH1789" s="25" t="str">
        <f t="shared" si="1199"/>
        <v/>
      </c>
      <c r="AI1789" s="25" t="str">
        <f t="shared" si="1200"/>
        <v/>
      </c>
      <c r="AJ1789" s="1" t="str">
        <f t="shared" si="1208"/>
        <v/>
      </c>
      <c r="AK1789" s="10" t="e">
        <f t="shared" si="1209"/>
        <v>#DIV/0!</v>
      </c>
      <c r="AL1789" s="10" t="e">
        <f t="shared" si="1214"/>
        <v>#DIV/0!</v>
      </c>
      <c r="AM1789">
        <f t="shared" si="1210"/>
        <v>0</v>
      </c>
      <c r="AN1789">
        <f t="shared" si="1201"/>
        <v>0</v>
      </c>
      <c r="AO1789">
        <f t="shared" si="1202"/>
        <v>0</v>
      </c>
      <c r="AP1789">
        <f t="shared" ca="1" si="1232"/>
        <v>9.3357169736586361E-23</v>
      </c>
      <c r="AQ1789">
        <f t="shared" ca="1" si="1232"/>
        <v>1.7086604524985955E-21</v>
      </c>
      <c r="AR1789">
        <f t="shared" ca="1" si="1215"/>
        <v>5.463763710342158E-2</v>
      </c>
      <c r="AS1789">
        <f t="shared" ca="1" si="1216"/>
        <v>5.1807023740860103</v>
      </c>
      <c r="AT1789">
        <f t="shared" si="1203"/>
        <v>0</v>
      </c>
      <c r="AU1789">
        <f t="shared" ca="1" si="1217"/>
        <v>3.4938140382495287E-22</v>
      </c>
      <c r="AV1789" t="e">
        <f t="shared" si="1212"/>
        <v>#DIV/0!</v>
      </c>
      <c r="AW1789" t="e">
        <f t="shared" si="1226"/>
        <v>#DIV/0!</v>
      </c>
      <c r="AX1789" t="e">
        <f t="shared" si="1225"/>
        <v>#DIV/0!</v>
      </c>
      <c r="AY1789" t="e">
        <f t="shared" si="1230"/>
        <v>#DIV/0!</v>
      </c>
      <c r="AZ1789" t="e">
        <f t="shared" si="1229"/>
        <v>#DIV/0!</v>
      </c>
    </row>
    <row r="1790" spans="7:52" x14ac:dyDescent="0.3">
      <c r="G1790" s="1" t="str">
        <f t="shared" si="1211"/>
        <v/>
      </c>
      <c r="H1790" s="2" t="str">
        <f t="shared" si="1224"/>
        <v/>
      </c>
      <c r="I1790" s="6" t="str" cm="1">
        <f t="array" ref="I1790">_xlfn.IFS(AND(G1789&lt;H1789,G1790&gt;H1790),"BUY", AND(G1789&gt;H1789,G1790&lt;H1790),"SELL",TRUE,"")</f>
        <v/>
      </c>
      <c r="J1790" s="1">
        <f t="shared" ca="1" si="1190"/>
        <v>0</v>
      </c>
      <c r="K1790" s="3" t="str">
        <f t="shared" ca="1" si="1204"/>
        <v/>
      </c>
      <c r="L1790" s="3" t="str">
        <f t="shared" si="1205"/>
        <v/>
      </c>
      <c r="M1790" s="3" t="str">
        <f t="shared" si="1206"/>
        <v/>
      </c>
      <c r="N1790" s="4">
        <f t="shared" si="1191"/>
        <v>-1</v>
      </c>
      <c r="O1790" s="2" t="str">
        <f t="shared" si="1207"/>
        <v/>
      </c>
      <c r="P1790" s="1" t="str">
        <f t="shared" si="1192"/>
        <v/>
      </c>
      <c r="Q1790" s="1" t="str">
        <f t="shared" si="1193"/>
        <v/>
      </c>
      <c r="R1790" s="1" t="str">
        <f>IF(ISBLANK(A1790),"",SUM($Q$2:Q1790))</f>
        <v/>
      </c>
      <c r="S1790" s="1" t="str">
        <f>IF(ISBLANK(A1790),"",SUM($F$2:F1790))</f>
        <v/>
      </c>
      <c r="T1790" s="1" t="str">
        <f t="shared" si="1194"/>
        <v/>
      </c>
      <c r="U1790" s="1" t="str">
        <f t="shared" si="1195"/>
        <v/>
      </c>
      <c r="V1790" s="17">
        <f t="shared" si="1196"/>
        <v>0</v>
      </c>
      <c r="W1790" s="17">
        <f t="shared" si="1197"/>
        <v>0</v>
      </c>
      <c r="X1790" s="17">
        <f t="shared" si="1198"/>
        <v>0</v>
      </c>
      <c r="Y1790" s="22">
        <f t="shared" si="1231"/>
        <v>0</v>
      </c>
      <c r="Z1790" s="22">
        <f t="shared" si="1231"/>
        <v>0</v>
      </c>
      <c r="AA1790" s="22">
        <f t="shared" si="1231"/>
        <v>0</v>
      </c>
      <c r="AB1790" s="23" t="str">
        <f t="shared" si="1218"/>
        <v/>
      </c>
      <c r="AC1790" s="23" t="str">
        <f t="shared" si="1219"/>
        <v/>
      </c>
      <c r="AD1790" s="23" t="str">
        <f t="shared" si="1220"/>
        <v/>
      </c>
      <c r="AE1790" s="23" t="str">
        <f t="shared" si="1221"/>
        <v/>
      </c>
      <c r="AF1790" s="23" t="str">
        <f t="shared" si="1222"/>
        <v/>
      </c>
      <c r="AG1790" s="23" t="str">
        <f t="shared" si="1227"/>
        <v/>
      </c>
      <c r="AH1790" s="25" t="str">
        <f t="shared" si="1199"/>
        <v/>
      </c>
      <c r="AI1790" s="25" t="str">
        <f t="shared" si="1200"/>
        <v/>
      </c>
      <c r="AJ1790" s="1" t="str">
        <f t="shared" si="1208"/>
        <v/>
      </c>
      <c r="AK1790" s="10" t="e">
        <f t="shared" si="1209"/>
        <v>#DIV/0!</v>
      </c>
      <c r="AL1790" s="10" t="e">
        <f t="shared" si="1214"/>
        <v>#DIV/0!</v>
      </c>
      <c r="AM1790">
        <f t="shared" si="1210"/>
        <v>0</v>
      </c>
      <c r="AN1790">
        <f t="shared" si="1201"/>
        <v>0</v>
      </c>
      <c r="AO1790">
        <f t="shared" si="1202"/>
        <v>0</v>
      </c>
      <c r="AP1790">
        <f t="shared" ca="1" si="1232"/>
        <v>8.6688800469687334E-23</v>
      </c>
      <c r="AQ1790">
        <f t="shared" ca="1" si="1232"/>
        <v>1.5866132773201243E-21</v>
      </c>
      <c r="AR1790">
        <f t="shared" ca="1" si="1215"/>
        <v>5.463763710342158E-2</v>
      </c>
      <c r="AS1790">
        <f t="shared" ca="1" si="1216"/>
        <v>5.1807023740860103</v>
      </c>
      <c r="AT1790">
        <f t="shared" si="1203"/>
        <v>0</v>
      </c>
      <c r="AU1790">
        <f t="shared" ca="1" si="1217"/>
        <v>3.244255892660277E-22</v>
      </c>
      <c r="AV1790" t="e">
        <f t="shared" si="1212"/>
        <v>#DIV/0!</v>
      </c>
      <c r="AW1790" t="e">
        <f t="shared" si="1226"/>
        <v>#DIV/0!</v>
      </c>
      <c r="AX1790" t="e">
        <f t="shared" si="1225"/>
        <v>#DIV/0!</v>
      </c>
      <c r="AY1790" t="e">
        <f t="shared" si="1230"/>
        <v>#DIV/0!</v>
      </c>
      <c r="AZ1790" t="e">
        <f t="shared" si="1229"/>
        <v>#DIV/0!</v>
      </c>
    </row>
    <row r="1791" spans="7:52" x14ac:dyDescent="0.3">
      <c r="G1791" s="1" t="str">
        <f t="shared" si="1211"/>
        <v/>
      </c>
      <c r="H1791" s="2" t="str">
        <f t="shared" si="1224"/>
        <v/>
      </c>
      <c r="I1791" s="6" t="str" cm="1">
        <f t="array" ref="I1791">_xlfn.IFS(AND(G1790&lt;H1790,G1791&gt;H1791),"BUY", AND(G1790&gt;H1790,G1791&lt;H1791),"SELL",TRUE,"")</f>
        <v/>
      </c>
      <c r="J1791" s="1">
        <f t="shared" ca="1" si="1190"/>
        <v>0</v>
      </c>
      <c r="K1791" s="3" t="str">
        <f t="shared" ca="1" si="1204"/>
        <v/>
      </c>
      <c r="L1791" s="3" t="str">
        <f t="shared" si="1205"/>
        <v/>
      </c>
      <c r="M1791" s="3" t="str">
        <f t="shared" si="1206"/>
        <v/>
      </c>
      <c r="N1791" s="4">
        <f t="shared" si="1191"/>
        <v>-1</v>
      </c>
      <c r="O1791" s="2" t="str">
        <f t="shared" si="1207"/>
        <v/>
      </c>
      <c r="P1791" s="1" t="str">
        <f t="shared" si="1192"/>
        <v/>
      </c>
      <c r="Q1791" s="1" t="str">
        <f t="shared" si="1193"/>
        <v/>
      </c>
      <c r="R1791" s="1" t="str">
        <f>IF(ISBLANK(A1791),"",SUM($Q$2:Q1791))</f>
        <v/>
      </c>
      <c r="S1791" s="1" t="str">
        <f>IF(ISBLANK(A1791),"",SUM($F$2:F1791))</f>
        <v/>
      </c>
      <c r="T1791" s="1" t="str">
        <f t="shared" si="1194"/>
        <v/>
      </c>
      <c r="U1791" s="1" t="str">
        <f t="shared" si="1195"/>
        <v/>
      </c>
      <c r="V1791" s="17">
        <f t="shared" si="1196"/>
        <v>0</v>
      </c>
      <c r="W1791" s="17">
        <f t="shared" si="1197"/>
        <v>0</v>
      </c>
      <c r="X1791" s="17">
        <f t="shared" si="1198"/>
        <v>0</v>
      </c>
      <c r="Y1791" s="22">
        <f t="shared" ref="Y1791:AA1806" si="1233">SUM(V1778:V1791)</f>
        <v>0</v>
      </c>
      <c r="Z1791" s="22">
        <f t="shared" si="1233"/>
        <v>0</v>
      </c>
      <c r="AA1791" s="22">
        <f t="shared" si="1233"/>
        <v>0</v>
      </c>
      <c r="AB1791" s="23" t="str">
        <f t="shared" si="1218"/>
        <v/>
      </c>
      <c r="AC1791" s="23" t="str">
        <f t="shared" si="1219"/>
        <v/>
      </c>
      <c r="AD1791" s="23" t="str">
        <f t="shared" si="1220"/>
        <v/>
      </c>
      <c r="AE1791" s="23" t="str">
        <f t="shared" si="1221"/>
        <v/>
      </c>
      <c r="AF1791" s="23" t="str">
        <f t="shared" si="1222"/>
        <v/>
      </c>
      <c r="AG1791" s="23" t="str">
        <f t="shared" si="1227"/>
        <v/>
      </c>
      <c r="AH1791" s="25" t="str">
        <f t="shared" si="1199"/>
        <v/>
      </c>
      <c r="AI1791" s="25" t="str">
        <f t="shared" si="1200"/>
        <v/>
      </c>
      <c r="AJ1791" s="1" t="str">
        <f t="shared" si="1208"/>
        <v/>
      </c>
      <c r="AK1791" s="10" t="e">
        <f t="shared" si="1209"/>
        <v>#DIV/0!</v>
      </c>
      <c r="AL1791" s="10" t="e">
        <f t="shared" si="1214"/>
        <v>#DIV/0!</v>
      </c>
      <c r="AM1791">
        <f t="shared" si="1210"/>
        <v>0</v>
      </c>
      <c r="AN1791">
        <f t="shared" si="1201"/>
        <v>0</v>
      </c>
      <c r="AO1791">
        <f t="shared" si="1202"/>
        <v>0</v>
      </c>
      <c r="AP1791">
        <f t="shared" ca="1" si="1232"/>
        <v>8.0496743293281089E-23</v>
      </c>
      <c r="AQ1791">
        <f t="shared" ca="1" si="1232"/>
        <v>1.4732837575115441E-21</v>
      </c>
      <c r="AR1791">
        <f t="shared" ca="1" si="1215"/>
        <v>5.4637637103421573E-2</v>
      </c>
      <c r="AS1791">
        <f t="shared" ca="1" si="1216"/>
        <v>5.1807023740860103</v>
      </c>
      <c r="AT1791">
        <f t="shared" si="1203"/>
        <v>0</v>
      </c>
      <c r="AU1791">
        <f t="shared" ca="1" si="1217"/>
        <v>3.0125233288988288E-22</v>
      </c>
      <c r="AV1791" t="e">
        <f t="shared" si="1212"/>
        <v>#DIV/0!</v>
      </c>
      <c r="AW1791" t="e">
        <f t="shared" si="1226"/>
        <v>#DIV/0!</v>
      </c>
      <c r="AX1791" t="e">
        <f t="shared" si="1225"/>
        <v>#DIV/0!</v>
      </c>
      <c r="AY1791" t="e">
        <f t="shared" si="1230"/>
        <v>#DIV/0!</v>
      </c>
      <c r="AZ1791" t="e">
        <f t="shared" si="1229"/>
        <v>#DIV/0!</v>
      </c>
    </row>
    <row r="1792" spans="7:52" x14ac:dyDescent="0.3">
      <c r="G1792" s="1" t="str">
        <f t="shared" si="1211"/>
        <v/>
      </c>
      <c r="H1792" s="2" t="str">
        <f t="shared" si="1224"/>
        <v/>
      </c>
      <c r="I1792" s="6" t="str" cm="1">
        <f t="array" ref="I1792">_xlfn.IFS(AND(G1791&lt;H1791,G1792&gt;H1792),"BUY", AND(G1791&gt;H1791,G1792&lt;H1792),"SELL",TRUE,"")</f>
        <v/>
      </c>
      <c r="J1792" s="1">
        <f t="shared" ca="1" si="1190"/>
        <v>0</v>
      </c>
      <c r="K1792" s="3" t="str">
        <f t="shared" ca="1" si="1204"/>
        <v/>
      </c>
      <c r="L1792" s="3" t="str">
        <f t="shared" si="1205"/>
        <v/>
      </c>
      <c r="M1792" s="3" t="str">
        <f t="shared" si="1206"/>
        <v/>
      </c>
      <c r="N1792" s="4">
        <f t="shared" si="1191"/>
        <v>-1</v>
      </c>
      <c r="O1792" s="2" t="str">
        <f t="shared" si="1207"/>
        <v/>
      </c>
      <c r="P1792" s="1" t="str">
        <f t="shared" si="1192"/>
        <v/>
      </c>
      <c r="Q1792" s="1" t="str">
        <f t="shared" si="1193"/>
        <v/>
      </c>
      <c r="R1792" s="1" t="str">
        <f>IF(ISBLANK(A1792),"",SUM($Q$2:Q1792))</f>
        <v/>
      </c>
      <c r="S1792" s="1" t="str">
        <f>IF(ISBLANK(A1792),"",SUM($F$2:F1792))</f>
        <v/>
      </c>
      <c r="T1792" s="1" t="str">
        <f t="shared" si="1194"/>
        <v/>
      </c>
      <c r="U1792" s="1" t="str">
        <f t="shared" si="1195"/>
        <v/>
      </c>
      <c r="V1792" s="17">
        <f t="shared" si="1196"/>
        <v>0</v>
      </c>
      <c r="W1792" s="17">
        <f t="shared" si="1197"/>
        <v>0</v>
      </c>
      <c r="X1792" s="17">
        <f t="shared" si="1198"/>
        <v>0</v>
      </c>
      <c r="Y1792" s="22">
        <f t="shared" si="1233"/>
        <v>0</v>
      </c>
      <c r="Z1792" s="22">
        <f t="shared" si="1233"/>
        <v>0</v>
      </c>
      <c r="AA1792" s="22">
        <f t="shared" si="1233"/>
        <v>0</v>
      </c>
      <c r="AB1792" s="23" t="str">
        <f t="shared" si="1218"/>
        <v/>
      </c>
      <c r="AC1792" s="23" t="str">
        <f t="shared" si="1219"/>
        <v/>
      </c>
      <c r="AD1792" s="23" t="str">
        <f t="shared" si="1220"/>
        <v/>
      </c>
      <c r="AE1792" s="23" t="str">
        <f t="shared" si="1221"/>
        <v/>
      </c>
      <c r="AF1792" s="23" t="str">
        <f t="shared" si="1222"/>
        <v/>
      </c>
      <c r="AG1792" s="23" t="str">
        <f t="shared" si="1227"/>
        <v/>
      </c>
      <c r="AH1792" s="25" t="str">
        <f t="shared" si="1199"/>
        <v/>
      </c>
      <c r="AI1792" s="25" t="str">
        <f t="shared" si="1200"/>
        <v/>
      </c>
      <c r="AJ1792" s="1" t="str">
        <f t="shared" si="1208"/>
        <v/>
      </c>
      <c r="AK1792" s="10" t="e">
        <f t="shared" si="1209"/>
        <v>#DIV/0!</v>
      </c>
      <c r="AL1792" s="10" t="e">
        <f t="shared" si="1214"/>
        <v>#DIV/0!</v>
      </c>
      <c r="AM1792">
        <f t="shared" si="1210"/>
        <v>0</v>
      </c>
      <c r="AN1792">
        <f t="shared" si="1201"/>
        <v>0</v>
      </c>
      <c r="AO1792">
        <f t="shared" si="1202"/>
        <v>0</v>
      </c>
      <c r="AP1792">
        <f t="shared" ca="1" si="1232"/>
        <v>7.4746975915189584E-23</v>
      </c>
      <c r="AQ1792">
        <f t="shared" ca="1" si="1232"/>
        <v>1.3680492034035765E-21</v>
      </c>
      <c r="AR1792">
        <f t="shared" ca="1" si="1215"/>
        <v>5.4637637103421573E-2</v>
      </c>
      <c r="AS1792">
        <f t="shared" ca="1" si="1216"/>
        <v>5.1807023740860103</v>
      </c>
      <c r="AT1792">
        <f t="shared" si="1203"/>
        <v>0</v>
      </c>
      <c r="AU1792">
        <f t="shared" ca="1" si="1217"/>
        <v>2.7973430911203408E-22</v>
      </c>
      <c r="AV1792" t="e">
        <f t="shared" si="1212"/>
        <v>#DIV/0!</v>
      </c>
      <c r="AW1792" t="e">
        <f t="shared" si="1226"/>
        <v>#DIV/0!</v>
      </c>
      <c r="AX1792" t="e">
        <f t="shared" si="1225"/>
        <v>#DIV/0!</v>
      </c>
      <c r="AY1792" t="e">
        <f t="shared" si="1230"/>
        <v>#DIV/0!</v>
      </c>
      <c r="AZ1792" t="e">
        <f t="shared" si="1229"/>
        <v>#DIV/0!</v>
      </c>
    </row>
    <row r="1793" spans="7:52" x14ac:dyDescent="0.3">
      <c r="G1793" s="1" t="str">
        <f t="shared" si="1211"/>
        <v/>
      </c>
      <c r="H1793" s="2" t="str">
        <f t="shared" si="1224"/>
        <v/>
      </c>
      <c r="I1793" s="6" t="str" cm="1">
        <f t="array" ref="I1793">_xlfn.IFS(AND(G1792&lt;H1792,G1793&gt;H1793),"BUY", AND(G1792&gt;H1792,G1793&lt;H1793),"SELL",TRUE,"")</f>
        <v/>
      </c>
      <c r="J1793" s="1">
        <f t="shared" ca="1" si="1190"/>
        <v>0</v>
      </c>
      <c r="K1793" s="3" t="str">
        <f t="shared" ca="1" si="1204"/>
        <v/>
      </c>
      <c r="L1793" s="3" t="str">
        <f t="shared" si="1205"/>
        <v/>
      </c>
      <c r="M1793" s="3" t="str">
        <f t="shared" si="1206"/>
        <v/>
      </c>
      <c r="N1793" s="4">
        <f t="shared" si="1191"/>
        <v>-1</v>
      </c>
      <c r="O1793" s="2" t="str">
        <f t="shared" si="1207"/>
        <v/>
      </c>
      <c r="P1793" s="1" t="str">
        <f t="shared" si="1192"/>
        <v/>
      </c>
      <c r="Q1793" s="1" t="str">
        <f t="shared" si="1193"/>
        <v/>
      </c>
      <c r="R1793" s="1" t="str">
        <f>IF(ISBLANK(A1793),"",SUM($Q$2:Q1793))</f>
        <v/>
      </c>
      <c r="S1793" s="1" t="str">
        <f>IF(ISBLANK(A1793),"",SUM($F$2:F1793))</f>
        <v/>
      </c>
      <c r="T1793" s="1" t="str">
        <f t="shared" si="1194"/>
        <v/>
      </c>
      <c r="U1793" s="1" t="str">
        <f t="shared" si="1195"/>
        <v/>
      </c>
      <c r="V1793" s="17">
        <f t="shared" si="1196"/>
        <v>0</v>
      </c>
      <c r="W1793" s="17">
        <f t="shared" si="1197"/>
        <v>0</v>
      </c>
      <c r="X1793" s="17">
        <f t="shared" si="1198"/>
        <v>0</v>
      </c>
      <c r="Y1793" s="22">
        <f t="shared" si="1233"/>
        <v>0</v>
      </c>
      <c r="Z1793" s="22">
        <f t="shared" si="1233"/>
        <v>0</v>
      </c>
      <c r="AA1793" s="22">
        <f t="shared" si="1233"/>
        <v>0</v>
      </c>
      <c r="AB1793" s="23" t="str">
        <f t="shared" si="1218"/>
        <v/>
      </c>
      <c r="AC1793" s="23" t="str">
        <f t="shared" si="1219"/>
        <v/>
      </c>
      <c r="AD1793" s="23" t="str">
        <f t="shared" si="1220"/>
        <v/>
      </c>
      <c r="AE1793" s="23" t="str">
        <f t="shared" si="1221"/>
        <v/>
      </c>
      <c r="AF1793" s="23" t="str">
        <f t="shared" si="1222"/>
        <v/>
      </c>
      <c r="AG1793" s="23" t="str">
        <f t="shared" si="1227"/>
        <v/>
      </c>
      <c r="AH1793" s="25" t="str">
        <f t="shared" si="1199"/>
        <v/>
      </c>
      <c r="AI1793" s="25" t="str">
        <f t="shared" si="1200"/>
        <v/>
      </c>
      <c r="AJ1793" s="1" t="str">
        <f t="shared" si="1208"/>
        <v/>
      </c>
      <c r="AK1793" s="10" t="e">
        <f t="shared" si="1209"/>
        <v>#DIV/0!</v>
      </c>
      <c r="AL1793" s="10" t="e">
        <f t="shared" si="1214"/>
        <v>#DIV/0!</v>
      </c>
      <c r="AM1793">
        <f t="shared" si="1210"/>
        <v>0</v>
      </c>
      <c r="AN1793">
        <f t="shared" si="1201"/>
        <v>0</v>
      </c>
      <c r="AO1793">
        <f t="shared" si="1202"/>
        <v>0</v>
      </c>
      <c r="AP1793">
        <f t="shared" ca="1" si="1232"/>
        <v>6.940790620696176E-23</v>
      </c>
      <c r="AQ1793">
        <f t="shared" ca="1" si="1232"/>
        <v>1.270331403160464E-21</v>
      </c>
      <c r="AR1793">
        <f t="shared" ca="1" si="1215"/>
        <v>5.4637637103421573E-2</v>
      </c>
      <c r="AS1793">
        <f t="shared" ca="1" si="1216"/>
        <v>5.1807023740860103</v>
      </c>
      <c r="AT1793">
        <f t="shared" si="1203"/>
        <v>0</v>
      </c>
      <c r="AU1793">
        <f t="shared" ca="1" si="1217"/>
        <v>2.5975328703260306E-22</v>
      </c>
      <c r="AV1793" t="e">
        <f t="shared" si="1212"/>
        <v>#DIV/0!</v>
      </c>
      <c r="AW1793" t="e">
        <f t="shared" si="1226"/>
        <v>#DIV/0!</v>
      </c>
      <c r="AX1793" t="e">
        <f t="shared" si="1225"/>
        <v>#DIV/0!</v>
      </c>
      <c r="AY1793" t="e">
        <f t="shared" si="1230"/>
        <v>#DIV/0!</v>
      </c>
      <c r="AZ1793" t="e">
        <f t="shared" si="1229"/>
        <v>#DIV/0!</v>
      </c>
    </row>
    <row r="1794" spans="7:52" x14ac:dyDescent="0.3">
      <c r="G1794" s="1" t="str">
        <f t="shared" si="1211"/>
        <v/>
      </c>
      <c r="H1794" s="2" t="str">
        <f t="shared" si="1224"/>
        <v/>
      </c>
      <c r="I1794" s="6" t="str" cm="1">
        <f t="array" ref="I1794">_xlfn.IFS(AND(G1793&lt;H1793,G1794&gt;H1794),"BUY", AND(G1793&gt;H1793,G1794&lt;H1794),"SELL",TRUE,"")</f>
        <v/>
      </c>
      <c r="J1794" s="1">
        <f t="shared" ca="1" si="1190"/>
        <v>0</v>
      </c>
      <c r="K1794" s="3" t="str">
        <f t="shared" ca="1" si="1204"/>
        <v/>
      </c>
      <c r="L1794" s="3" t="str">
        <f t="shared" si="1205"/>
        <v/>
      </c>
      <c r="M1794" s="3" t="str">
        <f t="shared" si="1206"/>
        <v/>
      </c>
      <c r="N1794" s="4">
        <f t="shared" si="1191"/>
        <v>-1</v>
      </c>
      <c r="O1794" s="2" t="str">
        <f t="shared" si="1207"/>
        <v/>
      </c>
      <c r="P1794" s="1" t="str">
        <f t="shared" si="1192"/>
        <v/>
      </c>
      <c r="Q1794" s="1" t="str">
        <f t="shared" si="1193"/>
        <v/>
      </c>
      <c r="R1794" s="1" t="str">
        <f>IF(ISBLANK(A1794),"",SUM($Q$2:Q1794))</f>
        <v/>
      </c>
      <c r="S1794" s="1" t="str">
        <f>IF(ISBLANK(A1794),"",SUM($F$2:F1794))</f>
        <v/>
      </c>
      <c r="T1794" s="1" t="str">
        <f t="shared" si="1194"/>
        <v/>
      </c>
      <c r="U1794" s="1" t="str">
        <f t="shared" si="1195"/>
        <v/>
      </c>
      <c r="V1794" s="17">
        <f t="shared" si="1196"/>
        <v>0</v>
      </c>
      <c r="W1794" s="17">
        <f t="shared" si="1197"/>
        <v>0</v>
      </c>
      <c r="X1794" s="17">
        <f t="shared" si="1198"/>
        <v>0</v>
      </c>
      <c r="Y1794" s="22">
        <f t="shared" si="1233"/>
        <v>0</v>
      </c>
      <c r="Z1794" s="22">
        <f t="shared" si="1233"/>
        <v>0</v>
      </c>
      <c r="AA1794" s="22">
        <f t="shared" si="1233"/>
        <v>0</v>
      </c>
      <c r="AB1794" s="23" t="str">
        <f t="shared" si="1218"/>
        <v/>
      </c>
      <c r="AC1794" s="23" t="str">
        <f t="shared" si="1219"/>
        <v/>
      </c>
      <c r="AD1794" s="23" t="str">
        <f t="shared" si="1220"/>
        <v/>
      </c>
      <c r="AE1794" s="23" t="str">
        <f t="shared" si="1221"/>
        <v/>
      </c>
      <c r="AF1794" s="23" t="str">
        <f t="shared" si="1222"/>
        <v/>
      </c>
      <c r="AG1794" s="23" t="str">
        <f t="shared" si="1227"/>
        <v/>
      </c>
      <c r="AH1794" s="25" t="str">
        <f t="shared" si="1199"/>
        <v/>
      </c>
      <c r="AI1794" s="25" t="str">
        <f t="shared" si="1200"/>
        <v/>
      </c>
      <c r="AJ1794" s="1" t="str">
        <f t="shared" si="1208"/>
        <v/>
      </c>
      <c r="AK1794" s="10" t="e">
        <f t="shared" si="1209"/>
        <v>#DIV/0!</v>
      </c>
      <c r="AL1794" s="10" t="e">
        <f t="shared" si="1214"/>
        <v>#DIV/0!</v>
      </c>
      <c r="AM1794">
        <f t="shared" si="1210"/>
        <v>0</v>
      </c>
      <c r="AN1794">
        <f t="shared" si="1201"/>
        <v>0</v>
      </c>
      <c r="AO1794">
        <f t="shared" si="1202"/>
        <v>0</v>
      </c>
      <c r="AP1794">
        <f t="shared" ca="1" si="1232"/>
        <v>6.4450198620750207E-23</v>
      </c>
      <c r="AQ1794">
        <f t="shared" ca="1" si="1232"/>
        <v>1.1795934457918593E-21</v>
      </c>
      <c r="AR1794">
        <f t="shared" ca="1" si="1215"/>
        <v>5.463763710342158E-2</v>
      </c>
      <c r="AS1794">
        <f t="shared" ca="1" si="1216"/>
        <v>5.1807023740860103</v>
      </c>
      <c r="AT1794">
        <f t="shared" si="1203"/>
        <v>0</v>
      </c>
      <c r="AU1794">
        <f t="shared" ca="1" si="1217"/>
        <v>2.4119948081598852E-22</v>
      </c>
      <c r="AV1794" t="e">
        <f t="shared" si="1212"/>
        <v>#DIV/0!</v>
      </c>
      <c r="AW1794" t="e">
        <f t="shared" si="1226"/>
        <v>#DIV/0!</v>
      </c>
      <c r="AX1794" t="e">
        <f t="shared" si="1225"/>
        <v>#DIV/0!</v>
      </c>
      <c r="AY1794" t="e">
        <f t="shared" si="1230"/>
        <v>#DIV/0!</v>
      </c>
      <c r="AZ1794" t="e">
        <f t="shared" si="1229"/>
        <v>#DIV/0!</v>
      </c>
    </row>
    <row r="1795" spans="7:52" x14ac:dyDescent="0.3">
      <c r="G1795" s="1" t="str">
        <f t="shared" si="1211"/>
        <v/>
      </c>
      <c r="H1795" s="2" t="str">
        <f t="shared" si="1224"/>
        <v/>
      </c>
      <c r="I1795" s="6" t="str" cm="1">
        <f t="array" ref="I1795">_xlfn.IFS(AND(G1794&lt;H1794,G1795&gt;H1795),"BUY", AND(G1794&gt;H1794,G1795&lt;H1795),"SELL",TRUE,"")</f>
        <v/>
      </c>
      <c r="J1795" s="1">
        <f t="shared" ref="J1795:J1858" ca="1" si="1234">IF(I1794&lt;&gt;"",B1795,J1794)</f>
        <v>0</v>
      </c>
      <c r="K1795" s="3" t="str">
        <f t="shared" ca="1" si="1204"/>
        <v/>
      </c>
      <c r="L1795" s="3" t="str">
        <f t="shared" si="1205"/>
        <v/>
      </c>
      <c r="M1795" s="3" t="str">
        <f t="shared" si="1206"/>
        <v/>
      </c>
      <c r="N1795" s="4">
        <f t="shared" ref="N1795:N1858" si="1235">IF(G1794&gt;H1794, 1, -1)</f>
        <v>-1</v>
      </c>
      <c r="O1795" s="2" t="str">
        <f t="shared" si="1207"/>
        <v/>
      </c>
      <c r="P1795" s="1" t="str">
        <f t="shared" ref="P1795:P1858" si="1236">IF(ISBLANK(A1795),"",(C1795+D1795+E1795)/3)</f>
        <v/>
      </c>
      <c r="Q1795" s="1" t="str">
        <f t="shared" ref="Q1795:Q1858" si="1237">IF(ISBLANK(A1795),"",F1795*P1795)</f>
        <v/>
      </c>
      <c r="R1795" s="1" t="str">
        <f>IF(ISBLANK(A1795),"",SUM($Q$2:Q1795))</f>
        <v/>
      </c>
      <c r="S1795" s="1" t="str">
        <f>IF(ISBLANK(A1795),"",SUM($F$2:F1795))</f>
        <v/>
      </c>
      <c r="T1795" s="1" t="str">
        <f t="shared" ref="T1795:T1858" si="1238">IF(ISBLANK(A1795),"",R1795/S1795)</f>
        <v/>
      </c>
      <c r="U1795" s="1" t="str">
        <f t="shared" ref="U1795:U1858" si="1239">IF(E1795="","",IF((E1795&gt;T1795),"Bullish","Bearish"))</f>
        <v/>
      </c>
      <c r="V1795" s="17">
        <f t="shared" ref="V1795:V1858" si="1240">MAX(C1795-D1795,ABS(C1795-E1794),ABS(D1795-E1794))</f>
        <v>0</v>
      </c>
      <c r="W1795" s="17">
        <f t="shared" ref="W1795:W1858" si="1241">IF(C1795-C1794&gt;D1794-D1795,MAX(C1795-C1794,0),0)</f>
        <v>0</v>
      </c>
      <c r="X1795" s="17">
        <f t="shared" ref="X1795:X1858" si="1242">IF(D1794-D1795&gt;C1795-C1794,MAX(D1794-D1795,0),0)</f>
        <v>0</v>
      </c>
      <c r="Y1795" s="22">
        <f t="shared" si="1233"/>
        <v>0</v>
      </c>
      <c r="Z1795" s="22">
        <f t="shared" si="1233"/>
        <v>0</v>
      </c>
      <c r="AA1795" s="22">
        <f t="shared" si="1233"/>
        <v>0</v>
      </c>
      <c r="AB1795" s="23" t="str">
        <f t="shared" si="1218"/>
        <v/>
      </c>
      <c r="AC1795" s="23" t="str">
        <f t="shared" si="1219"/>
        <v/>
      </c>
      <c r="AD1795" s="23" t="str">
        <f t="shared" si="1220"/>
        <v/>
      </c>
      <c r="AE1795" s="23" t="str">
        <f t="shared" si="1221"/>
        <v/>
      </c>
      <c r="AF1795" s="23" t="str">
        <f t="shared" si="1222"/>
        <v/>
      </c>
      <c r="AG1795" s="23" t="str">
        <f t="shared" si="1227"/>
        <v/>
      </c>
      <c r="AH1795" s="25" t="str">
        <f t="shared" ref="AH1795:AH1858" si="1243">IF(AG1795="","",IF(AG1795&gt;=30,"Strong","Weak"))</f>
        <v/>
      </c>
      <c r="AI1795" s="25" t="str">
        <f t="shared" ref="AI1795:AI1858" si="1244">IF(AG1795="","",IF(AB1795&gt;AC1795,"Bullish","Bearish"))</f>
        <v/>
      </c>
      <c r="AJ1795" s="1" t="str">
        <f t="shared" si="1208"/>
        <v/>
      </c>
      <c r="AK1795" s="10" t="e">
        <f t="shared" si="1209"/>
        <v>#DIV/0!</v>
      </c>
      <c r="AL1795" s="10" t="e">
        <f t="shared" si="1214"/>
        <v>#DIV/0!</v>
      </c>
      <c r="AM1795">
        <f t="shared" si="1210"/>
        <v>0</v>
      </c>
      <c r="AN1795">
        <f t="shared" ref="AN1795:AN1858" si="1245">IF(AM1795&gt;0,AM1795,0)</f>
        <v>0</v>
      </c>
      <c r="AO1795">
        <f t="shared" ref="AO1795:AO1858" si="1246">IF(AM1795&lt;0,ABS(AM1795),0)</f>
        <v>0</v>
      </c>
      <c r="AP1795">
        <f t="shared" ca="1" si="1232"/>
        <v>5.9846613004982339E-23</v>
      </c>
      <c r="AQ1795">
        <f t="shared" ca="1" si="1232"/>
        <v>1.0953367710924408E-21</v>
      </c>
      <c r="AR1795">
        <f t="shared" ca="1" si="1215"/>
        <v>5.4637637103421587E-2</v>
      </c>
      <c r="AS1795">
        <f t="shared" ca="1" si="1216"/>
        <v>5.1807023740860103</v>
      </c>
      <c r="AT1795">
        <f t="shared" ref="AT1795:AT1858" si="1247">ABS(C1795-D1795)</f>
        <v>0</v>
      </c>
      <c r="AU1795">
        <f t="shared" ca="1" si="1217"/>
        <v>2.2397094647198934E-22</v>
      </c>
      <c r="AV1795" t="e">
        <f t="shared" si="1212"/>
        <v>#DIV/0!</v>
      </c>
      <c r="AW1795" t="e">
        <f t="shared" si="1226"/>
        <v>#DIV/0!</v>
      </c>
      <c r="AX1795" t="e">
        <f t="shared" si="1225"/>
        <v>#DIV/0!</v>
      </c>
      <c r="AY1795" t="e">
        <f t="shared" si="1230"/>
        <v>#DIV/0!</v>
      </c>
      <c r="AZ1795" t="e">
        <f t="shared" si="1229"/>
        <v>#DIV/0!</v>
      </c>
    </row>
    <row r="1796" spans="7:52" x14ac:dyDescent="0.3">
      <c r="G1796" s="1" t="str">
        <f t="shared" si="1211"/>
        <v/>
      </c>
      <c r="H1796" s="2" t="str">
        <f t="shared" si="1224"/>
        <v/>
      </c>
      <c r="I1796" s="6" t="str" cm="1">
        <f t="array" ref="I1796">_xlfn.IFS(AND(G1795&lt;H1795,G1796&gt;H1796),"BUY", AND(G1795&gt;H1795,G1796&lt;H1796),"SELL",TRUE,"")</f>
        <v/>
      </c>
      <c r="J1796" s="1">
        <f t="shared" ca="1" si="1234"/>
        <v>0</v>
      </c>
      <c r="K1796" s="3" t="str">
        <f t="shared" ref="K1796:K1859" ca="1" si="1248">IF(AND(I1795&lt;&gt;"",J1795&lt;&gt;0),IF(I1795="BUY",1-J1796/J1795,J1796/J1795-1),"")</f>
        <v/>
      </c>
      <c r="L1796" s="3" t="str">
        <f t="shared" ref="L1796:L1859" si="1249">IFERROR((E1796/E1795)-1,"")</f>
        <v/>
      </c>
      <c r="M1796" s="3" t="str">
        <f t="shared" ref="M1796:M1859" si="1250">IFERROR(LN(E1796/E1795),"")</f>
        <v/>
      </c>
      <c r="N1796" s="4">
        <f t="shared" si="1235"/>
        <v>-1</v>
      </c>
      <c r="O1796" s="2" t="str">
        <f t="shared" ref="O1796:O1859" si="1251">IFERROR((M1796*N1796),"")</f>
        <v/>
      </c>
      <c r="P1796" s="1" t="str">
        <f t="shared" si="1236"/>
        <v/>
      </c>
      <c r="Q1796" s="1" t="str">
        <f t="shared" si="1237"/>
        <v/>
      </c>
      <c r="R1796" s="1" t="str">
        <f>IF(ISBLANK(A1796),"",SUM($Q$2:Q1796))</f>
        <v/>
      </c>
      <c r="S1796" s="1" t="str">
        <f>IF(ISBLANK(A1796),"",SUM($F$2:F1796))</f>
        <v/>
      </c>
      <c r="T1796" s="1" t="str">
        <f t="shared" si="1238"/>
        <v/>
      </c>
      <c r="U1796" s="1" t="str">
        <f t="shared" si="1239"/>
        <v/>
      </c>
      <c r="V1796" s="17">
        <f t="shared" si="1240"/>
        <v>0</v>
      </c>
      <c r="W1796" s="17">
        <f t="shared" si="1241"/>
        <v>0</v>
      </c>
      <c r="X1796" s="17">
        <f t="shared" si="1242"/>
        <v>0</v>
      </c>
      <c r="Y1796" s="22">
        <f t="shared" si="1233"/>
        <v>0</v>
      </c>
      <c r="Z1796" s="22">
        <f t="shared" si="1233"/>
        <v>0</v>
      </c>
      <c r="AA1796" s="22">
        <f t="shared" si="1233"/>
        <v>0</v>
      </c>
      <c r="AB1796" s="23" t="str">
        <f t="shared" si="1218"/>
        <v/>
      </c>
      <c r="AC1796" s="23" t="str">
        <f t="shared" si="1219"/>
        <v/>
      </c>
      <c r="AD1796" s="23" t="str">
        <f t="shared" si="1220"/>
        <v/>
      </c>
      <c r="AE1796" s="23" t="str">
        <f t="shared" si="1221"/>
        <v/>
      </c>
      <c r="AF1796" s="23" t="str">
        <f t="shared" si="1222"/>
        <v/>
      </c>
      <c r="AG1796" s="23" t="str">
        <f t="shared" si="1227"/>
        <v/>
      </c>
      <c r="AH1796" s="25" t="str">
        <f t="shared" si="1243"/>
        <v/>
      </c>
      <c r="AI1796" s="25" t="str">
        <f t="shared" si="1244"/>
        <v/>
      </c>
      <c r="AJ1796" s="1" t="str">
        <f t="shared" ref="AJ1796:AJ1859" si="1252">IF(E1796 = E1795, G1795, IF(E1796 &gt; E1795, G1795 + F1796, G1795 - F1796 ))</f>
        <v/>
      </c>
      <c r="AK1796" s="10" t="e">
        <f t="shared" ref="AK1796:AK1859" si="1253">LN(E1796/E1795)</f>
        <v>#DIV/0!</v>
      </c>
      <c r="AL1796" s="10" t="e">
        <f t="shared" si="1214"/>
        <v>#DIV/0!</v>
      </c>
      <c r="AM1796">
        <f t="shared" ref="AM1796:AM1859" si="1254">E1796-E1795</f>
        <v>0</v>
      </c>
      <c r="AN1796">
        <f t="shared" si="1245"/>
        <v>0</v>
      </c>
      <c r="AO1796">
        <f t="shared" si="1246"/>
        <v>0</v>
      </c>
      <c r="AP1796">
        <f t="shared" ca="1" si="1232"/>
        <v>5.5571854933197888E-23</v>
      </c>
      <c r="AQ1796">
        <f t="shared" ca="1" si="1232"/>
        <v>1.0170984303001236E-21</v>
      </c>
      <c r="AR1796">
        <f t="shared" ca="1" si="1215"/>
        <v>5.4637637103421587E-2</v>
      </c>
      <c r="AS1796">
        <f t="shared" ca="1" si="1216"/>
        <v>5.1807023740860103</v>
      </c>
      <c r="AT1796">
        <f t="shared" si="1247"/>
        <v>0</v>
      </c>
      <c r="AU1796">
        <f t="shared" ca="1" si="1217"/>
        <v>2.0797302172399012E-22</v>
      </c>
      <c r="AV1796" t="e">
        <f t="shared" si="1212"/>
        <v>#DIV/0!</v>
      </c>
      <c r="AW1796" t="e">
        <f t="shared" si="1226"/>
        <v>#DIV/0!</v>
      </c>
      <c r="AX1796" t="e">
        <f t="shared" si="1225"/>
        <v>#DIV/0!</v>
      </c>
      <c r="AY1796" t="e">
        <f t="shared" si="1230"/>
        <v>#DIV/0!</v>
      </c>
      <c r="AZ1796" t="e">
        <f t="shared" si="1229"/>
        <v>#DIV/0!</v>
      </c>
    </row>
    <row r="1797" spans="7:52" x14ac:dyDescent="0.3">
      <c r="G1797" s="1" t="str">
        <f t="shared" si="1211"/>
        <v/>
      </c>
      <c r="H1797" s="2" t="str">
        <f t="shared" si="1224"/>
        <v/>
      </c>
      <c r="I1797" s="6" t="str" cm="1">
        <f t="array" ref="I1797">_xlfn.IFS(AND(G1796&lt;H1796,G1797&gt;H1797),"BUY", AND(G1796&gt;H1796,G1797&lt;H1797),"SELL",TRUE,"")</f>
        <v/>
      </c>
      <c r="J1797" s="1">
        <f t="shared" ca="1" si="1234"/>
        <v>0</v>
      </c>
      <c r="K1797" s="3" t="str">
        <f t="shared" ca="1" si="1248"/>
        <v/>
      </c>
      <c r="L1797" s="3" t="str">
        <f t="shared" si="1249"/>
        <v/>
      </c>
      <c r="M1797" s="3" t="str">
        <f t="shared" si="1250"/>
        <v/>
      </c>
      <c r="N1797" s="4">
        <f t="shared" si="1235"/>
        <v>-1</v>
      </c>
      <c r="O1797" s="2" t="str">
        <f t="shared" si="1251"/>
        <v/>
      </c>
      <c r="P1797" s="1" t="str">
        <f t="shared" si="1236"/>
        <v/>
      </c>
      <c r="Q1797" s="1" t="str">
        <f t="shared" si="1237"/>
        <v/>
      </c>
      <c r="R1797" s="1" t="str">
        <f>IF(ISBLANK(A1797),"",SUM($Q$2:Q1797))</f>
        <v/>
      </c>
      <c r="S1797" s="1" t="str">
        <f>IF(ISBLANK(A1797),"",SUM($F$2:F1797))</f>
        <v/>
      </c>
      <c r="T1797" s="1" t="str">
        <f t="shared" si="1238"/>
        <v/>
      </c>
      <c r="U1797" s="1" t="str">
        <f t="shared" si="1239"/>
        <v/>
      </c>
      <c r="V1797" s="17">
        <f t="shared" si="1240"/>
        <v>0</v>
      </c>
      <c r="W1797" s="17">
        <f t="shared" si="1241"/>
        <v>0</v>
      </c>
      <c r="X1797" s="17">
        <f t="shared" si="1242"/>
        <v>0</v>
      </c>
      <c r="Y1797" s="22">
        <f t="shared" si="1233"/>
        <v>0</v>
      </c>
      <c r="Z1797" s="22">
        <f t="shared" si="1233"/>
        <v>0</v>
      </c>
      <c r="AA1797" s="22">
        <f t="shared" si="1233"/>
        <v>0</v>
      </c>
      <c r="AB1797" s="23" t="str">
        <f t="shared" si="1218"/>
        <v/>
      </c>
      <c r="AC1797" s="23" t="str">
        <f t="shared" si="1219"/>
        <v/>
      </c>
      <c r="AD1797" s="23" t="str">
        <f t="shared" si="1220"/>
        <v/>
      </c>
      <c r="AE1797" s="23" t="str">
        <f t="shared" si="1221"/>
        <v/>
      </c>
      <c r="AF1797" s="23" t="str">
        <f t="shared" si="1222"/>
        <v/>
      </c>
      <c r="AG1797" s="23" t="str">
        <f t="shared" si="1227"/>
        <v/>
      </c>
      <c r="AH1797" s="25" t="str">
        <f t="shared" si="1243"/>
        <v/>
      </c>
      <c r="AI1797" s="25" t="str">
        <f t="shared" si="1244"/>
        <v/>
      </c>
      <c r="AJ1797" s="1" t="str">
        <f t="shared" si="1252"/>
        <v/>
      </c>
      <c r="AK1797" s="10" t="e">
        <f t="shared" si="1253"/>
        <v>#DIV/0!</v>
      </c>
      <c r="AL1797" s="10" t="e">
        <f t="shared" si="1214"/>
        <v>#DIV/0!</v>
      </c>
      <c r="AM1797">
        <f t="shared" si="1254"/>
        <v>0</v>
      </c>
      <c r="AN1797">
        <f t="shared" si="1245"/>
        <v>0</v>
      </c>
      <c r="AO1797">
        <f t="shared" si="1246"/>
        <v>0</v>
      </c>
      <c r="AP1797">
        <f t="shared" ca="1" si="1232"/>
        <v>5.1602436723683757E-23</v>
      </c>
      <c r="AQ1797">
        <f t="shared" ca="1" si="1232"/>
        <v>9.4444854242154341E-22</v>
      </c>
      <c r="AR1797">
        <f t="shared" ca="1" si="1215"/>
        <v>5.4637637103421587E-2</v>
      </c>
      <c r="AS1797">
        <f t="shared" ca="1" si="1216"/>
        <v>5.1807023740860103</v>
      </c>
      <c r="AT1797">
        <f t="shared" si="1247"/>
        <v>0</v>
      </c>
      <c r="AU1797">
        <f t="shared" ca="1" si="1217"/>
        <v>1.9311780588656225E-22</v>
      </c>
      <c r="AV1797" t="e">
        <f t="shared" si="1212"/>
        <v>#DIV/0!</v>
      </c>
      <c r="AW1797" t="e">
        <f t="shared" si="1226"/>
        <v>#DIV/0!</v>
      </c>
      <c r="AX1797" t="e">
        <f t="shared" si="1225"/>
        <v>#DIV/0!</v>
      </c>
      <c r="AY1797" t="e">
        <f t="shared" si="1230"/>
        <v>#DIV/0!</v>
      </c>
      <c r="AZ1797" t="e">
        <f t="shared" si="1229"/>
        <v>#DIV/0!</v>
      </c>
    </row>
    <row r="1798" spans="7:52" x14ac:dyDescent="0.3">
      <c r="G1798" s="1" t="str">
        <f t="shared" si="1211"/>
        <v/>
      </c>
      <c r="H1798" s="2" t="str">
        <f t="shared" si="1224"/>
        <v/>
      </c>
      <c r="I1798" s="6" t="str" cm="1">
        <f t="array" ref="I1798">_xlfn.IFS(AND(G1797&lt;H1797,G1798&gt;H1798),"BUY", AND(G1797&gt;H1797,G1798&lt;H1798),"SELL",TRUE,"")</f>
        <v/>
      </c>
      <c r="J1798" s="1">
        <f t="shared" ca="1" si="1234"/>
        <v>0</v>
      </c>
      <c r="K1798" s="3" t="str">
        <f t="shared" ca="1" si="1248"/>
        <v/>
      </c>
      <c r="L1798" s="3" t="str">
        <f t="shared" si="1249"/>
        <v/>
      </c>
      <c r="M1798" s="3" t="str">
        <f t="shared" si="1250"/>
        <v/>
      </c>
      <c r="N1798" s="4">
        <f t="shared" si="1235"/>
        <v>-1</v>
      </c>
      <c r="O1798" s="2" t="str">
        <f t="shared" si="1251"/>
        <v/>
      </c>
      <c r="P1798" s="1" t="str">
        <f t="shared" si="1236"/>
        <v/>
      </c>
      <c r="Q1798" s="1" t="str">
        <f t="shared" si="1237"/>
        <v/>
      </c>
      <c r="R1798" s="1" t="str">
        <f>IF(ISBLANK(A1798),"",SUM($Q$2:Q1798))</f>
        <v/>
      </c>
      <c r="S1798" s="1" t="str">
        <f>IF(ISBLANK(A1798),"",SUM($F$2:F1798))</f>
        <v/>
      </c>
      <c r="T1798" s="1" t="str">
        <f t="shared" si="1238"/>
        <v/>
      </c>
      <c r="U1798" s="1" t="str">
        <f t="shared" si="1239"/>
        <v/>
      </c>
      <c r="V1798" s="17">
        <f t="shared" si="1240"/>
        <v>0</v>
      </c>
      <c r="W1798" s="17">
        <f t="shared" si="1241"/>
        <v>0</v>
      </c>
      <c r="X1798" s="17">
        <f t="shared" si="1242"/>
        <v>0</v>
      </c>
      <c r="Y1798" s="22">
        <f t="shared" si="1233"/>
        <v>0</v>
      </c>
      <c r="Z1798" s="22">
        <f t="shared" si="1233"/>
        <v>0</v>
      </c>
      <c r="AA1798" s="22">
        <f t="shared" si="1233"/>
        <v>0</v>
      </c>
      <c r="AB1798" s="23" t="str">
        <f t="shared" si="1218"/>
        <v/>
      </c>
      <c r="AC1798" s="23" t="str">
        <f t="shared" si="1219"/>
        <v/>
      </c>
      <c r="AD1798" s="23" t="str">
        <f t="shared" si="1220"/>
        <v/>
      </c>
      <c r="AE1798" s="23" t="str">
        <f t="shared" si="1221"/>
        <v/>
      </c>
      <c r="AF1798" s="23" t="str">
        <f t="shared" si="1222"/>
        <v/>
      </c>
      <c r="AG1798" s="23" t="str">
        <f t="shared" si="1227"/>
        <v/>
      </c>
      <c r="AH1798" s="25" t="str">
        <f t="shared" si="1243"/>
        <v/>
      </c>
      <c r="AI1798" s="25" t="str">
        <f t="shared" si="1244"/>
        <v/>
      </c>
      <c r="AJ1798" s="1" t="str">
        <f t="shared" si="1252"/>
        <v/>
      </c>
      <c r="AK1798" s="10" t="e">
        <f t="shared" si="1253"/>
        <v>#DIV/0!</v>
      </c>
      <c r="AL1798" s="10" t="e">
        <f t="shared" si="1214"/>
        <v>#DIV/0!</v>
      </c>
      <c r="AM1798">
        <f t="shared" si="1254"/>
        <v>0</v>
      </c>
      <c r="AN1798">
        <f t="shared" si="1245"/>
        <v>0</v>
      </c>
      <c r="AO1798">
        <f t="shared" si="1246"/>
        <v>0</v>
      </c>
      <c r="AP1798">
        <f t="shared" ca="1" si="1232"/>
        <v>4.7916548386277776E-23</v>
      </c>
      <c r="AQ1798">
        <f t="shared" ca="1" si="1232"/>
        <v>8.7698793224857599E-22</v>
      </c>
      <c r="AR1798">
        <f t="shared" ca="1" si="1215"/>
        <v>5.4637637103421594E-2</v>
      </c>
      <c r="AS1798">
        <f t="shared" ca="1" si="1216"/>
        <v>5.1807023740860103</v>
      </c>
      <c r="AT1798">
        <f t="shared" si="1247"/>
        <v>0</v>
      </c>
      <c r="AU1798">
        <f t="shared" ca="1" si="1217"/>
        <v>1.7932367689466495E-22</v>
      </c>
      <c r="AV1798" t="e">
        <f t="shared" si="1212"/>
        <v>#DIV/0!</v>
      </c>
      <c r="AW1798" t="e">
        <f t="shared" si="1226"/>
        <v>#DIV/0!</v>
      </c>
      <c r="AX1798" t="e">
        <f t="shared" si="1225"/>
        <v>#DIV/0!</v>
      </c>
      <c r="AY1798" t="e">
        <f t="shared" si="1230"/>
        <v>#DIV/0!</v>
      </c>
      <c r="AZ1798" t="e">
        <f t="shared" si="1229"/>
        <v>#DIV/0!</v>
      </c>
    </row>
    <row r="1799" spans="7:52" x14ac:dyDescent="0.3">
      <c r="G1799" s="1" t="str">
        <f t="shared" si="1211"/>
        <v/>
      </c>
      <c r="H1799" s="2" t="str">
        <f t="shared" si="1224"/>
        <v/>
      </c>
      <c r="I1799" s="6" t="str" cm="1">
        <f t="array" ref="I1799">_xlfn.IFS(AND(G1798&lt;H1798,G1799&gt;H1799),"BUY", AND(G1798&gt;H1798,G1799&lt;H1799),"SELL",TRUE,"")</f>
        <v/>
      </c>
      <c r="J1799" s="1">
        <f t="shared" ca="1" si="1234"/>
        <v>0</v>
      </c>
      <c r="K1799" s="3" t="str">
        <f t="shared" ca="1" si="1248"/>
        <v/>
      </c>
      <c r="L1799" s="3" t="str">
        <f t="shared" si="1249"/>
        <v/>
      </c>
      <c r="M1799" s="3" t="str">
        <f t="shared" si="1250"/>
        <v/>
      </c>
      <c r="N1799" s="4">
        <f t="shared" si="1235"/>
        <v>-1</v>
      </c>
      <c r="O1799" s="2" t="str">
        <f t="shared" si="1251"/>
        <v/>
      </c>
      <c r="P1799" s="1" t="str">
        <f t="shared" si="1236"/>
        <v/>
      </c>
      <c r="Q1799" s="1" t="str">
        <f t="shared" si="1237"/>
        <v/>
      </c>
      <c r="R1799" s="1" t="str">
        <f>IF(ISBLANK(A1799),"",SUM($Q$2:Q1799))</f>
        <v/>
      </c>
      <c r="S1799" s="1" t="str">
        <f>IF(ISBLANK(A1799),"",SUM($F$2:F1799))</f>
        <v/>
      </c>
      <c r="T1799" s="1" t="str">
        <f t="shared" si="1238"/>
        <v/>
      </c>
      <c r="U1799" s="1" t="str">
        <f t="shared" si="1239"/>
        <v/>
      </c>
      <c r="V1799" s="17">
        <f t="shared" si="1240"/>
        <v>0</v>
      </c>
      <c r="W1799" s="17">
        <f t="shared" si="1241"/>
        <v>0</v>
      </c>
      <c r="X1799" s="17">
        <f t="shared" si="1242"/>
        <v>0</v>
      </c>
      <c r="Y1799" s="22">
        <f t="shared" si="1233"/>
        <v>0</v>
      </c>
      <c r="Z1799" s="22">
        <f t="shared" si="1233"/>
        <v>0</v>
      </c>
      <c r="AA1799" s="22">
        <f t="shared" si="1233"/>
        <v>0</v>
      </c>
      <c r="AB1799" s="23" t="str">
        <f t="shared" si="1218"/>
        <v/>
      </c>
      <c r="AC1799" s="23" t="str">
        <f t="shared" si="1219"/>
        <v/>
      </c>
      <c r="AD1799" s="23" t="str">
        <f t="shared" si="1220"/>
        <v/>
      </c>
      <c r="AE1799" s="23" t="str">
        <f t="shared" si="1221"/>
        <v/>
      </c>
      <c r="AF1799" s="23" t="str">
        <f t="shared" si="1222"/>
        <v/>
      </c>
      <c r="AG1799" s="23" t="str">
        <f t="shared" si="1227"/>
        <v/>
      </c>
      <c r="AH1799" s="25" t="str">
        <f t="shared" si="1243"/>
        <v/>
      </c>
      <c r="AI1799" s="25" t="str">
        <f t="shared" si="1244"/>
        <v/>
      </c>
      <c r="AJ1799" s="1" t="str">
        <f t="shared" si="1252"/>
        <v/>
      </c>
      <c r="AK1799" s="10" t="e">
        <f t="shared" si="1253"/>
        <v>#DIV/0!</v>
      </c>
      <c r="AL1799" s="10" t="e">
        <f t="shared" si="1214"/>
        <v>#DIV/0!</v>
      </c>
      <c r="AM1799">
        <f t="shared" si="1254"/>
        <v>0</v>
      </c>
      <c r="AN1799">
        <f t="shared" si="1245"/>
        <v>0</v>
      </c>
      <c r="AO1799">
        <f t="shared" si="1246"/>
        <v>0</v>
      </c>
      <c r="AP1799">
        <f t="shared" ca="1" si="1232"/>
        <v>4.4493937787257937E-23</v>
      </c>
      <c r="AQ1799">
        <f t="shared" ca="1" si="1232"/>
        <v>8.1434593708796347E-22</v>
      </c>
      <c r="AR1799">
        <f t="shared" ca="1" si="1215"/>
        <v>5.4637637103421587E-2</v>
      </c>
      <c r="AS1799">
        <f t="shared" ca="1" si="1216"/>
        <v>5.1807023740860103</v>
      </c>
      <c r="AT1799">
        <f t="shared" si="1247"/>
        <v>0</v>
      </c>
      <c r="AU1799">
        <f t="shared" ca="1" si="1217"/>
        <v>1.665148428307603E-22</v>
      </c>
      <c r="AV1799" t="e">
        <f t="shared" si="1212"/>
        <v>#DIV/0!</v>
      </c>
      <c r="AW1799" t="e">
        <f t="shared" si="1226"/>
        <v>#DIV/0!</v>
      </c>
      <c r="AX1799" t="e">
        <f t="shared" si="1225"/>
        <v>#DIV/0!</v>
      </c>
      <c r="AY1799" t="e">
        <f t="shared" si="1230"/>
        <v>#DIV/0!</v>
      </c>
      <c r="AZ1799" t="e">
        <f t="shared" si="1229"/>
        <v>#DIV/0!</v>
      </c>
    </row>
    <row r="1800" spans="7:52" x14ac:dyDescent="0.3">
      <c r="G1800" s="1" t="str">
        <f t="shared" si="1211"/>
        <v/>
      </c>
      <c r="H1800" s="2" t="str">
        <f t="shared" si="1224"/>
        <v/>
      </c>
      <c r="I1800" s="6" t="str" cm="1">
        <f t="array" ref="I1800">_xlfn.IFS(AND(G1799&lt;H1799,G1800&gt;H1800),"BUY", AND(G1799&gt;H1799,G1800&lt;H1800),"SELL",TRUE,"")</f>
        <v/>
      </c>
      <c r="J1800" s="1">
        <f t="shared" ca="1" si="1234"/>
        <v>0</v>
      </c>
      <c r="K1800" s="3" t="str">
        <f t="shared" ca="1" si="1248"/>
        <v/>
      </c>
      <c r="L1800" s="3" t="str">
        <f t="shared" si="1249"/>
        <v/>
      </c>
      <c r="M1800" s="3" t="str">
        <f t="shared" si="1250"/>
        <v/>
      </c>
      <c r="N1800" s="4">
        <f t="shared" si="1235"/>
        <v>-1</v>
      </c>
      <c r="O1800" s="2" t="str">
        <f t="shared" si="1251"/>
        <v/>
      </c>
      <c r="P1800" s="1" t="str">
        <f t="shared" si="1236"/>
        <v/>
      </c>
      <c r="Q1800" s="1" t="str">
        <f t="shared" si="1237"/>
        <v/>
      </c>
      <c r="R1800" s="1" t="str">
        <f>IF(ISBLANK(A1800),"",SUM($Q$2:Q1800))</f>
        <v/>
      </c>
      <c r="S1800" s="1" t="str">
        <f>IF(ISBLANK(A1800),"",SUM($F$2:F1800))</f>
        <v/>
      </c>
      <c r="T1800" s="1" t="str">
        <f t="shared" si="1238"/>
        <v/>
      </c>
      <c r="U1800" s="1" t="str">
        <f t="shared" si="1239"/>
        <v/>
      </c>
      <c r="V1800" s="17">
        <f t="shared" si="1240"/>
        <v>0</v>
      </c>
      <c r="W1800" s="17">
        <f t="shared" si="1241"/>
        <v>0</v>
      </c>
      <c r="X1800" s="17">
        <f t="shared" si="1242"/>
        <v>0</v>
      </c>
      <c r="Y1800" s="22">
        <f t="shared" si="1233"/>
        <v>0</v>
      </c>
      <c r="Z1800" s="22">
        <f t="shared" si="1233"/>
        <v>0</v>
      </c>
      <c r="AA1800" s="22">
        <f t="shared" si="1233"/>
        <v>0</v>
      </c>
      <c r="AB1800" s="23" t="str">
        <f t="shared" si="1218"/>
        <v/>
      </c>
      <c r="AC1800" s="23" t="str">
        <f t="shared" si="1219"/>
        <v/>
      </c>
      <c r="AD1800" s="23" t="str">
        <f t="shared" si="1220"/>
        <v/>
      </c>
      <c r="AE1800" s="23" t="str">
        <f t="shared" si="1221"/>
        <v/>
      </c>
      <c r="AF1800" s="23" t="str">
        <f t="shared" si="1222"/>
        <v/>
      </c>
      <c r="AG1800" s="23" t="str">
        <f t="shared" si="1227"/>
        <v/>
      </c>
      <c r="AH1800" s="25" t="str">
        <f t="shared" si="1243"/>
        <v/>
      </c>
      <c r="AI1800" s="25" t="str">
        <f t="shared" si="1244"/>
        <v/>
      </c>
      <c r="AJ1800" s="1" t="str">
        <f t="shared" si="1252"/>
        <v/>
      </c>
      <c r="AK1800" s="10" t="e">
        <f t="shared" si="1253"/>
        <v>#DIV/0!</v>
      </c>
      <c r="AL1800" s="10" t="e">
        <f t="shared" si="1214"/>
        <v>#DIV/0!</v>
      </c>
      <c r="AM1800">
        <f t="shared" si="1254"/>
        <v>0</v>
      </c>
      <c r="AN1800">
        <f t="shared" si="1245"/>
        <v>0</v>
      </c>
      <c r="AO1800">
        <f t="shared" si="1246"/>
        <v>0</v>
      </c>
      <c r="AP1800">
        <f t="shared" ca="1" si="1232"/>
        <v>4.1315799373882375E-23</v>
      </c>
      <c r="AQ1800">
        <f t="shared" ca="1" si="1232"/>
        <v>7.5617837015310894E-22</v>
      </c>
      <c r="AR1800">
        <f t="shared" ca="1" si="1215"/>
        <v>5.4637637103421594E-2</v>
      </c>
      <c r="AS1800">
        <f t="shared" ca="1" si="1216"/>
        <v>5.1807023740860103</v>
      </c>
      <c r="AT1800">
        <f t="shared" si="1247"/>
        <v>0</v>
      </c>
      <c r="AU1800">
        <f t="shared" ca="1" si="1217"/>
        <v>1.5462092548570598E-22</v>
      </c>
      <c r="AV1800" t="e">
        <f t="shared" si="1212"/>
        <v>#DIV/0!</v>
      </c>
      <c r="AW1800" t="e">
        <f t="shared" si="1226"/>
        <v>#DIV/0!</v>
      </c>
      <c r="AX1800" t="e">
        <f t="shared" si="1225"/>
        <v>#DIV/0!</v>
      </c>
      <c r="AY1800" t="e">
        <f t="shared" si="1230"/>
        <v>#DIV/0!</v>
      </c>
      <c r="AZ1800" t="e">
        <f t="shared" si="1229"/>
        <v>#DIV/0!</v>
      </c>
    </row>
    <row r="1801" spans="7:52" x14ac:dyDescent="0.3">
      <c r="G1801" s="1" t="str">
        <f t="shared" ref="G1801:G1864" si="1255">IFERROR(AVERAGE(E1797:E1801),"")</f>
        <v/>
      </c>
      <c r="H1801" s="2" t="str">
        <f t="shared" si="1224"/>
        <v/>
      </c>
      <c r="I1801" s="6" t="str" cm="1">
        <f t="array" ref="I1801">_xlfn.IFS(AND(G1800&lt;H1800,G1801&gt;H1801),"BUY", AND(G1800&gt;H1800,G1801&lt;H1801),"SELL",TRUE,"")</f>
        <v/>
      </c>
      <c r="J1801" s="1">
        <f t="shared" ca="1" si="1234"/>
        <v>0</v>
      </c>
      <c r="K1801" s="3" t="str">
        <f t="shared" ca="1" si="1248"/>
        <v/>
      </c>
      <c r="L1801" s="3" t="str">
        <f t="shared" si="1249"/>
        <v/>
      </c>
      <c r="M1801" s="3" t="str">
        <f t="shared" si="1250"/>
        <v/>
      </c>
      <c r="N1801" s="4">
        <f t="shared" si="1235"/>
        <v>-1</v>
      </c>
      <c r="O1801" s="2" t="str">
        <f t="shared" si="1251"/>
        <v/>
      </c>
      <c r="P1801" s="1" t="str">
        <f t="shared" si="1236"/>
        <v/>
      </c>
      <c r="Q1801" s="1" t="str">
        <f t="shared" si="1237"/>
        <v/>
      </c>
      <c r="R1801" s="1" t="str">
        <f>IF(ISBLANK(A1801),"",SUM($Q$2:Q1801))</f>
        <v/>
      </c>
      <c r="S1801" s="1" t="str">
        <f>IF(ISBLANK(A1801),"",SUM($F$2:F1801))</f>
        <v/>
      </c>
      <c r="T1801" s="1" t="str">
        <f t="shared" si="1238"/>
        <v/>
      </c>
      <c r="U1801" s="1" t="str">
        <f t="shared" si="1239"/>
        <v/>
      </c>
      <c r="V1801" s="17">
        <f t="shared" si="1240"/>
        <v>0</v>
      </c>
      <c r="W1801" s="17">
        <f t="shared" si="1241"/>
        <v>0</v>
      </c>
      <c r="X1801" s="17">
        <f t="shared" si="1242"/>
        <v>0</v>
      </c>
      <c r="Y1801" s="22">
        <f t="shared" si="1233"/>
        <v>0</v>
      </c>
      <c r="Z1801" s="22">
        <f t="shared" si="1233"/>
        <v>0</v>
      </c>
      <c r="AA1801" s="22">
        <f t="shared" si="1233"/>
        <v>0</v>
      </c>
      <c r="AB1801" s="23" t="str">
        <f t="shared" si="1218"/>
        <v/>
      </c>
      <c r="AC1801" s="23" t="str">
        <f t="shared" si="1219"/>
        <v/>
      </c>
      <c r="AD1801" s="23" t="str">
        <f t="shared" si="1220"/>
        <v/>
      </c>
      <c r="AE1801" s="23" t="str">
        <f t="shared" si="1221"/>
        <v/>
      </c>
      <c r="AF1801" s="23" t="str">
        <f t="shared" si="1222"/>
        <v/>
      </c>
      <c r="AG1801" s="23" t="str">
        <f t="shared" si="1227"/>
        <v/>
      </c>
      <c r="AH1801" s="25" t="str">
        <f t="shared" si="1243"/>
        <v/>
      </c>
      <c r="AI1801" s="25" t="str">
        <f t="shared" si="1244"/>
        <v/>
      </c>
      <c r="AJ1801" s="1" t="str">
        <f t="shared" si="1252"/>
        <v/>
      </c>
      <c r="AK1801" s="10" t="e">
        <f t="shared" si="1253"/>
        <v>#DIV/0!</v>
      </c>
      <c r="AL1801" s="10" t="e">
        <f t="shared" si="1214"/>
        <v>#DIV/0!</v>
      </c>
      <c r="AM1801">
        <f t="shared" si="1254"/>
        <v>0</v>
      </c>
      <c r="AN1801">
        <f t="shared" si="1245"/>
        <v>0</v>
      </c>
      <c r="AO1801">
        <f t="shared" si="1246"/>
        <v>0</v>
      </c>
      <c r="AP1801">
        <f t="shared" ca="1" si="1232"/>
        <v>3.8364670847176492E-23</v>
      </c>
      <c r="AQ1801">
        <f t="shared" ca="1" si="1232"/>
        <v>7.0216562942788686E-22</v>
      </c>
      <c r="AR1801">
        <f t="shared" ca="1" si="1215"/>
        <v>5.46376371034216E-2</v>
      </c>
      <c r="AS1801">
        <f t="shared" ca="1" si="1216"/>
        <v>5.1807023740860103</v>
      </c>
      <c r="AT1801">
        <f t="shared" si="1247"/>
        <v>0</v>
      </c>
      <c r="AU1801">
        <f t="shared" ca="1" si="1217"/>
        <v>1.4357657366529841E-22</v>
      </c>
      <c r="AV1801" t="e">
        <f t="shared" si="1212"/>
        <v>#DIV/0!</v>
      </c>
      <c r="AW1801" t="e">
        <f t="shared" si="1226"/>
        <v>#DIV/0!</v>
      </c>
      <c r="AX1801" t="e">
        <f t="shared" si="1225"/>
        <v>#DIV/0!</v>
      </c>
      <c r="AY1801" t="e">
        <f t="shared" si="1230"/>
        <v>#DIV/0!</v>
      </c>
      <c r="AZ1801" t="e">
        <f t="shared" si="1229"/>
        <v>#DIV/0!</v>
      </c>
    </row>
    <row r="1802" spans="7:52" x14ac:dyDescent="0.3">
      <c r="G1802" s="1" t="str">
        <f t="shared" si="1255"/>
        <v/>
      </c>
      <c r="H1802" s="2" t="str">
        <f t="shared" si="1224"/>
        <v/>
      </c>
      <c r="I1802" s="6" t="str" cm="1">
        <f t="array" ref="I1802">_xlfn.IFS(AND(G1801&lt;H1801,G1802&gt;H1802),"BUY", AND(G1801&gt;H1801,G1802&lt;H1802),"SELL",TRUE,"")</f>
        <v/>
      </c>
      <c r="J1802" s="1">
        <f t="shared" ca="1" si="1234"/>
        <v>0</v>
      </c>
      <c r="K1802" s="3" t="str">
        <f t="shared" ca="1" si="1248"/>
        <v/>
      </c>
      <c r="L1802" s="3" t="str">
        <f t="shared" si="1249"/>
        <v/>
      </c>
      <c r="M1802" s="3" t="str">
        <f t="shared" si="1250"/>
        <v/>
      </c>
      <c r="N1802" s="4">
        <f t="shared" si="1235"/>
        <v>-1</v>
      </c>
      <c r="O1802" s="2" t="str">
        <f t="shared" si="1251"/>
        <v/>
      </c>
      <c r="P1802" s="1" t="str">
        <f t="shared" si="1236"/>
        <v/>
      </c>
      <c r="Q1802" s="1" t="str">
        <f t="shared" si="1237"/>
        <v/>
      </c>
      <c r="R1802" s="1" t="str">
        <f>IF(ISBLANK(A1802),"",SUM($Q$2:Q1802))</f>
        <v/>
      </c>
      <c r="S1802" s="1" t="str">
        <f>IF(ISBLANK(A1802),"",SUM($F$2:F1802))</f>
        <v/>
      </c>
      <c r="T1802" s="1" t="str">
        <f t="shared" si="1238"/>
        <v/>
      </c>
      <c r="U1802" s="1" t="str">
        <f t="shared" si="1239"/>
        <v/>
      </c>
      <c r="V1802" s="17">
        <f t="shared" si="1240"/>
        <v>0</v>
      </c>
      <c r="W1802" s="17">
        <f t="shared" si="1241"/>
        <v>0</v>
      </c>
      <c r="X1802" s="17">
        <f t="shared" si="1242"/>
        <v>0</v>
      </c>
      <c r="Y1802" s="22">
        <f t="shared" si="1233"/>
        <v>0</v>
      </c>
      <c r="Z1802" s="22">
        <f t="shared" si="1233"/>
        <v>0</v>
      </c>
      <c r="AA1802" s="22">
        <f t="shared" si="1233"/>
        <v>0</v>
      </c>
      <c r="AB1802" s="23" t="str">
        <f t="shared" si="1218"/>
        <v/>
      </c>
      <c r="AC1802" s="23" t="str">
        <f t="shared" si="1219"/>
        <v/>
      </c>
      <c r="AD1802" s="23" t="str">
        <f t="shared" si="1220"/>
        <v/>
      </c>
      <c r="AE1802" s="23" t="str">
        <f t="shared" si="1221"/>
        <v/>
      </c>
      <c r="AF1802" s="23" t="str">
        <f t="shared" si="1222"/>
        <v/>
      </c>
      <c r="AG1802" s="23" t="str">
        <f t="shared" si="1227"/>
        <v/>
      </c>
      <c r="AH1802" s="25" t="str">
        <f t="shared" si="1243"/>
        <v/>
      </c>
      <c r="AI1802" s="25" t="str">
        <f t="shared" si="1244"/>
        <v/>
      </c>
      <c r="AJ1802" s="1" t="str">
        <f t="shared" si="1252"/>
        <v/>
      </c>
      <c r="AK1802" s="10" t="e">
        <f t="shared" si="1253"/>
        <v>#DIV/0!</v>
      </c>
      <c r="AL1802" s="10" t="e">
        <f t="shared" si="1214"/>
        <v>#DIV/0!</v>
      </c>
      <c r="AM1802">
        <f t="shared" si="1254"/>
        <v>0</v>
      </c>
      <c r="AN1802">
        <f t="shared" si="1245"/>
        <v>0</v>
      </c>
      <c r="AO1802">
        <f t="shared" si="1246"/>
        <v>0</v>
      </c>
      <c r="AP1802">
        <f t="shared" ca="1" si="1232"/>
        <v>3.5624337215235313E-23</v>
      </c>
      <c r="AQ1802">
        <f t="shared" ca="1" si="1232"/>
        <v>6.5201094161160922E-22</v>
      </c>
      <c r="AR1802">
        <f t="shared" ca="1" si="1215"/>
        <v>5.46376371034216E-2</v>
      </c>
      <c r="AS1802">
        <f t="shared" ca="1" si="1216"/>
        <v>5.1807023740860103</v>
      </c>
      <c r="AT1802">
        <f t="shared" si="1247"/>
        <v>0</v>
      </c>
      <c r="AU1802">
        <f t="shared" ca="1" si="1217"/>
        <v>1.3332110411777709E-22</v>
      </c>
      <c r="AV1802" t="e">
        <f t="shared" si="1212"/>
        <v>#DIV/0!</v>
      </c>
      <c r="AW1802" t="e">
        <f t="shared" si="1226"/>
        <v>#DIV/0!</v>
      </c>
      <c r="AX1802" t="e">
        <f t="shared" si="1225"/>
        <v>#DIV/0!</v>
      </c>
      <c r="AY1802" t="e">
        <f t="shared" si="1230"/>
        <v>#DIV/0!</v>
      </c>
      <c r="AZ1802" t="e">
        <f t="shared" si="1229"/>
        <v>#DIV/0!</v>
      </c>
    </row>
    <row r="1803" spans="7:52" x14ac:dyDescent="0.3">
      <c r="G1803" s="1" t="str">
        <f t="shared" si="1255"/>
        <v/>
      </c>
      <c r="H1803" s="2" t="str">
        <f t="shared" si="1224"/>
        <v/>
      </c>
      <c r="I1803" s="6" t="str" cm="1">
        <f t="array" ref="I1803">_xlfn.IFS(AND(G1802&lt;H1802,G1803&gt;H1803),"BUY", AND(G1802&gt;H1802,G1803&lt;H1803),"SELL",TRUE,"")</f>
        <v/>
      </c>
      <c r="J1803" s="1">
        <f t="shared" ca="1" si="1234"/>
        <v>0</v>
      </c>
      <c r="K1803" s="3" t="str">
        <f t="shared" ca="1" si="1248"/>
        <v/>
      </c>
      <c r="L1803" s="3" t="str">
        <f t="shared" si="1249"/>
        <v/>
      </c>
      <c r="M1803" s="3" t="str">
        <f t="shared" si="1250"/>
        <v/>
      </c>
      <c r="N1803" s="4">
        <f t="shared" si="1235"/>
        <v>-1</v>
      </c>
      <c r="O1803" s="2" t="str">
        <f t="shared" si="1251"/>
        <v/>
      </c>
      <c r="P1803" s="1" t="str">
        <f t="shared" si="1236"/>
        <v/>
      </c>
      <c r="Q1803" s="1" t="str">
        <f t="shared" si="1237"/>
        <v/>
      </c>
      <c r="R1803" s="1" t="str">
        <f>IF(ISBLANK(A1803),"",SUM($Q$2:Q1803))</f>
        <v/>
      </c>
      <c r="S1803" s="1" t="str">
        <f>IF(ISBLANK(A1803),"",SUM($F$2:F1803))</f>
        <v/>
      </c>
      <c r="T1803" s="1" t="str">
        <f t="shared" si="1238"/>
        <v/>
      </c>
      <c r="U1803" s="1" t="str">
        <f t="shared" si="1239"/>
        <v/>
      </c>
      <c r="V1803" s="17">
        <f t="shared" si="1240"/>
        <v>0</v>
      </c>
      <c r="W1803" s="17">
        <f t="shared" si="1241"/>
        <v>0</v>
      </c>
      <c r="X1803" s="17">
        <f t="shared" si="1242"/>
        <v>0</v>
      </c>
      <c r="Y1803" s="22">
        <f t="shared" si="1233"/>
        <v>0</v>
      </c>
      <c r="Z1803" s="22">
        <f t="shared" si="1233"/>
        <v>0</v>
      </c>
      <c r="AA1803" s="22">
        <f t="shared" si="1233"/>
        <v>0</v>
      </c>
      <c r="AB1803" s="23" t="str">
        <f t="shared" si="1218"/>
        <v/>
      </c>
      <c r="AC1803" s="23" t="str">
        <f t="shared" si="1219"/>
        <v/>
      </c>
      <c r="AD1803" s="23" t="str">
        <f t="shared" si="1220"/>
        <v/>
      </c>
      <c r="AE1803" s="23" t="str">
        <f t="shared" si="1221"/>
        <v/>
      </c>
      <c r="AF1803" s="23" t="str">
        <f t="shared" si="1222"/>
        <v/>
      </c>
      <c r="AG1803" s="23" t="str">
        <f t="shared" si="1227"/>
        <v/>
      </c>
      <c r="AH1803" s="25" t="str">
        <f t="shared" si="1243"/>
        <v/>
      </c>
      <c r="AI1803" s="25" t="str">
        <f t="shared" si="1244"/>
        <v/>
      </c>
      <c r="AJ1803" s="1" t="str">
        <f t="shared" si="1252"/>
        <v/>
      </c>
      <c r="AK1803" s="10" t="e">
        <f t="shared" si="1253"/>
        <v>#DIV/0!</v>
      </c>
      <c r="AL1803" s="10" t="e">
        <f t="shared" si="1214"/>
        <v>#DIV/0!</v>
      </c>
      <c r="AM1803">
        <f t="shared" si="1254"/>
        <v>0</v>
      </c>
      <c r="AN1803">
        <f t="shared" si="1245"/>
        <v>0</v>
      </c>
      <c r="AO1803">
        <f t="shared" si="1246"/>
        <v>0</v>
      </c>
      <c r="AP1803">
        <f t="shared" ca="1" si="1232"/>
        <v>3.3079741699861366E-23</v>
      </c>
      <c r="AQ1803">
        <f t="shared" ca="1" si="1232"/>
        <v>6.0543873149649425E-22</v>
      </c>
      <c r="AR1803">
        <f t="shared" ca="1" si="1215"/>
        <v>5.4637637103421607E-2</v>
      </c>
      <c r="AS1803">
        <f t="shared" ca="1" si="1216"/>
        <v>5.1807023740860103</v>
      </c>
      <c r="AT1803">
        <f t="shared" si="1247"/>
        <v>0</v>
      </c>
      <c r="AU1803">
        <f t="shared" ca="1" si="1217"/>
        <v>1.2379816810936442E-22</v>
      </c>
      <c r="AV1803" t="e">
        <f t="shared" si="1212"/>
        <v>#DIV/0!</v>
      </c>
      <c r="AW1803" t="e">
        <f t="shared" si="1226"/>
        <v>#DIV/0!</v>
      </c>
      <c r="AX1803" t="e">
        <f t="shared" si="1225"/>
        <v>#DIV/0!</v>
      </c>
      <c r="AY1803" t="e">
        <f t="shared" si="1230"/>
        <v>#DIV/0!</v>
      </c>
      <c r="AZ1803" t="e">
        <f t="shared" si="1229"/>
        <v>#DIV/0!</v>
      </c>
    </row>
    <row r="1804" spans="7:52" x14ac:dyDescent="0.3">
      <c r="G1804" s="1" t="str">
        <f t="shared" si="1255"/>
        <v/>
      </c>
      <c r="H1804" s="2" t="str">
        <f t="shared" si="1224"/>
        <v/>
      </c>
      <c r="I1804" s="6" t="str" cm="1">
        <f t="array" ref="I1804">_xlfn.IFS(AND(G1803&lt;H1803,G1804&gt;H1804),"BUY", AND(G1803&gt;H1803,G1804&lt;H1804),"SELL",TRUE,"")</f>
        <v/>
      </c>
      <c r="J1804" s="1">
        <f t="shared" ca="1" si="1234"/>
        <v>0</v>
      </c>
      <c r="K1804" s="3" t="str">
        <f t="shared" ca="1" si="1248"/>
        <v/>
      </c>
      <c r="L1804" s="3" t="str">
        <f t="shared" si="1249"/>
        <v/>
      </c>
      <c r="M1804" s="3" t="str">
        <f t="shared" si="1250"/>
        <v/>
      </c>
      <c r="N1804" s="4">
        <f t="shared" si="1235"/>
        <v>-1</v>
      </c>
      <c r="O1804" s="2" t="str">
        <f t="shared" si="1251"/>
        <v/>
      </c>
      <c r="P1804" s="1" t="str">
        <f t="shared" si="1236"/>
        <v/>
      </c>
      <c r="Q1804" s="1" t="str">
        <f t="shared" si="1237"/>
        <v/>
      </c>
      <c r="R1804" s="1" t="str">
        <f>IF(ISBLANK(A1804),"",SUM($Q$2:Q1804))</f>
        <v/>
      </c>
      <c r="S1804" s="1" t="str">
        <f>IF(ISBLANK(A1804),"",SUM($F$2:F1804))</f>
        <v/>
      </c>
      <c r="T1804" s="1" t="str">
        <f t="shared" si="1238"/>
        <v/>
      </c>
      <c r="U1804" s="1" t="str">
        <f t="shared" si="1239"/>
        <v/>
      </c>
      <c r="V1804" s="17">
        <f t="shared" si="1240"/>
        <v>0</v>
      </c>
      <c r="W1804" s="17">
        <f t="shared" si="1241"/>
        <v>0</v>
      </c>
      <c r="X1804" s="17">
        <f t="shared" si="1242"/>
        <v>0</v>
      </c>
      <c r="Y1804" s="22">
        <f t="shared" si="1233"/>
        <v>0</v>
      </c>
      <c r="Z1804" s="22">
        <f t="shared" si="1233"/>
        <v>0</v>
      </c>
      <c r="AA1804" s="22">
        <f t="shared" si="1233"/>
        <v>0</v>
      </c>
      <c r="AB1804" s="23" t="str">
        <f t="shared" si="1218"/>
        <v/>
      </c>
      <c r="AC1804" s="23" t="str">
        <f t="shared" si="1219"/>
        <v/>
      </c>
      <c r="AD1804" s="23" t="str">
        <f t="shared" si="1220"/>
        <v/>
      </c>
      <c r="AE1804" s="23" t="str">
        <f t="shared" si="1221"/>
        <v/>
      </c>
      <c r="AF1804" s="23" t="str">
        <f t="shared" si="1222"/>
        <v/>
      </c>
      <c r="AG1804" s="23" t="str">
        <f t="shared" si="1227"/>
        <v/>
      </c>
      <c r="AH1804" s="25" t="str">
        <f t="shared" si="1243"/>
        <v/>
      </c>
      <c r="AI1804" s="25" t="str">
        <f t="shared" si="1244"/>
        <v/>
      </c>
      <c r="AJ1804" s="1" t="str">
        <f t="shared" si="1252"/>
        <v/>
      </c>
      <c r="AK1804" s="10" t="e">
        <f t="shared" si="1253"/>
        <v>#DIV/0!</v>
      </c>
      <c r="AL1804" s="10" t="e">
        <f t="shared" si="1214"/>
        <v>#DIV/0!</v>
      </c>
      <c r="AM1804">
        <f t="shared" si="1254"/>
        <v>0</v>
      </c>
      <c r="AN1804">
        <f t="shared" si="1245"/>
        <v>0</v>
      </c>
      <c r="AO1804">
        <f t="shared" si="1246"/>
        <v>0</v>
      </c>
      <c r="AP1804">
        <f t="shared" ca="1" si="1232"/>
        <v>3.0716903007014129E-23</v>
      </c>
      <c r="AQ1804">
        <f t="shared" ca="1" si="1232"/>
        <v>5.6219310781817331E-22</v>
      </c>
      <c r="AR1804">
        <f t="shared" ca="1" si="1215"/>
        <v>5.4637637103421607E-2</v>
      </c>
      <c r="AS1804">
        <f t="shared" ca="1" si="1216"/>
        <v>5.1807023740860103</v>
      </c>
      <c r="AT1804">
        <f t="shared" si="1247"/>
        <v>0</v>
      </c>
      <c r="AU1804">
        <f t="shared" ca="1" si="1217"/>
        <v>1.1495544181583839E-22</v>
      </c>
      <c r="AV1804" t="e">
        <f t="shared" si="1212"/>
        <v>#DIV/0!</v>
      </c>
      <c r="AW1804" t="e">
        <f t="shared" si="1226"/>
        <v>#DIV/0!</v>
      </c>
      <c r="AX1804" t="e">
        <f t="shared" si="1225"/>
        <v>#DIV/0!</v>
      </c>
      <c r="AY1804" t="e">
        <f t="shared" si="1230"/>
        <v>#DIV/0!</v>
      </c>
      <c r="AZ1804" t="e">
        <f t="shared" si="1229"/>
        <v>#DIV/0!</v>
      </c>
    </row>
    <row r="1805" spans="7:52" x14ac:dyDescent="0.3">
      <c r="G1805" s="1" t="str">
        <f t="shared" si="1255"/>
        <v/>
      </c>
      <c r="H1805" s="2" t="str">
        <f t="shared" si="1224"/>
        <v/>
      </c>
      <c r="I1805" s="6" t="str" cm="1">
        <f t="array" ref="I1805">_xlfn.IFS(AND(G1804&lt;H1804,G1805&gt;H1805),"BUY", AND(G1804&gt;H1804,G1805&lt;H1805),"SELL",TRUE,"")</f>
        <v/>
      </c>
      <c r="J1805" s="1">
        <f t="shared" ca="1" si="1234"/>
        <v>0</v>
      </c>
      <c r="K1805" s="3" t="str">
        <f t="shared" ca="1" si="1248"/>
        <v/>
      </c>
      <c r="L1805" s="3" t="str">
        <f t="shared" si="1249"/>
        <v/>
      </c>
      <c r="M1805" s="3" t="str">
        <f t="shared" si="1250"/>
        <v/>
      </c>
      <c r="N1805" s="4">
        <f t="shared" si="1235"/>
        <v>-1</v>
      </c>
      <c r="O1805" s="2" t="str">
        <f t="shared" si="1251"/>
        <v/>
      </c>
      <c r="P1805" s="1" t="str">
        <f t="shared" si="1236"/>
        <v/>
      </c>
      <c r="Q1805" s="1" t="str">
        <f t="shared" si="1237"/>
        <v/>
      </c>
      <c r="R1805" s="1" t="str">
        <f>IF(ISBLANK(A1805),"",SUM($Q$2:Q1805))</f>
        <v/>
      </c>
      <c r="S1805" s="1" t="str">
        <f>IF(ISBLANK(A1805),"",SUM($F$2:F1805))</f>
        <v/>
      </c>
      <c r="T1805" s="1" t="str">
        <f t="shared" si="1238"/>
        <v/>
      </c>
      <c r="U1805" s="1" t="str">
        <f t="shared" si="1239"/>
        <v/>
      </c>
      <c r="V1805" s="17">
        <f t="shared" si="1240"/>
        <v>0</v>
      </c>
      <c r="W1805" s="17">
        <f t="shared" si="1241"/>
        <v>0</v>
      </c>
      <c r="X1805" s="17">
        <f t="shared" si="1242"/>
        <v>0</v>
      </c>
      <c r="Y1805" s="22">
        <f t="shared" si="1233"/>
        <v>0</v>
      </c>
      <c r="Z1805" s="22">
        <f t="shared" si="1233"/>
        <v>0</v>
      </c>
      <c r="AA1805" s="22">
        <f t="shared" si="1233"/>
        <v>0</v>
      </c>
      <c r="AB1805" s="23" t="str">
        <f t="shared" si="1218"/>
        <v/>
      </c>
      <c r="AC1805" s="23" t="str">
        <f t="shared" si="1219"/>
        <v/>
      </c>
      <c r="AD1805" s="23" t="str">
        <f t="shared" si="1220"/>
        <v/>
      </c>
      <c r="AE1805" s="23" t="str">
        <f t="shared" si="1221"/>
        <v/>
      </c>
      <c r="AF1805" s="23" t="str">
        <f t="shared" si="1222"/>
        <v/>
      </c>
      <c r="AG1805" s="23" t="str">
        <f t="shared" si="1227"/>
        <v/>
      </c>
      <c r="AH1805" s="25" t="str">
        <f t="shared" si="1243"/>
        <v/>
      </c>
      <c r="AI1805" s="25" t="str">
        <f t="shared" si="1244"/>
        <v/>
      </c>
      <c r="AJ1805" s="1" t="str">
        <f t="shared" si="1252"/>
        <v/>
      </c>
      <c r="AK1805" s="10" t="e">
        <f t="shared" si="1253"/>
        <v>#DIV/0!</v>
      </c>
      <c r="AL1805" s="10" t="e">
        <f t="shared" si="1214"/>
        <v>#DIV/0!</v>
      </c>
      <c r="AM1805">
        <f t="shared" si="1254"/>
        <v>0</v>
      </c>
      <c r="AN1805">
        <f t="shared" si="1245"/>
        <v>0</v>
      </c>
      <c r="AO1805">
        <f t="shared" si="1246"/>
        <v>0</v>
      </c>
      <c r="AP1805">
        <f t="shared" ca="1" si="1232"/>
        <v>2.852283850651312E-23</v>
      </c>
      <c r="AQ1805">
        <f t="shared" ca="1" si="1232"/>
        <v>5.220364572597324E-22</v>
      </c>
      <c r="AR1805">
        <f t="shared" ca="1" si="1215"/>
        <v>5.46376371034216E-2</v>
      </c>
      <c r="AS1805">
        <f t="shared" ca="1" si="1216"/>
        <v>5.1807023740860103</v>
      </c>
      <c r="AT1805">
        <f t="shared" si="1247"/>
        <v>0</v>
      </c>
      <c r="AU1805">
        <f t="shared" ca="1" si="1217"/>
        <v>1.0674433882899279E-22</v>
      </c>
      <c r="AV1805" t="e">
        <f t="shared" si="1212"/>
        <v>#DIV/0!</v>
      </c>
      <c r="AW1805" t="e">
        <f t="shared" si="1226"/>
        <v>#DIV/0!</v>
      </c>
      <c r="AX1805" t="e">
        <f t="shared" si="1225"/>
        <v>#DIV/0!</v>
      </c>
      <c r="AY1805" t="e">
        <f t="shared" si="1230"/>
        <v>#DIV/0!</v>
      </c>
      <c r="AZ1805" t="e">
        <f t="shared" si="1229"/>
        <v>#DIV/0!</v>
      </c>
    </row>
    <row r="1806" spans="7:52" x14ac:dyDescent="0.3">
      <c r="G1806" s="1" t="str">
        <f t="shared" si="1255"/>
        <v/>
      </c>
      <c r="H1806" s="2" t="str">
        <f t="shared" si="1224"/>
        <v/>
      </c>
      <c r="I1806" s="6" t="str" cm="1">
        <f t="array" ref="I1806">_xlfn.IFS(AND(G1805&lt;H1805,G1806&gt;H1806),"BUY", AND(G1805&gt;H1805,G1806&lt;H1806),"SELL",TRUE,"")</f>
        <v/>
      </c>
      <c r="J1806" s="1">
        <f t="shared" ca="1" si="1234"/>
        <v>0</v>
      </c>
      <c r="K1806" s="3" t="str">
        <f t="shared" ca="1" si="1248"/>
        <v/>
      </c>
      <c r="L1806" s="3" t="str">
        <f t="shared" si="1249"/>
        <v/>
      </c>
      <c r="M1806" s="3" t="str">
        <f t="shared" si="1250"/>
        <v/>
      </c>
      <c r="N1806" s="4">
        <f t="shared" si="1235"/>
        <v>-1</v>
      </c>
      <c r="O1806" s="2" t="str">
        <f t="shared" si="1251"/>
        <v/>
      </c>
      <c r="P1806" s="1" t="str">
        <f t="shared" si="1236"/>
        <v/>
      </c>
      <c r="Q1806" s="1" t="str">
        <f t="shared" si="1237"/>
        <v/>
      </c>
      <c r="R1806" s="1" t="str">
        <f>IF(ISBLANK(A1806),"",SUM($Q$2:Q1806))</f>
        <v/>
      </c>
      <c r="S1806" s="1" t="str">
        <f>IF(ISBLANK(A1806),"",SUM($F$2:F1806))</f>
        <v/>
      </c>
      <c r="T1806" s="1" t="str">
        <f t="shared" si="1238"/>
        <v/>
      </c>
      <c r="U1806" s="1" t="str">
        <f t="shared" si="1239"/>
        <v/>
      </c>
      <c r="V1806" s="17">
        <f t="shared" si="1240"/>
        <v>0</v>
      </c>
      <c r="W1806" s="17">
        <f t="shared" si="1241"/>
        <v>0</v>
      </c>
      <c r="X1806" s="17">
        <f t="shared" si="1242"/>
        <v>0</v>
      </c>
      <c r="Y1806" s="22">
        <f t="shared" si="1233"/>
        <v>0</v>
      </c>
      <c r="Z1806" s="22">
        <f t="shared" si="1233"/>
        <v>0</v>
      </c>
      <c r="AA1806" s="22">
        <f t="shared" si="1233"/>
        <v>0</v>
      </c>
      <c r="AB1806" s="23" t="str">
        <f t="shared" si="1218"/>
        <v/>
      </c>
      <c r="AC1806" s="23" t="str">
        <f t="shared" si="1219"/>
        <v/>
      </c>
      <c r="AD1806" s="23" t="str">
        <f t="shared" si="1220"/>
        <v/>
      </c>
      <c r="AE1806" s="23" t="str">
        <f t="shared" si="1221"/>
        <v/>
      </c>
      <c r="AF1806" s="23" t="str">
        <f t="shared" si="1222"/>
        <v/>
      </c>
      <c r="AG1806" s="23" t="str">
        <f t="shared" si="1227"/>
        <v/>
      </c>
      <c r="AH1806" s="25" t="str">
        <f t="shared" si="1243"/>
        <v/>
      </c>
      <c r="AI1806" s="25" t="str">
        <f t="shared" si="1244"/>
        <v/>
      </c>
      <c r="AJ1806" s="1" t="str">
        <f t="shared" si="1252"/>
        <v/>
      </c>
      <c r="AK1806" s="10" t="e">
        <f t="shared" si="1253"/>
        <v>#DIV/0!</v>
      </c>
      <c r="AL1806" s="10" t="e">
        <f t="shared" si="1214"/>
        <v>#DIV/0!</v>
      </c>
      <c r="AM1806">
        <f t="shared" si="1254"/>
        <v>0</v>
      </c>
      <c r="AN1806">
        <f t="shared" si="1245"/>
        <v>0</v>
      </c>
      <c r="AO1806">
        <f t="shared" si="1246"/>
        <v>0</v>
      </c>
      <c r="AP1806">
        <f t="shared" ca="1" si="1232"/>
        <v>2.6485492898905043E-23</v>
      </c>
      <c r="AQ1806">
        <f t="shared" ca="1" si="1232"/>
        <v>4.8474813888403725E-22</v>
      </c>
      <c r="AR1806">
        <f t="shared" ca="1" si="1215"/>
        <v>5.4637637103421607E-2</v>
      </c>
      <c r="AS1806">
        <f t="shared" ca="1" si="1216"/>
        <v>5.1807023740860103</v>
      </c>
      <c r="AT1806">
        <f t="shared" si="1247"/>
        <v>0</v>
      </c>
      <c r="AU1806">
        <f t="shared" ca="1" si="1217"/>
        <v>9.9119743198350443E-23</v>
      </c>
      <c r="AV1806" t="e">
        <f t="shared" ref="AV1806:AV1869" si="1256">AVERAGE(E1795:E1806)</f>
        <v>#DIV/0!</v>
      </c>
      <c r="AW1806" t="e">
        <f t="shared" si="1226"/>
        <v>#DIV/0!</v>
      </c>
      <c r="AX1806" t="e">
        <f t="shared" si="1225"/>
        <v>#DIV/0!</v>
      </c>
      <c r="AY1806" t="e">
        <f t="shared" si="1230"/>
        <v>#DIV/0!</v>
      </c>
      <c r="AZ1806" t="e">
        <f t="shared" si="1229"/>
        <v>#DIV/0!</v>
      </c>
    </row>
    <row r="1807" spans="7:52" x14ac:dyDescent="0.3">
      <c r="G1807" s="1" t="str">
        <f t="shared" si="1255"/>
        <v/>
      </c>
      <c r="H1807" s="2" t="str">
        <f t="shared" si="1224"/>
        <v/>
      </c>
      <c r="I1807" s="6" t="str" cm="1">
        <f t="array" ref="I1807">_xlfn.IFS(AND(G1806&lt;H1806,G1807&gt;H1807),"BUY", AND(G1806&gt;H1806,G1807&lt;H1807),"SELL",TRUE,"")</f>
        <v/>
      </c>
      <c r="J1807" s="1">
        <f t="shared" ca="1" si="1234"/>
        <v>0</v>
      </c>
      <c r="K1807" s="3" t="str">
        <f t="shared" ca="1" si="1248"/>
        <v/>
      </c>
      <c r="L1807" s="3" t="str">
        <f t="shared" si="1249"/>
        <v/>
      </c>
      <c r="M1807" s="3" t="str">
        <f t="shared" si="1250"/>
        <v/>
      </c>
      <c r="N1807" s="4">
        <f t="shared" si="1235"/>
        <v>-1</v>
      </c>
      <c r="O1807" s="2" t="str">
        <f t="shared" si="1251"/>
        <v/>
      </c>
      <c r="P1807" s="1" t="str">
        <f t="shared" si="1236"/>
        <v/>
      </c>
      <c r="Q1807" s="1" t="str">
        <f t="shared" si="1237"/>
        <v/>
      </c>
      <c r="R1807" s="1" t="str">
        <f>IF(ISBLANK(A1807),"",SUM($Q$2:Q1807))</f>
        <v/>
      </c>
      <c r="S1807" s="1" t="str">
        <f>IF(ISBLANK(A1807),"",SUM($F$2:F1807))</f>
        <v/>
      </c>
      <c r="T1807" s="1" t="str">
        <f t="shared" si="1238"/>
        <v/>
      </c>
      <c r="U1807" s="1" t="str">
        <f t="shared" si="1239"/>
        <v/>
      </c>
      <c r="V1807" s="17">
        <f t="shared" si="1240"/>
        <v>0</v>
      </c>
      <c r="W1807" s="17">
        <f t="shared" si="1241"/>
        <v>0</v>
      </c>
      <c r="X1807" s="17">
        <f t="shared" si="1242"/>
        <v>0</v>
      </c>
      <c r="Y1807" s="22">
        <f t="shared" ref="Y1807:AA1809" si="1257">SUM(V1794:V1807)</f>
        <v>0</v>
      </c>
      <c r="Z1807" s="22">
        <f t="shared" si="1257"/>
        <v>0</v>
      </c>
      <c r="AA1807" s="22">
        <f t="shared" si="1257"/>
        <v>0</v>
      </c>
      <c r="AB1807" s="23" t="str">
        <f t="shared" si="1218"/>
        <v/>
      </c>
      <c r="AC1807" s="23" t="str">
        <f t="shared" si="1219"/>
        <v/>
      </c>
      <c r="AD1807" s="23" t="str">
        <f t="shared" si="1220"/>
        <v/>
      </c>
      <c r="AE1807" s="23" t="str">
        <f t="shared" si="1221"/>
        <v/>
      </c>
      <c r="AF1807" s="23" t="str">
        <f t="shared" si="1222"/>
        <v/>
      </c>
      <c r="AG1807" s="23" t="str">
        <f t="shared" si="1227"/>
        <v/>
      </c>
      <c r="AH1807" s="25" t="str">
        <f t="shared" si="1243"/>
        <v/>
      </c>
      <c r="AI1807" s="25" t="str">
        <f t="shared" si="1244"/>
        <v/>
      </c>
      <c r="AJ1807" s="1" t="str">
        <f t="shared" si="1252"/>
        <v/>
      </c>
      <c r="AK1807" s="10" t="e">
        <f t="shared" si="1253"/>
        <v>#DIV/0!</v>
      </c>
      <c r="AL1807" s="10" t="e">
        <f t="shared" si="1214"/>
        <v>#DIV/0!</v>
      </c>
      <c r="AM1807">
        <f t="shared" si="1254"/>
        <v>0</v>
      </c>
      <c r="AN1807">
        <f t="shared" si="1245"/>
        <v>0</v>
      </c>
      <c r="AO1807">
        <f t="shared" si="1246"/>
        <v>0</v>
      </c>
      <c r="AP1807">
        <f t="shared" ca="1" si="1232"/>
        <v>2.4593671977554683E-23</v>
      </c>
      <c r="AQ1807">
        <f t="shared" ca="1" si="1232"/>
        <v>4.5012327182089168E-22</v>
      </c>
      <c r="AR1807">
        <f t="shared" ca="1" si="1215"/>
        <v>5.4637637103421614E-2</v>
      </c>
      <c r="AS1807">
        <f t="shared" ca="1" si="1216"/>
        <v>5.1807023740860103</v>
      </c>
      <c r="AT1807">
        <f t="shared" si="1247"/>
        <v>0</v>
      </c>
      <c r="AU1807">
        <f t="shared" ca="1" si="1217"/>
        <v>9.2039761541325405E-23</v>
      </c>
      <c r="AV1807" t="e">
        <f t="shared" si="1256"/>
        <v>#DIV/0!</v>
      </c>
      <c r="AW1807" t="e">
        <f t="shared" si="1226"/>
        <v>#DIV/0!</v>
      </c>
      <c r="AX1807" t="e">
        <f t="shared" si="1225"/>
        <v>#DIV/0!</v>
      </c>
      <c r="AY1807" t="e">
        <f t="shared" si="1230"/>
        <v>#DIV/0!</v>
      </c>
      <c r="AZ1807" t="e">
        <f t="shared" si="1229"/>
        <v>#DIV/0!</v>
      </c>
    </row>
    <row r="1808" spans="7:52" x14ac:dyDescent="0.3">
      <c r="G1808" s="1" t="str">
        <f t="shared" si="1255"/>
        <v/>
      </c>
      <c r="H1808" s="2" t="str">
        <f t="shared" si="1224"/>
        <v/>
      </c>
      <c r="I1808" s="6" t="str" cm="1">
        <f t="array" ref="I1808">_xlfn.IFS(AND(G1807&lt;H1807,G1808&gt;H1808),"BUY", AND(G1807&gt;H1807,G1808&lt;H1808),"SELL",TRUE,"")</f>
        <v/>
      </c>
      <c r="J1808" s="1">
        <f t="shared" ca="1" si="1234"/>
        <v>0</v>
      </c>
      <c r="K1808" s="3" t="str">
        <f t="shared" ca="1" si="1248"/>
        <v/>
      </c>
      <c r="L1808" s="3" t="str">
        <f t="shared" si="1249"/>
        <v/>
      </c>
      <c r="M1808" s="3" t="str">
        <f t="shared" si="1250"/>
        <v/>
      </c>
      <c r="N1808" s="4">
        <f t="shared" si="1235"/>
        <v>-1</v>
      </c>
      <c r="O1808" s="2" t="str">
        <f t="shared" si="1251"/>
        <v/>
      </c>
      <c r="P1808" s="1" t="str">
        <f t="shared" si="1236"/>
        <v/>
      </c>
      <c r="Q1808" s="1" t="str">
        <f t="shared" si="1237"/>
        <v/>
      </c>
      <c r="R1808" s="1" t="str">
        <f>IF(ISBLANK(A1808),"",SUM($Q$2:Q1808))</f>
        <v/>
      </c>
      <c r="S1808" s="1" t="str">
        <f>IF(ISBLANK(A1808),"",SUM($F$2:F1808))</f>
        <v/>
      </c>
      <c r="T1808" s="1" t="str">
        <f t="shared" si="1238"/>
        <v/>
      </c>
      <c r="U1808" s="1" t="str">
        <f t="shared" si="1239"/>
        <v/>
      </c>
      <c r="V1808" s="17">
        <f t="shared" si="1240"/>
        <v>0</v>
      </c>
      <c r="W1808" s="17">
        <f t="shared" si="1241"/>
        <v>0</v>
      </c>
      <c r="X1808" s="17">
        <f t="shared" si="1242"/>
        <v>0</v>
      </c>
      <c r="Y1808" s="22">
        <f t="shared" si="1257"/>
        <v>0</v>
      </c>
      <c r="Z1808" s="22">
        <f t="shared" si="1257"/>
        <v>0</v>
      </c>
      <c r="AA1808" s="22">
        <f t="shared" si="1257"/>
        <v>0</v>
      </c>
      <c r="AB1808" s="23" t="str">
        <f t="shared" si="1218"/>
        <v/>
      </c>
      <c r="AC1808" s="23" t="str">
        <f t="shared" si="1219"/>
        <v/>
      </c>
      <c r="AD1808" s="23" t="str">
        <f t="shared" si="1220"/>
        <v/>
      </c>
      <c r="AE1808" s="23" t="str">
        <f t="shared" si="1221"/>
        <v/>
      </c>
      <c r="AF1808" s="23" t="str">
        <f t="shared" si="1222"/>
        <v/>
      </c>
      <c r="AG1808" s="23" t="str">
        <f t="shared" si="1227"/>
        <v/>
      </c>
      <c r="AH1808" s="25" t="str">
        <f t="shared" si="1243"/>
        <v/>
      </c>
      <c r="AI1808" s="25" t="str">
        <f t="shared" si="1244"/>
        <v/>
      </c>
      <c r="AJ1808" s="1" t="str">
        <f t="shared" si="1252"/>
        <v/>
      </c>
      <c r="AK1808" s="10" t="e">
        <f t="shared" si="1253"/>
        <v>#DIV/0!</v>
      </c>
      <c r="AL1808" s="10" t="e">
        <f t="shared" ref="AL1808:AL1871" si="1258">STDEV(AK1795:AK1808)*SQRT(DaysInYear)</f>
        <v>#DIV/0!</v>
      </c>
      <c r="AM1808">
        <f t="shared" si="1254"/>
        <v>0</v>
      </c>
      <c r="AN1808">
        <f t="shared" si="1245"/>
        <v>0</v>
      </c>
      <c r="AO1808">
        <f t="shared" si="1246"/>
        <v>0</v>
      </c>
      <c r="AP1808">
        <f t="shared" ca="1" si="1232"/>
        <v>2.2836981122015061E-23</v>
      </c>
      <c r="AQ1808">
        <f t="shared" ca="1" si="1232"/>
        <v>4.1797160954797084E-22</v>
      </c>
      <c r="AR1808">
        <f t="shared" ref="AR1808:AR1871" ca="1" si="1259">AP1808/AQ1808</f>
        <v>5.4637637103421607E-2</v>
      </c>
      <c r="AS1808">
        <f t="shared" ref="AS1808:AS1871" ca="1" si="1260">IF(AQ1808=0,100,100-(100/(1+AR1808)))</f>
        <v>5.1807023740860103</v>
      </c>
      <c r="AT1808">
        <f t="shared" si="1247"/>
        <v>0</v>
      </c>
      <c r="AU1808">
        <f t="shared" ref="AU1808:AU1871" ca="1" si="1261">(AU1807*13+AT1808)/14</f>
        <v>8.5465492859802157E-23</v>
      </c>
      <c r="AV1808" t="e">
        <f t="shared" si="1256"/>
        <v>#DIV/0!</v>
      </c>
      <c r="AW1808" t="e">
        <f t="shared" si="1226"/>
        <v>#DIV/0!</v>
      </c>
      <c r="AX1808" t="e">
        <f t="shared" si="1225"/>
        <v>#DIV/0!</v>
      </c>
      <c r="AY1808" t="e">
        <f t="shared" si="1230"/>
        <v>#DIV/0!</v>
      </c>
      <c r="AZ1808" t="e">
        <f t="shared" si="1229"/>
        <v>#DIV/0!</v>
      </c>
    </row>
    <row r="1809" spans="7:52" x14ac:dyDescent="0.3">
      <c r="G1809" s="1" t="str">
        <f t="shared" si="1255"/>
        <v/>
      </c>
      <c r="H1809" s="2" t="str">
        <f t="shared" si="1224"/>
        <v/>
      </c>
      <c r="I1809" s="6" t="str" cm="1">
        <f t="array" ref="I1809">_xlfn.IFS(AND(G1808&lt;H1808,G1809&gt;H1809),"BUY", AND(G1808&gt;H1808,G1809&lt;H1809),"SELL",TRUE,"")</f>
        <v/>
      </c>
      <c r="J1809" s="1">
        <f t="shared" ca="1" si="1234"/>
        <v>0</v>
      </c>
      <c r="K1809" s="3" t="str">
        <f t="shared" ca="1" si="1248"/>
        <v/>
      </c>
      <c r="L1809" s="3" t="str">
        <f t="shared" si="1249"/>
        <v/>
      </c>
      <c r="M1809" s="3" t="str">
        <f t="shared" si="1250"/>
        <v/>
      </c>
      <c r="N1809" s="4">
        <f t="shared" si="1235"/>
        <v>-1</v>
      </c>
      <c r="O1809" s="2" t="str">
        <f t="shared" si="1251"/>
        <v/>
      </c>
      <c r="P1809" s="1" t="str">
        <f t="shared" si="1236"/>
        <v/>
      </c>
      <c r="Q1809" s="1" t="str">
        <f t="shared" si="1237"/>
        <v/>
      </c>
      <c r="R1809" s="1" t="str">
        <f>IF(ISBLANK(A1809),"",SUM($Q$2:Q1809))</f>
        <v/>
      </c>
      <c r="S1809" s="1" t="str">
        <f>IF(ISBLANK(A1809),"",SUM($F$2:F1809))</f>
        <v/>
      </c>
      <c r="T1809" s="1" t="str">
        <f t="shared" si="1238"/>
        <v/>
      </c>
      <c r="U1809" s="1" t="str">
        <f t="shared" si="1239"/>
        <v/>
      </c>
      <c r="V1809" s="17">
        <f t="shared" si="1240"/>
        <v>0</v>
      </c>
      <c r="W1809" s="17">
        <f t="shared" si="1241"/>
        <v>0</v>
      </c>
      <c r="X1809" s="17">
        <f t="shared" si="1242"/>
        <v>0</v>
      </c>
      <c r="Y1809" s="22">
        <f t="shared" si="1257"/>
        <v>0</v>
      </c>
      <c r="Z1809" s="22">
        <f t="shared" si="1257"/>
        <v>0</v>
      </c>
      <c r="AA1809" s="22">
        <f t="shared" si="1257"/>
        <v>0</v>
      </c>
      <c r="AB1809" s="23" t="str">
        <f t="shared" ref="AB1809:AB1872" si="1262">IFERROR(100*(Z1809/Y1809),"")</f>
        <v/>
      </c>
      <c r="AC1809" s="23" t="str">
        <f t="shared" ref="AC1809:AC1872" si="1263">IFERROR(100*(AA1809/Y1809),"")</f>
        <v/>
      </c>
      <c r="AD1809" s="23" t="str">
        <f t="shared" ref="AD1809:AD1872" si="1264">IFERROR(ABS(AB1809-AC1809),"")</f>
        <v/>
      </c>
      <c r="AE1809" s="23" t="str">
        <f t="shared" ref="AE1809:AE1872" si="1265">IFERROR((AB1809+AC1809),"")</f>
        <v/>
      </c>
      <c r="AF1809" s="23" t="str">
        <f t="shared" ref="AF1809:AF1872" si="1266">IFERROR(100*(AD1809/AE1809),"")</f>
        <v/>
      </c>
      <c r="AG1809" s="23" t="str">
        <f t="shared" si="1227"/>
        <v/>
      </c>
      <c r="AH1809" s="25" t="str">
        <f t="shared" si="1243"/>
        <v/>
      </c>
      <c r="AI1809" s="25" t="str">
        <f t="shared" si="1244"/>
        <v/>
      </c>
      <c r="AJ1809" s="1" t="str">
        <f t="shared" si="1252"/>
        <v/>
      </c>
      <c r="AK1809" s="10" t="e">
        <f t="shared" si="1253"/>
        <v>#DIV/0!</v>
      </c>
      <c r="AL1809" s="10" t="e">
        <f t="shared" si="1258"/>
        <v>#DIV/0!</v>
      </c>
      <c r="AM1809">
        <f t="shared" si="1254"/>
        <v>0</v>
      </c>
      <c r="AN1809">
        <f t="shared" si="1245"/>
        <v>0</v>
      </c>
      <c r="AO1809">
        <f t="shared" si="1246"/>
        <v>0</v>
      </c>
      <c r="AP1809">
        <f t="shared" ca="1" si="1232"/>
        <v>2.1205768184728272E-23</v>
      </c>
      <c r="AQ1809">
        <f t="shared" ca="1" si="1232"/>
        <v>3.8811649458025865E-22</v>
      </c>
      <c r="AR1809">
        <f t="shared" ca="1" si="1259"/>
        <v>5.4637637103421607E-2</v>
      </c>
      <c r="AS1809">
        <f t="shared" ca="1" si="1260"/>
        <v>5.1807023740860103</v>
      </c>
      <c r="AT1809">
        <f t="shared" si="1247"/>
        <v>0</v>
      </c>
      <c r="AU1809">
        <f t="shared" ca="1" si="1261"/>
        <v>7.9360814798387717E-23</v>
      </c>
      <c r="AV1809" t="e">
        <f t="shared" si="1256"/>
        <v>#DIV/0!</v>
      </c>
      <c r="AW1809" t="e">
        <f t="shared" si="1226"/>
        <v>#DIV/0!</v>
      </c>
      <c r="AX1809" t="e">
        <f t="shared" si="1225"/>
        <v>#DIV/0!</v>
      </c>
      <c r="AY1809" t="e">
        <f t="shared" si="1230"/>
        <v>#DIV/0!</v>
      </c>
      <c r="AZ1809" t="e">
        <f t="shared" si="1229"/>
        <v>#DIV/0!</v>
      </c>
    </row>
    <row r="1810" spans="7:52" x14ac:dyDescent="0.3">
      <c r="G1810" s="1" t="str">
        <f t="shared" si="1255"/>
        <v/>
      </c>
      <c r="H1810" s="2" t="str">
        <f t="shared" si="1224"/>
        <v/>
      </c>
      <c r="I1810" s="6" t="str" cm="1">
        <f t="array" ref="I1810">_xlfn.IFS(AND(G1809&lt;H1809,G1810&gt;H1810),"BUY", AND(G1809&gt;H1809,G1810&lt;H1810),"SELL",TRUE,"")</f>
        <v/>
      </c>
      <c r="J1810" s="1">
        <f t="shared" ca="1" si="1234"/>
        <v>0</v>
      </c>
      <c r="K1810" s="3" t="str">
        <f t="shared" ca="1" si="1248"/>
        <v/>
      </c>
      <c r="L1810" s="3" t="str">
        <f t="shared" si="1249"/>
        <v/>
      </c>
      <c r="M1810" s="3" t="str">
        <f t="shared" si="1250"/>
        <v/>
      </c>
      <c r="N1810" s="4">
        <f t="shared" si="1235"/>
        <v>-1</v>
      </c>
      <c r="O1810" s="2" t="str">
        <f t="shared" si="1251"/>
        <v/>
      </c>
      <c r="P1810" s="1" t="str">
        <f t="shared" si="1236"/>
        <v/>
      </c>
      <c r="Q1810" s="1" t="str">
        <f t="shared" si="1237"/>
        <v/>
      </c>
      <c r="R1810" s="1" t="str">
        <f>IF(ISBLANK(A1810),"",SUM($Q$2:Q1810))</f>
        <v/>
      </c>
      <c r="S1810" s="1" t="str">
        <f>IF(ISBLANK(A1810),"",SUM($F$2:F1810))</f>
        <v/>
      </c>
      <c r="T1810" s="1" t="str">
        <f t="shared" si="1238"/>
        <v/>
      </c>
      <c r="U1810" s="1" t="str">
        <f t="shared" si="1239"/>
        <v/>
      </c>
      <c r="V1810" s="17">
        <f t="shared" si="1240"/>
        <v>0</v>
      </c>
      <c r="W1810" s="17">
        <f t="shared" si="1241"/>
        <v>0</v>
      </c>
      <c r="X1810" s="17">
        <f t="shared" si="1242"/>
        <v>0</v>
      </c>
      <c r="Y1810" s="22">
        <f>SUM(V1797:V1810)</f>
        <v>0</v>
      </c>
      <c r="Z1810" s="22">
        <f>SUM(W1797:W1810)</f>
        <v>0</v>
      </c>
      <c r="AA1810" s="22">
        <f>SUM(X1797:X1810)</f>
        <v>0</v>
      </c>
      <c r="AB1810" s="23" t="str">
        <f t="shared" si="1262"/>
        <v/>
      </c>
      <c r="AC1810" s="23" t="str">
        <f t="shared" si="1263"/>
        <v/>
      </c>
      <c r="AD1810" s="23" t="str">
        <f t="shared" si="1264"/>
        <v/>
      </c>
      <c r="AE1810" s="23" t="str">
        <f t="shared" si="1265"/>
        <v/>
      </c>
      <c r="AF1810" s="23" t="str">
        <f t="shared" si="1266"/>
        <v/>
      </c>
      <c r="AG1810" s="23" t="str">
        <f t="shared" si="1227"/>
        <v/>
      </c>
      <c r="AH1810" s="25" t="str">
        <f t="shared" si="1243"/>
        <v/>
      </c>
      <c r="AI1810" s="25" t="str">
        <f t="shared" si="1244"/>
        <v/>
      </c>
      <c r="AJ1810" s="1" t="str">
        <f t="shared" si="1252"/>
        <v/>
      </c>
      <c r="AK1810" s="10" t="e">
        <f t="shared" si="1253"/>
        <v>#DIV/0!</v>
      </c>
      <c r="AL1810" s="10" t="e">
        <f t="shared" si="1258"/>
        <v>#DIV/0!</v>
      </c>
      <c r="AM1810">
        <f t="shared" si="1254"/>
        <v>0</v>
      </c>
      <c r="AN1810">
        <f t="shared" si="1245"/>
        <v>0</v>
      </c>
      <c r="AO1810">
        <f t="shared" si="1246"/>
        <v>0</v>
      </c>
      <c r="AP1810">
        <f t="shared" ca="1" si="1232"/>
        <v>1.9691070457247681E-23</v>
      </c>
      <c r="AQ1810">
        <f t="shared" ca="1" si="1232"/>
        <v>3.6039388782452591E-22</v>
      </c>
      <c r="AR1810">
        <f t="shared" ca="1" si="1259"/>
        <v>5.4637637103421607E-2</v>
      </c>
      <c r="AS1810">
        <f t="shared" ca="1" si="1260"/>
        <v>5.1807023740860103</v>
      </c>
      <c r="AT1810">
        <f t="shared" si="1247"/>
        <v>0</v>
      </c>
      <c r="AU1810">
        <f t="shared" ca="1" si="1261"/>
        <v>7.3692185169931445E-23</v>
      </c>
      <c r="AV1810" t="e">
        <f t="shared" si="1256"/>
        <v>#DIV/0!</v>
      </c>
      <c r="AW1810" t="e">
        <f t="shared" si="1226"/>
        <v>#DIV/0!</v>
      </c>
      <c r="AX1810" t="e">
        <f t="shared" si="1225"/>
        <v>#DIV/0!</v>
      </c>
      <c r="AY1810" t="e">
        <f t="shared" si="1230"/>
        <v>#DIV/0!</v>
      </c>
      <c r="AZ1810" t="e">
        <f t="shared" si="1229"/>
        <v>#DIV/0!</v>
      </c>
    </row>
    <row r="1811" spans="7:52" x14ac:dyDescent="0.3">
      <c r="G1811" s="1" t="str">
        <f t="shared" si="1255"/>
        <v/>
      </c>
      <c r="H1811" s="2" t="str">
        <f t="shared" si="1224"/>
        <v/>
      </c>
      <c r="I1811" s="6" t="str" cm="1">
        <f t="array" ref="I1811">_xlfn.IFS(AND(G1810&lt;H1810,G1811&gt;H1811),"BUY", AND(G1810&gt;H1810,G1811&lt;H1811),"SELL",TRUE,"")</f>
        <v/>
      </c>
      <c r="J1811" s="1">
        <f t="shared" ca="1" si="1234"/>
        <v>0</v>
      </c>
      <c r="K1811" s="3" t="str">
        <f t="shared" ca="1" si="1248"/>
        <v/>
      </c>
      <c r="L1811" s="3" t="str">
        <f t="shared" si="1249"/>
        <v/>
      </c>
      <c r="M1811" s="3" t="str">
        <f t="shared" si="1250"/>
        <v/>
      </c>
      <c r="N1811" s="4">
        <f t="shared" si="1235"/>
        <v>-1</v>
      </c>
      <c r="O1811" s="2" t="str">
        <f t="shared" si="1251"/>
        <v/>
      </c>
      <c r="P1811" s="1" t="str">
        <f t="shared" si="1236"/>
        <v/>
      </c>
      <c r="Q1811" s="1" t="str">
        <f t="shared" si="1237"/>
        <v/>
      </c>
      <c r="R1811" s="1" t="str">
        <f>IF(ISBLANK(A1811),"",SUM($Q$2:Q1811))</f>
        <v/>
      </c>
      <c r="S1811" s="1" t="str">
        <f>IF(ISBLANK(A1811),"",SUM($F$2:F1811))</f>
        <v/>
      </c>
      <c r="T1811" s="1" t="str">
        <f t="shared" si="1238"/>
        <v/>
      </c>
      <c r="U1811" s="1" t="str">
        <f t="shared" si="1239"/>
        <v/>
      </c>
      <c r="V1811" s="17">
        <f t="shared" si="1240"/>
        <v>0</v>
      </c>
      <c r="W1811" s="17">
        <f t="shared" si="1241"/>
        <v>0</v>
      </c>
      <c r="X1811" s="17">
        <f t="shared" si="1242"/>
        <v>0</v>
      </c>
      <c r="Y1811" s="22">
        <f t="shared" ref="Y1811:AA1822" si="1267">SUM(V1798:V1811)</f>
        <v>0</v>
      </c>
      <c r="Z1811" s="22">
        <f t="shared" si="1267"/>
        <v>0</v>
      </c>
      <c r="AA1811" s="22">
        <f t="shared" si="1267"/>
        <v>0</v>
      </c>
      <c r="AB1811" s="23" t="str">
        <f t="shared" si="1262"/>
        <v/>
      </c>
      <c r="AC1811" s="23" t="str">
        <f t="shared" si="1263"/>
        <v/>
      </c>
      <c r="AD1811" s="23" t="str">
        <f t="shared" si="1264"/>
        <v/>
      </c>
      <c r="AE1811" s="23" t="str">
        <f t="shared" si="1265"/>
        <v/>
      </c>
      <c r="AF1811" s="23" t="str">
        <f t="shared" si="1266"/>
        <v/>
      </c>
      <c r="AG1811" s="23" t="str">
        <f t="shared" si="1227"/>
        <v/>
      </c>
      <c r="AH1811" s="25" t="str">
        <f t="shared" si="1243"/>
        <v/>
      </c>
      <c r="AI1811" s="25" t="str">
        <f t="shared" si="1244"/>
        <v/>
      </c>
      <c r="AJ1811" s="1" t="str">
        <f t="shared" si="1252"/>
        <v/>
      </c>
      <c r="AK1811" s="10" t="e">
        <f t="shared" si="1253"/>
        <v>#DIV/0!</v>
      </c>
      <c r="AL1811" s="10" t="e">
        <f t="shared" si="1258"/>
        <v>#DIV/0!</v>
      </c>
      <c r="AM1811">
        <f t="shared" si="1254"/>
        <v>0</v>
      </c>
      <c r="AN1811">
        <f t="shared" si="1245"/>
        <v>0</v>
      </c>
      <c r="AO1811">
        <f t="shared" si="1246"/>
        <v>0</v>
      </c>
      <c r="AP1811">
        <f t="shared" ca="1" si="1232"/>
        <v>1.8284565424587134E-23</v>
      </c>
      <c r="AQ1811">
        <f t="shared" ca="1" si="1232"/>
        <v>3.3465146726563123E-22</v>
      </c>
      <c r="AR1811">
        <f t="shared" ca="1" si="1259"/>
        <v>5.4637637103421607E-2</v>
      </c>
      <c r="AS1811">
        <f t="shared" ca="1" si="1260"/>
        <v>5.1807023740860103</v>
      </c>
      <c r="AT1811">
        <f t="shared" si="1247"/>
        <v>0</v>
      </c>
      <c r="AU1811">
        <f t="shared" ca="1" si="1261"/>
        <v>6.8428457657793497E-23</v>
      </c>
      <c r="AV1811" t="e">
        <f t="shared" si="1256"/>
        <v>#DIV/0!</v>
      </c>
      <c r="AW1811" t="e">
        <f t="shared" si="1226"/>
        <v>#DIV/0!</v>
      </c>
      <c r="AX1811" t="e">
        <f t="shared" si="1225"/>
        <v>#DIV/0!</v>
      </c>
      <c r="AY1811" t="e">
        <f t="shared" si="1230"/>
        <v>#DIV/0!</v>
      </c>
      <c r="AZ1811" t="e">
        <f t="shared" si="1229"/>
        <v>#DIV/0!</v>
      </c>
    </row>
    <row r="1812" spans="7:52" x14ac:dyDescent="0.3">
      <c r="G1812" s="1" t="str">
        <f t="shared" si="1255"/>
        <v/>
      </c>
      <c r="H1812" s="2" t="str">
        <f t="shared" si="1224"/>
        <v/>
      </c>
      <c r="I1812" s="6" t="str" cm="1">
        <f t="array" ref="I1812">_xlfn.IFS(AND(G1811&lt;H1811,G1812&gt;H1812),"BUY", AND(G1811&gt;H1811,G1812&lt;H1812),"SELL",TRUE,"")</f>
        <v/>
      </c>
      <c r="J1812" s="1">
        <f t="shared" ca="1" si="1234"/>
        <v>0</v>
      </c>
      <c r="K1812" s="3" t="str">
        <f t="shared" ca="1" si="1248"/>
        <v/>
      </c>
      <c r="L1812" s="3" t="str">
        <f t="shared" si="1249"/>
        <v/>
      </c>
      <c r="M1812" s="3" t="str">
        <f t="shared" si="1250"/>
        <v/>
      </c>
      <c r="N1812" s="4">
        <f t="shared" si="1235"/>
        <v>-1</v>
      </c>
      <c r="O1812" s="2" t="str">
        <f t="shared" si="1251"/>
        <v/>
      </c>
      <c r="P1812" s="1" t="str">
        <f t="shared" si="1236"/>
        <v/>
      </c>
      <c r="Q1812" s="1" t="str">
        <f t="shared" si="1237"/>
        <v/>
      </c>
      <c r="R1812" s="1" t="str">
        <f>IF(ISBLANK(A1812),"",SUM($Q$2:Q1812))</f>
        <v/>
      </c>
      <c r="S1812" s="1" t="str">
        <f>IF(ISBLANK(A1812),"",SUM($F$2:F1812))</f>
        <v/>
      </c>
      <c r="T1812" s="1" t="str">
        <f t="shared" si="1238"/>
        <v/>
      </c>
      <c r="U1812" s="1" t="str">
        <f t="shared" si="1239"/>
        <v/>
      </c>
      <c r="V1812" s="17">
        <f t="shared" si="1240"/>
        <v>0</v>
      </c>
      <c r="W1812" s="17">
        <f t="shared" si="1241"/>
        <v>0</v>
      </c>
      <c r="X1812" s="17">
        <f t="shared" si="1242"/>
        <v>0</v>
      </c>
      <c r="Y1812" s="22">
        <f t="shared" si="1267"/>
        <v>0</v>
      </c>
      <c r="Z1812" s="22">
        <f t="shared" si="1267"/>
        <v>0</v>
      </c>
      <c r="AA1812" s="22">
        <f t="shared" si="1267"/>
        <v>0</v>
      </c>
      <c r="AB1812" s="23" t="str">
        <f t="shared" si="1262"/>
        <v/>
      </c>
      <c r="AC1812" s="23" t="str">
        <f t="shared" si="1263"/>
        <v/>
      </c>
      <c r="AD1812" s="23" t="str">
        <f t="shared" si="1264"/>
        <v/>
      </c>
      <c r="AE1812" s="23" t="str">
        <f t="shared" si="1265"/>
        <v/>
      </c>
      <c r="AF1812" s="23" t="str">
        <f t="shared" si="1266"/>
        <v/>
      </c>
      <c r="AG1812" s="23" t="str">
        <f t="shared" si="1227"/>
        <v/>
      </c>
      <c r="AH1812" s="25" t="str">
        <f t="shared" si="1243"/>
        <v/>
      </c>
      <c r="AI1812" s="25" t="str">
        <f t="shared" si="1244"/>
        <v/>
      </c>
      <c r="AJ1812" s="1" t="str">
        <f t="shared" si="1252"/>
        <v/>
      </c>
      <c r="AK1812" s="10" t="e">
        <f t="shared" si="1253"/>
        <v>#DIV/0!</v>
      </c>
      <c r="AL1812" s="10" t="e">
        <f t="shared" si="1258"/>
        <v>#DIV/0!</v>
      </c>
      <c r="AM1812">
        <f t="shared" si="1254"/>
        <v>0</v>
      </c>
      <c r="AN1812">
        <f t="shared" si="1245"/>
        <v>0</v>
      </c>
      <c r="AO1812">
        <f t="shared" si="1246"/>
        <v>0</v>
      </c>
      <c r="AP1812">
        <f t="shared" ca="1" si="1232"/>
        <v>1.6978525037116623E-23</v>
      </c>
      <c r="AQ1812">
        <f t="shared" ca="1" si="1232"/>
        <v>3.1074779103237186E-22</v>
      </c>
      <c r="AR1812">
        <f t="shared" ca="1" si="1259"/>
        <v>5.46376371034216E-2</v>
      </c>
      <c r="AS1812">
        <f t="shared" ca="1" si="1260"/>
        <v>5.1807023740860103</v>
      </c>
      <c r="AT1812">
        <f t="shared" si="1247"/>
        <v>0</v>
      </c>
      <c r="AU1812">
        <f t="shared" ca="1" si="1261"/>
        <v>6.3540710682236821E-23</v>
      </c>
      <c r="AV1812" t="e">
        <f t="shared" si="1256"/>
        <v>#DIV/0!</v>
      </c>
      <c r="AW1812" t="e">
        <f t="shared" si="1226"/>
        <v>#DIV/0!</v>
      </c>
      <c r="AX1812" t="e">
        <f t="shared" si="1225"/>
        <v>#DIV/0!</v>
      </c>
      <c r="AY1812" t="e">
        <f t="shared" si="1230"/>
        <v>#DIV/0!</v>
      </c>
      <c r="AZ1812" t="e">
        <f t="shared" si="1229"/>
        <v>#DIV/0!</v>
      </c>
    </row>
    <row r="1813" spans="7:52" x14ac:dyDescent="0.3">
      <c r="G1813" s="1" t="str">
        <f t="shared" si="1255"/>
        <v/>
      </c>
      <c r="H1813" s="2" t="str">
        <f t="shared" si="1224"/>
        <v/>
      </c>
      <c r="I1813" s="6" t="str" cm="1">
        <f t="array" ref="I1813">_xlfn.IFS(AND(G1812&lt;H1812,G1813&gt;H1813),"BUY", AND(G1812&gt;H1812,G1813&lt;H1813),"SELL",TRUE,"")</f>
        <v/>
      </c>
      <c r="J1813" s="1">
        <f t="shared" ca="1" si="1234"/>
        <v>0</v>
      </c>
      <c r="K1813" s="3" t="str">
        <f t="shared" ca="1" si="1248"/>
        <v/>
      </c>
      <c r="L1813" s="3" t="str">
        <f t="shared" si="1249"/>
        <v/>
      </c>
      <c r="M1813" s="3" t="str">
        <f t="shared" si="1250"/>
        <v/>
      </c>
      <c r="N1813" s="4">
        <f t="shared" si="1235"/>
        <v>-1</v>
      </c>
      <c r="O1813" s="2" t="str">
        <f t="shared" si="1251"/>
        <v/>
      </c>
      <c r="P1813" s="1" t="str">
        <f t="shared" si="1236"/>
        <v/>
      </c>
      <c r="Q1813" s="1" t="str">
        <f t="shared" si="1237"/>
        <v/>
      </c>
      <c r="R1813" s="1" t="str">
        <f>IF(ISBLANK(A1813),"",SUM($Q$2:Q1813))</f>
        <v/>
      </c>
      <c r="S1813" s="1" t="str">
        <f>IF(ISBLANK(A1813),"",SUM($F$2:F1813))</f>
        <v/>
      </c>
      <c r="T1813" s="1" t="str">
        <f t="shared" si="1238"/>
        <v/>
      </c>
      <c r="U1813" s="1" t="str">
        <f t="shared" si="1239"/>
        <v/>
      </c>
      <c r="V1813" s="17">
        <f t="shared" si="1240"/>
        <v>0</v>
      </c>
      <c r="W1813" s="17">
        <f t="shared" si="1241"/>
        <v>0</v>
      </c>
      <c r="X1813" s="17">
        <f t="shared" si="1242"/>
        <v>0</v>
      </c>
      <c r="Y1813" s="22">
        <f t="shared" si="1267"/>
        <v>0</v>
      </c>
      <c r="Z1813" s="22">
        <f t="shared" si="1267"/>
        <v>0</v>
      </c>
      <c r="AA1813" s="22">
        <f t="shared" si="1267"/>
        <v>0</v>
      </c>
      <c r="AB1813" s="23" t="str">
        <f t="shared" si="1262"/>
        <v/>
      </c>
      <c r="AC1813" s="23" t="str">
        <f t="shared" si="1263"/>
        <v/>
      </c>
      <c r="AD1813" s="23" t="str">
        <f t="shared" si="1264"/>
        <v/>
      </c>
      <c r="AE1813" s="23" t="str">
        <f t="shared" si="1265"/>
        <v/>
      </c>
      <c r="AF1813" s="23" t="str">
        <f t="shared" si="1266"/>
        <v/>
      </c>
      <c r="AG1813" s="23" t="str">
        <f t="shared" si="1227"/>
        <v/>
      </c>
      <c r="AH1813" s="25" t="str">
        <f t="shared" si="1243"/>
        <v/>
      </c>
      <c r="AI1813" s="25" t="str">
        <f t="shared" si="1244"/>
        <v/>
      </c>
      <c r="AJ1813" s="1" t="str">
        <f t="shared" si="1252"/>
        <v/>
      </c>
      <c r="AK1813" s="10" t="e">
        <f t="shared" si="1253"/>
        <v>#DIV/0!</v>
      </c>
      <c r="AL1813" s="10" t="e">
        <f t="shared" si="1258"/>
        <v>#DIV/0!</v>
      </c>
      <c r="AM1813">
        <f t="shared" si="1254"/>
        <v>0</v>
      </c>
      <c r="AN1813">
        <f t="shared" si="1245"/>
        <v>0</v>
      </c>
      <c r="AO1813">
        <f t="shared" si="1246"/>
        <v>0</v>
      </c>
      <c r="AP1813">
        <f t="shared" ca="1" si="1232"/>
        <v>1.576577324875115E-23</v>
      </c>
      <c r="AQ1813">
        <f t="shared" ca="1" si="1232"/>
        <v>2.885515202443453E-22</v>
      </c>
      <c r="AR1813">
        <f t="shared" ca="1" si="1259"/>
        <v>5.46376371034216E-2</v>
      </c>
      <c r="AS1813">
        <f t="shared" ca="1" si="1260"/>
        <v>5.1807023740860103</v>
      </c>
      <c r="AT1813">
        <f t="shared" si="1247"/>
        <v>0</v>
      </c>
      <c r="AU1813">
        <f t="shared" ca="1" si="1261"/>
        <v>5.9002088490648473E-23</v>
      </c>
      <c r="AV1813" t="e">
        <f t="shared" si="1256"/>
        <v>#DIV/0!</v>
      </c>
      <c r="AW1813" t="e">
        <f t="shared" si="1226"/>
        <v>#DIV/0!</v>
      </c>
      <c r="AX1813" t="e">
        <f t="shared" si="1225"/>
        <v>#DIV/0!</v>
      </c>
      <c r="AY1813" t="e">
        <f t="shared" si="1230"/>
        <v>#DIV/0!</v>
      </c>
      <c r="AZ1813" t="e">
        <f t="shared" si="1229"/>
        <v>#DIV/0!</v>
      </c>
    </row>
    <row r="1814" spans="7:52" x14ac:dyDescent="0.3">
      <c r="G1814" s="1" t="str">
        <f t="shared" si="1255"/>
        <v/>
      </c>
      <c r="H1814" s="2" t="str">
        <f t="shared" si="1224"/>
        <v/>
      </c>
      <c r="I1814" s="6" t="str" cm="1">
        <f t="array" ref="I1814">_xlfn.IFS(AND(G1813&lt;H1813,G1814&gt;H1814),"BUY", AND(G1813&gt;H1813,G1814&lt;H1814),"SELL",TRUE,"")</f>
        <v/>
      </c>
      <c r="J1814" s="1">
        <f t="shared" ca="1" si="1234"/>
        <v>0</v>
      </c>
      <c r="K1814" s="3" t="str">
        <f t="shared" ca="1" si="1248"/>
        <v/>
      </c>
      <c r="L1814" s="3" t="str">
        <f t="shared" si="1249"/>
        <v/>
      </c>
      <c r="M1814" s="3" t="str">
        <f t="shared" si="1250"/>
        <v/>
      </c>
      <c r="N1814" s="4">
        <f t="shared" si="1235"/>
        <v>-1</v>
      </c>
      <c r="O1814" s="2" t="str">
        <f t="shared" si="1251"/>
        <v/>
      </c>
      <c r="P1814" s="1" t="str">
        <f t="shared" si="1236"/>
        <v/>
      </c>
      <c r="Q1814" s="1" t="str">
        <f t="shared" si="1237"/>
        <v/>
      </c>
      <c r="R1814" s="1" t="str">
        <f>IF(ISBLANK(A1814),"",SUM($Q$2:Q1814))</f>
        <v/>
      </c>
      <c r="S1814" s="1" t="str">
        <f>IF(ISBLANK(A1814),"",SUM($F$2:F1814))</f>
        <v/>
      </c>
      <c r="T1814" s="1" t="str">
        <f t="shared" si="1238"/>
        <v/>
      </c>
      <c r="U1814" s="1" t="str">
        <f t="shared" si="1239"/>
        <v/>
      </c>
      <c r="V1814" s="17">
        <f t="shared" si="1240"/>
        <v>0</v>
      </c>
      <c r="W1814" s="17">
        <f t="shared" si="1241"/>
        <v>0</v>
      </c>
      <c r="X1814" s="17">
        <f t="shared" si="1242"/>
        <v>0</v>
      </c>
      <c r="Y1814" s="22">
        <f t="shared" si="1267"/>
        <v>0</v>
      </c>
      <c r="Z1814" s="22">
        <f t="shared" si="1267"/>
        <v>0</v>
      </c>
      <c r="AA1814" s="22">
        <f t="shared" si="1267"/>
        <v>0</v>
      </c>
      <c r="AB1814" s="23" t="str">
        <f t="shared" si="1262"/>
        <v/>
      </c>
      <c r="AC1814" s="23" t="str">
        <f t="shared" si="1263"/>
        <v/>
      </c>
      <c r="AD1814" s="23" t="str">
        <f t="shared" si="1264"/>
        <v/>
      </c>
      <c r="AE1814" s="23" t="str">
        <f t="shared" si="1265"/>
        <v/>
      </c>
      <c r="AF1814" s="23" t="str">
        <f t="shared" si="1266"/>
        <v/>
      </c>
      <c r="AG1814" s="23" t="str">
        <f t="shared" si="1227"/>
        <v/>
      </c>
      <c r="AH1814" s="25" t="str">
        <f t="shared" si="1243"/>
        <v/>
      </c>
      <c r="AI1814" s="25" t="str">
        <f t="shared" si="1244"/>
        <v/>
      </c>
      <c r="AJ1814" s="1" t="str">
        <f t="shared" si="1252"/>
        <v/>
      </c>
      <c r="AK1814" s="10" t="e">
        <f t="shared" si="1253"/>
        <v>#DIV/0!</v>
      </c>
      <c r="AL1814" s="10" t="e">
        <f t="shared" si="1258"/>
        <v>#DIV/0!</v>
      </c>
      <c r="AM1814">
        <f t="shared" si="1254"/>
        <v>0</v>
      </c>
      <c r="AN1814">
        <f t="shared" si="1245"/>
        <v>0</v>
      </c>
      <c r="AO1814">
        <f t="shared" si="1246"/>
        <v>0</v>
      </c>
      <c r="AP1814">
        <f t="shared" ca="1" si="1232"/>
        <v>1.4639646588126066E-23</v>
      </c>
      <c r="AQ1814">
        <f t="shared" ca="1" si="1232"/>
        <v>2.6794069736974922E-22</v>
      </c>
      <c r="AR1814">
        <f t="shared" ca="1" si="1259"/>
        <v>5.4637637103421594E-2</v>
      </c>
      <c r="AS1814">
        <f t="shared" ca="1" si="1260"/>
        <v>5.1807023740860103</v>
      </c>
      <c r="AT1814">
        <f t="shared" si="1247"/>
        <v>0</v>
      </c>
      <c r="AU1814">
        <f t="shared" ca="1" si="1261"/>
        <v>5.4787653598459294E-23</v>
      </c>
      <c r="AV1814" t="e">
        <f t="shared" si="1256"/>
        <v>#DIV/0!</v>
      </c>
      <c r="AW1814" t="e">
        <f t="shared" si="1226"/>
        <v>#DIV/0!</v>
      </c>
      <c r="AX1814" t="e">
        <f t="shared" si="1225"/>
        <v>#DIV/0!</v>
      </c>
      <c r="AY1814" t="e">
        <f t="shared" si="1230"/>
        <v>#DIV/0!</v>
      </c>
      <c r="AZ1814" t="e">
        <f t="shared" si="1229"/>
        <v>#DIV/0!</v>
      </c>
    </row>
    <row r="1815" spans="7:52" x14ac:dyDescent="0.3">
      <c r="G1815" s="1" t="str">
        <f t="shared" si="1255"/>
        <v/>
      </c>
      <c r="H1815" s="2" t="str">
        <f t="shared" si="1224"/>
        <v/>
      </c>
      <c r="I1815" s="6" t="str" cm="1">
        <f t="array" ref="I1815">_xlfn.IFS(AND(G1814&lt;H1814,G1815&gt;H1815),"BUY", AND(G1814&gt;H1814,G1815&lt;H1815),"SELL",TRUE,"")</f>
        <v/>
      </c>
      <c r="J1815" s="1">
        <f t="shared" ca="1" si="1234"/>
        <v>0</v>
      </c>
      <c r="K1815" s="3" t="str">
        <f t="shared" ca="1" si="1248"/>
        <v/>
      </c>
      <c r="L1815" s="3" t="str">
        <f t="shared" si="1249"/>
        <v/>
      </c>
      <c r="M1815" s="3" t="str">
        <f t="shared" si="1250"/>
        <v/>
      </c>
      <c r="N1815" s="4">
        <f t="shared" si="1235"/>
        <v>-1</v>
      </c>
      <c r="O1815" s="2" t="str">
        <f t="shared" si="1251"/>
        <v/>
      </c>
      <c r="P1815" s="1" t="str">
        <f t="shared" si="1236"/>
        <v/>
      </c>
      <c r="Q1815" s="1" t="str">
        <f t="shared" si="1237"/>
        <v/>
      </c>
      <c r="R1815" s="1" t="str">
        <f>IF(ISBLANK(A1815),"",SUM($Q$2:Q1815))</f>
        <v/>
      </c>
      <c r="S1815" s="1" t="str">
        <f>IF(ISBLANK(A1815),"",SUM($F$2:F1815))</f>
        <v/>
      </c>
      <c r="T1815" s="1" t="str">
        <f t="shared" si="1238"/>
        <v/>
      </c>
      <c r="U1815" s="1" t="str">
        <f t="shared" si="1239"/>
        <v/>
      </c>
      <c r="V1815" s="17">
        <f t="shared" si="1240"/>
        <v>0</v>
      </c>
      <c r="W1815" s="17">
        <f t="shared" si="1241"/>
        <v>0</v>
      </c>
      <c r="X1815" s="17">
        <f t="shared" si="1242"/>
        <v>0</v>
      </c>
      <c r="Y1815" s="22">
        <f t="shared" si="1267"/>
        <v>0</v>
      </c>
      <c r="Z1815" s="22">
        <f t="shared" si="1267"/>
        <v>0</v>
      </c>
      <c r="AA1815" s="22">
        <f t="shared" si="1267"/>
        <v>0</v>
      </c>
      <c r="AB1815" s="23" t="str">
        <f t="shared" si="1262"/>
        <v/>
      </c>
      <c r="AC1815" s="23" t="str">
        <f t="shared" si="1263"/>
        <v/>
      </c>
      <c r="AD1815" s="23" t="str">
        <f t="shared" si="1264"/>
        <v/>
      </c>
      <c r="AE1815" s="23" t="str">
        <f t="shared" si="1265"/>
        <v/>
      </c>
      <c r="AF1815" s="23" t="str">
        <f t="shared" si="1266"/>
        <v/>
      </c>
      <c r="AG1815" s="23" t="str">
        <f t="shared" si="1227"/>
        <v/>
      </c>
      <c r="AH1815" s="25" t="str">
        <f t="shared" si="1243"/>
        <v/>
      </c>
      <c r="AI1815" s="25" t="str">
        <f t="shared" si="1244"/>
        <v/>
      </c>
      <c r="AJ1815" s="1" t="str">
        <f t="shared" si="1252"/>
        <v/>
      </c>
      <c r="AK1815" s="10" t="e">
        <f t="shared" si="1253"/>
        <v>#DIV/0!</v>
      </c>
      <c r="AL1815" s="10" t="e">
        <f t="shared" si="1258"/>
        <v>#DIV/0!</v>
      </c>
      <c r="AM1815">
        <f t="shared" si="1254"/>
        <v>0</v>
      </c>
      <c r="AN1815">
        <f t="shared" si="1245"/>
        <v>0</v>
      </c>
      <c r="AO1815">
        <f t="shared" si="1246"/>
        <v>0</v>
      </c>
      <c r="AP1815">
        <f t="shared" ca="1" si="1232"/>
        <v>1.3593957546117061E-23</v>
      </c>
      <c r="AQ1815">
        <f t="shared" ca="1" si="1232"/>
        <v>2.4880207612905287E-22</v>
      </c>
      <c r="AR1815">
        <f t="shared" ca="1" si="1259"/>
        <v>5.4637637103421587E-2</v>
      </c>
      <c r="AS1815">
        <f t="shared" ca="1" si="1260"/>
        <v>5.1807023740860103</v>
      </c>
      <c r="AT1815">
        <f t="shared" si="1247"/>
        <v>0</v>
      </c>
      <c r="AU1815">
        <f t="shared" ca="1" si="1261"/>
        <v>5.0874249769997916E-23</v>
      </c>
      <c r="AV1815" t="e">
        <f t="shared" si="1256"/>
        <v>#DIV/0!</v>
      </c>
      <c r="AW1815" t="e">
        <f t="shared" si="1226"/>
        <v>#DIV/0!</v>
      </c>
      <c r="AX1815" t="e">
        <f t="shared" si="1225"/>
        <v>#DIV/0!</v>
      </c>
      <c r="AY1815" t="e">
        <f t="shared" si="1230"/>
        <v>#DIV/0!</v>
      </c>
      <c r="AZ1815" t="e">
        <f t="shared" si="1229"/>
        <v>#DIV/0!</v>
      </c>
    </row>
    <row r="1816" spans="7:52" x14ac:dyDescent="0.3">
      <c r="G1816" s="1" t="str">
        <f t="shared" si="1255"/>
        <v/>
      </c>
      <c r="H1816" s="2" t="str">
        <f t="shared" si="1224"/>
        <v/>
      </c>
      <c r="I1816" s="6" t="str" cm="1">
        <f t="array" ref="I1816">_xlfn.IFS(AND(G1815&lt;H1815,G1816&gt;H1816),"BUY", AND(G1815&gt;H1815,G1816&lt;H1816),"SELL",TRUE,"")</f>
        <v/>
      </c>
      <c r="J1816" s="1">
        <f t="shared" ca="1" si="1234"/>
        <v>0</v>
      </c>
      <c r="K1816" s="3" t="str">
        <f t="shared" ca="1" si="1248"/>
        <v/>
      </c>
      <c r="L1816" s="3" t="str">
        <f t="shared" si="1249"/>
        <v/>
      </c>
      <c r="M1816" s="3" t="str">
        <f t="shared" si="1250"/>
        <v/>
      </c>
      <c r="N1816" s="4">
        <f t="shared" si="1235"/>
        <v>-1</v>
      </c>
      <c r="O1816" s="2" t="str">
        <f t="shared" si="1251"/>
        <v/>
      </c>
      <c r="P1816" s="1" t="str">
        <f t="shared" si="1236"/>
        <v/>
      </c>
      <c r="Q1816" s="1" t="str">
        <f t="shared" si="1237"/>
        <v/>
      </c>
      <c r="R1816" s="1" t="str">
        <f>IF(ISBLANK(A1816),"",SUM($Q$2:Q1816))</f>
        <v/>
      </c>
      <c r="S1816" s="1" t="str">
        <f>IF(ISBLANK(A1816),"",SUM($F$2:F1816))</f>
        <v/>
      </c>
      <c r="T1816" s="1" t="str">
        <f t="shared" si="1238"/>
        <v/>
      </c>
      <c r="U1816" s="1" t="str">
        <f t="shared" si="1239"/>
        <v/>
      </c>
      <c r="V1816" s="17">
        <f t="shared" si="1240"/>
        <v>0</v>
      </c>
      <c r="W1816" s="17">
        <f t="shared" si="1241"/>
        <v>0</v>
      </c>
      <c r="X1816" s="17">
        <f t="shared" si="1242"/>
        <v>0</v>
      </c>
      <c r="Y1816" s="22">
        <f t="shared" si="1267"/>
        <v>0</v>
      </c>
      <c r="Z1816" s="22">
        <f t="shared" si="1267"/>
        <v>0</v>
      </c>
      <c r="AA1816" s="22">
        <f t="shared" si="1267"/>
        <v>0</v>
      </c>
      <c r="AB1816" s="23" t="str">
        <f t="shared" si="1262"/>
        <v/>
      </c>
      <c r="AC1816" s="23" t="str">
        <f t="shared" si="1263"/>
        <v/>
      </c>
      <c r="AD1816" s="23" t="str">
        <f t="shared" si="1264"/>
        <v/>
      </c>
      <c r="AE1816" s="23" t="str">
        <f t="shared" si="1265"/>
        <v/>
      </c>
      <c r="AF1816" s="23" t="str">
        <f t="shared" si="1266"/>
        <v/>
      </c>
      <c r="AG1816" s="23" t="str">
        <f t="shared" si="1227"/>
        <v/>
      </c>
      <c r="AH1816" s="25" t="str">
        <f t="shared" si="1243"/>
        <v/>
      </c>
      <c r="AI1816" s="25" t="str">
        <f t="shared" si="1244"/>
        <v/>
      </c>
      <c r="AJ1816" s="1" t="str">
        <f t="shared" si="1252"/>
        <v/>
      </c>
      <c r="AK1816" s="10" t="e">
        <f t="shared" si="1253"/>
        <v>#DIV/0!</v>
      </c>
      <c r="AL1816" s="10" t="e">
        <f t="shared" si="1258"/>
        <v>#DIV/0!</v>
      </c>
      <c r="AM1816">
        <f t="shared" si="1254"/>
        <v>0</v>
      </c>
      <c r="AN1816">
        <f t="shared" si="1245"/>
        <v>0</v>
      </c>
      <c r="AO1816">
        <f t="shared" si="1246"/>
        <v>0</v>
      </c>
      <c r="AP1816">
        <f t="shared" ca="1" si="1232"/>
        <v>1.262296057853727E-23</v>
      </c>
      <c r="AQ1816">
        <f t="shared" ca="1" si="1232"/>
        <v>2.3103049926269195E-22</v>
      </c>
      <c r="AR1816">
        <f t="shared" ca="1" si="1259"/>
        <v>5.463763710342158E-2</v>
      </c>
      <c r="AS1816">
        <f t="shared" ca="1" si="1260"/>
        <v>5.1807023740860103</v>
      </c>
      <c r="AT1816">
        <f t="shared" si="1247"/>
        <v>0</v>
      </c>
      <c r="AU1816">
        <f t="shared" ca="1" si="1261"/>
        <v>4.7240374786426634E-23</v>
      </c>
      <c r="AV1816" t="e">
        <f t="shared" si="1256"/>
        <v>#DIV/0!</v>
      </c>
      <c r="AW1816" t="e">
        <f t="shared" si="1226"/>
        <v>#DIV/0!</v>
      </c>
      <c r="AX1816" t="e">
        <f t="shared" si="1225"/>
        <v>#DIV/0!</v>
      </c>
      <c r="AY1816" t="e">
        <f t="shared" si="1230"/>
        <v>#DIV/0!</v>
      </c>
      <c r="AZ1816" t="e">
        <f t="shared" si="1229"/>
        <v>#DIV/0!</v>
      </c>
    </row>
    <row r="1817" spans="7:52" x14ac:dyDescent="0.3">
      <c r="G1817" s="1" t="str">
        <f t="shared" si="1255"/>
        <v/>
      </c>
      <c r="H1817" s="2" t="str">
        <f t="shared" ref="H1817:H1880" si="1268">IFERROR(AVERAGE(E1798:E1817),"")</f>
        <v/>
      </c>
      <c r="I1817" s="6" t="str" cm="1">
        <f t="array" ref="I1817">_xlfn.IFS(AND(G1816&lt;H1816,G1817&gt;H1817),"BUY", AND(G1816&gt;H1816,G1817&lt;H1817),"SELL",TRUE,"")</f>
        <v/>
      </c>
      <c r="J1817" s="1">
        <f t="shared" ca="1" si="1234"/>
        <v>0</v>
      </c>
      <c r="K1817" s="3" t="str">
        <f t="shared" ca="1" si="1248"/>
        <v/>
      </c>
      <c r="L1817" s="3" t="str">
        <f t="shared" si="1249"/>
        <v/>
      </c>
      <c r="M1817" s="3" t="str">
        <f t="shared" si="1250"/>
        <v/>
      </c>
      <c r="N1817" s="4">
        <f t="shared" si="1235"/>
        <v>-1</v>
      </c>
      <c r="O1817" s="2" t="str">
        <f t="shared" si="1251"/>
        <v/>
      </c>
      <c r="P1817" s="1" t="str">
        <f t="shared" si="1236"/>
        <v/>
      </c>
      <c r="Q1817" s="1" t="str">
        <f t="shared" si="1237"/>
        <v/>
      </c>
      <c r="R1817" s="1" t="str">
        <f>IF(ISBLANK(A1817),"",SUM($Q$2:Q1817))</f>
        <v/>
      </c>
      <c r="S1817" s="1" t="str">
        <f>IF(ISBLANK(A1817),"",SUM($F$2:F1817))</f>
        <v/>
      </c>
      <c r="T1817" s="1" t="str">
        <f t="shared" si="1238"/>
        <v/>
      </c>
      <c r="U1817" s="1" t="str">
        <f t="shared" si="1239"/>
        <v/>
      </c>
      <c r="V1817" s="17">
        <f t="shared" si="1240"/>
        <v>0</v>
      </c>
      <c r="W1817" s="17">
        <f t="shared" si="1241"/>
        <v>0</v>
      </c>
      <c r="X1817" s="17">
        <f t="shared" si="1242"/>
        <v>0</v>
      </c>
      <c r="Y1817" s="22">
        <f t="shared" si="1267"/>
        <v>0</v>
      </c>
      <c r="Z1817" s="22">
        <f t="shared" si="1267"/>
        <v>0</v>
      </c>
      <c r="AA1817" s="22">
        <f t="shared" si="1267"/>
        <v>0</v>
      </c>
      <c r="AB1817" s="23" t="str">
        <f t="shared" si="1262"/>
        <v/>
      </c>
      <c r="AC1817" s="23" t="str">
        <f t="shared" si="1263"/>
        <v/>
      </c>
      <c r="AD1817" s="23" t="str">
        <f t="shared" si="1264"/>
        <v/>
      </c>
      <c r="AE1817" s="23" t="str">
        <f t="shared" si="1265"/>
        <v/>
      </c>
      <c r="AF1817" s="23" t="str">
        <f t="shared" si="1266"/>
        <v/>
      </c>
      <c r="AG1817" s="23" t="str">
        <f t="shared" si="1227"/>
        <v/>
      </c>
      <c r="AH1817" s="25" t="str">
        <f t="shared" si="1243"/>
        <v/>
      </c>
      <c r="AI1817" s="25" t="str">
        <f t="shared" si="1244"/>
        <v/>
      </c>
      <c r="AJ1817" s="1" t="str">
        <f t="shared" si="1252"/>
        <v/>
      </c>
      <c r="AK1817" s="10" t="e">
        <f t="shared" si="1253"/>
        <v>#DIV/0!</v>
      </c>
      <c r="AL1817" s="10" t="e">
        <f t="shared" si="1258"/>
        <v>#DIV/0!</v>
      </c>
      <c r="AM1817">
        <f t="shared" si="1254"/>
        <v>0</v>
      </c>
      <c r="AN1817">
        <f t="shared" si="1245"/>
        <v>0</v>
      </c>
      <c r="AO1817">
        <f t="shared" si="1246"/>
        <v>0</v>
      </c>
      <c r="AP1817">
        <f t="shared" ca="1" si="1232"/>
        <v>1.172132053721318E-23</v>
      </c>
      <c r="AQ1817">
        <f t="shared" ca="1" si="1232"/>
        <v>2.1452832074392823E-22</v>
      </c>
      <c r="AR1817">
        <f t="shared" ca="1" si="1259"/>
        <v>5.4637637103421587E-2</v>
      </c>
      <c r="AS1817">
        <f t="shared" ca="1" si="1260"/>
        <v>5.1807023740860103</v>
      </c>
      <c r="AT1817">
        <f t="shared" si="1247"/>
        <v>0</v>
      </c>
      <c r="AU1817">
        <f t="shared" ca="1" si="1261"/>
        <v>4.3866062301681874E-23</v>
      </c>
      <c r="AV1817" t="e">
        <f t="shared" si="1256"/>
        <v>#DIV/0!</v>
      </c>
      <c r="AW1817" t="e">
        <f t="shared" si="1226"/>
        <v>#DIV/0!</v>
      </c>
      <c r="AX1817" t="e">
        <f t="shared" si="1225"/>
        <v>#DIV/0!</v>
      </c>
      <c r="AY1817" t="e">
        <f t="shared" si="1230"/>
        <v>#DIV/0!</v>
      </c>
      <c r="AZ1817" t="e">
        <f t="shared" si="1229"/>
        <v>#DIV/0!</v>
      </c>
    </row>
    <row r="1818" spans="7:52" x14ac:dyDescent="0.3">
      <c r="G1818" s="1" t="str">
        <f t="shared" si="1255"/>
        <v/>
      </c>
      <c r="H1818" s="2" t="str">
        <f t="shared" si="1268"/>
        <v/>
      </c>
      <c r="I1818" s="6" t="str" cm="1">
        <f t="array" ref="I1818">_xlfn.IFS(AND(G1817&lt;H1817,G1818&gt;H1818),"BUY", AND(G1817&gt;H1817,G1818&lt;H1818),"SELL",TRUE,"")</f>
        <v/>
      </c>
      <c r="J1818" s="1">
        <f t="shared" ca="1" si="1234"/>
        <v>0</v>
      </c>
      <c r="K1818" s="3" t="str">
        <f t="shared" ca="1" si="1248"/>
        <v/>
      </c>
      <c r="L1818" s="3" t="str">
        <f t="shared" si="1249"/>
        <v/>
      </c>
      <c r="M1818" s="3" t="str">
        <f t="shared" si="1250"/>
        <v/>
      </c>
      <c r="N1818" s="4">
        <f t="shared" si="1235"/>
        <v>-1</v>
      </c>
      <c r="O1818" s="2" t="str">
        <f t="shared" si="1251"/>
        <v/>
      </c>
      <c r="P1818" s="1" t="str">
        <f t="shared" si="1236"/>
        <v/>
      </c>
      <c r="Q1818" s="1" t="str">
        <f t="shared" si="1237"/>
        <v/>
      </c>
      <c r="R1818" s="1" t="str">
        <f>IF(ISBLANK(A1818),"",SUM($Q$2:Q1818))</f>
        <v/>
      </c>
      <c r="S1818" s="1" t="str">
        <f>IF(ISBLANK(A1818),"",SUM($F$2:F1818))</f>
        <v/>
      </c>
      <c r="T1818" s="1" t="str">
        <f t="shared" si="1238"/>
        <v/>
      </c>
      <c r="U1818" s="1" t="str">
        <f t="shared" si="1239"/>
        <v/>
      </c>
      <c r="V1818" s="17">
        <f t="shared" si="1240"/>
        <v>0</v>
      </c>
      <c r="W1818" s="17">
        <f t="shared" si="1241"/>
        <v>0</v>
      </c>
      <c r="X1818" s="17">
        <f t="shared" si="1242"/>
        <v>0</v>
      </c>
      <c r="Y1818" s="22">
        <f t="shared" si="1267"/>
        <v>0</v>
      </c>
      <c r="Z1818" s="22">
        <f t="shared" si="1267"/>
        <v>0</v>
      </c>
      <c r="AA1818" s="22">
        <f t="shared" si="1267"/>
        <v>0</v>
      </c>
      <c r="AB1818" s="23" t="str">
        <f t="shared" si="1262"/>
        <v/>
      </c>
      <c r="AC1818" s="23" t="str">
        <f t="shared" si="1263"/>
        <v/>
      </c>
      <c r="AD1818" s="23" t="str">
        <f t="shared" si="1264"/>
        <v/>
      </c>
      <c r="AE1818" s="23" t="str">
        <f t="shared" si="1265"/>
        <v/>
      </c>
      <c r="AF1818" s="23" t="str">
        <f t="shared" si="1266"/>
        <v/>
      </c>
      <c r="AG1818" s="23" t="str">
        <f t="shared" si="1227"/>
        <v/>
      </c>
      <c r="AH1818" s="25" t="str">
        <f t="shared" si="1243"/>
        <v/>
      </c>
      <c r="AI1818" s="25" t="str">
        <f t="shared" si="1244"/>
        <v/>
      </c>
      <c r="AJ1818" s="1" t="str">
        <f t="shared" si="1252"/>
        <v/>
      </c>
      <c r="AK1818" s="10" t="e">
        <f t="shared" si="1253"/>
        <v>#DIV/0!</v>
      </c>
      <c r="AL1818" s="10" t="e">
        <f t="shared" si="1258"/>
        <v>#DIV/0!</v>
      </c>
      <c r="AM1818">
        <f t="shared" si="1254"/>
        <v>0</v>
      </c>
      <c r="AN1818">
        <f t="shared" si="1245"/>
        <v>0</v>
      </c>
      <c r="AO1818">
        <f t="shared" si="1246"/>
        <v>0</v>
      </c>
      <c r="AP1818">
        <f t="shared" ca="1" si="1232"/>
        <v>1.0884083355983667E-23</v>
      </c>
      <c r="AQ1818">
        <f t="shared" ca="1" si="1232"/>
        <v>1.9920486926221908E-22</v>
      </c>
      <c r="AR1818">
        <f t="shared" ca="1" si="1259"/>
        <v>5.4637637103421587E-2</v>
      </c>
      <c r="AS1818">
        <f t="shared" ca="1" si="1260"/>
        <v>5.1807023740860103</v>
      </c>
      <c r="AT1818">
        <f t="shared" si="1247"/>
        <v>0</v>
      </c>
      <c r="AU1818">
        <f t="shared" ca="1" si="1261"/>
        <v>4.0732772137276027E-23</v>
      </c>
      <c r="AV1818" t="e">
        <f t="shared" si="1256"/>
        <v>#DIV/0!</v>
      </c>
      <c r="AW1818" t="e">
        <f t="shared" si="1226"/>
        <v>#DIV/0!</v>
      </c>
      <c r="AX1818" t="e">
        <f t="shared" si="1225"/>
        <v>#DIV/0!</v>
      </c>
      <c r="AY1818" t="e">
        <f t="shared" si="1230"/>
        <v>#DIV/0!</v>
      </c>
      <c r="AZ1818" t="e">
        <f t="shared" si="1229"/>
        <v>#DIV/0!</v>
      </c>
    </row>
    <row r="1819" spans="7:52" x14ac:dyDescent="0.3">
      <c r="G1819" s="1" t="str">
        <f t="shared" si="1255"/>
        <v/>
      </c>
      <c r="H1819" s="2" t="str">
        <f t="shared" si="1268"/>
        <v/>
      </c>
      <c r="I1819" s="6" t="str" cm="1">
        <f t="array" ref="I1819">_xlfn.IFS(AND(G1818&lt;H1818,G1819&gt;H1819),"BUY", AND(G1818&gt;H1818,G1819&lt;H1819),"SELL",TRUE,"")</f>
        <v/>
      </c>
      <c r="J1819" s="1">
        <f t="shared" ca="1" si="1234"/>
        <v>0</v>
      </c>
      <c r="K1819" s="3" t="str">
        <f t="shared" ca="1" si="1248"/>
        <v/>
      </c>
      <c r="L1819" s="3" t="str">
        <f t="shared" si="1249"/>
        <v/>
      </c>
      <c r="M1819" s="3" t="str">
        <f t="shared" si="1250"/>
        <v/>
      </c>
      <c r="N1819" s="4">
        <f t="shared" si="1235"/>
        <v>-1</v>
      </c>
      <c r="O1819" s="2" t="str">
        <f t="shared" si="1251"/>
        <v/>
      </c>
      <c r="P1819" s="1" t="str">
        <f t="shared" si="1236"/>
        <v/>
      </c>
      <c r="Q1819" s="1" t="str">
        <f t="shared" si="1237"/>
        <v/>
      </c>
      <c r="R1819" s="1" t="str">
        <f>IF(ISBLANK(A1819),"",SUM($Q$2:Q1819))</f>
        <v/>
      </c>
      <c r="S1819" s="1" t="str">
        <f>IF(ISBLANK(A1819),"",SUM($F$2:F1819))</f>
        <v/>
      </c>
      <c r="T1819" s="1" t="str">
        <f t="shared" si="1238"/>
        <v/>
      </c>
      <c r="U1819" s="1" t="str">
        <f t="shared" si="1239"/>
        <v/>
      </c>
      <c r="V1819" s="17">
        <f t="shared" si="1240"/>
        <v>0</v>
      </c>
      <c r="W1819" s="17">
        <f t="shared" si="1241"/>
        <v>0</v>
      </c>
      <c r="X1819" s="17">
        <f t="shared" si="1242"/>
        <v>0</v>
      </c>
      <c r="Y1819" s="22">
        <f t="shared" si="1267"/>
        <v>0</v>
      </c>
      <c r="Z1819" s="22">
        <f t="shared" si="1267"/>
        <v>0</v>
      </c>
      <c r="AA1819" s="22">
        <f t="shared" si="1267"/>
        <v>0</v>
      </c>
      <c r="AB1819" s="23" t="str">
        <f t="shared" si="1262"/>
        <v/>
      </c>
      <c r="AC1819" s="23" t="str">
        <f t="shared" si="1263"/>
        <v/>
      </c>
      <c r="AD1819" s="23" t="str">
        <f t="shared" si="1264"/>
        <v/>
      </c>
      <c r="AE1819" s="23" t="str">
        <f t="shared" si="1265"/>
        <v/>
      </c>
      <c r="AF1819" s="23" t="str">
        <f t="shared" si="1266"/>
        <v/>
      </c>
      <c r="AG1819" s="23" t="str">
        <f t="shared" si="1227"/>
        <v/>
      </c>
      <c r="AH1819" s="25" t="str">
        <f t="shared" si="1243"/>
        <v/>
      </c>
      <c r="AI1819" s="25" t="str">
        <f t="shared" si="1244"/>
        <v/>
      </c>
      <c r="AJ1819" s="1" t="str">
        <f t="shared" si="1252"/>
        <v/>
      </c>
      <c r="AK1819" s="10" t="e">
        <f t="shared" si="1253"/>
        <v>#DIV/0!</v>
      </c>
      <c r="AL1819" s="10" t="e">
        <f t="shared" si="1258"/>
        <v>#DIV/0!</v>
      </c>
      <c r="AM1819">
        <f t="shared" si="1254"/>
        <v>0</v>
      </c>
      <c r="AN1819">
        <f t="shared" si="1245"/>
        <v>0</v>
      </c>
      <c r="AO1819">
        <f t="shared" si="1246"/>
        <v>0</v>
      </c>
      <c r="AP1819">
        <f t="shared" ca="1" si="1232"/>
        <v>1.0106648830556262E-23</v>
      </c>
      <c r="AQ1819">
        <f t="shared" ca="1" si="1232"/>
        <v>1.8497595002920342E-22</v>
      </c>
      <c r="AR1819">
        <f t="shared" ca="1" si="1259"/>
        <v>5.4637637103421587E-2</v>
      </c>
      <c r="AS1819">
        <f t="shared" ca="1" si="1260"/>
        <v>5.1807023740860103</v>
      </c>
      <c r="AT1819">
        <f t="shared" si="1247"/>
        <v>0</v>
      </c>
      <c r="AU1819">
        <f t="shared" ca="1" si="1261"/>
        <v>3.7823288413184881E-23</v>
      </c>
      <c r="AV1819" t="e">
        <f t="shared" si="1256"/>
        <v>#DIV/0!</v>
      </c>
      <c r="AW1819" t="e">
        <f t="shared" si="1226"/>
        <v>#DIV/0!</v>
      </c>
      <c r="AX1819" t="e">
        <f t="shared" ref="AX1819:AX1882" si="1269">AV1819 - AW1819</f>
        <v>#DIV/0!</v>
      </c>
      <c r="AY1819" t="e">
        <f t="shared" si="1230"/>
        <v>#DIV/0!</v>
      </c>
      <c r="AZ1819" t="e">
        <f t="shared" si="1229"/>
        <v>#DIV/0!</v>
      </c>
    </row>
    <row r="1820" spans="7:52" x14ac:dyDescent="0.3">
      <c r="G1820" s="1" t="str">
        <f t="shared" si="1255"/>
        <v/>
      </c>
      <c r="H1820" s="2" t="str">
        <f t="shared" si="1268"/>
        <v/>
      </c>
      <c r="I1820" s="6" t="str" cm="1">
        <f t="array" ref="I1820">_xlfn.IFS(AND(G1819&lt;H1819,G1820&gt;H1820),"BUY", AND(G1819&gt;H1819,G1820&lt;H1820),"SELL",TRUE,"")</f>
        <v/>
      </c>
      <c r="J1820" s="1">
        <f t="shared" ca="1" si="1234"/>
        <v>0</v>
      </c>
      <c r="K1820" s="3" t="str">
        <f t="shared" ca="1" si="1248"/>
        <v/>
      </c>
      <c r="L1820" s="3" t="str">
        <f t="shared" si="1249"/>
        <v/>
      </c>
      <c r="M1820" s="3" t="str">
        <f t="shared" si="1250"/>
        <v/>
      </c>
      <c r="N1820" s="4">
        <f t="shared" si="1235"/>
        <v>-1</v>
      </c>
      <c r="O1820" s="2" t="str">
        <f t="shared" si="1251"/>
        <v/>
      </c>
      <c r="P1820" s="1" t="str">
        <f t="shared" si="1236"/>
        <v/>
      </c>
      <c r="Q1820" s="1" t="str">
        <f t="shared" si="1237"/>
        <v/>
      </c>
      <c r="R1820" s="1" t="str">
        <f>IF(ISBLANK(A1820),"",SUM($Q$2:Q1820))</f>
        <v/>
      </c>
      <c r="S1820" s="1" t="str">
        <f>IF(ISBLANK(A1820),"",SUM($F$2:F1820))</f>
        <v/>
      </c>
      <c r="T1820" s="1" t="str">
        <f t="shared" si="1238"/>
        <v/>
      </c>
      <c r="U1820" s="1" t="str">
        <f t="shared" si="1239"/>
        <v/>
      </c>
      <c r="V1820" s="17">
        <f t="shared" si="1240"/>
        <v>0</v>
      </c>
      <c r="W1820" s="17">
        <f t="shared" si="1241"/>
        <v>0</v>
      </c>
      <c r="X1820" s="17">
        <f t="shared" si="1242"/>
        <v>0</v>
      </c>
      <c r="Y1820" s="22">
        <f t="shared" si="1267"/>
        <v>0</v>
      </c>
      <c r="Z1820" s="22">
        <f t="shared" si="1267"/>
        <v>0</v>
      </c>
      <c r="AA1820" s="22">
        <f t="shared" si="1267"/>
        <v>0</v>
      </c>
      <c r="AB1820" s="23" t="str">
        <f t="shared" si="1262"/>
        <v/>
      </c>
      <c r="AC1820" s="23" t="str">
        <f t="shared" si="1263"/>
        <v/>
      </c>
      <c r="AD1820" s="23" t="str">
        <f t="shared" si="1264"/>
        <v/>
      </c>
      <c r="AE1820" s="23" t="str">
        <f t="shared" si="1265"/>
        <v/>
      </c>
      <c r="AF1820" s="23" t="str">
        <f t="shared" si="1266"/>
        <v/>
      </c>
      <c r="AG1820" s="23" t="str">
        <f t="shared" si="1227"/>
        <v/>
      </c>
      <c r="AH1820" s="25" t="str">
        <f t="shared" si="1243"/>
        <v/>
      </c>
      <c r="AI1820" s="25" t="str">
        <f t="shared" si="1244"/>
        <v/>
      </c>
      <c r="AJ1820" s="1" t="str">
        <f t="shared" si="1252"/>
        <v/>
      </c>
      <c r="AK1820" s="10" t="e">
        <f t="shared" si="1253"/>
        <v>#DIV/0!</v>
      </c>
      <c r="AL1820" s="10" t="e">
        <f t="shared" si="1258"/>
        <v>#DIV/0!</v>
      </c>
      <c r="AM1820">
        <f t="shared" si="1254"/>
        <v>0</v>
      </c>
      <c r="AN1820">
        <f t="shared" si="1245"/>
        <v>0</v>
      </c>
      <c r="AO1820">
        <f t="shared" si="1246"/>
        <v>0</v>
      </c>
      <c r="AP1820">
        <f t="shared" ca="1" si="1232"/>
        <v>9.3847453426593858E-24</v>
      </c>
      <c r="AQ1820">
        <f t="shared" ca="1" si="1232"/>
        <v>1.7176338216997461E-22</v>
      </c>
      <c r="AR1820">
        <f t="shared" ca="1" si="1259"/>
        <v>5.463763710342158E-2</v>
      </c>
      <c r="AS1820">
        <f t="shared" ca="1" si="1260"/>
        <v>5.1807023740860103</v>
      </c>
      <c r="AT1820">
        <f t="shared" si="1247"/>
        <v>0</v>
      </c>
      <c r="AU1820">
        <f t="shared" ca="1" si="1261"/>
        <v>3.5121624955100244E-23</v>
      </c>
      <c r="AV1820" t="e">
        <f t="shared" si="1256"/>
        <v>#DIV/0!</v>
      </c>
      <c r="AW1820" t="e">
        <f t="shared" ref="AW1820:AW1883" si="1270">AVERAGE(E1795:E1820)</f>
        <v>#DIV/0!</v>
      </c>
      <c r="AX1820" t="e">
        <f t="shared" si="1269"/>
        <v>#DIV/0!</v>
      </c>
      <c r="AY1820" t="e">
        <f t="shared" si="1230"/>
        <v>#DIV/0!</v>
      </c>
      <c r="AZ1820" t="e">
        <f t="shared" si="1229"/>
        <v>#DIV/0!</v>
      </c>
    </row>
    <row r="1821" spans="7:52" x14ac:dyDescent="0.3">
      <c r="G1821" s="1" t="str">
        <f t="shared" si="1255"/>
        <v/>
      </c>
      <c r="H1821" s="2" t="str">
        <f t="shared" si="1268"/>
        <v/>
      </c>
      <c r="I1821" s="6" t="str" cm="1">
        <f t="array" ref="I1821">_xlfn.IFS(AND(G1820&lt;H1820,G1821&gt;H1821),"BUY", AND(G1820&gt;H1820,G1821&lt;H1821),"SELL",TRUE,"")</f>
        <v/>
      </c>
      <c r="J1821" s="1">
        <f t="shared" ca="1" si="1234"/>
        <v>0</v>
      </c>
      <c r="K1821" s="3" t="str">
        <f t="shared" ca="1" si="1248"/>
        <v/>
      </c>
      <c r="L1821" s="3" t="str">
        <f t="shared" si="1249"/>
        <v/>
      </c>
      <c r="M1821" s="3" t="str">
        <f t="shared" si="1250"/>
        <v/>
      </c>
      <c r="N1821" s="4">
        <f t="shared" si="1235"/>
        <v>-1</v>
      </c>
      <c r="O1821" s="2" t="str">
        <f t="shared" si="1251"/>
        <v/>
      </c>
      <c r="P1821" s="1" t="str">
        <f t="shared" si="1236"/>
        <v/>
      </c>
      <c r="Q1821" s="1" t="str">
        <f t="shared" si="1237"/>
        <v/>
      </c>
      <c r="R1821" s="1" t="str">
        <f>IF(ISBLANK(A1821),"",SUM($Q$2:Q1821))</f>
        <v/>
      </c>
      <c r="S1821" s="1" t="str">
        <f>IF(ISBLANK(A1821),"",SUM($F$2:F1821))</f>
        <v/>
      </c>
      <c r="T1821" s="1" t="str">
        <f t="shared" si="1238"/>
        <v/>
      </c>
      <c r="U1821" s="1" t="str">
        <f t="shared" si="1239"/>
        <v/>
      </c>
      <c r="V1821" s="17">
        <f t="shared" si="1240"/>
        <v>0</v>
      </c>
      <c r="W1821" s="17">
        <f t="shared" si="1241"/>
        <v>0</v>
      </c>
      <c r="X1821" s="17">
        <f t="shared" si="1242"/>
        <v>0</v>
      </c>
      <c r="Y1821" s="22">
        <f t="shared" si="1267"/>
        <v>0</v>
      </c>
      <c r="Z1821" s="22">
        <f t="shared" si="1267"/>
        <v>0</v>
      </c>
      <c r="AA1821" s="22">
        <f t="shared" si="1267"/>
        <v>0</v>
      </c>
      <c r="AB1821" s="23" t="str">
        <f t="shared" si="1262"/>
        <v/>
      </c>
      <c r="AC1821" s="23" t="str">
        <f t="shared" si="1263"/>
        <v/>
      </c>
      <c r="AD1821" s="23" t="str">
        <f t="shared" si="1264"/>
        <v/>
      </c>
      <c r="AE1821" s="23" t="str">
        <f t="shared" si="1265"/>
        <v/>
      </c>
      <c r="AF1821" s="23" t="str">
        <f t="shared" si="1266"/>
        <v/>
      </c>
      <c r="AG1821" s="23" t="str">
        <f t="shared" si="1227"/>
        <v/>
      </c>
      <c r="AH1821" s="25" t="str">
        <f t="shared" si="1243"/>
        <v/>
      </c>
      <c r="AI1821" s="25" t="str">
        <f t="shared" si="1244"/>
        <v/>
      </c>
      <c r="AJ1821" s="1" t="str">
        <f t="shared" si="1252"/>
        <v/>
      </c>
      <c r="AK1821" s="10" t="e">
        <f t="shared" si="1253"/>
        <v>#DIV/0!</v>
      </c>
      <c r="AL1821" s="10" t="e">
        <f t="shared" si="1258"/>
        <v>#DIV/0!</v>
      </c>
      <c r="AM1821">
        <f t="shared" si="1254"/>
        <v>0</v>
      </c>
      <c r="AN1821">
        <f t="shared" si="1245"/>
        <v>0</v>
      </c>
      <c r="AO1821">
        <f t="shared" si="1246"/>
        <v>0</v>
      </c>
      <c r="AP1821">
        <f t="shared" ca="1" si="1232"/>
        <v>8.7144063896122874E-24</v>
      </c>
      <c r="AQ1821">
        <f t="shared" ca="1" si="1232"/>
        <v>1.5949456915783358E-22</v>
      </c>
      <c r="AR1821">
        <f t="shared" ca="1" si="1259"/>
        <v>5.463763710342158E-2</v>
      </c>
      <c r="AS1821">
        <f t="shared" ca="1" si="1260"/>
        <v>5.1807023740860103</v>
      </c>
      <c r="AT1821">
        <f t="shared" si="1247"/>
        <v>0</v>
      </c>
      <c r="AU1821">
        <f t="shared" ca="1" si="1261"/>
        <v>3.2612937458307368E-23</v>
      </c>
      <c r="AV1821" t="e">
        <f t="shared" si="1256"/>
        <v>#DIV/0!</v>
      </c>
      <c r="AW1821" t="e">
        <f t="shared" si="1270"/>
        <v>#DIV/0!</v>
      </c>
      <c r="AX1821" t="e">
        <f t="shared" si="1269"/>
        <v>#DIV/0!</v>
      </c>
      <c r="AY1821" t="e">
        <f t="shared" si="1230"/>
        <v>#DIV/0!</v>
      </c>
      <c r="AZ1821" t="e">
        <f t="shared" si="1229"/>
        <v>#DIV/0!</v>
      </c>
    </row>
    <row r="1822" spans="7:52" x14ac:dyDescent="0.3">
      <c r="G1822" s="1" t="str">
        <f t="shared" si="1255"/>
        <v/>
      </c>
      <c r="H1822" s="2" t="str">
        <f t="shared" si="1268"/>
        <v/>
      </c>
      <c r="I1822" s="6" t="str" cm="1">
        <f t="array" ref="I1822">_xlfn.IFS(AND(G1821&lt;H1821,G1822&gt;H1822),"BUY", AND(G1821&gt;H1821,G1822&lt;H1822),"SELL",TRUE,"")</f>
        <v/>
      </c>
      <c r="J1822" s="1">
        <f t="shared" ca="1" si="1234"/>
        <v>0</v>
      </c>
      <c r="K1822" s="3" t="str">
        <f t="shared" ca="1" si="1248"/>
        <v/>
      </c>
      <c r="L1822" s="3" t="str">
        <f t="shared" si="1249"/>
        <v/>
      </c>
      <c r="M1822" s="3" t="str">
        <f t="shared" si="1250"/>
        <v/>
      </c>
      <c r="N1822" s="4">
        <f t="shared" si="1235"/>
        <v>-1</v>
      </c>
      <c r="O1822" s="2" t="str">
        <f t="shared" si="1251"/>
        <v/>
      </c>
      <c r="P1822" s="1" t="str">
        <f t="shared" si="1236"/>
        <v/>
      </c>
      <c r="Q1822" s="1" t="str">
        <f t="shared" si="1237"/>
        <v/>
      </c>
      <c r="R1822" s="1" t="str">
        <f>IF(ISBLANK(A1822),"",SUM($Q$2:Q1822))</f>
        <v/>
      </c>
      <c r="S1822" s="1" t="str">
        <f>IF(ISBLANK(A1822),"",SUM($F$2:F1822))</f>
        <v/>
      </c>
      <c r="T1822" s="1" t="str">
        <f t="shared" si="1238"/>
        <v/>
      </c>
      <c r="U1822" s="1" t="str">
        <f t="shared" si="1239"/>
        <v/>
      </c>
      <c r="V1822" s="17">
        <f t="shared" si="1240"/>
        <v>0</v>
      </c>
      <c r="W1822" s="17">
        <f t="shared" si="1241"/>
        <v>0</v>
      </c>
      <c r="X1822" s="17">
        <f t="shared" si="1242"/>
        <v>0</v>
      </c>
      <c r="Y1822" s="22">
        <f t="shared" si="1267"/>
        <v>0</v>
      </c>
      <c r="Z1822" s="22">
        <f t="shared" si="1267"/>
        <v>0</v>
      </c>
      <c r="AA1822" s="22">
        <f t="shared" si="1267"/>
        <v>0</v>
      </c>
      <c r="AB1822" s="23" t="str">
        <f t="shared" si="1262"/>
        <v/>
      </c>
      <c r="AC1822" s="23" t="str">
        <f t="shared" si="1263"/>
        <v/>
      </c>
      <c r="AD1822" s="23" t="str">
        <f t="shared" si="1264"/>
        <v/>
      </c>
      <c r="AE1822" s="23" t="str">
        <f t="shared" si="1265"/>
        <v/>
      </c>
      <c r="AF1822" s="23" t="str">
        <f t="shared" si="1266"/>
        <v/>
      </c>
      <c r="AG1822" s="23" t="str">
        <f t="shared" ref="AG1822:AG1885" si="1271">IFERROR(AVERAGE(AF1809:AF1822),"")</f>
        <v/>
      </c>
      <c r="AH1822" s="25" t="str">
        <f t="shared" si="1243"/>
        <v/>
      </c>
      <c r="AI1822" s="25" t="str">
        <f t="shared" si="1244"/>
        <v/>
      </c>
      <c r="AJ1822" s="1" t="str">
        <f t="shared" si="1252"/>
        <v/>
      </c>
      <c r="AK1822" s="10" t="e">
        <f t="shared" si="1253"/>
        <v>#DIV/0!</v>
      </c>
      <c r="AL1822" s="10" t="e">
        <f t="shared" si="1258"/>
        <v>#DIV/0!</v>
      </c>
      <c r="AM1822">
        <f t="shared" si="1254"/>
        <v>0</v>
      </c>
      <c r="AN1822">
        <f t="shared" si="1245"/>
        <v>0</v>
      </c>
      <c r="AO1822">
        <f t="shared" si="1246"/>
        <v>0</v>
      </c>
      <c r="AP1822">
        <f t="shared" ca="1" si="1232"/>
        <v>8.0919487903542675E-24</v>
      </c>
      <c r="AQ1822">
        <f t="shared" ca="1" si="1232"/>
        <v>1.4810209993227403E-22</v>
      </c>
      <c r="AR1822">
        <f t="shared" ca="1" si="1259"/>
        <v>5.4637637103421587E-2</v>
      </c>
      <c r="AS1822">
        <f t="shared" ca="1" si="1260"/>
        <v>5.1807023740860103</v>
      </c>
      <c r="AT1822">
        <f t="shared" si="1247"/>
        <v>0</v>
      </c>
      <c r="AU1822">
        <f t="shared" ca="1" si="1261"/>
        <v>3.0283441925571129E-23</v>
      </c>
      <c r="AV1822" t="e">
        <f t="shared" si="1256"/>
        <v>#DIV/0!</v>
      </c>
      <c r="AW1822" t="e">
        <f t="shared" si="1270"/>
        <v>#DIV/0!</v>
      </c>
      <c r="AX1822" t="e">
        <f t="shared" si="1269"/>
        <v>#DIV/0!</v>
      </c>
      <c r="AY1822" t="e">
        <f t="shared" si="1230"/>
        <v>#DIV/0!</v>
      </c>
      <c r="AZ1822" t="e">
        <f t="shared" si="1229"/>
        <v>#DIV/0!</v>
      </c>
    </row>
    <row r="1823" spans="7:52" x14ac:dyDescent="0.3">
      <c r="G1823" s="1" t="str">
        <f t="shared" si="1255"/>
        <v/>
      </c>
      <c r="H1823" s="2" t="str">
        <f t="shared" si="1268"/>
        <v/>
      </c>
      <c r="I1823" s="6" t="str" cm="1">
        <f t="array" ref="I1823">_xlfn.IFS(AND(G1822&lt;H1822,G1823&gt;H1823),"BUY", AND(G1822&gt;H1822,G1823&lt;H1823),"SELL",TRUE,"")</f>
        <v/>
      </c>
      <c r="J1823" s="1">
        <f t="shared" ca="1" si="1234"/>
        <v>0</v>
      </c>
      <c r="K1823" s="3" t="str">
        <f t="shared" ca="1" si="1248"/>
        <v/>
      </c>
      <c r="L1823" s="3" t="str">
        <f t="shared" si="1249"/>
        <v/>
      </c>
      <c r="M1823" s="3" t="str">
        <f t="shared" si="1250"/>
        <v/>
      </c>
      <c r="N1823" s="4">
        <f t="shared" si="1235"/>
        <v>-1</v>
      </c>
      <c r="O1823" s="2" t="str">
        <f t="shared" si="1251"/>
        <v/>
      </c>
      <c r="P1823" s="1" t="str">
        <f t="shared" si="1236"/>
        <v/>
      </c>
      <c r="Q1823" s="1" t="str">
        <f t="shared" si="1237"/>
        <v/>
      </c>
      <c r="R1823" s="1" t="str">
        <f>IF(ISBLANK(A1823),"",SUM($Q$2:Q1823))</f>
        <v/>
      </c>
      <c r="S1823" s="1" t="str">
        <f>IF(ISBLANK(A1823),"",SUM($F$2:F1823))</f>
        <v/>
      </c>
      <c r="T1823" s="1" t="str">
        <f t="shared" si="1238"/>
        <v/>
      </c>
      <c r="U1823" s="1" t="str">
        <f t="shared" si="1239"/>
        <v/>
      </c>
      <c r="V1823" s="17">
        <f t="shared" si="1240"/>
        <v>0</v>
      </c>
      <c r="W1823" s="17">
        <f t="shared" si="1241"/>
        <v>0</v>
      </c>
      <c r="X1823" s="17">
        <f t="shared" si="1242"/>
        <v>0</v>
      </c>
      <c r="Y1823" s="22">
        <f t="shared" ref="Y1823:AA1838" si="1272">SUM(V1810:V1823)</f>
        <v>0</v>
      </c>
      <c r="Z1823" s="22">
        <f t="shared" si="1272"/>
        <v>0</v>
      </c>
      <c r="AA1823" s="22">
        <f t="shared" si="1272"/>
        <v>0</v>
      </c>
      <c r="AB1823" s="23" t="str">
        <f t="shared" si="1262"/>
        <v/>
      </c>
      <c r="AC1823" s="23" t="str">
        <f t="shared" si="1263"/>
        <v/>
      </c>
      <c r="AD1823" s="23" t="str">
        <f t="shared" si="1264"/>
        <v/>
      </c>
      <c r="AE1823" s="23" t="str">
        <f t="shared" si="1265"/>
        <v/>
      </c>
      <c r="AF1823" s="23" t="str">
        <f t="shared" si="1266"/>
        <v/>
      </c>
      <c r="AG1823" s="23" t="str">
        <f t="shared" si="1271"/>
        <v/>
      </c>
      <c r="AH1823" s="25" t="str">
        <f t="shared" si="1243"/>
        <v/>
      </c>
      <c r="AI1823" s="25" t="str">
        <f t="shared" si="1244"/>
        <v/>
      </c>
      <c r="AJ1823" s="1" t="str">
        <f t="shared" si="1252"/>
        <v/>
      </c>
      <c r="AK1823" s="10" t="e">
        <f t="shared" si="1253"/>
        <v>#DIV/0!</v>
      </c>
      <c r="AL1823" s="10" t="e">
        <f t="shared" si="1258"/>
        <v>#DIV/0!</v>
      </c>
      <c r="AM1823">
        <f t="shared" si="1254"/>
        <v>0</v>
      </c>
      <c r="AN1823">
        <f t="shared" si="1245"/>
        <v>0</v>
      </c>
      <c r="AO1823">
        <f t="shared" si="1246"/>
        <v>0</v>
      </c>
      <c r="AP1823">
        <f t="shared" ca="1" si="1232"/>
        <v>7.5139524481861064E-24</v>
      </c>
      <c r="AQ1823">
        <f t="shared" ca="1" si="1232"/>
        <v>1.3752337850854017E-22</v>
      </c>
      <c r="AR1823">
        <f t="shared" ca="1" si="1259"/>
        <v>5.4637637103421594E-2</v>
      </c>
      <c r="AS1823">
        <f t="shared" ca="1" si="1260"/>
        <v>5.1807023740860103</v>
      </c>
      <c r="AT1823">
        <f t="shared" si="1247"/>
        <v>0</v>
      </c>
      <c r="AU1823">
        <f t="shared" ca="1" si="1261"/>
        <v>2.8120338930887474E-23</v>
      </c>
      <c r="AV1823" t="e">
        <f t="shared" si="1256"/>
        <v>#DIV/0!</v>
      </c>
      <c r="AW1823" t="e">
        <f t="shared" si="1270"/>
        <v>#DIV/0!</v>
      </c>
      <c r="AX1823" t="e">
        <f t="shared" si="1269"/>
        <v>#DIV/0!</v>
      </c>
      <c r="AY1823" t="e">
        <f t="shared" si="1230"/>
        <v>#DIV/0!</v>
      </c>
      <c r="AZ1823" t="e">
        <f t="shared" si="1229"/>
        <v>#DIV/0!</v>
      </c>
    </row>
    <row r="1824" spans="7:52" x14ac:dyDescent="0.3">
      <c r="G1824" s="1" t="str">
        <f t="shared" si="1255"/>
        <v/>
      </c>
      <c r="H1824" s="2" t="str">
        <f t="shared" si="1268"/>
        <v/>
      </c>
      <c r="I1824" s="6" t="str" cm="1">
        <f t="array" ref="I1824">_xlfn.IFS(AND(G1823&lt;H1823,G1824&gt;H1824),"BUY", AND(G1823&gt;H1823,G1824&lt;H1824),"SELL",TRUE,"")</f>
        <v/>
      </c>
      <c r="J1824" s="1">
        <f t="shared" ca="1" si="1234"/>
        <v>0</v>
      </c>
      <c r="K1824" s="3" t="str">
        <f t="shared" ca="1" si="1248"/>
        <v/>
      </c>
      <c r="L1824" s="3" t="str">
        <f t="shared" si="1249"/>
        <v/>
      </c>
      <c r="M1824" s="3" t="str">
        <f t="shared" si="1250"/>
        <v/>
      </c>
      <c r="N1824" s="4">
        <f t="shared" si="1235"/>
        <v>-1</v>
      </c>
      <c r="O1824" s="2" t="str">
        <f t="shared" si="1251"/>
        <v/>
      </c>
      <c r="P1824" s="1" t="str">
        <f t="shared" si="1236"/>
        <v/>
      </c>
      <c r="Q1824" s="1" t="str">
        <f t="shared" si="1237"/>
        <v/>
      </c>
      <c r="R1824" s="1" t="str">
        <f>IF(ISBLANK(A1824),"",SUM($Q$2:Q1824))</f>
        <v/>
      </c>
      <c r="S1824" s="1" t="str">
        <f>IF(ISBLANK(A1824),"",SUM($F$2:F1824))</f>
        <v/>
      </c>
      <c r="T1824" s="1" t="str">
        <f t="shared" si="1238"/>
        <v/>
      </c>
      <c r="U1824" s="1" t="str">
        <f t="shared" si="1239"/>
        <v/>
      </c>
      <c r="V1824" s="17">
        <f t="shared" si="1240"/>
        <v>0</v>
      </c>
      <c r="W1824" s="17">
        <f t="shared" si="1241"/>
        <v>0</v>
      </c>
      <c r="X1824" s="17">
        <f t="shared" si="1242"/>
        <v>0</v>
      </c>
      <c r="Y1824" s="22">
        <f t="shared" si="1272"/>
        <v>0</v>
      </c>
      <c r="Z1824" s="22">
        <f t="shared" si="1272"/>
        <v>0</v>
      </c>
      <c r="AA1824" s="22">
        <f t="shared" si="1272"/>
        <v>0</v>
      </c>
      <c r="AB1824" s="23" t="str">
        <f t="shared" si="1262"/>
        <v/>
      </c>
      <c r="AC1824" s="23" t="str">
        <f t="shared" si="1263"/>
        <v/>
      </c>
      <c r="AD1824" s="23" t="str">
        <f t="shared" si="1264"/>
        <v/>
      </c>
      <c r="AE1824" s="23" t="str">
        <f t="shared" si="1265"/>
        <v/>
      </c>
      <c r="AF1824" s="23" t="str">
        <f t="shared" si="1266"/>
        <v/>
      </c>
      <c r="AG1824" s="23" t="str">
        <f t="shared" si="1271"/>
        <v/>
      </c>
      <c r="AH1824" s="25" t="str">
        <f t="shared" si="1243"/>
        <v/>
      </c>
      <c r="AI1824" s="25" t="str">
        <f t="shared" si="1244"/>
        <v/>
      </c>
      <c r="AJ1824" s="1" t="str">
        <f t="shared" si="1252"/>
        <v/>
      </c>
      <c r="AK1824" s="10" t="e">
        <f t="shared" si="1253"/>
        <v>#DIV/0!</v>
      </c>
      <c r="AL1824" s="10" t="e">
        <f t="shared" si="1258"/>
        <v>#DIV/0!</v>
      </c>
      <c r="AM1824">
        <f t="shared" si="1254"/>
        <v>0</v>
      </c>
      <c r="AN1824">
        <f t="shared" si="1245"/>
        <v>0</v>
      </c>
      <c r="AO1824">
        <f t="shared" si="1246"/>
        <v>0</v>
      </c>
      <c r="AP1824">
        <f t="shared" ca="1" si="1232"/>
        <v>6.9772415590299568E-24</v>
      </c>
      <c r="AQ1824">
        <f t="shared" ca="1" si="1232"/>
        <v>1.2770028004364445E-22</v>
      </c>
      <c r="AR1824">
        <f t="shared" ca="1" si="1259"/>
        <v>5.46376371034216E-2</v>
      </c>
      <c r="AS1824">
        <f t="shared" ca="1" si="1260"/>
        <v>5.1807023740860103</v>
      </c>
      <c r="AT1824">
        <f t="shared" si="1247"/>
        <v>0</v>
      </c>
      <c r="AU1824">
        <f t="shared" ca="1" si="1261"/>
        <v>2.6111743292966939E-23</v>
      </c>
      <c r="AV1824" t="e">
        <f t="shared" si="1256"/>
        <v>#DIV/0!</v>
      </c>
      <c r="AW1824" t="e">
        <f t="shared" si="1270"/>
        <v>#DIV/0!</v>
      </c>
      <c r="AX1824" t="e">
        <f t="shared" si="1269"/>
        <v>#DIV/0!</v>
      </c>
      <c r="AY1824" t="e">
        <f t="shared" si="1230"/>
        <v>#DIV/0!</v>
      </c>
      <c r="AZ1824" t="e">
        <f t="shared" si="1229"/>
        <v>#DIV/0!</v>
      </c>
    </row>
    <row r="1825" spans="7:52" x14ac:dyDescent="0.3">
      <c r="G1825" s="1" t="str">
        <f t="shared" si="1255"/>
        <v/>
      </c>
      <c r="H1825" s="2" t="str">
        <f t="shared" si="1268"/>
        <v/>
      </c>
      <c r="I1825" s="6" t="str" cm="1">
        <f t="array" ref="I1825">_xlfn.IFS(AND(G1824&lt;H1824,G1825&gt;H1825),"BUY", AND(G1824&gt;H1824,G1825&lt;H1825),"SELL",TRUE,"")</f>
        <v/>
      </c>
      <c r="J1825" s="1">
        <f t="shared" ca="1" si="1234"/>
        <v>0</v>
      </c>
      <c r="K1825" s="3" t="str">
        <f t="shared" ca="1" si="1248"/>
        <v/>
      </c>
      <c r="L1825" s="3" t="str">
        <f t="shared" si="1249"/>
        <v/>
      </c>
      <c r="M1825" s="3" t="str">
        <f t="shared" si="1250"/>
        <v/>
      </c>
      <c r="N1825" s="4">
        <f t="shared" si="1235"/>
        <v>-1</v>
      </c>
      <c r="O1825" s="2" t="str">
        <f t="shared" si="1251"/>
        <v/>
      </c>
      <c r="P1825" s="1" t="str">
        <f t="shared" si="1236"/>
        <v/>
      </c>
      <c r="Q1825" s="1" t="str">
        <f t="shared" si="1237"/>
        <v/>
      </c>
      <c r="R1825" s="1" t="str">
        <f>IF(ISBLANK(A1825),"",SUM($Q$2:Q1825))</f>
        <v/>
      </c>
      <c r="S1825" s="1" t="str">
        <f>IF(ISBLANK(A1825),"",SUM($F$2:F1825))</f>
        <v/>
      </c>
      <c r="T1825" s="1" t="str">
        <f t="shared" si="1238"/>
        <v/>
      </c>
      <c r="U1825" s="1" t="str">
        <f t="shared" si="1239"/>
        <v/>
      </c>
      <c r="V1825" s="17">
        <f t="shared" si="1240"/>
        <v>0</v>
      </c>
      <c r="W1825" s="17">
        <f t="shared" si="1241"/>
        <v>0</v>
      </c>
      <c r="X1825" s="17">
        <f t="shared" si="1242"/>
        <v>0</v>
      </c>
      <c r="Y1825" s="22">
        <f t="shared" si="1272"/>
        <v>0</v>
      </c>
      <c r="Z1825" s="22">
        <f t="shared" si="1272"/>
        <v>0</v>
      </c>
      <c r="AA1825" s="22">
        <f t="shared" si="1272"/>
        <v>0</v>
      </c>
      <c r="AB1825" s="23" t="str">
        <f t="shared" si="1262"/>
        <v/>
      </c>
      <c r="AC1825" s="23" t="str">
        <f t="shared" si="1263"/>
        <v/>
      </c>
      <c r="AD1825" s="23" t="str">
        <f t="shared" si="1264"/>
        <v/>
      </c>
      <c r="AE1825" s="23" t="str">
        <f t="shared" si="1265"/>
        <v/>
      </c>
      <c r="AF1825" s="23" t="str">
        <f t="shared" si="1266"/>
        <v/>
      </c>
      <c r="AG1825" s="23" t="str">
        <f t="shared" si="1271"/>
        <v/>
      </c>
      <c r="AH1825" s="25" t="str">
        <f t="shared" si="1243"/>
        <v/>
      </c>
      <c r="AI1825" s="25" t="str">
        <f t="shared" si="1244"/>
        <v/>
      </c>
      <c r="AJ1825" s="1" t="str">
        <f t="shared" si="1252"/>
        <v/>
      </c>
      <c r="AK1825" s="10" t="e">
        <f t="shared" si="1253"/>
        <v>#DIV/0!</v>
      </c>
      <c r="AL1825" s="10" t="e">
        <f t="shared" si="1258"/>
        <v>#DIV/0!</v>
      </c>
      <c r="AM1825">
        <f t="shared" si="1254"/>
        <v>0</v>
      </c>
      <c r="AN1825">
        <f t="shared" si="1245"/>
        <v>0</v>
      </c>
      <c r="AO1825">
        <f t="shared" si="1246"/>
        <v>0</v>
      </c>
      <c r="AP1825">
        <f t="shared" ca="1" si="1232"/>
        <v>6.4788671619563891E-24</v>
      </c>
      <c r="AQ1825">
        <f t="shared" ca="1" si="1232"/>
        <v>1.1857883146909842E-22</v>
      </c>
      <c r="AR1825">
        <f t="shared" ca="1" si="1259"/>
        <v>5.4637637103421607E-2</v>
      </c>
      <c r="AS1825">
        <f t="shared" ca="1" si="1260"/>
        <v>5.1807023740860103</v>
      </c>
      <c r="AT1825">
        <f t="shared" si="1247"/>
        <v>0</v>
      </c>
      <c r="AU1825">
        <f t="shared" ca="1" si="1261"/>
        <v>2.424661877204073E-23</v>
      </c>
      <c r="AV1825" t="e">
        <f t="shared" si="1256"/>
        <v>#DIV/0!</v>
      </c>
      <c r="AW1825" t="e">
        <f t="shared" si="1270"/>
        <v>#DIV/0!</v>
      </c>
      <c r="AX1825" t="e">
        <f t="shared" si="1269"/>
        <v>#DIV/0!</v>
      </c>
      <c r="AY1825" t="e">
        <f t="shared" si="1230"/>
        <v>#DIV/0!</v>
      </c>
      <c r="AZ1825" t="e">
        <f t="shared" si="1229"/>
        <v>#DIV/0!</v>
      </c>
    </row>
    <row r="1826" spans="7:52" x14ac:dyDescent="0.3">
      <c r="G1826" s="1" t="str">
        <f t="shared" si="1255"/>
        <v/>
      </c>
      <c r="H1826" s="2" t="str">
        <f t="shared" si="1268"/>
        <v/>
      </c>
      <c r="I1826" s="6" t="str" cm="1">
        <f t="array" ref="I1826">_xlfn.IFS(AND(G1825&lt;H1825,G1826&gt;H1826),"BUY", AND(G1825&gt;H1825,G1826&lt;H1826),"SELL",TRUE,"")</f>
        <v/>
      </c>
      <c r="J1826" s="1">
        <f t="shared" ca="1" si="1234"/>
        <v>0</v>
      </c>
      <c r="K1826" s="3" t="str">
        <f t="shared" ca="1" si="1248"/>
        <v/>
      </c>
      <c r="L1826" s="3" t="str">
        <f t="shared" si="1249"/>
        <v/>
      </c>
      <c r="M1826" s="3" t="str">
        <f t="shared" si="1250"/>
        <v/>
      </c>
      <c r="N1826" s="4">
        <f t="shared" si="1235"/>
        <v>-1</v>
      </c>
      <c r="O1826" s="2" t="str">
        <f t="shared" si="1251"/>
        <v/>
      </c>
      <c r="P1826" s="1" t="str">
        <f t="shared" si="1236"/>
        <v/>
      </c>
      <c r="Q1826" s="1" t="str">
        <f t="shared" si="1237"/>
        <v/>
      </c>
      <c r="R1826" s="1" t="str">
        <f>IF(ISBLANK(A1826),"",SUM($Q$2:Q1826))</f>
        <v/>
      </c>
      <c r="S1826" s="1" t="str">
        <f>IF(ISBLANK(A1826),"",SUM($F$2:F1826))</f>
        <v/>
      </c>
      <c r="T1826" s="1" t="str">
        <f t="shared" si="1238"/>
        <v/>
      </c>
      <c r="U1826" s="1" t="str">
        <f t="shared" si="1239"/>
        <v/>
      </c>
      <c r="V1826" s="17">
        <f t="shared" si="1240"/>
        <v>0</v>
      </c>
      <c r="W1826" s="17">
        <f t="shared" si="1241"/>
        <v>0</v>
      </c>
      <c r="X1826" s="17">
        <f t="shared" si="1242"/>
        <v>0</v>
      </c>
      <c r="Y1826" s="22">
        <f t="shared" si="1272"/>
        <v>0</v>
      </c>
      <c r="Z1826" s="22">
        <f t="shared" si="1272"/>
        <v>0</v>
      </c>
      <c r="AA1826" s="22">
        <f t="shared" si="1272"/>
        <v>0</v>
      </c>
      <c r="AB1826" s="23" t="str">
        <f t="shared" si="1262"/>
        <v/>
      </c>
      <c r="AC1826" s="23" t="str">
        <f t="shared" si="1263"/>
        <v/>
      </c>
      <c r="AD1826" s="23" t="str">
        <f t="shared" si="1264"/>
        <v/>
      </c>
      <c r="AE1826" s="23" t="str">
        <f t="shared" si="1265"/>
        <v/>
      </c>
      <c r="AF1826" s="23" t="str">
        <f t="shared" si="1266"/>
        <v/>
      </c>
      <c r="AG1826" s="23" t="str">
        <f t="shared" si="1271"/>
        <v/>
      </c>
      <c r="AH1826" s="25" t="str">
        <f t="shared" si="1243"/>
        <v/>
      </c>
      <c r="AI1826" s="25" t="str">
        <f t="shared" si="1244"/>
        <v/>
      </c>
      <c r="AJ1826" s="1" t="str">
        <f t="shared" si="1252"/>
        <v/>
      </c>
      <c r="AK1826" s="10" t="e">
        <f t="shared" si="1253"/>
        <v>#DIV/0!</v>
      </c>
      <c r="AL1826" s="10" t="e">
        <f t="shared" si="1258"/>
        <v>#DIV/0!</v>
      </c>
      <c r="AM1826">
        <f t="shared" si="1254"/>
        <v>0</v>
      </c>
      <c r="AN1826">
        <f t="shared" si="1245"/>
        <v>0</v>
      </c>
      <c r="AO1826">
        <f t="shared" si="1246"/>
        <v>0</v>
      </c>
      <c r="AP1826">
        <f t="shared" ca="1" si="1232"/>
        <v>6.0160909361023617E-24</v>
      </c>
      <c r="AQ1826">
        <f t="shared" ca="1" si="1232"/>
        <v>1.1010891493559139E-22</v>
      </c>
      <c r="AR1826">
        <f t="shared" ca="1" si="1259"/>
        <v>5.4637637103421607E-2</v>
      </c>
      <c r="AS1826">
        <f t="shared" ca="1" si="1260"/>
        <v>5.1807023740860103</v>
      </c>
      <c r="AT1826">
        <f t="shared" si="1247"/>
        <v>0</v>
      </c>
      <c r="AU1826">
        <f t="shared" ca="1" si="1261"/>
        <v>2.2514717431180676E-23</v>
      </c>
      <c r="AV1826" t="e">
        <f t="shared" si="1256"/>
        <v>#DIV/0!</v>
      </c>
      <c r="AW1826" t="e">
        <f t="shared" si="1270"/>
        <v>#DIV/0!</v>
      </c>
      <c r="AX1826" t="e">
        <f t="shared" si="1269"/>
        <v>#DIV/0!</v>
      </c>
      <c r="AY1826" t="e">
        <f t="shared" si="1230"/>
        <v>#DIV/0!</v>
      </c>
      <c r="AZ1826" t="e">
        <f t="shared" si="1229"/>
        <v>#DIV/0!</v>
      </c>
    </row>
    <row r="1827" spans="7:52" x14ac:dyDescent="0.3">
      <c r="G1827" s="1" t="str">
        <f t="shared" si="1255"/>
        <v/>
      </c>
      <c r="H1827" s="2" t="str">
        <f t="shared" si="1268"/>
        <v/>
      </c>
      <c r="I1827" s="6" t="str" cm="1">
        <f t="array" ref="I1827">_xlfn.IFS(AND(G1826&lt;H1826,G1827&gt;H1827),"BUY", AND(G1826&gt;H1826,G1827&lt;H1827),"SELL",TRUE,"")</f>
        <v/>
      </c>
      <c r="J1827" s="1">
        <f t="shared" ca="1" si="1234"/>
        <v>0</v>
      </c>
      <c r="K1827" s="3" t="str">
        <f t="shared" ca="1" si="1248"/>
        <v/>
      </c>
      <c r="L1827" s="3" t="str">
        <f t="shared" si="1249"/>
        <v/>
      </c>
      <c r="M1827" s="3" t="str">
        <f t="shared" si="1250"/>
        <v/>
      </c>
      <c r="N1827" s="4">
        <f t="shared" si="1235"/>
        <v>-1</v>
      </c>
      <c r="O1827" s="2" t="str">
        <f t="shared" si="1251"/>
        <v/>
      </c>
      <c r="P1827" s="1" t="str">
        <f t="shared" si="1236"/>
        <v/>
      </c>
      <c r="Q1827" s="1" t="str">
        <f t="shared" si="1237"/>
        <v/>
      </c>
      <c r="R1827" s="1" t="str">
        <f>IF(ISBLANK(A1827),"",SUM($Q$2:Q1827))</f>
        <v/>
      </c>
      <c r="S1827" s="1" t="str">
        <f>IF(ISBLANK(A1827),"",SUM($F$2:F1827))</f>
        <v/>
      </c>
      <c r="T1827" s="1" t="str">
        <f t="shared" si="1238"/>
        <v/>
      </c>
      <c r="U1827" s="1" t="str">
        <f t="shared" si="1239"/>
        <v/>
      </c>
      <c r="V1827" s="17">
        <f t="shared" si="1240"/>
        <v>0</v>
      </c>
      <c r="W1827" s="17">
        <f t="shared" si="1241"/>
        <v>0</v>
      </c>
      <c r="X1827" s="17">
        <f t="shared" si="1242"/>
        <v>0</v>
      </c>
      <c r="Y1827" s="22">
        <f t="shared" si="1272"/>
        <v>0</v>
      </c>
      <c r="Z1827" s="22">
        <f t="shared" si="1272"/>
        <v>0</v>
      </c>
      <c r="AA1827" s="22">
        <f t="shared" si="1272"/>
        <v>0</v>
      </c>
      <c r="AB1827" s="23" t="str">
        <f t="shared" si="1262"/>
        <v/>
      </c>
      <c r="AC1827" s="23" t="str">
        <f t="shared" si="1263"/>
        <v/>
      </c>
      <c r="AD1827" s="23" t="str">
        <f t="shared" si="1264"/>
        <v/>
      </c>
      <c r="AE1827" s="23" t="str">
        <f t="shared" si="1265"/>
        <v/>
      </c>
      <c r="AF1827" s="23" t="str">
        <f t="shared" si="1266"/>
        <v/>
      </c>
      <c r="AG1827" s="23" t="str">
        <f t="shared" si="1271"/>
        <v/>
      </c>
      <c r="AH1827" s="25" t="str">
        <f t="shared" si="1243"/>
        <v/>
      </c>
      <c r="AI1827" s="25" t="str">
        <f t="shared" si="1244"/>
        <v/>
      </c>
      <c r="AJ1827" s="1" t="str">
        <f t="shared" si="1252"/>
        <v/>
      </c>
      <c r="AK1827" s="10" t="e">
        <f t="shared" si="1253"/>
        <v>#DIV/0!</v>
      </c>
      <c r="AL1827" s="10" t="e">
        <f t="shared" si="1258"/>
        <v>#DIV/0!</v>
      </c>
      <c r="AM1827">
        <f t="shared" si="1254"/>
        <v>0</v>
      </c>
      <c r="AN1827">
        <f t="shared" si="1245"/>
        <v>0</v>
      </c>
      <c r="AO1827">
        <f t="shared" si="1246"/>
        <v>0</v>
      </c>
      <c r="AP1827">
        <f t="shared" ca="1" si="1232"/>
        <v>5.586370154952193E-24</v>
      </c>
      <c r="AQ1827">
        <f t="shared" ca="1" si="1232"/>
        <v>1.0224399244019201E-22</v>
      </c>
      <c r="AR1827">
        <f t="shared" ca="1" si="1259"/>
        <v>5.4637637103421607E-2</v>
      </c>
      <c r="AS1827">
        <f t="shared" ca="1" si="1260"/>
        <v>5.1807023740860103</v>
      </c>
      <c r="AT1827">
        <f t="shared" si="1247"/>
        <v>0</v>
      </c>
      <c r="AU1827">
        <f t="shared" ca="1" si="1261"/>
        <v>2.0906523328953486E-23</v>
      </c>
      <c r="AV1827" t="e">
        <f t="shared" si="1256"/>
        <v>#DIV/0!</v>
      </c>
      <c r="AW1827" t="e">
        <f t="shared" si="1270"/>
        <v>#DIV/0!</v>
      </c>
      <c r="AX1827" t="e">
        <f t="shared" si="1269"/>
        <v>#DIV/0!</v>
      </c>
      <c r="AY1827" t="e">
        <f t="shared" si="1230"/>
        <v>#DIV/0!</v>
      </c>
      <c r="AZ1827" t="e">
        <f t="shared" ref="AZ1827:AZ1890" si="1273">AX1827 - AY1827</f>
        <v>#DIV/0!</v>
      </c>
    </row>
    <row r="1828" spans="7:52" x14ac:dyDescent="0.3">
      <c r="G1828" s="1" t="str">
        <f t="shared" si="1255"/>
        <v/>
      </c>
      <c r="H1828" s="2" t="str">
        <f t="shared" si="1268"/>
        <v/>
      </c>
      <c r="I1828" s="6" t="str" cm="1">
        <f t="array" ref="I1828">_xlfn.IFS(AND(G1827&lt;H1827,G1828&gt;H1828),"BUY", AND(G1827&gt;H1827,G1828&lt;H1828),"SELL",TRUE,"")</f>
        <v/>
      </c>
      <c r="J1828" s="1">
        <f t="shared" ca="1" si="1234"/>
        <v>0</v>
      </c>
      <c r="K1828" s="3" t="str">
        <f t="shared" ca="1" si="1248"/>
        <v/>
      </c>
      <c r="L1828" s="3" t="str">
        <f t="shared" si="1249"/>
        <v/>
      </c>
      <c r="M1828" s="3" t="str">
        <f t="shared" si="1250"/>
        <v/>
      </c>
      <c r="N1828" s="4">
        <f t="shared" si="1235"/>
        <v>-1</v>
      </c>
      <c r="O1828" s="2" t="str">
        <f t="shared" si="1251"/>
        <v/>
      </c>
      <c r="P1828" s="1" t="str">
        <f t="shared" si="1236"/>
        <v/>
      </c>
      <c r="Q1828" s="1" t="str">
        <f t="shared" si="1237"/>
        <v/>
      </c>
      <c r="R1828" s="1" t="str">
        <f>IF(ISBLANK(A1828),"",SUM($Q$2:Q1828))</f>
        <v/>
      </c>
      <c r="S1828" s="1" t="str">
        <f>IF(ISBLANK(A1828),"",SUM($F$2:F1828))</f>
        <v/>
      </c>
      <c r="T1828" s="1" t="str">
        <f t="shared" si="1238"/>
        <v/>
      </c>
      <c r="U1828" s="1" t="str">
        <f t="shared" si="1239"/>
        <v/>
      </c>
      <c r="V1828" s="17">
        <f t="shared" si="1240"/>
        <v>0</v>
      </c>
      <c r="W1828" s="17">
        <f t="shared" si="1241"/>
        <v>0</v>
      </c>
      <c r="X1828" s="17">
        <f t="shared" si="1242"/>
        <v>0</v>
      </c>
      <c r="Y1828" s="22">
        <f t="shared" si="1272"/>
        <v>0</v>
      </c>
      <c r="Z1828" s="22">
        <f t="shared" si="1272"/>
        <v>0</v>
      </c>
      <c r="AA1828" s="22">
        <f t="shared" si="1272"/>
        <v>0</v>
      </c>
      <c r="AB1828" s="23" t="str">
        <f t="shared" si="1262"/>
        <v/>
      </c>
      <c r="AC1828" s="23" t="str">
        <f t="shared" si="1263"/>
        <v/>
      </c>
      <c r="AD1828" s="23" t="str">
        <f t="shared" si="1264"/>
        <v/>
      </c>
      <c r="AE1828" s="23" t="str">
        <f t="shared" si="1265"/>
        <v/>
      </c>
      <c r="AF1828" s="23" t="str">
        <f t="shared" si="1266"/>
        <v/>
      </c>
      <c r="AG1828" s="23" t="str">
        <f t="shared" si="1271"/>
        <v/>
      </c>
      <c r="AH1828" s="25" t="str">
        <f t="shared" si="1243"/>
        <v/>
      </c>
      <c r="AI1828" s="25" t="str">
        <f t="shared" si="1244"/>
        <v/>
      </c>
      <c r="AJ1828" s="1" t="str">
        <f t="shared" si="1252"/>
        <v/>
      </c>
      <c r="AK1828" s="10" t="e">
        <f t="shared" si="1253"/>
        <v>#DIV/0!</v>
      </c>
      <c r="AL1828" s="10" t="e">
        <f t="shared" si="1258"/>
        <v>#DIV/0!</v>
      </c>
      <c r="AM1828">
        <f t="shared" si="1254"/>
        <v>0</v>
      </c>
      <c r="AN1828">
        <f t="shared" si="1245"/>
        <v>0</v>
      </c>
      <c r="AO1828">
        <f t="shared" si="1246"/>
        <v>0</v>
      </c>
      <c r="AP1828">
        <f t="shared" ca="1" si="1232"/>
        <v>5.1873437153127512E-24</v>
      </c>
      <c r="AQ1828">
        <f t="shared" ca="1" si="1232"/>
        <v>9.4940850123035442E-23</v>
      </c>
      <c r="AR1828">
        <f t="shared" ca="1" si="1259"/>
        <v>5.4637637103421607E-2</v>
      </c>
      <c r="AS1828">
        <f t="shared" ca="1" si="1260"/>
        <v>5.1807023740860103</v>
      </c>
      <c r="AT1828">
        <f t="shared" si="1247"/>
        <v>0</v>
      </c>
      <c r="AU1828">
        <f t="shared" ca="1" si="1261"/>
        <v>1.9413200234028237E-23</v>
      </c>
      <c r="AV1828" t="e">
        <f t="shared" si="1256"/>
        <v>#DIV/0!</v>
      </c>
      <c r="AW1828" t="e">
        <f t="shared" si="1270"/>
        <v>#DIV/0!</v>
      </c>
      <c r="AX1828" t="e">
        <f t="shared" si="1269"/>
        <v>#DIV/0!</v>
      </c>
      <c r="AY1828" t="e">
        <f t="shared" ref="AY1828:AY1891" si="1274">AVERAGE(AX1820:AX1828)</f>
        <v>#DIV/0!</v>
      </c>
      <c r="AZ1828" t="e">
        <f t="shared" si="1273"/>
        <v>#DIV/0!</v>
      </c>
    </row>
    <row r="1829" spans="7:52" x14ac:dyDescent="0.3">
      <c r="G1829" s="1" t="str">
        <f t="shared" si="1255"/>
        <v/>
      </c>
      <c r="H1829" s="2" t="str">
        <f t="shared" si="1268"/>
        <v/>
      </c>
      <c r="I1829" s="6" t="str" cm="1">
        <f t="array" ref="I1829">_xlfn.IFS(AND(G1828&lt;H1828,G1829&gt;H1829),"BUY", AND(G1828&gt;H1828,G1829&lt;H1829),"SELL",TRUE,"")</f>
        <v/>
      </c>
      <c r="J1829" s="1">
        <f t="shared" ca="1" si="1234"/>
        <v>0</v>
      </c>
      <c r="K1829" s="3" t="str">
        <f t="shared" ca="1" si="1248"/>
        <v/>
      </c>
      <c r="L1829" s="3" t="str">
        <f t="shared" si="1249"/>
        <v/>
      </c>
      <c r="M1829" s="3" t="str">
        <f t="shared" si="1250"/>
        <v/>
      </c>
      <c r="N1829" s="4">
        <f t="shared" si="1235"/>
        <v>-1</v>
      </c>
      <c r="O1829" s="2" t="str">
        <f t="shared" si="1251"/>
        <v/>
      </c>
      <c r="P1829" s="1" t="str">
        <f t="shared" si="1236"/>
        <v/>
      </c>
      <c r="Q1829" s="1" t="str">
        <f t="shared" si="1237"/>
        <v/>
      </c>
      <c r="R1829" s="1" t="str">
        <f>IF(ISBLANK(A1829),"",SUM($Q$2:Q1829))</f>
        <v/>
      </c>
      <c r="S1829" s="1" t="str">
        <f>IF(ISBLANK(A1829),"",SUM($F$2:F1829))</f>
        <v/>
      </c>
      <c r="T1829" s="1" t="str">
        <f t="shared" si="1238"/>
        <v/>
      </c>
      <c r="U1829" s="1" t="str">
        <f t="shared" si="1239"/>
        <v/>
      </c>
      <c r="V1829" s="17">
        <f t="shared" si="1240"/>
        <v>0</v>
      </c>
      <c r="W1829" s="17">
        <f t="shared" si="1241"/>
        <v>0</v>
      </c>
      <c r="X1829" s="17">
        <f t="shared" si="1242"/>
        <v>0</v>
      </c>
      <c r="Y1829" s="22">
        <f t="shared" si="1272"/>
        <v>0</v>
      </c>
      <c r="Z1829" s="22">
        <f t="shared" si="1272"/>
        <v>0</v>
      </c>
      <c r="AA1829" s="22">
        <f t="shared" si="1272"/>
        <v>0</v>
      </c>
      <c r="AB1829" s="23" t="str">
        <f t="shared" si="1262"/>
        <v/>
      </c>
      <c r="AC1829" s="23" t="str">
        <f t="shared" si="1263"/>
        <v/>
      </c>
      <c r="AD1829" s="23" t="str">
        <f t="shared" si="1264"/>
        <v/>
      </c>
      <c r="AE1829" s="23" t="str">
        <f t="shared" si="1265"/>
        <v/>
      </c>
      <c r="AF1829" s="23" t="str">
        <f t="shared" si="1266"/>
        <v/>
      </c>
      <c r="AG1829" s="23" t="str">
        <f t="shared" si="1271"/>
        <v/>
      </c>
      <c r="AH1829" s="25" t="str">
        <f t="shared" si="1243"/>
        <v/>
      </c>
      <c r="AI1829" s="25" t="str">
        <f t="shared" si="1244"/>
        <v/>
      </c>
      <c r="AJ1829" s="1" t="str">
        <f t="shared" si="1252"/>
        <v/>
      </c>
      <c r="AK1829" s="10" t="e">
        <f t="shared" si="1253"/>
        <v>#DIV/0!</v>
      </c>
      <c r="AL1829" s="10" t="e">
        <f t="shared" si="1258"/>
        <v>#DIV/0!</v>
      </c>
      <c r="AM1829">
        <f t="shared" si="1254"/>
        <v>0</v>
      </c>
      <c r="AN1829">
        <f t="shared" si="1245"/>
        <v>0</v>
      </c>
      <c r="AO1829">
        <f t="shared" si="1246"/>
        <v>0</v>
      </c>
      <c r="AP1829">
        <f t="shared" ca="1" si="1232"/>
        <v>4.8168191642189834E-24</v>
      </c>
      <c r="AQ1829">
        <f t="shared" ca="1" si="1232"/>
        <v>8.8159360828532906E-23</v>
      </c>
      <c r="AR1829">
        <f t="shared" ca="1" si="1259"/>
        <v>5.4637637103421614E-2</v>
      </c>
      <c r="AS1829">
        <f t="shared" ca="1" si="1260"/>
        <v>5.1807023740860103</v>
      </c>
      <c r="AT1829">
        <f t="shared" si="1247"/>
        <v>0</v>
      </c>
      <c r="AU1829">
        <f t="shared" ca="1" si="1261"/>
        <v>1.8026543074454793E-23</v>
      </c>
      <c r="AV1829" t="e">
        <f t="shared" si="1256"/>
        <v>#DIV/0!</v>
      </c>
      <c r="AW1829" t="e">
        <f t="shared" si="1270"/>
        <v>#DIV/0!</v>
      </c>
      <c r="AX1829" t="e">
        <f t="shared" si="1269"/>
        <v>#DIV/0!</v>
      </c>
      <c r="AY1829" t="e">
        <f t="shared" si="1274"/>
        <v>#DIV/0!</v>
      </c>
      <c r="AZ1829" t="e">
        <f t="shared" si="1273"/>
        <v>#DIV/0!</v>
      </c>
    </row>
    <row r="1830" spans="7:52" x14ac:dyDescent="0.3">
      <c r="G1830" s="1" t="str">
        <f t="shared" si="1255"/>
        <v/>
      </c>
      <c r="H1830" s="2" t="str">
        <f t="shared" si="1268"/>
        <v/>
      </c>
      <c r="I1830" s="6" t="str" cm="1">
        <f t="array" ref="I1830">_xlfn.IFS(AND(G1829&lt;H1829,G1830&gt;H1830),"BUY", AND(G1829&gt;H1829,G1830&lt;H1830),"SELL",TRUE,"")</f>
        <v/>
      </c>
      <c r="J1830" s="1">
        <f t="shared" ca="1" si="1234"/>
        <v>0</v>
      </c>
      <c r="K1830" s="3" t="str">
        <f t="shared" ca="1" si="1248"/>
        <v/>
      </c>
      <c r="L1830" s="3" t="str">
        <f t="shared" si="1249"/>
        <v/>
      </c>
      <c r="M1830" s="3" t="str">
        <f t="shared" si="1250"/>
        <v/>
      </c>
      <c r="N1830" s="4">
        <f t="shared" si="1235"/>
        <v>-1</v>
      </c>
      <c r="O1830" s="2" t="str">
        <f t="shared" si="1251"/>
        <v/>
      </c>
      <c r="P1830" s="1" t="str">
        <f t="shared" si="1236"/>
        <v/>
      </c>
      <c r="Q1830" s="1" t="str">
        <f t="shared" si="1237"/>
        <v/>
      </c>
      <c r="R1830" s="1" t="str">
        <f>IF(ISBLANK(A1830),"",SUM($Q$2:Q1830))</f>
        <v/>
      </c>
      <c r="S1830" s="1" t="str">
        <f>IF(ISBLANK(A1830),"",SUM($F$2:F1830))</f>
        <v/>
      </c>
      <c r="T1830" s="1" t="str">
        <f t="shared" si="1238"/>
        <v/>
      </c>
      <c r="U1830" s="1" t="str">
        <f t="shared" si="1239"/>
        <v/>
      </c>
      <c r="V1830" s="17">
        <f t="shared" si="1240"/>
        <v>0</v>
      </c>
      <c r="W1830" s="17">
        <f t="shared" si="1241"/>
        <v>0</v>
      </c>
      <c r="X1830" s="17">
        <f t="shared" si="1242"/>
        <v>0</v>
      </c>
      <c r="Y1830" s="22">
        <f t="shared" si="1272"/>
        <v>0</v>
      </c>
      <c r="Z1830" s="22">
        <f t="shared" si="1272"/>
        <v>0</v>
      </c>
      <c r="AA1830" s="22">
        <f t="shared" si="1272"/>
        <v>0</v>
      </c>
      <c r="AB1830" s="23" t="str">
        <f t="shared" si="1262"/>
        <v/>
      </c>
      <c r="AC1830" s="23" t="str">
        <f t="shared" si="1263"/>
        <v/>
      </c>
      <c r="AD1830" s="23" t="str">
        <f t="shared" si="1264"/>
        <v/>
      </c>
      <c r="AE1830" s="23" t="str">
        <f t="shared" si="1265"/>
        <v/>
      </c>
      <c r="AF1830" s="23" t="str">
        <f t="shared" si="1266"/>
        <v/>
      </c>
      <c r="AG1830" s="23" t="str">
        <f t="shared" si="1271"/>
        <v/>
      </c>
      <c r="AH1830" s="25" t="str">
        <f t="shared" si="1243"/>
        <v/>
      </c>
      <c r="AI1830" s="25" t="str">
        <f t="shared" si="1244"/>
        <v/>
      </c>
      <c r="AJ1830" s="1" t="str">
        <f t="shared" si="1252"/>
        <v/>
      </c>
      <c r="AK1830" s="10" t="e">
        <f t="shared" si="1253"/>
        <v>#DIV/0!</v>
      </c>
      <c r="AL1830" s="10" t="e">
        <f t="shared" si="1258"/>
        <v>#DIV/0!</v>
      </c>
      <c r="AM1830">
        <f t="shared" si="1254"/>
        <v>0</v>
      </c>
      <c r="AN1830">
        <f t="shared" si="1245"/>
        <v>0</v>
      </c>
      <c r="AO1830">
        <f t="shared" si="1246"/>
        <v>0</v>
      </c>
      <c r="AP1830">
        <f t="shared" ca="1" si="1232"/>
        <v>4.4727606524890565E-24</v>
      </c>
      <c r="AQ1830">
        <f t="shared" ca="1" si="1232"/>
        <v>8.1862263626494841E-23</v>
      </c>
      <c r="AR1830">
        <f t="shared" ca="1" si="1259"/>
        <v>5.4637637103421621E-2</v>
      </c>
      <c r="AS1830">
        <f t="shared" ca="1" si="1260"/>
        <v>5.1807023740860103</v>
      </c>
      <c r="AT1830">
        <f t="shared" si="1247"/>
        <v>0</v>
      </c>
      <c r="AU1830">
        <f t="shared" ca="1" si="1261"/>
        <v>1.673893285485088E-23</v>
      </c>
      <c r="AV1830" t="e">
        <f t="shared" si="1256"/>
        <v>#DIV/0!</v>
      </c>
      <c r="AW1830" t="e">
        <f t="shared" si="1270"/>
        <v>#DIV/0!</v>
      </c>
      <c r="AX1830" t="e">
        <f t="shared" si="1269"/>
        <v>#DIV/0!</v>
      </c>
      <c r="AY1830" t="e">
        <f t="shared" si="1274"/>
        <v>#DIV/0!</v>
      </c>
      <c r="AZ1830" t="e">
        <f t="shared" si="1273"/>
        <v>#DIV/0!</v>
      </c>
    </row>
    <row r="1831" spans="7:52" x14ac:dyDescent="0.3">
      <c r="G1831" s="1" t="str">
        <f t="shared" si="1255"/>
        <v/>
      </c>
      <c r="H1831" s="2" t="str">
        <f t="shared" si="1268"/>
        <v/>
      </c>
      <c r="I1831" s="6" t="str" cm="1">
        <f t="array" ref="I1831">_xlfn.IFS(AND(G1830&lt;H1830,G1831&gt;H1831),"BUY", AND(G1830&gt;H1830,G1831&lt;H1831),"SELL",TRUE,"")</f>
        <v/>
      </c>
      <c r="J1831" s="1">
        <f t="shared" ca="1" si="1234"/>
        <v>0</v>
      </c>
      <c r="K1831" s="3" t="str">
        <f t="shared" ca="1" si="1248"/>
        <v/>
      </c>
      <c r="L1831" s="3" t="str">
        <f t="shared" si="1249"/>
        <v/>
      </c>
      <c r="M1831" s="3" t="str">
        <f t="shared" si="1250"/>
        <v/>
      </c>
      <c r="N1831" s="4">
        <f t="shared" si="1235"/>
        <v>-1</v>
      </c>
      <c r="O1831" s="2" t="str">
        <f t="shared" si="1251"/>
        <v/>
      </c>
      <c r="P1831" s="1" t="str">
        <f t="shared" si="1236"/>
        <v/>
      </c>
      <c r="Q1831" s="1" t="str">
        <f t="shared" si="1237"/>
        <v/>
      </c>
      <c r="R1831" s="1" t="str">
        <f>IF(ISBLANK(A1831),"",SUM($Q$2:Q1831))</f>
        <v/>
      </c>
      <c r="S1831" s="1" t="str">
        <f>IF(ISBLANK(A1831),"",SUM($F$2:F1831))</f>
        <v/>
      </c>
      <c r="T1831" s="1" t="str">
        <f t="shared" si="1238"/>
        <v/>
      </c>
      <c r="U1831" s="1" t="str">
        <f t="shared" si="1239"/>
        <v/>
      </c>
      <c r="V1831" s="17">
        <f t="shared" si="1240"/>
        <v>0</v>
      </c>
      <c r="W1831" s="17">
        <f t="shared" si="1241"/>
        <v>0</v>
      </c>
      <c r="X1831" s="17">
        <f t="shared" si="1242"/>
        <v>0</v>
      </c>
      <c r="Y1831" s="22">
        <f t="shared" si="1272"/>
        <v>0</v>
      </c>
      <c r="Z1831" s="22">
        <f t="shared" si="1272"/>
        <v>0</v>
      </c>
      <c r="AA1831" s="22">
        <f t="shared" si="1272"/>
        <v>0</v>
      </c>
      <c r="AB1831" s="23" t="str">
        <f t="shared" si="1262"/>
        <v/>
      </c>
      <c r="AC1831" s="23" t="str">
        <f t="shared" si="1263"/>
        <v/>
      </c>
      <c r="AD1831" s="23" t="str">
        <f t="shared" si="1264"/>
        <v/>
      </c>
      <c r="AE1831" s="23" t="str">
        <f t="shared" si="1265"/>
        <v/>
      </c>
      <c r="AF1831" s="23" t="str">
        <f t="shared" si="1266"/>
        <v/>
      </c>
      <c r="AG1831" s="23" t="str">
        <f t="shared" si="1271"/>
        <v/>
      </c>
      <c r="AH1831" s="25" t="str">
        <f t="shared" si="1243"/>
        <v/>
      </c>
      <c r="AI1831" s="25" t="str">
        <f t="shared" si="1244"/>
        <v/>
      </c>
      <c r="AJ1831" s="1" t="str">
        <f t="shared" si="1252"/>
        <v/>
      </c>
      <c r="AK1831" s="10" t="e">
        <f t="shared" si="1253"/>
        <v>#DIV/0!</v>
      </c>
      <c r="AL1831" s="10" t="e">
        <f t="shared" si="1258"/>
        <v>#DIV/0!</v>
      </c>
      <c r="AM1831">
        <f t="shared" si="1254"/>
        <v>0</v>
      </c>
      <c r="AN1831">
        <f t="shared" si="1245"/>
        <v>0</v>
      </c>
      <c r="AO1831">
        <f t="shared" si="1246"/>
        <v>0</v>
      </c>
      <c r="AP1831">
        <f t="shared" ca="1" si="1232"/>
        <v>4.1532777487398378E-24</v>
      </c>
      <c r="AQ1831">
        <f t="shared" ca="1" si="1232"/>
        <v>7.6014959081745213E-23</v>
      </c>
      <c r="AR1831">
        <f t="shared" ca="1" si="1259"/>
        <v>5.4637637103421614E-2</v>
      </c>
      <c r="AS1831">
        <f t="shared" ca="1" si="1260"/>
        <v>5.1807023740860103</v>
      </c>
      <c r="AT1831">
        <f t="shared" si="1247"/>
        <v>0</v>
      </c>
      <c r="AU1831">
        <f t="shared" ca="1" si="1261"/>
        <v>1.5543294793790105E-23</v>
      </c>
      <c r="AV1831" t="e">
        <f t="shared" si="1256"/>
        <v>#DIV/0!</v>
      </c>
      <c r="AW1831" t="e">
        <f t="shared" si="1270"/>
        <v>#DIV/0!</v>
      </c>
      <c r="AX1831" t="e">
        <f t="shared" si="1269"/>
        <v>#DIV/0!</v>
      </c>
      <c r="AY1831" t="e">
        <f t="shared" si="1274"/>
        <v>#DIV/0!</v>
      </c>
      <c r="AZ1831" t="e">
        <f t="shared" si="1273"/>
        <v>#DIV/0!</v>
      </c>
    </row>
    <row r="1832" spans="7:52" x14ac:dyDescent="0.3">
      <c r="G1832" s="1" t="str">
        <f t="shared" si="1255"/>
        <v/>
      </c>
      <c r="H1832" s="2" t="str">
        <f t="shared" si="1268"/>
        <v/>
      </c>
      <c r="I1832" s="6" t="str" cm="1">
        <f t="array" ref="I1832">_xlfn.IFS(AND(G1831&lt;H1831,G1832&gt;H1832),"BUY", AND(G1831&gt;H1831,G1832&lt;H1832),"SELL",TRUE,"")</f>
        <v/>
      </c>
      <c r="J1832" s="1">
        <f t="shared" ca="1" si="1234"/>
        <v>0</v>
      </c>
      <c r="K1832" s="3" t="str">
        <f t="shared" ca="1" si="1248"/>
        <v/>
      </c>
      <c r="L1832" s="3" t="str">
        <f t="shared" si="1249"/>
        <v/>
      </c>
      <c r="M1832" s="3" t="str">
        <f t="shared" si="1250"/>
        <v/>
      </c>
      <c r="N1832" s="4">
        <f t="shared" si="1235"/>
        <v>-1</v>
      </c>
      <c r="O1832" s="2" t="str">
        <f t="shared" si="1251"/>
        <v/>
      </c>
      <c r="P1832" s="1" t="str">
        <f t="shared" si="1236"/>
        <v/>
      </c>
      <c r="Q1832" s="1" t="str">
        <f t="shared" si="1237"/>
        <v/>
      </c>
      <c r="R1832" s="1" t="str">
        <f>IF(ISBLANK(A1832),"",SUM($Q$2:Q1832))</f>
        <v/>
      </c>
      <c r="S1832" s="1" t="str">
        <f>IF(ISBLANK(A1832),"",SUM($F$2:F1832))</f>
        <v/>
      </c>
      <c r="T1832" s="1" t="str">
        <f t="shared" si="1238"/>
        <v/>
      </c>
      <c r="U1832" s="1" t="str">
        <f t="shared" si="1239"/>
        <v/>
      </c>
      <c r="V1832" s="17">
        <f t="shared" si="1240"/>
        <v>0</v>
      </c>
      <c r="W1832" s="17">
        <f t="shared" si="1241"/>
        <v>0</v>
      </c>
      <c r="X1832" s="17">
        <f t="shared" si="1242"/>
        <v>0</v>
      </c>
      <c r="Y1832" s="22">
        <f t="shared" si="1272"/>
        <v>0</v>
      </c>
      <c r="Z1832" s="22">
        <f t="shared" si="1272"/>
        <v>0</v>
      </c>
      <c r="AA1832" s="22">
        <f t="shared" si="1272"/>
        <v>0</v>
      </c>
      <c r="AB1832" s="23" t="str">
        <f t="shared" si="1262"/>
        <v/>
      </c>
      <c r="AC1832" s="23" t="str">
        <f t="shared" si="1263"/>
        <v/>
      </c>
      <c r="AD1832" s="23" t="str">
        <f t="shared" si="1264"/>
        <v/>
      </c>
      <c r="AE1832" s="23" t="str">
        <f t="shared" si="1265"/>
        <v/>
      </c>
      <c r="AF1832" s="23" t="str">
        <f t="shared" si="1266"/>
        <v/>
      </c>
      <c r="AG1832" s="23" t="str">
        <f t="shared" si="1271"/>
        <v/>
      </c>
      <c r="AH1832" s="25" t="str">
        <f t="shared" si="1243"/>
        <v/>
      </c>
      <c r="AI1832" s="25" t="str">
        <f t="shared" si="1244"/>
        <v/>
      </c>
      <c r="AJ1832" s="1" t="str">
        <f t="shared" si="1252"/>
        <v/>
      </c>
      <c r="AK1832" s="10" t="e">
        <f t="shared" si="1253"/>
        <v>#DIV/0!</v>
      </c>
      <c r="AL1832" s="10" t="e">
        <f t="shared" si="1258"/>
        <v>#DIV/0!</v>
      </c>
      <c r="AM1832">
        <f t="shared" si="1254"/>
        <v>0</v>
      </c>
      <c r="AN1832">
        <f t="shared" si="1245"/>
        <v>0</v>
      </c>
      <c r="AO1832">
        <f t="shared" si="1246"/>
        <v>0</v>
      </c>
      <c r="AP1832">
        <f t="shared" ca="1" si="1232"/>
        <v>3.856615052401278E-24</v>
      </c>
      <c r="AQ1832">
        <f t="shared" ca="1" si="1232"/>
        <v>7.0585319147334836E-23</v>
      </c>
      <c r="AR1832">
        <f t="shared" ca="1" si="1259"/>
        <v>5.4637637103421614E-2</v>
      </c>
      <c r="AS1832">
        <f t="shared" ca="1" si="1260"/>
        <v>5.1807023740860103</v>
      </c>
      <c r="AT1832">
        <f t="shared" si="1247"/>
        <v>0</v>
      </c>
      <c r="AU1832">
        <f t="shared" ca="1" si="1261"/>
        <v>1.4433059451376527E-23</v>
      </c>
      <c r="AV1832" t="e">
        <f t="shared" si="1256"/>
        <v>#DIV/0!</v>
      </c>
      <c r="AW1832" t="e">
        <f t="shared" si="1270"/>
        <v>#DIV/0!</v>
      </c>
      <c r="AX1832" t="e">
        <f t="shared" si="1269"/>
        <v>#DIV/0!</v>
      </c>
      <c r="AY1832" t="e">
        <f t="shared" si="1274"/>
        <v>#DIV/0!</v>
      </c>
      <c r="AZ1832" t="e">
        <f t="shared" si="1273"/>
        <v>#DIV/0!</v>
      </c>
    </row>
    <row r="1833" spans="7:52" x14ac:dyDescent="0.3">
      <c r="G1833" s="1" t="str">
        <f t="shared" si="1255"/>
        <v/>
      </c>
      <c r="H1833" s="2" t="str">
        <f t="shared" si="1268"/>
        <v/>
      </c>
      <c r="I1833" s="6" t="str" cm="1">
        <f t="array" ref="I1833">_xlfn.IFS(AND(G1832&lt;H1832,G1833&gt;H1833),"BUY", AND(G1832&gt;H1832,G1833&lt;H1833),"SELL",TRUE,"")</f>
        <v/>
      </c>
      <c r="J1833" s="1">
        <f t="shared" ca="1" si="1234"/>
        <v>0</v>
      </c>
      <c r="K1833" s="3" t="str">
        <f t="shared" ca="1" si="1248"/>
        <v/>
      </c>
      <c r="L1833" s="3" t="str">
        <f t="shared" si="1249"/>
        <v/>
      </c>
      <c r="M1833" s="3" t="str">
        <f t="shared" si="1250"/>
        <v/>
      </c>
      <c r="N1833" s="4">
        <f t="shared" si="1235"/>
        <v>-1</v>
      </c>
      <c r="O1833" s="2" t="str">
        <f t="shared" si="1251"/>
        <v/>
      </c>
      <c r="P1833" s="1" t="str">
        <f t="shared" si="1236"/>
        <v/>
      </c>
      <c r="Q1833" s="1" t="str">
        <f t="shared" si="1237"/>
        <v/>
      </c>
      <c r="R1833" s="1" t="str">
        <f>IF(ISBLANK(A1833),"",SUM($Q$2:Q1833))</f>
        <v/>
      </c>
      <c r="S1833" s="1" t="str">
        <f>IF(ISBLANK(A1833),"",SUM($F$2:F1833))</f>
        <v/>
      </c>
      <c r="T1833" s="1" t="str">
        <f t="shared" si="1238"/>
        <v/>
      </c>
      <c r="U1833" s="1" t="str">
        <f t="shared" si="1239"/>
        <v/>
      </c>
      <c r="V1833" s="17">
        <f t="shared" si="1240"/>
        <v>0</v>
      </c>
      <c r="W1833" s="17">
        <f t="shared" si="1241"/>
        <v>0</v>
      </c>
      <c r="X1833" s="17">
        <f t="shared" si="1242"/>
        <v>0</v>
      </c>
      <c r="Y1833" s="22">
        <f t="shared" si="1272"/>
        <v>0</v>
      </c>
      <c r="Z1833" s="22">
        <f t="shared" si="1272"/>
        <v>0</v>
      </c>
      <c r="AA1833" s="22">
        <f t="shared" si="1272"/>
        <v>0</v>
      </c>
      <c r="AB1833" s="23" t="str">
        <f t="shared" si="1262"/>
        <v/>
      </c>
      <c r="AC1833" s="23" t="str">
        <f t="shared" si="1263"/>
        <v/>
      </c>
      <c r="AD1833" s="23" t="str">
        <f t="shared" si="1264"/>
        <v/>
      </c>
      <c r="AE1833" s="23" t="str">
        <f t="shared" si="1265"/>
        <v/>
      </c>
      <c r="AF1833" s="23" t="str">
        <f t="shared" si="1266"/>
        <v/>
      </c>
      <c r="AG1833" s="23" t="str">
        <f t="shared" si="1271"/>
        <v/>
      </c>
      <c r="AH1833" s="25" t="str">
        <f t="shared" si="1243"/>
        <v/>
      </c>
      <c r="AI1833" s="25" t="str">
        <f t="shared" si="1244"/>
        <v/>
      </c>
      <c r="AJ1833" s="1" t="str">
        <f t="shared" si="1252"/>
        <v/>
      </c>
      <c r="AK1833" s="10" t="e">
        <f t="shared" si="1253"/>
        <v>#DIV/0!</v>
      </c>
      <c r="AL1833" s="10" t="e">
        <f t="shared" si="1258"/>
        <v>#DIV/0!</v>
      </c>
      <c r="AM1833">
        <f t="shared" si="1254"/>
        <v>0</v>
      </c>
      <c r="AN1833">
        <f t="shared" si="1245"/>
        <v>0</v>
      </c>
      <c r="AO1833">
        <f t="shared" si="1246"/>
        <v>0</v>
      </c>
      <c r="AP1833">
        <f t="shared" ca="1" si="1232"/>
        <v>3.5811425486583298E-24</v>
      </c>
      <c r="AQ1833">
        <f t="shared" ca="1" si="1232"/>
        <v>6.5543510636810924E-23</v>
      </c>
      <c r="AR1833">
        <f t="shared" ca="1" si="1259"/>
        <v>5.4637637103421614E-2</v>
      </c>
      <c r="AS1833">
        <f t="shared" ca="1" si="1260"/>
        <v>5.1807023740860103</v>
      </c>
      <c r="AT1833">
        <f t="shared" si="1247"/>
        <v>0</v>
      </c>
      <c r="AU1833">
        <f t="shared" ca="1" si="1261"/>
        <v>1.340212663342106E-23</v>
      </c>
      <c r="AV1833" t="e">
        <f t="shared" si="1256"/>
        <v>#DIV/0!</v>
      </c>
      <c r="AW1833" t="e">
        <f t="shared" si="1270"/>
        <v>#DIV/0!</v>
      </c>
      <c r="AX1833" t="e">
        <f t="shared" si="1269"/>
        <v>#DIV/0!</v>
      </c>
      <c r="AY1833" t="e">
        <f t="shared" si="1274"/>
        <v>#DIV/0!</v>
      </c>
      <c r="AZ1833" t="e">
        <f t="shared" si="1273"/>
        <v>#DIV/0!</v>
      </c>
    </row>
    <row r="1834" spans="7:52" x14ac:dyDescent="0.3">
      <c r="G1834" s="1" t="str">
        <f t="shared" si="1255"/>
        <v/>
      </c>
      <c r="H1834" s="2" t="str">
        <f t="shared" si="1268"/>
        <v/>
      </c>
      <c r="I1834" s="6" t="str" cm="1">
        <f t="array" ref="I1834">_xlfn.IFS(AND(G1833&lt;H1833,G1834&gt;H1834),"BUY", AND(G1833&gt;H1833,G1834&lt;H1834),"SELL",TRUE,"")</f>
        <v/>
      </c>
      <c r="J1834" s="1">
        <f t="shared" ca="1" si="1234"/>
        <v>0</v>
      </c>
      <c r="K1834" s="3" t="str">
        <f t="shared" ca="1" si="1248"/>
        <v/>
      </c>
      <c r="L1834" s="3" t="str">
        <f t="shared" si="1249"/>
        <v/>
      </c>
      <c r="M1834" s="3" t="str">
        <f t="shared" si="1250"/>
        <v/>
      </c>
      <c r="N1834" s="4">
        <f t="shared" si="1235"/>
        <v>-1</v>
      </c>
      <c r="O1834" s="2" t="str">
        <f t="shared" si="1251"/>
        <v/>
      </c>
      <c r="P1834" s="1" t="str">
        <f t="shared" si="1236"/>
        <v/>
      </c>
      <c r="Q1834" s="1" t="str">
        <f t="shared" si="1237"/>
        <v/>
      </c>
      <c r="R1834" s="1" t="str">
        <f>IF(ISBLANK(A1834),"",SUM($Q$2:Q1834))</f>
        <v/>
      </c>
      <c r="S1834" s="1" t="str">
        <f>IF(ISBLANK(A1834),"",SUM($F$2:F1834))</f>
        <v/>
      </c>
      <c r="T1834" s="1" t="str">
        <f t="shared" si="1238"/>
        <v/>
      </c>
      <c r="U1834" s="1" t="str">
        <f t="shared" si="1239"/>
        <v/>
      </c>
      <c r="V1834" s="17">
        <f t="shared" si="1240"/>
        <v>0</v>
      </c>
      <c r="W1834" s="17">
        <f t="shared" si="1241"/>
        <v>0</v>
      </c>
      <c r="X1834" s="17">
        <f t="shared" si="1242"/>
        <v>0</v>
      </c>
      <c r="Y1834" s="22">
        <f t="shared" si="1272"/>
        <v>0</v>
      </c>
      <c r="Z1834" s="22">
        <f t="shared" si="1272"/>
        <v>0</v>
      </c>
      <c r="AA1834" s="22">
        <f t="shared" si="1272"/>
        <v>0</v>
      </c>
      <c r="AB1834" s="23" t="str">
        <f t="shared" si="1262"/>
        <v/>
      </c>
      <c r="AC1834" s="23" t="str">
        <f t="shared" si="1263"/>
        <v/>
      </c>
      <c r="AD1834" s="23" t="str">
        <f t="shared" si="1264"/>
        <v/>
      </c>
      <c r="AE1834" s="23" t="str">
        <f t="shared" si="1265"/>
        <v/>
      </c>
      <c r="AF1834" s="23" t="str">
        <f t="shared" si="1266"/>
        <v/>
      </c>
      <c r="AG1834" s="23" t="str">
        <f t="shared" si="1271"/>
        <v/>
      </c>
      <c r="AH1834" s="25" t="str">
        <f t="shared" si="1243"/>
        <v/>
      </c>
      <c r="AI1834" s="25" t="str">
        <f t="shared" si="1244"/>
        <v/>
      </c>
      <c r="AJ1834" s="1" t="str">
        <f t="shared" si="1252"/>
        <v/>
      </c>
      <c r="AK1834" s="10" t="e">
        <f t="shared" si="1253"/>
        <v>#DIV/0!</v>
      </c>
      <c r="AL1834" s="10" t="e">
        <f t="shared" si="1258"/>
        <v>#DIV/0!</v>
      </c>
      <c r="AM1834">
        <f t="shared" si="1254"/>
        <v>0</v>
      </c>
      <c r="AN1834">
        <f t="shared" si="1245"/>
        <v>0</v>
      </c>
      <c r="AO1834">
        <f t="shared" si="1246"/>
        <v>0</v>
      </c>
      <c r="AP1834">
        <f t="shared" ca="1" si="1232"/>
        <v>3.325346652325592E-24</v>
      </c>
      <c r="AQ1834">
        <f t="shared" ca="1" si="1232"/>
        <v>6.0861831305610149E-23</v>
      </c>
      <c r="AR1834">
        <f t="shared" ca="1" si="1259"/>
        <v>5.4637637103421614E-2</v>
      </c>
      <c r="AS1834">
        <f t="shared" ca="1" si="1260"/>
        <v>5.1807023740860103</v>
      </c>
      <c r="AT1834">
        <f t="shared" si="1247"/>
        <v>0</v>
      </c>
      <c r="AU1834">
        <f t="shared" ca="1" si="1261"/>
        <v>1.2444831873890985E-23</v>
      </c>
      <c r="AV1834" t="e">
        <f t="shared" si="1256"/>
        <v>#DIV/0!</v>
      </c>
      <c r="AW1834" t="e">
        <f t="shared" si="1270"/>
        <v>#DIV/0!</v>
      </c>
      <c r="AX1834" t="e">
        <f t="shared" si="1269"/>
        <v>#DIV/0!</v>
      </c>
      <c r="AY1834" t="e">
        <f t="shared" si="1274"/>
        <v>#DIV/0!</v>
      </c>
      <c r="AZ1834" t="e">
        <f t="shared" si="1273"/>
        <v>#DIV/0!</v>
      </c>
    </row>
    <row r="1835" spans="7:52" x14ac:dyDescent="0.3">
      <c r="G1835" s="1" t="str">
        <f t="shared" si="1255"/>
        <v/>
      </c>
      <c r="H1835" s="2" t="str">
        <f t="shared" si="1268"/>
        <v/>
      </c>
      <c r="I1835" s="6" t="str" cm="1">
        <f t="array" ref="I1835">_xlfn.IFS(AND(G1834&lt;H1834,G1835&gt;H1835),"BUY", AND(G1834&gt;H1834,G1835&lt;H1835),"SELL",TRUE,"")</f>
        <v/>
      </c>
      <c r="J1835" s="1">
        <f t="shared" ca="1" si="1234"/>
        <v>0</v>
      </c>
      <c r="K1835" s="3" t="str">
        <f t="shared" ca="1" si="1248"/>
        <v/>
      </c>
      <c r="L1835" s="3" t="str">
        <f t="shared" si="1249"/>
        <v/>
      </c>
      <c r="M1835" s="3" t="str">
        <f t="shared" si="1250"/>
        <v/>
      </c>
      <c r="N1835" s="4">
        <f t="shared" si="1235"/>
        <v>-1</v>
      </c>
      <c r="O1835" s="2" t="str">
        <f t="shared" si="1251"/>
        <v/>
      </c>
      <c r="P1835" s="1" t="str">
        <f t="shared" si="1236"/>
        <v/>
      </c>
      <c r="Q1835" s="1" t="str">
        <f t="shared" si="1237"/>
        <v/>
      </c>
      <c r="R1835" s="1" t="str">
        <f>IF(ISBLANK(A1835),"",SUM($Q$2:Q1835))</f>
        <v/>
      </c>
      <c r="S1835" s="1" t="str">
        <f>IF(ISBLANK(A1835),"",SUM($F$2:F1835))</f>
        <v/>
      </c>
      <c r="T1835" s="1" t="str">
        <f t="shared" si="1238"/>
        <v/>
      </c>
      <c r="U1835" s="1" t="str">
        <f t="shared" si="1239"/>
        <v/>
      </c>
      <c r="V1835" s="17">
        <f t="shared" si="1240"/>
        <v>0</v>
      </c>
      <c r="W1835" s="17">
        <f t="shared" si="1241"/>
        <v>0</v>
      </c>
      <c r="X1835" s="17">
        <f t="shared" si="1242"/>
        <v>0</v>
      </c>
      <c r="Y1835" s="22">
        <f t="shared" si="1272"/>
        <v>0</v>
      </c>
      <c r="Z1835" s="22">
        <f t="shared" si="1272"/>
        <v>0</v>
      </c>
      <c r="AA1835" s="22">
        <f t="shared" si="1272"/>
        <v>0</v>
      </c>
      <c r="AB1835" s="23" t="str">
        <f t="shared" si="1262"/>
        <v/>
      </c>
      <c r="AC1835" s="23" t="str">
        <f t="shared" si="1263"/>
        <v/>
      </c>
      <c r="AD1835" s="23" t="str">
        <f t="shared" si="1264"/>
        <v/>
      </c>
      <c r="AE1835" s="23" t="str">
        <f t="shared" si="1265"/>
        <v/>
      </c>
      <c r="AF1835" s="23" t="str">
        <f t="shared" si="1266"/>
        <v/>
      </c>
      <c r="AG1835" s="23" t="str">
        <f t="shared" si="1271"/>
        <v/>
      </c>
      <c r="AH1835" s="25" t="str">
        <f t="shared" si="1243"/>
        <v/>
      </c>
      <c r="AI1835" s="25" t="str">
        <f t="shared" si="1244"/>
        <v/>
      </c>
      <c r="AJ1835" s="1" t="str">
        <f t="shared" si="1252"/>
        <v/>
      </c>
      <c r="AK1835" s="10" t="e">
        <f t="shared" si="1253"/>
        <v>#DIV/0!</v>
      </c>
      <c r="AL1835" s="10" t="e">
        <f t="shared" si="1258"/>
        <v>#DIV/0!</v>
      </c>
      <c r="AM1835">
        <f t="shared" si="1254"/>
        <v>0</v>
      </c>
      <c r="AN1835">
        <f t="shared" si="1245"/>
        <v>0</v>
      </c>
      <c r="AO1835">
        <f t="shared" si="1246"/>
        <v>0</v>
      </c>
      <c r="AP1835">
        <f t="shared" ca="1" si="1232"/>
        <v>3.0878218914451926E-24</v>
      </c>
      <c r="AQ1835">
        <f t="shared" ca="1" si="1232"/>
        <v>5.6514557640923709E-23</v>
      </c>
      <c r="AR1835">
        <f t="shared" ca="1" si="1259"/>
        <v>5.4637637103421614E-2</v>
      </c>
      <c r="AS1835">
        <f t="shared" ca="1" si="1260"/>
        <v>5.1807023740860103</v>
      </c>
      <c r="AT1835">
        <f t="shared" si="1247"/>
        <v>0</v>
      </c>
      <c r="AU1835">
        <f t="shared" ca="1" si="1261"/>
        <v>1.15559153114702E-23</v>
      </c>
      <c r="AV1835" t="e">
        <f t="shared" si="1256"/>
        <v>#DIV/0!</v>
      </c>
      <c r="AW1835" t="e">
        <f t="shared" si="1270"/>
        <v>#DIV/0!</v>
      </c>
      <c r="AX1835" t="e">
        <f t="shared" si="1269"/>
        <v>#DIV/0!</v>
      </c>
      <c r="AY1835" t="e">
        <f t="shared" si="1274"/>
        <v>#DIV/0!</v>
      </c>
      <c r="AZ1835" t="e">
        <f t="shared" si="1273"/>
        <v>#DIV/0!</v>
      </c>
    </row>
    <row r="1836" spans="7:52" x14ac:dyDescent="0.3">
      <c r="G1836" s="1" t="str">
        <f t="shared" si="1255"/>
        <v/>
      </c>
      <c r="H1836" s="2" t="str">
        <f t="shared" si="1268"/>
        <v/>
      </c>
      <c r="I1836" s="6" t="str" cm="1">
        <f t="array" ref="I1836">_xlfn.IFS(AND(G1835&lt;H1835,G1836&gt;H1836),"BUY", AND(G1835&gt;H1835,G1836&lt;H1836),"SELL",TRUE,"")</f>
        <v/>
      </c>
      <c r="J1836" s="1">
        <f t="shared" ca="1" si="1234"/>
        <v>0</v>
      </c>
      <c r="K1836" s="3" t="str">
        <f t="shared" ca="1" si="1248"/>
        <v/>
      </c>
      <c r="L1836" s="3" t="str">
        <f t="shared" si="1249"/>
        <v/>
      </c>
      <c r="M1836" s="3" t="str">
        <f t="shared" si="1250"/>
        <v/>
      </c>
      <c r="N1836" s="4">
        <f t="shared" si="1235"/>
        <v>-1</v>
      </c>
      <c r="O1836" s="2" t="str">
        <f t="shared" si="1251"/>
        <v/>
      </c>
      <c r="P1836" s="1" t="str">
        <f t="shared" si="1236"/>
        <v/>
      </c>
      <c r="Q1836" s="1" t="str">
        <f t="shared" si="1237"/>
        <v/>
      </c>
      <c r="R1836" s="1" t="str">
        <f>IF(ISBLANK(A1836),"",SUM($Q$2:Q1836))</f>
        <v/>
      </c>
      <c r="S1836" s="1" t="str">
        <f>IF(ISBLANK(A1836),"",SUM($F$2:F1836))</f>
        <v/>
      </c>
      <c r="T1836" s="1" t="str">
        <f t="shared" si="1238"/>
        <v/>
      </c>
      <c r="U1836" s="1" t="str">
        <f t="shared" si="1239"/>
        <v/>
      </c>
      <c r="V1836" s="17">
        <f t="shared" si="1240"/>
        <v>0</v>
      </c>
      <c r="W1836" s="17">
        <f t="shared" si="1241"/>
        <v>0</v>
      </c>
      <c r="X1836" s="17">
        <f t="shared" si="1242"/>
        <v>0</v>
      </c>
      <c r="Y1836" s="22">
        <f t="shared" si="1272"/>
        <v>0</v>
      </c>
      <c r="Z1836" s="22">
        <f t="shared" si="1272"/>
        <v>0</v>
      </c>
      <c r="AA1836" s="22">
        <f t="shared" si="1272"/>
        <v>0</v>
      </c>
      <c r="AB1836" s="23" t="str">
        <f t="shared" si="1262"/>
        <v/>
      </c>
      <c r="AC1836" s="23" t="str">
        <f t="shared" si="1263"/>
        <v/>
      </c>
      <c r="AD1836" s="23" t="str">
        <f t="shared" si="1264"/>
        <v/>
      </c>
      <c r="AE1836" s="23" t="str">
        <f t="shared" si="1265"/>
        <v/>
      </c>
      <c r="AF1836" s="23" t="str">
        <f t="shared" si="1266"/>
        <v/>
      </c>
      <c r="AG1836" s="23" t="str">
        <f t="shared" si="1271"/>
        <v/>
      </c>
      <c r="AH1836" s="25" t="str">
        <f t="shared" si="1243"/>
        <v/>
      </c>
      <c r="AI1836" s="25" t="str">
        <f t="shared" si="1244"/>
        <v/>
      </c>
      <c r="AJ1836" s="1" t="str">
        <f t="shared" si="1252"/>
        <v/>
      </c>
      <c r="AK1836" s="10" t="e">
        <f t="shared" si="1253"/>
        <v>#DIV/0!</v>
      </c>
      <c r="AL1836" s="10" t="e">
        <f t="shared" si="1258"/>
        <v>#DIV/0!</v>
      </c>
      <c r="AM1836">
        <f t="shared" si="1254"/>
        <v>0</v>
      </c>
      <c r="AN1836">
        <f t="shared" si="1245"/>
        <v>0</v>
      </c>
      <c r="AO1836">
        <f t="shared" si="1246"/>
        <v>0</v>
      </c>
      <c r="AP1836">
        <f t="shared" ca="1" si="1232"/>
        <v>2.8672631849133931E-24</v>
      </c>
      <c r="AQ1836">
        <f t="shared" ca="1" si="1232"/>
        <v>5.2477803523714873E-23</v>
      </c>
      <c r="AR1836">
        <f t="shared" ca="1" si="1259"/>
        <v>5.4637637103421614E-2</v>
      </c>
      <c r="AS1836">
        <f t="shared" ca="1" si="1260"/>
        <v>5.1807023740860103</v>
      </c>
      <c r="AT1836">
        <f t="shared" si="1247"/>
        <v>0</v>
      </c>
      <c r="AU1836">
        <f t="shared" ca="1" si="1261"/>
        <v>1.0730492789222328E-23</v>
      </c>
      <c r="AV1836" t="e">
        <f t="shared" si="1256"/>
        <v>#DIV/0!</v>
      </c>
      <c r="AW1836" t="e">
        <f t="shared" si="1270"/>
        <v>#DIV/0!</v>
      </c>
      <c r="AX1836" t="e">
        <f t="shared" si="1269"/>
        <v>#DIV/0!</v>
      </c>
      <c r="AY1836" t="e">
        <f t="shared" si="1274"/>
        <v>#DIV/0!</v>
      </c>
      <c r="AZ1836" t="e">
        <f t="shared" si="1273"/>
        <v>#DIV/0!</v>
      </c>
    </row>
    <row r="1837" spans="7:52" x14ac:dyDescent="0.3">
      <c r="G1837" s="1" t="str">
        <f t="shared" si="1255"/>
        <v/>
      </c>
      <c r="H1837" s="2" t="str">
        <f t="shared" si="1268"/>
        <v/>
      </c>
      <c r="I1837" s="6" t="str" cm="1">
        <f t="array" ref="I1837">_xlfn.IFS(AND(G1836&lt;H1836,G1837&gt;H1837),"BUY", AND(G1836&gt;H1836,G1837&lt;H1837),"SELL",TRUE,"")</f>
        <v/>
      </c>
      <c r="J1837" s="1">
        <f t="shared" ca="1" si="1234"/>
        <v>0</v>
      </c>
      <c r="K1837" s="3" t="str">
        <f t="shared" ca="1" si="1248"/>
        <v/>
      </c>
      <c r="L1837" s="3" t="str">
        <f t="shared" si="1249"/>
        <v/>
      </c>
      <c r="M1837" s="3" t="str">
        <f t="shared" si="1250"/>
        <v/>
      </c>
      <c r="N1837" s="4">
        <f t="shared" si="1235"/>
        <v>-1</v>
      </c>
      <c r="O1837" s="2" t="str">
        <f t="shared" si="1251"/>
        <v/>
      </c>
      <c r="P1837" s="1" t="str">
        <f t="shared" si="1236"/>
        <v/>
      </c>
      <c r="Q1837" s="1" t="str">
        <f t="shared" si="1237"/>
        <v/>
      </c>
      <c r="R1837" s="1" t="str">
        <f>IF(ISBLANK(A1837),"",SUM($Q$2:Q1837))</f>
        <v/>
      </c>
      <c r="S1837" s="1" t="str">
        <f>IF(ISBLANK(A1837),"",SUM($F$2:F1837))</f>
        <v/>
      </c>
      <c r="T1837" s="1" t="str">
        <f t="shared" si="1238"/>
        <v/>
      </c>
      <c r="U1837" s="1" t="str">
        <f t="shared" si="1239"/>
        <v/>
      </c>
      <c r="V1837" s="17">
        <f t="shared" si="1240"/>
        <v>0</v>
      </c>
      <c r="W1837" s="17">
        <f t="shared" si="1241"/>
        <v>0</v>
      </c>
      <c r="X1837" s="17">
        <f t="shared" si="1242"/>
        <v>0</v>
      </c>
      <c r="Y1837" s="22">
        <f t="shared" si="1272"/>
        <v>0</v>
      </c>
      <c r="Z1837" s="22">
        <f t="shared" si="1272"/>
        <v>0</v>
      </c>
      <c r="AA1837" s="22">
        <f t="shared" si="1272"/>
        <v>0</v>
      </c>
      <c r="AB1837" s="23" t="str">
        <f t="shared" si="1262"/>
        <v/>
      </c>
      <c r="AC1837" s="23" t="str">
        <f t="shared" si="1263"/>
        <v/>
      </c>
      <c r="AD1837" s="23" t="str">
        <f t="shared" si="1264"/>
        <v/>
      </c>
      <c r="AE1837" s="23" t="str">
        <f t="shared" si="1265"/>
        <v/>
      </c>
      <c r="AF1837" s="23" t="str">
        <f t="shared" si="1266"/>
        <v/>
      </c>
      <c r="AG1837" s="23" t="str">
        <f t="shared" si="1271"/>
        <v/>
      </c>
      <c r="AH1837" s="25" t="str">
        <f t="shared" si="1243"/>
        <v/>
      </c>
      <c r="AI1837" s="25" t="str">
        <f t="shared" si="1244"/>
        <v/>
      </c>
      <c r="AJ1837" s="1" t="str">
        <f t="shared" si="1252"/>
        <v/>
      </c>
      <c r="AK1837" s="10" t="e">
        <f t="shared" si="1253"/>
        <v>#DIV/0!</v>
      </c>
      <c r="AL1837" s="10" t="e">
        <f t="shared" si="1258"/>
        <v>#DIV/0!</v>
      </c>
      <c r="AM1837">
        <f t="shared" si="1254"/>
        <v>0</v>
      </c>
      <c r="AN1837">
        <f t="shared" si="1245"/>
        <v>0</v>
      </c>
      <c r="AO1837">
        <f t="shared" si="1246"/>
        <v>0</v>
      </c>
      <c r="AP1837">
        <f t="shared" ca="1" si="1232"/>
        <v>2.6624586717052935E-24</v>
      </c>
      <c r="AQ1837">
        <f t="shared" ca="1" si="1232"/>
        <v>4.8729388986306664E-23</v>
      </c>
      <c r="AR1837">
        <f t="shared" ca="1" si="1259"/>
        <v>5.4637637103421614E-2</v>
      </c>
      <c r="AS1837">
        <f t="shared" ca="1" si="1260"/>
        <v>5.1807023740860103</v>
      </c>
      <c r="AT1837">
        <f t="shared" si="1247"/>
        <v>0</v>
      </c>
      <c r="AU1837">
        <f t="shared" ca="1" si="1261"/>
        <v>9.9640290185635888E-24</v>
      </c>
      <c r="AV1837" t="e">
        <f t="shared" si="1256"/>
        <v>#DIV/0!</v>
      </c>
      <c r="AW1837" t="e">
        <f t="shared" si="1270"/>
        <v>#DIV/0!</v>
      </c>
      <c r="AX1837" t="e">
        <f t="shared" si="1269"/>
        <v>#DIV/0!</v>
      </c>
      <c r="AY1837" t="e">
        <f t="shared" si="1274"/>
        <v>#DIV/0!</v>
      </c>
      <c r="AZ1837" t="e">
        <f t="shared" si="1273"/>
        <v>#DIV/0!</v>
      </c>
    </row>
    <row r="1838" spans="7:52" x14ac:dyDescent="0.3">
      <c r="G1838" s="1" t="str">
        <f t="shared" si="1255"/>
        <v/>
      </c>
      <c r="H1838" s="2" t="str">
        <f t="shared" si="1268"/>
        <v/>
      </c>
      <c r="I1838" s="6" t="str" cm="1">
        <f t="array" ref="I1838">_xlfn.IFS(AND(G1837&lt;H1837,G1838&gt;H1838),"BUY", AND(G1837&gt;H1837,G1838&lt;H1838),"SELL",TRUE,"")</f>
        <v/>
      </c>
      <c r="J1838" s="1">
        <f t="shared" ca="1" si="1234"/>
        <v>0</v>
      </c>
      <c r="K1838" s="3" t="str">
        <f t="shared" ca="1" si="1248"/>
        <v/>
      </c>
      <c r="L1838" s="3" t="str">
        <f t="shared" si="1249"/>
        <v/>
      </c>
      <c r="M1838" s="3" t="str">
        <f t="shared" si="1250"/>
        <v/>
      </c>
      <c r="N1838" s="4">
        <f t="shared" si="1235"/>
        <v>-1</v>
      </c>
      <c r="O1838" s="2" t="str">
        <f t="shared" si="1251"/>
        <v/>
      </c>
      <c r="P1838" s="1" t="str">
        <f t="shared" si="1236"/>
        <v/>
      </c>
      <c r="Q1838" s="1" t="str">
        <f t="shared" si="1237"/>
        <v/>
      </c>
      <c r="R1838" s="1" t="str">
        <f>IF(ISBLANK(A1838),"",SUM($Q$2:Q1838))</f>
        <v/>
      </c>
      <c r="S1838" s="1" t="str">
        <f>IF(ISBLANK(A1838),"",SUM($F$2:F1838))</f>
        <v/>
      </c>
      <c r="T1838" s="1" t="str">
        <f t="shared" si="1238"/>
        <v/>
      </c>
      <c r="U1838" s="1" t="str">
        <f t="shared" si="1239"/>
        <v/>
      </c>
      <c r="V1838" s="17">
        <f t="shared" si="1240"/>
        <v>0</v>
      </c>
      <c r="W1838" s="17">
        <f t="shared" si="1241"/>
        <v>0</v>
      </c>
      <c r="X1838" s="17">
        <f t="shared" si="1242"/>
        <v>0</v>
      </c>
      <c r="Y1838" s="22">
        <f t="shared" si="1272"/>
        <v>0</v>
      </c>
      <c r="Z1838" s="22">
        <f t="shared" si="1272"/>
        <v>0</v>
      </c>
      <c r="AA1838" s="22">
        <f t="shared" si="1272"/>
        <v>0</v>
      </c>
      <c r="AB1838" s="23" t="str">
        <f t="shared" si="1262"/>
        <v/>
      </c>
      <c r="AC1838" s="23" t="str">
        <f t="shared" si="1263"/>
        <v/>
      </c>
      <c r="AD1838" s="23" t="str">
        <f t="shared" si="1264"/>
        <v/>
      </c>
      <c r="AE1838" s="23" t="str">
        <f t="shared" si="1265"/>
        <v/>
      </c>
      <c r="AF1838" s="23" t="str">
        <f t="shared" si="1266"/>
        <v/>
      </c>
      <c r="AG1838" s="23" t="str">
        <f t="shared" si="1271"/>
        <v/>
      </c>
      <c r="AH1838" s="25" t="str">
        <f t="shared" si="1243"/>
        <v/>
      </c>
      <c r="AI1838" s="25" t="str">
        <f t="shared" si="1244"/>
        <v/>
      </c>
      <c r="AJ1838" s="1" t="str">
        <f t="shared" si="1252"/>
        <v/>
      </c>
      <c r="AK1838" s="10" t="e">
        <f t="shared" si="1253"/>
        <v>#DIV/0!</v>
      </c>
      <c r="AL1838" s="10" t="e">
        <f t="shared" si="1258"/>
        <v>#DIV/0!</v>
      </c>
      <c r="AM1838">
        <f t="shared" si="1254"/>
        <v>0</v>
      </c>
      <c r="AN1838">
        <f t="shared" si="1245"/>
        <v>0</v>
      </c>
      <c r="AO1838">
        <f t="shared" si="1246"/>
        <v>0</v>
      </c>
      <c r="AP1838">
        <f t="shared" ca="1" si="1232"/>
        <v>2.4722830522977723E-24</v>
      </c>
      <c r="AQ1838">
        <f t="shared" ca="1" si="1232"/>
        <v>4.5248718344427618E-23</v>
      </c>
      <c r="AR1838">
        <f t="shared" ca="1" si="1259"/>
        <v>5.4637637103421607E-2</v>
      </c>
      <c r="AS1838">
        <f t="shared" ca="1" si="1260"/>
        <v>5.1807023740860103</v>
      </c>
      <c r="AT1838">
        <f t="shared" si="1247"/>
        <v>0</v>
      </c>
      <c r="AU1838">
        <f t="shared" ca="1" si="1261"/>
        <v>9.2523126600947605E-24</v>
      </c>
      <c r="AV1838" t="e">
        <f t="shared" si="1256"/>
        <v>#DIV/0!</v>
      </c>
      <c r="AW1838" t="e">
        <f t="shared" si="1270"/>
        <v>#DIV/0!</v>
      </c>
      <c r="AX1838" t="e">
        <f t="shared" si="1269"/>
        <v>#DIV/0!</v>
      </c>
      <c r="AY1838" t="e">
        <f t="shared" si="1274"/>
        <v>#DIV/0!</v>
      </c>
      <c r="AZ1838" t="e">
        <f t="shared" si="1273"/>
        <v>#DIV/0!</v>
      </c>
    </row>
    <row r="1839" spans="7:52" x14ac:dyDescent="0.3">
      <c r="G1839" s="1" t="str">
        <f t="shared" si="1255"/>
        <v/>
      </c>
      <c r="H1839" s="2" t="str">
        <f t="shared" si="1268"/>
        <v/>
      </c>
      <c r="I1839" s="6" t="str" cm="1">
        <f t="array" ref="I1839">_xlfn.IFS(AND(G1838&lt;H1838,G1839&gt;H1839),"BUY", AND(G1838&gt;H1838,G1839&lt;H1839),"SELL",TRUE,"")</f>
        <v/>
      </c>
      <c r="J1839" s="1">
        <f t="shared" ca="1" si="1234"/>
        <v>0</v>
      </c>
      <c r="K1839" s="3" t="str">
        <f t="shared" ca="1" si="1248"/>
        <v/>
      </c>
      <c r="L1839" s="3" t="str">
        <f t="shared" si="1249"/>
        <v/>
      </c>
      <c r="M1839" s="3" t="str">
        <f t="shared" si="1250"/>
        <v/>
      </c>
      <c r="N1839" s="4">
        <f t="shared" si="1235"/>
        <v>-1</v>
      </c>
      <c r="O1839" s="2" t="str">
        <f t="shared" si="1251"/>
        <v/>
      </c>
      <c r="P1839" s="1" t="str">
        <f t="shared" si="1236"/>
        <v/>
      </c>
      <c r="Q1839" s="1" t="str">
        <f t="shared" si="1237"/>
        <v/>
      </c>
      <c r="R1839" s="1" t="str">
        <f>IF(ISBLANK(A1839),"",SUM($Q$2:Q1839))</f>
        <v/>
      </c>
      <c r="S1839" s="1" t="str">
        <f>IF(ISBLANK(A1839),"",SUM($F$2:F1839))</f>
        <v/>
      </c>
      <c r="T1839" s="1" t="str">
        <f t="shared" si="1238"/>
        <v/>
      </c>
      <c r="U1839" s="1" t="str">
        <f t="shared" si="1239"/>
        <v/>
      </c>
      <c r="V1839" s="17">
        <f t="shared" si="1240"/>
        <v>0</v>
      </c>
      <c r="W1839" s="17">
        <f t="shared" si="1241"/>
        <v>0</v>
      </c>
      <c r="X1839" s="17">
        <f t="shared" si="1242"/>
        <v>0</v>
      </c>
      <c r="Y1839" s="22">
        <f t="shared" ref="Y1839:AA1854" si="1275">SUM(V1826:V1839)</f>
        <v>0</v>
      </c>
      <c r="Z1839" s="22">
        <f t="shared" si="1275"/>
        <v>0</v>
      </c>
      <c r="AA1839" s="22">
        <f t="shared" si="1275"/>
        <v>0</v>
      </c>
      <c r="AB1839" s="23" t="str">
        <f t="shared" si="1262"/>
        <v/>
      </c>
      <c r="AC1839" s="23" t="str">
        <f t="shared" si="1263"/>
        <v/>
      </c>
      <c r="AD1839" s="23" t="str">
        <f t="shared" si="1264"/>
        <v/>
      </c>
      <c r="AE1839" s="23" t="str">
        <f t="shared" si="1265"/>
        <v/>
      </c>
      <c r="AF1839" s="23" t="str">
        <f t="shared" si="1266"/>
        <v/>
      </c>
      <c r="AG1839" s="23" t="str">
        <f t="shared" si="1271"/>
        <v/>
      </c>
      <c r="AH1839" s="25" t="str">
        <f t="shared" si="1243"/>
        <v/>
      </c>
      <c r="AI1839" s="25" t="str">
        <f t="shared" si="1244"/>
        <v/>
      </c>
      <c r="AJ1839" s="1" t="str">
        <f t="shared" si="1252"/>
        <v/>
      </c>
      <c r="AK1839" s="10" t="e">
        <f t="shared" si="1253"/>
        <v>#DIV/0!</v>
      </c>
      <c r="AL1839" s="10" t="e">
        <f t="shared" si="1258"/>
        <v>#DIV/0!</v>
      </c>
      <c r="AM1839">
        <f t="shared" si="1254"/>
        <v>0</v>
      </c>
      <c r="AN1839">
        <f t="shared" si="1245"/>
        <v>0</v>
      </c>
      <c r="AO1839">
        <f t="shared" si="1246"/>
        <v>0</v>
      </c>
      <c r="AP1839">
        <f t="shared" ca="1" si="1232"/>
        <v>2.2956914057050744E-24</v>
      </c>
      <c r="AQ1839">
        <f t="shared" ca="1" si="1232"/>
        <v>4.2016667034111363E-23</v>
      </c>
      <c r="AR1839">
        <f t="shared" ca="1" si="1259"/>
        <v>5.4637637103421607E-2</v>
      </c>
      <c r="AS1839">
        <f t="shared" ca="1" si="1260"/>
        <v>5.1807023740860103</v>
      </c>
      <c r="AT1839">
        <f t="shared" si="1247"/>
        <v>0</v>
      </c>
      <c r="AU1839">
        <f t="shared" ca="1" si="1261"/>
        <v>8.5914331843737055E-24</v>
      </c>
      <c r="AV1839" t="e">
        <f t="shared" si="1256"/>
        <v>#DIV/0!</v>
      </c>
      <c r="AW1839" t="e">
        <f t="shared" si="1270"/>
        <v>#DIV/0!</v>
      </c>
      <c r="AX1839" t="e">
        <f t="shared" si="1269"/>
        <v>#DIV/0!</v>
      </c>
      <c r="AY1839" t="e">
        <f t="shared" si="1274"/>
        <v>#DIV/0!</v>
      </c>
      <c r="AZ1839" t="e">
        <f t="shared" si="1273"/>
        <v>#DIV/0!</v>
      </c>
    </row>
    <row r="1840" spans="7:52" x14ac:dyDescent="0.3">
      <c r="G1840" s="1" t="str">
        <f t="shared" si="1255"/>
        <v/>
      </c>
      <c r="H1840" s="2" t="str">
        <f t="shared" si="1268"/>
        <v/>
      </c>
      <c r="I1840" s="6" t="str" cm="1">
        <f t="array" ref="I1840">_xlfn.IFS(AND(G1839&lt;H1839,G1840&gt;H1840),"BUY", AND(G1839&gt;H1839,G1840&lt;H1840),"SELL",TRUE,"")</f>
        <v/>
      </c>
      <c r="J1840" s="1">
        <f t="shared" ca="1" si="1234"/>
        <v>0</v>
      </c>
      <c r="K1840" s="3" t="str">
        <f t="shared" ca="1" si="1248"/>
        <v/>
      </c>
      <c r="L1840" s="3" t="str">
        <f t="shared" si="1249"/>
        <v/>
      </c>
      <c r="M1840" s="3" t="str">
        <f t="shared" si="1250"/>
        <v/>
      </c>
      <c r="N1840" s="4">
        <f t="shared" si="1235"/>
        <v>-1</v>
      </c>
      <c r="O1840" s="2" t="str">
        <f t="shared" si="1251"/>
        <v/>
      </c>
      <c r="P1840" s="1" t="str">
        <f t="shared" si="1236"/>
        <v/>
      </c>
      <c r="Q1840" s="1" t="str">
        <f t="shared" si="1237"/>
        <v/>
      </c>
      <c r="R1840" s="1" t="str">
        <f>IF(ISBLANK(A1840),"",SUM($Q$2:Q1840))</f>
        <v/>
      </c>
      <c r="S1840" s="1" t="str">
        <f>IF(ISBLANK(A1840),"",SUM($F$2:F1840))</f>
        <v/>
      </c>
      <c r="T1840" s="1" t="str">
        <f t="shared" si="1238"/>
        <v/>
      </c>
      <c r="U1840" s="1" t="str">
        <f t="shared" si="1239"/>
        <v/>
      </c>
      <c r="V1840" s="17">
        <f t="shared" si="1240"/>
        <v>0</v>
      </c>
      <c r="W1840" s="17">
        <f t="shared" si="1241"/>
        <v>0</v>
      </c>
      <c r="X1840" s="17">
        <f t="shared" si="1242"/>
        <v>0</v>
      </c>
      <c r="Y1840" s="22">
        <f t="shared" si="1275"/>
        <v>0</v>
      </c>
      <c r="Z1840" s="22">
        <f t="shared" si="1275"/>
        <v>0</v>
      </c>
      <c r="AA1840" s="22">
        <f t="shared" si="1275"/>
        <v>0</v>
      </c>
      <c r="AB1840" s="23" t="str">
        <f t="shared" si="1262"/>
        <v/>
      </c>
      <c r="AC1840" s="23" t="str">
        <f t="shared" si="1263"/>
        <v/>
      </c>
      <c r="AD1840" s="23" t="str">
        <f t="shared" si="1264"/>
        <v/>
      </c>
      <c r="AE1840" s="23" t="str">
        <f t="shared" si="1265"/>
        <v/>
      </c>
      <c r="AF1840" s="23" t="str">
        <f t="shared" si="1266"/>
        <v/>
      </c>
      <c r="AG1840" s="23" t="str">
        <f t="shared" si="1271"/>
        <v/>
      </c>
      <c r="AH1840" s="25" t="str">
        <f t="shared" si="1243"/>
        <v/>
      </c>
      <c r="AI1840" s="25" t="str">
        <f t="shared" si="1244"/>
        <v/>
      </c>
      <c r="AJ1840" s="1" t="str">
        <f t="shared" si="1252"/>
        <v/>
      </c>
      <c r="AK1840" s="10" t="e">
        <f t="shared" si="1253"/>
        <v>#DIV/0!</v>
      </c>
      <c r="AL1840" s="10" t="e">
        <f t="shared" si="1258"/>
        <v>#DIV/0!</v>
      </c>
      <c r="AM1840">
        <f t="shared" si="1254"/>
        <v>0</v>
      </c>
      <c r="AN1840">
        <f t="shared" si="1245"/>
        <v>0</v>
      </c>
      <c r="AO1840">
        <f t="shared" si="1246"/>
        <v>0</v>
      </c>
      <c r="AP1840">
        <f t="shared" ca="1" si="1232"/>
        <v>2.131713448154712E-24</v>
      </c>
      <c r="AQ1840">
        <f t="shared" ca="1" si="1232"/>
        <v>3.9015476531674836E-23</v>
      </c>
      <c r="AR1840">
        <f t="shared" ca="1" si="1259"/>
        <v>5.4637637103421607E-2</v>
      </c>
      <c r="AS1840">
        <f t="shared" ca="1" si="1260"/>
        <v>5.1807023740860103</v>
      </c>
      <c r="AT1840">
        <f t="shared" si="1247"/>
        <v>0</v>
      </c>
      <c r="AU1840">
        <f t="shared" ca="1" si="1261"/>
        <v>7.9777593854898685E-24</v>
      </c>
      <c r="AV1840" t="e">
        <f t="shared" si="1256"/>
        <v>#DIV/0!</v>
      </c>
      <c r="AW1840" t="e">
        <f t="shared" si="1270"/>
        <v>#DIV/0!</v>
      </c>
      <c r="AX1840" t="e">
        <f t="shared" si="1269"/>
        <v>#DIV/0!</v>
      </c>
      <c r="AY1840" t="e">
        <f t="shared" si="1274"/>
        <v>#DIV/0!</v>
      </c>
      <c r="AZ1840" t="e">
        <f t="shared" si="1273"/>
        <v>#DIV/0!</v>
      </c>
    </row>
    <row r="1841" spans="7:52" x14ac:dyDescent="0.3">
      <c r="G1841" s="1" t="str">
        <f t="shared" si="1255"/>
        <v/>
      </c>
      <c r="H1841" s="2" t="str">
        <f t="shared" si="1268"/>
        <v/>
      </c>
      <c r="I1841" s="6" t="str" cm="1">
        <f t="array" ref="I1841">_xlfn.IFS(AND(G1840&lt;H1840,G1841&gt;H1841),"BUY", AND(G1840&gt;H1840,G1841&lt;H1841),"SELL",TRUE,"")</f>
        <v/>
      </c>
      <c r="J1841" s="1">
        <f t="shared" ca="1" si="1234"/>
        <v>0</v>
      </c>
      <c r="K1841" s="3" t="str">
        <f t="shared" ca="1" si="1248"/>
        <v/>
      </c>
      <c r="L1841" s="3" t="str">
        <f t="shared" si="1249"/>
        <v/>
      </c>
      <c r="M1841" s="3" t="str">
        <f t="shared" si="1250"/>
        <v/>
      </c>
      <c r="N1841" s="4">
        <f t="shared" si="1235"/>
        <v>-1</v>
      </c>
      <c r="O1841" s="2" t="str">
        <f t="shared" si="1251"/>
        <v/>
      </c>
      <c r="P1841" s="1" t="str">
        <f t="shared" si="1236"/>
        <v/>
      </c>
      <c r="Q1841" s="1" t="str">
        <f t="shared" si="1237"/>
        <v/>
      </c>
      <c r="R1841" s="1" t="str">
        <f>IF(ISBLANK(A1841),"",SUM($Q$2:Q1841))</f>
        <v/>
      </c>
      <c r="S1841" s="1" t="str">
        <f>IF(ISBLANK(A1841),"",SUM($F$2:F1841))</f>
        <v/>
      </c>
      <c r="T1841" s="1" t="str">
        <f t="shared" si="1238"/>
        <v/>
      </c>
      <c r="U1841" s="1" t="str">
        <f t="shared" si="1239"/>
        <v/>
      </c>
      <c r="V1841" s="17">
        <f t="shared" si="1240"/>
        <v>0</v>
      </c>
      <c r="W1841" s="17">
        <f t="shared" si="1241"/>
        <v>0</v>
      </c>
      <c r="X1841" s="17">
        <f t="shared" si="1242"/>
        <v>0</v>
      </c>
      <c r="Y1841" s="22">
        <f t="shared" si="1275"/>
        <v>0</v>
      </c>
      <c r="Z1841" s="22">
        <f t="shared" si="1275"/>
        <v>0</v>
      </c>
      <c r="AA1841" s="22">
        <f t="shared" si="1275"/>
        <v>0</v>
      </c>
      <c r="AB1841" s="23" t="str">
        <f t="shared" si="1262"/>
        <v/>
      </c>
      <c r="AC1841" s="23" t="str">
        <f t="shared" si="1263"/>
        <v/>
      </c>
      <c r="AD1841" s="23" t="str">
        <f t="shared" si="1264"/>
        <v/>
      </c>
      <c r="AE1841" s="23" t="str">
        <f t="shared" si="1265"/>
        <v/>
      </c>
      <c r="AF1841" s="23" t="str">
        <f t="shared" si="1266"/>
        <v/>
      </c>
      <c r="AG1841" s="23" t="str">
        <f t="shared" si="1271"/>
        <v/>
      </c>
      <c r="AH1841" s="25" t="str">
        <f t="shared" si="1243"/>
        <v/>
      </c>
      <c r="AI1841" s="25" t="str">
        <f t="shared" si="1244"/>
        <v/>
      </c>
      <c r="AJ1841" s="1" t="str">
        <f t="shared" si="1252"/>
        <v/>
      </c>
      <c r="AK1841" s="10" t="e">
        <f t="shared" si="1253"/>
        <v>#DIV/0!</v>
      </c>
      <c r="AL1841" s="10" t="e">
        <f t="shared" si="1258"/>
        <v>#DIV/0!</v>
      </c>
      <c r="AM1841">
        <f t="shared" si="1254"/>
        <v>0</v>
      </c>
      <c r="AN1841">
        <f t="shared" si="1245"/>
        <v>0</v>
      </c>
      <c r="AO1841">
        <f t="shared" si="1246"/>
        <v>0</v>
      </c>
      <c r="AP1841">
        <f t="shared" ref="AP1841:AQ1904" ca="1" si="1276">(AP1840*13+AN1841 )/14</f>
        <v>1.9794482018579469E-24</v>
      </c>
      <c r="AQ1841">
        <f t="shared" ca="1" si="1276"/>
        <v>3.6228656779412344E-23</v>
      </c>
      <c r="AR1841">
        <f t="shared" ca="1" si="1259"/>
        <v>5.4637637103421614E-2</v>
      </c>
      <c r="AS1841">
        <f t="shared" ca="1" si="1260"/>
        <v>5.1807023740860103</v>
      </c>
      <c r="AT1841">
        <f t="shared" si="1247"/>
        <v>0</v>
      </c>
      <c r="AU1841">
        <f t="shared" ca="1" si="1261"/>
        <v>7.4079194293834493E-24</v>
      </c>
      <c r="AV1841" t="e">
        <f t="shared" si="1256"/>
        <v>#DIV/0!</v>
      </c>
      <c r="AW1841" t="e">
        <f t="shared" si="1270"/>
        <v>#DIV/0!</v>
      </c>
      <c r="AX1841" t="e">
        <f t="shared" si="1269"/>
        <v>#DIV/0!</v>
      </c>
      <c r="AY1841" t="e">
        <f t="shared" si="1274"/>
        <v>#DIV/0!</v>
      </c>
      <c r="AZ1841" t="e">
        <f t="shared" si="1273"/>
        <v>#DIV/0!</v>
      </c>
    </row>
    <row r="1842" spans="7:52" x14ac:dyDescent="0.3">
      <c r="G1842" s="1" t="str">
        <f t="shared" si="1255"/>
        <v/>
      </c>
      <c r="H1842" s="2" t="str">
        <f t="shared" si="1268"/>
        <v/>
      </c>
      <c r="I1842" s="6" t="str" cm="1">
        <f t="array" ref="I1842">_xlfn.IFS(AND(G1841&lt;H1841,G1842&gt;H1842),"BUY", AND(G1841&gt;H1841,G1842&lt;H1842),"SELL",TRUE,"")</f>
        <v/>
      </c>
      <c r="J1842" s="1">
        <f t="shared" ca="1" si="1234"/>
        <v>0</v>
      </c>
      <c r="K1842" s="3" t="str">
        <f t="shared" ca="1" si="1248"/>
        <v/>
      </c>
      <c r="L1842" s="3" t="str">
        <f t="shared" si="1249"/>
        <v/>
      </c>
      <c r="M1842" s="3" t="str">
        <f t="shared" si="1250"/>
        <v/>
      </c>
      <c r="N1842" s="4">
        <f t="shared" si="1235"/>
        <v>-1</v>
      </c>
      <c r="O1842" s="2" t="str">
        <f t="shared" si="1251"/>
        <v/>
      </c>
      <c r="P1842" s="1" t="str">
        <f t="shared" si="1236"/>
        <v/>
      </c>
      <c r="Q1842" s="1" t="str">
        <f t="shared" si="1237"/>
        <v/>
      </c>
      <c r="R1842" s="1" t="str">
        <f>IF(ISBLANK(A1842),"",SUM($Q$2:Q1842))</f>
        <v/>
      </c>
      <c r="S1842" s="1" t="str">
        <f>IF(ISBLANK(A1842),"",SUM($F$2:F1842))</f>
        <v/>
      </c>
      <c r="T1842" s="1" t="str">
        <f t="shared" si="1238"/>
        <v/>
      </c>
      <c r="U1842" s="1" t="str">
        <f t="shared" si="1239"/>
        <v/>
      </c>
      <c r="V1842" s="17">
        <f t="shared" si="1240"/>
        <v>0</v>
      </c>
      <c r="W1842" s="17">
        <f t="shared" si="1241"/>
        <v>0</v>
      </c>
      <c r="X1842" s="17">
        <f t="shared" si="1242"/>
        <v>0</v>
      </c>
      <c r="Y1842" s="22">
        <f t="shared" si="1275"/>
        <v>0</v>
      </c>
      <c r="Z1842" s="22">
        <f t="shared" si="1275"/>
        <v>0</v>
      </c>
      <c r="AA1842" s="22">
        <f t="shared" si="1275"/>
        <v>0</v>
      </c>
      <c r="AB1842" s="23" t="str">
        <f t="shared" si="1262"/>
        <v/>
      </c>
      <c r="AC1842" s="23" t="str">
        <f t="shared" si="1263"/>
        <v/>
      </c>
      <c r="AD1842" s="23" t="str">
        <f t="shared" si="1264"/>
        <v/>
      </c>
      <c r="AE1842" s="23" t="str">
        <f t="shared" si="1265"/>
        <v/>
      </c>
      <c r="AF1842" s="23" t="str">
        <f t="shared" si="1266"/>
        <v/>
      </c>
      <c r="AG1842" s="23" t="str">
        <f t="shared" si="1271"/>
        <v/>
      </c>
      <c r="AH1842" s="25" t="str">
        <f t="shared" si="1243"/>
        <v/>
      </c>
      <c r="AI1842" s="25" t="str">
        <f t="shared" si="1244"/>
        <v/>
      </c>
      <c r="AJ1842" s="1" t="str">
        <f t="shared" si="1252"/>
        <v/>
      </c>
      <c r="AK1842" s="10" t="e">
        <f t="shared" si="1253"/>
        <v>#DIV/0!</v>
      </c>
      <c r="AL1842" s="10" t="e">
        <f t="shared" si="1258"/>
        <v>#DIV/0!</v>
      </c>
      <c r="AM1842">
        <f t="shared" si="1254"/>
        <v>0</v>
      </c>
      <c r="AN1842">
        <f t="shared" si="1245"/>
        <v>0</v>
      </c>
      <c r="AO1842">
        <f t="shared" si="1246"/>
        <v>0</v>
      </c>
      <c r="AP1842">
        <f t="shared" ca="1" si="1276"/>
        <v>1.8380590445823792E-24</v>
      </c>
      <c r="AQ1842">
        <f t="shared" ca="1" si="1276"/>
        <v>3.3640895580882893E-23</v>
      </c>
      <c r="AR1842">
        <f t="shared" ca="1" si="1259"/>
        <v>5.4637637103421607E-2</v>
      </c>
      <c r="AS1842">
        <f t="shared" ca="1" si="1260"/>
        <v>5.1807023740860103</v>
      </c>
      <c r="AT1842">
        <f t="shared" si="1247"/>
        <v>0</v>
      </c>
      <c r="AU1842">
        <f t="shared" ca="1" si="1261"/>
        <v>6.8787823272846315E-24</v>
      </c>
      <c r="AV1842" t="e">
        <f t="shared" si="1256"/>
        <v>#DIV/0!</v>
      </c>
      <c r="AW1842" t="e">
        <f t="shared" si="1270"/>
        <v>#DIV/0!</v>
      </c>
      <c r="AX1842" t="e">
        <f t="shared" si="1269"/>
        <v>#DIV/0!</v>
      </c>
      <c r="AY1842" t="e">
        <f t="shared" si="1274"/>
        <v>#DIV/0!</v>
      </c>
      <c r="AZ1842" t="e">
        <f t="shared" si="1273"/>
        <v>#DIV/0!</v>
      </c>
    </row>
    <row r="1843" spans="7:52" x14ac:dyDescent="0.3">
      <c r="G1843" s="1" t="str">
        <f t="shared" si="1255"/>
        <v/>
      </c>
      <c r="H1843" s="2" t="str">
        <f t="shared" si="1268"/>
        <v/>
      </c>
      <c r="I1843" s="6" t="str" cm="1">
        <f t="array" ref="I1843">_xlfn.IFS(AND(G1842&lt;H1842,G1843&gt;H1843),"BUY", AND(G1842&gt;H1842,G1843&lt;H1843),"SELL",TRUE,"")</f>
        <v/>
      </c>
      <c r="J1843" s="1">
        <f t="shared" ca="1" si="1234"/>
        <v>0</v>
      </c>
      <c r="K1843" s="3" t="str">
        <f t="shared" ca="1" si="1248"/>
        <v/>
      </c>
      <c r="L1843" s="3" t="str">
        <f t="shared" si="1249"/>
        <v/>
      </c>
      <c r="M1843" s="3" t="str">
        <f t="shared" si="1250"/>
        <v/>
      </c>
      <c r="N1843" s="4">
        <f t="shared" si="1235"/>
        <v>-1</v>
      </c>
      <c r="O1843" s="2" t="str">
        <f t="shared" si="1251"/>
        <v/>
      </c>
      <c r="P1843" s="1" t="str">
        <f t="shared" si="1236"/>
        <v/>
      </c>
      <c r="Q1843" s="1" t="str">
        <f t="shared" si="1237"/>
        <v/>
      </c>
      <c r="R1843" s="1" t="str">
        <f>IF(ISBLANK(A1843),"",SUM($Q$2:Q1843))</f>
        <v/>
      </c>
      <c r="S1843" s="1" t="str">
        <f>IF(ISBLANK(A1843),"",SUM($F$2:F1843))</f>
        <v/>
      </c>
      <c r="T1843" s="1" t="str">
        <f t="shared" si="1238"/>
        <v/>
      </c>
      <c r="U1843" s="1" t="str">
        <f t="shared" si="1239"/>
        <v/>
      </c>
      <c r="V1843" s="17">
        <f t="shared" si="1240"/>
        <v>0</v>
      </c>
      <c r="W1843" s="17">
        <f t="shared" si="1241"/>
        <v>0</v>
      </c>
      <c r="X1843" s="17">
        <f t="shared" si="1242"/>
        <v>0</v>
      </c>
      <c r="Y1843" s="22">
        <f t="shared" si="1275"/>
        <v>0</v>
      </c>
      <c r="Z1843" s="22">
        <f t="shared" si="1275"/>
        <v>0</v>
      </c>
      <c r="AA1843" s="22">
        <f t="shared" si="1275"/>
        <v>0</v>
      </c>
      <c r="AB1843" s="23" t="str">
        <f t="shared" si="1262"/>
        <v/>
      </c>
      <c r="AC1843" s="23" t="str">
        <f t="shared" si="1263"/>
        <v/>
      </c>
      <c r="AD1843" s="23" t="str">
        <f t="shared" si="1264"/>
        <v/>
      </c>
      <c r="AE1843" s="23" t="str">
        <f t="shared" si="1265"/>
        <v/>
      </c>
      <c r="AF1843" s="23" t="str">
        <f t="shared" si="1266"/>
        <v/>
      </c>
      <c r="AG1843" s="23" t="str">
        <f t="shared" si="1271"/>
        <v/>
      </c>
      <c r="AH1843" s="25" t="str">
        <f t="shared" si="1243"/>
        <v/>
      </c>
      <c r="AI1843" s="25" t="str">
        <f t="shared" si="1244"/>
        <v/>
      </c>
      <c r="AJ1843" s="1" t="str">
        <f t="shared" si="1252"/>
        <v/>
      </c>
      <c r="AK1843" s="10" t="e">
        <f t="shared" si="1253"/>
        <v>#DIV/0!</v>
      </c>
      <c r="AL1843" s="10" t="e">
        <f t="shared" si="1258"/>
        <v>#DIV/0!</v>
      </c>
      <c r="AM1843">
        <f t="shared" si="1254"/>
        <v>0</v>
      </c>
      <c r="AN1843">
        <f t="shared" si="1245"/>
        <v>0</v>
      </c>
      <c r="AO1843">
        <f t="shared" si="1246"/>
        <v>0</v>
      </c>
      <c r="AP1843">
        <f t="shared" ca="1" si="1276"/>
        <v>1.706769112826495E-24</v>
      </c>
      <c r="AQ1843">
        <f t="shared" ca="1" si="1276"/>
        <v>3.1237974467962691E-23</v>
      </c>
      <c r="AR1843">
        <f t="shared" ca="1" si="1259"/>
        <v>5.46376371034216E-2</v>
      </c>
      <c r="AS1843">
        <f t="shared" ca="1" si="1260"/>
        <v>5.1807023740860103</v>
      </c>
      <c r="AT1843">
        <f t="shared" si="1247"/>
        <v>0</v>
      </c>
      <c r="AU1843">
        <f t="shared" ca="1" si="1261"/>
        <v>6.3874407324785863E-24</v>
      </c>
      <c r="AV1843" t="e">
        <f t="shared" si="1256"/>
        <v>#DIV/0!</v>
      </c>
      <c r="AW1843" t="e">
        <f t="shared" si="1270"/>
        <v>#DIV/0!</v>
      </c>
      <c r="AX1843" t="e">
        <f t="shared" si="1269"/>
        <v>#DIV/0!</v>
      </c>
      <c r="AY1843" t="e">
        <f t="shared" si="1274"/>
        <v>#DIV/0!</v>
      </c>
      <c r="AZ1843" t="e">
        <f t="shared" si="1273"/>
        <v>#DIV/0!</v>
      </c>
    </row>
    <row r="1844" spans="7:52" x14ac:dyDescent="0.3">
      <c r="G1844" s="1" t="str">
        <f t="shared" si="1255"/>
        <v/>
      </c>
      <c r="H1844" s="2" t="str">
        <f t="shared" si="1268"/>
        <v/>
      </c>
      <c r="I1844" s="6" t="str" cm="1">
        <f t="array" ref="I1844">_xlfn.IFS(AND(G1843&lt;H1843,G1844&gt;H1844),"BUY", AND(G1843&gt;H1843,G1844&lt;H1844),"SELL",TRUE,"")</f>
        <v/>
      </c>
      <c r="J1844" s="1">
        <f t="shared" ca="1" si="1234"/>
        <v>0</v>
      </c>
      <c r="K1844" s="3" t="str">
        <f t="shared" ca="1" si="1248"/>
        <v/>
      </c>
      <c r="L1844" s="3" t="str">
        <f t="shared" si="1249"/>
        <v/>
      </c>
      <c r="M1844" s="3" t="str">
        <f t="shared" si="1250"/>
        <v/>
      </c>
      <c r="N1844" s="4">
        <f t="shared" si="1235"/>
        <v>-1</v>
      </c>
      <c r="O1844" s="2" t="str">
        <f t="shared" si="1251"/>
        <v/>
      </c>
      <c r="P1844" s="1" t="str">
        <f t="shared" si="1236"/>
        <v/>
      </c>
      <c r="Q1844" s="1" t="str">
        <f t="shared" si="1237"/>
        <v/>
      </c>
      <c r="R1844" s="1" t="str">
        <f>IF(ISBLANK(A1844),"",SUM($Q$2:Q1844))</f>
        <v/>
      </c>
      <c r="S1844" s="1" t="str">
        <f>IF(ISBLANK(A1844),"",SUM($F$2:F1844))</f>
        <v/>
      </c>
      <c r="T1844" s="1" t="str">
        <f t="shared" si="1238"/>
        <v/>
      </c>
      <c r="U1844" s="1" t="str">
        <f t="shared" si="1239"/>
        <v/>
      </c>
      <c r="V1844" s="17">
        <f t="shared" si="1240"/>
        <v>0</v>
      </c>
      <c r="W1844" s="17">
        <f t="shared" si="1241"/>
        <v>0</v>
      </c>
      <c r="X1844" s="17">
        <f t="shared" si="1242"/>
        <v>0</v>
      </c>
      <c r="Y1844" s="22">
        <f t="shared" si="1275"/>
        <v>0</v>
      </c>
      <c r="Z1844" s="22">
        <f t="shared" si="1275"/>
        <v>0</v>
      </c>
      <c r="AA1844" s="22">
        <f t="shared" si="1275"/>
        <v>0</v>
      </c>
      <c r="AB1844" s="23" t="str">
        <f t="shared" si="1262"/>
        <v/>
      </c>
      <c r="AC1844" s="23" t="str">
        <f t="shared" si="1263"/>
        <v/>
      </c>
      <c r="AD1844" s="23" t="str">
        <f t="shared" si="1264"/>
        <v/>
      </c>
      <c r="AE1844" s="23" t="str">
        <f t="shared" si="1265"/>
        <v/>
      </c>
      <c r="AF1844" s="23" t="str">
        <f t="shared" si="1266"/>
        <v/>
      </c>
      <c r="AG1844" s="23" t="str">
        <f t="shared" si="1271"/>
        <v/>
      </c>
      <c r="AH1844" s="25" t="str">
        <f t="shared" si="1243"/>
        <v/>
      </c>
      <c r="AI1844" s="25" t="str">
        <f t="shared" si="1244"/>
        <v/>
      </c>
      <c r="AJ1844" s="1" t="str">
        <f t="shared" si="1252"/>
        <v/>
      </c>
      <c r="AK1844" s="10" t="e">
        <f t="shared" si="1253"/>
        <v>#DIV/0!</v>
      </c>
      <c r="AL1844" s="10" t="e">
        <f t="shared" si="1258"/>
        <v>#DIV/0!</v>
      </c>
      <c r="AM1844">
        <f t="shared" si="1254"/>
        <v>0</v>
      </c>
      <c r="AN1844">
        <f t="shared" si="1245"/>
        <v>0</v>
      </c>
      <c r="AO1844">
        <f t="shared" si="1246"/>
        <v>0</v>
      </c>
      <c r="AP1844">
        <f t="shared" ca="1" si="1276"/>
        <v>1.5848570333388882E-24</v>
      </c>
      <c r="AQ1844">
        <f t="shared" ca="1" si="1276"/>
        <v>2.9006690577393931E-23</v>
      </c>
      <c r="AR1844">
        <f t="shared" ca="1" si="1259"/>
        <v>5.4637637103421594E-2</v>
      </c>
      <c r="AS1844">
        <f t="shared" ca="1" si="1260"/>
        <v>5.1807023740860103</v>
      </c>
      <c r="AT1844">
        <f t="shared" si="1247"/>
        <v>0</v>
      </c>
      <c r="AU1844">
        <f t="shared" ca="1" si="1261"/>
        <v>5.9311949658729727E-24</v>
      </c>
      <c r="AV1844" t="e">
        <f t="shared" si="1256"/>
        <v>#DIV/0!</v>
      </c>
      <c r="AW1844" t="e">
        <f t="shared" si="1270"/>
        <v>#DIV/0!</v>
      </c>
      <c r="AX1844" t="e">
        <f t="shared" si="1269"/>
        <v>#DIV/0!</v>
      </c>
      <c r="AY1844" t="e">
        <f t="shared" si="1274"/>
        <v>#DIV/0!</v>
      </c>
      <c r="AZ1844" t="e">
        <f t="shared" si="1273"/>
        <v>#DIV/0!</v>
      </c>
    </row>
    <row r="1845" spans="7:52" x14ac:dyDescent="0.3">
      <c r="G1845" s="1" t="str">
        <f t="shared" si="1255"/>
        <v/>
      </c>
      <c r="H1845" s="2" t="str">
        <f t="shared" si="1268"/>
        <v/>
      </c>
      <c r="I1845" s="6" t="str" cm="1">
        <f t="array" ref="I1845">_xlfn.IFS(AND(G1844&lt;H1844,G1845&gt;H1845),"BUY", AND(G1844&gt;H1844,G1845&lt;H1845),"SELL",TRUE,"")</f>
        <v/>
      </c>
      <c r="J1845" s="1">
        <f t="shared" ca="1" si="1234"/>
        <v>0</v>
      </c>
      <c r="K1845" s="3" t="str">
        <f t="shared" ca="1" si="1248"/>
        <v/>
      </c>
      <c r="L1845" s="3" t="str">
        <f t="shared" si="1249"/>
        <v/>
      </c>
      <c r="M1845" s="3" t="str">
        <f t="shared" si="1250"/>
        <v/>
      </c>
      <c r="N1845" s="4">
        <f t="shared" si="1235"/>
        <v>-1</v>
      </c>
      <c r="O1845" s="2" t="str">
        <f t="shared" si="1251"/>
        <v/>
      </c>
      <c r="P1845" s="1" t="str">
        <f t="shared" si="1236"/>
        <v/>
      </c>
      <c r="Q1845" s="1" t="str">
        <f t="shared" si="1237"/>
        <v/>
      </c>
      <c r="R1845" s="1" t="str">
        <f>IF(ISBLANK(A1845),"",SUM($Q$2:Q1845))</f>
        <v/>
      </c>
      <c r="S1845" s="1" t="str">
        <f>IF(ISBLANK(A1845),"",SUM($F$2:F1845))</f>
        <v/>
      </c>
      <c r="T1845" s="1" t="str">
        <f t="shared" si="1238"/>
        <v/>
      </c>
      <c r="U1845" s="1" t="str">
        <f t="shared" si="1239"/>
        <v/>
      </c>
      <c r="V1845" s="17">
        <f t="shared" si="1240"/>
        <v>0</v>
      </c>
      <c r="W1845" s="17">
        <f t="shared" si="1241"/>
        <v>0</v>
      </c>
      <c r="X1845" s="17">
        <f t="shared" si="1242"/>
        <v>0</v>
      </c>
      <c r="Y1845" s="22">
        <f t="shared" si="1275"/>
        <v>0</v>
      </c>
      <c r="Z1845" s="22">
        <f t="shared" si="1275"/>
        <v>0</v>
      </c>
      <c r="AA1845" s="22">
        <f t="shared" si="1275"/>
        <v>0</v>
      </c>
      <c r="AB1845" s="23" t="str">
        <f t="shared" si="1262"/>
        <v/>
      </c>
      <c r="AC1845" s="23" t="str">
        <f t="shared" si="1263"/>
        <v/>
      </c>
      <c r="AD1845" s="23" t="str">
        <f t="shared" si="1264"/>
        <v/>
      </c>
      <c r="AE1845" s="23" t="str">
        <f t="shared" si="1265"/>
        <v/>
      </c>
      <c r="AF1845" s="23" t="str">
        <f t="shared" si="1266"/>
        <v/>
      </c>
      <c r="AG1845" s="23" t="str">
        <f t="shared" si="1271"/>
        <v/>
      </c>
      <c r="AH1845" s="25" t="str">
        <f t="shared" si="1243"/>
        <v/>
      </c>
      <c r="AI1845" s="25" t="str">
        <f t="shared" si="1244"/>
        <v/>
      </c>
      <c r="AJ1845" s="1" t="str">
        <f t="shared" si="1252"/>
        <v/>
      </c>
      <c r="AK1845" s="10" t="e">
        <f t="shared" si="1253"/>
        <v>#DIV/0!</v>
      </c>
      <c r="AL1845" s="10" t="e">
        <f t="shared" si="1258"/>
        <v>#DIV/0!</v>
      </c>
      <c r="AM1845">
        <f t="shared" si="1254"/>
        <v>0</v>
      </c>
      <c r="AN1845">
        <f t="shared" si="1245"/>
        <v>0</v>
      </c>
      <c r="AO1845">
        <f t="shared" si="1246"/>
        <v>0</v>
      </c>
      <c r="AP1845">
        <f t="shared" ca="1" si="1276"/>
        <v>1.4716529595289675E-24</v>
      </c>
      <c r="AQ1845">
        <f t="shared" ca="1" si="1276"/>
        <v>2.6934784107580078E-23</v>
      </c>
      <c r="AR1845">
        <f t="shared" ca="1" si="1259"/>
        <v>5.4637637103421594E-2</v>
      </c>
      <c r="AS1845">
        <f t="shared" ca="1" si="1260"/>
        <v>5.1807023740860103</v>
      </c>
      <c r="AT1845">
        <f t="shared" si="1247"/>
        <v>0</v>
      </c>
      <c r="AU1845">
        <f t="shared" ca="1" si="1261"/>
        <v>5.5075381825963316E-24</v>
      </c>
      <c r="AV1845" t="e">
        <f t="shared" si="1256"/>
        <v>#DIV/0!</v>
      </c>
      <c r="AW1845" t="e">
        <f t="shared" si="1270"/>
        <v>#DIV/0!</v>
      </c>
      <c r="AX1845" t="e">
        <f t="shared" si="1269"/>
        <v>#DIV/0!</v>
      </c>
      <c r="AY1845" t="e">
        <f t="shared" si="1274"/>
        <v>#DIV/0!</v>
      </c>
      <c r="AZ1845" t="e">
        <f t="shared" si="1273"/>
        <v>#DIV/0!</v>
      </c>
    </row>
    <row r="1846" spans="7:52" x14ac:dyDescent="0.3">
      <c r="G1846" s="1" t="str">
        <f t="shared" si="1255"/>
        <v/>
      </c>
      <c r="H1846" s="2" t="str">
        <f t="shared" si="1268"/>
        <v/>
      </c>
      <c r="I1846" s="6" t="str" cm="1">
        <f t="array" ref="I1846">_xlfn.IFS(AND(G1845&lt;H1845,G1846&gt;H1846),"BUY", AND(G1845&gt;H1845,G1846&lt;H1846),"SELL",TRUE,"")</f>
        <v/>
      </c>
      <c r="J1846" s="1">
        <f t="shared" ca="1" si="1234"/>
        <v>0</v>
      </c>
      <c r="K1846" s="3" t="str">
        <f t="shared" ca="1" si="1248"/>
        <v/>
      </c>
      <c r="L1846" s="3" t="str">
        <f t="shared" si="1249"/>
        <v/>
      </c>
      <c r="M1846" s="3" t="str">
        <f t="shared" si="1250"/>
        <v/>
      </c>
      <c r="N1846" s="4">
        <f t="shared" si="1235"/>
        <v>-1</v>
      </c>
      <c r="O1846" s="2" t="str">
        <f t="shared" si="1251"/>
        <v/>
      </c>
      <c r="P1846" s="1" t="str">
        <f t="shared" si="1236"/>
        <v/>
      </c>
      <c r="Q1846" s="1" t="str">
        <f t="shared" si="1237"/>
        <v/>
      </c>
      <c r="R1846" s="1" t="str">
        <f>IF(ISBLANK(A1846),"",SUM($Q$2:Q1846))</f>
        <v/>
      </c>
      <c r="S1846" s="1" t="str">
        <f>IF(ISBLANK(A1846),"",SUM($F$2:F1846))</f>
        <v/>
      </c>
      <c r="T1846" s="1" t="str">
        <f t="shared" si="1238"/>
        <v/>
      </c>
      <c r="U1846" s="1" t="str">
        <f t="shared" si="1239"/>
        <v/>
      </c>
      <c r="V1846" s="17">
        <f t="shared" si="1240"/>
        <v>0</v>
      </c>
      <c r="W1846" s="17">
        <f t="shared" si="1241"/>
        <v>0</v>
      </c>
      <c r="X1846" s="17">
        <f t="shared" si="1242"/>
        <v>0</v>
      </c>
      <c r="Y1846" s="22">
        <f t="shared" si="1275"/>
        <v>0</v>
      </c>
      <c r="Z1846" s="22">
        <f t="shared" si="1275"/>
        <v>0</v>
      </c>
      <c r="AA1846" s="22">
        <f t="shared" si="1275"/>
        <v>0</v>
      </c>
      <c r="AB1846" s="23" t="str">
        <f t="shared" si="1262"/>
        <v/>
      </c>
      <c r="AC1846" s="23" t="str">
        <f t="shared" si="1263"/>
        <v/>
      </c>
      <c r="AD1846" s="23" t="str">
        <f t="shared" si="1264"/>
        <v/>
      </c>
      <c r="AE1846" s="23" t="str">
        <f t="shared" si="1265"/>
        <v/>
      </c>
      <c r="AF1846" s="23" t="str">
        <f t="shared" si="1266"/>
        <v/>
      </c>
      <c r="AG1846" s="23" t="str">
        <f t="shared" si="1271"/>
        <v/>
      </c>
      <c r="AH1846" s="25" t="str">
        <f t="shared" si="1243"/>
        <v/>
      </c>
      <c r="AI1846" s="25" t="str">
        <f t="shared" si="1244"/>
        <v/>
      </c>
      <c r="AJ1846" s="1" t="str">
        <f t="shared" si="1252"/>
        <v/>
      </c>
      <c r="AK1846" s="10" t="e">
        <f t="shared" si="1253"/>
        <v>#DIV/0!</v>
      </c>
      <c r="AL1846" s="10" t="e">
        <f t="shared" si="1258"/>
        <v>#DIV/0!</v>
      </c>
      <c r="AM1846">
        <f t="shared" si="1254"/>
        <v>0</v>
      </c>
      <c r="AN1846">
        <f t="shared" si="1245"/>
        <v>0</v>
      </c>
      <c r="AO1846">
        <f t="shared" si="1246"/>
        <v>0</v>
      </c>
      <c r="AP1846">
        <f t="shared" ca="1" si="1276"/>
        <v>1.3665348909911843E-24</v>
      </c>
      <c r="AQ1846">
        <f t="shared" ca="1" si="1276"/>
        <v>2.5010870957038643E-23</v>
      </c>
      <c r="AR1846">
        <f t="shared" ca="1" si="1259"/>
        <v>5.46376371034216E-2</v>
      </c>
      <c r="AS1846">
        <f t="shared" ca="1" si="1260"/>
        <v>5.1807023740860103</v>
      </c>
      <c r="AT1846">
        <f t="shared" si="1247"/>
        <v>0</v>
      </c>
      <c r="AU1846">
        <f t="shared" ca="1" si="1261"/>
        <v>5.1141425981251645E-24</v>
      </c>
      <c r="AV1846" t="e">
        <f t="shared" si="1256"/>
        <v>#DIV/0!</v>
      </c>
      <c r="AW1846" t="e">
        <f t="shared" si="1270"/>
        <v>#DIV/0!</v>
      </c>
      <c r="AX1846" t="e">
        <f t="shared" si="1269"/>
        <v>#DIV/0!</v>
      </c>
      <c r="AY1846" t="e">
        <f t="shared" si="1274"/>
        <v>#DIV/0!</v>
      </c>
      <c r="AZ1846" t="e">
        <f t="shared" si="1273"/>
        <v>#DIV/0!</v>
      </c>
    </row>
    <row r="1847" spans="7:52" x14ac:dyDescent="0.3">
      <c r="G1847" s="1" t="str">
        <f t="shared" si="1255"/>
        <v/>
      </c>
      <c r="H1847" s="2" t="str">
        <f t="shared" si="1268"/>
        <v/>
      </c>
      <c r="I1847" s="6" t="str" cm="1">
        <f t="array" ref="I1847">_xlfn.IFS(AND(G1846&lt;H1846,G1847&gt;H1847),"BUY", AND(G1846&gt;H1846,G1847&lt;H1847),"SELL",TRUE,"")</f>
        <v/>
      </c>
      <c r="J1847" s="1">
        <f t="shared" ca="1" si="1234"/>
        <v>0</v>
      </c>
      <c r="K1847" s="3" t="str">
        <f t="shared" ca="1" si="1248"/>
        <v/>
      </c>
      <c r="L1847" s="3" t="str">
        <f t="shared" si="1249"/>
        <v/>
      </c>
      <c r="M1847" s="3" t="str">
        <f t="shared" si="1250"/>
        <v/>
      </c>
      <c r="N1847" s="4">
        <f t="shared" si="1235"/>
        <v>-1</v>
      </c>
      <c r="O1847" s="2" t="str">
        <f t="shared" si="1251"/>
        <v/>
      </c>
      <c r="P1847" s="1" t="str">
        <f t="shared" si="1236"/>
        <v/>
      </c>
      <c r="Q1847" s="1" t="str">
        <f t="shared" si="1237"/>
        <v/>
      </c>
      <c r="R1847" s="1" t="str">
        <f>IF(ISBLANK(A1847),"",SUM($Q$2:Q1847))</f>
        <v/>
      </c>
      <c r="S1847" s="1" t="str">
        <f>IF(ISBLANK(A1847),"",SUM($F$2:F1847))</f>
        <v/>
      </c>
      <c r="T1847" s="1" t="str">
        <f t="shared" si="1238"/>
        <v/>
      </c>
      <c r="U1847" s="1" t="str">
        <f t="shared" si="1239"/>
        <v/>
      </c>
      <c r="V1847" s="17">
        <f t="shared" si="1240"/>
        <v>0</v>
      </c>
      <c r="W1847" s="17">
        <f t="shared" si="1241"/>
        <v>0</v>
      </c>
      <c r="X1847" s="17">
        <f t="shared" si="1242"/>
        <v>0</v>
      </c>
      <c r="Y1847" s="22">
        <f t="shared" si="1275"/>
        <v>0</v>
      </c>
      <c r="Z1847" s="22">
        <f t="shared" si="1275"/>
        <v>0</v>
      </c>
      <c r="AA1847" s="22">
        <f t="shared" si="1275"/>
        <v>0</v>
      </c>
      <c r="AB1847" s="23" t="str">
        <f t="shared" si="1262"/>
        <v/>
      </c>
      <c r="AC1847" s="23" t="str">
        <f t="shared" si="1263"/>
        <v/>
      </c>
      <c r="AD1847" s="23" t="str">
        <f t="shared" si="1264"/>
        <v/>
      </c>
      <c r="AE1847" s="23" t="str">
        <f t="shared" si="1265"/>
        <v/>
      </c>
      <c r="AF1847" s="23" t="str">
        <f t="shared" si="1266"/>
        <v/>
      </c>
      <c r="AG1847" s="23" t="str">
        <f t="shared" si="1271"/>
        <v/>
      </c>
      <c r="AH1847" s="25" t="str">
        <f t="shared" si="1243"/>
        <v/>
      </c>
      <c r="AI1847" s="25" t="str">
        <f t="shared" si="1244"/>
        <v/>
      </c>
      <c r="AJ1847" s="1" t="str">
        <f t="shared" si="1252"/>
        <v/>
      </c>
      <c r="AK1847" s="10" t="e">
        <f t="shared" si="1253"/>
        <v>#DIV/0!</v>
      </c>
      <c r="AL1847" s="10" t="e">
        <f t="shared" si="1258"/>
        <v>#DIV/0!</v>
      </c>
      <c r="AM1847">
        <f t="shared" si="1254"/>
        <v>0</v>
      </c>
      <c r="AN1847">
        <f t="shared" si="1245"/>
        <v>0</v>
      </c>
      <c r="AO1847">
        <f t="shared" si="1246"/>
        <v>0</v>
      </c>
      <c r="AP1847">
        <f t="shared" ca="1" si="1276"/>
        <v>1.2689252559203855E-24</v>
      </c>
      <c r="AQ1847">
        <f t="shared" ca="1" si="1276"/>
        <v>2.3224380174393025E-23</v>
      </c>
      <c r="AR1847">
        <f t="shared" ca="1" si="1259"/>
        <v>5.4637637103421607E-2</v>
      </c>
      <c r="AS1847">
        <f t="shared" ca="1" si="1260"/>
        <v>5.1807023740860103</v>
      </c>
      <c r="AT1847">
        <f t="shared" si="1247"/>
        <v>0</v>
      </c>
      <c r="AU1847">
        <f t="shared" ca="1" si="1261"/>
        <v>4.748846698259081E-24</v>
      </c>
      <c r="AV1847" t="e">
        <f t="shared" si="1256"/>
        <v>#DIV/0!</v>
      </c>
      <c r="AW1847" t="e">
        <f t="shared" si="1270"/>
        <v>#DIV/0!</v>
      </c>
      <c r="AX1847" t="e">
        <f t="shared" si="1269"/>
        <v>#DIV/0!</v>
      </c>
      <c r="AY1847" t="e">
        <f t="shared" si="1274"/>
        <v>#DIV/0!</v>
      </c>
      <c r="AZ1847" t="e">
        <f t="shared" si="1273"/>
        <v>#DIV/0!</v>
      </c>
    </row>
    <row r="1848" spans="7:52" x14ac:dyDescent="0.3">
      <c r="G1848" s="1" t="str">
        <f t="shared" si="1255"/>
        <v/>
      </c>
      <c r="H1848" s="2" t="str">
        <f t="shared" si="1268"/>
        <v/>
      </c>
      <c r="I1848" s="6" t="str" cm="1">
        <f t="array" ref="I1848">_xlfn.IFS(AND(G1847&lt;H1847,G1848&gt;H1848),"BUY", AND(G1847&gt;H1847,G1848&lt;H1848),"SELL",TRUE,"")</f>
        <v/>
      </c>
      <c r="J1848" s="1">
        <f t="shared" ca="1" si="1234"/>
        <v>0</v>
      </c>
      <c r="K1848" s="3" t="str">
        <f t="shared" ca="1" si="1248"/>
        <v/>
      </c>
      <c r="L1848" s="3" t="str">
        <f t="shared" si="1249"/>
        <v/>
      </c>
      <c r="M1848" s="3" t="str">
        <f t="shared" si="1250"/>
        <v/>
      </c>
      <c r="N1848" s="4">
        <f t="shared" si="1235"/>
        <v>-1</v>
      </c>
      <c r="O1848" s="2" t="str">
        <f t="shared" si="1251"/>
        <v/>
      </c>
      <c r="P1848" s="1" t="str">
        <f t="shared" si="1236"/>
        <v/>
      </c>
      <c r="Q1848" s="1" t="str">
        <f t="shared" si="1237"/>
        <v/>
      </c>
      <c r="R1848" s="1" t="str">
        <f>IF(ISBLANK(A1848),"",SUM($Q$2:Q1848))</f>
        <v/>
      </c>
      <c r="S1848" s="1" t="str">
        <f>IF(ISBLANK(A1848),"",SUM($F$2:F1848))</f>
        <v/>
      </c>
      <c r="T1848" s="1" t="str">
        <f t="shared" si="1238"/>
        <v/>
      </c>
      <c r="U1848" s="1" t="str">
        <f t="shared" si="1239"/>
        <v/>
      </c>
      <c r="V1848" s="17">
        <f t="shared" si="1240"/>
        <v>0</v>
      </c>
      <c r="W1848" s="17">
        <f t="shared" si="1241"/>
        <v>0</v>
      </c>
      <c r="X1848" s="17">
        <f t="shared" si="1242"/>
        <v>0</v>
      </c>
      <c r="Y1848" s="22">
        <f t="shared" si="1275"/>
        <v>0</v>
      </c>
      <c r="Z1848" s="22">
        <f t="shared" si="1275"/>
        <v>0</v>
      </c>
      <c r="AA1848" s="22">
        <f t="shared" si="1275"/>
        <v>0</v>
      </c>
      <c r="AB1848" s="23" t="str">
        <f t="shared" si="1262"/>
        <v/>
      </c>
      <c r="AC1848" s="23" t="str">
        <f t="shared" si="1263"/>
        <v/>
      </c>
      <c r="AD1848" s="23" t="str">
        <f t="shared" si="1264"/>
        <v/>
      </c>
      <c r="AE1848" s="23" t="str">
        <f t="shared" si="1265"/>
        <v/>
      </c>
      <c r="AF1848" s="23" t="str">
        <f t="shared" si="1266"/>
        <v/>
      </c>
      <c r="AG1848" s="23" t="str">
        <f t="shared" si="1271"/>
        <v/>
      </c>
      <c r="AH1848" s="25" t="str">
        <f t="shared" si="1243"/>
        <v/>
      </c>
      <c r="AI1848" s="25" t="str">
        <f t="shared" si="1244"/>
        <v/>
      </c>
      <c r="AJ1848" s="1" t="str">
        <f t="shared" si="1252"/>
        <v/>
      </c>
      <c r="AK1848" s="10" t="e">
        <f t="shared" si="1253"/>
        <v>#DIV/0!</v>
      </c>
      <c r="AL1848" s="10" t="e">
        <f t="shared" si="1258"/>
        <v>#DIV/0!</v>
      </c>
      <c r="AM1848">
        <f t="shared" si="1254"/>
        <v>0</v>
      </c>
      <c r="AN1848">
        <f t="shared" si="1245"/>
        <v>0</v>
      </c>
      <c r="AO1848">
        <f t="shared" si="1246"/>
        <v>0</v>
      </c>
      <c r="AP1848">
        <f t="shared" ca="1" si="1276"/>
        <v>1.1782877376403581E-24</v>
      </c>
      <c r="AQ1848">
        <f t="shared" ca="1" si="1276"/>
        <v>2.1565495876222094E-23</v>
      </c>
      <c r="AR1848">
        <f t="shared" ca="1" si="1259"/>
        <v>5.4637637103421614E-2</v>
      </c>
      <c r="AS1848">
        <f t="shared" ca="1" si="1260"/>
        <v>5.1807023740860103</v>
      </c>
      <c r="AT1848">
        <f t="shared" si="1247"/>
        <v>0</v>
      </c>
      <c r="AU1848">
        <f t="shared" ca="1" si="1261"/>
        <v>4.4096433626691467E-24</v>
      </c>
      <c r="AV1848" t="e">
        <f t="shared" si="1256"/>
        <v>#DIV/0!</v>
      </c>
      <c r="AW1848" t="e">
        <f t="shared" si="1270"/>
        <v>#DIV/0!</v>
      </c>
      <c r="AX1848" t="e">
        <f t="shared" si="1269"/>
        <v>#DIV/0!</v>
      </c>
      <c r="AY1848" t="e">
        <f t="shared" si="1274"/>
        <v>#DIV/0!</v>
      </c>
      <c r="AZ1848" t="e">
        <f t="shared" si="1273"/>
        <v>#DIV/0!</v>
      </c>
    </row>
    <row r="1849" spans="7:52" x14ac:dyDescent="0.3">
      <c r="G1849" s="1" t="str">
        <f t="shared" si="1255"/>
        <v/>
      </c>
      <c r="H1849" s="2" t="str">
        <f t="shared" si="1268"/>
        <v/>
      </c>
      <c r="I1849" s="6" t="str" cm="1">
        <f t="array" ref="I1849">_xlfn.IFS(AND(G1848&lt;H1848,G1849&gt;H1849),"BUY", AND(G1848&gt;H1848,G1849&lt;H1849),"SELL",TRUE,"")</f>
        <v/>
      </c>
      <c r="J1849" s="1">
        <f t="shared" ca="1" si="1234"/>
        <v>0</v>
      </c>
      <c r="K1849" s="3" t="str">
        <f t="shared" ca="1" si="1248"/>
        <v/>
      </c>
      <c r="L1849" s="3" t="str">
        <f t="shared" si="1249"/>
        <v/>
      </c>
      <c r="M1849" s="3" t="str">
        <f t="shared" si="1250"/>
        <v/>
      </c>
      <c r="N1849" s="4">
        <f t="shared" si="1235"/>
        <v>-1</v>
      </c>
      <c r="O1849" s="2" t="str">
        <f t="shared" si="1251"/>
        <v/>
      </c>
      <c r="P1849" s="1" t="str">
        <f t="shared" si="1236"/>
        <v/>
      </c>
      <c r="Q1849" s="1" t="str">
        <f t="shared" si="1237"/>
        <v/>
      </c>
      <c r="R1849" s="1" t="str">
        <f>IF(ISBLANK(A1849),"",SUM($Q$2:Q1849))</f>
        <v/>
      </c>
      <c r="S1849" s="1" t="str">
        <f>IF(ISBLANK(A1849),"",SUM($F$2:F1849))</f>
        <v/>
      </c>
      <c r="T1849" s="1" t="str">
        <f t="shared" si="1238"/>
        <v/>
      </c>
      <c r="U1849" s="1" t="str">
        <f t="shared" si="1239"/>
        <v/>
      </c>
      <c r="V1849" s="17">
        <f t="shared" si="1240"/>
        <v>0</v>
      </c>
      <c r="W1849" s="17">
        <f t="shared" si="1241"/>
        <v>0</v>
      </c>
      <c r="X1849" s="17">
        <f t="shared" si="1242"/>
        <v>0</v>
      </c>
      <c r="Y1849" s="22">
        <f t="shared" si="1275"/>
        <v>0</v>
      </c>
      <c r="Z1849" s="22">
        <f t="shared" si="1275"/>
        <v>0</v>
      </c>
      <c r="AA1849" s="22">
        <f t="shared" si="1275"/>
        <v>0</v>
      </c>
      <c r="AB1849" s="23" t="str">
        <f t="shared" si="1262"/>
        <v/>
      </c>
      <c r="AC1849" s="23" t="str">
        <f t="shared" si="1263"/>
        <v/>
      </c>
      <c r="AD1849" s="23" t="str">
        <f t="shared" si="1264"/>
        <v/>
      </c>
      <c r="AE1849" s="23" t="str">
        <f t="shared" si="1265"/>
        <v/>
      </c>
      <c r="AF1849" s="23" t="str">
        <f t="shared" si="1266"/>
        <v/>
      </c>
      <c r="AG1849" s="23" t="str">
        <f t="shared" si="1271"/>
        <v/>
      </c>
      <c r="AH1849" s="25" t="str">
        <f t="shared" si="1243"/>
        <v/>
      </c>
      <c r="AI1849" s="25" t="str">
        <f t="shared" si="1244"/>
        <v/>
      </c>
      <c r="AJ1849" s="1" t="str">
        <f t="shared" si="1252"/>
        <v/>
      </c>
      <c r="AK1849" s="10" t="e">
        <f t="shared" si="1253"/>
        <v>#DIV/0!</v>
      </c>
      <c r="AL1849" s="10" t="e">
        <f t="shared" si="1258"/>
        <v>#DIV/0!</v>
      </c>
      <c r="AM1849">
        <f t="shared" si="1254"/>
        <v>0</v>
      </c>
      <c r="AN1849">
        <f t="shared" si="1245"/>
        <v>0</v>
      </c>
      <c r="AO1849">
        <f t="shared" si="1246"/>
        <v>0</v>
      </c>
      <c r="AP1849">
        <f t="shared" ca="1" si="1276"/>
        <v>1.094124327808904E-24</v>
      </c>
      <c r="AQ1849">
        <f t="shared" ca="1" si="1276"/>
        <v>2.0025103313634801E-23</v>
      </c>
      <c r="AR1849">
        <f t="shared" ca="1" si="1259"/>
        <v>5.4637637103421621E-2</v>
      </c>
      <c r="AS1849">
        <f t="shared" ca="1" si="1260"/>
        <v>5.1807023740860103</v>
      </c>
      <c r="AT1849">
        <f t="shared" si="1247"/>
        <v>0</v>
      </c>
      <c r="AU1849">
        <f t="shared" ca="1" si="1261"/>
        <v>4.0946688367642072E-24</v>
      </c>
      <c r="AV1849" t="e">
        <f t="shared" si="1256"/>
        <v>#DIV/0!</v>
      </c>
      <c r="AW1849" t="e">
        <f t="shared" si="1270"/>
        <v>#DIV/0!</v>
      </c>
      <c r="AX1849" t="e">
        <f t="shared" si="1269"/>
        <v>#DIV/0!</v>
      </c>
      <c r="AY1849" t="e">
        <f t="shared" si="1274"/>
        <v>#DIV/0!</v>
      </c>
      <c r="AZ1849" t="e">
        <f t="shared" si="1273"/>
        <v>#DIV/0!</v>
      </c>
    </row>
    <row r="1850" spans="7:52" x14ac:dyDescent="0.3">
      <c r="G1850" s="1" t="str">
        <f t="shared" si="1255"/>
        <v/>
      </c>
      <c r="H1850" s="2" t="str">
        <f t="shared" si="1268"/>
        <v/>
      </c>
      <c r="I1850" s="6" t="str" cm="1">
        <f t="array" ref="I1850">_xlfn.IFS(AND(G1849&lt;H1849,G1850&gt;H1850),"BUY", AND(G1849&gt;H1849,G1850&lt;H1850),"SELL",TRUE,"")</f>
        <v/>
      </c>
      <c r="J1850" s="1">
        <f t="shared" ca="1" si="1234"/>
        <v>0</v>
      </c>
      <c r="K1850" s="3" t="str">
        <f t="shared" ca="1" si="1248"/>
        <v/>
      </c>
      <c r="L1850" s="3" t="str">
        <f t="shared" si="1249"/>
        <v/>
      </c>
      <c r="M1850" s="3" t="str">
        <f t="shared" si="1250"/>
        <v/>
      </c>
      <c r="N1850" s="4">
        <f t="shared" si="1235"/>
        <v>-1</v>
      </c>
      <c r="O1850" s="2" t="str">
        <f t="shared" si="1251"/>
        <v/>
      </c>
      <c r="P1850" s="1" t="str">
        <f t="shared" si="1236"/>
        <v/>
      </c>
      <c r="Q1850" s="1" t="str">
        <f t="shared" si="1237"/>
        <v/>
      </c>
      <c r="R1850" s="1" t="str">
        <f>IF(ISBLANK(A1850),"",SUM($Q$2:Q1850))</f>
        <v/>
      </c>
      <c r="S1850" s="1" t="str">
        <f>IF(ISBLANK(A1850),"",SUM($F$2:F1850))</f>
        <v/>
      </c>
      <c r="T1850" s="1" t="str">
        <f t="shared" si="1238"/>
        <v/>
      </c>
      <c r="U1850" s="1" t="str">
        <f t="shared" si="1239"/>
        <v/>
      </c>
      <c r="V1850" s="17">
        <f t="shared" si="1240"/>
        <v>0</v>
      </c>
      <c r="W1850" s="17">
        <f t="shared" si="1241"/>
        <v>0</v>
      </c>
      <c r="X1850" s="17">
        <f t="shared" si="1242"/>
        <v>0</v>
      </c>
      <c r="Y1850" s="22">
        <f t="shared" si="1275"/>
        <v>0</v>
      </c>
      <c r="Z1850" s="22">
        <f t="shared" si="1275"/>
        <v>0</v>
      </c>
      <c r="AA1850" s="22">
        <f t="shared" si="1275"/>
        <v>0</v>
      </c>
      <c r="AB1850" s="23" t="str">
        <f t="shared" si="1262"/>
        <v/>
      </c>
      <c r="AC1850" s="23" t="str">
        <f t="shared" si="1263"/>
        <v/>
      </c>
      <c r="AD1850" s="23" t="str">
        <f t="shared" si="1264"/>
        <v/>
      </c>
      <c r="AE1850" s="23" t="str">
        <f t="shared" si="1265"/>
        <v/>
      </c>
      <c r="AF1850" s="23" t="str">
        <f t="shared" si="1266"/>
        <v/>
      </c>
      <c r="AG1850" s="23" t="str">
        <f t="shared" si="1271"/>
        <v/>
      </c>
      <c r="AH1850" s="25" t="str">
        <f t="shared" si="1243"/>
        <v/>
      </c>
      <c r="AI1850" s="25" t="str">
        <f t="shared" si="1244"/>
        <v/>
      </c>
      <c r="AJ1850" s="1" t="str">
        <f t="shared" si="1252"/>
        <v/>
      </c>
      <c r="AK1850" s="10" t="e">
        <f t="shared" si="1253"/>
        <v>#DIV/0!</v>
      </c>
      <c r="AL1850" s="10" t="e">
        <f t="shared" si="1258"/>
        <v>#DIV/0!</v>
      </c>
      <c r="AM1850">
        <f t="shared" si="1254"/>
        <v>0</v>
      </c>
      <c r="AN1850">
        <f t="shared" si="1245"/>
        <v>0</v>
      </c>
      <c r="AO1850">
        <f t="shared" si="1246"/>
        <v>0</v>
      </c>
      <c r="AP1850">
        <f t="shared" ca="1" si="1276"/>
        <v>1.015972590108268E-24</v>
      </c>
      <c r="AQ1850">
        <f t="shared" ca="1" si="1276"/>
        <v>1.8594738791232314E-23</v>
      </c>
      <c r="AR1850">
        <f t="shared" ca="1" si="1259"/>
        <v>5.4637637103421621E-2</v>
      </c>
      <c r="AS1850">
        <f t="shared" ca="1" si="1260"/>
        <v>5.1807023740860103</v>
      </c>
      <c r="AT1850">
        <f t="shared" si="1247"/>
        <v>0</v>
      </c>
      <c r="AU1850">
        <f t="shared" ca="1" si="1261"/>
        <v>3.8021924912810496E-24</v>
      </c>
      <c r="AV1850" t="e">
        <f t="shared" si="1256"/>
        <v>#DIV/0!</v>
      </c>
      <c r="AW1850" t="e">
        <f t="shared" si="1270"/>
        <v>#DIV/0!</v>
      </c>
      <c r="AX1850" t="e">
        <f t="shared" si="1269"/>
        <v>#DIV/0!</v>
      </c>
      <c r="AY1850" t="e">
        <f t="shared" si="1274"/>
        <v>#DIV/0!</v>
      </c>
      <c r="AZ1850" t="e">
        <f t="shared" si="1273"/>
        <v>#DIV/0!</v>
      </c>
    </row>
    <row r="1851" spans="7:52" x14ac:dyDescent="0.3">
      <c r="G1851" s="1" t="str">
        <f t="shared" si="1255"/>
        <v/>
      </c>
      <c r="H1851" s="2" t="str">
        <f t="shared" si="1268"/>
        <v/>
      </c>
      <c r="I1851" s="6" t="str" cm="1">
        <f t="array" ref="I1851">_xlfn.IFS(AND(G1850&lt;H1850,G1851&gt;H1851),"BUY", AND(G1850&gt;H1850,G1851&lt;H1851),"SELL",TRUE,"")</f>
        <v/>
      </c>
      <c r="J1851" s="1">
        <f t="shared" ca="1" si="1234"/>
        <v>0</v>
      </c>
      <c r="K1851" s="3" t="str">
        <f t="shared" ca="1" si="1248"/>
        <v/>
      </c>
      <c r="L1851" s="3" t="str">
        <f t="shared" si="1249"/>
        <v/>
      </c>
      <c r="M1851" s="3" t="str">
        <f t="shared" si="1250"/>
        <v/>
      </c>
      <c r="N1851" s="4">
        <f t="shared" si="1235"/>
        <v>-1</v>
      </c>
      <c r="O1851" s="2" t="str">
        <f t="shared" si="1251"/>
        <v/>
      </c>
      <c r="P1851" s="1" t="str">
        <f t="shared" si="1236"/>
        <v/>
      </c>
      <c r="Q1851" s="1" t="str">
        <f t="shared" si="1237"/>
        <v/>
      </c>
      <c r="R1851" s="1" t="str">
        <f>IF(ISBLANK(A1851),"",SUM($Q$2:Q1851))</f>
        <v/>
      </c>
      <c r="S1851" s="1" t="str">
        <f>IF(ISBLANK(A1851),"",SUM($F$2:F1851))</f>
        <v/>
      </c>
      <c r="T1851" s="1" t="str">
        <f t="shared" si="1238"/>
        <v/>
      </c>
      <c r="U1851" s="1" t="str">
        <f t="shared" si="1239"/>
        <v/>
      </c>
      <c r="V1851" s="17">
        <f t="shared" si="1240"/>
        <v>0</v>
      </c>
      <c r="W1851" s="17">
        <f t="shared" si="1241"/>
        <v>0</v>
      </c>
      <c r="X1851" s="17">
        <f t="shared" si="1242"/>
        <v>0</v>
      </c>
      <c r="Y1851" s="22">
        <f t="shared" si="1275"/>
        <v>0</v>
      </c>
      <c r="Z1851" s="22">
        <f t="shared" si="1275"/>
        <v>0</v>
      </c>
      <c r="AA1851" s="22">
        <f t="shared" si="1275"/>
        <v>0</v>
      </c>
      <c r="AB1851" s="23" t="str">
        <f t="shared" si="1262"/>
        <v/>
      </c>
      <c r="AC1851" s="23" t="str">
        <f t="shared" si="1263"/>
        <v/>
      </c>
      <c r="AD1851" s="23" t="str">
        <f t="shared" si="1264"/>
        <v/>
      </c>
      <c r="AE1851" s="23" t="str">
        <f t="shared" si="1265"/>
        <v/>
      </c>
      <c r="AF1851" s="23" t="str">
        <f t="shared" si="1266"/>
        <v/>
      </c>
      <c r="AG1851" s="23" t="str">
        <f t="shared" si="1271"/>
        <v/>
      </c>
      <c r="AH1851" s="25" t="str">
        <f t="shared" si="1243"/>
        <v/>
      </c>
      <c r="AI1851" s="25" t="str">
        <f t="shared" si="1244"/>
        <v/>
      </c>
      <c r="AJ1851" s="1" t="str">
        <f t="shared" si="1252"/>
        <v/>
      </c>
      <c r="AK1851" s="10" t="e">
        <f t="shared" si="1253"/>
        <v>#DIV/0!</v>
      </c>
      <c r="AL1851" s="10" t="e">
        <f t="shared" si="1258"/>
        <v>#DIV/0!</v>
      </c>
      <c r="AM1851">
        <f t="shared" si="1254"/>
        <v>0</v>
      </c>
      <c r="AN1851">
        <f t="shared" si="1245"/>
        <v>0</v>
      </c>
      <c r="AO1851">
        <f t="shared" si="1246"/>
        <v>0</v>
      </c>
      <c r="AP1851">
        <f t="shared" ca="1" si="1276"/>
        <v>9.4340311938624883E-25</v>
      </c>
      <c r="AQ1851">
        <f t="shared" ca="1" si="1276"/>
        <v>1.7266543163287149E-23</v>
      </c>
      <c r="AR1851">
        <f t="shared" ca="1" si="1259"/>
        <v>5.4637637103421621E-2</v>
      </c>
      <c r="AS1851">
        <f t="shared" ca="1" si="1260"/>
        <v>5.1807023740860103</v>
      </c>
      <c r="AT1851">
        <f t="shared" si="1247"/>
        <v>0</v>
      </c>
      <c r="AU1851">
        <f t="shared" ca="1" si="1261"/>
        <v>3.530607313332403E-24</v>
      </c>
      <c r="AV1851" t="e">
        <f t="shared" si="1256"/>
        <v>#DIV/0!</v>
      </c>
      <c r="AW1851" t="e">
        <f t="shared" si="1270"/>
        <v>#DIV/0!</v>
      </c>
      <c r="AX1851" t="e">
        <f t="shared" si="1269"/>
        <v>#DIV/0!</v>
      </c>
      <c r="AY1851" t="e">
        <f t="shared" si="1274"/>
        <v>#DIV/0!</v>
      </c>
      <c r="AZ1851" t="e">
        <f t="shared" si="1273"/>
        <v>#DIV/0!</v>
      </c>
    </row>
    <row r="1852" spans="7:52" x14ac:dyDescent="0.3">
      <c r="G1852" s="1" t="str">
        <f t="shared" si="1255"/>
        <v/>
      </c>
      <c r="H1852" s="2" t="str">
        <f t="shared" si="1268"/>
        <v/>
      </c>
      <c r="I1852" s="6" t="str" cm="1">
        <f t="array" ref="I1852">_xlfn.IFS(AND(G1851&lt;H1851,G1852&gt;H1852),"BUY", AND(G1851&gt;H1851,G1852&lt;H1852),"SELL",TRUE,"")</f>
        <v/>
      </c>
      <c r="J1852" s="1">
        <f t="shared" ca="1" si="1234"/>
        <v>0</v>
      </c>
      <c r="K1852" s="3" t="str">
        <f t="shared" ca="1" si="1248"/>
        <v/>
      </c>
      <c r="L1852" s="3" t="str">
        <f t="shared" si="1249"/>
        <v/>
      </c>
      <c r="M1852" s="3" t="str">
        <f t="shared" si="1250"/>
        <v/>
      </c>
      <c r="N1852" s="4">
        <f t="shared" si="1235"/>
        <v>-1</v>
      </c>
      <c r="O1852" s="2" t="str">
        <f t="shared" si="1251"/>
        <v/>
      </c>
      <c r="P1852" s="1" t="str">
        <f t="shared" si="1236"/>
        <v/>
      </c>
      <c r="Q1852" s="1" t="str">
        <f t="shared" si="1237"/>
        <v/>
      </c>
      <c r="R1852" s="1" t="str">
        <f>IF(ISBLANK(A1852),"",SUM($Q$2:Q1852))</f>
        <v/>
      </c>
      <c r="S1852" s="1" t="str">
        <f>IF(ISBLANK(A1852),"",SUM($F$2:F1852))</f>
        <v/>
      </c>
      <c r="T1852" s="1" t="str">
        <f t="shared" si="1238"/>
        <v/>
      </c>
      <c r="U1852" s="1" t="str">
        <f t="shared" si="1239"/>
        <v/>
      </c>
      <c r="V1852" s="17">
        <f t="shared" si="1240"/>
        <v>0</v>
      </c>
      <c r="W1852" s="17">
        <f t="shared" si="1241"/>
        <v>0</v>
      </c>
      <c r="X1852" s="17">
        <f t="shared" si="1242"/>
        <v>0</v>
      </c>
      <c r="Y1852" s="22">
        <f t="shared" si="1275"/>
        <v>0</v>
      </c>
      <c r="Z1852" s="22">
        <f t="shared" si="1275"/>
        <v>0</v>
      </c>
      <c r="AA1852" s="22">
        <f t="shared" si="1275"/>
        <v>0</v>
      </c>
      <c r="AB1852" s="23" t="str">
        <f t="shared" si="1262"/>
        <v/>
      </c>
      <c r="AC1852" s="23" t="str">
        <f t="shared" si="1263"/>
        <v/>
      </c>
      <c r="AD1852" s="23" t="str">
        <f t="shared" si="1264"/>
        <v/>
      </c>
      <c r="AE1852" s="23" t="str">
        <f t="shared" si="1265"/>
        <v/>
      </c>
      <c r="AF1852" s="23" t="str">
        <f t="shared" si="1266"/>
        <v/>
      </c>
      <c r="AG1852" s="23" t="str">
        <f t="shared" si="1271"/>
        <v/>
      </c>
      <c r="AH1852" s="25" t="str">
        <f t="shared" si="1243"/>
        <v/>
      </c>
      <c r="AI1852" s="25" t="str">
        <f t="shared" si="1244"/>
        <v/>
      </c>
      <c r="AJ1852" s="1" t="str">
        <f t="shared" si="1252"/>
        <v/>
      </c>
      <c r="AK1852" s="10" t="e">
        <f t="shared" si="1253"/>
        <v>#DIV/0!</v>
      </c>
      <c r="AL1852" s="10" t="e">
        <f t="shared" si="1258"/>
        <v>#DIV/0!</v>
      </c>
      <c r="AM1852">
        <f t="shared" si="1254"/>
        <v>0</v>
      </c>
      <c r="AN1852">
        <f t="shared" si="1245"/>
        <v>0</v>
      </c>
      <c r="AO1852">
        <f t="shared" si="1246"/>
        <v>0</v>
      </c>
      <c r="AP1852">
        <f t="shared" ca="1" si="1276"/>
        <v>8.7601718228723104E-25</v>
      </c>
      <c r="AQ1852">
        <f t="shared" ca="1" si="1276"/>
        <v>1.6033218651623782E-23</v>
      </c>
      <c r="AR1852">
        <f t="shared" ca="1" si="1259"/>
        <v>5.4637637103421614E-2</v>
      </c>
      <c r="AS1852">
        <f t="shared" ca="1" si="1260"/>
        <v>5.1807023740860103</v>
      </c>
      <c r="AT1852">
        <f t="shared" si="1247"/>
        <v>0</v>
      </c>
      <c r="AU1852">
        <f t="shared" ca="1" si="1261"/>
        <v>3.2784210766658029E-24</v>
      </c>
      <c r="AV1852" t="e">
        <f t="shared" si="1256"/>
        <v>#DIV/0!</v>
      </c>
      <c r="AW1852" t="e">
        <f t="shared" si="1270"/>
        <v>#DIV/0!</v>
      </c>
      <c r="AX1852" t="e">
        <f t="shared" si="1269"/>
        <v>#DIV/0!</v>
      </c>
      <c r="AY1852" t="e">
        <f t="shared" si="1274"/>
        <v>#DIV/0!</v>
      </c>
      <c r="AZ1852" t="e">
        <f t="shared" si="1273"/>
        <v>#DIV/0!</v>
      </c>
    </row>
    <row r="1853" spans="7:52" x14ac:dyDescent="0.3">
      <c r="G1853" s="1" t="str">
        <f t="shared" si="1255"/>
        <v/>
      </c>
      <c r="H1853" s="2" t="str">
        <f t="shared" si="1268"/>
        <v/>
      </c>
      <c r="I1853" s="6" t="str" cm="1">
        <f t="array" ref="I1853">_xlfn.IFS(AND(G1852&lt;H1852,G1853&gt;H1853),"BUY", AND(G1852&gt;H1852,G1853&lt;H1853),"SELL",TRUE,"")</f>
        <v/>
      </c>
      <c r="J1853" s="1">
        <f t="shared" ca="1" si="1234"/>
        <v>0</v>
      </c>
      <c r="K1853" s="3" t="str">
        <f t="shared" ca="1" si="1248"/>
        <v/>
      </c>
      <c r="L1853" s="3" t="str">
        <f t="shared" si="1249"/>
        <v/>
      </c>
      <c r="M1853" s="3" t="str">
        <f t="shared" si="1250"/>
        <v/>
      </c>
      <c r="N1853" s="4">
        <f t="shared" si="1235"/>
        <v>-1</v>
      </c>
      <c r="O1853" s="2" t="str">
        <f t="shared" si="1251"/>
        <v/>
      </c>
      <c r="P1853" s="1" t="str">
        <f t="shared" si="1236"/>
        <v/>
      </c>
      <c r="Q1853" s="1" t="str">
        <f t="shared" si="1237"/>
        <v/>
      </c>
      <c r="R1853" s="1" t="str">
        <f>IF(ISBLANK(A1853),"",SUM($Q$2:Q1853))</f>
        <v/>
      </c>
      <c r="S1853" s="1" t="str">
        <f>IF(ISBLANK(A1853),"",SUM($F$2:F1853))</f>
        <v/>
      </c>
      <c r="T1853" s="1" t="str">
        <f t="shared" si="1238"/>
        <v/>
      </c>
      <c r="U1853" s="1" t="str">
        <f t="shared" si="1239"/>
        <v/>
      </c>
      <c r="V1853" s="17">
        <f t="shared" si="1240"/>
        <v>0</v>
      </c>
      <c r="W1853" s="17">
        <f t="shared" si="1241"/>
        <v>0</v>
      </c>
      <c r="X1853" s="17">
        <f t="shared" si="1242"/>
        <v>0</v>
      </c>
      <c r="Y1853" s="22">
        <f t="shared" si="1275"/>
        <v>0</v>
      </c>
      <c r="Z1853" s="22">
        <f t="shared" si="1275"/>
        <v>0</v>
      </c>
      <c r="AA1853" s="22">
        <f t="shared" si="1275"/>
        <v>0</v>
      </c>
      <c r="AB1853" s="23" t="str">
        <f t="shared" si="1262"/>
        <v/>
      </c>
      <c r="AC1853" s="23" t="str">
        <f t="shared" si="1263"/>
        <v/>
      </c>
      <c r="AD1853" s="23" t="str">
        <f t="shared" si="1264"/>
        <v/>
      </c>
      <c r="AE1853" s="23" t="str">
        <f t="shared" si="1265"/>
        <v/>
      </c>
      <c r="AF1853" s="23" t="str">
        <f t="shared" si="1266"/>
        <v/>
      </c>
      <c r="AG1853" s="23" t="str">
        <f t="shared" si="1271"/>
        <v/>
      </c>
      <c r="AH1853" s="25" t="str">
        <f t="shared" si="1243"/>
        <v/>
      </c>
      <c r="AI1853" s="25" t="str">
        <f t="shared" si="1244"/>
        <v/>
      </c>
      <c r="AJ1853" s="1" t="str">
        <f t="shared" si="1252"/>
        <v/>
      </c>
      <c r="AK1853" s="10" t="e">
        <f t="shared" si="1253"/>
        <v>#DIV/0!</v>
      </c>
      <c r="AL1853" s="10" t="e">
        <f t="shared" si="1258"/>
        <v>#DIV/0!</v>
      </c>
      <c r="AM1853">
        <f t="shared" si="1254"/>
        <v>0</v>
      </c>
      <c r="AN1853">
        <f t="shared" si="1245"/>
        <v>0</v>
      </c>
      <c r="AO1853">
        <f t="shared" si="1246"/>
        <v>0</v>
      </c>
      <c r="AP1853">
        <f t="shared" ca="1" si="1276"/>
        <v>8.1344452640957173E-25</v>
      </c>
      <c r="AQ1853">
        <f t="shared" ca="1" si="1276"/>
        <v>1.488798874793637E-23</v>
      </c>
      <c r="AR1853">
        <f t="shared" ca="1" si="1259"/>
        <v>5.4637637103421614E-2</v>
      </c>
      <c r="AS1853">
        <f t="shared" ca="1" si="1260"/>
        <v>5.1807023740860103</v>
      </c>
      <c r="AT1853">
        <f t="shared" si="1247"/>
        <v>0</v>
      </c>
      <c r="AU1853">
        <f t="shared" ca="1" si="1261"/>
        <v>3.0442481426182456E-24</v>
      </c>
      <c r="AV1853" t="e">
        <f t="shared" si="1256"/>
        <v>#DIV/0!</v>
      </c>
      <c r="AW1853" t="e">
        <f t="shared" si="1270"/>
        <v>#DIV/0!</v>
      </c>
      <c r="AX1853" t="e">
        <f t="shared" si="1269"/>
        <v>#DIV/0!</v>
      </c>
      <c r="AY1853" t="e">
        <f t="shared" si="1274"/>
        <v>#DIV/0!</v>
      </c>
      <c r="AZ1853" t="e">
        <f t="shared" si="1273"/>
        <v>#DIV/0!</v>
      </c>
    </row>
    <row r="1854" spans="7:52" x14ac:dyDescent="0.3">
      <c r="G1854" s="1" t="str">
        <f t="shared" si="1255"/>
        <v/>
      </c>
      <c r="H1854" s="2" t="str">
        <f t="shared" si="1268"/>
        <v/>
      </c>
      <c r="I1854" s="6" t="str" cm="1">
        <f t="array" ref="I1854">_xlfn.IFS(AND(G1853&lt;H1853,G1854&gt;H1854),"BUY", AND(G1853&gt;H1853,G1854&lt;H1854),"SELL",TRUE,"")</f>
        <v/>
      </c>
      <c r="J1854" s="1">
        <f t="shared" ca="1" si="1234"/>
        <v>0</v>
      </c>
      <c r="K1854" s="3" t="str">
        <f t="shared" ca="1" si="1248"/>
        <v/>
      </c>
      <c r="L1854" s="3" t="str">
        <f t="shared" si="1249"/>
        <v/>
      </c>
      <c r="M1854" s="3" t="str">
        <f t="shared" si="1250"/>
        <v/>
      </c>
      <c r="N1854" s="4">
        <f t="shared" si="1235"/>
        <v>-1</v>
      </c>
      <c r="O1854" s="2" t="str">
        <f t="shared" si="1251"/>
        <v/>
      </c>
      <c r="P1854" s="1" t="str">
        <f t="shared" si="1236"/>
        <v/>
      </c>
      <c r="Q1854" s="1" t="str">
        <f t="shared" si="1237"/>
        <v/>
      </c>
      <c r="R1854" s="1" t="str">
        <f>IF(ISBLANK(A1854),"",SUM($Q$2:Q1854))</f>
        <v/>
      </c>
      <c r="S1854" s="1" t="str">
        <f>IF(ISBLANK(A1854),"",SUM($F$2:F1854))</f>
        <v/>
      </c>
      <c r="T1854" s="1" t="str">
        <f t="shared" si="1238"/>
        <v/>
      </c>
      <c r="U1854" s="1" t="str">
        <f t="shared" si="1239"/>
        <v/>
      </c>
      <c r="V1854" s="17">
        <f t="shared" si="1240"/>
        <v>0</v>
      </c>
      <c r="W1854" s="17">
        <f t="shared" si="1241"/>
        <v>0</v>
      </c>
      <c r="X1854" s="17">
        <f t="shared" si="1242"/>
        <v>0</v>
      </c>
      <c r="Y1854" s="22">
        <f t="shared" si="1275"/>
        <v>0</v>
      </c>
      <c r="Z1854" s="22">
        <f t="shared" si="1275"/>
        <v>0</v>
      </c>
      <c r="AA1854" s="22">
        <f t="shared" si="1275"/>
        <v>0</v>
      </c>
      <c r="AB1854" s="23" t="str">
        <f t="shared" si="1262"/>
        <v/>
      </c>
      <c r="AC1854" s="23" t="str">
        <f t="shared" si="1263"/>
        <v/>
      </c>
      <c r="AD1854" s="23" t="str">
        <f t="shared" si="1264"/>
        <v/>
      </c>
      <c r="AE1854" s="23" t="str">
        <f t="shared" si="1265"/>
        <v/>
      </c>
      <c r="AF1854" s="23" t="str">
        <f t="shared" si="1266"/>
        <v/>
      </c>
      <c r="AG1854" s="23" t="str">
        <f t="shared" si="1271"/>
        <v/>
      </c>
      <c r="AH1854" s="25" t="str">
        <f t="shared" si="1243"/>
        <v/>
      </c>
      <c r="AI1854" s="25" t="str">
        <f t="shared" si="1244"/>
        <v/>
      </c>
      <c r="AJ1854" s="1" t="str">
        <f t="shared" si="1252"/>
        <v/>
      </c>
      <c r="AK1854" s="10" t="e">
        <f t="shared" si="1253"/>
        <v>#DIV/0!</v>
      </c>
      <c r="AL1854" s="10" t="e">
        <f t="shared" si="1258"/>
        <v>#DIV/0!</v>
      </c>
      <c r="AM1854">
        <f t="shared" si="1254"/>
        <v>0</v>
      </c>
      <c r="AN1854">
        <f t="shared" si="1245"/>
        <v>0</v>
      </c>
      <c r="AO1854">
        <f t="shared" si="1246"/>
        <v>0</v>
      </c>
      <c r="AP1854">
        <f t="shared" ca="1" si="1276"/>
        <v>7.5534134595174521E-25</v>
      </c>
      <c r="AQ1854">
        <f t="shared" ca="1" si="1276"/>
        <v>1.3824560980226628E-23</v>
      </c>
      <c r="AR1854">
        <f t="shared" ca="1" si="1259"/>
        <v>5.4637637103421621E-2</v>
      </c>
      <c r="AS1854">
        <f t="shared" ca="1" si="1260"/>
        <v>5.1807023740860103</v>
      </c>
      <c r="AT1854">
        <f t="shared" si="1247"/>
        <v>0</v>
      </c>
      <c r="AU1854">
        <f t="shared" ca="1" si="1261"/>
        <v>2.8268018467169423E-24</v>
      </c>
      <c r="AV1854" t="e">
        <f t="shared" si="1256"/>
        <v>#DIV/0!</v>
      </c>
      <c r="AW1854" t="e">
        <f t="shared" si="1270"/>
        <v>#DIV/0!</v>
      </c>
      <c r="AX1854" t="e">
        <f t="shared" si="1269"/>
        <v>#DIV/0!</v>
      </c>
      <c r="AY1854" t="e">
        <f t="shared" si="1274"/>
        <v>#DIV/0!</v>
      </c>
      <c r="AZ1854" t="e">
        <f t="shared" si="1273"/>
        <v>#DIV/0!</v>
      </c>
    </row>
    <row r="1855" spans="7:52" x14ac:dyDescent="0.3">
      <c r="G1855" s="1" t="str">
        <f t="shared" si="1255"/>
        <v/>
      </c>
      <c r="H1855" s="2" t="str">
        <f t="shared" si="1268"/>
        <v/>
      </c>
      <c r="I1855" s="6" t="str" cm="1">
        <f t="array" ref="I1855">_xlfn.IFS(AND(G1854&lt;H1854,G1855&gt;H1855),"BUY", AND(G1854&gt;H1854,G1855&lt;H1855),"SELL",TRUE,"")</f>
        <v/>
      </c>
      <c r="J1855" s="1">
        <f t="shared" ca="1" si="1234"/>
        <v>0</v>
      </c>
      <c r="K1855" s="3" t="str">
        <f t="shared" ca="1" si="1248"/>
        <v/>
      </c>
      <c r="L1855" s="3" t="str">
        <f t="shared" si="1249"/>
        <v/>
      </c>
      <c r="M1855" s="3" t="str">
        <f t="shared" si="1250"/>
        <v/>
      </c>
      <c r="N1855" s="4">
        <f t="shared" si="1235"/>
        <v>-1</v>
      </c>
      <c r="O1855" s="2" t="str">
        <f t="shared" si="1251"/>
        <v/>
      </c>
      <c r="P1855" s="1" t="str">
        <f t="shared" si="1236"/>
        <v/>
      </c>
      <c r="Q1855" s="1" t="str">
        <f t="shared" si="1237"/>
        <v/>
      </c>
      <c r="R1855" s="1" t="str">
        <f>IF(ISBLANK(A1855),"",SUM($Q$2:Q1855))</f>
        <v/>
      </c>
      <c r="S1855" s="1" t="str">
        <f>IF(ISBLANK(A1855),"",SUM($F$2:F1855))</f>
        <v/>
      </c>
      <c r="T1855" s="1" t="str">
        <f t="shared" si="1238"/>
        <v/>
      </c>
      <c r="U1855" s="1" t="str">
        <f t="shared" si="1239"/>
        <v/>
      </c>
      <c r="V1855" s="17">
        <f t="shared" si="1240"/>
        <v>0</v>
      </c>
      <c r="W1855" s="17">
        <f t="shared" si="1241"/>
        <v>0</v>
      </c>
      <c r="X1855" s="17">
        <f t="shared" si="1242"/>
        <v>0</v>
      </c>
      <c r="Y1855" s="22">
        <f t="shared" ref="Y1855:AA1870" si="1277">SUM(V1842:V1855)</f>
        <v>0</v>
      </c>
      <c r="Z1855" s="22">
        <f t="shared" si="1277"/>
        <v>0</v>
      </c>
      <c r="AA1855" s="22">
        <f t="shared" si="1277"/>
        <v>0</v>
      </c>
      <c r="AB1855" s="23" t="str">
        <f t="shared" si="1262"/>
        <v/>
      </c>
      <c r="AC1855" s="23" t="str">
        <f t="shared" si="1263"/>
        <v/>
      </c>
      <c r="AD1855" s="23" t="str">
        <f t="shared" si="1264"/>
        <v/>
      </c>
      <c r="AE1855" s="23" t="str">
        <f t="shared" si="1265"/>
        <v/>
      </c>
      <c r="AF1855" s="23" t="str">
        <f t="shared" si="1266"/>
        <v/>
      </c>
      <c r="AG1855" s="23" t="str">
        <f t="shared" si="1271"/>
        <v/>
      </c>
      <c r="AH1855" s="25" t="str">
        <f t="shared" si="1243"/>
        <v/>
      </c>
      <c r="AI1855" s="25" t="str">
        <f t="shared" si="1244"/>
        <v/>
      </c>
      <c r="AJ1855" s="1" t="str">
        <f t="shared" si="1252"/>
        <v/>
      </c>
      <c r="AK1855" s="10" t="e">
        <f t="shared" si="1253"/>
        <v>#DIV/0!</v>
      </c>
      <c r="AL1855" s="10" t="e">
        <f t="shared" si="1258"/>
        <v>#DIV/0!</v>
      </c>
      <c r="AM1855">
        <f t="shared" si="1254"/>
        <v>0</v>
      </c>
      <c r="AN1855">
        <f t="shared" si="1245"/>
        <v>0</v>
      </c>
      <c r="AO1855">
        <f t="shared" si="1246"/>
        <v>0</v>
      </c>
      <c r="AP1855">
        <f t="shared" ca="1" si="1276"/>
        <v>7.0138839266947768E-25</v>
      </c>
      <c r="AQ1855">
        <f t="shared" ca="1" si="1276"/>
        <v>1.2837092338781869E-23</v>
      </c>
      <c r="AR1855">
        <f t="shared" ca="1" si="1259"/>
        <v>5.4637637103421621E-2</v>
      </c>
      <c r="AS1855">
        <f t="shared" ca="1" si="1260"/>
        <v>5.1807023740860103</v>
      </c>
      <c r="AT1855">
        <f t="shared" si="1247"/>
        <v>0</v>
      </c>
      <c r="AU1855">
        <f t="shared" ca="1" si="1261"/>
        <v>2.6248874290943035E-24</v>
      </c>
      <c r="AV1855" t="e">
        <f t="shared" si="1256"/>
        <v>#DIV/0!</v>
      </c>
      <c r="AW1855" t="e">
        <f t="shared" si="1270"/>
        <v>#DIV/0!</v>
      </c>
      <c r="AX1855" t="e">
        <f t="shared" si="1269"/>
        <v>#DIV/0!</v>
      </c>
      <c r="AY1855" t="e">
        <f t="shared" si="1274"/>
        <v>#DIV/0!</v>
      </c>
      <c r="AZ1855" t="e">
        <f t="shared" si="1273"/>
        <v>#DIV/0!</v>
      </c>
    </row>
    <row r="1856" spans="7:52" x14ac:dyDescent="0.3">
      <c r="G1856" s="1" t="str">
        <f t="shared" si="1255"/>
        <v/>
      </c>
      <c r="H1856" s="2" t="str">
        <f t="shared" si="1268"/>
        <v/>
      </c>
      <c r="I1856" s="6" t="str" cm="1">
        <f t="array" ref="I1856">_xlfn.IFS(AND(G1855&lt;H1855,G1856&gt;H1856),"BUY", AND(G1855&gt;H1855,G1856&lt;H1856),"SELL",TRUE,"")</f>
        <v/>
      </c>
      <c r="J1856" s="1">
        <f t="shared" ca="1" si="1234"/>
        <v>0</v>
      </c>
      <c r="K1856" s="3" t="str">
        <f t="shared" ca="1" si="1248"/>
        <v/>
      </c>
      <c r="L1856" s="3" t="str">
        <f t="shared" si="1249"/>
        <v/>
      </c>
      <c r="M1856" s="3" t="str">
        <f t="shared" si="1250"/>
        <v/>
      </c>
      <c r="N1856" s="4">
        <f t="shared" si="1235"/>
        <v>-1</v>
      </c>
      <c r="O1856" s="2" t="str">
        <f t="shared" si="1251"/>
        <v/>
      </c>
      <c r="P1856" s="1" t="str">
        <f t="shared" si="1236"/>
        <v/>
      </c>
      <c r="Q1856" s="1" t="str">
        <f t="shared" si="1237"/>
        <v/>
      </c>
      <c r="R1856" s="1" t="str">
        <f>IF(ISBLANK(A1856),"",SUM($Q$2:Q1856))</f>
        <v/>
      </c>
      <c r="S1856" s="1" t="str">
        <f>IF(ISBLANK(A1856),"",SUM($F$2:F1856))</f>
        <v/>
      </c>
      <c r="T1856" s="1" t="str">
        <f t="shared" si="1238"/>
        <v/>
      </c>
      <c r="U1856" s="1" t="str">
        <f t="shared" si="1239"/>
        <v/>
      </c>
      <c r="V1856" s="17">
        <f t="shared" si="1240"/>
        <v>0</v>
      </c>
      <c r="W1856" s="17">
        <f t="shared" si="1241"/>
        <v>0</v>
      </c>
      <c r="X1856" s="17">
        <f t="shared" si="1242"/>
        <v>0</v>
      </c>
      <c r="Y1856" s="22">
        <f t="shared" si="1277"/>
        <v>0</v>
      </c>
      <c r="Z1856" s="22">
        <f t="shared" si="1277"/>
        <v>0</v>
      </c>
      <c r="AA1856" s="22">
        <f t="shared" si="1277"/>
        <v>0</v>
      </c>
      <c r="AB1856" s="23" t="str">
        <f t="shared" si="1262"/>
        <v/>
      </c>
      <c r="AC1856" s="23" t="str">
        <f t="shared" si="1263"/>
        <v/>
      </c>
      <c r="AD1856" s="23" t="str">
        <f t="shared" si="1264"/>
        <v/>
      </c>
      <c r="AE1856" s="23" t="str">
        <f t="shared" si="1265"/>
        <v/>
      </c>
      <c r="AF1856" s="23" t="str">
        <f t="shared" si="1266"/>
        <v/>
      </c>
      <c r="AG1856" s="23" t="str">
        <f t="shared" si="1271"/>
        <v/>
      </c>
      <c r="AH1856" s="25" t="str">
        <f t="shared" si="1243"/>
        <v/>
      </c>
      <c r="AI1856" s="25" t="str">
        <f t="shared" si="1244"/>
        <v/>
      </c>
      <c r="AJ1856" s="1" t="str">
        <f t="shared" si="1252"/>
        <v/>
      </c>
      <c r="AK1856" s="10" t="e">
        <f t="shared" si="1253"/>
        <v>#DIV/0!</v>
      </c>
      <c r="AL1856" s="10" t="e">
        <f t="shared" si="1258"/>
        <v>#DIV/0!</v>
      </c>
      <c r="AM1856">
        <f t="shared" si="1254"/>
        <v>0</v>
      </c>
      <c r="AN1856">
        <f t="shared" si="1245"/>
        <v>0</v>
      </c>
      <c r="AO1856">
        <f t="shared" si="1246"/>
        <v>0</v>
      </c>
      <c r="AP1856">
        <f t="shared" ca="1" si="1276"/>
        <v>6.5128922176451501E-25</v>
      </c>
      <c r="AQ1856">
        <f t="shared" ca="1" si="1276"/>
        <v>1.1920157171726023E-23</v>
      </c>
      <c r="AR1856">
        <f t="shared" ca="1" si="1259"/>
        <v>5.4637637103421614E-2</v>
      </c>
      <c r="AS1856">
        <f t="shared" ca="1" si="1260"/>
        <v>5.1807023740860103</v>
      </c>
      <c r="AT1856">
        <f t="shared" si="1247"/>
        <v>0</v>
      </c>
      <c r="AU1856">
        <f t="shared" ca="1" si="1261"/>
        <v>2.4373954698732817E-24</v>
      </c>
      <c r="AV1856" t="e">
        <f t="shared" si="1256"/>
        <v>#DIV/0!</v>
      </c>
      <c r="AW1856" t="e">
        <f t="shared" si="1270"/>
        <v>#DIV/0!</v>
      </c>
      <c r="AX1856" t="e">
        <f t="shared" si="1269"/>
        <v>#DIV/0!</v>
      </c>
      <c r="AY1856" t="e">
        <f t="shared" si="1274"/>
        <v>#DIV/0!</v>
      </c>
      <c r="AZ1856" t="e">
        <f t="shared" si="1273"/>
        <v>#DIV/0!</v>
      </c>
    </row>
    <row r="1857" spans="7:52" x14ac:dyDescent="0.3">
      <c r="G1857" s="1" t="str">
        <f t="shared" si="1255"/>
        <v/>
      </c>
      <c r="H1857" s="2" t="str">
        <f t="shared" si="1268"/>
        <v/>
      </c>
      <c r="I1857" s="6" t="str" cm="1">
        <f t="array" ref="I1857">_xlfn.IFS(AND(G1856&lt;H1856,G1857&gt;H1857),"BUY", AND(G1856&gt;H1856,G1857&lt;H1857),"SELL",TRUE,"")</f>
        <v/>
      </c>
      <c r="J1857" s="1">
        <f t="shared" ca="1" si="1234"/>
        <v>0</v>
      </c>
      <c r="K1857" s="3" t="str">
        <f t="shared" ca="1" si="1248"/>
        <v/>
      </c>
      <c r="L1857" s="3" t="str">
        <f t="shared" si="1249"/>
        <v/>
      </c>
      <c r="M1857" s="3" t="str">
        <f t="shared" si="1250"/>
        <v/>
      </c>
      <c r="N1857" s="4">
        <f t="shared" si="1235"/>
        <v>-1</v>
      </c>
      <c r="O1857" s="2" t="str">
        <f t="shared" si="1251"/>
        <v/>
      </c>
      <c r="P1857" s="1" t="str">
        <f t="shared" si="1236"/>
        <v/>
      </c>
      <c r="Q1857" s="1" t="str">
        <f t="shared" si="1237"/>
        <v/>
      </c>
      <c r="R1857" s="1" t="str">
        <f>IF(ISBLANK(A1857),"",SUM($Q$2:Q1857))</f>
        <v/>
      </c>
      <c r="S1857" s="1" t="str">
        <f>IF(ISBLANK(A1857),"",SUM($F$2:F1857))</f>
        <v/>
      </c>
      <c r="T1857" s="1" t="str">
        <f t="shared" si="1238"/>
        <v/>
      </c>
      <c r="U1857" s="1" t="str">
        <f t="shared" si="1239"/>
        <v/>
      </c>
      <c r="V1857" s="17">
        <f t="shared" si="1240"/>
        <v>0</v>
      </c>
      <c r="W1857" s="17">
        <f t="shared" si="1241"/>
        <v>0</v>
      </c>
      <c r="X1857" s="17">
        <f t="shared" si="1242"/>
        <v>0</v>
      </c>
      <c r="Y1857" s="22">
        <f t="shared" si="1277"/>
        <v>0</v>
      </c>
      <c r="Z1857" s="22">
        <f t="shared" si="1277"/>
        <v>0</v>
      </c>
      <c r="AA1857" s="22">
        <f t="shared" si="1277"/>
        <v>0</v>
      </c>
      <c r="AB1857" s="23" t="str">
        <f t="shared" si="1262"/>
        <v/>
      </c>
      <c r="AC1857" s="23" t="str">
        <f t="shared" si="1263"/>
        <v/>
      </c>
      <c r="AD1857" s="23" t="str">
        <f t="shared" si="1264"/>
        <v/>
      </c>
      <c r="AE1857" s="23" t="str">
        <f t="shared" si="1265"/>
        <v/>
      </c>
      <c r="AF1857" s="23" t="str">
        <f t="shared" si="1266"/>
        <v/>
      </c>
      <c r="AG1857" s="23" t="str">
        <f t="shared" si="1271"/>
        <v/>
      </c>
      <c r="AH1857" s="25" t="str">
        <f t="shared" si="1243"/>
        <v/>
      </c>
      <c r="AI1857" s="25" t="str">
        <f t="shared" si="1244"/>
        <v/>
      </c>
      <c r="AJ1857" s="1" t="str">
        <f t="shared" si="1252"/>
        <v/>
      </c>
      <c r="AK1857" s="10" t="e">
        <f t="shared" si="1253"/>
        <v>#DIV/0!</v>
      </c>
      <c r="AL1857" s="10" t="e">
        <f t="shared" si="1258"/>
        <v>#DIV/0!</v>
      </c>
      <c r="AM1857">
        <f t="shared" si="1254"/>
        <v>0</v>
      </c>
      <c r="AN1857">
        <f t="shared" si="1245"/>
        <v>0</v>
      </c>
      <c r="AO1857">
        <f t="shared" si="1246"/>
        <v>0</v>
      </c>
      <c r="AP1857">
        <f t="shared" ca="1" si="1276"/>
        <v>6.0476856306704964E-25</v>
      </c>
      <c r="AQ1857">
        <f t="shared" ca="1" si="1276"/>
        <v>1.1068717373745592E-23</v>
      </c>
      <c r="AR1857">
        <f t="shared" ca="1" si="1259"/>
        <v>5.4637637103421614E-2</v>
      </c>
      <c r="AS1857">
        <f t="shared" ca="1" si="1260"/>
        <v>5.1807023740860103</v>
      </c>
      <c r="AT1857">
        <f t="shared" si="1247"/>
        <v>0</v>
      </c>
      <c r="AU1857">
        <f t="shared" ca="1" si="1261"/>
        <v>2.2632957934537614E-24</v>
      </c>
      <c r="AV1857" t="e">
        <f t="shared" si="1256"/>
        <v>#DIV/0!</v>
      </c>
      <c r="AW1857" t="e">
        <f t="shared" si="1270"/>
        <v>#DIV/0!</v>
      </c>
      <c r="AX1857" t="e">
        <f t="shared" si="1269"/>
        <v>#DIV/0!</v>
      </c>
      <c r="AY1857" t="e">
        <f t="shared" si="1274"/>
        <v>#DIV/0!</v>
      </c>
      <c r="AZ1857" t="e">
        <f t="shared" si="1273"/>
        <v>#DIV/0!</v>
      </c>
    </row>
    <row r="1858" spans="7:52" x14ac:dyDescent="0.3">
      <c r="G1858" s="1" t="str">
        <f t="shared" si="1255"/>
        <v/>
      </c>
      <c r="H1858" s="2" t="str">
        <f t="shared" si="1268"/>
        <v/>
      </c>
      <c r="I1858" s="6" t="str" cm="1">
        <f t="array" ref="I1858">_xlfn.IFS(AND(G1857&lt;H1857,G1858&gt;H1858),"BUY", AND(G1857&gt;H1857,G1858&lt;H1858),"SELL",TRUE,"")</f>
        <v/>
      </c>
      <c r="J1858" s="1">
        <f t="shared" ca="1" si="1234"/>
        <v>0</v>
      </c>
      <c r="K1858" s="3" t="str">
        <f t="shared" ca="1" si="1248"/>
        <v/>
      </c>
      <c r="L1858" s="3" t="str">
        <f t="shared" si="1249"/>
        <v/>
      </c>
      <c r="M1858" s="3" t="str">
        <f t="shared" si="1250"/>
        <v/>
      </c>
      <c r="N1858" s="4">
        <f t="shared" si="1235"/>
        <v>-1</v>
      </c>
      <c r="O1858" s="2" t="str">
        <f t="shared" si="1251"/>
        <v/>
      </c>
      <c r="P1858" s="1" t="str">
        <f t="shared" si="1236"/>
        <v/>
      </c>
      <c r="Q1858" s="1" t="str">
        <f t="shared" si="1237"/>
        <v/>
      </c>
      <c r="R1858" s="1" t="str">
        <f>IF(ISBLANK(A1858),"",SUM($Q$2:Q1858))</f>
        <v/>
      </c>
      <c r="S1858" s="1" t="str">
        <f>IF(ISBLANK(A1858),"",SUM($F$2:F1858))</f>
        <v/>
      </c>
      <c r="T1858" s="1" t="str">
        <f t="shared" si="1238"/>
        <v/>
      </c>
      <c r="U1858" s="1" t="str">
        <f t="shared" si="1239"/>
        <v/>
      </c>
      <c r="V1858" s="17">
        <f t="shared" si="1240"/>
        <v>0</v>
      </c>
      <c r="W1858" s="17">
        <f t="shared" si="1241"/>
        <v>0</v>
      </c>
      <c r="X1858" s="17">
        <f t="shared" si="1242"/>
        <v>0</v>
      </c>
      <c r="Y1858" s="22">
        <f t="shared" si="1277"/>
        <v>0</v>
      </c>
      <c r="Z1858" s="22">
        <f t="shared" si="1277"/>
        <v>0</v>
      </c>
      <c r="AA1858" s="22">
        <f t="shared" si="1277"/>
        <v>0</v>
      </c>
      <c r="AB1858" s="23" t="str">
        <f t="shared" si="1262"/>
        <v/>
      </c>
      <c r="AC1858" s="23" t="str">
        <f t="shared" si="1263"/>
        <v/>
      </c>
      <c r="AD1858" s="23" t="str">
        <f t="shared" si="1264"/>
        <v/>
      </c>
      <c r="AE1858" s="23" t="str">
        <f t="shared" si="1265"/>
        <v/>
      </c>
      <c r="AF1858" s="23" t="str">
        <f t="shared" si="1266"/>
        <v/>
      </c>
      <c r="AG1858" s="23" t="str">
        <f t="shared" si="1271"/>
        <v/>
      </c>
      <c r="AH1858" s="25" t="str">
        <f t="shared" si="1243"/>
        <v/>
      </c>
      <c r="AI1858" s="25" t="str">
        <f t="shared" si="1244"/>
        <v/>
      </c>
      <c r="AJ1858" s="1" t="str">
        <f t="shared" si="1252"/>
        <v/>
      </c>
      <c r="AK1858" s="10" t="e">
        <f t="shared" si="1253"/>
        <v>#DIV/0!</v>
      </c>
      <c r="AL1858" s="10" t="e">
        <f t="shared" si="1258"/>
        <v>#DIV/0!</v>
      </c>
      <c r="AM1858">
        <f t="shared" si="1254"/>
        <v>0</v>
      </c>
      <c r="AN1858">
        <f t="shared" si="1245"/>
        <v>0</v>
      </c>
      <c r="AO1858">
        <f t="shared" si="1246"/>
        <v>0</v>
      </c>
      <c r="AP1858">
        <f t="shared" ca="1" si="1276"/>
        <v>5.6157080856226041E-25</v>
      </c>
      <c r="AQ1858">
        <f t="shared" ca="1" si="1276"/>
        <v>1.0278094704192336E-23</v>
      </c>
      <c r="AR1858">
        <f t="shared" ca="1" si="1259"/>
        <v>5.4637637103421614E-2</v>
      </c>
      <c r="AS1858">
        <f t="shared" ca="1" si="1260"/>
        <v>5.1807023740860103</v>
      </c>
      <c r="AT1858">
        <f t="shared" si="1247"/>
        <v>0</v>
      </c>
      <c r="AU1858">
        <f t="shared" ca="1" si="1261"/>
        <v>2.1016318082070643E-24</v>
      </c>
      <c r="AV1858" t="e">
        <f t="shared" si="1256"/>
        <v>#DIV/0!</v>
      </c>
      <c r="AW1858" t="e">
        <f t="shared" si="1270"/>
        <v>#DIV/0!</v>
      </c>
      <c r="AX1858" t="e">
        <f t="shared" si="1269"/>
        <v>#DIV/0!</v>
      </c>
      <c r="AY1858" t="e">
        <f t="shared" si="1274"/>
        <v>#DIV/0!</v>
      </c>
      <c r="AZ1858" t="e">
        <f t="shared" si="1273"/>
        <v>#DIV/0!</v>
      </c>
    </row>
    <row r="1859" spans="7:52" x14ac:dyDescent="0.3">
      <c r="G1859" s="1" t="str">
        <f t="shared" si="1255"/>
        <v/>
      </c>
      <c r="H1859" s="2" t="str">
        <f t="shared" si="1268"/>
        <v/>
      </c>
      <c r="I1859" s="6" t="str" cm="1">
        <f t="array" ref="I1859">_xlfn.IFS(AND(G1858&lt;H1858,G1859&gt;H1859),"BUY", AND(G1858&gt;H1858,G1859&lt;H1859),"SELL",TRUE,"")</f>
        <v/>
      </c>
      <c r="J1859" s="1">
        <f t="shared" ref="J1859:J1922" ca="1" si="1278">IF(I1858&lt;&gt;"",B1859,J1858)</f>
        <v>0</v>
      </c>
      <c r="K1859" s="3" t="str">
        <f t="shared" ca="1" si="1248"/>
        <v/>
      </c>
      <c r="L1859" s="3" t="str">
        <f t="shared" si="1249"/>
        <v/>
      </c>
      <c r="M1859" s="3" t="str">
        <f t="shared" si="1250"/>
        <v/>
      </c>
      <c r="N1859" s="4">
        <f t="shared" ref="N1859:N1922" si="1279">IF(G1858&gt;H1858, 1, -1)</f>
        <v>-1</v>
      </c>
      <c r="O1859" s="2" t="str">
        <f t="shared" si="1251"/>
        <v/>
      </c>
      <c r="P1859" s="1" t="str">
        <f t="shared" ref="P1859:P1922" si="1280">IF(ISBLANK(A1859),"",(C1859+D1859+E1859)/3)</f>
        <v/>
      </c>
      <c r="Q1859" s="1" t="str">
        <f t="shared" ref="Q1859:Q1922" si="1281">IF(ISBLANK(A1859),"",F1859*P1859)</f>
        <v/>
      </c>
      <c r="R1859" s="1" t="str">
        <f>IF(ISBLANK(A1859),"",SUM($Q$2:Q1859))</f>
        <v/>
      </c>
      <c r="S1859" s="1" t="str">
        <f>IF(ISBLANK(A1859),"",SUM($F$2:F1859))</f>
        <v/>
      </c>
      <c r="T1859" s="1" t="str">
        <f t="shared" ref="T1859:T1922" si="1282">IF(ISBLANK(A1859),"",R1859/S1859)</f>
        <v/>
      </c>
      <c r="U1859" s="1" t="str">
        <f t="shared" ref="U1859:U1922" si="1283">IF(E1859="","",IF((E1859&gt;T1859),"Bullish","Bearish"))</f>
        <v/>
      </c>
      <c r="V1859" s="17">
        <f t="shared" ref="V1859:V1922" si="1284">MAX(C1859-D1859,ABS(C1859-E1858),ABS(D1859-E1858))</f>
        <v>0</v>
      </c>
      <c r="W1859" s="17">
        <f t="shared" ref="W1859:W1922" si="1285">IF(C1859-C1858&gt;D1858-D1859,MAX(C1859-C1858,0),0)</f>
        <v>0</v>
      </c>
      <c r="X1859" s="17">
        <f t="shared" ref="X1859:X1922" si="1286">IF(D1858-D1859&gt;C1859-C1858,MAX(D1858-D1859,0),0)</f>
        <v>0</v>
      </c>
      <c r="Y1859" s="22">
        <f t="shared" si="1277"/>
        <v>0</v>
      </c>
      <c r="Z1859" s="22">
        <f t="shared" si="1277"/>
        <v>0</v>
      </c>
      <c r="AA1859" s="22">
        <f t="shared" si="1277"/>
        <v>0</v>
      </c>
      <c r="AB1859" s="23" t="str">
        <f t="shared" si="1262"/>
        <v/>
      </c>
      <c r="AC1859" s="23" t="str">
        <f t="shared" si="1263"/>
        <v/>
      </c>
      <c r="AD1859" s="23" t="str">
        <f t="shared" si="1264"/>
        <v/>
      </c>
      <c r="AE1859" s="23" t="str">
        <f t="shared" si="1265"/>
        <v/>
      </c>
      <c r="AF1859" s="23" t="str">
        <f t="shared" si="1266"/>
        <v/>
      </c>
      <c r="AG1859" s="23" t="str">
        <f t="shared" si="1271"/>
        <v/>
      </c>
      <c r="AH1859" s="25" t="str">
        <f t="shared" ref="AH1859:AH1922" si="1287">IF(AG1859="","",IF(AG1859&gt;=30,"Strong","Weak"))</f>
        <v/>
      </c>
      <c r="AI1859" s="25" t="str">
        <f t="shared" ref="AI1859:AI1922" si="1288">IF(AG1859="","",IF(AB1859&gt;AC1859,"Bullish","Bearish"))</f>
        <v/>
      </c>
      <c r="AJ1859" s="1" t="str">
        <f t="shared" si="1252"/>
        <v/>
      </c>
      <c r="AK1859" s="10" t="e">
        <f t="shared" si="1253"/>
        <v>#DIV/0!</v>
      </c>
      <c r="AL1859" s="10" t="e">
        <f t="shared" si="1258"/>
        <v>#DIV/0!</v>
      </c>
      <c r="AM1859">
        <f t="shared" si="1254"/>
        <v>0</v>
      </c>
      <c r="AN1859">
        <f t="shared" ref="AN1859:AN1922" si="1289">IF(AM1859&gt;0,AM1859,0)</f>
        <v>0</v>
      </c>
      <c r="AO1859">
        <f t="shared" ref="AO1859:AO1922" si="1290">IF(AM1859&lt;0,ABS(AM1859),0)</f>
        <v>0</v>
      </c>
      <c r="AP1859">
        <f t="shared" ca="1" si="1276"/>
        <v>5.2145860795067037E-25</v>
      </c>
      <c r="AQ1859">
        <f t="shared" ca="1" si="1276"/>
        <v>9.5439450824643125E-24</v>
      </c>
      <c r="AR1859">
        <f t="shared" ca="1" si="1259"/>
        <v>5.4637637103421614E-2</v>
      </c>
      <c r="AS1859">
        <f t="shared" ca="1" si="1260"/>
        <v>5.1807023740860103</v>
      </c>
      <c r="AT1859">
        <f t="shared" ref="AT1859:AT1922" si="1291">ABS(C1859-D1859)</f>
        <v>0</v>
      </c>
      <c r="AU1859">
        <f t="shared" ca="1" si="1261"/>
        <v>1.9515152504779885E-24</v>
      </c>
      <c r="AV1859" t="e">
        <f t="shared" si="1256"/>
        <v>#DIV/0!</v>
      </c>
      <c r="AW1859" t="e">
        <f t="shared" si="1270"/>
        <v>#DIV/0!</v>
      </c>
      <c r="AX1859" t="e">
        <f t="shared" si="1269"/>
        <v>#DIV/0!</v>
      </c>
      <c r="AY1859" t="e">
        <f t="shared" si="1274"/>
        <v>#DIV/0!</v>
      </c>
      <c r="AZ1859" t="e">
        <f t="shared" si="1273"/>
        <v>#DIV/0!</v>
      </c>
    </row>
    <row r="1860" spans="7:52" x14ac:dyDescent="0.3">
      <c r="G1860" s="1" t="str">
        <f t="shared" si="1255"/>
        <v/>
      </c>
      <c r="H1860" s="2" t="str">
        <f t="shared" si="1268"/>
        <v/>
      </c>
      <c r="I1860" s="6" t="str" cm="1">
        <f t="array" ref="I1860">_xlfn.IFS(AND(G1859&lt;H1859,G1860&gt;H1860),"BUY", AND(G1859&gt;H1859,G1860&lt;H1860),"SELL",TRUE,"")</f>
        <v/>
      </c>
      <c r="J1860" s="1">
        <f t="shared" ca="1" si="1278"/>
        <v>0</v>
      </c>
      <c r="K1860" s="3" t="str">
        <f t="shared" ref="K1860:K1923" ca="1" si="1292">IF(AND(I1859&lt;&gt;"",J1859&lt;&gt;0),IF(I1859="BUY",1-J1860/J1859,J1860/J1859-1),"")</f>
        <v/>
      </c>
      <c r="L1860" s="3" t="str">
        <f t="shared" ref="L1860:L1923" si="1293">IFERROR((E1860/E1859)-1,"")</f>
        <v/>
      </c>
      <c r="M1860" s="3" t="str">
        <f t="shared" ref="M1860:M1923" si="1294">IFERROR(LN(E1860/E1859),"")</f>
        <v/>
      </c>
      <c r="N1860" s="4">
        <f t="shared" si="1279"/>
        <v>-1</v>
      </c>
      <c r="O1860" s="2" t="str">
        <f t="shared" ref="O1860:O1923" si="1295">IFERROR((M1860*N1860),"")</f>
        <v/>
      </c>
      <c r="P1860" s="1" t="str">
        <f t="shared" si="1280"/>
        <v/>
      </c>
      <c r="Q1860" s="1" t="str">
        <f t="shared" si="1281"/>
        <v/>
      </c>
      <c r="R1860" s="1" t="str">
        <f>IF(ISBLANK(A1860),"",SUM($Q$2:Q1860))</f>
        <v/>
      </c>
      <c r="S1860" s="1" t="str">
        <f>IF(ISBLANK(A1860),"",SUM($F$2:F1860))</f>
        <v/>
      </c>
      <c r="T1860" s="1" t="str">
        <f t="shared" si="1282"/>
        <v/>
      </c>
      <c r="U1860" s="1" t="str">
        <f t="shared" si="1283"/>
        <v/>
      </c>
      <c r="V1860" s="17">
        <f t="shared" si="1284"/>
        <v>0</v>
      </c>
      <c r="W1860" s="17">
        <f t="shared" si="1285"/>
        <v>0</v>
      </c>
      <c r="X1860" s="17">
        <f t="shared" si="1286"/>
        <v>0</v>
      </c>
      <c r="Y1860" s="22">
        <f t="shared" si="1277"/>
        <v>0</v>
      </c>
      <c r="Z1860" s="22">
        <f t="shared" si="1277"/>
        <v>0</v>
      </c>
      <c r="AA1860" s="22">
        <f t="shared" si="1277"/>
        <v>0</v>
      </c>
      <c r="AB1860" s="23" t="str">
        <f t="shared" si="1262"/>
        <v/>
      </c>
      <c r="AC1860" s="23" t="str">
        <f t="shared" si="1263"/>
        <v/>
      </c>
      <c r="AD1860" s="23" t="str">
        <f t="shared" si="1264"/>
        <v/>
      </c>
      <c r="AE1860" s="23" t="str">
        <f t="shared" si="1265"/>
        <v/>
      </c>
      <c r="AF1860" s="23" t="str">
        <f t="shared" si="1266"/>
        <v/>
      </c>
      <c r="AG1860" s="23" t="str">
        <f t="shared" si="1271"/>
        <v/>
      </c>
      <c r="AH1860" s="25" t="str">
        <f t="shared" si="1287"/>
        <v/>
      </c>
      <c r="AI1860" s="25" t="str">
        <f t="shared" si="1288"/>
        <v/>
      </c>
      <c r="AJ1860" s="1" t="str">
        <f t="shared" ref="AJ1860:AJ1923" si="1296">IF(E1860 = E1859, G1859, IF(E1860 &gt; E1859, G1859 + F1860, G1859 - F1860 ))</f>
        <v/>
      </c>
      <c r="AK1860" s="10" t="e">
        <f t="shared" ref="AK1860:AK1923" si="1297">LN(E1860/E1859)</f>
        <v>#DIV/0!</v>
      </c>
      <c r="AL1860" s="10" t="e">
        <f t="shared" si="1258"/>
        <v>#DIV/0!</v>
      </c>
      <c r="AM1860">
        <f t="shared" ref="AM1860:AM1923" si="1298">E1860-E1859</f>
        <v>0</v>
      </c>
      <c r="AN1860">
        <f t="shared" si="1289"/>
        <v>0</v>
      </c>
      <c r="AO1860">
        <f t="shared" si="1290"/>
        <v>0</v>
      </c>
      <c r="AP1860">
        <f t="shared" ca="1" si="1276"/>
        <v>4.8421156452562246E-25</v>
      </c>
      <c r="AQ1860">
        <f t="shared" ca="1" si="1276"/>
        <v>8.8622347194311464E-24</v>
      </c>
      <c r="AR1860">
        <f t="shared" ca="1" si="1259"/>
        <v>5.4637637103421614E-2</v>
      </c>
      <c r="AS1860">
        <f t="shared" ca="1" si="1260"/>
        <v>5.1807023740860103</v>
      </c>
      <c r="AT1860">
        <f t="shared" si="1291"/>
        <v>0</v>
      </c>
      <c r="AU1860">
        <f t="shared" ca="1" si="1261"/>
        <v>1.8121213040152749E-24</v>
      </c>
      <c r="AV1860" t="e">
        <f t="shared" si="1256"/>
        <v>#DIV/0!</v>
      </c>
      <c r="AW1860" t="e">
        <f t="shared" si="1270"/>
        <v>#DIV/0!</v>
      </c>
      <c r="AX1860" t="e">
        <f t="shared" si="1269"/>
        <v>#DIV/0!</v>
      </c>
      <c r="AY1860" t="e">
        <f t="shared" si="1274"/>
        <v>#DIV/0!</v>
      </c>
      <c r="AZ1860" t="e">
        <f t="shared" si="1273"/>
        <v>#DIV/0!</v>
      </c>
    </row>
    <row r="1861" spans="7:52" x14ac:dyDescent="0.3">
      <c r="G1861" s="1" t="str">
        <f t="shared" si="1255"/>
        <v/>
      </c>
      <c r="H1861" s="2" t="str">
        <f t="shared" si="1268"/>
        <v/>
      </c>
      <c r="I1861" s="6" t="str" cm="1">
        <f t="array" ref="I1861">_xlfn.IFS(AND(G1860&lt;H1860,G1861&gt;H1861),"BUY", AND(G1860&gt;H1860,G1861&lt;H1861),"SELL",TRUE,"")</f>
        <v/>
      </c>
      <c r="J1861" s="1">
        <f t="shared" ca="1" si="1278"/>
        <v>0</v>
      </c>
      <c r="K1861" s="3" t="str">
        <f t="shared" ca="1" si="1292"/>
        <v/>
      </c>
      <c r="L1861" s="3" t="str">
        <f t="shared" si="1293"/>
        <v/>
      </c>
      <c r="M1861" s="3" t="str">
        <f t="shared" si="1294"/>
        <v/>
      </c>
      <c r="N1861" s="4">
        <f t="shared" si="1279"/>
        <v>-1</v>
      </c>
      <c r="O1861" s="2" t="str">
        <f t="shared" si="1295"/>
        <v/>
      </c>
      <c r="P1861" s="1" t="str">
        <f t="shared" si="1280"/>
        <v/>
      </c>
      <c r="Q1861" s="1" t="str">
        <f t="shared" si="1281"/>
        <v/>
      </c>
      <c r="R1861" s="1" t="str">
        <f>IF(ISBLANK(A1861),"",SUM($Q$2:Q1861))</f>
        <v/>
      </c>
      <c r="S1861" s="1" t="str">
        <f>IF(ISBLANK(A1861),"",SUM($F$2:F1861))</f>
        <v/>
      </c>
      <c r="T1861" s="1" t="str">
        <f t="shared" si="1282"/>
        <v/>
      </c>
      <c r="U1861" s="1" t="str">
        <f t="shared" si="1283"/>
        <v/>
      </c>
      <c r="V1861" s="17">
        <f t="shared" si="1284"/>
        <v>0</v>
      </c>
      <c r="W1861" s="17">
        <f t="shared" si="1285"/>
        <v>0</v>
      </c>
      <c r="X1861" s="17">
        <f t="shared" si="1286"/>
        <v>0</v>
      </c>
      <c r="Y1861" s="22">
        <f t="shared" si="1277"/>
        <v>0</v>
      </c>
      <c r="Z1861" s="22">
        <f t="shared" si="1277"/>
        <v>0</v>
      </c>
      <c r="AA1861" s="22">
        <f t="shared" si="1277"/>
        <v>0</v>
      </c>
      <c r="AB1861" s="23" t="str">
        <f t="shared" si="1262"/>
        <v/>
      </c>
      <c r="AC1861" s="23" t="str">
        <f t="shared" si="1263"/>
        <v/>
      </c>
      <c r="AD1861" s="23" t="str">
        <f t="shared" si="1264"/>
        <v/>
      </c>
      <c r="AE1861" s="23" t="str">
        <f t="shared" si="1265"/>
        <v/>
      </c>
      <c r="AF1861" s="23" t="str">
        <f t="shared" si="1266"/>
        <v/>
      </c>
      <c r="AG1861" s="23" t="str">
        <f t="shared" si="1271"/>
        <v/>
      </c>
      <c r="AH1861" s="25" t="str">
        <f t="shared" si="1287"/>
        <v/>
      </c>
      <c r="AI1861" s="25" t="str">
        <f t="shared" si="1288"/>
        <v/>
      </c>
      <c r="AJ1861" s="1" t="str">
        <f t="shared" si="1296"/>
        <v/>
      </c>
      <c r="AK1861" s="10" t="e">
        <f t="shared" si="1297"/>
        <v>#DIV/0!</v>
      </c>
      <c r="AL1861" s="10" t="e">
        <f t="shared" si="1258"/>
        <v>#DIV/0!</v>
      </c>
      <c r="AM1861">
        <f t="shared" si="1298"/>
        <v>0</v>
      </c>
      <c r="AN1861">
        <f t="shared" si="1289"/>
        <v>0</v>
      </c>
      <c r="AO1861">
        <f t="shared" si="1290"/>
        <v>0</v>
      </c>
      <c r="AP1861">
        <f t="shared" ca="1" si="1276"/>
        <v>4.496250242023637E-25</v>
      </c>
      <c r="AQ1861">
        <f t="shared" ca="1" si="1276"/>
        <v>8.2292179537574926E-24</v>
      </c>
      <c r="AR1861">
        <f t="shared" ca="1" si="1259"/>
        <v>5.4637637103421621E-2</v>
      </c>
      <c r="AS1861">
        <f t="shared" ca="1" si="1260"/>
        <v>5.1807023740860103</v>
      </c>
      <c r="AT1861">
        <f t="shared" si="1291"/>
        <v>0</v>
      </c>
      <c r="AU1861">
        <f t="shared" ca="1" si="1261"/>
        <v>1.6826840680141838E-24</v>
      </c>
      <c r="AV1861" t="e">
        <f t="shared" si="1256"/>
        <v>#DIV/0!</v>
      </c>
      <c r="AW1861" t="e">
        <f t="shared" si="1270"/>
        <v>#DIV/0!</v>
      </c>
      <c r="AX1861" t="e">
        <f t="shared" si="1269"/>
        <v>#DIV/0!</v>
      </c>
      <c r="AY1861" t="e">
        <f t="shared" si="1274"/>
        <v>#DIV/0!</v>
      </c>
      <c r="AZ1861" t="e">
        <f t="shared" si="1273"/>
        <v>#DIV/0!</v>
      </c>
    </row>
    <row r="1862" spans="7:52" x14ac:dyDescent="0.3">
      <c r="G1862" s="1" t="str">
        <f t="shared" si="1255"/>
        <v/>
      </c>
      <c r="H1862" s="2" t="str">
        <f t="shared" si="1268"/>
        <v/>
      </c>
      <c r="I1862" s="6" t="str" cm="1">
        <f t="array" ref="I1862">_xlfn.IFS(AND(G1861&lt;H1861,G1862&gt;H1862),"BUY", AND(G1861&gt;H1861,G1862&lt;H1862),"SELL",TRUE,"")</f>
        <v/>
      </c>
      <c r="J1862" s="1">
        <f t="shared" ca="1" si="1278"/>
        <v>0</v>
      </c>
      <c r="K1862" s="3" t="str">
        <f t="shared" ca="1" si="1292"/>
        <v/>
      </c>
      <c r="L1862" s="3" t="str">
        <f t="shared" si="1293"/>
        <v/>
      </c>
      <c r="M1862" s="3" t="str">
        <f t="shared" si="1294"/>
        <v/>
      </c>
      <c r="N1862" s="4">
        <f t="shared" si="1279"/>
        <v>-1</v>
      </c>
      <c r="O1862" s="2" t="str">
        <f t="shared" si="1295"/>
        <v/>
      </c>
      <c r="P1862" s="1" t="str">
        <f t="shared" si="1280"/>
        <v/>
      </c>
      <c r="Q1862" s="1" t="str">
        <f t="shared" si="1281"/>
        <v/>
      </c>
      <c r="R1862" s="1" t="str">
        <f>IF(ISBLANK(A1862),"",SUM($Q$2:Q1862))</f>
        <v/>
      </c>
      <c r="S1862" s="1" t="str">
        <f>IF(ISBLANK(A1862),"",SUM($F$2:F1862))</f>
        <v/>
      </c>
      <c r="T1862" s="1" t="str">
        <f t="shared" si="1282"/>
        <v/>
      </c>
      <c r="U1862" s="1" t="str">
        <f t="shared" si="1283"/>
        <v/>
      </c>
      <c r="V1862" s="17">
        <f t="shared" si="1284"/>
        <v>0</v>
      </c>
      <c r="W1862" s="17">
        <f t="shared" si="1285"/>
        <v>0</v>
      </c>
      <c r="X1862" s="17">
        <f t="shared" si="1286"/>
        <v>0</v>
      </c>
      <c r="Y1862" s="22">
        <f t="shared" si="1277"/>
        <v>0</v>
      </c>
      <c r="Z1862" s="22">
        <f t="shared" si="1277"/>
        <v>0</v>
      </c>
      <c r="AA1862" s="22">
        <f t="shared" si="1277"/>
        <v>0</v>
      </c>
      <c r="AB1862" s="23" t="str">
        <f t="shared" si="1262"/>
        <v/>
      </c>
      <c r="AC1862" s="23" t="str">
        <f t="shared" si="1263"/>
        <v/>
      </c>
      <c r="AD1862" s="23" t="str">
        <f t="shared" si="1264"/>
        <v/>
      </c>
      <c r="AE1862" s="23" t="str">
        <f t="shared" si="1265"/>
        <v/>
      </c>
      <c r="AF1862" s="23" t="str">
        <f t="shared" si="1266"/>
        <v/>
      </c>
      <c r="AG1862" s="23" t="str">
        <f t="shared" si="1271"/>
        <v/>
      </c>
      <c r="AH1862" s="25" t="str">
        <f t="shared" si="1287"/>
        <v/>
      </c>
      <c r="AI1862" s="25" t="str">
        <f t="shared" si="1288"/>
        <v/>
      </c>
      <c r="AJ1862" s="1" t="str">
        <f t="shared" si="1296"/>
        <v/>
      </c>
      <c r="AK1862" s="10" t="e">
        <f t="shared" si="1297"/>
        <v>#DIV/0!</v>
      </c>
      <c r="AL1862" s="10" t="e">
        <f t="shared" si="1258"/>
        <v>#DIV/0!</v>
      </c>
      <c r="AM1862">
        <f t="shared" si="1298"/>
        <v>0</v>
      </c>
      <c r="AN1862">
        <f t="shared" si="1289"/>
        <v>0</v>
      </c>
      <c r="AO1862">
        <f t="shared" si="1290"/>
        <v>0</v>
      </c>
      <c r="AP1862">
        <f t="shared" ca="1" si="1276"/>
        <v>4.1750895104505204E-25</v>
      </c>
      <c r="AQ1862">
        <f t="shared" ca="1" si="1276"/>
        <v>7.641416671346243E-24</v>
      </c>
      <c r="AR1862">
        <f t="shared" ca="1" si="1259"/>
        <v>5.4637637103421621E-2</v>
      </c>
      <c r="AS1862">
        <f t="shared" ca="1" si="1260"/>
        <v>5.1807023740860103</v>
      </c>
      <c r="AT1862">
        <f t="shared" si="1291"/>
        <v>0</v>
      </c>
      <c r="AU1862">
        <f t="shared" ca="1" si="1261"/>
        <v>1.5624923488703135E-24</v>
      </c>
      <c r="AV1862" t="e">
        <f t="shared" si="1256"/>
        <v>#DIV/0!</v>
      </c>
      <c r="AW1862" t="e">
        <f t="shared" si="1270"/>
        <v>#DIV/0!</v>
      </c>
      <c r="AX1862" t="e">
        <f t="shared" si="1269"/>
        <v>#DIV/0!</v>
      </c>
      <c r="AY1862" t="e">
        <f t="shared" si="1274"/>
        <v>#DIV/0!</v>
      </c>
      <c r="AZ1862" t="e">
        <f t="shared" si="1273"/>
        <v>#DIV/0!</v>
      </c>
    </row>
    <row r="1863" spans="7:52" x14ac:dyDescent="0.3">
      <c r="G1863" s="1" t="str">
        <f t="shared" si="1255"/>
        <v/>
      </c>
      <c r="H1863" s="2" t="str">
        <f t="shared" si="1268"/>
        <v/>
      </c>
      <c r="I1863" s="6" t="str" cm="1">
        <f t="array" ref="I1863">_xlfn.IFS(AND(G1862&lt;H1862,G1863&gt;H1863),"BUY", AND(G1862&gt;H1862,G1863&lt;H1863),"SELL",TRUE,"")</f>
        <v/>
      </c>
      <c r="J1863" s="1">
        <f t="shared" ca="1" si="1278"/>
        <v>0</v>
      </c>
      <c r="K1863" s="3" t="str">
        <f t="shared" ca="1" si="1292"/>
        <v/>
      </c>
      <c r="L1863" s="3" t="str">
        <f t="shared" si="1293"/>
        <v/>
      </c>
      <c r="M1863" s="3" t="str">
        <f t="shared" si="1294"/>
        <v/>
      </c>
      <c r="N1863" s="4">
        <f t="shared" si="1279"/>
        <v>-1</v>
      </c>
      <c r="O1863" s="2" t="str">
        <f t="shared" si="1295"/>
        <v/>
      </c>
      <c r="P1863" s="1" t="str">
        <f t="shared" si="1280"/>
        <v/>
      </c>
      <c r="Q1863" s="1" t="str">
        <f t="shared" si="1281"/>
        <v/>
      </c>
      <c r="R1863" s="1" t="str">
        <f>IF(ISBLANK(A1863),"",SUM($Q$2:Q1863))</f>
        <v/>
      </c>
      <c r="S1863" s="1" t="str">
        <f>IF(ISBLANK(A1863),"",SUM($F$2:F1863))</f>
        <v/>
      </c>
      <c r="T1863" s="1" t="str">
        <f t="shared" si="1282"/>
        <v/>
      </c>
      <c r="U1863" s="1" t="str">
        <f t="shared" si="1283"/>
        <v/>
      </c>
      <c r="V1863" s="17">
        <f t="shared" si="1284"/>
        <v>0</v>
      </c>
      <c r="W1863" s="17">
        <f t="shared" si="1285"/>
        <v>0</v>
      </c>
      <c r="X1863" s="17">
        <f t="shared" si="1286"/>
        <v>0</v>
      </c>
      <c r="Y1863" s="22">
        <f t="shared" si="1277"/>
        <v>0</v>
      </c>
      <c r="Z1863" s="22">
        <f t="shared" si="1277"/>
        <v>0</v>
      </c>
      <c r="AA1863" s="22">
        <f t="shared" si="1277"/>
        <v>0</v>
      </c>
      <c r="AB1863" s="23" t="str">
        <f t="shared" si="1262"/>
        <v/>
      </c>
      <c r="AC1863" s="23" t="str">
        <f t="shared" si="1263"/>
        <v/>
      </c>
      <c r="AD1863" s="23" t="str">
        <f t="shared" si="1264"/>
        <v/>
      </c>
      <c r="AE1863" s="23" t="str">
        <f t="shared" si="1265"/>
        <v/>
      </c>
      <c r="AF1863" s="23" t="str">
        <f t="shared" si="1266"/>
        <v/>
      </c>
      <c r="AG1863" s="23" t="str">
        <f t="shared" si="1271"/>
        <v/>
      </c>
      <c r="AH1863" s="25" t="str">
        <f t="shared" si="1287"/>
        <v/>
      </c>
      <c r="AI1863" s="25" t="str">
        <f t="shared" si="1288"/>
        <v/>
      </c>
      <c r="AJ1863" s="1" t="str">
        <f t="shared" si="1296"/>
        <v/>
      </c>
      <c r="AK1863" s="10" t="e">
        <f t="shared" si="1297"/>
        <v>#DIV/0!</v>
      </c>
      <c r="AL1863" s="10" t="e">
        <f t="shared" si="1258"/>
        <v>#DIV/0!</v>
      </c>
      <c r="AM1863">
        <f t="shared" si="1298"/>
        <v>0</v>
      </c>
      <c r="AN1863">
        <f t="shared" si="1289"/>
        <v>0</v>
      </c>
      <c r="AO1863">
        <f t="shared" si="1290"/>
        <v>0</v>
      </c>
      <c r="AP1863">
        <f t="shared" ca="1" si="1276"/>
        <v>3.8768688311326264E-25</v>
      </c>
      <c r="AQ1863">
        <f t="shared" ca="1" si="1276"/>
        <v>7.0956011948215117E-24</v>
      </c>
      <c r="AR1863">
        <f t="shared" ca="1" si="1259"/>
        <v>5.4637637103421621E-2</v>
      </c>
      <c r="AS1863">
        <f t="shared" ca="1" si="1260"/>
        <v>5.1807023740860103</v>
      </c>
      <c r="AT1863">
        <f t="shared" si="1291"/>
        <v>0</v>
      </c>
      <c r="AU1863">
        <f t="shared" ca="1" si="1261"/>
        <v>1.450885752522434E-24</v>
      </c>
      <c r="AV1863" t="e">
        <f t="shared" si="1256"/>
        <v>#DIV/0!</v>
      </c>
      <c r="AW1863" t="e">
        <f t="shared" si="1270"/>
        <v>#DIV/0!</v>
      </c>
      <c r="AX1863" t="e">
        <f t="shared" si="1269"/>
        <v>#DIV/0!</v>
      </c>
      <c r="AY1863" t="e">
        <f t="shared" si="1274"/>
        <v>#DIV/0!</v>
      </c>
      <c r="AZ1863" t="e">
        <f t="shared" si="1273"/>
        <v>#DIV/0!</v>
      </c>
    </row>
    <row r="1864" spans="7:52" x14ac:dyDescent="0.3">
      <c r="G1864" s="1" t="str">
        <f t="shared" si="1255"/>
        <v/>
      </c>
      <c r="H1864" s="2" t="str">
        <f t="shared" si="1268"/>
        <v/>
      </c>
      <c r="I1864" s="6" t="str" cm="1">
        <f t="array" ref="I1864">_xlfn.IFS(AND(G1863&lt;H1863,G1864&gt;H1864),"BUY", AND(G1863&gt;H1863,G1864&lt;H1864),"SELL",TRUE,"")</f>
        <v/>
      </c>
      <c r="J1864" s="1">
        <f t="shared" ca="1" si="1278"/>
        <v>0</v>
      </c>
      <c r="K1864" s="3" t="str">
        <f t="shared" ca="1" si="1292"/>
        <v/>
      </c>
      <c r="L1864" s="3" t="str">
        <f t="shared" si="1293"/>
        <v/>
      </c>
      <c r="M1864" s="3" t="str">
        <f t="shared" si="1294"/>
        <v/>
      </c>
      <c r="N1864" s="4">
        <f t="shared" si="1279"/>
        <v>-1</v>
      </c>
      <c r="O1864" s="2" t="str">
        <f t="shared" si="1295"/>
        <v/>
      </c>
      <c r="P1864" s="1" t="str">
        <f t="shared" si="1280"/>
        <v/>
      </c>
      <c r="Q1864" s="1" t="str">
        <f t="shared" si="1281"/>
        <v/>
      </c>
      <c r="R1864" s="1" t="str">
        <f>IF(ISBLANK(A1864),"",SUM($Q$2:Q1864))</f>
        <v/>
      </c>
      <c r="S1864" s="1" t="str">
        <f>IF(ISBLANK(A1864),"",SUM($F$2:F1864))</f>
        <v/>
      </c>
      <c r="T1864" s="1" t="str">
        <f t="shared" si="1282"/>
        <v/>
      </c>
      <c r="U1864" s="1" t="str">
        <f t="shared" si="1283"/>
        <v/>
      </c>
      <c r="V1864" s="17">
        <f t="shared" si="1284"/>
        <v>0</v>
      </c>
      <c r="W1864" s="17">
        <f t="shared" si="1285"/>
        <v>0</v>
      </c>
      <c r="X1864" s="17">
        <f t="shared" si="1286"/>
        <v>0</v>
      </c>
      <c r="Y1864" s="22">
        <f t="shared" si="1277"/>
        <v>0</v>
      </c>
      <c r="Z1864" s="22">
        <f t="shared" si="1277"/>
        <v>0</v>
      </c>
      <c r="AA1864" s="22">
        <f t="shared" si="1277"/>
        <v>0</v>
      </c>
      <c r="AB1864" s="23" t="str">
        <f t="shared" si="1262"/>
        <v/>
      </c>
      <c r="AC1864" s="23" t="str">
        <f t="shared" si="1263"/>
        <v/>
      </c>
      <c r="AD1864" s="23" t="str">
        <f t="shared" si="1264"/>
        <v/>
      </c>
      <c r="AE1864" s="23" t="str">
        <f t="shared" si="1265"/>
        <v/>
      </c>
      <c r="AF1864" s="23" t="str">
        <f t="shared" si="1266"/>
        <v/>
      </c>
      <c r="AG1864" s="23" t="str">
        <f t="shared" si="1271"/>
        <v/>
      </c>
      <c r="AH1864" s="25" t="str">
        <f t="shared" si="1287"/>
        <v/>
      </c>
      <c r="AI1864" s="25" t="str">
        <f t="shared" si="1288"/>
        <v/>
      </c>
      <c r="AJ1864" s="1" t="str">
        <f t="shared" si="1296"/>
        <v/>
      </c>
      <c r="AK1864" s="10" t="e">
        <f t="shared" si="1297"/>
        <v>#DIV/0!</v>
      </c>
      <c r="AL1864" s="10" t="e">
        <f t="shared" si="1258"/>
        <v>#DIV/0!</v>
      </c>
      <c r="AM1864">
        <f t="shared" si="1298"/>
        <v>0</v>
      </c>
      <c r="AN1864">
        <f t="shared" si="1289"/>
        <v>0</v>
      </c>
      <c r="AO1864">
        <f t="shared" si="1290"/>
        <v>0</v>
      </c>
      <c r="AP1864">
        <f t="shared" ca="1" si="1276"/>
        <v>3.5999496289088673E-25</v>
      </c>
      <c r="AQ1864">
        <f t="shared" ca="1" si="1276"/>
        <v>6.5887725380485465E-24</v>
      </c>
      <c r="AR1864">
        <f t="shared" ca="1" si="1259"/>
        <v>5.4637637103421621E-2</v>
      </c>
      <c r="AS1864">
        <f t="shared" ca="1" si="1260"/>
        <v>5.1807023740860103</v>
      </c>
      <c r="AT1864">
        <f t="shared" si="1291"/>
        <v>0</v>
      </c>
      <c r="AU1864">
        <f t="shared" ca="1" si="1261"/>
        <v>1.3472510559136888E-24</v>
      </c>
      <c r="AV1864" t="e">
        <f t="shared" si="1256"/>
        <v>#DIV/0!</v>
      </c>
      <c r="AW1864" t="e">
        <f t="shared" si="1270"/>
        <v>#DIV/0!</v>
      </c>
      <c r="AX1864" t="e">
        <f t="shared" si="1269"/>
        <v>#DIV/0!</v>
      </c>
      <c r="AY1864" t="e">
        <f t="shared" si="1274"/>
        <v>#DIV/0!</v>
      </c>
      <c r="AZ1864" t="e">
        <f t="shared" si="1273"/>
        <v>#DIV/0!</v>
      </c>
    </row>
    <row r="1865" spans="7:52" x14ac:dyDescent="0.3">
      <c r="G1865" s="1" t="str">
        <f t="shared" ref="G1865:G1928" si="1299">IFERROR(AVERAGE(E1861:E1865),"")</f>
        <v/>
      </c>
      <c r="H1865" s="2" t="str">
        <f t="shared" si="1268"/>
        <v/>
      </c>
      <c r="I1865" s="6" t="str" cm="1">
        <f t="array" ref="I1865">_xlfn.IFS(AND(G1864&lt;H1864,G1865&gt;H1865),"BUY", AND(G1864&gt;H1864,G1865&lt;H1865),"SELL",TRUE,"")</f>
        <v/>
      </c>
      <c r="J1865" s="1">
        <f t="shared" ca="1" si="1278"/>
        <v>0</v>
      </c>
      <c r="K1865" s="3" t="str">
        <f t="shared" ca="1" si="1292"/>
        <v/>
      </c>
      <c r="L1865" s="3" t="str">
        <f t="shared" si="1293"/>
        <v/>
      </c>
      <c r="M1865" s="3" t="str">
        <f t="shared" si="1294"/>
        <v/>
      </c>
      <c r="N1865" s="4">
        <f t="shared" si="1279"/>
        <v>-1</v>
      </c>
      <c r="O1865" s="2" t="str">
        <f t="shared" si="1295"/>
        <v/>
      </c>
      <c r="P1865" s="1" t="str">
        <f t="shared" si="1280"/>
        <v/>
      </c>
      <c r="Q1865" s="1" t="str">
        <f t="shared" si="1281"/>
        <v/>
      </c>
      <c r="R1865" s="1" t="str">
        <f>IF(ISBLANK(A1865),"",SUM($Q$2:Q1865))</f>
        <v/>
      </c>
      <c r="S1865" s="1" t="str">
        <f>IF(ISBLANK(A1865),"",SUM($F$2:F1865))</f>
        <v/>
      </c>
      <c r="T1865" s="1" t="str">
        <f t="shared" si="1282"/>
        <v/>
      </c>
      <c r="U1865" s="1" t="str">
        <f t="shared" si="1283"/>
        <v/>
      </c>
      <c r="V1865" s="17">
        <f t="shared" si="1284"/>
        <v>0</v>
      </c>
      <c r="W1865" s="17">
        <f t="shared" si="1285"/>
        <v>0</v>
      </c>
      <c r="X1865" s="17">
        <f t="shared" si="1286"/>
        <v>0</v>
      </c>
      <c r="Y1865" s="22">
        <f t="shared" si="1277"/>
        <v>0</v>
      </c>
      <c r="Z1865" s="22">
        <f t="shared" si="1277"/>
        <v>0</v>
      </c>
      <c r="AA1865" s="22">
        <f t="shared" si="1277"/>
        <v>0</v>
      </c>
      <c r="AB1865" s="23" t="str">
        <f t="shared" si="1262"/>
        <v/>
      </c>
      <c r="AC1865" s="23" t="str">
        <f t="shared" si="1263"/>
        <v/>
      </c>
      <c r="AD1865" s="23" t="str">
        <f t="shared" si="1264"/>
        <v/>
      </c>
      <c r="AE1865" s="23" t="str">
        <f t="shared" si="1265"/>
        <v/>
      </c>
      <c r="AF1865" s="23" t="str">
        <f t="shared" si="1266"/>
        <v/>
      </c>
      <c r="AG1865" s="23" t="str">
        <f t="shared" si="1271"/>
        <v/>
      </c>
      <c r="AH1865" s="25" t="str">
        <f t="shared" si="1287"/>
        <v/>
      </c>
      <c r="AI1865" s="25" t="str">
        <f t="shared" si="1288"/>
        <v/>
      </c>
      <c r="AJ1865" s="1" t="str">
        <f t="shared" si="1296"/>
        <v/>
      </c>
      <c r="AK1865" s="10" t="e">
        <f t="shared" si="1297"/>
        <v>#DIV/0!</v>
      </c>
      <c r="AL1865" s="10" t="e">
        <f t="shared" si="1258"/>
        <v>#DIV/0!</v>
      </c>
      <c r="AM1865">
        <f t="shared" si="1298"/>
        <v>0</v>
      </c>
      <c r="AN1865">
        <f t="shared" si="1289"/>
        <v>0</v>
      </c>
      <c r="AO1865">
        <f t="shared" si="1290"/>
        <v>0</v>
      </c>
      <c r="AP1865">
        <f t="shared" ca="1" si="1276"/>
        <v>3.3428103697010912E-25</v>
      </c>
      <c r="AQ1865">
        <f t="shared" ca="1" si="1276"/>
        <v>6.1181459281879357E-24</v>
      </c>
      <c r="AR1865">
        <f t="shared" ca="1" si="1259"/>
        <v>5.4637637103421628E-2</v>
      </c>
      <c r="AS1865">
        <f t="shared" ca="1" si="1260"/>
        <v>5.1807023740860103</v>
      </c>
      <c r="AT1865">
        <f t="shared" si="1291"/>
        <v>0</v>
      </c>
      <c r="AU1865">
        <f t="shared" ca="1" si="1261"/>
        <v>1.2510188376341395E-24</v>
      </c>
      <c r="AV1865" t="e">
        <f t="shared" si="1256"/>
        <v>#DIV/0!</v>
      </c>
      <c r="AW1865" t="e">
        <f t="shared" si="1270"/>
        <v>#DIV/0!</v>
      </c>
      <c r="AX1865" t="e">
        <f t="shared" si="1269"/>
        <v>#DIV/0!</v>
      </c>
      <c r="AY1865" t="e">
        <f t="shared" si="1274"/>
        <v>#DIV/0!</v>
      </c>
      <c r="AZ1865" t="e">
        <f t="shared" si="1273"/>
        <v>#DIV/0!</v>
      </c>
    </row>
    <row r="1866" spans="7:52" x14ac:dyDescent="0.3">
      <c r="G1866" s="1" t="str">
        <f t="shared" si="1299"/>
        <v/>
      </c>
      <c r="H1866" s="2" t="str">
        <f t="shared" si="1268"/>
        <v/>
      </c>
      <c r="I1866" s="6" t="str" cm="1">
        <f t="array" ref="I1866">_xlfn.IFS(AND(G1865&lt;H1865,G1866&gt;H1866),"BUY", AND(G1865&gt;H1865,G1866&lt;H1866),"SELL",TRUE,"")</f>
        <v/>
      </c>
      <c r="J1866" s="1">
        <f t="shared" ca="1" si="1278"/>
        <v>0</v>
      </c>
      <c r="K1866" s="3" t="str">
        <f t="shared" ca="1" si="1292"/>
        <v/>
      </c>
      <c r="L1866" s="3" t="str">
        <f t="shared" si="1293"/>
        <v/>
      </c>
      <c r="M1866" s="3" t="str">
        <f t="shared" si="1294"/>
        <v/>
      </c>
      <c r="N1866" s="4">
        <f t="shared" si="1279"/>
        <v>-1</v>
      </c>
      <c r="O1866" s="2" t="str">
        <f t="shared" si="1295"/>
        <v/>
      </c>
      <c r="P1866" s="1" t="str">
        <f t="shared" si="1280"/>
        <v/>
      </c>
      <c r="Q1866" s="1" t="str">
        <f t="shared" si="1281"/>
        <v/>
      </c>
      <c r="R1866" s="1" t="str">
        <f>IF(ISBLANK(A1866),"",SUM($Q$2:Q1866))</f>
        <v/>
      </c>
      <c r="S1866" s="1" t="str">
        <f>IF(ISBLANK(A1866),"",SUM($F$2:F1866))</f>
        <v/>
      </c>
      <c r="T1866" s="1" t="str">
        <f t="shared" si="1282"/>
        <v/>
      </c>
      <c r="U1866" s="1" t="str">
        <f t="shared" si="1283"/>
        <v/>
      </c>
      <c r="V1866" s="17">
        <f t="shared" si="1284"/>
        <v>0</v>
      </c>
      <c r="W1866" s="17">
        <f t="shared" si="1285"/>
        <v>0</v>
      </c>
      <c r="X1866" s="17">
        <f t="shared" si="1286"/>
        <v>0</v>
      </c>
      <c r="Y1866" s="22">
        <f t="shared" si="1277"/>
        <v>0</v>
      </c>
      <c r="Z1866" s="22">
        <f t="shared" si="1277"/>
        <v>0</v>
      </c>
      <c r="AA1866" s="22">
        <f t="shared" si="1277"/>
        <v>0</v>
      </c>
      <c r="AB1866" s="23" t="str">
        <f t="shared" si="1262"/>
        <v/>
      </c>
      <c r="AC1866" s="23" t="str">
        <f t="shared" si="1263"/>
        <v/>
      </c>
      <c r="AD1866" s="23" t="str">
        <f t="shared" si="1264"/>
        <v/>
      </c>
      <c r="AE1866" s="23" t="str">
        <f t="shared" si="1265"/>
        <v/>
      </c>
      <c r="AF1866" s="23" t="str">
        <f t="shared" si="1266"/>
        <v/>
      </c>
      <c r="AG1866" s="23" t="str">
        <f t="shared" si="1271"/>
        <v/>
      </c>
      <c r="AH1866" s="25" t="str">
        <f t="shared" si="1287"/>
        <v/>
      </c>
      <c r="AI1866" s="25" t="str">
        <f t="shared" si="1288"/>
        <v/>
      </c>
      <c r="AJ1866" s="1" t="str">
        <f t="shared" si="1296"/>
        <v/>
      </c>
      <c r="AK1866" s="10" t="e">
        <f t="shared" si="1297"/>
        <v>#DIV/0!</v>
      </c>
      <c r="AL1866" s="10" t="e">
        <f t="shared" si="1258"/>
        <v>#DIV/0!</v>
      </c>
      <c r="AM1866">
        <f t="shared" si="1298"/>
        <v>0</v>
      </c>
      <c r="AN1866">
        <f t="shared" si="1289"/>
        <v>0</v>
      </c>
      <c r="AO1866">
        <f t="shared" si="1290"/>
        <v>0</v>
      </c>
      <c r="AP1866">
        <f t="shared" ca="1" si="1276"/>
        <v>3.1040382004367274E-25</v>
      </c>
      <c r="AQ1866">
        <f t="shared" ca="1" si="1276"/>
        <v>5.6811355047459396E-24</v>
      </c>
      <c r="AR1866">
        <f t="shared" ca="1" si="1259"/>
        <v>5.4637637103421635E-2</v>
      </c>
      <c r="AS1866">
        <f t="shared" ca="1" si="1260"/>
        <v>5.1807023740860103</v>
      </c>
      <c r="AT1866">
        <f t="shared" si="1291"/>
        <v>0</v>
      </c>
      <c r="AU1866">
        <f t="shared" ca="1" si="1261"/>
        <v>1.1616603492317008E-24</v>
      </c>
      <c r="AV1866" t="e">
        <f t="shared" si="1256"/>
        <v>#DIV/0!</v>
      </c>
      <c r="AW1866" t="e">
        <f t="shared" si="1270"/>
        <v>#DIV/0!</v>
      </c>
      <c r="AX1866" t="e">
        <f t="shared" si="1269"/>
        <v>#DIV/0!</v>
      </c>
      <c r="AY1866" t="e">
        <f t="shared" si="1274"/>
        <v>#DIV/0!</v>
      </c>
      <c r="AZ1866" t="e">
        <f t="shared" si="1273"/>
        <v>#DIV/0!</v>
      </c>
    </row>
    <row r="1867" spans="7:52" x14ac:dyDescent="0.3">
      <c r="G1867" s="1" t="str">
        <f t="shared" si="1299"/>
        <v/>
      </c>
      <c r="H1867" s="2" t="str">
        <f t="shared" si="1268"/>
        <v/>
      </c>
      <c r="I1867" s="6" t="str" cm="1">
        <f t="array" ref="I1867">_xlfn.IFS(AND(G1866&lt;H1866,G1867&gt;H1867),"BUY", AND(G1866&gt;H1866,G1867&lt;H1867),"SELL",TRUE,"")</f>
        <v/>
      </c>
      <c r="J1867" s="1">
        <f t="shared" ca="1" si="1278"/>
        <v>0</v>
      </c>
      <c r="K1867" s="3" t="str">
        <f t="shared" ca="1" si="1292"/>
        <v/>
      </c>
      <c r="L1867" s="3" t="str">
        <f t="shared" si="1293"/>
        <v/>
      </c>
      <c r="M1867" s="3" t="str">
        <f t="shared" si="1294"/>
        <v/>
      </c>
      <c r="N1867" s="4">
        <f t="shared" si="1279"/>
        <v>-1</v>
      </c>
      <c r="O1867" s="2" t="str">
        <f t="shared" si="1295"/>
        <v/>
      </c>
      <c r="P1867" s="1" t="str">
        <f t="shared" si="1280"/>
        <v/>
      </c>
      <c r="Q1867" s="1" t="str">
        <f t="shared" si="1281"/>
        <v/>
      </c>
      <c r="R1867" s="1" t="str">
        <f>IF(ISBLANK(A1867),"",SUM($Q$2:Q1867))</f>
        <v/>
      </c>
      <c r="S1867" s="1" t="str">
        <f>IF(ISBLANK(A1867),"",SUM($F$2:F1867))</f>
        <v/>
      </c>
      <c r="T1867" s="1" t="str">
        <f t="shared" si="1282"/>
        <v/>
      </c>
      <c r="U1867" s="1" t="str">
        <f t="shared" si="1283"/>
        <v/>
      </c>
      <c r="V1867" s="17">
        <f t="shared" si="1284"/>
        <v>0</v>
      </c>
      <c r="W1867" s="17">
        <f t="shared" si="1285"/>
        <v>0</v>
      </c>
      <c r="X1867" s="17">
        <f t="shared" si="1286"/>
        <v>0</v>
      </c>
      <c r="Y1867" s="22">
        <f t="shared" si="1277"/>
        <v>0</v>
      </c>
      <c r="Z1867" s="22">
        <f t="shared" si="1277"/>
        <v>0</v>
      </c>
      <c r="AA1867" s="22">
        <f t="shared" si="1277"/>
        <v>0</v>
      </c>
      <c r="AB1867" s="23" t="str">
        <f t="shared" si="1262"/>
        <v/>
      </c>
      <c r="AC1867" s="23" t="str">
        <f t="shared" si="1263"/>
        <v/>
      </c>
      <c r="AD1867" s="23" t="str">
        <f t="shared" si="1264"/>
        <v/>
      </c>
      <c r="AE1867" s="23" t="str">
        <f t="shared" si="1265"/>
        <v/>
      </c>
      <c r="AF1867" s="23" t="str">
        <f t="shared" si="1266"/>
        <v/>
      </c>
      <c r="AG1867" s="23" t="str">
        <f t="shared" si="1271"/>
        <v/>
      </c>
      <c r="AH1867" s="25" t="str">
        <f t="shared" si="1287"/>
        <v/>
      </c>
      <c r="AI1867" s="25" t="str">
        <f t="shared" si="1288"/>
        <v/>
      </c>
      <c r="AJ1867" s="1" t="str">
        <f t="shared" si="1296"/>
        <v/>
      </c>
      <c r="AK1867" s="10" t="e">
        <f t="shared" si="1297"/>
        <v>#DIV/0!</v>
      </c>
      <c r="AL1867" s="10" t="e">
        <f t="shared" si="1258"/>
        <v>#DIV/0!</v>
      </c>
      <c r="AM1867">
        <f t="shared" si="1298"/>
        <v>0</v>
      </c>
      <c r="AN1867">
        <f t="shared" si="1289"/>
        <v>0</v>
      </c>
      <c r="AO1867">
        <f t="shared" si="1290"/>
        <v>0</v>
      </c>
      <c r="AP1867">
        <f t="shared" ca="1" si="1276"/>
        <v>2.8823211861198184E-25</v>
      </c>
      <c r="AQ1867">
        <f t="shared" ca="1" si="1276"/>
        <v>5.2753401115498008E-24</v>
      </c>
      <c r="AR1867">
        <f t="shared" ca="1" si="1259"/>
        <v>5.4637637103421635E-2</v>
      </c>
      <c r="AS1867">
        <f t="shared" ca="1" si="1260"/>
        <v>5.1807023740860103</v>
      </c>
      <c r="AT1867">
        <f t="shared" si="1291"/>
        <v>0</v>
      </c>
      <c r="AU1867">
        <f t="shared" ca="1" si="1261"/>
        <v>1.0786846100008652E-24</v>
      </c>
      <c r="AV1867" t="e">
        <f t="shared" si="1256"/>
        <v>#DIV/0!</v>
      </c>
      <c r="AW1867" t="e">
        <f t="shared" si="1270"/>
        <v>#DIV/0!</v>
      </c>
      <c r="AX1867" t="e">
        <f t="shared" si="1269"/>
        <v>#DIV/0!</v>
      </c>
      <c r="AY1867" t="e">
        <f t="shared" si="1274"/>
        <v>#DIV/0!</v>
      </c>
      <c r="AZ1867" t="e">
        <f t="shared" si="1273"/>
        <v>#DIV/0!</v>
      </c>
    </row>
    <row r="1868" spans="7:52" x14ac:dyDescent="0.3">
      <c r="G1868" s="1" t="str">
        <f t="shared" si="1299"/>
        <v/>
      </c>
      <c r="H1868" s="2" t="str">
        <f t="shared" si="1268"/>
        <v/>
      </c>
      <c r="I1868" s="6" t="str" cm="1">
        <f t="array" ref="I1868">_xlfn.IFS(AND(G1867&lt;H1867,G1868&gt;H1868),"BUY", AND(G1867&gt;H1867,G1868&lt;H1868),"SELL",TRUE,"")</f>
        <v/>
      </c>
      <c r="J1868" s="1">
        <f t="shared" ca="1" si="1278"/>
        <v>0</v>
      </c>
      <c r="K1868" s="3" t="str">
        <f t="shared" ca="1" si="1292"/>
        <v/>
      </c>
      <c r="L1868" s="3" t="str">
        <f t="shared" si="1293"/>
        <v/>
      </c>
      <c r="M1868" s="3" t="str">
        <f t="shared" si="1294"/>
        <v/>
      </c>
      <c r="N1868" s="4">
        <f t="shared" si="1279"/>
        <v>-1</v>
      </c>
      <c r="O1868" s="2" t="str">
        <f t="shared" si="1295"/>
        <v/>
      </c>
      <c r="P1868" s="1" t="str">
        <f t="shared" si="1280"/>
        <v/>
      </c>
      <c r="Q1868" s="1" t="str">
        <f t="shared" si="1281"/>
        <v/>
      </c>
      <c r="R1868" s="1" t="str">
        <f>IF(ISBLANK(A1868),"",SUM($Q$2:Q1868))</f>
        <v/>
      </c>
      <c r="S1868" s="1" t="str">
        <f>IF(ISBLANK(A1868),"",SUM($F$2:F1868))</f>
        <v/>
      </c>
      <c r="T1868" s="1" t="str">
        <f t="shared" si="1282"/>
        <v/>
      </c>
      <c r="U1868" s="1" t="str">
        <f t="shared" si="1283"/>
        <v/>
      </c>
      <c r="V1868" s="17">
        <f t="shared" si="1284"/>
        <v>0</v>
      </c>
      <c r="W1868" s="17">
        <f t="shared" si="1285"/>
        <v>0</v>
      </c>
      <c r="X1868" s="17">
        <f t="shared" si="1286"/>
        <v>0</v>
      </c>
      <c r="Y1868" s="22">
        <f t="shared" si="1277"/>
        <v>0</v>
      </c>
      <c r="Z1868" s="22">
        <f t="shared" si="1277"/>
        <v>0</v>
      </c>
      <c r="AA1868" s="22">
        <f t="shared" si="1277"/>
        <v>0</v>
      </c>
      <c r="AB1868" s="23" t="str">
        <f t="shared" si="1262"/>
        <v/>
      </c>
      <c r="AC1868" s="23" t="str">
        <f t="shared" si="1263"/>
        <v/>
      </c>
      <c r="AD1868" s="23" t="str">
        <f t="shared" si="1264"/>
        <v/>
      </c>
      <c r="AE1868" s="23" t="str">
        <f t="shared" si="1265"/>
        <v/>
      </c>
      <c r="AF1868" s="23" t="str">
        <f t="shared" si="1266"/>
        <v/>
      </c>
      <c r="AG1868" s="23" t="str">
        <f t="shared" si="1271"/>
        <v/>
      </c>
      <c r="AH1868" s="25" t="str">
        <f t="shared" si="1287"/>
        <v/>
      </c>
      <c r="AI1868" s="25" t="str">
        <f t="shared" si="1288"/>
        <v/>
      </c>
      <c r="AJ1868" s="1" t="str">
        <f t="shared" si="1296"/>
        <v/>
      </c>
      <c r="AK1868" s="10" t="e">
        <f t="shared" si="1297"/>
        <v>#DIV/0!</v>
      </c>
      <c r="AL1868" s="10" t="e">
        <f t="shared" si="1258"/>
        <v>#DIV/0!</v>
      </c>
      <c r="AM1868">
        <f t="shared" si="1298"/>
        <v>0</v>
      </c>
      <c r="AN1868">
        <f t="shared" si="1289"/>
        <v>0</v>
      </c>
      <c r="AO1868">
        <f t="shared" si="1290"/>
        <v>0</v>
      </c>
      <c r="AP1868">
        <f t="shared" ca="1" si="1276"/>
        <v>2.6764411013969745E-25</v>
      </c>
      <c r="AQ1868">
        <f t="shared" ca="1" si="1276"/>
        <v>4.8985301035819579E-24</v>
      </c>
      <c r="AR1868">
        <f t="shared" ca="1" si="1259"/>
        <v>5.4637637103421642E-2</v>
      </c>
      <c r="AS1868">
        <f t="shared" ca="1" si="1260"/>
        <v>5.1807023740860103</v>
      </c>
      <c r="AT1868">
        <f t="shared" si="1291"/>
        <v>0</v>
      </c>
      <c r="AU1868">
        <f t="shared" ca="1" si="1261"/>
        <v>1.0016357092865178E-24</v>
      </c>
      <c r="AV1868" t="e">
        <f t="shared" si="1256"/>
        <v>#DIV/0!</v>
      </c>
      <c r="AW1868" t="e">
        <f t="shared" si="1270"/>
        <v>#DIV/0!</v>
      </c>
      <c r="AX1868" t="e">
        <f t="shared" si="1269"/>
        <v>#DIV/0!</v>
      </c>
      <c r="AY1868" t="e">
        <f t="shared" si="1274"/>
        <v>#DIV/0!</v>
      </c>
      <c r="AZ1868" t="e">
        <f t="shared" si="1273"/>
        <v>#DIV/0!</v>
      </c>
    </row>
    <row r="1869" spans="7:52" x14ac:dyDescent="0.3">
      <c r="G1869" s="1" t="str">
        <f t="shared" si="1299"/>
        <v/>
      </c>
      <c r="H1869" s="2" t="str">
        <f t="shared" si="1268"/>
        <v/>
      </c>
      <c r="I1869" s="6" t="str" cm="1">
        <f t="array" ref="I1869">_xlfn.IFS(AND(G1868&lt;H1868,G1869&gt;H1869),"BUY", AND(G1868&gt;H1868,G1869&lt;H1869),"SELL",TRUE,"")</f>
        <v/>
      </c>
      <c r="J1869" s="1">
        <f t="shared" ca="1" si="1278"/>
        <v>0</v>
      </c>
      <c r="K1869" s="3" t="str">
        <f t="shared" ca="1" si="1292"/>
        <v/>
      </c>
      <c r="L1869" s="3" t="str">
        <f t="shared" si="1293"/>
        <v/>
      </c>
      <c r="M1869" s="3" t="str">
        <f t="shared" si="1294"/>
        <v/>
      </c>
      <c r="N1869" s="4">
        <f t="shared" si="1279"/>
        <v>-1</v>
      </c>
      <c r="O1869" s="2" t="str">
        <f t="shared" si="1295"/>
        <v/>
      </c>
      <c r="P1869" s="1" t="str">
        <f t="shared" si="1280"/>
        <v/>
      </c>
      <c r="Q1869" s="1" t="str">
        <f t="shared" si="1281"/>
        <v/>
      </c>
      <c r="R1869" s="1" t="str">
        <f>IF(ISBLANK(A1869),"",SUM($Q$2:Q1869))</f>
        <v/>
      </c>
      <c r="S1869" s="1" t="str">
        <f>IF(ISBLANK(A1869),"",SUM($F$2:F1869))</f>
        <v/>
      </c>
      <c r="T1869" s="1" t="str">
        <f t="shared" si="1282"/>
        <v/>
      </c>
      <c r="U1869" s="1" t="str">
        <f t="shared" si="1283"/>
        <v/>
      </c>
      <c r="V1869" s="17">
        <f t="shared" si="1284"/>
        <v>0</v>
      </c>
      <c r="W1869" s="17">
        <f t="shared" si="1285"/>
        <v>0</v>
      </c>
      <c r="X1869" s="17">
        <f t="shared" si="1286"/>
        <v>0</v>
      </c>
      <c r="Y1869" s="22">
        <f t="shared" si="1277"/>
        <v>0</v>
      </c>
      <c r="Z1869" s="22">
        <f t="shared" si="1277"/>
        <v>0</v>
      </c>
      <c r="AA1869" s="22">
        <f t="shared" si="1277"/>
        <v>0</v>
      </c>
      <c r="AB1869" s="23" t="str">
        <f t="shared" si="1262"/>
        <v/>
      </c>
      <c r="AC1869" s="23" t="str">
        <f t="shared" si="1263"/>
        <v/>
      </c>
      <c r="AD1869" s="23" t="str">
        <f t="shared" si="1264"/>
        <v/>
      </c>
      <c r="AE1869" s="23" t="str">
        <f t="shared" si="1265"/>
        <v/>
      </c>
      <c r="AF1869" s="23" t="str">
        <f t="shared" si="1266"/>
        <v/>
      </c>
      <c r="AG1869" s="23" t="str">
        <f t="shared" si="1271"/>
        <v/>
      </c>
      <c r="AH1869" s="25" t="str">
        <f t="shared" si="1287"/>
        <v/>
      </c>
      <c r="AI1869" s="25" t="str">
        <f t="shared" si="1288"/>
        <v/>
      </c>
      <c r="AJ1869" s="1" t="str">
        <f t="shared" si="1296"/>
        <v/>
      </c>
      <c r="AK1869" s="10" t="e">
        <f t="shared" si="1297"/>
        <v>#DIV/0!</v>
      </c>
      <c r="AL1869" s="10" t="e">
        <f t="shared" si="1258"/>
        <v>#DIV/0!</v>
      </c>
      <c r="AM1869">
        <f t="shared" si="1298"/>
        <v>0</v>
      </c>
      <c r="AN1869">
        <f t="shared" si="1289"/>
        <v>0</v>
      </c>
      <c r="AO1869">
        <f t="shared" si="1290"/>
        <v>0</v>
      </c>
      <c r="AP1869">
        <f t="shared" ca="1" si="1276"/>
        <v>2.4852667370114763E-25</v>
      </c>
      <c r="AQ1869">
        <f t="shared" ca="1" si="1276"/>
        <v>4.5486350961832466E-24</v>
      </c>
      <c r="AR1869">
        <f t="shared" ca="1" si="1259"/>
        <v>5.4637637103421642E-2</v>
      </c>
      <c r="AS1869">
        <f t="shared" ca="1" si="1260"/>
        <v>5.1807023740860103</v>
      </c>
      <c r="AT1869">
        <f t="shared" si="1291"/>
        <v>0</v>
      </c>
      <c r="AU1869">
        <f t="shared" ca="1" si="1261"/>
        <v>9.3009030148033793E-25</v>
      </c>
      <c r="AV1869" t="e">
        <f t="shared" si="1256"/>
        <v>#DIV/0!</v>
      </c>
      <c r="AW1869" t="e">
        <f t="shared" si="1270"/>
        <v>#DIV/0!</v>
      </c>
      <c r="AX1869" t="e">
        <f t="shared" si="1269"/>
        <v>#DIV/0!</v>
      </c>
      <c r="AY1869" t="e">
        <f t="shared" si="1274"/>
        <v>#DIV/0!</v>
      </c>
      <c r="AZ1869" t="e">
        <f t="shared" si="1273"/>
        <v>#DIV/0!</v>
      </c>
    </row>
    <row r="1870" spans="7:52" x14ac:dyDescent="0.3">
      <c r="G1870" s="1" t="str">
        <f t="shared" si="1299"/>
        <v/>
      </c>
      <c r="H1870" s="2" t="str">
        <f t="shared" si="1268"/>
        <v/>
      </c>
      <c r="I1870" s="6" t="str" cm="1">
        <f t="array" ref="I1870">_xlfn.IFS(AND(G1869&lt;H1869,G1870&gt;H1870),"BUY", AND(G1869&gt;H1869,G1870&lt;H1870),"SELL",TRUE,"")</f>
        <v/>
      </c>
      <c r="J1870" s="1">
        <f t="shared" ca="1" si="1278"/>
        <v>0</v>
      </c>
      <c r="K1870" s="3" t="str">
        <f t="shared" ca="1" si="1292"/>
        <v/>
      </c>
      <c r="L1870" s="3" t="str">
        <f t="shared" si="1293"/>
        <v/>
      </c>
      <c r="M1870" s="3" t="str">
        <f t="shared" si="1294"/>
        <v/>
      </c>
      <c r="N1870" s="4">
        <f t="shared" si="1279"/>
        <v>-1</v>
      </c>
      <c r="O1870" s="2" t="str">
        <f t="shared" si="1295"/>
        <v/>
      </c>
      <c r="P1870" s="1" t="str">
        <f t="shared" si="1280"/>
        <v/>
      </c>
      <c r="Q1870" s="1" t="str">
        <f t="shared" si="1281"/>
        <v/>
      </c>
      <c r="R1870" s="1" t="str">
        <f>IF(ISBLANK(A1870),"",SUM($Q$2:Q1870))</f>
        <v/>
      </c>
      <c r="S1870" s="1" t="str">
        <f>IF(ISBLANK(A1870),"",SUM($F$2:F1870))</f>
        <v/>
      </c>
      <c r="T1870" s="1" t="str">
        <f t="shared" si="1282"/>
        <v/>
      </c>
      <c r="U1870" s="1" t="str">
        <f t="shared" si="1283"/>
        <v/>
      </c>
      <c r="V1870" s="17">
        <f t="shared" si="1284"/>
        <v>0</v>
      </c>
      <c r="W1870" s="17">
        <f t="shared" si="1285"/>
        <v>0</v>
      </c>
      <c r="X1870" s="17">
        <f t="shared" si="1286"/>
        <v>0</v>
      </c>
      <c r="Y1870" s="22">
        <f t="shared" si="1277"/>
        <v>0</v>
      </c>
      <c r="Z1870" s="22">
        <f t="shared" si="1277"/>
        <v>0</v>
      </c>
      <c r="AA1870" s="22">
        <f t="shared" si="1277"/>
        <v>0</v>
      </c>
      <c r="AB1870" s="23" t="str">
        <f t="shared" si="1262"/>
        <v/>
      </c>
      <c r="AC1870" s="23" t="str">
        <f t="shared" si="1263"/>
        <v/>
      </c>
      <c r="AD1870" s="23" t="str">
        <f t="shared" si="1264"/>
        <v/>
      </c>
      <c r="AE1870" s="23" t="str">
        <f t="shared" si="1265"/>
        <v/>
      </c>
      <c r="AF1870" s="23" t="str">
        <f t="shared" si="1266"/>
        <v/>
      </c>
      <c r="AG1870" s="23" t="str">
        <f t="shared" si="1271"/>
        <v/>
      </c>
      <c r="AH1870" s="25" t="str">
        <f t="shared" si="1287"/>
        <v/>
      </c>
      <c r="AI1870" s="25" t="str">
        <f t="shared" si="1288"/>
        <v/>
      </c>
      <c r="AJ1870" s="1" t="str">
        <f t="shared" si="1296"/>
        <v/>
      </c>
      <c r="AK1870" s="10" t="e">
        <f t="shared" si="1297"/>
        <v>#DIV/0!</v>
      </c>
      <c r="AL1870" s="10" t="e">
        <f t="shared" si="1258"/>
        <v>#DIV/0!</v>
      </c>
      <c r="AM1870">
        <f t="shared" si="1298"/>
        <v>0</v>
      </c>
      <c r="AN1870">
        <f t="shared" si="1289"/>
        <v>0</v>
      </c>
      <c r="AO1870">
        <f t="shared" si="1290"/>
        <v>0</v>
      </c>
      <c r="AP1870">
        <f t="shared" ca="1" si="1276"/>
        <v>2.3077476843677997E-25</v>
      </c>
      <c r="AQ1870">
        <f t="shared" ca="1" si="1276"/>
        <v>4.2237325893130147E-24</v>
      </c>
      <c r="AR1870">
        <f t="shared" ca="1" si="1259"/>
        <v>5.4637637103421649E-2</v>
      </c>
      <c r="AS1870">
        <f t="shared" ca="1" si="1260"/>
        <v>5.1807023740860103</v>
      </c>
      <c r="AT1870">
        <f t="shared" si="1291"/>
        <v>0</v>
      </c>
      <c r="AU1870">
        <f t="shared" ca="1" si="1261"/>
        <v>8.63655279946028E-25</v>
      </c>
      <c r="AV1870" t="e">
        <f t="shared" ref="AV1870:AV1933" si="1300">AVERAGE(E1859:E1870)</f>
        <v>#DIV/0!</v>
      </c>
      <c r="AW1870" t="e">
        <f t="shared" si="1270"/>
        <v>#DIV/0!</v>
      </c>
      <c r="AX1870" t="e">
        <f t="shared" si="1269"/>
        <v>#DIV/0!</v>
      </c>
      <c r="AY1870" t="e">
        <f t="shared" si="1274"/>
        <v>#DIV/0!</v>
      </c>
      <c r="AZ1870" t="e">
        <f t="shared" si="1273"/>
        <v>#DIV/0!</v>
      </c>
    </row>
    <row r="1871" spans="7:52" x14ac:dyDescent="0.3">
      <c r="G1871" s="1" t="str">
        <f t="shared" si="1299"/>
        <v/>
      </c>
      <c r="H1871" s="2" t="str">
        <f t="shared" si="1268"/>
        <v/>
      </c>
      <c r="I1871" s="6" t="str" cm="1">
        <f t="array" ref="I1871">_xlfn.IFS(AND(G1870&lt;H1870,G1871&gt;H1871),"BUY", AND(G1870&gt;H1870,G1871&lt;H1871),"SELL",TRUE,"")</f>
        <v/>
      </c>
      <c r="J1871" s="1">
        <f t="shared" ca="1" si="1278"/>
        <v>0</v>
      </c>
      <c r="K1871" s="3" t="str">
        <f t="shared" ca="1" si="1292"/>
        <v/>
      </c>
      <c r="L1871" s="3" t="str">
        <f t="shared" si="1293"/>
        <v/>
      </c>
      <c r="M1871" s="3" t="str">
        <f t="shared" si="1294"/>
        <v/>
      </c>
      <c r="N1871" s="4">
        <f t="shared" si="1279"/>
        <v>-1</v>
      </c>
      <c r="O1871" s="2" t="str">
        <f t="shared" si="1295"/>
        <v/>
      </c>
      <c r="P1871" s="1" t="str">
        <f t="shared" si="1280"/>
        <v/>
      </c>
      <c r="Q1871" s="1" t="str">
        <f t="shared" si="1281"/>
        <v/>
      </c>
      <c r="R1871" s="1" t="str">
        <f>IF(ISBLANK(A1871),"",SUM($Q$2:Q1871))</f>
        <v/>
      </c>
      <c r="S1871" s="1" t="str">
        <f>IF(ISBLANK(A1871),"",SUM($F$2:F1871))</f>
        <v/>
      </c>
      <c r="T1871" s="1" t="str">
        <f t="shared" si="1282"/>
        <v/>
      </c>
      <c r="U1871" s="1" t="str">
        <f t="shared" si="1283"/>
        <v/>
      </c>
      <c r="V1871" s="17">
        <f t="shared" si="1284"/>
        <v>0</v>
      </c>
      <c r="W1871" s="17">
        <f t="shared" si="1285"/>
        <v>0</v>
      </c>
      <c r="X1871" s="17">
        <f t="shared" si="1286"/>
        <v>0</v>
      </c>
      <c r="Y1871" s="22">
        <f t="shared" ref="Y1871:AA1873" si="1301">SUM(V1858:V1871)</f>
        <v>0</v>
      </c>
      <c r="Z1871" s="22">
        <f t="shared" si="1301"/>
        <v>0</v>
      </c>
      <c r="AA1871" s="22">
        <f t="shared" si="1301"/>
        <v>0</v>
      </c>
      <c r="AB1871" s="23" t="str">
        <f t="shared" si="1262"/>
        <v/>
      </c>
      <c r="AC1871" s="23" t="str">
        <f t="shared" si="1263"/>
        <v/>
      </c>
      <c r="AD1871" s="23" t="str">
        <f t="shared" si="1264"/>
        <v/>
      </c>
      <c r="AE1871" s="23" t="str">
        <f t="shared" si="1265"/>
        <v/>
      </c>
      <c r="AF1871" s="23" t="str">
        <f t="shared" si="1266"/>
        <v/>
      </c>
      <c r="AG1871" s="23" t="str">
        <f t="shared" si="1271"/>
        <v/>
      </c>
      <c r="AH1871" s="25" t="str">
        <f t="shared" si="1287"/>
        <v/>
      </c>
      <c r="AI1871" s="25" t="str">
        <f t="shared" si="1288"/>
        <v/>
      </c>
      <c r="AJ1871" s="1" t="str">
        <f t="shared" si="1296"/>
        <v/>
      </c>
      <c r="AK1871" s="10" t="e">
        <f t="shared" si="1297"/>
        <v>#DIV/0!</v>
      </c>
      <c r="AL1871" s="10" t="e">
        <f t="shared" si="1258"/>
        <v>#DIV/0!</v>
      </c>
      <c r="AM1871">
        <f t="shared" si="1298"/>
        <v>0</v>
      </c>
      <c r="AN1871">
        <f t="shared" si="1289"/>
        <v>0</v>
      </c>
      <c r="AO1871">
        <f t="shared" si="1290"/>
        <v>0</v>
      </c>
      <c r="AP1871">
        <f t="shared" ca="1" si="1276"/>
        <v>2.142908564055814E-25</v>
      </c>
      <c r="AQ1871">
        <f t="shared" ca="1" si="1276"/>
        <v>3.9220374043620847E-24</v>
      </c>
      <c r="AR1871">
        <f t="shared" ca="1" si="1259"/>
        <v>5.4637637103421656E-2</v>
      </c>
      <c r="AS1871">
        <f t="shared" ca="1" si="1260"/>
        <v>5.1807023740860103</v>
      </c>
      <c r="AT1871">
        <f t="shared" si="1291"/>
        <v>0</v>
      </c>
      <c r="AU1871">
        <f t="shared" ca="1" si="1261"/>
        <v>8.0196561709274028E-25</v>
      </c>
      <c r="AV1871" t="e">
        <f t="shared" si="1300"/>
        <v>#DIV/0!</v>
      </c>
      <c r="AW1871" t="e">
        <f t="shared" si="1270"/>
        <v>#DIV/0!</v>
      </c>
      <c r="AX1871" t="e">
        <f t="shared" si="1269"/>
        <v>#DIV/0!</v>
      </c>
      <c r="AY1871" t="e">
        <f t="shared" si="1274"/>
        <v>#DIV/0!</v>
      </c>
      <c r="AZ1871" t="e">
        <f t="shared" si="1273"/>
        <v>#DIV/0!</v>
      </c>
    </row>
    <row r="1872" spans="7:52" x14ac:dyDescent="0.3">
      <c r="G1872" s="1" t="str">
        <f t="shared" si="1299"/>
        <v/>
      </c>
      <c r="H1872" s="2" t="str">
        <f t="shared" si="1268"/>
        <v/>
      </c>
      <c r="I1872" s="6" t="str" cm="1">
        <f t="array" ref="I1872">_xlfn.IFS(AND(G1871&lt;H1871,G1872&gt;H1872),"BUY", AND(G1871&gt;H1871,G1872&lt;H1872),"SELL",TRUE,"")</f>
        <v/>
      </c>
      <c r="J1872" s="1">
        <f t="shared" ca="1" si="1278"/>
        <v>0</v>
      </c>
      <c r="K1872" s="3" t="str">
        <f t="shared" ca="1" si="1292"/>
        <v/>
      </c>
      <c r="L1872" s="3" t="str">
        <f t="shared" si="1293"/>
        <v/>
      </c>
      <c r="M1872" s="3" t="str">
        <f t="shared" si="1294"/>
        <v/>
      </c>
      <c r="N1872" s="4">
        <f t="shared" si="1279"/>
        <v>-1</v>
      </c>
      <c r="O1872" s="2" t="str">
        <f t="shared" si="1295"/>
        <v/>
      </c>
      <c r="P1872" s="1" t="str">
        <f t="shared" si="1280"/>
        <v/>
      </c>
      <c r="Q1872" s="1" t="str">
        <f t="shared" si="1281"/>
        <v/>
      </c>
      <c r="R1872" s="1" t="str">
        <f>IF(ISBLANK(A1872),"",SUM($Q$2:Q1872))</f>
        <v/>
      </c>
      <c r="S1872" s="1" t="str">
        <f>IF(ISBLANK(A1872),"",SUM($F$2:F1872))</f>
        <v/>
      </c>
      <c r="T1872" s="1" t="str">
        <f t="shared" si="1282"/>
        <v/>
      </c>
      <c r="U1872" s="1" t="str">
        <f t="shared" si="1283"/>
        <v/>
      </c>
      <c r="V1872" s="17">
        <f t="shared" si="1284"/>
        <v>0</v>
      </c>
      <c r="W1872" s="17">
        <f t="shared" si="1285"/>
        <v>0</v>
      </c>
      <c r="X1872" s="17">
        <f t="shared" si="1286"/>
        <v>0</v>
      </c>
      <c r="Y1872" s="22">
        <f t="shared" si="1301"/>
        <v>0</v>
      </c>
      <c r="Z1872" s="22">
        <f t="shared" si="1301"/>
        <v>0</v>
      </c>
      <c r="AA1872" s="22">
        <f t="shared" si="1301"/>
        <v>0</v>
      </c>
      <c r="AB1872" s="23" t="str">
        <f t="shared" si="1262"/>
        <v/>
      </c>
      <c r="AC1872" s="23" t="str">
        <f t="shared" si="1263"/>
        <v/>
      </c>
      <c r="AD1872" s="23" t="str">
        <f t="shared" si="1264"/>
        <v/>
      </c>
      <c r="AE1872" s="23" t="str">
        <f t="shared" si="1265"/>
        <v/>
      </c>
      <c r="AF1872" s="23" t="str">
        <f t="shared" si="1266"/>
        <v/>
      </c>
      <c r="AG1872" s="23" t="str">
        <f t="shared" si="1271"/>
        <v/>
      </c>
      <c r="AH1872" s="25" t="str">
        <f t="shared" si="1287"/>
        <v/>
      </c>
      <c r="AI1872" s="25" t="str">
        <f t="shared" si="1288"/>
        <v/>
      </c>
      <c r="AJ1872" s="1" t="str">
        <f t="shared" si="1296"/>
        <v/>
      </c>
      <c r="AK1872" s="10" t="e">
        <f t="shared" si="1297"/>
        <v>#DIV/0!</v>
      </c>
      <c r="AL1872" s="10" t="e">
        <f t="shared" ref="AL1872:AL1935" si="1302">STDEV(AK1859:AK1872)*SQRT(DaysInYear)</f>
        <v>#DIV/0!</v>
      </c>
      <c r="AM1872">
        <f t="shared" si="1298"/>
        <v>0</v>
      </c>
      <c r="AN1872">
        <f t="shared" si="1289"/>
        <v>0</v>
      </c>
      <c r="AO1872">
        <f t="shared" si="1290"/>
        <v>0</v>
      </c>
      <c r="AP1872">
        <f t="shared" ca="1" si="1276"/>
        <v>1.9898436666232561E-25</v>
      </c>
      <c r="AQ1872">
        <f t="shared" ca="1" si="1276"/>
        <v>3.6418918754790784E-24</v>
      </c>
      <c r="AR1872">
        <f t="shared" ref="AR1872:AR1935" ca="1" si="1303">AP1872/AQ1872</f>
        <v>5.4637637103421663E-2</v>
      </c>
      <c r="AS1872">
        <f t="shared" ref="AS1872:AS1935" ca="1" si="1304">IF(AQ1872=0,100,100-(100/(1+AR1872)))</f>
        <v>5.1807023740860103</v>
      </c>
      <c r="AT1872">
        <f t="shared" si="1291"/>
        <v>0</v>
      </c>
      <c r="AU1872">
        <f t="shared" ref="AU1872:AU1935" ca="1" si="1305">(AU1871*13+AT1872)/14</f>
        <v>7.4468235872897309E-25</v>
      </c>
      <c r="AV1872" t="e">
        <f t="shared" si="1300"/>
        <v>#DIV/0!</v>
      </c>
      <c r="AW1872" t="e">
        <f t="shared" si="1270"/>
        <v>#DIV/0!</v>
      </c>
      <c r="AX1872" t="e">
        <f t="shared" si="1269"/>
        <v>#DIV/0!</v>
      </c>
      <c r="AY1872" t="e">
        <f t="shared" si="1274"/>
        <v>#DIV/0!</v>
      </c>
      <c r="AZ1872" t="e">
        <f t="shared" si="1273"/>
        <v>#DIV/0!</v>
      </c>
    </row>
    <row r="1873" spans="7:52" x14ac:dyDescent="0.3">
      <c r="G1873" s="1" t="str">
        <f t="shared" si="1299"/>
        <v/>
      </c>
      <c r="H1873" s="2" t="str">
        <f t="shared" si="1268"/>
        <v/>
      </c>
      <c r="I1873" s="6" t="str" cm="1">
        <f t="array" ref="I1873">_xlfn.IFS(AND(G1872&lt;H1872,G1873&gt;H1873),"BUY", AND(G1872&gt;H1872,G1873&lt;H1873),"SELL",TRUE,"")</f>
        <v/>
      </c>
      <c r="J1873" s="1">
        <f t="shared" ca="1" si="1278"/>
        <v>0</v>
      </c>
      <c r="K1873" s="3" t="str">
        <f t="shared" ca="1" si="1292"/>
        <v/>
      </c>
      <c r="L1873" s="3" t="str">
        <f t="shared" si="1293"/>
        <v/>
      </c>
      <c r="M1873" s="3" t="str">
        <f t="shared" si="1294"/>
        <v/>
      </c>
      <c r="N1873" s="4">
        <f t="shared" si="1279"/>
        <v>-1</v>
      </c>
      <c r="O1873" s="2" t="str">
        <f t="shared" si="1295"/>
        <v/>
      </c>
      <c r="P1873" s="1" t="str">
        <f t="shared" si="1280"/>
        <v/>
      </c>
      <c r="Q1873" s="1" t="str">
        <f t="shared" si="1281"/>
        <v/>
      </c>
      <c r="R1873" s="1" t="str">
        <f>IF(ISBLANK(A1873),"",SUM($Q$2:Q1873))</f>
        <v/>
      </c>
      <c r="S1873" s="1" t="str">
        <f>IF(ISBLANK(A1873),"",SUM($F$2:F1873))</f>
        <v/>
      </c>
      <c r="T1873" s="1" t="str">
        <f t="shared" si="1282"/>
        <v/>
      </c>
      <c r="U1873" s="1" t="str">
        <f t="shared" si="1283"/>
        <v/>
      </c>
      <c r="V1873" s="17">
        <f t="shared" si="1284"/>
        <v>0</v>
      </c>
      <c r="W1873" s="17">
        <f t="shared" si="1285"/>
        <v>0</v>
      </c>
      <c r="X1873" s="17">
        <f t="shared" si="1286"/>
        <v>0</v>
      </c>
      <c r="Y1873" s="22">
        <f t="shared" si="1301"/>
        <v>0</v>
      </c>
      <c r="Z1873" s="22">
        <f t="shared" si="1301"/>
        <v>0</v>
      </c>
      <c r="AA1873" s="22">
        <f t="shared" si="1301"/>
        <v>0</v>
      </c>
      <c r="AB1873" s="23" t="str">
        <f t="shared" ref="AB1873:AB1936" si="1306">IFERROR(100*(Z1873/Y1873),"")</f>
        <v/>
      </c>
      <c r="AC1873" s="23" t="str">
        <f t="shared" ref="AC1873:AC1936" si="1307">IFERROR(100*(AA1873/Y1873),"")</f>
        <v/>
      </c>
      <c r="AD1873" s="23" t="str">
        <f t="shared" ref="AD1873:AD1936" si="1308">IFERROR(ABS(AB1873-AC1873),"")</f>
        <v/>
      </c>
      <c r="AE1873" s="23" t="str">
        <f t="shared" ref="AE1873:AE1936" si="1309">IFERROR((AB1873+AC1873),"")</f>
        <v/>
      </c>
      <c r="AF1873" s="23" t="str">
        <f t="shared" ref="AF1873:AF1936" si="1310">IFERROR(100*(AD1873/AE1873),"")</f>
        <v/>
      </c>
      <c r="AG1873" s="23" t="str">
        <f t="shared" si="1271"/>
        <v/>
      </c>
      <c r="AH1873" s="25" t="str">
        <f t="shared" si="1287"/>
        <v/>
      </c>
      <c r="AI1873" s="25" t="str">
        <f t="shared" si="1288"/>
        <v/>
      </c>
      <c r="AJ1873" s="1" t="str">
        <f t="shared" si="1296"/>
        <v/>
      </c>
      <c r="AK1873" s="10" t="e">
        <f t="shared" si="1297"/>
        <v>#DIV/0!</v>
      </c>
      <c r="AL1873" s="10" t="e">
        <f t="shared" si="1302"/>
        <v>#DIV/0!</v>
      </c>
      <c r="AM1873">
        <f t="shared" si="1298"/>
        <v>0</v>
      </c>
      <c r="AN1873">
        <f t="shared" si="1289"/>
        <v>0</v>
      </c>
      <c r="AO1873">
        <f t="shared" si="1290"/>
        <v>0</v>
      </c>
      <c r="AP1873">
        <f t="shared" ca="1" si="1276"/>
        <v>1.8477119761501663E-25</v>
      </c>
      <c r="AQ1873">
        <f t="shared" ca="1" si="1276"/>
        <v>3.3817567415162872E-24</v>
      </c>
      <c r="AR1873">
        <f t="shared" ca="1" si="1303"/>
        <v>5.4637637103421663E-2</v>
      </c>
      <c r="AS1873">
        <f t="shared" ca="1" si="1304"/>
        <v>5.1807023740860103</v>
      </c>
      <c r="AT1873">
        <f t="shared" si="1291"/>
        <v>0</v>
      </c>
      <c r="AU1873">
        <f t="shared" ca="1" si="1305"/>
        <v>6.9149076167690357E-25</v>
      </c>
      <c r="AV1873" t="e">
        <f t="shared" si="1300"/>
        <v>#DIV/0!</v>
      </c>
      <c r="AW1873" t="e">
        <f t="shared" si="1270"/>
        <v>#DIV/0!</v>
      </c>
      <c r="AX1873" t="e">
        <f t="shared" si="1269"/>
        <v>#DIV/0!</v>
      </c>
      <c r="AY1873" t="e">
        <f t="shared" si="1274"/>
        <v>#DIV/0!</v>
      </c>
      <c r="AZ1873" t="e">
        <f t="shared" si="1273"/>
        <v>#DIV/0!</v>
      </c>
    </row>
    <row r="1874" spans="7:52" x14ac:dyDescent="0.3">
      <c r="G1874" s="1" t="str">
        <f t="shared" si="1299"/>
        <v/>
      </c>
      <c r="H1874" s="2" t="str">
        <f t="shared" si="1268"/>
        <v/>
      </c>
      <c r="I1874" s="6" t="str" cm="1">
        <f t="array" ref="I1874">_xlfn.IFS(AND(G1873&lt;H1873,G1874&gt;H1874),"BUY", AND(G1873&gt;H1873,G1874&lt;H1874),"SELL",TRUE,"")</f>
        <v/>
      </c>
      <c r="J1874" s="1">
        <f t="shared" ca="1" si="1278"/>
        <v>0</v>
      </c>
      <c r="K1874" s="3" t="str">
        <f t="shared" ca="1" si="1292"/>
        <v/>
      </c>
      <c r="L1874" s="3" t="str">
        <f t="shared" si="1293"/>
        <v/>
      </c>
      <c r="M1874" s="3" t="str">
        <f t="shared" si="1294"/>
        <v/>
      </c>
      <c r="N1874" s="4">
        <f t="shared" si="1279"/>
        <v>-1</v>
      </c>
      <c r="O1874" s="2" t="str">
        <f t="shared" si="1295"/>
        <v/>
      </c>
      <c r="P1874" s="1" t="str">
        <f t="shared" si="1280"/>
        <v/>
      </c>
      <c r="Q1874" s="1" t="str">
        <f t="shared" si="1281"/>
        <v/>
      </c>
      <c r="R1874" s="1" t="str">
        <f>IF(ISBLANK(A1874),"",SUM($Q$2:Q1874))</f>
        <v/>
      </c>
      <c r="S1874" s="1" t="str">
        <f>IF(ISBLANK(A1874),"",SUM($F$2:F1874))</f>
        <v/>
      </c>
      <c r="T1874" s="1" t="str">
        <f t="shared" si="1282"/>
        <v/>
      </c>
      <c r="U1874" s="1" t="str">
        <f t="shared" si="1283"/>
        <v/>
      </c>
      <c r="V1874" s="17">
        <f t="shared" si="1284"/>
        <v>0</v>
      </c>
      <c r="W1874" s="17">
        <f t="shared" si="1285"/>
        <v>0</v>
      </c>
      <c r="X1874" s="17">
        <f t="shared" si="1286"/>
        <v>0</v>
      </c>
      <c r="Y1874" s="22">
        <f>SUM(V1861:V1874)</f>
        <v>0</v>
      </c>
      <c r="Z1874" s="22">
        <f>SUM(W1861:W1874)</f>
        <v>0</v>
      </c>
      <c r="AA1874" s="22">
        <f>SUM(X1861:X1874)</f>
        <v>0</v>
      </c>
      <c r="AB1874" s="23" t="str">
        <f t="shared" si="1306"/>
        <v/>
      </c>
      <c r="AC1874" s="23" t="str">
        <f t="shared" si="1307"/>
        <v/>
      </c>
      <c r="AD1874" s="23" t="str">
        <f t="shared" si="1308"/>
        <v/>
      </c>
      <c r="AE1874" s="23" t="str">
        <f t="shared" si="1309"/>
        <v/>
      </c>
      <c r="AF1874" s="23" t="str">
        <f t="shared" si="1310"/>
        <v/>
      </c>
      <c r="AG1874" s="23" t="str">
        <f t="shared" si="1271"/>
        <v/>
      </c>
      <c r="AH1874" s="25" t="str">
        <f t="shared" si="1287"/>
        <v/>
      </c>
      <c r="AI1874" s="25" t="str">
        <f t="shared" si="1288"/>
        <v/>
      </c>
      <c r="AJ1874" s="1" t="str">
        <f t="shared" si="1296"/>
        <v/>
      </c>
      <c r="AK1874" s="10" t="e">
        <f t="shared" si="1297"/>
        <v>#DIV/0!</v>
      </c>
      <c r="AL1874" s="10" t="e">
        <f t="shared" si="1302"/>
        <v>#DIV/0!</v>
      </c>
      <c r="AM1874">
        <f t="shared" si="1298"/>
        <v>0</v>
      </c>
      <c r="AN1874">
        <f t="shared" si="1289"/>
        <v>0</v>
      </c>
      <c r="AO1874">
        <f t="shared" si="1290"/>
        <v>0</v>
      </c>
      <c r="AP1874">
        <f t="shared" ca="1" si="1276"/>
        <v>1.7157325492822972E-25</v>
      </c>
      <c r="AQ1874">
        <f t="shared" ca="1" si="1276"/>
        <v>3.1402026885508381E-24</v>
      </c>
      <c r="AR1874">
        <f t="shared" ca="1" si="1303"/>
        <v>5.4637637103421656E-2</v>
      </c>
      <c r="AS1874">
        <f t="shared" ca="1" si="1304"/>
        <v>5.1807023740860103</v>
      </c>
      <c r="AT1874">
        <f t="shared" si="1291"/>
        <v>0</v>
      </c>
      <c r="AU1874">
        <f t="shared" ca="1" si="1305"/>
        <v>6.4209856441426762E-25</v>
      </c>
      <c r="AV1874" t="e">
        <f t="shared" si="1300"/>
        <v>#DIV/0!</v>
      </c>
      <c r="AW1874" t="e">
        <f t="shared" si="1270"/>
        <v>#DIV/0!</v>
      </c>
      <c r="AX1874" t="e">
        <f t="shared" si="1269"/>
        <v>#DIV/0!</v>
      </c>
      <c r="AY1874" t="e">
        <f t="shared" si="1274"/>
        <v>#DIV/0!</v>
      </c>
      <c r="AZ1874" t="e">
        <f t="shared" si="1273"/>
        <v>#DIV/0!</v>
      </c>
    </row>
    <row r="1875" spans="7:52" x14ac:dyDescent="0.3">
      <c r="G1875" s="1" t="str">
        <f t="shared" si="1299"/>
        <v/>
      </c>
      <c r="H1875" s="2" t="str">
        <f t="shared" si="1268"/>
        <v/>
      </c>
      <c r="I1875" s="6" t="str" cm="1">
        <f t="array" ref="I1875">_xlfn.IFS(AND(G1874&lt;H1874,G1875&gt;H1875),"BUY", AND(G1874&gt;H1874,G1875&lt;H1875),"SELL",TRUE,"")</f>
        <v/>
      </c>
      <c r="J1875" s="1">
        <f t="shared" ca="1" si="1278"/>
        <v>0</v>
      </c>
      <c r="K1875" s="3" t="str">
        <f t="shared" ca="1" si="1292"/>
        <v/>
      </c>
      <c r="L1875" s="3" t="str">
        <f t="shared" si="1293"/>
        <v/>
      </c>
      <c r="M1875" s="3" t="str">
        <f t="shared" si="1294"/>
        <v/>
      </c>
      <c r="N1875" s="4">
        <f t="shared" si="1279"/>
        <v>-1</v>
      </c>
      <c r="O1875" s="2" t="str">
        <f t="shared" si="1295"/>
        <v/>
      </c>
      <c r="P1875" s="1" t="str">
        <f t="shared" si="1280"/>
        <v/>
      </c>
      <c r="Q1875" s="1" t="str">
        <f t="shared" si="1281"/>
        <v/>
      </c>
      <c r="R1875" s="1" t="str">
        <f>IF(ISBLANK(A1875),"",SUM($Q$2:Q1875))</f>
        <v/>
      </c>
      <c r="S1875" s="1" t="str">
        <f>IF(ISBLANK(A1875),"",SUM($F$2:F1875))</f>
        <v/>
      </c>
      <c r="T1875" s="1" t="str">
        <f t="shared" si="1282"/>
        <v/>
      </c>
      <c r="U1875" s="1" t="str">
        <f t="shared" si="1283"/>
        <v/>
      </c>
      <c r="V1875" s="17">
        <f t="shared" si="1284"/>
        <v>0</v>
      </c>
      <c r="W1875" s="17">
        <f t="shared" si="1285"/>
        <v>0</v>
      </c>
      <c r="X1875" s="17">
        <f t="shared" si="1286"/>
        <v>0</v>
      </c>
      <c r="Y1875" s="22">
        <f t="shared" ref="Y1875:AA1886" si="1311">SUM(V1862:V1875)</f>
        <v>0</v>
      </c>
      <c r="Z1875" s="22">
        <f t="shared" si="1311"/>
        <v>0</v>
      </c>
      <c r="AA1875" s="22">
        <f t="shared" si="1311"/>
        <v>0</v>
      </c>
      <c r="AB1875" s="23" t="str">
        <f t="shared" si="1306"/>
        <v/>
      </c>
      <c r="AC1875" s="23" t="str">
        <f t="shared" si="1307"/>
        <v/>
      </c>
      <c r="AD1875" s="23" t="str">
        <f t="shared" si="1308"/>
        <v/>
      </c>
      <c r="AE1875" s="23" t="str">
        <f t="shared" si="1309"/>
        <v/>
      </c>
      <c r="AF1875" s="23" t="str">
        <f t="shared" si="1310"/>
        <v/>
      </c>
      <c r="AG1875" s="23" t="str">
        <f t="shared" si="1271"/>
        <v/>
      </c>
      <c r="AH1875" s="25" t="str">
        <f t="shared" si="1287"/>
        <v/>
      </c>
      <c r="AI1875" s="25" t="str">
        <f t="shared" si="1288"/>
        <v/>
      </c>
      <c r="AJ1875" s="1" t="str">
        <f t="shared" si="1296"/>
        <v/>
      </c>
      <c r="AK1875" s="10" t="e">
        <f t="shared" si="1297"/>
        <v>#DIV/0!</v>
      </c>
      <c r="AL1875" s="10" t="e">
        <f t="shared" si="1302"/>
        <v>#DIV/0!</v>
      </c>
      <c r="AM1875">
        <f t="shared" si="1298"/>
        <v>0</v>
      </c>
      <c r="AN1875">
        <f t="shared" si="1289"/>
        <v>0</v>
      </c>
      <c r="AO1875">
        <f t="shared" si="1290"/>
        <v>0</v>
      </c>
      <c r="AP1875">
        <f t="shared" ca="1" si="1276"/>
        <v>1.5931802243335617E-25</v>
      </c>
      <c r="AQ1875">
        <f t="shared" ca="1" si="1276"/>
        <v>2.9159024965114923E-24</v>
      </c>
      <c r="AR1875">
        <f t="shared" ca="1" si="1303"/>
        <v>5.4637637103421663E-2</v>
      </c>
      <c r="AS1875">
        <f t="shared" ca="1" si="1304"/>
        <v>5.1807023740860103</v>
      </c>
      <c r="AT1875">
        <f t="shared" si="1291"/>
        <v>0</v>
      </c>
      <c r="AU1875">
        <f t="shared" ca="1" si="1305"/>
        <v>5.9623438124181996E-25</v>
      </c>
      <c r="AV1875" t="e">
        <f t="shared" si="1300"/>
        <v>#DIV/0!</v>
      </c>
      <c r="AW1875" t="e">
        <f t="shared" si="1270"/>
        <v>#DIV/0!</v>
      </c>
      <c r="AX1875" t="e">
        <f t="shared" si="1269"/>
        <v>#DIV/0!</v>
      </c>
      <c r="AY1875" t="e">
        <f t="shared" si="1274"/>
        <v>#DIV/0!</v>
      </c>
      <c r="AZ1875" t="e">
        <f t="shared" si="1273"/>
        <v>#DIV/0!</v>
      </c>
    </row>
    <row r="1876" spans="7:52" x14ac:dyDescent="0.3">
      <c r="G1876" s="1" t="str">
        <f t="shared" si="1299"/>
        <v/>
      </c>
      <c r="H1876" s="2" t="str">
        <f t="shared" si="1268"/>
        <v/>
      </c>
      <c r="I1876" s="6" t="str" cm="1">
        <f t="array" ref="I1876">_xlfn.IFS(AND(G1875&lt;H1875,G1876&gt;H1876),"BUY", AND(G1875&gt;H1875,G1876&lt;H1876),"SELL",TRUE,"")</f>
        <v/>
      </c>
      <c r="J1876" s="1">
        <f t="shared" ca="1" si="1278"/>
        <v>0</v>
      </c>
      <c r="K1876" s="3" t="str">
        <f t="shared" ca="1" si="1292"/>
        <v/>
      </c>
      <c r="L1876" s="3" t="str">
        <f t="shared" si="1293"/>
        <v/>
      </c>
      <c r="M1876" s="3" t="str">
        <f t="shared" si="1294"/>
        <v/>
      </c>
      <c r="N1876" s="4">
        <f t="shared" si="1279"/>
        <v>-1</v>
      </c>
      <c r="O1876" s="2" t="str">
        <f t="shared" si="1295"/>
        <v/>
      </c>
      <c r="P1876" s="1" t="str">
        <f t="shared" si="1280"/>
        <v/>
      </c>
      <c r="Q1876" s="1" t="str">
        <f t="shared" si="1281"/>
        <v/>
      </c>
      <c r="R1876" s="1" t="str">
        <f>IF(ISBLANK(A1876),"",SUM($Q$2:Q1876))</f>
        <v/>
      </c>
      <c r="S1876" s="1" t="str">
        <f>IF(ISBLANK(A1876),"",SUM($F$2:F1876))</f>
        <v/>
      </c>
      <c r="T1876" s="1" t="str">
        <f t="shared" si="1282"/>
        <v/>
      </c>
      <c r="U1876" s="1" t="str">
        <f t="shared" si="1283"/>
        <v/>
      </c>
      <c r="V1876" s="17">
        <f t="shared" si="1284"/>
        <v>0</v>
      </c>
      <c r="W1876" s="17">
        <f t="shared" si="1285"/>
        <v>0</v>
      </c>
      <c r="X1876" s="17">
        <f t="shared" si="1286"/>
        <v>0</v>
      </c>
      <c r="Y1876" s="22">
        <f t="shared" si="1311"/>
        <v>0</v>
      </c>
      <c r="Z1876" s="22">
        <f t="shared" si="1311"/>
        <v>0</v>
      </c>
      <c r="AA1876" s="22">
        <f t="shared" si="1311"/>
        <v>0</v>
      </c>
      <c r="AB1876" s="23" t="str">
        <f t="shared" si="1306"/>
        <v/>
      </c>
      <c r="AC1876" s="23" t="str">
        <f t="shared" si="1307"/>
        <v/>
      </c>
      <c r="AD1876" s="23" t="str">
        <f t="shared" si="1308"/>
        <v/>
      </c>
      <c r="AE1876" s="23" t="str">
        <f t="shared" si="1309"/>
        <v/>
      </c>
      <c r="AF1876" s="23" t="str">
        <f t="shared" si="1310"/>
        <v/>
      </c>
      <c r="AG1876" s="23" t="str">
        <f t="shared" si="1271"/>
        <v/>
      </c>
      <c r="AH1876" s="25" t="str">
        <f t="shared" si="1287"/>
        <v/>
      </c>
      <c r="AI1876" s="25" t="str">
        <f t="shared" si="1288"/>
        <v/>
      </c>
      <c r="AJ1876" s="1" t="str">
        <f t="shared" si="1296"/>
        <v/>
      </c>
      <c r="AK1876" s="10" t="e">
        <f t="shared" si="1297"/>
        <v>#DIV/0!</v>
      </c>
      <c r="AL1876" s="10" t="e">
        <f t="shared" si="1302"/>
        <v>#DIV/0!</v>
      </c>
      <c r="AM1876">
        <f t="shared" si="1298"/>
        <v>0</v>
      </c>
      <c r="AN1876">
        <f t="shared" si="1289"/>
        <v>0</v>
      </c>
      <c r="AO1876">
        <f t="shared" si="1290"/>
        <v>0</v>
      </c>
      <c r="AP1876">
        <f t="shared" ca="1" si="1276"/>
        <v>1.4793816368811644E-25</v>
      </c>
      <c r="AQ1876">
        <f t="shared" ca="1" si="1276"/>
        <v>2.7076237467606715E-24</v>
      </c>
      <c r="AR1876">
        <f t="shared" ca="1" si="1303"/>
        <v>5.4637637103421656E-2</v>
      </c>
      <c r="AS1876">
        <f t="shared" ca="1" si="1304"/>
        <v>5.1807023740860103</v>
      </c>
      <c r="AT1876">
        <f t="shared" si="1291"/>
        <v>0</v>
      </c>
      <c r="AU1876">
        <f t="shared" ca="1" si="1305"/>
        <v>5.536462111531185E-25</v>
      </c>
      <c r="AV1876" t="e">
        <f t="shared" si="1300"/>
        <v>#DIV/0!</v>
      </c>
      <c r="AW1876" t="e">
        <f t="shared" si="1270"/>
        <v>#DIV/0!</v>
      </c>
      <c r="AX1876" t="e">
        <f t="shared" si="1269"/>
        <v>#DIV/0!</v>
      </c>
      <c r="AY1876" t="e">
        <f t="shared" si="1274"/>
        <v>#DIV/0!</v>
      </c>
      <c r="AZ1876" t="e">
        <f t="shared" si="1273"/>
        <v>#DIV/0!</v>
      </c>
    </row>
    <row r="1877" spans="7:52" x14ac:dyDescent="0.3">
      <c r="G1877" s="1" t="str">
        <f t="shared" si="1299"/>
        <v/>
      </c>
      <c r="H1877" s="2" t="str">
        <f t="shared" si="1268"/>
        <v/>
      </c>
      <c r="I1877" s="6" t="str" cm="1">
        <f t="array" ref="I1877">_xlfn.IFS(AND(G1876&lt;H1876,G1877&gt;H1877),"BUY", AND(G1876&gt;H1876,G1877&lt;H1877),"SELL",TRUE,"")</f>
        <v/>
      </c>
      <c r="J1877" s="1">
        <f t="shared" ca="1" si="1278"/>
        <v>0</v>
      </c>
      <c r="K1877" s="3" t="str">
        <f t="shared" ca="1" si="1292"/>
        <v/>
      </c>
      <c r="L1877" s="3" t="str">
        <f t="shared" si="1293"/>
        <v/>
      </c>
      <c r="M1877" s="3" t="str">
        <f t="shared" si="1294"/>
        <v/>
      </c>
      <c r="N1877" s="4">
        <f t="shared" si="1279"/>
        <v>-1</v>
      </c>
      <c r="O1877" s="2" t="str">
        <f t="shared" si="1295"/>
        <v/>
      </c>
      <c r="P1877" s="1" t="str">
        <f t="shared" si="1280"/>
        <v/>
      </c>
      <c r="Q1877" s="1" t="str">
        <f t="shared" si="1281"/>
        <v/>
      </c>
      <c r="R1877" s="1" t="str">
        <f>IF(ISBLANK(A1877),"",SUM($Q$2:Q1877))</f>
        <v/>
      </c>
      <c r="S1877" s="1" t="str">
        <f>IF(ISBLANK(A1877),"",SUM($F$2:F1877))</f>
        <v/>
      </c>
      <c r="T1877" s="1" t="str">
        <f t="shared" si="1282"/>
        <v/>
      </c>
      <c r="U1877" s="1" t="str">
        <f t="shared" si="1283"/>
        <v/>
      </c>
      <c r="V1877" s="17">
        <f t="shared" si="1284"/>
        <v>0</v>
      </c>
      <c r="W1877" s="17">
        <f t="shared" si="1285"/>
        <v>0</v>
      </c>
      <c r="X1877" s="17">
        <f t="shared" si="1286"/>
        <v>0</v>
      </c>
      <c r="Y1877" s="22">
        <f t="shared" si="1311"/>
        <v>0</v>
      </c>
      <c r="Z1877" s="22">
        <f t="shared" si="1311"/>
        <v>0</v>
      </c>
      <c r="AA1877" s="22">
        <f t="shared" si="1311"/>
        <v>0</v>
      </c>
      <c r="AB1877" s="23" t="str">
        <f t="shared" si="1306"/>
        <v/>
      </c>
      <c r="AC1877" s="23" t="str">
        <f t="shared" si="1307"/>
        <v/>
      </c>
      <c r="AD1877" s="23" t="str">
        <f t="shared" si="1308"/>
        <v/>
      </c>
      <c r="AE1877" s="23" t="str">
        <f t="shared" si="1309"/>
        <v/>
      </c>
      <c r="AF1877" s="23" t="str">
        <f t="shared" si="1310"/>
        <v/>
      </c>
      <c r="AG1877" s="23" t="str">
        <f t="shared" si="1271"/>
        <v/>
      </c>
      <c r="AH1877" s="25" t="str">
        <f t="shared" si="1287"/>
        <v/>
      </c>
      <c r="AI1877" s="25" t="str">
        <f t="shared" si="1288"/>
        <v/>
      </c>
      <c r="AJ1877" s="1" t="str">
        <f t="shared" si="1296"/>
        <v/>
      </c>
      <c r="AK1877" s="10" t="e">
        <f t="shared" si="1297"/>
        <v>#DIV/0!</v>
      </c>
      <c r="AL1877" s="10" t="e">
        <f t="shared" si="1302"/>
        <v>#DIV/0!</v>
      </c>
      <c r="AM1877">
        <f t="shared" si="1298"/>
        <v>0</v>
      </c>
      <c r="AN1877">
        <f t="shared" si="1289"/>
        <v>0</v>
      </c>
      <c r="AO1877">
        <f t="shared" si="1290"/>
        <v>0</v>
      </c>
      <c r="AP1877">
        <f t="shared" ca="1" si="1276"/>
        <v>1.3737115199610812E-25</v>
      </c>
      <c r="AQ1877">
        <f t="shared" ca="1" si="1276"/>
        <v>2.5142220505634807E-24</v>
      </c>
      <c r="AR1877">
        <f t="shared" ca="1" si="1303"/>
        <v>5.4637637103421663E-2</v>
      </c>
      <c r="AS1877">
        <f t="shared" ca="1" si="1304"/>
        <v>5.1807023740860103</v>
      </c>
      <c r="AT1877">
        <f t="shared" si="1291"/>
        <v>0</v>
      </c>
      <c r="AU1877">
        <f t="shared" ca="1" si="1305"/>
        <v>5.1410005321361009E-25</v>
      </c>
      <c r="AV1877" t="e">
        <f t="shared" si="1300"/>
        <v>#DIV/0!</v>
      </c>
      <c r="AW1877" t="e">
        <f t="shared" si="1270"/>
        <v>#DIV/0!</v>
      </c>
      <c r="AX1877" t="e">
        <f t="shared" si="1269"/>
        <v>#DIV/0!</v>
      </c>
      <c r="AY1877" t="e">
        <f t="shared" si="1274"/>
        <v>#DIV/0!</v>
      </c>
      <c r="AZ1877" t="e">
        <f t="shared" si="1273"/>
        <v>#DIV/0!</v>
      </c>
    </row>
    <row r="1878" spans="7:52" x14ac:dyDescent="0.3">
      <c r="G1878" s="1" t="str">
        <f t="shared" si="1299"/>
        <v/>
      </c>
      <c r="H1878" s="2" t="str">
        <f t="shared" si="1268"/>
        <v/>
      </c>
      <c r="I1878" s="6" t="str" cm="1">
        <f t="array" ref="I1878">_xlfn.IFS(AND(G1877&lt;H1877,G1878&gt;H1878),"BUY", AND(G1877&gt;H1877,G1878&lt;H1878),"SELL",TRUE,"")</f>
        <v/>
      </c>
      <c r="J1878" s="1">
        <f t="shared" ca="1" si="1278"/>
        <v>0</v>
      </c>
      <c r="K1878" s="3" t="str">
        <f t="shared" ca="1" si="1292"/>
        <v/>
      </c>
      <c r="L1878" s="3" t="str">
        <f t="shared" si="1293"/>
        <v/>
      </c>
      <c r="M1878" s="3" t="str">
        <f t="shared" si="1294"/>
        <v/>
      </c>
      <c r="N1878" s="4">
        <f t="shared" si="1279"/>
        <v>-1</v>
      </c>
      <c r="O1878" s="2" t="str">
        <f t="shared" si="1295"/>
        <v/>
      </c>
      <c r="P1878" s="1" t="str">
        <f t="shared" si="1280"/>
        <v/>
      </c>
      <c r="Q1878" s="1" t="str">
        <f t="shared" si="1281"/>
        <v/>
      </c>
      <c r="R1878" s="1" t="str">
        <f>IF(ISBLANK(A1878),"",SUM($Q$2:Q1878))</f>
        <v/>
      </c>
      <c r="S1878" s="1" t="str">
        <f>IF(ISBLANK(A1878),"",SUM($F$2:F1878))</f>
        <v/>
      </c>
      <c r="T1878" s="1" t="str">
        <f t="shared" si="1282"/>
        <v/>
      </c>
      <c r="U1878" s="1" t="str">
        <f t="shared" si="1283"/>
        <v/>
      </c>
      <c r="V1878" s="17">
        <f t="shared" si="1284"/>
        <v>0</v>
      </c>
      <c r="W1878" s="17">
        <f t="shared" si="1285"/>
        <v>0</v>
      </c>
      <c r="X1878" s="17">
        <f t="shared" si="1286"/>
        <v>0</v>
      </c>
      <c r="Y1878" s="22">
        <f t="shared" si="1311"/>
        <v>0</v>
      </c>
      <c r="Z1878" s="22">
        <f t="shared" si="1311"/>
        <v>0</v>
      </c>
      <c r="AA1878" s="22">
        <f t="shared" si="1311"/>
        <v>0</v>
      </c>
      <c r="AB1878" s="23" t="str">
        <f t="shared" si="1306"/>
        <v/>
      </c>
      <c r="AC1878" s="23" t="str">
        <f t="shared" si="1307"/>
        <v/>
      </c>
      <c r="AD1878" s="23" t="str">
        <f t="shared" si="1308"/>
        <v/>
      </c>
      <c r="AE1878" s="23" t="str">
        <f t="shared" si="1309"/>
        <v/>
      </c>
      <c r="AF1878" s="23" t="str">
        <f t="shared" si="1310"/>
        <v/>
      </c>
      <c r="AG1878" s="23" t="str">
        <f t="shared" si="1271"/>
        <v/>
      </c>
      <c r="AH1878" s="25" t="str">
        <f t="shared" si="1287"/>
        <v/>
      </c>
      <c r="AI1878" s="25" t="str">
        <f t="shared" si="1288"/>
        <v/>
      </c>
      <c r="AJ1878" s="1" t="str">
        <f t="shared" si="1296"/>
        <v/>
      </c>
      <c r="AK1878" s="10" t="e">
        <f t="shared" si="1297"/>
        <v>#DIV/0!</v>
      </c>
      <c r="AL1878" s="10" t="e">
        <f t="shared" si="1302"/>
        <v>#DIV/0!</v>
      </c>
      <c r="AM1878">
        <f t="shared" si="1298"/>
        <v>0</v>
      </c>
      <c r="AN1878">
        <f t="shared" si="1289"/>
        <v>0</v>
      </c>
      <c r="AO1878">
        <f t="shared" si="1290"/>
        <v>0</v>
      </c>
      <c r="AP1878">
        <f t="shared" ca="1" si="1276"/>
        <v>1.2755892685352897E-25</v>
      </c>
      <c r="AQ1878">
        <f t="shared" ca="1" si="1276"/>
        <v>2.3346347612375179E-24</v>
      </c>
      <c r="AR1878">
        <f t="shared" ca="1" si="1303"/>
        <v>5.4637637103421656E-2</v>
      </c>
      <c r="AS1878">
        <f t="shared" ca="1" si="1304"/>
        <v>5.1807023740860103</v>
      </c>
      <c r="AT1878">
        <f t="shared" si="1291"/>
        <v>0</v>
      </c>
      <c r="AU1878">
        <f t="shared" ca="1" si="1305"/>
        <v>4.7737862084120937E-25</v>
      </c>
      <c r="AV1878" t="e">
        <f t="shared" si="1300"/>
        <v>#DIV/0!</v>
      </c>
      <c r="AW1878" t="e">
        <f t="shared" si="1270"/>
        <v>#DIV/0!</v>
      </c>
      <c r="AX1878" t="e">
        <f t="shared" si="1269"/>
        <v>#DIV/0!</v>
      </c>
      <c r="AY1878" t="e">
        <f t="shared" si="1274"/>
        <v>#DIV/0!</v>
      </c>
      <c r="AZ1878" t="e">
        <f t="shared" si="1273"/>
        <v>#DIV/0!</v>
      </c>
    </row>
    <row r="1879" spans="7:52" x14ac:dyDescent="0.3">
      <c r="G1879" s="1" t="str">
        <f t="shared" si="1299"/>
        <v/>
      </c>
      <c r="H1879" s="2" t="str">
        <f t="shared" si="1268"/>
        <v/>
      </c>
      <c r="I1879" s="6" t="str" cm="1">
        <f t="array" ref="I1879">_xlfn.IFS(AND(G1878&lt;H1878,G1879&gt;H1879),"BUY", AND(G1878&gt;H1878,G1879&lt;H1879),"SELL",TRUE,"")</f>
        <v/>
      </c>
      <c r="J1879" s="1">
        <f t="shared" ca="1" si="1278"/>
        <v>0</v>
      </c>
      <c r="K1879" s="3" t="str">
        <f t="shared" ca="1" si="1292"/>
        <v/>
      </c>
      <c r="L1879" s="3" t="str">
        <f t="shared" si="1293"/>
        <v/>
      </c>
      <c r="M1879" s="3" t="str">
        <f t="shared" si="1294"/>
        <v/>
      </c>
      <c r="N1879" s="4">
        <f t="shared" si="1279"/>
        <v>-1</v>
      </c>
      <c r="O1879" s="2" t="str">
        <f t="shared" si="1295"/>
        <v/>
      </c>
      <c r="P1879" s="1" t="str">
        <f t="shared" si="1280"/>
        <v/>
      </c>
      <c r="Q1879" s="1" t="str">
        <f t="shared" si="1281"/>
        <v/>
      </c>
      <c r="R1879" s="1" t="str">
        <f>IF(ISBLANK(A1879),"",SUM($Q$2:Q1879))</f>
        <v/>
      </c>
      <c r="S1879" s="1" t="str">
        <f>IF(ISBLANK(A1879),"",SUM($F$2:F1879))</f>
        <v/>
      </c>
      <c r="T1879" s="1" t="str">
        <f t="shared" si="1282"/>
        <v/>
      </c>
      <c r="U1879" s="1" t="str">
        <f t="shared" si="1283"/>
        <v/>
      </c>
      <c r="V1879" s="17">
        <f t="shared" si="1284"/>
        <v>0</v>
      </c>
      <c r="W1879" s="17">
        <f t="shared" si="1285"/>
        <v>0</v>
      </c>
      <c r="X1879" s="17">
        <f t="shared" si="1286"/>
        <v>0</v>
      </c>
      <c r="Y1879" s="22">
        <f t="shared" si="1311"/>
        <v>0</v>
      </c>
      <c r="Z1879" s="22">
        <f t="shared" si="1311"/>
        <v>0</v>
      </c>
      <c r="AA1879" s="22">
        <f t="shared" si="1311"/>
        <v>0</v>
      </c>
      <c r="AB1879" s="23" t="str">
        <f t="shared" si="1306"/>
        <v/>
      </c>
      <c r="AC1879" s="23" t="str">
        <f t="shared" si="1307"/>
        <v/>
      </c>
      <c r="AD1879" s="23" t="str">
        <f t="shared" si="1308"/>
        <v/>
      </c>
      <c r="AE1879" s="23" t="str">
        <f t="shared" si="1309"/>
        <v/>
      </c>
      <c r="AF1879" s="23" t="str">
        <f t="shared" si="1310"/>
        <v/>
      </c>
      <c r="AG1879" s="23" t="str">
        <f t="shared" si="1271"/>
        <v/>
      </c>
      <c r="AH1879" s="25" t="str">
        <f t="shared" si="1287"/>
        <v/>
      </c>
      <c r="AI1879" s="25" t="str">
        <f t="shared" si="1288"/>
        <v/>
      </c>
      <c r="AJ1879" s="1" t="str">
        <f t="shared" si="1296"/>
        <v/>
      </c>
      <c r="AK1879" s="10" t="e">
        <f t="shared" si="1297"/>
        <v>#DIV/0!</v>
      </c>
      <c r="AL1879" s="10" t="e">
        <f t="shared" si="1302"/>
        <v>#DIV/0!</v>
      </c>
      <c r="AM1879">
        <f t="shared" si="1298"/>
        <v>0</v>
      </c>
      <c r="AN1879">
        <f t="shared" si="1289"/>
        <v>0</v>
      </c>
      <c r="AO1879">
        <f t="shared" si="1290"/>
        <v>0</v>
      </c>
      <c r="AP1879">
        <f t="shared" ca="1" si="1276"/>
        <v>1.1844757493541976E-25</v>
      </c>
      <c r="AQ1879">
        <f t="shared" ca="1" si="1276"/>
        <v>2.1678751354348381E-24</v>
      </c>
      <c r="AR1879">
        <f t="shared" ca="1" si="1303"/>
        <v>5.4637637103421656E-2</v>
      </c>
      <c r="AS1879">
        <f t="shared" ca="1" si="1304"/>
        <v>5.1807023740860103</v>
      </c>
      <c r="AT1879">
        <f t="shared" si="1291"/>
        <v>0</v>
      </c>
      <c r="AU1879">
        <f t="shared" ca="1" si="1305"/>
        <v>4.4328014792398014E-25</v>
      </c>
      <c r="AV1879" t="e">
        <f t="shared" si="1300"/>
        <v>#DIV/0!</v>
      </c>
      <c r="AW1879" t="e">
        <f t="shared" si="1270"/>
        <v>#DIV/0!</v>
      </c>
      <c r="AX1879" t="e">
        <f t="shared" si="1269"/>
        <v>#DIV/0!</v>
      </c>
      <c r="AY1879" t="e">
        <f t="shared" si="1274"/>
        <v>#DIV/0!</v>
      </c>
      <c r="AZ1879" t="e">
        <f t="shared" si="1273"/>
        <v>#DIV/0!</v>
      </c>
    </row>
    <row r="1880" spans="7:52" x14ac:dyDescent="0.3">
      <c r="G1880" s="1" t="str">
        <f t="shared" si="1299"/>
        <v/>
      </c>
      <c r="H1880" s="2" t="str">
        <f t="shared" si="1268"/>
        <v/>
      </c>
      <c r="I1880" s="6" t="str" cm="1">
        <f t="array" ref="I1880">_xlfn.IFS(AND(G1879&lt;H1879,G1880&gt;H1880),"BUY", AND(G1879&gt;H1879,G1880&lt;H1880),"SELL",TRUE,"")</f>
        <v/>
      </c>
      <c r="J1880" s="1">
        <f t="shared" ca="1" si="1278"/>
        <v>0</v>
      </c>
      <c r="K1880" s="3" t="str">
        <f t="shared" ca="1" si="1292"/>
        <v/>
      </c>
      <c r="L1880" s="3" t="str">
        <f t="shared" si="1293"/>
        <v/>
      </c>
      <c r="M1880" s="3" t="str">
        <f t="shared" si="1294"/>
        <v/>
      </c>
      <c r="N1880" s="4">
        <f t="shared" si="1279"/>
        <v>-1</v>
      </c>
      <c r="O1880" s="2" t="str">
        <f t="shared" si="1295"/>
        <v/>
      </c>
      <c r="P1880" s="1" t="str">
        <f t="shared" si="1280"/>
        <v/>
      </c>
      <c r="Q1880" s="1" t="str">
        <f t="shared" si="1281"/>
        <v/>
      </c>
      <c r="R1880" s="1" t="str">
        <f>IF(ISBLANK(A1880),"",SUM($Q$2:Q1880))</f>
        <v/>
      </c>
      <c r="S1880" s="1" t="str">
        <f>IF(ISBLANK(A1880),"",SUM($F$2:F1880))</f>
        <v/>
      </c>
      <c r="T1880" s="1" t="str">
        <f t="shared" si="1282"/>
        <v/>
      </c>
      <c r="U1880" s="1" t="str">
        <f t="shared" si="1283"/>
        <v/>
      </c>
      <c r="V1880" s="17">
        <f t="shared" si="1284"/>
        <v>0</v>
      </c>
      <c r="W1880" s="17">
        <f t="shared" si="1285"/>
        <v>0</v>
      </c>
      <c r="X1880" s="17">
        <f t="shared" si="1286"/>
        <v>0</v>
      </c>
      <c r="Y1880" s="22">
        <f t="shared" si="1311"/>
        <v>0</v>
      </c>
      <c r="Z1880" s="22">
        <f t="shared" si="1311"/>
        <v>0</v>
      </c>
      <c r="AA1880" s="22">
        <f t="shared" si="1311"/>
        <v>0</v>
      </c>
      <c r="AB1880" s="23" t="str">
        <f t="shared" si="1306"/>
        <v/>
      </c>
      <c r="AC1880" s="23" t="str">
        <f t="shared" si="1307"/>
        <v/>
      </c>
      <c r="AD1880" s="23" t="str">
        <f t="shared" si="1308"/>
        <v/>
      </c>
      <c r="AE1880" s="23" t="str">
        <f t="shared" si="1309"/>
        <v/>
      </c>
      <c r="AF1880" s="23" t="str">
        <f t="shared" si="1310"/>
        <v/>
      </c>
      <c r="AG1880" s="23" t="str">
        <f t="shared" si="1271"/>
        <v/>
      </c>
      <c r="AH1880" s="25" t="str">
        <f t="shared" si="1287"/>
        <v/>
      </c>
      <c r="AI1880" s="25" t="str">
        <f t="shared" si="1288"/>
        <v/>
      </c>
      <c r="AJ1880" s="1" t="str">
        <f t="shared" si="1296"/>
        <v/>
      </c>
      <c r="AK1880" s="10" t="e">
        <f t="shared" si="1297"/>
        <v>#DIV/0!</v>
      </c>
      <c r="AL1880" s="10" t="e">
        <f t="shared" si="1302"/>
        <v>#DIV/0!</v>
      </c>
      <c r="AM1880">
        <f t="shared" si="1298"/>
        <v>0</v>
      </c>
      <c r="AN1880">
        <f t="shared" si="1289"/>
        <v>0</v>
      </c>
      <c r="AO1880">
        <f t="shared" si="1290"/>
        <v>0</v>
      </c>
      <c r="AP1880">
        <f t="shared" ca="1" si="1276"/>
        <v>1.0998703386860407E-25</v>
      </c>
      <c r="AQ1880">
        <f t="shared" ca="1" si="1276"/>
        <v>2.0130269114752069E-24</v>
      </c>
      <c r="AR1880">
        <f t="shared" ca="1" si="1303"/>
        <v>5.4637637103421656E-2</v>
      </c>
      <c r="AS1880">
        <f t="shared" ca="1" si="1304"/>
        <v>5.1807023740860103</v>
      </c>
      <c r="AT1880">
        <f t="shared" si="1291"/>
        <v>0</v>
      </c>
      <c r="AU1880">
        <f t="shared" ca="1" si="1305"/>
        <v>4.1161728021512444E-25</v>
      </c>
      <c r="AV1880" t="e">
        <f t="shared" si="1300"/>
        <v>#DIV/0!</v>
      </c>
      <c r="AW1880" t="e">
        <f t="shared" si="1270"/>
        <v>#DIV/0!</v>
      </c>
      <c r="AX1880" t="e">
        <f t="shared" si="1269"/>
        <v>#DIV/0!</v>
      </c>
      <c r="AY1880" t="e">
        <f t="shared" si="1274"/>
        <v>#DIV/0!</v>
      </c>
      <c r="AZ1880" t="e">
        <f t="shared" si="1273"/>
        <v>#DIV/0!</v>
      </c>
    </row>
    <row r="1881" spans="7:52" x14ac:dyDescent="0.3">
      <c r="G1881" s="1" t="str">
        <f t="shared" si="1299"/>
        <v/>
      </c>
      <c r="H1881" s="2" t="str">
        <f t="shared" ref="H1881:H1944" si="1312">IFERROR(AVERAGE(E1862:E1881),"")</f>
        <v/>
      </c>
      <c r="I1881" s="6" t="str" cm="1">
        <f t="array" ref="I1881">_xlfn.IFS(AND(G1880&lt;H1880,G1881&gt;H1881),"BUY", AND(G1880&gt;H1880,G1881&lt;H1881),"SELL",TRUE,"")</f>
        <v/>
      </c>
      <c r="J1881" s="1">
        <f t="shared" ca="1" si="1278"/>
        <v>0</v>
      </c>
      <c r="K1881" s="3" t="str">
        <f t="shared" ca="1" si="1292"/>
        <v/>
      </c>
      <c r="L1881" s="3" t="str">
        <f t="shared" si="1293"/>
        <v/>
      </c>
      <c r="M1881" s="3" t="str">
        <f t="shared" si="1294"/>
        <v/>
      </c>
      <c r="N1881" s="4">
        <f t="shared" si="1279"/>
        <v>-1</v>
      </c>
      <c r="O1881" s="2" t="str">
        <f t="shared" si="1295"/>
        <v/>
      </c>
      <c r="P1881" s="1" t="str">
        <f t="shared" si="1280"/>
        <v/>
      </c>
      <c r="Q1881" s="1" t="str">
        <f t="shared" si="1281"/>
        <v/>
      </c>
      <c r="R1881" s="1" t="str">
        <f>IF(ISBLANK(A1881),"",SUM($Q$2:Q1881))</f>
        <v/>
      </c>
      <c r="S1881" s="1" t="str">
        <f>IF(ISBLANK(A1881),"",SUM($F$2:F1881))</f>
        <v/>
      </c>
      <c r="T1881" s="1" t="str">
        <f t="shared" si="1282"/>
        <v/>
      </c>
      <c r="U1881" s="1" t="str">
        <f t="shared" si="1283"/>
        <v/>
      </c>
      <c r="V1881" s="17">
        <f t="shared" si="1284"/>
        <v>0</v>
      </c>
      <c r="W1881" s="17">
        <f t="shared" si="1285"/>
        <v>0</v>
      </c>
      <c r="X1881" s="17">
        <f t="shared" si="1286"/>
        <v>0</v>
      </c>
      <c r="Y1881" s="22">
        <f t="shared" si="1311"/>
        <v>0</v>
      </c>
      <c r="Z1881" s="22">
        <f t="shared" si="1311"/>
        <v>0</v>
      </c>
      <c r="AA1881" s="22">
        <f t="shared" si="1311"/>
        <v>0</v>
      </c>
      <c r="AB1881" s="23" t="str">
        <f t="shared" si="1306"/>
        <v/>
      </c>
      <c r="AC1881" s="23" t="str">
        <f t="shared" si="1307"/>
        <v/>
      </c>
      <c r="AD1881" s="23" t="str">
        <f t="shared" si="1308"/>
        <v/>
      </c>
      <c r="AE1881" s="23" t="str">
        <f t="shared" si="1309"/>
        <v/>
      </c>
      <c r="AF1881" s="23" t="str">
        <f t="shared" si="1310"/>
        <v/>
      </c>
      <c r="AG1881" s="23" t="str">
        <f t="shared" si="1271"/>
        <v/>
      </c>
      <c r="AH1881" s="25" t="str">
        <f t="shared" si="1287"/>
        <v/>
      </c>
      <c r="AI1881" s="25" t="str">
        <f t="shared" si="1288"/>
        <v/>
      </c>
      <c r="AJ1881" s="1" t="str">
        <f t="shared" si="1296"/>
        <v/>
      </c>
      <c r="AK1881" s="10" t="e">
        <f t="shared" si="1297"/>
        <v>#DIV/0!</v>
      </c>
      <c r="AL1881" s="10" t="e">
        <f t="shared" si="1302"/>
        <v>#DIV/0!</v>
      </c>
      <c r="AM1881">
        <f t="shared" si="1298"/>
        <v>0</v>
      </c>
      <c r="AN1881">
        <f t="shared" si="1289"/>
        <v>0</v>
      </c>
      <c r="AO1881">
        <f t="shared" si="1290"/>
        <v>0</v>
      </c>
      <c r="AP1881">
        <f t="shared" ca="1" si="1276"/>
        <v>1.0213081716370377E-25</v>
      </c>
      <c r="AQ1881">
        <f t="shared" ca="1" si="1276"/>
        <v>1.8692392749412635E-24</v>
      </c>
      <c r="AR1881">
        <f t="shared" ca="1" si="1303"/>
        <v>5.4637637103421656E-2</v>
      </c>
      <c r="AS1881">
        <f t="shared" ca="1" si="1304"/>
        <v>5.1807023740860103</v>
      </c>
      <c r="AT1881">
        <f t="shared" si="1291"/>
        <v>0</v>
      </c>
      <c r="AU1881">
        <f t="shared" ca="1" si="1305"/>
        <v>3.822160459140441E-25</v>
      </c>
      <c r="AV1881" t="e">
        <f t="shared" si="1300"/>
        <v>#DIV/0!</v>
      </c>
      <c r="AW1881" t="e">
        <f t="shared" si="1270"/>
        <v>#DIV/0!</v>
      </c>
      <c r="AX1881" t="e">
        <f t="shared" si="1269"/>
        <v>#DIV/0!</v>
      </c>
      <c r="AY1881" t="e">
        <f t="shared" si="1274"/>
        <v>#DIV/0!</v>
      </c>
      <c r="AZ1881" t="e">
        <f t="shared" si="1273"/>
        <v>#DIV/0!</v>
      </c>
    </row>
    <row r="1882" spans="7:52" x14ac:dyDescent="0.3">
      <c r="G1882" s="1" t="str">
        <f t="shared" si="1299"/>
        <v/>
      </c>
      <c r="H1882" s="2" t="str">
        <f t="shared" si="1312"/>
        <v/>
      </c>
      <c r="I1882" s="6" t="str" cm="1">
        <f t="array" ref="I1882">_xlfn.IFS(AND(G1881&lt;H1881,G1882&gt;H1882),"BUY", AND(G1881&gt;H1881,G1882&lt;H1882),"SELL",TRUE,"")</f>
        <v/>
      </c>
      <c r="J1882" s="1">
        <f t="shared" ca="1" si="1278"/>
        <v>0</v>
      </c>
      <c r="K1882" s="3" t="str">
        <f t="shared" ca="1" si="1292"/>
        <v/>
      </c>
      <c r="L1882" s="3" t="str">
        <f t="shared" si="1293"/>
        <v/>
      </c>
      <c r="M1882" s="3" t="str">
        <f t="shared" si="1294"/>
        <v/>
      </c>
      <c r="N1882" s="4">
        <f t="shared" si="1279"/>
        <v>-1</v>
      </c>
      <c r="O1882" s="2" t="str">
        <f t="shared" si="1295"/>
        <v/>
      </c>
      <c r="P1882" s="1" t="str">
        <f t="shared" si="1280"/>
        <v/>
      </c>
      <c r="Q1882" s="1" t="str">
        <f t="shared" si="1281"/>
        <v/>
      </c>
      <c r="R1882" s="1" t="str">
        <f>IF(ISBLANK(A1882),"",SUM($Q$2:Q1882))</f>
        <v/>
      </c>
      <c r="S1882" s="1" t="str">
        <f>IF(ISBLANK(A1882),"",SUM($F$2:F1882))</f>
        <v/>
      </c>
      <c r="T1882" s="1" t="str">
        <f t="shared" si="1282"/>
        <v/>
      </c>
      <c r="U1882" s="1" t="str">
        <f t="shared" si="1283"/>
        <v/>
      </c>
      <c r="V1882" s="17">
        <f t="shared" si="1284"/>
        <v>0</v>
      </c>
      <c r="W1882" s="17">
        <f t="shared" si="1285"/>
        <v>0</v>
      </c>
      <c r="X1882" s="17">
        <f t="shared" si="1286"/>
        <v>0</v>
      </c>
      <c r="Y1882" s="22">
        <f t="shared" si="1311"/>
        <v>0</v>
      </c>
      <c r="Z1882" s="22">
        <f t="shared" si="1311"/>
        <v>0</v>
      </c>
      <c r="AA1882" s="22">
        <f t="shared" si="1311"/>
        <v>0</v>
      </c>
      <c r="AB1882" s="23" t="str">
        <f t="shared" si="1306"/>
        <v/>
      </c>
      <c r="AC1882" s="23" t="str">
        <f t="shared" si="1307"/>
        <v/>
      </c>
      <c r="AD1882" s="23" t="str">
        <f t="shared" si="1308"/>
        <v/>
      </c>
      <c r="AE1882" s="23" t="str">
        <f t="shared" si="1309"/>
        <v/>
      </c>
      <c r="AF1882" s="23" t="str">
        <f t="shared" si="1310"/>
        <v/>
      </c>
      <c r="AG1882" s="23" t="str">
        <f t="shared" si="1271"/>
        <v/>
      </c>
      <c r="AH1882" s="25" t="str">
        <f t="shared" si="1287"/>
        <v/>
      </c>
      <c r="AI1882" s="25" t="str">
        <f t="shared" si="1288"/>
        <v/>
      </c>
      <c r="AJ1882" s="1" t="str">
        <f t="shared" si="1296"/>
        <v/>
      </c>
      <c r="AK1882" s="10" t="e">
        <f t="shared" si="1297"/>
        <v>#DIV/0!</v>
      </c>
      <c r="AL1882" s="10" t="e">
        <f t="shared" si="1302"/>
        <v>#DIV/0!</v>
      </c>
      <c r="AM1882">
        <f t="shared" si="1298"/>
        <v>0</v>
      </c>
      <c r="AN1882">
        <f t="shared" si="1289"/>
        <v>0</v>
      </c>
      <c r="AO1882">
        <f t="shared" si="1290"/>
        <v>0</v>
      </c>
      <c r="AP1882">
        <f t="shared" ca="1" si="1276"/>
        <v>9.4835758794867785E-26</v>
      </c>
      <c r="AQ1882">
        <f t="shared" ca="1" si="1276"/>
        <v>1.7357221838740302E-24</v>
      </c>
      <c r="AR1882">
        <f t="shared" ca="1" si="1303"/>
        <v>5.4637637103421656E-2</v>
      </c>
      <c r="AS1882">
        <f t="shared" ca="1" si="1304"/>
        <v>5.1807023740860103</v>
      </c>
      <c r="AT1882">
        <f t="shared" si="1291"/>
        <v>0</v>
      </c>
      <c r="AU1882">
        <f t="shared" ca="1" si="1305"/>
        <v>3.5491489977732667E-25</v>
      </c>
      <c r="AV1882" t="e">
        <f t="shared" si="1300"/>
        <v>#DIV/0!</v>
      </c>
      <c r="AW1882" t="e">
        <f t="shared" si="1270"/>
        <v>#DIV/0!</v>
      </c>
      <c r="AX1882" t="e">
        <f t="shared" si="1269"/>
        <v>#DIV/0!</v>
      </c>
      <c r="AY1882" t="e">
        <f t="shared" si="1274"/>
        <v>#DIV/0!</v>
      </c>
      <c r="AZ1882" t="e">
        <f t="shared" si="1273"/>
        <v>#DIV/0!</v>
      </c>
    </row>
    <row r="1883" spans="7:52" x14ac:dyDescent="0.3">
      <c r="G1883" s="1" t="str">
        <f t="shared" si="1299"/>
        <v/>
      </c>
      <c r="H1883" s="2" t="str">
        <f t="shared" si="1312"/>
        <v/>
      </c>
      <c r="I1883" s="6" t="str" cm="1">
        <f t="array" ref="I1883">_xlfn.IFS(AND(G1882&lt;H1882,G1883&gt;H1883),"BUY", AND(G1882&gt;H1882,G1883&lt;H1883),"SELL",TRUE,"")</f>
        <v/>
      </c>
      <c r="J1883" s="1">
        <f t="shared" ca="1" si="1278"/>
        <v>0</v>
      </c>
      <c r="K1883" s="3" t="str">
        <f t="shared" ca="1" si="1292"/>
        <v/>
      </c>
      <c r="L1883" s="3" t="str">
        <f t="shared" si="1293"/>
        <v/>
      </c>
      <c r="M1883" s="3" t="str">
        <f t="shared" si="1294"/>
        <v/>
      </c>
      <c r="N1883" s="4">
        <f t="shared" si="1279"/>
        <v>-1</v>
      </c>
      <c r="O1883" s="2" t="str">
        <f t="shared" si="1295"/>
        <v/>
      </c>
      <c r="P1883" s="1" t="str">
        <f t="shared" si="1280"/>
        <v/>
      </c>
      <c r="Q1883" s="1" t="str">
        <f t="shared" si="1281"/>
        <v/>
      </c>
      <c r="R1883" s="1" t="str">
        <f>IF(ISBLANK(A1883),"",SUM($Q$2:Q1883))</f>
        <v/>
      </c>
      <c r="S1883" s="1" t="str">
        <f>IF(ISBLANK(A1883),"",SUM($F$2:F1883))</f>
        <v/>
      </c>
      <c r="T1883" s="1" t="str">
        <f t="shared" si="1282"/>
        <v/>
      </c>
      <c r="U1883" s="1" t="str">
        <f t="shared" si="1283"/>
        <v/>
      </c>
      <c r="V1883" s="17">
        <f t="shared" si="1284"/>
        <v>0</v>
      </c>
      <c r="W1883" s="17">
        <f t="shared" si="1285"/>
        <v>0</v>
      </c>
      <c r="X1883" s="17">
        <f t="shared" si="1286"/>
        <v>0</v>
      </c>
      <c r="Y1883" s="22">
        <f t="shared" si="1311"/>
        <v>0</v>
      </c>
      <c r="Z1883" s="22">
        <f t="shared" si="1311"/>
        <v>0</v>
      </c>
      <c r="AA1883" s="22">
        <f t="shared" si="1311"/>
        <v>0</v>
      </c>
      <c r="AB1883" s="23" t="str">
        <f t="shared" si="1306"/>
        <v/>
      </c>
      <c r="AC1883" s="23" t="str">
        <f t="shared" si="1307"/>
        <v/>
      </c>
      <c r="AD1883" s="23" t="str">
        <f t="shared" si="1308"/>
        <v/>
      </c>
      <c r="AE1883" s="23" t="str">
        <f t="shared" si="1309"/>
        <v/>
      </c>
      <c r="AF1883" s="23" t="str">
        <f t="shared" si="1310"/>
        <v/>
      </c>
      <c r="AG1883" s="23" t="str">
        <f t="shared" si="1271"/>
        <v/>
      </c>
      <c r="AH1883" s="25" t="str">
        <f t="shared" si="1287"/>
        <v/>
      </c>
      <c r="AI1883" s="25" t="str">
        <f t="shared" si="1288"/>
        <v/>
      </c>
      <c r="AJ1883" s="1" t="str">
        <f t="shared" si="1296"/>
        <v/>
      </c>
      <c r="AK1883" s="10" t="e">
        <f t="shared" si="1297"/>
        <v>#DIV/0!</v>
      </c>
      <c r="AL1883" s="10" t="e">
        <f t="shared" si="1302"/>
        <v>#DIV/0!</v>
      </c>
      <c r="AM1883">
        <f t="shared" si="1298"/>
        <v>0</v>
      </c>
      <c r="AN1883">
        <f t="shared" si="1289"/>
        <v>0</v>
      </c>
      <c r="AO1883">
        <f t="shared" si="1290"/>
        <v>0</v>
      </c>
      <c r="AP1883">
        <f t="shared" ca="1" si="1276"/>
        <v>8.8061776023805802E-26</v>
      </c>
      <c r="AQ1883">
        <f t="shared" ca="1" si="1276"/>
        <v>1.6117420278830281E-24</v>
      </c>
      <c r="AR1883">
        <f t="shared" ca="1" si="1303"/>
        <v>5.4637637103421656E-2</v>
      </c>
      <c r="AS1883">
        <f t="shared" ca="1" si="1304"/>
        <v>5.1807023740860103</v>
      </c>
      <c r="AT1883">
        <f t="shared" si="1291"/>
        <v>0</v>
      </c>
      <c r="AU1883">
        <f t="shared" ca="1" si="1305"/>
        <v>3.2956383550751763E-25</v>
      </c>
      <c r="AV1883" t="e">
        <f t="shared" si="1300"/>
        <v>#DIV/0!</v>
      </c>
      <c r="AW1883" t="e">
        <f t="shared" si="1270"/>
        <v>#DIV/0!</v>
      </c>
      <c r="AX1883" t="e">
        <f t="shared" ref="AX1883:AX1946" si="1313">AV1883 - AW1883</f>
        <v>#DIV/0!</v>
      </c>
      <c r="AY1883" t="e">
        <f t="shared" si="1274"/>
        <v>#DIV/0!</v>
      </c>
      <c r="AZ1883" t="e">
        <f t="shared" si="1273"/>
        <v>#DIV/0!</v>
      </c>
    </row>
    <row r="1884" spans="7:52" x14ac:dyDescent="0.3">
      <c r="G1884" s="1" t="str">
        <f t="shared" si="1299"/>
        <v/>
      </c>
      <c r="H1884" s="2" t="str">
        <f t="shared" si="1312"/>
        <v/>
      </c>
      <c r="I1884" s="6" t="str" cm="1">
        <f t="array" ref="I1884">_xlfn.IFS(AND(G1883&lt;H1883,G1884&gt;H1884),"BUY", AND(G1883&gt;H1883,G1884&lt;H1884),"SELL",TRUE,"")</f>
        <v/>
      </c>
      <c r="J1884" s="1">
        <f t="shared" ca="1" si="1278"/>
        <v>0</v>
      </c>
      <c r="K1884" s="3" t="str">
        <f t="shared" ca="1" si="1292"/>
        <v/>
      </c>
      <c r="L1884" s="3" t="str">
        <f t="shared" si="1293"/>
        <v/>
      </c>
      <c r="M1884" s="3" t="str">
        <f t="shared" si="1294"/>
        <v/>
      </c>
      <c r="N1884" s="4">
        <f t="shared" si="1279"/>
        <v>-1</v>
      </c>
      <c r="O1884" s="2" t="str">
        <f t="shared" si="1295"/>
        <v/>
      </c>
      <c r="P1884" s="1" t="str">
        <f t="shared" si="1280"/>
        <v/>
      </c>
      <c r="Q1884" s="1" t="str">
        <f t="shared" si="1281"/>
        <v/>
      </c>
      <c r="R1884" s="1" t="str">
        <f>IF(ISBLANK(A1884),"",SUM($Q$2:Q1884))</f>
        <v/>
      </c>
      <c r="S1884" s="1" t="str">
        <f>IF(ISBLANK(A1884),"",SUM($F$2:F1884))</f>
        <v/>
      </c>
      <c r="T1884" s="1" t="str">
        <f t="shared" si="1282"/>
        <v/>
      </c>
      <c r="U1884" s="1" t="str">
        <f t="shared" si="1283"/>
        <v/>
      </c>
      <c r="V1884" s="17">
        <f t="shared" si="1284"/>
        <v>0</v>
      </c>
      <c r="W1884" s="17">
        <f t="shared" si="1285"/>
        <v>0</v>
      </c>
      <c r="X1884" s="17">
        <f t="shared" si="1286"/>
        <v>0</v>
      </c>
      <c r="Y1884" s="22">
        <f t="shared" si="1311"/>
        <v>0</v>
      </c>
      <c r="Z1884" s="22">
        <f t="shared" si="1311"/>
        <v>0</v>
      </c>
      <c r="AA1884" s="22">
        <f t="shared" si="1311"/>
        <v>0</v>
      </c>
      <c r="AB1884" s="23" t="str">
        <f t="shared" si="1306"/>
        <v/>
      </c>
      <c r="AC1884" s="23" t="str">
        <f t="shared" si="1307"/>
        <v/>
      </c>
      <c r="AD1884" s="23" t="str">
        <f t="shared" si="1308"/>
        <v/>
      </c>
      <c r="AE1884" s="23" t="str">
        <f t="shared" si="1309"/>
        <v/>
      </c>
      <c r="AF1884" s="23" t="str">
        <f t="shared" si="1310"/>
        <v/>
      </c>
      <c r="AG1884" s="23" t="str">
        <f t="shared" si="1271"/>
        <v/>
      </c>
      <c r="AH1884" s="25" t="str">
        <f t="shared" si="1287"/>
        <v/>
      </c>
      <c r="AI1884" s="25" t="str">
        <f t="shared" si="1288"/>
        <v/>
      </c>
      <c r="AJ1884" s="1" t="str">
        <f t="shared" si="1296"/>
        <v/>
      </c>
      <c r="AK1884" s="10" t="e">
        <f t="shared" si="1297"/>
        <v>#DIV/0!</v>
      </c>
      <c r="AL1884" s="10" t="e">
        <f t="shared" si="1302"/>
        <v>#DIV/0!</v>
      </c>
      <c r="AM1884">
        <f t="shared" si="1298"/>
        <v>0</v>
      </c>
      <c r="AN1884">
        <f t="shared" si="1289"/>
        <v>0</v>
      </c>
      <c r="AO1884">
        <f t="shared" si="1290"/>
        <v>0</v>
      </c>
      <c r="AP1884">
        <f t="shared" ca="1" si="1276"/>
        <v>8.1771649164962531E-26</v>
      </c>
      <c r="AQ1884">
        <f t="shared" ca="1" si="1276"/>
        <v>1.4966175973199546E-24</v>
      </c>
      <c r="AR1884">
        <f t="shared" ca="1" si="1303"/>
        <v>5.4637637103421663E-2</v>
      </c>
      <c r="AS1884">
        <f t="shared" ca="1" si="1304"/>
        <v>5.1807023740860103</v>
      </c>
      <c r="AT1884">
        <f t="shared" si="1291"/>
        <v>0</v>
      </c>
      <c r="AU1884">
        <f t="shared" ca="1" si="1305"/>
        <v>3.0602356154269496E-25</v>
      </c>
      <c r="AV1884" t="e">
        <f t="shared" si="1300"/>
        <v>#DIV/0!</v>
      </c>
      <c r="AW1884" t="e">
        <f t="shared" ref="AW1884:AW1947" si="1314">AVERAGE(E1859:E1884)</f>
        <v>#DIV/0!</v>
      </c>
      <c r="AX1884" t="e">
        <f t="shared" si="1313"/>
        <v>#DIV/0!</v>
      </c>
      <c r="AY1884" t="e">
        <f t="shared" si="1274"/>
        <v>#DIV/0!</v>
      </c>
      <c r="AZ1884" t="e">
        <f t="shared" si="1273"/>
        <v>#DIV/0!</v>
      </c>
    </row>
    <row r="1885" spans="7:52" x14ac:dyDescent="0.3">
      <c r="G1885" s="1" t="str">
        <f t="shared" si="1299"/>
        <v/>
      </c>
      <c r="H1885" s="2" t="str">
        <f t="shared" si="1312"/>
        <v/>
      </c>
      <c r="I1885" s="6" t="str" cm="1">
        <f t="array" ref="I1885">_xlfn.IFS(AND(G1884&lt;H1884,G1885&gt;H1885),"BUY", AND(G1884&gt;H1884,G1885&lt;H1885),"SELL",TRUE,"")</f>
        <v/>
      </c>
      <c r="J1885" s="1">
        <f t="shared" ca="1" si="1278"/>
        <v>0</v>
      </c>
      <c r="K1885" s="3" t="str">
        <f t="shared" ca="1" si="1292"/>
        <v/>
      </c>
      <c r="L1885" s="3" t="str">
        <f t="shared" si="1293"/>
        <v/>
      </c>
      <c r="M1885" s="3" t="str">
        <f t="shared" si="1294"/>
        <v/>
      </c>
      <c r="N1885" s="4">
        <f t="shared" si="1279"/>
        <v>-1</v>
      </c>
      <c r="O1885" s="2" t="str">
        <f t="shared" si="1295"/>
        <v/>
      </c>
      <c r="P1885" s="1" t="str">
        <f t="shared" si="1280"/>
        <v/>
      </c>
      <c r="Q1885" s="1" t="str">
        <f t="shared" si="1281"/>
        <v/>
      </c>
      <c r="R1885" s="1" t="str">
        <f>IF(ISBLANK(A1885),"",SUM($Q$2:Q1885))</f>
        <v/>
      </c>
      <c r="S1885" s="1" t="str">
        <f>IF(ISBLANK(A1885),"",SUM($F$2:F1885))</f>
        <v/>
      </c>
      <c r="T1885" s="1" t="str">
        <f t="shared" si="1282"/>
        <v/>
      </c>
      <c r="U1885" s="1" t="str">
        <f t="shared" si="1283"/>
        <v/>
      </c>
      <c r="V1885" s="17">
        <f t="shared" si="1284"/>
        <v>0</v>
      </c>
      <c r="W1885" s="17">
        <f t="shared" si="1285"/>
        <v>0</v>
      </c>
      <c r="X1885" s="17">
        <f t="shared" si="1286"/>
        <v>0</v>
      </c>
      <c r="Y1885" s="22">
        <f t="shared" si="1311"/>
        <v>0</v>
      </c>
      <c r="Z1885" s="22">
        <f t="shared" si="1311"/>
        <v>0</v>
      </c>
      <c r="AA1885" s="22">
        <f t="shared" si="1311"/>
        <v>0</v>
      </c>
      <c r="AB1885" s="23" t="str">
        <f t="shared" si="1306"/>
        <v/>
      </c>
      <c r="AC1885" s="23" t="str">
        <f t="shared" si="1307"/>
        <v/>
      </c>
      <c r="AD1885" s="23" t="str">
        <f t="shared" si="1308"/>
        <v/>
      </c>
      <c r="AE1885" s="23" t="str">
        <f t="shared" si="1309"/>
        <v/>
      </c>
      <c r="AF1885" s="23" t="str">
        <f t="shared" si="1310"/>
        <v/>
      </c>
      <c r="AG1885" s="23" t="str">
        <f t="shared" si="1271"/>
        <v/>
      </c>
      <c r="AH1885" s="25" t="str">
        <f t="shared" si="1287"/>
        <v/>
      </c>
      <c r="AI1885" s="25" t="str">
        <f t="shared" si="1288"/>
        <v/>
      </c>
      <c r="AJ1885" s="1" t="str">
        <f t="shared" si="1296"/>
        <v/>
      </c>
      <c r="AK1885" s="10" t="e">
        <f t="shared" si="1297"/>
        <v>#DIV/0!</v>
      </c>
      <c r="AL1885" s="10" t="e">
        <f t="shared" si="1302"/>
        <v>#DIV/0!</v>
      </c>
      <c r="AM1885">
        <f t="shared" si="1298"/>
        <v>0</v>
      </c>
      <c r="AN1885">
        <f t="shared" si="1289"/>
        <v>0</v>
      </c>
      <c r="AO1885">
        <f t="shared" si="1290"/>
        <v>0</v>
      </c>
      <c r="AP1885">
        <f t="shared" ca="1" si="1276"/>
        <v>7.5930817081750917E-26</v>
      </c>
      <c r="AQ1885">
        <f t="shared" ca="1" si="1276"/>
        <v>1.3897163403685293E-24</v>
      </c>
      <c r="AR1885">
        <f t="shared" ca="1" si="1303"/>
        <v>5.4637637103421656E-2</v>
      </c>
      <c r="AS1885">
        <f t="shared" ca="1" si="1304"/>
        <v>5.1807023740860103</v>
      </c>
      <c r="AT1885">
        <f t="shared" si="1291"/>
        <v>0</v>
      </c>
      <c r="AU1885">
        <f t="shared" ca="1" si="1305"/>
        <v>2.8416473571821673E-25</v>
      </c>
      <c r="AV1885" t="e">
        <f t="shared" si="1300"/>
        <v>#DIV/0!</v>
      </c>
      <c r="AW1885" t="e">
        <f t="shared" si="1314"/>
        <v>#DIV/0!</v>
      </c>
      <c r="AX1885" t="e">
        <f t="shared" si="1313"/>
        <v>#DIV/0!</v>
      </c>
      <c r="AY1885" t="e">
        <f t="shared" si="1274"/>
        <v>#DIV/0!</v>
      </c>
      <c r="AZ1885" t="e">
        <f t="shared" si="1273"/>
        <v>#DIV/0!</v>
      </c>
    </row>
    <row r="1886" spans="7:52" x14ac:dyDescent="0.3">
      <c r="G1886" s="1" t="str">
        <f t="shared" si="1299"/>
        <v/>
      </c>
      <c r="H1886" s="2" t="str">
        <f t="shared" si="1312"/>
        <v/>
      </c>
      <c r="I1886" s="6" t="str" cm="1">
        <f t="array" ref="I1886">_xlfn.IFS(AND(G1885&lt;H1885,G1886&gt;H1886),"BUY", AND(G1885&gt;H1885,G1886&lt;H1886),"SELL",TRUE,"")</f>
        <v/>
      </c>
      <c r="J1886" s="1">
        <f t="shared" ca="1" si="1278"/>
        <v>0</v>
      </c>
      <c r="K1886" s="3" t="str">
        <f t="shared" ca="1" si="1292"/>
        <v/>
      </c>
      <c r="L1886" s="3" t="str">
        <f t="shared" si="1293"/>
        <v/>
      </c>
      <c r="M1886" s="3" t="str">
        <f t="shared" si="1294"/>
        <v/>
      </c>
      <c r="N1886" s="4">
        <f t="shared" si="1279"/>
        <v>-1</v>
      </c>
      <c r="O1886" s="2" t="str">
        <f t="shared" si="1295"/>
        <v/>
      </c>
      <c r="P1886" s="1" t="str">
        <f t="shared" si="1280"/>
        <v/>
      </c>
      <c r="Q1886" s="1" t="str">
        <f t="shared" si="1281"/>
        <v/>
      </c>
      <c r="R1886" s="1" t="str">
        <f>IF(ISBLANK(A1886),"",SUM($Q$2:Q1886))</f>
        <v/>
      </c>
      <c r="S1886" s="1" t="str">
        <f>IF(ISBLANK(A1886),"",SUM($F$2:F1886))</f>
        <v/>
      </c>
      <c r="T1886" s="1" t="str">
        <f t="shared" si="1282"/>
        <v/>
      </c>
      <c r="U1886" s="1" t="str">
        <f t="shared" si="1283"/>
        <v/>
      </c>
      <c r="V1886" s="17">
        <f t="shared" si="1284"/>
        <v>0</v>
      </c>
      <c r="W1886" s="17">
        <f t="shared" si="1285"/>
        <v>0</v>
      </c>
      <c r="X1886" s="17">
        <f t="shared" si="1286"/>
        <v>0</v>
      </c>
      <c r="Y1886" s="22">
        <f t="shared" si="1311"/>
        <v>0</v>
      </c>
      <c r="Z1886" s="22">
        <f t="shared" si="1311"/>
        <v>0</v>
      </c>
      <c r="AA1886" s="22">
        <f t="shared" si="1311"/>
        <v>0</v>
      </c>
      <c r="AB1886" s="23" t="str">
        <f t="shared" si="1306"/>
        <v/>
      </c>
      <c r="AC1886" s="23" t="str">
        <f t="shared" si="1307"/>
        <v/>
      </c>
      <c r="AD1886" s="23" t="str">
        <f t="shared" si="1308"/>
        <v/>
      </c>
      <c r="AE1886" s="23" t="str">
        <f t="shared" si="1309"/>
        <v/>
      </c>
      <c r="AF1886" s="23" t="str">
        <f t="shared" si="1310"/>
        <v/>
      </c>
      <c r="AG1886" s="23" t="str">
        <f t="shared" ref="AG1886:AG1949" si="1315">IFERROR(AVERAGE(AF1873:AF1886),"")</f>
        <v/>
      </c>
      <c r="AH1886" s="25" t="str">
        <f t="shared" si="1287"/>
        <v/>
      </c>
      <c r="AI1886" s="25" t="str">
        <f t="shared" si="1288"/>
        <v/>
      </c>
      <c r="AJ1886" s="1" t="str">
        <f t="shared" si="1296"/>
        <v/>
      </c>
      <c r="AK1886" s="10" t="e">
        <f t="shared" si="1297"/>
        <v>#DIV/0!</v>
      </c>
      <c r="AL1886" s="10" t="e">
        <f t="shared" si="1302"/>
        <v>#DIV/0!</v>
      </c>
      <c r="AM1886">
        <f t="shared" si="1298"/>
        <v>0</v>
      </c>
      <c r="AN1886">
        <f t="shared" si="1289"/>
        <v>0</v>
      </c>
      <c r="AO1886">
        <f t="shared" si="1290"/>
        <v>0</v>
      </c>
      <c r="AP1886">
        <f t="shared" ca="1" si="1276"/>
        <v>7.0507187290197287E-26</v>
      </c>
      <c r="AQ1886">
        <f t="shared" ca="1" si="1276"/>
        <v>1.290450887485063E-24</v>
      </c>
      <c r="AR1886">
        <f t="shared" ca="1" si="1303"/>
        <v>5.4637637103421663E-2</v>
      </c>
      <c r="AS1886">
        <f t="shared" ca="1" si="1304"/>
        <v>5.1807023740860103</v>
      </c>
      <c r="AT1886">
        <f t="shared" si="1291"/>
        <v>0</v>
      </c>
      <c r="AU1886">
        <f t="shared" ca="1" si="1305"/>
        <v>2.6386725459548694E-25</v>
      </c>
      <c r="AV1886" t="e">
        <f t="shared" si="1300"/>
        <v>#DIV/0!</v>
      </c>
      <c r="AW1886" t="e">
        <f t="shared" si="1314"/>
        <v>#DIV/0!</v>
      </c>
      <c r="AX1886" t="e">
        <f t="shared" si="1313"/>
        <v>#DIV/0!</v>
      </c>
      <c r="AY1886" t="e">
        <f t="shared" si="1274"/>
        <v>#DIV/0!</v>
      </c>
      <c r="AZ1886" t="e">
        <f t="shared" si="1273"/>
        <v>#DIV/0!</v>
      </c>
    </row>
    <row r="1887" spans="7:52" x14ac:dyDescent="0.3">
      <c r="G1887" s="1" t="str">
        <f t="shared" si="1299"/>
        <v/>
      </c>
      <c r="H1887" s="2" t="str">
        <f t="shared" si="1312"/>
        <v/>
      </c>
      <c r="I1887" s="6" t="str" cm="1">
        <f t="array" ref="I1887">_xlfn.IFS(AND(G1886&lt;H1886,G1887&gt;H1887),"BUY", AND(G1886&gt;H1886,G1887&lt;H1887),"SELL",TRUE,"")</f>
        <v/>
      </c>
      <c r="J1887" s="1">
        <f t="shared" ca="1" si="1278"/>
        <v>0</v>
      </c>
      <c r="K1887" s="3" t="str">
        <f t="shared" ca="1" si="1292"/>
        <v/>
      </c>
      <c r="L1887" s="3" t="str">
        <f t="shared" si="1293"/>
        <v/>
      </c>
      <c r="M1887" s="3" t="str">
        <f t="shared" si="1294"/>
        <v/>
      </c>
      <c r="N1887" s="4">
        <f t="shared" si="1279"/>
        <v>-1</v>
      </c>
      <c r="O1887" s="2" t="str">
        <f t="shared" si="1295"/>
        <v/>
      </c>
      <c r="P1887" s="1" t="str">
        <f t="shared" si="1280"/>
        <v/>
      </c>
      <c r="Q1887" s="1" t="str">
        <f t="shared" si="1281"/>
        <v/>
      </c>
      <c r="R1887" s="1" t="str">
        <f>IF(ISBLANK(A1887),"",SUM($Q$2:Q1887))</f>
        <v/>
      </c>
      <c r="S1887" s="1" t="str">
        <f>IF(ISBLANK(A1887),"",SUM($F$2:F1887))</f>
        <v/>
      </c>
      <c r="T1887" s="1" t="str">
        <f t="shared" si="1282"/>
        <v/>
      </c>
      <c r="U1887" s="1" t="str">
        <f t="shared" si="1283"/>
        <v/>
      </c>
      <c r="V1887" s="17">
        <f t="shared" si="1284"/>
        <v>0</v>
      </c>
      <c r="W1887" s="17">
        <f t="shared" si="1285"/>
        <v>0</v>
      </c>
      <c r="X1887" s="17">
        <f t="shared" si="1286"/>
        <v>0</v>
      </c>
      <c r="Y1887" s="22">
        <f t="shared" ref="Y1887:AA1902" si="1316">SUM(V1874:V1887)</f>
        <v>0</v>
      </c>
      <c r="Z1887" s="22">
        <f t="shared" si="1316"/>
        <v>0</v>
      </c>
      <c r="AA1887" s="22">
        <f t="shared" si="1316"/>
        <v>0</v>
      </c>
      <c r="AB1887" s="23" t="str">
        <f t="shared" si="1306"/>
        <v/>
      </c>
      <c r="AC1887" s="23" t="str">
        <f t="shared" si="1307"/>
        <v/>
      </c>
      <c r="AD1887" s="23" t="str">
        <f t="shared" si="1308"/>
        <v/>
      </c>
      <c r="AE1887" s="23" t="str">
        <f t="shared" si="1309"/>
        <v/>
      </c>
      <c r="AF1887" s="23" t="str">
        <f t="shared" si="1310"/>
        <v/>
      </c>
      <c r="AG1887" s="23" t="str">
        <f t="shared" si="1315"/>
        <v/>
      </c>
      <c r="AH1887" s="25" t="str">
        <f t="shared" si="1287"/>
        <v/>
      </c>
      <c r="AI1887" s="25" t="str">
        <f t="shared" si="1288"/>
        <v/>
      </c>
      <c r="AJ1887" s="1" t="str">
        <f t="shared" si="1296"/>
        <v/>
      </c>
      <c r="AK1887" s="10" t="e">
        <f t="shared" si="1297"/>
        <v>#DIV/0!</v>
      </c>
      <c r="AL1887" s="10" t="e">
        <f t="shared" si="1302"/>
        <v>#DIV/0!</v>
      </c>
      <c r="AM1887">
        <f t="shared" si="1298"/>
        <v>0</v>
      </c>
      <c r="AN1887">
        <f t="shared" si="1289"/>
        <v>0</v>
      </c>
      <c r="AO1887">
        <f t="shared" si="1290"/>
        <v>0</v>
      </c>
      <c r="AP1887">
        <f t="shared" ca="1" si="1276"/>
        <v>6.5470959626611763E-26</v>
      </c>
      <c r="AQ1887">
        <f t="shared" ca="1" si="1276"/>
        <v>1.1982758240932727E-24</v>
      </c>
      <c r="AR1887">
        <f t="shared" ca="1" si="1303"/>
        <v>5.4637637103421663E-2</v>
      </c>
      <c r="AS1887">
        <f t="shared" ca="1" si="1304"/>
        <v>5.1807023740860103</v>
      </c>
      <c r="AT1887">
        <f t="shared" si="1291"/>
        <v>0</v>
      </c>
      <c r="AU1887">
        <f t="shared" ca="1" si="1305"/>
        <v>2.4501959355295216E-25</v>
      </c>
      <c r="AV1887" t="e">
        <f t="shared" si="1300"/>
        <v>#DIV/0!</v>
      </c>
      <c r="AW1887" t="e">
        <f t="shared" si="1314"/>
        <v>#DIV/0!</v>
      </c>
      <c r="AX1887" t="e">
        <f t="shared" si="1313"/>
        <v>#DIV/0!</v>
      </c>
      <c r="AY1887" t="e">
        <f t="shared" si="1274"/>
        <v>#DIV/0!</v>
      </c>
      <c r="AZ1887" t="e">
        <f t="shared" si="1273"/>
        <v>#DIV/0!</v>
      </c>
    </row>
    <row r="1888" spans="7:52" x14ac:dyDescent="0.3">
      <c r="G1888" s="1" t="str">
        <f t="shared" si="1299"/>
        <v/>
      </c>
      <c r="H1888" s="2" t="str">
        <f t="shared" si="1312"/>
        <v/>
      </c>
      <c r="I1888" s="6" t="str" cm="1">
        <f t="array" ref="I1888">_xlfn.IFS(AND(G1887&lt;H1887,G1888&gt;H1888),"BUY", AND(G1887&gt;H1887,G1888&lt;H1888),"SELL",TRUE,"")</f>
        <v/>
      </c>
      <c r="J1888" s="1">
        <f t="shared" ca="1" si="1278"/>
        <v>0</v>
      </c>
      <c r="K1888" s="3" t="str">
        <f t="shared" ca="1" si="1292"/>
        <v/>
      </c>
      <c r="L1888" s="3" t="str">
        <f t="shared" si="1293"/>
        <v/>
      </c>
      <c r="M1888" s="3" t="str">
        <f t="shared" si="1294"/>
        <v/>
      </c>
      <c r="N1888" s="4">
        <f t="shared" si="1279"/>
        <v>-1</v>
      </c>
      <c r="O1888" s="2" t="str">
        <f t="shared" si="1295"/>
        <v/>
      </c>
      <c r="P1888" s="1" t="str">
        <f t="shared" si="1280"/>
        <v/>
      </c>
      <c r="Q1888" s="1" t="str">
        <f t="shared" si="1281"/>
        <v/>
      </c>
      <c r="R1888" s="1" t="str">
        <f>IF(ISBLANK(A1888),"",SUM($Q$2:Q1888))</f>
        <v/>
      </c>
      <c r="S1888" s="1" t="str">
        <f>IF(ISBLANK(A1888),"",SUM($F$2:F1888))</f>
        <v/>
      </c>
      <c r="T1888" s="1" t="str">
        <f t="shared" si="1282"/>
        <v/>
      </c>
      <c r="U1888" s="1" t="str">
        <f t="shared" si="1283"/>
        <v/>
      </c>
      <c r="V1888" s="17">
        <f t="shared" si="1284"/>
        <v>0</v>
      </c>
      <c r="W1888" s="17">
        <f t="shared" si="1285"/>
        <v>0</v>
      </c>
      <c r="X1888" s="17">
        <f t="shared" si="1286"/>
        <v>0</v>
      </c>
      <c r="Y1888" s="22">
        <f t="shared" si="1316"/>
        <v>0</v>
      </c>
      <c r="Z1888" s="22">
        <f t="shared" si="1316"/>
        <v>0</v>
      </c>
      <c r="AA1888" s="22">
        <f t="shared" si="1316"/>
        <v>0</v>
      </c>
      <c r="AB1888" s="23" t="str">
        <f t="shared" si="1306"/>
        <v/>
      </c>
      <c r="AC1888" s="23" t="str">
        <f t="shared" si="1307"/>
        <v/>
      </c>
      <c r="AD1888" s="23" t="str">
        <f t="shared" si="1308"/>
        <v/>
      </c>
      <c r="AE1888" s="23" t="str">
        <f t="shared" si="1309"/>
        <v/>
      </c>
      <c r="AF1888" s="23" t="str">
        <f t="shared" si="1310"/>
        <v/>
      </c>
      <c r="AG1888" s="23" t="str">
        <f t="shared" si="1315"/>
        <v/>
      </c>
      <c r="AH1888" s="25" t="str">
        <f t="shared" si="1287"/>
        <v/>
      </c>
      <c r="AI1888" s="25" t="str">
        <f t="shared" si="1288"/>
        <v/>
      </c>
      <c r="AJ1888" s="1" t="str">
        <f t="shared" si="1296"/>
        <v/>
      </c>
      <c r="AK1888" s="10" t="e">
        <f t="shared" si="1297"/>
        <v>#DIV/0!</v>
      </c>
      <c r="AL1888" s="10" t="e">
        <f t="shared" si="1302"/>
        <v>#DIV/0!</v>
      </c>
      <c r="AM1888">
        <f t="shared" si="1298"/>
        <v>0</v>
      </c>
      <c r="AN1888">
        <f t="shared" si="1289"/>
        <v>0</v>
      </c>
      <c r="AO1888">
        <f t="shared" si="1290"/>
        <v>0</v>
      </c>
      <c r="AP1888">
        <f t="shared" ca="1" si="1276"/>
        <v>6.0794462510425213E-26</v>
      </c>
      <c r="AQ1888">
        <f t="shared" ca="1" si="1276"/>
        <v>1.112684693800896E-24</v>
      </c>
      <c r="AR1888">
        <f t="shared" ca="1" si="1303"/>
        <v>5.463763710342167E-2</v>
      </c>
      <c r="AS1888">
        <f t="shared" ca="1" si="1304"/>
        <v>5.1807023740860103</v>
      </c>
      <c r="AT1888">
        <f t="shared" si="1291"/>
        <v>0</v>
      </c>
      <c r="AU1888">
        <f t="shared" ca="1" si="1305"/>
        <v>2.2751819401345557E-25</v>
      </c>
      <c r="AV1888" t="e">
        <f t="shared" si="1300"/>
        <v>#DIV/0!</v>
      </c>
      <c r="AW1888" t="e">
        <f t="shared" si="1314"/>
        <v>#DIV/0!</v>
      </c>
      <c r="AX1888" t="e">
        <f t="shared" si="1313"/>
        <v>#DIV/0!</v>
      </c>
      <c r="AY1888" t="e">
        <f t="shared" si="1274"/>
        <v>#DIV/0!</v>
      </c>
      <c r="AZ1888" t="e">
        <f t="shared" si="1273"/>
        <v>#DIV/0!</v>
      </c>
    </row>
    <row r="1889" spans="7:52" x14ac:dyDescent="0.3">
      <c r="G1889" s="1" t="str">
        <f t="shared" si="1299"/>
        <v/>
      </c>
      <c r="H1889" s="2" t="str">
        <f t="shared" si="1312"/>
        <v/>
      </c>
      <c r="I1889" s="6" t="str" cm="1">
        <f t="array" ref="I1889">_xlfn.IFS(AND(G1888&lt;H1888,G1889&gt;H1889),"BUY", AND(G1888&gt;H1888,G1889&lt;H1889),"SELL",TRUE,"")</f>
        <v/>
      </c>
      <c r="J1889" s="1">
        <f t="shared" ca="1" si="1278"/>
        <v>0</v>
      </c>
      <c r="K1889" s="3" t="str">
        <f t="shared" ca="1" si="1292"/>
        <v/>
      </c>
      <c r="L1889" s="3" t="str">
        <f t="shared" si="1293"/>
        <v/>
      </c>
      <c r="M1889" s="3" t="str">
        <f t="shared" si="1294"/>
        <v/>
      </c>
      <c r="N1889" s="4">
        <f t="shared" si="1279"/>
        <v>-1</v>
      </c>
      <c r="O1889" s="2" t="str">
        <f t="shared" si="1295"/>
        <v/>
      </c>
      <c r="P1889" s="1" t="str">
        <f t="shared" si="1280"/>
        <v/>
      </c>
      <c r="Q1889" s="1" t="str">
        <f t="shared" si="1281"/>
        <v/>
      </c>
      <c r="R1889" s="1" t="str">
        <f>IF(ISBLANK(A1889),"",SUM($Q$2:Q1889))</f>
        <v/>
      </c>
      <c r="S1889" s="1" t="str">
        <f>IF(ISBLANK(A1889),"",SUM($F$2:F1889))</f>
        <v/>
      </c>
      <c r="T1889" s="1" t="str">
        <f t="shared" si="1282"/>
        <v/>
      </c>
      <c r="U1889" s="1" t="str">
        <f t="shared" si="1283"/>
        <v/>
      </c>
      <c r="V1889" s="17">
        <f t="shared" si="1284"/>
        <v>0</v>
      </c>
      <c r="W1889" s="17">
        <f t="shared" si="1285"/>
        <v>0</v>
      </c>
      <c r="X1889" s="17">
        <f t="shared" si="1286"/>
        <v>0</v>
      </c>
      <c r="Y1889" s="22">
        <f t="shared" si="1316"/>
        <v>0</v>
      </c>
      <c r="Z1889" s="22">
        <f t="shared" si="1316"/>
        <v>0</v>
      </c>
      <c r="AA1889" s="22">
        <f t="shared" si="1316"/>
        <v>0</v>
      </c>
      <c r="AB1889" s="23" t="str">
        <f t="shared" si="1306"/>
        <v/>
      </c>
      <c r="AC1889" s="23" t="str">
        <f t="shared" si="1307"/>
        <v/>
      </c>
      <c r="AD1889" s="23" t="str">
        <f t="shared" si="1308"/>
        <v/>
      </c>
      <c r="AE1889" s="23" t="str">
        <f t="shared" si="1309"/>
        <v/>
      </c>
      <c r="AF1889" s="23" t="str">
        <f t="shared" si="1310"/>
        <v/>
      </c>
      <c r="AG1889" s="23" t="str">
        <f t="shared" si="1315"/>
        <v/>
      </c>
      <c r="AH1889" s="25" t="str">
        <f t="shared" si="1287"/>
        <v/>
      </c>
      <c r="AI1889" s="25" t="str">
        <f t="shared" si="1288"/>
        <v/>
      </c>
      <c r="AJ1889" s="1" t="str">
        <f t="shared" si="1296"/>
        <v/>
      </c>
      <c r="AK1889" s="10" t="e">
        <f t="shared" si="1297"/>
        <v>#DIV/0!</v>
      </c>
      <c r="AL1889" s="10" t="e">
        <f t="shared" si="1302"/>
        <v>#DIV/0!</v>
      </c>
      <c r="AM1889">
        <f t="shared" si="1298"/>
        <v>0</v>
      </c>
      <c r="AN1889">
        <f t="shared" si="1289"/>
        <v>0</v>
      </c>
      <c r="AO1889">
        <f t="shared" si="1290"/>
        <v>0</v>
      </c>
      <c r="AP1889">
        <f t="shared" ca="1" si="1276"/>
        <v>5.6452000902537693E-26</v>
      </c>
      <c r="AQ1889">
        <f t="shared" ca="1" si="1276"/>
        <v>1.0332072156722606E-24</v>
      </c>
      <c r="AR1889">
        <f t="shared" ca="1" si="1303"/>
        <v>5.4637637103421663E-2</v>
      </c>
      <c r="AS1889">
        <f t="shared" ca="1" si="1304"/>
        <v>5.1807023740860103</v>
      </c>
      <c r="AT1889">
        <f t="shared" si="1291"/>
        <v>0</v>
      </c>
      <c r="AU1889">
        <f t="shared" ca="1" si="1305"/>
        <v>2.1126689444106588E-25</v>
      </c>
      <c r="AV1889" t="e">
        <f t="shared" si="1300"/>
        <v>#DIV/0!</v>
      </c>
      <c r="AW1889" t="e">
        <f t="shared" si="1314"/>
        <v>#DIV/0!</v>
      </c>
      <c r="AX1889" t="e">
        <f t="shared" si="1313"/>
        <v>#DIV/0!</v>
      </c>
      <c r="AY1889" t="e">
        <f t="shared" si="1274"/>
        <v>#DIV/0!</v>
      </c>
      <c r="AZ1889" t="e">
        <f t="shared" si="1273"/>
        <v>#DIV/0!</v>
      </c>
    </row>
    <row r="1890" spans="7:52" x14ac:dyDescent="0.3">
      <c r="G1890" s="1" t="str">
        <f t="shared" si="1299"/>
        <v/>
      </c>
      <c r="H1890" s="2" t="str">
        <f t="shared" si="1312"/>
        <v/>
      </c>
      <c r="I1890" s="6" t="str" cm="1">
        <f t="array" ref="I1890">_xlfn.IFS(AND(G1889&lt;H1889,G1890&gt;H1890),"BUY", AND(G1889&gt;H1889,G1890&lt;H1890),"SELL",TRUE,"")</f>
        <v/>
      </c>
      <c r="J1890" s="1">
        <f t="shared" ca="1" si="1278"/>
        <v>0</v>
      </c>
      <c r="K1890" s="3" t="str">
        <f t="shared" ca="1" si="1292"/>
        <v/>
      </c>
      <c r="L1890" s="3" t="str">
        <f t="shared" si="1293"/>
        <v/>
      </c>
      <c r="M1890" s="3" t="str">
        <f t="shared" si="1294"/>
        <v/>
      </c>
      <c r="N1890" s="4">
        <f t="shared" si="1279"/>
        <v>-1</v>
      </c>
      <c r="O1890" s="2" t="str">
        <f t="shared" si="1295"/>
        <v/>
      </c>
      <c r="P1890" s="1" t="str">
        <f t="shared" si="1280"/>
        <v/>
      </c>
      <c r="Q1890" s="1" t="str">
        <f t="shared" si="1281"/>
        <v/>
      </c>
      <c r="R1890" s="1" t="str">
        <f>IF(ISBLANK(A1890),"",SUM($Q$2:Q1890))</f>
        <v/>
      </c>
      <c r="S1890" s="1" t="str">
        <f>IF(ISBLANK(A1890),"",SUM($F$2:F1890))</f>
        <v/>
      </c>
      <c r="T1890" s="1" t="str">
        <f t="shared" si="1282"/>
        <v/>
      </c>
      <c r="U1890" s="1" t="str">
        <f t="shared" si="1283"/>
        <v/>
      </c>
      <c r="V1890" s="17">
        <f t="shared" si="1284"/>
        <v>0</v>
      </c>
      <c r="W1890" s="17">
        <f t="shared" si="1285"/>
        <v>0</v>
      </c>
      <c r="X1890" s="17">
        <f t="shared" si="1286"/>
        <v>0</v>
      </c>
      <c r="Y1890" s="22">
        <f t="shared" si="1316"/>
        <v>0</v>
      </c>
      <c r="Z1890" s="22">
        <f t="shared" si="1316"/>
        <v>0</v>
      </c>
      <c r="AA1890" s="22">
        <f t="shared" si="1316"/>
        <v>0</v>
      </c>
      <c r="AB1890" s="23" t="str">
        <f t="shared" si="1306"/>
        <v/>
      </c>
      <c r="AC1890" s="23" t="str">
        <f t="shared" si="1307"/>
        <v/>
      </c>
      <c r="AD1890" s="23" t="str">
        <f t="shared" si="1308"/>
        <v/>
      </c>
      <c r="AE1890" s="23" t="str">
        <f t="shared" si="1309"/>
        <v/>
      </c>
      <c r="AF1890" s="23" t="str">
        <f t="shared" si="1310"/>
        <v/>
      </c>
      <c r="AG1890" s="23" t="str">
        <f t="shared" si="1315"/>
        <v/>
      </c>
      <c r="AH1890" s="25" t="str">
        <f t="shared" si="1287"/>
        <v/>
      </c>
      <c r="AI1890" s="25" t="str">
        <f t="shared" si="1288"/>
        <v/>
      </c>
      <c r="AJ1890" s="1" t="str">
        <f t="shared" si="1296"/>
        <v/>
      </c>
      <c r="AK1890" s="10" t="e">
        <f t="shared" si="1297"/>
        <v>#DIV/0!</v>
      </c>
      <c r="AL1890" s="10" t="e">
        <f t="shared" si="1302"/>
        <v>#DIV/0!</v>
      </c>
      <c r="AM1890">
        <f t="shared" si="1298"/>
        <v>0</v>
      </c>
      <c r="AN1890">
        <f t="shared" si="1289"/>
        <v>0</v>
      </c>
      <c r="AO1890">
        <f t="shared" si="1290"/>
        <v>0</v>
      </c>
      <c r="AP1890">
        <f t="shared" ca="1" si="1276"/>
        <v>5.2419715123785001E-26</v>
      </c>
      <c r="AQ1890">
        <f t="shared" ca="1" si="1276"/>
        <v>9.5940670026709918E-25</v>
      </c>
      <c r="AR1890">
        <f t="shared" ca="1" si="1303"/>
        <v>5.4637637103421656E-2</v>
      </c>
      <c r="AS1890">
        <f t="shared" ca="1" si="1304"/>
        <v>5.1807023740860103</v>
      </c>
      <c r="AT1890">
        <f t="shared" si="1291"/>
        <v>0</v>
      </c>
      <c r="AU1890">
        <f t="shared" ca="1" si="1305"/>
        <v>1.9617640198098975E-25</v>
      </c>
      <c r="AV1890" t="e">
        <f t="shared" si="1300"/>
        <v>#DIV/0!</v>
      </c>
      <c r="AW1890" t="e">
        <f t="shared" si="1314"/>
        <v>#DIV/0!</v>
      </c>
      <c r="AX1890" t="e">
        <f t="shared" si="1313"/>
        <v>#DIV/0!</v>
      </c>
      <c r="AY1890" t="e">
        <f t="shared" si="1274"/>
        <v>#DIV/0!</v>
      </c>
      <c r="AZ1890" t="e">
        <f t="shared" si="1273"/>
        <v>#DIV/0!</v>
      </c>
    </row>
    <row r="1891" spans="7:52" x14ac:dyDescent="0.3">
      <c r="G1891" s="1" t="str">
        <f t="shared" si="1299"/>
        <v/>
      </c>
      <c r="H1891" s="2" t="str">
        <f t="shared" si="1312"/>
        <v/>
      </c>
      <c r="I1891" s="6" t="str" cm="1">
        <f t="array" ref="I1891">_xlfn.IFS(AND(G1890&lt;H1890,G1891&gt;H1891),"BUY", AND(G1890&gt;H1890,G1891&lt;H1891),"SELL",TRUE,"")</f>
        <v/>
      </c>
      <c r="J1891" s="1">
        <f t="shared" ca="1" si="1278"/>
        <v>0</v>
      </c>
      <c r="K1891" s="3" t="str">
        <f t="shared" ca="1" si="1292"/>
        <v/>
      </c>
      <c r="L1891" s="3" t="str">
        <f t="shared" si="1293"/>
        <v/>
      </c>
      <c r="M1891" s="3" t="str">
        <f t="shared" si="1294"/>
        <v/>
      </c>
      <c r="N1891" s="4">
        <f t="shared" si="1279"/>
        <v>-1</v>
      </c>
      <c r="O1891" s="2" t="str">
        <f t="shared" si="1295"/>
        <v/>
      </c>
      <c r="P1891" s="1" t="str">
        <f t="shared" si="1280"/>
        <v/>
      </c>
      <c r="Q1891" s="1" t="str">
        <f t="shared" si="1281"/>
        <v/>
      </c>
      <c r="R1891" s="1" t="str">
        <f>IF(ISBLANK(A1891),"",SUM($Q$2:Q1891))</f>
        <v/>
      </c>
      <c r="S1891" s="1" t="str">
        <f>IF(ISBLANK(A1891),"",SUM($F$2:F1891))</f>
        <v/>
      </c>
      <c r="T1891" s="1" t="str">
        <f t="shared" si="1282"/>
        <v/>
      </c>
      <c r="U1891" s="1" t="str">
        <f t="shared" si="1283"/>
        <v/>
      </c>
      <c r="V1891" s="17">
        <f t="shared" si="1284"/>
        <v>0</v>
      </c>
      <c r="W1891" s="17">
        <f t="shared" si="1285"/>
        <v>0</v>
      </c>
      <c r="X1891" s="17">
        <f t="shared" si="1286"/>
        <v>0</v>
      </c>
      <c r="Y1891" s="22">
        <f t="shared" si="1316"/>
        <v>0</v>
      </c>
      <c r="Z1891" s="22">
        <f t="shared" si="1316"/>
        <v>0</v>
      </c>
      <c r="AA1891" s="22">
        <f t="shared" si="1316"/>
        <v>0</v>
      </c>
      <c r="AB1891" s="23" t="str">
        <f t="shared" si="1306"/>
        <v/>
      </c>
      <c r="AC1891" s="23" t="str">
        <f t="shared" si="1307"/>
        <v/>
      </c>
      <c r="AD1891" s="23" t="str">
        <f t="shared" si="1308"/>
        <v/>
      </c>
      <c r="AE1891" s="23" t="str">
        <f t="shared" si="1309"/>
        <v/>
      </c>
      <c r="AF1891" s="23" t="str">
        <f t="shared" si="1310"/>
        <v/>
      </c>
      <c r="AG1891" s="23" t="str">
        <f t="shared" si="1315"/>
        <v/>
      </c>
      <c r="AH1891" s="25" t="str">
        <f t="shared" si="1287"/>
        <v/>
      </c>
      <c r="AI1891" s="25" t="str">
        <f t="shared" si="1288"/>
        <v/>
      </c>
      <c r="AJ1891" s="1" t="str">
        <f t="shared" si="1296"/>
        <v/>
      </c>
      <c r="AK1891" s="10" t="e">
        <f t="shared" si="1297"/>
        <v>#DIV/0!</v>
      </c>
      <c r="AL1891" s="10" t="e">
        <f t="shared" si="1302"/>
        <v>#DIV/0!</v>
      </c>
      <c r="AM1891">
        <f t="shared" si="1298"/>
        <v>0</v>
      </c>
      <c r="AN1891">
        <f t="shared" si="1289"/>
        <v>0</v>
      </c>
      <c r="AO1891">
        <f t="shared" si="1290"/>
        <v>0</v>
      </c>
      <c r="AP1891">
        <f t="shared" ca="1" si="1276"/>
        <v>4.867544975780036E-26</v>
      </c>
      <c r="AQ1891">
        <f t="shared" ca="1" si="1276"/>
        <v>8.9087765024802062E-25</v>
      </c>
      <c r="AR1891">
        <f t="shared" ca="1" si="1303"/>
        <v>5.4637637103421663E-2</v>
      </c>
      <c r="AS1891">
        <f t="shared" ca="1" si="1304"/>
        <v>5.1807023740860103</v>
      </c>
      <c r="AT1891">
        <f t="shared" si="1291"/>
        <v>0</v>
      </c>
      <c r="AU1891">
        <f t="shared" ca="1" si="1305"/>
        <v>1.8216380183949048E-25</v>
      </c>
      <c r="AV1891" t="e">
        <f t="shared" si="1300"/>
        <v>#DIV/0!</v>
      </c>
      <c r="AW1891" t="e">
        <f t="shared" si="1314"/>
        <v>#DIV/0!</v>
      </c>
      <c r="AX1891" t="e">
        <f t="shared" si="1313"/>
        <v>#DIV/0!</v>
      </c>
      <c r="AY1891" t="e">
        <f t="shared" si="1274"/>
        <v>#DIV/0!</v>
      </c>
      <c r="AZ1891" t="e">
        <f t="shared" ref="AZ1891:AZ1954" si="1317">AX1891 - AY1891</f>
        <v>#DIV/0!</v>
      </c>
    </row>
    <row r="1892" spans="7:52" x14ac:dyDescent="0.3">
      <c r="G1892" s="1" t="str">
        <f t="shared" si="1299"/>
        <v/>
      </c>
      <c r="H1892" s="2" t="str">
        <f t="shared" si="1312"/>
        <v/>
      </c>
      <c r="I1892" s="6" t="str" cm="1">
        <f t="array" ref="I1892">_xlfn.IFS(AND(G1891&lt;H1891,G1892&gt;H1892),"BUY", AND(G1891&gt;H1891,G1892&lt;H1892),"SELL",TRUE,"")</f>
        <v/>
      </c>
      <c r="J1892" s="1">
        <f t="shared" ca="1" si="1278"/>
        <v>0</v>
      </c>
      <c r="K1892" s="3" t="str">
        <f t="shared" ca="1" si="1292"/>
        <v/>
      </c>
      <c r="L1892" s="3" t="str">
        <f t="shared" si="1293"/>
        <v/>
      </c>
      <c r="M1892" s="3" t="str">
        <f t="shared" si="1294"/>
        <v/>
      </c>
      <c r="N1892" s="4">
        <f t="shared" si="1279"/>
        <v>-1</v>
      </c>
      <c r="O1892" s="2" t="str">
        <f t="shared" si="1295"/>
        <v/>
      </c>
      <c r="P1892" s="1" t="str">
        <f t="shared" si="1280"/>
        <v/>
      </c>
      <c r="Q1892" s="1" t="str">
        <f t="shared" si="1281"/>
        <v/>
      </c>
      <c r="R1892" s="1" t="str">
        <f>IF(ISBLANK(A1892),"",SUM($Q$2:Q1892))</f>
        <v/>
      </c>
      <c r="S1892" s="1" t="str">
        <f>IF(ISBLANK(A1892),"",SUM($F$2:F1892))</f>
        <v/>
      </c>
      <c r="T1892" s="1" t="str">
        <f t="shared" si="1282"/>
        <v/>
      </c>
      <c r="U1892" s="1" t="str">
        <f t="shared" si="1283"/>
        <v/>
      </c>
      <c r="V1892" s="17">
        <f t="shared" si="1284"/>
        <v>0</v>
      </c>
      <c r="W1892" s="17">
        <f t="shared" si="1285"/>
        <v>0</v>
      </c>
      <c r="X1892" s="17">
        <f t="shared" si="1286"/>
        <v>0</v>
      </c>
      <c r="Y1892" s="22">
        <f t="shared" si="1316"/>
        <v>0</v>
      </c>
      <c r="Z1892" s="22">
        <f t="shared" si="1316"/>
        <v>0</v>
      </c>
      <c r="AA1892" s="22">
        <f t="shared" si="1316"/>
        <v>0</v>
      </c>
      <c r="AB1892" s="23" t="str">
        <f t="shared" si="1306"/>
        <v/>
      </c>
      <c r="AC1892" s="23" t="str">
        <f t="shared" si="1307"/>
        <v/>
      </c>
      <c r="AD1892" s="23" t="str">
        <f t="shared" si="1308"/>
        <v/>
      </c>
      <c r="AE1892" s="23" t="str">
        <f t="shared" si="1309"/>
        <v/>
      </c>
      <c r="AF1892" s="23" t="str">
        <f t="shared" si="1310"/>
        <v/>
      </c>
      <c r="AG1892" s="23" t="str">
        <f t="shared" si="1315"/>
        <v/>
      </c>
      <c r="AH1892" s="25" t="str">
        <f t="shared" si="1287"/>
        <v/>
      </c>
      <c r="AI1892" s="25" t="str">
        <f t="shared" si="1288"/>
        <v/>
      </c>
      <c r="AJ1892" s="1" t="str">
        <f t="shared" si="1296"/>
        <v/>
      </c>
      <c r="AK1892" s="10" t="e">
        <f t="shared" si="1297"/>
        <v>#DIV/0!</v>
      </c>
      <c r="AL1892" s="10" t="e">
        <f t="shared" si="1302"/>
        <v>#DIV/0!</v>
      </c>
      <c r="AM1892">
        <f t="shared" si="1298"/>
        <v>0</v>
      </c>
      <c r="AN1892">
        <f t="shared" si="1289"/>
        <v>0</v>
      </c>
      <c r="AO1892">
        <f t="shared" si="1290"/>
        <v>0</v>
      </c>
      <c r="AP1892">
        <f t="shared" ca="1" si="1276"/>
        <v>4.5198631917957474E-26</v>
      </c>
      <c r="AQ1892">
        <f t="shared" ca="1" si="1276"/>
        <v>8.2724353237316204E-25</v>
      </c>
      <c r="AR1892">
        <f t="shared" ca="1" si="1303"/>
        <v>5.4637637103421656E-2</v>
      </c>
      <c r="AS1892">
        <f t="shared" ca="1" si="1304"/>
        <v>5.1807023740860103</v>
      </c>
      <c r="AT1892">
        <f t="shared" si="1291"/>
        <v>0</v>
      </c>
      <c r="AU1892">
        <f t="shared" ca="1" si="1305"/>
        <v>1.691521017080983E-25</v>
      </c>
      <c r="AV1892" t="e">
        <f t="shared" si="1300"/>
        <v>#DIV/0!</v>
      </c>
      <c r="AW1892" t="e">
        <f t="shared" si="1314"/>
        <v>#DIV/0!</v>
      </c>
      <c r="AX1892" t="e">
        <f t="shared" si="1313"/>
        <v>#DIV/0!</v>
      </c>
      <c r="AY1892" t="e">
        <f t="shared" ref="AY1892:AY1955" si="1318">AVERAGE(AX1884:AX1892)</f>
        <v>#DIV/0!</v>
      </c>
      <c r="AZ1892" t="e">
        <f t="shared" si="1317"/>
        <v>#DIV/0!</v>
      </c>
    </row>
    <row r="1893" spans="7:52" x14ac:dyDescent="0.3">
      <c r="G1893" s="1" t="str">
        <f t="shared" si="1299"/>
        <v/>
      </c>
      <c r="H1893" s="2" t="str">
        <f t="shared" si="1312"/>
        <v/>
      </c>
      <c r="I1893" s="6" t="str" cm="1">
        <f t="array" ref="I1893">_xlfn.IFS(AND(G1892&lt;H1892,G1893&gt;H1893),"BUY", AND(G1892&gt;H1892,G1893&lt;H1893),"SELL",TRUE,"")</f>
        <v/>
      </c>
      <c r="J1893" s="1">
        <f t="shared" ca="1" si="1278"/>
        <v>0</v>
      </c>
      <c r="K1893" s="3" t="str">
        <f t="shared" ca="1" si="1292"/>
        <v/>
      </c>
      <c r="L1893" s="3" t="str">
        <f t="shared" si="1293"/>
        <v/>
      </c>
      <c r="M1893" s="3" t="str">
        <f t="shared" si="1294"/>
        <v/>
      </c>
      <c r="N1893" s="4">
        <f t="shared" si="1279"/>
        <v>-1</v>
      </c>
      <c r="O1893" s="2" t="str">
        <f t="shared" si="1295"/>
        <v/>
      </c>
      <c r="P1893" s="1" t="str">
        <f t="shared" si="1280"/>
        <v/>
      </c>
      <c r="Q1893" s="1" t="str">
        <f t="shared" si="1281"/>
        <v/>
      </c>
      <c r="R1893" s="1" t="str">
        <f>IF(ISBLANK(A1893),"",SUM($Q$2:Q1893))</f>
        <v/>
      </c>
      <c r="S1893" s="1" t="str">
        <f>IF(ISBLANK(A1893),"",SUM($F$2:F1893))</f>
        <v/>
      </c>
      <c r="T1893" s="1" t="str">
        <f t="shared" si="1282"/>
        <v/>
      </c>
      <c r="U1893" s="1" t="str">
        <f t="shared" si="1283"/>
        <v/>
      </c>
      <c r="V1893" s="17">
        <f t="shared" si="1284"/>
        <v>0</v>
      </c>
      <c r="W1893" s="17">
        <f t="shared" si="1285"/>
        <v>0</v>
      </c>
      <c r="X1893" s="17">
        <f t="shared" si="1286"/>
        <v>0</v>
      </c>
      <c r="Y1893" s="22">
        <f t="shared" si="1316"/>
        <v>0</v>
      </c>
      <c r="Z1893" s="22">
        <f t="shared" si="1316"/>
        <v>0</v>
      </c>
      <c r="AA1893" s="22">
        <f t="shared" si="1316"/>
        <v>0</v>
      </c>
      <c r="AB1893" s="23" t="str">
        <f t="shared" si="1306"/>
        <v/>
      </c>
      <c r="AC1893" s="23" t="str">
        <f t="shared" si="1307"/>
        <v/>
      </c>
      <c r="AD1893" s="23" t="str">
        <f t="shared" si="1308"/>
        <v/>
      </c>
      <c r="AE1893" s="23" t="str">
        <f t="shared" si="1309"/>
        <v/>
      </c>
      <c r="AF1893" s="23" t="str">
        <f t="shared" si="1310"/>
        <v/>
      </c>
      <c r="AG1893" s="23" t="str">
        <f t="shared" si="1315"/>
        <v/>
      </c>
      <c r="AH1893" s="25" t="str">
        <f t="shared" si="1287"/>
        <v/>
      </c>
      <c r="AI1893" s="25" t="str">
        <f t="shared" si="1288"/>
        <v/>
      </c>
      <c r="AJ1893" s="1" t="str">
        <f t="shared" si="1296"/>
        <v/>
      </c>
      <c r="AK1893" s="10" t="e">
        <f t="shared" si="1297"/>
        <v>#DIV/0!</v>
      </c>
      <c r="AL1893" s="10" t="e">
        <f t="shared" si="1302"/>
        <v>#DIV/0!</v>
      </c>
      <c r="AM1893">
        <f t="shared" si="1298"/>
        <v>0</v>
      </c>
      <c r="AN1893">
        <f t="shared" si="1289"/>
        <v>0</v>
      </c>
      <c r="AO1893">
        <f t="shared" si="1290"/>
        <v>0</v>
      </c>
      <c r="AP1893">
        <f t="shared" ca="1" si="1276"/>
        <v>4.197015820953194E-26</v>
      </c>
      <c r="AQ1893">
        <f t="shared" ca="1" si="1276"/>
        <v>7.6815470863222191E-25</v>
      </c>
      <c r="AR1893">
        <f t="shared" ca="1" si="1303"/>
        <v>5.4637637103421656E-2</v>
      </c>
      <c r="AS1893">
        <f t="shared" ca="1" si="1304"/>
        <v>5.1807023740860103</v>
      </c>
      <c r="AT1893">
        <f t="shared" si="1291"/>
        <v>0</v>
      </c>
      <c r="AU1893">
        <f t="shared" ca="1" si="1305"/>
        <v>1.5706980872894842E-25</v>
      </c>
      <c r="AV1893" t="e">
        <f t="shared" si="1300"/>
        <v>#DIV/0!</v>
      </c>
      <c r="AW1893" t="e">
        <f t="shared" si="1314"/>
        <v>#DIV/0!</v>
      </c>
      <c r="AX1893" t="e">
        <f t="shared" si="1313"/>
        <v>#DIV/0!</v>
      </c>
      <c r="AY1893" t="e">
        <f t="shared" si="1318"/>
        <v>#DIV/0!</v>
      </c>
      <c r="AZ1893" t="e">
        <f t="shared" si="1317"/>
        <v>#DIV/0!</v>
      </c>
    </row>
    <row r="1894" spans="7:52" x14ac:dyDescent="0.3">
      <c r="G1894" s="1" t="str">
        <f t="shared" si="1299"/>
        <v/>
      </c>
      <c r="H1894" s="2" t="str">
        <f t="shared" si="1312"/>
        <v/>
      </c>
      <c r="I1894" s="6" t="str" cm="1">
        <f t="array" ref="I1894">_xlfn.IFS(AND(G1893&lt;H1893,G1894&gt;H1894),"BUY", AND(G1893&gt;H1893,G1894&lt;H1894),"SELL",TRUE,"")</f>
        <v/>
      </c>
      <c r="J1894" s="1">
        <f t="shared" ca="1" si="1278"/>
        <v>0</v>
      </c>
      <c r="K1894" s="3" t="str">
        <f t="shared" ca="1" si="1292"/>
        <v/>
      </c>
      <c r="L1894" s="3" t="str">
        <f t="shared" si="1293"/>
        <v/>
      </c>
      <c r="M1894" s="3" t="str">
        <f t="shared" si="1294"/>
        <v/>
      </c>
      <c r="N1894" s="4">
        <f t="shared" si="1279"/>
        <v>-1</v>
      </c>
      <c r="O1894" s="2" t="str">
        <f t="shared" si="1295"/>
        <v/>
      </c>
      <c r="P1894" s="1" t="str">
        <f t="shared" si="1280"/>
        <v/>
      </c>
      <c r="Q1894" s="1" t="str">
        <f t="shared" si="1281"/>
        <v/>
      </c>
      <c r="R1894" s="1" t="str">
        <f>IF(ISBLANK(A1894),"",SUM($Q$2:Q1894))</f>
        <v/>
      </c>
      <c r="S1894" s="1" t="str">
        <f>IF(ISBLANK(A1894),"",SUM($F$2:F1894))</f>
        <v/>
      </c>
      <c r="T1894" s="1" t="str">
        <f t="shared" si="1282"/>
        <v/>
      </c>
      <c r="U1894" s="1" t="str">
        <f t="shared" si="1283"/>
        <v/>
      </c>
      <c r="V1894" s="17">
        <f t="shared" si="1284"/>
        <v>0</v>
      </c>
      <c r="W1894" s="17">
        <f t="shared" si="1285"/>
        <v>0</v>
      </c>
      <c r="X1894" s="17">
        <f t="shared" si="1286"/>
        <v>0</v>
      </c>
      <c r="Y1894" s="22">
        <f t="shared" si="1316"/>
        <v>0</v>
      </c>
      <c r="Z1894" s="22">
        <f t="shared" si="1316"/>
        <v>0</v>
      </c>
      <c r="AA1894" s="22">
        <f t="shared" si="1316"/>
        <v>0</v>
      </c>
      <c r="AB1894" s="23" t="str">
        <f t="shared" si="1306"/>
        <v/>
      </c>
      <c r="AC1894" s="23" t="str">
        <f t="shared" si="1307"/>
        <v/>
      </c>
      <c r="AD1894" s="23" t="str">
        <f t="shared" si="1308"/>
        <v/>
      </c>
      <c r="AE1894" s="23" t="str">
        <f t="shared" si="1309"/>
        <v/>
      </c>
      <c r="AF1894" s="23" t="str">
        <f t="shared" si="1310"/>
        <v/>
      </c>
      <c r="AG1894" s="23" t="str">
        <f t="shared" si="1315"/>
        <v/>
      </c>
      <c r="AH1894" s="25" t="str">
        <f t="shared" si="1287"/>
        <v/>
      </c>
      <c r="AI1894" s="25" t="str">
        <f t="shared" si="1288"/>
        <v/>
      </c>
      <c r="AJ1894" s="1" t="str">
        <f t="shared" si="1296"/>
        <v/>
      </c>
      <c r="AK1894" s="10" t="e">
        <f t="shared" si="1297"/>
        <v>#DIV/0!</v>
      </c>
      <c r="AL1894" s="10" t="e">
        <f t="shared" si="1302"/>
        <v>#DIV/0!</v>
      </c>
      <c r="AM1894">
        <f t="shared" si="1298"/>
        <v>0</v>
      </c>
      <c r="AN1894">
        <f t="shared" si="1289"/>
        <v>0</v>
      </c>
      <c r="AO1894">
        <f t="shared" si="1290"/>
        <v>0</v>
      </c>
      <c r="AP1894">
        <f t="shared" ca="1" si="1276"/>
        <v>3.8972289765993949E-26</v>
      </c>
      <c r="AQ1894">
        <f t="shared" ca="1" si="1276"/>
        <v>7.1328651515849179E-25</v>
      </c>
      <c r="AR1894">
        <f t="shared" ca="1" si="1303"/>
        <v>5.4637637103421663E-2</v>
      </c>
      <c r="AS1894">
        <f t="shared" ca="1" si="1304"/>
        <v>5.1807023740860103</v>
      </c>
      <c r="AT1894">
        <f t="shared" si="1291"/>
        <v>0</v>
      </c>
      <c r="AU1894">
        <f t="shared" ca="1" si="1305"/>
        <v>1.4585053667688067E-25</v>
      </c>
      <c r="AV1894" t="e">
        <f t="shared" si="1300"/>
        <v>#DIV/0!</v>
      </c>
      <c r="AW1894" t="e">
        <f t="shared" si="1314"/>
        <v>#DIV/0!</v>
      </c>
      <c r="AX1894" t="e">
        <f t="shared" si="1313"/>
        <v>#DIV/0!</v>
      </c>
      <c r="AY1894" t="e">
        <f t="shared" si="1318"/>
        <v>#DIV/0!</v>
      </c>
      <c r="AZ1894" t="e">
        <f t="shared" si="1317"/>
        <v>#DIV/0!</v>
      </c>
    </row>
    <row r="1895" spans="7:52" x14ac:dyDescent="0.3">
      <c r="G1895" s="1" t="str">
        <f t="shared" si="1299"/>
        <v/>
      </c>
      <c r="H1895" s="2" t="str">
        <f t="shared" si="1312"/>
        <v/>
      </c>
      <c r="I1895" s="6" t="str" cm="1">
        <f t="array" ref="I1895">_xlfn.IFS(AND(G1894&lt;H1894,G1895&gt;H1895),"BUY", AND(G1894&gt;H1894,G1895&lt;H1895),"SELL",TRUE,"")</f>
        <v/>
      </c>
      <c r="J1895" s="1">
        <f t="shared" ca="1" si="1278"/>
        <v>0</v>
      </c>
      <c r="K1895" s="3" t="str">
        <f t="shared" ca="1" si="1292"/>
        <v/>
      </c>
      <c r="L1895" s="3" t="str">
        <f t="shared" si="1293"/>
        <v/>
      </c>
      <c r="M1895" s="3" t="str">
        <f t="shared" si="1294"/>
        <v/>
      </c>
      <c r="N1895" s="4">
        <f t="shared" si="1279"/>
        <v>-1</v>
      </c>
      <c r="O1895" s="2" t="str">
        <f t="shared" si="1295"/>
        <v/>
      </c>
      <c r="P1895" s="1" t="str">
        <f t="shared" si="1280"/>
        <v/>
      </c>
      <c r="Q1895" s="1" t="str">
        <f t="shared" si="1281"/>
        <v/>
      </c>
      <c r="R1895" s="1" t="str">
        <f>IF(ISBLANK(A1895),"",SUM($Q$2:Q1895))</f>
        <v/>
      </c>
      <c r="S1895" s="1" t="str">
        <f>IF(ISBLANK(A1895),"",SUM($F$2:F1895))</f>
        <v/>
      </c>
      <c r="T1895" s="1" t="str">
        <f t="shared" si="1282"/>
        <v/>
      </c>
      <c r="U1895" s="1" t="str">
        <f t="shared" si="1283"/>
        <v/>
      </c>
      <c r="V1895" s="17">
        <f t="shared" si="1284"/>
        <v>0</v>
      </c>
      <c r="W1895" s="17">
        <f t="shared" si="1285"/>
        <v>0</v>
      </c>
      <c r="X1895" s="17">
        <f t="shared" si="1286"/>
        <v>0</v>
      </c>
      <c r="Y1895" s="22">
        <f t="shared" si="1316"/>
        <v>0</v>
      </c>
      <c r="Z1895" s="22">
        <f t="shared" si="1316"/>
        <v>0</v>
      </c>
      <c r="AA1895" s="22">
        <f t="shared" si="1316"/>
        <v>0</v>
      </c>
      <c r="AB1895" s="23" t="str">
        <f t="shared" si="1306"/>
        <v/>
      </c>
      <c r="AC1895" s="23" t="str">
        <f t="shared" si="1307"/>
        <v/>
      </c>
      <c r="AD1895" s="23" t="str">
        <f t="shared" si="1308"/>
        <v/>
      </c>
      <c r="AE1895" s="23" t="str">
        <f t="shared" si="1309"/>
        <v/>
      </c>
      <c r="AF1895" s="23" t="str">
        <f t="shared" si="1310"/>
        <v/>
      </c>
      <c r="AG1895" s="23" t="str">
        <f t="shared" si="1315"/>
        <v/>
      </c>
      <c r="AH1895" s="25" t="str">
        <f t="shared" si="1287"/>
        <v/>
      </c>
      <c r="AI1895" s="25" t="str">
        <f t="shared" si="1288"/>
        <v/>
      </c>
      <c r="AJ1895" s="1" t="str">
        <f t="shared" si="1296"/>
        <v/>
      </c>
      <c r="AK1895" s="10" t="e">
        <f t="shared" si="1297"/>
        <v>#DIV/0!</v>
      </c>
      <c r="AL1895" s="10" t="e">
        <f t="shared" si="1302"/>
        <v>#DIV/0!</v>
      </c>
      <c r="AM1895">
        <f t="shared" si="1298"/>
        <v>0</v>
      </c>
      <c r="AN1895">
        <f t="shared" si="1289"/>
        <v>0</v>
      </c>
      <c r="AO1895">
        <f t="shared" si="1290"/>
        <v>0</v>
      </c>
      <c r="AP1895">
        <f t="shared" ca="1" si="1276"/>
        <v>3.618855478270867E-26</v>
      </c>
      <c r="AQ1895">
        <f t="shared" ca="1" si="1276"/>
        <v>6.6233747836145659E-25</v>
      </c>
      <c r="AR1895">
        <f t="shared" ca="1" si="1303"/>
        <v>5.463763710342167E-2</v>
      </c>
      <c r="AS1895">
        <f t="shared" ca="1" si="1304"/>
        <v>5.1807023740860103</v>
      </c>
      <c r="AT1895">
        <f t="shared" si="1291"/>
        <v>0</v>
      </c>
      <c r="AU1895">
        <f t="shared" ca="1" si="1305"/>
        <v>1.3543264119996064E-25</v>
      </c>
      <c r="AV1895" t="e">
        <f t="shared" si="1300"/>
        <v>#DIV/0!</v>
      </c>
      <c r="AW1895" t="e">
        <f t="shared" si="1314"/>
        <v>#DIV/0!</v>
      </c>
      <c r="AX1895" t="e">
        <f t="shared" si="1313"/>
        <v>#DIV/0!</v>
      </c>
      <c r="AY1895" t="e">
        <f t="shared" si="1318"/>
        <v>#DIV/0!</v>
      </c>
      <c r="AZ1895" t="e">
        <f t="shared" si="1317"/>
        <v>#DIV/0!</v>
      </c>
    </row>
    <row r="1896" spans="7:52" x14ac:dyDescent="0.3">
      <c r="G1896" s="1" t="str">
        <f t="shared" si="1299"/>
        <v/>
      </c>
      <c r="H1896" s="2" t="str">
        <f t="shared" si="1312"/>
        <v/>
      </c>
      <c r="I1896" s="6" t="str" cm="1">
        <f t="array" ref="I1896">_xlfn.IFS(AND(G1895&lt;H1895,G1896&gt;H1896),"BUY", AND(G1895&gt;H1895,G1896&lt;H1896),"SELL",TRUE,"")</f>
        <v/>
      </c>
      <c r="J1896" s="1">
        <f t="shared" ca="1" si="1278"/>
        <v>0</v>
      </c>
      <c r="K1896" s="3" t="str">
        <f t="shared" ca="1" si="1292"/>
        <v/>
      </c>
      <c r="L1896" s="3" t="str">
        <f t="shared" si="1293"/>
        <v/>
      </c>
      <c r="M1896" s="3" t="str">
        <f t="shared" si="1294"/>
        <v/>
      </c>
      <c r="N1896" s="4">
        <f t="shared" si="1279"/>
        <v>-1</v>
      </c>
      <c r="O1896" s="2" t="str">
        <f t="shared" si="1295"/>
        <v/>
      </c>
      <c r="P1896" s="1" t="str">
        <f t="shared" si="1280"/>
        <v/>
      </c>
      <c r="Q1896" s="1" t="str">
        <f t="shared" si="1281"/>
        <v/>
      </c>
      <c r="R1896" s="1" t="str">
        <f>IF(ISBLANK(A1896),"",SUM($Q$2:Q1896))</f>
        <v/>
      </c>
      <c r="S1896" s="1" t="str">
        <f>IF(ISBLANK(A1896),"",SUM($F$2:F1896))</f>
        <v/>
      </c>
      <c r="T1896" s="1" t="str">
        <f t="shared" si="1282"/>
        <v/>
      </c>
      <c r="U1896" s="1" t="str">
        <f t="shared" si="1283"/>
        <v/>
      </c>
      <c r="V1896" s="17">
        <f t="shared" si="1284"/>
        <v>0</v>
      </c>
      <c r="W1896" s="17">
        <f t="shared" si="1285"/>
        <v>0</v>
      </c>
      <c r="X1896" s="17">
        <f t="shared" si="1286"/>
        <v>0</v>
      </c>
      <c r="Y1896" s="22">
        <f t="shared" si="1316"/>
        <v>0</v>
      </c>
      <c r="Z1896" s="22">
        <f t="shared" si="1316"/>
        <v>0</v>
      </c>
      <c r="AA1896" s="22">
        <f t="shared" si="1316"/>
        <v>0</v>
      </c>
      <c r="AB1896" s="23" t="str">
        <f t="shared" si="1306"/>
        <v/>
      </c>
      <c r="AC1896" s="23" t="str">
        <f t="shared" si="1307"/>
        <v/>
      </c>
      <c r="AD1896" s="23" t="str">
        <f t="shared" si="1308"/>
        <v/>
      </c>
      <c r="AE1896" s="23" t="str">
        <f t="shared" si="1309"/>
        <v/>
      </c>
      <c r="AF1896" s="23" t="str">
        <f t="shared" si="1310"/>
        <v/>
      </c>
      <c r="AG1896" s="23" t="str">
        <f t="shared" si="1315"/>
        <v/>
      </c>
      <c r="AH1896" s="25" t="str">
        <f t="shared" si="1287"/>
        <v/>
      </c>
      <c r="AI1896" s="25" t="str">
        <f t="shared" si="1288"/>
        <v/>
      </c>
      <c r="AJ1896" s="1" t="str">
        <f t="shared" si="1296"/>
        <v/>
      </c>
      <c r="AK1896" s="10" t="e">
        <f t="shared" si="1297"/>
        <v>#DIV/0!</v>
      </c>
      <c r="AL1896" s="10" t="e">
        <f t="shared" si="1302"/>
        <v>#DIV/0!</v>
      </c>
      <c r="AM1896">
        <f t="shared" si="1298"/>
        <v>0</v>
      </c>
      <c r="AN1896">
        <f t="shared" si="1289"/>
        <v>0</v>
      </c>
      <c r="AO1896">
        <f t="shared" si="1290"/>
        <v>0</v>
      </c>
      <c r="AP1896">
        <f t="shared" ca="1" si="1276"/>
        <v>3.360365801251519E-26</v>
      </c>
      <c r="AQ1896">
        <f t="shared" ca="1" si="1276"/>
        <v>6.150276584784954E-25</v>
      </c>
      <c r="AR1896">
        <f t="shared" ca="1" si="1303"/>
        <v>5.463763710342167E-2</v>
      </c>
      <c r="AS1896">
        <f t="shared" ca="1" si="1304"/>
        <v>5.1807023740860103</v>
      </c>
      <c r="AT1896">
        <f t="shared" si="1291"/>
        <v>0</v>
      </c>
      <c r="AU1896">
        <f t="shared" ca="1" si="1305"/>
        <v>1.2575888111424915E-25</v>
      </c>
      <c r="AV1896" t="e">
        <f t="shared" si="1300"/>
        <v>#DIV/0!</v>
      </c>
      <c r="AW1896" t="e">
        <f t="shared" si="1314"/>
        <v>#DIV/0!</v>
      </c>
      <c r="AX1896" t="e">
        <f t="shared" si="1313"/>
        <v>#DIV/0!</v>
      </c>
      <c r="AY1896" t="e">
        <f t="shared" si="1318"/>
        <v>#DIV/0!</v>
      </c>
      <c r="AZ1896" t="e">
        <f t="shared" si="1317"/>
        <v>#DIV/0!</v>
      </c>
    </row>
    <row r="1897" spans="7:52" x14ac:dyDescent="0.3">
      <c r="G1897" s="1" t="str">
        <f t="shared" si="1299"/>
        <v/>
      </c>
      <c r="H1897" s="2" t="str">
        <f t="shared" si="1312"/>
        <v/>
      </c>
      <c r="I1897" s="6" t="str" cm="1">
        <f t="array" ref="I1897">_xlfn.IFS(AND(G1896&lt;H1896,G1897&gt;H1897),"BUY", AND(G1896&gt;H1896,G1897&lt;H1897),"SELL",TRUE,"")</f>
        <v/>
      </c>
      <c r="J1897" s="1">
        <f t="shared" ca="1" si="1278"/>
        <v>0</v>
      </c>
      <c r="K1897" s="3" t="str">
        <f t="shared" ca="1" si="1292"/>
        <v/>
      </c>
      <c r="L1897" s="3" t="str">
        <f t="shared" si="1293"/>
        <v/>
      </c>
      <c r="M1897" s="3" t="str">
        <f t="shared" si="1294"/>
        <v/>
      </c>
      <c r="N1897" s="4">
        <f t="shared" si="1279"/>
        <v>-1</v>
      </c>
      <c r="O1897" s="2" t="str">
        <f t="shared" si="1295"/>
        <v/>
      </c>
      <c r="P1897" s="1" t="str">
        <f t="shared" si="1280"/>
        <v/>
      </c>
      <c r="Q1897" s="1" t="str">
        <f t="shared" si="1281"/>
        <v/>
      </c>
      <c r="R1897" s="1" t="str">
        <f>IF(ISBLANK(A1897),"",SUM($Q$2:Q1897))</f>
        <v/>
      </c>
      <c r="S1897" s="1" t="str">
        <f>IF(ISBLANK(A1897),"",SUM($F$2:F1897))</f>
        <v/>
      </c>
      <c r="T1897" s="1" t="str">
        <f t="shared" si="1282"/>
        <v/>
      </c>
      <c r="U1897" s="1" t="str">
        <f t="shared" si="1283"/>
        <v/>
      </c>
      <c r="V1897" s="17">
        <f t="shared" si="1284"/>
        <v>0</v>
      </c>
      <c r="W1897" s="17">
        <f t="shared" si="1285"/>
        <v>0</v>
      </c>
      <c r="X1897" s="17">
        <f t="shared" si="1286"/>
        <v>0</v>
      </c>
      <c r="Y1897" s="22">
        <f t="shared" si="1316"/>
        <v>0</v>
      </c>
      <c r="Z1897" s="22">
        <f t="shared" si="1316"/>
        <v>0</v>
      </c>
      <c r="AA1897" s="22">
        <f t="shared" si="1316"/>
        <v>0</v>
      </c>
      <c r="AB1897" s="23" t="str">
        <f t="shared" si="1306"/>
        <v/>
      </c>
      <c r="AC1897" s="23" t="str">
        <f t="shared" si="1307"/>
        <v/>
      </c>
      <c r="AD1897" s="23" t="str">
        <f t="shared" si="1308"/>
        <v/>
      </c>
      <c r="AE1897" s="23" t="str">
        <f t="shared" si="1309"/>
        <v/>
      </c>
      <c r="AF1897" s="23" t="str">
        <f t="shared" si="1310"/>
        <v/>
      </c>
      <c r="AG1897" s="23" t="str">
        <f t="shared" si="1315"/>
        <v/>
      </c>
      <c r="AH1897" s="25" t="str">
        <f t="shared" si="1287"/>
        <v/>
      </c>
      <c r="AI1897" s="25" t="str">
        <f t="shared" si="1288"/>
        <v/>
      </c>
      <c r="AJ1897" s="1" t="str">
        <f t="shared" si="1296"/>
        <v/>
      </c>
      <c r="AK1897" s="10" t="e">
        <f t="shared" si="1297"/>
        <v>#DIV/0!</v>
      </c>
      <c r="AL1897" s="10" t="e">
        <f t="shared" si="1302"/>
        <v>#DIV/0!</v>
      </c>
      <c r="AM1897">
        <f t="shared" si="1298"/>
        <v>0</v>
      </c>
      <c r="AN1897">
        <f t="shared" si="1289"/>
        <v>0</v>
      </c>
      <c r="AO1897">
        <f t="shared" si="1290"/>
        <v>0</v>
      </c>
      <c r="AP1897">
        <f t="shared" ca="1" si="1276"/>
        <v>3.1203396725906964E-26</v>
      </c>
      <c r="AQ1897">
        <f t="shared" ca="1" si="1276"/>
        <v>5.7109711144431717E-25</v>
      </c>
      <c r="AR1897">
        <f t="shared" ca="1" si="1303"/>
        <v>5.463763710342167E-2</v>
      </c>
      <c r="AS1897">
        <f t="shared" ca="1" si="1304"/>
        <v>5.1807023740860103</v>
      </c>
      <c r="AT1897">
        <f t="shared" si="1291"/>
        <v>0</v>
      </c>
      <c r="AU1897">
        <f t="shared" ca="1" si="1305"/>
        <v>1.167761038918028E-25</v>
      </c>
      <c r="AV1897" t="e">
        <f t="shared" si="1300"/>
        <v>#DIV/0!</v>
      </c>
      <c r="AW1897" t="e">
        <f t="shared" si="1314"/>
        <v>#DIV/0!</v>
      </c>
      <c r="AX1897" t="e">
        <f t="shared" si="1313"/>
        <v>#DIV/0!</v>
      </c>
      <c r="AY1897" t="e">
        <f t="shared" si="1318"/>
        <v>#DIV/0!</v>
      </c>
      <c r="AZ1897" t="e">
        <f t="shared" si="1317"/>
        <v>#DIV/0!</v>
      </c>
    </row>
    <row r="1898" spans="7:52" x14ac:dyDescent="0.3">
      <c r="G1898" s="1" t="str">
        <f t="shared" si="1299"/>
        <v/>
      </c>
      <c r="H1898" s="2" t="str">
        <f t="shared" si="1312"/>
        <v/>
      </c>
      <c r="I1898" s="6" t="str" cm="1">
        <f t="array" ref="I1898">_xlfn.IFS(AND(G1897&lt;H1897,G1898&gt;H1898),"BUY", AND(G1897&gt;H1897,G1898&lt;H1898),"SELL",TRUE,"")</f>
        <v/>
      </c>
      <c r="J1898" s="1">
        <f t="shared" ca="1" si="1278"/>
        <v>0</v>
      </c>
      <c r="K1898" s="3" t="str">
        <f t="shared" ca="1" si="1292"/>
        <v/>
      </c>
      <c r="L1898" s="3" t="str">
        <f t="shared" si="1293"/>
        <v/>
      </c>
      <c r="M1898" s="3" t="str">
        <f t="shared" si="1294"/>
        <v/>
      </c>
      <c r="N1898" s="4">
        <f t="shared" si="1279"/>
        <v>-1</v>
      </c>
      <c r="O1898" s="2" t="str">
        <f t="shared" si="1295"/>
        <v/>
      </c>
      <c r="P1898" s="1" t="str">
        <f t="shared" si="1280"/>
        <v/>
      </c>
      <c r="Q1898" s="1" t="str">
        <f t="shared" si="1281"/>
        <v/>
      </c>
      <c r="R1898" s="1" t="str">
        <f>IF(ISBLANK(A1898),"",SUM($Q$2:Q1898))</f>
        <v/>
      </c>
      <c r="S1898" s="1" t="str">
        <f>IF(ISBLANK(A1898),"",SUM($F$2:F1898))</f>
        <v/>
      </c>
      <c r="T1898" s="1" t="str">
        <f t="shared" si="1282"/>
        <v/>
      </c>
      <c r="U1898" s="1" t="str">
        <f t="shared" si="1283"/>
        <v/>
      </c>
      <c r="V1898" s="17">
        <f t="shared" si="1284"/>
        <v>0</v>
      </c>
      <c r="W1898" s="17">
        <f t="shared" si="1285"/>
        <v>0</v>
      </c>
      <c r="X1898" s="17">
        <f t="shared" si="1286"/>
        <v>0</v>
      </c>
      <c r="Y1898" s="22">
        <f t="shared" si="1316"/>
        <v>0</v>
      </c>
      <c r="Z1898" s="22">
        <f t="shared" si="1316"/>
        <v>0</v>
      </c>
      <c r="AA1898" s="22">
        <f t="shared" si="1316"/>
        <v>0</v>
      </c>
      <c r="AB1898" s="23" t="str">
        <f t="shared" si="1306"/>
        <v/>
      </c>
      <c r="AC1898" s="23" t="str">
        <f t="shared" si="1307"/>
        <v/>
      </c>
      <c r="AD1898" s="23" t="str">
        <f t="shared" si="1308"/>
        <v/>
      </c>
      <c r="AE1898" s="23" t="str">
        <f t="shared" si="1309"/>
        <v/>
      </c>
      <c r="AF1898" s="23" t="str">
        <f t="shared" si="1310"/>
        <v/>
      </c>
      <c r="AG1898" s="23" t="str">
        <f t="shared" si="1315"/>
        <v/>
      </c>
      <c r="AH1898" s="25" t="str">
        <f t="shared" si="1287"/>
        <v/>
      </c>
      <c r="AI1898" s="25" t="str">
        <f t="shared" si="1288"/>
        <v/>
      </c>
      <c r="AJ1898" s="1" t="str">
        <f t="shared" si="1296"/>
        <v/>
      </c>
      <c r="AK1898" s="10" t="e">
        <f t="shared" si="1297"/>
        <v>#DIV/0!</v>
      </c>
      <c r="AL1898" s="10" t="e">
        <f t="shared" si="1302"/>
        <v>#DIV/0!</v>
      </c>
      <c r="AM1898">
        <f t="shared" si="1298"/>
        <v>0</v>
      </c>
      <c r="AN1898">
        <f t="shared" si="1289"/>
        <v>0</v>
      </c>
      <c r="AO1898">
        <f t="shared" si="1290"/>
        <v>0</v>
      </c>
      <c r="AP1898">
        <f t="shared" ca="1" si="1276"/>
        <v>2.8974582674056469E-26</v>
      </c>
      <c r="AQ1898">
        <f t="shared" ca="1" si="1276"/>
        <v>5.3030446062686595E-25</v>
      </c>
      <c r="AR1898">
        <f t="shared" ca="1" si="1303"/>
        <v>5.463763710342167E-2</v>
      </c>
      <c r="AS1898">
        <f t="shared" ca="1" si="1304"/>
        <v>5.1807023740860103</v>
      </c>
      <c r="AT1898">
        <f t="shared" si="1291"/>
        <v>0</v>
      </c>
      <c r="AU1898">
        <f t="shared" ca="1" si="1305"/>
        <v>1.0843495361381689E-25</v>
      </c>
      <c r="AV1898" t="e">
        <f t="shared" si="1300"/>
        <v>#DIV/0!</v>
      </c>
      <c r="AW1898" t="e">
        <f t="shared" si="1314"/>
        <v>#DIV/0!</v>
      </c>
      <c r="AX1898" t="e">
        <f t="shared" si="1313"/>
        <v>#DIV/0!</v>
      </c>
      <c r="AY1898" t="e">
        <f t="shared" si="1318"/>
        <v>#DIV/0!</v>
      </c>
      <c r="AZ1898" t="e">
        <f t="shared" si="1317"/>
        <v>#DIV/0!</v>
      </c>
    </row>
    <row r="1899" spans="7:52" x14ac:dyDescent="0.3">
      <c r="G1899" s="1" t="str">
        <f t="shared" si="1299"/>
        <v/>
      </c>
      <c r="H1899" s="2" t="str">
        <f t="shared" si="1312"/>
        <v/>
      </c>
      <c r="I1899" s="6" t="str" cm="1">
        <f t="array" ref="I1899">_xlfn.IFS(AND(G1898&lt;H1898,G1899&gt;H1899),"BUY", AND(G1898&gt;H1898,G1899&lt;H1899),"SELL",TRUE,"")</f>
        <v/>
      </c>
      <c r="J1899" s="1">
        <f t="shared" ca="1" si="1278"/>
        <v>0</v>
      </c>
      <c r="K1899" s="3" t="str">
        <f t="shared" ca="1" si="1292"/>
        <v/>
      </c>
      <c r="L1899" s="3" t="str">
        <f t="shared" si="1293"/>
        <v/>
      </c>
      <c r="M1899" s="3" t="str">
        <f t="shared" si="1294"/>
        <v/>
      </c>
      <c r="N1899" s="4">
        <f t="shared" si="1279"/>
        <v>-1</v>
      </c>
      <c r="O1899" s="2" t="str">
        <f t="shared" si="1295"/>
        <v/>
      </c>
      <c r="P1899" s="1" t="str">
        <f t="shared" si="1280"/>
        <v/>
      </c>
      <c r="Q1899" s="1" t="str">
        <f t="shared" si="1281"/>
        <v/>
      </c>
      <c r="R1899" s="1" t="str">
        <f>IF(ISBLANK(A1899),"",SUM($Q$2:Q1899))</f>
        <v/>
      </c>
      <c r="S1899" s="1" t="str">
        <f>IF(ISBLANK(A1899),"",SUM($F$2:F1899))</f>
        <v/>
      </c>
      <c r="T1899" s="1" t="str">
        <f t="shared" si="1282"/>
        <v/>
      </c>
      <c r="U1899" s="1" t="str">
        <f t="shared" si="1283"/>
        <v/>
      </c>
      <c r="V1899" s="17">
        <f t="shared" si="1284"/>
        <v>0</v>
      </c>
      <c r="W1899" s="17">
        <f t="shared" si="1285"/>
        <v>0</v>
      </c>
      <c r="X1899" s="17">
        <f t="shared" si="1286"/>
        <v>0</v>
      </c>
      <c r="Y1899" s="22">
        <f t="shared" si="1316"/>
        <v>0</v>
      </c>
      <c r="Z1899" s="22">
        <f t="shared" si="1316"/>
        <v>0</v>
      </c>
      <c r="AA1899" s="22">
        <f t="shared" si="1316"/>
        <v>0</v>
      </c>
      <c r="AB1899" s="23" t="str">
        <f t="shared" si="1306"/>
        <v/>
      </c>
      <c r="AC1899" s="23" t="str">
        <f t="shared" si="1307"/>
        <v/>
      </c>
      <c r="AD1899" s="23" t="str">
        <f t="shared" si="1308"/>
        <v/>
      </c>
      <c r="AE1899" s="23" t="str">
        <f t="shared" si="1309"/>
        <v/>
      </c>
      <c r="AF1899" s="23" t="str">
        <f t="shared" si="1310"/>
        <v/>
      </c>
      <c r="AG1899" s="23" t="str">
        <f t="shared" si="1315"/>
        <v/>
      </c>
      <c r="AH1899" s="25" t="str">
        <f t="shared" si="1287"/>
        <v/>
      </c>
      <c r="AI1899" s="25" t="str">
        <f t="shared" si="1288"/>
        <v/>
      </c>
      <c r="AJ1899" s="1" t="str">
        <f t="shared" si="1296"/>
        <v/>
      </c>
      <c r="AK1899" s="10" t="e">
        <f t="shared" si="1297"/>
        <v>#DIV/0!</v>
      </c>
      <c r="AL1899" s="10" t="e">
        <f t="shared" si="1302"/>
        <v>#DIV/0!</v>
      </c>
      <c r="AM1899">
        <f t="shared" si="1298"/>
        <v>0</v>
      </c>
      <c r="AN1899">
        <f t="shared" si="1289"/>
        <v>0</v>
      </c>
      <c r="AO1899">
        <f t="shared" si="1290"/>
        <v>0</v>
      </c>
      <c r="AP1899">
        <f t="shared" ca="1" si="1276"/>
        <v>2.6904969625909576E-26</v>
      </c>
      <c r="AQ1899">
        <f t="shared" ca="1" si="1276"/>
        <v>4.9242557058208987E-25</v>
      </c>
      <c r="AR1899">
        <f t="shared" ca="1" si="1303"/>
        <v>5.4637637103421663E-2</v>
      </c>
      <c r="AS1899">
        <f t="shared" ca="1" si="1304"/>
        <v>5.1807023740860103</v>
      </c>
      <c r="AT1899">
        <f t="shared" si="1291"/>
        <v>0</v>
      </c>
      <c r="AU1899">
        <f t="shared" ca="1" si="1305"/>
        <v>1.0068959978425853E-25</v>
      </c>
      <c r="AV1899" t="e">
        <f t="shared" si="1300"/>
        <v>#DIV/0!</v>
      </c>
      <c r="AW1899" t="e">
        <f t="shared" si="1314"/>
        <v>#DIV/0!</v>
      </c>
      <c r="AX1899" t="e">
        <f t="shared" si="1313"/>
        <v>#DIV/0!</v>
      </c>
      <c r="AY1899" t="e">
        <f t="shared" si="1318"/>
        <v>#DIV/0!</v>
      </c>
      <c r="AZ1899" t="e">
        <f t="shared" si="1317"/>
        <v>#DIV/0!</v>
      </c>
    </row>
    <row r="1900" spans="7:52" x14ac:dyDescent="0.3">
      <c r="G1900" s="1" t="str">
        <f t="shared" si="1299"/>
        <v/>
      </c>
      <c r="H1900" s="2" t="str">
        <f t="shared" si="1312"/>
        <v/>
      </c>
      <c r="I1900" s="6" t="str" cm="1">
        <f t="array" ref="I1900">_xlfn.IFS(AND(G1899&lt;H1899,G1900&gt;H1900),"BUY", AND(G1899&gt;H1899,G1900&lt;H1900),"SELL",TRUE,"")</f>
        <v/>
      </c>
      <c r="J1900" s="1">
        <f t="shared" ca="1" si="1278"/>
        <v>0</v>
      </c>
      <c r="K1900" s="3" t="str">
        <f t="shared" ca="1" si="1292"/>
        <v/>
      </c>
      <c r="L1900" s="3" t="str">
        <f t="shared" si="1293"/>
        <v/>
      </c>
      <c r="M1900" s="3" t="str">
        <f t="shared" si="1294"/>
        <v/>
      </c>
      <c r="N1900" s="4">
        <f t="shared" si="1279"/>
        <v>-1</v>
      </c>
      <c r="O1900" s="2" t="str">
        <f t="shared" si="1295"/>
        <v/>
      </c>
      <c r="P1900" s="1" t="str">
        <f t="shared" si="1280"/>
        <v/>
      </c>
      <c r="Q1900" s="1" t="str">
        <f t="shared" si="1281"/>
        <v/>
      </c>
      <c r="R1900" s="1" t="str">
        <f>IF(ISBLANK(A1900),"",SUM($Q$2:Q1900))</f>
        <v/>
      </c>
      <c r="S1900" s="1" t="str">
        <f>IF(ISBLANK(A1900),"",SUM($F$2:F1900))</f>
        <v/>
      </c>
      <c r="T1900" s="1" t="str">
        <f t="shared" si="1282"/>
        <v/>
      </c>
      <c r="U1900" s="1" t="str">
        <f t="shared" si="1283"/>
        <v/>
      </c>
      <c r="V1900" s="17">
        <f t="shared" si="1284"/>
        <v>0</v>
      </c>
      <c r="W1900" s="17">
        <f t="shared" si="1285"/>
        <v>0</v>
      </c>
      <c r="X1900" s="17">
        <f t="shared" si="1286"/>
        <v>0</v>
      </c>
      <c r="Y1900" s="22">
        <f t="shared" si="1316"/>
        <v>0</v>
      </c>
      <c r="Z1900" s="22">
        <f t="shared" si="1316"/>
        <v>0</v>
      </c>
      <c r="AA1900" s="22">
        <f t="shared" si="1316"/>
        <v>0</v>
      </c>
      <c r="AB1900" s="23" t="str">
        <f t="shared" si="1306"/>
        <v/>
      </c>
      <c r="AC1900" s="23" t="str">
        <f t="shared" si="1307"/>
        <v/>
      </c>
      <c r="AD1900" s="23" t="str">
        <f t="shared" si="1308"/>
        <v/>
      </c>
      <c r="AE1900" s="23" t="str">
        <f t="shared" si="1309"/>
        <v/>
      </c>
      <c r="AF1900" s="23" t="str">
        <f t="shared" si="1310"/>
        <v/>
      </c>
      <c r="AG1900" s="23" t="str">
        <f t="shared" si="1315"/>
        <v/>
      </c>
      <c r="AH1900" s="25" t="str">
        <f t="shared" si="1287"/>
        <v/>
      </c>
      <c r="AI1900" s="25" t="str">
        <f t="shared" si="1288"/>
        <v/>
      </c>
      <c r="AJ1900" s="1" t="str">
        <f t="shared" si="1296"/>
        <v/>
      </c>
      <c r="AK1900" s="10" t="e">
        <f t="shared" si="1297"/>
        <v>#DIV/0!</v>
      </c>
      <c r="AL1900" s="10" t="e">
        <f t="shared" si="1302"/>
        <v>#DIV/0!</v>
      </c>
      <c r="AM1900">
        <f t="shared" si="1298"/>
        <v>0</v>
      </c>
      <c r="AN1900">
        <f t="shared" si="1289"/>
        <v>0</v>
      </c>
      <c r="AO1900">
        <f t="shared" si="1290"/>
        <v>0</v>
      </c>
      <c r="AP1900">
        <f t="shared" ca="1" si="1276"/>
        <v>2.4983186081201749E-26</v>
      </c>
      <c r="AQ1900">
        <f t="shared" ca="1" si="1276"/>
        <v>4.5725231554051204E-25</v>
      </c>
      <c r="AR1900">
        <f t="shared" ca="1" si="1303"/>
        <v>5.4637637103421656E-2</v>
      </c>
      <c r="AS1900">
        <f t="shared" ca="1" si="1304"/>
        <v>5.1807023740860103</v>
      </c>
      <c r="AT1900">
        <f t="shared" si="1291"/>
        <v>0</v>
      </c>
      <c r="AU1900">
        <f t="shared" ca="1" si="1305"/>
        <v>9.349748551395435E-26</v>
      </c>
      <c r="AV1900" t="e">
        <f t="shared" si="1300"/>
        <v>#DIV/0!</v>
      </c>
      <c r="AW1900" t="e">
        <f t="shared" si="1314"/>
        <v>#DIV/0!</v>
      </c>
      <c r="AX1900" t="e">
        <f t="shared" si="1313"/>
        <v>#DIV/0!</v>
      </c>
      <c r="AY1900" t="e">
        <f t="shared" si="1318"/>
        <v>#DIV/0!</v>
      </c>
      <c r="AZ1900" t="e">
        <f t="shared" si="1317"/>
        <v>#DIV/0!</v>
      </c>
    </row>
    <row r="1901" spans="7:52" x14ac:dyDescent="0.3">
      <c r="G1901" s="1" t="str">
        <f t="shared" si="1299"/>
        <v/>
      </c>
      <c r="H1901" s="2" t="str">
        <f t="shared" si="1312"/>
        <v/>
      </c>
      <c r="I1901" s="6" t="str" cm="1">
        <f t="array" ref="I1901">_xlfn.IFS(AND(G1900&lt;H1900,G1901&gt;H1901),"BUY", AND(G1900&gt;H1900,G1901&lt;H1901),"SELL",TRUE,"")</f>
        <v/>
      </c>
      <c r="J1901" s="1">
        <f t="shared" ca="1" si="1278"/>
        <v>0</v>
      </c>
      <c r="K1901" s="3" t="str">
        <f t="shared" ca="1" si="1292"/>
        <v/>
      </c>
      <c r="L1901" s="3" t="str">
        <f t="shared" si="1293"/>
        <v/>
      </c>
      <c r="M1901" s="3" t="str">
        <f t="shared" si="1294"/>
        <v/>
      </c>
      <c r="N1901" s="4">
        <f t="shared" si="1279"/>
        <v>-1</v>
      </c>
      <c r="O1901" s="2" t="str">
        <f t="shared" si="1295"/>
        <v/>
      </c>
      <c r="P1901" s="1" t="str">
        <f t="shared" si="1280"/>
        <v/>
      </c>
      <c r="Q1901" s="1" t="str">
        <f t="shared" si="1281"/>
        <v/>
      </c>
      <c r="R1901" s="1" t="str">
        <f>IF(ISBLANK(A1901),"",SUM($Q$2:Q1901))</f>
        <v/>
      </c>
      <c r="S1901" s="1" t="str">
        <f>IF(ISBLANK(A1901),"",SUM($F$2:F1901))</f>
        <v/>
      </c>
      <c r="T1901" s="1" t="str">
        <f t="shared" si="1282"/>
        <v/>
      </c>
      <c r="U1901" s="1" t="str">
        <f t="shared" si="1283"/>
        <v/>
      </c>
      <c r="V1901" s="17">
        <f t="shared" si="1284"/>
        <v>0</v>
      </c>
      <c r="W1901" s="17">
        <f t="shared" si="1285"/>
        <v>0</v>
      </c>
      <c r="X1901" s="17">
        <f t="shared" si="1286"/>
        <v>0</v>
      </c>
      <c r="Y1901" s="22">
        <f t="shared" si="1316"/>
        <v>0</v>
      </c>
      <c r="Z1901" s="22">
        <f t="shared" si="1316"/>
        <v>0</v>
      </c>
      <c r="AA1901" s="22">
        <f t="shared" si="1316"/>
        <v>0</v>
      </c>
      <c r="AB1901" s="23" t="str">
        <f t="shared" si="1306"/>
        <v/>
      </c>
      <c r="AC1901" s="23" t="str">
        <f t="shared" si="1307"/>
        <v/>
      </c>
      <c r="AD1901" s="23" t="str">
        <f t="shared" si="1308"/>
        <v/>
      </c>
      <c r="AE1901" s="23" t="str">
        <f t="shared" si="1309"/>
        <v/>
      </c>
      <c r="AF1901" s="23" t="str">
        <f t="shared" si="1310"/>
        <v/>
      </c>
      <c r="AG1901" s="23" t="str">
        <f t="shared" si="1315"/>
        <v/>
      </c>
      <c r="AH1901" s="25" t="str">
        <f t="shared" si="1287"/>
        <v/>
      </c>
      <c r="AI1901" s="25" t="str">
        <f t="shared" si="1288"/>
        <v/>
      </c>
      <c r="AJ1901" s="1" t="str">
        <f t="shared" si="1296"/>
        <v/>
      </c>
      <c r="AK1901" s="10" t="e">
        <f t="shared" si="1297"/>
        <v>#DIV/0!</v>
      </c>
      <c r="AL1901" s="10" t="e">
        <f t="shared" si="1302"/>
        <v>#DIV/0!</v>
      </c>
      <c r="AM1901">
        <f t="shared" si="1298"/>
        <v>0</v>
      </c>
      <c r="AN1901">
        <f t="shared" si="1289"/>
        <v>0</v>
      </c>
      <c r="AO1901">
        <f t="shared" si="1290"/>
        <v>0</v>
      </c>
      <c r="AP1901">
        <f t="shared" ca="1" si="1276"/>
        <v>2.3198672789687338E-26</v>
      </c>
      <c r="AQ1901">
        <f t="shared" ca="1" si="1276"/>
        <v>4.2459143585904692E-25</v>
      </c>
      <c r="AR1901">
        <f t="shared" ca="1" si="1303"/>
        <v>5.4637637103421656E-2</v>
      </c>
      <c r="AS1901">
        <f t="shared" ca="1" si="1304"/>
        <v>5.1807023740860103</v>
      </c>
      <c r="AT1901">
        <f t="shared" si="1291"/>
        <v>0</v>
      </c>
      <c r="AU1901">
        <f t="shared" ca="1" si="1305"/>
        <v>8.681909369152904E-26</v>
      </c>
      <c r="AV1901" t="e">
        <f t="shared" si="1300"/>
        <v>#DIV/0!</v>
      </c>
      <c r="AW1901" t="e">
        <f t="shared" si="1314"/>
        <v>#DIV/0!</v>
      </c>
      <c r="AX1901" t="e">
        <f t="shared" si="1313"/>
        <v>#DIV/0!</v>
      </c>
      <c r="AY1901" t="e">
        <f t="shared" si="1318"/>
        <v>#DIV/0!</v>
      </c>
      <c r="AZ1901" t="e">
        <f t="shared" si="1317"/>
        <v>#DIV/0!</v>
      </c>
    </row>
    <row r="1902" spans="7:52" x14ac:dyDescent="0.3">
      <c r="G1902" s="1" t="str">
        <f t="shared" si="1299"/>
        <v/>
      </c>
      <c r="H1902" s="2" t="str">
        <f t="shared" si="1312"/>
        <v/>
      </c>
      <c r="I1902" s="6" t="str" cm="1">
        <f t="array" ref="I1902">_xlfn.IFS(AND(G1901&lt;H1901,G1902&gt;H1902),"BUY", AND(G1901&gt;H1901,G1902&lt;H1902),"SELL",TRUE,"")</f>
        <v/>
      </c>
      <c r="J1902" s="1">
        <f t="shared" ca="1" si="1278"/>
        <v>0</v>
      </c>
      <c r="K1902" s="3" t="str">
        <f t="shared" ca="1" si="1292"/>
        <v/>
      </c>
      <c r="L1902" s="3" t="str">
        <f t="shared" si="1293"/>
        <v/>
      </c>
      <c r="M1902" s="3" t="str">
        <f t="shared" si="1294"/>
        <v/>
      </c>
      <c r="N1902" s="4">
        <f t="shared" si="1279"/>
        <v>-1</v>
      </c>
      <c r="O1902" s="2" t="str">
        <f t="shared" si="1295"/>
        <v/>
      </c>
      <c r="P1902" s="1" t="str">
        <f t="shared" si="1280"/>
        <v/>
      </c>
      <c r="Q1902" s="1" t="str">
        <f t="shared" si="1281"/>
        <v/>
      </c>
      <c r="R1902" s="1" t="str">
        <f>IF(ISBLANK(A1902),"",SUM($Q$2:Q1902))</f>
        <v/>
      </c>
      <c r="S1902" s="1" t="str">
        <f>IF(ISBLANK(A1902),"",SUM($F$2:F1902))</f>
        <v/>
      </c>
      <c r="T1902" s="1" t="str">
        <f t="shared" si="1282"/>
        <v/>
      </c>
      <c r="U1902" s="1" t="str">
        <f t="shared" si="1283"/>
        <v/>
      </c>
      <c r="V1902" s="17">
        <f t="shared" si="1284"/>
        <v>0</v>
      </c>
      <c r="W1902" s="17">
        <f t="shared" si="1285"/>
        <v>0</v>
      </c>
      <c r="X1902" s="17">
        <f t="shared" si="1286"/>
        <v>0</v>
      </c>
      <c r="Y1902" s="22">
        <f t="shared" si="1316"/>
        <v>0</v>
      </c>
      <c r="Z1902" s="22">
        <f t="shared" si="1316"/>
        <v>0</v>
      </c>
      <c r="AA1902" s="22">
        <f t="shared" si="1316"/>
        <v>0</v>
      </c>
      <c r="AB1902" s="23" t="str">
        <f t="shared" si="1306"/>
        <v/>
      </c>
      <c r="AC1902" s="23" t="str">
        <f t="shared" si="1307"/>
        <v/>
      </c>
      <c r="AD1902" s="23" t="str">
        <f t="shared" si="1308"/>
        <v/>
      </c>
      <c r="AE1902" s="23" t="str">
        <f t="shared" si="1309"/>
        <v/>
      </c>
      <c r="AF1902" s="23" t="str">
        <f t="shared" si="1310"/>
        <v/>
      </c>
      <c r="AG1902" s="23" t="str">
        <f t="shared" si="1315"/>
        <v/>
      </c>
      <c r="AH1902" s="25" t="str">
        <f t="shared" si="1287"/>
        <v/>
      </c>
      <c r="AI1902" s="25" t="str">
        <f t="shared" si="1288"/>
        <v/>
      </c>
      <c r="AJ1902" s="1" t="str">
        <f t="shared" si="1296"/>
        <v/>
      </c>
      <c r="AK1902" s="10" t="e">
        <f t="shared" si="1297"/>
        <v>#DIV/0!</v>
      </c>
      <c r="AL1902" s="10" t="e">
        <f t="shared" si="1302"/>
        <v>#DIV/0!</v>
      </c>
      <c r="AM1902">
        <f t="shared" si="1298"/>
        <v>0</v>
      </c>
      <c r="AN1902">
        <f t="shared" si="1289"/>
        <v>0</v>
      </c>
      <c r="AO1902">
        <f t="shared" si="1290"/>
        <v>0</v>
      </c>
      <c r="AP1902">
        <f t="shared" ca="1" si="1276"/>
        <v>2.15416247332811E-26</v>
      </c>
      <c r="AQ1902">
        <f t="shared" ca="1" si="1276"/>
        <v>3.9426347615482926E-25</v>
      </c>
      <c r="AR1902">
        <f t="shared" ca="1" si="1303"/>
        <v>5.4637637103421663E-2</v>
      </c>
      <c r="AS1902">
        <f t="shared" ca="1" si="1304"/>
        <v>5.1807023740860103</v>
      </c>
      <c r="AT1902">
        <f t="shared" si="1291"/>
        <v>0</v>
      </c>
      <c r="AU1902">
        <f t="shared" ca="1" si="1305"/>
        <v>8.0617729856419828E-26</v>
      </c>
      <c r="AV1902" t="e">
        <f t="shared" si="1300"/>
        <v>#DIV/0!</v>
      </c>
      <c r="AW1902" t="e">
        <f t="shared" si="1314"/>
        <v>#DIV/0!</v>
      </c>
      <c r="AX1902" t="e">
        <f t="shared" si="1313"/>
        <v>#DIV/0!</v>
      </c>
      <c r="AY1902" t="e">
        <f t="shared" si="1318"/>
        <v>#DIV/0!</v>
      </c>
      <c r="AZ1902" t="e">
        <f t="shared" si="1317"/>
        <v>#DIV/0!</v>
      </c>
    </row>
    <row r="1903" spans="7:52" x14ac:dyDescent="0.3">
      <c r="G1903" s="1" t="str">
        <f t="shared" si="1299"/>
        <v/>
      </c>
      <c r="H1903" s="2" t="str">
        <f t="shared" si="1312"/>
        <v/>
      </c>
      <c r="I1903" s="6" t="str" cm="1">
        <f t="array" ref="I1903">_xlfn.IFS(AND(G1902&lt;H1902,G1903&gt;H1903),"BUY", AND(G1902&gt;H1902,G1903&lt;H1903),"SELL",TRUE,"")</f>
        <v/>
      </c>
      <c r="J1903" s="1">
        <f t="shared" ca="1" si="1278"/>
        <v>0</v>
      </c>
      <c r="K1903" s="3" t="str">
        <f t="shared" ca="1" si="1292"/>
        <v/>
      </c>
      <c r="L1903" s="3" t="str">
        <f t="shared" si="1293"/>
        <v/>
      </c>
      <c r="M1903" s="3" t="str">
        <f t="shared" si="1294"/>
        <v/>
      </c>
      <c r="N1903" s="4">
        <f t="shared" si="1279"/>
        <v>-1</v>
      </c>
      <c r="O1903" s="2" t="str">
        <f t="shared" si="1295"/>
        <v/>
      </c>
      <c r="P1903" s="1" t="str">
        <f t="shared" si="1280"/>
        <v/>
      </c>
      <c r="Q1903" s="1" t="str">
        <f t="shared" si="1281"/>
        <v/>
      </c>
      <c r="R1903" s="1" t="str">
        <f>IF(ISBLANK(A1903),"",SUM($Q$2:Q1903))</f>
        <v/>
      </c>
      <c r="S1903" s="1" t="str">
        <f>IF(ISBLANK(A1903),"",SUM($F$2:F1903))</f>
        <v/>
      </c>
      <c r="T1903" s="1" t="str">
        <f t="shared" si="1282"/>
        <v/>
      </c>
      <c r="U1903" s="1" t="str">
        <f t="shared" si="1283"/>
        <v/>
      </c>
      <c r="V1903" s="17">
        <f t="shared" si="1284"/>
        <v>0</v>
      </c>
      <c r="W1903" s="17">
        <f t="shared" si="1285"/>
        <v>0</v>
      </c>
      <c r="X1903" s="17">
        <f t="shared" si="1286"/>
        <v>0</v>
      </c>
      <c r="Y1903" s="22">
        <f t="shared" ref="Y1903:AA1918" si="1319">SUM(V1890:V1903)</f>
        <v>0</v>
      </c>
      <c r="Z1903" s="22">
        <f t="shared" si="1319"/>
        <v>0</v>
      </c>
      <c r="AA1903" s="22">
        <f t="shared" si="1319"/>
        <v>0</v>
      </c>
      <c r="AB1903" s="23" t="str">
        <f t="shared" si="1306"/>
        <v/>
      </c>
      <c r="AC1903" s="23" t="str">
        <f t="shared" si="1307"/>
        <v/>
      </c>
      <c r="AD1903" s="23" t="str">
        <f t="shared" si="1308"/>
        <v/>
      </c>
      <c r="AE1903" s="23" t="str">
        <f t="shared" si="1309"/>
        <v/>
      </c>
      <c r="AF1903" s="23" t="str">
        <f t="shared" si="1310"/>
        <v/>
      </c>
      <c r="AG1903" s="23" t="str">
        <f t="shared" si="1315"/>
        <v/>
      </c>
      <c r="AH1903" s="25" t="str">
        <f t="shared" si="1287"/>
        <v/>
      </c>
      <c r="AI1903" s="25" t="str">
        <f t="shared" si="1288"/>
        <v/>
      </c>
      <c r="AJ1903" s="1" t="str">
        <f t="shared" si="1296"/>
        <v/>
      </c>
      <c r="AK1903" s="10" t="e">
        <f t="shared" si="1297"/>
        <v>#DIV/0!</v>
      </c>
      <c r="AL1903" s="10" t="e">
        <f t="shared" si="1302"/>
        <v>#DIV/0!</v>
      </c>
      <c r="AM1903">
        <f t="shared" si="1298"/>
        <v>0</v>
      </c>
      <c r="AN1903">
        <f t="shared" si="1289"/>
        <v>0</v>
      </c>
      <c r="AO1903">
        <f t="shared" si="1290"/>
        <v>0</v>
      </c>
      <c r="AP1903">
        <f t="shared" ca="1" si="1276"/>
        <v>2.0002937252332452E-26</v>
      </c>
      <c r="AQ1903">
        <f t="shared" ca="1" si="1276"/>
        <v>3.661017992866272E-25</v>
      </c>
      <c r="AR1903">
        <f t="shared" ca="1" si="1303"/>
        <v>5.4637637103421663E-2</v>
      </c>
      <c r="AS1903">
        <f t="shared" ca="1" si="1304"/>
        <v>5.1807023740860103</v>
      </c>
      <c r="AT1903">
        <f t="shared" si="1291"/>
        <v>0</v>
      </c>
      <c r="AU1903">
        <f t="shared" ca="1" si="1305"/>
        <v>7.4859320580961262E-26</v>
      </c>
      <c r="AV1903" t="e">
        <f t="shared" si="1300"/>
        <v>#DIV/0!</v>
      </c>
      <c r="AW1903" t="e">
        <f t="shared" si="1314"/>
        <v>#DIV/0!</v>
      </c>
      <c r="AX1903" t="e">
        <f t="shared" si="1313"/>
        <v>#DIV/0!</v>
      </c>
      <c r="AY1903" t="e">
        <f t="shared" si="1318"/>
        <v>#DIV/0!</v>
      </c>
      <c r="AZ1903" t="e">
        <f t="shared" si="1317"/>
        <v>#DIV/0!</v>
      </c>
    </row>
    <row r="1904" spans="7:52" x14ac:dyDescent="0.3">
      <c r="G1904" s="1" t="str">
        <f t="shared" si="1299"/>
        <v/>
      </c>
      <c r="H1904" s="2" t="str">
        <f t="shared" si="1312"/>
        <v/>
      </c>
      <c r="I1904" s="6" t="str" cm="1">
        <f t="array" ref="I1904">_xlfn.IFS(AND(G1903&lt;H1903,G1904&gt;H1904),"BUY", AND(G1903&gt;H1903,G1904&lt;H1904),"SELL",TRUE,"")</f>
        <v/>
      </c>
      <c r="J1904" s="1">
        <f t="shared" ca="1" si="1278"/>
        <v>0</v>
      </c>
      <c r="K1904" s="3" t="str">
        <f t="shared" ca="1" si="1292"/>
        <v/>
      </c>
      <c r="L1904" s="3" t="str">
        <f t="shared" si="1293"/>
        <v/>
      </c>
      <c r="M1904" s="3" t="str">
        <f t="shared" si="1294"/>
        <v/>
      </c>
      <c r="N1904" s="4">
        <f t="shared" si="1279"/>
        <v>-1</v>
      </c>
      <c r="O1904" s="2" t="str">
        <f t="shared" si="1295"/>
        <v/>
      </c>
      <c r="P1904" s="1" t="str">
        <f t="shared" si="1280"/>
        <v/>
      </c>
      <c r="Q1904" s="1" t="str">
        <f t="shared" si="1281"/>
        <v/>
      </c>
      <c r="R1904" s="1" t="str">
        <f>IF(ISBLANK(A1904),"",SUM($Q$2:Q1904))</f>
        <v/>
      </c>
      <c r="S1904" s="1" t="str">
        <f>IF(ISBLANK(A1904),"",SUM($F$2:F1904))</f>
        <v/>
      </c>
      <c r="T1904" s="1" t="str">
        <f t="shared" si="1282"/>
        <v/>
      </c>
      <c r="U1904" s="1" t="str">
        <f t="shared" si="1283"/>
        <v/>
      </c>
      <c r="V1904" s="17">
        <f t="shared" si="1284"/>
        <v>0</v>
      </c>
      <c r="W1904" s="17">
        <f t="shared" si="1285"/>
        <v>0</v>
      </c>
      <c r="X1904" s="17">
        <f t="shared" si="1286"/>
        <v>0</v>
      </c>
      <c r="Y1904" s="22">
        <f t="shared" si="1319"/>
        <v>0</v>
      </c>
      <c r="Z1904" s="22">
        <f t="shared" si="1319"/>
        <v>0</v>
      </c>
      <c r="AA1904" s="22">
        <f t="shared" si="1319"/>
        <v>0</v>
      </c>
      <c r="AB1904" s="23" t="str">
        <f t="shared" si="1306"/>
        <v/>
      </c>
      <c r="AC1904" s="23" t="str">
        <f t="shared" si="1307"/>
        <v/>
      </c>
      <c r="AD1904" s="23" t="str">
        <f t="shared" si="1308"/>
        <v/>
      </c>
      <c r="AE1904" s="23" t="str">
        <f t="shared" si="1309"/>
        <v/>
      </c>
      <c r="AF1904" s="23" t="str">
        <f t="shared" si="1310"/>
        <v/>
      </c>
      <c r="AG1904" s="23" t="str">
        <f t="shared" si="1315"/>
        <v/>
      </c>
      <c r="AH1904" s="25" t="str">
        <f t="shared" si="1287"/>
        <v/>
      </c>
      <c r="AI1904" s="25" t="str">
        <f t="shared" si="1288"/>
        <v/>
      </c>
      <c r="AJ1904" s="1" t="str">
        <f t="shared" si="1296"/>
        <v/>
      </c>
      <c r="AK1904" s="10" t="e">
        <f t="shared" si="1297"/>
        <v>#DIV/0!</v>
      </c>
      <c r="AL1904" s="10" t="e">
        <f t="shared" si="1302"/>
        <v>#DIV/0!</v>
      </c>
      <c r="AM1904">
        <f t="shared" si="1298"/>
        <v>0</v>
      </c>
      <c r="AN1904">
        <f t="shared" si="1289"/>
        <v>0</v>
      </c>
      <c r="AO1904">
        <f t="shared" si="1290"/>
        <v>0</v>
      </c>
      <c r="AP1904">
        <f t="shared" ca="1" si="1276"/>
        <v>1.8574156020022992E-26</v>
      </c>
      <c r="AQ1904">
        <f t="shared" ca="1" si="1276"/>
        <v>3.3995167076615381E-25</v>
      </c>
      <c r="AR1904">
        <f t="shared" ca="1" si="1303"/>
        <v>5.4637637103421663E-2</v>
      </c>
      <c r="AS1904">
        <f t="shared" ca="1" si="1304"/>
        <v>5.1807023740860103</v>
      </c>
      <c r="AT1904">
        <f t="shared" si="1291"/>
        <v>0</v>
      </c>
      <c r="AU1904">
        <f t="shared" ca="1" si="1305"/>
        <v>6.9512226253749743E-26</v>
      </c>
      <c r="AV1904" t="e">
        <f t="shared" si="1300"/>
        <v>#DIV/0!</v>
      </c>
      <c r="AW1904" t="e">
        <f t="shared" si="1314"/>
        <v>#DIV/0!</v>
      </c>
      <c r="AX1904" t="e">
        <f t="shared" si="1313"/>
        <v>#DIV/0!</v>
      </c>
      <c r="AY1904" t="e">
        <f t="shared" si="1318"/>
        <v>#DIV/0!</v>
      </c>
      <c r="AZ1904" t="e">
        <f t="shared" si="1317"/>
        <v>#DIV/0!</v>
      </c>
    </row>
    <row r="1905" spans="7:52" x14ac:dyDescent="0.3">
      <c r="G1905" s="1" t="str">
        <f t="shared" si="1299"/>
        <v/>
      </c>
      <c r="H1905" s="2" t="str">
        <f t="shared" si="1312"/>
        <v/>
      </c>
      <c r="I1905" s="6" t="str" cm="1">
        <f t="array" ref="I1905">_xlfn.IFS(AND(G1904&lt;H1904,G1905&gt;H1905),"BUY", AND(G1904&gt;H1904,G1905&lt;H1905),"SELL",TRUE,"")</f>
        <v/>
      </c>
      <c r="J1905" s="1">
        <f t="shared" ca="1" si="1278"/>
        <v>0</v>
      </c>
      <c r="K1905" s="3" t="str">
        <f t="shared" ca="1" si="1292"/>
        <v/>
      </c>
      <c r="L1905" s="3" t="str">
        <f t="shared" si="1293"/>
        <v/>
      </c>
      <c r="M1905" s="3" t="str">
        <f t="shared" si="1294"/>
        <v/>
      </c>
      <c r="N1905" s="4">
        <f t="shared" si="1279"/>
        <v>-1</v>
      </c>
      <c r="O1905" s="2" t="str">
        <f t="shared" si="1295"/>
        <v/>
      </c>
      <c r="P1905" s="1" t="str">
        <f t="shared" si="1280"/>
        <v/>
      </c>
      <c r="Q1905" s="1" t="str">
        <f t="shared" si="1281"/>
        <v/>
      </c>
      <c r="R1905" s="1" t="str">
        <f>IF(ISBLANK(A1905),"",SUM($Q$2:Q1905))</f>
        <v/>
      </c>
      <c r="S1905" s="1" t="str">
        <f>IF(ISBLANK(A1905),"",SUM($F$2:F1905))</f>
        <v/>
      </c>
      <c r="T1905" s="1" t="str">
        <f t="shared" si="1282"/>
        <v/>
      </c>
      <c r="U1905" s="1" t="str">
        <f t="shared" si="1283"/>
        <v/>
      </c>
      <c r="V1905" s="17">
        <f t="shared" si="1284"/>
        <v>0</v>
      </c>
      <c r="W1905" s="17">
        <f t="shared" si="1285"/>
        <v>0</v>
      </c>
      <c r="X1905" s="17">
        <f t="shared" si="1286"/>
        <v>0</v>
      </c>
      <c r="Y1905" s="22">
        <f t="shared" si="1319"/>
        <v>0</v>
      </c>
      <c r="Z1905" s="22">
        <f t="shared" si="1319"/>
        <v>0</v>
      </c>
      <c r="AA1905" s="22">
        <f t="shared" si="1319"/>
        <v>0</v>
      </c>
      <c r="AB1905" s="23" t="str">
        <f t="shared" si="1306"/>
        <v/>
      </c>
      <c r="AC1905" s="23" t="str">
        <f t="shared" si="1307"/>
        <v/>
      </c>
      <c r="AD1905" s="23" t="str">
        <f t="shared" si="1308"/>
        <v/>
      </c>
      <c r="AE1905" s="23" t="str">
        <f t="shared" si="1309"/>
        <v/>
      </c>
      <c r="AF1905" s="23" t="str">
        <f t="shared" si="1310"/>
        <v/>
      </c>
      <c r="AG1905" s="23" t="str">
        <f t="shared" si="1315"/>
        <v/>
      </c>
      <c r="AH1905" s="25" t="str">
        <f t="shared" si="1287"/>
        <v/>
      </c>
      <c r="AI1905" s="25" t="str">
        <f t="shared" si="1288"/>
        <v/>
      </c>
      <c r="AJ1905" s="1" t="str">
        <f t="shared" si="1296"/>
        <v/>
      </c>
      <c r="AK1905" s="10" t="e">
        <f t="shared" si="1297"/>
        <v>#DIV/0!</v>
      </c>
      <c r="AL1905" s="10" t="e">
        <f t="shared" si="1302"/>
        <v>#DIV/0!</v>
      </c>
      <c r="AM1905">
        <f t="shared" si="1298"/>
        <v>0</v>
      </c>
      <c r="AN1905">
        <f t="shared" si="1289"/>
        <v>0</v>
      </c>
      <c r="AO1905">
        <f t="shared" si="1290"/>
        <v>0</v>
      </c>
      <c r="AP1905">
        <f t="shared" ref="AP1905:AQ1968" ca="1" si="1320">(AP1904*13+AN1905 )/14</f>
        <v>1.7247430590021348E-26</v>
      </c>
      <c r="AQ1905">
        <f t="shared" ca="1" si="1320"/>
        <v>3.156694085685714E-25</v>
      </c>
      <c r="AR1905">
        <f t="shared" ca="1" si="1303"/>
        <v>5.4637637103421663E-2</v>
      </c>
      <c r="AS1905">
        <f t="shared" ca="1" si="1304"/>
        <v>5.1807023740860103</v>
      </c>
      <c r="AT1905">
        <f t="shared" si="1291"/>
        <v>0</v>
      </c>
      <c r="AU1905">
        <f t="shared" ca="1" si="1305"/>
        <v>6.4547067235624754E-26</v>
      </c>
      <c r="AV1905" t="e">
        <f t="shared" si="1300"/>
        <v>#DIV/0!</v>
      </c>
      <c r="AW1905" t="e">
        <f t="shared" si="1314"/>
        <v>#DIV/0!</v>
      </c>
      <c r="AX1905" t="e">
        <f t="shared" si="1313"/>
        <v>#DIV/0!</v>
      </c>
      <c r="AY1905" t="e">
        <f t="shared" si="1318"/>
        <v>#DIV/0!</v>
      </c>
      <c r="AZ1905" t="e">
        <f t="shared" si="1317"/>
        <v>#DIV/0!</v>
      </c>
    </row>
    <row r="1906" spans="7:52" x14ac:dyDescent="0.3">
      <c r="G1906" s="1" t="str">
        <f t="shared" si="1299"/>
        <v/>
      </c>
      <c r="H1906" s="2" t="str">
        <f t="shared" si="1312"/>
        <v/>
      </c>
      <c r="I1906" s="6" t="str" cm="1">
        <f t="array" ref="I1906">_xlfn.IFS(AND(G1905&lt;H1905,G1906&gt;H1906),"BUY", AND(G1905&gt;H1905,G1906&lt;H1906),"SELL",TRUE,"")</f>
        <v/>
      </c>
      <c r="J1906" s="1">
        <f t="shared" ca="1" si="1278"/>
        <v>0</v>
      </c>
      <c r="K1906" s="3" t="str">
        <f t="shared" ca="1" si="1292"/>
        <v/>
      </c>
      <c r="L1906" s="3" t="str">
        <f t="shared" si="1293"/>
        <v/>
      </c>
      <c r="M1906" s="3" t="str">
        <f t="shared" si="1294"/>
        <v/>
      </c>
      <c r="N1906" s="4">
        <f t="shared" si="1279"/>
        <v>-1</v>
      </c>
      <c r="O1906" s="2" t="str">
        <f t="shared" si="1295"/>
        <v/>
      </c>
      <c r="P1906" s="1" t="str">
        <f t="shared" si="1280"/>
        <v/>
      </c>
      <c r="Q1906" s="1" t="str">
        <f t="shared" si="1281"/>
        <v/>
      </c>
      <c r="R1906" s="1" t="str">
        <f>IF(ISBLANK(A1906),"",SUM($Q$2:Q1906))</f>
        <v/>
      </c>
      <c r="S1906" s="1" t="str">
        <f>IF(ISBLANK(A1906),"",SUM($F$2:F1906))</f>
        <v/>
      </c>
      <c r="T1906" s="1" t="str">
        <f t="shared" si="1282"/>
        <v/>
      </c>
      <c r="U1906" s="1" t="str">
        <f t="shared" si="1283"/>
        <v/>
      </c>
      <c r="V1906" s="17">
        <f t="shared" si="1284"/>
        <v>0</v>
      </c>
      <c r="W1906" s="17">
        <f t="shared" si="1285"/>
        <v>0</v>
      </c>
      <c r="X1906" s="17">
        <f t="shared" si="1286"/>
        <v>0</v>
      </c>
      <c r="Y1906" s="22">
        <f t="shared" si="1319"/>
        <v>0</v>
      </c>
      <c r="Z1906" s="22">
        <f t="shared" si="1319"/>
        <v>0</v>
      </c>
      <c r="AA1906" s="22">
        <f t="shared" si="1319"/>
        <v>0</v>
      </c>
      <c r="AB1906" s="23" t="str">
        <f t="shared" si="1306"/>
        <v/>
      </c>
      <c r="AC1906" s="23" t="str">
        <f t="shared" si="1307"/>
        <v/>
      </c>
      <c r="AD1906" s="23" t="str">
        <f t="shared" si="1308"/>
        <v/>
      </c>
      <c r="AE1906" s="23" t="str">
        <f t="shared" si="1309"/>
        <v/>
      </c>
      <c r="AF1906" s="23" t="str">
        <f t="shared" si="1310"/>
        <v/>
      </c>
      <c r="AG1906" s="23" t="str">
        <f t="shared" si="1315"/>
        <v/>
      </c>
      <c r="AH1906" s="25" t="str">
        <f t="shared" si="1287"/>
        <v/>
      </c>
      <c r="AI1906" s="25" t="str">
        <f t="shared" si="1288"/>
        <v/>
      </c>
      <c r="AJ1906" s="1" t="str">
        <f t="shared" si="1296"/>
        <v/>
      </c>
      <c r="AK1906" s="10" t="e">
        <f t="shared" si="1297"/>
        <v>#DIV/0!</v>
      </c>
      <c r="AL1906" s="10" t="e">
        <f t="shared" si="1302"/>
        <v>#DIV/0!</v>
      </c>
      <c r="AM1906">
        <f t="shared" si="1298"/>
        <v>0</v>
      </c>
      <c r="AN1906">
        <f t="shared" si="1289"/>
        <v>0</v>
      </c>
      <c r="AO1906">
        <f t="shared" si="1290"/>
        <v>0</v>
      </c>
      <c r="AP1906">
        <f t="shared" ca="1" si="1320"/>
        <v>1.6015471262162679E-26</v>
      </c>
      <c r="AQ1906">
        <f t="shared" ca="1" si="1320"/>
        <v>2.9312159367081632E-25</v>
      </c>
      <c r="AR1906">
        <f t="shared" ca="1" si="1303"/>
        <v>5.4637637103421656E-2</v>
      </c>
      <c r="AS1906">
        <f t="shared" ca="1" si="1304"/>
        <v>5.1807023740860103</v>
      </c>
      <c r="AT1906">
        <f t="shared" si="1291"/>
        <v>0</v>
      </c>
      <c r="AU1906">
        <f t="shared" ca="1" si="1305"/>
        <v>5.993656243308012E-26</v>
      </c>
      <c r="AV1906" t="e">
        <f t="shared" si="1300"/>
        <v>#DIV/0!</v>
      </c>
      <c r="AW1906" t="e">
        <f t="shared" si="1314"/>
        <v>#DIV/0!</v>
      </c>
      <c r="AX1906" t="e">
        <f t="shared" si="1313"/>
        <v>#DIV/0!</v>
      </c>
      <c r="AY1906" t="e">
        <f t="shared" si="1318"/>
        <v>#DIV/0!</v>
      </c>
      <c r="AZ1906" t="e">
        <f t="shared" si="1317"/>
        <v>#DIV/0!</v>
      </c>
    </row>
    <row r="1907" spans="7:52" x14ac:dyDescent="0.3">
      <c r="G1907" s="1" t="str">
        <f t="shared" si="1299"/>
        <v/>
      </c>
      <c r="H1907" s="2" t="str">
        <f t="shared" si="1312"/>
        <v/>
      </c>
      <c r="I1907" s="6" t="str" cm="1">
        <f t="array" ref="I1907">_xlfn.IFS(AND(G1906&lt;H1906,G1907&gt;H1907),"BUY", AND(G1906&gt;H1906,G1907&lt;H1907),"SELL",TRUE,"")</f>
        <v/>
      </c>
      <c r="J1907" s="1">
        <f t="shared" ca="1" si="1278"/>
        <v>0</v>
      </c>
      <c r="K1907" s="3" t="str">
        <f t="shared" ca="1" si="1292"/>
        <v/>
      </c>
      <c r="L1907" s="3" t="str">
        <f t="shared" si="1293"/>
        <v/>
      </c>
      <c r="M1907" s="3" t="str">
        <f t="shared" si="1294"/>
        <v/>
      </c>
      <c r="N1907" s="4">
        <f t="shared" si="1279"/>
        <v>-1</v>
      </c>
      <c r="O1907" s="2" t="str">
        <f t="shared" si="1295"/>
        <v/>
      </c>
      <c r="P1907" s="1" t="str">
        <f t="shared" si="1280"/>
        <v/>
      </c>
      <c r="Q1907" s="1" t="str">
        <f t="shared" si="1281"/>
        <v/>
      </c>
      <c r="R1907" s="1" t="str">
        <f>IF(ISBLANK(A1907),"",SUM($Q$2:Q1907))</f>
        <v/>
      </c>
      <c r="S1907" s="1" t="str">
        <f>IF(ISBLANK(A1907),"",SUM($F$2:F1907))</f>
        <v/>
      </c>
      <c r="T1907" s="1" t="str">
        <f t="shared" si="1282"/>
        <v/>
      </c>
      <c r="U1907" s="1" t="str">
        <f t="shared" si="1283"/>
        <v/>
      </c>
      <c r="V1907" s="17">
        <f t="shared" si="1284"/>
        <v>0</v>
      </c>
      <c r="W1907" s="17">
        <f t="shared" si="1285"/>
        <v>0</v>
      </c>
      <c r="X1907" s="17">
        <f t="shared" si="1286"/>
        <v>0</v>
      </c>
      <c r="Y1907" s="22">
        <f t="shared" si="1319"/>
        <v>0</v>
      </c>
      <c r="Z1907" s="22">
        <f t="shared" si="1319"/>
        <v>0</v>
      </c>
      <c r="AA1907" s="22">
        <f t="shared" si="1319"/>
        <v>0</v>
      </c>
      <c r="AB1907" s="23" t="str">
        <f t="shared" si="1306"/>
        <v/>
      </c>
      <c r="AC1907" s="23" t="str">
        <f t="shared" si="1307"/>
        <v/>
      </c>
      <c r="AD1907" s="23" t="str">
        <f t="shared" si="1308"/>
        <v/>
      </c>
      <c r="AE1907" s="23" t="str">
        <f t="shared" si="1309"/>
        <v/>
      </c>
      <c r="AF1907" s="23" t="str">
        <f t="shared" si="1310"/>
        <v/>
      </c>
      <c r="AG1907" s="23" t="str">
        <f t="shared" si="1315"/>
        <v/>
      </c>
      <c r="AH1907" s="25" t="str">
        <f t="shared" si="1287"/>
        <v/>
      </c>
      <c r="AI1907" s="25" t="str">
        <f t="shared" si="1288"/>
        <v/>
      </c>
      <c r="AJ1907" s="1" t="str">
        <f t="shared" si="1296"/>
        <v/>
      </c>
      <c r="AK1907" s="10" t="e">
        <f t="shared" si="1297"/>
        <v>#DIV/0!</v>
      </c>
      <c r="AL1907" s="10" t="e">
        <f t="shared" si="1302"/>
        <v>#DIV/0!</v>
      </c>
      <c r="AM1907">
        <f t="shared" si="1298"/>
        <v>0</v>
      </c>
      <c r="AN1907">
        <f t="shared" si="1289"/>
        <v>0</v>
      </c>
      <c r="AO1907">
        <f t="shared" si="1290"/>
        <v>0</v>
      </c>
      <c r="AP1907">
        <f t="shared" ca="1" si="1320"/>
        <v>1.4871509029151062E-26</v>
      </c>
      <c r="AQ1907">
        <f t="shared" ca="1" si="1320"/>
        <v>2.7218433698004376E-25</v>
      </c>
      <c r="AR1907">
        <f t="shared" ca="1" si="1303"/>
        <v>5.4637637103421656E-2</v>
      </c>
      <c r="AS1907">
        <f t="shared" ca="1" si="1304"/>
        <v>5.1807023740860103</v>
      </c>
      <c r="AT1907">
        <f t="shared" si="1291"/>
        <v>0</v>
      </c>
      <c r="AU1907">
        <f t="shared" ca="1" si="1305"/>
        <v>5.5655379402145828E-26</v>
      </c>
      <c r="AV1907" t="e">
        <f t="shared" si="1300"/>
        <v>#DIV/0!</v>
      </c>
      <c r="AW1907" t="e">
        <f t="shared" si="1314"/>
        <v>#DIV/0!</v>
      </c>
      <c r="AX1907" t="e">
        <f t="shared" si="1313"/>
        <v>#DIV/0!</v>
      </c>
      <c r="AY1907" t="e">
        <f t="shared" si="1318"/>
        <v>#DIV/0!</v>
      </c>
      <c r="AZ1907" t="e">
        <f t="shared" si="1317"/>
        <v>#DIV/0!</v>
      </c>
    </row>
    <row r="1908" spans="7:52" x14ac:dyDescent="0.3">
      <c r="G1908" s="1" t="str">
        <f t="shared" si="1299"/>
        <v/>
      </c>
      <c r="H1908" s="2" t="str">
        <f t="shared" si="1312"/>
        <v/>
      </c>
      <c r="I1908" s="6" t="str" cm="1">
        <f t="array" ref="I1908">_xlfn.IFS(AND(G1907&lt;H1907,G1908&gt;H1908),"BUY", AND(G1907&gt;H1907,G1908&lt;H1908),"SELL",TRUE,"")</f>
        <v/>
      </c>
      <c r="J1908" s="1">
        <f t="shared" ca="1" si="1278"/>
        <v>0</v>
      </c>
      <c r="K1908" s="3" t="str">
        <f t="shared" ca="1" si="1292"/>
        <v/>
      </c>
      <c r="L1908" s="3" t="str">
        <f t="shared" si="1293"/>
        <v/>
      </c>
      <c r="M1908" s="3" t="str">
        <f t="shared" si="1294"/>
        <v/>
      </c>
      <c r="N1908" s="4">
        <f t="shared" si="1279"/>
        <v>-1</v>
      </c>
      <c r="O1908" s="2" t="str">
        <f t="shared" si="1295"/>
        <v/>
      </c>
      <c r="P1908" s="1" t="str">
        <f t="shared" si="1280"/>
        <v/>
      </c>
      <c r="Q1908" s="1" t="str">
        <f t="shared" si="1281"/>
        <v/>
      </c>
      <c r="R1908" s="1" t="str">
        <f>IF(ISBLANK(A1908),"",SUM($Q$2:Q1908))</f>
        <v/>
      </c>
      <c r="S1908" s="1" t="str">
        <f>IF(ISBLANK(A1908),"",SUM($F$2:F1908))</f>
        <v/>
      </c>
      <c r="T1908" s="1" t="str">
        <f t="shared" si="1282"/>
        <v/>
      </c>
      <c r="U1908" s="1" t="str">
        <f t="shared" si="1283"/>
        <v/>
      </c>
      <c r="V1908" s="17">
        <f t="shared" si="1284"/>
        <v>0</v>
      </c>
      <c r="W1908" s="17">
        <f t="shared" si="1285"/>
        <v>0</v>
      </c>
      <c r="X1908" s="17">
        <f t="shared" si="1286"/>
        <v>0</v>
      </c>
      <c r="Y1908" s="22">
        <f t="shared" si="1319"/>
        <v>0</v>
      </c>
      <c r="Z1908" s="22">
        <f t="shared" si="1319"/>
        <v>0</v>
      </c>
      <c r="AA1908" s="22">
        <f t="shared" si="1319"/>
        <v>0</v>
      </c>
      <c r="AB1908" s="23" t="str">
        <f t="shared" si="1306"/>
        <v/>
      </c>
      <c r="AC1908" s="23" t="str">
        <f t="shared" si="1307"/>
        <v/>
      </c>
      <c r="AD1908" s="23" t="str">
        <f t="shared" si="1308"/>
        <v/>
      </c>
      <c r="AE1908" s="23" t="str">
        <f t="shared" si="1309"/>
        <v/>
      </c>
      <c r="AF1908" s="23" t="str">
        <f t="shared" si="1310"/>
        <v/>
      </c>
      <c r="AG1908" s="23" t="str">
        <f t="shared" si="1315"/>
        <v/>
      </c>
      <c r="AH1908" s="25" t="str">
        <f t="shared" si="1287"/>
        <v/>
      </c>
      <c r="AI1908" s="25" t="str">
        <f t="shared" si="1288"/>
        <v/>
      </c>
      <c r="AJ1908" s="1" t="str">
        <f t="shared" si="1296"/>
        <v/>
      </c>
      <c r="AK1908" s="10" t="e">
        <f t="shared" si="1297"/>
        <v>#DIV/0!</v>
      </c>
      <c r="AL1908" s="10" t="e">
        <f t="shared" si="1302"/>
        <v>#DIV/0!</v>
      </c>
      <c r="AM1908">
        <f t="shared" si="1298"/>
        <v>0</v>
      </c>
      <c r="AN1908">
        <f t="shared" si="1289"/>
        <v>0</v>
      </c>
      <c r="AO1908">
        <f t="shared" si="1290"/>
        <v>0</v>
      </c>
      <c r="AP1908">
        <f t="shared" ca="1" si="1320"/>
        <v>1.3809258384211702E-26</v>
      </c>
      <c r="AQ1908">
        <f t="shared" ca="1" si="1320"/>
        <v>2.5274259862432636E-25</v>
      </c>
      <c r="AR1908">
        <f t="shared" ca="1" si="1303"/>
        <v>5.4637637103421656E-2</v>
      </c>
      <c r="AS1908">
        <f t="shared" ca="1" si="1304"/>
        <v>5.1807023740860103</v>
      </c>
      <c r="AT1908">
        <f t="shared" si="1291"/>
        <v>0</v>
      </c>
      <c r="AU1908">
        <f t="shared" ca="1" si="1305"/>
        <v>5.1679995159135407E-26</v>
      </c>
      <c r="AV1908" t="e">
        <f t="shared" si="1300"/>
        <v>#DIV/0!</v>
      </c>
      <c r="AW1908" t="e">
        <f t="shared" si="1314"/>
        <v>#DIV/0!</v>
      </c>
      <c r="AX1908" t="e">
        <f t="shared" si="1313"/>
        <v>#DIV/0!</v>
      </c>
      <c r="AY1908" t="e">
        <f t="shared" si="1318"/>
        <v>#DIV/0!</v>
      </c>
      <c r="AZ1908" t="e">
        <f t="shared" si="1317"/>
        <v>#DIV/0!</v>
      </c>
    </row>
    <row r="1909" spans="7:52" x14ac:dyDescent="0.3">
      <c r="G1909" s="1" t="str">
        <f t="shared" si="1299"/>
        <v/>
      </c>
      <c r="H1909" s="2" t="str">
        <f t="shared" si="1312"/>
        <v/>
      </c>
      <c r="I1909" s="6" t="str" cm="1">
        <f t="array" ref="I1909">_xlfn.IFS(AND(G1908&lt;H1908,G1909&gt;H1909),"BUY", AND(G1908&gt;H1908,G1909&lt;H1909),"SELL",TRUE,"")</f>
        <v/>
      </c>
      <c r="J1909" s="1">
        <f t="shared" ca="1" si="1278"/>
        <v>0</v>
      </c>
      <c r="K1909" s="3" t="str">
        <f t="shared" ca="1" si="1292"/>
        <v/>
      </c>
      <c r="L1909" s="3" t="str">
        <f t="shared" si="1293"/>
        <v/>
      </c>
      <c r="M1909" s="3" t="str">
        <f t="shared" si="1294"/>
        <v/>
      </c>
      <c r="N1909" s="4">
        <f t="shared" si="1279"/>
        <v>-1</v>
      </c>
      <c r="O1909" s="2" t="str">
        <f t="shared" si="1295"/>
        <v/>
      </c>
      <c r="P1909" s="1" t="str">
        <f t="shared" si="1280"/>
        <v/>
      </c>
      <c r="Q1909" s="1" t="str">
        <f t="shared" si="1281"/>
        <v/>
      </c>
      <c r="R1909" s="1" t="str">
        <f>IF(ISBLANK(A1909),"",SUM($Q$2:Q1909))</f>
        <v/>
      </c>
      <c r="S1909" s="1" t="str">
        <f>IF(ISBLANK(A1909),"",SUM($F$2:F1909))</f>
        <v/>
      </c>
      <c r="T1909" s="1" t="str">
        <f t="shared" si="1282"/>
        <v/>
      </c>
      <c r="U1909" s="1" t="str">
        <f t="shared" si="1283"/>
        <v/>
      </c>
      <c r="V1909" s="17">
        <f t="shared" si="1284"/>
        <v>0</v>
      </c>
      <c r="W1909" s="17">
        <f t="shared" si="1285"/>
        <v>0</v>
      </c>
      <c r="X1909" s="17">
        <f t="shared" si="1286"/>
        <v>0</v>
      </c>
      <c r="Y1909" s="22">
        <f t="shared" si="1319"/>
        <v>0</v>
      </c>
      <c r="Z1909" s="22">
        <f t="shared" si="1319"/>
        <v>0</v>
      </c>
      <c r="AA1909" s="22">
        <f t="shared" si="1319"/>
        <v>0</v>
      </c>
      <c r="AB1909" s="23" t="str">
        <f t="shared" si="1306"/>
        <v/>
      </c>
      <c r="AC1909" s="23" t="str">
        <f t="shared" si="1307"/>
        <v/>
      </c>
      <c r="AD1909" s="23" t="str">
        <f t="shared" si="1308"/>
        <v/>
      </c>
      <c r="AE1909" s="23" t="str">
        <f t="shared" si="1309"/>
        <v/>
      </c>
      <c r="AF1909" s="23" t="str">
        <f t="shared" si="1310"/>
        <v/>
      </c>
      <c r="AG1909" s="23" t="str">
        <f t="shared" si="1315"/>
        <v/>
      </c>
      <c r="AH1909" s="25" t="str">
        <f t="shared" si="1287"/>
        <v/>
      </c>
      <c r="AI1909" s="25" t="str">
        <f t="shared" si="1288"/>
        <v/>
      </c>
      <c r="AJ1909" s="1" t="str">
        <f t="shared" si="1296"/>
        <v/>
      </c>
      <c r="AK1909" s="10" t="e">
        <f t="shared" si="1297"/>
        <v>#DIV/0!</v>
      </c>
      <c r="AL1909" s="10" t="e">
        <f t="shared" si="1302"/>
        <v>#DIV/0!</v>
      </c>
      <c r="AM1909">
        <f t="shared" si="1298"/>
        <v>0</v>
      </c>
      <c r="AN1909">
        <f t="shared" si="1289"/>
        <v>0</v>
      </c>
      <c r="AO1909">
        <f t="shared" si="1290"/>
        <v>0</v>
      </c>
      <c r="AP1909">
        <f t="shared" ca="1" si="1320"/>
        <v>1.2822882785339437E-26</v>
      </c>
      <c r="AQ1909">
        <f t="shared" ca="1" si="1320"/>
        <v>2.3468955586544591E-25</v>
      </c>
      <c r="AR1909">
        <f t="shared" ca="1" si="1303"/>
        <v>5.4637637103421656E-2</v>
      </c>
      <c r="AS1909">
        <f t="shared" ca="1" si="1304"/>
        <v>5.1807023740860103</v>
      </c>
      <c r="AT1909">
        <f t="shared" si="1291"/>
        <v>0</v>
      </c>
      <c r="AU1909">
        <f t="shared" ca="1" si="1305"/>
        <v>4.7988566933482878E-26</v>
      </c>
      <c r="AV1909" t="e">
        <f t="shared" si="1300"/>
        <v>#DIV/0!</v>
      </c>
      <c r="AW1909" t="e">
        <f t="shared" si="1314"/>
        <v>#DIV/0!</v>
      </c>
      <c r="AX1909" t="e">
        <f t="shared" si="1313"/>
        <v>#DIV/0!</v>
      </c>
      <c r="AY1909" t="e">
        <f t="shared" si="1318"/>
        <v>#DIV/0!</v>
      </c>
      <c r="AZ1909" t="e">
        <f t="shared" si="1317"/>
        <v>#DIV/0!</v>
      </c>
    </row>
    <row r="1910" spans="7:52" x14ac:dyDescent="0.3">
      <c r="G1910" s="1" t="str">
        <f t="shared" si="1299"/>
        <v/>
      </c>
      <c r="H1910" s="2" t="str">
        <f t="shared" si="1312"/>
        <v/>
      </c>
      <c r="I1910" s="6" t="str" cm="1">
        <f t="array" ref="I1910">_xlfn.IFS(AND(G1909&lt;H1909,G1910&gt;H1910),"BUY", AND(G1909&gt;H1909,G1910&lt;H1910),"SELL",TRUE,"")</f>
        <v/>
      </c>
      <c r="J1910" s="1">
        <f t="shared" ca="1" si="1278"/>
        <v>0</v>
      </c>
      <c r="K1910" s="3" t="str">
        <f t="shared" ca="1" si="1292"/>
        <v/>
      </c>
      <c r="L1910" s="3" t="str">
        <f t="shared" si="1293"/>
        <v/>
      </c>
      <c r="M1910" s="3" t="str">
        <f t="shared" si="1294"/>
        <v/>
      </c>
      <c r="N1910" s="4">
        <f t="shared" si="1279"/>
        <v>-1</v>
      </c>
      <c r="O1910" s="2" t="str">
        <f t="shared" si="1295"/>
        <v/>
      </c>
      <c r="P1910" s="1" t="str">
        <f t="shared" si="1280"/>
        <v/>
      </c>
      <c r="Q1910" s="1" t="str">
        <f t="shared" si="1281"/>
        <v/>
      </c>
      <c r="R1910" s="1" t="str">
        <f>IF(ISBLANK(A1910),"",SUM($Q$2:Q1910))</f>
        <v/>
      </c>
      <c r="S1910" s="1" t="str">
        <f>IF(ISBLANK(A1910),"",SUM($F$2:F1910))</f>
        <v/>
      </c>
      <c r="T1910" s="1" t="str">
        <f t="shared" si="1282"/>
        <v/>
      </c>
      <c r="U1910" s="1" t="str">
        <f t="shared" si="1283"/>
        <v/>
      </c>
      <c r="V1910" s="17">
        <f t="shared" si="1284"/>
        <v>0</v>
      </c>
      <c r="W1910" s="17">
        <f t="shared" si="1285"/>
        <v>0</v>
      </c>
      <c r="X1910" s="17">
        <f t="shared" si="1286"/>
        <v>0</v>
      </c>
      <c r="Y1910" s="22">
        <f t="shared" si="1319"/>
        <v>0</v>
      </c>
      <c r="Z1910" s="22">
        <f t="shared" si="1319"/>
        <v>0</v>
      </c>
      <c r="AA1910" s="22">
        <f t="shared" si="1319"/>
        <v>0</v>
      </c>
      <c r="AB1910" s="23" t="str">
        <f t="shared" si="1306"/>
        <v/>
      </c>
      <c r="AC1910" s="23" t="str">
        <f t="shared" si="1307"/>
        <v/>
      </c>
      <c r="AD1910" s="23" t="str">
        <f t="shared" si="1308"/>
        <v/>
      </c>
      <c r="AE1910" s="23" t="str">
        <f t="shared" si="1309"/>
        <v/>
      </c>
      <c r="AF1910" s="23" t="str">
        <f t="shared" si="1310"/>
        <v/>
      </c>
      <c r="AG1910" s="23" t="str">
        <f t="shared" si="1315"/>
        <v/>
      </c>
      <c r="AH1910" s="25" t="str">
        <f t="shared" si="1287"/>
        <v/>
      </c>
      <c r="AI1910" s="25" t="str">
        <f t="shared" si="1288"/>
        <v/>
      </c>
      <c r="AJ1910" s="1" t="str">
        <f t="shared" si="1296"/>
        <v/>
      </c>
      <c r="AK1910" s="10" t="e">
        <f t="shared" si="1297"/>
        <v>#DIV/0!</v>
      </c>
      <c r="AL1910" s="10" t="e">
        <f t="shared" si="1302"/>
        <v>#DIV/0!</v>
      </c>
      <c r="AM1910">
        <f t="shared" si="1298"/>
        <v>0</v>
      </c>
      <c r="AN1910">
        <f t="shared" si="1289"/>
        <v>0</v>
      </c>
      <c r="AO1910">
        <f t="shared" si="1290"/>
        <v>0</v>
      </c>
      <c r="AP1910">
        <f t="shared" ca="1" si="1320"/>
        <v>1.190696258638662E-26</v>
      </c>
      <c r="AQ1910">
        <f t="shared" ca="1" si="1320"/>
        <v>2.1792601616077119E-25</v>
      </c>
      <c r="AR1910">
        <f t="shared" ca="1" si="1303"/>
        <v>5.4637637103421656E-2</v>
      </c>
      <c r="AS1910">
        <f t="shared" ca="1" si="1304"/>
        <v>5.1807023740860103</v>
      </c>
      <c r="AT1910">
        <f t="shared" si="1291"/>
        <v>0</v>
      </c>
      <c r="AU1910">
        <f t="shared" ca="1" si="1305"/>
        <v>4.4560812152519816E-26</v>
      </c>
      <c r="AV1910" t="e">
        <f t="shared" si="1300"/>
        <v>#DIV/0!</v>
      </c>
      <c r="AW1910" t="e">
        <f t="shared" si="1314"/>
        <v>#DIV/0!</v>
      </c>
      <c r="AX1910" t="e">
        <f t="shared" si="1313"/>
        <v>#DIV/0!</v>
      </c>
      <c r="AY1910" t="e">
        <f t="shared" si="1318"/>
        <v>#DIV/0!</v>
      </c>
      <c r="AZ1910" t="e">
        <f t="shared" si="1317"/>
        <v>#DIV/0!</v>
      </c>
    </row>
    <row r="1911" spans="7:52" x14ac:dyDescent="0.3">
      <c r="G1911" s="1" t="str">
        <f t="shared" si="1299"/>
        <v/>
      </c>
      <c r="H1911" s="2" t="str">
        <f t="shared" si="1312"/>
        <v/>
      </c>
      <c r="I1911" s="6" t="str" cm="1">
        <f t="array" ref="I1911">_xlfn.IFS(AND(G1910&lt;H1910,G1911&gt;H1911),"BUY", AND(G1910&gt;H1910,G1911&lt;H1911),"SELL",TRUE,"")</f>
        <v/>
      </c>
      <c r="J1911" s="1">
        <f t="shared" ca="1" si="1278"/>
        <v>0</v>
      </c>
      <c r="K1911" s="3" t="str">
        <f t="shared" ca="1" si="1292"/>
        <v/>
      </c>
      <c r="L1911" s="3" t="str">
        <f t="shared" si="1293"/>
        <v/>
      </c>
      <c r="M1911" s="3" t="str">
        <f t="shared" si="1294"/>
        <v/>
      </c>
      <c r="N1911" s="4">
        <f t="shared" si="1279"/>
        <v>-1</v>
      </c>
      <c r="O1911" s="2" t="str">
        <f t="shared" si="1295"/>
        <v/>
      </c>
      <c r="P1911" s="1" t="str">
        <f t="shared" si="1280"/>
        <v/>
      </c>
      <c r="Q1911" s="1" t="str">
        <f t="shared" si="1281"/>
        <v/>
      </c>
      <c r="R1911" s="1" t="str">
        <f>IF(ISBLANK(A1911),"",SUM($Q$2:Q1911))</f>
        <v/>
      </c>
      <c r="S1911" s="1" t="str">
        <f>IF(ISBLANK(A1911),"",SUM($F$2:F1911))</f>
        <v/>
      </c>
      <c r="T1911" s="1" t="str">
        <f t="shared" si="1282"/>
        <v/>
      </c>
      <c r="U1911" s="1" t="str">
        <f t="shared" si="1283"/>
        <v/>
      </c>
      <c r="V1911" s="17">
        <f t="shared" si="1284"/>
        <v>0</v>
      </c>
      <c r="W1911" s="17">
        <f t="shared" si="1285"/>
        <v>0</v>
      </c>
      <c r="X1911" s="17">
        <f t="shared" si="1286"/>
        <v>0</v>
      </c>
      <c r="Y1911" s="22">
        <f t="shared" si="1319"/>
        <v>0</v>
      </c>
      <c r="Z1911" s="22">
        <f t="shared" si="1319"/>
        <v>0</v>
      </c>
      <c r="AA1911" s="22">
        <f t="shared" si="1319"/>
        <v>0</v>
      </c>
      <c r="AB1911" s="23" t="str">
        <f t="shared" si="1306"/>
        <v/>
      </c>
      <c r="AC1911" s="23" t="str">
        <f t="shared" si="1307"/>
        <v/>
      </c>
      <c r="AD1911" s="23" t="str">
        <f t="shared" si="1308"/>
        <v/>
      </c>
      <c r="AE1911" s="23" t="str">
        <f t="shared" si="1309"/>
        <v/>
      </c>
      <c r="AF1911" s="23" t="str">
        <f t="shared" si="1310"/>
        <v/>
      </c>
      <c r="AG1911" s="23" t="str">
        <f t="shared" si="1315"/>
        <v/>
      </c>
      <c r="AH1911" s="25" t="str">
        <f t="shared" si="1287"/>
        <v/>
      </c>
      <c r="AI1911" s="25" t="str">
        <f t="shared" si="1288"/>
        <v/>
      </c>
      <c r="AJ1911" s="1" t="str">
        <f t="shared" si="1296"/>
        <v/>
      </c>
      <c r="AK1911" s="10" t="e">
        <f t="shared" si="1297"/>
        <v>#DIV/0!</v>
      </c>
      <c r="AL1911" s="10" t="e">
        <f t="shared" si="1302"/>
        <v>#DIV/0!</v>
      </c>
      <c r="AM1911">
        <f t="shared" si="1298"/>
        <v>0</v>
      </c>
      <c r="AN1911">
        <f t="shared" si="1289"/>
        <v>0</v>
      </c>
      <c r="AO1911">
        <f t="shared" si="1290"/>
        <v>0</v>
      </c>
      <c r="AP1911">
        <f t="shared" ca="1" si="1320"/>
        <v>1.1056465258787576E-26</v>
      </c>
      <c r="AQ1911">
        <f t="shared" ca="1" si="1320"/>
        <v>2.0235987214928753E-25</v>
      </c>
      <c r="AR1911">
        <f t="shared" ca="1" si="1303"/>
        <v>5.4637637103421663E-2</v>
      </c>
      <c r="AS1911">
        <f t="shared" ca="1" si="1304"/>
        <v>5.1807023740860103</v>
      </c>
      <c r="AT1911">
        <f t="shared" si="1291"/>
        <v>0</v>
      </c>
      <c r="AU1911">
        <f t="shared" ca="1" si="1305"/>
        <v>4.13778969987684E-26</v>
      </c>
      <c r="AV1911" t="e">
        <f t="shared" si="1300"/>
        <v>#DIV/0!</v>
      </c>
      <c r="AW1911" t="e">
        <f t="shared" si="1314"/>
        <v>#DIV/0!</v>
      </c>
      <c r="AX1911" t="e">
        <f t="shared" si="1313"/>
        <v>#DIV/0!</v>
      </c>
      <c r="AY1911" t="e">
        <f t="shared" si="1318"/>
        <v>#DIV/0!</v>
      </c>
      <c r="AZ1911" t="e">
        <f t="shared" si="1317"/>
        <v>#DIV/0!</v>
      </c>
    </row>
    <row r="1912" spans="7:52" x14ac:dyDescent="0.3">
      <c r="G1912" s="1" t="str">
        <f t="shared" si="1299"/>
        <v/>
      </c>
      <c r="H1912" s="2" t="str">
        <f t="shared" si="1312"/>
        <v/>
      </c>
      <c r="I1912" s="6" t="str" cm="1">
        <f t="array" ref="I1912">_xlfn.IFS(AND(G1911&lt;H1911,G1912&gt;H1912),"BUY", AND(G1911&gt;H1911,G1912&lt;H1912),"SELL",TRUE,"")</f>
        <v/>
      </c>
      <c r="J1912" s="1">
        <f t="shared" ca="1" si="1278"/>
        <v>0</v>
      </c>
      <c r="K1912" s="3" t="str">
        <f t="shared" ca="1" si="1292"/>
        <v/>
      </c>
      <c r="L1912" s="3" t="str">
        <f t="shared" si="1293"/>
        <v/>
      </c>
      <c r="M1912" s="3" t="str">
        <f t="shared" si="1294"/>
        <v/>
      </c>
      <c r="N1912" s="4">
        <f t="shared" si="1279"/>
        <v>-1</v>
      </c>
      <c r="O1912" s="2" t="str">
        <f t="shared" si="1295"/>
        <v/>
      </c>
      <c r="P1912" s="1" t="str">
        <f t="shared" si="1280"/>
        <v/>
      </c>
      <c r="Q1912" s="1" t="str">
        <f t="shared" si="1281"/>
        <v/>
      </c>
      <c r="R1912" s="1" t="str">
        <f>IF(ISBLANK(A1912),"",SUM($Q$2:Q1912))</f>
        <v/>
      </c>
      <c r="S1912" s="1" t="str">
        <f>IF(ISBLANK(A1912),"",SUM($F$2:F1912))</f>
        <v/>
      </c>
      <c r="T1912" s="1" t="str">
        <f t="shared" si="1282"/>
        <v/>
      </c>
      <c r="U1912" s="1" t="str">
        <f t="shared" si="1283"/>
        <v/>
      </c>
      <c r="V1912" s="17">
        <f t="shared" si="1284"/>
        <v>0</v>
      </c>
      <c r="W1912" s="17">
        <f t="shared" si="1285"/>
        <v>0</v>
      </c>
      <c r="X1912" s="17">
        <f t="shared" si="1286"/>
        <v>0</v>
      </c>
      <c r="Y1912" s="22">
        <f t="shared" si="1319"/>
        <v>0</v>
      </c>
      <c r="Z1912" s="22">
        <f t="shared" si="1319"/>
        <v>0</v>
      </c>
      <c r="AA1912" s="22">
        <f t="shared" si="1319"/>
        <v>0</v>
      </c>
      <c r="AB1912" s="23" t="str">
        <f t="shared" si="1306"/>
        <v/>
      </c>
      <c r="AC1912" s="23" t="str">
        <f t="shared" si="1307"/>
        <v/>
      </c>
      <c r="AD1912" s="23" t="str">
        <f t="shared" si="1308"/>
        <v/>
      </c>
      <c r="AE1912" s="23" t="str">
        <f t="shared" si="1309"/>
        <v/>
      </c>
      <c r="AF1912" s="23" t="str">
        <f t="shared" si="1310"/>
        <v/>
      </c>
      <c r="AG1912" s="23" t="str">
        <f t="shared" si="1315"/>
        <v/>
      </c>
      <c r="AH1912" s="25" t="str">
        <f t="shared" si="1287"/>
        <v/>
      </c>
      <c r="AI1912" s="25" t="str">
        <f t="shared" si="1288"/>
        <v/>
      </c>
      <c r="AJ1912" s="1" t="str">
        <f t="shared" si="1296"/>
        <v/>
      </c>
      <c r="AK1912" s="10" t="e">
        <f t="shared" si="1297"/>
        <v>#DIV/0!</v>
      </c>
      <c r="AL1912" s="10" t="e">
        <f t="shared" si="1302"/>
        <v>#DIV/0!</v>
      </c>
      <c r="AM1912">
        <f t="shared" si="1298"/>
        <v>0</v>
      </c>
      <c r="AN1912">
        <f t="shared" si="1289"/>
        <v>0</v>
      </c>
      <c r="AO1912">
        <f t="shared" si="1290"/>
        <v>0</v>
      </c>
      <c r="AP1912">
        <f t="shared" ca="1" si="1320"/>
        <v>1.026671774030275E-26</v>
      </c>
      <c r="AQ1912">
        <f t="shared" ca="1" si="1320"/>
        <v>1.8790559556719558E-25</v>
      </c>
      <c r="AR1912">
        <f t="shared" ca="1" si="1303"/>
        <v>5.4637637103421663E-2</v>
      </c>
      <c r="AS1912">
        <f t="shared" ca="1" si="1304"/>
        <v>5.1807023740860103</v>
      </c>
      <c r="AT1912">
        <f t="shared" si="1291"/>
        <v>0</v>
      </c>
      <c r="AU1912">
        <f t="shared" ca="1" si="1305"/>
        <v>3.8422332927427797E-26</v>
      </c>
      <c r="AV1912" t="e">
        <f t="shared" si="1300"/>
        <v>#DIV/0!</v>
      </c>
      <c r="AW1912" t="e">
        <f t="shared" si="1314"/>
        <v>#DIV/0!</v>
      </c>
      <c r="AX1912" t="e">
        <f t="shared" si="1313"/>
        <v>#DIV/0!</v>
      </c>
      <c r="AY1912" t="e">
        <f t="shared" si="1318"/>
        <v>#DIV/0!</v>
      </c>
      <c r="AZ1912" t="e">
        <f t="shared" si="1317"/>
        <v>#DIV/0!</v>
      </c>
    </row>
    <row r="1913" spans="7:52" x14ac:dyDescent="0.3">
      <c r="G1913" s="1" t="str">
        <f t="shared" si="1299"/>
        <v/>
      </c>
      <c r="H1913" s="2" t="str">
        <f t="shared" si="1312"/>
        <v/>
      </c>
      <c r="I1913" s="6" t="str" cm="1">
        <f t="array" ref="I1913">_xlfn.IFS(AND(G1912&lt;H1912,G1913&gt;H1913),"BUY", AND(G1912&gt;H1912,G1913&lt;H1913),"SELL",TRUE,"")</f>
        <v/>
      </c>
      <c r="J1913" s="1">
        <f t="shared" ca="1" si="1278"/>
        <v>0</v>
      </c>
      <c r="K1913" s="3" t="str">
        <f t="shared" ca="1" si="1292"/>
        <v/>
      </c>
      <c r="L1913" s="3" t="str">
        <f t="shared" si="1293"/>
        <v/>
      </c>
      <c r="M1913" s="3" t="str">
        <f t="shared" si="1294"/>
        <v/>
      </c>
      <c r="N1913" s="4">
        <f t="shared" si="1279"/>
        <v>-1</v>
      </c>
      <c r="O1913" s="2" t="str">
        <f t="shared" si="1295"/>
        <v/>
      </c>
      <c r="P1913" s="1" t="str">
        <f t="shared" si="1280"/>
        <v/>
      </c>
      <c r="Q1913" s="1" t="str">
        <f t="shared" si="1281"/>
        <v/>
      </c>
      <c r="R1913" s="1" t="str">
        <f>IF(ISBLANK(A1913),"",SUM($Q$2:Q1913))</f>
        <v/>
      </c>
      <c r="S1913" s="1" t="str">
        <f>IF(ISBLANK(A1913),"",SUM($F$2:F1913))</f>
        <v/>
      </c>
      <c r="T1913" s="1" t="str">
        <f t="shared" si="1282"/>
        <v/>
      </c>
      <c r="U1913" s="1" t="str">
        <f t="shared" si="1283"/>
        <v/>
      </c>
      <c r="V1913" s="17">
        <f t="shared" si="1284"/>
        <v>0</v>
      </c>
      <c r="W1913" s="17">
        <f t="shared" si="1285"/>
        <v>0</v>
      </c>
      <c r="X1913" s="17">
        <f t="shared" si="1286"/>
        <v>0</v>
      </c>
      <c r="Y1913" s="22">
        <f t="shared" si="1319"/>
        <v>0</v>
      </c>
      <c r="Z1913" s="22">
        <f t="shared" si="1319"/>
        <v>0</v>
      </c>
      <c r="AA1913" s="22">
        <f t="shared" si="1319"/>
        <v>0</v>
      </c>
      <c r="AB1913" s="23" t="str">
        <f t="shared" si="1306"/>
        <v/>
      </c>
      <c r="AC1913" s="23" t="str">
        <f t="shared" si="1307"/>
        <v/>
      </c>
      <c r="AD1913" s="23" t="str">
        <f t="shared" si="1308"/>
        <v/>
      </c>
      <c r="AE1913" s="23" t="str">
        <f t="shared" si="1309"/>
        <v/>
      </c>
      <c r="AF1913" s="23" t="str">
        <f t="shared" si="1310"/>
        <v/>
      </c>
      <c r="AG1913" s="23" t="str">
        <f t="shared" si="1315"/>
        <v/>
      </c>
      <c r="AH1913" s="25" t="str">
        <f t="shared" si="1287"/>
        <v/>
      </c>
      <c r="AI1913" s="25" t="str">
        <f t="shared" si="1288"/>
        <v/>
      </c>
      <c r="AJ1913" s="1" t="str">
        <f t="shared" si="1296"/>
        <v/>
      </c>
      <c r="AK1913" s="10" t="e">
        <f t="shared" si="1297"/>
        <v>#DIV/0!</v>
      </c>
      <c r="AL1913" s="10" t="e">
        <f t="shared" si="1302"/>
        <v>#DIV/0!</v>
      </c>
      <c r="AM1913">
        <f t="shared" si="1298"/>
        <v>0</v>
      </c>
      <c r="AN1913">
        <f t="shared" si="1289"/>
        <v>0</v>
      </c>
      <c r="AO1913">
        <f t="shared" si="1290"/>
        <v>0</v>
      </c>
      <c r="AP1913">
        <f t="shared" ca="1" si="1320"/>
        <v>9.5333807588525535E-27</v>
      </c>
      <c r="AQ1913">
        <f t="shared" ca="1" si="1320"/>
        <v>1.744837673123959E-25</v>
      </c>
      <c r="AR1913">
        <f t="shared" ca="1" si="1303"/>
        <v>5.4637637103421656E-2</v>
      </c>
      <c r="AS1913">
        <f t="shared" ca="1" si="1304"/>
        <v>5.1807023740860103</v>
      </c>
      <c r="AT1913">
        <f t="shared" si="1291"/>
        <v>0</v>
      </c>
      <c r="AU1913">
        <f t="shared" ca="1" si="1305"/>
        <v>3.5677880575468669E-26</v>
      </c>
      <c r="AV1913" t="e">
        <f t="shared" si="1300"/>
        <v>#DIV/0!</v>
      </c>
      <c r="AW1913" t="e">
        <f t="shared" si="1314"/>
        <v>#DIV/0!</v>
      </c>
      <c r="AX1913" t="e">
        <f t="shared" si="1313"/>
        <v>#DIV/0!</v>
      </c>
      <c r="AY1913" t="e">
        <f t="shared" si="1318"/>
        <v>#DIV/0!</v>
      </c>
      <c r="AZ1913" t="e">
        <f t="shared" si="1317"/>
        <v>#DIV/0!</v>
      </c>
    </row>
    <row r="1914" spans="7:52" x14ac:dyDescent="0.3">
      <c r="G1914" s="1" t="str">
        <f t="shared" si="1299"/>
        <v/>
      </c>
      <c r="H1914" s="2" t="str">
        <f t="shared" si="1312"/>
        <v/>
      </c>
      <c r="I1914" s="6" t="str" cm="1">
        <f t="array" ref="I1914">_xlfn.IFS(AND(G1913&lt;H1913,G1914&gt;H1914),"BUY", AND(G1913&gt;H1913,G1914&lt;H1914),"SELL",TRUE,"")</f>
        <v/>
      </c>
      <c r="J1914" s="1">
        <f t="shared" ca="1" si="1278"/>
        <v>0</v>
      </c>
      <c r="K1914" s="3" t="str">
        <f t="shared" ca="1" si="1292"/>
        <v/>
      </c>
      <c r="L1914" s="3" t="str">
        <f t="shared" si="1293"/>
        <v/>
      </c>
      <c r="M1914" s="3" t="str">
        <f t="shared" si="1294"/>
        <v/>
      </c>
      <c r="N1914" s="4">
        <f t="shared" si="1279"/>
        <v>-1</v>
      </c>
      <c r="O1914" s="2" t="str">
        <f t="shared" si="1295"/>
        <v/>
      </c>
      <c r="P1914" s="1" t="str">
        <f t="shared" si="1280"/>
        <v/>
      </c>
      <c r="Q1914" s="1" t="str">
        <f t="shared" si="1281"/>
        <v/>
      </c>
      <c r="R1914" s="1" t="str">
        <f>IF(ISBLANK(A1914),"",SUM($Q$2:Q1914))</f>
        <v/>
      </c>
      <c r="S1914" s="1" t="str">
        <f>IF(ISBLANK(A1914),"",SUM($F$2:F1914))</f>
        <v/>
      </c>
      <c r="T1914" s="1" t="str">
        <f t="shared" si="1282"/>
        <v/>
      </c>
      <c r="U1914" s="1" t="str">
        <f t="shared" si="1283"/>
        <v/>
      </c>
      <c r="V1914" s="17">
        <f t="shared" si="1284"/>
        <v>0</v>
      </c>
      <c r="W1914" s="17">
        <f t="shared" si="1285"/>
        <v>0</v>
      </c>
      <c r="X1914" s="17">
        <f t="shared" si="1286"/>
        <v>0</v>
      </c>
      <c r="Y1914" s="22">
        <f t="shared" si="1319"/>
        <v>0</v>
      </c>
      <c r="Z1914" s="22">
        <f t="shared" si="1319"/>
        <v>0</v>
      </c>
      <c r="AA1914" s="22">
        <f t="shared" si="1319"/>
        <v>0</v>
      </c>
      <c r="AB1914" s="23" t="str">
        <f t="shared" si="1306"/>
        <v/>
      </c>
      <c r="AC1914" s="23" t="str">
        <f t="shared" si="1307"/>
        <v/>
      </c>
      <c r="AD1914" s="23" t="str">
        <f t="shared" si="1308"/>
        <v/>
      </c>
      <c r="AE1914" s="23" t="str">
        <f t="shared" si="1309"/>
        <v/>
      </c>
      <c r="AF1914" s="23" t="str">
        <f t="shared" si="1310"/>
        <v/>
      </c>
      <c r="AG1914" s="23" t="str">
        <f t="shared" si="1315"/>
        <v/>
      </c>
      <c r="AH1914" s="25" t="str">
        <f t="shared" si="1287"/>
        <v/>
      </c>
      <c r="AI1914" s="25" t="str">
        <f t="shared" si="1288"/>
        <v/>
      </c>
      <c r="AJ1914" s="1" t="str">
        <f t="shared" si="1296"/>
        <v/>
      </c>
      <c r="AK1914" s="10" t="e">
        <f t="shared" si="1297"/>
        <v>#DIV/0!</v>
      </c>
      <c r="AL1914" s="10" t="e">
        <f t="shared" si="1302"/>
        <v>#DIV/0!</v>
      </c>
      <c r="AM1914">
        <f t="shared" si="1298"/>
        <v>0</v>
      </c>
      <c r="AN1914">
        <f t="shared" si="1289"/>
        <v>0</v>
      </c>
      <c r="AO1914">
        <f t="shared" si="1290"/>
        <v>0</v>
      </c>
      <c r="AP1914">
        <f t="shared" ca="1" si="1320"/>
        <v>8.8524249903630849E-27</v>
      </c>
      <c r="AQ1914">
        <f t="shared" ca="1" si="1320"/>
        <v>1.620206410757962E-25</v>
      </c>
      <c r="AR1914">
        <f t="shared" ca="1" si="1303"/>
        <v>5.4637637103421656E-2</v>
      </c>
      <c r="AS1914">
        <f t="shared" ca="1" si="1304"/>
        <v>5.1807023740860103</v>
      </c>
      <c r="AT1914">
        <f t="shared" si="1291"/>
        <v>0</v>
      </c>
      <c r="AU1914">
        <f t="shared" ca="1" si="1305"/>
        <v>3.3129460534363766E-26</v>
      </c>
      <c r="AV1914" t="e">
        <f t="shared" si="1300"/>
        <v>#DIV/0!</v>
      </c>
      <c r="AW1914" t="e">
        <f t="shared" si="1314"/>
        <v>#DIV/0!</v>
      </c>
      <c r="AX1914" t="e">
        <f t="shared" si="1313"/>
        <v>#DIV/0!</v>
      </c>
      <c r="AY1914" t="e">
        <f t="shared" si="1318"/>
        <v>#DIV/0!</v>
      </c>
      <c r="AZ1914" t="e">
        <f t="shared" si="1317"/>
        <v>#DIV/0!</v>
      </c>
    </row>
    <row r="1915" spans="7:52" x14ac:dyDescent="0.3">
      <c r="G1915" s="1" t="str">
        <f t="shared" si="1299"/>
        <v/>
      </c>
      <c r="H1915" s="2" t="str">
        <f t="shared" si="1312"/>
        <v/>
      </c>
      <c r="I1915" s="6" t="str" cm="1">
        <f t="array" ref="I1915">_xlfn.IFS(AND(G1914&lt;H1914,G1915&gt;H1915),"BUY", AND(G1914&gt;H1914,G1915&lt;H1915),"SELL",TRUE,"")</f>
        <v/>
      </c>
      <c r="J1915" s="1">
        <f t="shared" ca="1" si="1278"/>
        <v>0</v>
      </c>
      <c r="K1915" s="3" t="str">
        <f t="shared" ca="1" si="1292"/>
        <v/>
      </c>
      <c r="L1915" s="3" t="str">
        <f t="shared" si="1293"/>
        <v/>
      </c>
      <c r="M1915" s="3" t="str">
        <f t="shared" si="1294"/>
        <v/>
      </c>
      <c r="N1915" s="4">
        <f t="shared" si="1279"/>
        <v>-1</v>
      </c>
      <c r="O1915" s="2" t="str">
        <f t="shared" si="1295"/>
        <v/>
      </c>
      <c r="P1915" s="1" t="str">
        <f t="shared" si="1280"/>
        <v/>
      </c>
      <c r="Q1915" s="1" t="str">
        <f t="shared" si="1281"/>
        <v/>
      </c>
      <c r="R1915" s="1" t="str">
        <f>IF(ISBLANK(A1915),"",SUM($Q$2:Q1915))</f>
        <v/>
      </c>
      <c r="S1915" s="1" t="str">
        <f>IF(ISBLANK(A1915),"",SUM($F$2:F1915))</f>
        <v/>
      </c>
      <c r="T1915" s="1" t="str">
        <f t="shared" si="1282"/>
        <v/>
      </c>
      <c r="U1915" s="1" t="str">
        <f t="shared" si="1283"/>
        <v/>
      </c>
      <c r="V1915" s="17">
        <f t="shared" si="1284"/>
        <v>0</v>
      </c>
      <c r="W1915" s="17">
        <f t="shared" si="1285"/>
        <v>0</v>
      </c>
      <c r="X1915" s="17">
        <f t="shared" si="1286"/>
        <v>0</v>
      </c>
      <c r="Y1915" s="22">
        <f t="shared" si="1319"/>
        <v>0</v>
      </c>
      <c r="Z1915" s="22">
        <f t="shared" si="1319"/>
        <v>0</v>
      </c>
      <c r="AA1915" s="22">
        <f t="shared" si="1319"/>
        <v>0</v>
      </c>
      <c r="AB1915" s="23" t="str">
        <f t="shared" si="1306"/>
        <v/>
      </c>
      <c r="AC1915" s="23" t="str">
        <f t="shared" si="1307"/>
        <v/>
      </c>
      <c r="AD1915" s="23" t="str">
        <f t="shared" si="1308"/>
        <v/>
      </c>
      <c r="AE1915" s="23" t="str">
        <f t="shared" si="1309"/>
        <v/>
      </c>
      <c r="AF1915" s="23" t="str">
        <f t="shared" si="1310"/>
        <v/>
      </c>
      <c r="AG1915" s="23" t="str">
        <f t="shared" si="1315"/>
        <v/>
      </c>
      <c r="AH1915" s="25" t="str">
        <f t="shared" si="1287"/>
        <v/>
      </c>
      <c r="AI1915" s="25" t="str">
        <f t="shared" si="1288"/>
        <v/>
      </c>
      <c r="AJ1915" s="1" t="str">
        <f t="shared" si="1296"/>
        <v/>
      </c>
      <c r="AK1915" s="10" t="e">
        <f t="shared" si="1297"/>
        <v>#DIV/0!</v>
      </c>
      <c r="AL1915" s="10" t="e">
        <f t="shared" si="1302"/>
        <v>#DIV/0!</v>
      </c>
      <c r="AM1915">
        <f t="shared" si="1298"/>
        <v>0</v>
      </c>
      <c r="AN1915">
        <f t="shared" si="1289"/>
        <v>0</v>
      </c>
      <c r="AO1915">
        <f t="shared" si="1290"/>
        <v>0</v>
      </c>
      <c r="AP1915">
        <f t="shared" ca="1" si="1320"/>
        <v>8.2201089196228642E-27</v>
      </c>
      <c r="AQ1915">
        <f t="shared" ca="1" si="1320"/>
        <v>1.5044773814181077E-25</v>
      </c>
      <c r="AR1915">
        <f t="shared" ca="1" si="1303"/>
        <v>5.4637637103421649E-2</v>
      </c>
      <c r="AS1915">
        <f t="shared" ca="1" si="1304"/>
        <v>5.1807023740860103</v>
      </c>
      <c r="AT1915">
        <f t="shared" si="1291"/>
        <v>0</v>
      </c>
      <c r="AU1915">
        <f t="shared" ca="1" si="1305"/>
        <v>3.0763070496194921E-26</v>
      </c>
      <c r="AV1915" t="e">
        <f t="shared" si="1300"/>
        <v>#DIV/0!</v>
      </c>
      <c r="AW1915" t="e">
        <f t="shared" si="1314"/>
        <v>#DIV/0!</v>
      </c>
      <c r="AX1915" t="e">
        <f t="shared" si="1313"/>
        <v>#DIV/0!</v>
      </c>
      <c r="AY1915" t="e">
        <f t="shared" si="1318"/>
        <v>#DIV/0!</v>
      </c>
      <c r="AZ1915" t="e">
        <f t="shared" si="1317"/>
        <v>#DIV/0!</v>
      </c>
    </row>
    <row r="1916" spans="7:52" x14ac:dyDescent="0.3">
      <c r="G1916" s="1" t="str">
        <f t="shared" si="1299"/>
        <v/>
      </c>
      <c r="H1916" s="2" t="str">
        <f t="shared" si="1312"/>
        <v/>
      </c>
      <c r="I1916" s="6" t="str" cm="1">
        <f t="array" ref="I1916">_xlfn.IFS(AND(G1915&lt;H1915,G1916&gt;H1916),"BUY", AND(G1915&gt;H1915,G1916&lt;H1916),"SELL",TRUE,"")</f>
        <v/>
      </c>
      <c r="J1916" s="1">
        <f t="shared" ca="1" si="1278"/>
        <v>0</v>
      </c>
      <c r="K1916" s="3" t="str">
        <f t="shared" ca="1" si="1292"/>
        <v/>
      </c>
      <c r="L1916" s="3" t="str">
        <f t="shared" si="1293"/>
        <v/>
      </c>
      <c r="M1916" s="3" t="str">
        <f t="shared" si="1294"/>
        <v/>
      </c>
      <c r="N1916" s="4">
        <f t="shared" si="1279"/>
        <v>-1</v>
      </c>
      <c r="O1916" s="2" t="str">
        <f t="shared" si="1295"/>
        <v/>
      </c>
      <c r="P1916" s="1" t="str">
        <f t="shared" si="1280"/>
        <v/>
      </c>
      <c r="Q1916" s="1" t="str">
        <f t="shared" si="1281"/>
        <v/>
      </c>
      <c r="R1916" s="1" t="str">
        <f>IF(ISBLANK(A1916),"",SUM($Q$2:Q1916))</f>
        <v/>
      </c>
      <c r="S1916" s="1" t="str">
        <f>IF(ISBLANK(A1916),"",SUM($F$2:F1916))</f>
        <v/>
      </c>
      <c r="T1916" s="1" t="str">
        <f t="shared" si="1282"/>
        <v/>
      </c>
      <c r="U1916" s="1" t="str">
        <f t="shared" si="1283"/>
        <v/>
      </c>
      <c r="V1916" s="17">
        <f t="shared" si="1284"/>
        <v>0</v>
      </c>
      <c r="W1916" s="17">
        <f t="shared" si="1285"/>
        <v>0</v>
      </c>
      <c r="X1916" s="17">
        <f t="shared" si="1286"/>
        <v>0</v>
      </c>
      <c r="Y1916" s="22">
        <f t="shared" si="1319"/>
        <v>0</v>
      </c>
      <c r="Z1916" s="22">
        <f t="shared" si="1319"/>
        <v>0</v>
      </c>
      <c r="AA1916" s="22">
        <f t="shared" si="1319"/>
        <v>0</v>
      </c>
      <c r="AB1916" s="23" t="str">
        <f t="shared" si="1306"/>
        <v/>
      </c>
      <c r="AC1916" s="23" t="str">
        <f t="shared" si="1307"/>
        <v/>
      </c>
      <c r="AD1916" s="23" t="str">
        <f t="shared" si="1308"/>
        <v/>
      </c>
      <c r="AE1916" s="23" t="str">
        <f t="shared" si="1309"/>
        <v/>
      </c>
      <c r="AF1916" s="23" t="str">
        <f t="shared" si="1310"/>
        <v/>
      </c>
      <c r="AG1916" s="23" t="str">
        <f t="shared" si="1315"/>
        <v/>
      </c>
      <c r="AH1916" s="25" t="str">
        <f t="shared" si="1287"/>
        <v/>
      </c>
      <c r="AI1916" s="25" t="str">
        <f t="shared" si="1288"/>
        <v/>
      </c>
      <c r="AJ1916" s="1" t="str">
        <f t="shared" si="1296"/>
        <v/>
      </c>
      <c r="AK1916" s="10" t="e">
        <f t="shared" si="1297"/>
        <v>#DIV/0!</v>
      </c>
      <c r="AL1916" s="10" t="e">
        <f t="shared" si="1302"/>
        <v>#DIV/0!</v>
      </c>
      <c r="AM1916">
        <f t="shared" si="1298"/>
        <v>0</v>
      </c>
      <c r="AN1916">
        <f t="shared" si="1289"/>
        <v>0</v>
      </c>
      <c r="AO1916">
        <f t="shared" si="1290"/>
        <v>0</v>
      </c>
      <c r="AP1916">
        <f t="shared" ca="1" si="1320"/>
        <v>7.6329582825069453E-27</v>
      </c>
      <c r="AQ1916">
        <f t="shared" ca="1" si="1320"/>
        <v>1.3970147113168142E-25</v>
      </c>
      <c r="AR1916">
        <f t="shared" ca="1" si="1303"/>
        <v>5.4637637103421649E-2</v>
      </c>
      <c r="AS1916">
        <f t="shared" ca="1" si="1304"/>
        <v>5.1807023740860103</v>
      </c>
      <c r="AT1916">
        <f t="shared" si="1291"/>
        <v>0</v>
      </c>
      <c r="AU1916">
        <f t="shared" ca="1" si="1305"/>
        <v>2.8565708317895284E-26</v>
      </c>
      <c r="AV1916" t="e">
        <f t="shared" si="1300"/>
        <v>#DIV/0!</v>
      </c>
      <c r="AW1916" t="e">
        <f t="shared" si="1314"/>
        <v>#DIV/0!</v>
      </c>
      <c r="AX1916" t="e">
        <f t="shared" si="1313"/>
        <v>#DIV/0!</v>
      </c>
      <c r="AY1916" t="e">
        <f t="shared" si="1318"/>
        <v>#DIV/0!</v>
      </c>
      <c r="AZ1916" t="e">
        <f t="shared" si="1317"/>
        <v>#DIV/0!</v>
      </c>
    </row>
    <row r="1917" spans="7:52" x14ac:dyDescent="0.3">
      <c r="G1917" s="1" t="str">
        <f t="shared" si="1299"/>
        <v/>
      </c>
      <c r="H1917" s="2" t="str">
        <f t="shared" si="1312"/>
        <v/>
      </c>
      <c r="I1917" s="6" t="str" cm="1">
        <f t="array" ref="I1917">_xlfn.IFS(AND(G1916&lt;H1916,G1917&gt;H1917),"BUY", AND(G1916&gt;H1916,G1917&lt;H1917),"SELL",TRUE,"")</f>
        <v/>
      </c>
      <c r="J1917" s="1">
        <f t="shared" ca="1" si="1278"/>
        <v>0</v>
      </c>
      <c r="K1917" s="3" t="str">
        <f t="shared" ca="1" si="1292"/>
        <v/>
      </c>
      <c r="L1917" s="3" t="str">
        <f t="shared" si="1293"/>
        <v/>
      </c>
      <c r="M1917" s="3" t="str">
        <f t="shared" si="1294"/>
        <v/>
      </c>
      <c r="N1917" s="4">
        <f t="shared" si="1279"/>
        <v>-1</v>
      </c>
      <c r="O1917" s="2" t="str">
        <f t="shared" si="1295"/>
        <v/>
      </c>
      <c r="P1917" s="1" t="str">
        <f t="shared" si="1280"/>
        <v/>
      </c>
      <c r="Q1917" s="1" t="str">
        <f t="shared" si="1281"/>
        <v/>
      </c>
      <c r="R1917" s="1" t="str">
        <f>IF(ISBLANK(A1917),"",SUM($Q$2:Q1917))</f>
        <v/>
      </c>
      <c r="S1917" s="1" t="str">
        <f>IF(ISBLANK(A1917),"",SUM($F$2:F1917))</f>
        <v/>
      </c>
      <c r="T1917" s="1" t="str">
        <f t="shared" si="1282"/>
        <v/>
      </c>
      <c r="U1917" s="1" t="str">
        <f t="shared" si="1283"/>
        <v/>
      </c>
      <c r="V1917" s="17">
        <f t="shared" si="1284"/>
        <v>0</v>
      </c>
      <c r="W1917" s="17">
        <f t="shared" si="1285"/>
        <v>0</v>
      </c>
      <c r="X1917" s="17">
        <f t="shared" si="1286"/>
        <v>0</v>
      </c>
      <c r="Y1917" s="22">
        <f t="shared" si="1319"/>
        <v>0</v>
      </c>
      <c r="Z1917" s="22">
        <f t="shared" si="1319"/>
        <v>0</v>
      </c>
      <c r="AA1917" s="22">
        <f t="shared" si="1319"/>
        <v>0</v>
      </c>
      <c r="AB1917" s="23" t="str">
        <f t="shared" si="1306"/>
        <v/>
      </c>
      <c r="AC1917" s="23" t="str">
        <f t="shared" si="1307"/>
        <v/>
      </c>
      <c r="AD1917" s="23" t="str">
        <f t="shared" si="1308"/>
        <v/>
      </c>
      <c r="AE1917" s="23" t="str">
        <f t="shared" si="1309"/>
        <v/>
      </c>
      <c r="AF1917" s="23" t="str">
        <f t="shared" si="1310"/>
        <v/>
      </c>
      <c r="AG1917" s="23" t="str">
        <f t="shared" si="1315"/>
        <v/>
      </c>
      <c r="AH1917" s="25" t="str">
        <f t="shared" si="1287"/>
        <v/>
      </c>
      <c r="AI1917" s="25" t="str">
        <f t="shared" si="1288"/>
        <v/>
      </c>
      <c r="AJ1917" s="1" t="str">
        <f t="shared" si="1296"/>
        <v/>
      </c>
      <c r="AK1917" s="10" t="e">
        <f t="shared" si="1297"/>
        <v>#DIV/0!</v>
      </c>
      <c r="AL1917" s="10" t="e">
        <f t="shared" si="1302"/>
        <v>#DIV/0!</v>
      </c>
      <c r="AM1917">
        <f t="shared" si="1298"/>
        <v>0</v>
      </c>
      <c r="AN1917">
        <f t="shared" si="1289"/>
        <v>0</v>
      </c>
      <c r="AO1917">
        <f t="shared" si="1290"/>
        <v>0</v>
      </c>
      <c r="AP1917">
        <f t="shared" ca="1" si="1320"/>
        <v>7.0877469766135913E-27</v>
      </c>
      <c r="AQ1917">
        <f t="shared" ca="1" si="1320"/>
        <v>1.2972279462227562E-25</v>
      </c>
      <c r="AR1917">
        <f t="shared" ca="1" si="1303"/>
        <v>5.4637637103421642E-2</v>
      </c>
      <c r="AS1917">
        <f t="shared" ca="1" si="1304"/>
        <v>5.1807023740860103</v>
      </c>
      <c r="AT1917">
        <f t="shared" si="1291"/>
        <v>0</v>
      </c>
      <c r="AU1917">
        <f t="shared" ca="1" si="1305"/>
        <v>2.6525300580902761E-26</v>
      </c>
      <c r="AV1917" t="e">
        <f t="shared" si="1300"/>
        <v>#DIV/0!</v>
      </c>
      <c r="AW1917" t="e">
        <f t="shared" si="1314"/>
        <v>#DIV/0!</v>
      </c>
      <c r="AX1917" t="e">
        <f t="shared" si="1313"/>
        <v>#DIV/0!</v>
      </c>
      <c r="AY1917" t="e">
        <f t="shared" si="1318"/>
        <v>#DIV/0!</v>
      </c>
      <c r="AZ1917" t="e">
        <f t="shared" si="1317"/>
        <v>#DIV/0!</v>
      </c>
    </row>
    <row r="1918" spans="7:52" x14ac:dyDescent="0.3">
      <c r="G1918" s="1" t="str">
        <f t="shared" si="1299"/>
        <v/>
      </c>
      <c r="H1918" s="2" t="str">
        <f t="shared" si="1312"/>
        <v/>
      </c>
      <c r="I1918" s="6" t="str" cm="1">
        <f t="array" ref="I1918">_xlfn.IFS(AND(G1917&lt;H1917,G1918&gt;H1918),"BUY", AND(G1917&gt;H1917,G1918&lt;H1918),"SELL",TRUE,"")</f>
        <v/>
      </c>
      <c r="J1918" s="1">
        <f t="shared" ca="1" si="1278"/>
        <v>0</v>
      </c>
      <c r="K1918" s="3" t="str">
        <f t="shared" ca="1" si="1292"/>
        <v/>
      </c>
      <c r="L1918" s="3" t="str">
        <f t="shared" si="1293"/>
        <v/>
      </c>
      <c r="M1918" s="3" t="str">
        <f t="shared" si="1294"/>
        <v/>
      </c>
      <c r="N1918" s="4">
        <f t="shared" si="1279"/>
        <v>-1</v>
      </c>
      <c r="O1918" s="2" t="str">
        <f t="shared" si="1295"/>
        <v/>
      </c>
      <c r="P1918" s="1" t="str">
        <f t="shared" si="1280"/>
        <v/>
      </c>
      <c r="Q1918" s="1" t="str">
        <f t="shared" si="1281"/>
        <v/>
      </c>
      <c r="R1918" s="1" t="str">
        <f>IF(ISBLANK(A1918),"",SUM($Q$2:Q1918))</f>
        <v/>
      </c>
      <c r="S1918" s="1" t="str">
        <f>IF(ISBLANK(A1918),"",SUM($F$2:F1918))</f>
        <v/>
      </c>
      <c r="T1918" s="1" t="str">
        <f t="shared" si="1282"/>
        <v/>
      </c>
      <c r="U1918" s="1" t="str">
        <f t="shared" si="1283"/>
        <v/>
      </c>
      <c r="V1918" s="17">
        <f t="shared" si="1284"/>
        <v>0</v>
      </c>
      <c r="W1918" s="17">
        <f t="shared" si="1285"/>
        <v>0</v>
      </c>
      <c r="X1918" s="17">
        <f t="shared" si="1286"/>
        <v>0</v>
      </c>
      <c r="Y1918" s="22">
        <f t="shared" si="1319"/>
        <v>0</v>
      </c>
      <c r="Z1918" s="22">
        <f t="shared" si="1319"/>
        <v>0</v>
      </c>
      <c r="AA1918" s="22">
        <f t="shared" si="1319"/>
        <v>0</v>
      </c>
      <c r="AB1918" s="23" t="str">
        <f t="shared" si="1306"/>
        <v/>
      </c>
      <c r="AC1918" s="23" t="str">
        <f t="shared" si="1307"/>
        <v/>
      </c>
      <c r="AD1918" s="23" t="str">
        <f t="shared" si="1308"/>
        <v/>
      </c>
      <c r="AE1918" s="23" t="str">
        <f t="shared" si="1309"/>
        <v/>
      </c>
      <c r="AF1918" s="23" t="str">
        <f t="shared" si="1310"/>
        <v/>
      </c>
      <c r="AG1918" s="23" t="str">
        <f t="shared" si="1315"/>
        <v/>
      </c>
      <c r="AH1918" s="25" t="str">
        <f t="shared" si="1287"/>
        <v/>
      </c>
      <c r="AI1918" s="25" t="str">
        <f t="shared" si="1288"/>
        <v/>
      </c>
      <c r="AJ1918" s="1" t="str">
        <f t="shared" si="1296"/>
        <v/>
      </c>
      <c r="AK1918" s="10" t="e">
        <f t="shared" si="1297"/>
        <v>#DIV/0!</v>
      </c>
      <c r="AL1918" s="10" t="e">
        <f t="shared" si="1302"/>
        <v>#DIV/0!</v>
      </c>
      <c r="AM1918">
        <f t="shared" si="1298"/>
        <v>0</v>
      </c>
      <c r="AN1918">
        <f t="shared" si="1289"/>
        <v>0</v>
      </c>
      <c r="AO1918">
        <f t="shared" si="1290"/>
        <v>0</v>
      </c>
      <c r="AP1918">
        <f t="shared" ca="1" si="1320"/>
        <v>6.581479335426907E-27</v>
      </c>
      <c r="AQ1918">
        <f t="shared" ca="1" si="1320"/>
        <v>1.2045688072068449E-25</v>
      </c>
      <c r="AR1918">
        <f t="shared" ca="1" si="1303"/>
        <v>5.4637637103421649E-2</v>
      </c>
      <c r="AS1918">
        <f t="shared" ca="1" si="1304"/>
        <v>5.1807023740860103</v>
      </c>
      <c r="AT1918">
        <f t="shared" si="1291"/>
        <v>0</v>
      </c>
      <c r="AU1918">
        <f t="shared" ca="1" si="1305"/>
        <v>2.4630636253695421E-26</v>
      </c>
      <c r="AV1918" t="e">
        <f t="shared" si="1300"/>
        <v>#DIV/0!</v>
      </c>
      <c r="AW1918" t="e">
        <f t="shared" si="1314"/>
        <v>#DIV/0!</v>
      </c>
      <c r="AX1918" t="e">
        <f t="shared" si="1313"/>
        <v>#DIV/0!</v>
      </c>
      <c r="AY1918" t="e">
        <f t="shared" si="1318"/>
        <v>#DIV/0!</v>
      </c>
      <c r="AZ1918" t="e">
        <f t="shared" si="1317"/>
        <v>#DIV/0!</v>
      </c>
    </row>
    <row r="1919" spans="7:52" x14ac:dyDescent="0.3">
      <c r="G1919" s="1" t="str">
        <f t="shared" si="1299"/>
        <v/>
      </c>
      <c r="H1919" s="2" t="str">
        <f t="shared" si="1312"/>
        <v/>
      </c>
      <c r="I1919" s="6" t="str" cm="1">
        <f t="array" ref="I1919">_xlfn.IFS(AND(G1918&lt;H1918,G1919&gt;H1919),"BUY", AND(G1918&gt;H1918,G1919&lt;H1919),"SELL",TRUE,"")</f>
        <v/>
      </c>
      <c r="J1919" s="1">
        <f t="shared" ca="1" si="1278"/>
        <v>0</v>
      </c>
      <c r="K1919" s="3" t="str">
        <f t="shared" ca="1" si="1292"/>
        <v/>
      </c>
      <c r="L1919" s="3" t="str">
        <f t="shared" si="1293"/>
        <v/>
      </c>
      <c r="M1919" s="3" t="str">
        <f t="shared" si="1294"/>
        <v/>
      </c>
      <c r="N1919" s="4">
        <f t="shared" si="1279"/>
        <v>-1</v>
      </c>
      <c r="O1919" s="2" t="str">
        <f t="shared" si="1295"/>
        <v/>
      </c>
      <c r="P1919" s="1" t="str">
        <f t="shared" si="1280"/>
        <v/>
      </c>
      <c r="Q1919" s="1" t="str">
        <f t="shared" si="1281"/>
        <v/>
      </c>
      <c r="R1919" s="1" t="str">
        <f>IF(ISBLANK(A1919),"",SUM($Q$2:Q1919))</f>
        <v/>
      </c>
      <c r="S1919" s="1" t="str">
        <f>IF(ISBLANK(A1919),"",SUM($F$2:F1919))</f>
        <v/>
      </c>
      <c r="T1919" s="1" t="str">
        <f t="shared" si="1282"/>
        <v/>
      </c>
      <c r="U1919" s="1" t="str">
        <f t="shared" si="1283"/>
        <v/>
      </c>
      <c r="V1919" s="17">
        <f t="shared" si="1284"/>
        <v>0</v>
      </c>
      <c r="W1919" s="17">
        <f t="shared" si="1285"/>
        <v>0</v>
      </c>
      <c r="X1919" s="17">
        <f t="shared" si="1286"/>
        <v>0</v>
      </c>
      <c r="Y1919" s="22">
        <f t="shared" ref="Y1919:AA1934" si="1321">SUM(V1906:V1919)</f>
        <v>0</v>
      </c>
      <c r="Z1919" s="22">
        <f t="shared" si="1321"/>
        <v>0</v>
      </c>
      <c r="AA1919" s="22">
        <f t="shared" si="1321"/>
        <v>0</v>
      </c>
      <c r="AB1919" s="23" t="str">
        <f t="shared" si="1306"/>
        <v/>
      </c>
      <c r="AC1919" s="23" t="str">
        <f t="shared" si="1307"/>
        <v/>
      </c>
      <c r="AD1919" s="23" t="str">
        <f t="shared" si="1308"/>
        <v/>
      </c>
      <c r="AE1919" s="23" t="str">
        <f t="shared" si="1309"/>
        <v/>
      </c>
      <c r="AF1919" s="23" t="str">
        <f t="shared" si="1310"/>
        <v/>
      </c>
      <c r="AG1919" s="23" t="str">
        <f t="shared" si="1315"/>
        <v/>
      </c>
      <c r="AH1919" s="25" t="str">
        <f t="shared" si="1287"/>
        <v/>
      </c>
      <c r="AI1919" s="25" t="str">
        <f t="shared" si="1288"/>
        <v/>
      </c>
      <c r="AJ1919" s="1" t="str">
        <f t="shared" si="1296"/>
        <v/>
      </c>
      <c r="AK1919" s="10" t="e">
        <f t="shared" si="1297"/>
        <v>#DIV/0!</v>
      </c>
      <c r="AL1919" s="10" t="e">
        <f t="shared" si="1302"/>
        <v>#DIV/0!</v>
      </c>
      <c r="AM1919">
        <f t="shared" si="1298"/>
        <v>0</v>
      </c>
      <c r="AN1919">
        <f t="shared" si="1289"/>
        <v>0</v>
      </c>
      <c r="AO1919">
        <f t="shared" si="1290"/>
        <v>0</v>
      </c>
      <c r="AP1919">
        <f t="shared" ca="1" si="1320"/>
        <v>6.1113736686106998E-27</v>
      </c>
      <c r="AQ1919">
        <f t="shared" ca="1" si="1320"/>
        <v>1.1185281781206418E-25</v>
      </c>
      <c r="AR1919">
        <f t="shared" ca="1" si="1303"/>
        <v>5.4637637103421649E-2</v>
      </c>
      <c r="AS1919">
        <f t="shared" ca="1" si="1304"/>
        <v>5.1807023740860103</v>
      </c>
      <c r="AT1919">
        <f t="shared" si="1291"/>
        <v>0</v>
      </c>
      <c r="AU1919">
        <f t="shared" ca="1" si="1305"/>
        <v>2.2871305092717174E-26</v>
      </c>
      <c r="AV1919" t="e">
        <f t="shared" si="1300"/>
        <v>#DIV/0!</v>
      </c>
      <c r="AW1919" t="e">
        <f t="shared" si="1314"/>
        <v>#DIV/0!</v>
      </c>
      <c r="AX1919" t="e">
        <f t="shared" si="1313"/>
        <v>#DIV/0!</v>
      </c>
      <c r="AY1919" t="e">
        <f t="shared" si="1318"/>
        <v>#DIV/0!</v>
      </c>
      <c r="AZ1919" t="e">
        <f t="shared" si="1317"/>
        <v>#DIV/0!</v>
      </c>
    </row>
    <row r="1920" spans="7:52" x14ac:dyDescent="0.3">
      <c r="G1920" s="1" t="str">
        <f t="shared" si="1299"/>
        <v/>
      </c>
      <c r="H1920" s="2" t="str">
        <f t="shared" si="1312"/>
        <v/>
      </c>
      <c r="I1920" s="6" t="str" cm="1">
        <f t="array" ref="I1920">_xlfn.IFS(AND(G1919&lt;H1919,G1920&gt;H1920),"BUY", AND(G1919&gt;H1919,G1920&lt;H1920),"SELL",TRUE,"")</f>
        <v/>
      </c>
      <c r="J1920" s="1">
        <f t="shared" ca="1" si="1278"/>
        <v>0</v>
      </c>
      <c r="K1920" s="3" t="str">
        <f t="shared" ca="1" si="1292"/>
        <v/>
      </c>
      <c r="L1920" s="3" t="str">
        <f t="shared" si="1293"/>
        <v/>
      </c>
      <c r="M1920" s="3" t="str">
        <f t="shared" si="1294"/>
        <v/>
      </c>
      <c r="N1920" s="4">
        <f t="shared" si="1279"/>
        <v>-1</v>
      </c>
      <c r="O1920" s="2" t="str">
        <f t="shared" si="1295"/>
        <v/>
      </c>
      <c r="P1920" s="1" t="str">
        <f t="shared" si="1280"/>
        <v/>
      </c>
      <c r="Q1920" s="1" t="str">
        <f t="shared" si="1281"/>
        <v/>
      </c>
      <c r="R1920" s="1" t="str">
        <f>IF(ISBLANK(A1920),"",SUM($Q$2:Q1920))</f>
        <v/>
      </c>
      <c r="S1920" s="1" t="str">
        <f>IF(ISBLANK(A1920),"",SUM($F$2:F1920))</f>
        <v/>
      </c>
      <c r="T1920" s="1" t="str">
        <f t="shared" si="1282"/>
        <v/>
      </c>
      <c r="U1920" s="1" t="str">
        <f t="shared" si="1283"/>
        <v/>
      </c>
      <c r="V1920" s="17">
        <f t="shared" si="1284"/>
        <v>0</v>
      </c>
      <c r="W1920" s="17">
        <f t="shared" si="1285"/>
        <v>0</v>
      </c>
      <c r="X1920" s="17">
        <f t="shared" si="1286"/>
        <v>0</v>
      </c>
      <c r="Y1920" s="22">
        <f t="shared" si="1321"/>
        <v>0</v>
      </c>
      <c r="Z1920" s="22">
        <f t="shared" si="1321"/>
        <v>0</v>
      </c>
      <c r="AA1920" s="22">
        <f t="shared" si="1321"/>
        <v>0</v>
      </c>
      <c r="AB1920" s="23" t="str">
        <f t="shared" si="1306"/>
        <v/>
      </c>
      <c r="AC1920" s="23" t="str">
        <f t="shared" si="1307"/>
        <v/>
      </c>
      <c r="AD1920" s="23" t="str">
        <f t="shared" si="1308"/>
        <v/>
      </c>
      <c r="AE1920" s="23" t="str">
        <f t="shared" si="1309"/>
        <v/>
      </c>
      <c r="AF1920" s="23" t="str">
        <f t="shared" si="1310"/>
        <v/>
      </c>
      <c r="AG1920" s="23" t="str">
        <f t="shared" si="1315"/>
        <v/>
      </c>
      <c r="AH1920" s="25" t="str">
        <f t="shared" si="1287"/>
        <v/>
      </c>
      <c r="AI1920" s="25" t="str">
        <f t="shared" si="1288"/>
        <v/>
      </c>
      <c r="AJ1920" s="1" t="str">
        <f t="shared" si="1296"/>
        <v/>
      </c>
      <c r="AK1920" s="10" t="e">
        <f t="shared" si="1297"/>
        <v>#DIV/0!</v>
      </c>
      <c r="AL1920" s="10" t="e">
        <f t="shared" si="1302"/>
        <v>#DIV/0!</v>
      </c>
      <c r="AM1920">
        <f t="shared" si="1298"/>
        <v>0</v>
      </c>
      <c r="AN1920">
        <f t="shared" si="1289"/>
        <v>0</v>
      </c>
      <c r="AO1920">
        <f t="shared" si="1290"/>
        <v>0</v>
      </c>
      <c r="AP1920">
        <f t="shared" ca="1" si="1320"/>
        <v>5.6748469779956494E-27</v>
      </c>
      <c r="AQ1920">
        <f t="shared" ca="1" si="1320"/>
        <v>1.0386333082548815E-25</v>
      </c>
      <c r="AR1920">
        <f t="shared" ca="1" si="1303"/>
        <v>5.4637637103421656E-2</v>
      </c>
      <c r="AS1920">
        <f t="shared" ca="1" si="1304"/>
        <v>5.1807023740860103</v>
      </c>
      <c r="AT1920">
        <f t="shared" si="1291"/>
        <v>0</v>
      </c>
      <c r="AU1920">
        <f t="shared" ca="1" si="1305"/>
        <v>2.1237640443237376E-26</v>
      </c>
      <c r="AV1920" t="e">
        <f t="shared" si="1300"/>
        <v>#DIV/0!</v>
      </c>
      <c r="AW1920" t="e">
        <f t="shared" si="1314"/>
        <v>#DIV/0!</v>
      </c>
      <c r="AX1920" t="e">
        <f t="shared" si="1313"/>
        <v>#DIV/0!</v>
      </c>
      <c r="AY1920" t="e">
        <f t="shared" si="1318"/>
        <v>#DIV/0!</v>
      </c>
      <c r="AZ1920" t="e">
        <f t="shared" si="1317"/>
        <v>#DIV/0!</v>
      </c>
    </row>
    <row r="1921" spans="7:52" x14ac:dyDescent="0.3">
      <c r="G1921" s="1" t="str">
        <f t="shared" si="1299"/>
        <v/>
      </c>
      <c r="H1921" s="2" t="str">
        <f t="shared" si="1312"/>
        <v/>
      </c>
      <c r="I1921" s="6" t="str" cm="1">
        <f t="array" ref="I1921">_xlfn.IFS(AND(G1920&lt;H1920,G1921&gt;H1921),"BUY", AND(G1920&gt;H1920,G1921&lt;H1921),"SELL",TRUE,"")</f>
        <v/>
      </c>
      <c r="J1921" s="1">
        <f t="shared" ca="1" si="1278"/>
        <v>0</v>
      </c>
      <c r="K1921" s="3" t="str">
        <f t="shared" ca="1" si="1292"/>
        <v/>
      </c>
      <c r="L1921" s="3" t="str">
        <f t="shared" si="1293"/>
        <v/>
      </c>
      <c r="M1921" s="3" t="str">
        <f t="shared" si="1294"/>
        <v/>
      </c>
      <c r="N1921" s="4">
        <f t="shared" si="1279"/>
        <v>-1</v>
      </c>
      <c r="O1921" s="2" t="str">
        <f t="shared" si="1295"/>
        <v/>
      </c>
      <c r="P1921" s="1" t="str">
        <f t="shared" si="1280"/>
        <v/>
      </c>
      <c r="Q1921" s="1" t="str">
        <f t="shared" si="1281"/>
        <v/>
      </c>
      <c r="R1921" s="1" t="str">
        <f>IF(ISBLANK(A1921),"",SUM($Q$2:Q1921))</f>
        <v/>
      </c>
      <c r="S1921" s="1" t="str">
        <f>IF(ISBLANK(A1921),"",SUM($F$2:F1921))</f>
        <v/>
      </c>
      <c r="T1921" s="1" t="str">
        <f t="shared" si="1282"/>
        <v/>
      </c>
      <c r="U1921" s="1" t="str">
        <f t="shared" si="1283"/>
        <v/>
      </c>
      <c r="V1921" s="17">
        <f t="shared" si="1284"/>
        <v>0</v>
      </c>
      <c r="W1921" s="17">
        <f t="shared" si="1285"/>
        <v>0</v>
      </c>
      <c r="X1921" s="17">
        <f t="shared" si="1286"/>
        <v>0</v>
      </c>
      <c r="Y1921" s="22">
        <f t="shared" si="1321"/>
        <v>0</v>
      </c>
      <c r="Z1921" s="22">
        <f t="shared" si="1321"/>
        <v>0</v>
      </c>
      <c r="AA1921" s="22">
        <f t="shared" si="1321"/>
        <v>0</v>
      </c>
      <c r="AB1921" s="23" t="str">
        <f t="shared" si="1306"/>
        <v/>
      </c>
      <c r="AC1921" s="23" t="str">
        <f t="shared" si="1307"/>
        <v/>
      </c>
      <c r="AD1921" s="23" t="str">
        <f t="shared" si="1308"/>
        <v/>
      </c>
      <c r="AE1921" s="23" t="str">
        <f t="shared" si="1309"/>
        <v/>
      </c>
      <c r="AF1921" s="23" t="str">
        <f t="shared" si="1310"/>
        <v/>
      </c>
      <c r="AG1921" s="23" t="str">
        <f t="shared" si="1315"/>
        <v/>
      </c>
      <c r="AH1921" s="25" t="str">
        <f t="shared" si="1287"/>
        <v/>
      </c>
      <c r="AI1921" s="25" t="str">
        <f t="shared" si="1288"/>
        <v/>
      </c>
      <c r="AJ1921" s="1" t="str">
        <f t="shared" si="1296"/>
        <v/>
      </c>
      <c r="AK1921" s="10" t="e">
        <f t="shared" si="1297"/>
        <v>#DIV/0!</v>
      </c>
      <c r="AL1921" s="10" t="e">
        <f t="shared" si="1302"/>
        <v>#DIV/0!</v>
      </c>
      <c r="AM1921">
        <f t="shared" si="1298"/>
        <v>0</v>
      </c>
      <c r="AN1921">
        <f t="shared" si="1289"/>
        <v>0</v>
      </c>
      <c r="AO1921">
        <f t="shared" si="1290"/>
        <v>0</v>
      </c>
      <c r="AP1921">
        <f t="shared" ca="1" si="1320"/>
        <v>5.269500765281674E-27</v>
      </c>
      <c r="AQ1921">
        <f t="shared" ca="1" si="1320"/>
        <v>9.6444521480810426E-26</v>
      </c>
      <c r="AR1921">
        <f t="shared" ca="1" si="1303"/>
        <v>5.4637637103421649E-2</v>
      </c>
      <c r="AS1921">
        <f t="shared" ca="1" si="1304"/>
        <v>5.1807023740860103</v>
      </c>
      <c r="AT1921">
        <f t="shared" si="1291"/>
        <v>0</v>
      </c>
      <c r="AU1921">
        <f t="shared" ca="1" si="1305"/>
        <v>1.9720666125863278E-26</v>
      </c>
      <c r="AV1921" t="e">
        <f t="shared" si="1300"/>
        <v>#DIV/0!</v>
      </c>
      <c r="AW1921" t="e">
        <f t="shared" si="1314"/>
        <v>#DIV/0!</v>
      </c>
      <c r="AX1921" t="e">
        <f t="shared" si="1313"/>
        <v>#DIV/0!</v>
      </c>
      <c r="AY1921" t="e">
        <f t="shared" si="1318"/>
        <v>#DIV/0!</v>
      </c>
      <c r="AZ1921" t="e">
        <f t="shared" si="1317"/>
        <v>#DIV/0!</v>
      </c>
    </row>
    <row r="1922" spans="7:52" x14ac:dyDescent="0.3">
      <c r="G1922" s="1" t="str">
        <f t="shared" si="1299"/>
        <v/>
      </c>
      <c r="H1922" s="2" t="str">
        <f t="shared" si="1312"/>
        <v/>
      </c>
      <c r="I1922" s="6" t="str" cm="1">
        <f t="array" ref="I1922">_xlfn.IFS(AND(G1921&lt;H1921,G1922&gt;H1922),"BUY", AND(G1921&gt;H1921,G1922&lt;H1922),"SELL",TRUE,"")</f>
        <v/>
      </c>
      <c r="J1922" s="1">
        <f t="shared" ca="1" si="1278"/>
        <v>0</v>
      </c>
      <c r="K1922" s="3" t="str">
        <f t="shared" ca="1" si="1292"/>
        <v/>
      </c>
      <c r="L1922" s="3" t="str">
        <f t="shared" si="1293"/>
        <v/>
      </c>
      <c r="M1922" s="3" t="str">
        <f t="shared" si="1294"/>
        <v/>
      </c>
      <c r="N1922" s="4">
        <f t="shared" si="1279"/>
        <v>-1</v>
      </c>
      <c r="O1922" s="2" t="str">
        <f t="shared" si="1295"/>
        <v/>
      </c>
      <c r="P1922" s="1" t="str">
        <f t="shared" si="1280"/>
        <v/>
      </c>
      <c r="Q1922" s="1" t="str">
        <f t="shared" si="1281"/>
        <v/>
      </c>
      <c r="R1922" s="1" t="str">
        <f>IF(ISBLANK(A1922),"",SUM($Q$2:Q1922))</f>
        <v/>
      </c>
      <c r="S1922" s="1" t="str">
        <f>IF(ISBLANK(A1922),"",SUM($F$2:F1922))</f>
        <v/>
      </c>
      <c r="T1922" s="1" t="str">
        <f t="shared" si="1282"/>
        <v/>
      </c>
      <c r="U1922" s="1" t="str">
        <f t="shared" si="1283"/>
        <v/>
      </c>
      <c r="V1922" s="17">
        <f t="shared" si="1284"/>
        <v>0</v>
      </c>
      <c r="W1922" s="17">
        <f t="shared" si="1285"/>
        <v>0</v>
      </c>
      <c r="X1922" s="17">
        <f t="shared" si="1286"/>
        <v>0</v>
      </c>
      <c r="Y1922" s="22">
        <f t="shared" si="1321"/>
        <v>0</v>
      </c>
      <c r="Z1922" s="22">
        <f t="shared" si="1321"/>
        <v>0</v>
      </c>
      <c r="AA1922" s="22">
        <f t="shared" si="1321"/>
        <v>0</v>
      </c>
      <c r="AB1922" s="23" t="str">
        <f t="shared" si="1306"/>
        <v/>
      </c>
      <c r="AC1922" s="23" t="str">
        <f t="shared" si="1307"/>
        <v/>
      </c>
      <c r="AD1922" s="23" t="str">
        <f t="shared" si="1308"/>
        <v/>
      </c>
      <c r="AE1922" s="23" t="str">
        <f t="shared" si="1309"/>
        <v/>
      </c>
      <c r="AF1922" s="23" t="str">
        <f t="shared" si="1310"/>
        <v/>
      </c>
      <c r="AG1922" s="23" t="str">
        <f t="shared" si="1315"/>
        <v/>
      </c>
      <c r="AH1922" s="25" t="str">
        <f t="shared" si="1287"/>
        <v/>
      </c>
      <c r="AI1922" s="25" t="str">
        <f t="shared" si="1288"/>
        <v/>
      </c>
      <c r="AJ1922" s="1" t="str">
        <f t="shared" si="1296"/>
        <v/>
      </c>
      <c r="AK1922" s="10" t="e">
        <f t="shared" si="1297"/>
        <v>#DIV/0!</v>
      </c>
      <c r="AL1922" s="10" t="e">
        <f t="shared" si="1302"/>
        <v>#DIV/0!</v>
      </c>
      <c r="AM1922">
        <f t="shared" si="1298"/>
        <v>0</v>
      </c>
      <c r="AN1922">
        <f t="shared" si="1289"/>
        <v>0</v>
      </c>
      <c r="AO1922">
        <f t="shared" si="1290"/>
        <v>0</v>
      </c>
      <c r="AP1922">
        <f t="shared" ca="1" si="1320"/>
        <v>4.8931078534758401E-27</v>
      </c>
      <c r="AQ1922">
        <f t="shared" ca="1" si="1320"/>
        <v>8.9555627089323966E-26</v>
      </c>
      <c r="AR1922">
        <f t="shared" ca="1" si="1303"/>
        <v>5.4637637103421649E-2</v>
      </c>
      <c r="AS1922">
        <f t="shared" ca="1" si="1304"/>
        <v>5.1807023740860103</v>
      </c>
      <c r="AT1922">
        <f t="shared" si="1291"/>
        <v>0</v>
      </c>
      <c r="AU1922">
        <f t="shared" ca="1" si="1305"/>
        <v>1.8312047116873045E-26</v>
      </c>
      <c r="AV1922" t="e">
        <f t="shared" si="1300"/>
        <v>#DIV/0!</v>
      </c>
      <c r="AW1922" t="e">
        <f t="shared" si="1314"/>
        <v>#DIV/0!</v>
      </c>
      <c r="AX1922" t="e">
        <f t="shared" si="1313"/>
        <v>#DIV/0!</v>
      </c>
      <c r="AY1922" t="e">
        <f t="shared" si="1318"/>
        <v>#DIV/0!</v>
      </c>
      <c r="AZ1922" t="e">
        <f t="shared" si="1317"/>
        <v>#DIV/0!</v>
      </c>
    </row>
    <row r="1923" spans="7:52" x14ac:dyDescent="0.3">
      <c r="G1923" s="1" t="str">
        <f t="shared" si="1299"/>
        <v/>
      </c>
      <c r="H1923" s="2" t="str">
        <f t="shared" si="1312"/>
        <v/>
      </c>
      <c r="I1923" s="6" t="str" cm="1">
        <f t="array" ref="I1923">_xlfn.IFS(AND(G1922&lt;H1922,G1923&gt;H1923),"BUY", AND(G1922&gt;H1922,G1923&lt;H1923),"SELL",TRUE,"")</f>
        <v/>
      </c>
      <c r="J1923" s="1">
        <f t="shared" ref="J1923:J1986" ca="1" si="1322">IF(I1922&lt;&gt;"",B1923,J1922)</f>
        <v>0</v>
      </c>
      <c r="K1923" s="3" t="str">
        <f t="shared" ca="1" si="1292"/>
        <v/>
      </c>
      <c r="L1923" s="3" t="str">
        <f t="shared" si="1293"/>
        <v/>
      </c>
      <c r="M1923" s="3" t="str">
        <f t="shared" si="1294"/>
        <v/>
      </c>
      <c r="N1923" s="4">
        <f t="shared" ref="N1923:N1986" si="1323">IF(G1922&gt;H1922, 1, -1)</f>
        <v>-1</v>
      </c>
      <c r="O1923" s="2" t="str">
        <f t="shared" si="1295"/>
        <v/>
      </c>
      <c r="P1923" s="1" t="str">
        <f t="shared" ref="P1923:P1986" si="1324">IF(ISBLANK(A1923),"",(C1923+D1923+E1923)/3)</f>
        <v/>
      </c>
      <c r="Q1923" s="1" t="str">
        <f t="shared" ref="Q1923:Q1986" si="1325">IF(ISBLANK(A1923),"",F1923*P1923)</f>
        <v/>
      </c>
      <c r="R1923" s="1" t="str">
        <f>IF(ISBLANK(A1923),"",SUM($Q$2:Q1923))</f>
        <v/>
      </c>
      <c r="S1923" s="1" t="str">
        <f>IF(ISBLANK(A1923),"",SUM($F$2:F1923))</f>
        <v/>
      </c>
      <c r="T1923" s="1" t="str">
        <f t="shared" ref="T1923:T1986" si="1326">IF(ISBLANK(A1923),"",R1923/S1923)</f>
        <v/>
      </c>
      <c r="U1923" s="1" t="str">
        <f t="shared" ref="U1923:U1986" si="1327">IF(E1923="","",IF((E1923&gt;T1923),"Bullish","Bearish"))</f>
        <v/>
      </c>
      <c r="V1923" s="17">
        <f t="shared" ref="V1923:V1986" si="1328">MAX(C1923-D1923,ABS(C1923-E1922),ABS(D1923-E1922))</f>
        <v>0</v>
      </c>
      <c r="W1923" s="17">
        <f t="shared" ref="W1923:W1986" si="1329">IF(C1923-C1922&gt;D1922-D1923,MAX(C1923-C1922,0),0)</f>
        <v>0</v>
      </c>
      <c r="X1923" s="17">
        <f t="shared" ref="X1923:X1986" si="1330">IF(D1922-D1923&gt;C1923-C1922,MAX(D1922-D1923,0),0)</f>
        <v>0</v>
      </c>
      <c r="Y1923" s="22">
        <f t="shared" si="1321"/>
        <v>0</v>
      </c>
      <c r="Z1923" s="22">
        <f t="shared" si="1321"/>
        <v>0</v>
      </c>
      <c r="AA1923" s="22">
        <f t="shared" si="1321"/>
        <v>0</v>
      </c>
      <c r="AB1923" s="23" t="str">
        <f t="shared" si="1306"/>
        <v/>
      </c>
      <c r="AC1923" s="23" t="str">
        <f t="shared" si="1307"/>
        <v/>
      </c>
      <c r="AD1923" s="23" t="str">
        <f t="shared" si="1308"/>
        <v/>
      </c>
      <c r="AE1923" s="23" t="str">
        <f t="shared" si="1309"/>
        <v/>
      </c>
      <c r="AF1923" s="23" t="str">
        <f t="shared" si="1310"/>
        <v/>
      </c>
      <c r="AG1923" s="23" t="str">
        <f t="shared" si="1315"/>
        <v/>
      </c>
      <c r="AH1923" s="25" t="str">
        <f t="shared" ref="AH1923:AH1986" si="1331">IF(AG1923="","",IF(AG1923&gt;=30,"Strong","Weak"))</f>
        <v/>
      </c>
      <c r="AI1923" s="25" t="str">
        <f t="shared" ref="AI1923:AI1986" si="1332">IF(AG1923="","",IF(AB1923&gt;AC1923,"Bullish","Bearish"))</f>
        <v/>
      </c>
      <c r="AJ1923" s="1" t="str">
        <f t="shared" si="1296"/>
        <v/>
      </c>
      <c r="AK1923" s="10" t="e">
        <f t="shared" si="1297"/>
        <v>#DIV/0!</v>
      </c>
      <c r="AL1923" s="10" t="e">
        <f t="shared" si="1302"/>
        <v>#DIV/0!</v>
      </c>
      <c r="AM1923">
        <f t="shared" si="1298"/>
        <v>0</v>
      </c>
      <c r="AN1923">
        <f t="shared" ref="AN1923:AN1986" si="1333">IF(AM1923&gt;0,AM1923,0)</f>
        <v>0</v>
      </c>
      <c r="AO1923">
        <f t="shared" ref="AO1923:AO1986" si="1334">IF(AM1923&lt;0,ABS(AM1923),0)</f>
        <v>0</v>
      </c>
      <c r="AP1923">
        <f t="shared" ca="1" si="1320"/>
        <v>4.5436001496561371E-27</v>
      </c>
      <c r="AQ1923">
        <f t="shared" ca="1" si="1320"/>
        <v>8.3158796582943682E-26</v>
      </c>
      <c r="AR1923">
        <f t="shared" ca="1" si="1303"/>
        <v>5.4637637103421649E-2</v>
      </c>
      <c r="AS1923">
        <f t="shared" ca="1" si="1304"/>
        <v>5.1807023740860103</v>
      </c>
      <c r="AT1923">
        <f t="shared" ref="AT1923:AT1986" si="1335">ABS(C1923-D1923)</f>
        <v>0</v>
      </c>
      <c r="AU1923">
        <f t="shared" ca="1" si="1305"/>
        <v>1.7004043751382113E-26</v>
      </c>
      <c r="AV1923" t="e">
        <f t="shared" si="1300"/>
        <v>#DIV/0!</v>
      </c>
      <c r="AW1923" t="e">
        <f t="shared" si="1314"/>
        <v>#DIV/0!</v>
      </c>
      <c r="AX1923" t="e">
        <f t="shared" si="1313"/>
        <v>#DIV/0!</v>
      </c>
      <c r="AY1923" t="e">
        <f t="shared" si="1318"/>
        <v>#DIV/0!</v>
      </c>
      <c r="AZ1923" t="e">
        <f t="shared" si="1317"/>
        <v>#DIV/0!</v>
      </c>
    </row>
    <row r="1924" spans="7:52" x14ac:dyDescent="0.3">
      <c r="G1924" s="1" t="str">
        <f t="shared" si="1299"/>
        <v/>
      </c>
      <c r="H1924" s="2" t="str">
        <f t="shared" si="1312"/>
        <v/>
      </c>
      <c r="I1924" s="6" t="str" cm="1">
        <f t="array" ref="I1924">_xlfn.IFS(AND(G1923&lt;H1923,G1924&gt;H1924),"BUY", AND(G1923&gt;H1923,G1924&lt;H1924),"SELL",TRUE,"")</f>
        <v/>
      </c>
      <c r="J1924" s="1">
        <f t="shared" ca="1" si="1322"/>
        <v>0</v>
      </c>
      <c r="K1924" s="3" t="str">
        <f t="shared" ref="K1924:K1987" ca="1" si="1336">IF(AND(I1923&lt;&gt;"",J1923&lt;&gt;0),IF(I1923="BUY",1-J1924/J1923,J1924/J1923-1),"")</f>
        <v/>
      </c>
      <c r="L1924" s="3" t="str">
        <f t="shared" ref="L1924:L1987" si="1337">IFERROR((E1924/E1923)-1,"")</f>
        <v/>
      </c>
      <c r="M1924" s="3" t="str">
        <f t="shared" ref="M1924:M1987" si="1338">IFERROR(LN(E1924/E1923),"")</f>
        <v/>
      </c>
      <c r="N1924" s="4">
        <f t="shared" si="1323"/>
        <v>-1</v>
      </c>
      <c r="O1924" s="2" t="str">
        <f t="shared" ref="O1924:O1987" si="1339">IFERROR((M1924*N1924),"")</f>
        <v/>
      </c>
      <c r="P1924" s="1" t="str">
        <f t="shared" si="1324"/>
        <v/>
      </c>
      <c r="Q1924" s="1" t="str">
        <f t="shared" si="1325"/>
        <v/>
      </c>
      <c r="R1924" s="1" t="str">
        <f>IF(ISBLANK(A1924),"",SUM($Q$2:Q1924))</f>
        <v/>
      </c>
      <c r="S1924" s="1" t="str">
        <f>IF(ISBLANK(A1924),"",SUM($F$2:F1924))</f>
        <v/>
      </c>
      <c r="T1924" s="1" t="str">
        <f t="shared" si="1326"/>
        <v/>
      </c>
      <c r="U1924" s="1" t="str">
        <f t="shared" si="1327"/>
        <v/>
      </c>
      <c r="V1924" s="17">
        <f t="shared" si="1328"/>
        <v>0</v>
      </c>
      <c r="W1924" s="17">
        <f t="shared" si="1329"/>
        <v>0</v>
      </c>
      <c r="X1924" s="17">
        <f t="shared" si="1330"/>
        <v>0</v>
      </c>
      <c r="Y1924" s="22">
        <f t="shared" si="1321"/>
        <v>0</v>
      </c>
      <c r="Z1924" s="22">
        <f t="shared" si="1321"/>
        <v>0</v>
      </c>
      <c r="AA1924" s="22">
        <f t="shared" si="1321"/>
        <v>0</v>
      </c>
      <c r="AB1924" s="23" t="str">
        <f t="shared" si="1306"/>
        <v/>
      </c>
      <c r="AC1924" s="23" t="str">
        <f t="shared" si="1307"/>
        <v/>
      </c>
      <c r="AD1924" s="23" t="str">
        <f t="shared" si="1308"/>
        <v/>
      </c>
      <c r="AE1924" s="23" t="str">
        <f t="shared" si="1309"/>
        <v/>
      </c>
      <c r="AF1924" s="23" t="str">
        <f t="shared" si="1310"/>
        <v/>
      </c>
      <c r="AG1924" s="23" t="str">
        <f t="shared" si="1315"/>
        <v/>
      </c>
      <c r="AH1924" s="25" t="str">
        <f t="shared" si="1331"/>
        <v/>
      </c>
      <c r="AI1924" s="25" t="str">
        <f t="shared" si="1332"/>
        <v/>
      </c>
      <c r="AJ1924" s="1" t="str">
        <f t="shared" ref="AJ1924:AJ1987" si="1340">IF(E1924 = E1923, G1923, IF(E1924 &gt; E1923, G1923 + F1924, G1923 - F1924 ))</f>
        <v/>
      </c>
      <c r="AK1924" s="10" t="e">
        <f t="shared" ref="AK1924:AK1987" si="1341">LN(E1924/E1923)</f>
        <v>#DIV/0!</v>
      </c>
      <c r="AL1924" s="10" t="e">
        <f t="shared" si="1302"/>
        <v>#DIV/0!</v>
      </c>
      <c r="AM1924">
        <f t="shared" ref="AM1924:AM1987" si="1342">E1924-E1923</f>
        <v>0</v>
      </c>
      <c r="AN1924">
        <f t="shared" si="1333"/>
        <v>0</v>
      </c>
      <c r="AO1924">
        <f t="shared" si="1334"/>
        <v>0</v>
      </c>
      <c r="AP1924">
        <f t="shared" ca="1" si="1320"/>
        <v>4.2190572818235563E-27</v>
      </c>
      <c r="AQ1924">
        <f t="shared" ca="1" si="1320"/>
        <v>7.7218882541304857E-26</v>
      </c>
      <c r="AR1924">
        <f t="shared" ca="1" si="1303"/>
        <v>5.4637637103421649E-2</v>
      </c>
      <c r="AS1924">
        <f t="shared" ca="1" si="1304"/>
        <v>5.1807023740860103</v>
      </c>
      <c r="AT1924">
        <f t="shared" si="1335"/>
        <v>0</v>
      </c>
      <c r="AU1924">
        <f t="shared" ca="1" si="1305"/>
        <v>1.5789469197711962E-26</v>
      </c>
      <c r="AV1924" t="e">
        <f t="shared" si="1300"/>
        <v>#DIV/0!</v>
      </c>
      <c r="AW1924" t="e">
        <f t="shared" si="1314"/>
        <v>#DIV/0!</v>
      </c>
      <c r="AX1924" t="e">
        <f t="shared" si="1313"/>
        <v>#DIV/0!</v>
      </c>
      <c r="AY1924" t="e">
        <f t="shared" si="1318"/>
        <v>#DIV/0!</v>
      </c>
      <c r="AZ1924" t="e">
        <f t="shared" si="1317"/>
        <v>#DIV/0!</v>
      </c>
    </row>
    <row r="1925" spans="7:52" x14ac:dyDescent="0.3">
      <c r="G1925" s="1" t="str">
        <f t="shared" si="1299"/>
        <v/>
      </c>
      <c r="H1925" s="2" t="str">
        <f t="shared" si="1312"/>
        <v/>
      </c>
      <c r="I1925" s="6" t="str" cm="1">
        <f t="array" ref="I1925">_xlfn.IFS(AND(G1924&lt;H1924,G1925&gt;H1925),"BUY", AND(G1924&gt;H1924,G1925&lt;H1925),"SELL",TRUE,"")</f>
        <v/>
      </c>
      <c r="J1925" s="1">
        <f t="shared" ca="1" si="1322"/>
        <v>0</v>
      </c>
      <c r="K1925" s="3" t="str">
        <f t="shared" ca="1" si="1336"/>
        <v/>
      </c>
      <c r="L1925" s="3" t="str">
        <f t="shared" si="1337"/>
        <v/>
      </c>
      <c r="M1925" s="3" t="str">
        <f t="shared" si="1338"/>
        <v/>
      </c>
      <c r="N1925" s="4">
        <f t="shared" si="1323"/>
        <v>-1</v>
      </c>
      <c r="O1925" s="2" t="str">
        <f t="shared" si="1339"/>
        <v/>
      </c>
      <c r="P1925" s="1" t="str">
        <f t="shared" si="1324"/>
        <v/>
      </c>
      <c r="Q1925" s="1" t="str">
        <f t="shared" si="1325"/>
        <v/>
      </c>
      <c r="R1925" s="1" t="str">
        <f>IF(ISBLANK(A1925),"",SUM($Q$2:Q1925))</f>
        <v/>
      </c>
      <c r="S1925" s="1" t="str">
        <f>IF(ISBLANK(A1925),"",SUM($F$2:F1925))</f>
        <v/>
      </c>
      <c r="T1925" s="1" t="str">
        <f t="shared" si="1326"/>
        <v/>
      </c>
      <c r="U1925" s="1" t="str">
        <f t="shared" si="1327"/>
        <v/>
      </c>
      <c r="V1925" s="17">
        <f t="shared" si="1328"/>
        <v>0</v>
      </c>
      <c r="W1925" s="17">
        <f t="shared" si="1329"/>
        <v>0</v>
      </c>
      <c r="X1925" s="17">
        <f t="shared" si="1330"/>
        <v>0</v>
      </c>
      <c r="Y1925" s="22">
        <f t="shared" si="1321"/>
        <v>0</v>
      </c>
      <c r="Z1925" s="22">
        <f t="shared" si="1321"/>
        <v>0</v>
      </c>
      <c r="AA1925" s="22">
        <f t="shared" si="1321"/>
        <v>0</v>
      </c>
      <c r="AB1925" s="23" t="str">
        <f t="shared" si="1306"/>
        <v/>
      </c>
      <c r="AC1925" s="23" t="str">
        <f t="shared" si="1307"/>
        <v/>
      </c>
      <c r="AD1925" s="23" t="str">
        <f t="shared" si="1308"/>
        <v/>
      </c>
      <c r="AE1925" s="23" t="str">
        <f t="shared" si="1309"/>
        <v/>
      </c>
      <c r="AF1925" s="23" t="str">
        <f t="shared" si="1310"/>
        <v/>
      </c>
      <c r="AG1925" s="23" t="str">
        <f t="shared" si="1315"/>
        <v/>
      </c>
      <c r="AH1925" s="25" t="str">
        <f t="shared" si="1331"/>
        <v/>
      </c>
      <c r="AI1925" s="25" t="str">
        <f t="shared" si="1332"/>
        <v/>
      </c>
      <c r="AJ1925" s="1" t="str">
        <f t="shared" si="1340"/>
        <v/>
      </c>
      <c r="AK1925" s="10" t="e">
        <f t="shared" si="1341"/>
        <v>#DIV/0!</v>
      </c>
      <c r="AL1925" s="10" t="e">
        <f t="shared" si="1302"/>
        <v>#DIV/0!</v>
      </c>
      <c r="AM1925">
        <f t="shared" si="1342"/>
        <v>0</v>
      </c>
      <c r="AN1925">
        <f t="shared" si="1333"/>
        <v>0</v>
      </c>
      <c r="AO1925">
        <f t="shared" si="1334"/>
        <v>0</v>
      </c>
      <c r="AP1925">
        <f t="shared" ca="1" si="1320"/>
        <v>3.9176960474075887E-27</v>
      </c>
      <c r="AQ1925">
        <f t="shared" ca="1" si="1320"/>
        <v>7.1703248074068794E-26</v>
      </c>
      <c r="AR1925">
        <f t="shared" ca="1" si="1303"/>
        <v>5.4637637103421656E-2</v>
      </c>
      <c r="AS1925">
        <f t="shared" ca="1" si="1304"/>
        <v>5.1807023740860103</v>
      </c>
      <c r="AT1925">
        <f t="shared" si="1335"/>
        <v>0</v>
      </c>
      <c r="AU1925">
        <f t="shared" ca="1" si="1305"/>
        <v>1.4661649969303964E-26</v>
      </c>
      <c r="AV1925" t="e">
        <f t="shared" si="1300"/>
        <v>#DIV/0!</v>
      </c>
      <c r="AW1925" t="e">
        <f t="shared" si="1314"/>
        <v>#DIV/0!</v>
      </c>
      <c r="AX1925" t="e">
        <f t="shared" si="1313"/>
        <v>#DIV/0!</v>
      </c>
      <c r="AY1925" t="e">
        <f t="shared" si="1318"/>
        <v>#DIV/0!</v>
      </c>
      <c r="AZ1925" t="e">
        <f t="shared" si="1317"/>
        <v>#DIV/0!</v>
      </c>
    </row>
    <row r="1926" spans="7:52" x14ac:dyDescent="0.3">
      <c r="G1926" s="1" t="str">
        <f t="shared" si="1299"/>
        <v/>
      </c>
      <c r="H1926" s="2" t="str">
        <f t="shared" si="1312"/>
        <v/>
      </c>
      <c r="I1926" s="6" t="str" cm="1">
        <f t="array" ref="I1926">_xlfn.IFS(AND(G1925&lt;H1925,G1926&gt;H1926),"BUY", AND(G1925&gt;H1925,G1926&lt;H1926),"SELL",TRUE,"")</f>
        <v/>
      </c>
      <c r="J1926" s="1">
        <f t="shared" ca="1" si="1322"/>
        <v>0</v>
      </c>
      <c r="K1926" s="3" t="str">
        <f t="shared" ca="1" si="1336"/>
        <v/>
      </c>
      <c r="L1926" s="3" t="str">
        <f t="shared" si="1337"/>
        <v/>
      </c>
      <c r="M1926" s="3" t="str">
        <f t="shared" si="1338"/>
        <v/>
      </c>
      <c r="N1926" s="4">
        <f t="shared" si="1323"/>
        <v>-1</v>
      </c>
      <c r="O1926" s="2" t="str">
        <f t="shared" si="1339"/>
        <v/>
      </c>
      <c r="P1926" s="1" t="str">
        <f t="shared" si="1324"/>
        <v/>
      </c>
      <c r="Q1926" s="1" t="str">
        <f t="shared" si="1325"/>
        <v/>
      </c>
      <c r="R1926" s="1" t="str">
        <f>IF(ISBLANK(A1926),"",SUM($Q$2:Q1926))</f>
        <v/>
      </c>
      <c r="S1926" s="1" t="str">
        <f>IF(ISBLANK(A1926),"",SUM($F$2:F1926))</f>
        <v/>
      </c>
      <c r="T1926" s="1" t="str">
        <f t="shared" si="1326"/>
        <v/>
      </c>
      <c r="U1926" s="1" t="str">
        <f t="shared" si="1327"/>
        <v/>
      </c>
      <c r="V1926" s="17">
        <f t="shared" si="1328"/>
        <v>0</v>
      </c>
      <c r="W1926" s="17">
        <f t="shared" si="1329"/>
        <v>0</v>
      </c>
      <c r="X1926" s="17">
        <f t="shared" si="1330"/>
        <v>0</v>
      </c>
      <c r="Y1926" s="22">
        <f t="shared" si="1321"/>
        <v>0</v>
      </c>
      <c r="Z1926" s="22">
        <f t="shared" si="1321"/>
        <v>0</v>
      </c>
      <c r="AA1926" s="22">
        <f t="shared" si="1321"/>
        <v>0</v>
      </c>
      <c r="AB1926" s="23" t="str">
        <f t="shared" si="1306"/>
        <v/>
      </c>
      <c r="AC1926" s="23" t="str">
        <f t="shared" si="1307"/>
        <v/>
      </c>
      <c r="AD1926" s="23" t="str">
        <f t="shared" si="1308"/>
        <v/>
      </c>
      <c r="AE1926" s="23" t="str">
        <f t="shared" si="1309"/>
        <v/>
      </c>
      <c r="AF1926" s="23" t="str">
        <f t="shared" si="1310"/>
        <v/>
      </c>
      <c r="AG1926" s="23" t="str">
        <f t="shared" si="1315"/>
        <v/>
      </c>
      <c r="AH1926" s="25" t="str">
        <f t="shared" si="1331"/>
        <v/>
      </c>
      <c r="AI1926" s="25" t="str">
        <f t="shared" si="1332"/>
        <v/>
      </c>
      <c r="AJ1926" s="1" t="str">
        <f t="shared" si="1340"/>
        <v/>
      </c>
      <c r="AK1926" s="10" t="e">
        <f t="shared" si="1341"/>
        <v>#DIV/0!</v>
      </c>
      <c r="AL1926" s="10" t="e">
        <f t="shared" si="1302"/>
        <v>#DIV/0!</v>
      </c>
      <c r="AM1926">
        <f t="shared" si="1342"/>
        <v>0</v>
      </c>
      <c r="AN1926">
        <f t="shared" si="1333"/>
        <v>0</v>
      </c>
      <c r="AO1926">
        <f t="shared" si="1334"/>
        <v>0</v>
      </c>
      <c r="AP1926">
        <f t="shared" ca="1" si="1320"/>
        <v>3.6378606154499036E-27</v>
      </c>
      <c r="AQ1926">
        <f t="shared" ca="1" si="1320"/>
        <v>6.6581587497349594E-26</v>
      </c>
      <c r="AR1926">
        <f t="shared" ca="1" si="1303"/>
        <v>5.4637637103421656E-2</v>
      </c>
      <c r="AS1926">
        <f t="shared" ca="1" si="1304"/>
        <v>5.1807023740860103</v>
      </c>
      <c r="AT1926">
        <f t="shared" si="1335"/>
        <v>0</v>
      </c>
      <c r="AU1926">
        <f t="shared" ca="1" si="1305"/>
        <v>1.3614389257210823E-26</v>
      </c>
      <c r="AV1926" t="e">
        <f t="shared" si="1300"/>
        <v>#DIV/0!</v>
      </c>
      <c r="AW1926" t="e">
        <f t="shared" si="1314"/>
        <v>#DIV/0!</v>
      </c>
      <c r="AX1926" t="e">
        <f t="shared" si="1313"/>
        <v>#DIV/0!</v>
      </c>
      <c r="AY1926" t="e">
        <f t="shared" si="1318"/>
        <v>#DIV/0!</v>
      </c>
      <c r="AZ1926" t="e">
        <f t="shared" si="1317"/>
        <v>#DIV/0!</v>
      </c>
    </row>
    <row r="1927" spans="7:52" x14ac:dyDescent="0.3">
      <c r="G1927" s="1" t="str">
        <f t="shared" si="1299"/>
        <v/>
      </c>
      <c r="H1927" s="2" t="str">
        <f t="shared" si="1312"/>
        <v/>
      </c>
      <c r="I1927" s="6" t="str" cm="1">
        <f t="array" ref="I1927">_xlfn.IFS(AND(G1926&lt;H1926,G1927&gt;H1927),"BUY", AND(G1926&gt;H1926,G1927&lt;H1927),"SELL",TRUE,"")</f>
        <v/>
      </c>
      <c r="J1927" s="1">
        <f t="shared" ca="1" si="1322"/>
        <v>0</v>
      </c>
      <c r="K1927" s="3" t="str">
        <f t="shared" ca="1" si="1336"/>
        <v/>
      </c>
      <c r="L1927" s="3" t="str">
        <f t="shared" si="1337"/>
        <v/>
      </c>
      <c r="M1927" s="3" t="str">
        <f t="shared" si="1338"/>
        <v/>
      </c>
      <c r="N1927" s="4">
        <f t="shared" si="1323"/>
        <v>-1</v>
      </c>
      <c r="O1927" s="2" t="str">
        <f t="shared" si="1339"/>
        <v/>
      </c>
      <c r="P1927" s="1" t="str">
        <f t="shared" si="1324"/>
        <v/>
      </c>
      <c r="Q1927" s="1" t="str">
        <f t="shared" si="1325"/>
        <v/>
      </c>
      <c r="R1927" s="1" t="str">
        <f>IF(ISBLANK(A1927),"",SUM($Q$2:Q1927))</f>
        <v/>
      </c>
      <c r="S1927" s="1" t="str">
        <f>IF(ISBLANK(A1927),"",SUM($F$2:F1927))</f>
        <v/>
      </c>
      <c r="T1927" s="1" t="str">
        <f t="shared" si="1326"/>
        <v/>
      </c>
      <c r="U1927" s="1" t="str">
        <f t="shared" si="1327"/>
        <v/>
      </c>
      <c r="V1927" s="17">
        <f t="shared" si="1328"/>
        <v>0</v>
      </c>
      <c r="W1927" s="17">
        <f t="shared" si="1329"/>
        <v>0</v>
      </c>
      <c r="X1927" s="17">
        <f t="shared" si="1330"/>
        <v>0</v>
      </c>
      <c r="Y1927" s="22">
        <f t="shared" si="1321"/>
        <v>0</v>
      </c>
      <c r="Z1927" s="22">
        <f t="shared" si="1321"/>
        <v>0</v>
      </c>
      <c r="AA1927" s="22">
        <f t="shared" si="1321"/>
        <v>0</v>
      </c>
      <c r="AB1927" s="23" t="str">
        <f t="shared" si="1306"/>
        <v/>
      </c>
      <c r="AC1927" s="23" t="str">
        <f t="shared" si="1307"/>
        <v/>
      </c>
      <c r="AD1927" s="23" t="str">
        <f t="shared" si="1308"/>
        <v/>
      </c>
      <c r="AE1927" s="23" t="str">
        <f t="shared" si="1309"/>
        <v/>
      </c>
      <c r="AF1927" s="23" t="str">
        <f t="shared" si="1310"/>
        <v/>
      </c>
      <c r="AG1927" s="23" t="str">
        <f t="shared" si="1315"/>
        <v/>
      </c>
      <c r="AH1927" s="25" t="str">
        <f t="shared" si="1331"/>
        <v/>
      </c>
      <c r="AI1927" s="25" t="str">
        <f t="shared" si="1332"/>
        <v/>
      </c>
      <c r="AJ1927" s="1" t="str">
        <f t="shared" si="1340"/>
        <v/>
      </c>
      <c r="AK1927" s="10" t="e">
        <f t="shared" si="1341"/>
        <v>#DIV/0!</v>
      </c>
      <c r="AL1927" s="10" t="e">
        <f t="shared" si="1302"/>
        <v>#DIV/0!</v>
      </c>
      <c r="AM1927">
        <f t="shared" si="1342"/>
        <v>0</v>
      </c>
      <c r="AN1927">
        <f t="shared" si="1333"/>
        <v>0</v>
      </c>
      <c r="AO1927">
        <f t="shared" si="1334"/>
        <v>0</v>
      </c>
      <c r="AP1927">
        <f t="shared" ca="1" si="1320"/>
        <v>3.378013428632053E-27</v>
      </c>
      <c r="AQ1927">
        <f t="shared" ca="1" si="1320"/>
        <v>6.1825759818967483E-26</v>
      </c>
      <c r="AR1927">
        <f t="shared" ca="1" si="1303"/>
        <v>5.4637637103421649E-2</v>
      </c>
      <c r="AS1927">
        <f t="shared" ca="1" si="1304"/>
        <v>5.1807023740860103</v>
      </c>
      <c r="AT1927">
        <f t="shared" si="1335"/>
        <v>0</v>
      </c>
      <c r="AU1927">
        <f t="shared" ca="1" si="1305"/>
        <v>1.2641932881695765E-26</v>
      </c>
      <c r="AV1927" t="e">
        <f t="shared" si="1300"/>
        <v>#DIV/0!</v>
      </c>
      <c r="AW1927" t="e">
        <f t="shared" si="1314"/>
        <v>#DIV/0!</v>
      </c>
      <c r="AX1927" t="e">
        <f t="shared" si="1313"/>
        <v>#DIV/0!</v>
      </c>
      <c r="AY1927" t="e">
        <f t="shared" si="1318"/>
        <v>#DIV/0!</v>
      </c>
      <c r="AZ1927" t="e">
        <f t="shared" si="1317"/>
        <v>#DIV/0!</v>
      </c>
    </row>
    <row r="1928" spans="7:52" x14ac:dyDescent="0.3">
      <c r="G1928" s="1" t="str">
        <f t="shared" si="1299"/>
        <v/>
      </c>
      <c r="H1928" s="2" t="str">
        <f t="shared" si="1312"/>
        <v/>
      </c>
      <c r="I1928" s="6" t="str" cm="1">
        <f t="array" ref="I1928">_xlfn.IFS(AND(G1927&lt;H1927,G1928&gt;H1928),"BUY", AND(G1927&gt;H1927,G1928&lt;H1928),"SELL",TRUE,"")</f>
        <v/>
      </c>
      <c r="J1928" s="1">
        <f t="shared" ca="1" si="1322"/>
        <v>0</v>
      </c>
      <c r="K1928" s="3" t="str">
        <f t="shared" ca="1" si="1336"/>
        <v/>
      </c>
      <c r="L1928" s="3" t="str">
        <f t="shared" si="1337"/>
        <v/>
      </c>
      <c r="M1928" s="3" t="str">
        <f t="shared" si="1338"/>
        <v/>
      </c>
      <c r="N1928" s="4">
        <f t="shared" si="1323"/>
        <v>-1</v>
      </c>
      <c r="O1928" s="2" t="str">
        <f t="shared" si="1339"/>
        <v/>
      </c>
      <c r="P1928" s="1" t="str">
        <f t="shared" si="1324"/>
        <v/>
      </c>
      <c r="Q1928" s="1" t="str">
        <f t="shared" si="1325"/>
        <v/>
      </c>
      <c r="R1928" s="1" t="str">
        <f>IF(ISBLANK(A1928),"",SUM($Q$2:Q1928))</f>
        <v/>
      </c>
      <c r="S1928" s="1" t="str">
        <f>IF(ISBLANK(A1928),"",SUM($F$2:F1928))</f>
        <v/>
      </c>
      <c r="T1928" s="1" t="str">
        <f t="shared" si="1326"/>
        <v/>
      </c>
      <c r="U1928" s="1" t="str">
        <f t="shared" si="1327"/>
        <v/>
      </c>
      <c r="V1928" s="17">
        <f t="shared" si="1328"/>
        <v>0</v>
      </c>
      <c r="W1928" s="17">
        <f t="shared" si="1329"/>
        <v>0</v>
      </c>
      <c r="X1928" s="17">
        <f t="shared" si="1330"/>
        <v>0</v>
      </c>
      <c r="Y1928" s="22">
        <f t="shared" si="1321"/>
        <v>0</v>
      </c>
      <c r="Z1928" s="22">
        <f t="shared" si="1321"/>
        <v>0</v>
      </c>
      <c r="AA1928" s="22">
        <f t="shared" si="1321"/>
        <v>0</v>
      </c>
      <c r="AB1928" s="23" t="str">
        <f t="shared" si="1306"/>
        <v/>
      </c>
      <c r="AC1928" s="23" t="str">
        <f t="shared" si="1307"/>
        <v/>
      </c>
      <c r="AD1928" s="23" t="str">
        <f t="shared" si="1308"/>
        <v/>
      </c>
      <c r="AE1928" s="23" t="str">
        <f t="shared" si="1309"/>
        <v/>
      </c>
      <c r="AF1928" s="23" t="str">
        <f t="shared" si="1310"/>
        <v/>
      </c>
      <c r="AG1928" s="23" t="str">
        <f t="shared" si="1315"/>
        <v/>
      </c>
      <c r="AH1928" s="25" t="str">
        <f t="shared" si="1331"/>
        <v/>
      </c>
      <c r="AI1928" s="25" t="str">
        <f t="shared" si="1332"/>
        <v/>
      </c>
      <c r="AJ1928" s="1" t="str">
        <f t="shared" si="1340"/>
        <v/>
      </c>
      <c r="AK1928" s="10" t="e">
        <f t="shared" si="1341"/>
        <v>#DIV/0!</v>
      </c>
      <c r="AL1928" s="10" t="e">
        <f t="shared" si="1302"/>
        <v>#DIV/0!</v>
      </c>
      <c r="AM1928">
        <f t="shared" si="1342"/>
        <v>0</v>
      </c>
      <c r="AN1928">
        <f t="shared" si="1333"/>
        <v>0</v>
      </c>
      <c r="AO1928">
        <f t="shared" si="1334"/>
        <v>0</v>
      </c>
      <c r="AP1928">
        <f t="shared" ca="1" si="1320"/>
        <v>3.1367267551583351E-27</v>
      </c>
      <c r="AQ1928">
        <f t="shared" ca="1" si="1320"/>
        <v>5.7409634117612667E-26</v>
      </c>
      <c r="AR1928">
        <f t="shared" ca="1" si="1303"/>
        <v>5.4637637103421649E-2</v>
      </c>
      <c r="AS1928">
        <f t="shared" ca="1" si="1304"/>
        <v>5.1807023740860103</v>
      </c>
      <c r="AT1928">
        <f t="shared" si="1335"/>
        <v>0</v>
      </c>
      <c r="AU1928">
        <f t="shared" ca="1" si="1305"/>
        <v>1.1738937675860353E-26</v>
      </c>
      <c r="AV1928" t="e">
        <f t="shared" si="1300"/>
        <v>#DIV/0!</v>
      </c>
      <c r="AW1928" t="e">
        <f t="shared" si="1314"/>
        <v>#DIV/0!</v>
      </c>
      <c r="AX1928" t="e">
        <f t="shared" si="1313"/>
        <v>#DIV/0!</v>
      </c>
      <c r="AY1928" t="e">
        <f t="shared" si="1318"/>
        <v>#DIV/0!</v>
      </c>
      <c r="AZ1928" t="e">
        <f t="shared" si="1317"/>
        <v>#DIV/0!</v>
      </c>
    </row>
    <row r="1929" spans="7:52" x14ac:dyDescent="0.3">
      <c r="G1929" s="1" t="str">
        <f t="shared" ref="G1929:G1992" si="1343">IFERROR(AVERAGE(E1925:E1929),"")</f>
        <v/>
      </c>
      <c r="H1929" s="2" t="str">
        <f t="shared" si="1312"/>
        <v/>
      </c>
      <c r="I1929" s="6" t="str" cm="1">
        <f t="array" ref="I1929">_xlfn.IFS(AND(G1928&lt;H1928,G1929&gt;H1929),"BUY", AND(G1928&gt;H1928,G1929&lt;H1929),"SELL",TRUE,"")</f>
        <v/>
      </c>
      <c r="J1929" s="1">
        <f t="shared" ca="1" si="1322"/>
        <v>0</v>
      </c>
      <c r="K1929" s="3" t="str">
        <f t="shared" ca="1" si="1336"/>
        <v/>
      </c>
      <c r="L1929" s="3" t="str">
        <f t="shared" si="1337"/>
        <v/>
      </c>
      <c r="M1929" s="3" t="str">
        <f t="shared" si="1338"/>
        <v/>
      </c>
      <c r="N1929" s="4">
        <f t="shared" si="1323"/>
        <v>-1</v>
      </c>
      <c r="O1929" s="2" t="str">
        <f t="shared" si="1339"/>
        <v/>
      </c>
      <c r="P1929" s="1" t="str">
        <f t="shared" si="1324"/>
        <v/>
      </c>
      <c r="Q1929" s="1" t="str">
        <f t="shared" si="1325"/>
        <v/>
      </c>
      <c r="R1929" s="1" t="str">
        <f>IF(ISBLANK(A1929),"",SUM($Q$2:Q1929))</f>
        <v/>
      </c>
      <c r="S1929" s="1" t="str">
        <f>IF(ISBLANK(A1929),"",SUM($F$2:F1929))</f>
        <v/>
      </c>
      <c r="T1929" s="1" t="str">
        <f t="shared" si="1326"/>
        <v/>
      </c>
      <c r="U1929" s="1" t="str">
        <f t="shared" si="1327"/>
        <v/>
      </c>
      <c r="V1929" s="17">
        <f t="shared" si="1328"/>
        <v>0</v>
      </c>
      <c r="W1929" s="17">
        <f t="shared" si="1329"/>
        <v>0</v>
      </c>
      <c r="X1929" s="17">
        <f t="shared" si="1330"/>
        <v>0</v>
      </c>
      <c r="Y1929" s="22">
        <f t="shared" si="1321"/>
        <v>0</v>
      </c>
      <c r="Z1929" s="22">
        <f t="shared" si="1321"/>
        <v>0</v>
      </c>
      <c r="AA1929" s="22">
        <f t="shared" si="1321"/>
        <v>0</v>
      </c>
      <c r="AB1929" s="23" t="str">
        <f t="shared" si="1306"/>
        <v/>
      </c>
      <c r="AC1929" s="23" t="str">
        <f t="shared" si="1307"/>
        <v/>
      </c>
      <c r="AD1929" s="23" t="str">
        <f t="shared" si="1308"/>
        <v/>
      </c>
      <c r="AE1929" s="23" t="str">
        <f t="shared" si="1309"/>
        <v/>
      </c>
      <c r="AF1929" s="23" t="str">
        <f t="shared" si="1310"/>
        <v/>
      </c>
      <c r="AG1929" s="23" t="str">
        <f t="shared" si="1315"/>
        <v/>
      </c>
      <c r="AH1929" s="25" t="str">
        <f t="shared" si="1331"/>
        <v/>
      </c>
      <c r="AI1929" s="25" t="str">
        <f t="shared" si="1332"/>
        <v/>
      </c>
      <c r="AJ1929" s="1" t="str">
        <f t="shared" si="1340"/>
        <v/>
      </c>
      <c r="AK1929" s="10" t="e">
        <f t="shared" si="1341"/>
        <v>#DIV/0!</v>
      </c>
      <c r="AL1929" s="10" t="e">
        <f t="shared" si="1302"/>
        <v>#DIV/0!</v>
      </c>
      <c r="AM1929">
        <f t="shared" si="1342"/>
        <v>0</v>
      </c>
      <c r="AN1929">
        <f t="shared" si="1333"/>
        <v>0</v>
      </c>
      <c r="AO1929">
        <f t="shared" si="1334"/>
        <v>0</v>
      </c>
      <c r="AP1929">
        <f t="shared" ca="1" si="1320"/>
        <v>2.9126748440755969E-27</v>
      </c>
      <c r="AQ1929">
        <f t="shared" ca="1" si="1320"/>
        <v>5.3308945966354623E-26</v>
      </c>
      <c r="AR1929">
        <f t="shared" ca="1" si="1303"/>
        <v>5.4637637103421642E-2</v>
      </c>
      <c r="AS1929">
        <f t="shared" ca="1" si="1304"/>
        <v>5.1807023740860103</v>
      </c>
      <c r="AT1929">
        <f t="shared" si="1335"/>
        <v>0</v>
      </c>
      <c r="AU1929">
        <f t="shared" ca="1" si="1305"/>
        <v>1.0900442127584614E-26</v>
      </c>
      <c r="AV1929" t="e">
        <f t="shared" si="1300"/>
        <v>#DIV/0!</v>
      </c>
      <c r="AW1929" t="e">
        <f t="shared" si="1314"/>
        <v>#DIV/0!</v>
      </c>
      <c r="AX1929" t="e">
        <f t="shared" si="1313"/>
        <v>#DIV/0!</v>
      </c>
      <c r="AY1929" t="e">
        <f t="shared" si="1318"/>
        <v>#DIV/0!</v>
      </c>
      <c r="AZ1929" t="e">
        <f t="shared" si="1317"/>
        <v>#DIV/0!</v>
      </c>
    </row>
    <row r="1930" spans="7:52" x14ac:dyDescent="0.3">
      <c r="G1930" s="1" t="str">
        <f t="shared" si="1343"/>
        <v/>
      </c>
      <c r="H1930" s="2" t="str">
        <f t="shared" si="1312"/>
        <v/>
      </c>
      <c r="I1930" s="6" t="str" cm="1">
        <f t="array" ref="I1930">_xlfn.IFS(AND(G1929&lt;H1929,G1930&gt;H1930),"BUY", AND(G1929&gt;H1929,G1930&lt;H1930),"SELL",TRUE,"")</f>
        <v/>
      </c>
      <c r="J1930" s="1">
        <f t="shared" ca="1" si="1322"/>
        <v>0</v>
      </c>
      <c r="K1930" s="3" t="str">
        <f t="shared" ca="1" si="1336"/>
        <v/>
      </c>
      <c r="L1930" s="3" t="str">
        <f t="shared" si="1337"/>
        <v/>
      </c>
      <c r="M1930" s="3" t="str">
        <f t="shared" si="1338"/>
        <v/>
      </c>
      <c r="N1930" s="4">
        <f t="shared" si="1323"/>
        <v>-1</v>
      </c>
      <c r="O1930" s="2" t="str">
        <f t="shared" si="1339"/>
        <v/>
      </c>
      <c r="P1930" s="1" t="str">
        <f t="shared" si="1324"/>
        <v/>
      </c>
      <c r="Q1930" s="1" t="str">
        <f t="shared" si="1325"/>
        <v/>
      </c>
      <c r="R1930" s="1" t="str">
        <f>IF(ISBLANK(A1930),"",SUM($Q$2:Q1930))</f>
        <v/>
      </c>
      <c r="S1930" s="1" t="str">
        <f>IF(ISBLANK(A1930),"",SUM($F$2:F1930))</f>
        <v/>
      </c>
      <c r="T1930" s="1" t="str">
        <f t="shared" si="1326"/>
        <v/>
      </c>
      <c r="U1930" s="1" t="str">
        <f t="shared" si="1327"/>
        <v/>
      </c>
      <c r="V1930" s="17">
        <f t="shared" si="1328"/>
        <v>0</v>
      </c>
      <c r="W1930" s="17">
        <f t="shared" si="1329"/>
        <v>0</v>
      </c>
      <c r="X1930" s="17">
        <f t="shared" si="1330"/>
        <v>0</v>
      </c>
      <c r="Y1930" s="22">
        <f t="shared" si="1321"/>
        <v>0</v>
      </c>
      <c r="Z1930" s="22">
        <f t="shared" si="1321"/>
        <v>0</v>
      </c>
      <c r="AA1930" s="22">
        <f t="shared" si="1321"/>
        <v>0</v>
      </c>
      <c r="AB1930" s="23" t="str">
        <f t="shared" si="1306"/>
        <v/>
      </c>
      <c r="AC1930" s="23" t="str">
        <f t="shared" si="1307"/>
        <v/>
      </c>
      <c r="AD1930" s="23" t="str">
        <f t="shared" si="1308"/>
        <v/>
      </c>
      <c r="AE1930" s="23" t="str">
        <f t="shared" si="1309"/>
        <v/>
      </c>
      <c r="AF1930" s="23" t="str">
        <f t="shared" si="1310"/>
        <v/>
      </c>
      <c r="AG1930" s="23" t="str">
        <f t="shared" si="1315"/>
        <v/>
      </c>
      <c r="AH1930" s="25" t="str">
        <f t="shared" si="1331"/>
        <v/>
      </c>
      <c r="AI1930" s="25" t="str">
        <f t="shared" si="1332"/>
        <v/>
      </c>
      <c r="AJ1930" s="1" t="str">
        <f t="shared" si="1340"/>
        <v/>
      </c>
      <c r="AK1930" s="10" t="e">
        <f t="shared" si="1341"/>
        <v>#DIV/0!</v>
      </c>
      <c r="AL1930" s="10" t="e">
        <f t="shared" si="1302"/>
        <v>#DIV/0!</v>
      </c>
      <c r="AM1930">
        <f t="shared" si="1342"/>
        <v>0</v>
      </c>
      <c r="AN1930">
        <f t="shared" si="1333"/>
        <v>0</v>
      </c>
      <c r="AO1930">
        <f t="shared" si="1334"/>
        <v>0</v>
      </c>
      <c r="AP1930">
        <f t="shared" ca="1" si="1320"/>
        <v>2.7046266409273399E-27</v>
      </c>
      <c r="AQ1930">
        <f t="shared" ca="1" si="1320"/>
        <v>4.9501164111615011E-26</v>
      </c>
      <c r="AR1930">
        <f t="shared" ca="1" si="1303"/>
        <v>5.4637637103421642E-2</v>
      </c>
      <c r="AS1930">
        <f t="shared" ca="1" si="1304"/>
        <v>5.1807023740860103</v>
      </c>
      <c r="AT1930">
        <f t="shared" si="1335"/>
        <v>0</v>
      </c>
      <c r="AU1930">
        <f t="shared" ca="1" si="1305"/>
        <v>1.0121839118471427E-26</v>
      </c>
      <c r="AV1930" t="e">
        <f t="shared" si="1300"/>
        <v>#DIV/0!</v>
      </c>
      <c r="AW1930" t="e">
        <f t="shared" si="1314"/>
        <v>#DIV/0!</v>
      </c>
      <c r="AX1930" t="e">
        <f t="shared" si="1313"/>
        <v>#DIV/0!</v>
      </c>
      <c r="AY1930" t="e">
        <f t="shared" si="1318"/>
        <v>#DIV/0!</v>
      </c>
      <c r="AZ1930" t="e">
        <f t="shared" si="1317"/>
        <v>#DIV/0!</v>
      </c>
    </row>
    <row r="1931" spans="7:52" x14ac:dyDescent="0.3">
      <c r="G1931" s="1" t="str">
        <f t="shared" si="1343"/>
        <v/>
      </c>
      <c r="H1931" s="2" t="str">
        <f t="shared" si="1312"/>
        <v/>
      </c>
      <c r="I1931" s="6" t="str" cm="1">
        <f t="array" ref="I1931">_xlfn.IFS(AND(G1930&lt;H1930,G1931&gt;H1931),"BUY", AND(G1930&gt;H1930,G1931&lt;H1931),"SELL",TRUE,"")</f>
        <v/>
      </c>
      <c r="J1931" s="1">
        <f t="shared" ca="1" si="1322"/>
        <v>0</v>
      </c>
      <c r="K1931" s="3" t="str">
        <f t="shared" ca="1" si="1336"/>
        <v/>
      </c>
      <c r="L1931" s="3" t="str">
        <f t="shared" si="1337"/>
        <v/>
      </c>
      <c r="M1931" s="3" t="str">
        <f t="shared" si="1338"/>
        <v/>
      </c>
      <c r="N1931" s="4">
        <f t="shared" si="1323"/>
        <v>-1</v>
      </c>
      <c r="O1931" s="2" t="str">
        <f t="shared" si="1339"/>
        <v/>
      </c>
      <c r="P1931" s="1" t="str">
        <f t="shared" si="1324"/>
        <v/>
      </c>
      <c r="Q1931" s="1" t="str">
        <f t="shared" si="1325"/>
        <v/>
      </c>
      <c r="R1931" s="1" t="str">
        <f>IF(ISBLANK(A1931),"",SUM($Q$2:Q1931))</f>
        <v/>
      </c>
      <c r="S1931" s="1" t="str">
        <f>IF(ISBLANK(A1931),"",SUM($F$2:F1931))</f>
        <v/>
      </c>
      <c r="T1931" s="1" t="str">
        <f t="shared" si="1326"/>
        <v/>
      </c>
      <c r="U1931" s="1" t="str">
        <f t="shared" si="1327"/>
        <v/>
      </c>
      <c r="V1931" s="17">
        <f t="shared" si="1328"/>
        <v>0</v>
      </c>
      <c r="W1931" s="17">
        <f t="shared" si="1329"/>
        <v>0</v>
      </c>
      <c r="X1931" s="17">
        <f t="shared" si="1330"/>
        <v>0</v>
      </c>
      <c r="Y1931" s="22">
        <f t="shared" si="1321"/>
        <v>0</v>
      </c>
      <c r="Z1931" s="22">
        <f t="shared" si="1321"/>
        <v>0</v>
      </c>
      <c r="AA1931" s="22">
        <f t="shared" si="1321"/>
        <v>0</v>
      </c>
      <c r="AB1931" s="23" t="str">
        <f t="shared" si="1306"/>
        <v/>
      </c>
      <c r="AC1931" s="23" t="str">
        <f t="shared" si="1307"/>
        <v/>
      </c>
      <c r="AD1931" s="23" t="str">
        <f t="shared" si="1308"/>
        <v/>
      </c>
      <c r="AE1931" s="23" t="str">
        <f t="shared" si="1309"/>
        <v/>
      </c>
      <c r="AF1931" s="23" t="str">
        <f t="shared" si="1310"/>
        <v/>
      </c>
      <c r="AG1931" s="23" t="str">
        <f t="shared" si="1315"/>
        <v/>
      </c>
      <c r="AH1931" s="25" t="str">
        <f t="shared" si="1331"/>
        <v/>
      </c>
      <c r="AI1931" s="25" t="str">
        <f t="shared" si="1332"/>
        <v/>
      </c>
      <c r="AJ1931" s="1" t="str">
        <f t="shared" si="1340"/>
        <v/>
      </c>
      <c r="AK1931" s="10" t="e">
        <f t="shared" si="1341"/>
        <v>#DIV/0!</v>
      </c>
      <c r="AL1931" s="10" t="e">
        <f t="shared" si="1302"/>
        <v>#DIV/0!</v>
      </c>
      <c r="AM1931">
        <f t="shared" si="1342"/>
        <v>0</v>
      </c>
      <c r="AN1931">
        <f t="shared" si="1333"/>
        <v>0</v>
      </c>
      <c r="AO1931">
        <f t="shared" si="1334"/>
        <v>0</v>
      </c>
      <c r="AP1931">
        <f t="shared" ca="1" si="1320"/>
        <v>2.5114390237182443E-27</v>
      </c>
      <c r="AQ1931">
        <f t="shared" ca="1" si="1320"/>
        <v>4.5965366675071083E-26</v>
      </c>
      <c r="AR1931">
        <f t="shared" ca="1" si="1303"/>
        <v>5.4637637103421635E-2</v>
      </c>
      <c r="AS1931">
        <f t="shared" ca="1" si="1304"/>
        <v>5.1807023740860103</v>
      </c>
      <c r="AT1931">
        <f t="shared" si="1335"/>
        <v>0</v>
      </c>
      <c r="AU1931">
        <f t="shared" ca="1" si="1305"/>
        <v>9.3988506100091825E-27</v>
      </c>
      <c r="AV1931" t="e">
        <f t="shared" si="1300"/>
        <v>#DIV/0!</v>
      </c>
      <c r="AW1931" t="e">
        <f t="shared" si="1314"/>
        <v>#DIV/0!</v>
      </c>
      <c r="AX1931" t="e">
        <f t="shared" si="1313"/>
        <v>#DIV/0!</v>
      </c>
      <c r="AY1931" t="e">
        <f t="shared" si="1318"/>
        <v>#DIV/0!</v>
      </c>
      <c r="AZ1931" t="e">
        <f t="shared" si="1317"/>
        <v>#DIV/0!</v>
      </c>
    </row>
    <row r="1932" spans="7:52" x14ac:dyDescent="0.3">
      <c r="G1932" s="1" t="str">
        <f t="shared" si="1343"/>
        <v/>
      </c>
      <c r="H1932" s="2" t="str">
        <f t="shared" si="1312"/>
        <v/>
      </c>
      <c r="I1932" s="6" t="str" cm="1">
        <f t="array" ref="I1932">_xlfn.IFS(AND(G1931&lt;H1931,G1932&gt;H1932),"BUY", AND(G1931&gt;H1931,G1932&lt;H1932),"SELL",TRUE,"")</f>
        <v/>
      </c>
      <c r="J1932" s="1">
        <f t="shared" ca="1" si="1322"/>
        <v>0</v>
      </c>
      <c r="K1932" s="3" t="str">
        <f t="shared" ca="1" si="1336"/>
        <v/>
      </c>
      <c r="L1932" s="3" t="str">
        <f t="shared" si="1337"/>
        <v/>
      </c>
      <c r="M1932" s="3" t="str">
        <f t="shared" si="1338"/>
        <v/>
      </c>
      <c r="N1932" s="4">
        <f t="shared" si="1323"/>
        <v>-1</v>
      </c>
      <c r="O1932" s="2" t="str">
        <f t="shared" si="1339"/>
        <v/>
      </c>
      <c r="P1932" s="1" t="str">
        <f t="shared" si="1324"/>
        <v/>
      </c>
      <c r="Q1932" s="1" t="str">
        <f t="shared" si="1325"/>
        <v/>
      </c>
      <c r="R1932" s="1" t="str">
        <f>IF(ISBLANK(A1932),"",SUM($Q$2:Q1932))</f>
        <v/>
      </c>
      <c r="S1932" s="1" t="str">
        <f>IF(ISBLANK(A1932),"",SUM($F$2:F1932))</f>
        <v/>
      </c>
      <c r="T1932" s="1" t="str">
        <f t="shared" si="1326"/>
        <v/>
      </c>
      <c r="U1932" s="1" t="str">
        <f t="shared" si="1327"/>
        <v/>
      </c>
      <c r="V1932" s="17">
        <f t="shared" si="1328"/>
        <v>0</v>
      </c>
      <c r="W1932" s="17">
        <f t="shared" si="1329"/>
        <v>0</v>
      </c>
      <c r="X1932" s="17">
        <f t="shared" si="1330"/>
        <v>0</v>
      </c>
      <c r="Y1932" s="22">
        <f t="shared" si="1321"/>
        <v>0</v>
      </c>
      <c r="Z1932" s="22">
        <f t="shared" si="1321"/>
        <v>0</v>
      </c>
      <c r="AA1932" s="22">
        <f t="shared" si="1321"/>
        <v>0</v>
      </c>
      <c r="AB1932" s="23" t="str">
        <f t="shared" si="1306"/>
        <v/>
      </c>
      <c r="AC1932" s="23" t="str">
        <f t="shared" si="1307"/>
        <v/>
      </c>
      <c r="AD1932" s="23" t="str">
        <f t="shared" si="1308"/>
        <v/>
      </c>
      <c r="AE1932" s="23" t="str">
        <f t="shared" si="1309"/>
        <v/>
      </c>
      <c r="AF1932" s="23" t="str">
        <f t="shared" si="1310"/>
        <v/>
      </c>
      <c r="AG1932" s="23" t="str">
        <f t="shared" si="1315"/>
        <v/>
      </c>
      <c r="AH1932" s="25" t="str">
        <f t="shared" si="1331"/>
        <v/>
      </c>
      <c r="AI1932" s="25" t="str">
        <f t="shared" si="1332"/>
        <v/>
      </c>
      <c r="AJ1932" s="1" t="str">
        <f t="shared" si="1340"/>
        <v/>
      </c>
      <c r="AK1932" s="10" t="e">
        <f t="shared" si="1341"/>
        <v>#DIV/0!</v>
      </c>
      <c r="AL1932" s="10" t="e">
        <f t="shared" si="1302"/>
        <v>#DIV/0!</v>
      </c>
      <c r="AM1932">
        <f t="shared" si="1342"/>
        <v>0</v>
      </c>
      <c r="AN1932">
        <f t="shared" si="1333"/>
        <v>0</v>
      </c>
      <c r="AO1932">
        <f t="shared" si="1334"/>
        <v>0</v>
      </c>
      <c r="AP1932">
        <f t="shared" ca="1" si="1320"/>
        <v>2.332050522024084E-27</v>
      </c>
      <c r="AQ1932">
        <f t="shared" ca="1" si="1320"/>
        <v>4.2682126198280289E-26</v>
      </c>
      <c r="AR1932">
        <f t="shared" ca="1" si="1303"/>
        <v>5.4637637103421642E-2</v>
      </c>
      <c r="AS1932">
        <f t="shared" ca="1" si="1304"/>
        <v>5.1807023740860103</v>
      </c>
      <c r="AT1932">
        <f t="shared" si="1335"/>
        <v>0</v>
      </c>
      <c r="AU1932">
        <f t="shared" ca="1" si="1305"/>
        <v>8.7275041378656692E-27</v>
      </c>
      <c r="AV1932" t="e">
        <f t="shared" si="1300"/>
        <v>#DIV/0!</v>
      </c>
      <c r="AW1932" t="e">
        <f t="shared" si="1314"/>
        <v>#DIV/0!</v>
      </c>
      <c r="AX1932" t="e">
        <f t="shared" si="1313"/>
        <v>#DIV/0!</v>
      </c>
      <c r="AY1932" t="e">
        <f t="shared" si="1318"/>
        <v>#DIV/0!</v>
      </c>
      <c r="AZ1932" t="e">
        <f t="shared" si="1317"/>
        <v>#DIV/0!</v>
      </c>
    </row>
    <row r="1933" spans="7:52" x14ac:dyDescent="0.3">
      <c r="G1933" s="1" t="str">
        <f t="shared" si="1343"/>
        <v/>
      </c>
      <c r="H1933" s="2" t="str">
        <f t="shared" si="1312"/>
        <v/>
      </c>
      <c r="I1933" s="6" t="str" cm="1">
        <f t="array" ref="I1933">_xlfn.IFS(AND(G1932&lt;H1932,G1933&gt;H1933),"BUY", AND(G1932&gt;H1932,G1933&lt;H1933),"SELL",TRUE,"")</f>
        <v/>
      </c>
      <c r="J1933" s="1">
        <f t="shared" ca="1" si="1322"/>
        <v>0</v>
      </c>
      <c r="K1933" s="3" t="str">
        <f t="shared" ca="1" si="1336"/>
        <v/>
      </c>
      <c r="L1933" s="3" t="str">
        <f t="shared" si="1337"/>
        <v/>
      </c>
      <c r="M1933" s="3" t="str">
        <f t="shared" si="1338"/>
        <v/>
      </c>
      <c r="N1933" s="4">
        <f t="shared" si="1323"/>
        <v>-1</v>
      </c>
      <c r="O1933" s="2" t="str">
        <f t="shared" si="1339"/>
        <v/>
      </c>
      <c r="P1933" s="1" t="str">
        <f t="shared" si="1324"/>
        <v/>
      </c>
      <c r="Q1933" s="1" t="str">
        <f t="shared" si="1325"/>
        <v/>
      </c>
      <c r="R1933" s="1" t="str">
        <f>IF(ISBLANK(A1933),"",SUM($Q$2:Q1933))</f>
        <v/>
      </c>
      <c r="S1933" s="1" t="str">
        <f>IF(ISBLANK(A1933),"",SUM($F$2:F1933))</f>
        <v/>
      </c>
      <c r="T1933" s="1" t="str">
        <f t="shared" si="1326"/>
        <v/>
      </c>
      <c r="U1933" s="1" t="str">
        <f t="shared" si="1327"/>
        <v/>
      </c>
      <c r="V1933" s="17">
        <f t="shared" si="1328"/>
        <v>0</v>
      </c>
      <c r="W1933" s="17">
        <f t="shared" si="1329"/>
        <v>0</v>
      </c>
      <c r="X1933" s="17">
        <f t="shared" si="1330"/>
        <v>0</v>
      </c>
      <c r="Y1933" s="22">
        <f t="shared" si="1321"/>
        <v>0</v>
      </c>
      <c r="Z1933" s="22">
        <f t="shared" si="1321"/>
        <v>0</v>
      </c>
      <c r="AA1933" s="22">
        <f t="shared" si="1321"/>
        <v>0</v>
      </c>
      <c r="AB1933" s="23" t="str">
        <f t="shared" si="1306"/>
        <v/>
      </c>
      <c r="AC1933" s="23" t="str">
        <f t="shared" si="1307"/>
        <v/>
      </c>
      <c r="AD1933" s="23" t="str">
        <f t="shared" si="1308"/>
        <v/>
      </c>
      <c r="AE1933" s="23" t="str">
        <f t="shared" si="1309"/>
        <v/>
      </c>
      <c r="AF1933" s="23" t="str">
        <f t="shared" si="1310"/>
        <v/>
      </c>
      <c r="AG1933" s="23" t="str">
        <f t="shared" si="1315"/>
        <v/>
      </c>
      <c r="AH1933" s="25" t="str">
        <f t="shared" si="1331"/>
        <v/>
      </c>
      <c r="AI1933" s="25" t="str">
        <f t="shared" si="1332"/>
        <v/>
      </c>
      <c r="AJ1933" s="1" t="str">
        <f t="shared" si="1340"/>
        <v/>
      </c>
      <c r="AK1933" s="10" t="e">
        <f t="shared" si="1341"/>
        <v>#DIV/0!</v>
      </c>
      <c r="AL1933" s="10" t="e">
        <f t="shared" si="1302"/>
        <v>#DIV/0!</v>
      </c>
      <c r="AM1933">
        <f t="shared" si="1342"/>
        <v>0</v>
      </c>
      <c r="AN1933">
        <f t="shared" si="1333"/>
        <v>0</v>
      </c>
      <c r="AO1933">
        <f t="shared" si="1334"/>
        <v>0</v>
      </c>
      <c r="AP1933">
        <f t="shared" ca="1" si="1320"/>
        <v>2.1654754847366498E-27</v>
      </c>
      <c r="AQ1933">
        <f t="shared" ca="1" si="1320"/>
        <v>3.9633402898403127E-26</v>
      </c>
      <c r="AR1933">
        <f t="shared" ca="1" si="1303"/>
        <v>5.4637637103421649E-2</v>
      </c>
      <c r="AS1933">
        <f t="shared" ca="1" si="1304"/>
        <v>5.1807023740860103</v>
      </c>
      <c r="AT1933">
        <f t="shared" si="1335"/>
        <v>0</v>
      </c>
      <c r="AU1933">
        <f t="shared" ca="1" si="1305"/>
        <v>8.1041109851609784E-27</v>
      </c>
      <c r="AV1933" t="e">
        <f t="shared" si="1300"/>
        <v>#DIV/0!</v>
      </c>
      <c r="AW1933" t="e">
        <f t="shared" si="1314"/>
        <v>#DIV/0!</v>
      </c>
      <c r="AX1933" t="e">
        <f t="shared" si="1313"/>
        <v>#DIV/0!</v>
      </c>
      <c r="AY1933" t="e">
        <f t="shared" si="1318"/>
        <v>#DIV/0!</v>
      </c>
      <c r="AZ1933" t="e">
        <f t="shared" si="1317"/>
        <v>#DIV/0!</v>
      </c>
    </row>
    <row r="1934" spans="7:52" x14ac:dyDescent="0.3">
      <c r="G1934" s="1" t="str">
        <f t="shared" si="1343"/>
        <v/>
      </c>
      <c r="H1934" s="2" t="str">
        <f t="shared" si="1312"/>
        <v/>
      </c>
      <c r="I1934" s="6" t="str" cm="1">
        <f t="array" ref="I1934">_xlfn.IFS(AND(G1933&lt;H1933,G1934&gt;H1934),"BUY", AND(G1933&gt;H1933,G1934&lt;H1934),"SELL",TRUE,"")</f>
        <v/>
      </c>
      <c r="J1934" s="1">
        <f t="shared" ca="1" si="1322"/>
        <v>0</v>
      </c>
      <c r="K1934" s="3" t="str">
        <f t="shared" ca="1" si="1336"/>
        <v/>
      </c>
      <c r="L1934" s="3" t="str">
        <f t="shared" si="1337"/>
        <v/>
      </c>
      <c r="M1934" s="3" t="str">
        <f t="shared" si="1338"/>
        <v/>
      </c>
      <c r="N1934" s="4">
        <f t="shared" si="1323"/>
        <v>-1</v>
      </c>
      <c r="O1934" s="2" t="str">
        <f t="shared" si="1339"/>
        <v/>
      </c>
      <c r="P1934" s="1" t="str">
        <f t="shared" si="1324"/>
        <v/>
      </c>
      <c r="Q1934" s="1" t="str">
        <f t="shared" si="1325"/>
        <v/>
      </c>
      <c r="R1934" s="1" t="str">
        <f>IF(ISBLANK(A1934),"",SUM($Q$2:Q1934))</f>
        <v/>
      </c>
      <c r="S1934" s="1" t="str">
        <f>IF(ISBLANK(A1934),"",SUM($F$2:F1934))</f>
        <v/>
      </c>
      <c r="T1934" s="1" t="str">
        <f t="shared" si="1326"/>
        <v/>
      </c>
      <c r="U1934" s="1" t="str">
        <f t="shared" si="1327"/>
        <v/>
      </c>
      <c r="V1934" s="17">
        <f t="shared" si="1328"/>
        <v>0</v>
      </c>
      <c r="W1934" s="17">
        <f t="shared" si="1329"/>
        <v>0</v>
      </c>
      <c r="X1934" s="17">
        <f t="shared" si="1330"/>
        <v>0</v>
      </c>
      <c r="Y1934" s="22">
        <f t="shared" si="1321"/>
        <v>0</v>
      </c>
      <c r="Z1934" s="22">
        <f t="shared" si="1321"/>
        <v>0</v>
      </c>
      <c r="AA1934" s="22">
        <f t="shared" si="1321"/>
        <v>0</v>
      </c>
      <c r="AB1934" s="23" t="str">
        <f t="shared" si="1306"/>
        <v/>
      </c>
      <c r="AC1934" s="23" t="str">
        <f t="shared" si="1307"/>
        <v/>
      </c>
      <c r="AD1934" s="23" t="str">
        <f t="shared" si="1308"/>
        <v/>
      </c>
      <c r="AE1934" s="23" t="str">
        <f t="shared" si="1309"/>
        <v/>
      </c>
      <c r="AF1934" s="23" t="str">
        <f t="shared" si="1310"/>
        <v/>
      </c>
      <c r="AG1934" s="23" t="str">
        <f t="shared" si="1315"/>
        <v/>
      </c>
      <c r="AH1934" s="25" t="str">
        <f t="shared" si="1331"/>
        <v/>
      </c>
      <c r="AI1934" s="25" t="str">
        <f t="shared" si="1332"/>
        <v/>
      </c>
      <c r="AJ1934" s="1" t="str">
        <f t="shared" si="1340"/>
        <v/>
      </c>
      <c r="AK1934" s="10" t="e">
        <f t="shared" si="1341"/>
        <v>#DIV/0!</v>
      </c>
      <c r="AL1934" s="10" t="e">
        <f t="shared" si="1302"/>
        <v>#DIV/0!</v>
      </c>
      <c r="AM1934">
        <f t="shared" si="1342"/>
        <v>0</v>
      </c>
      <c r="AN1934">
        <f t="shared" si="1333"/>
        <v>0</v>
      </c>
      <c r="AO1934">
        <f t="shared" si="1334"/>
        <v>0</v>
      </c>
      <c r="AP1934">
        <f t="shared" ca="1" si="1320"/>
        <v>2.0107986643983175E-27</v>
      </c>
      <c r="AQ1934">
        <f t="shared" ca="1" si="1320"/>
        <v>3.680244554851719E-26</v>
      </c>
      <c r="AR1934">
        <f t="shared" ca="1" si="1303"/>
        <v>5.4637637103421642E-2</v>
      </c>
      <c r="AS1934">
        <f t="shared" ca="1" si="1304"/>
        <v>5.1807023740860103</v>
      </c>
      <c r="AT1934">
        <f t="shared" si="1335"/>
        <v>0</v>
      </c>
      <c r="AU1934">
        <f t="shared" ca="1" si="1305"/>
        <v>7.5252459147923368E-27</v>
      </c>
      <c r="AV1934" t="e">
        <f t="shared" ref="AV1934:AV1997" si="1344">AVERAGE(E1923:E1934)</f>
        <v>#DIV/0!</v>
      </c>
      <c r="AW1934" t="e">
        <f t="shared" si="1314"/>
        <v>#DIV/0!</v>
      </c>
      <c r="AX1934" t="e">
        <f t="shared" si="1313"/>
        <v>#DIV/0!</v>
      </c>
      <c r="AY1934" t="e">
        <f t="shared" si="1318"/>
        <v>#DIV/0!</v>
      </c>
      <c r="AZ1934" t="e">
        <f t="shared" si="1317"/>
        <v>#DIV/0!</v>
      </c>
    </row>
    <row r="1935" spans="7:52" x14ac:dyDescent="0.3">
      <c r="G1935" s="1" t="str">
        <f t="shared" si="1343"/>
        <v/>
      </c>
      <c r="H1935" s="2" t="str">
        <f t="shared" si="1312"/>
        <v/>
      </c>
      <c r="I1935" s="6" t="str" cm="1">
        <f t="array" ref="I1935">_xlfn.IFS(AND(G1934&lt;H1934,G1935&gt;H1935),"BUY", AND(G1934&gt;H1934,G1935&lt;H1935),"SELL",TRUE,"")</f>
        <v/>
      </c>
      <c r="J1935" s="1">
        <f t="shared" ca="1" si="1322"/>
        <v>0</v>
      </c>
      <c r="K1935" s="3" t="str">
        <f t="shared" ca="1" si="1336"/>
        <v/>
      </c>
      <c r="L1935" s="3" t="str">
        <f t="shared" si="1337"/>
        <v/>
      </c>
      <c r="M1935" s="3" t="str">
        <f t="shared" si="1338"/>
        <v/>
      </c>
      <c r="N1935" s="4">
        <f t="shared" si="1323"/>
        <v>-1</v>
      </c>
      <c r="O1935" s="2" t="str">
        <f t="shared" si="1339"/>
        <v/>
      </c>
      <c r="P1935" s="1" t="str">
        <f t="shared" si="1324"/>
        <v/>
      </c>
      <c r="Q1935" s="1" t="str">
        <f t="shared" si="1325"/>
        <v/>
      </c>
      <c r="R1935" s="1" t="str">
        <f>IF(ISBLANK(A1935),"",SUM($Q$2:Q1935))</f>
        <v/>
      </c>
      <c r="S1935" s="1" t="str">
        <f>IF(ISBLANK(A1935),"",SUM($F$2:F1935))</f>
        <v/>
      </c>
      <c r="T1935" s="1" t="str">
        <f t="shared" si="1326"/>
        <v/>
      </c>
      <c r="U1935" s="1" t="str">
        <f t="shared" si="1327"/>
        <v/>
      </c>
      <c r="V1935" s="17">
        <f t="shared" si="1328"/>
        <v>0</v>
      </c>
      <c r="W1935" s="17">
        <f t="shared" si="1329"/>
        <v>0</v>
      </c>
      <c r="X1935" s="17">
        <f t="shared" si="1330"/>
        <v>0</v>
      </c>
      <c r="Y1935" s="22">
        <f t="shared" ref="Y1935:AA1937" si="1345">SUM(V1922:V1935)</f>
        <v>0</v>
      </c>
      <c r="Z1935" s="22">
        <f t="shared" si="1345"/>
        <v>0</v>
      </c>
      <c r="AA1935" s="22">
        <f t="shared" si="1345"/>
        <v>0</v>
      </c>
      <c r="AB1935" s="23" t="str">
        <f t="shared" si="1306"/>
        <v/>
      </c>
      <c r="AC1935" s="23" t="str">
        <f t="shared" si="1307"/>
        <v/>
      </c>
      <c r="AD1935" s="23" t="str">
        <f t="shared" si="1308"/>
        <v/>
      </c>
      <c r="AE1935" s="23" t="str">
        <f t="shared" si="1309"/>
        <v/>
      </c>
      <c r="AF1935" s="23" t="str">
        <f t="shared" si="1310"/>
        <v/>
      </c>
      <c r="AG1935" s="23" t="str">
        <f t="shared" si="1315"/>
        <v/>
      </c>
      <c r="AH1935" s="25" t="str">
        <f t="shared" si="1331"/>
        <v/>
      </c>
      <c r="AI1935" s="25" t="str">
        <f t="shared" si="1332"/>
        <v/>
      </c>
      <c r="AJ1935" s="1" t="str">
        <f t="shared" si="1340"/>
        <v/>
      </c>
      <c r="AK1935" s="10" t="e">
        <f t="shared" si="1341"/>
        <v>#DIV/0!</v>
      </c>
      <c r="AL1935" s="10" t="e">
        <f t="shared" si="1302"/>
        <v>#DIV/0!</v>
      </c>
      <c r="AM1935">
        <f t="shared" si="1342"/>
        <v>0</v>
      </c>
      <c r="AN1935">
        <f t="shared" si="1333"/>
        <v>0</v>
      </c>
      <c r="AO1935">
        <f t="shared" si="1334"/>
        <v>0</v>
      </c>
      <c r="AP1935">
        <f t="shared" ca="1" si="1320"/>
        <v>1.8671701883698663E-27</v>
      </c>
      <c r="AQ1935">
        <f t="shared" ca="1" si="1320"/>
        <v>3.4173699437908819E-26</v>
      </c>
      <c r="AR1935">
        <f t="shared" ca="1" si="1303"/>
        <v>5.4637637103421642E-2</v>
      </c>
      <c r="AS1935">
        <f t="shared" ca="1" si="1304"/>
        <v>5.1807023740860103</v>
      </c>
      <c r="AT1935">
        <f t="shared" si="1335"/>
        <v>0</v>
      </c>
      <c r="AU1935">
        <f t="shared" ca="1" si="1305"/>
        <v>6.9877283494500275E-27</v>
      </c>
      <c r="AV1935" t="e">
        <f t="shared" si="1344"/>
        <v>#DIV/0!</v>
      </c>
      <c r="AW1935" t="e">
        <f t="shared" si="1314"/>
        <v>#DIV/0!</v>
      </c>
      <c r="AX1935" t="e">
        <f t="shared" si="1313"/>
        <v>#DIV/0!</v>
      </c>
      <c r="AY1935" t="e">
        <f t="shared" si="1318"/>
        <v>#DIV/0!</v>
      </c>
      <c r="AZ1935" t="e">
        <f t="shared" si="1317"/>
        <v>#DIV/0!</v>
      </c>
    </row>
    <row r="1936" spans="7:52" x14ac:dyDescent="0.3">
      <c r="G1936" s="1" t="str">
        <f t="shared" si="1343"/>
        <v/>
      </c>
      <c r="H1936" s="2" t="str">
        <f t="shared" si="1312"/>
        <v/>
      </c>
      <c r="I1936" s="6" t="str" cm="1">
        <f t="array" ref="I1936">_xlfn.IFS(AND(G1935&lt;H1935,G1936&gt;H1936),"BUY", AND(G1935&gt;H1935,G1936&lt;H1936),"SELL",TRUE,"")</f>
        <v/>
      </c>
      <c r="J1936" s="1">
        <f t="shared" ca="1" si="1322"/>
        <v>0</v>
      </c>
      <c r="K1936" s="3" t="str">
        <f t="shared" ca="1" si="1336"/>
        <v/>
      </c>
      <c r="L1936" s="3" t="str">
        <f t="shared" si="1337"/>
        <v/>
      </c>
      <c r="M1936" s="3" t="str">
        <f t="shared" si="1338"/>
        <v/>
      </c>
      <c r="N1936" s="4">
        <f t="shared" si="1323"/>
        <v>-1</v>
      </c>
      <c r="O1936" s="2" t="str">
        <f t="shared" si="1339"/>
        <v/>
      </c>
      <c r="P1936" s="1" t="str">
        <f t="shared" si="1324"/>
        <v/>
      </c>
      <c r="Q1936" s="1" t="str">
        <f t="shared" si="1325"/>
        <v/>
      </c>
      <c r="R1936" s="1" t="str">
        <f>IF(ISBLANK(A1936),"",SUM($Q$2:Q1936))</f>
        <v/>
      </c>
      <c r="S1936" s="1" t="str">
        <f>IF(ISBLANK(A1936),"",SUM($F$2:F1936))</f>
        <v/>
      </c>
      <c r="T1936" s="1" t="str">
        <f t="shared" si="1326"/>
        <v/>
      </c>
      <c r="U1936" s="1" t="str">
        <f t="shared" si="1327"/>
        <v/>
      </c>
      <c r="V1936" s="17">
        <f t="shared" si="1328"/>
        <v>0</v>
      </c>
      <c r="W1936" s="17">
        <f t="shared" si="1329"/>
        <v>0</v>
      </c>
      <c r="X1936" s="17">
        <f t="shared" si="1330"/>
        <v>0</v>
      </c>
      <c r="Y1936" s="22">
        <f t="shared" si="1345"/>
        <v>0</v>
      </c>
      <c r="Z1936" s="22">
        <f t="shared" si="1345"/>
        <v>0</v>
      </c>
      <c r="AA1936" s="22">
        <f t="shared" si="1345"/>
        <v>0</v>
      </c>
      <c r="AB1936" s="23" t="str">
        <f t="shared" si="1306"/>
        <v/>
      </c>
      <c r="AC1936" s="23" t="str">
        <f t="shared" si="1307"/>
        <v/>
      </c>
      <c r="AD1936" s="23" t="str">
        <f t="shared" si="1308"/>
        <v/>
      </c>
      <c r="AE1936" s="23" t="str">
        <f t="shared" si="1309"/>
        <v/>
      </c>
      <c r="AF1936" s="23" t="str">
        <f t="shared" si="1310"/>
        <v/>
      </c>
      <c r="AG1936" s="23" t="str">
        <f t="shared" si="1315"/>
        <v/>
      </c>
      <c r="AH1936" s="25" t="str">
        <f t="shared" si="1331"/>
        <v/>
      </c>
      <c r="AI1936" s="25" t="str">
        <f t="shared" si="1332"/>
        <v/>
      </c>
      <c r="AJ1936" s="1" t="str">
        <f t="shared" si="1340"/>
        <v/>
      </c>
      <c r="AK1936" s="10" t="e">
        <f t="shared" si="1341"/>
        <v>#DIV/0!</v>
      </c>
      <c r="AL1936" s="10" t="e">
        <f t="shared" ref="AL1936:AL1999" si="1346">STDEV(AK1923:AK1936)*SQRT(DaysInYear)</f>
        <v>#DIV/0!</v>
      </c>
      <c r="AM1936">
        <f t="shared" si="1342"/>
        <v>0</v>
      </c>
      <c r="AN1936">
        <f t="shared" si="1333"/>
        <v>0</v>
      </c>
      <c r="AO1936">
        <f t="shared" si="1334"/>
        <v>0</v>
      </c>
      <c r="AP1936">
        <f t="shared" ca="1" si="1320"/>
        <v>1.7338008892005901E-27</v>
      </c>
      <c r="AQ1936">
        <f t="shared" ca="1" si="1320"/>
        <v>3.1732720906629618E-26</v>
      </c>
      <c r="AR1936">
        <f t="shared" ref="AR1936:AR1999" ca="1" si="1347">AP1936/AQ1936</f>
        <v>5.4637637103421642E-2</v>
      </c>
      <c r="AS1936">
        <f t="shared" ref="AS1936:AS1999" ca="1" si="1348">IF(AQ1936=0,100,100-(100/(1+AR1936)))</f>
        <v>5.1807023740860103</v>
      </c>
      <c r="AT1936">
        <f t="shared" si="1335"/>
        <v>0</v>
      </c>
      <c r="AU1936">
        <f t="shared" ref="AU1936:AU1999" ca="1" si="1349">(AU1935*13+AT1936)/14</f>
        <v>6.4886048959178823E-27</v>
      </c>
      <c r="AV1936" t="e">
        <f t="shared" si="1344"/>
        <v>#DIV/0!</v>
      </c>
      <c r="AW1936" t="e">
        <f t="shared" si="1314"/>
        <v>#DIV/0!</v>
      </c>
      <c r="AX1936" t="e">
        <f t="shared" si="1313"/>
        <v>#DIV/0!</v>
      </c>
      <c r="AY1936" t="e">
        <f t="shared" si="1318"/>
        <v>#DIV/0!</v>
      </c>
      <c r="AZ1936" t="e">
        <f t="shared" si="1317"/>
        <v>#DIV/0!</v>
      </c>
    </row>
    <row r="1937" spans="7:52" x14ac:dyDescent="0.3">
      <c r="G1937" s="1" t="str">
        <f t="shared" si="1343"/>
        <v/>
      </c>
      <c r="H1937" s="2" t="str">
        <f t="shared" si="1312"/>
        <v/>
      </c>
      <c r="I1937" s="6" t="str" cm="1">
        <f t="array" ref="I1937">_xlfn.IFS(AND(G1936&lt;H1936,G1937&gt;H1937),"BUY", AND(G1936&gt;H1936,G1937&lt;H1937),"SELL",TRUE,"")</f>
        <v/>
      </c>
      <c r="J1937" s="1">
        <f t="shared" ca="1" si="1322"/>
        <v>0</v>
      </c>
      <c r="K1937" s="3" t="str">
        <f t="shared" ca="1" si="1336"/>
        <v/>
      </c>
      <c r="L1937" s="3" t="str">
        <f t="shared" si="1337"/>
        <v/>
      </c>
      <c r="M1937" s="3" t="str">
        <f t="shared" si="1338"/>
        <v/>
      </c>
      <c r="N1937" s="4">
        <f t="shared" si="1323"/>
        <v>-1</v>
      </c>
      <c r="O1937" s="2" t="str">
        <f t="shared" si="1339"/>
        <v/>
      </c>
      <c r="P1937" s="1" t="str">
        <f t="shared" si="1324"/>
        <v/>
      </c>
      <c r="Q1937" s="1" t="str">
        <f t="shared" si="1325"/>
        <v/>
      </c>
      <c r="R1937" s="1" t="str">
        <f>IF(ISBLANK(A1937),"",SUM($Q$2:Q1937))</f>
        <v/>
      </c>
      <c r="S1937" s="1" t="str">
        <f>IF(ISBLANK(A1937),"",SUM($F$2:F1937))</f>
        <v/>
      </c>
      <c r="T1937" s="1" t="str">
        <f t="shared" si="1326"/>
        <v/>
      </c>
      <c r="U1937" s="1" t="str">
        <f t="shared" si="1327"/>
        <v/>
      </c>
      <c r="V1937" s="17">
        <f t="shared" si="1328"/>
        <v>0</v>
      </c>
      <c r="W1937" s="17">
        <f t="shared" si="1329"/>
        <v>0</v>
      </c>
      <c r="X1937" s="17">
        <f t="shared" si="1330"/>
        <v>0</v>
      </c>
      <c r="Y1937" s="22">
        <f t="shared" si="1345"/>
        <v>0</v>
      </c>
      <c r="Z1937" s="22">
        <f t="shared" si="1345"/>
        <v>0</v>
      </c>
      <c r="AA1937" s="22">
        <f t="shared" si="1345"/>
        <v>0</v>
      </c>
      <c r="AB1937" s="23" t="str">
        <f t="shared" ref="AB1937:AB2000" si="1350">IFERROR(100*(Z1937/Y1937),"")</f>
        <v/>
      </c>
      <c r="AC1937" s="23" t="str">
        <f t="shared" ref="AC1937:AC2000" si="1351">IFERROR(100*(AA1937/Y1937),"")</f>
        <v/>
      </c>
      <c r="AD1937" s="23" t="str">
        <f t="shared" ref="AD1937:AD2000" si="1352">IFERROR(ABS(AB1937-AC1937),"")</f>
        <v/>
      </c>
      <c r="AE1937" s="23" t="str">
        <f t="shared" ref="AE1937:AE2000" si="1353">IFERROR((AB1937+AC1937),"")</f>
        <v/>
      </c>
      <c r="AF1937" s="23" t="str">
        <f t="shared" ref="AF1937:AF2000" si="1354">IFERROR(100*(AD1937/AE1937),"")</f>
        <v/>
      </c>
      <c r="AG1937" s="23" t="str">
        <f t="shared" si="1315"/>
        <v/>
      </c>
      <c r="AH1937" s="25" t="str">
        <f t="shared" si="1331"/>
        <v/>
      </c>
      <c r="AI1937" s="25" t="str">
        <f t="shared" si="1332"/>
        <v/>
      </c>
      <c r="AJ1937" s="1" t="str">
        <f t="shared" si="1340"/>
        <v/>
      </c>
      <c r="AK1937" s="10" t="e">
        <f t="shared" si="1341"/>
        <v>#DIV/0!</v>
      </c>
      <c r="AL1937" s="10" t="e">
        <f t="shared" si="1346"/>
        <v>#DIV/0!</v>
      </c>
      <c r="AM1937">
        <f t="shared" si="1342"/>
        <v>0</v>
      </c>
      <c r="AN1937">
        <f t="shared" si="1333"/>
        <v>0</v>
      </c>
      <c r="AO1937">
        <f t="shared" si="1334"/>
        <v>0</v>
      </c>
      <c r="AP1937">
        <f t="shared" ca="1" si="1320"/>
        <v>1.609957968543405E-27</v>
      </c>
      <c r="AQ1937">
        <f t="shared" ca="1" si="1320"/>
        <v>2.9466097984727502E-26</v>
      </c>
      <c r="AR1937">
        <f t="shared" ca="1" si="1347"/>
        <v>5.4637637103421642E-2</v>
      </c>
      <c r="AS1937">
        <f t="shared" ca="1" si="1348"/>
        <v>5.1807023740860103</v>
      </c>
      <c r="AT1937">
        <f t="shared" si="1335"/>
        <v>0</v>
      </c>
      <c r="AU1937">
        <f t="shared" ca="1" si="1349"/>
        <v>6.0251331176380337E-27</v>
      </c>
      <c r="AV1937" t="e">
        <f t="shared" si="1344"/>
        <v>#DIV/0!</v>
      </c>
      <c r="AW1937" t="e">
        <f t="shared" si="1314"/>
        <v>#DIV/0!</v>
      </c>
      <c r="AX1937" t="e">
        <f t="shared" si="1313"/>
        <v>#DIV/0!</v>
      </c>
      <c r="AY1937" t="e">
        <f t="shared" si="1318"/>
        <v>#DIV/0!</v>
      </c>
      <c r="AZ1937" t="e">
        <f t="shared" si="1317"/>
        <v>#DIV/0!</v>
      </c>
    </row>
    <row r="1938" spans="7:52" x14ac:dyDescent="0.3">
      <c r="G1938" s="1" t="str">
        <f t="shared" si="1343"/>
        <v/>
      </c>
      <c r="H1938" s="2" t="str">
        <f t="shared" si="1312"/>
        <v/>
      </c>
      <c r="I1938" s="6" t="str" cm="1">
        <f t="array" ref="I1938">_xlfn.IFS(AND(G1937&lt;H1937,G1938&gt;H1938),"BUY", AND(G1937&gt;H1937,G1938&lt;H1938),"SELL",TRUE,"")</f>
        <v/>
      </c>
      <c r="J1938" s="1">
        <f t="shared" ca="1" si="1322"/>
        <v>0</v>
      </c>
      <c r="K1938" s="3" t="str">
        <f t="shared" ca="1" si="1336"/>
        <v/>
      </c>
      <c r="L1938" s="3" t="str">
        <f t="shared" si="1337"/>
        <v/>
      </c>
      <c r="M1938" s="3" t="str">
        <f t="shared" si="1338"/>
        <v/>
      </c>
      <c r="N1938" s="4">
        <f t="shared" si="1323"/>
        <v>-1</v>
      </c>
      <c r="O1938" s="2" t="str">
        <f t="shared" si="1339"/>
        <v/>
      </c>
      <c r="P1938" s="1" t="str">
        <f t="shared" si="1324"/>
        <v/>
      </c>
      <c r="Q1938" s="1" t="str">
        <f t="shared" si="1325"/>
        <v/>
      </c>
      <c r="R1938" s="1" t="str">
        <f>IF(ISBLANK(A1938),"",SUM($Q$2:Q1938))</f>
        <v/>
      </c>
      <c r="S1938" s="1" t="str">
        <f>IF(ISBLANK(A1938),"",SUM($F$2:F1938))</f>
        <v/>
      </c>
      <c r="T1938" s="1" t="str">
        <f t="shared" si="1326"/>
        <v/>
      </c>
      <c r="U1938" s="1" t="str">
        <f t="shared" si="1327"/>
        <v/>
      </c>
      <c r="V1938" s="17">
        <f t="shared" si="1328"/>
        <v>0</v>
      </c>
      <c r="W1938" s="17">
        <f t="shared" si="1329"/>
        <v>0</v>
      </c>
      <c r="X1938" s="17">
        <f t="shared" si="1330"/>
        <v>0</v>
      </c>
      <c r="Y1938" s="22">
        <f>SUM(V1925:V1938)</f>
        <v>0</v>
      </c>
      <c r="Z1938" s="22">
        <f>SUM(W1925:W1938)</f>
        <v>0</v>
      </c>
      <c r="AA1938" s="22">
        <f>SUM(X1925:X1938)</f>
        <v>0</v>
      </c>
      <c r="AB1938" s="23" t="str">
        <f t="shared" si="1350"/>
        <v/>
      </c>
      <c r="AC1938" s="23" t="str">
        <f t="shared" si="1351"/>
        <v/>
      </c>
      <c r="AD1938" s="23" t="str">
        <f t="shared" si="1352"/>
        <v/>
      </c>
      <c r="AE1938" s="23" t="str">
        <f t="shared" si="1353"/>
        <v/>
      </c>
      <c r="AF1938" s="23" t="str">
        <f t="shared" si="1354"/>
        <v/>
      </c>
      <c r="AG1938" s="23" t="str">
        <f t="shared" si="1315"/>
        <v/>
      </c>
      <c r="AH1938" s="25" t="str">
        <f t="shared" si="1331"/>
        <v/>
      </c>
      <c r="AI1938" s="25" t="str">
        <f t="shared" si="1332"/>
        <v/>
      </c>
      <c r="AJ1938" s="1" t="str">
        <f t="shared" si="1340"/>
        <v/>
      </c>
      <c r="AK1938" s="10" t="e">
        <f t="shared" si="1341"/>
        <v>#DIV/0!</v>
      </c>
      <c r="AL1938" s="10" t="e">
        <f t="shared" si="1346"/>
        <v>#DIV/0!</v>
      </c>
      <c r="AM1938">
        <f t="shared" si="1342"/>
        <v>0</v>
      </c>
      <c r="AN1938">
        <f t="shared" si="1333"/>
        <v>0</v>
      </c>
      <c r="AO1938">
        <f t="shared" si="1334"/>
        <v>0</v>
      </c>
      <c r="AP1938">
        <f t="shared" ca="1" si="1320"/>
        <v>1.4949609707903046E-27</v>
      </c>
      <c r="AQ1938">
        <f t="shared" ca="1" si="1320"/>
        <v>2.7361376700104106E-26</v>
      </c>
      <c r="AR1938">
        <f t="shared" ca="1" si="1347"/>
        <v>5.4637637103421642E-2</v>
      </c>
      <c r="AS1938">
        <f t="shared" ca="1" si="1348"/>
        <v>5.1807023740860103</v>
      </c>
      <c r="AT1938">
        <f t="shared" si="1335"/>
        <v>0</v>
      </c>
      <c r="AU1938">
        <f t="shared" ca="1" si="1349"/>
        <v>5.5947664663781745E-27</v>
      </c>
      <c r="AV1938" t="e">
        <f t="shared" si="1344"/>
        <v>#DIV/0!</v>
      </c>
      <c r="AW1938" t="e">
        <f t="shared" si="1314"/>
        <v>#DIV/0!</v>
      </c>
      <c r="AX1938" t="e">
        <f t="shared" si="1313"/>
        <v>#DIV/0!</v>
      </c>
      <c r="AY1938" t="e">
        <f t="shared" si="1318"/>
        <v>#DIV/0!</v>
      </c>
      <c r="AZ1938" t="e">
        <f t="shared" si="1317"/>
        <v>#DIV/0!</v>
      </c>
    </row>
    <row r="1939" spans="7:52" x14ac:dyDescent="0.3">
      <c r="G1939" s="1" t="str">
        <f t="shared" si="1343"/>
        <v/>
      </c>
      <c r="H1939" s="2" t="str">
        <f t="shared" si="1312"/>
        <v/>
      </c>
      <c r="I1939" s="6" t="str" cm="1">
        <f t="array" ref="I1939">_xlfn.IFS(AND(G1938&lt;H1938,G1939&gt;H1939),"BUY", AND(G1938&gt;H1938,G1939&lt;H1939),"SELL",TRUE,"")</f>
        <v/>
      </c>
      <c r="J1939" s="1">
        <f t="shared" ca="1" si="1322"/>
        <v>0</v>
      </c>
      <c r="K1939" s="3" t="str">
        <f t="shared" ca="1" si="1336"/>
        <v/>
      </c>
      <c r="L1939" s="3" t="str">
        <f t="shared" si="1337"/>
        <v/>
      </c>
      <c r="M1939" s="3" t="str">
        <f t="shared" si="1338"/>
        <v/>
      </c>
      <c r="N1939" s="4">
        <f t="shared" si="1323"/>
        <v>-1</v>
      </c>
      <c r="O1939" s="2" t="str">
        <f t="shared" si="1339"/>
        <v/>
      </c>
      <c r="P1939" s="1" t="str">
        <f t="shared" si="1324"/>
        <v/>
      </c>
      <c r="Q1939" s="1" t="str">
        <f t="shared" si="1325"/>
        <v/>
      </c>
      <c r="R1939" s="1" t="str">
        <f>IF(ISBLANK(A1939),"",SUM($Q$2:Q1939))</f>
        <v/>
      </c>
      <c r="S1939" s="1" t="str">
        <f>IF(ISBLANK(A1939),"",SUM($F$2:F1939))</f>
        <v/>
      </c>
      <c r="T1939" s="1" t="str">
        <f t="shared" si="1326"/>
        <v/>
      </c>
      <c r="U1939" s="1" t="str">
        <f t="shared" si="1327"/>
        <v/>
      </c>
      <c r="V1939" s="17">
        <f t="shared" si="1328"/>
        <v>0</v>
      </c>
      <c r="W1939" s="17">
        <f t="shared" si="1329"/>
        <v>0</v>
      </c>
      <c r="X1939" s="17">
        <f t="shared" si="1330"/>
        <v>0</v>
      </c>
      <c r="Y1939" s="22">
        <f t="shared" ref="Y1939:AA1950" si="1355">SUM(V1926:V1939)</f>
        <v>0</v>
      </c>
      <c r="Z1939" s="22">
        <f t="shared" si="1355"/>
        <v>0</v>
      </c>
      <c r="AA1939" s="22">
        <f t="shared" si="1355"/>
        <v>0</v>
      </c>
      <c r="AB1939" s="23" t="str">
        <f t="shared" si="1350"/>
        <v/>
      </c>
      <c r="AC1939" s="23" t="str">
        <f t="shared" si="1351"/>
        <v/>
      </c>
      <c r="AD1939" s="23" t="str">
        <f t="shared" si="1352"/>
        <v/>
      </c>
      <c r="AE1939" s="23" t="str">
        <f t="shared" si="1353"/>
        <v/>
      </c>
      <c r="AF1939" s="23" t="str">
        <f t="shared" si="1354"/>
        <v/>
      </c>
      <c r="AG1939" s="23" t="str">
        <f t="shared" si="1315"/>
        <v/>
      </c>
      <c r="AH1939" s="25" t="str">
        <f t="shared" si="1331"/>
        <v/>
      </c>
      <c r="AI1939" s="25" t="str">
        <f t="shared" si="1332"/>
        <v/>
      </c>
      <c r="AJ1939" s="1" t="str">
        <f t="shared" si="1340"/>
        <v/>
      </c>
      <c r="AK1939" s="10" t="e">
        <f t="shared" si="1341"/>
        <v>#DIV/0!</v>
      </c>
      <c r="AL1939" s="10" t="e">
        <f t="shared" si="1346"/>
        <v>#DIV/0!</v>
      </c>
      <c r="AM1939">
        <f t="shared" si="1342"/>
        <v>0</v>
      </c>
      <c r="AN1939">
        <f t="shared" si="1333"/>
        <v>0</v>
      </c>
      <c r="AO1939">
        <f t="shared" si="1334"/>
        <v>0</v>
      </c>
      <c r="AP1939">
        <f t="shared" ca="1" si="1320"/>
        <v>1.3881780443052827E-27</v>
      </c>
      <c r="AQ1939">
        <f t="shared" ca="1" si="1320"/>
        <v>2.5406992650096668E-26</v>
      </c>
      <c r="AR1939">
        <f t="shared" ca="1" si="1347"/>
        <v>5.4637637103421642E-2</v>
      </c>
      <c r="AS1939">
        <f t="shared" ca="1" si="1348"/>
        <v>5.1807023740860103</v>
      </c>
      <c r="AT1939">
        <f t="shared" si="1335"/>
        <v>0</v>
      </c>
      <c r="AU1939">
        <f t="shared" ca="1" si="1349"/>
        <v>5.1951402902083055E-27</v>
      </c>
      <c r="AV1939" t="e">
        <f t="shared" si="1344"/>
        <v>#DIV/0!</v>
      </c>
      <c r="AW1939" t="e">
        <f t="shared" si="1314"/>
        <v>#DIV/0!</v>
      </c>
      <c r="AX1939" t="e">
        <f t="shared" si="1313"/>
        <v>#DIV/0!</v>
      </c>
      <c r="AY1939" t="e">
        <f t="shared" si="1318"/>
        <v>#DIV/0!</v>
      </c>
      <c r="AZ1939" t="e">
        <f t="shared" si="1317"/>
        <v>#DIV/0!</v>
      </c>
    </row>
    <row r="1940" spans="7:52" x14ac:dyDescent="0.3">
      <c r="G1940" s="1" t="str">
        <f t="shared" si="1343"/>
        <v/>
      </c>
      <c r="H1940" s="2" t="str">
        <f t="shared" si="1312"/>
        <v/>
      </c>
      <c r="I1940" s="6" t="str" cm="1">
        <f t="array" ref="I1940">_xlfn.IFS(AND(G1939&lt;H1939,G1940&gt;H1940),"BUY", AND(G1939&gt;H1939,G1940&lt;H1940),"SELL",TRUE,"")</f>
        <v/>
      </c>
      <c r="J1940" s="1">
        <f t="shared" ca="1" si="1322"/>
        <v>0</v>
      </c>
      <c r="K1940" s="3" t="str">
        <f t="shared" ca="1" si="1336"/>
        <v/>
      </c>
      <c r="L1940" s="3" t="str">
        <f t="shared" si="1337"/>
        <v/>
      </c>
      <c r="M1940" s="3" t="str">
        <f t="shared" si="1338"/>
        <v/>
      </c>
      <c r="N1940" s="4">
        <f t="shared" si="1323"/>
        <v>-1</v>
      </c>
      <c r="O1940" s="2" t="str">
        <f t="shared" si="1339"/>
        <v/>
      </c>
      <c r="P1940" s="1" t="str">
        <f t="shared" si="1324"/>
        <v/>
      </c>
      <c r="Q1940" s="1" t="str">
        <f t="shared" si="1325"/>
        <v/>
      </c>
      <c r="R1940" s="1" t="str">
        <f>IF(ISBLANK(A1940),"",SUM($Q$2:Q1940))</f>
        <v/>
      </c>
      <c r="S1940" s="1" t="str">
        <f>IF(ISBLANK(A1940),"",SUM($F$2:F1940))</f>
        <v/>
      </c>
      <c r="T1940" s="1" t="str">
        <f t="shared" si="1326"/>
        <v/>
      </c>
      <c r="U1940" s="1" t="str">
        <f t="shared" si="1327"/>
        <v/>
      </c>
      <c r="V1940" s="17">
        <f t="shared" si="1328"/>
        <v>0</v>
      </c>
      <c r="W1940" s="17">
        <f t="shared" si="1329"/>
        <v>0</v>
      </c>
      <c r="X1940" s="17">
        <f t="shared" si="1330"/>
        <v>0</v>
      </c>
      <c r="Y1940" s="22">
        <f t="shared" si="1355"/>
        <v>0</v>
      </c>
      <c r="Z1940" s="22">
        <f t="shared" si="1355"/>
        <v>0</v>
      </c>
      <c r="AA1940" s="22">
        <f t="shared" si="1355"/>
        <v>0</v>
      </c>
      <c r="AB1940" s="23" t="str">
        <f t="shared" si="1350"/>
        <v/>
      </c>
      <c r="AC1940" s="23" t="str">
        <f t="shared" si="1351"/>
        <v/>
      </c>
      <c r="AD1940" s="23" t="str">
        <f t="shared" si="1352"/>
        <v/>
      </c>
      <c r="AE1940" s="23" t="str">
        <f t="shared" si="1353"/>
        <v/>
      </c>
      <c r="AF1940" s="23" t="str">
        <f t="shared" si="1354"/>
        <v/>
      </c>
      <c r="AG1940" s="23" t="str">
        <f t="shared" si="1315"/>
        <v/>
      </c>
      <c r="AH1940" s="25" t="str">
        <f t="shared" si="1331"/>
        <v/>
      </c>
      <c r="AI1940" s="25" t="str">
        <f t="shared" si="1332"/>
        <v/>
      </c>
      <c r="AJ1940" s="1" t="str">
        <f t="shared" si="1340"/>
        <v/>
      </c>
      <c r="AK1940" s="10" t="e">
        <f t="shared" si="1341"/>
        <v>#DIV/0!</v>
      </c>
      <c r="AL1940" s="10" t="e">
        <f t="shared" si="1346"/>
        <v>#DIV/0!</v>
      </c>
      <c r="AM1940">
        <f t="shared" si="1342"/>
        <v>0</v>
      </c>
      <c r="AN1940">
        <f t="shared" si="1333"/>
        <v>0</v>
      </c>
      <c r="AO1940">
        <f t="shared" si="1334"/>
        <v>0</v>
      </c>
      <c r="AP1940">
        <f t="shared" ca="1" si="1320"/>
        <v>1.2890224697120484E-27</v>
      </c>
      <c r="AQ1940">
        <f t="shared" ca="1" si="1320"/>
        <v>2.359220746080405E-26</v>
      </c>
      <c r="AR1940">
        <f t="shared" ca="1" si="1347"/>
        <v>5.4637637103421649E-2</v>
      </c>
      <c r="AS1940">
        <f t="shared" ca="1" si="1348"/>
        <v>5.1807023740860103</v>
      </c>
      <c r="AT1940">
        <f t="shared" si="1335"/>
        <v>0</v>
      </c>
      <c r="AU1940">
        <f t="shared" ca="1" si="1349"/>
        <v>4.8240588409077125E-27</v>
      </c>
      <c r="AV1940" t="e">
        <f t="shared" si="1344"/>
        <v>#DIV/0!</v>
      </c>
      <c r="AW1940" t="e">
        <f t="shared" si="1314"/>
        <v>#DIV/0!</v>
      </c>
      <c r="AX1940" t="e">
        <f t="shared" si="1313"/>
        <v>#DIV/0!</v>
      </c>
      <c r="AY1940" t="e">
        <f t="shared" si="1318"/>
        <v>#DIV/0!</v>
      </c>
      <c r="AZ1940" t="e">
        <f t="shared" si="1317"/>
        <v>#DIV/0!</v>
      </c>
    </row>
    <row r="1941" spans="7:52" x14ac:dyDescent="0.3">
      <c r="G1941" s="1" t="str">
        <f t="shared" si="1343"/>
        <v/>
      </c>
      <c r="H1941" s="2" t="str">
        <f t="shared" si="1312"/>
        <v/>
      </c>
      <c r="I1941" s="6" t="str" cm="1">
        <f t="array" ref="I1941">_xlfn.IFS(AND(G1940&lt;H1940,G1941&gt;H1941),"BUY", AND(G1940&gt;H1940,G1941&lt;H1941),"SELL",TRUE,"")</f>
        <v/>
      </c>
      <c r="J1941" s="1">
        <f t="shared" ca="1" si="1322"/>
        <v>0</v>
      </c>
      <c r="K1941" s="3" t="str">
        <f t="shared" ca="1" si="1336"/>
        <v/>
      </c>
      <c r="L1941" s="3" t="str">
        <f t="shared" si="1337"/>
        <v/>
      </c>
      <c r="M1941" s="3" t="str">
        <f t="shared" si="1338"/>
        <v/>
      </c>
      <c r="N1941" s="4">
        <f t="shared" si="1323"/>
        <v>-1</v>
      </c>
      <c r="O1941" s="2" t="str">
        <f t="shared" si="1339"/>
        <v/>
      </c>
      <c r="P1941" s="1" t="str">
        <f t="shared" si="1324"/>
        <v/>
      </c>
      <c r="Q1941" s="1" t="str">
        <f t="shared" si="1325"/>
        <v/>
      </c>
      <c r="R1941" s="1" t="str">
        <f>IF(ISBLANK(A1941),"",SUM($Q$2:Q1941))</f>
        <v/>
      </c>
      <c r="S1941" s="1" t="str">
        <f>IF(ISBLANK(A1941),"",SUM($F$2:F1941))</f>
        <v/>
      </c>
      <c r="T1941" s="1" t="str">
        <f t="shared" si="1326"/>
        <v/>
      </c>
      <c r="U1941" s="1" t="str">
        <f t="shared" si="1327"/>
        <v/>
      </c>
      <c r="V1941" s="17">
        <f t="shared" si="1328"/>
        <v>0</v>
      </c>
      <c r="W1941" s="17">
        <f t="shared" si="1329"/>
        <v>0</v>
      </c>
      <c r="X1941" s="17">
        <f t="shared" si="1330"/>
        <v>0</v>
      </c>
      <c r="Y1941" s="22">
        <f t="shared" si="1355"/>
        <v>0</v>
      </c>
      <c r="Z1941" s="22">
        <f t="shared" si="1355"/>
        <v>0</v>
      </c>
      <c r="AA1941" s="22">
        <f t="shared" si="1355"/>
        <v>0</v>
      </c>
      <c r="AB1941" s="23" t="str">
        <f t="shared" si="1350"/>
        <v/>
      </c>
      <c r="AC1941" s="23" t="str">
        <f t="shared" si="1351"/>
        <v/>
      </c>
      <c r="AD1941" s="23" t="str">
        <f t="shared" si="1352"/>
        <v/>
      </c>
      <c r="AE1941" s="23" t="str">
        <f t="shared" si="1353"/>
        <v/>
      </c>
      <c r="AF1941" s="23" t="str">
        <f t="shared" si="1354"/>
        <v/>
      </c>
      <c r="AG1941" s="23" t="str">
        <f t="shared" si="1315"/>
        <v/>
      </c>
      <c r="AH1941" s="25" t="str">
        <f t="shared" si="1331"/>
        <v/>
      </c>
      <c r="AI1941" s="25" t="str">
        <f t="shared" si="1332"/>
        <v/>
      </c>
      <c r="AJ1941" s="1" t="str">
        <f t="shared" si="1340"/>
        <v/>
      </c>
      <c r="AK1941" s="10" t="e">
        <f t="shared" si="1341"/>
        <v>#DIV/0!</v>
      </c>
      <c r="AL1941" s="10" t="e">
        <f t="shared" si="1346"/>
        <v>#DIV/0!</v>
      </c>
      <c r="AM1941">
        <f t="shared" si="1342"/>
        <v>0</v>
      </c>
      <c r="AN1941">
        <f t="shared" si="1333"/>
        <v>0</v>
      </c>
      <c r="AO1941">
        <f t="shared" si="1334"/>
        <v>0</v>
      </c>
      <c r="AP1941">
        <f t="shared" ca="1" si="1320"/>
        <v>1.1969494361611877E-27</v>
      </c>
      <c r="AQ1941">
        <f t="shared" ca="1" si="1320"/>
        <v>2.1907049785032334E-26</v>
      </c>
      <c r="AR1941">
        <f t="shared" ca="1" si="1347"/>
        <v>5.4637637103421642E-2</v>
      </c>
      <c r="AS1941">
        <f t="shared" ca="1" si="1348"/>
        <v>5.1807023740860103</v>
      </c>
      <c r="AT1941">
        <f t="shared" si="1335"/>
        <v>0</v>
      </c>
      <c r="AU1941">
        <f t="shared" ca="1" si="1349"/>
        <v>4.4794832094143043E-27</v>
      </c>
      <c r="AV1941" t="e">
        <f t="shared" si="1344"/>
        <v>#DIV/0!</v>
      </c>
      <c r="AW1941" t="e">
        <f t="shared" si="1314"/>
        <v>#DIV/0!</v>
      </c>
      <c r="AX1941" t="e">
        <f t="shared" si="1313"/>
        <v>#DIV/0!</v>
      </c>
      <c r="AY1941" t="e">
        <f t="shared" si="1318"/>
        <v>#DIV/0!</v>
      </c>
      <c r="AZ1941" t="e">
        <f t="shared" si="1317"/>
        <v>#DIV/0!</v>
      </c>
    </row>
    <row r="1942" spans="7:52" x14ac:dyDescent="0.3">
      <c r="G1942" s="1" t="str">
        <f t="shared" si="1343"/>
        <v/>
      </c>
      <c r="H1942" s="2" t="str">
        <f t="shared" si="1312"/>
        <v/>
      </c>
      <c r="I1942" s="6" t="str" cm="1">
        <f t="array" ref="I1942">_xlfn.IFS(AND(G1941&lt;H1941,G1942&gt;H1942),"BUY", AND(G1941&gt;H1941,G1942&lt;H1942),"SELL",TRUE,"")</f>
        <v/>
      </c>
      <c r="J1942" s="1">
        <f t="shared" ca="1" si="1322"/>
        <v>0</v>
      </c>
      <c r="K1942" s="3" t="str">
        <f t="shared" ca="1" si="1336"/>
        <v/>
      </c>
      <c r="L1942" s="3" t="str">
        <f t="shared" si="1337"/>
        <v/>
      </c>
      <c r="M1942" s="3" t="str">
        <f t="shared" si="1338"/>
        <v/>
      </c>
      <c r="N1942" s="4">
        <f t="shared" si="1323"/>
        <v>-1</v>
      </c>
      <c r="O1942" s="2" t="str">
        <f t="shared" si="1339"/>
        <v/>
      </c>
      <c r="P1942" s="1" t="str">
        <f t="shared" si="1324"/>
        <v/>
      </c>
      <c r="Q1942" s="1" t="str">
        <f t="shared" si="1325"/>
        <v/>
      </c>
      <c r="R1942" s="1" t="str">
        <f>IF(ISBLANK(A1942),"",SUM($Q$2:Q1942))</f>
        <v/>
      </c>
      <c r="S1942" s="1" t="str">
        <f>IF(ISBLANK(A1942),"",SUM($F$2:F1942))</f>
        <v/>
      </c>
      <c r="T1942" s="1" t="str">
        <f t="shared" si="1326"/>
        <v/>
      </c>
      <c r="U1942" s="1" t="str">
        <f t="shared" si="1327"/>
        <v/>
      </c>
      <c r="V1942" s="17">
        <f t="shared" si="1328"/>
        <v>0</v>
      </c>
      <c r="W1942" s="17">
        <f t="shared" si="1329"/>
        <v>0</v>
      </c>
      <c r="X1942" s="17">
        <f t="shared" si="1330"/>
        <v>0</v>
      </c>
      <c r="Y1942" s="22">
        <f t="shared" si="1355"/>
        <v>0</v>
      </c>
      <c r="Z1942" s="22">
        <f t="shared" si="1355"/>
        <v>0</v>
      </c>
      <c r="AA1942" s="22">
        <f t="shared" si="1355"/>
        <v>0</v>
      </c>
      <c r="AB1942" s="23" t="str">
        <f t="shared" si="1350"/>
        <v/>
      </c>
      <c r="AC1942" s="23" t="str">
        <f t="shared" si="1351"/>
        <v/>
      </c>
      <c r="AD1942" s="23" t="str">
        <f t="shared" si="1352"/>
        <v/>
      </c>
      <c r="AE1942" s="23" t="str">
        <f t="shared" si="1353"/>
        <v/>
      </c>
      <c r="AF1942" s="23" t="str">
        <f t="shared" si="1354"/>
        <v/>
      </c>
      <c r="AG1942" s="23" t="str">
        <f t="shared" si="1315"/>
        <v/>
      </c>
      <c r="AH1942" s="25" t="str">
        <f t="shared" si="1331"/>
        <v/>
      </c>
      <c r="AI1942" s="25" t="str">
        <f t="shared" si="1332"/>
        <v/>
      </c>
      <c r="AJ1942" s="1" t="str">
        <f t="shared" si="1340"/>
        <v/>
      </c>
      <c r="AK1942" s="10" t="e">
        <f t="shared" si="1341"/>
        <v>#DIV/0!</v>
      </c>
      <c r="AL1942" s="10" t="e">
        <f t="shared" si="1346"/>
        <v>#DIV/0!</v>
      </c>
      <c r="AM1942">
        <f t="shared" si="1342"/>
        <v>0</v>
      </c>
      <c r="AN1942">
        <f t="shared" si="1333"/>
        <v>0</v>
      </c>
      <c r="AO1942">
        <f t="shared" si="1334"/>
        <v>0</v>
      </c>
      <c r="AP1942">
        <f t="shared" ca="1" si="1320"/>
        <v>1.1114530478639601E-27</v>
      </c>
      <c r="AQ1942">
        <f t="shared" ca="1" si="1320"/>
        <v>2.034226051467288E-26</v>
      </c>
      <c r="AR1942">
        <f t="shared" ca="1" si="1347"/>
        <v>5.4637637103421649E-2</v>
      </c>
      <c r="AS1942">
        <f t="shared" ca="1" si="1348"/>
        <v>5.1807023740860103</v>
      </c>
      <c r="AT1942">
        <f t="shared" si="1335"/>
        <v>0</v>
      </c>
      <c r="AU1942">
        <f t="shared" ca="1" si="1349"/>
        <v>4.159520123027568E-27</v>
      </c>
      <c r="AV1942" t="e">
        <f t="shared" si="1344"/>
        <v>#DIV/0!</v>
      </c>
      <c r="AW1942" t="e">
        <f t="shared" si="1314"/>
        <v>#DIV/0!</v>
      </c>
      <c r="AX1942" t="e">
        <f t="shared" si="1313"/>
        <v>#DIV/0!</v>
      </c>
      <c r="AY1942" t="e">
        <f t="shared" si="1318"/>
        <v>#DIV/0!</v>
      </c>
      <c r="AZ1942" t="e">
        <f t="shared" si="1317"/>
        <v>#DIV/0!</v>
      </c>
    </row>
    <row r="1943" spans="7:52" x14ac:dyDescent="0.3">
      <c r="G1943" s="1" t="str">
        <f t="shared" si="1343"/>
        <v/>
      </c>
      <c r="H1943" s="2" t="str">
        <f t="shared" si="1312"/>
        <v/>
      </c>
      <c r="I1943" s="6" t="str" cm="1">
        <f t="array" ref="I1943">_xlfn.IFS(AND(G1942&lt;H1942,G1943&gt;H1943),"BUY", AND(G1942&gt;H1942,G1943&lt;H1943),"SELL",TRUE,"")</f>
        <v/>
      </c>
      <c r="J1943" s="1">
        <f t="shared" ca="1" si="1322"/>
        <v>0</v>
      </c>
      <c r="K1943" s="3" t="str">
        <f t="shared" ca="1" si="1336"/>
        <v/>
      </c>
      <c r="L1943" s="3" t="str">
        <f t="shared" si="1337"/>
        <v/>
      </c>
      <c r="M1943" s="3" t="str">
        <f t="shared" si="1338"/>
        <v/>
      </c>
      <c r="N1943" s="4">
        <f t="shared" si="1323"/>
        <v>-1</v>
      </c>
      <c r="O1943" s="2" t="str">
        <f t="shared" si="1339"/>
        <v/>
      </c>
      <c r="P1943" s="1" t="str">
        <f t="shared" si="1324"/>
        <v/>
      </c>
      <c r="Q1943" s="1" t="str">
        <f t="shared" si="1325"/>
        <v/>
      </c>
      <c r="R1943" s="1" t="str">
        <f>IF(ISBLANK(A1943),"",SUM($Q$2:Q1943))</f>
        <v/>
      </c>
      <c r="S1943" s="1" t="str">
        <f>IF(ISBLANK(A1943),"",SUM($F$2:F1943))</f>
        <v/>
      </c>
      <c r="T1943" s="1" t="str">
        <f t="shared" si="1326"/>
        <v/>
      </c>
      <c r="U1943" s="1" t="str">
        <f t="shared" si="1327"/>
        <v/>
      </c>
      <c r="V1943" s="17">
        <f t="shared" si="1328"/>
        <v>0</v>
      </c>
      <c r="W1943" s="17">
        <f t="shared" si="1329"/>
        <v>0</v>
      </c>
      <c r="X1943" s="17">
        <f t="shared" si="1330"/>
        <v>0</v>
      </c>
      <c r="Y1943" s="22">
        <f t="shared" si="1355"/>
        <v>0</v>
      </c>
      <c r="Z1943" s="22">
        <f t="shared" si="1355"/>
        <v>0</v>
      </c>
      <c r="AA1943" s="22">
        <f t="shared" si="1355"/>
        <v>0</v>
      </c>
      <c r="AB1943" s="23" t="str">
        <f t="shared" si="1350"/>
        <v/>
      </c>
      <c r="AC1943" s="23" t="str">
        <f t="shared" si="1351"/>
        <v/>
      </c>
      <c r="AD1943" s="23" t="str">
        <f t="shared" si="1352"/>
        <v/>
      </c>
      <c r="AE1943" s="23" t="str">
        <f t="shared" si="1353"/>
        <v/>
      </c>
      <c r="AF1943" s="23" t="str">
        <f t="shared" si="1354"/>
        <v/>
      </c>
      <c r="AG1943" s="23" t="str">
        <f t="shared" si="1315"/>
        <v/>
      </c>
      <c r="AH1943" s="25" t="str">
        <f t="shared" si="1331"/>
        <v/>
      </c>
      <c r="AI1943" s="25" t="str">
        <f t="shared" si="1332"/>
        <v/>
      </c>
      <c r="AJ1943" s="1" t="str">
        <f t="shared" si="1340"/>
        <v/>
      </c>
      <c r="AK1943" s="10" t="e">
        <f t="shared" si="1341"/>
        <v>#DIV/0!</v>
      </c>
      <c r="AL1943" s="10" t="e">
        <f t="shared" si="1346"/>
        <v>#DIV/0!</v>
      </c>
      <c r="AM1943">
        <f t="shared" si="1342"/>
        <v>0</v>
      </c>
      <c r="AN1943">
        <f t="shared" si="1333"/>
        <v>0</v>
      </c>
      <c r="AO1943">
        <f t="shared" si="1334"/>
        <v>0</v>
      </c>
      <c r="AP1943">
        <f t="shared" ca="1" si="1320"/>
        <v>1.0320635444451059E-27</v>
      </c>
      <c r="AQ1943">
        <f t="shared" ca="1" si="1320"/>
        <v>1.8889241906481959E-26</v>
      </c>
      <c r="AR1943">
        <f t="shared" ca="1" si="1347"/>
        <v>5.4637637103421656E-2</v>
      </c>
      <c r="AS1943">
        <f t="shared" ca="1" si="1348"/>
        <v>5.1807023740860103</v>
      </c>
      <c r="AT1943">
        <f t="shared" si="1335"/>
        <v>0</v>
      </c>
      <c r="AU1943">
        <f t="shared" ca="1" si="1349"/>
        <v>3.8624115428113135E-27</v>
      </c>
      <c r="AV1943" t="e">
        <f t="shared" si="1344"/>
        <v>#DIV/0!</v>
      </c>
      <c r="AW1943" t="e">
        <f t="shared" si="1314"/>
        <v>#DIV/0!</v>
      </c>
      <c r="AX1943" t="e">
        <f t="shared" si="1313"/>
        <v>#DIV/0!</v>
      </c>
      <c r="AY1943" t="e">
        <f t="shared" si="1318"/>
        <v>#DIV/0!</v>
      </c>
      <c r="AZ1943" t="e">
        <f t="shared" si="1317"/>
        <v>#DIV/0!</v>
      </c>
    </row>
    <row r="1944" spans="7:52" x14ac:dyDescent="0.3">
      <c r="G1944" s="1" t="str">
        <f t="shared" si="1343"/>
        <v/>
      </c>
      <c r="H1944" s="2" t="str">
        <f t="shared" si="1312"/>
        <v/>
      </c>
      <c r="I1944" s="6" t="str" cm="1">
        <f t="array" ref="I1944">_xlfn.IFS(AND(G1943&lt;H1943,G1944&gt;H1944),"BUY", AND(G1943&gt;H1943,G1944&lt;H1944),"SELL",TRUE,"")</f>
        <v/>
      </c>
      <c r="J1944" s="1">
        <f t="shared" ca="1" si="1322"/>
        <v>0</v>
      </c>
      <c r="K1944" s="3" t="str">
        <f t="shared" ca="1" si="1336"/>
        <v/>
      </c>
      <c r="L1944" s="3" t="str">
        <f t="shared" si="1337"/>
        <v/>
      </c>
      <c r="M1944" s="3" t="str">
        <f t="shared" si="1338"/>
        <v/>
      </c>
      <c r="N1944" s="4">
        <f t="shared" si="1323"/>
        <v>-1</v>
      </c>
      <c r="O1944" s="2" t="str">
        <f t="shared" si="1339"/>
        <v/>
      </c>
      <c r="P1944" s="1" t="str">
        <f t="shared" si="1324"/>
        <v/>
      </c>
      <c r="Q1944" s="1" t="str">
        <f t="shared" si="1325"/>
        <v/>
      </c>
      <c r="R1944" s="1" t="str">
        <f>IF(ISBLANK(A1944),"",SUM($Q$2:Q1944))</f>
        <v/>
      </c>
      <c r="S1944" s="1" t="str">
        <f>IF(ISBLANK(A1944),"",SUM($F$2:F1944))</f>
        <v/>
      </c>
      <c r="T1944" s="1" t="str">
        <f t="shared" si="1326"/>
        <v/>
      </c>
      <c r="U1944" s="1" t="str">
        <f t="shared" si="1327"/>
        <v/>
      </c>
      <c r="V1944" s="17">
        <f t="shared" si="1328"/>
        <v>0</v>
      </c>
      <c r="W1944" s="17">
        <f t="shared" si="1329"/>
        <v>0</v>
      </c>
      <c r="X1944" s="17">
        <f t="shared" si="1330"/>
        <v>0</v>
      </c>
      <c r="Y1944" s="22">
        <f t="shared" si="1355"/>
        <v>0</v>
      </c>
      <c r="Z1944" s="22">
        <f t="shared" si="1355"/>
        <v>0</v>
      </c>
      <c r="AA1944" s="22">
        <f t="shared" si="1355"/>
        <v>0</v>
      </c>
      <c r="AB1944" s="23" t="str">
        <f t="shared" si="1350"/>
        <v/>
      </c>
      <c r="AC1944" s="23" t="str">
        <f t="shared" si="1351"/>
        <v/>
      </c>
      <c r="AD1944" s="23" t="str">
        <f t="shared" si="1352"/>
        <v/>
      </c>
      <c r="AE1944" s="23" t="str">
        <f t="shared" si="1353"/>
        <v/>
      </c>
      <c r="AF1944" s="23" t="str">
        <f t="shared" si="1354"/>
        <v/>
      </c>
      <c r="AG1944" s="23" t="str">
        <f t="shared" si="1315"/>
        <v/>
      </c>
      <c r="AH1944" s="25" t="str">
        <f t="shared" si="1331"/>
        <v/>
      </c>
      <c r="AI1944" s="25" t="str">
        <f t="shared" si="1332"/>
        <v/>
      </c>
      <c r="AJ1944" s="1" t="str">
        <f t="shared" si="1340"/>
        <v/>
      </c>
      <c r="AK1944" s="10" t="e">
        <f t="shared" si="1341"/>
        <v>#DIV/0!</v>
      </c>
      <c r="AL1944" s="10" t="e">
        <f t="shared" si="1346"/>
        <v>#DIV/0!</v>
      </c>
      <c r="AM1944">
        <f t="shared" si="1342"/>
        <v>0</v>
      </c>
      <c r="AN1944">
        <f t="shared" si="1333"/>
        <v>0</v>
      </c>
      <c r="AO1944">
        <f t="shared" si="1334"/>
        <v>0</v>
      </c>
      <c r="AP1944">
        <f t="shared" ca="1" si="1320"/>
        <v>9.583447198418841E-28</v>
      </c>
      <c r="AQ1944">
        <f t="shared" ca="1" si="1320"/>
        <v>1.7540010341733249E-26</v>
      </c>
      <c r="AR1944">
        <f t="shared" ca="1" si="1347"/>
        <v>5.4637637103421656E-2</v>
      </c>
      <c r="AS1944">
        <f t="shared" ca="1" si="1348"/>
        <v>5.1807023740860103</v>
      </c>
      <c r="AT1944">
        <f t="shared" si="1335"/>
        <v>0</v>
      </c>
      <c r="AU1944">
        <f t="shared" ca="1" si="1349"/>
        <v>3.5865250040390767E-27</v>
      </c>
      <c r="AV1944" t="e">
        <f t="shared" si="1344"/>
        <v>#DIV/0!</v>
      </c>
      <c r="AW1944" t="e">
        <f t="shared" si="1314"/>
        <v>#DIV/0!</v>
      </c>
      <c r="AX1944" t="e">
        <f t="shared" si="1313"/>
        <v>#DIV/0!</v>
      </c>
      <c r="AY1944" t="e">
        <f t="shared" si="1318"/>
        <v>#DIV/0!</v>
      </c>
      <c r="AZ1944" t="e">
        <f t="shared" si="1317"/>
        <v>#DIV/0!</v>
      </c>
    </row>
    <row r="1945" spans="7:52" x14ac:dyDescent="0.3">
      <c r="G1945" s="1" t="str">
        <f t="shared" si="1343"/>
        <v/>
      </c>
      <c r="H1945" s="2" t="str">
        <f t="shared" ref="H1945:H2008" si="1356">IFERROR(AVERAGE(E1926:E1945),"")</f>
        <v/>
      </c>
      <c r="I1945" s="6" t="str" cm="1">
        <f t="array" ref="I1945">_xlfn.IFS(AND(G1944&lt;H1944,G1945&gt;H1945),"BUY", AND(G1944&gt;H1944,G1945&lt;H1945),"SELL",TRUE,"")</f>
        <v/>
      </c>
      <c r="J1945" s="1">
        <f t="shared" ca="1" si="1322"/>
        <v>0</v>
      </c>
      <c r="K1945" s="3" t="str">
        <f t="shared" ca="1" si="1336"/>
        <v/>
      </c>
      <c r="L1945" s="3" t="str">
        <f t="shared" si="1337"/>
        <v/>
      </c>
      <c r="M1945" s="3" t="str">
        <f t="shared" si="1338"/>
        <v/>
      </c>
      <c r="N1945" s="4">
        <f t="shared" si="1323"/>
        <v>-1</v>
      </c>
      <c r="O1945" s="2" t="str">
        <f t="shared" si="1339"/>
        <v/>
      </c>
      <c r="P1945" s="1" t="str">
        <f t="shared" si="1324"/>
        <v/>
      </c>
      <c r="Q1945" s="1" t="str">
        <f t="shared" si="1325"/>
        <v/>
      </c>
      <c r="R1945" s="1" t="str">
        <f>IF(ISBLANK(A1945),"",SUM($Q$2:Q1945))</f>
        <v/>
      </c>
      <c r="S1945" s="1" t="str">
        <f>IF(ISBLANK(A1945),"",SUM($F$2:F1945))</f>
        <v/>
      </c>
      <c r="T1945" s="1" t="str">
        <f t="shared" si="1326"/>
        <v/>
      </c>
      <c r="U1945" s="1" t="str">
        <f t="shared" si="1327"/>
        <v/>
      </c>
      <c r="V1945" s="17">
        <f t="shared" si="1328"/>
        <v>0</v>
      </c>
      <c r="W1945" s="17">
        <f t="shared" si="1329"/>
        <v>0</v>
      </c>
      <c r="X1945" s="17">
        <f t="shared" si="1330"/>
        <v>0</v>
      </c>
      <c r="Y1945" s="22">
        <f t="shared" si="1355"/>
        <v>0</v>
      </c>
      <c r="Z1945" s="22">
        <f t="shared" si="1355"/>
        <v>0</v>
      </c>
      <c r="AA1945" s="22">
        <f t="shared" si="1355"/>
        <v>0</v>
      </c>
      <c r="AB1945" s="23" t="str">
        <f t="shared" si="1350"/>
        <v/>
      </c>
      <c r="AC1945" s="23" t="str">
        <f t="shared" si="1351"/>
        <v/>
      </c>
      <c r="AD1945" s="23" t="str">
        <f t="shared" si="1352"/>
        <v/>
      </c>
      <c r="AE1945" s="23" t="str">
        <f t="shared" si="1353"/>
        <v/>
      </c>
      <c r="AF1945" s="23" t="str">
        <f t="shared" si="1354"/>
        <v/>
      </c>
      <c r="AG1945" s="23" t="str">
        <f t="shared" si="1315"/>
        <v/>
      </c>
      <c r="AH1945" s="25" t="str">
        <f t="shared" si="1331"/>
        <v/>
      </c>
      <c r="AI1945" s="25" t="str">
        <f t="shared" si="1332"/>
        <v/>
      </c>
      <c r="AJ1945" s="1" t="str">
        <f t="shared" si="1340"/>
        <v/>
      </c>
      <c r="AK1945" s="10" t="e">
        <f t="shared" si="1341"/>
        <v>#DIV/0!</v>
      </c>
      <c r="AL1945" s="10" t="e">
        <f t="shared" si="1346"/>
        <v>#DIV/0!</v>
      </c>
      <c r="AM1945">
        <f t="shared" si="1342"/>
        <v>0</v>
      </c>
      <c r="AN1945">
        <f t="shared" si="1333"/>
        <v>0</v>
      </c>
      <c r="AO1945">
        <f t="shared" si="1334"/>
        <v>0</v>
      </c>
      <c r="AP1945">
        <f t="shared" ca="1" si="1320"/>
        <v>8.8989152556746373E-28</v>
      </c>
      <c r="AQ1945">
        <f t="shared" ca="1" si="1320"/>
        <v>1.6287152460180872E-26</v>
      </c>
      <c r="AR1945">
        <f t="shared" ca="1" si="1347"/>
        <v>5.4637637103421656E-2</v>
      </c>
      <c r="AS1945">
        <f t="shared" ca="1" si="1348"/>
        <v>5.1807023740860103</v>
      </c>
      <c r="AT1945">
        <f t="shared" si="1335"/>
        <v>0</v>
      </c>
      <c r="AU1945">
        <f t="shared" ca="1" si="1349"/>
        <v>3.3303446466077137E-27</v>
      </c>
      <c r="AV1945" t="e">
        <f t="shared" si="1344"/>
        <v>#DIV/0!</v>
      </c>
      <c r="AW1945" t="e">
        <f t="shared" si="1314"/>
        <v>#DIV/0!</v>
      </c>
      <c r="AX1945" t="e">
        <f t="shared" si="1313"/>
        <v>#DIV/0!</v>
      </c>
      <c r="AY1945" t="e">
        <f t="shared" si="1318"/>
        <v>#DIV/0!</v>
      </c>
      <c r="AZ1945" t="e">
        <f t="shared" si="1317"/>
        <v>#DIV/0!</v>
      </c>
    </row>
    <row r="1946" spans="7:52" x14ac:dyDescent="0.3">
      <c r="G1946" s="1" t="str">
        <f t="shared" si="1343"/>
        <v/>
      </c>
      <c r="H1946" s="2" t="str">
        <f t="shared" si="1356"/>
        <v/>
      </c>
      <c r="I1946" s="6" t="str" cm="1">
        <f t="array" ref="I1946">_xlfn.IFS(AND(G1945&lt;H1945,G1946&gt;H1946),"BUY", AND(G1945&gt;H1945,G1946&lt;H1946),"SELL",TRUE,"")</f>
        <v/>
      </c>
      <c r="J1946" s="1">
        <f t="shared" ca="1" si="1322"/>
        <v>0</v>
      </c>
      <c r="K1946" s="3" t="str">
        <f t="shared" ca="1" si="1336"/>
        <v/>
      </c>
      <c r="L1946" s="3" t="str">
        <f t="shared" si="1337"/>
        <v/>
      </c>
      <c r="M1946" s="3" t="str">
        <f t="shared" si="1338"/>
        <v/>
      </c>
      <c r="N1946" s="4">
        <f t="shared" si="1323"/>
        <v>-1</v>
      </c>
      <c r="O1946" s="2" t="str">
        <f t="shared" si="1339"/>
        <v/>
      </c>
      <c r="P1946" s="1" t="str">
        <f t="shared" si="1324"/>
        <v/>
      </c>
      <c r="Q1946" s="1" t="str">
        <f t="shared" si="1325"/>
        <v/>
      </c>
      <c r="R1946" s="1" t="str">
        <f>IF(ISBLANK(A1946),"",SUM($Q$2:Q1946))</f>
        <v/>
      </c>
      <c r="S1946" s="1" t="str">
        <f>IF(ISBLANK(A1946),"",SUM($F$2:F1946))</f>
        <v/>
      </c>
      <c r="T1946" s="1" t="str">
        <f t="shared" si="1326"/>
        <v/>
      </c>
      <c r="U1946" s="1" t="str">
        <f t="shared" si="1327"/>
        <v/>
      </c>
      <c r="V1946" s="17">
        <f t="shared" si="1328"/>
        <v>0</v>
      </c>
      <c r="W1946" s="17">
        <f t="shared" si="1329"/>
        <v>0</v>
      </c>
      <c r="X1946" s="17">
        <f t="shared" si="1330"/>
        <v>0</v>
      </c>
      <c r="Y1946" s="22">
        <f t="shared" si="1355"/>
        <v>0</v>
      </c>
      <c r="Z1946" s="22">
        <f t="shared" si="1355"/>
        <v>0</v>
      </c>
      <c r="AA1946" s="22">
        <f t="shared" si="1355"/>
        <v>0</v>
      </c>
      <c r="AB1946" s="23" t="str">
        <f t="shared" si="1350"/>
        <v/>
      </c>
      <c r="AC1946" s="23" t="str">
        <f t="shared" si="1351"/>
        <v/>
      </c>
      <c r="AD1946" s="23" t="str">
        <f t="shared" si="1352"/>
        <v/>
      </c>
      <c r="AE1946" s="23" t="str">
        <f t="shared" si="1353"/>
        <v/>
      </c>
      <c r="AF1946" s="23" t="str">
        <f t="shared" si="1354"/>
        <v/>
      </c>
      <c r="AG1946" s="23" t="str">
        <f t="shared" si="1315"/>
        <v/>
      </c>
      <c r="AH1946" s="25" t="str">
        <f t="shared" si="1331"/>
        <v/>
      </c>
      <c r="AI1946" s="25" t="str">
        <f t="shared" si="1332"/>
        <v/>
      </c>
      <c r="AJ1946" s="1" t="str">
        <f t="shared" si="1340"/>
        <v/>
      </c>
      <c r="AK1946" s="10" t="e">
        <f t="shared" si="1341"/>
        <v>#DIV/0!</v>
      </c>
      <c r="AL1946" s="10" t="e">
        <f t="shared" si="1346"/>
        <v>#DIV/0!</v>
      </c>
      <c r="AM1946">
        <f t="shared" si="1342"/>
        <v>0</v>
      </c>
      <c r="AN1946">
        <f t="shared" si="1333"/>
        <v>0</v>
      </c>
      <c r="AO1946">
        <f t="shared" si="1334"/>
        <v>0</v>
      </c>
      <c r="AP1946">
        <f t="shared" ca="1" si="1320"/>
        <v>8.2632784516978773E-28</v>
      </c>
      <c r="AQ1946">
        <f t="shared" ca="1" si="1320"/>
        <v>1.5123784427310811E-26</v>
      </c>
      <c r="AR1946">
        <f t="shared" ca="1" si="1347"/>
        <v>5.4637637103421649E-2</v>
      </c>
      <c r="AS1946">
        <f t="shared" ca="1" si="1348"/>
        <v>5.1807023740860103</v>
      </c>
      <c r="AT1946">
        <f t="shared" si="1335"/>
        <v>0</v>
      </c>
      <c r="AU1946">
        <f t="shared" ca="1" si="1349"/>
        <v>3.092462886135734E-27</v>
      </c>
      <c r="AV1946" t="e">
        <f t="shared" si="1344"/>
        <v>#DIV/0!</v>
      </c>
      <c r="AW1946" t="e">
        <f t="shared" si="1314"/>
        <v>#DIV/0!</v>
      </c>
      <c r="AX1946" t="e">
        <f t="shared" si="1313"/>
        <v>#DIV/0!</v>
      </c>
      <c r="AY1946" t="e">
        <f t="shared" si="1318"/>
        <v>#DIV/0!</v>
      </c>
      <c r="AZ1946" t="e">
        <f t="shared" si="1317"/>
        <v>#DIV/0!</v>
      </c>
    </row>
    <row r="1947" spans="7:52" x14ac:dyDescent="0.3">
      <c r="G1947" s="1" t="str">
        <f t="shared" si="1343"/>
        <v/>
      </c>
      <c r="H1947" s="2" t="str">
        <f t="shared" si="1356"/>
        <v/>
      </c>
      <c r="I1947" s="6" t="str" cm="1">
        <f t="array" ref="I1947">_xlfn.IFS(AND(G1946&lt;H1946,G1947&gt;H1947),"BUY", AND(G1946&gt;H1946,G1947&lt;H1947),"SELL",TRUE,"")</f>
        <v/>
      </c>
      <c r="J1947" s="1">
        <f t="shared" ca="1" si="1322"/>
        <v>0</v>
      </c>
      <c r="K1947" s="3" t="str">
        <f t="shared" ca="1" si="1336"/>
        <v/>
      </c>
      <c r="L1947" s="3" t="str">
        <f t="shared" si="1337"/>
        <v/>
      </c>
      <c r="M1947" s="3" t="str">
        <f t="shared" si="1338"/>
        <v/>
      </c>
      <c r="N1947" s="4">
        <f t="shared" si="1323"/>
        <v>-1</v>
      </c>
      <c r="O1947" s="2" t="str">
        <f t="shared" si="1339"/>
        <v/>
      </c>
      <c r="P1947" s="1" t="str">
        <f t="shared" si="1324"/>
        <v/>
      </c>
      <c r="Q1947" s="1" t="str">
        <f t="shared" si="1325"/>
        <v/>
      </c>
      <c r="R1947" s="1" t="str">
        <f>IF(ISBLANK(A1947),"",SUM($Q$2:Q1947))</f>
        <v/>
      </c>
      <c r="S1947" s="1" t="str">
        <f>IF(ISBLANK(A1947),"",SUM($F$2:F1947))</f>
        <v/>
      </c>
      <c r="T1947" s="1" t="str">
        <f t="shared" si="1326"/>
        <v/>
      </c>
      <c r="U1947" s="1" t="str">
        <f t="shared" si="1327"/>
        <v/>
      </c>
      <c r="V1947" s="17">
        <f t="shared" si="1328"/>
        <v>0</v>
      </c>
      <c r="W1947" s="17">
        <f t="shared" si="1329"/>
        <v>0</v>
      </c>
      <c r="X1947" s="17">
        <f t="shared" si="1330"/>
        <v>0</v>
      </c>
      <c r="Y1947" s="22">
        <f t="shared" si="1355"/>
        <v>0</v>
      </c>
      <c r="Z1947" s="22">
        <f t="shared" si="1355"/>
        <v>0</v>
      </c>
      <c r="AA1947" s="22">
        <f t="shared" si="1355"/>
        <v>0</v>
      </c>
      <c r="AB1947" s="23" t="str">
        <f t="shared" si="1350"/>
        <v/>
      </c>
      <c r="AC1947" s="23" t="str">
        <f t="shared" si="1351"/>
        <v/>
      </c>
      <c r="AD1947" s="23" t="str">
        <f t="shared" si="1352"/>
        <v/>
      </c>
      <c r="AE1947" s="23" t="str">
        <f t="shared" si="1353"/>
        <v/>
      </c>
      <c r="AF1947" s="23" t="str">
        <f t="shared" si="1354"/>
        <v/>
      </c>
      <c r="AG1947" s="23" t="str">
        <f t="shared" si="1315"/>
        <v/>
      </c>
      <c r="AH1947" s="25" t="str">
        <f t="shared" si="1331"/>
        <v/>
      </c>
      <c r="AI1947" s="25" t="str">
        <f t="shared" si="1332"/>
        <v/>
      </c>
      <c r="AJ1947" s="1" t="str">
        <f t="shared" si="1340"/>
        <v/>
      </c>
      <c r="AK1947" s="10" t="e">
        <f t="shared" si="1341"/>
        <v>#DIV/0!</v>
      </c>
      <c r="AL1947" s="10" t="e">
        <f t="shared" si="1346"/>
        <v>#DIV/0!</v>
      </c>
      <c r="AM1947">
        <f t="shared" si="1342"/>
        <v>0</v>
      </c>
      <c r="AN1947">
        <f t="shared" si="1333"/>
        <v>0</v>
      </c>
      <c r="AO1947">
        <f t="shared" si="1334"/>
        <v>0</v>
      </c>
      <c r="AP1947">
        <f t="shared" ca="1" si="1320"/>
        <v>7.6730442765766004E-28</v>
      </c>
      <c r="AQ1947">
        <f t="shared" ca="1" si="1320"/>
        <v>1.4043514111074326E-26</v>
      </c>
      <c r="AR1947">
        <f t="shared" ca="1" si="1347"/>
        <v>5.4637637103421649E-2</v>
      </c>
      <c r="AS1947">
        <f t="shared" ca="1" si="1348"/>
        <v>5.1807023740860103</v>
      </c>
      <c r="AT1947">
        <f t="shared" si="1335"/>
        <v>0</v>
      </c>
      <c r="AU1947">
        <f t="shared" ca="1" si="1349"/>
        <v>2.8715726799831815E-27</v>
      </c>
      <c r="AV1947" t="e">
        <f t="shared" si="1344"/>
        <v>#DIV/0!</v>
      </c>
      <c r="AW1947" t="e">
        <f t="shared" si="1314"/>
        <v>#DIV/0!</v>
      </c>
      <c r="AX1947" t="e">
        <f t="shared" ref="AX1947:AX2010" si="1357">AV1947 - AW1947</f>
        <v>#DIV/0!</v>
      </c>
      <c r="AY1947" t="e">
        <f t="shared" si="1318"/>
        <v>#DIV/0!</v>
      </c>
      <c r="AZ1947" t="e">
        <f t="shared" si="1317"/>
        <v>#DIV/0!</v>
      </c>
    </row>
    <row r="1948" spans="7:52" x14ac:dyDescent="0.3">
      <c r="G1948" s="1" t="str">
        <f t="shared" si="1343"/>
        <v/>
      </c>
      <c r="H1948" s="2" t="str">
        <f t="shared" si="1356"/>
        <v/>
      </c>
      <c r="I1948" s="6" t="str" cm="1">
        <f t="array" ref="I1948">_xlfn.IFS(AND(G1947&lt;H1947,G1948&gt;H1948),"BUY", AND(G1947&gt;H1947,G1948&lt;H1948),"SELL",TRUE,"")</f>
        <v/>
      </c>
      <c r="J1948" s="1">
        <f t="shared" ca="1" si="1322"/>
        <v>0</v>
      </c>
      <c r="K1948" s="3" t="str">
        <f t="shared" ca="1" si="1336"/>
        <v/>
      </c>
      <c r="L1948" s="3" t="str">
        <f t="shared" si="1337"/>
        <v/>
      </c>
      <c r="M1948" s="3" t="str">
        <f t="shared" si="1338"/>
        <v/>
      </c>
      <c r="N1948" s="4">
        <f t="shared" si="1323"/>
        <v>-1</v>
      </c>
      <c r="O1948" s="2" t="str">
        <f t="shared" si="1339"/>
        <v/>
      </c>
      <c r="P1948" s="1" t="str">
        <f t="shared" si="1324"/>
        <v/>
      </c>
      <c r="Q1948" s="1" t="str">
        <f t="shared" si="1325"/>
        <v/>
      </c>
      <c r="R1948" s="1" t="str">
        <f>IF(ISBLANK(A1948),"",SUM($Q$2:Q1948))</f>
        <v/>
      </c>
      <c r="S1948" s="1" t="str">
        <f>IF(ISBLANK(A1948),"",SUM($F$2:F1948))</f>
        <v/>
      </c>
      <c r="T1948" s="1" t="str">
        <f t="shared" si="1326"/>
        <v/>
      </c>
      <c r="U1948" s="1" t="str">
        <f t="shared" si="1327"/>
        <v/>
      </c>
      <c r="V1948" s="17">
        <f t="shared" si="1328"/>
        <v>0</v>
      </c>
      <c r="W1948" s="17">
        <f t="shared" si="1329"/>
        <v>0</v>
      </c>
      <c r="X1948" s="17">
        <f t="shared" si="1330"/>
        <v>0</v>
      </c>
      <c r="Y1948" s="22">
        <f t="shared" si="1355"/>
        <v>0</v>
      </c>
      <c r="Z1948" s="22">
        <f t="shared" si="1355"/>
        <v>0</v>
      </c>
      <c r="AA1948" s="22">
        <f t="shared" si="1355"/>
        <v>0</v>
      </c>
      <c r="AB1948" s="23" t="str">
        <f t="shared" si="1350"/>
        <v/>
      </c>
      <c r="AC1948" s="23" t="str">
        <f t="shared" si="1351"/>
        <v/>
      </c>
      <c r="AD1948" s="23" t="str">
        <f t="shared" si="1352"/>
        <v/>
      </c>
      <c r="AE1948" s="23" t="str">
        <f t="shared" si="1353"/>
        <v/>
      </c>
      <c r="AF1948" s="23" t="str">
        <f t="shared" si="1354"/>
        <v/>
      </c>
      <c r="AG1948" s="23" t="str">
        <f t="shared" si="1315"/>
        <v/>
      </c>
      <c r="AH1948" s="25" t="str">
        <f t="shared" si="1331"/>
        <v/>
      </c>
      <c r="AI1948" s="25" t="str">
        <f t="shared" si="1332"/>
        <v/>
      </c>
      <c r="AJ1948" s="1" t="str">
        <f t="shared" si="1340"/>
        <v/>
      </c>
      <c r="AK1948" s="10" t="e">
        <f t="shared" si="1341"/>
        <v>#DIV/0!</v>
      </c>
      <c r="AL1948" s="10" t="e">
        <f t="shared" si="1346"/>
        <v>#DIV/0!</v>
      </c>
      <c r="AM1948">
        <f t="shared" si="1342"/>
        <v>0</v>
      </c>
      <c r="AN1948">
        <f t="shared" si="1333"/>
        <v>0</v>
      </c>
      <c r="AO1948">
        <f t="shared" si="1334"/>
        <v>0</v>
      </c>
      <c r="AP1948">
        <f t="shared" ca="1" si="1320"/>
        <v>7.1249696853925583E-28</v>
      </c>
      <c r="AQ1948">
        <f t="shared" ca="1" si="1320"/>
        <v>1.3040405960283301E-26</v>
      </c>
      <c r="AR1948">
        <f t="shared" ca="1" si="1347"/>
        <v>5.4637637103421656E-2</v>
      </c>
      <c r="AS1948">
        <f t="shared" ca="1" si="1348"/>
        <v>5.1807023740860103</v>
      </c>
      <c r="AT1948">
        <f t="shared" si="1335"/>
        <v>0</v>
      </c>
      <c r="AU1948">
        <f t="shared" ca="1" si="1349"/>
        <v>2.6664603456986685E-27</v>
      </c>
      <c r="AV1948" t="e">
        <f t="shared" si="1344"/>
        <v>#DIV/0!</v>
      </c>
      <c r="AW1948" t="e">
        <f t="shared" ref="AW1948:AW2011" si="1358">AVERAGE(E1923:E1948)</f>
        <v>#DIV/0!</v>
      </c>
      <c r="AX1948" t="e">
        <f t="shared" si="1357"/>
        <v>#DIV/0!</v>
      </c>
      <c r="AY1948" t="e">
        <f t="shared" si="1318"/>
        <v>#DIV/0!</v>
      </c>
      <c r="AZ1948" t="e">
        <f t="shared" si="1317"/>
        <v>#DIV/0!</v>
      </c>
    </row>
    <row r="1949" spans="7:52" x14ac:dyDescent="0.3">
      <c r="G1949" s="1" t="str">
        <f t="shared" si="1343"/>
        <v/>
      </c>
      <c r="H1949" s="2" t="str">
        <f t="shared" si="1356"/>
        <v/>
      </c>
      <c r="I1949" s="6" t="str" cm="1">
        <f t="array" ref="I1949">_xlfn.IFS(AND(G1948&lt;H1948,G1949&gt;H1949),"BUY", AND(G1948&gt;H1948,G1949&lt;H1949),"SELL",TRUE,"")</f>
        <v/>
      </c>
      <c r="J1949" s="1">
        <f t="shared" ca="1" si="1322"/>
        <v>0</v>
      </c>
      <c r="K1949" s="3" t="str">
        <f t="shared" ca="1" si="1336"/>
        <v/>
      </c>
      <c r="L1949" s="3" t="str">
        <f t="shared" si="1337"/>
        <v/>
      </c>
      <c r="M1949" s="3" t="str">
        <f t="shared" si="1338"/>
        <v/>
      </c>
      <c r="N1949" s="4">
        <f t="shared" si="1323"/>
        <v>-1</v>
      </c>
      <c r="O1949" s="2" t="str">
        <f t="shared" si="1339"/>
        <v/>
      </c>
      <c r="P1949" s="1" t="str">
        <f t="shared" si="1324"/>
        <v/>
      </c>
      <c r="Q1949" s="1" t="str">
        <f t="shared" si="1325"/>
        <v/>
      </c>
      <c r="R1949" s="1" t="str">
        <f>IF(ISBLANK(A1949),"",SUM($Q$2:Q1949))</f>
        <v/>
      </c>
      <c r="S1949" s="1" t="str">
        <f>IF(ISBLANK(A1949),"",SUM($F$2:F1949))</f>
        <v/>
      </c>
      <c r="T1949" s="1" t="str">
        <f t="shared" si="1326"/>
        <v/>
      </c>
      <c r="U1949" s="1" t="str">
        <f t="shared" si="1327"/>
        <v/>
      </c>
      <c r="V1949" s="17">
        <f t="shared" si="1328"/>
        <v>0</v>
      </c>
      <c r="W1949" s="17">
        <f t="shared" si="1329"/>
        <v>0</v>
      </c>
      <c r="X1949" s="17">
        <f t="shared" si="1330"/>
        <v>0</v>
      </c>
      <c r="Y1949" s="22">
        <f t="shared" si="1355"/>
        <v>0</v>
      </c>
      <c r="Z1949" s="22">
        <f t="shared" si="1355"/>
        <v>0</v>
      </c>
      <c r="AA1949" s="22">
        <f t="shared" si="1355"/>
        <v>0</v>
      </c>
      <c r="AB1949" s="23" t="str">
        <f t="shared" si="1350"/>
        <v/>
      </c>
      <c r="AC1949" s="23" t="str">
        <f t="shared" si="1351"/>
        <v/>
      </c>
      <c r="AD1949" s="23" t="str">
        <f t="shared" si="1352"/>
        <v/>
      </c>
      <c r="AE1949" s="23" t="str">
        <f t="shared" si="1353"/>
        <v/>
      </c>
      <c r="AF1949" s="23" t="str">
        <f t="shared" si="1354"/>
        <v/>
      </c>
      <c r="AG1949" s="23" t="str">
        <f t="shared" si="1315"/>
        <v/>
      </c>
      <c r="AH1949" s="25" t="str">
        <f t="shared" si="1331"/>
        <v/>
      </c>
      <c r="AI1949" s="25" t="str">
        <f t="shared" si="1332"/>
        <v/>
      </c>
      <c r="AJ1949" s="1" t="str">
        <f t="shared" si="1340"/>
        <v/>
      </c>
      <c r="AK1949" s="10" t="e">
        <f t="shared" si="1341"/>
        <v>#DIV/0!</v>
      </c>
      <c r="AL1949" s="10" t="e">
        <f t="shared" si="1346"/>
        <v>#DIV/0!</v>
      </c>
      <c r="AM1949">
        <f t="shared" si="1342"/>
        <v>0</v>
      </c>
      <c r="AN1949">
        <f t="shared" si="1333"/>
        <v>0</v>
      </c>
      <c r="AO1949">
        <f t="shared" si="1334"/>
        <v>0</v>
      </c>
      <c r="AP1949">
        <f t="shared" ca="1" si="1320"/>
        <v>6.6160432792930902E-28</v>
      </c>
      <c r="AQ1949">
        <f t="shared" ca="1" si="1320"/>
        <v>1.2108948391691637E-26</v>
      </c>
      <c r="AR1949">
        <f t="shared" ca="1" si="1347"/>
        <v>5.4637637103421663E-2</v>
      </c>
      <c r="AS1949">
        <f t="shared" ca="1" si="1348"/>
        <v>5.1807023740860103</v>
      </c>
      <c r="AT1949">
        <f t="shared" si="1335"/>
        <v>0</v>
      </c>
      <c r="AU1949">
        <f t="shared" ca="1" si="1349"/>
        <v>2.4759988924344781E-27</v>
      </c>
      <c r="AV1949" t="e">
        <f t="shared" si="1344"/>
        <v>#DIV/0!</v>
      </c>
      <c r="AW1949" t="e">
        <f t="shared" si="1358"/>
        <v>#DIV/0!</v>
      </c>
      <c r="AX1949" t="e">
        <f t="shared" si="1357"/>
        <v>#DIV/0!</v>
      </c>
      <c r="AY1949" t="e">
        <f t="shared" si="1318"/>
        <v>#DIV/0!</v>
      </c>
      <c r="AZ1949" t="e">
        <f t="shared" si="1317"/>
        <v>#DIV/0!</v>
      </c>
    </row>
    <row r="1950" spans="7:52" x14ac:dyDescent="0.3">
      <c r="G1950" s="1" t="str">
        <f t="shared" si="1343"/>
        <v/>
      </c>
      <c r="H1950" s="2" t="str">
        <f t="shared" si="1356"/>
        <v/>
      </c>
      <c r="I1950" s="6" t="str" cm="1">
        <f t="array" ref="I1950">_xlfn.IFS(AND(G1949&lt;H1949,G1950&gt;H1950),"BUY", AND(G1949&gt;H1949,G1950&lt;H1950),"SELL",TRUE,"")</f>
        <v/>
      </c>
      <c r="J1950" s="1">
        <f t="shared" ca="1" si="1322"/>
        <v>0</v>
      </c>
      <c r="K1950" s="3" t="str">
        <f t="shared" ca="1" si="1336"/>
        <v/>
      </c>
      <c r="L1950" s="3" t="str">
        <f t="shared" si="1337"/>
        <v/>
      </c>
      <c r="M1950" s="3" t="str">
        <f t="shared" si="1338"/>
        <v/>
      </c>
      <c r="N1950" s="4">
        <f t="shared" si="1323"/>
        <v>-1</v>
      </c>
      <c r="O1950" s="2" t="str">
        <f t="shared" si="1339"/>
        <v/>
      </c>
      <c r="P1950" s="1" t="str">
        <f t="shared" si="1324"/>
        <v/>
      </c>
      <c r="Q1950" s="1" t="str">
        <f t="shared" si="1325"/>
        <v/>
      </c>
      <c r="R1950" s="1" t="str">
        <f>IF(ISBLANK(A1950),"",SUM($Q$2:Q1950))</f>
        <v/>
      </c>
      <c r="S1950" s="1" t="str">
        <f>IF(ISBLANK(A1950),"",SUM($F$2:F1950))</f>
        <v/>
      </c>
      <c r="T1950" s="1" t="str">
        <f t="shared" si="1326"/>
        <v/>
      </c>
      <c r="U1950" s="1" t="str">
        <f t="shared" si="1327"/>
        <v/>
      </c>
      <c r="V1950" s="17">
        <f t="shared" si="1328"/>
        <v>0</v>
      </c>
      <c r="W1950" s="17">
        <f t="shared" si="1329"/>
        <v>0</v>
      </c>
      <c r="X1950" s="17">
        <f t="shared" si="1330"/>
        <v>0</v>
      </c>
      <c r="Y1950" s="22">
        <f t="shared" si="1355"/>
        <v>0</v>
      </c>
      <c r="Z1950" s="22">
        <f t="shared" si="1355"/>
        <v>0</v>
      </c>
      <c r="AA1950" s="22">
        <f t="shared" si="1355"/>
        <v>0</v>
      </c>
      <c r="AB1950" s="23" t="str">
        <f t="shared" si="1350"/>
        <v/>
      </c>
      <c r="AC1950" s="23" t="str">
        <f t="shared" si="1351"/>
        <v/>
      </c>
      <c r="AD1950" s="23" t="str">
        <f t="shared" si="1352"/>
        <v/>
      </c>
      <c r="AE1950" s="23" t="str">
        <f t="shared" si="1353"/>
        <v/>
      </c>
      <c r="AF1950" s="23" t="str">
        <f t="shared" si="1354"/>
        <v/>
      </c>
      <c r="AG1950" s="23" t="str">
        <f t="shared" ref="AG1950:AG2013" si="1359">IFERROR(AVERAGE(AF1937:AF1950),"")</f>
        <v/>
      </c>
      <c r="AH1950" s="25" t="str">
        <f t="shared" si="1331"/>
        <v/>
      </c>
      <c r="AI1950" s="25" t="str">
        <f t="shared" si="1332"/>
        <v/>
      </c>
      <c r="AJ1950" s="1" t="str">
        <f t="shared" si="1340"/>
        <v/>
      </c>
      <c r="AK1950" s="10" t="e">
        <f t="shared" si="1341"/>
        <v>#DIV/0!</v>
      </c>
      <c r="AL1950" s="10" t="e">
        <f t="shared" si="1346"/>
        <v>#DIV/0!</v>
      </c>
      <c r="AM1950">
        <f t="shared" si="1342"/>
        <v>0</v>
      </c>
      <c r="AN1950">
        <f t="shared" si="1333"/>
        <v>0</v>
      </c>
      <c r="AO1950">
        <f t="shared" si="1334"/>
        <v>0</v>
      </c>
      <c r="AP1950">
        <f t="shared" ca="1" si="1320"/>
        <v>6.1434687593435833E-28</v>
      </c>
      <c r="AQ1950">
        <f t="shared" ca="1" si="1320"/>
        <v>1.1244023506570807E-26</v>
      </c>
      <c r="AR1950">
        <f t="shared" ca="1" si="1347"/>
        <v>5.4637637103421649E-2</v>
      </c>
      <c r="AS1950">
        <f t="shared" ca="1" si="1348"/>
        <v>5.1807023740860103</v>
      </c>
      <c r="AT1950">
        <f t="shared" si="1335"/>
        <v>0</v>
      </c>
      <c r="AU1950">
        <f t="shared" ca="1" si="1349"/>
        <v>2.299141828689158E-27</v>
      </c>
      <c r="AV1950" t="e">
        <f t="shared" si="1344"/>
        <v>#DIV/0!</v>
      </c>
      <c r="AW1950" t="e">
        <f t="shared" si="1358"/>
        <v>#DIV/0!</v>
      </c>
      <c r="AX1950" t="e">
        <f t="shared" si="1357"/>
        <v>#DIV/0!</v>
      </c>
      <c r="AY1950" t="e">
        <f t="shared" si="1318"/>
        <v>#DIV/0!</v>
      </c>
      <c r="AZ1950" t="e">
        <f t="shared" si="1317"/>
        <v>#DIV/0!</v>
      </c>
    </row>
    <row r="1951" spans="7:52" x14ac:dyDescent="0.3">
      <c r="G1951" s="1" t="str">
        <f t="shared" si="1343"/>
        <v/>
      </c>
      <c r="H1951" s="2" t="str">
        <f t="shared" si="1356"/>
        <v/>
      </c>
      <c r="I1951" s="6" t="str" cm="1">
        <f t="array" ref="I1951">_xlfn.IFS(AND(G1950&lt;H1950,G1951&gt;H1951),"BUY", AND(G1950&gt;H1950,G1951&lt;H1951),"SELL",TRUE,"")</f>
        <v/>
      </c>
      <c r="J1951" s="1">
        <f t="shared" ca="1" si="1322"/>
        <v>0</v>
      </c>
      <c r="K1951" s="3" t="str">
        <f t="shared" ca="1" si="1336"/>
        <v/>
      </c>
      <c r="L1951" s="3" t="str">
        <f t="shared" si="1337"/>
        <v/>
      </c>
      <c r="M1951" s="3" t="str">
        <f t="shared" si="1338"/>
        <v/>
      </c>
      <c r="N1951" s="4">
        <f t="shared" si="1323"/>
        <v>-1</v>
      </c>
      <c r="O1951" s="2" t="str">
        <f t="shared" si="1339"/>
        <v/>
      </c>
      <c r="P1951" s="1" t="str">
        <f t="shared" si="1324"/>
        <v/>
      </c>
      <c r="Q1951" s="1" t="str">
        <f t="shared" si="1325"/>
        <v/>
      </c>
      <c r="R1951" s="1" t="str">
        <f>IF(ISBLANK(A1951),"",SUM($Q$2:Q1951))</f>
        <v/>
      </c>
      <c r="S1951" s="1" t="str">
        <f>IF(ISBLANK(A1951),"",SUM($F$2:F1951))</f>
        <v/>
      </c>
      <c r="T1951" s="1" t="str">
        <f t="shared" si="1326"/>
        <v/>
      </c>
      <c r="U1951" s="1" t="str">
        <f t="shared" si="1327"/>
        <v/>
      </c>
      <c r="V1951" s="17">
        <f t="shared" si="1328"/>
        <v>0</v>
      </c>
      <c r="W1951" s="17">
        <f t="shared" si="1329"/>
        <v>0</v>
      </c>
      <c r="X1951" s="17">
        <f t="shared" si="1330"/>
        <v>0</v>
      </c>
      <c r="Y1951" s="22">
        <f t="shared" ref="Y1951:AA1966" si="1360">SUM(V1938:V1951)</f>
        <v>0</v>
      </c>
      <c r="Z1951" s="22">
        <f t="shared" si="1360"/>
        <v>0</v>
      </c>
      <c r="AA1951" s="22">
        <f t="shared" si="1360"/>
        <v>0</v>
      </c>
      <c r="AB1951" s="23" t="str">
        <f t="shared" si="1350"/>
        <v/>
      </c>
      <c r="AC1951" s="23" t="str">
        <f t="shared" si="1351"/>
        <v/>
      </c>
      <c r="AD1951" s="23" t="str">
        <f t="shared" si="1352"/>
        <v/>
      </c>
      <c r="AE1951" s="23" t="str">
        <f t="shared" si="1353"/>
        <v/>
      </c>
      <c r="AF1951" s="23" t="str">
        <f t="shared" si="1354"/>
        <v/>
      </c>
      <c r="AG1951" s="23" t="str">
        <f t="shared" si="1359"/>
        <v/>
      </c>
      <c r="AH1951" s="25" t="str">
        <f t="shared" si="1331"/>
        <v/>
      </c>
      <c r="AI1951" s="25" t="str">
        <f t="shared" si="1332"/>
        <v/>
      </c>
      <c r="AJ1951" s="1" t="str">
        <f t="shared" si="1340"/>
        <v/>
      </c>
      <c r="AK1951" s="10" t="e">
        <f t="shared" si="1341"/>
        <v>#DIV/0!</v>
      </c>
      <c r="AL1951" s="10" t="e">
        <f t="shared" si="1346"/>
        <v>#DIV/0!</v>
      </c>
      <c r="AM1951">
        <f t="shared" si="1342"/>
        <v>0</v>
      </c>
      <c r="AN1951">
        <f t="shared" si="1333"/>
        <v>0</v>
      </c>
      <c r="AO1951">
        <f t="shared" si="1334"/>
        <v>0</v>
      </c>
      <c r="AP1951">
        <f t="shared" ca="1" si="1320"/>
        <v>5.7046495622476131E-28</v>
      </c>
      <c r="AQ1951">
        <f t="shared" ca="1" si="1320"/>
        <v>1.0440878970387178E-26</v>
      </c>
      <c r="AR1951">
        <f t="shared" ca="1" si="1347"/>
        <v>5.4637637103421649E-2</v>
      </c>
      <c r="AS1951">
        <f t="shared" ca="1" si="1348"/>
        <v>5.1807023740860103</v>
      </c>
      <c r="AT1951">
        <f t="shared" si="1335"/>
        <v>0</v>
      </c>
      <c r="AU1951">
        <f t="shared" ca="1" si="1349"/>
        <v>2.1349174123542181E-27</v>
      </c>
      <c r="AV1951" t="e">
        <f t="shared" si="1344"/>
        <v>#DIV/0!</v>
      </c>
      <c r="AW1951" t="e">
        <f t="shared" si="1358"/>
        <v>#DIV/0!</v>
      </c>
      <c r="AX1951" t="e">
        <f t="shared" si="1357"/>
        <v>#DIV/0!</v>
      </c>
      <c r="AY1951" t="e">
        <f t="shared" si="1318"/>
        <v>#DIV/0!</v>
      </c>
      <c r="AZ1951" t="e">
        <f t="shared" si="1317"/>
        <v>#DIV/0!</v>
      </c>
    </row>
    <row r="1952" spans="7:52" x14ac:dyDescent="0.3">
      <c r="G1952" s="1" t="str">
        <f t="shared" si="1343"/>
        <v/>
      </c>
      <c r="H1952" s="2" t="str">
        <f t="shared" si="1356"/>
        <v/>
      </c>
      <c r="I1952" s="6" t="str" cm="1">
        <f t="array" ref="I1952">_xlfn.IFS(AND(G1951&lt;H1951,G1952&gt;H1952),"BUY", AND(G1951&gt;H1951,G1952&lt;H1952),"SELL",TRUE,"")</f>
        <v/>
      </c>
      <c r="J1952" s="1">
        <f t="shared" ca="1" si="1322"/>
        <v>0</v>
      </c>
      <c r="K1952" s="3" t="str">
        <f t="shared" ca="1" si="1336"/>
        <v/>
      </c>
      <c r="L1952" s="3" t="str">
        <f t="shared" si="1337"/>
        <v/>
      </c>
      <c r="M1952" s="3" t="str">
        <f t="shared" si="1338"/>
        <v/>
      </c>
      <c r="N1952" s="4">
        <f t="shared" si="1323"/>
        <v>-1</v>
      </c>
      <c r="O1952" s="2" t="str">
        <f t="shared" si="1339"/>
        <v/>
      </c>
      <c r="P1952" s="1" t="str">
        <f t="shared" si="1324"/>
        <v/>
      </c>
      <c r="Q1952" s="1" t="str">
        <f t="shared" si="1325"/>
        <v/>
      </c>
      <c r="R1952" s="1" t="str">
        <f>IF(ISBLANK(A1952),"",SUM($Q$2:Q1952))</f>
        <v/>
      </c>
      <c r="S1952" s="1" t="str">
        <f>IF(ISBLANK(A1952),"",SUM($F$2:F1952))</f>
        <v/>
      </c>
      <c r="T1952" s="1" t="str">
        <f t="shared" si="1326"/>
        <v/>
      </c>
      <c r="U1952" s="1" t="str">
        <f t="shared" si="1327"/>
        <v/>
      </c>
      <c r="V1952" s="17">
        <f t="shared" si="1328"/>
        <v>0</v>
      </c>
      <c r="W1952" s="17">
        <f t="shared" si="1329"/>
        <v>0</v>
      </c>
      <c r="X1952" s="17">
        <f t="shared" si="1330"/>
        <v>0</v>
      </c>
      <c r="Y1952" s="22">
        <f t="shared" si="1360"/>
        <v>0</v>
      </c>
      <c r="Z1952" s="22">
        <f t="shared" si="1360"/>
        <v>0</v>
      </c>
      <c r="AA1952" s="22">
        <f t="shared" si="1360"/>
        <v>0</v>
      </c>
      <c r="AB1952" s="23" t="str">
        <f t="shared" si="1350"/>
        <v/>
      </c>
      <c r="AC1952" s="23" t="str">
        <f t="shared" si="1351"/>
        <v/>
      </c>
      <c r="AD1952" s="23" t="str">
        <f t="shared" si="1352"/>
        <v/>
      </c>
      <c r="AE1952" s="23" t="str">
        <f t="shared" si="1353"/>
        <v/>
      </c>
      <c r="AF1952" s="23" t="str">
        <f t="shared" si="1354"/>
        <v/>
      </c>
      <c r="AG1952" s="23" t="str">
        <f t="shared" si="1359"/>
        <v/>
      </c>
      <c r="AH1952" s="25" t="str">
        <f t="shared" si="1331"/>
        <v/>
      </c>
      <c r="AI1952" s="25" t="str">
        <f t="shared" si="1332"/>
        <v/>
      </c>
      <c r="AJ1952" s="1" t="str">
        <f t="shared" si="1340"/>
        <v/>
      </c>
      <c r="AK1952" s="10" t="e">
        <f t="shared" si="1341"/>
        <v>#DIV/0!</v>
      </c>
      <c r="AL1952" s="10" t="e">
        <f t="shared" si="1346"/>
        <v>#DIV/0!</v>
      </c>
      <c r="AM1952">
        <f t="shared" si="1342"/>
        <v>0</v>
      </c>
      <c r="AN1952">
        <f t="shared" si="1333"/>
        <v>0</v>
      </c>
      <c r="AO1952">
        <f t="shared" si="1334"/>
        <v>0</v>
      </c>
      <c r="AP1952">
        <f t="shared" ca="1" si="1320"/>
        <v>5.2971745935156412E-28</v>
      </c>
      <c r="AQ1952">
        <f t="shared" ca="1" si="1320"/>
        <v>9.6951019010738076E-27</v>
      </c>
      <c r="AR1952">
        <f t="shared" ca="1" si="1347"/>
        <v>5.4637637103421656E-2</v>
      </c>
      <c r="AS1952">
        <f t="shared" ca="1" si="1348"/>
        <v>5.1807023740860103</v>
      </c>
      <c r="AT1952">
        <f t="shared" si="1335"/>
        <v>0</v>
      </c>
      <c r="AU1952">
        <f t="shared" ca="1" si="1349"/>
        <v>1.9824233114717741E-27</v>
      </c>
      <c r="AV1952" t="e">
        <f t="shared" si="1344"/>
        <v>#DIV/0!</v>
      </c>
      <c r="AW1952" t="e">
        <f t="shared" si="1358"/>
        <v>#DIV/0!</v>
      </c>
      <c r="AX1952" t="e">
        <f t="shared" si="1357"/>
        <v>#DIV/0!</v>
      </c>
      <c r="AY1952" t="e">
        <f t="shared" si="1318"/>
        <v>#DIV/0!</v>
      </c>
      <c r="AZ1952" t="e">
        <f t="shared" si="1317"/>
        <v>#DIV/0!</v>
      </c>
    </row>
    <row r="1953" spans="7:52" x14ac:dyDescent="0.3">
      <c r="G1953" s="1" t="str">
        <f t="shared" si="1343"/>
        <v/>
      </c>
      <c r="H1953" s="2" t="str">
        <f t="shared" si="1356"/>
        <v/>
      </c>
      <c r="I1953" s="6" t="str" cm="1">
        <f t="array" ref="I1953">_xlfn.IFS(AND(G1952&lt;H1952,G1953&gt;H1953),"BUY", AND(G1952&gt;H1952,G1953&lt;H1953),"SELL",TRUE,"")</f>
        <v/>
      </c>
      <c r="J1953" s="1">
        <f t="shared" ca="1" si="1322"/>
        <v>0</v>
      </c>
      <c r="K1953" s="3" t="str">
        <f t="shared" ca="1" si="1336"/>
        <v/>
      </c>
      <c r="L1953" s="3" t="str">
        <f t="shared" si="1337"/>
        <v/>
      </c>
      <c r="M1953" s="3" t="str">
        <f t="shared" si="1338"/>
        <v/>
      </c>
      <c r="N1953" s="4">
        <f t="shared" si="1323"/>
        <v>-1</v>
      </c>
      <c r="O1953" s="2" t="str">
        <f t="shared" si="1339"/>
        <v/>
      </c>
      <c r="P1953" s="1" t="str">
        <f t="shared" si="1324"/>
        <v/>
      </c>
      <c r="Q1953" s="1" t="str">
        <f t="shared" si="1325"/>
        <v/>
      </c>
      <c r="R1953" s="1" t="str">
        <f>IF(ISBLANK(A1953),"",SUM($Q$2:Q1953))</f>
        <v/>
      </c>
      <c r="S1953" s="1" t="str">
        <f>IF(ISBLANK(A1953),"",SUM($F$2:F1953))</f>
        <v/>
      </c>
      <c r="T1953" s="1" t="str">
        <f t="shared" si="1326"/>
        <v/>
      </c>
      <c r="U1953" s="1" t="str">
        <f t="shared" si="1327"/>
        <v/>
      </c>
      <c r="V1953" s="17">
        <f t="shared" si="1328"/>
        <v>0</v>
      </c>
      <c r="W1953" s="17">
        <f t="shared" si="1329"/>
        <v>0</v>
      </c>
      <c r="X1953" s="17">
        <f t="shared" si="1330"/>
        <v>0</v>
      </c>
      <c r="Y1953" s="22">
        <f t="shared" si="1360"/>
        <v>0</v>
      </c>
      <c r="Z1953" s="22">
        <f t="shared" si="1360"/>
        <v>0</v>
      </c>
      <c r="AA1953" s="22">
        <f t="shared" si="1360"/>
        <v>0</v>
      </c>
      <c r="AB1953" s="23" t="str">
        <f t="shared" si="1350"/>
        <v/>
      </c>
      <c r="AC1953" s="23" t="str">
        <f t="shared" si="1351"/>
        <v/>
      </c>
      <c r="AD1953" s="23" t="str">
        <f t="shared" si="1352"/>
        <v/>
      </c>
      <c r="AE1953" s="23" t="str">
        <f t="shared" si="1353"/>
        <v/>
      </c>
      <c r="AF1953" s="23" t="str">
        <f t="shared" si="1354"/>
        <v/>
      </c>
      <c r="AG1953" s="23" t="str">
        <f t="shared" si="1359"/>
        <v/>
      </c>
      <c r="AH1953" s="25" t="str">
        <f t="shared" si="1331"/>
        <v/>
      </c>
      <c r="AI1953" s="25" t="str">
        <f t="shared" si="1332"/>
        <v/>
      </c>
      <c r="AJ1953" s="1" t="str">
        <f t="shared" si="1340"/>
        <v/>
      </c>
      <c r="AK1953" s="10" t="e">
        <f t="shared" si="1341"/>
        <v>#DIV/0!</v>
      </c>
      <c r="AL1953" s="10" t="e">
        <f t="shared" si="1346"/>
        <v>#DIV/0!</v>
      </c>
      <c r="AM1953">
        <f t="shared" si="1342"/>
        <v>0</v>
      </c>
      <c r="AN1953">
        <f t="shared" si="1333"/>
        <v>0</v>
      </c>
      <c r="AO1953">
        <f t="shared" si="1334"/>
        <v>0</v>
      </c>
      <c r="AP1953">
        <f t="shared" ca="1" si="1320"/>
        <v>4.9188049796930956E-28</v>
      </c>
      <c r="AQ1953">
        <f t="shared" ca="1" si="1320"/>
        <v>9.0025946224256784E-27</v>
      </c>
      <c r="AR1953">
        <f t="shared" ca="1" si="1347"/>
        <v>5.4637637103421663E-2</v>
      </c>
      <c r="AS1953">
        <f t="shared" ca="1" si="1348"/>
        <v>5.1807023740860103</v>
      </c>
      <c r="AT1953">
        <f t="shared" si="1335"/>
        <v>0</v>
      </c>
      <c r="AU1953">
        <f t="shared" ca="1" si="1349"/>
        <v>1.8408216463666474E-27</v>
      </c>
      <c r="AV1953" t="e">
        <f t="shared" si="1344"/>
        <v>#DIV/0!</v>
      </c>
      <c r="AW1953" t="e">
        <f t="shared" si="1358"/>
        <v>#DIV/0!</v>
      </c>
      <c r="AX1953" t="e">
        <f t="shared" si="1357"/>
        <v>#DIV/0!</v>
      </c>
      <c r="AY1953" t="e">
        <f t="shared" si="1318"/>
        <v>#DIV/0!</v>
      </c>
      <c r="AZ1953" t="e">
        <f t="shared" si="1317"/>
        <v>#DIV/0!</v>
      </c>
    </row>
    <row r="1954" spans="7:52" x14ac:dyDescent="0.3">
      <c r="G1954" s="1" t="str">
        <f t="shared" si="1343"/>
        <v/>
      </c>
      <c r="H1954" s="2" t="str">
        <f t="shared" si="1356"/>
        <v/>
      </c>
      <c r="I1954" s="6" t="str" cm="1">
        <f t="array" ref="I1954">_xlfn.IFS(AND(G1953&lt;H1953,G1954&gt;H1954),"BUY", AND(G1953&gt;H1953,G1954&lt;H1954),"SELL",TRUE,"")</f>
        <v/>
      </c>
      <c r="J1954" s="1">
        <f t="shared" ca="1" si="1322"/>
        <v>0</v>
      </c>
      <c r="K1954" s="3" t="str">
        <f t="shared" ca="1" si="1336"/>
        <v/>
      </c>
      <c r="L1954" s="3" t="str">
        <f t="shared" si="1337"/>
        <v/>
      </c>
      <c r="M1954" s="3" t="str">
        <f t="shared" si="1338"/>
        <v/>
      </c>
      <c r="N1954" s="4">
        <f t="shared" si="1323"/>
        <v>-1</v>
      </c>
      <c r="O1954" s="2" t="str">
        <f t="shared" si="1339"/>
        <v/>
      </c>
      <c r="P1954" s="1" t="str">
        <f t="shared" si="1324"/>
        <v/>
      </c>
      <c r="Q1954" s="1" t="str">
        <f t="shared" si="1325"/>
        <v/>
      </c>
      <c r="R1954" s="1" t="str">
        <f>IF(ISBLANK(A1954),"",SUM($Q$2:Q1954))</f>
        <v/>
      </c>
      <c r="S1954" s="1" t="str">
        <f>IF(ISBLANK(A1954),"",SUM($F$2:F1954))</f>
        <v/>
      </c>
      <c r="T1954" s="1" t="str">
        <f t="shared" si="1326"/>
        <v/>
      </c>
      <c r="U1954" s="1" t="str">
        <f t="shared" si="1327"/>
        <v/>
      </c>
      <c r="V1954" s="17">
        <f t="shared" si="1328"/>
        <v>0</v>
      </c>
      <c r="W1954" s="17">
        <f t="shared" si="1329"/>
        <v>0</v>
      </c>
      <c r="X1954" s="17">
        <f t="shared" si="1330"/>
        <v>0</v>
      </c>
      <c r="Y1954" s="22">
        <f t="shared" si="1360"/>
        <v>0</v>
      </c>
      <c r="Z1954" s="22">
        <f t="shared" si="1360"/>
        <v>0</v>
      </c>
      <c r="AA1954" s="22">
        <f t="shared" si="1360"/>
        <v>0</v>
      </c>
      <c r="AB1954" s="23" t="str">
        <f t="shared" si="1350"/>
        <v/>
      </c>
      <c r="AC1954" s="23" t="str">
        <f t="shared" si="1351"/>
        <v/>
      </c>
      <c r="AD1954" s="23" t="str">
        <f t="shared" si="1352"/>
        <v/>
      </c>
      <c r="AE1954" s="23" t="str">
        <f t="shared" si="1353"/>
        <v/>
      </c>
      <c r="AF1954" s="23" t="str">
        <f t="shared" si="1354"/>
        <v/>
      </c>
      <c r="AG1954" s="23" t="str">
        <f t="shared" si="1359"/>
        <v/>
      </c>
      <c r="AH1954" s="25" t="str">
        <f t="shared" si="1331"/>
        <v/>
      </c>
      <c r="AI1954" s="25" t="str">
        <f t="shared" si="1332"/>
        <v/>
      </c>
      <c r="AJ1954" s="1" t="str">
        <f t="shared" si="1340"/>
        <v/>
      </c>
      <c r="AK1954" s="10" t="e">
        <f t="shared" si="1341"/>
        <v>#DIV/0!</v>
      </c>
      <c r="AL1954" s="10" t="e">
        <f t="shared" si="1346"/>
        <v>#DIV/0!</v>
      </c>
      <c r="AM1954">
        <f t="shared" si="1342"/>
        <v>0</v>
      </c>
      <c r="AN1954">
        <f t="shared" si="1333"/>
        <v>0</v>
      </c>
      <c r="AO1954">
        <f t="shared" si="1334"/>
        <v>0</v>
      </c>
      <c r="AP1954">
        <f t="shared" ca="1" si="1320"/>
        <v>4.5674617668578744E-28</v>
      </c>
      <c r="AQ1954">
        <f t="shared" ca="1" si="1320"/>
        <v>8.3595521493952733E-27</v>
      </c>
      <c r="AR1954">
        <f t="shared" ca="1" si="1347"/>
        <v>5.4637637103421656E-2</v>
      </c>
      <c r="AS1954">
        <f t="shared" ca="1" si="1348"/>
        <v>5.1807023740860103</v>
      </c>
      <c r="AT1954">
        <f t="shared" si="1335"/>
        <v>0</v>
      </c>
      <c r="AU1954">
        <f t="shared" ca="1" si="1349"/>
        <v>1.7093343859118868E-27</v>
      </c>
      <c r="AV1954" t="e">
        <f t="shared" si="1344"/>
        <v>#DIV/0!</v>
      </c>
      <c r="AW1954" t="e">
        <f t="shared" si="1358"/>
        <v>#DIV/0!</v>
      </c>
      <c r="AX1954" t="e">
        <f t="shared" si="1357"/>
        <v>#DIV/0!</v>
      </c>
      <c r="AY1954" t="e">
        <f t="shared" si="1318"/>
        <v>#DIV/0!</v>
      </c>
      <c r="AZ1954" t="e">
        <f t="shared" si="1317"/>
        <v>#DIV/0!</v>
      </c>
    </row>
    <row r="1955" spans="7:52" x14ac:dyDescent="0.3">
      <c r="G1955" s="1" t="str">
        <f t="shared" si="1343"/>
        <v/>
      </c>
      <c r="H1955" s="2" t="str">
        <f t="shared" si="1356"/>
        <v/>
      </c>
      <c r="I1955" s="6" t="str" cm="1">
        <f t="array" ref="I1955">_xlfn.IFS(AND(G1954&lt;H1954,G1955&gt;H1955),"BUY", AND(G1954&gt;H1954,G1955&lt;H1955),"SELL",TRUE,"")</f>
        <v/>
      </c>
      <c r="J1955" s="1">
        <f t="shared" ca="1" si="1322"/>
        <v>0</v>
      </c>
      <c r="K1955" s="3" t="str">
        <f t="shared" ca="1" si="1336"/>
        <v/>
      </c>
      <c r="L1955" s="3" t="str">
        <f t="shared" si="1337"/>
        <v/>
      </c>
      <c r="M1955" s="3" t="str">
        <f t="shared" si="1338"/>
        <v/>
      </c>
      <c r="N1955" s="4">
        <f t="shared" si="1323"/>
        <v>-1</v>
      </c>
      <c r="O1955" s="2" t="str">
        <f t="shared" si="1339"/>
        <v/>
      </c>
      <c r="P1955" s="1" t="str">
        <f t="shared" si="1324"/>
        <v/>
      </c>
      <c r="Q1955" s="1" t="str">
        <f t="shared" si="1325"/>
        <v/>
      </c>
      <c r="R1955" s="1" t="str">
        <f>IF(ISBLANK(A1955),"",SUM($Q$2:Q1955))</f>
        <v/>
      </c>
      <c r="S1955" s="1" t="str">
        <f>IF(ISBLANK(A1955),"",SUM($F$2:F1955))</f>
        <v/>
      </c>
      <c r="T1955" s="1" t="str">
        <f t="shared" si="1326"/>
        <v/>
      </c>
      <c r="U1955" s="1" t="str">
        <f t="shared" si="1327"/>
        <v/>
      </c>
      <c r="V1955" s="17">
        <f t="shared" si="1328"/>
        <v>0</v>
      </c>
      <c r="W1955" s="17">
        <f t="shared" si="1329"/>
        <v>0</v>
      </c>
      <c r="X1955" s="17">
        <f t="shared" si="1330"/>
        <v>0</v>
      </c>
      <c r="Y1955" s="22">
        <f t="shared" si="1360"/>
        <v>0</v>
      </c>
      <c r="Z1955" s="22">
        <f t="shared" si="1360"/>
        <v>0</v>
      </c>
      <c r="AA1955" s="22">
        <f t="shared" si="1360"/>
        <v>0</v>
      </c>
      <c r="AB1955" s="23" t="str">
        <f t="shared" si="1350"/>
        <v/>
      </c>
      <c r="AC1955" s="23" t="str">
        <f t="shared" si="1351"/>
        <v/>
      </c>
      <c r="AD1955" s="23" t="str">
        <f t="shared" si="1352"/>
        <v/>
      </c>
      <c r="AE1955" s="23" t="str">
        <f t="shared" si="1353"/>
        <v/>
      </c>
      <c r="AF1955" s="23" t="str">
        <f t="shared" si="1354"/>
        <v/>
      </c>
      <c r="AG1955" s="23" t="str">
        <f t="shared" si="1359"/>
        <v/>
      </c>
      <c r="AH1955" s="25" t="str">
        <f t="shared" si="1331"/>
        <v/>
      </c>
      <c r="AI1955" s="25" t="str">
        <f t="shared" si="1332"/>
        <v/>
      </c>
      <c r="AJ1955" s="1" t="str">
        <f t="shared" si="1340"/>
        <v/>
      </c>
      <c r="AK1955" s="10" t="e">
        <f t="shared" si="1341"/>
        <v>#DIV/0!</v>
      </c>
      <c r="AL1955" s="10" t="e">
        <f t="shared" si="1346"/>
        <v>#DIV/0!</v>
      </c>
      <c r="AM1955">
        <f t="shared" si="1342"/>
        <v>0</v>
      </c>
      <c r="AN1955">
        <f t="shared" si="1333"/>
        <v>0</v>
      </c>
      <c r="AO1955">
        <f t="shared" si="1334"/>
        <v>0</v>
      </c>
      <c r="AP1955">
        <f t="shared" ca="1" si="1320"/>
        <v>4.2412144977965975E-28</v>
      </c>
      <c r="AQ1955">
        <f t="shared" ca="1" si="1320"/>
        <v>7.7624412815813254E-27</v>
      </c>
      <c r="AR1955">
        <f t="shared" ca="1" si="1347"/>
        <v>5.4637637103421656E-2</v>
      </c>
      <c r="AS1955">
        <f t="shared" ca="1" si="1348"/>
        <v>5.1807023740860103</v>
      </c>
      <c r="AT1955">
        <f t="shared" si="1335"/>
        <v>0</v>
      </c>
      <c r="AU1955">
        <f t="shared" ca="1" si="1349"/>
        <v>1.5872390726324663E-27</v>
      </c>
      <c r="AV1955" t="e">
        <f t="shared" si="1344"/>
        <v>#DIV/0!</v>
      </c>
      <c r="AW1955" t="e">
        <f t="shared" si="1358"/>
        <v>#DIV/0!</v>
      </c>
      <c r="AX1955" t="e">
        <f t="shared" si="1357"/>
        <v>#DIV/0!</v>
      </c>
      <c r="AY1955" t="e">
        <f t="shared" si="1318"/>
        <v>#DIV/0!</v>
      </c>
      <c r="AZ1955" t="e">
        <f t="shared" ref="AZ1955:AZ2018" si="1361">AX1955 - AY1955</f>
        <v>#DIV/0!</v>
      </c>
    </row>
    <row r="1956" spans="7:52" x14ac:dyDescent="0.3">
      <c r="G1956" s="1" t="str">
        <f t="shared" si="1343"/>
        <v/>
      </c>
      <c r="H1956" s="2" t="str">
        <f t="shared" si="1356"/>
        <v/>
      </c>
      <c r="I1956" s="6" t="str" cm="1">
        <f t="array" ref="I1956">_xlfn.IFS(AND(G1955&lt;H1955,G1956&gt;H1956),"BUY", AND(G1955&gt;H1955,G1956&lt;H1956),"SELL",TRUE,"")</f>
        <v/>
      </c>
      <c r="J1956" s="1">
        <f t="shared" ca="1" si="1322"/>
        <v>0</v>
      </c>
      <c r="K1956" s="3" t="str">
        <f t="shared" ca="1" si="1336"/>
        <v/>
      </c>
      <c r="L1956" s="3" t="str">
        <f t="shared" si="1337"/>
        <v/>
      </c>
      <c r="M1956" s="3" t="str">
        <f t="shared" si="1338"/>
        <v/>
      </c>
      <c r="N1956" s="4">
        <f t="shared" si="1323"/>
        <v>-1</v>
      </c>
      <c r="O1956" s="2" t="str">
        <f t="shared" si="1339"/>
        <v/>
      </c>
      <c r="P1956" s="1" t="str">
        <f t="shared" si="1324"/>
        <v/>
      </c>
      <c r="Q1956" s="1" t="str">
        <f t="shared" si="1325"/>
        <v/>
      </c>
      <c r="R1956" s="1" t="str">
        <f>IF(ISBLANK(A1956),"",SUM($Q$2:Q1956))</f>
        <v/>
      </c>
      <c r="S1956" s="1" t="str">
        <f>IF(ISBLANK(A1956),"",SUM($F$2:F1956))</f>
        <v/>
      </c>
      <c r="T1956" s="1" t="str">
        <f t="shared" si="1326"/>
        <v/>
      </c>
      <c r="U1956" s="1" t="str">
        <f t="shared" si="1327"/>
        <v/>
      </c>
      <c r="V1956" s="17">
        <f t="shared" si="1328"/>
        <v>0</v>
      </c>
      <c r="W1956" s="17">
        <f t="shared" si="1329"/>
        <v>0</v>
      </c>
      <c r="X1956" s="17">
        <f t="shared" si="1330"/>
        <v>0</v>
      </c>
      <c r="Y1956" s="22">
        <f t="shared" si="1360"/>
        <v>0</v>
      </c>
      <c r="Z1956" s="22">
        <f t="shared" si="1360"/>
        <v>0</v>
      </c>
      <c r="AA1956" s="22">
        <f t="shared" si="1360"/>
        <v>0</v>
      </c>
      <c r="AB1956" s="23" t="str">
        <f t="shared" si="1350"/>
        <v/>
      </c>
      <c r="AC1956" s="23" t="str">
        <f t="shared" si="1351"/>
        <v/>
      </c>
      <c r="AD1956" s="23" t="str">
        <f t="shared" si="1352"/>
        <v/>
      </c>
      <c r="AE1956" s="23" t="str">
        <f t="shared" si="1353"/>
        <v/>
      </c>
      <c r="AF1956" s="23" t="str">
        <f t="shared" si="1354"/>
        <v/>
      </c>
      <c r="AG1956" s="23" t="str">
        <f t="shared" si="1359"/>
        <v/>
      </c>
      <c r="AH1956" s="25" t="str">
        <f t="shared" si="1331"/>
        <v/>
      </c>
      <c r="AI1956" s="25" t="str">
        <f t="shared" si="1332"/>
        <v/>
      </c>
      <c r="AJ1956" s="1" t="str">
        <f t="shared" si="1340"/>
        <v/>
      </c>
      <c r="AK1956" s="10" t="e">
        <f t="shared" si="1341"/>
        <v>#DIV/0!</v>
      </c>
      <c r="AL1956" s="10" t="e">
        <f t="shared" si="1346"/>
        <v>#DIV/0!</v>
      </c>
      <c r="AM1956">
        <f t="shared" si="1342"/>
        <v>0</v>
      </c>
      <c r="AN1956">
        <f t="shared" si="1333"/>
        <v>0</v>
      </c>
      <c r="AO1956">
        <f t="shared" si="1334"/>
        <v>0</v>
      </c>
      <c r="AP1956">
        <f t="shared" ca="1" si="1320"/>
        <v>3.9382706050968406E-28</v>
      </c>
      <c r="AQ1956">
        <f t="shared" ca="1" si="1320"/>
        <v>7.2079811900398023E-27</v>
      </c>
      <c r="AR1956">
        <f t="shared" ca="1" si="1347"/>
        <v>5.4637637103421656E-2</v>
      </c>
      <c r="AS1956">
        <f t="shared" ca="1" si="1348"/>
        <v>5.1807023740860103</v>
      </c>
      <c r="AT1956">
        <f t="shared" si="1335"/>
        <v>0</v>
      </c>
      <c r="AU1956">
        <f t="shared" ca="1" si="1349"/>
        <v>1.4738648531587188E-27</v>
      </c>
      <c r="AV1956" t="e">
        <f t="shared" si="1344"/>
        <v>#DIV/0!</v>
      </c>
      <c r="AW1956" t="e">
        <f t="shared" si="1358"/>
        <v>#DIV/0!</v>
      </c>
      <c r="AX1956" t="e">
        <f t="shared" si="1357"/>
        <v>#DIV/0!</v>
      </c>
      <c r="AY1956" t="e">
        <f t="shared" ref="AY1956:AY2019" si="1362">AVERAGE(AX1948:AX1956)</f>
        <v>#DIV/0!</v>
      </c>
      <c r="AZ1956" t="e">
        <f t="shared" si="1361"/>
        <v>#DIV/0!</v>
      </c>
    </row>
    <row r="1957" spans="7:52" x14ac:dyDescent="0.3">
      <c r="G1957" s="1" t="str">
        <f t="shared" si="1343"/>
        <v/>
      </c>
      <c r="H1957" s="2" t="str">
        <f t="shared" si="1356"/>
        <v/>
      </c>
      <c r="I1957" s="6" t="str" cm="1">
        <f t="array" ref="I1957">_xlfn.IFS(AND(G1956&lt;H1956,G1957&gt;H1957),"BUY", AND(G1956&gt;H1956,G1957&lt;H1957),"SELL",TRUE,"")</f>
        <v/>
      </c>
      <c r="J1957" s="1">
        <f t="shared" ca="1" si="1322"/>
        <v>0</v>
      </c>
      <c r="K1957" s="3" t="str">
        <f t="shared" ca="1" si="1336"/>
        <v/>
      </c>
      <c r="L1957" s="3" t="str">
        <f t="shared" si="1337"/>
        <v/>
      </c>
      <c r="M1957" s="3" t="str">
        <f t="shared" si="1338"/>
        <v/>
      </c>
      <c r="N1957" s="4">
        <f t="shared" si="1323"/>
        <v>-1</v>
      </c>
      <c r="O1957" s="2" t="str">
        <f t="shared" si="1339"/>
        <v/>
      </c>
      <c r="P1957" s="1" t="str">
        <f t="shared" si="1324"/>
        <v/>
      </c>
      <c r="Q1957" s="1" t="str">
        <f t="shared" si="1325"/>
        <v/>
      </c>
      <c r="R1957" s="1" t="str">
        <f>IF(ISBLANK(A1957),"",SUM($Q$2:Q1957))</f>
        <v/>
      </c>
      <c r="S1957" s="1" t="str">
        <f>IF(ISBLANK(A1957),"",SUM($F$2:F1957))</f>
        <v/>
      </c>
      <c r="T1957" s="1" t="str">
        <f t="shared" si="1326"/>
        <v/>
      </c>
      <c r="U1957" s="1" t="str">
        <f t="shared" si="1327"/>
        <v/>
      </c>
      <c r="V1957" s="17">
        <f t="shared" si="1328"/>
        <v>0</v>
      </c>
      <c r="W1957" s="17">
        <f t="shared" si="1329"/>
        <v>0</v>
      </c>
      <c r="X1957" s="17">
        <f t="shared" si="1330"/>
        <v>0</v>
      </c>
      <c r="Y1957" s="22">
        <f t="shared" si="1360"/>
        <v>0</v>
      </c>
      <c r="Z1957" s="22">
        <f t="shared" si="1360"/>
        <v>0</v>
      </c>
      <c r="AA1957" s="22">
        <f t="shared" si="1360"/>
        <v>0</v>
      </c>
      <c r="AB1957" s="23" t="str">
        <f t="shared" si="1350"/>
        <v/>
      </c>
      <c r="AC1957" s="23" t="str">
        <f t="shared" si="1351"/>
        <v/>
      </c>
      <c r="AD1957" s="23" t="str">
        <f t="shared" si="1352"/>
        <v/>
      </c>
      <c r="AE1957" s="23" t="str">
        <f t="shared" si="1353"/>
        <v/>
      </c>
      <c r="AF1957" s="23" t="str">
        <f t="shared" si="1354"/>
        <v/>
      </c>
      <c r="AG1957" s="23" t="str">
        <f t="shared" si="1359"/>
        <v/>
      </c>
      <c r="AH1957" s="25" t="str">
        <f t="shared" si="1331"/>
        <v/>
      </c>
      <c r="AI1957" s="25" t="str">
        <f t="shared" si="1332"/>
        <v/>
      </c>
      <c r="AJ1957" s="1" t="str">
        <f t="shared" si="1340"/>
        <v/>
      </c>
      <c r="AK1957" s="10" t="e">
        <f t="shared" si="1341"/>
        <v>#DIV/0!</v>
      </c>
      <c r="AL1957" s="10" t="e">
        <f t="shared" si="1346"/>
        <v>#DIV/0!</v>
      </c>
      <c r="AM1957">
        <f t="shared" si="1342"/>
        <v>0</v>
      </c>
      <c r="AN1957">
        <f t="shared" si="1333"/>
        <v>0</v>
      </c>
      <c r="AO1957">
        <f t="shared" si="1334"/>
        <v>0</v>
      </c>
      <c r="AP1957">
        <f t="shared" ca="1" si="1320"/>
        <v>3.6569655618756377E-28</v>
      </c>
      <c r="AQ1957">
        <f t="shared" ca="1" si="1320"/>
        <v>6.6931253907512452E-27</v>
      </c>
      <c r="AR1957">
        <f t="shared" ca="1" si="1347"/>
        <v>5.4637637103421649E-2</v>
      </c>
      <c r="AS1957">
        <f t="shared" ca="1" si="1348"/>
        <v>5.1807023740860103</v>
      </c>
      <c r="AT1957">
        <f t="shared" si="1335"/>
        <v>0</v>
      </c>
      <c r="AU1957">
        <f t="shared" ca="1" si="1349"/>
        <v>1.3685887922188102E-27</v>
      </c>
      <c r="AV1957" t="e">
        <f t="shared" si="1344"/>
        <v>#DIV/0!</v>
      </c>
      <c r="AW1957" t="e">
        <f t="shared" si="1358"/>
        <v>#DIV/0!</v>
      </c>
      <c r="AX1957" t="e">
        <f t="shared" si="1357"/>
        <v>#DIV/0!</v>
      </c>
      <c r="AY1957" t="e">
        <f t="shared" si="1362"/>
        <v>#DIV/0!</v>
      </c>
      <c r="AZ1957" t="e">
        <f t="shared" si="1361"/>
        <v>#DIV/0!</v>
      </c>
    </row>
    <row r="1958" spans="7:52" x14ac:dyDescent="0.3">
      <c r="G1958" s="1" t="str">
        <f t="shared" si="1343"/>
        <v/>
      </c>
      <c r="H1958" s="2" t="str">
        <f t="shared" si="1356"/>
        <v/>
      </c>
      <c r="I1958" s="6" t="str" cm="1">
        <f t="array" ref="I1958">_xlfn.IFS(AND(G1957&lt;H1957,G1958&gt;H1958),"BUY", AND(G1957&gt;H1957,G1958&lt;H1958),"SELL",TRUE,"")</f>
        <v/>
      </c>
      <c r="J1958" s="1">
        <f t="shared" ca="1" si="1322"/>
        <v>0</v>
      </c>
      <c r="K1958" s="3" t="str">
        <f t="shared" ca="1" si="1336"/>
        <v/>
      </c>
      <c r="L1958" s="3" t="str">
        <f t="shared" si="1337"/>
        <v/>
      </c>
      <c r="M1958" s="3" t="str">
        <f t="shared" si="1338"/>
        <v/>
      </c>
      <c r="N1958" s="4">
        <f t="shared" si="1323"/>
        <v>-1</v>
      </c>
      <c r="O1958" s="2" t="str">
        <f t="shared" si="1339"/>
        <v/>
      </c>
      <c r="P1958" s="1" t="str">
        <f t="shared" si="1324"/>
        <v/>
      </c>
      <c r="Q1958" s="1" t="str">
        <f t="shared" si="1325"/>
        <v/>
      </c>
      <c r="R1958" s="1" t="str">
        <f>IF(ISBLANK(A1958),"",SUM($Q$2:Q1958))</f>
        <v/>
      </c>
      <c r="S1958" s="1" t="str">
        <f>IF(ISBLANK(A1958),"",SUM($F$2:F1958))</f>
        <v/>
      </c>
      <c r="T1958" s="1" t="str">
        <f t="shared" si="1326"/>
        <v/>
      </c>
      <c r="U1958" s="1" t="str">
        <f t="shared" si="1327"/>
        <v/>
      </c>
      <c r="V1958" s="17">
        <f t="shared" si="1328"/>
        <v>0</v>
      </c>
      <c r="W1958" s="17">
        <f t="shared" si="1329"/>
        <v>0</v>
      </c>
      <c r="X1958" s="17">
        <f t="shared" si="1330"/>
        <v>0</v>
      </c>
      <c r="Y1958" s="22">
        <f t="shared" si="1360"/>
        <v>0</v>
      </c>
      <c r="Z1958" s="22">
        <f t="shared" si="1360"/>
        <v>0</v>
      </c>
      <c r="AA1958" s="22">
        <f t="shared" si="1360"/>
        <v>0</v>
      </c>
      <c r="AB1958" s="23" t="str">
        <f t="shared" si="1350"/>
        <v/>
      </c>
      <c r="AC1958" s="23" t="str">
        <f t="shared" si="1351"/>
        <v/>
      </c>
      <c r="AD1958" s="23" t="str">
        <f t="shared" si="1352"/>
        <v/>
      </c>
      <c r="AE1958" s="23" t="str">
        <f t="shared" si="1353"/>
        <v/>
      </c>
      <c r="AF1958" s="23" t="str">
        <f t="shared" si="1354"/>
        <v/>
      </c>
      <c r="AG1958" s="23" t="str">
        <f t="shared" si="1359"/>
        <v/>
      </c>
      <c r="AH1958" s="25" t="str">
        <f t="shared" si="1331"/>
        <v/>
      </c>
      <c r="AI1958" s="25" t="str">
        <f t="shared" si="1332"/>
        <v/>
      </c>
      <c r="AJ1958" s="1" t="str">
        <f t="shared" si="1340"/>
        <v/>
      </c>
      <c r="AK1958" s="10" t="e">
        <f t="shared" si="1341"/>
        <v>#DIV/0!</v>
      </c>
      <c r="AL1958" s="10" t="e">
        <f t="shared" si="1346"/>
        <v>#DIV/0!</v>
      </c>
      <c r="AM1958">
        <f t="shared" si="1342"/>
        <v>0</v>
      </c>
      <c r="AN1958">
        <f t="shared" si="1333"/>
        <v>0</v>
      </c>
      <c r="AO1958">
        <f t="shared" si="1334"/>
        <v>0</v>
      </c>
      <c r="AP1958">
        <f t="shared" ca="1" si="1320"/>
        <v>3.3957537360273778E-28</v>
      </c>
      <c r="AQ1958">
        <f t="shared" ca="1" si="1320"/>
        <v>6.2150450056975848E-27</v>
      </c>
      <c r="AR1958">
        <f t="shared" ca="1" si="1347"/>
        <v>5.4637637103421649E-2</v>
      </c>
      <c r="AS1958">
        <f t="shared" ca="1" si="1348"/>
        <v>5.1807023740860103</v>
      </c>
      <c r="AT1958">
        <f t="shared" si="1335"/>
        <v>0</v>
      </c>
      <c r="AU1958">
        <f t="shared" ca="1" si="1349"/>
        <v>1.2708324499174666E-27</v>
      </c>
      <c r="AV1958" t="e">
        <f t="shared" si="1344"/>
        <v>#DIV/0!</v>
      </c>
      <c r="AW1958" t="e">
        <f t="shared" si="1358"/>
        <v>#DIV/0!</v>
      </c>
      <c r="AX1958" t="e">
        <f t="shared" si="1357"/>
        <v>#DIV/0!</v>
      </c>
      <c r="AY1958" t="e">
        <f t="shared" si="1362"/>
        <v>#DIV/0!</v>
      </c>
      <c r="AZ1958" t="e">
        <f t="shared" si="1361"/>
        <v>#DIV/0!</v>
      </c>
    </row>
    <row r="1959" spans="7:52" x14ac:dyDescent="0.3">
      <c r="G1959" s="1" t="str">
        <f t="shared" si="1343"/>
        <v/>
      </c>
      <c r="H1959" s="2" t="str">
        <f t="shared" si="1356"/>
        <v/>
      </c>
      <c r="I1959" s="6" t="str" cm="1">
        <f t="array" ref="I1959">_xlfn.IFS(AND(G1958&lt;H1958,G1959&gt;H1959),"BUY", AND(G1958&gt;H1958,G1959&lt;H1959),"SELL",TRUE,"")</f>
        <v/>
      </c>
      <c r="J1959" s="1">
        <f t="shared" ca="1" si="1322"/>
        <v>0</v>
      </c>
      <c r="K1959" s="3" t="str">
        <f t="shared" ca="1" si="1336"/>
        <v/>
      </c>
      <c r="L1959" s="3" t="str">
        <f t="shared" si="1337"/>
        <v/>
      </c>
      <c r="M1959" s="3" t="str">
        <f t="shared" si="1338"/>
        <v/>
      </c>
      <c r="N1959" s="4">
        <f t="shared" si="1323"/>
        <v>-1</v>
      </c>
      <c r="O1959" s="2" t="str">
        <f t="shared" si="1339"/>
        <v/>
      </c>
      <c r="P1959" s="1" t="str">
        <f t="shared" si="1324"/>
        <v/>
      </c>
      <c r="Q1959" s="1" t="str">
        <f t="shared" si="1325"/>
        <v/>
      </c>
      <c r="R1959" s="1" t="str">
        <f>IF(ISBLANK(A1959),"",SUM($Q$2:Q1959))</f>
        <v/>
      </c>
      <c r="S1959" s="1" t="str">
        <f>IF(ISBLANK(A1959),"",SUM($F$2:F1959))</f>
        <v/>
      </c>
      <c r="T1959" s="1" t="str">
        <f t="shared" si="1326"/>
        <v/>
      </c>
      <c r="U1959" s="1" t="str">
        <f t="shared" si="1327"/>
        <v/>
      </c>
      <c r="V1959" s="17">
        <f t="shared" si="1328"/>
        <v>0</v>
      </c>
      <c r="W1959" s="17">
        <f t="shared" si="1329"/>
        <v>0</v>
      </c>
      <c r="X1959" s="17">
        <f t="shared" si="1330"/>
        <v>0</v>
      </c>
      <c r="Y1959" s="22">
        <f t="shared" si="1360"/>
        <v>0</v>
      </c>
      <c r="Z1959" s="22">
        <f t="shared" si="1360"/>
        <v>0</v>
      </c>
      <c r="AA1959" s="22">
        <f t="shared" si="1360"/>
        <v>0</v>
      </c>
      <c r="AB1959" s="23" t="str">
        <f t="shared" si="1350"/>
        <v/>
      </c>
      <c r="AC1959" s="23" t="str">
        <f t="shared" si="1351"/>
        <v/>
      </c>
      <c r="AD1959" s="23" t="str">
        <f t="shared" si="1352"/>
        <v/>
      </c>
      <c r="AE1959" s="23" t="str">
        <f t="shared" si="1353"/>
        <v/>
      </c>
      <c r="AF1959" s="23" t="str">
        <f t="shared" si="1354"/>
        <v/>
      </c>
      <c r="AG1959" s="23" t="str">
        <f t="shared" si="1359"/>
        <v/>
      </c>
      <c r="AH1959" s="25" t="str">
        <f t="shared" si="1331"/>
        <v/>
      </c>
      <c r="AI1959" s="25" t="str">
        <f t="shared" si="1332"/>
        <v/>
      </c>
      <c r="AJ1959" s="1" t="str">
        <f t="shared" si="1340"/>
        <v/>
      </c>
      <c r="AK1959" s="10" t="e">
        <f t="shared" si="1341"/>
        <v>#DIV/0!</v>
      </c>
      <c r="AL1959" s="10" t="e">
        <f t="shared" si="1346"/>
        <v>#DIV/0!</v>
      </c>
      <c r="AM1959">
        <f t="shared" si="1342"/>
        <v>0</v>
      </c>
      <c r="AN1959">
        <f t="shared" si="1333"/>
        <v>0</v>
      </c>
      <c r="AO1959">
        <f t="shared" si="1334"/>
        <v>0</v>
      </c>
      <c r="AP1959">
        <f t="shared" ca="1" si="1320"/>
        <v>3.1531998977397082E-28</v>
      </c>
      <c r="AQ1959">
        <f t="shared" ca="1" si="1320"/>
        <v>5.7711132195763282E-27</v>
      </c>
      <c r="AR1959">
        <f t="shared" ca="1" si="1347"/>
        <v>5.4637637103421656E-2</v>
      </c>
      <c r="AS1959">
        <f t="shared" ca="1" si="1348"/>
        <v>5.1807023740860103</v>
      </c>
      <c r="AT1959">
        <f t="shared" si="1335"/>
        <v>0</v>
      </c>
      <c r="AU1959">
        <f t="shared" ca="1" si="1349"/>
        <v>1.1800587034947904E-27</v>
      </c>
      <c r="AV1959" t="e">
        <f t="shared" si="1344"/>
        <v>#DIV/0!</v>
      </c>
      <c r="AW1959" t="e">
        <f t="shared" si="1358"/>
        <v>#DIV/0!</v>
      </c>
      <c r="AX1959" t="e">
        <f t="shared" si="1357"/>
        <v>#DIV/0!</v>
      </c>
      <c r="AY1959" t="e">
        <f t="shared" si="1362"/>
        <v>#DIV/0!</v>
      </c>
      <c r="AZ1959" t="e">
        <f t="shared" si="1361"/>
        <v>#DIV/0!</v>
      </c>
    </row>
    <row r="1960" spans="7:52" x14ac:dyDescent="0.3">
      <c r="G1960" s="1" t="str">
        <f t="shared" si="1343"/>
        <v/>
      </c>
      <c r="H1960" s="2" t="str">
        <f t="shared" si="1356"/>
        <v/>
      </c>
      <c r="I1960" s="6" t="str" cm="1">
        <f t="array" ref="I1960">_xlfn.IFS(AND(G1959&lt;H1959,G1960&gt;H1960),"BUY", AND(G1959&gt;H1959,G1960&lt;H1960),"SELL",TRUE,"")</f>
        <v/>
      </c>
      <c r="J1960" s="1">
        <f t="shared" ca="1" si="1322"/>
        <v>0</v>
      </c>
      <c r="K1960" s="3" t="str">
        <f t="shared" ca="1" si="1336"/>
        <v/>
      </c>
      <c r="L1960" s="3" t="str">
        <f t="shared" si="1337"/>
        <v/>
      </c>
      <c r="M1960" s="3" t="str">
        <f t="shared" si="1338"/>
        <v/>
      </c>
      <c r="N1960" s="4">
        <f t="shared" si="1323"/>
        <v>-1</v>
      </c>
      <c r="O1960" s="2" t="str">
        <f t="shared" si="1339"/>
        <v/>
      </c>
      <c r="P1960" s="1" t="str">
        <f t="shared" si="1324"/>
        <v/>
      </c>
      <c r="Q1960" s="1" t="str">
        <f t="shared" si="1325"/>
        <v/>
      </c>
      <c r="R1960" s="1" t="str">
        <f>IF(ISBLANK(A1960),"",SUM($Q$2:Q1960))</f>
        <v/>
      </c>
      <c r="S1960" s="1" t="str">
        <f>IF(ISBLANK(A1960),"",SUM($F$2:F1960))</f>
        <v/>
      </c>
      <c r="T1960" s="1" t="str">
        <f t="shared" si="1326"/>
        <v/>
      </c>
      <c r="U1960" s="1" t="str">
        <f t="shared" si="1327"/>
        <v/>
      </c>
      <c r="V1960" s="17">
        <f t="shared" si="1328"/>
        <v>0</v>
      </c>
      <c r="W1960" s="17">
        <f t="shared" si="1329"/>
        <v>0</v>
      </c>
      <c r="X1960" s="17">
        <f t="shared" si="1330"/>
        <v>0</v>
      </c>
      <c r="Y1960" s="22">
        <f t="shared" si="1360"/>
        <v>0</v>
      </c>
      <c r="Z1960" s="22">
        <f t="shared" si="1360"/>
        <v>0</v>
      </c>
      <c r="AA1960" s="22">
        <f t="shared" si="1360"/>
        <v>0</v>
      </c>
      <c r="AB1960" s="23" t="str">
        <f t="shared" si="1350"/>
        <v/>
      </c>
      <c r="AC1960" s="23" t="str">
        <f t="shared" si="1351"/>
        <v/>
      </c>
      <c r="AD1960" s="23" t="str">
        <f t="shared" si="1352"/>
        <v/>
      </c>
      <c r="AE1960" s="23" t="str">
        <f t="shared" si="1353"/>
        <v/>
      </c>
      <c r="AF1960" s="23" t="str">
        <f t="shared" si="1354"/>
        <v/>
      </c>
      <c r="AG1960" s="23" t="str">
        <f t="shared" si="1359"/>
        <v/>
      </c>
      <c r="AH1960" s="25" t="str">
        <f t="shared" si="1331"/>
        <v/>
      </c>
      <c r="AI1960" s="25" t="str">
        <f t="shared" si="1332"/>
        <v/>
      </c>
      <c r="AJ1960" s="1" t="str">
        <f t="shared" si="1340"/>
        <v/>
      </c>
      <c r="AK1960" s="10" t="e">
        <f t="shared" si="1341"/>
        <v>#DIV/0!</v>
      </c>
      <c r="AL1960" s="10" t="e">
        <f t="shared" si="1346"/>
        <v>#DIV/0!</v>
      </c>
      <c r="AM1960">
        <f t="shared" si="1342"/>
        <v>0</v>
      </c>
      <c r="AN1960">
        <f t="shared" si="1333"/>
        <v>0</v>
      </c>
      <c r="AO1960">
        <f t="shared" si="1334"/>
        <v>0</v>
      </c>
      <c r="AP1960">
        <f t="shared" ca="1" si="1320"/>
        <v>2.9279713336154436E-28</v>
      </c>
      <c r="AQ1960">
        <f t="shared" ca="1" si="1320"/>
        <v>5.3588908467494472E-27</v>
      </c>
      <c r="AR1960">
        <f t="shared" ca="1" si="1347"/>
        <v>5.463763710342167E-2</v>
      </c>
      <c r="AS1960">
        <f t="shared" ca="1" si="1348"/>
        <v>5.1807023740860103</v>
      </c>
      <c r="AT1960">
        <f t="shared" si="1335"/>
        <v>0</v>
      </c>
      <c r="AU1960">
        <f t="shared" ca="1" si="1349"/>
        <v>1.0957687961023054E-27</v>
      </c>
      <c r="AV1960" t="e">
        <f t="shared" si="1344"/>
        <v>#DIV/0!</v>
      </c>
      <c r="AW1960" t="e">
        <f t="shared" si="1358"/>
        <v>#DIV/0!</v>
      </c>
      <c r="AX1960" t="e">
        <f t="shared" si="1357"/>
        <v>#DIV/0!</v>
      </c>
      <c r="AY1960" t="e">
        <f t="shared" si="1362"/>
        <v>#DIV/0!</v>
      </c>
      <c r="AZ1960" t="e">
        <f t="shared" si="1361"/>
        <v>#DIV/0!</v>
      </c>
    </row>
    <row r="1961" spans="7:52" x14ac:dyDescent="0.3">
      <c r="G1961" s="1" t="str">
        <f t="shared" si="1343"/>
        <v/>
      </c>
      <c r="H1961" s="2" t="str">
        <f t="shared" si="1356"/>
        <v/>
      </c>
      <c r="I1961" s="6" t="str" cm="1">
        <f t="array" ref="I1961">_xlfn.IFS(AND(G1960&lt;H1960,G1961&gt;H1961),"BUY", AND(G1960&gt;H1960,G1961&lt;H1961),"SELL",TRUE,"")</f>
        <v/>
      </c>
      <c r="J1961" s="1">
        <f t="shared" ca="1" si="1322"/>
        <v>0</v>
      </c>
      <c r="K1961" s="3" t="str">
        <f t="shared" ca="1" si="1336"/>
        <v/>
      </c>
      <c r="L1961" s="3" t="str">
        <f t="shared" si="1337"/>
        <v/>
      </c>
      <c r="M1961" s="3" t="str">
        <f t="shared" si="1338"/>
        <v/>
      </c>
      <c r="N1961" s="4">
        <f t="shared" si="1323"/>
        <v>-1</v>
      </c>
      <c r="O1961" s="2" t="str">
        <f t="shared" si="1339"/>
        <v/>
      </c>
      <c r="P1961" s="1" t="str">
        <f t="shared" si="1324"/>
        <v/>
      </c>
      <c r="Q1961" s="1" t="str">
        <f t="shared" si="1325"/>
        <v/>
      </c>
      <c r="R1961" s="1" t="str">
        <f>IF(ISBLANK(A1961),"",SUM($Q$2:Q1961))</f>
        <v/>
      </c>
      <c r="S1961" s="1" t="str">
        <f>IF(ISBLANK(A1961),"",SUM($F$2:F1961))</f>
        <v/>
      </c>
      <c r="T1961" s="1" t="str">
        <f t="shared" si="1326"/>
        <v/>
      </c>
      <c r="U1961" s="1" t="str">
        <f t="shared" si="1327"/>
        <v/>
      </c>
      <c r="V1961" s="17">
        <f t="shared" si="1328"/>
        <v>0</v>
      </c>
      <c r="W1961" s="17">
        <f t="shared" si="1329"/>
        <v>0</v>
      </c>
      <c r="X1961" s="17">
        <f t="shared" si="1330"/>
        <v>0</v>
      </c>
      <c r="Y1961" s="22">
        <f t="shared" si="1360"/>
        <v>0</v>
      </c>
      <c r="Z1961" s="22">
        <f t="shared" si="1360"/>
        <v>0</v>
      </c>
      <c r="AA1961" s="22">
        <f t="shared" si="1360"/>
        <v>0</v>
      </c>
      <c r="AB1961" s="23" t="str">
        <f t="shared" si="1350"/>
        <v/>
      </c>
      <c r="AC1961" s="23" t="str">
        <f t="shared" si="1351"/>
        <v/>
      </c>
      <c r="AD1961" s="23" t="str">
        <f t="shared" si="1352"/>
        <v/>
      </c>
      <c r="AE1961" s="23" t="str">
        <f t="shared" si="1353"/>
        <v/>
      </c>
      <c r="AF1961" s="23" t="str">
        <f t="shared" si="1354"/>
        <v/>
      </c>
      <c r="AG1961" s="23" t="str">
        <f t="shared" si="1359"/>
        <v/>
      </c>
      <c r="AH1961" s="25" t="str">
        <f t="shared" si="1331"/>
        <v/>
      </c>
      <c r="AI1961" s="25" t="str">
        <f t="shared" si="1332"/>
        <v/>
      </c>
      <c r="AJ1961" s="1" t="str">
        <f t="shared" si="1340"/>
        <v/>
      </c>
      <c r="AK1961" s="10" t="e">
        <f t="shared" si="1341"/>
        <v>#DIV/0!</v>
      </c>
      <c r="AL1961" s="10" t="e">
        <f t="shared" si="1346"/>
        <v>#DIV/0!</v>
      </c>
      <c r="AM1961">
        <f t="shared" si="1342"/>
        <v>0</v>
      </c>
      <c r="AN1961">
        <f t="shared" si="1333"/>
        <v>0</v>
      </c>
      <c r="AO1961">
        <f t="shared" si="1334"/>
        <v>0</v>
      </c>
      <c r="AP1961">
        <f t="shared" ca="1" si="1320"/>
        <v>2.7188305240714833E-28</v>
      </c>
      <c r="AQ1961">
        <f t="shared" ca="1" si="1320"/>
        <v>4.9761129291244869E-27</v>
      </c>
      <c r="AR1961">
        <f t="shared" ca="1" si="1347"/>
        <v>5.463763710342167E-2</v>
      </c>
      <c r="AS1961">
        <f t="shared" ca="1" si="1348"/>
        <v>5.1807023740860103</v>
      </c>
      <c r="AT1961">
        <f t="shared" si="1335"/>
        <v>0</v>
      </c>
      <c r="AU1961">
        <f t="shared" ca="1" si="1349"/>
        <v>1.0174995963807121E-27</v>
      </c>
      <c r="AV1961" t="e">
        <f t="shared" si="1344"/>
        <v>#DIV/0!</v>
      </c>
      <c r="AW1961" t="e">
        <f t="shared" si="1358"/>
        <v>#DIV/0!</v>
      </c>
      <c r="AX1961" t="e">
        <f t="shared" si="1357"/>
        <v>#DIV/0!</v>
      </c>
      <c r="AY1961" t="e">
        <f t="shared" si="1362"/>
        <v>#DIV/0!</v>
      </c>
      <c r="AZ1961" t="e">
        <f t="shared" si="1361"/>
        <v>#DIV/0!</v>
      </c>
    </row>
    <row r="1962" spans="7:52" x14ac:dyDescent="0.3">
      <c r="G1962" s="1" t="str">
        <f t="shared" si="1343"/>
        <v/>
      </c>
      <c r="H1962" s="2" t="str">
        <f t="shared" si="1356"/>
        <v/>
      </c>
      <c r="I1962" s="6" t="str" cm="1">
        <f t="array" ref="I1962">_xlfn.IFS(AND(G1961&lt;H1961,G1962&gt;H1962),"BUY", AND(G1961&gt;H1961,G1962&lt;H1962),"SELL",TRUE,"")</f>
        <v/>
      </c>
      <c r="J1962" s="1">
        <f t="shared" ca="1" si="1322"/>
        <v>0</v>
      </c>
      <c r="K1962" s="3" t="str">
        <f t="shared" ca="1" si="1336"/>
        <v/>
      </c>
      <c r="L1962" s="3" t="str">
        <f t="shared" si="1337"/>
        <v/>
      </c>
      <c r="M1962" s="3" t="str">
        <f t="shared" si="1338"/>
        <v/>
      </c>
      <c r="N1962" s="4">
        <f t="shared" si="1323"/>
        <v>-1</v>
      </c>
      <c r="O1962" s="2" t="str">
        <f t="shared" si="1339"/>
        <v/>
      </c>
      <c r="P1962" s="1" t="str">
        <f t="shared" si="1324"/>
        <v/>
      </c>
      <c r="Q1962" s="1" t="str">
        <f t="shared" si="1325"/>
        <v/>
      </c>
      <c r="R1962" s="1" t="str">
        <f>IF(ISBLANK(A1962),"",SUM($Q$2:Q1962))</f>
        <v/>
      </c>
      <c r="S1962" s="1" t="str">
        <f>IF(ISBLANK(A1962),"",SUM($F$2:F1962))</f>
        <v/>
      </c>
      <c r="T1962" s="1" t="str">
        <f t="shared" si="1326"/>
        <v/>
      </c>
      <c r="U1962" s="1" t="str">
        <f t="shared" si="1327"/>
        <v/>
      </c>
      <c r="V1962" s="17">
        <f t="shared" si="1328"/>
        <v>0</v>
      </c>
      <c r="W1962" s="17">
        <f t="shared" si="1329"/>
        <v>0</v>
      </c>
      <c r="X1962" s="17">
        <f t="shared" si="1330"/>
        <v>0</v>
      </c>
      <c r="Y1962" s="22">
        <f t="shared" si="1360"/>
        <v>0</v>
      </c>
      <c r="Z1962" s="22">
        <f t="shared" si="1360"/>
        <v>0</v>
      </c>
      <c r="AA1962" s="22">
        <f t="shared" si="1360"/>
        <v>0</v>
      </c>
      <c r="AB1962" s="23" t="str">
        <f t="shared" si="1350"/>
        <v/>
      </c>
      <c r="AC1962" s="23" t="str">
        <f t="shared" si="1351"/>
        <v/>
      </c>
      <c r="AD1962" s="23" t="str">
        <f t="shared" si="1352"/>
        <v/>
      </c>
      <c r="AE1962" s="23" t="str">
        <f t="shared" si="1353"/>
        <v/>
      </c>
      <c r="AF1962" s="23" t="str">
        <f t="shared" si="1354"/>
        <v/>
      </c>
      <c r="AG1962" s="23" t="str">
        <f t="shared" si="1359"/>
        <v/>
      </c>
      <c r="AH1962" s="25" t="str">
        <f t="shared" si="1331"/>
        <v/>
      </c>
      <c r="AI1962" s="25" t="str">
        <f t="shared" si="1332"/>
        <v/>
      </c>
      <c r="AJ1962" s="1" t="str">
        <f t="shared" si="1340"/>
        <v/>
      </c>
      <c r="AK1962" s="10" t="e">
        <f t="shared" si="1341"/>
        <v>#DIV/0!</v>
      </c>
      <c r="AL1962" s="10" t="e">
        <f t="shared" si="1346"/>
        <v>#DIV/0!</v>
      </c>
      <c r="AM1962">
        <f t="shared" si="1342"/>
        <v>0</v>
      </c>
      <c r="AN1962">
        <f t="shared" si="1333"/>
        <v>0</v>
      </c>
      <c r="AO1962">
        <f t="shared" si="1334"/>
        <v>0</v>
      </c>
      <c r="AP1962">
        <f t="shared" ca="1" si="1320"/>
        <v>2.524628343780663E-28</v>
      </c>
      <c r="AQ1962">
        <f t="shared" ca="1" si="1320"/>
        <v>4.6206762913298805E-27</v>
      </c>
      <c r="AR1962">
        <f t="shared" ca="1" si="1347"/>
        <v>5.4637637103421663E-2</v>
      </c>
      <c r="AS1962">
        <f t="shared" ca="1" si="1348"/>
        <v>5.1807023740860103</v>
      </c>
      <c r="AT1962">
        <f t="shared" si="1335"/>
        <v>0</v>
      </c>
      <c r="AU1962">
        <f t="shared" ca="1" si="1349"/>
        <v>9.4482105378208968E-28</v>
      </c>
      <c r="AV1962" t="e">
        <f t="shared" si="1344"/>
        <v>#DIV/0!</v>
      </c>
      <c r="AW1962" t="e">
        <f t="shared" si="1358"/>
        <v>#DIV/0!</v>
      </c>
      <c r="AX1962" t="e">
        <f t="shared" si="1357"/>
        <v>#DIV/0!</v>
      </c>
      <c r="AY1962" t="e">
        <f t="shared" si="1362"/>
        <v>#DIV/0!</v>
      </c>
      <c r="AZ1962" t="e">
        <f t="shared" si="1361"/>
        <v>#DIV/0!</v>
      </c>
    </row>
    <row r="1963" spans="7:52" x14ac:dyDescent="0.3">
      <c r="G1963" s="1" t="str">
        <f t="shared" si="1343"/>
        <v/>
      </c>
      <c r="H1963" s="2" t="str">
        <f t="shared" si="1356"/>
        <v/>
      </c>
      <c r="I1963" s="6" t="str" cm="1">
        <f t="array" ref="I1963">_xlfn.IFS(AND(G1962&lt;H1962,G1963&gt;H1963),"BUY", AND(G1962&gt;H1962,G1963&lt;H1963),"SELL",TRUE,"")</f>
        <v/>
      </c>
      <c r="J1963" s="1">
        <f t="shared" ca="1" si="1322"/>
        <v>0</v>
      </c>
      <c r="K1963" s="3" t="str">
        <f t="shared" ca="1" si="1336"/>
        <v/>
      </c>
      <c r="L1963" s="3" t="str">
        <f t="shared" si="1337"/>
        <v/>
      </c>
      <c r="M1963" s="3" t="str">
        <f t="shared" si="1338"/>
        <v/>
      </c>
      <c r="N1963" s="4">
        <f t="shared" si="1323"/>
        <v>-1</v>
      </c>
      <c r="O1963" s="2" t="str">
        <f t="shared" si="1339"/>
        <v/>
      </c>
      <c r="P1963" s="1" t="str">
        <f t="shared" si="1324"/>
        <v/>
      </c>
      <c r="Q1963" s="1" t="str">
        <f t="shared" si="1325"/>
        <v/>
      </c>
      <c r="R1963" s="1" t="str">
        <f>IF(ISBLANK(A1963),"",SUM($Q$2:Q1963))</f>
        <v/>
      </c>
      <c r="S1963" s="1" t="str">
        <f>IF(ISBLANK(A1963),"",SUM($F$2:F1963))</f>
        <v/>
      </c>
      <c r="T1963" s="1" t="str">
        <f t="shared" si="1326"/>
        <v/>
      </c>
      <c r="U1963" s="1" t="str">
        <f t="shared" si="1327"/>
        <v/>
      </c>
      <c r="V1963" s="17">
        <f t="shared" si="1328"/>
        <v>0</v>
      </c>
      <c r="W1963" s="17">
        <f t="shared" si="1329"/>
        <v>0</v>
      </c>
      <c r="X1963" s="17">
        <f t="shared" si="1330"/>
        <v>0</v>
      </c>
      <c r="Y1963" s="22">
        <f t="shared" si="1360"/>
        <v>0</v>
      </c>
      <c r="Z1963" s="22">
        <f t="shared" si="1360"/>
        <v>0</v>
      </c>
      <c r="AA1963" s="22">
        <f t="shared" si="1360"/>
        <v>0</v>
      </c>
      <c r="AB1963" s="23" t="str">
        <f t="shared" si="1350"/>
        <v/>
      </c>
      <c r="AC1963" s="23" t="str">
        <f t="shared" si="1351"/>
        <v/>
      </c>
      <c r="AD1963" s="23" t="str">
        <f t="shared" si="1352"/>
        <v/>
      </c>
      <c r="AE1963" s="23" t="str">
        <f t="shared" si="1353"/>
        <v/>
      </c>
      <c r="AF1963" s="23" t="str">
        <f t="shared" si="1354"/>
        <v/>
      </c>
      <c r="AG1963" s="23" t="str">
        <f t="shared" si="1359"/>
        <v/>
      </c>
      <c r="AH1963" s="25" t="str">
        <f t="shared" si="1331"/>
        <v/>
      </c>
      <c r="AI1963" s="25" t="str">
        <f t="shared" si="1332"/>
        <v/>
      </c>
      <c r="AJ1963" s="1" t="str">
        <f t="shared" si="1340"/>
        <v/>
      </c>
      <c r="AK1963" s="10" t="e">
        <f t="shared" si="1341"/>
        <v>#DIV/0!</v>
      </c>
      <c r="AL1963" s="10" t="e">
        <f t="shared" si="1346"/>
        <v>#DIV/0!</v>
      </c>
      <c r="AM1963">
        <f t="shared" si="1342"/>
        <v>0</v>
      </c>
      <c r="AN1963">
        <f t="shared" si="1333"/>
        <v>0</v>
      </c>
      <c r="AO1963">
        <f t="shared" si="1334"/>
        <v>0</v>
      </c>
      <c r="AP1963">
        <f t="shared" ca="1" si="1320"/>
        <v>2.3442977477963296E-28</v>
      </c>
      <c r="AQ1963">
        <f t="shared" ca="1" si="1320"/>
        <v>4.2906279848063175E-27</v>
      </c>
      <c r="AR1963">
        <f t="shared" ca="1" si="1347"/>
        <v>5.4637637103421656E-2</v>
      </c>
      <c r="AS1963">
        <f t="shared" ca="1" si="1348"/>
        <v>5.1807023740860103</v>
      </c>
      <c r="AT1963">
        <f t="shared" si="1335"/>
        <v>0</v>
      </c>
      <c r="AU1963">
        <f t="shared" ca="1" si="1349"/>
        <v>8.7733383565479749E-28</v>
      </c>
      <c r="AV1963" t="e">
        <f t="shared" si="1344"/>
        <v>#DIV/0!</v>
      </c>
      <c r="AW1963" t="e">
        <f t="shared" si="1358"/>
        <v>#DIV/0!</v>
      </c>
      <c r="AX1963" t="e">
        <f t="shared" si="1357"/>
        <v>#DIV/0!</v>
      </c>
      <c r="AY1963" t="e">
        <f t="shared" si="1362"/>
        <v>#DIV/0!</v>
      </c>
      <c r="AZ1963" t="e">
        <f t="shared" si="1361"/>
        <v>#DIV/0!</v>
      </c>
    </row>
    <row r="1964" spans="7:52" x14ac:dyDescent="0.3">
      <c r="G1964" s="1" t="str">
        <f t="shared" si="1343"/>
        <v/>
      </c>
      <c r="H1964" s="2" t="str">
        <f t="shared" si="1356"/>
        <v/>
      </c>
      <c r="I1964" s="6" t="str" cm="1">
        <f t="array" ref="I1964">_xlfn.IFS(AND(G1963&lt;H1963,G1964&gt;H1964),"BUY", AND(G1963&gt;H1963,G1964&lt;H1964),"SELL",TRUE,"")</f>
        <v/>
      </c>
      <c r="J1964" s="1">
        <f t="shared" ca="1" si="1322"/>
        <v>0</v>
      </c>
      <c r="K1964" s="3" t="str">
        <f t="shared" ca="1" si="1336"/>
        <v/>
      </c>
      <c r="L1964" s="3" t="str">
        <f t="shared" si="1337"/>
        <v/>
      </c>
      <c r="M1964" s="3" t="str">
        <f t="shared" si="1338"/>
        <v/>
      </c>
      <c r="N1964" s="4">
        <f t="shared" si="1323"/>
        <v>-1</v>
      </c>
      <c r="O1964" s="2" t="str">
        <f t="shared" si="1339"/>
        <v/>
      </c>
      <c r="P1964" s="1" t="str">
        <f t="shared" si="1324"/>
        <v/>
      </c>
      <c r="Q1964" s="1" t="str">
        <f t="shared" si="1325"/>
        <v/>
      </c>
      <c r="R1964" s="1" t="str">
        <f>IF(ISBLANK(A1964),"",SUM($Q$2:Q1964))</f>
        <v/>
      </c>
      <c r="S1964" s="1" t="str">
        <f>IF(ISBLANK(A1964),"",SUM($F$2:F1964))</f>
        <v/>
      </c>
      <c r="T1964" s="1" t="str">
        <f t="shared" si="1326"/>
        <v/>
      </c>
      <c r="U1964" s="1" t="str">
        <f t="shared" si="1327"/>
        <v/>
      </c>
      <c r="V1964" s="17">
        <f t="shared" si="1328"/>
        <v>0</v>
      </c>
      <c r="W1964" s="17">
        <f t="shared" si="1329"/>
        <v>0</v>
      </c>
      <c r="X1964" s="17">
        <f t="shared" si="1330"/>
        <v>0</v>
      </c>
      <c r="Y1964" s="22">
        <f t="shared" si="1360"/>
        <v>0</v>
      </c>
      <c r="Z1964" s="22">
        <f t="shared" si="1360"/>
        <v>0</v>
      </c>
      <c r="AA1964" s="22">
        <f t="shared" si="1360"/>
        <v>0</v>
      </c>
      <c r="AB1964" s="23" t="str">
        <f t="shared" si="1350"/>
        <v/>
      </c>
      <c r="AC1964" s="23" t="str">
        <f t="shared" si="1351"/>
        <v/>
      </c>
      <c r="AD1964" s="23" t="str">
        <f t="shared" si="1352"/>
        <v/>
      </c>
      <c r="AE1964" s="23" t="str">
        <f t="shared" si="1353"/>
        <v/>
      </c>
      <c r="AF1964" s="23" t="str">
        <f t="shared" si="1354"/>
        <v/>
      </c>
      <c r="AG1964" s="23" t="str">
        <f t="shared" si="1359"/>
        <v/>
      </c>
      <c r="AH1964" s="25" t="str">
        <f t="shared" si="1331"/>
        <v/>
      </c>
      <c r="AI1964" s="25" t="str">
        <f t="shared" si="1332"/>
        <v/>
      </c>
      <c r="AJ1964" s="1" t="str">
        <f t="shared" si="1340"/>
        <v/>
      </c>
      <c r="AK1964" s="10" t="e">
        <f t="shared" si="1341"/>
        <v>#DIV/0!</v>
      </c>
      <c r="AL1964" s="10" t="e">
        <f t="shared" si="1346"/>
        <v>#DIV/0!</v>
      </c>
      <c r="AM1964">
        <f t="shared" si="1342"/>
        <v>0</v>
      </c>
      <c r="AN1964">
        <f t="shared" si="1333"/>
        <v>0</v>
      </c>
      <c r="AO1964">
        <f t="shared" si="1334"/>
        <v>0</v>
      </c>
      <c r="AP1964">
        <f t="shared" ca="1" si="1320"/>
        <v>2.1768479086680202E-28</v>
      </c>
      <c r="AQ1964">
        <f t="shared" ca="1" si="1320"/>
        <v>3.9841545573201513E-27</v>
      </c>
      <c r="AR1964">
        <f t="shared" ca="1" si="1347"/>
        <v>5.4637637103421663E-2</v>
      </c>
      <c r="AS1964">
        <f t="shared" ca="1" si="1348"/>
        <v>5.1807023740860103</v>
      </c>
      <c r="AT1964">
        <f t="shared" si="1335"/>
        <v>0</v>
      </c>
      <c r="AU1964">
        <f t="shared" ca="1" si="1349"/>
        <v>8.1466713310802623E-28</v>
      </c>
      <c r="AV1964" t="e">
        <f t="shared" si="1344"/>
        <v>#DIV/0!</v>
      </c>
      <c r="AW1964" t="e">
        <f t="shared" si="1358"/>
        <v>#DIV/0!</v>
      </c>
      <c r="AX1964" t="e">
        <f t="shared" si="1357"/>
        <v>#DIV/0!</v>
      </c>
      <c r="AY1964" t="e">
        <f t="shared" si="1362"/>
        <v>#DIV/0!</v>
      </c>
      <c r="AZ1964" t="e">
        <f t="shared" si="1361"/>
        <v>#DIV/0!</v>
      </c>
    </row>
    <row r="1965" spans="7:52" x14ac:dyDescent="0.3">
      <c r="G1965" s="1" t="str">
        <f t="shared" si="1343"/>
        <v/>
      </c>
      <c r="H1965" s="2" t="str">
        <f t="shared" si="1356"/>
        <v/>
      </c>
      <c r="I1965" s="6" t="str" cm="1">
        <f t="array" ref="I1965">_xlfn.IFS(AND(G1964&lt;H1964,G1965&gt;H1965),"BUY", AND(G1964&gt;H1964,G1965&lt;H1965),"SELL",TRUE,"")</f>
        <v/>
      </c>
      <c r="J1965" s="1">
        <f t="shared" ca="1" si="1322"/>
        <v>0</v>
      </c>
      <c r="K1965" s="3" t="str">
        <f t="shared" ca="1" si="1336"/>
        <v/>
      </c>
      <c r="L1965" s="3" t="str">
        <f t="shared" si="1337"/>
        <v/>
      </c>
      <c r="M1965" s="3" t="str">
        <f t="shared" si="1338"/>
        <v/>
      </c>
      <c r="N1965" s="4">
        <f t="shared" si="1323"/>
        <v>-1</v>
      </c>
      <c r="O1965" s="2" t="str">
        <f t="shared" si="1339"/>
        <v/>
      </c>
      <c r="P1965" s="1" t="str">
        <f t="shared" si="1324"/>
        <v/>
      </c>
      <c r="Q1965" s="1" t="str">
        <f t="shared" si="1325"/>
        <v/>
      </c>
      <c r="R1965" s="1" t="str">
        <f>IF(ISBLANK(A1965),"",SUM($Q$2:Q1965))</f>
        <v/>
      </c>
      <c r="S1965" s="1" t="str">
        <f>IF(ISBLANK(A1965),"",SUM($F$2:F1965))</f>
        <v/>
      </c>
      <c r="T1965" s="1" t="str">
        <f t="shared" si="1326"/>
        <v/>
      </c>
      <c r="U1965" s="1" t="str">
        <f t="shared" si="1327"/>
        <v/>
      </c>
      <c r="V1965" s="17">
        <f t="shared" si="1328"/>
        <v>0</v>
      </c>
      <c r="W1965" s="17">
        <f t="shared" si="1329"/>
        <v>0</v>
      </c>
      <c r="X1965" s="17">
        <f t="shared" si="1330"/>
        <v>0</v>
      </c>
      <c r="Y1965" s="22">
        <f t="shared" si="1360"/>
        <v>0</v>
      </c>
      <c r="Z1965" s="22">
        <f t="shared" si="1360"/>
        <v>0</v>
      </c>
      <c r="AA1965" s="22">
        <f t="shared" si="1360"/>
        <v>0</v>
      </c>
      <c r="AB1965" s="23" t="str">
        <f t="shared" si="1350"/>
        <v/>
      </c>
      <c r="AC1965" s="23" t="str">
        <f t="shared" si="1351"/>
        <v/>
      </c>
      <c r="AD1965" s="23" t="str">
        <f t="shared" si="1352"/>
        <v/>
      </c>
      <c r="AE1965" s="23" t="str">
        <f t="shared" si="1353"/>
        <v/>
      </c>
      <c r="AF1965" s="23" t="str">
        <f t="shared" si="1354"/>
        <v/>
      </c>
      <c r="AG1965" s="23" t="str">
        <f t="shared" si="1359"/>
        <v/>
      </c>
      <c r="AH1965" s="25" t="str">
        <f t="shared" si="1331"/>
        <v/>
      </c>
      <c r="AI1965" s="25" t="str">
        <f t="shared" si="1332"/>
        <v/>
      </c>
      <c r="AJ1965" s="1" t="str">
        <f t="shared" si="1340"/>
        <v/>
      </c>
      <c r="AK1965" s="10" t="e">
        <f t="shared" si="1341"/>
        <v>#DIV/0!</v>
      </c>
      <c r="AL1965" s="10" t="e">
        <f t="shared" si="1346"/>
        <v>#DIV/0!</v>
      </c>
      <c r="AM1965">
        <f t="shared" si="1342"/>
        <v>0</v>
      </c>
      <c r="AN1965">
        <f t="shared" si="1333"/>
        <v>0</v>
      </c>
      <c r="AO1965">
        <f t="shared" si="1334"/>
        <v>0</v>
      </c>
      <c r="AP1965">
        <f t="shared" ca="1" si="1320"/>
        <v>2.0213587723345903E-28</v>
      </c>
      <c r="AQ1965">
        <f t="shared" ca="1" si="1320"/>
        <v>3.6995720889401404E-27</v>
      </c>
      <c r="AR1965">
        <f t="shared" ca="1" si="1347"/>
        <v>5.463763710342167E-2</v>
      </c>
      <c r="AS1965">
        <f t="shared" ca="1" si="1348"/>
        <v>5.1807023740860103</v>
      </c>
      <c r="AT1965">
        <f t="shared" si="1335"/>
        <v>0</v>
      </c>
      <c r="AU1965">
        <f t="shared" ca="1" si="1349"/>
        <v>7.5647662360031015E-28</v>
      </c>
      <c r="AV1965" t="e">
        <f t="shared" si="1344"/>
        <v>#DIV/0!</v>
      </c>
      <c r="AW1965" t="e">
        <f t="shared" si="1358"/>
        <v>#DIV/0!</v>
      </c>
      <c r="AX1965" t="e">
        <f t="shared" si="1357"/>
        <v>#DIV/0!</v>
      </c>
      <c r="AY1965" t="e">
        <f t="shared" si="1362"/>
        <v>#DIV/0!</v>
      </c>
      <c r="AZ1965" t="e">
        <f t="shared" si="1361"/>
        <v>#DIV/0!</v>
      </c>
    </row>
    <row r="1966" spans="7:52" x14ac:dyDescent="0.3">
      <c r="G1966" s="1" t="str">
        <f t="shared" si="1343"/>
        <v/>
      </c>
      <c r="H1966" s="2" t="str">
        <f t="shared" si="1356"/>
        <v/>
      </c>
      <c r="I1966" s="6" t="str" cm="1">
        <f t="array" ref="I1966">_xlfn.IFS(AND(G1965&lt;H1965,G1966&gt;H1966),"BUY", AND(G1965&gt;H1965,G1966&lt;H1966),"SELL",TRUE,"")</f>
        <v/>
      </c>
      <c r="J1966" s="1">
        <f t="shared" ca="1" si="1322"/>
        <v>0</v>
      </c>
      <c r="K1966" s="3" t="str">
        <f t="shared" ca="1" si="1336"/>
        <v/>
      </c>
      <c r="L1966" s="3" t="str">
        <f t="shared" si="1337"/>
        <v/>
      </c>
      <c r="M1966" s="3" t="str">
        <f t="shared" si="1338"/>
        <v/>
      </c>
      <c r="N1966" s="4">
        <f t="shared" si="1323"/>
        <v>-1</v>
      </c>
      <c r="O1966" s="2" t="str">
        <f t="shared" si="1339"/>
        <v/>
      </c>
      <c r="P1966" s="1" t="str">
        <f t="shared" si="1324"/>
        <v/>
      </c>
      <c r="Q1966" s="1" t="str">
        <f t="shared" si="1325"/>
        <v/>
      </c>
      <c r="R1966" s="1" t="str">
        <f>IF(ISBLANK(A1966),"",SUM($Q$2:Q1966))</f>
        <v/>
      </c>
      <c r="S1966" s="1" t="str">
        <f>IF(ISBLANK(A1966),"",SUM($F$2:F1966))</f>
        <v/>
      </c>
      <c r="T1966" s="1" t="str">
        <f t="shared" si="1326"/>
        <v/>
      </c>
      <c r="U1966" s="1" t="str">
        <f t="shared" si="1327"/>
        <v/>
      </c>
      <c r="V1966" s="17">
        <f t="shared" si="1328"/>
        <v>0</v>
      </c>
      <c r="W1966" s="17">
        <f t="shared" si="1329"/>
        <v>0</v>
      </c>
      <c r="X1966" s="17">
        <f t="shared" si="1330"/>
        <v>0</v>
      </c>
      <c r="Y1966" s="22">
        <f t="shared" si="1360"/>
        <v>0</v>
      </c>
      <c r="Z1966" s="22">
        <f t="shared" si="1360"/>
        <v>0</v>
      </c>
      <c r="AA1966" s="22">
        <f t="shared" si="1360"/>
        <v>0</v>
      </c>
      <c r="AB1966" s="23" t="str">
        <f t="shared" si="1350"/>
        <v/>
      </c>
      <c r="AC1966" s="23" t="str">
        <f t="shared" si="1351"/>
        <v/>
      </c>
      <c r="AD1966" s="23" t="str">
        <f t="shared" si="1352"/>
        <v/>
      </c>
      <c r="AE1966" s="23" t="str">
        <f t="shared" si="1353"/>
        <v/>
      </c>
      <c r="AF1966" s="23" t="str">
        <f t="shared" si="1354"/>
        <v/>
      </c>
      <c r="AG1966" s="23" t="str">
        <f t="shared" si="1359"/>
        <v/>
      </c>
      <c r="AH1966" s="25" t="str">
        <f t="shared" si="1331"/>
        <v/>
      </c>
      <c r="AI1966" s="25" t="str">
        <f t="shared" si="1332"/>
        <v/>
      </c>
      <c r="AJ1966" s="1" t="str">
        <f t="shared" si="1340"/>
        <v/>
      </c>
      <c r="AK1966" s="10" t="e">
        <f t="shared" si="1341"/>
        <v>#DIV/0!</v>
      </c>
      <c r="AL1966" s="10" t="e">
        <f t="shared" si="1346"/>
        <v>#DIV/0!</v>
      </c>
      <c r="AM1966">
        <f t="shared" si="1342"/>
        <v>0</v>
      </c>
      <c r="AN1966">
        <f t="shared" si="1333"/>
        <v>0</v>
      </c>
      <c r="AO1966">
        <f t="shared" si="1334"/>
        <v>0</v>
      </c>
      <c r="AP1966">
        <f t="shared" ca="1" si="1320"/>
        <v>1.8769760028821196E-28</v>
      </c>
      <c r="AQ1966">
        <f t="shared" ca="1" si="1320"/>
        <v>3.4353169397301302E-27</v>
      </c>
      <c r="AR1966">
        <f t="shared" ca="1" si="1347"/>
        <v>5.4637637103421677E-2</v>
      </c>
      <c r="AS1966">
        <f t="shared" ca="1" si="1348"/>
        <v>5.1807023740860103</v>
      </c>
      <c r="AT1966">
        <f t="shared" si="1335"/>
        <v>0</v>
      </c>
      <c r="AU1966">
        <f t="shared" ca="1" si="1349"/>
        <v>7.0244257905743082E-28</v>
      </c>
      <c r="AV1966" t="e">
        <f t="shared" si="1344"/>
        <v>#DIV/0!</v>
      </c>
      <c r="AW1966" t="e">
        <f t="shared" si="1358"/>
        <v>#DIV/0!</v>
      </c>
      <c r="AX1966" t="e">
        <f t="shared" si="1357"/>
        <v>#DIV/0!</v>
      </c>
      <c r="AY1966" t="e">
        <f t="shared" si="1362"/>
        <v>#DIV/0!</v>
      </c>
      <c r="AZ1966" t="e">
        <f t="shared" si="1361"/>
        <v>#DIV/0!</v>
      </c>
    </row>
    <row r="1967" spans="7:52" x14ac:dyDescent="0.3">
      <c r="G1967" s="1" t="str">
        <f t="shared" si="1343"/>
        <v/>
      </c>
      <c r="H1967" s="2" t="str">
        <f t="shared" si="1356"/>
        <v/>
      </c>
      <c r="I1967" s="6" t="str" cm="1">
        <f t="array" ref="I1967">_xlfn.IFS(AND(G1966&lt;H1966,G1967&gt;H1967),"BUY", AND(G1966&gt;H1966,G1967&lt;H1967),"SELL",TRUE,"")</f>
        <v/>
      </c>
      <c r="J1967" s="1">
        <f t="shared" ca="1" si="1322"/>
        <v>0</v>
      </c>
      <c r="K1967" s="3" t="str">
        <f t="shared" ca="1" si="1336"/>
        <v/>
      </c>
      <c r="L1967" s="3" t="str">
        <f t="shared" si="1337"/>
        <v/>
      </c>
      <c r="M1967" s="3" t="str">
        <f t="shared" si="1338"/>
        <v/>
      </c>
      <c r="N1967" s="4">
        <f t="shared" si="1323"/>
        <v>-1</v>
      </c>
      <c r="O1967" s="2" t="str">
        <f t="shared" si="1339"/>
        <v/>
      </c>
      <c r="P1967" s="1" t="str">
        <f t="shared" si="1324"/>
        <v/>
      </c>
      <c r="Q1967" s="1" t="str">
        <f t="shared" si="1325"/>
        <v/>
      </c>
      <c r="R1967" s="1" t="str">
        <f>IF(ISBLANK(A1967),"",SUM($Q$2:Q1967))</f>
        <v/>
      </c>
      <c r="S1967" s="1" t="str">
        <f>IF(ISBLANK(A1967),"",SUM($F$2:F1967))</f>
        <v/>
      </c>
      <c r="T1967" s="1" t="str">
        <f t="shared" si="1326"/>
        <v/>
      </c>
      <c r="U1967" s="1" t="str">
        <f t="shared" si="1327"/>
        <v/>
      </c>
      <c r="V1967" s="17">
        <f t="shared" si="1328"/>
        <v>0</v>
      </c>
      <c r="W1967" s="17">
        <f t="shared" si="1329"/>
        <v>0</v>
      </c>
      <c r="X1967" s="17">
        <f t="shared" si="1330"/>
        <v>0</v>
      </c>
      <c r="Y1967" s="22">
        <f t="shared" ref="Y1967:AA1982" si="1363">SUM(V1954:V1967)</f>
        <v>0</v>
      </c>
      <c r="Z1967" s="22">
        <f t="shared" si="1363"/>
        <v>0</v>
      </c>
      <c r="AA1967" s="22">
        <f t="shared" si="1363"/>
        <v>0</v>
      </c>
      <c r="AB1967" s="23" t="str">
        <f t="shared" si="1350"/>
        <v/>
      </c>
      <c r="AC1967" s="23" t="str">
        <f t="shared" si="1351"/>
        <v/>
      </c>
      <c r="AD1967" s="23" t="str">
        <f t="shared" si="1352"/>
        <v/>
      </c>
      <c r="AE1967" s="23" t="str">
        <f t="shared" si="1353"/>
        <v/>
      </c>
      <c r="AF1967" s="23" t="str">
        <f t="shared" si="1354"/>
        <v/>
      </c>
      <c r="AG1967" s="23" t="str">
        <f t="shared" si="1359"/>
        <v/>
      </c>
      <c r="AH1967" s="25" t="str">
        <f t="shared" si="1331"/>
        <v/>
      </c>
      <c r="AI1967" s="25" t="str">
        <f t="shared" si="1332"/>
        <v/>
      </c>
      <c r="AJ1967" s="1" t="str">
        <f t="shared" si="1340"/>
        <v/>
      </c>
      <c r="AK1967" s="10" t="e">
        <f t="shared" si="1341"/>
        <v>#DIV/0!</v>
      </c>
      <c r="AL1967" s="10" t="e">
        <f t="shared" si="1346"/>
        <v>#DIV/0!</v>
      </c>
      <c r="AM1967">
        <f t="shared" si="1342"/>
        <v>0</v>
      </c>
      <c r="AN1967">
        <f t="shared" si="1333"/>
        <v>0</v>
      </c>
      <c r="AO1967">
        <f t="shared" si="1334"/>
        <v>0</v>
      </c>
      <c r="AP1967">
        <f t="shared" ca="1" si="1320"/>
        <v>1.7429062883905396E-28</v>
      </c>
      <c r="AQ1967">
        <f t="shared" ca="1" si="1320"/>
        <v>3.1899371583208351E-27</v>
      </c>
      <c r="AR1967">
        <f t="shared" ca="1" si="1347"/>
        <v>5.4637637103421677E-2</v>
      </c>
      <c r="AS1967">
        <f t="shared" ca="1" si="1348"/>
        <v>5.1807023740860103</v>
      </c>
      <c r="AT1967">
        <f t="shared" si="1335"/>
        <v>0</v>
      </c>
      <c r="AU1967">
        <f t="shared" ca="1" si="1349"/>
        <v>6.5226810912475722E-28</v>
      </c>
      <c r="AV1967" t="e">
        <f t="shared" si="1344"/>
        <v>#DIV/0!</v>
      </c>
      <c r="AW1967" t="e">
        <f t="shared" si="1358"/>
        <v>#DIV/0!</v>
      </c>
      <c r="AX1967" t="e">
        <f t="shared" si="1357"/>
        <v>#DIV/0!</v>
      </c>
      <c r="AY1967" t="e">
        <f t="shared" si="1362"/>
        <v>#DIV/0!</v>
      </c>
      <c r="AZ1967" t="e">
        <f t="shared" si="1361"/>
        <v>#DIV/0!</v>
      </c>
    </row>
    <row r="1968" spans="7:52" x14ac:dyDescent="0.3">
      <c r="G1968" s="1" t="str">
        <f t="shared" si="1343"/>
        <v/>
      </c>
      <c r="H1968" s="2" t="str">
        <f t="shared" si="1356"/>
        <v/>
      </c>
      <c r="I1968" s="6" t="str" cm="1">
        <f t="array" ref="I1968">_xlfn.IFS(AND(G1967&lt;H1967,G1968&gt;H1968),"BUY", AND(G1967&gt;H1967,G1968&lt;H1968),"SELL",TRUE,"")</f>
        <v/>
      </c>
      <c r="J1968" s="1">
        <f t="shared" ca="1" si="1322"/>
        <v>0</v>
      </c>
      <c r="K1968" s="3" t="str">
        <f t="shared" ca="1" si="1336"/>
        <v/>
      </c>
      <c r="L1968" s="3" t="str">
        <f t="shared" si="1337"/>
        <v/>
      </c>
      <c r="M1968" s="3" t="str">
        <f t="shared" si="1338"/>
        <v/>
      </c>
      <c r="N1968" s="4">
        <f t="shared" si="1323"/>
        <v>-1</v>
      </c>
      <c r="O1968" s="2" t="str">
        <f t="shared" si="1339"/>
        <v/>
      </c>
      <c r="P1968" s="1" t="str">
        <f t="shared" si="1324"/>
        <v/>
      </c>
      <c r="Q1968" s="1" t="str">
        <f t="shared" si="1325"/>
        <v/>
      </c>
      <c r="R1968" s="1" t="str">
        <f>IF(ISBLANK(A1968),"",SUM($Q$2:Q1968))</f>
        <v/>
      </c>
      <c r="S1968" s="1" t="str">
        <f>IF(ISBLANK(A1968),"",SUM($F$2:F1968))</f>
        <v/>
      </c>
      <c r="T1968" s="1" t="str">
        <f t="shared" si="1326"/>
        <v/>
      </c>
      <c r="U1968" s="1" t="str">
        <f t="shared" si="1327"/>
        <v/>
      </c>
      <c r="V1968" s="17">
        <f t="shared" si="1328"/>
        <v>0</v>
      </c>
      <c r="W1968" s="17">
        <f t="shared" si="1329"/>
        <v>0</v>
      </c>
      <c r="X1968" s="17">
        <f t="shared" si="1330"/>
        <v>0</v>
      </c>
      <c r="Y1968" s="22">
        <f t="shared" si="1363"/>
        <v>0</v>
      </c>
      <c r="Z1968" s="22">
        <f t="shared" si="1363"/>
        <v>0</v>
      </c>
      <c r="AA1968" s="22">
        <f t="shared" si="1363"/>
        <v>0</v>
      </c>
      <c r="AB1968" s="23" t="str">
        <f t="shared" si="1350"/>
        <v/>
      </c>
      <c r="AC1968" s="23" t="str">
        <f t="shared" si="1351"/>
        <v/>
      </c>
      <c r="AD1968" s="23" t="str">
        <f t="shared" si="1352"/>
        <v/>
      </c>
      <c r="AE1968" s="23" t="str">
        <f t="shared" si="1353"/>
        <v/>
      </c>
      <c r="AF1968" s="23" t="str">
        <f t="shared" si="1354"/>
        <v/>
      </c>
      <c r="AG1968" s="23" t="str">
        <f t="shared" si="1359"/>
        <v/>
      </c>
      <c r="AH1968" s="25" t="str">
        <f t="shared" si="1331"/>
        <v/>
      </c>
      <c r="AI1968" s="25" t="str">
        <f t="shared" si="1332"/>
        <v/>
      </c>
      <c r="AJ1968" s="1" t="str">
        <f t="shared" si="1340"/>
        <v/>
      </c>
      <c r="AK1968" s="10" t="e">
        <f t="shared" si="1341"/>
        <v>#DIV/0!</v>
      </c>
      <c r="AL1968" s="10" t="e">
        <f t="shared" si="1346"/>
        <v>#DIV/0!</v>
      </c>
      <c r="AM1968">
        <f t="shared" si="1342"/>
        <v>0</v>
      </c>
      <c r="AN1968">
        <f t="shared" si="1333"/>
        <v>0</v>
      </c>
      <c r="AO1968">
        <f t="shared" si="1334"/>
        <v>0</v>
      </c>
      <c r="AP1968">
        <f t="shared" ca="1" si="1320"/>
        <v>1.6184129820769296E-28</v>
      </c>
      <c r="AQ1968">
        <f t="shared" ca="1" si="1320"/>
        <v>2.9620845041550613E-27</v>
      </c>
      <c r="AR1968">
        <f t="shared" ca="1" si="1347"/>
        <v>5.463763710342167E-2</v>
      </c>
      <c r="AS1968">
        <f t="shared" ca="1" si="1348"/>
        <v>5.1807023740860103</v>
      </c>
      <c r="AT1968">
        <f t="shared" si="1335"/>
        <v>0</v>
      </c>
      <c r="AU1968">
        <f t="shared" ca="1" si="1349"/>
        <v>6.0567752990156026E-28</v>
      </c>
      <c r="AV1968" t="e">
        <f t="shared" si="1344"/>
        <v>#DIV/0!</v>
      </c>
      <c r="AW1968" t="e">
        <f t="shared" si="1358"/>
        <v>#DIV/0!</v>
      </c>
      <c r="AX1968" t="e">
        <f t="shared" si="1357"/>
        <v>#DIV/0!</v>
      </c>
      <c r="AY1968" t="e">
        <f t="shared" si="1362"/>
        <v>#DIV/0!</v>
      </c>
      <c r="AZ1968" t="e">
        <f t="shared" si="1361"/>
        <v>#DIV/0!</v>
      </c>
    </row>
    <row r="1969" spans="7:52" x14ac:dyDescent="0.3">
      <c r="G1969" s="1" t="str">
        <f t="shared" si="1343"/>
        <v/>
      </c>
      <c r="H1969" s="2" t="str">
        <f t="shared" si="1356"/>
        <v/>
      </c>
      <c r="I1969" s="6" t="str" cm="1">
        <f t="array" ref="I1969">_xlfn.IFS(AND(G1968&lt;H1968,G1969&gt;H1969),"BUY", AND(G1968&gt;H1968,G1969&lt;H1969),"SELL",TRUE,"")</f>
        <v/>
      </c>
      <c r="J1969" s="1">
        <f t="shared" ca="1" si="1322"/>
        <v>0</v>
      </c>
      <c r="K1969" s="3" t="str">
        <f t="shared" ca="1" si="1336"/>
        <v/>
      </c>
      <c r="L1969" s="3" t="str">
        <f t="shared" si="1337"/>
        <v/>
      </c>
      <c r="M1969" s="3" t="str">
        <f t="shared" si="1338"/>
        <v/>
      </c>
      <c r="N1969" s="4">
        <f t="shared" si="1323"/>
        <v>-1</v>
      </c>
      <c r="O1969" s="2" t="str">
        <f t="shared" si="1339"/>
        <v/>
      </c>
      <c r="P1969" s="1" t="str">
        <f t="shared" si="1324"/>
        <v/>
      </c>
      <c r="Q1969" s="1" t="str">
        <f t="shared" si="1325"/>
        <v/>
      </c>
      <c r="R1969" s="1" t="str">
        <f>IF(ISBLANK(A1969),"",SUM($Q$2:Q1969))</f>
        <v/>
      </c>
      <c r="S1969" s="1" t="str">
        <f>IF(ISBLANK(A1969),"",SUM($F$2:F1969))</f>
        <v/>
      </c>
      <c r="T1969" s="1" t="str">
        <f t="shared" si="1326"/>
        <v/>
      </c>
      <c r="U1969" s="1" t="str">
        <f t="shared" si="1327"/>
        <v/>
      </c>
      <c r="V1969" s="17">
        <f t="shared" si="1328"/>
        <v>0</v>
      </c>
      <c r="W1969" s="17">
        <f t="shared" si="1329"/>
        <v>0</v>
      </c>
      <c r="X1969" s="17">
        <f t="shared" si="1330"/>
        <v>0</v>
      </c>
      <c r="Y1969" s="22">
        <f t="shared" si="1363"/>
        <v>0</v>
      </c>
      <c r="Z1969" s="22">
        <f t="shared" si="1363"/>
        <v>0</v>
      </c>
      <c r="AA1969" s="22">
        <f t="shared" si="1363"/>
        <v>0</v>
      </c>
      <c r="AB1969" s="23" t="str">
        <f t="shared" si="1350"/>
        <v/>
      </c>
      <c r="AC1969" s="23" t="str">
        <f t="shared" si="1351"/>
        <v/>
      </c>
      <c r="AD1969" s="23" t="str">
        <f t="shared" si="1352"/>
        <v/>
      </c>
      <c r="AE1969" s="23" t="str">
        <f t="shared" si="1353"/>
        <v/>
      </c>
      <c r="AF1969" s="23" t="str">
        <f t="shared" si="1354"/>
        <v/>
      </c>
      <c r="AG1969" s="23" t="str">
        <f t="shared" si="1359"/>
        <v/>
      </c>
      <c r="AH1969" s="25" t="str">
        <f t="shared" si="1331"/>
        <v/>
      </c>
      <c r="AI1969" s="25" t="str">
        <f t="shared" si="1332"/>
        <v/>
      </c>
      <c r="AJ1969" s="1" t="str">
        <f t="shared" si="1340"/>
        <v/>
      </c>
      <c r="AK1969" s="10" t="e">
        <f t="shared" si="1341"/>
        <v>#DIV/0!</v>
      </c>
      <c r="AL1969" s="10" t="e">
        <f t="shared" si="1346"/>
        <v>#DIV/0!</v>
      </c>
      <c r="AM1969">
        <f t="shared" si="1342"/>
        <v>0</v>
      </c>
      <c r="AN1969">
        <f t="shared" si="1333"/>
        <v>0</v>
      </c>
      <c r="AO1969">
        <f t="shared" si="1334"/>
        <v>0</v>
      </c>
      <c r="AP1969">
        <f t="shared" ref="AP1969:AQ2032" ca="1" si="1364">(AP1968*13+AN1969 )/14</f>
        <v>1.5028120547857204E-28</v>
      </c>
      <c r="AQ1969">
        <f t="shared" ca="1" si="1364"/>
        <v>2.7505070395725569E-27</v>
      </c>
      <c r="AR1969">
        <f t="shared" ca="1" si="1347"/>
        <v>5.4637637103421677E-2</v>
      </c>
      <c r="AS1969">
        <f t="shared" ca="1" si="1348"/>
        <v>5.1807023740860103</v>
      </c>
      <c r="AT1969">
        <f t="shared" si="1335"/>
        <v>0</v>
      </c>
      <c r="AU1969">
        <f t="shared" ca="1" si="1349"/>
        <v>5.6241484919430591E-28</v>
      </c>
      <c r="AV1969" t="e">
        <f t="shared" si="1344"/>
        <v>#DIV/0!</v>
      </c>
      <c r="AW1969" t="e">
        <f t="shared" si="1358"/>
        <v>#DIV/0!</v>
      </c>
      <c r="AX1969" t="e">
        <f t="shared" si="1357"/>
        <v>#DIV/0!</v>
      </c>
      <c r="AY1969" t="e">
        <f t="shared" si="1362"/>
        <v>#DIV/0!</v>
      </c>
      <c r="AZ1969" t="e">
        <f t="shared" si="1361"/>
        <v>#DIV/0!</v>
      </c>
    </row>
    <row r="1970" spans="7:52" x14ac:dyDescent="0.3">
      <c r="G1970" s="1" t="str">
        <f t="shared" si="1343"/>
        <v/>
      </c>
      <c r="H1970" s="2" t="str">
        <f t="shared" si="1356"/>
        <v/>
      </c>
      <c r="I1970" s="6" t="str" cm="1">
        <f t="array" ref="I1970">_xlfn.IFS(AND(G1969&lt;H1969,G1970&gt;H1970),"BUY", AND(G1969&gt;H1969,G1970&lt;H1970),"SELL",TRUE,"")</f>
        <v/>
      </c>
      <c r="J1970" s="1">
        <f t="shared" ca="1" si="1322"/>
        <v>0</v>
      </c>
      <c r="K1970" s="3" t="str">
        <f t="shared" ca="1" si="1336"/>
        <v/>
      </c>
      <c r="L1970" s="3" t="str">
        <f t="shared" si="1337"/>
        <v/>
      </c>
      <c r="M1970" s="3" t="str">
        <f t="shared" si="1338"/>
        <v/>
      </c>
      <c r="N1970" s="4">
        <f t="shared" si="1323"/>
        <v>-1</v>
      </c>
      <c r="O1970" s="2" t="str">
        <f t="shared" si="1339"/>
        <v/>
      </c>
      <c r="P1970" s="1" t="str">
        <f t="shared" si="1324"/>
        <v/>
      </c>
      <c r="Q1970" s="1" t="str">
        <f t="shared" si="1325"/>
        <v/>
      </c>
      <c r="R1970" s="1" t="str">
        <f>IF(ISBLANK(A1970),"",SUM($Q$2:Q1970))</f>
        <v/>
      </c>
      <c r="S1970" s="1" t="str">
        <f>IF(ISBLANK(A1970),"",SUM($F$2:F1970))</f>
        <v/>
      </c>
      <c r="T1970" s="1" t="str">
        <f t="shared" si="1326"/>
        <v/>
      </c>
      <c r="U1970" s="1" t="str">
        <f t="shared" si="1327"/>
        <v/>
      </c>
      <c r="V1970" s="17">
        <f t="shared" si="1328"/>
        <v>0</v>
      </c>
      <c r="W1970" s="17">
        <f t="shared" si="1329"/>
        <v>0</v>
      </c>
      <c r="X1970" s="17">
        <f t="shared" si="1330"/>
        <v>0</v>
      </c>
      <c r="Y1970" s="22">
        <f t="shared" si="1363"/>
        <v>0</v>
      </c>
      <c r="Z1970" s="22">
        <f t="shared" si="1363"/>
        <v>0</v>
      </c>
      <c r="AA1970" s="22">
        <f t="shared" si="1363"/>
        <v>0</v>
      </c>
      <c r="AB1970" s="23" t="str">
        <f t="shared" si="1350"/>
        <v/>
      </c>
      <c r="AC1970" s="23" t="str">
        <f t="shared" si="1351"/>
        <v/>
      </c>
      <c r="AD1970" s="23" t="str">
        <f t="shared" si="1352"/>
        <v/>
      </c>
      <c r="AE1970" s="23" t="str">
        <f t="shared" si="1353"/>
        <v/>
      </c>
      <c r="AF1970" s="23" t="str">
        <f t="shared" si="1354"/>
        <v/>
      </c>
      <c r="AG1970" s="23" t="str">
        <f t="shared" si="1359"/>
        <v/>
      </c>
      <c r="AH1970" s="25" t="str">
        <f t="shared" si="1331"/>
        <v/>
      </c>
      <c r="AI1970" s="25" t="str">
        <f t="shared" si="1332"/>
        <v/>
      </c>
      <c r="AJ1970" s="1" t="str">
        <f t="shared" si="1340"/>
        <v/>
      </c>
      <c r="AK1970" s="10" t="e">
        <f t="shared" si="1341"/>
        <v>#DIV/0!</v>
      </c>
      <c r="AL1970" s="10" t="e">
        <f t="shared" si="1346"/>
        <v>#DIV/0!</v>
      </c>
      <c r="AM1970">
        <f t="shared" si="1342"/>
        <v>0</v>
      </c>
      <c r="AN1970">
        <f t="shared" si="1333"/>
        <v>0</v>
      </c>
      <c r="AO1970">
        <f t="shared" si="1334"/>
        <v>0</v>
      </c>
      <c r="AP1970">
        <f t="shared" ca="1" si="1364"/>
        <v>1.3954683365867406E-28</v>
      </c>
      <c r="AQ1970">
        <f t="shared" ca="1" si="1364"/>
        <v>2.5540422510316598E-27</v>
      </c>
      <c r="AR1970">
        <f t="shared" ca="1" si="1347"/>
        <v>5.4637637103421684E-2</v>
      </c>
      <c r="AS1970">
        <f t="shared" ca="1" si="1348"/>
        <v>5.1807023740860103</v>
      </c>
      <c r="AT1970">
        <f t="shared" si="1335"/>
        <v>0</v>
      </c>
      <c r="AU1970">
        <f t="shared" ca="1" si="1349"/>
        <v>5.2224235996614117E-28</v>
      </c>
      <c r="AV1970" t="e">
        <f t="shared" si="1344"/>
        <v>#DIV/0!</v>
      </c>
      <c r="AW1970" t="e">
        <f t="shared" si="1358"/>
        <v>#DIV/0!</v>
      </c>
      <c r="AX1970" t="e">
        <f t="shared" si="1357"/>
        <v>#DIV/0!</v>
      </c>
      <c r="AY1970" t="e">
        <f t="shared" si="1362"/>
        <v>#DIV/0!</v>
      </c>
      <c r="AZ1970" t="e">
        <f t="shared" si="1361"/>
        <v>#DIV/0!</v>
      </c>
    </row>
    <row r="1971" spans="7:52" x14ac:dyDescent="0.3">
      <c r="G1971" s="1" t="str">
        <f t="shared" si="1343"/>
        <v/>
      </c>
      <c r="H1971" s="2" t="str">
        <f t="shared" si="1356"/>
        <v/>
      </c>
      <c r="I1971" s="6" t="str" cm="1">
        <f t="array" ref="I1971">_xlfn.IFS(AND(G1970&lt;H1970,G1971&gt;H1971),"BUY", AND(G1970&gt;H1970,G1971&lt;H1971),"SELL",TRUE,"")</f>
        <v/>
      </c>
      <c r="J1971" s="1">
        <f t="shared" ca="1" si="1322"/>
        <v>0</v>
      </c>
      <c r="K1971" s="3" t="str">
        <f t="shared" ca="1" si="1336"/>
        <v/>
      </c>
      <c r="L1971" s="3" t="str">
        <f t="shared" si="1337"/>
        <v/>
      </c>
      <c r="M1971" s="3" t="str">
        <f t="shared" si="1338"/>
        <v/>
      </c>
      <c r="N1971" s="4">
        <f t="shared" si="1323"/>
        <v>-1</v>
      </c>
      <c r="O1971" s="2" t="str">
        <f t="shared" si="1339"/>
        <v/>
      </c>
      <c r="P1971" s="1" t="str">
        <f t="shared" si="1324"/>
        <v/>
      </c>
      <c r="Q1971" s="1" t="str">
        <f t="shared" si="1325"/>
        <v/>
      </c>
      <c r="R1971" s="1" t="str">
        <f>IF(ISBLANK(A1971),"",SUM($Q$2:Q1971))</f>
        <v/>
      </c>
      <c r="S1971" s="1" t="str">
        <f>IF(ISBLANK(A1971),"",SUM($F$2:F1971))</f>
        <v/>
      </c>
      <c r="T1971" s="1" t="str">
        <f t="shared" si="1326"/>
        <v/>
      </c>
      <c r="U1971" s="1" t="str">
        <f t="shared" si="1327"/>
        <v/>
      </c>
      <c r="V1971" s="17">
        <f t="shared" si="1328"/>
        <v>0</v>
      </c>
      <c r="W1971" s="17">
        <f t="shared" si="1329"/>
        <v>0</v>
      </c>
      <c r="X1971" s="17">
        <f t="shared" si="1330"/>
        <v>0</v>
      </c>
      <c r="Y1971" s="22">
        <f t="shared" si="1363"/>
        <v>0</v>
      </c>
      <c r="Z1971" s="22">
        <f t="shared" si="1363"/>
        <v>0</v>
      </c>
      <c r="AA1971" s="22">
        <f t="shared" si="1363"/>
        <v>0</v>
      </c>
      <c r="AB1971" s="23" t="str">
        <f t="shared" si="1350"/>
        <v/>
      </c>
      <c r="AC1971" s="23" t="str">
        <f t="shared" si="1351"/>
        <v/>
      </c>
      <c r="AD1971" s="23" t="str">
        <f t="shared" si="1352"/>
        <v/>
      </c>
      <c r="AE1971" s="23" t="str">
        <f t="shared" si="1353"/>
        <v/>
      </c>
      <c r="AF1971" s="23" t="str">
        <f t="shared" si="1354"/>
        <v/>
      </c>
      <c r="AG1971" s="23" t="str">
        <f t="shared" si="1359"/>
        <v/>
      </c>
      <c r="AH1971" s="25" t="str">
        <f t="shared" si="1331"/>
        <v/>
      </c>
      <c r="AI1971" s="25" t="str">
        <f t="shared" si="1332"/>
        <v/>
      </c>
      <c r="AJ1971" s="1" t="str">
        <f t="shared" si="1340"/>
        <v/>
      </c>
      <c r="AK1971" s="10" t="e">
        <f t="shared" si="1341"/>
        <v>#DIV/0!</v>
      </c>
      <c r="AL1971" s="10" t="e">
        <f t="shared" si="1346"/>
        <v>#DIV/0!</v>
      </c>
      <c r="AM1971">
        <f t="shared" si="1342"/>
        <v>0</v>
      </c>
      <c r="AN1971">
        <f t="shared" si="1333"/>
        <v>0</v>
      </c>
      <c r="AO1971">
        <f t="shared" si="1334"/>
        <v>0</v>
      </c>
      <c r="AP1971">
        <f t="shared" ca="1" si="1364"/>
        <v>1.2957920268305447E-28</v>
      </c>
      <c r="AQ1971">
        <f t="shared" ca="1" si="1364"/>
        <v>2.3716106616722558E-27</v>
      </c>
      <c r="AR1971">
        <f t="shared" ca="1" si="1347"/>
        <v>5.4637637103421677E-2</v>
      </c>
      <c r="AS1971">
        <f t="shared" ca="1" si="1348"/>
        <v>5.1807023740860103</v>
      </c>
      <c r="AT1971">
        <f t="shared" si="1335"/>
        <v>0</v>
      </c>
      <c r="AU1971">
        <f t="shared" ca="1" si="1349"/>
        <v>4.8493933425427392E-28</v>
      </c>
      <c r="AV1971" t="e">
        <f t="shared" si="1344"/>
        <v>#DIV/0!</v>
      </c>
      <c r="AW1971" t="e">
        <f t="shared" si="1358"/>
        <v>#DIV/0!</v>
      </c>
      <c r="AX1971" t="e">
        <f t="shared" si="1357"/>
        <v>#DIV/0!</v>
      </c>
      <c r="AY1971" t="e">
        <f t="shared" si="1362"/>
        <v>#DIV/0!</v>
      </c>
      <c r="AZ1971" t="e">
        <f t="shared" si="1361"/>
        <v>#DIV/0!</v>
      </c>
    </row>
    <row r="1972" spans="7:52" x14ac:dyDescent="0.3">
      <c r="G1972" s="1" t="str">
        <f t="shared" si="1343"/>
        <v/>
      </c>
      <c r="H1972" s="2" t="str">
        <f t="shared" si="1356"/>
        <v/>
      </c>
      <c r="I1972" s="6" t="str" cm="1">
        <f t="array" ref="I1972">_xlfn.IFS(AND(G1971&lt;H1971,G1972&gt;H1972),"BUY", AND(G1971&gt;H1971,G1972&lt;H1972),"SELL",TRUE,"")</f>
        <v/>
      </c>
      <c r="J1972" s="1">
        <f t="shared" ca="1" si="1322"/>
        <v>0</v>
      </c>
      <c r="K1972" s="3" t="str">
        <f t="shared" ca="1" si="1336"/>
        <v/>
      </c>
      <c r="L1972" s="3" t="str">
        <f t="shared" si="1337"/>
        <v/>
      </c>
      <c r="M1972" s="3" t="str">
        <f t="shared" si="1338"/>
        <v/>
      </c>
      <c r="N1972" s="4">
        <f t="shared" si="1323"/>
        <v>-1</v>
      </c>
      <c r="O1972" s="2" t="str">
        <f t="shared" si="1339"/>
        <v/>
      </c>
      <c r="P1972" s="1" t="str">
        <f t="shared" si="1324"/>
        <v/>
      </c>
      <c r="Q1972" s="1" t="str">
        <f t="shared" si="1325"/>
        <v/>
      </c>
      <c r="R1972" s="1" t="str">
        <f>IF(ISBLANK(A1972),"",SUM($Q$2:Q1972))</f>
        <v/>
      </c>
      <c r="S1972" s="1" t="str">
        <f>IF(ISBLANK(A1972),"",SUM($F$2:F1972))</f>
        <v/>
      </c>
      <c r="T1972" s="1" t="str">
        <f t="shared" si="1326"/>
        <v/>
      </c>
      <c r="U1972" s="1" t="str">
        <f t="shared" si="1327"/>
        <v/>
      </c>
      <c r="V1972" s="17">
        <f t="shared" si="1328"/>
        <v>0</v>
      </c>
      <c r="W1972" s="17">
        <f t="shared" si="1329"/>
        <v>0</v>
      </c>
      <c r="X1972" s="17">
        <f t="shared" si="1330"/>
        <v>0</v>
      </c>
      <c r="Y1972" s="22">
        <f t="shared" si="1363"/>
        <v>0</v>
      </c>
      <c r="Z1972" s="22">
        <f t="shared" si="1363"/>
        <v>0</v>
      </c>
      <c r="AA1972" s="22">
        <f t="shared" si="1363"/>
        <v>0</v>
      </c>
      <c r="AB1972" s="23" t="str">
        <f t="shared" si="1350"/>
        <v/>
      </c>
      <c r="AC1972" s="23" t="str">
        <f t="shared" si="1351"/>
        <v/>
      </c>
      <c r="AD1972" s="23" t="str">
        <f t="shared" si="1352"/>
        <v/>
      </c>
      <c r="AE1972" s="23" t="str">
        <f t="shared" si="1353"/>
        <v/>
      </c>
      <c r="AF1972" s="23" t="str">
        <f t="shared" si="1354"/>
        <v/>
      </c>
      <c r="AG1972" s="23" t="str">
        <f t="shared" si="1359"/>
        <v/>
      </c>
      <c r="AH1972" s="25" t="str">
        <f t="shared" si="1331"/>
        <v/>
      </c>
      <c r="AI1972" s="25" t="str">
        <f t="shared" si="1332"/>
        <v/>
      </c>
      <c r="AJ1972" s="1" t="str">
        <f t="shared" si="1340"/>
        <v/>
      </c>
      <c r="AK1972" s="10" t="e">
        <f t="shared" si="1341"/>
        <v>#DIV/0!</v>
      </c>
      <c r="AL1972" s="10" t="e">
        <f t="shared" si="1346"/>
        <v>#DIV/0!</v>
      </c>
      <c r="AM1972">
        <f t="shared" si="1342"/>
        <v>0</v>
      </c>
      <c r="AN1972">
        <f t="shared" si="1333"/>
        <v>0</v>
      </c>
      <c r="AO1972">
        <f t="shared" si="1334"/>
        <v>0</v>
      </c>
      <c r="AP1972">
        <f t="shared" ca="1" si="1364"/>
        <v>1.2032354534855058E-28</v>
      </c>
      <c r="AQ1972">
        <f t="shared" ca="1" si="1364"/>
        <v>2.2022099001242375E-27</v>
      </c>
      <c r="AR1972">
        <f t="shared" ca="1" si="1347"/>
        <v>5.4637637103421677E-2</v>
      </c>
      <c r="AS1972">
        <f t="shared" ca="1" si="1348"/>
        <v>5.1807023740860103</v>
      </c>
      <c r="AT1972">
        <f t="shared" si="1335"/>
        <v>0</v>
      </c>
      <c r="AU1972">
        <f t="shared" ca="1" si="1349"/>
        <v>4.5030081037896866E-28</v>
      </c>
      <c r="AV1972" t="e">
        <f t="shared" si="1344"/>
        <v>#DIV/0!</v>
      </c>
      <c r="AW1972" t="e">
        <f t="shared" si="1358"/>
        <v>#DIV/0!</v>
      </c>
      <c r="AX1972" t="e">
        <f t="shared" si="1357"/>
        <v>#DIV/0!</v>
      </c>
      <c r="AY1972" t="e">
        <f t="shared" si="1362"/>
        <v>#DIV/0!</v>
      </c>
      <c r="AZ1972" t="e">
        <f t="shared" si="1361"/>
        <v>#DIV/0!</v>
      </c>
    </row>
    <row r="1973" spans="7:52" x14ac:dyDescent="0.3">
      <c r="G1973" s="1" t="str">
        <f t="shared" si="1343"/>
        <v/>
      </c>
      <c r="H1973" s="2" t="str">
        <f t="shared" si="1356"/>
        <v/>
      </c>
      <c r="I1973" s="6" t="str" cm="1">
        <f t="array" ref="I1973">_xlfn.IFS(AND(G1972&lt;H1972,G1973&gt;H1973),"BUY", AND(G1972&gt;H1972,G1973&lt;H1973),"SELL",TRUE,"")</f>
        <v/>
      </c>
      <c r="J1973" s="1">
        <f t="shared" ca="1" si="1322"/>
        <v>0</v>
      </c>
      <c r="K1973" s="3" t="str">
        <f t="shared" ca="1" si="1336"/>
        <v/>
      </c>
      <c r="L1973" s="3" t="str">
        <f t="shared" si="1337"/>
        <v/>
      </c>
      <c r="M1973" s="3" t="str">
        <f t="shared" si="1338"/>
        <v/>
      </c>
      <c r="N1973" s="4">
        <f t="shared" si="1323"/>
        <v>-1</v>
      </c>
      <c r="O1973" s="2" t="str">
        <f t="shared" si="1339"/>
        <v/>
      </c>
      <c r="P1973" s="1" t="str">
        <f t="shared" si="1324"/>
        <v/>
      </c>
      <c r="Q1973" s="1" t="str">
        <f t="shared" si="1325"/>
        <v/>
      </c>
      <c r="R1973" s="1" t="str">
        <f>IF(ISBLANK(A1973),"",SUM($Q$2:Q1973))</f>
        <v/>
      </c>
      <c r="S1973" s="1" t="str">
        <f>IF(ISBLANK(A1973),"",SUM($F$2:F1973))</f>
        <v/>
      </c>
      <c r="T1973" s="1" t="str">
        <f t="shared" si="1326"/>
        <v/>
      </c>
      <c r="U1973" s="1" t="str">
        <f t="shared" si="1327"/>
        <v/>
      </c>
      <c r="V1973" s="17">
        <f t="shared" si="1328"/>
        <v>0</v>
      </c>
      <c r="W1973" s="17">
        <f t="shared" si="1329"/>
        <v>0</v>
      </c>
      <c r="X1973" s="17">
        <f t="shared" si="1330"/>
        <v>0</v>
      </c>
      <c r="Y1973" s="22">
        <f t="shared" si="1363"/>
        <v>0</v>
      </c>
      <c r="Z1973" s="22">
        <f t="shared" si="1363"/>
        <v>0</v>
      </c>
      <c r="AA1973" s="22">
        <f t="shared" si="1363"/>
        <v>0</v>
      </c>
      <c r="AB1973" s="23" t="str">
        <f t="shared" si="1350"/>
        <v/>
      </c>
      <c r="AC1973" s="23" t="str">
        <f t="shared" si="1351"/>
        <v/>
      </c>
      <c r="AD1973" s="23" t="str">
        <f t="shared" si="1352"/>
        <v/>
      </c>
      <c r="AE1973" s="23" t="str">
        <f t="shared" si="1353"/>
        <v/>
      </c>
      <c r="AF1973" s="23" t="str">
        <f t="shared" si="1354"/>
        <v/>
      </c>
      <c r="AG1973" s="23" t="str">
        <f t="shared" si="1359"/>
        <v/>
      </c>
      <c r="AH1973" s="25" t="str">
        <f t="shared" si="1331"/>
        <v/>
      </c>
      <c r="AI1973" s="25" t="str">
        <f t="shared" si="1332"/>
        <v/>
      </c>
      <c r="AJ1973" s="1" t="str">
        <f t="shared" si="1340"/>
        <v/>
      </c>
      <c r="AK1973" s="10" t="e">
        <f t="shared" si="1341"/>
        <v>#DIV/0!</v>
      </c>
      <c r="AL1973" s="10" t="e">
        <f t="shared" si="1346"/>
        <v>#DIV/0!</v>
      </c>
      <c r="AM1973">
        <f t="shared" si="1342"/>
        <v>0</v>
      </c>
      <c r="AN1973">
        <f t="shared" si="1333"/>
        <v>0</v>
      </c>
      <c r="AO1973">
        <f t="shared" si="1334"/>
        <v>0</v>
      </c>
      <c r="AP1973">
        <f t="shared" ca="1" si="1364"/>
        <v>1.1172900639508269E-28</v>
      </c>
      <c r="AQ1973">
        <f t="shared" ca="1" si="1364"/>
        <v>2.0449091929725063E-27</v>
      </c>
      <c r="AR1973">
        <f t="shared" ca="1" si="1347"/>
        <v>5.4637637103421677E-2</v>
      </c>
      <c r="AS1973">
        <f t="shared" ca="1" si="1348"/>
        <v>5.1807023740860103</v>
      </c>
      <c r="AT1973">
        <f t="shared" si="1335"/>
        <v>0</v>
      </c>
      <c r="AU1973">
        <f t="shared" ca="1" si="1349"/>
        <v>4.1813646678047091E-28</v>
      </c>
      <c r="AV1973" t="e">
        <f t="shared" si="1344"/>
        <v>#DIV/0!</v>
      </c>
      <c r="AW1973" t="e">
        <f t="shared" si="1358"/>
        <v>#DIV/0!</v>
      </c>
      <c r="AX1973" t="e">
        <f t="shared" si="1357"/>
        <v>#DIV/0!</v>
      </c>
      <c r="AY1973" t="e">
        <f t="shared" si="1362"/>
        <v>#DIV/0!</v>
      </c>
      <c r="AZ1973" t="e">
        <f t="shared" si="1361"/>
        <v>#DIV/0!</v>
      </c>
    </row>
    <row r="1974" spans="7:52" x14ac:dyDescent="0.3">
      <c r="G1974" s="1" t="str">
        <f t="shared" si="1343"/>
        <v/>
      </c>
      <c r="H1974" s="2" t="str">
        <f t="shared" si="1356"/>
        <v/>
      </c>
      <c r="I1974" s="6" t="str" cm="1">
        <f t="array" ref="I1974">_xlfn.IFS(AND(G1973&lt;H1973,G1974&gt;H1974),"BUY", AND(G1973&gt;H1973,G1974&lt;H1974),"SELL",TRUE,"")</f>
        <v/>
      </c>
      <c r="J1974" s="1">
        <f t="shared" ca="1" si="1322"/>
        <v>0</v>
      </c>
      <c r="K1974" s="3" t="str">
        <f t="shared" ca="1" si="1336"/>
        <v/>
      </c>
      <c r="L1974" s="3" t="str">
        <f t="shared" si="1337"/>
        <v/>
      </c>
      <c r="M1974" s="3" t="str">
        <f t="shared" si="1338"/>
        <v/>
      </c>
      <c r="N1974" s="4">
        <f t="shared" si="1323"/>
        <v>-1</v>
      </c>
      <c r="O1974" s="2" t="str">
        <f t="shared" si="1339"/>
        <v/>
      </c>
      <c r="P1974" s="1" t="str">
        <f t="shared" si="1324"/>
        <v/>
      </c>
      <c r="Q1974" s="1" t="str">
        <f t="shared" si="1325"/>
        <v/>
      </c>
      <c r="R1974" s="1" t="str">
        <f>IF(ISBLANK(A1974),"",SUM($Q$2:Q1974))</f>
        <v/>
      </c>
      <c r="S1974" s="1" t="str">
        <f>IF(ISBLANK(A1974),"",SUM($F$2:F1974))</f>
        <v/>
      </c>
      <c r="T1974" s="1" t="str">
        <f t="shared" si="1326"/>
        <v/>
      </c>
      <c r="U1974" s="1" t="str">
        <f t="shared" si="1327"/>
        <v/>
      </c>
      <c r="V1974" s="17">
        <f t="shared" si="1328"/>
        <v>0</v>
      </c>
      <c r="W1974" s="17">
        <f t="shared" si="1329"/>
        <v>0</v>
      </c>
      <c r="X1974" s="17">
        <f t="shared" si="1330"/>
        <v>0</v>
      </c>
      <c r="Y1974" s="22">
        <f t="shared" si="1363"/>
        <v>0</v>
      </c>
      <c r="Z1974" s="22">
        <f t="shared" si="1363"/>
        <v>0</v>
      </c>
      <c r="AA1974" s="22">
        <f t="shared" si="1363"/>
        <v>0</v>
      </c>
      <c r="AB1974" s="23" t="str">
        <f t="shared" si="1350"/>
        <v/>
      </c>
      <c r="AC1974" s="23" t="str">
        <f t="shared" si="1351"/>
        <v/>
      </c>
      <c r="AD1974" s="23" t="str">
        <f t="shared" si="1352"/>
        <v/>
      </c>
      <c r="AE1974" s="23" t="str">
        <f t="shared" si="1353"/>
        <v/>
      </c>
      <c r="AF1974" s="23" t="str">
        <f t="shared" si="1354"/>
        <v/>
      </c>
      <c r="AG1974" s="23" t="str">
        <f t="shared" si="1359"/>
        <v/>
      </c>
      <c r="AH1974" s="25" t="str">
        <f t="shared" si="1331"/>
        <v/>
      </c>
      <c r="AI1974" s="25" t="str">
        <f t="shared" si="1332"/>
        <v/>
      </c>
      <c r="AJ1974" s="1" t="str">
        <f t="shared" si="1340"/>
        <v/>
      </c>
      <c r="AK1974" s="10" t="e">
        <f t="shared" si="1341"/>
        <v>#DIV/0!</v>
      </c>
      <c r="AL1974" s="10" t="e">
        <f t="shared" si="1346"/>
        <v>#DIV/0!</v>
      </c>
      <c r="AM1974">
        <f t="shared" si="1342"/>
        <v>0</v>
      </c>
      <c r="AN1974">
        <f t="shared" si="1333"/>
        <v>0</v>
      </c>
      <c r="AO1974">
        <f t="shared" si="1334"/>
        <v>0</v>
      </c>
      <c r="AP1974">
        <f t="shared" ca="1" si="1364"/>
        <v>1.037483630811482E-28</v>
      </c>
      <c r="AQ1974">
        <f t="shared" ca="1" si="1364"/>
        <v>1.8988442506173276E-27</v>
      </c>
      <c r="AR1974">
        <f t="shared" ca="1" si="1347"/>
        <v>5.4637637103421663E-2</v>
      </c>
      <c r="AS1974">
        <f t="shared" ca="1" si="1348"/>
        <v>5.1807023740860103</v>
      </c>
      <c r="AT1974">
        <f t="shared" si="1335"/>
        <v>0</v>
      </c>
      <c r="AU1974">
        <f t="shared" ca="1" si="1349"/>
        <v>3.8826957629615154E-28</v>
      </c>
      <c r="AV1974" t="e">
        <f t="shared" si="1344"/>
        <v>#DIV/0!</v>
      </c>
      <c r="AW1974" t="e">
        <f t="shared" si="1358"/>
        <v>#DIV/0!</v>
      </c>
      <c r="AX1974" t="e">
        <f t="shared" si="1357"/>
        <v>#DIV/0!</v>
      </c>
      <c r="AY1974" t="e">
        <f t="shared" si="1362"/>
        <v>#DIV/0!</v>
      </c>
      <c r="AZ1974" t="e">
        <f t="shared" si="1361"/>
        <v>#DIV/0!</v>
      </c>
    </row>
    <row r="1975" spans="7:52" x14ac:dyDescent="0.3">
      <c r="G1975" s="1" t="str">
        <f t="shared" si="1343"/>
        <v/>
      </c>
      <c r="H1975" s="2" t="str">
        <f t="shared" si="1356"/>
        <v/>
      </c>
      <c r="I1975" s="6" t="str" cm="1">
        <f t="array" ref="I1975">_xlfn.IFS(AND(G1974&lt;H1974,G1975&gt;H1975),"BUY", AND(G1974&gt;H1974,G1975&lt;H1975),"SELL",TRUE,"")</f>
        <v/>
      </c>
      <c r="J1975" s="1">
        <f t="shared" ca="1" si="1322"/>
        <v>0</v>
      </c>
      <c r="K1975" s="3" t="str">
        <f t="shared" ca="1" si="1336"/>
        <v/>
      </c>
      <c r="L1975" s="3" t="str">
        <f t="shared" si="1337"/>
        <v/>
      </c>
      <c r="M1975" s="3" t="str">
        <f t="shared" si="1338"/>
        <v/>
      </c>
      <c r="N1975" s="4">
        <f t="shared" si="1323"/>
        <v>-1</v>
      </c>
      <c r="O1975" s="2" t="str">
        <f t="shared" si="1339"/>
        <v/>
      </c>
      <c r="P1975" s="1" t="str">
        <f t="shared" si="1324"/>
        <v/>
      </c>
      <c r="Q1975" s="1" t="str">
        <f t="shared" si="1325"/>
        <v/>
      </c>
      <c r="R1975" s="1" t="str">
        <f>IF(ISBLANK(A1975),"",SUM($Q$2:Q1975))</f>
        <v/>
      </c>
      <c r="S1975" s="1" t="str">
        <f>IF(ISBLANK(A1975),"",SUM($F$2:F1975))</f>
        <v/>
      </c>
      <c r="T1975" s="1" t="str">
        <f t="shared" si="1326"/>
        <v/>
      </c>
      <c r="U1975" s="1" t="str">
        <f t="shared" si="1327"/>
        <v/>
      </c>
      <c r="V1975" s="17">
        <f t="shared" si="1328"/>
        <v>0</v>
      </c>
      <c r="W1975" s="17">
        <f t="shared" si="1329"/>
        <v>0</v>
      </c>
      <c r="X1975" s="17">
        <f t="shared" si="1330"/>
        <v>0</v>
      </c>
      <c r="Y1975" s="22">
        <f t="shared" si="1363"/>
        <v>0</v>
      </c>
      <c r="Z1975" s="22">
        <f t="shared" si="1363"/>
        <v>0</v>
      </c>
      <c r="AA1975" s="22">
        <f t="shared" si="1363"/>
        <v>0</v>
      </c>
      <c r="AB1975" s="23" t="str">
        <f t="shared" si="1350"/>
        <v/>
      </c>
      <c r="AC1975" s="23" t="str">
        <f t="shared" si="1351"/>
        <v/>
      </c>
      <c r="AD1975" s="23" t="str">
        <f t="shared" si="1352"/>
        <v/>
      </c>
      <c r="AE1975" s="23" t="str">
        <f t="shared" si="1353"/>
        <v/>
      </c>
      <c r="AF1975" s="23" t="str">
        <f t="shared" si="1354"/>
        <v/>
      </c>
      <c r="AG1975" s="23" t="str">
        <f t="shared" si="1359"/>
        <v/>
      </c>
      <c r="AH1975" s="25" t="str">
        <f t="shared" si="1331"/>
        <v/>
      </c>
      <c r="AI1975" s="25" t="str">
        <f t="shared" si="1332"/>
        <v/>
      </c>
      <c r="AJ1975" s="1" t="str">
        <f t="shared" si="1340"/>
        <v/>
      </c>
      <c r="AK1975" s="10" t="e">
        <f t="shared" si="1341"/>
        <v>#DIV/0!</v>
      </c>
      <c r="AL1975" s="10" t="e">
        <f t="shared" si="1346"/>
        <v>#DIV/0!</v>
      </c>
      <c r="AM1975">
        <f t="shared" si="1342"/>
        <v>0</v>
      </c>
      <c r="AN1975">
        <f t="shared" si="1333"/>
        <v>0</v>
      </c>
      <c r="AO1975">
        <f t="shared" si="1334"/>
        <v>0</v>
      </c>
      <c r="AP1975">
        <f t="shared" ca="1" si="1364"/>
        <v>9.6337765718209037E-29</v>
      </c>
      <c r="AQ1975">
        <f t="shared" ca="1" si="1364"/>
        <v>1.7632125184303757E-27</v>
      </c>
      <c r="AR1975">
        <f t="shared" ca="1" si="1347"/>
        <v>5.4637637103421656E-2</v>
      </c>
      <c r="AS1975">
        <f t="shared" ca="1" si="1348"/>
        <v>5.1807023740860103</v>
      </c>
      <c r="AT1975">
        <f t="shared" si="1335"/>
        <v>0</v>
      </c>
      <c r="AU1975">
        <f t="shared" ca="1" si="1349"/>
        <v>3.6053603513214071E-28</v>
      </c>
      <c r="AV1975" t="e">
        <f t="shared" si="1344"/>
        <v>#DIV/0!</v>
      </c>
      <c r="AW1975" t="e">
        <f t="shared" si="1358"/>
        <v>#DIV/0!</v>
      </c>
      <c r="AX1975" t="e">
        <f t="shared" si="1357"/>
        <v>#DIV/0!</v>
      </c>
      <c r="AY1975" t="e">
        <f t="shared" si="1362"/>
        <v>#DIV/0!</v>
      </c>
      <c r="AZ1975" t="e">
        <f t="shared" si="1361"/>
        <v>#DIV/0!</v>
      </c>
    </row>
    <row r="1976" spans="7:52" x14ac:dyDescent="0.3">
      <c r="G1976" s="1" t="str">
        <f t="shared" si="1343"/>
        <v/>
      </c>
      <c r="H1976" s="2" t="str">
        <f t="shared" si="1356"/>
        <v/>
      </c>
      <c r="I1976" s="6" t="str" cm="1">
        <f t="array" ref="I1976">_xlfn.IFS(AND(G1975&lt;H1975,G1976&gt;H1976),"BUY", AND(G1975&gt;H1975,G1976&lt;H1976),"SELL",TRUE,"")</f>
        <v/>
      </c>
      <c r="J1976" s="1">
        <f t="shared" ca="1" si="1322"/>
        <v>0</v>
      </c>
      <c r="K1976" s="3" t="str">
        <f t="shared" ca="1" si="1336"/>
        <v/>
      </c>
      <c r="L1976" s="3" t="str">
        <f t="shared" si="1337"/>
        <v/>
      </c>
      <c r="M1976" s="3" t="str">
        <f t="shared" si="1338"/>
        <v/>
      </c>
      <c r="N1976" s="4">
        <f t="shared" si="1323"/>
        <v>-1</v>
      </c>
      <c r="O1976" s="2" t="str">
        <f t="shared" si="1339"/>
        <v/>
      </c>
      <c r="P1976" s="1" t="str">
        <f t="shared" si="1324"/>
        <v/>
      </c>
      <c r="Q1976" s="1" t="str">
        <f t="shared" si="1325"/>
        <v/>
      </c>
      <c r="R1976" s="1" t="str">
        <f>IF(ISBLANK(A1976),"",SUM($Q$2:Q1976))</f>
        <v/>
      </c>
      <c r="S1976" s="1" t="str">
        <f>IF(ISBLANK(A1976),"",SUM($F$2:F1976))</f>
        <v/>
      </c>
      <c r="T1976" s="1" t="str">
        <f t="shared" si="1326"/>
        <v/>
      </c>
      <c r="U1976" s="1" t="str">
        <f t="shared" si="1327"/>
        <v/>
      </c>
      <c r="V1976" s="17">
        <f t="shared" si="1328"/>
        <v>0</v>
      </c>
      <c r="W1976" s="17">
        <f t="shared" si="1329"/>
        <v>0</v>
      </c>
      <c r="X1976" s="17">
        <f t="shared" si="1330"/>
        <v>0</v>
      </c>
      <c r="Y1976" s="22">
        <f t="shared" si="1363"/>
        <v>0</v>
      </c>
      <c r="Z1976" s="22">
        <f t="shared" si="1363"/>
        <v>0</v>
      </c>
      <c r="AA1976" s="22">
        <f t="shared" si="1363"/>
        <v>0</v>
      </c>
      <c r="AB1976" s="23" t="str">
        <f t="shared" si="1350"/>
        <v/>
      </c>
      <c r="AC1976" s="23" t="str">
        <f t="shared" si="1351"/>
        <v/>
      </c>
      <c r="AD1976" s="23" t="str">
        <f t="shared" si="1352"/>
        <v/>
      </c>
      <c r="AE1976" s="23" t="str">
        <f t="shared" si="1353"/>
        <v/>
      </c>
      <c r="AF1976" s="23" t="str">
        <f t="shared" si="1354"/>
        <v/>
      </c>
      <c r="AG1976" s="23" t="str">
        <f t="shared" si="1359"/>
        <v/>
      </c>
      <c r="AH1976" s="25" t="str">
        <f t="shared" si="1331"/>
        <v/>
      </c>
      <c r="AI1976" s="25" t="str">
        <f t="shared" si="1332"/>
        <v/>
      </c>
      <c r="AJ1976" s="1" t="str">
        <f t="shared" si="1340"/>
        <v/>
      </c>
      <c r="AK1976" s="10" t="e">
        <f t="shared" si="1341"/>
        <v>#DIV/0!</v>
      </c>
      <c r="AL1976" s="10" t="e">
        <f t="shared" si="1346"/>
        <v>#DIV/0!</v>
      </c>
      <c r="AM1976">
        <f t="shared" si="1342"/>
        <v>0</v>
      </c>
      <c r="AN1976">
        <f t="shared" si="1333"/>
        <v>0</v>
      </c>
      <c r="AO1976">
        <f t="shared" si="1334"/>
        <v>0</v>
      </c>
      <c r="AP1976">
        <f t="shared" ca="1" si="1364"/>
        <v>8.9456496738336957E-29</v>
      </c>
      <c r="AQ1976">
        <f t="shared" ca="1" si="1364"/>
        <v>1.6372687671139203E-27</v>
      </c>
      <c r="AR1976">
        <f t="shared" ca="1" si="1347"/>
        <v>5.4637637103421649E-2</v>
      </c>
      <c r="AS1976">
        <f t="shared" ca="1" si="1348"/>
        <v>5.1807023740860103</v>
      </c>
      <c r="AT1976">
        <f t="shared" si="1335"/>
        <v>0</v>
      </c>
      <c r="AU1976">
        <f t="shared" ca="1" si="1349"/>
        <v>3.3478346119413064E-28</v>
      </c>
      <c r="AV1976" t="e">
        <f t="shared" si="1344"/>
        <v>#DIV/0!</v>
      </c>
      <c r="AW1976" t="e">
        <f t="shared" si="1358"/>
        <v>#DIV/0!</v>
      </c>
      <c r="AX1976" t="e">
        <f t="shared" si="1357"/>
        <v>#DIV/0!</v>
      </c>
      <c r="AY1976" t="e">
        <f t="shared" si="1362"/>
        <v>#DIV/0!</v>
      </c>
      <c r="AZ1976" t="e">
        <f t="shared" si="1361"/>
        <v>#DIV/0!</v>
      </c>
    </row>
    <row r="1977" spans="7:52" x14ac:dyDescent="0.3">
      <c r="G1977" s="1" t="str">
        <f t="shared" si="1343"/>
        <v/>
      </c>
      <c r="H1977" s="2" t="str">
        <f t="shared" si="1356"/>
        <v/>
      </c>
      <c r="I1977" s="6" t="str" cm="1">
        <f t="array" ref="I1977">_xlfn.IFS(AND(G1976&lt;H1976,G1977&gt;H1977),"BUY", AND(G1976&gt;H1976,G1977&lt;H1977),"SELL",TRUE,"")</f>
        <v/>
      </c>
      <c r="J1977" s="1">
        <f t="shared" ca="1" si="1322"/>
        <v>0</v>
      </c>
      <c r="K1977" s="3" t="str">
        <f t="shared" ca="1" si="1336"/>
        <v/>
      </c>
      <c r="L1977" s="3" t="str">
        <f t="shared" si="1337"/>
        <v/>
      </c>
      <c r="M1977" s="3" t="str">
        <f t="shared" si="1338"/>
        <v/>
      </c>
      <c r="N1977" s="4">
        <f t="shared" si="1323"/>
        <v>-1</v>
      </c>
      <c r="O1977" s="2" t="str">
        <f t="shared" si="1339"/>
        <v/>
      </c>
      <c r="P1977" s="1" t="str">
        <f t="shared" si="1324"/>
        <v/>
      </c>
      <c r="Q1977" s="1" t="str">
        <f t="shared" si="1325"/>
        <v/>
      </c>
      <c r="R1977" s="1" t="str">
        <f>IF(ISBLANK(A1977),"",SUM($Q$2:Q1977))</f>
        <v/>
      </c>
      <c r="S1977" s="1" t="str">
        <f>IF(ISBLANK(A1977),"",SUM($F$2:F1977))</f>
        <v/>
      </c>
      <c r="T1977" s="1" t="str">
        <f t="shared" si="1326"/>
        <v/>
      </c>
      <c r="U1977" s="1" t="str">
        <f t="shared" si="1327"/>
        <v/>
      </c>
      <c r="V1977" s="17">
        <f t="shared" si="1328"/>
        <v>0</v>
      </c>
      <c r="W1977" s="17">
        <f t="shared" si="1329"/>
        <v>0</v>
      </c>
      <c r="X1977" s="17">
        <f t="shared" si="1330"/>
        <v>0</v>
      </c>
      <c r="Y1977" s="22">
        <f t="shared" si="1363"/>
        <v>0</v>
      </c>
      <c r="Z1977" s="22">
        <f t="shared" si="1363"/>
        <v>0</v>
      </c>
      <c r="AA1977" s="22">
        <f t="shared" si="1363"/>
        <v>0</v>
      </c>
      <c r="AB1977" s="23" t="str">
        <f t="shared" si="1350"/>
        <v/>
      </c>
      <c r="AC1977" s="23" t="str">
        <f t="shared" si="1351"/>
        <v/>
      </c>
      <c r="AD1977" s="23" t="str">
        <f t="shared" si="1352"/>
        <v/>
      </c>
      <c r="AE1977" s="23" t="str">
        <f t="shared" si="1353"/>
        <v/>
      </c>
      <c r="AF1977" s="23" t="str">
        <f t="shared" si="1354"/>
        <v/>
      </c>
      <c r="AG1977" s="23" t="str">
        <f t="shared" si="1359"/>
        <v/>
      </c>
      <c r="AH1977" s="25" t="str">
        <f t="shared" si="1331"/>
        <v/>
      </c>
      <c r="AI1977" s="25" t="str">
        <f t="shared" si="1332"/>
        <v/>
      </c>
      <c r="AJ1977" s="1" t="str">
        <f t="shared" si="1340"/>
        <v/>
      </c>
      <c r="AK1977" s="10" t="e">
        <f t="shared" si="1341"/>
        <v>#DIV/0!</v>
      </c>
      <c r="AL1977" s="10" t="e">
        <f t="shared" si="1346"/>
        <v>#DIV/0!</v>
      </c>
      <c r="AM1977">
        <f t="shared" si="1342"/>
        <v>0</v>
      </c>
      <c r="AN1977">
        <f t="shared" si="1333"/>
        <v>0</v>
      </c>
      <c r="AO1977">
        <f t="shared" si="1334"/>
        <v>0</v>
      </c>
      <c r="AP1977">
        <f t="shared" ca="1" si="1364"/>
        <v>8.3066746971312885E-29</v>
      </c>
      <c r="AQ1977">
        <f t="shared" ca="1" si="1364"/>
        <v>1.5203209980343545E-27</v>
      </c>
      <c r="AR1977">
        <f t="shared" ca="1" si="1347"/>
        <v>5.4637637103421656E-2</v>
      </c>
      <c r="AS1977">
        <f t="shared" ca="1" si="1348"/>
        <v>5.1807023740860103</v>
      </c>
      <c r="AT1977">
        <f t="shared" si="1335"/>
        <v>0</v>
      </c>
      <c r="AU1977">
        <f t="shared" ca="1" si="1349"/>
        <v>3.1087035682312135E-28</v>
      </c>
      <c r="AV1977" t="e">
        <f t="shared" si="1344"/>
        <v>#DIV/0!</v>
      </c>
      <c r="AW1977" t="e">
        <f t="shared" si="1358"/>
        <v>#DIV/0!</v>
      </c>
      <c r="AX1977" t="e">
        <f t="shared" si="1357"/>
        <v>#DIV/0!</v>
      </c>
      <c r="AY1977" t="e">
        <f t="shared" si="1362"/>
        <v>#DIV/0!</v>
      </c>
      <c r="AZ1977" t="e">
        <f t="shared" si="1361"/>
        <v>#DIV/0!</v>
      </c>
    </row>
    <row r="1978" spans="7:52" x14ac:dyDescent="0.3">
      <c r="G1978" s="1" t="str">
        <f t="shared" si="1343"/>
        <v/>
      </c>
      <c r="H1978" s="2" t="str">
        <f t="shared" si="1356"/>
        <v/>
      </c>
      <c r="I1978" s="6" t="str" cm="1">
        <f t="array" ref="I1978">_xlfn.IFS(AND(G1977&lt;H1977,G1978&gt;H1978),"BUY", AND(G1977&gt;H1977,G1978&lt;H1978),"SELL",TRUE,"")</f>
        <v/>
      </c>
      <c r="J1978" s="1">
        <f t="shared" ca="1" si="1322"/>
        <v>0</v>
      </c>
      <c r="K1978" s="3" t="str">
        <f t="shared" ca="1" si="1336"/>
        <v/>
      </c>
      <c r="L1978" s="3" t="str">
        <f t="shared" si="1337"/>
        <v/>
      </c>
      <c r="M1978" s="3" t="str">
        <f t="shared" si="1338"/>
        <v/>
      </c>
      <c r="N1978" s="4">
        <f t="shared" si="1323"/>
        <v>-1</v>
      </c>
      <c r="O1978" s="2" t="str">
        <f t="shared" si="1339"/>
        <v/>
      </c>
      <c r="P1978" s="1" t="str">
        <f t="shared" si="1324"/>
        <v/>
      </c>
      <c r="Q1978" s="1" t="str">
        <f t="shared" si="1325"/>
        <v/>
      </c>
      <c r="R1978" s="1" t="str">
        <f>IF(ISBLANK(A1978),"",SUM($Q$2:Q1978))</f>
        <v/>
      </c>
      <c r="S1978" s="1" t="str">
        <f>IF(ISBLANK(A1978),"",SUM($F$2:F1978))</f>
        <v/>
      </c>
      <c r="T1978" s="1" t="str">
        <f t="shared" si="1326"/>
        <v/>
      </c>
      <c r="U1978" s="1" t="str">
        <f t="shared" si="1327"/>
        <v/>
      </c>
      <c r="V1978" s="17">
        <f t="shared" si="1328"/>
        <v>0</v>
      </c>
      <c r="W1978" s="17">
        <f t="shared" si="1329"/>
        <v>0</v>
      </c>
      <c r="X1978" s="17">
        <f t="shared" si="1330"/>
        <v>0</v>
      </c>
      <c r="Y1978" s="22">
        <f t="shared" si="1363"/>
        <v>0</v>
      </c>
      <c r="Z1978" s="22">
        <f t="shared" si="1363"/>
        <v>0</v>
      </c>
      <c r="AA1978" s="22">
        <f t="shared" si="1363"/>
        <v>0</v>
      </c>
      <c r="AB1978" s="23" t="str">
        <f t="shared" si="1350"/>
        <v/>
      </c>
      <c r="AC1978" s="23" t="str">
        <f t="shared" si="1351"/>
        <v/>
      </c>
      <c r="AD1978" s="23" t="str">
        <f t="shared" si="1352"/>
        <v/>
      </c>
      <c r="AE1978" s="23" t="str">
        <f t="shared" si="1353"/>
        <v/>
      </c>
      <c r="AF1978" s="23" t="str">
        <f t="shared" si="1354"/>
        <v/>
      </c>
      <c r="AG1978" s="23" t="str">
        <f t="shared" si="1359"/>
        <v/>
      </c>
      <c r="AH1978" s="25" t="str">
        <f t="shared" si="1331"/>
        <v/>
      </c>
      <c r="AI1978" s="25" t="str">
        <f t="shared" si="1332"/>
        <v/>
      </c>
      <c r="AJ1978" s="1" t="str">
        <f t="shared" si="1340"/>
        <v/>
      </c>
      <c r="AK1978" s="10" t="e">
        <f t="shared" si="1341"/>
        <v>#DIV/0!</v>
      </c>
      <c r="AL1978" s="10" t="e">
        <f t="shared" si="1346"/>
        <v>#DIV/0!</v>
      </c>
      <c r="AM1978">
        <f t="shared" si="1342"/>
        <v>0</v>
      </c>
      <c r="AN1978">
        <f t="shared" si="1333"/>
        <v>0</v>
      </c>
      <c r="AO1978">
        <f t="shared" si="1334"/>
        <v>0</v>
      </c>
      <c r="AP1978">
        <f t="shared" ca="1" si="1364"/>
        <v>7.7133407901933398E-29</v>
      </c>
      <c r="AQ1978">
        <f t="shared" ca="1" si="1364"/>
        <v>1.4117266410319005E-27</v>
      </c>
      <c r="AR1978">
        <f t="shared" ca="1" si="1347"/>
        <v>5.4637637103421663E-2</v>
      </c>
      <c r="AS1978">
        <f t="shared" ca="1" si="1348"/>
        <v>5.1807023740860103</v>
      </c>
      <c r="AT1978">
        <f t="shared" si="1335"/>
        <v>0</v>
      </c>
      <c r="AU1978">
        <f t="shared" ca="1" si="1349"/>
        <v>2.8866533133575555E-28</v>
      </c>
      <c r="AV1978" t="e">
        <f t="shared" si="1344"/>
        <v>#DIV/0!</v>
      </c>
      <c r="AW1978" t="e">
        <f t="shared" si="1358"/>
        <v>#DIV/0!</v>
      </c>
      <c r="AX1978" t="e">
        <f t="shared" si="1357"/>
        <v>#DIV/0!</v>
      </c>
      <c r="AY1978" t="e">
        <f t="shared" si="1362"/>
        <v>#DIV/0!</v>
      </c>
      <c r="AZ1978" t="e">
        <f t="shared" si="1361"/>
        <v>#DIV/0!</v>
      </c>
    </row>
    <row r="1979" spans="7:52" x14ac:dyDescent="0.3">
      <c r="G1979" s="1" t="str">
        <f t="shared" si="1343"/>
        <v/>
      </c>
      <c r="H1979" s="2" t="str">
        <f t="shared" si="1356"/>
        <v/>
      </c>
      <c r="I1979" s="6" t="str" cm="1">
        <f t="array" ref="I1979">_xlfn.IFS(AND(G1978&lt;H1978,G1979&gt;H1979),"BUY", AND(G1978&gt;H1978,G1979&lt;H1979),"SELL",TRUE,"")</f>
        <v/>
      </c>
      <c r="J1979" s="1">
        <f t="shared" ca="1" si="1322"/>
        <v>0</v>
      </c>
      <c r="K1979" s="3" t="str">
        <f t="shared" ca="1" si="1336"/>
        <v/>
      </c>
      <c r="L1979" s="3" t="str">
        <f t="shared" si="1337"/>
        <v/>
      </c>
      <c r="M1979" s="3" t="str">
        <f t="shared" si="1338"/>
        <v/>
      </c>
      <c r="N1979" s="4">
        <f t="shared" si="1323"/>
        <v>-1</v>
      </c>
      <c r="O1979" s="2" t="str">
        <f t="shared" si="1339"/>
        <v/>
      </c>
      <c r="P1979" s="1" t="str">
        <f t="shared" si="1324"/>
        <v/>
      </c>
      <c r="Q1979" s="1" t="str">
        <f t="shared" si="1325"/>
        <v/>
      </c>
      <c r="R1979" s="1" t="str">
        <f>IF(ISBLANK(A1979),"",SUM($Q$2:Q1979))</f>
        <v/>
      </c>
      <c r="S1979" s="1" t="str">
        <f>IF(ISBLANK(A1979),"",SUM($F$2:F1979))</f>
        <v/>
      </c>
      <c r="T1979" s="1" t="str">
        <f t="shared" si="1326"/>
        <v/>
      </c>
      <c r="U1979" s="1" t="str">
        <f t="shared" si="1327"/>
        <v/>
      </c>
      <c r="V1979" s="17">
        <f t="shared" si="1328"/>
        <v>0</v>
      </c>
      <c r="W1979" s="17">
        <f t="shared" si="1329"/>
        <v>0</v>
      </c>
      <c r="X1979" s="17">
        <f t="shared" si="1330"/>
        <v>0</v>
      </c>
      <c r="Y1979" s="22">
        <f t="shared" si="1363"/>
        <v>0</v>
      </c>
      <c r="Z1979" s="22">
        <f t="shared" si="1363"/>
        <v>0</v>
      </c>
      <c r="AA1979" s="22">
        <f t="shared" si="1363"/>
        <v>0</v>
      </c>
      <c r="AB1979" s="23" t="str">
        <f t="shared" si="1350"/>
        <v/>
      </c>
      <c r="AC1979" s="23" t="str">
        <f t="shared" si="1351"/>
        <v/>
      </c>
      <c r="AD1979" s="23" t="str">
        <f t="shared" si="1352"/>
        <v/>
      </c>
      <c r="AE1979" s="23" t="str">
        <f t="shared" si="1353"/>
        <v/>
      </c>
      <c r="AF1979" s="23" t="str">
        <f t="shared" si="1354"/>
        <v/>
      </c>
      <c r="AG1979" s="23" t="str">
        <f t="shared" si="1359"/>
        <v/>
      </c>
      <c r="AH1979" s="25" t="str">
        <f t="shared" si="1331"/>
        <v/>
      </c>
      <c r="AI1979" s="25" t="str">
        <f t="shared" si="1332"/>
        <v/>
      </c>
      <c r="AJ1979" s="1" t="str">
        <f t="shared" si="1340"/>
        <v/>
      </c>
      <c r="AK1979" s="10" t="e">
        <f t="shared" si="1341"/>
        <v>#DIV/0!</v>
      </c>
      <c r="AL1979" s="10" t="e">
        <f t="shared" si="1346"/>
        <v>#DIV/0!</v>
      </c>
      <c r="AM1979">
        <f t="shared" si="1342"/>
        <v>0</v>
      </c>
      <c r="AN1979">
        <f t="shared" si="1333"/>
        <v>0</v>
      </c>
      <c r="AO1979">
        <f t="shared" si="1334"/>
        <v>0</v>
      </c>
      <c r="AP1979">
        <f t="shared" ca="1" si="1364"/>
        <v>7.1623878766081008E-29</v>
      </c>
      <c r="AQ1979">
        <f t="shared" ca="1" si="1364"/>
        <v>1.3108890238153363E-27</v>
      </c>
      <c r="AR1979">
        <f t="shared" ca="1" si="1347"/>
        <v>5.4637637103421656E-2</v>
      </c>
      <c r="AS1979">
        <f t="shared" ca="1" si="1348"/>
        <v>5.1807023740860103</v>
      </c>
      <c r="AT1979">
        <f t="shared" si="1335"/>
        <v>0</v>
      </c>
      <c r="AU1979">
        <f t="shared" ca="1" si="1349"/>
        <v>2.680463790974873E-28</v>
      </c>
      <c r="AV1979" t="e">
        <f t="shared" si="1344"/>
        <v>#DIV/0!</v>
      </c>
      <c r="AW1979" t="e">
        <f t="shared" si="1358"/>
        <v>#DIV/0!</v>
      </c>
      <c r="AX1979" t="e">
        <f t="shared" si="1357"/>
        <v>#DIV/0!</v>
      </c>
      <c r="AY1979" t="e">
        <f t="shared" si="1362"/>
        <v>#DIV/0!</v>
      </c>
      <c r="AZ1979" t="e">
        <f t="shared" si="1361"/>
        <v>#DIV/0!</v>
      </c>
    </row>
    <row r="1980" spans="7:52" x14ac:dyDescent="0.3">
      <c r="G1980" s="1" t="str">
        <f t="shared" si="1343"/>
        <v/>
      </c>
      <c r="H1980" s="2" t="str">
        <f t="shared" si="1356"/>
        <v/>
      </c>
      <c r="I1980" s="6" t="str" cm="1">
        <f t="array" ref="I1980">_xlfn.IFS(AND(G1979&lt;H1979,G1980&gt;H1980),"BUY", AND(G1979&gt;H1979,G1980&lt;H1980),"SELL",TRUE,"")</f>
        <v/>
      </c>
      <c r="J1980" s="1">
        <f t="shared" ca="1" si="1322"/>
        <v>0</v>
      </c>
      <c r="K1980" s="3" t="str">
        <f t="shared" ca="1" si="1336"/>
        <v/>
      </c>
      <c r="L1980" s="3" t="str">
        <f t="shared" si="1337"/>
        <v/>
      </c>
      <c r="M1980" s="3" t="str">
        <f t="shared" si="1338"/>
        <v/>
      </c>
      <c r="N1980" s="4">
        <f t="shared" si="1323"/>
        <v>-1</v>
      </c>
      <c r="O1980" s="2" t="str">
        <f t="shared" si="1339"/>
        <v/>
      </c>
      <c r="P1980" s="1" t="str">
        <f t="shared" si="1324"/>
        <v/>
      </c>
      <c r="Q1980" s="1" t="str">
        <f t="shared" si="1325"/>
        <v/>
      </c>
      <c r="R1980" s="1" t="str">
        <f>IF(ISBLANK(A1980),"",SUM($Q$2:Q1980))</f>
        <v/>
      </c>
      <c r="S1980" s="1" t="str">
        <f>IF(ISBLANK(A1980),"",SUM($F$2:F1980))</f>
        <v/>
      </c>
      <c r="T1980" s="1" t="str">
        <f t="shared" si="1326"/>
        <v/>
      </c>
      <c r="U1980" s="1" t="str">
        <f t="shared" si="1327"/>
        <v/>
      </c>
      <c r="V1980" s="17">
        <f t="shared" si="1328"/>
        <v>0</v>
      </c>
      <c r="W1980" s="17">
        <f t="shared" si="1329"/>
        <v>0</v>
      </c>
      <c r="X1980" s="17">
        <f t="shared" si="1330"/>
        <v>0</v>
      </c>
      <c r="Y1980" s="22">
        <f t="shared" si="1363"/>
        <v>0</v>
      </c>
      <c r="Z1980" s="22">
        <f t="shared" si="1363"/>
        <v>0</v>
      </c>
      <c r="AA1980" s="22">
        <f t="shared" si="1363"/>
        <v>0</v>
      </c>
      <c r="AB1980" s="23" t="str">
        <f t="shared" si="1350"/>
        <v/>
      </c>
      <c r="AC1980" s="23" t="str">
        <f t="shared" si="1351"/>
        <v/>
      </c>
      <c r="AD1980" s="23" t="str">
        <f t="shared" si="1352"/>
        <v/>
      </c>
      <c r="AE1980" s="23" t="str">
        <f t="shared" si="1353"/>
        <v/>
      </c>
      <c r="AF1980" s="23" t="str">
        <f t="shared" si="1354"/>
        <v/>
      </c>
      <c r="AG1980" s="23" t="str">
        <f t="shared" si="1359"/>
        <v/>
      </c>
      <c r="AH1980" s="25" t="str">
        <f t="shared" si="1331"/>
        <v/>
      </c>
      <c r="AI1980" s="25" t="str">
        <f t="shared" si="1332"/>
        <v/>
      </c>
      <c r="AJ1980" s="1" t="str">
        <f t="shared" si="1340"/>
        <v/>
      </c>
      <c r="AK1980" s="10" t="e">
        <f t="shared" si="1341"/>
        <v>#DIV/0!</v>
      </c>
      <c r="AL1980" s="10" t="e">
        <f t="shared" si="1346"/>
        <v>#DIV/0!</v>
      </c>
      <c r="AM1980">
        <f t="shared" si="1342"/>
        <v>0</v>
      </c>
      <c r="AN1980">
        <f t="shared" si="1333"/>
        <v>0</v>
      </c>
      <c r="AO1980">
        <f t="shared" si="1334"/>
        <v>0</v>
      </c>
      <c r="AP1980">
        <f t="shared" ca="1" si="1364"/>
        <v>6.6507887425646651E-29</v>
      </c>
      <c r="AQ1980">
        <f t="shared" ca="1" si="1364"/>
        <v>1.2172540935428122E-27</v>
      </c>
      <c r="AR1980">
        <f t="shared" ca="1" si="1347"/>
        <v>5.4637637103421656E-2</v>
      </c>
      <c r="AS1980">
        <f t="shared" ca="1" si="1348"/>
        <v>5.1807023740860103</v>
      </c>
      <c r="AT1980">
        <f t="shared" si="1335"/>
        <v>0</v>
      </c>
      <c r="AU1980">
        <f t="shared" ca="1" si="1349"/>
        <v>2.489002091619525E-28</v>
      </c>
      <c r="AV1980" t="e">
        <f t="shared" si="1344"/>
        <v>#DIV/0!</v>
      </c>
      <c r="AW1980" t="e">
        <f t="shared" si="1358"/>
        <v>#DIV/0!</v>
      </c>
      <c r="AX1980" t="e">
        <f t="shared" si="1357"/>
        <v>#DIV/0!</v>
      </c>
      <c r="AY1980" t="e">
        <f t="shared" si="1362"/>
        <v>#DIV/0!</v>
      </c>
      <c r="AZ1980" t="e">
        <f t="shared" si="1361"/>
        <v>#DIV/0!</v>
      </c>
    </row>
    <row r="1981" spans="7:52" x14ac:dyDescent="0.3">
      <c r="G1981" s="1" t="str">
        <f t="shared" si="1343"/>
        <v/>
      </c>
      <c r="H1981" s="2" t="str">
        <f t="shared" si="1356"/>
        <v/>
      </c>
      <c r="I1981" s="6" t="str" cm="1">
        <f t="array" ref="I1981">_xlfn.IFS(AND(G1980&lt;H1980,G1981&gt;H1981),"BUY", AND(G1980&gt;H1980,G1981&lt;H1981),"SELL",TRUE,"")</f>
        <v/>
      </c>
      <c r="J1981" s="1">
        <f t="shared" ca="1" si="1322"/>
        <v>0</v>
      </c>
      <c r="K1981" s="3" t="str">
        <f t="shared" ca="1" si="1336"/>
        <v/>
      </c>
      <c r="L1981" s="3" t="str">
        <f t="shared" si="1337"/>
        <v/>
      </c>
      <c r="M1981" s="3" t="str">
        <f t="shared" si="1338"/>
        <v/>
      </c>
      <c r="N1981" s="4">
        <f t="shared" si="1323"/>
        <v>-1</v>
      </c>
      <c r="O1981" s="2" t="str">
        <f t="shared" si="1339"/>
        <v/>
      </c>
      <c r="P1981" s="1" t="str">
        <f t="shared" si="1324"/>
        <v/>
      </c>
      <c r="Q1981" s="1" t="str">
        <f t="shared" si="1325"/>
        <v/>
      </c>
      <c r="R1981" s="1" t="str">
        <f>IF(ISBLANK(A1981),"",SUM($Q$2:Q1981))</f>
        <v/>
      </c>
      <c r="S1981" s="1" t="str">
        <f>IF(ISBLANK(A1981),"",SUM($F$2:F1981))</f>
        <v/>
      </c>
      <c r="T1981" s="1" t="str">
        <f t="shared" si="1326"/>
        <v/>
      </c>
      <c r="U1981" s="1" t="str">
        <f t="shared" si="1327"/>
        <v/>
      </c>
      <c r="V1981" s="17">
        <f t="shared" si="1328"/>
        <v>0</v>
      </c>
      <c r="W1981" s="17">
        <f t="shared" si="1329"/>
        <v>0</v>
      </c>
      <c r="X1981" s="17">
        <f t="shared" si="1330"/>
        <v>0</v>
      </c>
      <c r="Y1981" s="22">
        <f t="shared" si="1363"/>
        <v>0</v>
      </c>
      <c r="Z1981" s="22">
        <f t="shared" si="1363"/>
        <v>0</v>
      </c>
      <c r="AA1981" s="22">
        <f t="shared" si="1363"/>
        <v>0</v>
      </c>
      <c r="AB1981" s="23" t="str">
        <f t="shared" si="1350"/>
        <v/>
      </c>
      <c r="AC1981" s="23" t="str">
        <f t="shared" si="1351"/>
        <v/>
      </c>
      <c r="AD1981" s="23" t="str">
        <f t="shared" si="1352"/>
        <v/>
      </c>
      <c r="AE1981" s="23" t="str">
        <f t="shared" si="1353"/>
        <v/>
      </c>
      <c r="AF1981" s="23" t="str">
        <f t="shared" si="1354"/>
        <v/>
      </c>
      <c r="AG1981" s="23" t="str">
        <f t="shared" si="1359"/>
        <v/>
      </c>
      <c r="AH1981" s="25" t="str">
        <f t="shared" si="1331"/>
        <v/>
      </c>
      <c r="AI1981" s="25" t="str">
        <f t="shared" si="1332"/>
        <v/>
      </c>
      <c r="AJ1981" s="1" t="str">
        <f t="shared" si="1340"/>
        <v/>
      </c>
      <c r="AK1981" s="10" t="e">
        <f t="shared" si="1341"/>
        <v>#DIV/0!</v>
      </c>
      <c r="AL1981" s="10" t="e">
        <f t="shared" si="1346"/>
        <v>#DIV/0!</v>
      </c>
      <c r="AM1981">
        <f t="shared" si="1342"/>
        <v>0</v>
      </c>
      <c r="AN1981">
        <f t="shared" si="1333"/>
        <v>0</v>
      </c>
      <c r="AO1981">
        <f t="shared" si="1334"/>
        <v>0</v>
      </c>
      <c r="AP1981">
        <f t="shared" ca="1" si="1364"/>
        <v>6.1757324038100452E-29</v>
      </c>
      <c r="AQ1981">
        <f t="shared" ca="1" si="1364"/>
        <v>1.1303073725754685E-27</v>
      </c>
      <c r="AR1981">
        <f t="shared" ca="1" si="1347"/>
        <v>5.4637637103421642E-2</v>
      </c>
      <c r="AS1981">
        <f t="shared" ca="1" si="1348"/>
        <v>5.1807023740860103</v>
      </c>
      <c r="AT1981">
        <f t="shared" si="1335"/>
        <v>0</v>
      </c>
      <c r="AU1981">
        <f t="shared" ca="1" si="1349"/>
        <v>2.3112162279324163E-28</v>
      </c>
      <c r="AV1981" t="e">
        <f t="shared" si="1344"/>
        <v>#DIV/0!</v>
      </c>
      <c r="AW1981" t="e">
        <f t="shared" si="1358"/>
        <v>#DIV/0!</v>
      </c>
      <c r="AX1981" t="e">
        <f t="shared" si="1357"/>
        <v>#DIV/0!</v>
      </c>
      <c r="AY1981" t="e">
        <f t="shared" si="1362"/>
        <v>#DIV/0!</v>
      </c>
      <c r="AZ1981" t="e">
        <f t="shared" si="1361"/>
        <v>#DIV/0!</v>
      </c>
    </row>
    <row r="1982" spans="7:52" x14ac:dyDescent="0.3">
      <c r="G1982" s="1" t="str">
        <f t="shared" si="1343"/>
        <v/>
      </c>
      <c r="H1982" s="2" t="str">
        <f t="shared" si="1356"/>
        <v/>
      </c>
      <c r="I1982" s="6" t="str" cm="1">
        <f t="array" ref="I1982">_xlfn.IFS(AND(G1981&lt;H1981,G1982&gt;H1982),"BUY", AND(G1981&gt;H1981,G1982&lt;H1982),"SELL",TRUE,"")</f>
        <v/>
      </c>
      <c r="J1982" s="1">
        <f t="shared" ca="1" si="1322"/>
        <v>0</v>
      </c>
      <c r="K1982" s="3" t="str">
        <f t="shared" ca="1" si="1336"/>
        <v/>
      </c>
      <c r="L1982" s="3" t="str">
        <f t="shared" si="1337"/>
        <v/>
      </c>
      <c r="M1982" s="3" t="str">
        <f t="shared" si="1338"/>
        <v/>
      </c>
      <c r="N1982" s="4">
        <f t="shared" si="1323"/>
        <v>-1</v>
      </c>
      <c r="O1982" s="2" t="str">
        <f t="shared" si="1339"/>
        <v/>
      </c>
      <c r="P1982" s="1" t="str">
        <f t="shared" si="1324"/>
        <v/>
      </c>
      <c r="Q1982" s="1" t="str">
        <f t="shared" si="1325"/>
        <v/>
      </c>
      <c r="R1982" s="1" t="str">
        <f>IF(ISBLANK(A1982),"",SUM($Q$2:Q1982))</f>
        <v/>
      </c>
      <c r="S1982" s="1" t="str">
        <f>IF(ISBLANK(A1982),"",SUM($F$2:F1982))</f>
        <v/>
      </c>
      <c r="T1982" s="1" t="str">
        <f t="shared" si="1326"/>
        <v/>
      </c>
      <c r="U1982" s="1" t="str">
        <f t="shared" si="1327"/>
        <v/>
      </c>
      <c r="V1982" s="17">
        <f t="shared" si="1328"/>
        <v>0</v>
      </c>
      <c r="W1982" s="17">
        <f t="shared" si="1329"/>
        <v>0</v>
      </c>
      <c r="X1982" s="17">
        <f t="shared" si="1330"/>
        <v>0</v>
      </c>
      <c r="Y1982" s="22">
        <f t="shared" si="1363"/>
        <v>0</v>
      </c>
      <c r="Z1982" s="22">
        <f t="shared" si="1363"/>
        <v>0</v>
      </c>
      <c r="AA1982" s="22">
        <f t="shared" si="1363"/>
        <v>0</v>
      </c>
      <c r="AB1982" s="23" t="str">
        <f t="shared" si="1350"/>
        <v/>
      </c>
      <c r="AC1982" s="23" t="str">
        <f t="shared" si="1351"/>
        <v/>
      </c>
      <c r="AD1982" s="23" t="str">
        <f t="shared" si="1352"/>
        <v/>
      </c>
      <c r="AE1982" s="23" t="str">
        <f t="shared" si="1353"/>
        <v/>
      </c>
      <c r="AF1982" s="23" t="str">
        <f t="shared" si="1354"/>
        <v/>
      </c>
      <c r="AG1982" s="23" t="str">
        <f t="shared" si="1359"/>
        <v/>
      </c>
      <c r="AH1982" s="25" t="str">
        <f t="shared" si="1331"/>
        <v/>
      </c>
      <c r="AI1982" s="25" t="str">
        <f t="shared" si="1332"/>
        <v/>
      </c>
      <c r="AJ1982" s="1" t="str">
        <f t="shared" si="1340"/>
        <v/>
      </c>
      <c r="AK1982" s="10" t="e">
        <f t="shared" si="1341"/>
        <v>#DIV/0!</v>
      </c>
      <c r="AL1982" s="10" t="e">
        <f t="shared" si="1346"/>
        <v>#DIV/0!</v>
      </c>
      <c r="AM1982">
        <f t="shared" si="1342"/>
        <v>0</v>
      </c>
      <c r="AN1982">
        <f t="shared" si="1333"/>
        <v>0</v>
      </c>
      <c r="AO1982">
        <f t="shared" si="1334"/>
        <v>0</v>
      </c>
      <c r="AP1982">
        <f t="shared" ca="1" si="1364"/>
        <v>5.7346086606807561E-29</v>
      </c>
      <c r="AQ1982">
        <f t="shared" ca="1" si="1364"/>
        <v>1.0495711316772209E-27</v>
      </c>
      <c r="AR1982">
        <f t="shared" ca="1" si="1347"/>
        <v>5.4637637103421635E-2</v>
      </c>
      <c r="AS1982">
        <f t="shared" ca="1" si="1348"/>
        <v>5.1807023740860103</v>
      </c>
      <c r="AT1982">
        <f t="shared" si="1335"/>
        <v>0</v>
      </c>
      <c r="AU1982">
        <f t="shared" ca="1" si="1349"/>
        <v>2.1461293545086723E-28</v>
      </c>
      <c r="AV1982" t="e">
        <f t="shared" si="1344"/>
        <v>#DIV/0!</v>
      </c>
      <c r="AW1982" t="e">
        <f t="shared" si="1358"/>
        <v>#DIV/0!</v>
      </c>
      <c r="AX1982" t="e">
        <f t="shared" si="1357"/>
        <v>#DIV/0!</v>
      </c>
      <c r="AY1982" t="e">
        <f t="shared" si="1362"/>
        <v>#DIV/0!</v>
      </c>
      <c r="AZ1982" t="e">
        <f t="shared" si="1361"/>
        <v>#DIV/0!</v>
      </c>
    </row>
    <row r="1983" spans="7:52" x14ac:dyDescent="0.3">
      <c r="G1983" s="1" t="str">
        <f t="shared" si="1343"/>
        <v/>
      </c>
      <c r="H1983" s="2" t="str">
        <f t="shared" si="1356"/>
        <v/>
      </c>
      <c r="I1983" s="6" t="str" cm="1">
        <f t="array" ref="I1983">_xlfn.IFS(AND(G1982&lt;H1982,G1983&gt;H1983),"BUY", AND(G1982&gt;H1982,G1983&lt;H1983),"SELL",TRUE,"")</f>
        <v/>
      </c>
      <c r="J1983" s="1">
        <f t="shared" ca="1" si="1322"/>
        <v>0</v>
      </c>
      <c r="K1983" s="3" t="str">
        <f t="shared" ca="1" si="1336"/>
        <v/>
      </c>
      <c r="L1983" s="3" t="str">
        <f t="shared" si="1337"/>
        <v/>
      </c>
      <c r="M1983" s="3" t="str">
        <f t="shared" si="1338"/>
        <v/>
      </c>
      <c r="N1983" s="4">
        <f t="shared" si="1323"/>
        <v>-1</v>
      </c>
      <c r="O1983" s="2" t="str">
        <f t="shared" si="1339"/>
        <v/>
      </c>
      <c r="P1983" s="1" t="str">
        <f t="shared" si="1324"/>
        <v/>
      </c>
      <c r="Q1983" s="1" t="str">
        <f t="shared" si="1325"/>
        <v/>
      </c>
      <c r="R1983" s="1" t="str">
        <f>IF(ISBLANK(A1983),"",SUM($Q$2:Q1983))</f>
        <v/>
      </c>
      <c r="S1983" s="1" t="str">
        <f>IF(ISBLANK(A1983),"",SUM($F$2:F1983))</f>
        <v/>
      </c>
      <c r="T1983" s="1" t="str">
        <f t="shared" si="1326"/>
        <v/>
      </c>
      <c r="U1983" s="1" t="str">
        <f t="shared" si="1327"/>
        <v/>
      </c>
      <c r="V1983" s="17">
        <f t="shared" si="1328"/>
        <v>0</v>
      </c>
      <c r="W1983" s="17">
        <f t="shared" si="1329"/>
        <v>0</v>
      </c>
      <c r="X1983" s="17">
        <f t="shared" si="1330"/>
        <v>0</v>
      </c>
      <c r="Y1983" s="22">
        <f t="shared" ref="Y1983:AA1998" si="1365">SUM(V1970:V1983)</f>
        <v>0</v>
      </c>
      <c r="Z1983" s="22">
        <f t="shared" si="1365"/>
        <v>0</v>
      </c>
      <c r="AA1983" s="22">
        <f t="shared" si="1365"/>
        <v>0</v>
      </c>
      <c r="AB1983" s="23" t="str">
        <f t="shared" si="1350"/>
        <v/>
      </c>
      <c r="AC1983" s="23" t="str">
        <f t="shared" si="1351"/>
        <v/>
      </c>
      <c r="AD1983" s="23" t="str">
        <f t="shared" si="1352"/>
        <v/>
      </c>
      <c r="AE1983" s="23" t="str">
        <f t="shared" si="1353"/>
        <v/>
      </c>
      <c r="AF1983" s="23" t="str">
        <f t="shared" si="1354"/>
        <v/>
      </c>
      <c r="AG1983" s="23" t="str">
        <f t="shared" si="1359"/>
        <v/>
      </c>
      <c r="AH1983" s="25" t="str">
        <f t="shared" si="1331"/>
        <v/>
      </c>
      <c r="AI1983" s="25" t="str">
        <f t="shared" si="1332"/>
        <v/>
      </c>
      <c r="AJ1983" s="1" t="str">
        <f t="shared" si="1340"/>
        <v/>
      </c>
      <c r="AK1983" s="10" t="e">
        <f t="shared" si="1341"/>
        <v>#DIV/0!</v>
      </c>
      <c r="AL1983" s="10" t="e">
        <f t="shared" si="1346"/>
        <v>#DIV/0!</v>
      </c>
      <c r="AM1983">
        <f t="shared" si="1342"/>
        <v>0</v>
      </c>
      <c r="AN1983">
        <f t="shared" si="1333"/>
        <v>0</v>
      </c>
      <c r="AO1983">
        <f t="shared" si="1334"/>
        <v>0</v>
      </c>
      <c r="AP1983">
        <f t="shared" ca="1" si="1364"/>
        <v>5.3249937563464156E-29</v>
      </c>
      <c r="AQ1983">
        <f t="shared" ca="1" si="1364"/>
        <v>9.7460176512884804E-28</v>
      </c>
      <c r="AR1983">
        <f t="shared" ca="1" si="1347"/>
        <v>5.4637637103421628E-2</v>
      </c>
      <c r="AS1983">
        <f t="shared" ca="1" si="1348"/>
        <v>5.1807023740860103</v>
      </c>
      <c r="AT1983">
        <f t="shared" si="1335"/>
        <v>0</v>
      </c>
      <c r="AU1983">
        <f t="shared" ca="1" si="1349"/>
        <v>1.9928344006151956E-28</v>
      </c>
      <c r="AV1983" t="e">
        <f t="shared" si="1344"/>
        <v>#DIV/0!</v>
      </c>
      <c r="AW1983" t="e">
        <f t="shared" si="1358"/>
        <v>#DIV/0!</v>
      </c>
      <c r="AX1983" t="e">
        <f t="shared" si="1357"/>
        <v>#DIV/0!</v>
      </c>
      <c r="AY1983" t="e">
        <f t="shared" si="1362"/>
        <v>#DIV/0!</v>
      </c>
      <c r="AZ1983" t="e">
        <f t="shared" si="1361"/>
        <v>#DIV/0!</v>
      </c>
    </row>
    <row r="1984" spans="7:52" x14ac:dyDescent="0.3">
      <c r="G1984" s="1" t="str">
        <f t="shared" si="1343"/>
        <v/>
      </c>
      <c r="H1984" s="2" t="str">
        <f t="shared" si="1356"/>
        <v/>
      </c>
      <c r="I1984" s="6" t="str" cm="1">
        <f t="array" ref="I1984">_xlfn.IFS(AND(G1983&lt;H1983,G1984&gt;H1984),"BUY", AND(G1983&gt;H1983,G1984&lt;H1984),"SELL",TRUE,"")</f>
        <v/>
      </c>
      <c r="J1984" s="1">
        <f t="shared" ca="1" si="1322"/>
        <v>0</v>
      </c>
      <c r="K1984" s="3" t="str">
        <f t="shared" ca="1" si="1336"/>
        <v/>
      </c>
      <c r="L1984" s="3" t="str">
        <f t="shared" si="1337"/>
        <v/>
      </c>
      <c r="M1984" s="3" t="str">
        <f t="shared" si="1338"/>
        <v/>
      </c>
      <c r="N1984" s="4">
        <f t="shared" si="1323"/>
        <v>-1</v>
      </c>
      <c r="O1984" s="2" t="str">
        <f t="shared" si="1339"/>
        <v/>
      </c>
      <c r="P1984" s="1" t="str">
        <f t="shared" si="1324"/>
        <v/>
      </c>
      <c r="Q1984" s="1" t="str">
        <f t="shared" si="1325"/>
        <v/>
      </c>
      <c r="R1984" s="1" t="str">
        <f>IF(ISBLANK(A1984),"",SUM($Q$2:Q1984))</f>
        <v/>
      </c>
      <c r="S1984" s="1" t="str">
        <f>IF(ISBLANK(A1984),"",SUM($F$2:F1984))</f>
        <v/>
      </c>
      <c r="T1984" s="1" t="str">
        <f t="shared" si="1326"/>
        <v/>
      </c>
      <c r="U1984" s="1" t="str">
        <f t="shared" si="1327"/>
        <v/>
      </c>
      <c r="V1984" s="17">
        <f t="shared" si="1328"/>
        <v>0</v>
      </c>
      <c r="W1984" s="17">
        <f t="shared" si="1329"/>
        <v>0</v>
      </c>
      <c r="X1984" s="17">
        <f t="shared" si="1330"/>
        <v>0</v>
      </c>
      <c r="Y1984" s="22">
        <f t="shared" si="1365"/>
        <v>0</v>
      </c>
      <c r="Z1984" s="22">
        <f t="shared" si="1365"/>
        <v>0</v>
      </c>
      <c r="AA1984" s="22">
        <f t="shared" si="1365"/>
        <v>0</v>
      </c>
      <c r="AB1984" s="23" t="str">
        <f t="shared" si="1350"/>
        <v/>
      </c>
      <c r="AC1984" s="23" t="str">
        <f t="shared" si="1351"/>
        <v/>
      </c>
      <c r="AD1984" s="23" t="str">
        <f t="shared" si="1352"/>
        <v/>
      </c>
      <c r="AE1984" s="23" t="str">
        <f t="shared" si="1353"/>
        <v/>
      </c>
      <c r="AF1984" s="23" t="str">
        <f t="shared" si="1354"/>
        <v/>
      </c>
      <c r="AG1984" s="23" t="str">
        <f t="shared" si="1359"/>
        <v/>
      </c>
      <c r="AH1984" s="25" t="str">
        <f t="shared" si="1331"/>
        <v/>
      </c>
      <c r="AI1984" s="25" t="str">
        <f t="shared" si="1332"/>
        <v/>
      </c>
      <c r="AJ1984" s="1" t="str">
        <f t="shared" si="1340"/>
        <v/>
      </c>
      <c r="AK1984" s="10" t="e">
        <f t="shared" si="1341"/>
        <v>#DIV/0!</v>
      </c>
      <c r="AL1984" s="10" t="e">
        <f t="shared" si="1346"/>
        <v>#DIV/0!</v>
      </c>
      <c r="AM1984">
        <f t="shared" si="1342"/>
        <v>0</v>
      </c>
      <c r="AN1984">
        <f t="shared" si="1333"/>
        <v>0</v>
      </c>
      <c r="AO1984">
        <f t="shared" si="1334"/>
        <v>0</v>
      </c>
      <c r="AP1984">
        <f t="shared" ca="1" si="1364"/>
        <v>4.944637059464529E-29</v>
      </c>
      <c r="AQ1984">
        <f t="shared" ca="1" si="1364"/>
        <v>9.0498735333393036E-28</v>
      </c>
      <c r="AR1984">
        <f t="shared" ca="1" si="1347"/>
        <v>5.4637637103421628E-2</v>
      </c>
      <c r="AS1984">
        <f t="shared" ca="1" si="1348"/>
        <v>5.1807023740860103</v>
      </c>
      <c r="AT1984">
        <f t="shared" si="1335"/>
        <v>0</v>
      </c>
      <c r="AU1984">
        <f t="shared" ca="1" si="1349"/>
        <v>1.8504890862855388E-28</v>
      </c>
      <c r="AV1984" t="e">
        <f t="shared" si="1344"/>
        <v>#DIV/0!</v>
      </c>
      <c r="AW1984" t="e">
        <f t="shared" si="1358"/>
        <v>#DIV/0!</v>
      </c>
      <c r="AX1984" t="e">
        <f t="shared" si="1357"/>
        <v>#DIV/0!</v>
      </c>
      <c r="AY1984" t="e">
        <f t="shared" si="1362"/>
        <v>#DIV/0!</v>
      </c>
      <c r="AZ1984" t="e">
        <f t="shared" si="1361"/>
        <v>#DIV/0!</v>
      </c>
    </row>
    <row r="1985" spans="7:52" x14ac:dyDescent="0.3">
      <c r="G1985" s="1" t="str">
        <f t="shared" si="1343"/>
        <v/>
      </c>
      <c r="H1985" s="2" t="str">
        <f t="shared" si="1356"/>
        <v/>
      </c>
      <c r="I1985" s="6" t="str" cm="1">
        <f t="array" ref="I1985">_xlfn.IFS(AND(G1984&lt;H1984,G1985&gt;H1985),"BUY", AND(G1984&gt;H1984,G1985&lt;H1985),"SELL",TRUE,"")</f>
        <v/>
      </c>
      <c r="J1985" s="1">
        <f t="shared" ca="1" si="1322"/>
        <v>0</v>
      </c>
      <c r="K1985" s="3" t="str">
        <f t="shared" ca="1" si="1336"/>
        <v/>
      </c>
      <c r="L1985" s="3" t="str">
        <f t="shared" si="1337"/>
        <v/>
      </c>
      <c r="M1985" s="3" t="str">
        <f t="shared" si="1338"/>
        <v/>
      </c>
      <c r="N1985" s="4">
        <f t="shared" si="1323"/>
        <v>-1</v>
      </c>
      <c r="O1985" s="2" t="str">
        <f t="shared" si="1339"/>
        <v/>
      </c>
      <c r="P1985" s="1" t="str">
        <f t="shared" si="1324"/>
        <v/>
      </c>
      <c r="Q1985" s="1" t="str">
        <f t="shared" si="1325"/>
        <v/>
      </c>
      <c r="R1985" s="1" t="str">
        <f>IF(ISBLANK(A1985),"",SUM($Q$2:Q1985))</f>
        <v/>
      </c>
      <c r="S1985" s="1" t="str">
        <f>IF(ISBLANK(A1985),"",SUM($F$2:F1985))</f>
        <v/>
      </c>
      <c r="T1985" s="1" t="str">
        <f t="shared" si="1326"/>
        <v/>
      </c>
      <c r="U1985" s="1" t="str">
        <f t="shared" si="1327"/>
        <v/>
      </c>
      <c r="V1985" s="17">
        <f t="shared" si="1328"/>
        <v>0</v>
      </c>
      <c r="W1985" s="17">
        <f t="shared" si="1329"/>
        <v>0</v>
      </c>
      <c r="X1985" s="17">
        <f t="shared" si="1330"/>
        <v>0</v>
      </c>
      <c r="Y1985" s="22">
        <f t="shared" si="1365"/>
        <v>0</v>
      </c>
      <c r="Z1985" s="22">
        <f t="shared" si="1365"/>
        <v>0</v>
      </c>
      <c r="AA1985" s="22">
        <f t="shared" si="1365"/>
        <v>0</v>
      </c>
      <c r="AB1985" s="23" t="str">
        <f t="shared" si="1350"/>
        <v/>
      </c>
      <c r="AC1985" s="23" t="str">
        <f t="shared" si="1351"/>
        <v/>
      </c>
      <c r="AD1985" s="23" t="str">
        <f t="shared" si="1352"/>
        <v/>
      </c>
      <c r="AE1985" s="23" t="str">
        <f t="shared" si="1353"/>
        <v/>
      </c>
      <c r="AF1985" s="23" t="str">
        <f t="shared" si="1354"/>
        <v/>
      </c>
      <c r="AG1985" s="23" t="str">
        <f t="shared" si="1359"/>
        <v/>
      </c>
      <c r="AH1985" s="25" t="str">
        <f t="shared" si="1331"/>
        <v/>
      </c>
      <c r="AI1985" s="25" t="str">
        <f t="shared" si="1332"/>
        <v/>
      </c>
      <c r="AJ1985" s="1" t="str">
        <f t="shared" si="1340"/>
        <v/>
      </c>
      <c r="AK1985" s="10" t="e">
        <f t="shared" si="1341"/>
        <v>#DIV/0!</v>
      </c>
      <c r="AL1985" s="10" t="e">
        <f t="shared" si="1346"/>
        <v>#DIV/0!</v>
      </c>
      <c r="AM1985">
        <f t="shared" si="1342"/>
        <v>0</v>
      </c>
      <c r="AN1985">
        <f t="shared" si="1333"/>
        <v>0</v>
      </c>
      <c r="AO1985">
        <f t="shared" si="1334"/>
        <v>0</v>
      </c>
      <c r="AP1985">
        <f t="shared" ca="1" si="1364"/>
        <v>4.5914486980742052E-29</v>
      </c>
      <c r="AQ1985">
        <f t="shared" ca="1" si="1364"/>
        <v>8.4034539952436388E-28</v>
      </c>
      <c r="AR1985">
        <f t="shared" ca="1" si="1347"/>
        <v>5.4637637103421621E-2</v>
      </c>
      <c r="AS1985">
        <f t="shared" ca="1" si="1348"/>
        <v>5.1807023740860103</v>
      </c>
      <c r="AT1985">
        <f t="shared" si="1335"/>
        <v>0</v>
      </c>
      <c r="AU1985">
        <f t="shared" ca="1" si="1349"/>
        <v>1.7183112944080004E-28</v>
      </c>
      <c r="AV1985" t="e">
        <f t="shared" si="1344"/>
        <v>#DIV/0!</v>
      </c>
      <c r="AW1985" t="e">
        <f t="shared" si="1358"/>
        <v>#DIV/0!</v>
      </c>
      <c r="AX1985" t="e">
        <f t="shared" si="1357"/>
        <v>#DIV/0!</v>
      </c>
      <c r="AY1985" t="e">
        <f t="shared" si="1362"/>
        <v>#DIV/0!</v>
      </c>
      <c r="AZ1985" t="e">
        <f t="shared" si="1361"/>
        <v>#DIV/0!</v>
      </c>
    </row>
    <row r="1986" spans="7:52" x14ac:dyDescent="0.3">
      <c r="G1986" s="1" t="str">
        <f t="shared" si="1343"/>
        <v/>
      </c>
      <c r="H1986" s="2" t="str">
        <f t="shared" si="1356"/>
        <v/>
      </c>
      <c r="I1986" s="6" t="str" cm="1">
        <f t="array" ref="I1986">_xlfn.IFS(AND(G1985&lt;H1985,G1986&gt;H1986),"BUY", AND(G1985&gt;H1985,G1986&lt;H1986),"SELL",TRUE,"")</f>
        <v/>
      </c>
      <c r="J1986" s="1">
        <f t="shared" ca="1" si="1322"/>
        <v>0</v>
      </c>
      <c r="K1986" s="3" t="str">
        <f t="shared" ca="1" si="1336"/>
        <v/>
      </c>
      <c r="L1986" s="3" t="str">
        <f t="shared" si="1337"/>
        <v/>
      </c>
      <c r="M1986" s="3" t="str">
        <f t="shared" si="1338"/>
        <v/>
      </c>
      <c r="N1986" s="4">
        <f t="shared" si="1323"/>
        <v>-1</v>
      </c>
      <c r="O1986" s="2" t="str">
        <f t="shared" si="1339"/>
        <v/>
      </c>
      <c r="P1986" s="1" t="str">
        <f t="shared" si="1324"/>
        <v/>
      </c>
      <c r="Q1986" s="1" t="str">
        <f t="shared" si="1325"/>
        <v/>
      </c>
      <c r="R1986" s="1" t="str">
        <f>IF(ISBLANK(A1986),"",SUM($Q$2:Q1986))</f>
        <v/>
      </c>
      <c r="S1986" s="1" t="str">
        <f>IF(ISBLANK(A1986),"",SUM($F$2:F1986))</f>
        <v/>
      </c>
      <c r="T1986" s="1" t="str">
        <f t="shared" si="1326"/>
        <v/>
      </c>
      <c r="U1986" s="1" t="str">
        <f t="shared" si="1327"/>
        <v/>
      </c>
      <c r="V1986" s="17">
        <f t="shared" si="1328"/>
        <v>0</v>
      </c>
      <c r="W1986" s="17">
        <f t="shared" si="1329"/>
        <v>0</v>
      </c>
      <c r="X1986" s="17">
        <f t="shared" si="1330"/>
        <v>0</v>
      </c>
      <c r="Y1986" s="22">
        <f t="shared" si="1365"/>
        <v>0</v>
      </c>
      <c r="Z1986" s="22">
        <f t="shared" si="1365"/>
        <v>0</v>
      </c>
      <c r="AA1986" s="22">
        <f t="shared" si="1365"/>
        <v>0</v>
      </c>
      <c r="AB1986" s="23" t="str">
        <f t="shared" si="1350"/>
        <v/>
      </c>
      <c r="AC1986" s="23" t="str">
        <f t="shared" si="1351"/>
        <v/>
      </c>
      <c r="AD1986" s="23" t="str">
        <f t="shared" si="1352"/>
        <v/>
      </c>
      <c r="AE1986" s="23" t="str">
        <f t="shared" si="1353"/>
        <v/>
      </c>
      <c r="AF1986" s="23" t="str">
        <f t="shared" si="1354"/>
        <v/>
      </c>
      <c r="AG1986" s="23" t="str">
        <f t="shared" si="1359"/>
        <v/>
      </c>
      <c r="AH1986" s="25" t="str">
        <f t="shared" si="1331"/>
        <v/>
      </c>
      <c r="AI1986" s="25" t="str">
        <f t="shared" si="1332"/>
        <v/>
      </c>
      <c r="AJ1986" s="1" t="str">
        <f t="shared" si="1340"/>
        <v/>
      </c>
      <c r="AK1986" s="10" t="e">
        <f t="shared" si="1341"/>
        <v>#DIV/0!</v>
      </c>
      <c r="AL1986" s="10" t="e">
        <f t="shared" si="1346"/>
        <v>#DIV/0!</v>
      </c>
      <c r="AM1986">
        <f t="shared" si="1342"/>
        <v>0</v>
      </c>
      <c r="AN1986">
        <f t="shared" si="1333"/>
        <v>0</v>
      </c>
      <c r="AO1986">
        <f t="shared" si="1334"/>
        <v>0</v>
      </c>
      <c r="AP1986">
        <f t="shared" ca="1" si="1364"/>
        <v>4.2634880767831907E-29</v>
      </c>
      <c r="AQ1986">
        <f t="shared" ca="1" si="1364"/>
        <v>7.803207281297665E-28</v>
      </c>
      <c r="AR1986">
        <f t="shared" ca="1" si="1347"/>
        <v>5.4637637103421621E-2</v>
      </c>
      <c r="AS1986">
        <f t="shared" ca="1" si="1348"/>
        <v>5.1807023740860103</v>
      </c>
      <c r="AT1986">
        <f t="shared" si="1335"/>
        <v>0</v>
      </c>
      <c r="AU1986">
        <f t="shared" ca="1" si="1349"/>
        <v>1.5955747733788576E-28</v>
      </c>
      <c r="AV1986" t="e">
        <f t="shared" si="1344"/>
        <v>#DIV/0!</v>
      </c>
      <c r="AW1986" t="e">
        <f t="shared" si="1358"/>
        <v>#DIV/0!</v>
      </c>
      <c r="AX1986" t="e">
        <f t="shared" si="1357"/>
        <v>#DIV/0!</v>
      </c>
      <c r="AY1986" t="e">
        <f t="shared" si="1362"/>
        <v>#DIV/0!</v>
      </c>
      <c r="AZ1986" t="e">
        <f t="shared" si="1361"/>
        <v>#DIV/0!</v>
      </c>
    </row>
    <row r="1987" spans="7:52" x14ac:dyDescent="0.3">
      <c r="G1987" s="1" t="str">
        <f t="shared" si="1343"/>
        <v/>
      </c>
      <c r="H1987" s="2" t="str">
        <f t="shared" si="1356"/>
        <v/>
      </c>
      <c r="I1987" s="6" t="str" cm="1">
        <f t="array" ref="I1987">_xlfn.IFS(AND(G1986&lt;H1986,G1987&gt;H1987),"BUY", AND(G1986&gt;H1986,G1987&lt;H1987),"SELL",TRUE,"")</f>
        <v/>
      </c>
      <c r="J1987" s="1">
        <f t="shared" ref="J1987:J2050" ca="1" si="1366">IF(I1986&lt;&gt;"",B1987,J1986)</f>
        <v>0</v>
      </c>
      <c r="K1987" s="3" t="str">
        <f t="shared" ca="1" si="1336"/>
        <v/>
      </c>
      <c r="L1987" s="3" t="str">
        <f t="shared" si="1337"/>
        <v/>
      </c>
      <c r="M1987" s="3" t="str">
        <f t="shared" si="1338"/>
        <v/>
      </c>
      <c r="N1987" s="4">
        <f t="shared" ref="N1987:N2050" si="1367">IF(G1986&gt;H1986, 1, -1)</f>
        <v>-1</v>
      </c>
      <c r="O1987" s="2" t="str">
        <f t="shared" si="1339"/>
        <v/>
      </c>
      <c r="P1987" s="1" t="str">
        <f t="shared" ref="P1987:P2050" si="1368">IF(ISBLANK(A1987),"",(C1987+D1987+E1987)/3)</f>
        <v/>
      </c>
      <c r="Q1987" s="1" t="str">
        <f t="shared" ref="Q1987:Q2050" si="1369">IF(ISBLANK(A1987),"",F1987*P1987)</f>
        <v/>
      </c>
      <c r="R1987" s="1" t="str">
        <f>IF(ISBLANK(A1987),"",SUM($Q$2:Q1987))</f>
        <v/>
      </c>
      <c r="S1987" s="1" t="str">
        <f>IF(ISBLANK(A1987),"",SUM($F$2:F1987))</f>
        <v/>
      </c>
      <c r="T1987" s="1" t="str">
        <f t="shared" ref="T1987:T2050" si="1370">IF(ISBLANK(A1987),"",R1987/S1987)</f>
        <v/>
      </c>
      <c r="U1987" s="1" t="str">
        <f t="shared" ref="U1987:U2050" si="1371">IF(E1987="","",IF((E1987&gt;T1987),"Bullish","Bearish"))</f>
        <v/>
      </c>
      <c r="V1987" s="17">
        <f t="shared" ref="V1987:V2050" si="1372">MAX(C1987-D1987,ABS(C1987-E1986),ABS(D1987-E1986))</f>
        <v>0</v>
      </c>
      <c r="W1987" s="17">
        <f t="shared" ref="W1987:W2050" si="1373">IF(C1987-C1986&gt;D1986-D1987,MAX(C1987-C1986,0),0)</f>
        <v>0</v>
      </c>
      <c r="X1987" s="17">
        <f t="shared" ref="X1987:X2050" si="1374">IF(D1986-D1987&gt;C1987-C1986,MAX(D1986-D1987,0),0)</f>
        <v>0</v>
      </c>
      <c r="Y1987" s="22">
        <f t="shared" si="1365"/>
        <v>0</v>
      </c>
      <c r="Z1987" s="22">
        <f t="shared" si="1365"/>
        <v>0</v>
      </c>
      <c r="AA1987" s="22">
        <f t="shared" si="1365"/>
        <v>0</v>
      </c>
      <c r="AB1987" s="23" t="str">
        <f t="shared" si="1350"/>
        <v/>
      </c>
      <c r="AC1987" s="23" t="str">
        <f t="shared" si="1351"/>
        <v/>
      </c>
      <c r="AD1987" s="23" t="str">
        <f t="shared" si="1352"/>
        <v/>
      </c>
      <c r="AE1987" s="23" t="str">
        <f t="shared" si="1353"/>
        <v/>
      </c>
      <c r="AF1987" s="23" t="str">
        <f t="shared" si="1354"/>
        <v/>
      </c>
      <c r="AG1987" s="23" t="str">
        <f t="shared" si="1359"/>
        <v/>
      </c>
      <c r="AH1987" s="25" t="str">
        <f t="shared" ref="AH1987:AH2050" si="1375">IF(AG1987="","",IF(AG1987&gt;=30,"Strong","Weak"))</f>
        <v/>
      </c>
      <c r="AI1987" s="25" t="str">
        <f t="shared" ref="AI1987:AI2050" si="1376">IF(AG1987="","",IF(AB1987&gt;AC1987,"Bullish","Bearish"))</f>
        <v/>
      </c>
      <c r="AJ1987" s="1" t="str">
        <f t="shared" si="1340"/>
        <v/>
      </c>
      <c r="AK1987" s="10" t="e">
        <f t="shared" si="1341"/>
        <v>#DIV/0!</v>
      </c>
      <c r="AL1987" s="10" t="e">
        <f t="shared" si="1346"/>
        <v>#DIV/0!</v>
      </c>
      <c r="AM1987">
        <f t="shared" si="1342"/>
        <v>0</v>
      </c>
      <c r="AN1987">
        <f t="shared" ref="AN1987:AN2050" si="1377">IF(AM1987&gt;0,AM1987,0)</f>
        <v>0</v>
      </c>
      <c r="AO1987">
        <f t="shared" ref="AO1987:AO2050" si="1378">IF(AM1987&lt;0,ABS(AM1987),0)</f>
        <v>0</v>
      </c>
      <c r="AP1987">
        <f t="shared" ca="1" si="1364"/>
        <v>3.9589532141558197E-29</v>
      </c>
      <c r="AQ1987">
        <f t="shared" ca="1" si="1364"/>
        <v>7.2458353326335455E-28</v>
      </c>
      <c r="AR1987">
        <f t="shared" ca="1" si="1347"/>
        <v>5.4637637103421621E-2</v>
      </c>
      <c r="AS1987">
        <f t="shared" ca="1" si="1348"/>
        <v>5.1807023740860103</v>
      </c>
      <c r="AT1987">
        <f t="shared" ref="AT1987:AT2050" si="1379">ABS(C1987-D1987)</f>
        <v>0</v>
      </c>
      <c r="AU1987">
        <f t="shared" ca="1" si="1349"/>
        <v>1.4816051467089392E-28</v>
      </c>
      <c r="AV1987" t="e">
        <f t="shared" si="1344"/>
        <v>#DIV/0!</v>
      </c>
      <c r="AW1987" t="e">
        <f t="shared" si="1358"/>
        <v>#DIV/0!</v>
      </c>
      <c r="AX1987" t="e">
        <f t="shared" si="1357"/>
        <v>#DIV/0!</v>
      </c>
      <c r="AY1987" t="e">
        <f t="shared" si="1362"/>
        <v>#DIV/0!</v>
      </c>
      <c r="AZ1987" t="e">
        <f t="shared" si="1361"/>
        <v>#DIV/0!</v>
      </c>
    </row>
    <row r="1988" spans="7:52" x14ac:dyDescent="0.3">
      <c r="G1988" s="1" t="str">
        <f t="shared" si="1343"/>
        <v/>
      </c>
      <c r="H1988" s="2" t="str">
        <f t="shared" si="1356"/>
        <v/>
      </c>
      <c r="I1988" s="6" t="str" cm="1">
        <f t="array" ref="I1988">_xlfn.IFS(AND(G1987&lt;H1987,G1988&gt;H1988),"BUY", AND(G1987&gt;H1987,G1988&lt;H1988),"SELL",TRUE,"")</f>
        <v/>
      </c>
      <c r="J1988" s="1">
        <f t="shared" ca="1" si="1366"/>
        <v>0</v>
      </c>
      <c r="K1988" s="3" t="str">
        <f t="shared" ref="K1988:K2051" ca="1" si="1380">IF(AND(I1987&lt;&gt;"",J1987&lt;&gt;0),IF(I1987="BUY",1-J1988/J1987,J1988/J1987-1),"")</f>
        <v/>
      </c>
      <c r="L1988" s="3" t="str">
        <f t="shared" ref="L1988:L2051" si="1381">IFERROR((E1988/E1987)-1,"")</f>
        <v/>
      </c>
      <c r="M1988" s="3" t="str">
        <f t="shared" ref="M1988:M2051" si="1382">IFERROR(LN(E1988/E1987),"")</f>
        <v/>
      </c>
      <c r="N1988" s="4">
        <f t="shared" si="1367"/>
        <v>-1</v>
      </c>
      <c r="O1988" s="2" t="str">
        <f t="shared" ref="O1988:O2051" si="1383">IFERROR((M1988*N1988),"")</f>
        <v/>
      </c>
      <c r="P1988" s="1" t="str">
        <f t="shared" si="1368"/>
        <v/>
      </c>
      <c r="Q1988" s="1" t="str">
        <f t="shared" si="1369"/>
        <v/>
      </c>
      <c r="R1988" s="1" t="str">
        <f>IF(ISBLANK(A1988),"",SUM($Q$2:Q1988))</f>
        <v/>
      </c>
      <c r="S1988" s="1" t="str">
        <f>IF(ISBLANK(A1988),"",SUM($F$2:F1988))</f>
        <v/>
      </c>
      <c r="T1988" s="1" t="str">
        <f t="shared" si="1370"/>
        <v/>
      </c>
      <c r="U1988" s="1" t="str">
        <f t="shared" si="1371"/>
        <v/>
      </c>
      <c r="V1988" s="17">
        <f t="shared" si="1372"/>
        <v>0</v>
      </c>
      <c r="W1988" s="17">
        <f t="shared" si="1373"/>
        <v>0</v>
      </c>
      <c r="X1988" s="17">
        <f t="shared" si="1374"/>
        <v>0</v>
      </c>
      <c r="Y1988" s="22">
        <f t="shared" si="1365"/>
        <v>0</v>
      </c>
      <c r="Z1988" s="22">
        <f t="shared" si="1365"/>
        <v>0</v>
      </c>
      <c r="AA1988" s="22">
        <f t="shared" si="1365"/>
        <v>0</v>
      </c>
      <c r="AB1988" s="23" t="str">
        <f t="shared" si="1350"/>
        <v/>
      </c>
      <c r="AC1988" s="23" t="str">
        <f t="shared" si="1351"/>
        <v/>
      </c>
      <c r="AD1988" s="23" t="str">
        <f t="shared" si="1352"/>
        <v/>
      </c>
      <c r="AE1988" s="23" t="str">
        <f t="shared" si="1353"/>
        <v/>
      </c>
      <c r="AF1988" s="23" t="str">
        <f t="shared" si="1354"/>
        <v/>
      </c>
      <c r="AG1988" s="23" t="str">
        <f t="shared" si="1359"/>
        <v/>
      </c>
      <c r="AH1988" s="25" t="str">
        <f t="shared" si="1375"/>
        <v/>
      </c>
      <c r="AI1988" s="25" t="str">
        <f t="shared" si="1376"/>
        <v/>
      </c>
      <c r="AJ1988" s="1" t="str">
        <f t="shared" ref="AJ1988:AJ2051" si="1384">IF(E1988 = E1987, G1987, IF(E1988 &gt; E1987, G1987 + F1988, G1987 - F1988 ))</f>
        <v/>
      </c>
      <c r="AK1988" s="10" t="e">
        <f t="shared" ref="AK1988:AK2051" si="1385">LN(E1988/E1987)</f>
        <v>#DIV/0!</v>
      </c>
      <c r="AL1988" s="10" t="e">
        <f t="shared" si="1346"/>
        <v>#DIV/0!</v>
      </c>
      <c r="AM1988">
        <f t="shared" ref="AM1988:AM2051" si="1386">E1988-E1987</f>
        <v>0</v>
      </c>
      <c r="AN1988">
        <f t="shared" si="1377"/>
        <v>0</v>
      </c>
      <c r="AO1988">
        <f t="shared" si="1378"/>
        <v>0</v>
      </c>
      <c r="AP1988">
        <f t="shared" ca="1" si="1364"/>
        <v>3.6761708417161181E-29</v>
      </c>
      <c r="AQ1988">
        <f t="shared" ca="1" si="1364"/>
        <v>6.7282756660168635E-28</v>
      </c>
      <c r="AR1988">
        <f t="shared" ca="1" si="1347"/>
        <v>5.4637637103421621E-2</v>
      </c>
      <c r="AS1988">
        <f t="shared" ca="1" si="1348"/>
        <v>5.1807023740860103</v>
      </c>
      <c r="AT1988">
        <f t="shared" si="1379"/>
        <v>0</v>
      </c>
      <c r="AU1988">
        <f t="shared" ca="1" si="1349"/>
        <v>1.3757762076583008E-28</v>
      </c>
      <c r="AV1988" t="e">
        <f t="shared" si="1344"/>
        <v>#DIV/0!</v>
      </c>
      <c r="AW1988" t="e">
        <f t="shared" si="1358"/>
        <v>#DIV/0!</v>
      </c>
      <c r="AX1988" t="e">
        <f t="shared" si="1357"/>
        <v>#DIV/0!</v>
      </c>
      <c r="AY1988" t="e">
        <f t="shared" si="1362"/>
        <v>#DIV/0!</v>
      </c>
      <c r="AZ1988" t="e">
        <f t="shared" si="1361"/>
        <v>#DIV/0!</v>
      </c>
    </row>
    <row r="1989" spans="7:52" x14ac:dyDescent="0.3">
      <c r="G1989" s="1" t="str">
        <f t="shared" si="1343"/>
        <v/>
      </c>
      <c r="H1989" s="2" t="str">
        <f t="shared" si="1356"/>
        <v/>
      </c>
      <c r="I1989" s="6" t="str" cm="1">
        <f t="array" ref="I1989">_xlfn.IFS(AND(G1988&lt;H1988,G1989&gt;H1989),"BUY", AND(G1988&gt;H1988,G1989&lt;H1989),"SELL",TRUE,"")</f>
        <v/>
      </c>
      <c r="J1989" s="1">
        <f t="shared" ca="1" si="1366"/>
        <v>0</v>
      </c>
      <c r="K1989" s="3" t="str">
        <f t="shared" ca="1" si="1380"/>
        <v/>
      </c>
      <c r="L1989" s="3" t="str">
        <f t="shared" si="1381"/>
        <v/>
      </c>
      <c r="M1989" s="3" t="str">
        <f t="shared" si="1382"/>
        <v/>
      </c>
      <c r="N1989" s="4">
        <f t="shared" si="1367"/>
        <v>-1</v>
      </c>
      <c r="O1989" s="2" t="str">
        <f t="shared" si="1383"/>
        <v/>
      </c>
      <c r="P1989" s="1" t="str">
        <f t="shared" si="1368"/>
        <v/>
      </c>
      <c r="Q1989" s="1" t="str">
        <f t="shared" si="1369"/>
        <v/>
      </c>
      <c r="R1989" s="1" t="str">
        <f>IF(ISBLANK(A1989),"",SUM($Q$2:Q1989))</f>
        <v/>
      </c>
      <c r="S1989" s="1" t="str">
        <f>IF(ISBLANK(A1989),"",SUM($F$2:F1989))</f>
        <v/>
      </c>
      <c r="T1989" s="1" t="str">
        <f t="shared" si="1370"/>
        <v/>
      </c>
      <c r="U1989" s="1" t="str">
        <f t="shared" si="1371"/>
        <v/>
      </c>
      <c r="V1989" s="17">
        <f t="shared" si="1372"/>
        <v>0</v>
      </c>
      <c r="W1989" s="17">
        <f t="shared" si="1373"/>
        <v>0</v>
      </c>
      <c r="X1989" s="17">
        <f t="shared" si="1374"/>
        <v>0</v>
      </c>
      <c r="Y1989" s="22">
        <f t="shared" si="1365"/>
        <v>0</v>
      </c>
      <c r="Z1989" s="22">
        <f t="shared" si="1365"/>
        <v>0</v>
      </c>
      <c r="AA1989" s="22">
        <f t="shared" si="1365"/>
        <v>0</v>
      </c>
      <c r="AB1989" s="23" t="str">
        <f t="shared" si="1350"/>
        <v/>
      </c>
      <c r="AC1989" s="23" t="str">
        <f t="shared" si="1351"/>
        <v/>
      </c>
      <c r="AD1989" s="23" t="str">
        <f t="shared" si="1352"/>
        <v/>
      </c>
      <c r="AE1989" s="23" t="str">
        <f t="shared" si="1353"/>
        <v/>
      </c>
      <c r="AF1989" s="23" t="str">
        <f t="shared" si="1354"/>
        <v/>
      </c>
      <c r="AG1989" s="23" t="str">
        <f t="shared" si="1359"/>
        <v/>
      </c>
      <c r="AH1989" s="25" t="str">
        <f t="shared" si="1375"/>
        <v/>
      </c>
      <c r="AI1989" s="25" t="str">
        <f t="shared" si="1376"/>
        <v/>
      </c>
      <c r="AJ1989" s="1" t="str">
        <f t="shared" si="1384"/>
        <v/>
      </c>
      <c r="AK1989" s="10" t="e">
        <f t="shared" si="1385"/>
        <v>#DIV/0!</v>
      </c>
      <c r="AL1989" s="10" t="e">
        <f t="shared" si="1346"/>
        <v>#DIV/0!</v>
      </c>
      <c r="AM1989">
        <f t="shared" si="1386"/>
        <v>0</v>
      </c>
      <c r="AN1989">
        <f t="shared" si="1377"/>
        <v>0</v>
      </c>
      <c r="AO1989">
        <f t="shared" si="1378"/>
        <v>0</v>
      </c>
      <c r="AP1989">
        <f t="shared" ca="1" si="1364"/>
        <v>3.4135872101649666E-29</v>
      </c>
      <c r="AQ1989">
        <f t="shared" ca="1" si="1364"/>
        <v>6.2476845470156586E-28</v>
      </c>
      <c r="AR1989">
        <f t="shared" ca="1" si="1347"/>
        <v>5.4637637103421621E-2</v>
      </c>
      <c r="AS1989">
        <f t="shared" ca="1" si="1348"/>
        <v>5.1807023740860103</v>
      </c>
      <c r="AT1989">
        <f t="shared" si="1379"/>
        <v>0</v>
      </c>
      <c r="AU1989">
        <f t="shared" ca="1" si="1349"/>
        <v>1.2775064785398505E-28</v>
      </c>
      <c r="AV1989" t="e">
        <f t="shared" si="1344"/>
        <v>#DIV/0!</v>
      </c>
      <c r="AW1989" t="e">
        <f t="shared" si="1358"/>
        <v>#DIV/0!</v>
      </c>
      <c r="AX1989" t="e">
        <f t="shared" si="1357"/>
        <v>#DIV/0!</v>
      </c>
      <c r="AY1989" t="e">
        <f t="shared" si="1362"/>
        <v>#DIV/0!</v>
      </c>
      <c r="AZ1989" t="e">
        <f t="shared" si="1361"/>
        <v>#DIV/0!</v>
      </c>
    </row>
    <row r="1990" spans="7:52" x14ac:dyDescent="0.3">
      <c r="G1990" s="1" t="str">
        <f t="shared" si="1343"/>
        <v/>
      </c>
      <c r="H1990" s="2" t="str">
        <f t="shared" si="1356"/>
        <v/>
      </c>
      <c r="I1990" s="6" t="str" cm="1">
        <f t="array" ref="I1990">_xlfn.IFS(AND(G1989&lt;H1989,G1990&gt;H1990),"BUY", AND(G1989&gt;H1989,G1990&lt;H1990),"SELL",TRUE,"")</f>
        <v/>
      </c>
      <c r="J1990" s="1">
        <f t="shared" ca="1" si="1366"/>
        <v>0</v>
      </c>
      <c r="K1990" s="3" t="str">
        <f t="shared" ca="1" si="1380"/>
        <v/>
      </c>
      <c r="L1990" s="3" t="str">
        <f t="shared" si="1381"/>
        <v/>
      </c>
      <c r="M1990" s="3" t="str">
        <f t="shared" si="1382"/>
        <v/>
      </c>
      <c r="N1990" s="4">
        <f t="shared" si="1367"/>
        <v>-1</v>
      </c>
      <c r="O1990" s="2" t="str">
        <f t="shared" si="1383"/>
        <v/>
      </c>
      <c r="P1990" s="1" t="str">
        <f t="shared" si="1368"/>
        <v/>
      </c>
      <c r="Q1990" s="1" t="str">
        <f t="shared" si="1369"/>
        <v/>
      </c>
      <c r="R1990" s="1" t="str">
        <f>IF(ISBLANK(A1990),"",SUM($Q$2:Q1990))</f>
        <v/>
      </c>
      <c r="S1990" s="1" t="str">
        <f>IF(ISBLANK(A1990),"",SUM($F$2:F1990))</f>
        <v/>
      </c>
      <c r="T1990" s="1" t="str">
        <f t="shared" si="1370"/>
        <v/>
      </c>
      <c r="U1990" s="1" t="str">
        <f t="shared" si="1371"/>
        <v/>
      </c>
      <c r="V1990" s="17">
        <f t="shared" si="1372"/>
        <v>0</v>
      </c>
      <c r="W1990" s="17">
        <f t="shared" si="1373"/>
        <v>0</v>
      </c>
      <c r="X1990" s="17">
        <f t="shared" si="1374"/>
        <v>0</v>
      </c>
      <c r="Y1990" s="22">
        <f t="shared" si="1365"/>
        <v>0</v>
      </c>
      <c r="Z1990" s="22">
        <f t="shared" si="1365"/>
        <v>0</v>
      </c>
      <c r="AA1990" s="22">
        <f t="shared" si="1365"/>
        <v>0</v>
      </c>
      <c r="AB1990" s="23" t="str">
        <f t="shared" si="1350"/>
        <v/>
      </c>
      <c r="AC1990" s="23" t="str">
        <f t="shared" si="1351"/>
        <v/>
      </c>
      <c r="AD1990" s="23" t="str">
        <f t="shared" si="1352"/>
        <v/>
      </c>
      <c r="AE1990" s="23" t="str">
        <f t="shared" si="1353"/>
        <v/>
      </c>
      <c r="AF1990" s="23" t="str">
        <f t="shared" si="1354"/>
        <v/>
      </c>
      <c r="AG1990" s="23" t="str">
        <f t="shared" si="1359"/>
        <v/>
      </c>
      <c r="AH1990" s="25" t="str">
        <f t="shared" si="1375"/>
        <v/>
      </c>
      <c r="AI1990" s="25" t="str">
        <f t="shared" si="1376"/>
        <v/>
      </c>
      <c r="AJ1990" s="1" t="str">
        <f t="shared" si="1384"/>
        <v/>
      </c>
      <c r="AK1990" s="10" t="e">
        <f t="shared" si="1385"/>
        <v>#DIV/0!</v>
      </c>
      <c r="AL1990" s="10" t="e">
        <f t="shared" si="1346"/>
        <v>#DIV/0!</v>
      </c>
      <c r="AM1990">
        <f t="shared" si="1386"/>
        <v>0</v>
      </c>
      <c r="AN1990">
        <f t="shared" si="1377"/>
        <v>0</v>
      </c>
      <c r="AO1990">
        <f t="shared" si="1378"/>
        <v>0</v>
      </c>
      <c r="AP1990">
        <f t="shared" ca="1" si="1364"/>
        <v>3.1697595522960404E-29</v>
      </c>
      <c r="AQ1990">
        <f t="shared" ca="1" si="1364"/>
        <v>5.8014213650859692E-28</v>
      </c>
      <c r="AR1990">
        <f t="shared" ca="1" si="1347"/>
        <v>5.4637637103421614E-2</v>
      </c>
      <c r="AS1990">
        <f t="shared" ca="1" si="1348"/>
        <v>5.1807023740860103</v>
      </c>
      <c r="AT1990">
        <f t="shared" si="1379"/>
        <v>0</v>
      </c>
      <c r="AU1990">
        <f t="shared" ca="1" si="1349"/>
        <v>1.1862560157870039E-28</v>
      </c>
      <c r="AV1990" t="e">
        <f t="shared" si="1344"/>
        <v>#DIV/0!</v>
      </c>
      <c r="AW1990" t="e">
        <f t="shared" si="1358"/>
        <v>#DIV/0!</v>
      </c>
      <c r="AX1990" t="e">
        <f t="shared" si="1357"/>
        <v>#DIV/0!</v>
      </c>
      <c r="AY1990" t="e">
        <f t="shared" si="1362"/>
        <v>#DIV/0!</v>
      </c>
      <c r="AZ1990" t="e">
        <f t="shared" si="1361"/>
        <v>#DIV/0!</v>
      </c>
    </row>
    <row r="1991" spans="7:52" x14ac:dyDescent="0.3">
      <c r="G1991" s="1" t="str">
        <f t="shared" si="1343"/>
        <v/>
      </c>
      <c r="H1991" s="2" t="str">
        <f t="shared" si="1356"/>
        <v/>
      </c>
      <c r="I1991" s="6" t="str" cm="1">
        <f t="array" ref="I1991">_xlfn.IFS(AND(G1990&lt;H1990,G1991&gt;H1991),"BUY", AND(G1990&gt;H1990,G1991&lt;H1991),"SELL",TRUE,"")</f>
        <v/>
      </c>
      <c r="J1991" s="1">
        <f t="shared" ca="1" si="1366"/>
        <v>0</v>
      </c>
      <c r="K1991" s="3" t="str">
        <f t="shared" ca="1" si="1380"/>
        <v/>
      </c>
      <c r="L1991" s="3" t="str">
        <f t="shared" si="1381"/>
        <v/>
      </c>
      <c r="M1991" s="3" t="str">
        <f t="shared" si="1382"/>
        <v/>
      </c>
      <c r="N1991" s="4">
        <f t="shared" si="1367"/>
        <v>-1</v>
      </c>
      <c r="O1991" s="2" t="str">
        <f t="shared" si="1383"/>
        <v/>
      </c>
      <c r="P1991" s="1" t="str">
        <f t="shared" si="1368"/>
        <v/>
      </c>
      <c r="Q1991" s="1" t="str">
        <f t="shared" si="1369"/>
        <v/>
      </c>
      <c r="R1991" s="1" t="str">
        <f>IF(ISBLANK(A1991),"",SUM($Q$2:Q1991))</f>
        <v/>
      </c>
      <c r="S1991" s="1" t="str">
        <f>IF(ISBLANK(A1991),"",SUM($F$2:F1991))</f>
        <v/>
      </c>
      <c r="T1991" s="1" t="str">
        <f t="shared" si="1370"/>
        <v/>
      </c>
      <c r="U1991" s="1" t="str">
        <f t="shared" si="1371"/>
        <v/>
      </c>
      <c r="V1991" s="17">
        <f t="shared" si="1372"/>
        <v>0</v>
      </c>
      <c r="W1991" s="17">
        <f t="shared" si="1373"/>
        <v>0</v>
      </c>
      <c r="X1991" s="17">
        <f t="shared" si="1374"/>
        <v>0</v>
      </c>
      <c r="Y1991" s="22">
        <f t="shared" si="1365"/>
        <v>0</v>
      </c>
      <c r="Z1991" s="22">
        <f t="shared" si="1365"/>
        <v>0</v>
      </c>
      <c r="AA1991" s="22">
        <f t="shared" si="1365"/>
        <v>0</v>
      </c>
      <c r="AB1991" s="23" t="str">
        <f t="shared" si="1350"/>
        <v/>
      </c>
      <c r="AC1991" s="23" t="str">
        <f t="shared" si="1351"/>
        <v/>
      </c>
      <c r="AD1991" s="23" t="str">
        <f t="shared" si="1352"/>
        <v/>
      </c>
      <c r="AE1991" s="23" t="str">
        <f t="shared" si="1353"/>
        <v/>
      </c>
      <c r="AF1991" s="23" t="str">
        <f t="shared" si="1354"/>
        <v/>
      </c>
      <c r="AG1991" s="23" t="str">
        <f t="shared" si="1359"/>
        <v/>
      </c>
      <c r="AH1991" s="25" t="str">
        <f t="shared" si="1375"/>
        <v/>
      </c>
      <c r="AI1991" s="25" t="str">
        <f t="shared" si="1376"/>
        <v/>
      </c>
      <c r="AJ1991" s="1" t="str">
        <f t="shared" si="1384"/>
        <v/>
      </c>
      <c r="AK1991" s="10" t="e">
        <f t="shared" si="1385"/>
        <v>#DIV/0!</v>
      </c>
      <c r="AL1991" s="10" t="e">
        <f t="shared" si="1346"/>
        <v>#DIV/0!</v>
      </c>
      <c r="AM1991">
        <f t="shared" si="1386"/>
        <v>0</v>
      </c>
      <c r="AN1991">
        <f t="shared" si="1377"/>
        <v>0</v>
      </c>
      <c r="AO1991">
        <f t="shared" si="1378"/>
        <v>0</v>
      </c>
      <c r="AP1991">
        <f t="shared" ca="1" si="1364"/>
        <v>2.9433481557034656E-29</v>
      </c>
      <c r="AQ1991">
        <f t="shared" ca="1" si="1364"/>
        <v>5.3870341247226861E-28</v>
      </c>
      <c r="AR1991">
        <f t="shared" ca="1" si="1347"/>
        <v>5.46376371034216E-2</v>
      </c>
      <c r="AS1991">
        <f t="shared" ca="1" si="1348"/>
        <v>5.1807023740860103</v>
      </c>
      <c r="AT1991">
        <f t="shared" si="1379"/>
        <v>0</v>
      </c>
      <c r="AU1991">
        <f t="shared" ca="1" si="1349"/>
        <v>1.1015234432307893E-28</v>
      </c>
      <c r="AV1991" t="e">
        <f t="shared" si="1344"/>
        <v>#DIV/0!</v>
      </c>
      <c r="AW1991" t="e">
        <f t="shared" si="1358"/>
        <v>#DIV/0!</v>
      </c>
      <c r="AX1991" t="e">
        <f t="shared" si="1357"/>
        <v>#DIV/0!</v>
      </c>
      <c r="AY1991" t="e">
        <f t="shared" si="1362"/>
        <v>#DIV/0!</v>
      </c>
      <c r="AZ1991" t="e">
        <f t="shared" si="1361"/>
        <v>#DIV/0!</v>
      </c>
    </row>
    <row r="1992" spans="7:52" x14ac:dyDescent="0.3">
      <c r="G1992" s="1" t="str">
        <f t="shared" si="1343"/>
        <v/>
      </c>
      <c r="H1992" s="2" t="str">
        <f t="shared" si="1356"/>
        <v/>
      </c>
      <c r="I1992" s="6" t="str" cm="1">
        <f t="array" ref="I1992">_xlfn.IFS(AND(G1991&lt;H1991,G1992&gt;H1992),"BUY", AND(G1991&gt;H1991,G1992&lt;H1992),"SELL",TRUE,"")</f>
        <v/>
      </c>
      <c r="J1992" s="1">
        <f t="shared" ca="1" si="1366"/>
        <v>0</v>
      </c>
      <c r="K1992" s="3" t="str">
        <f t="shared" ca="1" si="1380"/>
        <v/>
      </c>
      <c r="L1992" s="3" t="str">
        <f t="shared" si="1381"/>
        <v/>
      </c>
      <c r="M1992" s="3" t="str">
        <f t="shared" si="1382"/>
        <v/>
      </c>
      <c r="N1992" s="4">
        <f t="shared" si="1367"/>
        <v>-1</v>
      </c>
      <c r="O1992" s="2" t="str">
        <f t="shared" si="1383"/>
        <v/>
      </c>
      <c r="P1992" s="1" t="str">
        <f t="shared" si="1368"/>
        <v/>
      </c>
      <c r="Q1992" s="1" t="str">
        <f t="shared" si="1369"/>
        <v/>
      </c>
      <c r="R1992" s="1" t="str">
        <f>IF(ISBLANK(A1992),"",SUM($Q$2:Q1992))</f>
        <v/>
      </c>
      <c r="S1992" s="1" t="str">
        <f>IF(ISBLANK(A1992),"",SUM($F$2:F1992))</f>
        <v/>
      </c>
      <c r="T1992" s="1" t="str">
        <f t="shared" si="1370"/>
        <v/>
      </c>
      <c r="U1992" s="1" t="str">
        <f t="shared" si="1371"/>
        <v/>
      </c>
      <c r="V1992" s="17">
        <f t="shared" si="1372"/>
        <v>0</v>
      </c>
      <c r="W1992" s="17">
        <f t="shared" si="1373"/>
        <v>0</v>
      </c>
      <c r="X1992" s="17">
        <f t="shared" si="1374"/>
        <v>0</v>
      </c>
      <c r="Y1992" s="22">
        <f t="shared" si="1365"/>
        <v>0</v>
      </c>
      <c r="Z1992" s="22">
        <f t="shared" si="1365"/>
        <v>0</v>
      </c>
      <c r="AA1992" s="22">
        <f t="shared" si="1365"/>
        <v>0</v>
      </c>
      <c r="AB1992" s="23" t="str">
        <f t="shared" si="1350"/>
        <v/>
      </c>
      <c r="AC1992" s="23" t="str">
        <f t="shared" si="1351"/>
        <v/>
      </c>
      <c r="AD1992" s="23" t="str">
        <f t="shared" si="1352"/>
        <v/>
      </c>
      <c r="AE1992" s="23" t="str">
        <f t="shared" si="1353"/>
        <v/>
      </c>
      <c r="AF1992" s="23" t="str">
        <f t="shared" si="1354"/>
        <v/>
      </c>
      <c r="AG1992" s="23" t="str">
        <f t="shared" si="1359"/>
        <v/>
      </c>
      <c r="AH1992" s="25" t="str">
        <f t="shared" si="1375"/>
        <v/>
      </c>
      <c r="AI1992" s="25" t="str">
        <f t="shared" si="1376"/>
        <v/>
      </c>
      <c r="AJ1992" s="1" t="str">
        <f t="shared" si="1384"/>
        <v/>
      </c>
      <c r="AK1992" s="10" t="e">
        <f t="shared" si="1385"/>
        <v>#DIV/0!</v>
      </c>
      <c r="AL1992" s="10" t="e">
        <f t="shared" si="1346"/>
        <v>#DIV/0!</v>
      </c>
      <c r="AM1992">
        <f t="shared" si="1386"/>
        <v>0</v>
      </c>
      <c r="AN1992">
        <f t="shared" si="1377"/>
        <v>0</v>
      </c>
      <c r="AO1992">
        <f t="shared" si="1378"/>
        <v>0</v>
      </c>
      <c r="AP1992">
        <f t="shared" ca="1" si="1364"/>
        <v>2.7331090017246466E-29</v>
      </c>
      <c r="AQ1992">
        <f t="shared" ca="1" si="1364"/>
        <v>5.0022459729567801E-28</v>
      </c>
      <c r="AR1992">
        <f t="shared" ca="1" si="1347"/>
        <v>5.46376371034216E-2</v>
      </c>
      <c r="AS1992">
        <f t="shared" ca="1" si="1348"/>
        <v>5.1807023740860103</v>
      </c>
      <c r="AT1992">
        <f t="shared" si="1379"/>
        <v>0</v>
      </c>
      <c r="AU1992">
        <f t="shared" ca="1" si="1349"/>
        <v>1.022843197285733E-28</v>
      </c>
      <c r="AV1992" t="e">
        <f t="shared" si="1344"/>
        <v>#DIV/0!</v>
      </c>
      <c r="AW1992" t="e">
        <f t="shared" si="1358"/>
        <v>#DIV/0!</v>
      </c>
      <c r="AX1992" t="e">
        <f t="shared" si="1357"/>
        <v>#DIV/0!</v>
      </c>
      <c r="AY1992" t="e">
        <f t="shared" si="1362"/>
        <v>#DIV/0!</v>
      </c>
      <c r="AZ1992" t="e">
        <f t="shared" si="1361"/>
        <v>#DIV/0!</v>
      </c>
    </row>
    <row r="1993" spans="7:52" x14ac:dyDescent="0.3">
      <c r="G1993" s="1" t="str">
        <f t="shared" ref="G1993:G2056" si="1387">IFERROR(AVERAGE(E1989:E1993),"")</f>
        <v/>
      </c>
      <c r="H1993" s="2" t="str">
        <f t="shared" si="1356"/>
        <v/>
      </c>
      <c r="I1993" s="6" t="str" cm="1">
        <f t="array" ref="I1993">_xlfn.IFS(AND(G1992&lt;H1992,G1993&gt;H1993),"BUY", AND(G1992&gt;H1992,G1993&lt;H1993),"SELL",TRUE,"")</f>
        <v/>
      </c>
      <c r="J1993" s="1">
        <f t="shared" ca="1" si="1366"/>
        <v>0</v>
      </c>
      <c r="K1993" s="3" t="str">
        <f t="shared" ca="1" si="1380"/>
        <v/>
      </c>
      <c r="L1993" s="3" t="str">
        <f t="shared" si="1381"/>
        <v/>
      </c>
      <c r="M1993" s="3" t="str">
        <f t="shared" si="1382"/>
        <v/>
      </c>
      <c r="N1993" s="4">
        <f t="shared" si="1367"/>
        <v>-1</v>
      </c>
      <c r="O1993" s="2" t="str">
        <f t="shared" si="1383"/>
        <v/>
      </c>
      <c r="P1993" s="1" t="str">
        <f t="shared" si="1368"/>
        <v/>
      </c>
      <c r="Q1993" s="1" t="str">
        <f t="shared" si="1369"/>
        <v/>
      </c>
      <c r="R1993" s="1" t="str">
        <f>IF(ISBLANK(A1993),"",SUM($Q$2:Q1993))</f>
        <v/>
      </c>
      <c r="S1993" s="1" t="str">
        <f>IF(ISBLANK(A1993),"",SUM($F$2:F1993))</f>
        <v/>
      </c>
      <c r="T1993" s="1" t="str">
        <f t="shared" si="1370"/>
        <v/>
      </c>
      <c r="U1993" s="1" t="str">
        <f t="shared" si="1371"/>
        <v/>
      </c>
      <c r="V1993" s="17">
        <f t="shared" si="1372"/>
        <v>0</v>
      </c>
      <c r="W1993" s="17">
        <f t="shared" si="1373"/>
        <v>0</v>
      </c>
      <c r="X1993" s="17">
        <f t="shared" si="1374"/>
        <v>0</v>
      </c>
      <c r="Y1993" s="22">
        <f t="shared" si="1365"/>
        <v>0</v>
      </c>
      <c r="Z1993" s="22">
        <f t="shared" si="1365"/>
        <v>0</v>
      </c>
      <c r="AA1993" s="22">
        <f t="shared" si="1365"/>
        <v>0</v>
      </c>
      <c r="AB1993" s="23" t="str">
        <f t="shared" si="1350"/>
        <v/>
      </c>
      <c r="AC1993" s="23" t="str">
        <f t="shared" si="1351"/>
        <v/>
      </c>
      <c r="AD1993" s="23" t="str">
        <f t="shared" si="1352"/>
        <v/>
      </c>
      <c r="AE1993" s="23" t="str">
        <f t="shared" si="1353"/>
        <v/>
      </c>
      <c r="AF1993" s="23" t="str">
        <f t="shared" si="1354"/>
        <v/>
      </c>
      <c r="AG1993" s="23" t="str">
        <f t="shared" si="1359"/>
        <v/>
      </c>
      <c r="AH1993" s="25" t="str">
        <f t="shared" si="1375"/>
        <v/>
      </c>
      <c r="AI1993" s="25" t="str">
        <f t="shared" si="1376"/>
        <v/>
      </c>
      <c r="AJ1993" s="1" t="str">
        <f t="shared" si="1384"/>
        <v/>
      </c>
      <c r="AK1993" s="10" t="e">
        <f t="shared" si="1385"/>
        <v>#DIV/0!</v>
      </c>
      <c r="AL1993" s="10" t="e">
        <f t="shared" si="1346"/>
        <v>#DIV/0!</v>
      </c>
      <c r="AM1993">
        <f t="shared" si="1386"/>
        <v>0</v>
      </c>
      <c r="AN1993">
        <f t="shared" si="1377"/>
        <v>0</v>
      </c>
      <c r="AO1993">
        <f t="shared" si="1378"/>
        <v>0</v>
      </c>
      <c r="AP1993">
        <f t="shared" ca="1" si="1364"/>
        <v>2.5378869301728861E-29</v>
      </c>
      <c r="AQ1993">
        <f t="shared" ca="1" si="1364"/>
        <v>4.6449426891741533E-28</v>
      </c>
      <c r="AR1993">
        <f t="shared" ca="1" si="1347"/>
        <v>5.46376371034216E-2</v>
      </c>
      <c r="AS1993">
        <f t="shared" ca="1" si="1348"/>
        <v>5.1807023740860103</v>
      </c>
      <c r="AT1993">
        <f t="shared" si="1379"/>
        <v>0</v>
      </c>
      <c r="AU1993">
        <f t="shared" ca="1" si="1349"/>
        <v>9.4978296890818055E-29</v>
      </c>
      <c r="AV1993" t="e">
        <f t="shared" si="1344"/>
        <v>#DIV/0!</v>
      </c>
      <c r="AW1993" t="e">
        <f t="shared" si="1358"/>
        <v>#DIV/0!</v>
      </c>
      <c r="AX1993" t="e">
        <f t="shared" si="1357"/>
        <v>#DIV/0!</v>
      </c>
      <c r="AY1993" t="e">
        <f t="shared" si="1362"/>
        <v>#DIV/0!</v>
      </c>
      <c r="AZ1993" t="e">
        <f t="shared" si="1361"/>
        <v>#DIV/0!</v>
      </c>
    </row>
    <row r="1994" spans="7:52" x14ac:dyDescent="0.3">
      <c r="G1994" s="1" t="str">
        <f t="shared" si="1387"/>
        <v/>
      </c>
      <c r="H1994" s="2" t="str">
        <f t="shared" si="1356"/>
        <v/>
      </c>
      <c r="I1994" s="6" t="str" cm="1">
        <f t="array" ref="I1994">_xlfn.IFS(AND(G1993&lt;H1993,G1994&gt;H1994),"BUY", AND(G1993&gt;H1993,G1994&lt;H1994),"SELL",TRUE,"")</f>
        <v/>
      </c>
      <c r="J1994" s="1">
        <f t="shared" ca="1" si="1366"/>
        <v>0</v>
      </c>
      <c r="K1994" s="3" t="str">
        <f t="shared" ca="1" si="1380"/>
        <v/>
      </c>
      <c r="L1994" s="3" t="str">
        <f t="shared" si="1381"/>
        <v/>
      </c>
      <c r="M1994" s="3" t="str">
        <f t="shared" si="1382"/>
        <v/>
      </c>
      <c r="N1994" s="4">
        <f t="shared" si="1367"/>
        <v>-1</v>
      </c>
      <c r="O1994" s="2" t="str">
        <f t="shared" si="1383"/>
        <v/>
      </c>
      <c r="P1994" s="1" t="str">
        <f t="shared" si="1368"/>
        <v/>
      </c>
      <c r="Q1994" s="1" t="str">
        <f t="shared" si="1369"/>
        <v/>
      </c>
      <c r="R1994" s="1" t="str">
        <f>IF(ISBLANK(A1994),"",SUM($Q$2:Q1994))</f>
        <v/>
      </c>
      <c r="S1994" s="1" t="str">
        <f>IF(ISBLANK(A1994),"",SUM($F$2:F1994))</f>
        <v/>
      </c>
      <c r="T1994" s="1" t="str">
        <f t="shared" si="1370"/>
        <v/>
      </c>
      <c r="U1994" s="1" t="str">
        <f t="shared" si="1371"/>
        <v/>
      </c>
      <c r="V1994" s="17">
        <f t="shared" si="1372"/>
        <v>0</v>
      </c>
      <c r="W1994" s="17">
        <f t="shared" si="1373"/>
        <v>0</v>
      </c>
      <c r="X1994" s="17">
        <f t="shared" si="1374"/>
        <v>0</v>
      </c>
      <c r="Y1994" s="22">
        <f t="shared" si="1365"/>
        <v>0</v>
      </c>
      <c r="Z1994" s="22">
        <f t="shared" si="1365"/>
        <v>0</v>
      </c>
      <c r="AA1994" s="22">
        <f t="shared" si="1365"/>
        <v>0</v>
      </c>
      <c r="AB1994" s="23" t="str">
        <f t="shared" si="1350"/>
        <v/>
      </c>
      <c r="AC1994" s="23" t="str">
        <f t="shared" si="1351"/>
        <v/>
      </c>
      <c r="AD1994" s="23" t="str">
        <f t="shared" si="1352"/>
        <v/>
      </c>
      <c r="AE1994" s="23" t="str">
        <f t="shared" si="1353"/>
        <v/>
      </c>
      <c r="AF1994" s="23" t="str">
        <f t="shared" si="1354"/>
        <v/>
      </c>
      <c r="AG1994" s="23" t="str">
        <f t="shared" si="1359"/>
        <v/>
      </c>
      <c r="AH1994" s="25" t="str">
        <f t="shared" si="1375"/>
        <v/>
      </c>
      <c r="AI1994" s="25" t="str">
        <f t="shared" si="1376"/>
        <v/>
      </c>
      <c r="AJ1994" s="1" t="str">
        <f t="shared" si="1384"/>
        <v/>
      </c>
      <c r="AK1994" s="10" t="e">
        <f t="shared" si="1385"/>
        <v>#DIV/0!</v>
      </c>
      <c r="AL1994" s="10" t="e">
        <f t="shared" si="1346"/>
        <v>#DIV/0!</v>
      </c>
      <c r="AM1994">
        <f t="shared" si="1386"/>
        <v>0</v>
      </c>
      <c r="AN1994">
        <f t="shared" si="1377"/>
        <v>0</v>
      </c>
      <c r="AO1994">
        <f t="shared" si="1378"/>
        <v>0</v>
      </c>
      <c r="AP1994">
        <f t="shared" ca="1" si="1364"/>
        <v>2.3566092923033942E-29</v>
      </c>
      <c r="AQ1994">
        <f t="shared" ca="1" si="1364"/>
        <v>4.3131610685188564E-28</v>
      </c>
      <c r="AR1994">
        <f t="shared" ca="1" si="1347"/>
        <v>5.46376371034216E-2</v>
      </c>
      <c r="AS1994">
        <f t="shared" ca="1" si="1348"/>
        <v>5.1807023740860103</v>
      </c>
      <c r="AT1994">
        <f t="shared" si="1379"/>
        <v>0</v>
      </c>
      <c r="AU1994">
        <f t="shared" ca="1" si="1349"/>
        <v>8.8194132827188199E-29</v>
      </c>
      <c r="AV1994" t="e">
        <f t="shared" si="1344"/>
        <v>#DIV/0!</v>
      </c>
      <c r="AW1994" t="e">
        <f t="shared" si="1358"/>
        <v>#DIV/0!</v>
      </c>
      <c r="AX1994" t="e">
        <f t="shared" si="1357"/>
        <v>#DIV/0!</v>
      </c>
      <c r="AY1994" t="e">
        <f t="shared" si="1362"/>
        <v>#DIV/0!</v>
      </c>
      <c r="AZ1994" t="e">
        <f t="shared" si="1361"/>
        <v>#DIV/0!</v>
      </c>
    </row>
    <row r="1995" spans="7:52" x14ac:dyDescent="0.3">
      <c r="G1995" s="1" t="str">
        <f t="shared" si="1387"/>
        <v/>
      </c>
      <c r="H1995" s="2" t="str">
        <f t="shared" si="1356"/>
        <v/>
      </c>
      <c r="I1995" s="6" t="str" cm="1">
        <f t="array" ref="I1995">_xlfn.IFS(AND(G1994&lt;H1994,G1995&gt;H1995),"BUY", AND(G1994&gt;H1994,G1995&lt;H1995),"SELL",TRUE,"")</f>
        <v/>
      </c>
      <c r="J1995" s="1">
        <f t="shared" ca="1" si="1366"/>
        <v>0</v>
      </c>
      <c r="K1995" s="3" t="str">
        <f t="shared" ca="1" si="1380"/>
        <v/>
      </c>
      <c r="L1995" s="3" t="str">
        <f t="shared" si="1381"/>
        <v/>
      </c>
      <c r="M1995" s="3" t="str">
        <f t="shared" si="1382"/>
        <v/>
      </c>
      <c r="N1995" s="4">
        <f t="shared" si="1367"/>
        <v>-1</v>
      </c>
      <c r="O1995" s="2" t="str">
        <f t="shared" si="1383"/>
        <v/>
      </c>
      <c r="P1995" s="1" t="str">
        <f t="shared" si="1368"/>
        <v/>
      </c>
      <c r="Q1995" s="1" t="str">
        <f t="shared" si="1369"/>
        <v/>
      </c>
      <c r="R1995" s="1" t="str">
        <f>IF(ISBLANK(A1995),"",SUM($Q$2:Q1995))</f>
        <v/>
      </c>
      <c r="S1995" s="1" t="str">
        <f>IF(ISBLANK(A1995),"",SUM($F$2:F1995))</f>
        <v/>
      </c>
      <c r="T1995" s="1" t="str">
        <f t="shared" si="1370"/>
        <v/>
      </c>
      <c r="U1995" s="1" t="str">
        <f t="shared" si="1371"/>
        <v/>
      </c>
      <c r="V1995" s="17">
        <f t="shared" si="1372"/>
        <v>0</v>
      </c>
      <c r="W1995" s="17">
        <f t="shared" si="1373"/>
        <v>0</v>
      </c>
      <c r="X1995" s="17">
        <f t="shared" si="1374"/>
        <v>0</v>
      </c>
      <c r="Y1995" s="22">
        <f t="shared" si="1365"/>
        <v>0</v>
      </c>
      <c r="Z1995" s="22">
        <f t="shared" si="1365"/>
        <v>0</v>
      </c>
      <c r="AA1995" s="22">
        <f t="shared" si="1365"/>
        <v>0</v>
      </c>
      <c r="AB1995" s="23" t="str">
        <f t="shared" si="1350"/>
        <v/>
      </c>
      <c r="AC1995" s="23" t="str">
        <f t="shared" si="1351"/>
        <v/>
      </c>
      <c r="AD1995" s="23" t="str">
        <f t="shared" si="1352"/>
        <v/>
      </c>
      <c r="AE1995" s="23" t="str">
        <f t="shared" si="1353"/>
        <v/>
      </c>
      <c r="AF1995" s="23" t="str">
        <f t="shared" si="1354"/>
        <v/>
      </c>
      <c r="AG1995" s="23" t="str">
        <f t="shared" si="1359"/>
        <v/>
      </c>
      <c r="AH1995" s="25" t="str">
        <f t="shared" si="1375"/>
        <v/>
      </c>
      <c r="AI1995" s="25" t="str">
        <f t="shared" si="1376"/>
        <v/>
      </c>
      <c r="AJ1995" s="1" t="str">
        <f t="shared" si="1384"/>
        <v/>
      </c>
      <c r="AK1995" s="10" t="e">
        <f t="shared" si="1385"/>
        <v>#DIV/0!</v>
      </c>
      <c r="AL1995" s="10" t="e">
        <f t="shared" si="1346"/>
        <v>#DIV/0!</v>
      </c>
      <c r="AM1995">
        <f t="shared" si="1386"/>
        <v>0</v>
      </c>
      <c r="AN1995">
        <f t="shared" si="1377"/>
        <v>0</v>
      </c>
      <c r="AO1995">
        <f t="shared" si="1378"/>
        <v>0</v>
      </c>
      <c r="AP1995">
        <f t="shared" ca="1" si="1364"/>
        <v>2.1882800571388662E-29</v>
      </c>
      <c r="AQ1995">
        <f t="shared" ca="1" si="1364"/>
        <v>4.0050781350532237E-28</v>
      </c>
      <c r="AR1995">
        <f t="shared" ca="1" si="1347"/>
        <v>5.4637637103421607E-2</v>
      </c>
      <c r="AS1995">
        <f t="shared" ca="1" si="1348"/>
        <v>5.1807023740860103</v>
      </c>
      <c r="AT1995">
        <f t="shared" si="1379"/>
        <v>0</v>
      </c>
      <c r="AU1995">
        <f t="shared" ca="1" si="1349"/>
        <v>8.1894551910960467E-29</v>
      </c>
      <c r="AV1995" t="e">
        <f t="shared" si="1344"/>
        <v>#DIV/0!</v>
      </c>
      <c r="AW1995" t="e">
        <f t="shared" si="1358"/>
        <v>#DIV/0!</v>
      </c>
      <c r="AX1995" t="e">
        <f t="shared" si="1357"/>
        <v>#DIV/0!</v>
      </c>
      <c r="AY1995" t="e">
        <f t="shared" si="1362"/>
        <v>#DIV/0!</v>
      </c>
      <c r="AZ1995" t="e">
        <f t="shared" si="1361"/>
        <v>#DIV/0!</v>
      </c>
    </row>
    <row r="1996" spans="7:52" x14ac:dyDescent="0.3">
      <c r="G1996" s="1" t="str">
        <f t="shared" si="1387"/>
        <v/>
      </c>
      <c r="H1996" s="2" t="str">
        <f t="shared" si="1356"/>
        <v/>
      </c>
      <c r="I1996" s="6" t="str" cm="1">
        <f t="array" ref="I1996">_xlfn.IFS(AND(G1995&lt;H1995,G1996&gt;H1996),"BUY", AND(G1995&gt;H1995,G1996&lt;H1996),"SELL",TRUE,"")</f>
        <v/>
      </c>
      <c r="J1996" s="1">
        <f t="shared" ca="1" si="1366"/>
        <v>0</v>
      </c>
      <c r="K1996" s="3" t="str">
        <f t="shared" ca="1" si="1380"/>
        <v/>
      </c>
      <c r="L1996" s="3" t="str">
        <f t="shared" si="1381"/>
        <v/>
      </c>
      <c r="M1996" s="3" t="str">
        <f t="shared" si="1382"/>
        <v/>
      </c>
      <c r="N1996" s="4">
        <f t="shared" si="1367"/>
        <v>-1</v>
      </c>
      <c r="O1996" s="2" t="str">
        <f t="shared" si="1383"/>
        <v/>
      </c>
      <c r="P1996" s="1" t="str">
        <f t="shared" si="1368"/>
        <v/>
      </c>
      <c r="Q1996" s="1" t="str">
        <f t="shared" si="1369"/>
        <v/>
      </c>
      <c r="R1996" s="1" t="str">
        <f>IF(ISBLANK(A1996),"",SUM($Q$2:Q1996))</f>
        <v/>
      </c>
      <c r="S1996" s="1" t="str">
        <f>IF(ISBLANK(A1996),"",SUM($F$2:F1996))</f>
        <v/>
      </c>
      <c r="T1996" s="1" t="str">
        <f t="shared" si="1370"/>
        <v/>
      </c>
      <c r="U1996" s="1" t="str">
        <f t="shared" si="1371"/>
        <v/>
      </c>
      <c r="V1996" s="17">
        <f t="shared" si="1372"/>
        <v>0</v>
      </c>
      <c r="W1996" s="17">
        <f t="shared" si="1373"/>
        <v>0</v>
      </c>
      <c r="X1996" s="17">
        <f t="shared" si="1374"/>
        <v>0</v>
      </c>
      <c r="Y1996" s="22">
        <f t="shared" si="1365"/>
        <v>0</v>
      </c>
      <c r="Z1996" s="22">
        <f t="shared" si="1365"/>
        <v>0</v>
      </c>
      <c r="AA1996" s="22">
        <f t="shared" si="1365"/>
        <v>0</v>
      </c>
      <c r="AB1996" s="23" t="str">
        <f t="shared" si="1350"/>
        <v/>
      </c>
      <c r="AC1996" s="23" t="str">
        <f t="shared" si="1351"/>
        <v/>
      </c>
      <c r="AD1996" s="23" t="str">
        <f t="shared" si="1352"/>
        <v/>
      </c>
      <c r="AE1996" s="23" t="str">
        <f t="shared" si="1353"/>
        <v/>
      </c>
      <c r="AF1996" s="23" t="str">
        <f t="shared" si="1354"/>
        <v/>
      </c>
      <c r="AG1996" s="23" t="str">
        <f t="shared" si="1359"/>
        <v/>
      </c>
      <c r="AH1996" s="25" t="str">
        <f t="shared" si="1375"/>
        <v/>
      </c>
      <c r="AI1996" s="25" t="str">
        <f t="shared" si="1376"/>
        <v/>
      </c>
      <c r="AJ1996" s="1" t="str">
        <f t="shared" si="1384"/>
        <v/>
      </c>
      <c r="AK1996" s="10" t="e">
        <f t="shared" si="1385"/>
        <v>#DIV/0!</v>
      </c>
      <c r="AL1996" s="10" t="e">
        <f t="shared" si="1346"/>
        <v>#DIV/0!</v>
      </c>
      <c r="AM1996">
        <f t="shared" si="1386"/>
        <v>0</v>
      </c>
      <c r="AN1996">
        <f t="shared" si="1377"/>
        <v>0</v>
      </c>
      <c r="AO1996">
        <f t="shared" si="1378"/>
        <v>0</v>
      </c>
      <c r="AP1996">
        <f t="shared" ca="1" si="1364"/>
        <v>2.0319743387718042E-29</v>
      </c>
      <c r="AQ1996">
        <f t="shared" ca="1" si="1364"/>
        <v>3.7190011254065646E-28</v>
      </c>
      <c r="AR1996">
        <f t="shared" ca="1" si="1347"/>
        <v>5.4637637103421607E-2</v>
      </c>
      <c r="AS1996">
        <f t="shared" ca="1" si="1348"/>
        <v>5.1807023740860103</v>
      </c>
      <c r="AT1996">
        <f t="shared" si="1379"/>
        <v>0</v>
      </c>
      <c r="AU1996">
        <f t="shared" ca="1" si="1349"/>
        <v>7.6044941060177584E-29</v>
      </c>
      <c r="AV1996" t="e">
        <f t="shared" si="1344"/>
        <v>#DIV/0!</v>
      </c>
      <c r="AW1996" t="e">
        <f t="shared" si="1358"/>
        <v>#DIV/0!</v>
      </c>
      <c r="AX1996" t="e">
        <f t="shared" si="1357"/>
        <v>#DIV/0!</v>
      </c>
      <c r="AY1996" t="e">
        <f t="shared" si="1362"/>
        <v>#DIV/0!</v>
      </c>
      <c r="AZ1996" t="e">
        <f t="shared" si="1361"/>
        <v>#DIV/0!</v>
      </c>
    </row>
    <row r="1997" spans="7:52" x14ac:dyDescent="0.3">
      <c r="G1997" s="1" t="str">
        <f t="shared" si="1387"/>
        <v/>
      </c>
      <c r="H1997" s="2" t="str">
        <f t="shared" si="1356"/>
        <v/>
      </c>
      <c r="I1997" s="6" t="str" cm="1">
        <f t="array" ref="I1997">_xlfn.IFS(AND(G1996&lt;H1996,G1997&gt;H1997),"BUY", AND(G1996&gt;H1996,G1997&lt;H1997),"SELL",TRUE,"")</f>
        <v/>
      </c>
      <c r="J1997" s="1">
        <f t="shared" ca="1" si="1366"/>
        <v>0</v>
      </c>
      <c r="K1997" s="3" t="str">
        <f t="shared" ca="1" si="1380"/>
        <v/>
      </c>
      <c r="L1997" s="3" t="str">
        <f t="shared" si="1381"/>
        <v/>
      </c>
      <c r="M1997" s="3" t="str">
        <f t="shared" si="1382"/>
        <v/>
      </c>
      <c r="N1997" s="4">
        <f t="shared" si="1367"/>
        <v>-1</v>
      </c>
      <c r="O1997" s="2" t="str">
        <f t="shared" si="1383"/>
        <v/>
      </c>
      <c r="P1997" s="1" t="str">
        <f t="shared" si="1368"/>
        <v/>
      </c>
      <c r="Q1997" s="1" t="str">
        <f t="shared" si="1369"/>
        <v/>
      </c>
      <c r="R1997" s="1" t="str">
        <f>IF(ISBLANK(A1997),"",SUM($Q$2:Q1997))</f>
        <v/>
      </c>
      <c r="S1997" s="1" t="str">
        <f>IF(ISBLANK(A1997),"",SUM($F$2:F1997))</f>
        <v/>
      </c>
      <c r="T1997" s="1" t="str">
        <f t="shared" si="1370"/>
        <v/>
      </c>
      <c r="U1997" s="1" t="str">
        <f t="shared" si="1371"/>
        <v/>
      </c>
      <c r="V1997" s="17">
        <f t="shared" si="1372"/>
        <v>0</v>
      </c>
      <c r="W1997" s="17">
        <f t="shared" si="1373"/>
        <v>0</v>
      </c>
      <c r="X1997" s="17">
        <f t="shared" si="1374"/>
        <v>0</v>
      </c>
      <c r="Y1997" s="22">
        <f t="shared" si="1365"/>
        <v>0</v>
      </c>
      <c r="Z1997" s="22">
        <f t="shared" si="1365"/>
        <v>0</v>
      </c>
      <c r="AA1997" s="22">
        <f t="shared" si="1365"/>
        <v>0</v>
      </c>
      <c r="AB1997" s="23" t="str">
        <f t="shared" si="1350"/>
        <v/>
      </c>
      <c r="AC1997" s="23" t="str">
        <f t="shared" si="1351"/>
        <v/>
      </c>
      <c r="AD1997" s="23" t="str">
        <f t="shared" si="1352"/>
        <v/>
      </c>
      <c r="AE1997" s="23" t="str">
        <f t="shared" si="1353"/>
        <v/>
      </c>
      <c r="AF1997" s="23" t="str">
        <f t="shared" si="1354"/>
        <v/>
      </c>
      <c r="AG1997" s="23" t="str">
        <f t="shared" si="1359"/>
        <v/>
      </c>
      <c r="AH1997" s="25" t="str">
        <f t="shared" si="1375"/>
        <v/>
      </c>
      <c r="AI1997" s="25" t="str">
        <f t="shared" si="1376"/>
        <v/>
      </c>
      <c r="AJ1997" s="1" t="str">
        <f t="shared" si="1384"/>
        <v/>
      </c>
      <c r="AK1997" s="10" t="e">
        <f t="shared" si="1385"/>
        <v>#DIV/0!</v>
      </c>
      <c r="AL1997" s="10" t="e">
        <f t="shared" si="1346"/>
        <v>#DIV/0!</v>
      </c>
      <c r="AM1997">
        <f t="shared" si="1386"/>
        <v>0</v>
      </c>
      <c r="AN1997">
        <f t="shared" si="1377"/>
        <v>0</v>
      </c>
      <c r="AO1997">
        <f t="shared" si="1378"/>
        <v>0</v>
      </c>
      <c r="AP1997">
        <f t="shared" ca="1" si="1364"/>
        <v>1.8868333145738183E-29</v>
      </c>
      <c r="AQ1997">
        <f t="shared" ca="1" si="1364"/>
        <v>3.4533581878775241E-28</v>
      </c>
      <c r="AR1997">
        <f t="shared" ca="1" si="1347"/>
        <v>5.4637637103421614E-2</v>
      </c>
      <c r="AS1997">
        <f t="shared" ca="1" si="1348"/>
        <v>5.1807023740860103</v>
      </c>
      <c r="AT1997">
        <f t="shared" si="1379"/>
        <v>0</v>
      </c>
      <c r="AU1997">
        <f t="shared" ca="1" si="1349"/>
        <v>7.0613159555879184E-29</v>
      </c>
      <c r="AV1997" t="e">
        <f t="shared" si="1344"/>
        <v>#DIV/0!</v>
      </c>
      <c r="AW1997" t="e">
        <f t="shared" si="1358"/>
        <v>#DIV/0!</v>
      </c>
      <c r="AX1997" t="e">
        <f t="shared" si="1357"/>
        <v>#DIV/0!</v>
      </c>
      <c r="AY1997" t="e">
        <f t="shared" si="1362"/>
        <v>#DIV/0!</v>
      </c>
      <c r="AZ1997" t="e">
        <f t="shared" si="1361"/>
        <v>#DIV/0!</v>
      </c>
    </row>
    <row r="1998" spans="7:52" x14ac:dyDescent="0.3">
      <c r="G1998" s="1" t="str">
        <f t="shared" si="1387"/>
        <v/>
      </c>
      <c r="H1998" s="2" t="str">
        <f t="shared" si="1356"/>
        <v/>
      </c>
      <c r="I1998" s="6" t="str" cm="1">
        <f t="array" ref="I1998">_xlfn.IFS(AND(G1997&lt;H1997,G1998&gt;H1998),"BUY", AND(G1997&gt;H1997,G1998&lt;H1998),"SELL",TRUE,"")</f>
        <v/>
      </c>
      <c r="J1998" s="1">
        <f t="shared" ca="1" si="1366"/>
        <v>0</v>
      </c>
      <c r="K1998" s="3" t="str">
        <f t="shared" ca="1" si="1380"/>
        <v/>
      </c>
      <c r="L1998" s="3" t="str">
        <f t="shared" si="1381"/>
        <v/>
      </c>
      <c r="M1998" s="3" t="str">
        <f t="shared" si="1382"/>
        <v/>
      </c>
      <c r="N1998" s="4">
        <f t="shared" si="1367"/>
        <v>-1</v>
      </c>
      <c r="O1998" s="2" t="str">
        <f t="shared" si="1383"/>
        <v/>
      </c>
      <c r="P1998" s="1" t="str">
        <f t="shared" si="1368"/>
        <v/>
      </c>
      <c r="Q1998" s="1" t="str">
        <f t="shared" si="1369"/>
        <v/>
      </c>
      <c r="R1998" s="1" t="str">
        <f>IF(ISBLANK(A1998),"",SUM($Q$2:Q1998))</f>
        <v/>
      </c>
      <c r="S1998" s="1" t="str">
        <f>IF(ISBLANK(A1998),"",SUM($F$2:F1998))</f>
        <v/>
      </c>
      <c r="T1998" s="1" t="str">
        <f t="shared" si="1370"/>
        <v/>
      </c>
      <c r="U1998" s="1" t="str">
        <f t="shared" si="1371"/>
        <v/>
      </c>
      <c r="V1998" s="17">
        <f t="shared" si="1372"/>
        <v>0</v>
      </c>
      <c r="W1998" s="17">
        <f t="shared" si="1373"/>
        <v>0</v>
      </c>
      <c r="X1998" s="17">
        <f t="shared" si="1374"/>
        <v>0</v>
      </c>
      <c r="Y1998" s="22">
        <f t="shared" si="1365"/>
        <v>0</v>
      </c>
      <c r="Z1998" s="22">
        <f t="shared" si="1365"/>
        <v>0</v>
      </c>
      <c r="AA1998" s="22">
        <f t="shared" si="1365"/>
        <v>0</v>
      </c>
      <c r="AB1998" s="23" t="str">
        <f t="shared" si="1350"/>
        <v/>
      </c>
      <c r="AC1998" s="23" t="str">
        <f t="shared" si="1351"/>
        <v/>
      </c>
      <c r="AD1998" s="23" t="str">
        <f t="shared" si="1352"/>
        <v/>
      </c>
      <c r="AE1998" s="23" t="str">
        <f t="shared" si="1353"/>
        <v/>
      </c>
      <c r="AF1998" s="23" t="str">
        <f t="shared" si="1354"/>
        <v/>
      </c>
      <c r="AG1998" s="23" t="str">
        <f t="shared" si="1359"/>
        <v/>
      </c>
      <c r="AH1998" s="25" t="str">
        <f t="shared" si="1375"/>
        <v/>
      </c>
      <c r="AI1998" s="25" t="str">
        <f t="shared" si="1376"/>
        <v/>
      </c>
      <c r="AJ1998" s="1" t="str">
        <f t="shared" si="1384"/>
        <v/>
      </c>
      <c r="AK1998" s="10" t="e">
        <f t="shared" si="1385"/>
        <v>#DIV/0!</v>
      </c>
      <c r="AL1998" s="10" t="e">
        <f t="shared" si="1346"/>
        <v>#DIV/0!</v>
      </c>
      <c r="AM1998">
        <f t="shared" si="1386"/>
        <v>0</v>
      </c>
      <c r="AN1998">
        <f t="shared" si="1377"/>
        <v>0</v>
      </c>
      <c r="AO1998">
        <f t="shared" si="1378"/>
        <v>0</v>
      </c>
      <c r="AP1998">
        <f t="shared" ca="1" si="1364"/>
        <v>1.7520595063899742E-29</v>
      </c>
      <c r="AQ1998">
        <f t="shared" ca="1" si="1364"/>
        <v>3.2066897458862723E-28</v>
      </c>
      <c r="AR1998">
        <f t="shared" ca="1" si="1347"/>
        <v>5.4637637103421614E-2</v>
      </c>
      <c r="AS1998">
        <f t="shared" ca="1" si="1348"/>
        <v>5.1807023740860103</v>
      </c>
      <c r="AT1998">
        <f t="shared" si="1379"/>
        <v>0</v>
      </c>
      <c r="AU1998">
        <f t="shared" ca="1" si="1349"/>
        <v>6.5569362444744956E-29</v>
      </c>
      <c r="AV1998" t="e">
        <f t="shared" ref="AV1998:AV2061" si="1388">AVERAGE(E1987:E1998)</f>
        <v>#DIV/0!</v>
      </c>
      <c r="AW1998" t="e">
        <f t="shared" si="1358"/>
        <v>#DIV/0!</v>
      </c>
      <c r="AX1998" t="e">
        <f t="shared" si="1357"/>
        <v>#DIV/0!</v>
      </c>
      <c r="AY1998" t="e">
        <f t="shared" si="1362"/>
        <v>#DIV/0!</v>
      </c>
      <c r="AZ1998" t="e">
        <f t="shared" si="1361"/>
        <v>#DIV/0!</v>
      </c>
    </row>
    <row r="1999" spans="7:52" x14ac:dyDescent="0.3">
      <c r="G1999" s="1" t="str">
        <f t="shared" si="1387"/>
        <v/>
      </c>
      <c r="H1999" s="2" t="str">
        <f t="shared" si="1356"/>
        <v/>
      </c>
      <c r="I1999" s="6" t="str" cm="1">
        <f t="array" ref="I1999">_xlfn.IFS(AND(G1998&lt;H1998,G1999&gt;H1999),"BUY", AND(G1998&gt;H1998,G1999&lt;H1999),"SELL",TRUE,"")</f>
        <v/>
      </c>
      <c r="J1999" s="1">
        <f t="shared" ca="1" si="1366"/>
        <v>0</v>
      </c>
      <c r="K1999" s="3" t="str">
        <f t="shared" ca="1" si="1380"/>
        <v/>
      </c>
      <c r="L1999" s="3" t="str">
        <f t="shared" si="1381"/>
        <v/>
      </c>
      <c r="M1999" s="3" t="str">
        <f t="shared" si="1382"/>
        <v/>
      </c>
      <c r="N1999" s="4">
        <f t="shared" si="1367"/>
        <v>-1</v>
      </c>
      <c r="O1999" s="2" t="str">
        <f t="shared" si="1383"/>
        <v/>
      </c>
      <c r="P1999" s="1" t="str">
        <f t="shared" si="1368"/>
        <v/>
      </c>
      <c r="Q1999" s="1" t="str">
        <f t="shared" si="1369"/>
        <v/>
      </c>
      <c r="R1999" s="1" t="str">
        <f>IF(ISBLANK(A1999),"",SUM($Q$2:Q1999))</f>
        <v/>
      </c>
      <c r="S1999" s="1" t="str">
        <f>IF(ISBLANK(A1999),"",SUM($F$2:F1999))</f>
        <v/>
      </c>
      <c r="T1999" s="1" t="str">
        <f t="shared" si="1370"/>
        <v/>
      </c>
      <c r="U1999" s="1" t="str">
        <f t="shared" si="1371"/>
        <v/>
      </c>
      <c r="V1999" s="17">
        <f t="shared" si="1372"/>
        <v>0</v>
      </c>
      <c r="W1999" s="17">
        <f t="shared" si="1373"/>
        <v>0</v>
      </c>
      <c r="X1999" s="17">
        <f t="shared" si="1374"/>
        <v>0</v>
      </c>
      <c r="Y1999" s="22">
        <f t="shared" ref="Y1999:AA2001" si="1389">SUM(V1986:V1999)</f>
        <v>0</v>
      </c>
      <c r="Z1999" s="22">
        <f t="shared" si="1389"/>
        <v>0</v>
      </c>
      <c r="AA1999" s="22">
        <f t="shared" si="1389"/>
        <v>0</v>
      </c>
      <c r="AB1999" s="23" t="str">
        <f t="shared" si="1350"/>
        <v/>
      </c>
      <c r="AC1999" s="23" t="str">
        <f t="shared" si="1351"/>
        <v/>
      </c>
      <c r="AD1999" s="23" t="str">
        <f t="shared" si="1352"/>
        <v/>
      </c>
      <c r="AE1999" s="23" t="str">
        <f t="shared" si="1353"/>
        <v/>
      </c>
      <c r="AF1999" s="23" t="str">
        <f t="shared" si="1354"/>
        <v/>
      </c>
      <c r="AG1999" s="23" t="str">
        <f t="shared" si="1359"/>
        <v/>
      </c>
      <c r="AH1999" s="25" t="str">
        <f t="shared" si="1375"/>
        <v/>
      </c>
      <c r="AI1999" s="25" t="str">
        <f t="shared" si="1376"/>
        <v/>
      </c>
      <c r="AJ1999" s="1" t="str">
        <f t="shared" si="1384"/>
        <v/>
      </c>
      <c r="AK1999" s="10" t="e">
        <f t="shared" si="1385"/>
        <v>#DIV/0!</v>
      </c>
      <c r="AL1999" s="10" t="e">
        <f t="shared" si="1346"/>
        <v>#DIV/0!</v>
      </c>
      <c r="AM1999">
        <f t="shared" si="1386"/>
        <v>0</v>
      </c>
      <c r="AN1999">
        <f t="shared" si="1377"/>
        <v>0</v>
      </c>
      <c r="AO1999">
        <f t="shared" si="1378"/>
        <v>0</v>
      </c>
      <c r="AP1999">
        <f t="shared" ca="1" si="1364"/>
        <v>1.6269123987906906E-29</v>
      </c>
      <c r="AQ1999">
        <f t="shared" ca="1" si="1364"/>
        <v>2.9776404783229673E-28</v>
      </c>
      <c r="AR1999">
        <f t="shared" ca="1" si="1347"/>
        <v>5.4637637103421621E-2</v>
      </c>
      <c r="AS1999">
        <f t="shared" ca="1" si="1348"/>
        <v>5.1807023740860103</v>
      </c>
      <c r="AT1999">
        <f t="shared" si="1379"/>
        <v>0</v>
      </c>
      <c r="AU1999">
        <f t="shared" ca="1" si="1349"/>
        <v>6.08858365558346E-29</v>
      </c>
      <c r="AV1999" t="e">
        <f t="shared" si="1388"/>
        <v>#DIV/0!</v>
      </c>
      <c r="AW1999" t="e">
        <f t="shared" si="1358"/>
        <v>#DIV/0!</v>
      </c>
      <c r="AX1999" t="e">
        <f t="shared" si="1357"/>
        <v>#DIV/0!</v>
      </c>
      <c r="AY1999" t="e">
        <f t="shared" si="1362"/>
        <v>#DIV/0!</v>
      </c>
      <c r="AZ1999" t="e">
        <f t="shared" si="1361"/>
        <v>#DIV/0!</v>
      </c>
    </row>
    <row r="2000" spans="7:52" x14ac:dyDescent="0.3">
      <c r="G2000" s="1" t="str">
        <f t="shared" si="1387"/>
        <v/>
      </c>
      <c r="H2000" s="2" t="str">
        <f t="shared" si="1356"/>
        <v/>
      </c>
      <c r="I2000" s="6" t="str" cm="1">
        <f t="array" ref="I2000">_xlfn.IFS(AND(G1999&lt;H1999,G2000&gt;H2000),"BUY", AND(G1999&gt;H1999,G2000&lt;H2000),"SELL",TRUE,"")</f>
        <v/>
      </c>
      <c r="J2000" s="1">
        <f t="shared" ca="1" si="1366"/>
        <v>0</v>
      </c>
      <c r="K2000" s="3" t="str">
        <f t="shared" ca="1" si="1380"/>
        <v/>
      </c>
      <c r="L2000" s="3" t="str">
        <f t="shared" si="1381"/>
        <v/>
      </c>
      <c r="M2000" s="3" t="str">
        <f t="shared" si="1382"/>
        <v/>
      </c>
      <c r="N2000" s="4">
        <f t="shared" si="1367"/>
        <v>-1</v>
      </c>
      <c r="O2000" s="2" t="str">
        <f t="shared" si="1383"/>
        <v/>
      </c>
      <c r="P2000" s="1" t="str">
        <f t="shared" si="1368"/>
        <v/>
      </c>
      <c r="Q2000" s="1" t="str">
        <f t="shared" si="1369"/>
        <v/>
      </c>
      <c r="R2000" s="1" t="str">
        <f>IF(ISBLANK(A2000),"",SUM($Q$2:Q2000))</f>
        <v/>
      </c>
      <c r="S2000" s="1" t="str">
        <f>IF(ISBLANK(A2000),"",SUM($F$2:F2000))</f>
        <v/>
      </c>
      <c r="T2000" s="1" t="str">
        <f t="shared" si="1370"/>
        <v/>
      </c>
      <c r="U2000" s="1" t="str">
        <f t="shared" si="1371"/>
        <v/>
      </c>
      <c r="V2000" s="17">
        <f t="shared" si="1372"/>
        <v>0</v>
      </c>
      <c r="W2000" s="17">
        <f t="shared" si="1373"/>
        <v>0</v>
      </c>
      <c r="X2000" s="17">
        <f t="shared" si="1374"/>
        <v>0</v>
      </c>
      <c r="Y2000" s="22">
        <f t="shared" si="1389"/>
        <v>0</v>
      </c>
      <c r="Z2000" s="22">
        <f t="shared" si="1389"/>
        <v>0</v>
      </c>
      <c r="AA2000" s="22">
        <f t="shared" si="1389"/>
        <v>0</v>
      </c>
      <c r="AB2000" s="23" t="str">
        <f t="shared" si="1350"/>
        <v/>
      </c>
      <c r="AC2000" s="23" t="str">
        <f t="shared" si="1351"/>
        <v/>
      </c>
      <c r="AD2000" s="23" t="str">
        <f t="shared" si="1352"/>
        <v/>
      </c>
      <c r="AE2000" s="23" t="str">
        <f t="shared" si="1353"/>
        <v/>
      </c>
      <c r="AF2000" s="23" t="str">
        <f t="shared" si="1354"/>
        <v/>
      </c>
      <c r="AG2000" s="23" t="str">
        <f t="shared" si="1359"/>
        <v/>
      </c>
      <c r="AH2000" s="25" t="str">
        <f t="shared" si="1375"/>
        <v/>
      </c>
      <c r="AI2000" s="25" t="str">
        <f t="shared" si="1376"/>
        <v/>
      </c>
      <c r="AJ2000" s="1" t="str">
        <f t="shared" si="1384"/>
        <v/>
      </c>
      <c r="AK2000" s="10" t="e">
        <f t="shared" si="1385"/>
        <v>#DIV/0!</v>
      </c>
      <c r="AL2000" s="10" t="e">
        <f t="shared" ref="AL2000:AL2063" si="1390">STDEV(AK1987:AK2000)*SQRT(DaysInYear)</f>
        <v>#DIV/0!</v>
      </c>
      <c r="AM2000">
        <f t="shared" si="1386"/>
        <v>0</v>
      </c>
      <c r="AN2000">
        <f t="shared" si="1377"/>
        <v>0</v>
      </c>
      <c r="AO2000">
        <f t="shared" si="1378"/>
        <v>0</v>
      </c>
      <c r="AP2000">
        <f t="shared" ca="1" si="1364"/>
        <v>1.5107043703056412E-29</v>
      </c>
      <c r="AQ2000">
        <f t="shared" ca="1" si="1364"/>
        <v>2.7649518727284695E-28</v>
      </c>
      <c r="AR2000">
        <f t="shared" ref="AR2000:AR2063" ca="1" si="1391">AP2000/AQ2000</f>
        <v>5.4637637103421621E-2</v>
      </c>
      <c r="AS2000">
        <f t="shared" ref="AS2000:AS2063" ca="1" si="1392">IF(AQ2000=0,100,100-(100/(1+AR2000)))</f>
        <v>5.1807023740860103</v>
      </c>
      <c r="AT2000">
        <f t="shared" si="1379"/>
        <v>0</v>
      </c>
      <c r="AU2000">
        <f t="shared" ref="AU2000:AU2063" ca="1" si="1393">(AU1999*13+AT2000)/14</f>
        <v>5.6536848230417842E-29</v>
      </c>
      <c r="AV2000" t="e">
        <f t="shared" si="1388"/>
        <v>#DIV/0!</v>
      </c>
      <c r="AW2000" t="e">
        <f t="shared" si="1358"/>
        <v>#DIV/0!</v>
      </c>
      <c r="AX2000" t="e">
        <f t="shared" si="1357"/>
        <v>#DIV/0!</v>
      </c>
      <c r="AY2000" t="e">
        <f t="shared" si="1362"/>
        <v>#DIV/0!</v>
      </c>
      <c r="AZ2000" t="e">
        <f t="shared" si="1361"/>
        <v>#DIV/0!</v>
      </c>
    </row>
    <row r="2001" spans="7:52" x14ac:dyDescent="0.3">
      <c r="G2001" s="1" t="str">
        <f t="shared" si="1387"/>
        <v/>
      </c>
      <c r="H2001" s="2" t="str">
        <f t="shared" si="1356"/>
        <v/>
      </c>
      <c r="I2001" s="6" t="str" cm="1">
        <f t="array" ref="I2001">_xlfn.IFS(AND(G2000&lt;H2000,G2001&gt;H2001),"BUY", AND(G2000&gt;H2000,G2001&lt;H2001),"SELL",TRUE,"")</f>
        <v/>
      </c>
      <c r="J2001" s="1">
        <f t="shared" ca="1" si="1366"/>
        <v>0</v>
      </c>
      <c r="K2001" s="3" t="str">
        <f t="shared" ca="1" si="1380"/>
        <v/>
      </c>
      <c r="L2001" s="3" t="str">
        <f t="shared" si="1381"/>
        <v/>
      </c>
      <c r="M2001" s="3" t="str">
        <f t="shared" si="1382"/>
        <v/>
      </c>
      <c r="N2001" s="4">
        <f t="shared" si="1367"/>
        <v>-1</v>
      </c>
      <c r="O2001" s="2" t="str">
        <f t="shared" si="1383"/>
        <v/>
      </c>
      <c r="P2001" s="1" t="str">
        <f t="shared" si="1368"/>
        <v/>
      </c>
      <c r="Q2001" s="1" t="str">
        <f t="shared" si="1369"/>
        <v/>
      </c>
      <c r="R2001" s="1" t="str">
        <f>IF(ISBLANK(A2001),"",SUM($Q$2:Q2001))</f>
        <v/>
      </c>
      <c r="S2001" s="1" t="str">
        <f>IF(ISBLANK(A2001),"",SUM($F$2:F2001))</f>
        <v/>
      </c>
      <c r="T2001" s="1" t="str">
        <f t="shared" si="1370"/>
        <v/>
      </c>
      <c r="U2001" s="1" t="str">
        <f t="shared" si="1371"/>
        <v/>
      </c>
      <c r="V2001" s="17">
        <f t="shared" si="1372"/>
        <v>0</v>
      </c>
      <c r="W2001" s="17">
        <f t="shared" si="1373"/>
        <v>0</v>
      </c>
      <c r="X2001" s="17">
        <f t="shared" si="1374"/>
        <v>0</v>
      </c>
      <c r="Y2001" s="22">
        <f t="shared" si="1389"/>
        <v>0</v>
      </c>
      <c r="Z2001" s="22">
        <f t="shared" si="1389"/>
        <v>0</v>
      </c>
      <c r="AA2001" s="22">
        <f t="shared" si="1389"/>
        <v>0</v>
      </c>
      <c r="AB2001" s="23" t="str">
        <f t="shared" ref="AB2001:AB2064" si="1394">IFERROR(100*(Z2001/Y2001),"")</f>
        <v/>
      </c>
      <c r="AC2001" s="23" t="str">
        <f t="shared" ref="AC2001:AC2064" si="1395">IFERROR(100*(AA2001/Y2001),"")</f>
        <v/>
      </c>
      <c r="AD2001" s="23" t="str">
        <f t="shared" ref="AD2001:AD2064" si="1396">IFERROR(ABS(AB2001-AC2001),"")</f>
        <v/>
      </c>
      <c r="AE2001" s="23" t="str">
        <f t="shared" ref="AE2001:AE2064" si="1397">IFERROR((AB2001+AC2001),"")</f>
        <v/>
      </c>
      <c r="AF2001" s="23" t="str">
        <f t="shared" ref="AF2001:AF2064" si="1398">IFERROR(100*(AD2001/AE2001),"")</f>
        <v/>
      </c>
      <c r="AG2001" s="23" t="str">
        <f t="shared" si="1359"/>
        <v/>
      </c>
      <c r="AH2001" s="25" t="str">
        <f t="shared" si="1375"/>
        <v/>
      </c>
      <c r="AI2001" s="25" t="str">
        <f t="shared" si="1376"/>
        <v/>
      </c>
      <c r="AJ2001" s="1" t="str">
        <f t="shared" si="1384"/>
        <v/>
      </c>
      <c r="AK2001" s="10" t="e">
        <f t="shared" si="1385"/>
        <v>#DIV/0!</v>
      </c>
      <c r="AL2001" s="10" t="e">
        <f t="shared" si="1390"/>
        <v>#DIV/0!</v>
      </c>
      <c r="AM2001">
        <f t="shared" si="1386"/>
        <v>0</v>
      </c>
      <c r="AN2001">
        <f t="shared" si="1377"/>
        <v>0</v>
      </c>
      <c r="AO2001">
        <f t="shared" si="1378"/>
        <v>0</v>
      </c>
      <c r="AP2001">
        <f t="shared" ca="1" si="1364"/>
        <v>1.4027969152838097E-29</v>
      </c>
      <c r="AQ2001">
        <f t="shared" ca="1" si="1364"/>
        <v>2.5674553103907218E-28</v>
      </c>
      <c r="AR2001">
        <f t="shared" ca="1" si="1391"/>
        <v>5.4637637103421614E-2</v>
      </c>
      <c r="AS2001">
        <f t="shared" ca="1" si="1392"/>
        <v>5.1807023740860103</v>
      </c>
      <c r="AT2001">
        <f t="shared" si="1379"/>
        <v>0</v>
      </c>
      <c r="AU2001">
        <f t="shared" ca="1" si="1393"/>
        <v>5.2498501928245142E-29</v>
      </c>
      <c r="AV2001" t="e">
        <f t="shared" si="1388"/>
        <v>#DIV/0!</v>
      </c>
      <c r="AW2001" t="e">
        <f t="shared" si="1358"/>
        <v>#DIV/0!</v>
      </c>
      <c r="AX2001" t="e">
        <f t="shared" si="1357"/>
        <v>#DIV/0!</v>
      </c>
      <c r="AY2001" t="e">
        <f t="shared" si="1362"/>
        <v>#DIV/0!</v>
      </c>
      <c r="AZ2001" t="e">
        <f t="shared" si="1361"/>
        <v>#DIV/0!</v>
      </c>
    </row>
    <row r="2002" spans="7:52" x14ac:dyDescent="0.3">
      <c r="G2002" s="1" t="str">
        <f t="shared" si="1387"/>
        <v/>
      </c>
      <c r="H2002" s="2" t="str">
        <f t="shared" si="1356"/>
        <v/>
      </c>
      <c r="I2002" s="6" t="str" cm="1">
        <f t="array" ref="I2002">_xlfn.IFS(AND(G2001&lt;H2001,G2002&gt;H2002),"BUY", AND(G2001&gt;H2001,G2002&lt;H2002),"SELL",TRUE,"")</f>
        <v/>
      </c>
      <c r="J2002" s="1">
        <f t="shared" ca="1" si="1366"/>
        <v>0</v>
      </c>
      <c r="K2002" s="3" t="str">
        <f t="shared" ca="1" si="1380"/>
        <v/>
      </c>
      <c r="L2002" s="3" t="str">
        <f t="shared" si="1381"/>
        <v/>
      </c>
      <c r="M2002" s="3" t="str">
        <f t="shared" si="1382"/>
        <v/>
      </c>
      <c r="N2002" s="4">
        <f t="shared" si="1367"/>
        <v>-1</v>
      </c>
      <c r="O2002" s="2" t="str">
        <f t="shared" si="1383"/>
        <v/>
      </c>
      <c r="P2002" s="1" t="str">
        <f t="shared" si="1368"/>
        <v/>
      </c>
      <c r="Q2002" s="1" t="str">
        <f t="shared" si="1369"/>
        <v/>
      </c>
      <c r="R2002" s="1" t="str">
        <f>IF(ISBLANK(A2002),"",SUM($Q$2:Q2002))</f>
        <v/>
      </c>
      <c r="S2002" s="1" t="str">
        <f>IF(ISBLANK(A2002),"",SUM($F$2:F2002))</f>
        <v/>
      </c>
      <c r="T2002" s="1" t="str">
        <f t="shared" si="1370"/>
        <v/>
      </c>
      <c r="U2002" s="1" t="str">
        <f t="shared" si="1371"/>
        <v/>
      </c>
      <c r="V2002" s="17">
        <f t="shared" si="1372"/>
        <v>0</v>
      </c>
      <c r="W2002" s="17">
        <f t="shared" si="1373"/>
        <v>0</v>
      </c>
      <c r="X2002" s="17">
        <f t="shared" si="1374"/>
        <v>0</v>
      </c>
      <c r="Y2002" s="22">
        <f>SUM(V1989:V2002)</f>
        <v>0</v>
      </c>
      <c r="Z2002" s="22">
        <f>SUM(W1989:W2002)</f>
        <v>0</v>
      </c>
      <c r="AA2002" s="22">
        <f>SUM(X1989:X2002)</f>
        <v>0</v>
      </c>
      <c r="AB2002" s="23" t="str">
        <f t="shared" si="1394"/>
        <v/>
      </c>
      <c r="AC2002" s="23" t="str">
        <f t="shared" si="1395"/>
        <v/>
      </c>
      <c r="AD2002" s="23" t="str">
        <f t="shared" si="1396"/>
        <v/>
      </c>
      <c r="AE2002" s="23" t="str">
        <f t="shared" si="1397"/>
        <v/>
      </c>
      <c r="AF2002" s="23" t="str">
        <f t="shared" si="1398"/>
        <v/>
      </c>
      <c r="AG2002" s="23" t="str">
        <f t="shared" si="1359"/>
        <v/>
      </c>
      <c r="AH2002" s="25" t="str">
        <f t="shared" si="1375"/>
        <v/>
      </c>
      <c r="AI2002" s="25" t="str">
        <f t="shared" si="1376"/>
        <v/>
      </c>
      <c r="AJ2002" s="1" t="str">
        <f t="shared" si="1384"/>
        <v/>
      </c>
      <c r="AK2002" s="10" t="e">
        <f t="shared" si="1385"/>
        <v>#DIV/0!</v>
      </c>
      <c r="AL2002" s="10" t="e">
        <f t="shared" si="1390"/>
        <v>#DIV/0!</v>
      </c>
      <c r="AM2002">
        <f t="shared" si="1386"/>
        <v>0</v>
      </c>
      <c r="AN2002">
        <f t="shared" si="1377"/>
        <v>0</v>
      </c>
      <c r="AO2002">
        <f t="shared" si="1378"/>
        <v>0</v>
      </c>
      <c r="AP2002">
        <f t="shared" ca="1" si="1364"/>
        <v>1.3025971356206804E-29</v>
      </c>
      <c r="AQ2002">
        <f t="shared" ca="1" si="1364"/>
        <v>2.3840656453628128E-28</v>
      </c>
      <c r="AR2002">
        <f t="shared" ca="1" si="1391"/>
        <v>5.4637637103421621E-2</v>
      </c>
      <c r="AS2002">
        <f t="shared" ca="1" si="1392"/>
        <v>5.1807023740860103</v>
      </c>
      <c r="AT2002">
        <f t="shared" si="1379"/>
        <v>0</v>
      </c>
      <c r="AU2002">
        <f t="shared" ca="1" si="1393"/>
        <v>4.874860893337049E-29</v>
      </c>
      <c r="AV2002" t="e">
        <f t="shared" si="1388"/>
        <v>#DIV/0!</v>
      </c>
      <c r="AW2002" t="e">
        <f t="shared" si="1358"/>
        <v>#DIV/0!</v>
      </c>
      <c r="AX2002" t="e">
        <f t="shared" si="1357"/>
        <v>#DIV/0!</v>
      </c>
      <c r="AY2002" t="e">
        <f t="shared" si="1362"/>
        <v>#DIV/0!</v>
      </c>
      <c r="AZ2002" t="e">
        <f t="shared" si="1361"/>
        <v>#DIV/0!</v>
      </c>
    </row>
    <row r="2003" spans="7:52" x14ac:dyDescent="0.3">
      <c r="G2003" s="1" t="str">
        <f t="shared" si="1387"/>
        <v/>
      </c>
      <c r="H2003" s="2" t="str">
        <f t="shared" si="1356"/>
        <v/>
      </c>
      <c r="I2003" s="6" t="str" cm="1">
        <f t="array" ref="I2003">_xlfn.IFS(AND(G2002&lt;H2002,G2003&gt;H2003),"BUY", AND(G2002&gt;H2002,G2003&lt;H2003),"SELL",TRUE,"")</f>
        <v/>
      </c>
      <c r="J2003" s="1">
        <f t="shared" ca="1" si="1366"/>
        <v>0</v>
      </c>
      <c r="K2003" s="3" t="str">
        <f t="shared" ca="1" si="1380"/>
        <v/>
      </c>
      <c r="L2003" s="3" t="str">
        <f t="shared" si="1381"/>
        <v/>
      </c>
      <c r="M2003" s="3" t="str">
        <f t="shared" si="1382"/>
        <v/>
      </c>
      <c r="N2003" s="4">
        <f t="shared" si="1367"/>
        <v>-1</v>
      </c>
      <c r="O2003" s="2" t="str">
        <f t="shared" si="1383"/>
        <v/>
      </c>
      <c r="P2003" s="1" t="str">
        <f t="shared" si="1368"/>
        <v/>
      </c>
      <c r="Q2003" s="1" t="str">
        <f t="shared" si="1369"/>
        <v/>
      </c>
      <c r="R2003" s="1" t="str">
        <f>IF(ISBLANK(A2003),"",SUM($Q$2:Q2003))</f>
        <v/>
      </c>
      <c r="S2003" s="1" t="str">
        <f>IF(ISBLANK(A2003),"",SUM($F$2:F2003))</f>
        <v/>
      </c>
      <c r="T2003" s="1" t="str">
        <f t="shared" si="1370"/>
        <v/>
      </c>
      <c r="U2003" s="1" t="str">
        <f t="shared" si="1371"/>
        <v/>
      </c>
      <c r="V2003" s="17">
        <f t="shared" si="1372"/>
        <v>0</v>
      </c>
      <c r="W2003" s="17">
        <f t="shared" si="1373"/>
        <v>0</v>
      </c>
      <c r="X2003" s="17">
        <f t="shared" si="1374"/>
        <v>0</v>
      </c>
      <c r="Y2003" s="22">
        <f t="shared" ref="Y2003:AA2014" si="1399">SUM(V1990:V2003)</f>
        <v>0</v>
      </c>
      <c r="Z2003" s="22">
        <f t="shared" si="1399"/>
        <v>0</v>
      </c>
      <c r="AA2003" s="22">
        <f t="shared" si="1399"/>
        <v>0</v>
      </c>
      <c r="AB2003" s="23" t="str">
        <f t="shared" si="1394"/>
        <v/>
      </c>
      <c r="AC2003" s="23" t="str">
        <f t="shared" si="1395"/>
        <v/>
      </c>
      <c r="AD2003" s="23" t="str">
        <f t="shared" si="1396"/>
        <v/>
      </c>
      <c r="AE2003" s="23" t="str">
        <f t="shared" si="1397"/>
        <v/>
      </c>
      <c r="AF2003" s="23" t="str">
        <f t="shared" si="1398"/>
        <v/>
      </c>
      <c r="AG2003" s="23" t="str">
        <f t="shared" si="1359"/>
        <v/>
      </c>
      <c r="AH2003" s="25" t="str">
        <f t="shared" si="1375"/>
        <v/>
      </c>
      <c r="AI2003" s="25" t="str">
        <f t="shared" si="1376"/>
        <v/>
      </c>
      <c r="AJ2003" s="1" t="str">
        <f t="shared" si="1384"/>
        <v/>
      </c>
      <c r="AK2003" s="10" t="e">
        <f t="shared" si="1385"/>
        <v>#DIV/0!</v>
      </c>
      <c r="AL2003" s="10" t="e">
        <f t="shared" si="1390"/>
        <v>#DIV/0!</v>
      </c>
      <c r="AM2003">
        <f t="shared" si="1386"/>
        <v>0</v>
      </c>
      <c r="AN2003">
        <f t="shared" si="1377"/>
        <v>0</v>
      </c>
      <c r="AO2003">
        <f t="shared" si="1378"/>
        <v>0</v>
      </c>
      <c r="AP2003">
        <f t="shared" ca="1" si="1364"/>
        <v>1.2095544830763461E-29</v>
      </c>
      <c r="AQ2003">
        <f t="shared" ca="1" si="1364"/>
        <v>2.2137752421226121E-28</v>
      </c>
      <c r="AR2003">
        <f t="shared" ca="1" si="1391"/>
        <v>5.4637637103421621E-2</v>
      </c>
      <c r="AS2003">
        <f t="shared" ca="1" si="1392"/>
        <v>5.1807023740860103</v>
      </c>
      <c r="AT2003">
        <f t="shared" si="1379"/>
        <v>0</v>
      </c>
      <c r="AU2003">
        <f t="shared" ca="1" si="1393"/>
        <v>4.5266565438129738E-29</v>
      </c>
      <c r="AV2003" t="e">
        <f t="shared" si="1388"/>
        <v>#DIV/0!</v>
      </c>
      <c r="AW2003" t="e">
        <f t="shared" si="1358"/>
        <v>#DIV/0!</v>
      </c>
      <c r="AX2003" t="e">
        <f t="shared" si="1357"/>
        <v>#DIV/0!</v>
      </c>
      <c r="AY2003" t="e">
        <f t="shared" si="1362"/>
        <v>#DIV/0!</v>
      </c>
      <c r="AZ2003" t="e">
        <f t="shared" si="1361"/>
        <v>#DIV/0!</v>
      </c>
    </row>
    <row r="2004" spans="7:52" x14ac:dyDescent="0.3">
      <c r="G2004" s="1" t="str">
        <f t="shared" si="1387"/>
        <v/>
      </c>
      <c r="H2004" s="2" t="str">
        <f t="shared" si="1356"/>
        <v/>
      </c>
      <c r="I2004" s="6" t="str" cm="1">
        <f t="array" ref="I2004">_xlfn.IFS(AND(G2003&lt;H2003,G2004&gt;H2004),"BUY", AND(G2003&gt;H2003,G2004&lt;H2004),"SELL",TRUE,"")</f>
        <v/>
      </c>
      <c r="J2004" s="1">
        <f t="shared" ca="1" si="1366"/>
        <v>0</v>
      </c>
      <c r="K2004" s="3" t="str">
        <f t="shared" ca="1" si="1380"/>
        <v/>
      </c>
      <c r="L2004" s="3" t="str">
        <f t="shared" si="1381"/>
        <v/>
      </c>
      <c r="M2004" s="3" t="str">
        <f t="shared" si="1382"/>
        <v/>
      </c>
      <c r="N2004" s="4">
        <f t="shared" si="1367"/>
        <v>-1</v>
      </c>
      <c r="O2004" s="2" t="str">
        <f t="shared" si="1383"/>
        <v/>
      </c>
      <c r="P2004" s="1" t="str">
        <f t="shared" si="1368"/>
        <v/>
      </c>
      <c r="Q2004" s="1" t="str">
        <f t="shared" si="1369"/>
        <v/>
      </c>
      <c r="R2004" s="1" t="str">
        <f>IF(ISBLANK(A2004),"",SUM($Q$2:Q2004))</f>
        <v/>
      </c>
      <c r="S2004" s="1" t="str">
        <f>IF(ISBLANK(A2004),"",SUM($F$2:F2004))</f>
        <v/>
      </c>
      <c r="T2004" s="1" t="str">
        <f t="shared" si="1370"/>
        <v/>
      </c>
      <c r="U2004" s="1" t="str">
        <f t="shared" si="1371"/>
        <v/>
      </c>
      <c r="V2004" s="17">
        <f t="shared" si="1372"/>
        <v>0</v>
      </c>
      <c r="W2004" s="17">
        <f t="shared" si="1373"/>
        <v>0</v>
      </c>
      <c r="X2004" s="17">
        <f t="shared" si="1374"/>
        <v>0</v>
      </c>
      <c r="Y2004" s="22">
        <f t="shared" si="1399"/>
        <v>0</v>
      </c>
      <c r="Z2004" s="22">
        <f t="shared" si="1399"/>
        <v>0</v>
      </c>
      <c r="AA2004" s="22">
        <f t="shared" si="1399"/>
        <v>0</v>
      </c>
      <c r="AB2004" s="23" t="str">
        <f t="shared" si="1394"/>
        <v/>
      </c>
      <c r="AC2004" s="23" t="str">
        <f t="shared" si="1395"/>
        <v/>
      </c>
      <c r="AD2004" s="23" t="str">
        <f t="shared" si="1396"/>
        <v/>
      </c>
      <c r="AE2004" s="23" t="str">
        <f t="shared" si="1397"/>
        <v/>
      </c>
      <c r="AF2004" s="23" t="str">
        <f t="shared" si="1398"/>
        <v/>
      </c>
      <c r="AG2004" s="23" t="str">
        <f t="shared" si="1359"/>
        <v/>
      </c>
      <c r="AH2004" s="25" t="str">
        <f t="shared" si="1375"/>
        <v/>
      </c>
      <c r="AI2004" s="25" t="str">
        <f t="shared" si="1376"/>
        <v/>
      </c>
      <c r="AJ2004" s="1" t="str">
        <f t="shared" si="1384"/>
        <v/>
      </c>
      <c r="AK2004" s="10" t="e">
        <f t="shared" si="1385"/>
        <v>#DIV/0!</v>
      </c>
      <c r="AL2004" s="10" t="e">
        <f t="shared" si="1390"/>
        <v>#DIV/0!</v>
      </c>
      <c r="AM2004">
        <f t="shared" si="1386"/>
        <v>0</v>
      </c>
      <c r="AN2004">
        <f t="shared" si="1377"/>
        <v>0</v>
      </c>
      <c r="AO2004">
        <f t="shared" si="1378"/>
        <v>0</v>
      </c>
      <c r="AP2004">
        <f t="shared" ca="1" si="1364"/>
        <v>1.1231577342851785E-29</v>
      </c>
      <c r="AQ2004">
        <f t="shared" ca="1" si="1364"/>
        <v>2.055648439113854E-28</v>
      </c>
      <c r="AR2004">
        <f t="shared" ca="1" si="1391"/>
        <v>5.4637637103421621E-2</v>
      </c>
      <c r="AS2004">
        <f t="shared" ca="1" si="1392"/>
        <v>5.1807023740860103</v>
      </c>
      <c r="AT2004">
        <f t="shared" si="1379"/>
        <v>0</v>
      </c>
      <c r="AU2004">
        <f t="shared" ca="1" si="1393"/>
        <v>4.2033239335406185E-29</v>
      </c>
      <c r="AV2004" t="e">
        <f t="shared" si="1388"/>
        <v>#DIV/0!</v>
      </c>
      <c r="AW2004" t="e">
        <f t="shared" si="1358"/>
        <v>#DIV/0!</v>
      </c>
      <c r="AX2004" t="e">
        <f t="shared" si="1357"/>
        <v>#DIV/0!</v>
      </c>
      <c r="AY2004" t="e">
        <f t="shared" si="1362"/>
        <v>#DIV/0!</v>
      </c>
      <c r="AZ2004" t="e">
        <f t="shared" si="1361"/>
        <v>#DIV/0!</v>
      </c>
    </row>
    <row r="2005" spans="7:52" x14ac:dyDescent="0.3">
      <c r="G2005" s="1" t="str">
        <f t="shared" si="1387"/>
        <v/>
      </c>
      <c r="H2005" s="2" t="str">
        <f t="shared" si="1356"/>
        <v/>
      </c>
      <c r="I2005" s="6" t="str" cm="1">
        <f t="array" ref="I2005">_xlfn.IFS(AND(G2004&lt;H2004,G2005&gt;H2005),"BUY", AND(G2004&gt;H2004,G2005&lt;H2005),"SELL",TRUE,"")</f>
        <v/>
      </c>
      <c r="J2005" s="1">
        <f t="shared" ca="1" si="1366"/>
        <v>0</v>
      </c>
      <c r="K2005" s="3" t="str">
        <f t="shared" ca="1" si="1380"/>
        <v/>
      </c>
      <c r="L2005" s="3" t="str">
        <f t="shared" si="1381"/>
        <v/>
      </c>
      <c r="M2005" s="3" t="str">
        <f t="shared" si="1382"/>
        <v/>
      </c>
      <c r="N2005" s="4">
        <f t="shared" si="1367"/>
        <v>-1</v>
      </c>
      <c r="O2005" s="2" t="str">
        <f t="shared" si="1383"/>
        <v/>
      </c>
      <c r="P2005" s="1" t="str">
        <f t="shared" si="1368"/>
        <v/>
      </c>
      <c r="Q2005" s="1" t="str">
        <f t="shared" si="1369"/>
        <v/>
      </c>
      <c r="R2005" s="1" t="str">
        <f>IF(ISBLANK(A2005),"",SUM($Q$2:Q2005))</f>
        <v/>
      </c>
      <c r="S2005" s="1" t="str">
        <f>IF(ISBLANK(A2005),"",SUM($F$2:F2005))</f>
        <v/>
      </c>
      <c r="T2005" s="1" t="str">
        <f t="shared" si="1370"/>
        <v/>
      </c>
      <c r="U2005" s="1" t="str">
        <f t="shared" si="1371"/>
        <v/>
      </c>
      <c r="V2005" s="17">
        <f t="shared" si="1372"/>
        <v>0</v>
      </c>
      <c r="W2005" s="17">
        <f t="shared" si="1373"/>
        <v>0</v>
      </c>
      <c r="X2005" s="17">
        <f t="shared" si="1374"/>
        <v>0</v>
      </c>
      <c r="Y2005" s="22">
        <f t="shared" si="1399"/>
        <v>0</v>
      </c>
      <c r="Z2005" s="22">
        <f t="shared" si="1399"/>
        <v>0</v>
      </c>
      <c r="AA2005" s="22">
        <f t="shared" si="1399"/>
        <v>0</v>
      </c>
      <c r="AB2005" s="23" t="str">
        <f t="shared" si="1394"/>
        <v/>
      </c>
      <c r="AC2005" s="23" t="str">
        <f t="shared" si="1395"/>
        <v/>
      </c>
      <c r="AD2005" s="23" t="str">
        <f t="shared" si="1396"/>
        <v/>
      </c>
      <c r="AE2005" s="23" t="str">
        <f t="shared" si="1397"/>
        <v/>
      </c>
      <c r="AF2005" s="23" t="str">
        <f t="shared" si="1398"/>
        <v/>
      </c>
      <c r="AG2005" s="23" t="str">
        <f t="shared" si="1359"/>
        <v/>
      </c>
      <c r="AH2005" s="25" t="str">
        <f t="shared" si="1375"/>
        <v/>
      </c>
      <c r="AI2005" s="25" t="str">
        <f t="shared" si="1376"/>
        <v/>
      </c>
      <c r="AJ2005" s="1" t="str">
        <f t="shared" si="1384"/>
        <v/>
      </c>
      <c r="AK2005" s="10" t="e">
        <f t="shared" si="1385"/>
        <v>#DIV/0!</v>
      </c>
      <c r="AL2005" s="10" t="e">
        <f t="shared" si="1390"/>
        <v>#DIV/0!</v>
      </c>
      <c r="AM2005">
        <f t="shared" si="1386"/>
        <v>0</v>
      </c>
      <c r="AN2005">
        <f t="shared" si="1377"/>
        <v>0</v>
      </c>
      <c r="AO2005">
        <f t="shared" si="1378"/>
        <v>0</v>
      </c>
      <c r="AP2005">
        <f t="shared" ca="1" si="1364"/>
        <v>1.0429321818362371E-29</v>
      </c>
      <c r="AQ2005">
        <f t="shared" ca="1" si="1364"/>
        <v>1.9088164077485788E-28</v>
      </c>
      <c r="AR2005">
        <f t="shared" ca="1" si="1391"/>
        <v>5.4637637103421614E-2</v>
      </c>
      <c r="AS2005">
        <f t="shared" ca="1" si="1392"/>
        <v>5.1807023740860103</v>
      </c>
      <c r="AT2005">
        <f t="shared" si="1379"/>
        <v>0</v>
      </c>
      <c r="AU2005">
        <f t="shared" ca="1" si="1393"/>
        <v>3.9030865097162888E-29</v>
      </c>
      <c r="AV2005" t="e">
        <f t="shared" si="1388"/>
        <v>#DIV/0!</v>
      </c>
      <c r="AW2005" t="e">
        <f t="shared" si="1358"/>
        <v>#DIV/0!</v>
      </c>
      <c r="AX2005" t="e">
        <f t="shared" si="1357"/>
        <v>#DIV/0!</v>
      </c>
      <c r="AY2005" t="e">
        <f t="shared" si="1362"/>
        <v>#DIV/0!</v>
      </c>
      <c r="AZ2005" t="e">
        <f t="shared" si="1361"/>
        <v>#DIV/0!</v>
      </c>
    </row>
    <row r="2006" spans="7:52" x14ac:dyDescent="0.3">
      <c r="G2006" s="1" t="str">
        <f t="shared" si="1387"/>
        <v/>
      </c>
      <c r="H2006" s="2" t="str">
        <f t="shared" si="1356"/>
        <v/>
      </c>
      <c r="I2006" s="6" t="str" cm="1">
        <f t="array" ref="I2006">_xlfn.IFS(AND(G2005&lt;H2005,G2006&gt;H2006),"BUY", AND(G2005&gt;H2005,G2006&lt;H2006),"SELL",TRUE,"")</f>
        <v/>
      </c>
      <c r="J2006" s="1">
        <f t="shared" ca="1" si="1366"/>
        <v>0</v>
      </c>
      <c r="K2006" s="3" t="str">
        <f t="shared" ca="1" si="1380"/>
        <v/>
      </c>
      <c r="L2006" s="3" t="str">
        <f t="shared" si="1381"/>
        <v/>
      </c>
      <c r="M2006" s="3" t="str">
        <f t="shared" si="1382"/>
        <v/>
      </c>
      <c r="N2006" s="4">
        <f t="shared" si="1367"/>
        <v>-1</v>
      </c>
      <c r="O2006" s="2" t="str">
        <f t="shared" si="1383"/>
        <v/>
      </c>
      <c r="P2006" s="1" t="str">
        <f t="shared" si="1368"/>
        <v/>
      </c>
      <c r="Q2006" s="1" t="str">
        <f t="shared" si="1369"/>
        <v/>
      </c>
      <c r="R2006" s="1" t="str">
        <f>IF(ISBLANK(A2006),"",SUM($Q$2:Q2006))</f>
        <v/>
      </c>
      <c r="S2006" s="1" t="str">
        <f>IF(ISBLANK(A2006),"",SUM($F$2:F2006))</f>
        <v/>
      </c>
      <c r="T2006" s="1" t="str">
        <f t="shared" si="1370"/>
        <v/>
      </c>
      <c r="U2006" s="1" t="str">
        <f t="shared" si="1371"/>
        <v/>
      </c>
      <c r="V2006" s="17">
        <f t="shared" si="1372"/>
        <v>0</v>
      </c>
      <c r="W2006" s="17">
        <f t="shared" si="1373"/>
        <v>0</v>
      </c>
      <c r="X2006" s="17">
        <f t="shared" si="1374"/>
        <v>0</v>
      </c>
      <c r="Y2006" s="22">
        <f t="shared" si="1399"/>
        <v>0</v>
      </c>
      <c r="Z2006" s="22">
        <f t="shared" si="1399"/>
        <v>0</v>
      </c>
      <c r="AA2006" s="22">
        <f t="shared" si="1399"/>
        <v>0</v>
      </c>
      <c r="AB2006" s="23" t="str">
        <f t="shared" si="1394"/>
        <v/>
      </c>
      <c r="AC2006" s="23" t="str">
        <f t="shared" si="1395"/>
        <v/>
      </c>
      <c r="AD2006" s="23" t="str">
        <f t="shared" si="1396"/>
        <v/>
      </c>
      <c r="AE2006" s="23" t="str">
        <f t="shared" si="1397"/>
        <v/>
      </c>
      <c r="AF2006" s="23" t="str">
        <f t="shared" si="1398"/>
        <v/>
      </c>
      <c r="AG2006" s="23" t="str">
        <f t="shared" si="1359"/>
        <v/>
      </c>
      <c r="AH2006" s="25" t="str">
        <f t="shared" si="1375"/>
        <v/>
      </c>
      <c r="AI2006" s="25" t="str">
        <f t="shared" si="1376"/>
        <v/>
      </c>
      <c r="AJ2006" s="1" t="str">
        <f t="shared" si="1384"/>
        <v/>
      </c>
      <c r="AK2006" s="10" t="e">
        <f t="shared" si="1385"/>
        <v>#DIV/0!</v>
      </c>
      <c r="AL2006" s="10" t="e">
        <f t="shared" si="1390"/>
        <v>#DIV/0!</v>
      </c>
      <c r="AM2006">
        <f t="shared" si="1386"/>
        <v>0</v>
      </c>
      <c r="AN2006">
        <f t="shared" si="1377"/>
        <v>0</v>
      </c>
      <c r="AO2006">
        <f t="shared" si="1378"/>
        <v>0</v>
      </c>
      <c r="AP2006">
        <f t="shared" ca="1" si="1364"/>
        <v>9.6843702599079159E-30</v>
      </c>
      <c r="AQ2006">
        <f t="shared" ca="1" si="1364"/>
        <v>1.7724723786236802E-28</v>
      </c>
      <c r="AR2006">
        <f t="shared" ca="1" si="1391"/>
        <v>5.4637637103421614E-2</v>
      </c>
      <c r="AS2006">
        <f t="shared" ca="1" si="1392"/>
        <v>5.1807023740860103</v>
      </c>
      <c r="AT2006">
        <f t="shared" si="1379"/>
        <v>0</v>
      </c>
      <c r="AU2006">
        <f t="shared" ca="1" si="1393"/>
        <v>3.624294616165125E-29</v>
      </c>
      <c r="AV2006" t="e">
        <f t="shared" si="1388"/>
        <v>#DIV/0!</v>
      </c>
      <c r="AW2006" t="e">
        <f t="shared" si="1358"/>
        <v>#DIV/0!</v>
      </c>
      <c r="AX2006" t="e">
        <f t="shared" si="1357"/>
        <v>#DIV/0!</v>
      </c>
      <c r="AY2006" t="e">
        <f t="shared" si="1362"/>
        <v>#DIV/0!</v>
      </c>
      <c r="AZ2006" t="e">
        <f t="shared" si="1361"/>
        <v>#DIV/0!</v>
      </c>
    </row>
    <row r="2007" spans="7:52" x14ac:dyDescent="0.3">
      <c r="G2007" s="1" t="str">
        <f t="shared" si="1387"/>
        <v/>
      </c>
      <c r="H2007" s="2" t="str">
        <f t="shared" si="1356"/>
        <v/>
      </c>
      <c r="I2007" s="6" t="str" cm="1">
        <f t="array" ref="I2007">_xlfn.IFS(AND(G2006&lt;H2006,G2007&gt;H2007),"BUY", AND(G2006&gt;H2006,G2007&lt;H2007),"SELL",TRUE,"")</f>
        <v/>
      </c>
      <c r="J2007" s="1">
        <f t="shared" ca="1" si="1366"/>
        <v>0</v>
      </c>
      <c r="K2007" s="3" t="str">
        <f t="shared" ca="1" si="1380"/>
        <v/>
      </c>
      <c r="L2007" s="3" t="str">
        <f t="shared" si="1381"/>
        <v/>
      </c>
      <c r="M2007" s="3" t="str">
        <f t="shared" si="1382"/>
        <v/>
      </c>
      <c r="N2007" s="4">
        <f t="shared" si="1367"/>
        <v>-1</v>
      </c>
      <c r="O2007" s="2" t="str">
        <f t="shared" si="1383"/>
        <v/>
      </c>
      <c r="P2007" s="1" t="str">
        <f t="shared" si="1368"/>
        <v/>
      </c>
      <c r="Q2007" s="1" t="str">
        <f t="shared" si="1369"/>
        <v/>
      </c>
      <c r="R2007" s="1" t="str">
        <f>IF(ISBLANK(A2007),"",SUM($Q$2:Q2007))</f>
        <v/>
      </c>
      <c r="S2007" s="1" t="str">
        <f>IF(ISBLANK(A2007),"",SUM($F$2:F2007))</f>
        <v/>
      </c>
      <c r="T2007" s="1" t="str">
        <f t="shared" si="1370"/>
        <v/>
      </c>
      <c r="U2007" s="1" t="str">
        <f t="shared" si="1371"/>
        <v/>
      </c>
      <c r="V2007" s="17">
        <f t="shared" si="1372"/>
        <v>0</v>
      </c>
      <c r="W2007" s="17">
        <f t="shared" si="1373"/>
        <v>0</v>
      </c>
      <c r="X2007" s="17">
        <f t="shared" si="1374"/>
        <v>0</v>
      </c>
      <c r="Y2007" s="22">
        <f t="shared" si="1399"/>
        <v>0</v>
      </c>
      <c r="Z2007" s="22">
        <f t="shared" si="1399"/>
        <v>0</v>
      </c>
      <c r="AA2007" s="22">
        <f t="shared" si="1399"/>
        <v>0</v>
      </c>
      <c r="AB2007" s="23" t="str">
        <f t="shared" si="1394"/>
        <v/>
      </c>
      <c r="AC2007" s="23" t="str">
        <f t="shared" si="1395"/>
        <v/>
      </c>
      <c r="AD2007" s="23" t="str">
        <f t="shared" si="1396"/>
        <v/>
      </c>
      <c r="AE2007" s="23" t="str">
        <f t="shared" si="1397"/>
        <v/>
      </c>
      <c r="AF2007" s="23" t="str">
        <f t="shared" si="1398"/>
        <v/>
      </c>
      <c r="AG2007" s="23" t="str">
        <f t="shared" si="1359"/>
        <v/>
      </c>
      <c r="AH2007" s="25" t="str">
        <f t="shared" si="1375"/>
        <v/>
      </c>
      <c r="AI2007" s="25" t="str">
        <f t="shared" si="1376"/>
        <v/>
      </c>
      <c r="AJ2007" s="1" t="str">
        <f t="shared" si="1384"/>
        <v/>
      </c>
      <c r="AK2007" s="10" t="e">
        <f t="shared" si="1385"/>
        <v>#DIV/0!</v>
      </c>
      <c r="AL2007" s="10" t="e">
        <f t="shared" si="1390"/>
        <v>#DIV/0!</v>
      </c>
      <c r="AM2007">
        <f t="shared" si="1386"/>
        <v>0</v>
      </c>
      <c r="AN2007">
        <f t="shared" si="1377"/>
        <v>0</v>
      </c>
      <c r="AO2007">
        <f t="shared" si="1378"/>
        <v>0</v>
      </c>
      <c r="AP2007">
        <f t="shared" ca="1" si="1364"/>
        <v>8.9926295270573514E-30</v>
      </c>
      <c r="AQ2007">
        <f t="shared" ca="1" si="1364"/>
        <v>1.6458672087219888E-28</v>
      </c>
      <c r="AR2007">
        <f t="shared" ca="1" si="1391"/>
        <v>5.4637637103421621E-2</v>
      </c>
      <c r="AS2007">
        <f t="shared" ca="1" si="1392"/>
        <v>5.1807023740860103</v>
      </c>
      <c r="AT2007">
        <f t="shared" si="1379"/>
        <v>0</v>
      </c>
      <c r="AU2007">
        <f t="shared" ca="1" si="1393"/>
        <v>3.3654164292961874E-29</v>
      </c>
      <c r="AV2007" t="e">
        <f t="shared" si="1388"/>
        <v>#DIV/0!</v>
      </c>
      <c r="AW2007" t="e">
        <f t="shared" si="1358"/>
        <v>#DIV/0!</v>
      </c>
      <c r="AX2007" t="e">
        <f t="shared" si="1357"/>
        <v>#DIV/0!</v>
      </c>
      <c r="AY2007" t="e">
        <f t="shared" si="1362"/>
        <v>#DIV/0!</v>
      </c>
      <c r="AZ2007" t="e">
        <f t="shared" si="1361"/>
        <v>#DIV/0!</v>
      </c>
    </row>
    <row r="2008" spans="7:52" x14ac:dyDescent="0.3">
      <c r="G2008" s="1" t="str">
        <f t="shared" si="1387"/>
        <v/>
      </c>
      <c r="H2008" s="2" t="str">
        <f t="shared" si="1356"/>
        <v/>
      </c>
      <c r="I2008" s="6" t="str" cm="1">
        <f t="array" ref="I2008">_xlfn.IFS(AND(G2007&lt;H2007,G2008&gt;H2008),"BUY", AND(G2007&gt;H2007,G2008&lt;H2008),"SELL",TRUE,"")</f>
        <v/>
      </c>
      <c r="J2008" s="1">
        <f t="shared" ca="1" si="1366"/>
        <v>0</v>
      </c>
      <c r="K2008" s="3" t="str">
        <f t="shared" ca="1" si="1380"/>
        <v/>
      </c>
      <c r="L2008" s="3" t="str">
        <f t="shared" si="1381"/>
        <v/>
      </c>
      <c r="M2008" s="3" t="str">
        <f t="shared" si="1382"/>
        <v/>
      </c>
      <c r="N2008" s="4">
        <f t="shared" si="1367"/>
        <v>-1</v>
      </c>
      <c r="O2008" s="2" t="str">
        <f t="shared" si="1383"/>
        <v/>
      </c>
      <c r="P2008" s="1" t="str">
        <f t="shared" si="1368"/>
        <v/>
      </c>
      <c r="Q2008" s="1" t="str">
        <f t="shared" si="1369"/>
        <v/>
      </c>
      <c r="R2008" s="1" t="str">
        <f>IF(ISBLANK(A2008),"",SUM($Q$2:Q2008))</f>
        <v/>
      </c>
      <c r="S2008" s="1" t="str">
        <f>IF(ISBLANK(A2008),"",SUM($F$2:F2008))</f>
        <v/>
      </c>
      <c r="T2008" s="1" t="str">
        <f t="shared" si="1370"/>
        <v/>
      </c>
      <c r="U2008" s="1" t="str">
        <f t="shared" si="1371"/>
        <v/>
      </c>
      <c r="V2008" s="17">
        <f t="shared" si="1372"/>
        <v>0</v>
      </c>
      <c r="W2008" s="17">
        <f t="shared" si="1373"/>
        <v>0</v>
      </c>
      <c r="X2008" s="17">
        <f t="shared" si="1374"/>
        <v>0</v>
      </c>
      <c r="Y2008" s="22">
        <f t="shared" si="1399"/>
        <v>0</v>
      </c>
      <c r="Z2008" s="22">
        <f t="shared" si="1399"/>
        <v>0</v>
      </c>
      <c r="AA2008" s="22">
        <f t="shared" si="1399"/>
        <v>0</v>
      </c>
      <c r="AB2008" s="23" t="str">
        <f t="shared" si="1394"/>
        <v/>
      </c>
      <c r="AC2008" s="23" t="str">
        <f t="shared" si="1395"/>
        <v/>
      </c>
      <c r="AD2008" s="23" t="str">
        <f t="shared" si="1396"/>
        <v/>
      </c>
      <c r="AE2008" s="23" t="str">
        <f t="shared" si="1397"/>
        <v/>
      </c>
      <c r="AF2008" s="23" t="str">
        <f t="shared" si="1398"/>
        <v/>
      </c>
      <c r="AG2008" s="23" t="str">
        <f t="shared" si="1359"/>
        <v/>
      </c>
      <c r="AH2008" s="25" t="str">
        <f t="shared" si="1375"/>
        <v/>
      </c>
      <c r="AI2008" s="25" t="str">
        <f t="shared" si="1376"/>
        <v/>
      </c>
      <c r="AJ2008" s="1" t="str">
        <f t="shared" si="1384"/>
        <v/>
      </c>
      <c r="AK2008" s="10" t="e">
        <f t="shared" si="1385"/>
        <v>#DIV/0!</v>
      </c>
      <c r="AL2008" s="10" t="e">
        <f t="shared" si="1390"/>
        <v>#DIV/0!</v>
      </c>
      <c r="AM2008">
        <f t="shared" si="1386"/>
        <v>0</v>
      </c>
      <c r="AN2008">
        <f t="shared" si="1377"/>
        <v>0</v>
      </c>
      <c r="AO2008">
        <f t="shared" si="1378"/>
        <v>0</v>
      </c>
      <c r="AP2008">
        <f t="shared" ca="1" si="1364"/>
        <v>8.3502988465532541E-30</v>
      </c>
      <c r="AQ2008">
        <f t="shared" ca="1" si="1364"/>
        <v>1.5283052652418468E-28</v>
      </c>
      <c r="AR2008">
        <f t="shared" ca="1" si="1391"/>
        <v>5.4637637103421614E-2</v>
      </c>
      <c r="AS2008">
        <f t="shared" ca="1" si="1392"/>
        <v>5.1807023740860103</v>
      </c>
      <c r="AT2008">
        <f t="shared" si="1379"/>
        <v>0</v>
      </c>
      <c r="AU2008">
        <f t="shared" ca="1" si="1393"/>
        <v>3.1250295414893168E-29</v>
      </c>
      <c r="AV2008" t="e">
        <f t="shared" si="1388"/>
        <v>#DIV/0!</v>
      </c>
      <c r="AW2008" t="e">
        <f t="shared" si="1358"/>
        <v>#DIV/0!</v>
      </c>
      <c r="AX2008" t="e">
        <f t="shared" si="1357"/>
        <v>#DIV/0!</v>
      </c>
      <c r="AY2008" t="e">
        <f t="shared" si="1362"/>
        <v>#DIV/0!</v>
      </c>
      <c r="AZ2008" t="e">
        <f t="shared" si="1361"/>
        <v>#DIV/0!</v>
      </c>
    </row>
    <row r="2009" spans="7:52" x14ac:dyDescent="0.3">
      <c r="G2009" s="1" t="str">
        <f t="shared" si="1387"/>
        <v/>
      </c>
      <c r="H2009" s="2" t="str">
        <f t="shared" ref="H2009:H2072" si="1400">IFERROR(AVERAGE(E1990:E2009),"")</f>
        <v/>
      </c>
      <c r="I2009" s="6" t="str" cm="1">
        <f t="array" ref="I2009">_xlfn.IFS(AND(G2008&lt;H2008,G2009&gt;H2009),"BUY", AND(G2008&gt;H2008,G2009&lt;H2009),"SELL",TRUE,"")</f>
        <v/>
      </c>
      <c r="J2009" s="1">
        <f t="shared" ca="1" si="1366"/>
        <v>0</v>
      </c>
      <c r="K2009" s="3" t="str">
        <f t="shared" ca="1" si="1380"/>
        <v/>
      </c>
      <c r="L2009" s="3" t="str">
        <f t="shared" si="1381"/>
        <v/>
      </c>
      <c r="M2009" s="3" t="str">
        <f t="shared" si="1382"/>
        <v/>
      </c>
      <c r="N2009" s="4">
        <f t="shared" si="1367"/>
        <v>-1</v>
      </c>
      <c r="O2009" s="2" t="str">
        <f t="shared" si="1383"/>
        <v/>
      </c>
      <c r="P2009" s="1" t="str">
        <f t="shared" si="1368"/>
        <v/>
      </c>
      <c r="Q2009" s="1" t="str">
        <f t="shared" si="1369"/>
        <v/>
      </c>
      <c r="R2009" s="1" t="str">
        <f>IF(ISBLANK(A2009),"",SUM($Q$2:Q2009))</f>
        <v/>
      </c>
      <c r="S2009" s="1" t="str">
        <f>IF(ISBLANK(A2009),"",SUM($F$2:F2009))</f>
        <v/>
      </c>
      <c r="T2009" s="1" t="str">
        <f t="shared" si="1370"/>
        <v/>
      </c>
      <c r="U2009" s="1" t="str">
        <f t="shared" si="1371"/>
        <v/>
      </c>
      <c r="V2009" s="17">
        <f t="shared" si="1372"/>
        <v>0</v>
      </c>
      <c r="W2009" s="17">
        <f t="shared" si="1373"/>
        <v>0</v>
      </c>
      <c r="X2009" s="17">
        <f t="shared" si="1374"/>
        <v>0</v>
      </c>
      <c r="Y2009" s="22">
        <f t="shared" si="1399"/>
        <v>0</v>
      </c>
      <c r="Z2009" s="22">
        <f t="shared" si="1399"/>
        <v>0</v>
      </c>
      <c r="AA2009" s="22">
        <f t="shared" si="1399"/>
        <v>0</v>
      </c>
      <c r="AB2009" s="23" t="str">
        <f t="shared" si="1394"/>
        <v/>
      </c>
      <c r="AC2009" s="23" t="str">
        <f t="shared" si="1395"/>
        <v/>
      </c>
      <c r="AD2009" s="23" t="str">
        <f t="shared" si="1396"/>
        <v/>
      </c>
      <c r="AE2009" s="23" t="str">
        <f t="shared" si="1397"/>
        <v/>
      </c>
      <c r="AF2009" s="23" t="str">
        <f t="shared" si="1398"/>
        <v/>
      </c>
      <c r="AG2009" s="23" t="str">
        <f t="shared" si="1359"/>
        <v/>
      </c>
      <c r="AH2009" s="25" t="str">
        <f t="shared" si="1375"/>
        <v/>
      </c>
      <c r="AI2009" s="25" t="str">
        <f t="shared" si="1376"/>
        <v/>
      </c>
      <c r="AJ2009" s="1" t="str">
        <f t="shared" si="1384"/>
        <v/>
      </c>
      <c r="AK2009" s="10" t="e">
        <f t="shared" si="1385"/>
        <v>#DIV/0!</v>
      </c>
      <c r="AL2009" s="10" t="e">
        <f t="shared" si="1390"/>
        <v>#DIV/0!</v>
      </c>
      <c r="AM2009">
        <f t="shared" si="1386"/>
        <v>0</v>
      </c>
      <c r="AN2009">
        <f t="shared" si="1377"/>
        <v>0</v>
      </c>
      <c r="AO2009">
        <f t="shared" si="1378"/>
        <v>0</v>
      </c>
      <c r="AP2009">
        <f t="shared" ca="1" si="1364"/>
        <v>7.753848928942307E-30</v>
      </c>
      <c r="AQ2009">
        <f t="shared" ca="1" si="1364"/>
        <v>1.4191406034388578E-28</v>
      </c>
      <c r="AR2009">
        <f t="shared" ca="1" si="1391"/>
        <v>5.4637637103421607E-2</v>
      </c>
      <c r="AS2009">
        <f t="shared" ca="1" si="1392"/>
        <v>5.1807023740860103</v>
      </c>
      <c r="AT2009">
        <f t="shared" si="1379"/>
        <v>0</v>
      </c>
      <c r="AU2009">
        <f t="shared" ca="1" si="1393"/>
        <v>2.901813145668651E-29</v>
      </c>
      <c r="AV2009" t="e">
        <f t="shared" si="1388"/>
        <v>#DIV/0!</v>
      </c>
      <c r="AW2009" t="e">
        <f t="shared" si="1358"/>
        <v>#DIV/0!</v>
      </c>
      <c r="AX2009" t="e">
        <f t="shared" si="1357"/>
        <v>#DIV/0!</v>
      </c>
      <c r="AY2009" t="e">
        <f t="shared" si="1362"/>
        <v>#DIV/0!</v>
      </c>
      <c r="AZ2009" t="e">
        <f t="shared" si="1361"/>
        <v>#DIV/0!</v>
      </c>
    </row>
    <row r="2010" spans="7:52" x14ac:dyDescent="0.3">
      <c r="G2010" s="1" t="str">
        <f t="shared" si="1387"/>
        <v/>
      </c>
      <c r="H2010" s="2" t="str">
        <f t="shared" si="1400"/>
        <v/>
      </c>
      <c r="I2010" s="6" t="str" cm="1">
        <f t="array" ref="I2010">_xlfn.IFS(AND(G2009&lt;H2009,G2010&gt;H2010),"BUY", AND(G2009&gt;H2009,G2010&lt;H2010),"SELL",TRUE,"")</f>
        <v/>
      </c>
      <c r="J2010" s="1">
        <f t="shared" ca="1" si="1366"/>
        <v>0</v>
      </c>
      <c r="K2010" s="3" t="str">
        <f t="shared" ca="1" si="1380"/>
        <v/>
      </c>
      <c r="L2010" s="3" t="str">
        <f t="shared" si="1381"/>
        <v/>
      </c>
      <c r="M2010" s="3" t="str">
        <f t="shared" si="1382"/>
        <v/>
      </c>
      <c r="N2010" s="4">
        <f t="shared" si="1367"/>
        <v>-1</v>
      </c>
      <c r="O2010" s="2" t="str">
        <f t="shared" si="1383"/>
        <v/>
      </c>
      <c r="P2010" s="1" t="str">
        <f t="shared" si="1368"/>
        <v/>
      </c>
      <c r="Q2010" s="1" t="str">
        <f t="shared" si="1369"/>
        <v/>
      </c>
      <c r="R2010" s="1" t="str">
        <f>IF(ISBLANK(A2010),"",SUM($Q$2:Q2010))</f>
        <v/>
      </c>
      <c r="S2010" s="1" t="str">
        <f>IF(ISBLANK(A2010),"",SUM($F$2:F2010))</f>
        <v/>
      </c>
      <c r="T2010" s="1" t="str">
        <f t="shared" si="1370"/>
        <v/>
      </c>
      <c r="U2010" s="1" t="str">
        <f t="shared" si="1371"/>
        <v/>
      </c>
      <c r="V2010" s="17">
        <f t="shared" si="1372"/>
        <v>0</v>
      </c>
      <c r="W2010" s="17">
        <f t="shared" si="1373"/>
        <v>0</v>
      </c>
      <c r="X2010" s="17">
        <f t="shared" si="1374"/>
        <v>0</v>
      </c>
      <c r="Y2010" s="22">
        <f t="shared" si="1399"/>
        <v>0</v>
      </c>
      <c r="Z2010" s="22">
        <f t="shared" si="1399"/>
        <v>0</v>
      </c>
      <c r="AA2010" s="22">
        <f t="shared" si="1399"/>
        <v>0</v>
      </c>
      <c r="AB2010" s="23" t="str">
        <f t="shared" si="1394"/>
        <v/>
      </c>
      <c r="AC2010" s="23" t="str">
        <f t="shared" si="1395"/>
        <v/>
      </c>
      <c r="AD2010" s="23" t="str">
        <f t="shared" si="1396"/>
        <v/>
      </c>
      <c r="AE2010" s="23" t="str">
        <f t="shared" si="1397"/>
        <v/>
      </c>
      <c r="AF2010" s="23" t="str">
        <f t="shared" si="1398"/>
        <v/>
      </c>
      <c r="AG2010" s="23" t="str">
        <f t="shared" si="1359"/>
        <v/>
      </c>
      <c r="AH2010" s="25" t="str">
        <f t="shared" si="1375"/>
        <v/>
      </c>
      <c r="AI2010" s="25" t="str">
        <f t="shared" si="1376"/>
        <v/>
      </c>
      <c r="AJ2010" s="1" t="str">
        <f t="shared" si="1384"/>
        <v/>
      </c>
      <c r="AK2010" s="10" t="e">
        <f t="shared" si="1385"/>
        <v>#DIV/0!</v>
      </c>
      <c r="AL2010" s="10" t="e">
        <f t="shared" si="1390"/>
        <v>#DIV/0!</v>
      </c>
      <c r="AM2010">
        <f t="shared" si="1386"/>
        <v>0</v>
      </c>
      <c r="AN2010">
        <f t="shared" si="1377"/>
        <v>0</v>
      </c>
      <c r="AO2010">
        <f t="shared" si="1378"/>
        <v>0</v>
      </c>
      <c r="AP2010">
        <f t="shared" ca="1" si="1364"/>
        <v>7.2000025768749991E-30</v>
      </c>
      <c r="AQ2010">
        <f t="shared" ca="1" si="1364"/>
        <v>1.3177734174789395E-28</v>
      </c>
      <c r="AR2010">
        <f t="shared" ca="1" si="1391"/>
        <v>5.46376371034216E-2</v>
      </c>
      <c r="AS2010">
        <f t="shared" ca="1" si="1392"/>
        <v>5.1807023740860103</v>
      </c>
      <c r="AT2010">
        <f t="shared" si="1379"/>
        <v>0</v>
      </c>
      <c r="AU2010">
        <f t="shared" ca="1" si="1393"/>
        <v>2.6945407781208903E-29</v>
      </c>
      <c r="AV2010" t="e">
        <f t="shared" si="1388"/>
        <v>#DIV/0!</v>
      </c>
      <c r="AW2010" t="e">
        <f t="shared" si="1358"/>
        <v>#DIV/0!</v>
      </c>
      <c r="AX2010" t="e">
        <f t="shared" si="1357"/>
        <v>#DIV/0!</v>
      </c>
      <c r="AY2010" t="e">
        <f t="shared" si="1362"/>
        <v>#DIV/0!</v>
      </c>
      <c r="AZ2010" t="e">
        <f t="shared" si="1361"/>
        <v>#DIV/0!</v>
      </c>
    </row>
    <row r="2011" spans="7:52" x14ac:dyDescent="0.3">
      <c r="G2011" s="1" t="str">
        <f t="shared" si="1387"/>
        <v/>
      </c>
      <c r="H2011" s="2" t="str">
        <f t="shared" si="1400"/>
        <v/>
      </c>
      <c r="I2011" s="6" t="str" cm="1">
        <f t="array" ref="I2011">_xlfn.IFS(AND(G2010&lt;H2010,G2011&gt;H2011),"BUY", AND(G2010&gt;H2010,G2011&lt;H2011),"SELL",TRUE,"")</f>
        <v/>
      </c>
      <c r="J2011" s="1">
        <f t="shared" ca="1" si="1366"/>
        <v>0</v>
      </c>
      <c r="K2011" s="3" t="str">
        <f t="shared" ca="1" si="1380"/>
        <v/>
      </c>
      <c r="L2011" s="3" t="str">
        <f t="shared" si="1381"/>
        <v/>
      </c>
      <c r="M2011" s="3" t="str">
        <f t="shared" si="1382"/>
        <v/>
      </c>
      <c r="N2011" s="4">
        <f t="shared" si="1367"/>
        <v>-1</v>
      </c>
      <c r="O2011" s="2" t="str">
        <f t="shared" si="1383"/>
        <v/>
      </c>
      <c r="P2011" s="1" t="str">
        <f t="shared" si="1368"/>
        <v/>
      </c>
      <c r="Q2011" s="1" t="str">
        <f t="shared" si="1369"/>
        <v/>
      </c>
      <c r="R2011" s="1" t="str">
        <f>IF(ISBLANK(A2011),"",SUM($Q$2:Q2011))</f>
        <v/>
      </c>
      <c r="S2011" s="1" t="str">
        <f>IF(ISBLANK(A2011),"",SUM($F$2:F2011))</f>
        <v/>
      </c>
      <c r="T2011" s="1" t="str">
        <f t="shared" si="1370"/>
        <v/>
      </c>
      <c r="U2011" s="1" t="str">
        <f t="shared" si="1371"/>
        <v/>
      </c>
      <c r="V2011" s="17">
        <f t="shared" si="1372"/>
        <v>0</v>
      </c>
      <c r="W2011" s="17">
        <f t="shared" si="1373"/>
        <v>0</v>
      </c>
      <c r="X2011" s="17">
        <f t="shared" si="1374"/>
        <v>0</v>
      </c>
      <c r="Y2011" s="22">
        <f t="shared" si="1399"/>
        <v>0</v>
      </c>
      <c r="Z2011" s="22">
        <f t="shared" si="1399"/>
        <v>0</v>
      </c>
      <c r="AA2011" s="22">
        <f t="shared" si="1399"/>
        <v>0</v>
      </c>
      <c r="AB2011" s="23" t="str">
        <f t="shared" si="1394"/>
        <v/>
      </c>
      <c r="AC2011" s="23" t="str">
        <f t="shared" si="1395"/>
        <v/>
      </c>
      <c r="AD2011" s="23" t="str">
        <f t="shared" si="1396"/>
        <v/>
      </c>
      <c r="AE2011" s="23" t="str">
        <f t="shared" si="1397"/>
        <v/>
      </c>
      <c r="AF2011" s="23" t="str">
        <f t="shared" si="1398"/>
        <v/>
      </c>
      <c r="AG2011" s="23" t="str">
        <f t="shared" si="1359"/>
        <v/>
      </c>
      <c r="AH2011" s="25" t="str">
        <f t="shared" si="1375"/>
        <v/>
      </c>
      <c r="AI2011" s="25" t="str">
        <f t="shared" si="1376"/>
        <v/>
      </c>
      <c r="AJ2011" s="1" t="str">
        <f t="shared" si="1384"/>
        <v/>
      </c>
      <c r="AK2011" s="10" t="e">
        <f t="shared" si="1385"/>
        <v>#DIV/0!</v>
      </c>
      <c r="AL2011" s="10" t="e">
        <f t="shared" si="1390"/>
        <v>#DIV/0!</v>
      </c>
      <c r="AM2011">
        <f t="shared" si="1386"/>
        <v>0</v>
      </c>
      <c r="AN2011">
        <f t="shared" si="1377"/>
        <v>0</v>
      </c>
      <c r="AO2011">
        <f t="shared" si="1378"/>
        <v>0</v>
      </c>
      <c r="AP2011">
        <f t="shared" ca="1" si="1364"/>
        <v>6.6857166785267853E-30</v>
      </c>
      <c r="AQ2011">
        <f t="shared" ca="1" si="1364"/>
        <v>1.2236467448018725E-28</v>
      </c>
      <c r="AR2011">
        <f t="shared" ca="1" si="1391"/>
        <v>5.46376371034216E-2</v>
      </c>
      <c r="AS2011">
        <f t="shared" ca="1" si="1392"/>
        <v>5.1807023740860103</v>
      </c>
      <c r="AT2011">
        <f t="shared" si="1379"/>
        <v>0</v>
      </c>
      <c r="AU2011">
        <f t="shared" ca="1" si="1393"/>
        <v>2.502073579683684E-29</v>
      </c>
      <c r="AV2011" t="e">
        <f t="shared" si="1388"/>
        <v>#DIV/0!</v>
      </c>
      <c r="AW2011" t="e">
        <f t="shared" si="1358"/>
        <v>#DIV/0!</v>
      </c>
      <c r="AX2011" t="e">
        <f t="shared" ref="AX2011:AX2074" si="1401">AV2011 - AW2011</f>
        <v>#DIV/0!</v>
      </c>
      <c r="AY2011" t="e">
        <f t="shared" si="1362"/>
        <v>#DIV/0!</v>
      </c>
      <c r="AZ2011" t="e">
        <f t="shared" si="1361"/>
        <v>#DIV/0!</v>
      </c>
    </row>
    <row r="2012" spans="7:52" x14ac:dyDescent="0.3">
      <c r="G2012" s="1" t="str">
        <f t="shared" si="1387"/>
        <v/>
      </c>
      <c r="H2012" s="2" t="str">
        <f t="shared" si="1400"/>
        <v/>
      </c>
      <c r="I2012" s="6" t="str" cm="1">
        <f t="array" ref="I2012">_xlfn.IFS(AND(G2011&lt;H2011,G2012&gt;H2012),"BUY", AND(G2011&gt;H2011,G2012&lt;H2012),"SELL",TRUE,"")</f>
        <v/>
      </c>
      <c r="J2012" s="1">
        <f t="shared" ca="1" si="1366"/>
        <v>0</v>
      </c>
      <c r="K2012" s="3" t="str">
        <f t="shared" ca="1" si="1380"/>
        <v/>
      </c>
      <c r="L2012" s="3" t="str">
        <f t="shared" si="1381"/>
        <v/>
      </c>
      <c r="M2012" s="3" t="str">
        <f t="shared" si="1382"/>
        <v/>
      </c>
      <c r="N2012" s="4">
        <f t="shared" si="1367"/>
        <v>-1</v>
      </c>
      <c r="O2012" s="2" t="str">
        <f t="shared" si="1383"/>
        <v/>
      </c>
      <c r="P2012" s="1" t="str">
        <f t="shared" si="1368"/>
        <v/>
      </c>
      <c r="Q2012" s="1" t="str">
        <f t="shared" si="1369"/>
        <v/>
      </c>
      <c r="R2012" s="1" t="str">
        <f>IF(ISBLANK(A2012),"",SUM($Q$2:Q2012))</f>
        <v/>
      </c>
      <c r="S2012" s="1" t="str">
        <f>IF(ISBLANK(A2012),"",SUM($F$2:F2012))</f>
        <v/>
      </c>
      <c r="T2012" s="1" t="str">
        <f t="shared" si="1370"/>
        <v/>
      </c>
      <c r="U2012" s="1" t="str">
        <f t="shared" si="1371"/>
        <v/>
      </c>
      <c r="V2012" s="17">
        <f t="shared" si="1372"/>
        <v>0</v>
      </c>
      <c r="W2012" s="17">
        <f t="shared" si="1373"/>
        <v>0</v>
      </c>
      <c r="X2012" s="17">
        <f t="shared" si="1374"/>
        <v>0</v>
      </c>
      <c r="Y2012" s="22">
        <f t="shared" si="1399"/>
        <v>0</v>
      </c>
      <c r="Z2012" s="22">
        <f t="shared" si="1399"/>
        <v>0</v>
      </c>
      <c r="AA2012" s="22">
        <f t="shared" si="1399"/>
        <v>0</v>
      </c>
      <c r="AB2012" s="23" t="str">
        <f t="shared" si="1394"/>
        <v/>
      </c>
      <c r="AC2012" s="23" t="str">
        <f t="shared" si="1395"/>
        <v/>
      </c>
      <c r="AD2012" s="23" t="str">
        <f t="shared" si="1396"/>
        <v/>
      </c>
      <c r="AE2012" s="23" t="str">
        <f t="shared" si="1397"/>
        <v/>
      </c>
      <c r="AF2012" s="23" t="str">
        <f t="shared" si="1398"/>
        <v/>
      </c>
      <c r="AG2012" s="23" t="str">
        <f t="shared" si="1359"/>
        <v/>
      </c>
      <c r="AH2012" s="25" t="str">
        <f t="shared" si="1375"/>
        <v/>
      </c>
      <c r="AI2012" s="25" t="str">
        <f t="shared" si="1376"/>
        <v/>
      </c>
      <c r="AJ2012" s="1" t="str">
        <f t="shared" si="1384"/>
        <v/>
      </c>
      <c r="AK2012" s="10" t="e">
        <f t="shared" si="1385"/>
        <v>#DIV/0!</v>
      </c>
      <c r="AL2012" s="10" t="e">
        <f t="shared" si="1390"/>
        <v>#DIV/0!</v>
      </c>
      <c r="AM2012">
        <f t="shared" si="1386"/>
        <v>0</v>
      </c>
      <c r="AN2012">
        <f t="shared" si="1377"/>
        <v>0</v>
      </c>
      <c r="AO2012">
        <f t="shared" si="1378"/>
        <v>0</v>
      </c>
      <c r="AP2012">
        <f t="shared" ca="1" si="1364"/>
        <v>6.2081654872034435E-30</v>
      </c>
      <c r="AQ2012">
        <f t="shared" ca="1" si="1364"/>
        <v>1.136243405887453E-28</v>
      </c>
      <c r="AR2012">
        <f t="shared" ca="1" si="1391"/>
        <v>5.46376371034216E-2</v>
      </c>
      <c r="AS2012">
        <f t="shared" ca="1" si="1392"/>
        <v>5.1807023740860103</v>
      </c>
      <c r="AT2012">
        <f t="shared" si="1379"/>
        <v>0</v>
      </c>
      <c r="AU2012">
        <f t="shared" ca="1" si="1393"/>
        <v>2.3233540382777066E-29</v>
      </c>
      <c r="AV2012" t="e">
        <f t="shared" si="1388"/>
        <v>#DIV/0!</v>
      </c>
      <c r="AW2012" t="e">
        <f t="shared" ref="AW2012:AW2075" si="1402">AVERAGE(E1987:E2012)</f>
        <v>#DIV/0!</v>
      </c>
      <c r="AX2012" t="e">
        <f t="shared" si="1401"/>
        <v>#DIV/0!</v>
      </c>
      <c r="AY2012" t="e">
        <f t="shared" si="1362"/>
        <v>#DIV/0!</v>
      </c>
      <c r="AZ2012" t="e">
        <f t="shared" si="1361"/>
        <v>#DIV/0!</v>
      </c>
    </row>
    <row r="2013" spans="7:52" x14ac:dyDescent="0.3">
      <c r="G2013" s="1" t="str">
        <f t="shared" si="1387"/>
        <v/>
      </c>
      <c r="H2013" s="2" t="str">
        <f t="shared" si="1400"/>
        <v/>
      </c>
      <c r="I2013" s="6" t="str" cm="1">
        <f t="array" ref="I2013">_xlfn.IFS(AND(G2012&lt;H2012,G2013&gt;H2013),"BUY", AND(G2012&gt;H2012,G2013&lt;H2013),"SELL",TRUE,"")</f>
        <v/>
      </c>
      <c r="J2013" s="1">
        <f t="shared" ca="1" si="1366"/>
        <v>0</v>
      </c>
      <c r="K2013" s="3" t="str">
        <f t="shared" ca="1" si="1380"/>
        <v/>
      </c>
      <c r="L2013" s="3" t="str">
        <f t="shared" si="1381"/>
        <v/>
      </c>
      <c r="M2013" s="3" t="str">
        <f t="shared" si="1382"/>
        <v/>
      </c>
      <c r="N2013" s="4">
        <f t="shared" si="1367"/>
        <v>-1</v>
      </c>
      <c r="O2013" s="2" t="str">
        <f t="shared" si="1383"/>
        <v/>
      </c>
      <c r="P2013" s="1" t="str">
        <f t="shared" si="1368"/>
        <v/>
      </c>
      <c r="Q2013" s="1" t="str">
        <f t="shared" si="1369"/>
        <v/>
      </c>
      <c r="R2013" s="1" t="str">
        <f>IF(ISBLANK(A2013),"",SUM($Q$2:Q2013))</f>
        <v/>
      </c>
      <c r="S2013" s="1" t="str">
        <f>IF(ISBLANK(A2013),"",SUM($F$2:F2013))</f>
        <v/>
      </c>
      <c r="T2013" s="1" t="str">
        <f t="shared" si="1370"/>
        <v/>
      </c>
      <c r="U2013" s="1" t="str">
        <f t="shared" si="1371"/>
        <v/>
      </c>
      <c r="V2013" s="17">
        <f t="shared" si="1372"/>
        <v>0</v>
      </c>
      <c r="W2013" s="17">
        <f t="shared" si="1373"/>
        <v>0</v>
      </c>
      <c r="X2013" s="17">
        <f t="shared" si="1374"/>
        <v>0</v>
      </c>
      <c r="Y2013" s="22">
        <f t="shared" si="1399"/>
        <v>0</v>
      </c>
      <c r="Z2013" s="22">
        <f t="shared" si="1399"/>
        <v>0</v>
      </c>
      <c r="AA2013" s="22">
        <f t="shared" si="1399"/>
        <v>0</v>
      </c>
      <c r="AB2013" s="23" t="str">
        <f t="shared" si="1394"/>
        <v/>
      </c>
      <c r="AC2013" s="23" t="str">
        <f t="shared" si="1395"/>
        <v/>
      </c>
      <c r="AD2013" s="23" t="str">
        <f t="shared" si="1396"/>
        <v/>
      </c>
      <c r="AE2013" s="23" t="str">
        <f t="shared" si="1397"/>
        <v/>
      </c>
      <c r="AF2013" s="23" t="str">
        <f t="shared" si="1398"/>
        <v/>
      </c>
      <c r="AG2013" s="23" t="str">
        <f t="shared" si="1359"/>
        <v/>
      </c>
      <c r="AH2013" s="25" t="str">
        <f t="shared" si="1375"/>
        <v/>
      </c>
      <c r="AI2013" s="25" t="str">
        <f t="shared" si="1376"/>
        <v/>
      </c>
      <c r="AJ2013" s="1" t="str">
        <f t="shared" si="1384"/>
        <v/>
      </c>
      <c r="AK2013" s="10" t="e">
        <f t="shared" si="1385"/>
        <v>#DIV/0!</v>
      </c>
      <c r="AL2013" s="10" t="e">
        <f t="shared" si="1390"/>
        <v>#DIV/0!</v>
      </c>
      <c r="AM2013">
        <f t="shared" si="1386"/>
        <v>0</v>
      </c>
      <c r="AN2013">
        <f t="shared" si="1377"/>
        <v>0</v>
      </c>
      <c r="AO2013">
        <f t="shared" si="1378"/>
        <v>0</v>
      </c>
      <c r="AP2013">
        <f t="shared" ca="1" si="1364"/>
        <v>5.76472509526034E-30</v>
      </c>
      <c r="AQ2013">
        <f t="shared" ca="1" si="1364"/>
        <v>1.0550831626097779E-28</v>
      </c>
      <c r="AR2013">
        <f t="shared" ca="1" si="1391"/>
        <v>5.4637637103421594E-2</v>
      </c>
      <c r="AS2013">
        <f t="shared" ca="1" si="1392"/>
        <v>5.1807023740860103</v>
      </c>
      <c r="AT2013">
        <f t="shared" si="1379"/>
        <v>0</v>
      </c>
      <c r="AU2013">
        <f t="shared" ca="1" si="1393"/>
        <v>2.1574001784007277E-29</v>
      </c>
      <c r="AV2013" t="e">
        <f t="shared" si="1388"/>
        <v>#DIV/0!</v>
      </c>
      <c r="AW2013" t="e">
        <f t="shared" si="1402"/>
        <v>#DIV/0!</v>
      </c>
      <c r="AX2013" t="e">
        <f t="shared" si="1401"/>
        <v>#DIV/0!</v>
      </c>
      <c r="AY2013" t="e">
        <f t="shared" si="1362"/>
        <v>#DIV/0!</v>
      </c>
      <c r="AZ2013" t="e">
        <f t="shared" si="1361"/>
        <v>#DIV/0!</v>
      </c>
    </row>
    <row r="2014" spans="7:52" x14ac:dyDescent="0.3">
      <c r="G2014" s="1" t="str">
        <f t="shared" si="1387"/>
        <v/>
      </c>
      <c r="H2014" s="2" t="str">
        <f t="shared" si="1400"/>
        <v/>
      </c>
      <c r="I2014" s="6" t="str" cm="1">
        <f t="array" ref="I2014">_xlfn.IFS(AND(G2013&lt;H2013,G2014&gt;H2014),"BUY", AND(G2013&gt;H2013,G2014&lt;H2014),"SELL",TRUE,"")</f>
        <v/>
      </c>
      <c r="J2014" s="1">
        <f t="shared" ca="1" si="1366"/>
        <v>0</v>
      </c>
      <c r="K2014" s="3" t="str">
        <f t="shared" ca="1" si="1380"/>
        <v/>
      </c>
      <c r="L2014" s="3" t="str">
        <f t="shared" si="1381"/>
        <v/>
      </c>
      <c r="M2014" s="3" t="str">
        <f t="shared" si="1382"/>
        <v/>
      </c>
      <c r="N2014" s="4">
        <f t="shared" si="1367"/>
        <v>-1</v>
      </c>
      <c r="O2014" s="2" t="str">
        <f t="shared" si="1383"/>
        <v/>
      </c>
      <c r="P2014" s="1" t="str">
        <f t="shared" si="1368"/>
        <v/>
      </c>
      <c r="Q2014" s="1" t="str">
        <f t="shared" si="1369"/>
        <v/>
      </c>
      <c r="R2014" s="1" t="str">
        <f>IF(ISBLANK(A2014),"",SUM($Q$2:Q2014))</f>
        <v/>
      </c>
      <c r="S2014" s="1" t="str">
        <f>IF(ISBLANK(A2014),"",SUM($F$2:F2014))</f>
        <v/>
      </c>
      <c r="T2014" s="1" t="str">
        <f t="shared" si="1370"/>
        <v/>
      </c>
      <c r="U2014" s="1" t="str">
        <f t="shared" si="1371"/>
        <v/>
      </c>
      <c r="V2014" s="17">
        <f t="shared" si="1372"/>
        <v>0</v>
      </c>
      <c r="W2014" s="17">
        <f t="shared" si="1373"/>
        <v>0</v>
      </c>
      <c r="X2014" s="17">
        <f t="shared" si="1374"/>
        <v>0</v>
      </c>
      <c r="Y2014" s="22">
        <f t="shared" si="1399"/>
        <v>0</v>
      </c>
      <c r="Z2014" s="22">
        <f t="shared" si="1399"/>
        <v>0</v>
      </c>
      <c r="AA2014" s="22">
        <f t="shared" si="1399"/>
        <v>0</v>
      </c>
      <c r="AB2014" s="23" t="str">
        <f t="shared" si="1394"/>
        <v/>
      </c>
      <c r="AC2014" s="23" t="str">
        <f t="shared" si="1395"/>
        <v/>
      </c>
      <c r="AD2014" s="23" t="str">
        <f t="shared" si="1396"/>
        <v/>
      </c>
      <c r="AE2014" s="23" t="str">
        <f t="shared" si="1397"/>
        <v/>
      </c>
      <c r="AF2014" s="23" t="str">
        <f t="shared" si="1398"/>
        <v/>
      </c>
      <c r="AG2014" s="23" t="str">
        <f t="shared" ref="AG2014:AG2077" si="1403">IFERROR(AVERAGE(AF2001:AF2014),"")</f>
        <v/>
      </c>
      <c r="AH2014" s="25" t="str">
        <f t="shared" si="1375"/>
        <v/>
      </c>
      <c r="AI2014" s="25" t="str">
        <f t="shared" si="1376"/>
        <v/>
      </c>
      <c r="AJ2014" s="1" t="str">
        <f t="shared" si="1384"/>
        <v/>
      </c>
      <c r="AK2014" s="10" t="e">
        <f t="shared" si="1385"/>
        <v>#DIV/0!</v>
      </c>
      <c r="AL2014" s="10" t="e">
        <f t="shared" si="1390"/>
        <v>#DIV/0!</v>
      </c>
      <c r="AM2014">
        <f t="shared" si="1386"/>
        <v>0</v>
      </c>
      <c r="AN2014">
        <f t="shared" si="1377"/>
        <v>0</v>
      </c>
      <c r="AO2014">
        <f t="shared" si="1378"/>
        <v>0</v>
      </c>
      <c r="AP2014">
        <f t="shared" ca="1" si="1364"/>
        <v>5.3529590170274584E-30</v>
      </c>
      <c r="AQ2014">
        <f t="shared" ca="1" si="1364"/>
        <v>9.7972007956622243E-29</v>
      </c>
      <c r="AR2014">
        <f t="shared" ca="1" si="1391"/>
        <v>5.4637637103421587E-2</v>
      </c>
      <c r="AS2014">
        <f t="shared" ca="1" si="1392"/>
        <v>5.1807023740860103</v>
      </c>
      <c r="AT2014">
        <f t="shared" si="1379"/>
        <v>0</v>
      </c>
      <c r="AU2014">
        <f t="shared" ca="1" si="1393"/>
        <v>2.0033001656578186E-29</v>
      </c>
      <c r="AV2014" t="e">
        <f t="shared" si="1388"/>
        <v>#DIV/0!</v>
      </c>
      <c r="AW2014" t="e">
        <f t="shared" si="1402"/>
        <v>#DIV/0!</v>
      </c>
      <c r="AX2014" t="e">
        <f t="shared" si="1401"/>
        <v>#DIV/0!</v>
      </c>
      <c r="AY2014" t="e">
        <f t="shared" si="1362"/>
        <v>#DIV/0!</v>
      </c>
      <c r="AZ2014" t="e">
        <f t="shared" si="1361"/>
        <v>#DIV/0!</v>
      </c>
    </row>
    <row r="2015" spans="7:52" x14ac:dyDescent="0.3">
      <c r="G2015" s="1" t="str">
        <f t="shared" si="1387"/>
        <v/>
      </c>
      <c r="H2015" s="2" t="str">
        <f t="shared" si="1400"/>
        <v/>
      </c>
      <c r="I2015" s="6" t="str" cm="1">
        <f t="array" ref="I2015">_xlfn.IFS(AND(G2014&lt;H2014,G2015&gt;H2015),"BUY", AND(G2014&gt;H2014,G2015&lt;H2015),"SELL",TRUE,"")</f>
        <v/>
      </c>
      <c r="J2015" s="1">
        <f t="shared" ca="1" si="1366"/>
        <v>0</v>
      </c>
      <c r="K2015" s="3" t="str">
        <f t="shared" ca="1" si="1380"/>
        <v/>
      </c>
      <c r="L2015" s="3" t="str">
        <f t="shared" si="1381"/>
        <v/>
      </c>
      <c r="M2015" s="3" t="str">
        <f t="shared" si="1382"/>
        <v/>
      </c>
      <c r="N2015" s="4">
        <f t="shared" si="1367"/>
        <v>-1</v>
      </c>
      <c r="O2015" s="2" t="str">
        <f t="shared" si="1383"/>
        <v/>
      </c>
      <c r="P2015" s="1" t="str">
        <f t="shared" si="1368"/>
        <v/>
      </c>
      <c r="Q2015" s="1" t="str">
        <f t="shared" si="1369"/>
        <v/>
      </c>
      <c r="R2015" s="1" t="str">
        <f>IF(ISBLANK(A2015),"",SUM($Q$2:Q2015))</f>
        <v/>
      </c>
      <c r="S2015" s="1" t="str">
        <f>IF(ISBLANK(A2015),"",SUM($F$2:F2015))</f>
        <v/>
      </c>
      <c r="T2015" s="1" t="str">
        <f t="shared" si="1370"/>
        <v/>
      </c>
      <c r="U2015" s="1" t="str">
        <f t="shared" si="1371"/>
        <v/>
      </c>
      <c r="V2015" s="17">
        <f t="shared" si="1372"/>
        <v>0</v>
      </c>
      <c r="W2015" s="17">
        <f t="shared" si="1373"/>
        <v>0</v>
      </c>
      <c r="X2015" s="17">
        <f t="shared" si="1374"/>
        <v>0</v>
      </c>
      <c r="Y2015" s="22">
        <f t="shared" ref="Y2015:AA2030" si="1404">SUM(V2002:V2015)</f>
        <v>0</v>
      </c>
      <c r="Z2015" s="22">
        <f t="shared" si="1404"/>
        <v>0</v>
      </c>
      <c r="AA2015" s="22">
        <f t="shared" si="1404"/>
        <v>0</v>
      </c>
      <c r="AB2015" s="23" t="str">
        <f t="shared" si="1394"/>
        <v/>
      </c>
      <c r="AC2015" s="23" t="str">
        <f t="shared" si="1395"/>
        <v/>
      </c>
      <c r="AD2015" s="23" t="str">
        <f t="shared" si="1396"/>
        <v/>
      </c>
      <c r="AE2015" s="23" t="str">
        <f t="shared" si="1397"/>
        <v/>
      </c>
      <c r="AF2015" s="23" t="str">
        <f t="shared" si="1398"/>
        <v/>
      </c>
      <c r="AG2015" s="23" t="str">
        <f t="shared" si="1403"/>
        <v/>
      </c>
      <c r="AH2015" s="25" t="str">
        <f t="shared" si="1375"/>
        <v/>
      </c>
      <c r="AI2015" s="25" t="str">
        <f t="shared" si="1376"/>
        <v/>
      </c>
      <c r="AJ2015" s="1" t="str">
        <f t="shared" si="1384"/>
        <v/>
      </c>
      <c r="AK2015" s="10" t="e">
        <f t="shared" si="1385"/>
        <v>#DIV/0!</v>
      </c>
      <c r="AL2015" s="10" t="e">
        <f t="shared" si="1390"/>
        <v>#DIV/0!</v>
      </c>
      <c r="AM2015">
        <f t="shared" si="1386"/>
        <v>0</v>
      </c>
      <c r="AN2015">
        <f t="shared" si="1377"/>
        <v>0</v>
      </c>
      <c r="AO2015">
        <f t="shared" si="1378"/>
        <v>0</v>
      </c>
      <c r="AP2015">
        <f t="shared" ca="1" si="1364"/>
        <v>4.9706048015254968E-30</v>
      </c>
      <c r="AQ2015">
        <f t="shared" ca="1" si="1364"/>
        <v>9.0974007388292078E-29</v>
      </c>
      <c r="AR2015">
        <f t="shared" ca="1" si="1391"/>
        <v>5.4637637103421587E-2</v>
      </c>
      <c r="AS2015">
        <f t="shared" ca="1" si="1392"/>
        <v>5.1807023740860103</v>
      </c>
      <c r="AT2015">
        <f t="shared" si="1379"/>
        <v>0</v>
      </c>
      <c r="AU2015">
        <f t="shared" ca="1" si="1393"/>
        <v>1.8602072966822602E-29</v>
      </c>
      <c r="AV2015" t="e">
        <f t="shared" si="1388"/>
        <v>#DIV/0!</v>
      </c>
      <c r="AW2015" t="e">
        <f t="shared" si="1402"/>
        <v>#DIV/0!</v>
      </c>
      <c r="AX2015" t="e">
        <f t="shared" si="1401"/>
        <v>#DIV/0!</v>
      </c>
      <c r="AY2015" t="e">
        <f t="shared" si="1362"/>
        <v>#DIV/0!</v>
      </c>
      <c r="AZ2015" t="e">
        <f t="shared" si="1361"/>
        <v>#DIV/0!</v>
      </c>
    </row>
    <row r="2016" spans="7:52" x14ac:dyDescent="0.3">
      <c r="G2016" s="1" t="str">
        <f t="shared" si="1387"/>
        <v/>
      </c>
      <c r="H2016" s="2" t="str">
        <f t="shared" si="1400"/>
        <v/>
      </c>
      <c r="I2016" s="6" t="str" cm="1">
        <f t="array" ref="I2016">_xlfn.IFS(AND(G2015&lt;H2015,G2016&gt;H2016),"BUY", AND(G2015&gt;H2015,G2016&lt;H2016),"SELL",TRUE,"")</f>
        <v/>
      </c>
      <c r="J2016" s="1">
        <f t="shared" ca="1" si="1366"/>
        <v>0</v>
      </c>
      <c r="K2016" s="3" t="str">
        <f t="shared" ca="1" si="1380"/>
        <v/>
      </c>
      <c r="L2016" s="3" t="str">
        <f t="shared" si="1381"/>
        <v/>
      </c>
      <c r="M2016" s="3" t="str">
        <f t="shared" si="1382"/>
        <v/>
      </c>
      <c r="N2016" s="4">
        <f t="shared" si="1367"/>
        <v>-1</v>
      </c>
      <c r="O2016" s="2" t="str">
        <f t="shared" si="1383"/>
        <v/>
      </c>
      <c r="P2016" s="1" t="str">
        <f t="shared" si="1368"/>
        <v/>
      </c>
      <c r="Q2016" s="1" t="str">
        <f t="shared" si="1369"/>
        <v/>
      </c>
      <c r="R2016" s="1" t="str">
        <f>IF(ISBLANK(A2016),"",SUM($Q$2:Q2016))</f>
        <v/>
      </c>
      <c r="S2016" s="1" t="str">
        <f>IF(ISBLANK(A2016),"",SUM($F$2:F2016))</f>
        <v/>
      </c>
      <c r="T2016" s="1" t="str">
        <f t="shared" si="1370"/>
        <v/>
      </c>
      <c r="U2016" s="1" t="str">
        <f t="shared" si="1371"/>
        <v/>
      </c>
      <c r="V2016" s="17">
        <f t="shared" si="1372"/>
        <v>0</v>
      </c>
      <c r="W2016" s="17">
        <f t="shared" si="1373"/>
        <v>0</v>
      </c>
      <c r="X2016" s="17">
        <f t="shared" si="1374"/>
        <v>0</v>
      </c>
      <c r="Y2016" s="22">
        <f t="shared" si="1404"/>
        <v>0</v>
      </c>
      <c r="Z2016" s="22">
        <f t="shared" si="1404"/>
        <v>0</v>
      </c>
      <c r="AA2016" s="22">
        <f t="shared" si="1404"/>
        <v>0</v>
      </c>
      <c r="AB2016" s="23" t="str">
        <f t="shared" si="1394"/>
        <v/>
      </c>
      <c r="AC2016" s="23" t="str">
        <f t="shared" si="1395"/>
        <v/>
      </c>
      <c r="AD2016" s="23" t="str">
        <f t="shared" si="1396"/>
        <v/>
      </c>
      <c r="AE2016" s="23" t="str">
        <f t="shared" si="1397"/>
        <v/>
      </c>
      <c r="AF2016" s="23" t="str">
        <f t="shared" si="1398"/>
        <v/>
      </c>
      <c r="AG2016" s="23" t="str">
        <f t="shared" si="1403"/>
        <v/>
      </c>
      <c r="AH2016" s="25" t="str">
        <f t="shared" si="1375"/>
        <v/>
      </c>
      <c r="AI2016" s="25" t="str">
        <f t="shared" si="1376"/>
        <v/>
      </c>
      <c r="AJ2016" s="1" t="str">
        <f t="shared" si="1384"/>
        <v/>
      </c>
      <c r="AK2016" s="10" t="e">
        <f t="shared" si="1385"/>
        <v>#DIV/0!</v>
      </c>
      <c r="AL2016" s="10" t="e">
        <f t="shared" si="1390"/>
        <v>#DIV/0!</v>
      </c>
      <c r="AM2016">
        <f t="shared" si="1386"/>
        <v>0</v>
      </c>
      <c r="AN2016">
        <f t="shared" si="1377"/>
        <v>0</v>
      </c>
      <c r="AO2016">
        <f t="shared" si="1378"/>
        <v>0</v>
      </c>
      <c r="AP2016">
        <f t="shared" ca="1" si="1364"/>
        <v>4.6155616014165323E-30</v>
      </c>
      <c r="AQ2016">
        <f t="shared" ca="1" si="1364"/>
        <v>8.4475864003414071E-29</v>
      </c>
      <c r="AR2016">
        <f t="shared" ca="1" si="1391"/>
        <v>5.463763710342158E-2</v>
      </c>
      <c r="AS2016">
        <f t="shared" ca="1" si="1392"/>
        <v>5.1807023740860103</v>
      </c>
      <c r="AT2016">
        <f t="shared" si="1379"/>
        <v>0</v>
      </c>
      <c r="AU2016">
        <f t="shared" ca="1" si="1393"/>
        <v>1.7273353469192416E-29</v>
      </c>
      <c r="AV2016" t="e">
        <f t="shared" si="1388"/>
        <v>#DIV/0!</v>
      </c>
      <c r="AW2016" t="e">
        <f t="shared" si="1402"/>
        <v>#DIV/0!</v>
      </c>
      <c r="AX2016" t="e">
        <f t="shared" si="1401"/>
        <v>#DIV/0!</v>
      </c>
      <c r="AY2016" t="e">
        <f t="shared" si="1362"/>
        <v>#DIV/0!</v>
      </c>
      <c r="AZ2016" t="e">
        <f t="shared" si="1361"/>
        <v>#DIV/0!</v>
      </c>
    </row>
    <row r="2017" spans="7:52" x14ac:dyDescent="0.3">
      <c r="G2017" s="1" t="str">
        <f t="shared" si="1387"/>
        <v/>
      </c>
      <c r="H2017" s="2" t="str">
        <f t="shared" si="1400"/>
        <v/>
      </c>
      <c r="I2017" s="6" t="str" cm="1">
        <f t="array" ref="I2017">_xlfn.IFS(AND(G2016&lt;H2016,G2017&gt;H2017),"BUY", AND(G2016&gt;H2016,G2017&lt;H2017),"SELL",TRUE,"")</f>
        <v/>
      </c>
      <c r="J2017" s="1">
        <f t="shared" ca="1" si="1366"/>
        <v>0</v>
      </c>
      <c r="K2017" s="3" t="str">
        <f t="shared" ca="1" si="1380"/>
        <v/>
      </c>
      <c r="L2017" s="3" t="str">
        <f t="shared" si="1381"/>
        <v/>
      </c>
      <c r="M2017" s="3" t="str">
        <f t="shared" si="1382"/>
        <v/>
      </c>
      <c r="N2017" s="4">
        <f t="shared" si="1367"/>
        <v>-1</v>
      </c>
      <c r="O2017" s="2" t="str">
        <f t="shared" si="1383"/>
        <v/>
      </c>
      <c r="P2017" s="1" t="str">
        <f t="shared" si="1368"/>
        <v/>
      </c>
      <c r="Q2017" s="1" t="str">
        <f t="shared" si="1369"/>
        <v/>
      </c>
      <c r="R2017" s="1" t="str">
        <f>IF(ISBLANK(A2017),"",SUM($Q$2:Q2017))</f>
        <v/>
      </c>
      <c r="S2017" s="1" t="str">
        <f>IF(ISBLANK(A2017),"",SUM($F$2:F2017))</f>
        <v/>
      </c>
      <c r="T2017" s="1" t="str">
        <f t="shared" si="1370"/>
        <v/>
      </c>
      <c r="U2017" s="1" t="str">
        <f t="shared" si="1371"/>
        <v/>
      </c>
      <c r="V2017" s="17">
        <f t="shared" si="1372"/>
        <v>0</v>
      </c>
      <c r="W2017" s="17">
        <f t="shared" si="1373"/>
        <v>0</v>
      </c>
      <c r="X2017" s="17">
        <f t="shared" si="1374"/>
        <v>0</v>
      </c>
      <c r="Y2017" s="22">
        <f t="shared" si="1404"/>
        <v>0</v>
      </c>
      <c r="Z2017" s="22">
        <f t="shared" si="1404"/>
        <v>0</v>
      </c>
      <c r="AA2017" s="22">
        <f t="shared" si="1404"/>
        <v>0</v>
      </c>
      <c r="AB2017" s="23" t="str">
        <f t="shared" si="1394"/>
        <v/>
      </c>
      <c r="AC2017" s="23" t="str">
        <f t="shared" si="1395"/>
        <v/>
      </c>
      <c r="AD2017" s="23" t="str">
        <f t="shared" si="1396"/>
        <v/>
      </c>
      <c r="AE2017" s="23" t="str">
        <f t="shared" si="1397"/>
        <v/>
      </c>
      <c r="AF2017" s="23" t="str">
        <f t="shared" si="1398"/>
        <v/>
      </c>
      <c r="AG2017" s="23" t="str">
        <f t="shared" si="1403"/>
        <v/>
      </c>
      <c r="AH2017" s="25" t="str">
        <f t="shared" si="1375"/>
        <v/>
      </c>
      <c r="AI2017" s="25" t="str">
        <f t="shared" si="1376"/>
        <v/>
      </c>
      <c r="AJ2017" s="1" t="str">
        <f t="shared" si="1384"/>
        <v/>
      </c>
      <c r="AK2017" s="10" t="e">
        <f t="shared" si="1385"/>
        <v>#DIV/0!</v>
      </c>
      <c r="AL2017" s="10" t="e">
        <f t="shared" si="1390"/>
        <v>#DIV/0!</v>
      </c>
      <c r="AM2017">
        <f t="shared" si="1386"/>
        <v>0</v>
      </c>
      <c r="AN2017">
        <f t="shared" si="1377"/>
        <v>0</v>
      </c>
      <c r="AO2017">
        <f t="shared" si="1378"/>
        <v>0</v>
      </c>
      <c r="AP2017">
        <f t="shared" ca="1" si="1364"/>
        <v>4.2858786298867798E-30</v>
      </c>
      <c r="AQ2017">
        <f t="shared" ca="1" si="1364"/>
        <v>7.8441873717455916E-29</v>
      </c>
      <c r="AR2017">
        <f t="shared" ca="1" si="1391"/>
        <v>5.4637637103421587E-2</v>
      </c>
      <c r="AS2017">
        <f t="shared" ca="1" si="1392"/>
        <v>5.1807023740860103</v>
      </c>
      <c r="AT2017">
        <f t="shared" si="1379"/>
        <v>0</v>
      </c>
      <c r="AU2017">
        <f t="shared" ca="1" si="1393"/>
        <v>1.6039542507107243E-29</v>
      </c>
      <c r="AV2017" t="e">
        <f t="shared" si="1388"/>
        <v>#DIV/0!</v>
      </c>
      <c r="AW2017" t="e">
        <f t="shared" si="1402"/>
        <v>#DIV/0!</v>
      </c>
      <c r="AX2017" t="e">
        <f t="shared" si="1401"/>
        <v>#DIV/0!</v>
      </c>
      <c r="AY2017" t="e">
        <f t="shared" si="1362"/>
        <v>#DIV/0!</v>
      </c>
      <c r="AZ2017" t="e">
        <f t="shared" si="1361"/>
        <v>#DIV/0!</v>
      </c>
    </row>
    <row r="2018" spans="7:52" x14ac:dyDescent="0.3">
      <c r="G2018" s="1" t="str">
        <f t="shared" si="1387"/>
        <v/>
      </c>
      <c r="H2018" s="2" t="str">
        <f t="shared" si="1400"/>
        <v/>
      </c>
      <c r="I2018" s="6" t="str" cm="1">
        <f t="array" ref="I2018">_xlfn.IFS(AND(G2017&lt;H2017,G2018&gt;H2018),"BUY", AND(G2017&gt;H2017,G2018&lt;H2018),"SELL",TRUE,"")</f>
        <v/>
      </c>
      <c r="J2018" s="1">
        <f t="shared" ca="1" si="1366"/>
        <v>0</v>
      </c>
      <c r="K2018" s="3" t="str">
        <f t="shared" ca="1" si="1380"/>
        <v/>
      </c>
      <c r="L2018" s="3" t="str">
        <f t="shared" si="1381"/>
        <v/>
      </c>
      <c r="M2018" s="3" t="str">
        <f t="shared" si="1382"/>
        <v/>
      </c>
      <c r="N2018" s="4">
        <f t="shared" si="1367"/>
        <v>-1</v>
      </c>
      <c r="O2018" s="2" t="str">
        <f t="shared" si="1383"/>
        <v/>
      </c>
      <c r="P2018" s="1" t="str">
        <f t="shared" si="1368"/>
        <v/>
      </c>
      <c r="Q2018" s="1" t="str">
        <f t="shared" si="1369"/>
        <v/>
      </c>
      <c r="R2018" s="1" t="str">
        <f>IF(ISBLANK(A2018),"",SUM($Q$2:Q2018))</f>
        <v/>
      </c>
      <c r="S2018" s="1" t="str">
        <f>IF(ISBLANK(A2018),"",SUM($F$2:F2018))</f>
        <v/>
      </c>
      <c r="T2018" s="1" t="str">
        <f t="shared" si="1370"/>
        <v/>
      </c>
      <c r="U2018" s="1" t="str">
        <f t="shared" si="1371"/>
        <v/>
      </c>
      <c r="V2018" s="17">
        <f t="shared" si="1372"/>
        <v>0</v>
      </c>
      <c r="W2018" s="17">
        <f t="shared" si="1373"/>
        <v>0</v>
      </c>
      <c r="X2018" s="17">
        <f t="shared" si="1374"/>
        <v>0</v>
      </c>
      <c r="Y2018" s="22">
        <f t="shared" si="1404"/>
        <v>0</v>
      </c>
      <c r="Z2018" s="22">
        <f t="shared" si="1404"/>
        <v>0</v>
      </c>
      <c r="AA2018" s="22">
        <f t="shared" si="1404"/>
        <v>0</v>
      </c>
      <c r="AB2018" s="23" t="str">
        <f t="shared" si="1394"/>
        <v/>
      </c>
      <c r="AC2018" s="23" t="str">
        <f t="shared" si="1395"/>
        <v/>
      </c>
      <c r="AD2018" s="23" t="str">
        <f t="shared" si="1396"/>
        <v/>
      </c>
      <c r="AE2018" s="23" t="str">
        <f t="shared" si="1397"/>
        <v/>
      </c>
      <c r="AF2018" s="23" t="str">
        <f t="shared" si="1398"/>
        <v/>
      </c>
      <c r="AG2018" s="23" t="str">
        <f t="shared" si="1403"/>
        <v/>
      </c>
      <c r="AH2018" s="25" t="str">
        <f t="shared" si="1375"/>
        <v/>
      </c>
      <c r="AI2018" s="25" t="str">
        <f t="shared" si="1376"/>
        <v/>
      </c>
      <c r="AJ2018" s="1" t="str">
        <f t="shared" si="1384"/>
        <v/>
      </c>
      <c r="AK2018" s="10" t="e">
        <f t="shared" si="1385"/>
        <v>#DIV/0!</v>
      </c>
      <c r="AL2018" s="10" t="e">
        <f t="shared" si="1390"/>
        <v>#DIV/0!</v>
      </c>
      <c r="AM2018">
        <f t="shared" si="1386"/>
        <v>0</v>
      </c>
      <c r="AN2018">
        <f t="shared" si="1377"/>
        <v>0</v>
      </c>
      <c r="AO2018">
        <f t="shared" si="1378"/>
        <v>0</v>
      </c>
      <c r="AP2018">
        <f t="shared" ca="1" si="1364"/>
        <v>3.9797444420377245E-30</v>
      </c>
      <c r="AQ2018">
        <f t="shared" ca="1" si="1364"/>
        <v>7.2838882737637643E-29</v>
      </c>
      <c r="AR2018">
        <f t="shared" ca="1" si="1391"/>
        <v>5.4637637103421587E-2</v>
      </c>
      <c r="AS2018">
        <f t="shared" ca="1" si="1392"/>
        <v>5.1807023740860103</v>
      </c>
      <c r="AT2018">
        <f t="shared" si="1379"/>
        <v>0</v>
      </c>
      <c r="AU2018">
        <f t="shared" ca="1" si="1393"/>
        <v>1.4893860899456726E-29</v>
      </c>
      <c r="AV2018" t="e">
        <f t="shared" si="1388"/>
        <v>#DIV/0!</v>
      </c>
      <c r="AW2018" t="e">
        <f t="shared" si="1402"/>
        <v>#DIV/0!</v>
      </c>
      <c r="AX2018" t="e">
        <f t="shared" si="1401"/>
        <v>#DIV/0!</v>
      </c>
      <c r="AY2018" t="e">
        <f t="shared" si="1362"/>
        <v>#DIV/0!</v>
      </c>
      <c r="AZ2018" t="e">
        <f t="shared" si="1361"/>
        <v>#DIV/0!</v>
      </c>
    </row>
    <row r="2019" spans="7:52" x14ac:dyDescent="0.3">
      <c r="G2019" s="1" t="str">
        <f t="shared" si="1387"/>
        <v/>
      </c>
      <c r="H2019" s="2" t="str">
        <f t="shared" si="1400"/>
        <v/>
      </c>
      <c r="I2019" s="6" t="str" cm="1">
        <f t="array" ref="I2019">_xlfn.IFS(AND(G2018&lt;H2018,G2019&gt;H2019),"BUY", AND(G2018&gt;H2018,G2019&lt;H2019),"SELL",TRUE,"")</f>
        <v/>
      </c>
      <c r="J2019" s="1">
        <f t="shared" ca="1" si="1366"/>
        <v>0</v>
      </c>
      <c r="K2019" s="3" t="str">
        <f t="shared" ca="1" si="1380"/>
        <v/>
      </c>
      <c r="L2019" s="3" t="str">
        <f t="shared" si="1381"/>
        <v/>
      </c>
      <c r="M2019" s="3" t="str">
        <f t="shared" si="1382"/>
        <v/>
      </c>
      <c r="N2019" s="4">
        <f t="shared" si="1367"/>
        <v>-1</v>
      </c>
      <c r="O2019" s="2" t="str">
        <f t="shared" si="1383"/>
        <v/>
      </c>
      <c r="P2019" s="1" t="str">
        <f t="shared" si="1368"/>
        <v/>
      </c>
      <c r="Q2019" s="1" t="str">
        <f t="shared" si="1369"/>
        <v/>
      </c>
      <c r="R2019" s="1" t="str">
        <f>IF(ISBLANK(A2019),"",SUM($Q$2:Q2019))</f>
        <v/>
      </c>
      <c r="S2019" s="1" t="str">
        <f>IF(ISBLANK(A2019),"",SUM($F$2:F2019))</f>
        <v/>
      </c>
      <c r="T2019" s="1" t="str">
        <f t="shared" si="1370"/>
        <v/>
      </c>
      <c r="U2019" s="1" t="str">
        <f t="shared" si="1371"/>
        <v/>
      </c>
      <c r="V2019" s="17">
        <f t="shared" si="1372"/>
        <v>0</v>
      </c>
      <c r="W2019" s="17">
        <f t="shared" si="1373"/>
        <v>0</v>
      </c>
      <c r="X2019" s="17">
        <f t="shared" si="1374"/>
        <v>0</v>
      </c>
      <c r="Y2019" s="22">
        <f t="shared" si="1404"/>
        <v>0</v>
      </c>
      <c r="Z2019" s="22">
        <f t="shared" si="1404"/>
        <v>0</v>
      </c>
      <c r="AA2019" s="22">
        <f t="shared" si="1404"/>
        <v>0</v>
      </c>
      <c r="AB2019" s="23" t="str">
        <f t="shared" si="1394"/>
        <v/>
      </c>
      <c r="AC2019" s="23" t="str">
        <f t="shared" si="1395"/>
        <v/>
      </c>
      <c r="AD2019" s="23" t="str">
        <f t="shared" si="1396"/>
        <v/>
      </c>
      <c r="AE2019" s="23" t="str">
        <f t="shared" si="1397"/>
        <v/>
      </c>
      <c r="AF2019" s="23" t="str">
        <f t="shared" si="1398"/>
        <v/>
      </c>
      <c r="AG2019" s="23" t="str">
        <f t="shared" si="1403"/>
        <v/>
      </c>
      <c r="AH2019" s="25" t="str">
        <f t="shared" si="1375"/>
        <v/>
      </c>
      <c r="AI2019" s="25" t="str">
        <f t="shared" si="1376"/>
        <v/>
      </c>
      <c r="AJ2019" s="1" t="str">
        <f t="shared" si="1384"/>
        <v/>
      </c>
      <c r="AK2019" s="10" t="e">
        <f t="shared" si="1385"/>
        <v>#DIV/0!</v>
      </c>
      <c r="AL2019" s="10" t="e">
        <f t="shared" si="1390"/>
        <v>#DIV/0!</v>
      </c>
      <c r="AM2019">
        <f t="shared" si="1386"/>
        <v>0</v>
      </c>
      <c r="AN2019">
        <f t="shared" si="1377"/>
        <v>0</v>
      </c>
      <c r="AO2019">
        <f t="shared" si="1378"/>
        <v>0</v>
      </c>
      <c r="AP2019">
        <f t="shared" ca="1" si="1364"/>
        <v>3.6954769818921722E-30</v>
      </c>
      <c r="AQ2019">
        <f t="shared" ca="1" si="1364"/>
        <v>6.7636105399234951E-29</v>
      </c>
      <c r="AR2019">
        <f t="shared" ca="1" si="1391"/>
        <v>5.463763710342158E-2</v>
      </c>
      <c r="AS2019">
        <f t="shared" ca="1" si="1392"/>
        <v>5.1807023740860103</v>
      </c>
      <c r="AT2019">
        <f t="shared" si="1379"/>
        <v>0</v>
      </c>
      <c r="AU2019">
        <f t="shared" ca="1" si="1393"/>
        <v>1.3830013692352675E-29</v>
      </c>
      <c r="AV2019" t="e">
        <f t="shared" si="1388"/>
        <v>#DIV/0!</v>
      </c>
      <c r="AW2019" t="e">
        <f t="shared" si="1402"/>
        <v>#DIV/0!</v>
      </c>
      <c r="AX2019" t="e">
        <f t="shared" si="1401"/>
        <v>#DIV/0!</v>
      </c>
      <c r="AY2019" t="e">
        <f t="shared" si="1362"/>
        <v>#DIV/0!</v>
      </c>
      <c r="AZ2019" t="e">
        <f t="shared" ref="AZ2019:AZ2082" si="1405">AX2019 - AY2019</f>
        <v>#DIV/0!</v>
      </c>
    </row>
    <row r="2020" spans="7:52" x14ac:dyDescent="0.3">
      <c r="G2020" s="1" t="str">
        <f t="shared" si="1387"/>
        <v/>
      </c>
      <c r="H2020" s="2" t="str">
        <f t="shared" si="1400"/>
        <v/>
      </c>
      <c r="I2020" s="6" t="str" cm="1">
        <f t="array" ref="I2020">_xlfn.IFS(AND(G2019&lt;H2019,G2020&gt;H2020),"BUY", AND(G2019&gt;H2019,G2020&lt;H2020),"SELL",TRUE,"")</f>
        <v/>
      </c>
      <c r="J2020" s="1">
        <f t="shared" ca="1" si="1366"/>
        <v>0</v>
      </c>
      <c r="K2020" s="3" t="str">
        <f t="shared" ca="1" si="1380"/>
        <v/>
      </c>
      <c r="L2020" s="3" t="str">
        <f t="shared" si="1381"/>
        <v/>
      </c>
      <c r="M2020" s="3" t="str">
        <f t="shared" si="1382"/>
        <v/>
      </c>
      <c r="N2020" s="4">
        <f t="shared" si="1367"/>
        <v>-1</v>
      </c>
      <c r="O2020" s="2" t="str">
        <f t="shared" si="1383"/>
        <v/>
      </c>
      <c r="P2020" s="1" t="str">
        <f t="shared" si="1368"/>
        <v/>
      </c>
      <c r="Q2020" s="1" t="str">
        <f t="shared" si="1369"/>
        <v/>
      </c>
      <c r="R2020" s="1" t="str">
        <f>IF(ISBLANK(A2020),"",SUM($Q$2:Q2020))</f>
        <v/>
      </c>
      <c r="S2020" s="1" t="str">
        <f>IF(ISBLANK(A2020),"",SUM($F$2:F2020))</f>
        <v/>
      </c>
      <c r="T2020" s="1" t="str">
        <f t="shared" si="1370"/>
        <v/>
      </c>
      <c r="U2020" s="1" t="str">
        <f t="shared" si="1371"/>
        <v/>
      </c>
      <c r="V2020" s="17">
        <f t="shared" si="1372"/>
        <v>0</v>
      </c>
      <c r="W2020" s="17">
        <f t="shared" si="1373"/>
        <v>0</v>
      </c>
      <c r="X2020" s="17">
        <f t="shared" si="1374"/>
        <v>0</v>
      </c>
      <c r="Y2020" s="22">
        <f t="shared" si="1404"/>
        <v>0</v>
      </c>
      <c r="Z2020" s="22">
        <f t="shared" si="1404"/>
        <v>0</v>
      </c>
      <c r="AA2020" s="22">
        <f t="shared" si="1404"/>
        <v>0</v>
      </c>
      <c r="AB2020" s="23" t="str">
        <f t="shared" si="1394"/>
        <v/>
      </c>
      <c r="AC2020" s="23" t="str">
        <f t="shared" si="1395"/>
        <v/>
      </c>
      <c r="AD2020" s="23" t="str">
        <f t="shared" si="1396"/>
        <v/>
      </c>
      <c r="AE2020" s="23" t="str">
        <f t="shared" si="1397"/>
        <v/>
      </c>
      <c r="AF2020" s="23" t="str">
        <f t="shared" si="1398"/>
        <v/>
      </c>
      <c r="AG2020" s="23" t="str">
        <f t="shared" si="1403"/>
        <v/>
      </c>
      <c r="AH2020" s="25" t="str">
        <f t="shared" si="1375"/>
        <v/>
      </c>
      <c r="AI2020" s="25" t="str">
        <f t="shared" si="1376"/>
        <v/>
      </c>
      <c r="AJ2020" s="1" t="str">
        <f t="shared" si="1384"/>
        <v/>
      </c>
      <c r="AK2020" s="10" t="e">
        <f t="shared" si="1385"/>
        <v>#DIV/0!</v>
      </c>
      <c r="AL2020" s="10" t="e">
        <f t="shared" si="1390"/>
        <v>#DIV/0!</v>
      </c>
      <c r="AM2020">
        <f t="shared" si="1386"/>
        <v>0</v>
      </c>
      <c r="AN2020">
        <f t="shared" si="1377"/>
        <v>0</v>
      </c>
      <c r="AO2020">
        <f t="shared" si="1378"/>
        <v>0</v>
      </c>
      <c r="AP2020">
        <f t="shared" ca="1" si="1364"/>
        <v>3.4315143403284456E-30</v>
      </c>
      <c r="AQ2020">
        <f t="shared" ca="1" si="1364"/>
        <v>6.2804955013575315E-29</v>
      </c>
      <c r="AR2020">
        <f t="shared" ca="1" si="1391"/>
        <v>5.463763710342158E-2</v>
      </c>
      <c r="AS2020">
        <f t="shared" ca="1" si="1392"/>
        <v>5.1807023740860103</v>
      </c>
      <c r="AT2020">
        <f t="shared" si="1379"/>
        <v>0</v>
      </c>
      <c r="AU2020">
        <f t="shared" ca="1" si="1393"/>
        <v>1.2842155571470341E-29</v>
      </c>
      <c r="AV2020" t="e">
        <f t="shared" si="1388"/>
        <v>#DIV/0!</v>
      </c>
      <c r="AW2020" t="e">
        <f t="shared" si="1402"/>
        <v>#DIV/0!</v>
      </c>
      <c r="AX2020" t="e">
        <f t="shared" si="1401"/>
        <v>#DIV/0!</v>
      </c>
      <c r="AY2020" t="e">
        <f t="shared" ref="AY2020:AY2083" si="1406">AVERAGE(AX2012:AX2020)</f>
        <v>#DIV/0!</v>
      </c>
      <c r="AZ2020" t="e">
        <f t="shared" si="1405"/>
        <v>#DIV/0!</v>
      </c>
    </row>
    <row r="2021" spans="7:52" x14ac:dyDescent="0.3">
      <c r="G2021" s="1" t="str">
        <f t="shared" si="1387"/>
        <v/>
      </c>
      <c r="H2021" s="2" t="str">
        <f t="shared" si="1400"/>
        <v/>
      </c>
      <c r="I2021" s="6" t="str" cm="1">
        <f t="array" ref="I2021">_xlfn.IFS(AND(G2020&lt;H2020,G2021&gt;H2021),"BUY", AND(G2020&gt;H2020,G2021&lt;H2021),"SELL",TRUE,"")</f>
        <v/>
      </c>
      <c r="J2021" s="1">
        <f t="shared" ca="1" si="1366"/>
        <v>0</v>
      </c>
      <c r="K2021" s="3" t="str">
        <f t="shared" ca="1" si="1380"/>
        <v/>
      </c>
      <c r="L2021" s="3" t="str">
        <f t="shared" si="1381"/>
        <v/>
      </c>
      <c r="M2021" s="3" t="str">
        <f t="shared" si="1382"/>
        <v/>
      </c>
      <c r="N2021" s="4">
        <f t="shared" si="1367"/>
        <v>-1</v>
      </c>
      <c r="O2021" s="2" t="str">
        <f t="shared" si="1383"/>
        <v/>
      </c>
      <c r="P2021" s="1" t="str">
        <f t="shared" si="1368"/>
        <v/>
      </c>
      <c r="Q2021" s="1" t="str">
        <f t="shared" si="1369"/>
        <v/>
      </c>
      <c r="R2021" s="1" t="str">
        <f>IF(ISBLANK(A2021),"",SUM($Q$2:Q2021))</f>
        <v/>
      </c>
      <c r="S2021" s="1" t="str">
        <f>IF(ISBLANK(A2021),"",SUM($F$2:F2021))</f>
        <v/>
      </c>
      <c r="T2021" s="1" t="str">
        <f t="shared" si="1370"/>
        <v/>
      </c>
      <c r="U2021" s="1" t="str">
        <f t="shared" si="1371"/>
        <v/>
      </c>
      <c r="V2021" s="17">
        <f t="shared" si="1372"/>
        <v>0</v>
      </c>
      <c r="W2021" s="17">
        <f t="shared" si="1373"/>
        <v>0</v>
      </c>
      <c r="X2021" s="17">
        <f t="shared" si="1374"/>
        <v>0</v>
      </c>
      <c r="Y2021" s="22">
        <f t="shared" si="1404"/>
        <v>0</v>
      </c>
      <c r="Z2021" s="22">
        <f t="shared" si="1404"/>
        <v>0</v>
      </c>
      <c r="AA2021" s="22">
        <f t="shared" si="1404"/>
        <v>0</v>
      </c>
      <c r="AB2021" s="23" t="str">
        <f t="shared" si="1394"/>
        <v/>
      </c>
      <c r="AC2021" s="23" t="str">
        <f t="shared" si="1395"/>
        <v/>
      </c>
      <c r="AD2021" s="23" t="str">
        <f t="shared" si="1396"/>
        <v/>
      </c>
      <c r="AE2021" s="23" t="str">
        <f t="shared" si="1397"/>
        <v/>
      </c>
      <c r="AF2021" s="23" t="str">
        <f t="shared" si="1398"/>
        <v/>
      </c>
      <c r="AG2021" s="23" t="str">
        <f t="shared" si="1403"/>
        <v/>
      </c>
      <c r="AH2021" s="25" t="str">
        <f t="shared" si="1375"/>
        <v/>
      </c>
      <c r="AI2021" s="25" t="str">
        <f t="shared" si="1376"/>
        <v/>
      </c>
      <c r="AJ2021" s="1" t="str">
        <f t="shared" si="1384"/>
        <v/>
      </c>
      <c r="AK2021" s="10" t="e">
        <f t="shared" si="1385"/>
        <v>#DIV/0!</v>
      </c>
      <c r="AL2021" s="10" t="e">
        <f t="shared" si="1390"/>
        <v>#DIV/0!</v>
      </c>
      <c r="AM2021">
        <f t="shared" si="1386"/>
        <v>0</v>
      </c>
      <c r="AN2021">
        <f t="shared" si="1377"/>
        <v>0</v>
      </c>
      <c r="AO2021">
        <f t="shared" si="1378"/>
        <v>0</v>
      </c>
      <c r="AP2021">
        <f t="shared" ca="1" si="1364"/>
        <v>3.1864061731621277E-30</v>
      </c>
      <c r="AQ2021">
        <f t="shared" ca="1" si="1364"/>
        <v>5.8318886798319936E-29</v>
      </c>
      <c r="AR2021">
        <f t="shared" ca="1" si="1391"/>
        <v>5.4637637103421573E-2</v>
      </c>
      <c r="AS2021">
        <f t="shared" ca="1" si="1392"/>
        <v>5.1807023740860103</v>
      </c>
      <c r="AT2021">
        <f t="shared" si="1379"/>
        <v>0</v>
      </c>
      <c r="AU2021">
        <f t="shared" ca="1" si="1393"/>
        <v>1.1924858744936745E-29</v>
      </c>
      <c r="AV2021" t="e">
        <f t="shared" si="1388"/>
        <v>#DIV/0!</v>
      </c>
      <c r="AW2021" t="e">
        <f t="shared" si="1402"/>
        <v>#DIV/0!</v>
      </c>
      <c r="AX2021" t="e">
        <f t="shared" si="1401"/>
        <v>#DIV/0!</v>
      </c>
      <c r="AY2021" t="e">
        <f t="shared" si="1406"/>
        <v>#DIV/0!</v>
      </c>
      <c r="AZ2021" t="e">
        <f t="shared" si="1405"/>
        <v>#DIV/0!</v>
      </c>
    </row>
    <row r="2022" spans="7:52" x14ac:dyDescent="0.3">
      <c r="G2022" s="1" t="str">
        <f t="shared" si="1387"/>
        <v/>
      </c>
      <c r="H2022" s="2" t="str">
        <f t="shared" si="1400"/>
        <v/>
      </c>
      <c r="I2022" s="6" t="str" cm="1">
        <f t="array" ref="I2022">_xlfn.IFS(AND(G2021&lt;H2021,G2022&gt;H2022),"BUY", AND(G2021&gt;H2021,G2022&lt;H2022),"SELL",TRUE,"")</f>
        <v/>
      </c>
      <c r="J2022" s="1">
        <f t="shared" ca="1" si="1366"/>
        <v>0</v>
      </c>
      <c r="K2022" s="3" t="str">
        <f t="shared" ca="1" si="1380"/>
        <v/>
      </c>
      <c r="L2022" s="3" t="str">
        <f t="shared" si="1381"/>
        <v/>
      </c>
      <c r="M2022" s="3" t="str">
        <f t="shared" si="1382"/>
        <v/>
      </c>
      <c r="N2022" s="4">
        <f t="shared" si="1367"/>
        <v>-1</v>
      </c>
      <c r="O2022" s="2" t="str">
        <f t="shared" si="1383"/>
        <v/>
      </c>
      <c r="P2022" s="1" t="str">
        <f t="shared" si="1368"/>
        <v/>
      </c>
      <c r="Q2022" s="1" t="str">
        <f t="shared" si="1369"/>
        <v/>
      </c>
      <c r="R2022" s="1" t="str">
        <f>IF(ISBLANK(A2022),"",SUM($Q$2:Q2022))</f>
        <v/>
      </c>
      <c r="S2022" s="1" t="str">
        <f>IF(ISBLANK(A2022),"",SUM($F$2:F2022))</f>
        <v/>
      </c>
      <c r="T2022" s="1" t="str">
        <f t="shared" si="1370"/>
        <v/>
      </c>
      <c r="U2022" s="1" t="str">
        <f t="shared" si="1371"/>
        <v/>
      </c>
      <c r="V2022" s="17">
        <f t="shared" si="1372"/>
        <v>0</v>
      </c>
      <c r="W2022" s="17">
        <f t="shared" si="1373"/>
        <v>0</v>
      </c>
      <c r="X2022" s="17">
        <f t="shared" si="1374"/>
        <v>0</v>
      </c>
      <c r="Y2022" s="22">
        <f t="shared" si="1404"/>
        <v>0</v>
      </c>
      <c r="Z2022" s="22">
        <f t="shared" si="1404"/>
        <v>0</v>
      </c>
      <c r="AA2022" s="22">
        <f t="shared" si="1404"/>
        <v>0</v>
      </c>
      <c r="AB2022" s="23" t="str">
        <f t="shared" si="1394"/>
        <v/>
      </c>
      <c r="AC2022" s="23" t="str">
        <f t="shared" si="1395"/>
        <v/>
      </c>
      <c r="AD2022" s="23" t="str">
        <f t="shared" si="1396"/>
        <v/>
      </c>
      <c r="AE2022" s="23" t="str">
        <f t="shared" si="1397"/>
        <v/>
      </c>
      <c r="AF2022" s="23" t="str">
        <f t="shared" si="1398"/>
        <v/>
      </c>
      <c r="AG2022" s="23" t="str">
        <f t="shared" si="1403"/>
        <v/>
      </c>
      <c r="AH2022" s="25" t="str">
        <f t="shared" si="1375"/>
        <v/>
      </c>
      <c r="AI2022" s="25" t="str">
        <f t="shared" si="1376"/>
        <v/>
      </c>
      <c r="AJ2022" s="1" t="str">
        <f t="shared" si="1384"/>
        <v/>
      </c>
      <c r="AK2022" s="10" t="e">
        <f t="shared" si="1385"/>
        <v>#DIV/0!</v>
      </c>
      <c r="AL2022" s="10" t="e">
        <f t="shared" si="1390"/>
        <v>#DIV/0!</v>
      </c>
      <c r="AM2022">
        <f t="shared" si="1386"/>
        <v>0</v>
      </c>
      <c r="AN2022">
        <f t="shared" si="1377"/>
        <v>0</v>
      </c>
      <c r="AO2022">
        <f t="shared" si="1378"/>
        <v>0</v>
      </c>
      <c r="AP2022">
        <f t="shared" ca="1" si="1364"/>
        <v>2.9588057322219757E-30</v>
      </c>
      <c r="AQ2022">
        <f t="shared" ca="1" si="1364"/>
        <v>5.4153252027011368E-29</v>
      </c>
      <c r="AR2022">
        <f t="shared" ca="1" si="1391"/>
        <v>5.4637637103421573E-2</v>
      </c>
      <c r="AS2022">
        <f t="shared" ca="1" si="1392"/>
        <v>5.1807023740860103</v>
      </c>
      <c r="AT2022">
        <f t="shared" si="1379"/>
        <v>0</v>
      </c>
      <c r="AU2022">
        <f t="shared" ca="1" si="1393"/>
        <v>1.1073083120298407E-29</v>
      </c>
      <c r="AV2022" t="e">
        <f t="shared" si="1388"/>
        <v>#DIV/0!</v>
      </c>
      <c r="AW2022" t="e">
        <f t="shared" si="1402"/>
        <v>#DIV/0!</v>
      </c>
      <c r="AX2022" t="e">
        <f t="shared" si="1401"/>
        <v>#DIV/0!</v>
      </c>
      <c r="AY2022" t="e">
        <f t="shared" si="1406"/>
        <v>#DIV/0!</v>
      </c>
      <c r="AZ2022" t="e">
        <f t="shared" si="1405"/>
        <v>#DIV/0!</v>
      </c>
    </row>
    <row r="2023" spans="7:52" x14ac:dyDescent="0.3">
      <c r="G2023" s="1" t="str">
        <f t="shared" si="1387"/>
        <v/>
      </c>
      <c r="H2023" s="2" t="str">
        <f t="shared" si="1400"/>
        <v/>
      </c>
      <c r="I2023" s="6" t="str" cm="1">
        <f t="array" ref="I2023">_xlfn.IFS(AND(G2022&lt;H2022,G2023&gt;H2023),"BUY", AND(G2022&gt;H2022,G2023&lt;H2023),"SELL",TRUE,"")</f>
        <v/>
      </c>
      <c r="J2023" s="1">
        <f t="shared" ca="1" si="1366"/>
        <v>0</v>
      </c>
      <c r="K2023" s="3" t="str">
        <f t="shared" ca="1" si="1380"/>
        <v/>
      </c>
      <c r="L2023" s="3" t="str">
        <f t="shared" si="1381"/>
        <v/>
      </c>
      <c r="M2023" s="3" t="str">
        <f t="shared" si="1382"/>
        <v/>
      </c>
      <c r="N2023" s="4">
        <f t="shared" si="1367"/>
        <v>-1</v>
      </c>
      <c r="O2023" s="2" t="str">
        <f t="shared" si="1383"/>
        <v/>
      </c>
      <c r="P2023" s="1" t="str">
        <f t="shared" si="1368"/>
        <v/>
      </c>
      <c r="Q2023" s="1" t="str">
        <f t="shared" si="1369"/>
        <v/>
      </c>
      <c r="R2023" s="1" t="str">
        <f>IF(ISBLANK(A2023),"",SUM($Q$2:Q2023))</f>
        <v/>
      </c>
      <c r="S2023" s="1" t="str">
        <f>IF(ISBLANK(A2023),"",SUM($F$2:F2023))</f>
        <v/>
      </c>
      <c r="T2023" s="1" t="str">
        <f t="shared" si="1370"/>
        <v/>
      </c>
      <c r="U2023" s="1" t="str">
        <f t="shared" si="1371"/>
        <v/>
      </c>
      <c r="V2023" s="17">
        <f t="shared" si="1372"/>
        <v>0</v>
      </c>
      <c r="W2023" s="17">
        <f t="shared" si="1373"/>
        <v>0</v>
      </c>
      <c r="X2023" s="17">
        <f t="shared" si="1374"/>
        <v>0</v>
      </c>
      <c r="Y2023" s="22">
        <f t="shared" si="1404"/>
        <v>0</v>
      </c>
      <c r="Z2023" s="22">
        <f t="shared" si="1404"/>
        <v>0</v>
      </c>
      <c r="AA2023" s="22">
        <f t="shared" si="1404"/>
        <v>0</v>
      </c>
      <c r="AB2023" s="23" t="str">
        <f t="shared" si="1394"/>
        <v/>
      </c>
      <c r="AC2023" s="23" t="str">
        <f t="shared" si="1395"/>
        <v/>
      </c>
      <c r="AD2023" s="23" t="str">
        <f t="shared" si="1396"/>
        <v/>
      </c>
      <c r="AE2023" s="23" t="str">
        <f t="shared" si="1397"/>
        <v/>
      </c>
      <c r="AF2023" s="23" t="str">
        <f t="shared" si="1398"/>
        <v/>
      </c>
      <c r="AG2023" s="23" t="str">
        <f t="shared" si="1403"/>
        <v/>
      </c>
      <c r="AH2023" s="25" t="str">
        <f t="shared" si="1375"/>
        <v/>
      </c>
      <c r="AI2023" s="25" t="str">
        <f t="shared" si="1376"/>
        <v/>
      </c>
      <c r="AJ2023" s="1" t="str">
        <f t="shared" si="1384"/>
        <v/>
      </c>
      <c r="AK2023" s="10" t="e">
        <f t="shared" si="1385"/>
        <v>#DIV/0!</v>
      </c>
      <c r="AL2023" s="10" t="e">
        <f t="shared" si="1390"/>
        <v>#DIV/0!</v>
      </c>
      <c r="AM2023">
        <f t="shared" si="1386"/>
        <v>0</v>
      </c>
      <c r="AN2023">
        <f t="shared" si="1377"/>
        <v>0</v>
      </c>
      <c r="AO2023">
        <f t="shared" si="1378"/>
        <v>0</v>
      </c>
      <c r="AP2023">
        <f t="shared" ca="1" si="1364"/>
        <v>2.7474624656346915E-30</v>
      </c>
      <c r="AQ2023">
        <f t="shared" ca="1" si="1364"/>
        <v>5.0285162596510552E-29</v>
      </c>
      <c r="AR2023">
        <f t="shared" ca="1" si="1391"/>
        <v>5.4637637103421573E-2</v>
      </c>
      <c r="AS2023">
        <f t="shared" ca="1" si="1392"/>
        <v>5.1807023740860103</v>
      </c>
      <c r="AT2023">
        <f t="shared" si="1379"/>
        <v>0</v>
      </c>
      <c r="AU2023">
        <f t="shared" ca="1" si="1393"/>
        <v>1.0282148611705664E-29</v>
      </c>
      <c r="AV2023" t="e">
        <f t="shared" si="1388"/>
        <v>#DIV/0!</v>
      </c>
      <c r="AW2023" t="e">
        <f t="shared" si="1402"/>
        <v>#DIV/0!</v>
      </c>
      <c r="AX2023" t="e">
        <f t="shared" si="1401"/>
        <v>#DIV/0!</v>
      </c>
      <c r="AY2023" t="e">
        <f t="shared" si="1406"/>
        <v>#DIV/0!</v>
      </c>
      <c r="AZ2023" t="e">
        <f t="shared" si="1405"/>
        <v>#DIV/0!</v>
      </c>
    </row>
    <row r="2024" spans="7:52" x14ac:dyDescent="0.3">
      <c r="G2024" s="1" t="str">
        <f t="shared" si="1387"/>
        <v/>
      </c>
      <c r="H2024" s="2" t="str">
        <f t="shared" si="1400"/>
        <v/>
      </c>
      <c r="I2024" s="6" t="str" cm="1">
        <f t="array" ref="I2024">_xlfn.IFS(AND(G2023&lt;H2023,G2024&gt;H2024),"BUY", AND(G2023&gt;H2023,G2024&lt;H2024),"SELL",TRUE,"")</f>
        <v/>
      </c>
      <c r="J2024" s="1">
        <f t="shared" ca="1" si="1366"/>
        <v>0</v>
      </c>
      <c r="K2024" s="3" t="str">
        <f t="shared" ca="1" si="1380"/>
        <v/>
      </c>
      <c r="L2024" s="3" t="str">
        <f t="shared" si="1381"/>
        <v/>
      </c>
      <c r="M2024" s="3" t="str">
        <f t="shared" si="1382"/>
        <v/>
      </c>
      <c r="N2024" s="4">
        <f t="shared" si="1367"/>
        <v>-1</v>
      </c>
      <c r="O2024" s="2" t="str">
        <f t="shared" si="1383"/>
        <v/>
      </c>
      <c r="P2024" s="1" t="str">
        <f t="shared" si="1368"/>
        <v/>
      </c>
      <c r="Q2024" s="1" t="str">
        <f t="shared" si="1369"/>
        <v/>
      </c>
      <c r="R2024" s="1" t="str">
        <f>IF(ISBLANK(A2024),"",SUM($Q$2:Q2024))</f>
        <v/>
      </c>
      <c r="S2024" s="1" t="str">
        <f>IF(ISBLANK(A2024),"",SUM($F$2:F2024))</f>
        <v/>
      </c>
      <c r="T2024" s="1" t="str">
        <f t="shared" si="1370"/>
        <v/>
      </c>
      <c r="U2024" s="1" t="str">
        <f t="shared" si="1371"/>
        <v/>
      </c>
      <c r="V2024" s="17">
        <f t="shared" si="1372"/>
        <v>0</v>
      </c>
      <c r="W2024" s="17">
        <f t="shared" si="1373"/>
        <v>0</v>
      </c>
      <c r="X2024" s="17">
        <f t="shared" si="1374"/>
        <v>0</v>
      </c>
      <c r="Y2024" s="22">
        <f t="shared" si="1404"/>
        <v>0</v>
      </c>
      <c r="Z2024" s="22">
        <f t="shared" si="1404"/>
        <v>0</v>
      </c>
      <c r="AA2024" s="22">
        <f t="shared" si="1404"/>
        <v>0</v>
      </c>
      <c r="AB2024" s="23" t="str">
        <f t="shared" si="1394"/>
        <v/>
      </c>
      <c r="AC2024" s="23" t="str">
        <f t="shared" si="1395"/>
        <v/>
      </c>
      <c r="AD2024" s="23" t="str">
        <f t="shared" si="1396"/>
        <v/>
      </c>
      <c r="AE2024" s="23" t="str">
        <f t="shared" si="1397"/>
        <v/>
      </c>
      <c r="AF2024" s="23" t="str">
        <f t="shared" si="1398"/>
        <v/>
      </c>
      <c r="AG2024" s="23" t="str">
        <f t="shared" si="1403"/>
        <v/>
      </c>
      <c r="AH2024" s="25" t="str">
        <f t="shared" si="1375"/>
        <v/>
      </c>
      <c r="AI2024" s="25" t="str">
        <f t="shared" si="1376"/>
        <v/>
      </c>
      <c r="AJ2024" s="1" t="str">
        <f t="shared" si="1384"/>
        <v/>
      </c>
      <c r="AK2024" s="10" t="e">
        <f t="shared" si="1385"/>
        <v>#DIV/0!</v>
      </c>
      <c r="AL2024" s="10" t="e">
        <f t="shared" si="1390"/>
        <v>#DIV/0!</v>
      </c>
      <c r="AM2024">
        <f t="shared" si="1386"/>
        <v>0</v>
      </c>
      <c r="AN2024">
        <f t="shared" si="1377"/>
        <v>0</v>
      </c>
      <c r="AO2024">
        <f t="shared" si="1378"/>
        <v>0</v>
      </c>
      <c r="AP2024">
        <f t="shared" ca="1" si="1364"/>
        <v>2.551215146660785E-30</v>
      </c>
      <c r="AQ2024">
        <f t="shared" ca="1" si="1364"/>
        <v>4.6693365268188365E-29</v>
      </c>
      <c r="AR2024">
        <f t="shared" ca="1" si="1391"/>
        <v>5.463763710342158E-2</v>
      </c>
      <c r="AS2024">
        <f t="shared" ca="1" si="1392"/>
        <v>5.1807023740860103</v>
      </c>
      <c r="AT2024">
        <f t="shared" si="1379"/>
        <v>0</v>
      </c>
      <c r="AU2024">
        <f t="shared" ca="1" si="1393"/>
        <v>9.5477094251552604E-30</v>
      </c>
      <c r="AV2024" t="e">
        <f t="shared" si="1388"/>
        <v>#DIV/0!</v>
      </c>
      <c r="AW2024" t="e">
        <f t="shared" si="1402"/>
        <v>#DIV/0!</v>
      </c>
      <c r="AX2024" t="e">
        <f t="shared" si="1401"/>
        <v>#DIV/0!</v>
      </c>
      <c r="AY2024" t="e">
        <f t="shared" si="1406"/>
        <v>#DIV/0!</v>
      </c>
      <c r="AZ2024" t="e">
        <f t="shared" si="1405"/>
        <v>#DIV/0!</v>
      </c>
    </row>
    <row r="2025" spans="7:52" x14ac:dyDescent="0.3">
      <c r="G2025" s="1" t="str">
        <f t="shared" si="1387"/>
        <v/>
      </c>
      <c r="H2025" s="2" t="str">
        <f t="shared" si="1400"/>
        <v/>
      </c>
      <c r="I2025" s="6" t="str" cm="1">
        <f t="array" ref="I2025">_xlfn.IFS(AND(G2024&lt;H2024,G2025&gt;H2025),"BUY", AND(G2024&gt;H2024,G2025&lt;H2025),"SELL",TRUE,"")</f>
        <v/>
      </c>
      <c r="J2025" s="1">
        <f t="shared" ca="1" si="1366"/>
        <v>0</v>
      </c>
      <c r="K2025" s="3" t="str">
        <f t="shared" ca="1" si="1380"/>
        <v/>
      </c>
      <c r="L2025" s="3" t="str">
        <f t="shared" si="1381"/>
        <v/>
      </c>
      <c r="M2025" s="3" t="str">
        <f t="shared" si="1382"/>
        <v/>
      </c>
      <c r="N2025" s="4">
        <f t="shared" si="1367"/>
        <v>-1</v>
      </c>
      <c r="O2025" s="2" t="str">
        <f t="shared" si="1383"/>
        <v/>
      </c>
      <c r="P2025" s="1" t="str">
        <f t="shared" si="1368"/>
        <v/>
      </c>
      <c r="Q2025" s="1" t="str">
        <f t="shared" si="1369"/>
        <v/>
      </c>
      <c r="R2025" s="1" t="str">
        <f>IF(ISBLANK(A2025),"",SUM($Q$2:Q2025))</f>
        <v/>
      </c>
      <c r="S2025" s="1" t="str">
        <f>IF(ISBLANK(A2025),"",SUM($F$2:F2025))</f>
        <v/>
      </c>
      <c r="T2025" s="1" t="str">
        <f t="shared" si="1370"/>
        <v/>
      </c>
      <c r="U2025" s="1" t="str">
        <f t="shared" si="1371"/>
        <v/>
      </c>
      <c r="V2025" s="17">
        <f t="shared" si="1372"/>
        <v>0</v>
      </c>
      <c r="W2025" s="17">
        <f t="shared" si="1373"/>
        <v>0</v>
      </c>
      <c r="X2025" s="17">
        <f t="shared" si="1374"/>
        <v>0</v>
      </c>
      <c r="Y2025" s="22">
        <f t="shared" si="1404"/>
        <v>0</v>
      </c>
      <c r="Z2025" s="22">
        <f t="shared" si="1404"/>
        <v>0</v>
      </c>
      <c r="AA2025" s="22">
        <f t="shared" si="1404"/>
        <v>0</v>
      </c>
      <c r="AB2025" s="23" t="str">
        <f t="shared" si="1394"/>
        <v/>
      </c>
      <c r="AC2025" s="23" t="str">
        <f t="shared" si="1395"/>
        <v/>
      </c>
      <c r="AD2025" s="23" t="str">
        <f t="shared" si="1396"/>
        <v/>
      </c>
      <c r="AE2025" s="23" t="str">
        <f t="shared" si="1397"/>
        <v/>
      </c>
      <c r="AF2025" s="23" t="str">
        <f t="shared" si="1398"/>
        <v/>
      </c>
      <c r="AG2025" s="23" t="str">
        <f t="shared" si="1403"/>
        <v/>
      </c>
      <c r="AH2025" s="25" t="str">
        <f t="shared" si="1375"/>
        <v/>
      </c>
      <c r="AI2025" s="25" t="str">
        <f t="shared" si="1376"/>
        <v/>
      </c>
      <c r="AJ2025" s="1" t="str">
        <f t="shared" si="1384"/>
        <v/>
      </c>
      <c r="AK2025" s="10" t="e">
        <f t="shared" si="1385"/>
        <v>#DIV/0!</v>
      </c>
      <c r="AL2025" s="10" t="e">
        <f t="shared" si="1390"/>
        <v>#DIV/0!</v>
      </c>
      <c r="AM2025">
        <f t="shared" si="1386"/>
        <v>0</v>
      </c>
      <c r="AN2025">
        <f t="shared" si="1377"/>
        <v>0</v>
      </c>
      <c r="AO2025">
        <f t="shared" si="1378"/>
        <v>0</v>
      </c>
      <c r="AP2025">
        <f t="shared" ca="1" si="1364"/>
        <v>2.3689854933278721E-30</v>
      </c>
      <c r="AQ2025">
        <f t="shared" ca="1" si="1364"/>
        <v>4.3358124891889198E-29</v>
      </c>
      <c r="AR2025">
        <f t="shared" ca="1" si="1391"/>
        <v>5.463763710342158E-2</v>
      </c>
      <c r="AS2025">
        <f t="shared" ca="1" si="1392"/>
        <v>5.1807023740860103</v>
      </c>
      <c r="AT2025">
        <f t="shared" si="1379"/>
        <v>0</v>
      </c>
      <c r="AU2025">
        <f t="shared" ca="1" si="1393"/>
        <v>8.8657301805013143E-30</v>
      </c>
      <c r="AV2025" t="e">
        <f t="shared" si="1388"/>
        <v>#DIV/0!</v>
      </c>
      <c r="AW2025" t="e">
        <f t="shared" si="1402"/>
        <v>#DIV/0!</v>
      </c>
      <c r="AX2025" t="e">
        <f t="shared" si="1401"/>
        <v>#DIV/0!</v>
      </c>
      <c r="AY2025" t="e">
        <f t="shared" si="1406"/>
        <v>#DIV/0!</v>
      </c>
      <c r="AZ2025" t="e">
        <f t="shared" si="1405"/>
        <v>#DIV/0!</v>
      </c>
    </row>
    <row r="2026" spans="7:52" x14ac:dyDescent="0.3">
      <c r="G2026" s="1" t="str">
        <f t="shared" si="1387"/>
        <v/>
      </c>
      <c r="H2026" s="2" t="str">
        <f t="shared" si="1400"/>
        <v/>
      </c>
      <c r="I2026" s="6" t="str" cm="1">
        <f t="array" ref="I2026">_xlfn.IFS(AND(G2025&lt;H2025,G2026&gt;H2026),"BUY", AND(G2025&gt;H2025,G2026&lt;H2026),"SELL",TRUE,"")</f>
        <v/>
      </c>
      <c r="J2026" s="1">
        <f t="shared" ca="1" si="1366"/>
        <v>0</v>
      </c>
      <c r="K2026" s="3" t="str">
        <f t="shared" ca="1" si="1380"/>
        <v/>
      </c>
      <c r="L2026" s="3" t="str">
        <f t="shared" si="1381"/>
        <v/>
      </c>
      <c r="M2026" s="3" t="str">
        <f t="shared" si="1382"/>
        <v/>
      </c>
      <c r="N2026" s="4">
        <f t="shared" si="1367"/>
        <v>-1</v>
      </c>
      <c r="O2026" s="2" t="str">
        <f t="shared" si="1383"/>
        <v/>
      </c>
      <c r="P2026" s="1" t="str">
        <f t="shared" si="1368"/>
        <v/>
      </c>
      <c r="Q2026" s="1" t="str">
        <f t="shared" si="1369"/>
        <v/>
      </c>
      <c r="R2026" s="1" t="str">
        <f>IF(ISBLANK(A2026),"",SUM($Q$2:Q2026))</f>
        <v/>
      </c>
      <c r="S2026" s="1" t="str">
        <f>IF(ISBLANK(A2026),"",SUM($F$2:F2026))</f>
        <v/>
      </c>
      <c r="T2026" s="1" t="str">
        <f t="shared" si="1370"/>
        <v/>
      </c>
      <c r="U2026" s="1" t="str">
        <f t="shared" si="1371"/>
        <v/>
      </c>
      <c r="V2026" s="17">
        <f t="shared" si="1372"/>
        <v>0</v>
      </c>
      <c r="W2026" s="17">
        <f t="shared" si="1373"/>
        <v>0</v>
      </c>
      <c r="X2026" s="17">
        <f t="shared" si="1374"/>
        <v>0</v>
      </c>
      <c r="Y2026" s="22">
        <f t="shared" si="1404"/>
        <v>0</v>
      </c>
      <c r="Z2026" s="22">
        <f t="shared" si="1404"/>
        <v>0</v>
      </c>
      <c r="AA2026" s="22">
        <f t="shared" si="1404"/>
        <v>0</v>
      </c>
      <c r="AB2026" s="23" t="str">
        <f t="shared" si="1394"/>
        <v/>
      </c>
      <c r="AC2026" s="23" t="str">
        <f t="shared" si="1395"/>
        <v/>
      </c>
      <c r="AD2026" s="23" t="str">
        <f t="shared" si="1396"/>
        <v/>
      </c>
      <c r="AE2026" s="23" t="str">
        <f t="shared" si="1397"/>
        <v/>
      </c>
      <c r="AF2026" s="23" t="str">
        <f t="shared" si="1398"/>
        <v/>
      </c>
      <c r="AG2026" s="23" t="str">
        <f t="shared" si="1403"/>
        <v/>
      </c>
      <c r="AH2026" s="25" t="str">
        <f t="shared" si="1375"/>
        <v/>
      </c>
      <c r="AI2026" s="25" t="str">
        <f t="shared" si="1376"/>
        <v/>
      </c>
      <c r="AJ2026" s="1" t="str">
        <f t="shared" si="1384"/>
        <v/>
      </c>
      <c r="AK2026" s="10" t="e">
        <f t="shared" si="1385"/>
        <v>#DIV/0!</v>
      </c>
      <c r="AL2026" s="10" t="e">
        <f t="shared" si="1390"/>
        <v>#DIV/0!</v>
      </c>
      <c r="AM2026">
        <f t="shared" si="1386"/>
        <v>0</v>
      </c>
      <c r="AN2026">
        <f t="shared" si="1377"/>
        <v>0</v>
      </c>
      <c r="AO2026">
        <f t="shared" si="1378"/>
        <v>0</v>
      </c>
      <c r="AP2026">
        <f t="shared" ca="1" si="1364"/>
        <v>2.1997722438044524E-30</v>
      </c>
      <c r="AQ2026">
        <f t="shared" ca="1" si="1364"/>
        <v>4.0261115971039967E-29</v>
      </c>
      <c r="AR2026">
        <f t="shared" ca="1" si="1391"/>
        <v>5.463763710342158E-2</v>
      </c>
      <c r="AS2026">
        <f t="shared" ca="1" si="1392"/>
        <v>5.1807023740860103</v>
      </c>
      <c r="AT2026">
        <f t="shared" si="1379"/>
        <v>0</v>
      </c>
      <c r="AU2026">
        <f t="shared" ca="1" si="1393"/>
        <v>8.2324637390369358E-30</v>
      </c>
      <c r="AV2026" t="e">
        <f t="shared" si="1388"/>
        <v>#DIV/0!</v>
      </c>
      <c r="AW2026" t="e">
        <f t="shared" si="1402"/>
        <v>#DIV/0!</v>
      </c>
      <c r="AX2026" t="e">
        <f t="shared" si="1401"/>
        <v>#DIV/0!</v>
      </c>
      <c r="AY2026" t="e">
        <f t="shared" si="1406"/>
        <v>#DIV/0!</v>
      </c>
      <c r="AZ2026" t="e">
        <f t="shared" si="1405"/>
        <v>#DIV/0!</v>
      </c>
    </row>
    <row r="2027" spans="7:52" x14ac:dyDescent="0.3">
      <c r="G2027" s="1" t="str">
        <f t="shared" si="1387"/>
        <v/>
      </c>
      <c r="H2027" s="2" t="str">
        <f t="shared" si="1400"/>
        <v/>
      </c>
      <c r="I2027" s="6" t="str" cm="1">
        <f t="array" ref="I2027">_xlfn.IFS(AND(G2026&lt;H2026,G2027&gt;H2027),"BUY", AND(G2026&gt;H2026,G2027&lt;H2027),"SELL",TRUE,"")</f>
        <v/>
      </c>
      <c r="J2027" s="1">
        <f t="shared" ca="1" si="1366"/>
        <v>0</v>
      </c>
      <c r="K2027" s="3" t="str">
        <f t="shared" ca="1" si="1380"/>
        <v/>
      </c>
      <c r="L2027" s="3" t="str">
        <f t="shared" si="1381"/>
        <v/>
      </c>
      <c r="M2027" s="3" t="str">
        <f t="shared" si="1382"/>
        <v/>
      </c>
      <c r="N2027" s="4">
        <f t="shared" si="1367"/>
        <v>-1</v>
      </c>
      <c r="O2027" s="2" t="str">
        <f t="shared" si="1383"/>
        <v/>
      </c>
      <c r="P2027" s="1" t="str">
        <f t="shared" si="1368"/>
        <v/>
      </c>
      <c r="Q2027" s="1" t="str">
        <f t="shared" si="1369"/>
        <v/>
      </c>
      <c r="R2027" s="1" t="str">
        <f>IF(ISBLANK(A2027),"",SUM($Q$2:Q2027))</f>
        <v/>
      </c>
      <c r="S2027" s="1" t="str">
        <f>IF(ISBLANK(A2027),"",SUM($F$2:F2027))</f>
        <v/>
      </c>
      <c r="T2027" s="1" t="str">
        <f t="shared" si="1370"/>
        <v/>
      </c>
      <c r="U2027" s="1" t="str">
        <f t="shared" si="1371"/>
        <v/>
      </c>
      <c r="V2027" s="17">
        <f t="shared" si="1372"/>
        <v>0</v>
      </c>
      <c r="W2027" s="17">
        <f t="shared" si="1373"/>
        <v>0</v>
      </c>
      <c r="X2027" s="17">
        <f t="shared" si="1374"/>
        <v>0</v>
      </c>
      <c r="Y2027" s="22">
        <f t="shared" si="1404"/>
        <v>0</v>
      </c>
      <c r="Z2027" s="22">
        <f t="shared" si="1404"/>
        <v>0</v>
      </c>
      <c r="AA2027" s="22">
        <f t="shared" si="1404"/>
        <v>0</v>
      </c>
      <c r="AB2027" s="23" t="str">
        <f t="shared" si="1394"/>
        <v/>
      </c>
      <c r="AC2027" s="23" t="str">
        <f t="shared" si="1395"/>
        <v/>
      </c>
      <c r="AD2027" s="23" t="str">
        <f t="shared" si="1396"/>
        <v/>
      </c>
      <c r="AE2027" s="23" t="str">
        <f t="shared" si="1397"/>
        <v/>
      </c>
      <c r="AF2027" s="23" t="str">
        <f t="shared" si="1398"/>
        <v/>
      </c>
      <c r="AG2027" s="23" t="str">
        <f t="shared" si="1403"/>
        <v/>
      </c>
      <c r="AH2027" s="25" t="str">
        <f t="shared" si="1375"/>
        <v/>
      </c>
      <c r="AI2027" s="25" t="str">
        <f t="shared" si="1376"/>
        <v/>
      </c>
      <c r="AJ2027" s="1" t="str">
        <f t="shared" si="1384"/>
        <v/>
      </c>
      <c r="AK2027" s="10" t="e">
        <f t="shared" si="1385"/>
        <v>#DIV/0!</v>
      </c>
      <c r="AL2027" s="10" t="e">
        <f t="shared" si="1390"/>
        <v>#DIV/0!</v>
      </c>
      <c r="AM2027">
        <f t="shared" si="1386"/>
        <v>0</v>
      </c>
      <c r="AN2027">
        <f t="shared" si="1377"/>
        <v>0</v>
      </c>
      <c r="AO2027">
        <f t="shared" si="1378"/>
        <v>0</v>
      </c>
      <c r="AP2027">
        <f t="shared" ca="1" si="1364"/>
        <v>2.0426456549612771E-30</v>
      </c>
      <c r="AQ2027">
        <f t="shared" ca="1" si="1364"/>
        <v>3.7385321973108543E-29</v>
      </c>
      <c r="AR2027">
        <f t="shared" ca="1" si="1391"/>
        <v>5.4637637103421573E-2</v>
      </c>
      <c r="AS2027">
        <f t="shared" ca="1" si="1392"/>
        <v>5.1807023740860103</v>
      </c>
      <c r="AT2027">
        <f t="shared" si="1379"/>
        <v>0</v>
      </c>
      <c r="AU2027">
        <f t="shared" ca="1" si="1393"/>
        <v>7.6444306148200131E-30</v>
      </c>
      <c r="AV2027" t="e">
        <f t="shared" si="1388"/>
        <v>#DIV/0!</v>
      </c>
      <c r="AW2027" t="e">
        <f t="shared" si="1402"/>
        <v>#DIV/0!</v>
      </c>
      <c r="AX2027" t="e">
        <f t="shared" si="1401"/>
        <v>#DIV/0!</v>
      </c>
      <c r="AY2027" t="e">
        <f t="shared" si="1406"/>
        <v>#DIV/0!</v>
      </c>
      <c r="AZ2027" t="e">
        <f t="shared" si="1405"/>
        <v>#DIV/0!</v>
      </c>
    </row>
    <row r="2028" spans="7:52" x14ac:dyDescent="0.3">
      <c r="G2028" s="1" t="str">
        <f t="shared" si="1387"/>
        <v/>
      </c>
      <c r="H2028" s="2" t="str">
        <f t="shared" si="1400"/>
        <v/>
      </c>
      <c r="I2028" s="6" t="str" cm="1">
        <f t="array" ref="I2028">_xlfn.IFS(AND(G2027&lt;H2027,G2028&gt;H2028),"BUY", AND(G2027&gt;H2027,G2028&lt;H2028),"SELL",TRUE,"")</f>
        <v/>
      </c>
      <c r="J2028" s="1">
        <f t="shared" ca="1" si="1366"/>
        <v>0</v>
      </c>
      <c r="K2028" s="3" t="str">
        <f t="shared" ca="1" si="1380"/>
        <v/>
      </c>
      <c r="L2028" s="3" t="str">
        <f t="shared" si="1381"/>
        <v/>
      </c>
      <c r="M2028" s="3" t="str">
        <f t="shared" si="1382"/>
        <v/>
      </c>
      <c r="N2028" s="4">
        <f t="shared" si="1367"/>
        <v>-1</v>
      </c>
      <c r="O2028" s="2" t="str">
        <f t="shared" si="1383"/>
        <v/>
      </c>
      <c r="P2028" s="1" t="str">
        <f t="shared" si="1368"/>
        <v/>
      </c>
      <c r="Q2028" s="1" t="str">
        <f t="shared" si="1369"/>
        <v/>
      </c>
      <c r="R2028" s="1" t="str">
        <f>IF(ISBLANK(A2028),"",SUM($Q$2:Q2028))</f>
        <v/>
      </c>
      <c r="S2028" s="1" t="str">
        <f>IF(ISBLANK(A2028),"",SUM($F$2:F2028))</f>
        <v/>
      </c>
      <c r="T2028" s="1" t="str">
        <f t="shared" si="1370"/>
        <v/>
      </c>
      <c r="U2028" s="1" t="str">
        <f t="shared" si="1371"/>
        <v/>
      </c>
      <c r="V2028" s="17">
        <f t="shared" si="1372"/>
        <v>0</v>
      </c>
      <c r="W2028" s="17">
        <f t="shared" si="1373"/>
        <v>0</v>
      </c>
      <c r="X2028" s="17">
        <f t="shared" si="1374"/>
        <v>0</v>
      </c>
      <c r="Y2028" s="22">
        <f t="shared" si="1404"/>
        <v>0</v>
      </c>
      <c r="Z2028" s="22">
        <f t="shared" si="1404"/>
        <v>0</v>
      </c>
      <c r="AA2028" s="22">
        <f t="shared" si="1404"/>
        <v>0</v>
      </c>
      <c r="AB2028" s="23" t="str">
        <f t="shared" si="1394"/>
        <v/>
      </c>
      <c r="AC2028" s="23" t="str">
        <f t="shared" si="1395"/>
        <v/>
      </c>
      <c r="AD2028" s="23" t="str">
        <f t="shared" si="1396"/>
        <v/>
      </c>
      <c r="AE2028" s="23" t="str">
        <f t="shared" si="1397"/>
        <v/>
      </c>
      <c r="AF2028" s="23" t="str">
        <f t="shared" si="1398"/>
        <v/>
      </c>
      <c r="AG2028" s="23" t="str">
        <f t="shared" si="1403"/>
        <v/>
      </c>
      <c r="AH2028" s="25" t="str">
        <f t="shared" si="1375"/>
        <v/>
      </c>
      <c r="AI2028" s="25" t="str">
        <f t="shared" si="1376"/>
        <v/>
      </c>
      <c r="AJ2028" s="1" t="str">
        <f t="shared" si="1384"/>
        <v/>
      </c>
      <c r="AK2028" s="10" t="e">
        <f t="shared" si="1385"/>
        <v>#DIV/0!</v>
      </c>
      <c r="AL2028" s="10" t="e">
        <f t="shared" si="1390"/>
        <v>#DIV/0!</v>
      </c>
      <c r="AM2028">
        <f t="shared" si="1386"/>
        <v>0</v>
      </c>
      <c r="AN2028">
        <f t="shared" si="1377"/>
        <v>0</v>
      </c>
      <c r="AO2028">
        <f t="shared" si="1378"/>
        <v>0</v>
      </c>
      <c r="AP2028">
        <f t="shared" ca="1" si="1364"/>
        <v>1.8967423938926145E-30</v>
      </c>
      <c r="AQ2028">
        <f t="shared" ca="1" si="1364"/>
        <v>3.4714941832172214E-29</v>
      </c>
      <c r="AR2028">
        <f t="shared" ca="1" si="1391"/>
        <v>5.463763710342158E-2</v>
      </c>
      <c r="AS2028">
        <f t="shared" ca="1" si="1392"/>
        <v>5.1807023740860103</v>
      </c>
      <c r="AT2028">
        <f t="shared" si="1379"/>
        <v>0</v>
      </c>
      <c r="AU2028">
        <f t="shared" ca="1" si="1393"/>
        <v>7.0983998566185837E-30</v>
      </c>
      <c r="AV2028" t="e">
        <f t="shared" si="1388"/>
        <v>#DIV/0!</v>
      </c>
      <c r="AW2028" t="e">
        <f t="shared" si="1402"/>
        <v>#DIV/0!</v>
      </c>
      <c r="AX2028" t="e">
        <f t="shared" si="1401"/>
        <v>#DIV/0!</v>
      </c>
      <c r="AY2028" t="e">
        <f t="shared" si="1406"/>
        <v>#DIV/0!</v>
      </c>
      <c r="AZ2028" t="e">
        <f t="shared" si="1405"/>
        <v>#DIV/0!</v>
      </c>
    </row>
    <row r="2029" spans="7:52" x14ac:dyDescent="0.3">
      <c r="G2029" s="1" t="str">
        <f t="shared" si="1387"/>
        <v/>
      </c>
      <c r="H2029" s="2" t="str">
        <f t="shared" si="1400"/>
        <v/>
      </c>
      <c r="I2029" s="6" t="str" cm="1">
        <f t="array" ref="I2029">_xlfn.IFS(AND(G2028&lt;H2028,G2029&gt;H2029),"BUY", AND(G2028&gt;H2028,G2029&lt;H2029),"SELL",TRUE,"")</f>
        <v/>
      </c>
      <c r="J2029" s="1">
        <f t="shared" ca="1" si="1366"/>
        <v>0</v>
      </c>
      <c r="K2029" s="3" t="str">
        <f t="shared" ca="1" si="1380"/>
        <v/>
      </c>
      <c r="L2029" s="3" t="str">
        <f t="shared" si="1381"/>
        <v/>
      </c>
      <c r="M2029" s="3" t="str">
        <f t="shared" si="1382"/>
        <v/>
      </c>
      <c r="N2029" s="4">
        <f t="shared" si="1367"/>
        <v>-1</v>
      </c>
      <c r="O2029" s="2" t="str">
        <f t="shared" si="1383"/>
        <v/>
      </c>
      <c r="P2029" s="1" t="str">
        <f t="shared" si="1368"/>
        <v/>
      </c>
      <c r="Q2029" s="1" t="str">
        <f t="shared" si="1369"/>
        <v/>
      </c>
      <c r="R2029" s="1" t="str">
        <f>IF(ISBLANK(A2029),"",SUM($Q$2:Q2029))</f>
        <v/>
      </c>
      <c r="S2029" s="1" t="str">
        <f>IF(ISBLANK(A2029),"",SUM($F$2:F2029))</f>
        <v/>
      </c>
      <c r="T2029" s="1" t="str">
        <f t="shared" si="1370"/>
        <v/>
      </c>
      <c r="U2029" s="1" t="str">
        <f t="shared" si="1371"/>
        <v/>
      </c>
      <c r="V2029" s="17">
        <f t="shared" si="1372"/>
        <v>0</v>
      </c>
      <c r="W2029" s="17">
        <f t="shared" si="1373"/>
        <v>0</v>
      </c>
      <c r="X2029" s="17">
        <f t="shared" si="1374"/>
        <v>0</v>
      </c>
      <c r="Y2029" s="22">
        <f t="shared" si="1404"/>
        <v>0</v>
      </c>
      <c r="Z2029" s="22">
        <f t="shared" si="1404"/>
        <v>0</v>
      </c>
      <c r="AA2029" s="22">
        <f t="shared" si="1404"/>
        <v>0</v>
      </c>
      <c r="AB2029" s="23" t="str">
        <f t="shared" si="1394"/>
        <v/>
      </c>
      <c r="AC2029" s="23" t="str">
        <f t="shared" si="1395"/>
        <v/>
      </c>
      <c r="AD2029" s="23" t="str">
        <f t="shared" si="1396"/>
        <v/>
      </c>
      <c r="AE2029" s="23" t="str">
        <f t="shared" si="1397"/>
        <v/>
      </c>
      <c r="AF2029" s="23" t="str">
        <f t="shared" si="1398"/>
        <v/>
      </c>
      <c r="AG2029" s="23" t="str">
        <f t="shared" si="1403"/>
        <v/>
      </c>
      <c r="AH2029" s="25" t="str">
        <f t="shared" si="1375"/>
        <v/>
      </c>
      <c r="AI2029" s="25" t="str">
        <f t="shared" si="1376"/>
        <v/>
      </c>
      <c r="AJ2029" s="1" t="str">
        <f t="shared" si="1384"/>
        <v/>
      </c>
      <c r="AK2029" s="10" t="e">
        <f t="shared" si="1385"/>
        <v>#DIV/0!</v>
      </c>
      <c r="AL2029" s="10" t="e">
        <f t="shared" si="1390"/>
        <v>#DIV/0!</v>
      </c>
      <c r="AM2029">
        <f t="shared" si="1386"/>
        <v>0</v>
      </c>
      <c r="AN2029">
        <f t="shared" si="1377"/>
        <v>0</v>
      </c>
      <c r="AO2029">
        <f t="shared" si="1378"/>
        <v>0</v>
      </c>
      <c r="AP2029">
        <f t="shared" ca="1" si="1364"/>
        <v>1.7612607943288564E-30</v>
      </c>
      <c r="AQ2029">
        <f t="shared" ca="1" si="1364"/>
        <v>3.2235303129874195E-29</v>
      </c>
      <c r="AR2029">
        <f t="shared" ca="1" si="1391"/>
        <v>5.4637637103421594E-2</v>
      </c>
      <c r="AS2029">
        <f t="shared" ca="1" si="1392"/>
        <v>5.1807023740860103</v>
      </c>
      <c r="AT2029">
        <f t="shared" si="1379"/>
        <v>0</v>
      </c>
      <c r="AU2029">
        <f t="shared" ca="1" si="1393"/>
        <v>6.5913712954315419E-30</v>
      </c>
      <c r="AV2029" t="e">
        <f t="shared" si="1388"/>
        <v>#DIV/0!</v>
      </c>
      <c r="AW2029" t="e">
        <f t="shared" si="1402"/>
        <v>#DIV/0!</v>
      </c>
      <c r="AX2029" t="e">
        <f t="shared" si="1401"/>
        <v>#DIV/0!</v>
      </c>
      <c r="AY2029" t="e">
        <f t="shared" si="1406"/>
        <v>#DIV/0!</v>
      </c>
      <c r="AZ2029" t="e">
        <f t="shared" si="1405"/>
        <v>#DIV/0!</v>
      </c>
    </row>
    <row r="2030" spans="7:52" x14ac:dyDescent="0.3">
      <c r="G2030" s="1" t="str">
        <f t="shared" si="1387"/>
        <v/>
      </c>
      <c r="H2030" s="2" t="str">
        <f t="shared" si="1400"/>
        <v/>
      </c>
      <c r="I2030" s="6" t="str" cm="1">
        <f t="array" ref="I2030">_xlfn.IFS(AND(G2029&lt;H2029,G2030&gt;H2030),"BUY", AND(G2029&gt;H2029,G2030&lt;H2030),"SELL",TRUE,"")</f>
        <v/>
      </c>
      <c r="J2030" s="1">
        <f t="shared" ca="1" si="1366"/>
        <v>0</v>
      </c>
      <c r="K2030" s="3" t="str">
        <f t="shared" ca="1" si="1380"/>
        <v/>
      </c>
      <c r="L2030" s="3" t="str">
        <f t="shared" si="1381"/>
        <v/>
      </c>
      <c r="M2030" s="3" t="str">
        <f t="shared" si="1382"/>
        <v/>
      </c>
      <c r="N2030" s="4">
        <f t="shared" si="1367"/>
        <v>-1</v>
      </c>
      <c r="O2030" s="2" t="str">
        <f t="shared" si="1383"/>
        <v/>
      </c>
      <c r="P2030" s="1" t="str">
        <f t="shared" si="1368"/>
        <v/>
      </c>
      <c r="Q2030" s="1" t="str">
        <f t="shared" si="1369"/>
        <v/>
      </c>
      <c r="R2030" s="1" t="str">
        <f>IF(ISBLANK(A2030),"",SUM($Q$2:Q2030))</f>
        <v/>
      </c>
      <c r="S2030" s="1" t="str">
        <f>IF(ISBLANK(A2030),"",SUM($F$2:F2030))</f>
        <v/>
      </c>
      <c r="T2030" s="1" t="str">
        <f t="shared" si="1370"/>
        <v/>
      </c>
      <c r="U2030" s="1" t="str">
        <f t="shared" si="1371"/>
        <v/>
      </c>
      <c r="V2030" s="17">
        <f t="shared" si="1372"/>
        <v>0</v>
      </c>
      <c r="W2030" s="17">
        <f t="shared" si="1373"/>
        <v>0</v>
      </c>
      <c r="X2030" s="17">
        <f t="shared" si="1374"/>
        <v>0</v>
      </c>
      <c r="Y2030" s="22">
        <f t="shared" si="1404"/>
        <v>0</v>
      </c>
      <c r="Z2030" s="22">
        <f t="shared" si="1404"/>
        <v>0</v>
      </c>
      <c r="AA2030" s="22">
        <f t="shared" si="1404"/>
        <v>0</v>
      </c>
      <c r="AB2030" s="23" t="str">
        <f t="shared" si="1394"/>
        <v/>
      </c>
      <c r="AC2030" s="23" t="str">
        <f t="shared" si="1395"/>
        <v/>
      </c>
      <c r="AD2030" s="23" t="str">
        <f t="shared" si="1396"/>
        <v/>
      </c>
      <c r="AE2030" s="23" t="str">
        <f t="shared" si="1397"/>
        <v/>
      </c>
      <c r="AF2030" s="23" t="str">
        <f t="shared" si="1398"/>
        <v/>
      </c>
      <c r="AG2030" s="23" t="str">
        <f t="shared" si="1403"/>
        <v/>
      </c>
      <c r="AH2030" s="25" t="str">
        <f t="shared" si="1375"/>
        <v/>
      </c>
      <c r="AI2030" s="25" t="str">
        <f t="shared" si="1376"/>
        <v/>
      </c>
      <c r="AJ2030" s="1" t="str">
        <f t="shared" si="1384"/>
        <v/>
      </c>
      <c r="AK2030" s="10" t="e">
        <f t="shared" si="1385"/>
        <v>#DIV/0!</v>
      </c>
      <c r="AL2030" s="10" t="e">
        <f t="shared" si="1390"/>
        <v>#DIV/0!</v>
      </c>
      <c r="AM2030">
        <f t="shared" si="1386"/>
        <v>0</v>
      </c>
      <c r="AN2030">
        <f t="shared" si="1377"/>
        <v>0</v>
      </c>
      <c r="AO2030">
        <f t="shared" si="1378"/>
        <v>0</v>
      </c>
      <c r="AP2030">
        <f t="shared" ca="1" si="1364"/>
        <v>1.6354564518767951E-30</v>
      </c>
      <c r="AQ2030">
        <f t="shared" ca="1" si="1364"/>
        <v>2.9932781477740323E-29</v>
      </c>
      <c r="AR2030">
        <f t="shared" ca="1" si="1391"/>
        <v>5.4637637103421587E-2</v>
      </c>
      <c r="AS2030">
        <f t="shared" ca="1" si="1392"/>
        <v>5.1807023740860103</v>
      </c>
      <c r="AT2030">
        <f t="shared" si="1379"/>
        <v>0</v>
      </c>
      <c r="AU2030">
        <f t="shared" ca="1" si="1393"/>
        <v>6.120559060043575E-30</v>
      </c>
      <c r="AV2030" t="e">
        <f t="shared" si="1388"/>
        <v>#DIV/0!</v>
      </c>
      <c r="AW2030" t="e">
        <f t="shared" si="1402"/>
        <v>#DIV/0!</v>
      </c>
      <c r="AX2030" t="e">
        <f t="shared" si="1401"/>
        <v>#DIV/0!</v>
      </c>
      <c r="AY2030" t="e">
        <f t="shared" si="1406"/>
        <v>#DIV/0!</v>
      </c>
      <c r="AZ2030" t="e">
        <f t="shared" si="1405"/>
        <v>#DIV/0!</v>
      </c>
    </row>
    <row r="2031" spans="7:52" x14ac:dyDescent="0.3">
      <c r="G2031" s="1" t="str">
        <f t="shared" si="1387"/>
        <v/>
      </c>
      <c r="H2031" s="2" t="str">
        <f t="shared" si="1400"/>
        <v/>
      </c>
      <c r="I2031" s="6" t="str" cm="1">
        <f t="array" ref="I2031">_xlfn.IFS(AND(G2030&lt;H2030,G2031&gt;H2031),"BUY", AND(G2030&gt;H2030,G2031&lt;H2031),"SELL",TRUE,"")</f>
        <v/>
      </c>
      <c r="J2031" s="1">
        <f t="shared" ca="1" si="1366"/>
        <v>0</v>
      </c>
      <c r="K2031" s="3" t="str">
        <f t="shared" ca="1" si="1380"/>
        <v/>
      </c>
      <c r="L2031" s="3" t="str">
        <f t="shared" si="1381"/>
        <v/>
      </c>
      <c r="M2031" s="3" t="str">
        <f t="shared" si="1382"/>
        <v/>
      </c>
      <c r="N2031" s="4">
        <f t="shared" si="1367"/>
        <v>-1</v>
      </c>
      <c r="O2031" s="2" t="str">
        <f t="shared" si="1383"/>
        <v/>
      </c>
      <c r="P2031" s="1" t="str">
        <f t="shared" si="1368"/>
        <v/>
      </c>
      <c r="Q2031" s="1" t="str">
        <f t="shared" si="1369"/>
        <v/>
      </c>
      <c r="R2031" s="1" t="str">
        <f>IF(ISBLANK(A2031),"",SUM($Q$2:Q2031))</f>
        <v/>
      </c>
      <c r="S2031" s="1" t="str">
        <f>IF(ISBLANK(A2031),"",SUM($F$2:F2031))</f>
        <v/>
      </c>
      <c r="T2031" s="1" t="str">
        <f t="shared" si="1370"/>
        <v/>
      </c>
      <c r="U2031" s="1" t="str">
        <f t="shared" si="1371"/>
        <v/>
      </c>
      <c r="V2031" s="17">
        <f t="shared" si="1372"/>
        <v>0</v>
      </c>
      <c r="W2031" s="17">
        <f t="shared" si="1373"/>
        <v>0</v>
      </c>
      <c r="X2031" s="17">
        <f t="shared" si="1374"/>
        <v>0</v>
      </c>
      <c r="Y2031" s="22">
        <f t="shared" ref="Y2031:AA2046" si="1407">SUM(V2018:V2031)</f>
        <v>0</v>
      </c>
      <c r="Z2031" s="22">
        <f t="shared" si="1407"/>
        <v>0</v>
      </c>
      <c r="AA2031" s="22">
        <f t="shared" si="1407"/>
        <v>0</v>
      </c>
      <c r="AB2031" s="23" t="str">
        <f t="shared" si="1394"/>
        <v/>
      </c>
      <c r="AC2031" s="23" t="str">
        <f t="shared" si="1395"/>
        <v/>
      </c>
      <c r="AD2031" s="23" t="str">
        <f t="shared" si="1396"/>
        <v/>
      </c>
      <c r="AE2031" s="23" t="str">
        <f t="shared" si="1397"/>
        <v/>
      </c>
      <c r="AF2031" s="23" t="str">
        <f t="shared" si="1398"/>
        <v/>
      </c>
      <c r="AG2031" s="23" t="str">
        <f t="shared" si="1403"/>
        <v/>
      </c>
      <c r="AH2031" s="25" t="str">
        <f t="shared" si="1375"/>
        <v/>
      </c>
      <c r="AI2031" s="25" t="str">
        <f t="shared" si="1376"/>
        <v/>
      </c>
      <c r="AJ2031" s="1" t="str">
        <f t="shared" si="1384"/>
        <v/>
      </c>
      <c r="AK2031" s="10" t="e">
        <f t="shared" si="1385"/>
        <v>#DIV/0!</v>
      </c>
      <c r="AL2031" s="10" t="e">
        <f t="shared" si="1390"/>
        <v>#DIV/0!</v>
      </c>
      <c r="AM2031">
        <f t="shared" si="1386"/>
        <v>0</v>
      </c>
      <c r="AN2031">
        <f t="shared" si="1377"/>
        <v>0</v>
      </c>
      <c r="AO2031">
        <f t="shared" si="1378"/>
        <v>0</v>
      </c>
      <c r="AP2031">
        <f t="shared" ca="1" si="1364"/>
        <v>1.5186381338855953E-30</v>
      </c>
      <c r="AQ2031">
        <f t="shared" ca="1" si="1364"/>
        <v>2.7794725657901728E-29</v>
      </c>
      <c r="AR2031">
        <f t="shared" ca="1" si="1391"/>
        <v>5.463763710342158E-2</v>
      </c>
      <c r="AS2031">
        <f t="shared" ca="1" si="1392"/>
        <v>5.1807023740860103</v>
      </c>
      <c r="AT2031">
        <f t="shared" si="1379"/>
        <v>0</v>
      </c>
      <c r="AU2031">
        <f t="shared" ca="1" si="1393"/>
        <v>5.6833762700404629E-30</v>
      </c>
      <c r="AV2031" t="e">
        <f t="shared" si="1388"/>
        <v>#DIV/0!</v>
      </c>
      <c r="AW2031" t="e">
        <f t="shared" si="1402"/>
        <v>#DIV/0!</v>
      </c>
      <c r="AX2031" t="e">
        <f t="shared" si="1401"/>
        <v>#DIV/0!</v>
      </c>
      <c r="AY2031" t="e">
        <f t="shared" si="1406"/>
        <v>#DIV/0!</v>
      </c>
      <c r="AZ2031" t="e">
        <f t="shared" si="1405"/>
        <v>#DIV/0!</v>
      </c>
    </row>
    <row r="2032" spans="7:52" x14ac:dyDescent="0.3">
      <c r="G2032" s="1" t="str">
        <f t="shared" si="1387"/>
        <v/>
      </c>
      <c r="H2032" s="2" t="str">
        <f t="shared" si="1400"/>
        <v/>
      </c>
      <c r="I2032" s="6" t="str" cm="1">
        <f t="array" ref="I2032">_xlfn.IFS(AND(G2031&lt;H2031,G2032&gt;H2032),"BUY", AND(G2031&gt;H2031,G2032&lt;H2032),"SELL",TRUE,"")</f>
        <v/>
      </c>
      <c r="J2032" s="1">
        <f t="shared" ca="1" si="1366"/>
        <v>0</v>
      </c>
      <c r="K2032" s="3" t="str">
        <f t="shared" ca="1" si="1380"/>
        <v/>
      </c>
      <c r="L2032" s="3" t="str">
        <f t="shared" si="1381"/>
        <v/>
      </c>
      <c r="M2032" s="3" t="str">
        <f t="shared" si="1382"/>
        <v/>
      </c>
      <c r="N2032" s="4">
        <f t="shared" si="1367"/>
        <v>-1</v>
      </c>
      <c r="O2032" s="2" t="str">
        <f t="shared" si="1383"/>
        <v/>
      </c>
      <c r="P2032" s="1" t="str">
        <f t="shared" si="1368"/>
        <v/>
      </c>
      <c r="Q2032" s="1" t="str">
        <f t="shared" si="1369"/>
        <v/>
      </c>
      <c r="R2032" s="1" t="str">
        <f>IF(ISBLANK(A2032),"",SUM($Q$2:Q2032))</f>
        <v/>
      </c>
      <c r="S2032" s="1" t="str">
        <f>IF(ISBLANK(A2032),"",SUM($F$2:F2032))</f>
        <v/>
      </c>
      <c r="T2032" s="1" t="str">
        <f t="shared" si="1370"/>
        <v/>
      </c>
      <c r="U2032" s="1" t="str">
        <f t="shared" si="1371"/>
        <v/>
      </c>
      <c r="V2032" s="17">
        <f t="shared" si="1372"/>
        <v>0</v>
      </c>
      <c r="W2032" s="17">
        <f t="shared" si="1373"/>
        <v>0</v>
      </c>
      <c r="X2032" s="17">
        <f t="shared" si="1374"/>
        <v>0</v>
      </c>
      <c r="Y2032" s="22">
        <f t="shared" si="1407"/>
        <v>0</v>
      </c>
      <c r="Z2032" s="22">
        <f t="shared" si="1407"/>
        <v>0</v>
      </c>
      <c r="AA2032" s="22">
        <f t="shared" si="1407"/>
        <v>0</v>
      </c>
      <c r="AB2032" s="23" t="str">
        <f t="shared" si="1394"/>
        <v/>
      </c>
      <c r="AC2032" s="23" t="str">
        <f t="shared" si="1395"/>
        <v/>
      </c>
      <c r="AD2032" s="23" t="str">
        <f t="shared" si="1396"/>
        <v/>
      </c>
      <c r="AE2032" s="23" t="str">
        <f t="shared" si="1397"/>
        <v/>
      </c>
      <c r="AF2032" s="23" t="str">
        <f t="shared" si="1398"/>
        <v/>
      </c>
      <c r="AG2032" s="23" t="str">
        <f t="shared" si="1403"/>
        <v/>
      </c>
      <c r="AH2032" s="25" t="str">
        <f t="shared" si="1375"/>
        <v/>
      </c>
      <c r="AI2032" s="25" t="str">
        <f t="shared" si="1376"/>
        <v/>
      </c>
      <c r="AJ2032" s="1" t="str">
        <f t="shared" si="1384"/>
        <v/>
      </c>
      <c r="AK2032" s="10" t="e">
        <f t="shared" si="1385"/>
        <v>#DIV/0!</v>
      </c>
      <c r="AL2032" s="10" t="e">
        <f t="shared" si="1390"/>
        <v>#DIV/0!</v>
      </c>
      <c r="AM2032">
        <f t="shared" si="1386"/>
        <v>0</v>
      </c>
      <c r="AN2032">
        <f t="shared" si="1377"/>
        <v>0</v>
      </c>
      <c r="AO2032">
        <f t="shared" si="1378"/>
        <v>0</v>
      </c>
      <c r="AP2032">
        <f t="shared" ca="1" si="1364"/>
        <v>1.4101639814651957E-30</v>
      </c>
      <c r="AQ2032">
        <f t="shared" ca="1" si="1364"/>
        <v>2.5809388110908749E-29</v>
      </c>
      <c r="AR2032">
        <f t="shared" ca="1" si="1391"/>
        <v>5.463763710342158E-2</v>
      </c>
      <c r="AS2032">
        <f t="shared" ca="1" si="1392"/>
        <v>5.1807023740860103</v>
      </c>
      <c r="AT2032">
        <f t="shared" si="1379"/>
        <v>0</v>
      </c>
      <c r="AU2032">
        <f t="shared" ca="1" si="1393"/>
        <v>5.2774208221804296E-30</v>
      </c>
      <c r="AV2032" t="e">
        <f t="shared" si="1388"/>
        <v>#DIV/0!</v>
      </c>
      <c r="AW2032" t="e">
        <f t="shared" si="1402"/>
        <v>#DIV/0!</v>
      </c>
      <c r="AX2032" t="e">
        <f t="shared" si="1401"/>
        <v>#DIV/0!</v>
      </c>
      <c r="AY2032" t="e">
        <f t="shared" si="1406"/>
        <v>#DIV/0!</v>
      </c>
      <c r="AZ2032" t="e">
        <f t="shared" si="1405"/>
        <v>#DIV/0!</v>
      </c>
    </row>
    <row r="2033" spans="7:52" x14ac:dyDescent="0.3">
      <c r="G2033" s="1" t="str">
        <f t="shared" si="1387"/>
        <v/>
      </c>
      <c r="H2033" s="2" t="str">
        <f t="shared" si="1400"/>
        <v/>
      </c>
      <c r="I2033" s="6" t="str" cm="1">
        <f t="array" ref="I2033">_xlfn.IFS(AND(G2032&lt;H2032,G2033&gt;H2033),"BUY", AND(G2032&gt;H2032,G2033&lt;H2033),"SELL",TRUE,"")</f>
        <v/>
      </c>
      <c r="J2033" s="1">
        <f t="shared" ca="1" si="1366"/>
        <v>0</v>
      </c>
      <c r="K2033" s="3" t="str">
        <f t="shared" ca="1" si="1380"/>
        <v/>
      </c>
      <c r="L2033" s="3" t="str">
        <f t="shared" si="1381"/>
        <v/>
      </c>
      <c r="M2033" s="3" t="str">
        <f t="shared" si="1382"/>
        <v/>
      </c>
      <c r="N2033" s="4">
        <f t="shared" si="1367"/>
        <v>-1</v>
      </c>
      <c r="O2033" s="2" t="str">
        <f t="shared" si="1383"/>
        <v/>
      </c>
      <c r="P2033" s="1" t="str">
        <f t="shared" si="1368"/>
        <v/>
      </c>
      <c r="Q2033" s="1" t="str">
        <f t="shared" si="1369"/>
        <v/>
      </c>
      <c r="R2033" s="1" t="str">
        <f>IF(ISBLANK(A2033),"",SUM($Q$2:Q2033))</f>
        <v/>
      </c>
      <c r="S2033" s="1" t="str">
        <f>IF(ISBLANK(A2033),"",SUM($F$2:F2033))</f>
        <v/>
      </c>
      <c r="T2033" s="1" t="str">
        <f t="shared" si="1370"/>
        <v/>
      </c>
      <c r="U2033" s="1" t="str">
        <f t="shared" si="1371"/>
        <v/>
      </c>
      <c r="V2033" s="17">
        <f t="shared" si="1372"/>
        <v>0</v>
      </c>
      <c r="W2033" s="17">
        <f t="shared" si="1373"/>
        <v>0</v>
      </c>
      <c r="X2033" s="17">
        <f t="shared" si="1374"/>
        <v>0</v>
      </c>
      <c r="Y2033" s="22">
        <f t="shared" si="1407"/>
        <v>0</v>
      </c>
      <c r="Z2033" s="22">
        <f t="shared" si="1407"/>
        <v>0</v>
      </c>
      <c r="AA2033" s="22">
        <f t="shared" si="1407"/>
        <v>0</v>
      </c>
      <c r="AB2033" s="23" t="str">
        <f t="shared" si="1394"/>
        <v/>
      </c>
      <c r="AC2033" s="23" t="str">
        <f t="shared" si="1395"/>
        <v/>
      </c>
      <c r="AD2033" s="23" t="str">
        <f t="shared" si="1396"/>
        <v/>
      </c>
      <c r="AE2033" s="23" t="str">
        <f t="shared" si="1397"/>
        <v/>
      </c>
      <c r="AF2033" s="23" t="str">
        <f t="shared" si="1398"/>
        <v/>
      </c>
      <c r="AG2033" s="23" t="str">
        <f t="shared" si="1403"/>
        <v/>
      </c>
      <c r="AH2033" s="25" t="str">
        <f t="shared" si="1375"/>
        <v/>
      </c>
      <c r="AI2033" s="25" t="str">
        <f t="shared" si="1376"/>
        <v/>
      </c>
      <c r="AJ2033" s="1" t="str">
        <f t="shared" si="1384"/>
        <v/>
      </c>
      <c r="AK2033" s="10" t="e">
        <f t="shared" si="1385"/>
        <v>#DIV/0!</v>
      </c>
      <c r="AL2033" s="10" t="e">
        <f t="shared" si="1390"/>
        <v>#DIV/0!</v>
      </c>
      <c r="AM2033">
        <f t="shared" si="1386"/>
        <v>0</v>
      </c>
      <c r="AN2033">
        <f t="shared" si="1377"/>
        <v>0</v>
      </c>
      <c r="AO2033">
        <f t="shared" si="1378"/>
        <v>0</v>
      </c>
      <c r="AP2033">
        <f t="shared" ref="AP2033:AQ2096" ca="1" si="1408">(AP2032*13+AN2033 )/14</f>
        <v>1.3094379827891102E-30</v>
      </c>
      <c r="AQ2033">
        <f t="shared" ca="1" si="1408"/>
        <v>2.396586038870098E-29</v>
      </c>
      <c r="AR2033">
        <f t="shared" ca="1" si="1391"/>
        <v>5.463763710342158E-2</v>
      </c>
      <c r="AS2033">
        <f t="shared" ca="1" si="1392"/>
        <v>5.1807023740860103</v>
      </c>
      <c r="AT2033">
        <f t="shared" si="1379"/>
        <v>0</v>
      </c>
      <c r="AU2033">
        <f t="shared" ca="1" si="1393"/>
        <v>4.9004621920246849E-30</v>
      </c>
      <c r="AV2033" t="e">
        <f t="shared" si="1388"/>
        <v>#DIV/0!</v>
      </c>
      <c r="AW2033" t="e">
        <f t="shared" si="1402"/>
        <v>#DIV/0!</v>
      </c>
      <c r="AX2033" t="e">
        <f t="shared" si="1401"/>
        <v>#DIV/0!</v>
      </c>
      <c r="AY2033" t="e">
        <f t="shared" si="1406"/>
        <v>#DIV/0!</v>
      </c>
      <c r="AZ2033" t="e">
        <f t="shared" si="1405"/>
        <v>#DIV/0!</v>
      </c>
    </row>
    <row r="2034" spans="7:52" x14ac:dyDescent="0.3">
      <c r="G2034" s="1" t="str">
        <f t="shared" si="1387"/>
        <v/>
      </c>
      <c r="H2034" s="2" t="str">
        <f t="shared" si="1400"/>
        <v/>
      </c>
      <c r="I2034" s="6" t="str" cm="1">
        <f t="array" ref="I2034">_xlfn.IFS(AND(G2033&lt;H2033,G2034&gt;H2034),"BUY", AND(G2033&gt;H2033,G2034&lt;H2034),"SELL",TRUE,"")</f>
        <v/>
      </c>
      <c r="J2034" s="1">
        <f t="shared" ca="1" si="1366"/>
        <v>0</v>
      </c>
      <c r="K2034" s="3" t="str">
        <f t="shared" ca="1" si="1380"/>
        <v/>
      </c>
      <c r="L2034" s="3" t="str">
        <f t="shared" si="1381"/>
        <v/>
      </c>
      <c r="M2034" s="3" t="str">
        <f t="shared" si="1382"/>
        <v/>
      </c>
      <c r="N2034" s="4">
        <f t="shared" si="1367"/>
        <v>-1</v>
      </c>
      <c r="O2034" s="2" t="str">
        <f t="shared" si="1383"/>
        <v/>
      </c>
      <c r="P2034" s="1" t="str">
        <f t="shared" si="1368"/>
        <v/>
      </c>
      <c r="Q2034" s="1" t="str">
        <f t="shared" si="1369"/>
        <v/>
      </c>
      <c r="R2034" s="1" t="str">
        <f>IF(ISBLANK(A2034),"",SUM($Q$2:Q2034))</f>
        <v/>
      </c>
      <c r="S2034" s="1" t="str">
        <f>IF(ISBLANK(A2034),"",SUM($F$2:F2034))</f>
        <v/>
      </c>
      <c r="T2034" s="1" t="str">
        <f t="shared" si="1370"/>
        <v/>
      </c>
      <c r="U2034" s="1" t="str">
        <f t="shared" si="1371"/>
        <v/>
      </c>
      <c r="V2034" s="17">
        <f t="shared" si="1372"/>
        <v>0</v>
      </c>
      <c r="W2034" s="17">
        <f t="shared" si="1373"/>
        <v>0</v>
      </c>
      <c r="X2034" s="17">
        <f t="shared" si="1374"/>
        <v>0</v>
      </c>
      <c r="Y2034" s="22">
        <f t="shared" si="1407"/>
        <v>0</v>
      </c>
      <c r="Z2034" s="22">
        <f t="shared" si="1407"/>
        <v>0</v>
      </c>
      <c r="AA2034" s="22">
        <f t="shared" si="1407"/>
        <v>0</v>
      </c>
      <c r="AB2034" s="23" t="str">
        <f t="shared" si="1394"/>
        <v/>
      </c>
      <c r="AC2034" s="23" t="str">
        <f t="shared" si="1395"/>
        <v/>
      </c>
      <c r="AD2034" s="23" t="str">
        <f t="shared" si="1396"/>
        <v/>
      </c>
      <c r="AE2034" s="23" t="str">
        <f t="shared" si="1397"/>
        <v/>
      </c>
      <c r="AF2034" s="23" t="str">
        <f t="shared" si="1398"/>
        <v/>
      </c>
      <c r="AG2034" s="23" t="str">
        <f t="shared" si="1403"/>
        <v/>
      </c>
      <c r="AH2034" s="25" t="str">
        <f t="shared" si="1375"/>
        <v/>
      </c>
      <c r="AI2034" s="25" t="str">
        <f t="shared" si="1376"/>
        <v/>
      </c>
      <c r="AJ2034" s="1" t="str">
        <f t="shared" si="1384"/>
        <v/>
      </c>
      <c r="AK2034" s="10" t="e">
        <f t="shared" si="1385"/>
        <v>#DIV/0!</v>
      </c>
      <c r="AL2034" s="10" t="e">
        <f t="shared" si="1390"/>
        <v>#DIV/0!</v>
      </c>
      <c r="AM2034">
        <f t="shared" si="1386"/>
        <v>0</v>
      </c>
      <c r="AN2034">
        <f t="shared" si="1377"/>
        <v>0</v>
      </c>
      <c r="AO2034">
        <f t="shared" si="1378"/>
        <v>0</v>
      </c>
      <c r="AP2034">
        <f t="shared" ca="1" si="1408"/>
        <v>1.2159066983041738E-30</v>
      </c>
      <c r="AQ2034">
        <f t="shared" ca="1" si="1408"/>
        <v>2.2254013218079481E-29</v>
      </c>
      <c r="AR2034">
        <f t="shared" ca="1" si="1391"/>
        <v>5.4637637103421587E-2</v>
      </c>
      <c r="AS2034">
        <f t="shared" ca="1" si="1392"/>
        <v>5.1807023740860103</v>
      </c>
      <c r="AT2034">
        <f t="shared" si="1379"/>
        <v>0</v>
      </c>
      <c r="AU2034">
        <f t="shared" ca="1" si="1393"/>
        <v>4.5504291783086363E-30</v>
      </c>
      <c r="AV2034" t="e">
        <f t="shared" si="1388"/>
        <v>#DIV/0!</v>
      </c>
      <c r="AW2034" t="e">
        <f t="shared" si="1402"/>
        <v>#DIV/0!</v>
      </c>
      <c r="AX2034" t="e">
        <f t="shared" si="1401"/>
        <v>#DIV/0!</v>
      </c>
      <c r="AY2034" t="e">
        <f t="shared" si="1406"/>
        <v>#DIV/0!</v>
      </c>
      <c r="AZ2034" t="e">
        <f t="shared" si="1405"/>
        <v>#DIV/0!</v>
      </c>
    </row>
    <row r="2035" spans="7:52" x14ac:dyDescent="0.3">
      <c r="G2035" s="1" t="str">
        <f t="shared" si="1387"/>
        <v/>
      </c>
      <c r="H2035" s="2" t="str">
        <f t="shared" si="1400"/>
        <v/>
      </c>
      <c r="I2035" s="6" t="str" cm="1">
        <f t="array" ref="I2035">_xlfn.IFS(AND(G2034&lt;H2034,G2035&gt;H2035),"BUY", AND(G2034&gt;H2034,G2035&lt;H2035),"SELL",TRUE,"")</f>
        <v/>
      </c>
      <c r="J2035" s="1">
        <f t="shared" ca="1" si="1366"/>
        <v>0</v>
      </c>
      <c r="K2035" s="3" t="str">
        <f t="shared" ca="1" si="1380"/>
        <v/>
      </c>
      <c r="L2035" s="3" t="str">
        <f t="shared" si="1381"/>
        <v/>
      </c>
      <c r="M2035" s="3" t="str">
        <f t="shared" si="1382"/>
        <v/>
      </c>
      <c r="N2035" s="4">
        <f t="shared" si="1367"/>
        <v>-1</v>
      </c>
      <c r="O2035" s="2" t="str">
        <f t="shared" si="1383"/>
        <v/>
      </c>
      <c r="P2035" s="1" t="str">
        <f t="shared" si="1368"/>
        <v/>
      </c>
      <c r="Q2035" s="1" t="str">
        <f t="shared" si="1369"/>
        <v/>
      </c>
      <c r="R2035" s="1" t="str">
        <f>IF(ISBLANK(A2035),"",SUM($Q$2:Q2035))</f>
        <v/>
      </c>
      <c r="S2035" s="1" t="str">
        <f>IF(ISBLANK(A2035),"",SUM($F$2:F2035))</f>
        <v/>
      </c>
      <c r="T2035" s="1" t="str">
        <f t="shared" si="1370"/>
        <v/>
      </c>
      <c r="U2035" s="1" t="str">
        <f t="shared" si="1371"/>
        <v/>
      </c>
      <c r="V2035" s="17">
        <f t="shared" si="1372"/>
        <v>0</v>
      </c>
      <c r="W2035" s="17">
        <f t="shared" si="1373"/>
        <v>0</v>
      </c>
      <c r="X2035" s="17">
        <f t="shared" si="1374"/>
        <v>0</v>
      </c>
      <c r="Y2035" s="22">
        <f t="shared" si="1407"/>
        <v>0</v>
      </c>
      <c r="Z2035" s="22">
        <f t="shared" si="1407"/>
        <v>0</v>
      </c>
      <c r="AA2035" s="22">
        <f t="shared" si="1407"/>
        <v>0</v>
      </c>
      <c r="AB2035" s="23" t="str">
        <f t="shared" si="1394"/>
        <v/>
      </c>
      <c r="AC2035" s="23" t="str">
        <f t="shared" si="1395"/>
        <v/>
      </c>
      <c r="AD2035" s="23" t="str">
        <f t="shared" si="1396"/>
        <v/>
      </c>
      <c r="AE2035" s="23" t="str">
        <f t="shared" si="1397"/>
        <v/>
      </c>
      <c r="AF2035" s="23" t="str">
        <f t="shared" si="1398"/>
        <v/>
      </c>
      <c r="AG2035" s="23" t="str">
        <f t="shared" si="1403"/>
        <v/>
      </c>
      <c r="AH2035" s="25" t="str">
        <f t="shared" si="1375"/>
        <v/>
      </c>
      <c r="AI2035" s="25" t="str">
        <f t="shared" si="1376"/>
        <v/>
      </c>
      <c r="AJ2035" s="1" t="str">
        <f t="shared" si="1384"/>
        <v/>
      </c>
      <c r="AK2035" s="10" t="e">
        <f t="shared" si="1385"/>
        <v>#DIV/0!</v>
      </c>
      <c r="AL2035" s="10" t="e">
        <f t="shared" si="1390"/>
        <v>#DIV/0!</v>
      </c>
      <c r="AM2035">
        <f t="shared" si="1386"/>
        <v>0</v>
      </c>
      <c r="AN2035">
        <f t="shared" si="1377"/>
        <v>0</v>
      </c>
      <c r="AO2035">
        <f t="shared" si="1378"/>
        <v>0</v>
      </c>
      <c r="AP2035">
        <f t="shared" ca="1" si="1408"/>
        <v>1.1290562198538758E-30</v>
      </c>
      <c r="AQ2035">
        <f t="shared" ca="1" si="1408"/>
        <v>2.0664440845359519E-29</v>
      </c>
      <c r="AR2035">
        <f t="shared" ca="1" si="1391"/>
        <v>5.4637637103421587E-2</v>
      </c>
      <c r="AS2035">
        <f t="shared" ca="1" si="1392"/>
        <v>5.1807023740860103</v>
      </c>
      <c r="AT2035">
        <f t="shared" si="1379"/>
        <v>0</v>
      </c>
      <c r="AU2035">
        <f t="shared" ca="1" si="1393"/>
        <v>4.2253985227151617E-30</v>
      </c>
      <c r="AV2035" t="e">
        <f t="shared" si="1388"/>
        <v>#DIV/0!</v>
      </c>
      <c r="AW2035" t="e">
        <f t="shared" si="1402"/>
        <v>#DIV/0!</v>
      </c>
      <c r="AX2035" t="e">
        <f t="shared" si="1401"/>
        <v>#DIV/0!</v>
      </c>
      <c r="AY2035" t="e">
        <f t="shared" si="1406"/>
        <v>#DIV/0!</v>
      </c>
      <c r="AZ2035" t="e">
        <f t="shared" si="1405"/>
        <v>#DIV/0!</v>
      </c>
    </row>
    <row r="2036" spans="7:52" x14ac:dyDescent="0.3">
      <c r="G2036" s="1" t="str">
        <f t="shared" si="1387"/>
        <v/>
      </c>
      <c r="H2036" s="2" t="str">
        <f t="shared" si="1400"/>
        <v/>
      </c>
      <c r="I2036" s="6" t="str" cm="1">
        <f t="array" ref="I2036">_xlfn.IFS(AND(G2035&lt;H2035,G2036&gt;H2036),"BUY", AND(G2035&gt;H2035,G2036&lt;H2036),"SELL",TRUE,"")</f>
        <v/>
      </c>
      <c r="J2036" s="1">
        <f t="shared" ca="1" si="1366"/>
        <v>0</v>
      </c>
      <c r="K2036" s="3" t="str">
        <f t="shared" ca="1" si="1380"/>
        <v/>
      </c>
      <c r="L2036" s="3" t="str">
        <f t="shared" si="1381"/>
        <v/>
      </c>
      <c r="M2036" s="3" t="str">
        <f t="shared" si="1382"/>
        <v/>
      </c>
      <c r="N2036" s="4">
        <f t="shared" si="1367"/>
        <v>-1</v>
      </c>
      <c r="O2036" s="2" t="str">
        <f t="shared" si="1383"/>
        <v/>
      </c>
      <c r="P2036" s="1" t="str">
        <f t="shared" si="1368"/>
        <v/>
      </c>
      <c r="Q2036" s="1" t="str">
        <f t="shared" si="1369"/>
        <v/>
      </c>
      <c r="R2036" s="1" t="str">
        <f>IF(ISBLANK(A2036),"",SUM($Q$2:Q2036))</f>
        <v/>
      </c>
      <c r="S2036" s="1" t="str">
        <f>IF(ISBLANK(A2036),"",SUM($F$2:F2036))</f>
        <v/>
      </c>
      <c r="T2036" s="1" t="str">
        <f t="shared" si="1370"/>
        <v/>
      </c>
      <c r="U2036" s="1" t="str">
        <f t="shared" si="1371"/>
        <v/>
      </c>
      <c r="V2036" s="17">
        <f t="shared" si="1372"/>
        <v>0</v>
      </c>
      <c r="W2036" s="17">
        <f t="shared" si="1373"/>
        <v>0</v>
      </c>
      <c r="X2036" s="17">
        <f t="shared" si="1374"/>
        <v>0</v>
      </c>
      <c r="Y2036" s="22">
        <f t="shared" si="1407"/>
        <v>0</v>
      </c>
      <c r="Z2036" s="22">
        <f t="shared" si="1407"/>
        <v>0</v>
      </c>
      <c r="AA2036" s="22">
        <f t="shared" si="1407"/>
        <v>0</v>
      </c>
      <c r="AB2036" s="23" t="str">
        <f t="shared" si="1394"/>
        <v/>
      </c>
      <c r="AC2036" s="23" t="str">
        <f t="shared" si="1395"/>
        <v/>
      </c>
      <c r="AD2036" s="23" t="str">
        <f t="shared" si="1396"/>
        <v/>
      </c>
      <c r="AE2036" s="23" t="str">
        <f t="shared" si="1397"/>
        <v/>
      </c>
      <c r="AF2036" s="23" t="str">
        <f t="shared" si="1398"/>
        <v/>
      </c>
      <c r="AG2036" s="23" t="str">
        <f t="shared" si="1403"/>
        <v/>
      </c>
      <c r="AH2036" s="25" t="str">
        <f t="shared" si="1375"/>
        <v/>
      </c>
      <c r="AI2036" s="25" t="str">
        <f t="shared" si="1376"/>
        <v/>
      </c>
      <c r="AJ2036" s="1" t="str">
        <f t="shared" si="1384"/>
        <v/>
      </c>
      <c r="AK2036" s="10" t="e">
        <f t="shared" si="1385"/>
        <v>#DIV/0!</v>
      </c>
      <c r="AL2036" s="10" t="e">
        <f t="shared" si="1390"/>
        <v>#DIV/0!</v>
      </c>
      <c r="AM2036">
        <f t="shared" si="1386"/>
        <v>0</v>
      </c>
      <c r="AN2036">
        <f t="shared" si="1377"/>
        <v>0</v>
      </c>
      <c r="AO2036">
        <f t="shared" si="1378"/>
        <v>0</v>
      </c>
      <c r="AP2036">
        <f t="shared" ca="1" si="1408"/>
        <v>1.0484093470071704E-30</v>
      </c>
      <c r="AQ2036">
        <f t="shared" ca="1" si="1408"/>
        <v>1.9188409356405268E-29</v>
      </c>
      <c r="AR2036">
        <f t="shared" ca="1" si="1391"/>
        <v>5.4637637103421587E-2</v>
      </c>
      <c r="AS2036">
        <f t="shared" ca="1" si="1392"/>
        <v>5.1807023740860103</v>
      </c>
      <c r="AT2036">
        <f t="shared" si="1379"/>
        <v>0</v>
      </c>
      <c r="AU2036">
        <f t="shared" ca="1" si="1393"/>
        <v>3.9235843425212222E-30</v>
      </c>
      <c r="AV2036" t="e">
        <f t="shared" si="1388"/>
        <v>#DIV/0!</v>
      </c>
      <c r="AW2036" t="e">
        <f t="shared" si="1402"/>
        <v>#DIV/0!</v>
      </c>
      <c r="AX2036" t="e">
        <f t="shared" si="1401"/>
        <v>#DIV/0!</v>
      </c>
      <c r="AY2036" t="e">
        <f t="shared" si="1406"/>
        <v>#DIV/0!</v>
      </c>
      <c r="AZ2036" t="e">
        <f t="shared" si="1405"/>
        <v>#DIV/0!</v>
      </c>
    </row>
    <row r="2037" spans="7:52" x14ac:dyDescent="0.3">
      <c r="G2037" s="1" t="str">
        <f t="shared" si="1387"/>
        <v/>
      </c>
      <c r="H2037" s="2" t="str">
        <f t="shared" si="1400"/>
        <v/>
      </c>
      <c r="I2037" s="6" t="str" cm="1">
        <f t="array" ref="I2037">_xlfn.IFS(AND(G2036&lt;H2036,G2037&gt;H2037),"BUY", AND(G2036&gt;H2036,G2037&lt;H2037),"SELL",TRUE,"")</f>
        <v/>
      </c>
      <c r="J2037" s="1">
        <f t="shared" ca="1" si="1366"/>
        <v>0</v>
      </c>
      <c r="K2037" s="3" t="str">
        <f t="shared" ca="1" si="1380"/>
        <v/>
      </c>
      <c r="L2037" s="3" t="str">
        <f t="shared" si="1381"/>
        <v/>
      </c>
      <c r="M2037" s="3" t="str">
        <f t="shared" si="1382"/>
        <v/>
      </c>
      <c r="N2037" s="4">
        <f t="shared" si="1367"/>
        <v>-1</v>
      </c>
      <c r="O2037" s="2" t="str">
        <f t="shared" si="1383"/>
        <v/>
      </c>
      <c r="P2037" s="1" t="str">
        <f t="shared" si="1368"/>
        <v/>
      </c>
      <c r="Q2037" s="1" t="str">
        <f t="shared" si="1369"/>
        <v/>
      </c>
      <c r="R2037" s="1" t="str">
        <f>IF(ISBLANK(A2037),"",SUM($Q$2:Q2037))</f>
        <v/>
      </c>
      <c r="S2037" s="1" t="str">
        <f>IF(ISBLANK(A2037),"",SUM($F$2:F2037))</f>
        <v/>
      </c>
      <c r="T2037" s="1" t="str">
        <f t="shared" si="1370"/>
        <v/>
      </c>
      <c r="U2037" s="1" t="str">
        <f t="shared" si="1371"/>
        <v/>
      </c>
      <c r="V2037" s="17">
        <f t="shared" si="1372"/>
        <v>0</v>
      </c>
      <c r="W2037" s="17">
        <f t="shared" si="1373"/>
        <v>0</v>
      </c>
      <c r="X2037" s="17">
        <f t="shared" si="1374"/>
        <v>0</v>
      </c>
      <c r="Y2037" s="22">
        <f t="shared" si="1407"/>
        <v>0</v>
      </c>
      <c r="Z2037" s="22">
        <f t="shared" si="1407"/>
        <v>0</v>
      </c>
      <c r="AA2037" s="22">
        <f t="shared" si="1407"/>
        <v>0</v>
      </c>
      <c r="AB2037" s="23" t="str">
        <f t="shared" si="1394"/>
        <v/>
      </c>
      <c r="AC2037" s="23" t="str">
        <f t="shared" si="1395"/>
        <v/>
      </c>
      <c r="AD2037" s="23" t="str">
        <f t="shared" si="1396"/>
        <v/>
      </c>
      <c r="AE2037" s="23" t="str">
        <f t="shared" si="1397"/>
        <v/>
      </c>
      <c r="AF2037" s="23" t="str">
        <f t="shared" si="1398"/>
        <v/>
      </c>
      <c r="AG2037" s="23" t="str">
        <f t="shared" si="1403"/>
        <v/>
      </c>
      <c r="AH2037" s="25" t="str">
        <f t="shared" si="1375"/>
        <v/>
      </c>
      <c r="AI2037" s="25" t="str">
        <f t="shared" si="1376"/>
        <v/>
      </c>
      <c r="AJ2037" s="1" t="str">
        <f t="shared" si="1384"/>
        <v/>
      </c>
      <c r="AK2037" s="10" t="e">
        <f t="shared" si="1385"/>
        <v>#DIV/0!</v>
      </c>
      <c r="AL2037" s="10" t="e">
        <f t="shared" si="1390"/>
        <v>#DIV/0!</v>
      </c>
      <c r="AM2037">
        <f t="shared" si="1386"/>
        <v>0</v>
      </c>
      <c r="AN2037">
        <f t="shared" si="1377"/>
        <v>0</v>
      </c>
      <c r="AO2037">
        <f t="shared" si="1378"/>
        <v>0</v>
      </c>
      <c r="AP2037">
        <f t="shared" ca="1" si="1408"/>
        <v>9.735229650780867E-31</v>
      </c>
      <c r="AQ2037">
        <f t="shared" ca="1" si="1408"/>
        <v>1.7817808688090606E-29</v>
      </c>
      <c r="AR2037">
        <f t="shared" ca="1" si="1391"/>
        <v>5.463763710342158E-2</v>
      </c>
      <c r="AS2037">
        <f t="shared" ca="1" si="1392"/>
        <v>5.1807023740860103</v>
      </c>
      <c r="AT2037">
        <f t="shared" si="1379"/>
        <v>0</v>
      </c>
      <c r="AU2037">
        <f t="shared" ca="1" si="1393"/>
        <v>3.6433283180554209E-30</v>
      </c>
      <c r="AV2037" t="e">
        <f t="shared" si="1388"/>
        <v>#DIV/0!</v>
      </c>
      <c r="AW2037" t="e">
        <f t="shared" si="1402"/>
        <v>#DIV/0!</v>
      </c>
      <c r="AX2037" t="e">
        <f t="shared" si="1401"/>
        <v>#DIV/0!</v>
      </c>
      <c r="AY2037" t="e">
        <f t="shared" si="1406"/>
        <v>#DIV/0!</v>
      </c>
      <c r="AZ2037" t="e">
        <f t="shared" si="1405"/>
        <v>#DIV/0!</v>
      </c>
    </row>
    <row r="2038" spans="7:52" x14ac:dyDescent="0.3">
      <c r="G2038" s="1" t="str">
        <f t="shared" si="1387"/>
        <v/>
      </c>
      <c r="H2038" s="2" t="str">
        <f t="shared" si="1400"/>
        <v/>
      </c>
      <c r="I2038" s="6" t="str" cm="1">
        <f t="array" ref="I2038">_xlfn.IFS(AND(G2037&lt;H2037,G2038&gt;H2038),"BUY", AND(G2037&gt;H2037,G2038&lt;H2038),"SELL",TRUE,"")</f>
        <v/>
      </c>
      <c r="J2038" s="1">
        <f t="shared" ca="1" si="1366"/>
        <v>0</v>
      </c>
      <c r="K2038" s="3" t="str">
        <f t="shared" ca="1" si="1380"/>
        <v/>
      </c>
      <c r="L2038" s="3" t="str">
        <f t="shared" si="1381"/>
        <v/>
      </c>
      <c r="M2038" s="3" t="str">
        <f t="shared" si="1382"/>
        <v/>
      </c>
      <c r="N2038" s="4">
        <f t="shared" si="1367"/>
        <v>-1</v>
      </c>
      <c r="O2038" s="2" t="str">
        <f t="shared" si="1383"/>
        <v/>
      </c>
      <c r="P2038" s="1" t="str">
        <f t="shared" si="1368"/>
        <v/>
      </c>
      <c r="Q2038" s="1" t="str">
        <f t="shared" si="1369"/>
        <v/>
      </c>
      <c r="R2038" s="1" t="str">
        <f>IF(ISBLANK(A2038),"",SUM($Q$2:Q2038))</f>
        <v/>
      </c>
      <c r="S2038" s="1" t="str">
        <f>IF(ISBLANK(A2038),"",SUM($F$2:F2038))</f>
        <v/>
      </c>
      <c r="T2038" s="1" t="str">
        <f t="shared" si="1370"/>
        <v/>
      </c>
      <c r="U2038" s="1" t="str">
        <f t="shared" si="1371"/>
        <v/>
      </c>
      <c r="V2038" s="17">
        <f t="shared" si="1372"/>
        <v>0</v>
      </c>
      <c r="W2038" s="17">
        <f t="shared" si="1373"/>
        <v>0</v>
      </c>
      <c r="X2038" s="17">
        <f t="shared" si="1374"/>
        <v>0</v>
      </c>
      <c r="Y2038" s="22">
        <f t="shared" si="1407"/>
        <v>0</v>
      </c>
      <c r="Z2038" s="22">
        <f t="shared" si="1407"/>
        <v>0</v>
      </c>
      <c r="AA2038" s="22">
        <f t="shared" si="1407"/>
        <v>0</v>
      </c>
      <c r="AB2038" s="23" t="str">
        <f t="shared" si="1394"/>
        <v/>
      </c>
      <c r="AC2038" s="23" t="str">
        <f t="shared" si="1395"/>
        <v/>
      </c>
      <c r="AD2038" s="23" t="str">
        <f t="shared" si="1396"/>
        <v/>
      </c>
      <c r="AE2038" s="23" t="str">
        <f t="shared" si="1397"/>
        <v/>
      </c>
      <c r="AF2038" s="23" t="str">
        <f t="shared" si="1398"/>
        <v/>
      </c>
      <c r="AG2038" s="23" t="str">
        <f t="shared" si="1403"/>
        <v/>
      </c>
      <c r="AH2038" s="25" t="str">
        <f t="shared" si="1375"/>
        <v/>
      </c>
      <c r="AI2038" s="25" t="str">
        <f t="shared" si="1376"/>
        <v/>
      </c>
      <c r="AJ2038" s="1" t="str">
        <f t="shared" si="1384"/>
        <v/>
      </c>
      <c r="AK2038" s="10" t="e">
        <f t="shared" si="1385"/>
        <v>#DIV/0!</v>
      </c>
      <c r="AL2038" s="10" t="e">
        <f t="shared" si="1390"/>
        <v>#DIV/0!</v>
      </c>
      <c r="AM2038">
        <f t="shared" si="1386"/>
        <v>0</v>
      </c>
      <c r="AN2038">
        <f t="shared" si="1377"/>
        <v>0</v>
      </c>
      <c r="AO2038">
        <f t="shared" si="1378"/>
        <v>0</v>
      </c>
      <c r="AP2038">
        <f t="shared" ca="1" si="1408"/>
        <v>9.0398561042965199E-31</v>
      </c>
      <c r="AQ2038">
        <f t="shared" ca="1" si="1408"/>
        <v>1.6545108067512709E-29</v>
      </c>
      <c r="AR2038">
        <f t="shared" ca="1" si="1391"/>
        <v>5.4637637103421573E-2</v>
      </c>
      <c r="AS2038">
        <f t="shared" ca="1" si="1392"/>
        <v>5.1807023740860103</v>
      </c>
      <c r="AT2038">
        <f t="shared" si="1379"/>
        <v>0</v>
      </c>
      <c r="AU2038">
        <f t="shared" ca="1" si="1393"/>
        <v>3.3830905810514625E-30</v>
      </c>
      <c r="AV2038" t="e">
        <f t="shared" si="1388"/>
        <v>#DIV/0!</v>
      </c>
      <c r="AW2038" t="e">
        <f t="shared" si="1402"/>
        <v>#DIV/0!</v>
      </c>
      <c r="AX2038" t="e">
        <f t="shared" si="1401"/>
        <v>#DIV/0!</v>
      </c>
      <c r="AY2038" t="e">
        <f t="shared" si="1406"/>
        <v>#DIV/0!</v>
      </c>
      <c r="AZ2038" t="e">
        <f t="shared" si="1405"/>
        <v>#DIV/0!</v>
      </c>
    </row>
    <row r="2039" spans="7:52" x14ac:dyDescent="0.3">
      <c r="G2039" s="1" t="str">
        <f t="shared" si="1387"/>
        <v/>
      </c>
      <c r="H2039" s="2" t="str">
        <f t="shared" si="1400"/>
        <v/>
      </c>
      <c r="I2039" s="6" t="str" cm="1">
        <f t="array" ref="I2039">_xlfn.IFS(AND(G2038&lt;H2038,G2039&gt;H2039),"BUY", AND(G2038&gt;H2038,G2039&lt;H2039),"SELL",TRUE,"")</f>
        <v/>
      </c>
      <c r="J2039" s="1">
        <f t="shared" ca="1" si="1366"/>
        <v>0</v>
      </c>
      <c r="K2039" s="3" t="str">
        <f t="shared" ca="1" si="1380"/>
        <v/>
      </c>
      <c r="L2039" s="3" t="str">
        <f t="shared" si="1381"/>
        <v/>
      </c>
      <c r="M2039" s="3" t="str">
        <f t="shared" si="1382"/>
        <v/>
      </c>
      <c r="N2039" s="4">
        <f t="shared" si="1367"/>
        <v>-1</v>
      </c>
      <c r="O2039" s="2" t="str">
        <f t="shared" si="1383"/>
        <v/>
      </c>
      <c r="P2039" s="1" t="str">
        <f t="shared" si="1368"/>
        <v/>
      </c>
      <c r="Q2039" s="1" t="str">
        <f t="shared" si="1369"/>
        <v/>
      </c>
      <c r="R2039" s="1" t="str">
        <f>IF(ISBLANK(A2039),"",SUM($Q$2:Q2039))</f>
        <v/>
      </c>
      <c r="S2039" s="1" t="str">
        <f>IF(ISBLANK(A2039),"",SUM($F$2:F2039))</f>
        <v/>
      </c>
      <c r="T2039" s="1" t="str">
        <f t="shared" si="1370"/>
        <v/>
      </c>
      <c r="U2039" s="1" t="str">
        <f t="shared" si="1371"/>
        <v/>
      </c>
      <c r="V2039" s="17">
        <f t="shared" si="1372"/>
        <v>0</v>
      </c>
      <c r="W2039" s="17">
        <f t="shared" si="1373"/>
        <v>0</v>
      </c>
      <c r="X2039" s="17">
        <f t="shared" si="1374"/>
        <v>0</v>
      </c>
      <c r="Y2039" s="22">
        <f t="shared" si="1407"/>
        <v>0</v>
      </c>
      <c r="Z2039" s="22">
        <f t="shared" si="1407"/>
        <v>0</v>
      </c>
      <c r="AA2039" s="22">
        <f t="shared" si="1407"/>
        <v>0</v>
      </c>
      <c r="AB2039" s="23" t="str">
        <f t="shared" si="1394"/>
        <v/>
      </c>
      <c r="AC2039" s="23" t="str">
        <f t="shared" si="1395"/>
        <v/>
      </c>
      <c r="AD2039" s="23" t="str">
        <f t="shared" si="1396"/>
        <v/>
      </c>
      <c r="AE2039" s="23" t="str">
        <f t="shared" si="1397"/>
        <v/>
      </c>
      <c r="AF2039" s="23" t="str">
        <f t="shared" si="1398"/>
        <v/>
      </c>
      <c r="AG2039" s="23" t="str">
        <f t="shared" si="1403"/>
        <v/>
      </c>
      <c r="AH2039" s="25" t="str">
        <f t="shared" si="1375"/>
        <v/>
      </c>
      <c r="AI2039" s="25" t="str">
        <f t="shared" si="1376"/>
        <v/>
      </c>
      <c r="AJ2039" s="1" t="str">
        <f t="shared" si="1384"/>
        <v/>
      </c>
      <c r="AK2039" s="10" t="e">
        <f t="shared" si="1385"/>
        <v>#DIV/0!</v>
      </c>
      <c r="AL2039" s="10" t="e">
        <f t="shared" si="1390"/>
        <v>#DIV/0!</v>
      </c>
      <c r="AM2039">
        <f t="shared" si="1386"/>
        <v>0</v>
      </c>
      <c r="AN2039">
        <f t="shared" si="1377"/>
        <v>0</v>
      </c>
      <c r="AO2039">
        <f t="shared" si="1378"/>
        <v>0</v>
      </c>
      <c r="AP2039">
        <f t="shared" ca="1" si="1408"/>
        <v>8.3941520968467682E-31</v>
      </c>
      <c r="AQ2039">
        <f t="shared" ca="1" si="1408"/>
        <v>1.5363314634118945E-29</v>
      </c>
      <c r="AR2039">
        <f t="shared" ca="1" si="1391"/>
        <v>5.4637637103421566E-2</v>
      </c>
      <c r="AS2039">
        <f t="shared" ca="1" si="1392"/>
        <v>5.1807023740860103</v>
      </c>
      <c r="AT2039">
        <f t="shared" si="1379"/>
        <v>0</v>
      </c>
      <c r="AU2039">
        <f t="shared" ca="1" si="1393"/>
        <v>3.1414412538335007E-30</v>
      </c>
      <c r="AV2039" t="e">
        <f t="shared" si="1388"/>
        <v>#DIV/0!</v>
      </c>
      <c r="AW2039" t="e">
        <f t="shared" si="1402"/>
        <v>#DIV/0!</v>
      </c>
      <c r="AX2039" t="e">
        <f t="shared" si="1401"/>
        <v>#DIV/0!</v>
      </c>
      <c r="AY2039" t="e">
        <f t="shared" si="1406"/>
        <v>#DIV/0!</v>
      </c>
      <c r="AZ2039" t="e">
        <f t="shared" si="1405"/>
        <v>#DIV/0!</v>
      </c>
    </row>
    <row r="2040" spans="7:52" x14ac:dyDescent="0.3">
      <c r="G2040" s="1" t="str">
        <f t="shared" si="1387"/>
        <v/>
      </c>
      <c r="H2040" s="2" t="str">
        <f t="shared" si="1400"/>
        <v/>
      </c>
      <c r="I2040" s="6" t="str" cm="1">
        <f t="array" ref="I2040">_xlfn.IFS(AND(G2039&lt;H2039,G2040&gt;H2040),"BUY", AND(G2039&gt;H2039,G2040&lt;H2040),"SELL",TRUE,"")</f>
        <v/>
      </c>
      <c r="J2040" s="1">
        <f t="shared" ca="1" si="1366"/>
        <v>0</v>
      </c>
      <c r="K2040" s="3" t="str">
        <f t="shared" ca="1" si="1380"/>
        <v/>
      </c>
      <c r="L2040" s="3" t="str">
        <f t="shared" si="1381"/>
        <v/>
      </c>
      <c r="M2040" s="3" t="str">
        <f t="shared" si="1382"/>
        <v/>
      </c>
      <c r="N2040" s="4">
        <f t="shared" si="1367"/>
        <v>-1</v>
      </c>
      <c r="O2040" s="2" t="str">
        <f t="shared" si="1383"/>
        <v/>
      </c>
      <c r="P2040" s="1" t="str">
        <f t="shared" si="1368"/>
        <v/>
      </c>
      <c r="Q2040" s="1" t="str">
        <f t="shared" si="1369"/>
        <v/>
      </c>
      <c r="R2040" s="1" t="str">
        <f>IF(ISBLANK(A2040),"",SUM($Q$2:Q2040))</f>
        <v/>
      </c>
      <c r="S2040" s="1" t="str">
        <f>IF(ISBLANK(A2040),"",SUM($F$2:F2040))</f>
        <v/>
      </c>
      <c r="T2040" s="1" t="str">
        <f t="shared" si="1370"/>
        <v/>
      </c>
      <c r="U2040" s="1" t="str">
        <f t="shared" si="1371"/>
        <v/>
      </c>
      <c r="V2040" s="17">
        <f t="shared" si="1372"/>
        <v>0</v>
      </c>
      <c r="W2040" s="17">
        <f t="shared" si="1373"/>
        <v>0</v>
      </c>
      <c r="X2040" s="17">
        <f t="shared" si="1374"/>
        <v>0</v>
      </c>
      <c r="Y2040" s="22">
        <f t="shared" si="1407"/>
        <v>0</v>
      </c>
      <c r="Z2040" s="22">
        <f t="shared" si="1407"/>
        <v>0</v>
      </c>
      <c r="AA2040" s="22">
        <f t="shared" si="1407"/>
        <v>0</v>
      </c>
      <c r="AB2040" s="23" t="str">
        <f t="shared" si="1394"/>
        <v/>
      </c>
      <c r="AC2040" s="23" t="str">
        <f t="shared" si="1395"/>
        <v/>
      </c>
      <c r="AD2040" s="23" t="str">
        <f t="shared" si="1396"/>
        <v/>
      </c>
      <c r="AE2040" s="23" t="str">
        <f t="shared" si="1397"/>
        <v/>
      </c>
      <c r="AF2040" s="23" t="str">
        <f t="shared" si="1398"/>
        <v/>
      </c>
      <c r="AG2040" s="23" t="str">
        <f t="shared" si="1403"/>
        <v/>
      </c>
      <c r="AH2040" s="25" t="str">
        <f t="shared" si="1375"/>
        <v/>
      </c>
      <c r="AI2040" s="25" t="str">
        <f t="shared" si="1376"/>
        <v/>
      </c>
      <c r="AJ2040" s="1" t="str">
        <f t="shared" si="1384"/>
        <v/>
      </c>
      <c r="AK2040" s="10" t="e">
        <f t="shared" si="1385"/>
        <v>#DIV/0!</v>
      </c>
      <c r="AL2040" s="10" t="e">
        <f t="shared" si="1390"/>
        <v>#DIV/0!</v>
      </c>
      <c r="AM2040">
        <f t="shared" si="1386"/>
        <v>0</v>
      </c>
      <c r="AN2040">
        <f t="shared" si="1377"/>
        <v>0</v>
      </c>
      <c r="AO2040">
        <f t="shared" si="1378"/>
        <v>0</v>
      </c>
      <c r="AP2040">
        <f t="shared" ca="1" si="1408"/>
        <v>7.7945698042148561E-31</v>
      </c>
      <c r="AQ2040">
        <f t="shared" ca="1" si="1408"/>
        <v>1.4265935017396164E-29</v>
      </c>
      <c r="AR2040">
        <f t="shared" ca="1" si="1391"/>
        <v>5.4637637103421566E-2</v>
      </c>
      <c r="AS2040">
        <f t="shared" ca="1" si="1392"/>
        <v>5.1807023740860103</v>
      </c>
      <c r="AT2040">
        <f t="shared" si="1379"/>
        <v>0</v>
      </c>
      <c r="AU2040">
        <f t="shared" ca="1" si="1393"/>
        <v>2.9170525928453934E-30</v>
      </c>
      <c r="AV2040" t="e">
        <f t="shared" si="1388"/>
        <v>#DIV/0!</v>
      </c>
      <c r="AW2040" t="e">
        <f t="shared" si="1402"/>
        <v>#DIV/0!</v>
      </c>
      <c r="AX2040" t="e">
        <f t="shared" si="1401"/>
        <v>#DIV/0!</v>
      </c>
      <c r="AY2040" t="e">
        <f t="shared" si="1406"/>
        <v>#DIV/0!</v>
      </c>
      <c r="AZ2040" t="e">
        <f t="shared" si="1405"/>
        <v>#DIV/0!</v>
      </c>
    </row>
    <row r="2041" spans="7:52" x14ac:dyDescent="0.3">
      <c r="G2041" s="1" t="str">
        <f t="shared" si="1387"/>
        <v/>
      </c>
      <c r="H2041" s="2" t="str">
        <f t="shared" si="1400"/>
        <v/>
      </c>
      <c r="I2041" s="6" t="str" cm="1">
        <f t="array" ref="I2041">_xlfn.IFS(AND(G2040&lt;H2040,G2041&gt;H2041),"BUY", AND(G2040&gt;H2040,G2041&lt;H2041),"SELL",TRUE,"")</f>
        <v/>
      </c>
      <c r="J2041" s="1">
        <f t="shared" ca="1" si="1366"/>
        <v>0</v>
      </c>
      <c r="K2041" s="3" t="str">
        <f t="shared" ca="1" si="1380"/>
        <v/>
      </c>
      <c r="L2041" s="3" t="str">
        <f t="shared" si="1381"/>
        <v/>
      </c>
      <c r="M2041" s="3" t="str">
        <f t="shared" si="1382"/>
        <v/>
      </c>
      <c r="N2041" s="4">
        <f t="shared" si="1367"/>
        <v>-1</v>
      </c>
      <c r="O2041" s="2" t="str">
        <f t="shared" si="1383"/>
        <v/>
      </c>
      <c r="P2041" s="1" t="str">
        <f t="shared" si="1368"/>
        <v/>
      </c>
      <c r="Q2041" s="1" t="str">
        <f t="shared" si="1369"/>
        <v/>
      </c>
      <c r="R2041" s="1" t="str">
        <f>IF(ISBLANK(A2041),"",SUM($Q$2:Q2041))</f>
        <v/>
      </c>
      <c r="S2041" s="1" t="str">
        <f>IF(ISBLANK(A2041),"",SUM($F$2:F2041))</f>
        <v/>
      </c>
      <c r="T2041" s="1" t="str">
        <f t="shared" si="1370"/>
        <v/>
      </c>
      <c r="U2041" s="1" t="str">
        <f t="shared" si="1371"/>
        <v/>
      </c>
      <c r="V2041" s="17">
        <f t="shared" si="1372"/>
        <v>0</v>
      </c>
      <c r="W2041" s="17">
        <f t="shared" si="1373"/>
        <v>0</v>
      </c>
      <c r="X2041" s="17">
        <f t="shared" si="1374"/>
        <v>0</v>
      </c>
      <c r="Y2041" s="22">
        <f t="shared" si="1407"/>
        <v>0</v>
      </c>
      <c r="Z2041" s="22">
        <f t="shared" si="1407"/>
        <v>0</v>
      </c>
      <c r="AA2041" s="22">
        <f t="shared" si="1407"/>
        <v>0</v>
      </c>
      <c r="AB2041" s="23" t="str">
        <f t="shared" si="1394"/>
        <v/>
      </c>
      <c r="AC2041" s="23" t="str">
        <f t="shared" si="1395"/>
        <v/>
      </c>
      <c r="AD2041" s="23" t="str">
        <f t="shared" si="1396"/>
        <v/>
      </c>
      <c r="AE2041" s="23" t="str">
        <f t="shared" si="1397"/>
        <v/>
      </c>
      <c r="AF2041" s="23" t="str">
        <f t="shared" si="1398"/>
        <v/>
      </c>
      <c r="AG2041" s="23" t="str">
        <f t="shared" si="1403"/>
        <v/>
      </c>
      <c r="AH2041" s="25" t="str">
        <f t="shared" si="1375"/>
        <v/>
      </c>
      <c r="AI2041" s="25" t="str">
        <f t="shared" si="1376"/>
        <v/>
      </c>
      <c r="AJ2041" s="1" t="str">
        <f t="shared" si="1384"/>
        <v/>
      </c>
      <c r="AK2041" s="10" t="e">
        <f t="shared" si="1385"/>
        <v>#DIV/0!</v>
      </c>
      <c r="AL2041" s="10" t="e">
        <f t="shared" si="1390"/>
        <v>#DIV/0!</v>
      </c>
      <c r="AM2041">
        <f t="shared" si="1386"/>
        <v>0</v>
      </c>
      <c r="AN2041">
        <f t="shared" si="1377"/>
        <v>0</v>
      </c>
      <c r="AO2041">
        <f t="shared" si="1378"/>
        <v>0</v>
      </c>
      <c r="AP2041">
        <f t="shared" ca="1" si="1408"/>
        <v>7.2378148181995094E-31</v>
      </c>
      <c r="AQ2041">
        <f t="shared" ca="1" si="1408"/>
        <v>1.3246939659010725E-29</v>
      </c>
      <c r="AR2041">
        <f t="shared" ca="1" si="1391"/>
        <v>5.4637637103421559E-2</v>
      </c>
      <c r="AS2041">
        <f t="shared" ca="1" si="1392"/>
        <v>5.1807023740860103</v>
      </c>
      <c r="AT2041">
        <f t="shared" si="1379"/>
        <v>0</v>
      </c>
      <c r="AU2041">
        <f t="shared" ca="1" si="1393"/>
        <v>2.7086916933564366E-30</v>
      </c>
      <c r="AV2041" t="e">
        <f t="shared" si="1388"/>
        <v>#DIV/0!</v>
      </c>
      <c r="AW2041" t="e">
        <f t="shared" si="1402"/>
        <v>#DIV/0!</v>
      </c>
      <c r="AX2041" t="e">
        <f t="shared" si="1401"/>
        <v>#DIV/0!</v>
      </c>
      <c r="AY2041" t="e">
        <f t="shared" si="1406"/>
        <v>#DIV/0!</v>
      </c>
      <c r="AZ2041" t="e">
        <f t="shared" si="1405"/>
        <v>#DIV/0!</v>
      </c>
    </row>
    <row r="2042" spans="7:52" x14ac:dyDescent="0.3">
      <c r="G2042" s="1" t="str">
        <f t="shared" si="1387"/>
        <v/>
      </c>
      <c r="H2042" s="2" t="str">
        <f t="shared" si="1400"/>
        <v/>
      </c>
      <c r="I2042" s="6" t="str" cm="1">
        <f t="array" ref="I2042">_xlfn.IFS(AND(G2041&lt;H2041,G2042&gt;H2042),"BUY", AND(G2041&gt;H2041,G2042&lt;H2042),"SELL",TRUE,"")</f>
        <v/>
      </c>
      <c r="J2042" s="1">
        <f t="shared" ca="1" si="1366"/>
        <v>0</v>
      </c>
      <c r="K2042" s="3" t="str">
        <f t="shared" ca="1" si="1380"/>
        <v/>
      </c>
      <c r="L2042" s="3" t="str">
        <f t="shared" si="1381"/>
        <v/>
      </c>
      <c r="M2042" s="3" t="str">
        <f t="shared" si="1382"/>
        <v/>
      </c>
      <c r="N2042" s="4">
        <f t="shared" si="1367"/>
        <v>-1</v>
      </c>
      <c r="O2042" s="2" t="str">
        <f t="shared" si="1383"/>
        <v/>
      </c>
      <c r="P2042" s="1" t="str">
        <f t="shared" si="1368"/>
        <v/>
      </c>
      <c r="Q2042" s="1" t="str">
        <f t="shared" si="1369"/>
        <v/>
      </c>
      <c r="R2042" s="1" t="str">
        <f>IF(ISBLANK(A2042),"",SUM($Q$2:Q2042))</f>
        <v/>
      </c>
      <c r="S2042" s="1" t="str">
        <f>IF(ISBLANK(A2042),"",SUM($F$2:F2042))</f>
        <v/>
      </c>
      <c r="T2042" s="1" t="str">
        <f t="shared" si="1370"/>
        <v/>
      </c>
      <c r="U2042" s="1" t="str">
        <f t="shared" si="1371"/>
        <v/>
      </c>
      <c r="V2042" s="17">
        <f t="shared" si="1372"/>
        <v>0</v>
      </c>
      <c r="W2042" s="17">
        <f t="shared" si="1373"/>
        <v>0</v>
      </c>
      <c r="X2042" s="17">
        <f t="shared" si="1374"/>
        <v>0</v>
      </c>
      <c r="Y2042" s="22">
        <f t="shared" si="1407"/>
        <v>0</v>
      </c>
      <c r="Z2042" s="22">
        <f t="shared" si="1407"/>
        <v>0</v>
      </c>
      <c r="AA2042" s="22">
        <f t="shared" si="1407"/>
        <v>0</v>
      </c>
      <c r="AB2042" s="23" t="str">
        <f t="shared" si="1394"/>
        <v/>
      </c>
      <c r="AC2042" s="23" t="str">
        <f t="shared" si="1395"/>
        <v/>
      </c>
      <c r="AD2042" s="23" t="str">
        <f t="shared" si="1396"/>
        <v/>
      </c>
      <c r="AE2042" s="23" t="str">
        <f t="shared" si="1397"/>
        <v/>
      </c>
      <c r="AF2042" s="23" t="str">
        <f t="shared" si="1398"/>
        <v/>
      </c>
      <c r="AG2042" s="23" t="str">
        <f t="shared" si="1403"/>
        <v/>
      </c>
      <c r="AH2042" s="25" t="str">
        <f t="shared" si="1375"/>
        <v/>
      </c>
      <c r="AI2042" s="25" t="str">
        <f t="shared" si="1376"/>
        <v/>
      </c>
      <c r="AJ2042" s="1" t="str">
        <f t="shared" si="1384"/>
        <v/>
      </c>
      <c r="AK2042" s="10" t="e">
        <f t="shared" si="1385"/>
        <v>#DIV/0!</v>
      </c>
      <c r="AL2042" s="10" t="e">
        <f t="shared" si="1390"/>
        <v>#DIV/0!</v>
      </c>
      <c r="AM2042">
        <f t="shared" si="1386"/>
        <v>0</v>
      </c>
      <c r="AN2042">
        <f t="shared" si="1377"/>
        <v>0</v>
      </c>
      <c r="AO2042">
        <f t="shared" si="1378"/>
        <v>0</v>
      </c>
      <c r="AP2042">
        <f t="shared" ca="1" si="1408"/>
        <v>6.7208280454709732E-31</v>
      </c>
      <c r="AQ2042">
        <f t="shared" ca="1" si="1408"/>
        <v>1.2300729683367101E-29</v>
      </c>
      <c r="AR2042">
        <f t="shared" ca="1" si="1391"/>
        <v>5.4637637103421566E-2</v>
      </c>
      <c r="AS2042">
        <f t="shared" ca="1" si="1392"/>
        <v>5.1807023740860103</v>
      </c>
      <c r="AT2042">
        <f t="shared" si="1379"/>
        <v>0</v>
      </c>
      <c r="AU2042">
        <f t="shared" ca="1" si="1393"/>
        <v>2.5152137152595483E-30</v>
      </c>
      <c r="AV2042" t="e">
        <f t="shared" si="1388"/>
        <v>#DIV/0!</v>
      </c>
      <c r="AW2042" t="e">
        <f t="shared" si="1402"/>
        <v>#DIV/0!</v>
      </c>
      <c r="AX2042" t="e">
        <f t="shared" si="1401"/>
        <v>#DIV/0!</v>
      </c>
      <c r="AY2042" t="e">
        <f t="shared" si="1406"/>
        <v>#DIV/0!</v>
      </c>
      <c r="AZ2042" t="e">
        <f t="shared" si="1405"/>
        <v>#DIV/0!</v>
      </c>
    </row>
    <row r="2043" spans="7:52" x14ac:dyDescent="0.3">
      <c r="G2043" s="1" t="str">
        <f t="shared" si="1387"/>
        <v/>
      </c>
      <c r="H2043" s="2" t="str">
        <f t="shared" si="1400"/>
        <v/>
      </c>
      <c r="I2043" s="6" t="str" cm="1">
        <f t="array" ref="I2043">_xlfn.IFS(AND(G2042&lt;H2042,G2043&gt;H2043),"BUY", AND(G2042&gt;H2042,G2043&lt;H2043),"SELL",TRUE,"")</f>
        <v/>
      </c>
      <c r="J2043" s="1">
        <f t="shared" ca="1" si="1366"/>
        <v>0</v>
      </c>
      <c r="K2043" s="3" t="str">
        <f t="shared" ca="1" si="1380"/>
        <v/>
      </c>
      <c r="L2043" s="3" t="str">
        <f t="shared" si="1381"/>
        <v/>
      </c>
      <c r="M2043" s="3" t="str">
        <f t="shared" si="1382"/>
        <v/>
      </c>
      <c r="N2043" s="4">
        <f t="shared" si="1367"/>
        <v>-1</v>
      </c>
      <c r="O2043" s="2" t="str">
        <f t="shared" si="1383"/>
        <v/>
      </c>
      <c r="P2043" s="1" t="str">
        <f t="shared" si="1368"/>
        <v/>
      </c>
      <c r="Q2043" s="1" t="str">
        <f t="shared" si="1369"/>
        <v/>
      </c>
      <c r="R2043" s="1" t="str">
        <f>IF(ISBLANK(A2043),"",SUM($Q$2:Q2043))</f>
        <v/>
      </c>
      <c r="S2043" s="1" t="str">
        <f>IF(ISBLANK(A2043),"",SUM($F$2:F2043))</f>
        <v/>
      </c>
      <c r="T2043" s="1" t="str">
        <f t="shared" si="1370"/>
        <v/>
      </c>
      <c r="U2043" s="1" t="str">
        <f t="shared" si="1371"/>
        <v/>
      </c>
      <c r="V2043" s="17">
        <f t="shared" si="1372"/>
        <v>0</v>
      </c>
      <c r="W2043" s="17">
        <f t="shared" si="1373"/>
        <v>0</v>
      </c>
      <c r="X2043" s="17">
        <f t="shared" si="1374"/>
        <v>0</v>
      </c>
      <c r="Y2043" s="22">
        <f t="shared" si="1407"/>
        <v>0</v>
      </c>
      <c r="Z2043" s="22">
        <f t="shared" si="1407"/>
        <v>0</v>
      </c>
      <c r="AA2043" s="22">
        <f t="shared" si="1407"/>
        <v>0</v>
      </c>
      <c r="AB2043" s="23" t="str">
        <f t="shared" si="1394"/>
        <v/>
      </c>
      <c r="AC2043" s="23" t="str">
        <f t="shared" si="1395"/>
        <v/>
      </c>
      <c r="AD2043" s="23" t="str">
        <f t="shared" si="1396"/>
        <v/>
      </c>
      <c r="AE2043" s="23" t="str">
        <f t="shared" si="1397"/>
        <v/>
      </c>
      <c r="AF2043" s="23" t="str">
        <f t="shared" si="1398"/>
        <v/>
      </c>
      <c r="AG2043" s="23" t="str">
        <f t="shared" si="1403"/>
        <v/>
      </c>
      <c r="AH2043" s="25" t="str">
        <f t="shared" si="1375"/>
        <v/>
      </c>
      <c r="AI2043" s="25" t="str">
        <f t="shared" si="1376"/>
        <v/>
      </c>
      <c r="AJ2043" s="1" t="str">
        <f t="shared" si="1384"/>
        <v/>
      </c>
      <c r="AK2043" s="10" t="e">
        <f t="shared" si="1385"/>
        <v>#DIV/0!</v>
      </c>
      <c r="AL2043" s="10" t="e">
        <f t="shared" si="1390"/>
        <v>#DIV/0!</v>
      </c>
      <c r="AM2043">
        <f t="shared" si="1386"/>
        <v>0</v>
      </c>
      <c r="AN2043">
        <f t="shared" si="1377"/>
        <v>0</v>
      </c>
      <c r="AO2043">
        <f t="shared" si="1378"/>
        <v>0</v>
      </c>
      <c r="AP2043">
        <f t="shared" ca="1" si="1408"/>
        <v>6.2407688993659037E-31</v>
      </c>
      <c r="AQ2043">
        <f t="shared" ca="1" si="1408"/>
        <v>1.1422106134555165E-29</v>
      </c>
      <c r="AR2043">
        <f t="shared" ca="1" si="1391"/>
        <v>5.4637637103421566E-2</v>
      </c>
      <c r="AS2043">
        <f t="shared" ca="1" si="1392"/>
        <v>5.1807023740860103</v>
      </c>
      <c r="AT2043">
        <f t="shared" si="1379"/>
        <v>0</v>
      </c>
      <c r="AU2043">
        <f t="shared" ca="1" si="1393"/>
        <v>2.3355555927410089E-30</v>
      </c>
      <c r="AV2043" t="e">
        <f t="shared" si="1388"/>
        <v>#DIV/0!</v>
      </c>
      <c r="AW2043" t="e">
        <f t="shared" si="1402"/>
        <v>#DIV/0!</v>
      </c>
      <c r="AX2043" t="e">
        <f t="shared" si="1401"/>
        <v>#DIV/0!</v>
      </c>
      <c r="AY2043" t="e">
        <f t="shared" si="1406"/>
        <v>#DIV/0!</v>
      </c>
      <c r="AZ2043" t="e">
        <f t="shared" si="1405"/>
        <v>#DIV/0!</v>
      </c>
    </row>
    <row r="2044" spans="7:52" x14ac:dyDescent="0.3">
      <c r="G2044" s="1" t="str">
        <f t="shared" si="1387"/>
        <v/>
      </c>
      <c r="H2044" s="2" t="str">
        <f t="shared" si="1400"/>
        <v/>
      </c>
      <c r="I2044" s="6" t="str" cm="1">
        <f t="array" ref="I2044">_xlfn.IFS(AND(G2043&lt;H2043,G2044&gt;H2044),"BUY", AND(G2043&gt;H2043,G2044&lt;H2044),"SELL",TRUE,"")</f>
        <v/>
      </c>
      <c r="J2044" s="1">
        <f t="shared" ca="1" si="1366"/>
        <v>0</v>
      </c>
      <c r="K2044" s="3" t="str">
        <f t="shared" ca="1" si="1380"/>
        <v/>
      </c>
      <c r="L2044" s="3" t="str">
        <f t="shared" si="1381"/>
        <v/>
      </c>
      <c r="M2044" s="3" t="str">
        <f t="shared" si="1382"/>
        <v/>
      </c>
      <c r="N2044" s="4">
        <f t="shared" si="1367"/>
        <v>-1</v>
      </c>
      <c r="O2044" s="2" t="str">
        <f t="shared" si="1383"/>
        <v/>
      </c>
      <c r="P2044" s="1" t="str">
        <f t="shared" si="1368"/>
        <v/>
      </c>
      <c r="Q2044" s="1" t="str">
        <f t="shared" si="1369"/>
        <v/>
      </c>
      <c r="R2044" s="1" t="str">
        <f>IF(ISBLANK(A2044),"",SUM($Q$2:Q2044))</f>
        <v/>
      </c>
      <c r="S2044" s="1" t="str">
        <f>IF(ISBLANK(A2044),"",SUM($F$2:F2044))</f>
        <v/>
      </c>
      <c r="T2044" s="1" t="str">
        <f t="shared" si="1370"/>
        <v/>
      </c>
      <c r="U2044" s="1" t="str">
        <f t="shared" si="1371"/>
        <v/>
      </c>
      <c r="V2044" s="17">
        <f t="shared" si="1372"/>
        <v>0</v>
      </c>
      <c r="W2044" s="17">
        <f t="shared" si="1373"/>
        <v>0</v>
      </c>
      <c r="X2044" s="17">
        <f t="shared" si="1374"/>
        <v>0</v>
      </c>
      <c r="Y2044" s="22">
        <f t="shared" si="1407"/>
        <v>0</v>
      </c>
      <c r="Z2044" s="22">
        <f t="shared" si="1407"/>
        <v>0</v>
      </c>
      <c r="AA2044" s="22">
        <f t="shared" si="1407"/>
        <v>0</v>
      </c>
      <c r="AB2044" s="23" t="str">
        <f t="shared" si="1394"/>
        <v/>
      </c>
      <c r="AC2044" s="23" t="str">
        <f t="shared" si="1395"/>
        <v/>
      </c>
      <c r="AD2044" s="23" t="str">
        <f t="shared" si="1396"/>
        <v/>
      </c>
      <c r="AE2044" s="23" t="str">
        <f t="shared" si="1397"/>
        <v/>
      </c>
      <c r="AF2044" s="23" t="str">
        <f t="shared" si="1398"/>
        <v/>
      </c>
      <c r="AG2044" s="23" t="str">
        <f t="shared" si="1403"/>
        <v/>
      </c>
      <c r="AH2044" s="25" t="str">
        <f t="shared" si="1375"/>
        <v/>
      </c>
      <c r="AI2044" s="25" t="str">
        <f t="shared" si="1376"/>
        <v/>
      </c>
      <c r="AJ2044" s="1" t="str">
        <f t="shared" si="1384"/>
        <v/>
      </c>
      <c r="AK2044" s="10" t="e">
        <f t="shared" si="1385"/>
        <v>#DIV/0!</v>
      </c>
      <c r="AL2044" s="10" t="e">
        <f t="shared" si="1390"/>
        <v>#DIV/0!</v>
      </c>
      <c r="AM2044">
        <f t="shared" si="1386"/>
        <v>0</v>
      </c>
      <c r="AN2044">
        <f t="shared" si="1377"/>
        <v>0</v>
      </c>
      <c r="AO2044">
        <f t="shared" si="1378"/>
        <v>0</v>
      </c>
      <c r="AP2044">
        <f t="shared" ca="1" si="1408"/>
        <v>5.7949996922683386E-31</v>
      </c>
      <c r="AQ2044">
        <f t="shared" ca="1" si="1408"/>
        <v>1.0606241410658367E-29</v>
      </c>
      <c r="AR2044">
        <f t="shared" ca="1" si="1391"/>
        <v>5.4637637103421559E-2</v>
      </c>
      <c r="AS2044">
        <f t="shared" ca="1" si="1392"/>
        <v>5.1807023740860103</v>
      </c>
      <c r="AT2044">
        <f t="shared" si="1379"/>
        <v>0</v>
      </c>
      <c r="AU2044">
        <f t="shared" ca="1" si="1393"/>
        <v>2.1687301932595082E-30</v>
      </c>
      <c r="AV2044" t="e">
        <f t="shared" si="1388"/>
        <v>#DIV/0!</v>
      </c>
      <c r="AW2044" t="e">
        <f t="shared" si="1402"/>
        <v>#DIV/0!</v>
      </c>
      <c r="AX2044" t="e">
        <f t="shared" si="1401"/>
        <v>#DIV/0!</v>
      </c>
      <c r="AY2044" t="e">
        <f t="shared" si="1406"/>
        <v>#DIV/0!</v>
      </c>
      <c r="AZ2044" t="e">
        <f t="shared" si="1405"/>
        <v>#DIV/0!</v>
      </c>
    </row>
    <row r="2045" spans="7:52" x14ac:dyDescent="0.3">
      <c r="G2045" s="1" t="str">
        <f t="shared" si="1387"/>
        <v/>
      </c>
      <c r="H2045" s="2" t="str">
        <f t="shared" si="1400"/>
        <v/>
      </c>
      <c r="I2045" s="6" t="str" cm="1">
        <f t="array" ref="I2045">_xlfn.IFS(AND(G2044&lt;H2044,G2045&gt;H2045),"BUY", AND(G2044&gt;H2044,G2045&lt;H2045),"SELL",TRUE,"")</f>
        <v/>
      </c>
      <c r="J2045" s="1">
        <f t="shared" ca="1" si="1366"/>
        <v>0</v>
      </c>
      <c r="K2045" s="3" t="str">
        <f t="shared" ca="1" si="1380"/>
        <v/>
      </c>
      <c r="L2045" s="3" t="str">
        <f t="shared" si="1381"/>
        <v/>
      </c>
      <c r="M2045" s="3" t="str">
        <f t="shared" si="1382"/>
        <v/>
      </c>
      <c r="N2045" s="4">
        <f t="shared" si="1367"/>
        <v>-1</v>
      </c>
      <c r="O2045" s="2" t="str">
        <f t="shared" si="1383"/>
        <v/>
      </c>
      <c r="P2045" s="1" t="str">
        <f t="shared" si="1368"/>
        <v/>
      </c>
      <c r="Q2045" s="1" t="str">
        <f t="shared" si="1369"/>
        <v/>
      </c>
      <c r="R2045" s="1" t="str">
        <f>IF(ISBLANK(A2045),"",SUM($Q$2:Q2045))</f>
        <v/>
      </c>
      <c r="S2045" s="1" t="str">
        <f>IF(ISBLANK(A2045),"",SUM($F$2:F2045))</f>
        <v/>
      </c>
      <c r="T2045" s="1" t="str">
        <f t="shared" si="1370"/>
        <v/>
      </c>
      <c r="U2045" s="1" t="str">
        <f t="shared" si="1371"/>
        <v/>
      </c>
      <c r="V2045" s="17">
        <f t="shared" si="1372"/>
        <v>0</v>
      </c>
      <c r="W2045" s="17">
        <f t="shared" si="1373"/>
        <v>0</v>
      </c>
      <c r="X2045" s="17">
        <f t="shared" si="1374"/>
        <v>0</v>
      </c>
      <c r="Y2045" s="22">
        <f t="shared" si="1407"/>
        <v>0</v>
      </c>
      <c r="Z2045" s="22">
        <f t="shared" si="1407"/>
        <v>0</v>
      </c>
      <c r="AA2045" s="22">
        <f t="shared" si="1407"/>
        <v>0</v>
      </c>
      <c r="AB2045" s="23" t="str">
        <f t="shared" si="1394"/>
        <v/>
      </c>
      <c r="AC2045" s="23" t="str">
        <f t="shared" si="1395"/>
        <v/>
      </c>
      <c r="AD2045" s="23" t="str">
        <f t="shared" si="1396"/>
        <v/>
      </c>
      <c r="AE2045" s="23" t="str">
        <f t="shared" si="1397"/>
        <v/>
      </c>
      <c r="AF2045" s="23" t="str">
        <f t="shared" si="1398"/>
        <v/>
      </c>
      <c r="AG2045" s="23" t="str">
        <f t="shared" si="1403"/>
        <v/>
      </c>
      <c r="AH2045" s="25" t="str">
        <f t="shared" si="1375"/>
        <v/>
      </c>
      <c r="AI2045" s="25" t="str">
        <f t="shared" si="1376"/>
        <v/>
      </c>
      <c r="AJ2045" s="1" t="str">
        <f t="shared" si="1384"/>
        <v/>
      </c>
      <c r="AK2045" s="10" t="e">
        <f t="shared" si="1385"/>
        <v>#DIV/0!</v>
      </c>
      <c r="AL2045" s="10" t="e">
        <f t="shared" si="1390"/>
        <v>#DIV/0!</v>
      </c>
      <c r="AM2045">
        <f t="shared" si="1386"/>
        <v>0</v>
      </c>
      <c r="AN2045">
        <f t="shared" si="1377"/>
        <v>0</v>
      </c>
      <c r="AO2045">
        <f t="shared" si="1378"/>
        <v>0</v>
      </c>
      <c r="AP2045">
        <f t="shared" ca="1" si="1408"/>
        <v>5.3810711428205998E-31</v>
      </c>
      <c r="AQ2045">
        <f t="shared" ca="1" si="1408"/>
        <v>9.8486527384684832E-30</v>
      </c>
      <c r="AR2045">
        <f t="shared" ca="1" si="1391"/>
        <v>5.4637637103421566E-2</v>
      </c>
      <c r="AS2045">
        <f t="shared" ca="1" si="1392"/>
        <v>5.1807023740860103</v>
      </c>
      <c r="AT2045">
        <f t="shared" si="1379"/>
        <v>0</v>
      </c>
      <c r="AU2045">
        <f t="shared" ca="1" si="1393"/>
        <v>2.0138208937409718E-30</v>
      </c>
      <c r="AV2045" t="e">
        <f t="shared" si="1388"/>
        <v>#DIV/0!</v>
      </c>
      <c r="AW2045" t="e">
        <f t="shared" si="1402"/>
        <v>#DIV/0!</v>
      </c>
      <c r="AX2045" t="e">
        <f t="shared" si="1401"/>
        <v>#DIV/0!</v>
      </c>
      <c r="AY2045" t="e">
        <f t="shared" si="1406"/>
        <v>#DIV/0!</v>
      </c>
      <c r="AZ2045" t="e">
        <f t="shared" si="1405"/>
        <v>#DIV/0!</v>
      </c>
    </row>
    <row r="2046" spans="7:52" x14ac:dyDescent="0.3">
      <c r="G2046" s="1" t="str">
        <f t="shared" si="1387"/>
        <v/>
      </c>
      <c r="H2046" s="2" t="str">
        <f t="shared" si="1400"/>
        <v/>
      </c>
      <c r="I2046" s="6" t="str" cm="1">
        <f t="array" ref="I2046">_xlfn.IFS(AND(G2045&lt;H2045,G2046&gt;H2046),"BUY", AND(G2045&gt;H2045,G2046&lt;H2046),"SELL",TRUE,"")</f>
        <v/>
      </c>
      <c r="J2046" s="1">
        <f t="shared" ca="1" si="1366"/>
        <v>0</v>
      </c>
      <c r="K2046" s="3" t="str">
        <f t="shared" ca="1" si="1380"/>
        <v/>
      </c>
      <c r="L2046" s="3" t="str">
        <f t="shared" si="1381"/>
        <v/>
      </c>
      <c r="M2046" s="3" t="str">
        <f t="shared" si="1382"/>
        <v/>
      </c>
      <c r="N2046" s="4">
        <f t="shared" si="1367"/>
        <v>-1</v>
      </c>
      <c r="O2046" s="2" t="str">
        <f t="shared" si="1383"/>
        <v/>
      </c>
      <c r="P2046" s="1" t="str">
        <f t="shared" si="1368"/>
        <v/>
      </c>
      <c r="Q2046" s="1" t="str">
        <f t="shared" si="1369"/>
        <v/>
      </c>
      <c r="R2046" s="1" t="str">
        <f>IF(ISBLANK(A2046),"",SUM($Q$2:Q2046))</f>
        <v/>
      </c>
      <c r="S2046" s="1" t="str">
        <f>IF(ISBLANK(A2046),"",SUM($F$2:F2046))</f>
        <v/>
      </c>
      <c r="T2046" s="1" t="str">
        <f t="shared" si="1370"/>
        <v/>
      </c>
      <c r="U2046" s="1" t="str">
        <f t="shared" si="1371"/>
        <v/>
      </c>
      <c r="V2046" s="17">
        <f t="shared" si="1372"/>
        <v>0</v>
      </c>
      <c r="W2046" s="17">
        <f t="shared" si="1373"/>
        <v>0</v>
      </c>
      <c r="X2046" s="17">
        <f t="shared" si="1374"/>
        <v>0</v>
      </c>
      <c r="Y2046" s="22">
        <f t="shared" si="1407"/>
        <v>0</v>
      </c>
      <c r="Z2046" s="22">
        <f t="shared" si="1407"/>
        <v>0</v>
      </c>
      <c r="AA2046" s="22">
        <f t="shared" si="1407"/>
        <v>0</v>
      </c>
      <c r="AB2046" s="23" t="str">
        <f t="shared" si="1394"/>
        <v/>
      </c>
      <c r="AC2046" s="23" t="str">
        <f t="shared" si="1395"/>
        <v/>
      </c>
      <c r="AD2046" s="23" t="str">
        <f t="shared" si="1396"/>
        <v/>
      </c>
      <c r="AE2046" s="23" t="str">
        <f t="shared" si="1397"/>
        <v/>
      </c>
      <c r="AF2046" s="23" t="str">
        <f t="shared" si="1398"/>
        <v/>
      </c>
      <c r="AG2046" s="23" t="str">
        <f t="shared" si="1403"/>
        <v/>
      </c>
      <c r="AH2046" s="25" t="str">
        <f t="shared" si="1375"/>
        <v/>
      </c>
      <c r="AI2046" s="25" t="str">
        <f t="shared" si="1376"/>
        <v/>
      </c>
      <c r="AJ2046" s="1" t="str">
        <f t="shared" si="1384"/>
        <v/>
      </c>
      <c r="AK2046" s="10" t="e">
        <f t="shared" si="1385"/>
        <v>#DIV/0!</v>
      </c>
      <c r="AL2046" s="10" t="e">
        <f t="shared" si="1390"/>
        <v>#DIV/0!</v>
      </c>
      <c r="AM2046">
        <f t="shared" si="1386"/>
        <v>0</v>
      </c>
      <c r="AN2046">
        <f t="shared" si="1377"/>
        <v>0</v>
      </c>
      <c r="AO2046">
        <f t="shared" si="1378"/>
        <v>0</v>
      </c>
      <c r="AP2046">
        <f t="shared" ca="1" si="1408"/>
        <v>4.9967089183334139E-31</v>
      </c>
      <c r="AQ2046">
        <f t="shared" ca="1" si="1408"/>
        <v>9.1451775428635912E-30</v>
      </c>
      <c r="AR2046">
        <f t="shared" ca="1" si="1391"/>
        <v>5.4637637103421566E-2</v>
      </c>
      <c r="AS2046">
        <f t="shared" ca="1" si="1392"/>
        <v>5.1807023740860103</v>
      </c>
      <c r="AT2046">
        <f t="shared" si="1379"/>
        <v>0</v>
      </c>
      <c r="AU2046">
        <f t="shared" ca="1" si="1393"/>
        <v>1.8699765441880452E-30</v>
      </c>
      <c r="AV2046" t="e">
        <f t="shared" si="1388"/>
        <v>#DIV/0!</v>
      </c>
      <c r="AW2046" t="e">
        <f t="shared" si="1402"/>
        <v>#DIV/0!</v>
      </c>
      <c r="AX2046" t="e">
        <f t="shared" si="1401"/>
        <v>#DIV/0!</v>
      </c>
      <c r="AY2046" t="e">
        <f t="shared" si="1406"/>
        <v>#DIV/0!</v>
      </c>
      <c r="AZ2046" t="e">
        <f t="shared" si="1405"/>
        <v>#DIV/0!</v>
      </c>
    </row>
    <row r="2047" spans="7:52" x14ac:dyDescent="0.3">
      <c r="G2047" s="1" t="str">
        <f t="shared" si="1387"/>
        <v/>
      </c>
      <c r="H2047" s="2" t="str">
        <f t="shared" si="1400"/>
        <v/>
      </c>
      <c r="I2047" s="6" t="str" cm="1">
        <f t="array" ref="I2047">_xlfn.IFS(AND(G2046&lt;H2046,G2047&gt;H2047),"BUY", AND(G2046&gt;H2046,G2047&lt;H2047),"SELL",TRUE,"")</f>
        <v/>
      </c>
      <c r="J2047" s="1">
        <f t="shared" ca="1" si="1366"/>
        <v>0</v>
      </c>
      <c r="K2047" s="3" t="str">
        <f t="shared" ca="1" si="1380"/>
        <v/>
      </c>
      <c r="L2047" s="3" t="str">
        <f t="shared" si="1381"/>
        <v/>
      </c>
      <c r="M2047" s="3" t="str">
        <f t="shared" si="1382"/>
        <v/>
      </c>
      <c r="N2047" s="4">
        <f t="shared" si="1367"/>
        <v>-1</v>
      </c>
      <c r="O2047" s="2" t="str">
        <f t="shared" si="1383"/>
        <v/>
      </c>
      <c r="P2047" s="1" t="str">
        <f t="shared" si="1368"/>
        <v/>
      </c>
      <c r="Q2047" s="1" t="str">
        <f t="shared" si="1369"/>
        <v/>
      </c>
      <c r="R2047" s="1" t="str">
        <f>IF(ISBLANK(A2047),"",SUM($Q$2:Q2047))</f>
        <v/>
      </c>
      <c r="S2047" s="1" t="str">
        <f>IF(ISBLANK(A2047),"",SUM($F$2:F2047))</f>
        <v/>
      </c>
      <c r="T2047" s="1" t="str">
        <f t="shared" si="1370"/>
        <v/>
      </c>
      <c r="U2047" s="1" t="str">
        <f t="shared" si="1371"/>
        <v/>
      </c>
      <c r="V2047" s="17">
        <f t="shared" si="1372"/>
        <v>0</v>
      </c>
      <c r="W2047" s="17">
        <f t="shared" si="1373"/>
        <v>0</v>
      </c>
      <c r="X2047" s="17">
        <f t="shared" si="1374"/>
        <v>0</v>
      </c>
      <c r="Y2047" s="22">
        <f t="shared" ref="Y2047:AA2062" si="1409">SUM(V2034:V2047)</f>
        <v>0</v>
      </c>
      <c r="Z2047" s="22">
        <f t="shared" si="1409"/>
        <v>0</v>
      </c>
      <c r="AA2047" s="22">
        <f t="shared" si="1409"/>
        <v>0</v>
      </c>
      <c r="AB2047" s="23" t="str">
        <f t="shared" si="1394"/>
        <v/>
      </c>
      <c r="AC2047" s="23" t="str">
        <f t="shared" si="1395"/>
        <v/>
      </c>
      <c r="AD2047" s="23" t="str">
        <f t="shared" si="1396"/>
        <v/>
      </c>
      <c r="AE2047" s="23" t="str">
        <f t="shared" si="1397"/>
        <v/>
      </c>
      <c r="AF2047" s="23" t="str">
        <f t="shared" si="1398"/>
        <v/>
      </c>
      <c r="AG2047" s="23" t="str">
        <f t="shared" si="1403"/>
        <v/>
      </c>
      <c r="AH2047" s="25" t="str">
        <f t="shared" si="1375"/>
        <v/>
      </c>
      <c r="AI2047" s="25" t="str">
        <f t="shared" si="1376"/>
        <v/>
      </c>
      <c r="AJ2047" s="1" t="str">
        <f t="shared" si="1384"/>
        <v/>
      </c>
      <c r="AK2047" s="10" t="e">
        <f t="shared" si="1385"/>
        <v>#DIV/0!</v>
      </c>
      <c r="AL2047" s="10" t="e">
        <f t="shared" si="1390"/>
        <v>#DIV/0!</v>
      </c>
      <c r="AM2047">
        <f t="shared" si="1386"/>
        <v>0</v>
      </c>
      <c r="AN2047">
        <f t="shared" si="1377"/>
        <v>0</v>
      </c>
      <c r="AO2047">
        <f t="shared" si="1378"/>
        <v>0</v>
      </c>
      <c r="AP2047">
        <f t="shared" ca="1" si="1408"/>
        <v>4.6398011384524551E-31</v>
      </c>
      <c r="AQ2047">
        <f t="shared" ca="1" si="1408"/>
        <v>8.4919505755161912E-30</v>
      </c>
      <c r="AR2047">
        <f t="shared" ca="1" si="1391"/>
        <v>5.4637637103421559E-2</v>
      </c>
      <c r="AS2047">
        <f t="shared" ca="1" si="1392"/>
        <v>5.1807023740860103</v>
      </c>
      <c r="AT2047">
        <f t="shared" si="1379"/>
        <v>0</v>
      </c>
      <c r="AU2047">
        <f t="shared" ca="1" si="1393"/>
        <v>1.7364067910317563E-30</v>
      </c>
      <c r="AV2047" t="e">
        <f t="shared" si="1388"/>
        <v>#DIV/0!</v>
      </c>
      <c r="AW2047" t="e">
        <f t="shared" si="1402"/>
        <v>#DIV/0!</v>
      </c>
      <c r="AX2047" t="e">
        <f t="shared" si="1401"/>
        <v>#DIV/0!</v>
      </c>
      <c r="AY2047" t="e">
        <f t="shared" si="1406"/>
        <v>#DIV/0!</v>
      </c>
      <c r="AZ2047" t="e">
        <f t="shared" si="1405"/>
        <v>#DIV/0!</v>
      </c>
    </row>
    <row r="2048" spans="7:52" x14ac:dyDescent="0.3">
      <c r="G2048" s="1" t="str">
        <f t="shared" si="1387"/>
        <v/>
      </c>
      <c r="H2048" s="2" t="str">
        <f t="shared" si="1400"/>
        <v/>
      </c>
      <c r="I2048" s="6" t="str" cm="1">
        <f t="array" ref="I2048">_xlfn.IFS(AND(G2047&lt;H2047,G2048&gt;H2048),"BUY", AND(G2047&gt;H2047,G2048&lt;H2048),"SELL",TRUE,"")</f>
        <v/>
      </c>
      <c r="J2048" s="1">
        <f t="shared" ca="1" si="1366"/>
        <v>0</v>
      </c>
      <c r="K2048" s="3" t="str">
        <f t="shared" ca="1" si="1380"/>
        <v/>
      </c>
      <c r="L2048" s="3" t="str">
        <f t="shared" si="1381"/>
        <v/>
      </c>
      <c r="M2048" s="3" t="str">
        <f t="shared" si="1382"/>
        <v/>
      </c>
      <c r="N2048" s="4">
        <f t="shared" si="1367"/>
        <v>-1</v>
      </c>
      <c r="O2048" s="2" t="str">
        <f t="shared" si="1383"/>
        <v/>
      </c>
      <c r="P2048" s="1" t="str">
        <f t="shared" si="1368"/>
        <v/>
      </c>
      <c r="Q2048" s="1" t="str">
        <f t="shared" si="1369"/>
        <v/>
      </c>
      <c r="R2048" s="1" t="str">
        <f>IF(ISBLANK(A2048),"",SUM($Q$2:Q2048))</f>
        <v/>
      </c>
      <c r="S2048" s="1" t="str">
        <f>IF(ISBLANK(A2048),"",SUM($F$2:F2048))</f>
        <v/>
      </c>
      <c r="T2048" s="1" t="str">
        <f t="shared" si="1370"/>
        <v/>
      </c>
      <c r="U2048" s="1" t="str">
        <f t="shared" si="1371"/>
        <v/>
      </c>
      <c r="V2048" s="17">
        <f t="shared" si="1372"/>
        <v>0</v>
      </c>
      <c r="W2048" s="17">
        <f t="shared" si="1373"/>
        <v>0</v>
      </c>
      <c r="X2048" s="17">
        <f t="shared" si="1374"/>
        <v>0</v>
      </c>
      <c r="Y2048" s="22">
        <f t="shared" si="1409"/>
        <v>0</v>
      </c>
      <c r="Z2048" s="22">
        <f t="shared" si="1409"/>
        <v>0</v>
      </c>
      <c r="AA2048" s="22">
        <f t="shared" si="1409"/>
        <v>0</v>
      </c>
      <c r="AB2048" s="23" t="str">
        <f t="shared" si="1394"/>
        <v/>
      </c>
      <c r="AC2048" s="23" t="str">
        <f t="shared" si="1395"/>
        <v/>
      </c>
      <c r="AD2048" s="23" t="str">
        <f t="shared" si="1396"/>
        <v/>
      </c>
      <c r="AE2048" s="23" t="str">
        <f t="shared" si="1397"/>
        <v/>
      </c>
      <c r="AF2048" s="23" t="str">
        <f t="shared" si="1398"/>
        <v/>
      </c>
      <c r="AG2048" s="23" t="str">
        <f t="shared" si="1403"/>
        <v/>
      </c>
      <c r="AH2048" s="25" t="str">
        <f t="shared" si="1375"/>
        <v/>
      </c>
      <c r="AI2048" s="25" t="str">
        <f t="shared" si="1376"/>
        <v/>
      </c>
      <c r="AJ2048" s="1" t="str">
        <f t="shared" si="1384"/>
        <v/>
      </c>
      <c r="AK2048" s="10" t="e">
        <f t="shared" si="1385"/>
        <v>#DIV/0!</v>
      </c>
      <c r="AL2048" s="10" t="e">
        <f t="shared" si="1390"/>
        <v>#DIV/0!</v>
      </c>
      <c r="AM2048">
        <f t="shared" si="1386"/>
        <v>0</v>
      </c>
      <c r="AN2048">
        <f t="shared" si="1377"/>
        <v>0</v>
      </c>
      <c r="AO2048">
        <f t="shared" si="1378"/>
        <v>0</v>
      </c>
      <c r="AP2048">
        <f t="shared" ca="1" si="1408"/>
        <v>4.3083867714201368E-31</v>
      </c>
      <c r="AQ2048">
        <f t="shared" ca="1" si="1408"/>
        <v>7.8853826772650351E-30</v>
      </c>
      <c r="AR2048">
        <f t="shared" ca="1" si="1391"/>
        <v>5.4637637103421552E-2</v>
      </c>
      <c r="AS2048">
        <f t="shared" ca="1" si="1392"/>
        <v>5.1807023740860103</v>
      </c>
      <c r="AT2048">
        <f t="shared" si="1379"/>
        <v>0</v>
      </c>
      <c r="AU2048">
        <f t="shared" ca="1" si="1393"/>
        <v>1.612377734529488E-30</v>
      </c>
      <c r="AV2048" t="e">
        <f t="shared" si="1388"/>
        <v>#DIV/0!</v>
      </c>
      <c r="AW2048" t="e">
        <f t="shared" si="1402"/>
        <v>#DIV/0!</v>
      </c>
      <c r="AX2048" t="e">
        <f t="shared" si="1401"/>
        <v>#DIV/0!</v>
      </c>
      <c r="AY2048" t="e">
        <f t="shared" si="1406"/>
        <v>#DIV/0!</v>
      </c>
      <c r="AZ2048" t="e">
        <f t="shared" si="1405"/>
        <v>#DIV/0!</v>
      </c>
    </row>
    <row r="2049" spans="7:52" x14ac:dyDescent="0.3">
      <c r="G2049" s="1" t="str">
        <f t="shared" si="1387"/>
        <v/>
      </c>
      <c r="H2049" s="2" t="str">
        <f t="shared" si="1400"/>
        <v/>
      </c>
      <c r="I2049" s="6" t="str" cm="1">
        <f t="array" ref="I2049">_xlfn.IFS(AND(G2048&lt;H2048,G2049&gt;H2049),"BUY", AND(G2048&gt;H2048,G2049&lt;H2049),"SELL",TRUE,"")</f>
        <v/>
      </c>
      <c r="J2049" s="1">
        <f t="shared" ca="1" si="1366"/>
        <v>0</v>
      </c>
      <c r="K2049" s="3" t="str">
        <f t="shared" ca="1" si="1380"/>
        <v/>
      </c>
      <c r="L2049" s="3" t="str">
        <f t="shared" si="1381"/>
        <v/>
      </c>
      <c r="M2049" s="3" t="str">
        <f t="shared" si="1382"/>
        <v/>
      </c>
      <c r="N2049" s="4">
        <f t="shared" si="1367"/>
        <v>-1</v>
      </c>
      <c r="O2049" s="2" t="str">
        <f t="shared" si="1383"/>
        <v/>
      </c>
      <c r="P2049" s="1" t="str">
        <f t="shared" si="1368"/>
        <v/>
      </c>
      <c r="Q2049" s="1" t="str">
        <f t="shared" si="1369"/>
        <v/>
      </c>
      <c r="R2049" s="1" t="str">
        <f>IF(ISBLANK(A2049),"",SUM($Q$2:Q2049))</f>
        <v/>
      </c>
      <c r="S2049" s="1" t="str">
        <f>IF(ISBLANK(A2049),"",SUM($F$2:F2049))</f>
        <v/>
      </c>
      <c r="T2049" s="1" t="str">
        <f t="shared" si="1370"/>
        <v/>
      </c>
      <c r="U2049" s="1" t="str">
        <f t="shared" si="1371"/>
        <v/>
      </c>
      <c r="V2049" s="17">
        <f t="shared" si="1372"/>
        <v>0</v>
      </c>
      <c r="W2049" s="17">
        <f t="shared" si="1373"/>
        <v>0</v>
      </c>
      <c r="X2049" s="17">
        <f t="shared" si="1374"/>
        <v>0</v>
      </c>
      <c r="Y2049" s="22">
        <f t="shared" si="1409"/>
        <v>0</v>
      </c>
      <c r="Z2049" s="22">
        <f t="shared" si="1409"/>
        <v>0</v>
      </c>
      <c r="AA2049" s="22">
        <f t="shared" si="1409"/>
        <v>0</v>
      </c>
      <c r="AB2049" s="23" t="str">
        <f t="shared" si="1394"/>
        <v/>
      </c>
      <c r="AC2049" s="23" t="str">
        <f t="shared" si="1395"/>
        <v/>
      </c>
      <c r="AD2049" s="23" t="str">
        <f t="shared" si="1396"/>
        <v/>
      </c>
      <c r="AE2049" s="23" t="str">
        <f t="shared" si="1397"/>
        <v/>
      </c>
      <c r="AF2049" s="23" t="str">
        <f t="shared" si="1398"/>
        <v/>
      </c>
      <c r="AG2049" s="23" t="str">
        <f t="shared" si="1403"/>
        <v/>
      </c>
      <c r="AH2049" s="25" t="str">
        <f t="shared" si="1375"/>
        <v/>
      </c>
      <c r="AI2049" s="25" t="str">
        <f t="shared" si="1376"/>
        <v/>
      </c>
      <c r="AJ2049" s="1" t="str">
        <f t="shared" si="1384"/>
        <v/>
      </c>
      <c r="AK2049" s="10" t="e">
        <f t="shared" si="1385"/>
        <v>#DIV/0!</v>
      </c>
      <c r="AL2049" s="10" t="e">
        <f t="shared" si="1390"/>
        <v>#DIV/0!</v>
      </c>
      <c r="AM2049">
        <f t="shared" si="1386"/>
        <v>0</v>
      </c>
      <c r="AN2049">
        <f t="shared" si="1377"/>
        <v>0</v>
      </c>
      <c r="AO2049">
        <f t="shared" si="1378"/>
        <v>0</v>
      </c>
      <c r="AP2049">
        <f t="shared" ca="1" si="1408"/>
        <v>4.0006448591758409E-31</v>
      </c>
      <c r="AQ2049">
        <f t="shared" ca="1" si="1408"/>
        <v>7.3221410574603894E-30</v>
      </c>
      <c r="AR2049">
        <f t="shared" ca="1" si="1391"/>
        <v>5.4637637103421552E-2</v>
      </c>
      <c r="AS2049">
        <f t="shared" ca="1" si="1392"/>
        <v>5.1807023740860103</v>
      </c>
      <c r="AT2049">
        <f t="shared" si="1379"/>
        <v>0</v>
      </c>
      <c r="AU2049">
        <f t="shared" ca="1" si="1393"/>
        <v>1.4972078963488103E-30</v>
      </c>
      <c r="AV2049" t="e">
        <f t="shared" si="1388"/>
        <v>#DIV/0!</v>
      </c>
      <c r="AW2049" t="e">
        <f t="shared" si="1402"/>
        <v>#DIV/0!</v>
      </c>
      <c r="AX2049" t="e">
        <f t="shared" si="1401"/>
        <v>#DIV/0!</v>
      </c>
      <c r="AY2049" t="e">
        <f t="shared" si="1406"/>
        <v>#DIV/0!</v>
      </c>
      <c r="AZ2049" t="e">
        <f t="shared" si="1405"/>
        <v>#DIV/0!</v>
      </c>
    </row>
    <row r="2050" spans="7:52" x14ac:dyDescent="0.3">
      <c r="G2050" s="1" t="str">
        <f t="shared" si="1387"/>
        <v/>
      </c>
      <c r="H2050" s="2" t="str">
        <f t="shared" si="1400"/>
        <v/>
      </c>
      <c r="I2050" s="6" t="str" cm="1">
        <f t="array" ref="I2050">_xlfn.IFS(AND(G2049&lt;H2049,G2050&gt;H2050),"BUY", AND(G2049&gt;H2049,G2050&lt;H2050),"SELL",TRUE,"")</f>
        <v/>
      </c>
      <c r="J2050" s="1">
        <f t="shared" ca="1" si="1366"/>
        <v>0</v>
      </c>
      <c r="K2050" s="3" t="str">
        <f t="shared" ca="1" si="1380"/>
        <v/>
      </c>
      <c r="L2050" s="3" t="str">
        <f t="shared" si="1381"/>
        <v/>
      </c>
      <c r="M2050" s="3" t="str">
        <f t="shared" si="1382"/>
        <v/>
      </c>
      <c r="N2050" s="4">
        <f t="shared" si="1367"/>
        <v>-1</v>
      </c>
      <c r="O2050" s="2" t="str">
        <f t="shared" si="1383"/>
        <v/>
      </c>
      <c r="P2050" s="1" t="str">
        <f t="shared" si="1368"/>
        <v/>
      </c>
      <c r="Q2050" s="1" t="str">
        <f t="shared" si="1369"/>
        <v/>
      </c>
      <c r="R2050" s="1" t="str">
        <f>IF(ISBLANK(A2050),"",SUM($Q$2:Q2050))</f>
        <v/>
      </c>
      <c r="S2050" s="1" t="str">
        <f>IF(ISBLANK(A2050),"",SUM($F$2:F2050))</f>
        <v/>
      </c>
      <c r="T2050" s="1" t="str">
        <f t="shared" si="1370"/>
        <v/>
      </c>
      <c r="U2050" s="1" t="str">
        <f t="shared" si="1371"/>
        <v/>
      </c>
      <c r="V2050" s="17">
        <f t="shared" si="1372"/>
        <v>0</v>
      </c>
      <c r="W2050" s="17">
        <f t="shared" si="1373"/>
        <v>0</v>
      </c>
      <c r="X2050" s="17">
        <f t="shared" si="1374"/>
        <v>0</v>
      </c>
      <c r="Y2050" s="22">
        <f t="shared" si="1409"/>
        <v>0</v>
      </c>
      <c r="Z2050" s="22">
        <f t="shared" si="1409"/>
        <v>0</v>
      </c>
      <c r="AA2050" s="22">
        <f t="shared" si="1409"/>
        <v>0</v>
      </c>
      <c r="AB2050" s="23" t="str">
        <f t="shared" si="1394"/>
        <v/>
      </c>
      <c r="AC2050" s="23" t="str">
        <f t="shared" si="1395"/>
        <v/>
      </c>
      <c r="AD2050" s="23" t="str">
        <f t="shared" si="1396"/>
        <v/>
      </c>
      <c r="AE2050" s="23" t="str">
        <f t="shared" si="1397"/>
        <v/>
      </c>
      <c r="AF2050" s="23" t="str">
        <f t="shared" si="1398"/>
        <v/>
      </c>
      <c r="AG2050" s="23" t="str">
        <f t="shared" si="1403"/>
        <v/>
      </c>
      <c r="AH2050" s="25" t="str">
        <f t="shared" si="1375"/>
        <v/>
      </c>
      <c r="AI2050" s="25" t="str">
        <f t="shared" si="1376"/>
        <v/>
      </c>
      <c r="AJ2050" s="1" t="str">
        <f t="shared" si="1384"/>
        <v/>
      </c>
      <c r="AK2050" s="10" t="e">
        <f t="shared" si="1385"/>
        <v>#DIV/0!</v>
      </c>
      <c r="AL2050" s="10" t="e">
        <f t="shared" si="1390"/>
        <v>#DIV/0!</v>
      </c>
      <c r="AM2050">
        <f t="shared" si="1386"/>
        <v>0</v>
      </c>
      <c r="AN2050">
        <f t="shared" si="1377"/>
        <v>0</v>
      </c>
      <c r="AO2050">
        <f t="shared" si="1378"/>
        <v>0</v>
      </c>
      <c r="AP2050">
        <f t="shared" ca="1" si="1408"/>
        <v>3.714884512091852E-31</v>
      </c>
      <c r="AQ2050">
        <f t="shared" ca="1" si="1408"/>
        <v>6.7991309819275044E-30</v>
      </c>
      <c r="AR2050">
        <f t="shared" ca="1" si="1391"/>
        <v>5.4637637103421552E-2</v>
      </c>
      <c r="AS2050">
        <f t="shared" ca="1" si="1392"/>
        <v>5.1807023740860103</v>
      </c>
      <c r="AT2050">
        <f t="shared" si="1379"/>
        <v>0</v>
      </c>
      <c r="AU2050">
        <f t="shared" ca="1" si="1393"/>
        <v>1.390264475181038E-30</v>
      </c>
      <c r="AV2050" t="e">
        <f t="shared" si="1388"/>
        <v>#DIV/0!</v>
      </c>
      <c r="AW2050" t="e">
        <f t="shared" si="1402"/>
        <v>#DIV/0!</v>
      </c>
      <c r="AX2050" t="e">
        <f t="shared" si="1401"/>
        <v>#DIV/0!</v>
      </c>
      <c r="AY2050" t="e">
        <f t="shared" si="1406"/>
        <v>#DIV/0!</v>
      </c>
      <c r="AZ2050" t="e">
        <f t="shared" si="1405"/>
        <v>#DIV/0!</v>
      </c>
    </row>
    <row r="2051" spans="7:52" x14ac:dyDescent="0.3">
      <c r="G2051" s="1" t="str">
        <f t="shared" si="1387"/>
        <v/>
      </c>
      <c r="H2051" s="2" t="str">
        <f t="shared" si="1400"/>
        <v/>
      </c>
      <c r="I2051" s="6" t="str" cm="1">
        <f t="array" ref="I2051">_xlfn.IFS(AND(G2050&lt;H2050,G2051&gt;H2051),"BUY", AND(G2050&gt;H2050,G2051&lt;H2051),"SELL",TRUE,"")</f>
        <v/>
      </c>
      <c r="J2051" s="1">
        <f t="shared" ref="J2051:J2114" ca="1" si="1410">IF(I2050&lt;&gt;"",B2051,J2050)</f>
        <v>0</v>
      </c>
      <c r="K2051" s="3" t="str">
        <f t="shared" ca="1" si="1380"/>
        <v/>
      </c>
      <c r="L2051" s="3" t="str">
        <f t="shared" si="1381"/>
        <v/>
      </c>
      <c r="M2051" s="3" t="str">
        <f t="shared" si="1382"/>
        <v/>
      </c>
      <c r="N2051" s="4">
        <f t="shared" ref="N2051:N2114" si="1411">IF(G2050&gt;H2050, 1, -1)</f>
        <v>-1</v>
      </c>
      <c r="O2051" s="2" t="str">
        <f t="shared" si="1383"/>
        <v/>
      </c>
      <c r="P2051" s="1" t="str">
        <f t="shared" ref="P2051:P2114" si="1412">IF(ISBLANK(A2051),"",(C2051+D2051+E2051)/3)</f>
        <v/>
      </c>
      <c r="Q2051" s="1" t="str">
        <f t="shared" ref="Q2051:Q2114" si="1413">IF(ISBLANK(A2051),"",F2051*P2051)</f>
        <v/>
      </c>
      <c r="R2051" s="1" t="str">
        <f>IF(ISBLANK(A2051),"",SUM($Q$2:Q2051))</f>
        <v/>
      </c>
      <c r="S2051" s="1" t="str">
        <f>IF(ISBLANK(A2051),"",SUM($F$2:F2051))</f>
        <v/>
      </c>
      <c r="T2051" s="1" t="str">
        <f t="shared" ref="T2051:T2114" si="1414">IF(ISBLANK(A2051),"",R2051/S2051)</f>
        <v/>
      </c>
      <c r="U2051" s="1" t="str">
        <f t="shared" ref="U2051:U2114" si="1415">IF(E2051="","",IF((E2051&gt;T2051),"Bullish","Bearish"))</f>
        <v/>
      </c>
      <c r="V2051" s="17">
        <f t="shared" ref="V2051:V2114" si="1416">MAX(C2051-D2051,ABS(C2051-E2050),ABS(D2051-E2050))</f>
        <v>0</v>
      </c>
      <c r="W2051" s="17">
        <f t="shared" ref="W2051:W2114" si="1417">IF(C2051-C2050&gt;D2050-D2051,MAX(C2051-C2050,0),0)</f>
        <v>0</v>
      </c>
      <c r="X2051" s="17">
        <f t="shared" ref="X2051:X2114" si="1418">IF(D2050-D2051&gt;C2051-C2050,MAX(D2050-D2051,0),0)</f>
        <v>0</v>
      </c>
      <c r="Y2051" s="22">
        <f t="shared" si="1409"/>
        <v>0</v>
      </c>
      <c r="Z2051" s="22">
        <f t="shared" si="1409"/>
        <v>0</v>
      </c>
      <c r="AA2051" s="22">
        <f t="shared" si="1409"/>
        <v>0</v>
      </c>
      <c r="AB2051" s="23" t="str">
        <f t="shared" si="1394"/>
        <v/>
      </c>
      <c r="AC2051" s="23" t="str">
        <f t="shared" si="1395"/>
        <v/>
      </c>
      <c r="AD2051" s="23" t="str">
        <f t="shared" si="1396"/>
        <v/>
      </c>
      <c r="AE2051" s="23" t="str">
        <f t="shared" si="1397"/>
        <v/>
      </c>
      <c r="AF2051" s="23" t="str">
        <f t="shared" si="1398"/>
        <v/>
      </c>
      <c r="AG2051" s="23" t="str">
        <f t="shared" si="1403"/>
        <v/>
      </c>
      <c r="AH2051" s="25" t="str">
        <f t="shared" ref="AH2051:AH2114" si="1419">IF(AG2051="","",IF(AG2051&gt;=30,"Strong","Weak"))</f>
        <v/>
      </c>
      <c r="AI2051" s="25" t="str">
        <f t="shared" ref="AI2051:AI2114" si="1420">IF(AG2051="","",IF(AB2051&gt;AC2051,"Bullish","Bearish"))</f>
        <v/>
      </c>
      <c r="AJ2051" s="1" t="str">
        <f t="shared" si="1384"/>
        <v/>
      </c>
      <c r="AK2051" s="10" t="e">
        <f t="shared" si="1385"/>
        <v>#DIV/0!</v>
      </c>
      <c r="AL2051" s="10" t="e">
        <f t="shared" si="1390"/>
        <v>#DIV/0!</v>
      </c>
      <c r="AM2051">
        <f t="shared" si="1386"/>
        <v>0</v>
      </c>
      <c r="AN2051">
        <f t="shared" ref="AN2051:AN2114" si="1421">IF(AM2051&gt;0,AM2051,0)</f>
        <v>0</v>
      </c>
      <c r="AO2051">
        <f t="shared" ref="AO2051:AO2114" si="1422">IF(AM2051&lt;0,ABS(AM2051),0)</f>
        <v>0</v>
      </c>
      <c r="AP2051">
        <f t="shared" ca="1" si="1408"/>
        <v>3.4495356183710057E-31</v>
      </c>
      <c r="AQ2051">
        <f t="shared" ca="1" si="1408"/>
        <v>6.3134787689326831E-30</v>
      </c>
      <c r="AR2051">
        <f t="shared" ca="1" si="1391"/>
        <v>5.4637637103421545E-2</v>
      </c>
      <c r="AS2051">
        <f t="shared" ca="1" si="1392"/>
        <v>5.1807023740860103</v>
      </c>
      <c r="AT2051">
        <f t="shared" ref="AT2051:AT2114" si="1423">ABS(C2051-D2051)</f>
        <v>0</v>
      </c>
      <c r="AU2051">
        <f t="shared" ca="1" si="1393"/>
        <v>1.2909598698109638E-30</v>
      </c>
      <c r="AV2051" t="e">
        <f t="shared" si="1388"/>
        <v>#DIV/0!</v>
      </c>
      <c r="AW2051" t="e">
        <f t="shared" si="1402"/>
        <v>#DIV/0!</v>
      </c>
      <c r="AX2051" t="e">
        <f t="shared" si="1401"/>
        <v>#DIV/0!</v>
      </c>
      <c r="AY2051" t="e">
        <f t="shared" si="1406"/>
        <v>#DIV/0!</v>
      </c>
      <c r="AZ2051" t="e">
        <f t="shared" si="1405"/>
        <v>#DIV/0!</v>
      </c>
    </row>
    <row r="2052" spans="7:52" x14ac:dyDescent="0.3">
      <c r="G2052" s="1" t="str">
        <f t="shared" si="1387"/>
        <v/>
      </c>
      <c r="H2052" s="2" t="str">
        <f t="shared" si="1400"/>
        <v/>
      </c>
      <c r="I2052" s="6" t="str" cm="1">
        <f t="array" ref="I2052">_xlfn.IFS(AND(G2051&lt;H2051,G2052&gt;H2052),"BUY", AND(G2051&gt;H2051,G2052&lt;H2052),"SELL",TRUE,"")</f>
        <v/>
      </c>
      <c r="J2052" s="1">
        <f t="shared" ca="1" si="1410"/>
        <v>0</v>
      </c>
      <c r="K2052" s="3" t="str">
        <f t="shared" ref="K2052:K2115" ca="1" si="1424">IF(AND(I2051&lt;&gt;"",J2051&lt;&gt;0),IF(I2051="BUY",1-J2052/J2051,J2052/J2051-1),"")</f>
        <v/>
      </c>
      <c r="L2052" s="3" t="str">
        <f t="shared" ref="L2052:L2115" si="1425">IFERROR((E2052/E2051)-1,"")</f>
        <v/>
      </c>
      <c r="M2052" s="3" t="str">
        <f t="shared" ref="M2052:M2115" si="1426">IFERROR(LN(E2052/E2051),"")</f>
        <v/>
      </c>
      <c r="N2052" s="4">
        <f t="shared" si="1411"/>
        <v>-1</v>
      </c>
      <c r="O2052" s="2" t="str">
        <f t="shared" ref="O2052:O2115" si="1427">IFERROR((M2052*N2052),"")</f>
        <v/>
      </c>
      <c r="P2052" s="1" t="str">
        <f t="shared" si="1412"/>
        <v/>
      </c>
      <c r="Q2052" s="1" t="str">
        <f t="shared" si="1413"/>
        <v/>
      </c>
      <c r="R2052" s="1" t="str">
        <f>IF(ISBLANK(A2052),"",SUM($Q$2:Q2052))</f>
        <v/>
      </c>
      <c r="S2052" s="1" t="str">
        <f>IF(ISBLANK(A2052),"",SUM($F$2:F2052))</f>
        <v/>
      </c>
      <c r="T2052" s="1" t="str">
        <f t="shared" si="1414"/>
        <v/>
      </c>
      <c r="U2052" s="1" t="str">
        <f t="shared" si="1415"/>
        <v/>
      </c>
      <c r="V2052" s="17">
        <f t="shared" si="1416"/>
        <v>0</v>
      </c>
      <c r="W2052" s="17">
        <f t="shared" si="1417"/>
        <v>0</v>
      </c>
      <c r="X2052" s="17">
        <f t="shared" si="1418"/>
        <v>0</v>
      </c>
      <c r="Y2052" s="22">
        <f t="shared" si="1409"/>
        <v>0</v>
      </c>
      <c r="Z2052" s="22">
        <f t="shared" si="1409"/>
        <v>0</v>
      </c>
      <c r="AA2052" s="22">
        <f t="shared" si="1409"/>
        <v>0</v>
      </c>
      <c r="AB2052" s="23" t="str">
        <f t="shared" si="1394"/>
        <v/>
      </c>
      <c r="AC2052" s="23" t="str">
        <f t="shared" si="1395"/>
        <v/>
      </c>
      <c r="AD2052" s="23" t="str">
        <f t="shared" si="1396"/>
        <v/>
      </c>
      <c r="AE2052" s="23" t="str">
        <f t="shared" si="1397"/>
        <v/>
      </c>
      <c r="AF2052" s="23" t="str">
        <f t="shared" si="1398"/>
        <v/>
      </c>
      <c r="AG2052" s="23" t="str">
        <f t="shared" si="1403"/>
        <v/>
      </c>
      <c r="AH2052" s="25" t="str">
        <f t="shared" si="1419"/>
        <v/>
      </c>
      <c r="AI2052" s="25" t="str">
        <f t="shared" si="1420"/>
        <v/>
      </c>
      <c r="AJ2052" s="1" t="str">
        <f t="shared" ref="AJ2052:AJ2115" si="1428">IF(E2052 = E2051, G2051, IF(E2052 &gt; E2051, G2051 + F2052, G2051 - F2052 ))</f>
        <v/>
      </c>
      <c r="AK2052" s="10" t="e">
        <f t="shared" ref="AK2052:AK2115" si="1429">LN(E2052/E2051)</f>
        <v>#DIV/0!</v>
      </c>
      <c r="AL2052" s="10" t="e">
        <f t="shared" si="1390"/>
        <v>#DIV/0!</v>
      </c>
      <c r="AM2052">
        <f t="shared" ref="AM2052:AM2115" si="1430">E2052-E2051</f>
        <v>0</v>
      </c>
      <c r="AN2052">
        <f t="shared" si="1421"/>
        <v>0</v>
      </c>
      <c r="AO2052">
        <f t="shared" si="1422"/>
        <v>0</v>
      </c>
      <c r="AP2052">
        <f t="shared" ca="1" si="1408"/>
        <v>3.2031402170587909E-31</v>
      </c>
      <c r="AQ2052">
        <f t="shared" ca="1" si="1408"/>
        <v>5.8625159997232056E-30</v>
      </c>
      <c r="AR2052">
        <f t="shared" ca="1" si="1391"/>
        <v>5.4637637103421552E-2</v>
      </c>
      <c r="AS2052">
        <f t="shared" ca="1" si="1392"/>
        <v>5.1807023740860103</v>
      </c>
      <c r="AT2052">
        <f t="shared" si="1423"/>
        <v>0</v>
      </c>
      <c r="AU2052">
        <f t="shared" ca="1" si="1393"/>
        <v>1.1987484505387522E-30</v>
      </c>
      <c r="AV2052" t="e">
        <f t="shared" si="1388"/>
        <v>#DIV/0!</v>
      </c>
      <c r="AW2052" t="e">
        <f t="shared" si="1402"/>
        <v>#DIV/0!</v>
      </c>
      <c r="AX2052" t="e">
        <f t="shared" si="1401"/>
        <v>#DIV/0!</v>
      </c>
      <c r="AY2052" t="e">
        <f t="shared" si="1406"/>
        <v>#DIV/0!</v>
      </c>
      <c r="AZ2052" t="e">
        <f t="shared" si="1405"/>
        <v>#DIV/0!</v>
      </c>
    </row>
    <row r="2053" spans="7:52" x14ac:dyDescent="0.3">
      <c r="G2053" s="1" t="str">
        <f t="shared" si="1387"/>
        <v/>
      </c>
      <c r="H2053" s="2" t="str">
        <f t="shared" si="1400"/>
        <v/>
      </c>
      <c r="I2053" s="6" t="str" cm="1">
        <f t="array" ref="I2053">_xlfn.IFS(AND(G2052&lt;H2052,G2053&gt;H2053),"BUY", AND(G2052&gt;H2052,G2053&lt;H2053),"SELL",TRUE,"")</f>
        <v/>
      </c>
      <c r="J2053" s="1">
        <f t="shared" ca="1" si="1410"/>
        <v>0</v>
      </c>
      <c r="K2053" s="3" t="str">
        <f t="shared" ca="1" si="1424"/>
        <v/>
      </c>
      <c r="L2053" s="3" t="str">
        <f t="shared" si="1425"/>
        <v/>
      </c>
      <c r="M2053" s="3" t="str">
        <f t="shared" si="1426"/>
        <v/>
      </c>
      <c r="N2053" s="4">
        <f t="shared" si="1411"/>
        <v>-1</v>
      </c>
      <c r="O2053" s="2" t="str">
        <f t="shared" si="1427"/>
        <v/>
      </c>
      <c r="P2053" s="1" t="str">
        <f t="shared" si="1412"/>
        <v/>
      </c>
      <c r="Q2053" s="1" t="str">
        <f t="shared" si="1413"/>
        <v/>
      </c>
      <c r="R2053" s="1" t="str">
        <f>IF(ISBLANK(A2053),"",SUM($Q$2:Q2053))</f>
        <v/>
      </c>
      <c r="S2053" s="1" t="str">
        <f>IF(ISBLANK(A2053),"",SUM($F$2:F2053))</f>
        <v/>
      </c>
      <c r="T2053" s="1" t="str">
        <f t="shared" si="1414"/>
        <v/>
      </c>
      <c r="U2053" s="1" t="str">
        <f t="shared" si="1415"/>
        <v/>
      </c>
      <c r="V2053" s="17">
        <f t="shared" si="1416"/>
        <v>0</v>
      </c>
      <c r="W2053" s="17">
        <f t="shared" si="1417"/>
        <v>0</v>
      </c>
      <c r="X2053" s="17">
        <f t="shared" si="1418"/>
        <v>0</v>
      </c>
      <c r="Y2053" s="22">
        <f t="shared" si="1409"/>
        <v>0</v>
      </c>
      <c r="Z2053" s="22">
        <f t="shared" si="1409"/>
        <v>0</v>
      </c>
      <c r="AA2053" s="22">
        <f t="shared" si="1409"/>
        <v>0</v>
      </c>
      <c r="AB2053" s="23" t="str">
        <f t="shared" si="1394"/>
        <v/>
      </c>
      <c r="AC2053" s="23" t="str">
        <f t="shared" si="1395"/>
        <v/>
      </c>
      <c r="AD2053" s="23" t="str">
        <f t="shared" si="1396"/>
        <v/>
      </c>
      <c r="AE2053" s="23" t="str">
        <f t="shared" si="1397"/>
        <v/>
      </c>
      <c r="AF2053" s="23" t="str">
        <f t="shared" si="1398"/>
        <v/>
      </c>
      <c r="AG2053" s="23" t="str">
        <f t="shared" si="1403"/>
        <v/>
      </c>
      <c r="AH2053" s="25" t="str">
        <f t="shared" si="1419"/>
        <v/>
      </c>
      <c r="AI2053" s="25" t="str">
        <f t="shared" si="1420"/>
        <v/>
      </c>
      <c r="AJ2053" s="1" t="str">
        <f t="shared" si="1428"/>
        <v/>
      </c>
      <c r="AK2053" s="10" t="e">
        <f t="shared" si="1429"/>
        <v>#DIV/0!</v>
      </c>
      <c r="AL2053" s="10" t="e">
        <f t="shared" si="1390"/>
        <v>#DIV/0!</v>
      </c>
      <c r="AM2053">
        <f t="shared" si="1430"/>
        <v>0</v>
      </c>
      <c r="AN2053">
        <f t="shared" si="1421"/>
        <v>0</v>
      </c>
      <c r="AO2053">
        <f t="shared" si="1422"/>
        <v>0</v>
      </c>
      <c r="AP2053">
        <f t="shared" ca="1" si="1408"/>
        <v>2.9743444872688772E-31</v>
      </c>
      <c r="AQ2053">
        <f t="shared" ca="1" si="1408"/>
        <v>5.4437648568858337E-30</v>
      </c>
      <c r="AR2053">
        <f t="shared" ca="1" si="1391"/>
        <v>5.4637637103421545E-2</v>
      </c>
      <c r="AS2053">
        <f t="shared" ca="1" si="1392"/>
        <v>5.1807023740860103</v>
      </c>
      <c r="AT2053">
        <f t="shared" si="1423"/>
        <v>0</v>
      </c>
      <c r="AU2053">
        <f t="shared" ca="1" si="1393"/>
        <v>1.1131235612145556E-30</v>
      </c>
      <c r="AV2053" t="e">
        <f t="shared" si="1388"/>
        <v>#DIV/0!</v>
      </c>
      <c r="AW2053" t="e">
        <f t="shared" si="1402"/>
        <v>#DIV/0!</v>
      </c>
      <c r="AX2053" t="e">
        <f t="shared" si="1401"/>
        <v>#DIV/0!</v>
      </c>
      <c r="AY2053" t="e">
        <f t="shared" si="1406"/>
        <v>#DIV/0!</v>
      </c>
      <c r="AZ2053" t="e">
        <f t="shared" si="1405"/>
        <v>#DIV/0!</v>
      </c>
    </row>
    <row r="2054" spans="7:52" x14ac:dyDescent="0.3">
      <c r="G2054" s="1" t="str">
        <f t="shared" si="1387"/>
        <v/>
      </c>
      <c r="H2054" s="2" t="str">
        <f t="shared" si="1400"/>
        <v/>
      </c>
      <c r="I2054" s="6" t="str" cm="1">
        <f t="array" ref="I2054">_xlfn.IFS(AND(G2053&lt;H2053,G2054&gt;H2054),"BUY", AND(G2053&gt;H2053,G2054&lt;H2054),"SELL",TRUE,"")</f>
        <v/>
      </c>
      <c r="J2054" s="1">
        <f t="shared" ca="1" si="1410"/>
        <v>0</v>
      </c>
      <c r="K2054" s="3" t="str">
        <f t="shared" ca="1" si="1424"/>
        <v/>
      </c>
      <c r="L2054" s="3" t="str">
        <f t="shared" si="1425"/>
        <v/>
      </c>
      <c r="M2054" s="3" t="str">
        <f t="shared" si="1426"/>
        <v/>
      </c>
      <c r="N2054" s="4">
        <f t="shared" si="1411"/>
        <v>-1</v>
      </c>
      <c r="O2054" s="2" t="str">
        <f t="shared" si="1427"/>
        <v/>
      </c>
      <c r="P2054" s="1" t="str">
        <f t="shared" si="1412"/>
        <v/>
      </c>
      <c r="Q2054" s="1" t="str">
        <f t="shared" si="1413"/>
        <v/>
      </c>
      <c r="R2054" s="1" t="str">
        <f>IF(ISBLANK(A2054),"",SUM($Q$2:Q2054))</f>
        <v/>
      </c>
      <c r="S2054" s="1" t="str">
        <f>IF(ISBLANK(A2054),"",SUM($F$2:F2054))</f>
        <v/>
      </c>
      <c r="T2054" s="1" t="str">
        <f t="shared" si="1414"/>
        <v/>
      </c>
      <c r="U2054" s="1" t="str">
        <f t="shared" si="1415"/>
        <v/>
      </c>
      <c r="V2054" s="17">
        <f t="shared" si="1416"/>
        <v>0</v>
      </c>
      <c r="W2054" s="17">
        <f t="shared" si="1417"/>
        <v>0</v>
      </c>
      <c r="X2054" s="17">
        <f t="shared" si="1418"/>
        <v>0</v>
      </c>
      <c r="Y2054" s="22">
        <f t="shared" si="1409"/>
        <v>0</v>
      </c>
      <c r="Z2054" s="22">
        <f t="shared" si="1409"/>
        <v>0</v>
      </c>
      <c r="AA2054" s="22">
        <f t="shared" si="1409"/>
        <v>0</v>
      </c>
      <c r="AB2054" s="23" t="str">
        <f t="shared" si="1394"/>
        <v/>
      </c>
      <c r="AC2054" s="23" t="str">
        <f t="shared" si="1395"/>
        <v/>
      </c>
      <c r="AD2054" s="23" t="str">
        <f t="shared" si="1396"/>
        <v/>
      </c>
      <c r="AE2054" s="23" t="str">
        <f t="shared" si="1397"/>
        <v/>
      </c>
      <c r="AF2054" s="23" t="str">
        <f t="shared" si="1398"/>
        <v/>
      </c>
      <c r="AG2054" s="23" t="str">
        <f t="shared" si="1403"/>
        <v/>
      </c>
      <c r="AH2054" s="25" t="str">
        <f t="shared" si="1419"/>
        <v/>
      </c>
      <c r="AI2054" s="25" t="str">
        <f t="shared" si="1420"/>
        <v/>
      </c>
      <c r="AJ2054" s="1" t="str">
        <f t="shared" si="1428"/>
        <v/>
      </c>
      <c r="AK2054" s="10" t="e">
        <f t="shared" si="1429"/>
        <v>#DIV/0!</v>
      </c>
      <c r="AL2054" s="10" t="e">
        <f t="shared" si="1390"/>
        <v>#DIV/0!</v>
      </c>
      <c r="AM2054">
        <f t="shared" si="1430"/>
        <v>0</v>
      </c>
      <c r="AN2054">
        <f t="shared" si="1421"/>
        <v>0</v>
      </c>
      <c r="AO2054">
        <f t="shared" si="1422"/>
        <v>0</v>
      </c>
      <c r="AP2054">
        <f t="shared" ca="1" si="1408"/>
        <v>2.7618913096068147E-31</v>
      </c>
      <c r="AQ2054">
        <f t="shared" ca="1" si="1408"/>
        <v>5.0549245099654168E-30</v>
      </c>
      <c r="AR2054">
        <f t="shared" ca="1" si="1391"/>
        <v>5.4637637103421552E-2</v>
      </c>
      <c r="AS2054">
        <f t="shared" ca="1" si="1392"/>
        <v>5.1807023740860103</v>
      </c>
      <c r="AT2054">
        <f t="shared" si="1423"/>
        <v>0</v>
      </c>
      <c r="AU2054">
        <f t="shared" ca="1" si="1393"/>
        <v>1.0336147354135159E-30</v>
      </c>
      <c r="AV2054" t="e">
        <f t="shared" si="1388"/>
        <v>#DIV/0!</v>
      </c>
      <c r="AW2054" t="e">
        <f t="shared" si="1402"/>
        <v>#DIV/0!</v>
      </c>
      <c r="AX2054" t="e">
        <f t="shared" si="1401"/>
        <v>#DIV/0!</v>
      </c>
      <c r="AY2054" t="e">
        <f t="shared" si="1406"/>
        <v>#DIV/0!</v>
      </c>
      <c r="AZ2054" t="e">
        <f t="shared" si="1405"/>
        <v>#DIV/0!</v>
      </c>
    </row>
    <row r="2055" spans="7:52" x14ac:dyDescent="0.3">
      <c r="G2055" s="1" t="str">
        <f t="shared" si="1387"/>
        <v/>
      </c>
      <c r="H2055" s="2" t="str">
        <f t="shared" si="1400"/>
        <v/>
      </c>
      <c r="I2055" s="6" t="str" cm="1">
        <f t="array" ref="I2055">_xlfn.IFS(AND(G2054&lt;H2054,G2055&gt;H2055),"BUY", AND(G2054&gt;H2054,G2055&lt;H2055),"SELL",TRUE,"")</f>
        <v/>
      </c>
      <c r="J2055" s="1">
        <f t="shared" ca="1" si="1410"/>
        <v>0</v>
      </c>
      <c r="K2055" s="3" t="str">
        <f t="shared" ca="1" si="1424"/>
        <v/>
      </c>
      <c r="L2055" s="3" t="str">
        <f t="shared" si="1425"/>
        <v/>
      </c>
      <c r="M2055" s="3" t="str">
        <f t="shared" si="1426"/>
        <v/>
      </c>
      <c r="N2055" s="4">
        <f t="shared" si="1411"/>
        <v>-1</v>
      </c>
      <c r="O2055" s="2" t="str">
        <f t="shared" si="1427"/>
        <v/>
      </c>
      <c r="P2055" s="1" t="str">
        <f t="shared" si="1412"/>
        <v/>
      </c>
      <c r="Q2055" s="1" t="str">
        <f t="shared" si="1413"/>
        <v/>
      </c>
      <c r="R2055" s="1" t="str">
        <f>IF(ISBLANK(A2055),"",SUM($Q$2:Q2055))</f>
        <v/>
      </c>
      <c r="S2055" s="1" t="str">
        <f>IF(ISBLANK(A2055),"",SUM($F$2:F2055))</f>
        <v/>
      </c>
      <c r="T2055" s="1" t="str">
        <f t="shared" si="1414"/>
        <v/>
      </c>
      <c r="U2055" s="1" t="str">
        <f t="shared" si="1415"/>
        <v/>
      </c>
      <c r="V2055" s="17">
        <f t="shared" si="1416"/>
        <v>0</v>
      </c>
      <c r="W2055" s="17">
        <f t="shared" si="1417"/>
        <v>0</v>
      </c>
      <c r="X2055" s="17">
        <f t="shared" si="1418"/>
        <v>0</v>
      </c>
      <c r="Y2055" s="22">
        <f t="shared" si="1409"/>
        <v>0</v>
      </c>
      <c r="Z2055" s="22">
        <f t="shared" si="1409"/>
        <v>0</v>
      </c>
      <c r="AA2055" s="22">
        <f t="shared" si="1409"/>
        <v>0</v>
      </c>
      <c r="AB2055" s="23" t="str">
        <f t="shared" si="1394"/>
        <v/>
      </c>
      <c r="AC2055" s="23" t="str">
        <f t="shared" si="1395"/>
        <v/>
      </c>
      <c r="AD2055" s="23" t="str">
        <f t="shared" si="1396"/>
        <v/>
      </c>
      <c r="AE2055" s="23" t="str">
        <f t="shared" si="1397"/>
        <v/>
      </c>
      <c r="AF2055" s="23" t="str">
        <f t="shared" si="1398"/>
        <v/>
      </c>
      <c r="AG2055" s="23" t="str">
        <f t="shared" si="1403"/>
        <v/>
      </c>
      <c r="AH2055" s="25" t="str">
        <f t="shared" si="1419"/>
        <v/>
      </c>
      <c r="AI2055" s="25" t="str">
        <f t="shared" si="1420"/>
        <v/>
      </c>
      <c r="AJ2055" s="1" t="str">
        <f t="shared" si="1428"/>
        <v/>
      </c>
      <c r="AK2055" s="10" t="e">
        <f t="shared" si="1429"/>
        <v>#DIV/0!</v>
      </c>
      <c r="AL2055" s="10" t="e">
        <f t="shared" si="1390"/>
        <v>#DIV/0!</v>
      </c>
      <c r="AM2055">
        <f t="shared" si="1430"/>
        <v>0</v>
      </c>
      <c r="AN2055">
        <f t="shared" si="1421"/>
        <v>0</v>
      </c>
      <c r="AO2055">
        <f t="shared" si="1422"/>
        <v>0</v>
      </c>
      <c r="AP2055">
        <f t="shared" ca="1" si="1408"/>
        <v>2.564613358920614E-31</v>
      </c>
      <c r="AQ2055">
        <f t="shared" ca="1" si="1408"/>
        <v>4.6938584735393156E-30</v>
      </c>
      <c r="AR2055">
        <f t="shared" ca="1" si="1391"/>
        <v>5.4637637103421559E-2</v>
      </c>
      <c r="AS2055">
        <f t="shared" ca="1" si="1392"/>
        <v>5.1807023740860103</v>
      </c>
      <c r="AT2055">
        <f t="shared" si="1423"/>
        <v>0</v>
      </c>
      <c r="AU2055">
        <f t="shared" ca="1" si="1393"/>
        <v>9.5978511145540775E-31</v>
      </c>
      <c r="AV2055" t="e">
        <f t="shared" si="1388"/>
        <v>#DIV/0!</v>
      </c>
      <c r="AW2055" t="e">
        <f t="shared" si="1402"/>
        <v>#DIV/0!</v>
      </c>
      <c r="AX2055" t="e">
        <f t="shared" si="1401"/>
        <v>#DIV/0!</v>
      </c>
      <c r="AY2055" t="e">
        <f t="shared" si="1406"/>
        <v>#DIV/0!</v>
      </c>
      <c r="AZ2055" t="e">
        <f t="shared" si="1405"/>
        <v>#DIV/0!</v>
      </c>
    </row>
    <row r="2056" spans="7:52" x14ac:dyDescent="0.3">
      <c r="G2056" s="1" t="str">
        <f t="shared" si="1387"/>
        <v/>
      </c>
      <c r="H2056" s="2" t="str">
        <f t="shared" si="1400"/>
        <v/>
      </c>
      <c r="I2056" s="6" t="str" cm="1">
        <f t="array" ref="I2056">_xlfn.IFS(AND(G2055&lt;H2055,G2056&gt;H2056),"BUY", AND(G2055&gt;H2055,G2056&lt;H2056),"SELL",TRUE,"")</f>
        <v/>
      </c>
      <c r="J2056" s="1">
        <f t="shared" ca="1" si="1410"/>
        <v>0</v>
      </c>
      <c r="K2056" s="3" t="str">
        <f t="shared" ca="1" si="1424"/>
        <v/>
      </c>
      <c r="L2056" s="3" t="str">
        <f t="shared" si="1425"/>
        <v/>
      </c>
      <c r="M2056" s="3" t="str">
        <f t="shared" si="1426"/>
        <v/>
      </c>
      <c r="N2056" s="4">
        <f t="shared" si="1411"/>
        <v>-1</v>
      </c>
      <c r="O2056" s="2" t="str">
        <f t="shared" si="1427"/>
        <v/>
      </c>
      <c r="P2056" s="1" t="str">
        <f t="shared" si="1412"/>
        <v/>
      </c>
      <c r="Q2056" s="1" t="str">
        <f t="shared" si="1413"/>
        <v/>
      </c>
      <c r="R2056" s="1" t="str">
        <f>IF(ISBLANK(A2056),"",SUM($Q$2:Q2056))</f>
        <v/>
      </c>
      <c r="S2056" s="1" t="str">
        <f>IF(ISBLANK(A2056),"",SUM($F$2:F2056))</f>
        <v/>
      </c>
      <c r="T2056" s="1" t="str">
        <f t="shared" si="1414"/>
        <v/>
      </c>
      <c r="U2056" s="1" t="str">
        <f t="shared" si="1415"/>
        <v/>
      </c>
      <c r="V2056" s="17">
        <f t="shared" si="1416"/>
        <v>0</v>
      </c>
      <c r="W2056" s="17">
        <f t="shared" si="1417"/>
        <v>0</v>
      </c>
      <c r="X2056" s="17">
        <f t="shared" si="1418"/>
        <v>0</v>
      </c>
      <c r="Y2056" s="22">
        <f t="shared" si="1409"/>
        <v>0</v>
      </c>
      <c r="Z2056" s="22">
        <f t="shared" si="1409"/>
        <v>0</v>
      </c>
      <c r="AA2056" s="22">
        <f t="shared" si="1409"/>
        <v>0</v>
      </c>
      <c r="AB2056" s="23" t="str">
        <f t="shared" si="1394"/>
        <v/>
      </c>
      <c r="AC2056" s="23" t="str">
        <f t="shared" si="1395"/>
        <v/>
      </c>
      <c r="AD2056" s="23" t="str">
        <f t="shared" si="1396"/>
        <v/>
      </c>
      <c r="AE2056" s="23" t="str">
        <f t="shared" si="1397"/>
        <v/>
      </c>
      <c r="AF2056" s="23" t="str">
        <f t="shared" si="1398"/>
        <v/>
      </c>
      <c r="AG2056" s="23" t="str">
        <f t="shared" si="1403"/>
        <v/>
      </c>
      <c r="AH2056" s="25" t="str">
        <f t="shared" si="1419"/>
        <v/>
      </c>
      <c r="AI2056" s="25" t="str">
        <f t="shared" si="1420"/>
        <v/>
      </c>
      <c r="AJ2056" s="1" t="str">
        <f t="shared" si="1428"/>
        <v/>
      </c>
      <c r="AK2056" s="10" t="e">
        <f t="shared" si="1429"/>
        <v>#DIV/0!</v>
      </c>
      <c r="AL2056" s="10" t="e">
        <f t="shared" si="1390"/>
        <v>#DIV/0!</v>
      </c>
      <c r="AM2056">
        <f t="shared" si="1430"/>
        <v>0</v>
      </c>
      <c r="AN2056">
        <f t="shared" si="1421"/>
        <v>0</v>
      </c>
      <c r="AO2056">
        <f t="shared" si="1422"/>
        <v>0</v>
      </c>
      <c r="AP2056">
        <f t="shared" ca="1" si="1408"/>
        <v>2.3814266904262847E-31</v>
      </c>
      <c r="AQ2056">
        <f t="shared" ca="1" si="1408"/>
        <v>4.3585828682865072E-30</v>
      </c>
      <c r="AR2056">
        <f t="shared" ca="1" si="1391"/>
        <v>5.4637637103421566E-2</v>
      </c>
      <c r="AS2056">
        <f t="shared" ca="1" si="1392"/>
        <v>5.1807023740860103</v>
      </c>
      <c r="AT2056">
        <f t="shared" si="1423"/>
        <v>0</v>
      </c>
      <c r="AU2056">
        <f t="shared" ca="1" si="1393"/>
        <v>8.9122903206573573E-31</v>
      </c>
      <c r="AV2056" t="e">
        <f t="shared" si="1388"/>
        <v>#DIV/0!</v>
      </c>
      <c r="AW2056" t="e">
        <f t="shared" si="1402"/>
        <v>#DIV/0!</v>
      </c>
      <c r="AX2056" t="e">
        <f t="shared" si="1401"/>
        <v>#DIV/0!</v>
      </c>
      <c r="AY2056" t="e">
        <f t="shared" si="1406"/>
        <v>#DIV/0!</v>
      </c>
      <c r="AZ2056" t="e">
        <f t="shared" si="1405"/>
        <v>#DIV/0!</v>
      </c>
    </row>
    <row r="2057" spans="7:52" x14ac:dyDescent="0.3">
      <c r="G2057" s="1" t="str">
        <f t="shared" ref="G2057:G2120" si="1431">IFERROR(AVERAGE(E2053:E2057),"")</f>
        <v/>
      </c>
      <c r="H2057" s="2" t="str">
        <f t="shared" si="1400"/>
        <v/>
      </c>
      <c r="I2057" s="6" t="str" cm="1">
        <f t="array" ref="I2057">_xlfn.IFS(AND(G2056&lt;H2056,G2057&gt;H2057),"BUY", AND(G2056&gt;H2056,G2057&lt;H2057),"SELL",TRUE,"")</f>
        <v/>
      </c>
      <c r="J2057" s="1">
        <f t="shared" ca="1" si="1410"/>
        <v>0</v>
      </c>
      <c r="K2057" s="3" t="str">
        <f t="shared" ca="1" si="1424"/>
        <v/>
      </c>
      <c r="L2057" s="3" t="str">
        <f t="shared" si="1425"/>
        <v/>
      </c>
      <c r="M2057" s="3" t="str">
        <f t="shared" si="1426"/>
        <v/>
      </c>
      <c r="N2057" s="4">
        <f t="shared" si="1411"/>
        <v>-1</v>
      </c>
      <c r="O2057" s="2" t="str">
        <f t="shared" si="1427"/>
        <v/>
      </c>
      <c r="P2057" s="1" t="str">
        <f t="shared" si="1412"/>
        <v/>
      </c>
      <c r="Q2057" s="1" t="str">
        <f t="shared" si="1413"/>
        <v/>
      </c>
      <c r="R2057" s="1" t="str">
        <f>IF(ISBLANK(A2057),"",SUM($Q$2:Q2057))</f>
        <v/>
      </c>
      <c r="S2057" s="1" t="str">
        <f>IF(ISBLANK(A2057),"",SUM($F$2:F2057))</f>
        <v/>
      </c>
      <c r="T2057" s="1" t="str">
        <f t="shared" si="1414"/>
        <v/>
      </c>
      <c r="U2057" s="1" t="str">
        <f t="shared" si="1415"/>
        <v/>
      </c>
      <c r="V2057" s="17">
        <f t="shared" si="1416"/>
        <v>0</v>
      </c>
      <c r="W2057" s="17">
        <f t="shared" si="1417"/>
        <v>0</v>
      </c>
      <c r="X2057" s="17">
        <f t="shared" si="1418"/>
        <v>0</v>
      </c>
      <c r="Y2057" s="22">
        <f t="shared" si="1409"/>
        <v>0</v>
      </c>
      <c r="Z2057" s="22">
        <f t="shared" si="1409"/>
        <v>0</v>
      </c>
      <c r="AA2057" s="22">
        <f t="shared" si="1409"/>
        <v>0</v>
      </c>
      <c r="AB2057" s="23" t="str">
        <f t="shared" si="1394"/>
        <v/>
      </c>
      <c r="AC2057" s="23" t="str">
        <f t="shared" si="1395"/>
        <v/>
      </c>
      <c r="AD2057" s="23" t="str">
        <f t="shared" si="1396"/>
        <v/>
      </c>
      <c r="AE2057" s="23" t="str">
        <f t="shared" si="1397"/>
        <v/>
      </c>
      <c r="AF2057" s="23" t="str">
        <f t="shared" si="1398"/>
        <v/>
      </c>
      <c r="AG2057" s="23" t="str">
        <f t="shared" si="1403"/>
        <v/>
      </c>
      <c r="AH2057" s="25" t="str">
        <f t="shared" si="1419"/>
        <v/>
      </c>
      <c r="AI2057" s="25" t="str">
        <f t="shared" si="1420"/>
        <v/>
      </c>
      <c r="AJ2057" s="1" t="str">
        <f t="shared" si="1428"/>
        <v/>
      </c>
      <c r="AK2057" s="10" t="e">
        <f t="shared" si="1429"/>
        <v>#DIV/0!</v>
      </c>
      <c r="AL2057" s="10" t="e">
        <f t="shared" si="1390"/>
        <v>#DIV/0!</v>
      </c>
      <c r="AM2057">
        <f t="shared" si="1430"/>
        <v>0</v>
      </c>
      <c r="AN2057">
        <f t="shared" si="1421"/>
        <v>0</v>
      </c>
      <c r="AO2057">
        <f t="shared" si="1422"/>
        <v>0</v>
      </c>
      <c r="AP2057">
        <f t="shared" ca="1" si="1408"/>
        <v>2.2113247839672643E-31</v>
      </c>
      <c r="AQ2057">
        <f t="shared" ca="1" si="1408"/>
        <v>4.0472555205517565E-30</v>
      </c>
      <c r="AR2057">
        <f t="shared" ca="1" si="1391"/>
        <v>5.4637637103421573E-2</v>
      </c>
      <c r="AS2057">
        <f t="shared" ca="1" si="1392"/>
        <v>5.1807023740860103</v>
      </c>
      <c r="AT2057">
        <f t="shared" si="1423"/>
        <v>0</v>
      </c>
      <c r="AU2057">
        <f t="shared" ca="1" si="1393"/>
        <v>8.2756981548961171E-31</v>
      </c>
      <c r="AV2057" t="e">
        <f t="shared" si="1388"/>
        <v>#DIV/0!</v>
      </c>
      <c r="AW2057" t="e">
        <f t="shared" si="1402"/>
        <v>#DIV/0!</v>
      </c>
      <c r="AX2057" t="e">
        <f t="shared" si="1401"/>
        <v>#DIV/0!</v>
      </c>
      <c r="AY2057" t="e">
        <f t="shared" si="1406"/>
        <v>#DIV/0!</v>
      </c>
      <c r="AZ2057" t="e">
        <f t="shared" si="1405"/>
        <v>#DIV/0!</v>
      </c>
    </row>
    <row r="2058" spans="7:52" x14ac:dyDescent="0.3">
      <c r="G2058" s="1" t="str">
        <f t="shared" si="1431"/>
        <v/>
      </c>
      <c r="H2058" s="2" t="str">
        <f t="shared" si="1400"/>
        <v/>
      </c>
      <c r="I2058" s="6" t="str" cm="1">
        <f t="array" ref="I2058">_xlfn.IFS(AND(G2057&lt;H2057,G2058&gt;H2058),"BUY", AND(G2057&gt;H2057,G2058&lt;H2058),"SELL",TRUE,"")</f>
        <v/>
      </c>
      <c r="J2058" s="1">
        <f t="shared" ca="1" si="1410"/>
        <v>0</v>
      </c>
      <c r="K2058" s="3" t="str">
        <f t="shared" ca="1" si="1424"/>
        <v/>
      </c>
      <c r="L2058" s="3" t="str">
        <f t="shared" si="1425"/>
        <v/>
      </c>
      <c r="M2058" s="3" t="str">
        <f t="shared" si="1426"/>
        <v/>
      </c>
      <c r="N2058" s="4">
        <f t="shared" si="1411"/>
        <v>-1</v>
      </c>
      <c r="O2058" s="2" t="str">
        <f t="shared" si="1427"/>
        <v/>
      </c>
      <c r="P2058" s="1" t="str">
        <f t="shared" si="1412"/>
        <v/>
      </c>
      <c r="Q2058" s="1" t="str">
        <f t="shared" si="1413"/>
        <v/>
      </c>
      <c r="R2058" s="1" t="str">
        <f>IF(ISBLANK(A2058),"",SUM($Q$2:Q2058))</f>
        <v/>
      </c>
      <c r="S2058" s="1" t="str">
        <f>IF(ISBLANK(A2058),"",SUM($F$2:F2058))</f>
        <v/>
      </c>
      <c r="T2058" s="1" t="str">
        <f t="shared" si="1414"/>
        <v/>
      </c>
      <c r="U2058" s="1" t="str">
        <f t="shared" si="1415"/>
        <v/>
      </c>
      <c r="V2058" s="17">
        <f t="shared" si="1416"/>
        <v>0</v>
      </c>
      <c r="W2058" s="17">
        <f t="shared" si="1417"/>
        <v>0</v>
      </c>
      <c r="X2058" s="17">
        <f t="shared" si="1418"/>
        <v>0</v>
      </c>
      <c r="Y2058" s="22">
        <f t="shared" si="1409"/>
        <v>0</v>
      </c>
      <c r="Z2058" s="22">
        <f t="shared" si="1409"/>
        <v>0</v>
      </c>
      <c r="AA2058" s="22">
        <f t="shared" si="1409"/>
        <v>0</v>
      </c>
      <c r="AB2058" s="23" t="str">
        <f t="shared" si="1394"/>
        <v/>
      </c>
      <c r="AC2058" s="23" t="str">
        <f t="shared" si="1395"/>
        <v/>
      </c>
      <c r="AD2058" s="23" t="str">
        <f t="shared" si="1396"/>
        <v/>
      </c>
      <c r="AE2058" s="23" t="str">
        <f t="shared" si="1397"/>
        <v/>
      </c>
      <c r="AF2058" s="23" t="str">
        <f t="shared" si="1398"/>
        <v/>
      </c>
      <c r="AG2058" s="23" t="str">
        <f t="shared" si="1403"/>
        <v/>
      </c>
      <c r="AH2058" s="25" t="str">
        <f t="shared" si="1419"/>
        <v/>
      </c>
      <c r="AI2058" s="25" t="str">
        <f t="shared" si="1420"/>
        <v/>
      </c>
      <c r="AJ2058" s="1" t="str">
        <f t="shared" si="1428"/>
        <v/>
      </c>
      <c r="AK2058" s="10" t="e">
        <f t="shared" si="1429"/>
        <v>#DIV/0!</v>
      </c>
      <c r="AL2058" s="10" t="e">
        <f t="shared" si="1390"/>
        <v>#DIV/0!</v>
      </c>
      <c r="AM2058">
        <f t="shared" si="1430"/>
        <v>0</v>
      </c>
      <c r="AN2058">
        <f t="shared" si="1421"/>
        <v>0</v>
      </c>
      <c r="AO2058">
        <f t="shared" si="1422"/>
        <v>0</v>
      </c>
      <c r="AP2058">
        <f t="shared" ca="1" si="1408"/>
        <v>2.0533730136838884E-31</v>
      </c>
      <c r="AQ2058">
        <f t="shared" ca="1" si="1408"/>
        <v>3.7581658405123451E-30</v>
      </c>
      <c r="AR2058">
        <f t="shared" ca="1" si="1391"/>
        <v>5.4637637103421573E-2</v>
      </c>
      <c r="AS2058">
        <f t="shared" ca="1" si="1392"/>
        <v>5.1807023740860103</v>
      </c>
      <c r="AT2058">
        <f t="shared" si="1423"/>
        <v>0</v>
      </c>
      <c r="AU2058">
        <f t="shared" ca="1" si="1393"/>
        <v>7.6845768581178231E-31</v>
      </c>
      <c r="AV2058" t="e">
        <f t="shared" si="1388"/>
        <v>#DIV/0!</v>
      </c>
      <c r="AW2058" t="e">
        <f t="shared" si="1402"/>
        <v>#DIV/0!</v>
      </c>
      <c r="AX2058" t="e">
        <f t="shared" si="1401"/>
        <v>#DIV/0!</v>
      </c>
      <c r="AY2058" t="e">
        <f t="shared" si="1406"/>
        <v>#DIV/0!</v>
      </c>
      <c r="AZ2058" t="e">
        <f t="shared" si="1405"/>
        <v>#DIV/0!</v>
      </c>
    </row>
    <row r="2059" spans="7:52" x14ac:dyDescent="0.3">
      <c r="G2059" s="1" t="str">
        <f t="shared" si="1431"/>
        <v/>
      </c>
      <c r="H2059" s="2" t="str">
        <f t="shared" si="1400"/>
        <v/>
      </c>
      <c r="I2059" s="6" t="str" cm="1">
        <f t="array" ref="I2059">_xlfn.IFS(AND(G2058&lt;H2058,G2059&gt;H2059),"BUY", AND(G2058&gt;H2058,G2059&lt;H2059),"SELL",TRUE,"")</f>
        <v/>
      </c>
      <c r="J2059" s="1">
        <f t="shared" ca="1" si="1410"/>
        <v>0</v>
      </c>
      <c r="K2059" s="3" t="str">
        <f t="shared" ca="1" si="1424"/>
        <v/>
      </c>
      <c r="L2059" s="3" t="str">
        <f t="shared" si="1425"/>
        <v/>
      </c>
      <c r="M2059" s="3" t="str">
        <f t="shared" si="1426"/>
        <v/>
      </c>
      <c r="N2059" s="4">
        <f t="shared" si="1411"/>
        <v>-1</v>
      </c>
      <c r="O2059" s="2" t="str">
        <f t="shared" si="1427"/>
        <v/>
      </c>
      <c r="P2059" s="1" t="str">
        <f t="shared" si="1412"/>
        <v/>
      </c>
      <c r="Q2059" s="1" t="str">
        <f t="shared" si="1413"/>
        <v/>
      </c>
      <c r="R2059" s="1" t="str">
        <f>IF(ISBLANK(A2059),"",SUM($Q$2:Q2059))</f>
        <v/>
      </c>
      <c r="S2059" s="1" t="str">
        <f>IF(ISBLANK(A2059),"",SUM($F$2:F2059))</f>
        <v/>
      </c>
      <c r="T2059" s="1" t="str">
        <f t="shared" si="1414"/>
        <v/>
      </c>
      <c r="U2059" s="1" t="str">
        <f t="shared" si="1415"/>
        <v/>
      </c>
      <c r="V2059" s="17">
        <f t="shared" si="1416"/>
        <v>0</v>
      </c>
      <c r="W2059" s="17">
        <f t="shared" si="1417"/>
        <v>0</v>
      </c>
      <c r="X2059" s="17">
        <f t="shared" si="1418"/>
        <v>0</v>
      </c>
      <c r="Y2059" s="22">
        <f t="shared" si="1409"/>
        <v>0</v>
      </c>
      <c r="Z2059" s="22">
        <f t="shared" si="1409"/>
        <v>0</v>
      </c>
      <c r="AA2059" s="22">
        <f t="shared" si="1409"/>
        <v>0</v>
      </c>
      <c r="AB2059" s="23" t="str">
        <f t="shared" si="1394"/>
        <v/>
      </c>
      <c r="AC2059" s="23" t="str">
        <f t="shared" si="1395"/>
        <v/>
      </c>
      <c r="AD2059" s="23" t="str">
        <f t="shared" si="1396"/>
        <v/>
      </c>
      <c r="AE2059" s="23" t="str">
        <f t="shared" si="1397"/>
        <v/>
      </c>
      <c r="AF2059" s="23" t="str">
        <f t="shared" si="1398"/>
        <v/>
      </c>
      <c r="AG2059" s="23" t="str">
        <f t="shared" si="1403"/>
        <v/>
      </c>
      <c r="AH2059" s="25" t="str">
        <f t="shared" si="1419"/>
        <v/>
      </c>
      <c r="AI2059" s="25" t="str">
        <f t="shared" si="1420"/>
        <v/>
      </c>
      <c r="AJ2059" s="1" t="str">
        <f t="shared" si="1428"/>
        <v/>
      </c>
      <c r="AK2059" s="10" t="e">
        <f t="shared" si="1429"/>
        <v>#DIV/0!</v>
      </c>
      <c r="AL2059" s="10" t="e">
        <f t="shared" si="1390"/>
        <v>#DIV/0!</v>
      </c>
      <c r="AM2059">
        <f t="shared" si="1430"/>
        <v>0</v>
      </c>
      <c r="AN2059">
        <f t="shared" si="1421"/>
        <v>0</v>
      </c>
      <c r="AO2059">
        <f t="shared" si="1422"/>
        <v>0</v>
      </c>
      <c r="AP2059">
        <f t="shared" ca="1" si="1408"/>
        <v>1.9067035127064678E-31</v>
      </c>
      <c r="AQ2059">
        <f t="shared" ca="1" si="1408"/>
        <v>3.4897254233328919E-30</v>
      </c>
      <c r="AR2059">
        <f t="shared" ca="1" si="1391"/>
        <v>5.4637637103421573E-2</v>
      </c>
      <c r="AS2059">
        <f t="shared" ca="1" si="1392"/>
        <v>5.1807023740860103</v>
      </c>
      <c r="AT2059">
        <f t="shared" si="1423"/>
        <v>0</v>
      </c>
      <c r="AU2059">
        <f t="shared" ca="1" si="1393"/>
        <v>7.1356785111094068E-31</v>
      </c>
      <c r="AV2059" t="e">
        <f t="shared" si="1388"/>
        <v>#DIV/0!</v>
      </c>
      <c r="AW2059" t="e">
        <f t="shared" si="1402"/>
        <v>#DIV/0!</v>
      </c>
      <c r="AX2059" t="e">
        <f t="shared" si="1401"/>
        <v>#DIV/0!</v>
      </c>
      <c r="AY2059" t="e">
        <f t="shared" si="1406"/>
        <v>#DIV/0!</v>
      </c>
      <c r="AZ2059" t="e">
        <f t="shared" si="1405"/>
        <v>#DIV/0!</v>
      </c>
    </row>
    <row r="2060" spans="7:52" x14ac:dyDescent="0.3">
      <c r="G2060" s="1" t="str">
        <f t="shared" si="1431"/>
        <v/>
      </c>
      <c r="H2060" s="2" t="str">
        <f t="shared" si="1400"/>
        <v/>
      </c>
      <c r="I2060" s="6" t="str" cm="1">
        <f t="array" ref="I2060">_xlfn.IFS(AND(G2059&lt;H2059,G2060&gt;H2060),"BUY", AND(G2059&gt;H2059,G2060&lt;H2060),"SELL",TRUE,"")</f>
        <v/>
      </c>
      <c r="J2060" s="1">
        <f t="shared" ca="1" si="1410"/>
        <v>0</v>
      </c>
      <c r="K2060" s="3" t="str">
        <f t="shared" ca="1" si="1424"/>
        <v/>
      </c>
      <c r="L2060" s="3" t="str">
        <f t="shared" si="1425"/>
        <v/>
      </c>
      <c r="M2060" s="3" t="str">
        <f t="shared" si="1426"/>
        <v/>
      </c>
      <c r="N2060" s="4">
        <f t="shared" si="1411"/>
        <v>-1</v>
      </c>
      <c r="O2060" s="2" t="str">
        <f t="shared" si="1427"/>
        <v/>
      </c>
      <c r="P2060" s="1" t="str">
        <f t="shared" si="1412"/>
        <v/>
      </c>
      <c r="Q2060" s="1" t="str">
        <f t="shared" si="1413"/>
        <v/>
      </c>
      <c r="R2060" s="1" t="str">
        <f>IF(ISBLANK(A2060),"",SUM($Q$2:Q2060))</f>
        <v/>
      </c>
      <c r="S2060" s="1" t="str">
        <f>IF(ISBLANK(A2060),"",SUM($F$2:F2060))</f>
        <v/>
      </c>
      <c r="T2060" s="1" t="str">
        <f t="shared" si="1414"/>
        <v/>
      </c>
      <c r="U2060" s="1" t="str">
        <f t="shared" si="1415"/>
        <v/>
      </c>
      <c r="V2060" s="17">
        <f t="shared" si="1416"/>
        <v>0</v>
      </c>
      <c r="W2060" s="17">
        <f t="shared" si="1417"/>
        <v>0</v>
      </c>
      <c r="X2060" s="17">
        <f t="shared" si="1418"/>
        <v>0</v>
      </c>
      <c r="Y2060" s="22">
        <f t="shared" si="1409"/>
        <v>0</v>
      </c>
      <c r="Z2060" s="22">
        <f t="shared" si="1409"/>
        <v>0</v>
      </c>
      <c r="AA2060" s="22">
        <f t="shared" si="1409"/>
        <v>0</v>
      </c>
      <c r="AB2060" s="23" t="str">
        <f t="shared" si="1394"/>
        <v/>
      </c>
      <c r="AC2060" s="23" t="str">
        <f t="shared" si="1395"/>
        <v/>
      </c>
      <c r="AD2060" s="23" t="str">
        <f t="shared" si="1396"/>
        <v/>
      </c>
      <c r="AE2060" s="23" t="str">
        <f t="shared" si="1397"/>
        <v/>
      </c>
      <c r="AF2060" s="23" t="str">
        <f t="shared" si="1398"/>
        <v/>
      </c>
      <c r="AG2060" s="23" t="str">
        <f t="shared" si="1403"/>
        <v/>
      </c>
      <c r="AH2060" s="25" t="str">
        <f t="shared" si="1419"/>
        <v/>
      </c>
      <c r="AI2060" s="25" t="str">
        <f t="shared" si="1420"/>
        <v/>
      </c>
      <c r="AJ2060" s="1" t="str">
        <f t="shared" si="1428"/>
        <v/>
      </c>
      <c r="AK2060" s="10" t="e">
        <f t="shared" si="1429"/>
        <v>#DIV/0!</v>
      </c>
      <c r="AL2060" s="10" t="e">
        <f t="shared" si="1390"/>
        <v>#DIV/0!</v>
      </c>
      <c r="AM2060">
        <f t="shared" si="1430"/>
        <v>0</v>
      </c>
      <c r="AN2060">
        <f t="shared" si="1421"/>
        <v>0</v>
      </c>
      <c r="AO2060">
        <f t="shared" si="1422"/>
        <v>0</v>
      </c>
      <c r="AP2060">
        <f t="shared" ca="1" si="1408"/>
        <v>1.7705104046560058E-31</v>
      </c>
      <c r="AQ2060">
        <f t="shared" ca="1" si="1408"/>
        <v>3.2404593216662569E-30</v>
      </c>
      <c r="AR2060">
        <f t="shared" ca="1" si="1391"/>
        <v>5.4637637103421573E-2</v>
      </c>
      <c r="AS2060">
        <f t="shared" ca="1" si="1392"/>
        <v>5.1807023740860103</v>
      </c>
      <c r="AT2060">
        <f t="shared" si="1423"/>
        <v>0</v>
      </c>
      <c r="AU2060">
        <f t="shared" ca="1" si="1393"/>
        <v>6.6259871888873066E-31</v>
      </c>
      <c r="AV2060" t="e">
        <f t="shared" si="1388"/>
        <v>#DIV/0!</v>
      </c>
      <c r="AW2060" t="e">
        <f t="shared" si="1402"/>
        <v>#DIV/0!</v>
      </c>
      <c r="AX2060" t="e">
        <f t="shared" si="1401"/>
        <v>#DIV/0!</v>
      </c>
      <c r="AY2060" t="e">
        <f t="shared" si="1406"/>
        <v>#DIV/0!</v>
      </c>
      <c r="AZ2060" t="e">
        <f t="shared" si="1405"/>
        <v>#DIV/0!</v>
      </c>
    </row>
    <row r="2061" spans="7:52" x14ac:dyDescent="0.3">
      <c r="G2061" s="1" t="str">
        <f t="shared" si="1431"/>
        <v/>
      </c>
      <c r="H2061" s="2" t="str">
        <f t="shared" si="1400"/>
        <v/>
      </c>
      <c r="I2061" s="6" t="str" cm="1">
        <f t="array" ref="I2061">_xlfn.IFS(AND(G2060&lt;H2060,G2061&gt;H2061),"BUY", AND(G2060&gt;H2060,G2061&lt;H2061),"SELL",TRUE,"")</f>
        <v/>
      </c>
      <c r="J2061" s="1">
        <f t="shared" ca="1" si="1410"/>
        <v>0</v>
      </c>
      <c r="K2061" s="3" t="str">
        <f t="shared" ca="1" si="1424"/>
        <v/>
      </c>
      <c r="L2061" s="3" t="str">
        <f t="shared" si="1425"/>
        <v/>
      </c>
      <c r="M2061" s="3" t="str">
        <f t="shared" si="1426"/>
        <v/>
      </c>
      <c r="N2061" s="4">
        <f t="shared" si="1411"/>
        <v>-1</v>
      </c>
      <c r="O2061" s="2" t="str">
        <f t="shared" si="1427"/>
        <v/>
      </c>
      <c r="P2061" s="1" t="str">
        <f t="shared" si="1412"/>
        <v/>
      </c>
      <c r="Q2061" s="1" t="str">
        <f t="shared" si="1413"/>
        <v/>
      </c>
      <c r="R2061" s="1" t="str">
        <f>IF(ISBLANK(A2061),"",SUM($Q$2:Q2061))</f>
        <v/>
      </c>
      <c r="S2061" s="1" t="str">
        <f>IF(ISBLANK(A2061),"",SUM($F$2:F2061))</f>
        <v/>
      </c>
      <c r="T2061" s="1" t="str">
        <f t="shared" si="1414"/>
        <v/>
      </c>
      <c r="U2061" s="1" t="str">
        <f t="shared" si="1415"/>
        <v/>
      </c>
      <c r="V2061" s="17">
        <f t="shared" si="1416"/>
        <v>0</v>
      </c>
      <c r="W2061" s="17">
        <f t="shared" si="1417"/>
        <v>0</v>
      </c>
      <c r="X2061" s="17">
        <f t="shared" si="1418"/>
        <v>0</v>
      </c>
      <c r="Y2061" s="22">
        <f t="shared" si="1409"/>
        <v>0</v>
      </c>
      <c r="Z2061" s="22">
        <f t="shared" si="1409"/>
        <v>0</v>
      </c>
      <c r="AA2061" s="22">
        <f t="shared" si="1409"/>
        <v>0</v>
      </c>
      <c r="AB2061" s="23" t="str">
        <f t="shared" si="1394"/>
        <v/>
      </c>
      <c r="AC2061" s="23" t="str">
        <f t="shared" si="1395"/>
        <v/>
      </c>
      <c r="AD2061" s="23" t="str">
        <f t="shared" si="1396"/>
        <v/>
      </c>
      <c r="AE2061" s="23" t="str">
        <f t="shared" si="1397"/>
        <v/>
      </c>
      <c r="AF2061" s="23" t="str">
        <f t="shared" si="1398"/>
        <v/>
      </c>
      <c r="AG2061" s="23" t="str">
        <f t="shared" si="1403"/>
        <v/>
      </c>
      <c r="AH2061" s="25" t="str">
        <f t="shared" si="1419"/>
        <v/>
      </c>
      <c r="AI2061" s="25" t="str">
        <f t="shared" si="1420"/>
        <v/>
      </c>
      <c r="AJ2061" s="1" t="str">
        <f t="shared" si="1428"/>
        <v/>
      </c>
      <c r="AK2061" s="10" t="e">
        <f t="shared" si="1429"/>
        <v>#DIV/0!</v>
      </c>
      <c r="AL2061" s="10" t="e">
        <f t="shared" si="1390"/>
        <v>#DIV/0!</v>
      </c>
      <c r="AM2061">
        <f t="shared" si="1430"/>
        <v>0</v>
      </c>
      <c r="AN2061">
        <f t="shared" si="1421"/>
        <v>0</v>
      </c>
      <c r="AO2061">
        <f t="shared" si="1422"/>
        <v>0</v>
      </c>
      <c r="AP2061">
        <f t="shared" ca="1" si="1408"/>
        <v>1.6440453757520054E-31</v>
      </c>
      <c r="AQ2061">
        <f t="shared" ca="1" si="1408"/>
        <v>3.0089979415472386E-30</v>
      </c>
      <c r="AR2061">
        <f t="shared" ca="1" si="1391"/>
        <v>5.4637637103421573E-2</v>
      </c>
      <c r="AS2061">
        <f t="shared" ca="1" si="1392"/>
        <v>5.1807023740860103</v>
      </c>
      <c r="AT2061">
        <f t="shared" si="1423"/>
        <v>0</v>
      </c>
      <c r="AU2061">
        <f t="shared" ca="1" si="1393"/>
        <v>6.1527023896810698E-31</v>
      </c>
      <c r="AV2061" t="e">
        <f t="shared" si="1388"/>
        <v>#DIV/0!</v>
      </c>
      <c r="AW2061" t="e">
        <f t="shared" si="1402"/>
        <v>#DIV/0!</v>
      </c>
      <c r="AX2061" t="e">
        <f t="shared" si="1401"/>
        <v>#DIV/0!</v>
      </c>
      <c r="AY2061" t="e">
        <f t="shared" si="1406"/>
        <v>#DIV/0!</v>
      </c>
      <c r="AZ2061" t="e">
        <f t="shared" si="1405"/>
        <v>#DIV/0!</v>
      </c>
    </row>
    <row r="2062" spans="7:52" x14ac:dyDescent="0.3">
      <c r="G2062" s="1" t="str">
        <f t="shared" si="1431"/>
        <v/>
      </c>
      <c r="H2062" s="2" t="str">
        <f t="shared" si="1400"/>
        <v/>
      </c>
      <c r="I2062" s="6" t="str" cm="1">
        <f t="array" ref="I2062">_xlfn.IFS(AND(G2061&lt;H2061,G2062&gt;H2062),"BUY", AND(G2061&gt;H2061,G2062&lt;H2062),"SELL",TRUE,"")</f>
        <v/>
      </c>
      <c r="J2062" s="1">
        <f t="shared" ca="1" si="1410"/>
        <v>0</v>
      </c>
      <c r="K2062" s="3" t="str">
        <f t="shared" ca="1" si="1424"/>
        <v/>
      </c>
      <c r="L2062" s="3" t="str">
        <f t="shared" si="1425"/>
        <v/>
      </c>
      <c r="M2062" s="3" t="str">
        <f t="shared" si="1426"/>
        <v/>
      </c>
      <c r="N2062" s="4">
        <f t="shared" si="1411"/>
        <v>-1</v>
      </c>
      <c r="O2062" s="2" t="str">
        <f t="shared" si="1427"/>
        <v/>
      </c>
      <c r="P2062" s="1" t="str">
        <f t="shared" si="1412"/>
        <v/>
      </c>
      <c r="Q2062" s="1" t="str">
        <f t="shared" si="1413"/>
        <v/>
      </c>
      <c r="R2062" s="1" t="str">
        <f>IF(ISBLANK(A2062),"",SUM($Q$2:Q2062))</f>
        <v/>
      </c>
      <c r="S2062" s="1" t="str">
        <f>IF(ISBLANK(A2062),"",SUM($F$2:F2062))</f>
        <v/>
      </c>
      <c r="T2062" s="1" t="str">
        <f t="shared" si="1414"/>
        <v/>
      </c>
      <c r="U2062" s="1" t="str">
        <f t="shared" si="1415"/>
        <v/>
      </c>
      <c r="V2062" s="17">
        <f t="shared" si="1416"/>
        <v>0</v>
      </c>
      <c r="W2062" s="17">
        <f t="shared" si="1417"/>
        <v>0</v>
      </c>
      <c r="X2062" s="17">
        <f t="shared" si="1418"/>
        <v>0</v>
      </c>
      <c r="Y2062" s="22">
        <f t="shared" si="1409"/>
        <v>0</v>
      </c>
      <c r="Z2062" s="22">
        <f t="shared" si="1409"/>
        <v>0</v>
      </c>
      <c r="AA2062" s="22">
        <f t="shared" si="1409"/>
        <v>0</v>
      </c>
      <c r="AB2062" s="23" t="str">
        <f t="shared" si="1394"/>
        <v/>
      </c>
      <c r="AC2062" s="23" t="str">
        <f t="shared" si="1395"/>
        <v/>
      </c>
      <c r="AD2062" s="23" t="str">
        <f t="shared" si="1396"/>
        <v/>
      </c>
      <c r="AE2062" s="23" t="str">
        <f t="shared" si="1397"/>
        <v/>
      </c>
      <c r="AF2062" s="23" t="str">
        <f t="shared" si="1398"/>
        <v/>
      </c>
      <c r="AG2062" s="23" t="str">
        <f t="shared" si="1403"/>
        <v/>
      </c>
      <c r="AH2062" s="25" t="str">
        <f t="shared" si="1419"/>
        <v/>
      </c>
      <c r="AI2062" s="25" t="str">
        <f t="shared" si="1420"/>
        <v/>
      </c>
      <c r="AJ2062" s="1" t="str">
        <f t="shared" si="1428"/>
        <v/>
      </c>
      <c r="AK2062" s="10" t="e">
        <f t="shared" si="1429"/>
        <v>#DIV/0!</v>
      </c>
      <c r="AL2062" s="10" t="e">
        <f t="shared" si="1390"/>
        <v>#DIV/0!</v>
      </c>
      <c r="AM2062">
        <f t="shared" si="1430"/>
        <v>0</v>
      </c>
      <c r="AN2062">
        <f t="shared" si="1421"/>
        <v>0</v>
      </c>
      <c r="AO2062">
        <f t="shared" si="1422"/>
        <v>0</v>
      </c>
      <c r="AP2062">
        <f t="shared" ca="1" si="1408"/>
        <v>1.5266135631982906E-31</v>
      </c>
      <c r="AQ2062">
        <f t="shared" ca="1" si="1408"/>
        <v>2.7940695171510073E-30</v>
      </c>
      <c r="AR2062">
        <f t="shared" ca="1" si="1391"/>
        <v>5.4637637103421573E-2</v>
      </c>
      <c r="AS2062">
        <f t="shared" ca="1" si="1392"/>
        <v>5.1807023740860103</v>
      </c>
      <c r="AT2062">
        <f t="shared" si="1423"/>
        <v>0</v>
      </c>
      <c r="AU2062">
        <f t="shared" ca="1" si="1393"/>
        <v>5.7132236475609936E-31</v>
      </c>
      <c r="AV2062" t="e">
        <f t="shared" ref="AV2062:AV2125" si="1432">AVERAGE(E2051:E2062)</f>
        <v>#DIV/0!</v>
      </c>
      <c r="AW2062" t="e">
        <f t="shared" si="1402"/>
        <v>#DIV/0!</v>
      </c>
      <c r="AX2062" t="e">
        <f t="shared" si="1401"/>
        <v>#DIV/0!</v>
      </c>
      <c r="AY2062" t="e">
        <f t="shared" si="1406"/>
        <v>#DIV/0!</v>
      </c>
      <c r="AZ2062" t="e">
        <f t="shared" si="1405"/>
        <v>#DIV/0!</v>
      </c>
    </row>
    <row r="2063" spans="7:52" x14ac:dyDescent="0.3">
      <c r="G2063" s="1" t="str">
        <f t="shared" si="1431"/>
        <v/>
      </c>
      <c r="H2063" s="2" t="str">
        <f t="shared" si="1400"/>
        <v/>
      </c>
      <c r="I2063" s="6" t="str" cm="1">
        <f t="array" ref="I2063">_xlfn.IFS(AND(G2062&lt;H2062,G2063&gt;H2063),"BUY", AND(G2062&gt;H2062,G2063&lt;H2063),"SELL",TRUE,"")</f>
        <v/>
      </c>
      <c r="J2063" s="1">
        <f t="shared" ca="1" si="1410"/>
        <v>0</v>
      </c>
      <c r="K2063" s="3" t="str">
        <f t="shared" ca="1" si="1424"/>
        <v/>
      </c>
      <c r="L2063" s="3" t="str">
        <f t="shared" si="1425"/>
        <v/>
      </c>
      <c r="M2063" s="3" t="str">
        <f t="shared" si="1426"/>
        <v/>
      </c>
      <c r="N2063" s="4">
        <f t="shared" si="1411"/>
        <v>-1</v>
      </c>
      <c r="O2063" s="2" t="str">
        <f t="shared" si="1427"/>
        <v/>
      </c>
      <c r="P2063" s="1" t="str">
        <f t="shared" si="1412"/>
        <v/>
      </c>
      <c r="Q2063" s="1" t="str">
        <f t="shared" si="1413"/>
        <v/>
      </c>
      <c r="R2063" s="1" t="str">
        <f>IF(ISBLANK(A2063),"",SUM($Q$2:Q2063))</f>
        <v/>
      </c>
      <c r="S2063" s="1" t="str">
        <f>IF(ISBLANK(A2063),"",SUM($F$2:F2063))</f>
        <v/>
      </c>
      <c r="T2063" s="1" t="str">
        <f t="shared" si="1414"/>
        <v/>
      </c>
      <c r="U2063" s="1" t="str">
        <f t="shared" si="1415"/>
        <v/>
      </c>
      <c r="V2063" s="17">
        <f t="shared" si="1416"/>
        <v>0</v>
      </c>
      <c r="W2063" s="17">
        <f t="shared" si="1417"/>
        <v>0</v>
      </c>
      <c r="X2063" s="17">
        <f t="shared" si="1418"/>
        <v>0</v>
      </c>
      <c r="Y2063" s="22">
        <f t="shared" ref="Y2063:AA2065" si="1433">SUM(V2050:V2063)</f>
        <v>0</v>
      </c>
      <c r="Z2063" s="22">
        <f t="shared" si="1433"/>
        <v>0</v>
      </c>
      <c r="AA2063" s="22">
        <f t="shared" si="1433"/>
        <v>0</v>
      </c>
      <c r="AB2063" s="23" t="str">
        <f t="shared" si="1394"/>
        <v/>
      </c>
      <c r="AC2063" s="23" t="str">
        <f t="shared" si="1395"/>
        <v/>
      </c>
      <c r="AD2063" s="23" t="str">
        <f t="shared" si="1396"/>
        <v/>
      </c>
      <c r="AE2063" s="23" t="str">
        <f t="shared" si="1397"/>
        <v/>
      </c>
      <c r="AF2063" s="23" t="str">
        <f t="shared" si="1398"/>
        <v/>
      </c>
      <c r="AG2063" s="23" t="str">
        <f t="shared" si="1403"/>
        <v/>
      </c>
      <c r="AH2063" s="25" t="str">
        <f t="shared" si="1419"/>
        <v/>
      </c>
      <c r="AI2063" s="25" t="str">
        <f t="shared" si="1420"/>
        <v/>
      </c>
      <c r="AJ2063" s="1" t="str">
        <f t="shared" si="1428"/>
        <v/>
      </c>
      <c r="AK2063" s="10" t="e">
        <f t="shared" si="1429"/>
        <v>#DIV/0!</v>
      </c>
      <c r="AL2063" s="10" t="e">
        <f t="shared" si="1390"/>
        <v>#DIV/0!</v>
      </c>
      <c r="AM2063">
        <f t="shared" si="1430"/>
        <v>0</v>
      </c>
      <c r="AN2063">
        <f t="shared" si="1421"/>
        <v>0</v>
      </c>
      <c r="AO2063">
        <f t="shared" si="1422"/>
        <v>0</v>
      </c>
      <c r="AP2063">
        <f t="shared" ca="1" si="1408"/>
        <v>1.4175697372555555E-31</v>
      </c>
      <c r="AQ2063">
        <f t="shared" ca="1" si="1408"/>
        <v>2.5944931230687928E-30</v>
      </c>
      <c r="AR2063">
        <f t="shared" ca="1" si="1391"/>
        <v>5.4637637103421559E-2</v>
      </c>
      <c r="AS2063">
        <f t="shared" ca="1" si="1392"/>
        <v>5.1807023740860103</v>
      </c>
      <c r="AT2063">
        <f t="shared" si="1423"/>
        <v>0</v>
      </c>
      <c r="AU2063">
        <f t="shared" ca="1" si="1393"/>
        <v>5.3051362441637805E-31</v>
      </c>
      <c r="AV2063" t="e">
        <f t="shared" si="1432"/>
        <v>#DIV/0!</v>
      </c>
      <c r="AW2063" t="e">
        <f t="shared" si="1402"/>
        <v>#DIV/0!</v>
      </c>
      <c r="AX2063" t="e">
        <f t="shared" si="1401"/>
        <v>#DIV/0!</v>
      </c>
      <c r="AY2063" t="e">
        <f t="shared" si="1406"/>
        <v>#DIV/0!</v>
      </c>
      <c r="AZ2063" t="e">
        <f t="shared" si="1405"/>
        <v>#DIV/0!</v>
      </c>
    </row>
    <row r="2064" spans="7:52" x14ac:dyDescent="0.3">
      <c r="G2064" s="1" t="str">
        <f t="shared" si="1431"/>
        <v/>
      </c>
      <c r="H2064" s="2" t="str">
        <f t="shared" si="1400"/>
        <v/>
      </c>
      <c r="I2064" s="6" t="str" cm="1">
        <f t="array" ref="I2064">_xlfn.IFS(AND(G2063&lt;H2063,G2064&gt;H2064),"BUY", AND(G2063&gt;H2063,G2064&lt;H2064),"SELL",TRUE,"")</f>
        <v/>
      </c>
      <c r="J2064" s="1">
        <f t="shared" ca="1" si="1410"/>
        <v>0</v>
      </c>
      <c r="K2064" s="3" t="str">
        <f t="shared" ca="1" si="1424"/>
        <v/>
      </c>
      <c r="L2064" s="3" t="str">
        <f t="shared" si="1425"/>
        <v/>
      </c>
      <c r="M2064" s="3" t="str">
        <f t="shared" si="1426"/>
        <v/>
      </c>
      <c r="N2064" s="4">
        <f t="shared" si="1411"/>
        <v>-1</v>
      </c>
      <c r="O2064" s="2" t="str">
        <f t="shared" si="1427"/>
        <v/>
      </c>
      <c r="P2064" s="1" t="str">
        <f t="shared" si="1412"/>
        <v/>
      </c>
      <c r="Q2064" s="1" t="str">
        <f t="shared" si="1413"/>
        <v/>
      </c>
      <c r="R2064" s="1" t="str">
        <f>IF(ISBLANK(A2064),"",SUM($Q$2:Q2064))</f>
        <v/>
      </c>
      <c r="S2064" s="1" t="str">
        <f>IF(ISBLANK(A2064),"",SUM($F$2:F2064))</f>
        <v/>
      </c>
      <c r="T2064" s="1" t="str">
        <f t="shared" si="1414"/>
        <v/>
      </c>
      <c r="U2064" s="1" t="str">
        <f t="shared" si="1415"/>
        <v/>
      </c>
      <c r="V2064" s="17">
        <f t="shared" si="1416"/>
        <v>0</v>
      </c>
      <c r="W2064" s="17">
        <f t="shared" si="1417"/>
        <v>0</v>
      </c>
      <c r="X2064" s="17">
        <f t="shared" si="1418"/>
        <v>0</v>
      </c>
      <c r="Y2064" s="22">
        <f t="shared" si="1433"/>
        <v>0</v>
      </c>
      <c r="Z2064" s="22">
        <f t="shared" si="1433"/>
        <v>0</v>
      </c>
      <c r="AA2064" s="22">
        <f t="shared" si="1433"/>
        <v>0</v>
      </c>
      <c r="AB2064" s="23" t="str">
        <f t="shared" si="1394"/>
        <v/>
      </c>
      <c r="AC2064" s="23" t="str">
        <f t="shared" si="1395"/>
        <v/>
      </c>
      <c r="AD2064" s="23" t="str">
        <f t="shared" si="1396"/>
        <v/>
      </c>
      <c r="AE2064" s="23" t="str">
        <f t="shared" si="1397"/>
        <v/>
      </c>
      <c r="AF2064" s="23" t="str">
        <f t="shared" si="1398"/>
        <v/>
      </c>
      <c r="AG2064" s="23" t="str">
        <f t="shared" si="1403"/>
        <v/>
      </c>
      <c r="AH2064" s="25" t="str">
        <f t="shared" si="1419"/>
        <v/>
      </c>
      <c r="AI2064" s="25" t="str">
        <f t="shared" si="1420"/>
        <v/>
      </c>
      <c r="AJ2064" s="1" t="str">
        <f t="shared" si="1428"/>
        <v/>
      </c>
      <c r="AK2064" s="10" t="e">
        <f t="shared" si="1429"/>
        <v>#DIV/0!</v>
      </c>
      <c r="AL2064" s="10" t="e">
        <f t="shared" ref="AL2064:AL2127" si="1434">STDEV(AK2051:AK2064)*SQRT(DaysInYear)</f>
        <v>#DIV/0!</v>
      </c>
      <c r="AM2064">
        <f t="shared" si="1430"/>
        <v>0</v>
      </c>
      <c r="AN2064">
        <f t="shared" si="1421"/>
        <v>0</v>
      </c>
      <c r="AO2064">
        <f t="shared" si="1422"/>
        <v>0</v>
      </c>
      <c r="AP2064">
        <f t="shared" ca="1" si="1408"/>
        <v>1.3163147560230158E-31</v>
      </c>
      <c r="AQ2064">
        <f t="shared" ca="1" si="1408"/>
        <v>2.4091721857067362E-30</v>
      </c>
      <c r="AR2064">
        <f t="shared" ref="AR2064:AR2127" ca="1" si="1435">AP2064/AQ2064</f>
        <v>5.4637637103421559E-2</v>
      </c>
      <c r="AS2064">
        <f t="shared" ref="AS2064:AS2127" ca="1" si="1436">IF(AQ2064=0,100,100-(100/(1+AR2064)))</f>
        <v>5.1807023740860103</v>
      </c>
      <c r="AT2064">
        <f t="shared" si="1423"/>
        <v>0</v>
      </c>
      <c r="AU2064">
        <f t="shared" ref="AU2064:AU2127" ca="1" si="1437">(AU2063*13+AT2064)/14</f>
        <v>4.9261979410092247E-31</v>
      </c>
      <c r="AV2064" t="e">
        <f t="shared" si="1432"/>
        <v>#DIV/0!</v>
      </c>
      <c r="AW2064" t="e">
        <f t="shared" si="1402"/>
        <v>#DIV/0!</v>
      </c>
      <c r="AX2064" t="e">
        <f t="shared" si="1401"/>
        <v>#DIV/0!</v>
      </c>
      <c r="AY2064" t="e">
        <f t="shared" si="1406"/>
        <v>#DIV/0!</v>
      </c>
      <c r="AZ2064" t="e">
        <f t="shared" si="1405"/>
        <v>#DIV/0!</v>
      </c>
    </row>
    <row r="2065" spans="7:52" x14ac:dyDescent="0.3">
      <c r="G2065" s="1" t="str">
        <f t="shared" si="1431"/>
        <v/>
      </c>
      <c r="H2065" s="2" t="str">
        <f t="shared" si="1400"/>
        <v/>
      </c>
      <c r="I2065" s="6" t="str" cm="1">
        <f t="array" ref="I2065">_xlfn.IFS(AND(G2064&lt;H2064,G2065&gt;H2065),"BUY", AND(G2064&gt;H2064,G2065&lt;H2065),"SELL",TRUE,"")</f>
        <v/>
      </c>
      <c r="J2065" s="1">
        <f t="shared" ca="1" si="1410"/>
        <v>0</v>
      </c>
      <c r="K2065" s="3" t="str">
        <f t="shared" ca="1" si="1424"/>
        <v/>
      </c>
      <c r="L2065" s="3" t="str">
        <f t="shared" si="1425"/>
        <v/>
      </c>
      <c r="M2065" s="3" t="str">
        <f t="shared" si="1426"/>
        <v/>
      </c>
      <c r="N2065" s="4">
        <f t="shared" si="1411"/>
        <v>-1</v>
      </c>
      <c r="O2065" s="2" t="str">
        <f t="shared" si="1427"/>
        <v/>
      </c>
      <c r="P2065" s="1" t="str">
        <f t="shared" si="1412"/>
        <v/>
      </c>
      <c r="Q2065" s="1" t="str">
        <f t="shared" si="1413"/>
        <v/>
      </c>
      <c r="R2065" s="1" t="str">
        <f>IF(ISBLANK(A2065),"",SUM($Q$2:Q2065))</f>
        <v/>
      </c>
      <c r="S2065" s="1" t="str">
        <f>IF(ISBLANK(A2065),"",SUM($F$2:F2065))</f>
        <v/>
      </c>
      <c r="T2065" s="1" t="str">
        <f t="shared" si="1414"/>
        <v/>
      </c>
      <c r="U2065" s="1" t="str">
        <f t="shared" si="1415"/>
        <v/>
      </c>
      <c r="V2065" s="17">
        <f t="shared" si="1416"/>
        <v>0</v>
      </c>
      <c r="W2065" s="17">
        <f t="shared" si="1417"/>
        <v>0</v>
      </c>
      <c r="X2065" s="17">
        <f t="shared" si="1418"/>
        <v>0</v>
      </c>
      <c r="Y2065" s="22">
        <f t="shared" si="1433"/>
        <v>0</v>
      </c>
      <c r="Z2065" s="22">
        <f t="shared" si="1433"/>
        <v>0</v>
      </c>
      <c r="AA2065" s="22">
        <f t="shared" si="1433"/>
        <v>0</v>
      </c>
      <c r="AB2065" s="23" t="str">
        <f t="shared" ref="AB2065:AB2128" si="1438">IFERROR(100*(Z2065/Y2065),"")</f>
        <v/>
      </c>
      <c r="AC2065" s="23" t="str">
        <f t="shared" ref="AC2065:AC2128" si="1439">IFERROR(100*(AA2065/Y2065),"")</f>
        <v/>
      </c>
      <c r="AD2065" s="23" t="str">
        <f t="shared" ref="AD2065:AD2128" si="1440">IFERROR(ABS(AB2065-AC2065),"")</f>
        <v/>
      </c>
      <c r="AE2065" s="23" t="str">
        <f t="shared" ref="AE2065:AE2128" si="1441">IFERROR((AB2065+AC2065),"")</f>
        <v/>
      </c>
      <c r="AF2065" s="23" t="str">
        <f t="shared" ref="AF2065:AF2128" si="1442">IFERROR(100*(AD2065/AE2065),"")</f>
        <v/>
      </c>
      <c r="AG2065" s="23" t="str">
        <f t="shared" si="1403"/>
        <v/>
      </c>
      <c r="AH2065" s="25" t="str">
        <f t="shared" si="1419"/>
        <v/>
      </c>
      <c r="AI2065" s="25" t="str">
        <f t="shared" si="1420"/>
        <v/>
      </c>
      <c r="AJ2065" s="1" t="str">
        <f t="shared" si="1428"/>
        <v/>
      </c>
      <c r="AK2065" s="10" t="e">
        <f t="shared" si="1429"/>
        <v>#DIV/0!</v>
      </c>
      <c r="AL2065" s="10" t="e">
        <f t="shared" si="1434"/>
        <v>#DIV/0!</v>
      </c>
      <c r="AM2065">
        <f t="shared" si="1430"/>
        <v>0</v>
      </c>
      <c r="AN2065">
        <f t="shared" si="1421"/>
        <v>0</v>
      </c>
      <c r="AO2065">
        <f t="shared" si="1422"/>
        <v>0</v>
      </c>
      <c r="AP2065">
        <f t="shared" ca="1" si="1408"/>
        <v>1.2222922734499431E-31</v>
      </c>
      <c r="AQ2065">
        <f t="shared" ca="1" si="1408"/>
        <v>2.2370884581562548E-30</v>
      </c>
      <c r="AR2065">
        <f t="shared" ca="1" si="1435"/>
        <v>5.4637637103421552E-2</v>
      </c>
      <c r="AS2065">
        <f t="shared" ca="1" si="1436"/>
        <v>5.1807023740860103</v>
      </c>
      <c r="AT2065">
        <f t="shared" si="1423"/>
        <v>0</v>
      </c>
      <c r="AU2065">
        <f t="shared" ca="1" si="1437"/>
        <v>4.5743266595085656E-31</v>
      </c>
      <c r="AV2065" t="e">
        <f t="shared" si="1432"/>
        <v>#DIV/0!</v>
      </c>
      <c r="AW2065" t="e">
        <f t="shared" si="1402"/>
        <v>#DIV/0!</v>
      </c>
      <c r="AX2065" t="e">
        <f t="shared" si="1401"/>
        <v>#DIV/0!</v>
      </c>
      <c r="AY2065" t="e">
        <f t="shared" si="1406"/>
        <v>#DIV/0!</v>
      </c>
      <c r="AZ2065" t="e">
        <f t="shared" si="1405"/>
        <v>#DIV/0!</v>
      </c>
    </row>
    <row r="2066" spans="7:52" x14ac:dyDescent="0.3">
      <c r="G2066" s="1" t="str">
        <f t="shared" si="1431"/>
        <v/>
      </c>
      <c r="H2066" s="2" t="str">
        <f t="shared" si="1400"/>
        <v/>
      </c>
      <c r="I2066" s="6" t="str" cm="1">
        <f t="array" ref="I2066">_xlfn.IFS(AND(G2065&lt;H2065,G2066&gt;H2066),"BUY", AND(G2065&gt;H2065,G2066&lt;H2066),"SELL",TRUE,"")</f>
        <v/>
      </c>
      <c r="J2066" s="1">
        <f t="shared" ca="1" si="1410"/>
        <v>0</v>
      </c>
      <c r="K2066" s="3" t="str">
        <f t="shared" ca="1" si="1424"/>
        <v/>
      </c>
      <c r="L2066" s="3" t="str">
        <f t="shared" si="1425"/>
        <v/>
      </c>
      <c r="M2066" s="3" t="str">
        <f t="shared" si="1426"/>
        <v/>
      </c>
      <c r="N2066" s="4">
        <f t="shared" si="1411"/>
        <v>-1</v>
      </c>
      <c r="O2066" s="2" t="str">
        <f t="shared" si="1427"/>
        <v/>
      </c>
      <c r="P2066" s="1" t="str">
        <f t="shared" si="1412"/>
        <v/>
      </c>
      <c r="Q2066" s="1" t="str">
        <f t="shared" si="1413"/>
        <v/>
      </c>
      <c r="R2066" s="1" t="str">
        <f>IF(ISBLANK(A2066),"",SUM($Q$2:Q2066))</f>
        <v/>
      </c>
      <c r="S2066" s="1" t="str">
        <f>IF(ISBLANK(A2066),"",SUM($F$2:F2066))</f>
        <v/>
      </c>
      <c r="T2066" s="1" t="str">
        <f t="shared" si="1414"/>
        <v/>
      </c>
      <c r="U2066" s="1" t="str">
        <f t="shared" si="1415"/>
        <v/>
      </c>
      <c r="V2066" s="17">
        <f t="shared" si="1416"/>
        <v>0</v>
      </c>
      <c r="W2066" s="17">
        <f t="shared" si="1417"/>
        <v>0</v>
      </c>
      <c r="X2066" s="17">
        <f t="shared" si="1418"/>
        <v>0</v>
      </c>
      <c r="Y2066" s="22">
        <f>SUM(V2053:V2066)</f>
        <v>0</v>
      </c>
      <c r="Z2066" s="22">
        <f>SUM(W2053:W2066)</f>
        <v>0</v>
      </c>
      <c r="AA2066" s="22">
        <f>SUM(X2053:X2066)</f>
        <v>0</v>
      </c>
      <c r="AB2066" s="23" t="str">
        <f t="shared" si="1438"/>
        <v/>
      </c>
      <c r="AC2066" s="23" t="str">
        <f t="shared" si="1439"/>
        <v/>
      </c>
      <c r="AD2066" s="23" t="str">
        <f t="shared" si="1440"/>
        <v/>
      </c>
      <c r="AE2066" s="23" t="str">
        <f t="shared" si="1441"/>
        <v/>
      </c>
      <c r="AF2066" s="23" t="str">
        <f t="shared" si="1442"/>
        <v/>
      </c>
      <c r="AG2066" s="23" t="str">
        <f t="shared" si="1403"/>
        <v/>
      </c>
      <c r="AH2066" s="25" t="str">
        <f t="shared" si="1419"/>
        <v/>
      </c>
      <c r="AI2066" s="25" t="str">
        <f t="shared" si="1420"/>
        <v/>
      </c>
      <c r="AJ2066" s="1" t="str">
        <f t="shared" si="1428"/>
        <v/>
      </c>
      <c r="AK2066" s="10" t="e">
        <f t="shared" si="1429"/>
        <v>#DIV/0!</v>
      </c>
      <c r="AL2066" s="10" t="e">
        <f t="shared" si="1434"/>
        <v>#DIV/0!</v>
      </c>
      <c r="AM2066">
        <f t="shared" si="1430"/>
        <v>0</v>
      </c>
      <c r="AN2066">
        <f t="shared" si="1421"/>
        <v>0</v>
      </c>
      <c r="AO2066">
        <f t="shared" si="1422"/>
        <v>0</v>
      </c>
      <c r="AP2066">
        <f t="shared" ca="1" si="1408"/>
        <v>1.1349856824892329E-31</v>
      </c>
      <c r="AQ2066">
        <f t="shared" ca="1" si="1408"/>
        <v>2.0772964254308082E-30</v>
      </c>
      <c r="AR2066">
        <f t="shared" ca="1" si="1435"/>
        <v>5.4637637103421559E-2</v>
      </c>
      <c r="AS2066">
        <f t="shared" ca="1" si="1436"/>
        <v>5.1807023740860103</v>
      </c>
      <c r="AT2066">
        <f t="shared" si="1423"/>
        <v>0</v>
      </c>
      <c r="AU2066">
        <f t="shared" ca="1" si="1437"/>
        <v>4.2475890409722397E-31</v>
      </c>
      <c r="AV2066" t="e">
        <f t="shared" si="1432"/>
        <v>#DIV/0!</v>
      </c>
      <c r="AW2066" t="e">
        <f t="shared" si="1402"/>
        <v>#DIV/0!</v>
      </c>
      <c r="AX2066" t="e">
        <f t="shared" si="1401"/>
        <v>#DIV/0!</v>
      </c>
      <c r="AY2066" t="e">
        <f t="shared" si="1406"/>
        <v>#DIV/0!</v>
      </c>
      <c r="AZ2066" t="e">
        <f t="shared" si="1405"/>
        <v>#DIV/0!</v>
      </c>
    </row>
    <row r="2067" spans="7:52" x14ac:dyDescent="0.3">
      <c r="G2067" s="1" t="str">
        <f t="shared" si="1431"/>
        <v/>
      </c>
      <c r="H2067" s="2" t="str">
        <f t="shared" si="1400"/>
        <v/>
      </c>
      <c r="I2067" s="6" t="str" cm="1">
        <f t="array" ref="I2067">_xlfn.IFS(AND(G2066&lt;H2066,G2067&gt;H2067),"BUY", AND(G2066&gt;H2066,G2067&lt;H2067),"SELL",TRUE,"")</f>
        <v/>
      </c>
      <c r="J2067" s="1">
        <f t="shared" ca="1" si="1410"/>
        <v>0</v>
      </c>
      <c r="K2067" s="3" t="str">
        <f t="shared" ca="1" si="1424"/>
        <v/>
      </c>
      <c r="L2067" s="3" t="str">
        <f t="shared" si="1425"/>
        <v/>
      </c>
      <c r="M2067" s="3" t="str">
        <f t="shared" si="1426"/>
        <v/>
      </c>
      <c r="N2067" s="4">
        <f t="shared" si="1411"/>
        <v>-1</v>
      </c>
      <c r="O2067" s="2" t="str">
        <f t="shared" si="1427"/>
        <v/>
      </c>
      <c r="P2067" s="1" t="str">
        <f t="shared" si="1412"/>
        <v/>
      </c>
      <c r="Q2067" s="1" t="str">
        <f t="shared" si="1413"/>
        <v/>
      </c>
      <c r="R2067" s="1" t="str">
        <f>IF(ISBLANK(A2067),"",SUM($Q$2:Q2067))</f>
        <v/>
      </c>
      <c r="S2067" s="1" t="str">
        <f>IF(ISBLANK(A2067),"",SUM($F$2:F2067))</f>
        <v/>
      </c>
      <c r="T2067" s="1" t="str">
        <f t="shared" si="1414"/>
        <v/>
      </c>
      <c r="U2067" s="1" t="str">
        <f t="shared" si="1415"/>
        <v/>
      </c>
      <c r="V2067" s="17">
        <f t="shared" si="1416"/>
        <v>0</v>
      </c>
      <c r="W2067" s="17">
        <f t="shared" si="1417"/>
        <v>0</v>
      </c>
      <c r="X2067" s="17">
        <f t="shared" si="1418"/>
        <v>0</v>
      </c>
      <c r="Y2067" s="22">
        <f t="shared" ref="Y2067:AA2078" si="1443">SUM(V2054:V2067)</f>
        <v>0</v>
      </c>
      <c r="Z2067" s="22">
        <f t="shared" si="1443"/>
        <v>0</v>
      </c>
      <c r="AA2067" s="22">
        <f t="shared" si="1443"/>
        <v>0</v>
      </c>
      <c r="AB2067" s="23" t="str">
        <f t="shared" si="1438"/>
        <v/>
      </c>
      <c r="AC2067" s="23" t="str">
        <f t="shared" si="1439"/>
        <v/>
      </c>
      <c r="AD2067" s="23" t="str">
        <f t="shared" si="1440"/>
        <v/>
      </c>
      <c r="AE2067" s="23" t="str">
        <f t="shared" si="1441"/>
        <v/>
      </c>
      <c r="AF2067" s="23" t="str">
        <f t="shared" si="1442"/>
        <v/>
      </c>
      <c r="AG2067" s="23" t="str">
        <f t="shared" si="1403"/>
        <v/>
      </c>
      <c r="AH2067" s="25" t="str">
        <f t="shared" si="1419"/>
        <v/>
      </c>
      <c r="AI2067" s="25" t="str">
        <f t="shared" si="1420"/>
        <v/>
      </c>
      <c r="AJ2067" s="1" t="str">
        <f t="shared" si="1428"/>
        <v/>
      </c>
      <c r="AK2067" s="10" t="e">
        <f t="shared" si="1429"/>
        <v>#DIV/0!</v>
      </c>
      <c r="AL2067" s="10" t="e">
        <f t="shared" si="1434"/>
        <v>#DIV/0!</v>
      </c>
      <c r="AM2067">
        <f t="shared" si="1430"/>
        <v>0</v>
      </c>
      <c r="AN2067">
        <f t="shared" si="1421"/>
        <v>0</v>
      </c>
      <c r="AO2067">
        <f t="shared" si="1422"/>
        <v>0</v>
      </c>
      <c r="AP2067">
        <f t="shared" ca="1" si="1408"/>
        <v>1.0539152765971448E-31</v>
      </c>
      <c r="AQ2067">
        <f t="shared" ca="1" si="1408"/>
        <v>1.9289181093286075E-30</v>
      </c>
      <c r="AR2067">
        <f t="shared" ca="1" si="1435"/>
        <v>5.4637637103421552E-2</v>
      </c>
      <c r="AS2067">
        <f t="shared" ca="1" si="1436"/>
        <v>5.1807023740860103</v>
      </c>
      <c r="AT2067">
        <f t="shared" si="1423"/>
        <v>0</v>
      </c>
      <c r="AU2067">
        <f t="shared" ca="1" si="1437"/>
        <v>3.9441898237599367E-31</v>
      </c>
      <c r="AV2067" t="e">
        <f t="shared" si="1432"/>
        <v>#DIV/0!</v>
      </c>
      <c r="AW2067" t="e">
        <f t="shared" si="1402"/>
        <v>#DIV/0!</v>
      </c>
      <c r="AX2067" t="e">
        <f t="shared" si="1401"/>
        <v>#DIV/0!</v>
      </c>
      <c r="AY2067" t="e">
        <f t="shared" si="1406"/>
        <v>#DIV/0!</v>
      </c>
      <c r="AZ2067" t="e">
        <f t="shared" si="1405"/>
        <v>#DIV/0!</v>
      </c>
    </row>
    <row r="2068" spans="7:52" x14ac:dyDescent="0.3">
      <c r="G2068" s="1" t="str">
        <f t="shared" si="1431"/>
        <v/>
      </c>
      <c r="H2068" s="2" t="str">
        <f t="shared" si="1400"/>
        <v/>
      </c>
      <c r="I2068" s="6" t="str" cm="1">
        <f t="array" ref="I2068">_xlfn.IFS(AND(G2067&lt;H2067,G2068&gt;H2068),"BUY", AND(G2067&gt;H2067,G2068&lt;H2068),"SELL",TRUE,"")</f>
        <v/>
      </c>
      <c r="J2068" s="1">
        <f t="shared" ca="1" si="1410"/>
        <v>0</v>
      </c>
      <c r="K2068" s="3" t="str">
        <f t="shared" ca="1" si="1424"/>
        <v/>
      </c>
      <c r="L2068" s="3" t="str">
        <f t="shared" si="1425"/>
        <v/>
      </c>
      <c r="M2068" s="3" t="str">
        <f t="shared" si="1426"/>
        <v/>
      </c>
      <c r="N2068" s="4">
        <f t="shared" si="1411"/>
        <v>-1</v>
      </c>
      <c r="O2068" s="2" t="str">
        <f t="shared" si="1427"/>
        <v/>
      </c>
      <c r="P2068" s="1" t="str">
        <f t="shared" si="1412"/>
        <v/>
      </c>
      <c r="Q2068" s="1" t="str">
        <f t="shared" si="1413"/>
        <v/>
      </c>
      <c r="R2068" s="1" t="str">
        <f>IF(ISBLANK(A2068),"",SUM($Q$2:Q2068))</f>
        <v/>
      </c>
      <c r="S2068" s="1" t="str">
        <f>IF(ISBLANK(A2068),"",SUM($F$2:F2068))</f>
        <v/>
      </c>
      <c r="T2068" s="1" t="str">
        <f t="shared" si="1414"/>
        <v/>
      </c>
      <c r="U2068" s="1" t="str">
        <f t="shared" si="1415"/>
        <v/>
      </c>
      <c r="V2068" s="17">
        <f t="shared" si="1416"/>
        <v>0</v>
      </c>
      <c r="W2068" s="17">
        <f t="shared" si="1417"/>
        <v>0</v>
      </c>
      <c r="X2068" s="17">
        <f t="shared" si="1418"/>
        <v>0</v>
      </c>
      <c r="Y2068" s="22">
        <f t="shared" si="1443"/>
        <v>0</v>
      </c>
      <c r="Z2068" s="22">
        <f t="shared" si="1443"/>
        <v>0</v>
      </c>
      <c r="AA2068" s="22">
        <f t="shared" si="1443"/>
        <v>0</v>
      </c>
      <c r="AB2068" s="23" t="str">
        <f t="shared" si="1438"/>
        <v/>
      </c>
      <c r="AC2068" s="23" t="str">
        <f t="shared" si="1439"/>
        <v/>
      </c>
      <c r="AD2068" s="23" t="str">
        <f t="shared" si="1440"/>
        <v/>
      </c>
      <c r="AE2068" s="23" t="str">
        <f t="shared" si="1441"/>
        <v/>
      </c>
      <c r="AF2068" s="23" t="str">
        <f t="shared" si="1442"/>
        <v/>
      </c>
      <c r="AG2068" s="23" t="str">
        <f t="shared" si="1403"/>
        <v/>
      </c>
      <c r="AH2068" s="25" t="str">
        <f t="shared" si="1419"/>
        <v/>
      </c>
      <c r="AI2068" s="25" t="str">
        <f t="shared" si="1420"/>
        <v/>
      </c>
      <c r="AJ2068" s="1" t="str">
        <f t="shared" si="1428"/>
        <v/>
      </c>
      <c r="AK2068" s="10" t="e">
        <f t="shared" si="1429"/>
        <v>#DIV/0!</v>
      </c>
      <c r="AL2068" s="10" t="e">
        <f t="shared" si="1434"/>
        <v>#DIV/0!</v>
      </c>
      <c r="AM2068">
        <f t="shared" si="1430"/>
        <v>0</v>
      </c>
      <c r="AN2068">
        <f t="shared" si="1421"/>
        <v>0</v>
      </c>
      <c r="AO2068">
        <f t="shared" si="1422"/>
        <v>0</v>
      </c>
      <c r="AP2068">
        <f t="shared" ca="1" si="1408"/>
        <v>9.7863561398306308E-32</v>
      </c>
      <c r="AQ2068">
        <f t="shared" ca="1" si="1408"/>
        <v>1.7911382443765642E-30</v>
      </c>
      <c r="AR2068">
        <f t="shared" ca="1" si="1435"/>
        <v>5.4637637103421552E-2</v>
      </c>
      <c r="AS2068">
        <f t="shared" ca="1" si="1436"/>
        <v>5.1807023740860103</v>
      </c>
      <c r="AT2068">
        <f t="shared" si="1423"/>
        <v>0</v>
      </c>
      <c r="AU2068">
        <f t="shared" ca="1" si="1437"/>
        <v>3.6624619792056555E-31</v>
      </c>
      <c r="AV2068" t="e">
        <f t="shared" si="1432"/>
        <v>#DIV/0!</v>
      </c>
      <c r="AW2068" t="e">
        <f t="shared" si="1402"/>
        <v>#DIV/0!</v>
      </c>
      <c r="AX2068" t="e">
        <f t="shared" si="1401"/>
        <v>#DIV/0!</v>
      </c>
      <c r="AY2068" t="e">
        <f t="shared" si="1406"/>
        <v>#DIV/0!</v>
      </c>
      <c r="AZ2068" t="e">
        <f t="shared" si="1405"/>
        <v>#DIV/0!</v>
      </c>
    </row>
    <row r="2069" spans="7:52" x14ac:dyDescent="0.3">
      <c r="G2069" s="1" t="str">
        <f t="shared" si="1431"/>
        <v/>
      </c>
      <c r="H2069" s="2" t="str">
        <f t="shared" si="1400"/>
        <v/>
      </c>
      <c r="I2069" s="6" t="str" cm="1">
        <f t="array" ref="I2069">_xlfn.IFS(AND(G2068&lt;H2068,G2069&gt;H2069),"BUY", AND(G2068&gt;H2068,G2069&lt;H2069),"SELL",TRUE,"")</f>
        <v/>
      </c>
      <c r="J2069" s="1">
        <f t="shared" ca="1" si="1410"/>
        <v>0</v>
      </c>
      <c r="K2069" s="3" t="str">
        <f t="shared" ca="1" si="1424"/>
        <v/>
      </c>
      <c r="L2069" s="3" t="str">
        <f t="shared" si="1425"/>
        <v/>
      </c>
      <c r="M2069" s="3" t="str">
        <f t="shared" si="1426"/>
        <v/>
      </c>
      <c r="N2069" s="4">
        <f t="shared" si="1411"/>
        <v>-1</v>
      </c>
      <c r="O2069" s="2" t="str">
        <f t="shared" si="1427"/>
        <v/>
      </c>
      <c r="P2069" s="1" t="str">
        <f t="shared" si="1412"/>
        <v/>
      </c>
      <c r="Q2069" s="1" t="str">
        <f t="shared" si="1413"/>
        <v/>
      </c>
      <c r="R2069" s="1" t="str">
        <f>IF(ISBLANK(A2069),"",SUM($Q$2:Q2069))</f>
        <v/>
      </c>
      <c r="S2069" s="1" t="str">
        <f>IF(ISBLANK(A2069),"",SUM($F$2:F2069))</f>
        <v/>
      </c>
      <c r="T2069" s="1" t="str">
        <f t="shared" si="1414"/>
        <v/>
      </c>
      <c r="U2069" s="1" t="str">
        <f t="shared" si="1415"/>
        <v/>
      </c>
      <c r="V2069" s="17">
        <f t="shared" si="1416"/>
        <v>0</v>
      </c>
      <c r="W2069" s="17">
        <f t="shared" si="1417"/>
        <v>0</v>
      </c>
      <c r="X2069" s="17">
        <f t="shared" si="1418"/>
        <v>0</v>
      </c>
      <c r="Y2069" s="22">
        <f t="shared" si="1443"/>
        <v>0</v>
      </c>
      <c r="Z2069" s="22">
        <f t="shared" si="1443"/>
        <v>0</v>
      </c>
      <c r="AA2069" s="22">
        <f t="shared" si="1443"/>
        <v>0</v>
      </c>
      <c r="AB2069" s="23" t="str">
        <f t="shared" si="1438"/>
        <v/>
      </c>
      <c r="AC2069" s="23" t="str">
        <f t="shared" si="1439"/>
        <v/>
      </c>
      <c r="AD2069" s="23" t="str">
        <f t="shared" si="1440"/>
        <v/>
      </c>
      <c r="AE2069" s="23" t="str">
        <f t="shared" si="1441"/>
        <v/>
      </c>
      <c r="AF2069" s="23" t="str">
        <f t="shared" si="1442"/>
        <v/>
      </c>
      <c r="AG2069" s="23" t="str">
        <f t="shared" si="1403"/>
        <v/>
      </c>
      <c r="AH2069" s="25" t="str">
        <f t="shared" si="1419"/>
        <v/>
      </c>
      <c r="AI2069" s="25" t="str">
        <f t="shared" si="1420"/>
        <v/>
      </c>
      <c r="AJ2069" s="1" t="str">
        <f t="shared" si="1428"/>
        <v/>
      </c>
      <c r="AK2069" s="10" t="e">
        <f t="shared" si="1429"/>
        <v>#DIV/0!</v>
      </c>
      <c r="AL2069" s="10" t="e">
        <f t="shared" si="1434"/>
        <v>#DIV/0!</v>
      </c>
      <c r="AM2069">
        <f t="shared" si="1430"/>
        <v>0</v>
      </c>
      <c r="AN2069">
        <f t="shared" si="1421"/>
        <v>0</v>
      </c>
      <c r="AO2069">
        <f t="shared" si="1422"/>
        <v>0</v>
      </c>
      <c r="AP2069">
        <f t="shared" ca="1" si="1408"/>
        <v>9.0873307012713E-32</v>
      </c>
      <c r="AQ2069">
        <f t="shared" ca="1" si="1408"/>
        <v>1.6631997983496667E-30</v>
      </c>
      <c r="AR2069">
        <f t="shared" ca="1" si="1435"/>
        <v>5.4637637103421559E-2</v>
      </c>
      <c r="AS2069">
        <f t="shared" ca="1" si="1436"/>
        <v>5.1807023740860103</v>
      </c>
      <c r="AT2069">
        <f t="shared" si="1423"/>
        <v>0</v>
      </c>
      <c r="AU2069">
        <f t="shared" ca="1" si="1437"/>
        <v>3.4008575521195376E-31</v>
      </c>
      <c r="AV2069" t="e">
        <f t="shared" si="1432"/>
        <v>#DIV/0!</v>
      </c>
      <c r="AW2069" t="e">
        <f t="shared" si="1402"/>
        <v>#DIV/0!</v>
      </c>
      <c r="AX2069" t="e">
        <f t="shared" si="1401"/>
        <v>#DIV/0!</v>
      </c>
      <c r="AY2069" t="e">
        <f t="shared" si="1406"/>
        <v>#DIV/0!</v>
      </c>
      <c r="AZ2069" t="e">
        <f t="shared" si="1405"/>
        <v>#DIV/0!</v>
      </c>
    </row>
    <row r="2070" spans="7:52" x14ac:dyDescent="0.3">
      <c r="G2070" s="1" t="str">
        <f t="shared" si="1431"/>
        <v/>
      </c>
      <c r="H2070" s="2" t="str">
        <f t="shared" si="1400"/>
        <v/>
      </c>
      <c r="I2070" s="6" t="str" cm="1">
        <f t="array" ref="I2070">_xlfn.IFS(AND(G2069&lt;H2069,G2070&gt;H2070),"BUY", AND(G2069&gt;H2069,G2070&lt;H2070),"SELL",TRUE,"")</f>
        <v/>
      </c>
      <c r="J2070" s="1">
        <f t="shared" ca="1" si="1410"/>
        <v>0</v>
      </c>
      <c r="K2070" s="3" t="str">
        <f t="shared" ca="1" si="1424"/>
        <v/>
      </c>
      <c r="L2070" s="3" t="str">
        <f t="shared" si="1425"/>
        <v/>
      </c>
      <c r="M2070" s="3" t="str">
        <f t="shared" si="1426"/>
        <v/>
      </c>
      <c r="N2070" s="4">
        <f t="shared" si="1411"/>
        <v>-1</v>
      </c>
      <c r="O2070" s="2" t="str">
        <f t="shared" si="1427"/>
        <v/>
      </c>
      <c r="P2070" s="1" t="str">
        <f t="shared" si="1412"/>
        <v/>
      </c>
      <c r="Q2070" s="1" t="str">
        <f t="shared" si="1413"/>
        <v/>
      </c>
      <c r="R2070" s="1" t="str">
        <f>IF(ISBLANK(A2070),"",SUM($Q$2:Q2070))</f>
        <v/>
      </c>
      <c r="S2070" s="1" t="str">
        <f>IF(ISBLANK(A2070),"",SUM($F$2:F2070))</f>
        <v/>
      </c>
      <c r="T2070" s="1" t="str">
        <f t="shared" si="1414"/>
        <v/>
      </c>
      <c r="U2070" s="1" t="str">
        <f t="shared" si="1415"/>
        <v/>
      </c>
      <c r="V2070" s="17">
        <f t="shared" si="1416"/>
        <v>0</v>
      </c>
      <c r="W2070" s="17">
        <f t="shared" si="1417"/>
        <v>0</v>
      </c>
      <c r="X2070" s="17">
        <f t="shared" si="1418"/>
        <v>0</v>
      </c>
      <c r="Y2070" s="22">
        <f t="shared" si="1443"/>
        <v>0</v>
      </c>
      <c r="Z2070" s="22">
        <f t="shared" si="1443"/>
        <v>0</v>
      </c>
      <c r="AA2070" s="22">
        <f t="shared" si="1443"/>
        <v>0</v>
      </c>
      <c r="AB2070" s="23" t="str">
        <f t="shared" si="1438"/>
        <v/>
      </c>
      <c r="AC2070" s="23" t="str">
        <f t="shared" si="1439"/>
        <v/>
      </c>
      <c r="AD2070" s="23" t="str">
        <f t="shared" si="1440"/>
        <v/>
      </c>
      <c r="AE2070" s="23" t="str">
        <f t="shared" si="1441"/>
        <v/>
      </c>
      <c r="AF2070" s="23" t="str">
        <f t="shared" si="1442"/>
        <v/>
      </c>
      <c r="AG2070" s="23" t="str">
        <f t="shared" si="1403"/>
        <v/>
      </c>
      <c r="AH2070" s="25" t="str">
        <f t="shared" si="1419"/>
        <v/>
      </c>
      <c r="AI2070" s="25" t="str">
        <f t="shared" si="1420"/>
        <v/>
      </c>
      <c r="AJ2070" s="1" t="str">
        <f t="shared" si="1428"/>
        <v/>
      </c>
      <c r="AK2070" s="10" t="e">
        <f t="shared" si="1429"/>
        <v>#DIV/0!</v>
      </c>
      <c r="AL2070" s="10" t="e">
        <f t="shared" si="1434"/>
        <v>#DIV/0!</v>
      </c>
      <c r="AM2070">
        <f t="shared" si="1430"/>
        <v>0</v>
      </c>
      <c r="AN2070">
        <f t="shared" si="1421"/>
        <v>0</v>
      </c>
      <c r="AO2070">
        <f t="shared" si="1422"/>
        <v>0</v>
      </c>
      <c r="AP2070">
        <f t="shared" ca="1" si="1408"/>
        <v>8.4382356511804939E-32</v>
      </c>
      <c r="AQ2070">
        <f t="shared" ca="1" si="1408"/>
        <v>1.5443998127532619E-30</v>
      </c>
      <c r="AR2070">
        <f t="shared" ca="1" si="1435"/>
        <v>5.4637637103421566E-2</v>
      </c>
      <c r="AS2070">
        <f t="shared" ca="1" si="1436"/>
        <v>5.1807023740860103</v>
      </c>
      <c r="AT2070">
        <f t="shared" si="1423"/>
        <v>0</v>
      </c>
      <c r="AU2070">
        <f t="shared" ca="1" si="1437"/>
        <v>3.1579391555395705E-31</v>
      </c>
      <c r="AV2070" t="e">
        <f t="shared" si="1432"/>
        <v>#DIV/0!</v>
      </c>
      <c r="AW2070" t="e">
        <f t="shared" si="1402"/>
        <v>#DIV/0!</v>
      </c>
      <c r="AX2070" t="e">
        <f t="shared" si="1401"/>
        <v>#DIV/0!</v>
      </c>
      <c r="AY2070" t="e">
        <f t="shared" si="1406"/>
        <v>#DIV/0!</v>
      </c>
      <c r="AZ2070" t="e">
        <f t="shared" si="1405"/>
        <v>#DIV/0!</v>
      </c>
    </row>
    <row r="2071" spans="7:52" x14ac:dyDescent="0.3">
      <c r="G2071" s="1" t="str">
        <f t="shared" si="1431"/>
        <v/>
      </c>
      <c r="H2071" s="2" t="str">
        <f t="shared" si="1400"/>
        <v/>
      </c>
      <c r="I2071" s="6" t="str" cm="1">
        <f t="array" ref="I2071">_xlfn.IFS(AND(G2070&lt;H2070,G2071&gt;H2071),"BUY", AND(G2070&gt;H2070,G2071&lt;H2071),"SELL",TRUE,"")</f>
        <v/>
      </c>
      <c r="J2071" s="1">
        <f t="shared" ca="1" si="1410"/>
        <v>0</v>
      </c>
      <c r="K2071" s="3" t="str">
        <f t="shared" ca="1" si="1424"/>
        <v/>
      </c>
      <c r="L2071" s="3" t="str">
        <f t="shared" si="1425"/>
        <v/>
      </c>
      <c r="M2071" s="3" t="str">
        <f t="shared" si="1426"/>
        <v/>
      </c>
      <c r="N2071" s="4">
        <f t="shared" si="1411"/>
        <v>-1</v>
      </c>
      <c r="O2071" s="2" t="str">
        <f t="shared" si="1427"/>
        <v/>
      </c>
      <c r="P2071" s="1" t="str">
        <f t="shared" si="1412"/>
        <v/>
      </c>
      <c r="Q2071" s="1" t="str">
        <f t="shared" si="1413"/>
        <v/>
      </c>
      <c r="R2071" s="1" t="str">
        <f>IF(ISBLANK(A2071),"",SUM($Q$2:Q2071))</f>
        <v/>
      </c>
      <c r="S2071" s="1" t="str">
        <f>IF(ISBLANK(A2071),"",SUM($F$2:F2071))</f>
        <v/>
      </c>
      <c r="T2071" s="1" t="str">
        <f t="shared" si="1414"/>
        <v/>
      </c>
      <c r="U2071" s="1" t="str">
        <f t="shared" si="1415"/>
        <v/>
      </c>
      <c r="V2071" s="17">
        <f t="shared" si="1416"/>
        <v>0</v>
      </c>
      <c r="W2071" s="17">
        <f t="shared" si="1417"/>
        <v>0</v>
      </c>
      <c r="X2071" s="17">
        <f t="shared" si="1418"/>
        <v>0</v>
      </c>
      <c r="Y2071" s="22">
        <f t="shared" si="1443"/>
        <v>0</v>
      </c>
      <c r="Z2071" s="22">
        <f t="shared" si="1443"/>
        <v>0</v>
      </c>
      <c r="AA2071" s="22">
        <f t="shared" si="1443"/>
        <v>0</v>
      </c>
      <c r="AB2071" s="23" t="str">
        <f t="shared" si="1438"/>
        <v/>
      </c>
      <c r="AC2071" s="23" t="str">
        <f t="shared" si="1439"/>
        <v/>
      </c>
      <c r="AD2071" s="23" t="str">
        <f t="shared" si="1440"/>
        <v/>
      </c>
      <c r="AE2071" s="23" t="str">
        <f t="shared" si="1441"/>
        <v/>
      </c>
      <c r="AF2071" s="23" t="str">
        <f t="shared" si="1442"/>
        <v/>
      </c>
      <c r="AG2071" s="23" t="str">
        <f t="shared" si="1403"/>
        <v/>
      </c>
      <c r="AH2071" s="25" t="str">
        <f t="shared" si="1419"/>
        <v/>
      </c>
      <c r="AI2071" s="25" t="str">
        <f t="shared" si="1420"/>
        <v/>
      </c>
      <c r="AJ2071" s="1" t="str">
        <f t="shared" si="1428"/>
        <v/>
      </c>
      <c r="AK2071" s="10" t="e">
        <f t="shared" si="1429"/>
        <v>#DIV/0!</v>
      </c>
      <c r="AL2071" s="10" t="e">
        <f t="shared" si="1434"/>
        <v>#DIV/0!</v>
      </c>
      <c r="AM2071">
        <f t="shared" si="1430"/>
        <v>0</v>
      </c>
      <c r="AN2071">
        <f t="shared" si="1421"/>
        <v>0</v>
      </c>
      <c r="AO2071">
        <f t="shared" si="1422"/>
        <v>0</v>
      </c>
      <c r="AP2071">
        <f t="shared" ca="1" si="1408"/>
        <v>7.8355045332390304E-32</v>
      </c>
      <c r="AQ2071">
        <f t="shared" ca="1" si="1408"/>
        <v>1.4340855404137432E-30</v>
      </c>
      <c r="AR2071">
        <f t="shared" ca="1" si="1435"/>
        <v>5.4637637103421566E-2</v>
      </c>
      <c r="AS2071">
        <f t="shared" ca="1" si="1436"/>
        <v>5.1807023740860103</v>
      </c>
      <c r="AT2071">
        <f t="shared" si="1423"/>
        <v>0</v>
      </c>
      <c r="AU2071">
        <f t="shared" ca="1" si="1437"/>
        <v>2.9323720730010295E-31</v>
      </c>
      <c r="AV2071" t="e">
        <f t="shared" si="1432"/>
        <v>#DIV/0!</v>
      </c>
      <c r="AW2071" t="e">
        <f t="shared" si="1402"/>
        <v>#DIV/0!</v>
      </c>
      <c r="AX2071" t="e">
        <f t="shared" si="1401"/>
        <v>#DIV/0!</v>
      </c>
      <c r="AY2071" t="e">
        <f t="shared" si="1406"/>
        <v>#DIV/0!</v>
      </c>
      <c r="AZ2071" t="e">
        <f t="shared" si="1405"/>
        <v>#DIV/0!</v>
      </c>
    </row>
    <row r="2072" spans="7:52" x14ac:dyDescent="0.3">
      <c r="G2072" s="1" t="str">
        <f t="shared" si="1431"/>
        <v/>
      </c>
      <c r="H2072" s="2" t="str">
        <f t="shared" si="1400"/>
        <v/>
      </c>
      <c r="I2072" s="6" t="str" cm="1">
        <f t="array" ref="I2072">_xlfn.IFS(AND(G2071&lt;H2071,G2072&gt;H2072),"BUY", AND(G2071&gt;H2071,G2072&lt;H2072),"SELL",TRUE,"")</f>
        <v/>
      </c>
      <c r="J2072" s="1">
        <f t="shared" ca="1" si="1410"/>
        <v>0</v>
      </c>
      <c r="K2072" s="3" t="str">
        <f t="shared" ca="1" si="1424"/>
        <v/>
      </c>
      <c r="L2072" s="3" t="str">
        <f t="shared" si="1425"/>
        <v/>
      </c>
      <c r="M2072" s="3" t="str">
        <f t="shared" si="1426"/>
        <v/>
      </c>
      <c r="N2072" s="4">
        <f t="shared" si="1411"/>
        <v>-1</v>
      </c>
      <c r="O2072" s="2" t="str">
        <f t="shared" si="1427"/>
        <v/>
      </c>
      <c r="P2072" s="1" t="str">
        <f t="shared" si="1412"/>
        <v/>
      </c>
      <c r="Q2072" s="1" t="str">
        <f t="shared" si="1413"/>
        <v/>
      </c>
      <c r="R2072" s="1" t="str">
        <f>IF(ISBLANK(A2072),"",SUM($Q$2:Q2072))</f>
        <v/>
      </c>
      <c r="S2072" s="1" t="str">
        <f>IF(ISBLANK(A2072),"",SUM($F$2:F2072))</f>
        <v/>
      </c>
      <c r="T2072" s="1" t="str">
        <f t="shared" si="1414"/>
        <v/>
      </c>
      <c r="U2072" s="1" t="str">
        <f t="shared" si="1415"/>
        <v/>
      </c>
      <c r="V2072" s="17">
        <f t="shared" si="1416"/>
        <v>0</v>
      </c>
      <c r="W2072" s="17">
        <f t="shared" si="1417"/>
        <v>0</v>
      </c>
      <c r="X2072" s="17">
        <f t="shared" si="1418"/>
        <v>0</v>
      </c>
      <c r="Y2072" s="22">
        <f t="shared" si="1443"/>
        <v>0</v>
      </c>
      <c r="Z2072" s="22">
        <f t="shared" si="1443"/>
        <v>0</v>
      </c>
      <c r="AA2072" s="22">
        <f t="shared" si="1443"/>
        <v>0</v>
      </c>
      <c r="AB2072" s="23" t="str">
        <f t="shared" si="1438"/>
        <v/>
      </c>
      <c r="AC2072" s="23" t="str">
        <f t="shared" si="1439"/>
        <v/>
      </c>
      <c r="AD2072" s="23" t="str">
        <f t="shared" si="1440"/>
        <v/>
      </c>
      <c r="AE2072" s="23" t="str">
        <f t="shared" si="1441"/>
        <v/>
      </c>
      <c r="AF2072" s="23" t="str">
        <f t="shared" si="1442"/>
        <v/>
      </c>
      <c r="AG2072" s="23" t="str">
        <f t="shared" si="1403"/>
        <v/>
      </c>
      <c r="AH2072" s="25" t="str">
        <f t="shared" si="1419"/>
        <v/>
      </c>
      <c r="AI2072" s="25" t="str">
        <f t="shared" si="1420"/>
        <v/>
      </c>
      <c r="AJ2072" s="1" t="str">
        <f t="shared" si="1428"/>
        <v/>
      </c>
      <c r="AK2072" s="10" t="e">
        <f t="shared" si="1429"/>
        <v>#DIV/0!</v>
      </c>
      <c r="AL2072" s="10" t="e">
        <f t="shared" si="1434"/>
        <v>#DIV/0!</v>
      </c>
      <c r="AM2072">
        <f t="shared" si="1430"/>
        <v>0</v>
      </c>
      <c r="AN2072">
        <f t="shared" si="1421"/>
        <v>0</v>
      </c>
      <c r="AO2072">
        <f t="shared" si="1422"/>
        <v>0</v>
      </c>
      <c r="AP2072">
        <f t="shared" ca="1" si="1408"/>
        <v>7.2758256380076712E-32</v>
      </c>
      <c r="AQ2072">
        <f t="shared" ca="1" si="1408"/>
        <v>1.3316508589556186E-30</v>
      </c>
      <c r="AR2072">
        <f t="shared" ca="1" si="1435"/>
        <v>5.4637637103421573E-2</v>
      </c>
      <c r="AS2072">
        <f t="shared" ca="1" si="1436"/>
        <v>5.1807023740860103</v>
      </c>
      <c r="AT2072">
        <f t="shared" si="1423"/>
        <v>0</v>
      </c>
      <c r="AU2072">
        <f t="shared" ca="1" si="1437"/>
        <v>2.7229169249295272E-31</v>
      </c>
      <c r="AV2072" t="e">
        <f t="shared" si="1432"/>
        <v>#DIV/0!</v>
      </c>
      <c r="AW2072" t="e">
        <f t="shared" si="1402"/>
        <v>#DIV/0!</v>
      </c>
      <c r="AX2072" t="e">
        <f t="shared" si="1401"/>
        <v>#DIV/0!</v>
      </c>
      <c r="AY2072" t="e">
        <f t="shared" si="1406"/>
        <v>#DIV/0!</v>
      </c>
      <c r="AZ2072" t="e">
        <f t="shared" si="1405"/>
        <v>#DIV/0!</v>
      </c>
    </row>
    <row r="2073" spans="7:52" x14ac:dyDescent="0.3">
      <c r="G2073" s="1" t="str">
        <f t="shared" si="1431"/>
        <v/>
      </c>
      <c r="H2073" s="2" t="str">
        <f t="shared" ref="H2073:H2136" si="1444">IFERROR(AVERAGE(E2054:E2073),"")</f>
        <v/>
      </c>
      <c r="I2073" s="6" t="str" cm="1">
        <f t="array" ref="I2073">_xlfn.IFS(AND(G2072&lt;H2072,G2073&gt;H2073),"BUY", AND(G2072&gt;H2072,G2073&lt;H2073),"SELL",TRUE,"")</f>
        <v/>
      </c>
      <c r="J2073" s="1">
        <f t="shared" ca="1" si="1410"/>
        <v>0</v>
      </c>
      <c r="K2073" s="3" t="str">
        <f t="shared" ca="1" si="1424"/>
        <v/>
      </c>
      <c r="L2073" s="3" t="str">
        <f t="shared" si="1425"/>
        <v/>
      </c>
      <c r="M2073" s="3" t="str">
        <f t="shared" si="1426"/>
        <v/>
      </c>
      <c r="N2073" s="4">
        <f t="shared" si="1411"/>
        <v>-1</v>
      </c>
      <c r="O2073" s="2" t="str">
        <f t="shared" si="1427"/>
        <v/>
      </c>
      <c r="P2073" s="1" t="str">
        <f t="shared" si="1412"/>
        <v/>
      </c>
      <c r="Q2073" s="1" t="str">
        <f t="shared" si="1413"/>
        <v/>
      </c>
      <c r="R2073" s="1" t="str">
        <f>IF(ISBLANK(A2073),"",SUM($Q$2:Q2073))</f>
        <v/>
      </c>
      <c r="S2073" s="1" t="str">
        <f>IF(ISBLANK(A2073),"",SUM($F$2:F2073))</f>
        <v/>
      </c>
      <c r="T2073" s="1" t="str">
        <f t="shared" si="1414"/>
        <v/>
      </c>
      <c r="U2073" s="1" t="str">
        <f t="shared" si="1415"/>
        <v/>
      </c>
      <c r="V2073" s="17">
        <f t="shared" si="1416"/>
        <v>0</v>
      </c>
      <c r="W2073" s="17">
        <f t="shared" si="1417"/>
        <v>0</v>
      </c>
      <c r="X2073" s="17">
        <f t="shared" si="1418"/>
        <v>0</v>
      </c>
      <c r="Y2073" s="22">
        <f t="shared" si="1443"/>
        <v>0</v>
      </c>
      <c r="Z2073" s="22">
        <f t="shared" si="1443"/>
        <v>0</v>
      </c>
      <c r="AA2073" s="22">
        <f t="shared" si="1443"/>
        <v>0</v>
      </c>
      <c r="AB2073" s="23" t="str">
        <f t="shared" si="1438"/>
        <v/>
      </c>
      <c r="AC2073" s="23" t="str">
        <f t="shared" si="1439"/>
        <v/>
      </c>
      <c r="AD2073" s="23" t="str">
        <f t="shared" si="1440"/>
        <v/>
      </c>
      <c r="AE2073" s="23" t="str">
        <f t="shared" si="1441"/>
        <v/>
      </c>
      <c r="AF2073" s="23" t="str">
        <f t="shared" si="1442"/>
        <v/>
      </c>
      <c r="AG2073" s="23" t="str">
        <f t="shared" si="1403"/>
        <v/>
      </c>
      <c r="AH2073" s="25" t="str">
        <f t="shared" si="1419"/>
        <v/>
      </c>
      <c r="AI2073" s="25" t="str">
        <f t="shared" si="1420"/>
        <v/>
      </c>
      <c r="AJ2073" s="1" t="str">
        <f t="shared" si="1428"/>
        <v/>
      </c>
      <c r="AK2073" s="10" t="e">
        <f t="shared" si="1429"/>
        <v>#DIV/0!</v>
      </c>
      <c r="AL2073" s="10" t="e">
        <f t="shared" si="1434"/>
        <v>#DIV/0!</v>
      </c>
      <c r="AM2073">
        <f t="shared" si="1430"/>
        <v>0</v>
      </c>
      <c r="AN2073">
        <f t="shared" si="1421"/>
        <v>0</v>
      </c>
      <c r="AO2073">
        <f t="shared" si="1422"/>
        <v>0</v>
      </c>
      <c r="AP2073">
        <f t="shared" ca="1" si="1408"/>
        <v>6.756123806721409E-32</v>
      </c>
      <c r="AQ2073">
        <f t="shared" ca="1" si="1408"/>
        <v>1.2365329404587887E-30</v>
      </c>
      <c r="AR2073">
        <f t="shared" ca="1" si="1435"/>
        <v>5.4637637103421573E-2</v>
      </c>
      <c r="AS2073">
        <f t="shared" ca="1" si="1436"/>
        <v>5.1807023740860103</v>
      </c>
      <c r="AT2073">
        <f t="shared" si="1423"/>
        <v>0</v>
      </c>
      <c r="AU2073">
        <f t="shared" ca="1" si="1437"/>
        <v>2.5284228588631328E-31</v>
      </c>
      <c r="AV2073" t="e">
        <f t="shared" si="1432"/>
        <v>#DIV/0!</v>
      </c>
      <c r="AW2073" t="e">
        <f t="shared" si="1402"/>
        <v>#DIV/0!</v>
      </c>
      <c r="AX2073" t="e">
        <f t="shared" si="1401"/>
        <v>#DIV/0!</v>
      </c>
      <c r="AY2073" t="e">
        <f t="shared" si="1406"/>
        <v>#DIV/0!</v>
      </c>
      <c r="AZ2073" t="e">
        <f t="shared" si="1405"/>
        <v>#DIV/0!</v>
      </c>
    </row>
    <row r="2074" spans="7:52" x14ac:dyDescent="0.3">
      <c r="G2074" s="1" t="str">
        <f t="shared" si="1431"/>
        <v/>
      </c>
      <c r="H2074" s="2" t="str">
        <f t="shared" si="1444"/>
        <v/>
      </c>
      <c r="I2074" s="6" t="str" cm="1">
        <f t="array" ref="I2074">_xlfn.IFS(AND(G2073&lt;H2073,G2074&gt;H2074),"BUY", AND(G2073&gt;H2073,G2074&lt;H2074),"SELL",TRUE,"")</f>
        <v/>
      </c>
      <c r="J2074" s="1">
        <f t="shared" ca="1" si="1410"/>
        <v>0</v>
      </c>
      <c r="K2074" s="3" t="str">
        <f t="shared" ca="1" si="1424"/>
        <v/>
      </c>
      <c r="L2074" s="3" t="str">
        <f t="shared" si="1425"/>
        <v/>
      </c>
      <c r="M2074" s="3" t="str">
        <f t="shared" si="1426"/>
        <v/>
      </c>
      <c r="N2074" s="4">
        <f t="shared" si="1411"/>
        <v>-1</v>
      </c>
      <c r="O2074" s="2" t="str">
        <f t="shared" si="1427"/>
        <v/>
      </c>
      <c r="P2074" s="1" t="str">
        <f t="shared" si="1412"/>
        <v/>
      </c>
      <c r="Q2074" s="1" t="str">
        <f t="shared" si="1413"/>
        <v/>
      </c>
      <c r="R2074" s="1" t="str">
        <f>IF(ISBLANK(A2074),"",SUM($Q$2:Q2074))</f>
        <v/>
      </c>
      <c r="S2074" s="1" t="str">
        <f>IF(ISBLANK(A2074),"",SUM($F$2:F2074))</f>
        <v/>
      </c>
      <c r="T2074" s="1" t="str">
        <f t="shared" si="1414"/>
        <v/>
      </c>
      <c r="U2074" s="1" t="str">
        <f t="shared" si="1415"/>
        <v/>
      </c>
      <c r="V2074" s="17">
        <f t="shared" si="1416"/>
        <v>0</v>
      </c>
      <c r="W2074" s="17">
        <f t="shared" si="1417"/>
        <v>0</v>
      </c>
      <c r="X2074" s="17">
        <f t="shared" si="1418"/>
        <v>0</v>
      </c>
      <c r="Y2074" s="22">
        <f t="shared" si="1443"/>
        <v>0</v>
      </c>
      <c r="Z2074" s="22">
        <f t="shared" si="1443"/>
        <v>0</v>
      </c>
      <c r="AA2074" s="22">
        <f t="shared" si="1443"/>
        <v>0</v>
      </c>
      <c r="AB2074" s="23" t="str">
        <f t="shared" si="1438"/>
        <v/>
      </c>
      <c r="AC2074" s="23" t="str">
        <f t="shared" si="1439"/>
        <v/>
      </c>
      <c r="AD2074" s="23" t="str">
        <f t="shared" si="1440"/>
        <v/>
      </c>
      <c r="AE2074" s="23" t="str">
        <f t="shared" si="1441"/>
        <v/>
      </c>
      <c r="AF2074" s="23" t="str">
        <f t="shared" si="1442"/>
        <v/>
      </c>
      <c r="AG2074" s="23" t="str">
        <f t="shared" si="1403"/>
        <v/>
      </c>
      <c r="AH2074" s="25" t="str">
        <f t="shared" si="1419"/>
        <v/>
      </c>
      <c r="AI2074" s="25" t="str">
        <f t="shared" si="1420"/>
        <v/>
      </c>
      <c r="AJ2074" s="1" t="str">
        <f t="shared" si="1428"/>
        <v/>
      </c>
      <c r="AK2074" s="10" t="e">
        <f t="shared" si="1429"/>
        <v>#DIV/0!</v>
      </c>
      <c r="AL2074" s="10" t="e">
        <f t="shared" si="1434"/>
        <v>#DIV/0!</v>
      </c>
      <c r="AM2074">
        <f t="shared" si="1430"/>
        <v>0</v>
      </c>
      <c r="AN2074">
        <f t="shared" si="1421"/>
        <v>0</v>
      </c>
      <c r="AO2074">
        <f t="shared" si="1422"/>
        <v>0</v>
      </c>
      <c r="AP2074">
        <f t="shared" ca="1" si="1408"/>
        <v>6.2735435348127379E-32</v>
      </c>
      <c r="AQ2074">
        <f t="shared" ca="1" si="1408"/>
        <v>1.1482091589974466E-30</v>
      </c>
      <c r="AR2074">
        <f t="shared" ca="1" si="1435"/>
        <v>5.4637637103421587E-2</v>
      </c>
      <c r="AS2074">
        <f t="shared" ca="1" si="1436"/>
        <v>5.1807023740860103</v>
      </c>
      <c r="AT2074">
        <f t="shared" si="1423"/>
        <v>0</v>
      </c>
      <c r="AU2074">
        <f t="shared" ca="1" si="1437"/>
        <v>2.3478212260871946E-31</v>
      </c>
      <c r="AV2074" t="e">
        <f t="shared" si="1432"/>
        <v>#DIV/0!</v>
      </c>
      <c r="AW2074" t="e">
        <f t="shared" si="1402"/>
        <v>#DIV/0!</v>
      </c>
      <c r="AX2074" t="e">
        <f t="shared" si="1401"/>
        <v>#DIV/0!</v>
      </c>
      <c r="AY2074" t="e">
        <f t="shared" si="1406"/>
        <v>#DIV/0!</v>
      </c>
      <c r="AZ2074" t="e">
        <f t="shared" si="1405"/>
        <v>#DIV/0!</v>
      </c>
    </row>
    <row r="2075" spans="7:52" x14ac:dyDescent="0.3">
      <c r="G2075" s="1" t="str">
        <f t="shared" si="1431"/>
        <v/>
      </c>
      <c r="H2075" s="2" t="str">
        <f t="shared" si="1444"/>
        <v/>
      </c>
      <c r="I2075" s="6" t="str" cm="1">
        <f t="array" ref="I2075">_xlfn.IFS(AND(G2074&lt;H2074,G2075&gt;H2075),"BUY", AND(G2074&gt;H2074,G2075&lt;H2075),"SELL",TRUE,"")</f>
        <v/>
      </c>
      <c r="J2075" s="1">
        <f t="shared" ca="1" si="1410"/>
        <v>0</v>
      </c>
      <c r="K2075" s="3" t="str">
        <f t="shared" ca="1" si="1424"/>
        <v/>
      </c>
      <c r="L2075" s="3" t="str">
        <f t="shared" si="1425"/>
        <v/>
      </c>
      <c r="M2075" s="3" t="str">
        <f t="shared" si="1426"/>
        <v/>
      </c>
      <c r="N2075" s="4">
        <f t="shared" si="1411"/>
        <v>-1</v>
      </c>
      <c r="O2075" s="2" t="str">
        <f t="shared" si="1427"/>
        <v/>
      </c>
      <c r="P2075" s="1" t="str">
        <f t="shared" si="1412"/>
        <v/>
      </c>
      <c r="Q2075" s="1" t="str">
        <f t="shared" si="1413"/>
        <v/>
      </c>
      <c r="R2075" s="1" t="str">
        <f>IF(ISBLANK(A2075),"",SUM($Q$2:Q2075))</f>
        <v/>
      </c>
      <c r="S2075" s="1" t="str">
        <f>IF(ISBLANK(A2075),"",SUM($F$2:F2075))</f>
        <v/>
      </c>
      <c r="T2075" s="1" t="str">
        <f t="shared" si="1414"/>
        <v/>
      </c>
      <c r="U2075" s="1" t="str">
        <f t="shared" si="1415"/>
        <v/>
      </c>
      <c r="V2075" s="17">
        <f t="shared" si="1416"/>
        <v>0</v>
      </c>
      <c r="W2075" s="17">
        <f t="shared" si="1417"/>
        <v>0</v>
      </c>
      <c r="X2075" s="17">
        <f t="shared" si="1418"/>
        <v>0</v>
      </c>
      <c r="Y2075" s="22">
        <f t="shared" si="1443"/>
        <v>0</v>
      </c>
      <c r="Z2075" s="22">
        <f t="shared" si="1443"/>
        <v>0</v>
      </c>
      <c r="AA2075" s="22">
        <f t="shared" si="1443"/>
        <v>0</v>
      </c>
      <c r="AB2075" s="23" t="str">
        <f t="shared" si="1438"/>
        <v/>
      </c>
      <c r="AC2075" s="23" t="str">
        <f t="shared" si="1439"/>
        <v/>
      </c>
      <c r="AD2075" s="23" t="str">
        <f t="shared" si="1440"/>
        <v/>
      </c>
      <c r="AE2075" s="23" t="str">
        <f t="shared" si="1441"/>
        <v/>
      </c>
      <c r="AF2075" s="23" t="str">
        <f t="shared" si="1442"/>
        <v/>
      </c>
      <c r="AG2075" s="23" t="str">
        <f t="shared" si="1403"/>
        <v/>
      </c>
      <c r="AH2075" s="25" t="str">
        <f t="shared" si="1419"/>
        <v/>
      </c>
      <c r="AI2075" s="25" t="str">
        <f t="shared" si="1420"/>
        <v/>
      </c>
      <c r="AJ2075" s="1" t="str">
        <f t="shared" si="1428"/>
        <v/>
      </c>
      <c r="AK2075" s="10" t="e">
        <f t="shared" si="1429"/>
        <v>#DIV/0!</v>
      </c>
      <c r="AL2075" s="10" t="e">
        <f t="shared" si="1434"/>
        <v>#DIV/0!</v>
      </c>
      <c r="AM2075">
        <f t="shared" si="1430"/>
        <v>0</v>
      </c>
      <c r="AN2075">
        <f t="shared" si="1421"/>
        <v>0</v>
      </c>
      <c r="AO2075">
        <f t="shared" si="1422"/>
        <v>0</v>
      </c>
      <c r="AP2075">
        <f t="shared" ca="1" si="1408"/>
        <v>5.8254332823261131E-32</v>
      </c>
      <c r="AQ2075">
        <f t="shared" ca="1" si="1408"/>
        <v>1.0661942190690576E-30</v>
      </c>
      <c r="AR2075">
        <f t="shared" ca="1" si="1435"/>
        <v>5.4637637103421573E-2</v>
      </c>
      <c r="AS2075">
        <f t="shared" ca="1" si="1436"/>
        <v>5.1807023740860103</v>
      </c>
      <c r="AT2075">
        <f t="shared" si="1423"/>
        <v>0</v>
      </c>
      <c r="AU2075">
        <f t="shared" ca="1" si="1437"/>
        <v>2.1801197099381094E-31</v>
      </c>
      <c r="AV2075" t="e">
        <f t="shared" si="1432"/>
        <v>#DIV/0!</v>
      </c>
      <c r="AW2075" t="e">
        <f t="shared" si="1402"/>
        <v>#DIV/0!</v>
      </c>
      <c r="AX2075" t="e">
        <f t="shared" ref="AX2075:AX2138" si="1445">AV2075 - AW2075</f>
        <v>#DIV/0!</v>
      </c>
      <c r="AY2075" t="e">
        <f t="shared" si="1406"/>
        <v>#DIV/0!</v>
      </c>
      <c r="AZ2075" t="e">
        <f t="shared" si="1405"/>
        <v>#DIV/0!</v>
      </c>
    </row>
    <row r="2076" spans="7:52" x14ac:dyDescent="0.3">
      <c r="G2076" s="1" t="str">
        <f t="shared" si="1431"/>
        <v/>
      </c>
      <c r="H2076" s="2" t="str">
        <f t="shared" si="1444"/>
        <v/>
      </c>
      <c r="I2076" s="6" t="str" cm="1">
        <f t="array" ref="I2076">_xlfn.IFS(AND(G2075&lt;H2075,G2076&gt;H2076),"BUY", AND(G2075&gt;H2075,G2076&lt;H2076),"SELL",TRUE,"")</f>
        <v/>
      </c>
      <c r="J2076" s="1">
        <f t="shared" ca="1" si="1410"/>
        <v>0</v>
      </c>
      <c r="K2076" s="3" t="str">
        <f t="shared" ca="1" si="1424"/>
        <v/>
      </c>
      <c r="L2076" s="3" t="str">
        <f t="shared" si="1425"/>
        <v/>
      </c>
      <c r="M2076" s="3" t="str">
        <f t="shared" si="1426"/>
        <v/>
      </c>
      <c r="N2076" s="4">
        <f t="shared" si="1411"/>
        <v>-1</v>
      </c>
      <c r="O2076" s="2" t="str">
        <f t="shared" si="1427"/>
        <v/>
      </c>
      <c r="P2076" s="1" t="str">
        <f t="shared" si="1412"/>
        <v/>
      </c>
      <c r="Q2076" s="1" t="str">
        <f t="shared" si="1413"/>
        <v/>
      </c>
      <c r="R2076" s="1" t="str">
        <f>IF(ISBLANK(A2076),"",SUM($Q$2:Q2076))</f>
        <v/>
      </c>
      <c r="S2076" s="1" t="str">
        <f>IF(ISBLANK(A2076),"",SUM($F$2:F2076))</f>
        <v/>
      </c>
      <c r="T2076" s="1" t="str">
        <f t="shared" si="1414"/>
        <v/>
      </c>
      <c r="U2076" s="1" t="str">
        <f t="shared" si="1415"/>
        <v/>
      </c>
      <c r="V2076" s="17">
        <f t="shared" si="1416"/>
        <v>0</v>
      </c>
      <c r="W2076" s="17">
        <f t="shared" si="1417"/>
        <v>0</v>
      </c>
      <c r="X2076" s="17">
        <f t="shared" si="1418"/>
        <v>0</v>
      </c>
      <c r="Y2076" s="22">
        <f t="shared" si="1443"/>
        <v>0</v>
      </c>
      <c r="Z2076" s="22">
        <f t="shared" si="1443"/>
        <v>0</v>
      </c>
      <c r="AA2076" s="22">
        <f t="shared" si="1443"/>
        <v>0</v>
      </c>
      <c r="AB2076" s="23" t="str">
        <f t="shared" si="1438"/>
        <v/>
      </c>
      <c r="AC2076" s="23" t="str">
        <f t="shared" si="1439"/>
        <v/>
      </c>
      <c r="AD2076" s="23" t="str">
        <f t="shared" si="1440"/>
        <v/>
      </c>
      <c r="AE2076" s="23" t="str">
        <f t="shared" si="1441"/>
        <v/>
      </c>
      <c r="AF2076" s="23" t="str">
        <f t="shared" si="1442"/>
        <v/>
      </c>
      <c r="AG2076" s="23" t="str">
        <f t="shared" si="1403"/>
        <v/>
      </c>
      <c r="AH2076" s="25" t="str">
        <f t="shared" si="1419"/>
        <v/>
      </c>
      <c r="AI2076" s="25" t="str">
        <f t="shared" si="1420"/>
        <v/>
      </c>
      <c r="AJ2076" s="1" t="str">
        <f t="shared" si="1428"/>
        <v/>
      </c>
      <c r="AK2076" s="10" t="e">
        <f t="shared" si="1429"/>
        <v>#DIV/0!</v>
      </c>
      <c r="AL2076" s="10" t="e">
        <f t="shared" si="1434"/>
        <v>#DIV/0!</v>
      </c>
      <c r="AM2076">
        <f t="shared" si="1430"/>
        <v>0</v>
      </c>
      <c r="AN2076">
        <f t="shared" si="1421"/>
        <v>0</v>
      </c>
      <c r="AO2076">
        <f t="shared" si="1422"/>
        <v>0</v>
      </c>
      <c r="AP2076">
        <f t="shared" ca="1" si="1408"/>
        <v>5.4093309050171048E-32</v>
      </c>
      <c r="AQ2076">
        <f t="shared" ca="1" si="1408"/>
        <v>9.9003748913555346E-31</v>
      </c>
      <c r="AR2076">
        <f t="shared" ca="1" si="1435"/>
        <v>5.4637637103421573E-2</v>
      </c>
      <c r="AS2076">
        <f t="shared" ca="1" si="1436"/>
        <v>5.1807023740860103</v>
      </c>
      <c r="AT2076">
        <f t="shared" si="1423"/>
        <v>0</v>
      </c>
      <c r="AU2076">
        <f t="shared" ca="1" si="1437"/>
        <v>2.0243968735139586E-31</v>
      </c>
      <c r="AV2076" t="e">
        <f t="shared" si="1432"/>
        <v>#DIV/0!</v>
      </c>
      <c r="AW2076" t="e">
        <f t="shared" ref="AW2076:AW2139" si="1446">AVERAGE(E2051:E2076)</f>
        <v>#DIV/0!</v>
      </c>
      <c r="AX2076" t="e">
        <f t="shared" si="1445"/>
        <v>#DIV/0!</v>
      </c>
      <c r="AY2076" t="e">
        <f t="shared" si="1406"/>
        <v>#DIV/0!</v>
      </c>
      <c r="AZ2076" t="e">
        <f t="shared" si="1405"/>
        <v>#DIV/0!</v>
      </c>
    </row>
    <row r="2077" spans="7:52" x14ac:dyDescent="0.3">
      <c r="G2077" s="1" t="str">
        <f t="shared" si="1431"/>
        <v/>
      </c>
      <c r="H2077" s="2" t="str">
        <f t="shared" si="1444"/>
        <v/>
      </c>
      <c r="I2077" s="6" t="str" cm="1">
        <f t="array" ref="I2077">_xlfn.IFS(AND(G2076&lt;H2076,G2077&gt;H2077),"BUY", AND(G2076&gt;H2076,G2077&lt;H2077),"SELL",TRUE,"")</f>
        <v/>
      </c>
      <c r="J2077" s="1">
        <f t="shared" ca="1" si="1410"/>
        <v>0</v>
      </c>
      <c r="K2077" s="3" t="str">
        <f t="shared" ca="1" si="1424"/>
        <v/>
      </c>
      <c r="L2077" s="3" t="str">
        <f t="shared" si="1425"/>
        <v/>
      </c>
      <c r="M2077" s="3" t="str">
        <f t="shared" si="1426"/>
        <v/>
      </c>
      <c r="N2077" s="4">
        <f t="shared" si="1411"/>
        <v>-1</v>
      </c>
      <c r="O2077" s="2" t="str">
        <f t="shared" si="1427"/>
        <v/>
      </c>
      <c r="P2077" s="1" t="str">
        <f t="shared" si="1412"/>
        <v/>
      </c>
      <c r="Q2077" s="1" t="str">
        <f t="shared" si="1413"/>
        <v/>
      </c>
      <c r="R2077" s="1" t="str">
        <f>IF(ISBLANK(A2077),"",SUM($Q$2:Q2077))</f>
        <v/>
      </c>
      <c r="S2077" s="1" t="str">
        <f>IF(ISBLANK(A2077),"",SUM($F$2:F2077))</f>
        <v/>
      </c>
      <c r="T2077" s="1" t="str">
        <f t="shared" si="1414"/>
        <v/>
      </c>
      <c r="U2077" s="1" t="str">
        <f t="shared" si="1415"/>
        <v/>
      </c>
      <c r="V2077" s="17">
        <f t="shared" si="1416"/>
        <v>0</v>
      </c>
      <c r="W2077" s="17">
        <f t="shared" si="1417"/>
        <v>0</v>
      </c>
      <c r="X2077" s="17">
        <f t="shared" si="1418"/>
        <v>0</v>
      </c>
      <c r="Y2077" s="22">
        <f t="shared" si="1443"/>
        <v>0</v>
      </c>
      <c r="Z2077" s="22">
        <f t="shared" si="1443"/>
        <v>0</v>
      </c>
      <c r="AA2077" s="22">
        <f t="shared" si="1443"/>
        <v>0</v>
      </c>
      <c r="AB2077" s="23" t="str">
        <f t="shared" si="1438"/>
        <v/>
      </c>
      <c r="AC2077" s="23" t="str">
        <f t="shared" si="1439"/>
        <v/>
      </c>
      <c r="AD2077" s="23" t="str">
        <f t="shared" si="1440"/>
        <v/>
      </c>
      <c r="AE2077" s="23" t="str">
        <f t="shared" si="1441"/>
        <v/>
      </c>
      <c r="AF2077" s="23" t="str">
        <f t="shared" si="1442"/>
        <v/>
      </c>
      <c r="AG2077" s="23" t="str">
        <f t="shared" si="1403"/>
        <v/>
      </c>
      <c r="AH2077" s="25" t="str">
        <f t="shared" si="1419"/>
        <v/>
      </c>
      <c r="AI2077" s="25" t="str">
        <f t="shared" si="1420"/>
        <v/>
      </c>
      <c r="AJ2077" s="1" t="str">
        <f t="shared" si="1428"/>
        <v/>
      </c>
      <c r="AK2077" s="10" t="e">
        <f t="shared" si="1429"/>
        <v>#DIV/0!</v>
      </c>
      <c r="AL2077" s="10" t="e">
        <f t="shared" si="1434"/>
        <v>#DIV/0!</v>
      </c>
      <c r="AM2077">
        <f t="shared" si="1430"/>
        <v>0</v>
      </c>
      <c r="AN2077">
        <f t="shared" si="1421"/>
        <v>0</v>
      </c>
      <c r="AO2077">
        <f t="shared" si="1422"/>
        <v>0</v>
      </c>
      <c r="AP2077">
        <f t="shared" ca="1" si="1408"/>
        <v>5.0229501260873122E-32</v>
      </c>
      <c r="AQ2077">
        <f t="shared" ca="1" si="1408"/>
        <v>9.1932052562587107E-31</v>
      </c>
      <c r="AR2077">
        <f t="shared" ca="1" si="1435"/>
        <v>5.463763710342158E-2</v>
      </c>
      <c r="AS2077">
        <f t="shared" ca="1" si="1436"/>
        <v>5.1807023740860103</v>
      </c>
      <c r="AT2077">
        <f t="shared" si="1423"/>
        <v>0</v>
      </c>
      <c r="AU2077">
        <f t="shared" ca="1" si="1437"/>
        <v>1.87979709683439E-31</v>
      </c>
      <c r="AV2077" t="e">
        <f t="shared" si="1432"/>
        <v>#DIV/0!</v>
      </c>
      <c r="AW2077" t="e">
        <f t="shared" si="1446"/>
        <v>#DIV/0!</v>
      </c>
      <c r="AX2077" t="e">
        <f t="shared" si="1445"/>
        <v>#DIV/0!</v>
      </c>
      <c r="AY2077" t="e">
        <f t="shared" si="1406"/>
        <v>#DIV/0!</v>
      </c>
      <c r="AZ2077" t="e">
        <f t="shared" si="1405"/>
        <v>#DIV/0!</v>
      </c>
    </row>
    <row r="2078" spans="7:52" x14ac:dyDescent="0.3">
      <c r="G2078" s="1" t="str">
        <f t="shared" si="1431"/>
        <v/>
      </c>
      <c r="H2078" s="2" t="str">
        <f t="shared" si="1444"/>
        <v/>
      </c>
      <c r="I2078" s="6" t="str" cm="1">
        <f t="array" ref="I2078">_xlfn.IFS(AND(G2077&lt;H2077,G2078&gt;H2078),"BUY", AND(G2077&gt;H2077,G2078&lt;H2078),"SELL",TRUE,"")</f>
        <v/>
      </c>
      <c r="J2078" s="1">
        <f t="shared" ca="1" si="1410"/>
        <v>0</v>
      </c>
      <c r="K2078" s="3" t="str">
        <f t="shared" ca="1" si="1424"/>
        <v/>
      </c>
      <c r="L2078" s="3" t="str">
        <f t="shared" si="1425"/>
        <v/>
      </c>
      <c r="M2078" s="3" t="str">
        <f t="shared" si="1426"/>
        <v/>
      </c>
      <c r="N2078" s="4">
        <f t="shared" si="1411"/>
        <v>-1</v>
      </c>
      <c r="O2078" s="2" t="str">
        <f t="shared" si="1427"/>
        <v/>
      </c>
      <c r="P2078" s="1" t="str">
        <f t="shared" si="1412"/>
        <v/>
      </c>
      <c r="Q2078" s="1" t="str">
        <f t="shared" si="1413"/>
        <v/>
      </c>
      <c r="R2078" s="1" t="str">
        <f>IF(ISBLANK(A2078),"",SUM($Q$2:Q2078))</f>
        <v/>
      </c>
      <c r="S2078" s="1" t="str">
        <f>IF(ISBLANK(A2078),"",SUM($F$2:F2078))</f>
        <v/>
      </c>
      <c r="T2078" s="1" t="str">
        <f t="shared" si="1414"/>
        <v/>
      </c>
      <c r="U2078" s="1" t="str">
        <f t="shared" si="1415"/>
        <v/>
      </c>
      <c r="V2078" s="17">
        <f t="shared" si="1416"/>
        <v>0</v>
      </c>
      <c r="W2078" s="17">
        <f t="shared" si="1417"/>
        <v>0</v>
      </c>
      <c r="X2078" s="17">
        <f t="shared" si="1418"/>
        <v>0</v>
      </c>
      <c r="Y2078" s="22">
        <f t="shared" si="1443"/>
        <v>0</v>
      </c>
      <c r="Z2078" s="22">
        <f t="shared" si="1443"/>
        <v>0</v>
      </c>
      <c r="AA2078" s="22">
        <f t="shared" si="1443"/>
        <v>0</v>
      </c>
      <c r="AB2078" s="23" t="str">
        <f t="shared" si="1438"/>
        <v/>
      </c>
      <c r="AC2078" s="23" t="str">
        <f t="shared" si="1439"/>
        <v/>
      </c>
      <c r="AD2078" s="23" t="str">
        <f t="shared" si="1440"/>
        <v/>
      </c>
      <c r="AE2078" s="23" t="str">
        <f t="shared" si="1441"/>
        <v/>
      </c>
      <c r="AF2078" s="23" t="str">
        <f t="shared" si="1442"/>
        <v/>
      </c>
      <c r="AG2078" s="23" t="str">
        <f t="shared" ref="AG2078:AG2141" si="1447">IFERROR(AVERAGE(AF2065:AF2078),"")</f>
        <v/>
      </c>
      <c r="AH2078" s="25" t="str">
        <f t="shared" si="1419"/>
        <v/>
      </c>
      <c r="AI2078" s="25" t="str">
        <f t="shared" si="1420"/>
        <v/>
      </c>
      <c r="AJ2078" s="1" t="str">
        <f t="shared" si="1428"/>
        <v/>
      </c>
      <c r="AK2078" s="10" t="e">
        <f t="shared" si="1429"/>
        <v>#DIV/0!</v>
      </c>
      <c r="AL2078" s="10" t="e">
        <f t="shared" si="1434"/>
        <v>#DIV/0!</v>
      </c>
      <c r="AM2078">
        <f t="shared" si="1430"/>
        <v>0</v>
      </c>
      <c r="AN2078">
        <f t="shared" si="1421"/>
        <v>0</v>
      </c>
      <c r="AO2078">
        <f t="shared" si="1422"/>
        <v>0</v>
      </c>
      <c r="AP2078">
        <f t="shared" ca="1" si="1408"/>
        <v>4.6641679742239328E-32</v>
      </c>
      <c r="AQ2078">
        <f t="shared" ca="1" si="1408"/>
        <v>8.5365477379545167E-31</v>
      </c>
      <c r="AR2078">
        <f t="shared" ca="1" si="1435"/>
        <v>5.463763710342158E-2</v>
      </c>
      <c r="AS2078">
        <f t="shared" ca="1" si="1436"/>
        <v>5.1807023740860103</v>
      </c>
      <c r="AT2078">
        <f t="shared" si="1423"/>
        <v>0</v>
      </c>
      <c r="AU2078">
        <f t="shared" ca="1" si="1437"/>
        <v>1.7455258756319336E-31</v>
      </c>
      <c r="AV2078" t="e">
        <f t="shared" si="1432"/>
        <v>#DIV/0!</v>
      </c>
      <c r="AW2078" t="e">
        <f t="shared" si="1446"/>
        <v>#DIV/0!</v>
      </c>
      <c r="AX2078" t="e">
        <f t="shared" si="1445"/>
        <v>#DIV/0!</v>
      </c>
      <c r="AY2078" t="e">
        <f t="shared" si="1406"/>
        <v>#DIV/0!</v>
      </c>
      <c r="AZ2078" t="e">
        <f t="shared" si="1405"/>
        <v>#DIV/0!</v>
      </c>
    </row>
    <row r="2079" spans="7:52" x14ac:dyDescent="0.3">
      <c r="G2079" s="1" t="str">
        <f t="shared" si="1431"/>
        <v/>
      </c>
      <c r="H2079" s="2" t="str">
        <f t="shared" si="1444"/>
        <v/>
      </c>
      <c r="I2079" s="6" t="str" cm="1">
        <f t="array" ref="I2079">_xlfn.IFS(AND(G2078&lt;H2078,G2079&gt;H2079),"BUY", AND(G2078&gt;H2078,G2079&lt;H2079),"SELL",TRUE,"")</f>
        <v/>
      </c>
      <c r="J2079" s="1">
        <f t="shared" ca="1" si="1410"/>
        <v>0</v>
      </c>
      <c r="K2079" s="3" t="str">
        <f t="shared" ca="1" si="1424"/>
        <v/>
      </c>
      <c r="L2079" s="3" t="str">
        <f t="shared" si="1425"/>
        <v/>
      </c>
      <c r="M2079" s="3" t="str">
        <f t="shared" si="1426"/>
        <v/>
      </c>
      <c r="N2079" s="4">
        <f t="shared" si="1411"/>
        <v>-1</v>
      </c>
      <c r="O2079" s="2" t="str">
        <f t="shared" si="1427"/>
        <v/>
      </c>
      <c r="P2079" s="1" t="str">
        <f t="shared" si="1412"/>
        <v/>
      </c>
      <c r="Q2079" s="1" t="str">
        <f t="shared" si="1413"/>
        <v/>
      </c>
      <c r="R2079" s="1" t="str">
        <f>IF(ISBLANK(A2079),"",SUM($Q$2:Q2079))</f>
        <v/>
      </c>
      <c r="S2079" s="1" t="str">
        <f>IF(ISBLANK(A2079),"",SUM($F$2:F2079))</f>
        <v/>
      </c>
      <c r="T2079" s="1" t="str">
        <f t="shared" si="1414"/>
        <v/>
      </c>
      <c r="U2079" s="1" t="str">
        <f t="shared" si="1415"/>
        <v/>
      </c>
      <c r="V2079" s="17">
        <f t="shared" si="1416"/>
        <v>0</v>
      </c>
      <c r="W2079" s="17">
        <f t="shared" si="1417"/>
        <v>0</v>
      </c>
      <c r="X2079" s="17">
        <f t="shared" si="1418"/>
        <v>0</v>
      </c>
      <c r="Y2079" s="22">
        <f t="shared" ref="Y2079:AA2094" si="1448">SUM(V2066:V2079)</f>
        <v>0</v>
      </c>
      <c r="Z2079" s="22">
        <f t="shared" si="1448"/>
        <v>0</v>
      </c>
      <c r="AA2079" s="22">
        <f t="shared" si="1448"/>
        <v>0</v>
      </c>
      <c r="AB2079" s="23" t="str">
        <f t="shared" si="1438"/>
        <v/>
      </c>
      <c r="AC2079" s="23" t="str">
        <f t="shared" si="1439"/>
        <v/>
      </c>
      <c r="AD2079" s="23" t="str">
        <f t="shared" si="1440"/>
        <v/>
      </c>
      <c r="AE2079" s="23" t="str">
        <f t="shared" si="1441"/>
        <v/>
      </c>
      <c r="AF2079" s="23" t="str">
        <f t="shared" si="1442"/>
        <v/>
      </c>
      <c r="AG2079" s="23" t="str">
        <f t="shared" si="1447"/>
        <v/>
      </c>
      <c r="AH2079" s="25" t="str">
        <f t="shared" si="1419"/>
        <v/>
      </c>
      <c r="AI2079" s="25" t="str">
        <f t="shared" si="1420"/>
        <v/>
      </c>
      <c r="AJ2079" s="1" t="str">
        <f t="shared" si="1428"/>
        <v/>
      </c>
      <c r="AK2079" s="10" t="e">
        <f t="shared" si="1429"/>
        <v>#DIV/0!</v>
      </c>
      <c r="AL2079" s="10" t="e">
        <f t="shared" si="1434"/>
        <v>#DIV/0!</v>
      </c>
      <c r="AM2079">
        <f t="shared" si="1430"/>
        <v>0</v>
      </c>
      <c r="AN2079">
        <f t="shared" si="1421"/>
        <v>0</v>
      </c>
      <c r="AO2079">
        <f t="shared" si="1422"/>
        <v>0</v>
      </c>
      <c r="AP2079">
        <f t="shared" ca="1" si="1408"/>
        <v>4.3310131189222236E-32</v>
      </c>
      <c r="AQ2079">
        <f t="shared" ca="1" si="1408"/>
        <v>7.9267943281006222E-31</v>
      </c>
      <c r="AR2079">
        <f t="shared" ca="1" si="1435"/>
        <v>5.4637637103421587E-2</v>
      </c>
      <c r="AS2079">
        <f t="shared" ca="1" si="1436"/>
        <v>5.1807023740860103</v>
      </c>
      <c r="AT2079">
        <f t="shared" si="1423"/>
        <v>0</v>
      </c>
      <c r="AU2079">
        <f t="shared" ca="1" si="1437"/>
        <v>1.6208454559439384E-31</v>
      </c>
      <c r="AV2079" t="e">
        <f t="shared" si="1432"/>
        <v>#DIV/0!</v>
      </c>
      <c r="AW2079" t="e">
        <f t="shared" si="1446"/>
        <v>#DIV/0!</v>
      </c>
      <c r="AX2079" t="e">
        <f t="shared" si="1445"/>
        <v>#DIV/0!</v>
      </c>
      <c r="AY2079" t="e">
        <f t="shared" si="1406"/>
        <v>#DIV/0!</v>
      </c>
      <c r="AZ2079" t="e">
        <f t="shared" si="1405"/>
        <v>#DIV/0!</v>
      </c>
    </row>
    <row r="2080" spans="7:52" x14ac:dyDescent="0.3">
      <c r="G2080" s="1" t="str">
        <f t="shared" si="1431"/>
        <v/>
      </c>
      <c r="H2080" s="2" t="str">
        <f t="shared" si="1444"/>
        <v/>
      </c>
      <c r="I2080" s="6" t="str" cm="1">
        <f t="array" ref="I2080">_xlfn.IFS(AND(G2079&lt;H2079,G2080&gt;H2080),"BUY", AND(G2079&gt;H2079,G2080&lt;H2080),"SELL",TRUE,"")</f>
        <v/>
      </c>
      <c r="J2080" s="1">
        <f t="shared" ca="1" si="1410"/>
        <v>0</v>
      </c>
      <c r="K2080" s="3" t="str">
        <f t="shared" ca="1" si="1424"/>
        <v/>
      </c>
      <c r="L2080" s="3" t="str">
        <f t="shared" si="1425"/>
        <v/>
      </c>
      <c r="M2080" s="3" t="str">
        <f t="shared" si="1426"/>
        <v/>
      </c>
      <c r="N2080" s="4">
        <f t="shared" si="1411"/>
        <v>-1</v>
      </c>
      <c r="O2080" s="2" t="str">
        <f t="shared" si="1427"/>
        <v/>
      </c>
      <c r="P2080" s="1" t="str">
        <f t="shared" si="1412"/>
        <v/>
      </c>
      <c r="Q2080" s="1" t="str">
        <f t="shared" si="1413"/>
        <v/>
      </c>
      <c r="R2080" s="1" t="str">
        <f>IF(ISBLANK(A2080),"",SUM($Q$2:Q2080))</f>
        <v/>
      </c>
      <c r="S2080" s="1" t="str">
        <f>IF(ISBLANK(A2080),"",SUM($F$2:F2080))</f>
        <v/>
      </c>
      <c r="T2080" s="1" t="str">
        <f t="shared" si="1414"/>
        <v/>
      </c>
      <c r="U2080" s="1" t="str">
        <f t="shared" si="1415"/>
        <v/>
      </c>
      <c r="V2080" s="17">
        <f t="shared" si="1416"/>
        <v>0</v>
      </c>
      <c r="W2080" s="17">
        <f t="shared" si="1417"/>
        <v>0</v>
      </c>
      <c r="X2080" s="17">
        <f t="shared" si="1418"/>
        <v>0</v>
      </c>
      <c r="Y2080" s="22">
        <f t="shared" si="1448"/>
        <v>0</v>
      </c>
      <c r="Z2080" s="22">
        <f t="shared" si="1448"/>
        <v>0</v>
      </c>
      <c r="AA2080" s="22">
        <f t="shared" si="1448"/>
        <v>0</v>
      </c>
      <c r="AB2080" s="23" t="str">
        <f t="shared" si="1438"/>
        <v/>
      </c>
      <c r="AC2080" s="23" t="str">
        <f t="shared" si="1439"/>
        <v/>
      </c>
      <c r="AD2080" s="23" t="str">
        <f t="shared" si="1440"/>
        <v/>
      </c>
      <c r="AE2080" s="23" t="str">
        <f t="shared" si="1441"/>
        <v/>
      </c>
      <c r="AF2080" s="23" t="str">
        <f t="shared" si="1442"/>
        <v/>
      </c>
      <c r="AG2080" s="23" t="str">
        <f t="shared" si="1447"/>
        <v/>
      </c>
      <c r="AH2080" s="25" t="str">
        <f t="shared" si="1419"/>
        <v/>
      </c>
      <c r="AI2080" s="25" t="str">
        <f t="shared" si="1420"/>
        <v/>
      </c>
      <c r="AJ2080" s="1" t="str">
        <f t="shared" si="1428"/>
        <v/>
      </c>
      <c r="AK2080" s="10" t="e">
        <f t="shared" si="1429"/>
        <v>#DIV/0!</v>
      </c>
      <c r="AL2080" s="10" t="e">
        <f t="shared" si="1434"/>
        <v>#DIV/0!</v>
      </c>
      <c r="AM2080">
        <f t="shared" si="1430"/>
        <v>0</v>
      </c>
      <c r="AN2080">
        <f t="shared" si="1421"/>
        <v>0</v>
      </c>
      <c r="AO2080">
        <f t="shared" si="1422"/>
        <v>0</v>
      </c>
      <c r="AP2080">
        <f t="shared" ca="1" si="1408"/>
        <v>4.0216550389992078E-32</v>
      </c>
      <c r="AQ2080">
        <f t="shared" ca="1" si="1408"/>
        <v>7.3605947332362925E-31</v>
      </c>
      <c r="AR2080">
        <f t="shared" ca="1" si="1435"/>
        <v>5.4637637103421587E-2</v>
      </c>
      <c r="AS2080">
        <f t="shared" ca="1" si="1436"/>
        <v>5.1807023740860103</v>
      </c>
      <c r="AT2080">
        <f t="shared" si="1423"/>
        <v>0</v>
      </c>
      <c r="AU2080">
        <f t="shared" ca="1" si="1437"/>
        <v>1.5050707805193714E-31</v>
      </c>
      <c r="AV2080" t="e">
        <f t="shared" si="1432"/>
        <v>#DIV/0!</v>
      </c>
      <c r="AW2080" t="e">
        <f t="shared" si="1446"/>
        <v>#DIV/0!</v>
      </c>
      <c r="AX2080" t="e">
        <f t="shared" si="1445"/>
        <v>#DIV/0!</v>
      </c>
      <c r="AY2080" t="e">
        <f t="shared" si="1406"/>
        <v>#DIV/0!</v>
      </c>
      <c r="AZ2080" t="e">
        <f t="shared" si="1405"/>
        <v>#DIV/0!</v>
      </c>
    </row>
    <row r="2081" spans="7:52" x14ac:dyDescent="0.3">
      <c r="G2081" s="1" t="str">
        <f t="shared" si="1431"/>
        <v/>
      </c>
      <c r="H2081" s="2" t="str">
        <f t="shared" si="1444"/>
        <v/>
      </c>
      <c r="I2081" s="6" t="str" cm="1">
        <f t="array" ref="I2081">_xlfn.IFS(AND(G2080&lt;H2080,G2081&gt;H2081),"BUY", AND(G2080&gt;H2080,G2081&lt;H2081),"SELL",TRUE,"")</f>
        <v/>
      </c>
      <c r="J2081" s="1">
        <f t="shared" ca="1" si="1410"/>
        <v>0</v>
      </c>
      <c r="K2081" s="3" t="str">
        <f t="shared" ca="1" si="1424"/>
        <v/>
      </c>
      <c r="L2081" s="3" t="str">
        <f t="shared" si="1425"/>
        <v/>
      </c>
      <c r="M2081" s="3" t="str">
        <f t="shared" si="1426"/>
        <v/>
      </c>
      <c r="N2081" s="4">
        <f t="shared" si="1411"/>
        <v>-1</v>
      </c>
      <c r="O2081" s="2" t="str">
        <f t="shared" si="1427"/>
        <v/>
      </c>
      <c r="P2081" s="1" t="str">
        <f t="shared" si="1412"/>
        <v/>
      </c>
      <c r="Q2081" s="1" t="str">
        <f t="shared" si="1413"/>
        <v/>
      </c>
      <c r="R2081" s="1" t="str">
        <f>IF(ISBLANK(A2081),"",SUM($Q$2:Q2081))</f>
        <v/>
      </c>
      <c r="S2081" s="1" t="str">
        <f>IF(ISBLANK(A2081),"",SUM($F$2:F2081))</f>
        <v/>
      </c>
      <c r="T2081" s="1" t="str">
        <f t="shared" si="1414"/>
        <v/>
      </c>
      <c r="U2081" s="1" t="str">
        <f t="shared" si="1415"/>
        <v/>
      </c>
      <c r="V2081" s="17">
        <f t="shared" si="1416"/>
        <v>0</v>
      </c>
      <c r="W2081" s="17">
        <f t="shared" si="1417"/>
        <v>0</v>
      </c>
      <c r="X2081" s="17">
        <f t="shared" si="1418"/>
        <v>0</v>
      </c>
      <c r="Y2081" s="22">
        <f t="shared" si="1448"/>
        <v>0</v>
      </c>
      <c r="Z2081" s="22">
        <f t="shared" si="1448"/>
        <v>0</v>
      </c>
      <c r="AA2081" s="22">
        <f t="shared" si="1448"/>
        <v>0</v>
      </c>
      <c r="AB2081" s="23" t="str">
        <f t="shared" si="1438"/>
        <v/>
      </c>
      <c r="AC2081" s="23" t="str">
        <f t="shared" si="1439"/>
        <v/>
      </c>
      <c r="AD2081" s="23" t="str">
        <f t="shared" si="1440"/>
        <v/>
      </c>
      <c r="AE2081" s="23" t="str">
        <f t="shared" si="1441"/>
        <v/>
      </c>
      <c r="AF2081" s="23" t="str">
        <f t="shared" si="1442"/>
        <v/>
      </c>
      <c r="AG2081" s="23" t="str">
        <f t="shared" si="1447"/>
        <v/>
      </c>
      <c r="AH2081" s="25" t="str">
        <f t="shared" si="1419"/>
        <v/>
      </c>
      <c r="AI2081" s="25" t="str">
        <f t="shared" si="1420"/>
        <v/>
      </c>
      <c r="AJ2081" s="1" t="str">
        <f t="shared" si="1428"/>
        <v/>
      </c>
      <c r="AK2081" s="10" t="e">
        <f t="shared" si="1429"/>
        <v>#DIV/0!</v>
      </c>
      <c r="AL2081" s="10" t="e">
        <f t="shared" si="1434"/>
        <v>#DIV/0!</v>
      </c>
      <c r="AM2081">
        <f t="shared" si="1430"/>
        <v>0</v>
      </c>
      <c r="AN2081">
        <f t="shared" si="1421"/>
        <v>0</v>
      </c>
      <c r="AO2081">
        <f t="shared" si="1422"/>
        <v>0</v>
      </c>
      <c r="AP2081">
        <f t="shared" ca="1" si="1408"/>
        <v>3.7343939647849788E-32</v>
      </c>
      <c r="AQ2081">
        <f t="shared" ca="1" si="1408"/>
        <v>6.8348379665765575E-31</v>
      </c>
      <c r="AR2081">
        <f t="shared" ca="1" si="1435"/>
        <v>5.4637637103421587E-2</v>
      </c>
      <c r="AS2081">
        <f t="shared" ca="1" si="1436"/>
        <v>5.1807023740860103</v>
      </c>
      <c r="AT2081">
        <f t="shared" si="1423"/>
        <v>0</v>
      </c>
      <c r="AU2081">
        <f t="shared" ca="1" si="1437"/>
        <v>1.3975657247679876E-31</v>
      </c>
      <c r="AV2081" t="e">
        <f t="shared" si="1432"/>
        <v>#DIV/0!</v>
      </c>
      <c r="AW2081" t="e">
        <f t="shared" si="1446"/>
        <v>#DIV/0!</v>
      </c>
      <c r="AX2081" t="e">
        <f t="shared" si="1445"/>
        <v>#DIV/0!</v>
      </c>
      <c r="AY2081" t="e">
        <f t="shared" si="1406"/>
        <v>#DIV/0!</v>
      </c>
      <c r="AZ2081" t="e">
        <f t="shared" si="1405"/>
        <v>#DIV/0!</v>
      </c>
    </row>
    <row r="2082" spans="7:52" x14ac:dyDescent="0.3">
      <c r="G2082" s="1" t="str">
        <f t="shared" si="1431"/>
        <v/>
      </c>
      <c r="H2082" s="2" t="str">
        <f t="shared" si="1444"/>
        <v/>
      </c>
      <c r="I2082" s="6" t="str" cm="1">
        <f t="array" ref="I2082">_xlfn.IFS(AND(G2081&lt;H2081,G2082&gt;H2082),"BUY", AND(G2081&gt;H2081,G2082&lt;H2082),"SELL",TRUE,"")</f>
        <v/>
      </c>
      <c r="J2082" s="1">
        <f t="shared" ca="1" si="1410"/>
        <v>0</v>
      </c>
      <c r="K2082" s="3" t="str">
        <f t="shared" ca="1" si="1424"/>
        <v/>
      </c>
      <c r="L2082" s="3" t="str">
        <f t="shared" si="1425"/>
        <v/>
      </c>
      <c r="M2082" s="3" t="str">
        <f t="shared" si="1426"/>
        <v/>
      </c>
      <c r="N2082" s="4">
        <f t="shared" si="1411"/>
        <v>-1</v>
      </c>
      <c r="O2082" s="2" t="str">
        <f t="shared" si="1427"/>
        <v/>
      </c>
      <c r="P2082" s="1" t="str">
        <f t="shared" si="1412"/>
        <v/>
      </c>
      <c r="Q2082" s="1" t="str">
        <f t="shared" si="1413"/>
        <v/>
      </c>
      <c r="R2082" s="1" t="str">
        <f>IF(ISBLANK(A2082),"",SUM($Q$2:Q2082))</f>
        <v/>
      </c>
      <c r="S2082" s="1" t="str">
        <f>IF(ISBLANK(A2082),"",SUM($F$2:F2082))</f>
        <v/>
      </c>
      <c r="T2082" s="1" t="str">
        <f t="shared" si="1414"/>
        <v/>
      </c>
      <c r="U2082" s="1" t="str">
        <f t="shared" si="1415"/>
        <v/>
      </c>
      <c r="V2082" s="17">
        <f t="shared" si="1416"/>
        <v>0</v>
      </c>
      <c r="W2082" s="17">
        <f t="shared" si="1417"/>
        <v>0</v>
      </c>
      <c r="X2082" s="17">
        <f t="shared" si="1418"/>
        <v>0</v>
      </c>
      <c r="Y2082" s="22">
        <f t="shared" si="1448"/>
        <v>0</v>
      </c>
      <c r="Z2082" s="22">
        <f t="shared" si="1448"/>
        <v>0</v>
      </c>
      <c r="AA2082" s="22">
        <f t="shared" si="1448"/>
        <v>0</v>
      </c>
      <c r="AB2082" s="23" t="str">
        <f t="shared" si="1438"/>
        <v/>
      </c>
      <c r="AC2082" s="23" t="str">
        <f t="shared" si="1439"/>
        <v/>
      </c>
      <c r="AD2082" s="23" t="str">
        <f t="shared" si="1440"/>
        <v/>
      </c>
      <c r="AE2082" s="23" t="str">
        <f t="shared" si="1441"/>
        <v/>
      </c>
      <c r="AF2082" s="23" t="str">
        <f t="shared" si="1442"/>
        <v/>
      </c>
      <c r="AG2082" s="23" t="str">
        <f t="shared" si="1447"/>
        <v/>
      </c>
      <c r="AH2082" s="25" t="str">
        <f t="shared" si="1419"/>
        <v/>
      </c>
      <c r="AI2082" s="25" t="str">
        <f t="shared" si="1420"/>
        <v/>
      </c>
      <c r="AJ2082" s="1" t="str">
        <f t="shared" si="1428"/>
        <v/>
      </c>
      <c r="AK2082" s="10" t="e">
        <f t="shared" si="1429"/>
        <v>#DIV/0!</v>
      </c>
      <c r="AL2082" s="10" t="e">
        <f t="shared" si="1434"/>
        <v>#DIV/0!</v>
      </c>
      <c r="AM2082">
        <f t="shared" si="1430"/>
        <v>0</v>
      </c>
      <c r="AN2082">
        <f t="shared" si="1421"/>
        <v>0</v>
      </c>
      <c r="AO2082">
        <f t="shared" si="1422"/>
        <v>0</v>
      </c>
      <c r="AP2082">
        <f t="shared" ca="1" si="1408"/>
        <v>3.4676515387289091E-32</v>
      </c>
      <c r="AQ2082">
        <f t="shared" ca="1" si="1408"/>
        <v>6.346635254678232E-31</v>
      </c>
      <c r="AR2082">
        <f t="shared" ca="1" si="1435"/>
        <v>5.4637637103421594E-2</v>
      </c>
      <c r="AS2082">
        <f t="shared" ca="1" si="1436"/>
        <v>5.1807023740860103</v>
      </c>
      <c r="AT2082">
        <f t="shared" si="1423"/>
        <v>0</v>
      </c>
      <c r="AU2082">
        <f t="shared" ca="1" si="1437"/>
        <v>1.2977396015702741E-31</v>
      </c>
      <c r="AV2082" t="e">
        <f t="shared" si="1432"/>
        <v>#DIV/0!</v>
      </c>
      <c r="AW2082" t="e">
        <f t="shared" si="1446"/>
        <v>#DIV/0!</v>
      </c>
      <c r="AX2082" t="e">
        <f t="shared" si="1445"/>
        <v>#DIV/0!</v>
      </c>
      <c r="AY2082" t="e">
        <f t="shared" si="1406"/>
        <v>#DIV/0!</v>
      </c>
      <c r="AZ2082" t="e">
        <f t="shared" si="1405"/>
        <v>#DIV/0!</v>
      </c>
    </row>
    <row r="2083" spans="7:52" x14ac:dyDescent="0.3">
      <c r="G2083" s="1" t="str">
        <f t="shared" si="1431"/>
        <v/>
      </c>
      <c r="H2083" s="2" t="str">
        <f t="shared" si="1444"/>
        <v/>
      </c>
      <c r="I2083" s="6" t="str" cm="1">
        <f t="array" ref="I2083">_xlfn.IFS(AND(G2082&lt;H2082,G2083&gt;H2083),"BUY", AND(G2082&gt;H2082,G2083&lt;H2083),"SELL",TRUE,"")</f>
        <v/>
      </c>
      <c r="J2083" s="1">
        <f t="shared" ca="1" si="1410"/>
        <v>0</v>
      </c>
      <c r="K2083" s="3" t="str">
        <f t="shared" ca="1" si="1424"/>
        <v/>
      </c>
      <c r="L2083" s="3" t="str">
        <f t="shared" si="1425"/>
        <v/>
      </c>
      <c r="M2083" s="3" t="str">
        <f t="shared" si="1426"/>
        <v/>
      </c>
      <c r="N2083" s="4">
        <f t="shared" si="1411"/>
        <v>-1</v>
      </c>
      <c r="O2083" s="2" t="str">
        <f t="shared" si="1427"/>
        <v/>
      </c>
      <c r="P2083" s="1" t="str">
        <f t="shared" si="1412"/>
        <v/>
      </c>
      <c r="Q2083" s="1" t="str">
        <f t="shared" si="1413"/>
        <v/>
      </c>
      <c r="R2083" s="1" t="str">
        <f>IF(ISBLANK(A2083),"",SUM($Q$2:Q2083))</f>
        <v/>
      </c>
      <c r="S2083" s="1" t="str">
        <f>IF(ISBLANK(A2083),"",SUM($F$2:F2083))</f>
        <v/>
      </c>
      <c r="T2083" s="1" t="str">
        <f t="shared" si="1414"/>
        <v/>
      </c>
      <c r="U2083" s="1" t="str">
        <f t="shared" si="1415"/>
        <v/>
      </c>
      <c r="V2083" s="17">
        <f t="shared" si="1416"/>
        <v>0</v>
      </c>
      <c r="W2083" s="17">
        <f t="shared" si="1417"/>
        <v>0</v>
      </c>
      <c r="X2083" s="17">
        <f t="shared" si="1418"/>
        <v>0</v>
      </c>
      <c r="Y2083" s="22">
        <f t="shared" si="1448"/>
        <v>0</v>
      </c>
      <c r="Z2083" s="22">
        <f t="shared" si="1448"/>
        <v>0</v>
      </c>
      <c r="AA2083" s="22">
        <f t="shared" si="1448"/>
        <v>0</v>
      </c>
      <c r="AB2083" s="23" t="str">
        <f t="shared" si="1438"/>
        <v/>
      </c>
      <c r="AC2083" s="23" t="str">
        <f t="shared" si="1439"/>
        <v/>
      </c>
      <c r="AD2083" s="23" t="str">
        <f t="shared" si="1440"/>
        <v/>
      </c>
      <c r="AE2083" s="23" t="str">
        <f t="shared" si="1441"/>
        <v/>
      </c>
      <c r="AF2083" s="23" t="str">
        <f t="shared" si="1442"/>
        <v/>
      </c>
      <c r="AG2083" s="23" t="str">
        <f t="shared" si="1447"/>
        <v/>
      </c>
      <c r="AH2083" s="25" t="str">
        <f t="shared" si="1419"/>
        <v/>
      </c>
      <c r="AI2083" s="25" t="str">
        <f t="shared" si="1420"/>
        <v/>
      </c>
      <c r="AJ2083" s="1" t="str">
        <f t="shared" si="1428"/>
        <v/>
      </c>
      <c r="AK2083" s="10" t="e">
        <f t="shared" si="1429"/>
        <v>#DIV/0!</v>
      </c>
      <c r="AL2083" s="10" t="e">
        <f t="shared" si="1434"/>
        <v>#DIV/0!</v>
      </c>
      <c r="AM2083">
        <f t="shared" si="1430"/>
        <v>0</v>
      </c>
      <c r="AN2083">
        <f t="shared" si="1421"/>
        <v>0</v>
      </c>
      <c r="AO2083">
        <f t="shared" si="1422"/>
        <v>0</v>
      </c>
      <c r="AP2083">
        <f t="shared" ca="1" si="1408"/>
        <v>3.2199621431054156E-32</v>
      </c>
      <c r="AQ2083">
        <f t="shared" ca="1" si="1408"/>
        <v>5.893304165058359E-31</v>
      </c>
      <c r="AR2083">
        <f t="shared" ca="1" si="1435"/>
        <v>5.4637637103421587E-2</v>
      </c>
      <c r="AS2083">
        <f t="shared" ca="1" si="1436"/>
        <v>5.1807023740860103</v>
      </c>
      <c r="AT2083">
        <f t="shared" si="1423"/>
        <v>0</v>
      </c>
      <c r="AU2083">
        <f t="shared" ca="1" si="1437"/>
        <v>1.2050439157438259E-31</v>
      </c>
      <c r="AV2083" t="e">
        <f t="shared" si="1432"/>
        <v>#DIV/0!</v>
      </c>
      <c r="AW2083" t="e">
        <f t="shared" si="1446"/>
        <v>#DIV/0!</v>
      </c>
      <c r="AX2083" t="e">
        <f t="shared" si="1445"/>
        <v>#DIV/0!</v>
      </c>
      <c r="AY2083" t="e">
        <f t="shared" si="1406"/>
        <v>#DIV/0!</v>
      </c>
      <c r="AZ2083" t="e">
        <f t="shared" ref="AZ2083:AZ2146" si="1449">AX2083 - AY2083</f>
        <v>#DIV/0!</v>
      </c>
    </row>
    <row r="2084" spans="7:52" x14ac:dyDescent="0.3">
      <c r="G2084" s="1" t="str">
        <f t="shared" si="1431"/>
        <v/>
      </c>
      <c r="H2084" s="2" t="str">
        <f t="shared" si="1444"/>
        <v/>
      </c>
      <c r="I2084" s="6" t="str" cm="1">
        <f t="array" ref="I2084">_xlfn.IFS(AND(G2083&lt;H2083,G2084&gt;H2084),"BUY", AND(G2083&gt;H2083,G2084&lt;H2084),"SELL",TRUE,"")</f>
        <v/>
      </c>
      <c r="J2084" s="1">
        <f t="shared" ca="1" si="1410"/>
        <v>0</v>
      </c>
      <c r="K2084" s="3" t="str">
        <f t="shared" ca="1" si="1424"/>
        <v/>
      </c>
      <c r="L2084" s="3" t="str">
        <f t="shared" si="1425"/>
        <v/>
      </c>
      <c r="M2084" s="3" t="str">
        <f t="shared" si="1426"/>
        <v/>
      </c>
      <c r="N2084" s="4">
        <f t="shared" si="1411"/>
        <v>-1</v>
      </c>
      <c r="O2084" s="2" t="str">
        <f t="shared" si="1427"/>
        <v/>
      </c>
      <c r="P2084" s="1" t="str">
        <f t="shared" si="1412"/>
        <v/>
      </c>
      <c r="Q2084" s="1" t="str">
        <f t="shared" si="1413"/>
        <v/>
      </c>
      <c r="R2084" s="1" t="str">
        <f>IF(ISBLANK(A2084),"",SUM($Q$2:Q2084))</f>
        <v/>
      </c>
      <c r="S2084" s="1" t="str">
        <f>IF(ISBLANK(A2084),"",SUM($F$2:F2084))</f>
        <v/>
      </c>
      <c r="T2084" s="1" t="str">
        <f t="shared" si="1414"/>
        <v/>
      </c>
      <c r="U2084" s="1" t="str">
        <f t="shared" si="1415"/>
        <v/>
      </c>
      <c r="V2084" s="17">
        <f t="shared" si="1416"/>
        <v>0</v>
      </c>
      <c r="W2084" s="17">
        <f t="shared" si="1417"/>
        <v>0</v>
      </c>
      <c r="X2084" s="17">
        <f t="shared" si="1418"/>
        <v>0</v>
      </c>
      <c r="Y2084" s="22">
        <f t="shared" si="1448"/>
        <v>0</v>
      </c>
      <c r="Z2084" s="22">
        <f t="shared" si="1448"/>
        <v>0</v>
      </c>
      <c r="AA2084" s="22">
        <f t="shared" si="1448"/>
        <v>0</v>
      </c>
      <c r="AB2084" s="23" t="str">
        <f t="shared" si="1438"/>
        <v/>
      </c>
      <c r="AC2084" s="23" t="str">
        <f t="shared" si="1439"/>
        <v/>
      </c>
      <c r="AD2084" s="23" t="str">
        <f t="shared" si="1440"/>
        <v/>
      </c>
      <c r="AE2084" s="23" t="str">
        <f t="shared" si="1441"/>
        <v/>
      </c>
      <c r="AF2084" s="23" t="str">
        <f t="shared" si="1442"/>
        <v/>
      </c>
      <c r="AG2084" s="23" t="str">
        <f t="shared" si="1447"/>
        <v/>
      </c>
      <c r="AH2084" s="25" t="str">
        <f t="shared" si="1419"/>
        <v/>
      </c>
      <c r="AI2084" s="25" t="str">
        <f t="shared" si="1420"/>
        <v/>
      </c>
      <c r="AJ2084" s="1" t="str">
        <f t="shared" si="1428"/>
        <v/>
      </c>
      <c r="AK2084" s="10" t="e">
        <f t="shared" si="1429"/>
        <v>#DIV/0!</v>
      </c>
      <c r="AL2084" s="10" t="e">
        <f t="shared" si="1434"/>
        <v>#DIV/0!</v>
      </c>
      <c r="AM2084">
        <f t="shared" si="1430"/>
        <v>0</v>
      </c>
      <c r="AN2084">
        <f t="shared" si="1421"/>
        <v>0</v>
      </c>
      <c r="AO2084">
        <f t="shared" si="1422"/>
        <v>0</v>
      </c>
      <c r="AP2084">
        <f t="shared" ca="1" si="1408"/>
        <v>2.9899648471693145E-32</v>
      </c>
      <c r="AQ2084">
        <f t="shared" ca="1" si="1408"/>
        <v>5.4723538675541901E-31</v>
      </c>
      <c r="AR2084">
        <f t="shared" ca="1" si="1435"/>
        <v>5.4637637103421587E-2</v>
      </c>
      <c r="AS2084">
        <f t="shared" ca="1" si="1436"/>
        <v>5.1807023740860103</v>
      </c>
      <c r="AT2084">
        <f t="shared" si="1423"/>
        <v>0</v>
      </c>
      <c r="AU2084">
        <f t="shared" ca="1" si="1437"/>
        <v>1.1189693503335525E-31</v>
      </c>
      <c r="AV2084" t="e">
        <f t="shared" si="1432"/>
        <v>#DIV/0!</v>
      </c>
      <c r="AW2084" t="e">
        <f t="shared" si="1446"/>
        <v>#DIV/0!</v>
      </c>
      <c r="AX2084" t="e">
        <f t="shared" si="1445"/>
        <v>#DIV/0!</v>
      </c>
      <c r="AY2084" t="e">
        <f t="shared" ref="AY2084:AY2147" si="1450">AVERAGE(AX2076:AX2084)</f>
        <v>#DIV/0!</v>
      </c>
      <c r="AZ2084" t="e">
        <f t="shared" si="1449"/>
        <v>#DIV/0!</v>
      </c>
    </row>
    <row r="2085" spans="7:52" x14ac:dyDescent="0.3">
      <c r="G2085" s="1" t="str">
        <f t="shared" si="1431"/>
        <v/>
      </c>
      <c r="H2085" s="2" t="str">
        <f t="shared" si="1444"/>
        <v/>
      </c>
      <c r="I2085" s="6" t="str" cm="1">
        <f t="array" ref="I2085">_xlfn.IFS(AND(G2084&lt;H2084,G2085&gt;H2085),"BUY", AND(G2084&gt;H2084,G2085&lt;H2085),"SELL",TRUE,"")</f>
        <v/>
      </c>
      <c r="J2085" s="1">
        <f t="shared" ca="1" si="1410"/>
        <v>0</v>
      </c>
      <c r="K2085" s="3" t="str">
        <f t="shared" ca="1" si="1424"/>
        <v/>
      </c>
      <c r="L2085" s="3" t="str">
        <f t="shared" si="1425"/>
        <v/>
      </c>
      <c r="M2085" s="3" t="str">
        <f t="shared" si="1426"/>
        <v/>
      </c>
      <c r="N2085" s="4">
        <f t="shared" si="1411"/>
        <v>-1</v>
      </c>
      <c r="O2085" s="2" t="str">
        <f t="shared" si="1427"/>
        <v/>
      </c>
      <c r="P2085" s="1" t="str">
        <f t="shared" si="1412"/>
        <v/>
      </c>
      <c r="Q2085" s="1" t="str">
        <f t="shared" si="1413"/>
        <v/>
      </c>
      <c r="R2085" s="1" t="str">
        <f>IF(ISBLANK(A2085),"",SUM($Q$2:Q2085))</f>
        <v/>
      </c>
      <c r="S2085" s="1" t="str">
        <f>IF(ISBLANK(A2085),"",SUM($F$2:F2085))</f>
        <v/>
      </c>
      <c r="T2085" s="1" t="str">
        <f t="shared" si="1414"/>
        <v/>
      </c>
      <c r="U2085" s="1" t="str">
        <f t="shared" si="1415"/>
        <v/>
      </c>
      <c r="V2085" s="17">
        <f t="shared" si="1416"/>
        <v>0</v>
      </c>
      <c r="W2085" s="17">
        <f t="shared" si="1417"/>
        <v>0</v>
      </c>
      <c r="X2085" s="17">
        <f t="shared" si="1418"/>
        <v>0</v>
      </c>
      <c r="Y2085" s="22">
        <f t="shared" si="1448"/>
        <v>0</v>
      </c>
      <c r="Z2085" s="22">
        <f t="shared" si="1448"/>
        <v>0</v>
      </c>
      <c r="AA2085" s="22">
        <f t="shared" si="1448"/>
        <v>0</v>
      </c>
      <c r="AB2085" s="23" t="str">
        <f t="shared" si="1438"/>
        <v/>
      </c>
      <c r="AC2085" s="23" t="str">
        <f t="shared" si="1439"/>
        <v/>
      </c>
      <c r="AD2085" s="23" t="str">
        <f t="shared" si="1440"/>
        <v/>
      </c>
      <c r="AE2085" s="23" t="str">
        <f t="shared" si="1441"/>
        <v/>
      </c>
      <c r="AF2085" s="23" t="str">
        <f t="shared" si="1442"/>
        <v/>
      </c>
      <c r="AG2085" s="23" t="str">
        <f t="shared" si="1447"/>
        <v/>
      </c>
      <c r="AH2085" s="25" t="str">
        <f t="shared" si="1419"/>
        <v/>
      </c>
      <c r="AI2085" s="25" t="str">
        <f t="shared" si="1420"/>
        <v/>
      </c>
      <c r="AJ2085" s="1" t="str">
        <f t="shared" si="1428"/>
        <v/>
      </c>
      <c r="AK2085" s="10" t="e">
        <f t="shared" si="1429"/>
        <v>#DIV/0!</v>
      </c>
      <c r="AL2085" s="10" t="e">
        <f t="shared" si="1434"/>
        <v>#DIV/0!</v>
      </c>
      <c r="AM2085">
        <f t="shared" si="1430"/>
        <v>0</v>
      </c>
      <c r="AN2085">
        <f t="shared" si="1421"/>
        <v>0</v>
      </c>
      <c r="AO2085">
        <f t="shared" si="1422"/>
        <v>0</v>
      </c>
      <c r="AP2085">
        <f t="shared" ca="1" si="1408"/>
        <v>2.7763959295143638E-32</v>
      </c>
      <c r="AQ2085">
        <f t="shared" ca="1" si="1408"/>
        <v>5.0814714484431769E-31</v>
      </c>
      <c r="AR2085">
        <f t="shared" ca="1" si="1435"/>
        <v>5.4637637103421594E-2</v>
      </c>
      <c r="AS2085">
        <f t="shared" ca="1" si="1436"/>
        <v>5.1807023740860103</v>
      </c>
      <c r="AT2085">
        <f t="shared" si="1423"/>
        <v>0</v>
      </c>
      <c r="AU2085">
        <f t="shared" ca="1" si="1437"/>
        <v>1.0390429681668701E-31</v>
      </c>
      <c r="AV2085" t="e">
        <f t="shared" si="1432"/>
        <v>#DIV/0!</v>
      </c>
      <c r="AW2085" t="e">
        <f t="shared" si="1446"/>
        <v>#DIV/0!</v>
      </c>
      <c r="AX2085" t="e">
        <f t="shared" si="1445"/>
        <v>#DIV/0!</v>
      </c>
      <c r="AY2085" t="e">
        <f t="shared" si="1450"/>
        <v>#DIV/0!</v>
      </c>
      <c r="AZ2085" t="e">
        <f t="shared" si="1449"/>
        <v>#DIV/0!</v>
      </c>
    </row>
    <row r="2086" spans="7:52" x14ac:dyDescent="0.3">
      <c r="G2086" s="1" t="str">
        <f t="shared" si="1431"/>
        <v/>
      </c>
      <c r="H2086" s="2" t="str">
        <f t="shared" si="1444"/>
        <v/>
      </c>
      <c r="I2086" s="6" t="str" cm="1">
        <f t="array" ref="I2086">_xlfn.IFS(AND(G2085&lt;H2085,G2086&gt;H2086),"BUY", AND(G2085&gt;H2085,G2086&lt;H2086),"SELL",TRUE,"")</f>
        <v/>
      </c>
      <c r="J2086" s="1">
        <f t="shared" ca="1" si="1410"/>
        <v>0</v>
      </c>
      <c r="K2086" s="3" t="str">
        <f t="shared" ca="1" si="1424"/>
        <v/>
      </c>
      <c r="L2086" s="3" t="str">
        <f t="shared" si="1425"/>
        <v/>
      </c>
      <c r="M2086" s="3" t="str">
        <f t="shared" si="1426"/>
        <v/>
      </c>
      <c r="N2086" s="4">
        <f t="shared" si="1411"/>
        <v>-1</v>
      </c>
      <c r="O2086" s="2" t="str">
        <f t="shared" si="1427"/>
        <v/>
      </c>
      <c r="P2086" s="1" t="str">
        <f t="shared" si="1412"/>
        <v/>
      </c>
      <c r="Q2086" s="1" t="str">
        <f t="shared" si="1413"/>
        <v/>
      </c>
      <c r="R2086" s="1" t="str">
        <f>IF(ISBLANK(A2086),"",SUM($Q$2:Q2086))</f>
        <v/>
      </c>
      <c r="S2086" s="1" t="str">
        <f>IF(ISBLANK(A2086),"",SUM($F$2:F2086))</f>
        <v/>
      </c>
      <c r="T2086" s="1" t="str">
        <f t="shared" si="1414"/>
        <v/>
      </c>
      <c r="U2086" s="1" t="str">
        <f t="shared" si="1415"/>
        <v/>
      </c>
      <c r="V2086" s="17">
        <f t="shared" si="1416"/>
        <v>0</v>
      </c>
      <c r="W2086" s="17">
        <f t="shared" si="1417"/>
        <v>0</v>
      </c>
      <c r="X2086" s="17">
        <f t="shared" si="1418"/>
        <v>0</v>
      </c>
      <c r="Y2086" s="22">
        <f t="shared" si="1448"/>
        <v>0</v>
      </c>
      <c r="Z2086" s="22">
        <f t="shared" si="1448"/>
        <v>0</v>
      </c>
      <c r="AA2086" s="22">
        <f t="shared" si="1448"/>
        <v>0</v>
      </c>
      <c r="AB2086" s="23" t="str">
        <f t="shared" si="1438"/>
        <v/>
      </c>
      <c r="AC2086" s="23" t="str">
        <f t="shared" si="1439"/>
        <v/>
      </c>
      <c r="AD2086" s="23" t="str">
        <f t="shared" si="1440"/>
        <v/>
      </c>
      <c r="AE2086" s="23" t="str">
        <f t="shared" si="1441"/>
        <v/>
      </c>
      <c r="AF2086" s="23" t="str">
        <f t="shared" si="1442"/>
        <v/>
      </c>
      <c r="AG2086" s="23" t="str">
        <f t="shared" si="1447"/>
        <v/>
      </c>
      <c r="AH2086" s="25" t="str">
        <f t="shared" si="1419"/>
        <v/>
      </c>
      <c r="AI2086" s="25" t="str">
        <f t="shared" si="1420"/>
        <v/>
      </c>
      <c r="AJ2086" s="1" t="str">
        <f t="shared" si="1428"/>
        <v/>
      </c>
      <c r="AK2086" s="10" t="e">
        <f t="shared" si="1429"/>
        <v>#DIV/0!</v>
      </c>
      <c r="AL2086" s="10" t="e">
        <f t="shared" si="1434"/>
        <v>#DIV/0!</v>
      </c>
      <c r="AM2086">
        <f t="shared" si="1430"/>
        <v>0</v>
      </c>
      <c r="AN2086">
        <f t="shared" si="1421"/>
        <v>0</v>
      </c>
      <c r="AO2086">
        <f t="shared" si="1422"/>
        <v>0</v>
      </c>
      <c r="AP2086">
        <f t="shared" ca="1" si="1408"/>
        <v>2.5780819345490523E-32</v>
      </c>
      <c r="AQ2086">
        <f t="shared" ca="1" si="1408"/>
        <v>4.7185092021258077E-31</v>
      </c>
      <c r="AR2086">
        <f t="shared" ca="1" si="1435"/>
        <v>5.4637637103421587E-2</v>
      </c>
      <c r="AS2086">
        <f t="shared" ca="1" si="1436"/>
        <v>5.1807023740860103</v>
      </c>
      <c r="AT2086">
        <f t="shared" si="1423"/>
        <v>0</v>
      </c>
      <c r="AU2086">
        <f t="shared" ca="1" si="1437"/>
        <v>9.6482561329780794E-32</v>
      </c>
      <c r="AV2086" t="e">
        <f t="shared" si="1432"/>
        <v>#DIV/0!</v>
      </c>
      <c r="AW2086" t="e">
        <f t="shared" si="1446"/>
        <v>#DIV/0!</v>
      </c>
      <c r="AX2086" t="e">
        <f t="shared" si="1445"/>
        <v>#DIV/0!</v>
      </c>
      <c r="AY2086" t="e">
        <f t="shared" si="1450"/>
        <v>#DIV/0!</v>
      </c>
      <c r="AZ2086" t="e">
        <f t="shared" si="1449"/>
        <v>#DIV/0!</v>
      </c>
    </row>
    <row r="2087" spans="7:52" x14ac:dyDescent="0.3">
      <c r="G2087" s="1" t="str">
        <f t="shared" si="1431"/>
        <v/>
      </c>
      <c r="H2087" s="2" t="str">
        <f t="shared" si="1444"/>
        <v/>
      </c>
      <c r="I2087" s="6" t="str" cm="1">
        <f t="array" ref="I2087">_xlfn.IFS(AND(G2086&lt;H2086,G2087&gt;H2087),"BUY", AND(G2086&gt;H2086,G2087&lt;H2087),"SELL",TRUE,"")</f>
        <v/>
      </c>
      <c r="J2087" s="1">
        <f t="shared" ca="1" si="1410"/>
        <v>0</v>
      </c>
      <c r="K2087" s="3" t="str">
        <f t="shared" ca="1" si="1424"/>
        <v/>
      </c>
      <c r="L2087" s="3" t="str">
        <f t="shared" si="1425"/>
        <v/>
      </c>
      <c r="M2087" s="3" t="str">
        <f t="shared" si="1426"/>
        <v/>
      </c>
      <c r="N2087" s="4">
        <f t="shared" si="1411"/>
        <v>-1</v>
      </c>
      <c r="O2087" s="2" t="str">
        <f t="shared" si="1427"/>
        <v/>
      </c>
      <c r="P2087" s="1" t="str">
        <f t="shared" si="1412"/>
        <v/>
      </c>
      <c r="Q2087" s="1" t="str">
        <f t="shared" si="1413"/>
        <v/>
      </c>
      <c r="R2087" s="1" t="str">
        <f>IF(ISBLANK(A2087),"",SUM($Q$2:Q2087))</f>
        <v/>
      </c>
      <c r="S2087" s="1" t="str">
        <f>IF(ISBLANK(A2087),"",SUM($F$2:F2087))</f>
        <v/>
      </c>
      <c r="T2087" s="1" t="str">
        <f t="shared" si="1414"/>
        <v/>
      </c>
      <c r="U2087" s="1" t="str">
        <f t="shared" si="1415"/>
        <v/>
      </c>
      <c r="V2087" s="17">
        <f t="shared" si="1416"/>
        <v>0</v>
      </c>
      <c r="W2087" s="17">
        <f t="shared" si="1417"/>
        <v>0</v>
      </c>
      <c r="X2087" s="17">
        <f t="shared" si="1418"/>
        <v>0</v>
      </c>
      <c r="Y2087" s="22">
        <f t="shared" si="1448"/>
        <v>0</v>
      </c>
      <c r="Z2087" s="22">
        <f t="shared" si="1448"/>
        <v>0</v>
      </c>
      <c r="AA2087" s="22">
        <f t="shared" si="1448"/>
        <v>0</v>
      </c>
      <c r="AB2087" s="23" t="str">
        <f t="shared" si="1438"/>
        <v/>
      </c>
      <c r="AC2087" s="23" t="str">
        <f t="shared" si="1439"/>
        <v/>
      </c>
      <c r="AD2087" s="23" t="str">
        <f t="shared" si="1440"/>
        <v/>
      </c>
      <c r="AE2087" s="23" t="str">
        <f t="shared" si="1441"/>
        <v/>
      </c>
      <c r="AF2087" s="23" t="str">
        <f t="shared" si="1442"/>
        <v/>
      </c>
      <c r="AG2087" s="23" t="str">
        <f t="shared" si="1447"/>
        <v/>
      </c>
      <c r="AH2087" s="25" t="str">
        <f t="shared" si="1419"/>
        <v/>
      </c>
      <c r="AI2087" s="25" t="str">
        <f t="shared" si="1420"/>
        <v/>
      </c>
      <c r="AJ2087" s="1" t="str">
        <f t="shared" si="1428"/>
        <v/>
      </c>
      <c r="AK2087" s="10" t="e">
        <f t="shared" si="1429"/>
        <v>#DIV/0!</v>
      </c>
      <c r="AL2087" s="10" t="e">
        <f t="shared" si="1434"/>
        <v>#DIV/0!</v>
      </c>
      <c r="AM2087">
        <f t="shared" si="1430"/>
        <v>0</v>
      </c>
      <c r="AN2087">
        <f t="shared" si="1421"/>
        <v>0</v>
      </c>
      <c r="AO2087">
        <f t="shared" si="1422"/>
        <v>0</v>
      </c>
      <c r="AP2087">
        <f t="shared" ca="1" si="1408"/>
        <v>2.3939332249384058E-32</v>
      </c>
      <c r="AQ2087">
        <f t="shared" ca="1" si="1408"/>
        <v>4.3814728305453924E-31</v>
      </c>
      <c r="AR2087">
        <f t="shared" ca="1" si="1435"/>
        <v>5.4637637103421594E-2</v>
      </c>
      <c r="AS2087">
        <f t="shared" ca="1" si="1436"/>
        <v>5.1807023740860103</v>
      </c>
      <c r="AT2087">
        <f t="shared" si="1423"/>
        <v>0</v>
      </c>
      <c r="AU2087">
        <f t="shared" ca="1" si="1437"/>
        <v>8.9590949806225021E-32</v>
      </c>
      <c r="AV2087" t="e">
        <f t="shared" si="1432"/>
        <v>#DIV/0!</v>
      </c>
      <c r="AW2087" t="e">
        <f t="shared" si="1446"/>
        <v>#DIV/0!</v>
      </c>
      <c r="AX2087" t="e">
        <f t="shared" si="1445"/>
        <v>#DIV/0!</v>
      </c>
      <c r="AY2087" t="e">
        <f t="shared" si="1450"/>
        <v>#DIV/0!</v>
      </c>
      <c r="AZ2087" t="e">
        <f t="shared" si="1449"/>
        <v>#DIV/0!</v>
      </c>
    </row>
    <row r="2088" spans="7:52" x14ac:dyDescent="0.3">
      <c r="G2088" s="1" t="str">
        <f t="shared" si="1431"/>
        <v/>
      </c>
      <c r="H2088" s="2" t="str">
        <f t="shared" si="1444"/>
        <v/>
      </c>
      <c r="I2088" s="6" t="str" cm="1">
        <f t="array" ref="I2088">_xlfn.IFS(AND(G2087&lt;H2087,G2088&gt;H2088),"BUY", AND(G2087&gt;H2087,G2088&lt;H2088),"SELL",TRUE,"")</f>
        <v/>
      </c>
      <c r="J2088" s="1">
        <f t="shared" ca="1" si="1410"/>
        <v>0</v>
      </c>
      <c r="K2088" s="3" t="str">
        <f t="shared" ca="1" si="1424"/>
        <v/>
      </c>
      <c r="L2088" s="3" t="str">
        <f t="shared" si="1425"/>
        <v/>
      </c>
      <c r="M2088" s="3" t="str">
        <f t="shared" si="1426"/>
        <v/>
      </c>
      <c r="N2088" s="4">
        <f t="shared" si="1411"/>
        <v>-1</v>
      </c>
      <c r="O2088" s="2" t="str">
        <f t="shared" si="1427"/>
        <v/>
      </c>
      <c r="P2088" s="1" t="str">
        <f t="shared" si="1412"/>
        <v/>
      </c>
      <c r="Q2088" s="1" t="str">
        <f t="shared" si="1413"/>
        <v/>
      </c>
      <c r="R2088" s="1" t="str">
        <f>IF(ISBLANK(A2088),"",SUM($Q$2:Q2088))</f>
        <v/>
      </c>
      <c r="S2088" s="1" t="str">
        <f>IF(ISBLANK(A2088),"",SUM($F$2:F2088))</f>
        <v/>
      </c>
      <c r="T2088" s="1" t="str">
        <f t="shared" si="1414"/>
        <v/>
      </c>
      <c r="U2088" s="1" t="str">
        <f t="shared" si="1415"/>
        <v/>
      </c>
      <c r="V2088" s="17">
        <f t="shared" si="1416"/>
        <v>0</v>
      </c>
      <c r="W2088" s="17">
        <f t="shared" si="1417"/>
        <v>0</v>
      </c>
      <c r="X2088" s="17">
        <f t="shared" si="1418"/>
        <v>0</v>
      </c>
      <c r="Y2088" s="22">
        <f t="shared" si="1448"/>
        <v>0</v>
      </c>
      <c r="Z2088" s="22">
        <f t="shared" si="1448"/>
        <v>0</v>
      </c>
      <c r="AA2088" s="22">
        <f t="shared" si="1448"/>
        <v>0</v>
      </c>
      <c r="AB2088" s="23" t="str">
        <f t="shared" si="1438"/>
        <v/>
      </c>
      <c r="AC2088" s="23" t="str">
        <f t="shared" si="1439"/>
        <v/>
      </c>
      <c r="AD2088" s="23" t="str">
        <f t="shared" si="1440"/>
        <v/>
      </c>
      <c r="AE2088" s="23" t="str">
        <f t="shared" si="1441"/>
        <v/>
      </c>
      <c r="AF2088" s="23" t="str">
        <f t="shared" si="1442"/>
        <v/>
      </c>
      <c r="AG2088" s="23" t="str">
        <f t="shared" si="1447"/>
        <v/>
      </c>
      <c r="AH2088" s="25" t="str">
        <f t="shared" si="1419"/>
        <v/>
      </c>
      <c r="AI2088" s="25" t="str">
        <f t="shared" si="1420"/>
        <v/>
      </c>
      <c r="AJ2088" s="1" t="str">
        <f t="shared" si="1428"/>
        <v/>
      </c>
      <c r="AK2088" s="10" t="e">
        <f t="shared" si="1429"/>
        <v>#DIV/0!</v>
      </c>
      <c r="AL2088" s="10" t="e">
        <f t="shared" si="1434"/>
        <v>#DIV/0!</v>
      </c>
      <c r="AM2088">
        <f t="shared" si="1430"/>
        <v>0</v>
      </c>
      <c r="AN2088">
        <f t="shared" si="1421"/>
        <v>0</v>
      </c>
      <c r="AO2088">
        <f t="shared" si="1422"/>
        <v>0</v>
      </c>
      <c r="AP2088">
        <f t="shared" ca="1" si="1408"/>
        <v>2.2229379945856625E-32</v>
      </c>
      <c r="AQ2088">
        <f t="shared" ca="1" si="1408"/>
        <v>4.0685104855064357E-31</v>
      </c>
      <c r="AR2088">
        <f t="shared" ca="1" si="1435"/>
        <v>5.46376371034216E-2</v>
      </c>
      <c r="AS2088">
        <f t="shared" ca="1" si="1436"/>
        <v>5.1807023740860103</v>
      </c>
      <c r="AT2088">
        <f t="shared" si="1423"/>
        <v>0</v>
      </c>
      <c r="AU2088">
        <f t="shared" ca="1" si="1437"/>
        <v>8.3191596248637509E-32</v>
      </c>
      <c r="AV2088" t="e">
        <f t="shared" si="1432"/>
        <v>#DIV/0!</v>
      </c>
      <c r="AW2088" t="e">
        <f t="shared" si="1446"/>
        <v>#DIV/0!</v>
      </c>
      <c r="AX2088" t="e">
        <f t="shared" si="1445"/>
        <v>#DIV/0!</v>
      </c>
      <c r="AY2088" t="e">
        <f t="shared" si="1450"/>
        <v>#DIV/0!</v>
      </c>
      <c r="AZ2088" t="e">
        <f t="shared" si="1449"/>
        <v>#DIV/0!</v>
      </c>
    </row>
    <row r="2089" spans="7:52" x14ac:dyDescent="0.3">
      <c r="G2089" s="1" t="str">
        <f t="shared" si="1431"/>
        <v/>
      </c>
      <c r="H2089" s="2" t="str">
        <f t="shared" si="1444"/>
        <v/>
      </c>
      <c r="I2089" s="6" t="str" cm="1">
        <f t="array" ref="I2089">_xlfn.IFS(AND(G2088&lt;H2088,G2089&gt;H2089),"BUY", AND(G2088&gt;H2088,G2089&lt;H2089),"SELL",TRUE,"")</f>
        <v/>
      </c>
      <c r="J2089" s="1">
        <f t="shared" ca="1" si="1410"/>
        <v>0</v>
      </c>
      <c r="K2089" s="3" t="str">
        <f t="shared" ca="1" si="1424"/>
        <v/>
      </c>
      <c r="L2089" s="3" t="str">
        <f t="shared" si="1425"/>
        <v/>
      </c>
      <c r="M2089" s="3" t="str">
        <f t="shared" si="1426"/>
        <v/>
      </c>
      <c r="N2089" s="4">
        <f t="shared" si="1411"/>
        <v>-1</v>
      </c>
      <c r="O2089" s="2" t="str">
        <f t="shared" si="1427"/>
        <v/>
      </c>
      <c r="P2089" s="1" t="str">
        <f t="shared" si="1412"/>
        <v/>
      </c>
      <c r="Q2089" s="1" t="str">
        <f t="shared" si="1413"/>
        <v/>
      </c>
      <c r="R2089" s="1" t="str">
        <f>IF(ISBLANK(A2089),"",SUM($Q$2:Q2089))</f>
        <v/>
      </c>
      <c r="S2089" s="1" t="str">
        <f>IF(ISBLANK(A2089),"",SUM($F$2:F2089))</f>
        <v/>
      </c>
      <c r="T2089" s="1" t="str">
        <f t="shared" si="1414"/>
        <v/>
      </c>
      <c r="U2089" s="1" t="str">
        <f t="shared" si="1415"/>
        <v/>
      </c>
      <c r="V2089" s="17">
        <f t="shared" si="1416"/>
        <v>0</v>
      </c>
      <c r="W2089" s="17">
        <f t="shared" si="1417"/>
        <v>0</v>
      </c>
      <c r="X2089" s="17">
        <f t="shared" si="1418"/>
        <v>0</v>
      </c>
      <c r="Y2089" s="22">
        <f t="shared" si="1448"/>
        <v>0</v>
      </c>
      <c r="Z2089" s="22">
        <f t="shared" si="1448"/>
        <v>0</v>
      </c>
      <c r="AA2089" s="22">
        <f t="shared" si="1448"/>
        <v>0</v>
      </c>
      <c r="AB2089" s="23" t="str">
        <f t="shared" si="1438"/>
        <v/>
      </c>
      <c r="AC2089" s="23" t="str">
        <f t="shared" si="1439"/>
        <v/>
      </c>
      <c r="AD2089" s="23" t="str">
        <f t="shared" si="1440"/>
        <v/>
      </c>
      <c r="AE2089" s="23" t="str">
        <f t="shared" si="1441"/>
        <v/>
      </c>
      <c r="AF2089" s="23" t="str">
        <f t="shared" si="1442"/>
        <v/>
      </c>
      <c r="AG2089" s="23" t="str">
        <f t="shared" si="1447"/>
        <v/>
      </c>
      <c r="AH2089" s="25" t="str">
        <f t="shared" si="1419"/>
        <v/>
      </c>
      <c r="AI2089" s="25" t="str">
        <f t="shared" si="1420"/>
        <v/>
      </c>
      <c r="AJ2089" s="1" t="str">
        <f t="shared" si="1428"/>
        <v/>
      </c>
      <c r="AK2089" s="10" t="e">
        <f t="shared" si="1429"/>
        <v>#DIV/0!</v>
      </c>
      <c r="AL2089" s="10" t="e">
        <f t="shared" si="1434"/>
        <v>#DIV/0!</v>
      </c>
      <c r="AM2089">
        <f t="shared" si="1430"/>
        <v>0</v>
      </c>
      <c r="AN2089">
        <f t="shared" si="1421"/>
        <v>0</v>
      </c>
      <c r="AO2089">
        <f t="shared" si="1422"/>
        <v>0</v>
      </c>
      <c r="AP2089">
        <f t="shared" ca="1" si="1408"/>
        <v>2.0641567092581153E-32</v>
      </c>
      <c r="AQ2089">
        <f t="shared" ca="1" si="1408"/>
        <v>3.7779025936845471E-31</v>
      </c>
      <c r="AR2089">
        <f t="shared" ca="1" si="1435"/>
        <v>5.4637637103421607E-2</v>
      </c>
      <c r="AS2089">
        <f t="shared" ca="1" si="1436"/>
        <v>5.1807023740860103</v>
      </c>
      <c r="AT2089">
        <f t="shared" si="1423"/>
        <v>0</v>
      </c>
      <c r="AU2089">
        <f t="shared" ca="1" si="1437"/>
        <v>7.7249339373734835E-32</v>
      </c>
      <c r="AV2089" t="e">
        <f t="shared" si="1432"/>
        <v>#DIV/0!</v>
      </c>
      <c r="AW2089" t="e">
        <f t="shared" si="1446"/>
        <v>#DIV/0!</v>
      </c>
      <c r="AX2089" t="e">
        <f t="shared" si="1445"/>
        <v>#DIV/0!</v>
      </c>
      <c r="AY2089" t="e">
        <f t="shared" si="1450"/>
        <v>#DIV/0!</v>
      </c>
      <c r="AZ2089" t="e">
        <f t="shared" si="1449"/>
        <v>#DIV/0!</v>
      </c>
    </row>
    <row r="2090" spans="7:52" x14ac:dyDescent="0.3">
      <c r="G2090" s="1" t="str">
        <f t="shared" si="1431"/>
        <v/>
      </c>
      <c r="H2090" s="2" t="str">
        <f t="shared" si="1444"/>
        <v/>
      </c>
      <c r="I2090" s="6" t="str" cm="1">
        <f t="array" ref="I2090">_xlfn.IFS(AND(G2089&lt;H2089,G2090&gt;H2090),"BUY", AND(G2089&gt;H2089,G2090&lt;H2090),"SELL",TRUE,"")</f>
        <v/>
      </c>
      <c r="J2090" s="1">
        <f t="shared" ca="1" si="1410"/>
        <v>0</v>
      </c>
      <c r="K2090" s="3" t="str">
        <f t="shared" ca="1" si="1424"/>
        <v/>
      </c>
      <c r="L2090" s="3" t="str">
        <f t="shared" si="1425"/>
        <v/>
      </c>
      <c r="M2090" s="3" t="str">
        <f t="shared" si="1426"/>
        <v/>
      </c>
      <c r="N2090" s="4">
        <f t="shared" si="1411"/>
        <v>-1</v>
      </c>
      <c r="O2090" s="2" t="str">
        <f t="shared" si="1427"/>
        <v/>
      </c>
      <c r="P2090" s="1" t="str">
        <f t="shared" si="1412"/>
        <v/>
      </c>
      <c r="Q2090" s="1" t="str">
        <f t="shared" si="1413"/>
        <v/>
      </c>
      <c r="R2090" s="1" t="str">
        <f>IF(ISBLANK(A2090),"",SUM($Q$2:Q2090))</f>
        <v/>
      </c>
      <c r="S2090" s="1" t="str">
        <f>IF(ISBLANK(A2090),"",SUM($F$2:F2090))</f>
        <v/>
      </c>
      <c r="T2090" s="1" t="str">
        <f t="shared" si="1414"/>
        <v/>
      </c>
      <c r="U2090" s="1" t="str">
        <f t="shared" si="1415"/>
        <v/>
      </c>
      <c r="V2090" s="17">
        <f t="shared" si="1416"/>
        <v>0</v>
      </c>
      <c r="W2090" s="17">
        <f t="shared" si="1417"/>
        <v>0</v>
      </c>
      <c r="X2090" s="17">
        <f t="shared" si="1418"/>
        <v>0</v>
      </c>
      <c r="Y2090" s="22">
        <f t="shared" si="1448"/>
        <v>0</v>
      </c>
      <c r="Z2090" s="22">
        <f t="shared" si="1448"/>
        <v>0</v>
      </c>
      <c r="AA2090" s="22">
        <f t="shared" si="1448"/>
        <v>0</v>
      </c>
      <c r="AB2090" s="23" t="str">
        <f t="shared" si="1438"/>
        <v/>
      </c>
      <c r="AC2090" s="23" t="str">
        <f t="shared" si="1439"/>
        <v/>
      </c>
      <c r="AD2090" s="23" t="str">
        <f t="shared" si="1440"/>
        <v/>
      </c>
      <c r="AE2090" s="23" t="str">
        <f t="shared" si="1441"/>
        <v/>
      </c>
      <c r="AF2090" s="23" t="str">
        <f t="shared" si="1442"/>
        <v/>
      </c>
      <c r="AG2090" s="23" t="str">
        <f t="shared" si="1447"/>
        <v/>
      </c>
      <c r="AH2090" s="25" t="str">
        <f t="shared" si="1419"/>
        <v/>
      </c>
      <c r="AI2090" s="25" t="str">
        <f t="shared" si="1420"/>
        <v/>
      </c>
      <c r="AJ2090" s="1" t="str">
        <f t="shared" si="1428"/>
        <v/>
      </c>
      <c r="AK2090" s="10" t="e">
        <f t="shared" si="1429"/>
        <v>#DIV/0!</v>
      </c>
      <c r="AL2090" s="10" t="e">
        <f t="shared" si="1434"/>
        <v>#DIV/0!</v>
      </c>
      <c r="AM2090">
        <f t="shared" si="1430"/>
        <v>0</v>
      </c>
      <c r="AN2090">
        <f t="shared" si="1421"/>
        <v>0</v>
      </c>
      <c r="AO2090">
        <f t="shared" si="1422"/>
        <v>0</v>
      </c>
      <c r="AP2090">
        <f t="shared" ca="1" si="1408"/>
        <v>1.9167169443111073E-32</v>
      </c>
      <c r="AQ2090">
        <f t="shared" ca="1" si="1408"/>
        <v>3.5080524084213654E-31</v>
      </c>
      <c r="AR2090">
        <f t="shared" ca="1" si="1435"/>
        <v>5.4637637103421607E-2</v>
      </c>
      <c r="AS2090">
        <f t="shared" ca="1" si="1436"/>
        <v>5.1807023740860103</v>
      </c>
      <c r="AT2090">
        <f t="shared" si="1423"/>
        <v>0</v>
      </c>
      <c r="AU2090">
        <f t="shared" ca="1" si="1437"/>
        <v>7.1731529418468068E-32</v>
      </c>
      <c r="AV2090" t="e">
        <f t="shared" si="1432"/>
        <v>#DIV/0!</v>
      </c>
      <c r="AW2090" t="e">
        <f t="shared" si="1446"/>
        <v>#DIV/0!</v>
      </c>
      <c r="AX2090" t="e">
        <f t="shared" si="1445"/>
        <v>#DIV/0!</v>
      </c>
      <c r="AY2090" t="e">
        <f t="shared" si="1450"/>
        <v>#DIV/0!</v>
      </c>
      <c r="AZ2090" t="e">
        <f t="shared" si="1449"/>
        <v>#DIV/0!</v>
      </c>
    </row>
    <row r="2091" spans="7:52" x14ac:dyDescent="0.3">
      <c r="G2091" s="1" t="str">
        <f t="shared" si="1431"/>
        <v/>
      </c>
      <c r="H2091" s="2" t="str">
        <f t="shared" si="1444"/>
        <v/>
      </c>
      <c r="I2091" s="6" t="str" cm="1">
        <f t="array" ref="I2091">_xlfn.IFS(AND(G2090&lt;H2090,G2091&gt;H2091),"BUY", AND(G2090&gt;H2090,G2091&lt;H2091),"SELL",TRUE,"")</f>
        <v/>
      </c>
      <c r="J2091" s="1">
        <f t="shared" ca="1" si="1410"/>
        <v>0</v>
      </c>
      <c r="K2091" s="3" t="str">
        <f t="shared" ca="1" si="1424"/>
        <v/>
      </c>
      <c r="L2091" s="3" t="str">
        <f t="shared" si="1425"/>
        <v/>
      </c>
      <c r="M2091" s="3" t="str">
        <f t="shared" si="1426"/>
        <v/>
      </c>
      <c r="N2091" s="4">
        <f t="shared" si="1411"/>
        <v>-1</v>
      </c>
      <c r="O2091" s="2" t="str">
        <f t="shared" si="1427"/>
        <v/>
      </c>
      <c r="P2091" s="1" t="str">
        <f t="shared" si="1412"/>
        <v/>
      </c>
      <c r="Q2091" s="1" t="str">
        <f t="shared" si="1413"/>
        <v/>
      </c>
      <c r="R2091" s="1" t="str">
        <f>IF(ISBLANK(A2091),"",SUM($Q$2:Q2091))</f>
        <v/>
      </c>
      <c r="S2091" s="1" t="str">
        <f>IF(ISBLANK(A2091),"",SUM($F$2:F2091))</f>
        <v/>
      </c>
      <c r="T2091" s="1" t="str">
        <f t="shared" si="1414"/>
        <v/>
      </c>
      <c r="U2091" s="1" t="str">
        <f t="shared" si="1415"/>
        <v/>
      </c>
      <c r="V2091" s="17">
        <f t="shared" si="1416"/>
        <v>0</v>
      </c>
      <c r="W2091" s="17">
        <f t="shared" si="1417"/>
        <v>0</v>
      </c>
      <c r="X2091" s="17">
        <f t="shared" si="1418"/>
        <v>0</v>
      </c>
      <c r="Y2091" s="22">
        <f t="shared" si="1448"/>
        <v>0</v>
      </c>
      <c r="Z2091" s="22">
        <f t="shared" si="1448"/>
        <v>0</v>
      </c>
      <c r="AA2091" s="22">
        <f t="shared" si="1448"/>
        <v>0</v>
      </c>
      <c r="AB2091" s="23" t="str">
        <f t="shared" si="1438"/>
        <v/>
      </c>
      <c r="AC2091" s="23" t="str">
        <f t="shared" si="1439"/>
        <v/>
      </c>
      <c r="AD2091" s="23" t="str">
        <f t="shared" si="1440"/>
        <v/>
      </c>
      <c r="AE2091" s="23" t="str">
        <f t="shared" si="1441"/>
        <v/>
      </c>
      <c r="AF2091" s="23" t="str">
        <f t="shared" si="1442"/>
        <v/>
      </c>
      <c r="AG2091" s="23" t="str">
        <f t="shared" si="1447"/>
        <v/>
      </c>
      <c r="AH2091" s="25" t="str">
        <f t="shared" si="1419"/>
        <v/>
      </c>
      <c r="AI2091" s="25" t="str">
        <f t="shared" si="1420"/>
        <v/>
      </c>
      <c r="AJ2091" s="1" t="str">
        <f t="shared" si="1428"/>
        <v/>
      </c>
      <c r="AK2091" s="10" t="e">
        <f t="shared" si="1429"/>
        <v>#DIV/0!</v>
      </c>
      <c r="AL2091" s="10" t="e">
        <f t="shared" si="1434"/>
        <v>#DIV/0!</v>
      </c>
      <c r="AM2091">
        <f t="shared" si="1430"/>
        <v>0</v>
      </c>
      <c r="AN2091">
        <f t="shared" si="1421"/>
        <v>0</v>
      </c>
      <c r="AO2091">
        <f t="shared" si="1422"/>
        <v>0</v>
      </c>
      <c r="AP2091">
        <f t="shared" ca="1" si="1408"/>
        <v>1.7798085911460281E-32</v>
      </c>
      <c r="AQ2091">
        <f t="shared" ca="1" si="1408"/>
        <v>3.2574772363912679E-31</v>
      </c>
      <c r="AR2091">
        <f t="shared" ca="1" si="1435"/>
        <v>5.4637637103421607E-2</v>
      </c>
      <c r="AS2091">
        <f t="shared" ca="1" si="1436"/>
        <v>5.1807023740860103</v>
      </c>
      <c r="AT2091">
        <f t="shared" si="1423"/>
        <v>0</v>
      </c>
      <c r="AU2091">
        <f t="shared" ca="1" si="1437"/>
        <v>6.6607848745720342E-32</v>
      </c>
      <c r="AV2091" t="e">
        <f t="shared" si="1432"/>
        <v>#DIV/0!</v>
      </c>
      <c r="AW2091" t="e">
        <f t="shared" si="1446"/>
        <v>#DIV/0!</v>
      </c>
      <c r="AX2091" t="e">
        <f t="shared" si="1445"/>
        <v>#DIV/0!</v>
      </c>
      <c r="AY2091" t="e">
        <f t="shared" si="1450"/>
        <v>#DIV/0!</v>
      </c>
      <c r="AZ2091" t="e">
        <f t="shared" si="1449"/>
        <v>#DIV/0!</v>
      </c>
    </row>
    <row r="2092" spans="7:52" x14ac:dyDescent="0.3">
      <c r="G2092" s="1" t="str">
        <f t="shared" si="1431"/>
        <v/>
      </c>
      <c r="H2092" s="2" t="str">
        <f t="shared" si="1444"/>
        <v/>
      </c>
      <c r="I2092" s="6" t="str" cm="1">
        <f t="array" ref="I2092">_xlfn.IFS(AND(G2091&lt;H2091,G2092&gt;H2092),"BUY", AND(G2091&gt;H2091,G2092&lt;H2092),"SELL",TRUE,"")</f>
        <v/>
      </c>
      <c r="J2092" s="1">
        <f t="shared" ca="1" si="1410"/>
        <v>0</v>
      </c>
      <c r="K2092" s="3" t="str">
        <f t="shared" ca="1" si="1424"/>
        <v/>
      </c>
      <c r="L2092" s="3" t="str">
        <f t="shared" si="1425"/>
        <v/>
      </c>
      <c r="M2092" s="3" t="str">
        <f t="shared" si="1426"/>
        <v/>
      </c>
      <c r="N2092" s="4">
        <f t="shared" si="1411"/>
        <v>-1</v>
      </c>
      <c r="O2092" s="2" t="str">
        <f t="shared" si="1427"/>
        <v/>
      </c>
      <c r="P2092" s="1" t="str">
        <f t="shared" si="1412"/>
        <v/>
      </c>
      <c r="Q2092" s="1" t="str">
        <f t="shared" si="1413"/>
        <v/>
      </c>
      <c r="R2092" s="1" t="str">
        <f>IF(ISBLANK(A2092),"",SUM($Q$2:Q2092))</f>
        <v/>
      </c>
      <c r="S2092" s="1" t="str">
        <f>IF(ISBLANK(A2092),"",SUM($F$2:F2092))</f>
        <v/>
      </c>
      <c r="T2092" s="1" t="str">
        <f t="shared" si="1414"/>
        <v/>
      </c>
      <c r="U2092" s="1" t="str">
        <f t="shared" si="1415"/>
        <v/>
      </c>
      <c r="V2092" s="17">
        <f t="shared" si="1416"/>
        <v>0</v>
      </c>
      <c r="W2092" s="17">
        <f t="shared" si="1417"/>
        <v>0</v>
      </c>
      <c r="X2092" s="17">
        <f t="shared" si="1418"/>
        <v>0</v>
      </c>
      <c r="Y2092" s="22">
        <f t="shared" si="1448"/>
        <v>0</v>
      </c>
      <c r="Z2092" s="22">
        <f t="shared" si="1448"/>
        <v>0</v>
      </c>
      <c r="AA2092" s="22">
        <f t="shared" si="1448"/>
        <v>0</v>
      </c>
      <c r="AB2092" s="23" t="str">
        <f t="shared" si="1438"/>
        <v/>
      </c>
      <c r="AC2092" s="23" t="str">
        <f t="shared" si="1439"/>
        <v/>
      </c>
      <c r="AD2092" s="23" t="str">
        <f t="shared" si="1440"/>
        <v/>
      </c>
      <c r="AE2092" s="23" t="str">
        <f t="shared" si="1441"/>
        <v/>
      </c>
      <c r="AF2092" s="23" t="str">
        <f t="shared" si="1442"/>
        <v/>
      </c>
      <c r="AG2092" s="23" t="str">
        <f t="shared" si="1447"/>
        <v/>
      </c>
      <c r="AH2092" s="25" t="str">
        <f t="shared" si="1419"/>
        <v/>
      </c>
      <c r="AI2092" s="25" t="str">
        <f t="shared" si="1420"/>
        <v/>
      </c>
      <c r="AJ2092" s="1" t="str">
        <f t="shared" si="1428"/>
        <v/>
      </c>
      <c r="AK2092" s="10" t="e">
        <f t="shared" si="1429"/>
        <v>#DIV/0!</v>
      </c>
      <c r="AL2092" s="10" t="e">
        <f t="shared" si="1434"/>
        <v>#DIV/0!</v>
      </c>
      <c r="AM2092">
        <f t="shared" si="1430"/>
        <v>0</v>
      </c>
      <c r="AN2092">
        <f t="shared" si="1421"/>
        <v>0</v>
      </c>
      <c r="AO2092">
        <f t="shared" si="1422"/>
        <v>0</v>
      </c>
      <c r="AP2092">
        <f t="shared" ca="1" si="1408"/>
        <v>1.6526794060641688E-32</v>
      </c>
      <c r="AQ2092">
        <f t="shared" ca="1" si="1408"/>
        <v>3.0248002909347487E-31</v>
      </c>
      <c r="AR2092">
        <f t="shared" ca="1" si="1435"/>
        <v>5.46376371034216E-2</v>
      </c>
      <c r="AS2092">
        <f t="shared" ca="1" si="1436"/>
        <v>5.1807023740860103</v>
      </c>
      <c r="AT2092">
        <f t="shared" si="1423"/>
        <v>0</v>
      </c>
      <c r="AU2092">
        <f t="shared" ca="1" si="1437"/>
        <v>6.1850145263883179E-32</v>
      </c>
      <c r="AV2092" t="e">
        <f t="shared" si="1432"/>
        <v>#DIV/0!</v>
      </c>
      <c r="AW2092" t="e">
        <f t="shared" si="1446"/>
        <v>#DIV/0!</v>
      </c>
      <c r="AX2092" t="e">
        <f t="shared" si="1445"/>
        <v>#DIV/0!</v>
      </c>
      <c r="AY2092" t="e">
        <f t="shared" si="1450"/>
        <v>#DIV/0!</v>
      </c>
      <c r="AZ2092" t="e">
        <f t="shared" si="1449"/>
        <v>#DIV/0!</v>
      </c>
    </row>
    <row r="2093" spans="7:52" x14ac:dyDescent="0.3">
      <c r="G2093" s="1" t="str">
        <f t="shared" si="1431"/>
        <v/>
      </c>
      <c r="H2093" s="2" t="str">
        <f t="shared" si="1444"/>
        <v/>
      </c>
      <c r="I2093" s="6" t="str" cm="1">
        <f t="array" ref="I2093">_xlfn.IFS(AND(G2092&lt;H2092,G2093&gt;H2093),"BUY", AND(G2092&gt;H2092,G2093&lt;H2093),"SELL",TRUE,"")</f>
        <v/>
      </c>
      <c r="J2093" s="1">
        <f t="shared" ca="1" si="1410"/>
        <v>0</v>
      </c>
      <c r="K2093" s="3" t="str">
        <f t="shared" ca="1" si="1424"/>
        <v/>
      </c>
      <c r="L2093" s="3" t="str">
        <f t="shared" si="1425"/>
        <v/>
      </c>
      <c r="M2093" s="3" t="str">
        <f t="shared" si="1426"/>
        <v/>
      </c>
      <c r="N2093" s="4">
        <f t="shared" si="1411"/>
        <v>-1</v>
      </c>
      <c r="O2093" s="2" t="str">
        <f t="shared" si="1427"/>
        <v/>
      </c>
      <c r="P2093" s="1" t="str">
        <f t="shared" si="1412"/>
        <v/>
      </c>
      <c r="Q2093" s="1" t="str">
        <f t="shared" si="1413"/>
        <v/>
      </c>
      <c r="R2093" s="1" t="str">
        <f>IF(ISBLANK(A2093),"",SUM($Q$2:Q2093))</f>
        <v/>
      </c>
      <c r="S2093" s="1" t="str">
        <f>IF(ISBLANK(A2093),"",SUM($F$2:F2093))</f>
        <v/>
      </c>
      <c r="T2093" s="1" t="str">
        <f t="shared" si="1414"/>
        <v/>
      </c>
      <c r="U2093" s="1" t="str">
        <f t="shared" si="1415"/>
        <v/>
      </c>
      <c r="V2093" s="17">
        <f t="shared" si="1416"/>
        <v>0</v>
      </c>
      <c r="W2093" s="17">
        <f t="shared" si="1417"/>
        <v>0</v>
      </c>
      <c r="X2093" s="17">
        <f t="shared" si="1418"/>
        <v>0</v>
      </c>
      <c r="Y2093" s="22">
        <f t="shared" si="1448"/>
        <v>0</v>
      </c>
      <c r="Z2093" s="22">
        <f t="shared" si="1448"/>
        <v>0</v>
      </c>
      <c r="AA2093" s="22">
        <f t="shared" si="1448"/>
        <v>0</v>
      </c>
      <c r="AB2093" s="23" t="str">
        <f t="shared" si="1438"/>
        <v/>
      </c>
      <c r="AC2093" s="23" t="str">
        <f t="shared" si="1439"/>
        <v/>
      </c>
      <c r="AD2093" s="23" t="str">
        <f t="shared" si="1440"/>
        <v/>
      </c>
      <c r="AE2093" s="23" t="str">
        <f t="shared" si="1441"/>
        <v/>
      </c>
      <c r="AF2093" s="23" t="str">
        <f t="shared" si="1442"/>
        <v/>
      </c>
      <c r="AG2093" s="23" t="str">
        <f t="shared" si="1447"/>
        <v/>
      </c>
      <c r="AH2093" s="25" t="str">
        <f t="shared" si="1419"/>
        <v/>
      </c>
      <c r="AI2093" s="25" t="str">
        <f t="shared" si="1420"/>
        <v/>
      </c>
      <c r="AJ2093" s="1" t="str">
        <f t="shared" si="1428"/>
        <v/>
      </c>
      <c r="AK2093" s="10" t="e">
        <f t="shared" si="1429"/>
        <v>#DIV/0!</v>
      </c>
      <c r="AL2093" s="10" t="e">
        <f t="shared" si="1434"/>
        <v>#DIV/0!</v>
      </c>
      <c r="AM2093">
        <f t="shared" si="1430"/>
        <v>0</v>
      </c>
      <c r="AN2093">
        <f t="shared" si="1421"/>
        <v>0</v>
      </c>
      <c r="AO2093">
        <f t="shared" si="1422"/>
        <v>0</v>
      </c>
      <c r="AP2093">
        <f t="shared" ca="1" si="1408"/>
        <v>1.5346308770595851E-32</v>
      </c>
      <c r="AQ2093">
        <f t="shared" ca="1" si="1408"/>
        <v>2.8087431272965522E-31</v>
      </c>
      <c r="AR2093">
        <f t="shared" ca="1" si="1435"/>
        <v>5.46376371034216E-2</v>
      </c>
      <c r="AS2093">
        <f t="shared" ca="1" si="1436"/>
        <v>5.1807023740860103</v>
      </c>
      <c r="AT2093">
        <f t="shared" si="1423"/>
        <v>0</v>
      </c>
      <c r="AU2093">
        <f t="shared" ca="1" si="1437"/>
        <v>5.7432277745034372E-32</v>
      </c>
      <c r="AV2093" t="e">
        <f t="shared" si="1432"/>
        <v>#DIV/0!</v>
      </c>
      <c r="AW2093" t="e">
        <f t="shared" si="1446"/>
        <v>#DIV/0!</v>
      </c>
      <c r="AX2093" t="e">
        <f t="shared" si="1445"/>
        <v>#DIV/0!</v>
      </c>
      <c r="AY2093" t="e">
        <f t="shared" si="1450"/>
        <v>#DIV/0!</v>
      </c>
      <c r="AZ2093" t="e">
        <f t="shared" si="1449"/>
        <v>#DIV/0!</v>
      </c>
    </row>
    <row r="2094" spans="7:52" x14ac:dyDescent="0.3">
      <c r="G2094" s="1" t="str">
        <f t="shared" si="1431"/>
        <v/>
      </c>
      <c r="H2094" s="2" t="str">
        <f t="shared" si="1444"/>
        <v/>
      </c>
      <c r="I2094" s="6" t="str" cm="1">
        <f t="array" ref="I2094">_xlfn.IFS(AND(G2093&lt;H2093,G2094&gt;H2094),"BUY", AND(G2093&gt;H2093,G2094&lt;H2094),"SELL",TRUE,"")</f>
        <v/>
      </c>
      <c r="J2094" s="1">
        <f t="shared" ca="1" si="1410"/>
        <v>0</v>
      </c>
      <c r="K2094" s="3" t="str">
        <f t="shared" ca="1" si="1424"/>
        <v/>
      </c>
      <c r="L2094" s="3" t="str">
        <f t="shared" si="1425"/>
        <v/>
      </c>
      <c r="M2094" s="3" t="str">
        <f t="shared" si="1426"/>
        <v/>
      </c>
      <c r="N2094" s="4">
        <f t="shared" si="1411"/>
        <v>-1</v>
      </c>
      <c r="O2094" s="2" t="str">
        <f t="shared" si="1427"/>
        <v/>
      </c>
      <c r="P2094" s="1" t="str">
        <f t="shared" si="1412"/>
        <v/>
      </c>
      <c r="Q2094" s="1" t="str">
        <f t="shared" si="1413"/>
        <v/>
      </c>
      <c r="R2094" s="1" t="str">
        <f>IF(ISBLANK(A2094),"",SUM($Q$2:Q2094))</f>
        <v/>
      </c>
      <c r="S2094" s="1" t="str">
        <f>IF(ISBLANK(A2094),"",SUM($F$2:F2094))</f>
        <v/>
      </c>
      <c r="T2094" s="1" t="str">
        <f t="shared" si="1414"/>
        <v/>
      </c>
      <c r="U2094" s="1" t="str">
        <f t="shared" si="1415"/>
        <v/>
      </c>
      <c r="V2094" s="17">
        <f t="shared" si="1416"/>
        <v>0</v>
      </c>
      <c r="W2094" s="17">
        <f t="shared" si="1417"/>
        <v>0</v>
      </c>
      <c r="X2094" s="17">
        <f t="shared" si="1418"/>
        <v>0</v>
      </c>
      <c r="Y2094" s="22">
        <f t="shared" si="1448"/>
        <v>0</v>
      </c>
      <c r="Z2094" s="22">
        <f t="shared" si="1448"/>
        <v>0</v>
      </c>
      <c r="AA2094" s="22">
        <f t="shared" si="1448"/>
        <v>0</v>
      </c>
      <c r="AB2094" s="23" t="str">
        <f t="shared" si="1438"/>
        <v/>
      </c>
      <c r="AC2094" s="23" t="str">
        <f t="shared" si="1439"/>
        <v/>
      </c>
      <c r="AD2094" s="23" t="str">
        <f t="shared" si="1440"/>
        <v/>
      </c>
      <c r="AE2094" s="23" t="str">
        <f t="shared" si="1441"/>
        <v/>
      </c>
      <c r="AF2094" s="23" t="str">
        <f t="shared" si="1442"/>
        <v/>
      </c>
      <c r="AG2094" s="23" t="str">
        <f t="shared" si="1447"/>
        <v/>
      </c>
      <c r="AH2094" s="25" t="str">
        <f t="shared" si="1419"/>
        <v/>
      </c>
      <c r="AI2094" s="25" t="str">
        <f t="shared" si="1420"/>
        <v/>
      </c>
      <c r="AJ2094" s="1" t="str">
        <f t="shared" si="1428"/>
        <v/>
      </c>
      <c r="AK2094" s="10" t="e">
        <f t="shared" si="1429"/>
        <v>#DIV/0!</v>
      </c>
      <c r="AL2094" s="10" t="e">
        <f t="shared" si="1434"/>
        <v>#DIV/0!</v>
      </c>
      <c r="AM2094">
        <f t="shared" si="1430"/>
        <v>0</v>
      </c>
      <c r="AN2094">
        <f t="shared" si="1421"/>
        <v>0</v>
      </c>
      <c r="AO2094">
        <f t="shared" si="1422"/>
        <v>0</v>
      </c>
      <c r="AP2094">
        <f t="shared" ca="1" si="1408"/>
        <v>1.4250143858410431E-32</v>
      </c>
      <c r="AQ2094">
        <f t="shared" ca="1" si="1408"/>
        <v>2.6081186182039411E-31</v>
      </c>
      <c r="AR2094">
        <f t="shared" ca="1" si="1435"/>
        <v>5.4637637103421594E-2</v>
      </c>
      <c r="AS2094">
        <f t="shared" ca="1" si="1436"/>
        <v>5.1807023740860103</v>
      </c>
      <c r="AT2094">
        <f t="shared" si="1423"/>
        <v>0</v>
      </c>
      <c r="AU2094">
        <f t="shared" ca="1" si="1437"/>
        <v>5.3329972191817633E-32</v>
      </c>
      <c r="AV2094" t="e">
        <f t="shared" si="1432"/>
        <v>#DIV/0!</v>
      </c>
      <c r="AW2094" t="e">
        <f t="shared" si="1446"/>
        <v>#DIV/0!</v>
      </c>
      <c r="AX2094" t="e">
        <f t="shared" si="1445"/>
        <v>#DIV/0!</v>
      </c>
      <c r="AY2094" t="e">
        <f t="shared" si="1450"/>
        <v>#DIV/0!</v>
      </c>
      <c r="AZ2094" t="e">
        <f t="shared" si="1449"/>
        <v>#DIV/0!</v>
      </c>
    </row>
    <row r="2095" spans="7:52" x14ac:dyDescent="0.3">
      <c r="G2095" s="1" t="str">
        <f t="shared" si="1431"/>
        <v/>
      </c>
      <c r="H2095" s="2" t="str">
        <f t="shared" si="1444"/>
        <v/>
      </c>
      <c r="I2095" s="6" t="str" cm="1">
        <f t="array" ref="I2095">_xlfn.IFS(AND(G2094&lt;H2094,G2095&gt;H2095),"BUY", AND(G2094&gt;H2094,G2095&lt;H2095),"SELL",TRUE,"")</f>
        <v/>
      </c>
      <c r="J2095" s="1">
        <f t="shared" ca="1" si="1410"/>
        <v>0</v>
      </c>
      <c r="K2095" s="3" t="str">
        <f t="shared" ca="1" si="1424"/>
        <v/>
      </c>
      <c r="L2095" s="3" t="str">
        <f t="shared" si="1425"/>
        <v/>
      </c>
      <c r="M2095" s="3" t="str">
        <f t="shared" si="1426"/>
        <v/>
      </c>
      <c r="N2095" s="4">
        <f t="shared" si="1411"/>
        <v>-1</v>
      </c>
      <c r="O2095" s="2" t="str">
        <f t="shared" si="1427"/>
        <v/>
      </c>
      <c r="P2095" s="1" t="str">
        <f t="shared" si="1412"/>
        <v/>
      </c>
      <c r="Q2095" s="1" t="str">
        <f t="shared" si="1413"/>
        <v/>
      </c>
      <c r="R2095" s="1" t="str">
        <f>IF(ISBLANK(A2095),"",SUM($Q$2:Q2095))</f>
        <v/>
      </c>
      <c r="S2095" s="1" t="str">
        <f>IF(ISBLANK(A2095),"",SUM($F$2:F2095))</f>
        <v/>
      </c>
      <c r="T2095" s="1" t="str">
        <f t="shared" si="1414"/>
        <v/>
      </c>
      <c r="U2095" s="1" t="str">
        <f t="shared" si="1415"/>
        <v/>
      </c>
      <c r="V2095" s="17">
        <f t="shared" si="1416"/>
        <v>0</v>
      </c>
      <c r="W2095" s="17">
        <f t="shared" si="1417"/>
        <v>0</v>
      </c>
      <c r="X2095" s="17">
        <f t="shared" si="1418"/>
        <v>0</v>
      </c>
      <c r="Y2095" s="22">
        <f t="shared" ref="Y2095:AA2110" si="1451">SUM(V2082:V2095)</f>
        <v>0</v>
      </c>
      <c r="Z2095" s="22">
        <f t="shared" si="1451"/>
        <v>0</v>
      </c>
      <c r="AA2095" s="22">
        <f t="shared" si="1451"/>
        <v>0</v>
      </c>
      <c r="AB2095" s="23" t="str">
        <f t="shared" si="1438"/>
        <v/>
      </c>
      <c r="AC2095" s="23" t="str">
        <f t="shared" si="1439"/>
        <v/>
      </c>
      <c r="AD2095" s="23" t="str">
        <f t="shared" si="1440"/>
        <v/>
      </c>
      <c r="AE2095" s="23" t="str">
        <f t="shared" si="1441"/>
        <v/>
      </c>
      <c r="AF2095" s="23" t="str">
        <f t="shared" si="1442"/>
        <v/>
      </c>
      <c r="AG2095" s="23" t="str">
        <f t="shared" si="1447"/>
        <v/>
      </c>
      <c r="AH2095" s="25" t="str">
        <f t="shared" si="1419"/>
        <v/>
      </c>
      <c r="AI2095" s="25" t="str">
        <f t="shared" si="1420"/>
        <v/>
      </c>
      <c r="AJ2095" s="1" t="str">
        <f t="shared" si="1428"/>
        <v/>
      </c>
      <c r="AK2095" s="10" t="e">
        <f t="shared" si="1429"/>
        <v>#DIV/0!</v>
      </c>
      <c r="AL2095" s="10" t="e">
        <f t="shared" si="1434"/>
        <v>#DIV/0!</v>
      </c>
      <c r="AM2095">
        <f t="shared" si="1430"/>
        <v>0</v>
      </c>
      <c r="AN2095">
        <f t="shared" si="1421"/>
        <v>0</v>
      </c>
      <c r="AO2095">
        <f t="shared" si="1422"/>
        <v>0</v>
      </c>
      <c r="AP2095">
        <f t="shared" ca="1" si="1408"/>
        <v>1.3232276439952543E-32</v>
      </c>
      <c r="AQ2095">
        <f t="shared" ca="1" si="1408"/>
        <v>2.4218244311893743E-31</v>
      </c>
      <c r="AR2095">
        <f t="shared" ca="1" si="1435"/>
        <v>5.463763710342158E-2</v>
      </c>
      <c r="AS2095">
        <f t="shared" ca="1" si="1436"/>
        <v>5.1807023740860103</v>
      </c>
      <c r="AT2095">
        <f t="shared" si="1423"/>
        <v>0</v>
      </c>
      <c r="AU2095">
        <f t="shared" ca="1" si="1437"/>
        <v>4.9520688463830659E-32</v>
      </c>
      <c r="AV2095" t="e">
        <f t="shared" si="1432"/>
        <v>#DIV/0!</v>
      </c>
      <c r="AW2095" t="e">
        <f t="shared" si="1446"/>
        <v>#DIV/0!</v>
      </c>
      <c r="AX2095" t="e">
        <f t="shared" si="1445"/>
        <v>#DIV/0!</v>
      </c>
      <c r="AY2095" t="e">
        <f t="shared" si="1450"/>
        <v>#DIV/0!</v>
      </c>
      <c r="AZ2095" t="e">
        <f t="shared" si="1449"/>
        <v>#DIV/0!</v>
      </c>
    </row>
    <row r="2096" spans="7:52" x14ac:dyDescent="0.3">
      <c r="G2096" s="1" t="str">
        <f t="shared" si="1431"/>
        <v/>
      </c>
      <c r="H2096" s="2" t="str">
        <f t="shared" si="1444"/>
        <v/>
      </c>
      <c r="I2096" s="6" t="str" cm="1">
        <f t="array" ref="I2096">_xlfn.IFS(AND(G2095&lt;H2095,G2096&gt;H2096),"BUY", AND(G2095&gt;H2095,G2096&lt;H2096),"SELL",TRUE,"")</f>
        <v/>
      </c>
      <c r="J2096" s="1">
        <f t="shared" ca="1" si="1410"/>
        <v>0</v>
      </c>
      <c r="K2096" s="3" t="str">
        <f t="shared" ca="1" si="1424"/>
        <v/>
      </c>
      <c r="L2096" s="3" t="str">
        <f t="shared" si="1425"/>
        <v/>
      </c>
      <c r="M2096" s="3" t="str">
        <f t="shared" si="1426"/>
        <v/>
      </c>
      <c r="N2096" s="4">
        <f t="shared" si="1411"/>
        <v>-1</v>
      </c>
      <c r="O2096" s="2" t="str">
        <f t="shared" si="1427"/>
        <v/>
      </c>
      <c r="P2096" s="1" t="str">
        <f t="shared" si="1412"/>
        <v/>
      </c>
      <c r="Q2096" s="1" t="str">
        <f t="shared" si="1413"/>
        <v/>
      </c>
      <c r="R2096" s="1" t="str">
        <f>IF(ISBLANK(A2096),"",SUM($Q$2:Q2096))</f>
        <v/>
      </c>
      <c r="S2096" s="1" t="str">
        <f>IF(ISBLANK(A2096),"",SUM($F$2:F2096))</f>
        <v/>
      </c>
      <c r="T2096" s="1" t="str">
        <f t="shared" si="1414"/>
        <v/>
      </c>
      <c r="U2096" s="1" t="str">
        <f t="shared" si="1415"/>
        <v/>
      </c>
      <c r="V2096" s="17">
        <f t="shared" si="1416"/>
        <v>0</v>
      </c>
      <c r="W2096" s="17">
        <f t="shared" si="1417"/>
        <v>0</v>
      </c>
      <c r="X2096" s="17">
        <f t="shared" si="1418"/>
        <v>0</v>
      </c>
      <c r="Y2096" s="22">
        <f t="shared" si="1451"/>
        <v>0</v>
      </c>
      <c r="Z2096" s="22">
        <f t="shared" si="1451"/>
        <v>0</v>
      </c>
      <c r="AA2096" s="22">
        <f t="shared" si="1451"/>
        <v>0</v>
      </c>
      <c r="AB2096" s="23" t="str">
        <f t="shared" si="1438"/>
        <v/>
      </c>
      <c r="AC2096" s="23" t="str">
        <f t="shared" si="1439"/>
        <v/>
      </c>
      <c r="AD2096" s="23" t="str">
        <f t="shared" si="1440"/>
        <v/>
      </c>
      <c r="AE2096" s="23" t="str">
        <f t="shared" si="1441"/>
        <v/>
      </c>
      <c r="AF2096" s="23" t="str">
        <f t="shared" si="1442"/>
        <v/>
      </c>
      <c r="AG2096" s="23" t="str">
        <f t="shared" si="1447"/>
        <v/>
      </c>
      <c r="AH2096" s="25" t="str">
        <f t="shared" si="1419"/>
        <v/>
      </c>
      <c r="AI2096" s="25" t="str">
        <f t="shared" si="1420"/>
        <v/>
      </c>
      <c r="AJ2096" s="1" t="str">
        <f t="shared" si="1428"/>
        <v/>
      </c>
      <c r="AK2096" s="10" t="e">
        <f t="shared" si="1429"/>
        <v>#DIV/0!</v>
      </c>
      <c r="AL2096" s="10" t="e">
        <f t="shared" si="1434"/>
        <v>#DIV/0!</v>
      </c>
      <c r="AM2096">
        <f t="shared" si="1430"/>
        <v>0</v>
      </c>
      <c r="AN2096">
        <f t="shared" si="1421"/>
        <v>0</v>
      </c>
      <c r="AO2096">
        <f t="shared" si="1422"/>
        <v>0</v>
      </c>
      <c r="AP2096">
        <f t="shared" ca="1" si="1408"/>
        <v>1.2287113837098789E-32</v>
      </c>
      <c r="AQ2096">
        <f t="shared" ca="1" si="1408"/>
        <v>2.2488369718187045E-31</v>
      </c>
      <c r="AR2096">
        <f t="shared" ca="1" si="1435"/>
        <v>5.4637637103421587E-2</v>
      </c>
      <c r="AS2096">
        <f t="shared" ca="1" si="1436"/>
        <v>5.1807023740860103</v>
      </c>
      <c r="AT2096">
        <f t="shared" si="1423"/>
        <v>0</v>
      </c>
      <c r="AU2096">
        <f t="shared" ca="1" si="1437"/>
        <v>4.5983496430699899E-32</v>
      </c>
      <c r="AV2096" t="e">
        <f t="shared" si="1432"/>
        <v>#DIV/0!</v>
      </c>
      <c r="AW2096" t="e">
        <f t="shared" si="1446"/>
        <v>#DIV/0!</v>
      </c>
      <c r="AX2096" t="e">
        <f t="shared" si="1445"/>
        <v>#DIV/0!</v>
      </c>
      <c r="AY2096" t="e">
        <f t="shared" si="1450"/>
        <v>#DIV/0!</v>
      </c>
      <c r="AZ2096" t="e">
        <f t="shared" si="1449"/>
        <v>#DIV/0!</v>
      </c>
    </row>
    <row r="2097" spans="7:52" x14ac:dyDescent="0.3">
      <c r="G2097" s="1" t="str">
        <f t="shared" si="1431"/>
        <v/>
      </c>
      <c r="H2097" s="2" t="str">
        <f t="shared" si="1444"/>
        <v/>
      </c>
      <c r="I2097" s="6" t="str" cm="1">
        <f t="array" ref="I2097">_xlfn.IFS(AND(G2096&lt;H2096,G2097&gt;H2097),"BUY", AND(G2096&gt;H2096,G2097&lt;H2097),"SELL",TRUE,"")</f>
        <v/>
      </c>
      <c r="J2097" s="1">
        <f t="shared" ca="1" si="1410"/>
        <v>0</v>
      </c>
      <c r="K2097" s="3" t="str">
        <f t="shared" ca="1" si="1424"/>
        <v/>
      </c>
      <c r="L2097" s="3" t="str">
        <f t="shared" si="1425"/>
        <v/>
      </c>
      <c r="M2097" s="3" t="str">
        <f t="shared" si="1426"/>
        <v/>
      </c>
      <c r="N2097" s="4">
        <f t="shared" si="1411"/>
        <v>-1</v>
      </c>
      <c r="O2097" s="2" t="str">
        <f t="shared" si="1427"/>
        <v/>
      </c>
      <c r="P2097" s="1" t="str">
        <f t="shared" si="1412"/>
        <v/>
      </c>
      <c r="Q2097" s="1" t="str">
        <f t="shared" si="1413"/>
        <v/>
      </c>
      <c r="R2097" s="1" t="str">
        <f>IF(ISBLANK(A2097),"",SUM($Q$2:Q2097))</f>
        <v/>
      </c>
      <c r="S2097" s="1" t="str">
        <f>IF(ISBLANK(A2097),"",SUM($F$2:F2097))</f>
        <v/>
      </c>
      <c r="T2097" s="1" t="str">
        <f t="shared" si="1414"/>
        <v/>
      </c>
      <c r="U2097" s="1" t="str">
        <f t="shared" si="1415"/>
        <v/>
      </c>
      <c r="V2097" s="17">
        <f t="shared" si="1416"/>
        <v>0</v>
      </c>
      <c r="W2097" s="17">
        <f t="shared" si="1417"/>
        <v>0</v>
      </c>
      <c r="X2097" s="17">
        <f t="shared" si="1418"/>
        <v>0</v>
      </c>
      <c r="Y2097" s="22">
        <f t="shared" si="1451"/>
        <v>0</v>
      </c>
      <c r="Z2097" s="22">
        <f t="shared" si="1451"/>
        <v>0</v>
      </c>
      <c r="AA2097" s="22">
        <f t="shared" si="1451"/>
        <v>0</v>
      </c>
      <c r="AB2097" s="23" t="str">
        <f t="shared" si="1438"/>
        <v/>
      </c>
      <c r="AC2097" s="23" t="str">
        <f t="shared" si="1439"/>
        <v/>
      </c>
      <c r="AD2097" s="23" t="str">
        <f t="shared" si="1440"/>
        <v/>
      </c>
      <c r="AE2097" s="23" t="str">
        <f t="shared" si="1441"/>
        <v/>
      </c>
      <c r="AF2097" s="23" t="str">
        <f t="shared" si="1442"/>
        <v/>
      </c>
      <c r="AG2097" s="23" t="str">
        <f t="shared" si="1447"/>
        <v/>
      </c>
      <c r="AH2097" s="25" t="str">
        <f t="shared" si="1419"/>
        <v/>
      </c>
      <c r="AI2097" s="25" t="str">
        <f t="shared" si="1420"/>
        <v/>
      </c>
      <c r="AJ2097" s="1" t="str">
        <f t="shared" si="1428"/>
        <v/>
      </c>
      <c r="AK2097" s="10" t="e">
        <f t="shared" si="1429"/>
        <v>#DIV/0!</v>
      </c>
      <c r="AL2097" s="10" t="e">
        <f t="shared" si="1434"/>
        <v>#DIV/0!</v>
      </c>
      <c r="AM2097">
        <f t="shared" si="1430"/>
        <v>0</v>
      </c>
      <c r="AN2097">
        <f t="shared" si="1421"/>
        <v>0</v>
      </c>
      <c r="AO2097">
        <f t="shared" si="1422"/>
        <v>0</v>
      </c>
      <c r="AP2097">
        <f t="shared" ref="AP2097:AQ2160" ca="1" si="1452">(AP2096*13+AN2097 )/14</f>
        <v>1.1409462848734591E-32</v>
      </c>
      <c r="AQ2097">
        <f t="shared" ca="1" si="1452"/>
        <v>2.08820575954594E-31</v>
      </c>
      <c r="AR2097">
        <f t="shared" ca="1" si="1435"/>
        <v>5.4637637103421587E-2</v>
      </c>
      <c r="AS2097">
        <f t="shared" ca="1" si="1436"/>
        <v>5.1807023740860103</v>
      </c>
      <c r="AT2097">
        <f t="shared" si="1423"/>
        <v>0</v>
      </c>
      <c r="AU2097">
        <f t="shared" ca="1" si="1437"/>
        <v>4.2698960971364192E-32</v>
      </c>
      <c r="AV2097" t="e">
        <f t="shared" si="1432"/>
        <v>#DIV/0!</v>
      </c>
      <c r="AW2097" t="e">
        <f t="shared" si="1446"/>
        <v>#DIV/0!</v>
      </c>
      <c r="AX2097" t="e">
        <f t="shared" si="1445"/>
        <v>#DIV/0!</v>
      </c>
      <c r="AY2097" t="e">
        <f t="shared" si="1450"/>
        <v>#DIV/0!</v>
      </c>
      <c r="AZ2097" t="e">
        <f t="shared" si="1449"/>
        <v>#DIV/0!</v>
      </c>
    </row>
    <row r="2098" spans="7:52" x14ac:dyDescent="0.3">
      <c r="G2098" s="1" t="str">
        <f t="shared" si="1431"/>
        <v/>
      </c>
      <c r="H2098" s="2" t="str">
        <f t="shared" si="1444"/>
        <v/>
      </c>
      <c r="I2098" s="6" t="str" cm="1">
        <f t="array" ref="I2098">_xlfn.IFS(AND(G2097&lt;H2097,G2098&gt;H2098),"BUY", AND(G2097&gt;H2097,G2098&lt;H2098),"SELL",TRUE,"")</f>
        <v/>
      </c>
      <c r="J2098" s="1">
        <f t="shared" ca="1" si="1410"/>
        <v>0</v>
      </c>
      <c r="K2098" s="3" t="str">
        <f t="shared" ca="1" si="1424"/>
        <v/>
      </c>
      <c r="L2098" s="3" t="str">
        <f t="shared" si="1425"/>
        <v/>
      </c>
      <c r="M2098" s="3" t="str">
        <f t="shared" si="1426"/>
        <v/>
      </c>
      <c r="N2098" s="4">
        <f t="shared" si="1411"/>
        <v>-1</v>
      </c>
      <c r="O2098" s="2" t="str">
        <f t="shared" si="1427"/>
        <v/>
      </c>
      <c r="P2098" s="1" t="str">
        <f t="shared" si="1412"/>
        <v/>
      </c>
      <c r="Q2098" s="1" t="str">
        <f t="shared" si="1413"/>
        <v/>
      </c>
      <c r="R2098" s="1" t="str">
        <f>IF(ISBLANK(A2098),"",SUM($Q$2:Q2098))</f>
        <v/>
      </c>
      <c r="S2098" s="1" t="str">
        <f>IF(ISBLANK(A2098),"",SUM($F$2:F2098))</f>
        <v/>
      </c>
      <c r="T2098" s="1" t="str">
        <f t="shared" si="1414"/>
        <v/>
      </c>
      <c r="U2098" s="1" t="str">
        <f t="shared" si="1415"/>
        <v/>
      </c>
      <c r="V2098" s="17">
        <f t="shared" si="1416"/>
        <v>0</v>
      </c>
      <c r="W2098" s="17">
        <f t="shared" si="1417"/>
        <v>0</v>
      </c>
      <c r="X2098" s="17">
        <f t="shared" si="1418"/>
        <v>0</v>
      </c>
      <c r="Y2098" s="22">
        <f t="shared" si="1451"/>
        <v>0</v>
      </c>
      <c r="Z2098" s="22">
        <f t="shared" si="1451"/>
        <v>0</v>
      </c>
      <c r="AA2098" s="22">
        <f t="shared" si="1451"/>
        <v>0</v>
      </c>
      <c r="AB2098" s="23" t="str">
        <f t="shared" si="1438"/>
        <v/>
      </c>
      <c r="AC2098" s="23" t="str">
        <f t="shared" si="1439"/>
        <v/>
      </c>
      <c r="AD2098" s="23" t="str">
        <f t="shared" si="1440"/>
        <v/>
      </c>
      <c r="AE2098" s="23" t="str">
        <f t="shared" si="1441"/>
        <v/>
      </c>
      <c r="AF2098" s="23" t="str">
        <f t="shared" si="1442"/>
        <v/>
      </c>
      <c r="AG2098" s="23" t="str">
        <f t="shared" si="1447"/>
        <v/>
      </c>
      <c r="AH2098" s="25" t="str">
        <f t="shared" si="1419"/>
        <v/>
      </c>
      <c r="AI2098" s="25" t="str">
        <f t="shared" si="1420"/>
        <v/>
      </c>
      <c r="AJ2098" s="1" t="str">
        <f t="shared" si="1428"/>
        <v/>
      </c>
      <c r="AK2098" s="10" t="e">
        <f t="shared" si="1429"/>
        <v>#DIV/0!</v>
      </c>
      <c r="AL2098" s="10" t="e">
        <f t="shared" si="1434"/>
        <v>#DIV/0!</v>
      </c>
      <c r="AM2098">
        <f t="shared" si="1430"/>
        <v>0</v>
      </c>
      <c r="AN2098">
        <f t="shared" si="1421"/>
        <v>0</v>
      </c>
      <c r="AO2098">
        <f t="shared" si="1422"/>
        <v>0</v>
      </c>
      <c r="AP2098">
        <f t="shared" ca="1" si="1452"/>
        <v>1.059450121668212E-32</v>
      </c>
      <c r="AQ2098">
        <f t="shared" ca="1" si="1452"/>
        <v>1.9390482052926586E-31</v>
      </c>
      <c r="AR2098">
        <f t="shared" ca="1" si="1435"/>
        <v>5.4637637103421587E-2</v>
      </c>
      <c r="AS2098">
        <f t="shared" ca="1" si="1436"/>
        <v>5.1807023740860103</v>
      </c>
      <c r="AT2098">
        <f t="shared" si="1423"/>
        <v>0</v>
      </c>
      <c r="AU2098">
        <f t="shared" ca="1" si="1437"/>
        <v>3.9649035187695321E-32</v>
      </c>
      <c r="AV2098" t="e">
        <f t="shared" si="1432"/>
        <v>#DIV/0!</v>
      </c>
      <c r="AW2098" t="e">
        <f t="shared" si="1446"/>
        <v>#DIV/0!</v>
      </c>
      <c r="AX2098" t="e">
        <f t="shared" si="1445"/>
        <v>#DIV/0!</v>
      </c>
      <c r="AY2098" t="e">
        <f t="shared" si="1450"/>
        <v>#DIV/0!</v>
      </c>
      <c r="AZ2098" t="e">
        <f t="shared" si="1449"/>
        <v>#DIV/0!</v>
      </c>
    </row>
    <row r="2099" spans="7:52" x14ac:dyDescent="0.3">
      <c r="G2099" s="1" t="str">
        <f t="shared" si="1431"/>
        <v/>
      </c>
      <c r="H2099" s="2" t="str">
        <f t="shared" si="1444"/>
        <v/>
      </c>
      <c r="I2099" s="6" t="str" cm="1">
        <f t="array" ref="I2099">_xlfn.IFS(AND(G2098&lt;H2098,G2099&gt;H2099),"BUY", AND(G2098&gt;H2098,G2099&lt;H2099),"SELL",TRUE,"")</f>
        <v/>
      </c>
      <c r="J2099" s="1">
        <f t="shared" ca="1" si="1410"/>
        <v>0</v>
      </c>
      <c r="K2099" s="3" t="str">
        <f t="shared" ca="1" si="1424"/>
        <v/>
      </c>
      <c r="L2099" s="3" t="str">
        <f t="shared" si="1425"/>
        <v/>
      </c>
      <c r="M2099" s="3" t="str">
        <f t="shared" si="1426"/>
        <v/>
      </c>
      <c r="N2099" s="4">
        <f t="shared" si="1411"/>
        <v>-1</v>
      </c>
      <c r="O2099" s="2" t="str">
        <f t="shared" si="1427"/>
        <v/>
      </c>
      <c r="P2099" s="1" t="str">
        <f t="shared" si="1412"/>
        <v/>
      </c>
      <c r="Q2099" s="1" t="str">
        <f t="shared" si="1413"/>
        <v/>
      </c>
      <c r="R2099" s="1" t="str">
        <f>IF(ISBLANK(A2099),"",SUM($Q$2:Q2099))</f>
        <v/>
      </c>
      <c r="S2099" s="1" t="str">
        <f>IF(ISBLANK(A2099),"",SUM($F$2:F2099))</f>
        <v/>
      </c>
      <c r="T2099" s="1" t="str">
        <f t="shared" si="1414"/>
        <v/>
      </c>
      <c r="U2099" s="1" t="str">
        <f t="shared" si="1415"/>
        <v/>
      </c>
      <c r="V2099" s="17">
        <f t="shared" si="1416"/>
        <v>0</v>
      </c>
      <c r="W2099" s="17">
        <f t="shared" si="1417"/>
        <v>0</v>
      </c>
      <c r="X2099" s="17">
        <f t="shared" si="1418"/>
        <v>0</v>
      </c>
      <c r="Y2099" s="22">
        <f t="shared" si="1451"/>
        <v>0</v>
      </c>
      <c r="Z2099" s="22">
        <f t="shared" si="1451"/>
        <v>0</v>
      </c>
      <c r="AA2099" s="22">
        <f t="shared" si="1451"/>
        <v>0</v>
      </c>
      <c r="AB2099" s="23" t="str">
        <f t="shared" si="1438"/>
        <v/>
      </c>
      <c r="AC2099" s="23" t="str">
        <f t="shared" si="1439"/>
        <v/>
      </c>
      <c r="AD2099" s="23" t="str">
        <f t="shared" si="1440"/>
        <v/>
      </c>
      <c r="AE2099" s="23" t="str">
        <f t="shared" si="1441"/>
        <v/>
      </c>
      <c r="AF2099" s="23" t="str">
        <f t="shared" si="1442"/>
        <v/>
      </c>
      <c r="AG2099" s="23" t="str">
        <f t="shared" si="1447"/>
        <v/>
      </c>
      <c r="AH2099" s="25" t="str">
        <f t="shared" si="1419"/>
        <v/>
      </c>
      <c r="AI2099" s="25" t="str">
        <f t="shared" si="1420"/>
        <v/>
      </c>
      <c r="AJ2099" s="1" t="str">
        <f t="shared" si="1428"/>
        <v/>
      </c>
      <c r="AK2099" s="10" t="e">
        <f t="shared" si="1429"/>
        <v>#DIV/0!</v>
      </c>
      <c r="AL2099" s="10" t="e">
        <f t="shared" si="1434"/>
        <v>#DIV/0!</v>
      </c>
      <c r="AM2099">
        <f t="shared" si="1430"/>
        <v>0</v>
      </c>
      <c r="AN2099">
        <f t="shared" si="1421"/>
        <v>0</v>
      </c>
      <c r="AO2099">
        <f t="shared" si="1422"/>
        <v>0</v>
      </c>
      <c r="AP2099">
        <f t="shared" ca="1" si="1452"/>
        <v>9.8377511297762545E-33</v>
      </c>
      <c r="AQ2099">
        <f t="shared" ca="1" si="1452"/>
        <v>1.8005447620574685E-31</v>
      </c>
      <c r="AR2099">
        <f t="shared" ca="1" si="1435"/>
        <v>5.4637637103421594E-2</v>
      </c>
      <c r="AS2099">
        <f t="shared" ca="1" si="1436"/>
        <v>5.1807023740860103</v>
      </c>
      <c r="AT2099">
        <f t="shared" si="1423"/>
        <v>0</v>
      </c>
      <c r="AU2099">
        <f t="shared" ca="1" si="1437"/>
        <v>3.681696124571708E-32</v>
      </c>
      <c r="AV2099" t="e">
        <f t="shared" si="1432"/>
        <v>#DIV/0!</v>
      </c>
      <c r="AW2099" t="e">
        <f t="shared" si="1446"/>
        <v>#DIV/0!</v>
      </c>
      <c r="AX2099" t="e">
        <f t="shared" si="1445"/>
        <v>#DIV/0!</v>
      </c>
      <c r="AY2099" t="e">
        <f t="shared" si="1450"/>
        <v>#DIV/0!</v>
      </c>
      <c r="AZ2099" t="e">
        <f t="shared" si="1449"/>
        <v>#DIV/0!</v>
      </c>
    </row>
    <row r="2100" spans="7:52" x14ac:dyDescent="0.3">
      <c r="G2100" s="1" t="str">
        <f t="shared" si="1431"/>
        <v/>
      </c>
      <c r="H2100" s="2" t="str">
        <f t="shared" si="1444"/>
        <v/>
      </c>
      <c r="I2100" s="6" t="str" cm="1">
        <f t="array" ref="I2100">_xlfn.IFS(AND(G2099&lt;H2099,G2100&gt;H2100),"BUY", AND(G2099&gt;H2099,G2100&lt;H2100),"SELL",TRUE,"")</f>
        <v/>
      </c>
      <c r="J2100" s="1">
        <f t="shared" ca="1" si="1410"/>
        <v>0</v>
      </c>
      <c r="K2100" s="3" t="str">
        <f t="shared" ca="1" si="1424"/>
        <v/>
      </c>
      <c r="L2100" s="3" t="str">
        <f t="shared" si="1425"/>
        <v/>
      </c>
      <c r="M2100" s="3" t="str">
        <f t="shared" si="1426"/>
        <v/>
      </c>
      <c r="N2100" s="4">
        <f t="shared" si="1411"/>
        <v>-1</v>
      </c>
      <c r="O2100" s="2" t="str">
        <f t="shared" si="1427"/>
        <v/>
      </c>
      <c r="P2100" s="1" t="str">
        <f t="shared" si="1412"/>
        <v/>
      </c>
      <c r="Q2100" s="1" t="str">
        <f t="shared" si="1413"/>
        <v/>
      </c>
      <c r="R2100" s="1" t="str">
        <f>IF(ISBLANK(A2100),"",SUM($Q$2:Q2100))</f>
        <v/>
      </c>
      <c r="S2100" s="1" t="str">
        <f>IF(ISBLANK(A2100),"",SUM($F$2:F2100))</f>
        <v/>
      </c>
      <c r="T2100" s="1" t="str">
        <f t="shared" si="1414"/>
        <v/>
      </c>
      <c r="U2100" s="1" t="str">
        <f t="shared" si="1415"/>
        <v/>
      </c>
      <c r="V2100" s="17">
        <f t="shared" si="1416"/>
        <v>0</v>
      </c>
      <c r="W2100" s="17">
        <f t="shared" si="1417"/>
        <v>0</v>
      </c>
      <c r="X2100" s="17">
        <f t="shared" si="1418"/>
        <v>0</v>
      </c>
      <c r="Y2100" s="22">
        <f t="shared" si="1451"/>
        <v>0</v>
      </c>
      <c r="Z2100" s="22">
        <f t="shared" si="1451"/>
        <v>0</v>
      </c>
      <c r="AA2100" s="22">
        <f t="shared" si="1451"/>
        <v>0</v>
      </c>
      <c r="AB2100" s="23" t="str">
        <f t="shared" si="1438"/>
        <v/>
      </c>
      <c r="AC2100" s="23" t="str">
        <f t="shared" si="1439"/>
        <v/>
      </c>
      <c r="AD2100" s="23" t="str">
        <f t="shared" si="1440"/>
        <v/>
      </c>
      <c r="AE2100" s="23" t="str">
        <f t="shared" si="1441"/>
        <v/>
      </c>
      <c r="AF2100" s="23" t="str">
        <f t="shared" si="1442"/>
        <v/>
      </c>
      <c r="AG2100" s="23" t="str">
        <f t="shared" si="1447"/>
        <v/>
      </c>
      <c r="AH2100" s="25" t="str">
        <f t="shared" si="1419"/>
        <v/>
      </c>
      <c r="AI2100" s="25" t="str">
        <f t="shared" si="1420"/>
        <v/>
      </c>
      <c r="AJ2100" s="1" t="str">
        <f t="shared" si="1428"/>
        <v/>
      </c>
      <c r="AK2100" s="10" t="e">
        <f t="shared" si="1429"/>
        <v>#DIV/0!</v>
      </c>
      <c r="AL2100" s="10" t="e">
        <f t="shared" si="1434"/>
        <v>#DIV/0!</v>
      </c>
      <c r="AM2100">
        <f t="shared" si="1430"/>
        <v>0</v>
      </c>
      <c r="AN2100">
        <f t="shared" si="1421"/>
        <v>0</v>
      </c>
      <c r="AO2100">
        <f t="shared" si="1422"/>
        <v>0</v>
      </c>
      <c r="AP2100">
        <f t="shared" ca="1" si="1452"/>
        <v>9.1350546205065234E-33</v>
      </c>
      <c r="AQ2100">
        <f t="shared" ca="1" si="1452"/>
        <v>1.6719344219105064E-31</v>
      </c>
      <c r="AR2100">
        <f t="shared" ca="1" si="1435"/>
        <v>5.46376371034216E-2</v>
      </c>
      <c r="AS2100">
        <f t="shared" ca="1" si="1436"/>
        <v>5.1807023740860103</v>
      </c>
      <c r="AT2100">
        <f t="shared" si="1423"/>
        <v>0</v>
      </c>
      <c r="AU2100">
        <f t="shared" ca="1" si="1437"/>
        <v>3.4187178299594432E-32</v>
      </c>
      <c r="AV2100" t="e">
        <f t="shared" si="1432"/>
        <v>#DIV/0!</v>
      </c>
      <c r="AW2100" t="e">
        <f t="shared" si="1446"/>
        <v>#DIV/0!</v>
      </c>
      <c r="AX2100" t="e">
        <f t="shared" si="1445"/>
        <v>#DIV/0!</v>
      </c>
      <c r="AY2100" t="e">
        <f t="shared" si="1450"/>
        <v>#DIV/0!</v>
      </c>
      <c r="AZ2100" t="e">
        <f t="shared" si="1449"/>
        <v>#DIV/0!</v>
      </c>
    </row>
    <row r="2101" spans="7:52" x14ac:dyDescent="0.3">
      <c r="G2101" s="1" t="str">
        <f t="shared" si="1431"/>
        <v/>
      </c>
      <c r="H2101" s="2" t="str">
        <f t="shared" si="1444"/>
        <v/>
      </c>
      <c r="I2101" s="6" t="str" cm="1">
        <f t="array" ref="I2101">_xlfn.IFS(AND(G2100&lt;H2100,G2101&gt;H2101),"BUY", AND(G2100&gt;H2100,G2101&lt;H2101),"SELL",TRUE,"")</f>
        <v/>
      </c>
      <c r="J2101" s="1">
        <f t="shared" ca="1" si="1410"/>
        <v>0</v>
      </c>
      <c r="K2101" s="3" t="str">
        <f t="shared" ca="1" si="1424"/>
        <v/>
      </c>
      <c r="L2101" s="3" t="str">
        <f t="shared" si="1425"/>
        <v/>
      </c>
      <c r="M2101" s="3" t="str">
        <f t="shared" si="1426"/>
        <v/>
      </c>
      <c r="N2101" s="4">
        <f t="shared" si="1411"/>
        <v>-1</v>
      </c>
      <c r="O2101" s="2" t="str">
        <f t="shared" si="1427"/>
        <v/>
      </c>
      <c r="P2101" s="1" t="str">
        <f t="shared" si="1412"/>
        <v/>
      </c>
      <c r="Q2101" s="1" t="str">
        <f t="shared" si="1413"/>
        <v/>
      </c>
      <c r="R2101" s="1" t="str">
        <f>IF(ISBLANK(A2101),"",SUM($Q$2:Q2101))</f>
        <v/>
      </c>
      <c r="S2101" s="1" t="str">
        <f>IF(ISBLANK(A2101),"",SUM($F$2:F2101))</f>
        <v/>
      </c>
      <c r="T2101" s="1" t="str">
        <f t="shared" si="1414"/>
        <v/>
      </c>
      <c r="U2101" s="1" t="str">
        <f t="shared" si="1415"/>
        <v/>
      </c>
      <c r="V2101" s="17">
        <f t="shared" si="1416"/>
        <v>0</v>
      </c>
      <c r="W2101" s="17">
        <f t="shared" si="1417"/>
        <v>0</v>
      </c>
      <c r="X2101" s="17">
        <f t="shared" si="1418"/>
        <v>0</v>
      </c>
      <c r="Y2101" s="22">
        <f t="shared" si="1451"/>
        <v>0</v>
      </c>
      <c r="Z2101" s="22">
        <f t="shared" si="1451"/>
        <v>0</v>
      </c>
      <c r="AA2101" s="22">
        <f t="shared" si="1451"/>
        <v>0</v>
      </c>
      <c r="AB2101" s="23" t="str">
        <f t="shared" si="1438"/>
        <v/>
      </c>
      <c r="AC2101" s="23" t="str">
        <f t="shared" si="1439"/>
        <v/>
      </c>
      <c r="AD2101" s="23" t="str">
        <f t="shared" si="1440"/>
        <v/>
      </c>
      <c r="AE2101" s="23" t="str">
        <f t="shared" si="1441"/>
        <v/>
      </c>
      <c r="AF2101" s="23" t="str">
        <f t="shared" si="1442"/>
        <v/>
      </c>
      <c r="AG2101" s="23" t="str">
        <f t="shared" si="1447"/>
        <v/>
      </c>
      <c r="AH2101" s="25" t="str">
        <f t="shared" si="1419"/>
        <v/>
      </c>
      <c r="AI2101" s="25" t="str">
        <f t="shared" si="1420"/>
        <v/>
      </c>
      <c r="AJ2101" s="1" t="str">
        <f t="shared" si="1428"/>
        <v/>
      </c>
      <c r="AK2101" s="10" t="e">
        <f t="shared" si="1429"/>
        <v>#DIV/0!</v>
      </c>
      <c r="AL2101" s="10" t="e">
        <f t="shared" si="1434"/>
        <v>#DIV/0!</v>
      </c>
      <c r="AM2101">
        <f t="shared" si="1430"/>
        <v>0</v>
      </c>
      <c r="AN2101">
        <f t="shared" si="1421"/>
        <v>0</v>
      </c>
      <c r="AO2101">
        <f t="shared" si="1422"/>
        <v>0</v>
      </c>
      <c r="AP2101">
        <f t="shared" ca="1" si="1452"/>
        <v>8.4825507190417722E-33</v>
      </c>
      <c r="AQ2101">
        <f t="shared" ca="1" si="1452"/>
        <v>1.5525105346311846E-31</v>
      </c>
      <c r="AR2101">
        <f t="shared" ca="1" si="1435"/>
        <v>5.4637637103421607E-2</v>
      </c>
      <c r="AS2101">
        <f t="shared" ca="1" si="1436"/>
        <v>5.1807023740860103</v>
      </c>
      <c r="AT2101">
        <f t="shared" si="1423"/>
        <v>0</v>
      </c>
      <c r="AU2101">
        <f t="shared" ca="1" si="1437"/>
        <v>3.1745236992480544E-32</v>
      </c>
      <c r="AV2101" t="e">
        <f t="shared" si="1432"/>
        <v>#DIV/0!</v>
      </c>
      <c r="AW2101" t="e">
        <f t="shared" si="1446"/>
        <v>#DIV/0!</v>
      </c>
      <c r="AX2101" t="e">
        <f t="shared" si="1445"/>
        <v>#DIV/0!</v>
      </c>
      <c r="AY2101" t="e">
        <f t="shared" si="1450"/>
        <v>#DIV/0!</v>
      </c>
      <c r="AZ2101" t="e">
        <f t="shared" si="1449"/>
        <v>#DIV/0!</v>
      </c>
    </row>
    <row r="2102" spans="7:52" x14ac:dyDescent="0.3">
      <c r="G2102" s="1" t="str">
        <f t="shared" si="1431"/>
        <v/>
      </c>
      <c r="H2102" s="2" t="str">
        <f t="shared" si="1444"/>
        <v/>
      </c>
      <c r="I2102" s="6" t="str" cm="1">
        <f t="array" ref="I2102">_xlfn.IFS(AND(G2101&lt;H2101,G2102&gt;H2102),"BUY", AND(G2101&gt;H2101,G2102&lt;H2102),"SELL",TRUE,"")</f>
        <v/>
      </c>
      <c r="J2102" s="1">
        <f t="shared" ca="1" si="1410"/>
        <v>0</v>
      </c>
      <c r="K2102" s="3" t="str">
        <f t="shared" ca="1" si="1424"/>
        <v/>
      </c>
      <c r="L2102" s="3" t="str">
        <f t="shared" si="1425"/>
        <v/>
      </c>
      <c r="M2102" s="3" t="str">
        <f t="shared" si="1426"/>
        <v/>
      </c>
      <c r="N2102" s="4">
        <f t="shared" si="1411"/>
        <v>-1</v>
      </c>
      <c r="O2102" s="2" t="str">
        <f t="shared" si="1427"/>
        <v/>
      </c>
      <c r="P2102" s="1" t="str">
        <f t="shared" si="1412"/>
        <v/>
      </c>
      <c r="Q2102" s="1" t="str">
        <f t="shared" si="1413"/>
        <v/>
      </c>
      <c r="R2102" s="1" t="str">
        <f>IF(ISBLANK(A2102),"",SUM($Q$2:Q2102))</f>
        <v/>
      </c>
      <c r="S2102" s="1" t="str">
        <f>IF(ISBLANK(A2102),"",SUM($F$2:F2102))</f>
        <v/>
      </c>
      <c r="T2102" s="1" t="str">
        <f t="shared" si="1414"/>
        <v/>
      </c>
      <c r="U2102" s="1" t="str">
        <f t="shared" si="1415"/>
        <v/>
      </c>
      <c r="V2102" s="17">
        <f t="shared" si="1416"/>
        <v>0</v>
      </c>
      <c r="W2102" s="17">
        <f t="shared" si="1417"/>
        <v>0</v>
      </c>
      <c r="X2102" s="17">
        <f t="shared" si="1418"/>
        <v>0</v>
      </c>
      <c r="Y2102" s="22">
        <f t="shared" si="1451"/>
        <v>0</v>
      </c>
      <c r="Z2102" s="22">
        <f t="shared" si="1451"/>
        <v>0</v>
      </c>
      <c r="AA2102" s="22">
        <f t="shared" si="1451"/>
        <v>0</v>
      </c>
      <c r="AB2102" s="23" t="str">
        <f t="shared" si="1438"/>
        <v/>
      </c>
      <c r="AC2102" s="23" t="str">
        <f t="shared" si="1439"/>
        <v/>
      </c>
      <c r="AD2102" s="23" t="str">
        <f t="shared" si="1440"/>
        <v/>
      </c>
      <c r="AE2102" s="23" t="str">
        <f t="shared" si="1441"/>
        <v/>
      </c>
      <c r="AF2102" s="23" t="str">
        <f t="shared" si="1442"/>
        <v/>
      </c>
      <c r="AG2102" s="23" t="str">
        <f t="shared" si="1447"/>
        <v/>
      </c>
      <c r="AH2102" s="25" t="str">
        <f t="shared" si="1419"/>
        <v/>
      </c>
      <c r="AI2102" s="25" t="str">
        <f t="shared" si="1420"/>
        <v/>
      </c>
      <c r="AJ2102" s="1" t="str">
        <f t="shared" si="1428"/>
        <v/>
      </c>
      <c r="AK2102" s="10" t="e">
        <f t="shared" si="1429"/>
        <v>#DIV/0!</v>
      </c>
      <c r="AL2102" s="10" t="e">
        <f t="shared" si="1434"/>
        <v>#DIV/0!</v>
      </c>
      <c r="AM2102">
        <f t="shared" si="1430"/>
        <v>0</v>
      </c>
      <c r="AN2102">
        <f t="shared" si="1421"/>
        <v>0</v>
      </c>
      <c r="AO2102">
        <f t="shared" si="1422"/>
        <v>0</v>
      </c>
      <c r="AP2102">
        <f t="shared" ca="1" si="1452"/>
        <v>7.8766542391102174E-33</v>
      </c>
      <c r="AQ2102">
        <f t="shared" ca="1" si="1452"/>
        <v>1.4416169250146712E-31</v>
      </c>
      <c r="AR2102">
        <f t="shared" ca="1" si="1435"/>
        <v>5.4637637103421614E-2</v>
      </c>
      <c r="AS2102">
        <f t="shared" ca="1" si="1436"/>
        <v>5.1807023740860103</v>
      </c>
      <c r="AT2102">
        <f t="shared" si="1423"/>
        <v>0</v>
      </c>
      <c r="AU2102">
        <f t="shared" ca="1" si="1437"/>
        <v>2.947772006444622E-32</v>
      </c>
      <c r="AV2102" t="e">
        <f t="shared" si="1432"/>
        <v>#DIV/0!</v>
      </c>
      <c r="AW2102" t="e">
        <f t="shared" si="1446"/>
        <v>#DIV/0!</v>
      </c>
      <c r="AX2102" t="e">
        <f t="shared" si="1445"/>
        <v>#DIV/0!</v>
      </c>
      <c r="AY2102" t="e">
        <f t="shared" si="1450"/>
        <v>#DIV/0!</v>
      </c>
      <c r="AZ2102" t="e">
        <f t="shared" si="1449"/>
        <v>#DIV/0!</v>
      </c>
    </row>
    <row r="2103" spans="7:52" x14ac:dyDescent="0.3">
      <c r="G2103" s="1" t="str">
        <f t="shared" si="1431"/>
        <v/>
      </c>
      <c r="H2103" s="2" t="str">
        <f t="shared" si="1444"/>
        <v/>
      </c>
      <c r="I2103" s="6" t="str" cm="1">
        <f t="array" ref="I2103">_xlfn.IFS(AND(G2102&lt;H2102,G2103&gt;H2103),"BUY", AND(G2102&gt;H2102,G2103&lt;H2103),"SELL",TRUE,"")</f>
        <v/>
      </c>
      <c r="J2103" s="1">
        <f t="shared" ca="1" si="1410"/>
        <v>0</v>
      </c>
      <c r="K2103" s="3" t="str">
        <f t="shared" ca="1" si="1424"/>
        <v/>
      </c>
      <c r="L2103" s="3" t="str">
        <f t="shared" si="1425"/>
        <v/>
      </c>
      <c r="M2103" s="3" t="str">
        <f t="shared" si="1426"/>
        <v/>
      </c>
      <c r="N2103" s="4">
        <f t="shared" si="1411"/>
        <v>-1</v>
      </c>
      <c r="O2103" s="2" t="str">
        <f t="shared" si="1427"/>
        <v/>
      </c>
      <c r="P2103" s="1" t="str">
        <f t="shared" si="1412"/>
        <v/>
      </c>
      <c r="Q2103" s="1" t="str">
        <f t="shared" si="1413"/>
        <v/>
      </c>
      <c r="R2103" s="1" t="str">
        <f>IF(ISBLANK(A2103),"",SUM($Q$2:Q2103))</f>
        <v/>
      </c>
      <c r="S2103" s="1" t="str">
        <f>IF(ISBLANK(A2103),"",SUM($F$2:F2103))</f>
        <v/>
      </c>
      <c r="T2103" s="1" t="str">
        <f t="shared" si="1414"/>
        <v/>
      </c>
      <c r="U2103" s="1" t="str">
        <f t="shared" si="1415"/>
        <v/>
      </c>
      <c r="V2103" s="17">
        <f t="shared" si="1416"/>
        <v>0</v>
      </c>
      <c r="W2103" s="17">
        <f t="shared" si="1417"/>
        <v>0</v>
      </c>
      <c r="X2103" s="17">
        <f t="shared" si="1418"/>
        <v>0</v>
      </c>
      <c r="Y2103" s="22">
        <f t="shared" si="1451"/>
        <v>0</v>
      </c>
      <c r="Z2103" s="22">
        <f t="shared" si="1451"/>
        <v>0</v>
      </c>
      <c r="AA2103" s="22">
        <f t="shared" si="1451"/>
        <v>0</v>
      </c>
      <c r="AB2103" s="23" t="str">
        <f t="shared" si="1438"/>
        <v/>
      </c>
      <c r="AC2103" s="23" t="str">
        <f t="shared" si="1439"/>
        <v/>
      </c>
      <c r="AD2103" s="23" t="str">
        <f t="shared" si="1440"/>
        <v/>
      </c>
      <c r="AE2103" s="23" t="str">
        <f t="shared" si="1441"/>
        <v/>
      </c>
      <c r="AF2103" s="23" t="str">
        <f t="shared" si="1442"/>
        <v/>
      </c>
      <c r="AG2103" s="23" t="str">
        <f t="shared" si="1447"/>
        <v/>
      </c>
      <c r="AH2103" s="25" t="str">
        <f t="shared" si="1419"/>
        <v/>
      </c>
      <c r="AI2103" s="25" t="str">
        <f t="shared" si="1420"/>
        <v/>
      </c>
      <c r="AJ2103" s="1" t="str">
        <f t="shared" si="1428"/>
        <v/>
      </c>
      <c r="AK2103" s="10" t="e">
        <f t="shared" si="1429"/>
        <v>#DIV/0!</v>
      </c>
      <c r="AL2103" s="10" t="e">
        <f t="shared" si="1434"/>
        <v>#DIV/0!</v>
      </c>
      <c r="AM2103">
        <f t="shared" si="1430"/>
        <v>0</v>
      </c>
      <c r="AN2103">
        <f t="shared" si="1421"/>
        <v>0</v>
      </c>
      <c r="AO2103">
        <f t="shared" si="1422"/>
        <v>0</v>
      </c>
      <c r="AP2103">
        <f t="shared" ca="1" si="1452"/>
        <v>7.3140360791737725E-33</v>
      </c>
      <c r="AQ2103">
        <f t="shared" ca="1" si="1452"/>
        <v>1.3386442875136233E-31</v>
      </c>
      <c r="AR2103">
        <f t="shared" ca="1" si="1435"/>
        <v>5.4637637103421607E-2</v>
      </c>
      <c r="AS2103">
        <f t="shared" ca="1" si="1436"/>
        <v>5.1807023740860103</v>
      </c>
      <c r="AT2103">
        <f t="shared" si="1423"/>
        <v>0</v>
      </c>
      <c r="AU2103">
        <f t="shared" ca="1" si="1437"/>
        <v>2.7372168631271491E-32</v>
      </c>
      <c r="AV2103" t="e">
        <f t="shared" si="1432"/>
        <v>#DIV/0!</v>
      </c>
      <c r="AW2103" t="e">
        <f t="shared" si="1446"/>
        <v>#DIV/0!</v>
      </c>
      <c r="AX2103" t="e">
        <f t="shared" si="1445"/>
        <v>#DIV/0!</v>
      </c>
      <c r="AY2103" t="e">
        <f t="shared" si="1450"/>
        <v>#DIV/0!</v>
      </c>
      <c r="AZ2103" t="e">
        <f t="shared" si="1449"/>
        <v>#DIV/0!</v>
      </c>
    </row>
    <row r="2104" spans="7:52" x14ac:dyDescent="0.3">
      <c r="G2104" s="1" t="str">
        <f t="shared" si="1431"/>
        <v/>
      </c>
      <c r="H2104" s="2" t="str">
        <f t="shared" si="1444"/>
        <v/>
      </c>
      <c r="I2104" s="6" t="str" cm="1">
        <f t="array" ref="I2104">_xlfn.IFS(AND(G2103&lt;H2103,G2104&gt;H2104),"BUY", AND(G2103&gt;H2103,G2104&lt;H2104),"SELL",TRUE,"")</f>
        <v/>
      </c>
      <c r="J2104" s="1">
        <f t="shared" ca="1" si="1410"/>
        <v>0</v>
      </c>
      <c r="K2104" s="3" t="str">
        <f t="shared" ca="1" si="1424"/>
        <v/>
      </c>
      <c r="L2104" s="3" t="str">
        <f t="shared" si="1425"/>
        <v/>
      </c>
      <c r="M2104" s="3" t="str">
        <f t="shared" si="1426"/>
        <v/>
      </c>
      <c r="N2104" s="4">
        <f t="shared" si="1411"/>
        <v>-1</v>
      </c>
      <c r="O2104" s="2" t="str">
        <f t="shared" si="1427"/>
        <v/>
      </c>
      <c r="P2104" s="1" t="str">
        <f t="shared" si="1412"/>
        <v/>
      </c>
      <c r="Q2104" s="1" t="str">
        <f t="shared" si="1413"/>
        <v/>
      </c>
      <c r="R2104" s="1" t="str">
        <f>IF(ISBLANK(A2104),"",SUM($Q$2:Q2104))</f>
        <v/>
      </c>
      <c r="S2104" s="1" t="str">
        <f>IF(ISBLANK(A2104),"",SUM($F$2:F2104))</f>
        <v/>
      </c>
      <c r="T2104" s="1" t="str">
        <f t="shared" si="1414"/>
        <v/>
      </c>
      <c r="U2104" s="1" t="str">
        <f t="shared" si="1415"/>
        <v/>
      </c>
      <c r="V2104" s="17">
        <f t="shared" si="1416"/>
        <v>0</v>
      </c>
      <c r="W2104" s="17">
        <f t="shared" si="1417"/>
        <v>0</v>
      </c>
      <c r="X2104" s="17">
        <f t="shared" si="1418"/>
        <v>0</v>
      </c>
      <c r="Y2104" s="22">
        <f t="shared" si="1451"/>
        <v>0</v>
      </c>
      <c r="Z2104" s="22">
        <f t="shared" si="1451"/>
        <v>0</v>
      </c>
      <c r="AA2104" s="22">
        <f t="shared" si="1451"/>
        <v>0</v>
      </c>
      <c r="AB2104" s="23" t="str">
        <f t="shared" si="1438"/>
        <v/>
      </c>
      <c r="AC2104" s="23" t="str">
        <f t="shared" si="1439"/>
        <v/>
      </c>
      <c r="AD2104" s="23" t="str">
        <f t="shared" si="1440"/>
        <v/>
      </c>
      <c r="AE2104" s="23" t="str">
        <f t="shared" si="1441"/>
        <v/>
      </c>
      <c r="AF2104" s="23" t="str">
        <f t="shared" si="1442"/>
        <v/>
      </c>
      <c r="AG2104" s="23" t="str">
        <f t="shared" si="1447"/>
        <v/>
      </c>
      <c r="AH2104" s="25" t="str">
        <f t="shared" si="1419"/>
        <v/>
      </c>
      <c r="AI2104" s="25" t="str">
        <f t="shared" si="1420"/>
        <v/>
      </c>
      <c r="AJ2104" s="1" t="str">
        <f t="shared" si="1428"/>
        <v/>
      </c>
      <c r="AK2104" s="10" t="e">
        <f t="shared" si="1429"/>
        <v>#DIV/0!</v>
      </c>
      <c r="AL2104" s="10" t="e">
        <f t="shared" si="1434"/>
        <v>#DIV/0!</v>
      </c>
      <c r="AM2104">
        <f t="shared" si="1430"/>
        <v>0</v>
      </c>
      <c r="AN2104">
        <f t="shared" si="1421"/>
        <v>0</v>
      </c>
      <c r="AO2104">
        <f t="shared" si="1422"/>
        <v>0</v>
      </c>
      <c r="AP2104">
        <f t="shared" ca="1" si="1452"/>
        <v>6.7916049306613607E-33</v>
      </c>
      <c r="AQ2104">
        <f t="shared" ca="1" si="1452"/>
        <v>1.2430268384055073E-31</v>
      </c>
      <c r="AR2104">
        <f t="shared" ca="1" si="1435"/>
        <v>5.4637637103421614E-2</v>
      </c>
      <c r="AS2104">
        <f t="shared" ca="1" si="1436"/>
        <v>5.1807023740860103</v>
      </c>
      <c r="AT2104">
        <f t="shared" si="1423"/>
        <v>0</v>
      </c>
      <c r="AU2104">
        <f t="shared" ca="1" si="1437"/>
        <v>2.5417013729037812E-32</v>
      </c>
      <c r="AV2104" t="e">
        <f t="shared" si="1432"/>
        <v>#DIV/0!</v>
      </c>
      <c r="AW2104" t="e">
        <f t="shared" si="1446"/>
        <v>#DIV/0!</v>
      </c>
      <c r="AX2104" t="e">
        <f t="shared" si="1445"/>
        <v>#DIV/0!</v>
      </c>
      <c r="AY2104" t="e">
        <f t="shared" si="1450"/>
        <v>#DIV/0!</v>
      </c>
      <c r="AZ2104" t="e">
        <f t="shared" si="1449"/>
        <v>#DIV/0!</v>
      </c>
    </row>
    <row r="2105" spans="7:52" x14ac:dyDescent="0.3">
      <c r="G2105" s="1" t="str">
        <f t="shared" si="1431"/>
        <v/>
      </c>
      <c r="H2105" s="2" t="str">
        <f t="shared" si="1444"/>
        <v/>
      </c>
      <c r="I2105" s="6" t="str" cm="1">
        <f t="array" ref="I2105">_xlfn.IFS(AND(G2104&lt;H2104,G2105&gt;H2105),"BUY", AND(G2104&gt;H2104,G2105&lt;H2105),"SELL",TRUE,"")</f>
        <v/>
      </c>
      <c r="J2105" s="1">
        <f t="shared" ca="1" si="1410"/>
        <v>0</v>
      </c>
      <c r="K2105" s="3" t="str">
        <f t="shared" ca="1" si="1424"/>
        <v/>
      </c>
      <c r="L2105" s="3" t="str">
        <f t="shared" si="1425"/>
        <v/>
      </c>
      <c r="M2105" s="3" t="str">
        <f t="shared" si="1426"/>
        <v/>
      </c>
      <c r="N2105" s="4">
        <f t="shared" si="1411"/>
        <v>-1</v>
      </c>
      <c r="O2105" s="2" t="str">
        <f t="shared" si="1427"/>
        <v/>
      </c>
      <c r="P2105" s="1" t="str">
        <f t="shared" si="1412"/>
        <v/>
      </c>
      <c r="Q2105" s="1" t="str">
        <f t="shared" si="1413"/>
        <v/>
      </c>
      <c r="R2105" s="1" t="str">
        <f>IF(ISBLANK(A2105),"",SUM($Q$2:Q2105))</f>
        <v/>
      </c>
      <c r="S2105" s="1" t="str">
        <f>IF(ISBLANK(A2105),"",SUM($F$2:F2105))</f>
        <v/>
      </c>
      <c r="T2105" s="1" t="str">
        <f t="shared" si="1414"/>
        <v/>
      </c>
      <c r="U2105" s="1" t="str">
        <f t="shared" si="1415"/>
        <v/>
      </c>
      <c r="V2105" s="17">
        <f t="shared" si="1416"/>
        <v>0</v>
      </c>
      <c r="W2105" s="17">
        <f t="shared" si="1417"/>
        <v>0</v>
      </c>
      <c r="X2105" s="17">
        <f t="shared" si="1418"/>
        <v>0</v>
      </c>
      <c r="Y2105" s="22">
        <f t="shared" si="1451"/>
        <v>0</v>
      </c>
      <c r="Z2105" s="22">
        <f t="shared" si="1451"/>
        <v>0</v>
      </c>
      <c r="AA2105" s="22">
        <f t="shared" si="1451"/>
        <v>0</v>
      </c>
      <c r="AB2105" s="23" t="str">
        <f t="shared" si="1438"/>
        <v/>
      </c>
      <c r="AC2105" s="23" t="str">
        <f t="shared" si="1439"/>
        <v/>
      </c>
      <c r="AD2105" s="23" t="str">
        <f t="shared" si="1440"/>
        <v/>
      </c>
      <c r="AE2105" s="23" t="str">
        <f t="shared" si="1441"/>
        <v/>
      </c>
      <c r="AF2105" s="23" t="str">
        <f t="shared" si="1442"/>
        <v/>
      </c>
      <c r="AG2105" s="23" t="str">
        <f t="shared" si="1447"/>
        <v/>
      </c>
      <c r="AH2105" s="25" t="str">
        <f t="shared" si="1419"/>
        <v/>
      </c>
      <c r="AI2105" s="25" t="str">
        <f t="shared" si="1420"/>
        <v/>
      </c>
      <c r="AJ2105" s="1" t="str">
        <f t="shared" si="1428"/>
        <v/>
      </c>
      <c r="AK2105" s="10" t="e">
        <f t="shared" si="1429"/>
        <v>#DIV/0!</v>
      </c>
      <c r="AL2105" s="10" t="e">
        <f t="shared" si="1434"/>
        <v>#DIV/0!</v>
      </c>
      <c r="AM2105">
        <f t="shared" si="1430"/>
        <v>0</v>
      </c>
      <c r="AN2105">
        <f t="shared" si="1421"/>
        <v>0</v>
      </c>
      <c r="AO2105">
        <f t="shared" si="1422"/>
        <v>0</v>
      </c>
      <c r="AP2105">
        <f t="shared" ca="1" si="1452"/>
        <v>6.3064902927569776E-33</v>
      </c>
      <c r="AQ2105">
        <f t="shared" ca="1" si="1452"/>
        <v>1.154239207090828E-31</v>
      </c>
      <c r="AR2105">
        <f t="shared" ca="1" si="1435"/>
        <v>5.4637637103421621E-2</v>
      </c>
      <c r="AS2105">
        <f t="shared" ca="1" si="1436"/>
        <v>5.1807023740860103</v>
      </c>
      <c r="AT2105">
        <f t="shared" si="1423"/>
        <v>0</v>
      </c>
      <c r="AU2105">
        <f t="shared" ca="1" si="1437"/>
        <v>2.3601512748392256E-32</v>
      </c>
      <c r="AV2105" t="e">
        <f t="shared" si="1432"/>
        <v>#DIV/0!</v>
      </c>
      <c r="AW2105" t="e">
        <f t="shared" si="1446"/>
        <v>#DIV/0!</v>
      </c>
      <c r="AX2105" t="e">
        <f t="shared" si="1445"/>
        <v>#DIV/0!</v>
      </c>
      <c r="AY2105" t="e">
        <f t="shared" si="1450"/>
        <v>#DIV/0!</v>
      </c>
      <c r="AZ2105" t="e">
        <f t="shared" si="1449"/>
        <v>#DIV/0!</v>
      </c>
    </row>
    <row r="2106" spans="7:52" x14ac:dyDescent="0.3">
      <c r="G2106" s="1" t="str">
        <f t="shared" si="1431"/>
        <v/>
      </c>
      <c r="H2106" s="2" t="str">
        <f t="shared" si="1444"/>
        <v/>
      </c>
      <c r="I2106" s="6" t="str" cm="1">
        <f t="array" ref="I2106">_xlfn.IFS(AND(G2105&lt;H2105,G2106&gt;H2106),"BUY", AND(G2105&gt;H2105,G2106&lt;H2106),"SELL",TRUE,"")</f>
        <v/>
      </c>
      <c r="J2106" s="1">
        <f t="shared" ca="1" si="1410"/>
        <v>0</v>
      </c>
      <c r="K2106" s="3" t="str">
        <f t="shared" ca="1" si="1424"/>
        <v/>
      </c>
      <c r="L2106" s="3" t="str">
        <f t="shared" si="1425"/>
        <v/>
      </c>
      <c r="M2106" s="3" t="str">
        <f t="shared" si="1426"/>
        <v/>
      </c>
      <c r="N2106" s="4">
        <f t="shared" si="1411"/>
        <v>-1</v>
      </c>
      <c r="O2106" s="2" t="str">
        <f t="shared" si="1427"/>
        <v/>
      </c>
      <c r="P2106" s="1" t="str">
        <f t="shared" si="1412"/>
        <v/>
      </c>
      <c r="Q2106" s="1" t="str">
        <f t="shared" si="1413"/>
        <v/>
      </c>
      <c r="R2106" s="1" t="str">
        <f>IF(ISBLANK(A2106),"",SUM($Q$2:Q2106))</f>
        <v/>
      </c>
      <c r="S2106" s="1" t="str">
        <f>IF(ISBLANK(A2106),"",SUM($F$2:F2106))</f>
        <v/>
      </c>
      <c r="T2106" s="1" t="str">
        <f t="shared" si="1414"/>
        <v/>
      </c>
      <c r="U2106" s="1" t="str">
        <f t="shared" si="1415"/>
        <v/>
      </c>
      <c r="V2106" s="17">
        <f t="shared" si="1416"/>
        <v>0</v>
      </c>
      <c r="W2106" s="17">
        <f t="shared" si="1417"/>
        <v>0</v>
      </c>
      <c r="X2106" s="17">
        <f t="shared" si="1418"/>
        <v>0</v>
      </c>
      <c r="Y2106" s="22">
        <f t="shared" si="1451"/>
        <v>0</v>
      </c>
      <c r="Z2106" s="22">
        <f t="shared" si="1451"/>
        <v>0</v>
      </c>
      <c r="AA2106" s="22">
        <f t="shared" si="1451"/>
        <v>0</v>
      </c>
      <c r="AB2106" s="23" t="str">
        <f t="shared" si="1438"/>
        <v/>
      </c>
      <c r="AC2106" s="23" t="str">
        <f t="shared" si="1439"/>
        <v/>
      </c>
      <c r="AD2106" s="23" t="str">
        <f t="shared" si="1440"/>
        <v/>
      </c>
      <c r="AE2106" s="23" t="str">
        <f t="shared" si="1441"/>
        <v/>
      </c>
      <c r="AF2106" s="23" t="str">
        <f t="shared" si="1442"/>
        <v/>
      </c>
      <c r="AG2106" s="23" t="str">
        <f t="shared" si="1447"/>
        <v/>
      </c>
      <c r="AH2106" s="25" t="str">
        <f t="shared" si="1419"/>
        <v/>
      </c>
      <c r="AI2106" s="25" t="str">
        <f t="shared" si="1420"/>
        <v/>
      </c>
      <c r="AJ2106" s="1" t="str">
        <f t="shared" si="1428"/>
        <v/>
      </c>
      <c r="AK2106" s="10" t="e">
        <f t="shared" si="1429"/>
        <v>#DIV/0!</v>
      </c>
      <c r="AL2106" s="10" t="e">
        <f t="shared" si="1434"/>
        <v>#DIV/0!</v>
      </c>
      <c r="AM2106">
        <f t="shared" si="1430"/>
        <v>0</v>
      </c>
      <c r="AN2106">
        <f t="shared" si="1421"/>
        <v>0</v>
      </c>
      <c r="AO2106">
        <f t="shared" si="1422"/>
        <v>0</v>
      </c>
      <c r="AP2106">
        <f t="shared" ca="1" si="1452"/>
        <v>5.856026700417194E-33</v>
      </c>
      <c r="AQ2106">
        <f t="shared" ca="1" si="1452"/>
        <v>1.0717935494414833E-31</v>
      </c>
      <c r="AR2106">
        <f t="shared" ca="1" si="1435"/>
        <v>5.4637637103421621E-2</v>
      </c>
      <c r="AS2106">
        <f t="shared" ca="1" si="1436"/>
        <v>5.1807023740860103</v>
      </c>
      <c r="AT2106">
        <f t="shared" si="1423"/>
        <v>0</v>
      </c>
      <c r="AU2106">
        <f t="shared" ca="1" si="1437"/>
        <v>2.191569040922138E-32</v>
      </c>
      <c r="AV2106" t="e">
        <f t="shared" si="1432"/>
        <v>#DIV/0!</v>
      </c>
      <c r="AW2106" t="e">
        <f t="shared" si="1446"/>
        <v>#DIV/0!</v>
      </c>
      <c r="AX2106" t="e">
        <f t="shared" si="1445"/>
        <v>#DIV/0!</v>
      </c>
      <c r="AY2106" t="e">
        <f t="shared" si="1450"/>
        <v>#DIV/0!</v>
      </c>
      <c r="AZ2106" t="e">
        <f t="shared" si="1449"/>
        <v>#DIV/0!</v>
      </c>
    </row>
    <row r="2107" spans="7:52" x14ac:dyDescent="0.3">
      <c r="G2107" s="1" t="str">
        <f t="shared" si="1431"/>
        <v/>
      </c>
      <c r="H2107" s="2" t="str">
        <f t="shared" si="1444"/>
        <v/>
      </c>
      <c r="I2107" s="6" t="str" cm="1">
        <f t="array" ref="I2107">_xlfn.IFS(AND(G2106&lt;H2106,G2107&gt;H2107),"BUY", AND(G2106&gt;H2106,G2107&lt;H2107),"SELL",TRUE,"")</f>
        <v/>
      </c>
      <c r="J2107" s="1">
        <f t="shared" ca="1" si="1410"/>
        <v>0</v>
      </c>
      <c r="K2107" s="3" t="str">
        <f t="shared" ca="1" si="1424"/>
        <v/>
      </c>
      <c r="L2107" s="3" t="str">
        <f t="shared" si="1425"/>
        <v/>
      </c>
      <c r="M2107" s="3" t="str">
        <f t="shared" si="1426"/>
        <v/>
      </c>
      <c r="N2107" s="4">
        <f t="shared" si="1411"/>
        <v>-1</v>
      </c>
      <c r="O2107" s="2" t="str">
        <f t="shared" si="1427"/>
        <v/>
      </c>
      <c r="P2107" s="1" t="str">
        <f t="shared" si="1412"/>
        <v/>
      </c>
      <c r="Q2107" s="1" t="str">
        <f t="shared" si="1413"/>
        <v/>
      </c>
      <c r="R2107" s="1" t="str">
        <f>IF(ISBLANK(A2107),"",SUM($Q$2:Q2107))</f>
        <v/>
      </c>
      <c r="S2107" s="1" t="str">
        <f>IF(ISBLANK(A2107),"",SUM($F$2:F2107))</f>
        <v/>
      </c>
      <c r="T2107" s="1" t="str">
        <f t="shared" si="1414"/>
        <v/>
      </c>
      <c r="U2107" s="1" t="str">
        <f t="shared" si="1415"/>
        <v/>
      </c>
      <c r="V2107" s="17">
        <f t="shared" si="1416"/>
        <v>0</v>
      </c>
      <c r="W2107" s="17">
        <f t="shared" si="1417"/>
        <v>0</v>
      </c>
      <c r="X2107" s="17">
        <f t="shared" si="1418"/>
        <v>0</v>
      </c>
      <c r="Y2107" s="22">
        <f t="shared" si="1451"/>
        <v>0</v>
      </c>
      <c r="Z2107" s="22">
        <f t="shared" si="1451"/>
        <v>0</v>
      </c>
      <c r="AA2107" s="22">
        <f t="shared" si="1451"/>
        <v>0</v>
      </c>
      <c r="AB2107" s="23" t="str">
        <f t="shared" si="1438"/>
        <v/>
      </c>
      <c r="AC2107" s="23" t="str">
        <f t="shared" si="1439"/>
        <v/>
      </c>
      <c r="AD2107" s="23" t="str">
        <f t="shared" si="1440"/>
        <v/>
      </c>
      <c r="AE2107" s="23" t="str">
        <f t="shared" si="1441"/>
        <v/>
      </c>
      <c r="AF2107" s="23" t="str">
        <f t="shared" si="1442"/>
        <v/>
      </c>
      <c r="AG2107" s="23" t="str">
        <f t="shared" si="1447"/>
        <v/>
      </c>
      <c r="AH2107" s="25" t="str">
        <f t="shared" si="1419"/>
        <v/>
      </c>
      <c r="AI2107" s="25" t="str">
        <f t="shared" si="1420"/>
        <v/>
      </c>
      <c r="AJ2107" s="1" t="str">
        <f t="shared" si="1428"/>
        <v/>
      </c>
      <c r="AK2107" s="10" t="e">
        <f t="shared" si="1429"/>
        <v>#DIV/0!</v>
      </c>
      <c r="AL2107" s="10" t="e">
        <f t="shared" si="1434"/>
        <v>#DIV/0!</v>
      </c>
      <c r="AM2107">
        <f t="shared" si="1430"/>
        <v>0</v>
      </c>
      <c r="AN2107">
        <f t="shared" si="1421"/>
        <v>0</v>
      </c>
      <c r="AO2107">
        <f t="shared" si="1422"/>
        <v>0</v>
      </c>
      <c r="AP2107">
        <f t="shared" ca="1" si="1452"/>
        <v>5.4377390789588225E-33</v>
      </c>
      <c r="AQ2107">
        <f t="shared" ca="1" si="1452"/>
        <v>9.9523686733852011E-32</v>
      </c>
      <c r="AR2107">
        <f t="shared" ca="1" si="1435"/>
        <v>5.4637637103421614E-2</v>
      </c>
      <c r="AS2107">
        <f t="shared" ca="1" si="1436"/>
        <v>5.1807023740860103</v>
      </c>
      <c r="AT2107">
        <f t="shared" si="1423"/>
        <v>0</v>
      </c>
      <c r="AU2107">
        <f t="shared" ca="1" si="1437"/>
        <v>2.035028395141985E-32</v>
      </c>
      <c r="AV2107" t="e">
        <f t="shared" si="1432"/>
        <v>#DIV/0!</v>
      </c>
      <c r="AW2107" t="e">
        <f t="shared" si="1446"/>
        <v>#DIV/0!</v>
      </c>
      <c r="AX2107" t="e">
        <f t="shared" si="1445"/>
        <v>#DIV/0!</v>
      </c>
      <c r="AY2107" t="e">
        <f t="shared" si="1450"/>
        <v>#DIV/0!</v>
      </c>
      <c r="AZ2107" t="e">
        <f t="shared" si="1449"/>
        <v>#DIV/0!</v>
      </c>
    </row>
    <row r="2108" spans="7:52" x14ac:dyDescent="0.3">
      <c r="G2108" s="1" t="str">
        <f t="shared" si="1431"/>
        <v/>
      </c>
      <c r="H2108" s="2" t="str">
        <f t="shared" si="1444"/>
        <v/>
      </c>
      <c r="I2108" s="6" t="str" cm="1">
        <f t="array" ref="I2108">_xlfn.IFS(AND(G2107&lt;H2107,G2108&gt;H2108),"BUY", AND(G2107&gt;H2107,G2108&lt;H2108),"SELL",TRUE,"")</f>
        <v/>
      </c>
      <c r="J2108" s="1">
        <f t="shared" ca="1" si="1410"/>
        <v>0</v>
      </c>
      <c r="K2108" s="3" t="str">
        <f t="shared" ca="1" si="1424"/>
        <v/>
      </c>
      <c r="L2108" s="3" t="str">
        <f t="shared" si="1425"/>
        <v/>
      </c>
      <c r="M2108" s="3" t="str">
        <f t="shared" si="1426"/>
        <v/>
      </c>
      <c r="N2108" s="4">
        <f t="shared" si="1411"/>
        <v>-1</v>
      </c>
      <c r="O2108" s="2" t="str">
        <f t="shared" si="1427"/>
        <v/>
      </c>
      <c r="P2108" s="1" t="str">
        <f t="shared" si="1412"/>
        <v/>
      </c>
      <c r="Q2108" s="1" t="str">
        <f t="shared" si="1413"/>
        <v/>
      </c>
      <c r="R2108" s="1" t="str">
        <f>IF(ISBLANK(A2108),"",SUM($Q$2:Q2108))</f>
        <v/>
      </c>
      <c r="S2108" s="1" t="str">
        <f>IF(ISBLANK(A2108),"",SUM($F$2:F2108))</f>
        <v/>
      </c>
      <c r="T2108" s="1" t="str">
        <f t="shared" si="1414"/>
        <v/>
      </c>
      <c r="U2108" s="1" t="str">
        <f t="shared" si="1415"/>
        <v/>
      </c>
      <c r="V2108" s="17">
        <f t="shared" si="1416"/>
        <v>0</v>
      </c>
      <c r="W2108" s="17">
        <f t="shared" si="1417"/>
        <v>0</v>
      </c>
      <c r="X2108" s="17">
        <f t="shared" si="1418"/>
        <v>0</v>
      </c>
      <c r="Y2108" s="22">
        <f t="shared" si="1451"/>
        <v>0</v>
      </c>
      <c r="Z2108" s="22">
        <f t="shared" si="1451"/>
        <v>0</v>
      </c>
      <c r="AA2108" s="22">
        <f t="shared" si="1451"/>
        <v>0</v>
      </c>
      <c r="AB2108" s="23" t="str">
        <f t="shared" si="1438"/>
        <v/>
      </c>
      <c r="AC2108" s="23" t="str">
        <f t="shared" si="1439"/>
        <v/>
      </c>
      <c r="AD2108" s="23" t="str">
        <f t="shared" si="1440"/>
        <v/>
      </c>
      <c r="AE2108" s="23" t="str">
        <f t="shared" si="1441"/>
        <v/>
      </c>
      <c r="AF2108" s="23" t="str">
        <f t="shared" si="1442"/>
        <v/>
      </c>
      <c r="AG2108" s="23" t="str">
        <f t="shared" si="1447"/>
        <v/>
      </c>
      <c r="AH2108" s="25" t="str">
        <f t="shared" si="1419"/>
        <v/>
      </c>
      <c r="AI2108" s="25" t="str">
        <f t="shared" si="1420"/>
        <v/>
      </c>
      <c r="AJ2108" s="1" t="str">
        <f t="shared" si="1428"/>
        <v/>
      </c>
      <c r="AK2108" s="10" t="e">
        <f t="shared" si="1429"/>
        <v>#DIV/0!</v>
      </c>
      <c r="AL2108" s="10" t="e">
        <f t="shared" si="1434"/>
        <v>#DIV/0!</v>
      </c>
      <c r="AM2108">
        <f t="shared" si="1430"/>
        <v>0</v>
      </c>
      <c r="AN2108">
        <f t="shared" si="1421"/>
        <v>0</v>
      </c>
      <c r="AO2108">
        <f t="shared" si="1422"/>
        <v>0</v>
      </c>
      <c r="AP2108">
        <f t="shared" ca="1" si="1452"/>
        <v>5.0493291447474781E-33</v>
      </c>
      <c r="AQ2108">
        <f t="shared" ca="1" si="1452"/>
        <v>9.2414851967148301E-32</v>
      </c>
      <c r="AR2108">
        <f t="shared" ca="1" si="1435"/>
        <v>5.4637637103421614E-2</v>
      </c>
      <c r="AS2108">
        <f t="shared" ca="1" si="1436"/>
        <v>5.1807023740860103</v>
      </c>
      <c r="AT2108">
        <f t="shared" si="1423"/>
        <v>0</v>
      </c>
      <c r="AU2108">
        <f t="shared" ca="1" si="1437"/>
        <v>1.8896692240604146E-32</v>
      </c>
      <c r="AV2108" t="e">
        <f t="shared" si="1432"/>
        <v>#DIV/0!</v>
      </c>
      <c r="AW2108" t="e">
        <f t="shared" si="1446"/>
        <v>#DIV/0!</v>
      </c>
      <c r="AX2108" t="e">
        <f t="shared" si="1445"/>
        <v>#DIV/0!</v>
      </c>
      <c r="AY2108" t="e">
        <f t="shared" si="1450"/>
        <v>#DIV/0!</v>
      </c>
      <c r="AZ2108" t="e">
        <f t="shared" si="1449"/>
        <v>#DIV/0!</v>
      </c>
    </row>
    <row r="2109" spans="7:52" x14ac:dyDescent="0.3">
      <c r="G2109" s="1" t="str">
        <f t="shared" si="1431"/>
        <v/>
      </c>
      <c r="H2109" s="2" t="str">
        <f t="shared" si="1444"/>
        <v/>
      </c>
      <c r="I2109" s="6" t="str" cm="1">
        <f t="array" ref="I2109">_xlfn.IFS(AND(G2108&lt;H2108,G2109&gt;H2109),"BUY", AND(G2108&gt;H2108,G2109&lt;H2109),"SELL",TRUE,"")</f>
        <v/>
      </c>
      <c r="J2109" s="1">
        <f t="shared" ca="1" si="1410"/>
        <v>0</v>
      </c>
      <c r="K2109" s="3" t="str">
        <f t="shared" ca="1" si="1424"/>
        <v/>
      </c>
      <c r="L2109" s="3" t="str">
        <f t="shared" si="1425"/>
        <v/>
      </c>
      <c r="M2109" s="3" t="str">
        <f t="shared" si="1426"/>
        <v/>
      </c>
      <c r="N2109" s="4">
        <f t="shared" si="1411"/>
        <v>-1</v>
      </c>
      <c r="O2109" s="2" t="str">
        <f t="shared" si="1427"/>
        <v/>
      </c>
      <c r="P2109" s="1" t="str">
        <f t="shared" si="1412"/>
        <v/>
      </c>
      <c r="Q2109" s="1" t="str">
        <f t="shared" si="1413"/>
        <v/>
      </c>
      <c r="R2109" s="1" t="str">
        <f>IF(ISBLANK(A2109),"",SUM($Q$2:Q2109))</f>
        <v/>
      </c>
      <c r="S2109" s="1" t="str">
        <f>IF(ISBLANK(A2109),"",SUM($F$2:F2109))</f>
        <v/>
      </c>
      <c r="T2109" s="1" t="str">
        <f t="shared" si="1414"/>
        <v/>
      </c>
      <c r="U2109" s="1" t="str">
        <f t="shared" si="1415"/>
        <v/>
      </c>
      <c r="V2109" s="17">
        <f t="shared" si="1416"/>
        <v>0</v>
      </c>
      <c r="W2109" s="17">
        <f t="shared" si="1417"/>
        <v>0</v>
      </c>
      <c r="X2109" s="17">
        <f t="shared" si="1418"/>
        <v>0</v>
      </c>
      <c r="Y2109" s="22">
        <f t="shared" si="1451"/>
        <v>0</v>
      </c>
      <c r="Z2109" s="22">
        <f t="shared" si="1451"/>
        <v>0</v>
      </c>
      <c r="AA2109" s="22">
        <f t="shared" si="1451"/>
        <v>0</v>
      </c>
      <c r="AB2109" s="23" t="str">
        <f t="shared" si="1438"/>
        <v/>
      </c>
      <c r="AC2109" s="23" t="str">
        <f t="shared" si="1439"/>
        <v/>
      </c>
      <c r="AD2109" s="23" t="str">
        <f t="shared" si="1440"/>
        <v/>
      </c>
      <c r="AE2109" s="23" t="str">
        <f t="shared" si="1441"/>
        <v/>
      </c>
      <c r="AF2109" s="23" t="str">
        <f t="shared" si="1442"/>
        <v/>
      </c>
      <c r="AG2109" s="23" t="str">
        <f t="shared" si="1447"/>
        <v/>
      </c>
      <c r="AH2109" s="25" t="str">
        <f t="shared" si="1419"/>
        <v/>
      </c>
      <c r="AI2109" s="25" t="str">
        <f t="shared" si="1420"/>
        <v/>
      </c>
      <c r="AJ2109" s="1" t="str">
        <f t="shared" si="1428"/>
        <v/>
      </c>
      <c r="AK2109" s="10" t="e">
        <f t="shared" si="1429"/>
        <v>#DIV/0!</v>
      </c>
      <c r="AL2109" s="10" t="e">
        <f t="shared" si="1434"/>
        <v>#DIV/0!</v>
      </c>
      <c r="AM2109">
        <f t="shared" si="1430"/>
        <v>0</v>
      </c>
      <c r="AN2109">
        <f t="shared" si="1421"/>
        <v>0</v>
      </c>
      <c r="AO2109">
        <f t="shared" si="1422"/>
        <v>0</v>
      </c>
      <c r="AP2109">
        <f t="shared" ca="1" si="1452"/>
        <v>4.6886627772655152E-33</v>
      </c>
      <c r="AQ2109">
        <f t="shared" ca="1" si="1452"/>
        <v>8.5813791112351997E-32</v>
      </c>
      <c r="AR2109">
        <f t="shared" ca="1" si="1435"/>
        <v>5.4637637103421614E-2</v>
      </c>
      <c r="AS2109">
        <f t="shared" ca="1" si="1436"/>
        <v>5.1807023740860103</v>
      </c>
      <c r="AT2109">
        <f t="shared" si="1423"/>
        <v>0</v>
      </c>
      <c r="AU2109">
        <f t="shared" ca="1" si="1437"/>
        <v>1.7546928509132423E-32</v>
      </c>
      <c r="AV2109" t="e">
        <f t="shared" si="1432"/>
        <v>#DIV/0!</v>
      </c>
      <c r="AW2109" t="e">
        <f t="shared" si="1446"/>
        <v>#DIV/0!</v>
      </c>
      <c r="AX2109" t="e">
        <f t="shared" si="1445"/>
        <v>#DIV/0!</v>
      </c>
      <c r="AY2109" t="e">
        <f t="shared" si="1450"/>
        <v>#DIV/0!</v>
      </c>
      <c r="AZ2109" t="e">
        <f t="shared" si="1449"/>
        <v>#DIV/0!</v>
      </c>
    </row>
    <row r="2110" spans="7:52" x14ac:dyDescent="0.3">
      <c r="G2110" s="1" t="str">
        <f t="shared" si="1431"/>
        <v/>
      </c>
      <c r="H2110" s="2" t="str">
        <f t="shared" si="1444"/>
        <v/>
      </c>
      <c r="I2110" s="6" t="str" cm="1">
        <f t="array" ref="I2110">_xlfn.IFS(AND(G2109&lt;H2109,G2110&gt;H2110),"BUY", AND(G2109&gt;H2109,G2110&lt;H2110),"SELL",TRUE,"")</f>
        <v/>
      </c>
      <c r="J2110" s="1">
        <f t="shared" ca="1" si="1410"/>
        <v>0</v>
      </c>
      <c r="K2110" s="3" t="str">
        <f t="shared" ca="1" si="1424"/>
        <v/>
      </c>
      <c r="L2110" s="3" t="str">
        <f t="shared" si="1425"/>
        <v/>
      </c>
      <c r="M2110" s="3" t="str">
        <f t="shared" si="1426"/>
        <v/>
      </c>
      <c r="N2110" s="4">
        <f t="shared" si="1411"/>
        <v>-1</v>
      </c>
      <c r="O2110" s="2" t="str">
        <f t="shared" si="1427"/>
        <v/>
      </c>
      <c r="P2110" s="1" t="str">
        <f t="shared" si="1412"/>
        <v/>
      </c>
      <c r="Q2110" s="1" t="str">
        <f t="shared" si="1413"/>
        <v/>
      </c>
      <c r="R2110" s="1" t="str">
        <f>IF(ISBLANK(A2110),"",SUM($Q$2:Q2110))</f>
        <v/>
      </c>
      <c r="S2110" s="1" t="str">
        <f>IF(ISBLANK(A2110),"",SUM($F$2:F2110))</f>
        <v/>
      </c>
      <c r="T2110" s="1" t="str">
        <f t="shared" si="1414"/>
        <v/>
      </c>
      <c r="U2110" s="1" t="str">
        <f t="shared" si="1415"/>
        <v/>
      </c>
      <c r="V2110" s="17">
        <f t="shared" si="1416"/>
        <v>0</v>
      </c>
      <c r="W2110" s="17">
        <f t="shared" si="1417"/>
        <v>0</v>
      </c>
      <c r="X2110" s="17">
        <f t="shared" si="1418"/>
        <v>0</v>
      </c>
      <c r="Y2110" s="22">
        <f t="shared" si="1451"/>
        <v>0</v>
      </c>
      <c r="Z2110" s="22">
        <f t="shared" si="1451"/>
        <v>0</v>
      </c>
      <c r="AA2110" s="22">
        <f t="shared" si="1451"/>
        <v>0</v>
      </c>
      <c r="AB2110" s="23" t="str">
        <f t="shared" si="1438"/>
        <v/>
      </c>
      <c r="AC2110" s="23" t="str">
        <f t="shared" si="1439"/>
        <v/>
      </c>
      <c r="AD2110" s="23" t="str">
        <f t="shared" si="1440"/>
        <v/>
      </c>
      <c r="AE2110" s="23" t="str">
        <f t="shared" si="1441"/>
        <v/>
      </c>
      <c r="AF2110" s="23" t="str">
        <f t="shared" si="1442"/>
        <v/>
      </c>
      <c r="AG2110" s="23" t="str">
        <f t="shared" si="1447"/>
        <v/>
      </c>
      <c r="AH2110" s="25" t="str">
        <f t="shared" si="1419"/>
        <v/>
      </c>
      <c r="AI2110" s="25" t="str">
        <f t="shared" si="1420"/>
        <v/>
      </c>
      <c r="AJ2110" s="1" t="str">
        <f t="shared" si="1428"/>
        <v/>
      </c>
      <c r="AK2110" s="10" t="e">
        <f t="shared" si="1429"/>
        <v>#DIV/0!</v>
      </c>
      <c r="AL2110" s="10" t="e">
        <f t="shared" si="1434"/>
        <v>#DIV/0!</v>
      </c>
      <c r="AM2110">
        <f t="shared" si="1430"/>
        <v>0</v>
      </c>
      <c r="AN2110">
        <f t="shared" si="1421"/>
        <v>0</v>
      </c>
      <c r="AO2110">
        <f t="shared" si="1422"/>
        <v>0</v>
      </c>
      <c r="AP2110">
        <f t="shared" ca="1" si="1452"/>
        <v>4.3537582931751213E-33</v>
      </c>
      <c r="AQ2110">
        <f t="shared" ca="1" si="1452"/>
        <v>7.9684234604326853E-32</v>
      </c>
      <c r="AR2110">
        <f t="shared" ca="1" si="1435"/>
        <v>5.4637637103421614E-2</v>
      </c>
      <c r="AS2110">
        <f t="shared" ca="1" si="1436"/>
        <v>5.1807023740860103</v>
      </c>
      <c r="AT2110">
        <f t="shared" si="1423"/>
        <v>0</v>
      </c>
      <c r="AU2110">
        <f t="shared" ca="1" si="1437"/>
        <v>1.629357647276582E-32</v>
      </c>
      <c r="AV2110" t="e">
        <f t="shared" si="1432"/>
        <v>#DIV/0!</v>
      </c>
      <c r="AW2110" t="e">
        <f t="shared" si="1446"/>
        <v>#DIV/0!</v>
      </c>
      <c r="AX2110" t="e">
        <f t="shared" si="1445"/>
        <v>#DIV/0!</v>
      </c>
      <c r="AY2110" t="e">
        <f t="shared" si="1450"/>
        <v>#DIV/0!</v>
      </c>
      <c r="AZ2110" t="e">
        <f t="shared" si="1449"/>
        <v>#DIV/0!</v>
      </c>
    </row>
    <row r="2111" spans="7:52" x14ac:dyDescent="0.3">
      <c r="G2111" s="1" t="str">
        <f t="shared" si="1431"/>
        <v/>
      </c>
      <c r="H2111" s="2" t="str">
        <f t="shared" si="1444"/>
        <v/>
      </c>
      <c r="I2111" s="6" t="str" cm="1">
        <f t="array" ref="I2111">_xlfn.IFS(AND(G2110&lt;H2110,G2111&gt;H2111),"BUY", AND(G2110&gt;H2110,G2111&lt;H2111),"SELL",TRUE,"")</f>
        <v/>
      </c>
      <c r="J2111" s="1">
        <f t="shared" ca="1" si="1410"/>
        <v>0</v>
      </c>
      <c r="K2111" s="3" t="str">
        <f t="shared" ca="1" si="1424"/>
        <v/>
      </c>
      <c r="L2111" s="3" t="str">
        <f t="shared" si="1425"/>
        <v/>
      </c>
      <c r="M2111" s="3" t="str">
        <f t="shared" si="1426"/>
        <v/>
      </c>
      <c r="N2111" s="4">
        <f t="shared" si="1411"/>
        <v>-1</v>
      </c>
      <c r="O2111" s="2" t="str">
        <f t="shared" si="1427"/>
        <v/>
      </c>
      <c r="P2111" s="1" t="str">
        <f t="shared" si="1412"/>
        <v/>
      </c>
      <c r="Q2111" s="1" t="str">
        <f t="shared" si="1413"/>
        <v/>
      </c>
      <c r="R2111" s="1" t="str">
        <f>IF(ISBLANK(A2111),"",SUM($Q$2:Q2111))</f>
        <v/>
      </c>
      <c r="S2111" s="1" t="str">
        <f>IF(ISBLANK(A2111),"",SUM($F$2:F2111))</f>
        <v/>
      </c>
      <c r="T2111" s="1" t="str">
        <f t="shared" si="1414"/>
        <v/>
      </c>
      <c r="U2111" s="1" t="str">
        <f t="shared" si="1415"/>
        <v/>
      </c>
      <c r="V2111" s="17">
        <f t="shared" si="1416"/>
        <v>0</v>
      </c>
      <c r="W2111" s="17">
        <f t="shared" si="1417"/>
        <v>0</v>
      </c>
      <c r="X2111" s="17">
        <f t="shared" si="1418"/>
        <v>0</v>
      </c>
      <c r="Y2111" s="22">
        <f t="shared" ref="Y2111:AA2126" si="1453">SUM(V2098:V2111)</f>
        <v>0</v>
      </c>
      <c r="Z2111" s="22">
        <f t="shared" si="1453"/>
        <v>0</v>
      </c>
      <c r="AA2111" s="22">
        <f t="shared" si="1453"/>
        <v>0</v>
      </c>
      <c r="AB2111" s="23" t="str">
        <f t="shared" si="1438"/>
        <v/>
      </c>
      <c r="AC2111" s="23" t="str">
        <f t="shared" si="1439"/>
        <v/>
      </c>
      <c r="AD2111" s="23" t="str">
        <f t="shared" si="1440"/>
        <v/>
      </c>
      <c r="AE2111" s="23" t="str">
        <f t="shared" si="1441"/>
        <v/>
      </c>
      <c r="AF2111" s="23" t="str">
        <f t="shared" si="1442"/>
        <v/>
      </c>
      <c r="AG2111" s="23" t="str">
        <f t="shared" si="1447"/>
        <v/>
      </c>
      <c r="AH2111" s="25" t="str">
        <f t="shared" si="1419"/>
        <v/>
      </c>
      <c r="AI2111" s="25" t="str">
        <f t="shared" si="1420"/>
        <v/>
      </c>
      <c r="AJ2111" s="1" t="str">
        <f t="shared" si="1428"/>
        <v/>
      </c>
      <c r="AK2111" s="10" t="e">
        <f t="shared" si="1429"/>
        <v>#DIV/0!</v>
      </c>
      <c r="AL2111" s="10" t="e">
        <f t="shared" si="1434"/>
        <v>#DIV/0!</v>
      </c>
      <c r="AM2111">
        <f t="shared" si="1430"/>
        <v>0</v>
      </c>
      <c r="AN2111">
        <f t="shared" si="1421"/>
        <v>0</v>
      </c>
      <c r="AO2111">
        <f t="shared" si="1422"/>
        <v>0</v>
      </c>
      <c r="AP2111">
        <f t="shared" ca="1" si="1452"/>
        <v>4.0427755579483267E-33</v>
      </c>
      <c r="AQ2111">
        <f t="shared" ca="1" si="1452"/>
        <v>7.3992503561160643E-32</v>
      </c>
      <c r="AR2111">
        <f t="shared" ca="1" si="1435"/>
        <v>5.4637637103421614E-2</v>
      </c>
      <c r="AS2111">
        <f t="shared" ca="1" si="1436"/>
        <v>5.1807023740860103</v>
      </c>
      <c r="AT2111">
        <f t="shared" si="1423"/>
        <v>0</v>
      </c>
      <c r="AU2111">
        <f t="shared" ca="1" si="1437"/>
        <v>1.5129749581853978E-32</v>
      </c>
      <c r="AV2111" t="e">
        <f t="shared" si="1432"/>
        <v>#DIV/0!</v>
      </c>
      <c r="AW2111" t="e">
        <f t="shared" si="1446"/>
        <v>#DIV/0!</v>
      </c>
      <c r="AX2111" t="e">
        <f t="shared" si="1445"/>
        <v>#DIV/0!</v>
      </c>
      <c r="AY2111" t="e">
        <f t="shared" si="1450"/>
        <v>#DIV/0!</v>
      </c>
      <c r="AZ2111" t="e">
        <f t="shared" si="1449"/>
        <v>#DIV/0!</v>
      </c>
    </row>
    <row r="2112" spans="7:52" x14ac:dyDescent="0.3">
      <c r="G2112" s="1" t="str">
        <f t="shared" si="1431"/>
        <v/>
      </c>
      <c r="H2112" s="2" t="str">
        <f t="shared" si="1444"/>
        <v/>
      </c>
      <c r="I2112" s="6" t="str" cm="1">
        <f t="array" ref="I2112">_xlfn.IFS(AND(G2111&lt;H2111,G2112&gt;H2112),"BUY", AND(G2111&gt;H2111,G2112&lt;H2112),"SELL",TRUE,"")</f>
        <v/>
      </c>
      <c r="J2112" s="1">
        <f t="shared" ca="1" si="1410"/>
        <v>0</v>
      </c>
      <c r="K2112" s="3" t="str">
        <f t="shared" ca="1" si="1424"/>
        <v/>
      </c>
      <c r="L2112" s="3" t="str">
        <f t="shared" si="1425"/>
        <v/>
      </c>
      <c r="M2112" s="3" t="str">
        <f t="shared" si="1426"/>
        <v/>
      </c>
      <c r="N2112" s="4">
        <f t="shared" si="1411"/>
        <v>-1</v>
      </c>
      <c r="O2112" s="2" t="str">
        <f t="shared" si="1427"/>
        <v/>
      </c>
      <c r="P2112" s="1" t="str">
        <f t="shared" si="1412"/>
        <v/>
      </c>
      <c r="Q2112" s="1" t="str">
        <f t="shared" si="1413"/>
        <v/>
      </c>
      <c r="R2112" s="1" t="str">
        <f>IF(ISBLANK(A2112),"",SUM($Q$2:Q2112))</f>
        <v/>
      </c>
      <c r="S2112" s="1" t="str">
        <f>IF(ISBLANK(A2112),"",SUM($F$2:F2112))</f>
        <v/>
      </c>
      <c r="T2112" s="1" t="str">
        <f t="shared" si="1414"/>
        <v/>
      </c>
      <c r="U2112" s="1" t="str">
        <f t="shared" si="1415"/>
        <v/>
      </c>
      <c r="V2112" s="17">
        <f t="shared" si="1416"/>
        <v>0</v>
      </c>
      <c r="W2112" s="17">
        <f t="shared" si="1417"/>
        <v>0</v>
      </c>
      <c r="X2112" s="17">
        <f t="shared" si="1418"/>
        <v>0</v>
      </c>
      <c r="Y2112" s="22">
        <f t="shared" si="1453"/>
        <v>0</v>
      </c>
      <c r="Z2112" s="22">
        <f t="shared" si="1453"/>
        <v>0</v>
      </c>
      <c r="AA2112" s="22">
        <f t="shared" si="1453"/>
        <v>0</v>
      </c>
      <c r="AB2112" s="23" t="str">
        <f t="shared" si="1438"/>
        <v/>
      </c>
      <c r="AC2112" s="23" t="str">
        <f t="shared" si="1439"/>
        <v/>
      </c>
      <c r="AD2112" s="23" t="str">
        <f t="shared" si="1440"/>
        <v/>
      </c>
      <c r="AE2112" s="23" t="str">
        <f t="shared" si="1441"/>
        <v/>
      </c>
      <c r="AF2112" s="23" t="str">
        <f t="shared" si="1442"/>
        <v/>
      </c>
      <c r="AG2112" s="23" t="str">
        <f t="shared" si="1447"/>
        <v/>
      </c>
      <c r="AH2112" s="25" t="str">
        <f t="shared" si="1419"/>
        <v/>
      </c>
      <c r="AI2112" s="25" t="str">
        <f t="shared" si="1420"/>
        <v/>
      </c>
      <c r="AJ2112" s="1" t="str">
        <f t="shared" si="1428"/>
        <v/>
      </c>
      <c r="AK2112" s="10" t="e">
        <f t="shared" si="1429"/>
        <v>#DIV/0!</v>
      </c>
      <c r="AL2112" s="10" t="e">
        <f t="shared" si="1434"/>
        <v>#DIV/0!</v>
      </c>
      <c r="AM2112">
        <f t="shared" si="1430"/>
        <v>0</v>
      </c>
      <c r="AN2112">
        <f t="shared" si="1421"/>
        <v>0</v>
      </c>
      <c r="AO2112">
        <f t="shared" si="1422"/>
        <v>0</v>
      </c>
      <c r="AP2112">
        <f t="shared" ca="1" si="1452"/>
        <v>3.7540058752377323E-33</v>
      </c>
      <c r="AQ2112">
        <f t="shared" ca="1" si="1452"/>
        <v>6.870732473536345E-32</v>
      </c>
      <c r="AR2112">
        <f t="shared" ca="1" si="1435"/>
        <v>5.4637637103421621E-2</v>
      </c>
      <c r="AS2112">
        <f t="shared" ca="1" si="1436"/>
        <v>5.1807023740860103</v>
      </c>
      <c r="AT2112">
        <f t="shared" si="1423"/>
        <v>0</v>
      </c>
      <c r="AU2112">
        <f t="shared" ca="1" si="1437"/>
        <v>1.4049053183150121E-32</v>
      </c>
      <c r="AV2112" t="e">
        <f t="shared" si="1432"/>
        <v>#DIV/0!</v>
      </c>
      <c r="AW2112" t="e">
        <f t="shared" si="1446"/>
        <v>#DIV/0!</v>
      </c>
      <c r="AX2112" t="e">
        <f t="shared" si="1445"/>
        <v>#DIV/0!</v>
      </c>
      <c r="AY2112" t="e">
        <f t="shared" si="1450"/>
        <v>#DIV/0!</v>
      </c>
      <c r="AZ2112" t="e">
        <f t="shared" si="1449"/>
        <v>#DIV/0!</v>
      </c>
    </row>
    <row r="2113" spans="7:52" x14ac:dyDescent="0.3">
      <c r="G2113" s="1" t="str">
        <f t="shared" si="1431"/>
        <v/>
      </c>
      <c r="H2113" s="2" t="str">
        <f t="shared" si="1444"/>
        <v/>
      </c>
      <c r="I2113" s="6" t="str" cm="1">
        <f t="array" ref="I2113">_xlfn.IFS(AND(G2112&lt;H2112,G2113&gt;H2113),"BUY", AND(G2112&gt;H2112,G2113&lt;H2113),"SELL",TRUE,"")</f>
        <v/>
      </c>
      <c r="J2113" s="1">
        <f t="shared" ca="1" si="1410"/>
        <v>0</v>
      </c>
      <c r="K2113" s="3" t="str">
        <f t="shared" ca="1" si="1424"/>
        <v/>
      </c>
      <c r="L2113" s="3" t="str">
        <f t="shared" si="1425"/>
        <v/>
      </c>
      <c r="M2113" s="3" t="str">
        <f t="shared" si="1426"/>
        <v/>
      </c>
      <c r="N2113" s="4">
        <f t="shared" si="1411"/>
        <v>-1</v>
      </c>
      <c r="O2113" s="2" t="str">
        <f t="shared" si="1427"/>
        <v/>
      </c>
      <c r="P2113" s="1" t="str">
        <f t="shared" si="1412"/>
        <v/>
      </c>
      <c r="Q2113" s="1" t="str">
        <f t="shared" si="1413"/>
        <v/>
      </c>
      <c r="R2113" s="1" t="str">
        <f>IF(ISBLANK(A2113),"",SUM($Q$2:Q2113))</f>
        <v/>
      </c>
      <c r="S2113" s="1" t="str">
        <f>IF(ISBLANK(A2113),"",SUM($F$2:F2113))</f>
        <v/>
      </c>
      <c r="T2113" s="1" t="str">
        <f t="shared" si="1414"/>
        <v/>
      </c>
      <c r="U2113" s="1" t="str">
        <f t="shared" si="1415"/>
        <v/>
      </c>
      <c r="V2113" s="17">
        <f t="shared" si="1416"/>
        <v>0</v>
      </c>
      <c r="W2113" s="17">
        <f t="shared" si="1417"/>
        <v>0</v>
      </c>
      <c r="X2113" s="17">
        <f t="shared" si="1418"/>
        <v>0</v>
      </c>
      <c r="Y2113" s="22">
        <f t="shared" si="1453"/>
        <v>0</v>
      </c>
      <c r="Z2113" s="22">
        <f t="shared" si="1453"/>
        <v>0</v>
      </c>
      <c r="AA2113" s="22">
        <f t="shared" si="1453"/>
        <v>0</v>
      </c>
      <c r="AB2113" s="23" t="str">
        <f t="shared" si="1438"/>
        <v/>
      </c>
      <c r="AC2113" s="23" t="str">
        <f t="shared" si="1439"/>
        <v/>
      </c>
      <c r="AD2113" s="23" t="str">
        <f t="shared" si="1440"/>
        <v/>
      </c>
      <c r="AE2113" s="23" t="str">
        <f t="shared" si="1441"/>
        <v/>
      </c>
      <c r="AF2113" s="23" t="str">
        <f t="shared" si="1442"/>
        <v/>
      </c>
      <c r="AG2113" s="23" t="str">
        <f t="shared" si="1447"/>
        <v/>
      </c>
      <c r="AH2113" s="25" t="str">
        <f t="shared" si="1419"/>
        <v/>
      </c>
      <c r="AI2113" s="25" t="str">
        <f t="shared" si="1420"/>
        <v/>
      </c>
      <c r="AJ2113" s="1" t="str">
        <f t="shared" si="1428"/>
        <v/>
      </c>
      <c r="AK2113" s="10" t="e">
        <f t="shared" si="1429"/>
        <v>#DIV/0!</v>
      </c>
      <c r="AL2113" s="10" t="e">
        <f t="shared" si="1434"/>
        <v>#DIV/0!</v>
      </c>
      <c r="AM2113">
        <f t="shared" si="1430"/>
        <v>0</v>
      </c>
      <c r="AN2113">
        <f t="shared" si="1421"/>
        <v>0</v>
      </c>
      <c r="AO2113">
        <f t="shared" si="1422"/>
        <v>0</v>
      </c>
      <c r="AP2113">
        <f t="shared" ca="1" si="1452"/>
        <v>3.4858625984350368E-33</v>
      </c>
      <c r="AQ2113">
        <f t="shared" ca="1" si="1452"/>
        <v>6.3799658682837498E-32</v>
      </c>
      <c r="AR2113">
        <f t="shared" ca="1" si="1435"/>
        <v>5.4637637103421607E-2</v>
      </c>
      <c r="AS2113">
        <f t="shared" ca="1" si="1436"/>
        <v>5.1807023740860103</v>
      </c>
      <c r="AT2113">
        <f t="shared" si="1423"/>
        <v>0</v>
      </c>
      <c r="AU2113">
        <f t="shared" ca="1" si="1437"/>
        <v>1.3045549384353683E-32</v>
      </c>
      <c r="AV2113" t="e">
        <f t="shared" si="1432"/>
        <v>#DIV/0!</v>
      </c>
      <c r="AW2113" t="e">
        <f t="shared" si="1446"/>
        <v>#DIV/0!</v>
      </c>
      <c r="AX2113" t="e">
        <f t="shared" si="1445"/>
        <v>#DIV/0!</v>
      </c>
      <c r="AY2113" t="e">
        <f t="shared" si="1450"/>
        <v>#DIV/0!</v>
      </c>
      <c r="AZ2113" t="e">
        <f t="shared" si="1449"/>
        <v>#DIV/0!</v>
      </c>
    </row>
    <row r="2114" spans="7:52" x14ac:dyDescent="0.3">
      <c r="G2114" s="1" t="str">
        <f t="shared" si="1431"/>
        <v/>
      </c>
      <c r="H2114" s="2" t="str">
        <f t="shared" si="1444"/>
        <v/>
      </c>
      <c r="I2114" s="6" t="str" cm="1">
        <f t="array" ref="I2114">_xlfn.IFS(AND(G2113&lt;H2113,G2114&gt;H2114),"BUY", AND(G2113&gt;H2113,G2114&lt;H2114),"SELL",TRUE,"")</f>
        <v/>
      </c>
      <c r="J2114" s="1">
        <f t="shared" ca="1" si="1410"/>
        <v>0</v>
      </c>
      <c r="K2114" s="3" t="str">
        <f t="shared" ca="1" si="1424"/>
        <v/>
      </c>
      <c r="L2114" s="3" t="str">
        <f t="shared" si="1425"/>
        <v/>
      </c>
      <c r="M2114" s="3" t="str">
        <f t="shared" si="1426"/>
        <v/>
      </c>
      <c r="N2114" s="4">
        <f t="shared" si="1411"/>
        <v>-1</v>
      </c>
      <c r="O2114" s="2" t="str">
        <f t="shared" si="1427"/>
        <v/>
      </c>
      <c r="P2114" s="1" t="str">
        <f t="shared" si="1412"/>
        <v/>
      </c>
      <c r="Q2114" s="1" t="str">
        <f t="shared" si="1413"/>
        <v/>
      </c>
      <c r="R2114" s="1" t="str">
        <f>IF(ISBLANK(A2114),"",SUM($Q$2:Q2114))</f>
        <v/>
      </c>
      <c r="S2114" s="1" t="str">
        <f>IF(ISBLANK(A2114),"",SUM($F$2:F2114))</f>
        <v/>
      </c>
      <c r="T2114" s="1" t="str">
        <f t="shared" si="1414"/>
        <v/>
      </c>
      <c r="U2114" s="1" t="str">
        <f t="shared" si="1415"/>
        <v/>
      </c>
      <c r="V2114" s="17">
        <f t="shared" si="1416"/>
        <v>0</v>
      </c>
      <c r="W2114" s="17">
        <f t="shared" si="1417"/>
        <v>0</v>
      </c>
      <c r="X2114" s="17">
        <f t="shared" si="1418"/>
        <v>0</v>
      </c>
      <c r="Y2114" s="22">
        <f t="shared" si="1453"/>
        <v>0</v>
      </c>
      <c r="Z2114" s="22">
        <f t="shared" si="1453"/>
        <v>0</v>
      </c>
      <c r="AA2114" s="22">
        <f t="shared" si="1453"/>
        <v>0</v>
      </c>
      <c r="AB2114" s="23" t="str">
        <f t="shared" si="1438"/>
        <v/>
      </c>
      <c r="AC2114" s="23" t="str">
        <f t="shared" si="1439"/>
        <v/>
      </c>
      <c r="AD2114" s="23" t="str">
        <f t="shared" si="1440"/>
        <v/>
      </c>
      <c r="AE2114" s="23" t="str">
        <f t="shared" si="1441"/>
        <v/>
      </c>
      <c r="AF2114" s="23" t="str">
        <f t="shared" si="1442"/>
        <v/>
      </c>
      <c r="AG2114" s="23" t="str">
        <f t="shared" si="1447"/>
        <v/>
      </c>
      <c r="AH2114" s="25" t="str">
        <f t="shared" si="1419"/>
        <v/>
      </c>
      <c r="AI2114" s="25" t="str">
        <f t="shared" si="1420"/>
        <v/>
      </c>
      <c r="AJ2114" s="1" t="str">
        <f t="shared" si="1428"/>
        <v/>
      </c>
      <c r="AK2114" s="10" t="e">
        <f t="shared" si="1429"/>
        <v>#DIV/0!</v>
      </c>
      <c r="AL2114" s="10" t="e">
        <f t="shared" si="1434"/>
        <v>#DIV/0!</v>
      </c>
      <c r="AM2114">
        <f t="shared" si="1430"/>
        <v>0</v>
      </c>
      <c r="AN2114">
        <f t="shared" si="1421"/>
        <v>0</v>
      </c>
      <c r="AO2114">
        <f t="shared" si="1422"/>
        <v>0</v>
      </c>
      <c r="AP2114">
        <f t="shared" ca="1" si="1452"/>
        <v>3.2368724128325342E-33</v>
      </c>
      <c r="AQ2114">
        <f t="shared" ca="1" si="1452"/>
        <v>5.9242540205491965E-32</v>
      </c>
      <c r="AR2114">
        <f t="shared" ca="1" si="1435"/>
        <v>5.4637637103421607E-2</v>
      </c>
      <c r="AS2114">
        <f t="shared" ca="1" si="1436"/>
        <v>5.1807023740860103</v>
      </c>
      <c r="AT2114">
        <f t="shared" si="1423"/>
        <v>0</v>
      </c>
      <c r="AU2114">
        <f t="shared" ca="1" si="1437"/>
        <v>1.211372442832842E-32</v>
      </c>
      <c r="AV2114" t="e">
        <f t="shared" si="1432"/>
        <v>#DIV/0!</v>
      </c>
      <c r="AW2114" t="e">
        <f t="shared" si="1446"/>
        <v>#DIV/0!</v>
      </c>
      <c r="AX2114" t="e">
        <f t="shared" si="1445"/>
        <v>#DIV/0!</v>
      </c>
      <c r="AY2114" t="e">
        <f t="shared" si="1450"/>
        <v>#DIV/0!</v>
      </c>
      <c r="AZ2114" t="e">
        <f t="shared" si="1449"/>
        <v>#DIV/0!</v>
      </c>
    </row>
    <row r="2115" spans="7:52" x14ac:dyDescent="0.3">
      <c r="G2115" s="1" t="str">
        <f t="shared" si="1431"/>
        <v/>
      </c>
      <c r="H2115" s="2" t="str">
        <f t="shared" si="1444"/>
        <v/>
      </c>
      <c r="I2115" s="6" t="str" cm="1">
        <f t="array" ref="I2115">_xlfn.IFS(AND(G2114&lt;H2114,G2115&gt;H2115),"BUY", AND(G2114&gt;H2114,G2115&lt;H2115),"SELL",TRUE,"")</f>
        <v/>
      </c>
      <c r="J2115" s="1">
        <f t="shared" ref="J2115:J2178" ca="1" si="1454">IF(I2114&lt;&gt;"",B2115,J2114)</f>
        <v>0</v>
      </c>
      <c r="K2115" s="3" t="str">
        <f t="shared" ca="1" si="1424"/>
        <v/>
      </c>
      <c r="L2115" s="3" t="str">
        <f t="shared" si="1425"/>
        <v/>
      </c>
      <c r="M2115" s="3" t="str">
        <f t="shared" si="1426"/>
        <v/>
      </c>
      <c r="N2115" s="4">
        <f t="shared" ref="N2115:N2178" si="1455">IF(G2114&gt;H2114, 1, -1)</f>
        <v>-1</v>
      </c>
      <c r="O2115" s="2" t="str">
        <f t="shared" si="1427"/>
        <v/>
      </c>
      <c r="P2115" s="1" t="str">
        <f t="shared" ref="P2115:P2178" si="1456">IF(ISBLANK(A2115),"",(C2115+D2115+E2115)/3)</f>
        <v/>
      </c>
      <c r="Q2115" s="1" t="str">
        <f t="shared" ref="Q2115:Q2178" si="1457">IF(ISBLANK(A2115),"",F2115*P2115)</f>
        <v/>
      </c>
      <c r="R2115" s="1" t="str">
        <f>IF(ISBLANK(A2115),"",SUM($Q$2:Q2115))</f>
        <v/>
      </c>
      <c r="S2115" s="1" t="str">
        <f>IF(ISBLANK(A2115),"",SUM($F$2:F2115))</f>
        <v/>
      </c>
      <c r="T2115" s="1" t="str">
        <f t="shared" ref="T2115:T2178" si="1458">IF(ISBLANK(A2115),"",R2115/S2115)</f>
        <v/>
      </c>
      <c r="U2115" s="1" t="str">
        <f t="shared" ref="U2115:U2178" si="1459">IF(E2115="","",IF((E2115&gt;T2115),"Bullish","Bearish"))</f>
        <v/>
      </c>
      <c r="V2115" s="17">
        <f t="shared" ref="V2115:V2178" si="1460">MAX(C2115-D2115,ABS(C2115-E2114),ABS(D2115-E2114))</f>
        <v>0</v>
      </c>
      <c r="W2115" s="17">
        <f t="shared" ref="W2115:W2178" si="1461">IF(C2115-C2114&gt;D2114-D2115,MAX(C2115-C2114,0),0)</f>
        <v>0</v>
      </c>
      <c r="X2115" s="17">
        <f t="shared" ref="X2115:X2178" si="1462">IF(D2114-D2115&gt;C2115-C2114,MAX(D2114-D2115,0),0)</f>
        <v>0</v>
      </c>
      <c r="Y2115" s="22">
        <f t="shared" si="1453"/>
        <v>0</v>
      </c>
      <c r="Z2115" s="22">
        <f t="shared" si="1453"/>
        <v>0</v>
      </c>
      <c r="AA2115" s="22">
        <f t="shared" si="1453"/>
        <v>0</v>
      </c>
      <c r="AB2115" s="23" t="str">
        <f t="shared" si="1438"/>
        <v/>
      </c>
      <c r="AC2115" s="23" t="str">
        <f t="shared" si="1439"/>
        <v/>
      </c>
      <c r="AD2115" s="23" t="str">
        <f t="shared" si="1440"/>
        <v/>
      </c>
      <c r="AE2115" s="23" t="str">
        <f t="shared" si="1441"/>
        <v/>
      </c>
      <c r="AF2115" s="23" t="str">
        <f t="shared" si="1442"/>
        <v/>
      </c>
      <c r="AG2115" s="23" t="str">
        <f t="shared" si="1447"/>
        <v/>
      </c>
      <c r="AH2115" s="25" t="str">
        <f t="shared" ref="AH2115:AH2178" si="1463">IF(AG2115="","",IF(AG2115&gt;=30,"Strong","Weak"))</f>
        <v/>
      </c>
      <c r="AI2115" s="25" t="str">
        <f t="shared" ref="AI2115:AI2178" si="1464">IF(AG2115="","",IF(AB2115&gt;AC2115,"Bullish","Bearish"))</f>
        <v/>
      </c>
      <c r="AJ2115" s="1" t="str">
        <f t="shared" si="1428"/>
        <v/>
      </c>
      <c r="AK2115" s="10" t="e">
        <f t="shared" si="1429"/>
        <v>#DIV/0!</v>
      </c>
      <c r="AL2115" s="10" t="e">
        <f t="shared" si="1434"/>
        <v>#DIV/0!</v>
      </c>
      <c r="AM2115">
        <f t="shared" si="1430"/>
        <v>0</v>
      </c>
      <c r="AN2115">
        <f t="shared" ref="AN2115:AN2178" si="1465">IF(AM2115&gt;0,AM2115,0)</f>
        <v>0</v>
      </c>
      <c r="AO2115">
        <f t="shared" ref="AO2115:AO2178" si="1466">IF(AM2115&lt;0,ABS(AM2115),0)</f>
        <v>0</v>
      </c>
      <c r="AP2115">
        <f t="shared" ca="1" si="1452"/>
        <v>3.0056672404873532E-33</v>
      </c>
      <c r="AQ2115">
        <f t="shared" ca="1" si="1452"/>
        <v>5.5010930190813964E-32</v>
      </c>
      <c r="AR2115">
        <f t="shared" ca="1" si="1435"/>
        <v>5.4637637103421614E-2</v>
      </c>
      <c r="AS2115">
        <f t="shared" ca="1" si="1436"/>
        <v>5.1807023740860103</v>
      </c>
      <c r="AT2115">
        <f t="shared" ref="AT2115:AT2178" si="1467">ABS(C2115-D2115)</f>
        <v>0</v>
      </c>
      <c r="AU2115">
        <f t="shared" ca="1" si="1437"/>
        <v>1.1248458397733532E-32</v>
      </c>
      <c r="AV2115" t="e">
        <f t="shared" si="1432"/>
        <v>#DIV/0!</v>
      </c>
      <c r="AW2115" t="e">
        <f t="shared" si="1446"/>
        <v>#DIV/0!</v>
      </c>
      <c r="AX2115" t="e">
        <f t="shared" si="1445"/>
        <v>#DIV/0!</v>
      </c>
      <c r="AY2115" t="e">
        <f t="shared" si="1450"/>
        <v>#DIV/0!</v>
      </c>
      <c r="AZ2115" t="e">
        <f t="shared" si="1449"/>
        <v>#DIV/0!</v>
      </c>
    </row>
    <row r="2116" spans="7:52" x14ac:dyDescent="0.3">
      <c r="G2116" s="1" t="str">
        <f t="shared" si="1431"/>
        <v/>
      </c>
      <c r="H2116" s="2" t="str">
        <f t="shared" si="1444"/>
        <v/>
      </c>
      <c r="I2116" s="6" t="str" cm="1">
        <f t="array" ref="I2116">_xlfn.IFS(AND(G2115&lt;H2115,G2116&gt;H2116),"BUY", AND(G2115&gt;H2115,G2116&lt;H2116),"SELL",TRUE,"")</f>
        <v/>
      </c>
      <c r="J2116" s="1">
        <f t="shared" ca="1" si="1454"/>
        <v>0</v>
      </c>
      <c r="K2116" s="3" t="str">
        <f t="shared" ref="K2116:K2179" ca="1" si="1468">IF(AND(I2115&lt;&gt;"",J2115&lt;&gt;0),IF(I2115="BUY",1-J2116/J2115,J2116/J2115-1),"")</f>
        <v/>
      </c>
      <c r="L2116" s="3" t="str">
        <f t="shared" ref="L2116:L2179" si="1469">IFERROR((E2116/E2115)-1,"")</f>
        <v/>
      </c>
      <c r="M2116" s="3" t="str">
        <f t="shared" ref="M2116:M2179" si="1470">IFERROR(LN(E2116/E2115),"")</f>
        <v/>
      </c>
      <c r="N2116" s="4">
        <f t="shared" si="1455"/>
        <v>-1</v>
      </c>
      <c r="O2116" s="2" t="str">
        <f t="shared" ref="O2116:O2179" si="1471">IFERROR((M2116*N2116),"")</f>
        <v/>
      </c>
      <c r="P2116" s="1" t="str">
        <f t="shared" si="1456"/>
        <v/>
      </c>
      <c r="Q2116" s="1" t="str">
        <f t="shared" si="1457"/>
        <v/>
      </c>
      <c r="R2116" s="1" t="str">
        <f>IF(ISBLANK(A2116),"",SUM($Q$2:Q2116))</f>
        <v/>
      </c>
      <c r="S2116" s="1" t="str">
        <f>IF(ISBLANK(A2116),"",SUM($F$2:F2116))</f>
        <v/>
      </c>
      <c r="T2116" s="1" t="str">
        <f t="shared" si="1458"/>
        <v/>
      </c>
      <c r="U2116" s="1" t="str">
        <f t="shared" si="1459"/>
        <v/>
      </c>
      <c r="V2116" s="17">
        <f t="shared" si="1460"/>
        <v>0</v>
      </c>
      <c r="W2116" s="17">
        <f t="shared" si="1461"/>
        <v>0</v>
      </c>
      <c r="X2116" s="17">
        <f t="shared" si="1462"/>
        <v>0</v>
      </c>
      <c r="Y2116" s="22">
        <f t="shared" si="1453"/>
        <v>0</v>
      </c>
      <c r="Z2116" s="22">
        <f t="shared" si="1453"/>
        <v>0</v>
      </c>
      <c r="AA2116" s="22">
        <f t="shared" si="1453"/>
        <v>0</v>
      </c>
      <c r="AB2116" s="23" t="str">
        <f t="shared" si="1438"/>
        <v/>
      </c>
      <c r="AC2116" s="23" t="str">
        <f t="shared" si="1439"/>
        <v/>
      </c>
      <c r="AD2116" s="23" t="str">
        <f t="shared" si="1440"/>
        <v/>
      </c>
      <c r="AE2116" s="23" t="str">
        <f t="shared" si="1441"/>
        <v/>
      </c>
      <c r="AF2116" s="23" t="str">
        <f t="shared" si="1442"/>
        <v/>
      </c>
      <c r="AG2116" s="23" t="str">
        <f t="shared" si="1447"/>
        <v/>
      </c>
      <c r="AH2116" s="25" t="str">
        <f t="shared" si="1463"/>
        <v/>
      </c>
      <c r="AI2116" s="25" t="str">
        <f t="shared" si="1464"/>
        <v/>
      </c>
      <c r="AJ2116" s="1" t="str">
        <f t="shared" ref="AJ2116:AJ2179" si="1472">IF(E2116 = E2115, G2115, IF(E2116 &gt; E2115, G2115 + F2116, G2115 - F2116 ))</f>
        <v/>
      </c>
      <c r="AK2116" s="10" t="e">
        <f t="shared" ref="AK2116:AK2179" si="1473">LN(E2116/E2115)</f>
        <v>#DIV/0!</v>
      </c>
      <c r="AL2116" s="10" t="e">
        <f t="shared" si="1434"/>
        <v>#DIV/0!</v>
      </c>
      <c r="AM2116">
        <f t="shared" ref="AM2116:AM2179" si="1474">E2116-E2115</f>
        <v>0</v>
      </c>
      <c r="AN2116">
        <f t="shared" si="1465"/>
        <v>0</v>
      </c>
      <c r="AO2116">
        <f t="shared" si="1466"/>
        <v>0</v>
      </c>
      <c r="AP2116">
        <f t="shared" ca="1" si="1452"/>
        <v>2.7909767233096853E-33</v>
      </c>
      <c r="AQ2116">
        <f t="shared" ca="1" si="1452"/>
        <v>5.1081578034327255E-32</v>
      </c>
      <c r="AR2116">
        <f t="shared" ca="1" si="1435"/>
        <v>5.4637637103421614E-2</v>
      </c>
      <c r="AS2116">
        <f t="shared" ca="1" si="1436"/>
        <v>5.1807023740860103</v>
      </c>
      <c r="AT2116">
        <f t="shared" si="1467"/>
        <v>0</v>
      </c>
      <c r="AU2116">
        <f t="shared" ca="1" si="1437"/>
        <v>1.0444997083609708E-32</v>
      </c>
      <c r="AV2116" t="e">
        <f t="shared" si="1432"/>
        <v>#DIV/0!</v>
      </c>
      <c r="AW2116" t="e">
        <f t="shared" si="1446"/>
        <v>#DIV/0!</v>
      </c>
      <c r="AX2116" t="e">
        <f t="shared" si="1445"/>
        <v>#DIV/0!</v>
      </c>
      <c r="AY2116" t="e">
        <f t="shared" si="1450"/>
        <v>#DIV/0!</v>
      </c>
      <c r="AZ2116" t="e">
        <f t="shared" si="1449"/>
        <v>#DIV/0!</v>
      </c>
    </row>
    <row r="2117" spans="7:52" x14ac:dyDescent="0.3">
      <c r="G2117" s="1" t="str">
        <f t="shared" si="1431"/>
        <v/>
      </c>
      <c r="H2117" s="2" t="str">
        <f t="shared" si="1444"/>
        <v/>
      </c>
      <c r="I2117" s="6" t="str" cm="1">
        <f t="array" ref="I2117">_xlfn.IFS(AND(G2116&lt;H2116,G2117&gt;H2117),"BUY", AND(G2116&gt;H2116,G2117&lt;H2117),"SELL",TRUE,"")</f>
        <v/>
      </c>
      <c r="J2117" s="1">
        <f t="shared" ca="1" si="1454"/>
        <v>0</v>
      </c>
      <c r="K2117" s="3" t="str">
        <f t="shared" ca="1" si="1468"/>
        <v/>
      </c>
      <c r="L2117" s="3" t="str">
        <f t="shared" si="1469"/>
        <v/>
      </c>
      <c r="M2117" s="3" t="str">
        <f t="shared" si="1470"/>
        <v/>
      </c>
      <c r="N2117" s="4">
        <f t="shared" si="1455"/>
        <v>-1</v>
      </c>
      <c r="O2117" s="2" t="str">
        <f t="shared" si="1471"/>
        <v/>
      </c>
      <c r="P2117" s="1" t="str">
        <f t="shared" si="1456"/>
        <v/>
      </c>
      <c r="Q2117" s="1" t="str">
        <f t="shared" si="1457"/>
        <v/>
      </c>
      <c r="R2117" s="1" t="str">
        <f>IF(ISBLANK(A2117),"",SUM($Q$2:Q2117))</f>
        <v/>
      </c>
      <c r="S2117" s="1" t="str">
        <f>IF(ISBLANK(A2117),"",SUM($F$2:F2117))</f>
        <v/>
      </c>
      <c r="T2117" s="1" t="str">
        <f t="shared" si="1458"/>
        <v/>
      </c>
      <c r="U2117" s="1" t="str">
        <f t="shared" si="1459"/>
        <v/>
      </c>
      <c r="V2117" s="17">
        <f t="shared" si="1460"/>
        <v>0</v>
      </c>
      <c r="W2117" s="17">
        <f t="shared" si="1461"/>
        <v>0</v>
      </c>
      <c r="X2117" s="17">
        <f t="shared" si="1462"/>
        <v>0</v>
      </c>
      <c r="Y2117" s="22">
        <f t="shared" si="1453"/>
        <v>0</v>
      </c>
      <c r="Z2117" s="22">
        <f t="shared" si="1453"/>
        <v>0</v>
      </c>
      <c r="AA2117" s="22">
        <f t="shared" si="1453"/>
        <v>0</v>
      </c>
      <c r="AB2117" s="23" t="str">
        <f t="shared" si="1438"/>
        <v/>
      </c>
      <c r="AC2117" s="23" t="str">
        <f t="shared" si="1439"/>
        <v/>
      </c>
      <c r="AD2117" s="23" t="str">
        <f t="shared" si="1440"/>
        <v/>
      </c>
      <c r="AE2117" s="23" t="str">
        <f t="shared" si="1441"/>
        <v/>
      </c>
      <c r="AF2117" s="23" t="str">
        <f t="shared" si="1442"/>
        <v/>
      </c>
      <c r="AG2117" s="23" t="str">
        <f t="shared" si="1447"/>
        <v/>
      </c>
      <c r="AH2117" s="25" t="str">
        <f t="shared" si="1463"/>
        <v/>
      </c>
      <c r="AI2117" s="25" t="str">
        <f t="shared" si="1464"/>
        <v/>
      </c>
      <c r="AJ2117" s="1" t="str">
        <f t="shared" si="1472"/>
        <v/>
      </c>
      <c r="AK2117" s="10" t="e">
        <f t="shared" si="1473"/>
        <v>#DIV/0!</v>
      </c>
      <c r="AL2117" s="10" t="e">
        <f t="shared" si="1434"/>
        <v>#DIV/0!</v>
      </c>
      <c r="AM2117">
        <f t="shared" si="1474"/>
        <v>0</v>
      </c>
      <c r="AN2117">
        <f t="shared" si="1465"/>
        <v>0</v>
      </c>
      <c r="AO2117">
        <f t="shared" si="1466"/>
        <v>0</v>
      </c>
      <c r="AP2117">
        <f t="shared" ca="1" si="1452"/>
        <v>2.5916212430732792E-33</v>
      </c>
      <c r="AQ2117">
        <f t="shared" ca="1" si="1452"/>
        <v>4.7432893889018168E-32</v>
      </c>
      <c r="AR2117">
        <f t="shared" ca="1" si="1435"/>
        <v>5.4637637103421607E-2</v>
      </c>
      <c r="AS2117">
        <f t="shared" ca="1" si="1436"/>
        <v>5.1807023740860103</v>
      </c>
      <c r="AT2117">
        <f t="shared" si="1467"/>
        <v>0</v>
      </c>
      <c r="AU2117">
        <f t="shared" ca="1" si="1437"/>
        <v>9.6989258633518719E-33</v>
      </c>
      <c r="AV2117" t="e">
        <f t="shared" si="1432"/>
        <v>#DIV/0!</v>
      </c>
      <c r="AW2117" t="e">
        <f t="shared" si="1446"/>
        <v>#DIV/0!</v>
      </c>
      <c r="AX2117" t="e">
        <f t="shared" si="1445"/>
        <v>#DIV/0!</v>
      </c>
      <c r="AY2117" t="e">
        <f t="shared" si="1450"/>
        <v>#DIV/0!</v>
      </c>
      <c r="AZ2117" t="e">
        <f t="shared" si="1449"/>
        <v>#DIV/0!</v>
      </c>
    </row>
    <row r="2118" spans="7:52" x14ac:dyDescent="0.3">
      <c r="G2118" s="1" t="str">
        <f t="shared" si="1431"/>
        <v/>
      </c>
      <c r="H2118" s="2" t="str">
        <f t="shared" si="1444"/>
        <v/>
      </c>
      <c r="I2118" s="6" t="str" cm="1">
        <f t="array" ref="I2118">_xlfn.IFS(AND(G2117&lt;H2117,G2118&gt;H2118),"BUY", AND(G2117&gt;H2117,G2118&lt;H2118),"SELL",TRUE,"")</f>
        <v/>
      </c>
      <c r="J2118" s="1">
        <f t="shared" ca="1" si="1454"/>
        <v>0</v>
      </c>
      <c r="K2118" s="3" t="str">
        <f t="shared" ca="1" si="1468"/>
        <v/>
      </c>
      <c r="L2118" s="3" t="str">
        <f t="shared" si="1469"/>
        <v/>
      </c>
      <c r="M2118" s="3" t="str">
        <f t="shared" si="1470"/>
        <v/>
      </c>
      <c r="N2118" s="4">
        <f t="shared" si="1455"/>
        <v>-1</v>
      </c>
      <c r="O2118" s="2" t="str">
        <f t="shared" si="1471"/>
        <v/>
      </c>
      <c r="P2118" s="1" t="str">
        <f t="shared" si="1456"/>
        <v/>
      </c>
      <c r="Q2118" s="1" t="str">
        <f t="shared" si="1457"/>
        <v/>
      </c>
      <c r="R2118" s="1" t="str">
        <f>IF(ISBLANK(A2118),"",SUM($Q$2:Q2118))</f>
        <v/>
      </c>
      <c r="S2118" s="1" t="str">
        <f>IF(ISBLANK(A2118),"",SUM($F$2:F2118))</f>
        <v/>
      </c>
      <c r="T2118" s="1" t="str">
        <f t="shared" si="1458"/>
        <v/>
      </c>
      <c r="U2118" s="1" t="str">
        <f t="shared" si="1459"/>
        <v/>
      </c>
      <c r="V2118" s="17">
        <f t="shared" si="1460"/>
        <v>0</v>
      </c>
      <c r="W2118" s="17">
        <f t="shared" si="1461"/>
        <v>0</v>
      </c>
      <c r="X2118" s="17">
        <f t="shared" si="1462"/>
        <v>0</v>
      </c>
      <c r="Y2118" s="22">
        <f t="shared" si="1453"/>
        <v>0</v>
      </c>
      <c r="Z2118" s="22">
        <f t="shared" si="1453"/>
        <v>0</v>
      </c>
      <c r="AA2118" s="22">
        <f t="shared" si="1453"/>
        <v>0</v>
      </c>
      <c r="AB2118" s="23" t="str">
        <f t="shared" si="1438"/>
        <v/>
      </c>
      <c r="AC2118" s="23" t="str">
        <f t="shared" si="1439"/>
        <v/>
      </c>
      <c r="AD2118" s="23" t="str">
        <f t="shared" si="1440"/>
        <v/>
      </c>
      <c r="AE2118" s="23" t="str">
        <f t="shared" si="1441"/>
        <v/>
      </c>
      <c r="AF2118" s="23" t="str">
        <f t="shared" si="1442"/>
        <v/>
      </c>
      <c r="AG2118" s="23" t="str">
        <f t="shared" si="1447"/>
        <v/>
      </c>
      <c r="AH2118" s="25" t="str">
        <f t="shared" si="1463"/>
        <v/>
      </c>
      <c r="AI2118" s="25" t="str">
        <f t="shared" si="1464"/>
        <v/>
      </c>
      <c r="AJ2118" s="1" t="str">
        <f t="shared" si="1472"/>
        <v/>
      </c>
      <c r="AK2118" s="10" t="e">
        <f t="shared" si="1473"/>
        <v>#DIV/0!</v>
      </c>
      <c r="AL2118" s="10" t="e">
        <f t="shared" si="1434"/>
        <v>#DIV/0!</v>
      </c>
      <c r="AM2118">
        <f t="shared" si="1474"/>
        <v>0</v>
      </c>
      <c r="AN2118">
        <f t="shared" si="1465"/>
        <v>0</v>
      </c>
      <c r="AO2118">
        <f t="shared" si="1466"/>
        <v>0</v>
      </c>
      <c r="AP2118">
        <f t="shared" ca="1" si="1452"/>
        <v>2.4065054399966165E-33</v>
      </c>
      <c r="AQ2118">
        <f t="shared" ca="1" si="1452"/>
        <v>4.4044830039802585E-32</v>
      </c>
      <c r="AR2118">
        <f t="shared" ca="1" si="1435"/>
        <v>5.4637637103421614E-2</v>
      </c>
      <c r="AS2118">
        <f t="shared" ca="1" si="1436"/>
        <v>5.1807023740860103</v>
      </c>
      <c r="AT2118">
        <f t="shared" si="1467"/>
        <v>0</v>
      </c>
      <c r="AU2118">
        <f t="shared" ca="1" si="1437"/>
        <v>9.0061454445410246E-33</v>
      </c>
      <c r="AV2118" t="e">
        <f t="shared" si="1432"/>
        <v>#DIV/0!</v>
      </c>
      <c r="AW2118" t="e">
        <f t="shared" si="1446"/>
        <v>#DIV/0!</v>
      </c>
      <c r="AX2118" t="e">
        <f t="shared" si="1445"/>
        <v>#DIV/0!</v>
      </c>
      <c r="AY2118" t="e">
        <f t="shared" si="1450"/>
        <v>#DIV/0!</v>
      </c>
      <c r="AZ2118" t="e">
        <f t="shared" si="1449"/>
        <v>#DIV/0!</v>
      </c>
    </row>
    <row r="2119" spans="7:52" x14ac:dyDescent="0.3">
      <c r="G2119" s="1" t="str">
        <f t="shared" si="1431"/>
        <v/>
      </c>
      <c r="H2119" s="2" t="str">
        <f t="shared" si="1444"/>
        <v/>
      </c>
      <c r="I2119" s="6" t="str" cm="1">
        <f t="array" ref="I2119">_xlfn.IFS(AND(G2118&lt;H2118,G2119&gt;H2119),"BUY", AND(G2118&gt;H2118,G2119&lt;H2119),"SELL",TRUE,"")</f>
        <v/>
      </c>
      <c r="J2119" s="1">
        <f t="shared" ca="1" si="1454"/>
        <v>0</v>
      </c>
      <c r="K2119" s="3" t="str">
        <f t="shared" ca="1" si="1468"/>
        <v/>
      </c>
      <c r="L2119" s="3" t="str">
        <f t="shared" si="1469"/>
        <v/>
      </c>
      <c r="M2119" s="3" t="str">
        <f t="shared" si="1470"/>
        <v/>
      </c>
      <c r="N2119" s="4">
        <f t="shared" si="1455"/>
        <v>-1</v>
      </c>
      <c r="O2119" s="2" t="str">
        <f t="shared" si="1471"/>
        <v/>
      </c>
      <c r="P2119" s="1" t="str">
        <f t="shared" si="1456"/>
        <v/>
      </c>
      <c r="Q2119" s="1" t="str">
        <f t="shared" si="1457"/>
        <v/>
      </c>
      <c r="R2119" s="1" t="str">
        <f>IF(ISBLANK(A2119),"",SUM($Q$2:Q2119))</f>
        <v/>
      </c>
      <c r="S2119" s="1" t="str">
        <f>IF(ISBLANK(A2119),"",SUM($F$2:F2119))</f>
        <v/>
      </c>
      <c r="T2119" s="1" t="str">
        <f t="shared" si="1458"/>
        <v/>
      </c>
      <c r="U2119" s="1" t="str">
        <f t="shared" si="1459"/>
        <v/>
      </c>
      <c r="V2119" s="17">
        <f t="shared" si="1460"/>
        <v>0</v>
      </c>
      <c r="W2119" s="17">
        <f t="shared" si="1461"/>
        <v>0</v>
      </c>
      <c r="X2119" s="17">
        <f t="shared" si="1462"/>
        <v>0</v>
      </c>
      <c r="Y2119" s="22">
        <f t="shared" si="1453"/>
        <v>0</v>
      </c>
      <c r="Z2119" s="22">
        <f t="shared" si="1453"/>
        <v>0</v>
      </c>
      <c r="AA2119" s="22">
        <f t="shared" si="1453"/>
        <v>0</v>
      </c>
      <c r="AB2119" s="23" t="str">
        <f t="shared" si="1438"/>
        <v/>
      </c>
      <c r="AC2119" s="23" t="str">
        <f t="shared" si="1439"/>
        <v/>
      </c>
      <c r="AD2119" s="23" t="str">
        <f t="shared" si="1440"/>
        <v/>
      </c>
      <c r="AE2119" s="23" t="str">
        <f t="shared" si="1441"/>
        <v/>
      </c>
      <c r="AF2119" s="23" t="str">
        <f t="shared" si="1442"/>
        <v/>
      </c>
      <c r="AG2119" s="23" t="str">
        <f t="shared" si="1447"/>
        <v/>
      </c>
      <c r="AH2119" s="25" t="str">
        <f t="shared" si="1463"/>
        <v/>
      </c>
      <c r="AI2119" s="25" t="str">
        <f t="shared" si="1464"/>
        <v/>
      </c>
      <c r="AJ2119" s="1" t="str">
        <f t="shared" si="1472"/>
        <v/>
      </c>
      <c r="AK2119" s="10" t="e">
        <f t="shared" si="1473"/>
        <v>#DIV/0!</v>
      </c>
      <c r="AL2119" s="10" t="e">
        <f t="shared" si="1434"/>
        <v>#DIV/0!</v>
      </c>
      <c r="AM2119">
        <f t="shared" si="1474"/>
        <v>0</v>
      </c>
      <c r="AN2119">
        <f t="shared" si="1465"/>
        <v>0</v>
      </c>
      <c r="AO2119">
        <f t="shared" si="1466"/>
        <v>0</v>
      </c>
      <c r="AP2119">
        <f t="shared" ca="1" si="1452"/>
        <v>2.2346121942825725E-33</v>
      </c>
      <c r="AQ2119">
        <f t="shared" ca="1" si="1452"/>
        <v>4.0898770751245261E-32</v>
      </c>
      <c r="AR2119">
        <f t="shared" ca="1" si="1435"/>
        <v>5.4637637103421607E-2</v>
      </c>
      <c r="AS2119">
        <f t="shared" ca="1" si="1436"/>
        <v>5.1807023740860103</v>
      </c>
      <c r="AT2119">
        <f t="shared" si="1467"/>
        <v>0</v>
      </c>
      <c r="AU2119">
        <f t="shared" ca="1" si="1437"/>
        <v>8.3628493413595231E-33</v>
      </c>
      <c r="AV2119" t="e">
        <f t="shared" si="1432"/>
        <v>#DIV/0!</v>
      </c>
      <c r="AW2119" t="e">
        <f t="shared" si="1446"/>
        <v>#DIV/0!</v>
      </c>
      <c r="AX2119" t="e">
        <f t="shared" si="1445"/>
        <v>#DIV/0!</v>
      </c>
      <c r="AY2119" t="e">
        <f t="shared" si="1450"/>
        <v>#DIV/0!</v>
      </c>
      <c r="AZ2119" t="e">
        <f t="shared" si="1449"/>
        <v>#DIV/0!</v>
      </c>
    </row>
    <row r="2120" spans="7:52" x14ac:dyDescent="0.3">
      <c r="G2120" s="1" t="str">
        <f t="shared" si="1431"/>
        <v/>
      </c>
      <c r="H2120" s="2" t="str">
        <f t="shared" si="1444"/>
        <v/>
      </c>
      <c r="I2120" s="6" t="str" cm="1">
        <f t="array" ref="I2120">_xlfn.IFS(AND(G2119&lt;H2119,G2120&gt;H2120),"BUY", AND(G2119&gt;H2119,G2120&lt;H2120),"SELL",TRUE,"")</f>
        <v/>
      </c>
      <c r="J2120" s="1">
        <f t="shared" ca="1" si="1454"/>
        <v>0</v>
      </c>
      <c r="K2120" s="3" t="str">
        <f t="shared" ca="1" si="1468"/>
        <v/>
      </c>
      <c r="L2120" s="3" t="str">
        <f t="shared" si="1469"/>
        <v/>
      </c>
      <c r="M2120" s="3" t="str">
        <f t="shared" si="1470"/>
        <v/>
      </c>
      <c r="N2120" s="4">
        <f t="shared" si="1455"/>
        <v>-1</v>
      </c>
      <c r="O2120" s="2" t="str">
        <f t="shared" si="1471"/>
        <v/>
      </c>
      <c r="P2120" s="1" t="str">
        <f t="shared" si="1456"/>
        <v/>
      </c>
      <c r="Q2120" s="1" t="str">
        <f t="shared" si="1457"/>
        <v/>
      </c>
      <c r="R2120" s="1" t="str">
        <f>IF(ISBLANK(A2120),"",SUM($Q$2:Q2120))</f>
        <v/>
      </c>
      <c r="S2120" s="1" t="str">
        <f>IF(ISBLANK(A2120),"",SUM($F$2:F2120))</f>
        <v/>
      </c>
      <c r="T2120" s="1" t="str">
        <f t="shared" si="1458"/>
        <v/>
      </c>
      <c r="U2120" s="1" t="str">
        <f t="shared" si="1459"/>
        <v/>
      </c>
      <c r="V2120" s="17">
        <f t="shared" si="1460"/>
        <v>0</v>
      </c>
      <c r="W2120" s="17">
        <f t="shared" si="1461"/>
        <v>0</v>
      </c>
      <c r="X2120" s="17">
        <f t="shared" si="1462"/>
        <v>0</v>
      </c>
      <c r="Y2120" s="22">
        <f t="shared" si="1453"/>
        <v>0</v>
      </c>
      <c r="Z2120" s="22">
        <f t="shared" si="1453"/>
        <v>0</v>
      </c>
      <c r="AA2120" s="22">
        <f t="shared" si="1453"/>
        <v>0</v>
      </c>
      <c r="AB2120" s="23" t="str">
        <f t="shared" si="1438"/>
        <v/>
      </c>
      <c r="AC2120" s="23" t="str">
        <f t="shared" si="1439"/>
        <v/>
      </c>
      <c r="AD2120" s="23" t="str">
        <f t="shared" si="1440"/>
        <v/>
      </c>
      <c r="AE2120" s="23" t="str">
        <f t="shared" si="1441"/>
        <v/>
      </c>
      <c r="AF2120" s="23" t="str">
        <f t="shared" si="1442"/>
        <v/>
      </c>
      <c r="AG2120" s="23" t="str">
        <f t="shared" si="1447"/>
        <v/>
      </c>
      <c r="AH2120" s="25" t="str">
        <f t="shared" si="1463"/>
        <v/>
      </c>
      <c r="AI2120" s="25" t="str">
        <f t="shared" si="1464"/>
        <v/>
      </c>
      <c r="AJ2120" s="1" t="str">
        <f t="shared" si="1472"/>
        <v/>
      </c>
      <c r="AK2120" s="10" t="e">
        <f t="shared" si="1473"/>
        <v>#DIV/0!</v>
      </c>
      <c r="AL2120" s="10" t="e">
        <f t="shared" si="1434"/>
        <v>#DIV/0!</v>
      </c>
      <c r="AM2120">
        <f t="shared" si="1474"/>
        <v>0</v>
      </c>
      <c r="AN2120">
        <f t="shared" si="1465"/>
        <v>0</v>
      </c>
      <c r="AO2120">
        <f t="shared" si="1466"/>
        <v>0</v>
      </c>
      <c r="AP2120">
        <f t="shared" ca="1" si="1452"/>
        <v>2.0749970375481029E-33</v>
      </c>
      <c r="AQ2120">
        <f t="shared" ca="1" si="1452"/>
        <v>3.7977429983299171E-32</v>
      </c>
      <c r="AR2120">
        <f t="shared" ca="1" si="1435"/>
        <v>5.4637637103421607E-2</v>
      </c>
      <c r="AS2120">
        <f t="shared" ca="1" si="1436"/>
        <v>5.1807023740860103</v>
      </c>
      <c r="AT2120">
        <f t="shared" si="1467"/>
        <v>0</v>
      </c>
      <c r="AU2120">
        <f t="shared" ca="1" si="1437"/>
        <v>7.7655029598338427E-33</v>
      </c>
      <c r="AV2120" t="e">
        <f t="shared" si="1432"/>
        <v>#DIV/0!</v>
      </c>
      <c r="AW2120" t="e">
        <f t="shared" si="1446"/>
        <v>#DIV/0!</v>
      </c>
      <c r="AX2120" t="e">
        <f t="shared" si="1445"/>
        <v>#DIV/0!</v>
      </c>
      <c r="AY2120" t="e">
        <f t="shared" si="1450"/>
        <v>#DIV/0!</v>
      </c>
      <c r="AZ2120" t="e">
        <f t="shared" si="1449"/>
        <v>#DIV/0!</v>
      </c>
    </row>
    <row r="2121" spans="7:52" x14ac:dyDescent="0.3">
      <c r="G2121" s="1" t="str">
        <f t="shared" ref="G2121:G2184" si="1475">IFERROR(AVERAGE(E2117:E2121),"")</f>
        <v/>
      </c>
      <c r="H2121" s="2" t="str">
        <f t="shared" si="1444"/>
        <v/>
      </c>
      <c r="I2121" s="6" t="str" cm="1">
        <f t="array" ref="I2121">_xlfn.IFS(AND(G2120&lt;H2120,G2121&gt;H2121),"BUY", AND(G2120&gt;H2120,G2121&lt;H2121),"SELL",TRUE,"")</f>
        <v/>
      </c>
      <c r="J2121" s="1">
        <f t="shared" ca="1" si="1454"/>
        <v>0</v>
      </c>
      <c r="K2121" s="3" t="str">
        <f t="shared" ca="1" si="1468"/>
        <v/>
      </c>
      <c r="L2121" s="3" t="str">
        <f t="shared" si="1469"/>
        <v/>
      </c>
      <c r="M2121" s="3" t="str">
        <f t="shared" si="1470"/>
        <v/>
      </c>
      <c r="N2121" s="4">
        <f t="shared" si="1455"/>
        <v>-1</v>
      </c>
      <c r="O2121" s="2" t="str">
        <f t="shared" si="1471"/>
        <v/>
      </c>
      <c r="P2121" s="1" t="str">
        <f t="shared" si="1456"/>
        <v/>
      </c>
      <c r="Q2121" s="1" t="str">
        <f t="shared" si="1457"/>
        <v/>
      </c>
      <c r="R2121" s="1" t="str">
        <f>IF(ISBLANK(A2121),"",SUM($Q$2:Q2121))</f>
        <v/>
      </c>
      <c r="S2121" s="1" t="str">
        <f>IF(ISBLANK(A2121),"",SUM($F$2:F2121))</f>
        <v/>
      </c>
      <c r="T2121" s="1" t="str">
        <f t="shared" si="1458"/>
        <v/>
      </c>
      <c r="U2121" s="1" t="str">
        <f t="shared" si="1459"/>
        <v/>
      </c>
      <c r="V2121" s="17">
        <f t="shared" si="1460"/>
        <v>0</v>
      </c>
      <c r="W2121" s="17">
        <f t="shared" si="1461"/>
        <v>0</v>
      </c>
      <c r="X2121" s="17">
        <f t="shared" si="1462"/>
        <v>0</v>
      </c>
      <c r="Y2121" s="22">
        <f t="shared" si="1453"/>
        <v>0</v>
      </c>
      <c r="Z2121" s="22">
        <f t="shared" si="1453"/>
        <v>0</v>
      </c>
      <c r="AA2121" s="22">
        <f t="shared" si="1453"/>
        <v>0</v>
      </c>
      <c r="AB2121" s="23" t="str">
        <f t="shared" si="1438"/>
        <v/>
      </c>
      <c r="AC2121" s="23" t="str">
        <f t="shared" si="1439"/>
        <v/>
      </c>
      <c r="AD2121" s="23" t="str">
        <f t="shared" si="1440"/>
        <v/>
      </c>
      <c r="AE2121" s="23" t="str">
        <f t="shared" si="1441"/>
        <v/>
      </c>
      <c r="AF2121" s="23" t="str">
        <f t="shared" si="1442"/>
        <v/>
      </c>
      <c r="AG2121" s="23" t="str">
        <f t="shared" si="1447"/>
        <v/>
      </c>
      <c r="AH2121" s="25" t="str">
        <f t="shared" si="1463"/>
        <v/>
      </c>
      <c r="AI2121" s="25" t="str">
        <f t="shared" si="1464"/>
        <v/>
      </c>
      <c r="AJ2121" s="1" t="str">
        <f t="shared" si="1472"/>
        <v/>
      </c>
      <c r="AK2121" s="10" t="e">
        <f t="shared" si="1473"/>
        <v>#DIV/0!</v>
      </c>
      <c r="AL2121" s="10" t="e">
        <f t="shared" si="1434"/>
        <v>#DIV/0!</v>
      </c>
      <c r="AM2121">
        <f t="shared" si="1474"/>
        <v>0</v>
      </c>
      <c r="AN2121">
        <f t="shared" si="1465"/>
        <v>0</v>
      </c>
      <c r="AO2121">
        <f t="shared" si="1466"/>
        <v>0</v>
      </c>
      <c r="AP2121">
        <f t="shared" ca="1" si="1452"/>
        <v>1.9267829634375243E-33</v>
      </c>
      <c r="AQ2121">
        <f t="shared" ca="1" si="1452"/>
        <v>3.5264756413063519E-32</v>
      </c>
      <c r="AR2121">
        <f t="shared" ca="1" si="1435"/>
        <v>5.4637637103421607E-2</v>
      </c>
      <c r="AS2121">
        <f t="shared" ca="1" si="1436"/>
        <v>5.1807023740860103</v>
      </c>
      <c r="AT2121">
        <f t="shared" si="1467"/>
        <v>0</v>
      </c>
      <c r="AU2121">
        <f t="shared" ca="1" si="1437"/>
        <v>7.2108241769885676E-33</v>
      </c>
      <c r="AV2121" t="e">
        <f t="shared" si="1432"/>
        <v>#DIV/0!</v>
      </c>
      <c r="AW2121" t="e">
        <f t="shared" si="1446"/>
        <v>#DIV/0!</v>
      </c>
      <c r="AX2121" t="e">
        <f t="shared" si="1445"/>
        <v>#DIV/0!</v>
      </c>
      <c r="AY2121" t="e">
        <f t="shared" si="1450"/>
        <v>#DIV/0!</v>
      </c>
      <c r="AZ2121" t="e">
        <f t="shared" si="1449"/>
        <v>#DIV/0!</v>
      </c>
    </row>
    <row r="2122" spans="7:52" x14ac:dyDescent="0.3">
      <c r="G2122" s="1" t="str">
        <f t="shared" si="1475"/>
        <v/>
      </c>
      <c r="H2122" s="2" t="str">
        <f t="shared" si="1444"/>
        <v/>
      </c>
      <c r="I2122" s="6" t="str" cm="1">
        <f t="array" ref="I2122">_xlfn.IFS(AND(G2121&lt;H2121,G2122&gt;H2122),"BUY", AND(G2121&gt;H2121,G2122&lt;H2122),"SELL",TRUE,"")</f>
        <v/>
      </c>
      <c r="J2122" s="1">
        <f t="shared" ca="1" si="1454"/>
        <v>0</v>
      </c>
      <c r="K2122" s="3" t="str">
        <f t="shared" ca="1" si="1468"/>
        <v/>
      </c>
      <c r="L2122" s="3" t="str">
        <f t="shared" si="1469"/>
        <v/>
      </c>
      <c r="M2122" s="3" t="str">
        <f t="shared" si="1470"/>
        <v/>
      </c>
      <c r="N2122" s="4">
        <f t="shared" si="1455"/>
        <v>-1</v>
      </c>
      <c r="O2122" s="2" t="str">
        <f t="shared" si="1471"/>
        <v/>
      </c>
      <c r="P2122" s="1" t="str">
        <f t="shared" si="1456"/>
        <v/>
      </c>
      <c r="Q2122" s="1" t="str">
        <f t="shared" si="1457"/>
        <v/>
      </c>
      <c r="R2122" s="1" t="str">
        <f>IF(ISBLANK(A2122),"",SUM($Q$2:Q2122))</f>
        <v/>
      </c>
      <c r="S2122" s="1" t="str">
        <f>IF(ISBLANK(A2122),"",SUM($F$2:F2122))</f>
        <v/>
      </c>
      <c r="T2122" s="1" t="str">
        <f t="shared" si="1458"/>
        <v/>
      </c>
      <c r="U2122" s="1" t="str">
        <f t="shared" si="1459"/>
        <v/>
      </c>
      <c r="V2122" s="17">
        <f t="shared" si="1460"/>
        <v>0</v>
      </c>
      <c r="W2122" s="17">
        <f t="shared" si="1461"/>
        <v>0</v>
      </c>
      <c r="X2122" s="17">
        <f t="shared" si="1462"/>
        <v>0</v>
      </c>
      <c r="Y2122" s="22">
        <f t="shared" si="1453"/>
        <v>0</v>
      </c>
      <c r="Z2122" s="22">
        <f t="shared" si="1453"/>
        <v>0</v>
      </c>
      <c r="AA2122" s="22">
        <f t="shared" si="1453"/>
        <v>0</v>
      </c>
      <c r="AB2122" s="23" t="str">
        <f t="shared" si="1438"/>
        <v/>
      </c>
      <c r="AC2122" s="23" t="str">
        <f t="shared" si="1439"/>
        <v/>
      </c>
      <c r="AD2122" s="23" t="str">
        <f t="shared" si="1440"/>
        <v/>
      </c>
      <c r="AE2122" s="23" t="str">
        <f t="shared" si="1441"/>
        <v/>
      </c>
      <c r="AF2122" s="23" t="str">
        <f t="shared" si="1442"/>
        <v/>
      </c>
      <c r="AG2122" s="23" t="str">
        <f t="shared" si="1447"/>
        <v/>
      </c>
      <c r="AH2122" s="25" t="str">
        <f t="shared" si="1463"/>
        <v/>
      </c>
      <c r="AI2122" s="25" t="str">
        <f t="shared" si="1464"/>
        <v/>
      </c>
      <c r="AJ2122" s="1" t="str">
        <f t="shared" si="1472"/>
        <v/>
      </c>
      <c r="AK2122" s="10" t="e">
        <f t="shared" si="1473"/>
        <v>#DIV/0!</v>
      </c>
      <c r="AL2122" s="10" t="e">
        <f t="shared" si="1434"/>
        <v>#DIV/0!</v>
      </c>
      <c r="AM2122">
        <f t="shared" si="1474"/>
        <v>0</v>
      </c>
      <c r="AN2122">
        <f t="shared" si="1465"/>
        <v>0</v>
      </c>
      <c r="AO2122">
        <f t="shared" si="1466"/>
        <v>0</v>
      </c>
      <c r="AP2122">
        <f t="shared" ca="1" si="1452"/>
        <v>1.7891556089062723E-33</v>
      </c>
      <c r="AQ2122">
        <f t="shared" ca="1" si="1452"/>
        <v>3.2745845240701836E-32</v>
      </c>
      <c r="AR2122">
        <f t="shared" ca="1" si="1435"/>
        <v>5.46376371034216E-2</v>
      </c>
      <c r="AS2122">
        <f t="shared" ca="1" si="1436"/>
        <v>5.1807023740860103</v>
      </c>
      <c r="AT2122">
        <f t="shared" si="1467"/>
        <v>0</v>
      </c>
      <c r="AU2122">
        <f t="shared" ca="1" si="1437"/>
        <v>6.6957653072036701E-33</v>
      </c>
      <c r="AV2122" t="e">
        <f t="shared" si="1432"/>
        <v>#DIV/0!</v>
      </c>
      <c r="AW2122" t="e">
        <f t="shared" si="1446"/>
        <v>#DIV/0!</v>
      </c>
      <c r="AX2122" t="e">
        <f t="shared" si="1445"/>
        <v>#DIV/0!</v>
      </c>
      <c r="AY2122" t="e">
        <f t="shared" si="1450"/>
        <v>#DIV/0!</v>
      </c>
      <c r="AZ2122" t="e">
        <f t="shared" si="1449"/>
        <v>#DIV/0!</v>
      </c>
    </row>
    <row r="2123" spans="7:52" x14ac:dyDescent="0.3">
      <c r="G2123" s="1" t="str">
        <f t="shared" si="1475"/>
        <v/>
      </c>
      <c r="H2123" s="2" t="str">
        <f t="shared" si="1444"/>
        <v/>
      </c>
      <c r="I2123" s="6" t="str" cm="1">
        <f t="array" ref="I2123">_xlfn.IFS(AND(G2122&lt;H2122,G2123&gt;H2123),"BUY", AND(G2122&gt;H2122,G2123&lt;H2123),"SELL",TRUE,"")</f>
        <v/>
      </c>
      <c r="J2123" s="1">
        <f t="shared" ca="1" si="1454"/>
        <v>0</v>
      </c>
      <c r="K2123" s="3" t="str">
        <f t="shared" ca="1" si="1468"/>
        <v/>
      </c>
      <c r="L2123" s="3" t="str">
        <f t="shared" si="1469"/>
        <v/>
      </c>
      <c r="M2123" s="3" t="str">
        <f t="shared" si="1470"/>
        <v/>
      </c>
      <c r="N2123" s="4">
        <f t="shared" si="1455"/>
        <v>-1</v>
      </c>
      <c r="O2123" s="2" t="str">
        <f t="shared" si="1471"/>
        <v/>
      </c>
      <c r="P2123" s="1" t="str">
        <f t="shared" si="1456"/>
        <v/>
      </c>
      <c r="Q2123" s="1" t="str">
        <f t="shared" si="1457"/>
        <v/>
      </c>
      <c r="R2123" s="1" t="str">
        <f>IF(ISBLANK(A2123),"",SUM($Q$2:Q2123))</f>
        <v/>
      </c>
      <c r="S2123" s="1" t="str">
        <f>IF(ISBLANK(A2123),"",SUM($F$2:F2123))</f>
        <v/>
      </c>
      <c r="T2123" s="1" t="str">
        <f t="shared" si="1458"/>
        <v/>
      </c>
      <c r="U2123" s="1" t="str">
        <f t="shared" si="1459"/>
        <v/>
      </c>
      <c r="V2123" s="17">
        <f t="shared" si="1460"/>
        <v>0</v>
      </c>
      <c r="W2123" s="17">
        <f t="shared" si="1461"/>
        <v>0</v>
      </c>
      <c r="X2123" s="17">
        <f t="shared" si="1462"/>
        <v>0</v>
      </c>
      <c r="Y2123" s="22">
        <f t="shared" si="1453"/>
        <v>0</v>
      </c>
      <c r="Z2123" s="22">
        <f t="shared" si="1453"/>
        <v>0</v>
      </c>
      <c r="AA2123" s="22">
        <f t="shared" si="1453"/>
        <v>0</v>
      </c>
      <c r="AB2123" s="23" t="str">
        <f t="shared" si="1438"/>
        <v/>
      </c>
      <c r="AC2123" s="23" t="str">
        <f t="shared" si="1439"/>
        <v/>
      </c>
      <c r="AD2123" s="23" t="str">
        <f t="shared" si="1440"/>
        <v/>
      </c>
      <c r="AE2123" s="23" t="str">
        <f t="shared" si="1441"/>
        <v/>
      </c>
      <c r="AF2123" s="23" t="str">
        <f t="shared" si="1442"/>
        <v/>
      </c>
      <c r="AG2123" s="23" t="str">
        <f t="shared" si="1447"/>
        <v/>
      </c>
      <c r="AH2123" s="25" t="str">
        <f t="shared" si="1463"/>
        <v/>
      </c>
      <c r="AI2123" s="25" t="str">
        <f t="shared" si="1464"/>
        <v/>
      </c>
      <c r="AJ2123" s="1" t="str">
        <f t="shared" si="1472"/>
        <v/>
      </c>
      <c r="AK2123" s="10" t="e">
        <f t="shared" si="1473"/>
        <v>#DIV/0!</v>
      </c>
      <c r="AL2123" s="10" t="e">
        <f t="shared" si="1434"/>
        <v>#DIV/0!</v>
      </c>
      <c r="AM2123">
        <f t="shared" si="1474"/>
        <v>0</v>
      </c>
      <c r="AN2123">
        <f t="shared" si="1465"/>
        <v>0</v>
      </c>
      <c r="AO2123">
        <f t="shared" si="1466"/>
        <v>0</v>
      </c>
      <c r="AP2123">
        <f t="shared" ca="1" si="1452"/>
        <v>1.6613587796986813E-33</v>
      </c>
      <c r="AQ2123">
        <f t="shared" ca="1" si="1452"/>
        <v>3.040685629493742E-32</v>
      </c>
      <c r="AR2123">
        <f t="shared" ca="1" si="1435"/>
        <v>5.4637637103421594E-2</v>
      </c>
      <c r="AS2123">
        <f t="shared" ca="1" si="1436"/>
        <v>5.1807023740860103</v>
      </c>
      <c r="AT2123">
        <f t="shared" si="1467"/>
        <v>0</v>
      </c>
      <c r="AU2123">
        <f t="shared" ca="1" si="1437"/>
        <v>6.2174963566891224E-33</v>
      </c>
      <c r="AV2123" t="e">
        <f t="shared" si="1432"/>
        <v>#DIV/0!</v>
      </c>
      <c r="AW2123" t="e">
        <f t="shared" si="1446"/>
        <v>#DIV/0!</v>
      </c>
      <c r="AX2123" t="e">
        <f t="shared" si="1445"/>
        <v>#DIV/0!</v>
      </c>
      <c r="AY2123" t="e">
        <f t="shared" si="1450"/>
        <v>#DIV/0!</v>
      </c>
      <c r="AZ2123" t="e">
        <f t="shared" si="1449"/>
        <v>#DIV/0!</v>
      </c>
    </row>
    <row r="2124" spans="7:52" x14ac:dyDescent="0.3">
      <c r="G2124" s="1" t="str">
        <f t="shared" si="1475"/>
        <v/>
      </c>
      <c r="H2124" s="2" t="str">
        <f t="shared" si="1444"/>
        <v/>
      </c>
      <c r="I2124" s="6" t="str" cm="1">
        <f t="array" ref="I2124">_xlfn.IFS(AND(G2123&lt;H2123,G2124&gt;H2124),"BUY", AND(G2123&gt;H2123,G2124&lt;H2124),"SELL",TRUE,"")</f>
        <v/>
      </c>
      <c r="J2124" s="1">
        <f t="shared" ca="1" si="1454"/>
        <v>0</v>
      </c>
      <c r="K2124" s="3" t="str">
        <f t="shared" ca="1" si="1468"/>
        <v/>
      </c>
      <c r="L2124" s="3" t="str">
        <f t="shared" si="1469"/>
        <v/>
      </c>
      <c r="M2124" s="3" t="str">
        <f t="shared" si="1470"/>
        <v/>
      </c>
      <c r="N2124" s="4">
        <f t="shared" si="1455"/>
        <v>-1</v>
      </c>
      <c r="O2124" s="2" t="str">
        <f t="shared" si="1471"/>
        <v/>
      </c>
      <c r="P2124" s="1" t="str">
        <f t="shared" si="1456"/>
        <v/>
      </c>
      <c r="Q2124" s="1" t="str">
        <f t="shared" si="1457"/>
        <v/>
      </c>
      <c r="R2124" s="1" t="str">
        <f>IF(ISBLANK(A2124),"",SUM($Q$2:Q2124))</f>
        <v/>
      </c>
      <c r="S2124" s="1" t="str">
        <f>IF(ISBLANK(A2124),"",SUM($F$2:F2124))</f>
        <v/>
      </c>
      <c r="T2124" s="1" t="str">
        <f t="shared" si="1458"/>
        <v/>
      </c>
      <c r="U2124" s="1" t="str">
        <f t="shared" si="1459"/>
        <v/>
      </c>
      <c r="V2124" s="17">
        <f t="shared" si="1460"/>
        <v>0</v>
      </c>
      <c r="W2124" s="17">
        <f t="shared" si="1461"/>
        <v>0</v>
      </c>
      <c r="X2124" s="17">
        <f t="shared" si="1462"/>
        <v>0</v>
      </c>
      <c r="Y2124" s="22">
        <f t="shared" si="1453"/>
        <v>0</v>
      </c>
      <c r="Z2124" s="22">
        <f t="shared" si="1453"/>
        <v>0</v>
      </c>
      <c r="AA2124" s="22">
        <f t="shared" si="1453"/>
        <v>0</v>
      </c>
      <c r="AB2124" s="23" t="str">
        <f t="shared" si="1438"/>
        <v/>
      </c>
      <c r="AC2124" s="23" t="str">
        <f t="shared" si="1439"/>
        <v/>
      </c>
      <c r="AD2124" s="23" t="str">
        <f t="shared" si="1440"/>
        <v/>
      </c>
      <c r="AE2124" s="23" t="str">
        <f t="shared" si="1441"/>
        <v/>
      </c>
      <c r="AF2124" s="23" t="str">
        <f t="shared" si="1442"/>
        <v/>
      </c>
      <c r="AG2124" s="23" t="str">
        <f t="shared" si="1447"/>
        <v/>
      </c>
      <c r="AH2124" s="25" t="str">
        <f t="shared" si="1463"/>
        <v/>
      </c>
      <c r="AI2124" s="25" t="str">
        <f t="shared" si="1464"/>
        <v/>
      </c>
      <c r="AJ2124" s="1" t="str">
        <f t="shared" si="1472"/>
        <v/>
      </c>
      <c r="AK2124" s="10" t="e">
        <f t="shared" si="1473"/>
        <v>#DIV/0!</v>
      </c>
      <c r="AL2124" s="10" t="e">
        <f t="shared" si="1434"/>
        <v>#DIV/0!</v>
      </c>
      <c r="AM2124">
        <f t="shared" si="1474"/>
        <v>0</v>
      </c>
      <c r="AN2124">
        <f t="shared" si="1465"/>
        <v>0</v>
      </c>
      <c r="AO2124">
        <f t="shared" si="1466"/>
        <v>0</v>
      </c>
      <c r="AP2124">
        <f t="shared" ca="1" si="1452"/>
        <v>1.5426902954344897E-33</v>
      </c>
      <c r="AQ2124">
        <f t="shared" ca="1" si="1452"/>
        <v>2.8234937988156175E-32</v>
      </c>
      <c r="AR2124">
        <f t="shared" ca="1" si="1435"/>
        <v>5.4637637103421594E-2</v>
      </c>
      <c r="AS2124">
        <f t="shared" ca="1" si="1436"/>
        <v>5.1807023740860103</v>
      </c>
      <c r="AT2124">
        <f t="shared" si="1467"/>
        <v>0</v>
      </c>
      <c r="AU2124">
        <f t="shared" ca="1" si="1437"/>
        <v>5.7733894740684711E-33</v>
      </c>
      <c r="AV2124" t="e">
        <f t="shared" si="1432"/>
        <v>#DIV/0!</v>
      </c>
      <c r="AW2124" t="e">
        <f t="shared" si="1446"/>
        <v>#DIV/0!</v>
      </c>
      <c r="AX2124" t="e">
        <f t="shared" si="1445"/>
        <v>#DIV/0!</v>
      </c>
      <c r="AY2124" t="e">
        <f t="shared" si="1450"/>
        <v>#DIV/0!</v>
      </c>
      <c r="AZ2124" t="e">
        <f t="shared" si="1449"/>
        <v>#DIV/0!</v>
      </c>
    </row>
    <row r="2125" spans="7:52" x14ac:dyDescent="0.3">
      <c r="G2125" s="1" t="str">
        <f t="shared" si="1475"/>
        <v/>
      </c>
      <c r="H2125" s="2" t="str">
        <f t="shared" si="1444"/>
        <v/>
      </c>
      <c r="I2125" s="6" t="str" cm="1">
        <f t="array" ref="I2125">_xlfn.IFS(AND(G2124&lt;H2124,G2125&gt;H2125),"BUY", AND(G2124&gt;H2124,G2125&lt;H2125),"SELL",TRUE,"")</f>
        <v/>
      </c>
      <c r="J2125" s="1">
        <f t="shared" ca="1" si="1454"/>
        <v>0</v>
      </c>
      <c r="K2125" s="3" t="str">
        <f t="shared" ca="1" si="1468"/>
        <v/>
      </c>
      <c r="L2125" s="3" t="str">
        <f t="shared" si="1469"/>
        <v/>
      </c>
      <c r="M2125" s="3" t="str">
        <f t="shared" si="1470"/>
        <v/>
      </c>
      <c r="N2125" s="4">
        <f t="shared" si="1455"/>
        <v>-1</v>
      </c>
      <c r="O2125" s="2" t="str">
        <f t="shared" si="1471"/>
        <v/>
      </c>
      <c r="P2125" s="1" t="str">
        <f t="shared" si="1456"/>
        <v/>
      </c>
      <c r="Q2125" s="1" t="str">
        <f t="shared" si="1457"/>
        <v/>
      </c>
      <c r="R2125" s="1" t="str">
        <f>IF(ISBLANK(A2125),"",SUM($Q$2:Q2125))</f>
        <v/>
      </c>
      <c r="S2125" s="1" t="str">
        <f>IF(ISBLANK(A2125),"",SUM($F$2:F2125))</f>
        <v/>
      </c>
      <c r="T2125" s="1" t="str">
        <f t="shared" si="1458"/>
        <v/>
      </c>
      <c r="U2125" s="1" t="str">
        <f t="shared" si="1459"/>
        <v/>
      </c>
      <c r="V2125" s="17">
        <f t="shared" si="1460"/>
        <v>0</v>
      </c>
      <c r="W2125" s="17">
        <f t="shared" si="1461"/>
        <v>0</v>
      </c>
      <c r="X2125" s="17">
        <f t="shared" si="1462"/>
        <v>0</v>
      </c>
      <c r="Y2125" s="22">
        <f t="shared" si="1453"/>
        <v>0</v>
      </c>
      <c r="Z2125" s="22">
        <f t="shared" si="1453"/>
        <v>0</v>
      </c>
      <c r="AA2125" s="22">
        <f t="shared" si="1453"/>
        <v>0</v>
      </c>
      <c r="AB2125" s="23" t="str">
        <f t="shared" si="1438"/>
        <v/>
      </c>
      <c r="AC2125" s="23" t="str">
        <f t="shared" si="1439"/>
        <v/>
      </c>
      <c r="AD2125" s="23" t="str">
        <f t="shared" si="1440"/>
        <v/>
      </c>
      <c r="AE2125" s="23" t="str">
        <f t="shared" si="1441"/>
        <v/>
      </c>
      <c r="AF2125" s="23" t="str">
        <f t="shared" si="1442"/>
        <v/>
      </c>
      <c r="AG2125" s="23" t="str">
        <f t="shared" si="1447"/>
        <v/>
      </c>
      <c r="AH2125" s="25" t="str">
        <f t="shared" si="1463"/>
        <v/>
      </c>
      <c r="AI2125" s="25" t="str">
        <f t="shared" si="1464"/>
        <v/>
      </c>
      <c r="AJ2125" s="1" t="str">
        <f t="shared" si="1472"/>
        <v/>
      </c>
      <c r="AK2125" s="10" t="e">
        <f t="shared" si="1473"/>
        <v>#DIV/0!</v>
      </c>
      <c r="AL2125" s="10" t="e">
        <f t="shared" si="1434"/>
        <v>#DIV/0!</v>
      </c>
      <c r="AM2125">
        <f t="shared" si="1474"/>
        <v>0</v>
      </c>
      <c r="AN2125">
        <f t="shared" si="1465"/>
        <v>0</v>
      </c>
      <c r="AO2125">
        <f t="shared" si="1466"/>
        <v>0</v>
      </c>
      <c r="AP2125">
        <f t="shared" ca="1" si="1452"/>
        <v>1.4324981314748831E-33</v>
      </c>
      <c r="AQ2125">
        <f t="shared" ca="1" si="1452"/>
        <v>2.621815670328788E-32</v>
      </c>
      <c r="AR2125">
        <f t="shared" ca="1" si="1435"/>
        <v>5.463763710342158E-2</v>
      </c>
      <c r="AS2125">
        <f t="shared" ca="1" si="1436"/>
        <v>5.1807023740860103</v>
      </c>
      <c r="AT2125">
        <f t="shared" si="1467"/>
        <v>0</v>
      </c>
      <c r="AU2125">
        <f t="shared" ca="1" si="1437"/>
        <v>5.3610045116350088E-33</v>
      </c>
      <c r="AV2125" t="e">
        <f t="shared" si="1432"/>
        <v>#DIV/0!</v>
      </c>
      <c r="AW2125" t="e">
        <f t="shared" si="1446"/>
        <v>#DIV/0!</v>
      </c>
      <c r="AX2125" t="e">
        <f t="shared" si="1445"/>
        <v>#DIV/0!</v>
      </c>
      <c r="AY2125" t="e">
        <f t="shared" si="1450"/>
        <v>#DIV/0!</v>
      </c>
      <c r="AZ2125" t="e">
        <f t="shared" si="1449"/>
        <v>#DIV/0!</v>
      </c>
    </row>
    <row r="2126" spans="7:52" x14ac:dyDescent="0.3">
      <c r="G2126" s="1" t="str">
        <f t="shared" si="1475"/>
        <v/>
      </c>
      <c r="H2126" s="2" t="str">
        <f t="shared" si="1444"/>
        <v/>
      </c>
      <c r="I2126" s="6" t="str" cm="1">
        <f t="array" ref="I2126">_xlfn.IFS(AND(G2125&lt;H2125,G2126&gt;H2126),"BUY", AND(G2125&gt;H2125,G2126&lt;H2126),"SELL",TRUE,"")</f>
        <v/>
      </c>
      <c r="J2126" s="1">
        <f t="shared" ca="1" si="1454"/>
        <v>0</v>
      </c>
      <c r="K2126" s="3" t="str">
        <f t="shared" ca="1" si="1468"/>
        <v/>
      </c>
      <c r="L2126" s="3" t="str">
        <f t="shared" si="1469"/>
        <v/>
      </c>
      <c r="M2126" s="3" t="str">
        <f t="shared" si="1470"/>
        <v/>
      </c>
      <c r="N2126" s="4">
        <f t="shared" si="1455"/>
        <v>-1</v>
      </c>
      <c r="O2126" s="2" t="str">
        <f t="shared" si="1471"/>
        <v/>
      </c>
      <c r="P2126" s="1" t="str">
        <f t="shared" si="1456"/>
        <v/>
      </c>
      <c r="Q2126" s="1" t="str">
        <f t="shared" si="1457"/>
        <v/>
      </c>
      <c r="R2126" s="1" t="str">
        <f>IF(ISBLANK(A2126),"",SUM($Q$2:Q2126))</f>
        <v/>
      </c>
      <c r="S2126" s="1" t="str">
        <f>IF(ISBLANK(A2126),"",SUM($F$2:F2126))</f>
        <v/>
      </c>
      <c r="T2126" s="1" t="str">
        <f t="shared" si="1458"/>
        <v/>
      </c>
      <c r="U2126" s="1" t="str">
        <f t="shared" si="1459"/>
        <v/>
      </c>
      <c r="V2126" s="17">
        <f t="shared" si="1460"/>
        <v>0</v>
      </c>
      <c r="W2126" s="17">
        <f t="shared" si="1461"/>
        <v>0</v>
      </c>
      <c r="X2126" s="17">
        <f t="shared" si="1462"/>
        <v>0</v>
      </c>
      <c r="Y2126" s="22">
        <f t="shared" si="1453"/>
        <v>0</v>
      </c>
      <c r="Z2126" s="22">
        <f t="shared" si="1453"/>
        <v>0</v>
      </c>
      <c r="AA2126" s="22">
        <f t="shared" si="1453"/>
        <v>0</v>
      </c>
      <c r="AB2126" s="23" t="str">
        <f t="shared" si="1438"/>
        <v/>
      </c>
      <c r="AC2126" s="23" t="str">
        <f t="shared" si="1439"/>
        <v/>
      </c>
      <c r="AD2126" s="23" t="str">
        <f t="shared" si="1440"/>
        <v/>
      </c>
      <c r="AE2126" s="23" t="str">
        <f t="shared" si="1441"/>
        <v/>
      </c>
      <c r="AF2126" s="23" t="str">
        <f t="shared" si="1442"/>
        <v/>
      </c>
      <c r="AG2126" s="23" t="str">
        <f t="shared" si="1447"/>
        <v/>
      </c>
      <c r="AH2126" s="25" t="str">
        <f t="shared" si="1463"/>
        <v/>
      </c>
      <c r="AI2126" s="25" t="str">
        <f t="shared" si="1464"/>
        <v/>
      </c>
      <c r="AJ2126" s="1" t="str">
        <f t="shared" si="1472"/>
        <v/>
      </c>
      <c r="AK2126" s="10" t="e">
        <f t="shared" si="1473"/>
        <v>#DIV/0!</v>
      </c>
      <c r="AL2126" s="10" t="e">
        <f t="shared" si="1434"/>
        <v>#DIV/0!</v>
      </c>
      <c r="AM2126">
        <f t="shared" si="1474"/>
        <v>0</v>
      </c>
      <c r="AN2126">
        <f t="shared" si="1465"/>
        <v>0</v>
      </c>
      <c r="AO2126">
        <f t="shared" si="1466"/>
        <v>0</v>
      </c>
      <c r="AP2126">
        <f t="shared" ca="1" si="1452"/>
        <v>1.3301768363695342E-33</v>
      </c>
      <c r="AQ2126">
        <f t="shared" ca="1" si="1452"/>
        <v>2.4345431224481603E-32</v>
      </c>
      <c r="AR2126">
        <f t="shared" ca="1" si="1435"/>
        <v>5.4637637103421573E-2</v>
      </c>
      <c r="AS2126">
        <f t="shared" ca="1" si="1436"/>
        <v>5.1807023740860103</v>
      </c>
      <c r="AT2126">
        <f t="shared" si="1467"/>
        <v>0</v>
      </c>
      <c r="AU2126">
        <f t="shared" ca="1" si="1437"/>
        <v>4.9780756179467942E-33</v>
      </c>
      <c r="AV2126" t="e">
        <f t="shared" ref="AV2126:AV2189" si="1476">AVERAGE(E2115:E2126)</f>
        <v>#DIV/0!</v>
      </c>
      <c r="AW2126" t="e">
        <f t="shared" si="1446"/>
        <v>#DIV/0!</v>
      </c>
      <c r="AX2126" t="e">
        <f t="shared" si="1445"/>
        <v>#DIV/0!</v>
      </c>
      <c r="AY2126" t="e">
        <f t="shared" si="1450"/>
        <v>#DIV/0!</v>
      </c>
      <c r="AZ2126" t="e">
        <f t="shared" si="1449"/>
        <v>#DIV/0!</v>
      </c>
    </row>
    <row r="2127" spans="7:52" x14ac:dyDescent="0.3">
      <c r="G2127" s="1" t="str">
        <f t="shared" si="1475"/>
        <v/>
      </c>
      <c r="H2127" s="2" t="str">
        <f t="shared" si="1444"/>
        <v/>
      </c>
      <c r="I2127" s="6" t="str" cm="1">
        <f t="array" ref="I2127">_xlfn.IFS(AND(G2126&lt;H2126,G2127&gt;H2127),"BUY", AND(G2126&gt;H2126,G2127&lt;H2127),"SELL",TRUE,"")</f>
        <v/>
      </c>
      <c r="J2127" s="1">
        <f t="shared" ca="1" si="1454"/>
        <v>0</v>
      </c>
      <c r="K2127" s="3" t="str">
        <f t="shared" ca="1" si="1468"/>
        <v/>
      </c>
      <c r="L2127" s="3" t="str">
        <f t="shared" si="1469"/>
        <v/>
      </c>
      <c r="M2127" s="3" t="str">
        <f t="shared" si="1470"/>
        <v/>
      </c>
      <c r="N2127" s="4">
        <f t="shared" si="1455"/>
        <v>-1</v>
      </c>
      <c r="O2127" s="2" t="str">
        <f t="shared" si="1471"/>
        <v/>
      </c>
      <c r="P2127" s="1" t="str">
        <f t="shared" si="1456"/>
        <v/>
      </c>
      <c r="Q2127" s="1" t="str">
        <f t="shared" si="1457"/>
        <v/>
      </c>
      <c r="R2127" s="1" t="str">
        <f>IF(ISBLANK(A2127),"",SUM($Q$2:Q2127))</f>
        <v/>
      </c>
      <c r="S2127" s="1" t="str">
        <f>IF(ISBLANK(A2127),"",SUM($F$2:F2127))</f>
        <v/>
      </c>
      <c r="T2127" s="1" t="str">
        <f t="shared" si="1458"/>
        <v/>
      </c>
      <c r="U2127" s="1" t="str">
        <f t="shared" si="1459"/>
        <v/>
      </c>
      <c r="V2127" s="17">
        <f t="shared" si="1460"/>
        <v>0</v>
      </c>
      <c r="W2127" s="17">
        <f t="shared" si="1461"/>
        <v>0</v>
      </c>
      <c r="X2127" s="17">
        <f t="shared" si="1462"/>
        <v>0</v>
      </c>
      <c r="Y2127" s="22">
        <f t="shared" ref="Y2127:AA2129" si="1477">SUM(V2114:V2127)</f>
        <v>0</v>
      </c>
      <c r="Z2127" s="22">
        <f t="shared" si="1477"/>
        <v>0</v>
      </c>
      <c r="AA2127" s="22">
        <f t="shared" si="1477"/>
        <v>0</v>
      </c>
      <c r="AB2127" s="23" t="str">
        <f t="shared" si="1438"/>
        <v/>
      </c>
      <c r="AC2127" s="23" t="str">
        <f t="shared" si="1439"/>
        <v/>
      </c>
      <c r="AD2127" s="23" t="str">
        <f t="shared" si="1440"/>
        <v/>
      </c>
      <c r="AE2127" s="23" t="str">
        <f t="shared" si="1441"/>
        <v/>
      </c>
      <c r="AF2127" s="23" t="str">
        <f t="shared" si="1442"/>
        <v/>
      </c>
      <c r="AG2127" s="23" t="str">
        <f t="shared" si="1447"/>
        <v/>
      </c>
      <c r="AH2127" s="25" t="str">
        <f t="shared" si="1463"/>
        <v/>
      </c>
      <c r="AI2127" s="25" t="str">
        <f t="shared" si="1464"/>
        <v/>
      </c>
      <c r="AJ2127" s="1" t="str">
        <f t="shared" si="1472"/>
        <v/>
      </c>
      <c r="AK2127" s="10" t="e">
        <f t="shared" si="1473"/>
        <v>#DIV/0!</v>
      </c>
      <c r="AL2127" s="10" t="e">
        <f t="shared" si="1434"/>
        <v>#DIV/0!</v>
      </c>
      <c r="AM2127">
        <f t="shared" si="1474"/>
        <v>0</v>
      </c>
      <c r="AN2127">
        <f t="shared" si="1465"/>
        <v>0</v>
      </c>
      <c r="AO2127">
        <f t="shared" si="1466"/>
        <v>0</v>
      </c>
      <c r="AP2127">
        <f t="shared" ca="1" si="1452"/>
        <v>1.2351642052002818E-33</v>
      </c>
      <c r="AQ2127">
        <f t="shared" ca="1" si="1452"/>
        <v>2.2606471851304345E-32</v>
      </c>
      <c r="AR2127">
        <f t="shared" ca="1" si="1435"/>
        <v>5.463763710342158E-2</v>
      </c>
      <c r="AS2127">
        <f t="shared" ca="1" si="1436"/>
        <v>5.1807023740860103</v>
      </c>
      <c r="AT2127">
        <f t="shared" si="1467"/>
        <v>0</v>
      </c>
      <c r="AU2127">
        <f t="shared" ca="1" si="1437"/>
        <v>4.6224987880934516E-33</v>
      </c>
      <c r="AV2127" t="e">
        <f t="shared" si="1476"/>
        <v>#DIV/0!</v>
      </c>
      <c r="AW2127" t="e">
        <f t="shared" si="1446"/>
        <v>#DIV/0!</v>
      </c>
      <c r="AX2127" t="e">
        <f t="shared" si="1445"/>
        <v>#DIV/0!</v>
      </c>
      <c r="AY2127" t="e">
        <f t="shared" si="1450"/>
        <v>#DIV/0!</v>
      </c>
      <c r="AZ2127" t="e">
        <f t="shared" si="1449"/>
        <v>#DIV/0!</v>
      </c>
    </row>
    <row r="2128" spans="7:52" x14ac:dyDescent="0.3">
      <c r="G2128" s="1" t="str">
        <f t="shared" si="1475"/>
        <v/>
      </c>
      <c r="H2128" s="2" t="str">
        <f t="shared" si="1444"/>
        <v/>
      </c>
      <c r="I2128" s="6" t="str" cm="1">
        <f t="array" ref="I2128">_xlfn.IFS(AND(G2127&lt;H2127,G2128&gt;H2128),"BUY", AND(G2127&gt;H2127,G2128&lt;H2128),"SELL",TRUE,"")</f>
        <v/>
      </c>
      <c r="J2128" s="1">
        <f t="shared" ca="1" si="1454"/>
        <v>0</v>
      </c>
      <c r="K2128" s="3" t="str">
        <f t="shared" ca="1" si="1468"/>
        <v/>
      </c>
      <c r="L2128" s="3" t="str">
        <f t="shared" si="1469"/>
        <v/>
      </c>
      <c r="M2128" s="3" t="str">
        <f t="shared" si="1470"/>
        <v/>
      </c>
      <c r="N2128" s="4">
        <f t="shared" si="1455"/>
        <v>-1</v>
      </c>
      <c r="O2128" s="2" t="str">
        <f t="shared" si="1471"/>
        <v/>
      </c>
      <c r="P2128" s="1" t="str">
        <f t="shared" si="1456"/>
        <v/>
      </c>
      <c r="Q2128" s="1" t="str">
        <f t="shared" si="1457"/>
        <v/>
      </c>
      <c r="R2128" s="1" t="str">
        <f>IF(ISBLANK(A2128),"",SUM($Q$2:Q2128))</f>
        <v/>
      </c>
      <c r="S2128" s="1" t="str">
        <f>IF(ISBLANK(A2128),"",SUM($F$2:F2128))</f>
        <v/>
      </c>
      <c r="T2128" s="1" t="str">
        <f t="shared" si="1458"/>
        <v/>
      </c>
      <c r="U2128" s="1" t="str">
        <f t="shared" si="1459"/>
        <v/>
      </c>
      <c r="V2128" s="17">
        <f t="shared" si="1460"/>
        <v>0</v>
      </c>
      <c r="W2128" s="17">
        <f t="shared" si="1461"/>
        <v>0</v>
      </c>
      <c r="X2128" s="17">
        <f t="shared" si="1462"/>
        <v>0</v>
      </c>
      <c r="Y2128" s="22">
        <f t="shared" si="1477"/>
        <v>0</v>
      </c>
      <c r="Z2128" s="22">
        <f t="shared" si="1477"/>
        <v>0</v>
      </c>
      <c r="AA2128" s="22">
        <f t="shared" si="1477"/>
        <v>0</v>
      </c>
      <c r="AB2128" s="23" t="str">
        <f t="shared" si="1438"/>
        <v/>
      </c>
      <c r="AC2128" s="23" t="str">
        <f t="shared" si="1439"/>
        <v/>
      </c>
      <c r="AD2128" s="23" t="str">
        <f t="shared" si="1440"/>
        <v/>
      </c>
      <c r="AE2128" s="23" t="str">
        <f t="shared" si="1441"/>
        <v/>
      </c>
      <c r="AF2128" s="23" t="str">
        <f t="shared" si="1442"/>
        <v/>
      </c>
      <c r="AG2128" s="23" t="str">
        <f t="shared" si="1447"/>
        <v/>
      </c>
      <c r="AH2128" s="25" t="str">
        <f t="shared" si="1463"/>
        <v/>
      </c>
      <c r="AI2128" s="25" t="str">
        <f t="shared" si="1464"/>
        <v/>
      </c>
      <c r="AJ2128" s="1" t="str">
        <f t="shared" si="1472"/>
        <v/>
      </c>
      <c r="AK2128" s="10" t="e">
        <f t="shared" si="1473"/>
        <v>#DIV/0!</v>
      </c>
      <c r="AL2128" s="10" t="e">
        <f t="shared" ref="AL2128:AL2191" si="1478">STDEV(AK2115:AK2128)*SQRT(DaysInYear)</f>
        <v>#DIV/0!</v>
      </c>
      <c r="AM2128">
        <f t="shared" si="1474"/>
        <v>0</v>
      </c>
      <c r="AN2128">
        <f t="shared" si="1465"/>
        <v>0</v>
      </c>
      <c r="AO2128">
        <f t="shared" si="1466"/>
        <v>0</v>
      </c>
      <c r="AP2128">
        <f t="shared" ca="1" si="1452"/>
        <v>1.146938190543119E-33</v>
      </c>
      <c r="AQ2128">
        <f t="shared" ca="1" si="1452"/>
        <v>2.0991723861925462E-32</v>
      </c>
      <c r="AR2128">
        <f t="shared" ref="AR2128:AR2191" ca="1" si="1479">AP2128/AQ2128</f>
        <v>5.4637637103421587E-2</v>
      </c>
      <c r="AS2128">
        <f t="shared" ref="AS2128:AS2191" ca="1" si="1480">IF(AQ2128=0,100,100-(100/(1+AR2128)))</f>
        <v>5.1807023740860103</v>
      </c>
      <c r="AT2128">
        <f t="shared" si="1467"/>
        <v>0</v>
      </c>
      <c r="AU2128">
        <f t="shared" ref="AU2128:AU2191" ca="1" si="1481">(AU2127*13+AT2128)/14</f>
        <v>4.2923203032296335E-33</v>
      </c>
      <c r="AV2128" t="e">
        <f t="shared" si="1476"/>
        <v>#DIV/0!</v>
      </c>
      <c r="AW2128" t="e">
        <f t="shared" si="1446"/>
        <v>#DIV/0!</v>
      </c>
      <c r="AX2128" t="e">
        <f t="shared" si="1445"/>
        <v>#DIV/0!</v>
      </c>
      <c r="AY2128" t="e">
        <f t="shared" si="1450"/>
        <v>#DIV/0!</v>
      </c>
      <c r="AZ2128" t="e">
        <f t="shared" si="1449"/>
        <v>#DIV/0!</v>
      </c>
    </row>
    <row r="2129" spans="7:52" x14ac:dyDescent="0.3">
      <c r="G2129" s="1" t="str">
        <f t="shared" si="1475"/>
        <v/>
      </c>
      <c r="H2129" s="2" t="str">
        <f t="shared" si="1444"/>
        <v/>
      </c>
      <c r="I2129" s="6" t="str" cm="1">
        <f t="array" ref="I2129">_xlfn.IFS(AND(G2128&lt;H2128,G2129&gt;H2129),"BUY", AND(G2128&gt;H2128,G2129&lt;H2129),"SELL",TRUE,"")</f>
        <v/>
      </c>
      <c r="J2129" s="1">
        <f t="shared" ca="1" si="1454"/>
        <v>0</v>
      </c>
      <c r="K2129" s="3" t="str">
        <f t="shared" ca="1" si="1468"/>
        <v/>
      </c>
      <c r="L2129" s="3" t="str">
        <f t="shared" si="1469"/>
        <v/>
      </c>
      <c r="M2129" s="3" t="str">
        <f t="shared" si="1470"/>
        <v/>
      </c>
      <c r="N2129" s="4">
        <f t="shared" si="1455"/>
        <v>-1</v>
      </c>
      <c r="O2129" s="2" t="str">
        <f t="shared" si="1471"/>
        <v/>
      </c>
      <c r="P2129" s="1" t="str">
        <f t="shared" si="1456"/>
        <v/>
      </c>
      <c r="Q2129" s="1" t="str">
        <f t="shared" si="1457"/>
        <v/>
      </c>
      <c r="R2129" s="1" t="str">
        <f>IF(ISBLANK(A2129),"",SUM($Q$2:Q2129))</f>
        <v/>
      </c>
      <c r="S2129" s="1" t="str">
        <f>IF(ISBLANK(A2129),"",SUM($F$2:F2129))</f>
        <v/>
      </c>
      <c r="T2129" s="1" t="str">
        <f t="shared" si="1458"/>
        <v/>
      </c>
      <c r="U2129" s="1" t="str">
        <f t="shared" si="1459"/>
        <v/>
      </c>
      <c r="V2129" s="17">
        <f t="shared" si="1460"/>
        <v>0</v>
      </c>
      <c r="W2129" s="17">
        <f t="shared" si="1461"/>
        <v>0</v>
      </c>
      <c r="X2129" s="17">
        <f t="shared" si="1462"/>
        <v>0</v>
      </c>
      <c r="Y2129" s="22">
        <f t="shared" si="1477"/>
        <v>0</v>
      </c>
      <c r="Z2129" s="22">
        <f t="shared" si="1477"/>
        <v>0</v>
      </c>
      <c r="AA2129" s="22">
        <f t="shared" si="1477"/>
        <v>0</v>
      </c>
      <c r="AB2129" s="23" t="str">
        <f t="shared" ref="AB2129:AB2192" si="1482">IFERROR(100*(Z2129/Y2129),"")</f>
        <v/>
      </c>
      <c r="AC2129" s="23" t="str">
        <f t="shared" ref="AC2129:AC2192" si="1483">IFERROR(100*(AA2129/Y2129),"")</f>
        <v/>
      </c>
      <c r="AD2129" s="23" t="str">
        <f t="shared" ref="AD2129:AD2192" si="1484">IFERROR(ABS(AB2129-AC2129),"")</f>
        <v/>
      </c>
      <c r="AE2129" s="23" t="str">
        <f t="shared" ref="AE2129:AE2192" si="1485">IFERROR((AB2129+AC2129),"")</f>
        <v/>
      </c>
      <c r="AF2129" s="23" t="str">
        <f t="shared" ref="AF2129:AF2192" si="1486">IFERROR(100*(AD2129/AE2129),"")</f>
        <v/>
      </c>
      <c r="AG2129" s="23" t="str">
        <f t="shared" si="1447"/>
        <v/>
      </c>
      <c r="AH2129" s="25" t="str">
        <f t="shared" si="1463"/>
        <v/>
      </c>
      <c r="AI2129" s="25" t="str">
        <f t="shared" si="1464"/>
        <v/>
      </c>
      <c r="AJ2129" s="1" t="str">
        <f t="shared" si="1472"/>
        <v/>
      </c>
      <c r="AK2129" s="10" t="e">
        <f t="shared" si="1473"/>
        <v>#DIV/0!</v>
      </c>
      <c r="AL2129" s="10" t="e">
        <f t="shared" si="1478"/>
        <v>#DIV/0!</v>
      </c>
      <c r="AM2129">
        <f t="shared" si="1474"/>
        <v>0</v>
      </c>
      <c r="AN2129">
        <f t="shared" si="1465"/>
        <v>0</v>
      </c>
      <c r="AO2129">
        <f t="shared" si="1466"/>
        <v>0</v>
      </c>
      <c r="AP2129">
        <f t="shared" ca="1" si="1452"/>
        <v>1.0650140340757533E-33</v>
      </c>
      <c r="AQ2129">
        <f t="shared" ca="1" si="1452"/>
        <v>1.9492315014645072E-32</v>
      </c>
      <c r="AR2129">
        <f t="shared" ca="1" si="1479"/>
        <v>5.4637637103421587E-2</v>
      </c>
      <c r="AS2129">
        <f t="shared" ca="1" si="1480"/>
        <v>5.1807023740860103</v>
      </c>
      <c r="AT2129">
        <f t="shared" si="1467"/>
        <v>0</v>
      </c>
      <c r="AU2129">
        <f t="shared" ca="1" si="1481"/>
        <v>3.9857259958560879E-33</v>
      </c>
      <c r="AV2129" t="e">
        <f t="shared" si="1476"/>
        <v>#DIV/0!</v>
      </c>
      <c r="AW2129" t="e">
        <f t="shared" si="1446"/>
        <v>#DIV/0!</v>
      </c>
      <c r="AX2129" t="e">
        <f t="shared" si="1445"/>
        <v>#DIV/0!</v>
      </c>
      <c r="AY2129" t="e">
        <f t="shared" si="1450"/>
        <v>#DIV/0!</v>
      </c>
      <c r="AZ2129" t="e">
        <f t="shared" si="1449"/>
        <v>#DIV/0!</v>
      </c>
    </row>
    <row r="2130" spans="7:52" x14ac:dyDescent="0.3">
      <c r="G2130" s="1" t="str">
        <f t="shared" si="1475"/>
        <v/>
      </c>
      <c r="H2130" s="2" t="str">
        <f t="shared" si="1444"/>
        <v/>
      </c>
      <c r="I2130" s="6" t="str" cm="1">
        <f t="array" ref="I2130">_xlfn.IFS(AND(G2129&lt;H2129,G2130&gt;H2130),"BUY", AND(G2129&gt;H2129,G2130&lt;H2130),"SELL",TRUE,"")</f>
        <v/>
      </c>
      <c r="J2130" s="1">
        <f t="shared" ca="1" si="1454"/>
        <v>0</v>
      </c>
      <c r="K2130" s="3" t="str">
        <f t="shared" ca="1" si="1468"/>
        <v/>
      </c>
      <c r="L2130" s="3" t="str">
        <f t="shared" si="1469"/>
        <v/>
      </c>
      <c r="M2130" s="3" t="str">
        <f t="shared" si="1470"/>
        <v/>
      </c>
      <c r="N2130" s="4">
        <f t="shared" si="1455"/>
        <v>-1</v>
      </c>
      <c r="O2130" s="2" t="str">
        <f t="shared" si="1471"/>
        <v/>
      </c>
      <c r="P2130" s="1" t="str">
        <f t="shared" si="1456"/>
        <v/>
      </c>
      <c r="Q2130" s="1" t="str">
        <f t="shared" si="1457"/>
        <v/>
      </c>
      <c r="R2130" s="1" t="str">
        <f>IF(ISBLANK(A2130),"",SUM($Q$2:Q2130))</f>
        <v/>
      </c>
      <c r="S2130" s="1" t="str">
        <f>IF(ISBLANK(A2130),"",SUM($F$2:F2130))</f>
        <v/>
      </c>
      <c r="T2130" s="1" t="str">
        <f t="shared" si="1458"/>
        <v/>
      </c>
      <c r="U2130" s="1" t="str">
        <f t="shared" si="1459"/>
        <v/>
      </c>
      <c r="V2130" s="17">
        <f t="shared" si="1460"/>
        <v>0</v>
      </c>
      <c r="W2130" s="17">
        <f t="shared" si="1461"/>
        <v>0</v>
      </c>
      <c r="X2130" s="17">
        <f t="shared" si="1462"/>
        <v>0</v>
      </c>
      <c r="Y2130" s="22">
        <f>SUM(V2117:V2130)</f>
        <v>0</v>
      </c>
      <c r="Z2130" s="22">
        <f>SUM(W2117:W2130)</f>
        <v>0</v>
      </c>
      <c r="AA2130" s="22">
        <f>SUM(X2117:X2130)</f>
        <v>0</v>
      </c>
      <c r="AB2130" s="23" t="str">
        <f t="shared" si="1482"/>
        <v/>
      </c>
      <c r="AC2130" s="23" t="str">
        <f t="shared" si="1483"/>
        <v/>
      </c>
      <c r="AD2130" s="23" t="str">
        <f t="shared" si="1484"/>
        <v/>
      </c>
      <c r="AE2130" s="23" t="str">
        <f t="shared" si="1485"/>
        <v/>
      </c>
      <c r="AF2130" s="23" t="str">
        <f t="shared" si="1486"/>
        <v/>
      </c>
      <c r="AG2130" s="23" t="str">
        <f t="shared" si="1447"/>
        <v/>
      </c>
      <c r="AH2130" s="25" t="str">
        <f t="shared" si="1463"/>
        <v/>
      </c>
      <c r="AI2130" s="25" t="str">
        <f t="shared" si="1464"/>
        <v/>
      </c>
      <c r="AJ2130" s="1" t="str">
        <f t="shared" si="1472"/>
        <v/>
      </c>
      <c r="AK2130" s="10" t="e">
        <f t="shared" si="1473"/>
        <v>#DIV/0!</v>
      </c>
      <c r="AL2130" s="10" t="e">
        <f t="shared" si="1478"/>
        <v>#DIV/0!</v>
      </c>
      <c r="AM2130">
        <f t="shared" si="1474"/>
        <v>0</v>
      </c>
      <c r="AN2130">
        <f t="shared" si="1465"/>
        <v>0</v>
      </c>
      <c r="AO2130">
        <f t="shared" si="1466"/>
        <v>0</v>
      </c>
      <c r="AP2130">
        <f t="shared" ca="1" si="1452"/>
        <v>9.8894160307034236E-34</v>
      </c>
      <c r="AQ2130">
        <f t="shared" ca="1" si="1452"/>
        <v>1.8100006799313281E-32</v>
      </c>
      <c r="AR2130">
        <f t="shared" ca="1" si="1479"/>
        <v>5.4637637103421587E-2</v>
      </c>
      <c r="AS2130">
        <f t="shared" ca="1" si="1480"/>
        <v>5.1807023740860103</v>
      </c>
      <c r="AT2130">
        <f t="shared" si="1467"/>
        <v>0</v>
      </c>
      <c r="AU2130">
        <f t="shared" ca="1" si="1481"/>
        <v>3.7010312818663671E-33</v>
      </c>
      <c r="AV2130" t="e">
        <f t="shared" si="1476"/>
        <v>#DIV/0!</v>
      </c>
      <c r="AW2130" t="e">
        <f t="shared" si="1446"/>
        <v>#DIV/0!</v>
      </c>
      <c r="AX2130" t="e">
        <f t="shared" si="1445"/>
        <v>#DIV/0!</v>
      </c>
      <c r="AY2130" t="e">
        <f t="shared" si="1450"/>
        <v>#DIV/0!</v>
      </c>
      <c r="AZ2130" t="e">
        <f t="shared" si="1449"/>
        <v>#DIV/0!</v>
      </c>
    </row>
    <row r="2131" spans="7:52" x14ac:dyDescent="0.3">
      <c r="G2131" s="1" t="str">
        <f t="shared" si="1475"/>
        <v/>
      </c>
      <c r="H2131" s="2" t="str">
        <f t="shared" si="1444"/>
        <v/>
      </c>
      <c r="I2131" s="6" t="str" cm="1">
        <f t="array" ref="I2131">_xlfn.IFS(AND(G2130&lt;H2130,G2131&gt;H2131),"BUY", AND(G2130&gt;H2130,G2131&lt;H2131),"SELL",TRUE,"")</f>
        <v/>
      </c>
      <c r="J2131" s="1">
        <f t="shared" ca="1" si="1454"/>
        <v>0</v>
      </c>
      <c r="K2131" s="3" t="str">
        <f t="shared" ca="1" si="1468"/>
        <v/>
      </c>
      <c r="L2131" s="3" t="str">
        <f t="shared" si="1469"/>
        <v/>
      </c>
      <c r="M2131" s="3" t="str">
        <f t="shared" si="1470"/>
        <v/>
      </c>
      <c r="N2131" s="4">
        <f t="shared" si="1455"/>
        <v>-1</v>
      </c>
      <c r="O2131" s="2" t="str">
        <f t="shared" si="1471"/>
        <v/>
      </c>
      <c r="P2131" s="1" t="str">
        <f t="shared" si="1456"/>
        <v/>
      </c>
      <c r="Q2131" s="1" t="str">
        <f t="shared" si="1457"/>
        <v/>
      </c>
      <c r="R2131" s="1" t="str">
        <f>IF(ISBLANK(A2131),"",SUM($Q$2:Q2131))</f>
        <v/>
      </c>
      <c r="S2131" s="1" t="str">
        <f>IF(ISBLANK(A2131),"",SUM($F$2:F2131))</f>
        <v/>
      </c>
      <c r="T2131" s="1" t="str">
        <f t="shared" si="1458"/>
        <v/>
      </c>
      <c r="U2131" s="1" t="str">
        <f t="shared" si="1459"/>
        <v/>
      </c>
      <c r="V2131" s="17">
        <f t="shared" si="1460"/>
        <v>0</v>
      </c>
      <c r="W2131" s="17">
        <f t="shared" si="1461"/>
        <v>0</v>
      </c>
      <c r="X2131" s="17">
        <f t="shared" si="1462"/>
        <v>0</v>
      </c>
      <c r="Y2131" s="22">
        <f t="shared" ref="Y2131:AA2142" si="1487">SUM(V2118:V2131)</f>
        <v>0</v>
      </c>
      <c r="Z2131" s="22">
        <f t="shared" si="1487"/>
        <v>0</v>
      </c>
      <c r="AA2131" s="22">
        <f t="shared" si="1487"/>
        <v>0</v>
      </c>
      <c r="AB2131" s="23" t="str">
        <f t="shared" si="1482"/>
        <v/>
      </c>
      <c r="AC2131" s="23" t="str">
        <f t="shared" si="1483"/>
        <v/>
      </c>
      <c r="AD2131" s="23" t="str">
        <f t="shared" si="1484"/>
        <v/>
      </c>
      <c r="AE2131" s="23" t="str">
        <f t="shared" si="1485"/>
        <v/>
      </c>
      <c r="AF2131" s="23" t="str">
        <f t="shared" si="1486"/>
        <v/>
      </c>
      <c r="AG2131" s="23" t="str">
        <f t="shared" si="1447"/>
        <v/>
      </c>
      <c r="AH2131" s="25" t="str">
        <f t="shared" si="1463"/>
        <v/>
      </c>
      <c r="AI2131" s="25" t="str">
        <f t="shared" si="1464"/>
        <v/>
      </c>
      <c r="AJ2131" s="1" t="str">
        <f t="shared" si="1472"/>
        <v/>
      </c>
      <c r="AK2131" s="10" t="e">
        <f t="shared" si="1473"/>
        <v>#DIV/0!</v>
      </c>
      <c r="AL2131" s="10" t="e">
        <f t="shared" si="1478"/>
        <v>#DIV/0!</v>
      </c>
      <c r="AM2131">
        <f t="shared" si="1474"/>
        <v>0</v>
      </c>
      <c r="AN2131">
        <f t="shared" si="1465"/>
        <v>0</v>
      </c>
      <c r="AO2131">
        <f t="shared" si="1466"/>
        <v>0</v>
      </c>
      <c r="AP2131">
        <f t="shared" ca="1" si="1452"/>
        <v>9.1830291713674652E-34</v>
      </c>
      <c r="AQ2131">
        <f t="shared" ca="1" si="1452"/>
        <v>1.6807149170790906E-32</v>
      </c>
      <c r="AR2131">
        <f t="shared" ca="1" si="1479"/>
        <v>5.4637637103421587E-2</v>
      </c>
      <c r="AS2131">
        <f t="shared" ca="1" si="1480"/>
        <v>5.1807023740860103</v>
      </c>
      <c r="AT2131">
        <f t="shared" si="1467"/>
        <v>0</v>
      </c>
      <c r="AU2131">
        <f t="shared" ca="1" si="1481"/>
        <v>3.436671904590198E-33</v>
      </c>
      <c r="AV2131" t="e">
        <f t="shared" si="1476"/>
        <v>#DIV/0!</v>
      </c>
      <c r="AW2131" t="e">
        <f t="shared" si="1446"/>
        <v>#DIV/0!</v>
      </c>
      <c r="AX2131" t="e">
        <f t="shared" si="1445"/>
        <v>#DIV/0!</v>
      </c>
      <c r="AY2131" t="e">
        <f t="shared" si="1450"/>
        <v>#DIV/0!</v>
      </c>
      <c r="AZ2131" t="e">
        <f t="shared" si="1449"/>
        <v>#DIV/0!</v>
      </c>
    </row>
    <row r="2132" spans="7:52" x14ac:dyDescent="0.3">
      <c r="G2132" s="1" t="str">
        <f t="shared" si="1475"/>
        <v/>
      </c>
      <c r="H2132" s="2" t="str">
        <f t="shared" si="1444"/>
        <v/>
      </c>
      <c r="I2132" s="6" t="str" cm="1">
        <f t="array" ref="I2132">_xlfn.IFS(AND(G2131&lt;H2131,G2132&gt;H2132),"BUY", AND(G2131&gt;H2131,G2132&lt;H2132),"SELL",TRUE,"")</f>
        <v/>
      </c>
      <c r="J2132" s="1">
        <f t="shared" ca="1" si="1454"/>
        <v>0</v>
      </c>
      <c r="K2132" s="3" t="str">
        <f t="shared" ca="1" si="1468"/>
        <v/>
      </c>
      <c r="L2132" s="3" t="str">
        <f t="shared" si="1469"/>
        <v/>
      </c>
      <c r="M2132" s="3" t="str">
        <f t="shared" si="1470"/>
        <v/>
      </c>
      <c r="N2132" s="4">
        <f t="shared" si="1455"/>
        <v>-1</v>
      </c>
      <c r="O2132" s="2" t="str">
        <f t="shared" si="1471"/>
        <v/>
      </c>
      <c r="P2132" s="1" t="str">
        <f t="shared" si="1456"/>
        <v/>
      </c>
      <c r="Q2132" s="1" t="str">
        <f t="shared" si="1457"/>
        <v/>
      </c>
      <c r="R2132" s="1" t="str">
        <f>IF(ISBLANK(A2132),"",SUM($Q$2:Q2132))</f>
        <v/>
      </c>
      <c r="S2132" s="1" t="str">
        <f>IF(ISBLANK(A2132),"",SUM($F$2:F2132))</f>
        <v/>
      </c>
      <c r="T2132" s="1" t="str">
        <f t="shared" si="1458"/>
        <v/>
      </c>
      <c r="U2132" s="1" t="str">
        <f t="shared" si="1459"/>
        <v/>
      </c>
      <c r="V2132" s="17">
        <f t="shared" si="1460"/>
        <v>0</v>
      </c>
      <c r="W2132" s="17">
        <f t="shared" si="1461"/>
        <v>0</v>
      </c>
      <c r="X2132" s="17">
        <f t="shared" si="1462"/>
        <v>0</v>
      </c>
      <c r="Y2132" s="22">
        <f t="shared" si="1487"/>
        <v>0</v>
      </c>
      <c r="Z2132" s="22">
        <f t="shared" si="1487"/>
        <v>0</v>
      </c>
      <c r="AA2132" s="22">
        <f t="shared" si="1487"/>
        <v>0</v>
      </c>
      <c r="AB2132" s="23" t="str">
        <f t="shared" si="1482"/>
        <v/>
      </c>
      <c r="AC2132" s="23" t="str">
        <f t="shared" si="1483"/>
        <v/>
      </c>
      <c r="AD2132" s="23" t="str">
        <f t="shared" si="1484"/>
        <v/>
      </c>
      <c r="AE2132" s="23" t="str">
        <f t="shared" si="1485"/>
        <v/>
      </c>
      <c r="AF2132" s="23" t="str">
        <f t="shared" si="1486"/>
        <v/>
      </c>
      <c r="AG2132" s="23" t="str">
        <f t="shared" si="1447"/>
        <v/>
      </c>
      <c r="AH2132" s="25" t="str">
        <f t="shared" si="1463"/>
        <v/>
      </c>
      <c r="AI2132" s="25" t="str">
        <f t="shared" si="1464"/>
        <v/>
      </c>
      <c r="AJ2132" s="1" t="str">
        <f t="shared" si="1472"/>
        <v/>
      </c>
      <c r="AK2132" s="10" t="e">
        <f t="shared" si="1473"/>
        <v>#DIV/0!</v>
      </c>
      <c r="AL2132" s="10" t="e">
        <f t="shared" si="1478"/>
        <v>#DIV/0!</v>
      </c>
      <c r="AM2132">
        <f t="shared" si="1474"/>
        <v>0</v>
      </c>
      <c r="AN2132">
        <f t="shared" si="1465"/>
        <v>0</v>
      </c>
      <c r="AO2132">
        <f t="shared" si="1466"/>
        <v>0</v>
      </c>
      <c r="AP2132">
        <f t="shared" ca="1" si="1452"/>
        <v>8.5270985162697893E-34</v>
      </c>
      <c r="AQ2132">
        <f t="shared" ca="1" si="1452"/>
        <v>1.5606638515734412E-32</v>
      </c>
      <c r="AR2132">
        <f t="shared" ca="1" si="1479"/>
        <v>5.4637637103421587E-2</v>
      </c>
      <c r="AS2132">
        <f t="shared" ca="1" si="1480"/>
        <v>5.1807023740860103</v>
      </c>
      <c r="AT2132">
        <f t="shared" si="1467"/>
        <v>0</v>
      </c>
      <c r="AU2132">
        <f t="shared" ca="1" si="1481"/>
        <v>3.1911953399766121E-33</v>
      </c>
      <c r="AV2132" t="e">
        <f t="shared" si="1476"/>
        <v>#DIV/0!</v>
      </c>
      <c r="AW2132" t="e">
        <f t="shared" si="1446"/>
        <v>#DIV/0!</v>
      </c>
      <c r="AX2132" t="e">
        <f t="shared" si="1445"/>
        <v>#DIV/0!</v>
      </c>
      <c r="AY2132" t="e">
        <f t="shared" si="1450"/>
        <v>#DIV/0!</v>
      </c>
      <c r="AZ2132" t="e">
        <f t="shared" si="1449"/>
        <v>#DIV/0!</v>
      </c>
    </row>
    <row r="2133" spans="7:52" x14ac:dyDescent="0.3">
      <c r="G2133" s="1" t="str">
        <f t="shared" si="1475"/>
        <v/>
      </c>
      <c r="H2133" s="2" t="str">
        <f t="shared" si="1444"/>
        <v/>
      </c>
      <c r="I2133" s="6" t="str" cm="1">
        <f t="array" ref="I2133">_xlfn.IFS(AND(G2132&lt;H2132,G2133&gt;H2133),"BUY", AND(G2132&gt;H2132,G2133&lt;H2133),"SELL",TRUE,"")</f>
        <v/>
      </c>
      <c r="J2133" s="1">
        <f t="shared" ca="1" si="1454"/>
        <v>0</v>
      </c>
      <c r="K2133" s="3" t="str">
        <f t="shared" ca="1" si="1468"/>
        <v/>
      </c>
      <c r="L2133" s="3" t="str">
        <f t="shared" si="1469"/>
        <v/>
      </c>
      <c r="M2133" s="3" t="str">
        <f t="shared" si="1470"/>
        <v/>
      </c>
      <c r="N2133" s="4">
        <f t="shared" si="1455"/>
        <v>-1</v>
      </c>
      <c r="O2133" s="2" t="str">
        <f t="shared" si="1471"/>
        <v/>
      </c>
      <c r="P2133" s="1" t="str">
        <f t="shared" si="1456"/>
        <v/>
      </c>
      <c r="Q2133" s="1" t="str">
        <f t="shared" si="1457"/>
        <v/>
      </c>
      <c r="R2133" s="1" t="str">
        <f>IF(ISBLANK(A2133),"",SUM($Q$2:Q2133))</f>
        <v/>
      </c>
      <c r="S2133" s="1" t="str">
        <f>IF(ISBLANK(A2133),"",SUM($F$2:F2133))</f>
        <v/>
      </c>
      <c r="T2133" s="1" t="str">
        <f t="shared" si="1458"/>
        <v/>
      </c>
      <c r="U2133" s="1" t="str">
        <f t="shared" si="1459"/>
        <v/>
      </c>
      <c r="V2133" s="17">
        <f t="shared" si="1460"/>
        <v>0</v>
      </c>
      <c r="W2133" s="17">
        <f t="shared" si="1461"/>
        <v>0</v>
      </c>
      <c r="X2133" s="17">
        <f t="shared" si="1462"/>
        <v>0</v>
      </c>
      <c r="Y2133" s="22">
        <f t="shared" si="1487"/>
        <v>0</v>
      </c>
      <c r="Z2133" s="22">
        <f t="shared" si="1487"/>
        <v>0</v>
      </c>
      <c r="AA2133" s="22">
        <f t="shared" si="1487"/>
        <v>0</v>
      </c>
      <c r="AB2133" s="23" t="str">
        <f t="shared" si="1482"/>
        <v/>
      </c>
      <c r="AC2133" s="23" t="str">
        <f t="shared" si="1483"/>
        <v/>
      </c>
      <c r="AD2133" s="23" t="str">
        <f t="shared" si="1484"/>
        <v/>
      </c>
      <c r="AE2133" s="23" t="str">
        <f t="shared" si="1485"/>
        <v/>
      </c>
      <c r="AF2133" s="23" t="str">
        <f t="shared" si="1486"/>
        <v/>
      </c>
      <c r="AG2133" s="23" t="str">
        <f t="shared" si="1447"/>
        <v/>
      </c>
      <c r="AH2133" s="25" t="str">
        <f t="shared" si="1463"/>
        <v/>
      </c>
      <c r="AI2133" s="25" t="str">
        <f t="shared" si="1464"/>
        <v/>
      </c>
      <c r="AJ2133" s="1" t="str">
        <f t="shared" si="1472"/>
        <v/>
      </c>
      <c r="AK2133" s="10" t="e">
        <f t="shared" si="1473"/>
        <v>#DIV/0!</v>
      </c>
      <c r="AL2133" s="10" t="e">
        <f t="shared" si="1478"/>
        <v>#DIV/0!</v>
      </c>
      <c r="AM2133">
        <f t="shared" si="1474"/>
        <v>0</v>
      </c>
      <c r="AN2133">
        <f t="shared" si="1465"/>
        <v>0</v>
      </c>
      <c r="AO2133">
        <f t="shared" si="1466"/>
        <v>0</v>
      </c>
      <c r="AP2133">
        <f t="shared" ca="1" si="1452"/>
        <v>7.9180200508219472E-34</v>
      </c>
      <c r="AQ2133">
        <f t="shared" ca="1" si="1452"/>
        <v>1.4491878621753382E-32</v>
      </c>
      <c r="AR2133">
        <f t="shared" ca="1" si="1479"/>
        <v>5.4637637103421594E-2</v>
      </c>
      <c r="AS2133">
        <f t="shared" ca="1" si="1480"/>
        <v>5.1807023740860103</v>
      </c>
      <c r="AT2133">
        <f t="shared" si="1467"/>
        <v>0</v>
      </c>
      <c r="AU2133">
        <f t="shared" ca="1" si="1481"/>
        <v>2.9632528156925684E-33</v>
      </c>
      <c r="AV2133" t="e">
        <f t="shared" si="1476"/>
        <v>#DIV/0!</v>
      </c>
      <c r="AW2133" t="e">
        <f t="shared" si="1446"/>
        <v>#DIV/0!</v>
      </c>
      <c r="AX2133" t="e">
        <f t="shared" si="1445"/>
        <v>#DIV/0!</v>
      </c>
      <c r="AY2133" t="e">
        <f t="shared" si="1450"/>
        <v>#DIV/0!</v>
      </c>
      <c r="AZ2133" t="e">
        <f t="shared" si="1449"/>
        <v>#DIV/0!</v>
      </c>
    </row>
    <row r="2134" spans="7:52" x14ac:dyDescent="0.3">
      <c r="G2134" s="1" t="str">
        <f t="shared" si="1475"/>
        <v/>
      </c>
      <c r="H2134" s="2" t="str">
        <f t="shared" si="1444"/>
        <v/>
      </c>
      <c r="I2134" s="6" t="str" cm="1">
        <f t="array" ref="I2134">_xlfn.IFS(AND(G2133&lt;H2133,G2134&gt;H2134),"BUY", AND(G2133&gt;H2133,G2134&lt;H2134),"SELL",TRUE,"")</f>
        <v/>
      </c>
      <c r="J2134" s="1">
        <f t="shared" ca="1" si="1454"/>
        <v>0</v>
      </c>
      <c r="K2134" s="3" t="str">
        <f t="shared" ca="1" si="1468"/>
        <v/>
      </c>
      <c r="L2134" s="3" t="str">
        <f t="shared" si="1469"/>
        <v/>
      </c>
      <c r="M2134" s="3" t="str">
        <f t="shared" si="1470"/>
        <v/>
      </c>
      <c r="N2134" s="4">
        <f t="shared" si="1455"/>
        <v>-1</v>
      </c>
      <c r="O2134" s="2" t="str">
        <f t="shared" si="1471"/>
        <v/>
      </c>
      <c r="P2134" s="1" t="str">
        <f t="shared" si="1456"/>
        <v/>
      </c>
      <c r="Q2134" s="1" t="str">
        <f t="shared" si="1457"/>
        <v/>
      </c>
      <c r="R2134" s="1" t="str">
        <f>IF(ISBLANK(A2134),"",SUM($Q$2:Q2134))</f>
        <v/>
      </c>
      <c r="S2134" s="1" t="str">
        <f>IF(ISBLANK(A2134),"",SUM($F$2:F2134))</f>
        <v/>
      </c>
      <c r="T2134" s="1" t="str">
        <f t="shared" si="1458"/>
        <v/>
      </c>
      <c r="U2134" s="1" t="str">
        <f t="shared" si="1459"/>
        <v/>
      </c>
      <c r="V2134" s="17">
        <f t="shared" si="1460"/>
        <v>0</v>
      </c>
      <c r="W2134" s="17">
        <f t="shared" si="1461"/>
        <v>0</v>
      </c>
      <c r="X2134" s="17">
        <f t="shared" si="1462"/>
        <v>0</v>
      </c>
      <c r="Y2134" s="22">
        <f t="shared" si="1487"/>
        <v>0</v>
      </c>
      <c r="Z2134" s="22">
        <f t="shared" si="1487"/>
        <v>0</v>
      </c>
      <c r="AA2134" s="22">
        <f t="shared" si="1487"/>
        <v>0</v>
      </c>
      <c r="AB2134" s="23" t="str">
        <f t="shared" si="1482"/>
        <v/>
      </c>
      <c r="AC2134" s="23" t="str">
        <f t="shared" si="1483"/>
        <v/>
      </c>
      <c r="AD2134" s="23" t="str">
        <f t="shared" si="1484"/>
        <v/>
      </c>
      <c r="AE2134" s="23" t="str">
        <f t="shared" si="1485"/>
        <v/>
      </c>
      <c r="AF2134" s="23" t="str">
        <f t="shared" si="1486"/>
        <v/>
      </c>
      <c r="AG2134" s="23" t="str">
        <f t="shared" si="1447"/>
        <v/>
      </c>
      <c r="AH2134" s="25" t="str">
        <f t="shared" si="1463"/>
        <v/>
      </c>
      <c r="AI2134" s="25" t="str">
        <f t="shared" si="1464"/>
        <v/>
      </c>
      <c r="AJ2134" s="1" t="str">
        <f t="shared" si="1472"/>
        <v/>
      </c>
      <c r="AK2134" s="10" t="e">
        <f t="shared" si="1473"/>
        <v>#DIV/0!</v>
      </c>
      <c r="AL2134" s="10" t="e">
        <f t="shared" si="1478"/>
        <v>#DIV/0!</v>
      </c>
      <c r="AM2134">
        <f t="shared" si="1474"/>
        <v>0</v>
      </c>
      <c r="AN2134">
        <f t="shared" si="1465"/>
        <v>0</v>
      </c>
      <c r="AO2134">
        <f t="shared" si="1466"/>
        <v>0</v>
      </c>
      <c r="AP2134">
        <f t="shared" ca="1" si="1452"/>
        <v>7.3524471900489514E-34</v>
      </c>
      <c r="AQ2134">
        <f t="shared" ca="1" si="1452"/>
        <v>1.3456744434485283E-32</v>
      </c>
      <c r="AR2134">
        <f t="shared" ca="1" si="1479"/>
        <v>5.4637637103421594E-2</v>
      </c>
      <c r="AS2134">
        <f t="shared" ca="1" si="1480"/>
        <v>5.1807023740860103</v>
      </c>
      <c r="AT2134">
        <f t="shared" si="1467"/>
        <v>0</v>
      </c>
      <c r="AU2134">
        <f t="shared" ca="1" si="1481"/>
        <v>2.7515919002859565E-33</v>
      </c>
      <c r="AV2134" t="e">
        <f t="shared" si="1476"/>
        <v>#DIV/0!</v>
      </c>
      <c r="AW2134" t="e">
        <f t="shared" si="1446"/>
        <v>#DIV/0!</v>
      </c>
      <c r="AX2134" t="e">
        <f t="shared" si="1445"/>
        <v>#DIV/0!</v>
      </c>
      <c r="AY2134" t="e">
        <f t="shared" si="1450"/>
        <v>#DIV/0!</v>
      </c>
      <c r="AZ2134" t="e">
        <f t="shared" si="1449"/>
        <v>#DIV/0!</v>
      </c>
    </row>
    <row r="2135" spans="7:52" x14ac:dyDescent="0.3">
      <c r="G2135" s="1" t="str">
        <f t="shared" si="1475"/>
        <v/>
      </c>
      <c r="H2135" s="2" t="str">
        <f t="shared" si="1444"/>
        <v/>
      </c>
      <c r="I2135" s="6" t="str" cm="1">
        <f t="array" ref="I2135">_xlfn.IFS(AND(G2134&lt;H2134,G2135&gt;H2135),"BUY", AND(G2134&gt;H2134,G2135&lt;H2135),"SELL",TRUE,"")</f>
        <v/>
      </c>
      <c r="J2135" s="1">
        <f t="shared" ca="1" si="1454"/>
        <v>0</v>
      </c>
      <c r="K2135" s="3" t="str">
        <f t="shared" ca="1" si="1468"/>
        <v/>
      </c>
      <c r="L2135" s="3" t="str">
        <f t="shared" si="1469"/>
        <v/>
      </c>
      <c r="M2135" s="3" t="str">
        <f t="shared" si="1470"/>
        <v/>
      </c>
      <c r="N2135" s="4">
        <f t="shared" si="1455"/>
        <v>-1</v>
      </c>
      <c r="O2135" s="2" t="str">
        <f t="shared" si="1471"/>
        <v/>
      </c>
      <c r="P2135" s="1" t="str">
        <f t="shared" si="1456"/>
        <v/>
      </c>
      <c r="Q2135" s="1" t="str">
        <f t="shared" si="1457"/>
        <v/>
      </c>
      <c r="R2135" s="1" t="str">
        <f>IF(ISBLANK(A2135),"",SUM($Q$2:Q2135))</f>
        <v/>
      </c>
      <c r="S2135" s="1" t="str">
        <f>IF(ISBLANK(A2135),"",SUM($F$2:F2135))</f>
        <v/>
      </c>
      <c r="T2135" s="1" t="str">
        <f t="shared" si="1458"/>
        <v/>
      </c>
      <c r="U2135" s="1" t="str">
        <f t="shared" si="1459"/>
        <v/>
      </c>
      <c r="V2135" s="17">
        <f t="shared" si="1460"/>
        <v>0</v>
      </c>
      <c r="W2135" s="17">
        <f t="shared" si="1461"/>
        <v>0</v>
      </c>
      <c r="X2135" s="17">
        <f t="shared" si="1462"/>
        <v>0</v>
      </c>
      <c r="Y2135" s="22">
        <f t="shared" si="1487"/>
        <v>0</v>
      </c>
      <c r="Z2135" s="22">
        <f t="shared" si="1487"/>
        <v>0</v>
      </c>
      <c r="AA2135" s="22">
        <f t="shared" si="1487"/>
        <v>0</v>
      </c>
      <c r="AB2135" s="23" t="str">
        <f t="shared" si="1482"/>
        <v/>
      </c>
      <c r="AC2135" s="23" t="str">
        <f t="shared" si="1483"/>
        <v/>
      </c>
      <c r="AD2135" s="23" t="str">
        <f t="shared" si="1484"/>
        <v/>
      </c>
      <c r="AE2135" s="23" t="str">
        <f t="shared" si="1485"/>
        <v/>
      </c>
      <c r="AF2135" s="23" t="str">
        <f t="shared" si="1486"/>
        <v/>
      </c>
      <c r="AG2135" s="23" t="str">
        <f t="shared" si="1447"/>
        <v/>
      </c>
      <c r="AH2135" s="25" t="str">
        <f t="shared" si="1463"/>
        <v/>
      </c>
      <c r="AI2135" s="25" t="str">
        <f t="shared" si="1464"/>
        <v/>
      </c>
      <c r="AJ2135" s="1" t="str">
        <f t="shared" si="1472"/>
        <v/>
      </c>
      <c r="AK2135" s="10" t="e">
        <f t="shared" si="1473"/>
        <v>#DIV/0!</v>
      </c>
      <c r="AL2135" s="10" t="e">
        <f t="shared" si="1478"/>
        <v>#DIV/0!</v>
      </c>
      <c r="AM2135">
        <f t="shared" si="1474"/>
        <v>0</v>
      </c>
      <c r="AN2135">
        <f t="shared" si="1465"/>
        <v>0</v>
      </c>
      <c r="AO2135">
        <f t="shared" si="1466"/>
        <v>0</v>
      </c>
      <c r="AP2135">
        <f t="shared" ca="1" si="1452"/>
        <v>6.8272723907597405E-34</v>
      </c>
      <c r="AQ2135">
        <f t="shared" ca="1" si="1452"/>
        <v>1.2495548403450621E-32</v>
      </c>
      <c r="AR2135">
        <f t="shared" ca="1" si="1479"/>
        <v>5.4637637103421594E-2</v>
      </c>
      <c r="AS2135">
        <f t="shared" ca="1" si="1480"/>
        <v>5.1807023740860103</v>
      </c>
      <c r="AT2135">
        <f t="shared" si="1467"/>
        <v>0</v>
      </c>
      <c r="AU2135">
        <f t="shared" ca="1" si="1481"/>
        <v>2.5550496216941026E-33</v>
      </c>
      <c r="AV2135" t="e">
        <f t="shared" si="1476"/>
        <v>#DIV/0!</v>
      </c>
      <c r="AW2135" t="e">
        <f t="shared" si="1446"/>
        <v>#DIV/0!</v>
      </c>
      <c r="AX2135" t="e">
        <f t="shared" si="1445"/>
        <v>#DIV/0!</v>
      </c>
      <c r="AY2135" t="e">
        <f t="shared" si="1450"/>
        <v>#DIV/0!</v>
      </c>
      <c r="AZ2135" t="e">
        <f t="shared" si="1449"/>
        <v>#DIV/0!</v>
      </c>
    </row>
    <row r="2136" spans="7:52" x14ac:dyDescent="0.3">
      <c r="G2136" s="1" t="str">
        <f t="shared" si="1475"/>
        <v/>
      </c>
      <c r="H2136" s="2" t="str">
        <f t="shared" si="1444"/>
        <v/>
      </c>
      <c r="I2136" s="6" t="str" cm="1">
        <f t="array" ref="I2136">_xlfn.IFS(AND(G2135&lt;H2135,G2136&gt;H2136),"BUY", AND(G2135&gt;H2135,G2136&lt;H2136),"SELL",TRUE,"")</f>
        <v/>
      </c>
      <c r="J2136" s="1">
        <f t="shared" ca="1" si="1454"/>
        <v>0</v>
      </c>
      <c r="K2136" s="3" t="str">
        <f t="shared" ca="1" si="1468"/>
        <v/>
      </c>
      <c r="L2136" s="3" t="str">
        <f t="shared" si="1469"/>
        <v/>
      </c>
      <c r="M2136" s="3" t="str">
        <f t="shared" si="1470"/>
        <v/>
      </c>
      <c r="N2136" s="4">
        <f t="shared" si="1455"/>
        <v>-1</v>
      </c>
      <c r="O2136" s="2" t="str">
        <f t="shared" si="1471"/>
        <v/>
      </c>
      <c r="P2136" s="1" t="str">
        <f t="shared" si="1456"/>
        <v/>
      </c>
      <c r="Q2136" s="1" t="str">
        <f t="shared" si="1457"/>
        <v/>
      </c>
      <c r="R2136" s="1" t="str">
        <f>IF(ISBLANK(A2136),"",SUM($Q$2:Q2136))</f>
        <v/>
      </c>
      <c r="S2136" s="1" t="str">
        <f>IF(ISBLANK(A2136),"",SUM($F$2:F2136))</f>
        <v/>
      </c>
      <c r="T2136" s="1" t="str">
        <f t="shared" si="1458"/>
        <v/>
      </c>
      <c r="U2136" s="1" t="str">
        <f t="shared" si="1459"/>
        <v/>
      </c>
      <c r="V2136" s="17">
        <f t="shared" si="1460"/>
        <v>0</v>
      </c>
      <c r="W2136" s="17">
        <f t="shared" si="1461"/>
        <v>0</v>
      </c>
      <c r="X2136" s="17">
        <f t="shared" si="1462"/>
        <v>0</v>
      </c>
      <c r="Y2136" s="22">
        <f t="shared" si="1487"/>
        <v>0</v>
      </c>
      <c r="Z2136" s="22">
        <f t="shared" si="1487"/>
        <v>0</v>
      </c>
      <c r="AA2136" s="22">
        <f t="shared" si="1487"/>
        <v>0</v>
      </c>
      <c r="AB2136" s="23" t="str">
        <f t="shared" si="1482"/>
        <v/>
      </c>
      <c r="AC2136" s="23" t="str">
        <f t="shared" si="1483"/>
        <v/>
      </c>
      <c r="AD2136" s="23" t="str">
        <f t="shared" si="1484"/>
        <v/>
      </c>
      <c r="AE2136" s="23" t="str">
        <f t="shared" si="1485"/>
        <v/>
      </c>
      <c r="AF2136" s="23" t="str">
        <f t="shared" si="1486"/>
        <v/>
      </c>
      <c r="AG2136" s="23" t="str">
        <f t="shared" si="1447"/>
        <v/>
      </c>
      <c r="AH2136" s="25" t="str">
        <f t="shared" si="1463"/>
        <v/>
      </c>
      <c r="AI2136" s="25" t="str">
        <f t="shared" si="1464"/>
        <v/>
      </c>
      <c r="AJ2136" s="1" t="str">
        <f t="shared" si="1472"/>
        <v/>
      </c>
      <c r="AK2136" s="10" t="e">
        <f t="shared" si="1473"/>
        <v>#DIV/0!</v>
      </c>
      <c r="AL2136" s="10" t="e">
        <f t="shared" si="1478"/>
        <v>#DIV/0!</v>
      </c>
      <c r="AM2136">
        <f t="shared" si="1474"/>
        <v>0</v>
      </c>
      <c r="AN2136">
        <f t="shared" si="1465"/>
        <v>0</v>
      </c>
      <c r="AO2136">
        <f t="shared" si="1466"/>
        <v>0</v>
      </c>
      <c r="AP2136">
        <f t="shared" ca="1" si="1452"/>
        <v>6.3396100771340452E-34</v>
      </c>
      <c r="AQ2136">
        <f t="shared" ca="1" si="1452"/>
        <v>1.1603009231775576E-32</v>
      </c>
      <c r="AR2136">
        <f t="shared" ca="1" si="1479"/>
        <v>5.4637637103421594E-2</v>
      </c>
      <c r="AS2136">
        <f t="shared" ca="1" si="1480"/>
        <v>5.1807023740860103</v>
      </c>
      <c r="AT2136">
        <f t="shared" si="1467"/>
        <v>0</v>
      </c>
      <c r="AU2136">
        <f t="shared" ca="1" si="1481"/>
        <v>2.3725460772873812E-33</v>
      </c>
      <c r="AV2136" t="e">
        <f t="shared" si="1476"/>
        <v>#DIV/0!</v>
      </c>
      <c r="AW2136" t="e">
        <f t="shared" si="1446"/>
        <v>#DIV/0!</v>
      </c>
      <c r="AX2136" t="e">
        <f t="shared" si="1445"/>
        <v>#DIV/0!</v>
      </c>
      <c r="AY2136" t="e">
        <f t="shared" si="1450"/>
        <v>#DIV/0!</v>
      </c>
      <c r="AZ2136" t="e">
        <f t="shared" si="1449"/>
        <v>#DIV/0!</v>
      </c>
    </row>
    <row r="2137" spans="7:52" x14ac:dyDescent="0.3">
      <c r="G2137" s="1" t="str">
        <f t="shared" si="1475"/>
        <v/>
      </c>
      <c r="H2137" s="2" t="str">
        <f t="shared" ref="H2137:H2200" si="1488">IFERROR(AVERAGE(E2118:E2137),"")</f>
        <v/>
      </c>
      <c r="I2137" s="6" t="str" cm="1">
        <f t="array" ref="I2137">_xlfn.IFS(AND(G2136&lt;H2136,G2137&gt;H2137),"BUY", AND(G2136&gt;H2136,G2137&lt;H2137),"SELL",TRUE,"")</f>
        <v/>
      </c>
      <c r="J2137" s="1">
        <f t="shared" ca="1" si="1454"/>
        <v>0</v>
      </c>
      <c r="K2137" s="3" t="str">
        <f t="shared" ca="1" si="1468"/>
        <v/>
      </c>
      <c r="L2137" s="3" t="str">
        <f t="shared" si="1469"/>
        <v/>
      </c>
      <c r="M2137" s="3" t="str">
        <f t="shared" si="1470"/>
        <v/>
      </c>
      <c r="N2137" s="4">
        <f t="shared" si="1455"/>
        <v>-1</v>
      </c>
      <c r="O2137" s="2" t="str">
        <f t="shared" si="1471"/>
        <v/>
      </c>
      <c r="P2137" s="1" t="str">
        <f t="shared" si="1456"/>
        <v/>
      </c>
      <c r="Q2137" s="1" t="str">
        <f t="shared" si="1457"/>
        <v/>
      </c>
      <c r="R2137" s="1" t="str">
        <f>IF(ISBLANK(A2137),"",SUM($Q$2:Q2137))</f>
        <v/>
      </c>
      <c r="S2137" s="1" t="str">
        <f>IF(ISBLANK(A2137),"",SUM($F$2:F2137))</f>
        <v/>
      </c>
      <c r="T2137" s="1" t="str">
        <f t="shared" si="1458"/>
        <v/>
      </c>
      <c r="U2137" s="1" t="str">
        <f t="shared" si="1459"/>
        <v/>
      </c>
      <c r="V2137" s="17">
        <f t="shared" si="1460"/>
        <v>0</v>
      </c>
      <c r="W2137" s="17">
        <f t="shared" si="1461"/>
        <v>0</v>
      </c>
      <c r="X2137" s="17">
        <f t="shared" si="1462"/>
        <v>0</v>
      </c>
      <c r="Y2137" s="22">
        <f t="shared" si="1487"/>
        <v>0</v>
      </c>
      <c r="Z2137" s="22">
        <f t="shared" si="1487"/>
        <v>0</v>
      </c>
      <c r="AA2137" s="22">
        <f t="shared" si="1487"/>
        <v>0</v>
      </c>
      <c r="AB2137" s="23" t="str">
        <f t="shared" si="1482"/>
        <v/>
      </c>
      <c r="AC2137" s="23" t="str">
        <f t="shared" si="1483"/>
        <v/>
      </c>
      <c r="AD2137" s="23" t="str">
        <f t="shared" si="1484"/>
        <v/>
      </c>
      <c r="AE2137" s="23" t="str">
        <f t="shared" si="1485"/>
        <v/>
      </c>
      <c r="AF2137" s="23" t="str">
        <f t="shared" si="1486"/>
        <v/>
      </c>
      <c r="AG2137" s="23" t="str">
        <f t="shared" si="1447"/>
        <v/>
      </c>
      <c r="AH2137" s="25" t="str">
        <f t="shared" si="1463"/>
        <v/>
      </c>
      <c r="AI2137" s="25" t="str">
        <f t="shared" si="1464"/>
        <v/>
      </c>
      <c r="AJ2137" s="1" t="str">
        <f t="shared" si="1472"/>
        <v/>
      </c>
      <c r="AK2137" s="10" t="e">
        <f t="shared" si="1473"/>
        <v>#DIV/0!</v>
      </c>
      <c r="AL2137" s="10" t="e">
        <f t="shared" si="1478"/>
        <v>#DIV/0!</v>
      </c>
      <c r="AM2137">
        <f t="shared" si="1474"/>
        <v>0</v>
      </c>
      <c r="AN2137">
        <f t="shared" si="1465"/>
        <v>0</v>
      </c>
      <c r="AO2137">
        <f t="shared" si="1466"/>
        <v>0</v>
      </c>
      <c r="AP2137">
        <f t="shared" ca="1" si="1452"/>
        <v>5.8867807859101842E-34</v>
      </c>
      <c r="AQ2137">
        <f t="shared" ca="1" si="1452"/>
        <v>1.077422285807732E-32</v>
      </c>
      <c r="AR2137">
        <f t="shared" ca="1" si="1479"/>
        <v>5.4637637103421594E-2</v>
      </c>
      <c r="AS2137">
        <f t="shared" ca="1" si="1480"/>
        <v>5.1807023740860103</v>
      </c>
      <c r="AT2137">
        <f t="shared" si="1467"/>
        <v>0</v>
      </c>
      <c r="AU2137">
        <f t="shared" ca="1" si="1481"/>
        <v>2.2030785003382828E-33</v>
      </c>
      <c r="AV2137" t="e">
        <f t="shared" si="1476"/>
        <v>#DIV/0!</v>
      </c>
      <c r="AW2137" t="e">
        <f t="shared" si="1446"/>
        <v>#DIV/0!</v>
      </c>
      <c r="AX2137" t="e">
        <f t="shared" si="1445"/>
        <v>#DIV/0!</v>
      </c>
      <c r="AY2137" t="e">
        <f t="shared" si="1450"/>
        <v>#DIV/0!</v>
      </c>
      <c r="AZ2137" t="e">
        <f t="shared" si="1449"/>
        <v>#DIV/0!</v>
      </c>
    </row>
    <row r="2138" spans="7:52" x14ac:dyDescent="0.3">
      <c r="G2138" s="1" t="str">
        <f t="shared" si="1475"/>
        <v/>
      </c>
      <c r="H2138" s="2" t="str">
        <f t="shared" si="1488"/>
        <v/>
      </c>
      <c r="I2138" s="6" t="str" cm="1">
        <f t="array" ref="I2138">_xlfn.IFS(AND(G2137&lt;H2137,G2138&gt;H2138),"BUY", AND(G2137&gt;H2137,G2138&lt;H2138),"SELL",TRUE,"")</f>
        <v/>
      </c>
      <c r="J2138" s="1">
        <f t="shared" ca="1" si="1454"/>
        <v>0</v>
      </c>
      <c r="K2138" s="3" t="str">
        <f t="shared" ca="1" si="1468"/>
        <v/>
      </c>
      <c r="L2138" s="3" t="str">
        <f t="shared" si="1469"/>
        <v/>
      </c>
      <c r="M2138" s="3" t="str">
        <f t="shared" si="1470"/>
        <v/>
      </c>
      <c r="N2138" s="4">
        <f t="shared" si="1455"/>
        <v>-1</v>
      </c>
      <c r="O2138" s="2" t="str">
        <f t="shared" si="1471"/>
        <v/>
      </c>
      <c r="P2138" s="1" t="str">
        <f t="shared" si="1456"/>
        <v/>
      </c>
      <c r="Q2138" s="1" t="str">
        <f t="shared" si="1457"/>
        <v/>
      </c>
      <c r="R2138" s="1" t="str">
        <f>IF(ISBLANK(A2138),"",SUM($Q$2:Q2138))</f>
        <v/>
      </c>
      <c r="S2138" s="1" t="str">
        <f>IF(ISBLANK(A2138),"",SUM($F$2:F2138))</f>
        <v/>
      </c>
      <c r="T2138" s="1" t="str">
        <f t="shared" si="1458"/>
        <v/>
      </c>
      <c r="U2138" s="1" t="str">
        <f t="shared" si="1459"/>
        <v/>
      </c>
      <c r="V2138" s="17">
        <f t="shared" si="1460"/>
        <v>0</v>
      </c>
      <c r="W2138" s="17">
        <f t="shared" si="1461"/>
        <v>0</v>
      </c>
      <c r="X2138" s="17">
        <f t="shared" si="1462"/>
        <v>0</v>
      </c>
      <c r="Y2138" s="22">
        <f t="shared" si="1487"/>
        <v>0</v>
      </c>
      <c r="Z2138" s="22">
        <f t="shared" si="1487"/>
        <v>0</v>
      </c>
      <c r="AA2138" s="22">
        <f t="shared" si="1487"/>
        <v>0</v>
      </c>
      <c r="AB2138" s="23" t="str">
        <f t="shared" si="1482"/>
        <v/>
      </c>
      <c r="AC2138" s="23" t="str">
        <f t="shared" si="1483"/>
        <v/>
      </c>
      <c r="AD2138" s="23" t="str">
        <f t="shared" si="1484"/>
        <v/>
      </c>
      <c r="AE2138" s="23" t="str">
        <f t="shared" si="1485"/>
        <v/>
      </c>
      <c r="AF2138" s="23" t="str">
        <f t="shared" si="1486"/>
        <v/>
      </c>
      <c r="AG2138" s="23" t="str">
        <f t="shared" si="1447"/>
        <v/>
      </c>
      <c r="AH2138" s="25" t="str">
        <f t="shared" si="1463"/>
        <v/>
      </c>
      <c r="AI2138" s="25" t="str">
        <f t="shared" si="1464"/>
        <v/>
      </c>
      <c r="AJ2138" s="1" t="str">
        <f t="shared" si="1472"/>
        <v/>
      </c>
      <c r="AK2138" s="10" t="e">
        <f t="shared" si="1473"/>
        <v>#DIV/0!</v>
      </c>
      <c r="AL2138" s="10" t="e">
        <f t="shared" si="1478"/>
        <v>#DIV/0!</v>
      </c>
      <c r="AM2138">
        <f t="shared" si="1474"/>
        <v>0</v>
      </c>
      <c r="AN2138">
        <f t="shared" si="1465"/>
        <v>0</v>
      </c>
      <c r="AO2138">
        <f t="shared" si="1466"/>
        <v>0</v>
      </c>
      <c r="AP2138">
        <f t="shared" ca="1" si="1452"/>
        <v>5.466296444059457E-34</v>
      </c>
      <c r="AQ2138">
        <f t="shared" ca="1" si="1452"/>
        <v>1.0004635511071797E-32</v>
      </c>
      <c r="AR2138">
        <f t="shared" ca="1" si="1479"/>
        <v>5.4637637103421594E-2</v>
      </c>
      <c r="AS2138">
        <f t="shared" ca="1" si="1480"/>
        <v>5.1807023740860103</v>
      </c>
      <c r="AT2138">
        <f t="shared" si="1467"/>
        <v>0</v>
      </c>
      <c r="AU2138">
        <f t="shared" ca="1" si="1481"/>
        <v>2.04571575031412E-33</v>
      </c>
      <c r="AV2138" t="e">
        <f t="shared" si="1476"/>
        <v>#DIV/0!</v>
      </c>
      <c r="AW2138" t="e">
        <f t="shared" si="1446"/>
        <v>#DIV/0!</v>
      </c>
      <c r="AX2138" t="e">
        <f t="shared" si="1445"/>
        <v>#DIV/0!</v>
      </c>
      <c r="AY2138" t="e">
        <f t="shared" si="1450"/>
        <v>#DIV/0!</v>
      </c>
      <c r="AZ2138" t="e">
        <f t="shared" si="1449"/>
        <v>#DIV/0!</v>
      </c>
    </row>
    <row r="2139" spans="7:52" x14ac:dyDescent="0.3">
      <c r="G2139" s="1" t="str">
        <f t="shared" si="1475"/>
        <v/>
      </c>
      <c r="H2139" s="2" t="str">
        <f t="shared" si="1488"/>
        <v/>
      </c>
      <c r="I2139" s="6" t="str" cm="1">
        <f t="array" ref="I2139">_xlfn.IFS(AND(G2138&lt;H2138,G2139&gt;H2139),"BUY", AND(G2138&gt;H2138,G2139&lt;H2139),"SELL",TRUE,"")</f>
        <v/>
      </c>
      <c r="J2139" s="1">
        <f t="shared" ca="1" si="1454"/>
        <v>0</v>
      </c>
      <c r="K2139" s="3" t="str">
        <f t="shared" ca="1" si="1468"/>
        <v/>
      </c>
      <c r="L2139" s="3" t="str">
        <f t="shared" si="1469"/>
        <v/>
      </c>
      <c r="M2139" s="3" t="str">
        <f t="shared" si="1470"/>
        <v/>
      </c>
      <c r="N2139" s="4">
        <f t="shared" si="1455"/>
        <v>-1</v>
      </c>
      <c r="O2139" s="2" t="str">
        <f t="shared" si="1471"/>
        <v/>
      </c>
      <c r="P2139" s="1" t="str">
        <f t="shared" si="1456"/>
        <v/>
      </c>
      <c r="Q2139" s="1" t="str">
        <f t="shared" si="1457"/>
        <v/>
      </c>
      <c r="R2139" s="1" t="str">
        <f>IF(ISBLANK(A2139),"",SUM($Q$2:Q2139))</f>
        <v/>
      </c>
      <c r="S2139" s="1" t="str">
        <f>IF(ISBLANK(A2139),"",SUM($F$2:F2139))</f>
        <v/>
      </c>
      <c r="T2139" s="1" t="str">
        <f t="shared" si="1458"/>
        <v/>
      </c>
      <c r="U2139" s="1" t="str">
        <f t="shared" si="1459"/>
        <v/>
      </c>
      <c r="V2139" s="17">
        <f t="shared" si="1460"/>
        <v>0</v>
      </c>
      <c r="W2139" s="17">
        <f t="shared" si="1461"/>
        <v>0</v>
      </c>
      <c r="X2139" s="17">
        <f t="shared" si="1462"/>
        <v>0</v>
      </c>
      <c r="Y2139" s="22">
        <f t="shared" si="1487"/>
        <v>0</v>
      </c>
      <c r="Z2139" s="22">
        <f t="shared" si="1487"/>
        <v>0</v>
      </c>
      <c r="AA2139" s="22">
        <f t="shared" si="1487"/>
        <v>0</v>
      </c>
      <c r="AB2139" s="23" t="str">
        <f t="shared" si="1482"/>
        <v/>
      </c>
      <c r="AC2139" s="23" t="str">
        <f t="shared" si="1483"/>
        <v/>
      </c>
      <c r="AD2139" s="23" t="str">
        <f t="shared" si="1484"/>
        <v/>
      </c>
      <c r="AE2139" s="23" t="str">
        <f t="shared" si="1485"/>
        <v/>
      </c>
      <c r="AF2139" s="23" t="str">
        <f t="shared" si="1486"/>
        <v/>
      </c>
      <c r="AG2139" s="23" t="str">
        <f t="shared" si="1447"/>
        <v/>
      </c>
      <c r="AH2139" s="25" t="str">
        <f t="shared" si="1463"/>
        <v/>
      </c>
      <c r="AI2139" s="25" t="str">
        <f t="shared" si="1464"/>
        <v/>
      </c>
      <c r="AJ2139" s="1" t="str">
        <f t="shared" si="1472"/>
        <v/>
      </c>
      <c r="AK2139" s="10" t="e">
        <f t="shared" si="1473"/>
        <v>#DIV/0!</v>
      </c>
      <c r="AL2139" s="10" t="e">
        <f t="shared" si="1478"/>
        <v>#DIV/0!</v>
      </c>
      <c r="AM2139">
        <f t="shared" si="1474"/>
        <v>0</v>
      </c>
      <c r="AN2139">
        <f t="shared" si="1465"/>
        <v>0</v>
      </c>
      <c r="AO2139">
        <f t="shared" si="1466"/>
        <v>0</v>
      </c>
      <c r="AP2139">
        <f t="shared" ca="1" si="1452"/>
        <v>5.0758466980552106E-34</v>
      </c>
      <c r="AQ2139">
        <f t="shared" ca="1" si="1452"/>
        <v>9.2900186888523832E-33</v>
      </c>
      <c r="AR2139">
        <f t="shared" ca="1" si="1479"/>
        <v>5.46376371034216E-2</v>
      </c>
      <c r="AS2139">
        <f t="shared" ca="1" si="1480"/>
        <v>5.1807023740860103</v>
      </c>
      <c r="AT2139">
        <f t="shared" si="1467"/>
        <v>0</v>
      </c>
      <c r="AU2139">
        <f t="shared" ca="1" si="1481"/>
        <v>1.8995931967202542E-33</v>
      </c>
      <c r="AV2139" t="e">
        <f t="shared" si="1476"/>
        <v>#DIV/0!</v>
      </c>
      <c r="AW2139" t="e">
        <f t="shared" si="1446"/>
        <v>#DIV/0!</v>
      </c>
      <c r="AX2139" t="e">
        <f t="shared" ref="AX2139:AX2202" si="1489">AV2139 - AW2139</f>
        <v>#DIV/0!</v>
      </c>
      <c r="AY2139" t="e">
        <f t="shared" si="1450"/>
        <v>#DIV/0!</v>
      </c>
      <c r="AZ2139" t="e">
        <f t="shared" si="1449"/>
        <v>#DIV/0!</v>
      </c>
    </row>
    <row r="2140" spans="7:52" x14ac:dyDescent="0.3">
      <c r="G2140" s="1" t="str">
        <f t="shared" si="1475"/>
        <v/>
      </c>
      <c r="H2140" s="2" t="str">
        <f t="shared" si="1488"/>
        <v/>
      </c>
      <c r="I2140" s="6" t="str" cm="1">
        <f t="array" ref="I2140">_xlfn.IFS(AND(G2139&lt;H2139,G2140&gt;H2140),"BUY", AND(G2139&gt;H2139,G2140&lt;H2140),"SELL",TRUE,"")</f>
        <v/>
      </c>
      <c r="J2140" s="1">
        <f t="shared" ca="1" si="1454"/>
        <v>0</v>
      </c>
      <c r="K2140" s="3" t="str">
        <f t="shared" ca="1" si="1468"/>
        <v/>
      </c>
      <c r="L2140" s="3" t="str">
        <f t="shared" si="1469"/>
        <v/>
      </c>
      <c r="M2140" s="3" t="str">
        <f t="shared" si="1470"/>
        <v/>
      </c>
      <c r="N2140" s="4">
        <f t="shared" si="1455"/>
        <v>-1</v>
      </c>
      <c r="O2140" s="2" t="str">
        <f t="shared" si="1471"/>
        <v/>
      </c>
      <c r="P2140" s="1" t="str">
        <f t="shared" si="1456"/>
        <v/>
      </c>
      <c r="Q2140" s="1" t="str">
        <f t="shared" si="1457"/>
        <v/>
      </c>
      <c r="R2140" s="1" t="str">
        <f>IF(ISBLANK(A2140),"",SUM($Q$2:Q2140))</f>
        <v/>
      </c>
      <c r="S2140" s="1" t="str">
        <f>IF(ISBLANK(A2140),"",SUM($F$2:F2140))</f>
        <v/>
      </c>
      <c r="T2140" s="1" t="str">
        <f t="shared" si="1458"/>
        <v/>
      </c>
      <c r="U2140" s="1" t="str">
        <f t="shared" si="1459"/>
        <v/>
      </c>
      <c r="V2140" s="17">
        <f t="shared" si="1460"/>
        <v>0</v>
      </c>
      <c r="W2140" s="17">
        <f t="shared" si="1461"/>
        <v>0</v>
      </c>
      <c r="X2140" s="17">
        <f t="shared" si="1462"/>
        <v>0</v>
      </c>
      <c r="Y2140" s="22">
        <f t="shared" si="1487"/>
        <v>0</v>
      </c>
      <c r="Z2140" s="22">
        <f t="shared" si="1487"/>
        <v>0</v>
      </c>
      <c r="AA2140" s="22">
        <f t="shared" si="1487"/>
        <v>0</v>
      </c>
      <c r="AB2140" s="23" t="str">
        <f t="shared" si="1482"/>
        <v/>
      </c>
      <c r="AC2140" s="23" t="str">
        <f t="shared" si="1483"/>
        <v/>
      </c>
      <c r="AD2140" s="23" t="str">
        <f t="shared" si="1484"/>
        <v/>
      </c>
      <c r="AE2140" s="23" t="str">
        <f t="shared" si="1485"/>
        <v/>
      </c>
      <c r="AF2140" s="23" t="str">
        <f t="shared" si="1486"/>
        <v/>
      </c>
      <c r="AG2140" s="23" t="str">
        <f t="shared" si="1447"/>
        <v/>
      </c>
      <c r="AH2140" s="25" t="str">
        <f t="shared" si="1463"/>
        <v/>
      </c>
      <c r="AI2140" s="25" t="str">
        <f t="shared" si="1464"/>
        <v/>
      </c>
      <c r="AJ2140" s="1" t="str">
        <f t="shared" si="1472"/>
        <v/>
      </c>
      <c r="AK2140" s="10" t="e">
        <f t="shared" si="1473"/>
        <v>#DIV/0!</v>
      </c>
      <c r="AL2140" s="10" t="e">
        <f t="shared" si="1478"/>
        <v>#DIV/0!</v>
      </c>
      <c r="AM2140">
        <f t="shared" si="1474"/>
        <v>0</v>
      </c>
      <c r="AN2140">
        <f t="shared" si="1465"/>
        <v>0</v>
      </c>
      <c r="AO2140">
        <f t="shared" si="1466"/>
        <v>0</v>
      </c>
      <c r="AP2140">
        <f t="shared" ca="1" si="1452"/>
        <v>4.7132862196226956E-34</v>
      </c>
      <c r="AQ2140">
        <f t="shared" ca="1" si="1452"/>
        <v>8.6264459253629272E-33</v>
      </c>
      <c r="AR2140">
        <f t="shared" ca="1" si="1479"/>
        <v>5.46376371034216E-2</v>
      </c>
      <c r="AS2140">
        <f t="shared" ca="1" si="1480"/>
        <v>5.1807023740860103</v>
      </c>
      <c r="AT2140">
        <f t="shared" si="1467"/>
        <v>0</v>
      </c>
      <c r="AU2140">
        <f t="shared" ca="1" si="1481"/>
        <v>1.763907968383093E-33</v>
      </c>
      <c r="AV2140" t="e">
        <f t="shared" si="1476"/>
        <v>#DIV/0!</v>
      </c>
      <c r="AW2140" t="e">
        <f t="shared" ref="AW2140:AW2203" si="1490">AVERAGE(E2115:E2140)</f>
        <v>#DIV/0!</v>
      </c>
      <c r="AX2140" t="e">
        <f t="shared" si="1489"/>
        <v>#DIV/0!</v>
      </c>
      <c r="AY2140" t="e">
        <f t="shared" si="1450"/>
        <v>#DIV/0!</v>
      </c>
      <c r="AZ2140" t="e">
        <f t="shared" si="1449"/>
        <v>#DIV/0!</v>
      </c>
    </row>
    <row r="2141" spans="7:52" x14ac:dyDescent="0.3">
      <c r="G2141" s="1" t="str">
        <f t="shared" si="1475"/>
        <v/>
      </c>
      <c r="H2141" s="2" t="str">
        <f t="shared" si="1488"/>
        <v/>
      </c>
      <c r="I2141" s="6" t="str" cm="1">
        <f t="array" ref="I2141">_xlfn.IFS(AND(G2140&lt;H2140,G2141&gt;H2141),"BUY", AND(G2140&gt;H2140,G2141&lt;H2141),"SELL",TRUE,"")</f>
        <v/>
      </c>
      <c r="J2141" s="1">
        <f t="shared" ca="1" si="1454"/>
        <v>0</v>
      </c>
      <c r="K2141" s="3" t="str">
        <f t="shared" ca="1" si="1468"/>
        <v/>
      </c>
      <c r="L2141" s="3" t="str">
        <f t="shared" si="1469"/>
        <v/>
      </c>
      <c r="M2141" s="3" t="str">
        <f t="shared" si="1470"/>
        <v/>
      </c>
      <c r="N2141" s="4">
        <f t="shared" si="1455"/>
        <v>-1</v>
      </c>
      <c r="O2141" s="2" t="str">
        <f t="shared" si="1471"/>
        <v/>
      </c>
      <c r="P2141" s="1" t="str">
        <f t="shared" si="1456"/>
        <v/>
      </c>
      <c r="Q2141" s="1" t="str">
        <f t="shared" si="1457"/>
        <v/>
      </c>
      <c r="R2141" s="1" t="str">
        <f>IF(ISBLANK(A2141),"",SUM($Q$2:Q2141))</f>
        <v/>
      </c>
      <c r="S2141" s="1" t="str">
        <f>IF(ISBLANK(A2141),"",SUM($F$2:F2141))</f>
        <v/>
      </c>
      <c r="T2141" s="1" t="str">
        <f t="shared" si="1458"/>
        <v/>
      </c>
      <c r="U2141" s="1" t="str">
        <f t="shared" si="1459"/>
        <v/>
      </c>
      <c r="V2141" s="17">
        <f t="shared" si="1460"/>
        <v>0</v>
      </c>
      <c r="W2141" s="17">
        <f t="shared" si="1461"/>
        <v>0</v>
      </c>
      <c r="X2141" s="17">
        <f t="shared" si="1462"/>
        <v>0</v>
      </c>
      <c r="Y2141" s="22">
        <f t="shared" si="1487"/>
        <v>0</v>
      </c>
      <c r="Z2141" s="22">
        <f t="shared" si="1487"/>
        <v>0</v>
      </c>
      <c r="AA2141" s="22">
        <f t="shared" si="1487"/>
        <v>0</v>
      </c>
      <c r="AB2141" s="23" t="str">
        <f t="shared" si="1482"/>
        <v/>
      </c>
      <c r="AC2141" s="23" t="str">
        <f t="shared" si="1483"/>
        <v/>
      </c>
      <c r="AD2141" s="23" t="str">
        <f t="shared" si="1484"/>
        <v/>
      </c>
      <c r="AE2141" s="23" t="str">
        <f t="shared" si="1485"/>
        <v/>
      </c>
      <c r="AF2141" s="23" t="str">
        <f t="shared" si="1486"/>
        <v/>
      </c>
      <c r="AG2141" s="23" t="str">
        <f t="shared" si="1447"/>
        <v/>
      </c>
      <c r="AH2141" s="25" t="str">
        <f t="shared" si="1463"/>
        <v/>
      </c>
      <c r="AI2141" s="25" t="str">
        <f t="shared" si="1464"/>
        <v/>
      </c>
      <c r="AJ2141" s="1" t="str">
        <f t="shared" si="1472"/>
        <v/>
      </c>
      <c r="AK2141" s="10" t="e">
        <f t="shared" si="1473"/>
        <v>#DIV/0!</v>
      </c>
      <c r="AL2141" s="10" t="e">
        <f t="shared" si="1478"/>
        <v>#DIV/0!</v>
      </c>
      <c r="AM2141">
        <f t="shared" si="1474"/>
        <v>0</v>
      </c>
      <c r="AN2141">
        <f t="shared" si="1465"/>
        <v>0</v>
      </c>
      <c r="AO2141">
        <f t="shared" si="1466"/>
        <v>0</v>
      </c>
      <c r="AP2141">
        <f t="shared" ca="1" si="1452"/>
        <v>4.3766229182210746E-34</v>
      </c>
      <c r="AQ2141">
        <f t="shared" ca="1" si="1452"/>
        <v>8.0102712164084315E-33</v>
      </c>
      <c r="AR2141">
        <f t="shared" ca="1" si="1479"/>
        <v>5.4637637103421607E-2</v>
      </c>
      <c r="AS2141">
        <f t="shared" ca="1" si="1480"/>
        <v>5.1807023740860103</v>
      </c>
      <c r="AT2141">
        <f t="shared" si="1467"/>
        <v>0</v>
      </c>
      <c r="AU2141">
        <f t="shared" ca="1" si="1481"/>
        <v>1.637914542070015E-33</v>
      </c>
      <c r="AV2141" t="e">
        <f t="shared" si="1476"/>
        <v>#DIV/0!</v>
      </c>
      <c r="AW2141" t="e">
        <f t="shared" si="1490"/>
        <v>#DIV/0!</v>
      </c>
      <c r="AX2141" t="e">
        <f t="shared" si="1489"/>
        <v>#DIV/0!</v>
      </c>
      <c r="AY2141" t="e">
        <f t="shared" si="1450"/>
        <v>#DIV/0!</v>
      </c>
      <c r="AZ2141" t="e">
        <f t="shared" si="1449"/>
        <v>#DIV/0!</v>
      </c>
    </row>
    <row r="2142" spans="7:52" x14ac:dyDescent="0.3">
      <c r="G2142" s="1" t="str">
        <f t="shared" si="1475"/>
        <v/>
      </c>
      <c r="H2142" s="2" t="str">
        <f t="shared" si="1488"/>
        <v/>
      </c>
      <c r="I2142" s="6" t="str" cm="1">
        <f t="array" ref="I2142">_xlfn.IFS(AND(G2141&lt;H2141,G2142&gt;H2142),"BUY", AND(G2141&gt;H2141,G2142&lt;H2142),"SELL",TRUE,"")</f>
        <v/>
      </c>
      <c r="J2142" s="1">
        <f t="shared" ca="1" si="1454"/>
        <v>0</v>
      </c>
      <c r="K2142" s="3" t="str">
        <f t="shared" ca="1" si="1468"/>
        <v/>
      </c>
      <c r="L2142" s="3" t="str">
        <f t="shared" si="1469"/>
        <v/>
      </c>
      <c r="M2142" s="3" t="str">
        <f t="shared" si="1470"/>
        <v/>
      </c>
      <c r="N2142" s="4">
        <f t="shared" si="1455"/>
        <v>-1</v>
      </c>
      <c r="O2142" s="2" t="str">
        <f t="shared" si="1471"/>
        <v/>
      </c>
      <c r="P2142" s="1" t="str">
        <f t="shared" si="1456"/>
        <v/>
      </c>
      <c r="Q2142" s="1" t="str">
        <f t="shared" si="1457"/>
        <v/>
      </c>
      <c r="R2142" s="1" t="str">
        <f>IF(ISBLANK(A2142),"",SUM($Q$2:Q2142))</f>
        <v/>
      </c>
      <c r="S2142" s="1" t="str">
        <f>IF(ISBLANK(A2142),"",SUM($F$2:F2142))</f>
        <v/>
      </c>
      <c r="T2142" s="1" t="str">
        <f t="shared" si="1458"/>
        <v/>
      </c>
      <c r="U2142" s="1" t="str">
        <f t="shared" si="1459"/>
        <v/>
      </c>
      <c r="V2142" s="17">
        <f t="shared" si="1460"/>
        <v>0</v>
      </c>
      <c r="W2142" s="17">
        <f t="shared" si="1461"/>
        <v>0</v>
      </c>
      <c r="X2142" s="17">
        <f t="shared" si="1462"/>
        <v>0</v>
      </c>
      <c r="Y2142" s="22">
        <f t="shared" si="1487"/>
        <v>0</v>
      </c>
      <c r="Z2142" s="22">
        <f t="shared" si="1487"/>
        <v>0</v>
      </c>
      <c r="AA2142" s="22">
        <f t="shared" si="1487"/>
        <v>0</v>
      </c>
      <c r="AB2142" s="23" t="str">
        <f t="shared" si="1482"/>
        <v/>
      </c>
      <c r="AC2142" s="23" t="str">
        <f t="shared" si="1483"/>
        <v/>
      </c>
      <c r="AD2142" s="23" t="str">
        <f t="shared" si="1484"/>
        <v/>
      </c>
      <c r="AE2142" s="23" t="str">
        <f t="shared" si="1485"/>
        <v/>
      </c>
      <c r="AF2142" s="23" t="str">
        <f t="shared" si="1486"/>
        <v/>
      </c>
      <c r="AG2142" s="23" t="str">
        <f t="shared" ref="AG2142:AG2205" si="1491">IFERROR(AVERAGE(AF2129:AF2142),"")</f>
        <v/>
      </c>
      <c r="AH2142" s="25" t="str">
        <f t="shared" si="1463"/>
        <v/>
      </c>
      <c r="AI2142" s="25" t="str">
        <f t="shared" si="1464"/>
        <v/>
      </c>
      <c r="AJ2142" s="1" t="str">
        <f t="shared" si="1472"/>
        <v/>
      </c>
      <c r="AK2142" s="10" t="e">
        <f t="shared" si="1473"/>
        <v>#DIV/0!</v>
      </c>
      <c r="AL2142" s="10" t="e">
        <f t="shared" si="1478"/>
        <v>#DIV/0!</v>
      </c>
      <c r="AM2142">
        <f t="shared" si="1474"/>
        <v>0</v>
      </c>
      <c r="AN2142">
        <f t="shared" si="1465"/>
        <v>0</v>
      </c>
      <c r="AO2142">
        <f t="shared" si="1466"/>
        <v>0</v>
      </c>
      <c r="AP2142">
        <f t="shared" ca="1" si="1452"/>
        <v>4.0640069954909984E-34</v>
      </c>
      <c r="AQ2142">
        <f t="shared" ca="1" si="1452"/>
        <v>7.4381089866649722E-33</v>
      </c>
      <c r="AR2142">
        <f t="shared" ca="1" si="1479"/>
        <v>5.4637637103421614E-2</v>
      </c>
      <c r="AS2142">
        <f t="shared" ca="1" si="1480"/>
        <v>5.1807023740860103</v>
      </c>
      <c r="AT2142">
        <f t="shared" si="1467"/>
        <v>0</v>
      </c>
      <c r="AU2142">
        <f t="shared" ca="1" si="1481"/>
        <v>1.5209206462078711E-33</v>
      </c>
      <c r="AV2142" t="e">
        <f t="shared" si="1476"/>
        <v>#DIV/0!</v>
      </c>
      <c r="AW2142" t="e">
        <f t="shared" si="1490"/>
        <v>#DIV/0!</v>
      </c>
      <c r="AX2142" t="e">
        <f t="shared" si="1489"/>
        <v>#DIV/0!</v>
      </c>
      <c r="AY2142" t="e">
        <f t="shared" si="1450"/>
        <v>#DIV/0!</v>
      </c>
      <c r="AZ2142" t="e">
        <f t="shared" si="1449"/>
        <v>#DIV/0!</v>
      </c>
    </row>
    <row r="2143" spans="7:52" x14ac:dyDescent="0.3">
      <c r="G2143" s="1" t="str">
        <f t="shared" si="1475"/>
        <v/>
      </c>
      <c r="H2143" s="2" t="str">
        <f t="shared" si="1488"/>
        <v/>
      </c>
      <c r="I2143" s="6" t="str" cm="1">
        <f t="array" ref="I2143">_xlfn.IFS(AND(G2142&lt;H2142,G2143&gt;H2143),"BUY", AND(G2142&gt;H2142,G2143&lt;H2143),"SELL",TRUE,"")</f>
        <v/>
      </c>
      <c r="J2143" s="1">
        <f t="shared" ca="1" si="1454"/>
        <v>0</v>
      </c>
      <c r="K2143" s="3" t="str">
        <f t="shared" ca="1" si="1468"/>
        <v/>
      </c>
      <c r="L2143" s="3" t="str">
        <f t="shared" si="1469"/>
        <v/>
      </c>
      <c r="M2143" s="3" t="str">
        <f t="shared" si="1470"/>
        <v/>
      </c>
      <c r="N2143" s="4">
        <f t="shared" si="1455"/>
        <v>-1</v>
      </c>
      <c r="O2143" s="2" t="str">
        <f t="shared" si="1471"/>
        <v/>
      </c>
      <c r="P2143" s="1" t="str">
        <f t="shared" si="1456"/>
        <v/>
      </c>
      <c r="Q2143" s="1" t="str">
        <f t="shared" si="1457"/>
        <v/>
      </c>
      <c r="R2143" s="1" t="str">
        <f>IF(ISBLANK(A2143),"",SUM($Q$2:Q2143))</f>
        <v/>
      </c>
      <c r="S2143" s="1" t="str">
        <f>IF(ISBLANK(A2143),"",SUM($F$2:F2143))</f>
        <v/>
      </c>
      <c r="T2143" s="1" t="str">
        <f t="shared" si="1458"/>
        <v/>
      </c>
      <c r="U2143" s="1" t="str">
        <f t="shared" si="1459"/>
        <v/>
      </c>
      <c r="V2143" s="17">
        <f t="shared" si="1460"/>
        <v>0</v>
      </c>
      <c r="W2143" s="17">
        <f t="shared" si="1461"/>
        <v>0</v>
      </c>
      <c r="X2143" s="17">
        <f t="shared" si="1462"/>
        <v>0</v>
      </c>
      <c r="Y2143" s="22">
        <f t="shared" ref="Y2143:AA2158" si="1492">SUM(V2130:V2143)</f>
        <v>0</v>
      </c>
      <c r="Z2143" s="22">
        <f t="shared" si="1492"/>
        <v>0</v>
      </c>
      <c r="AA2143" s="22">
        <f t="shared" si="1492"/>
        <v>0</v>
      </c>
      <c r="AB2143" s="23" t="str">
        <f t="shared" si="1482"/>
        <v/>
      </c>
      <c r="AC2143" s="23" t="str">
        <f t="shared" si="1483"/>
        <v/>
      </c>
      <c r="AD2143" s="23" t="str">
        <f t="shared" si="1484"/>
        <v/>
      </c>
      <c r="AE2143" s="23" t="str">
        <f t="shared" si="1485"/>
        <v/>
      </c>
      <c r="AF2143" s="23" t="str">
        <f t="shared" si="1486"/>
        <v/>
      </c>
      <c r="AG2143" s="23" t="str">
        <f t="shared" si="1491"/>
        <v/>
      </c>
      <c r="AH2143" s="25" t="str">
        <f t="shared" si="1463"/>
        <v/>
      </c>
      <c r="AI2143" s="25" t="str">
        <f t="shared" si="1464"/>
        <v/>
      </c>
      <c r="AJ2143" s="1" t="str">
        <f t="shared" si="1472"/>
        <v/>
      </c>
      <c r="AK2143" s="10" t="e">
        <f t="shared" si="1473"/>
        <v>#DIV/0!</v>
      </c>
      <c r="AL2143" s="10" t="e">
        <f t="shared" si="1478"/>
        <v>#DIV/0!</v>
      </c>
      <c r="AM2143">
        <f t="shared" si="1474"/>
        <v>0</v>
      </c>
      <c r="AN2143">
        <f t="shared" si="1465"/>
        <v>0</v>
      </c>
      <c r="AO2143">
        <f t="shared" si="1466"/>
        <v>0</v>
      </c>
      <c r="AP2143">
        <f t="shared" ca="1" si="1452"/>
        <v>3.7737207815273557E-34</v>
      </c>
      <c r="AQ2143">
        <f t="shared" ca="1" si="1452"/>
        <v>6.9068154876174748E-33</v>
      </c>
      <c r="AR2143">
        <f t="shared" ca="1" si="1479"/>
        <v>5.4637637103421614E-2</v>
      </c>
      <c r="AS2143">
        <f t="shared" ca="1" si="1480"/>
        <v>5.1807023740860103</v>
      </c>
      <c r="AT2143">
        <f t="shared" si="1467"/>
        <v>0</v>
      </c>
      <c r="AU2143">
        <f t="shared" ca="1" si="1481"/>
        <v>1.4122834571930232E-33</v>
      </c>
      <c r="AV2143" t="e">
        <f t="shared" si="1476"/>
        <v>#DIV/0!</v>
      </c>
      <c r="AW2143" t="e">
        <f t="shared" si="1490"/>
        <v>#DIV/0!</v>
      </c>
      <c r="AX2143" t="e">
        <f t="shared" si="1489"/>
        <v>#DIV/0!</v>
      </c>
      <c r="AY2143" t="e">
        <f t="shared" si="1450"/>
        <v>#DIV/0!</v>
      </c>
      <c r="AZ2143" t="e">
        <f t="shared" si="1449"/>
        <v>#DIV/0!</v>
      </c>
    </row>
    <row r="2144" spans="7:52" x14ac:dyDescent="0.3">
      <c r="G2144" s="1" t="str">
        <f t="shared" si="1475"/>
        <v/>
      </c>
      <c r="H2144" s="2" t="str">
        <f t="shared" si="1488"/>
        <v/>
      </c>
      <c r="I2144" s="6" t="str" cm="1">
        <f t="array" ref="I2144">_xlfn.IFS(AND(G2143&lt;H2143,G2144&gt;H2144),"BUY", AND(G2143&gt;H2143,G2144&lt;H2144),"SELL",TRUE,"")</f>
        <v/>
      </c>
      <c r="J2144" s="1">
        <f t="shared" ca="1" si="1454"/>
        <v>0</v>
      </c>
      <c r="K2144" s="3" t="str">
        <f t="shared" ca="1" si="1468"/>
        <v/>
      </c>
      <c r="L2144" s="3" t="str">
        <f t="shared" si="1469"/>
        <v/>
      </c>
      <c r="M2144" s="3" t="str">
        <f t="shared" si="1470"/>
        <v/>
      </c>
      <c r="N2144" s="4">
        <f t="shared" si="1455"/>
        <v>-1</v>
      </c>
      <c r="O2144" s="2" t="str">
        <f t="shared" si="1471"/>
        <v/>
      </c>
      <c r="P2144" s="1" t="str">
        <f t="shared" si="1456"/>
        <v/>
      </c>
      <c r="Q2144" s="1" t="str">
        <f t="shared" si="1457"/>
        <v/>
      </c>
      <c r="R2144" s="1" t="str">
        <f>IF(ISBLANK(A2144),"",SUM($Q$2:Q2144))</f>
        <v/>
      </c>
      <c r="S2144" s="1" t="str">
        <f>IF(ISBLANK(A2144),"",SUM($F$2:F2144))</f>
        <v/>
      </c>
      <c r="T2144" s="1" t="str">
        <f t="shared" si="1458"/>
        <v/>
      </c>
      <c r="U2144" s="1" t="str">
        <f t="shared" si="1459"/>
        <v/>
      </c>
      <c r="V2144" s="17">
        <f t="shared" si="1460"/>
        <v>0</v>
      </c>
      <c r="W2144" s="17">
        <f t="shared" si="1461"/>
        <v>0</v>
      </c>
      <c r="X2144" s="17">
        <f t="shared" si="1462"/>
        <v>0</v>
      </c>
      <c r="Y2144" s="22">
        <f t="shared" si="1492"/>
        <v>0</v>
      </c>
      <c r="Z2144" s="22">
        <f t="shared" si="1492"/>
        <v>0</v>
      </c>
      <c r="AA2144" s="22">
        <f t="shared" si="1492"/>
        <v>0</v>
      </c>
      <c r="AB2144" s="23" t="str">
        <f t="shared" si="1482"/>
        <v/>
      </c>
      <c r="AC2144" s="23" t="str">
        <f t="shared" si="1483"/>
        <v/>
      </c>
      <c r="AD2144" s="23" t="str">
        <f t="shared" si="1484"/>
        <v/>
      </c>
      <c r="AE2144" s="23" t="str">
        <f t="shared" si="1485"/>
        <v/>
      </c>
      <c r="AF2144" s="23" t="str">
        <f t="shared" si="1486"/>
        <v/>
      </c>
      <c r="AG2144" s="23" t="str">
        <f t="shared" si="1491"/>
        <v/>
      </c>
      <c r="AH2144" s="25" t="str">
        <f t="shared" si="1463"/>
        <v/>
      </c>
      <c r="AI2144" s="25" t="str">
        <f t="shared" si="1464"/>
        <v/>
      </c>
      <c r="AJ2144" s="1" t="str">
        <f t="shared" si="1472"/>
        <v/>
      </c>
      <c r="AK2144" s="10" t="e">
        <f t="shared" si="1473"/>
        <v>#DIV/0!</v>
      </c>
      <c r="AL2144" s="10" t="e">
        <f t="shared" si="1478"/>
        <v>#DIV/0!</v>
      </c>
      <c r="AM2144">
        <f t="shared" si="1474"/>
        <v>0</v>
      </c>
      <c r="AN2144">
        <f t="shared" si="1465"/>
        <v>0</v>
      </c>
      <c r="AO2144">
        <f t="shared" si="1466"/>
        <v>0</v>
      </c>
      <c r="AP2144">
        <f t="shared" ca="1" si="1452"/>
        <v>3.5041692971325446E-34</v>
      </c>
      <c r="AQ2144">
        <f t="shared" ca="1" si="1452"/>
        <v>6.4134715242162274E-33</v>
      </c>
      <c r="AR2144">
        <f t="shared" ca="1" si="1479"/>
        <v>5.46376371034216E-2</v>
      </c>
      <c r="AS2144">
        <f t="shared" ca="1" si="1480"/>
        <v>5.1807023740860103</v>
      </c>
      <c r="AT2144">
        <f t="shared" si="1467"/>
        <v>0</v>
      </c>
      <c r="AU2144">
        <f t="shared" ca="1" si="1481"/>
        <v>1.3114060673935214E-33</v>
      </c>
      <c r="AV2144" t="e">
        <f t="shared" si="1476"/>
        <v>#DIV/0!</v>
      </c>
      <c r="AW2144" t="e">
        <f t="shared" si="1490"/>
        <v>#DIV/0!</v>
      </c>
      <c r="AX2144" t="e">
        <f t="shared" si="1489"/>
        <v>#DIV/0!</v>
      </c>
      <c r="AY2144" t="e">
        <f t="shared" si="1450"/>
        <v>#DIV/0!</v>
      </c>
      <c r="AZ2144" t="e">
        <f t="shared" si="1449"/>
        <v>#DIV/0!</v>
      </c>
    </row>
    <row r="2145" spans="7:52" x14ac:dyDescent="0.3">
      <c r="G2145" s="1" t="str">
        <f t="shared" si="1475"/>
        <v/>
      </c>
      <c r="H2145" s="2" t="str">
        <f t="shared" si="1488"/>
        <v/>
      </c>
      <c r="I2145" s="6" t="str" cm="1">
        <f t="array" ref="I2145">_xlfn.IFS(AND(G2144&lt;H2144,G2145&gt;H2145),"BUY", AND(G2144&gt;H2144,G2145&lt;H2145),"SELL",TRUE,"")</f>
        <v/>
      </c>
      <c r="J2145" s="1">
        <f t="shared" ca="1" si="1454"/>
        <v>0</v>
      </c>
      <c r="K2145" s="3" t="str">
        <f t="shared" ca="1" si="1468"/>
        <v/>
      </c>
      <c r="L2145" s="3" t="str">
        <f t="shared" si="1469"/>
        <v/>
      </c>
      <c r="M2145" s="3" t="str">
        <f t="shared" si="1470"/>
        <v/>
      </c>
      <c r="N2145" s="4">
        <f t="shared" si="1455"/>
        <v>-1</v>
      </c>
      <c r="O2145" s="2" t="str">
        <f t="shared" si="1471"/>
        <v/>
      </c>
      <c r="P2145" s="1" t="str">
        <f t="shared" si="1456"/>
        <v/>
      </c>
      <c r="Q2145" s="1" t="str">
        <f t="shared" si="1457"/>
        <v/>
      </c>
      <c r="R2145" s="1" t="str">
        <f>IF(ISBLANK(A2145),"",SUM($Q$2:Q2145))</f>
        <v/>
      </c>
      <c r="S2145" s="1" t="str">
        <f>IF(ISBLANK(A2145),"",SUM($F$2:F2145))</f>
        <v/>
      </c>
      <c r="T2145" s="1" t="str">
        <f t="shared" si="1458"/>
        <v/>
      </c>
      <c r="U2145" s="1" t="str">
        <f t="shared" si="1459"/>
        <v/>
      </c>
      <c r="V2145" s="17">
        <f t="shared" si="1460"/>
        <v>0</v>
      </c>
      <c r="W2145" s="17">
        <f t="shared" si="1461"/>
        <v>0</v>
      </c>
      <c r="X2145" s="17">
        <f t="shared" si="1462"/>
        <v>0</v>
      </c>
      <c r="Y2145" s="22">
        <f t="shared" si="1492"/>
        <v>0</v>
      </c>
      <c r="Z2145" s="22">
        <f t="shared" si="1492"/>
        <v>0</v>
      </c>
      <c r="AA2145" s="22">
        <f t="shared" si="1492"/>
        <v>0</v>
      </c>
      <c r="AB2145" s="23" t="str">
        <f t="shared" si="1482"/>
        <v/>
      </c>
      <c r="AC2145" s="23" t="str">
        <f t="shared" si="1483"/>
        <v/>
      </c>
      <c r="AD2145" s="23" t="str">
        <f t="shared" si="1484"/>
        <v/>
      </c>
      <c r="AE2145" s="23" t="str">
        <f t="shared" si="1485"/>
        <v/>
      </c>
      <c r="AF2145" s="23" t="str">
        <f t="shared" si="1486"/>
        <v/>
      </c>
      <c r="AG2145" s="23" t="str">
        <f t="shared" si="1491"/>
        <v/>
      </c>
      <c r="AH2145" s="25" t="str">
        <f t="shared" si="1463"/>
        <v/>
      </c>
      <c r="AI2145" s="25" t="str">
        <f t="shared" si="1464"/>
        <v/>
      </c>
      <c r="AJ2145" s="1" t="str">
        <f t="shared" si="1472"/>
        <v/>
      </c>
      <c r="AK2145" s="10" t="e">
        <f t="shared" si="1473"/>
        <v>#DIV/0!</v>
      </c>
      <c r="AL2145" s="10" t="e">
        <f t="shared" si="1478"/>
        <v>#DIV/0!</v>
      </c>
      <c r="AM2145">
        <f t="shared" si="1474"/>
        <v>0</v>
      </c>
      <c r="AN2145">
        <f t="shared" si="1465"/>
        <v>0</v>
      </c>
      <c r="AO2145">
        <f t="shared" si="1466"/>
        <v>0</v>
      </c>
      <c r="AP2145">
        <f t="shared" ca="1" si="1452"/>
        <v>3.2538714901945056E-34</v>
      </c>
      <c r="AQ2145">
        <f t="shared" ca="1" si="1452"/>
        <v>5.9553664153436401E-33</v>
      </c>
      <c r="AR2145">
        <f t="shared" ca="1" si="1479"/>
        <v>5.46376371034216E-2</v>
      </c>
      <c r="AS2145">
        <f t="shared" ca="1" si="1480"/>
        <v>5.1807023740860103</v>
      </c>
      <c r="AT2145">
        <f t="shared" si="1467"/>
        <v>0</v>
      </c>
      <c r="AU2145">
        <f t="shared" ca="1" si="1481"/>
        <v>1.2177342054368414E-33</v>
      </c>
      <c r="AV2145" t="e">
        <f t="shared" si="1476"/>
        <v>#DIV/0!</v>
      </c>
      <c r="AW2145" t="e">
        <f t="shared" si="1490"/>
        <v>#DIV/0!</v>
      </c>
      <c r="AX2145" t="e">
        <f t="shared" si="1489"/>
        <v>#DIV/0!</v>
      </c>
      <c r="AY2145" t="e">
        <f t="shared" si="1450"/>
        <v>#DIV/0!</v>
      </c>
      <c r="AZ2145" t="e">
        <f t="shared" si="1449"/>
        <v>#DIV/0!</v>
      </c>
    </row>
    <row r="2146" spans="7:52" x14ac:dyDescent="0.3">
      <c r="G2146" s="1" t="str">
        <f t="shared" si="1475"/>
        <v/>
      </c>
      <c r="H2146" s="2" t="str">
        <f t="shared" si="1488"/>
        <v/>
      </c>
      <c r="I2146" s="6" t="str" cm="1">
        <f t="array" ref="I2146">_xlfn.IFS(AND(G2145&lt;H2145,G2146&gt;H2146),"BUY", AND(G2145&gt;H2145,G2146&lt;H2146),"SELL",TRUE,"")</f>
        <v/>
      </c>
      <c r="J2146" s="1">
        <f t="shared" ca="1" si="1454"/>
        <v>0</v>
      </c>
      <c r="K2146" s="3" t="str">
        <f t="shared" ca="1" si="1468"/>
        <v/>
      </c>
      <c r="L2146" s="3" t="str">
        <f t="shared" si="1469"/>
        <v/>
      </c>
      <c r="M2146" s="3" t="str">
        <f t="shared" si="1470"/>
        <v/>
      </c>
      <c r="N2146" s="4">
        <f t="shared" si="1455"/>
        <v>-1</v>
      </c>
      <c r="O2146" s="2" t="str">
        <f t="shared" si="1471"/>
        <v/>
      </c>
      <c r="P2146" s="1" t="str">
        <f t="shared" si="1456"/>
        <v/>
      </c>
      <c r="Q2146" s="1" t="str">
        <f t="shared" si="1457"/>
        <v/>
      </c>
      <c r="R2146" s="1" t="str">
        <f>IF(ISBLANK(A2146),"",SUM($Q$2:Q2146))</f>
        <v/>
      </c>
      <c r="S2146" s="1" t="str">
        <f>IF(ISBLANK(A2146),"",SUM($F$2:F2146))</f>
        <v/>
      </c>
      <c r="T2146" s="1" t="str">
        <f t="shared" si="1458"/>
        <v/>
      </c>
      <c r="U2146" s="1" t="str">
        <f t="shared" si="1459"/>
        <v/>
      </c>
      <c r="V2146" s="17">
        <f t="shared" si="1460"/>
        <v>0</v>
      </c>
      <c r="W2146" s="17">
        <f t="shared" si="1461"/>
        <v>0</v>
      </c>
      <c r="X2146" s="17">
        <f t="shared" si="1462"/>
        <v>0</v>
      </c>
      <c r="Y2146" s="22">
        <f t="shared" si="1492"/>
        <v>0</v>
      </c>
      <c r="Z2146" s="22">
        <f t="shared" si="1492"/>
        <v>0</v>
      </c>
      <c r="AA2146" s="22">
        <f t="shared" si="1492"/>
        <v>0</v>
      </c>
      <c r="AB2146" s="23" t="str">
        <f t="shared" si="1482"/>
        <v/>
      </c>
      <c r="AC2146" s="23" t="str">
        <f t="shared" si="1483"/>
        <v/>
      </c>
      <c r="AD2146" s="23" t="str">
        <f t="shared" si="1484"/>
        <v/>
      </c>
      <c r="AE2146" s="23" t="str">
        <f t="shared" si="1485"/>
        <v/>
      </c>
      <c r="AF2146" s="23" t="str">
        <f t="shared" si="1486"/>
        <v/>
      </c>
      <c r="AG2146" s="23" t="str">
        <f t="shared" si="1491"/>
        <v/>
      </c>
      <c r="AH2146" s="25" t="str">
        <f t="shared" si="1463"/>
        <v/>
      </c>
      <c r="AI2146" s="25" t="str">
        <f t="shared" si="1464"/>
        <v/>
      </c>
      <c r="AJ2146" s="1" t="str">
        <f t="shared" si="1472"/>
        <v/>
      </c>
      <c r="AK2146" s="10" t="e">
        <f t="shared" si="1473"/>
        <v>#DIV/0!</v>
      </c>
      <c r="AL2146" s="10" t="e">
        <f t="shared" si="1478"/>
        <v>#DIV/0!</v>
      </c>
      <c r="AM2146">
        <f t="shared" si="1474"/>
        <v>0</v>
      </c>
      <c r="AN2146">
        <f t="shared" si="1465"/>
        <v>0</v>
      </c>
      <c r="AO2146">
        <f t="shared" si="1466"/>
        <v>0</v>
      </c>
      <c r="AP2146">
        <f t="shared" ca="1" si="1452"/>
        <v>3.0214520980377554E-34</v>
      </c>
      <c r="AQ2146">
        <f t="shared" ca="1" si="1452"/>
        <v>5.529983099961952E-33</v>
      </c>
      <c r="AR2146">
        <f t="shared" ca="1" si="1479"/>
        <v>5.46376371034216E-2</v>
      </c>
      <c r="AS2146">
        <f t="shared" ca="1" si="1480"/>
        <v>5.1807023740860103</v>
      </c>
      <c r="AT2146">
        <f t="shared" si="1467"/>
        <v>0</v>
      </c>
      <c r="AU2146">
        <f t="shared" ca="1" si="1481"/>
        <v>1.1307531907627813E-33</v>
      </c>
      <c r="AV2146" t="e">
        <f t="shared" si="1476"/>
        <v>#DIV/0!</v>
      </c>
      <c r="AW2146" t="e">
        <f t="shared" si="1490"/>
        <v>#DIV/0!</v>
      </c>
      <c r="AX2146" t="e">
        <f t="shared" si="1489"/>
        <v>#DIV/0!</v>
      </c>
      <c r="AY2146" t="e">
        <f t="shared" si="1450"/>
        <v>#DIV/0!</v>
      </c>
      <c r="AZ2146" t="e">
        <f t="shared" si="1449"/>
        <v>#DIV/0!</v>
      </c>
    </row>
    <row r="2147" spans="7:52" x14ac:dyDescent="0.3">
      <c r="G2147" s="1" t="str">
        <f t="shared" si="1475"/>
        <v/>
      </c>
      <c r="H2147" s="2" t="str">
        <f t="shared" si="1488"/>
        <v/>
      </c>
      <c r="I2147" s="6" t="str" cm="1">
        <f t="array" ref="I2147">_xlfn.IFS(AND(G2146&lt;H2146,G2147&gt;H2147),"BUY", AND(G2146&gt;H2146,G2147&lt;H2147),"SELL",TRUE,"")</f>
        <v/>
      </c>
      <c r="J2147" s="1">
        <f t="shared" ca="1" si="1454"/>
        <v>0</v>
      </c>
      <c r="K2147" s="3" t="str">
        <f t="shared" ca="1" si="1468"/>
        <v/>
      </c>
      <c r="L2147" s="3" t="str">
        <f t="shared" si="1469"/>
        <v/>
      </c>
      <c r="M2147" s="3" t="str">
        <f t="shared" si="1470"/>
        <v/>
      </c>
      <c r="N2147" s="4">
        <f t="shared" si="1455"/>
        <v>-1</v>
      </c>
      <c r="O2147" s="2" t="str">
        <f t="shared" si="1471"/>
        <v/>
      </c>
      <c r="P2147" s="1" t="str">
        <f t="shared" si="1456"/>
        <v/>
      </c>
      <c r="Q2147" s="1" t="str">
        <f t="shared" si="1457"/>
        <v/>
      </c>
      <c r="R2147" s="1" t="str">
        <f>IF(ISBLANK(A2147),"",SUM($Q$2:Q2147))</f>
        <v/>
      </c>
      <c r="S2147" s="1" t="str">
        <f>IF(ISBLANK(A2147),"",SUM($F$2:F2147))</f>
        <v/>
      </c>
      <c r="T2147" s="1" t="str">
        <f t="shared" si="1458"/>
        <v/>
      </c>
      <c r="U2147" s="1" t="str">
        <f t="shared" si="1459"/>
        <v/>
      </c>
      <c r="V2147" s="17">
        <f t="shared" si="1460"/>
        <v>0</v>
      </c>
      <c r="W2147" s="17">
        <f t="shared" si="1461"/>
        <v>0</v>
      </c>
      <c r="X2147" s="17">
        <f t="shared" si="1462"/>
        <v>0</v>
      </c>
      <c r="Y2147" s="22">
        <f t="shared" si="1492"/>
        <v>0</v>
      </c>
      <c r="Z2147" s="22">
        <f t="shared" si="1492"/>
        <v>0</v>
      </c>
      <c r="AA2147" s="22">
        <f t="shared" si="1492"/>
        <v>0</v>
      </c>
      <c r="AB2147" s="23" t="str">
        <f t="shared" si="1482"/>
        <v/>
      </c>
      <c r="AC2147" s="23" t="str">
        <f t="shared" si="1483"/>
        <v/>
      </c>
      <c r="AD2147" s="23" t="str">
        <f t="shared" si="1484"/>
        <v/>
      </c>
      <c r="AE2147" s="23" t="str">
        <f t="shared" si="1485"/>
        <v/>
      </c>
      <c r="AF2147" s="23" t="str">
        <f t="shared" si="1486"/>
        <v/>
      </c>
      <c r="AG2147" s="23" t="str">
        <f t="shared" si="1491"/>
        <v/>
      </c>
      <c r="AH2147" s="25" t="str">
        <f t="shared" si="1463"/>
        <v/>
      </c>
      <c r="AI2147" s="25" t="str">
        <f t="shared" si="1464"/>
        <v/>
      </c>
      <c r="AJ2147" s="1" t="str">
        <f t="shared" si="1472"/>
        <v/>
      </c>
      <c r="AK2147" s="10" t="e">
        <f t="shared" si="1473"/>
        <v>#DIV/0!</v>
      </c>
      <c r="AL2147" s="10" t="e">
        <f t="shared" si="1478"/>
        <v>#DIV/0!</v>
      </c>
      <c r="AM2147">
        <f t="shared" si="1474"/>
        <v>0</v>
      </c>
      <c r="AN2147">
        <f t="shared" si="1465"/>
        <v>0</v>
      </c>
      <c r="AO2147">
        <f t="shared" si="1466"/>
        <v>0</v>
      </c>
      <c r="AP2147">
        <f t="shared" ca="1" si="1452"/>
        <v>2.8056340910350589E-34</v>
      </c>
      <c r="AQ2147">
        <f t="shared" ca="1" si="1452"/>
        <v>5.1349843071075272E-33</v>
      </c>
      <c r="AR2147">
        <f t="shared" ca="1" si="1479"/>
        <v>5.46376371034216E-2</v>
      </c>
      <c r="AS2147">
        <f t="shared" ca="1" si="1480"/>
        <v>5.1807023740860103</v>
      </c>
      <c r="AT2147">
        <f t="shared" si="1467"/>
        <v>0</v>
      </c>
      <c r="AU2147">
        <f t="shared" ca="1" si="1481"/>
        <v>1.049985105708297E-33</v>
      </c>
      <c r="AV2147" t="e">
        <f t="shared" si="1476"/>
        <v>#DIV/0!</v>
      </c>
      <c r="AW2147" t="e">
        <f t="shared" si="1490"/>
        <v>#DIV/0!</v>
      </c>
      <c r="AX2147" t="e">
        <f t="shared" si="1489"/>
        <v>#DIV/0!</v>
      </c>
      <c r="AY2147" t="e">
        <f t="shared" si="1450"/>
        <v>#DIV/0!</v>
      </c>
      <c r="AZ2147" t="e">
        <f t="shared" ref="AZ2147:AZ2210" si="1493">AX2147 - AY2147</f>
        <v>#DIV/0!</v>
      </c>
    </row>
    <row r="2148" spans="7:52" x14ac:dyDescent="0.3">
      <c r="G2148" s="1" t="str">
        <f t="shared" si="1475"/>
        <v/>
      </c>
      <c r="H2148" s="2" t="str">
        <f t="shared" si="1488"/>
        <v/>
      </c>
      <c r="I2148" s="6" t="str" cm="1">
        <f t="array" ref="I2148">_xlfn.IFS(AND(G2147&lt;H2147,G2148&gt;H2148),"BUY", AND(G2147&gt;H2147,G2148&lt;H2148),"SELL",TRUE,"")</f>
        <v/>
      </c>
      <c r="J2148" s="1">
        <f t="shared" ca="1" si="1454"/>
        <v>0</v>
      </c>
      <c r="K2148" s="3" t="str">
        <f t="shared" ca="1" si="1468"/>
        <v/>
      </c>
      <c r="L2148" s="3" t="str">
        <f t="shared" si="1469"/>
        <v/>
      </c>
      <c r="M2148" s="3" t="str">
        <f t="shared" si="1470"/>
        <v/>
      </c>
      <c r="N2148" s="4">
        <f t="shared" si="1455"/>
        <v>-1</v>
      </c>
      <c r="O2148" s="2" t="str">
        <f t="shared" si="1471"/>
        <v/>
      </c>
      <c r="P2148" s="1" t="str">
        <f t="shared" si="1456"/>
        <v/>
      </c>
      <c r="Q2148" s="1" t="str">
        <f t="shared" si="1457"/>
        <v/>
      </c>
      <c r="R2148" s="1" t="str">
        <f>IF(ISBLANK(A2148),"",SUM($Q$2:Q2148))</f>
        <v/>
      </c>
      <c r="S2148" s="1" t="str">
        <f>IF(ISBLANK(A2148),"",SUM($F$2:F2148))</f>
        <v/>
      </c>
      <c r="T2148" s="1" t="str">
        <f t="shared" si="1458"/>
        <v/>
      </c>
      <c r="U2148" s="1" t="str">
        <f t="shared" si="1459"/>
        <v/>
      </c>
      <c r="V2148" s="17">
        <f t="shared" si="1460"/>
        <v>0</v>
      </c>
      <c r="W2148" s="17">
        <f t="shared" si="1461"/>
        <v>0</v>
      </c>
      <c r="X2148" s="17">
        <f t="shared" si="1462"/>
        <v>0</v>
      </c>
      <c r="Y2148" s="22">
        <f t="shared" si="1492"/>
        <v>0</v>
      </c>
      <c r="Z2148" s="22">
        <f t="shared" si="1492"/>
        <v>0</v>
      </c>
      <c r="AA2148" s="22">
        <f t="shared" si="1492"/>
        <v>0</v>
      </c>
      <c r="AB2148" s="23" t="str">
        <f t="shared" si="1482"/>
        <v/>
      </c>
      <c r="AC2148" s="23" t="str">
        <f t="shared" si="1483"/>
        <v/>
      </c>
      <c r="AD2148" s="23" t="str">
        <f t="shared" si="1484"/>
        <v/>
      </c>
      <c r="AE2148" s="23" t="str">
        <f t="shared" si="1485"/>
        <v/>
      </c>
      <c r="AF2148" s="23" t="str">
        <f t="shared" si="1486"/>
        <v/>
      </c>
      <c r="AG2148" s="23" t="str">
        <f t="shared" si="1491"/>
        <v/>
      </c>
      <c r="AH2148" s="25" t="str">
        <f t="shared" si="1463"/>
        <v/>
      </c>
      <c r="AI2148" s="25" t="str">
        <f t="shared" si="1464"/>
        <v/>
      </c>
      <c r="AJ2148" s="1" t="str">
        <f t="shared" si="1472"/>
        <v/>
      </c>
      <c r="AK2148" s="10" t="e">
        <f t="shared" si="1473"/>
        <v>#DIV/0!</v>
      </c>
      <c r="AL2148" s="10" t="e">
        <f t="shared" si="1478"/>
        <v>#DIV/0!</v>
      </c>
      <c r="AM2148">
        <f t="shared" si="1474"/>
        <v>0</v>
      </c>
      <c r="AN2148">
        <f t="shared" si="1465"/>
        <v>0</v>
      </c>
      <c r="AO2148">
        <f t="shared" si="1466"/>
        <v>0</v>
      </c>
      <c r="AP2148">
        <f t="shared" ca="1" si="1452"/>
        <v>2.6052316559611263E-34</v>
      </c>
      <c r="AQ2148">
        <f t="shared" ca="1" si="1452"/>
        <v>4.7681997137427037E-33</v>
      </c>
      <c r="AR2148">
        <f t="shared" ca="1" si="1479"/>
        <v>5.4637637103421607E-2</v>
      </c>
      <c r="AS2148">
        <f t="shared" ca="1" si="1480"/>
        <v>5.1807023740860103</v>
      </c>
      <c r="AT2148">
        <f t="shared" si="1467"/>
        <v>0</v>
      </c>
      <c r="AU2148">
        <f t="shared" ca="1" si="1481"/>
        <v>9.7498616958627583E-34</v>
      </c>
      <c r="AV2148" t="e">
        <f t="shared" si="1476"/>
        <v>#DIV/0!</v>
      </c>
      <c r="AW2148" t="e">
        <f t="shared" si="1490"/>
        <v>#DIV/0!</v>
      </c>
      <c r="AX2148" t="e">
        <f t="shared" si="1489"/>
        <v>#DIV/0!</v>
      </c>
      <c r="AY2148" t="e">
        <f t="shared" ref="AY2148:AY2211" si="1494">AVERAGE(AX2140:AX2148)</f>
        <v>#DIV/0!</v>
      </c>
      <c r="AZ2148" t="e">
        <f t="shared" si="1493"/>
        <v>#DIV/0!</v>
      </c>
    </row>
    <row r="2149" spans="7:52" x14ac:dyDescent="0.3">
      <c r="G2149" s="1" t="str">
        <f t="shared" si="1475"/>
        <v/>
      </c>
      <c r="H2149" s="2" t="str">
        <f t="shared" si="1488"/>
        <v/>
      </c>
      <c r="I2149" s="6" t="str" cm="1">
        <f t="array" ref="I2149">_xlfn.IFS(AND(G2148&lt;H2148,G2149&gt;H2149),"BUY", AND(G2148&gt;H2148,G2149&lt;H2149),"SELL",TRUE,"")</f>
        <v/>
      </c>
      <c r="J2149" s="1">
        <f t="shared" ca="1" si="1454"/>
        <v>0</v>
      </c>
      <c r="K2149" s="3" t="str">
        <f t="shared" ca="1" si="1468"/>
        <v/>
      </c>
      <c r="L2149" s="3" t="str">
        <f t="shared" si="1469"/>
        <v/>
      </c>
      <c r="M2149" s="3" t="str">
        <f t="shared" si="1470"/>
        <v/>
      </c>
      <c r="N2149" s="4">
        <f t="shared" si="1455"/>
        <v>-1</v>
      </c>
      <c r="O2149" s="2" t="str">
        <f t="shared" si="1471"/>
        <v/>
      </c>
      <c r="P2149" s="1" t="str">
        <f t="shared" si="1456"/>
        <v/>
      </c>
      <c r="Q2149" s="1" t="str">
        <f t="shared" si="1457"/>
        <v/>
      </c>
      <c r="R2149" s="1" t="str">
        <f>IF(ISBLANK(A2149),"",SUM($Q$2:Q2149))</f>
        <v/>
      </c>
      <c r="S2149" s="1" t="str">
        <f>IF(ISBLANK(A2149),"",SUM($F$2:F2149))</f>
        <v/>
      </c>
      <c r="T2149" s="1" t="str">
        <f t="shared" si="1458"/>
        <v/>
      </c>
      <c r="U2149" s="1" t="str">
        <f t="shared" si="1459"/>
        <v/>
      </c>
      <c r="V2149" s="17">
        <f t="shared" si="1460"/>
        <v>0</v>
      </c>
      <c r="W2149" s="17">
        <f t="shared" si="1461"/>
        <v>0</v>
      </c>
      <c r="X2149" s="17">
        <f t="shared" si="1462"/>
        <v>0</v>
      </c>
      <c r="Y2149" s="22">
        <f t="shared" si="1492"/>
        <v>0</v>
      </c>
      <c r="Z2149" s="22">
        <f t="shared" si="1492"/>
        <v>0</v>
      </c>
      <c r="AA2149" s="22">
        <f t="shared" si="1492"/>
        <v>0</v>
      </c>
      <c r="AB2149" s="23" t="str">
        <f t="shared" si="1482"/>
        <v/>
      </c>
      <c r="AC2149" s="23" t="str">
        <f t="shared" si="1483"/>
        <v/>
      </c>
      <c r="AD2149" s="23" t="str">
        <f t="shared" si="1484"/>
        <v/>
      </c>
      <c r="AE2149" s="23" t="str">
        <f t="shared" si="1485"/>
        <v/>
      </c>
      <c r="AF2149" s="23" t="str">
        <f t="shared" si="1486"/>
        <v/>
      </c>
      <c r="AG2149" s="23" t="str">
        <f t="shared" si="1491"/>
        <v/>
      </c>
      <c r="AH2149" s="25" t="str">
        <f t="shared" si="1463"/>
        <v/>
      </c>
      <c r="AI2149" s="25" t="str">
        <f t="shared" si="1464"/>
        <v/>
      </c>
      <c r="AJ2149" s="1" t="str">
        <f t="shared" si="1472"/>
        <v/>
      </c>
      <c r="AK2149" s="10" t="e">
        <f t="shared" si="1473"/>
        <v>#DIV/0!</v>
      </c>
      <c r="AL2149" s="10" t="e">
        <f t="shared" si="1478"/>
        <v>#DIV/0!</v>
      </c>
      <c r="AM2149">
        <f t="shared" si="1474"/>
        <v>0</v>
      </c>
      <c r="AN2149">
        <f t="shared" si="1465"/>
        <v>0</v>
      </c>
      <c r="AO2149">
        <f t="shared" si="1466"/>
        <v>0</v>
      </c>
      <c r="AP2149">
        <f t="shared" ca="1" si="1452"/>
        <v>2.4191436805353315E-34</v>
      </c>
      <c r="AQ2149">
        <f t="shared" ca="1" si="1452"/>
        <v>4.4276140199039398E-33</v>
      </c>
      <c r="AR2149">
        <f t="shared" ca="1" si="1479"/>
        <v>5.46376371034216E-2</v>
      </c>
      <c r="AS2149">
        <f t="shared" ca="1" si="1480"/>
        <v>5.1807023740860103</v>
      </c>
      <c r="AT2149">
        <f t="shared" si="1467"/>
        <v>0</v>
      </c>
      <c r="AU2149">
        <f t="shared" ca="1" si="1481"/>
        <v>9.0534430033011327E-34</v>
      </c>
      <c r="AV2149" t="e">
        <f t="shared" si="1476"/>
        <v>#DIV/0!</v>
      </c>
      <c r="AW2149" t="e">
        <f t="shared" si="1490"/>
        <v>#DIV/0!</v>
      </c>
      <c r="AX2149" t="e">
        <f t="shared" si="1489"/>
        <v>#DIV/0!</v>
      </c>
      <c r="AY2149" t="e">
        <f t="shared" si="1494"/>
        <v>#DIV/0!</v>
      </c>
      <c r="AZ2149" t="e">
        <f t="shared" si="1493"/>
        <v>#DIV/0!</v>
      </c>
    </row>
    <row r="2150" spans="7:52" x14ac:dyDescent="0.3">
      <c r="G2150" s="1" t="str">
        <f t="shared" si="1475"/>
        <v/>
      </c>
      <c r="H2150" s="2" t="str">
        <f t="shared" si="1488"/>
        <v/>
      </c>
      <c r="I2150" s="6" t="str" cm="1">
        <f t="array" ref="I2150">_xlfn.IFS(AND(G2149&lt;H2149,G2150&gt;H2150),"BUY", AND(G2149&gt;H2149,G2150&lt;H2150),"SELL",TRUE,"")</f>
        <v/>
      </c>
      <c r="J2150" s="1">
        <f t="shared" ca="1" si="1454"/>
        <v>0</v>
      </c>
      <c r="K2150" s="3" t="str">
        <f t="shared" ca="1" si="1468"/>
        <v/>
      </c>
      <c r="L2150" s="3" t="str">
        <f t="shared" si="1469"/>
        <v/>
      </c>
      <c r="M2150" s="3" t="str">
        <f t="shared" si="1470"/>
        <v/>
      </c>
      <c r="N2150" s="4">
        <f t="shared" si="1455"/>
        <v>-1</v>
      </c>
      <c r="O2150" s="2" t="str">
        <f t="shared" si="1471"/>
        <v/>
      </c>
      <c r="P2150" s="1" t="str">
        <f t="shared" si="1456"/>
        <v/>
      </c>
      <c r="Q2150" s="1" t="str">
        <f t="shared" si="1457"/>
        <v/>
      </c>
      <c r="R2150" s="1" t="str">
        <f>IF(ISBLANK(A2150),"",SUM($Q$2:Q2150))</f>
        <v/>
      </c>
      <c r="S2150" s="1" t="str">
        <f>IF(ISBLANK(A2150),"",SUM($F$2:F2150))</f>
        <v/>
      </c>
      <c r="T2150" s="1" t="str">
        <f t="shared" si="1458"/>
        <v/>
      </c>
      <c r="U2150" s="1" t="str">
        <f t="shared" si="1459"/>
        <v/>
      </c>
      <c r="V2150" s="17">
        <f t="shared" si="1460"/>
        <v>0</v>
      </c>
      <c r="W2150" s="17">
        <f t="shared" si="1461"/>
        <v>0</v>
      </c>
      <c r="X2150" s="17">
        <f t="shared" si="1462"/>
        <v>0</v>
      </c>
      <c r="Y2150" s="22">
        <f t="shared" si="1492"/>
        <v>0</v>
      </c>
      <c r="Z2150" s="22">
        <f t="shared" si="1492"/>
        <v>0</v>
      </c>
      <c r="AA2150" s="22">
        <f t="shared" si="1492"/>
        <v>0</v>
      </c>
      <c r="AB2150" s="23" t="str">
        <f t="shared" si="1482"/>
        <v/>
      </c>
      <c r="AC2150" s="23" t="str">
        <f t="shared" si="1483"/>
        <v/>
      </c>
      <c r="AD2150" s="23" t="str">
        <f t="shared" si="1484"/>
        <v/>
      </c>
      <c r="AE2150" s="23" t="str">
        <f t="shared" si="1485"/>
        <v/>
      </c>
      <c r="AF2150" s="23" t="str">
        <f t="shared" si="1486"/>
        <v/>
      </c>
      <c r="AG2150" s="23" t="str">
        <f t="shared" si="1491"/>
        <v/>
      </c>
      <c r="AH2150" s="25" t="str">
        <f t="shared" si="1463"/>
        <v/>
      </c>
      <c r="AI2150" s="25" t="str">
        <f t="shared" si="1464"/>
        <v/>
      </c>
      <c r="AJ2150" s="1" t="str">
        <f t="shared" si="1472"/>
        <v/>
      </c>
      <c r="AK2150" s="10" t="e">
        <f t="shared" si="1473"/>
        <v>#DIV/0!</v>
      </c>
      <c r="AL2150" s="10" t="e">
        <f t="shared" si="1478"/>
        <v>#DIV/0!</v>
      </c>
      <c r="AM2150">
        <f t="shared" si="1474"/>
        <v>0</v>
      </c>
      <c r="AN2150">
        <f t="shared" si="1465"/>
        <v>0</v>
      </c>
      <c r="AO2150">
        <f t="shared" si="1466"/>
        <v>0</v>
      </c>
      <c r="AP2150">
        <f t="shared" ca="1" si="1452"/>
        <v>2.2463477033542365E-34</v>
      </c>
      <c r="AQ2150">
        <f t="shared" ca="1" si="1452"/>
        <v>4.1113558756250872E-33</v>
      </c>
      <c r="AR2150">
        <f t="shared" ca="1" si="1479"/>
        <v>5.4637637103421594E-2</v>
      </c>
      <c r="AS2150">
        <f t="shared" ca="1" si="1480"/>
        <v>5.1807023740860103</v>
      </c>
      <c r="AT2150">
        <f t="shared" si="1467"/>
        <v>0</v>
      </c>
      <c r="AU2150">
        <f t="shared" ca="1" si="1481"/>
        <v>8.4067685030653378E-34</v>
      </c>
      <c r="AV2150" t="e">
        <f t="shared" si="1476"/>
        <v>#DIV/0!</v>
      </c>
      <c r="AW2150" t="e">
        <f t="shared" si="1490"/>
        <v>#DIV/0!</v>
      </c>
      <c r="AX2150" t="e">
        <f t="shared" si="1489"/>
        <v>#DIV/0!</v>
      </c>
      <c r="AY2150" t="e">
        <f t="shared" si="1494"/>
        <v>#DIV/0!</v>
      </c>
      <c r="AZ2150" t="e">
        <f t="shared" si="1493"/>
        <v>#DIV/0!</v>
      </c>
    </row>
    <row r="2151" spans="7:52" x14ac:dyDescent="0.3">
      <c r="G2151" s="1" t="str">
        <f t="shared" si="1475"/>
        <v/>
      </c>
      <c r="H2151" s="2" t="str">
        <f t="shared" si="1488"/>
        <v/>
      </c>
      <c r="I2151" s="6" t="str" cm="1">
        <f t="array" ref="I2151">_xlfn.IFS(AND(G2150&lt;H2150,G2151&gt;H2151),"BUY", AND(G2150&gt;H2150,G2151&lt;H2151),"SELL",TRUE,"")</f>
        <v/>
      </c>
      <c r="J2151" s="1">
        <f t="shared" ca="1" si="1454"/>
        <v>0</v>
      </c>
      <c r="K2151" s="3" t="str">
        <f t="shared" ca="1" si="1468"/>
        <v/>
      </c>
      <c r="L2151" s="3" t="str">
        <f t="shared" si="1469"/>
        <v/>
      </c>
      <c r="M2151" s="3" t="str">
        <f t="shared" si="1470"/>
        <v/>
      </c>
      <c r="N2151" s="4">
        <f t="shared" si="1455"/>
        <v>-1</v>
      </c>
      <c r="O2151" s="2" t="str">
        <f t="shared" si="1471"/>
        <v/>
      </c>
      <c r="P2151" s="1" t="str">
        <f t="shared" si="1456"/>
        <v/>
      </c>
      <c r="Q2151" s="1" t="str">
        <f t="shared" si="1457"/>
        <v/>
      </c>
      <c r="R2151" s="1" t="str">
        <f>IF(ISBLANK(A2151),"",SUM($Q$2:Q2151))</f>
        <v/>
      </c>
      <c r="S2151" s="1" t="str">
        <f>IF(ISBLANK(A2151),"",SUM($F$2:F2151))</f>
        <v/>
      </c>
      <c r="T2151" s="1" t="str">
        <f t="shared" si="1458"/>
        <v/>
      </c>
      <c r="U2151" s="1" t="str">
        <f t="shared" si="1459"/>
        <v/>
      </c>
      <c r="V2151" s="17">
        <f t="shared" si="1460"/>
        <v>0</v>
      </c>
      <c r="W2151" s="17">
        <f t="shared" si="1461"/>
        <v>0</v>
      </c>
      <c r="X2151" s="17">
        <f t="shared" si="1462"/>
        <v>0</v>
      </c>
      <c r="Y2151" s="22">
        <f t="shared" si="1492"/>
        <v>0</v>
      </c>
      <c r="Z2151" s="22">
        <f t="shared" si="1492"/>
        <v>0</v>
      </c>
      <c r="AA2151" s="22">
        <f t="shared" si="1492"/>
        <v>0</v>
      </c>
      <c r="AB2151" s="23" t="str">
        <f t="shared" si="1482"/>
        <v/>
      </c>
      <c r="AC2151" s="23" t="str">
        <f t="shared" si="1483"/>
        <v/>
      </c>
      <c r="AD2151" s="23" t="str">
        <f t="shared" si="1484"/>
        <v/>
      </c>
      <c r="AE2151" s="23" t="str">
        <f t="shared" si="1485"/>
        <v/>
      </c>
      <c r="AF2151" s="23" t="str">
        <f t="shared" si="1486"/>
        <v/>
      </c>
      <c r="AG2151" s="23" t="str">
        <f t="shared" si="1491"/>
        <v/>
      </c>
      <c r="AH2151" s="25" t="str">
        <f t="shared" si="1463"/>
        <v/>
      </c>
      <c r="AI2151" s="25" t="str">
        <f t="shared" si="1464"/>
        <v/>
      </c>
      <c r="AJ2151" s="1" t="str">
        <f t="shared" si="1472"/>
        <v/>
      </c>
      <c r="AK2151" s="10" t="e">
        <f t="shared" si="1473"/>
        <v>#DIV/0!</v>
      </c>
      <c r="AL2151" s="10" t="e">
        <f t="shared" si="1478"/>
        <v>#DIV/0!</v>
      </c>
      <c r="AM2151">
        <f t="shared" si="1474"/>
        <v>0</v>
      </c>
      <c r="AN2151">
        <f t="shared" si="1465"/>
        <v>0</v>
      </c>
      <c r="AO2151">
        <f t="shared" si="1466"/>
        <v>0</v>
      </c>
      <c r="AP2151">
        <f t="shared" ca="1" si="1452"/>
        <v>2.0858942959717911E-34</v>
      </c>
      <c r="AQ2151">
        <f t="shared" ca="1" si="1452"/>
        <v>3.8176875987947245E-33</v>
      </c>
      <c r="AR2151">
        <f t="shared" ca="1" si="1479"/>
        <v>5.4637637103421587E-2</v>
      </c>
      <c r="AS2151">
        <f t="shared" ca="1" si="1480"/>
        <v>5.1807023740860103</v>
      </c>
      <c r="AT2151">
        <f t="shared" si="1467"/>
        <v>0</v>
      </c>
      <c r="AU2151">
        <f t="shared" ca="1" si="1481"/>
        <v>7.8062850385606718E-34</v>
      </c>
      <c r="AV2151" t="e">
        <f t="shared" si="1476"/>
        <v>#DIV/0!</v>
      </c>
      <c r="AW2151" t="e">
        <f t="shared" si="1490"/>
        <v>#DIV/0!</v>
      </c>
      <c r="AX2151" t="e">
        <f t="shared" si="1489"/>
        <v>#DIV/0!</v>
      </c>
      <c r="AY2151" t="e">
        <f t="shared" si="1494"/>
        <v>#DIV/0!</v>
      </c>
      <c r="AZ2151" t="e">
        <f t="shared" si="1493"/>
        <v>#DIV/0!</v>
      </c>
    </row>
    <row r="2152" spans="7:52" x14ac:dyDescent="0.3">
      <c r="G2152" s="1" t="str">
        <f t="shared" si="1475"/>
        <v/>
      </c>
      <c r="H2152" s="2" t="str">
        <f t="shared" si="1488"/>
        <v/>
      </c>
      <c r="I2152" s="6" t="str" cm="1">
        <f t="array" ref="I2152">_xlfn.IFS(AND(G2151&lt;H2151,G2152&gt;H2152),"BUY", AND(G2151&gt;H2151,G2152&lt;H2152),"SELL",TRUE,"")</f>
        <v/>
      </c>
      <c r="J2152" s="1">
        <f t="shared" ca="1" si="1454"/>
        <v>0</v>
      </c>
      <c r="K2152" s="3" t="str">
        <f t="shared" ca="1" si="1468"/>
        <v/>
      </c>
      <c r="L2152" s="3" t="str">
        <f t="shared" si="1469"/>
        <v/>
      </c>
      <c r="M2152" s="3" t="str">
        <f t="shared" si="1470"/>
        <v/>
      </c>
      <c r="N2152" s="4">
        <f t="shared" si="1455"/>
        <v>-1</v>
      </c>
      <c r="O2152" s="2" t="str">
        <f t="shared" si="1471"/>
        <v/>
      </c>
      <c r="P2152" s="1" t="str">
        <f t="shared" si="1456"/>
        <v/>
      </c>
      <c r="Q2152" s="1" t="str">
        <f t="shared" si="1457"/>
        <v/>
      </c>
      <c r="R2152" s="1" t="str">
        <f>IF(ISBLANK(A2152),"",SUM($Q$2:Q2152))</f>
        <v/>
      </c>
      <c r="S2152" s="1" t="str">
        <f>IF(ISBLANK(A2152),"",SUM($F$2:F2152))</f>
        <v/>
      </c>
      <c r="T2152" s="1" t="str">
        <f t="shared" si="1458"/>
        <v/>
      </c>
      <c r="U2152" s="1" t="str">
        <f t="shared" si="1459"/>
        <v/>
      </c>
      <c r="V2152" s="17">
        <f t="shared" si="1460"/>
        <v>0</v>
      </c>
      <c r="W2152" s="17">
        <f t="shared" si="1461"/>
        <v>0</v>
      </c>
      <c r="X2152" s="17">
        <f t="shared" si="1462"/>
        <v>0</v>
      </c>
      <c r="Y2152" s="22">
        <f t="shared" si="1492"/>
        <v>0</v>
      </c>
      <c r="Z2152" s="22">
        <f t="shared" si="1492"/>
        <v>0</v>
      </c>
      <c r="AA2152" s="22">
        <f t="shared" si="1492"/>
        <v>0</v>
      </c>
      <c r="AB2152" s="23" t="str">
        <f t="shared" si="1482"/>
        <v/>
      </c>
      <c r="AC2152" s="23" t="str">
        <f t="shared" si="1483"/>
        <v/>
      </c>
      <c r="AD2152" s="23" t="str">
        <f t="shared" si="1484"/>
        <v/>
      </c>
      <c r="AE2152" s="23" t="str">
        <f t="shared" si="1485"/>
        <v/>
      </c>
      <c r="AF2152" s="23" t="str">
        <f t="shared" si="1486"/>
        <v/>
      </c>
      <c r="AG2152" s="23" t="str">
        <f t="shared" si="1491"/>
        <v/>
      </c>
      <c r="AH2152" s="25" t="str">
        <f t="shared" si="1463"/>
        <v/>
      </c>
      <c r="AI2152" s="25" t="str">
        <f t="shared" si="1464"/>
        <v/>
      </c>
      <c r="AJ2152" s="1" t="str">
        <f t="shared" si="1472"/>
        <v/>
      </c>
      <c r="AK2152" s="10" t="e">
        <f t="shared" si="1473"/>
        <v>#DIV/0!</v>
      </c>
      <c r="AL2152" s="10" t="e">
        <f t="shared" si="1478"/>
        <v>#DIV/0!</v>
      </c>
      <c r="AM2152">
        <f t="shared" si="1474"/>
        <v>0</v>
      </c>
      <c r="AN2152">
        <f t="shared" si="1465"/>
        <v>0</v>
      </c>
      <c r="AO2152">
        <f t="shared" si="1466"/>
        <v>0</v>
      </c>
      <c r="AP2152">
        <f t="shared" ca="1" si="1452"/>
        <v>1.9369018462595206E-34</v>
      </c>
      <c r="AQ2152">
        <f t="shared" ca="1" si="1452"/>
        <v>3.5449956274522439E-33</v>
      </c>
      <c r="AR2152">
        <f t="shared" ca="1" si="1479"/>
        <v>5.46376371034216E-2</v>
      </c>
      <c r="AS2152">
        <f t="shared" ca="1" si="1480"/>
        <v>5.1807023740860103</v>
      </c>
      <c r="AT2152">
        <f t="shared" si="1467"/>
        <v>0</v>
      </c>
      <c r="AU2152">
        <f t="shared" ca="1" si="1481"/>
        <v>7.2486932500920524E-34</v>
      </c>
      <c r="AV2152" t="e">
        <f t="shared" si="1476"/>
        <v>#DIV/0!</v>
      </c>
      <c r="AW2152" t="e">
        <f t="shared" si="1490"/>
        <v>#DIV/0!</v>
      </c>
      <c r="AX2152" t="e">
        <f t="shared" si="1489"/>
        <v>#DIV/0!</v>
      </c>
      <c r="AY2152" t="e">
        <f t="shared" si="1494"/>
        <v>#DIV/0!</v>
      </c>
      <c r="AZ2152" t="e">
        <f t="shared" si="1493"/>
        <v>#DIV/0!</v>
      </c>
    </row>
    <row r="2153" spans="7:52" x14ac:dyDescent="0.3">
      <c r="G2153" s="1" t="str">
        <f t="shared" si="1475"/>
        <v/>
      </c>
      <c r="H2153" s="2" t="str">
        <f t="shared" si="1488"/>
        <v/>
      </c>
      <c r="I2153" s="6" t="str" cm="1">
        <f t="array" ref="I2153">_xlfn.IFS(AND(G2152&lt;H2152,G2153&gt;H2153),"BUY", AND(G2152&gt;H2152,G2153&lt;H2153),"SELL",TRUE,"")</f>
        <v/>
      </c>
      <c r="J2153" s="1">
        <f t="shared" ca="1" si="1454"/>
        <v>0</v>
      </c>
      <c r="K2153" s="3" t="str">
        <f t="shared" ca="1" si="1468"/>
        <v/>
      </c>
      <c r="L2153" s="3" t="str">
        <f t="shared" si="1469"/>
        <v/>
      </c>
      <c r="M2153" s="3" t="str">
        <f t="shared" si="1470"/>
        <v/>
      </c>
      <c r="N2153" s="4">
        <f t="shared" si="1455"/>
        <v>-1</v>
      </c>
      <c r="O2153" s="2" t="str">
        <f t="shared" si="1471"/>
        <v/>
      </c>
      <c r="P2153" s="1" t="str">
        <f t="shared" si="1456"/>
        <v/>
      </c>
      <c r="Q2153" s="1" t="str">
        <f t="shared" si="1457"/>
        <v/>
      </c>
      <c r="R2153" s="1" t="str">
        <f>IF(ISBLANK(A2153),"",SUM($Q$2:Q2153))</f>
        <v/>
      </c>
      <c r="S2153" s="1" t="str">
        <f>IF(ISBLANK(A2153),"",SUM($F$2:F2153))</f>
        <v/>
      </c>
      <c r="T2153" s="1" t="str">
        <f t="shared" si="1458"/>
        <v/>
      </c>
      <c r="U2153" s="1" t="str">
        <f t="shared" si="1459"/>
        <v/>
      </c>
      <c r="V2153" s="17">
        <f t="shared" si="1460"/>
        <v>0</v>
      </c>
      <c r="W2153" s="17">
        <f t="shared" si="1461"/>
        <v>0</v>
      </c>
      <c r="X2153" s="17">
        <f t="shared" si="1462"/>
        <v>0</v>
      </c>
      <c r="Y2153" s="22">
        <f t="shared" si="1492"/>
        <v>0</v>
      </c>
      <c r="Z2153" s="22">
        <f t="shared" si="1492"/>
        <v>0</v>
      </c>
      <c r="AA2153" s="22">
        <f t="shared" si="1492"/>
        <v>0</v>
      </c>
      <c r="AB2153" s="23" t="str">
        <f t="shared" si="1482"/>
        <v/>
      </c>
      <c r="AC2153" s="23" t="str">
        <f t="shared" si="1483"/>
        <v/>
      </c>
      <c r="AD2153" s="23" t="str">
        <f t="shared" si="1484"/>
        <v/>
      </c>
      <c r="AE2153" s="23" t="str">
        <f t="shared" si="1485"/>
        <v/>
      </c>
      <c r="AF2153" s="23" t="str">
        <f t="shared" si="1486"/>
        <v/>
      </c>
      <c r="AG2153" s="23" t="str">
        <f t="shared" si="1491"/>
        <v/>
      </c>
      <c r="AH2153" s="25" t="str">
        <f t="shared" si="1463"/>
        <v/>
      </c>
      <c r="AI2153" s="25" t="str">
        <f t="shared" si="1464"/>
        <v/>
      </c>
      <c r="AJ2153" s="1" t="str">
        <f t="shared" si="1472"/>
        <v/>
      </c>
      <c r="AK2153" s="10" t="e">
        <f t="shared" si="1473"/>
        <v>#DIV/0!</v>
      </c>
      <c r="AL2153" s="10" t="e">
        <f t="shared" si="1478"/>
        <v>#DIV/0!</v>
      </c>
      <c r="AM2153">
        <f t="shared" si="1474"/>
        <v>0</v>
      </c>
      <c r="AN2153">
        <f t="shared" si="1465"/>
        <v>0</v>
      </c>
      <c r="AO2153">
        <f t="shared" si="1466"/>
        <v>0</v>
      </c>
      <c r="AP2153">
        <f t="shared" ca="1" si="1452"/>
        <v>1.7985517143838405E-34</v>
      </c>
      <c r="AQ2153">
        <f t="shared" ca="1" si="1452"/>
        <v>3.2917816540627979E-33</v>
      </c>
      <c r="AR2153">
        <f t="shared" ca="1" si="1479"/>
        <v>5.46376371034216E-2</v>
      </c>
      <c r="AS2153">
        <f t="shared" ca="1" si="1480"/>
        <v>5.1807023740860103</v>
      </c>
      <c r="AT2153">
        <f t="shared" si="1467"/>
        <v>0</v>
      </c>
      <c r="AU2153">
        <f t="shared" ca="1" si="1481"/>
        <v>6.7309294465140485E-34</v>
      </c>
      <c r="AV2153" t="e">
        <f t="shared" si="1476"/>
        <v>#DIV/0!</v>
      </c>
      <c r="AW2153" t="e">
        <f t="shared" si="1490"/>
        <v>#DIV/0!</v>
      </c>
      <c r="AX2153" t="e">
        <f t="shared" si="1489"/>
        <v>#DIV/0!</v>
      </c>
      <c r="AY2153" t="e">
        <f t="shared" si="1494"/>
        <v>#DIV/0!</v>
      </c>
      <c r="AZ2153" t="e">
        <f t="shared" si="1493"/>
        <v>#DIV/0!</v>
      </c>
    </row>
    <row r="2154" spans="7:52" x14ac:dyDescent="0.3">
      <c r="G2154" s="1" t="str">
        <f t="shared" si="1475"/>
        <v/>
      </c>
      <c r="H2154" s="2" t="str">
        <f t="shared" si="1488"/>
        <v/>
      </c>
      <c r="I2154" s="6" t="str" cm="1">
        <f t="array" ref="I2154">_xlfn.IFS(AND(G2153&lt;H2153,G2154&gt;H2154),"BUY", AND(G2153&gt;H2153,G2154&lt;H2154),"SELL",TRUE,"")</f>
        <v/>
      </c>
      <c r="J2154" s="1">
        <f t="shared" ca="1" si="1454"/>
        <v>0</v>
      </c>
      <c r="K2154" s="3" t="str">
        <f t="shared" ca="1" si="1468"/>
        <v/>
      </c>
      <c r="L2154" s="3" t="str">
        <f t="shared" si="1469"/>
        <v/>
      </c>
      <c r="M2154" s="3" t="str">
        <f t="shared" si="1470"/>
        <v/>
      </c>
      <c r="N2154" s="4">
        <f t="shared" si="1455"/>
        <v>-1</v>
      </c>
      <c r="O2154" s="2" t="str">
        <f t="shared" si="1471"/>
        <v/>
      </c>
      <c r="P2154" s="1" t="str">
        <f t="shared" si="1456"/>
        <v/>
      </c>
      <c r="Q2154" s="1" t="str">
        <f t="shared" si="1457"/>
        <v/>
      </c>
      <c r="R2154" s="1" t="str">
        <f>IF(ISBLANK(A2154),"",SUM($Q$2:Q2154))</f>
        <v/>
      </c>
      <c r="S2154" s="1" t="str">
        <f>IF(ISBLANK(A2154),"",SUM($F$2:F2154))</f>
        <v/>
      </c>
      <c r="T2154" s="1" t="str">
        <f t="shared" si="1458"/>
        <v/>
      </c>
      <c r="U2154" s="1" t="str">
        <f t="shared" si="1459"/>
        <v/>
      </c>
      <c r="V2154" s="17">
        <f t="shared" si="1460"/>
        <v>0</v>
      </c>
      <c r="W2154" s="17">
        <f t="shared" si="1461"/>
        <v>0</v>
      </c>
      <c r="X2154" s="17">
        <f t="shared" si="1462"/>
        <v>0</v>
      </c>
      <c r="Y2154" s="22">
        <f t="shared" si="1492"/>
        <v>0</v>
      </c>
      <c r="Z2154" s="22">
        <f t="shared" si="1492"/>
        <v>0</v>
      </c>
      <c r="AA2154" s="22">
        <f t="shared" si="1492"/>
        <v>0</v>
      </c>
      <c r="AB2154" s="23" t="str">
        <f t="shared" si="1482"/>
        <v/>
      </c>
      <c r="AC2154" s="23" t="str">
        <f t="shared" si="1483"/>
        <v/>
      </c>
      <c r="AD2154" s="23" t="str">
        <f t="shared" si="1484"/>
        <v/>
      </c>
      <c r="AE2154" s="23" t="str">
        <f t="shared" si="1485"/>
        <v/>
      </c>
      <c r="AF2154" s="23" t="str">
        <f t="shared" si="1486"/>
        <v/>
      </c>
      <c r="AG2154" s="23" t="str">
        <f t="shared" si="1491"/>
        <v/>
      </c>
      <c r="AH2154" s="25" t="str">
        <f t="shared" si="1463"/>
        <v/>
      </c>
      <c r="AI2154" s="25" t="str">
        <f t="shared" si="1464"/>
        <v/>
      </c>
      <c r="AJ2154" s="1" t="str">
        <f t="shared" si="1472"/>
        <v/>
      </c>
      <c r="AK2154" s="10" t="e">
        <f t="shared" si="1473"/>
        <v>#DIV/0!</v>
      </c>
      <c r="AL2154" s="10" t="e">
        <f t="shared" si="1478"/>
        <v>#DIV/0!</v>
      </c>
      <c r="AM2154">
        <f t="shared" si="1474"/>
        <v>0</v>
      </c>
      <c r="AN2154">
        <f t="shared" si="1465"/>
        <v>0</v>
      </c>
      <c r="AO2154">
        <f t="shared" si="1466"/>
        <v>0</v>
      </c>
      <c r="AP2154">
        <f t="shared" ca="1" si="1452"/>
        <v>1.6700837347849948E-34</v>
      </c>
      <c r="AQ2154">
        <f t="shared" ca="1" si="1452"/>
        <v>3.0566543930583121E-33</v>
      </c>
      <c r="AR2154">
        <f t="shared" ca="1" si="1479"/>
        <v>5.4637637103421607E-2</v>
      </c>
      <c r="AS2154">
        <f t="shared" ca="1" si="1480"/>
        <v>5.1807023740860103</v>
      </c>
      <c r="AT2154">
        <f t="shared" si="1467"/>
        <v>0</v>
      </c>
      <c r="AU2154">
        <f t="shared" ca="1" si="1481"/>
        <v>6.2501487717630453E-34</v>
      </c>
      <c r="AV2154" t="e">
        <f t="shared" si="1476"/>
        <v>#DIV/0!</v>
      </c>
      <c r="AW2154" t="e">
        <f t="shared" si="1490"/>
        <v>#DIV/0!</v>
      </c>
      <c r="AX2154" t="e">
        <f t="shared" si="1489"/>
        <v>#DIV/0!</v>
      </c>
      <c r="AY2154" t="e">
        <f t="shared" si="1494"/>
        <v>#DIV/0!</v>
      </c>
      <c r="AZ2154" t="e">
        <f t="shared" si="1493"/>
        <v>#DIV/0!</v>
      </c>
    </row>
    <row r="2155" spans="7:52" x14ac:dyDescent="0.3">
      <c r="G2155" s="1" t="str">
        <f t="shared" si="1475"/>
        <v/>
      </c>
      <c r="H2155" s="2" t="str">
        <f t="shared" si="1488"/>
        <v/>
      </c>
      <c r="I2155" s="6" t="str" cm="1">
        <f t="array" ref="I2155">_xlfn.IFS(AND(G2154&lt;H2154,G2155&gt;H2155),"BUY", AND(G2154&gt;H2154,G2155&lt;H2155),"SELL",TRUE,"")</f>
        <v/>
      </c>
      <c r="J2155" s="1">
        <f t="shared" ca="1" si="1454"/>
        <v>0</v>
      </c>
      <c r="K2155" s="3" t="str">
        <f t="shared" ca="1" si="1468"/>
        <v/>
      </c>
      <c r="L2155" s="3" t="str">
        <f t="shared" si="1469"/>
        <v/>
      </c>
      <c r="M2155" s="3" t="str">
        <f t="shared" si="1470"/>
        <v/>
      </c>
      <c r="N2155" s="4">
        <f t="shared" si="1455"/>
        <v>-1</v>
      </c>
      <c r="O2155" s="2" t="str">
        <f t="shared" si="1471"/>
        <v/>
      </c>
      <c r="P2155" s="1" t="str">
        <f t="shared" si="1456"/>
        <v/>
      </c>
      <c r="Q2155" s="1" t="str">
        <f t="shared" si="1457"/>
        <v/>
      </c>
      <c r="R2155" s="1" t="str">
        <f>IF(ISBLANK(A2155),"",SUM($Q$2:Q2155))</f>
        <v/>
      </c>
      <c r="S2155" s="1" t="str">
        <f>IF(ISBLANK(A2155),"",SUM($F$2:F2155))</f>
        <v/>
      </c>
      <c r="T2155" s="1" t="str">
        <f t="shared" si="1458"/>
        <v/>
      </c>
      <c r="U2155" s="1" t="str">
        <f t="shared" si="1459"/>
        <v/>
      </c>
      <c r="V2155" s="17">
        <f t="shared" si="1460"/>
        <v>0</v>
      </c>
      <c r="W2155" s="17">
        <f t="shared" si="1461"/>
        <v>0</v>
      </c>
      <c r="X2155" s="17">
        <f t="shared" si="1462"/>
        <v>0</v>
      </c>
      <c r="Y2155" s="22">
        <f t="shared" si="1492"/>
        <v>0</v>
      </c>
      <c r="Z2155" s="22">
        <f t="shared" si="1492"/>
        <v>0</v>
      </c>
      <c r="AA2155" s="22">
        <f t="shared" si="1492"/>
        <v>0</v>
      </c>
      <c r="AB2155" s="23" t="str">
        <f t="shared" si="1482"/>
        <v/>
      </c>
      <c r="AC2155" s="23" t="str">
        <f t="shared" si="1483"/>
        <v/>
      </c>
      <c r="AD2155" s="23" t="str">
        <f t="shared" si="1484"/>
        <v/>
      </c>
      <c r="AE2155" s="23" t="str">
        <f t="shared" si="1485"/>
        <v/>
      </c>
      <c r="AF2155" s="23" t="str">
        <f t="shared" si="1486"/>
        <v/>
      </c>
      <c r="AG2155" s="23" t="str">
        <f t="shared" si="1491"/>
        <v/>
      </c>
      <c r="AH2155" s="25" t="str">
        <f t="shared" si="1463"/>
        <v/>
      </c>
      <c r="AI2155" s="25" t="str">
        <f t="shared" si="1464"/>
        <v/>
      </c>
      <c r="AJ2155" s="1" t="str">
        <f t="shared" si="1472"/>
        <v/>
      </c>
      <c r="AK2155" s="10" t="e">
        <f t="shared" si="1473"/>
        <v>#DIV/0!</v>
      </c>
      <c r="AL2155" s="10" t="e">
        <f t="shared" si="1478"/>
        <v>#DIV/0!</v>
      </c>
      <c r="AM2155">
        <f t="shared" si="1474"/>
        <v>0</v>
      </c>
      <c r="AN2155">
        <f t="shared" si="1465"/>
        <v>0</v>
      </c>
      <c r="AO2155">
        <f t="shared" si="1466"/>
        <v>0</v>
      </c>
      <c r="AP2155">
        <f t="shared" ca="1" si="1452"/>
        <v>1.5507920394432093E-34</v>
      </c>
      <c r="AQ2155">
        <f t="shared" ca="1" si="1452"/>
        <v>2.8383219364112898E-33</v>
      </c>
      <c r="AR2155">
        <f t="shared" ca="1" si="1479"/>
        <v>5.46376371034216E-2</v>
      </c>
      <c r="AS2155">
        <f t="shared" ca="1" si="1480"/>
        <v>5.1807023740860103</v>
      </c>
      <c r="AT2155">
        <f t="shared" si="1467"/>
        <v>0</v>
      </c>
      <c r="AU2155">
        <f t="shared" ca="1" si="1481"/>
        <v>5.8037095737799706E-34</v>
      </c>
      <c r="AV2155" t="e">
        <f t="shared" si="1476"/>
        <v>#DIV/0!</v>
      </c>
      <c r="AW2155" t="e">
        <f t="shared" si="1490"/>
        <v>#DIV/0!</v>
      </c>
      <c r="AX2155" t="e">
        <f t="shared" si="1489"/>
        <v>#DIV/0!</v>
      </c>
      <c r="AY2155" t="e">
        <f t="shared" si="1494"/>
        <v>#DIV/0!</v>
      </c>
      <c r="AZ2155" t="e">
        <f t="shared" si="1493"/>
        <v>#DIV/0!</v>
      </c>
    </row>
    <row r="2156" spans="7:52" x14ac:dyDescent="0.3">
      <c r="G2156" s="1" t="str">
        <f t="shared" si="1475"/>
        <v/>
      </c>
      <c r="H2156" s="2" t="str">
        <f t="shared" si="1488"/>
        <v/>
      </c>
      <c r="I2156" s="6" t="str" cm="1">
        <f t="array" ref="I2156">_xlfn.IFS(AND(G2155&lt;H2155,G2156&gt;H2156),"BUY", AND(G2155&gt;H2155,G2156&lt;H2156),"SELL",TRUE,"")</f>
        <v/>
      </c>
      <c r="J2156" s="1">
        <f t="shared" ca="1" si="1454"/>
        <v>0</v>
      </c>
      <c r="K2156" s="3" t="str">
        <f t="shared" ca="1" si="1468"/>
        <v/>
      </c>
      <c r="L2156" s="3" t="str">
        <f t="shared" si="1469"/>
        <v/>
      </c>
      <c r="M2156" s="3" t="str">
        <f t="shared" si="1470"/>
        <v/>
      </c>
      <c r="N2156" s="4">
        <f t="shared" si="1455"/>
        <v>-1</v>
      </c>
      <c r="O2156" s="2" t="str">
        <f t="shared" si="1471"/>
        <v/>
      </c>
      <c r="P2156" s="1" t="str">
        <f t="shared" si="1456"/>
        <v/>
      </c>
      <c r="Q2156" s="1" t="str">
        <f t="shared" si="1457"/>
        <v/>
      </c>
      <c r="R2156" s="1" t="str">
        <f>IF(ISBLANK(A2156),"",SUM($Q$2:Q2156))</f>
        <v/>
      </c>
      <c r="S2156" s="1" t="str">
        <f>IF(ISBLANK(A2156),"",SUM($F$2:F2156))</f>
        <v/>
      </c>
      <c r="T2156" s="1" t="str">
        <f t="shared" si="1458"/>
        <v/>
      </c>
      <c r="U2156" s="1" t="str">
        <f t="shared" si="1459"/>
        <v/>
      </c>
      <c r="V2156" s="17">
        <f t="shared" si="1460"/>
        <v>0</v>
      </c>
      <c r="W2156" s="17">
        <f t="shared" si="1461"/>
        <v>0</v>
      </c>
      <c r="X2156" s="17">
        <f t="shared" si="1462"/>
        <v>0</v>
      </c>
      <c r="Y2156" s="22">
        <f t="shared" si="1492"/>
        <v>0</v>
      </c>
      <c r="Z2156" s="22">
        <f t="shared" si="1492"/>
        <v>0</v>
      </c>
      <c r="AA2156" s="22">
        <f t="shared" si="1492"/>
        <v>0</v>
      </c>
      <c r="AB2156" s="23" t="str">
        <f t="shared" si="1482"/>
        <v/>
      </c>
      <c r="AC2156" s="23" t="str">
        <f t="shared" si="1483"/>
        <v/>
      </c>
      <c r="AD2156" s="23" t="str">
        <f t="shared" si="1484"/>
        <v/>
      </c>
      <c r="AE2156" s="23" t="str">
        <f t="shared" si="1485"/>
        <v/>
      </c>
      <c r="AF2156" s="23" t="str">
        <f t="shared" si="1486"/>
        <v/>
      </c>
      <c r="AG2156" s="23" t="str">
        <f t="shared" si="1491"/>
        <v/>
      </c>
      <c r="AH2156" s="25" t="str">
        <f t="shared" si="1463"/>
        <v/>
      </c>
      <c r="AI2156" s="25" t="str">
        <f t="shared" si="1464"/>
        <v/>
      </c>
      <c r="AJ2156" s="1" t="str">
        <f t="shared" si="1472"/>
        <v/>
      </c>
      <c r="AK2156" s="10" t="e">
        <f t="shared" si="1473"/>
        <v>#DIV/0!</v>
      </c>
      <c r="AL2156" s="10" t="e">
        <f t="shared" si="1478"/>
        <v>#DIV/0!</v>
      </c>
      <c r="AM2156">
        <f t="shared" si="1474"/>
        <v>0</v>
      </c>
      <c r="AN2156">
        <f t="shared" si="1465"/>
        <v>0</v>
      </c>
      <c r="AO2156">
        <f t="shared" si="1466"/>
        <v>0</v>
      </c>
      <c r="AP2156">
        <f t="shared" ca="1" si="1452"/>
        <v>1.4400211794829801E-34</v>
      </c>
      <c r="AQ2156">
        <f t="shared" ca="1" si="1452"/>
        <v>2.6355846552390545E-33</v>
      </c>
      <c r="AR2156">
        <f t="shared" ca="1" si="1479"/>
        <v>5.4637637103421607E-2</v>
      </c>
      <c r="AS2156">
        <f t="shared" ca="1" si="1480"/>
        <v>5.1807023740860103</v>
      </c>
      <c r="AT2156">
        <f t="shared" si="1467"/>
        <v>0</v>
      </c>
      <c r="AU2156">
        <f t="shared" ca="1" si="1481"/>
        <v>5.3891588899385435E-34</v>
      </c>
      <c r="AV2156" t="e">
        <f t="shared" si="1476"/>
        <v>#DIV/0!</v>
      </c>
      <c r="AW2156" t="e">
        <f t="shared" si="1490"/>
        <v>#DIV/0!</v>
      </c>
      <c r="AX2156" t="e">
        <f t="shared" si="1489"/>
        <v>#DIV/0!</v>
      </c>
      <c r="AY2156" t="e">
        <f t="shared" si="1494"/>
        <v>#DIV/0!</v>
      </c>
      <c r="AZ2156" t="e">
        <f t="shared" si="1493"/>
        <v>#DIV/0!</v>
      </c>
    </row>
    <row r="2157" spans="7:52" x14ac:dyDescent="0.3">
      <c r="G2157" s="1" t="str">
        <f t="shared" si="1475"/>
        <v/>
      </c>
      <c r="H2157" s="2" t="str">
        <f t="shared" si="1488"/>
        <v/>
      </c>
      <c r="I2157" s="6" t="str" cm="1">
        <f t="array" ref="I2157">_xlfn.IFS(AND(G2156&lt;H2156,G2157&gt;H2157),"BUY", AND(G2156&gt;H2156,G2157&lt;H2157),"SELL",TRUE,"")</f>
        <v/>
      </c>
      <c r="J2157" s="1">
        <f t="shared" ca="1" si="1454"/>
        <v>0</v>
      </c>
      <c r="K2157" s="3" t="str">
        <f t="shared" ca="1" si="1468"/>
        <v/>
      </c>
      <c r="L2157" s="3" t="str">
        <f t="shared" si="1469"/>
        <v/>
      </c>
      <c r="M2157" s="3" t="str">
        <f t="shared" si="1470"/>
        <v/>
      </c>
      <c r="N2157" s="4">
        <f t="shared" si="1455"/>
        <v>-1</v>
      </c>
      <c r="O2157" s="2" t="str">
        <f t="shared" si="1471"/>
        <v/>
      </c>
      <c r="P2157" s="1" t="str">
        <f t="shared" si="1456"/>
        <v/>
      </c>
      <c r="Q2157" s="1" t="str">
        <f t="shared" si="1457"/>
        <v/>
      </c>
      <c r="R2157" s="1" t="str">
        <f>IF(ISBLANK(A2157),"",SUM($Q$2:Q2157))</f>
        <v/>
      </c>
      <c r="S2157" s="1" t="str">
        <f>IF(ISBLANK(A2157),"",SUM($F$2:F2157))</f>
        <v/>
      </c>
      <c r="T2157" s="1" t="str">
        <f t="shared" si="1458"/>
        <v/>
      </c>
      <c r="U2157" s="1" t="str">
        <f t="shared" si="1459"/>
        <v/>
      </c>
      <c r="V2157" s="17">
        <f t="shared" si="1460"/>
        <v>0</v>
      </c>
      <c r="W2157" s="17">
        <f t="shared" si="1461"/>
        <v>0</v>
      </c>
      <c r="X2157" s="17">
        <f t="shared" si="1462"/>
        <v>0</v>
      </c>
      <c r="Y2157" s="22">
        <f t="shared" si="1492"/>
        <v>0</v>
      </c>
      <c r="Z2157" s="22">
        <f t="shared" si="1492"/>
        <v>0</v>
      </c>
      <c r="AA2157" s="22">
        <f t="shared" si="1492"/>
        <v>0</v>
      </c>
      <c r="AB2157" s="23" t="str">
        <f t="shared" si="1482"/>
        <v/>
      </c>
      <c r="AC2157" s="23" t="str">
        <f t="shared" si="1483"/>
        <v/>
      </c>
      <c r="AD2157" s="23" t="str">
        <f t="shared" si="1484"/>
        <v/>
      </c>
      <c r="AE2157" s="23" t="str">
        <f t="shared" si="1485"/>
        <v/>
      </c>
      <c r="AF2157" s="23" t="str">
        <f t="shared" si="1486"/>
        <v/>
      </c>
      <c r="AG2157" s="23" t="str">
        <f t="shared" si="1491"/>
        <v/>
      </c>
      <c r="AH2157" s="25" t="str">
        <f t="shared" si="1463"/>
        <v/>
      </c>
      <c r="AI2157" s="25" t="str">
        <f t="shared" si="1464"/>
        <v/>
      </c>
      <c r="AJ2157" s="1" t="str">
        <f t="shared" si="1472"/>
        <v/>
      </c>
      <c r="AK2157" s="10" t="e">
        <f t="shared" si="1473"/>
        <v>#DIV/0!</v>
      </c>
      <c r="AL2157" s="10" t="e">
        <f t="shared" si="1478"/>
        <v>#DIV/0!</v>
      </c>
      <c r="AM2157">
        <f t="shared" si="1474"/>
        <v>0</v>
      </c>
      <c r="AN2157">
        <f t="shared" si="1465"/>
        <v>0</v>
      </c>
      <c r="AO2157">
        <f t="shared" si="1466"/>
        <v>0</v>
      </c>
      <c r="AP2157">
        <f t="shared" ca="1" si="1452"/>
        <v>1.3371625238056244E-34</v>
      </c>
      <c r="AQ2157">
        <f t="shared" ca="1" si="1452"/>
        <v>2.4473286084362647E-33</v>
      </c>
      <c r="AR2157">
        <f t="shared" ca="1" si="1479"/>
        <v>5.4637637103421614E-2</v>
      </c>
      <c r="AS2157">
        <f t="shared" ca="1" si="1480"/>
        <v>5.1807023740860103</v>
      </c>
      <c r="AT2157">
        <f t="shared" si="1467"/>
        <v>0</v>
      </c>
      <c r="AU2157">
        <f t="shared" ca="1" si="1481"/>
        <v>5.0042189692286473E-34</v>
      </c>
      <c r="AV2157" t="e">
        <f t="shared" si="1476"/>
        <v>#DIV/0!</v>
      </c>
      <c r="AW2157" t="e">
        <f t="shared" si="1490"/>
        <v>#DIV/0!</v>
      </c>
      <c r="AX2157" t="e">
        <f t="shared" si="1489"/>
        <v>#DIV/0!</v>
      </c>
      <c r="AY2157" t="e">
        <f t="shared" si="1494"/>
        <v>#DIV/0!</v>
      </c>
      <c r="AZ2157" t="e">
        <f t="shared" si="1493"/>
        <v>#DIV/0!</v>
      </c>
    </row>
    <row r="2158" spans="7:52" x14ac:dyDescent="0.3">
      <c r="G2158" s="1" t="str">
        <f t="shared" si="1475"/>
        <v/>
      </c>
      <c r="H2158" s="2" t="str">
        <f t="shared" si="1488"/>
        <v/>
      </c>
      <c r="I2158" s="6" t="str" cm="1">
        <f t="array" ref="I2158">_xlfn.IFS(AND(G2157&lt;H2157,G2158&gt;H2158),"BUY", AND(G2157&gt;H2157,G2158&lt;H2158),"SELL",TRUE,"")</f>
        <v/>
      </c>
      <c r="J2158" s="1">
        <f t="shared" ca="1" si="1454"/>
        <v>0</v>
      </c>
      <c r="K2158" s="3" t="str">
        <f t="shared" ca="1" si="1468"/>
        <v/>
      </c>
      <c r="L2158" s="3" t="str">
        <f t="shared" si="1469"/>
        <v/>
      </c>
      <c r="M2158" s="3" t="str">
        <f t="shared" si="1470"/>
        <v/>
      </c>
      <c r="N2158" s="4">
        <f t="shared" si="1455"/>
        <v>-1</v>
      </c>
      <c r="O2158" s="2" t="str">
        <f t="shared" si="1471"/>
        <v/>
      </c>
      <c r="P2158" s="1" t="str">
        <f t="shared" si="1456"/>
        <v/>
      </c>
      <c r="Q2158" s="1" t="str">
        <f t="shared" si="1457"/>
        <v/>
      </c>
      <c r="R2158" s="1" t="str">
        <f>IF(ISBLANK(A2158),"",SUM($Q$2:Q2158))</f>
        <v/>
      </c>
      <c r="S2158" s="1" t="str">
        <f>IF(ISBLANK(A2158),"",SUM($F$2:F2158))</f>
        <v/>
      </c>
      <c r="T2158" s="1" t="str">
        <f t="shared" si="1458"/>
        <v/>
      </c>
      <c r="U2158" s="1" t="str">
        <f t="shared" si="1459"/>
        <v/>
      </c>
      <c r="V2158" s="17">
        <f t="shared" si="1460"/>
        <v>0</v>
      </c>
      <c r="W2158" s="17">
        <f t="shared" si="1461"/>
        <v>0</v>
      </c>
      <c r="X2158" s="17">
        <f t="shared" si="1462"/>
        <v>0</v>
      </c>
      <c r="Y2158" s="22">
        <f t="shared" si="1492"/>
        <v>0</v>
      </c>
      <c r="Z2158" s="22">
        <f t="shared" si="1492"/>
        <v>0</v>
      </c>
      <c r="AA2158" s="22">
        <f t="shared" si="1492"/>
        <v>0</v>
      </c>
      <c r="AB2158" s="23" t="str">
        <f t="shared" si="1482"/>
        <v/>
      </c>
      <c r="AC2158" s="23" t="str">
        <f t="shared" si="1483"/>
        <v/>
      </c>
      <c r="AD2158" s="23" t="str">
        <f t="shared" si="1484"/>
        <v/>
      </c>
      <c r="AE2158" s="23" t="str">
        <f t="shared" si="1485"/>
        <v/>
      </c>
      <c r="AF2158" s="23" t="str">
        <f t="shared" si="1486"/>
        <v/>
      </c>
      <c r="AG2158" s="23" t="str">
        <f t="shared" si="1491"/>
        <v/>
      </c>
      <c r="AH2158" s="25" t="str">
        <f t="shared" si="1463"/>
        <v/>
      </c>
      <c r="AI2158" s="25" t="str">
        <f t="shared" si="1464"/>
        <v/>
      </c>
      <c r="AJ2158" s="1" t="str">
        <f t="shared" si="1472"/>
        <v/>
      </c>
      <c r="AK2158" s="10" t="e">
        <f t="shared" si="1473"/>
        <v>#DIV/0!</v>
      </c>
      <c r="AL2158" s="10" t="e">
        <f t="shared" si="1478"/>
        <v>#DIV/0!</v>
      </c>
      <c r="AM2158">
        <f t="shared" si="1474"/>
        <v>0</v>
      </c>
      <c r="AN2158">
        <f t="shared" si="1465"/>
        <v>0</v>
      </c>
      <c r="AO2158">
        <f t="shared" si="1466"/>
        <v>0</v>
      </c>
      <c r="AP2158">
        <f t="shared" ca="1" si="1452"/>
        <v>1.2416509149623653E-34</v>
      </c>
      <c r="AQ2158">
        <f t="shared" ca="1" si="1452"/>
        <v>2.2725194221193888E-33</v>
      </c>
      <c r="AR2158">
        <f t="shared" ca="1" si="1479"/>
        <v>5.46376371034216E-2</v>
      </c>
      <c r="AS2158">
        <f t="shared" ca="1" si="1480"/>
        <v>5.1807023740860103</v>
      </c>
      <c r="AT2158">
        <f t="shared" si="1467"/>
        <v>0</v>
      </c>
      <c r="AU2158">
        <f t="shared" ca="1" si="1481"/>
        <v>4.6467747571408861E-34</v>
      </c>
      <c r="AV2158" t="e">
        <f t="shared" si="1476"/>
        <v>#DIV/0!</v>
      </c>
      <c r="AW2158" t="e">
        <f t="shared" si="1490"/>
        <v>#DIV/0!</v>
      </c>
      <c r="AX2158" t="e">
        <f t="shared" si="1489"/>
        <v>#DIV/0!</v>
      </c>
      <c r="AY2158" t="e">
        <f t="shared" si="1494"/>
        <v>#DIV/0!</v>
      </c>
      <c r="AZ2158" t="e">
        <f t="shared" si="1493"/>
        <v>#DIV/0!</v>
      </c>
    </row>
    <row r="2159" spans="7:52" x14ac:dyDescent="0.3">
      <c r="G2159" s="1" t="str">
        <f t="shared" si="1475"/>
        <v/>
      </c>
      <c r="H2159" s="2" t="str">
        <f t="shared" si="1488"/>
        <v/>
      </c>
      <c r="I2159" s="6" t="str" cm="1">
        <f t="array" ref="I2159">_xlfn.IFS(AND(G2158&lt;H2158,G2159&gt;H2159),"BUY", AND(G2158&gt;H2158,G2159&lt;H2159),"SELL",TRUE,"")</f>
        <v/>
      </c>
      <c r="J2159" s="1">
        <f t="shared" ca="1" si="1454"/>
        <v>0</v>
      </c>
      <c r="K2159" s="3" t="str">
        <f t="shared" ca="1" si="1468"/>
        <v/>
      </c>
      <c r="L2159" s="3" t="str">
        <f t="shared" si="1469"/>
        <v/>
      </c>
      <c r="M2159" s="3" t="str">
        <f t="shared" si="1470"/>
        <v/>
      </c>
      <c r="N2159" s="4">
        <f t="shared" si="1455"/>
        <v>-1</v>
      </c>
      <c r="O2159" s="2" t="str">
        <f t="shared" si="1471"/>
        <v/>
      </c>
      <c r="P2159" s="1" t="str">
        <f t="shared" si="1456"/>
        <v/>
      </c>
      <c r="Q2159" s="1" t="str">
        <f t="shared" si="1457"/>
        <v/>
      </c>
      <c r="R2159" s="1" t="str">
        <f>IF(ISBLANK(A2159),"",SUM($Q$2:Q2159))</f>
        <v/>
      </c>
      <c r="S2159" s="1" t="str">
        <f>IF(ISBLANK(A2159),"",SUM($F$2:F2159))</f>
        <v/>
      </c>
      <c r="T2159" s="1" t="str">
        <f t="shared" si="1458"/>
        <v/>
      </c>
      <c r="U2159" s="1" t="str">
        <f t="shared" si="1459"/>
        <v/>
      </c>
      <c r="V2159" s="17">
        <f t="shared" si="1460"/>
        <v>0</v>
      </c>
      <c r="W2159" s="17">
        <f t="shared" si="1461"/>
        <v>0</v>
      </c>
      <c r="X2159" s="17">
        <f t="shared" si="1462"/>
        <v>0</v>
      </c>
      <c r="Y2159" s="22">
        <f t="shared" ref="Y2159:AA2174" si="1495">SUM(V2146:V2159)</f>
        <v>0</v>
      </c>
      <c r="Z2159" s="22">
        <f t="shared" si="1495"/>
        <v>0</v>
      </c>
      <c r="AA2159" s="22">
        <f t="shared" si="1495"/>
        <v>0</v>
      </c>
      <c r="AB2159" s="23" t="str">
        <f t="shared" si="1482"/>
        <v/>
      </c>
      <c r="AC2159" s="23" t="str">
        <f t="shared" si="1483"/>
        <v/>
      </c>
      <c r="AD2159" s="23" t="str">
        <f t="shared" si="1484"/>
        <v/>
      </c>
      <c r="AE2159" s="23" t="str">
        <f t="shared" si="1485"/>
        <v/>
      </c>
      <c r="AF2159" s="23" t="str">
        <f t="shared" si="1486"/>
        <v/>
      </c>
      <c r="AG2159" s="23" t="str">
        <f t="shared" si="1491"/>
        <v/>
      </c>
      <c r="AH2159" s="25" t="str">
        <f t="shared" si="1463"/>
        <v/>
      </c>
      <c r="AI2159" s="25" t="str">
        <f t="shared" si="1464"/>
        <v/>
      </c>
      <c r="AJ2159" s="1" t="str">
        <f t="shared" si="1472"/>
        <v/>
      </c>
      <c r="AK2159" s="10" t="e">
        <f t="shared" si="1473"/>
        <v>#DIV/0!</v>
      </c>
      <c r="AL2159" s="10" t="e">
        <f t="shared" si="1478"/>
        <v>#DIV/0!</v>
      </c>
      <c r="AM2159">
        <f t="shared" si="1474"/>
        <v>0</v>
      </c>
      <c r="AN2159">
        <f t="shared" si="1465"/>
        <v>0</v>
      </c>
      <c r="AO2159">
        <f t="shared" si="1466"/>
        <v>0</v>
      </c>
      <c r="AP2159">
        <f t="shared" ca="1" si="1452"/>
        <v>1.1529615638936251E-34</v>
      </c>
      <c r="AQ2159">
        <f t="shared" ca="1" si="1452"/>
        <v>2.110196606253718E-33</v>
      </c>
      <c r="AR2159">
        <f t="shared" ca="1" si="1479"/>
        <v>5.4637637103421614E-2</v>
      </c>
      <c r="AS2159">
        <f t="shared" ca="1" si="1480"/>
        <v>5.1807023740860103</v>
      </c>
      <c r="AT2159">
        <f t="shared" si="1467"/>
        <v>0</v>
      </c>
      <c r="AU2159">
        <f t="shared" ca="1" si="1481"/>
        <v>4.3148622744879661E-34</v>
      </c>
      <c r="AV2159" t="e">
        <f t="shared" si="1476"/>
        <v>#DIV/0!</v>
      </c>
      <c r="AW2159" t="e">
        <f t="shared" si="1490"/>
        <v>#DIV/0!</v>
      </c>
      <c r="AX2159" t="e">
        <f t="shared" si="1489"/>
        <v>#DIV/0!</v>
      </c>
      <c r="AY2159" t="e">
        <f t="shared" si="1494"/>
        <v>#DIV/0!</v>
      </c>
      <c r="AZ2159" t="e">
        <f t="shared" si="1493"/>
        <v>#DIV/0!</v>
      </c>
    </row>
    <row r="2160" spans="7:52" x14ac:dyDescent="0.3">
      <c r="G2160" s="1" t="str">
        <f t="shared" si="1475"/>
        <v/>
      </c>
      <c r="H2160" s="2" t="str">
        <f t="shared" si="1488"/>
        <v/>
      </c>
      <c r="I2160" s="6" t="str" cm="1">
        <f t="array" ref="I2160">_xlfn.IFS(AND(G2159&lt;H2159,G2160&gt;H2160),"BUY", AND(G2159&gt;H2159,G2160&lt;H2160),"SELL",TRUE,"")</f>
        <v/>
      </c>
      <c r="J2160" s="1">
        <f t="shared" ca="1" si="1454"/>
        <v>0</v>
      </c>
      <c r="K2160" s="3" t="str">
        <f t="shared" ca="1" si="1468"/>
        <v/>
      </c>
      <c r="L2160" s="3" t="str">
        <f t="shared" si="1469"/>
        <v/>
      </c>
      <c r="M2160" s="3" t="str">
        <f t="shared" si="1470"/>
        <v/>
      </c>
      <c r="N2160" s="4">
        <f t="shared" si="1455"/>
        <v>-1</v>
      </c>
      <c r="O2160" s="2" t="str">
        <f t="shared" si="1471"/>
        <v/>
      </c>
      <c r="P2160" s="1" t="str">
        <f t="shared" si="1456"/>
        <v/>
      </c>
      <c r="Q2160" s="1" t="str">
        <f t="shared" si="1457"/>
        <v/>
      </c>
      <c r="R2160" s="1" t="str">
        <f>IF(ISBLANK(A2160),"",SUM($Q$2:Q2160))</f>
        <v/>
      </c>
      <c r="S2160" s="1" t="str">
        <f>IF(ISBLANK(A2160),"",SUM($F$2:F2160))</f>
        <v/>
      </c>
      <c r="T2160" s="1" t="str">
        <f t="shared" si="1458"/>
        <v/>
      </c>
      <c r="U2160" s="1" t="str">
        <f t="shared" si="1459"/>
        <v/>
      </c>
      <c r="V2160" s="17">
        <f t="shared" si="1460"/>
        <v>0</v>
      </c>
      <c r="W2160" s="17">
        <f t="shared" si="1461"/>
        <v>0</v>
      </c>
      <c r="X2160" s="17">
        <f t="shared" si="1462"/>
        <v>0</v>
      </c>
      <c r="Y2160" s="22">
        <f t="shared" si="1495"/>
        <v>0</v>
      </c>
      <c r="Z2160" s="22">
        <f t="shared" si="1495"/>
        <v>0</v>
      </c>
      <c r="AA2160" s="22">
        <f t="shared" si="1495"/>
        <v>0</v>
      </c>
      <c r="AB2160" s="23" t="str">
        <f t="shared" si="1482"/>
        <v/>
      </c>
      <c r="AC2160" s="23" t="str">
        <f t="shared" si="1483"/>
        <v/>
      </c>
      <c r="AD2160" s="23" t="str">
        <f t="shared" si="1484"/>
        <v/>
      </c>
      <c r="AE2160" s="23" t="str">
        <f t="shared" si="1485"/>
        <v/>
      </c>
      <c r="AF2160" s="23" t="str">
        <f t="shared" si="1486"/>
        <v/>
      </c>
      <c r="AG2160" s="23" t="str">
        <f t="shared" si="1491"/>
        <v/>
      </c>
      <c r="AH2160" s="25" t="str">
        <f t="shared" si="1463"/>
        <v/>
      </c>
      <c r="AI2160" s="25" t="str">
        <f t="shared" si="1464"/>
        <v/>
      </c>
      <c r="AJ2160" s="1" t="str">
        <f t="shared" si="1472"/>
        <v/>
      </c>
      <c r="AK2160" s="10" t="e">
        <f t="shared" si="1473"/>
        <v>#DIV/0!</v>
      </c>
      <c r="AL2160" s="10" t="e">
        <f t="shared" si="1478"/>
        <v>#DIV/0!</v>
      </c>
      <c r="AM2160">
        <f t="shared" si="1474"/>
        <v>0</v>
      </c>
      <c r="AN2160">
        <f t="shared" si="1465"/>
        <v>0</v>
      </c>
      <c r="AO2160">
        <f t="shared" si="1466"/>
        <v>0</v>
      </c>
      <c r="AP2160">
        <f t="shared" ca="1" si="1452"/>
        <v>1.0706071664726519E-34</v>
      </c>
      <c r="AQ2160">
        <f t="shared" ca="1" si="1452"/>
        <v>1.9594682772355955E-33</v>
      </c>
      <c r="AR2160">
        <f t="shared" ca="1" si="1479"/>
        <v>5.4637637103421607E-2</v>
      </c>
      <c r="AS2160">
        <f t="shared" ca="1" si="1480"/>
        <v>5.1807023740860103</v>
      </c>
      <c r="AT2160">
        <f t="shared" si="1467"/>
        <v>0</v>
      </c>
      <c r="AU2160">
        <f t="shared" ca="1" si="1481"/>
        <v>4.0066578263102539E-34</v>
      </c>
      <c r="AV2160" t="e">
        <f t="shared" si="1476"/>
        <v>#DIV/0!</v>
      </c>
      <c r="AW2160" t="e">
        <f t="shared" si="1490"/>
        <v>#DIV/0!</v>
      </c>
      <c r="AX2160" t="e">
        <f t="shared" si="1489"/>
        <v>#DIV/0!</v>
      </c>
      <c r="AY2160" t="e">
        <f t="shared" si="1494"/>
        <v>#DIV/0!</v>
      </c>
      <c r="AZ2160" t="e">
        <f t="shared" si="1493"/>
        <v>#DIV/0!</v>
      </c>
    </row>
    <row r="2161" spans="7:52" x14ac:dyDescent="0.3">
      <c r="G2161" s="1" t="str">
        <f t="shared" si="1475"/>
        <v/>
      </c>
      <c r="H2161" s="2" t="str">
        <f t="shared" si="1488"/>
        <v/>
      </c>
      <c r="I2161" s="6" t="str" cm="1">
        <f t="array" ref="I2161">_xlfn.IFS(AND(G2160&lt;H2160,G2161&gt;H2161),"BUY", AND(G2160&gt;H2160,G2161&lt;H2161),"SELL",TRUE,"")</f>
        <v/>
      </c>
      <c r="J2161" s="1">
        <f t="shared" ca="1" si="1454"/>
        <v>0</v>
      </c>
      <c r="K2161" s="3" t="str">
        <f t="shared" ca="1" si="1468"/>
        <v/>
      </c>
      <c r="L2161" s="3" t="str">
        <f t="shared" si="1469"/>
        <v/>
      </c>
      <c r="M2161" s="3" t="str">
        <f t="shared" si="1470"/>
        <v/>
      </c>
      <c r="N2161" s="4">
        <f t="shared" si="1455"/>
        <v>-1</v>
      </c>
      <c r="O2161" s="2" t="str">
        <f t="shared" si="1471"/>
        <v/>
      </c>
      <c r="P2161" s="1" t="str">
        <f t="shared" si="1456"/>
        <v/>
      </c>
      <c r="Q2161" s="1" t="str">
        <f t="shared" si="1457"/>
        <v/>
      </c>
      <c r="R2161" s="1" t="str">
        <f>IF(ISBLANK(A2161),"",SUM($Q$2:Q2161))</f>
        <v/>
      </c>
      <c r="S2161" s="1" t="str">
        <f>IF(ISBLANK(A2161),"",SUM($F$2:F2161))</f>
        <v/>
      </c>
      <c r="T2161" s="1" t="str">
        <f t="shared" si="1458"/>
        <v/>
      </c>
      <c r="U2161" s="1" t="str">
        <f t="shared" si="1459"/>
        <v/>
      </c>
      <c r="V2161" s="17">
        <f t="shared" si="1460"/>
        <v>0</v>
      </c>
      <c r="W2161" s="17">
        <f t="shared" si="1461"/>
        <v>0</v>
      </c>
      <c r="X2161" s="17">
        <f t="shared" si="1462"/>
        <v>0</v>
      </c>
      <c r="Y2161" s="22">
        <f t="shared" si="1495"/>
        <v>0</v>
      </c>
      <c r="Z2161" s="22">
        <f t="shared" si="1495"/>
        <v>0</v>
      </c>
      <c r="AA2161" s="22">
        <f t="shared" si="1495"/>
        <v>0</v>
      </c>
      <c r="AB2161" s="23" t="str">
        <f t="shared" si="1482"/>
        <v/>
      </c>
      <c r="AC2161" s="23" t="str">
        <f t="shared" si="1483"/>
        <v/>
      </c>
      <c r="AD2161" s="23" t="str">
        <f t="shared" si="1484"/>
        <v/>
      </c>
      <c r="AE2161" s="23" t="str">
        <f t="shared" si="1485"/>
        <v/>
      </c>
      <c r="AF2161" s="23" t="str">
        <f t="shared" si="1486"/>
        <v/>
      </c>
      <c r="AG2161" s="23" t="str">
        <f t="shared" si="1491"/>
        <v/>
      </c>
      <c r="AH2161" s="25" t="str">
        <f t="shared" si="1463"/>
        <v/>
      </c>
      <c r="AI2161" s="25" t="str">
        <f t="shared" si="1464"/>
        <v/>
      </c>
      <c r="AJ2161" s="1" t="str">
        <f t="shared" si="1472"/>
        <v/>
      </c>
      <c r="AK2161" s="10" t="e">
        <f t="shared" si="1473"/>
        <v>#DIV/0!</v>
      </c>
      <c r="AL2161" s="10" t="e">
        <f t="shared" si="1478"/>
        <v>#DIV/0!</v>
      </c>
      <c r="AM2161">
        <f t="shared" si="1474"/>
        <v>0</v>
      </c>
      <c r="AN2161">
        <f t="shared" si="1465"/>
        <v>0</v>
      </c>
      <c r="AO2161">
        <f t="shared" si="1466"/>
        <v>0</v>
      </c>
      <c r="AP2161">
        <f t="shared" ref="AP2161:AQ2224" ca="1" si="1496">(AP2160*13+AN2161 )/14</f>
        <v>9.9413522601031964E-35</v>
      </c>
      <c r="AQ2161">
        <f t="shared" ca="1" si="1496"/>
        <v>1.8195062574330531E-33</v>
      </c>
      <c r="AR2161">
        <f t="shared" ca="1" si="1479"/>
        <v>5.46376371034216E-2</v>
      </c>
      <c r="AS2161">
        <f t="shared" ca="1" si="1480"/>
        <v>5.1807023740860103</v>
      </c>
      <c r="AT2161">
        <f t="shared" si="1467"/>
        <v>0</v>
      </c>
      <c r="AU2161">
        <f t="shared" ca="1" si="1481"/>
        <v>3.7204679815738072E-34</v>
      </c>
      <c r="AV2161" t="e">
        <f t="shared" si="1476"/>
        <v>#DIV/0!</v>
      </c>
      <c r="AW2161" t="e">
        <f t="shared" si="1490"/>
        <v>#DIV/0!</v>
      </c>
      <c r="AX2161" t="e">
        <f t="shared" si="1489"/>
        <v>#DIV/0!</v>
      </c>
      <c r="AY2161" t="e">
        <f t="shared" si="1494"/>
        <v>#DIV/0!</v>
      </c>
      <c r="AZ2161" t="e">
        <f t="shared" si="1493"/>
        <v>#DIV/0!</v>
      </c>
    </row>
    <row r="2162" spans="7:52" x14ac:dyDescent="0.3">
      <c r="G2162" s="1" t="str">
        <f t="shared" si="1475"/>
        <v/>
      </c>
      <c r="H2162" s="2" t="str">
        <f t="shared" si="1488"/>
        <v/>
      </c>
      <c r="I2162" s="6" t="str" cm="1">
        <f t="array" ref="I2162">_xlfn.IFS(AND(G2161&lt;H2161,G2162&gt;H2162),"BUY", AND(G2161&gt;H2161,G2162&lt;H2162),"SELL",TRUE,"")</f>
        <v/>
      </c>
      <c r="J2162" s="1">
        <f t="shared" ca="1" si="1454"/>
        <v>0</v>
      </c>
      <c r="K2162" s="3" t="str">
        <f t="shared" ca="1" si="1468"/>
        <v/>
      </c>
      <c r="L2162" s="3" t="str">
        <f t="shared" si="1469"/>
        <v/>
      </c>
      <c r="M2162" s="3" t="str">
        <f t="shared" si="1470"/>
        <v/>
      </c>
      <c r="N2162" s="4">
        <f t="shared" si="1455"/>
        <v>-1</v>
      </c>
      <c r="O2162" s="2" t="str">
        <f t="shared" si="1471"/>
        <v/>
      </c>
      <c r="P2162" s="1" t="str">
        <f t="shared" si="1456"/>
        <v/>
      </c>
      <c r="Q2162" s="1" t="str">
        <f t="shared" si="1457"/>
        <v/>
      </c>
      <c r="R2162" s="1" t="str">
        <f>IF(ISBLANK(A2162),"",SUM($Q$2:Q2162))</f>
        <v/>
      </c>
      <c r="S2162" s="1" t="str">
        <f>IF(ISBLANK(A2162),"",SUM($F$2:F2162))</f>
        <v/>
      </c>
      <c r="T2162" s="1" t="str">
        <f t="shared" si="1458"/>
        <v/>
      </c>
      <c r="U2162" s="1" t="str">
        <f t="shared" si="1459"/>
        <v/>
      </c>
      <c r="V2162" s="17">
        <f t="shared" si="1460"/>
        <v>0</v>
      </c>
      <c r="W2162" s="17">
        <f t="shared" si="1461"/>
        <v>0</v>
      </c>
      <c r="X2162" s="17">
        <f t="shared" si="1462"/>
        <v>0</v>
      </c>
      <c r="Y2162" s="22">
        <f t="shared" si="1495"/>
        <v>0</v>
      </c>
      <c r="Z2162" s="22">
        <f t="shared" si="1495"/>
        <v>0</v>
      </c>
      <c r="AA2162" s="22">
        <f t="shared" si="1495"/>
        <v>0</v>
      </c>
      <c r="AB2162" s="23" t="str">
        <f t="shared" si="1482"/>
        <v/>
      </c>
      <c r="AC2162" s="23" t="str">
        <f t="shared" si="1483"/>
        <v/>
      </c>
      <c r="AD2162" s="23" t="str">
        <f t="shared" si="1484"/>
        <v/>
      </c>
      <c r="AE2162" s="23" t="str">
        <f t="shared" si="1485"/>
        <v/>
      </c>
      <c r="AF2162" s="23" t="str">
        <f t="shared" si="1486"/>
        <v/>
      </c>
      <c r="AG2162" s="23" t="str">
        <f t="shared" si="1491"/>
        <v/>
      </c>
      <c r="AH2162" s="25" t="str">
        <f t="shared" si="1463"/>
        <v/>
      </c>
      <c r="AI2162" s="25" t="str">
        <f t="shared" si="1464"/>
        <v/>
      </c>
      <c r="AJ2162" s="1" t="str">
        <f t="shared" si="1472"/>
        <v/>
      </c>
      <c r="AK2162" s="10" t="e">
        <f t="shared" si="1473"/>
        <v>#DIV/0!</v>
      </c>
      <c r="AL2162" s="10" t="e">
        <f t="shared" si="1478"/>
        <v>#DIV/0!</v>
      </c>
      <c r="AM2162">
        <f t="shared" si="1474"/>
        <v>0</v>
      </c>
      <c r="AN2162">
        <f t="shared" si="1465"/>
        <v>0</v>
      </c>
      <c r="AO2162">
        <f t="shared" si="1466"/>
        <v>0</v>
      </c>
      <c r="AP2162">
        <f t="shared" ca="1" si="1496"/>
        <v>9.231255670095825E-35</v>
      </c>
      <c r="AQ2162">
        <f t="shared" ca="1" si="1496"/>
        <v>1.6895415247592636E-33</v>
      </c>
      <c r="AR2162">
        <f t="shared" ca="1" si="1479"/>
        <v>5.46376371034216E-2</v>
      </c>
      <c r="AS2162">
        <f t="shared" ca="1" si="1480"/>
        <v>5.1807023740860103</v>
      </c>
      <c r="AT2162">
        <f t="shared" si="1467"/>
        <v>0</v>
      </c>
      <c r="AU2162">
        <f t="shared" ca="1" si="1481"/>
        <v>3.4547202686042492E-34</v>
      </c>
      <c r="AV2162" t="e">
        <f t="shared" si="1476"/>
        <v>#DIV/0!</v>
      </c>
      <c r="AW2162" t="e">
        <f t="shared" si="1490"/>
        <v>#DIV/0!</v>
      </c>
      <c r="AX2162" t="e">
        <f t="shared" si="1489"/>
        <v>#DIV/0!</v>
      </c>
      <c r="AY2162" t="e">
        <f t="shared" si="1494"/>
        <v>#DIV/0!</v>
      </c>
      <c r="AZ2162" t="e">
        <f t="shared" si="1493"/>
        <v>#DIV/0!</v>
      </c>
    </row>
    <row r="2163" spans="7:52" x14ac:dyDescent="0.3">
      <c r="G2163" s="1" t="str">
        <f t="shared" si="1475"/>
        <v/>
      </c>
      <c r="H2163" s="2" t="str">
        <f t="shared" si="1488"/>
        <v/>
      </c>
      <c r="I2163" s="6" t="str" cm="1">
        <f t="array" ref="I2163">_xlfn.IFS(AND(G2162&lt;H2162,G2163&gt;H2163),"BUY", AND(G2162&gt;H2162,G2163&lt;H2163),"SELL",TRUE,"")</f>
        <v/>
      </c>
      <c r="J2163" s="1">
        <f t="shared" ca="1" si="1454"/>
        <v>0</v>
      </c>
      <c r="K2163" s="3" t="str">
        <f t="shared" ca="1" si="1468"/>
        <v/>
      </c>
      <c r="L2163" s="3" t="str">
        <f t="shared" si="1469"/>
        <v/>
      </c>
      <c r="M2163" s="3" t="str">
        <f t="shared" si="1470"/>
        <v/>
      </c>
      <c r="N2163" s="4">
        <f t="shared" si="1455"/>
        <v>-1</v>
      </c>
      <c r="O2163" s="2" t="str">
        <f t="shared" si="1471"/>
        <v/>
      </c>
      <c r="P2163" s="1" t="str">
        <f t="shared" si="1456"/>
        <v/>
      </c>
      <c r="Q2163" s="1" t="str">
        <f t="shared" si="1457"/>
        <v/>
      </c>
      <c r="R2163" s="1" t="str">
        <f>IF(ISBLANK(A2163),"",SUM($Q$2:Q2163))</f>
        <v/>
      </c>
      <c r="S2163" s="1" t="str">
        <f>IF(ISBLANK(A2163),"",SUM($F$2:F2163))</f>
        <v/>
      </c>
      <c r="T2163" s="1" t="str">
        <f t="shared" si="1458"/>
        <v/>
      </c>
      <c r="U2163" s="1" t="str">
        <f t="shared" si="1459"/>
        <v/>
      </c>
      <c r="V2163" s="17">
        <f t="shared" si="1460"/>
        <v>0</v>
      </c>
      <c r="W2163" s="17">
        <f t="shared" si="1461"/>
        <v>0</v>
      </c>
      <c r="X2163" s="17">
        <f t="shared" si="1462"/>
        <v>0</v>
      </c>
      <c r="Y2163" s="22">
        <f t="shared" si="1495"/>
        <v>0</v>
      </c>
      <c r="Z2163" s="22">
        <f t="shared" si="1495"/>
        <v>0</v>
      </c>
      <c r="AA2163" s="22">
        <f t="shared" si="1495"/>
        <v>0</v>
      </c>
      <c r="AB2163" s="23" t="str">
        <f t="shared" si="1482"/>
        <v/>
      </c>
      <c r="AC2163" s="23" t="str">
        <f t="shared" si="1483"/>
        <v/>
      </c>
      <c r="AD2163" s="23" t="str">
        <f t="shared" si="1484"/>
        <v/>
      </c>
      <c r="AE2163" s="23" t="str">
        <f t="shared" si="1485"/>
        <v/>
      </c>
      <c r="AF2163" s="23" t="str">
        <f t="shared" si="1486"/>
        <v/>
      </c>
      <c r="AG2163" s="23" t="str">
        <f t="shared" si="1491"/>
        <v/>
      </c>
      <c r="AH2163" s="25" t="str">
        <f t="shared" si="1463"/>
        <v/>
      </c>
      <c r="AI2163" s="25" t="str">
        <f t="shared" si="1464"/>
        <v/>
      </c>
      <c r="AJ2163" s="1" t="str">
        <f t="shared" si="1472"/>
        <v/>
      </c>
      <c r="AK2163" s="10" t="e">
        <f t="shared" si="1473"/>
        <v>#DIV/0!</v>
      </c>
      <c r="AL2163" s="10" t="e">
        <f t="shared" si="1478"/>
        <v>#DIV/0!</v>
      </c>
      <c r="AM2163">
        <f t="shared" si="1474"/>
        <v>0</v>
      </c>
      <c r="AN2163">
        <f t="shared" si="1465"/>
        <v>0</v>
      </c>
      <c r="AO2163">
        <f t="shared" si="1466"/>
        <v>0</v>
      </c>
      <c r="AP2163">
        <f t="shared" ca="1" si="1496"/>
        <v>8.57188026508898E-35</v>
      </c>
      <c r="AQ2163">
        <f t="shared" ca="1" si="1496"/>
        <v>1.5688599872764591E-33</v>
      </c>
      <c r="AR2163">
        <f t="shared" ca="1" si="1479"/>
        <v>5.46376371034216E-2</v>
      </c>
      <c r="AS2163">
        <f t="shared" ca="1" si="1480"/>
        <v>5.1807023740860103</v>
      </c>
      <c r="AT2163">
        <f t="shared" si="1467"/>
        <v>0</v>
      </c>
      <c r="AU2163">
        <f t="shared" ca="1" si="1481"/>
        <v>3.2079545351325172E-34</v>
      </c>
      <c r="AV2163" t="e">
        <f t="shared" si="1476"/>
        <v>#DIV/0!</v>
      </c>
      <c r="AW2163" t="e">
        <f t="shared" si="1490"/>
        <v>#DIV/0!</v>
      </c>
      <c r="AX2163" t="e">
        <f t="shared" si="1489"/>
        <v>#DIV/0!</v>
      </c>
      <c r="AY2163" t="e">
        <f t="shared" si="1494"/>
        <v>#DIV/0!</v>
      </c>
      <c r="AZ2163" t="e">
        <f t="shared" si="1493"/>
        <v>#DIV/0!</v>
      </c>
    </row>
    <row r="2164" spans="7:52" x14ac:dyDescent="0.3">
      <c r="G2164" s="1" t="str">
        <f t="shared" si="1475"/>
        <v/>
      </c>
      <c r="H2164" s="2" t="str">
        <f t="shared" si="1488"/>
        <v/>
      </c>
      <c r="I2164" s="6" t="str" cm="1">
        <f t="array" ref="I2164">_xlfn.IFS(AND(G2163&lt;H2163,G2164&gt;H2164),"BUY", AND(G2163&gt;H2163,G2164&lt;H2164),"SELL",TRUE,"")</f>
        <v/>
      </c>
      <c r="J2164" s="1">
        <f t="shared" ca="1" si="1454"/>
        <v>0</v>
      </c>
      <c r="K2164" s="3" t="str">
        <f t="shared" ca="1" si="1468"/>
        <v/>
      </c>
      <c r="L2164" s="3" t="str">
        <f t="shared" si="1469"/>
        <v/>
      </c>
      <c r="M2164" s="3" t="str">
        <f t="shared" si="1470"/>
        <v/>
      </c>
      <c r="N2164" s="4">
        <f t="shared" si="1455"/>
        <v>-1</v>
      </c>
      <c r="O2164" s="2" t="str">
        <f t="shared" si="1471"/>
        <v/>
      </c>
      <c r="P2164" s="1" t="str">
        <f t="shared" si="1456"/>
        <v/>
      </c>
      <c r="Q2164" s="1" t="str">
        <f t="shared" si="1457"/>
        <v/>
      </c>
      <c r="R2164" s="1" t="str">
        <f>IF(ISBLANK(A2164),"",SUM($Q$2:Q2164))</f>
        <v/>
      </c>
      <c r="S2164" s="1" t="str">
        <f>IF(ISBLANK(A2164),"",SUM($F$2:F2164))</f>
        <v/>
      </c>
      <c r="T2164" s="1" t="str">
        <f t="shared" si="1458"/>
        <v/>
      </c>
      <c r="U2164" s="1" t="str">
        <f t="shared" si="1459"/>
        <v/>
      </c>
      <c r="V2164" s="17">
        <f t="shared" si="1460"/>
        <v>0</v>
      </c>
      <c r="W2164" s="17">
        <f t="shared" si="1461"/>
        <v>0</v>
      </c>
      <c r="X2164" s="17">
        <f t="shared" si="1462"/>
        <v>0</v>
      </c>
      <c r="Y2164" s="22">
        <f t="shared" si="1495"/>
        <v>0</v>
      </c>
      <c r="Z2164" s="22">
        <f t="shared" si="1495"/>
        <v>0</v>
      </c>
      <c r="AA2164" s="22">
        <f t="shared" si="1495"/>
        <v>0</v>
      </c>
      <c r="AB2164" s="23" t="str">
        <f t="shared" si="1482"/>
        <v/>
      </c>
      <c r="AC2164" s="23" t="str">
        <f t="shared" si="1483"/>
        <v/>
      </c>
      <c r="AD2164" s="23" t="str">
        <f t="shared" si="1484"/>
        <v/>
      </c>
      <c r="AE2164" s="23" t="str">
        <f t="shared" si="1485"/>
        <v/>
      </c>
      <c r="AF2164" s="23" t="str">
        <f t="shared" si="1486"/>
        <v/>
      </c>
      <c r="AG2164" s="23" t="str">
        <f t="shared" si="1491"/>
        <v/>
      </c>
      <c r="AH2164" s="25" t="str">
        <f t="shared" si="1463"/>
        <v/>
      </c>
      <c r="AI2164" s="25" t="str">
        <f t="shared" si="1464"/>
        <v/>
      </c>
      <c r="AJ2164" s="1" t="str">
        <f t="shared" si="1472"/>
        <v/>
      </c>
      <c r="AK2164" s="10" t="e">
        <f t="shared" si="1473"/>
        <v>#DIV/0!</v>
      </c>
      <c r="AL2164" s="10" t="e">
        <f t="shared" si="1478"/>
        <v>#DIV/0!</v>
      </c>
      <c r="AM2164">
        <f t="shared" si="1474"/>
        <v>0</v>
      </c>
      <c r="AN2164">
        <f t="shared" si="1465"/>
        <v>0</v>
      </c>
      <c r="AO2164">
        <f t="shared" si="1466"/>
        <v>0</v>
      </c>
      <c r="AP2164">
        <f t="shared" ca="1" si="1496"/>
        <v>7.9596031032969102E-35</v>
      </c>
      <c r="AQ2164">
        <f t="shared" ca="1" si="1496"/>
        <v>1.456798559613855E-33</v>
      </c>
      <c r="AR2164">
        <f t="shared" ca="1" si="1479"/>
        <v>5.46376371034216E-2</v>
      </c>
      <c r="AS2164">
        <f t="shared" ca="1" si="1480"/>
        <v>5.1807023740860103</v>
      </c>
      <c r="AT2164">
        <f t="shared" si="1467"/>
        <v>0</v>
      </c>
      <c r="AU2164">
        <f t="shared" ca="1" si="1481"/>
        <v>2.9788149254801944E-34</v>
      </c>
      <c r="AV2164" t="e">
        <f t="shared" si="1476"/>
        <v>#DIV/0!</v>
      </c>
      <c r="AW2164" t="e">
        <f t="shared" si="1490"/>
        <v>#DIV/0!</v>
      </c>
      <c r="AX2164" t="e">
        <f t="shared" si="1489"/>
        <v>#DIV/0!</v>
      </c>
      <c r="AY2164" t="e">
        <f t="shared" si="1494"/>
        <v>#DIV/0!</v>
      </c>
      <c r="AZ2164" t="e">
        <f t="shared" si="1493"/>
        <v>#DIV/0!</v>
      </c>
    </row>
    <row r="2165" spans="7:52" x14ac:dyDescent="0.3">
      <c r="G2165" s="1" t="str">
        <f t="shared" si="1475"/>
        <v/>
      </c>
      <c r="H2165" s="2" t="str">
        <f t="shared" si="1488"/>
        <v/>
      </c>
      <c r="I2165" s="6" t="str" cm="1">
        <f t="array" ref="I2165">_xlfn.IFS(AND(G2164&lt;H2164,G2165&gt;H2165),"BUY", AND(G2164&gt;H2164,G2165&lt;H2165),"SELL",TRUE,"")</f>
        <v/>
      </c>
      <c r="J2165" s="1">
        <f t="shared" ca="1" si="1454"/>
        <v>0</v>
      </c>
      <c r="K2165" s="3" t="str">
        <f t="shared" ca="1" si="1468"/>
        <v/>
      </c>
      <c r="L2165" s="3" t="str">
        <f t="shared" si="1469"/>
        <v/>
      </c>
      <c r="M2165" s="3" t="str">
        <f t="shared" si="1470"/>
        <v/>
      </c>
      <c r="N2165" s="4">
        <f t="shared" si="1455"/>
        <v>-1</v>
      </c>
      <c r="O2165" s="2" t="str">
        <f t="shared" si="1471"/>
        <v/>
      </c>
      <c r="P2165" s="1" t="str">
        <f t="shared" si="1456"/>
        <v/>
      </c>
      <c r="Q2165" s="1" t="str">
        <f t="shared" si="1457"/>
        <v/>
      </c>
      <c r="R2165" s="1" t="str">
        <f>IF(ISBLANK(A2165),"",SUM($Q$2:Q2165))</f>
        <v/>
      </c>
      <c r="S2165" s="1" t="str">
        <f>IF(ISBLANK(A2165),"",SUM($F$2:F2165))</f>
        <v/>
      </c>
      <c r="T2165" s="1" t="str">
        <f t="shared" si="1458"/>
        <v/>
      </c>
      <c r="U2165" s="1" t="str">
        <f t="shared" si="1459"/>
        <v/>
      </c>
      <c r="V2165" s="17">
        <f t="shared" si="1460"/>
        <v>0</v>
      </c>
      <c r="W2165" s="17">
        <f t="shared" si="1461"/>
        <v>0</v>
      </c>
      <c r="X2165" s="17">
        <f t="shared" si="1462"/>
        <v>0</v>
      </c>
      <c r="Y2165" s="22">
        <f t="shared" si="1495"/>
        <v>0</v>
      </c>
      <c r="Z2165" s="22">
        <f t="shared" si="1495"/>
        <v>0</v>
      </c>
      <c r="AA2165" s="22">
        <f t="shared" si="1495"/>
        <v>0</v>
      </c>
      <c r="AB2165" s="23" t="str">
        <f t="shared" si="1482"/>
        <v/>
      </c>
      <c r="AC2165" s="23" t="str">
        <f t="shared" si="1483"/>
        <v/>
      </c>
      <c r="AD2165" s="23" t="str">
        <f t="shared" si="1484"/>
        <v/>
      </c>
      <c r="AE2165" s="23" t="str">
        <f t="shared" si="1485"/>
        <v/>
      </c>
      <c r="AF2165" s="23" t="str">
        <f t="shared" si="1486"/>
        <v/>
      </c>
      <c r="AG2165" s="23" t="str">
        <f t="shared" si="1491"/>
        <v/>
      </c>
      <c r="AH2165" s="25" t="str">
        <f t="shared" si="1463"/>
        <v/>
      </c>
      <c r="AI2165" s="25" t="str">
        <f t="shared" si="1464"/>
        <v/>
      </c>
      <c r="AJ2165" s="1" t="str">
        <f t="shared" si="1472"/>
        <v/>
      </c>
      <c r="AK2165" s="10" t="e">
        <f t="shared" si="1473"/>
        <v>#DIV/0!</v>
      </c>
      <c r="AL2165" s="10" t="e">
        <f t="shared" si="1478"/>
        <v>#DIV/0!</v>
      </c>
      <c r="AM2165">
        <f t="shared" si="1474"/>
        <v>0</v>
      </c>
      <c r="AN2165">
        <f t="shared" si="1465"/>
        <v>0</v>
      </c>
      <c r="AO2165">
        <f t="shared" si="1466"/>
        <v>0</v>
      </c>
      <c r="AP2165">
        <f t="shared" ca="1" si="1496"/>
        <v>7.3910600244899885E-35</v>
      </c>
      <c r="AQ2165">
        <f t="shared" ca="1" si="1496"/>
        <v>1.3527415196414369E-33</v>
      </c>
      <c r="AR2165">
        <f t="shared" ca="1" si="1479"/>
        <v>5.4637637103421594E-2</v>
      </c>
      <c r="AS2165">
        <f t="shared" ca="1" si="1480"/>
        <v>5.1807023740860103</v>
      </c>
      <c r="AT2165">
        <f t="shared" si="1467"/>
        <v>0</v>
      </c>
      <c r="AU2165">
        <f t="shared" ca="1" si="1481"/>
        <v>2.7660424308030375E-34</v>
      </c>
      <c r="AV2165" t="e">
        <f t="shared" si="1476"/>
        <v>#DIV/0!</v>
      </c>
      <c r="AW2165" t="e">
        <f t="shared" si="1490"/>
        <v>#DIV/0!</v>
      </c>
      <c r="AX2165" t="e">
        <f t="shared" si="1489"/>
        <v>#DIV/0!</v>
      </c>
      <c r="AY2165" t="e">
        <f t="shared" si="1494"/>
        <v>#DIV/0!</v>
      </c>
      <c r="AZ2165" t="e">
        <f t="shared" si="1493"/>
        <v>#DIV/0!</v>
      </c>
    </row>
    <row r="2166" spans="7:52" x14ac:dyDescent="0.3">
      <c r="G2166" s="1" t="str">
        <f t="shared" si="1475"/>
        <v/>
      </c>
      <c r="H2166" s="2" t="str">
        <f t="shared" si="1488"/>
        <v/>
      </c>
      <c r="I2166" s="6" t="str" cm="1">
        <f t="array" ref="I2166">_xlfn.IFS(AND(G2165&lt;H2165,G2166&gt;H2166),"BUY", AND(G2165&gt;H2165,G2166&lt;H2166),"SELL",TRUE,"")</f>
        <v/>
      </c>
      <c r="J2166" s="1">
        <f t="shared" ca="1" si="1454"/>
        <v>0</v>
      </c>
      <c r="K2166" s="3" t="str">
        <f t="shared" ca="1" si="1468"/>
        <v/>
      </c>
      <c r="L2166" s="3" t="str">
        <f t="shared" si="1469"/>
        <v/>
      </c>
      <c r="M2166" s="3" t="str">
        <f t="shared" si="1470"/>
        <v/>
      </c>
      <c r="N2166" s="4">
        <f t="shared" si="1455"/>
        <v>-1</v>
      </c>
      <c r="O2166" s="2" t="str">
        <f t="shared" si="1471"/>
        <v/>
      </c>
      <c r="P2166" s="1" t="str">
        <f t="shared" si="1456"/>
        <v/>
      </c>
      <c r="Q2166" s="1" t="str">
        <f t="shared" si="1457"/>
        <v/>
      </c>
      <c r="R2166" s="1" t="str">
        <f>IF(ISBLANK(A2166),"",SUM($Q$2:Q2166))</f>
        <v/>
      </c>
      <c r="S2166" s="1" t="str">
        <f>IF(ISBLANK(A2166),"",SUM($F$2:F2166))</f>
        <v/>
      </c>
      <c r="T2166" s="1" t="str">
        <f t="shared" si="1458"/>
        <v/>
      </c>
      <c r="U2166" s="1" t="str">
        <f t="shared" si="1459"/>
        <v/>
      </c>
      <c r="V2166" s="17">
        <f t="shared" si="1460"/>
        <v>0</v>
      </c>
      <c r="W2166" s="17">
        <f t="shared" si="1461"/>
        <v>0</v>
      </c>
      <c r="X2166" s="17">
        <f t="shared" si="1462"/>
        <v>0</v>
      </c>
      <c r="Y2166" s="22">
        <f t="shared" si="1495"/>
        <v>0</v>
      </c>
      <c r="Z2166" s="22">
        <f t="shared" si="1495"/>
        <v>0</v>
      </c>
      <c r="AA2166" s="22">
        <f t="shared" si="1495"/>
        <v>0</v>
      </c>
      <c r="AB2166" s="23" t="str">
        <f t="shared" si="1482"/>
        <v/>
      </c>
      <c r="AC2166" s="23" t="str">
        <f t="shared" si="1483"/>
        <v/>
      </c>
      <c r="AD2166" s="23" t="str">
        <f t="shared" si="1484"/>
        <v/>
      </c>
      <c r="AE2166" s="23" t="str">
        <f t="shared" si="1485"/>
        <v/>
      </c>
      <c r="AF2166" s="23" t="str">
        <f t="shared" si="1486"/>
        <v/>
      </c>
      <c r="AG2166" s="23" t="str">
        <f t="shared" si="1491"/>
        <v/>
      </c>
      <c r="AH2166" s="25" t="str">
        <f t="shared" si="1463"/>
        <v/>
      </c>
      <c r="AI2166" s="25" t="str">
        <f t="shared" si="1464"/>
        <v/>
      </c>
      <c r="AJ2166" s="1" t="str">
        <f t="shared" si="1472"/>
        <v/>
      </c>
      <c r="AK2166" s="10" t="e">
        <f t="shared" si="1473"/>
        <v>#DIV/0!</v>
      </c>
      <c r="AL2166" s="10" t="e">
        <f t="shared" si="1478"/>
        <v>#DIV/0!</v>
      </c>
      <c r="AM2166">
        <f t="shared" si="1474"/>
        <v>0</v>
      </c>
      <c r="AN2166">
        <f t="shared" si="1465"/>
        <v>0</v>
      </c>
      <c r="AO2166">
        <f t="shared" si="1466"/>
        <v>0</v>
      </c>
      <c r="AP2166">
        <f t="shared" ca="1" si="1496"/>
        <v>6.8631271655978465E-35</v>
      </c>
      <c r="AQ2166">
        <f t="shared" ca="1" si="1496"/>
        <v>1.2561171253813344E-33</v>
      </c>
      <c r="AR2166">
        <f t="shared" ca="1" si="1479"/>
        <v>5.4637637103421594E-2</v>
      </c>
      <c r="AS2166">
        <f t="shared" ca="1" si="1480"/>
        <v>5.1807023740860103</v>
      </c>
      <c r="AT2166">
        <f t="shared" si="1467"/>
        <v>0</v>
      </c>
      <c r="AU2166">
        <f t="shared" ca="1" si="1481"/>
        <v>2.5684679714599634E-34</v>
      </c>
      <c r="AV2166" t="e">
        <f t="shared" si="1476"/>
        <v>#DIV/0!</v>
      </c>
      <c r="AW2166" t="e">
        <f t="shared" si="1490"/>
        <v>#DIV/0!</v>
      </c>
      <c r="AX2166" t="e">
        <f t="shared" si="1489"/>
        <v>#DIV/0!</v>
      </c>
      <c r="AY2166" t="e">
        <f t="shared" si="1494"/>
        <v>#DIV/0!</v>
      </c>
      <c r="AZ2166" t="e">
        <f t="shared" si="1493"/>
        <v>#DIV/0!</v>
      </c>
    </row>
    <row r="2167" spans="7:52" x14ac:dyDescent="0.3">
      <c r="G2167" s="1" t="str">
        <f t="shared" si="1475"/>
        <v/>
      </c>
      <c r="H2167" s="2" t="str">
        <f t="shared" si="1488"/>
        <v/>
      </c>
      <c r="I2167" s="6" t="str" cm="1">
        <f t="array" ref="I2167">_xlfn.IFS(AND(G2166&lt;H2166,G2167&gt;H2167),"BUY", AND(G2166&gt;H2166,G2167&lt;H2167),"SELL",TRUE,"")</f>
        <v/>
      </c>
      <c r="J2167" s="1">
        <f t="shared" ca="1" si="1454"/>
        <v>0</v>
      </c>
      <c r="K2167" s="3" t="str">
        <f t="shared" ca="1" si="1468"/>
        <v/>
      </c>
      <c r="L2167" s="3" t="str">
        <f t="shared" si="1469"/>
        <v/>
      </c>
      <c r="M2167" s="3" t="str">
        <f t="shared" si="1470"/>
        <v/>
      </c>
      <c r="N2167" s="4">
        <f t="shared" si="1455"/>
        <v>-1</v>
      </c>
      <c r="O2167" s="2" t="str">
        <f t="shared" si="1471"/>
        <v/>
      </c>
      <c r="P2167" s="1" t="str">
        <f t="shared" si="1456"/>
        <v/>
      </c>
      <c r="Q2167" s="1" t="str">
        <f t="shared" si="1457"/>
        <v/>
      </c>
      <c r="R2167" s="1" t="str">
        <f>IF(ISBLANK(A2167),"",SUM($Q$2:Q2167))</f>
        <v/>
      </c>
      <c r="S2167" s="1" t="str">
        <f>IF(ISBLANK(A2167),"",SUM($F$2:F2167))</f>
        <v/>
      </c>
      <c r="T2167" s="1" t="str">
        <f t="shared" si="1458"/>
        <v/>
      </c>
      <c r="U2167" s="1" t="str">
        <f t="shared" si="1459"/>
        <v/>
      </c>
      <c r="V2167" s="17">
        <f t="shared" si="1460"/>
        <v>0</v>
      </c>
      <c r="W2167" s="17">
        <f t="shared" si="1461"/>
        <v>0</v>
      </c>
      <c r="X2167" s="17">
        <f t="shared" si="1462"/>
        <v>0</v>
      </c>
      <c r="Y2167" s="22">
        <f t="shared" si="1495"/>
        <v>0</v>
      </c>
      <c r="Z2167" s="22">
        <f t="shared" si="1495"/>
        <v>0</v>
      </c>
      <c r="AA2167" s="22">
        <f t="shared" si="1495"/>
        <v>0</v>
      </c>
      <c r="AB2167" s="23" t="str">
        <f t="shared" si="1482"/>
        <v/>
      </c>
      <c r="AC2167" s="23" t="str">
        <f t="shared" si="1483"/>
        <v/>
      </c>
      <c r="AD2167" s="23" t="str">
        <f t="shared" si="1484"/>
        <v/>
      </c>
      <c r="AE2167" s="23" t="str">
        <f t="shared" si="1485"/>
        <v/>
      </c>
      <c r="AF2167" s="23" t="str">
        <f t="shared" si="1486"/>
        <v/>
      </c>
      <c r="AG2167" s="23" t="str">
        <f t="shared" si="1491"/>
        <v/>
      </c>
      <c r="AH2167" s="25" t="str">
        <f t="shared" si="1463"/>
        <v/>
      </c>
      <c r="AI2167" s="25" t="str">
        <f t="shared" si="1464"/>
        <v/>
      </c>
      <c r="AJ2167" s="1" t="str">
        <f t="shared" si="1472"/>
        <v/>
      </c>
      <c r="AK2167" s="10" t="e">
        <f t="shared" si="1473"/>
        <v>#DIV/0!</v>
      </c>
      <c r="AL2167" s="10" t="e">
        <f t="shared" si="1478"/>
        <v>#DIV/0!</v>
      </c>
      <c r="AM2167">
        <f t="shared" si="1474"/>
        <v>0</v>
      </c>
      <c r="AN2167">
        <f t="shared" si="1465"/>
        <v>0</v>
      </c>
      <c r="AO2167">
        <f t="shared" si="1466"/>
        <v>0</v>
      </c>
      <c r="AP2167">
        <f t="shared" ca="1" si="1496"/>
        <v>6.372903796626572E-35</v>
      </c>
      <c r="AQ2167">
        <f t="shared" ca="1" si="1496"/>
        <v>1.1663944735683819E-33</v>
      </c>
      <c r="AR2167">
        <f t="shared" ca="1" si="1479"/>
        <v>5.4637637103421594E-2</v>
      </c>
      <c r="AS2167">
        <f t="shared" ca="1" si="1480"/>
        <v>5.1807023740860103</v>
      </c>
      <c r="AT2167">
        <f t="shared" si="1467"/>
        <v>0</v>
      </c>
      <c r="AU2167">
        <f t="shared" ca="1" si="1481"/>
        <v>2.3850059734985373E-34</v>
      </c>
      <c r="AV2167" t="e">
        <f t="shared" si="1476"/>
        <v>#DIV/0!</v>
      </c>
      <c r="AW2167" t="e">
        <f t="shared" si="1490"/>
        <v>#DIV/0!</v>
      </c>
      <c r="AX2167" t="e">
        <f t="shared" si="1489"/>
        <v>#DIV/0!</v>
      </c>
      <c r="AY2167" t="e">
        <f t="shared" si="1494"/>
        <v>#DIV/0!</v>
      </c>
      <c r="AZ2167" t="e">
        <f t="shared" si="1493"/>
        <v>#DIV/0!</v>
      </c>
    </row>
    <row r="2168" spans="7:52" x14ac:dyDescent="0.3">
      <c r="G2168" s="1" t="str">
        <f t="shared" si="1475"/>
        <v/>
      </c>
      <c r="H2168" s="2" t="str">
        <f t="shared" si="1488"/>
        <v/>
      </c>
      <c r="I2168" s="6" t="str" cm="1">
        <f t="array" ref="I2168">_xlfn.IFS(AND(G2167&lt;H2167,G2168&gt;H2168),"BUY", AND(G2167&gt;H2167,G2168&lt;H2168),"SELL",TRUE,"")</f>
        <v/>
      </c>
      <c r="J2168" s="1">
        <f t="shared" ca="1" si="1454"/>
        <v>0</v>
      </c>
      <c r="K2168" s="3" t="str">
        <f t="shared" ca="1" si="1468"/>
        <v/>
      </c>
      <c r="L2168" s="3" t="str">
        <f t="shared" si="1469"/>
        <v/>
      </c>
      <c r="M2168" s="3" t="str">
        <f t="shared" si="1470"/>
        <v/>
      </c>
      <c r="N2168" s="4">
        <f t="shared" si="1455"/>
        <v>-1</v>
      </c>
      <c r="O2168" s="2" t="str">
        <f t="shared" si="1471"/>
        <v/>
      </c>
      <c r="P2168" s="1" t="str">
        <f t="shared" si="1456"/>
        <v/>
      </c>
      <c r="Q2168" s="1" t="str">
        <f t="shared" si="1457"/>
        <v/>
      </c>
      <c r="R2168" s="1" t="str">
        <f>IF(ISBLANK(A2168),"",SUM($Q$2:Q2168))</f>
        <v/>
      </c>
      <c r="S2168" s="1" t="str">
        <f>IF(ISBLANK(A2168),"",SUM($F$2:F2168))</f>
        <v/>
      </c>
      <c r="T2168" s="1" t="str">
        <f t="shared" si="1458"/>
        <v/>
      </c>
      <c r="U2168" s="1" t="str">
        <f t="shared" si="1459"/>
        <v/>
      </c>
      <c r="V2168" s="17">
        <f t="shared" si="1460"/>
        <v>0</v>
      </c>
      <c r="W2168" s="17">
        <f t="shared" si="1461"/>
        <v>0</v>
      </c>
      <c r="X2168" s="17">
        <f t="shared" si="1462"/>
        <v>0</v>
      </c>
      <c r="Y2168" s="22">
        <f t="shared" si="1495"/>
        <v>0</v>
      </c>
      <c r="Z2168" s="22">
        <f t="shared" si="1495"/>
        <v>0</v>
      </c>
      <c r="AA2168" s="22">
        <f t="shared" si="1495"/>
        <v>0</v>
      </c>
      <c r="AB2168" s="23" t="str">
        <f t="shared" si="1482"/>
        <v/>
      </c>
      <c r="AC2168" s="23" t="str">
        <f t="shared" si="1483"/>
        <v/>
      </c>
      <c r="AD2168" s="23" t="str">
        <f t="shared" si="1484"/>
        <v/>
      </c>
      <c r="AE2168" s="23" t="str">
        <f t="shared" si="1485"/>
        <v/>
      </c>
      <c r="AF2168" s="23" t="str">
        <f t="shared" si="1486"/>
        <v/>
      </c>
      <c r="AG2168" s="23" t="str">
        <f t="shared" si="1491"/>
        <v/>
      </c>
      <c r="AH2168" s="25" t="str">
        <f t="shared" si="1463"/>
        <v/>
      </c>
      <c r="AI2168" s="25" t="str">
        <f t="shared" si="1464"/>
        <v/>
      </c>
      <c r="AJ2168" s="1" t="str">
        <f t="shared" si="1472"/>
        <v/>
      </c>
      <c r="AK2168" s="10" t="e">
        <f t="shared" si="1473"/>
        <v>#DIV/0!</v>
      </c>
      <c r="AL2168" s="10" t="e">
        <f t="shared" si="1478"/>
        <v>#DIV/0!</v>
      </c>
      <c r="AM2168">
        <f t="shared" si="1474"/>
        <v>0</v>
      </c>
      <c r="AN2168">
        <f t="shared" si="1465"/>
        <v>0</v>
      </c>
      <c r="AO2168">
        <f t="shared" si="1466"/>
        <v>0</v>
      </c>
      <c r="AP2168">
        <f t="shared" ca="1" si="1496"/>
        <v>5.9176963825818164E-35</v>
      </c>
      <c r="AQ2168">
        <f t="shared" ca="1" si="1496"/>
        <v>1.0830805825992118E-33</v>
      </c>
      <c r="AR2168">
        <f t="shared" ca="1" si="1479"/>
        <v>5.4637637103421587E-2</v>
      </c>
      <c r="AS2168">
        <f t="shared" ca="1" si="1480"/>
        <v>5.1807023740860103</v>
      </c>
      <c r="AT2168">
        <f t="shared" si="1467"/>
        <v>0</v>
      </c>
      <c r="AU2168">
        <f t="shared" ca="1" si="1481"/>
        <v>2.2146484039629274E-34</v>
      </c>
      <c r="AV2168" t="e">
        <f t="shared" si="1476"/>
        <v>#DIV/0!</v>
      </c>
      <c r="AW2168" t="e">
        <f t="shared" si="1490"/>
        <v>#DIV/0!</v>
      </c>
      <c r="AX2168" t="e">
        <f t="shared" si="1489"/>
        <v>#DIV/0!</v>
      </c>
      <c r="AY2168" t="e">
        <f t="shared" si="1494"/>
        <v>#DIV/0!</v>
      </c>
      <c r="AZ2168" t="e">
        <f t="shared" si="1493"/>
        <v>#DIV/0!</v>
      </c>
    </row>
    <row r="2169" spans="7:52" x14ac:dyDescent="0.3">
      <c r="G2169" s="1" t="str">
        <f t="shared" si="1475"/>
        <v/>
      </c>
      <c r="H2169" s="2" t="str">
        <f t="shared" si="1488"/>
        <v/>
      </c>
      <c r="I2169" s="6" t="str" cm="1">
        <f t="array" ref="I2169">_xlfn.IFS(AND(G2168&lt;H2168,G2169&gt;H2169),"BUY", AND(G2168&gt;H2168,G2169&lt;H2169),"SELL",TRUE,"")</f>
        <v/>
      </c>
      <c r="J2169" s="1">
        <f t="shared" ca="1" si="1454"/>
        <v>0</v>
      </c>
      <c r="K2169" s="3" t="str">
        <f t="shared" ca="1" si="1468"/>
        <v/>
      </c>
      <c r="L2169" s="3" t="str">
        <f t="shared" si="1469"/>
        <v/>
      </c>
      <c r="M2169" s="3" t="str">
        <f t="shared" si="1470"/>
        <v/>
      </c>
      <c r="N2169" s="4">
        <f t="shared" si="1455"/>
        <v>-1</v>
      </c>
      <c r="O2169" s="2" t="str">
        <f t="shared" si="1471"/>
        <v/>
      </c>
      <c r="P2169" s="1" t="str">
        <f t="shared" si="1456"/>
        <v/>
      </c>
      <c r="Q2169" s="1" t="str">
        <f t="shared" si="1457"/>
        <v/>
      </c>
      <c r="R2169" s="1" t="str">
        <f>IF(ISBLANK(A2169),"",SUM($Q$2:Q2169))</f>
        <v/>
      </c>
      <c r="S2169" s="1" t="str">
        <f>IF(ISBLANK(A2169),"",SUM($F$2:F2169))</f>
        <v/>
      </c>
      <c r="T2169" s="1" t="str">
        <f t="shared" si="1458"/>
        <v/>
      </c>
      <c r="U2169" s="1" t="str">
        <f t="shared" si="1459"/>
        <v/>
      </c>
      <c r="V2169" s="17">
        <f t="shared" si="1460"/>
        <v>0</v>
      </c>
      <c r="W2169" s="17">
        <f t="shared" si="1461"/>
        <v>0</v>
      </c>
      <c r="X2169" s="17">
        <f t="shared" si="1462"/>
        <v>0</v>
      </c>
      <c r="Y2169" s="22">
        <f t="shared" si="1495"/>
        <v>0</v>
      </c>
      <c r="Z2169" s="22">
        <f t="shared" si="1495"/>
        <v>0</v>
      </c>
      <c r="AA2169" s="22">
        <f t="shared" si="1495"/>
        <v>0</v>
      </c>
      <c r="AB2169" s="23" t="str">
        <f t="shared" si="1482"/>
        <v/>
      </c>
      <c r="AC2169" s="23" t="str">
        <f t="shared" si="1483"/>
        <v/>
      </c>
      <c r="AD2169" s="23" t="str">
        <f t="shared" si="1484"/>
        <v/>
      </c>
      <c r="AE2169" s="23" t="str">
        <f t="shared" si="1485"/>
        <v/>
      </c>
      <c r="AF2169" s="23" t="str">
        <f t="shared" si="1486"/>
        <v/>
      </c>
      <c r="AG2169" s="23" t="str">
        <f t="shared" si="1491"/>
        <v/>
      </c>
      <c r="AH2169" s="25" t="str">
        <f t="shared" si="1463"/>
        <v/>
      </c>
      <c r="AI2169" s="25" t="str">
        <f t="shared" si="1464"/>
        <v/>
      </c>
      <c r="AJ2169" s="1" t="str">
        <f t="shared" si="1472"/>
        <v/>
      </c>
      <c r="AK2169" s="10" t="e">
        <f t="shared" si="1473"/>
        <v>#DIV/0!</v>
      </c>
      <c r="AL2169" s="10" t="e">
        <f t="shared" si="1478"/>
        <v>#DIV/0!</v>
      </c>
      <c r="AM2169">
        <f t="shared" si="1474"/>
        <v>0</v>
      </c>
      <c r="AN2169">
        <f t="shared" si="1465"/>
        <v>0</v>
      </c>
      <c r="AO2169">
        <f t="shared" si="1466"/>
        <v>0</v>
      </c>
      <c r="AP2169">
        <f t="shared" ca="1" si="1496"/>
        <v>5.4950037838259724E-35</v>
      </c>
      <c r="AQ2169">
        <f t="shared" ca="1" si="1496"/>
        <v>1.0057176838421253E-33</v>
      </c>
      <c r="AR2169">
        <f t="shared" ca="1" si="1479"/>
        <v>5.4637637103421587E-2</v>
      </c>
      <c r="AS2169">
        <f t="shared" ca="1" si="1480"/>
        <v>5.1807023740860103</v>
      </c>
      <c r="AT2169">
        <f t="shared" si="1467"/>
        <v>0</v>
      </c>
      <c r="AU2169">
        <f t="shared" ca="1" si="1481"/>
        <v>2.0564592322512896E-34</v>
      </c>
      <c r="AV2169" t="e">
        <f t="shared" si="1476"/>
        <v>#DIV/0!</v>
      </c>
      <c r="AW2169" t="e">
        <f t="shared" si="1490"/>
        <v>#DIV/0!</v>
      </c>
      <c r="AX2169" t="e">
        <f t="shared" si="1489"/>
        <v>#DIV/0!</v>
      </c>
      <c r="AY2169" t="e">
        <f t="shared" si="1494"/>
        <v>#DIV/0!</v>
      </c>
      <c r="AZ2169" t="e">
        <f t="shared" si="1493"/>
        <v>#DIV/0!</v>
      </c>
    </row>
    <row r="2170" spans="7:52" x14ac:dyDescent="0.3">
      <c r="G2170" s="1" t="str">
        <f t="shared" si="1475"/>
        <v/>
      </c>
      <c r="H2170" s="2" t="str">
        <f t="shared" si="1488"/>
        <v/>
      </c>
      <c r="I2170" s="6" t="str" cm="1">
        <f t="array" ref="I2170">_xlfn.IFS(AND(G2169&lt;H2169,G2170&gt;H2170),"BUY", AND(G2169&gt;H2169,G2170&lt;H2170),"SELL",TRUE,"")</f>
        <v/>
      </c>
      <c r="J2170" s="1">
        <f t="shared" ca="1" si="1454"/>
        <v>0</v>
      </c>
      <c r="K2170" s="3" t="str">
        <f t="shared" ca="1" si="1468"/>
        <v/>
      </c>
      <c r="L2170" s="3" t="str">
        <f t="shared" si="1469"/>
        <v/>
      </c>
      <c r="M2170" s="3" t="str">
        <f t="shared" si="1470"/>
        <v/>
      </c>
      <c r="N2170" s="4">
        <f t="shared" si="1455"/>
        <v>-1</v>
      </c>
      <c r="O2170" s="2" t="str">
        <f t="shared" si="1471"/>
        <v/>
      </c>
      <c r="P2170" s="1" t="str">
        <f t="shared" si="1456"/>
        <v/>
      </c>
      <c r="Q2170" s="1" t="str">
        <f t="shared" si="1457"/>
        <v/>
      </c>
      <c r="R2170" s="1" t="str">
        <f>IF(ISBLANK(A2170),"",SUM($Q$2:Q2170))</f>
        <v/>
      </c>
      <c r="S2170" s="1" t="str">
        <f>IF(ISBLANK(A2170),"",SUM($F$2:F2170))</f>
        <v/>
      </c>
      <c r="T2170" s="1" t="str">
        <f t="shared" si="1458"/>
        <v/>
      </c>
      <c r="U2170" s="1" t="str">
        <f t="shared" si="1459"/>
        <v/>
      </c>
      <c r="V2170" s="17">
        <f t="shared" si="1460"/>
        <v>0</v>
      </c>
      <c r="W2170" s="17">
        <f t="shared" si="1461"/>
        <v>0</v>
      </c>
      <c r="X2170" s="17">
        <f t="shared" si="1462"/>
        <v>0</v>
      </c>
      <c r="Y2170" s="22">
        <f t="shared" si="1495"/>
        <v>0</v>
      </c>
      <c r="Z2170" s="22">
        <f t="shared" si="1495"/>
        <v>0</v>
      </c>
      <c r="AA2170" s="22">
        <f t="shared" si="1495"/>
        <v>0</v>
      </c>
      <c r="AB2170" s="23" t="str">
        <f t="shared" si="1482"/>
        <v/>
      </c>
      <c r="AC2170" s="23" t="str">
        <f t="shared" si="1483"/>
        <v/>
      </c>
      <c r="AD2170" s="23" t="str">
        <f t="shared" si="1484"/>
        <v/>
      </c>
      <c r="AE2170" s="23" t="str">
        <f t="shared" si="1485"/>
        <v/>
      </c>
      <c r="AF2170" s="23" t="str">
        <f t="shared" si="1486"/>
        <v/>
      </c>
      <c r="AG2170" s="23" t="str">
        <f t="shared" si="1491"/>
        <v/>
      </c>
      <c r="AH2170" s="25" t="str">
        <f t="shared" si="1463"/>
        <v/>
      </c>
      <c r="AI2170" s="25" t="str">
        <f t="shared" si="1464"/>
        <v/>
      </c>
      <c r="AJ2170" s="1" t="str">
        <f t="shared" si="1472"/>
        <v/>
      </c>
      <c r="AK2170" s="10" t="e">
        <f t="shared" si="1473"/>
        <v>#DIV/0!</v>
      </c>
      <c r="AL2170" s="10" t="e">
        <f t="shared" si="1478"/>
        <v>#DIV/0!</v>
      </c>
      <c r="AM2170">
        <f t="shared" si="1474"/>
        <v>0</v>
      </c>
      <c r="AN2170">
        <f t="shared" si="1465"/>
        <v>0</v>
      </c>
      <c r="AO2170">
        <f t="shared" si="1466"/>
        <v>0</v>
      </c>
      <c r="AP2170">
        <f t="shared" ca="1" si="1496"/>
        <v>5.1025035135526884E-35</v>
      </c>
      <c r="AQ2170">
        <f t="shared" ca="1" si="1496"/>
        <v>9.3388070642483064E-34</v>
      </c>
      <c r="AR2170">
        <f t="shared" ca="1" si="1479"/>
        <v>5.463763710342158E-2</v>
      </c>
      <c r="AS2170">
        <f t="shared" ca="1" si="1480"/>
        <v>5.1807023740860103</v>
      </c>
      <c r="AT2170">
        <f t="shared" si="1467"/>
        <v>0</v>
      </c>
      <c r="AU2170">
        <f t="shared" ca="1" si="1481"/>
        <v>1.909569287090483E-34</v>
      </c>
      <c r="AV2170" t="e">
        <f t="shared" si="1476"/>
        <v>#DIV/0!</v>
      </c>
      <c r="AW2170" t="e">
        <f t="shared" si="1490"/>
        <v>#DIV/0!</v>
      </c>
      <c r="AX2170" t="e">
        <f t="shared" si="1489"/>
        <v>#DIV/0!</v>
      </c>
      <c r="AY2170" t="e">
        <f t="shared" si="1494"/>
        <v>#DIV/0!</v>
      </c>
      <c r="AZ2170" t="e">
        <f t="shared" si="1493"/>
        <v>#DIV/0!</v>
      </c>
    </row>
    <row r="2171" spans="7:52" x14ac:dyDescent="0.3">
      <c r="G2171" s="1" t="str">
        <f t="shared" si="1475"/>
        <v/>
      </c>
      <c r="H2171" s="2" t="str">
        <f t="shared" si="1488"/>
        <v/>
      </c>
      <c r="I2171" s="6" t="str" cm="1">
        <f t="array" ref="I2171">_xlfn.IFS(AND(G2170&lt;H2170,G2171&gt;H2171),"BUY", AND(G2170&gt;H2170,G2171&lt;H2171),"SELL",TRUE,"")</f>
        <v/>
      </c>
      <c r="J2171" s="1">
        <f t="shared" ca="1" si="1454"/>
        <v>0</v>
      </c>
      <c r="K2171" s="3" t="str">
        <f t="shared" ca="1" si="1468"/>
        <v/>
      </c>
      <c r="L2171" s="3" t="str">
        <f t="shared" si="1469"/>
        <v/>
      </c>
      <c r="M2171" s="3" t="str">
        <f t="shared" si="1470"/>
        <v/>
      </c>
      <c r="N2171" s="4">
        <f t="shared" si="1455"/>
        <v>-1</v>
      </c>
      <c r="O2171" s="2" t="str">
        <f t="shared" si="1471"/>
        <v/>
      </c>
      <c r="P2171" s="1" t="str">
        <f t="shared" si="1456"/>
        <v/>
      </c>
      <c r="Q2171" s="1" t="str">
        <f t="shared" si="1457"/>
        <v/>
      </c>
      <c r="R2171" s="1" t="str">
        <f>IF(ISBLANK(A2171),"",SUM($Q$2:Q2171))</f>
        <v/>
      </c>
      <c r="S2171" s="1" t="str">
        <f>IF(ISBLANK(A2171),"",SUM($F$2:F2171))</f>
        <v/>
      </c>
      <c r="T2171" s="1" t="str">
        <f t="shared" si="1458"/>
        <v/>
      </c>
      <c r="U2171" s="1" t="str">
        <f t="shared" si="1459"/>
        <v/>
      </c>
      <c r="V2171" s="17">
        <f t="shared" si="1460"/>
        <v>0</v>
      </c>
      <c r="W2171" s="17">
        <f t="shared" si="1461"/>
        <v>0</v>
      </c>
      <c r="X2171" s="17">
        <f t="shared" si="1462"/>
        <v>0</v>
      </c>
      <c r="Y2171" s="22">
        <f t="shared" si="1495"/>
        <v>0</v>
      </c>
      <c r="Z2171" s="22">
        <f t="shared" si="1495"/>
        <v>0</v>
      </c>
      <c r="AA2171" s="22">
        <f t="shared" si="1495"/>
        <v>0</v>
      </c>
      <c r="AB2171" s="23" t="str">
        <f t="shared" si="1482"/>
        <v/>
      </c>
      <c r="AC2171" s="23" t="str">
        <f t="shared" si="1483"/>
        <v/>
      </c>
      <c r="AD2171" s="23" t="str">
        <f t="shared" si="1484"/>
        <v/>
      </c>
      <c r="AE2171" s="23" t="str">
        <f t="shared" si="1485"/>
        <v/>
      </c>
      <c r="AF2171" s="23" t="str">
        <f t="shared" si="1486"/>
        <v/>
      </c>
      <c r="AG2171" s="23" t="str">
        <f t="shared" si="1491"/>
        <v/>
      </c>
      <c r="AH2171" s="25" t="str">
        <f t="shared" si="1463"/>
        <v/>
      </c>
      <c r="AI2171" s="25" t="str">
        <f t="shared" si="1464"/>
        <v/>
      </c>
      <c r="AJ2171" s="1" t="str">
        <f t="shared" si="1472"/>
        <v/>
      </c>
      <c r="AK2171" s="10" t="e">
        <f t="shared" si="1473"/>
        <v>#DIV/0!</v>
      </c>
      <c r="AL2171" s="10" t="e">
        <f t="shared" si="1478"/>
        <v>#DIV/0!</v>
      </c>
      <c r="AM2171">
        <f t="shared" si="1474"/>
        <v>0</v>
      </c>
      <c r="AN2171">
        <f t="shared" si="1465"/>
        <v>0</v>
      </c>
      <c r="AO2171">
        <f t="shared" si="1466"/>
        <v>0</v>
      </c>
      <c r="AP2171">
        <f t="shared" ca="1" si="1496"/>
        <v>4.7380389768703536E-35</v>
      </c>
      <c r="AQ2171">
        <f t="shared" ca="1" si="1496"/>
        <v>8.6717494168019997E-34</v>
      </c>
      <c r="AR2171">
        <f t="shared" ca="1" si="1479"/>
        <v>5.463763710342158E-2</v>
      </c>
      <c r="AS2171">
        <f t="shared" ca="1" si="1480"/>
        <v>5.1807023740860103</v>
      </c>
      <c r="AT2171">
        <f t="shared" si="1467"/>
        <v>0</v>
      </c>
      <c r="AU2171">
        <f t="shared" ca="1" si="1481"/>
        <v>1.7731714808697341E-34</v>
      </c>
      <c r="AV2171" t="e">
        <f t="shared" si="1476"/>
        <v>#DIV/0!</v>
      </c>
      <c r="AW2171" t="e">
        <f t="shared" si="1490"/>
        <v>#DIV/0!</v>
      </c>
      <c r="AX2171" t="e">
        <f t="shared" si="1489"/>
        <v>#DIV/0!</v>
      </c>
      <c r="AY2171" t="e">
        <f t="shared" si="1494"/>
        <v>#DIV/0!</v>
      </c>
      <c r="AZ2171" t="e">
        <f t="shared" si="1493"/>
        <v>#DIV/0!</v>
      </c>
    </row>
    <row r="2172" spans="7:52" x14ac:dyDescent="0.3">
      <c r="G2172" s="1" t="str">
        <f t="shared" si="1475"/>
        <v/>
      </c>
      <c r="H2172" s="2" t="str">
        <f t="shared" si="1488"/>
        <v/>
      </c>
      <c r="I2172" s="6" t="str" cm="1">
        <f t="array" ref="I2172">_xlfn.IFS(AND(G2171&lt;H2171,G2172&gt;H2172),"BUY", AND(G2171&gt;H2171,G2172&lt;H2172),"SELL",TRUE,"")</f>
        <v/>
      </c>
      <c r="J2172" s="1">
        <f t="shared" ca="1" si="1454"/>
        <v>0</v>
      </c>
      <c r="K2172" s="3" t="str">
        <f t="shared" ca="1" si="1468"/>
        <v/>
      </c>
      <c r="L2172" s="3" t="str">
        <f t="shared" si="1469"/>
        <v/>
      </c>
      <c r="M2172" s="3" t="str">
        <f t="shared" si="1470"/>
        <v/>
      </c>
      <c r="N2172" s="4">
        <f t="shared" si="1455"/>
        <v>-1</v>
      </c>
      <c r="O2172" s="2" t="str">
        <f t="shared" si="1471"/>
        <v/>
      </c>
      <c r="P2172" s="1" t="str">
        <f t="shared" si="1456"/>
        <v/>
      </c>
      <c r="Q2172" s="1" t="str">
        <f t="shared" si="1457"/>
        <v/>
      </c>
      <c r="R2172" s="1" t="str">
        <f>IF(ISBLANK(A2172),"",SUM($Q$2:Q2172))</f>
        <v/>
      </c>
      <c r="S2172" s="1" t="str">
        <f>IF(ISBLANK(A2172),"",SUM($F$2:F2172))</f>
        <v/>
      </c>
      <c r="T2172" s="1" t="str">
        <f t="shared" si="1458"/>
        <v/>
      </c>
      <c r="U2172" s="1" t="str">
        <f t="shared" si="1459"/>
        <v/>
      </c>
      <c r="V2172" s="17">
        <f t="shared" si="1460"/>
        <v>0</v>
      </c>
      <c r="W2172" s="17">
        <f t="shared" si="1461"/>
        <v>0</v>
      </c>
      <c r="X2172" s="17">
        <f t="shared" si="1462"/>
        <v>0</v>
      </c>
      <c r="Y2172" s="22">
        <f t="shared" si="1495"/>
        <v>0</v>
      </c>
      <c r="Z2172" s="22">
        <f t="shared" si="1495"/>
        <v>0</v>
      </c>
      <c r="AA2172" s="22">
        <f t="shared" si="1495"/>
        <v>0</v>
      </c>
      <c r="AB2172" s="23" t="str">
        <f t="shared" si="1482"/>
        <v/>
      </c>
      <c r="AC2172" s="23" t="str">
        <f t="shared" si="1483"/>
        <v/>
      </c>
      <c r="AD2172" s="23" t="str">
        <f t="shared" si="1484"/>
        <v/>
      </c>
      <c r="AE2172" s="23" t="str">
        <f t="shared" si="1485"/>
        <v/>
      </c>
      <c r="AF2172" s="23" t="str">
        <f t="shared" si="1486"/>
        <v/>
      </c>
      <c r="AG2172" s="23" t="str">
        <f t="shared" si="1491"/>
        <v/>
      </c>
      <c r="AH2172" s="25" t="str">
        <f t="shared" si="1463"/>
        <v/>
      </c>
      <c r="AI2172" s="25" t="str">
        <f t="shared" si="1464"/>
        <v/>
      </c>
      <c r="AJ2172" s="1" t="str">
        <f t="shared" si="1472"/>
        <v/>
      </c>
      <c r="AK2172" s="10" t="e">
        <f t="shared" si="1473"/>
        <v>#DIV/0!</v>
      </c>
      <c r="AL2172" s="10" t="e">
        <f t="shared" si="1478"/>
        <v>#DIV/0!</v>
      </c>
      <c r="AM2172">
        <f t="shared" si="1474"/>
        <v>0</v>
      </c>
      <c r="AN2172">
        <f t="shared" si="1465"/>
        <v>0</v>
      </c>
      <c r="AO2172">
        <f t="shared" si="1466"/>
        <v>0</v>
      </c>
      <c r="AP2172">
        <f t="shared" ca="1" si="1496"/>
        <v>4.399607621379614E-35</v>
      </c>
      <c r="AQ2172">
        <f t="shared" ca="1" si="1496"/>
        <v>8.0523387441732849E-34</v>
      </c>
      <c r="AR2172">
        <f t="shared" ca="1" si="1479"/>
        <v>5.463763710342158E-2</v>
      </c>
      <c r="AS2172">
        <f t="shared" ca="1" si="1480"/>
        <v>5.1807023740860103</v>
      </c>
      <c r="AT2172">
        <f t="shared" si="1467"/>
        <v>0</v>
      </c>
      <c r="AU2172">
        <f t="shared" ca="1" si="1481"/>
        <v>1.6465163750933245E-34</v>
      </c>
      <c r="AV2172" t="e">
        <f t="shared" si="1476"/>
        <v>#DIV/0!</v>
      </c>
      <c r="AW2172" t="e">
        <f t="shared" si="1490"/>
        <v>#DIV/0!</v>
      </c>
      <c r="AX2172" t="e">
        <f t="shared" si="1489"/>
        <v>#DIV/0!</v>
      </c>
      <c r="AY2172" t="e">
        <f t="shared" si="1494"/>
        <v>#DIV/0!</v>
      </c>
      <c r="AZ2172" t="e">
        <f t="shared" si="1493"/>
        <v>#DIV/0!</v>
      </c>
    </row>
    <row r="2173" spans="7:52" x14ac:dyDescent="0.3">
      <c r="G2173" s="1" t="str">
        <f t="shared" si="1475"/>
        <v/>
      </c>
      <c r="H2173" s="2" t="str">
        <f t="shared" si="1488"/>
        <v/>
      </c>
      <c r="I2173" s="6" t="str" cm="1">
        <f t="array" ref="I2173">_xlfn.IFS(AND(G2172&lt;H2172,G2173&gt;H2173),"BUY", AND(G2172&gt;H2172,G2173&lt;H2173),"SELL",TRUE,"")</f>
        <v/>
      </c>
      <c r="J2173" s="1">
        <f t="shared" ca="1" si="1454"/>
        <v>0</v>
      </c>
      <c r="K2173" s="3" t="str">
        <f t="shared" ca="1" si="1468"/>
        <v/>
      </c>
      <c r="L2173" s="3" t="str">
        <f t="shared" si="1469"/>
        <v/>
      </c>
      <c r="M2173" s="3" t="str">
        <f t="shared" si="1470"/>
        <v/>
      </c>
      <c r="N2173" s="4">
        <f t="shared" si="1455"/>
        <v>-1</v>
      </c>
      <c r="O2173" s="2" t="str">
        <f t="shared" si="1471"/>
        <v/>
      </c>
      <c r="P2173" s="1" t="str">
        <f t="shared" si="1456"/>
        <v/>
      </c>
      <c r="Q2173" s="1" t="str">
        <f t="shared" si="1457"/>
        <v/>
      </c>
      <c r="R2173" s="1" t="str">
        <f>IF(ISBLANK(A2173),"",SUM($Q$2:Q2173))</f>
        <v/>
      </c>
      <c r="S2173" s="1" t="str">
        <f>IF(ISBLANK(A2173),"",SUM($F$2:F2173))</f>
        <v/>
      </c>
      <c r="T2173" s="1" t="str">
        <f t="shared" si="1458"/>
        <v/>
      </c>
      <c r="U2173" s="1" t="str">
        <f t="shared" si="1459"/>
        <v/>
      </c>
      <c r="V2173" s="17">
        <f t="shared" si="1460"/>
        <v>0</v>
      </c>
      <c r="W2173" s="17">
        <f t="shared" si="1461"/>
        <v>0</v>
      </c>
      <c r="X2173" s="17">
        <f t="shared" si="1462"/>
        <v>0</v>
      </c>
      <c r="Y2173" s="22">
        <f t="shared" si="1495"/>
        <v>0</v>
      </c>
      <c r="Z2173" s="22">
        <f t="shared" si="1495"/>
        <v>0</v>
      </c>
      <c r="AA2173" s="22">
        <f t="shared" si="1495"/>
        <v>0</v>
      </c>
      <c r="AB2173" s="23" t="str">
        <f t="shared" si="1482"/>
        <v/>
      </c>
      <c r="AC2173" s="23" t="str">
        <f t="shared" si="1483"/>
        <v/>
      </c>
      <c r="AD2173" s="23" t="str">
        <f t="shared" si="1484"/>
        <v/>
      </c>
      <c r="AE2173" s="23" t="str">
        <f t="shared" si="1485"/>
        <v/>
      </c>
      <c r="AF2173" s="23" t="str">
        <f t="shared" si="1486"/>
        <v/>
      </c>
      <c r="AG2173" s="23" t="str">
        <f t="shared" si="1491"/>
        <v/>
      </c>
      <c r="AH2173" s="25" t="str">
        <f t="shared" si="1463"/>
        <v/>
      </c>
      <c r="AI2173" s="25" t="str">
        <f t="shared" si="1464"/>
        <v/>
      </c>
      <c r="AJ2173" s="1" t="str">
        <f t="shared" si="1472"/>
        <v/>
      </c>
      <c r="AK2173" s="10" t="e">
        <f t="shared" si="1473"/>
        <v>#DIV/0!</v>
      </c>
      <c r="AL2173" s="10" t="e">
        <f t="shared" si="1478"/>
        <v>#DIV/0!</v>
      </c>
      <c r="AM2173">
        <f t="shared" si="1474"/>
        <v>0</v>
      </c>
      <c r="AN2173">
        <f t="shared" si="1465"/>
        <v>0</v>
      </c>
      <c r="AO2173">
        <f t="shared" si="1466"/>
        <v>0</v>
      </c>
      <c r="AP2173">
        <f t="shared" ca="1" si="1496"/>
        <v>4.0853499341382129E-35</v>
      </c>
      <c r="AQ2173">
        <f t="shared" ca="1" si="1496"/>
        <v>7.4771716910180509E-34</v>
      </c>
      <c r="AR2173">
        <f t="shared" ca="1" si="1479"/>
        <v>5.4637637103421573E-2</v>
      </c>
      <c r="AS2173">
        <f t="shared" ca="1" si="1480"/>
        <v>5.1807023740860103</v>
      </c>
      <c r="AT2173">
        <f t="shared" si="1467"/>
        <v>0</v>
      </c>
      <c r="AU2173">
        <f t="shared" ca="1" si="1481"/>
        <v>1.5289080625866585E-34</v>
      </c>
      <c r="AV2173" t="e">
        <f t="shared" si="1476"/>
        <v>#DIV/0!</v>
      </c>
      <c r="AW2173" t="e">
        <f t="shared" si="1490"/>
        <v>#DIV/0!</v>
      </c>
      <c r="AX2173" t="e">
        <f t="shared" si="1489"/>
        <v>#DIV/0!</v>
      </c>
      <c r="AY2173" t="e">
        <f t="shared" si="1494"/>
        <v>#DIV/0!</v>
      </c>
      <c r="AZ2173" t="e">
        <f t="shared" si="1493"/>
        <v>#DIV/0!</v>
      </c>
    </row>
    <row r="2174" spans="7:52" x14ac:dyDescent="0.3">
      <c r="G2174" s="1" t="str">
        <f t="shared" si="1475"/>
        <v/>
      </c>
      <c r="H2174" s="2" t="str">
        <f t="shared" si="1488"/>
        <v/>
      </c>
      <c r="I2174" s="6" t="str" cm="1">
        <f t="array" ref="I2174">_xlfn.IFS(AND(G2173&lt;H2173,G2174&gt;H2174),"BUY", AND(G2173&gt;H2173,G2174&lt;H2174),"SELL",TRUE,"")</f>
        <v/>
      </c>
      <c r="J2174" s="1">
        <f t="shared" ca="1" si="1454"/>
        <v>0</v>
      </c>
      <c r="K2174" s="3" t="str">
        <f t="shared" ca="1" si="1468"/>
        <v/>
      </c>
      <c r="L2174" s="3" t="str">
        <f t="shared" si="1469"/>
        <v/>
      </c>
      <c r="M2174" s="3" t="str">
        <f t="shared" si="1470"/>
        <v/>
      </c>
      <c r="N2174" s="4">
        <f t="shared" si="1455"/>
        <v>-1</v>
      </c>
      <c r="O2174" s="2" t="str">
        <f t="shared" si="1471"/>
        <v/>
      </c>
      <c r="P2174" s="1" t="str">
        <f t="shared" si="1456"/>
        <v/>
      </c>
      <c r="Q2174" s="1" t="str">
        <f t="shared" si="1457"/>
        <v/>
      </c>
      <c r="R2174" s="1" t="str">
        <f>IF(ISBLANK(A2174),"",SUM($Q$2:Q2174))</f>
        <v/>
      </c>
      <c r="S2174" s="1" t="str">
        <f>IF(ISBLANK(A2174),"",SUM($F$2:F2174))</f>
        <v/>
      </c>
      <c r="T2174" s="1" t="str">
        <f t="shared" si="1458"/>
        <v/>
      </c>
      <c r="U2174" s="1" t="str">
        <f t="shared" si="1459"/>
        <v/>
      </c>
      <c r="V2174" s="17">
        <f t="shared" si="1460"/>
        <v>0</v>
      </c>
      <c r="W2174" s="17">
        <f t="shared" si="1461"/>
        <v>0</v>
      </c>
      <c r="X2174" s="17">
        <f t="shared" si="1462"/>
        <v>0</v>
      </c>
      <c r="Y2174" s="22">
        <f t="shared" si="1495"/>
        <v>0</v>
      </c>
      <c r="Z2174" s="22">
        <f t="shared" si="1495"/>
        <v>0</v>
      </c>
      <c r="AA2174" s="22">
        <f t="shared" si="1495"/>
        <v>0</v>
      </c>
      <c r="AB2174" s="23" t="str">
        <f t="shared" si="1482"/>
        <v/>
      </c>
      <c r="AC2174" s="23" t="str">
        <f t="shared" si="1483"/>
        <v/>
      </c>
      <c r="AD2174" s="23" t="str">
        <f t="shared" si="1484"/>
        <v/>
      </c>
      <c r="AE2174" s="23" t="str">
        <f t="shared" si="1485"/>
        <v/>
      </c>
      <c r="AF2174" s="23" t="str">
        <f t="shared" si="1486"/>
        <v/>
      </c>
      <c r="AG2174" s="23" t="str">
        <f t="shared" si="1491"/>
        <v/>
      </c>
      <c r="AH2174" s="25" t="str">
        <f t="shared" si="1463"/>
        <v/>
      </c>
      <c r="AI2174" s="25" t="str">
        <f t="shared" si="1464"/>
        <v/>
      </c>
      <c r="AJ2174" s="1" t="str">
        <f t="shared" si="1472"/>
        <v/>
      </c>
      <c r="AK2174" s="10" t="e">
        <f t="shared" si="1473"/>
        <v>#DIV/0!</v>
      </c>
      <c r="AL2174" s="10" t="e">
        <f t="shared" si="1478"/>
        <v>#DIV/0!</v>
      </c>
      <c r="AM2174">
        <f t="shared" si="1474"/>
        <v>0</v>
      </c>
      <c r="AN2174">
        <f t="shared" si="1465"/>
        <v>0</v>
      </c>
      <c r="AO2174">
        <f t="shared" si="1466"/>
        <v>0</v>
      </c>
      <c r="AP2174">
        <f t="shared" ca="1" si="1496"/>
        <v>3.7935392245569119E-35</v>
      </c>
      <c r="AQ2174">
        <f t="shared" ca="1" si="1496"/>
        <v>6.9430879988024755E-34</v>
      </c>
      <c r="AR2174">
        <f t="shared" ca="1" si="1479"/>
        <v>5.4637637103421573E-2</v>
      </c>
      <c r="AS2174">
        <f t="shared" ca="1" si="1480"/>
        <v>5.1807023740860103</v>
      </c>
      <c r="AT2174">
        <f t="shared" si="1467"/>
        <v>0</v>
      </c>
      <c r="AU2174">
        <f t="shared" ca="1" si="1481"/>
        <v>1.4197003438304686E-34</v>
      </c>
      <c r="AV2174" t="e">
        <f t="shared" si="1476"/>
        <v>#DIV/0!</v>
      </c>
      <c r="AW2174" t="e">
        <f t="shared" si="1490"/>
        <v>#DIV/0!</v>
      </c>
      <c r="AX2174" t="e">
        <f t="shared" si="1489"/>
        <v>#DIV/0!</v>
      </c>
      <c r="AY2174" t="e">
        <f t="shared" si="1494"/>
        <v>#DIV/0!</v>
      </c>
      <c r="AZ2174" t="e">
        <f t="shared" si="1493"/>
        <v>#DIV/0!</v>
      </c>
    </row>
    <row r="2175" spans="7:52" x14ac:dyDescent="0.3">
      <c r="G2175" s="1" t="str">
        <f t="shared" si="1475"/>
        <v/>
      </c>
      <c r="H2175" s="2" t="str">
        <f t="shared" si="1488"/>
        <v/>
      </c>
      <c r="I2175" s="6" t="str" cm="1">
        <f t="array" ref="I2175">_xlfn.IFS(AND(G2174&lt;H2174,G2175&gt;H2175),"BUY", AND(G2174&gt;H2174,G2175&lt;H2175),"SELL",TRUE,"")</f>
        <v/>
      </c>
      <c r="J2175" s="1">
        <f t="shared" ca="1" si="1454"/>
        <v>0</v>
      </c>
      <c r="K2175" s="3" t="str">
        <f t="shared" ca="1" si="1468"/>
        <v/>
      </c>
      <c r="L2175" s="3" t="str">
        <f t="shared" si="1469"/>
        <v/>
      </c>
      <c r="M2175" s="3" t="str">
        <f t="shared" si="1470"/>
        <v/>
      </c>
      <c r="N2175" s="4">
        <f t="shared" si="1455"/>
        <v>-1</v>
      </c>
      <c r="O2175" s="2" t="str">
        <f t="shared" si="1471"/>
        <v/>
      </c>
      <c r="P2175" s="1" t="str">
        <f t="shared" si="1456"/>
        <v/>
      </c>
      <c r="Q2175" s="1" t="str">
        <f t="shared" si="1457"/>
        <v/>
      </c>
      <c r="R2175" s="1" t="str">
        <f>IF(ISBLANK(A2175),"",SUM($Q$2:Q2175))</f>
        <v/>
      </c>
      <c r="S2175" s="1" t="str">
        <f>IF(ISBLANK(A2175),"",SUM($F$2:F2175))</f>
        <v/>
      </c>
      <c r="T2175" s="1" t="str">
        <f t="shared" si="1458"/>
        <v/>
      </c>
      <c r="U2175" s="1" t="str">
        <f t="shared" si="1459"/>
        <v/>
      </c>
      <c r="V2175" s="17">
        <f t="shared" si="1460"/>
        <v>0</v>
      </c>
      <c r="W2175" s="17">
        <f t="shared" si="1461"/>
        <v>0</v>
      </c>
      <c r="X2175" s="17">
        <f t="shared" si="1462"/>
        <v>0</v>
      </c>
      <c r="Y2175" s="22">
        <f t="shared" ref="Y2175:AA2190" si="1497">SUM(V2162:V2175)</f>
        <v>0</v>
      </c>
      <c r="Z2175" s="22">
        <f t="shared" si="1497"/>
        <v>0</v>
      </c>
      <c r="AA2175" s="22">
        <f t="shared" si="1497"/>
        <v>0</v>
      </c>
      <c r="AB2175" s="23" t="str">
        <f t="shared" si="1482"/>
        <v/>
      </c>
      <c r="AC2175" s="23" t="str">
        <f t="shared" si="1483"/>
        <v/>
      </c>
      <c r="AD2175" s="23" t="str">
        <f t="shared" si="1484"/>
        <v/>
      </c>
      <c r="AE2175" s="23" t="str">
        <f t="shared" si="1485"/>
        <v/>
      </c>
      <c r="AF2175" s="23" t="str">
        <f t="shared" si="1486"/>
        <v/>
      </c>
      <c r="AG2175" s="23" t="str">
        <f t="shared" si="1491"/>
        <v/>
      </c>
      <c r="AH2175" s="25" t="str">
        <f t="shared" si="1463"/>
        <v/>
      </c>
      <c r="AI2175" s="25" t="str">
        <f t="shared" si="1464"/>
        <v/>
      </c>
      <c r="AJ2175" s="1" t="str">
        <f t="shared" si="1472"/>
        <v/>
      </c>
      <c r="AK2175" s="10" t="e">
        <f t="shared" si="1473"/>
        <v>#DIV/0!</v>
      </c>
      <c r="AL2175" s="10" t="e">
        <f t="shared" si="1478"/>
        <v>#DIV/0!</v>
      </c>
      <c r="AM2175">
        <f t="shared" si="1474"/>
        <v>0</v>
      </c>
      <c r="AN2175">
        <f t="shared" si="1465"/>
        <v>0</v>
      </c>
      <c r="AO2175">
        <f t="shared" si="1466"/>
        <v>0</v>
      </c>
      <c r="AP2175">
        <f t="shared" ca="1" si="1496"/>
        <v>3.5225721370885612E-35</v>
      </c>
      <c r="AQ2175">
        <f t="shared" ca="1" si="1496"/>
        <v>6.4471531417451558E-34</v>
      </c>
      <c r="AR2175">
        <f t="shared" ca="1" si="1479"/>
        <v>5.463763710342158E-2</v>
      </c>
      <c r="AS2175">
        <f t="shared" ca="1" si="1480"/>
        <v>5.1807023740860103</v>
      </c>
      <c r="AT2175">
        <f t="shared" si="1467"/>
        <v>0</v>
      </c>
      <c r="AU2175">
        <f t="shared" ca="1" si="1481"/>
        <v>1.3182931764140066E-34</v>
      </c>
      <c r="AV2175" t="e">
        <f t="shared" si="1476"/>
        <v>#DIV/0!</v>
      </c>
      <c r="AW2175" t="e">
        <f t="shared" si="1490"/>
        <v>#DIV/0!</v>
      </c>
      <c r="AX2175" t="e">
        <f t="shared" si="1489"/>
        <v>#DIV/0!</v>
      </c>
      <c r="AY2175" t="e">
        <f t="shared" si="1494"/>
        <v>#DIV/0!</v>
      </c>
      <c r="AZ2175" t="e">
        <f t="shared" si="1493"/>
        <v>#DIV/0!</v>
      </c>
    </row>
    <row r="2176" spans="7:52" x14ac:dyDescent="0.3">
      <c r="G2176" s="1" t="str">
        <f t="shared" si="1475"/>
        <v/>
      </c>
      <c r="H2176" s="2" t="str">
        <f t="shared" si="1488"/>
        <v/>
      </c>
      <c r="I2176" s="6" t="str" cm="1">
        <f t="array" ref="I2176">_xlfn.IFS(AND(G2175&lt;H2175,G2176&gt;H2176),"BUY", AND(G2175&gt;H2175,G2176&lt;H2176),"SELL",TRUE,"")</f>
        <v/>
      </c>
      <c r="J2176" s="1">
        <f t="shared" ca="1" si="1454"/>
        <v>0</v>
      </c>
      <c r="K2176" s="3" t="str">
        <f t="shared" ca="1" si="1468"/>
        <v/>
      </c>
      <c r="L2176" s="3" t="str">
        <f t="shared" si="1469"/>
        <v/>
      </c>
      <c r="M2176" s="3" t="str">
        <f t="shared" si="1470"/>
        <v/>
      </c>
      <c r="N2176" s="4">
        <f t="shared" si="1455"/>
        <v>-1</v>
      </c>
      <c r="O2176" s="2" t="str">
        <f t="shared" si="1471"/>
        <v/>
      </c>
      <c r="P2176" s="1" t="str">
        <f t="shared" si="1456"/>
        <v/>
      </c>
      <c r="Q2176" s="1" t="str">
        <f t="shared" si="1457"/>
        <v/>
      </c>
      <c r="R2176" s="1" t="str">
        <f>IF(ISBLANK(A2176),"",SUM($Q$2:Q2176))</f>
        <v/>
      </c>
      <c r="S2176" s="1" t="str">
        <f>IF(ISBLANK(A2176),"",SUM($F$2:F2176))</f>
        <v/>
      </c>
      <c r="T2176" s="1" t="str">
        <f t="shared" si="1458"/>
        <v/>
      </c>
      <c r="U2176" s="1" t="str">
        <f t="shared" si="1459"/>
        <v/>
      </c>
      <c r="V2176" s="17">
        <f t="shared" si="1460"/>
        <v>0</v>
      </c>
      <c r="W2176" s="17">
        <f t="shared" si="1461"/>
        <v>0</v>
      </c>
      <c r="X2176" s="17">
        <f t="shared" si="1462"/>
        <v>0</v>
      </c>
      <c r="Y2176" s="22">
        <f t="shared" si="1497"/>
        <v>0</v>
      </c>
      <c r="Z2176" s="22">
        <f t="shared" si="1497"/>
        <v>0</v>
      </c>
      <c r="AA2176" s="22">
        <f t="shared" si="1497"/>
        <v>0</v>
      </c>
      <c r="AB2176" s="23" t="str">
        <f t="shared" si="1482"/>
        <v/>
      </c>
      <c r="AC2176" s="23" t="str">
        <f t="shared" si="1483"/>
        <v/>
      </c>
      <c r="AD2176" s="23" t="str">
        <f t="shared" si="1484"/>
        <v/>
      </c>
      <c r="AE2176" s="23" t="str">
        <f t="shared" si="1485"/>
        <v/>
      </c>
      <c r="AF2176" s="23" t="str">
        <f t="shared" si="1486"/>
        <v/>
      </c>
      <c r="AG2176" s="23" t="str">
        <f t="shared" si="1491"/>
        <v/>
      </c>
      <c r="AH2176" s="25" t="str">
        <f t="shared" si="1463"/>
        <v/>
      </c>
      <c r="AI2176" s="25" t="str">
        <f t="shared" si="1464"/>
        <v/>
      </c>
      <c r="AJ2176" s="1" t="str">
        <f t="shared" si="1472"/>
        <v/>
      </c>
      <c r="AK2176" s="10" t="e">
        <f t="shared" si="1473"/>
        <v>#DIV/0!</v>
      </c>
      <c r="AL2176" s="10" t="e">
        <f t="shared" si="1478"/>
        <v>#DIV/0!</v>
      </c>
      <c r="AM2176">
        <f t="shared" si="1474"/>
        <v>0</v>
      </c>
      <c r="AN2176">
        <f t="shared" si="1465"/>
        <v>0</v>
      </c>
      <c r="AO2176">
        <f t="shared" si="1466"/>
        <v>0</v>
      </c>
      <c r="AP2176">
        <f t="shared" ca="1" si="1496"/>
        <v>3.2709598415822355E-35</v>
      </c>
      <c r="AQ2176">
        <f t="shared" ca="1" si="1496"/>
        <v>5.9866422030490729E-34</v>
      </c>
      <c r="AR2176">
        <f t="shared" ca="1" si="1479"/>
        <v>5.463763710342158E-2</v>
      </c>
      <c r="AS2176">
        <f t="shared" ca="1" si="1480"/>
        <v>5.1807023740860103</v>
      </c>
      <c r="AT2176">
        <f t="shared" si="1467"/>
        <v>0</v>
      </c>
      <c r="AU2176">
        <f t="shared" ca="1" si="1481"/>
        <v>1.2241293780987205E-34</v>
      </c>
      <c r="AV2176" t="e">
        <f t="shared" si="1476"/>
        <v>#DIV/0!</v>
      </c>
      <c r="AW2176" t="e">
        <f t="shared" si="1490"/>
        <v>#DIV/0!</v>
      </c>
      <c r="AX2176" t="e">
        <f t="shared" si="1489"/>
        <v>#DIV/0!</v>
      </c>
      <c r="AY2176" t="e">
        <f t="shared" si="1494"/>
        <v>#DIV/0!</v>
      </c>
      <c r="AZ2176" t="e">
        <f t="shared" si="1493"/>
        <v>#DIV/0!</v>
      </c>
    </row>
    <row r="2177" spans="7:52" x14ac:dyDescent="0.3">
      <c r="G2177" s="1" t="str">
        <f t="shared" si="1475"/>
        <v/>
      </c>
      <c r="H2177" s="2" t="str">
        <f t="shared" si="1488"/>
        <v/>
      </c>
      <c r="I2177" s="6" t="str" cm="1">
        <f t="array" ref="I2177">_xlfn.IFS(AND(G2176&lt;H2176,G2177&gt;H2177),"BUY", AND(G2176&gt;H2176,G2177&lt;H2177),"SELL",TRUE,"")</f>
        <v/>
      </c>
      <c r="J2177" s="1">
        <f t="shared" ca="1" si="1454"/>
        <v>0</v>
      </c>
      <c r="K2177" s="3" t="str">
        <f t="shared" ca="1" si="1468"/>
        <v/>
      </c>
      <c r="L2177" s="3" t="str">
        <f t="shared" si="1469"/>
        <v/>
      </c>
      <c r="M2177" s="3" t="str">
        <f t="shared" si="1470"/>
        <v/>
      </c>
      <c r="N2177" s="4">
        <f t="shared" si="1455"/>
        <v>-1</v>
      </c>
      <c r="O2177" s="2" t="str">
        <f t="shared" si="1471"/>
        <v/>
      </c>
      <c r="P2177" s="1" t="str">
        <f t="shared" si="1456"/>
        <v/>
      </c>
      <c r="Q2177" s="1" t="str">
        <f t="shared" si="1457"/>
        <v/>
      </c>
      <c r="R2177" s="1" t="str">
        <f>IF(ISBLANK(A2177),"",SUM($Q$2:Q2177))</f>
        <v/>
      </c>
      <c r="S2177" s="1" t="str">
        <f>IF(ISBLANK(A2177),"",SUM($F$2:F2177))</f>
        <v/>
      </c>
      <c r="T2177" s="1" t="str">
        <f t="shared" si="1458"/>
        <v/>
      </c>
      <c r="U2177" s="1" t="str">
        <f t="shared" si="1459"/>
        <v/>
      </c>
      <c r="V2177" s="17">
        <f t="shared" si="1460"/>
        <v>0</v>
      </c>
      <c r="W2177" s="17">
        <f t="shared" si="1461"/>
        <v>0</v>
      </c>
      <c r="X2177" s="17">
        <f t="shared" si="1462"/>
        <v>0</v>
      </c>
      <c r="Y2177" s="22">
        <f t="shared" si="1497"/>
        <v>0</v>
      </c>
      <c r="Z2177" s="22">
        <f t="shared" si="1497"/>
        <v>0</v>
      </c>
      <c r="AA2177" s="22">
        <f t="shared" si="1497"/>
        <v>0</v>
      </c>
      <c r="AB2177" s="23" t="str">
        <f t="shared" si="1482"/>
        <v/>
      </c>
      <c r="AC2177" s="23" t="str">
        <f t="shared" si="1483"/>
        <v/>
      </c>
      <c r="AD2177" s="23" t="str">
        <f t="shared" si="1484"/>
        <v/>
      </c>
      <c r="AE2177" s="23" t="str">
        <f t="shared" si="1485"/>
        <v/>
      </c>
      <c r="AF2177" s="23" t="str">
        <f t="shared" si="1486"/>
        <v/>
      </c>
      <c r="AG2177" s="23" t="str">
        <f t="shared" si="1491"/>
        <v/>
      </c>
      <c r="AH2177" s="25" t="str">
        <f t="shared" si="1463"/>
        <v/>
      </c>
      <c r="AI2177" s="25" t="str">
        <f t="shared" si="1464"/>
        <v/>
      </c>
      <c r="AJ2177" s="1" t="str">
        <f t="shared" si="1472"/>
        <v/>
      </c>
      <c r="AK2177" s="10" t="e">
        <f t="shared" si="1473"/>
        <v>#DIV/0!</v>
      </c>
      <c r="AL2177" s="10" t="e">
        <f t="shared" si="1478"/>
        <v>#DIV/0!</v>
      </c>
      <c r="AM2177">
        <f t="shared" si="1474"/>
        <v>0</v>
      </c>
      <c r="AN2177">
        <f t="shared" si="1465"/>
        <v>0</v>
      </c>
      <c r="AO2177">
        <f t="shared" si="1466"/>
        <v>0</v>
      </c>
      <c r="AP2177">
        <f t="shared" ca="1" si="1496"/>
        <v>3.03731985289779E-35</v>
      </c>
      <c r="AQ2177">
        <f t="shared" ca="1" si="1496"/>
        <v>5.5590249028312814E-34</v>
      </c>
      <c r="AR2177">
        <f t="shared" ca="1" si="1479"/>
        <v>5.4637637103421587E-2</v>
      </c>
      <c r="AS2177">
        <f t="shared" ca="1" si="1480"/>
        <v>5.1807023740860103</v>
      </c>
      <c r="AT2177">
        <f t="shared" si="1467"/>
        <v>0</v>
      </c>
      <c r="AU2177">
        <f t="shared" ca="1" si="1481"/>
        <v>1.1366915653773833E-34</v>
      </c>
      <c r="AV2177" t="e">
        <f t="shared" si="1476"/>
        <v>#DIV/0!</v>
      </c>
      <c r="AW2177" t="e">
        <f t="shared" si="1490"/>
        <v>#DIV/0!</v>
      </c>
      <c r="AX2177" t="e">
        <f t="shared" si="1489"/>
        <v>#DIV/0!</v>
      </c>
      <c r="AY2177" t="e">
        <f t="shared" si="1494"/>
        <v>#DIV/0!</v>
      </c>
      <c r="AZ2177" t="e">
        <f t="shared" si="1493"/>
        <v>#DIV/0!</v>
      </c>
    </row>
    <row r="2178" spans="7:52" x14ac:dyDescent="0.3">
      <c r="G2178" s="1" t="str">
        <f t="shared" si="1475"/>
        <v/>
      </c>
      <c r="H2178" s="2" t="str">
        <f t="shared" si="1488"/>
        <v/>
      </c>
      <c r="I2178" s="6" t="str" cm="1">
        <f t="array" ref="I2178">_xlfn.IFS(AND(G2177&lt;H2177,G2178&gt;H2178),"BUY", AND(G2177&gt;H2177,G2178&lt;H2178),"SELL",TRUE,"")</f>
        <v/>
      </c>
      <c r="J2178" s="1">
        <f t="shared" ca="1" si="1454"/>
        <v>0</v>
      </c>
      <c r="K2178" s="3" t="str">
        <f t="shared" ca="1" si="1468"/>
        <v/>
      </c>
      <c r="L2178" s="3" t="str">
        <f t="shared" si="1469"/>
        <v/>
      </c>
      <c r="M2178" s="3" t="str">
        <f t="shared" si="1470"/>
        <v/>
      </c>
      <c r="N2178" s="4">
        <f t="shared" si="1455"/>
        <v>-1</v>
      </c>
      <c r="O2178" s="2" t="str">
        <f t="shared" si="1471"/>
        <v/>
      </c>
      <c r="P2178" s="1" t="str">
        <f t="shared" si="1456"/>
        <v/>
      </c>
      <c r="Q2178" s="1" t="str">
        <f t="shared" si="1457"/>
        <v/>
      </c>
      <c r="R2178" s="1" t="str">
        <f>IF(ISBLANK(A2178),"",SUM($Q$2:Q2178))</f>
        <v/>
      </c>
      <c r="S2178" s="1" t="str">
        <f>IF(ISBLANK(A2178),"",SUM($F$2:F2178))</f>
        <v/>
      </c>
      <c r="T2178" s="1" t="str">
        <f t="shared" si="1458"/>
        <v/>
      </c>
      <c r="U2178" s="1" t="str">
        <f t="shared" si="1459"/>
        <v/>
      </c>
      <c r="V2178" s="17">
        <f t="shared" si="1460"/>
        <v>0</v>
      </c>
      <c r="W2178" s="17">
        <f t="shared" si="1461"/>
        <v>0</v>
      </c>
      <c r="X2178" s="17">
        <f t="shared" si="1462"/>
        <v>0</v>
      </c>
      <c r="Y2178" s="22">
        <f t="shared" si="1497"/>
        <v>0</v>
      </c>
      <c r="Z2178" s="22">
        <f t="shared" si="1497"/>
        <v>0</v>
      </c>
      <c r="AA2178" s="22">
        <f t="shared" si="1497"/>
        <v>0</v>
      </c>
      <c r="AB2178" s="23" t="str">
        <f t="shared" si="1482"/>
        <v/>
      </c>
      <c r="AC2178" s="23" t="str">
        <f t="shared" si="1483"/>
        <v/>
      </c>
      <c r="AD2178" s="23" t="str">
        <f t="shared" si="1484"/>
        <v/>
      </c>
      <c r="AE2178" s="23" t="str">
        <f t="shared" si="1485"/>
        <v/>
      </c>
      <c r="AF2178" s="23" t="str">
        <f t="shared" si="1486"/>
        <v/>
      </c>
      <c r="AG2178" s="23" t="str">
        <f t="shared" si="1491"/>
        <v/>
      </c>
      <c r="AH2178" s="25" t="str">
        <f t="shared" si="1463"/>
        <v/>
      </c>
      <c r="AI2178" s="25" t="str">
        <f t="shared" si="1464"/>
        <v/>
      </c>
      <c r="AJ2178" s="1" t="str">
        <f t="shared" si="1472"/>
        <v/>
      </c>
      <c r="AK2178" s="10" t="e">
        <f t="shared" si="1473"/>
        <v>#DIV/0!</v>
      </c>
      <c r="AL2178" s="10" t="e">
        <f t="shared" si="1478"/>
        <v>#DIV/0!</v>
      </c>
      <c r="AM2178">
        <f t="shared" si="1474"/>
        <v>0</v>
      </c>
      <c r="AN2178">
        <f t="shared" si="1465"/>
        <v>0</v>
      </c>
      <c r="AO2178">
        <f t="shared" si="1466"/>
        <v>0</v>
      </c>
      <c r="AP2178">
        <f t="shared" ca="1" si="1496"/>
        <v>2.820368434833662E-35</v>
      </c>
      <c r="AQ2178">
        <f t="shared" ca="1" si="1496"/>
        <v>5.1619516954861903E-34</v>
      </c>
      <c r="AR2178">
        <f t="shared" ca="1" si="1479"/>
        <v>5.463763710342158E-2</v>
      </c>
      <c r="AS2178">
        <f t="shared" ca="1" si="1480"/>
        <v>5.1807023740860103</v>
      </c>
      <c r="AT2178">
        <f t="shared" si="1467"/>
        <v>0</v>
      </c>
      <c r="AU2178">
        <f t="shared" ca="1" si="1481"/>
        <v>1.0554993107075703E-34</v>
      </c>
      <c r="AV2178" t="e">
        <f t="shared" si="1476"/>
        <v>#DIV/0!</v>
      </c>
      <c r="AW2178" t="e">
        <f t="shared" si="1490"/>
        <v>#DIV/0!</v>
      </c>
      <c r="AX2178" t="e">
        <f t="shared" si="1489"/>
        <v>#DIV/0!</v>
      </c>
      <c r="AY2178" t="e">
        <f t="shared" si="1494"/>
        <v>#DIV/0!</v>
      </c>
      <c r="AZ2178" t="e">
        <f t="shared" si="1493"/>
        <v>#DIV/0!</v>
      </c>
    </row>
    <row r="2179" spans="7:52" x14ac:dyDescent="0.3">
      <c r="G2179" s="1" t="str">
        <f t="shared" si="1475"/>
        <v/>
      </c>
      <c r="H2179" s="2" t="str">
        <f t="shared" si="1488"/>
        <v/>
      </c>
      <c r="I2179" s="6" t="str" cm="1">
        <f t="array" ref="I2179">_xlfn.IFS(AND(G2178&lt;H2178,G2179&gt;H2179),"BUY", AND(G2178&gt;H2178,G2179&lt;H2179),"SELL",TRUE,"")</f>
        <v/>
      </c>
      <c r="J2179" s="1">
        <f t="shared" ref="J2179:J2242" ca="1" si="1498">IF(I2178&lt;&gt;"",B2179,J2178)</f>
        <v>0</v>
      </c>
      <c r="K2179" s="3" t="str">
        <f t="shared" ca="1" si="1468"/>
        <v/>
      </c>
      <c r="L2179" s="3" t="str">
        <f t="shared" si="1469"/>
        <v/>
      </c>
      <c r="M2179" s="3" t="str">
        <f t="shared" si="1470"/>
        <v/>
      </c>
      <c r="N2179" s="4">
        <f t="shared" ref="N2179:N2242" si="1499">IF(G2178&gt;H2178, 1, -1)</f>
        <v>-1</v>
      </c>
      <c r="O2179" s="2" t="str">
        <f t="shared" si="1471"/>
        <v/>
      </c>
      <c r="P2179" s="1" t="str">
        <f t="shared" ref="P2179:P2242" si="1500">IF(ISBLANK(A2179),"",(C2179+D2179+E2179)/3)</f>
        <v/>
      </c>
      <c r="Q2179" s="1" t="str">
        <f t="shared" ref="Q2179:Q2242" si="1501">IF(ISBLANK(A2179),"",F2179*P2179)</f>
        <v/>
      </c>
      <c r="R2179" s="1" t="str">
        <f>IF(ISBLANK(A2179),"",SUM($Q$2:Q2179))</f>
        <v/>
      </c>
      <c r="S2179" s="1" t="str">
        <f>IF(ISBLANK(A2179),"",SUM($F$2:F2179))</f>
        <v/>
      </c>
      <c r="T2179" s="1" t="str">
        <f t="shared" ref="T2179:T2242" si="1502">IF(ISBLANK(A2179),"",R2179/S2179)</f>
        <v/>
      </c>
      <c r="U2179" s="1" t="str">
        <f t="shared" ref="U2179:U2242" si="1503">IF(E2179="","",IF((E2179&gt;T2179),"Bullish","Bearish"))</f>
        <v/>
      </c>
      <c r="V2179" s="17">
        <f t="shared" ref="V2179:V2242" si="1504">MAX(C2179-D2179,ABS(C2179-E2178),ABS(D2179-E2178))</f>
        <v>0</v>
      </c>
      <c r="W2179" s="17">
        <f t="shared" ref="W2179:W2242" si="1505">IF(C2179-C2178&gt;D2178-D2179,MAX(C2179-C2178,0),0)</f>
        <v>0</v>
      </c>
      <c r="X2179" s="17">
        <f t="shared" ref="X2179:X2242" si="1506">IF(D2178-D2179&gt;C2179-C2178,MAX(D2178-D2179,0),0)</f>
        <v>0</v>
      </c>
      <c r="Y2179" s="22">
        <f t="shared" si="1497"/>
        <v>0</v>
      </c>
      <c r="Z2179" s="22">
        <f t="shared" si="1497"/>
        <v>0</v>
      </c>
      <c r="AA2179" s="22">
        <f t="shared" si="1497"/>
        <v>0</v>
      </c>
      <c r="AB2179" s="23" t="str">
        <f t="shared" si="1482"/>
        <v/>
      </c>
      <c r="AC2179" s="23" t="str">
        <f t="shared" si="1483"/>
        <v/>
      </c>
      <c r="AD2179" s="23" t="str">
        <f t="shared" si="1484"/>
        <v/>
      </c>
      <c r="AE2179" s="23" t="str">
        <f t="shared" si="1485"/>
        <v/>
      </c>
      <c r="AF2179" s="23" t="str">
        <f t="shared" si="1486"/>
        <v/>
      </c>
      <c r="AG2179" s="23" t="str">
        <f t="shared" si="1491"/>
        <v/>
      </c>
      <c r="AH2179" s="25" t="str">
        <f t="shared" ref="AH2179:AH2242" si="1507">IF(AG2179="","",IF(AG2179&gt;=30,"Strong","Weak"))</f>
        <v/>
      </c>
      <c r="AI2179" s="25" t="str">
        <f t="shared" ref="AI2179:AI2242" si="1508">IF(AG2179="","",IF(AB2179&gt;AC2179,"Bullish","Bearish"))</f>
        <v/>
      </c>
      <c r="AJ2179" s="1" t="str">
        <f t="shared" si="1472"/>
        <v/>
      </c>
      <c r="AK2179" s="10" t="e">
        <f t="shared" si="1473"/>
        <v>#DIV/0!</v>
      </c>
      <c r="AL2179" s="10" t="e">
        <f t="shared" si="1478"/>
        <v>#DIV/0!</v>
      </c>
      <c r="AM2179">
        <f t="shared" si="1474"/>
        <v>0</v>
      </c>
      <c r="AN2179">
        <f t="shared" ref="AN2179:AN2242" si="1509">IF(AM2179&gt;0,AM2179,0)</f>
        <v>0</v>
      </c>
      <c r="AO2179">
        <f t="shared" ref="AO2179:AO2242" si="1510">IF(AM2179&lt;0,ABS(AM2179),0)</f>
        <v>0</v>
      </c>
      <c r="AP2179">
        <f t="shared" ca="1" si="1496"/>
        <v>2.6189135466312575E-35</v>
      </c>
      <c r="AQ2179">
        <f t="shared" ca="1" si="1496"/>
        <v>4.7932408600943189E-34</v>
      </c>
      <c r="AR2179">
        <f t="shared" ca="1" si="1479"/>
        <v>5.4637637103421587E-2</v>
      </c>
      <c r="AS2179">
        <f t="shared" ca="1" si="1480"/>
        <v>5.1807023740860103</v>
      </c>
      <c r="AT2179">
        <f t="shared" ref="AT2179:AT2242" si="1511">ABS(C2179-D2179)</f>
        <v>0</v>
      </c>
      <c r="AU2179">
        <f t="shared" ca="1" si="1481"/>
        <v>9.8010650279988676E-35</v>
      </c>
      <c r="AV2179" t="e">
        <f t="shared" si="1476"/>
        <v>#DIV/0!</v>
      </c>
      <c r="AW2179" t="e">
        <f t="shared" si="1490"/>
        <v>#DIV/0!</v>
      </c>
      <c r="AX2179" t="e">
        <f t="shared" si="1489"/>
        <v>#DIV/0!</v>
      </c>
      <c r="AY2179" t="e">
        <f t="shared" si="1494"/>
        <v>#DIV/0!</v>
      </c>
      <c r="AZ2179" t="e">
        <f t="shared" si="1493"/>
        <v>#DIV/0!</v>
      </c>
    </row>
    <row r="2180" spans="7:52" x14ac:dyDescent="0.3">
      <c r="G2180" s="1" t="str">
        <f t="shared" si="1475"/>
        <v/>
      </c>
      <c r="H2180" s="2" t="str">
        <f t="shared" si="1488"/>
        <v/>
      </c>
      <c r="I2180" s="6" t="str" cm="1">
        <f t="array" ref="I2180">_xlfn.IFS(AND(G2179&lt;H2179,G2180&gt;H2180),"BUY", AND(G2179&gt;H2179,G2180&lt;H2180),"SELL",TRUE,"")</f>
        <v/>
      </c>
      <c r="J2180" s="1">
        <f t="shared" ca="1" si="1498"/>
        <v>0</v>
      </c>
      <c r="K2180" s="3" t="str">
        <f t="shared" ref="K2180:K2243" ca="1" si="1512">IF(AND(I2179&lt;&gt;"",J2179&lt;&gt;0),IF(I2179="BUY",1-J2180/J2179,J2180/J2179-1),"")</f>
        <v/>
      </c>
      <c r="L2180" s="3" t="str">
        <f t="shared" ref="L2180:L2243" si="1513">IFERROR((E2180/E2179)-1,"")</f>
        <v/>
      </c>
      <c r="M2180" s="3" t="str">
        <f t="shared" ref="M2180:M2243" si="1514">IFERROR(LN(E2180/E2179),"")</f>
        <v/>
      </c>
      <c r="N2180" s="4">
        <f t="shared" si="1499"/>
        <v>-1</v>
      </c>
      <c r="O2180" s="2" t="str">
        <f t="shared" ref="O2180:O2243" si="1515">IFERROR((M2180*N2180),"")</f>
        <v/>
      </c>
      <c r="P2180" s="1" t="str">
        <f t="shared" si="1500"/>
        <v/>
      </c>
      <c r="Q2180" s="1" t="str">
        <f t="shared" si="1501"/>
        <v/>
      </c>
      <c r="R2180" s="1" t="str">
        <f>IF(ISBLANK(A2180),"",SUM($Q$2:Q2180))</f>
        <v/>
      </c>
      <c r="S2180" s="1" t="str">
        <f>IF(ISBLANK(A2180),"",SUM($F$2:F2180))</f>
        <v/>
      </c>
      <c r="T2180" s="1" t="str">
        <f t="shared" si="1502"/>
        <v/>
      </c>
      <c r="U2180" s="1" t="str">
        <f t="shared" si="1503"/>
        <v/>
      </c>
      <c r="V2180" s="17">
        <f t="shared" si="1504"/>
        <v>0</v>
      </c>
      <c r="W2180" s="17">
        <f t="shared" si="1505"/>
        <v>0</v>
      </c>
      <c r="X2180" s="17">
        <f t="shared" si="1506"/>
        <v>0</v>
      </c>
      <c r="Y2180" s="22">
        <f t="shared" si="1497"/>
        <v>0</v>
      </c>
      <c r="Z2180" s="22">
        <f t="shared" si="1497"/>
        <v>0</v>
      </c>
      <c r="AA2180" s="22">
        <f t="shared" si="1497"/>
        <v>0</v>
      </c>
      <c r="AB2180" s="23" t="str">
        <f t="shared" si="1482"/>
        <v/>
      </c>
      <c r="AC2180" s="23" t="str">
        <f t="shared" si="1483"/>
        <v/>
      </c>
      <c r="AD2180" s="23" t="str">
        <f t="shared" si="1484"/>
        <v/>
      </c>
      <c r="AE2180" s="23" t="str">
        <f t="shared" si="1485"/>
        <v/>
      </c>
      <c r="AF2180" s="23" t="str">
        <f t="shared" si="1486"/>
        <v/>
      </c>
      <c r="AG2180" s="23" t="str">
        <f t="shared" si="1491"/>
        <v/>
      </c>
      <c r="AH2180" s="25" t="str">
        <f t="shared" si="1507"/>
        <v/>
      </c>
      <c r="AI2180" s="25" t="str">
        <f t="shared" si="1508"/>
        <v/>
      </c>
      <c r="AJ2180" s="1" t="str">
        <f t="shared" ref="AJ2180:AJ2243" si="1516">IF(E2180 = E2179, G2179, IF(E2180 &gt; E2179, G2179 + F2180, G2179 - F2180 ))</f>
        <v/>
      </c>
      <c r="AK2180" s="10" t="e">
        <f t="shared" ref="AK2180:AK2243" si="1517">LN(E2180/E2179)</f>
        <v>#DIV/0!</v>
      </c>
      <c r="AL2180" s="10" t="e">
        <f t="shared" si="1478"/>
        <v>#DIV/0!</v>
      </c>
      <c r="AM2180">
        <f t="shared" ref="AM2180:AM2243" si="1518">E2180-E2179</f>
        <v>0</v>
      </c>
      <c r="AN2180">
        <f t="shared" si="1509"/>
        <v>0</v>
      </c>
      <c r="AO2180">
        <f t="shared" si="1510"/>
        <v>0</v>
      </c>
      <c r="AP2180">
        <f t="shared" ca="1" si="1496"/>
        <v>2.4318482933004532E-35</v>
      </c>
      <c r="AQ2180">
        <f t="shared" ca="1" si="1496"/>
        <v>4.4508665129447245E-34</v>
      </c>
      <c r="AR2180">
        <f t="shared" ca="1" si="1479"/>
        <v>5.4637637103421587E-2</v>
      </c>
      <c r="AS2180">
        <f t="shared" ca="1" si="1480"/>
        <v>5.1807023740860103</v>
      </c>
      <c r="AT2180">
        <f t="shared" si="1511"/>
        <v>0</v>
      </c>
      <c r="AU2180">
        <f t="shared" ca="1" si="1481"/>
        <v>9.1009889545703762E-35</v>
      </c>
      <c r="AV2180" t="e">
        <f t="shared" si="1476"/>
        <v>#DIV/0!</v>
      </c>
      <c r="AW2180" t="e">
        <f t="shared" si="1490"/>
        <v>#DIV/0!</v>
      </c>
      <c r="AX2180" t="e">
        <f t="shared" si="1489"/>
        <v>#DIV/0!</v>
      </c>
      <c r="AY2180" t="e">
        <f t="shared" si="1494"/>
        <v>#DIV/0!</v>
      </c>
      <c r="AZ2180" t="e">
        <f t="shared" si="1493"/>
        <v>#DIV/0!</v>
      </c>
    </row>
    <row r="2181" spans="7:52" x14ac:dyDescent="0.3">
      <c r="G2181" s="1" t="str">
        <f t="shared" si="1475"/>
        <v/>
      </c>
      <c r="H2181" s="2" t="str">
        <f t="shared" si="1488"/>
        <v/>
      </c>
      <c r="I2181" s="6" t="str" cm="1">
        <f t="array" ref="I2181">_xlfn.IFS(AND(G2180&lt;H2180,G2181&gt;H2181),"BUY", AND(G2180&gt;H2180,G2181&lt;H2181),"SELL",TRUE,"")</f>
        <v/>
      </c>
      <c r="J2181" s="1">
        <f t="shared" ca="1" si="1498"/>
        <v>0</v>
      </c>
      <c r="K2181" s="3" t="str">
        <f t="shared" ca="1" si="1512"/>
        <v/>
      </c>
      <c r="L2181" s="3" t="str">
        <f t="shared" si="1513"/>
        <v/>
      </c>
      <c r="M2181" s="3" t="str">
        <f t="shared" si="1514"/>
        <v/>
      </c>
      <c r="N2181" s="4">
        <f t="shared" si="1499"/>
        <v>-1</v>
      </c>
      <c r="O2181" s="2" t="str">
        <f t="shared" si="1515"/>
        <v/>
      </c>
      <c r="P2181" s="1" t="str">
        <f t="shared" si="1500"/>
        <v/>
      </c>
      <c r="Q2181" s="1" t="str">
        <f t="shared" si="1501"/>
        <v/>
      </c>
      <c r="R2181" s="1" t="str">
        <f>IF(ISBLANK(A2181),"",SUM($Q$2:Q2181))</f>
        <v/>
      </c>
      <c r="S2181" s="1" t="str">
        <f>IF(ISBLANK(A2181),"",SUM($F$2:F2181))</f>
        <v/>
      </c>
      <c r="T2181" s="1" t="str">
        <f t="shared" si="1502"/>
        <v/>
      </c>
      <c r="U2181" s="1" t="str">
        <f t="shared" si="1503"/>
        <v/>
      </c>
      <c r="V2181" s="17">
        <f t="shared" si="1504"/>
        <v>0</v>
      </c>
      <c r="W2181" s="17">
        <f t="shared" si="1505"/>
        <v>0</v>
      </c>
      <c r="X2181" s="17">
        <f t="shared" si="1506"/>
        <v>0</v>
      </c>
      <c r="Y2181" s="22">
        <f t="shared" si="1497"/>
        <v>0</v>
      </c>
      <c r="Z2181" s="22">
        <f t="shared" si="1497"/>
        <v>0</v>
      </c>
      <c r="AA2181" s="22">
        <f t="shared" si="1497"/>
        <v>0</v>
      </c>
      <c r="AB2181" s="23" t="str">
        <f t="shared" si="1482"/>
        <v/>
      </c>
      <c r="AC2181" s="23" t="str">
        <f t="shared" si="1483"/>
        <v/>
      </c>
      <c r="AD2181" s="23" t="str">
        <f t="shared" si="1484"/>
        <v/>
      </c>
      <c r="AE2181" s="23" t="str">
        <f t="shared" si="1485"/>
        <v/>
      </c>
      <c r="AF2181" s="23" t="str">
        <f t="shared" si="1486"/>
        <v/>
      </c>
      <c r="AG2181" s="23" t="str">
        <f t="shared" si="1491"/>
        <v/>
      </c>
      <c r="AH2181" s="25" t="str">
        <f t="shared" si="1507"/>
        <v/>
      </c>
      <c r="AI2181" s="25" t="str">
        <f t="shared" si="1508"/>
        <v/>
      </c>
      <c r="AJ2181" s="1" t="str">
        <f t="shared" si="1516"/>
        <v/>
      </c>
      <c r="AK2181" s="10" t="e">
        <f t="shared" si="1517"/>
        <v>#DIV/0!</v>
      </c>
      <c r="AL2181" s="10" t="e">
        <f t="shared" si="1478"/>
        <v>#DIV/0!</v>
      </c>
      <c r="AM2181">
        <f t="shared" si="1518"/>
        <v>0</v>
      </c>
      <c r="AN2181">
        <f t="shared" si="1509"/>
        <v>0</v>
      </c>
      <c r="AO2181">
        <f t="shared" si="1510"/>
        <v>0</v>
      </c>
      <c r="AP2181">
        <f t="shared" ca="1" si="1496"/>
        <v>2.2581448437789923E-35</v>
      </c>
      <c r="AQ2181">
        <f t="shared" ca="1" si="1496"/>
        <v>4.1329474763058155E-34</v>
      </c>
      <c r="AR2181">
        <f t="shared" ca="1" si="1479"/>
        <v>5.4637637103421587E-2</v>
      </c>
      <c r="AS2181">
        <f t="shared" ca="1" si="1480"/>
        <v>5.1807023740860103</v>
      </c>
      <c r="AT2181">
        <f t="shared" si="1511"/>
        <v>0</v>
      </c>
      <c r="AU2181">
        <f t="shared" ca="1" si="1481"/>
        <v>8.4509183149582068E-35</v>
      </c>
      <c r="AV2181" t="e">
        <f t="shared" si="1476"/>
        <v>#DIV/0!</v>
      </c>
      <c r="AW2181" t="e">
        <f t="shared" si="1490"/>
        <v>#DIV/0!</v>
      </c>
      <c r="AX2181" t="e">
        <f t="shared" si="1489"/>
        <v>#DIV/0!</v>
      </c>
      <c r="AY2181" t="e">
        <f t="shared" si="1494"/>
        <v>#DIV/0!</v>
      </c>
      <c r="AZ2181" t="e">
        <f t="shared" si="1493"/>
        <v>#DIV/0!</v>
      </c>
    </row>
    <row r="2182" spans="7:52" x14ac:dyDescent="0.3">
      <c r="G2182" s="1" t="str">
        <f t="shared" si="1475"/>
        <v/>
      </c>
      <c r="H2182" s="2" t="str">
        <f t="shared" si="1488"/>
        <v/>
      </c>
      <c r="I2182" s="6" t="str" cm="1">
        <f t="array" ref="I2182">_xlfn.IFS(AND(G2181&lt;H2181,G2182&gt;H2182),"BUY", AND(G2181&gt;H2181,G2182&lt;H2182),"SELL",TRUE,"")</f>
        <v/>
      </c>
      <c r="J2182" s="1">
        <f t="shared" ca="1" si="1498"/>
        <v>0</v>
      </c>
      <c r="K2182" s="3" t="str">
        <f t="shared" ca="1" si="1512"/>
        <v/>
      </c>
      <c r="L2182" s="3" t="str">
        <f t="shared" si="1513"/>
        <v/>
      </c>
      <c r="M2182" s="3" t="str">
        <f t="shared" si="1514"/>
        <v/>
      </c>
      <c r="N2182" s="4">
        <f t="shared" si="1499"/>
        <v>-1</v>
      </c>
      <c r="O2182" s="2" t="str">
        <f t="shared" si="1515"/>
        <v/>
      </c>
      <c r="P2182" s="1" t="str">
        <f t="shared" si="1500"/>
        <v/>
      </c>
      <c r="Q2182" s="1" t="str">
        <f t="shared" si="1501"/>
        <v/>
      </c>
      <c r="R2182" s="1" t="str">
        <f>IF(ISBLANK(A2182),"",SUM($Q$2:Q2182))</f>
        <v/>
      </c>
      <c r="S2182" s="1" t="str">
        <f>IF(ISBLANK(A2182),"",SUM($F$2:F2182))</f>
        <v/>
      </c>
      <c r="T2182" s="1" t="str">
        <f t="shared" si="1502"/>
        <v/>
      </c>
      <c r="U2182" s="1" t="str">
        <f t="shared" si="1503"/>
        <v/>
      </c>
      <c r="V2182" s="17">
        <f t="shared" si="1504"/>
        <v>0</v>
      </c>
      <c r="W2182" s="17">
        <f t="shared" si="1505"/>
        <v>0</v>
      </c>
      <c r="X2182" s="17">
        <f t="shared" si="1506"/>
        <v>0</v>
      </c>
      <c r="Y2182" s="22">
        <f t="shared" si="1497"/>
        <v>0</v>
      </c>
      <c r="Z2182" s="22">
        <f t="shared" si="1497"/>
        <v>0</v>
      </c>
      <c r="AA2182" s="22">
        <f t="shared" si="1497"/>
        <v>0</v>
      </c>
      <c r="AB2182" s="23" t="str">
        <f t="shared" si="1482"/>
        <v/>
      </c>
      <c r="AC2182" s="23" t="str">
        <f t="shared" si="1483"/>
        <v/>
      </c>
      <c r="AD2182" s="23" t="str">
        <f t="shared" si="1484"/>
        <v/>
      </c>
      <c r="AE2182" s="23" t="str">
        <f t="shared" si="1485"/>
        <v/>
      </c>
      <c r="AF2182" s="23" t="str">
        <f t="shared" si="1486"/>
        <v/>
      </c>
      <c r="AG2182" s="23" t="str">
        <f t="shared" si="1491"/>
        <v/>
      </c>
      <c r="AH2182" s="25" t="str">
        <f t="shared" si="1507"/>
        <v/>
      </c>
      <c r="AI2182" s="25" t="str">
        <f t="shared" si="1508"/>
        <v/>
      </c>
      <c r="AJ2182" s="1" t="str">
        <f t="shared" si="1516"/>
        <v/>
      </c>
      <c r="AK2182" s="10" t="e">
        <f t="shared" si="1517"/>
        <v>#DIV/0!</v>
      </c>
      <c r="AL2182" s="10" t="e">
        <f t="shared" si="1478"/>
        <v>#DIV/0!</v>
      </c>
      <c r="AM2182">
        <f t="shared" si="1518"/>
        <v>0</v>
      </c>
      <c r="AN2182">
        <f t="shared" si="1509"/>
        <v>0</v>
      </c>
      <c r="AO2182">
        <f t="shared" si="1510"/>
        <v>0</v>
      </c>
      <c r="AP2182">
        <f t="shared" ca="1" si="1496"/>
        <v>2.0968487835090642E-35</v>
      </c>
      <c r="AQ2182">
        <f t="shared" ca="1" si="1496"/>
        <v>3.8377369422839713E-34</v>
      </c>
      <c r="AR2182">
        <f t="shared" ca="1" si="1479"/>
        <v>5.4637637103421587E-2</v>
      </c>
      <c r="AS2182">
        <f t="shared" ca="1" si="1480"/>
        <v>5.1807023740860103</v>
      </c>
      <c r="AT2182">
        <f t="shared" si="1511"/>
        <v>0</v>
      </c>
      <c r="AU2182">
        <f t="shared" ca="1" si="1481"/>
        <v>7.8472812924611925E-35</v>
      </c>
      <c r="AV2182" t="e">
        <f t="shared" si="1476"/>
        <v>#DIV/0!</v>
      </c>
      <c r="AW2182" t="e">
        <f t="shared" si="1490"/>
        <v>#DIV/0!</v>
      </c>
      <c r="AX2182" t="e">
        <f t="shared" si="1489"/>
        <v>#DIV/0!</v>
      </c>
      <c r="AY2182" t="e">
        <f t="shared" si="1494"/>
        <v>#DIV/0!</v>
      </c>
      <c r="AZ2182" t="e">
        <f t="shared" si="1493"/>
        <v>#DIV/0!</v>
      </c>
    </row>
    <row r="2183" spans="7:52" x14ac:dyDescent="0.3">
      <c r="G2183" s="1" t="str">
        <f t="shared" si="1475"/>
        <v/>
      </c>
      <c r="H2183" s="2" t="str">
        <f t="shared" si="1488"/>
        <v/>
      </c>
      <c r="I2183" s="6" t="str" cm="1">
        <f t="array" ref="I2183">_xlfn.IFS(AND(G2182&lt;H2182,G2183&gt;H2183),"BUY", AND(G2182&gt;H2182,G2183&lt;H2183),"SELL",TRUE,"")</f>
        <v/>
      </c>
      <c r="J2183" s="1">
        <f t="shared" ca="1" si="1498"/>
        <v>0</v>
      </c>
      <c r="K2183" s="3" t="str">
        <f t="shared" ca="1" si="1512"/>
        <v/>
      </c>
      <c r="L2183" s="3" t="str">
        <f t="shared" si="1513"/>
        <v/>
      </c>
      <c r="M2183" s="3" t="str">
        <f t="shared" si="1514"/>
        <v/>
      </c>
      <c r="N2183" s="4">
        <f t="shared" si="1499"/>
        <v>-1</v>
      </c>
      <c r="O2183" s="2" t="str">
        <f t="shared" si="1515"/>
        <v/>
      </c>
      <c r="P2183" s="1" t="str">
        <f t="shared" si="1500"/>
        <v/>
      </c>
      <c r="Q2183" s="1" t="str">
        <f t="shared" si="1501"/>
        <v/>
      </c>
      <c r="R2183" s="1" t="str">
        <f>IF(ISBLANK(A2183),"",SUM($Q$2:Q2183))</f>
        <v/>
      </c>
      <c r="S2183" s="1" t="str">
        <f>IF(ISBLANK(A2183),"",SUM($F$2:F2183))</f>
        <v/>
      </c>
      <c r="T2183" s="1" t="str">
        <f t="shared" si="1502"/>
        <v/>
      </c>
      <c r="U2183" s="1" t="str">
        <f t="shared" si="1503"/>
        <v/>
      </c>
      <c r="V2183" s="17">
        <f t="shared" si="1504"/>
        <v>0</v>
      </c>
      <c r="W2183" s="17">
        <f t="shared" si="1505"/>
        <v>0</v>
      </c>
      <c r="X2183" s="17">
        <f t="shared" si="1506"/>
        <v>0</v>
      </c>
      <c r="Y2183" s="22">
        <f t="shared" si="1497"/>
        <v>0</v>
      </c>
      <c r="Z2183" s="22">
        <f t="shared" si="1497"/>
        <v>0</v>
      </c>
      <c r="AA2183" s="22">
        <f t="shared" si="1497"/>
        <v>0</v>
      </c>
      <c r="AB2183" s="23" t="str">
        <f t="shared" si="1482"/>
        <v/>
      </c>
      <c r="AC2183" s="23" t="str">
        <f t="shared" si="1483"/>
        <v/>
      </c>
      <c r="AD2183" s="23" t="str">
        <f t="shared" si="1484"/>
        <v/>
      </c>
      <c r="AE2183" s="23" t="str">
        <f t="shared" si="1485"/>
        <v/>
      </c>
      <c r="AF2183" s="23" t="str">
        <f t="shared" si="1486"/>
        <v/>
      </c>
      <c r="AG2183" s="23" t="str">
        <f t="shared" si="1491"/>
        <v/>
      </c>
      <c r="AH2183" s="25" t="str">
        <f t="shared" si="1507"/>
        <v/>
      </c>
      <c r="AI2183" s="25" t="str">
        <f t="shared" si="1508"/>
        <v/>
      </c>
      <c r="AJ2183" s="1" t="str">
        <f t="shared" si="1516"/>
        <v/>
      </c>
      <c r="AK2183" s="10" t="e">
        <f t="shared" si="1517"/>
        <v>#DIV/0!</v>
      </c>
      <c r="AL2183" s="10" t="e">
        <f t="shared" si="1478"/>
        <v>#DIV/0!</v>
      </c>
      <c r="AM2183">
        <f t="shared" si="1518"/>
        <v>0</v>
      </c>
      <c r="AN2183">
        <f t="shared" si="1509"/>
        <v>0</v>
      </c>
      <c r="AO2183">
        <f t="shared" si="1510"/>
        <v>0</v>
      </c>
      <c r="AP2183">
        <f t="shared" ca="1" si="1496"/>
        <v>1.9470738704012742E-35</v>
      </c>
      <c r="AQ2183">
        <f t="shared" ca="1" si="1496"/>
        <v>3.5636128749779734E-34</v>
      </c>
      <c r="AR2183">
        <f t="shared" ca="1" si="1479"/>
        <v>5.4637637103421594E-2</v>
      </c>
      <c r="AS2183">
        <f t="shared" ca="1" si="1480"/>
        <v>5.1807023740860103</v>
      </c>
      <c r="AT2183">
        <f t="shared" si="1511"/>
        <v>0</v>
      </c>
      <c r="AU2183">
        <f t="shared" ca="1" si="1481"/>
        <v>7.2867612001425356E-35</v>
      </c>
      <c r="AV2183" t="e">
        <f t="shared" si="1476"/>
        <v>#DIV/0!</v>
      </c>
      <c r="AW2183" t="e">
        <f t="shared" si="1490"/>
        <v>#DIV/0!</v>
      </c>
      <c r="AX2183" t="e">
        <f t="shared" si="1489"/>
        <v>#DIV/0!</v>
      </c>
      <c r="AY2183" t="e">
        <f t="shared" si="1494"/>
        <v>#DIV/0!</v>
      </c>
      <c r="AZ2183" t="e">
        <f t="shared" si="1493"/>
        <v>#DIV/0!</v>
      </c>
    </row>
    <row r="2184" spans="7:52" x14ac:dyDescent="0.3">
      <c r="G2184" s="1" t="str">
        <f t="shared" si="1475"/>
        <v/>
      </c>
      <c r="H2184" s="2" t="str">
        <f t="shared" si="1488"/>
        <v/>
      </c>
      <c r="I2184" s="6" t="str" cm="1">
        <f t="array" ref="I2184">_xlfn.IFS(AND(G2183&lt;H2183,G2184&gt;H2184),"BUY", AND(G2183&gt;H2183,G2184&lt;H2184),"SELL",TRUE,"")</f>
        <v/>
      </c>
      <c r="J2184" s="1">
        <f t="shared" ca="1" si="1498"/>
        <v>0</v>
      </c>
      <c r="K2184" s="3" t="str">
        <f t="shared" ca="1" si="1512"/>
        <v/>
      </c>
      <c r="L2184" s="3" t="str">
        <f t="shared" si="1513"/>
        <v/>
      </c>
      <c r="M2184" s="3" t="str">
        <f t="shared" si="1514"/>
        <v/>
      </c>
      <c r="N2184" s="4">
        <f t="shared" si="1499"/>
        <v>-1</v>
      </c>
      <c r="O2184" s="2" t="str">
        <f t="shared" si="1515"/>
        <v/>
      </c>
      <c r="P2184" s="1" t="str">
        <f t="shared" si="1500"/>
        <v/>
      </c>
      <c r="Q2184" s="1" t="str">
        <f t="shared" si="1501"/>
        <v/>
      </c>
      <c r="R2184" s="1" t="str">
        <f>IF(ISBLANK(A2184),"",SUM($Q$2:Q2184))</f>
        <v/>
      </c>
      <c r="S2184" s="1" t="str">
        <f>IF(ISBLANK(A2184),"",SUM($F$2:F2184))</f>
        <v/>
      </c>
      <c r="T2184" s="1" t="str">
        <f t="shared" si="1502"/>
        <v/>
      </c>
      <c r="U2184" s="1" t="str">
        <f t="shared" si="1503"/>
        <v/>
      </c>
      <c r="V2184" s="17">
        <f t="shared" si="1504"/>
        <v>0</v>
      </c>
      <c r="W2184" s="17">
        <f t="shared" si="1505"/>
        <v>0</v>
      </c>
      <c r="X2184" s="17">
        <f t="shared" si="1506"/>
        <v>0</v>
      </c>
      <c r="Y2184" s="22">
        <f t="shared" si="1497"/>
        <v>0</v>
      </c>
      <c r="Z2184" s="22">
        <f t="shared" si="1497"/>
        <v>0</v>
      </c>
      <c r="AA2184" s="22">
        <f t="shared" si="1497"/>
        <v>0</v>
      </c>
      <c r="AB2184" s="23" t="str">
        <f t="shared" si="1482"/>
        <v/>
      </c>
      <c r="AC2184" s="23" t="str">
        <f t="shared" si="1483"/>
        <v/>
      </c>
      <c r="AD2184" s="23" t="str">
        <f t="shared" si="1484"/>
        <v/>
      </c>
      <c r="AE2184" s="23" t="str">
        <f t="shared" si="1485"/>
        <v/>
      </c>
      <c r="AF2184" s="23" t="str">
        <f t="shared" si="1486"/>
        <v/>
      </c>
      <c r="AG2184" s="23" t="str">
        <f t="shared" si="1491"/>
        <v/>
      </c>
      <c r="AH2184" s="25" t="str">
        <f t="shared" si="1507"/>
        <v/>
      </c>
      <c r="AI2184" s="25" t="str">
        <f t="shared" si="1508"/>
        <v/>
      </c>
      <c r="AJ2184" s="1" t="str">
        <f t="shared" si="1516"/>
        <v/>
      </c>
      <c r="AK2184" s="10" t="e">
        <f t="shared" si="1517"/>
        <v>#DIV/0!</v>
      </c>
      <c r="AL2184" s="10" t="e">
        <f t="shared" si="1478"/>
        <v>#DIV/0!</v>
      </c>
      <c r="AM2184">
        <f t="shared" si="1518"/>
        <v>0</v>
      </c>
      <c r="AN2184">
        <f t="shared" si="1509"/>
        <v>0</v>
      </c>
      <c r="AO2184">
        <f t="shared" si="1510"/>
        <v>0</v>
      </c>
      <c r="AP2184">
        <f t="shared" ca="1" si="1496"/>
        <v>1.8079971653726116E-35</v>
      </c>
      <c r="AQ2184">
        <f t="shared" ca="1" si="1496"/>
        <v>3.3090690981938325E-34</v>
      </c>
      <c r="AR2184">
        <f t="shared" ca="1" si="1479"/>
        <v>5.4637637103421587E-2</v>
      </c>
      <c r="AS2184">
        <f t="shared" ca="1" si="1480"/>
        <v>5.1807023740860103</v>
      </c>
      <c r="AT2184">
        <f t="shared" si="1511"/>
        <v>0</v>
      </c>
      <c r="AU2184">
        <f t="shared" ca="1" si="1481"/>
        <v>6.7662782572752122E-35</v>
      </c>
      <c r="AV2184" t="e">
        <f t="shared" si="1476"/>
        <v>#DIV/0!</v>
      </c>
      <c r="AW2184" t="e">
        <f t="shared" si="1490"/>
        <v>#DIV/0!</v>
      </c>
      <c r="AX2184" t="e">
        <f t="shared" si="1489"/>
        <v>#DIV/0!</v>
      </c>
      <c r="AY2184" t="e">
        <f t="shared" si="1494"/>
        <v>#DIV/0!</v>
      </c>
      <c r="AZ2184" t="e">
        <f t="shared" si="1493"/>
        <v>#DIV/0!</v>
      </c>
    </row>
    <row r="2185" spans="7:52" x14ac:dyDescent="0.3">
      <c r="G2185" s="1" t="str">
        <f t="shared" ref="G2185:G2248" si="1519">IFERROR(AVERAGE(E2181:E2185),"")</f>
        <v/>
      </c>
      <c r="H2185" s="2" t="str">
        <f t="shared" si="1488"/>
        <v/>
      </c>
      <c r="I2185" s="6" t="str" cm="1">
        <f t="array" ref="I2185">_xlfn.IFS(AND(G2184&lt;H2184,G2185&gt;H2185),"BUY", AND(G2184&gt;H2184,G2185&lt;H2185),"SELL",TRUE,"")</f>
        <v/>
      </c>
      <c r="J2185" s="1">
        <f t="shared" ca="1" si="1498"/>
        <v>0</v>
      </c>
      <c r="K2185" s="3" t="str">
        <f t="shared" ca="1" si="1512"/>
        <v/>
      </c>
      <c r="L2185" s="3" t="str">
        <f t="shared" si="1513"/>
        <v/>
      </c>
      <c r="M2185" s="3" t="str">
        <f t="shared" si="1514"/>
        <v/>
      </c>
      <c r="N2185" s="4">
        <f t="shared" si="1499"/>
        <v>-1</v>
      </c>
      <c r="O2185" s="2" t="str">
        <f t="shared" si="1515"/>
        <v/>
      </c>
      <c r="P2185" s="1" t="str">
        <f t="shared" si="1500"/>
        <v/>
      </c>
      <c r="Q2185" s="1" t="str">
        <f t="shared" si="1501"/>
        <v/>
      </c>
      <c r="R2185" s="1" t="str">
        <f>IF(ISBLANK(A2185),"",SUM($Q$2:Q2185))</f>
        <v/>
      </c>
      <c r="S2185" s="1" t="str">
        <f>IF(ISBLANK(A2185),"",SUM($F$2:F2185))</f>
        <v/>
      </c>
      <c r="T2185" s="1" t="str">
        <f t="shared" si="1502"/>
        <v/>
      </c>
      <c r="U2185" s="1" t="str">
        <f t="shared" si="1503"/>
        <v/>
      </c>
      <c r="V2185" s="17">
        <f t="shared" si="1504"/>
        <v>0</v>
      </c>
      <c r="W2185" s="17">
        <f t="shared" si="1505"/>
        <v>0</v>
      </c>
      <c r="X2185" s="17">
        <f t="shared" si="1506"/>
        <v>0</v>
      </c>
      <c r="Y2185" s="22">
        <f t="shared" si="1497"/>
        <v>0</v>
      </c>
      <c r="Z2185" s="22">
        <f t="shared" si="1497"/>
        <v>0</v>
      </c>
      <c r="AA2185" s="22">
        <f t="shared" si="1497"/>
        <v>0</v>
      </c>
      <c r="AB2185" s="23" t="str">
        <f t="shared" si="1482"/>
        <v/>
      </c>
      <c r="AC2185" s="23" t="str">
        <f t="shared" si="1483"/>
        <v/>
      </c>
      <c r="AD2185" s="23" t="str">
        <f t="shared" si="1484"/>
        <v/>
      </c>
      <c r="AE2185" s="23" t="str">
        <f t="shared" si="1485"/>
        <v/>
      </c>
      <c r="AF2185" s="23" t="str">
        <f t="shared" si="1486"/>
        <v/>
      </c>
      <c r="AG2185" s="23" t="str">
        <f t="shared" si="1491"/>
        <v/>
      </c>
      <c r="AH2185" s="25" t="str">
        <f t="shared" si="1507"/>
        <v/>
      </c>
      <c r="AI2185" s="25" t="str">
        <f t="shared" si="1508"/>
        <v/>
      </c>
      <c r="AJ2185" s="1" t="str">
        <f t="shared" si="1516"/>
        <v/>
      </c>
      <c r="AK2185" s="10" t="e">
        <f t="shared" si="1517"/>
        <v>#DIV/0!</v>
      </c>
      <c r="AL2185" s="10" t="e">
        <f t="shared" si="1478"/>
        <v>#DIV/0!</v>
      </c>
      <c r="AM2185">
        <f t="shared" si="1518"/>
        <v>0</v>
      </c>
      <c r="AN2185">
        <f t="shared" si="1509"/>
        <v>0</v>
      </c>
      <c r="AO2185">
        <f t="shared" si="1510"/>
        <v>0</v>
      </c>
      <c r="AP2185">
        <f t="shared" ca="1" si="1496"/>
        <v>1.6788545107031392E-35</v>
      </c>
      <c r="AQ2185">
        <f t="shared" ca="1" si="1496"/>
        <v>3.0727070197514161E-34</v>
      </c>
      <c r="AR2185">
        <f t="shared" ca="1" si="1479"/>
        <v>5.463763710342158E-2</v>
      </c>
      <c r="AS2185">
        <f t="shared" ca="1" si="1480"/>
        <v>5.1807023740860103</v>
      </c>
      <c r="AT2185">
        <f t="shared" si="1511"/>
        <v>0</v>
      </c>
      <c r="AU2185">
        <f t="shared" ca="1" si="1481"/>
        <v>6.2829726674698407E-35</v>
      </c>
      <c r="AV2185" t="e">
        <f t="shared" si="1476"/>
        <v>#DIV/0!</v>
      </c>
      <c r="AW2185" t="e">
        <f t="shared" si="1490"/>
        <v>#DIV/0!</v>
      </c>
      <c r="AX2185" t="e">
        <f t="shared" si="1489"/>
        <v>#DIV/0!</v>
      </c>
      <c r="AY2185" t="e">
        <f t="shared" si="1494"/>
        <v>#DIV/0!</v>
      </c>
      <c r="AZ2185" t="e">
        <f t="shared" si="1493"/>
        <v>#DIV/0!</v>
      </c>
    </row>
    <row r="2186" spans="7:52" x14ac:dyDescent="0.3">
      <c r="G2186" s="1" t="str">
        <f t="shared" si="1519"/>
        <v/>
      </c>
      <c r="H2186" s="2" t="str">
        <f t="shared" si="1488"/>
        <v/>
      </c>
      <c r="I2186" s="6" t="str" cm="1">
        <f t="array" ref="I2186">_xlfn.IFS(AND(G2185&lt;H2185,G2186&gt;H2186),"BUY", AND(G2185&gt;H2185,G2186&lt;H2186),"SELL",TRUE,"")</f>
        <v/>
      </c>
      <c r="J2186" s="1">
        <f t="shared" ca="1" si="1498"/>
        <v>0</v>
      </c>
      <c r="K2186" s="3" t="str">
        <f t="shared" ca="1" si="1512"/>
        <v/>
      </c>
      <c r="L2186" s="3" t="str">
        <f t="shared" si="1513"/>
        <v/>
      </c>
      <c r="M2186" s="3" t="str">
        <f t="shared" si="1514"/>
        <v/>
      </c>
      <c r="N2186" s="4">
        <f t="shared" si="1499"/>
        <v>-1</v>
      </c>
      <c r="O2186" s="2" t="str">
        <f t="shared" si="1515"/>
        <v/>
      </c>
      <c r="P2186" s="1" t="str">
        <f t="shared" si="1500"/>
        <v/>
      </c>
      <c r="Q2186" s="1" t="str">
        <f t="shared" si="1501"/>
        <v/>
      </c>
      <c r="R2186" s="1" t="str">
        <f>IF(ISBLANK(A2186),"",SUM($Q$2:Q2186))</f>
        <v/>
      </c>
      <c r="S2186" s="1" t="str">
        <f>IF(ISBLANK(A2186),"",SUM($F$2:F2186))</f>
        <v/>
      </c>
      <c r="T2186" s="1" t="str">
        <f t="shared" si="1502"/>
        <v/>
      </c>
      <c r="U2186" s="1" t="str">
        <f t="shared" si="1503"/>
        <v/>
      </c>
      <c r="V2186" s="17">
        <f t="shared" si="1504"/>
        <v>0</v>
      </c>
      <c r="W2186" s="17">
        <f t="shared" si="1505"/>
        <v>0</v>
      </c>
      <c r="X2186" s="17">
        <f t="shared" si="1506"/>
        <v>0</v>
      </c>
      <c r="Y2186" s="22">
        <f t="shared" si="1497"/>
        <v>0</v>
      </c>
      <c r="Z2186" s="22">
        <f t="shared" si="1497"/>
        <v>0</v>
      </c>
      <c r="AA2186" s="22">
        <f t="shared" si="1497"/>
        <v>0</v>
      </c>
      <c r="AB2186" s="23" t="str">
        <f t="shared" si="1482"/>
        <v/>
      </c>
      <c r="AC2186" s="23" t="str">
        <f t="shared" si="1483"/>
        <v/>
      </c>
      <c r="AD2186" s="23" t="str">
        <f t="shared" si="1484"/>
        <v/>
      </c>
      <c r="AE2186" s="23" t="str">
        <f t="shared" si="1485"/>
        <v/>
      </c>
      <c r="AF2186" s="23" t="str">
        <f t="shared" si="1486"/>
        <v/>
      </c>
      <c r="AG2186" s="23" t="str">
        <f t="shared" si="1491"/>
        <v/>
      </c>
      <c r="AH2186" s="25" t="str">
        <f t="shared" si="1507"/>
        <v/>
      </c>
      <c r="AI2186" s="25" t="str">
        <f t="shared" si="1508"/>
        <v/>
      </c>
      <c r="AJ2186" s="1" t="str">
        <f t="shared" si="1516"/>
        <v/>
      </c>
      <c r="AK2186" s="10" t="e">
        <f t="shared" si="1517"/>
        <v>#DIV/0!</v>
      </c>
      <c r="AL2186" s="10" t="e">
        <f t="shared" si="1478"/>
        <v>#DIV/0!</v>
      </c>
      <c r="AM2186">
        <f t="shared" si="1518"/>
        <v>0</v>
      </c>
      <c r="AN2186">
        <f t="shared" si="1509"/>
        <v>0</v>
      </c>
      <c r="AO2186">
        <f t="shared" si="1510"/>
        <v>0</v>
      </c>
      <c r="AP2186">
        <f t="shared" ca="1" si="1496"/>
        <v>1.5589363313672005E-35</v>
      </c>
      <c r="AQ2186">
        <f t="shared" ca="1" si="1496"/>
        <v>2.8532279469120292E-34</v>
      </c>
      <c r="AR2186">
        <f t="shared" ca="1" si="1479"/>
        <v>5.4637637103421573E-2</v>
      </c>
      <c r="AS2186">
        <f t="shared" ca="1" si="1480"/>
        <v>5.1807023740860103</v>
      </c>
      <c r="AT2186">
        <f t="shared" si="1511"/>
        <v>0</v>
      </c>
      <c r="AU2186">
        <f t="shared" ca="1" si="1481"/>
        <v>5.8341889055077087E-35</v>
      </c>
      <c r="AV2186" t="e">
        <f t="shared" si="1476"/>
        <v>#DIV/0!</v>
      </c>
      <c r="AW2186" t="e">
        <f t="shared" si="1490"/>
        <v>#DIV/0!</v>
      </c>
      <c r="AX2186" t="e">
        <f t="shared" si="1489"/>
        <v>#DIV/0!</v>
      </c>
      <c r="AY2186" t="e">
        <f t="shared" si="1494"/>
        <v>#DIV/0!</v>
      </c>
      <c r="AZ2186" t="e">
        <f t="shared" si="1493"/>
        <v>#DIV/0!</v>
      </c>
    </row>
    <row r="2187" spans="7:52" x14ac:dyDescent="0.3">
      <c r="G2187" s="1" t="str">
        <f t="shared" si="1519"/>
        <v/>
      </c>
      <c r="H2187" s="2" t="str">
        <f t="shared" si="1488"/>
        <v/>
      </c>
      <c r="I2187" s="6" t="str" cm="1">
        <f t="array" ref="I2187">_xlfn.IFS(AND(G2186&lt;H2186,G2187&gt;H2187),"BUY", AND(G2186&gt;H2186,G2187&lt;H2187),"SELL",TRUE,"")</f>
        <v/>
      </c>
      <c r="J2187" s="1">
        <f t="shared" ca="1" si="1498"/>
        <v>0</v>
      </c>
      <c r="K2187" s="3" t="str">
        <f t="shared" ca="1" si="1512"/>
        <v/>
      </c>
      <c r="L2187" s="3" t="str">
        <f t="shared" si="1513"/>
        <v/>
      </c>
      <c r="M2187" s="3" t="str">
        <f t="shared" si="1514"/>
        <v/>
      </c>
      <c r="N2187" s="4">
        <f t="shared" si="1499"/>
        <v>-1</v>
      </c>
      <c r="O2187" s="2" t="str">
        <f t="shared" si="1515"/>
        <v/>
      </c>
      <c r="P2187" s="1" t="str">
        <f t="shared" si="1500"/>
        <v/>
      </c>
      <c r="Q2187" s="1" t="str">
        <f t="shared" si="1501"/>
        <v/>
      </c>
      <c r="R2187" s="1" t="str">
        <f>IF(ISBLANK(A2187),"",SUM($Q$2:Q2187))</f>
        <v/>
      </c>
      <c r="S2187" s="1" t="str">
        <f>IF(ISBLANK(A2187),"",SUM($F$2:F2187))</f>
        <v/>
      </c>
      <c r="T2187" s="1" t="str">
        <f t="shared" si="1502"/>
        <v/>
      </c>
      <c r="U2187" s="1" t="str">
        <f t="shared" si="1503"/>
        <v/>
      </c>
      <c r="V2187" s="17">
        <f t="shared" si="1504"/>
        <v>0</v>
      </c>
      <c r="W2187" s="17">
        <f t="shared" si="1505"/>
        <v>0</v>
      </c>
      <c r="X2187" s="17">
        <f t="shared" si="1506"/>
        <v>0</v>
      </c>
      <c r="Y2187" s="22">
        <f t="shared" si="1497"/>
        <v>0</v>
      </c>
      <c r="Z2187" s="22">
        <f t="shared" si="1497"/>
        <v>0</v>
      </c>
      <c r="AA2187" s="22">
        <f t="shared" si="1497"/>
        <v>0</v>
      </c>
      <c r="AB2187" s="23" t="str">
        <f t="shared" si="1482"/>
        <v/>
      </c>
      <c r="AC2187" s="23" t="str">
        <f t="shared" si="1483"/>
        <v/>
      </c>
      <c r="AD2187" s="23" t="str">
        <f t="shared" si="1484"/>
        <v/>
      </c>
      <c r="AE2187" s="23" t="str">
        <f t="shared" si="1485"/>
        <v/>
      </c>
      <c r="AF2187" s="23" t="str">
        <f t="shared" si="1486"/>
        <v/>
      </c>
      <c r="AG2187" s="23" t="str">
        <f t="shared" si="1491"/>
        <v/>
      </c>
      <c r="AH2187" s="25" t="str">
        <f t="shared" si="1507"/>
        <v/>
      </c>
      <c r="AI2187" s="25" t="str">
        <f t="shared" si="1508"/>
        <v/>
      </c>
      <c r="AJ2187" s="1" t="str">
        <f t="shared" si="1516"/>
        <v/>
      </c>
      <c r="AK2187" s="10" t="e">
        <f t="shared" si="1517"/>
        <v>#DIV/0!</v>
      </c>
      <c r="AL2187" s="10" t="e">
        <f t="shared" si="1478"/>
        <v>#DIV/0!</v>
      </c>
      <c r="AM2187">
        <f t="shared" si="1518"/>
        <v>0</v>
      </c>
      <c r="AN2187">
        <f t="shared" si="1509"/>
        <v>0</v>
      </c>
      <c r="AO2187">
        <f t="shared" si="1510"/>
        <v>0</v>
      </c>
      <c r="AP2187">
        <f t="shared" ca="1" si="1496"/>
        <v>1.4475837362695435E-35</v>
      </c>
      <c r="AQ2187">
        <f t="shared" ca="1" si="1496"/>
        <v>2.6494259507040273E-34</v>
      </c>
      <c r="AR2187">
        <f t="shared" ca="1" si="1479"/>
        <v>5.463763710342158E-2</v>
      </c>
      <c r="AS2187">
        <f t="shared" ca="1" si="1480"/>
        <v>5.1807023740860103</v>
      </c>
      <c r="AT2187">
        <f t="shared" si="1511"/>
        <v>0</v>
      </c>
      <c r="AU2187">
        <f t="shared" ca="1" si="1481"/>
        <v>5.4174611265428729E-35</v>
      </c>
      <c r="AV2187" t="e">
        <f t="shared" si="1476"/>
        <v>#DIV/0!</v>
      </c>
      <c r="AW2187" t="e">
        <f t="shared" si="1490"/>
        <v>#DIV/0!</v>
      </c>
      <c r="AX2187" t="e">
        <f t="shared" si="1489"/>
        <v>#DIV/0!</v>
      </c>
      <c r="AY2187" t="e">
        <f t="shared" si="1494"/>
        <v>#DIV/0!</v>
      </c>
      <c r="AZ2187" t="e">
        <f t="shared" si="1493"/>
        <v>#DIV/0!</v>
      </c>
    </row>
    <row r="2188" spans="7:52" x14ac:dyDescent="0.3">
      <c r="G2188" s="1" t="str">
        <f t="shared" si="1519"/>
        <v/>
      </c>
      <c r="H2188" s="2" t="str">
        <f t="shared" si="1488"/>
        <v/>
      </c>
      <c r="I2188" s="6" t="str" cm="1">
        <f t="array" ref="I2188">_xlfn.IFS(AND(G2187&lt;H2187,G2188&gt;H2188),"BUY", AND(G2187&gt;H2187,G2188&lt;H2188),"SELL",TRUE,"")</f>
        <v/>
      </c>
      <c r="J2188" s="1">
        <f t="shared" ca="1" si="1498"/>
        <v>0</v>
      </c>
      <c r="K2188" s="3" t="str">
        <f t="shared" ca="1" si="1512"/>
        <v/>
      </c>
      <c r="L2188" s="3" t="str">
        <f t="shared" si="1513"/>
        <v/>
      </c>
      <c r="M2188" s="3" t="str">
        <f t="shared" si="1514"/>
        <v/>
      </c>
      <c r="N2188" s="4">
        <f t="shared" si="1499"/>
        <v>-1</v>
      </c>
      <c r="O2188" s="2" t="str">
        <f t="shared" si="1515"/>
        <v/>
      </c>
      <c r="P2188" s="1" t="str">
        <f t="shared" si="1500"/>
        <v/>
      </c>
      <c r="Q2188" s="1" t="str">
        <f t="shared" si="1501"/>
        <v/>
      </c>
      <c r="R2188" s="1" t="str">
        <f>IF(ISBLANK(A2188),"",SUM($Q$2:Q2188))</f>
        <v/>
      </c>
      <c r="S2188" s="1" t="str">
        <f>IF(ISBLANK(A2188),"",SUM($F$2:F2188))</f>
        <v/>
      </c>
      <c r="T2188" s="1" t="str">
        <f t="shared" si="1502"/>
        <v/>
      </c>
      <c r="U2188" s="1" t="str">
        <f t="shared" si="1503"/>
        <v/>
      </c>
      <c r="V2188" s="17">
        <f t="shared" si="1504"/>
        <v>0</v>
      </c>
      <c r="W2188" s="17">
        <f t="shared" si="1505"/>
        <v>0</v>
      </c>
      <c r="X2188" s="17">
        <f t="shared" si="1506"/>
        <v>0</v>
      </c>
      <c r="Y2188" s="22">
        <f t="shared" si="1497"/>
        <v>0</v>
      </c>
      <c r="Z2188" s="22">
        <f t="shared" si="1497"/>
        <v>0</v>
      </c>
      <c r="AA2188" s="22">
        <f t="shared" si="1497"/>
        <v>0</v>
      </c>
      <c r="AB2188" s="23" t="str">
        <f t="shared" si="1482"/>
        <v/>
      </c>
      <c r="AC2188" s="23" t="str">
        <f t="shared" si="1483"/>
        <v/>
      </c>
      <c r="AD2188" s="23" t="str">
        <f t="shared" si="1484"/>
        <v/>
      </c>
      <c r="AE2188" s="23" t="str">
        <f t="shared" si="1485"/>
        <v/>
      </c>
      <c r="AF2188" s="23" t="str">
        <f t="shared" si="1486"/>
        <v/>
      </c>
      <c r="AG2188" s="23" t="str">
        <f t="shared" si="1491"/>
        <v/>
      </c>
      <c r="AH2188" s="25" t="str">
        <f t="shared" si="1507"/>
        <v/>
      </c>
      <c r="AI2188" s="25" t="str">
        <f t="shared" si="1508"/>
        <v/>
      </c>
      <c r="AJ2188" s="1" t="str">
        <f t="shared" si="1516"/>
        <v/>
      </c>
      <c r="AK2188" s="10" t="e">
        <f t="shared" si="1517"/>
        <v>#DIV/0!</v>
      </c>
      <c r="AL2188" s="10" t="e">
        <f t="shared" si="1478"/>
        <v>#DIV/0!</v>
      </c>
      <c r="AM2188">
        <f t="shared" si="1518"/>
        <v>0</v>
      </c>
      <c r="AN2188">
        <f t="shared" si="1509"/>
        <v>0</v>
      </c>
      <c r="AO2188">
        <f t="shared" si="1510"/>
        <v>0</v>
      </c>
      <c r="AP2188">
        <f t="shared" ca="1" si="1496"/>
        <v>1.3441848979645762E-35</v>
      </c>
      <c r="AQ2188">
        <f t="shared" ca="1" si="1496"/>
        <v>2.4601812399394541E-34</v>
      </c>
      <c r="AR2188">
        <f t="shared" ca="1" si="1479"/>
        <v>5.463763710342158E-2</v>
      </c>
      <c r="AS2188">
        <f t="shared" ca="1" si="1480"/>
        <v>5.1807023740860103</v>
      </c>
      <c r="AT2188">
        <f t="shared" si="1511"/>
        <v>0</v>
      </c>
      <c r="AU2188">
        <f t="shared" ca="1" si="1481"/>
        <v>5.030499617504096E-35</v>
      </c>
      <c r="AV2188" t="e">
        <f t="shared" si="1476"/>
        <v>#DIV/0!</v>
      </c>
      <c r="AW2188" t="e">
        <f t="shared" si="1490"/>
        <v>#DIV/0!</v>
      </c>
      <c r="AX2188" t="e">
        <f t="shared" si="1489"/>
        <v>#DIV/0!</v>
      </c>
      <c r="AY2188" t="e">
        <f t="shared" si="1494"/>
        <v>#DIV/0!</v>
      </c>
      <c r="AZ2188" t="e">
        <f t="shared" si="1493"/>
        <v>#DIV/0!</v>
      </c>
    </row>
    <row r="2189" spans="7:52" x14ac:dyDescent="0.3">
      <c r="G2189" s="1" t="str">
        <f t="shared" si="1519"/>
        <v/>
      </c>
      <c r="H2189" s="2" t="str">
        <f t="shared" si="1488"/>
        <v/>
      </c>
      <c r="I2189" s="6" t="str" cm="1">
        <f t="array" ref="I2189">_xlfn.IFS(AND(G2188&lt;H2188,G2189&gt;H2189),"BUY", AND(G2188&gt;H2188,G2189&lt;H2189),"SELL",TRUE,"")</f>
        <v/>
      </c>
      <c r="J2189" s="1">
        <f t="shared" ca="1" si="1498"/>
        <v>0</v>
      </c>
      <c r="K2189" s="3" t="str">
        <f t="shared" ca="1" si="1512"/>
        <v/>
      </c>
      <c r="L2189" s="3" t="str">
        <f t="shared" si="1513"/>
        <v/>
      </c>
      <c r="M2189" s="3" t="str">
        <f t="shared" si="1514"/>
        <v/>
      </c>
      <c r="N2189" s="4">
        <f t="shared" si="1499"/>
        <v>-1</v>
      </c>
      <c r="O2189" s="2" t="str">
        <f t="shared" si="1515"/>
        <v/>
      </c>
      <c r="P2189" s="1" t="str">
        <f t="shared" si="1500"/>
        <v/>
      </c>
      <c r="Q2189" s="1" t="str">
        <f t="shared" si="1501"/>
        <v/>
      </c>
      <c r="R2189" s="1" t="str">
        <f>IF(ISBLANK(A2189),"",SUM($Q$2:Q2189))</f>
        <v/>
      </c>
      <c r="S2189" s="1" t="str">
        <f>IF(ISBLANK(A2189),"",SUM($F$2:F2189))</f>
        <v/>
      </c>
      <c r="T2189" s="1" t="str">
        <f t="shared" si="1502"/>
        <v/>
      </c>
      <c r="U2189" s="1" t="str">
        <f t="shared" si="1503"/>
        <v/>
      </c>
      <c r="V2189" s="17">
        <f t="shared" si="1504"/>
        <v>0</v>
      </c>
      <c r="W2189" s="17">
        <f t="shared" si="1505"/>
        <v>0</v>
      </c>
      <c r="X2189" s="17">
        <f t="shared" si="1506"/>
        <v>0</v>
      </c>
      <c r="Y2189" s="22">
        <f t="shared" si="1497"/>
        <v>0</v>
      </c>
      <c r="Z2189" s="22">
        <f t="shared" si="1497"/>
        <v>0</v>
      </c>
      <c r="AA2189" s="22">
        <f t="shared" si="1497"/>
        <v>0</v>
      </c>
      <c r="AB2189" s="23" t="str">
        <f t="shared" si="1482"/>
        <v/>
      </c>
      <c r="AC2189" s="23" t="str">
        <f t="shared" si="1483"/>
        <v/>
      </c>
      <c r="AD2189" s="23" t="str">
        <f t="shared" si="1484"/>
        <v/>
      </c>
      <c r="AE2189" s="23" t="str">
        <f t="shared" si="1485"/>
        <v/>
      </c>
      <c r="AF2189" s="23" t="str">
        <f t="shared" si="1486"/>
        <v/>
      </c>
      <c r="AG2189" s="23" t="str">
        <f t="shared" si="1491"/>
        <v/>
      </c>
      <c r="AH2189" s="25" t="str">
        <f t="shared" si="1507"/>
        <v/>
      </c>
      <c r="AI2189" s="25" t="str">
        <f t="shared" si="1508"/>
        <v/>
      </c>
      <c r="AJ2189" s="1" t="str">
        <f t="shared" si="1516"/>
        <v/>
      </c>
      <c r="AK2189" s="10" t="e">
        <f t="shared" si="1517"/>
        <v>#DIV/0!</v>
      </c>
      <c r="AL2189" s="10" t="e">
        <f t="shared" si="1478"/>
        <v>#DIV/0!</v>
      </c>
      <c r="AM2189">
        <f t="shared" si="1518"/>
        <v>0</v>
      </c>
      <c r="AN2189">
        <f t="shared" si="1509"/>
        <v>0</v>
      </c>
      <c r="AO2189">
        <f t="shared" si="1510"/>
        <v>0</v>
      </c>
      <c r="AP2189">
        <f t="shared" ca="1" si="1496"/>
        <v>1.2481716909671064E-35</v>
      </c>
      <c r="AQ2189">
        <f t="shared" ca="1" si="1496"/>
        <v>2.2844540085152074E-34</v>
      </c>
      <c r="AR2189">
        <f t="shared" ca="1" si="1479"/>
        <v>5.4637637103421573E-2</v>
      </c>
      <c r="AS2189">
        <f t="shared" ca="1" si="1480"/>
        <v>5.1807023740860103</v>
      </c>
      <c r="AT2189">
        <f t="shared" si="1511"/>
        <v>0</v>
      </c>
      <c r="AU2189">
        <f t="shared" ca="1" si="1481"/>
        <v>4.6711782162538036E-35</v>
      </c>
      <c r="AV2189" t="e">
        <f t="shared" si="1476"/>
        <v>#DIV/0!</v>
      </c>
      <c r="AW2189" t="e">
        <f t="shared" si="1490"/>
        <v>#DIV/0!</v>
      </c>
      <c r="AX2189" t="e">
        <f t="shared" si="1489"/>
        <v>#DIV/0!</v>
      </c>
      <c r="AY2189" t="e">
        <f t="shared" si="1494"/>
        <v>#DIV/0!</v>
      </c>
      <c r="AZ2189" t="e">
        <f t="shared" si="1493"/>
        <v>#DIV/0!</v>
      </c>
    </row>
    <row r="2190" spans="7:52" x14ac:dyDescent="0.3">
      <c r="G2190" s="1" t="str">
        <f t="shared" si="1519"/>
        <v/>
      </c>
      <c r="H2190" s="2" t="str">
        <f t="shared" si="1488"/>
        <v/>
      </c>
      <c r="I2190" s="6" t="str" cm="1">
        <f t="array" ref="I2190">_xlfn.IFS(AND(G2189&lt;H2189,G2190&gt;H2190),"BUY", AND(G2189&gt;H2189,G2190&lt;H2190),"SELL",TRUE,"")</f>
        <v/>
      </c>
      <c r="J2190" s="1">
        <f t="shared" ca="1" si="1498"/>
        <v>0</v>
      </c>
      <c r="K2190" s="3" t="str">
        <f t="shared" ca="1" si="1512"/>
        <v/>
      </c>
      <c r="L2190" s="3" t="str">
        <f t="shared" si="1513"/>
        <v/>
      </c>
      <c r="M2190" s="3" t="str">
        <f t="shared" si="1514"/>
        <v/>
      </c>
      <c r="N2190" s="4">
        <f t="shared" si="1499"/>
        <v>-1</v>
      </c>
      <c r="O2190" s="2" t="str">
        <f t="shared" si="1515"/>
        <v/>
      </c>
      <c r="P2190" s="1" t="str">
        <f t="shared" si="1500"/>
        <v/>
      </c>
      <c r="Q2190" s="1" t="str">
        <f t="shared" si="1501"/>
        <v/>
      </c>
      <c r="R2190" s="1" t="str">
        <f>IF(ISBLANK(A2190),"",SUM($Q$2:Q2190))</f>
        <v/>
      </c>
      <c r="S2190" s="1" t="str">
        <f>IF(ISBLANK(A2190),"",SUM($F$2:F2190))</f>
        <v/>
      </c>
      <c r="T2190" s="1" t="str">
        <f t="shared" si="1502"/>
        <v/>
      </c>
      <c r="U2190" s="1" t="str">
        <f t="shared" si="1503"/>
        <v/>
      </c>
      <c r="V2190" s="17">
        <f t="shared" si="1504"/>
        <v>0</v>
      </c>
      <c r="W2190" s="17">
        <f t="shared" si="1505"/>
        <v>0</v>
      </c>
      <c r="X2190" s="17">
        <f t="shared" si="1506"/>
        <v>0</v>
      </c>
      <c r="Y2190" s="22">
        <f t="shared" si="1497"/>
        <v>0</v>
      </c>
      <c r="Z2190" s="22">
        <f t="shared" si="1497"/>
        <v>0</v>
      </c>
      <c r="AA2190" s="22">
        <f t="shared" si="1497"/>
        <v>0</v>
      </c>
      <c r="AB2190" s="23" t="str">
        <f t="shared" si="1482"/>
        <v/>
      </c>
      <c r="AC2190" s="23" t="str">
        <f t="shared" si="1483"/>
        <v/>
      </c>
      <c r="AD2190" s="23" t="str">
        <f t="shared" si="1484"/>
        <v/>
      </c>
      <c r="AE2190" s="23" t="str">
        <f t="shared" si="1485"/>
        <v/>
      </c>
      <c r="AF2190" s="23" t="str">
        <f t="shared" si="1486"/>
        <v/>
      </c>
      <c r="AG2190" s="23" t="str">
        <f t="shared" si="1491"/>
        <v/>
      </c>
      <c r="AH2190" s="25" t="str">
        <f t="shared" si="1507"/>
        <v/>
      </c>
      <c r="AI2190" s="25" t="str">
        <f t="shared" si="1508"/>
        <v/>
      </c>
      <c r="AJ2190" s="1" t="str">
        <f t="shared" si="1516"/>
        <v/>
      </c>
      <c r="AK2190" s="10" t="e">
        <f t="shared" si="1517"/>
        <v>#DIV/0!</v>
      </c>
      <c r="AL2190" s="10" t="e">
        <f t="shared" si="1478"/>
        <v>#DIV/0!</v>
      </c>
      <c r="AM2190">
        <f t="shared" si="1518"/>
        <v>0</v>
      </c>
      <c r="AN2190">
        <f t="shared" si="1509"/>
        <v>0</v>
      </c>
      <c r="AO2190">
        <f t="shared" si="1510"/>
        <v>0</v>
      </c>
      <c r="AP2190">
        <f t="shared" ca="1" si="1496"/>
        <v>1.1590165701837416E-35</v>
      </c>
      <c r="AQ2190">
        <f t="shared" ca="1" si="1496"/>
        <v>2.1212787221926925E-34</v>
      </c>
      <c r="AR2190">
        <f t="shared" ca="1" si="1479"/>
        <v>5.4637637103421573E-2</v>
      </c>
      <c r="AS2190">
        <f t="shared" ca="1" si="1480"/>
        <v>5.1807023740860103</v>
      </c>
      <c r="AT2190">
        <f t="shared" si="1511"/>
        <v>0</v>
      </c>
      <c r="AU2190">
        <f t="shared" ca="1" si="1481"/>
        <v>4.3375226293785322E-35</v>
      </c>
      <c r="AV2190" t="e">
        <f t="shared" ref="AV2190:AV2253" si="1520">AVERAGE(E2179:E2190)</f>
        <v>#DIV/0!</v>
      </c>
      <c r="AW2190" t="e">
        <f t="shared" si="1490"/>
        <v>#DIV/0!</v>
      </c>
      <c r="AX2190" t="e">
        <f t="shared" si="1489"/>
        <v>#DIV/0!</v>
      </c>
      <c r="AY2190" t="e">
        <f t="shared" si="1494"/>
        <v>#DIV/0!</v>
      </c>
      <c r="AZ2190" t="e">
        <f t="shared" si="1493"/>
        <v>#DIV/0!</v>
      </c>
    </row>
    <row r="2191" spans="7:52" x14ac:dyDescent="0.3">
      <c r="G2191" s="1" t="str">
        <f t="shared" si="1519"/>
        <v/>
      </c>
      <c r="H2191" s="2" t="str">
        <f t="shared" si="1488"/>
        <v/>
      </c>
      <c r="I2191" s="6" t="str" cm="1">
        <f t="array" ref="I2191">_xlfn.IFS(AND(G2190&lt;H2190,G2191&gt;H2191),"BUY", AND(G2190&gt;H2190,G2191&lt;H2191),"SELL",TRUE,"")</f>
        <v/>
      </c>
      <c r="J2191" s="1">
        <f t="shared" ca="1" si="1498"/>
        <v>0</v>
      </c>
      <c r="K2191" s="3" t="str">
        <f t="shared" ca="1" si="1512"/>
        <v/>
      </c>
      <c r="L2191" s="3" t="str">
        <f t="shared" si="1513"/>
        <v/>
      </c>
      <c r="M2191" s="3" t="str">
        <f t="shared" si="1514"/>
        <v/>
      </c>
      <c r="N2191" s="4">
        <f t="shared" si="1499"/>
        <v>-1</v>
      </c>
      <c r="O2191" s="2" t="str">
        <f t="shared" si="1515"/>
        <v/>
      </c>
      <c r="P2191" s="1" t="str">
        <f t="shared" si="1500"/>
        <v/>
      </c>
      <c r="Q2191" s="1" t="str">
        <f t="shared" si="1501"/>
        <v/>
      </c>
      <c r="R2191" s="1" t="str">
        <f>IF(ISBLANK(A2191),"",SUM($Q$2:Q2191))</f>
        <v/>
      </c>
      <c r="S2191" s="1" t="str">
        <f>IF(ISBLANK(A2191),"",SUM($F$2:F2191))</f>
        <v/>
      </c>
      <c r="T2191" s="1" t="str">
        <f t="shared" si="1502"/>
        <v/>
      </c>
      <c r="U2191" s="1" t="str">
        <f t="shared" si="1503"/>
        <v/>
      </c>
      <c r="V2191" s="17">
        <f t="shared" si="1504"/>
        <v>0</v>
      </c>
      <c r="W2191" s="17">
        <f t="shared" si="1505"/>
        <v>0</v>
      </c>
      <c r="X2191" s="17">
        <f t="shared" si="1506"/>
        <v>0</v>
      </c>
      <c r="Y2191" s="22">
        <f t="shared" ref="Y2191:AA2193" si="1521">SUM(V2178:V2191)</f>
        <v>0</v>
      </c>
      <c r="Z2191" s="22">
        <f t="shared" si="1521"/>
        <v>0</v>
      </c>
      <c r="AA2191" s="22">
        <f t="shared" si="1521"/>
        <v>0</v>
      </c>
      <c r="AB2191" s="23" t="str">
        <f t="shared" si="1482"/>
        <v/>
      </c>
      <c r="AC2191" s="23" t="str">
        <f t="shared" si="1483"/>
        <v/>
      </c>
      <c r="AD2191" s="23" t="str">
        <f t="shared" si="1484"/>
        <v/>
      </c>
      <c r="AE2191" s="23" t="str">
        <f t="shared" si="1485"/>
        <v/>
      </c>
      <c r="AF2191" s="23" t="str">
        <f t="shared" si="1486"/>
        <v/>
      </c>
      <c r="AG2191" s="23" t="str">
        <f t="shared" si="1491"/>
        <v/>
      </c>
      <c r="AH2191" s="25" t="str">
        <f t="shared" si="1507"/>
        <v/>
      </c>
      <c r="AI2191" s="25" t="str">
        <f t="shared" si="1508"/>
        <v/>
      </c>
      <c r="AJ2191" s="1" t="str">
        <f t="shared" si="1516"/>
        <v/>
      </c>
      <c r="AK2191" s="10" t="e">
        <f t="shared" si="1517"/>
        <v>#DIV/0!</v>
      </c>
      <c r="AL2191" s="10" t="e">
        <f t="shared" si="1478"/>
        <v>#DIV/0!</v>
      </c>
      <c r="AM2191">
        <f t="shared" si="1518"/>
        <v>0</v>
      </c>
      <c r="AN2191">
        <f t="shared" si="1509"/>
        <v>0</v>
      </c>
      <c r="AO2191">
        <f t="shared" si="1510"/>
        <v>0</v>
      </c>
      <c r="AP2191">
        <f t="shared" ca="1" si="1496"/>
        <v>1.0762296723134744E-35</v>
      </c>
      <c r="AQ2191">
        <f t="shared" ca="1" si="1496"/>
        <v>1.9697588134646431E-34</v>
      </c>
      <c r="AR2191">
        <f t="shared" ca="1" si="1479"/>
        <v>5.4637637103421573E-2</v>
      </c>
      <c r="AS2191">
        <f t="shared" ca="1" si="1480"/>
        <v>5.1807023740860103</v>
      </c>
      <c r="AT2191">
        <f t="shared" si="1511"/>
        <v>0</v>
      </c>
      <c r="AU2191">
        <f t="shared" ca="1" si="1481"/>
        <v>4.027699584422923E-35</v>
      </c>
      <c r="AV2191" t="e">
        <f t="shared" si="1520"/>
        <v>#DIV/0!</v>
      </c>
      <c r="AW2191" t="e">
        <f t="shared" si="1490"/>
        <v>#DIV/0!</v>
      </c>
      <c r="AX2191" t="e">
        <f t="shared" si="1489"/>
        <v>#DIV/0!</v>
      </c>
      <c r="AY2191" t="e">
        <f t="shared" si="1494"/>
        <v>#DIV/0!</v>
      </c>
      <c r="AZ2191" t="e">
        <f t="shared" si="1493"/>
        <v>#DIV/0!</v>
      </c>
    </row>
    <row r="2192" spans="7:52" x14ac:dyDescent="0.3">
      <c r="G2192" s="1" t="str">
        <f t="shared" si="1519"/>
        <v/>
      </c>
      <c r="H2192" s="2" t="str">
        <f t="shared" si="1488"/>
        <v/>
      </c>
      <c r="I2192" s="6" t="str" cm="1">
        <f t="array" ref="I2192">_xlfn.IFS(AND(G2191&lt;H2191,G2192&gt;H2192),"BUY", AND(G2191&gt;H2191,G2192&lt;H2192),"SELL",TRUE,"")</f>
        <v/>
      </c>
      <c r="J2192" s="1">
        <f t="shared" ca="1" si="1498"/>
        <v>0</v>
      </c>
      <c r="K2192" s="3" t="str">
        <f t="shared" ca="1" si="1512"/>
        <v/>
      </c>
      <c r="L2192" s="3" t="str">
        <f t="shared" si="1513"/>
        <v/>
      </c>
      <c r="M2192" s="3" t="str">
        <f t="shared" si="1514"/>
        <v/>
      </c>
      <c r="N2192" s="4">
        <f t="shared" si="1499"/>
        <v>-1</v>
      </c>
      <c r="O2192" s="2" t="str">
        <f t="shared" si="1515"/>
        <v/>
      </c>
      <c r="P2192" s="1" t="str">
        <f t="shared" si="1500"/>
        <v/>
      </c>
      <c r="Q2192" s="1" t="str">
        <f t="shared" si="1501"/>
        <v/>
      </c>
      <c r="R2192" s="1" t="str">
        <f>IF(ISBLANK(A2192),"",SUM($Q$2:Q2192))</f>
        <v/>
      </c>
      <c r="S2192" s="1" t="str">
        <f>IF(ISBLANK(A2192),"",SUM($F$2:F2192))</f>
        <v/>
      </c>
      <c r="T2192" s="1" t="str">
        <f t="shared" si="1502"/>
        <v/>
      </c>
      <c r="U2192" s="1" t="str">
        <f t="shared" si="1503"/>
        <v/>
      </c>
      <c r="V2192" s="17">
        <f t="shared" si="1504"/>
        <v>0</v>
      </c>
      <c r="W2192" s="17">
        <f t="shared" si="1505"/>
        <v>0</v>
      </c>
      <c r="X2192" s="17">
        <f t="shared" si="1506"/>
        <v>0</v>
      </c>
      <c r="Y2192" s="22">
        <f t="shared" si="1521"/>
        <v>0</v>
      </c>
      <c r="Z2192" s="22">
        <f t="shared" si="1521"/>
        <v>0</v>
      </c>
      <c r="AA2192" s="22">
        <f t="shared" si="1521"/>
        <v>0</v>
      </c>
      <c r="AB2192" s="23" t="str">
        <f t="shared" si="1482"/>
        <v/>
      </c>
      <c r="AC2192" s="23" t="str">
        <f t="shared" si="1483"/>
        <v/>
      </c>
      <c r="AD2192" s="23" t="str">
        <f t="shared" si="1484"/>
        <v/>
      </c>
      <c r="AE2192" s="23" t="str">
        <f t="shared" si="1485"/>
        <v/>
      </c>
      <c r="AF2192" s="23" t="str">
        <f t="shared" si="1486"/>
        <v/>
      </c>
      <c r="AG2192" s="23" t="str">
        <f t="shared" si="1491"/>
        <v/>
      </c>
      <c r="AH2192" s="25" t="str">
        <f t="shared" si="1507"/>
        <v/>
      </c>
      <c r="AI2192" s="25" t="str">
        <f t="shared" si="1508"/>
        <v/>
      </c>
      <c r="AJ2192" s="1" t="str">
        <f t="shared" si="1516"/>
        <v/>
      </c>
      <c r="AK2192" s="10" t="e">
        <f t="shared" si="1517"/>
        <v>#DIV/0!</v>
      </c>
      <c r="AL2192" s="10" t="e">
        <f t="shared" ref="AL2192:AL2255" si="1522">STDEV(AK2179:AK2192)*SQRT(DaysInYear)</f>
        <v>#DIV/0!</v>
      </c>
      <c r="AM2192">
        <f t="shared" si="1518"/>
        <v>0</v>
      </c>
      <c r="AN2192">
        <f t="shared" si="1509"/>
        <v>0</v>
      </c>
      <c r="AO2192">
        <f t="shared" si="1510"/>
        <v>0</v>
      </c>
      <c r="AP2192">
        <f t="shared" ca="1" si="1496"/>
        <v>9.9935612429108345E-36</v>
      </c>
      <c r="AQ2192">
        <f t="shared" ca="1" si="1496"/>
        <v>1.8290617553600256E-34</v>
      </c>
      <c r="AR2192">
        <f t="shared" ref="AR2192:AR2255" ca="1" si="1523">AP2192/AQ2192</f>
        <v>5.463763710342158E-2</v>
      </c>
      <c r="AS2192">
        <f t="shared" ref="AS2192:AS2255" ca="1" si="1524">IF(AQ2192=0,100,100-(100/(1+AR2192)))</f>
        <v>5.1807023740860103</v>
      </c>
      <c r="AT2192">
        <f t="shared" si="1511"/>
        <v>0</v>
      </c>
      <c r="AU2192">
        <f t="shared" ref="AU2192:AU2255" ca="1" si="1525">(AU2191*13+AT2192)/14</f>
        <v>3.7400067569641429E-35</v>
      </c>
      <c r="AV2192" t="e">
        <f t="shared" si="1520"/>
        <v>#DIV/0!</v>
      </c>
      <c r="AW2192" t="e">
        <f t="shared" si="1490"/>
        <v>#DIV/0!</v>
      </c>
      <c r="AX2192" t="e">
        <f t="shared" si="1489"/>
        <v>#DIV/0!</v>
      </c>
      <c r="AY2192" t="e">
        <f t="shared" si="1494"/>
        <v>#DIV/0!</v>
      </c>
      <c r="AZ2192" t="e">
        <f t="shared" si="1493"/>
        <v>#DIV/0!</v>
      </c>
    </row>
    <row r="2193" spans="7:52" x14ac:dyDescent="0.3">
      <c r="G2193" s="1" t="str">
        <f t="shared" si="1519"/>
        <v/>
      </c>
      <c r="H2193" s="2" t="str">
        <f t="shared" si="1488"/>
        <v/>
      </c>
      <c r="I2193" s="6" t="str" cm="1">
        <f t="array" ref="I2193">_xlfn.IFS(AND(G2192&lt;H2192,G2193&gt;H2193),"BUY", AND(G2192&gt;H2192,G2193&lt;H2193),"SELL",TRUE,"")</f>
        <v/>
      </c>
      <c r="J2193" s="1">
        <f t="shared" ca="1" si="1498"/>
        <v>0</v>
      </c>
      <c r="K2193" s="3" t="str">
        <f t="shared" ca="1" si="1512"/>
        <v/>
      </c>
      <c r="L2193" s="3" t="str">
        <f t="shared" si="1513"/>
        <v/>
      </c>
      <c r="M2193" s="3" t="str">
        <f t="shared" si="1514"/>
        <v/>
      </c>
      <c r="N2193" s="4">
        <f t="shared" si="1499"/>
        <v>-1</v>
      </c>
      <c r="O2193" s="2" t="str">
        <f t="shared" si="1515"/>
        <v/>
      </c>
      <c r="P2193" s="1" t="str">
        <f t="shared" si="1500"/>
        <v/>
      </c>
      <c r="Q2193" s="1" t="str">
        <f t="shared" si="1501"/>
        <v/>
      </c>
      <c r="R2193" s="1" t="str">
        <f>IF(ISBLANK(A2193),"",SUM($Q$2:Q2193))</f>
        <v/>
      </c>
      <c r="S2193" s="1" t="str">
        <f>IF(ISBLANK(A2193),"",SUM($F$2:F2193))</f>
        <v/>
      </c>
      <c r="T2193" s="1" t="str">
        <f t="shared" si="1502"/>
        <v/>
      </c>
      <c r="U2193" s="1" t="str">
        <f t="shared" si="1503"/>
        <v/>
      </c>
      <c r="V2193" s="17">
        <f t="shared" si="1504"/>
        <v>0</v>
      </c>
      <c r="W2193" s="17">
        <f t="shared" si="1505"/>
        <v>0</v>
      </c>
      <c r="X2193" s="17">
        <f t="shared" si="1506"/>
        <v>0</v>
      </c>
      <c r="Y2193" s="22">
        <f t="shared" si="1521"/>
        <v>0</v>
      </c>
      <c r="Z2193" s="22">
        <f t="shared" si="1521"/>
        <v>0</v>
      </c>
      <c r="AA2193" s="22">
        <f t="shared" si="1521"/>
        <v>0</v>
      </c>
      <c r="AB2193" s="23" t="str">
        <f t="shared" ref="AB2193:AB2256" si="1526">IFERROR(100*(Z2193/Y2193),"")</f>
        <v/>
      </c>
      <c r="AC2193" s="23" t="str">
        <f t="shared" ref="AC2193:AC2256" si="1527">IFERROR(100*(AA2193/Y2193),"")</f>
        <v/>
      </c>
      <c r="AD2193" s="23" t="str">
        <f t="shared" ref="AD2193:AD2256" si="1528">IFERROR(ABS(AB2193-AC2193),"")</f>
        <v/>
      </c>
      <c r="AE2193" s="23" t="str">
        <f t="shared" ref="AE2193:AE2256" si="1529">IFERROR((AB2193+AC2193),"")</f>
        <v/>
      </c>
      <c r="AF2193" s="23" t="str">
        <f t="shared" ref="AF2193:AF2256" si="1530">IFERROR(100*(AD2193/AE2193),"")</f>
        <v/>
      </c>
      <c r="AG2193" s="23" t="str">
        <f t="shared" si="1491"/>
        <v/>
      </c>
      <c r="AH2193" s="25" t="str">
        <f t="shared" si="1507"/>
        <v/>
      </c>
      <c r="AI2193" s="25" t="str">
        <f t="shared" si="1508"/>
        <v/>
      </c>
      <c r="AJ2193" s="1" t="str">
        <f t="shared" si="1516"/>
        <v/>
      </c>
      <c r="AK2193" s="10" t="e">
        <f t="shared" si="1517"/>
        <v>#DIV/0!</v>
      </c>
      <c r="AL2193" s="10" t="e">
        <f t="shared" si="1522"/>
        <v>#DIV/0!</v>
      </c>
      <c r="AM2193">
        <f t="shared" si="1518"/>
        <v>0</v>
      </c>
      <c r="AN2193">
        <f t="shared" si="1509"/>
        <v>0</v>
      </c>
      <c r="AO2193">
        <f t="shared" si="1510"/>
        <v>0</v>
      </c>
      <c r="AP2193">
        <f t="shared" ca="1" si="1496"/>
        <v>9.2797354398457752E-36</v>
      </c>
      <c r="AQ2193">
        <f t="shared" ca="1" si="1496"/>
        <v>1.6984144871200237E-34</v>
      </c>
      <c r="AR2193">
        <f t="shared" ca="1" si="1523"/>
        <v>5.4637637103421587E-2</v>
      </c>
      <c r="AS2193">
        <f t="shared" ca="1" si="1524"/>
        <v>5.1807023740860103</v>
      </c>
      <c r="AT2193">
        <f t="shared" si="1511"/>
        <v>0</v>
      </c>
      <c r="AU2193">
        <f t="shared" ca="1" si="1525"/>
        <v>3.4728634171809902E-35</v>
      </c>
      <c r="AV2193" t="e">
        <f t="shared" si="1520"/>
        <v>#DIV/0!</v>
      </c>
      <c r="AW2193" t="e">
        <f t="shared" si="1490"/>
        <v>#DIV/0!</v>
      </c>
      <c r="AX2193" t="e">
        <f t="shared" si="1489"/>
        <v>#DIV/0!</v>
      </c>
      <c r="AY2193" t="e">
        <f t="shared" si="1494"/>
        <v>#DIV/0!</v>
      </c>
      <c r="AZ2193" t="e">
        <f t="shared" si="1493"/>
        <v>#DIV/0!</v>
      </c>
    </row>
    <row r="2194" spans="7:52" x14ac:dyDescent="0.3">
      <c r="G2194" s="1" t="str">
        <f t="shared" si="1519"/>
        <v/>
      </c>
      <c r="H2194" s="2" t="str">
        <f t="shared" si="1488"/>
        <v/>
      </c>
      <c r="I2194" s="6" t="str" cm="1">
        <f t="array" ref="I2194">_xlfn.IFS(AND(G2193&lt;H2193,G2194&gt;H2194),"BUY", AND(G2193&gt;H2193,G2194&lt;H2194),"SELL",TRUE,"")</f>
        <v/>
      </c>
      <c r="J2194" s="1">
        <f t="shared" ca="1" si="1498"/>
        <v>0</v>
      </c>
      <c r="K2194" s="3" t="str">
        <f t="shared" ca="1" si="1512"/>
        <v/>
      </c>
      <c r="L2194" s="3" t="str">
        <f t="shared" si="1513"/>
        <v/>
      </c>
      <c r="M2194" s="3" t="str">
        <f t="shared" si="1514"/>
        <v/>
      </c>
      <c r="N2194" s="4">
        <f t="shared" si="1499"/>
        <v>-1</v>
      </c>
      <c r="O2194" s="2" t="str">
        <f t="shared" si="1515"/>
        <v/>
      </c>
      <c r="P2194" s="1" t="str">
        <f t="shared" si="1500"/>
        <v/>
      </c>
      <c r="Q2194" s="1" t="str">
        <f t="shared" si="1501"/>
        <v/>
      </c>
      <c r="R2194" s="1" t="str">
        <f>IF(ISBLANK(A2194),"",SUM($Q$2:Q2194))</f>
        <v/>
      </c>
      <c r="S2194" s="1" t="str">
        <f>IF(ISBLANK(A2194),"",SUM($F$2:F2194))</f>
        <v/>
      </c>
      <c r="T2194" s="1" t="str">
        <f t="shared" si="1502"/>
        <v/>
      </c>
      <c r="U2194" s="1" t="str">
        <f t="shared" si="1503"/>
        <v/>
      </c>
      <c r="V2194" s="17">
        <f t="shared" si="1504"/>
        <v>0</v>
      </c>
      <c r="W2194" s="17">
        <f t="shared" si="1505"/>
        <v>0</v>
      </c>
      <c r="X2194" s="17">
        <f t="shared" si="1506"/>
        <v>0</v>
      </c>
      <c r="Y2194" s="22">
        <f>SUM(V2181:V2194)</f>
        <v>0</v>
      </c>
      <c r="Z2194" s="22">
        <f>SUM(W2181:W2194)</f>
        <v>0</v>
      </c>
      <c r="AA2194" s="22">
        <f>SUM(X2181:X2194)</f>
        <v>0</v>
      </c>
      <c r="AB2194" s="23" t="str">
        <f t="shared" si="1526"/>
        <v/>
      </c>
      <c r="AC2194" s="23" t="str">
        <f t="shared" si="1527"/>
        <v/>
      </c>
      <c r="AD2194" s="23" t="str">
        <f t="shared" si="1528"/>
        <v/>
      </c>
      <c r="AE2194" s="23" t="str">
        <f t="shared" si="1529"/>
        <v/>
      </c>
      <c r="AF2194" s="23" t="str">
        <f t="shared" si="1530"/>
        <v/>
      </c>
      <c r="AG2194" s="23" t="str">
        <f t="shared" si="1491"/>
        <v/>
      </c>
      <c r="AH2194" s="25" t="str">
        <f t="shared" si="1507"/>
        <v/>
      </c>
      <c r="AI2194" s="25" t="str">
        <f t="shared" si="1508"/>
        <v/>
      </c>
      <c r="AJ2194" s="1" t="str">
        <f t="shared" si="1516"/>
        <v/>
      </c>
      <c r="AK2194" s="10" t="e">
        <f t="shared" si="1517"/>
        <v>#DIV/0!</v>
      </c>
      <c r="AL2194" s="10" t="e">
        <f t="shared" si="1522"/>
        <v>#DIV/0!</v>
      </c>
      <c r="AM2194">
        <f t="shared" si="1518"/>
        <v>0</v>
      </c>
      <c r="AN2194">
        <f t="shared" si="1509"/>
        <v>0</v>
      </c>
      <c r="AO2194">
        <f t="shared" si="1510"/>
        <v>0</v>
      </c>
      <c r="AP2194">
        <f t="shared" ca="1" si="1496"/>
        <v>8.6168971941425048E-36</v>
      </c>
      <c r="AQ2194">
        <f t="shared" ca="1" si="1496"/>
        <v>1.5770991666114506E-34</v>
      </c>
      <c r="AR2194">
        <f t="shared" ca="1" si="1523"/>
        <v>5.463763710342158E-2</v>
      </c>
      <c r="AS2194">
        <f t="shared" ca="1" si="1524"/>
        <v>5.1807023740860103</v>
      </c>
      <c r="AT2194">
        <f t="shared" si="1511"/>
        <v>0</v>
      </c>
      <c r="AU2194">
        <f t="shared" ca="1" si="1525"/>
        <v>3.2248017445252049E-35</v>
      </c>
      <c r="AV2194" t="e">
        <f t="shared" si="1520"/>
        <v>#DIV/0!</v>
      </c>
      <c r="AW2194" t="e">
        <f t="shared" si="1490"/>
        <v>#DIV/0!</v>
      </c>
      <c r="AX2194" t="e">
        <f t="shared" si="1489"/>
        <v>#DIV/0!</v>
      </c>
      <c r="AY2194" t="e">
        <f t="shared" si="1494"/>
        <v>#DIV/0!</v>
      </c>
      <c r="AZ2194" t="e">
        <f t="shared" si="1493"/>
        <v>#DIV/0!</v>
      </c>
    </row>
    <row r="2195" spans="7:52" x14ac:dyDescent="0.3">
      <c r="G2195" s="1" t="str">
        <f t="shared" si="1519"/>
        <v/>
      </c>
      <c r="H2195" s="2" t="str">
        <f t="shared" si="1488"/>
        <v/>
      </c>
      <c r="I2195" s="6" t="str" cm="1">
        <f t="array" ref="I2195">_xlfn.IFS(AND(G2194&lt;H2194,G2195&gt;H2195),"BUY", AND(G2194&gt;H2194,G2195&lt;H2195),"SELL",TRUE,"")</f>
        <v/>
      </c>
      <c r="J2195" s="1">
        <f t="shared" ca="1" si="1498"/>
        <v>0</v>
      </c>
      <c r="K2195" s="3" t="str">
        <f t="shared" ca="1" si="1512"/>
        <v/>
      </c>
      <c r="L2195" s="3" t="str">
        <f t="shared" si="1513"/>
        <v/>
      </c>
      <c r="M2195" s="3" t="str">
        <f t="shared" si="1514"/>
        <v/>
      </c>
      <c r="N2195" s="4">
        <f t="shared" si="1499"/>
        <v>-1</v>
      </c>
      <c r="O2195" s="2" t="str">
        <f t="shared" si="1515"/>
        <v/>
      </c>
      <c r="P2195" s="1" t="str">
        <f t="shared" si="1500"/>
        <v/>
      </c>
      <c r="Q2195" s="1" t="str">
        <f t="shared" si="1501"/>
        <v/>
      </c>
      <c r="R2195" s="1" t="str">
        <f>IF(ISBLANK(A2195),"",SUM($Q$2:Q2195))</f>
        <v/>
      </c>
      <c r="S2195" s="1" t="str">
        <f>IF(ISBLANK(A2195),"",SUM($F$2:F2195))</f>
        <v/>
      </c>
      <c r="T2195" s="1" t="str">
        <f t="shared" si="1502"/>
        <v/>
      </c>
      <c r="U2195" s="1" t="str">
        <f t="shared" si="1503"/>
        <v/>
      </c>
      <c r="V2195" s="17">
        <f t="shared" si="1504"/>
        <v>0</v>
      </c>
      <c r="W2195" s="17">
        <f t="shared" si="1505"/>
        <v>0</v>
      </c>
      <c r="X2195" s="17">
        <f t="shared" si="1506"/>
        <v>0</v>
      </c>
      <c r="Y2195" s="22">
        <f t="shared" ref="Y2195:AA2206" si="1531">SUM(V2182:V2195)</f>
        <v>0</v>
      </c>
      <c r="Z2195" s="22">
        <f t="shared" si="1531"/>
        <v>0</v>
      </c>
      <c r="AA2195" s="22">
        <f t="shared" si="1531"/>
        <v>0</v>
      </c>
      <c r="AB2195" s="23" t="str">
        <f t="shared" si="1526"/>
        <v/>
      </c>
      <c r="AC2195" s="23" t="str">
        <f t="shared" si="1527"/>
        <v/>
      </c>
      <c r="AD2195" s="23" t="str">
        <f t="shared" si="1528"/>
        <v/>
      </c>
      <c r="AE2195" s="23" t="str">
        <f t="shared" si="1529"/>
        <v/>
      </c>
      <c r="AF2195" s="23" t="str">
        <f t="shared" si="1530"/>
        <v/>
      </c>
      <c r="AG2195" s="23" t="str">
        <f t="shared" si="1491"/>
        <v/>
      </c>
      <c r="AH2195" s="25" t="str">
        <f t="shared" si="1507"/>
        <v/>
      </c>
      <c r="AI2195" s="25" t="str">
        <f t="shared" si="1508"/>
        <v/>
      </c>
      <c r="AJ2195" s="1" t="str">
        <f t="shared" si="1516"/>
        <v/>
      </c>
      <c r="AK2195" s="10" t="e">
        <f t="shared" si="1517"/>
        <v>#DIV/0!</v>
      </c>
      <c r="AL2195" s="10" t="e">
        <f t="shared" si="1522"/>
        <v>#DIV/0!</v>
      </c>
      <c r="AM2195">
        <f t="shared" si="1518"/>
        <v>0</v>
      </c>
      <c r="AN2195">
        <f t="shared" si="1509"/>
        <v>0</v>
      </c>
      <c r="AO2195">
        <f t="shared" si="1510"/>
        <v>0</v>
      </c>
      <c r="AP2195">
        <f t="shared" ca="1" si="1496"/>
        <v>8.0014045374180397E-36</v>
      </c>
      <c r="AQ2195">
        <f t="shared" ca="1" si="1496"/>
        <v>1.4644492261392042E-34</v>
      </c>
      <c r="AR2195">
        <f t="shared" ca="1" si="1523"/>
        <v>5.463763710342158E-2</v>
      </c>
      <c r="AS2195">
        <f t="shared" ca="1" si="1524"/>
        <v>5.1807023740860103</v>
      </c>
      <c r="AT2195">
        <f t="shared" si="1511"/>
        <v>0</v>
      </c>
      <c r="AU2195">
        <f t="shared" ca="1" si="1525"/>
        <v>2.9944587627734047E-35</v>
      </c>
      <c r="AV2195" t="e">
        <f t="shared" si="1520"/>
        <v>#DIV/0!</v>
      </c>
      <c r="AW2195" t="e">
        <f t="shared" si="1490"/>
        <v>#DIV/0!</v>
      </c>
      <c r="AX2195" t="e">
        <f t="shared" si="1489"/>
        <v>#DIV/0!</v>
      </c>
      <c r="AY2195" t="e">
        <f t="shared" si="1494"/>
        <v>#DIV/0!</v>
      </c>
      <c r="AZ2195" t="e">
        <f t="shared" si="1493"/>
        <v>#DIV/0!</v>
      </c>
    </row>
    <row r="2196" spans="7:52" x14ac:dyDescent="0.3">
      <c r="G2196" s="1" t="str">
        <f t="shared" si="1519"/>
        <v/>
      </c>
      <c r="H2196" s="2" t="str">
        <f t="shared" si="1488"/>
        <v/>
      </c>
      <c r="I2196" s="6" t="str" cm="1">
        <f t="array" ref="I2196">_xlfn.IFS(AND(G2195&lt;H2195,G2196&gt;H2196),"BUY", AND(G2195&gt;H2195,G2196&lt;H2196),"SELL",TRUE,"")</f>
        <v/>
      </c>
      <c r="J2196" s="1">
        <f t="shared" ca="1" si="1498"/>
        <v>0</v>
      </c>
      <c r="K2196" s="3" t="str">
        <f t="shared" ca="1" si="1512"/>
        <v/>
      </c>
      <c r="L2196" s="3" t="str">
        <f t="shared" si="1513"/>
        <v/>
      </c>
      <c r="M2196" s="3" t="str">
        <f t="shared" si="1514"/>
        <v/>
      </c>
      <c r="N2196" s="4">
        <f t="shared" si="1499"/>
        <v>-1</v>
      </c>
      <c r="O2196" s="2" t="str">
        <f t="shared" si="1515"/>
        <v/>
      </c>
      <c r="P2196" s="1" t="str">
        <f t="shared" si="1500"/>
        <v/>
      </c>
      <c r="Q2196" s="1" t="str">
        <f t="shared" si="1501"/>
        <v/>
      </c>
      <c r="R2196" s="1" t="str">
        <f>IF(ISBLANK(A2196),"",SUM($Q$2:Q2196))</f>
        <v/>
      </c>
      <c r="S2196" s="1" t="str">
        <f>IF(ISBLANK(A2196),"",SUM($F$2:F2196))</f>
        <v/>
      </c>
      <c r="T2196" s="1" t="str">
        <f t="shared" si="1502"/>
        <v/>
      </c>
      <c r="U2196" s="1" t="str">
        <f t="shared" si="1503"/>
        <v/>
      </c>
      <c r="V2196" s="17">
        <f t="shared" si="1504"/>
        <v>0</v>
      </c>
      <c r="W2196" s="17">
        <f t="shared" si="1505"/>
        <v>0</v>
      </c>
      <c r="X2196" s="17">
        <f t="shared" si="1506"/>
        <v>0</v>
      </c>
      <c r="Y2196" s="22">
        <f t="shared" si="1531"/>
        <v>0</v>
      </c>
      <c r="Z2196" s="22">
        <f t="shared" si="1531"/>
        <v>0</v>
      </c>
      <c r="AA2196" s="22">
        <f t="shared" si="1531"/>
        <v>0</v>
      </c>
      <c r="AB2196" s="23" t="str">
        <f t="shared" si="1526"/>
        <v/>
      </c>
      <c r="AC2196" s="23" t="str">
        <f t="shared" si="1527"/>
        <v/>
      </c>
      <c r="AD2196" s="23" t="str">
        <f t="shared" si="1528"/>
        <v/>
      </c>
      <c r="AE2196" s="23" t="str">
        <f t="shared" si="1529"/>
        <v/>
      </c>
      <c r="AF2196" s="23" t="str">
        <f t="shared" si="1530"/>
        <v/>
      </c>
      <c r="AG2196" s="23" t="str">
        <f t="shared" si="1491"/>
        <v/>
      </c>
      <c r="AH2196" s="25" t="str">
        <f t="shared" si="1507"/>
        <v/>
      </c>
      <c r="AI2196" s="25" t="str">
        <f t="shared" si="1508"/>
        <v/>
      </c>
      <c r="AJ2196" s="1" t="str">
        <f t="shared" si="1516"/>
        <v/>
      </c>
      <c r="AK2196" s="10" t="e">
        <f t="shared" si="1517"/>
        <v>#DIV/0!</v>
      </c>
      <c r="AL2196" s="10" t="e">
        <f t="shared" si="1522"/>
        <v>#DIV/0!</v>
      </c>
      <c r="AM2196">
        <f t="shared" si="1518"/>
        <v>0</v>
      </c>
      <c r="AN2196">
        <f t="shared" si="1509"/>
        <v>0</v>
      </c>
      <c r="AO2196">
        <f t="shared" si="1510"/>
        <v>0</v>
      </c>
      <c r="AP2196">
        <f t="shared" ca="1" si="1496"/>
        <v>7.4298756418881787E-36</v>
      </c>
      <c r="AQ2196">
        <f t="shared" ca="1" si="1496"/>
        <v>1.3598457099864039E-34</v>
      </c>
      <c r="AR2196">
        <f t="shared" ca="1" si="1523"/>
        <v>5.4637637103421566E-2</v>
      </c>
      <c r="AS2196">
        <f t="shared" ca="1" si="1524"/>
        <v>5.1807023740860103</v>
      </c>
      <c r="AT2196">
        <f t="shared" si="1511"/>
        <v>0</v>
      </c>
      <c r="AU2196">
        <f t="shared" ca="1" si="1525"/>
        <v>2.7805688511467329E-35</v>
      </c>
      <c r="AV2196" t="e">
        <f t="shared" si="1520"/>
        <v>#DIV/0!</v>
      </c>
      <c r="AW2196" t="e">
        <f t="shared" si="1490"/>
        <v>#DIV/0!</v>
      </c>
      <c r="AX2196" t="e">
        <f t="shared" si="1489"/>
        <v>#DIV/0!</v>
      </c>
      <c r="AY2196" t="e">
        <f t="shared" si="1494"/>
        <v>#DIV/0!</v>
      </c>
      <c r="AZ2196" t="e">
        <f t="shared" si="1493"/>
        <v>#DIV/0!</v>
      </c>
    </row>
    <row r="2197" spans="7:52" x14ac:dyDescent="0.3">
      <c r="G2197" s="1" t="str">
        <f t="shared" si="1519"/>
        <v/>
      </c>
      <c r="H2197" s="2" t="str">
        <f t="shared" si="1488"/>
        <v/>
      </c>
      <c r="I2197" s="6" t="str" cm="1">
        <f t="array" ref="I2197">_xlfn.IFS(AND(G2196&lt;H2196,G2197&gt;H2197),"BUY", AND(G2196&gt;H2196,G2197&lt;H2197),"SELL",TRUE,"")</f>
        <v/>
      </c>
      <c r="J2197" s="1">
        <f t="shared" ca="1" si="1498"/>
        <v>0</v>
      </c>
      <c r="K2197" s="3" t="str">
        <f t="shared" ca="1" si="1512"/>
        <v/>
      </c>
      <c r="L2197" s="3" t="str">
        <f t="shared" si="1513"/>
        <v/>
      </c>
      <c r="M2197" s="3" t="str">
        <f t="shared" si="1514"/>
        <v/>
      </c>
      <c r="N2197" s="4">
        <f t="shared" si="1499"/>
        <v>-1</v>
      </c>
      <c r="O2197" s="2" t="str">
        <f t="shared" si="1515"/>
        <v/>
      </c>
      <c r="P2197" s="1" t="str">
        <f t="shared" si="1500"/>
        <v/>
      </c>
      <c r="Q2197" s="1" t="str">
        <f t="shared" si="1501"/>
        <v/>
      </c>
      <c r="R2197" s="1" t="str">
        <f>IF(ISBLANK(A2197),"",SUM($Q$2:Q2197))</f>
        <v/>
      </c>
      <c r="S2197" s="1" t="str">
        <f>IF(ISBLANK(A2197),"",SUM($F$2:F2197))</f>
        <v/>
      </c>
      <c r="T2197" s="1" t="str">
        <f t="shared" si="1502"/>
        <v/>
      </c>
      <c r="U2197" s="1" t="str">
        <f t="shared" si="1503"/>
        <v/>
      </c>
      <c r="V2197" s="17">
        <f t="shared" si="1504"/>
        <v>0</v>
      </c>
      <c r="W2197" s="17">
        <f t="shared" si="1505"/>
        <v>0</v>
      </c>
      <c r="X2197" s="17">
        <f t="shared" si="1506"/>
        <v>0</v>
      </c>
      <c r="Y2197" s="22">
        <f t="shared" si="1531"/>
        <v>0</v>
      </c>
      <c r="Z2197" s="22">
        <f t="shared" si="1531"/>
        <v>0</v>
      </c>
      <c r="AA2197" s="22">
        <f t="shared" si="1531"/>
        <v>0</v>
      </c>
      <c r="AB2197" s="23" t="str">
        <f t="shared" si="1526"/>
        <v/>
      </c>
      <c r="AC2197" s="23" t="str">
        <f t="shared" si="1527"/>
        <v/>
      </c>
      <c r="AD2197" s="23" t="str">
        <f t="shared" si="1528"/>
        <v/>
      </c>
      <c r="AE2197" s="23" t="str">
        <f t="shared" si="1529"/>
        <v/>
      </c>
      <c r="AF2197" s="23" t="str">
        <f t="shared" si="1530"/>
        <v/>
      </c>
      <c r="AG2197" s="23" t="str">
        <f t="shared" si="1491"/>
        <v/>
      </c>
      <c r="AH2197" s="25" t="str">
        <f t="shared" si="1507"/>
        <v/>
      </c>
      <c r="AI2197" s="25" t="str">
        <f t="shared" si="1508"/>
        <v/>
      </c>
      <c r="AJ2197" s="1" t="str">
        <f t="shared" si="1516"/>
        <v/>
      </c>
      <c r="AK2197" s="10" t="e">
        <f t="shared" si="1517"/>
        <v>#DIV/0!</v>
      </c>
      <c r="AL2197" s="10" t="e">
        <f t="shared" si="1522"/>
        <v>#DIV/0!</v>
      </c>
      <c r="AM2197">
        <f t="shared" si="1518"/>
        <v>0</v>
      </c>
      <c r="AN2197">
        <f t="shared" si="1509"/>
        <v>0</v>
      </c>
      <c r="AO2197">
        <f t="shared" si="1510"/>
        <v>0</v>
      </c>
      <c r="AP2197">
        <f t="shared" ca="1" si="1496"/>
        <v>6.899170238896167E-36</v>
      </c>
      <c r="AQ2197">
        <f t="shared" ca="1" si="1496"/>
        <v>1.2627138735588036E-34</v>
      </c>
      <c r="AR2197">
        <f t="shared" ca="1" si="1523"/>
        <v>5.463763710342158E-2</v>
      </c>
      <c r="AS2197">
        <f t="shared" ca="1" si="1524"/>
        <v>5.1807023740860103</v>
      </c>
      <c r="AT2197">
        <f t="shared" si="1511"/>
        <v>0</v>
      </c>
      <c r="AU2197">
        <f t="shared" ca="1" si="1525"/>
        <v>2.5819567903505378E-35</v>
      </c>
      <c r="AV2197" t="e">
        <f t="shared" si="1520"/>
        <v>#DIV/0!</v>
      </c>
      <c r="AW2197" t="e">
        <f t="shared" si="1490"/>
        <v>#DIV/0!</v>
      </c>
      <c r="AX2197" t="e">
        <f t="shared" si="1489"/>
        <v>#DIV/0!</v>
      </c>
      <c r="AY2197" t="e">
        <f t="shared" si="1494"/>
        <v>#DIV/0!</v>
      </c>
      <c r="AZ2197" t="e">
        <f t="shared" si="1493"/>
        <v>#DIV/0!</v>
      </c>
    </row>
    <row r="2198" spans="7:52" x14ac:dyDescent="0.3">
      <c r="G2198" s="1" t="str">
        <f t="shared" si="1519"/>
        <v/>
      </c>
      <c r="H2198" s="2" t="str">
        <f t="shared" si="1488"/>
        <v/>
      </c>
      <c r="I2198" s="6" t="str" cm="1">
        <f t="array" ref="I2198">_xlfn.IFS(AND(G2197&lt;H2197,G2198&gt;H2198),"BUY", AND(G2197&gt;H2197,G2198&lt;H2198),"SELL",TRUE,"")</f>
        <v/>
      </c>
      <c r="J2198" s="1">
        <f t="shared" ca="1" si="1498"/>
        <v>0</v>
      </c>
      <c r="K2198" s="3" t="str">
        <f t="shared" ca="1" si="1512"/>
        <v/>
      </c>
      <c r="L2198" s="3" t="str">
        <f t="shared" si="1513"/>
        <v/>
      </c>
      <c r="M2198" s="3" t="str">
        <f t="shared" si="1514"/>
        <v/>
      </c>
      <c r="N2198" s="4">
        <f t="shared" si="1499"/>
        <v>-1</v>
      </c>
      <c r="O2198" s="2" t="str">
        <f t="shared" si="1515"/>
        <v/>
      </c>
      <c r="P2198" s="1" t="str">
        <f t="shared" si="1500"/>
        <v/>
      </c>
      <c r="Q2198" s="1" t="str">
        <f t="shared" si="1501"/>
        <v/>
      </c>
      <c r="R2198" s="1" t="str">
        <f>IF(ISBLANK(A2198),"",SUM($Q$2:Q2198))</f>
        <v/>
      </c>
      <c r="S2198" s="1" t="str">
        <f>IF(ISBLANK(A2198),"",SUM($F$2:F2198))</f>
        <v/>
      </c>
      <c r="T2198" s="1" t="str">
        <f t="shared" si="1502"/>
        <v/>
      </c>
      <c r="U2198" s="1" t="str">
        <f t="shared" si="1503"/>
        <v/>
      </c>
      <c r="V2198" s="17">
        <f t="shared" si="1504"/>
        <v>0</v>
      </c>
      <c r="W2198" s="17">
        <f t="shared" si="1505"/>
        <v>0</v>
      </c>
      <c r="X2198" s="17">
        <f t="shared" si="1506"/>
        <v>0</v>
      </c>
      <c r="Y2198" s="22">
        <f t="shared" si="1531"/>
        <v>0</v>
      </c>
      <c r="Z2198" s="22">
        <f t="shared" si="1531"/>
        <v>0</v>
      </c>
      <c r="AA2198" s="22">
        <f t="shared" si="1531"/>
        <v>0</v>
      </c>
      <c r="AB2198" s="23" t="str">
        <f t="shared" si="1526"/>
        <v/>
      </c>
      <c r="AC2198" s="23" t="str">
        <f t="shared" si="1527"/>
        <v/>
      </c>
      <c r="AD2198" s="23" t="str">
        <f t="shared" si="1528"/>
        <v/>
      </c>
      <c r="AE2198" s="23" t="str">
        <f t="shared" si="1529"/>
        <v/>
      </c>
      <c r="AF2198" s="23" t="str">
        <f t="shared" si="1530"/>
        <v/>
      </c>
      <c r="AG2198" s="23" t="str">
        <f t="shared" si="1491"/>
        <v/>
      </c>
      <c r="AH2198" s="25" t="str">
        <f t="shared" si="1507"/>
        <v/>
      </c>
      <c r="AI2198" s="25" t="str">
        <f t="shared" si="1508"/>
        <v/>
      </c>
      <c r="AJ2198" s="1" t="str">
        <f t="shared" si="1516"/>
        <v/>
      </c>
      <c r="AK2198" s="10" t="e">
        <f t="shared" si="1517"/>
        <v>#DIV/0!</v>
      </c>
      <c r="AL2198" s="10" t="e">
        <f t="shared" si="1522"/>
        <v>#DIV/0!</v>
      </c>
      <c r="AM2198">
        <f t="shared" si="1518"/>
        <v>0</v>
      </c>
      <c r="AN2198">
        <f t="shared" si="1509"/>
        <v>0</v>
      </c>
      <c r="AO2198">
        <f t="shared" si="1510"/>
        <v>0</v>
      </c>
      <c r="AP2198">
        <f t="shared" ca="1" si="1496"/>
        <v>6.4063723646892981E-36</v>
      </c>
      <c r="AQ2198">
        <f t="shared" ca="1" si="1496"/>
        <v>1.1725200254474604E-34</v>
      </c>
      <c r="AR2198">
        <f t="shared" ca="1" si="1523"/>
        <v>5.4637637103421587E-2</v>
      </c>
      <c r="AS2198">
        <f t="shared" ca="1" si="1524"/>
        <v>5.1807023740860103</v>
      </c>
      <c r="AT2198">
        <f t="shared" si="1511"/>
        <v>0</v>
      </c>
      <c r="AU2198">
        <f t="shared" ca="1" si="1525"/>
        <v>2.3975313053254995E-35</v>
      </c>
      <c r="AV2198" t="e">
        <f t="shared" si="1520"/>
        <v>#DIV/0!</v>
      </c>
      <c r="AW2198" t="e">
        <f t="shared" si="1490"/>
        <v>#DIV/0!</v>
      </c>
      <c r="AX2198" t="e">
        <f t="shared" si="1489"/>
        <v>#DIV/0!</v>
      </c>
      <c r="AY2198" t="e">
        <f t="shared" si="1494"/>
        <v>#DIV/0!</v>
      </c>
      <c r="AZ2198" t="e">
        <f t="shared" si="1493"/>
        <v>#DIV/0!</v>
      </c>
    </row>
    <row r="2199" spans="7:52" x14ac:dyDescent="0.3">
      <c r="G2199" s="1" t="str">
        <f t="shared" si="1519"/>
        <v/>
      </c>
      <c r="H2199" s="2" t="str">
        <f t="shared" si="1488"/>
        <v/>
      </c>
      <c r="I2199" s="6" t="str" cm="1">
        <f t="array" ref="I2199">_xlfn.IFS(AND(G2198&lt;H2198,G2199&gt;H2199),"BUY", AND(G2198&gt;H2198,G2199&lt;H2199),"SELL",TRUE,"")</f>
        <v/>
      </c>
      <c r="J2199" s="1">
        <f t="shared" ca="1" si="1498"/>
        <v>0</v>
      </c>
      <c r="K2199" s="3" t="str">
        <f t="shared" ca="1" si="1512"/>
        <v/>
      </c>
      <c r="L2199" s="3" t="str">
        <f t="shared" si="1513"/>
        <v/>
      </c>
      <c r="M2199" s="3" t="str">
        <f t="shared" si="1514"/>
        <v/>
      </c>
      <c r="N2199" s="4">
        <f t="shared" si="1499"/>
        <v>-1</v>
      </c>
      <c r="O2199" s="2" t="str">
        <f t="shared" si="1515"/>
        <v/>
      </c>
      <c r="P2199" s="1" t="str">
        <f t="shared" si="1500"/>
        <v/>
      </c>
      <c r="Q2199" s="1" t="str">
        <f t="shared" si="1501"/>
        <v/>
      </c>
      <c r="R2199" s="1" t="str">
        <f>IF(ISBLANK(A2199),"",SUM($Q$2:Q2199))</f>
        <v/>
      </c>
      <c r="S2199" s="1" t="str">
        <f>IF(ISBLANK(A2199),"",SUM($F$2:F2199))</f>
        <v/>
      </c>
      <c r="T2199" s="1" t="str">
        <f t="shared" si="1502"/>
        <v/>
      </c>
      <c r="U2199" s="1" t="str">
        <f t="shared" si="1503"/>
        <v/>
      </c>
      <c r="V2199" s="17">
        <f t="shared" si="1504"/>
        <v>0</v>
      </c>
      <c r="W2199" s="17">
        <f t="shared" si="1505"/>
        <v>0</v>
      </c>
      <c r="X2199" s="17">
        <f t="shared" si="1506"/>
        <v>0</v>
      </c>
      <c r="Y2199" s="22">
        <f t="shared" si="1531"/>
        <v>0</v>
      </c>
      <c r="Z2199" s="22">
        <f t="shared" si="1531"/>
        <v>0</v>
      </c>
      <c r="AA2199" s="22">
        <f t="shared" si="1531"/>
        <v>0</v>
      </c>
      <c r="AB2199" s="23" t="str">
        <f t="shared" si="1526"/>
        <v/>
      </c>
      <c r="AC2199" s="23" t="str">
        <f t="shared" si="1527"/>
        <v/>
      </c>
      <c r="AD2199" s="23" t="str">
        <f t="shared" si="1528"/>
        <v/>
      </c>
      <c r="AE2199" s="23" t="str">
        <f t="shared" si="1529"/>
        <v/>
      </c>
      <c r="AF2199" s="23" t="str">
        <f t="shared" si="1530"/>
        <v/>
      </c>
      <c r="AG2199" s="23" t="str">
        <f t="shared" si="1491"/>
        <v/>
      </c>
      <c r="AH2199" s="25" t="str">
        <f t="shared" si="1507"/>
        <v/>
      </c>
      <c r="AI2199" s="25" t="str">
        <f t="shared" si="1508"/>
        <v/>
      </c>
      <c r="AJ2199" s="1" t="str">
        <f t="shared" si="1516"/>
        <v/>
      </c>
      <c r="AK2199" s="10" t="e">
        <f t="shared" si="1517"/>
        <v>#DIV/0!</v>
      </c>
      <c r="AL2199" s="10" t="e">
        <f t="shared" si="1522"/>
        <v>#DIV/0!</v>
      </c>
      <c r="AM2199">
        <f t="shared" si="1518"/>
        <v>0</v>
      </c>
      <c r="AN2199">
        <f t="shared" si="1509"/>
        <v>0</v>
      </c>
      <c r="AO2199">
        <f t="shared" si="1510"/>
        <v>0</v>
      </c>
      <c r="AP2199">
        <f t="shared" ca="1" si="1496"/>
        <v>5.948774338640062E-36</v>
      </c>
      <c r="AQ2199">
        <f t="shared" ca="1" si="1496"/>
        <v>1.0887685950583562E-34</v>
      </c>
      <c r="AR2199">
        <f t="shared" ca="1" si="1523"/>
        <v>5.4637637103421573E-2</v>
      </c>
      <c r="AS2199">
        <f t="shared" ca="1" si="1524"/>
        <v>5.1807023740860103</v>
      </c>
      <c r="AT2199">
        <f t="shared" si="1511"/>
        <v>0</v>
      </c>
      <c r="AU2199">
        <f t="shared" ca="1" si="1525"/>
        <v>2.2262790692308209E-35</v>
      </c>
      <c r="AV2199" t="e">
        <f t="shared" si="1520"/>
        <v>#DIV/0!</v>
      </c>
      <c r="AW2199" t="e">
        <f t="shared" si="1490"/>
        <v>#DIV/0!</v>
      </c>
      <c r="AX2199" t="e">
        <f t="shared" si="1489"/>
        <v>#DIV/0!</v>
      </c>
      <c r="AY2199" t="e">
        <f t="shared" si="1494"/>
        <v>#DIV/0!</v>
      </c>
      <c r="AZ2199" t="e">
        <f t="shared" si="1493"/>
        <v>#DIV/0!</v>
      </c>
    </row>
    <row r="2200" spans="7:52" x14ac:dyDescent="0.3">
      <c r="G2200" s="1" t="str">
        <f t="shared" si="1519"/>
        <v/>
      </c>
      <c r="H2200" s="2" t="str">
        <f t="shared" si="1488"/>
        <v/>
      </c>
      <c r="I2200" s="6" t="str" cm="1">
        <f t="array" ref="I2200">_xlfn.IFS(AND(G2199&lt;H2199,G2200&gt;H2200),"BUY", AND(G2199&gt;H2199,G2200&lt;H2200),"SELL",TRUE,"")</f>
        <v/>
      </c>
      <c r="J2200" s="1">
        <f t="shared" ca="1" si="1498"/>
        <v>0</v>
      </c>
      <c r="K2200" s="3" t="str">
        <f t="shared" ca="1" si="1512"/>
        <v/>
      </c>
      <c r="L2200" s="3" t="str">
        <f t="shared" si="1513"/>
        <v/>
      </c>
      <c r="M2200" s="3" t="str">
        <f t="shared" si="1514"/>
        <v/>
      </c>
      <c r="N2200" s="4">
        <f t="shared" si="1499"/>
        <v>-1</v>
      </c>
      <c r="O2200" s="2" t="str">
        <f t="shared" si="1515"/>
        <v/>
      </c>
      <c r="P2200" s="1" t="str">
        <f t="shared" si="1500"/>
        <v/>
      </c>
      <c r="Q2200" s="1" t="str">
        <f t="shared" si="1501"/>
        <v/>
      </c>
      <c r="R2200" s="1" t="str">
        <f>IF(ISBLANK(A2200),"",SUM($Q$2:Q2200))</f>
        <v/>
      </c>
      <c r="S2200" s="1" t="str">
        <f>IF(ISBLANK(A2200),"",SUM($F$2:F2200))</f>
        <v/>
      </c>
      <c r="T2200" s="1" t="str">
        <f t="shared" si="1502"/>
        <v/>
      </c>
      <c r="U2200" s="1" t="str">
        <f t="shared" si="1503"/>
        <v/>
      </c>
      <c r="V2200" s="17">
        <f t="shared" si="1504"/>
        <v>0</v>
      </c>
      <c r="W2200" s="17">
        <f t="shared" si="1505"/>
        <v>0</v>
      </c>
      <c r="X2200" s="17">
        <f t="shared" si="1506"/>
        <v>0</v>
      </c>
      <c r="Y2200" s="22">
        <f t="shared" si="1531"/>
        <v>0</v>
      </c>
      <c r="Z2200" s="22">
        <f t="shared" si="1531"/>
        <v>0</v>
      </c>
      <c r="AA2200" s="22">
        <f t="shared" si="1531"/>
        <v>0</v>
      </c>
      <c r="AB2200" s="23" t="str">
        <f t="shared" si="1526"/>
        <v/>
      </c>
      <c r="AC2200" s="23" t="str">
        <f t="shared" si="1527"/>
        <v/>
      </c>
      <c r="AD2200" s="23" t="str">
        <f t="shared" si="1528"/>
        <v/>
      </c>
      <c r="AE2200" s="23" t="str">
        <f t="shared" si="1529"/>
        <v/>
      </c>
      <c r="AF2200" s="23" t="str">
        <f t="shared" si="1530"/>
        <v/>
      </c>
      <c r="AG2200" s="23" t="str">
        <f t="shared" si="1491"/>
        <v/>
      </c>
      <c r="AH2200" s="25" t="str">
        <f t="shared" si="1507"/>
        <v/>
      </c>
      <c r="AI2200" s="25" t="str">
        <f t="shared" si="1508"/>
        <v/>
      </c>
      <c r="AJ2200" s="1" t="str">
        <f t="shared" si="1516"/>
        <v/>
      </c>
      <c r="AK2200" s="10" t="e">
        <f t="shared" si="1517"/>
        <v>#DIV/0!</v>
      </c>
      <c r="AL2200" s="10" t="e">
        <f t="shared" si="1522"/>
        <v>#DIV/0!</v>
      </c>
      <c r="AM2200">
        <f t="shared" si="1518"/>
        <v>0</v>
      </c>
      <c r="AN2200">
        <f t="shared" si="1509"/>
        <v>0</v>
      </c>
      <c r="AO2200">
        <f t="shared" si="1510"/>
        <v>0</v>
      </c>
      <c r="AP2200">
        <f t="shared" ca="1" si="1496"/>
        <v>5.5238618858800578E-36</v>
      </c>
      <c r="AQ2200">
        <f t="shared" ca="1" si="1496"/>
        <v>1.0109994096970451E-34</v>
      </c>
      <c r="AR2200">
        <f t="shared" ca="1" si="1523"/>
        <v>5.4637637103421566E-2</v>
      </c>
      <c r="AS2200">
        <f t="shared" ca="1" si="1524"/>
        <v>5.1807023740860103</v>
      </c>
      <c r="AT2200">
        <f t="shared" si="1511"/>
        <v>0</v>
      </c>
      <c r="AU2200">
        <f t="shared" ca="1" si="1525"/>
        <v>2.0672591357143337E-35</v>
      </c>
      <c r="AV2200" t="e">
        <f t="shared" si="1520"/>
        <v>#DIV/0!</v>
      </c>
      <c r="AW2200" t="e">
        <f t="shared" si="1490"/>
        <v>#DIV/0!</v>
      </c>
      <c r="AX2200" t="e">
        <f t="shared" si="1489"/>
        <v>#DIV/0!</v>
      </c>
      <c r="AY2200" t="e">
        <f t="shared" si="1494"/>
        <v>#DIV/0!</v>
      </c>
      <c r="AZ2200" t="e">
        <f t="shared" si="1493"/>
        <v>#DIV/0!</v>
      </c>
    </row>
    <row r="2201" spans="7:52" x14ac:dyDescent="0.3">
      <c r="G2201" s="1" t="str">
        <f t="shared" si="1519"/>
        <v/>
      </c>
      <c r="H2201" s="2" t="str">
        <f t="shared" ref="H2201:H2264" si="1532">IFERROR(AVERAGE(E2182:E2201),"")</f>
        <v/>
      </c>
      <c r="I2201" s="6" t="str" cm="1">
        <f t="array" ref="I2201">_xlfn.IFS(AND(G2200&lt;H2200,G2201&gt;H2201),"BUY", AND(G2200&gt;H2200,G2201&lt;H2201),"SELL",TRUE,"")</f>
        <v/>
      </c>
      <c r="J2201" s="1">
        <f t="shared" ca="1" si="1498"/>
        <v>0</v>
      </c>
      <c r="K2201" s="3" t="str">
        <f t="shared" ca="1" si="1512"/>
        <v/>
      </c>
      <c r="L2201" s="3" t="str">
        <f t="shared" si="1513"/>
        <v/>
      </c>
      <c r="M2201" s="3" t="str">
        <f t="shared" si="1514"/>
        <v/>
      </c>
      <c r="N2201" s="4">
        <f t="shared" si="1499"/>
        <v>-1</v>
      </c>
      <c r="O2201" s="2" t="str">
        <f t="shared" si="1515"/>
        <v/>
      </c>
      <c r="P2201" s="1" t="str">
        <f t="shared" si="1500"/>
        <v/>
      </c>
      <c r="Q2201" s="1" t="str">
        <f t="shared" si="1501"/>
        <v/>
      </c>
      <c r="R2201" s="1" t="str">
        <f>IF(ISBLANK(A2201),"",SUM($Q$2:Q2201))</f>
        <v/>
      </c>
      <c r="S2201" s="1" t="str">
        <f>IF(ISBLANK(A2201),"",SUM($F$2:F2201))</f>
        <v/>
      </c>
      <c r="T2201" s="1" t="str">
        <f t="shared" si="1502"/>
        <v/>
      </c>
      <c r="U2201" s="1" t="str">
        <f t="shared" si="1503"/>
        <v/>
      </c>
      <c r="V2201" s="17">
        <f t="shared" si="1504"/>
        <v>0</v>
      </c>
      <c r="W2201" s="17">
        <f t="shared" si="1505"/>
        <v>0</v>
      </c>
      <c r="X2201" s="17">
        <f t="shared" si="1506"/>
        <v>0</v>
      </c>
      <c r="Y2201" s="22">
        <f t="shared" si="1531"/>
        <v>0</v>
      </c>
      <c r="Z2201" s="22">
        <f t="shared" si="1531"/>
        <v>0</v>
      </c>
      <c r="AA2201" s="22">
        <f t="shared" si="1531"/>
        <v>0</v>
      </c>
      <c r="AB2201" s="23" t="str">
        <f t="shared" si="1526"/>
        <v/>
      </c>
      <c r="AC2201" s="23" t="str">
        <f t="shared" si="1527"/>
        <v/>
      </c>
      <c r="AD2201" s="23" t="str">
        <f t="shared" si="1528"/>
        <v/>
      </c>
      <c r="AE2201" s="23" t="str">
        <f t="shared" si="1529"/>
        <v/>
      </c>
      <c r="AF2201" s="23" t="str">
        <f t="shared" si="1530"/>
        <v/>
      </c>
      <c r="AG2201" s="23" t="str">
        <f t="shared" si="1491"/>
        <v/>
      </c>
      <c r="AH2201" s="25" t="str">
        <f t="shared" si="1507"/>
        <v/>
      </c>
      <c r="AI2201" s="25" t="str">
        <f t="shared" si="1508"/>
        <v/>
      </c>
      <c r="AJ2201" s="1" t="str">
        <f t="shared" si="1516"/>
        <v/>
      </c>
      <c r="AK2201" s="10" t="e">
        <f t="shared" si="1517"/>
        <v>#DIV/0!</v>
      </c>
      <c r="AL2201" s="10" t="e">
        <f t="shared" si="1522"/>
        <v>#DIV/0!</v>
      </c>
      <c r="AM2201">
        <f t="shared" si="1518"/>
        <v>0</v>
      </c>
      <c r="AN2201">
        <f t="shared" si="1509"/>
        <v>0</v>
      </c>
      <c r="AO2201">
        <f t="shared" si="1510"/>
        <v>0</v>
      </c>
      <c r="AP2201">
        <f t="shared" ca="1" si="1496"/>
        <v>5.129300322602911E-36</v>
      </c>
      <c r="AQ2201">
        <f t="shared" ca="1" si="1496"/>
        <v>9.3878516614725625E-35</v>
      </c>
      <c r="AR2201">
        <f t="shared" ca="1" si="1523"/>
        <v>5.4637637103421566E-2</v>
      </c>
      <c r="AS2201">
        <f t="shared" ca="1" si="1524"/>
        <v>5.1807023740860103</v>
      </c>
      <c r="AT2201">
        <f t="shared" si="1511"/>
        <v>0</v>
      </c>
      <c r="AU2201">
        <f t="shared" ca="1" si="1525"/>
        <v>1.9195977688775954E-35</v>
      </c>
      <c r="AV2201" t="e">
        <f t="shared" si="1520"/>
        <v>#DIV/0!</v>
      </c>
      <c r="AW2201" t="e">
        <f t="shared" si="1490"/>
        <v>#DIV/0!</v>
      </c>
      <c r="AX2201" t="e">
        <f t="shared" si="1489"/>
        <v>#DIV/0!</v>
      </c>
      <c r="AY2201" t="e">
        <f t="shared" si="1494"/>
        <v>#DIV/0!</v>
      </c>
      <c r="AZ2201" t="e">
        <f t="shared" si="1493"/>
        <v>#DIV/0!</v>
      </c>
    </row>
    <row r="2202" spans="7:52" x14ac:dyDescent="0.3">
      <c r="G2202" s="1" t="str">
        <f t="shared" si="1519"/>
        <v/>
      </c>
      <c r="H2202" s="2" t="str">
        <f t="shared" si="1532"/>
        <v/>
      </c>
      <c r="I2202" s="6" t="str" cm="1">
        <f t="array" ref="I2202">_xlfn.IFS(AND(G2201&lt;H2201,G2202&gt;H2202),"BUY", AND(G2201&gt;H2201,G2202&lt;H2202),"SELL",TRUE,"")</f>
        <v/>
      </c>
      <c r="J2202" s="1">
        <f t="shared" ca="1" si="1498"/>
        <v>0</v>
      </c>
      <c r="K2202" s="3" t="str">
        <f t="shared" ca="1" si="1512"/>
        <v/>
      </c>
      <c r="L2202" s="3" t="str">
        <f t="shared" si="1513"/>
        <v/>
      </c>
      <c r="M2202" s="3" t="str">
        <f t="shared" si="1514"/>
        <v/>
      </c>
      <c r="N2202" s="4">
        <f t="shared" si="1499"/>
        <v>-1</v>
      </c>
      <c r="O2202" s="2" t="str">
        <f t="shared" si="1515"/>
        <v/>
      </c>
      <c r="P2202" s="1" t="str">
        <f t="shared" si="1500"/>
        <v/>
      </c>
      <c r="Q2202" s="1" t="str">
        <f t="shared" si="1501"/>
        <v/>
      </c>
      <c r="R2202" s="1" t="str">
        <f>IF(ISBLANK(A2202),"",SUM($Q$2:Q2202))</f>
        <v/>
      </c>
      <c r="S2202" s="1" t="str">
        <f>IF(ISBLANK(A2202),"",SUM($F$2:F2202))</f>
        <v/>
      </c>
      <c r="T2202" s="1" t="str">
        <f t="shared" si="1502"/>
        <v/>
      </c>
      <c r="U2202" s="1" t="str">
        <f t="shared" si="1503"/>
        <v/>
      </c>
      <c r="V2202" s="17">
        <f t="shared" si="1504"/>
        <v>0</v>
      </c>
      <c r="W2202" s="17">
        <f t="shared" si="1505"/>
        <v>0</v>
      </c>
      <c r="X2202" s="17">
        <f t="shared" si="1506"/>
        <v>0</v>
      </c>
      <c r="Y2202" s="22">
        <f t="shared" si="1531"/>
        <v>0</v>
      </c>
      <c r="Z2202" s="22">
        <f t="shared" si="1531"/>
        <v>0</v>
      </c>
      <c r="AA2202" s="22">
        <f t="shared" si="1531"/>
        <v>0</v>
      </c>
      <c r="AB2202" s="23" t="str">
        <f t="shared" si="1526"/>
        <v/>
      </c>
      <c r="AC2202" s="23" t="str">
        <f t="shared" si="1527"/>
        <v/>
      </c>
      <c r="AD2202" s="23" t="str">
        <f t="shared" si="1528"/>
        <v/>
      </c>
      <c r="AE2202" s="23" t="str">
        <f t="shared" si="1529"/>
        <v/>
      </c>
      <c r="AF2202" s="23" t="str">
        <f t="shared" si="1530"/>
        <v/>
      </c>
      <c r="AG2202" s="23" t="str">
        <f t="shared" si="1491"/>
        <v/>
      </c>
      <c r="AH2202" s="25" t="str">
        <f t="shared" si="1507"/>
        <v/>
      </c>
      <c r="AI2202" s="25" t="str">
        <f t="shared" si="1508"/>
        <v/>
      </c>
      <c r="AJ2202" s="1" t="str">
        <f t="shared" si="1516"/>
        <v/>
      </c>
      <c r="AK2202" s="10" t="e">
        <f t="shared" si="1517"/>
        <v>#DIV/0!</v>
      </c>
      <c r="AL2202" s="10" t="e">
        <f t="shared" si="1522"/>
        <v>#DIV/0!</v>
      </c>
      <c r="AM2202">
        <f t="shared" si="1518"/>
        <v>0</v>
      </c>
      <c r="AN2202">
        <f t="shared" si="1509"/>
        <v>0</v>
      </c>
      <c r="AO2202">
        <f t="shared" si="1510"/>
        <v>0</v>
      </c>
      <c r="AP2202">
        <f t="shared" ca="1" si="1496"/>
        <v>4.7629217281312743E-36</v>
      </c>
      <c r="AQ2202">
        <f t="shared" ca="1" si="1496"/>
        <v>8.7172908285102373E-35</v>
      </c>
      <c r="AR2202">
        <f t="shared" ca="1" si="1523"/>
        <v>5.4637637103421559E-2</v>
      </c>
      <c r="AS2202">
        <f t="shared" ca="1" si="1524"/>
        <v>5.1807023740860103</v>
      </c>
      <c r="AT2202">
        <f t="shared" si="1511"/>
        <v>0</v>
      </c>
      <c r="AU2202">
        <f t="shared" ca="1" si="1525"/>
        <v>1.7824836425291958E-35</v>
      </c>
      <c r="AV2202" t="e">
        <f t="shared" si="1520"/>
        <v>#DIV/0!</v>
      </c>
      <c r="AW2202" t="e">
        <f t="shared" si="1490"/>
        <v>#DIV/0!</v>
      </c>
      <c r="AX2202" t="e">
        <f t="shared" si="1489"/>
        <v>#DIV/0!</v>
      </c>
      <c r="AY2202" t="e">
        <f t="shared" si="1494"/>
        <v>#DIV/0!</v>
      </c>
      <c r="AZ2202" t="e">
        <f t="shared" si="1493"/>
        <v>#DIV/0!</v>
      </c>
    </row>
    <row r="2203" spans="7:52" x14ac:dyDescent="0.3">
      <c r="G2203" s="1" t="str">
        <f t="shared" si="1519"/>
        <v/>
      </c>
      <c r="H2203" s="2" t="str">
        <f t="shared" si="1532"/>
        <v/>
      </c>
      <c r="I2203" s="6" t="str" cm="1">
        <f t="array" ref="I2203">_xlfn.IFS(AND(G2202&lt;H2202,G2203&gt;H2203),"BUY", AND(G2202&gt;H2202,G2203&lt;H2203),"SELL",TRUE,"")</f>
        <v/>
      </c>
      <c r="J2203" s="1">
        <f t="shared" ca="1" si="1498"/>
        <v>0</v>
      </c>
      <c r="K2203" s="3" t="str">
        <f t="shared" ca="1" si="1512"/>
        <v/>
      </c>
      <c r="L2203" s="3" t="str">
        <f t="shared" si="1513"/>
        <v/>
      </c>
      <c r="M2203" s="3" t="str">
        <f t="shared" si="1514"/>
        <v/>
      </c>
      <c r="N2203" s="4">
        <f t="shared" si="1499"/>
        <v>-1</v>
      </c>
      <c r="O2203" s="2" t="str">
        <f t="shared" si="1515"/>
        <v/>
      </c>
      <c r="P2203" s="1" t="str">
        <f t="shared" si="1500"/>
        <v/>
      </c>
      <c r="Q2203" s="1" t="str">
        <f t="shared" si="1501"/>
        <v/>
      </c>
      <c r="R2203" s="1" t="str">
        <f>IF(ISBLANK(A2203),"",SUM($Q$2:Q2203))</f>
        <v/>
      </c>
      <c r="S2203" s="1" t="str">
        <f>IF(ISBLANK(A2203),"",SUM($F$2:F2203))</f>
        <v/>
      </c>
      <c r="T2203" s="1" t="str">
        <f t="shared" si="1502"/>
        <v/>
      </c>
      <c r="U2203" s="1" t="str">
        <f t="shared" si="1503"/>
        <v/>
      </c>
      <c r="V2203" s="17">
        <f t="shared" si="1504"/>
        <v>0</v>
      </c>
      <c r="W2203" s="17">
        <f t="shared" si="1505"/>
        <v>0</v>
      </c>
      <c r="X2203" s="17">
        <f t="shared" si="1506"/>
        <v>0</v>
      </c>
      <c r="Y2203" s="22">
        <f t="shared" si="1531"/>
        <v>0</v>
      </c>
      <c r="Z2203" s="22">
        <f t="shared" si="1531"/>
        <v>0</v>
      </c>
      <c r="AA2203" s="22">
        <f t="shared" si="1531"/>
        <v>0</v>
      </c>
      <c r="AB2203" s="23" t="str">
        <f t="shared" si="1526"/>
        <v/>
      </c>
      <c r="AC2203" s="23" t="str">
        <f t="shared" si="1527"/>
        <v/>
      </c>
      <c r="AD2203" s="23" t="str">
        <f t="shared" si="1528"/>
        <v/>
      </c>
      <c r="AE2203" s="23" t="str">
        <f t="shared" si="1529"/>
        <v/>
      </c>
      <c r="AF2203" s="23" t="str">
        <f t="shared" si="1530"/>
        <v/>
      </c>
      <c r="AG2203" s="23" t="str">
        <f t="shared" si="1491"/>
        <v/>
      </c>
      <c r="AH2203" s="25" t="str">
        <f t="shared" si="1507"/>
        <v/>
      </c>
      <c r="AI2203" s="25" t="str">
        <f t="shared" si="1508"/>
        <v/>
      </c>
      <c r="AJ2203" s="1" t="str">
        <f t="shared" si="1516"/>
        <v/>
      </c>
      <c r="AK2203" s="10" t="e">
        <f t="shared" si="1517"/>
        <v>#DIV/0!</v>
      </c>
      <c r="AL2203" s="10" t="e">
        <f t="shared" si="1522"/>
        <v>#DIV/0!</v>
      </c>
      <c r="AM2203">
        <f t="shared" si="1518"/>
        <v>0</v>
      </c>
      <c r="AN2203">
        <f t="shared" si="1509"/>
        <v>0</v>
      </c>
      <c r="AO2203">
        <f t="shared" si="1510"/>
        <v>0</v>
      </c>
      <c r="AP2203">
        <f t="shared" ca="1" si="1496"/>
        <v>4.4227130332647547E-36</v>
      </c>
      <c r="AQ2203">
        <f t="shared" ca="1" si="1496"/>
        <v>8.0946271979023632E-35</v>
      </c>
      <c r="AR2203">
        <f t="shared" ca="1" si="1523"/>
        <v>5.4637637103421559E-2</v>
      </c>
      <c r="AS2203">
        <f t="shared" ca="1" si="1524"/>
        <v>5.1807023740860103</v>
      </c>
      <c r="AT2203">
        <f t="shared" si="1511"/>
        <v>0</v>
      </c>
      <c r="AU2203">
        <f t="shared" ca="1" si="1525"/>
        <v>1.6551633823485389E-35</v>
      </c>
      <c r="AV2203" t="e">
        <f t="shared" si="1520"/>
        <v>#DIV/0!</v>
      </c>
      <c r="AW2203" t="e">
        <f t="shared" si="1490"/>
        <v>#DIV/0!</v>
      </c>
      <c r="AX2203" t="e">
        <f t="shared" ref="AX2203:AX2266" si="1533">AV2203 - AW2203</f>
        <v>#DIV/0!</v>
      </c>
      <c r="AY2203" t="e">
        <f t="shared" si="1494"/>
        <v>#DIV/0!</v>
      </c>
      <c r="AZ2203" t="e">
        <f t="shared" si="1493"/>
        <v>#DIV/0!</v>
      </c>
    </row>
    <row r="2204" spans="7:52" x14ac:dyDescent="0.3">
      <c r="G2204" s="1" t="str">
        <f t="shared" si="1519"/>
        <v/>
      </c>
      <c r="H2204" s="2" t="str">
        <f t="shared" si="1532"/>
        <v/>
      </c>
      <c r="I2204" s="6" t="str" cm="1">
        <f t="array" ref="I2204">_xlfn.IFS(AND(G2203&lt;H2203,G2204&gt;H2204),"BUY", AND(G2203&gt;H2203,G2204&lt;H2204),"SELL",TRUE,"")</f>
        <v/>
      </c>
      <c r="J2204" s="1">
        <f t="shared" ca="1" si="1498"/>
        <v>0</v>
      </c>
      <c r="K2204" s="3" t="str">
        <f t="shared" ca="1" si="1512"/>
        <v/>
      </c>
      <c r="L2204" s="3" t="str">
        <f t="shared" si="1513"/>
        <v/>
      </c>
      <c r="M2204" s="3" t="str">
        <f t="shared" si="1514"/>
        <v/>
      </c>
      <c r="N2204" s="4">
        <f t="shared" si="1499"/>
        <v>-1</v>
      </c>
      <c r="O2204" s="2" t="str">
        <f t="shared" si="1515"/>
        <v/>
      </c>
      <c r="P2204" s="1" t="str">
        <f t="shared" si="1500"/>
        <v/>
      </c>
      <c r="Q2204" s="1" t="str">
        <f t="shared" si="1501"/>
        <v/>
      </c>
      <c r="R2204" s="1" t="str">
        <f>IF(ISBLANK(A2204),"",SUM($Q$2:Q2204))</f>
        <v/>
      </c>
      <c r="S2204" s="1" t="str">
        <f>IF(ISBLANK(A2204),"",SUM($F$2:F2204))</f>
        <v/>
      </c>
      <c r="T2204" s="1" t="str">
        <f t="shared" si="1502"/>
        <v/>
      </c>
      <c r="U2204" s="1" t="str">
        <f t="shared" si="1503"/>
        <v/>
      </c>
      <c r="V2204" s="17">
        <f t="shared" si="1504"/>
        <v>0</v>
      </c>
      <c r="W2204" s="17">
        <f t="shared" si="1505"/>
        <v>0</v>
      </c>
      <c r="X2204" s="17">
        <f t="shared" si="1506"/>
        <v>0</v>
      </c>
      <c r="Y2204" s="22">
        <f t="shared" si="1531"/>
        <v>0</v>
      </c>
      <c r="Z2204" s="22">
        <f t="shared" si="1531"/>
        <v>0</v>
      </c>
      <c r="AA2204" s="22">
        <f t="shared" si="1531"/>
        <v>0</v>
      </c>
      <c r="AB2204" s="23" t="str">
        <f t="shared" si="1526"/>
        <v/>
      </c>
      <c r="AC2204" s="23" t="str">
        <f t="shared" si="1527"/>
        <v/>
      </c>
      <c r="AD2204" s="23" t="str">
        <f t="shared" si="1528"/>
        <v/>
      </c>
      <c r="AE2204" s="23" t="str">
        <f t="shared" si="1529"/>
        <v/>
      </c>
      <c r="AF2204" s="23" t="str">
        <f t="shared" si="1530"/>
        <v/>
      </c>
      <c r="AG2204" s="23" t="str">
        <f t="shared" si="1491"/>
        <v/>
      </c>
      <c r="AH2204" s="25" t="str">
        <f t="shared" si="1507"/>
        <v/>
      </c>
      <c r="AI2204" s="25" t="str">
        <f t="shared" si="1508"/>
        <v/>
      </c>
      <c r="AJ2204" s="1" t="str">
        <f t="shared" si="1516"/>
        <v/>
      </c>
      <c r="AK2204" s="10" t="e">
        <f t="shared" si="1517"/>
        <v>#DIV/0!</v>
      </c>
      <c r="AL2204" s="10" t="e">
        <f t="shared" si="1522"/>
        <v>#DIV/0!</v>
      </c>
      <c r="AM2204">
        <f t="shared" si="1518"/>
        <v>0</v>
      </c>
      <c r="AN2204">
        <f t="shared" si="1509"/>
        <v>0</v>
      </c>
      <c r="AO2204">
        <f t="shared" si="1510"/>
        <v>0</v>
      </c>
      <c r="AP2204">
        <f t="shared" ca="1" si="1496"/>
        <v>4.1068049594601293E-36</v>
      </c>
      <c r="AQ2204">
        <f t="shared" ca="1" si="1496"/>
        <v>7.5164395409093368E-35</v>
      </c>
      <c r="AR2204">
        <f t="shared" ca="1" si="1523"/>
        <v>5.4637637103421566E-2</v>
      </c>
      <c r="AS2204">
        <f t="shared" ca="1" si="1524"/>
        <v>5.1807023740860103</v>
      </c>
      <c r="AT2204">
        <f t="shared" si="1511"/>
        <v>0</v>
      </c>
      <c r="AU2204">
        <f t="shared" ca="1" si="1525"/>
        <v>1.5369374264665003E-35</v>
      </c>
      <c r="AV2204" t="e">
        <f t="shared" si="1520"/>
        <v>#DIV/0!</v>
      </c>
      <c r="AW2204" t="e">
        <f t="shared" ref="AW2204:AW2267" si="1534">AVERAGE(E2179:E2204)</f>
        <v>#DIV/0!</v>
      </c>
      <c r="AX2204" t="e">
        <f t="shared" si="1533"/>
        <v>#DIV/0!</v>
      </c>
      <c r="AY2204" t="e">
        <f t="shared" si="1494"/>
        <v>#DIV/0!</v>
      </c>
      <c r="AZ2204" t="e">
        <f t="shared" si="1493"/>
        <v>#DIV/0!</v>
      </c>
    </row>
    <row r="2205" spans="7:52" x14ac:dyDescent="0.3">
      <c r="G2205" s="1" t="str">
        <f t="shared" si="1519"/>
        <v/>
      </c>
      <c r="H2205" s="2" t="str">
        <f t="shared" si="1532"/>
        <v/>
      </c>
      <c r="I2205" s="6" t="str" cm="1">
        <f t="array" ref="I2205">_xlfn.IFS(AND(G2204&lt;H2204,G2205&gt;H2205),"BUY", AND(G2204&gt;H2204,G2205&lt;H2205),"SELL",TRUE,"")</f>
        <v/>
      </c>
      <c r="J2205" s="1">
        <f t="shared" ca="1" si="1498"/>
        <v>0</v>
      </c>
      <c r="K2205" s="3" t="str">
        <f t="shared" ca="1" si="1512"/>
        <v/>
      </c>
      <c r="L2205" s="3" t="str">
        <f t="shared" si="1513"/>
        <v/>
      </c>
      <c r="M2205" s="3" t="str">
        <f t="shared" si="1514"/>
        <v/>
      </c>
      <c r="N2205" s="4">
        <f t="shared" si="1499"/>
        <v>-1</v>
      </c>
      <c r="O2205" s="2" t="str">
        <f t="shared" si="1515"/>
        <v/>
      </c>
      <c r="P2205" s="1" t="str">
        <f t="shared" si="1500"/>
        <v/>
      </c>
      <c r="Q2205" s="1" t="str">
        <f t="shared" si="1501"/>
        <v/>
      </c>
      <c r="R2205" s="1" t="str">
        <f>IF(ISBLANK(A2205),"",SUM($Q$2:Q2205))</f>
        <v/>
      </c>
      <c r="S2205" s="1" t="str">
        <f>IF(ISBLANK(A2205),"",SUM($F$2:F2205))</f>
        <v/>
      </c>
      <c r="T2205" s="1" t="str">
        <f t="shared" si="1502"/>
        <v/>
      </c>
      <c r="U2205" s="1" t="str">
        <f t="shared" si="1503"/>
        <v/>
      </c>
      <c r="V2205" s="17">
        <f t="shared" si="1504"/>
        <v>0</v>
      </c>
      <c r="W2205" s="17">
        <f t="shared" si="1505"/>
        <v>0</v>
      </c>
      <c r="X2205" s="17">
        <f t="shared" si="1506"/>
        <v>0</v>
      </c>
      <c r="Y2205" s="22">
        <f t="shared" si="1531"/>
        <v>0</v>
      </c>
      <c r="Z2205" s="22">
        <f t="shared" si="1531"/>
        <v>0</v>
      </c>
      <c r="AA2205" s="22">
        <f t="shared" si="1531"/>
        <v>0</v>
      </c>
      <c r="AB2205" s="23" t="str">
        <f t="shared" si="1526"/>
        <v/>
      </c>
      <c r="AC2205" s="23" t="str">
        <f t="shared" si="1527"/>
        <v/>
      </c>
      <c r="AD2205" s="23" t="str">
        <f t="shared" si="1528"/>
        <v/>
      </c>
      <c r="AE2205" s="23" t="str">
        <f t="shared" si="1529"/>
        <v/>
      </c>
      <c r="AF2205" s="23" t="str">
        <f t="shared" si="1530"/>
        <v/>
      </c>
      <c r="AG2205" s="23" t="str">
        <f t="shared" si="1491"/>
        <v/>
      </c>
      <c r="AH2205" s="25" t="str">
        <f t="shared" si="1507"/>
        <v/>
      </c>
      <c r="AI2205" s="25" t="str">
        <f t="shared" si="1508"/>
        <v/>
      </c>
      <c r="AJ2205" s="1" t="str">
        <f t="shared" si="1516"/>
        <v/>
      </c>
      <c r="AK2205" s="10" t="e">
        <f t="shared" si="1517"/>
        <v>#DIV/0!</v>
      </c>
      <c r="AL2205" s="10" t="e">
        <f t="shared" si="1522"/>
        <v>#DIV/0!</v>
      </c>
      <c r="AM2205">
        <f t="shared" si="1518"/>
        <v>0</v>
      </c>
      <c r="AN2205">
        <f t="shared" si="1509"/>
        <v>0</v>
      </c>
      <c r="AO2205">
        <f t="shared" si="1510"/>
        <v>0</v>
      </c>
      <c r="AP2205">
        <f t="shared" ca="1" si="1496"/>
        <v>3.8134617480701203E-36</v>
      </c>
      <c r="AQ2205">
        <f t="shared" ca="1" si="1496"/>
        <v>6.9795510022729564E-35</v>
      </c>
      <c r="AR2205">
        <f t="shared" ca="1" si="1523"/>
        <v>5.4637637103421559E-2</v>
      </c>
      <c r="AS2205">
        <f t="shared" ca="1" si="1524"/>
        <v>5.1807023740860103</v>
      </c>
      <c r="AT2205">
        <f t="shared" si="1511"/>
        <v>0</v>
      </c>
      <c r="AU2205">
        <f t="shared" ca="1" si="1525"/>
        <v>1.4271561817188932E-35</v>
      </c>
      <c r="AV2205" t="e">
        <f t="shared" si="1520"/>
        <v>#DIV/0!</v>
      </c>
      <c r="AW2205" t="e">
        <f t="shared" si="1534"/>
        <v>#DIV/0!</v>
      </c>
      <c r="AX2205" t="e">
        <f t="shared" si="1533"/>
        <v>#DIV/0!</v>
      </c>
      <c r="AY2205" t="e">
        <f t="shared" si="1494"/>
        <v>#DIV/0!</v>
      </c>
      <c r="AZ2205" t="e">
        <f t="shared" si="1493"/>
        <v>#DIV/0!</v>
      </c>
    </row>
    <row r="2206" spans="7:52" x14ac:dyDescent="0.3">
      <c r="G2206" s="1" t="str">
        <f t="shared" si="1519"/>
        <v/>
      </c>
      <c r="H2206" s="2" t="str">
        <f t="shared" si="1532"/>
        <v/>
      </c>
      <c r="I2206" s="6" t="str" cm="1">
        <f t="array" ref="I2206">_xlfn.IFS(AND(G2205&lt;H2205,G2206&gt;H2206),"BUY", AND(G2205&gt;H2205,G2206&lt;H2206),"SELL",TRUE,"")</f>
        <v/>
      </c>
      <c r="J2206" s="1">
        <f t="shared" ca="1" si="1498"/>
        <v>0</v>
      </c>
      <c r="K2206" s="3" t="str">
        <f t="shared" ca="1" si="1512"/>
        <v/>
      </c>
      <c r="L2206" s="3" t="str">
        <f t="shared" si="1513"/>
        <v/>
      </c>
      <c r="M2206" s="3" t="str">
        <f t="shared" si="1514"/>
        <v/>
      </c>
      <c r="N2206" s="4">
        <f t="shared" si="1499"/>
        <v>-1</v>
      </c>
      <c r="O2206" s="2" t="str">
        <f t="shared" si="1515"/>
        <v/>
      </c>
      <c r="P2206" s="1" t="str">
        <f t="shared" si="1500"/>
        <v/>
      </c>
      <c r="Q2206" s="1" t="str">
        <f t="shared" si="1501"/>
        <v/>
      </c>
      <c r="R2206" s="1" t="str">
        <f>IF(ISBLANK(A2206),"",SUM($Q$2:Q2206))</f>
        <v/>
      </c>
      <c r="S2206" s="1" t="str">
        <f>IF(ISBLANK(A2206),"",SUM($F$2:F2206))</f>
        <v/>
      </c>
      <c r="T2206" s="1" t="str">
        <f t="shared" si="1502"/>
        <v/>
      </c>
      <c r="U2206" s="1" t="str">
        <f t="shared" si="1503"/>
        <v/>
      </c>
      <c r="V2206" s="17">
        <f t="shared" si="1504"/>
        <v>0</v>
      </c>
      <c r="W2206" s="17">
        <f t="shared" si="1505"/>
        <v>0</v>
      </c>
      <c r="X2206" s="17">
        <f t="shared" si="1506"/>
        <v>0</v>
      </c>
      <c r="Y2206" s="22">
        <f t="shared" si="1531"/>
        <v>0</v>
      </c>
      <c r="Z2206" s="22">
        <f t="shared" si="1531"/>
        <v>0</v>
      </c>
      <c r="AA2206" s="22">
        <f t="shared" si="1531"/>
        <v>0</v>
      </c>
      <c r="AB2206" s="23" t="str">
        <f t="shared" si="1526"/>
        <v/>
      </c>
      <c r="AC2206" s="23" t="str">
        <f t="shared" si="1527"/>
        <v/>
      </c>
      <c r="AD2206" s="23" t="str">
        <f t="shared" si="1528"/>
        <v/>
      </c>
      <c r="AE2206" s="23" t="str">
        <f t="shared" si="1529"/>
        <v/>
      </c>
      <c r="AF2206" s="23" t="str">
        <f t="shared" si="1530"/>
        <v/>
      </c>
      <c r="AG2206" s="23" t="str">
        <f t="shared" ref="AG2206:AG2269" si="1535">IFERROR(AVERAGE(AF2193:AF2206),"")</f>
        <v/>
      </c>
      <c r="AH2206" s="25" t="str">
        <f t="shared" si="1507"/>
        <v/>
      </c>
      <c r="AI2206" s="25" t="str">
        <f t="shared" si="1508"/>
        <v/>
      </c>
      <c r="AJ2206" s="1" t="str">
        <f t="shared" si="1516"/>
        <v/>
      </c>
      <c r="AK2206" s="10" t="e">
        <f t="shared" si="1517"/>
        <v>#DIV/0!</v>
      </c>
      <c r="AL2206" s="10" t="e">
        <f t="shared" si="1522"/>
        <v>#DIV/0!</v>
      </c>
      <c r="AM2206">
        <f t="shared" si="1518"/>
        <v>0</v>
      </c>
      <c r="AN2206">
        <f t="shared" si="1509"/>
        <v>0</v>
      </c>
      <c r="AO2206">
        <f t="shared" si="1510"/>
        <v>0</v>
      </c>
      <c r="AP2206">
        <f t="shared" ca="1" si="1496"/>
        <v>3.5410716232079687E-36</v>
      </c>
      <c r="AQ2206">
        <f t="shared" ca="1" si="1496"/>
        <v>6.4810116449677461E-35</v>
      </c>
      <c r="AR2206">
        <f t="shared" ca="1" si="1523"/>
        <v>5.4637637103421552E-2</v>
      </c>
      <c r="AS2206">
        <f t="shared" ca="1" si="1524"/>
        <v>5.1807023740860103</v>
      </c>
      <c r="AT2206">
        <f t="shared" si="1511"/>
        <v>0</v>
      </c>
      <c r="AU2206">
        <f t="shared" ca="1" si="1525"/>
        <v>1.3252164544532578E-35</v>
      </c>
      <c r="AV2206" t="e">
        <f t="shared" si="1520"/>
        <v>#DIV/0!</v>
      </c>
      <c r="AW2206" t="e">
        <f t="shared" si="1534"/>
        <v>#DIV/0!</v>
      </c>
      <c r="AX2206" t="e">
        <f t="shared" si="1533"/>
        <v>#DIV/0!</v>
      </c>
      <c r="AY2206" t="e">
        <f t="shared" si="1494"/>
        <v>#DIV/0!</v>
      </c>
      <c r="AZ2206" t="e">
        <f t="shared" si="1493"/>
        <v>#DIV/0!</v>
      </c>
    </row>
    <row r="2207" spans="7:52" x14ac:dyDescent="0.3">
      <c r="G2207" s="1" t="str">
        <f t="shared" si="1519"/>
        <v/>
      </c>
      <c r="H2207" s="2" t="str">
        <f t="shared" si="1532"/>
        <v/>
      </c>
      <c r="I2207" s="6" t="str" cm="1">
        <f t="array" ref="I2207">_xlfn.IFS(AND(G2206&lt;H2206,G2207&gt;H2207),"BUY", AND(G2206&gt;H2206,G2207&lt;H2207),"SELL",TRUE,"")</f>
        <v/>
      </c>
      <c r="J2207" s="1">
        <f t="shared" ca="1" si="1498"/>
        <v>0</v>
      </c>
      <c r="K2207" s="3" t="str">
        <f t="shared" ca="1" si="1512"/>
        <v/>
      </c>
      <c r="L2207" s="3" t="str">
        <f t="shared" si="1513"/>
        <v/>
      </c>
      <c r="M2207" s="3" t="str">
        <f t="shared" si="1514"/>
        <v/>
      </c>
      <c r="N2207" s="4">
        <f t="shared" si="1499"/>
        <v>-1</v>
      </c>
      <c r="O2207" s="2" t="str">
        <f t="shared" si="1515"/>
        <v/>
      </c>
      <c r="P2207" s="1" t="str">
        <f t="shared" si="1500"/>
        <v/>
      </c>
      <c r="Q2207" s="1" t="str">
        <f t="shared" si="1501"/>
        <v/>
      </c>
      <c r="R2207" s="1" t="str">
        <f>IF(ISBLANK(A2207),"",SUM($Q$2:Q2207))</f>
        <v/>
      </c>
      <c r="S2207" s="1" t="str">
        <f>IF(ISBLANK(A2207),"",SUM($F$2:F2207))</f>
        <v/>
      </c>
      <c r="T2207" s="1" t="str">
        <f t="shared" si="1502"/>
        <v/>
      </c>
      <c r="U2207" s="1" t="str">
        <f t="shared" si="1503"/>
        <v/>
      </c>
      <c r="V2207" s="17">
        <f t="shared" si="1504"/>
        <v>0</v>
      </c>
      <c r="W2207" s="17">
        <f t="shared" si="1505"/>
        <v>0</v>
      </c>
      <c r="X2207" s="17">
        <f t="shared" si="1506"/>
        <v>0</v>
      </c>
      <c r="Y2207" s="22">
        <f t="shared" ref="Y2207:AA2222" si="1536">SUM(V2194:V2207)</f>
        <v>0</v>
      </c>
      <c r="Z2207" s="22">
        <f t="shared" si="1536"/>
        <v>0</v>
      </c>
      <c r="AA2207" s="22">
        <f t="shared" si="1536"/>
        <v>0</v>
      </c>
      <c r="AB2207" s="23" t="str">
        <f t="shared" si="1526"/>
        <v/>
      </c>
      <c r="AC2207" s="23" t="str">
        <f t="shared" si="1527"/>
        <v/>
      </c>
      <c r="AD2207" s="23" t="str">
        <f t="shared" si="1528"/>
        <v/>
      </c>
      <c r="AE2207" s="23" t="str">
        <f t="shared" si="1529"/>
        <v/>
      </c>
      <c r="AF2207" s="23" t="str">
        <f t="shared" si="1530"/>
        <v/>
      </c>
      <c r="AG2207" s="23" t="str">
        <f t="shared" si="1535"/>
        <v/>
      </c>
      <c r="AH2207" s="25" t="str">
        <f t="shared" si="1507"/>
        <v/>
      </c>
      <c r="AI2207" s="25" t="str">
        <f t="shared" si="1508"/>
        <v/>
      </c>
      <c r="AJ2207" s="1" t="str">
        <f t="shared" si="1516"/>
        <v/>
      </c>
      <c r="AK2207" s="10" t="e">
        <f t="shared" si="1517"/>
        <v>#DIV/0!</v>
      </c>
      <c r="AL2207" s="10" t="e">
        <f t="shared" si="1522"/>
        <v>#DIV/0!</v>
      </c>
      <c r="AM2207">
        <f t="shared" si="1518"/>
        <v>0</v>
      </c>
      <c r="AN2207">
        <f t="shared" si="1509"/>
        <v>0</v>
      </c>
      <c r="AO2207">
        <f t="shared" si="1510"/>
        <v>0</v>
      </c>
      <c r="AP2207">
        <f t="shared" ca="1" si="1496"/>
        <v>3.288137935835971E-36</v>
      </c>
      <c r="AQ2207">
        <f t="shared" ca="1" si="1496"/>
        <v>6.0180822417557639E-35</v>
      </c>
      <c r="AR2207">
        <f t="shared" ca="1" si="1523"/>
        <v>5.4637637103421552E-2</v>
      </c>
      <c r="AS2207">
        <f t="shared" ca="1" si="1524"/>
        <v>5.1807023740860103</v>
      </c>
      <c r="AT2207">
        <f t="shared" si="1511"/>
        <v>0</v>
      </c>
      <c r="AU2207">
        <f t="shared" ca="1" si="1525"/>
        <v>1.2305581362780251E-35</v>
      </c>
      <c r="AV2207" t="e">
        <f t="shared" si="1520"/>
        <v>#DIV/0!</v>
      </c>
      <c r="AW2207" t="e">
        <f t="shared" si="1534"/>
        <v>#DIV/0!</v>
      </c>
      <c r="AX2207" t="e">
        <f t="shared" si="1533"/>
        <v>#DIV/0!</v>
      </c>
      <c r="AY2207" t="e">
        <f t="shared" si="1494"/>
        <v>#DIV/0!</v>
      </c>
      <c r="AZ2207" t="e">
        <f t="shared" si="1493"/>
        <v>#DIV/0!</v>
      </c>
    </row>
    <row r="2208" spans="7:52" x14ac:dyDescent="0.3">
      <c r="G2208" s="1" t="str">
        <f t="shared" si="1519"/>
        <v/>
      </c>
      <c r="H2208" s="2" t="str">
        <f t="shared" si="1532"/>
        <v/>
      </c>
      <c r="I2208" s="6" t="str" cm="1">
        <f t="array" ref="I2208">_xlfn.IFS(AND(G2207&lt;H2207,G2208&gt;H2208),"BUY", AND(G2207&gt;H2207,G2208&lt;H2208),"SELL",TRUE,"")</f>
        <v/>
      </c>
      <c r="J2208" s="1">
        <f t="shared" ca="1" si="1498"/>
        <v>0</v>
      </c>
      <c r="K2208" s="3" t="str">
        <f t="shared" ca="1" si="1512"/>
        <v/>
      </c>
      <c r="L2208" s="3" t="str">
        <f t="shared" si="1513"/>
        <v/>
      </c>
      <c r="M2208" s="3" t="str">
        <f t="shared" si="1514"/>
        <v/>
      </c>
      <c r="N2208" s="4">
        <f t="shared" si="1499"/>
        <v>-1</v>
      </c>
      <c r="O2208" s="2" t="str">
        <f t="shared" si="1515"/>
        <v/>
      </c>
      <c r="P2208" s="1" t="str">
        <f t="shared" si="1500"/>
        <v/>
      </c>
      <c r="Q2208" s="1" t="str">
        <f t="shared" si="1501"/>
        <v/>
      </c>
      <c r="R2208" s="1" t="str">
        <f>IF(ISBLANK(A2208),"",SUM($Q$2:Q2208))</f>
        <v/>
      </c>
      <c r="S2208" s="1" t="str">
        <f>IF(ISBLANK(A2208),"",SUM($F$2:F2208))</f>
        <v/>
      </c>
      <c r="T2208" s="1" t="str">
        <f t="shared" si="1502"/>
        <v/>
      </c>
      <c r="U2208" s="1" t="str">
        <f t="shared" si="1503"/>
        <v/>
      </c>
      <c r="V2208" s="17">
        <f t="shared" si="1504"/>
        <v>0</v>
      </c>
      <c r="W2208" s="17">
        <f t="shared" si="1505"/>
        <v>0</v>
      </c>
      <c r="X2208" s="17">
        <f t="shared" si="1506"/>
        <v>0</v>
      </c>
      <c r="Y2208" s="22">
        <f t="shared" si="1536"/>
        <v>0</v>
      </c>
      <c r="Z2208" s="22">
        <f t="shared" si="1536"/>
        <v>0</v>
      </c>
      <c r="AA2208" s="22">
        <f t="shared" si="1536"/>
        <v>0</v>
      </c>
      <c r="AB2208" s="23" t="str">
        <f t="shared" si="1526"/>
        <v/>
      </c>
      <c r="AC2208" s="23" t="str">
        <f t="shared" si="1527"/>
        <v/>
      </c>
      <c r="AD2208" s="23" t="str">
        <f t="shared" si="1528"/>
        <v/>
      </c>
      <c r="AE2208" s="23" t="str">
        <f t="shared" si="1529"/>
        <v/>
      </c>
      <c r="AF2208" s="23" t="str">
        <f t="shared" si="1530"/>
        <v/>
      </c>
      <c r="AG2208" s="23" t="str">
        <f t="shared" si="1535"/>
        <v/>
      </c>
      <c r="AH2208" s="25" t="str">
        <f t="shared" si="1507"/>
        <v/>
      </c>
      <c r="AI2208" s="25" t="str">
        <f t="shared" si="1508"/>
        <v/>
      </c>
      <c r="AJ2208" s="1" t="str">
        <f t="shared" si="1516"/>
        <v/>
      </c>
      <c r="AK2208" s="10" t="e">
        <f t="shared" si="1517"/>
        <v>#DIV/0!</v>
      </c>
      <c r="AL2208" s="10" t="e">
        <f t="shared" si="1522"/>
        <v>#DIV/0!</v>
      </c>
      <c r="AM2208">
        <f t="shared" si="1518"/>
        <v>0</v>
      </c>
      <c r="AN2208">
        <f t="shared" si="1509"/>
        <v>0</v>
      </c>
      <c r="AO2208">
        <f t="shared" si="1510"/>
        <v>0</v>
      </c>
      <c r="AP2208">
        <f t="shared" ca="1" si="1496"/>
        <v>3.0532709404191157E-36</v>
      </c>
      <c r="AQ2208">
        <f t="shared" ca="1" si="1496"/>
        <v>5.5882192244874944E-35</v>
      </c>
      <c r="AR2208">
        <f t="shared" ca="1" si="1523"/>
        <v>5.4637637103421559E-2</v>
      </c>
      <c r="AS2208">
        <f t="shared" ca="1" si="1524"/>
        <v>5.1807023740860103</v>
      </c>
      <c r="AT2208">
        <f t="shared" si="1511"/>
        <v>0</v>
      </c>
      <c r="AU2208">
        <f t="shared" ca="1" si="1525"/>
        <v>1.1426611265438804E-35</v>
      </c>
      <c r="AV2208" t="e">
        <f t="shared" si="1520"/>
        <v>#DIV/0!</v>
      </c>
      <c r="AW2208" t="e">
        <f t="shared" si="1534"/>
        <v>#DIV/0!</v>
      </c>
      <c r="AX2208" t="e">
        <f t="shared" si="1533"/>
        <v>#DIV/0!</v>
      </c>
      <c r="AY2208" t="e">
        <f t="shared" si="1494"/>
        <v>#DIV/0!</v>
      </c>
      <c r="AZ2208" t="e">
        <f t="shared" si="1493"/>
        <v>#DIV/0!</v>
      </c>
    </row>
    <row r="2209" spans="7:52" x14ac:dyDescent="0.3">
      <c r="G2209" s="1" t="str">
        <f t="shared" si="1519"/>
        <v/>
      </c>
      <c r="H2209" s="2" t="str">
        <f t="shared" si="1532"/>
        <v/>
      </c>
      <c r="I2209" s="6" t="str" cm="1">
        <f t="array" ref="I2209">_xlfn.IFS(AND(G2208&lt;H2208,G2209&gt;H2209),"BUY", AND(G2208&gt;H2208,G2209&lt;H2209),"SELL",TRUE,"")</f>
        <v/>
      </c>
      <c r="J2209" s="1">
        <f t="shared" ca="1" si="1498"/>
        <v>0</v>
      </c>
      <c r="K2209" s="3" t="str">
        <f t="shared" ca="1" si="1512"/>
        <v/>
      </c>
      <c r="L2209" s="3" t="str">
        <f t="shared" si="1513"/>
        <v/>
      </c>
      <c r="M2209" s="3" t="str">
        <f t="shared" si="1514"/>
        <v/>
      </c>
      <c r="N2209" s="4">
        <f t="shared" si="1499"/>
        <v>-1</v>
      </c>
      <c r="O2209" s="2" t="str">
        <f t="shared" si="1515"/>
        <v/>
      </c>
      <c r="P2209" s="1" t="str">
        <f t="shared" si="1500"/>
        <v/>
      </c>
      <c r="Q2209" s="1" t="str">
        <f t="shared" si="1501"/>
        <v/>
      </c>
      <c r="R2209" s="1" t="str">
        <f>IF(ISBLANK(A2209),"",SUM($Q$2:Q2209))</f>
        <v/>
      </c>
      <c r="S2209" s="1" t="str">
        <f>IF(ISBLANK(A2209),"",SUM($F$2:F2209))</f>
        <v/>
      </c>
      <c r="T2209" s="1" t="str">
        <f t="shared" si="1502"/>
        <v/>
      </c>
      <c r="U2209" s="1" t="str">
        <f t="shared" si="1503"/>
        <v/>
      </c>
      <c r="V2209" s="17">
        <f t="shared" si="1504"/>
        <v>0</v>
      </c>
      <c r="W2209" s="17">
        <f t="shared" si="1505"/>
        <v>0</v>
      </c>
      <c r="X2209" s="17">
        <f t="shared" si="1506"/>
        <v>0</v>
      </c>
      <c r="Y2209" s="22">
        <f t="shared" si="1536"/>
        <v>0</v>
      </c>
      <c r="Z2209" s="22">
        <f t="shared" si="1536"/>
        <v>0</v>
      </c>
      <c r="AA2209" s="22">
        <f t="shared" si="1536"/>
        <v>0</v>
      </c>
      <c r="AB2209" s="23" t="str">
        <f t="shared" si="1526"/>
        <v/>
      </c>
      <c r="AC2209" s="23" t="str">
        <f t="shared" si="1527"/>
        <v/>
      </c>
      <c r="AD2209" s="23" t="str">
        <f t="shared" si="1528"/>
        <v/>
      </c>
      <c r="AE2209" s="23" t="str">
        <f t="shared" si="1529"/>
        <v/>
      </c>
      <c r="AF2209" s="23" t="str">
        <f t="shared" si="1530"/>
        <v/>
      </c>
      <c r="AG2209" s="23" t="str">
        <f t="shared" si="1535"/>
        <v/>
      </c>
      <c r="AH2209" s="25" t="str">
        <f t="shared" si="1507"/>
        <v/>
      </c>
      <c r="AI2209" s="25" t="str">
        <f t="shared" si="1508"/>
        <v/>
      </c>
      <c r="AJ2209" s="1" t="str">
        <f t="shared" si="1516"/>
        <v/>
      </c>
      <c r="AK2209" s="10" t="e">
        <f t="shared" si="1517"/>
        <v>#DIV/0!</v>
      </c>
      <c r="AL2209" s="10" t="e">
        <f t="shared" si="1522"/>
        <v>#DIV/0!</v>
      </c>
      <c r="AM2209">
        <f t="shared" si="1518"/>
        <v>0</v>
      </c>
      <c r="AN2209">
        <f t="shared" si="1509"/>
        <v>0</v>
      </c>
      <c r="AO2209">
        <f t="shared" si="1510"/>
        <v>0</v>
      </c>
      <c r="AP2209">
        <f t="shared" ca="1" si="1496"/>
        <v>2.8351801589606072E-36</v>
      </c>
      <c r="AQ2209">
        <f t="shared" ca="1" si="1496"/>
        <v>5.1890607084526736E-35</v>
      </c>
      <c r="AR2209">
        <f t="shared" ca="1" si="1523"/>
        <v>5.4637637103421552E-2</v>
      </c>
      <c r="AS2209">
        <f t="shared" ca="1" si="1524"/>
        <v>5.1807023740860103</v>
      </c>
      <c r="AT2209">
        <f t="shared" si="1511"/>
        <v>0</v>
      </c>
      <c r="AU2209">
        <f t="shared" ca="1" si="1525"/>
        <v>1.061042474647889E-35</v>
      </c>
      <c r="AV2209" t="e">
        <f t="shared" si="1520"/>
        <v>#DIV/0!</v>
      </c>
      <c r="AW2209" t="e">
        <f t="shared" si="1534"/>
        <v>#DIV/0!</v>
      </c>
      <c r="AX2209" t="e">
        <f t="shared" si="1533"/>
        <v>#DIV/0!</v>
      </c>
      <c r="AY2209" t="e">
        <f t="shared" si="1494"/>
        <v>#DIV/0!</v>
      </c>
      <c r="AZ2209" t="e">
        <f t="shared" si="1493"/>
        <v>#DIV/0!</v>
      </c>
    </row>
    <row r="2210" spans="7:52" x14ac:dyDescent="0.3">
      <c r="G2210" s="1" t="str">
        <f t="shared" si="1519"/>
        <v/>
      </c>
      <c r="H2210" s="2" t="str">
        <f t="shared" si="1532"/>
        <v/>
      </c>
      <c r="I2210" s="6" t="str" cm="1">
        <f t="array" ref="I2210">_xlfn.IFS(AND(G2209&lt;H2209,G2210&gt;H2210),"BUY", AND(G2209&gt;H2209,G2210&lt;H2210),"SELL",TRUE,"")</f>
        <v/>
      </c>
      <c r="J2210" s="1">
        <f t="shared" ca="1" si="1498"/>
        <v>0</v>
      </c>
      <c r="K2210" s="3" t="str">
        <f t="shared" ca="1" si="1512"/>
        <v/>
      </c>
      <c r="L2210" s="3" t="str">
        <f t="shared" si="1513"/>
        <v/>
      </c>
      <c r="M2210" s="3" t="str">
        <f t="shared" si="1514"/>
        <v/>
      </c>
      <c r="N2210" s="4">
        <f t="shared" si="1499"/>
        <v>-1</v>
      </c>
      <c r="O2210" s="2" t="str">
        <f t="shared" si="1515"/>
        <v/>
      </c>
      <c r="P2210" s="1" t="str">
        <f t="shared" si="1500"/>
        <v/>
      </c>
      <c r="Q2210" s="1" t="str">
        <f t="shared" si="1501"/>
        <v/>
      </c>
      <c r="R2210" s="1" t="str">
        <f>IF(ISBLANK(A2210),"",SUM($Q$2:Q2210))</f>
        <v/>
      </c>
      <c r="S2210" s="1" t="str">
        <f>IF(ISBLANK(A2210),"",SUM($F$2:F2210))</f>
        <v/>
      </c>
      <c r="T2210" s="1" t="str">
        <f t="shared" si="1502"/>
        <v/>
      </c>
      <c r="U2210" s="1" t="str">
        <f t="shared" si="1503"/>
        <v/>
      </c>
      <c r="V2210" s="17">
        <f t="shared" si="1504"/>
        <v>0</v>
      </c>
      <c r="W2210" s="17">
        <f t="shared" si="1505"/>
        <v>0</v>
      </c>
      <c r="X2210" s="17">
        <f t="shared" si="1506"/>
        <v>0</v>
      </c>
      <c r="Y2210" s="22">
        <f t="shared" si="1536"/>
        <v>0</v>
      </c>
      <c r="Z2210" s="22">
        <f t="shared" si="1536"/>
        <v>0</v>
      </c>
      <c r="AA2210" s="22">
        <f t="shared" si="1536"/>
        <v>0</v>
      </c>
      <c r="AB2210" s="23" t="str">
        <f t="shared" si="1526"/>
        <v/>
      </c>
      <c r="AC2210" s="23" t="str">
        <f t="shared" si="1527"/>
        <v/>
      </c>
      <c r="AD2210" s="23" t="str">
        <f t="shared" si="1528"/>
        <v/>
      </c>
      <c r="AE2210" s="23" t="str">
        <f t="shared" si="1529"/>
        <v/>
      </c>
      <c r="AF2210" s="23" t="str">
        <f t="shared" si="1530"/>
        <v/>
      </c>
      <c r="AG2210" s="23" t="str">
        <f t="shared" si="1535"/>
        <v/>
      </c>
      <c r="AH2210" s="25" t="str">
        <f t="shared" si="1507"/>
        <v/>
      </c>
      <c r="AI2210" s="25" t="str">
        <f t="shared" si="1508"/>
        <v/>
      </c>
      <c r="AJ2210" s="1" t="str">
        <f t="shared" si="1516"/>
        <v/>
      </c>
      <c r="AK2210" s="10" t="e">
        <f t="shared" si="1517"/>
        <v>#DIV/0!</v>
      </c>
      <c r="AL2210" s="10" t="e">
        <f t="shared" si="1522"/>
        <v>#DIV/0!</v>
      </c>
      <c r="AM2210">
        <f t="shared" si="1518"/>
        <v>0</v>
      </c>
      <c r="AN2210">
        <f t="shared" si="1509"/>
        <v>0</v>
      </c>
      <c r="AO2210">
        <f t="shared" si="1510"/>
        <v>0</v>
      </c>
      <c r="AP2210">
        <f t="shared" ca="1" si="1496"/>
        <v>2.6326672904634208E-36</v>
      </c>
      <c r="AQ2210">
        <f t="shared" ca="1" si="1496"/>
        <v>4.8184135149917682E-35</v>
      </c>
      <c r="AR2210">
        <f t="shared" ca="1" si="1523"/>
        <v>5.4637637103421552E-2</v>
      </c>
      <c r="AS2210">
        <f t="shared" ca="1" si="1524"/>
        <v>5.1807023740860103</v>
      </c>
      <c r="AT2210">
        <f t="shared" si="1511"/>
        <v>0</v>
      </c>
      <c r="AU2210">
        <f t="shared" ca="1" si="1525"/>
        <v>9.8525372645875404E-36</v>
      </c>
      <c r="AV2210" t="e">
        <f t="shared" si="1520"/>
        <v>#DIV/0!</v>
      </c>
      <c r="AW2210" t="e">
        <f t="shared" si="1534"/>
        <v>#DIV/0!</v>
      </c>
      <c r="AX2210" t="e">
        <f t="shared" si="1533"/>
        <v>#DIV/0!</v>
      </c>
      <c r="AY2210" t="e">
        <f t="shared" si="1494"/>
        <v>#DIV/0!</v>
      </c>
      <c r="AZ2210" t="e">
        <f t="shared" si="1493"/>
        <v>#DIV/0!</v>
      </c>
    </row>
    <row r="2211" spans="7:52" x14ac:dyDescent="0.3">
      <c r="G2211" s="1" t="str">
        <f t="shared" si="1519"/>
        <v/>
      </c>
      <c r="H2211" s="2" t="str">
        <f t="shared" si="1532"/>
        <v/>
      </c>
      <c r="I2211" s="6" t="str" cm="1">
        <f t="array" ref="I2211">_xlfn.IFS(AND(G2210&lt;H2210,G2211&gt;H2211),"BUY", AND(G2210&gt;H2210,G2211&lt;H2211),"SELL",TRUE,"")</f>
        <v/>
      </c>
      <c r="J2211" s="1">
        <f t="shared" ca="1" si="1498"/>
        <v>0</v>
      </c>
      <c r="K2211" s="3" t="str">
        <f t="shared" ca="1" si="1512"/>
        <v/>
      </c>
      <c r="L2211" s="3" t="str">
        <f t="shared" si="1513"/>
        <v/>
      </c>
      <c r="M2211" s="3" t="str">
        <f t="shared" si="1514"/>
        <v/>
      </c>
      <c r="N2211" s="4">
        <f t="shared" si="1499"/>
        <v>-1</v>
      </c>
      <c r="O2211" s="2" t="str">
        <f t="shared" si="1515"/>
        <v/>
      </c>
      <c r="P2211" s="1" t="str">
        <f t="shared" si="1500"/>
        <v/>
      </c>
      <c r="Q2211" s="1" t="str">
        <f t="shared" si="1501"/>
        <v/>
      </c>
      <c r="R2211" s="1" t="str">
        <f>IF(ISBLANK(A2211),"",SUM($Q$2:Q2211))</f>
        <v/>
      </c>
      <c r="S2211" s="1" t="str">
        <f>IF(ISBLANK(A2211),"",SUM($F$2:F2211))</f>
        <v/>
      </c>
      <c r="T2211" s="1" t="str">
        <f t="shared" si="1502"/>
        <v/>
      </c>
      <c r="U2211" s="1" t="str">
        <f t="shared" si="1503"/>
        <v/>
      </c>
      <c r="V2211" s="17">
        <f t="shared" si="1504"/>
        <v>0</v>
      </c>
      <c r="W2211" s="17">
        <f t="shared" si="1505"/>
        <v>0</v>
      </c>
      <c r="X2211" s="17">
        <f t="shared" si="1506"/>
        <v>0</v>
      </c>
      <c r="Y2211" s="22">
        <f t="shared" si="1536"/>
        <v>0</v>
      </c>
      <c r="Z2211" s="22">
        <f t="shared" si="1536"/>
        <v>0</v>
      </c>
      <c r="AA2211" s="22">
        <f t="shared" si="1536"/>
        <v>0</v>
      </c>
      <c r="AB2211" s="23" t="str">
        <f t="shared" si="1526"/>
        <v/>
      </c>
      <c r="AC2211" s="23" t="str">
        <f t="shared" si="1527"/>
        <v/>
      </c>
      <c r="AD2211" s="23" t="str">
        <f t="shared" si="1528"/>
        <v/>
      </c>
      <c r="AE2211" s="23" t="str">
        <f t="shared" si="1529"/>
        <v/>
      </c>
      <c r="AF2211" s="23" t="str">
        <f t="shared" si="1530"/>
        <v/>
      </c>
      <c r="AG2211" s="23" t="str">
        <f t="shared" si="1535"/>
        <v/>
      </c>
      <c r="AH2211" s="25" t="str">
        <f t="shared" si="1507"/>
        <v/>
      </c>
      <c r="AI2211" s="25" t="str">
        <f t="shared" si="1508"/>
        <v/>
      </c>
      <c r="AJ2211" s="1" t="str">
        <f t="shared" si="1516"/>
        <v/>
      </c>
      <c r="AK2211" s="10" t="e">
        <f t="shared" si="1517"/>
        <v>#DIV/0!</v>
      </c>
      <c r="AL2211" s="10" t="e">
        <f t="shared" si="1522"/>
        <v>#DIV/0!</v>
      </c>
      <c r="AM2211">
        <f t="shared" si="1518"/>
        <v>0</v>
      </c>
      <c r="AN2211">
        <f t="shared" si="1509"/>
        <v>0</v>
      </c>
      <c r="AO2211">
        <f t="shared" si="1510"/>
        <v>0</v>
      </c>
      <c r="AP2211">
        <f t="shared" ca="1" si="1496"/>
        <v>2.4446196268588908E-36</v>
      </c>
      <c r="AQ2211">
        <f t="shared" ca="1" si="1496"/>
        <v>4.4742411210637846E-35</v>
      </c>
      <c r="AR2211">
        <f t="shared" ca="1" si="1523"/>
        <v>5.4637637103421552E-2</v>
      </c>
      <c r="AS2211">
        <f t="shared" ca="1" si="1524"/>
        <v>5.1807023740860103</v>
      </c>
      <c r="AT2211">
        <f t="shared" si="1511"/>
        <v>0</v>
      </c>
      <c r="AU2211">
        <f t="shared" ca="1" si="1525"/>
        <v>9.1487846028312879E-36</v>
      </c>
      <c r="AV2211" t="e">
        <f t="shared" si="1520"/>
        <v>#DIV/0!</v>
      </c>
      <c r="AW2211" t="e">
        <f t="shared" si="1534"/>
        <v>#DIV/0!</v>
      </c>
      <c r="AX2211" t="e">
        <f t="shared" si="1533"/>
        <v>#DIV/0!</v>
      </c>
      <c r="AY2211" t="e">
        <f t="shared" si="1494"/>
        <v>#DIV/0!</v>
      </c>
      <c r="AZ2211" t="e">
        <f t="shared" ref="AZ2211:AZ2274" si="1537">AX2211 - AY2211</f>
        <v>#DIV/0!</v>
      </c>
    </row>
    <row r="2212" spans="7:52" x14ac:dyDescent="0.3">
      <c r="G2212" s="1" t="str">
        <f t="shared" si="1519"/>
        <v/>
      </c>
      <c r="H2212" s="2" t="str">
        <f t="shared" si="1532"/>
        <v/>
      </c>
      <c r="I2212" s="6" t="str" cm="1">
        <f t="array" ref="I2212">_xlfn.IFS(AND(G2211&lt;H2211,G2212&gt;H2212),"BUY", AND(G2211&gt;H2211,G2212&lt;H2212),"SELL",TRUE,"")</f>
        <v/>
      </c>
      <c r="J2212" s="1">
        <f t="shared" ca="1" si="1498"/>
        <v>0</v>
      </c>
      <c r="K2212" s="3" t="str">
        <f t="shared" ca="1" si="1512"/>
        <v/>
      </c>
      <c r="L2212" s="3" t="str">
        <f t="shared" si="1513"/>
        <v/>
      </c>
      <c r="M2212" s="3" t="str">
        <f t="shared" si="1514"/>
        <v/>
      </c>
      <c r="N2212" s="4">
        <f t="shared" si="1499"/>
        <v>-1</v>
      </c>
      <c r="O2212" s="2" t="str">
        <f t="shared" si="1515"/>
        <v/>
      </c>
      <c r="P2212" s="1" t="str">
        <f t="shared" si="1500"/>
        <v/>
      </c>
      <c r="Q2212" s="1" t="str">
        <f t="shared" si="1501"/>
        <v/>
      </c>
      <c r="R2212" s="1" t="str">
        <f>IF(ISBLANK(A2212),"",SUM($Q$2:Q2212))</f>
        <v/>
      </c>
      <c r="S2212" s="1" t="str">
        <f>IF(ISBLANK(A2212),"",SUM($F$2:F2212))</f>
        <v/>
      </c>
      <c r="T2212" s="1" t="str">
        <f t="shared" si="1502"/>
        <v/>
      </c>
      <c r="U2212" s="1" t="str">
        <f t="shared" si="1503"/>
        <v/>
      </c>
      <c r="V2212" s="17">
        <f t="shared" si="1504"/>
        <v>0</v>
      </c>
      <c r="W2212" s="17">
        <f t="shared" si="1505"/>
        <v>0</v>
      </c>
      <c r="X2212" s="17">
        <f t="shared" si="1506"/>
        <v>0</v>
      </c>
      <c r="Y2212" s="22">
        <f t="shared" si="1536"/>
        <v>0</v>
      </c>
      <c r="Z2212" s="22">
        <f t="shared" si="1536"/>
        <v>0</v>
      </c>
      <c r="AA2212" s="22">
        <f t="shared" si="1536"/>
        <v>0</v>
      </c>
      <c r="AB2212" s="23" t="str">
        <f t="shared" si="1526"/>
        <v/>
      </c>
      <c r="AC2212" s="23" t="str">
        <f t="shared" si="1527"/>
        <v/>
      </c>
      <c r="AD2212" s="23" t="str">
        <f t="shared" si="1528"/>
        <v/>
      </c>
      <c r="AE2212" s="23" t="str">
        <f t="shared" si="1529"/>
        <v/>
      </c>
      <c r="AF2212" s="23" t="str">
        <f t="shared" si="1530"/>
        <v/>
      </c>
      <c r="AG2212" s="23" t="str">
        <f t="shared" si="1535"/>
        <v/>
      </c>
      <c r="AH2212" s="25" t="str">
        <f t="shared" si="1507"/>
        <v/>
      </c>
      <c r="AI2212" s="25" t="str">
        <f t="shared" si="1508"/>
        <v/>
      </c>
      <c r="AJ2212" s="1" t="str">
        <f t="shared" si="1516"/>
        <v/>
      </c>
      <c r="AK2212" s="10" t="e">
        <f t="shared" si="1517"/>
        <v>#DIV/0!</v>
      </c>
      <c r="AL2212" s="10" t="e">
        <f t="shared" si="1522"/>
        <v>#DIV/0!</v>
      </c>
      <c r="AM2212">
        <f t="shared" si="1518"/>
        <v>0</v>
      </c>
      <c r="AN2212">
        <f t="shared" si="1509"/>
        <v>0</v>
      </c>
      <c r="AO2212">
        <f t="shared" si="1510"/>
        <v>0</v>
      </c>
      <c r="AP2212">
        <f t="shared" ca="1" si="1496"/>
        <v>2.2700039392261129E-36</v>
      </c>
      <c r="AQ2212">
        <f t="shared" ca="1" si="1496"/>
        <v>4.1546524695592288E-35</v>
      </c>
      <c r="AR2212">
        <f t="shared" ca="1" si="1523"/>
        <v>5.4637637103421552E-2</v>
      </c>
      <c r="AS2212">
        <f t="shared" ca="1" si="1524"/>
        <v>5.1807023740860103</v>
      </c>
      <c r="AT2212">
        <f t="shared" si="1511"/>
        <v>0</v>
      </c>
      <c r="AU2212">
        <f t="shared" ca="1" si="1525"/>
        <v>8.4952999883433389E-36</v>
      </c>
      <c r="AV2212" t="e">
        <f t="shared" si="1520"/>
        <v>#DIV/0!</v>
      </c>
      <c r="AW2212" t="e">
        <f t="shared" si="1534"/>
        <v>#DIV/0!</v>
      </c>
      <c r="AX2212" t="e">
        <f t="shared" si="1533"/>
        <v>#DIV/0!</v>
      </c>
      <c r="AY2212" t="e">
        <f t="shared" ref="AY2212:AY2275" si="1538">AVERAGE(AX2204:AX2212)</f>
        <v>#DIV/0!</v>
      </c>
      <c r="AZ2212" t="e">
        <f t="shared" si="1537"/>
        <v>#DIV/0!</v>
      </c>
    </row>
    <row r="2213" spans="7:52" x14ac:dyDescent="0.3">
      <c r="G2213" s="1" t="str">
        <f t="shared" si="1519"/>
        <v/>
      </c>
      <c r="H2213" s="2" t="str">
        <f t="shared" si="1532"/>
        <v/>
      </c>
      <c r="I2213" s="6" t="str" cm="1">
        <f t="array" ref="I2213">_xlfn.IFS(AND(G2212&lt;H2212,G2213&gt;H2213),"BUY", AND(G2212&gt;H2212,G2213&lt;H2213),"SELL",TRUE,"")</f>
        <v/>
      </c>
      <c r="J2213" s="1">
        <f t="shared" ca="1" si="1498"/>
        <v>0</v>
      </c>
      <c r="K2213" s="3" t="str">
        <f t="shared" ca="1" si="1512"/>
        <v/>
      </c>
      <c r="L2213" s="3" t="str">
        <f t="shared" si="1513"/>
        <v/>
      </c>
      <c r="M2213" s="3" t="str">
        <f t="shared" si="1514"/>
        <v/>
      </c>
      <c r="N2213" s="4">
        <f t="shared" si="1499"/>
        <v>-1</v>
      </c>
      <c r="O2213" s="2" t="str">
        <f t="shared" si="1515"/>
        <v/>
      </c>
      <c r="P2213" s="1" t="str">
        <f t="shared" si="1500"/>
        <v/>
      </c>
      <c r="Q2213" s="1" t="str">
        <f t="shared" si="1501"/>
        <v/>
      </c>
      <c r="R2213" s="1" t="str">
        <f>IF(ISBLANK(A2213),"",SUM($Q$2:Q2213))</f>
        <v/>
      </c>
      <c r="S2213" s="1" t="str">
        <f>IF(ISBLANK(A2213),"",SUM($F$2:F2213))</f>
        <v/>
      </c>
      <c r="T2213" s="1" t="str">
        <f t="shared" si="1502"/>
        <v/>
      </c>
      <c r="U2213" s="1" t="str">
        <f t="shared" si="1503"/>
        <v/>
      </c>
      <c r="V2213" s="17">
        <f t="shared" si="1504"/>
        <v>0</v>
      </c>
      <c r="W2213" s="17">
        <f t="shared" si="1505"/>
        <v>0</v>
      </c>
      <c r="X2213" s="17">
        <f t="shared" si="1506"/>
        <v>0</v>
      </c>
      <c r="Y2213" s="22">
        <f t="shared" si="1536"/>
        <v>0</v>
      </c>
      <c r="Z2213" s="22">
        <f t="shared" si="1536"/>
        <v>0</v>
      </c>
      <c r="AA2213" s="22">
        <f t="shared" si="1536"/>
        <v>0</v>
      </c>
      <c r="AB2213" s="23" t="str">
        <f t="shared" si="1526"/>
        <v/>
      </c>
      <c r="AC2213" s="23" t="str">
        <f t="shared" si="1527"/>
        <v/>
      </c>
      <c r="AD2213" s="23" t="str">
        <f t="shared" si="1528"/>
        <v/>
      </c>
      <c r="AE2213" s="23" t="str">
        <f t="shared" si="1529"/>
        <v/>
      </c>
      <c r="AF2213" s="23" t="str">
        <f t="shared" si="1530"/>
        <v/>
      </c>
      <c r="AG2213" s="23" t="str">
        <f t="shared" si="1535"/>
        <v/>
      </c>
      <c r="AH2213" s="25" t="str">
        <f t="shared" si="1507"/>
        <v/>
      </c>
      <c r="AI2213" s="25" t="str">
        <f t="shared" si="1508"/>
        <v/>
      </c>
      <c r="AJ2213" s="1" t="str">
        <f t="shared" si="1516"/>
        <v/>
      </c>
      <c r="AK2213" s="10" t="e">
        <f t="shared" si="1517"/>
        <v>#DIV/0!</v>
      </c>
      <c r="AL2213" s="10" t="e">
        <f t="shared" si="1522"/>
        <v>#DIV/0!</v>
      </c>
      <c r="AM2213">
        <f t="shared" si="1518"/>
        <v>0</v>
      </c>
      <c r="AN2213">
        <f t="shared" si="1509"/>
        <v>0</v>
      </c>
      <c r="AO2213">
        <f t="shared" si="1510"/>
        <v>0</v>
      </c>
      <c r="AP2213">
        <f t="shared" ca="1" si="1496"/>
        <v>2.1078608007099622E-36</v>
      </c>
      <c r="AQ2213">
        <f t="shared" ca="1" si="1496"/>
        <v>3.8578915788764268E-35</v>
      </c>
      <c r="AR2213">
        <f t="shared" ca="1" si="1523"/>
        <v>5.4637637103421552E-2</v>
      </c>
      <c r="AS2213">
        <f t="shared" ca="1" si="1524"/>
        <v>5.1807023740860103</v>
      </c>
      <c r="AT2213">
        <f t="shared" si="1511"/>
        <v>0</v>
      </c>
      <c r="AU2213">
        <f t="shared" ca="1" si="1525"/>
        <v>7.8884928463188148E-36</v>
      </c>
      <c r="AV2213" t="e">
        <f t="shared" si="1520"/>
        <v>#DIV/0!</v>
      </c>
      <c r="AW2213" t="e">
        <f t="shared" si="1534"/>
        <v>#DIV/0!</v>
      </c>
      <c r="AX2213" t="e">
        <f t="shared" si="1533"/>
        <v>#DIV/0!</v>
      </c>
      <c r="AY2213" t="e">
        <f t="shared" si="1538"/>
        <v>#DIV/0!</v>
      </c>
      <c r="AZ2213" t="e">
        <f t="shared" si="1537"/>
        <v>#DIV/0!</v>
      </c>
    </row>
    <row r="2214" spans="7:52" x14ac:dyDescent="0.3">
      <c r="G2214" s="1" t="str">
        <f t="shared" si="1519"/>
        <v/>
      </c>
      <c r="H2214" s="2" t="str">
        <f t="shared" si="1532"/>
        <v/>
      </c>
      <c r="I2214" s="6" t="str" cm="1">
        <f t="array" ref="I2214">_xlfn.IFS(AND(G2213&lt;H2213,G2214&gt;H2214),"BUY", AND(G2213&gt;H2213,G2214&lt;H2214),"SELL",TRUE,"")</f>
        <v/>
      </c>
      <c r="J2214" s="1">
        <f t="shared" ca="1" si="1498"/>
        <v>0</v>
      </c>
      <c r="K2214" s="3" t="str">
        <f t="shared" ca="1" si="1512"/>
        <v/>
      </c>
      <c r="L2214" s="3" t="str">
        <f t="shared" si="1513"/>
        <v/>
      </c>
      <c r="M2214" s="3" t="str">
        <f t="shared" si="1514"/>
        <v/>
      </c>
      <c r="N2214" s="4">
        <f t="shared" si="1499"/>
        <v>-1</v>
      </c>
      <c r="O2214" s="2" t="str">
        <f t="shared" si="1515"/>
        <v/>
      </c>
      <c r="P2214" s="1" t="str">
        <f t="shared" si="1500"/>
        <v/>
      </c>
      <c r="Q2214" s="1" t="str">
        <f t="shared" si="1501"/>
        <v/>
      </c>
      <c r="R2214" s="1" t="str">
        <f>IF(ISBLANK(A2214),"",SUM($Q$2:Q2214))</f>
        <v/>
      </c>
      <c r="S2214" s="1" t="str">
        <f>IF(ISBLANK(A2214),"",SUM($F$2:F2214))</f>
        <v/>
      </c>
      <c r="T2214" s="1" t="str">
        <f t="shared" si="1502"/>
        <v/>
      </c>
      <c r="U2214" s="1" t="str">
        <f t="shared" si="1503"/>
        <v/>
      </c>
      <c r="V2214" s="17">
        <f t="shared" si="1504"/>
        <v>0</v>
      </c>
      <c r="W2214" s="17">
        <f t="shared" si="1505"/>
        <v>0</v>
      </c>
      <c r="X2214" s="17">
        <f t="shared" si="1506"/>
        <v>0</v>
      </c>
      <c r="Y2214" s="22">
        <f t="shared" si="1536"/>
        <v>0</v>
      </c>
      <c r="Z2214" s="22">
        <f t="shared" si="1536"/>
        <v>0</v>
      </c>
      <c r="AA2214" s="22">
        <f t="shared" si="1536"/>
        <v>0</v>
      </c>
      <c r="AB2214" s="23" t="str">
        <f t="shared" si="1526"/>
        <v/>
      </c>
      <c r="AC2214" s="23" t="str">
        <f t="shared" si="1527"/>
        <v/>
      </c>
      <c r="AD2214" s="23" t="str">
        <f t="shared" si="1528"/>
        <v/>
      </c>
      <c r="AE2214" s="23" t="str">
        <f t="shared" si="1529"/>
        <v/>
      </c>
      <c r="AF2214" s="23" t="str">
        <f t="shared" si="1530"/>
        <v/>
      </c>
      <c r="AG2214" s="23" t="str">
        <f t="shared" si="1535"/>
        <v/>
      </c>
      <c r="AH2214" s="25" t="str">
        <f t="shared" si="1507"/>
        <v/>
      </c>
      <c r="AI2214" s="25" t="str">
        <f t="shared" si="1508"/>
        <v/>
      </c>
      <c r="AJ2214" s="1" t="str">
        <f t="shared" si="1516"/>
        <v/>
      </c>
      <c r="AK2214" s="10" t="e">
        <f t="shared" si="1517"/>
        <v>#DIV/0!</v>
      </c>
      <c r="AL2214" s="10" t="e">
        <f t="shared" si="1522"/>
        <v>#DIV/0!</v>
      </c>
      <c r="AM2214">
        <f t="shared" si="1518"/>
        <v>0</v>
      </c>
      <c r="AN2214">
        <f t="shared" si="1509"/>
        <v>0</v>
      </c>
      <c r="AO2214">
        <f t="shared" si="1510"/>
        <v>0</v>
      </c>
      <c r="AP2214">
        <f t="shared" ca="1" si="1496"/>
        <v>1.9572993149449652E-36</v>
      </c>
      <c r="AQ2214">
        <f t="shared" ca="1" si="1496"/>
        <v>3.5823278946709679E-35</v>
      </c>
      <c r="AR2214">
        <f t="shared" ca="1" si="1523"/>
        <v>5.4637637103421559E-2</v>
      </c>
      <c r="AS2214">
        <f t="shared" ca="1" si="1524"/>
        <v>5.1807023740860103</v>
      </c>
      <c r="AT2214">
        <f t="shared" si="1511"/>
        <v>0</v>
      </c>
      <c r="AU2214">
        <f t="shared" ca="1" si="1525"/>
        <v>7.3250290715817568E-36</v>
      </c>
      <c r="AV2214" t="e">
        <f t="shared" si="1520"/>
        <v>#DIV/0!</v>
      </c>
      <c r="AW2214" t="e">
        <f t="shared" si="1534"/>
        <v>#DIV/0!</v>
      </c>
      <c r="AX2214" t="e">
        <f t="shared" si="1533"/>
        <v>#DIV/0!</v>
      </c>
      <c r="AY2214" t="e">
        <f t="shared" si="1538"/>
        <v>#DIV/0!</v>
      </c>
      <c r="AZ2214" t="e">
        <f t="shared" si="1537"/>
        <v>#DIV/0!</v>
      </c>
    </row>
    <row r="2215" spans="7:52" x14ac:dyDescent="0.3">
      <c r="G2215" s="1" t="str">
        <f t="shared" si="1519"/>
        <v/>
      </c>
      <c r="H2215" s="2" t="str">
        <f t="shared" si="1532"/>
        <v/>
      </c>
      <c r="I2215" s="6" t="str" cm="1">
        <f t="array" ref="I2215">_xlfn.IFS(AND(G2214&lt;H2214,G2215&gt;H2215),"BUY", AND(G2214&gt;H2214,G2215&lt;H2215),"SELL",TRUE,"")</f>
        <v/>
      </c>
      <c r="J2215" s="1">
        <f t="shared" ca="1" si="1498"/>
        <v>0</v>
      </c>
      <c r="K2215" s="3" t="str">
        <f t="shared" ca="1" si="1512"/>
        <v/>
      </c>
      <c r="L2215" s="3" t="str">
        <f t="shared" si="1513"/>
        <v/>
      </c>
      <c r="M2215" s="3" t="str">
        <f t="shared" si="1514"/>
        <v/>
      </c>
      <c r="N2215" s="4">
        <f t="shared" si="1499"/>
        <v>-1</v>
      </c>
      <c r="O2215" s="2" t="str">
        <f t="shared" si="1515"/>
        <v/>
      </c>
      <c r="P2215" s="1" t="str">
        <f t="shared" si="1500"/>
        <v/>
      </c>
      <c r="Q2215" s="1" t="str">
        <f t="shared" si="1501"/>
        <v/>
      </c>
      <c r="R2215" s="1" t="str">
        <f>IF(ISBLANK(A2215),"",SUM($Q$2:Q2215))</f>
        <v/>
      </c>
      <c r="S2215" s="1" t="str">
        <f>IF(ISBLANK(A2215),"",SUM($F$2:F2215))</f>
        <v/>
      </c>
      <c r="T2215" s="1" t="str">
        <f t="shared" si="1502"/>
        <v/>
      </c>
      <c r="U2215" s="1" t="str">
        <f t="shared" si="1503"/>
        <v/>
      </c>
      <c r="V2215" s="17">
        <f t="shared" si="1504"/>
        <v>0</v>
      </c>
      <c r="W2215" s="17">
        <f t="shared" si="1505"/>
        <v>0</v>
      </c>
      <c r="X2215" s="17">
        <f t="shared" si="1506"/>
        <v>0</v>
      </c>
      <c r="Y2215" s="22">
        <f t="shared" si="1536"/>
        <v>0</v>
      </c>
      <c r="Z2215" s="22">
        <f t="shared" si="1536"/>
        <v>0</v>
      </c>
      <c r="AA2215" s="22">
        <f t="shared" si="1536"/>
        <v>0</v>
      </c>
      <c r="AB2215" s="23" t="str">
        <f t="shared" si="1526"/>
        <v/>
      </c>
      <c r="AC2215" s="23" t="str">
        <f t="shared" si="1527"/>
        <v/>
      </c>
      <c r="AD2215" s="23" t="str">
        <f t="shared" si="1528"/>
        <v/>
      </c>
      <c r="AE2215" s="23" t="str">
        <f t="shared" si="1529"/>
        <v/>
      </c>
      <c r="AF2215" s="23" t="str">
        <f t="shared" si="1530"/>
        <v/>
      </c>
      <c r="AG2215" s="23" t="str">
        <f t="shared" si="1535"/>
        <v/>
      </c>
      <c r="AH2215" s="25" t="str">
        <f t="shared" si="1507"/>
        <v/>
      </c>
      <c r="AI2215" s="25" t="str">
        <f t="shared" si="1508"/>
        <v/>
      </c>
      <c r="AJ2215" s="1" t="str">
        <f t="shared" si="1516"/>
        <v/>
      </c>
      <c r="AK2215" s="10" t="e">
        <f t="shared" si="1517"/>
        <v>#DIV/0!</v>
      </c>
      <c r="AL2215" s="10" t="e">
        <f t="shared" si="1522"/>
        <v>#DIV/0!</v>
      </c>
      <c r="AM2215">
        <f t="shared" si="1518"/>
        <v>0</v>
      </c>
      <c r="AN2215">
        <f t="shared" si="1509"/>
        <v>0</v>
      </c>
      <c r="AO2215">
        <f t="shared" si="1510"/>
        <v>0</v>
      </c>
      <c r="AP2215">
        <f t="shared" ca="1" si="1496"/>
        <v>1.8174922210203247E-36</v>
      </c>
      <c r="AQ2215">
        <f t="shared" ca="1" si="1496"/>
        <v>3.3264473307658988E-35</v>
      </c>
      <c r="AR2215">
        <f t="shared" ca="1" si="1523"/>
        <v>5.4637637103421559E-2</v>
      </c>
      <c r="AS2215">
        <f t="shared" ca="1" si="1524"/>
        <v>5.1807023740860103</v>
      </c>
      <c r="AT2215">
        <f t="shared" si="1511"/>
        <v>0</v>
      </c>
      <c r="AU2215">
        <f t="shared" ca="1" si="1525"/>
        <v>6.8018127093259171E-36</v>
      </c>
      <c r="AV2215" t="e">
        <f t="shared" si="1520"/>
        <v>#DIV/0!</v>
      </c>
      <c r="AW2215" t="e">
        <f t="shared" si="1534"/>
        <v>#DIV/0!</v>
      </c>
      <c r="AX2215" t="e">
        <f t="shared" si="1533"/>
        <v>#DIV/0!</v>
      </c>
      <c r="AY2215" t="e">
        <f t="shared" si="1538"/>
        <v>#DIV/0!</v>
      </c>
      <c r="AZ2215" t="e">
        <f t="shared" si="1537"/>
        <v>#DIV/0!</v>
      </c>
    </row>
    <row r="2216" spans="7:52" x14ac:dyDescent="0.3">
      <c r="G2216" s="1" t="str">
        <f t="shared" si="1519"/>
        <v/>
      </c>
      <c r="H2216" s="2" t="str">
        <f t="shared" si="1532"/>
        <v/>
      </c>
      <c r="I2216" s="6" t="str" cm="1">
        <f t="array" ref="I2216">_xlfn.IFS(AND(G2215&lt;H2215,G2216&gt;H2216),"BUY", AND(G2215&gt;H2215,G2216&lt;H2216),"SELL",TRUE,"")</f>
        <v/>
      </c>
      <c r="J2216" s="1">
        <f t="shared" ca="1" si="1498"/>
        <v>0</v>
      </c>
      <c r="K2216" s="3" t="str">
        <f t="shared" ca="1" si="1512"/>
        <v/>
      </c>
      <c r="L2216" s="3" t="str">
        <f t="shared" si="1513"/>
        <v/>
      </c>
      <c r="M2216" s="3" t="str">
        <f t="shared" si="1514"/>
        <v/>
      </c>
      <c r="N2216" s="4">
        <f t="shared" si="1499"/>
        <v>-1</v>
      </c>
      <c r="O2216" s="2" t="str">
        <f t="shared" si="1515"/>
        <v/>
      </c>
      <c r="P2216" s="1" t="str">
        <f t="shared" si="1500"/>
        <v/>
      </c>
      <c r="Q2216" s="1" t="str">
        <f t="shared" si="1501"/>
        <v/>
      </c>
      <c r="R2216" s="1" t="str">
        <f>IF(ISBLANK(A2216),"",SUM($Q$2:Q2216))</f>
        <v/>
      </c>
      <c r="S2216" s="1" t="str">
        <f>IF(ISBLANK(A2216),"",SUM($F$2:F2216))</f>
        <v/>
      </c>
      <c r="T2216" s="1" t="str">
        <f t="shared" si="1502"/>
        <v/>
      </c>
      <c r="U2216" s="1" t="str">
        <f t="shared" si="1503"/>
        <v/>
      </c>
      <c r="V2216" s="17">
        <f t="shared" si="1504"/>
        <v>0</v>
      </c>
      <c r="W2216" s="17">
        <f t="shared" si="1505"/>
        <v>0</v>
      </c>
      <c r="X2216" s="17">
        <f t="shared" si="1506"/>
        <v>0</v>
      </c>
      <c r="Y2216" s="22">
        <f t="shared" si="1536"/>
        <v>0</v>
      </c>
      <c r="Z2216" s="22">
        <f t="shared" si="1536"/>
        <v>0</v>
      </c>
      <c r="AA2216" s="22">
        <f t="shared" si="1536"/>
        <v>0</v>
      </c>
      <c r="AB2216" s="23" t="str">
        <f t="shared" si="1526"/>
        <v/>
      </c>
      <c r="AC2216" s="23" t="str">
        <f t="shared" si="1527"/>
        <v/>
      </c>
      <c r="AD2216" s="23" t="str">
        <f t="shared" si="1528"/>
        <v/>
      </c>
      <c r="AE2216" s="23" t="str">
        <f t="shared" si="1529"/>
        <v/>
      </c>
      <c r="AF2216" s="23" t="str">
        <f t="shared" si="1530"/>
        <v/>
      </c>
      <c r="AG2216" s="23" t="str">
        <f t="shared" si="1535"/>
        <v/>
      </c>
      <c r="AH2216" s="25" t="str">
        <f t="shared" si="1507"/>
        <v/>
      </c>
      <c r="AI2216" s="25" t="str">
        <f t="shared" si="1508"/>
        <v/>
      </c>
      <c r="AJ2216" s="1" t="str">
        <f t="shared" si="1516"/>
        <v/>
      </c>
      <c r="AK2216" s="10" t="e">
        <f t="shared" si="1517"/>
        <v>#DIV/0!</v>
      </c>
      <c r="AL2216" s="10" t="e">
        <f t="shared" si="1522"/>
        <v>#DIV/0!</v>
      </c>
      <c r="AM2216">
        <f t="shared" si="1518"/>
        <v>0</v>
      </c>
      <c r="AN2216">
        <f t="shared" si="1509"/>
        <v>0</v>
      </c>
      <c r="AO2216">
        <f t="shared" si="1510"/>
        <v>0</v>
      </c>
      <c r="AP2216">
        <f t="shared" ca="1" si="1496"/>
        <v>1.6876713480903014E-36</v>
      </c>
      <c r="AQ2216">
        <f t="shared" ca="1" si="1496"/>
        <v>3.0888439499969062E-35</v>
      </c>
      <c r="AR2216">
        <f t="shared" ca="1" si="1523"/>
        <v>5.4637637103421552E-2</v>
      </c>
      <c r="AS2216">
        <f t="shared" ca="1" si="1524"/>
        <v>5.1807023740860103</v>
      </c>
      <c r="AT2216">
        <f t="shared" si="1511"/>
        <v>0</v>
      </c>
      <c r="AU2216">
        <f t="shared" ca="1" si="1525"/>
        <v>6.3159689443740661E-36</v>
      </c>
      <c r="AV2216" t="e">
        <f t="shared" si="1520"/>
        <v>#DIV/0!</v>
      </c>
      <c r="AW2216" t="e">
        <f t="shared" si="1534"/>
        <v>#DIV/0!</v>
      </c>
      <c r="AX2216" t="e">
        <f t="shared" si="1533"/>
        <v>#DIV/0!</v>
      </c>
      <c r="AY2216" t="e">
        <f t="shared" si="1538"/>
        <v>#DIV/0!</v>
      </c>
      <c r="AZ2216" t="e">
        <f t="shared" si="1537"/>
        <v>#DIV/0!</v>
      </c>
    </row>
    <row r="2217" spans="7:52" x14ac:dyDescent="0.3">
      <c r="G2217" s="1" t="str">
        <f t="shared" si="1519"/>
        <v/>
      </c>
      <c r="H2217" s="2" t="str">
        <f t="shared" si="1532"/>
        <v/>
      </c>
      <c r="I2217" s="6" t="str" cm="1">
        <f t="array" ref="I2217">_xlfn.IFS(AND(G2216&lt;H2216,G2217&gt;H2217),"BUY", AND(G2216&gt;H2216,G2217&lt;H2217),"SELL",TRUE,"")</f>
        <v/>
      </c>
      <c r="J2217" s="1">
        <f t="shared" ca="1" si="1498"/>
        <v>0</v>
      </c>
      <c r="K2217" s="3" t="str">
        <f t="shared" ca="1" si="1512"/>
        <v/>
      </c>
      <c r="L2217" s="3" t="str">
        <f t="shared" si="1513"/>
        <v/>
      </c>
      <c r="M2217" s="3" t="str">
        <f t="shared" si="1514"/>
        <v/>
      </c>
      <c r="N2217" s="4">
        <f t="shared" si="1499"/>
        <v>-1</v>
      </c>
      <c r="O2217" s="2" t="str">
        <f t="shared" si="1515"/>
        <v/>
      </c>
      <c r="P2217" s="1" t="str">
        <f t="shared" si="1500"/>
        <v/>
      </c>
      <c r="Q2217" s="1" t="str">
        <f t="shared" si="1501"/>
        <v/>
      </c>
      <c r="R2217" s="1" t="str">
        <f>IF(ISBLANK(A2217),"",SUM($Q$2:Q2217))</f>
        <v/>
      </c>
      <c r="S2217" s="1" t="str">
        <f>IF(ISBLANK(A2217),"",SUM($F$2:F2217))</f>
        <v/>
      </c>
      <c r="T2217" s="1" t="str">
        <f t="shared" si="1502"/>
        <v/>
      </c>
      <c r="U2217" s="1" t="str">
        <f t="shared" si="1503"/>
        <v/>
      </c>
      <c r="V2217" s="17">
        <f t="shared" si="1504"/>
        <v>0</v>
      </c>
      <c r="W2217" s="17">
        <f t="shared" si="1505"/>
        <v>0</v>
      </c>
      <c r="X2217" s="17">
        <f t="shared" si="1506"/>
        <v>0</v>
      </c>
      <c r="Y2217" s="22">
        <f t="shared" si="1536"/>
        <v>0</v>
      </c>
      <c r="Z2217" s="22">
        <f t="shared" si="1536"/>
        <v>0</v>
      </c>
      <c r="AA2217" s="22">
        <f t="shared" si="1536"/>
        <v>0</v>
      </c>
      <c r="AB2217" s="23" t="str">
        <f t="shared" si="1526"/>
        <v/>
      </c>
      <c r="AC2217" s="23" t="str">
        <f t="shared" si="1527"/>
        <v/>
      </c>
      <c r="AD2217" s="23" t="str">
        <f t="shared" si="1528"/>
        <v/>
      </c>
      <c r="AE2217" s="23" t="str">
        <f t="shared" si="1529"/>
        <v/>
      </c>
      <c r="AF2217" s="23" t="str">
        <f t="shared" si="1530"/>
        <v/>
      </c>
      <c r="AG2217" s="23" t="str">
        <f t="shared" si="1535"/>
        <v/>
      </c>
      <c r="AH2217" s="25" t="str">
        <f t="shared" si="1507"/>
        <v/>
      </c>
      <c r="AI2217" s="25" t="str">
        <f t="shared" si="1508"/>
        <v/>
      </c>
      <c r="AJ2217" s="1" t="str">
        <f t="shared" si="1516"/>
        <v/>
      </c>
      <c r="AK2217" s="10" t="e">
        <f t="shared" si="1517"/>
        <v>#DIV/0!</v>
      </c>
      <c r="AL2217" s="10" t="e">
        <f t="shared" si="1522"/>
        <v>#DIV/0!</v>
      </c>
      <c r="AM2217">
        <f t="shared" si="1518"/>
        <v>0</v>
      </c>
      <c r="AN2217">
        <f t="shared" si="1509"/>
        <v>0</v>
      </c>
      <c r="AO2217">
        <f t="shared" si="1510"/>
        <v>0</v>
      </c>
      <c r="AP2217">
        <f t="shared" ca="1" si="1496"/>
        <v>1.5671233946552799E-36</v>
      </c>
      <c r="AQ2217">
        <f t="shared" ca="1" si="1496"/>
        <v>2.8682122392828411E-35</v>
      </c>
      <c r="AR2217">
        <f t="shared" ca="1" si="1523"/>
        <v>5.4637637103421559E-2</v>
      </c>
      <c r="AS2217">
        <f t="shared" ca="1" si="1524"/>
        <v>5.1807023740860103</v>
      </c>
      <c r="AT2217">
        <f t="shared" si="1511"/>
        <v>0</v>
      </c>
      <c r="AU2217">
        <f t="shared" ca="1" si="1525"/>
        <v>5.8648283054902037E-36</v>
      </c>
      <c r="AV2217" t="e">
        <f t="shared" si="1520"/>
        <v>#DIV/0!</v>
      </c>
      <c r="AW2217" t="e">
        <f t="shared" si="1534"/>
        <v>#DIV/0!</v>
      </c>
      <c r="AX2217" t="e">
        <f t="shared" si="1533"/>
        <v>#DIV/0!</v>
      </c>
      <c r="AY2217" t="e">
        <f t="shared" si="1538"/>
        <v>#DIV/0!</v>
      </c>
      <c r="AZ2217" t="e">
        <f t="shared" si="1537"/>
        <v>#DIV/0!</v>
      </c>
    </row>
    <row r="2218" spans="7:52" x14ac:dyDescent="0.3">
      <c r="G2218" s="1" t="str">
        <f t="shared" si="1519"/>
        <v/>
      </c>
      <c r="H2218" s="2" t="str">
        <f t="shared" si="1532"/>
        <v/>
      </c>
      <c r="I2218" s="6" t="str" cm="1">
        <f t="array" ref="I2218">_xlfn.IFS(AND(G2217&lt;H2217,G2218&gt;H2218),"BUY", AND(G2217&gt;H2217,G2218&lt;H2218),"SELL",TRUE,"")</f>
        <v/>
      </c>
      <c r="J2218" s="1">
        <f t="shared" ca="1" si="1498"/>
        <v>0</v>
      </c>
      <c r="K2218" s="3" t="str">
        <f t="shared" ca="1" si="1512"/>
        <v/>
      </c>
      <c r="L2218" s="3" t="str">
        <f t="shared" si="1513"/>
        <v/>
      </c>
      <c r="M2218" s="3" t="str">
        <f t="shared" si="1514"/>
        <v/>
      </c>
      <c r="N2218" s="4">
        <f t="shared" si="1499"/>
        <v>-1</v>
      </c>
      <c r="O2218" s="2" t="str">
        <f t="shared" si="1515"/>
        <v/>
      </c>
      <c r="P2218" s="1" t="str">
        <f t="shared" si="1500"/>
        <v/>
      </c>
      <c r="Q2218" s="1" t="str">
        <f t="shared" si="1501"/>
        <v/>
      </c>
      <c r="R2218" s="1" t="str">
        <f>IF(ISBLANK(A2218),"",SUM($Q$2:Q2218))</f>
        <v/>
      </c>
      <c r="S2218" s="1" t="str">
        <f>IF(ISBLANK(A2218),"",SUM($F$2:F2218))</f>
        <v/>
      </c>
      <c r="T2218" s="1" t="str">
        <f t="shared" si="1502"/>
        <v/>
      </c>
      <c r="U2218" s="1" t="str">
        <f t="shared" si="1503"/>
        <v/>
      </c>
      <c r="V2218" s="17">
        <f t="shared" si="1504"/>
        <v>0</v>
      </c>
      <c r="W2218" s="17">
        <f t="shared" si="1505"/>
        <v>0</v>
      </c>
      <c r="X2218" s="17">
        <f t="shared" si="1506"/>
        <v>0</v>
      </c>
      <c r="Y2218" s="22">
        <f t="shared" si="1536"/>
        <v>0</v>
      </c>
      <c r="Z2218" s="22">
        <f t="shared" si="1536"/>
        <v>0</v>
      </c>
      <c r="AA2218" s="22">
        <f t="shared" si="1536"/>
        <v>0</v>
      </c>
      <c r="AB2218" s="23" t="str">
        <f t="shared" si="1526"/>
        <v/>
      </c>
      <c r="AC2218" s="23" t="str">
        <f t="shared" si="1527"/>
        <v/>
      </c>
      <c r="AD2218" s="23" t="str">
        <f t="shared" si="1528"/>
        <v/>
      </c>
      <c r="AE2218" s="23" t="str">
        <f t="shared" si="1529"/>
        <v/>
      </c>
      <c r="AF2218" s="23" t="str">
        <f t="shared" si="1530"/>
        <v/>
      </c>
      <c r="AG2218" s="23" t="str">
        <f t="shared" si="1535"/>
        <v/>
      </c>
      <c r="AH2218" s="25" t="str">
        <f t="shared" si="1507"/>
        <v/>
      </c>
      <c r="AI2218" s="25" t="str">
        <f t="shared" si="1508"/>
        <v/>
      </c>
      <c r="AJ2218" s="1" t="str">
        <f t="shared" si="1516"/>
        <v/>
      </c>
      <c r="AK2218" s="10" t="e">
        <f t="shared" si="1517"/>
        <v>#DIV/0!</v>
      </c>
      <c r="AL2218" s="10" t="e">
        <f t="shared" si="1522"/>
        <v>#DIV/0!</v>
      </c>
      <c r="AM2218">
        <f t="shared" si="1518"/>
        <v>0</v>
      </c>
      <c r="AN2218">
        <f t="shared" si="1509"/>
        <v>0</v>
      </c>
      <c r="AO2218">
        <f t="shared" si="1510"/>
        <v>0</v>
      </c>
      <c r="AP2218">
        <f t="shared" ca="1" si="1496"/>
        <v>1.45518600932276E-36</v>
      </c>
      <c r="AQ2218">
        <f t="shared" ca="1" si="1496"/>
        <v>2.6633399364769238E-35</v>
      </c>
      <c r="AR2218">
        <f t="shared" ca="1" si="1523"/>
        <v>5.4637637103421566E-2</v>
      </c>
      <c r="AS2218">
        <f t="shared" ca="1" si="1524"/>
        <v>5.1807023740860103</v>
      </c>
      <c r="AT2218">
        <f t="shared" si="1511"/>
        <v>0</v>
      </c>
      <c r="AU2218">
        <f t="shared" ca="1" si="1525"/>
        <v>5.445911997955189E-36</v>
      </c>
      <c r="AV2218" t="e">
        <f t="shared" si="1520"/>
        <v>#DIV/0!</v>
      </c>
      <c r="AW2218" t="e">
        <f t="shared" si="1534"/>
        <v>#DIV/0!</v>
      </c>
      <c r="AX2218" t="e">
        <f t="shared" si="1533"/>
        <v>#DIV/0!</v>
      </c>
      <c r="AY2218" t="e">
        <f t="shared" si="1538"/>
        <v>#DIV/0!</v>
      </c>
      <c r="AZ2218" t="e">
        <f t="shared" si="1537"/>
        <v>#DIV/0!</v>
      </c>
    </row>
    <row r="2219" spans="7:52" x14ac:dyDescent="0.3">
      <c r="G2219" s="1" t="str">
        <f t="shared" si="1519"/>
        <v/>
      </c>
      <c r="H2219" s="2" t="str">
        <f t="shared" si="1532"/>
        <v/>
      </c>
      <c r="I2219" s="6" t="str" cm="1">
        <f t="array" ref="I2219">_xlfn.IFS(AND(G2218&lt;H2218,G2219&gt;H2219),"BUY", AND(G2218&gt;H2218,G2219&lt;H2219),"SELL",TRUE,"")</f>
        <v/>
      </c>
      <c r="J2219" s="1">
        <f t="shared" ca="1" si="1498"/>
        <v>0</v>
      </c>
      <c r="K2219" s="3" t="str">
        <f t="shared" ca="1" si="1512"/>
        <v/>
      </c>
      <c r="L2219" s="3" t="str">
        <f t="shared" si="1513"/>
        <v/>
      </c>
      <c r="M2219" s="3" t="str">
        <f t="shared" si="1514"/>
        <v/>
      </c>
      <c r="N2219" s="4">
        <f t="shared" si="1499"/>
        <v>-1</v>
      </c>
      <c r="O2219" s="2" t="str">
        <f t="shared" si="1515"/>
        <v/>
      </c>
      <c r="P2219" s="1" t="str">
        <f t="shared" si="1500"/>
        <v/>
      </c>
      <c r="Q2219" s="1" t="str">
        <f t="shared" si="1501"/>
        <v/>
      </c>
      <c r="R2219" s="1" t="str">
        <f>IF(ISBLANK(A2219),"",SUM($Q$2:Q2219))</f>
        <v/>
      </c>
      <c r="S2219" s="1" t="str">
        <f>IF(ISBLANK(A2219),"",SUM($F$2:F2219))</f>
        <v/>
      </c>
      <c r="T2219" s="1" t="str">
        <f t="shared" si="1502"/>
        <v/>
      </c>
      <c r="U2219" s="1" t="str">
        <f t="shared" si="1503"/>
        <v/>
      </c>
      <c r="V2219" s="17">
        <f t="shared" si="1504"/>
        <v>0</v>
      </c>
      <c r="W2219" s="17">
        <f t="shared" si="1505"/>
        <v>0</v>
      </c>
      <c r="X2219" s="17">
        <f t="shared" si="1506"/>
        <v>0</v>
      </c>
      <c r="Y2219" s="22">
        <f t="shared" si="1536"/>
        <v>0</v>
      </c>
      <c r="Z2219" s="22">
        <f t="shared" si="1536"/>
        <v>0</v>
      </c>
      <c r="AA2219" s="22">
        <f t="shared" si="1536"/>
        <v>0</v>
      </c>
      <c r="AB2219" s="23" t="str">
        <f t="shared" si="1526"/>
        <v/>
      </c>
      <c r="AC2219" s="23" t="str">
        <f t="shared" si="1527"/>
        <v/>
      </c>
      <c r="AD2219" s="23" t="str">
        <f t="shared" si="1528"/>
        <v/>
      </c>
      <c r="AE2219" s="23" t="str">
        <f t="shared" si="1529"/>
        <v/>
      </c>
      <c r="AF2219" s="23" t="str">
        <f t="shared" si="1530"/>
        <v/>
      </c>
      <c r="AG2219" s="23" t="str">
        <f t="shared" si="1535"/>
        <v/>
      </c>
      <c r="AH2219" s="25" t="str">
        <f t="shared" si="1507"/>
        <v/>
      </c>
      <c r="AI2219" s="25" t="str">
        <f t="shared" si="1508"/>
        <v/>
      </c>
      <c r="AJ2219" s="1" t="str">
        <f t="shared" si="1516"/>
        <v/>
      </c>
      <c r="AK2219" s="10" t="e">
        <f t="shared" si="1517"/>
        <v>#DIV/0!</v>
      </c>
      <c r="AL2219" s="10" t="e">
        <f t="shared" si="1522"/>
        <v>#DIV/0!</v>
      </c>
      <c r="AM2219">
        <f t="shared" si="1518"/>
        <v>0</v>
      </c>
      <c r="AN2219">
        <f t="shared" si="1509"/>
        <v>0</v>
      </c>
      <c r="AO2219">
        <f t="shared" si="1510"/>
        <v>0</v>
      </c>
      <c r="AP2219">
        <f t="shared" ca="1" si="1496"/>
        <v>1.3512441515139914E-36</v>
      </c>
      <c r="AQ2219">
        <f t="shared" ca="1" si="1496"/>
        <v>2.4731013695857151E-35</v>
      </c>
      <c r="AR2219">
        <f t="shared" ca="1" si="1523"/>
        <v>5.4637637103421559E-2</v>
      </c>
      <c r="AS2219">
        <f t="shared" ca="1" si="1524"/>
        <v>5.1807023740860103</v>
      </c>
      <c r="AT2219">
        <f t="shared" si="1511"/>
        <v>0</v>
      </c>
      <c r="AU2219">
        <f t="shared" ca="1" si="1525"/>
        <v>5.0569182838155332E-36</v>
      </c>
      <c r="AV2219" t="e">
        <f t="shared" si="1520"/>
        <v>#DIV/0!</v>
      </c>
      <c r="AW2219" t="e">
        <f t="shared" si="1534"/>
        <v>#DIV/0!</v>
      </c>
      <c r="AX2219" t="e">
        <f t="shared" si="1533"/>
        <v>#DIV/0!</v>
      </c>
      <c r="AY2219" t="e">
        <f t="shared" si="1538"/>
        <v>#DIV/0!</v>
      </c>
      <c r="AZ2219" t="e">
        <f t="shared" si="1537"/>
        <v>#DIV/0!</v>
      </c>
    </row>
    <row r="2220" spans="7:52" x14ac:dyDescent="0.3">
      <c r="G2220" s="1" t="str">
        <f t="shared" si="1519"/>
        <v/>
      </c>
      <c r="H2220" s="2" t="str">
        <f t="shared" si="1532"/>
        <v/>
      </c>
      <c r="I2220" s="6" t="str" cm="1">
        <f t="array" ref="I2220">_xlfn.IFS(AND(G2219&lt;H2219,G2220&gt;H2220),"BUY", AND(G2219&gt;H2219,G2220&lt;H2220),"SELL",TRUE,"")</f>
        <v/>
      </c>
      <c r="J2220" s="1">
        <f t="shared" ca="1" si="1498"/>
        <v>0</v>
      </c>
      <c r="K2220" s="3" t="str">
        <f t="shared" ca="1" si="1512"/>
        <v/>
      </c>
      <c r="L2220" s="3" t="str">
        <f t="shared" si="1513"/>
        <v/>
      </c>
      <c r="M2220" s="3" t="str">
        <f t="shared" si="1514"/>
        <v/>
      </c>
      <c r="N2220" s="4">
        <f t="shared" si="1499"/>
        <v>-1</v>
      </c>
      <c r="O2220" s="2" t="str">
        <f t="shared" si="1515"/>
        <v/>
      </c>
      <c r="P2220" s="1" t="str">
        <f t="shared" si="1500"/>
        <v/>
      </c>
      <c r="Q2220" s="1" t="str">
        <f t="shared" si="1501"/>
        <v/>
      </c>
      <c r="R2220" s="1" t="str">
        <f>IF(ISBLANK(A2220),"",SUM($Q$2:Q2220))</f>
        <v/>
      </c>
      <c r="S2220" s="1" t="str">
        <f>IF(ISBLANK(A2220),"",SUM($F$2:F2220))</f>
        <v/>
      </c>
      <c r="T2220" s="1" t="str">
        <f t="shared" si="1502"/>
        <v/>
      </c>
      <c r="U2220" s="1" t="str">
        <f t="shared" si="1503"/>
        <v/>
      </c>
      <c r="V2220" s="17">
        <f t="shared" si="1504"/>
        <v>0</v>
      </c>
      <c r="W2220" s="17">
        <f t="shared" si="1505"/>
        <v>0</v>
      </c>
      <c r="X2220" s="17">
        <f t="shared" si="1506"/>
        <v>0</v>
      </c>
      <c r="Y2220" s="22">
        <f t="shared" si="1536"/>
        <v>0</v>
      </c>
      <c r="Z2220" s="22">
        <f t="shared" si="1536"/>
        <v>0</v>
      </c>
      <c r="AA2220" s="22">
        <f t="shared" si="1536"/>
        <v>0</v>
      </c>
      <c r="AB2220" s="23" t="str">
        <f t="shared" si="1526"/>
        <v/>
      </c>
      <c r="AC2220" s="23" t="str">
        <f t="shared" si="1527"/>
        <v/>
      </c>
      <c r="AD2220" s="23" t="str">
        <f t="shared" si="1528"/>
        <v/>
      </c>
      <c r="AE2220" s="23" t="str">
        <f t="shared" si="1529"/>
        <v/>
      </c>
      <c r="AF2220" s="23" t="str">
        <f t="shared" si="1530"/>
        <v/>
      </c>
      <c r="AG2220" s="23" t="str">
        <f t="shared" si="1535"/>
        <v/>
      </c>
      <c r="AH2220" s="25" t="str">
        <f t="shared" si="1507"/>
        <v/>
      </c>
      <c r="AI2220" s="25" t="str">
        <f t="shared" si="1508"/>
        <v/>
      </c>
      <c r="AJ2220" s="1" t="str">
        <f t="shared" si="1516"/>
        <v/>
      </c>
      <c r="AK2220" s="10" t="e">
        <f t="shared" si="1517"/>
        <v>#DIV/0!</v>
      </c>
      <c r="AL2220" s="10" t="e">
        <f t="shared" si="1522"/>
        <v>#DIV/0!</v>
      </c>
      <c r="AM2220">
        <f t="shared" si="1518"/>
        <v>0</v>
      </c>
      <c r="AN2220">
        <f t="shared" si="1509"/>
        <v>0</v>
      </c>
      <c r="AO2220">
        <f t="shared" si="1510"/>
        <v>0</v>
      </c>
      <c r="AP2220">
        <f t="shared" ca="1" si="1496"/>
        <v>1.254726712120135E-36</v>
      </c>
      <c r="AQ2220">
        <f t="shared" ca="1" si="1496"/>
        <v>2.296451271758164E-35</v>
      </c>
      <c r="AR2220">
        <f t="shared" ca="1" si="1523"/>
        <v>5.4637637103421559E-2</v>
      </c>
      <c r="AS2220">
        <f t="shared" ca="1" si="1524"/>
        <v>5.1807023740860103</v>
      </c>
      <c r="AT2220">
        <f t="shared" si="1511"/>
        <v>0</v>
      </c>
      <c r="AU2220">
        <f t="shared" ca="1" si="1525"/>
        <v>4.6957098349715666E-36</v>
      </c>
      <c r="AV2220" t="e">
        <f t="shared" si="1520"/>
        <v>#DIV/0!</v>
      </c>
      <c r="AW2220" t="e">
        <f t="shared" si="1534"/>
        <v>#DIV/0!</v>
      </c>
      <c r="AX2220" t="e">
        <f t="shared" si="1533"/>
        <v>#DIV/0!</v>
      </c>
      <c r="AY2220" t="e">
        <f t="shared" si="1538"/>
        <v>#DIV/0!</v>
      </c>
      <c r="AZ2220" t="e">
        <f t="shared" si="1537"/>
        <v>#DIV/0!</v>
      </c>
    </row>
    <row r="2221" spans="7:52" x14ac:dyDescent="0.3">
      <c r="G2221" s="1" t="str">
        <f t="shared" si="1519"/>
        <v/>
      </c>
      <c r="H2221" s="2" t="str">
        <f t="shared" si="1532"/>
        <v/>
      </c>
      <c r="I2221" s="6" t="str" cm="1">
        <f t="array" ref="I2221">_xlfn.IFS(AND(G2220&lt;H2220,G2221&gt;H2221),"BUY", AND(G2220&gt;H2220,G2221&lt;H2221),"SELL",TRUE,"")</f>
        <v/>
      </c>
      <c r="J2221" s="1">
        <f t="shared" ca="1" si="1498"/>
        <v>0</v>
      </c>
      <c r="K2221" s="3" t="str">
        <f t="shared" ca="1" si="1512"/>
        <v/>
      </c>
      <c r="L2221" s="3" t="str">
        <f t="shared" si="1513"/>
        <v/>
      </c>
      <c r="M2221" s="3" t="str">
        <f t="shared" si="1514"/>
        <v/>
      </c>
      <c r="N2221" s="4">
        <f t="shared" si="1499"/>
        <v>-1</v>
      </c>
      <c r="O2221" s="2" t="str">
        <f t="shared" si="1515"/>
        <v/>
      </c>
      <c r="P2221" s="1" t="str">
        <f t="shared" si="1500"/>
        <v/>
      </c>
      <c r="Q2221" s="1" t="str">
        <f t="shared" si="1501"/>
        <v/>
      </c>
      <c r="R2221" s="1" t="str">
        <f>IF(ISBLANK(A2221),"",SUM($Q$2:Q2221))</f>
        <v/>
      </c>
      <c r="S2221" s="1" t="str">
        <f>IF(ISBLANK(A2221),"",SUM($F$2:F2221))</f>
        <v/>
      </c>
      <c r="T2221" s="1" t="str">
        <f t="shared" si="1502"/>
        <v/>
      </c>
      <c r="U2221" s="1" t="str">
        <f t="shared" si="1503"/>
        <v/>
      </c>
      <c r="V2221" s="17">
        <f t="shared" si="1504"/>
        <v>0</v>
      </c>
      <c r="W2221" s="17">
        <f t="shared" si="1505"/>
        <v>0</v>
      </c>
      <c r="X2221" s="17">
        <f t="shared" si="1506"/>
        <v>0</v>
      </c>
      <c r="Y2221" s="22">
        <f t="shared" si="1536"/>
        <v>0</v>
      </c>
      <c r="Z2221" s="22">
        <f t="shared" si="1536"/>
        <v>0</v>
      </c>
      <c r="AA2221" s="22">
        <f t="shared" si="1536"/>
        <v>0</v>
      </c>
      <c r="AB2221" s="23" t="str">
        <f t="shared" si="1526"/>
        <v/>
      </c>
      <c r="AC2221" s="23" t="str">
        <f t="shared" si="1527"/>
        <v/>
      </c>
      <c r="AD2221" s="23" t="str">
        <f t="shared" si="1528"/>
        <v/>
      </c>
      <c r="AE2221" s="23" t="str">
        <f t="shared" si="1529"/>
        <v/>
      </c>
      <c r="AF2221" s="23" t="str">
        <f t="shared" si="1530"/>
        <v/>
      </c>
      <c r="AG2221" s="23" t="str">
        <f t="shared" si="1535"/>
        <v/>
      </c>
      <c r="AH2221" s="25" t="str">
        <f t="shared" si="1507"/>
        <v/>
      </c>
      <c r="AI2221" s="25" t="str">
        <f t="shared" si="1508"/>
        <v/>
      </c>
      <c r="AJ2221" s="1" t="str">
        <f t="shared" si="1516"/>
        <v/>
      </c>
      <c r="AK2221" s="10" t="e">
        <f t="shared" si="1517"/>
        <v>#DIV/0!</v>
      </c>
      <c r="AL2221" s="10" t="e">
        <f t="shared" si="1522"/>
        <v>#DIV/0!</v>
      </c>
      <c r="AM2221">
        <f t="shared" si="1518"/>
        <v>0</v>
      </c>
      <c r="AN2221">
        <f t="shared" si="1509"/>
        <v>0</v>
      </c>
      <c r="AO2221">
        <f t="shared" si="1510"/>
        <v>0</v>
      </c>
      <c r="AP2221">
        <f t="shared" ca="1" si="1496"/>
        <v>1.1651033755401253E-36</v>
      </c>
      <c r="AQ2221">
        <f t="shared" ca="1" si="1496"/>
        <v>2.1324190380611522E-35</v>
      </c>
      <c r="AR2221">
        <f t="shared" ca="1" si="1523"/>
        <v>5.4637637103421566E-2</v>
      </c>
      <c r="AS2221">
        <f t="shared" ca="1" si="1524"/>
        <v>5.1807023740860103</v>
      </c>
      <c r="AT2221">
        <f t="shared" si="1511"/>
        <v>0</v>
      </c>
      <c r="AU2221">
        <f t="shared" ca="1" si="1525"/>
        <v>4.3603019896164543E-36</v>
      </c>
      <c r="AV2221" t="e">
        <f t="shared" si="1520"/>
        <v>#DIV/0!</v>
      </c>
      <c r="AW2221" t="e">
        <f t="shared" si="1534"/>
        <v>#DIV/0!</v>
      </c>
      <c r="AX2221" t="e">
        <f t="shared" si="1533"/>
        <v>#DIV/0!</v>
      </c>
      <c r="AY2221" t="e">
        <f t="shared" si="1538"/>
        <v>#DIV/0!</v>
      </c>
      <c r="AZ2221" t="e">
        <f t="shared" si="1537"/>
        <v>#DIV/0!</v>
      </c>
    </row>
    <row r="2222" spans="7:52" x14ac:dyDescent="0.3">
      <c r="G2222" s="1" t="str">
        <f t="shared" si="1519"/>
        <v/>
      </c>
      <c r="H2222" s="2" t="str">
        <f t="shared" si="1532"/>
        <v/>
      </c>
      <c r="I2222" s="6" t="str" cm="1">
        <f t="array" ref="I2222">_xlfn.IFS(AND(G2221&lt;H2221,G2222&gt;H2222),"BUY", AND(G2221&gt;H2221,G2222&lt;H2222),"SELL",TRUE,"")</f>
        <v/>
      </c>
      <c r="J2222" s="1">
        <f t="shared" ca="1" si="1498"/>
        <v>0</v>
      </c>
      <c r="K2222" s="3" t="str">
        <f t="shared" ca="1" si="1512"/>
        <v/>
      </c>
      <c r="L2222" s="3" t="str">
        <f t="shared" si="1513"/>
        <v/>
      </c>
      <c r="M2222" s="3" t="str">
        <f t="shared" si="1514"/>
        <v/>
      </c>
      <c r="N2222" s="4">
        <f t="shared" si="1499"/>
        <v>-1</v>
      </c>
      <c r="O2222" s="2" t="str">
        <f t="shared" si="1515"/>
        <v/>
      </c>
      <c r="P2222" s="1" t="str">
        <f t="shared" si="1500"/>
        <v/>
      </c>
      <c r="Q2222" s="1" t="str">
        <f t="shared" si="1501"/>
        <v/>
      </c>
      <c r="R2222" s="1" t="str">
        <f>IF(ISBLANK(A2222),"",SUM($Q$2:Q2222))</f>
        <v/>
      </c>
      <c r="S2222" s="1" t="str">
        <f>IF(ISBLANK(A2222),"",SUM($F$2:F2222))</f>
        <v/>
      </c>
      <c r="T2222" s="1" t="str">
        <f t="shared" si="1502"/>
        <v/>
      </c>
      <c r="U2222" s="1" t="str">
        <f t="shared" si="1503"/>
        <v/>
      </c>
      <c r="V2222" s="17">
        <f t="shared" si="1504"/>
        <v>0</v>
      </c>
      <c r="W2222" s="17">
        <f t="shared" si="1505"/>
        <v>0</v>
      </c>
      <c r="X2222" s="17">
        <f t="shared" si="1506"/>
        <v>0</v>
      </c>
      <c r="Y2222" s="22">
        <f t="shared" si="1536"/>
        <v>0</v>
      </c>
      <c r="Z2222" s="22">
        <f t="shared" si="1536"/>
        <v>0</v>
      </c>
      <c r="AA2222" s="22">
        <f t="shared" si="1536"/>
        <v>0</v>
      </c>
      <c r="AB2222" s="23" t="str">
        <f t="shared" si="1526"/>
        <v/>
      </c>
      <c r="AC2222" s="23" t="str">
        <f t="shared" si="1527"/>
        <v/>
      </c>
      <c r="AD2222" s="23" t="str">
        <f t="shared" si="1528"/>
        <v/>
      </c>
      <c r="AE2222" s="23" t="str">
        <f t="shared" si="1529"/>
        <v/>
      </c>
      <c r="AF2222" s="23" t="str">
        <f t="shared" si="1530"/>
        <v/>
      </c>
      <c r="AG2222" s="23" t="str">
        <f t="shared" si="1535"/>
        <v/>
      </c>
      <c r="AH2222" s="25" t="str">
        <f t="shared" si="1507"/>
        <v/>
      </c>
      <c r="AI2222" s="25" t="str">
        <f t="shared" si="1508"/>
        <v/>
      </c>
      <c r="AJ2222" s="1" t="str">
        <f t="shared" si="1516"/>
        <v/>
      </c>
      <c r="AK2222" s="10" t="e">
        <f t="shared" si="1517"/>
        <v>#DIV/0!</v>
      </c>
      <c r="AL2222" s="10" t="e">
        <f t="shared" si="1522"/>
        <v>#DIV/0!</v>
      </c>
      <c r="AM2222">
        <f t="shared" si="1518"/>
        <v>0</v>
      </c>
      <c r="AN2222">
        <f t="shared" si="1509"/>
        <v>0</v>
      </c>
      <c r="AO2222">
        <f t="shared" si="1510"/>
        <v>0</v>
      </c>
      <c r="AP2222">
        <f t="shared" ca="1" si="1496"/>
        <v>1.0818817058586878E-36</v>
      </c>
      <c r="AQ2222">
        <f t="shared" ca="1" si="1496"/>
        <v>1.9801033924853556E-35</v>
      </c>
      <c r="AR2222">
        <f t="shared" ca="1" si="1523"/>
        <v>5.4637637103421566E-2</v>
      </c>
      <c r="AS2222">
        <f t="shared" ca="1" si="1524"/>
        <v>5.1807023740860103</v>
      </c>
      <c r="AT2222">
        <f t="shared" si="1511"/>
        <v>0</v>
      </c>
      <c r="AU2222">
        <f t="shared" ca="1" si="1525"/>
        <v>4.0488518475009934E-36</v>
      </c>
      <c r="AV2222" t="e">
        <f t="shared" si="1520"/>
        <v>#DIV/0!</v>
      </c>
      <c r="AW2222" t="e">
        <f t="shared" si="1534"/>
        <v>#DIV/0!</v>
      </c>
      <c r="AX2222" t="e">
        <f t="shared" si="1533"/>
        <v>#DIV/0!</v>
      </c>
      <c r="AY2222" t="e">
        <f t="shared" si="1538"/>
        <v>#DIV/0!</v>
      </c>
      <c r="AZ2222" t="e">
        <f t="shared" si="1537"/>
        <v>#DIV/0!</v>
      </c>
    </row>
    <row r="2223" spans="7:52" x14ac:dyDescent="0.3">
      <c r="G2223" s="1" t="str">
        <f t="shared" si="1519"/>
        <v/>
      </c>
      <c r="H2223" s="2" t="str">
        <f t="shared" si="1532"/>
        <v/>
      </c>
      <c r="I2223" s="6" t="str" cm="1">
        <f t="array" ref="I2223">_xlfn.IFS(AND(G2222&lt;H2222,G2223&gt;H2223),"BUY", AND(G2222&gt;H2222,G2223&lt;H2223),"SELL",TRUE,"")</f>
        <v/>
      </c>
      <c r="J2223" s="1">
        <f t="shared" ca="1" si="1498"/>
        <v>0</v>
      </c>
      <c r="K2223" s="3" t="str">
        <f t="shared" ca="1" si="1512"/>
        <v/>
      </c>
      <c r="L2223" s="3" t="str">
        <f t="shared" si="1513"/>
        <v/>
      </c>
      <c r="M2223" s="3" t="str">
        <f t="shared" si="1514"/>
        <v/>
      </c>
      <c r="N2223" s="4">
        <f t="shared" si="1499"/>
        <v>-1</v>
      </c>
      <c r="O2223" s="2" t="str">
        <f t="shared" si="1515"/>
        <v/>
      </c>
      <c r="P2223" s="1" t="str">
        <f t="shared" si="1500"/>
        <v/>
      </c>
      <c r="Q2223" s="1" t="str">
        <f t="shared" si="1501"/>
        <v/>
      </c>
      <c r="R2223" s="1" t="str">
        <f>IF(ISBLANK(A2223),"",SUM($Q$2:Q2223))</f>
        <v/>
      </c>
      <c r="S2223" s="1" t="str">
        <f>IF(ISBLANK(A2223),"",SUM($F$2:F2223))</f>
        <v/>
      </c>
      <c r="T2223" s="1" t="str">
        <f t="shared" si="1502"/>
        <v/>
      </c>
      <c r="U2223" s="1" t="str">
        <f t="shared" si="1503"/>
        <v/>
      </c>
      <c r="V2223" s="17">
        <f t="shared" si="1504"/>
        <v>0</v>
      </c>
      <c r="W2223" s="17">
        <f t="shared" si="1505"/>
        <v>0</v>
      </c>
      <c r="X2223" s="17">
        <f t="shared" si="1506"/>
        <v>0</v>
      </c>
      <c r="Y2223" s="22">
        <f t="shared" ref="Y2223:AA2238" si="1539">SUM(V2210:V2223)</f>
        <v>0</v>
      </c>
      <c r="Z2223" s="22">
        <f t="shared" si="1539"/>
        <v>0</v>
      </c>
      <c r="AA2223" s="22">
        <f t="shared" si="1539"/>
        <v>0</v>
      </c>
      <c r="AB2223" s="23" t="str">
        <f t="shared" si="1526"/>
        <v/>
      </c>
      <c r="AC2223" s="23" t="str">
        <f t="shared" si="1527"/>
        <v/>
      </c>
      <c r="AD2223" s="23" t="str">
        <f t="shared" si="1528"/>
        <v/>
      </c>
      <c r="AE2223" s="23" t="str">
        <f t="shared" si="1529"/>
        <v/>
      </c>
      <c r="AF2223" s="23" t="str">
        <f t="shared" si="1530"/>
        <v/>
      </c>
      <c r="AG2223" s="23" t="str">
        <f t="shared" si="1535"/>
        <v/>
      </c>
      <c r="AH2223" s="25" t="str">
        <f t="shared" si="1507"/>
        <v/>
      </c>
      <c r="AI2223" s="25" t="str">
        <f t="shared" si="1508"/>
        <v/>
      </c>
      <c r="AJ2223" s="1" t="str">
        <f t="shared" si="1516"/>
        <v/>
      </c>
      <c r="AK2223" s="10" t="e">
        <f t="shared" si="1517"/>
        <v>#DIV/0!</v>
      </c>
      <c r="AL2223" s="10" t="e">
        <f t="shared" si="1522"/>
        <v>#DIV/0!</v>
      </c>
      <c r="AM2223">
        <f t="shared" si="1518"/>
        <v>0</v>
      </c>
      <c r="AN2223">
        <f t="shared" si="1509"/>
        <v>0</v>
      </c>
      <c r="AO2223">
        <f t="shared" si="1510"/>
        <v>0</v>
      </c>
      <c r="AP2223">
        <f t="shared" ca="1" si="1496"/>
        <v>1.0046044411544957E-36</v>
      </c>
      <c r="AQ2223">
        <f t="shared" ca="1" si="1496"/>
        <v>1.8386674358792587E-35</v>
      </c>
      <c r="AR2223">
        <f t="shared" ca="1" si="1523"/>
        <v>5.4637637103421559E-2</v>
      </c>
      <c r="AS2223">
        <f t="shared" ca="1" si="1524"/>
        <v>5.1807023740860103</v>
      </c>
      <c r="AT2223">
        <f t="shared" si="1511"/>
        <v>0</v>
      </c>
      <c r="AU2223">
        <f t="shared" ca="1" si="1525"/>
        <v>3.7596481441080656E-36</v>
      </c>
      <c r="AV2223" t="e">
        <f t="shared" si="1520"/>
        <v>#DIV/0!</v>
      </c>
      <c r="AW2223" t="e">
        <f t="shared" si="1534"/>
        <v>#DIV/0!</v>
      </c>
      <c r="AX2223" t="e">
        <f t="shared" si="1533"/>
        <v>#DIV/0!</v>
      </c>
      <c r="AY2223" t="e">
        <f t="shared" si="1538"/>
        <v>#DIV/0!</v>
      </c>
      <c r="AZ2223" t="e">
        <f t="shared" si="1537"/>
        <v>#DIV/0!</v>
      </c>
    </row>
    <row r="2224" spans="7:52" x14ac:dyDescent="0.3">
      <c r="G2224" s="1" t="str">
        <f t="shared" si="1519"/>
        <v/>
      </c>
      <c r="H2224" s="2" t="str">
        <f t="shared" si="1532"/>
        <v/>
      </c>
      <c r="I2224" s="6" t="str" cm="1">
        <f t="array" ref="I2224">_xlfn.IFS(AND(G2223&lt;H2223,G2224&gt;H2224),"BUY", AND(G2223&gt;H2223,G2224&lt;H2224),"SELL",TRUE,"")</f>
        <v/>
      </c>
      <c r="J2224" s="1">
        <f t="shared" ca="1" si="1498"/>
        <v>0</v>
      </c>
      <c r="K2224" s="3" t="str">
        <f t="shared" ca="1" si="1512"/>
        <v/>
      </c>
      <c r="L2224" s="3" t="str">
        <f t="shared" si="1513"/>
        <v/>
      </c>
      <c r="M2224" s="3" t="str">
        <f t="shared" si="1514"/>
        <v/>
      </c>
      <c r="N2224" s="4">
        <f t="shared" si="1499"/>
        <v>-1</v>
      </c>
      <c r="O2224" s="2" t="str">
        <f t="shared" si="1515"/>
        <v/>
      </c>
      <c r="P2224" s="1" t="str">
        <f t="shared" si="1500"/>
        <v/>
      </c>
      <c r="Q2224" s="1" t="str">
        <f t="shared" si="1501"/>
        <v/>
      </c>
      <c r="R2224" s="1" t="str">
        <f>IF(ISBLANK(A2224),"",SUM($Q$2:Q2224))</f>
        <v/>
      </c>
      <c r="S2224" s="1" t="str">
        <f>IF(ISBLANK(A2224),"",SUM($F$2:F2224))</f>
        <v/>
      </c>
      <c r="T2224" s="1" t="str">
        <f t="shared" si="1502"/>
        <v/>
      </c>
      <c r="U2224" s="1" t="str">
        <f t="shared" si="1503"/>
        <v/>
      </c>
      <c r="V2224" s="17">
        <f t="shared" si="1504"/>
        <v>0</v>
      </c>
      <c r="W2224" s="17">
        <f t="shared" si="1505"/>
        <v>0</v>
      </c>
      <c r="X2224" s="17">
        <f t="shared" si="1506"/>
        <v>0</v>
      </c>
      <c r="Y2224" s="22">
        <f t="shared" si="1539"/>
        <v>0</v>
      </c>
      <c r="Z2224" s="22">
        <f t="shared" si="1539"/>
        <v>0</v>
      </c>
      <c r="AA2224" s="22">
        <f t="shared" si="1539"/>
        <v>0</v>
      </c>
      <c r="AB2224" s="23" t="str">
        <f t="shared" si="1526"/>
        <v/>
      </c>
      <c r="AC2224" s="23" t="str">
        <f t="shared" si="1527"/>
        <v/>
      </c>
      <c r="AD2224" s="23" t="str">
        <f t="shared" si="1528"/>
        <v/>
      </c>
      <c r="AE2224" s="23" t="str">
        <f t="shared" si="1529"/>
        <v/>
      </c>
      <c r="AF2224" s="23" t="str">
        <f t="shared" si="1530"/>
        <v/>
      </c>
      <c r="AG2224" s="23" t="str">
        <f t="shared" si="1535"/>
        <v/>
      </c>
      <c r="AH2224" s="25" t="str">
        <f t="shared" si="1507"/>
        <v/>
      </c>
      <c r="AI2224" s="25" t="str">
        <f t="shared" si="1508"/>
        <v/>
      </c>
      <c r="AJ2224" s="1" t="str">
        <f t="shared" si="1516"/>
        <v/>
      </c>
      <c r="AK2224" s="10" t="e">
        <f t="shared" si="1517"/>
        <v>#DIV/0!</v>
      </c>
      <c r="AL2224" s="10" t="e">
        <f t="shared" si="1522"/>
        <v>#DIV/0!</v>
      </c>
      <c r="AM2224">
        <f t="shared" si="1518"/>
        <v>0</v>
      </c>
      <c r="AN2224">
        <f t="shared" si="1509"/>
        <v>0</v>
      </c>
      <c r="AO2224">
        <f t="shared" si="1510"/>
        <v>0</v>
      </c>
      <c r="AP2224">
        <f t="shared" ca="1" si="1496"/>
        <v>9.3284698107203169E-37</v>
      </c>
      <c r="AQ2224">
        <f t="shared" ca="1" si="1496"/>
        <v>1.7073340476021689E-35</v>
      </c>
      <c r="AR2224">
        <f t="shared" ca="1" si="1523"/>
        <v>5.4637637103421559E-2</v>
      </c>
      <c r="AS2224">
        <f t="shared" ca="1" si="1524"/>
        <v>5.1807023740860103</v>
      </c>
      <c r="AT2224">
        <f t="shared" si="1511"/>
        <v>0</v>
      </c>
      <c r="AU2224">
        <f t="shared" ca="1" si="1525"/>
        <v>3.4911018481003472E-36</v>
      </c>
      <c r="AV2224" t="e">
        <f t="shared" si="1520"/>
        <v>#DIV/0!</v>
      </c>
      <c r="AW2224" t="e">
        <f t="shared" si="1534"/>
        <v>#DIV/0!</v>
      </c>
      <c r="AX2224" t="e">
        <f t="shared" si="1533"/>
        <v>#DIV/0!</v>
      </c>
      <c r="AY2224" t="e">
        <f t="shared" si="1538"/>
        <v>#DIV/0!</v>
      </c>
      <c r="AZ2224" t="e">
        <f t="shared" si="1537"/>
        <v>#DIV/0!</v>
      </c>
    </row>
    <row r="2225" spans="7:52" x14ac:dyDescent="0.3">
      <c r="G2225" s="1" t="str">
        <f t="shared" si="1519"/>
        <v/>
      </c>
      <c r="H2225" s="2" t="str">
        <f t="shared" si="1532"/>
        <v/>
      </c>
      <c r="I2225" s="6" t="str" cm="1">
        <f t="array" ref="I2225">_xlfn.IFS(AND(G2224&lt;H2224,G2225&gt;H2225),"BUY", AND(G2224&gt;H2224,G2225&lt;H2225),"SELL",TRUE,"")</f>
        <v/>
      </c>
      <c r="J2225" s="1">
        <f t="shared" ca="1" si="1498"/>
        <v>0</v>
      </c>
      <c r="K2225" s="3" t="str">
        <f t="shared" ca="1" si="1512"/>
        <v/>
      </c>
      <c r="L2225" s="3" t="str">
        <f t="shared" si="1513"/>
        <v/>
      </c>
      <c r="M2225" s="3" t="str">
        <f t="shared" si="1514"/>
        <v/>
      </c>
      <c r="N2225" s="4">
        <f t="shared" si="1499"/>
        <v>-1</v>
      </c>
      <c r="O2225" s="2" t="str">
        <f t="shared" si="1515"/>
        <v/>
      </c>
      <c r="P2225" s="1" t="str">
        <f t="shared" si="1500"/>
        <v/>
      </c>
      <c r="Q2225" s="1" t="str">
        <f t="shared" si="1501"/>
        <v/>
      </c>
      <c r="R2225" s="1" t="str">
        <f>IF(ISBLANK(A2225),"",SUM($Q$2:Q2225))</f>
        <v/>
      </c>
      <c r="S2225" s="1" t="str">
        <f>IF(ISBLANK(A2225),"",SUM($F$2:F2225))</f>
        <v/>
      </c>
      <c r="T2225" s="1" t="str">
        <f t="shared" si="1502"/>
        <v/>
      </c>
      <c r="U2225" s="1" t="str">
        <f t="shared" si="1503"/>
        <v/>
      </c>
      <c r="V2225" s="17">
        <f t="shared" si="1504"/>
        <v>0</v>
      </c>
      <c r="W2225" s="17">
        <f t="shared" si="1505"/>
        <v>0</v>
      </c>
      <c r="X2225" s="17">
        <f t="shared" si="1506"/>
        <v>0</v>
      </c>
      <c r="Y2225" s="22">
        <f t="shared" si="1539"/>
        <v>0</v>
      </c>
      <c r="Z2225" s="22">
        <f t="shared" si="1539"/>
        <v>0</v>
      </c>
      <c r="AA2225" s="22">
        <f t="shared" si="1539"/>
        <v>0</v>
      </c>
      <c r="AB2225" s="23" t="str">
        <f t="shared" si="1526"/>
        <v/>
      </c>
      <c r="AC2225" s="23" t="str">
        <f t="shared" si="1527"/>
        <v/>
      </c>
      <c r="AD2225" s="23" t="str">
        <f t="shared" si="1528"/>
        <v/>
      </c>
      <c r="AE2225" s="23" t="str">
        <f t="shared" si="1529"/>
        <v/>
      </c>
      <c r="AF2225" s="23" t="str">
        <f t="shared" si="1530"/>
        <v/>
      </c>
      <c r="AG2225" s="23" t="str">
        <f t="shared" si="1535"/>
        <v/>
      </c>
      <c r="AH2225" s="25" t="str">
        <f t="shared" si="1507"/>
        <v/>
      </c>
      <c r="AI2225" s="25" t="str">
        <f t="shared" si="1508"/>
        <v/>
      </c>
      <c r="AJ2225" s="1" t="str">
        <f t="shared" si="1516"/>
        <v/>
      </c>
      <c r="AK2225" s="10" t="e">
        <f t="shared" si="1517"/>
        <v>#DIV/0!</v>
      </c>
      <c r="AL2225" s="10" t="e">
        <f t="shared" si="1522"/>
        <v>#DIV/0!</v>
      </c>
      <c r="AM2225">
        <f t="shared" si="1518"/>
        <v>0</v>
      </c>
      <c r="AN2225">
        <f t="shared" si="1509"/>
        <v>0</v>
      </c>
      <c r="AO2225">
        <f t="shared" si="1510"/>
        <v>0</v>
      </c>
      <c r="AP2225">
        <f t="shared" ref="AP2225:AQ2288" ca="1" si="1540">(AP2224*13+AN2225 )/14</f>
        <v>8.6621505385260089E-37</v>
      </c>
      <c r="AQ2225">
        <f t="shared" ca="1" si="1540"/>
        <v>1.5853816156305855E-35</v>
      </c>
      <c r="AR2225">
        <f t="shared" ca="1" si="1523"/>
        <v>5.4637637103421552E-2</v>
      </c>
      <c r="AS2225">
        <f t="shared" ca="1" si="1524"/>
        <v>5.1807023740860103</v>
      </c>
      <c r="AT2225">
        <f t="shared" si="1511"/>
        <v>0</v>
      </c>
      <c r="AU2225">
        <f t="shared" ca="1" si="1525"/>
        <v>3.2417374303788936E-36</v>
      </c>
      <c r="AV2225" t="e">
        <f t="shared" si="1520"/>
        <v>#DIV/0!</v>
      </c>
      <c r="AW2225" t="e">
        <f t="shared" si="1534"/>
        <v>#DIV/0!</v>
      </c>
      <c r="AX2225" t="e">
        <f t="shared" si="1533"/>
        <v>#DIV/0!</v>
      </c>
      <c r="AY2225" t="e">
        <f t="shared" si="1538"/>
        <v>#DIV/0!</v>
      </c>
      <c r="AZ2225" t="e">
        <f t="shared" si="1537"/>
        <v>#DIV/0!</v>
      </c>
    </row>
    <row r="2226" spans="7:52" x14ac:dyDescent="0.3">
      <c r="G2226" s="1" t="str">
        <f t="shared" si="1519"/>
        <v/>
      </c>
      <c r="H2226" s="2" t="str">
        <f t="shared" si="1532"/>
        <v/>
      </c>
      <c r="I2226" s="6" t="str" cm="1">
        <f t="array" ref="I2226">_xlfn.IFS(AND(G2225&lt;H2225,G2226&gt;H2226),"BUY", AND(G2225&gt;H2225,G2226&lt;H2226),"SELL",TRUE,"")</f>
        <v/>
      </c>
      <c r="J2226" s="1">
        <f t="shared" ca="1" si="1498"/>
        <v>0</v>
      </c>
      <c r="K2226" s="3" t="str">
        <f t="shared" ca="1" si="1512"/>
        <v/>
      </c>
      <c r="L2226" s="3" t="str">
        <f t="shared" si="1513"/>
        <v/>
      </c>
      <c r="M2226" s="3" t="str">
        <f t="shared" si="1514"/>
        <v/>
      </c>
      <c r="N2226" s="4">
        <f t="shared" si="1499"/>
        <v>-1</v>
      </c>
      <c r="O2226" s="2" t="str">
        <f t="shared" si="1515"/>
        <v/>
      </c>
      <c r="P2226" s="1" t="str">
        <f t="shared" si="1500"/>
        <v/>
      </c>
      <c r="Q2226" s="1" t="str">
        <f t="shared" si="1501"/>
        <v/>
      </c>
      <c r="R2226" s="1" t="str">
        <f>IF(ISBLANK(A2226),"",SUM($Q$2:Q2226))</f>
        <v/>
      </c>
      <c r="S2226" s="1" t="str">
        <f>IF(ISBLANK(A2226),"",SUM($F$2:F2226))</f>
        <v/>
      </c>
      <c r="T2226" s="1" t="str">
        <f t="shared" si="1502"/>
        <v/>
      </c>
      <c r="U2226" s="1" t="str">
        <f t="shared" si="1503"/>
        <v/>
      </c>
      <c r="V2226" s="17">
        <f t="shared" si="1504"/>
        <v>0</v>
      </c>
      <c r="W2226" s="17">
        <f t="shared" si="1505"/>
        <v>0</v>
      </c>
      <c r="X2226" s="17">
        <f t="shared" si="1506"/>
        <v>0</v>
      </c>
      <c r="Y2226" s="22">
        <f t="shared" si="1539"/>
        <v>0</v>
      </c>
      <c r="Z2226" s="22">
        <f t="shared" si="1539"/>
        <v>0</v>
      </c>
      <c r="AA2226" s="22">
        <f t="shared" si="1539"/>
        <v>0</v>
      </c>
      <c r="AB2226" s="23" t="str">
        <f t="shared" si="1526"/>
        <v/>
      </c>
      <c r="AC2226" s="23" t="str">
        <f t="shared" si="1527"/>
        <v/>
      </c>
      <c r="AD2226" s="23" t="str">
        <f t="shared" si="1528"/>
        <v/>
      </c>
      <c r="AE2226" s="23" t="str">
        <f t="shared" si="1529"/>
        <v/>
      </c>
      <c r="AF2226" s="23" t="str">
        <f t="shared" si="1530"/>
        <v/>
      </c>
      <c r="AG2226" s="23" t="str">
        <f t="shared" si="1535"/>
        <v/>
      </c>
      <c r="AH2226" s="25" t="str">
        <f t="shared" si="1507"/>
        <v/>
      </c>
      <c r="AI2226" s="25" t="str">
        <f t="shared" si="1508"/>
        <v/>
      </c>
      <c r="AJ2226" s="1" t="str">
        <f t="shared" si="1516"/>
        <v/>
      </c>
      <c r="AK2226" s="10" t="e">
        <f t="shared" si="1517"/>
        <v>#DIV/0!</v>
      </c>
      <c r="AL2226" s="10" t="e">
        <f t="shared" si="1522"/>
        <v>#DIV/0!</v>
      </c>
      <c r="AM2226">
        <f t="shared" si="1518"/>
        <v>0</v>
      </c>
      <c r="AN2226">
        <f t="shared" si="1509"/>
        <v>0</v>
      </c>
      <c r="AO2226">
        <f t="shared" si="1510"/>
        <v>0</v>
      </c>
      <c r="AP2226">
        <f t="shared" ca="1" si="1540"/>
        <v>8.0434255000598644E-37</v>
      </c>
      <c r="AQ2226">
        <f t="shared" ca="1" si="1540"/>
        <v>1.4721400716569722E-35</v>
      </c>
      <c r="AR2226">
        <f t="shared" ca="1" si="1523"/>
        <v>5.4637637103421552E-2</v>
      </c>
      <c r="AS2226">
        <f t="shared" ca="1" si="1524"/>
        <v>5.1807023740860103</v>
      </c>
      <c r="AT2226">
        <f t="shared" si="1511"/>
        <v>0</v>
      </c>
      <c r="AU2226">
        <f t="shared" ca="1" si="1525"/>
        <v>3.0101847567804011E-36</v>
      </c>
      <c r="AV2226" t="e">
        <f t="shared" si="1520"/>
        <v>#DIV/0!</v>
      </c>
      <c r="AW2226" t="e">
        <f t="shared" si="1534"/>
        <v>#DIV/0!</v>
      </c>
      <c r="AX2226" t="e">
        <f t="shared" si="1533"/>
        <v>#DIV/0!</v>
      </c>
      <c r="AY2226" t="e">
        <f t="shared" si="1538"/>
        <v>#DIV/0!</v>
      </c>
      <c r="AZ2226" t="e">
        <f t="shared" si="1537"/>
        <v>#DIV/0!</v>
      </c>
    </row>
    <row r="2227" spans="7:52" x14ac:dyDescent="0.3">
      <c r="G2227" s="1" t="str">
        <f t="shared" si="1519"/>
        <v/>
      </c>
      <c r="H2227" s="2" t="str">
        <f t="shared" si="1532"/>
        <v/>
      </c>
      <c r="I2227" s="6" t="str" cm="1">
        <f t="array" ref="I2227">_xlfn.IFS(AND(G2226&lt;H2226,G2227&gt;H2227),"BUY", AND(G2226&gt;H2226,G2227&lt;H2227),"SELL",TRUE,"")</f>
        <v/>
      </c>
      <c r="J2227" s="1">
        <f t="shared" ca="1" si="1498"/>
        <v>0</v>
      </c>
      <c r="K2227" s="3" t="str">
        <f t="shared" ca="1" si="1512"/>
        <v/>
      </c>
      <c r="L2227" s="3" t="str">
        <f t="shared" si="1513"/>
        <v/>
      </c>
      <c r="M2227" s="3" t="str">
        <f t="shared" si="1514"/>
        <v/>
      </c>
      <c r="N2227" s="4">
        <f t="shared" si="1499"/>
        <v>-1</v>
      </c>
      <c r="O2227" s="2" t="str">
        <f t="shared" si="1515"/>
        <v/>
      </c>
      <c r="P2227" s="1" t="str">
        <f t="shared" si="1500"/>
        <v/>
      </c>
      <c r="Q2227" s="1" t="str">
        <f t="shared" si="1501"/>
        <v/>
      </c>
      <c r="R2227" s="1" t="str">
        <f>IF(ISBLANK(A2227),"",SUM($Q$2:Q2227))</f>
        <v/>
      </c>
      <c r="S2227" s="1" t="str">
        <f>IF(ISBLANK(A2227),"",SUM($F$2:F2227))</f>
        <v/>
      </c>
      <c r="T2227" s="1" t="str">
        <f t="shared" si="1502"/>
        <v/>
      </c>
      <c r="U2227" s="1" t="str">
        <f t="shared" si="1503"/>
        <v/>
      </c>
      <c r="V2227" s="17">
        <f t="shared" si="1504"/>
        <v>0</v>
      </c>
      <c r="W2227" s="17">
        <f t="shared" si="1505"/>
        <v>0</v>
      </c>
      <c r="X2227" s="17">
        <f t="shared" si="1506"/>
        <v>0</v>
      </c>
      <c r="Y2227" s="22">
        <f t="shared" si="1539"/>
        <v>0</v>
      </c>
      <c r="Z2227" s="22">
        <f t="shared" si="1539"/>
        <v>0</v>
      </c>
      <c r="AA2227" s="22">
        <f t="shared" si="1539"/>
        <v>0</v>
      </c>
      <c r="AB2227" s="23" t="str">
        <f t="shared" si="1526"/>
        <v/>
      </c>
      <c r="AC2227" s="23" t="str">
        <f t="shared" si="1527"/>
        <v/>
      </c>
      <c r="AD2227" s="23" t="str">
        <f t="shared" si="1528"/>
        <v/>
      </c>
      <c r="AE2227" s="23" t="str">
        <f t="shared" si="1529"/>
        <v/>
      </c>
      <c r="AF2227" s="23" t="str">
        <f t="shared" si="1530"/>
        <v/>
      </c>
      <c r="AG2227" s="23" t="str">
        <f t="shared" si="1535"/>
        <v/>
      </c>
      <c r="AH2227" s="25" t="str">
        <f t="shared" si="1507"/>
        <v/>
      </c>
      <c r="AI2227" s="25" t="str">
        <f t="shared" si="1508"/>
        <v/>
      </c>
      <c r="AJ2227" s="1" t="str">
        <f t="shared" si="1516"/>
        <v/>
      </c>
      <c r="AK2227" s="10" t="e">
        <f t="shared" si="1517"/>
        <v>#DIV/0!</v>
      </c>
      <c r="AL2227" s="10" t="e">
        <f t="shared" si="1522"/>
        <v>#DIV/0!</v>
      </c>
      <c r="AM2227">
        <f t="shared" si="1518"/>
        <v>0</v>
      </c>
      <c r="AN2227">
        <f t="shared" si="1509"/>
        <v>0</v>
      </c>
      <c r="AO2227">
        <f t="shared" si="1510"/>
        <v>0</v>
      </c>
      <c r="AP2227">
        <f t="shared" ca="1" si="1540"/>
        <v>7.4688951071984459E-37</v>
      </c>
      <c r="AQ2227">
        <f t="shared" ca="1" si="1540"/>
        <v>1.36698720939576E-35</v>
      </c>
      <c r="AR2227">
        <f t="shared" ca="1" si="1523"/>
        <v>5.4637637103421552E-2</v>
      </c>
      <c r="AS2227">
        <f t="shared" ca="1" si="1524"/>
        <v>5.1807023740860103</v>
      </c>
      <c r="AT2227">
        <f t="shared" si="1511"/>
        <v>0</v>
      </c>
      <c r="AU2227">
        <f t="shared" ca="1" si="1525"/>
        <v>2.7951715598675152E-36</v>
      </c>
      <c r="AV2227" t="e">
        <f t="shared" si="1520"/>
        <v>#DIV/0!</v>
      </c>
      <c r="AW2227" t="e">
        <f t="shared" si="1534"/>
        <v>#DIV/0!</v>
      </c>
      <c r="AX2227" t="e">
        <f t="shared" si="1533"/>
        <v>#DIV/0!</v>
      </c>
      <c r="AY2227" t="e">
        <f t="shared" si="1538"/>
        <v>#DIV/0!</v>
      </c>
      <c r="AZ2227" t="e">
        <f t="shared" si="1537"/>
        <v>#DIV/0!</v>
      </c>
    </row>
    <row r="2228" spans="7:52" x14ac:dyDescent="0.3">
      <c r="G2228" s="1" t="str">
        <f t="shared" si="1519"/>
        <v/>
      </c>
      <c r="H2228" s="2" t="str">
        <f t="shared" si="1532"/>
        <v/>
      </c>
      <c r="I2228" s="6" t="str" cm="1">
        <f t="array" ref="I2228">_xlfn.IFS(AND(G2227&lt;H2227,G2228&gt;H2228),"BUY", AND(G2227&gt;H2227,G2228&lt;H2228),"SELL",TRUE,"")</f>
        <v/>
      </c>
      <c r="J2228" s="1">
        <f t="shared" ca="1" si="1498"/>
        <v>0</v>
      </c>
      <c r="K2228" s="3" t="str">
        <f t="shared" ca="1" si="1512"/>
        <v/>
      </c>
      <c r="L2228" s="3" t="str">
        <f t="shared" si="1513"/>
        <v/>
      </c>
      <c r="M2228" s="3" t="str">
        <f t="shared" si="1514"/>
        <v/>
      </c>
      <c r="N2228" s="4">
        <f t="shared" si="1499"/>
        <v>-1</v>
      </c>
      <c r="O2228" s="2" t="str">
        <f t="shared" si="1515"/>
        <v/>
      </c>
      <c r="P2228" s="1" t="str">
        <f t="shared" si="1500"/>
        <v/>
      </c>
      <c r="Q2228" s="1" t="str">
        <f t="shared" si="1501"/>
        <v/>
      </c>
      <c r="R2228" s="1" t="str">
        <f>IF(ISBLANK(A2228),"",SUM($Q$2:Q2228))</f>
        <v/>
      </c>
      <c r="S2228" s="1" t="str">
        <f>IF(ISBLANK(A2228),"",SUM($F$2:F2228))</f>
        <v/>
      </c>
      <c r="T2228" s="1" t="str">
        <f t="shared" si="1502"/>
        <v/>
      </c>
      <c r="U2228" s="1" t="str">
        <f t="shared" si="1503"/>
        <v/>
      </c>
      <c r="V2228" s="17">
        <f t="shared" si="1504"/>
        <v>0</v>
      </c>
      <c r="W2228" s="17">
        <f t="shared" si="1505"/>
        <v>0</v>
      </c>
      <c r="X2228" s="17">
        <f t="shared" si="1506"/>
        <v>0</v>
      </c>
      <c r="Y2228" s="22">
        <f t="shared" si="1539"/>
        <v>0</v>
      </c>
      <c r="Z2228" s="22">
        <f t="shared" si="1539"/>
        <v>0</v>
      </c>
      <c r="AA2228" s="22">
        <f t="shared" si="1539"/>
        <v>0</v>
      </c>
      <c r="AB2228" s="23" t="str">
        <f t="shared" si="1526"/>
        <v/>
      </c>
      <c r="AC2228" s="23" t="str">
        <f t="shared" si="1527"/>
        <v/>
      </c>
      <c r="AD2228" s="23" t="str">
        <f t="shared" si="1528"/>
        <v/>
      </c>
      <c r="AE2228" s="23" t="str">
        <f t="shared" si="1529"/>
        <v/>
      </c>
      <c r="AF2228" s="23" t="str">
        <f t="shared" si="1530"/>
        <v/>
      </c>
      <c r="AG2228" s="23" t="str">
        <f t="shared" si="1535"/>
        <v/>
      </c>
      <c r="AH2228" s="25" t="str">
        <f t="shared" si="1507"/>
        <v/>
      </c>
      <c r="AI2228" s="25" t="str">
        <f t="shared" si="1508"/>
        <v/>
      </c>
      <c r="AJ2228" s="1" t="str">
        <f t="shared" si="1516"/>
        <v/>
      </c>
      <c r="AK2228" s="10" t="e">
        <f t="shared" si="1517"/>
        <v>#DIV/0!</v>
      </c>
      <c r="AL2228" s="10" t="e">
        <f t="shared" si="1522"/>
        <v>#DIV/0!</v>
      </c>
      <c r="AM2228">
        <f t="shared" si="1518"/>
        <v>0</v>
      </c>
      <c r="AN2228">
        <f t="shared" si="1509"/>
        <v>0</v>
      </c>
      <c r="AO2228">
        <f t="shared" si="1510"/>
        <v>0</v>
      </c>
      <c r="AP2228">
        <f t="shared" ca="1" si="1540"/>
        <v>6.9354025995414139E-37</v>
      </c>
      <c r="AQ2228">
        <f t="shared" ca="1" si="1540"/>
        <v>1.2693452658674915E-35</v>
      </c>
      <c r="AR2228">
        <f t="shared" ca="1" si="1523"/>
        <v>5.4637637103421545E-2</v>
      </c>
      <c r="AS2228">
        <f t="shared" ca="1" si="1524"/>
        <v>5.1807023740860103</v>
      </c>
      <c r="AT2228">
        <f t="shared" si="1511"/>
        <v>0</v>
      </c>
      <c r="AU2228">
        <f t="shared" ca="1" si="1525"/>
        <v>2.5955164484484069E-36</v>
      </c>
      <c r="AV2228" t="e">
        <f t="shared" si="1520"/>
        <v>#DIV/0!</v>
      </c>
      <c r="AW2228" t="e">
        <f t="shared" si="1534"/>
        <v>#DIV/0!</v>
      </c>
      <c r="AX2228" t="e">
        <f t="shared" si="1533"/>
        <v>#DIV/0!</v>
      </c>
      <c r="AY2228" t="e">
        <f t="shared" si="1538"/>
        <v>#DIV/0!</v>
      </c>
      <c r="AZ2228" t="e">
        <f t="shared" si="1537"/>
        <v>#DIV/0!</v>
      </c>
    </row>
    <row r="2229" spans="7:52" x14ac:dyDescent="0.3">
      <c r="G2229" s="1" t="str">
        <f t="shared" si="1519"/>
        <v/>
      </c>
      <c r="H2229" s="2" t="str">
        <f t="shared" si="1532"/>
        <v/>
      </c>
      <c r="I2229" s="6" t="str" cm="1">
        <f t="array" ref="I2229">_xlfn.IFS(AND(G2228&lt;H2228,G2229&gt;H2229),"BUY", AND(G2228&gt;H2228,G2229&lt;H2229),"SELL",TRUE,"")</f>
        <v/>
      </c>
      <c r="J2229" s="1">
        <f t="shared" ca="1" si="1498"/>
        <v>0</v>
      </c>
      <c r="K2229" s="3" t="str">
        <f t="shared" ca="1" si="1512"/>
        <v/>
      </c>
      <c r="L2229" s="3" t="str">
        <f t="shared" si="1513"/>
        <v/>
      </c>
      <c r="M2229" s="3" t="str">
        <f t="shared" si="1514"/>
        <v/>
      </c>
      <c r="N2229" s="4">
        <f t="shared" si="1499"/>
        <v>-1</v>
      </c>
      <c r="O2229" s="2" t="str">
        <f t="shared" si="1515"/>
        <v/>
      </c>
      <c r="P2229" s="1" t="str">
        <f t="shared" si="1500"/>
        <v/>
      </c>
      <c r="Q2229" s="1" t="str">
        <f t="shared" si="1501"/>
        <v/>
      </c>
      <c r="R2229" s="1" t="str">
        <f>IF(ISBLANK(A2229),"",SUM($Q$2:Q2229))</f>
        <v/>
      </c>
      <c r="S2229" s="1" t="str">
        <f>IF(ISBLANK(A2229),"",SUM($F$2:F2229))</f>
        <v/>
      </c>
      <c r="T2229" s="1" t="str">
        <f t="shared" si="1502"/>
        <v/>
      </c>
      <c r="U2229" s="1" t="str">
        <f t="shared" si="1503"/>
        <v/>
      </c>
      <c r="V2229" s="17">
        <f t="shared" si="1504"/>
        <v>0</v>
      </c>
      <c r="W2229" s="17">
        <f t="shared" si="1505"/>
        <v>0</v>
      </c>
      <c r="X2229" s="17">
        <f t="shared" si="1506"/>
        <v>0</v>
      </c>
      <c r="Y2229" s="22">
        <f t="shared" si="1539"/>
        <v>0</v>
      </c>
      <c r="Z2229" s="22">
        <f t="shared" si="1539"/>
        <v>0</v>
      </c>
      <c r="AA2229" s="22">
        <f t="shared" si="1539"/>
        <v>0</v>
      </c>
      <c r="AB2229" s="23" t="str">
        <f t="shared" si="1526"/>
        <v/>
      </c>
      <c r="AC2229" s="23" t="str">
        <f t="shared" si="1527"/>
        <v/>
      </c>
      <c r="AD2229" s="23" t="str">
        <f t="shared" si="1528"/>
        <v/>
      </c>
      <c r="AE2229" s="23" t="str">
        <f t="shared" si="1529"/>
        <v/>
      </c>
      <c r="AF2229" s="23" t="str">
        <f t="shared" si="1530"/>
        <v/>
      </c>
      <c r="AG2229" s="23" t="str">
        <f t="shared" si="1535"/>
        <v/>
      </c>
      <c r="AH2229" s="25" t="str">
        <f t="shared" si="1507"/>
        <v/>
      </c>
      <c r="AI2229" s="25" t="str">
        <f t="shared" si="1508"/>
        <v/>
      </c>
      <c r="AJ2229" s="1" t="str">
        <f t="shared" si="1516"/>
        <v/>
      </c>
      <c r="AK2229" s="10" t="e">
        <f t="shared" si="1517"/>
        <v>#DIV/0!</v>
      </c>
      <c r="AL2229" s="10" t="e">
        <f t="shared" si="1522"/>
        <v>#DIV/0!</v>
      </c>
      <c r="AM2229">
        <f t="shared" si="1518"/>
        <v>0</v>
      </c>
      <c r="AN2229">
        <f t="shared" si="1509"/>
        <v>0</v>
      </c>
      <c r="AO2229">
        <f t="shared" si="1510"/>
        <v>0</v>
      </c>
      <c r="AP2229">
        <f t="shared" ca="1" si="1540"/>
        <v>6.4400166995741701E-37</v>
      </c>
      <c r="AQ2229">
        <f t="shared" ca="1" si="1540"/>
        <v>1.1786777468769565E-35</v>
      </c>
      <c r="AR2229">
        <f t="shared" ca="1" si="1523"/>
        <v>5.4637637103421538E-2</v>
      </c>
      <c r="AS2229">
        <f t="shared" ca="1" si="1524"/>
        <v>5.1807023740860103</v>
      </c>
      <c r="AT2229">
        <f t="shared" si="1511"/>
        <v>0</v>
      </c>
      <c r="AU2229">
        <f t="shared" ca="1" si="1525"/>
        <v>2.410122416416378E-36</v>
      </c>
      <c r="AV2229" t="e">
        <f t="shared" si="1520"/>
        <v>#DIV/0!</v>
      </c>
      <c r="AW2229" t="e">
        <f t="shared" si="1534"/>
        <v>#DIV/0!</v>
      </c>
      <c r="AX2229" t="e">
        <f t="shared" si="1533"/>
        <v>#DIV/0!</v>
      </c>
      <c r="AY2229" t="e">
        <f t="shared" si="1538"/>
        <v>#DIV/0!</v>
      </c>
      <c r="AZ2229" t="e">
        <f t="shared" si="1537"/>
        <v>#DIV/0!</v>
      </c>
    </row>
    <row r="2230" spans="7:52" x14ac:dyDescent="0.3">
      <c r="G2230" s="1" t="str">
        <f t="shared" si="1519"/>
        <v/>
      </c>
      <c r="H2230" s="2" t="str">
        <f t="shared" si="1532"/>
        <v/>
      </c>
      <c r="I2230" s="6" t="str" cm="1">
        <f t="array" ref="I2230">_xlfn.IFS(AND(G2229&lt;H2229,G2230&gt;H2230),"BUY", AND(G2229&gt;H2229,G2230&lt;H2230),"SELL",TRUE,"")</f>
        <v/>
      </c>
      <c r="J2230" s="1">
        <f t="shared" ca="1" si="1498"/>
        <v>0</v>
      </c>
      <c r="K2230" s="3" t="str">
        <f t="shared" ca="1" si="1512"/>
        <v/>
      </c>
      <c r="L2230" s="3" t="str">
        <f t="shared" si="1513"/>
        <v/>
      </c>
      <c r="M2230" s="3" t="str">
        <f t="shared" si="1514"/>
        <v/>
      </c>
      <c r="N2230" s="4">
        <f t="shared" si="1499"/>
        <v>-1</v>
      </c>
      <c r="O2230" s="2" t="str">
        <f t="shared" si="1515"/>
        <v/>
      </c>
      <c r="P2230" s="1" t="str">
        <f t="shared" si="1500"/>
        <v/>
      </c>
      <c r="Q2230" s="1" t="str">
        <f t="shared" si="1501"/>
        <v/>
      </c>
      <c r="R2230" s="1" t="str">
        <f>IF(ISBLANK(A2230),"",SUM($Q$2:Q2230))</f>
        <v/>
      </c>
      <c r="S2230" s="1" t="str">
        <f>IF(ISBLANK(A2230),"",SUM($F$2:F2230))</f>
        <v/>
      </c>
      <c r="T2230" s="1" t="str">
        <f t="shared" si="1502"/>
        <v/>
      </c>
      <c r="U2230" s="1" t="str">
        <f t="shared" si="1503"/>
        <v/>
      </c>
      <c r="V2230" s="17">
        <f t="shared" si="1504"/>
        <v>0</v>
      </c>
      <c r="W2230" s="17">
        <f t="shared" si="1505"/>
        <v>0</v>
      </c>
      <c r="X2230" s="17">
        <f t="shared" si="1506"/>
        <v>0</v>
      </c>
      <c r="Y2230" s="22">
        <f t="shared" si="1539"/>
        <v>0</v>
      </c>
      <c r="Z2230" s="22">
        <f t="shared" si="1539"/>
        <v>0</v>
      </c>
      <c r="AA2230" s="22">
        <f t="shared" si="1539"/>
        <v>0</v>
      </c>
      <c r="AB2230" s="23" t="str">
        <f t="shared" si="1526"/>
        <v/>
      </c>
      <c r="AC2230" s="23" t="str">
        <f t="shared" si="1527"/>
        <v/>
      </c>
      <c r="AD2230" s="23" t="str">
        <f t="shared" si="1528"/>
        <v/>
      </c>
      <c r="AE2230" s="23" t="str">
        <f t="shared" si="1529"/>
        <v/>
      </c>
      <c r="AF2230" s="23" t="str">
        <f t="shared" si="1530"/>
        <v/>
      </c>
      <c r="AG2230" s="23" t="str">
        <f t="shared" si="1535"/>
        <v/>
      </c>
      <c r="AH2230" s="25" t="str">
        <f t="shared" si="1507"/>
        <v/>
      </c>
      <c r="AI2230" s="25" t="str">
        <f t="shared" si="1508"/>
        <v/>
      </c>
      <c r="AJ2230" s="1" t="str">
        <f t="shared" si="1516"/>
        <v/>
      </c>
      <c r="AK2230" s="10" t="e">
        <f t="shared" si="1517"/>
        <v>#DIV/0!</v>
      </c>
      <c r="AL2230" s="10" t="e">
        <f t="shared" si="1522"/>
        <v>#DIV/0!</v>
      </c>
      <c r="AM2230">
        <f t="shared" si="1518"/>
        <v>0</v>
      </c>
      <c r="AN2230">
        <f t="shared" si="1509"/>
        <v>0</v>
      </c>
      <c r="AO2230">
        <f t="shared" si="1510"/>
        <v>0</v>
      </c>
      <c r="AP2230">
        <f t="shared" ca="1" si="1540"/>
        <v>5.9800155067474432E-37</v>
      </c>
      <c r="AQ2230">
        <f t="shared" ca="1" si="1540"/>
        <v>1.0944864792428881E-35</v>
      </c>
      <c r="AR2230">
        <f t="shared" ca="1" si="1523"/>
        <v>5.4637637103421538E-2</v>
      </c>
      <c r="AS2230">
        <f t="shared" ca="1" si="1524"/>
        <v>5.1807023740860103</v>
      </c>
      <c r="AT2230">
        <f t="shared" si="1511"/>
        <v>0</v>
      </c>
      <c r="AU2230">
        <f t="shared" ca="1" si="1525"/>
        <v>2.2379708152437796E-36</v>
      </c>
      <c r="AV2230" t="e">
        <f t="shared" si="1520"/>
        <v>#DIV/0!</v>
      </c>
      <c r="AW2230" t="e">
        <f t="shared" si="1534"/>
        <v>#DIV/0!</v>
      </c>
      <c r="AX2230" t="e">
        <f t="shared" si="1533"/>
        <v>#DIV/0!</v>
      </c>
      <c r="AY2230" t="e">
        <f t="shared" si="1538"/>
        <v>#DIV/0!</v>
      </c>
      <c r="AZ2230" t="e">
        <f t="shared" si="1537"/>
        <v>#DIV/0!</v>
      </c>
    </row>
    <row r="2231" spans="7:52" x14ac:dyDescent="0.3">
      <c r="G2231" s="1" t="str">
        <f t="shared" si="1519"/>
        <v/>
      </c>
      <c r="H2231" s="2" t="str">
        <f t="shared" si="1532"/>
        <v/>
      </c>
      <c r="I2231" s="6" t="str" cm="1">
        <f t="array" ref="I2231">_xlfn.IFS(AND(G2230&lt;H2230,G2231&gt;H2231),"BUY", AND(G2230&gt;H2230,G2231&lt;H2231),"SELL",TRUE,"")</f>
        <v/>
      </c>
      <c r="J2231" s="1">
        <f t="shared" ca="1" si="1498"/>
        <v>0</v>
      </c>
      <c r="K2231" s="3" t="str">
        <f t="shared" ca="1" si="1512"/>
        <v/>
      </c>
      <c r="L2231" s="3" t="str">
        <f t="shared" si="1513"/>
        <v/>
      </c>
      <c r="M2231" s="3" t="str">
        <f t="shared" si="1514"/>
        <v/>
      </c>
      <c r="N2231" s="4">
        <f t="shared" si="1499"/>
        <v>-1</v>
      </c>
      <c r="O2231" s="2" t="str">
        <f t="shared" si="1515"/>
        <v/>
      </c>
      <c r="P2231" s="1" t="str">
        <f t="shared" si="1500"/>
        <v/>
      </c>
      <c r="Q2231" s="1" t="str">
        <f t="shared" si="1501"/>
        <v/>
      </c>
      <c r="R2231" s="1" t="str">
        <f>IF(ISBLANK(A2231),"",SUM($Q$2:Q2231))</f>
        <v/>
      </c>
      <c r="S2231" s="1" t="str">
        <f>IF(ISBLANK(A2231),"",SUM($F$2:F2231))</f>
        <v/>
      </c>
      <c r="T2231" s="1" t="str">
        <f t="shared" si="1502"/>
        <v/>
      </c>
      <c r="U2231" s="1" t="str">
        <f t="shared" si="1503"/>
        <v/>
      </c>
      <c r="V2231" s="17">
        <f t="shared" si="1504"/>
        <v>0</v>
      </c>
      <c r="W2231" s="17">
        <f t="shared" si="1505"/>
        <v>0</v>
      </c>
      <c r="X2231" s="17">
        <f t="shared" si="1506"/>
        <v>0</v>
      </c>
      <c r="Y2231" s="22">
        <f t="shared" si="1539"/>
        <v>0</v>
      </c>
      <c r="Z2231" s="22">
        <f t="shared" si="1539"/>
        <v>0</v>
      </c>
      <c r="AA2231" s="22">
        <f t="shared" si="1539"/>
        <v>0</v>
      </c>
      <c r="AB2231" s="23" t="str">
        <f t="shared" si="1526"/>
        <v/>
      </c>
      <c r="AC2231" s="23" t="str">
        <f t="shared" si="1527"/>
        <v/>
      </c>
      <c r="AD2231" s="23" t="str">
        <f t="shared" si="1528"/>
        <v/>
      </c>
      <c r="AE2231" s="23" t="str">
        <f t="shared" si="1529"/>
        <v/>
      </c>
      <c r="AF2231" s="23" t="str">
        <f t="shared" si="1530"/>
        <v/>
      </c>
      <c r="AG2231" s="23" t="str">
        <f t="shared" si="1535"/>
        <v/>
      </c>
      <c r="AH2231" s="25" t="str">
        <f t="shared" si="1507"/>
        <v/>
      </c>
      <c r="AI2231" s="25" t="str">
        <f t="shared" si="1508"/>
        <v/>
      </c>
      <c r="AJ2231" s="1" t="str">
        <f t="shared" si="1516"/>
        <v/>
      </c>
      <c r="AK2231" s="10" t="e">
        <f t="shared" si="1517"/>
        <v>#DIV/0!</v>
      </c>
      <c r="AL2231" s="10" t="e">
        <f t="shared" si="1522"/>
        <v>#DIV/0!</v>
      </c>
      <c r="AM2231">
        <f t="shared" si="1518"/>
        <v>0</v>
      </c>
      <c r="AN2231">
        <f t="shared" si="1509"/>
        <v>0</v>
      </c>
      <c r="AO2231">
        <f t="shared" si="1510"/>
        <v>0</v>
      </c>
      <c r="AP2231">
        <f t="shared" ca="1" si="1540"/>
        <v>5.5528715419797688E-37</v>
      </c>
      <c r="AQ2231">
        <f t="shared" ca="1" si="1540"/>
        <v>1.0163088735826818E-35</v>
      </c>
      <c r="AR2231">
        <f t="shared" ca="1" si="1523"/>
        <v>5.4637637103421545E-2</v>
      </c>
      <c r="AS2231">
        <f t="shared" ca="1" si="1524"/>
        <v>5.1807023740860103</v>
      </c>
      <c r="AT2231">
        <f t="shared" si="1511"/>
        <v>0</v>
      </c>
      <c r="AU2231">
        <f t="shared" ca="1" si="1525"/>
        <v>2.078115757012081E-36</v>
      </c>
      <c r="AV2231" t="e">
        <f t="shared" si="1520"/>
        <v>#DIV/0!</v>
      </c>
      <c r="AW2231" t="e">
        <f t="shared" si="1534"/>
        <v>#DIV/0!</v>
      </c>
      <c r="AX2231" t="e">
        <f t="shared" si="1533"/>
        <v>#DIV/0!</v>
      </c>
      <c r="AY2231" t="e">
        <f t="shared" si="1538"/>
        <v>#DIV/0!</v>
      </c>
      <c r="AZ2231" t="e">
        <f t="shared" si="1537"/>
        <v>#DIV/0!</v>
      </c>
    </row>
    <row r="2232" spans="7:52" x14ac:dyDescent="0.3">
      <c r="G2232" s="1" t="str">
        <f t="shared" si="1519"/>
        <v/>
      </c>
      <c r="H2232" s="2" t="str">
        <f t="shared" si="1532"/>
        <v/>
      </c>
      <c r="I2232" s="6" t="str" cm="1">
        <f t="array" ref="I2232">_xlfn.IFS(AND(G2231&lt;H2231,G2232&gt;H2232),"BUY", AND(G2231&gt;H2231,G2232&lt;H2232),"SELL",TRUE,"")</f>
        <v/>
      </c>
      <c r="J2232" s="1">
        <f t="shared" ca="1" si="1498"/>
        <v>0</v>
      </c>
      <c r="K2232" s="3" t="str">
        <f t="shared" ca="1" si="1512"/>
        <v/>
      </c>
      <c r="L2232" s="3" t="str">
        <f t="shared" si="1513"/>
        <v/>
      </c>
      <c r="M2232" s="3" t="str">
        <f t="shared" si="1514"/>
        <v/>
      </c>
      <c r="N2232" s="4">
        <f t="shared" si="1499"/>
        <v>-1</v>
      </c>
      <c r="O2232" s="2" t="str">
        <f t="shared" si="1515"/>
        <v/>
      </c>
      <c r="P2232" s="1" t="str">
        <f t="shared" si="1500"/>
        <v/>
      </c>
      <c r="Q2232" s="1" t="str">
        <f t="shared" si="1501"/>
        <v/>
      </c>
      <c r="R2232" s="1" t="str">
        <f>IF(ISBLANK(A2232),"",SUM($Q$2:Q2232))</f>
        <v/>
      </c>
      <c r="S2232" s="1" t="str">
        <f>IF(ISBLANK(A2232),"",SUM($F$2:F2232))</f>
        <v/>
      </c>
      <c r="T2232" s="1" t="str">
        <f t="shared" si="1502"/>
        <v/>
      </c>
      <c r="U2232" s="1" t="str">
        <f t="shared" si="1503"/>
        <v/>
      </c>
      <c r="V2232" s="17">
        <f t="shared" si="1504"/>
        <v>0</v>
      </c>
      <c r="W2232" s="17">
        <f t="shared" si="1505"/>
        <v>0</v>
      </c>
      <c r="X2232" s="17">
        <f t="shared" si="1506"/>
        <v>0</v>
      </c>
      <c r="Y2232" s="22">
        <f t="shared" si="1539"/>
        <v>0</v>
      </c>
      <c r="Z2232" s="22">
        <f t="shared" si="1539"/>
        <v>0</v>
      </c>
      <c r="AA2232" s="22">
        <f t="shared" si="1539"/>
        <v>0</v>
      </c>
      <c r="AB2232" s="23" t="str">
        <f t="shared" si="1526"/>
        <v/>
      </c>
      <c r="AC2232" s="23" t="str">
        <f t="shared" si="1527"/>
        <v/>
      </c>
      <c r="AD2232" s="23" t="str">
        <f t="shared" si="1528"/>
        <v/>
      </c>
      <c r="AE2232" s="23" t="str">
        <f t="shared" si="1529"/>
        <v/>
      </c>
      <c r="AF2232" s="23" t="str">
        <f t="shared" si="1530"/>
        <v/>
      </c>
      <c r="AG2232" s="23" t="str">
        <f t="shared" si="1535"/>
        <v/>
      </c>
      <c r="AH2232" s="25" t="str">
        <f t="shared" si="1507"/>
        <v/>
      </c>
      <c r="AI2232" s="25" t="str">
        <f t="shared" si="1508"/>
        <v/>
      </c>
      <c r="AJ2232" s="1" t="str">
        <f t="shared" si="1516"/>
        <v/>
      </c>
      <c r="AK2232" s="10" t="e">
        <f t="shared" si="1517"/>
        <v>#DIV/0!</v>
      </c>
      <c r="AL2232" s="10" t="e">
        <f t="shared" si="1522"/>
        <v>#DIV/0!</v>
      </c>
      <c r="AM2232">
        <f t="shared" si="1518"/>
        <v>0</v>
      </c>
      <c r="AN2232">
        <f t="shared" si="1509"/>
        <v>0</v>
      </c>
      <c r="AO2232">
        <f t="shared" si="1510"/>
        <v>0</v>
      </c>
      <c r="AP2232">
        <f t="shared" ca="1" si="1540"/>
        <v>5.1562378604097853E-37</v>
      </c>
      <c r="AQ2232">
        <f t="shared" ca="1" si="1540"/>
        <v>9.4371538261249029E-36</v>
      </c>
      <c r="AR2232">
        <f t="shared" ca="1" si="1523"/>
        <v>5.4637637103421538E-2</v>
      </c>
      <c r="AS2232">
        <f t="shared" ca="1" si="1524"/>
        <v>5.1807023740860103</v>
      </c>
      <c r="AT2232">
        <f t="shared" si="1511"/>
        <v>0</v>
      </c>
      <c r="AU2232">
        <f t="shared" ca="1" si="1525"/>
        <v>1.9296789172255037E-36</v>
      </c>
      <c r="AV2232" t="e">
        <f t="shared" si="1520"/>
        <v>#DIV/0!</v>
      </c>
      <c r="AW2232" t="e">
        <f t="shared" si="1534"/>
        <v>#DIV/0!</v>
      </c>
      <c r="AX2232" t="e">
        <f t="shared" si="1533"/>
        <v>#DIV/0!</v>
      </c>
      <c r="AY2232" t="e">
        <f t="shared" si="1538"/>
        <v>#DIV/0!</v>
      </c>
      <c r="AZ2232" t="e">
        <f t="shared" si="1537"/>
        <v>#DIV/0!</v>
      </c>
    </row>
    <row r="2233" spans="7:52" x14ac:dyDescent="0.3">
      <c r="G2233" s="1" t="str">
        <f t="shared" si="1519"/>
        <v/>
      </c>
      <c r="H2233" s="2" t="str">
        <f t="shared" si="1532"/>
        <v/>
      </c>
      <c r="I2233" s="6" t="str" cm="1">
        <f t="array" ref="I2233">_xlfn.IFS(AND(G2232&lt;H2232,G2233&gt;H2233),"BUY", AND(G2232&gt;H2232,G2233&lt;H2233),"SELL",TRUE,"")</f>
        <v/>
      </c>
      <c r="J2233" s="1">
        <f t="shared" ca="1" si="1498"/>
        <v>0</v>
      </c>
      <c r="K2233" s="3" t="str">
        <f t="shared" ca="1" si="1512"/>
        <v/>
      </c>
      <c r="L2233" s="3" t="str">
        <f t="shared" si="1513"/>
        <v/>
      </c>
      <c r="M2233" s="3" t="str">
        <f t="shared" si="1514"/>
        <v/>
      </c>
      <c r="N2233" s="4">
        <f t="shared" si="1499"/>
        <v>-1</v>
      </c>
      <c r="O2233" s="2" t="str">
        <f t="shared" si="1515"/>
        <v/>
      </c>
      <c r="P2233" s="1" t="str">
        <f t="shared" si="1500"/>
        <v/>
      </c>
      <c r="Q2233" s="1" t="str">
        <f t="shared" si="1501"/>
        <v/>
      </c>
      <c r="R2233" s="1" t="str">
        <f>IF(ISBLANK(A2233),"",SUM($Q$2:Q2233))</f>
        <v/>
      </c>
      <c r="S2233" s="1" t="str">
        <f>IF(ISBLANK(A2233),"",SUM($F$2:F2233))</f>
        <v/>
      </c>
      <c r="T2233" s="1" t="str">
        <f t="shared" si="1502"/>
        <v/>
      </c>
      <c r="U2233" s="1" t="str">
        <f t="shared" si="1503"/>
        <v/>
      </c>
      <c r="V2233" s="17">
        <f t="shared" si="1504"/>
        <v>0</v>
      </c>
      <c r="W2233" s="17">
        <f t="shared" si="1505"/>
        <v>0</v>
      </c>
      <c r="X2233" s="17">
        <f t="shared" si="1506"/>
        <v>0</v>
      </c>
      <c r="Y2233" s="22">
        <f t="shared" si="1539"/>
        <v>0</v>
      </c>
      <c r="Z2233" s="22">
        <f t="shared" si="1539"/>
        <v>0</v>
      </c>
      <c r="AA2233" s="22">
        <f t="shared" si="1539"/>
        <v>0</v>
      </c>
      <c r="AB2233" s="23" t="str">
        <f t="shared" si="1526"/>
        <v/>
      </c>
      <c r="AC2233" s="23" t="str">
        <f t="shared" si="1527"/>
        <v/>
      </c>
      <c r="AD2233" s="23" t="str">
        <f t="shared" si="1528"/>
        <v/>
      </c>
      <c r="AE2233" s="23" t="str">
        <f t="shared" si="1529"/>
        <v/>
      </c>
      <c r="AF2233" s="23" t="str">
        <f t="shared" si="1530"/>
        <v/>
      </c>
      <c r="AG2233" s="23" t="str">
        <f t="shared" si="1535"/>
        <v/>
      </c>
      <c r="AH2233" s="25" t="str">
        <f t="shared" si="1507"/>
        <v/>
      </c>
      <c r="AI2233" s="25" t="str">
        <f t="shared" si="1508"/>
        <v/>
      </c>
      <c r="AJ2233" s="1" t="str">
        <f t="shared" si="1516"/>
        <v/>
      </c>
      <c r="AK2233" s="10" t="e">
        <f t="shared" si="1517"/>
        <v>#DIV/0!</v>
      </c>
      <c r="AL2233" s="10" t="e">
        <f t="shared" si="1522"/>
        <v>#DIV/0!</v>
      </c>
      <c r="AM2233">
        <f t="shared" si="1518"/>
        <v>0</v>
      </c>
      <c r="AN2233">
        <f t="shared" si="1509"/>
        <v>0</v>
      </c>
      <c r="AO2233">
        <f t="shared" si="1510"/>
        <v>0</v>
      </c>
      <c r="AP2233">
        <f t="shared" ca="1" si="1540"/>
        <v>4.7879351560948013E-37</v>
      </c>
      <c r="AQ2233">
        <f t="shared" ca="1" si="1540"/>
        <v>8.7630714099731233E-36</v>
      </c>
      <c r="AR2233">
        <f t="shared" ca="1" si="1523"/>
        <v>5.4637637103421552E-2</v>
      </c>
      <c r="AS2233">
        <f t="shared" ca="1" si="1524"/>
        <v>5.1807023740860103</v>
      </c>
      <c r="AT2233">
        <f t="shared" si="1511"/>
        <v>0</v>
      </c>
      <c r="AU2233">
        <f t="shared" ca="1" si="1525"/>
        <v>1.7918447088522536E-36</v>
      </c>
      <c r="AV2233" t="e">
        <f t="shared" si="1520"/>
        <v>#DIV/0!</v>
      </c>
      <c r="AW2233" t="e">
        <f t="shared" si="1534"/>
        <v>#DIV/0!</v>
      </c>
      <c r="AX2233" t="e">
        <f t="shared" si="1533"/>
        <v>#DIV/0!</v>
      </c>
      <c r="AY2233" t="e">
        <f t="shared" si="1538"/>
        <v>#DIV/0!</v>
      </c>
      <c r="AZ2233" t="e">
        <f t="shared" si="1537"/>
        <v>#DIV/0!</v>
      </c>
    </row>
    <row r="2234" spans="7:52" x14ac:dyDescent="0.3">
      <c r="G2234" s="1" t="str">
        <f t="shared" si="1519"/>
        <v/>
      </c>
      <c r="H2234" s="2" t="str">
        <f t="shared" si="1532"/>
        <v/>
      </c>
      <c r="I2234" s="6" t="str" cm="1">
        <f t="array" ref="I2234">_xlfn.IFS(AND(G2233&lt;H2233,G2234&gt;H2234),"BUY", AND(G2233&gt;H2233,G2234&lt;H2234),"SELL",TRUE,"")</f>
        <v/>
      </c>
      <c r="J2234" s="1">
        <f t="shared" ca="1" si="1498"/>
        <v>0</v>
      </c>
      <c r="K2234" s="3" t="str">
        <f t="shared" ca="1" si="1512"/>
        <v/>
      </c>
      <c r="L2234" s="3" t="str">
        <f t="shared" si="1513"/>
        <v/>
      </c>
      <c r="M2234" s="3" t="str">
        <f t="shared" si="1514"/>
        <v/>
      </c>
      <c r="N2234" s="4">
        <f t="shared" si="1499"/>
        <v>-1</v>
      </c>
      <c r="O2234" s="2" t="str">
        <f t="shared" si="1515"/>
        <v/>
      </c>
      <c r="P2234" s="1" t="str">
        <f t="shared" si="1500"/>
        <v/>
      </c>
      <c r="Q2234" s="1" t="str">
        <f t="shared" si="1501"/>
        <v/>
      </c>
      <c r="R2234" s="1" t="str">
        <f>IF(ISBLANK(A2234),"",SUM($Q$2:Q2234))</f>
        <v/>
      </c>
      <c r="S2234" s="1" t="str">
        <f>IF(ISBLANK(A2234),"",SUM($F$2:F2234))</f>
        <v/>
      </c>
      <c r="T2234" s="1" t="str">
        <f t="shared" si="1502"/>
        <v/>
      </c>
      <c r="U2234" s="1" t="str">
        <f t="shared" si="1503"/>
        <v/>
      </c>
      <c r="V2234" s="17">
        <f t="shared" si="1504"/>
        <v>0</v>
      </c>
      <c r="W2234" s="17">
        <f t="shared" si="1505"/>
        <v>0</v>
      </c>
      <c r="X2234" s="17">
        <f t="shared" si="1506"/>
        <v>0</v>
      </c>
      <c r="Y2234" s="22">
        <f t="shared" si="1539"/>
        <v>0</v>
      </c>
      <c r="Z2234" s="22">
        <f t="shared" si="1539"/>
        <v>0</v>
      </c>
      <c r="AA2234" s="22">
        <f t="shared" si="1539"/>
        <v>0</v>
      </c>
      <c r="AB2234" s="23" t="str">
        <f t="shared" si="1526"/>
        <v/>
      </c>
      <c r="AC2234" s="23" t="str">
        <f t="shared" si="1527"/>
        <v/>
      </c>
      <c r="AD2234" s="23" t="str">
        <f t="shared" si="1528"/>
        <v/>
      </c>
      <c r="AE2234" s="23" t="str">
        <f t="shared" si="1529"/>
        <v/>
      </c>
      <c r="AF2234" s="23" t="str">
        <f t="shared" si="1530"/>
        <v/>
      </c>
      <c r="AG2234" s="23" t="str">
        <f t="shared" si="1535"/>
        <v/>
      </c>
      <c r="AH2234" s="25" t="str">
        <f t="shared" si="1507"/>
        <v/>
      </c>
      <c r="AI2234" s="25" t="str">
        <f t="shared" si="1508"/>
        <v/>
      </c>
      <c r="AJ2234" s="1" t="str">
        <f t="shared" si="1516"/>
        <v/>
      </c>
      <c r="AK2234" s="10" t="e">
        <f t="shared" si="1517"/>
        <v>#DIV/0!</v>
      </c>
      <c r="AL2234" s="10" t="e">
        <f t="shared" si="1522"/>
        <v>#DIV/0!</v>
      </c>
      <c r="AM2234">
        <f t="shared" si="1518"/>
        <v>0</v>
      </c>
      <c r="AN2234">
        <f t="shared" si="1509"/>
        <v>0</v>
      </c>
      <c r="AO2234">
        <f t="shared" si="1510"/>
        <v>0</v>
      </c>
      <c r="AP2234">
        <f t="shared" ca="1" si="1540"/>
        <v>4.4459397878023158E-37</v>
      </c>
      <c r="AQ2234">
        <f t="shared" ca="1" si="1540"/>
        <v>8.1371377378321854E-36</v>
      </c>
      <c r="AR2234">
        <f t="shared" ca="1" si="1523"/>
        <v>5.4637637103421559E-2</v>
      </c>
      <c r="AS2234">
        <f t="shared" ca="1" si="1524"/>
        <v>5.1807023740860103</v>
      </c>
      <c r="AT2234">
        <f t="shared" si="1511"/>
        <v>0</v>
      </c>
      <c r="AU2234">
        <f t="shared" ca="1" si="1525"/>
        <v>1.6638558010770926E-36</v>
      </c>
      <c r="AV2234" t="e">
        <f t="shared" si="1520"/>
        <v>#DIV/0!</v>
      </c>
      <c r="AW2234" t="e">
        <f t="shared" si="1534"/>
        <v>#DIV/0!</v>
      </c>
      <c r="AX2234" t="e">
        <f t="shared" si="1533"/>
        <v>#DIV/0!</v>
      </c>
      <c r="AY2234" t="e">
        <f t="shared" si="1538"/>
        <v>#DIV/0!</v>
      </c>
      <c r="AZ2234" t="e">
        <f t="shared" si="1537"/>
        <v>#DIV/0!</v>
      </c>
    </row>
    <row r="2235" spans="7:52" x14ac:dyDescent="0.3">
      <c r="G2235" s="1" t="str">
        <f t="shared" si="1519"/>
        <v/>
      </c>
      <c r="H2235" s="2" t="str">
        <f t="shared" si="1532"/>
        <v/>
      </c>
      <c r="I2235" s="6" t="str" cm="1">
        <f t="array" ref="I2235">_xlfn.IFS(AND(G2234&lt;H2234,G2235&gt;H2235),"BUY", AND(G2234&gt;H2234,G2235&lt;H2235),"SELL",TRUE,"")</f>
        <v/>
      </c>
      <c r="J2235" s="1">
        <f t="shared" ca="1" si="1498"/>
        <v>0</v>
      </c>
      <c r="K2235" s="3" t="str">
        <f t="shared" ca="1" si="1512"/>
        <v/>
      </c>
      <c r="L2235" s="3" t="str">
        <f t="shared" si="1513"/>
        <v/>
      </c>
      <c r="M2235" s="3" t="str">
        <f t="shared" si="1514"/>
        <v/>
      </c>
      <c r="N2235" s="4">
        <f t="shared" si="1499"/>
        <v>-1</v>
      </c>
      <c r="O2235" s="2" t="str">
        <f t="shared" si="1515"/>
        <v/>
      </c>
      <c r="P2235" s="1" t="str">
        <f t="shared" si="1500"/>
        <v/>
      </c>
      <c r="Q2235" s="1" t="str">
        <f t="shared" si="1501"/>
        <v/>
      </c>
      <c r="R2235" s="1" t="str">
        <f>IF(ISBLANK(A2235),"",SUM($Q$2:Q2235))</f>
        <v/>
      </c>
      <c r="S2235" s="1" t="str">
        <f>IF(ISBLANK(A2235),"",SUM($F$2:F2235))</f>
        <v/>
      </c>
      <c r="T2235" s="1" t="str">
        <f t="shared" si="1502"/>
        <v/>
      </c>
      <c r="U2235" s="1" t="str">
        <f t="shared" si="1503"/>
        <v/>
      </c>
      <c r="V2235" s="17">
        <f t="shared" si="1504"/>
        <v>0</v>
      </c>
      <c r="W2235" s="17">
        <f t="shared" si="1505"/>
        <v>0</v>
      </c>
      <c r="X2235" s="17">
        <f t="shared" si="1506"/>
        <v>0</v>
      </c>
      <c r="Y2235" s="22">
        <f t="shared" si="1539"/>
        <v>0</v>
      </c>
      <c r="Z2235" s="22">
        <f t="shared" si="1539"/>
        <v>0</v>
      </c>
      <c r="AA2235" s="22">
        <f t="shared" si="1539"/>
        <v>0</v>
      </c>
      <c r="AB2235" s="23" t="str">
        <f t="shared" si="1526"/>
        <v/>
      </c>
      <c r="AC2235" s="23" t="str">
        <f t="shared" si="1527"/>
        <v/>
      </c>
      <c r="AD2235" s="23" t="str">
        <f t="shared" si="1528"/>
        <v/>
      </c>
      <c r="AE2235" s="23" t="str">
        <f t="shared" si="1529"/>
        <v/>
      </c>
      <c r="AF2235" s="23" t="str">
        <f t="shared" si="1530"/>
        <v/>
      </c>
      <c r="AG2235" s="23" t="str">
        <f t="shared" si="1535"/>
        <v/>
      </c>
      <c r="AH2235" s="25" t="str">
        <f t="shared" si="1507"/>
        <v/>
      </c>
      <c r="AI2235" s="25" t="str">
        <f t="shared" si="1508"/>
        <v/>
      </c>
      <c r="AJ2235" s="1" t="str">
        <f t="shared" si="1516"/>
        <v/>
      </c>
      <c r="AK2235" s="10" t="e">
        <f t="shared" si="1517"/>
        <v>#DIV/0!</v>
      </c>
      <c r="AL2235" s="10" t="e">
        <f t="shared" si="1522"/>
        <v>#DIV/0!</v>
      </c>
      <c r="AM2235">
        <f t="shared" si="1518"/>
        <v>0</v>
      </c>
      <c r="AN2235">
        <f t="shared" si="1509"/>
        <v>0</v>
      </c>
      <c r="AO2235">
        <f t="shared" si="1510"/>
        <v>0</v>
      </c>
      <c r="AP2235">
        <f t="shared" ca="1" si="1540"/>
        <v>4.1283726601021506E-37</v>
      </c>
      <c r="AQ2235">
        <f t="shared" ca="1" si="1540"/>
        <v>7.5559136137013141E-36</v>
      </c>
      <c r="AR2235">
        <f t="shared" ca="1" si="1523"/>
        <v>5.4637637103421566E-2</v>
      </c>
      <c r="AS2235">
        <f t="shared" ca="1" si="1524"/>
        <v>5.1807023740860103</v>
      </c>
      <c r="AT2235">
        <f t="shared" si="1511"/>
        <v>0</v>
      </c>
      <c r="AU2235">
        <f t="shared" ca="1" si="1525"/>
        <v>1.5450089581430146E-36</v>
      </c>
      <c r="AV2235" t="e">
        <f t="shared" si="1520"/>
        <v>#DIV/0!</v>
      </c>
      <c r="AW2235" t="e">
        <f t="shared" si="1534"/>
        <v>#DIV/0!</v>
      </c>
      <c r="AX2235" t="e">
        <f t="shared" si="1533"/>
        <v>#DIV/0!</v>
      </c>
      <c r="AY2235" t="e">
        <f t="shared" si="1538"/>
        <v>#DIV/0!</v>
      </c>
      <c r="AZ2235" t="e">
        <f t="shared" si="1537"/>
        <v>#DIV/0!</v>
      </c>
    </row>
    <row r="2236" spans="7:52" x14ac:dyDescent="0.3">
      <c r="G2236" s="1" t="str">
        <f t="shared" si="1519"/>
        <v/>
      </c>
      <c r="H2236" s="2" t="str">
        <f t="shared" si="1532"/>
        <v/>
      </c>
      <c r="I2236" s="6" t="str" cm="1">
        <f t="array" ref="I2236">_xlfn.IFS(AND(G2235&lt;H2235,G2236&gt;H2236),"BUY", AND(G2235&gt;H2235,G2236&lt;H2236),"SELL",TRUE,"")</f>
        <v/>
      </c>
      <c r="J2236" s="1">
        <f t="shared" ca="1" si="1498"/>
        <v>0</v>
      </c>
      <c r="K2236" s="3" t="str">
        <f t="shared" ca="1" si="1512"/>
        <v/>
      </c>
      <c r="L2236" s="3" t="str">
        <f t="shared" si="1513"/>
        <v/>
      </c>
      <c r="M2236" s="3" t="str">
        <f t="shared" si="1514"/>
        <v/>
      </c>
      <c r="N2236" s="4">
        <f t="shared" si="1499"/>
        <v>-1</v>
      </c>
      <c r="O2236" s="2" t="str">
        <f t="shared" si="1515"/>
        <v/>
      </c>
      <c r="P2236" s="1" t="str">
        <f t="shared" si="1500"/>
        <v/>
      </c>
      <c r="Q2236" s="1" t="str">
        <f t="shared" si="1501"/>
        <v/>
      </c>
      <c r="R2236" s="1" t="str">
        <f>IF(ISBLANK(A2236),"",SUM($Q$2:Q2236))</f>
        <v/>
      </c>
      <c r="S2236" s="1" t="str">
        <f>IF(ISBLANK(A2236),"",SUM($F$2:F2236))</f>
        <v/>
      </c>
      <c r="T2236" s="1" t="str">
        <f t="shared" si="1502"/>
        <v/>
      </c>
      <c r="U2236" s="1" t="str">
        <f t="shared" si="1503"/>
        <v/>
      </c>
      <c r="V2236" s="17">
        <f t="shared" si="1504"/>
        <v>0</v>
      </c>
      <c r="W2236" s="17">
        <f t="shared" si="1505"/>
        <v>0</v>
      </c>
      <c r="X2236" s="17">
        <f t="shared" si="1506"/>
        <v>0</v>
      </c>
      <c r="Y2236" s="22">
        <f t="shared" si="1539"/>
        <v>0</v>
      </c>
      <c r="Z2236" s="22">
        <f t="shared" si="1539"/>
        <v>0</v>
      </c>
      <c r="AA2236" s="22">
        <f t="shared" si="1539"/>
        <v>0</v>
      </c>
      <c r="AB2236" s="23" t="str">
        <f t="shared" si="1526"/>
        <v/>
      </c>
      <c r="AC2236" s="23" t="str">
        <f t="shared" si="1527"/>
        <v/>
      </c>
      <c r="AD2236" s="23" t="str">
        <f t="shared" si="1528"/>
        <v/>
      </c>
      <c r="AE2236" s="23" t="str">
        <f t="shared" si="1529"/>
        <v/>
      </c>
      <c r="AF2236" s="23" t="str">
        <f t="shared" si="1530"/>
        <v/>
      </c>
      <c r="AG2236" s="23" t="str">
        <f t="shared" si="1535"/>
        <v/>
      </c>
      <c r="AH2236" s="25" t="str">
        <f t="shared" si="1507"/>
        <v/>
      </c>
      <c r="AI2236" s="25" t="str">
        <f t="shared" si="1508"/>
        <v/>
      </c>
      <c r="AJ2236" s="1" t="str">
        <f t="shared" si="1516"/>
        <v/>
      </c>
      <c r="AK2236" s="10" t="e">
        <f t="shared" si="1517"/>
        <v>#DIV/0!</v>
      </c>
      <c r="AL2236" s="10" t="e">
        <f t="shared" si="1522"/>
        <v>#DIV/0!</v>
      </c>
      <c r="AM2236">
        <f t="shared" si="1518"/>
        <v>0</v>
      </c>
      <c r="AN2236">
        <f t="shared" si="1509"/>
        <v>0</v>
      </c>
      <c r="AO2236">
        <f t="shared" si="1510"/>
        <v>0</v>
      </c>
      <c r="AP2236">
        <f t="shared" ca="1" si="1540"/>
        <v>3.8334888986662824E-37</v>
      </c>
      <c r="AQ2236">
        <f t="shared" ca="1" si="1540"/>
        <v>7.0162054984369335E-36</v>
      </c>
      <c r="AR2236">
        <f t="shared" ca="1" si="1523"/>
        <v>5.4637637103421573E-2</v>
      </c>
      <c r="AS2236">
        <f t="shared" ca="1" si="1524"/>
        <v>5.1807023740860103</v>
      </c>
      <c r="AT2236">
        <f t="shared" si="1511"/>
        <v>0</v>
      </c>
      <c r="AU2236">
        <f t="shared" ca="1" si="1525"/>
        <v>1.4346511754185134E-36</v>
      </c>
      <c r="AV2236" t="e">
        <f t="shared" si="1520"/>
        <v>#DIV/0!</v>
      </c>
      <c r="AW2236" t="e">
        <f t="shared" si="1534"/>
        <v>#DIV/0!</v>
      </c>
      <c r="AX2236" t="e">
        <f t="shared" si="1533"/>
        <v>#DIV/0!</v>
      </c>
      <c r="AY2236" t="e">
        <f t="shared" si="1538"/>
        <v>#DIV/0!</v>
      </c>
      <c r="AZ2236" t="e">
        <f t="shared" si="1537"/>
        <v>#DIV/0!</v>
      </c>
    </row>
    <row r="2237" spans="7:52" x14ac:dyDescent="0.3">
      <c r="G2237" s="1" t="str">
        <f t="shared" si="1519"/>
        <v/>
      </c>
      <c r="H2237" s="2" t="str">
        <f t="shared" si="1532"/>
        <v/>
      </c>
      <c r="I2237" s="6" t="str" cm="1">
        <f t="array" ref="I2237">_xlfn.IFS(AND(G2236&lt;H2236,G2237&gt;H2237),"BUY", AND(G2236&gt;H2236,G2237&lt;H2237),"SELL",TRUE,"")</f>
        <v/>
      </c>
      <c r="J2237" s="1">
        <f t="shared" ca="1" si="1498"/>
        <v>0</v>
      </c>
      <c r="K2237" s="3" t="str">
        <f t="shared" ca="1" si="1512"/>
        <v/>
      </c>
      <c r="L2237" s="3" t="str">
        <f t="shared" si="1513"/>
        <v/>
      </c>
      <c r="M2237" s="3" t="str">
        <f t="shared" si="1514"/>
        <v/>
      </c>
      <c r="N2237" s="4">
        <f t="shared" si="1499"/>
        <v>-1</v>
      </c>
      <c r="O2237" s="2" t="str">
        <f t="shared" si="1515"/>
        <v/>
      </c>
      <c r="P2237" s="1" t="str">
        <f t="shared" si="1500"/>
        <v/>
      </c>
      <c r="Q2237" s="1" t="str">
        <f t="shared" si="1501"/>
        <v/>
      </c>
      <c r="R2237" s="1" t="str">
        <f>IF(ISBLANK(A2237),"",SUM($Q$2:Q2237))</f>
        <v/>
      </c>
      <c r="S2237" s="1" t="str">
        <f>IF(ISBLANK(A2237),"",SUM($F$2:F2237))</f>
        <v/>
      </c>
      <c r="T2237" s="1" t="str">
        <f t="shared" si="1502"/>
        <v/>
      </c>
      <c r="U2237" s="1" t="str">
        <f t="shared" si="1503"/>
        <v/>
      </c>
      <c r="V2237" s="17">
        <f t="shared" si="1504"/>
        <v>0</v>
      </c>
      <c r="W2237" s="17">
        <f t="shared" si="1505"/>
        <v>0</v>
      </c>
      <c r="X2237" s="17">
        <f t="shared" si="1506"/>
        <v>0</v>
      </c>
      <c r="Y2237" s="22">
        <f t="shared" si="1539"/>
        <v>0</v>
      </c>
      <c r="Z2237" s="22">
        <f t="shared" si="1539"/>
        <v>0</v>
      </c>
      <c r="AA2237" s="22">
        <f t="shared" si="1539"/>
        <v>0</v>
      </c>
      <c r="AB2237" s="23" t="str">
        <f t="shared" si="1526"/>
        <v/>
      </c>
      <c r="AC2237" s="23" t="str">
        <f t="shared" si="1527"/>
        <v/>
      </c>
      <c r="AD2237" s="23" t="str">
        <f t="shared" si="1528"/>
        <v/>
      </c>
      <c r="AE2237" s="23" t="str">
        <f t="shared" si="1529"/>
        <v/>
      </c>
      <c r="AF2237" s="23" t="str">
        <f t="shared" si="1530"/>
        <v/>
      </c>
      <c r="AG2237" s="23" t="str">
        <f t="shared" si="1535"/>
        <v/>
      </c>
      <c r="AH2237" s="25" t="str">
        <f t="shared" si="1507"/>
        <v/>
      </c>
      <c r="AI2237" s="25" t="str">
        <f t="shared" si="1508"/>
        <v/>
      </c>
      <c r="AJ2237" s="1" t="str">
        <f t="shared" si="1516"/>
        <v/>
      </c>
      <c r="AK2237" s="10" t="e">
        <f t="shared" si="1517"/>
        <v>#DIV/0!</v>
      </c>
      <c r="AL2237" s="10" t="e">
        <f t="shared" si="1522"/>
        <v>#DIV/0!</v>
      </c>
      <c r="AM2237">
        <f t="shared" si="1518"/>
        <v>0</v>
      </c>
      <c r="AN2237">
        <f t="shared" si="1509"/>
        <v>0</v>
      </c>
      <c r="AO2237">
        <f t="shared" si="1510"/>
        <v>0</v>
      </c>
      <c r="AP2237">
        <f t="shared" ca="1" si="1540"/>
        <v>3.559668263047262E-37</v>
      </c>
      <c r="AQ2237">
        <f t="shared" ca="1" si="1540"/>
        <v>6.5150479628342949E-36</v>
      </c>
      <c r="AR2237">
        <f t="shared" ca="1" si="1523"/>
        <v>5.4637637103421573E-2</v>
      </c>
      <c r="AS2237">
        <f t="shared" ca="1" si="1524"/>
        <v>5.1807023740860103</v>
      </c>
      <c r="AT2237">
        <f t="shared" si="1511"/>
        <v>0</v>
      </c>
      <c r="AU2237">
        <f t="shared" ca="1" si="1525"/>
        <v>1.3321760914600482E-36</v>
      </c>
      <c r="AV2237" t="e">
        <f t="shared" si="1520"/>
        <v>#DIV/0!</v>
      </c>
      <c r="AW2237" t="e">
        <f t="shared" si="1534"/>
        <v>#DIV/0!</v>
      </c>
      <c r="AX2237" t="e">
        <f t="shared" si="1533"/>
        <v>#DIV/0!</v>
      </c>
      <c r="AY2237" t="e">
        <f t="shared" si="1538"/>
        <v>#DIV/0!</v>
      </c>
      <c r="AZ2237" t="e">
        <f t="shared" si="1537"/>
        <v>#DIV/0!</v>
      </c>
    </row>
    <row r="2238" spans="7:52" x14ac:dyDescent="0.3">
      <c r="G2238" s="1" t="str">
        <f t="shared" si="1519"/>
        <v/>
      </c>
      <c r="H2238" s="2" t="str">
        <f t="shared" si="1532"/>
        <v/>
      </c>
      <c r="I2238" s="6" t="str" cm="1">
        <f t="array" ref="I2238">_xlfn.IFS(AND(G2237&lt;H2237,G2238&gt;H2238),"BUY", AND(G2237&gt;H2237,G2238&lt;H2238),"SELL",TRUE,"")</f>
        <v/>
      </c>
      <c r="J2238" s="1">
        <f t="shared" ca="1" si="1498"/>
        <v>0</v>
      </c>
      <c r="K2238" s="3" t="str">
        <f t="shared" ca="1" si="1512"/>
        <v/>
      </c>
      <c r="L2238" s="3" t="str">
        <f t="shared" si="1513"/>
        <v/>
      </c>
      <c r="M2238" s="3" t="str">
        <f t="shared" si="1514"/>
        <v/>
      </c>
      <c r="N2238" s="4">
        <f t="shared" si="1499"/>
        <v>-1</v>
      </c>
      <c r="O2238" s="2" t="str">
        <f t="shared" si="1515"/>
        <v/>
      </c>
      <c r="P2238" s="1" t="str">
        <f t="shared" si="1500"/>
        <v/>
      </c>
      <c r="Q2238" s="1" t="str">
        <f t="shared" si="1501"/>
        <v/>
      </c>
      <c r="R2238" s="1" t="str">
        <f>IF(ISBLANK(A2238),"",SUM($Q$2:Q2238))</f>
        <v/>
      </c>
      <c r="S2238" s="1" t="str">
        <f>IF(ISBLANK(A2238),"",SUM($F$2:F2238))</f>
        <v/>
      </c>
      <c r="T2238" s="1" t="str">
        <f t="shared" si="1502"/>
        <v/>
      </c>
      <c r="U2238" s="1" t="str">
        <f t="shared" si="1503"/>
        <v/>
      </c>
      <c r="V2238" s="17">
        <f t="shared" si="1504"/>
        <v>0</v>
      </c>
      <c r="W2238" s="17">
        <f t="shared" si="1505"/>
        <v>0</v>
      </c>
      <c r="X2238" s="17">
        <f t="shared" si="1506"/>
        <v>0</v>
      </c>
      <c r="Y2238" s="22">
        <f t="shared" si="1539"/>
        <v>0</v>
      </c>
      <c r="Z2238" s="22">
        <f t="shared" si="1539"/>
        <v>0</v>
      </c>
      <c r="AA2238" s="22">
        <f t="shared" si="1539"/>
        <v>0</v>
      </c>
      <c r="AB2238" s="23" t="str">
        <f t="shared" si="1526"/>
        <v/>
      </c>
      <c r="AC2238" s="23" t="str">
        <f t="shared" si="1527"/>
        <v/>
      </c>
      <c r="AD2238" s="23" t="str">
        <f t="shared" si="1528"/>
        <v/>
      </c>
      <c r="AE2238" s="23" t="str">
        <f t="shared" si="1529"/>
        <v/>
      </c>
      <c r="AF2238" s="23" t="str">
        <f t="shared" si="1530"/>
        <v/>
      </c>
      <c r="AG2238" s="23" t="str">
        <f t="shared" si="1535"/>
        <v/>
      </c>
      <c r="AH2238" s="25" t="str">
        <f t="shared" si="1507"/>
        <v/>
      </c>
      <c r="AI2238" s="25" t="str">
        <f t="shared" si="1508"/>
        <v/>
      </c>
      <c r="AJ2238" s="1" t="str">
        <f t="shared" si="1516"/>
        <v/>
      </c>
      <c r="AK2238" s="10" t="e">
        <f t="shared" si="1517"/>
        <v>#DIV/0!</v>
      </c>
      <c r="AL2238" s="10" t="e">
        <f t="shared" si="1522"/>
        <v>#DIV/0!</v>
      </c>
      <c r="AM2238">
        <f t="shared" si="1518"/>
        <v>0</v>
      </c>
      <c r="AN2238">
        <f t="shared" si="1509"/>
        <v>0</v>
      </c>
      <c r="AO2238">
        <f t="shared" si="1510"/>
        <v>0</v>
      </c>
      <c r="AP2238">
        <f t="shared" ca="1" si="1540"/>
        <v>3.305406244258172E-37</v>
      </c>
      <c r="AQ2238">
        <f t="shared" ca="1" si="1540"/>
        <v>6.0496873940604164E-36</v>
      </c>
      <c r="AR2238">
        <f t="shared" ca="1" si="1523"/>
        <v>5.463763710342158E-2</v>
      </c>
      <c r="AS2238">
        <f t="shared" ca="1" si="1524"/>
        <v>5.1807023740860103</v>
      </c>
      <c r="AT2238">
        <f t="shared" si="1511"/>
        <v>0</v>
      </c>
      <c r="AU2238">
        <f t="shared" ca="1" si="1525"/>
        <v>1.2370206563557591E-36</v>
      </c>
      <c r="AV2238" t="e">
        <f t="shared" si="1520"/>
        <v>#DIV/0!</v>
      </c>
      <c r="AW2238" t="e">
        <f t="shared" si="1534"/>
        <v>#DIV/0!</v>
      </c>
      <c r="AX2238" t="e">
        <f t="shared" si="1533"/>
        <v>#DIV/0!</v>
      </c>
      <c r="AY2238" t="e">
        <f t="shared" si="1538"/>
        <v>#DIV/0!</v>
      </c>
      <c r="AZ2238" t="e">
        <f t="shared" si="1537"/>
        <v>#DIV/0!</v>
      </c>
    </row>
    <row r="2239" spans="7:52" x14ac:dyDescent="0.3">
      <c r="G2239" s="1" t="str">
        <f t="shared" si="1519"/>
        <v/>
      </c>
      <c r="H2239" s="2" t="str">
        <f t="shared" si="1532"/>
        <v/>
      </c>
      <c r="I2239" s="6" t="str" cm="1">
        <f t="array" ref="I2239">_xlfn.IFS(AND(G2238&lt;H2238,G2239&gt;H2239),"BUY", AND(G2238&gt;H2238,G2239&lt;H2239),"SELL",TRUE,"")</f>
        <v/>
      </c>
      <c r="J2239" s="1">
        <f t="shared" ca="1" si="1498"/>
        <v>0</v>
      </c>
      <c r="K2239" s="3" t="str">
        <f t="shared" ca="1" si="1512"/>
        <v/>
      </c>
      <c r="L2239" s="3" t="str">
        <f t="shared" si="1513"/>
        <v/>
      </c>
      <c r="M2239" s="3" t="str">
        <f t="shared" si="1514"/>
        <v/>
      </c>
      <c r="N2239" s="4">
        <f t="shared" si="1499"/>
        <v>-1</v>
      </c>
      <c r="O2239" s="2" t="str">
        <f t="shared" si="1515"/>
        <v/>
      </c>
      <c r="P2239" s="1" t="str">
        <f t="shared" si="1500"/>
        <v/>
      </c>
      <c r="Q2239" s="1" t="str">
        <f t="shared" si="1501"/>
        <v/>
      </c>
      <c r="R2239" s="1" t="str">
        <f>IF(ISBLANK(A2239),"",SUM($Q$2:Q2239))</f>
        <v/>
      </c>
      <c r="S2239" s="1" t="str">
        <f>IF(ISBLANK(A2239),"",SUM($F$2:F2239))</f>
        <v/>
      </c>
      <c r="T2239" s="1" t="str">
        <f t="shared" si="1502"/>
        <v/>
      </c>
      <c r="U2239" s="1" t="str">
        <f t="shared" si="1503"/>
        <v/>
      </c>
      <c r="V2239" s="17">
        <f t="shared" si="1504"/>
        <v>0</v>
      </c>
      <c r="W2239" s="17">
        <f t="shared" si="1505"/>
        <v>0</v>
      </c>
      <c r="X2239" s="17">
        <f t="shared" si="1506"/>
        <v>0</v>
      </c>
      <c r="Y2239" s="22">
        <f t="shared" ref="Y2239:AA2254" si="1541">SUM(V2226:V2239)</f>
        <v>0</v>
      </c>
      <c r="Z2239" s="22">
        <f t="shared" si="1541"/>
        <v>0</v>
      </c>
      <c r="AA2239" s="22">
        <f t="shared" si="1541"/>
        <v>0</v>
      </c>
      <c r="AB2239" s="23" t="str">
        <f t="shared" si="1526"/>
        <v/>
      </c>
      <c r="AC2239" s="23" t="str">
        <f t="shared" si="1527"/>
        <v/>
      </c>
      <c r="AD2239" s="23" t="str">
        <f t="shared" si="1528"/>
        <v/>
      </c>
      <c r="AE2239" s="23" t="str">
        <f t="shared" si="1529"/>
        <v/>
      </c>
      <c r="AF2239" s="23" t="str">
        <f t="shared" si="1530"/>
        <v/>
      </c>
      <c r="AG2239" s="23" t="str">
        <f t="shared" si="1535"/>
        <v/>
      </c>
      <c r="AH2239" s="25" t="str">
        <f t="shared" si="1507"/>
        <v/>
      </c>
      <c r="AI2239" s="25" t="str">
        <f t="shared" si="1508"/>
        <v/>
      </c>
      <c r="AJ2239" s="1" t="str">
        <f t="shared" si="1516"/>
        <v/>
      </c>
      <c r="AK2239" s="10" t="e">
        <f t="shared" si="1517"/>
        <v>#DIV/0!</v>
      </c>
      <c r="AL2239" s="10" t="e">
        <f t="shared" si="1522"/>
        <v>#DIV/0!</v>
      </c>
      <c r="AM2239">
        <f t="shared" si="1518"/>
        <v>0</v>
      </c>
      <c r="AN2239">
        <f t="shared" si="1509"/>
        <v>0</v>
      </c>
      <c r="AO2239">
        <f t="shared" si="1510"/>
        <v>0</v>
      </c>
      <c r="AP2239">
        <f t="shared" ca="1" si="1540"/>
        <v>3.0693057982397311E-37</v>
      </c>
      <c r="AQ2239">
        <f t="shared" ca="1" si="1540"/>
        <v>5.6175668659132435E-36</v>
      </c>
      <c r="AR2239">
        <f t="shared" ca="1" si="1523"/>
        <v>5.463763710342158E-2</v>
      </c>
      <c r="AS2239">
        <f t="shared" ca="1" si="1524"/>
        <v>5.1807023740860103</v>
      </c>
      <c r="AT2239">
        <f t="shared" si="1511"/>
        <v>0</v>
      </c>
      <c r="AU2239">
        <f t="shared" ca="1" si="1525"/>
        <v>1.1486620380446335E-36</v>
      </c>
      <c r="AV2239" t="e">
        <f t="shared" si="1520"/>
        <v>#DIV/0!</v>
      </c>
      <c r="AW2239" t="e">
        <f t="shared" si="1534"/>
        <v>#DIV/0!</v>
      </c>
      <c r="AX2239" t="e">
        <f t="shared" si="1533"/>
        <v>#DIV/0!</v>
      </c>
      <c r="AY2239" t="e">
        <f t="shared" si="1538"/>
        <v>#DIV/0!</v>
      </c>
      <c r="AZ2239" t="e">
        <f t="shared" si="1537"/>
        <v>#DIV/0!</v>
      </c>
    </row>
    <row r="2240" spans="7:52" x14ac:dyDescent="0.3">
      <c r="G2240" s="1" t="str">
        <f t="shared" si="1519"/>
        <v/>
      </c>
      <c r="H2240" s="2" t="str">
        <f t="shared" si="1532"/>
        <v/>
      </c>
      <c r="I2240" s="6" t="str" cm="1">
        <f t="array" ref="I2240">_xlfn.IFS(AND(G2239&lt;H2239,G2240&gt;H2240),"BUY", AND(G2239&gt;H2239,G2240&lt;H2240),"SELL",TRUE,"")</f>
        <v/>
      </c>
      <c r="J2240" s="1">
        <f t="shared" ca="1" si="1498"/>
        <v>0</v>
      </c>
      <c r="K2240" s="3" t="str">
        <f t="shared" ca="1" si="1512"/>
        <v/>
      </c>
      <c r="L2240" s="3" t="str">
        <f t="shared" si="1513"/>
        <v/>
      </c>
      <c r="M2240" s="3" t="str">
        <f t="shared" si="1514"/>
        <v/>
      </c>
      <c r="N2240" s="4">
        <f t="shared" si="1499"/>
        <v>-1</v>
      </c>
      <c r="O2240" s="2" t="str">
        <f t="shared" si="1515"/>
        <v/>
      </c>
      <c r="P2240" s="1" t="str">
        <f t="shared" si="1500"/>
        <v/>
      </c>
      <c r="Q2240" s="1" t="str">
        <f t="shared" si="1501"/>
        <v/>
      </c>
      <c r="R2240" s="1" t="str">
        <f>IF(ISBLANK(A2240),"",SUM($Q$2:Q2240))</f>
        <v/>
      </c>
      <c r="S2240" s="1" t="str">
        <f>IF(ISBLANK(A2240),"",SUM($F$2:F2240))</f>
        <v/>
      </c>
      <c r="T2240" s="1" t="str">
        <f t="shared" si="1502"/>
        <v/>
      </c>
      <c r="U2240" s="1" t="str">
        <f t="shared" si="1503"/>
        <v/>
      </c>
      <c r="V2240" s="17">
        <f t="shared" si="1504"/>
        <v>0</v>
      </c>
      <c r="W2240" s="17">
        <f t="shared" si="1505"/>
        <v>0</v>
      </c>
      <c r="X2240" s="17">
        <f t="shared" si="1506"/>
        <v>0</v>
      </c>
      <c r="Y2240" s="22">
        <f t="shared" si="1541"/>
        <v>0</v>
      </c>
      <c r="Z2240" s="22">
        <f t="shared" si="1541"/>
        <v>0</v>
      </c>
      <c r="AA2240" s="22">
        <f t="shared" si="1541"/>
        <v>0</v>
      </c>
      <c r="AB2240" s="23" t="str">
        <f t="shared" si="1526"/>
        <v/>
      </c>
      <c r="AC2240" s="23" t="str">
        <f t="shared" si="1527"/>
        <v/>
      </c>
      <c r="AD2240" s="23" t="str">
        <f t="shared" si="1528"/>
        <v/>
      </c>
      <c r="AE2240" s="23" t="str">
        <f t="shared" si="1529"/>
        <v/>
      </c>
      <c r="AF2240" s="23" t="str">
        <f t="shared" si="1530"/>
        <v/>
      </c>
      <c r="AG2240" s="23" t="str">
        <f t="shared" si="1535"/>
        <v/>
      </c>
      <c r="AH2240" s="25" t="str">
        <f t="shared" si="1507"/>
        <v/>
      </c>
      <c r="AI2240" s="25" t="str">
        <f t="shared" si="1508"/>
        <v/>
      </c>
      <c r="AJ2240" s="1" t="str">
        <f t="shared" si="1516"/>
        <v/>
      </c>
      <c r="AK2240" s="10" t="e">
        <f t="shared" si="1517"/>
        <v>#DIV/0!</v>
      </c>
      <c r="AL2240" s="10" t="e">
        <f t="shared" si="1522"/>
        <v>#DIV/0!</v>
      </c>
      <c r="AM2240">
        <f t="shared" si="1518"/>
        <v>0</v>
      </c>
      <c r="AN2240">
        <f t="shared" si="1509"/>
        <v>0</v>
      </c>
      <c r="AO2240">
        <f t="shared" si="1510"/>
        <v>0</v>
      </c>
      <c r="AP2240">
        <f t="shared" ca="1" si="1540"/>
        <v>2.8500696697940358E-37</v>
      </c>
      <c r="AQ2240">
        <f t="shared" ca="1" si="1540"/>
        <v>5.216312089776583E-36</v>
      </c>
      <c r="AR2240">
        <f t="shared" ca="1" si="1523"/>
        <v>5.463763710342158E-2</v>
      </c>
      <c r="AS2240">
        <f t="shared" ca="1" si="1524"/>
        <v>5.1807023740860103</v>
      </c>
      <c r="AT2240">
        <f t="shared" si="1511"/>
        <v>0</v>
      </c>
      <c r="AU2240">
        <f t="shared" ca="1" si="1525"/>
        <v>1.066614749612874E-36</v>
      </c>
      <c r="AV2240" t="e">
        <f t="shared" si="1520"/>
        <v>#DIV/0!</v>
      </c>
      <c r="AW2240" t="e">
        <f t="shared" si="1534"/>
        <v>#DIV/0!</v>
      </c>
      <c r="AX2240" t="e">
        <f t="shared" si="1533"/>
        <v>#DIV/0!</v>
      </c>
      <c r="AY2240" t="e">
        <f t="shared" si="1538"/>
        <v>#DIV/0!</v>
      </c>
      <c r="AZ2240" t="e">
        <f t="shared" si="1537"/>
        <v>#DIV/0!</v>
      </c>
    </row>
    <row r="2241" spans="7:52" x14ac:dyDescent="0.3">
      <c r="G2241" s="1" t="str">
        <f t="shared" si="1519"/>
        <v/>
      </c>
      <c r="H2241" s="2" t="str">
        <f t="shared" si="1532"/>
        <v/>
      </c>
      <c r="I2241" s="6" t="str" cm="1">
        <f t="array" ref="I2241">_xlfn.IFS(AND(G2240&lt;H2240,G2241&gt;H2241),"BUY", AND(G2240&gt;H2240,G2241&lt;H2241),"SELL",TRUE,"")</f>
        <v/>
      </c>
      <c r="J2241" s="1">
        <f t="shared" ca="1" si="1498"/>
        <v>0</v>
      </c>
      <c r="K2241" s="3" t="str">
        <f t="shared" ca="1" si="1512"/>
        <v/>
      </c>
      <c r="L2241" s="3" t="str">
        <f t="shared" si="1513"/>
        <v/>
      </c>
      <c r="M2241" s="3" t="str">
        <f t="shared" si="1514"/>
        <v/>
      </c>
      <c r="N2241" s="4">
        <f t="shared" si="1499"/>
        <v>-1</v>
      </c>
      <c r="O2241" s="2" t="str">
        <f t="shared" si="1515"/>
        <v/>
      </c>
      <c r="P2241" s="1" t="str">
        <f t="shared" si="1500"/>
        <v/>
      </c>
      <c r="Q2241" s="1" t="str">
        <f t="shared" si="1501"/>
        <v/>
      </c>
      <c r="R2241" s="1" t="str">
        <f>IF(ISBLANK(A2241),"",SUM($Q$2:Q2241))</f>
        <v/>
      </c>
      <c r="S2241" s="1" t="str">
        <f>IF(ISBLANK(A2241),"",SUM($F$2:F2241))</f>
        <v/>
      </c>
      <c r="T2241" s="1" t="str">
        <f t="shared" si="1502"/>
        <v/>
      </c>
      <c r="U2241" s="1" t="str">
        <f t="shared" si="1503"/>
        <v/>
      </c>
      <c r="V2241" s="17">
        <f t="shared" si="1504"/>
        <v>0</v>
      </c>
      <c r="W2241" s="17">
        <f t="shared" si="1505"/>
        <v>0</v>
      </c>
      <c r="X2241" s="17">
        <f t="shared" si="1506"/>
        <v>0</v>
      </c>
      <c r="Y2241" s="22">
        <f t="shared" si="1541"/>
        <v>0</v>
      </c>
      <c r="Z2241" s="22">
        <f t="shared" si="1541"/>
        <v>0</v>
      </c>
      <c r="AA2241" s="22">
        <f t="shared" si="1541"/>
        <v>0</v>
      </c>
      <c r="AB2241" s="23" t="str">
        <f t="shared" si="1526"/>
        <v/>
      </c>
      <c r="AC2241" s="23" t="str">
        <f t="shared" si="1527"/>
        <v/>
      </c>
      <c r="AD2241" s="23" t="str">
        <f t="shared" si="1528"/>
        <v/>
      </c>
      <c r="AE2241" s="23" t="str">
        <f t="shared" si="1529"/>
        <v/>
      </c>
      <c r="AF2241" s="23" t="str">
        <f t="shared" si="1530"/>
        <v/>
      </c>
      <c r="AG2241" s="23" t="str">
        <f t="shared" si="1535"/>
        <v/>
      </c>
      <c r="AH2241" s="25" t="str">
        <f t="shared" si="1507"/>
        <v/>
      </c>
      <c r="AI2241" s="25" t="str">
        <f t="shared" si="1508"/>
        <v/>
      </c>
      <c r="AJ2241" s="1" t="str">
        <f t="shared" si="1516"/>
        <v/>
      </c>
      <c r="AK2241" s="10" t="e">
        <f t="shared" si="1517"/>
        <v>#DIV/0!</v>
      </c>
      <c r="AL2241" s="10" t="e">
        <f t="shared" si="1522"/>
        <v>#DIV/0!</v>
      </c>
      <c r="AM2241">
        <f t="shared" si="1518"/>
        <v>0</v>
      </c>
      <c r="AN2241">
        <f t="shared" si="1509"/>
        <v>0</v>
      </c>
      <c r="AO2241">
        <f t="shared" si="1510"/>
        <v>0</v>
      </c>
      <c r="AP2241">
        <f t="shared" ca="1" si="1540"/>
        <v>2.6464932648087477E-37</v>
      </c>
      <c r="AQ2241">
        <f t="shared" ca="1" si="1540"/>
        <v>4.8437183690782558E-36</v>
      </c>
      <c r="AR2241">
        <f t="shared" ca="1" si="1523"/>
        <v>5.463763710342158E-2</v>
      </c>
      <c r="AS2241">
        <f t="shared" ca="1" si="1524"/>
        <v>5.1807023740860103</v>
      </c>
      <c r="AT2241">
        <f t="shared" si="1511"/>
        <v>0</v>
      </c>
      <c r="AU2241">
        <f t="shared" ca="1" si="1525"/>
        <v>9.9042798178338294E-37</v>
      </c>
      <c r="AV2241" t="e">
        <f t="shared" si="1520"/>
        <v>#DIV/0!</v>
      </c>
      <c r="AW2241" t="e">
        <f t="shared" si="1534"/>
        <v>#DIV/0!</v>
      </c>
      <c r="AX2241" t="e">
        <f t="shared" si="1533"/>
        <v>#DIV/0!</v>
      </c>
      <c r="AY2241" t="e">
        <f t="shared" si="1538"/>
        <v>#DIV/0!</v>
      </c>
      <c r="AZ2241" t="e">
        <f t="shared" si="1537"/>
        <v>#DIV/0!</v>
      </c>
    </row>
    <row r="2242" spans="7:52" x14ac:dyDescent="0.3">
      <c r="G2242" s="1" t="str">
        <f t="shared" si="1519"/>
        <v/>
      </c>
      <c r="H2242" s="2" t="str">
        <f t="shared" si="1532"/>
        <v/>
      </c>
      <c r="I2242" s="6" t="str" cm="1">
        <f t="array" ref="I2242">_xlfn.IFS(AND(G2241&lt;H2241,G2242&gt;H2242),"BUY", AND(G2241&gt;H2241,G2242&lt;H2242),"SELL",TRUE,"")</f>
        <v/>
      </c>
      <c r="J2242" s="1">
        <f t="shared" ca="1" si="1498"/>
        <v>0</v>
      </c>
      <c r="K2242" s="3" t="str">
        <f t="shared" ca="1" si="1512"/>
        <v/>
      </c>
      <c r="L2242" s="3" t="str">
        <f t="shared" si="1513"/>
        <v/>
      </c>
      <c r="M2242" s="3" t="str">
        <f t="shared" si="1514"/>
        <v/>
      </c>
      <c r="N2242" s="4">
        <f t="shared" si="1499"/>
        <v>-1</v>
      </c>
      <c r="O2242" s="2" t="str">
        <f t="shared" si="1515"/>
        <v/>
      </c>
      <c r="P2242" s="1" t="str">
        <f t="shared" si="1500"/>
        <v/>
      </c>
      <c r="Q2242" s="1" t="str">
        <f t="shared" si="1501"/>
        <v/>
      </c>
      <c r="R2242" s="1" t="str">
        <f>IF(ISBLANK(A2242),"",SUM($Q$2:Q2242))</f>
        <v/>
      </c>
      <c r="S2242" s="1" t="str">
        <f>IF(ISBLANK(A2242),"",SUM($F$2:F2242))</f>
        <v/>
      </c>
      <c r="T2242" s="1" t="str">
        <f t="shared" si="1502"/>
        <v/>
      </c>
      <c r="U2242" s="1" t="str">
        <f t="shared" si="1503"/>
        <v/>
      </c>
      <c r="V2242" s="17">
        <f t="shared" si="1504"/>
        <v>0</v>
      </c>
      <c r="W2242" s="17">
        <f t="shared" si="1505"/>
        <v>0</v>
      </c>
      <c r="X2242" s="17">
        <f t="shared" si="1506"/>
        <v>0</v>
      </c>
      <c r="Y2242" s="22">
        <f t="shared" si="1541"/>
        <v>0</v>
      </c>
      <c r="Z2242" s="22">
        <f t="shared" si="1541"/>
        <v>0</v>
      </c>
      <c r="AA2242" s="22">
        <f t="shared" si="1541"/>
        <v>0</v>
      </c>
      <c r="AB2242" s="23" t="str">
        <f t="shared" si="1526"/>
        <v/>
      </c>
      <c r="AC2242" s="23" t="str">
        <f t="shared" si="1527"/>
        <v/>
      </c>
      <c r="AD2242" s="23" t="str">
        <f t="shared" si="1528"/>
        <v/>
      </c>
      <c r="AE2242" s="23" t="str">
        <f t="shared" si="1529"/>
        <v/>
      </c>
      <c r="AF2242" s="23" t="str">
        <f t="shared" si="1530"/>
        <v/>
      </c>
      <c r="AG2242" s="23" t="str">
        <f t="shared" si="1535"/>
        <v/>
      </c>
      <c r="AH2242" s="25" t="str">
        <f t="shared" si="1507"/>
        <v/>
      </c>
      <c r="AI2242" s="25" t="str">
        <f t="shared" si="1508"/>
        <v/>
      </c>
      <c r="AJ2242" s="1" t="str">
        <f t="shared" si="1516"/>
        <v/>
      </c>
      <c r="AK2242" s="10" t="e">
        <f t="shared" si="1517"/>
        <v>#DIV/0!</v>
      </c>
      <c r="AL2242" s="10" t="e">
        <f t="shared" si="1522"/>
        <v>#DIV/0!</v>
      </c>
      <c r="AM2242">
        <f t="shared" si="1518"/>
        <v>0</v>
      </c>
      <c r="AN2242">
        <f t="shared" si="1509"/>
        <v>0</v>
      </c>
      <c r="AO2242">
        <f t="shared" si="1510"/>
        <v>0</v>
      </c>
      <c r="AP2242">
        <f t="shared" ca="1" si="1540"/>
        <v>2.4574580316081231E-37</v>
      </c>
      <c r="AQ2242">
        <f t="shared" ca="1" si="1540"/>
        <v>4.497738485572666E-36</v>
      </c>
      <c r="AR2242">
        <f t="shared" ca="1" si="1523"/>
        <v>5.4637637103421587E-2</v>
      </c>
      <c r="AS2242">
        <f t="shared" ca="1" si="1524"/>
        <v>5.1807023740860103</v>
      </c>
      <c r="AT2242">
        <f t="shared" si="1511"/>
        <v>0</v>
      </c>
      <c r="AU2242">
        <f t="shared" ca="1" si="1525"/>
        <v>9.196831259417128E-37</v>
      </c>
      <c r="AV2242" t="e">
        <f t="shared" si="1520"/>
        <v>#DIV/0!</v>
      </c>
      <c r="AW2242" t="e">
        <f t="shared" si="1534"/>
        <v>#DIV/0!</v>
      </c>
      <c r="AX2242" t="e">
        <f t="shared" si="1533"/>
        <v>#DIV/0!</v>
      </c>
      <c r="AY2242" t="e">
        <f t="shared" si="1538"/>
        <v>#DIV/0!</v>
      </c>
      <c r="AZ2242" t="e">
        <f t="shared" si="1537"/>
        <v>#DIV/0!</v>
      </c>
    </row>
    <row r="2243" spans="7:52" x14ac:dyDescent="0.3">
      <c r="G2243" s="1" t="str">
        <f t="shared" si="1519"/>
        <v/>
      </c>
      <c r="H2243" s="2" t="str">
        <f t="shared" si="1532"/>
        <v/>
      </c>
      <c r="I2243" s="6" t="str" cm="1">
        <f t="array" ref="I2243">_xlfn.IFS(AND(G2242&lt;H2242,G2243&gt;H2243),"BUY", AND(G2242&gt;H2242,G2243&lt;H2243),"SELL",TRUE,"")</f>
        <v/>
      </c>
      <c r="J2243" s="1">
        <f t="shared" ref="J2243:J2306" ca="1" si="1542">IF(I2242&lt;&gt;"",B2243,J2242)</f>
        <v>0</v>
      </c>
      <c r="K2243" s="3" t="str">
        <f t="shared" ca="1" si="1512"/>
        <v/>
      </c>
      <c r="L2243" s="3" t="str">
        <f t="shared" si="1513"/>
        <v/>
      </c>
      <c r="M2243" s="3" t="str">
        <f t="shared" si="1514"/>
        <v/>
      </c>
      <c r="N2243" s="4">
        <f t="shared" ref="N2243:N2306" si="1543">IF(G2242&gt;H2242, 1, -1)</f>
        <v>-1</v>
      </c>
      <c r="O2243" s="2" t="str">
        <f t="shared" si="1515"/>
        <v/>
      </c>
      <c r="P2243" s="1" t="str">
        <f t="shared" ref="P2243:P2306" si="1544">IF(ISBLANK(A2243),"",(C2243+D2243+E2243)/3)</f>
        <v/>
      </c>
      <c r="Q2243" s="1" t="str">
        <f t="shared" ref="Q2243:Q2306" si="1545">IF(ISBLANK(A2243),"",F2243*P2243)</f>
        <v/>
      </c>
      <c r="R2243" s="1" t="str">
        <f>IF(ISBLANK(A2243),"",SUM($Q$2:Q2243))</f>
        <v/>
      </c>
      <c r="S2243" s="1" t="str">
        <f>IF(ISBLANK(A2243),"",SUM($F$2:F2243))</f>
        <v/>
      </c>
      <c r="T2243" s="1" t="str">
        <f t="shared" ref="T2243:T2306" si="1546">IF(ISBLANK(A2243),"",R2243/S2243)</f>
        <v/>
      </c>
      <c r="U2243" s="1" t="str">
        <f t="shared" ref="U2243:U2306" si="1547">IF(E2243="","",IF((E2243&gt;T2243),"Bullish","Bearish"))</f>
        <v/>
      </c>
      <c r="V2243" s="17">
        <f t="shared" ref="V2243:V2306" si="1548">MAX(C2243-D2243,ABS(C2243-E2242),ABS(D2243-E2242))</f>
        <v>0</v>
      </c>
      <c r="W2243" s="17">
        <f t="shared" ref="W2243:W2306" si="1549">IF(C2243-C2242&gt;D2242-D2243,MAX(C2243-C2242,0),0)</f>
        <v>0</v>
      </c>
      <c r="X2243" s="17">
        <f t="shared" ref="X2243:X2306" si="1550">IF(D2242-D2243&gt;C2243-C2242,MAX(D2242-D2243,0),0)</f>
        <v>0</v>
      </c>
      <c r="Y2243" s="22">
        <f t="shared" si="1541"/>
        <v>0</v>
      </c>
      <c r="Z2243" s="22">
        <f t="shared" si="1541"/>
        <v>0</v>
      </c>
      <c r="AA2243" s="22">
        <f t="shared" si="1541"/>
        <v>0</v>
      </c>
      <c r="AB2243" s="23" t="str">
        <f t="shared" si="1526"/>
        <v/>
      </c>
      <c r="AC2243" s="23" t="str">
        <f t="shared" si="1527"/>
        <v/>
      </c>
      <c r="AD2243" s="23" t="str">
        <f t="shared" si="1528"/>
        <v/>
      </c>
      <c r="AE2243" s="23" t="str">
        <f t="shared" si="1529"/>
        <v/>
      </c>
      <c r="AF2243" s="23" t="str">
        <f t="shared" si="1530"/>
        <v/>
      </c>
      <c r="AG2243" s="23" t="str">
        <f t="shared" si="1535"/>
        <v/>
      </c>
      <c r="AH2243" s="25" t="str">
        <f t="shared" ref="AH2243:AH2306" si="1551">IF(AG2243="","",IF(AG2243&gt;=30,"Strong","Weak"))</f>
        <v/>
      </c>
      <c r="AI2243" s="25" t="str">
        <f t="shared" ref="AI2243:AI2306" si="1552">IF(AG2243="","",IF(AB2243&gt;AC2243,"Bullish","Bearish"))</f>
        <v/>
      </c>
      <c r="AJ2243" s="1" t="str">
        <f t="shared" si="1516"/>
        <v/>
      </c>
      <c r="AK2243" s="10" t="e">
        <f t="shared" si="1517"/>
        <v>#DIV/0!</v>
      </c>
      <c r="AL2243" s="10" t="e">
        <f t="shared" si="1522"/>
        <v>#DIV/0!</v>
      </c>
      <c r="AM2243">
        <f t="shared" si="1518"/>
        <v>0</v>
      </c>
      <c r="AN2243">
        <f t="shared" ref="AN2243:AN2306" si="1553">IF(AM2243&gt;0,AM2243,0)</f>
        <v>0</v>
      </c>
      <c r="AO2243">
        <f t="shared" ref="AO2243:AO2306" si="1554">IF(AM2243&lt;0,ABS(AM2243),0)</f>
        <v>0</v>
      </c>
      <c r="AP2243">
        <f t="shared" ca="1" si="1540"/>
        <v>2.281925315064686E-37</v>
      </c>
      <c r="AQ2243">
        <f t="shared" ca="1" si="1540"/>
        <v>4.1764714508889043E-36</v>
      </c>
      <c r="AR2243">
        <f t="shared" ca="1" si="1523"/>
        <v>5.4637637103421594E-2</v>
      </c>
      <c r="AS2243">
        <f t="shared" ca="1" si="1524"/>
        <v>5.1807023740860103</v>
      </c>
      <c r="AT2243">
        <f t="shared" ref="AT2243:AT2306" si="1555">ABS(C2243-D2243)</f>
        <v>0</v>
      </c>
      <c r="AU2243">
        <f t="shared" ca="1" si="1525"/>
        <v>8.5399147408873338E-37</v>
      </c>
      <c r="AV2243" t="e">
        <f t="shared" si="1520"/>
        <v>#DIV/0!</v>
      </c>
      <c r="AW2243" t="e">
        <f t="shared" si="1534"/>
        <v>#DIV/0!</v>
      </c>
      <c r="AX2243" t="e">
        <f t="shared" si="1533"/>
        <v>#DIV/0!</v>
      </c>
      <c r="AY2243" t="e">
        <f t="shared" si="1538"/>
        <v>#DIV/0!</v>
      </c>
      <c r="AZ2243" t="e">
        <f t="shared" si="1537"/>
        <v>#DIV/0!</v>
      </c>
    </row>
    <row r="2244" spans="7:52" x14ac:dyDescent="0.3">
      <c r="G2244" s="1" t="str">
        <f t="shared" si="1519"/>
        <v/>
      </c>
      <c r="H2244" s="2" t="str">
        <f t="shared" si="1532"/>
        <v/>
      </c>
      <c r="I2244" s="6" t="str" cm="1">
        <f t="array" ref="I2244">_xlfn.IFS(AND(G2243&lt;H2243,G2244&gt;H2244),"BUY", AND(G2243&gt;H2243,G2244&lt;H2244),"SELL",TRUE,"")</f>
        <v/>
      </c>
      <c r="J2244" s="1">
        <f t="shared" ca="1" si="1542"/>
        <v>0</v>
      </c>
      <c r="K2244" s="3" t="str">
        <f t="shared" ref="K2244:K2307" ca="1" si="1556">IF(AND(I2243&lt;&gt;"",J2243&lt;&gt;0),IF(I2243="BUY",1-J2244/J2243,J2244/J2243-1),"")</f>
        <v/>
      </c>
      <c r="L2244" s="3" t="str">
        <f t="shared" ref="L2244:L2307" si="1557">IFERROR((E2244/E2243)-1,"")</f>
        <v/>
      </c>
      <c r="M2244" s="3" t="str">
        <f t="shared" ref="M2244:M2307" si="1558">IFERROR(LN(E2244/E2243),"")</f>
        <v/>
      </c>
      <c r="N2244" s="4">
        <f t="shared" si="1543"/>
        <v>-1</v>
      </c>
      <c r="O2244" s="2" t="str">
        <f t="shared" ref="O2244:O2307" si="1559">IFERROR((M2244*N2244),"")</f>
        <v/>
      </c>
      <c r="P2244" s="1" t="str">
        <f t="shared" si="1544"/>
        <v/>
      </c>
      <c r="Q2244" s="1" t="str">
        <f t="shared" si="1545"/>
        <v/>
      </c>
      <c r="R2244" s="1" t="str">
        <f>IF(ISBLANK(A2244),"",SUM($Q$2:Q2244))</f>
        <v/>
      </c>
      <c r="S2244" s="1" t="str">
        <f>IF(ISBLANK(A2244),"",SUM($F$2:F2244))</f>
        <v/>
      </c>
      <c r="T2244" s="1" t="str">
        <f t="shared" si="1546"/>
        <v/>
      </c>
      <c r="U2244" s="1" t="str">
        <f t="shared" si="1547"/>
        <v/>
      </c>
      <c r="V2244" s="17">
        <f t="shared" si="1548"/>
        <v>0</v>
      </c>
      <c r="W2244" s="17">
        <f t="shared" si="1549"/>
        <v>0</v>
      </c>
      <c r="X2244" s="17">
        <f t="shared" si="1550"/>
        <v>0</v>
      </c>
      <c r="Y2244" s="22">
        <f t="shared" si="1541"/>
        <v>0</v>
      </c>
      <c r="Z2244" s="22">
        <f t="shared" si="1541"/>
        <v>0</v>
      </c>
      <c r="AA2244" s="22">
        <f t="shared" si="1541"/>
        <v>0</v>
      </c>
      <c r="AB2244" s="23" t="str">
        <f t="shared" si="1526"/>
        <v/>
      </c>
      <c r="AC2244" s="23" t="str">
        <f t="shared" si="1527"/>
        <v/>
      </c>
      <c r="AD2244" s="23" t="str">
        <f t="shared" si="1528"/>
        <v/>
      </c>
      <c r="AE2244" s="23" t="str">
        <f t="shared" si="1529"/>
        <v/>
      </c>
      <c r="AF2244" s="23" t="str">
        <f t="shared" si="1530"/>
        <v/>
      </c>
      <c r="AG2244" s="23" t="str">
        <f t="shared" si="1535"/>
        <v/>
      </c>
      <c r="AH2244" s="25" t="str">
        <f t="shared" si="1551"/>
        <v/>
      </c>
      <c r="AI2244" s="25" t="str">
        <f t="shared" si="1552"/>
        <v/>
      </c>
      <c r="AJ2244" s="1" t="str">
        <f t="shared" ref="AJ2244:AJ2307" si="1560">IF(E2244 = E2243, G2243, IF(E2244 &gt; E2243, G2243 + F2244, G2243 - F2244 ))</f>
        <v/>
      </c>
      <c r="AK2244" s="10" t="e">
        <f t="shared" ref="AK2244:AK2307" si="1561">LN(E2244/E2243)</f>
        <v>#DIV/0!</v>
      </c>
      <c r="AL2244" s="10" t="e">
        <f t="shared" si="1522"/>
        <v>#DIV/0!</v>
      </c>
      <c r="AM2244">
        <f t="shared" ref="AM2244:AM2307" si="1562">E2244-E2243</f>
        <v>0</v>
      </c>
      <c r="AN2244">
        <f t="shared" si="1553"/>
        <v>0</v>
      </c>
      <c r="AO2244">
        <f t="shared" si="1554"/>
        <v>0</v>
      </c>
      <c r="AP2244">
        <f t="shared" ca="1" si="1540"/>
        <v>2.1189306497029229E-37</v>
      </c>
      <c r="AQ2244">
        <f t="shared" ca="1" si="1540"/>
        <v>3.8781520615396968E-36</v>
      </c>
      <c r="AR2244">
        <f t="shared" ca="1" si="1523"/>
        <v>5.4637637103421594E-2</v>
      </c>
      <c r="AS2244">
        <f t="shared" ca="1" si="1524"/>
        <v>5.1807023740860103</v>
      </c>
      <c r="AT2244">
        <f t="shared" si="1555"/>
        <v>0</v>
      </c>
      <c r="AU2244">
        <f t="shared" ca="1" si="1525"/>
        <v>7.9299208308239522E-37</v>
      </c>
      <c r="AV2244" t="e">
        <f t="shared" si="1520"/>
        <v>#DIV/0!</v>
      </c>
      <c r="AW2244" t="e">
        <f t="shared" si="1534"/>
        <v>#DIV/0!</v>
      </c>
      <c r="AX2244" t="e">
        <f t="shared" si="1533"/>
        <v>#DIV/0!</v>
      </c>
      <c r="AY2244" t="e">
        <f t="shared" si="1538"/>
        <v>#DIV/0!</v>
      </c>
      <c r="AZ2244" t="e">
        <f t="shared" si="1537"/>
        <v>#DIV/0!</v>
      </c>
    </row>
    <row r="2245" spans="7:52" x14ac:dyDescent="0.3">
      <c r="G2245" s="1" t="str">
        <f t="shared" si="1519"/>
        <v/>
      </c>
      <c r="H2245" s="2" t="str">
        <f t="shared" si="1532"/>
        <v/>
      </c>
      <c r="I2245" s="6" t="str" cm="1">
        <f t="array" ref="I2245">_xlfn.IFS(AND(G2244&lt;H2244,G2245&gt;H2245),"BUY", AND(G2244&gt;H2244,G2245&lt;H2245),"SELL",TRUE,"")</f>
        <v/>
      </c>
      <c r="J2245" s="1">
        <f t="shared" ca="1" si="1542"/>
        <v>0</v>
      </c>
      <c r="K2245" s="3" t="str">
        <f t="shared" ca="1" si="1556"/>
        <v/>
      </c>
      <c r="L2245" s="3" t="str">
        <f t="shared" si="1557"/>
        <v/>
      </c>
      <c r="M2245" s="3" t="str">
        <f t="shared" si="1558"/>
        <v/>
      </c>
      <c r="N2245" s="4">
        <f t="shared" si="1543"/>
        <v>-1</v>
      </c>
      <c r="O2245" s="2" t="str">
        <f t="shared" si="1559"/>
        <v/>
      </c>
      <c r="P2245" s="1" t="str">
        <f t="shared" si="1544"/>
        <v/>
      </c>
      <c r="Q2245" s="1" t="str">
        <f t="shared" si="1545"/>
        <v/>
      </c>
      <c r="R2245" s="1" t="str">
        <f>IF(ISBLANK(A2245),"",SUM($Q$2:Q2245))</f>
        <v/>
      </c>
      <c r="S2245" s="1" t="str">
        <f>IF(ISBLANK(A2245),"",SUM($F$2:F2245))</f>
        <v/>
      </c>
      <c r="T2245" s="1" t="str">
        <f t="shared" si="1546"/>
        <v/>
      </c>
      <c r="U2245" s="1" t="str">
        <f t="shared" si="1547"/>
        <v/>
      </c>
      <c r="V2245" s="17">
        <f t="shared" si="1548"/>
        <v>0</v>
      </c>
      <c r="W2245" s="17">
        <f t="shared" si="1549"/>
        <v>0</v>
      </c>
      <c r="X2245" s="17">
        <f t="shared" si="1550"/>
        <v>0</v>
      </c>
      <c r="Y2245" s="22">
        <f t="shared" si="1541"/>
        <v>0</v>
      </c>
      <c r="Z2245" s="22">
        <f t="shared" si="1541"/>
        <v>0</v>
      </c>
      <c r="AA2245" s="22">
        <f t="shared" si="1541"/>
        <v>0</v>
      </c>
      <c r="AB2245" s="23" t="str">
        <f t="shared" si="1526"/>
        <v/>
      </c>
      <c r="AC2245" s="23" t="str">
        <f t="shared" si="1527"/>
        <v/>
      </c>
      <c r="AD2245" s="23" t="str">
        <f t="shared" si="1528"/>
        <v/>
      </c>
      <c r="AE2245" s="23" t="str">
        <f t="shared" si="1529"/>
        <v/>
      </c>
      <c r="AF2245" s="23" t="str">
        <f t="shared" si="1530"/>
        <v/>
      </c>
      <c r="AG2245" s="23" t="str">
        <f t="shared" si="1535"/>
        <v/>
      </c>
      <c r="AH2245" s="25" t="str">
        <f t="shared" si="1551"/>
        <v/>
      </c>
      <c r="AI2245" s="25" t="str">
        <f t="shared" si="1552"/>
        <v/>
      </c>
      <c r="AJ2245" s="1" t="str">
        <f t="shared" si="1560"/>
        <v/>
      </c>
      <c r="AK2245" s="10" t="e">
        <f t="shared" si="1561"/>
        <v>#DIV/0!</v>
      </c>
      <c r="AL2245" s="10" t="e">
        <f t="shared" si="1522"/>
        <v>#DIV/0!</v>
      </c>
      <c r="AM2245">
        <f t="shared" si="1562"/>
        <v>0</v>
      </c>
      <c r="AN2245">
        <f t="shared" si="1553"/>
        <v>0</v>
      </c>
      <c r="AO2245">
        <f t="shared" si="1554"/>
        <v>0</v>
      </c>
      <c r="AP2245">
        <f t="shared" ca="1" si="1540"/>
        <v>1.9675784604384283E-37</v>
      </c>
      <c r="AQ2245">
        <f t="shared" ca="1" si="1540"/>
        <v>3.6011412000011466E-36</v>
      </c>
      <c r="AR2245">
        <f t="shared" ca="1" si="1523"/>
        <v>5.46376371034216E-2</v>
      </c>
      <c r="AS2245">
        <f t="shared" ca="1" si="1524"/>
        <v>5.1807023740860103</v>
      </c>
      <c r="AT2245">
        <f t="shared" si="1555"/>
        <v>0</v>
      </c>
      <c r="AU2245">
        <f t="shared" ca="1" si="1525"/>
        <v>7.3634979143365275E-37</v>
      </c>
      <c r="AV2245" t="e">
        <f t="shared" si="1520"/>
        <v>#DIV/0!</v>
      </c>
      <c r="AW2245" t="e">
        <f t="shared" si="1534"/>
        <v>#DIV/0!</v>
      </c>
      <c r="AX2245" t="e">
        <f t="shared" si="1533"/>
        <v>#DIV/0!</v>
      </c>
      <c r="AY2245" t="e">
        <f t="shared" si="1538"/>
        <v>#DIV/0!</v>
      </c>
      <c r="AZ2245" t="e">
        <f t="shared" si="1537"/>
        <v>#DIV/0!</v>
      </c>
    </row>
    <row r="2246" spans="7:52" x14ac:dyDescent="0.3">
      <c r="G2246" s="1" t="str">
        <f t="shared" si="1519"/>
        <v/>
      </c>
      <c r="H2246" s="2" t="str">
        <f t="shared" si="1532"/>
        <v/>
      </c>
      <c r="I2246" s="6" t="str" cm="1">
        <f t="array" ref="I2246">_xlfn.IFS(AND(G2245&lt;H2245,G2246&gt;H2246),"BUY", AND(G2245&gt;H2245,G2246&lt;H2246),"SELL",TRUE,"")</f>
        <v/>
      </c>
      <c r="J2246" s="1">
        <f t="shared" ca="1" si="1542"/>
        <v>0</v>
      </c>
      <c r="K2246" s="3" t="str">
        <f t="shared" ca="1" si="1556"/>
        <v/>
      </c>
      <c r="L2246" s="3" t="str">
        <f t="shared" si="1557"/>
        <v/>
      </c>
      <c r="M2246" s="3" t="str">
        <f t="shared" si="1558"/>
        <v/>
      </c>
      <c r="N2246" s="4">
        <f t="shared" si="1543"/>
        <v>-1</v>
      </c>
      <c r="O2246" s="2" t="str">
        <f t="shared" si="1559"/>
        <v/>
      </c>
      <c r="P2246" s="1" t="str">
        <f t="shared" si="1544"/>
        <v/>
      </c>
      <c r="Q2246" s="1" t="str">
        <f t="shared" si="1545"/>
        <v/>
      </c>
      <c r="R2246" s="1" t="str">
        <f>IF(ISBLANK(A2246),"",SUM($Q$2:Q2246))</f>
        <v/>
      </c>
      <c r="S2246" s="1" t="str">
        <f>IF(ISBLANK(A2246),"",SUM($F$2:F2246))</f>
        <v/>
      </c>
      <c r="T2246" s="1" t="str">
        <f t="shared" si="1546"/>
        <v/>
      </c>
      <c r="U2246" s="1" t="str">
        <f t="shared" si="1547"/>
        <v/>
      </c>
      <c r="V2246" s="17">
        <f t="shared" si="1548"/>
        <v>0</v>
      </c>
      <c r="W2246" s="17">
        <f t="shared" si="1549"/>
        <v>0</v>
      </c>
      <c r="X2246" s="17">
        <f t="shared" si="1550"/>
        <v>0</v>
      </c>
      <c r="Y2246" s="22">
        <f t="shared" si="1541"/>
        <v>0</v>
      </c>
      <c r="Z2246" s="22">
        <f t="shared" si="1541"/>
        <v>0</v>
      </c>
      <c r="AA2246" s="22">
        <f t="shared" si="1541"/>
        <v>0</v>
      </c>
      <c r="AB2246" s="23" t="str">
        <f t="shared" si="1526"/>
        <v/>
      </c>
      <c r="AC2246" s="23" t="str">
        <f t="shared" si="1527"/>
        <v/>
      </c>
      <c r="AD2246" s="23" t="str">
        <f t="shared" si="1528"/>
        <v/>
      </c>
      <c r="AE2246" s="23" t="str">
        <f t="shared" si="1529"/>
        <v/>
      </c>
      <c r="AF2246" s="23" t="str">
        <f t="shared" si="1530"/>
        <v/>
      </c>
      <c r="AG2246" s="23" t="str">
        <f t="shared" si="1535"/>
        <v/>
      </c>
      <c r="AH2246" s="25" t="str">
        <f t="shared" si="1551"/>
        <v/>
      </c>
      <c r="AI2246" s="25" t="str">
        <f t="shared" si="1552"/>
        <v/>
      </c>
      <c r="AJ2246" s="1" t="str">
        <f t="shared" si="1560"/>
        <v/>
      </c>
      <c r="AK2246" s="10" t="e">
        <f t="shared" si="1561"/>
        <v>#DIV/0!</v>
      </c>
      <c r="AL2246" s="10" t="e">
        <f t="shared" si="1522"/>
        <v>#DIV/0!</v>
      </c>
      <c r="AM2246">
        <f t="shared" si="1562"/>
        <v>0</v>
      </c>
      <c r="AN2246">
        <f t="shared" si="1553"/>
        <v>0</v>
      </c>
      <c r="AO2246">
        <f t="shared" si="1554"/>
        <v>0</v>
      </c>
      <c r="AP2246">
        <f t="shared" ca="1" si="1540"/>
        <v>1.8270371418356834E-37</v>
      </c>
      <c r="AQ2246">
        <f t="shared" ca="1" si="1540"/>
        <v>3.3439168285724936E-36</v>
      </c>
      <c r="AR2246">
        <f t="shared" ca="1" si="1523"/>
        <v>5.4637637103421594E-2</v>
      </c>
      <c r="AS2246">
        <f t="shared" ca="1" si="1524"/>
        <v>5.1807023740860103</v>
      </c>
      <c r="AT2246">
        <f t="shared" si="1555"/>
        <v>0</v>
      </c>
      <c r="AU2246">
        <f t="shared" ca="1" si="1525"/>
        <v>6.8375337775982043E-37</v>
      </c>
      <c r="AV2246" t="e">
        <f t="shared" si="1520"/>
        <v>#DIV/0!</v>
      </c>
      <c r="AW2246" t="e">
        <f t="shared" si="1534"/>
        <v>#DIV/0!</v>
      </c>
      <c r="AX2246" t="e">
        <f t="shared" si="1533"/>
        <v>#DIV/0!</v>
      </c>
      <c r="AY2246" t="e">
        <f t="shared" si="1538"/>
        <v>#DIV/0!</v>
      </c>
      <c r="AZ2246" t="e">
        <f t="shared" si="1537"/>
        <v>#DIV/0!</v>
      </c>
    </row>
    <row r="2247" spans="7:52" x14ac:dyDescent="0.3">
      <c r="G2247" s="1" t="str">
        <f t="shared" si="1519"/>
        <v/>
      </c>
      <c r="H2247" s="2" t="str">
        <f t="shared" si="1532"/>
        <v/>
      </c>
      <c r="I2247" s="6" t="str" cm="1">
        <f t="array" ref="I2247">_xlfn.IFS(AND(G2246&lt;H2246,G2247&gt;H2247),"BUY", AND(G2246&gt;H2246,G2247&lt;H2247),"SELL",TRUE,"")</f>
        <v/>
      </c>
      <c r="J2247" s="1">
        <f t="shared" ca="1" si="1542"/>
        <v>0</v>
      </c>
      <c r="K2247" s="3" t="str">
        <f t="shared" ca="1" si="1556"/>
        <v/>
      </c>
      <c r="L2247" s="3" t="str">
        <f t="shared" si="1557"/>
        <v/>
      </c>
      <c r="M2247" s="3" t="str">
        <f t="shared" si="1558"/>
        <v/>
      </c>
      <c r="N2247" s="4">
        <f t="shared" si="1543"/>
        <v>-1</v>
      </c>
      <c r="O2247" s="2" t="str">
        <f t="shared" si="1559"/>
        <v/>
      </c>
      <c r="P2247" s="1" t="str">
        <f t="shared" si="1544"/>
        <v/>
      </c>
      <c r="Q2247" s="1" t="str">
        <f t="shared" si="1545"/>
        <v/>
      </c>
      <c r="R2247" s="1" t="str">
        <f>IF(ISBLANK(A2247),"",SUM($Q$2:Q2247))</f>
        <v/>
      </c>
      <c r="S2247" s="1" t="str">
        <f>IF(ISBLANK(A2247),"",SUM($F$2:F2247))</f>
        <v/>
      </c>
      <c r="T2247" s="1" t="str">
        <f t="shared" si="1546"/>
        <v/>
      </c>
      <c r="U2247" s="1" t="str">
        <f t="shared" si="1547"/>
        <v/>
      </c>
      <c r="V2247" s="17">
        <f t="shared" si="1548"/>
        <v>0</v>
      </c>
      <c r="W2247" s="17">
        <f t="shared" si="1549"/>
        <v>0</v>
      </c>
      <c r="X2247" s="17">
        <f t="shared" si="1550"/>
        <v>0</v>
      </c>
      <c r="Y2247" s="22">
        <f t="shared" si="1541"/>
        <v>0</v>
      </c>
      <c r="Z2247" s="22">
        <f t="shared" si="1541"/>
        <v>0</v>
      </c>
      <c r="AA2247" s="22">
        <f t="shared" si="1541"/>
        <v>0</v>
      </c>
      <c r="AB2247" s="23" t="str">
        <f t="shared" si="1526"/>
        <v/>
      </c>
      <c r="AC2247" s="23" t="str">
        <f t="shared" si="1527"/>
        <v/>
      </c>
      <c r="AD2247" s="23" t="str">
        <f t="shared" si="1528"/>
        <v/>
      </c>
      <c r="AE2247" s="23" t="str">
        <f t="shared" si="1529"/>
        <v/>
      </c>
      <c r="AF2247" s="23" t="str">
        <f t="shared" si="1530"/>
        <v/>
      </c>
      <c r="AG2247" s="23" t="str">
        <f t="shared" si="1535"/>
        <v/>
      </c>
      <c r="AH2247" s="25" t="str">
        <f t="shared" si="1551"/>
        <v/>
      </c>
      <c r="AI2247" s="25" t="str">
        <f t="shared" si="1552"/>
        <v/>
      </c>
      <c r="AJ2247" s="1" t="str">
        <f t="shared" si="1560"/>
        <v/>
      </c>
      <c r="AK2247" s="10" t="e">
        <f t="shared" si="1561"/>
        <v>#DIV/0!</v>
      </c>
      <c r="AL2247" s="10" t="e">
        <f t="shared" si="1522"/>
        <v>#DIV/0!</v>
      </c>
      <c r="AM2247">
        <f t="shared" si="1562"/>
        <v>0</v>
      </c>
      <c r="AN2247">
        <f t="shared" si="1553"/>
        <v>0</v>
      </c>
      <c r="AO2247">
        <f t="shared" si="1554"/>
        <v>0</v>
      </c>
      <c r="AP2247">
        <f t="shared" ca="1" si="1540"/>
        <v>1.6965344888474202E-37</v>
      </c>
      <c r="AQ2247">
        <f t="shared" ca="1" si="1540"/>
        <v>3.105065626531601E-36</v>
      </c>
      <c r="AR2247">
        <f t="shared" ca="1" si="1523"/>
        <v>5.4637637103421594E-2</v>
      </c>
      <c r="AS2247">
        <f t="shared" ca="1" si="1524"/>
        <v>5.1807023740860103</v>
      </c>
      <c r="AT2247">
        <f t="shared" si="1555"/>
        <v>0</v>
      </c>
      <c r="AU2247">
        <f t="shared" ca="1" si="1525"/>
        <v>6.349138507769761E-37</v>
      </c>
      <c r="AV2247" t="e">
        <f t="shared" si="1520"/>
        <v>#DIV/0!</v>
      </c>
      <c r="AW2247" t="e">
        <f t="shared" si="1534"/>
        <v>#DIV/0!</v>
      </c>
      <c r="AX2247" t="e">
        <f t="shared" si="1533"/>
        <v>#DIV/0!</v>
      </c>
      <c r="AY2247" t="e">
        <f t="shared" si="1538"/>
        <v>#DIV/0!</v>
      </c>
      <c r="AZ2247" t="e">
        <f t="shared" si="1537"/>
        <v>#DIV/0!</v>
      </c>
    </row>
    <row r="2248" spans="7:52" x14ac:dyDescent="0.3">
      <c r="G2248" s="1" t="str">
        <f t="shared" si="1519"/>
        <v/>
      </c>
      <c r="H2248" s="2" t="str">
        <f t="shared" si="1532"/>
        <v/>
      </c>
      <c r="I2248" s="6" t="str" cm="1">
        <f t="array" ref="I2248">_xlfn.IFS(AND(G2247&lt;H2247,G2248&gt;H2248),"BUY", AND(G2247&gt;H2247,G2248&lt;H2248),"SELL",TRUE,"")</f>
        <v/>
      </c>
      <c r="J2248" s="1">
        <f t="shared" ca="1" si="1542"/>
        <v>0</v>
      </c>
      <c r="K2248" s="3" t="str">
        <f t="shared" ca="1" si="1556"/>
        <v/>
      </c>
      <c r="L2248" s="3" t="str">
        <f t="shared" si="1557"/>
        <v/>
      </c>
      <c r="M2248" s="3" t="str">
        <f t="shared" si="1558"/>
        <v/>
      </c>
      <c r="N2248" s="4">
        <f t="shared" si="1543"/>
        <v>-1</v>
      </c>
      <c r="O2248" s="2" t="str">
        <f t="shared" si="1559"/>
        <v/>
      </c>
      <c r="P2248" s="1" t="str">
        <f t="shared" si="1544"/>
        <v/>
      </c>
      <c r="Q2248" s="1" t="str">
        <f t="shared" si="1545"/>
        <v/>
      </c>
      <c r="R2248" s="1" t="str">
        <f>IF(ISBLANK(A2248),"",SUM($Q$2:Q2248))</f>
        <v/>
      </c>
      <c r="S2248" s="1" t="str">
        <f>IF(ISBLANK(A2248),"",SUM($F$2:F2248))</f>
        <v/>
      </c>
      <c r="T2248" s="1" t="str">
        <f t="shared" si="1546"/>
        <v/>
      </c>
      <c r="U2248" s="1" t="str">
        <f t="shared" si="1547"/>
        <v/>
      </c>
      <c r="V2248" s="17">
        <f t="shared" si="1548"/>
        <v>0</v>
      </c>
      <c r="W2248" s="17">
        <f t="shared" si="1549"/>
        <v>0</v>
      </c>
      <c r="X2248" s="17">
        <f t="shared" si="1550"/>
        <v>0</v>
      </c>
      <c r="Y2248" s="22">
        <f t="shared" si="1541"/>
        <v>0</v>
      </c>
      <c r="Z2248" s="22">
        <f t="shared" si="1541"/>
        <v>0</v>
      </c>
      <c r="AA2248" s="22">
        <f t="shared" si="1541"/>
        <v>0</v>
      </c>
      <c r="AB2248" s="23" t="str">
        <f t="shared" si="1526"/>
        <v/>
      </c>
      <c r="AC2248" s="23" t="str">
        <f t="shared" si="1527"/>
        <v/>
      </c>
      <c r="AD2248" s="23" t="str">
        <f t="shared" si="1528"/>
        <v/>
      </c>
      <c r="AE2248" s="23" t="str">
        <f t="shared" si="1529"/>
        <v/>
      </c>
      <c r="AF2248" s="23" t="str">
        <f t="shared" si="1530"/>
        <v/>
      </c>
      <c r="AG2248" s="23" t="str">
        <f t="shared" si="1535"/>
        <v/>
      </c>
      <c r="AH2248" s="25" t="str">
        <f t="shared" si="1551"/>
        <v/>
      </c>
      <c r="AI2248" s="25" t="str">
        <f t="shared" si="1552"/>
        <v/>
      </c>
      <c r="AJ2248" s="1" t="str">
        <f t="shared" si="1560"/>
        <v/>
      </c>
      <c r="AK2248" s="10" t="e">
        <f t="shared" si="1561"/>
        <v>#DIV/0!</v>
      </c>
      <c r="AL2248" s="10" t="e">
        <f t="shared" si="1522"/>
        <v>#DIV/0!</v>
      </c>
      <c r="AM2248">
        <f t="shared" si="1562"/>
        <v>0</v>
      </c>
      <c r="AN2248">
        <f t="shared" si="1553"/>
        <v>0</v>
      </c>
      <c r="AO2248">
        <f t="shared" si="1554"/>
        <v>0</v>
      </c>
      <c r="AP2248">
        <f t="shared" ca="1" si="1540"/>
        <v>1.5753534539297472E-37</v>
      </c>
      <c r="AQ2248">
        <f t="shared" ca="1" si="1540"/>
        <v>2.8832752246364866E-36</v>
      </c>
      <c r="AR2248">
        <f t="shared" ca="1" si="1523"/>
        <v>5.4637637103421594E-2</v>
      </c>
      <c r="AS2248">
        <f t="shared" ca="1" si="1524"/>
        <v>5.1807023740860103</v>
      </c>
      <c r="AT2248">
        <f t="shared" si="1555"/>
        <v>0</v>
      </c>
      <c r="AU2248">
        <f t="shared" ca="1" si="1525"/>
        <v>5.895628614357635E-37</v>
      </c>
      <c r="AV2248" t="e">
        <f t="shared" si="1520"/>
        <v>#DIV/0!</v>
      </c>
      <c r="AW2248" t="e">
        <f t="shared" si="1534"/>
        <v>#DIV/0!</v>
      </c>
      <c r="AX2248" t="e">
        <f t="shared" si="1533"/>
        <v>#DIV/0!</v>
      </c>
      <c r="AY2248" t="e">
        <f t="shared" si="1538"/>
        <v>#DIV/0!</v>
      </c>
      <c r="AZ2248" t="e">
        <f t="shared" si="1537"/>
        <v>#DIV/0!</v>
      </c>
    </row>
    <row r="2249" spans="7:52" x14ac:dyDescent="0.3">
      <c r="G2249" s="1" t="str">
        <f t="shared" ref="G2249:G2312" si="1563">IFERROR(AVERAGE(E2245:E2249),"")</f>
        <v/>
      </c>
      <c r="H2249" s="2" t="str">
        <f t="shared" si="1532"/>
        <v/>
      </c>
      <c r="I2249" s="6" t="str" cm="1">
        <f t="array" ref="I2249">_xlfn.IFS(AND(G2248&lt;H2248,G2249&gt;H2249),"BUY", AND(G2248&gt;H2248,G2249&lt;H2249),"SELL",TRUE,"")</f>
        <v/>
      </c>
      <c r="J2249" s="1">
        <f t="shared" ca="1" si="1542"/>
        <v>0</v>
      </c>
      <c r="K2249" s="3" t="str">
        <f t="shared" ca="1" si="1556"/>
        <v/>
      </c>
      <c r="L2249" s="3" t="str">
        <f t="shared" si="1557"/>
        <v/>
      </c>
      <c r="M2249" s="3" t="str">
        <f t="shared" si="1558"/>
        <v/>
      </c>
      <c r="N2249" s="4">
        <f t="shared" si="1543"/>
        <v>-1</v>
      </c>
      <c r="O2249" s="2" t="str">
        <f t="shared" si="1559"/>
        <v/>
      </c>
      <c r="P2249" s="1" t="str">
        <f t="shared" si="1544"/>
        <v/>
      </c>
      <c r="Q2249" s="1" t="str">
        <f t="shared" si="1545"/>
        <v/>
      </c>
      <c r="R2249" s="1" t="str">
        <f>IF(ISBLANK(A2249),"",SUM($Q$2:Q2249))</f>
        <v/>
      </c>
      <c r="S2249" s="1" t="str">
        <f>IF(ISBLANK(A2249),"",SUM($F$2:F2249))</f>
        <v/>
      </c>
      <c r="T2249" s="1" t="str">
        <f t="shared" si="1546"/>
        <v/>
      </c>
      <c r="U2249" s="1" t="str">
        <f t="shared" si="1547"/>
        <v/>
      </c>
      <c r="V2249" s="17">
        <f t="shared" si="1548"/>
        <v>0</v>
      </c>
      <c r="W2249" s="17">
        <f t="shared" si="1549"/>
        <v>0</v>
      </c>
      <c r="X2249" s="17">
        <f t="shared" si="1550"/>
        <v>0</v>
      </c>
      <c r="Y2249" s="22">
        <f t="shared" si="1541"/>
        <v>0</v>
      </c>
      <c r="Z2249" s="22">
        <f t="shared" si="1541"/>
        <v>0</v>
      </c>
      <c r="AA2249" s="22">
        <f t="shared" si="1541"/>
        <v>0</v>
      </c>
      <c r="AB2249" s="23" t="str">
        <f t="shared" si="1526"/>
        <v/>
      </c>
      <c r="AC2249" s="23" t="str">
        <f t="shared" si="1527"/>
        <v/>
      </c>
      <c r="AD2249" s="23" t="str">
        <f t="shared" si="1528"/>
        <v/>
      </c>
      <c r="AE2249" s="23" t="str">
        <f t="shared" si="1529"/>
        <v/>
      </c>
      <c r="AF2249" s="23" t="str">
        <f t="shared" si="1530"/>
        <v/>
      </c>
      <c r="AG2249" s="23" t="str">
        <f t="shared" si="1535"/>
        <v/>
      </c>
      <c r="AH2249" s="25" t="str">
        <f t="shared" si="1551"/>
        <v/>
      </c>
      <c r="AI2249" s="25" t="str">
        <f t="shared" si="1552"/>
        <v/>
      </c>
      <c r="AJ2249" s="1" t="str">
        <f t="shared" si="1560"/>
        <v/>
      </c>
      <c r="AK2249" s="10" t="e">
        <f t="shared" si="1561"/>
        <v>#DIV/0!</v>
      </c>
      <c r="AL2249" s="10" t="e">
        <f t="shared" si="1522"/>
        <v>#DIV/0!</v>
      </c>
      <c r="AM2249">
        <f t="shared" si="1562"/>
        <v>0</v>
      </c>
      <c r="AN2249">
        <f t="shared" si="1553"/>
        <v>0</v>
      </c>
      <c r="AO2249">
        <f t="shared" si="1554"/>
        <v>0</v>
      </c>
      <c r="AP2249">
        <f t="shared" ca="1" si="1540"/>
        <v>1.4628282072204794E-37</v>
      </c>
      <c r="AQ2249">
        <f t="shared" ca="1" si="1540"/>
        <v>2.677326994305309E-36</v>
      </c>
      <c r="AR2249">
        <f t="shared" ca="1" si="1523"/>
        <v>5.4637637103421587E-2</v>
      </c>
      <c r="AS2249">
        <f t="shared" ca="1" si="1524"/>
        <v>5.1807023740860103</v>
      </c>
      <c r="AT2249">
        <f t="shared" si="1555"/>
        <v>0</v>
      </c>
      <c r="AU2249">
        <f t="shared" ca="1" si="1525"/>
        <v>5.4745122847606611E-37</v>
      </c>
      <c r="AV2249" t="e">
        <f t="shared" si="1520"/>
        <v>#DIV/0!</v>
      </c>
      <c r="AW2249" t="e">
        <f t="shared" si="1534"/>
        <v>#DIV/0!</v>
      </c>
      <c r="AX2249" t="e">
        <f t="shared" si="1533"/>
        <v>#DIV/0!</v>
      </c>
      <c r="AY2249" t="e">
        <f t="shared" si="1538"/>
        <v>#DIV/0!</v>
      </c>
      <c r="AZ2249" t="e">
        <f t="shared" si="1537"/>
        <v>#DIV/0!</v>
      </c>
    </row>
    <row r="2250" spans="7:52" x14ac:dyDescent="0.3">
      <c r="G2250" s="1" t="str">
        <f t="shared" si="1563"/>
        <v/>
      </c>
      <c r="H2250" s="2" t="str">
        <f t="shared" si="1532"/>
        <v/>
      </c>
      <c r="I2250" s="6" t="str" cm="1">
        <f t="array" ref="I2250">_xlfn.IFS(AND(G2249&lt;H2249,G2250&gt;H2250),"BUY", AND(G2249&gt;H2249,G2250&lt;H2250),"SELL",TRUE,"")</f>
        <v/>
      </c>
      <c r="J2250" s="1">
        <f t="shared" ca="1" si="1542"/>
        <v>0</v>
      </c>
      <c r="K2250" s="3" t="str">
        <f t="shared" ca="1" si="1556"/>
        <v/>
      </c>
      <c r="L2250" s="3" t="str">
        <f t="shared" si="1557"/>
        <v/>
      </c>
      <c r="M2250" s="3" t="str">
        <f t="shared" si="1558"/>
        <v/>
      </c>
      <c r="N2250" s="4">
        <f t="shared" si="1543"/>
        <v>-1</v>
      </c>
      <c r="O2250" s="2" t="str">
        <f t="shared" si="1559"/>
        <v/>
      </c>
      <c r="P2250" s="1" t="str">
        <f t="shared" si="1544"/>
        <v/>
      </c>
      <c r="Q2250" s="1" t="str">
        <f t="shared" si="1545"/>
        <v/>
      </c>
      <c r="R2250" s="1" t="str">
        <f>IF(ISBLANK(A2250),"",SUM($Q$2:Q2250))</f>
        <v/>
      </c>
      <c r="S2250" s="1" t="str">
        <f>IF(ISBLANK(A2250),"",SUM($F$2:F2250))</f>
        <v/>
      </c>
      <c r="T2250" s="1" t="str">
        <f t="shared" si="1546"/>
        <v/>
      </c>
      <c r="U2250" s="1" t="str">
        <f t="shared" si="1547"/>
        <v/>
      </c>
      <c r="V2250" s="17">
        <f t="shared" si="1548"/>
        <v>0</v>
      </c>
      <c r="W2250" s="17">
        <f t="shared" si="1549"/>
        <v>0</v>
      </c>
      <c r="X2250" s="17">
        <f t="shared" si="1550"/>
        <v>0</v>
      </c>
      <c r="Y2250" s="22">
        <f t="shared" si="1541"/>
        <v>0</v>
      </c>
      <c r="Z2250" s="22">
        <f t="shared" si="1541"/>
        <v>0</v>
      </c>
      <c r="AA2250" s="22">
        <f t="shared" si="1541"/>
        <v>0</v>
      </c>
      <c r="AB2250" s="23" t="str">
        <f t="shared" si="1526"/>
        <v/>
      </c>
      <c r="AC2250" s="23" t="str">
        <f t="shared" si="1527"/>
        <v/>
      </c>
      <c r="AD2250" s="23" t="str">
        <f t="shared" si="1528"/>
        <v/>
      </c>
      <c r="AE2250" s="23" t="str">
        <f t="shared" si="1529"/>
        <v/>
      </c>
      <c r="AF2250" s="23" t="str">
        <f t="shared" si="1530"/>
        <v/>
      </c>
      <c r="AG2250" s="23" t="str">
        <f t="shared" si="1535"/>
        <v/>
      </c>
      <c r="AH2250" s="25" t="str">
        <f t="shared" si="1551"/>
        <v/>
      </c>
      <c r="AI2250" s="25" t="str">
        <f t="shared" si="1552"/>
        <v/>
      </c>
      <c r="AJ2250" s="1" t="str">
        <f t="shared" si="1560"/>
        <v/>
      </c>
      <c r="AK2250" s="10" t="e">
        <f t="shared" si="1561"/>
        <v>#DIV/0!</v>
      </c>
      <c r="AL2250" s="10" t="e">
        <f t="shared" si="1522"/>
        <v>#DIV/0!</v>
      </c>
      <c r="AM2250">
        <f t="shared" si="1562"/>
        <v>0</v>
      </c>
      <c r="AN2250">
        <f t="shared" si="1553"/>
        <v>0</v>
      </c>
      <c r="AO2250">
        <f t="shared" si="1554"/>
        <v>0</v>
      </c>
      <c r="AP2250">
        <f t="shared" ca="1" si="1540"/>
        <v>1.3583404781333025E-37</v>
      </c>
      <c r="AQ2250">
        <f t="shared" ca="1" si="1540"/>
        <v>2.4860893518549296E-36</v>
      </c>
      <c r="AR2250">
        <f t="shared" ca="1" si="1523"/>
        <v>5.4637637103421594E-2</v>
      </c>
      <c r="AS2250">
        <f t="shared" ca="1" si="1524"/>
        <v>5.1807023740860103</v>
      </c>
      <c r="AT2250">
        <f t="shared" si="1555"/>
        <v>0</v>
      </c>
      <c r="AU2250">
        <f t="shared" ca="1" si="1525"/>
        <v>5.0834756929920427E-37</v>
      </c>
      <c r="AV2250" t="e">
        <f t="shared" si="1520"/>
        <v>#DIV/0!</v>
      </c>
      <c r="AW2250" t="e">
        <f t="shared" si="1534"/>
        <v>#DIV/0!</v>
      </c>
      <c r="AX2250" t="e">
        <f t="shared" si="1533"/>
        <v>#DIV/0!</v>
      </c>
      <c r="AY2250" t="e">
        <f t="shared" si="1538"/>
        <v>#DIV/0!</v>
      </c>
      <c r="AZ2250" t="e">
        <f t="shared" si="1537"/>
        <v>#DIV/0!</v>
      </c>
    </row>
    <row r="2251" spans="7:52" x14ac:dyDescent="0.3">
      <c r="G2251" s="1" t="str">
        <f t="shared" si="1563"/>
        <v/>
      </c>
      <c r="H2251" s="2" t="str">
        <f t="shared" si="1532"/>
        <v/>
      </c>
      <c r="I2251" s="6" t="str" cm="1">
        <f t="array" ref="I2251">_xlfn.IFS(AND(G2250&lt;H2250,G2251&gt;H2251),"BUY", AND(G2250&gt;H2250,G2251&lt;H2251),"SELL",TRUE,"")</f>
        <v/>
      </c>
      <c r="J2251" s="1">
        <f t="shared" ca="1" si="1542"/>
        <v>0</v>
      </c>
      <c r="K2251" s="3" t="str">
        <f t="shared" ca="1" si="1556"/>
        <v/>
      </c>
      <c r="L2251" s="3" t="str">
        <f t="shared" si="1557"/>
        <v/>
      </c>
      <c r="M2251" s="3" t="str">
        <f t="shared" si="1558"/>
        <v/>
      </c>
      <c r="N2251" s="4">
        <f t="shared" si="1543"/>
        <v>-1</v>
      </c>
      <c r="O2251" s="2" t="str">
        <f t="shared" si="1559"/>
        <v/>
      </c>
      <c r="P2251" s="1" t="str">
        <f t="shared" si="1544"/>
        <v/>
      </c>
      <c r="Q2251" s="1" t="str">
        <f t="shared" si="1545"/>
        <v/>
      </c>
      <c r="R2251" s="1" t="str">
        <f>IF(ISBLANK(A2251),"",SUM($Q$2:Q2251))</f>
        <v/>
      </c>
      <c r="S2251" s="1" t="str">
        <f>IF(ISBLANK(A2251),"",SUM($F$2:F2251))</f>
        <v/>
      </c>
      <c r="T2251" s="1" t="str">
        <f t="shared" si="1546"/>
        <v/>
      </c>
      <c r="U2251" s="1" t="str">
        <f t="shared" si="1547"/>
        <v/>
      </c>
      <c r="V2251" s="17">
        <f t="shared" si="1548"/>
        <v>0</v>
      </c>
      <c r="W2251" s="17">
        <f t="shared" si="1549"/>
        <v>0</v>
      </c>
      <c r="X2251" s="17">
        <f t="shared" si="1550"/>
        <v>0</v>
      </c>
      <c r="Y2251" s="22">
        <f t="shared" si="1541"/>
        <v>0</v>
      </c>
      <c r="Z2251" s="22">
        <f t="shared" si="1541"/>
        <v>0</v>
      </c>
      <c r="AA2251" s="22">
        <f t="shared" si="1541"/>
        <v>0</v>
      </c>
      <c r="AB2251" s="23" t="str">
        <f t="shared" si="1526"/>
        <v/>
      </c>
      <c r="AC2251" s="23" t="str">
        <f t="shared" si="1527"/>
        <v/>
      </c>
      <c r="AD2251" s="23" t="str">
        <f t="shared" si="1528"/>
        <v/>
      </c>
      <c r="AE2251" s="23" t="str">
        <f t="shared" si="1529"/>
        <v/>
      </c>
      <c r="AF2251" s="23" t="str">
        <f t="shared" si="1530"/>
        <v/>
      </c>
      <c r="AG2251" s="23" t="str">
        <f t="shared" si="1535"/>
        <v/>
      </c>
      <c r="AH2251" s="25" t="str">
        <f t="shared" si="1551"/>
        <v/>
      </c>
      <c r="AI2251" s="25" t="str">
        <f t="shared" si="1552"/>
        <v/>
      </c>
      <c r="AJ2251" s="1" t="str">
        <f t="shared" si="1560"/>
        <v/>
      </c>
      <c r="AK2251" s="10" t="e">
        <f t="shared" si="1561"/>
        <v>#DIV/0!</v>
      </c>
      <c r="AL2251" s="10" t="e">
        <f t="shared" si="1522"/>
        <v>#DIV/0!</v>
      </c>
      <c r="AM2251">
        <f t="shared" si="1562"/>
        <v>0</v>
      </c>
      <c r="AN2251">
        <f t="shared" si="1553"/>
        <v>0</v>
      </c>
      <c r="AO2251">
        <f t="shared" si="1554"/>
        <v>0</v>
      </c>
      <c r="AP2251">
        <f t="shared" ca="1" si="1540"/>
        <v>1.261316158266638E-37</v>
      </c>
      <c r="AQ2251">
        <f t="shared" ca="1" si="1540"/>
        <v>2.3085115410081488E-36</v>
      </c>
      <c r="AR2251">
        <f t="shared" ca="1" si="1523"/>
        <v>5.46376371034216E-2</v>
      </c>
      <c r="AS2251">
        <f t="shared" ca="1" si="1524"/>
        <v>5.1807023740860103</v>
      </c>
      <c r="AT2251">
        <f t="shared" si="1555"/>
        <v>0</v>
      </c>
      <c r="AU2251">
        <f t="shared" ca="1" si="1525"/>
        <v>4.7203702863497545E-37</v>
      </c>
      <c r="AV2251" t="e">
        <f t="shared" si="1520"/>
        <v>#DIV/0!</v>
      </c>
      <c r="AW2251" t="e">
        <f t="shared" si="1534"/>
        <v>#DIV/0!</v>
      </c>
      <c r="AX2251" t="e">
        <f t="shared" si="1533"/>
        <v>#DIV/0!</v>
      </c>
      <c r="AY2251" t="e">
        <f t="shared" si="1538"/>
        <v>#DIV/0!</v>
      </c>
      <c r="AZ2251" t="e">
        <f t="shared" si="1537"/>
        <v>#DIV/0!</v>
      </c>
    </row>
    <row r="2252" spans="7:52" x14ac:dyDescent="0.3">
      <c r="G2252" s="1" t="str">
        <f t="shared" si="1563"/>
        <v/>
      </c>
      <c r="H2252" s="2" t="str">
        <f t="shared" si="1532"/>
        <v/>
      </c>
      <c r="I2252" s="6" t="str" cm="1">
        <f t="array" ref="I2252">_xlfn.IFS(AND(G2251&lt;H2251,G2252&gt;H2252),"BUY", AND(G2251&gt;H2251,G2252&lt;H2252),"SELL",TRUE,"")</f>
        <v/>
      </c>
      <c r="J2252" s="1">
        <f t="shared" ca="1" si="1542"/>
        <v>0</v>
      </c>
      <c r="K2252" s="3" t="str">
        <f t="shared" ca="1" si="1556"/>
        <v/>
      </c>
      <c r="L2252" s="3" t="str">
        <f t="shared" si="1557"/>
        <v/>
      </c>
      <c r="M2252" s="3" t="str">
        <f t="shared" si="1558"/>
        <v/>
      </c>
      <c r="N2252" s="4">
        <f t="shared" si="1543"/>
        <v>-1</v>
      </c>
      <c r="O2252" s="2" t="str">
        <f t="shared" si="1559"/>
        <v/>
      </c>
      <c r="P2252" s="1" t="str">
        <f t="shared" si="1544"/>
        <v/>
      </c>
      <c r="Q2252" s="1" t="str">
        <f t="shared" si="1545"/>
        <v/>
      </c>
      <c r="R2252" s="1" t="str">
        <f>IF(ISBLANK(A2252),"",SUM($Q$2:Q2252))</f>
        <v/>
      </c>
      <c r="S2252" s="1" t="str">
        <f>IF(ISBLANK(A2252),"",SUM($F$2:F2252))</f>
        <v/>
      </c>
      <c r="T2252" s="1" t="str">
        <f t="shared" si="1546"/>
        <v/>
      </c>
      <c r="U2252" s="1" t="str">
        <f t="shared" si="1547"/>
        <v/>
      </c>
      <c r="V2252" s="17">
        <f t="shared" si="1548"/>
        <v>0</v>
      </c>
      <c r="W2252" s="17">
        <f t="shared" si="1549"/>
        <v>0</v>
      </c>
      <c r="X2252" s="17">
        <f t="shared" si="1550"/>
        <v>0</v>
      </c>
      <c r="Y2252" s="22">
        <f t="shared" si="1541"/>
        <v>0</v>
      </c>
      <c r="Z2252" s="22">
        <f t="shared" si="1541"/>
        <v>0</v>
      </c>
      <c r="AA2252" s="22">
        <f t="shared" si="1541"/>
        <v>0</v>
      </c>
      <c r="AB2252" s="23" t="str">
        <f t="shared" si="1526"/>
        <v/>
      </c>
      <c r="AC2252" s="23" t="str">
        <f t="shared" si="1527"/>
        <v/>
      </c>
      <c r="AD2252" s="23" t="str">
        <f t="shared" si="1528"/>
        <v/>
      </c>
      <c r="AE2252" s="23" t="str">
        <f t="shared" si="1529"/>
        <v/>
      </c>
      <c r="AF2252" s="23" t="str">
        <f t="shared" si="1530"/>
        <v/>
      </c>
      <c r="AG2252" s="23" t="str">
        <f t="shared" si="1535"/>
        <v/>
      </c>
      <c r="AH2252" s="25" t="str">
        <f t="shared" si="1551"/>
        <v/>
      </c>
      <c r="AI2252" s="25" t="str">
        <f t="shared" si="1552"/>
        <v/>
      </c>
      <c r="AJ2252" s="1" t="str">
        <f t="shared" si="1560"/>
        <v/>
      </c>
      <c r="AK2252" s="10" t="e">
        <f t="shared" si="1561"/>
        <v>#DIV/0!</v>
      </c>
      <c r="AL2252" s="10" t="e">
        <f t="shared" si="1522"/>
        <v>#DIV/0!</v>
      </c>
      <c r="AM2252">
        <f t="shared" si="1562"/>
        <v>0</v>
      </c>
      <c r="AN2252">
        <f t="shared" si="1553"/>
        <v>0</v>
      </c>
      <c r="AO2252">
        <f t="shared" si="1554"/>
        <v>0</v>
      </c>
      <c r="AP2252">
        <f t="shared" ca="1" si="1540"/>
        <v>1.1712221469618781E-37</v>
      </c>
      <c r="AQ2252">
        <f t="shared" ca="1" si="1540"/>
        <v>2.1436178595075667E-36</v>
      </c>
      <c r="AR2252">
        <f t="shared" ca="1" si="1523"/>
        <v>5.4637637103421594E-2</v>
      </c>
      <c r="AS2252">
        <f t="shared" ca="1" si="1524"/>
        <v>5.1807023740860103</v>
      </c>
      <c r="AT2252">
        <f t="shared" si="1555"/>
        <v>0</v>
      </c>
      <c r="AU2252">
        <f t="shared" ca="1" si="1525"/>
        <v>4.3832009801819154E-37</v>
      </c>
      <c r="AV2252" t="e">
        <f t="shared" si="1520"/>
        <v>#DIV/0!</v>
      </c>
      <c r="AW2252" t="e">
        <f t="shared" si="1534"/>
        <v>#DIV/0!</v>
      </c>
      <c r="AX2252" t="e">
        <f t="shared" si="1533"/>
        <v>#DIV/0!</v>
      </c>
      <c r="AY2252" t="e">
        <f t="shared" si="1538"/>
        <v>#DIV/0!</v>
      </c>
      <c r="AZ2252" t="e">
        <f t="shared" si="1537"/>
        <v>#DIV/0!</v>
      </c>
    </row>
    <row r="2253" spans="7:52" x14ac:dyDescent="0.3">
      <c r="G2253" s="1" t="str">
        <f t="shared" si="1563"/>
        <v/>
      </c>
      <c r="H2253" s="2" t="str">
        <f t="shared" si="1532"/>
        <v/>
      </c>
      <c r="I2253" s="6" t="str" cm="1">
        <f t="array" ref="I2253">_xlfn.IFS(AND(G2252&lt;H2252,G2253&gt;H2253),"BUY", AND(G2252&gt;H2252,G2253&lt;H2253),"SELL",TRUE,"")</f>
        <v/>
      </c>
      <c r="J2253" s="1">
        <f t="shared" ca="1" si="1542"/>
        <v>0</v>
      </c>
      <c r="K2253" s="3" t="str">
        <f t="shared" ca="1" si="1556"/>
        <v/>
      </c>
      <c r="L2253" s="3" t="str">
        <f t="shared" si="1557"/>
        <v/>
      </c>
      <c r="M2253" s="3" t="str">
        <f t="shared" si="1558"/>
        <v/>
      </c>
      <c r="N2253" s="4">
        <f t="shared" si="1543"/>
        <v>-1</v>
      </c>
      <c r="O2253" s="2" t="str">
        <f t="shared" si="1559"/>
        <v/>
      </c>
      <c r="P2253" s="1" t="str">
        <f t="shared" si="1544"/>
        <v/>
      </c>
      <c r="Q2253" s="1" t="str">
        <f t="shared" si="1545"/>
        <v/>
      </c>
      <c r="R2253" s="1" t="str">
        <f>IF(ISBLANK(A2253),"",SUM($Q$2:Q2253))</f>
        <v/>
      </c>
      <c r="S2253" s="1" t="str">
        <f>IF(ISBLANK(A2253),"",SUM($F$2:F2253))</f>
        <v/>
      </c>
      <c r="T2253" s="1" t="str">
        <f t="shared" si="1546"/>
        <v/>
      </c>
      <c r="U2253" s="1" t="str">
        <f t="shared" si="1547"/>
        <v/>
      </c>
      <c r="V2253" s="17">
        <f t="shared" si="1548"/>
        <v>0</v>
      </c>
      <c r="W2253" s="17">
        <f t="shared" si="1549"/>
        <v>0</v>
      </c>
      <c r="X2253" s="17">
        <f t="shared" si="1550"/>
        <v>0</v>
      </c>
      <c r="Y2253" s="22">
        <f t="shared" si="1541"/>
        <v>0</v>
      </c>
      <c r="Z2253" s="22">
        <f t="shared" si="1541"/>
        <v>0</v>
      </c>
      <c r="AA2253" s="22">
        <f t="shared" si="1541"/>
        <v>0</v>
      </c>
      <c r="AB2253" s="23" t="str">
        <f t="shared" si="1526"/>
        <v/>
      </c>
      <c r="AC2253" s="23" t="str">
        <f t="shared" si="1527"/>
        <v/>
      </c>
      <c r="AD2253" s="23" t="str">
        <f t="shared" si="1528"/>
        <v/>
      </c>
      <c r="AE2253" s="23" t="str">
        <f t="shared" si="1529"/>
        <v/>
      </c>
      <c r="AF2253" s="23" t="str">
        <f t="shared" si="1530"/>
        <v/>
      </c>
      <c r="AG2253" s="23" t="str">
        <f t="shared" si="1535"/>
        <v/>
      </c>
      <c r="AH2253" s="25" t="str">
        <f t="shared" si="1551"/>
        <v/>
      </c>
      <c r="AI2253" s="25" t="str">
        <f t="shared" si="1552"/>
        <v/>
      </c>
      <c r="AJ2253" s="1" t="str">
        <f t="shared" si="1560"/>
        <v/>
      </c>
      <c r="AK2253" s="10" t="e">
        <f t="shared" si="1561"/>
        <v>#DIV/0!</v>
      </c>
      <c r="AL2253" s="10" t="e">
        <f t="shared" si="1522"/>
        <v>#DIV/0!</v>
      </c>
      <c r="AM2253">
        <f t="shared" si="1562"/>
        <v>0</v>
      </c>
      <c r="AN2253">
        <f t="shared" si="1553"/>
        <v>0</v>
      </c>
      <c r="AO2253">
        <f t="shared" si="1554"/>
        <v>0</v>
      </c>
      <c r="AP2253">
        <f t="shared" ca="1" si="1540"/>
        <v>1.0875634221788868E-37</v>
      </c>
      <c r="AQ2253">
        <f t="shared" ca="1" si="1540"/>
        <v>1.9905022981141695E-36</v>
      </c>
      <c r="AR2253">
        <f t="shared" ca="1" si="1523"/>
        <v>5.4637637103421587E-2</v>
      </c>
      <c r="AS2253">
        <f t="shared" ca="1" si="1524"/>
        <v>5.1807023740860103</v>
      </c>
      <c r="AT2253">
        <f t="shared" si="1555"/>
        <v>0</v>
      </c>
      <c r="AU2253">
        <f t="shared" ca="1" si="1525"/>
        <v>4.0701151958832066E-37</v>
      </c>
      <c r="AV2253" t="e">
        <f t="shared" si="1520"/>
        <v>#DIV/0!</v>
      </c>
      <c r="AW2253" t="e">
        <f t="shared" si="1534"/>
        <v>#DIV/0!</v>
      </c>
      <c r="AX2253" t="e">
        <f t="shared" si="1533"/>
        <v>#DIV/0!</v>
      </c>
      <c r="AY2253" t="e">
        <f t="shared" si="1538"/>
        <v>#DIV/0!</v>
      </c>
      <c r="AZ2253" t="e">
        <f t="shared" si="1537"/>
        <v>#DIV/0!</v>
      </c>
    </row>
    <row r="2254" spans="7:52" x14ac:dyDescent="0.3">
      <c r="G2254" s="1" t="str">
        <f t="shared" si="1563"/>
        <v/>
      </c>
      <c r="H2254" s="2" t="str">
        <f t="shared" si="1532"/>
        <v/>
      </c>
      <c r="I2254" s="6" t="str" cm="1">
        <f t="array" ref="I2254">_xlfn.IFS(AND(G2253&lt;H2253,G2254&gt;H2254),"BUY", AND(G2253&gt;H2253,G2254&lt;H2254),"SELL",TRUE,"")</f>
        <v/>
      </c>
      <c r="J2254" s="1">
        <f t="shared" ca="1" si="1542"/>
        <v>0</v>
      </c>
      <c r="K2254" s="3" t="str">
        <f t="shared" ca="1" si="1556"/>
        <v/>
      </c>
      <c r="L2254" s="3" t="str">
        <f t="shared" si="1557"/>
        <v/>
      </c>
      <c r="M2254" s="3" t="str">
        <f t="shared" si="1558"/>
        <v/>
      </c>
      <c r="N2254" s="4">
        <f t="shared" si="1543"/>
        <v>-1</v>
      </c>
      <c r="O2254" s="2" t="str">
        <f t="shared" si="1559"/>
        <v/>
      </c>
      <c r="P2254" s="1" t="str">
        <f t="shared" si="1544"/>
        <v/>
      </c>
      <c r="Q2254" s="1" t="str">
        <f t="shared" si="1545"/>
        <v/>
      </c>
      <c r="R2254" s="1" t="str">
        <f>IF(ISBLANK(A2254),"",SUM($Q$2:Q2254))</f>
        <v/>
      </c>
      <c r="S2254" s="1" t="str">
        <f>IF(ISBLANK(A2254),"",SUM($F$2:F2254))</f>
        <v/>
      </c>
      <c r="T2254" s="1" t="str">
        <f t="shared" si="1546"/>
        <v/>
      </c>
      <c r="U2254" s="1" t="str">
        <f t="shared" si="1547"/>
        <v/>
      </c>
      <c r="V2254" s="17">
        <f t="shared" si="1548"/>
        <v>0</v>
      </c>
      <c r="W2254" s="17">
        <f t="shared" si="1549"/>
        <v>0</v>
      </c>
      <c r="X2254" s="17">
        <f t="shared" si="1550"/>
        <v>0</v>
      </c>
      <c r="Y2254" s="22">
        <f t="shared" si="1541"/>
        <v>0</v>
      </c>
      <c r="Z2254" s="22">
        <f t="shared" si="1541"/>
        <v>0</v>
      </c>
      <c r="AA2254" s="22">
        <f t="shared" si="1541"/>
        <v>0</v>
      </c>
      <c r="AB2254" s="23" t="str">
        <f t="shared" si="1526"/>
        <v/>
      </c>
      <c r="AC2254" s="23" t="str">
        <f t="shared" si="1527"/>
        <v/>
      </c>
      <c r="AD2254" s="23" t="str">
        <f t="shared" si="1528"/>
        <v/>
      </c>
      <c r="AE2254" s="23" t="str">
        <f t="shared" si="1529"/>
        <v/>
      </c>
      <c r="AF2254" s="23" t="str">
        <f t="shared" si="1530"/>
        <v/>
      </c>
      <c r="AG2254" s="23" t="str">
        <f t="shared" si="1535"/>
        <v/>
      </c>
      <c r="AH2254" s="25" t="str">
        <f t="shared" si="1551"/>
        <v/>
      </c>
      <c r="AI2254" s="25" t="str">
        <f t="shared" si="1552"/>
        <v/>
      </c>
      <c r="AJ2254" s="1" t="str">
        <f t="shared" si="1560"/>
        <v/>
      </c>
      <c r="AK2254" s="10" t="e">
        <f t="shared" si="1561"/>
        <v>#DIV/0!</v>
      </c>
      <c r="AL2254" s="10" t="e">
        <f t="shared" si="1522"/>
        <v>#DIV/0!</v>
      </c>
      <c r="AM2254">
        <f t="shared" si="1562"/>
        <v>0</v>
      </c>
      <c r="AN2254">
        <f t="shared" si="1553"/>
        <v>0</v>
      </c>
      <c r="AO2254">
        <f t="shared" si="1554"/>
        <v>0</v>
      </c>
      <c r="AP2254">
        <f t="shared" ca="1" si="1540"/>
        <v>1.0098803205946806E-37</v>
      </c>
      <c r="AQ2254">
        <f t="shared" ca="1" si="1540"/>
        <v>1.848323562534586E-36</v>
      </c>
      <c r="AR2254">
        <f t="shared" ca="1" si="1523"/>
        <v>5.463763710342158E-2</v>
      </c>
      <c r="AS2254">
        <f t="shared" ca="1" si="1524"/>
        <v>5.1807023740860103</v>
      </c>
      <c r="AT2254">
        <f t="shared" si="1555"/>
        <v>0</v>
      </c>
      <c r="AU2254">
        <f t="shared" ca="1" si="1525"/>
        <v>3.7793926818915491E-37</v>
      </c>
      <c r="AV2254" t="e">
        <f t="shared" ref="AV2254:AV2317" si="1564">AVERAGE(E2243:E2254)</f>
        <v>#DIV/0!</v>
      </c>
      <c r="AW2254" t="e">
        <f t="shared" si="1534"/>
        <v>#DIV/0!</v>
      </c>
      <c r="AX2254" t="e">
        <f t="shared" si="1533"/>
        <v>#DIV/0!</v>
      </c>
      <c r="AY2254" t="e">
        <f t="shared" si="1538"/>
        <v>#DIV/0!</v>
      </c>
      <c r="AZ2254" t="e">
        <f t="shared" si="1537"/>
        <v>#DIV/0!</v>
      </c>
    </row>
    <row r="2255" spans="7:52" x14ac:dyDescent="0.3">
      <c r="G2255" s="1" t="str">
        <f t="shared" si="1563"/>
        <v/>
      </c>
      <c r="H2255" s="2" t="str">
        <f t="shared" si="1532"/>
        <v/>
      </c>
      <c r="I2255" s="6" t="str" cm="1">
        <f t="array" ref="I2255">_xlfn.IFS(AND(G2254&lt;H2254,G2255&gt;H2255),"BUY", AND(G2254&gt;H2254,G2255&lt;H2255),"SELL",TRUE,"")</f>
        <v/>
      </c>
      <c r="J2255" s="1">
        <f t="shared" ca="1" si="1542"/>
        <v>0</v>
      </c>
      <c r="K2255" s="3" t="str">
        <f t="shared" ca="1" si="1556"/>
        <v/>
      </c>
      <c r="L2255" s="3" t="str">
        <f t="shared" si="1557"/>
        <v/>
      </c>
      <c r="M2255" s="3" t="str">
        <f t="shared" si="1558"/>
        <v/>
      </c>
      <c r="N2255" s="4">
        <f t="shared" si="1543"/>
        <v>-1</v>
      </c>
      <c r="O2255" s="2" t="str">
        <f t="shared" si="1559"/>
        <v/>
      </c>
      <c r="P2255" s="1" t="str">
        <f t="shared" si="1544"/>
        <v/>
      </c>
      <c r="Q2255" s="1" t="str">
        <f t="shared" si="1545"/>
        <v/>
      </c>
      <c r="R2255" s="1" t="str">
        <f>IF(ISBLANK(A2255),"",SUM($Q$2:Q2255))</f>
        <v/>
      </c>
      <c r="S2255" s="1" t="str">
        <f>IF(ISBLANK(A2255),"",SUM($F$2:F2255))</f>
        <v/>
      </c>
      <c r="T2255" s="1" t="str">
        <f t="shared" si="1546"/>
        <v/>
      </c>
      <c r="U2255" s="1" t="str">
        <f t="shared" si="1547"/>
        <v/>
      </c>
      <c r="V2255" s="17">
        <f t="shared" si="1548"/>
        <v>0</v>
      </c>
      <c r="W2255" s="17">
        <f t="shared" si="1549"/>
        <v>0</v>
      </c>
      <c r="X2255" s="17">
        <f t="shared" si="1550"/>
        <v>0</v>
      </c>
      <c r="Y2255" s="22">
        <f t="shared" ref="Y2255:AA2257" si="1565">SUM(V2242:V2255)</f>
        <v>0</v>
      </c>
      <c r="Z2255" s="22">
        <f t="shared" si="1565"/>
        <v>0</v>
      </c>
      <c r="AA2255" s="22">
        <f t="shared" si="1565"/>
        <v>0</v>
      </c>
      <c r="AB2255" s="23" t="str">
        <f t="shared" si="1526"/>
        <v/>
      </c>
      <c r="AC2255" s="23" t="str">
        <f t="shared" si="1527"/>
        <v/>
      </c>
      <c r="AD2255" s="23" t="str">
        <f t="shared" si="1528"/>
        <v/>
      </c>
      <c r="AE2255" s="23" t="str">
        <f t="shared" si="1529"/>
        <v/>
      </c>
      <c r="AF2255" s="23" t="str">
        <f t="shared" si="1530"/>
        <v/>
      </c>
      <c r="AG2255" s="23" t="str">
        <f t="shared" si="1535"/>
        <v/>
      </c>
      <c r="AH2255" s="25" t="str">
        <f t="shared" si="1551"/>
        <v/>
      </c>
      <c r="AI2255" s="25" t="str">
        <f t="shared" si="1552"/>
        <v/>
      </c>
      <c r="AJ2255" s="1" t="str">
        <f t="shared" si="1560"/>
        <v/>
      </c>
      <c r="AK2255" s="10" t="e">
        <f t="shared" si="1561"/>
        <v>#DIV/0!</v>
      </c>
      <c r="AL2255" s="10" t="e">
        <f t="shared" si="1522"/>
        <v>#DIV/0!</v>
      </c>
      <c r="AM2255">
        <f t="shared" si="1562"/>
        <v>0</v>
      </c>
      <c r="AN2255">
        <f t="shared" si="1553"/>
        <v>0</v>
      </c>
      <c r="AO2255">
        <f t="shared" si="1554"/>
        <v>0</v>
      </c>
      <c r="AP2255">
        <f t="shared" ca="1" si="1540"/>
        <v>9.3774601198077485E-38</v>
      </c>
      <c r="AQ2255">
        <f t="shared" ca="1" si="1540"/>
        <v>1.7163004509249728E-36</v>
      </c>
      <c r="AR2255">
        <f t="shared" ca="1" si="1523"/>
        <v>5.463763710342158E-2</v>
      </c>
      <c r="AS2255">
        <f t="shared" ca="1" si="1524"/>
        <v>5.1807023740860103</v>
      </c>
      <c r="AT2255">
        <f t="shared" si="1555"/>
        <v>0</v>
      </c>
      <c r="AU2255">
        <f t="shared" ca="1" si="1525"/>
        <v>3.5094360617564386E-37</v>
      </c>
      <c r="AV2255" t="e">
        <f t="shared" si="1564"/>
        <v>#DIV/0!</v>
      </c>
      <c r="AW2255" t="e">
        <f t="shared" si="1534"/>
        <v>#DIV/0!</v>
      </c>
      <c r="AX2255" t="e">
        <f t="shared" si="1533"/>
        <v>#DIV/0!</v>
      </c>
      <c r="AY2255" t="e">
        <f t="shared" si="1538"/>
        <v>#DIV/0!</v>
      </c>
      <c r="AZ2255" t="e">
        <f t="shared" si="1537"/>
        <v>#DIV/0!</v>
      </c>
    </row>
    <row r="2256" spans="7:52" x14ac:dyDescent="0.3">
      <c r="G2256" s="1" t="str">
        <f t="shared" si="1563"/>
        <v/>
      </c>
      <c r="H2256" s="2" t="str">
        <f t="shared" si="1532"/>
        <v/>
      </c>
      <c r="I2256" s="6" t="str" cm="1">
        <f t="array" ref="I2256">_xlfn.IFS(AND(G2255&lt;H2255,G2256&gt;H2256),"BUY", AND(G2255&gt;H2255,G2256&lt;H2256),"SELL",TRUE,"")</f>
        <v/>
      </c>
      <c r="J2256" s="1">
        <f t="shared" ca="1" si="1542"/>
        <v>0</v>
      </c>
      <c r="K2256" s="3" t="str">
        <f t="shared" ca="1" si="1556"/>
        <v/>
      </c>
      <c r="L2256" s="3" t="str">
        <f t="shared" si="1557"/>
        <v/>
      </c>
      <c r="M2256" s="3" t="str">
        <f t="shared" si="1558"/>
        <v/>
      </c>
      <c r="N2256" s="4">
        <f t="shared" si="1543"/>
        <v>-1</v>
      </c>
      <c r="O2256" s="2" t="str">
        <f t="shared" si="1559"/>
        <v/>
      </c>
      <c r="P2256" s="1" t="str">
        <f t="shared" si="1544"/>
        <v/>
      </c>
      <c r="Q2256" s="1" t="str">
        <f t="shared" si="1545"/>
        <v/>
      </c>
      <c r="R2256" s="1" t="str">
        <f>IF(ISBLANK(A2256),"",SUM($Q$2:Q2256))</f>
        <v/>
      </c>
      <c r="S2256" s="1" t="str">
        <f>IF(ISBLANK(A2256),"",SUM($F$2:F2256))</f>
        <v/>
      </c>
      <c r="T2256" s="1" t="str">
        <f t="shared" si="1546"/>
        <v/>
      </c>
      <c r="U2256" s="1" t="str">
        <f t="shared" si="1547"/>
        <v/>
      </c>
      <c r="V2256" s="17">
        <f t="shared" si="1548"/>
        <v>0</v>
      </c>
      <c r="W2256" s="17">
        <f t="shared" si="1549"/>
        <v>0</v>
      </c>
      <c r="X2256" s="17">
        <f t="shared" si="1550"/>
        <v>0</v>
      </c>
      <c r="Y2256" s="22">
        <f t="shared" si="1565"/>
        <v>0</v>
      </c>
      <c r="Z2256" s="22">
        <f t="shared" si="1565"/>
        <v>0</v>
      </c>
      <c r="AA2256" s="22">
        <f t="shared" si="1565"/>
        <v>0</v>
      </c>
      <c r="AB2256" s="23" t="str">
        <f t="shared" si="1526"/>
        <v/>
      </c>
      <c r="AC2256" s="23" t="str">
        <f t="shared" si="1527"/>
        <v/>
      </c>
      <c r="AD2256" s="23" t="str">
        <f t="shared" si="1528"/>
        <v/>
      </c>
      <c r="AE2256" s="23" t="str">
        <f t="shared" si="1529"/>
        <v/>
      </c>
      <c r="AF2256" s="23" t="str">
        <f t="shared" si="1530"/>
        <v/>
      </c>
      <c r="AG2256" s="23" t="str">
        <f t="shared" si="1535"/>
        <v/>
      </c>
      <c r="AH2256" s="25" t="str">
        <f t="shared" si="1551"/>
        <v/>
      </c>
      <c r="AI2256" s="25" t="str">
        <f t="shared" si="1552"/>
        <v/>
      </c>
      <c r="AJ2256" s="1" t="str">
        <f t="shared" si="1560"/>
        <v/>
      </c>
      <c r="AK2256" s="10" t="e">
        <f t="shared" si="1561"/>
        <v>#DIV/0!</v>
      </c>
      <c r="AL2256" s="10" t="e">
        <f t="shared" ref="AL2256:AL2319" si="1566">STDEV(AK2243:AK2256)*SQRT(DaysInYear)</f>
        <v>#DIV/0!</v>
      </c>
      <c r="AM2256">
        <f t="shared" si="1562"/>
        <v>0</v>
      </c>
      <c r="AN2256">
        <f t="shared" si="1553"/>
        <v>0</v>
      </c>
      <c r="AO2256">
        <f t="shared" si="1554"/>
        <v>0</v>
      </c>
      <c r="AP2256">
        <f t="shared" ca="1" si="1540"/>
        <v>8.7076415398214798E-38</v>
      </c>
      <c r="AQ2256">
        <f t="shared" ca="1" si="1540"/>
        <v>1.593707561573189E-36</v>
      </c>
      <c r="AR2256">
        <f t="shared" ref="AR2256:AR2319" ca="1" si="1567">AP2256/AQ2256</f>
        <v>5.463763710342158E-2</v>
      </c>
      <c r="AS2256">
        <f t="shared" ref="AS2256:AS2319" ca="1" si="1568">IF(AQ2256=0,100,100-(100/(1+AR2256)))</f>
        <v>5.1807023740860103</v>
      </c>
      <c r="AT2256">
        <f t="shared" si="1555"/>
        <v>0</v>
      </c>
      <c r="AU2256">
        <f t="shared" ref="AU2256:AU2319" ca="1" si="1569">(AU2255*13+AT2256)/14</f>
        <v>3.2587620573452644E-37</v>
      </c>
      <c r="AV2256" t="e">
        <f t="shared" si="1564"/>
        <v>#DIV/0!</v>
      </c>
      <c r="AW2256" t="e">
        <f t="shared" si="1534"/>
        <v>#DIV/0!</v>
      </c>
      <c r="AX2256" t="e">
        <f t="shared" si="1533"/>
        <v>#DIV/0!</v>
      </c>
      <c r="AY2256" t="e">
        <f t="shared" si="1538"/>
        <v>#DIV/0!</v>
      </c>
      <c r="AZ2256" t="e">
        <f t="shared" si="1537"/>
        <v>#DIV/0!</v>
      </c>
    </row>
    <row r="2257" spans="7:52" x14ac:dyDescent="0.3">
      <c r="G2257" s="1" t="str">
        <f t="shared" si="1563"/>
        <v/>
      </c>
      <c r="H2257" s="2" t="str">
        <f t="shared" si="1532"/>
        <v/>
      </c>
      <c r="I2257" s="6" t="str" cm="1">
        <f t="array" ref="I2257">_xlfn.IFS(AND(G2256&lt;H2256,G2257&gt;H2257),"BUY", AND(G2256&gt;H2256,G2257&lt;H2257),"SELL",TRUE,"")</f>
        <v/>
      </c>
      <c r="J2257" s="1">
        <f t="shared" ca="1" si="1542"/>
        <v>0</v>
      </c>
      <c r="K2257" s="3" t="str">
        <f t="shared" ca="1" si="1556"/>
        <v/>
      </c>
      <c r="L2257" s="3" t="str">
        <f t="shared" si="1557"/>
        <v/>
      </c>
      <c r="M2257" s="3" t="str">
        <f t="shared" si="1558"/>
        <v/>
      </c>
      <c r="N2257" s="4">
        <f t="shared" si="1543"/>
        <v>-1</v>
      </c>
      <c r="O2257" s="2" t="str">
        <f t="shared" si="1559"/>
        <v/>
      </c>
      <c r="P2257" s="1" t="str">
        <f t="shared" si="1544"/>
        <v/>
      </c>
      <c r="Q2257" s="1" t="str">
        <f t="shared" si="1545"/>
        <v/>
      </c>
      <c r="R2257" s="1" t="str">
        <f>IF(ISBLANK(A2257),"",SUM($Q$2:Q2257))</f>
        <v/>
      </c>
      <c r="S2257" s="1" t="str">
        <f>IF(ISBLANK(A2257),"",SUM($F$2:F2257))</f>
        <v/>
      </c>
      <c r="T2257" s="1" t="str">
        <f t="shared" si="1546"/>
        <v/>
      </c>
      <c r="U2257" s="1" t="str">
        <f t="shared" si="1547"/>
        <v/>
      </c>
      <c r="V2257" s="17">
        <f t="shared" si="1548"/>
        <v>0</v>
      </c>
      <c r="W2257" s="17">
        <f t="shared" si="1549"/>
        <v>0</v>
      </c>
      <c r="X2257" s="17">
        <f t="shared" si="1550"/>
        <v>0</v>
      </c>
      <c r="Y2257" s="22">
        <f t="shared" si="1565"/>
        <v>0</v>
      </c>
      <c r="Z2257" s="22">
        <f t="shared" si="1565"/>
        <v>0</v>
      </c>
      <c r="AA2257" s="22">
        <f t="shared" si="1565"/>
        <v>0</v>
      </c>
      <c r="AB2257" s="23" t="str">
        <f t="shared" ref="AB2257:AB2320" si="1570">IFERROR(100*(Z2257/Y2257),"")</f>
        <v/>
      </c>
      <c r="AC2257" s="23" t="str">
        <f t="shared" ref="AC2257:AC2320" si="1571">IFERROR(100*(AA2257/Y2257),"")</f>
        <v/>
      </c>
      <c r="AD2257" s="23" t="str">
        <f t="shared" ref="AD2257:AD2320" si="1572">IFERROR(ABS(AB2257-AC2257),"")</f>
        <v/>
      </c>
      <c r="AE2257" s="23" t="str">
        <f t="shared" ref="AE2257:AE2320" si="1573">IFERROR((AB2257+AC2257),"")</f>
        <v/>
      </c>
      <c r="AF2257" s="23" t="str">
        <f t="shared" ref="AF2257:AF2320" si="1574">IFERROR(100*(AD2257/AE2257),"")</f>
        <v/>
      </c>
      <c r="AG2257" s="23" t="str">
        <f t="shared" si="1535"/>
        <v/>
      </c>
      <c r="AH2257" s="25" t="str">
        <f t="shared" si="1551"/>
        <v/>
      </c>
      <c r="AI2257" s="25" t="str">
        <f t="shared" si="1552"/>
        <v/>
      </c>
      <c r="AJ2257" s="1" t="str">
        <f t="shared" si="1560"/>
        <v/>
      </c>
      <c r="AK2257" s="10" t="e">
        <f t="shared" si="1561"/>
        <v>#DIV/0!</v>
      </c>
      <c r="AL2257" s="10" t="e">
        <f t="shared" si="1566"/>
        <v>#DIV/0!</v>
      </c>
      <c r="AM2257">
        <f t="shared" si="1562"/>
        <v>0</v>
      </c>
      <c r="AN2257">
        <f t="shared" si="1553"/>
        <v>0</v>
      </c>
      <c r="AO2257">
        <f t="shared" si="1554"/>
        <v>0</v>
      </c>
      <c r="AP2257">
        <f t="shared" ca="1" si="1540"/>
        <v>8.0856671441199447E-38</v>
      </c>
      <c r="AQ2257">
        <f t="shared" ca="1" si="1540"/>
        <v>1.4798713071751039E-36</v>
      </c>
      <c r="AR2257">
        <f t="shared" ca="1" si="1567"/>
        <v>5.4637637103421573E-2</v>
      </c>
      <c r="AS2257">
        <f t="shared" ca="1" si="1568"/>
        <v>5.1807023740860103</v>
      </c>
      <c r="AT2257">
        <f t="shared" si="1555"/>
        <v>0</v>
      </c>
      <c r="AU2257">
        <f t="shared" ca="1" si="1569"/>
        <v>3.0259933389634594E-37</v>
      </c>
      <c r="AV2257" t="e">
        <f t="shared" si="1564"/>
        <v>#DIV/0!</v>
      </c>
      <c r="AW2257" t="e">
        <f t="shared" si="1534"/>
        <v>#DIV/0!</v>
      </c>
      <c r="AX2257" t="e">
        <f t="shared" si="1533"/>
        <v>#DIV/0!</v>
      </c>
      <c r="AY2257" t="e">
        <f t="shared" si="1538"/>
        <v>#DIV/0!</v>
      </c>
      <c r="AZ2257" t="e">
        <f t="shared" si="1537"/>
        <v>#DIV/0!</v>
      </c>
    </row>
    <row r="2258" spans="7:52" x14ac:dyDescent="0.3">
      <c r="G2258" s="1" t="str">
        <f t="shared" si="1563"/>
        <v/>
      </c>
      <c r="H2258" s="2" t="str">
        <f t="shared" si="1532"/>
        <v/>
      </c>
      <c r="I2258" s="6" t="str" cm="1">
        <f t="array" ref="I2258">_xlfn.IFS(AND(G2257&lt;H2257,G2258&gt;H2258),"BUY", AND(G2257&gt;H2257,G2258&lt;H2258),"SELL",TRUE,"")</f>
        <v/>
      </c>
      <c r="J2258" s="1">
        <f t="shared" ca="1" si="1542"/>
        <v>0</v>
      </c>
      <c r="K2258" s="3" t="str">
        <f t="shared" ca="1" si="1556"/>
        <v/>
      </c>
      <c r="L2258" s="3" t="str">
        <f t="shared" si="1557"/>
        <v/>
      </c>
      <c r="M2258" s="3" t="str">
        <f t="shared" si="1558"/>
        <v/>
      </c>
      <c r="N2258" s="4">
        <f t="shared" si="1543"/>
        <v>-1</v>
      </c>
      <c r="O2258" s="2" t="str">
        <f t="shared" si="1559"/>
        <v/>
      </c>
      <c r="P2258" s="1" t="str">
        <f t="shared" si="1544"/>
        <v/>
      </c>
      <c r="Q2258" s="1" t="str">
        <f t="shared" si="1545"/>
        <v/>
      </c>
      <c r="R2258" s="1" t="str">
        <f>IF(ISBLANK(A2258),"",SUM($Q$2:Q2258))</f>
        <v/>
      </c>
      <c r="S2258" s="1" t="str">
        <f>IF(ISBLANK(A2258),"",SUM($F$2:F2258))</f>
        <v/>
      </c>
      <c r="T2258" s="1" t="str">
        <f t="shared" si="1546"/>
        <v/>
      </c>
      <c r="U2258" s="1" t="str">
        <f t="shared" si="1547"/>
        <v/>
      </c>
      <c r="V2258" s="17">
        <f t="shared" si="1548"/>
        <v>0</v>
      </c>
      <c r="W2258" s="17">
        <f t="shared" si="1549"/>
        <v>0</v>
      </c>
      <c r="X2258" s="17">
        <f t="shared" si="1550"/>
        <v>0</v>
      </c>
      <c r="Y2258" s="22">
        <f>SUM(V2245:V2258)</f>
        <v>0</v>
      </c>
      <c r="Z2258" s="22">
        <f>SUM(W2245:W2258)</f>
        <v>0</v>
      </c>
      <c r="AA2258" s="22">
        <f>SUM(X2245:X2258)</f>
        <v>0</v>
      </c>
      <c r="AB2258" s="23" t="str">
        <f t="shared" si="1570"/>
        <v/>
      </c>
      <c r="AC2258" s="23" t="str">
        <f t="shared" si="1571"/>
        <v/>
      </c>
      <c r="AD2258" s="23" t="str">
        <f t="shared" si="1572"/>
        <v/>
      </c>
      <c r="AE2258" s="23" t="str">
        <f t="shared" si="1573"/>
        <v/>
      </c>
      <c r="AF2258" s="23" t="str">
        <f t="shared" si="1574"/>
        <v/>
      </c>
      <c r="AG2258" s="23" t="str">
        <f t="shared" si="1535"/>
        <v/>
      </c>
      <c r="AH2258" s="25" t="str">
        <f t="shared" si="1551"/>
        <v/>
      </c>
      <c r="AI2258" s="25" t="str">
        <f t="shared" si="1552"/>
        <v/>
      </c>
      <c r="AJ2258" s="1" t="str">
        <f t="shared" si="1560"/>
        <v/>
      </c>
      <c r="AK2258" s="10" t="e">
        <f t="shared" si="1561"/>
        <v>#DIV/0!</v>
      </c>
      <c r="AL2258" s="10" t="e">
        <f t="shared" si="1566"/>
        <v>#DIV/0!</v>
      </c>
      <c r="AM2258">
        <f t="shared" si="1562"/>
        <v>0</v>
      </c>
      <c r="AN2258">
        <f t="shared" si="1553"/>
        <v>0</v>
      </c>
      <c r="AO2258">
        <f t="shared" si="1554"/>
        <v>0</v>
      </c>
      <c r="AP2258">
        <f t="shared" ca="1" si="1540"/>
        <v>7.5081194909685204E-38</v>
      </c>
      <c r="AQ2258">
        <f t="shared" ca="1" si="1540"/>
        <v>1.3741662138054538E-36</v>
      </c>
      <c r="AR2258">
        <f t="shared" ca="1" si="1567"/>
        <v>5.4637637103421573E-2</v>
      </c>
      <c r="AS2258">
        <f t="shared" ca="1" si="1568"/>
        <v>5.1807023740860103</v>
      </c>
      <c r="AT2258">
        <f t="shared" si="1555"/>
        <v>0</v>
      </c>
      <c r="AU2258">
        <f t="shared" ca="1" si="1569"/>
        <v>2.8098509576089263E-37</v>
      </c>
      <c r="AV2258" t="e">
        <f t="shared" si="1564"/>
        <v>#DIV/0!</v>
      </c>
      <c r="AW2258" t="e">
        <f t="shared" si="1534"/>
        <v>#DIV/0!</v>
      </c>
      <c r="AX2258" t="e">
        <f t="shared" si="1533"/>
        <v>#DIV/0!</v>
      </c>
      <c r="AY2258" t="e">
        <f t="shared" si="1538"/>
        <v>#DIV/0!</v>
      </c>
      <c r="AZ2258" t="e">
        <f t="shared" si="1537"/>
        <v>#DIV/0!</v>
      </c>
    </row>
    <row r="2259" spans="7:52" x14ac:dyDescent="0.3">
      <c r="G2259" s="1" t="str">
        <f t="shared" si="1563"/>
        <v/>
      </c>
      <c r="H2259" s="2" t="str">
        <f t="shared" si="1532"/>
        <v/>
      </c>
      <c r="I2259" s="6" t="str" cm="1">
        <f t="array" ref="I2259">_xlfn.IFS(AND(G2258&lt;H2258,G2259&gt;H2259),"BUY", AND(G2258&gt;H2258,G2259&lt;H2259),"SELL",TRUE,"")</f>
        <v/>
      </c>
      <c r="J2259" s="1">
        <f t="shared" ca="1" si="1542"/>
        <v>0</v>
      </c>
      <c r="K2259" s="3" t="str">
        <f t="shared" ca="1" si="1556"/>
        <v/>
      </c>
      <c r="L2259" s="3" t="str">
        <f t="shared" si="1557"/>
        <v/>
      </c>
      <c r="M2259" s="3" t="str">
        <f t="shared" si="1558"/>
        <v/>
      </c>
      <c r="N2259" s="4">
        <f t="shared" si="1543"/>
        <v>-1</v>
      </c>
      <c r="O2259" s="2" t="str">
        <f t="shared" si="1559"/>
        <v/>
      </c>
      <c r="P2259" s="1" t="str">
        <f t="shared" si="1544"/>
        <v/>
      </c>
      <c r="Q2259" s="1" t="str">
        <f t="shared" si="1545"/>
        <v/>
      </c>
      <c r="R2259" s="1" t="str">
        <f>IF(ISBLANK(A2259),"",SUM($Q$2:Q2259))</f>
        <v/>
      </c>
      <c r="S2259" s="1" t="str">
        <f>IF(ISBLANK(A2259),"",SUM($F$2:F2259))</f>
        <v/>
      </c>
      <c r="T2259" s="1" t="str">
        <f t="shared" si="1546"/>
        <v/>
      </c>
      <c r="U2259" s="1" t="str">
        <f t="shared" si="1547"/>
        <v/>
      </c>
      <c r="V2259" s="17">
        <f t="shared" si="1548"/>
        <v>0</v>
      </c>
      <c r="W2259" s="17">
        <f t="shared" si="1549"/>
        <v>0</v>
      </c>
      <c r="X2259" s="17">
        <f t="shared" si="1550"/>
        <v>0</v>
      </c>
      <c r="Y2259" s="22">
        <f t="shared" ref="Y2259:AA2270" si="1575">SUM(V2246:V2259)</f>
        <v>0</v>
      </c>
      <c r="Z2259" s="22">
        <f t="shared" si="1575"/>
        <v>0</v>
      </c>
      <c r="AA2259" s="22">
        <f t="shared" si="1575"/>
        <v>0</v>
      </c>
      <c r="AB2259" s="23" t="str">
        <f t="shared" si="1570"/>
        <v/>
      </c>
      <c r="AC2259" s="23" t="str">
        <f t="shared" si="1571"/>
        <v/>
      </c>
      <c r="AD2259" s="23" t="str">
        <f t="shared" si="1572"/>
        <v/>
      </c>
      <c r="AE2259" s="23" t="str">
        <f t="shared" si="1573"/>
        <v/>
      </c>
      <c r="AF2259" s="23" t="str">
        <f t="shared" si="1574"/>
        <v/>
      </c>
      <c r="AG2259" s="23" t="str">
        <f t="shared" si="1535"/>
        <v/>
      </c>
      <c r="AH2259" s="25" t="str">
        <f t="shared" si="1551"/>
        <v/>
      </c>
      <c r="AI2259" s="25" t="str">
        <f t="shared" si="1552"/>
        <v/>
      </c>
      <c r="AJ2259" s="1" t="str">
        <f t="shared" si="1560"/>
        <v/>
      </c>
      <c r="AK2259" s="10" t="e">
        <f t="shared" si="1561"/>
        <v>#DIV/0!</v>
      </c>
      <c r="AL2259" s="10" t="e">
        <f t="shared" si="1566"/>
        <v>#DIV/0!</v>
      </c>
      <c r="AM2259">
        <f t="shared" si="1562"/>
        <v>0</v>
      </c>
      <c r="AN2259">
        <f t="shared" si="1553"/>
        <v>0</v>
      </c>
      <c r="AO2259">
        <f t="shared" si="1554"/>
        <v>0</v>
      </c>
      <c r="AP2259">
        <f t="shared" ca="1" si="1540"/>
        <v>6.9718252416136268E-38</v>
      </c>
      <c r="AQ2259">
        <f t="shared" ca="1" si="1540"/>
        <v>1.2760114842479214E-36</v>
      </c>
      <c r="AR2259">
        <f t="shared" ca="1" si="1567"/>
        <v>5.4637637103421573E-2</v>
      </c>
      <c r="AS2259">
        <f t="shared" ca="1" si="1568"/>
        <v>5.1807023740860103</v>
      </c>
      <c r="AT2259">
        <f t="shared" si="1555"/>
        <v>0</v>
      </c>
      <c r="AU2259">
        <f t="shared" ca="1" si="1569"/>
        <v>2.6091473177797176E-37</v>
      </c>
      <c r="AV2259" t="e">
        <f t="shared" si="1564"/>
        <v>#DIV/0!</v>
      </c>
      <c r="AW2259" t="e">
        <f t="shared" si="1534"/>
        <v>#DIV/0!</v>
      </c>
      <c r="AX2259" t="e">
        <f t="shared" si="1533"/>
        <v>#DIV/0!</v>
      </c>
      <c r="AY2259" t="e">
        <f t="shared" si="1538"/>
        <v>#DIV/0!</v>
      </c>
      <c r="AZ2259" t="e">
        <f t="shared" si="1537"/>
        <v>#DIV/0!</v>
      </c>
    </row>
    <row r="2260" spans="7:52" x14ac:dyDescent="0.3">
      <c r="G2260" s="1" t="str">
        <f t="shared" si="1563"/>
        <v/>
      </c>
      <c r="H2260" s="2" t="str">
        <f t="shared" si="1532"/>
        <v/>
      </c>
      <c r="I2260" s="6" t="str" cm="1">
        <f t="array" ref="I2260">_xlfn.IFS(AND(G2259&lt;H2259,G2260&gt;H2260),"BUY", AND(G2259&gt;H2259,G2260&lt;H2260),"SELL",TRUE,"")</f>
        <v/>
      </c>
      <c r="J2260" s="1">
        <f t="shared" ca="1" si="1542"/>
        <v>0</v>
      </c>
      <c r="K2260" s="3" t="str">
        <f t="shared" ca="1" si="1556"/>
        <v/>
      </c>
      <c r="L2260" s="3" t="str">
        <f t="shared" si="1557"/>
        <v/>
      </c>
      <c r="M2260" s="3" t="str">
        <f t="shared" si="1558"/>
        <v/>
      </c>
      <c r="N2260" s="4">
        <f t="shared" si="1543"/>
        <v>-1</v>
      </c>
      <c r="O2260" s="2" t="str">
        <f t="shared" si="1559"/>
        <v/>
      </c>
      <c r="P2260" s="1" t="str">
        <f t="shared" si="1544"/>
        <v/>
      </c>
      <c r="Q2260" s="1" t="str">
        <f t="shared" si="1545"/>
        <v/>
      </c>
      <c r="R2260" s="1" t="str">
        <f>IF(ISBLANK(A2260),"",SUM($Q$2:Q2260))</f>
        <v/>
      </c>
      <c r="S2260" s="1" t="str">
        <f>IF(ISBLANK(A2260),"",SUM($F$2:F2260))</f>
        <v/>
      </c>
      <c r="T2260" s="1" t="str">
        <f t="shared" si="1546"/>
        <v/>
      </c>
      <c r="U2260" s="1" t="str">
        <f t="shared" si="1547"/>
        <v/>
      </c>
      <c r="V2260" s="17">
        <f t="shared" si="1548"/>
        <v>0</v>
      </c>
      <c r="W2260" s="17">
        <f t="shared" si="1549"/>
        <v>0</v>
      </c>
      <c r="X2260" s="17">
        <f t="shared" si="1550"/>
        <v>0</v>
      </c>
      <c r="Y2260" s="22">
        <f t="shared" si="1575"/>
        <v>0</v>
      </c>
      <c r="Z2260" s="22">
        <f t="shared" si="1575"/>
        <v>0</v>
      </c>
      <c r="AA2260" s="22">
        <f t="shared" si="1575"/>
        <v>0</v>
      </c>
      <c r="AB2260" s="23" t="str">
        <f t="shared" si="1570"/>
        <v/>
      </c>
      <c r="AC2260" s="23" t="str">
        <f t="shared" si="1571"/>
        <v/>
      </c>
      <c r="AD2260" s="23" t="str">
        <f t="shared" si="1572"/>
        <v/>
      </c>
      <c r="AE2260" s="23" t="str">
        <f t="shared" si="1573"/>
        <v/>
      </c>
      <c r="AF2260" s="23" t="str">
        <f t="shared" si="1574"/>
        <v/>
      </c>
      <c r="AG2260" s="23" t="str">
        <f t="shared" si="1535"/>
        <v/>
      </c>
      <c r="AH2260" s="25" t="str">
        <f t="shared" si="1551"/>
        <v/>
      </c>
      <c r="AI2260" s="25" t="str">
        <f t="shared" si="1552"/>
        <v/>
      </c>
      <c r="AJ2260" s="1" t="str">
        <f t="shared" si="1560"/>
        <v/>
      </c>
      <c r="AK2260" s="10" t="e">
        <f t="shared" si="1561"/>
        <v>#DIV/0!</v>
      </c>
      <c r="AL2260" s="10" t="e">
        <f t="shared" si="1566"/>
        <v>#DIV/0!</v>
      </c>
      <c r="AM2260">
        <f t="shared" si="1562"/>
        <v>0</v>
      </c>
      <c r="AN2260">
        <f t="shared" si="1553"/>
        <v>0</v>
      </c>
      <c r="AO2260">
        <f t="shared" si="1554"/>
        <v>0</v>
      </c>
      <c r="AP2260">
        <f t="shared" ca="1" si="1540"/>
        <v>6.4738377243555108E-38</v>
      </c>
      <c r="AQ2260">
        <f t="shared" ca="1" si="1540"/>
        <v>1.1848678068016414E-36</v>
      </c>
      <c r="AR2260">
        <f t="shared" ca="1" si="1567"/>
        <v>5.4637637103421573E-2</v>
      </c>
      <c r="AS2260">
        <f t="shared" ca="1" si="1568"/>
        <v>5.1807023740860103</v>
      </c>
      <c r="AT2260">
        <f t="shared" si="1555"/>
        <v>0</v>
      </c>
      <c r="AU2260">
        <f t="shared" ca="1" si="1569"/>
        <v>2.4227796522240236E-37</v>
      </c>
      <c r="AV2260" t="e">
        <f t="shared" si="1564"/>
        <v>#DIV/0!</v>
      </c>
      <c r="AW2260" t="e">
        <f t="shared" si="1534"/>
        <v>#DIV/0!</v>
      </c>
      <c r="AX2260" t="e">
        <f t="shared" si="1533"/>
        <v>#DIV/0!</v>
      </c>
      <c r="AY2260" t="e">
        <f t="shared" si="1538"/>
        <v>#DIV/0!</v>
      </c>
      <c r="AZ2260" t="e">
        <f t="shared" si="1537"/>
        <v>#DIV/0!</v>
      </c>
    </row>
    <row r="2261" spans="7:52" x14ac:dyDescent="0.3">
      <c r="G2261" s="1" t="str">
        <f t="shared" si="1563"/>
        <v/>
      </c>
      <c r="H2261" s="2" t="str">
        <f t="shared" si="1532"/>
        <v/>
      </c>
      <c r="I2261" s="6" t="str" cm="1">
        <f t="array" ref="I2261">_xlfn.IFS(AND(G2260&lt;H2260,G2261&gt;H2261),"BUY", AND(G2260&gt;H2260,G2261&lt;H2261),"SELL",TRUE,"")</f>
        <v/>
      </c>
      <c r="J2261" s="1">
        <f t="shared" ca="1" si="1542"/>
        <v>0</v>
      </c>
      <c r="K2261" s="3" t="str">
        <f t="shared" ca="1" si="1556"/>
        <v/>
      </c>
      <c r="L2261" s="3" t="str">
        <f t="shared" si="1557"/>
        <v/>
      </c>
      <c r="M2261" s="3" t="str">
        <f t="shared" si="1558"/>
        <v/>
      </c>
      <c r="N2261" s="4">
        <f t="shared" si="1543"/>
        <v>-1</v>
      </c>
      <c r="O2261" s="2" t="str">
        <f t="shared" si="1559"/>
        <v/>
      </c>
      <c r="P2261" s="1" t="str">
        <f t="shared" si="1544"/>
        <v/>
      </c>
      <c r="Q2261" s="1" t="str">
        <f t="shared" si="1545"/>
        <v/>
      </c>
      <c r="R2261" s="1" t="str">
        <f>IF(ISBLANK(A2261),"",SUM($Q$2:Q2261))</f>
        <v/>
      </c>
      <c r="S2261" s="1" t="str">
        <f>IF(ISBLANK(A2261),"",SUM($F$2:F2261))</f>
        <v/>
      </c>
      <c r="T2261" s="1" t="str">
        <f t="shared" si="1546"/>
        <v/>
      </c>
      <c r="U2261" s="1" t="str">
        <f t="shared" si="1547"/>
        <v/>
      </c>
      <c r="V2261" s="17">
        <f t="shared" si="1548"/>
        <v>0</v>
      </c>
      <c r="W2261" s="17">
        <f t="shared" si="1549"/>
        <v>0</v>
      </c>
      <c r="X2261" s="17">
        <f t="shared" si="1550"/>
        <v>0</v>
      </c>
      <c r="Y2261" s="22">
        <f t="shared" si="1575"/>
        <v>0</v>
      </c>
      <c r="Z2261" s="22">
        <f t="shared" si="1575"/>
        <v>0</v>
      </c>
      <c r="AA2261" s="22">
        <f t="shared" si="1575"/>
        <v>0</v>
      </c>
      <c r="AB2261" s="23" t="str">
        <f t="shared" si="1570"/>
        <v/>
      </c>
      <c r="AC2261" s="23" t="str">
        <f t="shared" si="1571"/>
        <v/>
      </c>
      <c r="AD2261" s="23" t="str">
        <f t="shared" si="1572"/>
        <v/>
      </c>
      <c r="AE2261" s="23" t="str">
        <f t="shared" si="1573"/>
        <v/>
      </c>
      <c r="AF2261" s="23" t="str">
        <f t="shared" si="1574"/>
        <v/>
      </c>
      <c r="AG2261" s="23" t="str">
        <f t="shared" si="1535"/>
        <v/>
      </c>
      <c r="AH2261" s="25" t="str">
        <f t="shared" si="1551"/>
        <v/>
      </c>
      <c r="AI2261" s="25" t="str">
        <f t="shared" si="1552"/>
        <v/>
      </c>
      <c r="AJ2261" s="1" t="str">
        <f t="shared" si="1560"/>
        <v/>
      </c>
      <c r="AK2261" s="10" t="e">
        <f t="shared" si="1561"/>
        <v>#DIV/0!</v>
      </c>
      <c r="AL2261" s="10" t="e">
        <f t="shared" si="1566"/>
        <v>#DIV/0!</v>
      </c>
      <c r="AM2261">
        <f t="shared" si="1562"/>
        <v>0</v>
      </c>
      <c r="AN2261">
        <f t="shared" si="1553"/>
        <v>0</v>
      </c>
      <c r="AO2261">
        <f t="shared" si="1554"/>
        <v>0</v>
      </c>
      <c r="AP2261">
        <f t="shared" ca="1" si="1540"/>
        <v>6.0114207440444023E-38</v>
      </c>
      <c r="AQ2261">
        <f t="shared" ca="1" si="1540"/>
        <v>1.1002343920300957E-36</v>
      </c>
      <c r="AR2261">
        <f t="shared" ca="1" si="1567"/>
        <v>5.4637637103421566E-2</v>
      </c>
      <c r="AS2261">
        <f t="shared" ca="1" si="1568"/>
        <v>5.1807023740860103</v>
      </c>
      <c r="AT2261">
        <f t="shared" si="1555"/>
        <v>0</v>
      </c>
      <c r="AU2261">
        <f t="shared" ca="1" si="1569"/>
        <v>2.2497239627794507E-37</v>
      </c>
      <c r="AV2261" t="e">
        <f t="shared" si="1564"/>
        <v>#DIV/0!</v>
      </c>
      <c r="AW2261" t="e">
        <f t="shared" si="1534"/>
        <v>#DIV/0!</v>
      </c>
      <c r="AX2261" t="e">
        <f t="shared" si="1533"/>
        <v>#DIV/0!</v>
      </c>
      <c r="AY2261" t="e">
        <f t="shared" si="1538"/>
        <v>#DIV/0!</v>
      </c>
      <c r="AZ2261" t="e">
        <f t="shared" si="1537"/>
        <v>#DIV/0!</v>
      </c>
    </row>
    <row r="2262" spans="7:52" x14ac:dyDescent="0.3">
      <c r="G2262" s="1" t="str">
        <f t="shared" si="1563"/>
        <v/>
      </c>
      <c r="H2262" s="2" t="str">
        <f t="shared" si="1532"/>
        <v/>
      </c>
      <c r="I2262" s="6" t="str" cm="1">
        <f t="array" ref="I2262">_xlfn.IFS(AND(G2261&lt;H2261,G2262&gt;H2262),"BUY", AND(G2261&gt;H2261,G2262&lt;H2262),"SELL",TRUE,"")</f>
        <v/>
      </c>
      <c r="J2262" s="1">
        <f t="shared" ca="1" si="1542"/>
        <v>0</v>
      </c>
      <c r="K2262" s="3" t="str">
        <f t="shared" ca="1" si="1556"/>
        <v/>
      </c>
      <c r="L2262" s="3" t="str">
        <f t="shared" si="1557"/>
        <v/>
      </c>
      <c r="M2262" s="3" t="str">
        <f t="shared" si="1558"/>
        <v/>
      </c>
      <c r="N2262" s="4">
        <f t="shared" si="1543"/>
        <v>-1</v>
      </c>
      <c r="O2262" s="2" t="str">
        <f t="shared" si="1559"/>
        <v/>
      </c>
      <c r="P2262" s="1" t="str">
        <f t="shared" si="1544"/>
        <v/>
      </c>
      <c r="Q2262" s="1" t="str">
        <f t="shared" si="1545"/>
        <v/>
      </c>
      <c r="R2262" s="1" t="str">
        <f>IF(ISBLANK(A2262),"",SUM($Q$2:Q2262))</f>
        <v/>
      </c>
      <c r="S2262" s="1" t="str">
        <f>IF(ISBLANK(A2262),"",SUM($F$2:F2262))</f>
        <v/>
      </c>
      <c r="T2262" s="1" t="str">
        <f t="shared" si="1546"/>
        <v/>
      </c>
      <c r="U2262" s="1" t="str">
        <f t="shared" si="1547"/>
        <v/>
      </c>
      <c r="V2262" s="17">
        <f t="shared" si="1548"/>
        <v>0</v>
      </c>
      <c r="W2262" s="17">
        <f t="shared" si="1549"/>
        <v>0</v>
      </c>
      <c r="X2262" s="17">
        <f t="shared" si="1550"/>
        <v>0</v>
      </c>
      <c r="Y2262" s="22">
        <f t="shared" si="1575"/>
        <v>0</v>
      </c>
      <c r="Z2262" s="22">
        <f t="shared" si="1575"/>
        <v>0</v>
      </c>
      <c r="AA2262" s="22">
        <f t="shared" si="1575"/>
        <v>0</v>
      </c>
      <c r="AB2262" s="23" t="str">
        <f t="shared" si="1570"/>
        <v/>
      </c>
      <c r="AC2262" s="23" t="str">
        <f t="shared" si="1571"/>
        <v/>
      </c>
      <c r="AD2262" s="23" t="str">
        <f t="shared" si="1572"/>
        <v/>
      </c>
      <c r="AE2262" s="23" t="str">
        <f t="shared" si="1573"/>
        <v/>
      </c>
      <c r="AF2262" s="23" t="str">
        <f t="shared" si="1574"/>
        <v/>
      </c>
      <c r="AG2262" s="23" t="str">
        <f t="shared" si="1535"/>
        <v/>
      </c>
      <c r="AH2262" s="25" t="str">
        <f t="shared" si="1551"/>
        <v/>
      </c>
      <c r="AI2262" s="25" t="str">
        <f t="shared" si="1552"/>
        <v/>
      </c>
      <c r="AJ2262" s="1" t="str">
        <f t="shared" si="1560"/>
        <v/>
      </c>
      <c r="AK2262" s="10" t="e">
        <f t="shared" si="1561"/>
        <v>#DIV/0!</v>
      </c>
      <c r="AL2262" s="10" t="e">
        <f t="shared" si="1566"/>
        <v>#DIV/0!</v>
      </c>
      <c r="AM2262">
        <f t="shared" si="1562"/>
        <v>0</v>
      </c>
      <c r="AN2262">
        <f t="shared" si="1553"/>
        <v>0</v>
      </c>
      <c r="AO2262">
        <f t="shared" si="1554"/>
        <v>0</v>
      </c>
      <c r="AP2262">
        <f t="shared" ca="1" si="1540"/>
        <v>5.5820335480412307E-38</v>
      </c>
      <c r="AQ2262">
        <f t="shared" ca="1" si="1540"/>
        <v>1.0216462211708032E-36</v>
      </c>
      <c r="AR2262">
        <f t="shared" ca="1" si="1567"/>
        <v>5.4637637103421566E-2</v>
      </c>
      <c r="AS2262">
        <f t="shared" ca="1" si="1568"/>
        <v>5.1807023740860103</v>
      </c>
      <c r="AT2262">
        <f t="shared" si="1555"/>
        <v>0</v>
      </c>
      <c r="AU2262">
        <f t="shared" ca="1" si="1569"/>
        <v>2.0890293940094899E-37</v>
      </c>
      <c r="AV2262" t="e">
        <f t="shared" si="1564"/>
        <v>#DIV/0!</v>
      </c>
      <c r="AW2262" t="e">
        <f t="shared" si="1534"/>
        <v>#DIV/0!</v>
      </c>
      <c r="AX2262" t="e">
        <f t="shared" si="1533"/>
        <v>#DIV/0!</v>
      </c>
      <c r="AY2262" t="e">
        <f t="shared" si="1538"/>
        <v>#DIV/0!</v>
      </c>
      <c r="AZ2262" t="e">
        <f t="shared" si="1537"/>
        <v>#DIV/0!</v>
      </c>
    </row>
    <row r="2263" spans="7:52" x14ac:dyDescent="0.3">
      <c r="G2263" s="1" t="str">
        <f t="shared" si="1563"/>
        <v/>
      </c>
      <c r="H2263" s="2" t="str">
        <f t="shared" si="1532"/>
        <v/>
      </c>
      <c r="I2263" s="6" t="str" cm="1">
        <f t="array" ref="I2263">_xlfn.IFS(AND(G2262&lt;H2262,G2263&gt;H2263),"BUY", AND(G2262&gt;H2262,G2263&lt;H2263),"SELL",TRUE,"")</f>
        <v/>
      </c>
      <c r="J2263" s="1">
        <f t="shared" ca="1" si="1542"/>
        <v>0</v>
      </c>
      <c r="K2263" s="3" t="str">
        <f t="shared" ca="1" si="1556"/>
        <v/>
      </c>
      <c r="L2263" s="3" t="str">
        <f t="shared" si="1557"/>
        <v/>
      </c>
      <c r="M2263" s="3" t="str">
        <f t="shared" si="1558"/>
        <v/>
      </c>
      <c r="N2263" s="4">
        <f t="shared" si="1543"/>
        <v>-1</v>
      </c>
      <c r="O2263" s="2" t="str">
        <f t="shared" si="1559"/>
        <v/>
      </c>
      <c r="P2263" s="1" t="str">
        <f t="shared" si="1544"/>
        <v/>
      </c>
      <c r="Q2263" s="1" t="str">
        <f t="shared" si="1545"/>
        <v/>
      </c>
      <c r="R2263" s="1" t="str">
        <f>IF(ISBLANK(A2263),"",SUM($Q$2:Q2263))</f>
        <v/>
      </c>
      <c r="S2263" s="1" t="str">
        <f>IF(ISBLANK(A2263),"",SUM($F$2:F2263))</f>
        <v/>
      </c>
      <c r="T2263" s="1" t="str">
        <f t="shared" si="1546"/>
        <v/>
      </c>
      <c r="U2263" s="1" t="str">
        <f t="shared" si="1547"/>
        <v/>
      </c>
      <c r="V2263" s="17">
        <f t="shared" si="1548"/>
        <v>0</v>
      </c>
      <c r="W2263" s="17">
        <f t="shared" si="1549"/>
        <v>0</v>
      </c>
      <c r="X2263" s="17">
        <f t="shared" si="1550"/>
        <v>0</v>
      </c>
      <c r="Y2263" s="22">
        <f t="shared" si="1575"/>
        <v>0</v>
      </c>
      <c r="Z2263" s="22">
        <f t="shared" si="1575"/>
        <v>0</v>
      </c>
      <c r="AA2263" s="22">
        <f t="shared" si="1575"/>
        <v>0</v>
      </c>
      <c r="AB2263" s="23" t="str">
        <f t="shared" si="1570"/>
        <v/>
      </c>
      <c r="AC2263" s="23" t="str">
        <f t="shared" si="1571"/>
        <v/>
      </c>
      <c r="AD2263" s="23" t="str">
        <f t="shared" si="1572"/>
        <v/>
      </c>
      <c r="AE2263" s="23" t="str">
        <f t="shared" si="1573"/>
        <v/>
      </c>
      <c r="AF2263" s="23" t="str">
        <f t="shared" si="1574"/>
        <v/>
      </c>
      <c r="AG2263" s="23" t="str">
        <f t="shared" si="1535"/>
        <v/>
      </c>
      <c r="AH2263" s="25" t="str">
        <f t="shared" si="1551"/>
        <v/>
      </c>
      <c r="AI2263" s="25" t="str">
        <f t="shared" si="1552"/>
        <v/>
      </c>
      <c r="AJ2263" s="1" t="str">
        <f t="shared" si="1560"/>
        <v/>
      </c>
      <c r="AK2263" s="10" t="e">
        <f t="shared" si="1561"/>
        <v>#DIV/0!</v>
      </c>
      <c r="AL2263" s="10" t="e">
        <f t="shared" si="1566"/>
        <v>#DIV/0!</v>
      </c>
      <c r="AM2263">
        <f t="shared" si="1562"/>
        <v>0</v>
      </c>
      <c r="AN2263">
        <f t="shared" si="1553"/>
        <v>0</v>
      </c>
      <c r="AO2263">
        <f t="shared" si="1554"/>
        <v>0</v>
      </c>
      <c r="AP2263">
        <f t="shared" ca="1" si="1540"/>
        <v>5.1833168660382861E-38</v>
      </c>
      <c r="AQ2263">
        <f t="shared" ca="1" si="1540"/>
        <v>9.4867149108717439E-37</v>
      </c>
      <c r="AR2263">
        <f t="shared" ca="1" si="1567"/>
        <v>5.4637637103421566E-2</v>
      </c>
      <c r="AS2263">
        <f t="shared" ca="1" si="1568"/>
        <v>5.1807023740860103</v>
      </c>
      <c r="AT2263">
        <f t="shared" si="1555"/>
        <v>0</v>
      </c>
      <c r="AU2263">
        <f t="shared" ca="1" si="1569"/>
        <v>1.9398130087230981E-37</v>
      </c>
      <c r="AV2263" t="e">
        <f t="shared" si="1564"/>
        <v>#DIV/0!</v>
      </c>
      <c r="AW2263" t="e">
        <f t="shared" si="1534"/>
        <v>#DIV/0!</v>
      </c>
      <c r="AX2263" t="e">
        <f t="shared" si="1533"/>
        <v>#DIV/0!</v>
      </c>
      <c r="AY2263" t="e">
        <f t="shared" si="1538"/>
        <v>#DIV/0!</v>
      </c>
      <c r="AZ2263" t="e">
        <f t="shared" si="1537"/>
        <v>#DIV/0!</v>
      </c>
    </row>
    <row r="2264" spans="7:52" x14ac:dyDescent="0.3">
      <c r="G2264" s="1" t="str">
        <f t="shared" si="1563"/>
        <v/>
      </c>
      <c r="H2264" s="2" t="str">
        <f t="shared" si="1532"/>
        <v/>
      </c>
      <c r="I2264" s="6" t="str" cm="1">
        <f t="array" ref="I2264">_xlfn.IFS(AND(G2263&lt;H2263,G2264&gt;H2264),"BUY", AND(G2263&gt;H2263,G2264&lt;H2264),"SELL",TRUE,"")</f>
        <v/>
      </c>
      <c r="J2264" s="1">
        <f t="shared" ca="1" si="1542"/>
        <v>0</v>
      </c>
      <c r="K2264" s="3" t="str">
        <f t="shared" ca="1" si="1556"/>
        <v/>
      </c>
      <c r="L2264" s="3" t="str">
        <f t="shared" si="1557"/>
        <v/>
      </c>
      <c r="M2264" s="3" t="str">
        <f t="shared" si="1558"/>
        <v/>
      </c>
      <c r="N2264" s="4">
        <f t="shared" si="1543"/>
        <v>-1</v>
      </c>
      <c r="O2264" s="2" t="str">
        <f t="shared" si="1559"/>
        <v/>
      </c>
      <c r="P2264" s="1" t="str">
        <f t="shared" si="1544"/>
        <v/>
      </c>
      <c r="Q2264" s="1" t="str">
        <f t="shared" si="1545"/>
        <v/>
      </c>
      <c r="R2264" s="1" t="str">
        <f>IF(ISBLANK(A2264),"",SUM($Q$2:Q2264))</f>
        <v/>
      </c>
      <c r="S2264" s="1" t="str">
        <f>IF(ISBLANK(A2264),"",SUM($F$2:F2264))</f>
        <v/>
      </c>
      <c r="T2264" s="1" t="str">
        <f t="shared" si="1546"/>
        <v/>
      </c>
      <c r="U2264" s="1" t="str">
        <f t="shared" si="1547"/>
        <v/>
      </c>
      <c r="V2264" s="17">
        <f t="shared" si="1548"/>
        <v>0</v>
      </c>
      <c r="W2264" s="17">
        <f t="shared" si="1549"/>
        <v>0</v>
      </c>
      <c r="X2264" s="17">
        <f t="shared" si="1550"/>
        <v>0</v>
      </c>
      <c r="Y2264" s="22">
        <f t="shared" si="1575"/>
        <v>0</v>
      </c>
      <c r="Z2264" s="22">
        <f t="shared" si="1575"/>
        <v>0</v>
      </c>
      <c r="AA2264" s="22">
        <f t="shared" si="1575"/>
        <v>0</v>
      </c>
      <c r="AB2264" s="23" t="str">
        <f t="shared" si="1570"/>
        <v/>
      </c>
      <c r="AC2264" s="23" t="str">
        <f t="shared" si="1571"/>
        <v/>
      </c>
      <c r="AD2264" s="23" t="str">
        <f t="shared" si="1572"/>
        <v/>
      </c>
      <c r="AE2264" s="23" t="str">
        <f t="shared" si="1573"/>
        <v/>
      </c>
      <c r="AF2264" s="23" t="str">
        <f t="shared" si="1574"/>
        <v/>
      </c>
      <c r="AG2264" s="23" t="str">
        <f t="shared" si="1535"/>
        <v/>
      </c>
      <c r="AH2264" s="25" t="str">
        <f t="shared" si="1551"/>
        <v/>
      </c>
      <c r="AI2264" s="25" t="str">
        <f t="shared" si="1552"/>
        <v/>
      </c>
      <c r="AJ2264" s="1" t="str">
        <f t="shared" si="1560"/>
        <v/>
      </c>
      <c r="AK2264" s="10" t="e">
        <f t="shared" si="1561"/>
        <v>#DIV/0!</v>
      </c>
      <c r="AL2264" s="10" t="e">
        <f t="shared" si="1566"/>
        <v>#DIV/0!</v>
      </c>
      <c r="AM2264">
        <f t="shared" si="1562"/>
        <v>0</v>
      </c>
      <c r="AN2264">
        <f t="shared" si="1553"/>
        <v>0</v>
      </c>
      <c r="AO2264">
        <f t="shared" si="1554"/>
        <v>0</v>
      </c>
      <c r="AP2264">
        <f t="shared" ca="1" si="1540"/>
        <v>4.8130799470355515E-38</v>
      </c>
      <c r="AQ2264">
        <f t="shared" ca="1" si="1540"/>
        <v>8.8090924172380483E-37</v>
      </c>
      <c r="AR2264">
        <f t="shared" ca="1" si="1567"/>
        <v>5.4637637103421566E-2</v>
      </c>
      <c r="AS2264">
        <f t="shared" ca="1" si="1568"/>
        <v>5.1807023740860103</v>
      </c>
      <c r="AT2264">
        <f t="shared" si="1555"/>
        <v>0</v>
      </c>
      <c r="AU2264">
        <f t="shared" ca="1" si="1569"/>
        <v>1.8012549366714482E-37</v>
      </c>
      <c r="AV2264" t="e">
        <f t="shared" si="1564"/>
        <v>#DIV/0!</v>
      </c>
      <c r="AW2264" t="e">
        <f t="shared" si="1534"/>
        <v>#DIV/0!</v>
      </c>
      <c r="AX2264" t="e">
        <f t="shared" si="1533"/>
        <v>#DIV/0!</v>
      </c>
      <c r="AY2264" t="e">
        <f t="shared" si="1538"/>
        <v>#DIV/0!</v>
      </c>
      <c r="AZ2264" t="e">
        <f t="shared" si="1537"/>
        <v>#DIV/0!</v>
      </c>
    </row>
    <row r="2265" spans="7:52" x14ac:dyDescent="0.3">
      <c r="G2265" s="1" t="str">
        <f t="shared" si="1563"/>
        <v/>
      </c>
      <c r="H2265" s="2" t="str">
        <f t="shared" ref="H2265:H2328" si="1576">IFERROR(AVERAGE(E2246:E2265),"")</f>
        <v/>
      </c>
      <c r="I2265" s="6" t="str" cm="1">
        <f t="array" ref="I2265">_xlfn.IFS(AND(G2264&lt;H2264,G2265&gt;H2265),"BUY", AND(G2264&gt;H2264,G2265&lt;H2265),"SELL",TRUE,"")</f>
        <v/>
      </c>
      <c r="J2265" s="1">
        <f t="shared" ca="1" si="1542"/>
        <v>0</v>
      </c>
      <c r="K2265" s="3" t="str">
        <f t="shared" ca="1" si="1556"/>
        <v/>
      </c>
      <c r="L2265" s="3" t="str">
        <f t="shared" si="1557"/>
        <v/>
      </c>
      <c r="M2265" s="3" t="str">
        <f t="shared" si="1558"/>
        <v/>
      </c>
      <c r="N2265" s="4">
        <f t="shared" si="1543"/>
        <v>-1</v>
      </c>
      <c r="O2265" s="2" t="str">
        <f t="shared" si="1559"/>
        <v/>
      </c>
      <c r="P2265" s="1" t="str">
        <f t="shared" si="1544"/>
        <v/>
      </c>
      <c r="Q2265" s="1" t="str">
        <f t="shared" si="1545"/>
        <v/>
      </c>
      <c r="R2265" s="1" t="str">
        <f>IF(ISBLANK(A2265),"",SUM($Q$2:Q2265))</f>
        <v/>
      </c>
      <c r="S2265" s="1" t="str">
        <f>IF(ISBLANK(A2265),"",SUM($F$2:F2265))</f>
        <v/>
      </c>
      <c r="T2265" s="1" t="str">
        <f t="shared" si="1546"/>
        <v/>
      </c>
      <c r="U2265" s="1" t="str">
        <f t="shared" si="1547"/>
        <v/>
      </c>
      <c r="V2265" s="17">
        <f t="shared" si="1548"/>
        <v>0</v>
      </c>
      <c r="W2265" s="17">
        <f t="shared" si="1549"/>
        <v>0</v>
      </c>
      <c r="X2265" s="17">
        <f t="shared" si="1550"/>
        <v>0</v>
      </c>
      <c r="Y2265" s="22">
        <f t="shared" si="1575"/>
        <v>0</v>
      </c>
      <c r="Z2265" s="22">
        <f t="shared" si="1575"/>
        <v>0</v>
      </c>
      <c r="AA2265" s="22">
        <f t="shared" si="1575"/>
        <v>0</v>
      </c>
      <c r="AB2265" s="23" t="str">
        <f t="shared" si="1570"/>
        <v/>
      </c>
      <c r="AC2265" s="23" t="str">
        <f t="shared" si="1571"/>
        <v/>
      </c>
      <c r="AD2265" s="23" t="str">
        <f t="shared" si="1572"/>
        <v/>
      </c>
      <c r="AE2265" s="23" t="str">
        <f t="shared" si="1573"/>
        <v/>
      </c>
      <c r="AF2265" s="23" t="str">
        <f t="shared" si="1574"/>
        <v/>
      </c>
      <c r="AG2265" s="23" t="str">
        <f t="shared" si="1535"/>
        <v/>
      </c>
      <c r="AH2265" s="25" t="str">
        <f t="shared" si="1551"/>
        <v/>
      </c>
      <c r="AI2265" s="25" t="str">
        <f t="shared" si="1552"/>
        <v/>
      </c>
      <c r="AJ2265" s="1" t="str">
        <f t="shared" si="1560"/>
        <v/>
      </c>
      <c r="AK2265" s="10" t="e">
        <f t="shared" si="1561"/>
        <v>#DIV/0!</v>
      </c>
      <c r="AL2265" s="10" t="e">
        <f t="shared" si="1566"/>
        <v>#DIV/0!</v>
      </c>
      <c r="AM2265">
        <f t="shared" si="1562"/>
        <v>0</v>
      </c>
      <c r="AN2265">
        <f t="shared" si="1553"/>
        <v>0</v>
      </c>
      <c r="AO2265">
        <f t="shared" si="1554"/>
        <v>0</v>
      </c>
      <c r="AP2265">
        <f t="shared" ca="1" si="1540"/>
        <v>4.4692885222472982E-38</v>
      </c>
      <c r="AQ2265">
        <f t="shared" ca="1" si="1540"/>
        <v>8.179871530292474E-37</v>
      </c>
      <c r="AR2265">
        <f t="shared" ca="1" si="1567"/>
        <v>5.4637637103421566E-2</v>
      </c>
      <c r="AS2265">
        <f t="shared" ca="1" si="1568"/>
        <v>5.1807023740860103</v>
      </c>
      <c r="AT2265">
        <f t="shared" si="1555"/>
        <v>0</v>
      </c>
      <c r="AU2265">
        <f t="shared" ca="1" si="1569"/>
        <v>1.6725938697663448E-37</v>
      </c>
      <c r="AV2265" t="e">
        <f t="shared" si="1564"/>
        <v>#DIV/0!</v>
      </c>
      <c r="AW2265" t="e">
        <f t="shared" si="1534"/>
        <v>#DIV/0!</v>
      </c>
      <c r="AX2265" t="e">
        <f t="shared" si="1533"/>
        <v>#DIV/0!</v>
      </c>
      <c r="AY2265" t="e">
        <f t="shared" si="1538"/>
        <v>#DIV/0!</v>
      </c>
      <c r="AZ2265" t="e">
        <f t="shared" si="1537"/>
        <v>#DIV/0!</v>
      </c>
    </row>
    <row r="2266" spans="7:52" x14ac:dyDescent="0.3">
      <c r="G2266" s="1" t="str">
        <f t="shared" si="1563"/>
        <v/>
      </c>
      <c r="H2266" s="2" t="str">
        <f t="shared" si="1576"/>
        <v/>
      </c>
      <c r="I2266" s="6" t="str" cm="1">
        <f t="array" ref="I2266">_xlfn.IFS(AND(G2265&lt;H2265,G2266&gt;H2266),"BUY", AND(G2265&gt;H2265,G2266&lt;H2266),"SELL",TRUE,"")</f>
        <v/>
      </c>
      <c r="J2266" s="1">
        <f t="shared" ca="1" si="1542"/>
        <v>0</v>
      </c>
      <c r="K2266" s="3" t="str">
        <f t="shared" ca="1" si="1556"/>
        <v/>
      </c>
      <c r="L2266" s="3" t="str">
        <f t="shared" si="1557"/>
        <v/>
      </c>
      <c r="M2266" s="3" t="str">
        <f t="shared" si="1558"/>
        <v/>
      </c>
      <c r="N2266" s="4">
        <f t="shared" si="1543"/>
        <v>-1</v>
      </c>
      <c r="O2266" s="2" t="str">
        <f t="shared" si="1559"/>
        <v/>
      </c>
      <c r="P2266" s="1" t="str">
        <f t="shared" si="1544"/>
        <v/>
      </c>
      <c r="Q2266" s="1" t="str">
        <f t="shared" si="1545"/>
        <v/>
      </c>
      <c r="R2266" s="1" t="str">
        <f>IF(ISBLANK(A2266),"",SUM($Q$2:Q2266))</f>
        <v/>
      </c>
      <c r="S2266" s="1" t="str">
        <f>IF(ISBLANK(A2266),"",SUM($F$2:F2266))</f>
        <v/>
      </c>
      <c r="T2266" s="1" t="str">
        <f t="shared" si="1546"/>
        <v/>
      </c>
      <c r="U2266" s="1" t="str">
        <f t="shared" si="1547"/>
        <v/>
      </c>
      <c r="V2266" s="17">
        <f t="shared" si="1548"/>
        <v>0</v>
      </c>
      <c r="W2266" s="17">
        <f t="shared" si="1549"/>
        <v>0</v>
      </c>
      <c r="X2266" s="17">
        <f t="shared" si="1550"/>
        <v>0</v>
      </c>
      <c r="Y2266" s="22">
        <f t="shared" si="1575"/>
        <v>0</v>
      </c>
      <c r="Z2266" s="22">
        <f t="shared" si="1575"/>
        <v>0</v>
      </c>
      <c r="AA2266" s="22">
        <f t="shared" si="1575"/>
        <v>0</v>
      </c>
      <c r="AB2266" s="23" t="str">
        <f t="shared" si="1570"/>
        <v/>
      </c>
      <c r="AC2266" s="23" t="str">
        <f t="shared" si="1571"/>
        <v/>
      </c>
      <c r="AD2266" s="23" t="str">
        <f t="shared" si="1572"/>
        <v/>
      </c>
      <c r="AE2266" s="23" t="str">
        <f t="shared" si="1573"/>
        <v/>
      </c>
      <c r="AF2266" s="23" t="str">
        <f t="shared" si="1574"/>
        <v/>
      </c>
      <c r="AG2266" s="23" t="str">
        <f t="shared" si="1535"/>
        <v/>
      </c>
      <c r="AH2266" s="25" t="str">
        <f t="shared" si="1551"/>
        <v/>
      </c>
      <c r="AI2266" s="25" t="str">
        <f t="shared" si="1552"/>
        <v/>
      </c>
      <c r="AJ2266" s="1" t="str">
        <f t="shared" si="1560"/>
        <v/>
      </c>
      <c r="AK2266" s="10" t="e">
        <f t="shared" si="1561"/>
        <v>#DIV/0!</v>
      </c>
      <c r="AL2266" s="10" t="e">
        <f t="shared" si="1566"/>
        <v>#DIV/0!</v>
      </c>
      <c r="AM2266">
        <f t="shared" si="1562"/>
        <v>0</v>
      </c>
      <c r="AN2266">
        <f t="shared" si="1553"/>
        <v>0</v>
      </c>
      <c r="AO2266">
        <f t="shared" si="1554"/>
        <v>0</v>
      </c>
      <c r="AP2266">
        <f t="shared" ca="1" si="1540"/>
        <v>4.1500536278010631E-38</v>
      </c>
      <c r="AQ2266">
        <f t="shared" ca="1" si="1540"/>
        <v>7.5955949924144398E-37</v>
      </c>
      <c r="AR2266">
        <f t="shared" ca="1" si="1567"/>
        <v>5.4637637103421573E-2</v>
      </c>
      <c r="AS2266">
        <f t="shared" ca="1" si="1568"/>
        <v>5.1807023740860103</v>
      </c>
      <c r="AT2266">
        <f t="shared" si="1555"/>
        <v>0</v>
      </c>
      <c r="AU2266">
        <f t="shared" ca="1" si="1569"/>
        <v>1.5531228790687486E-37</v>
      </c>
      <c r="AV2266" t="e">
        <f t="shared" si="1564"/>
        <v>#DIV/0!</v>
      </c>
      <c r="AW2266" t="e">
        <f t="shared" si="1534"/>
        <v>#DIV/0!</v>
      </c>
      <c r="AX2266" t="e">
        <f t="shared" si="1533"/>
        <v>#DIV/0!</v>
      </c>
      <c r="AY2266" t="e">
        <f t="shared" si="1538"/>
        <v>#DIV/0!</v>
      </c>
      <c r="AZ2266" t="e">
        <f t="shared" si="1537"/>
        <v>#DIV/0!</v>
      </c>
    </row>
    <row r="2267" spans="7:52" x14ac:dyDescent="0.3">
      <c r="G2267" s="1" t="str">
        <f t="shared" si="1563"/>
        <v/>
      </c>
      <c r="H2267" s="2" t="str">
        <f t="shared" si="1576"/>
        <v/>
      </c>
      <c r="I2267" s="6" t="str" cm="1">
        <f t="array" ref="I2267">_xlfn.IFS(AND(G2266&lt;H2266,G2267&gt;H2267),"BUY", AND(G2266&gt;H2266,G2267&lt;H2267),"SELL",TRUE,"")</f>
        <v/>
      </c>
      <c r="J2267" s="1">
        <f t="shared" ca="1" si="1542"/>
        <v>0</v>
      </c>
      <c r="K2267" s="3" t="str">
        <f t="shared" ca="1" si="1556"/>
        <v/>
      </c>
      <c r="L2267" s="3" t="str">
        <f t="shared" si="1557"/>
        <v/>
      </c>
      <c r="M2267" s="3" t="str">
        <f t="shared" si="1558"/>
        <v/>
      </c>
      <c r="N2267" s="4">
        <f t="shared" si="1543"/>
        <v>-1</v>
      </c>
      <c r="O2267" s="2" t="str">
        <f t="shared" si="1559"/>
        <v/>
      </c>
      <c r="P2267" s="1" t="str">
        <f t="shared" si="1544"/>
        <v/>
      </c>
      <c r="Q2267" s="1" t="str">
        <f t="shared" si="1545"/>
        <v/>
      </c>
      <c r="R2267" s="1" t="str">
        <f>IF(ISBLANK(A2267),"",SUM($Q$2:Q2267))</f>
        <v/>
      </c>
      <c r="S2267" s="1" t="str">
        <f>IF(ISBLANK(A2267),"",SUM($F$2:F2267))</f>
        <v/>
      </c>
      <c r="T2267" s="1" t="str">
        <f t="shared" si="1546"/>
        <v/>
      </c>
      <c r="U2267" s="1" t="str">
        <f t="shared" si="1547"/>
        <v/>
      </c>
      <c r="V2267" s="17">
        <f t="shared" si="1548"/>
        <v>0</v>
      </c>
      <c r="W2267" s="17">
        <f t="shared" si="1549"/>
        <v>0</v>
      </c>
      <c r="X2267" s="17">
        <f t="shared" si="1550"/>
        <v>0</v>
      </c>
      <c r="Y2267" s="22">
        <f t="shared" si="1575"/>
        <v>0</v>
      </c>
      <c r="Z2267" s="22">
        <f t="shared" si="1575"/>
        <v>0</v>
      </c>
      <c r="AA2267" s="22">
        <f t="shared" si="1575"/>
        <v>0</v>
      </c>
      <c r="AB2267" s="23" t="str">
        <f t="shared" si="1570"/>
        <v/>
      </c>
      <c r="AC2267" s="23" t="str">
        <f t="shared" si="1571"/>
        <v/>
      </c>
      <c r="AD2267" s="23" t="str">
        <f t="shared" si="1572"/>
        <v/>
      </c>
      <c r="AE2267" s="23" t="str">
        <f t="shared" si="1573"/>
        <v/>
      </c>
      <c r="AF2267" s="23" t="str">
        <f t="shared" si="1574"/>
        <v/>
      </c>
      <c r="AG2267" s="23" t="str">
        <f t="shared" si="1535"/>
        <v/>
      </c>
      <c r="AH2267" s="25" t="str">
        <f t="shared" si="1551"/>
        <v/>
      </c>
      <c r="AI2267" s="25" t="str">
        <f t="shared" si="1552"/>
        <v/>
      </c>
      <c r="AJ2267" s="1" t="str">
        <f t="shared" si="1560"/>
        <v/>
      </c>
      <c r="AK2267" s="10" t="e">
        <f t="shared" si="1561"/>
        <v>#DIV/0!</v>
      </c>
      <c r="AL2267" s="10" t="e">
        <f t="shared" si="1566"/>
        <v>#DIV/0!</v>
      </c>
      <c r="AM2267">
        <f t="shared" si="1562"/>
        <v>0</v>
      </c>
      <c r="AN2267">
        <f t="shared" si="1553"/>
        <v>0</v>
      </c>
      <c r="AO2267">
        <f t="shared" si="1554"/>
        <v>0</v>
      </c>
      <c r="AP2267">
        <f t="shared" ca="1" si="1540"/>
        <v>3.853621225815273E-38</v>
      </c>
      <c r="AQ2267">
        <f t="shared" ca="1" si="1540"/>
        <v>7.053052492956265E-37</v>
      </c>
      <c r="AR2267">
        <f t="shared" ca="1" si="1567"/>
        <v>5.463763710342158E-2</v>
      </c>
      <c r="AS2267">
        <f t="shared" ca="1" si="1568"/>
        <v>5.1807023740860103</v>
      </c>
      <c r="AT2267">
        <f t="shared" si="1555"/>
        <v>0</v>
      </c>
      <c r="AU2267">
        <f t="shared" ca="1" si="1569"/>
        <v>1.442185530563838E-37</v>
      </c>
      <c r="AV2267" t="e">
        <f t="shared" si="1564"/>
        <v>#DIV/0!</v>
      </c>
      <c r="AW2267" t="e">
        <f t="shared" si="1534"/>
        <v>#DIV/0!</v>
      </c>
      <c r="AX2267" t="e">
        <f t="shared" ref="AX2267:AX2330" si="1577">AV2267 - AW2267</f>
        <v>#DIV/0!</v>
      </c>
      <c r="AY2267" t="e">
        <f t="shared" si="1538"/>
        <v>#DIV/0!</v>
      </c>
      <c r="AZ2267" t="e">
        <f t="shared" si="1537"/>
        <v>#DIV/0!</v>
      </c>
    </row>
    <row r="2268" spans="7:52" x14ac:dyDescent="0.3">
      <c r="G2268" s="1" t="str">
        <f t="shared" si="1563"/>
        <v/>
      </c>
      <c r="H2268" s="2" t="str">
        <f t="shared" si="1576"/>
        <v/>
      </c>
      <c r="I2268" s="6" t="str" cm="1">
        <f t="array" ref="I2268">_xlfn.IFS(AND(G2267&lt;H2267,G2268&gt;H2268),"BUY", AND(G2267&gt;H2267,G2268&lt;H2268),"SELL",TRUE,"")</f>
        <v/>
      </c>
      <c r="J2268" s="1">
        <f t="shared" ca="1" si="1542"/>
        <v>0</v>
      </c>
      <c r="K2268" s="3" t="str">
        <f t="shared" ca="1" si="1556"/>
        <v/>
      </c>
      <c r="L2268" s="3" t="str">
        <f t="shared" si="1557"/>
        <v/>
      </c>
      <c r="M2268" s="3" t="str">
        <f t="shared" si="1558"/>
        <v/>
      </c>
      <c r="N2268" s="4">
        <f t="shared" si="1543"/>
        <v>-1</v>
      </c>
      <c r="O2268" s="2" t="str">
        <f t="shared" si="1559"/>
        <v/>
      </c>
      <c r="P2268" s="1" t="str">
        <f t="shared" si="1544"/>
        <v/>
      </c>
      <c r="Q2268" s="1" t="str">
        <f t="shared" si="1545"/>
        <v/>
      </c>
      <c r="R2268" s="1" t="str">
        <f>IF(ISBLANK(A2268),"",SUM($Q$2:Q2268))</f>
        <v/>
      </c>
      <c r="S2268" s="1" t="str">
        <f>IF(ISBLANK(A2268),"",SUM($F$2:F2268))</f>
        <v/>
      </c>
      <c r="T2268" s="1" t="str">
        <f t="shared" si="1546"/>
        <v/>
      </c>
      <c r="U2268" s="1" t="str">
        <f t="shared" si="1547"/>
        <v/>
      </c>
      <c r="V2268" s="17">
        <f t="shared" si="1548"/>
        <v>0</v>
      </c>
      <c r="W2268" s="17">
        <f t="shared" si="1549"/>
        <v>0</v>
      </c>
      <c r="X2268" s="17">
        <f t="shared" si="1550"/>
        <v>0</v>
      </c>
      <c r="Y2268" s="22">
        <f t="shared" si="1575"/>
        <v>0</v>
      </c>
      <c r="Z2268" s="22">
        <f t="shared" si="1575"/>
        <v>0</v>
      </c>
      <c r="AA2268" s="22">
        <f t="shared" si="1575"/>
        <v>0</v>
      </c>
      <c r="AB2268" s="23" t="str">
        <f t="shared" si="1570"/>
        <v/>
      </c>
      <c r="AC2268" s="23" t="str">
        <f t="shared" si="1571"/>
        <v/>
      </c>
      <c r="AD2268" s="23" t="str">
        <f t="shared" si="1572"/>
        <v/>
      </c>
      <c r="AE2268" s="23" t="str">
        <f t="shared" si="1573"/>
        <v/>
      </c>
      <c r="AF2268" s="23" t="str">
        <f t="shared" si="1574"/>
        <v/>
      </c>
      <c r="AG2268" s="23" t="str">
        <f t="shared" si="1535"/>
        <v/>
      </c>
      <c r="AH2268" s="25" t="str">
        <f t="shared" si="1551"/>
        <v/>
      </c>
      <c r="AI2268" s="25" t="str">
        <f t="shared" si="1552"/>
        <v/>
      </c>
      <c r="AJ2268" s="1" t="str">
        <f t="shared" si="1560"/>
        <v/>
      </c>
      <c r="AK2268" s="10" t="e">
        <f t="shared" si="1561"/>
        <v>#DIV/0!</v>
      </c>
      <c r="AL2268" s="10" t="e">
        <f t="shared" si="1566"/>
        <v>#DIV/0!</v>
      </c>
      <c r="AM2268">
        <f t="shared" si="1562"/>
        <v>0</v>
      </c>
      <c r="AN2268">
        <f t="shared" si="1553"/>
        <v>0</v>
      </c>
      <c r="AO2268">
        <f t="shared" si="1554"/>
        <v>0</v>
      </c>
      <c r="AP2268">
        <f t="shared" ca="1" si="1540"/>
        <v>3.5783625668284678E-38</v>
      </c>
      <c r="AQ2268">
        <f t="shared" ca="1" si="1540"/>
        <v>6.549263029173675E-37</v>
      </c>
      <c r="AR2268">
        <f t="shared" ca="1" si="1567"/>
        <v>5.463763710342158E-2</v>
      </c>
      <c r="AS2268">
        <f t="shared" ca="1" si="1568"/>
        <v>5.1807023740860103</v>
      </c>
      <c r="AT2268">
        <f t="shared" si="1555"/>
        <v>0</v>
      </c>
      <c r="AU2268">
        <f t="shared" ca="1" si="1569"/>
        <v>1.3391722783807067E-37</v>
      </c>
      <c r="AV2268" t="e">
        <f t="shared" si="1564"/>
        <v>#DIV/0!</v>
      </c>
      <c r="AW2268" t="e">
        <f t="shared" ref="AW2268:AW2331" si="1578">AVERAGE(E2243:E2268)</f>
        <v>#DIV/0!</v>
      </c>
      <c r="AX2268" t="e">
        <f t="shared" si="1577"/>
        <v>#DIV/0!</v>
      </c>
      <c r="AY2268" t="e">
        <f t="shared" si="1538"/>
        <v>#DIV/0!</v>
      </c>
      <c r="AZ2268" t="e">
        <f t="shared" si="1537"/>
        <v>#DIV/0!</v>
      </c>
    </row>
    <row r="2269" spans="7:52" x14ac:dyDescent="0.3">
      <c r="G2269" s="1" t="str">
        <f t="shared" si="1563"/>
        <v/>
      </c>
      <c r="H2269" s="2" t="str">
        <f t="shared" si="1576"/>
        <v/>
      </c>
      <c r="I2269" s="6" t="str" cm="1">
        <f t="array" ref="I2269">_xlfn.IFS(AND(G2268&lt;H2268,G2269&gt;H2269),"BUY", AND(G2268&gt;H2268,G2269&lt;H2269),"SELL",TRUE,"")</f>
        <v/>
      </c>
      <c r="J2269" s="1">
        <f t="shared" ca="1" si="1542"/>
        <v>0</v>
      </c>
      <c r="K2269" s="3" t="str">
        <f t="shared" ca="1" si="1556"/>
        <v/>
      </c>
      <c r="L2269" s="3" t="str">
        <f t="shared" si="1557"/>
        <v/>
      </c>
      <c r="M2269" s="3" t="str">
        <f t="shared" si="1558"/>
        <v/>
      </c>
      <c r="N2269" s="4">
        <f t="shared" si="1543"/>
        <v>-1</v>
      </c>
      <c r="O2269" s="2" t="str">
        <f t="shared" si="1559"/>
        <v/>
      </c>
      <c r="P2269" s="1" t="str">
        <f t="shared" si="1544"/>
        <v/>
      </c>
      <c r="Q2269" s="1" t="str">
        <f t="shared" si="1545"/>
        <v/>
      </c>
      <c r="R2269" s="1" t="str">
        <f>IF(ISBLANK(A2269),"",SUM($Q$2:Q2269))</f>
        <v/>
      </c>
      <c r="S2269" s="1" t="str">
        <f>IF(ISBLANK(A2269),"",SUM($F$2:F2269))</f>
        <v/>
      </c>
      <c r="T2269" s="1" t="str">
        <f t="shared" si="1546"/>
        <v/>
      </c>
      <c r="U2269" s="1" t="str">
        <f t="shared" si="1547"/>
        <v/>
      </c>
      <c r="V2269" s="17">
        <f t="shared" si="1548"/>
        <v>0</v>
      </c>
      <c r="W2269" s="17">
        <f t="shared" si="1549"/>
        <v>0</v>
      </c>
      <c r="X2269" s="17">
        <f t="shared" si="1550"/>
        <v>0</v>
      </c>
      <c r="Y2269" s="22">
        <f t="shared" si="1575"/>
        <v>0</v>
      </c>
      <c r="Z2269" s="22">
        <f t="shared" si="1575"/>
        <v>0</v>
      </c>
      <c r="AA2269" s="22">
        <f t="shared" si="1575"/>
        <v>0</v>
      </c>
      <c r="AB2269" s="23" t="str">
        <f t="shared" si="1570"/>
        <v/>
      </c>
      <c r="AC2269" s="23" t="str">
        <f t="shared" si="1571"/>
        <v/>
      </c>
      <c r="AD2269" s="23" t="str">
        <f t="shared" si="1572"/>
        <v/>
      </c>
      <c r="AE2269" s="23" t="str">
        <f t="shared" si="1573"/>
        <v/>
      </c>
      <c r="AF2269" s="23" t="str">
        <f t="shared" si="1574"/>
        <v/>
      </c>
      <c r="AG2269" s="23" t="str">
        <f t="shared" si="1535"/>
        <v/>
      </c>
      <c r="AH2269" s="25" t="str">
        <f t="shared" si="1551"/>
        <v/>
      </c>
      <c r="AI2269" s="25" t="str">
        <f t="shared" si="1552"/>
        <v/>
      </c>
      <c r="AJ2269" s="1" t="str">
        <f t="shared" si="1560"/>
        <v/>
      </c>
      <c r="AK2269" s="10" t="e">
        <f t="shared" si="1561"/>
        <v>#DIV/0!</v>
      </c>
      <c r="AL2269" s="10" t="e">
        <f t="shared" si="1566"/>
        <v>#DIV/0!</v>
      </c>
      <c r="AM2269">
        <f t="shared" si="1562"/>
        <v>0</v>
      </c>
      <c r="AN2269">
        <f t="shared" si="1553"/>
        <v>0</v>
      </c>
      <c r="AO2269">
        <f t="shared" si="1554"/>
        <v>0</v>
      </c>
      <c r="AP2269">
        <f t="shared" ca="1" si="1540"/>
        <v>3.3227652406264346E-38</v>
      </c>
      <c r="AQ2269">
        <f t="shared" ca="1" si="1540"/>
        <v>6.0814585270898416E-37</v>
      </c>
      <c r="AR2269">
        <f t="shared" ca="1" si="1567"/>
        <v>5.463763710342158E-2</v>
      </c>
      <c r="AS2269">
        <f t="shared" ca="1" si="1568"/>
        <v>5.1807023740860103</v>
      </c>
      <c r="AT2269">
        <f t="shared" si="1555"/>
        <v>0</v>
      </c>
      <c r="AU2269">
        <f t="shared" ca="1" si="1569"/>
        <v>1.2435171156392275E-37</v>
      </c>
      <c r="AV2269" t="e">
        <f t="shared" si="1564"/>
        <v>#DIV/0!</v>
      </c>
      <c r="AW2269" t="e">
        <f t="shared" si="1578"/>
        <v>#DIV/0!</v>
      </c>
      <c r="AX2269" t="e">
        <f t="shared" si="1577"/>
        <v>#DIV/0!</v>
      </c>
      <c r="AY2269" t="e">
        <f t="shared" si="1538"/>
        <v>#DIV/0!</v>
      </c>
      <c r="AZ2269" t="e">
        <f t="shared" si="1537"/>
        <v>#DIV/0!</v>
      </c>
    </row>
    <row r="2270" spans="7:52" x14ac:dyDescent="0.3">
      <c r="G2270" s="1" t="str">
        <f t="shared" si="1563"/>
        <v/>
      </c>
      <c r="H2270" s="2" t="str">
        <f t="shared" si="1576"/>
        <v/>
      </c>
      <c r="I2270" s="6" t="str" cm="1">
        <f t="array" ref="I2270">_xlfn.IFS(AND(G2269&lt;H2269,G2270&gt;H2270),"BUY", AND(G2269&gt;H2269,G2270&lt;H2270),"SELL",TRUE,"")</f>
        <v/>
      </c>
      <c r="J2270" s="1">
        <f t="shared" ca="1" si="1542"/>
        <v>0</v>
      </c>
      <c r="K2270" s="3" t="str">
        <f t="shared" ca="1" si="1556"/>
        <v/>
      </c>
      <c r="L2270" s="3" t="str">
        <f t="shared" si="1557"/>
        <v/>
      </c>
      <c r="M2270" s="3" t="str">
        <f t="shared" si="1558"/>
        <v/>
      </c>
      <c r="N2270" s="4">
        <f t="shared" si="1543"/>
        <v>-1</v>
      </c>
      <c r="O2270" s="2" t="str">
        <f t="shared" si="1559"/>
        <v/>
      </c>
      <c r="P2270" s="1" t="str">
        <f t="shared" si="1544"/>
        <v/>
      </c>
      <c r="Q2270" s="1" t="str">
        <f t="shared" si="1545"/>
        <v/>
      </c>
      <c r="R2270" s="1" t="str">
        <f>IF(ISBLANK(A2270),"",SUM($Q$2:Q2270))</f>
        <v/>
      </c>
      <c r="S2270" s="1" t="str">
        <f>IF(ISBLANK(A2270),"",SUM($F$2:F2270))</f>
        <v/>
      </c>
      <c r="T2270" s="1" t="str">
        <f t="shared" si="1546"/>
        <v/>
      </c>
      <c r="U2270" s="1" t="str">
        <f t="shared" si="1547"/>
        <v/>
      </c>
      <c r="V2270" s="17">
        <f t="shared" si="1548"/>
        <v>0</v>
      </c>
      <c r="W2270" s="17">
        <f t="shared" si="1549"/>
        <v>0</v>
      </c>
      <c r="X2270" s="17">
        <f t="shared" si="1550"/>
        <v>0</v>
      </c>
      <c r="Y2270" s="22">
        <f t="shared" si="1575"/>
        <v>0</v>
      </c>
      <c r="Z2270" s="22">
        <f t="shared" si="1575"/>
        <v>0</v>
      </c>
      <c r="AA2270" s="22">
        <f t="shared" si="1575"/>
        <v>0</v>
      </c>
      <c r="AB2270" s="23" t="str">
        <f t="shared" si="1570"/>
        <v/>
      </c>
      <c r="AC2270" s="23" t="str">
        <f t="shared" si="1571"/>
        <v/>
      </c>
      <c r="AD2270" s="23" t="str">
        <f t="shared" si="1572"/>
        <v/>
      </c>
      <c r="AE2270" s="23" t="str">
        <f t="shared" si="1573"/>
        <v/>
      </c>
      <c r="AF2270" s="23" t="str">
        <f t="shared" si="1574"/>
        <v/>
      </c>
      <c r="AG2270" s="23" t="str">
        <f t="shared" ref="AG2270:AG2333" si="1579">IFERROR(AVERAGE(AF2257:AF2270),"")</f>
        <v/>
      </c>
      <c r="AH2270" s="25" t="str">
        <f t="shared" si="1551"/>
        <v/>
      </c>
      <c r="AI2270" s="25" t="str">
        <f t="shared" si="1552"/>
        <v/>
      </c>
      <c r="AJ2270" s="1" t="str">
        <f t="shared" si="1560"/>
        <v/>
      </c>
      <c r="AK2270" s="10" t="e">
        <f t="shared" si="1561"/>
        <v>#DIV/0!</v>
      </c>
      <c r="AL2270" s="10" t="e">
        <f t="shared" si="1566"/>
        <v>#DIV/0!</v>
      </c>
      <c r="AM2270">
        <f t="shared" si="1562"/>
        <v>0</v>
      </c>
      <c r="AN2270">
        <f t="shared" si="1553"/>
        <v>0</v>
      </c>
      <c r="AO2270">
        <f t="shared" si="1554"/>
        <v>0</v>
      </c>
      <c r="AP2270">
        <f t="shared" ca="1" si="1540"/>
        <v>3.0854248662959754E-38</v>
      </c>
      <c r="AQ2270">
        <f t="shared" ca="1" si="1540"/>
        <v>5.6470686322977101E-37</v>
      </c>
      <c r="AR2270">
        <f t="shared" ca="1" si="1567"/>
        <v>5.463763710342158E-2</v>
      </c>
      <c r="AS2270">
        <f t="shared" ca="1" si="1568"/>
        <v>5.1807023740860103</v>
      </c>
      <c r="AT2270">
        <f t="shared" si="1555"/>
        <v>0</v>
      </c>
      <c r="AU2270">
        <f t="shared" ca="1" si="1569"/>
        <v>1.1546944645221399E-37</v>
      </c>
      <c r="AV2270" t="e">
        <f t="shared" si="1564"/>
        <v>#DIV/0!</v>
      </c>
      <c r="AW2270" t="e">
        <f t="shared" si="1578"/>
        <v>#DIV/0!</v>
      </c>
      <c r="AX2270" t="e">
        <f t="shared" si="1577"/>
        <v>#DIV/0!</v>
      </c>
      <c r="AY2270" t="e">
        <f t="shared" si="1538"/>
        <v>#DIV/0!</v>
      </c>
      <c r="AZ2270" t="e">
        <f t="shared" si="1537"/>
        <v>#DIV/0!</v>
      </c>
    </row>
    <row r="2271" spans="7:52" x14ac:dyDescent="0.3">
      <c r="G2271" s="1" t="str">
        <f t="shared" si="1563"/>
        <v/>
      </c>
      <c r="H2271" s="2" t="str">
        <f t="shared" si="1576"/>
        <v/>
      </c>
      <c r="I2271" s="6" t="str" cm="1">
        <f t="array" ref="I2271">_xlfn.IFS(AND(G2270&lt;H2270,G2271&gt;H2271),"BUY", AND(G2270&gt;H2270,G2271&lt;H2271),"SELL",TRUE,"")</f>
        <v/>
      </c>
      <c r="J2271" s="1">
        <f t="shared" ca="1" si="1542"/>
        <v>0</v>
      </c>
      <c r="K2271" s="3" t="str">
        <f t="shared" ca="1" si="1556"/>
        <v/>
      </c>
      <c r="L2271" s="3" t="str">
        <f t="shared" si="1557"/>
        <v/>
      </c>
      <c r="M2271" s="3" t="str">
        <f t="shared" si="1558"/>
        <v/>
      </c>
      <c r="N2271" s="4">
        <f t="shared" si="1543"/>
        <v>-1</v>
      </c>
      <c r="O2271" s="2" t="str">
        <f t="shared" si="1559"/>
        <v/>
      </c>
      <c r="P2271" s="1" t="str">
        <f t="shared" si="1544"/>
        <v/>
      </c>
      <c r="Q2271" s="1" t="str">
        <f t="shared" si="1545"/>
        <v/>
      </c>
      <c r="R2271" s="1" t="str">
        <f>IF(ISBLANK(A2271),"",SUM($Q$2:Q2271))</f>
        <v/>
      </c>
      <c r="S2271" s="1" t="str">
        <f>IF(ISBLANK(A2271),"",SUM($F$2:F2271))</f>
        <v/>
      </c>
      <c r="T2271" s="1" t="str">
        <f t="shared" si="1546"/>
        <v/>
      </c>
      <c r="U2271" s="1" t="str">
        <f t="shared" si="1547"/>
        <v/>
      </c>
      <c r="V2271" s="17">
        <f t="shared" si="1548"/>
        <v>0</v>
      </c>
      <c r="W2271" s="17">
        <f t="shared" si="1549"/>
        <v>0</v>
      </c>
      <c r="X2271" s="17">
        <f t="shared" si="1550"/>
        <v>0</v>
      </c>
      <c r="Y2271" s="22">
        <f t="shared" ref="Y2271:AA2286" si="1580">SUM(V2258:V2271)</f>
        <v>0</v>
      </c>
      <c r="Z2271" s="22">
        <f t="shared" si="1580"/>
        <v>0</v>
      </c>
      <c r="AA2271" s="22">
        <f t="shared" si="1580"/>
        <v>0</v>
      </c>
      <c r="AB2271" s="23" t="str">
        <f t="shared" si="1570"/>
        <v/>
      </c>
      <c r="AC2271" s="23" t="str">
        <f t="shared" si="1571"/>
        <v/>
      </c>
      <c r="AD2271" s="23" t="str">
        <f t="shared" si="1572"/>
        <v/>
      </c>
      <c r="AE2271" s="23" t="str">
        <f t="shared" si="1573"/>
        <v/>
      </c>
      <c r="AF2271" s="23" t="str">
        <f t="shared" si="1574"/>
        <v/>
      </c>
      <c r="AG2271" s="23" t="str">
        <f t="shared" si="1579"/>
        <v/>
      </c>
      <c r="AH2271" s="25" t="str">
        <f t="shared" si="1551"/>
        <v/>
      </c>
      <c r="AI2271" s="25" t="str">
        <f t="shared" si="1552"/>
        <v/>
      </c>
      <c r="AJ2271" s="1" t="str">
        <f t="shared" si="1560"/>
        <v/>
      </c>
      <c r="AK2271" s="10" t="e">
        <f t="shared" si="1561"/>
        <v>#DIV/0!</v>
      </c>
      <c r="AL2271" s="10" t="e">
        <f t="shared" si="1566"/>
        <v>#DIV/0!</v>
      </c>
      <c r="AM2271">
        <f t="shared" si="1562"/>
        <v>0</v>
      </c>
      <c r="AN2271">
        <f t="shared" si="1553"/>
        <v>0</v>
      </c>
      <c r="AO2271">
        <f t="shared" si="1554"/>
        <v>0</v>
      </c>
      <c r="AP2271">
        <f t="shared" ca="1" si="1540"/>
        <v>2.8650373758462624E-38</v>
      </c>
      <c r="AQ2271">
        <f t="shared" ca="1" si="1540"/>
        <v>5.2437065871335883E-37</v>
      </c>
      <c r="AR2271">
        <f t="shared" ca="1" si="1567"/>
        <v>5.4637637103421573E-2</v>
      </c>
      <c r="AS2271">
        <f t="shared" ca="1" si="1568"/>
        <v>5.1807023740860103</v>
      </c>
      <c r="AT2271">
        <f t="shared" si="1555"/>
        <v>0</v>
      </c>
      <c r="AU2271">
        <f t="shared" ca="1" si="1569"/>
        <v>1.0722162884848441E-37</v>
      </c>
      <c r="AV2271" t="e">
        <f t="shared" si="1564"/>
        <v>#DIV/0!</v>
      </c>
      <c r="AW2271" t="e">
        <f t="shared" si="1578"/>
        <v>#DIV/0!</v>
      </c>
      <c r="AX2271" t="e">
        <f t="shared" si="1577"/>
        <v>#DIV/0!</v>
      </c>
      <c r="AY2271" t="e">
        <f t="shared" si="1538"/>
        <v>#DIV/0!</v>
      </c>
      <c r="AZ2271" t="e">
        <f t="shared" si="1537"/>
        <v>#DIV/0!</v>
      </c>
    </row>
    <row r="2272" spans="7:52" x14ac:dyDescent="0.3">
      <c r="G2272" s="1" t="str">
        <f t="shared" si="1563"/>
        <v/>
      </c>
      <c r="H2272" s="2" t="str">
        <f t="shared" si="1576"/>
        <v/>
      </c>
      <c r="I2272" s="6" t="str" cm="1">
        <f t="array" ref="I2272">_xlfn.IFS(AND(G2271&lt;H2271,G2272&gt;H2272),"BUY", AND(G2271&gt;H2271,G2272&lt;H2272),"SELL",TRUE,"")</f>
        <v/>
      </c>
      <c r="J2272" s="1">
        <f t="shared" ca="1" si="1542"/>
        <v>0</v>
      </c>
      <c r="K2272" s="3" t="str">
        <f t="shared" ca="1" si="1556"/>
        <v/>
      </c>
      <c r="L2272" s="3" t="str">
        <f t="shared" si="1557"/>
        <v/>
      </c>
      <c r="M2272" s="3" t="str">
        <f t="shared" si="1558"/>
        <v/>
      </c>
      <c r="N2272" s="4">
        <f t="shared" si="1543"/>
        <v>-1</v>
      </c>
      <c r="O2272" s="2" t="str">
        <f t="shared" si="1559"/>
        <v/>
      </c>
      <c r="P2272" s="1" t="str">
        <f t="shared" si="1544"/>
        <v/>
      </c>
      <c r="Q2272" s="1" t="str">
        <f t="shared" si="1545"/>
        <v/>
      </c>
      <c r="R2272" s="1" t="str">
        <f>IF(ISBLANK(A2272),"",SUM($Q$2:Q2272))</f>
        <v/>
      </c>
      <c r="S2272" s="1" t="str">
        <f>IF(ISBLANK(A2272),"",SUM($F$2:F2272))</f>
        <v/>
      </c>
      <c r="T2272" s="1" t="str">
        <f t="shared" si="1546"/>
        <v/>
      </c>
      <c r="U2272" s="1" t="str">
        <f t="shared" si="1547"/>
        <v/>
      </c>
      <c r="V2272" s="17">
        <f t="shared" si="1548"/>
        <v>0</v>
      </c>
      <c r="W2272" s="17">
        <f t="shared" si="1549"/>
        <v>0</v>
      </c>
      <c r="X2272" s="17">
        <f t="shared" si="1550"/>
        <v>0</v>
      </c>
      <c r="Y2272" s="22">
        <f t="shared" si="1580"/>
        <v>0</v>
      </c>
      <c r="Z2272" s="22">
        <f t="shared" si="1580"/>
        <v>0</v>
      </c>
      <c r="AA2272" s="22">
        <f t="shared" si="1580"/>
        <v>0</v>
      </c>
      <c r="AB2272" s="23" t="str">
        <f t="shared" si="1570"/>
        <v/>
      </c>
      <c r="AC2272" s="23" t="str">
        <f t="shared" si="1571"/>
        <v/>
      </c>
      <c r="AD2272" s="23" t="str">
        <f t="shared" si="1572"/>
        <v/>
      </c>
      <c r="AE2272" s="23" t="str">
        <f t="shared" si="1573"/>
        <v/>
      </c>
      <c r="AF2272" s="23" t="str">
        <f t="shared" si="1574"/>
        <v/>
      </c>
      <c r="AG2272" s="23" t="str">
        <f t="shared" si="1579"/>
        <v/>
      </c>
      <c r="AH2272" s="25" t="str">
        <f t="shared" si="1551"/>
        <v/>
      </c>
      <c r="AI2272" s="25" t="str">
        <f t="shared" si="1552"/>
        <v/>
      </c>
      <c r="AJ2272" s="1" t="str">
        <f t="shared" si="1560"/>
        <v/>
      </c>
      <c r="AK2272" s="10" t="e">
        <f t="shared" si="1561"/>
        <v>#DIV/0!</v>
      </c>
      <c r="AL2272" s="10" t="e">
        <f t="shared" si="1566"/>
        <v>#DIV/0!</v>
      </c>
      <c r="AM2272">
        <f t="shared" si="1562"/>
        <v>0</v>
      </c>
      <c r="AN2272">
        <f t="shared" si="1553"/>
        <v>0</v>
      </c>
      <c r="AO2272">
        <f t="shared" si="1554"/>
        <v>0</v>
      </c>
      <c r="AP2272">
        <f t="shared" ca="1" si="1540"/>
        <v>2.6603918490001011E-38</v>
      </c>
      <c r="AQ2272">
        <f t="shared" ca="1" si="1540"/>
        <v>4.8691561166240459E-37</v>
      </c>
      <c r="AR2272">
        <f t="shared" ca="1" si="1567"/>
        <v>5.463763710342158E-2</v>
      </c>
      <c r="AS2272">
        <f t="shared" ca="1" si="1568"/>
        <v>5.1807023740860103</v>
      </c>
      <c r="AT2272">
        <f t="shared" si="1555"/>
        <v>0</v>
      </c>
      <c r="AU2272">
        <f t="shared" ca="1" si="1569"/>
        <v>9.9562941073592667E-38</v>
      </c>
      <c r="AV2272" t="e">
        <f t="shared" si="1564"/>
        <v>#DIV/0!</v>
      </c>
      <c r="AW2272" t="e">
        <f t="shared" si="1578"/>
        <v>#DIV/0!</v>
      </c>
      <c r="AX2272" t="e">
        <f t="shared" si="1577"/>
        <v>#DIV/0!</v>
      </c>
      <c r="AY2272" t="e">
        <f t="shared" si="1538"/>
        <v>#DIV/0!</v>
      </c>
      <c r="AZ2272" t="e">
        <f t="shared" si="1537"/>
        <v>#DIV/0!</v>
      </c>
    </row>
    <row r="2273" spans="7:52" x14ac:dyDescent="0.3">
      <c r="G2273" s="1" t="str">
        <f t="shared" si="1563"/>
        <v/>
      </c>
      <c r="H2273" s="2" t="str">
        <f t="shared" si="1576"/>
        <v/>
      </c>
      <c r="I2273" s="6" t="str" cm="1">
        <f t="array" ref="I2273">_xlfn.IFS(AND(G2272&lt;H2272,G2273&gt;H2273),"BUY", AND(G2272&gt;H2272,G2273&lt;H2273),"SELL",TRUE,"")</f>
        <v/>
      </c>
      <c r="J2273" s="1">
        <f t="shared" ca="1" si="1542"/>
        <v>0</v>
      </c>
      <c r="K2273" s="3" t="str">
        <f t="shared" ca="1" si="1556"/>
        <v/>
      </c>
      <c r="L2273" s="3" t="str">
        <f t="shared" si="1557"/>
        <v/>
      </c>
      <c r="M2273" s="3" t="str">
        <f t="shared" si="1558"/>
        <v/>
      </c>
      <c r="N2273" s="4">
        <f t="shared" si="1543"/>
        <v>-1</v>
      </c>
      <c r="O2273" s="2" t="str">
        <f t="shared" si="1559"/>
        <v/>
      </c>
      <c r="P2273" s="1" t="str">
        <f t="shared" si="1544"/>
        <v/>
      </c>
      <c r="Q2273" s="1" t="str">
        <f t="shared" si="1545"/>
        <v/>
      </c>
      <c r="R2273" s="1" t="str">
        <f>IF(ISBLANK(A2273),"",SUM($Q$2:Q2273))</f>
        <v/>
      </c>
      <c r="S2273" s="1" t="str">
        <f>IF(ISBLANK(A2273),"",SUM($F$2:F2273))</f>
        <v/>
      </c>
      <c r="T2273" s="1" t="str">
        <f t="shared" si="1546"/>
        <v/>
      </c>
      <c r="U2273" s="1" t="str">
        <f t="shared" si="1547"/>
        <v/>
      </c>
      <c r="V2273" s="17">
        <f t="shared" si="1548"/>
        <v>0</v>
      </c>
      <c r="W2273" s="17">
        <f t="shared" si="1549"/>
        <v>0</v>
      </c>
      <c r="X2273" s="17">
        <f t="shared" si="1550"/>
        <v>0</v>
      </c>
      <c r="Y2273" s="22">
        <f t="shared" si="1580"/>
        <v>0</v>
      </c>
      <c r="Z2273" s="22">
        <f t="shared" si="1580"/>
        <v>0</v>
      </c>
      <c r="AA2273" s="22">
        <f t="shared" si="1580"/>
        <v>0</v>
      </c>
      <c r="AB2273" s="23" t="str">
        <f t="shared" si="1570"/>
        <v/>
      </c>
      <c r="AC2273" s="23" t="str">
        <f t="shared" si="1571"/>
        <v/>
      </c>
      <c r="AD2273" s="23" t="str">
        <f t="shared" si="1572"/>
        <v/>
      </c>
      <c r="AE2273" s="23" t="str">
        <f t="shared" si="1573"/>
        <v/>
      </c>
      <c r="AF2273" s="23" t="str">
        <f t="shared" si="1574"/>
        <v/>
      </c>
      <c r="AG2273" s="23" t="str">
        <f t="shared" si="1579"/>
        <v/>
      </c>
      <c r="AH2273" s="25" t="str">
        <f t="shared" si="1551"/>
        <v/>
      </c>
      <c r="AI2273" s="25" t="str">
        <f t="shared" si="1552"/>
        <v/>
      </c>
      <c r="AJ2273" s="1" t="str">
        <f t="shared" si="1560"/>
        <v/>
      </c>
      <c r="AK2273" s="10" t="e">
        <f t="shared" si="1561"/>
        <v>#DIV/0!</v>
      </c>
      <c r="AL2273" s="10" t="e">
        <f t="shared" si="1566"/>
        <v>#DIV/0!</v>
      </c>
      <c r="AM2273">
        <f t="shared" si="1562"/>
        <v>0</v>
      </c>
      <c r="AN2273">
        <f t="shared" si="1553"/>
        <v>0</v>
      </c>
      <c r="AO2273">
        <f t="shared" si="1554"/>
        <v>0</v>
      </c>
      <c r="AP2273">
        <f t="shared" ca="1" si="1540"/>
        <v>2.4703638597858081E-38</v>
      </c>
      <c r="AQ2273">
        <f t="shared" ca="1" si="1540"/>
        <v>4.5213592511508991E-37</v>
      </c>
      <c r="AR2273">
        <f t="shared" ca="1" si="1567"/>
        <v>5.4637637103421587E-2</v>
      </c>
      <c r="AS2273">
        <f t="shared" ca="1" si="1568"/>
        <v>5.1807023740860103</v>
      </c>
      <c r="AT2273">
        <f t="shared" si="1555"/>
        <v>0</v>
      </c>
      <c r="AU2273">
        <f t="shared" ca="1" si="1569"/>
        <v>9.2451302425478907E-38</v>
      </c>
      <c r="AV2273" t="e">
        <f t="shared" si="1564"/>
        <v>#DIV/0!</v>
      </c>
      <c r="AW2273" t="e">
        <f t="shared" si="1578"/>
        <v>#DIV/0!</v>
      </c>
      <c r="AX2273" t="e">
        <f t="shared" si="1577"/>
        <v>#DIV/0!</v>
      </c>
      <c r="AY2273" t="e">
        <f t="shared" si="1538"/>
        <v>#DIV/0!</v>
      </c>
      <c r="AZ2273" t="e">
        <f t="shared" si="1537"/>
        <v>#DIV/0!</v>
      </c>
    </row>
    <row r="2274" spans="7:52" x14ac:dyDescent="0.3">
      <c r="G2274" s="1" t="str">
        <f t="shared" si="1563"/>
        <v/>
      </c>
      <c r="H2274" s="2" t="str">
        <f t="shared" si="1576"/>
        <v/>
      </c>
      <c r="I2274" s="6" t="str" cm="1">
        <f t="array" ref="I2274">_xlfn.IFS(AND(G2273&lt;H2273,G2274&gt;H2274),"BUY", AND(G2273&gt;H2273,G2274&lt;H2274),"SELL",TRUE,"")</f>
        <v/>
      </c>
      <c r="J2274" s="1">
        <f t="shared" ca="1" si="1542"/>
        <v>0</v>
      </c>
      <c r="K2274" s="3" t="str">
        <f t="shared" ca="1" si="1556"/>
        <v/>
      </c>
      <c r="L2274" s="3" t="str">
        <f t="shared" si="1557"/>
        <v/>
      </c>
      <c r="M2274" s="3" t="str">
        <f t="shared" si="1558"/>
        <v/>
      </c>
      <c r="N2274" s="4">
        <f t="shared" si="1543"/>
        <v>-1</v>
      </c>
      <c r="O2274" s="2" t="str">
        <f t="shared" si="1559"/>
        <v/>
      </c>
      <c r="P2274" s="1" t="str">
        <f t="shared" si="1544"/>
        <v/>
      </c>
      <c r="Q2274" s="1" t="str">
        <f t="shared" si="1545"/>
        <v/>
      </c>
      <c r="R2274" s="1" t="str">
        <f>IF(ISBLANK(A2274),"",SUM($Q$2:Q2274))</f>
        <v/>
      </c>
      <c r="S2274" s="1" t="str">
        <f>IF(ISBLANK(A2274),"",SUM($F$2:F2274))</f>
        <v/>
      </c>
      <c r="T2274" s="1" t="str">
        <f t="shared" si="1546"/>
        <v/>
      </c>
      <c r="U2274" s="1" t="str">
        <f t="shared" si="1547"/>
        <v/>
      </c>
      <c r="V2274" s="17">
        <f t="shared" si="1548"/>
        <v>0</v>
      </c>
      <c r="W2274" s="17">
        <f t="shared" si="1549"/>
        <v>0</v>
      </c>
      <c r="X2274" s="17">
        <f t="shared" si="1550"/>
        <v>0</v>
      </c>
      <c r="Y2274" s="22">
        <f t="shared" si="1580"/>
        <v>0</v>
      </c>
      <c r="Z2274" s="22">
        <f t="shared" si="1580"/>
        <v>0</v>
      </c>
      <c r="AA2274" s="22">
        <f t="shared" si="1580"/>
        <v>0</v>
      </c>
      <c r="AB2274" s="23" t="str">
        <f t="shared" si="1570"/>
        <v/>
      </c>
      <c r="AC2274" s="23" t="str">
        <f t="shared" si="1571"/>
        <v/>
      </c>
      <c r="AD2274" s="23" t="str">
        <f t="shared" si="1572"/>
        <v/>
      </c>
      <c r="AE2274" s="23" t="str">
        <f t="shared" si="1573"/>
        <v/>
      </c>
      <c r="AF2274" s="23" t="str">
        <f t="shared" si="1574"/>
        <v/>
      </c>
      <c r="AG2274" s="23" t="str">
        <f t="shared" si="1579"/>
        <v/>
      </c>
      <c r="AH2274" s="25" t="str">
        <f t="shared" si="1551"/>
        <v/>
      </c>
      <c r="AI2274" s="25" t="str">
        <f t="shared" si="1552"/>
        <v/>
      </c>
      <c r="AJ2274" s="1" t="str">
        <f t="shared" si="1560"/>
        <v/>
      </c>
      <c r="AK2274" s="10" t="e">
        <f t="shared" si="1561"/>
        <v>#DIV/0!</v>
      </c>
      <c r="AL2274" s="10" t="e">
        <f t="shared" si="1566"/>
        <v>#DIV/0!</v>
      </c>
      <c r="AM2274">
        <f t="shared" si="1562"/>
        <v>0</v>
      </c>
      <c r="AN2274">
        <f t="shared" si="1553"/>
        <v>0</v>
      </c>
      <c r="AO2274">
        <f t="shared" si="1554"/>
        <v>0</v>
      </c>
      <c r="AP2274">
        <f t="shared" ca="1" si="1540"/>
        <v>2.293909298372536E-38</v>
      </c>
      <c r="AQ2274">
        <f t="shared" ca="1" si="1540"/>
        <v>4.1984050189258344E-37</v>
      </c>
      <c r="AR2274">
        <f t="shared" ca="1" si="1567"/>
        <v>5.4637637103421594E-2</v>
      </c>
      <c r="AS2274">
        <f t="shared" ca="1" si="1568"/>
        <v>5.1807023740860103</v>
      </c>
      <c r="AT2274">
        <f t="shared" si="1555"/>
        <v>0</v>
      </c>
      <c r="AU2274">
        <f t="shared" ca="1" si="1569"/>
        <v>8.584763796651613E-38</v>
      </c>
      <c r="AV2274" t="e">
        <f t="shared" si="1564"/>
        <v>#DIV/0!</v>
      </c>
      <c r="AW2274" t="e">
        <f t="shared" si="1578"/>
        <v>#DIV/0!</v>
      </c>
      <c r="AX2274" t="e">
        <f t="shared" si="1577"/>
        <v>#DIV/0!</v>
      </c>
      <c r="AY2274" t="e">
        <f t="shared" si="1538"/>
        <v>#DIV/0!</v>
      </c>
      <c r="AZ2274" t="e">
        <f t="shared" si="1537"/>
        <v>#DIV/0!</v>
      </c>
    </row>
    <row r="2275" spans="7:52" x14ac:dyDescent="0.3">
      <c r="G2275" s="1" t="str">
        <f t="shared" si="1563"/>
        <v/>
      </c>
      <c r="H2275" s="2" t="str">
        <f t="shared" si="1576"/>
        <v/>
      </c>
      <c r="I2275" s="6" t="str" cm="1">
        <f t="array" ref="I2275">_xlfn.IFS(AND(G2274&lt;H2274,G2275&gt;H2275),"BUY", AND(G2274&gt;H2274,G2275&lt;H2275),"SELL",TRUE,"")</f>
        <v/>
      </c>
      <c r="J2275" s="1">
        <f t="shared" ca="1" si="1542"/>
        <v>0</v>
      </c>
      <c r="K2275" s="3" t="str">
        <f t="shared" ca="1" si="1556"/>
        <v/>
      </c>
      <c r="L2275" s="3" t="str">
        <f t="shared" si="1557"/>
        <v/>
      </c>
      <c r="M2275" s="3" t="str">
        <f t="shared" si="1558"/>
        <v/>
      </c>
      <c r="N2275" s="4">
        <f t="shared" si="1543"/>
        <v>-1</v>
      </c>
      <c r="O2275" s="2" t="str">
        <f t="shared" si="1559"/>
        <v/>
      </c>
      <c r="P2275" s="1" t="str">
        <f t="shared" si="1544"/>
        <v/>
      </c>
      <c r="Q2275" s="1" t="str">
        <f t="shared" si="1545"/>
        <v/>
      </c>
      <c r="R2275" s="1" t="str">
        <f>IF(ISBLANK(A2275),"",SUM($Q$2:Q2275))</f>
        <v/>
      </c>
      <c r="S2275" s="1" t="str">
        <f>IF(ISBLANK(A2275),"",SUM($F$2:F2275))</f>
        <v/>
      </c>
      <c r="T2275" s="1" t="str">
        <f t="shared" si="1546"/>
        <v/>
      </c>
      <c r="U2275" s="1" t="str">
        <f t="shared" si="1547"/>
        <v/>
      </c>
      <c r="V2275" s="17">
        <f t="shared" si="1548"/>
        <v>0</v>
      </c>
      <c r="W2275" s="17">
        <f t="shared" si="1549"/>
        <v>0</v>
      </c>
      <c r="X2275" s="17">
        <f t="shared" si="1550"/>
        <v>0</v>
      </c>
      <c r="Y2275" s="22">
        <f t="shared" si="1580"/>
        <v>0</v>
      </c>
      <c r="Z2275" s="22">
        <f t="shared" si="1580"/>
        <v>0</v>
      </c>
      <c r="AA2275" s="22">
        <f t="shared" si="1580"/>
        <v>0</v>
      </c>
      <c r="AB2275" s="23" t="str">
        <f t="shared" si="1570"/>
        <v/>
      </c>
      <c r="AC2275" s="23" t="str">
        <f t="shared" si="1571"/>
        <v/>
      </c>
      <c r="AD2275" s="23" t="str">
        <f t="shared" si="1572"/>
        <v/>
      </c>
      <c r="AE2275" s="23" t="str">
        <f t="shared" si="1573"/>
        <v/>
      </c>
      <c r="AF2275" s="23" t="str">
        <f t="shared" si="1574"/>
        <v/>
      </c>
      <c r="AG2275" s="23" t="str">
        <f t="shared" si="1579"/>
        <v/>
      </c>
      <c r="AH2275" s="25" t="str">
        <f t="shared" si="1551"/>
        <v/>
      </c>
      <c r="AI2275" s="25" t="str">
        <f t="shared" si="1552"/>
        <v/>
      </c>
      <c r="AJ2275" s="1" t="str">
        <f t="shared" si="1560"/>
        <v/>
      </c>
      <c r="AK2275" s="10" t="e">
        <f t="shared" si="1561"/>
        <v>#DIV/0!</v>
      </c>
      <c r="AL2275" s="10" t="e">
        <f t="shared" si="1566"/>
        <v>#DIV/0!</v>
      </c>
      <c r="AM2275">
        <f t="shared" si="1562"/>
        <v>0</v>
      </c>
      <c r="AN2275">
        <f t="shared" si="1553"/>
        <v>0</v>
      </c>
      <c r="AO2275">
        <f t="shared" si="1554"/>
        <v>0</v>
      </c>
      <c r="AP2275">
        <f t="shared" ca="1" si="1540"/>
        <v>2.130058634203069E-38</v>
      </c>
      <c r="AQ2275">
        <f t="shared" ca="1" si="1540"/>
        <v>3.8985189461454176E-37</v>
      </c>
      <c r="AR2275">
        <f t="shared" ca="1" si="1567"/>
        <v>5.4637637103421587E-2</v>
      </c>
      <c r="AS2275">
        <f t="shared" ca="1" si="1568"/>
        <v>5.1807023740860103</v>
      </c>
      <c r="AT2275">
        <f t="shared" si="1555"/>
        <v>0</v>
      </c>
      <c r="AU2275">
        <f t="shared" ca="1" si="1569"/>
        <v>7.9715663826050693E-38</v>
      </c>
      <c r="AV2275" t="e">
        <f t="shared" si="1564"/>
        <v>#DIV/0!</v>
      </c>
      <c r="AW2275" t="e">
        <f t="shared" si="1578"/>
        <v>#DIV/0!</v>
      </c>
      <c r="AX2275" t="e">
        <f t="shared" si="1577"/>
        <v>#DIV/0!</v>
      </c>
      <c r="AY2275" t="e">
        <f t="shared" si="1538"/>
        <v>#DIV/0!</v>
      </c>
      <c r="AZ2275" t="e">
        <f t="shared" ref="AZ2275:AZ2338" si="1581">AX2275 - AY2275</f>
        <v>#DIV/0!</v>
      </c>
    </row>
    <row r="2276" spans="7:52" x14ac:dyDescent="0.3">
      <c r="G2276" s="1" t="str">
        <f t="shared" si="1563"/>
        <v/>
      </c>
      <c r="H2276" s="2" t="str">
        <f t="shared" si="1576"/>
        <v/>
      </c>
      <c r="I2276" s="6" t="str" cm="1">
        <f t="array" ref="I2276">_xlfn.IFS(AND(G2275&lt;H2275,G2276&gt;H2276),"BUY", AND(G2275&gt;H2275,G2276&lt;H2276),"SELL",TRUE,"")</f>
        <v/>
      </c>
      <c r="J2276" s="1">
        <f t="shared" ca="1" si="1542"/>
        <v>0</v>
      </c>
      <c r="K2276" s="3" t="str">
        <f t="shared" ca="1" si="1556"/>
        <v/>
      </c>
      <c r="L2276" s="3" t="str">
        <f t="shared" si="1557"/>
        <v/>
      </c>
      <c r="M2276" s="3" t="str">
        <f t="shared" si="1558"/>
        <v/>
      </c>
      <c r="N2276" s="4">
        <f t="shared" si="1543"/>
        <v>-1</v>
      </c>
      <c r="O2276" s="2" t="str">
        <f t="shared" si="1559"/>
        <v/>
      </c>
      <c r="P2276" s="1" t="str">
        <f t="shared" si="1544"/>
        <v/>
      </c>
      <c r="Q2276" s="1" t="str">
        <f t="shared" si="1545"/>
        <v/>
      </c>
      <c r="R2276" s="1" t="str">
        <f>IF(ISBLANK(A2276),"",SUM($Q$2:Q2276))</f>
        <v/>
      </c>
      <c r="S2276" s="1" t="str">
        <f>IF(ISBLANK(A2276),"",SUM($F$2:F2276))</f>
        <v/>
      </c>
      <c r="T2276" s="1" t="str">
        <f t="shared" si="1546"/>
        <v/>
      </c>
      <c r="U2276" s="1" t="str">
        <f t="shared" si="1547"/>
        <v/>
      </c>
      <c r="V2276" s="17">
        <f t="shared" si="1548"/>
        <v>0</v>
      </c>
      <c r="W2276" s="17">
        <f t="shared" si="1549"/>
        <v>0</v>
      </c>
      <c r="X2276" s="17">
        <f t="shared" si="1550"/>
        <v>0</v>
      </c>
      <c r="Y2276" s="22">
        <f t="shared" si="1580"/>
        <v>0</v>
      </c>
      <c r="Z2276" s="22">
        <f t="shared" si="1580"/>
        <v>0</v>
      </c>
      <c r="AA2276" s="22">
        <f t="shared" si="1580"/>
        <v>0</v>
      </c>
      <c r="AB2276" s="23" t="str">
        <f t="shared" si="1570"/>
        <v/>
      </c>
      <c r="AC2276" s="23" t="str">
        <f t="shared" si="1571"/>
        <v/>
      </c>
      <c r="AD2276" s="23" t="str">
        <f t="shared" si="1572"/>
        <v/>
      </c>
      <c r="AE2276" s="23" t="str">
        <f t="shared" si="1573"/>
        <v/>
      </c>
      <c r="AF2276" s="23" t="str">
        <f t="shared" si="1574"/>
        <v/>
      </c>
      <c r="AG2276" s="23" t="str">
        <f t="shared" si="1579"/>
        <v/>
      </c>
      <c r="AH2276" s="25" t="str">
        <f t="shared" si="1551"/>
        <v/>
      </c>
      <c r="AI2276" s="25" t="str">
        <f t="shared" si="1552"/>
        <v/>
      </c>
      <c r="AJ2276" s="1" t="str">
        <f t="shared" si="1560"/>
        <v/>
      </c>
      <c r="AK2276" s="10" t="e">
        <f t="shared" si="1561"/>
        <v>#DIV/0!</v>
      </c>
      <c r="AL2276" s="10" t="e">
        <f t="shared" si="1566"/>
        <v>#DIV/0!</v>
      </c>
      <c r="AM2276">
        <f t="shared" si="1562"/>
        <v>0</v>
      </c>
      <c r="AN2276">
        <f t="shared" si="1553"/>
        <v>0</v>
      </c>
      <c r="AO2276">
        <f t="shared" si="1554"/>
        <v>0</v>
      </c>
      <c r="AP2276">
        <f t="shared" ca="1" si="1540"/>
        <v>1.9779115889028498E-38</v>
      </c>
      <c r="AQ2276">
        <f t="shared" ca="1" si="1540"/>
        <v>3.6200533071350308E-37</v>
      </c>
      <c r="AR2276">
        <f t="shared" ca="1" si="1567"/>
        <v>5.4637637103421587E-2</v>
      </c>
      <c r="AS2276">
        <f t="shared" ca="1" si="1568"/>
        <v>5.1807023740860103</v>
      </c>
      <c r="AT2276">
        <f t="shared" si="1555"/>
        <v>0</v>
      </c>
      <c r="AU2276">
        <f t="shared" ca="1" si="1569"/>
        <v>7.4021687838475634E-38</v>
      </c>
      <c r="AV2276" t="e">
        <f t="shared" si="1564"/>
        <v>#DIV/0!</v>
      </c>
      <c r="AW2276" t="e">
        <f t="shared" si="1578"/>
        <v>#DIV/0!</v>
      </c>
      <c r="AX2276" t="e">
        <f t="shared" si="1577"/>
        <v>#DIV/0!</v>
      </c>
      <c r="AY2276" t="e">
        <f t="shared" ref="AY2276:AY2339" si="1582">AVERAGE(AX2268:AX2276)</f>
        <v>#DIV/0!</v>
      </c>
      <c r="AZ2276" t="e">
        <f t="shared" si="1581"/>
        <v>#DIV/0!</v>
      </c>
    </row>
    <row r="2277" spans="7:52" x14ac:dyDescent="0.3">
      <c r="G2277" s="1" t="str">
        <f t="shared" si="1563"/>
        <v/>
      </c>
      <c r="H2277" s="2" t="str">
        <f t="shared" si="1576"/>
        <v/>
      </c>
      <c r="I2277" s="6" t="str" cm="1">
        <f t="array" ref="I2277">_xlfn.IFS(AND(G2276&lt;H2276,G2277&gt;H2277),"BUY", AND(G2276&gt;H2276,G2277&lt;H2277),"SELL",TRUE,"")</f>
        <v/>
      </c>
      <c r="J2277" s="1">
        <f t="shared" ca="1" si="1542"/>
        <v>0</v>
      </c>
      <c r="K2277" s="3" t="str">
        <f t="shared" ca="1" si="1556"/>
        <v/>
      </c>
      <c r="L2277" s="3" t="str">
        <f t="shared" si="1557"/>
        <v/>
      </c>
      <c r="M2277" s="3" t="str">
        <f t="shared" si="1558"/>
        <v/>
      </c>
      <c r="N2277" s="4">
        <f t="shared" si="1543"/>
        <v>-1</v>
      </c>
      <c r="O2277" s="2" t="str">
        <f t="shared" si="1559"/>
        <v/>
      </c>
      <c r="P2277" s="1" t="str">
        <f t="shared" si="1544"/>
        <v/>
      </c>
      <c r="Q2277" s="1" t="str">
        <f t="shared" si="1545"/>
        <v/>
      </c>
      <c r="R2277" s="1" t="str">
        <f>IF(ISBLANK(A2277),"",SUM($Q$2:Q2277))</f>
        <v/>
      </c>
      <c r="S2277" s="1" t="str">
        <f>IF(ISBLANK(A2277),"",SUM($F$2:F2277))</f>
        <v/>
      </c>
      <c r="T2277" s="1" t="str">
        <f t="shared" si="1546"/>
        <v/>
      </c>
      <c r="U2277" s="1" t="str">
        <f t="shared" si="1547"/>
        <v/>
      </c>
      <c r="V2277" s="17">
        <f t="shared" si="1548"/>
        <v>0</v>
      </c>
      <c r="W2277" s="17">
        <f t="shared" si="1549"/>
        <v>0</v>
      </c>
      <c r="X2277" s="17">
        <f t="shared" si="1550"/>
        <v>0</v>
      </c>
      <c r="Y2277" s="22">
        <f t="shared" si="1580"/>
        <v>0</v>
      </c>
      <c r="Z2277" s="22">
        <f t="shared" si="1580"/>
        <v>0</v>
      </c>
      <c r="AA2277" s="22">
        <f t="shared" si="1580"/>
        <v>0</v>
      </c>
      <c r="AB2277" s="23" t="str">
        <f t="shared" si="1570"/>
        <v/>
      </c>
      <c r="AC2277" s="23" t="str">
        <f t="shared" si="1571"/>
        <v/>
      </c>
      <c r="AD2277" s="23" t="str">
        <f t="shared" si="1572"/>
        <v/>
      </c>
      <c r="AE2277" s="23" t="str">
        <f t="shared" si="1573"/>
        <v/>
      </c>
      <c r="AF2277" s="23" t="str">
        <f t="shared" si="1574"/>
        <v/>
      </c>
      <c r="AG2277" s="23" t="str">
        <f t="shared" si="1579"/>
        <v/>
      </c>
      <c r="AH2277" s="25" t="str">
        <f t="shared" si="1551"/>
        <v/>
      </c>
      <c r="AI2277" s="25" t="str">
        <f t="shared" si="1552"/>
        <v/>
      </c>
      <c r="AJ2277" s="1" t="str">
        <f t="shared" si="1560"/>
        <v/>
      </c>
      <c r="AK2277" s="10" t="e">
        <f t="shared" si="1561"/>
        <v>#DIV/0!</v>
      </c>
      <c r="AL2277" s="10" t="e">
        <f t="shared" si="1566"/>
        <v>#DIV/0!</v>
      </c>
      <c r="AM2277">
        <f t="shared" si="1562"/>
        <v>0</v>
      </c>
      <c r="AN2277">
        <f t="shared" si="1553"/>
        <v>0</v>
      </c>
      <c r="AO2277">
        <f t="shared" si="1554"/>
        <v>0</v>
      </c>
      <c r="AP2277">
        <f t="shared" ca="1" si="1540"/>
        <v>1.8366321896955035E-38</v>
      </c>
      <c r="AQ2277">
        <f t="shared" ca="1" si="1540"/>
        <v>3.3614780709110998E-37</v>
      </c>
      <c r="AR2277">
        <f t="shared" ca="1" si="1567"/>
        <v>5.4637637103421594E-2</v>
      </c>
      <c r="AS2277">
        <f t="shared" ca="1" si="1568"/>
        <v>5.1807023740860103</v>
      </c>
      <c r="AT2277">
        <f t="shared" si="1555"/>
        <v>0</v>
      </c>
      <c r="AU2277">
        <f t="shared" ca="1" si="1569"/>
        <v>6.8734424421441662E-38</v>
      </c>
      <c r="AV2277" t="e">
        <f t="shared" si="1564"/>
        <v>#DIV/0!</v>
      </c>
      <c r="AW2277" t="e">
        <f t="shared" si="1578"/>
        <v>#DIV/0!</v>
      </c>
      <c r="AX2277" t="e">
        <f t="shared" si="1577"/>
        <v>#DIV/0!</v>
      </c>
      <c r="AY2277" t="e">
        <f t="shared" si="1582"/>
        <v>#DIV/0!</v>
      </c>
      <c r="AZ2277" t="e">
        <f t="shared" si="1581"/>
        <v>#DIV/0!</v>
      </c>
    </row>
    <row r="2278" spans="7:52" x14ac:dyDescent="0.3">
      <c r="G2278" s="1" t="str">
        <f t="shared" si="1563"/>
        <v/>
      </c>
      <c r="H2278" s="2" t="str">
        <f t="shared" si="1576"/>
        <v/>
      </c>
      <c r="I2278" s="6" t="str" cm="1">
        <f t="array" ref="I2278">_xlfn.IFS(AND(G2277&lt;H2277,G2278&gt;H2278),"BUY", AND(G2277&gt;H2277,G2278&lt;H2278),"SELL",TRUE,"")</f>
        <v/>
      </c>
      <c r="J2278" s="1">
        <f t="shared" ca="1" si="1542"/>
        <v>0</v>
      </c>
      <c r="K2278" s="3" t="str">
        <f t="shared" ca="1" si="1556"/>
        <v/>
      </c>
      <c r="L2278" s="3" t="str">
        <f t="shared" si="1557"/>
        <v/>
      </c>
      <c r="M2278" s="3" t="str">
        <f t="shared" si="1558"/>
        <v/>
      </c>
      <c r="N2278" s="4">
        <f t="shared" si="1543"/>
        <v>-1</v>
      </c>
      <c r="O2278" s="2" t="str">
        <f t="shared" si="1559"/>
        <v/>
      </c>
      <c r="P2278" s="1" t="str">
        <f t="shared" si="1544"/>
        <v/>
      </c>
      <c r="Q2278" s="1" t="str">
        <f t="shared" si="1545"/>
        <v/>
      </c>
      <c r="R2278" s="1" t="str">
        <f>IF(ISBLANK(A2278),"",SUM($Q$2:Q2278))</f>
        <v/>
      </c>
      <c r="S2278" s="1" t="str">
        <f>IF(ISBLANK(A2278),"",SUM($F$2:F2278))</f>
        <v/>
      </c>
      <c r="T2278" s="1" t="str">
        <f t="shared" si="1546"/>
        <v/>
      </c>
      <c r="U2278" s="1" t="str">
        <f t="shared" si="1547"/>
        <v/>
      </c>
      <c r="V2278" s="17">
        <f t="shared" si="1548"/>
        <v>0</v>
      </c>
      <c r="W2278" s="17">
        <f t="shared" si="1549"/>
        <v>0</v>
      </c>
      <c r="X2278" s="17">
        <f t="shared" si="1550"/>
        <v>0</v>
      </c>
      <c r="Y2278" s="22">
        <f t="shared" si="1580"/>
        <v>0</v>
      </c>
      <c r="Z2278" s="22">
        <f t="shared" si="1580"/>
        <v>0</v>
      </c>
      <c r="AA2278" s="22">
        <f t="shared" si="1580"/>
        <v>0</v>
      </c>
      <c r="AB2278" s="23" t="str">
        <f t="shared" si="1570"/>
        <v/>
      </c>
      <c r="AC2278" s="23" t="str">
        <f t="shared" si="1571"/>
        <v/>
      </c>
      <c r="AD2278" s="23" t="str">
        <f t="shared" si="1572"/>
        <v/>
      </c>
      <c r="AE2278" s="23" t="str">
        <f t="shared" si="1573"/>
        <v/>
      </c>
      <c r="AF2278" s="23" t="str">
        <f t="shared" si="1574"/>
        <v/>
      </c>
      <c r="AG2278" s="23" t="str">
        <f t="shared" si="1579"/>
        <v/>
      </c>
      <c r="AH2278" s="25" t="str">
        <f t="shared" si="1551"/>
        <v/>
      </c>
      <c r="AI2278" s="25" t="str">
        <f t="shared" si="1552"/>
        <v/>
      </c>
      <c r="AJ2278" s="1" t="str">
        <f t="shared" si="1560"/>
        <v/>
      </c>
      <c r="AK2278" s="10" t="e">
        <f t="shared" si="1561"/>
        <v>#DIV/0!</v>
      </c>
      <c r="AL2278" s="10" t="e">
        <f t="shared" si="1566"/>
        <v>#DIV/0!</v>
      </c>
      <c r="AM2278">
        <f t="shared" si="1562"/>
        <v>0</v>
      </c>
      <c r="AN2278">
        <f t="shared" si="1553"/>
        <v>0</v>
      </c>
      <c r="AO2278">
        <f t="shared" si="1554"/>
        <v>0</v>
      </c>
      <c r="AP2278">
        <f t="shared" ca="1" si="1540"/>
        <v>1.7054441761458245E-38</v>
      </c>
      <c r="AQ2278">
        <f t="shared" ca="1" si="1540"/>
        <v>3.1213724944174499E-37</v>
      </c>
      <c r="AR2278">
        <f t="shared" ca="1" si="1567"/>
        <v>5.4637637103421587E-2</v>
      </c>
      <c r="AS2278">
        <f t="shared" ca="1" si="1568"/>
        <v>5.1807023740860103</v>
      </c>
      <c r="AT2278">
        <f t="shared" si="1555"/>
        <v>0</v>
      </c>
      <c r="AU2278">
        <f t="shared" ca="1" si="1569"/>
        <v>6.3824822677052973E-38</v>
      </c>
      <c r="AV2278" t="e">
        <f t="shared" si="1564"/>
        <v>#DIV/0!</v>
      </c>
      <c r="AW2278" t="e">
        <f t="shared" si="1578"/>
        <v>#DIV/0!</v>
      </c>
      <c r="AX2278" t="e">
        <f t="shared" si="1577"/>
        <v>#DIV/0!</v>
      </c>
      <c r="AY2278" t="e">
        <f t="shared" si="1582"/>
        <v>#DIV/0!</v>
      </c>
      <c r="AZ2278" t="e">
        <f t="shared" si="1581"/>
        <v>#DIV/0!</v>
      </c>
    </row>
    <row r="2279" spans="7:52" x14ac:dyDescent="0.3">
      <c r="G2279" s="1" t="str">
        <f t="shared" si="1563"/>
        <v/>
      </c>
      <c r="H2279" s="2" t="str">
        <f t="shared" si="1576"/>
        <v/>
      </c>
      <c r="I2279" s="6" t="str" cm="1">
        <f t="array" ref="I2279">_xlfn.IFS(AND(G2278&lt;H2278,G2279&gt;H2279),"BUY", AND(G2278&gt;H2278,G2279&lt;H2279),"SELL",TRUE,"")</f>
        <v/>
      </c>
      <c r="J2279" s="1">
        <f t="shared" ca="1" si="1542"/>
        <v>0</v>
      </c>
      <c r="K2279" s="3" t="str">
        <f t="shared" ca="1" si="1556"/>
        <v/>
      </c>
      <c r="L2279" s="3" t="str">
        <f t="shared" si="1557"/>
        <v/>
      </c>
      <c r="M2279" s="3" t="str">
        <f t="shared" si="1558"/>
        <v/>
      </c>
      <c r="N2279" s="4">
        <f t="shared" si="1543"/>
        <v>-1</v>
      </c>
      <c r="O2279" s="2" t="str">
        <f t="shared" si="1559"/>
        <v/>
      </c>
      <c r="P2279" s="1" t="str">
        <f t="shared" si="1544"/>
        <v/>
      </c>
      <c r="Q2279" s="1" t="str">
        <f t="shared" si="1545"/>
        <v/>
      </c>
      <c r="R2279" s="1" t="str">
        <f>IF(ISBLANK(A2279),"",SUM($Q$2:Q2279))</f>
        <v/>
      </c>
      <c r="S2279" s="1" t="str">
        <f>IF(ISBLANK(A2279),"",SUM($F$2:F2279))</f>
        <v/>
      </c>
      <c r="T2279" s="1" t="str">
        <f t="shared" si="1546"/>
        <v/>
      </c>
      <c r="U2279" s="1" t="str">
        <f t="shared" si="1547"/>
        <v/>
      </c>
      <c r="V2279" s="17">
        <f t="shared" si="1548"/>
        <v>0</v>
      </c>
      <c r="W2279" s="17">
        <f t="shared" si="1549"/>
        <v>0</v>
      </c>
      <c r="X2279" s="17">
        <f t="shared" si="1550"/>
        <v>0</v>
      </c>
      <c r="Y2279" s="22">
        <f t="shared" si="1580"/>
        <v>0</v>
      </c>
      <c r="Z2279" s="22">
        <f t="shared" si="1580"/>
        <v>0</v>
      </c>
      <c r="AA2279" s="22">
        <f t="shared" si="1580"/>
        <v>0</v>
      </c>
      <c r="AB2279" s="23" t="str">
        <f t="shared" si="1570"/>
        <v/>
      </c>
      <c r="AC2279" s="23" t="str">
        <f t="shared" si="1571"/>
        <v/>
      </c>
      <c r="AD2279" s="23" t="str">
        <f t="shared" si="1572"/>
        <v/>
      </c>
      <c r="AE2279" s="23" t="str">
        <f t="shared" si="1573"/>
        <v/>
      </c>
      <c r="AF2279" s="23" t="str">
        <f t="shared" si="1574"/>
        <v/>
      </c>
      <c r="AG2279" s="23" t="str">
        <f t="shared" si="1579"/>
        <v/>
      </c>
      <c r="AH2279" s="25" t="str">
        <f t="shared" si="1551"/>
        <v/>
      </c>
      <c r="AI2279" s="25" t="str">
        <f t="shared" si="1552"/>
        <v/>
      </c>
      <c r="AJ2279" s="1" t="str">
        <f t="shared" si="1560"/>
        <v/>
      </c>
      <c r="AK2279" s="10" t="e">
        <f t="shared" si="1561"/>
        <v>#DIV/0!</v>
      </c>
      <c r="AL2279" s="10" t="e">
        <f t="shared" si="1566"/>
        <v>#DIV/0!</v>
      </c>
      <c r="AM2279">
        <f t="shared" si="1562"/>
        <v>0</v>
      </c>
      <c r="AN2279">
        <f t="shared" si="1553"/>
        <v>0</v>
      </c>
      <c r="AO2279">
        <f t="shared" si="1554"/>
        <v>0</v>
      </c>
      <c r="AP2279">
        <f t="shared" ca="1" si="1540"/>
        <v>1.5836267349925513E-38</v>
      </c>
      <c r="AQ2279">
        <f t="shared" ca="1" si="1540"/>
        <v>2.8984173162447748E-37</v>
      </c>
      <c r="AR2279">
        <f t="shared" ca="1" si="1567"/>
        <v>5.4637637103421587E-2</v>
      </c>
      <c r="AS2279">
        <f t="shared" ca="1" si="1568"/>
        <v>5.1807023740860103</v>
      </c>
      <c r="AT2279">
        <f t="shared" si="1555"/>
        <v>0</v>
      </c>
      <c r="AU2279">
        <f t="shared" ca="1" si="1569"/>
        <v>5.9265906771549192E-38</v>
      </c>
      <c r="AV2279" t="e">
        <f t="shared" si="1564"/>
        <v>#DIV/0!</v>
      </c>
      <c r="AW2279" t="e">
        <f t="shared" si="1578"/>
        <v>#DIV/0!</v>
      </c>
      <c r="AX2279" t="e">
        <f t="shared" si="1577"/>
        <v>#DIV/0!</v>
      </c>
      <c r="AY2279" t="e">
        <f t="shared" si="1582"/>
        <v>#DIV/0!</v>
      </c>
      <c r="AZ2279" t="e">
        <f t="shared" si="1581"/>
        <v>#DIV/0!</v>
      </c>
    </row>
    <row r="2280" spans="7:52" x14ac:dyDescent="0.3">
      <c r="G2280" s="1" t="str">
        <f t="shared" si="1563"/>
        <v/>
      </c>
      <c r="H2280" s="2" t="str">
        <f t="shared" si="1576"/>
        <v/>
      </c>
      <c r="I2280" s="6" t="str" cm="1">
        <f t="array" ref="I2280">_xlfn.IFS(AND(G2279&lt;H2279,G2280&gt;H2280),"BUY", AND(G2279&gt;H2279,G2280&lt;H2280),"SELL",TRUE,"")</f>
        <v/>
      </c>
      <c r="J2280" s="1">
        <f t="shared" ca="1" si="1542"/>
        <v>0</v>
      </c>
      <c r="K2280" s="3" t="str">
        <f t="shared" ca="1" si="1556"/>
        <v/>
      </c>
      <c r="L2280" s="3" t="str">
        <f t="shared" si="1557"/>
        <v/>
      </c>
      <c r="M2280" s="3" t="str">
        <f t="shared" si="1558"/>
        <v/>
      </c>
      <c r="N2280" s="4">
        <f t="shared" si="1543"/>
        <v>-1</v>
      </c>
      <c r="O2280" s="2" t="str">
        <f t="shared" si="1559"/>
        <v/>
      </c>
      <c r="P2280" s="1" t="str">
        <f t="shared" si="1544"/>
        <v/>
      </c>
      <c r="Q2280" s="1" t="str">
        <f t="shared" si="1545"/>
        <v/>
      </c>
      <c r="R2280" s="1" t="str">
        <f>IF(ISBLANK(A2280),"",SUM($Q$2:Q2280))</f>
        <v/>
      </c>
      <c r="S2280" s="1" t="str">
        <f>IF(ISBLANK(A2280),"",SUM($F$2:F2280))</f>
        <v/>
      </c>
      <c r="T2280" s="1" t="str">
        <f t="shared" si="1546"/>
        <v/>
      </c>
      <c r="U2280" s="1" t="str">
        <f t="shared" si="1547"/>
        <v/>
      </c>
      <c r="V2280" s="17">
        <f t="shared" si="1548"/>
        <v>0</v>
      </c>
      <c r="W2280" s="17">
        <f t="shared" si="1549"/>
        <v>0</v>
      </c>
      <c r="X2280" s="17">
        <f t="shared" si="1550"/>
        <v>0</v>
      </c>
      <c r="Y2280" s="22">
        <f t="shared" si="1580"/>
        <v>0</v>
      </c>
      <c r="Z2280" s="22">
        <f t="shared" si="1580"/>
        <v>0</v>
      </c>
      <c r="AA2280" s="22">
        <f t="shared" si="1580"/>
        <v>0</v>
      </c>
      <c r="AB2280" s="23" t="str">
        <f t="shared" si="1570"/>
        <v/>
      </c>
      <c r="AC2280" s="23" t="str">
        <f t="shared" si="1571"/>
        <v/>
      </c>
      <c r="AD2280" s="23" t="str">
        <f t="shared" si="1572"/>
        <v/>
      </c>
      <c r="AE2280" s="23" t="str">
        <f t="shared" si="1573"/>
        <v/>
      </c>
      <c r="AF2280" s="23" t="str">
        <f t="shared" si="1574"/>
        <v/>
      </c>
      <c r="AG2280" s="23" t="str">
        <f t="shared" si="1579"/>
        <v/>
      </c>
      <c r="AH2280" s="25" t="str">
        <f t="shared" si="1551"/>
        <v/>
      </c>
      <c r="AI2280" s="25" t="str">
        <f t="shared" si="1552"/>
        <v/>
      </c>
      <c r="AJ2280" s="1" t="str">
        <f t="shared" si="1560"/>
        <v/>
      </c>
      <c r="AK2280" s="10" t="e">
        <f t="shared" si="1561"/>
        <v>#DIV/0!</v>
      </c>
      <c r="AL2280" s="10" t="e">
        <f t="shared" si="1566"/>
        <v>#DIV/0!</v>
      </c>
      <c r="AM2280">
        <f t="shared" si="1562"/>
        <v>0</v>
      </c>
      <c r="AN2280">
        <f t="shared" si="1553"/>
        <v>0</v>
      </c>
      <c r="AO2280">
        <f t="shared" si="1554"/>
        <v>0</v>
      </c>
      <c r="AP2280">
        <f t="shared" ca="1" si="1540"/>
        <v>1.4705105396359405E-38</v>
      </c>
      <c r="AQ2280">
        <f t="shared" ca="1" si="1540"/>
        <v>2.6913875079415767E-37</v>
      </c>
      <c r="AR2280">
        <f t="shared" ca="1" si="1567"/>
        <v>5.4637637103421587E-2</v>
      </c>
      <c r="AS2280">
        <f t="shared" ca="1" si="1568"/>
        <v>5.1807023740860103</v>
      </c>
      <c r="AT2280">
        <f t="shared" si="1555"/>
        <v>0</v>
      </c>
      <c r="AU2280">
        <f t="shared" ca="1" si="1569"/>
        <v>5.5032627716438533E-38</v>
      </c>
      <c r="AV2280" t="e">
        <f t="shared" si="1564"/>
        <v>#DIV/0!</v>
      </c>
      <c r="AW2280" t="e">
        <f t="shared" si="1578"/>
        <v>#DIV/0!</v>
      </c>
      <c r="AX2280" t="e">
        <f t="shared" si="1577"/>
        <v>#DIV/0!</v>
      </c>
      <c r="AY2280" t="e">
        <f t="shared" si="1582"/>
        <v>#DIV/0!</v>
      </c>
      <c r="AZ2280" t="e">
        <f t="shared" si="1581"/>
        <v>#DIV/0!</v>
      </c>
    </row>
    <row r="2281" spans="7:52" x14ac:dyDescent="0.3">
      <c r="G2281" s="1" t="str">
        <f t="shared" si="1563"/>
        <v/>
      </c>
      <c r="H2281" s="2" t="str">
        <f t="shared" si="1576"/>
        <v/>
      </c>
      <c r="I2281" s="6" t="str" cm="1">
        <f t="array" ref="I2281">_xlfn.IFS(AND(G2280&lt;H2280,G2281&gt;H2281),"BUY", AND(G2280&gt;H2280,G2281&lt;H2281),"SELL",TRUE,"")</f>
        <v/>
      </c>
      <c r="J2281" s="1">
        <f t="shared" ca="1" si="1542"/>
        <v>0</v>
      </c>
      <c r="K2281" s="3" t="str">
        <f t="shared" ca="1" si="1556"/>
        <v/>
      </c>
      <c r="L2281" s="3" t="str">
        <f t="shared" si="1557"/>
        <v/>
      </c>
      <c r="M2281" s="3" t="str">
        <f t="shared" si="1558"/>
        <v/>
      </c>
      <c r="N2281" s="4">
        <f t="shared" si="1543"/>
        <v>-1</v>
      </c>
      <c r="O2281" s="2" t="str">
        <f t="shared" si="1559"/>
        <v/>
      </c>
      <c r="P2281" s="1" t="str">
        <f t="shared" si="1544"/>
        <v/>
      </c>
      <c r="Q2281" s="1" t="str">
        <f t="shared" si="1545"/>
        <v/>
      </c>
      <c r="R2281" s="1" t="str">
        <f>IF(ISBLANK(A2281),"",SUM($Q$2:Q2281))</f>
        <v/>
      </c>
      <c r="S2281" s="1" t="str">
        <f>IF(ISBLANK(A2281),"",SUM($F$2:F2281))</f>
        <v/>
      </c>
      <c r="T2281" s="1" t="str">
        <f t="shared" si="1546"/>
        <v/>
      </c>
      <c r="U2281" s="1" t="str">
        <f t="shared" si="1547"/>
        <v/>
      </c>
      <c r="V2281" s="17">
        <f t="shared" si="1548"/>
        <v>0</v>
      </c>
      <c r="W2281" s="17">
        <f t="shared" si="1549"/>
        <v>0</v>
      </c>
      <c r="X2281" s="17">
        <f t="shared" si="1550"/>
        <v>0</v>
      </c>
      <c r="Y2281" s="22">
        <f t="shared" si="1580"/>
        <v>0</v>
      </c>
      <c r="Z2281" s="22">
        <f t="shared" si="1580"/>
        <v>0</v>
      </c>
      <c r="AA2281" s="22">
        <f t="shared" si="1580"/>
        <v>0</v>
      </c>
      <c r="AB2281" s="23" t="str">
        <f t="shared" si="1570"/>
        <v/>
      </c>
      <c r="AC2281" s="23" t="str">
        <f t="shared" si="1571"/>
        <v/>
      </c>
      <c r="AD2281" s="23" t="str">
        <f t="shared" si="1572"/>
        <v/>
      </c>
      <c r="AE2281" s="23" t="str">
        <f t="shared" si="1573"/>
        <v/>
      </c>
      <c r="AF2281" s="23" t="str">
        <f t="shared" si="1574"/>
        <v/>
      </c>
      <c r="AG2281" s="23" t="str">
        <f t="shared" si="1579"/>
        <v/>
      </c>
      <c r="AH2281" s="25" t="str">
        <f t="shared" si="1551"/>
        <v/>
      </c>
      <c r="AI2281" s="25" t="str">
        <f t="shared" si="1552"/>
        <v/>
      </c>
      <c r="AJ2281" s="1" t="str">
        <f t="shared" si="1560"/>
        <v/>
      </c>
      <c r="AK2281" s="10" t="e">
        <f t="shared" si="1561"/>
        <v>#DIV/0!</v>
      </c>
      <c r="AL2281" s="10" t="e">
        <f t="shared" si="1566"/>
        <v>#DIV/0!</v>
      </c>
      <c r="AM2281">
        <f t="shared" si="1562"/>
        <v>0</v>
      </c>
      <c r="AN2281">
        <f t="shared" si="1553"/>
        <v>0</v>
      </c>
      <c r="AO2281">
        <f t="shared" si="1554"/>
        <v>0</v>
      </c>
      <c r="AP2281">
        <f t="shared" ca="1" si="1540"/>
        <v>1.3654740725190877E-38</v>
      </c>
      <c r="AQ2281">
        <f t="shared" ca="1" si="1540"/>
        <v>2.499145543088607E-37</v>
      </c>
      <c r="AR2281">
        <f t="shared" ca="1" si="1567"/>
        <v>5.4637637103421587E-2</v>
      </c>
      <c r="AS2281">
        <f t="shared" ca="1" si="1568"/>
        <v>5.1807023740860103</v>
      </c>
      <c r="AT2281">
        <f t="shared" si="1555"/>
        <v>0</v>
      </c>
      <c r="AU2281">
        <f t="shared" ca="1" si="1569"/>
        <v>5.1101725736692924E-38</v>
      </c>
      <c r="AV2281" t="e">
        <f t="shared" si="1564"/>
        <v>#DIV/0!</v>
      </c>
      <c r="AW2281" t="e">
        <f t="shared" si="1578"/>
        <v>#DIV/0!</v>
      </c>
      <c r="AX2281" t="e">
        <f t="shared" si="1577"/>
        <v>#DIV/0!</v>
      </c>
      <c r="AY2281" t="e">
        <f t="shared" si="1582"/>
        <v>#DIV/0!</v>
      </c>
      <c r="AZ2281" t="e">
        <f t="shared" si="1581"/>
        <v>#DIV/0!</v>
      </c>
    </row>
    <row r="2282" spans="7:52" x14ac:dyDescent="0.3">
      <c r="G2282" s="1" t="str">
        <f t="shared" si="1563"/>
        <v/>
      </c>
      <c r="H2282" s="2" t="str">
        <f t="shared" si="1576"/>
        <v/>
      </c>
      <c r="I2282" s="6" t="str" cm="1">
        <f t="array" ref="I2282">_xlfn.IFS(AND(G2281&lt;H2281,G2282&gt;H2282),"BUY", AND(G2281&gt;H2281,G2282&lt;H2282),"SELL",TRUE,"")</f>
        <v/>
      </c>
      <c r="J2282" s="1">
        <f t="shared" ca="1" si="1542"/>
        <v>0</v>
      </c>
      <c r="K2282" s="3" t="str">
        <f t="shared" ca="1" si="1556"/>
        <v/>
      </c>
      <c r="L2282" s="3" t="str">
        <f t="shared" si="1557"/>
        <v/>
      </c>
      <c r="M2282" s="3" t="str">
        <f t="shared" si="1558"/>
        <v/>
      </c>
      <c r="N2282" s="4">
        <f t="shared" si="1543"/>
        <v>-1</v>
      </c>
      <c r="O2282" s="2" t="str">
        <f t="shared" si="1559"/>
        <v/>
      </c>
      <c r="P2282" s="1" t="str">
        <f t="shared" si="1544"/>
        <v/>
      </c>
      <c r="Q2282" s="1" t="str">
        <f t="shared" si="1545"/>
        <v/>
      </c>
      <c r="R2282" s="1" t="str">
        <f>IF(ISBLANK(A2282),"",SUM($Q$2:Q2282))</f>
        <v/>
      </c>
      <c r="S2282" s="1" t="str">
        <f>IF(ISBLANK(A2282),"",SUM($F$2:F2282))</f>
        <v/>
      </c>
      <c r="T2282" s="1" t="str">
        <f t="shared" si="1546"/>
        <v/>
      </c>
      <c r="U2282" s="1" t="str">
        <f t="shared" si="1547"/>
        <v/>
      </c>
      <c r="V2282" s="17">
        <f t="shared" si="1548"/>
        <v>0</v>
      </c>
      <c r="W2282" s="17">
        <f t="shared" si="1549"/>
        <v>0</v>
      </c>
      <c r="X2282" s="17">
        <f t="shared" si="1550"/>
        <v>0</v>
      </c>
      <c r="Y2282" s="22">
        <f t="shared" si="1580"/>
        <v>0</v>
      </c>
      <c r="Z2282" s="22">
        <f t="shared" si="1580"/>
        <v>0</v>
      </c>
      <c r="AA2282" s="22">
        <f t="shared" si="1580"/>
        <v>0</v>
      </c>
      <c r="AB2282" s="23" t="str">
        <f t="shared" si="1570"/>
        <v/>
      </c>
      <c r="AC2282" s="23" t="str">
        <f t="shared" si="1571"/>
        <v/>
      </c>
      <c r="AD2282" s="23" t="str">
        <f t="shared" si="1572"/>
        <v/>
      </c>
      <c r="AE2282" s="23" t="str">
        <f t="shared" si="1573"/>
        <v/>
      </c>
      <c r="AF2282" s="23" t="str">
        <f t="shared" si="1574"/>
        <v/>
      </c>
      <c r="AG2282" s="23" t="str">
        <f t="shared" si="1579"/>
        <v/>
      </c>
      <c r="AH2282" s="25" t="str">
        <f t="shared" si="1551"/>
        <v/>
      </c>
      <c r="AI2282" s="25" t="str">
        <f t="shared" si="1552"/>
        <v/>
      </c>
      <c r="AJ2282" s="1" t="str">
        <f t="shared" si="1560"/>
        <v/>
      </c>
      <c r="AK2282" s="10" t="e">
        <f t="shared" si="1561"/>
        <v>#DIV/0!</v>
      </c>
      <c r="AL2282" s="10" t="e">
        <f t="shared" si="1566"/>
        <v>#DIV/0!</v>
      </c>
      <c r="AM2282">
        <f t="shared" si="1562"/>
        <v>0</v>
      </c>
      <c r="AN2282">
        <f t="shared" si="1553"/>
        <v>0</v>
      </c>
      <c r="AO2282">
        <f t="shared" si="1554"/>
        <v>0</v>
      </c>
      <c r="AP2282">
        <f t="shared" ca="1" si="1540"/>
        <v>1.2679402101962958E-38</v>
      </c>
      <c r="AQ2282">
        <f t="shared" ca="1" si="1540"/>
        <v>2.3206351471537067E-37</v>
      </c>
      <c r="AR2282">
        <f t="shared" ca="1" si="1567"/>
        <v>5.4637637103421587E-2</v>
      </c>
      <c r="AS2282">
        <f t="shared" ca="1" si="1568"/>
        <v>5.1807023740860103</v>
      </c>
      <c r="AT2282">
        <f t="shared" si="1555"/>
        <v>0</v>
      </c>
      <c r="AU2282">
        <f t="shared" ca="1" si="1569"/>
        <v>4.745160246978629E-38</v>
      </c>
      <c r="AV2282" t="e">
        <f t="shared" si="1564"/>
        <v>#DIV/0!</v>
      </c>
      <c r="AW2282" t="e">
        <f t="shared" si="1578"/>
        <v>#DIV/0!</v>
      </c>
      <c r="AX2282" t="e">
        <f t="shared" si="1577"/>
        <v>#DIV/0!</v>
      </c>
      <c r="AY2282" t="e">
        <f t="shared" si="1582"/>
        <v>#DIV/0!</v>
      </c>
      <c r="AZ2282" t="e">
        <f t="shared" si="1581"/>
        <v>#DIV/0!</v>
      </c>
    </row>
    <row r="2283" spans="7:52" x14ac:dyDescent="0.3">
      <c r="G2283" s="1" t="str">
        <f t="shared" si="1563"/>
        <v/>
      </c>
      <c r="H2283" s="2" t="str">
        <f t="shared" si="1576"/>
        <v/>
      </c>
      <c r="I2283" s="6" t="str" cm="1">
        <f t="array" ref="I2283">_xlfn.IFS(AND(G2282&lt;H2282,G2283&gt;H2283),"BUY", AND(G2282&gt;H2282,G2283&lt;H2283),"SELL",TRUE,"")</f>
        <v/>
      </c>
      <c r="J2283" s="1">
        <f t="shared" ca="1" si="1542"/>
        <v>0</v>
      </c>
      <c r="K2283" s="3" t="str">
        <f t="shared" ca="1" si="1556"/>
        <v/>
      </c>
      <c r="L2283" s="3" t="str">
        <f t="shared" si="1557"/>
        <v/>
      </c>
      <c r="M2283" s="3" t="str">
        <f t="shared" si="1558"/>
        <v/>
      </c>
      <c r="N2283" s="4">
        <f t="shared" si="1543"/>
        <v>-1</v>
      </c>
      <c r="O2283" s="2" t="str">
        <f t="shared" si="1559"/>
        <v/>
      </c>
      <c r="P2283" s="1" t="str">
        <f t="shared" si="1544"/>
        <v/>
      </c>
      <c r="Q2283" s="1" t="str">
        <f t="shared" si="1545"/>
        <v/>
      </c>
      <c r="R2283" s="1" t="str">
        <f>IF(ISBLANK(A2283),"",SUM($Q$2:Q2283))</f>
        <v/>
      </c>
      <c r="S2283" s="1" t="str">
        <f>IF(ISBLANK(A2283),"",SUM($F$2:F2283))</f>
        <v/>
      </c>
      <c r="T2283" s="1" t="str">
        <f t="shared" si="1546"/>
        <v/>
      </c>
      <c r="U2283" s="1" t="str">
        <f t="shared" si="1547"/>
        <v/>
      </c>
      <c r="V2283" s="17">
        <f t="shared" si="1548"/>
        <v>0</v>
      </c>
      <c r="W2283" s="17">
        <f t="shared" si="1549"/>
        <v>0</v>
      </c>
      <c r="X2283" s="17">
        <f t="shared" si="1550"/>
        <v>0</v>
      </c>
      <c r="Y2283" s="22">
        <f t="shared" si="1580"/>
        <v>0</v>
      </c>
      <c r="Z2283" s="22">
        <f t="shared" si="1580"/>
        <v>0</v>
      </c>
      <c r="AA2283" s="22">
        <f t="shared" si="1580"/>
        <v>0</v>
      </c>
      <c r="AB2283" s="23" t="str">
        <f t="shared" si="1570"/>
        <v/>
      </c>
      <c r="AC2283" s="23" t="str">
        <f t="shared" si="1571"/>
        <v/>
      </c>
      <c r="AD2283" s="23" t="str">
        <f t="shared" si="1572"/>
        <v/>
      </c>
      <c r="AE2283" s="23" t="str">
        <f t="shared" si="1573"/>
        <v/>
      </c>
      <c r="AF2283" s="23" t="str">
        <f t="shared" si="1574"/>
        <v/>
      </c>
      <c r="AG2283" s="23" t="str">
        <f t="shared" si="1579"/>
        <v/>
      </c>
      <c r="AH2283" s="25" t="str">
        <f t="shared" si="1551"/>
        <v/>
      </c>
      <c r="AI2283" s="25" t="str">
        <f t="shared" si="1552"/>
        <v/>
      </c>
      <c r="AJ2283" s="1" t="str">
        <f t="shared" si="1560"/>
        <v/>
      </c>
      <c r="AK2283" s="10" t="e">
        <f t="shared" si="1561"/>
        <v>#DIV/0!</v>
      </c>
      <c r="AL2283" s="10" t="e">
        <f t="shared" si="1566"/>
        <v>#DIV/0!</v>
      </c>
      <c r="AM2283">
        <f t="shared" si="1562"/>
        <v>0</v>
      </c>
      <c r="AN2283">
        <f t="shared" si="1553"/>
        <v>0</v>
      </c>
      <c r="AO2283">
        <f t="shared" si="1554"/>
        <v>0</v>
      </c>
      <c r="AP2283">
        <f t="shared" ca="1" si="1540"/>
        <v>1.177373052325132E-38</v>
      </c>
      <c r="AQ2283">
        <f t="shared" ca="1" si="1540"/>
        <v>2.1548754937855848E-37</v>
      </c>
      <c r="AR2283">
        <f t="shared" ca="1" si="1567"/>
        <v>5.4637637103421594E-2</v>
      </c>
      <c r="AS2283">
        <f t="shared" ca="1" si="1568"/>
        <v>5.1807023740860103</v>
      </c>
      <c r="AT2283">
        <f t="shared" si="1555"/>
        <v>0</v>
      </c>
      <c r="AU2283">
        <f t="shared" ca="1" si="1569"/>
        <v>4.4062202293372984E-38</v>
      </c>
      <c r="AV2283" t="e">
        <f t="shared" si="1564"/>
        <v>#DIV/0!</v>
      </c>
      <c r="AW2283" t="e">
        <f t="shared" si="1578"/>
        <v>#DIV/0!</v>
      </c>
      <c r="AX2283" t="e">
        <f t="shared" si="1577"/>
        <v>#DIV/0!</v>
      </c>
      <c r="AY2283" t="e">
        <f t="shared" si="1582"/>
        <v>#DIV/0!</v>
      </c>
      <c r="AZ2283" t="e">
        <f t="shared" si="1581"/>
        <v>#DIV/0!</v>
      </c>
    </row>
    <row r="2284" spans="7:52" x14ac:dyDescent="0.3">
      <c r="G2284" s="1" t="str">
        <f t="shared" si="1563"/>
        <v/>
      </c>
      <c r="H2284" s="2" t="str">
        <f t="shared" si="1576"/>
        <v/>
      </c>
      <c r="I2284" s="6" t="str" cm="1">
        <f t="array" ref="I2284">_xlfn.IFS(AND(G2283&lt;H2283,G2284&gt;H2284),"BUY", AND(G2283&gt;H2283,G2284&lt;H2284),"SELL",TRUE,"")</f>
        <v/>
      </c>
      <c r="J2284" s="1">
        <f t="shared" ca="1" si="1542"/>
        <v>0</v>
      </c>
      <c r="K2284" s="3" t="str">
        <f t="shared" ca="1" si="1556"/>
        <v/>
      </c>
      <c r="L2284" s="3" t="str">
        <f t="shared" si="1557"/>
        <v/>
      </c>
      <c r="M2284" s="3" t="str">
        <f t="shared" si="1558"/>
        <v/>
      </c>
      <c r="N2284" s="4">
        <f t="shared" si="1543"/>
        <v>-1</v>
      </c>
      <c r="O2284" s="2" t="str">
        <f t="shared" si="1559"/>
        <v/>
      </c>
      <c r="P2284" s="1" t="str">
        <f t="shared" si="1544"/>
        <v/>
      </c>
      <c r="Q2284" s="1" t="str">
        <f t="shared" si="1545"/>
        <v/>
      </c>
      <c r="R2284" s="1" t="str">
        <f>IF(ISBLANK(A2284),"",SUM($Q$2:Q2284))</f>
        <v/>
      </c>
      <c r="S2284" s="1" t="str">
        <f>IF(ISBLANK(A2284),"",SUM($F$2:F2284))</f>
        <v/>
      </c>
      <c r="T2284" s="1" t="str">
        <f t="shared" si="1546"/>
        <v/>
      </c>
      <c r="U2284" s="1" t="str">
        <f t="shared" si="1547"/>
        <v/>
      </c>
      <c r="V2284" s="17">
        <f t="shared" si="1548"/>
        <v>0</v>
      </c>
      <c r="W2284" s="17">
        <f t="shared" si="1549"/>
        <v>0</v>
      </c>
      <c r="X2284" s="17">
        <f t="shared" si="1550"/>
        <v>0</v>
      </c>
      <c r="Y2284" s="22">
        <f t="shared" si="1580"/>
        <v>0</v>
      </c>
      <c r="Z2284" s="22">
        <f t="shared" si="1580"/>
        <v>0</v>
      </c>
      <c r="AA2284" s="22">
        <f t="shared" si="1580"/>
        <v>0</v>
      </c>
      <c r="AB2284" s="23" t="str">
        <f t="shared" si="1570"/>
        <v/>
      </c>
      <c r="AC2284" s="23" t="str">
        <f t="shared" si="1571"/>
        <v/>
      </c>
      <c r="AD2284" s="23" t="str">
        <f t="shared" si="1572"/>
        <v/>
      </c>
      <c r="AE2284" s="23" t="str">
        <f t="shared" si="1573"/>
        <v/>
      </c>
      <c r="AF2284" s="23" t="str">
        <f t="shared" si="1574"/>
        <v/>
      </c>
      <c r="AG2284" s="23" t="str">
        <f t="shared" si="1579"/>
        <v/>
      </c>
      <c r="AH2284" s="25" t="str">
        <f t="shared" si="1551"/>
        <v/>
      </c>
      <c r="AI2284" s="25" t="str">
        <f t="shared" si="1552"/>
        <v/>
      </c>
      <c r="AJ2284" s="1" t="str">
        <f t="shared" si="1560"/>
        <v/>
      </c>
      <c r="AK2284" s="10" t="e">
        <f t="shared" si="1561"/>
        <v>#DIV/0!</v>
      </c>
      <c r="AL2284" s="10" t="e">
        <f t="shared" si="1566"/>
        <v>#DIV/0!</v>
      </c>
      <c r="AM2284">
        <f t="shared" si="1562"/>
        <v>0</v>
      </c>
      <c r="AN2284">
        <f t="shared" si="1553"/>
        <v>0</v>
      </c>
      <c r="AO2284">
        <f t="shared" si="1554"/>
        <v>0</v>
      </c>
      <c r="AP2284">
        <f t="shared" ca="1" si="1540"/>
        <v>1.0932749771590512E-38</v>
      </c>
      <c r="AQ2284">
        <f t="shared" ca="1" si="1540"/>
        <v>2.0009558156580431E-37</v>
      </c>
      <c r="AR2284">
        <f t="shared" ca="1" si="1567"/>
        <v>5.4637637103421594E-2</v>
      </c>
      <c r="AS2284">
        <f t="shared" ca="1" si="1568"/>
        <v>5.1807023740860103</v>
      </c>
      <c r="AT2284">
        <f t="shared" si="1555"/>
        <v>0</v>
      </c>
      <c r="AU2284">
        <f t="shared" ca="1" si="1569"/>
        <v>4.0914902129560626E-38</v>
      </c>
      <c r="AV2284" t="e">
        <f t="shared" si="1564"/>
        <v>#DIV/0!</v>
      </c>
      <c r="AW2284" t="e">
        <f t="shared" si="1578"/>
        <v>#DIV/0!</v>
      </c>
      <c r="AX2284" t="e">
        <f t="shared" si="1577"/>
        <v>#DIV/0!</v>
      </c>
      <c r="AY2284" t="e">
        <f t="shared" si="1582"/>
        <v>#DIV/0!</v>
      </c>
      <c r="AZ2284" t="e">
        <f t="shared" si="1581"/>
        <v>#DIV/0!</v>
      </c>
    </row>
    <row r="2285" spans="7:52" x14ac:dyDescent="0.3">
      <c r="G2285" s="1" t="str">
        <f t="shared" si="1563"/>
        <v/>
      </c>
      <c r="H2285" s="2" t="str">
        <f t="shared" si="1576"/>
        <v/>
      </c>
      <c r="I2285" s="6" t="str" cm="1">
        <f t="array" ref="I2285">_xlfn.IFS(AND(G2284&lt;H2284,G2285&gt;H2285),"BUY", AND(G2284&gt;H2284,G2285&lt;H2285),"SELL",TRUE,"")</f>
        <v/>
      </c>
      <c r="J2285" s="1">
        <f t="shared" ca="1" si="1542"/>
        <v>0</v>
      </c>
      <c r="K2285" s="3" t="str">
        <f t="shared" ca="1" si="1556"/>
        <v/>
      </c>
      <c r="L2285" s="3" t="str">
        <f t="shared" si="1557"/>
        <v/>
      </c>
      <c r="M2285" s="3" t="str">
        <f t="shared" si="1558"/>
        <v/>
      </c>
      <c r="N2285" s="4">
        <f t="shared" si="1543"/>
        <v>-1</v>
      </c>
      <c r="O2285" s="2" t="str">
        <f t="shared" si="1559"/>
        <v/>
      </c>
      <c r="P2285" s="1" t="str">
        <f t="shared" si="1544"/>
        <v/>
      </c>
      <c r="Q2285" s="1" t="str">
        <f t="shared" si="1545"/>
        <v/>
      </c>
      <c r="R2285" s="1" t="str">
        <f>IF(ISBLANK(A2285),"",SUM($Q$2:Q2285))</f>
        <v/>
      </c>
      <c r="S2285" s="1" t="str">
        <f>IF(ISBLANK(A2285),"",SUM($F$2:F2285))</f>
        <v/>
      </c>
      <c r="T2285" s="1" t="str">
        <f t="shared" si="1546"/>
        <v/>
      </c>
      <c r="U2285" s="1" t="str">
        <f t="shared" si="1547"/>
        <v/>
      </c>
      <c r="V2285" s="17">
        <f t="shared" si="1548"/>
        <v>0</v>
      </c>
      <c r="W2285" s="17">
        <f t="shared" si="1549"/>
        <v>0</v>
      </c>
      <c r="X2285" s="17">
        <f t="shared" si="1550"/>
        <v>0</v>
      </c>
      <c r="Y2285" s="22">
        <f t="shared" si="1580"/>
        <v>0</v>
      </c>
      <c r="Z2285" s="22">
        <f t="shared" si="1580"/>
        <v>0</v>
      </c>
      <c r="AA2285" s="22">
        <f t="shared" si="1580"/>
        <v>0</v>
      </c>
      <c r="AB2285" s="23" t="str">
        <f t="shared" si="1570"/>
        <v/>
      </c>
      <c r="AC2285" s="23" t="str">
        <f t="shared" si="1571"/>
        <v/>
      </c>
      <c r="AD2285" s="23" t="str">
        <f t="shared" si="1572"/>
        <v/>
      </c>
      <c r="AE2285" s="23" t="str">
        <f t="shared" si="1573"/>
        <v/>
      </c>
      <c r="AF2285" s="23" t="str">
        <f t="shared" si="1574"/>
        <v/>
      </c>
      <c r="AG2285" s="23" t="str">
        <f t="shared" si="1579"/>
        <v/>
      </c>
      <c r="AH2285" s="25" t="str">
        <f t="shared" si="1551"/>
        <v/>
      </c>
      <c r="AI2285" s="25" t="str">
        <f t="shared" si="1552"/>
        <v/>
      </c>
      <c r="AJ2285" s="1" t="str">
        <f t="shared" si="1560"/>
        <v/>
      </c>
      <c r="AK2285" s="10" t="e">
        <f t="shared" si="1561"/>
        <v>#DIV/0!</v>
      </c>
      <c r="AL2285" s="10" t="e">
        <f t="shared" si="1566"/>
        <v>#DIV/0!</v>
      </c>
      <c r="AM2285">
        <f t="shared" si="1562"/>
        <v>0</v>
      </c>
      <c r="AN2285">
        <f t="shared" si="1553"/>
        <v>0</v>
      </c>
      <c r="AO2285">
        <f t="shared" si="1554"/>
        <v>0</v>
      </c>
      <c r="AP2285">
        <f t="shared" ca="1" si="1540"/>
        <v>1.0151839073619761E-38</v>
      </c>
      <c r="AQ2285">
        <f t="shared" ca="1" si="1540"/>
        <v>1.8580304002538971E-37</v>
      </c>
      <c r="AR2285">
        <f t="shared" ca="1" si="1567"/>
        <v>5.46376371034216E-2</v>
      </c>
      <c r="AS2285">
        <f t="shared" ca="1" si="1568"/>
        <v>5.1807023740860103</v>
      </c>
      <c r="AT2285">
        <f t="shared" si="1555"/>
        <v>0</v>
      </c>
      <c r="AU2285">
        <f t="shared" ca="1" si="1569"/>
        <v>3.7992409120306297E-38</v>
      </c>
      <c r="AV2285" t="e">
        <f t="shared" si="1564"/>
        <v>#DIV/0!</v>
      </c>
      <c r="AW2285" t="e">
        <f t="shared" si="1578"/>
        <v>#DIV/0!</v>
      </c>
      <c r="AX2285" t="e">
        <f t="shared" si="1577"/>
        <v>#DIV/0!</v>
      </c>
      <c r="AY2285" t="e">
        <f t="shared" si="1582"/>
        <v>#DIV/0!</v>
      </c>
      <c r="AZ2285" t="e">
        <f t="shared" si="1581"/>
        <v>#DIV/0!</v>
      </c>
    </row>
    <row r="2286" spans="7:52" x14ac:dyDescent="0.3">
      <c r="G2286" s="1" t="str">
        <f t="shared" si="1563"/>
        <v/>
      </c>
      <c r="H2286" s="2" t="str">
        <f t="shared" si="1576"/>
        <v/>
      </c>
      <c r="I2286" s="6" t="str" cm="1">
        <f t="array" ref="I2286">_xlfn.IFS(AND(G2285&lt;H2285,G2286&gt;H2286),"BUY", AND(G2285&gt;H2285,G2286&lt;H2286),"SELL",TRUE,"")</f>
        <v/>
      </c>
      <c r="J2286" s="1">
        <f t="shared" ca="1" si="1542"/>
        <v>0</v>
      </c>
      <c r="K2286" s="3" t="str">
        <f t="shared" ca="1" si="1556"/>
        <v/>
      </c>
      <c r="L2286" s="3" t="str">
        <f t="shared" si="1557"/>
        <v/>
      </c>
      <c r="M2286" s="3" t="str">
        <f t="shared" si="1558"/>
        <v/>
      </c>
      <c r="N2286" s="4">
        <f t="shared" si="1543"/>
        <v>-1</v>
      </c>
      <c r="O2286" s="2" t="str">
        <f t="shared" si="1559"/>
        <v/>
      </c>
      <c r="P2286" s="1" t="str">
        <f t="shared" si="1544"/>
        <v/>
      </c>
      <c r="Q2286" s="1" t="str">
        <f t="shared" si="1545"/>
        <v/>
      </c>
      <c r="R2286" s="1" t="str">
        <f>IF(ISBLANK(A2286),"",SUM($Q$2:Q2286))</f>
        <v/>
      </c>
      <c r="S2286" s="1" t="str">
        <f>IF(ISBLANK(A2286),"",SUM($F$2:F2286))</f>
        <v/>
      </c>
      <c r="T2286" s="1" t="str">
        <f t="shared" si="1546"/>
        <v/>
      </c>
      <c r="U2286" s="1" t="str">
        <f t="shared" si="1547"/>
        <v/>
      </c>
      <c r="V2286" s="17">
        <f t="shared" si="1548"/>
        <v>0</v>
      </c>
      <c r="W2286" s="17">
        <f t="shared" si="1549"/>
        <v>0</v>
      </c>
      <c r="X2286" s="17">
        <f t="shared" si="1550"/>
        <v>0</v>
      </c>
      <c r="Y2286" s="22">
        <f t="shared" si="1580"/>
        <v>0</v>
      </c>
      <c r="Z2286" s="22">
        <f t="shared" si="1580"/>
        <v>0</v>
      </c>
      <c r="AA2286" s="22">
        <f t="shared" si="1580"/>
        <v>0</v>
      </c>
      <c r="AB2286" s="23" t="str">
        <f t="shared" si="1570"/>
        <v/>
      </c>
      <c r="AC2286" s="23" t="str">
        <f t="shared" si="1571"/>
        <v/>
      </c>
      <c r="AD2286" s="23" t="str">
        <f t="shared" si="1572"/>
        <v/>
      </c>
      <c r="AE2286" s="23" t="str">
        <f t="shared" si="1573"/>
        <v/>
      </c>
      <c r="AF2286" s="23" t="str">
        <f t="shared" si="1574"/>
        <v/>
      </c>
      <c r="AG2286" s="23" t="str">
        <f t="shared" si="1579"/>
        <v/>
      </c>
      <c r="AH2286" s="25" t="str">
        <f t="shared" si="1551"/>
        <v/>
      </c>
      <c r="AI2286" s="25" t="str">
        <f t="shared" si="1552"/>
        <v/>
      </c>
      <c r="AJ2286" s="1" t="str">
        <f t="shared" si="1560"/>
        <v/>
      </c>
      <c r="AK2286" s="10" t="e">
        <f t="shared" si="1561"/>
        <v>#DIV/0!</v>
      </c>
      <c r="AL2286" s="10" t="e">
        <f t="shared" si="1566"/>
        <v>#DIV/0!</v>
      </c>
      <c r="AM2286">
        <f t="shared" si="1562"/>
        <v>0</v>
      </c>
      <c r="AN2286">
        <f t="shared" si="1553"/>
        <v>0</v>
      </c>
      <c r="AO2286">
        <f t="shared" si="1554"/>
        <v>0</v>
      </c>
      <c r="AP2286">
        <f t="shared" ca="1" si="1540"/>
        <v>9.4267077112183497E-39</v>
      </c>
      <c r="AQ2286">
        <f t="shared" ca="1" si="1540"/>
        <v>1.7253139430929046E-37</v>
      </c>
      <c r="AR2286">
        <f t="shared" ca="1" si="1567"/>
        <v>5.4637637103421594E-2</v>
      </c>
      <c r="AS2286">
        <f t="shared" ca="1" si="1568"/>
        <v>5.1807023740860103</v>
      </c>
      <c r="AT2286">
        <f t="shared" si="1555"/>
        <v>0</v>
      </c>
      <c r="AU2286">
        <f t="shared" ca="1" si="1569"/>
        <v>3.5278665611712992E-38</v>
      </c>
      <c r="AV2286" t="e">
        <f t="shared" si="1564"/>
        <v>#DIV/0!</v>
      </c>
      <c r="AW2286" t="e">
        <f t="shared" si="1578"/>
        <v>#DIV/0!</v>
      </c>
      <c r="AX2286" t="e">
        <f t="shared" si="1577"/>
        <v>#DIV/0!</v>
      </c>
      <c r="AY2286" t="e">
        <f t="shared" si="1582"/>
        <v>#DIV/0!</v>
      </c>
      <c r="AZ2286" t="e">
        <f t="shared" si="1581"/>
        <v>#DIV/0!</v>
      </c>
    </row>
    <row r="2287" spans="7:52" x14ac:dyDescent="0.3">
      <c r="G2287" s="1" t="str">
        <f t="shared" si="1563"/>
        <v/>
      </c>
      <c r="H2287" s="2" t="str">
        <f t="shared" si="1576"/>
        <v/>
      </c>
      <c r="I2287" s="6" t="str" cm="1">
        <f t="array" ref="I2287">_xlfn.IFS(AND(G2286&lt;H2286,G2287&gt;H2287),"BUY", AND(G2286&gt;H2286,G2287&lt;H2287),"SELL",TRUE,"")</f>
        <v/>
      </c>
      <c r="J2287" s="1">
        <f t="shared" ca="1" si="1542"/>
        <v>0</v>
      </c>
      <c r="K2287" s="3" t="str">
        <f t="shared" ca="1" si="1556"/>
        <v/>
      </c>
      <c r="L2287" s="3" t="str">
        <f t="shared" si="1557"/>
        <v/>
      </c>
      <c r="M2287" s="3" t="str">
        <f t="shared" si="1558"/>
        <v/>
      </c>
      <c r="N2287" s="4">
        <f t="shared" si="1543"/>
        <v>-1</v>
      </c>
      <c r="O2287" s="2" t="str">
        <f t="shared" si="1559"/>
        <v/>
      </c>
      <c r="P2287" s="1" t="str">
        <f t="shared" si="1544"/>
        <v/>
      </c>
      <c r="Q2287" s="1" t="str">
        <f t="shared" si="1545"/>
        <v/>
      </c>
      <c r="R2287" s="1" t="str">
        <f>IF(ISBLANK(A2287),"",SUM($Q$2:Q2287))</f>
        <v/>
      </c>
      <c r="S2287" s="1" t="str">
        <f>IF(ISBLANK(A2287),"",SUM($F$2:F2287))</f>
        <v/>
      </c>
      <c r="T2287" s="1" t="str">
        <f t="shared" si="1546"/>
        <v/>
      </c>
      <c r="U2287" s="1" t="str">
        <f t="shared" si="1547"/>
        <v/>
      </c>
      <c r="V2287" s="17">
        <f t="shared" si="1548"/>
        <v>0</v>
      </c>
      <c r="W2287" s="17">
        <f t="shared" si="1549"/>
        <v>0</v>
      </c>
      <c r="X2287" s="17">
        <f t="shared" si="1550"/>
        <v>0</v>
      </c>
      <c r="Y2287" s="22">
        <f t="shared" ref="Y2287:AA2302" si="1583">SUM(V2274:V2287)</f>
        <v>0</v>
      </c>
      <c r="Z2287" s="22">
        <f t="shared" si="1583"/>
        <v>0</v>
      </c>
      <c r="AA2287" s="22">
        <f t="shared" si="1583"/>
        <v>0</v>
      </c>
      <c r="AB2287" s="23" t="str">
        <f t="shared" si="1570"/>
        <v/>
      </c>
      <c r="AC2287" s="23" t="str">
        <f t="shared" si="1571"/>
        <v/>
      </c>
      <c r="AD2287" s="23" t="str">
        <f t="shared" si="1572"/>
        <v/>
      </c>
      <c r="AE2287" s="23" t="str">
        <f t="shared" si="1573"/>
        <v/>
      </c>
      <c r="AF2287" s="23" t="str">
        <f t="shared" si="1574"/>
        <v/>
      </c>
      <c r="AG2287" s="23" t="str">
        <f t="shared" si="1579"/>
        <v/>
      </c>
      <c r="AH2287" s="25" t="str">
        <f t="shared" si="1551"/>
        <v/>
      </c>
      <c r="AI2287" s="25" t="str">
        <f t="shared" si="1552"/>
        <v/>
      </c>
      <c r="AJ2287" s="1" t="str">
        <f t="shared" si="1560"/>
        <v/>
      </c>
      <c r="AK2287" s="10" t="e">
        <f t="shared" si="1561"/>
        <v>#DIV/0!</v>
      </c>
      <c r="AL2287" s="10" t="e">
        <f t="shared" si="1566"/>
        <v>#DIV/0!</v>
      </c>
      <c r="AM2287">
        <f t="shared" si="1562"/>
        <v>0</v>
      </c>
      <c r="AN2287">
        <f t="shared" si="1553"/>
        <v>0</v>
      </c>
      <c r="AO2287">
        <f t="shared" si="1554"/>
        <v>0</v>
      </c>
      <c r="AP2287">
        <f t="shared" ca="1" si="1540"/>
        <v>8.7533714461313246E-39</v>
      </c>
      <c r="AQ2287">
        <f t="shared" ca="1" si="1540"/>
        <v>1.602077232871983E-37</v>
      </c>
      <c r="AR2287">
        <f t="shared" ca="1" si="1567"/>
        <v>5.4637637103421587E-2</v>
      </c>
      <c r="AS2287">
        <f t="shared" ca="1" si="1568"/>
        <v>5.1807023740860103</v>
      </c>
      <c r="AT2287">
        <f t="shared" si="1555"/>
        <v>0</v>
      </c>
      <c r="AU2287">
        <f t="shared" ca="1" si="1569"/>
        <v>3.2758760925162065E-38</v>
      </c>
      <c r="AV2287" t="e">
        <f t="shared" si="1564"/>
        <v>#DIV/0!</v>
      </c>
      <c r="AW2287" t="e">
        <f t="shared" si="1578"/>
        <v>#DIV/0!</v>
      </c>
      <c r="AX2287" t="e">
        <f t="shared" si="1577"/>
        <v>#DIV/0!</v>
      </c>
      <c r="AY2287" t="e">
        <f t="shared" si="1582"/>
        <v>#DIV/0!</v>
      </c>
      <c r="AZ2287" t="e">
        <f t="shared" si="1581"/>
        <v>#DIV/0!</v>
      </c>
    </row>
    <row r="2288" spans="7:52" x14ac:dyDescent="0.3">
      <c r="G2288" s="1" t="str">
        <f t="shared" si="1563"/>
        <v/>
      </c>
      <c r="H2288" s="2" t="str">
        <f t="shared" si="1576"/>
        <v/>
      </c>
      <c r="I2288" s="6" t="str" cm="1">
        <f t="array" ref="I2288">_xlfn.IFS(AND(G2287&lt;H2287,G2288&gt;H2288),"BUY", AND(G2287&gt;H2287,G2288&lt;H2288),"SELL",TRUE,"")</f>
        <v/>
      </c>
      <c r="J2288" s="1">
        <f t="shared" ca="1" si="1542"/>
        <v>0</v>
      </c>
      <c r="K2288" s="3" t="str">
        <f t="shared" ca="1" si="1556"/>
        <v/>
      </c>
      <c r="L2288" s="3" t="str">
        <f t="shared" si="1557"/>
        <v/>
      </c>
      <c r="M2288" s="3" t="str">
        <f t="shared" si="1558"/>
        <v/>
      </c>
      <c r="N2288" s="4">
        <f t="shared" si="1543"/>
        <v>-1</v>
      </c>
      <c r="O2288" s="2" t="str">
        <f t="shared" si="1559"/>
        <v/>
      </c>
      <c r="P2288" s="1" t="str">
        <f t="shared" si="1544"/>
        <v/>
      </c>
      <c r="Q2288" s="1" t="str">
        <f t="shared" si="1545"/>
        <v/>
      </c>
      <c r="R2288" s="1" t="str">
        <f>IF(ISBLANK(A2288),"",SUM($Q$2:Q2288))</f>
        <v/>
      </c>
      <c r="S2288" s="1" t="str">
        <f>IF(ISBLANK(A2288),"",SUM($F$2:F2288))</f>
        <v/>
      </c>
      <c r="T2288" s="1" t="str">
        <f t="shared" si="1546"/>
        <v/>
      </c>
      <c r="U2288" s="1" t="str">
        <f t="shared" si="1547"/>
        <v/>
      </c>
      <c r="V2288" s="17">
        <f t="shared" si="1548"/>
        <v>0</v>
      </c>
      <c r="W2288" s="17">
        <f t="shared" si="1549"/>
        <v>0</v>
      </c>
      <c r="X2288" s="17">
        <f t="shared" si="1550"/>
        <v>0</v>
      </c>
      <c r="Y2288" s="22">
        <f t="shared" si="1583"/>
        <v>0</v>
      </c>
      <c r="Z2288" s="22">
        <f t="shared" si="1583"/>
        <v>0</v>
      </c>
      <c r="AA2288" s="22">
        <f t="shared" si="1583"/>
        <v>0</v>
      </c>
      <c r="AB2288" s="23" t="str">
        <f t="shared" si="1570"/>
        <v/>
      </c>
      <c r="AC2288" s="23" t="str">
        <f t="shared" si="1571"/>
        <v/>
      </c>
      <c r="AD2288" s="23" t="str">
        <f t="shared" si="1572"/>
        <v/>
      </c>
      <c r="AE2288" s="23" t="str">
        <f t="shared" si="1573"/>
        <v/>
      </c>
      <c r="AF2288" s="23" t="str">
        <f t="shared" si="1574"/>
        <v/>
      </c>
      <c r="AG2288" s="23" t="str">
        <f t="shared" si="1579"/>
        <v/>
      </c>
      <c r="AH2288" s="25" t="str">
        <f t="shared" si="1551"/>
        <v/>
      </c>
      <c r="AI2288" s="25" t="str">
        <f t="shared" si="1552"/>
        <v/>
      </c>
      <c r="AJ2288" s="1" t="str">
        <f t="shared" si="1560"/>
        <v/>
      </c>
      <c r="AK2288" s="10" t="e">
        <f t="shared" si="1561"/>
        <v>#DIV/0!</v>
      </c>
      <c r="AL2288" s="10" t="e">
        <f t="shared" si="1566"/>
        <v>#DIV/0!</v>
      </c>
      <c r="AM2288">
        <f t="shared" si="1562"/>
        <v>0</v>
      </c>
      <c r="AN2288">
        <f t="shared" si="1553"/>
        <v>0</v>
      </c>
      <c r="AO2288">
        <f t="shared" si="1554"/>
        <v>0</v>
      </c>
      <c r="AP2288">
        <f t="shared" ca="1" si="1540"/>
        <v>8.1281306285505159E-39</v>
      </c>
      <c r="AQ2288">
        <f t="shared" ca="1" si="1540"/>
        <v>1.4876431448096984E-37</v>
      </c>
      <c r="AR2288">
        <f t="shared" ca="1" si="1567"/>
        <v>5.4637637103421594E-2</v>
      </c>
      <c r="AS2288">
        <f t="shared" ca="1" si="1568"/>
        <v>5.1807023740860103</v>
      </c>
      <c r="AT2288">
        <f t="shared" si="1555"/>
        <v>0</v>
      </c>
      <c r="AU2288">
        <f t="shared" ca="1" si="1569"/>
        <v>3.0418849430507634E-38</v>
      </c>
      <c r="AV2288" t="e">
        <f t="shared" si="1564"/>
        <v>#DIV/0!</v>
      </c>
      <c r="AW2288" t="e">
        <f t="shared" si="1578"/>
        <v>#DIV/0!</v>
      </c>
      <c r="AX2288" t="e">
        <f t="shared" si="1577"/>
        <v>#DIV/0!</v>
      </c>
      <c r="AY2288" t="e">
        <f t="shared" si="1582"/>
        <v>#DIV/0!</v>
      </c>
      <c r="AZ2288" t="e">
        <f t="shared" si="1581"/>
        <v>#DIV/0!</v>
      </c>
    </row>
    <row r="2289" spans="7:52" x14ac:dyDescent="0.3">
      <c r="G2289" s="1" t="str">
        <f t="shared" si="1563"/>
        <v/>
      </c>
      <c r="H2289" s="2" t="str">
        <f t="shared" si="1576"/>
        <v/>
      </c>
      <c r="I2289" s="6" t="str" cm="1">
        <f t="array" ref="I2289">_xlfn.IFS(AND(G2288&lt;H2288,G2289&gt;H2289),"BUY", AND(G2288&gt;H2288,G2289&lt;H2289),"SELL",TRUE,"")</f>
        <v/>
      </c>
      <c r="J2289" s="1">
        <f t="shared" ca="1" si="1542"/>
        <v>0</v>
      </c>
      <c r="K2289" s="3" t="str">
        <f t="shared" ca="1" si="1556"/>
        <v/>
      </c>
      <c r="L2289" s="3" t="str">
        <f t="shared" si="1557"/>
        <v/>
      </c>
      <c r="M2289" s="3" t="str">
        <f t="shared" si="1558"/>
        <v/>
      </c>
      <c r="N2289" s="4">
        <f t="shared" si="1543"/>
        <v>-1</v>
      </c>
      <c r="O2289" s="2" t="str">
        <f t="shared" si="1559"/>
        <v/>
      </c>
      <c r="P2289" s="1" t="str">
        <f t="shared" si="1544"/>
        <v/>
      </c>
      <c r="Q2289" s="1" t="str">
        <f t="shared" si="1545"/>
        <v/>
      </c>
      <c r="R2289" s="1" t="str">
        <f>IF(ISBLANK(A2289),"",SUM($Q$2:Q2289))</f>
        <v/>
      </c>
      <c r="S2289" s="1" t="str">
        <f>IF(ISBLANK(A2289),"",SUM($F$2:F2289))</f>
        <v/>
      </c>
      <c r="T2289" s="1" t="str">
        <f t="shared" si="1546"/>
        <v/>
      </c>
      <c r="U2289" s="1" t="str">
        <f t="shared" si="1547"/>
        <v/>
      </c>
      <c r="V2289" s="17">
        <f t="shared" si="1548"/>
        <v>0</v>
      </c>
      <c r="W2289" s="17">
        <f t="shared" si="1549"/>
        <v>0</v>
      </c>
      <c r="X2289" s="17">
        <f t="shared" si="1550"/>
        <v>0</v>
      </c>
      <c r="Y2289" s="22">
        <f t="shared" si="1583"/>
        <v>0</v>
      </c>
      <c r="Z2289" s="22">
        <f t="shared" si="1583"/>
        <v>0</v>
      </c>
      <c r="AA2289" s="22">
        <f t="shared" si="1583"/>
        <v>0</v>
      </c>
      <c r="AB2289" s="23" t="str">
        <f t="shared" si="1570"/>
        <v/>
      </c>
      <c r="AC2289" s="23" t="str">
        <f t="shared" si="1571"/>
        <v/>
      </c>
      <c r="AD2289" s="23" t="str">
        <f t="shared" si="1572"/>
        <v/>
      </c>
      <c r="AE2289" s="23" t="str">
        <f t="shared" si="1573"/>
        <v/>
      </c>
      <c r="AF2289" s="23" t="str">
        <f t="shared" si="1574"/>
        <v/>
      </c>
      <c r="AG2289" s="23" t="str">
        <f t="shared" si="1579"/>
        <v/>
      </c>
      <c r="AH2289" s="25" t="str">
        <f t="shared" si="1551"/>
        <v/>
      </c>
      <c r="AI2289" s="25" t="str">
        <f t="shared" si="1552"/>
        <v/>
      </c>
      <c r="AJ2289" s="1" t="str">
        <f t="shared" si="1560"/>
        <v/>
      </c>
      <c r="AK2289" s="10" t="e">
        <f t="shared" si="1561"/>
        <v>#DIV/0!</v>
      </c>
      <c r="AL2289" s="10" t="e">
        <f t="shared" si="1566"/>
        <v>#DIV/0!</v>
      </c>
      <c r="AM2289">
        <f t="shared" si="1562"/>
        <v>0</v>
      </c>
      <c r="AN2289">
        <f t="shared" si="1553"/>
        <v>0</v>
      </c>
      <c r="AO2289">
        <f t="shared" si="1554"/>
        <v>0</v>
      </c>
      <c r="AP2289">
        <f t="shared" ref="AP2289:AQ2352" ca="1" si="1584">(AP2288*13+AN2289 )/14</f>
        <v>7.5475498693683367E-39</v>
      </c>
      <c r="AQ2289">
        <f t="shared" ca="1" si="1584"/>
        <v>1.3813829201804341E-37</v>
      </c>
      <c r="AR2289">
        <f t="shared" ca="1" si="1567"/>
        <v>5.46376371034216E-2</v>
      </c>
      <c r="AS2289">
        <f t="shared" ca="1" si="1568"/>
        <v>5.1807023740860103</v>
      </c>
      <c r="AT2289">
        <f t="shared" si="1555"/>
        <v>0</v>
      </c>
      <c r="AU2289">
        <f t="shared" ca="1" si="1569"/>
        <v>2.8246074471185663E-38</v>
      </c>
      <c r="AV2289" t="e">
        <f t="shared" si="1564"/>
        <v>#DIV/0!</v>
      </c>
      <c r="AW2289" t="e">
        <f t="shared" si="1578"/>
        <v>#DIV/0!</v>
      </c>
      <c r="AX2289" t="e">
        <f t="shared" si="1577"/>
        <v>#DIV/0!</v>
      </c>
      <c r="AY2289" t="e">
        <f t="shared" si="1582"/>
        <v>#DIV/0!</v>
      </c>
      <c r="AZ2289" t="e">
        <f t="shared" si="1581"/>
        <v>#DIV/0!</v>
      </c>
    </row>
    <row r="2290" spans="7:52" x14ac:dyDescent="0.3">
      <c r="G2290" s="1" t="str">
        <f t="shared" si="1563"/>
        <v/>
      </c>
      <c r="H2290" s="2" t="str">
        <f t="shared" si="1576"/>
        <v/>
      </c>
      <c r="I2290" s="6" t="str" cm="1">
        <f t="array" ref="I2290">_xlfn.IFS(AND(G2289&lt;H2289,G2290&gt;H2290),"BUY", AND(G2289&gt;H2289,G2290&lt;H2290),"SELL",TRUE,"")</f>
        <v/>
      </c>
      <c r="J2290" s="1">
        <f t="shared" ca="1" si="1542"/>
        <v>0</v>
      </c>
      <c r="K2290" s="3" t="str">
        <f t="shared" ca="1" si="1556"/>
        <v/>
      </c>
      <c r="L2290" s="3" t="str">
        <f t="shared" si="1557"/>
        <v/>
      </c>
      <c r="M2290" s="3" t="str">
        <f t="shared" si="1558"/>
        <v/>
      </c>
      <c r="N2290" s="4">
        <f t="shared" si="1543"/>
        <v>-1</v>
      </c>
      <c r="O2290" s="2" t="str">
        <f t="shared" si="1559"/>
        <v/>
      </c>
      <c r="P2290" s="1" t="str">
        <f t="shared" si="1544"/>
        <v/>
      </c>
      <c r="Q2290" s="1" t="str">
        <f t="shared" si="1545"/>
        <v/>
      </c>
      <c r="R2290" s="1" t="str">
        <f>IF(ISBLANK(A2290),"",SUM($Q$2:Q2290))</f>
        <v/>
      </c>
      <c r="S2290" s="1" t="str">
        <f>IF(ISBLANK(A2290),"",SUM($F$2:F2290))</f>
        <v/>
      </c>
      <c r="T2290" s="1" t="str">
        <f t="shared" si="1546"/>
        <v/>
      </c>
      <c r="U2290" s="1" t="str">
        <f t="shared" si="1547"/>
        <v/>
      </c>
      <c r="V2290" s="17">
        <f t="shared" si="1548"/>
        <v>0</v>
      </c>
      <c r="W2290" s="17">
        <f t="shared" si="1549"/>
        <v>0</v>
      </c>
      <c r="X2290" s="17">
        <f t="shared" si="1550"/>
        <v>0</v>
      </c>
      <c r="Y2290" s="22">
        <f t="shared" si="1583"/>
        <v>0</v>
      </c>
      <c r="Z2290" s="22">
        <f t="shared" si="1583"/>
        <v>0</v>
      </c>
      <c r="AA2290" s="22">
        <f t="shared" si="1583"/>
        <v>0</v>
      </c>
      <c r="AB2290" s="23" t="str">
        <f t="shared" si="1570"/>
        <v/>
      </c>
      <c r="AC2290" s="23" t="str">
        <f t="shared" si="1571"/>
        <v/>
      </c>
      <c r="AD2290" s="23" t="str">
        <f t="shared" si="1572"/>
        <v/>
      </c>
      <c r="AE2290" s="23" t="str">
        <f t="shared" si="1573"/>
        <v/>
      </c>
      <c r="AF2290" s="23" t="str">
        <f t="shared" si="1574"/>
        <v/>
      </c>
      <c r="AG2290" s="23" t="str">
        <f t="shared" si="1579"/>
        <v/>
      </c>
      <c r="AH2290" s="25" t="str">
        <f t="shared" si="1551"/>
        <v/>
      </c>
      <c r="AI2290" s="25" t="str">
        <f t="shared" si="1552"/>
        <v/>
      </c>
      <c r="AJ2290" s="1" t="str">
        <f t="shared" si="1560"/>
        <v/>
      </c>
      <c r="AK2290" s="10" t="e">
        <f t="shared" si="1561"/>
        <v>#DIV/0!</v>
      </c>
      <c r="AL2290" s="10" t="e">
        <f t="shared" si="1566"/>
        <v>#DIV/0!</v>
      </c>
      <c r="AM2290">
        <f t="shared" si="1562"/>
        <v>0</v>
      </c>
      <c r="AN2290">
        <f t="shared" si="1553"/>
        <v>0</v>
      </c>
      <c r="AO2290">
        <f t="shared" si="1554"/>
        <v>0</v>
      </c>
      <c r="AP2290">
        <f t="shared" ca="1" si="1584"/>
        <v>7.0084391644134551E-39</v>
      </c>
      <c r="AQ2290">
        <f t="shared" ca="1" si="1584"/>
        <v>1.2827127115961174E-37</v>
      </c>
      <c r="AR2290">
        <f t="shared" ca="1" si="1567"/>
        <v>5.4637637103421594E-2</v>
      </c>
      <c r="AS2290">
        <f t="shared" ca="1" si="1568"/>
        <v>5.1807023740860103</v>
      </c>
      <c r="AT2290">
        <f t="shared" si="1555"/>
        <v>0</v>
      </c>
      <c r="AU2290">
        <f t="shared" ca="1" si="1569"/>
        <v>2.622849772324383E-38</v>
      </c>
      <c r="AV2290" t="e">
        <f t="shared" si="1564"/>
        <v>#DIV/0!</v>
      </c>
      <c r="AW2290" t="e">
        <f t="shared" si="1578"/>
        <v>#DIV/0!</v>
      </c>
      <c r="AX2290" t="e">
        <f t="shared" si="1577"/>
        <v>#DIV/0!</v>
      </c>
      <c r="AY2290" t="e">
        <f t="shared" si="1582"/>
        <v>#DIV/0!</v>
      </c>
      <c r="AZ2290" t="e">
        <f t="shared" si="1581"/>
        <v>#DIV/0!</v>
      </c>
    </row>
    <row r="2291" spans="7:52" x14ac:dyDescent="0.3">
      <c r="G2291" s="1" t="str">
        <f t="shared" si="1563"/>
        <v/>
      </c>
      <c r="H2291" s="2" t="str">
        <f t="shared" si="1576"/>
        <v/>
      </c>
      <c r="I2291" s="6" t="str" cm="1">
        <f t="array" ref="I2291">_xlfn.IFS(AND(G2290&lt;H2290,G2291&gt;H2291),"BUY", AND(G2290&gt;H2290,G2291&lt;H2291),"SELL",TRUE,"")</f>
        <v/>
      </c>
      <c r="J2291" s="1">
        <f t="shared" ca="1" si="1542"/>
        <v>0</v>
      </c>
      <c r="K2291" s="3" t="str">
        <f t="shared" ca="1" si="1556"/>
        <v/>
      </c>
      <c r="L2291" s="3" t="str">
        <f t="shared" si="1557"/>
        <v/>
      </c>
      <c r="M2291" s="3" t="str">
        <f t="shared" si="1558"/>
        <v/>
      </c>
      <c r="N2291" s="4">
        <f t="shared" si="1543"/>
        <v>-1</v>
      </c>
      <c r="O2291" s="2" t="str">
        <f t="shared" si="1559"/>
        <v/>
      </c>
      <c r="P2291" s="1" t="str">
        <f t="shared" si="1544"/>
        <v/>
      </c>
      <c r="Q2291" s="1" t="str">
        <f t="shared" si="1545"/>
        <v/>
      </c>
      <c r="R2291" s="1" t="str">
        <f>IF(ISBLANK(A2291),"",SUM($Q$2:Q2291))</f>
        <v/>
      </c>
      <c r="S2291" s="1" t="str">
        <f>IF(ISBLANK(A2291),"",SUM($F$2:F2291))</f>
        <v/>
      </c>
      <c r="T2291" s="1" t="str">
        <f t="shared" si="1546"/>
        <v/>
      </c>
      <c r="U2291" s="1" t="str">
        <f t="shared" si="1547"/>
        <v/>
      </c>
      <c r="V2291" s="17">
        <f t="shared" si="1548"/>
        <v>0</v>
      </c>
      <c r="W2291" s="17">
        <f t="shared" si="1549"/>
        <v>0</v>
      </c>
      <c r="X2291" s="17">
        <f t="shared" si="1550"/>
        <v>0</v>
      </c>
      <c r="Y2291" s="22">
        <f t="shared" si="1583"/>
        <v>0</v>
      </c>
      <c r="Z2291" s="22">
        <f t="shared" si="1583"/>
        <v>0</v>
      </c>
      <c r="AA2291" s="22">
        <f t="shared" si="1583"/>
        <v>0</v>
      </c>
      <c r="AB2291" s="23" t="str">
        <f t="shared" si="1570"/>
        <v/>
      </c>
      <c r="AC2291" s="23" t="str">
        <f t="shared" si="1571"/>
        <v/>
      </c>
      <c r="AD2291" s="23" t="str">
        <f t="shared" si="1572"/>
        <v/>
      </c>
      <c r="AE2291" s="23" t="str">
        <f t="shared" si="1573"/>
        <v/>
      </c>
      <c r="AF2291" s="23" t="str">
        <f t="shared" si="1574"/>
        <v/>
      </c>
      <c r="AG2291" s="23" t="str">
        <f t="shared" si="1579"/>
        <v/>
      </c>
      <c r="AH2291" s="25" t="str">
        <f t="shared" si="1551"/>
        <v/>
      </c>
      <c r="AI2291" s="25" t="str">
        <f t="shared" si="1552"/>
        <v/>
      </c>
      <c r="AJ2291" s="1" t="str">
        <f t="shared" si="1560"/>
        <v/>
      </c>
      <c r="AK2291" s="10" t="e">
        <f t="shared" si="1561"/>
        <v>#DIV/0!</v>
      </c>
      <c r="AL2291" s="10" t="e">
        <f t="shared" si="1566"/>
        <v>#DIV/0!</v>
      </c>
      <c r="AM2291">
        <f t="shared" si="1562"/>
        <v>0</v>
      </c>
      <c r="AN2291">
        <f t="shared" si="1553"/>
        <v>0</v>
      </c>
      <c r="AO2291">
        <f t="shared" si="1554"/>
        <v>0</v>
      </c>
      <c r="AP2291">
        <f t="shared" ca="1" si="1584"/>
        <v>6.5078363669553511E-39</v>
      </c>
      <c r="AQ2291">
        <f t="shared" ca="1" si="1584"/>
        <v>1.1910903750535377E-37</v>
      </c>
      <c r="AR2291">
        <f t="shared" ca="1" si="1567"/>
        <v>5.4637637103421594E-2</v>
      </c>
      <c r="AS2291">
        <f t="shared" ca="1" si="1568"/>
        <v>5.1807023740860103</v>
      </c>
      <c r="AT2291">
        <f t="shared" si="1555"/>
        <v>0</v>
      </c>
      <c r="AU2291">
        <f t="shared" ca="1" si="1569"/>
        <v>2.4355033600154984E-38</v>
      </c>
      <c r="AV2291" t="e">
        <f t="shared" si="1564"/>
        <v>#DIV/0!</v>
      </c>
      <c r="AW2291" t="e">
        <f t="shared" si="1578"/>
        <v>#DIV/0!</v>
      </c>
      <c r="AX2291" t="e">
        <f t="shared" si="1577"/>
        <v>#DIV/0!</v>
      </c>
      <c r="AY2291" t="e">
        <f t="shared" si="1582"/>
        <v>#DIV/0!</v>
      </c>
      <c r="AZ2291" t="e">
        <f t="shared" si="1581"/>
        <v>#DIV/0!</v>
      </c>
    </row>
    <row r="2292" spans="7:52" x14ac:dyDescent="0.3">
      <c r="G2292" s="1" t="str">
        <f t="shared" si="1563"/>
        <v/>
      </c>
      <c r="H2292" s="2" t="str">
        <f t="shared" si="1576"/>
        <v/>
      </c>
      <c r="I2292" s="6" t="str" cm="1">
        <f t="array" ref="I2292">_xlfn.IFS(AND(G2291&lt;H2291,G2292&gt;H2292),"BUY", AND(G2291&gt;H2291,G2292&lt;H2292),"SELL",TRUE,"")</f>
        <v/>
      </c>
      <c r="J2292" s="1">
        <f t="shared" ca="1" si="1542"/>
        <v>0</v>
      </c>
      <c r="K2292" s="3" t="str">
        <f t="shared" ca="1" si="1556"/>
        <v/>
      </c>
      <c r="L2292" s="3" t="str">
        <f t="shared" si="1557"/>
        <v/>
      </c>
      <c r="M2292" s="3" t="str">
        <f t="shared" si="1558"/>
        <v/>
      </c>
      <c r="N2292" s="4">
        <f t="shared" si="1543"/>
        <v>-1</v>
      </c>
      <c r="O2292" s="2" t="str">
        <f t="shared" si="1559"/>
        <v/>
      </c>
      <c r="P2292" s="1" t="str">
        <f t="shared" si="1544"/>
        <v/>
      </c>
      <c r="Q2292" s="1" t="str">
        <f t="shared" si="1545"/>
        <v/>
      </c>
      <c r="R2292" s="1" t="str">
        <f>IF(ISBLANK(A2292),"",SUM($Q$2:Q2292))</f>
        <v/>
      </c>
      <c r="S2292" s="1" t="str">
        <f>IF(ISBLANK(A2292),"",SUM($F$2:F2292))</f>
        <v/>
      </c>
      <c r="T2292" s="1" t="str">
        <f t="shared" si="1546"/>
        <v/>
      </c>
      <c r="U2292" s="1" t="str">
        <f t="shared" si="1547"/>
        <v/>
      </c>
      <c r="V2292" s="17">
        <f t="shared" si="1548"/>
        <v>0</v>
      </c>
      <c r="W2292" s="17">
        <f t="shared" si="1549"/>
        <v>0</v>
      </c>
      <c r="X2292" s="17">
        <f t="shared" si="1550"/>
        <v>0</v>
      </c>
      <c r="Y2292" s="22">
        <f t="shared" si="1583"/>
        <v>0</v>
      </c>
      <c r="Z2292" s="22">
        <f t="shared" si="1583"/>
        <v>0</v>
      </c>
      <c r="AA2292" s="22">
        <f t="shared" si="1583"/>
        <v>0</v>
      </c>
      <c r="AB2292" s="23" t="str">
        <f t="shared" si="1570"/>
        <v/>
      </c>
      <c r="AC2292" s="23" t="str">
        <f t="shared" si="1571"/>
        <v/>
      </c>
      <c r="AD2292" s="23" t="str">
        <f t="shared" si="1572"/>
        <v/>
      </c>
      <c r="AE2292" s="23" t="str">
        <f t="shared" si="1573"/>
        <v/>
      </c>
      <c r="AF2292" s="23" t="str">
        <f t="shared" si="1574"/>
        <v/>
      </c>
      <c r="AG2292" s="23" t="str">
        <f t="shared" si="1579"/>
        <v/>
      </c>
      <c r="AH2292" s="25" t="str">
        <f t="shared" si="1551"/>
        <v/>
      </c>
      <c r="AI2292" s="25" t="str">
        <f t="shared" si="1552"/>
        <v/>
      </c>
      <c r="AJ2292" s="1" t="str">
        <f t="shared" si="1560"/>
        <v/>
      </c>
      <c r="AK2292" s="10" t="e">
        <f t="shared" si="1561"/>
        <v>#DIV/0!</v>
      </c>
      <c r="AL2292" s="10" t="e">
        <f t="shared" si="1566"/>
        <v>#DIV/0!</v>
      </c>
      <c r="AM2292">
        <f t="shared" si="1562"/>
        <v>0</v>
      </c>
      <c r="AN2292">
        <f t="shared" si="1553"/>
        <v>0</v>
      </c>
      <c r="AO2292">
        <f t="shared" si="1554"/>
        <v>0</v>
      </c>
      <c r="AP2292">
        <f t="shared" ca="1" si="1584"/>
        <v>6.042990912172826E-39</v>
      </c>
      <c r="AQ2292">
        <f t="shared" ca="1" si="1584"/>
        <v>1.1060124911211422E-37</v>
      </c>
      <c r="AR2292">
        <f t="shared" ca="1" si="1567"/>
        <v>5.4637637103421594E-2</v>
      </c>
      <c r="AS2292">
        <f t="shared" ca="1" si="1568"/>
        <v>5.1807023740860103</v>
      </c>
      <c r="AT2292">
        <f t="shared" si="1555"/>
        <v>0</v>
      </c>
      <c r="AU2292">
        <f t="shared" ca="1" si="1569"/>
        <v>2.2615388343001055E-38</v>
      </c>
      <c r="AV2292" t="e">
        <f t="shared" si="1564"/>
        <v>#DIV/0!</v>
      </c>
      <c r="AW2292" t="e">
        <f t="shared" si="1578"/>
        <v>#DIV/0!</v>
      </c>
      <c r="AX2292" t="e">
        <f t="shared" si="1577"/>
        <v>#DIV/0!</v>
      </c>
      <c r="AY2292" t="e">
        <f t="shared" si="1582"/>
        <v>#DIV/0!</v>
      </c>
      <c r="AZ2292" t="e">
        <f t="shared" si="1581"/>
        <v>#DIV/0!</v>
      </c>
    </row>
    <row r="2293" spans="7:52" x14ac:dyDescent="0.3">
      <c r="G2293" s="1" t="str">
        <f t="shared" si="1563"/>
        <v/>
      </c>
      <c r="H2293" s="2" t="str">
        <f t="shared" si="1576"/>
        <v/>
      </c>
      <c r="I2293" s="6" t="str" cm="1">
        <f t="array" ref="I2293">_xlfn.IFS(AND(G2292&lt;H2292,G2293&gt;H2293),"BUY", AND(G2292&gt;H2292,G2293&lt;H2293),"SELL",TRUE,"")</f>
        <v/>
      </c>
      <c r="J2293" s="1">
        <f t="shared" ca="1" si="1542"/>
        <v>0</v>
      </c>
      <c r="K2293" s="3" t="str">
        <f t="shared" ca="1" si="1556"/>
        <v/>
      </c>
      <c r="L2293" s="3" t="str">
        <f t="shared" si="1557"/>
        <v/>
      </c>
      <c r="M2293" s="3" t="str">
        <f t="shared" si="1558"/>
        <v/>
      </c>
      <c r="N2293" s="4">
        <f t="shared" si="1543"/>
        <v>-1</v>
      </c>
      <c r="O2293" s="2" t="str">
        <f t="shared" si="1559"/>
        <v/>
      </c>
      <c r="P2293" s="1" t="str">
        <f t="shared" si="1544"/>
        <v/>
      </c>
      <c r="Q2293" s="1" t="str">
        <f t="shared" si="1545"/>
        <v/>
      </c>
      <c r="R2293" s="1" t="str">
        <f>IF(ISBLANK(A2293),"",SUM($Q$2:Q2293))</f>
        <v/>
      </c>
      <c r="S2293" s="1" t="str">
        <f>IF(ISBLANK(A2293),"",SUM($F$2:F2293))</f>
        <v/>
      </c>
      <c r="T2293" s="1" t="str">
        <f t="shared" si="1546"/>
        <v/>
      </c>
      <c r="U2293" s="1" t="str">
        <f t="shared" si="1547"/>
        <v/>
      </c>
      <c r="V2293" s="17">
        <f t="shared" si="1548"/>
        <v>0</v>
      </c>
      <c r="W2293" s="17">
        <f t="shared" si="1549"/>
        <v>0</v>
      </c>
      <c r="X2293" s="17">
        <f t="shared" si="1550"/>
        <v>0</v>
      </c>
      <c r="Y2293" s="22">
        <f t="shared" si="1583"/>
        <v>0</v>
      </c>
      <c r="Z2293" s="22">
        <f t="shared" si="1583"/>
        <v>0</v>
      </c>
      <c r="AA2293" s="22">
        <f t="shared" si="1583"/>
        <v>0</v>
      </c>
      <c r="AB2293" s="23" t="str">
        <f t="shared" si="1570"/>
        <v/>
      </c>
      <c r="AC2293" s="23" t="str">
        <f t="shared" si="1571"/>
        <v/>
      </c>
      <c r="AD2293" s="23" t="str">
        <f t="shared" si="1572"/>
        <v/>
      </c>
      <c r="AE2293" s="23" t="str">
        <f t="shared" si="1573"/>
        <v/>
      </c>
      <c r="AF2293" s="23" t="str">
        <f t="shared" si="1574"/>
        <v/>
      </c>
      <c r="AG2293" s="23" t="str">
        <f t="shared" si="1579"/>
        <v/>
      </c>
      <c r="AH2293" s="25" t="str">
        <f t="shared" si="1551"/>
        <v/>
      </c>
      <c r="AI2293" s="25" t="str">
        <f t="shared" si="1552"/>
        <v/>
      </c>
      <c r="AJ2293" s="1" t="str">
        <f t="shared" si="1560"/>
        <v/>
      </c>
      <c r="AK2293" s="10" t="e">
        <f t="shared" si="1561"/>
        <v>#DIV/0!</v>
      </c>
      <c r="AL2293" s="10" t="e">
        <f t="shared" si="1566"/>
        <v>#DIV/0!</v>
      </c>
      <c r="AM2293">
        <f t="shared" si="1562"/>
        <v>0</v>
      </c>
      <c r="AN2293">
        <f t="shared" si="1553"/>
        <v>0</v>
      </c>
      <c r="AO2293">
        <f t="shared" si="1554"/>
        <v>0</v>
      </c>
      <c r="AP2293">
        <f t="shared" ca="1" si="1584"/>
        <v>5.6113487041604811E-39</v>
      </c>
      <c r="AQ2293">
        <f t="shared" ca="1" si="1584"/>
        <v>1.0270115988982034E-37</v>
      </c>
      <c r="AR2293">
        <f t="shared" ca="1" si="1567"/>
        <v>5.4637637103421594E-2</v>
      </c>
      <c r="AS2293">
        <f t="shared" ca="1" si="1568"/>
        <v>5.1807023740860103</v>
      </c>
      <c r="AT2293">
        <f t="shared" si="1555"/>
        <v>0</v>
      </c>
      <c r="AU2293">
        <f t="shared" ca="1" si="1569"/>
        <v>2.1000003461358124E-38</v>
      </c>
      <c r="AV2293" t="e">
        <f t="shared" si="1564"/>
        <v>#DIV/0!</v>
      </c>
      <c r="AW2293" t="e">
        <f t="shared" si="1578"/>
        <v>#DIV/0!</v>
      </c>
      <c r="AX2293" t="e">
        <f t="shared" si="1577"/>
        <v>#DIV/0!</v>
      </c>
      <c r="AY2293" t="e">
        <f t="shared" si="1582"/>
        <v>#DIV/0!</v>
      </c>
      <c r="AZ2293" t="e">
        <f t="shared" si="1581"/>
        <v>#DIV/0!</v>
      </c>
    </row>
    <row r="2294" spans="7:52" x14ac:dyDescent="0.3">
      <c r="G2294" s="1" t="str">
        <f t="shared" si="1563"/>
        <v/>
      </c>
      <c r="H2294" s="2" t="str">
        <f t="shared" si="1576"/>
        <v/>
      </c>
      <c r="I2294" s="6" t="str" cm="1">
        <f t="array" ref="I2294">_xlfn.IFS(AND(G2293&lt;H2293,G2294&gt;H2294),"BUY", AND(G2293&gt;H2293,G2294&lt;H2294),"SELL",TRUE,"")</f>
        <v/>
      </c>
      <c r="J2294" s="1">
        <f t="shared" ca="1" si="1542"/>
        <v>0</v>
      </c>
      <c r="K2294" s="3" t="str">
        <f t="shared" ca="1" si="1556"/>
        <v/>
      </c>
      <c r="L2294" s="3" t="str">
        <f t="shared" si="1557"/>
        <v/>
      </c>
      <c r="M2294" s="3" t="str">
        <f t="shared" si="1558"/>
        <v/>
      </c>
      <c r="N2294" s="4">
        <f t="shared" si="1543"/>
        <v>-1</v>
      </c>
      <c r="O2294" s="2" t="str">
        <f t="shared" si="1559"/>
        <v/>
      </c>
      <c r="P2294" s="1" t="str">
        <f t="shared" si="1544"/>
        <v/>
      </c>
      <c r="Q2294" s="1" t="str">
        <f t="shared" si="1545"/>
        <v/>
      </c>
      <c r="R2294" s="1" t="str">
        <f>IF(ISBLANK(A2294),"",SUM($Q$2:Q2294))</f>
        <v/>
      </c>
      <c r="S2294" s="1" t="str">
        <f>IF(ISBLANK(A2294),"",SUM($F$2:F2294))</f>
        <v/>
      </c>
      <c r="T2294" s="1" t="str">
        <f t="shared" si="1546"/>
        <v/>
      </c>
      <c r="U2294" s="1" t="str">
        <f t="shared" si="1547"/>
        <v/>
      </c>
      <c r="V2294" s="17">
        <f t="shared" si="1548"/>
        <v>0</v>
      </c>
      <c r="W2294" s="17">
        <f t="shared" si="1549"/>
        <v>0</v>
      </c>
      <c r="X2294" s="17">
        <f t="shared" si="1550"/>
        <v>0</v>
      </c>
      <c r="Y2294" s="22">
        <f t="shared" si="1583"/>
        <v>0</v>
      </c>
      <c r="Z2294" s="22">
        <f t="shared" si="1583"/>
        <v>0</v>
      </c>
      <c r="AA2294" s="22">
        <f t="shared" si="1583"/>
        <v>0</v>
      </c>
      <c r="AB2294" s="23" t="str">
        <f t="shared" si="1570"/>
        <v/>
      </c>
      <c r="AC2294" s="23" t="str">
        <f t="shared" si="1571"/>
        <v/>
      </c>
      <c r="AD2294" s="23" t="str">
        <f t="shared" si="1572"/>
        <v/>
      </c>
      <c r="AE2294" s="23" t="str">
        <f t="shared" si="1573"/>
        <v/>
      </c>
      <c r="AF2294" s="23" t="str">
        <f t="shared" si="1574"/>
        <v/>
      </c>
      <c r="AG2294" s="23" t="str">
        <f t="shared" si="1579"/>
        <v/>
      </c>
      <c r="AH2294" s="25" t="str">
        <f t="shared" si="1551"/>
        <v/>
      </c>
      <c r="AI2294" s="25" t="str">
        <f t="shared" si="1552"/>
        <v/>
      </c>
      <c r="AJ2294" s="1" t="str">
        <f t="shared" si="1560"/>
        <v/>
      </c>
      <c r="AK2294" s="10" t="e">
        <f t="shared" si="1561"/>
        <v>#DIV/0!</v>
      </c>
      <c r="AL2294" s="10" t="e">
        <f t="shared" si="1566"/>
        <v>#DIV/0!</v>
      </c>
      <c r="AM2294">
        <f t="shared" si="1562"/>
        <v>0</v>
      </c>
      <c r="AN2294">
        <f t="shared" si="1553"/>
        <v>0</v>
      </c>
      <c r="AO2294">
        <f t="shared" si="1554"/>
        <v>0</v>
      </c>
      <c r="AP2294">
        <f t="shared" ca="1" si="1584"/>
        <v>5.2105380824347327E-39</v>
      </c>
      <c r="AQ2294">
        <f t="shared" ca="1" si="1584"/>
        <v>9.5365362754833165E-38</v>
      </c>
      <c r="AR2294">
        <f t="shared" ca="1" si="1567"/>
        <v>5.46376371034216E-2</v>
      </c>
      <c r="AS2294">
        <f t="shared" ca="1" si="1568"/>
        <v>5.1807023740860103</v>
      </c>
      <c r="AT2294">
        <f t="shared" si="1555"/>
        <v>0</v>
      </c>
      <c r="AU2294">
        <f t="shared" ca="1" si="1569"/>
        <v>1.9500003214118256E-38</v>
      </c>
      <c r="AV2294" t="e">
        <f t="shared" si="1564"/>
        <v>#DIV/0!</v>
      </c>
      <c r="AW2294" t="e">
        <f t="shared" si="1578"/>
        <v>#DIV/0!</v>
      </c>
      <c r="AX2294" t="e">
        <f t="shared" si="1577"/>
        <v>#DIV/0!</v>
      </c>
      <c r="AY2294" t="e">
        <f t="shared" si="1582"/>
        <v>#DIV/0!</v>
      </c>
      <c r="AZ2294" t="e">
        <f t="shared" si="1581"/>
        <v>#DIV/0!</v>
      </c>
    </row>
    <row r="2295" spans="7:52" x14ac:dyDescent="0.3">
      <c r="G2295" s="1" t="str">
        <f t="shared" si="1563"/>
        <v/>
      </c>
      <c r="H2295" s="2" t="str">
        <f t="shared" si="1576"/>
        <v/>
      </c>
      <c r="I2295" s="6" t="str" cm="1">
        <f t="array" ref="I2295">_xlfn.IFS(AND(G2294&lt;H2294,G2295&gt;H2295),"BUY", AND(G2294&gt;H2294,G2295&lt;H2295),"SELL",TRUE,"")</f>
        <v/>
      </c>
      <c r="J2295" s="1">
        <f t="shared" ca="1" si="1542"/>
        <v>0</v>
      </c>
      <c r="K2295" s="3" t="str">
        <f t="shared" ca="1" si="1556"/>
        <v/>
      </c>
      <c r="L2295" s="3" t="str">
        <f t="shared" si="1557"/>
        <v/>
      </c>
      <c r="M2295" s="3" t="str">
        <f t="shared" si="1558"/>
        <v/>
      </c>
      <c r="N2295" s="4">
        <f t="shared" si="1543"/>
        <v>-1</v>
      </c>
      <c r="O2295" s="2" t="str">
        <f t="shared" si="1559"/>
        <v/>
      </c>
      <c r="P2295" s="1" t="str">
        <f t="shared" si="1544"/>
        <v/>
      </c>
      <c r="Q2295" s="1" t="str">
        <f t="shared" si="1545"/>
        <v/>
      </c>
      <c r="R2295" s="1" t="str">
        <f>IF(ISBLANK(A2295),"",SUM($Q$2:Q2295))</f>
        <v/>
      </c>
      <c r="S2295" s="1" t="str">
        <f>IF(ISBLANK(A2295),"",SUM($F$2:F2295))</f>
        <v/>
      </c>
      <c r="T2295" s="1" t="str">
        <f t="shared" si="1546"/>
        <v/>
      </c>
      <c r="U2295" s="1" t="str">
        <f t="shared" si="1547"/>
        <v/>
      </c>
      <c r="V2295" s="17">
        <f t="shared" si="1548"/>
        <v>0</v>
      </c>
      <c r="W2295" s="17">
        <f t="shared" si="1549"/>
        <v>0</v>
      </c>
      <c r="X2295" s="17">
        <f t="shared" si="1550"/>
        <v>0</v>
      </c>
      <c r="Y2295" s="22">
        <f t="shared" si="1583"/>
        <v>0</v>
      </c>
      <c r="Z2295" s="22">
        <f t="shared" si="1583"/>
        <v>0</v>
      </c>
      <c r="AA2295" s="22">
        <f t="shared" si="1583"/>
        <v>0</v>
      </c>
      <c r="AB2295" s="23" t="str">
        <f t="shared" si="1570"/>
        <v/>
      </c>
      <c r="AC2295" s="23" t="str">
        <f t="shared" si="1571"/>
        <v/>
      </c>
      <c r="AD2295" s="23" t="str">
        <f t="shared" si="1572"/>
        <v/>
      </c>
      <c r="AE2295" s="23" t="str">
        <f t="shared" si="1573"/>
        <v/>
      </c>
      <c r="AF2295" s="23" t="str">
        <f t="shared" si="1574"/>
        <v/>
      </c>
      <c r="AG2295" s="23" t="str">
        <f t="shared" si="1579"/>
        <v/>
      </c>
      <c r="AH2295" s="25" t="str">
        <f t="shared" si="1551"/>
        <v/>
      </c>
      <c r="AI2295" s="25" t="str">
        <f t="shared" si="1552"/>
        <v/>
      </c>
      <c r="AJ2295" s="1" t="str">
        <f t="shared" si="1560"/>
        <v/>
      </c>
      <c r="AK2295" s="10" t="e">
        <f t="shared" si="1561"/>
        <v>#DIV/0!</v>
      </c>
      <c r="AL2295" s="10" t="e">
        <f t="shared" si="1566"/>
        <v>#DIV/0!</v>
      </c>
      <c r="AM2295">
        <f t="shared" si="1562"/>
        <v>0</v>
      </c>
      <c r="AN2295">
        <f t="shared" si="1553"/>
        <v>0</v>
      </c>
      <c r="AO2295">
        <f t="shared" si="1554"/>
        <v>0</v>
      </c>
      <c r="AP2295">
        <f t="shared" ca="1" si="1584"/>
        <v>4.8383567908322518E-39</v>
      </c>
      <c r="AQ2295">
        <f t="shared" ca="1" si="1584"/>
        <v>8.8553551129487938E-38</v>
      </c>
      <c r="AR2295">
        <f t="shared" ca="1" si="1567"/>
        <v>5.46376371034216E-2</v>
      </c>
      <c r="AS2295">
        <f t="shared" ca="1" si="1568"/>
        <v>5.1807023740860103</v>
      </c>
      <c r="AT2295">
        <f t="shared" si="1555"/>
        <v>0</v>
      </c>
      <c r="AU2295">
        <f t="shared" ca="1" si="1569"/>
        <v>1.8107145841681239E-38</v>
      </c>
      <c r="AV2295" t="e">
        <f t="shared" si="1564"/>
        <v>#DIV/0!</v>
      </c>
      <c r="AW2295" t="e">
        <f t="shared" si="1578"/>
        <v>#DIV/0!</v>
      </c>
      <c r="AX2295" t="e">
        <f t="shared" si="1577"/>
        <v>#DIV/0!</v>
      </c>
      <c r="AY2295" t="e">
        <f t="shared" si="1582"/>
        <v>#DIV/0!</v>
      </c>
      <c r="AZ2295" t="e">
        <f t="shared" si="1581"/>
        <v>#DIV/0!</v>
      </c>
    </row>
    <row r="2296" spans="7:52" x14ac:dyDescent="0.3">
      <c r="G2296" s="1" t="str">
        <f t="shared" si="1563"/>
        <v/>
      </c>
      <c r="H2296" s="2" t="str">
        <f t="shared" si="1576"/>
        <v/>
      </c>
      <c r="I2296" s="6" t="str" cm="1">
        <f t="array" ref="I2296">_xlfn.IFS(AND(G2295&lt;H2295,G2296&gt;H2296),"BUY", AND(G2295&gt;H2295,G2296&lt;H2296),"SELL",TRUE,"")</f>
        <v/>
      </c>
      <c r="J2296" s="1">
        <f t="shared" ca="1" si="1542"/>
        <v>0</v>
      </c>
      <c r="K2296" s="3" t="str">
        <f t="shared" ca="1" si="1556"/>
        <v/>
      </c>
      <c r="L2296" s="3" t="str">
        <f t="shared" si="1557"/>
        <v/>
      </c>
      <c r="M2296" s="3" t="str">
        <f t="shared" si="1558"/>
        <v/>
      </c>
      <c r="N2296" s="4">
        <f t="shared" si="1543"/>
        <v>-1</v>
      </c>
      <c r="O2296" s="2" t="str">
        <f t="shared" si="1559"/>
        <v/>
      </c>
      <c r="P2296" s="1" t="str">
        <f t="shared" si="1544"/>
        <v/>
      </c>
      <c r="Q2296" s="1" t="str">
        <f t="shared" si="1545"/>
        <v/>
      </c>
      <c r="R2296" s="1" t="str">
        <f>IF(ISBLANK(A2296),"",SUM($Q$2:Q2296))</f>
        <v/>
      </c>
      <c r="S2296" s="1" t="str">
        <f>IF(ISBLANK(A2296),"",SUM($F$2:F2296))</f>
        <v/>
      </c>
      <c r="T2296" s="1" t="str">
        <f t="shared" si="1546"/>
        <v/>
      </c>
      <c r="U2296" s="1" t="str">
        <f t="shared" si="1547"/>
        <v/>
      </c>
      <c r="V2296" s="17">
        <f t="shared" si="1548"/>
        <v>0</v>
      </c>
      <c r="W2296" s="17">
        <f t="shared" si="1549"/>
        <v>0</v>
      </c>
      <c r="X2296" s="17">
        <f t="shared" si="1550"/>
        <v>0</v>
      </c>
      <c r="Y2296" s="22">
        <f t="shared" si="1583"/>
        <v>0</v>
      </c>
      <c r="Z2296" s="22">
        <f t="shared" si="1583"/>
        <v>0</v>
      </c>
      <c r="AA2296" s="22">
        <f t="shared" si="1583"/>
        <v>0</v>
      </c>
      <c r="AB2296" s="23" t="str">
        <f t="shared" si="1570"/>
        <v/>
      </c>
      <c r="AC2296" s="23" t="str">
        <f t="shared" si="1571"/>
        <v/>
      </c>
      <c r="AD2296" s="23" t="str">
        <f t="shared" si="1572"/>
        <v/>
      </c>
      <c r="AE2296" s="23" t="str">
        <f t="shared" si="1573"/>
        <v/>
      </c>
      <c r="AF2296" s="23" t="str">
        <f t="shared" si="1574"/>
        <v/>
      </c>
      <c r="AG2296" s="23" t="str">
        <f t="shared" si="1579"/>
        <v/>
      </c>
      <c r="AH2296" s="25" t="str">
        <f t="shared" si="1551"/>
        <v/>
      </c>
      <c r="AI2296" s="25" t="str">
        <f t="shared" si="1552"/>
        <v/>
      </c>
      <c r="AJ2296" s="1" t="str">
        <f t="shared" si="1560"/>
        <v/>
      </c>
      <c r="AK2296" s="10" t="e">
        <f t="shared" si="1561"/>
        <v>#DIV/0!</v>
      </c>
      <c r="AL2296" s="10" t="e">
        <f t="shared" si="1566"/>
        <v>#DIV/0!</v>
      </c>
      <c r="AM2296">
        <f t="shared" si="1562"/>
        <v>0</v>
      </c>
      <c r="AN2296">
        <f t="shared" si="1553"/>
        <v>0</v>
      </c>
      <c r="AO2296">
        <f t="shared" si="1554"/>
        <v>0</v>
      </c>
      <c r="AP2296">
        <f t="shared" ca="1" si="1584"/>
        <v>4.4927598772013766E-39</v>
      </c>
      <c r="AQ2296">
        <f t="shared" ca="1" si="1584"/>
        <v>8.2228297477381653E-38</v>
      </c>
      <c r="AR2296">
        <f t="shared" ca="1" si="1567"/>
        <v>5.46376371034216E-2</v>
      </c>
      <c r="AS2296">
        <f t="shared" ca="1" si="1568"/>
        <v>5.1807023740860103</v>
      </c>
      <c r="AT2296">
        <f t="shared" si="1555"/>
        <v>0</v>
      </c>
      <c r="AU2296">
        <f t="shared" ca="1" si="1569"/>
        <v>1.6813778281561151E-38</v>
      </c>
      <c r="AV2296" t="e">
        <f t="shared" si="1564"/>
        <v>#DIV/0!</v>
      </c>
      <c r="AW2296" t="e">
        <f t="shared" si="1578"/>
        <v>#DIV/0!</v>
      </c>
      <c r="AX2296" t="e">
        <f t="shared" si="1577"/>
        <v>#DIV/0!</v>
      </c>
      <c r="AY2296" t="e">
        <f t="shared" si="1582"/>
        <v>#DIV/0!</v>
      </c>
      <c r="AZ2296" t="e">
        <f t="shared" si="1581"/>
        <v>#DIV/0!</v>
      </c>
    </row>
    <row r="2297" spans="7:52" x14ac:dyDescent="0.3">
      <c r="G2297" s="1" t="str">
        <f t="shared" si="1563"/>
        <v/>
      </c>
      <c r="H2297" s="2" t="str">
        <f t="shared" si="1576"/>
        <v/>
      </c>
      <c r="I2297" s="6" t="str" cm="1">
        <f t="array" ref="I2297">_xlfn.IFS(AND(G2296&lt;H2296,G2297&gt;H2297),"BUY", AND(G2296&gt;H2296,G2297&lt;H2297),"SELL",TRUE,"")</f>
        <v/>
      </c>
      <c r="J2297" s="1">
        <f t="shared" ca="1" si="1542"/>
        <v>0</v>
      </c>
      <c r="K2297" s="3" t="str">
        <f t="shared" ca="1" si="1556"/>
        <v/>
      </c>
      <c r="L2297" s="3" t="str">
        <f t="shared" si="1557"/>
        <v/>
      </c>
      <c r="M2297" s="3" t="str">
        <f t="shared" si="1558"/>
        <v/>
      </c>
      <c r="N2297" s="4">
        <f t="shared" si="1543"/>
        <v>-1</v>
      </c>
      <c r="O2297" s="2" t="str">
        <f t="shared" si="1559"/>
        <v/>
      </c>
      <c r="P2297" s="1" t="str">
        <f t="shared" si="1544"/>
        <v/>
      </c>
      <c r="Q2297" s="1" t="str">
        <f t="shared" si="1545"/>
        <v/>
      </c>
      <c r="R2297" s="1" t="str">
        <f>IF(ISBLANK(A2297),"",SUM($Q$2:Q2297))</f>
        <v/>
      </c>
      <c r="S2297" s="1" t="str">
        <f>IF(ISBLANK(A2297),"",SUM($F$2:F2297))</f>
        <v/>
      </c>
      <c r="T2297" s="1" t="str">
        <f t="shared" si="1546"/>
        <v/>
      </c>
      <c r="U2297" s="1" t="str">
        <f t="shared" si="1547"/>
        <v/>
      </c>
      <c r="V2297" s="17">
        <f t="shared" si="1548"/>
        <v>0</v>
      </c>
      <c r="W2297" s="17">
        <f t="shared" si="1549"/>
        <v>0</v>
      </c>
      <c r="X2297" s="17">
        <f t="shared" si="1550"/>
        <v>0</v>
      </c>
      <c r="Y2297" s="22">
        <f t="shared" si="1583"/>
        <v>0</v>
      </c>
      <c r="Z2297" s="22">
        <f t="shared" si="1583"/>
        <v>0</v>
      </c>
      <c r="AA2297" s="22">
        <f t="shared" si="1583"/>
        <v>0</v>
      </c>
      <c r="AB2297" s="23" t="str">
        <f t="shared" si="1570"/>
        <v/>
      </c>
      <c r="AC2297" s="23" t="str">
        <f t="shared" si="1571"/>
        <v/>
      </c>
      <c r="AD2297" s="23" t="str">
        <f t="shared" si="1572"/>
        <v/>
      </c>
      <c r="AE2297" s="23" t="str">
        <f t="shared" si="1573"/>
        <v/>
      </c>
      <c r="AF2297" s="23" t="str">
        <f t="shared" si="1574"/>
        <v/>
      </c>
      <c r="AG2297" s="23" t="str">
        <f t="shared" si="1579"/>
        <v/>
      </c>
      <c r="AH2297" s="25" t="str">
        <f t="shared" si="1551"/>
        <v/>
      </c>
      <c r="AI2297" s="25" t="str">
        <f t="shared" si="1552"/>
        <v/>
      </c>
      <c r="AJ2297" s="1" t="str">
        <f t="shared" si="1560"/>
        <v/>
      </c>
      <c r="AK2297" s="10" t="e">
        <f t="shared" si="1561"/>
        <v>#DIV/0!</v>
      </c>
      <c r="AL2297" s="10" t="e">
        <f t="shared" si="1566"/>
        <v>#DIV/0!</v>
      </c>
      <c r="AM2297">
        <f t="shared" si="1562"/>
        <v>0</v>
      </c>
      <c r="AN2297">
        <f t="shared" si="1553"/>
        <v>0</v>
      </c>
      <c r="AO2297">
        <f t="shared" si="1554"/>
        <v>0</v>
      </c>
      <c r="AP2297">
        <f t="shared" ca="1" si="1584"/>
        <v>4.1718484574012782E-39</v>
      </c>
      <c r="AQ2297">
        <f t="shared" ca="1" si="1584"/>
        <v>7.6354847657568677E-38</v>
      </c>
      <c r="AR2297">
        <f t="shared" ca="1" si="1567"/>
        <v>5.46376371034216E-2</v>
      </c>
      <c r="AS2297">
        <f t="shared" ca="1" si="1568"/>
        <v>5.1807023740860103</v>
      </c>
      <c r="AT2297">
        <f t="shared" si="1555"/>
        <v>0</v>
      </c>
      <c r="AU2297">
        <f t="shared" ca="1" si="1569"/>
        <v>1.5612794118592499E-38</v>
      </c>
      <c r="AV2297" t="e">
        <f t="shared" si="1564"/>
        <v>#DIV/0!</v>
      </c>
      <c r="AW2297" t="e">
        <f t="shared" si="1578"/>
        <v>#DIV/0!</v>
      </c>
      <c r="AX2297" t="e">
        <f t="shared" si="1577"/>
        <v>#DIV/0!</v>
      </c>
      <c r="AY2297" t="e">
        <f t="shared" si="1582"/>
        <v>#DIV/0!</v>
      </c>
      <c r="AZ2297" t="e">
        <f t="shared" si="1581"/>
        <v>#DIV/0!</v>
      </c>
    </row>
    <row r="2298" spans="7:52" x14ac:dyDescent="0.3">
      <c r="G2298" s="1" t="str">
        <f t="shared" si="1563"/>
        <v/>
      </c>
      <c r="H2298" s="2" t="str">
        <f t="shared" si="1576"/>
        <v/>
      </c>
      <c r="I2298" s="6" t="str" cm="1">
        <f t="array" ref="I2298">_xlfn.IFS(AND(G2297&lt;H2297,G2298&gt;H2298),"BUY", AND(G2297&gt;H2297,G2298&lt;H2298),"SELL",TRUE,"")</f>
        <v/>
      </c>
      <c r="J2298" s="1">
        <f t="shared" ca="1" si="1542"/>
        <v>0</v>
      </c>
      <c r="K2298" s="3" t="str">
        <f t="shared" ca="1" si="1556"/>
        <v/>
      </c>
      <c r="L2298" s="3" t="str">
        <f t="shared" si="1557"/>
        <v/>
      </c>
      <c r="M2298" s="3" t="str">
        <f t="shared" si="1558"/>
        <v/>
      </c>
      <c r="N2298" s="4">
        <f t="shared" si="1543"/>
        <v>-1</v>
      </c>
      <c r="O2298" s="2" t="str">
        <f t="shared" si="1559"/>
        <v/>
      </c>
      <c r="P2298" s="1" t="str">
        <f t="shared" si="1544"/>
        <v/>
      </c>
      <c r="Q2298" s="1" t="str">
        <f t="shared" si="1545"/>
        <v/>
      </c>
      <c r="R2298" s="1" t="str">
        <f>IF(ISBLANK(A2298),"",SUM($Q$2:Q2298))</f>
        <v/>
      </c>
      <c r="S2298" s="1" t="str">
        <f>IF(ISBLANK(A2298),"",SUM($F$2:F2298))</f>
        <v/>
      </c>
      <c r="T2298" s="1" t="str">
        <f t="shared" si="1546"/>
        <v/>
      </c>
      <c r="U2298" s="1" t="str">
        <f t="shared" si="1547"/>
        <v/>
      </c>
      <c r="V2298" s="17">
        <f t="shared" si="1548"/>
        <v>0</v>
      </c>
      <c r="W2298" s="17">
        <f t="shared" si="1549"/>
        <v>0</v>
      </c>
      <c r="X2298" s="17">
        <f t="shared" si="1550"/>
        <v>0</v>
      </c>
      <c r="Y2298" s="22">
        <f t="shared" si="1583"/>
        <v>0</v>
      </c>
      <c r="Z2298" s="22">
        <f t="shared" si="1583"/>
        <v>0</v>
      </c>
      <c r="AA2298" s="22">
        <f t="shared" si="1583"/>
        <v>0</v>
      </c>
      <c r="AB2298" s="23" t="str">
        <f t="shared" si="1570"/>
        <v/>
      </c>
      <c r="AC2298" s="23" t="str">
        <f t="shared" si="1571"/>
        <v/>
      </c>
      <c r="AD2298" s="23" t="str">
        <f t="shared" si="1572"/>
        <v/>
      </c>
      <c r="AE2298" s="23" t="str">
        <f t="shared" si="1573"/>
        <v/>
      </c>
      <c r="AF2298" s="23" t="str">
        <f t="shared" si="1574"/>
        <v/>
      </c>
      <c r="AG2298" s="23" t="str">
        <f t="shared" si="1579"/>
        <v/>
      </c>
      <c r="AH2298" s="25" t="str">
        <f t="shared" si="1551"/>
        <v/>
      </c>
      <c r="AI2298" s="25" t="str">
        <f t="shared" si="1552"/>
        <v/>
      </c>
      <c r="AJ2298" s="1" t="str">
        <f t="shared" si="1560"/>
        <v/>
      </c>
      <c r="AK2298" s="10" t="e">
        <f t="shared" si="1561"/>
        <v>#DIV/0!</v>
      </c>
      <c r="AL2298" s="10" t="e">
        <f t="shared" si="1566"/>
        <v>#DIV/0!</v>
      </c>
      <c r="AM2298">
        <f t="shared" si="1562"/>
        <v>0</v>
      </c>
      <c r="AN2298">
        <f t="shared" si="1553"/>
        <v>0</v>
      </c>
      <c r="AO2298">
        <f t="shared" si="1554"/>
        <v>0</v>
      </c>
      <c r="AP2298">
        <f t="shared" ca="1" si="1584"/>
        <v>3.8738592818726157E-39</v>
      </c>
      <c r="AQ2298">
        <f t="shared" ca="1" si="1584"/>
        <v>7.0900929967742342E-38</v>
      </c>
      <c r="AR2298">
        <f t="shared" ca="1" si="1567"/>
        <v>5.4637637103421607E-2</v>
      </c>
      <c r="AS2298">
        <f t="shared" ca="1" si="1568"/>
        <v>5.1807023740860103</v>
      </c>
      <c r="AT2298">
        <f t="shared" si="1555"/>
        <v>0</v>
      </c>
      <c r="AU2298">
        <f t="shared" ca="1" si="1569"/>
        <v>1.4497594538693036E-38</v>
      </c>
      <c r="AV2298" t="e">
        <f t="shared" si="1564"/>
        <v>#DIV/0!</v>
      </c>
      <c r="AW2298" t="e">
        <f t="shared" si="1578"/>
        <v>#DIV/0!</v>
      </c>
      <c r="AX2298" t="e">
        <f t="shared" si="1577"/>
        <v>#DIV/0!</v>
      </c>
      <c r="AY2298" t="e">
        <f t="shared" si="1582"/>
        <v>#DIV/0!</v>
      </c>
      <c r="AZ2298" t="e">
        <f t="shared" si="1581"/>
        <v>#DIV/0!</v>
      </c>
    </row>
    <row r="2299" spans="7:52" x14ac:dyDescent="0.3">
      <c r="G2299" s="1" t="str">
        <f t="shared" si="1563"/>
        <v/>
      </c>
      <c r="H2299" s="2" t="str">
        <f t="shared" si="1576"/>
        <v/>
      </c>
      <c r="I2299" s="6" t="str" cm="1">
        <f t="array" ref="I2299">_xlfn.IFS(AND(G2298&lt;H2298,G2299&gt;H2299),"BUY", AND(G2298&gt;H2298,G2299&lt;H2299),"SELL",TRUE,"")</f>
        <v/>
      </c>
      <c r="J2299" s="1">
        <f t="shared" ca="1" si="1542"/>
        <v>0</v>
      </c>
      <c r="K2299" s="3" t="str">
        <f t="shared" ca="1" si="1556"/>
        <v/>
      </c>
      <c r="L2299" s="3" t="str">
        <f t="shared" si="1557"/>
        <v/>
      </c>
      <c r="M2299" s="3" t="str">
        <f t="shared" si="1558"/>
        <v/>
      </c>
      <c r="N2299" s="4">
        <f t="shared" si="1543"/>
        <v>-1</v>
      </c>
      <c r="O2299" s="2" t="str">
        <f t="shared" si="1559"/>
        <v/>
      </c>
      <c r="P2299" s="1" t="str">
        <f t="shared" si="1544"/>
        <v/>
      </c>
      <c r="Q2299" s="1" t="str">
        <f t="shared" si="1545"/>
        <v/>
      </c>
      <c r="R2299" s="1" t="str">
        <f>IF(ISBLANK(A2299),"",SUM($Q$2:Q2299))</f>
        <v/>
      </c>
      <c r="S2299" s="1" t="str">
        <f>IF(ISBLANK(A2299),"",SUM($F$2:F2299))</f>
        <v/>
      </c>
      <c r="T2299" s="1" t="str">
        <f t="shared" si="1546"/>
        <v/>
      </c>
      <c r="U2299" s="1" t="str">
        <f t="shared" si="1547"/>
        <v/>
      </c>
      <c r="V2299" s="17">
        <f t="shared" si="1548"/>
        <v>0</v>
      </c>
      <c r="W2299" s="17">
        <f t="shared" si="1549"/>
        <v>0</v>
      </c>
      <c r="X2299" s="17">
        <f t="shared" si="1550"/>
        <v>0</v>
      </c>
      <c r="Y2299" s="22">
        <f t="shared" si="1583"/>
        <v>0</v>
      </c>
      <c r="Z2299" s="22">
        <f t="shared" si="1583"/>
        <v>0</v>
      </c>
      <c r="AA2299" s="22">
        <f t="shared" si="1583"/>
        <v>0</v>
      </c>
      <c r="AB2299" s="23" t="str">
        <f t="shared" si="1570"/>
        <v/>
      </c>
      <c r="AC2299" s="23" t="str">
        <f t="shared" si="1571"/>
        <v/>
      </c>
      <c r="AD2299" s="23" t="str">
        <f t="shared" si="1572"/>
        <v/>
      </c>
      <c r="AE2299" s="23" t="str">
        <f t="shared" si="1573"/>
        <v/>
      </c>
      <c r="AF2299" s="23" t="str">
        <f t="shared" si="1574"/>
        <v/>
      </c>
      <c r="AG2299" s="23" t="str">
        <f t="shared" si="1579"/>
        <v/>
      </c>
      <c r="AH2299" s="25" t="str">
        <f t="shared" si="1551"/>
        <v/>
      </c>
      <c r="AI2299" s="25" t="str">
        <f t="shared" si="1552"/>
        <v/>
      </c>
      <c r="AJ2299" s="1" t="str">
        <f t="shared" si="1560"/>
        <v/>
      </c>
      <c r="AK2299" s="10" t="e">
        <f t="shared" si="1561"/>
        <v>#DIV/0!</v>
      </c>
      <c r="AL2299" s="10" t="e">
        <f t="shared" si="1566"/>
        <v>#DIV/0!</v>
      </c>
      <c r="AM2299">
        <f t="shared" si="1562"/>
        <v>0</v>
      </c>
      <c r="AN2299">
        <f t="shared" si="1553"/>
        <v>0</v>
      </c>
      <c r="AO2299">
        <f t="shared" si="1554"/>
        <v>0</v>
      </c>
      <c r="AP2299">
        <f t="shared" ca="1" si="1584"/>
        <v>3.5971550474531433E-39</v>
      </c>
      <c r="AQ2299">
        <f t="shared" ca="1" si="1584"/>
        <v>6.5836577827189318E-38</v>
      </c>
      <c r="AR2299">
        <f t="shared" ca="1" si="1567"/>
        <v>5.4637637103421607E-2</v>
      </c>
      <c r="AS2299">
        <f t="shared" ca="1" si="1568"/>
        <v>5.1807023740860103</v>
      </c>
      <c r="AT2299">
        <f t="shared" si="1555"/>
        <v>0</v>
      </c>
      <c r="AU2299">
        <f t="shared" ca="1" si="1569"/>
        <v>1.3462052071643533E-38</v>
      </c>
      <c r="AV2299" t="e">
        <f t="shared" si="1564"/>
        <v>#DIV/0!</v>
      </c>
      <c r="AW2299" t="e">
        <f t="shared" si="1578"/>
        <v>#DIV/0!</v>
      </c>
      <c r="AX2299" t="e">
        <f t="shared" si="1577"/>
        <v>#DIV/0!</v>
      </c>
      <c r="AY2299" t="e">
        <f t="shared" si="1582"/>
        <v>#DIV/0!</v>
      </c>
      <c r="AZ2299" t="e">
        <f t="shared" si="1581"/>
        <v>#DIV/0!</v>
      </c>
    </row>
    <row r="2300" spans="7:52" x14ac:dyDescent="0.3">
      <c r="G2300" s="1" t="str">
        <f t="shared" si="1563"/>
        <v/>
      </c>
      <c r="H2300" s="2" t="str">
        <f t="shared" si="1576"/>
        <v/>
      </c>
      <c r="I2300" s="6" t="str" cm="1">
        <f t="array" ref="I2300">_xlfn.IFS(AND(G2299&lt;H2299,G2300&gt;H2300),"BUY", AND(G2299&gt;H2299,G2300&lt;H2300),"SELL",TRUE,"")</f>
        <v/>
      </c>
      <c r="J2300" s="1">
        <f t="shared" ca="1" si="1542"/>
        <v>0</v>
      </c>
      <c r="K2300" s="3" t="str">
        <f t="shared" ca="1" si="1556"/>
        <v/>
      </c>
      <c r="L2300" s="3" t="str">
        <f t="shared" si="1557"/>
        <v/>
      </c>
      <c r="M2300" s="3" t="str">
        <f t="shared" si="1558"/>
        <v/>
      </c>
      <c r="N2300" s="4">
        <f t="shared" si="1543"/>
        <v>-1</v>
      </c>
      <c r="O2300" s="2" t="str">
        <f t="shared" si="1559"/>
        <v/>
      </c>
      <c r="P2300" s="1" t="str">
        <f t="shared" si="1544"/>
        <v/>
      </c>
      <c r="Q2300" s="1" t="str">
        <f t="shared" si="1545"/>
        <v/>
      </c>
      <c r="R2300" s="1" t="str">
        <f>IF(ISBLANK(A2300),"",SUM($Q$2:Q2300))</f>
        <v/>
      </c>
      <c r="S2300" s="1" t="str">
        <f>IF(ISBLANK(A2300),"",SUM($F$2:F2300))</f>
        <v/>
      </c>
      <c r="T2300" s="1" t="str">
        <f t="shared" si="1546"/>
        <v/>
      </c>
      <c r="U2300" s="1" t="str">
        <f t="shared" si="1547"/>
        <v/>
      </c>
      <c r="V2300" s="17">
        <f t="shared" si="1548"/>
        <v>0</v>
      </c>
      <c r="W2300" s="17">
        <f t="shared" si="1549"/>
        <v>0</v>
      </c>
      <c r="X2300" s="17">
        <f t="shared" si="1550"/>
        <v>0</v>
      </c>
      <c r="Y2300" s="22">
        <f t="shared" si="1583"/>
        <v>0</v>
      </c>
      <c r="Z2300" s="22">
        <f t="shared" si="1583"/>
        <v>0</v>
      </c>
      <c r="AA2300" s="22">
        <f t="shared" si="1583"/>
        <v>0</v>
      </c>
      <c r="AB2300" s="23" t="str">
        <f t="shared" si="1570"/>
        <v/>
      </c>
      <c r="AC2300" s="23" t="str">
        <f t="shared" si="1571"/>
        <v/>
      </c>
      <c r="AD2300" s="23" t="str">
        <f t="shared" si="1572"/>
        <v/>
      </c>
      <c r="AE2300" s="23" t="str">
        <f t="shared" si="1573"/>
        <v/>
      </c>
      <c r="AF2300" s="23" t="str">
        <f t="shared" si="1574"/>
        <v/>
      </c>
      <c r="AG2300" s="23" t="str">
        <f t="shared" si="1579"/>
        <v/>
      </c>
      <c r="AH2300" s="25" t="str">
        <f t="shared" si="1551"/>
        <v/>
      </c>
      <c r="AI2300" s="25" t="str">
        <f t="shared" si="1552"/>
        <v/>
      </c>
      <c r="AJ2300" s="1" t="str">
        <f t="shared" si="1560"/>
        <v/>
      </c>
      <c r="AK2300" s="10" t="e">
        <f t="shared" si="1561"/>
        <v>#DIV/0!</v>
      </c>
      <c r="AL2300" s="10" t="e">
        <f t="shared" si="1566"/>
        <v>#DIV/0!</v>
      </c>
      <c r="AM2300">
        <f t="shared" si="1562"/>
        <v>0</v>
      </c>
      <c r="AN2300">
        <f t="shared" si="1553"/>
        <v>0</v>
      </c>
      <c r="AO2300">
        <f t="shared" si="1554"/>
        <v>0</v>
      </c>
      <c r="AP2300">
        <f t="shared" ca="1" si="1584"/>
        <v>3.3402154012064901E-39</v>
      </c>
      <c r="AQ2300">
        <f t="shared" ca="1" si="1584"/>
        <v>6.1133965125247222E-38</v>
      </c>
      <c r="AR2300">
        <f t="shared" ca="1" si="1567"/>
        <v>5.4637637103421607E-2</v>
      </c>
      <c r="AS2300">
        <f t="shared" ca="1" si="1568"/>
        <v>5.1807023740860103</v>
      </c>
      <c r="AT2300">
        <f t="shared" si="1555"/>
        <v>0</v>
      </c>
      <c r="AU2300">
        <f t="shared" ca="1" si="1569"/>
        <v>1.2500476923668996E-38</v>
      </c>
      <c r="AV2300" t="e">
        <f t="shared" si="1564"/>
        <v>#DIV/0!</v>
      </c>
      <c r="AW2300" t="e">
        <f t="shared" si="1578"/>
        <v>#DIV/0!</v>
      </c>
      <c r="AX2300" t="e">
        <f t="shared" si="1577"/>
        <v>#DIV/0!</v>
      </c>
      <c r="AY2300" t="e">
        <f t="shared" si="1582"/>
        <v>#DIV/0!</v>
      </c>
      <c r="AZ2300" t="e">
        <f t="shared" si="1581"/>
        <v>#DIV/0!</v>
      </c>
    </row>
    <row r="2301" spans="7:52" x14ac:dyDescent="0.3">
      <c r="G2301" s="1" t="str">
        <f t="shared" si="1563"/>
        <v/>
      </c>
      <c r="H2301" s="2" t="str">
        <f t="shared" si="1576"/>
        <v/>
      </c>
      <c r="I2301" s="6" t="str" cm="1">
        <f t="array" ref="I2301">_xlfn.IFS(AND(G2300&lt;H2300,G2301&gt;H2301),"BUY", AND(G2300&gt;H2300,G2301&lt;H2301),"SELL",TRUE,"")</f>
        <v/>
      </c>
      <c r="J2301" s="1">
        <f t="shared" ca="1" si="1542"/>
        <v>0</v>
      </c>
      <c r="K2301" s="3" t="str">
        <f t="shared" ca="1" si="1556"/>
        <v/>
      </c>
      <c r="L2301" s="3" t="str">
        <f t="shared" si="1557"/>
        <v/>
      </c>
      <c r="M2301" s="3" t="str">
        <f t="shared" si="1558"/>
        <v/>
      </c>
      <c r="N2301" s="4">
        <f t="shared" si="1543"/>
        <v>-1</v>
      </c>
      <c r="O2301" s="2" t="str">
        <f t="shared" si="1559"/>
        <v/>
      </c>
      <c r="P2301" s="1" t="str">
        <f t="shared" si="1544"/>
        <v/>
      </c>
      <c r="Q2301" s="1" t="str">
        <f t="shared" si="1545"/>
        <v/>
      </c>
      <c r="R2301" s="1" t="str">
        <f>IF(ISBLANK(A2301),"",SUM($Q$2:Q2301))</f>
        <v/>
      </c>
      <c r="S2301" s="1" t="str">
        <f>IF(ISBLANK(A2301),"",SUM($F$2:F2301))</f>
        <v/>
      </c>
      <c r="T2301" s="1" t="str">
        <f t="shared" si="1546"/>
        <v/>
      </c>
      <c r="U2301" s="1" t="str">
        <f t="shared" si="1547"/>
        <v/>
      </c>
      <c r="V2301" s="17">
        <f t="shared" si="1548"/>
        <v>0</v>
      </c>
      <c r="W2301" s="17">
        <f t="shared" si="1549"/>
        <v>0</v>
      </c>
      <c r="X2301" s="17">
        <f t="shared" si="1550"/>
        <v>0</v>
      </c>
      <c r="Y2301" s="22">
        <f t="shared" si="1583"/>
        <v>0</v>
      </c>
      <c r="Z2301" s="22">
        <f t="shared" si="1583"/>
        <v>0</v>
      </c>
      <c r="AA2301" s="22">
        <f t="shared" si="1583"/>
        <v>0</v>
      </c>
      <c r="AB2301" s="23" t="str">
        <f t="shared" si="1570"/>
        <v/>
      </c>
      <c r="AC2301" s="23" t="str">
        <f t="shared" si="1571"/>
        <v/>
      </c>
      <c r="AD2301" s="23" t="str">
        <f t="shared" si="1572"/>
        <v/>
      </c>
      <c r="AE2301" s="23" t="str">
        <f t="shared" si="1573"/>
        <v/>
      </c>
      <c r="AF2301" s="23" t="str">
        <f t="shared" si="1574"/>
        <v/>
      </c>
      <c r="AG2301" s="23" t="str">
        <f t="shared" si="1579"/>
        <v/>
      </c>
      <c r="AH2301" s="25" t="str">
        <f t="shared" si="1551"/>
        <v/>
      </c>
      <c r="AI2301" s="25" t="str">
        <f t="shared" si="1552"/>
        <v/>
      </c>
      <c r="AJ2301" s="1" t="str">
        <f t="shared" si="1560"/>
        <v/>
      </c>
      <c r="AK2301" s="10" t="e">
        <f t="shared" si="1561"/>
        <v>#DIV/0!</v>
      </c>
      <c r="AL2301" s="10" t="e">
        <f t="shared" si="1566"/>
        <v>#DIV/0!</v>
      </c>
      <c r="AM2301">
        <f t="shared" si="1562"/>
        <v>0</v>
      </c>
      <c r="AN2301">
        <f t="shared" si="1553"/>
        <v>0</v>
      </c>
      <c r="AO2301">
        <f t="shared" si="1554"/>
        <v>0</v>
      </c>
      <c r="AP2301">
        <f t="shared" ca="1" si="1584"/>
        <v>3.1016285868345981E-39</v>
      </c>
      <c r="AQ2301">
        <f t="shared" ca="1" si="1584"/>
        <v>5.6767253330586713E-38</v>
      </c>
      <c r="AR2301">
        <f t="shared" ca="1" si="1567"/>
        <v>5.46376371034216E-2</v>
      </c>
      <c r="AS2301">
        <f t="shared" ca="1" si="1568"/>
        <v>5.1807023740860103</v>
      </c>
      <c r="AT2301">
        <f t="shared" si="1555"/>
        <v>0</v>
      </c>
      <c r="AU2301">
        <f t="shared" ca="1" si="1569"/>
        <v>1.1607585714835496E-38</v>
      </c>
      <c r="AV2301" t="e">
        <f t="shared" si="1564"/>
        <v>#DIV/0!</v>
      </c>
      <c r="AW2301" t="e">
        <f t="shared" si="1578"/>
        <v>#DIV/0!</v>
      </c>
      <c r="AX2301" t="e">
        <f t="shared" si="1577"/>
        <v>#DIV/0!</v>
      </c>
      <c r="AY2301" t="e">
        <f t="shared" si="1582"/>
        <v>#DIV/0!</v>
      </c>
      <c r="AZ2301" t="e">
        <f t="shared" si="1581"/>
        <v>#DIV/0!</v>
      </c>
    </row>
    <row r="2302" spans="7:52" x14ac:dyDescent="0.3">
      <c r="G2302" s="1" t="str">
        <f t="shared" si="1563"/>
        <v/>
      </c>
      <c r="H2302" s="2" t="str">
        <f t="shared" si="1576"/>
        <v/>
      </c>
      <c r="I2302" s="6" t="str" cm="1">
        <f t="array" ref="I2302">_xlfn.IFS(AND(G2301&lt;H2301,G2302&gt;H2302),"BUY", AND(G2301&gt;H2301,G2302&lt;H2302),"SELL",TRUE,"")</f>
        <v/>
      </c>
      <c r="J2302" s="1">
        <f t="shared" ca="1" si="1542"/>
        <v>0</v>
      </c>
      <c r="K2302" s="3" t="str">
        <f t="shared" ca="1" si="1556"/>
        <v/>
      </c>
      <c r="L2302" s="3" t="str">
        <f t="shared" si="1557"/>
        <v/>
      </c>
      <c r="M2302" s="3" t="str">
        <f t="shared" si="1558"/>
        <v/>
      </c>
      <c r="N2302" s="4">
        <f t="shared" si="1543"/>
        <v>-1</v>
      </c>
      <c r="O2302" s="2" t="str">
        <f t="shared" si="1559"/>
        <v/>
      </c>
      <c r="P2302" s="1" t="str">
        <f t="shared" si="1544"/>
        <v/>
      </c>
      <c r="Q2302" s="1" t="str">
        <f t="shared" si="1545"/>
        <v/>
      </c>
      <c r="R2302" s="1" t="str">
        <f>IF(ISBLANK(A2302),"",SUM($Q$2:Q2302))</f>
        <v/>
      </c>
      <c r="S2302" s="1" t="str">
        <f>IF(ISBLANK(A2302),"",SUM($F$2:F2302))</f>
        <v/>
      </c>
      <c r="T2302" s="1" t="str">
        <f t="shared" si="1546"/>
        <v/>
      </c>
      <c r="U2302" s="1" t="str">
        <f t="shared" si="1547"/>
        <v/>
      </c>
      <c r="V2302" s="17">
        <f t="shared" si="1548"/>
        <v>0</v>
      </c>
      <c r="W2302" s="17">
        <f t="shared" si="1549"/>
        <v>0</v>
      </c>
      <c r="X2302" s="17">
        <f t="shared" si="1550"/>
        <v>0</v>
      </c>
      <c r="Y2302" s="22">
        <f t="shared" si="1583"/>
        <v>0</v>
      </c>
      <c r="Z2302" s="22">
        <f t="shared" si="1583"/>
        <v>0</v>
      </c>
      <c r="AA2302" s="22">
        <f t="shared" si="1583"/>
        <v>0</v>
      </c>
      <c r="AB2302" s="23" t="str">
        <f t="shared" si="1570"/>
        <v/>
      </c>
      <c r="AC2302" s="23" t="str">
        <f t="shared" si="1571"/>
        <v/>
      </c>
      <c r="AD2302" s="23" t="str">
        <f t="shared" si="1572"/>
        <v/>
      </c>
      <c r="AE2302" s="23" t="str">
        <f t="shared" si="1573"/>
        <v/>
      </c>
      <c r="AF2302" s="23" t="str">
        <f t="shared" si="1574"/>
        <v/>
      </c>
      <c r="AG2302" s="23" t="str">
        <f t="shared" si="1579"/>
        <v/>
      </c>
      <c r="AH2302" s="25" t="str">
        <f t="shared" si="1551"/>
        <v/>
      </c>
      <c r="AI2302" s="25" t="str">
        <f t="shared" si="1552"/>
        <v/>
      </c>
      <c r="AJ2302" s="1" t="str">
        <f t="shared" si="1560"/>
        <v/>
      </c>
      <c r="AK2302" s="10" t="e">
        <f t="shared" si="1561"/>
        <v>#DIV/0!</v>
      </c>
      <c r="AL2302" s="10" t="e">
        <f t="shared" si="1566"/>
        <v>#DIV/0!</v>
      </c>
      <c r="AM2302">
        <f t="shared" si="1562"/>
        <v>0</v>
      </c>
      <c r="AN2302">
        <f t="shared" si="1553"/>
        <v>0</v>
      </c>
      <c r="AO2302">
        <f t="shared" si="1554"/>
        <v>0</v>
      </c>
      <c r="AP2302">
        <f t="shared" ca="1" si="1584"/>
        <v>2.8800836877749841E-39</v>
      </c>
      <c r="AQ2302">
        <f t="shared" ca="1" si="1584"/>
        <v>5.2712449521259097E-38</v>
      </c>
      <c r="AR2302">
        <f t="shared" ca="1" si="1567"/>
        <v>5.46376371034216E-2</v>
      </c>
      <c r="AS2302">
        <f t="shared" ca="1" si="1568"/>
        <v>5.1807023740860103</v>
      </c>
      <c r="AT2302">
        <f t="shared" si="1555"/>
        <v>0</v>
      </c>
      <c r="AU2302">
        <f t="shared" ca="1" si="1569"/>
        <v>1.0778472449490103E-38</v>
      </c>
      <c r="AV2302" t="e">
        <f t="shared" si="1564"/>
        <v>#DIV/0!</v>
      </c>
      <c r="AW2302" t="e">
        <f t="shared" si="1578"/>
        <v>#DIV/0!</v>
      </c>
      <c r="AX2302" t="e">
        <f t="shared" si="1577"/>
        <v>#DIV/0!</v>
      </c>
      <c r="AY2302" t="e">
        <f t="shared" si="1582"/>
        <v>#DIV/0!</v>
      </c>
      <c r="AZ2302" t="e">
        <f t="shared" si="1581"/>
        <v>#DIV/0!</v>
      </c>
    </row>
    <row r="2303" spans="7:52" x14ac:dyDescent="0.3">
      <c r="G2303" s="1" t="str">
        <f t="shared" si="1563"/>
        <v/>
      </c>
      <c r="H2303" s="2" t="str">
        <f t="shared" si="1576"/>
        <v/>
      </c>
      <c r="I2303" s="6" t="str" cm="1">
        <f t="array" ref="I2303">_xlfn.IFS(AND(G2302&lt;H2302,G2303&gt;H2303),"BUY", AND(G2302&gt;H2302,G2303&lt;H2303),"SELL",TRUE,"")</f>
        <v/>
      </c>
      <c r="J2303" s="1">
        <f t="shared" ca="1" si="1542"/>
        <v>0</v>
      </c>
      <c r="K2303" s="3" t="str">
        <f t="shared" ca="1" si="1556"/>
        <v/>
      </c>
      <c r="L2303" s="3" t="str">
        <f t="shared" si="1557"/>
        <v/>
      </c>
      <c r="M2303" s="3" t="str">
        <f t="shared" si="1558"/>
        <v/>
      </c>
      <c r="N2303" s="4">
        <f t="shared" si="1543"/>
        <v>-1</v>
      </c>
      <c r="O2303" s="2" t="str">
        <f t="shared" si="1559"/>
        <v/>
      </c>
      <c r="P2303" s="1" t="str">
        <f t="shared" si="1544"/>
        <v/>
      </c>
      <c r="Q2303" s="1" t="str">
        <f t="shared" si="1545"/>
        <v/>
      </c>
      <c r="R2303" s="1" t="str">
        <f>IF(ISBLANK(A2303),"",SUM($Q$2:Q2303))</f>
        <v/>
      </c>
      <c r="S2303" s="1" t="str">
        <f>IF(ISBLANK(A2303),"",SUM($F$2:F2303))</f>
        <v/>
      </c>
      <c r="T2303" s="1" t="str">
        <f t="shared" si="1546"/>
        <v/>
      </c>
      <c r="U2303" s="1" t="str">
        <f t="shared" si="1547"/>
        <v/>
      </c>
      <c r="V2303" s="17">
        <f t="shared" si="1548"/>
        <v>0</v>
      </c>
      <c r="W2303" s="17">
        <f t="shared" si="1549"/>
        <v>0</v>
      </c>
      <c r="X2303" s="17">
        <f t="shared" si="1550"/>
        <v>0</v>
      </c>
      <c r="Y2303" s="22">
        <f t="shared" ref="Y2303:AA2318" si="1585">SUM(V2290:V2303)</f>
        <v>0</v>
      </c>
      <c r="Z2303" s="22">
        <f t="shared" si="1585"/>
        <v>0</v>
      </c>
      <c r="AA2303" s="22">
        <f t="shared" si="1585"/>
        <v>0</v>
      </c>
      <c r="AB2303" s="23" t="str">
        <f t="shared" si="1570"/>
        <v/>
      </c>
      <c r="AC2303" s="23" t="str">
        <f t="shared" si="1571"/>
        <v/>
      </c>
      <c r="AD2303" s="23" t="str">
        <f t="shared" si="1572"/>
        <v/>
      </c>
      <c r="AE2303" s="23" t="str">
        <f t="shared" si="1573"/>
        <v/>
      </c>
      <c r="AF2303" s="23" t="str">
        <f t="shared" si="1574"/>
        <v/>
      </c>
      <c r="AG2303" s="23" t="str">
        <f t="shared" si="1579"/>
        <v/>
      </c>
      <c r="AH2303" s="25" t="str">
        <f t="shared" si="1551"/>
        <v/>
      </c>
      <c r="AI2303" s="25" t="str">
        <f t="shared" si="1552"/>
        <v/>
      </c>
      <c r="AJ2303" s="1" t="str">
        <f t="shared" si="1560"/>
        <v/>
      </c>
      <c r="AK2303" s="10" t="e">
        <f t="shared" si="1561"/>
        <v>#DIV/0!</v>
      </c>
      <c r="AL2303" s="10" t="e">
        <f t="shared" si="1566"/>
        <v>#DIV/0!</v>
      </c>
      <c r="AM2303">
        <f t="shared" si="1562"/>
        <v>0</v>
      </c>
      <c r="AN2303">
        <f t="shared" si="1553"/>
        <v>0</v>
      </c>
      <c r="AO2303">
        <f t="shared" si="1554"/>
        <v>0</v>
      </c>
      <c r="AP2303">
        <f t="shared" ca="1" si="1584"/>
        <v>2.6743634243624849E-39</v>
      </c>
      <c r="AQ2303">
        <f t="shared" ca="1" si="1584"/>
        <v>4.8947274555454874E-38</v>
      </c>
      <c r="AR2303">
        <f t="shared" ca="1" si="1567"/>
        <v>5.4637637103421594E-2</v>
      </c>
      <c r="AS2303">
        <f t="shared" ca="1" si="1568"/>
        <v>5.1807023740860103</v>
      </c>
      <c r="AT2303">
        <f t="shared" si="1555"/>
        <v>0</v>
      </c>
      <c r="AU2303">
        <f t="shared" ca="1" si="1569"/>
        <v>1.000858156024081E-38</v>
      </c>
      <c r="AV2303" t="e">
        <f t="shared" si="1564"/>
        <v>#DIV/0!</v>
      </c>
      <c r="AW2303" t="e">
        <f t="shared" si="1578"/>
        <v>#DIV/0!</v>
      </c>
      <c r="AX2303" t="e">
        <f t="shared" si="1577"/>
        <v>#DIV/0!</v>
      </c>
      <c r="AY2303" t="e">
        <f t="shared" si="1582"/>
        <v>#DIV/0!</v>
      </c>
      <c r="AZ2303" t="e">
        <f t="shared" si="1581"/>
        <v>#DIV/0!</v>
      </c>
    </row>
    <row r="2304" spans="7:52" x14ac:dyDescent="0.3">
      <c r="G2304" s="1" t="str">
        <f t="shared" si="1563"/>
        <v/>
      </c>
      <c r="H2304" s="2" t="str">
        <f t="shared" si="1576"/>
        <v/>
      </c>
      <c r="I2304" s="6" t="str" cm="1">
        <f t="array" ref="I2304">_xlfn.IFS(AND(G2303&lt;H2303,G2304&gt;H2304),"BUY", AND(G2303&gt;H2303,G2304&lt;H2304),"SELL",TRUE,"")</f>
        <v/>
      </c>
      <c r="J2304" s="1">
        <f t="shared" ca="1" si="1542"/>
        <v>0</v>
      </c>
      <c r="K2304" s="3" t="str">
        <f t="shared" ca="1" si="1556"/>
        <v/>
      </c>
      <c r="L2304" s="3" t="str">
        <f t="shared" si="1557"/>
        <v/>
      </c>
      <c r="M2304" s="3" t="str">
        <f t="shared" si="1558"/>
        <v/>
      </c>
      <c r="N2304" s="4">
        <f t="shared" si="1543"/>
        <v>-1</v>
      </c>
      <c r="O2304" s="2" t="str">
        <f t="shared" si="1559"/>
        <v/>
      </c>
      <c r="P2304" s="1" t="str">
        <f t="shared" si="1544"/>
        <v/>
      </c>
      <c r="Q2304" s="1" t="str">
        <f t="shared" si="1545"/>
        <v/>
      </c>
      <c r="R2304" s="1" t="str">
        <f>IF(ISBLANK(A2304),"",SUM($Q$2:Q2304))</f>
        <v/>
      </c>
      <c r="S2304" s="1" t="str">
        <f>IF(ISBLANK(A2304),"",SUM($F$2:F2304))</f>
        <v/>
      </c>
      <c r="T2304" s="1" t="str">
        <f t="shared" si="1546"/>
        <v/>
      </c>
      <c r="U2304" s="1" t="str">
        <f t="shared" si="1547"/>
        <v/>
      </c>
      <c r="V2304" s="17">
        <f t="shared" si="1548"/>
        <v>0</v>
      </c>
      <c r="W2304" s="17">
        <f t="shared" si="1549"/>
        <v>0</v>
      </c>
      <c r="X2304" s="17">
        <f t="shared" si="1550"/>
        <v>0</v>
      </c>
      <c r="Y2304" s="22">
        <f t="shared" si="1585"/>
        <v>0</v>
      </c>
      <c r="Z2304" s="22">
        <f t="shared" si="1585"/>
        <v>0</v>
      </c>
      <c r="AA2304" s="22">
        <f t="shared" si="1585"/>
        <v>0</v>
      </c>
      <c r="AB2304" s="23" t="str">
        <f t="shared" si="1570"/>
        <v/>
      </c>
      <c r="AC2304" s="23" t="str">
        <f t="shared" si="1571"/>
        <v/>
      </c>
      <c r="AD2304" s="23" t="str">
        <f t="shared" si="1572"/>
        <v/>
      </c>
      <c r="AE2304" s="23" t="str">
        <f t="shared" si="1573"/>
        <v/>
      </c>
      <c r="AF2304" s="23" t="str">
        <f t="shared" si="1574"/>
        <v/>
      </c>
      <c r="AG2304" s="23" t="str">
        <f t="shared" si="1579"/>
        <v/>
      </c>
      <c r="AH2304" s="25" t="str">
        <f t="shared" si="1551"/>
        <v/>
      </c>
      <c r="AI2304" s="25" t="str">
        <f t="shared" si="1552"/>
        <v/>
      </c>
      <c r="AJ2304" s="1" t="str">
        <f t="shared" si="1560"/>
        <v/>
      </c>
      <c r="AK2304" s="10" t="e">
        <f t="shared" si="1561"/>
        <v>#DIV/0!</v>
      </c>
      <c r="AL2304" s="10" t="e">
        <f t="shared" si="1566"/>
        <v>#DIV/0!</v>
      </c>
      <c r="AM2304">
        <f t="shared" si="1562"/>
        <v>0</v>
      </c>
      <c r="AN2304">
        <f t="shared" si="1553"/>
        <v>0</v>
      </c>
      <c r="AO2304">
        <f t="shared" si="1554"/>
        <v>0</v>
      </c>
      <c r="AP2304">
        <f t="shared" ca="1" si="1584"/>
        <v>2.4833374654794504E-39</v>
      </c>
      <c r="AQ2304">
        <f t="shared" ca="1" si="1584"/>
        <v>4.5451040658636667E-38</v>
      </c>
      <c r="AR2304">
        <f t="shared" ca="1" si="1567"/>
        <v>5.46376371034216E-2</v>
      </c>
      <c r="AS2304">
        <f t="shared" ca="1" si="1568"/>
        <v>5.1807023740860103</v>
      </c>
      <c r="AT2304">
        <f t="shared" si="1555"/>
        <v>0</v>
      </c>
      <c r="AU2304">
        <f t="shared" ca="1" si="1569"/>
        <v>9.2936828773664669E-39</v>
      </c>
      <c r="AV2304" t="e">
        <f t="shared" si="1564"/>
        <v>#DIV/0!</v>
      </c>
      <c r="AW2304" t="e">
        <f t="shared" si="1578"/>
        <v>#DIV/0!</v>
      </c>
      <c r="AX2304" t="e">
        <f t="shared" si="1577"/>
        <v>#DIV/0!</v>
      </c>
      <c r="AY2304" t="e">
        <f t="shared" si="1582"/>
        <v>#DIV/0!</v>
      </c>
      <c r="AZ2304" t="e">
        <f t="shared" si="1581"/>
        <v>#DIV/0!</v>
      </c>
    </row>
    <row r="2305" spans="7:52" x14ac:dyDescent="0.3">
      <c r="G2305" s="1" t="str">
        <f t="shared" si="1563"/>
        <v/>
      </c>
      <c r="H2305" s="2" t="str">
        <f t="shared" si="1576"/>
        <v/>
      </c>
      <c r="I2305" s="6" t="str" cm="1">
        <f t="array" ref="I2305">_xlfn.IFS(AND(G2304&lt;H2304,G2305&gt;H2305),"BUY", AND(G2304&gt;H2304,G2305&lt;H2305),"SELL",TRUE,"")</f>
        <v/>
      </c>
      <c r="J2305" s="1">
        <f t="shared" ca="1" si="1542"/>
        <v>0</v>
      </c>
      <c r="K2305" s="3" t="str">
        <f t="shared" ca="1" si="1556"/>
        <v/>
      </c>
      <c r="L2305" s="3" t="str">
        <f t="shared" si="1557"/>
        <v/>
      </c>
      <c r="M2305" s="3" t="str">
        <f t="shared" si="1558"/>
        <v/>
      </c>
      <c r="N2305" s="4">
        <f t="shared" si="1543"/>
        <v>-1</v>
      </c>
      <c r="O2305" s="2" t="str">
        <f t="shared" si="1559"/>
        <v/>
      </c>
      <c r="P2305" s="1" t="str">
        <f t="shared" si="1544"/>
        <v/>
      </c>
      <c r="Q2305" s="1" t="str">
        <f t="shared" si="1545"/>
        <v/>
      </c>
      <c r="R2305" s="1" t="str">
        <f>IF(ISBLANK(A2305),"",SUM($Q$2:Q2305))</f>
        <v/>
      </c>
      <c r="S2305" s="1" t="str">
        <f>IF(ISBLANK(A2305),"",SUM($F$2:F2305))</f>
        <v/>
      </c>
      <c r="T2305" s="1" t="str">
        <f t="shared" si="1546"/>
        <v/>
      </c>
      <c r="U2305" s="1" t="str">
        <f t="shared" si="1547"/>
        <v/>
      </c>
      <c r="V2305" s="17">
        <f t="shared" si="1548"/>
        <v>0</v>
      </c>
      <c r="W2305" s="17">
        <f t="shared" si="1549"/>
        <v>0</v>
      </c>
      <c r="X2305" s="17">
        <f t="shared" si="1550"/>
        <v>0</v>
      </c>
      <c r="Y2305" s="22">
        <f t="shared" si="1585"/>
        <v>0</v>
      </c>
      <c r="Z2305" s="22">
        <f t="shared" si="1585"/>
        <v>0</v>
      </c>
      <c r="AA2305" s="22">
        <f t="shared" si="1585"/>
        <v>0</v>
      </c>
      <c r="AB2305" s="23" t="str">
        <f t="shared" si="1570"/>
        <v/>
      </c>
      <c r="AC2305" s="23" t="str">
        <f t="shared" si="1571"/>
        <v/>
      </c>
      <c r="AD2305" s="23" t="str">
        <f t="shared" si="1572"/>
        <v/>
      </c>
      <c r="AE2305" s="23" t="str">
        <f t="shared" si="1573"/>
        <v/>
      </c>
      <c r="AF2305" s="23" t="str">
        <f t="shared" si="1574"/>
        <v/>
      </c>
      <c r="AG2305" s="23" t="str">
        <f t="shared" si="1579"/>
        <v/>
      </c>
      <c r="AH2305" s="25" t="str">
        <f t="shared" si="1551"/>
        <v/>
      </c>
      <c r="AI2305" s="25" t="str">
        <f t="shared" si="1552"/>
        <v/>
      </c>
      <c r="AJ2305" s="1" t="str">
        <f t="shared" si="1560"/>
        <v/>
      </c>
      <c r="AK2305" s="10" t="e">
        <f t="shared" si="1561"/>
        <v>#DIV/0!</v>
      </c>
      <c r="AL2305" s="10" t="e">
        <f t="shared" si="1566"/>
        <v>#DIV/0!</v>
      </c>
      <c r="AM2305">
        <f t="shared" si="1562"/>
        <v>0</v>
      </c>
      <c r="AN2305">
        <f t="shared" si="1553"/>
        <v>0</v>
      </c>
      <c r="AO2305">
        <f t="shared" si="1554"/>
        <v>0</v>
      </c>
      <c r="AP2305">
        <f t="shared" ca="1" si="1584"/>
        <v>2.3059562179452041E-39</v>
      </c>
      <c r="AQ2305">
        <f t="shared" ca="1" si="1584"/>
        <v>4.2204537754448335E-38</v>
      </c>
      <c r="AR2305">
        <f t="shared" ca="1" si="1567"/>
        <v>5.46376371034216E-2</v>
      </c>
      <c r="AS2305">
        <f t="shared" ca="1" si="1568"/>
        <v>5.1807023740860103</v>
      </c>
      <c r="AT2305">
        <f t="shared" si="1555"/>
        <v>0</v>
      </c>
      <c r="AU2305">
        <f t="shared" ca="1" si="1569"/>
        <v>8.6298483861260049E-39</v>
      </c>
      <c r="AV2305" t="e">
        <f t="shared" si="1564"/>
        <v>#DIV/0!</v>
      </c>
      <c r="AW2305" t="e">
        <f t="shared" si="1578"/>
        <v>#DIV/0!</v>
      </c>
      <c r="AX2305" t="e">
        <f t="shared" si="1577"/>
        <v>#DIV/0!</v>
      </c>
      <c r="AY2305" t="e">
        <f t="shared" si="1582"/>
        <v>#DIV/0!</v>
      </c>
      <c r="AZ2305" t="e">
        <f t="shared" si="1581"/>
        <v>#DIV/0!</v>
      </c>
    </row>
    <row r="2306" spans="7:52" x14ac:dyDescent="0.3">
      <c r="G2306" s="1" t="str">
        <f t="shared" si="1563"/>
        <v/>
      </c>
      <c r="H2306" s="2" t="str">
        <f t="shared" si="1576"/>
        <v/>
      </c>
      <c r="I2306" s="6" t="str" cm="1">
        <f t="array" ref="I2306">_xlfn.IFS(AND(G2305&lt;H2305,G2306&gt;H2306),"BUY", AND(G2305&gt;H2305,G2306&lt;H2306),"SELL",TRUE,"")</f>
        <v/>
      </c>
      <c r="J2306" s="1">
        <f t="shared" ca="1" si="1542"/>
        <v>0</v>
      </c>
      <c r="K2306" s="3" t="str">
        <f t="shared" ca="1" si="1556"/>
        <v/>
      </c>
      <c r="L2306" s="3" t="str">
        <f t="shared" si="1557"/>
        <v/>
      </c>
      <c r="M2306" s="3" t="str">
        <f t="shared" si="1558"/>
        <v/>
      </c>
      <c r="N2306" s="4">
        <f t="shared" si="1543"/>
        <v>-1</v>
      </c>
      <c r="O2306" s="2" t="str">
        <f t="shared" si="1559"/>
        <v/>
      </c>
      <c r="P2306" s="1" t="str">
        <f t="shared" si="1544"/>
        <v/>
      </c>
      <c r="Q2306" s="1" t="str">
        <f t="shared" si="1545"/>
        <v/>
      </c>
      <c r="R2306" s="1" t="str">
        <f>IF(ISBLANK(A2306),"",SUM($Q$2:Q2306))</f>
        <v/>
      </c>
      <c r="S2306" s="1" t="str">
        <f>IF(ISBLANK(A2306),"",SUM($F$2:F2306))</f>
        <v/>
      </c>
      <c r="T2306" s="1" t="str">
        <f t="shared" si="1546"/>
        <v/>
      </c>
      <c r="U2306" s="1" t="str">
        <f t="shared" si="1547"/>
        <v/>
      </c>
      <c r="V2306" s="17">
        <f t="shared" si="1548"/>
        <v>0</v>
      </c>
      <c r="W2306" s="17">
        <f t="shared" si="1549"/>
        <v>0</v>
      </c>
      <c r="X2306" s="17">
        <f t="shared" si="1550"/>
        <v>0</v>
      </c>
      <c r="Y2306" s="22">
        <f t="shared" si="1585"/>
        <v>0</v>
      </c>
      <c r="Z2306" s="22">
        <f t="shared" si="1585"/>
        <v>0</v>
      </c>
      <c r="AA2306" s="22">
        <f t="shared" si="1585"/>
        <v>0</v>
      </c>
      <c r="AB2306" s="23" t="str">
        <f t="shared" si="1570"/>
        <v/>
      </c>
      <c r="AC2306" s="23" t="str">
        <f t="shared" si="1571"/>
        <v/>
      </c>
      <c r="AD2306" s="23" t="str">
        <f t="shared" si="1572"/>
        <v/>
      </c>
      <c r="AE2306" s="23" t="str">
        <f t="shared" si="1573"/>
        <v/>
      </c>
      <c r="AF2306" s="23" t="str">
        <f t="shared" si="1574"/>
        <v/>
      </c>
      <c r="AG2306" s="23" t="str">
        <f t="shared" si="1579"/>
        <v/>
      </c>
      <c r="AH2306" s="25" t="str">
        <f t="shared" si="1551"/>
        <v/>
      </c>
      <c r="AI2306" s="25" t="str">
        <f t="shared" si="1552"/>
        <v/>
      </c>
      <c r="AJ2306" s="1" t="str">
        <f t="shared" si="1560"/>
        <v/>
      </c>
      <c r="AK2306" s="10" t="e">
        <f t="shared" si="1561"/>
        <v>#DIV/0!</v>
      </c>
      <c r="AL2306" s="10" t="e">
        <f t="shared" si="1566"/>
        <v>#DIV/0!</v>
      </c>
      <c r="AM2306">
        <f t="shared" si="1562"/>
        <v>0</v>
      </c>
      <c r="AN2306">
        <f t="shared" si="1553"/>
        <v>0</v>
      </c>
      <c r="AO2306">
        <f t="shared" si="1554"/>
        <v>0</v>
      </c>
      <c r="AP2306">
        <f t="shared" ca="1" si="1584"/>
        <v>2.1412450595205466E-39</v>
      </c>
      <c r="AQ2306">
        <f t="shared" ca="1" si="1584"/>
        <v>3.918992791484488E-38</v>
      </c>
      <c r="AR2306">
        <f t="shared" ca="1" si="1567"/>
        <v>5.46376371034216E-2</v>
      </c>
      <c r="AS2306">
        <f t="shared" ca="1" si="1568"/>
        <v>5.1807023740860103</v>
      </c>
      <c r="AT2306">
        <f t="shared" si="1555"/>
        <v>0</v>
      </c>
      <c r="AU2306">
        <f t="shared" ca="1" si="1569"/>
        <v>8.0134306442598611E-39</v>
      </c>
      <c r="AV2306" t="e">
        <f t="shared" si="1564"/>
        <v>#DIV/0!</v>
      </c>
      <c r="AW2306" t="e">
        <f t="shared" si="1578"/>
        <v>#DIV/0!</v>
      </c>
      <c r="AX2306" t="e">
        <f t="shared" si="1577"/>
        <v>#DIV/0!</v>
      </c>
      <c r="AY2306" t="e">
        <f t="shared" si="1582"/>
        <v>#DIV/0!</v>
      </c>
      <c r="AZ2306" t="e">
        <f t="shared" si="1581"/>
        <v>#DIV/0!</v>
      </c>
    </row>
    <row r="2307" spans="7:52" x14ac:dyDescent="0.3">
      <c r="G2307" s="1" t="str">
        <f t="shared" si="1563"/>
        <v/>
      </c>
      <c r="H2307" s="2" t="str">
        <f t="shared" si="1576"/>
        <v/>
      </c>
      <c r="I2307" s="6" t="str" cm="1">
        <f t="array" ref="I2307">_xlfn.IFS(AND(G2306&lt;H2306,G2307&gt;H2307),"BUY", AND(G2306&gt;H2306,G2307&lt;H2307),"SELL",TRUE,"")</f>
        <v/>
      </c>
      <c r="J2307" s="1">
        <f t="shared" ref="J2307:J2370" ca="1" si="1586">IF(I2306&lt;&gt;"",B2307,J2306)</f>
        <v>0</v>
      </c>
      <c r="K2307" s="3" t="str">
        <f t="shared" ca="1" si="1556"/>
        <v/>
      </c>
      <c r="L2307" s="3" t="str">
        <f t="shared" si="1557"/>
        <v/>
      </c>
      <c r="M2307" s="3" t="str">
        <f t="shared" si="1558"/>
        <v/>
      </c>
      <c r="N2307" s="4">
        <f t="shared" ref="N2307:N2370" si="1587">IF(G2306&gt;H2306, 1, -1)</f>
        <v>-1</v>
      </c>
      <c r="O2307" s="2" t="str">
        <f t="shared" si="1559"/>
        <v/>
      </c>
      <c r="P2307" s="1" t="str">
        <f t="shared" ref="P2307:P2370" si="1588">IF(ISBLANK(A2307),"",(C2307+D2307+E2307)/3)</f>
        <v/>
      </c>
      <c r="Q2307" s="1" t="str">
        <f t="shared" ref="Q2307:Q2370" si="1589">IF(ISBLANK(A2307),"",F2307*P2307)</f>
        <v/>
      </c>
      <c r="R2307" s="1" t="str">
        <f>IF(ISBLANK(A2307),"",SUM($Q$2:Q2307))</f>
        <v/>
      </c>
      <c r="S2307" s="1" t="str">
        <f>IF(ISBLANK(A2307),"",SUM($F$2:F2307))</f>
        <v/>
      </c>
      <c r="T2307" s="1" t="str">
        <f t="shared" ref="T2307:T2370" si="1590">IF(ISBLANK(A2307),"",R2307/S2307)</f>
        <v/>
      </c>
      <c r="U2307" s="1" t="str">
        <f t="shared" ref="U2307:U2370" si="1591">IF(E2307="","",IF((E2307&gt;T2307),"Bullish","Bearish"))</f>
        <v/>
      </c>
      <c r="V2307" s="17">
        <f t="shared" ref="V2307:V2370" si="1592">MAX(C2307-D2307,ABS(C2307-E2306),ABS(D2307-E2306))</f>
        <v>0</v>
      </c>
      <c r="W2307" s="17">
        <f t="shared" ref="W2307:W2370" si="1593">IF(C2307-C2306&gt;D2306-D2307,MAX(C2307-C2306,0),0)</f>
        <v>0</v>
      </c>
      <c r="X2307" s="17">
        <f t="shared" ref="X2307:X2370" si="1594">IF(D2306-D2307&gt;C2307-C2306,MAX(D2306-D2307,0),0)</f>
        <v>0</v>
      </c>
      <c r="Y2307" s="22">
        <f t="shared" si="1585"/>
        <v>0</v>
      </c>
      <c r="Z2307" s="22">
        <f t="shared" si="1585"/>
        <v>0</v>
      </c>
      <c r="AA2307" s="22">
        <f t="shared" si="1585"/>
        <v>0</v>
      </c>
      <c r="AB2307" s="23" t="str">
        <f t="shared" si="1570"/>
        <v/>
      </c>
      <c r="AC2307" s="23" t="str">
        <f t="shared" si="1571"/>
        <v/>
      </c>
      <c r="AD2307" s="23" t="str">
        <f t="shared" si="1572"/>
        <v/>
      </c>
      <c r="AE2307" s="23" t="str">
        <f t="shared" si="1573"/>
        <v/>
      </c>
      <c r="AF2307" s="23" t="str">
        <f t="shared" si="1574"/>
        <v/>
      </c>
      <c r="AG2307" s="23" t="str">
        <f t="shared" si="1579"/>
        <v/>
      </c>
      <c r="AH2307" s="25" t="str">
        <f t="shared" ref="AH2307:AH2370" si="1595">IF(AG2307="","",IF(AG2307&gt;=30,"Strong","Weak"))</f>
        <v/>
      </c>
      <c r="AI2307" s="25" t="str">
        <f t="shared" ref="AI2307:AI2370" si="1596">IF(AG2307="","",IF(AB2307&gt;AC2307,"Bullish","Bearish"))</f>
        <v/>
      </c>
      <c r="AJ2307" s="1" t="str">
        <f t="shared" si="1560"/>
        <v/>
      </c>
      <c r="AK2307" s="10" t="e">
        <f t="shared" si="1561"/>
        <v>#DIV/0!</v>
      </c>
      <c r="AL2307" s="10" t="e">
        <f t="shared" si="1566"/>
        <v>#DIV/0!</v>
      </c>
      <c r="AM2307">
        <f t="shared" si="1562"/>
        <v>0</v>
      </c>
      <c r="AN2307">
        <f t="shared" ref="AN2307:AN2370" si="1597">IF(AM2307&gt;0,AM2307,0)</f>
        <v>0</v>
      </c>
      <c r="AO2307">
        <f t="shared" ref="AO2307:AO2370" si="1598">IF(AM2307&lt;0,ABS(AM2307),0)</f>
        <v>0</v>
      </c>
      <c r="AP2307">
        <f t="shared" ca="1" si="1584"/>
        <v>1.9882989838405077E-39</v>
      </c>
      <c r="AQ2307">
        <f t="shared" ca="1" si="1584"/>
        <v>3.6390647349498813E-38</v>
      </c>
      <c r="AR2307">
        <f t="shared" ca="1" si="1567"/>
        <v>5.4637637103421614E-2</v>
      </c>
      <c r="AS2307">
        <f t="shared" ca="1" si="1568"/>
        <v>5.1807023740860103</v>
      </c>
      <c r="AT2307">
        <f t="shared" ref="AT2307:AT2370" si="1599">ABS(C2307-D2307)</f>
        <v>0</v>
      </c>
      <c r="AU2307">
        <f t="shared" ca="1" si="1569"/>
        <v>7.4410427410984426E-39</v>
      </c>
      <c r="AV2307" t="e">
        <f t="shared" si="1564"/>
        <v>#DIV/0!</v>
      </c>
      <c r="AW2307" t="e">
        <f t="shared" si="1578"/>
        <v>#DIV/0!</v>
      </c>
      <c r="AX2307" t="e">
        <f t="shared" si="1577"/>
        <v>#DIV/0!</v>
      </c>
      <c r="AY2307" t="e">
        <f t="shared" si="1582"/>
        <v>#DIV/0!</v>
      </c>
      <c r="AZ2307" t="e">
        <f t="shared" si="1581"/>
        <v>#DIV/0!</v>
      </c>
    </row>
    <row r="2308" spans="7:52" x14ac:dyDescent="0.3">
      <c r="G2308" s="1" t="str">
        <f t="shared" si="1563"/>
        <v/>
      </c>
      <c r="H2308" s="2" t="str">
        <f t="shared" si="1576"/>
        <v/>
      </c>
      <c r="I2308" s="6" t="str" cm="1">
        <f t="array" ref="I2308">_xlfn.IFS(AND(G2307&lt;H2307,G2308&gt;H2308),"BUY", AND(G2307&gt;H2307,G2308&lt;H2308),"SELL",TRUE,"")</f>
        <v/>
      </c>
      <c r="J2308" s="1">
        <f t="shared" ca="1" si="1586"/>
        <v>0</v>
      </c>
      <c r="K2308" s="3" t="str">
        <f t="shared" ref="K2308:K2371" ca="1" si="1600">IF(AND(I2307&lt;&gt;"",J2307&lt;&gt;0),IF(I2307="BUY",1-J2308/J2307,J2308/J2307-1),"")</f>
        <v/>
      </c>
      <c r="L2308" s="3" t="str">
        <f t="shared" ref="L2308:L2371" si="1601">IFERROR((E2308/E2307)-1,"")</f>
        <v/>
      </c>
      <c r="M2308" s="3" t="str">
        <f t="shared" ref="M2308:M2371" si="1602">IFERROR(LN(E2308/E2307),"")</f>
        <v/>
      </c>
      <c r="N2308" s="4">
        <f t="shared" si="1587"/>
        <v>-1</v>
      </c>
      <c r="O2308" s="2" t="str">
        <f t="shared" ref="O2308:O2371" si="1603">IFERROR((M2308*N2308),"")</f>
        <v/>
      </c>
      <c r="P2308" s="1" t="str">
        <f t="shared" si="1588"/>
        <v/>
      </c>
      <c r="Q2308" s="1" t="str">
        <f t="shared" si="1589"/>
        <v/>
      </c>
      <c r="R2308" s="1" t="str">
        <f>IF(ISBLANK(A2308),"",SUM($Q$2:Q2308))</f>
        <v/>
      </c>
      <c r="S2308" s="1" t="str">
        <f>IF(ISBLANK(A2308),"",SUM($F$2:F2308))</f>
        <v/>
      </c>
      <c r="T2308" s="1" t="str">
        <f t="shared" si="1590"/>
        <v/>
      </c>
      <c r="U2308" s="1" t="str">
        <f t="shared" si="1591"/>
        <v/>
      </c>
      <c r="V2308" s="17">
        <f t="shared" si="1592"/>
        <v>0</v>
      </c>
      <c r="W2308" s="17">
        <f t="shared" si="1593"/>
        <v>0</v>
      </c>
      <c r="X2308" s="17">
        <f t="shared" si="1594"/>
        <v>0</v>
      </c>
      <c r="Y2308" s="22">
        <f t="shared" si="1585"/>
        <v>0</v>
      </c>
      <c r="Z2308" s="22">
        <f t="shared" si="1585"/>
        <v>0</v>
      </c>
      <c r="AA2308" s="22">
        <f t="shared" si="1585"/>
        <v>0</v>
      </c>
      <c r="AB2308" s="23" t="str">
        <f t="shared" si="1570"/>
        <v/>
      </c>
      <c r="AC2308" s="23" t="str">
        <f t="shared" si="1571"/>
        <v/>
      </c>
      <c r="AD2308" s="23" t="str">
        <f t="shared" si="1572"/>
        <v/>
      </c>
      <c r="AE2308" s="23" t="str">
        <f t="shared" si="1573"/>
        <v/>
      </c>
      <c r="AF2308" s="23" t="str">
        <f t="shared" si="1574"/>
        <v/>
      </c>
      <c r="AG2308" s="23" t="str">
        <f t="shared" si="1579"/>
        <v/>
      </c>
      <c r="AH2308" s="25" t="str">
        <f t="shared" si="1595"/>
        <v/>
      </c>
      <c r="AI2308" s="25" t="str">
        <f t="shared" si="1596"/>
        <v/>
      </c>
      <c r="AJ2308" s="1" t="str">
        <f t="shared" ref="AJ2308:AJ2371" si="1604">IF(E2308 = E2307, G2307, IF(E2308 &gt; E2307, G2307 + F2308, G2307 - F2308 ))</f>
        <v/>
      </c>
      <c r="AK2308" s="10" t="e">
        <f t="shared" ref="AK2308:AK2371" si="1605">LN(E2308/E2307)</f>
        <v>#DIV/0!</v>
      </c>
      <c r="AL2308" s="10" t="e">
        <f t="shared" si="1566"/>
        <v>#DIV/0!</v>
      </c>
      <c r="AM2308">
        <f t="shared" ref="AM2308:AM2371" si="1606">E2308-E2307</f>
        <v>0</v>
      </c>
      <c r="AN2308">
        <f t="shared" si="1597"/>
        <v>0</v>
      </c>
      <c r="AO2308">
        <f t="shared" si="1598"/>
        <v>0</v>
      </c>
      <c r="AP2308">
        <f t="shared" ca="1" si="1584"/>
        <v>1.8462776278519002E-39</v>
      </c>
      <c r="AQ2308">
        <f t="shared" ca="1" si="1584"/>
        <v>3.3791315395963181E-38</v>
      </c>
      <c r="AR2308">
        <f t="shared" ca="1" si="1567"/>
        <v>5.4637637103421621E-2</v>
      </c>
      <c r="AS2308">
        <f t="shared" ca="1" si="1568"/>
        <v>5.1807023740860103</v>
      </c>
      <c r="AT2308">
        <f t="shared" si="1599"/>
        <v>0</v>
      </c>
      <c r="AU2308">
        <f t="shared" ca="1" si="1569"/>
        <v>6.9095396881628397E-39</v>
      </c>
      <c r="AV2308" t="e">
        <f t="shared" si="1564"/>
        <v>#DIV/0!</v>
      </c>
      <c r="AW2308" t="e">
        <f t="shared" si="1578"/>
        <v>#DIV/0!</v>
      </c>
      <c r="AX2308" t="e">
        <f t="shared" si="1577"/>
        <v>#DIV/0!</v>
      </c>
      <c r="AY2308" t="e">
        <f t="shared" si="1582"/>
        <v>#DIV/0!</v>
      </c>
      <c r="AZ2308" t="e">
        <f t="shared" si="1581"/>
        <v>#DIV/0!</v>
      </c>
    </row>
    <row r="2309" spans="7:52" x14ac:dyDescent="0.3">
      <c r="G2309" s="1" t="str">
        <f t="shared" si="1563"/>
        <v/>
      </c>
      <c r="H2309" s="2" t="str">
        <f t="shared" si="1576"/>
        <v/>
      </c>
      <c r="I2309" s="6" t="str" cm="1">
        <f t="array" ref="I2309">_xlfn.IFS(AND(G2308&lt;H2308,G2309&gt;H2309),"BUY", AND(G2308&gt;H2308,G2309&lt;H2309),"SELL",TRUE,"")</f>
        <v/>
      </c>
      <c r="J2309" s="1">
        <f t="shared" ca="1" si="1586"/>
        <v>0</v>
      </c>
      <c r="K2309" s="3" t="str">
        <f t="shared" ca="1" si="1600"/>
        <v/>
      </c>
      <c r="L2309" s="3" t="str">
        <f t="shared" si="1601"/>
        <v/>
      </c>
      <c r="M2309" s="3" t="str">
        <f t="shared" si="1602"/>
        <v/>
      </c>
      <c r="N2309" s="4">
        <f t="shared" si="1587"/>
        <v>-1</v>
      </c>
      <c r="O2309" s="2" t="str">
        <f t="shared" si="1603"/>
        <v/>
      </c>
      <c r="P2309" s="1" t="str">
        <f t="shared" si="1588"/>
        <v/>
      </c>
      <c r="Q2309" s="1" t="str">
        <f t="shared" si="1589"/>
        <v/>
      </c>
      <c r="R2309" s="1" t="str">
        <f>IF(ISBLANK(A2309),"",SUM($Q$2:Q2309))</f>
        <v/>
      </c>
      <c r="S2309" s="1" t="str">
        <f>IF(ISBLANK(A2309),"",SUM($F$2:F2309))</f>
        <v/>
      </c>
      <c r="T2309" s="1" t="str">
        <f t="shared" si="1590"/>
        <v/>
      </c>
      <c r="U2309" s="1" t="str">
        <f t="shared" si="1591"/>
        <v/>
      </c>
      <c r="V2309" s="17">
        <f t="shared" si="1592"/>
        <v>0</v>
      </c>
      <c r="W2309" s="17">
        <f t="shared" si="1593"/>
        <v>0</v>
      </c>
      <c r="X2309" s="17">
        <f t="shared" si="1594"/>
        <v>0</v>
      </c>
      <c r="Y2309" s="22">
        <f t="shared" si="1585"/>
        <v>0</v>
      </c>
      <c r="Z2309" s="22">
        <f t="shared" si="1585"/>
        <v>0</v>
      </c>
      <c r="AA2309" s="22">
        <f t="shared" si="1585"/>
        <v>0</v>
      </c>
      <c r="AB2309" s="23" t="str">
        <f t="shared" si="1570"/>
        <v/>
      </c>
      <c r="AC2309" s="23" t="str">
        <f t="shared" si="1571"/>
        <v/>
      </c>
      <c r="AD2309" s="23" t="str">
        <f t="shared" si="1572"/>
        <v/>
      </c>
      <c r="AE2309" s="23" t="str">
        <f t="shared" si="1573"/>
        <v/>
      </c>
      <c r="AF2309" s="23" t="str">
        <f t="shared" si="1574"/>
        <v/>
      </c>
      <c r="AG2309" s="23" t="str">
        <f t="shared" si="1579"/>
        <v/>
      </c>
      <c r="AH2309" s="25" t="str">
        <f t="shared" si="1595"/>
        <v/>
      </c>
      <c r="AI2309" s="25" t="str">
        <f t="shared" si="1596"/>
        <v/>
      </c>
      <c r="AJ2309" s="1" t="str">
        <f t="shared" si="1604"/>
        <v/>
      </c>
      <c r="AK2309" s="10" t="e">
        <f t="shared" si="1605"/>
        <v>#DIV/0!</v>
      </c>
      <c r="AL2309" s="10" t="e">
        <f t="shared" si="1566"/>
        <v>#DIV/0!</v>
      </c>
      <c r="AM2309">
        <f t="shared" si="1606"/>
        <v>0</v>
      </c>
      <c r="AN2309">
        <f t="shared" si="1597"/>
        <v>0</v>
      </c>
      <c r="AO2309">
        <f t="shared" si="1598"/>
        <v>0</v>
      </c>
      <c r="AP2309">
        <f t="shared" ca="1" si="1584"/>
        <v>1.7144006544339072E-39</v>
      </c>
      <c r="AQ2309">
        <f t="shared" ca="1" si="1584"/>
        <v>3.1377650010537241E-38</v>
      </c>
      <c r="AR2309">
        <f t="shared" ca="1" si="1567"/>
        <v>5.4637637103421614E-2</v>
      </c>
      <c r="AS2309">
        <f t="shared" ca="1" si="1568"/>
        <v>5.1807023740860103</v>
      </c>
      <c r="AT2309">
        <f t="shared" si="1599"/>
        <v>0</v>
      </c>
      <c r="AU2309">
        <f t="shared" ca="1" si="1569"/>
        <v>6.4160011390083511E-39</v>
      </c>
      <c r="AV2309" t="e">
        <f t="shared" si="1564"/>
        <v>#DIV/0!</v>
      </c>
      <c r="AW2309" t="e">
        <f t="shared" si="1578"/>
        <v>#DIV/0!</v>
      </c>
      <c r="AX2309" t="e">
        <f t="shared" si="1577"/>
        <v>#DIV/0!</v>
      </c>
      <c r="AY2309" t="e">
        <f t="shared" si="1582"/>
        <v>#DIV/0!</v>
      </c>
      <c r="AZ2309" t="e">
        <f t="shared" si="1581"/>
        <v>#DIV/0!</v>
      </c>
    </row>
    <row r="2310" spans="7:52" x14ac:dyDescent="0.3">
      <c r="G2310" s="1" t="str">
        <f t="shared" si="1563"/>
        <v/>
      </c>
      <c r="H2310" s="2" t="str">
        <f t="shared" si="1576"/>
        <v/>
      </c>
      <c r="I2310" s="6" t="str" cm="1">
        <f t="array" ref="I2310">_xlfn.IFS(AND(G2309&lt;H2309,G2310&gt;H2310),"BUY", AND(G2309&gt;H2309,G2310&lt;H2310),"SELL",TRUE,"")</f>
        <v/>
      </c>
      <c r="J2310" s="1">
        <f t="shared" ca="1" si="1586"/>
        <v>0</v>
      </c>
      <c r="K2310" s="3" t="str">
        <f t="shared" ca="1" si="1600"/>
        <v/>
      </c>
      <c r="L2310" s="3" t="str">
        <f t="shared" si="1601"/>
        <v/>
      </c>
      <c r="M2310" s="3" t="str">
        <f t="shared" si="1602"/>
        <v/>
      </c>
      <c r="N2310" s="4">
        <f t="shared" si="1587"/>
        <v>-1</v>
      </c>
      <c r="O2310" s="2" t="str">
        <f t="shared" si="1603"/>
        <v/>
      </c>
      <c r="P2310" s="1" t="str">
        <f t="shared" si="1588"/>
        <v/>
      </c>
      <c r="Q2310" s="1" t="str">
        <f t="shared" si="1589"/>
        <v/>
      </c>
      <c r="R2310" s="1" t="str">
        <f>IF(ISBLANK(A2310),"",SUM($Q$2:Q2310))</f>
        <v/>
      </c>
      <c r="S2310" s="1" t="str">
        <f>IF(ISBLANK(A2310),"",SUM($F$2:F2310))</f>
        <v/>
      </c>
      <c r="T2310" s="1" t="str">
        <f t="shared" si="1590"/>
        <v/>
      </c>
      <c r="U2310" s="1" t="str">
        <f t="shared" si="1591"/>
        <v/>
      </c>
      <c r="V2310" s="17">
        <f t="shared" si="1592"/>
        <v>0</v>
      </c>
      <c r="W2310" s="17">
        <f t="shared" si="1593"/>
        <v>0</v>
      </c>
      <c r="X2310" s="17">
        <f t="shared" si="1594"/>
        <v>0</v>
      </c>
      <c r="Y2310" s="22">
        <f t="shared" si="1585"/>
        <v>0</v>
      </c>
      <c r="Z2310" s="22">
        <f t="shared" si="1585"/>
        <v>0</v>
      </c>
      <c r="AA2310" s="22">
        <f t="shared" si="1585"/>
        <v>0</v>
      </c>
      <c r="AB2310" s="23" t="str">
        <f t="shared" si="1570"/>
        <v/>
      </c>
      <c r="AC2310" s="23" t="str">
        <f t="shared" si="1571"/>
        <v/>
      </c>
      <c r="AD2310" s="23" t="str">
        <f t="shared" si="1572"/>
        <v/>
      </c>
      <c r="AE2310" s="23" t="str">
        <f t="shared" si="1573"/>
        <v/>
      </c>
      <c r="AF2310" s="23" t="str">
        <f t="shared" si="1574"/>
        <v/>
      </c>
      <c r="AG2310" s="23" t="str">
        <f t="shared" si="1579"/>
        <v/>
      </c>
      <c r="AH2310" s="25" t="str">
        <f t="shared" si="1595"/>
        <v/>
      </c>
      <c r="AI2310" s="25" t="str">
        <f t="shared" si="1596"/>
        <v/>
      </c>
      <c r="AJ2310" s="1" t="str">
        <f t="shared" si="1604"/>
        <v/>
      </c>
      <c r="AK2310" s="10" t="e">
        <f t="shared" si="1605"/>
        <v>#DIV/0!</v>
      </c>
      <c r="AL2310" s="10" t="e">
        <f t="shared" si="1566"/>
        <v>#DIV/0!</v>
      </c>
      <c r="AM2310">
        <f t="shared" si="1606"/>
        <v>0</v>
      </c>
      <c r="AN2310">
        <f t="shared" si="1597"/>
        <v>0</v>
      </c>
      <c r="AO2310">
        <f t="shared" si="1598"/>
        <v>0</v>
      </c>
      <c r="AP2310">
        <f t="shared" ca="1" si="1584"/>
        <v>1.5919434648314855E-39</v>
      </c>
      <c r="AQ2310">
        <f t="shared" ca="1" si="1584"/>
        <v>2.9136389295498863E-38</v>
      </c>
      <c r="AR2310">
        <f t="shared" ca="1" si="1567"/>
        <v>5.4637637103421628E-2</v>
      </c>
      <c r="AS2310">
        <f t="shared" ca="1" si="1568"/>
        <v>5.1807023740860103</v>
      </c>
      <c r="AT2310">
        <f t="shared" si="1599"/>
        <v>0</v>
      </c>
      <c r="AU2310">
        <f t="shared" ca="1" si="1569"/>
        <v>5.9577153433648979E-39</v>
      </c>
      <c r="AV2310" t="e">
        <f t="shared" si="1564"/>
        <v>#DIV/0!</v>
      </c>
      <c r="AW2310" t="e">
        <f t="shared" si="1578"/>
        <v>#DIV/0!</v>
      </c>
      <c r="AX2310" t="e">
        <f t="shared" si="1577"/>
        <v>#DIV/0!</v>
      </c>
      <c r="AY2310" t="e">
        <f t="shared" si="1582"/>
        <v>#DIV/0!</v>
      </c>
      <c r="AZ2310" t="e">
        <f t="shared" si="1581"/>
        <v>#DIV/0!</v>
      </c>
    </row>
    <row r="2311" spans="7:52" x14ac:dyDescent="0.3">
      <c r="G2311" s="1" t="str">
        <f t="shared" si="1563"/>
        <v/>
      </c>
      <c r="H2311" s="2" t="str">
        <f t="shared" si="1576"/>
        <v/>
      </c>
      <c r="I2311" s="6" t="str" cm="1">
        <f t="array" ref="I2311">_xlfn.IFS(AND(G2310&lt;H2310,G2311&gt;H2311),"BUY", AND(G2310&gt;H2310,G2311&lt;H2311),"SELL",TRUE,"")</f>
        <v/>
      </c>
      <c r="J2311" s="1">
        <f t="shared" ca="1" si="1586"/>
        <v>0</v>
      </c>
      <c r="K2311" s="3" t="str">
        <f t="shared" ca="1" si="1600"/>
        <v/>
      </c>
      <c r="L2311" s="3" t="str">
        <f t="shared" si="1601"/>
        <v/>
      </c>
      <c r="M2311" s="3" t="str">
        <f t="shared" si="1602"/>
        <v/>
      </c>
      <c r="N2311" s="4">
        <f t="shared" si="1587"/>
        <v>-1</v>
      </c>
      <c r="O2311" s="2" t="str">
        <f t="shared" si="1603"/>
        <v/>
      </c>
      <c r="P2311" s="1" t="str">
        <f t="shared" si="1588"/>
        <v/>
      </c>
      <c r="Q2311" s="1" t="str">
        <f t="shared" si="1589"/>
        <v/>
      </c>
      <c r="R2311" s="1" t="str">
        <f>IF(ISBLANK(A2311),"",SUM($Q$2:Q2311))</f>
        <v/>
      </c>
      <c r="S2311" s="1" t="str">
        <f>IF(ISBLANK(A2311),"",SUM($F$2:F2311))</f>
        <v/>
      </c>
      <c r="T2311" s="1" t="str">
        <f t="shared" si="1590"/>
        <v/>
      </c>
      <c r="U2311" s="1" t="str">
        <f t="shared" si="1591"/>
        <v/>
      </c>
      <c r="V2311" s="17">
        <f t="shared" si="1592"/>
        <v>0</v>
      </c>
      <c r="W2311" s="17">
        <f t="shared" si="1593"/>
        <v>0</v>
      </c>
      <c r="X2311" s="17">
        <f t="shared" si="1594"/>
        <v>0</v>
      </c>
      <c r="Y2311" s="22">
        <f t="shared" si="1585"/>
        <v>0</v>
      </c>
      <c r="Z2311" s="22">
        <f t="shared" si="1585"/>
        <v>0</v>
      </c>
      <c r="AA2311" s="22">
        <f t="shared" si="1585"/>
        <v>0</v>
      </c>
      <c r="AB2311" s="23" t="str">
        <f t="shared" si="1570"/>
        <v/>
      </c>
      <c r="AC2311" s="23" t="str">
        <f t="shared" si="1571"/>
        <v/>
      </c>
      <c r="AD2311" s="23" t="str">
        <f t="shared" si="1572"/>
        <v/>
      </c>
      <c r="AE2311" s="23" t="str">
        <f t="shared" si="1573"/>
        <v/>
      </c>
      <c r="AF2311" s="23" t="str">
        <f t="shared" si="1574"/>
        <v/>
      </c>
      <c r="AG2311" s="23" t="str">
        <f t="shared" si="1579"/>
        <v/>
      </c>
      <c r="AH2311" s="25" t="str">
        <f t="shared" si="1595"/>
        <v/>
      </c>
      <c r="AI2311" s="25" t="str">
        <f t="shared" si="1596"/>
        <v/>
      </c>
      <c r="AJ2311" s="1" t="str">
        <f t="shared" si="1604"/>
        <v/>
      </c>
      <c r="AK2311" s="10" t="e">
        <f t="shared" si="1605"/>
        <v>#DIV/0!</v>
      </c>
      <c r="AL2311" s="10" t="e">
        <f t="shared" si="1566"/>
        <v>#DIV/0!</v>
      </c>
      <c r="AM2311">
        <f t="shared" si="1606"/>
        <v>0</v>
      </c>
      <c r="AN2311">
        <f t="shared" si="1597"/>
        <v>0</v>
      </c>
      <c r="AO2311">
        <f t="shared" si="1598"/>
        <v>0</v>
      </c>
      <c r="AP2311">
        <f t="shared" ca="1" si="1584"/>
        <v>1.4782332173435225E-39</v>
      </c>
      <c r="AQ2311">
        <f t="shared" ca="1" si="1584"/>
        <v>2.7055218631534656E-38</v>
      </c>
      <c r="AR2311">
        <f t="shared" ca="1" si="1567"/>
        <v>5.4637637103421642E-2</v>
      </c>
      <c r="AS2311">
        <f t="shared" ca="1" si="1568"/>
        <v>5.1807023740860103</v>
      </c>
      <c r="AT2311">
        <f t="shared" si="1599"/>
        <v>0</v>
      </c>
      <c r="AU2311">
        <f t="shared" ca="1" si="1569"/>
        <v>5.5321642474102624E-39</v>
      </c>
      <c r="AV2311" t="e">
        <f t="shared" si="1564"/>
        <v>#DIV/0!</v>
      </c>
      <c r="AW2311" t="e">
        <f t="shared" si="1578"/>
        <v>#DIV/0!</v>
      </c>
      <c r="AX2311" t="e">
        <f t="shared" si="1577"/>
        <v>#DIV/0!</v>
      </c>
      <c r="AY2311" t="e">
        <f t="shared" si="1582"/>
        <v>#DIV/0!</v>
      </c>
      <c r="AZ2311" t="e">
        <f t="shared" si="1581"/>
        <v>#DIV/0!</v>
      </c>
    </row>
    <row r="2312" spans="7:52" x14ac:dyDescent="0.3">
      <c r="G2312" s="1" t="str">
        <f t="shared" si="1563"/>
        <v/>
      </c>
      <c r="H2312" s="2" t="str">
        <f t="shared" si="1576"/>
        <v/>
      </c>
      <c r="I2312" s="6" t="str" cm="1">
        <f t="array" ref="I2312">_xlfn.IFS(AND(G2311&lt;H2311,G2312&gt;H2312),"BUY", AND(G2311&gt;H2311,G2312&lt;H2312),"SELL",TRUE,"")</f>
        <v/>
      </c>
      <c r="J2312" s="1">
        <f t="shared" ca="1" si="1586"/>
        <v>0</v>
      </c>
      <c r="K2312" s="3" t="str">
        <f t="shared" ca="1" si="1600"/>
        <v/>
      </c>
      <c r="L2312" s="3" t="str">
        <f t="shared" si="1601"/>
        <v/>
      </c>
      <c r="M2312" s="3" t="str">
        <f t="shared" si="1602"/>
        <v/>
      </c>
      <c r="N2312" s="4">
        <f t="shared" si="1587"/>
        <v>-1</v>
      </c>
      <c r="O2312" s="2" t="str">
        <f t="shared" si="1603"/>
        <v/>
      </c>
      <c r="P2312" s="1" t="str">
        <f t="shared" si="1588"/>
        <v/>
      </c>
      <c r="Q2312" s="1" t="str">
        <f t="shared" si="1589"/>
        <v/>
      </c>
      <c r="R2312" s="1" t="str">
        <f>IF(ISBLANK(A2312),"",SUM($Q$2:Q2312))</f>
        <v/>
      </c>
      <c r="S2312" s="1" t="str">
        <f>IF(ISBLANK(A2312),"",SUM($F$2:F2312))</f>
        <v/>
      </c>
      <c r="T2312" s="1" t="str">
        <f t="shared" si="1590"/>
        <v/>
      </c>
      <c r="U2312" s="1" t="str">
        <f t="shared" si="1591"/>
        <v/>
      </c>
      <c r="V2312" s="17">
        <f t="shared" si="1592"/>
        <v>0</v>
      </c>
      <c r="W2312" s="17">
        <f t="shared" si="1593"/>
        <v>0</v>
      </c>
      <c r="X2312" s="17">
        <f t="shared" si="1594"/>
        <v>0</v>
      </c>
      <c r="Y2312" s="22">
        <f t="shared" si="1585"/>
        <v>0</v>
      </c>
      <c r="Z2312" s="22">
        <f t="shared" si="1585"/>
        <v>0</v>
      </c>
      <c r="AA2312" s="22">
        <f t="shared" si="1585"/>
        <v>0</v>
      </c>
      <c r="AB2312" s="23" t="str">
        <f t="shared" si="1570"/>
        <v/>
      </c>
      <c r="AC2312" s="23" t="str">
        <f t="shared" si="1571"/>
        <v/>
      </c>
      <c r="AD2312" s="23" t="str">
        <f t="shared" si="1572"/>
        <v/>
      </c>
      <c r="AE2312" s="23" t="str">
        <f t="shared" si="1573"/>
        <v/>
      </c>
      <c r="AF2312" s="23" t="str">
        <f t="shared" si="1574"/>
        <v/>
      </c>
      <c r="AG2312" s="23" t="str">
        <f t="shared" si="1579"/>
        <v/>
      </c>
      <c r="AH2312" s="25" t="str">
        <f t="shared" si="1595"/>
        <v/>
      </c>
      <c r="AI2312" s="25" t="str">
        <f t="shared" si="1596"/>
        <v/>
      </c>
      <c r="AJ2312" s="1" t="str">
        <f t="shared" si="1604"/>
        <v/>
      </c>
      <c r="AK2312" s="10" t="e">
        <f t="shared" si="1605"/>
        <v>#DIV/0!</v>
      </c>
      <c r="AL2312" s="10" t="e">
        <f t="shared" si="1566"/>
        <v>#DIV/0!</v>
      </c>
      <c r="AM2312">
        <f t="shared" si="1606"/>
        <v>0</v>
      </c>
      <c r="AN2312">
        <f t="shared" si="1597"/>
        <v>0</v>
      </c>
      <c r="AO2312">
        <f t="shared" si="1598"/>
        <v>0</v>
      </c>
      <c r="AP2312">
        <f t="shared" ca="1" si="1584"/>
        <v>1.3726451303904138E-39</v>
      </c>
      <c r="AQ2312">
        <f t="shared" ca="1" si="1584"/>
        <v>2.5122703014996465E-38</v>
      </c>
      <c r="AR2312">
        <f t="shared" ca="1" si="1567"/>
        <v>5.4637637103421649E-2</v>
      </c>
      <c r="AS2312">
        <f t="shared" ca="1" si="1568"/>
        <v>5.1807023740860103</v>
      </c>
      <c r="AT2312">
        <f t="shared" si="1599"/>
        <v>0</v>
      </c>
      <c r="AU2312">
        <f t="shared" ca="1" si="1569"/>
        <v>5.1370096583095293E-39</v>
      </c>
      <c r="AV2312" t="e">
        <f t="shared" si="1564"/>
        <v>#DIV/0!</v>
      </c>
      <c r="AW2312" t="e">
        <f t="shared" si="1578"/>
        <v>#DIV/0!</v>
      </c>
      <c r="AX2312" t="e">
        <f t="shared" si="1577"/>
        <v>#DIV/0!</v>
      </c>
      <c r="AY2312" t="e">
        <f t="shared" si="1582"/>
        <v>#DIV/0!</v>
      </c>
      <c r="AZ2312" t="e">
        <f t="shared" si="1581"/>
        <v>#DIV/0!</v>
      </c>
    </row>
    <row r="2313" spans="7:52" x14ac:dyDescent="0.3">
      <c r="G2313" s="1" t="str">
        <f t="shared" ref="G2313:G2376" si="1607">IFERROR(AVERAGE(E2309:E2313),"")</f>
        <v/>
      </c>
      <c r="H2313" s="2" t="str">
        <f t="shared" si="1576"/>
        <v/>
      </c>
      <c r="I2313" s="6" t="str" cm="1">
        <f t="array" ref="I2313">_xlfn.IFS(AND(G2312&lt;H2312,G2313&gt;H2313),"BUY", AND(G2312&gt;H2312,G2313&lt;H2313),"SELL",TRUE,"")</f>
        <v/>
      </c>
      <c r="J2313" s="1">
        <f t="shared" ca="1" si="1586"/>
        <v>0</v>
      </c>
      <c r="K2313" s="3" t="str">
        <f t="shared" ca="1" si="1600"/>
        <v/>
      </c>
      <c r="L2313" s="3" t="str">
        <f t="shared" si="1601"/>
        <v/>
      </c>
      <c r="M2313" s="3" t="str">
        <f t="shared" si="1602"/>
        <v/>
      </c>
      <c r="N2313" s="4">
        <f t="shared" si="1587"/>
        <v>-1</v>
      </c>
      <c r="O2313" s="2" t="str">
        <f t="shared" si="1603"/>
        <v/>
      </c>
      <c r="P2313" s="1" t="str">
        <f t="shared" si="1588"/>
        <v/>
      </c>
      <c r="Q2313" s="1" t="str">
        <f t="shared" si="1589"/>
        <v/>
      </c>
      <c r="R2313" s="1" t="str">
        <f>IF(ISBLANK(A2313),"",SUM($Q$2:Q2313))</f>
        <v/>
      </c>
      <c r="S2313" s="1" t="str">
        <f>IF(ISBLANK(A2313),"",SUM($F$2:F2313))</f>
        <v/>
      </c>
      <c r="T2313" s="1" t="str">
        <f t="shared" si="1590"/>
        <v/>
      </c>
      <c r="U2313" s="1" t="str">
        <f t="shared" si="1591"/>
        <v/>
      </c>
      <c r="V2313" s="17">
        <f t="shared" si="1592"/>
        <v>0</v>
      </c>
      <c r="W2313" s="17">
        <f t="shared" si="1593"/>
        <v>0</v>
      </c>
      <c r="X2313" s="17">
        <f t="shared" si="1594"/>
        <v>0</v>
      </c>
      <c r="Y2313" s="22">
        <f t="shared" si="1585"/>
        <v>0</v>
      </c>
      <c r="Z2313" s="22">
        <f t="shared" si="1585"/>
        <v>0</v>
      </c>
      <c r="AA2313" s="22">
        <f t="shared" si="1585"/>
        <v>0</v>
      </c>
      <c r="AB2313" s="23" t="str">
        <f t="shared" si="1570"/>
        <v/>
      </c>
      <c r="AC2313" s="23" t="str">
        <f t="shared" si="1571"/>
        <v/>
      </c>
      <c r="AD2313" s="23" t="str">
        <f t="shared" si="1572"/>
        <v/>
      </c>
      <c r="AE2313" s="23" t="str">
        <f t="shared" si="1573"/>
        <v/>
      </c>
      <c r="AF2313" s="23" t="str">
        <f t="shared" si="1574"/>
        <v/>
      </c>
      <c r="AG2313" s="23" t="str">
        <f t="shared" si="1579"/>
        <v/>
      </c>
      <c r="AH2313" s="25" t="str">
        <f t="shared" si="1595"/>
        <v/>
      </c>
      <c r="AI2313" s="25" t="str">
        <f t="shared" si="1596"/>
        <v/>
      </c>
      <c r="AJ2313" s="1" t="str">
        <f t="shared" si="1604"/>
        <v/>
      </c>
      <c r="AK2313" s="10" t="e">
        <f t="shared" si="1605"/>
        <v>#DIV/0!</v>
      </c>
      <c r="AL2313" s="10" t="e">
        <f t="shared" si="1566"/>
        <v>#DIV/0!</v>
      </c>
      <c r="AM2313">
        <f t="shared" si="1606"/>
        <v>0</v>
      </c>
      <c r="AN2313">
        <f t="shared" si="1597"/>
        <v>0</v>
      </c>
      <c r="AO2313">
        <f t="shared" si="1598"/>
        <v>0</v>
      </c>
      <c r="AP2313">
        <f t="shared" ca="1" si="1584"/>
        <v>1.2745990496482415E-39</v>
      </c>
      <c r="AQ2313">
        <f t="shared" ca="1" si="1584"/>
        <v>2.3328224228211004E-38</v>
      </c>
      <c r="AR2313">
        <f t="shared" ca="1" si="1567"/>
        <v>5.4637637103421649E-2</v>
      </c>
      <c r="AS2313">
        <f t="shared" ca="1" si="1568"/>
        <v>5.1807023740860103</v>
      </c>
      <c r="AT2313">
        <f t="shared" si="1599"/>
        <v>0</v>
      </c>
      <c r="AU2313">
        <f t="shared" ca="1" si="1569"/>
        <v>4.7700803970017058E-39</v>
      </c>
      <c r="AV2313" t="e">
        <f t="shared" si="1564"/>
        <v>#DIV/0!</v>
      </c>
      <c r="AW2313" t="e">
        <f t="shared" si="1578"/>
        <v>#DIV/0!</v>
      </c>
      <c r="AX2313" t="e">
        <f t="shared" si="1577"/>
        <v>#DIV/0!</v>
      </c>
      <c r="AY2313" t="e">
        <f t="shared" si="1582"/>
        <v>#DIV/0!</v>
      </c>
      <c r="AZ2313" t="e">
        <f t="shared" si="1581"/>
        <v>#DIV/0!</v>
      </c>
    </row>
    <row r="2314" spans="7:52" x14ac:dyDescent="0.3">
      <c r="G2314" s="1" t="str">
        <f t="shared" si="1607"/>
        <v/>
      </c>
      <c r="H2314" s="2" t="str">
        <f t="shared" si="1576"/>
        <v/>
      </c>
      <c r="I2314" s="6" t="str" cm="1">
        <f t="array" ref="I2314">_xlfn.IFS(AND(G2313&lt;H2313,G2314&gt;H2314),"BUY", AND(G2313&gt;H2313,G2314&lt;H2314),"SELL",TRUE,"")</f>
        <v/>
      </c>
      <c r="J2314" s="1">
        <f t="shared" ca="1" si="1586"/>
        <v>0</v>
      </c>
      <c r="K2314" s="3" t="str">
        <f t="shared" ca="1" si="1600"/>
        <v/>
      </c>
      <c r="L2314" s="3" t="str">
        <f t="shared" si="1601"/>
        <v/>
      </c>
      <c r="M2314" s="3" t="str">
        <f t="shared" si="1602"/>
        <v/>
      </c>
      <c r="N2314" s="4">
        <f t="shared" si="1587"/>
        <v>-1</v>
      </c>
      <c r="O2314" s="2" t="str">
        <f t="shared" si="1603"/>
        <v/>
      </c>
      <c r="P2314" s="1" t="str">
        <f t="shared" si="1588"/>
        <v/>
      </c>
      <c r="Q2314" s="1" t="str">
        <f t="shared" si="1589"/>
        <v/>
      </c>
      <c r="R2314" s="1" t="str">
        <f>IF(ISBLANK(A2314),"",SUM($Q$2:Q2314))</f>
        <v/>
      </c>
      <c r="S2314" s="1" t="str">
        <f>IF(ISBLANK(A2314),"",SUM($F$2:F2314))</f>
        <v/>
      </c>
      <c r="T2314" s="1" t="str">
        <f t="shared" si="1590"/>
        <v/>
      </c>
      <c r="U2314" s="1" t="str">
        <f t="shared" si="1591"/>
        <v/>
      </c>
      <c r="V2314" s="17">
        <f t="shared" si="1592"/>
        <v>0</v>
      </c>
      <c r="W2314" s="17">
        <f t="shared" si="1593"/>
        <v>0</v>
      </c>
      <c r="X2314" s="17">
        <f t="shared" si="1594"/>
        <v>0</v>
      </c>
      <c r="Y2314" s="22">
        <f t="shared" si="1585"/>
        <v>0</v>
      </c>
      <c r="Z2314" s="22">
        <f t="shared" si="1585"/>
        <v>0</v>
      </c>
      <c r="AA2314" s="22">
        <f t="shared" si="1585"/>
        <v>0</v>
      </c>
      <c r="AB2314" s="23" t="str">
        <f t="shared" si="1570"/>
        <v/>
      </c>
      <c r="AC2314" s="23" t="str">
        <f t="shared" si="1571"/>
        <v/>
      </c>
      <c r="AD2314" s="23" t="str">
        <f t="shared" si="1572"/>
        <v/>
      </c>
      <c r="AE2314" s="23" t="str">
        <f t="shared" si="1573"/>
        <v/>
      </c>
      <c r="AF2314" s="23" t="str">
        <f t="shared" si="1574"/>
        <v/>
      </c>
      <c r="AG2314" s="23" t="str">
        <f t="shared" si="1579"/>
        <v/>
      </c>
      <c r="AH2314" s="25" t="str">
        <f t="shared" si="1595"/>
        <v/>
      </c>
      <c r="AI2314" s="25" t="str">
        <f t="shared" si="1596"/>
        <v/>
      </c>
      <c r="AJ2314" s="1" t="str">
        <f t="shared" si="1604"/>
        <v/>
      </c>
      <c r="AK2314" s="10" t="e">
        <f t="shared" si="1605"/>
        <v>#DIV/0!</v>
      </c>
      <c r="AL2314" s="10" t="e">
        <f t="shared" si="1566"/>
        <v>#DIV/0!</v>
      </c>
      <c r="AM2314">
        <f t="shared" si="1606"/>
        <v>0</v>
      </c>
      <c r="AN2314">
        <f t="shared" si="1597"/>
        <v>0</v>
      </c>
      <c r="AO2314">
        <f t="shared" si="1598"/>
        <v>0</v>
      </c>
      <c r="AP2314">
        <f t="shared" ca="1" si="1584"/>
        <v>1.1835562603876528E-39</v>
      </c>
      <c r="AQ2314">
        <f t="shared" ca="1" si="1584"/>
        <v>2.1661922497624505E-38</v>
      </c>
      <c r="AR2314">
        <f t="shared" ca="1" si="1567"/>
        <v>5.4637637103421649E-2</v>
      </c>
      <c r="AS2314">
        <f t="shared" ca="1" si="1568"/>
        <v>5.1807023740860103</v>
      </c>
      <c r="AT2314">
        <f t="shared" si="1599"/>
        <v>0</v>
      </c>
      <c r="AU2314">
        <f t="shared" ca="1" si="1569"/>
        <v>4.4293603686444413E-39</v>
      </c>
      <c r="AV2314" t="e">
        <f t="shared" si="1564"/>
        <v>#DIV/0!</v>
      </c>
      <c r="AW2314" t="e">
        <f t="shared" si="1578"/>
        <v>#DIV/0!</v>
      </c>
      <c r="AX2314" t="e">
        <f t="shared" si="1577"/>
        <v>#DIV/0!</v>
      </c>
      <c r="AY2314" t="e">
        <f t="shared" si="1582"/>
        <v>#DIV/0!</v>
      </c>
      <c r="AZ2314" t="e">
        <f t="shared" si="1581"/>
        <v>#DIV/0!</v>
      </c>
    </row>
    <row r="2315" spans="7:52" x14ac:dyDescent="0.3">
      <c r="G2315" s="1" t="str">
        <f t="shared" si="1607"/>
        <v/>
      </c>
      <c r="H2315" s="2" t="str">
        <f t="shared" si="1576"/>
        <v/>
      </c>
      <c r="I2315" s="6" t="str" cm="1">
        <f t="array" ref="I2315">_xlfn.IFS(AND(G2314&lt;H2314,G2315&gt;H2315),"BUY", AND(G2314&gt;H2314,G2315&lt;H2315),"SELL",TRUE,"")</f>
        <v/>
      </c>
      <c r="J2315" s="1">
        <f t="shared" ca="1" si="1586"/>
        <v>0</v>
      </c>
      <c r="K2315" s="3" t="str">
        <f t="shared" ca="1" si="1600"/>
        <v/>
      </c>
      <c r="L2315" s="3" t="str">
        <f t="shared" si="1601"/>
        <v/>
      </c>
      <c r="M2315" s="3" t="str">
        <f t="shared" si="1602"/>
        <v/>
      </c>
      <c r="N2315" s="4">
        <f t="shared" si="1587"/>
        <v>-1</v>
      </c>
      <c r="O2315" s="2" t="str">
        <f t="shared" si="1603"/>
        <v/>
      </c>
      <c r="P2315" s="1" t="str">
        <f t="shared" si="1588"/>
        <v/>
      </c>
      <c r="Q2315" s="1" t="str">
        <f t="shared" si="1589"/>
        <v/>
      </c>
      <c r="R2315" s="1" t="str">
        <f>IF(ISBLANK(A2315),"",SUM($Q$2:Q2315))</f>
        <v/>
      </c>
      <c r="S2315" s="1" t="str">
        <f>IF(ISBLANK(A2315),"",SUM($F$2:F2315))</f>
        <v/>
      </c>
      <c r="T2315" s="1" t="str">
        <f t="shared" si="1590"/>
        <v/>
      </c>
      <c r="U2315" s="1" t="str">
        <f t="shared" si="1591"/>
        <v/>
      </c>
      <c r="V2315" s="17">
        <f t="shared" si="1592"/>
        <v>0</v>
      </c>
      <c r="W2315" s="17">
        <f t="shared" si="1593"/>
        <v>0</v>
      </c>
      <c r="X2315" s="17">
        <f t="shared" si="1594"/>
        <v>0</v>
      </c>
      <c r="Y2315" s="22">
        <f t="shared" si="1585"/>
        <v>0</v>
      </c>
      <c r="Z2315" s="22">
        <f t="shared" si="1585"/>
        <v>0</v>
      </c>
      <c r="AA2315" s="22">
        <f t="shared" si="1585"/>
        <v>0</v>
      </c>
      <c r="AB2315" s="23" t="str">
        <f t="shared" si="1570"/>
        <v/>
      </c>
      <c r="AC2315" s="23" t="str">
        <f t="shared" si="1571"/>
        <v/>
      </c>
      <c r="AD2315" s="23" t="str">
        <f t="shared" si="1572"/>
        <v/>
      </c>
      <c r="AE2315" s="23" t="str">
        <f t="shared" si="1573"/>
        <v/>
      </c>
      <c r="AF2315" s="23" t="str">
        <f t="shared" si="1574"/>
        <v/>
      </c>
      <c r="AG2315" s="23" t="str">
        <f t="shared" si="1579"/>
        <v/>
      </c>
      <c r="AH2315" s="25" t="str">
        <f t="shared" si="1595"/>
        <v/>
      </c>
      <c r="AI2315" s="25" t="str">
        <f t="shared" si="1596"/>
        <v/>
      </c>
      <c r="AJ2315" s="1" t="str">
        <f t="shared" si="1604"/>
        <v/>
      </c>
      <c r="AK2315" s="10" t="e">
        <f t="shared" si="1605"/>
        <v>#DIV/0!</v>
      </c>
      <c r="AL2315" s="10" t="e">
        <f t="shared" si="1566"/>
        <v>#DIV/0!</v>
      </c>
      <c r="AM2315">
        <f t="shared" si="1606"/>
        <v>0</v>
      </c>
      <c r="AN2315">
        <f t="shared" si="1597"/>
        <v>0</v>
      </c>
      <c r="AO2315">
        <f t="shared" si="1598"/>
        <v>0</v>
      </c>
      <c r="AP2315">
        <f t="shared" ca="1" si="1584"/>
        <v>1.0990165275028204E-39</v>
      </c>
      <c r="AQ2315">
        <f t="shared" ca="1" si="1584"/>
        <v>2.0114642319222754E-38</v>
      </c>
      <c r="AR2315">
        <f t="shared" ca="1" si="1567"/>
        <v>5.4637637103421649E-2</v>
      </c>
      <c r="AS2315">
        <f t="shared" ca="1" si="1568"/>
        <v>5.1807023740860103</v>
      </c>
      <c r="AT2315">
        <f t="shared" si="1599"/>
        <v>0</v>
      </c>
      <c r="AU2315">
        <f t="shared" ca="1" si="1569"/>
        <v>4.1129774851698385E-39</v>
      </c>
      <c r="AV2315" t="e">
        <f t="shared" si="1564"/>
        <v>#DIV/0!</v>
      </c>
      <c r="AW2315" t="e">
        <f t="shared" si="1578"/>
        <v>#DIV/0!</v>
      </c>
      <c r="AX2315" t="e">
        <f t="shared" si="1577"/>
        <v>#DIV/0!</v>
      </c>
      <c r="AY2315" t="e">
        <f t="shared" si="1582"/>
        <v>#DIV/0!</v>
      </c>
      <c r="AZ2315" t="e">
        <f t="shared" si="1581"/>
        <v>#DIV/0!</v>
      </c>
    </row>
    <row r="2316" spans="7:52" x14ac:dyDescent="0.3">
      <c r="G2316" s="1" t="str">
        <f t="shared" si="1607"/>
        <v/>
      </c>
      <c r="H2316" s="2" t="str">
        <f t="shared" si="1576"/>
        <v/>
      </c>
      <c r="I2316" s="6" t="str" cm="1">
        <f t="array" ref="I2316">_xlfn.IFS(AND(G2315&lt;H2315,G2316&gt;H2316),"BUY", AND(G2315&gt;H2315,G2316&lt;H2316),"SELL",TRUE,"")</f>
        <v/>
      </c>
      <c r="J2316" s="1">
        <f t="shared" ca="1" si="1586"/>
        <v>0</v>
      </c>
      <c r="K2316" s="3" t="str">
        <f t="shared" ca="1" si="1600"/>
        <v/>
      </c>
      <c r="L2316" s="3" t="str">
        <f t="shared" si="1601"/>
        <v/>
      </c>
      <c r="M2316" s="3" t="str">
        <f t="shared" si="1602"/>
        <v/>
      </c>
      <c r="N2316" s="4">
        <f t="shared" si="1587"/>
        <v>-1</v>
      </c>
      <c r="O2316" s="2" t="str">
        <f t="shared" si="1603"/>
        <v/>
      </c>
      <c r="P2316" s="1" t="str">
        <f t="shared" si="1588"/>
        <v/>
      </c>
      <c r="Q2316" s="1" t="str">
        <f t="shared" si="1589"/>
        <v/>
      </c>
      <c r="R2316" s="1" t="str">
        <f>IF(ISBLANK(A2316),"",SUM($Q$2:Q2316))</f>
        <v/>
      </c>
      <c r="S2316" s="1" t="str">
        <f>IF(ISBLANK(A2316),"",SUM($F$2:F2316))</f>
        <v/>
      </c>
      <c r="T2316" s="1" t="str">
        <f t="shared" si="1590"/>
        <v/>
      </c>
      <c r="U2316" s="1" t="str">
        <f t="shared" si="1591"/>
        <v/>
      </c>
      <c r="V2316" s="17">
        <f t="shared" si="1592"/>
        <v>0</v>
      </c>
      <c r="W2316" s="17">
        <f t="shared" si="1593"/>
        <v>0</v>
      </c>
      <c r="X2316" s="17">
        <f t="shared" si="1594"/>
        <v>0</v>
      </c>
      <c r="Y2316" s="22">
        <f t="shared" si="1585"/>
        <v>0</v>
      </c>
      <c r="Z2316" s="22">
        <f t="shared" si="1585"/>
        <v>0</v>
      </c>
      <c r="AA2316" s="22">
        <f t="shared" si="1585"/>
        <v>0</v>
      </c>
      <c r="AB2316" s="23" t="str">
        <f t="shared" si="1570"/>
        <v/>
      </c>
      <c r="AC2316" s="23" t="str">
        <f t="shared" si="1571"/>
        <v/>
      </c>
      <c r="AD2316" s="23" t="str">
        <f t="shared" si="1572"/>
        <v/>
      </c>
      <c r="AE2316" s="23" t="str">
        <f t="shared" si="1573"/>
        <v/>
      </c>
      <c r="AF2316" s="23" t="str">
        <f t="shared" si="1574"/>
        <v/>
      </c>
      <c r="AG2316" s="23" t="str">
        <f t="shared" si="1579"/>
        <v/>
      </c>
      <c r="AH2316" s="25" t="str">
        <f t="shared" si="1595"/>
        <v/>
      </c>
      <c r="AI2316" s="25" t="str">
        <f t="shared" si="1596"/>
        <v/>
      </c>
      <c r="AJ2316" s="1" t="str">
        <f t="shared" si="1604"/>
        <v/>
      </c>
      <c r="AK2316" s="10" t="e">
        <f t="shared" si="1605"/>
        <v>#DIV/0!</v>
      </c>
      <c r="AL2316" s="10" t="e">
        <f t="shared" si="1566"/>
        <v>#DIV/0!</v>
      </c>
      <c r="AM2316">
        <f t="shared" si="1606"/>
        <v>0</v>
      </c>
      <c r="AN2316">
        <f t="shared" si="1597"/>
        <v>0</v>
      </c>
      <c r="AO2316">
        <f t="shared" si="1598"/>
        <v>0</v>
      </c>
      <c r="AP2316">
        <f t="shared" ca="1" si="1584"/>
        <v>1.0205153469669046E-39</v>
      </c>
      <c r="AQ2316">
        <f t="shared" ca="1" si="1584"/>
        <v>1.8677882153563985E-38</v>
      </c>
      <c r="AR2316">
        <f t="shared" ca="1" si="1567"/>
        <v>5.4637637103421649E-2</v>
      </c>
      <c r="AS2316">
        <f t="shared" ca="1" si="1568"/>
        <v>5.1807023740860103</v>
      </c>
      <c r="AT2316">
        <f t="shared" si="1599"/>
        <v>0</v>
      </c>
      <c r="AU2316">
        <f t="shared" ca="1" si="1569"/>
        <v>3.8191933790862785E-39</v>
      </c>
      <c r="AV2316" t="e">
        <f t="shared" si="1564"/>
        <v>#DIV/0!</v>
      </c>
      <c r="AW2316" t="e">
        <f t="shared" si="1578"/>
        <v>#DIV/0!</v>
      </c>
      <c r="AX2316" t="e">
        <f t="shared" si="1577"/>
        <v>#DIV/0!</v>
      </c>
      <c r="AY2316" t="e">
        <f t="shared" si="1582"/>
        <v>#DIV/0!</v>
      </c>
      <c r="AZ2316" t="e">
        <f t="shared" si="1581"/>
        <v>#DIV/0!</v>
      </c>
    </row>
    <row r="2317" spans="7:52" x14ac:dyDescent="0.3">
      <c r="G2317" s="1" t="str">
        <f t="shared" si="1607"/>
        <v/>
      </c>
      <c r="H2317" s="2" t="str">
        <f t="shared" si="1576"/>
        <v/>
      </c>
      <c r="I2317" s="6" t="str" cm="1">
        <f t="array" ref="I2317">_xlfn.IFS(AND(G2316&lt;H2316,G2317&gt;H2317),"BUY", AND(G2316&gt;H2316,G2317&lt;H2317),"SELL",TRUE,"")</f>
        <v/>
      </c>
      <c r="J2317" s="1">
        <f t="shared" ca="1" si="1586"/>
        <v>0</v>
      </c>
      <c r="K2317" s="3" t="str">
        <f t="shared" ca="1" si="1600"/>
        <v/>
      </c>
      <c r="L2317" s="3" t="str">
        <f t="shared" si="1601"/>
        <v/>
      </c>
      <c r="M2317" s="3" t="str">
        <f t="shared" si="1602"/>
        <v/>
      </c>
      <c r="N2317" s="4">
        <f t="shared" si="1587"/>
        <v>-1</v>
      </c>
      <c r="O2317" s="2" t="str">
        <f t="shared" si="1603"/>
        <v/>
      </c>
      <c r="P2317" s="1" t="str">
        <f t="shared" si="1588"/>
        <v/>
      </c>
      <c r="Q2317" s="1" t="str">
        <f t="shared" si="1589"/>
        <v/>
      </c>
      <c r="R2317" s="1" t="str">
        <f>IF(ISBLANK(A2317),"",SUM($Q$2:Q2317))</f>
        <v/>
      </c>
      <c r="S2317" s="1" t="str">
        <f>IF(ISBLANK(A2317),"",SUM($F$2:F2317))</f>
        <v/>
      </c>
      <c r="T2317" s="1" t="str">
        <f t="shared" si="1590"/>
        <v/>
      </c>
      <c r="U2317" s="1" t="str">
        <f t="shared" si="1591"/>
        <v/>
      </c>
      <c r="V2317" s="17">
        <f t="shared" si="1592"/>
        <v>0</v>
      </c>
      <c r="W2317" s="17">
        <f t="shared" si="1593"/>
        <v>0</v>
      </c>
      <c r="X2317" s="17">
        <f t="shared" si="1594"/>
        <v>0</v>
      </c>
      <c r="Y2317" s="22">
        <f t="shared" si="1585"/>
        <v>0</v>
      </c>
      <c r="Z2317" s="22">
        <f t="shared" si="1585"/>
        <v>0</v>
      </c>
      <c r="AA2317" s="22">
        <f t="shared" si="1585"/>
        <v>0</v>
      </c>
      <c r="AB2317" s="23" t="str">
        <f t="shared" si="1570"/>
        <v/>
      </c>
      <c r="AC2317" s="23" t="str">
        <f t="shared" si="1571"/>
        <v/>
      </c>
      <c r="AD2317" s="23" t="str">
        <f t="shared" si="1572"/>
        <v/>
      </c>
      <c r="AE2317" s="23" t="str">
        <f t="shared" si="1573"/>
        <v/>
      </c>
      <c r="AF2317" s="23" t="str">
        <f t="shared" si="1574"/>
        <v/>
      </c>
      <c r="AG2317" s="23" t="str">
        <f t="shared" si="1579"/>
        <v/>
      </c>
      <c r="AH2317" s="25" t="str">
        <f t="shared" si="1595"/>
        <v/>
      </c>
      <c r="AI2317" s="25" t="str">
        <f t="shared" si="1596"/>
        <v/>
      </c>
      <c r="AJ2317" s="1" t="str">
        <f t="shared" si="1604"/>
        <v/>
      </c>
      <c r="AK2317" s="10" t="e">
        <f t="shared" si="1605"/>
        <v>#DIV/0!</v>
      </c>
      <c r="AL2317" s="10" t="e">
        <f t="shared" si="1566"/>
        <v>#DIV/0!</v>
      </c>
      <c r="AM2317">
        <f t="shared" si="1606"/>
        <v>0</v>
      </c>
      <c r="AN2317">
        <f t="shared" si="1597"/>
        <v>0</v>
      </c>
      <c r="AO2317">
        <f t="shared" si="1598"/>
        <v>0</v>
      </c>
      <c r="AP2317">
        <f t="shared" ca="1" si="1584"/>
        <v>9.4762139361212574E-40</v>
      </c>
      <c r="AQ2317">
        <f t="shared" ca="1" si="1584"/>
        <v>1.7343747714023702E-38</v>
      </c>
      <c r="AR2317">
        <f t="shared" ca="1" si="1567"/>
        <v>5.4637637103421649E-2</v>
      </c>
      <c r="AS2317">
        <f t="shared" ca="1" si="1568"/>
        <v>5.1807023740860103</v>
      </c>
      <c r="AT2317">
        <f t="shared" si="1599"/>
        <v>0</v>
      </c>
      <c r="AU2317">
        <f t="shared" ca="1" si="1569"/>
        <v>3.5463938520086865E-39</v>
      </c>
      <c r="AV2317" t="e">
        <f t="shared" si="1564"/>
        <v>#DIV/0!</v>
      </c>
      <c r="AW2317" t="e">
        <f t="shared" si="1578"/>
        <v>#DIV/0!</v>
      </c>
      <c r="AX2317" t="e">
        <f t="shared" si="1577"/>
        <v>#DIV/0!</v>
      </c>
      <c r="AY2317" t="e">
        <f t="shared" si="1582"/>
        <v>#DIV/0!</v>
      </c>
      <c r="AZ2317" t="e">
        <f t="shared" si="1581"/>
        <v>#DIV/0!</v>
      </c>
    </row>
    <row r="2318" spans="7:52" x14ac:dyDescent="0.3">
      <c r="G2318" s="1" t="str">
        <f t="shared" si="1607"/>
        <v/>
      </c>
      <c r="H2318" s="2" t="str">
        <f t="shared" si="1576"/>
        <v/>
      </c>
      <c r="I2318" s="6" t="str" cm="1">
        <f t="array" ref="I2318">_xlfn.IFS(AND(G2317&lt;H2317,G2318&gt;H2318),"BUY", AND(G2317&gt;H2317,G2318&lt;H2318),"SELL",TRUE,"")</f>
        <v/>
      </c>
      <c r="J2318" s="1">
        <f t="shared" ca="1" si="1586"/>
        <v>0</v>
      </c>
      <c r="K2318" s="3" t="str">
        <f t="shared" ca="1" si="1600"/>
        <v/>
      </c>
      <c r="L2318" s="3" t="str">
        <f t="shared" si="1601"/>
        <v/>
      </c>
      <c r="M2318" s="3" t="str">
        <f t="shared" si="1602"/>
        <v/>
      </c>
      <c r="N2318" s="4">
        <f t="shared" si="1587"/>
        <v>-1</v>
      </c>
      <c r="O2318" s="2" t="str">
        <f t="shared" si="1603"/>
        <v/>
      </c>
      <c r="P2318" s="1" t="str">
        <f t="shared" si="1588"/>
        <v/>
      </c>
      <c r="Q2318" s="1" t="str">
        <f t="shared" si="1589"/>
        <v/>
      </c>
      <c r="R2318" s="1" t="str">
        <f>IF(ISBLANK(A2318),"",SUM($Q$2:Q2318))</f>
        <v/>
      </c>
      <c r="S2318" s="1" t="str">
        <f>IF(ISBLANK(A2318),"",SUM($F$2:F2318))</f>
        <v/>
      </c>
      <c r="T2318" s="1" t="str">
        <f t="shared" si="1590"/>
        <v/>
      </c>
      <c r="U2318" s="1" t="str">
        <f t="shared" si="1591"/>
        <v/>
      </c>
      <c r="V2318" s="17">
        <f t="shared" si="1592"/>
        <v>0</v>
      </c>
      <c r="W2318" s="17">
        <f t="shared" si="1593"/>
        <v>0</v>
      </c>
      <c r="X2318" s="17">
        <f t="shared" si="1594"/>
        <v>0</v>
      </c>
      <c r="Y2318" s="22">
        <f t="shared" si="1585"/>
        <v>0</v>
      </c>
      <c r="Z2318" s="22">
        <f t="shared" si="1585"/>
        <v>0</v>
      </c>
      <c r="AA2318" s="22">
        <f t="shared" si="1585"/>
        <v>0</v>
      </c>
      <c r="AB2318" s="23" t="str">
        <f t="shared" si="1570"/>
        <v/>
      </c>
      <c r="AC2318" s="23" t="str">
        <f t="shared" si="1571"/>
        <v/>
      </c>
      <c r="AD2318" s="23" t="str">
        <f t="shared" si="1572"/>
        <v/>
      </c>
      <c r="AE2318" s="23" t="str">
        <f t="shared" si="1573"/>
        <v/>
      </c>
      <c r="AF2318" s="23" t="str">
        <f t="shared" si="1574"/>
        <v/>
      </c>
      <c r="AG2318" s="23" t="str">
        <f t="shared" si="1579"/>
        <v/>
      </c>
      <c r="AH2318" s="25" t="str">
        <f t="shared" si="1595"/>
        <v/>
      </c>
      <c r="AI2318" s="25" t="str">
        <f t="shared" si="1596"/>
        <v/>
      </c>
      <c r="AJ2318" s="1" t="str">
        <f t="shared" si="1604"/>
        <v/>
      </c>
      <c r="AK2318" s="10" t="e">
        <f t="shared" si="1605"/>
        <v>#DIV/0!</v>
      </c>
      <c r="AL2318" s="10" t="e">
        <f t="shared" si="1566"/>
        <v>#DIV/0!</v>
      </c>
      <c r="AM2318">
        <f t="shared" si="1606"/>
        <v>0</v>
      </c>
      <c r="AN2318">
        <f t="shared" si="1597"/>
        <v>0</v>
      </c>
      <c r="AO2318">
        <f t="shared" si="1598"/>
        <v>0</v>
      </c>
      <c r="AP2318">
        <f t="shared" ca="1" si="1584"/>
        <v>8.7993415121125969E-40</v>
      </c>
      <c r="AQ2318">
        <f t="shared" ca="1" si="1584"/>
        <v>1.6104908591593439E-38</v>
      </c>
      <c r="AR2318">
        <f t="shared" ca="1" si="1567"/>
        <v>5.4637637103421642E-2</v>
      </c>
      <c r="AS2318">
        <f t="shared" ca="1" si="1568"/>
        <v>5.1807023740860103</v>
      </c>
      <c r="AT2318">
        <f t="shared" si="1599"/>
        <v>0</v>
      </c>
      <c r="AU2318">
        <f t="shared" ca="1" si="1569"/>
        <v>3.2930800054366375E-39</v>
      </c>
      <c r="AV2318" t="e">
        <f t="shared" ref="AV2318:AV2381" si="1608">AVERAGE(E2307:E2318)</f>
        <v>#DIV/0!</v>
      </c>
      <c r="AW2318" t="e">
        <f t="shared" si="1578"/>
        <v>#DIV/0!</v>
      </c>
      <c r="AX2318" t="e">
        <f t="shared" si="1577"/>
        <v>#DIV/0!</v>
      </c>
      <c r="AY2318" t="e">
        <f t="shared" si="1582"/>
        <v>#DIV/0!</v>
      </c>
      <c r="AZ2318" t="e">
        <f t="shared" si="1581"/>
        <v>#DIV/0!</v>
      </c>
    </row>
    <row r="2319" spans="7:52" x14ac:dyDescent="0.3">
      <c r="G2319" s="1" t="str">
        <f t="shared" si="1607"/>
        <v/>
      </c>
      <c r="H2319" s="2" t="str">
        <f t="shared" si="1576"/>
        <v/>
      </c>
      <c r="I2319" s="6" t="str" cm="1">
        <f t="array" ref="I2319">_xlfn.IFS(AND(G2318&lt;H2318,G2319&gt;H2319),"BUY", AND(G2318&gt;H2318,G2319&lt;H2319),"SELL",TRUE,"")</f>
        <v/>
      </c>
      <c r="J2319" s="1">
        <f t="shared" ca="1" si="1586"/>
        <v>0</v>
      </c>
      <c r="K2319" s="3" t="str">
        <f t="shared" ca="1" si="1600"/>
        <v/>
      </c>
      <c r="L2319" s="3" t="str">
        <f t="shared" si="1601"/>
        <v/>
      </c>
      <c r="M2319" s="3" t="str">
        <f t="shared" si="1602"/>
        <v/>
      </c>
      <c r="N2319" s="4">
        <f t="shared" si="1587"/>
        <v>-1</v>
      </c>
      <c r="O2319" s="2" t="str">
        <f t="shared" si="1603"/>
        <v/>
      </c>
      <c r="P2319" s="1" t="str">
        <f t="shared" si="1588"/>
        <v/>
      </c>
      <c r="Q2319" s="1" t="str">
        <f t="shared" si="1589"/>
        <v/>
      </c>
      <c r="R2319" s="1" t="str">
        <f>IF(ISBLANK(A2319),"",SUM($Q$2:Q2319))</f>
        <v/>
      </c>
      <c r="S2319" s="1" t="str">
        <f>IF(ISBLANK(A2319),"",SUM($F$2:F2319))</f>
        <v/>
      </c>
      <c r="T2319" s="1" t="str">
        <f t="shared" si="1590"/>
        <v/>
      </c>
      <c r="U2319" s="1" t="str">
        <f t="shared" si="1591"/>
        <v/>
      </c>
      <c r="V2319" s="17">
        <f t="shared" si="1592"/>
        <v>0</v>
      </c>
      <c r="W2319" s="17">
        <f t="shared" si="1593"/>
        <v>0</v>
      </c>
      <c r="X2319" s="17">
        <f t="shared" si="1594"/>
        <v>0</v>
      </c>
      <c r="Y2319" s="22">
        <f t="shared" ref="Y2319:AA2321" si="1609">SUM(V2306:V2319)</f>
        <v>0</v>
      </c>
      <c r="Z2319" s="22">
        <f t="shared" si="1609"/>
        <v>0</v>
      </c>
      <c r="AA2319" s="22">
        <f t="shared" si="1609"/>
        <v>0</v>
      </c>
      <c r="AB2319" s="23" t="str">
        <f t="shared" si="1570"/>
        <v/>
      </c>
      <c r="AC2319" s="23" t="str">
        <f t="shared" si="1571"/>
        <v/>
      </c>
      <c r="AD2319" s="23" t="str">
        <f t="shared" si="1572"/>
        <v/>
      </c>
      <c r="AE2319" s="23" t="str">
        <f t="shared" si="1573"/>
        <v/>
      </c>
      <c r="AF2319" s="23" t="str">
        <f t="shared" si="1574"/>
        <v/>
      </c>
      <c r="AG2319" s="23" t="str">
        <f t="shared" si="1579"/>
        <v/>
      </c>
      <c r="AH2319" s="25" t="str">
        <f t="shared" si="1595"/>
        <v/>
      </c>
      <c r="AI2319" s="25" t="str">
        <f t="shared" si="1596"/>
        <v/>
      </c>
      <c r="AJ2319" s="1" t="str">
        <f t="shared" si="1604"/>
        <v/>
      </c>
      <c r="AK2319" s="10" t="e">
        <f t="shared" si="1605"/>
        <v>#DIV/0!</v>
      </c>
      <c r="AL2319" s="10" t="e">
        <f t="shared" si="1566"/>
        <v>#DIV/0!</v>
      </c>
      <c r="AM2319">
        <f t="shared" si="1606"/>
        <v>0</v>
      </c>
      <c r="AN2319">
        <f t="shared" si="1597"/>
        <v>0</v>
      </c>
      <c r="AO2319">
        <f t="shared" si="1598"/>
        <v>0</v>
      </c>
      <c r="AP2319">
        <f t="shared" ca="1" si="1584"/>
        <v>8.1708171183902682E-40</v>
      </c>
      <c r="AQ2319">
        <f t="shared" ca="1" si="1584"/>
        <v>1.4954557977908192E-38</v>
      </c>
      <c r="AR2319">
        <f t="shared" ca="1" si="1567"/>
        <v>5.4637637103421649E-2</v>
      </c>
      <c r="AS2319">
        <f t="shared" ca="1" si="1568"/>
        <v>5.1807023740860103</v>
      </c>
      <c r="AT2319">
        <f t="shared" si="1599"/>
        <v>0</v>
      </c>
      <c r="AU2319">
        <f t="shared" ca="1" si="1569"/>
        <v>3.0578600050483064E-39</v>
      </c>
      <c r="AV2319" t="e">
        <f t="shared" si="1608"/>
        <v>#DIV/0!</v>
      </c>
      <c r="AW2319" t="e">
        <f t="shared" si="1578"/>
        <v>#DIV/0!</v>
      </c>
      <c r="AX2319" t="e">
        <f t="shared" si="1577"/>
        <v>#DIV/0!</v>
      </c>
      <c r="AY2319" t="e">
        <f t="shared" si="1582"/>
        <v>#DIV/0!</v>
      </c>
      <c r="AZ2319" t="e">
        <f t="shared" si="1581"/>
        <v>#DIV/0!</v>
      </c>
    </row>
    <row r="2320" spans="7:52" x14ac:dyDescent="0.3">
      <c r="G2320" s="1" t="str">
        <f t="shared" si="1607"/>
        <v/>
      </c>
      <c r="H2320" s="2" t="str">
        <f t="shared" si="1576"/>
        <v/>
      </c>
      <c r="I2320" s="6" t="str" cm="1">
        <f t="array" ref="I2320">_xlfn.IFS(AND(G2319&lt;H2319,G2320&gt;H2320),"BUY", AND(G2319&gt;H2319,G2320&lt;H2320),"SELL",TRUE,"")</f>
        <v/>
      </c>
      <c r="J2320" s="1">
        <f t="shared" ca="1" si="1586"/>
        <v>0</v>
      </c>
      <c r="K2320" s="3" t="str">
        <f t="shared" ca="1" si="1600"/>
        <v/>
      </c>
      <c r="L2320" s="3" t="str">
        <f t="shared" si="1601"/>
        <v/>
      </c>
      <c r="M2320" s="3" t="str">
        <f t="shared" si="1602"/>
        <v/>
      </c>
      <c r="N2320" s="4">
        <f t="shared" si="1587"/>
        <v>-1</v>
      </c>
      <c r="O2320" s="2" t="str">
        <f t="shared" si="1603"/>
        <v/>
      </c>
      <c r="P2320" s="1" t="str">
        <f t="shared" si="1588"/>
        <v/>
      </c>
      <c r="Q2320" s="1" t="str">
        <f t="shared" si="1589"/>
        <v/>
      </c>
      <c r="R2320" s="1" t="str">
        <f>IF(ISBLANK(A2320),"",SUM($Q$2:Q2320))</f>
        <v/>
      </c>
      <c r="S2320" s="1" t="str">
        <f>IF(ISBLANK(A2320),"",SUM($F$2:F2320))</f>
        <v/>
      </c>
      <c r="T2320" s="1" t="str">
        <f t="shared" si="1590"/>
        <v/>
      </c>
      <c r="U2320" s="1" t="str">
        <f t="shared" si="1591"/>
        <v/>
      </c>
      <c r="V2320" s="17">
        <f t="shared" si="1592"/>
        <v>0</v>
      </c>
      <c r="W2320" s="17">
        <f t="shared" si="1593"/>
        <v>0</v>
      </c>
      <c r="X2320" s="17">
        <f t="shared" si="1594"/>
        <v>0</v>
      </c>
      <c r="Y2320" s="22">
        <f t="shared" si="1609"/>
        <v>0</v>
      </c>
      <c r="Z2320" s="22">
        <f t="shared" si="1609"/>
        <v>0</v>
      </c>
      <c r="AA2320" s="22">
        <f t="shared" si="1609"/>
        <v>0</v>
      </c>
      <c r="AB2320" s="23" t="str">
        <f t="shared" si="1570"/>
        <v/>
      </c>
      <c r="AC2320" s="23" t="str">
        <f t="shared" si="1571"/>
        <v/>
      </c>
      <c r="AD2320" s="23" t="str">
        <f t="shared" si="1572"/>
        <v/>
      </c>
      <c r="AE2320" s="23" t="str">
        <f t="shared" si="1573"/>
        <v/>
      </c>
      <c r="AF2320" s="23" t="str">
        <f t="shared" si="1574"/>
        <v/>
      </c>
      <c r="AG2320" s="23" t="str">
        <f t="shared" si="1579"/>
        <v/>
      </c>
      <c r="AH2320" s="25" t="str">
        <f t="shared" si="1595"/>
        <v/>
      </c>
      <c r="AI2320" s="25" t="str">
        <f t="shared" si="1596"/>
        <v/>
      </c>
      <c r="AJ2320" s="1" t="str">
        <f t="shared" si="1604"/>
        <v/>
      </c>
      <c r="AK2320" s="10" t="e">
        <f t="shared" si="1605"/>
        <v>#DIV/0!</v>
      </c>
      <c r="AL2320" s="10" t="e">
        <f t="shared" ref="AL2320:AL2383" si="1610">STDEV(AK2307:AK2320)*SQRT(DaysInYear)</f>
        <v>#DIV/0!</v>
      </c>
      <c r="AM2320">
        <f t="shared" si="1606"/>
        <v>0</v>
      </c>
      <c r="AN2320">
        <f t="shared" si="1597"/>
        <v>0</v>
      </c>
      <c r="AO2320">
        <f t="shared" si="1598"/>
        <v>0</v>
      </c>
      <c r="AP2320">
        <f t="shared" ca="1" si="1584"/>
        <v>7.5871873242195351E-40</v>
      </c>
      <c r="AQ2320">
        <f t="shared" ca="1" si="1584"/>
        <v>1.3886375265200463E-38</v>
      </c>
      <c r="AR2320">
        <f t="shared" ref="AR2320:AR2383" ca="1" si="1611">AP2320/AQ2320</f>
        <v>5.4637637103421656E-2</v>
      </c>
      <c r="AS2320">
        <f t="shared" ref="AS2320:AS2383" ca="1" si="1612">IF(AQ2320=0,100,100-(100/(1+AR2320)))</f>
        <v>5.1807023740860103</v>
      </c>
      <c r="AT2320">
        <f t="shared" si="1599"/>
        <v>0</v>
      </c>
      <c r="AU2320">
        <f t="shared" ref="AU2320:AU2383" ca="1" si="1613">(AU2319*13+AT2320)/14</f>
        <v>2.8394414332591417E-39</v>
      </c>
      <c r="AV2320" t="e">
        <f t="shared" si="1608"/>
        <v>#DIV/0!</v>
      </c>
      <c r="AW2320" t="e">
        <f t="shared" si="1578"/>
        <v>#DIV/0!</v>
      </c>
      <c r="AX2320" t="e">
        <f t="shared" si="1577"/>
        <v>#DIV/0!</v>
      </c>
      <c r="AY2320" t="e">
        <f t="shared" si="1582"/>
        <v>#DIV/0!</v>
      </c>
      <c r="AZ2320" t="e">
        <f t="shared" si="1581"/>
        <v>#DIV/0!</v>
      </c>
    </row>
    <row r="2321" spans="7:52" x14ac:dyDescent="0.3">
      <c r="G2321" s="1" t="str">
        <f t="shared" si="1607"/>
        <v/>
      </c>
      <c r="H2321" s="2" t="str">
        <f t="shared" si="1576"/>
        <v/>
      </c>
      <c r="I2321" s="6" t="str" cm="1">
        <f t="array" ref="I2321">_xlfn.IFS(AND(G2320&lt;H2320,G2321&gt;H2321),"BUY", AND(G2320&gt;H2320,G2321&lt;H2321),"SELL",TRUE,"")</f>
        <v/>
      </c>
      <c r="J2321" s="1">
        <f t="shared" ca="1" si="1586"/>
        <v>0</v>
      </c>
      <c r="K2321" s="3" t="str">
        <f t="shared" ca="1" si="1600"/>
        <v/>
      </c>
      <c r="L2321" s="3" t="str">
        <f t="shared" si="1601"/>
        <v/>
      </c>
      <c r="M2321" s="3" t="str">
        <f t="shared" si="1602"/>
        <v/>
      </c>
      <c r="N2321" s="4">
        <f t="shared" si="1587"/>
        <v>-1</v>
      </c>
      <c r="O2321" s="2" t="str">
        <f t="shared" si="1603"/>
        <v/>
      </c>
      <c r="P2321" s="1" t="str">
        <f t="shared" si="1588"/>
        <v/>
      </c>
      <c r="Q2321" s="1" t="str">
        <f t="shared" si="1589"/>
        <v/>
      </c>
      <c r="R2321" s="1" t="str">
        <f>IF(ISBLANK(A2321),"",SUM($Q$2:Q2321))</f>
        <v/>
      </c>
      <c r="S2321" s="1" t="str">
        <f>IF(ISBLANK(A2321),"",SUM($F$2:F2321))</f>
        <v/>
      </c>
      <c r="T2321" s="1" t="str">
        <f t="shared" si="1590"/>
        <v/>
      </c>
      <c r="U2321" s="1" t="str">
        <f t="shared" si="1591"/>
        <v/>
      </c>
      <c r="V2321" s="17">
        <f t="shared" si="1592"/>
        <v>0</v>
      </c>
      <c r="W2321" s="17">
        <f t="shared" si="1593"/>
        <v>0</v>
      </c>
      <c r="X2321" s="17">
        <f t="shared" si="1594"/>
        <v>0</v>
      </c>
      <c r="Y2321" s="22">
        <f t="shared" si="1609"/>
        <v>0</v>
      </c>
      <c r="Z2321" s="22">
        <f t="shared" si="1609"/>
        <v>0</v>
      </c>
      <c r="AA2321" s="22">
        <f t="shared" si="1609"/>
        <v>0</v>
      </c>
      <c r="AB2321" s="23" t="str">
        <f t="shared" ref="AB2321:AB2384" si="1614">IFERROR(100*(Z2321/Y2321),"")</f>
        <v/>
      </c>
      <c r="AC2321" s="23" t="str">
        <f t="shared" ref="AC2321:AC2384" si="1615">IFERROR(100*(AA2321/Y2321),"")</f>
        <v/>
      </c>
      <c r="AD2321" s="23" t="str">
        <f t="shared" ref="AD2321:AD2384" si="1616">IFERROR(ABS(AB2321-AC2321),"")</f>
        <v/>
      </c>
      <c r="AE2321" s="23" t="str">
        <f t="shared" ref="AE2321:AE2384" si="1617">IFERROR((AB2321+AC2321),"")</f>
        <v/>
      </c>
      <c r="AF2321" s="23" t="str">
        <f t="shared" ref="AF2321:AF2384" si="1618">IFERROR(100*(AD2321/AE2321),"")</f>
        <v/>
      </c>
      <c r="AG2321" s="23" t="str">
        <f t="shared" si="1579"/>
        <v/>
      </c>
      <c r="AH2321" s="25" t="str">
        <f t="shared" si="1595"/>
        <v/>
      </c>
      <c r="AI2321" s="25" t="str">
        <f t="shared" si="1596"/>
        <v/>
      </c>
      <c r="AJ2321" s="1" t="str">
        <f t="shared" si="1604"/>
        <v/>
      </c>
      <c r="AK2321" s="10" t="e">
        <f t="shared" si="1605"/>
        <v>#DIV/0!</v>
      </c>
      <c r="AL2321" s="10" t="e">
        <f t="shared" si="1610"/>
        <v>#DIV/0!</v>
      </c>
      <c r="AM2321">
        <f t="shared" si="1606"/>
        <v>0</v>
      </c>
      <c r="AN2321">
        <f t="shared" si="1597"/>
        <v>0</v>
      </c>
      <c r="AO2321">
        <f t="shared" si="1598"/>
        <v>0</v>
      </c>
      <c r="AP2321">
        <f t="shared" ca="1" si="1584"/>
        <v>7.0452453724895681E-40</v>
      </c>
      <c r="AQ2321">
        <f t="shared" ca="1" si="1584"/>
        <v>1.2894491317686145E-38</v>
      </c>
      <c r="AR2321">
        <f t="shared" ca="1" si="1611"/>
        <v>5.4637637103421649E-2</v>
      </c>
      <c r="AS2321">
        <f t="shared" ca="1" si="1612"/>
        <v>5.1807023740860103</v>
      </c>
      <c r="AT2321">
        <f t="shared" si="1599"/>
        <v>0</v>
      </c>
      <c r="AU2321">
        <f t="shared" ca="1" si="1613"/>
        <v>2.6366241880263459E-39</v>
      </c>
      <c r="AV2321" t="e">
        <f t="shared" si="1608"/>
        <v>#DIV/0!</v>
      </c>
      <c r="AW2321" t="e">
        <f t="shared" si="1578"/>
        <v>#DIV/0!</v>
      </c>
      <c r="AX2321" t="e">
        <f t="shared" si="1577"/>
        <v>#DIV/0!</v>
      </c>
      <c r="AY2321" t="e">
        <f t="shared" si="1582"/>
        <v>#DIV/0!</v>
      </c>
      <c r="AZ2321" t="e">
        <f t="shared" si="1581"/>
        <v>#DIV/0!</v>
      </c>
    </row>
    <row r="2322" spans="7:52" x14ac:dyDescent="0.3">
      <c r="G2322" s="1" t="str">
        <f t="shared" si="1607"/>
        <v/>
      </c>
      <c r="H2322" s="2" t="str">
        <f t="shared" si="1576"/>
        <v/>
      </c>
      <c r="I2322" s="6" t="str" cm="1">
        <f t="array" ref="I2322">_xlfn.IFS(AND(G2321&lt;H2321,G2322&gt;H2322),"BUY", AND(G2321&gt;H2321,G2322&lt;H2322),"SELL",TRUE,"")</f>
        <v/>
      </c>
      <c r="J2322" s="1">
        <f t="shared" ca="1" si="1586"/>
        <v>0</v>
      </c>
      <c r="K2322" s="3" t="str">
        <f t="shared" ca="1" si="1600"/>
        <v/>
      </c>
      <c r="L2322" s="3" t="str">
        <f t="shared" si="1601"/>
        <v/>
      </c>
      <c r="M2322" s="3" t="str">
        <f t="shared" si="1602"/>
        <v/>
      </c>
      <c r="N2322" s="4">
        <f t="shared" si="1587"/>
        <v>-1</v>
      </c>
      <c r="O2322" s="2" t="str">
        <f t="shared" si="1603"/>
        <v/>
      </c>
      <c r="P2322" s="1" t="str">
        <f t="shared" si="1588"/>
        <v/>
      </c>
      <c r="Q2322" s="1" t="str">
        <f t="shared" si="1589"/>
        <v/>
      </c>
      <c r="R2322" s="1" t="str">
        <f>IF(ISBLANK(A2322),"",SUM($Q$2:Q2322))</f>
        <v/>
      </c>
      <c r="S2322" s="1" t="str">
        <f>IF(ISBLANK(A2322),"",SUM($F$2:F2322))</f>
        <v/>
      </c>
      <c r="T2322" s="1" t="str">
        <f t="shared" si="1590"/>
        <v/>
      </c>
      <c r="U2322" s="1" t="str">
        <f t="shared" si="1591"/>
        <v/>
      </c>
      <c r="V2322" s="17">
        <f t="shared" si="1592"/>
        <v>0</v>
      </c>
      <c r="W2322" s="17">
        <f t="shared" si="1593"/>
        <v>0</v>
      </c>
      <c r="X2322" s="17">
        <f t="shared" si="1594"/>
        <v>0</v>
      </c>
      <c r="Y2322" s="22">
        <f>SUM(V2309:V2322)</f>
        <v>0</v>
      </c>
      <c r="Z2322" s="22">
        <f>SUM(W2309:W2322)</f>
        <v>0</v>
      </c>
      <c r="AA2322" s="22">
        <f>SUM(X2309:X2322)</f>
        <v>0</v>
      </c>
      <c r="AB2322" s="23" t="str">
        <f t="shared" si="1614"/>
        <v/>
      </c>
      <c r="AC2322" s="23" t="str">
        <f t="shared" si="1615"/>
        <v/>
      </c>
      <c r="AD2322" s="23" t="str">
        <f t="shared" si="1616"/>
        <v/>
      </c>
      <c r="AE2322" s="23" t="str">
        <f t="shared" si="1617"/>
        <v/>
      </c>
      <c r="AF2322" s="23" t="str">
        <f t="shared" si="1618"/>
        <v/>
      </c>
      <c r="AG2322" s="23" t="str">
        <f t="shared" si="1579"/>
        <v/>
      </c>
      <c r="AH2322" s="25" t="str">
        <f t="shared" si="1595"/>
        <v/>
      </c>
      <c r="AI2322" s="25" t="str">
        <f t="shared" si="1596"/>
        <v/>
      </c>
      <c r="AJ2322" s="1" t="str">
        <f t="shared" si="1604"/>
        <v/>
      </c>
      <c r="AK2322" s="10" t="e">
        <f t="shared" si="1605"/>
        <v>#DIV/0!</v>
      </c>
      <c r="AL2322" s="10" t="e">
        <f t="shared" si="1610"/>
        <v>#DIV/0!</v>
      </c>
      <c r="AM2322">
        <f t="shared" si="1606"/>
        <v>0</v>
      </c>
      <c r="AN2322">
        <f t="shared" si="1597"/>
        <v>0</v>
      </c>
      <c r="AO2322">
        <f t="shared" si="1598"/>
        <v>0</v>
      </c>
      <c r="AP2322">
        <f t="shared" ca="1" si="1584"/>
        <v>6.5420135601688845E-40</v>
      </c>
      <c r="AQ2322">
        <f t="shared" ca="1" si="1584"/>
        <v>1.1973456223565705E-38</v>
      </c>
      <c r="AR2322">
        <f t="shared" ca="1" si="1611"/>
        <v>5.4637637103421649E-2</v>
      </c>
      <c r="AS2322">
        <f t="shared" ca="1" si="1612"/>
        <v>5.1807023740860103</v>
      </c>
      <c r="AT2322">
        <f t="shared" si="1599"/>
        <v>0</v>
      </c>
      <c r="AU2322">
        <f t="shared" ca="1" si="1613"/>
        <v>2.4482938888816069E-39</v>
      </c>
      <c r="AV2322" t="e">
        <f t="shared" si="1608"/>
        <v>#DIV/0!</v>
      </c>
      <c r="AW2322" t="e">
        <f t="shared" si="1578"/>
        <v>#DIV/0!</v>
      </c>
      <c r="AX2322" t="e">
        <f t="shared" si="1577"/>
        <v>#DIV/0!</v>
      </c>
      <c r="AY2322" t="e">
        <f t="shared" si="1582"/>
        <v>#DIV/0!</v>
      </c>
      <c r="AZ2322" t="e">
        <f t="shared" si="1581"/>
        <v>#DIV/0!</v>
      </c>
    </row>
    <row r="2323" spans="7:52" x14ac:dyDescent="0.3">
      <c r="G2323" s="1" t="str">
        <f t="shared" si="1607"/>
        <v/>
      </c>
      <c r="H2323" s="2" t="str">
        <f t="shared" si="1576"/>
        <v/>
      </c>
      <c r="I2323" s="6" t="str" cm="1">
        <f t="array" ref="I2323">_xlfn.IFS(AND(G2322&lt;H2322,G2323&gt;H2323),"BUY", AND(G2322&gt;H2322,G2323&lt;H2323),"SELL",TRUE,"")</f>
        <v/>
      </c>
      <c r="J2323" s="1">
        <f t="shared" ca="1" si="1586"/>
        <v>0</v>
      </c>
      <c r="K2323" s="3" t="str">
        <f t="shared" ca="1" si="1600"/>
        <v/>
      </c>
      <c r="L2323" s="3" t="str">
        <f t="shared" si="1601"/>
        <v/>
      </c>
      <c r="M2323" s="3" t="str">
        <f t="shared" si="1602"/>
        <v/>
      </c>
      <c r="N2323" s="4">
        <f t="shared" si="1587"/>
        <v>-1</v>
      </c>
      <c r="O2323" s="2" t="str">
        <f t="shared" si="1603"/>
        <v/>
      </c>
      <c r="P2323" s="1" t="str">
        <f t="shared" si="1588"/>
        <v/>
      </c>
      <c r="Q2323" s="1" t="str">
        <f t="shared" si="1589"/>
        <v/>
      </c>
      <c r="R2323" s="1" t="str">
        <f>IF(ISBLANK(A2323),"",SUM($Q$2:Q2323))</f>
        <v/>
      </c>
      <c r="S2323" s="1" t="str">
        <f>IF(ISBLANK(A2323),"",SUM($F$2:F2323))</f>
        <v/>
      </c>
      <c r="T2323" s="1" t="str">
        <f t="shared" si="1590"/>
        <v/>
      </c>
      <c r="U2323" s="1" t="str">
        <f t="shared" si="1591"/>
        <v/>
      </c>
      <c r="V2323" s="17">
        <f t="shared" si="1592"/>
        <v>0</v>
      </c>
      <c r="W2323" s="17">
        <f t="shared" si="1593"/>
        <v>0</v>
      </c>
      <c r="X2323" s="17">
        <f t="shared" si="1594"/>
        <v>0</v>
      </c>
      <c r="Y2323" s="22">
        <f t="shared" ref="Y2323:AA2334" si="1619">SUM(V2310:V2323)</f>
        <v>0</v>
      </c>
      <c r="Z2323" s="22">
        <f t="shared" si="1619"/>
        <v>0</v>
      </c>
      <c r="AA2323" s="22">
        <f t="shared" si="1619"/>
        <v>0</v>
      </c>
      <c r="AB2323" s="23" t="str">
        <f t="shared" si="1614"/>
        <v/>
      </c>
      <c r="AC2323" s="23" t="str">
        <f t="shared" si="1615"/>
        <v/>
      </c>
      <c r="AD2323" s="23" t="str">
        <f t="shared" si="1616"/>
        <v/>
      </c>
      <c r="AE2323" s="23" t="str">
        <f t="shared" si="1617"/>
        <v/>
      </c>
      <c r="AF2323" s="23" t="str">
        <f t="shared" si="1618"/>
        <v/>
      </c>
      <c r="AG2323" s="23" t="str">
        <f t="shared" si="1579"/>
        <v/>
      </c>
      <c r="AH2323" s="25" t="str">
        <f t="shared" si="1595"/>
        <v/>
      </c>
      <c r="AI2323" s="25" t="str">
        <f t="shared" si="1596"/>
        <v/>
      </c>
      <c r="AJ2323" s="1" t="str">
        <f t="shared" si="1604"/>
        <v/>
      </c>
      <c r="AK2323" s="10" t="e">
        <f t="shared" si="1605"/>
        <v>#DIV/0!</v>
      </c>
      <c r="AL2323" s="10" t="e">
        <f t="shared" si="1610"/>
        <v>#DIV/0!</v>
      </c>
      <c r="AM2323">
        <f t="shared" si="1606"/>
        <v>0</v>
      </c>
      <c r="AN2323">
        <f t="shared" si="1597"/>
        <v>0</v>
      </c>
      <c r="AO2323">
        <f t="shared" si="1598"/>
        <v>0</v>
      </c>
      <c r="AP2323">
        <f t="shared" ca="1" si="1584"/>
        <v>6.0747268772996783E-40</v>
      </c>
      <c r="AQ2323">
        <f t="shared" ca="1" si="1584"/>
        <v>1.1118209350453868E-38</v>
      </c>
      <c r="AR2323">
        <f t="shared" ca="1" si="1611"/>
        <v>5.4637637103421649E-2</v>
      </c>
      <c r="AS2323">
        <f t="shared" ca="1" si="1612"/>
        <v>5.1807023740860103</v>
      </c>
      <c r="AT2323">
        <f t="shared" si="1599"/>
        <v>0</v>
      </c>
      <c r="AU2323">
        <f t="shared" ca="1" si="1613"/>
        <v>2.2734157539614919E-39</v>
      </c>
      <c r="AV2323" t="e">
        <f t="shared" si="1608"/>
        <v>#DIV/0!</v>
      </c>
      <c r="AW2323" t="e">
        <f t="shared" si="1578"/>
        <v>#DIV/0!</v>
      </c>
      <c r="AX2323" t="e">
        <f t="shared" si="1577"/>
        <v>#DIV/0!</v>
      </c>
      <c r="AY2323" t="e">
        <f t="shared" si="1582"/>
        <v>#DIV/0!</v>
      </c>
      <c r="AZ2323" t="e">
        <f t="shared" si="1581"/>
        <v>#DIV/0!</v>
      </c>
    </row>
    <row r="2324" spans="7:52" x14ac:dyDescent="0.3">
      <c r="G2324" s="1" t="str">
        <f t="shared" si="1607"/>
        <v/>
      </c>
      <c r="H2324" s="2" t="str">
        <f t="shared" si="1576"/>
        <v/>
      </c>
      <c r="I2324" s="6" t="str" cm="1">
        <f t="array" ref="I2324">_xlfn.IFS(AND(G2323&lt;H2323,G2324&gt;H2324),"BUY", AND(G2323&gt;H2323,G2324&lt;H2324),"SELL",TRUE,"")</f>
        <v/>
      </c>
      <c r="J2324" s="1">
        <f t="shared" ca="1" si="1586"/>
        <v>0</v>
      </c>
      <c r="K2324" s="3" t="str">
        <f t="shared" ca="1" si="1600"/>
        <v/>
      </c>
      <c r="L2324" s="3" t="str">
        <f t="shared" si="1601"/>
        <v/>
      </c>
      <c r="M2324" s="3" t="str">
        <f t="shared" si="1602"/>
        <v/>
      </c>
      <c r="N2324" s="4">
        <f t="shared" si="1587"/>
        <v>-1</v>
      </c>
      <c r="O2324" s="2" t="str">
        <f t="shared" si="1603"/>
        <v/>
      </c>
      <c r="P2324" s="1" t="str">
        <f t="shared" si="1588"/>
        <v/>
      </c>
      <c r="Q2324" s="1" t="str">
        <f t="shared" si="1589"/>
        <v/>
      </c>
      <c r="R2324" s="1" t="str">
        <f>IF(ISBLANK(A2324),"",SUM($Q$2:Q2324))</f>
        <v/>
      </c>
      <c r="S2324" s="1" t="str">
        <f>IF(ISBLANK(A2324),"",SUM($F$2:F2324))</f>
        <v/>
      </c>
      <c r="T2324" s="1" t="str">
        <f t="shared" si="1590"/>
        <v/>
      </c>
      <c r="U2324" s="1" t="str">
        <f t="shared" si="1591"/>
        <v/>
      </c>
      <c r="V2324" s="17">
        <f t="shared" si="1592"/>
        <v>0</v>
      </c>
      <c r="W2324" s="17">
        <f t="shared" si="1593"/>
        <v>0</v>
      </c>
      <c r="X2324" s="17">
        <f t="shared" si="1594"/>
        <v>0</v>
      </c>
      <c r="Y2324" s="22">
        <f t="shared" si="1619"/>
        <v>0</v>
      </c>
      <c r="Z2324" s="22">
        <f t="shared" si="1619"/>
        <v>0</v>
      </c>
      <c r="AA2324" s="22">
        <f t="shared" si="1619"/>
        <v>0</v>
      </c>
      <c r="AB2324" s="23" t="str">
        <f t="shared" si="1614"/>
        <v/>
      </c>
      <c r="AC2324" s="23" t="str">
        <f t="shared" si="1615"/>
        <v/>
      </c>
      <c r="AD2324" s="23" t="str">
        <f t="shared" si="1616"/>
        <v/>
      </c>
      <c r="AE2324" s="23" t="str">
        <f t="shared" si="1617"/>
        <v/>
      </c>
      <c r="AF2324" s="23" t="str">
        <f t="shared" si="1618"/>
        <v/>
      </c>
      <c r="AG2324" s="23" t="str">
        <f t="shared" si="1579"/>
        <v/>
      </c>
      <c r="AH2324" s="25" t="str">
        <f t="shared" si="1595"/>
        <v/>
      </c>
      <c r="AI2324" s="25" t="str">
        <f t="shared" si="1596"/>
        <v/>
      </c>
      <c r="AJ2324" s="1" t="str">
        <f t="shared" si="1604"/>
        <v/>
      </c>
      <c r="AK2324" s="10" t="e">
        <f t="shared" si="1605"/>
        <v>#DIV/0!</v>
      </c>
      <c r="AL2324" s="10" t="e">
        <f t="shared" si="1610"/>
        <v>#DIV/0!</v>
      </c>
      <c r="AM2324">
        <f t="shared" si="1606"/>
        <v>0</v>
      </c>
      <c r="AN2324">
        <f t="shared" si="1597"/>
        <v>0</v>
      </c>
      <c r="AO2324">
        <f t="shared" si="1598"/>
        <v>0</v>
      </c>
      <c r="AP2324">
        <f t="shared" ca="1" si="1584"/>
        <v>5.6408178146354156E-40</v>
      </c>
      <c r="AQ2324">
        <f t="shared" ca="1" si="1584"/>
        <v>1.0324051539707165E-38</v>
      </c>
      <c r="AR2324">
        <f t="shared" ca="1" si="1611"/>
        <v>5.4637637103421649E-2</v>
      </c>
      <c r="AS2324">
        <f t="shared" ca="1" si="1612"/>
        <v>5.1807023740860103</v>
      </c>
      <c r="AT2324">
        <f t="shared" si="1599"/>
        <v>0</v>
      </c>
      <c r="AU2324">
        <f t="shared" ca="1" si="1613"/>
        <v>2.1110289143928139E-39</v>
      </c>
      <c r="AV2324" t="e">
        <f t="shared" si="1608"/>
        <v>#DIV/0!</v>
      </c>
      <c r="AW2324" t="e">
        <f t="shared" si="1578"/>
        <v>#DIV/0!</v>
      </c>
      <c r="AX2324" t="e">
        <f t="shared" si="1577"/>
        <v>#DIV/0!</v>
      </c>
      <c r="AY2324" t="e">
        <f t="shared" si="1582"/>
        <v>#DIV/0!</v>
      </c>
      <c r="AZ2324" t="e">
        <f t="shared" si="1581"/>
        <v>#DIV/0!</v>
      </c>
    </row>
    <row r="2325" spans="7:52" x14ac:dyDescent="0.3">
      <c r="G2325" s="1" t="str">
        <f t="shared" si="1607"/>
        <v/>
      </c>
      <c r="H2325" s="2" t="str">
        <f t="shared" si="1576"/>
        <v/>
      </c>
      <c r="I2325" s="6" t="str" cm="1">
        <f t="array" ref="I2325">_xlfn.IFS(AND(G2324&lt;H2324,G2325&gt;H2325),"BUY", AND(G2324&gt;H2324,G2325&lt;H2325),"SELL",TRUE,"")</f>
        <v/>
      </c>
      <c r="J2325" s="1">
        <f t="shared" ca="1" si="1586"/>
        <v>0</v>
      </c>
      <c r="K2325" s="3" t="str">
        <f t="shared" ca="1" si="1600"/>
        <v/>
      </c>
      <c r="L2325" s="3" t="str">
        <f t="shared" si="1601"/>
        <v/>
      </c>
      <c r="M2325" s="3" t="str">
        <f t="shared" si="1602"/>
        <v/>
      </c>
      <c r="N2325" s="4">
        <f t="shared" si="1587"/>
        <v>-1</v>
      </c>
      <c r="O2325" s="2" t="str">
        <f t="shared" si="1603"/>
        <v/>
      </c>
      <c r="P2325" s="1" t="str">
        <f t="shared" si="1588"/>
        <v/>
      </c>
      <c r="Q2325" s="1" t="str">
        <f t="shared" si="1589"/>
        <v/>
      </c>
      <c r="R2325" s="1" t="str">
        <f>IF(ISBLANK(A2325),"",SUM($Q$2:Q2325))</f>
        <v/>
      </c>
      <c r="S2325" s="1" t="str">
        <f>IF(ISBLANK(A2325),"",SUM($F$2:F2325))</f>
        <v/>
      </c>
      <c r="T2325" s="1" t="str">
        <f t="shared" si="1590"/>
        <v/>
      </c>
      <c r="U2325" s="1" t="str">
        <f t="shared" si="1591"/>
        <v/>
      </c>
      <c r="V2325" s="17">
        <f t="shared" si="1592"/>
        <v>0</v>
      </c>
      <c r="W2325" s="17">
        <f t="shared" si="1593"/>
        <v>0</v>
      </c>
      <c r="X2325" s="17">
        <f t="shared" si="1594"/>
        <v>0</v>
      </c>
      <c r="Y2325" s="22">
        <f t="shared" si="1619"/>
        <v>0</v>
      </c>
      <c r="Z2325" s="22">
        <f t="shared" si="1619"/>
        <v>0</v>
      </c>
      <c r="AA2325" s="22">
        <f t="shared" si="1619"/>
        <v>0</v>
      </c>
      <c r="AB2325" s="23" t="str">
        <f t="shared" si="1614"/>
        <v/>
      </c>
      <c r="AC2325" s="23" t="str">
        <f t="shared" si="1615"/>
        <v/>
      </c>
      <c r="AD2325" s="23" t="str">
        <f t="shared" si="1616"/>
        <v/>
      </c>
      <c r="AE2325" s="23" t="str">
        <f t="shared" si="1617"/>
        <v/>
      </c>
      <c r="AF2325" s="23" t="str">
        <f t="shared" si="1618"/>
        <v/>
      </c>
      <c r="AG2325" s="23" t="str">
        <f t="shared" si="1579"/>
        <v/>
      </c>
      <c r="AH2325" s="25" t="str">
        <f t="shared" si="1595"/>
        <v/>
      </c>
      <c r="AI2325" s="25" t="str">
        <f t="shared" si="1596"/>
        <v/>
      </c>
      <c r="AJ2325" s="1" t="str">
        <f t="shared" si="1604"/>
        <v/>
      </c>
      <c r="AK2325" s="10" t="e">
        <f t="shared" si="1605"/>
        <v>#DIV/0!</v>
      </c>
      <c r="AL2325" s="10" t="e">
        <f t="shared" si="1610"/>
        <v>#DIV/0!</v>
      </c>
      <c r="AM2325">
        <f t="shared" si="1606"/>
        <v>0</v>
      </c>
      <c r="AN2325">
        <f t="shared" si="1597"/>
        <v>0</v>
      </c>
      <c r="AO2325">
        <f t="shared" si="1598"/>
        <v>0</v>
      </c>
      <c r="AP2325">
        <f t="shared" ca="1" si="1584"/>
        <v>5.2379022564471721E-40</v>
      </c>
      <c r="AQ2325">
        <f t="shared" ca="1" si="1584"/>
        <v>9.5866192868709381E-39</v>
      </c>
      <c r="AR2325">
        <f t="shared" ca="1" si="1611"/>
        <v>5.4637637103421656E-2</v>
      </c>
      <c r="AS2325">
        <f t="shared" ca="1" si="1612"/>
        <v>5.1807023740860103</v>
      </c>
      <c r="AT2325">
        <f t="shared" si="1599"/>
        <v>0</v>
      </c>
      <c r="AU2325">
        <f t="shared" ca="1" si="1613"/>
        <v>1.9602411347933271E-39</v>
      </c>
      <c r="AV2325" t="e">
        <f t="shared" si="1608"/>
        <v>#DIV/0!</v>
      </c>
      <c r="AW2325" t="e">
        <f t="shared" si="1578"/>
        <v>#DIV/0!</v>
      </c>
      <c r="AX2325" t="e">
        <f t="shared" si="1577"/>
        <v>#DIV/0!</v>
      </c>
      <c r="AY2325" t="e">
        <f t="shared" si="1582"/>
        <v>#DIV/0!</v>
      </c>
      <c r="AZ2325" t="e">
        <f t="shared" si="1581"/>
        <v>#DIV/0!</v>
      </c>
    </row>
    <row r="2326" spans="7:52" x14ac:dyDescent="0.3">
      <c r="G2326" s="1" t="str">
        <f t="shared" si="1607"/>
        <v/>
      </c>
      <c r="H2326" s="2" t="str">
        <f t="shared" si="1576"/>
        <v/>
      </c>
      <c r="I2326" s="6" t="str" cm="1">
        <f t="array" ref="I2326">_xlfn.IFS(AND(G2325&lt;H2325,G2326&gt;H2326),"BUY", AND(G2325&gt;H2325,G2326&lt;H2326),"SELL",TRUE,"")</f>
        <v/>
      </c>
      <c r="J2326" s="1">
        <f t="shared" ca="1" si="1586"/>
        <v>0</v>
      </c>
      <c r="K2326" s="3" t="str">
        <f t="shared" ca="1" si="1600"/>
        <v/>
      </c>
      <c r="L2326" s="3" t="str">
        <f t="shared" si="1601"/>
        <v/>
      </c>
      <c r="M2326" s="3" t="str">
        <f t="shared" si="1602"/>
        <v/>
      </c>
      <c r="N2326" s="4">
        <f t="shared" si="1587"/>
        <v>-1</v>
      </c>
      <c r="O2326" s="2" t="str">
        <f t="shared" si="1603"/>
        <v/>
      </c>
      <c r="P2326" s="1" t="str">
        <f t="shared" si="1588"/>
        <v/>
      </c>
      <c r="Q2326" s="1" t="str">
        <f t="shared" si="1589"/>
        <v/>
      </c>
      <c r="R2326" s="1" t="str">
        <f>IF(ISBLANK(A2326),"",SUM($Q$2:Q2326))</f>
        <v/>
      </c>
      <c r="S2326" s="1" t="str">
        <f>IF(ISBLANK(A2326),"",SUM($F$2:F2326))</f>
        <v/>
      </c>
      <c r="T2326" s="1" t="str">
        <f t="shared" si="1590"/>
        <v/>
      </c>
      <c r="U2326" s="1" t="str">
        <f t="shared" si="1591"/>
        <v/>
      </c>
      <c r="V2326" s="17">
        <f t="shared" si="1592"/>
        <v>0</v>
      </c>
      <c r="W2326" s="17">
        <f t="shared" si="1593"/>
        <v>0</v>
      </c>
      <c r="X2326" s="17">
        <f t="shared" si="1594"/>
        <v>0</v>
      </c>
      <c r="Y2326" s="22">
        <f t="shared" si="1619"/>
        <v>0</v>
      </c>
      <c r="Z2326" s="22">
        <f t="shared" si="1619"/>
        <v>0</v>
      </c>
      <c r="AA2326" s="22">
        <f t="shared" si="1619"/>
        <v>0</v>
      </c>
      <c r="AB2326" s="23" t="str">
        <f t="shared" si="1614"/>
        <v/>
      </c>
      <c r="AC2326" s="23" t="str">
        <f t="shared" si="1615"/>
        <v/>
      </c>
      <c r="AD2326" s="23" t="str">
        <f t="shared" si="1616"/>
        <v/>
      </c>
      <c r="AE2326" s="23" t="str">
        <f t="shared" si="1617"/>
        <v/>
      </c>
      <c r="AF2326" s="23" t="str">
        <f t="shared" si="1618"/>
        <v/>
      </c>
      <c r="AG2326" s="23" t="str">
        <f t="shared" si="1579"/>
        <v/>
      </c>
      <c r="AH2326" s="25" t="str">
        <f t="shared" si="1595"/>
        <v/>
      </c>
      <c r="AI2326" s="25" t="str">
        <f t="shared" si="1596"/>
        <v/>
      </c>
      <c r="AJ2326" s="1" t="str">
        <f t="shared" si="1604"/>
        <v/>
      </c>
      <c r="AK2326" s="10" t="e">
        <f t="shared" si="1605"/>
        <v>#DIV/0!</v>
      </c>
      <c r="AL2326" s="10" t="e">
        <f t="shared" si="1610"/>
        <v>#DIV/0!</v>
      </c>
      <c r="AM2326">
        <f t="shared" si="1606"/>
        <v>0</v>
      </c>
      <c r="AN2326">
        <f t="shared" si="1597"/>
        <v>0</v>
      </c>
      <c r="AO2326">
        <f t="shared" si="1598"/>
        <v>0</v>
      </c>
      <c r="AP2326">
        <f t="shared" ca="1" si="1584"/>
        <v>4.8637663809866602E-40</v>
      </c>
      <c r="AQ2326">
        <f t="shared" ca="1" si="1584"/>
        <v>8.9018607663801566E-39</v>
      </c>
      <c r="AR2326">
        <f t="shared" ca="1" si="1611"/>
        <v>5.4637637103421663E-2</v>
      </c>
      <c r="AS2326">
        <f t="shared" ca="1" si="1612"/>
        <v>5.1807023740860103</v>
      </c>
      <c r="AT2326">
        <f t="shared" si="1599"/>
        <v>0</v>
      </c>
      <c r="AU2326">
        <f t="shared" ca="1" si="1613"/>
        <v>1.8202239108795181E-39</v>
      </c>
      <c r="AV2326" t="e">
        <f t="shared" si="1608"/>
        <v>#DIV/0!</v>
      </c>
      <c r="AW2326" t="e">
        <f t="shared" si="1578"/>
        <v>#DIV/0!</v>
      </c>
      <c r="AX2326" t="e">
        <f t="shared" si="1577"/>
        <v>#DIV/0!</v>
      </c>
      <c r="AY2326" t="e">
        <f t="shared" si="1582"/>
        <v>#DIV/0!</v>
      </c>
      <c r="AZ2326" t="e">
        <f t="shared" si="1581"/>
        <v>#DIV/0!</v>
      </c>
    </row>
    <row r="2327" spans="7:52" x14ac:dyDescent="0.3">
      <c r="G2327" s="1" t="str">
        <f t="shared" si="1607"/>
        <v/>
      </c>
      <c r="H2327" s="2" t="str">
        <f t="shared" si="1576"/>
        <v/>
      </c>
      <c r="I2327" s="6" t="str" cm="1">
        <f t="array" ref="I2327">_xlfn.IFS(AND(G2326&lt;H2326,G2327&gt;H2327),"BUY", AND(G2326&gt;H2326,G2327&lt;H2327),"SELL",TRUE,"")</f>
        <v/>
      </c>
      <c r="J2327" s="1">
        <f t="shared" ca="1" si="1586"/>
        <v>0</v>
      </c>
      <c r="K2327" s="3" t="str">
        <f t="shared" ca="1" si="1600"/>
        <v/>
      </c>
      <c r="L2327" s="3" t="str">
        <f t="shared" si="1601"/>
        <v/>
      </c>
      <c r="M2327" s="3" t="str">
        <f t="shared" si="1602"/>
        <v/>
      </c>
      <c r="N2327" s="4">
        <f t="shared" si="1587"/>
        <v>-1</v>
      </c>
      <c r="O2327" s="2" t="str">
        <f t="shared" si="1603"/>
        <v/>
      </c>
      <c r="P2327" s="1" t="str">
        <f t="shared" si="1588"/>
        <v/>
      </c>
      <c r="Q2327" s="1" t="str">
        <f t="shared" si="1589"/>
        <v/>
      </c>
      <c r="R2327" s="1" t="str">
        <f>IF(ISBLANK(A2327),"",SUM($Q$2:Q2327))</f>
        <v/>
      </c>
      <c r="S2327" s="1" t="str">
        <f>IF(ISBLANK(A2327),"",SUM($F$2:F2327))</f>
        <v/>
      </c>
      <c r="T2327" s="1" t="str">
        <f t="shared" si="1590"/>
        <v/>
      </c>
      <c r="U2327" s="1" t="str">
        <f t="shared" si="1591"/>
        <v/>
      </c>
      <c r="V2327" s="17">
        <f t="shared" si="1592"/>
        <v>0</v>
      </c>
      <c r="W2327" s="17">
        <f t="shared" si="1593"/>
        <v>0</v>
      </c>
      <c r="X2327" s="17">
        <f t="shared" si="1594"/>
        <v>0</v>
      </c>
      <c r="Y2327" s="22">
        <f t="shared" si="1619"/>
        <v>0</v>
      </c>
      <c r="Z2327" s="22">
        <f t="shared" si="1619"/>
        <v>0</v>
      </c>
      <c r="AA2327" s="22">
        <f t="shared" si="1619"/>
        <v>0</v>
      </c>
      <c r="AB2327" s="23" t="str">
        <f t="shared" si="1614"/>
        <v/>
      </c>
      <c r="AC2327" s="23" t="str">
        <f t="shared" si="1615"/>
        <v/>
      </c>
      <c r="AD2327" s="23" t="str">
        <f t="shared" si="1616"/>
        <v/>
      </c>
      <c r="AE2327" s="23" t="str">
        <f t="shared" si="1617"/>
        <v/>
      </c>
      <c r="AF2327" s="23" t="str">
        <f t="shared" si="1618"/>
        <v/>
      </c>
      <c r="AG2327" s="23" t="str">
        <f t="shared" si="1579"/>
        <v/>
      </c>
      <c r="AH2327" s="25" t="str">
        <f t="shared" si="1595"/>
        <v/>
      </c>
      <c r="AI2327" s="25" t="str">
        <f t="shared" si="1596"/>
        <v/>
      </c>
      <c r="AJ2327" s="1" t="str">
        <f t="shared" si="1604"/>
        <v/>
      </c>
      <c r="AK2327" s="10" t="e">
        <f t="shared" si="1605"/>
        <v>#DIV/0!</v>
      </c>
      <c r="AL2327" s="10" t="e">
        <f t="shared" si="1610"/>
        <v>#DIV/0!</v>
      </c>
      <c r="AM2327">
        <f t="shared" si="1606"/>
        <v>0</v>
      </c>
      <c r="AN2327">
        <f t="shared" si="1597"/>
        <v>0</v>
      </c>
      <c r="AO2327">
        <f t="shared" si="1598"/>
        <v>0</v>
      </c>
      <c r="AP2327">
        <f t="shared" ca="1" si="1584"/>
        <v>4.5163544966304699E-40</v>
      </c>
      <c r="AQ2327">
        <f t="shared" ca="1" si="1584"/>
        <v>8.2660135687815737E-39</v>
      </c>
      <c r="AR2327">
        <f t="shared" ca="1" si="1611"/>
        <v>5.4637637103421656E-2</v>
      </c>
      <c r="AS2327">
        <f t="shared" ca="1" si="1612"/>
        <v>5.1807023740860103</v>
      </c>
      <c r="AT2327">
        <f t="shared" si="1599"/>
        <v>0</v>
      </c>
      <c r="AU2327">
        <f t="shared" ca="1" si="1613"/>
        <v>1.6902079172452667E-39</v>
      </c>
      <c r="AV2327" t="e">
        <f t="shared" si="1608"/>
        <v>#DIV/0!</v>
      </c>
      <c r="AW2327" t="e">
        <f t="shared" si="1578"/>
        <v>#DIV/0!</v>
      </c>
      <c r="AX2327" t="e">
        <f t="shared" si="1577"/>
        <v>#DIV/0!</v>
      </c>
      <c r="AY2327" t="e">
        <f t="shared" si="1582"/>
        <v>#DIV/0!</v>
      </c>
      <c r="AZ2327" t="e">
        <f t="shared" si="1581"/>
        <v>#DIV/0!</v>
      </c>
    </row>
    <row r="2328" spans="7:52" x14ac:dyDescent="0.3">
      <c r="G2328" s="1" t="str">
        <f t="shared" si="1607"/>
        <v/>
      </c>
      <c r="H2328" s="2" t="str">
        <f t="shared" si="1576"/>
        <v/>
      </c>
      <c r="I2328" s="6" t="str" cm="1">
        <f t="array" ref="I2328">_xlfn.IFS(AND(G2327&lt;H2327,G2328&gt;H2328),"BUY", AND(G2327&gt;H2327,G2328&lt;H2328),"SELL",TRUE,"")</f>
        <v/>
      </c>
      <c r="J2328" s="1">
        <f t="shared" ca="1" si="1586"/>
        <v>0</v>
      </c>
      <c r="K2328" s="3" t="str">
        <f t="shared" ca="1" si="1600"/>
        <v/>
      </c>
      <c r="L2328" s="3" t="str">
        <f t="shared" si="1601"/>
        <v/>
      </c>
      <c r="M2328" s="3" t="str">
        <f t="shared" si="1602"/>
        <v/>
      </c>
      <c r="N2328" s="4">
        <f t="shared" si="1587"/>
        <v>-1</v>
      </c>
      <c r="O2328" s="2" t="str">
        <f t="shared" si="1603"/>
        <v/>
      </c>
      <c r="P2328" s="1" t="str">
        <f t="shared" si="1588"/>
        <v/>
      </c>
      <c r="Q2328" s="1" t="str">
        <f t="shared" si="1589"/>
        <v/>
      </c>
      <c r="R2328" s="1" t="str">
        <f>IF(ISBLANK(A2328),"",SUM($Q$2:Q2328))</f>
        <v/>
      </c>
      <c r="S2328" s="1" t="str">
        <f>IF(ISBLANK(A2328),"",SUM($F$2:F2328))</f>
        <v/>
      </c>
      <c r="T2328" s="1" t="str">
        <f t="shared" si="1590"/>
        <v/>
      </c>
      <c r="U2328" s="1" t="str">
        <f t="shared" si="1591"/>
        <v/>
      </c>
      <c r="V2328" s="17">
        <f t="shared" si="1592"/>
        <v>0</v>
      </c>
      <c r="W2328" s="17">
        <f t="shared" si="1593"/>
        <v>0</v>
      </c>
      <c r="X2328" s="17">
        <f t="shared" si="1594"/>
        <v>0</v>
      </c>
      <c r="Y2328" s="22">
        <f t="shared" si="1619"/>
        <v>0</v>
      </c>
      <c r="Z2328" s="22">
        <f t="shared" si="1619"/>
        <v>0</v>
      </c>
      <c r="AA2328" s="22">
        <f t="shared" si="1619"/>
        <v>0</v>
      </c>
      <c r="AB2328" s="23" t="str">
        <f t="shared" si="1614"/>
        <v/>
      </c>
      <c r="AC2328" s="23" t="str">
        <f t="shared" si="1615"/>
        <v/>
      </c>
      <c r="AD2328" s="23" t="str">
        <f t="shared" si="1616"/>
        <v/>
      </c>
      <c r="AE2328" s="23" t="str">
        <f t="shared" si="1617"/>
        <v/>
      </c>
      <c r="AF2328" s="23" t="str">
        <f t="shared" si="1618"/>
        <v/>
      </c>
      <c r="AG2328" s="23" t="str">
        <f t="shared" si="1579"/>
        <v/>
      </c>
      <c r="AH2328" s="25" t="str">
        <f t="shared" si="1595"/>
        <v/>
      </c>
      <c r="AI2328" s="25" t="str">
        <f t="shared" si="1596"/>
        <v/>
      </c>
      <c r="AJ2328" s="1" t="str">
        <f t="shared" si="1604"/>
        <v/>
      </c>
      <c r="AK2328" s="10" t="e">
        <f t="shared" si="1605"/>
        <v>#DIV/0!</v>
      </c>
      <c r="AL2328" s="10" t="e">
        <f t="shared" si="1610"/>
        <v>#DIV/0!</v>
      </c>
      <c r="AM2328">
        <f t="shared" si="1606"/>
        <v>0</v>
      </c>
      <c r="AN2328">
        <f t="shared" si="1597"/>
        <v>0</v>
      </c>
      <c r="AO2328">
        <f t="shared" si="1598"/>
        <v>0</v>
      </c>
      <c r="AP2328">
        <f t="shared" ca="1" si="1584"/>
        <v>4.1937577468711512E-40</v>
      </c>
      <c r="AQ2328">
        <f t="shared" ca="1" si="1584"/>
        <v>7.6755840281543184E-39</v>
      </c>
      <c r="AR2328">
        <f t="shared" ca="1" si="1611"/>
        <v>5.463763710342167E-2</v>
      </c>
      <c r="AS2328">
        <f t="shared" ca="1" si="1612"/>
        <v>5.1807023740860103</v>
      </c>
      <c r="AT2328">
        <f t="shared" si="1599"/>
        <v>0</v>
      </c>
      <c r="AU2328">
        <f t="shared" ca="1" si="1613"/>
        <v>1.5694787802991761E-39</v>
      </c>
      <c r="AV2328" t="e">
        <f t="shared" si="1608"/>
        <v>#DIV/0!</v>
      </c>
      <c r="AW2328" t="e">
        <f t="shared" si="1578"/>
        <v>#DIV/0!</v>
      </c>
      <c r="AX2328" t="e">
        <f t="shared" si="1577"/>
        <v>#DIV/0!</v>
      </c>
      <c r="AY2328" t="e">
        <f t="shared" si="1582"/>
        <v>#DIV/0!</v>
      </c>
      <c r="AZ2328" t="e">
        <f t="shared" si="1581"/>
        <v>#DIV/0!</v>
      </c>
    </row>
    <row r="2329" spans="7:52" x14ac:dyDescent="0.3">
      <c r="G2329" s="1" t="str">
        <f t="shared" si="1607"/>
        <v/>
      </c>
      <c r="H2329" s="2" t="str">
        <f t="shared" ref="H2329:H2392" si="1620">IFERROR(AVERAGE(E2310:E2329),"")</f>
        <v/>
      </c>
      <c r="I2329" s="6" t="str" cm="1">
        <f t="array" ref="I2329">_xlfn.IFS(AND(G2328&lt;H2328,G2329&gt;H2329),"BUY", AND(G2328&gt;H2328,G2329&lt;H2329),"SELL",TRUE,"")</f>
        <v/>
      </c>
      <c r="J2329" s="1">
        <f t="shared" ca="1" si="1586"/>
        <v>0</v>
      </c>
      <c r="K2329" s="3" t="str">
        <f t="shared" ca="1" si="1600"/>
        <v/>
      </c>
      <c r="L2329" s="3" t="str">
        <f t="shared" si="1601"/>
        <v/>
      </c>
      <c r="M2329" s="3" t="str">
        <f t="shared" si="1602"/>
        <v/>
      </c>
      <c r="N2329" s="4">
        <f t="shared" si="1587"/>
        <v>-1</v>
      </c>
      <c r="O2329" s="2" t="str">
        <f t="shared" si="1603"/>
        <v/>
      </c>
      <c r="P2329" s="1" t="str">
        <f t="shared" si="1588"/>
        <v/>
      </c>
      <c r="Q2329" s="1" t="str">
        <f t="shared" si="1589"/>
        <v/>
      </c>
      <c r="R2329" s="1" t="str">
        <f>IF(ISBLANK(A2329),"",SUM($Q$2:Q2329))</f>
        <v/>
      </c>
      <c r="S2329" s="1" t="str">
        <f>IF(ISBLANK(A2329),"",SUM($F$2:F2329))</f>
        <v/>
      </c>
      <c r="T2329" s="1" t="str">
        <f t="shared" si="1590"/>
        <v/>
      </c>
      <c r="U2329" s="1" t="str">
        <f t="shared" si="1591"/>
        <v/>
      </c>
      <c r="V2329" s="17">
        <f t="shared" si="1592"/>
        <v>0</v>
      </c>
      <c r="W2329" s="17">
        <f t="shared" si="1593"/>
        <v>0</v>
      </c>
      <c r="X2329" s="17">
        <f t="shared" si="1594"/>
        <v>0</v>
      </c>
      <c r="Y2329" s="22">
        <f t="shared" si="1619"/>
        <v>0</v>
      </c>
      <c r="Z2329" s="22">
        <f t="shared" si="1619"/>
        <v>0</v>
      </c>
      <c r="AA2329" s="22">
        <f t="shared" si="1619"/>
        <v>0</v>
      </c>
      <c r="AB2329" s="23" t="str">
        <f t="shared" si="1614"/>
        <v/>
      </c>
      <c r="AC2329" s="23" t="str">
        <f t="shared" si="1615"/>
        <v/>
      </c>
      <c r="AD2329" s="23" t="str">
        <f t="shared" si="1616"/>
        <v/>
      </c>
      <c r="AE2329" s="23" t="str">
        <f t="shared" si="1617"/>
        <v/>
      </c>
      <c r="AF2329" s="23" t="str">
        <f t="shared" si="1618"/>
        <v/>
      </c>
      <c r="AG2329" s="23" t="str">
        <f t="shared" si="1579"/>
        <v/>
      </c>
      <c r="AH2329" s="25" t="str">
        <f t="shared" si="1595"/>
        <v/>
      </c>
      <c r="AI2329" s="25" t="str">
        <f t="shared" si="1596"/>
        <v/>
      </c>
      <c r="AJ2329" s="1" t="str">
        <f t="shared" si="1604"/>
        <v/>
      </c>
      <c r="AK2329" s="10" t="e">
        <f t="shared" si="1605"/>
        <v>#DIV/0!</v>
      </c>
      <c r="AL2329" s="10" t="e">
        <f t="shared" si="1610"/>
        <v>#DIV/0!</v>
      </c>
      <c r="AM2329">
        <f t="shared" si="1606"/>
        <v>0</v>
      </c>
      <c r="AN2329">
        <f t="shared" si="1597"/>
        <v>0</v>
      </c>
      <c r="AO2329">
        <f t="shared" si="1598"/>
        <v>0</v>
      </c>
      <c r="AP2329">
        <f t="shared" ca="1" si="1584"/>
        <v>3.89420362209464E-40</v>
      </c>
      <c r="AQ2329">
        <f t="shared" ca="1" si="1584"/>
        <v>7.1273280261432957E-39</v>
      </c>
      <c r="AR2329">
        <f t="shared" ca="1" si="1611"/>
        <v>5.4637637103421663E-2</v>
      </c>
      <c r="AS2329">
        <f t="shared" ca="1" si="1612"/>
        <v>5.1807023740860103</v>
      </c>
      <c r="AT2329">
        <f t="shared" si="1599"/>
        <v>0</v>
      </c>
      <c r="AU2329">
        <f t="shared" ca="1" si="1613"/>
        <v>1.4573731531349493E-39</v>
      </c>
      <c r="AV2329" t="e">
        <f t="shared" si="1608"/>
        <v>#DIV/0!</v>
      </c>
      <c r="AW2329" t="e">
        <f t="shared" si="1578"/>
        <v>#DIV/0!</v>
      </c>
      <c r="AX2329" t="e">
        <f t="shared" si="1577"/>
        <v>#DIV/0!</v>
      </c>
      <c r="AY2329" t="e">
        <f t="shared" si="1582"/>
        <v>#DIV/0!</v>
      </c>
      <c r="AZ2329" t="e">
        <f t="shared" si="1581"/>
        <v>#DIV/0!</v>
      </c>
    </row>
    <row r="2330" spans="7:52" x14ac:dyDescent="0.3">
      <c r="G2330" s="1" t="str">
        <f t="shared" si="1607"/>
        <v/>
      </c>
      <c r="H2330" s="2" t="str">
        <f t="shared" si="1620"/>
        <v/>
      </c>
      <c r="I2330" s="6" t="str" cm="1">
        <f t="array" ref="I2330">_xlfn.IFS(AND(G2329&lt;H2329,G2330&gt;H2330),"BUY", AND(G2329&gt;H2329,G2330&lt;H2330),"SELL",TRUE,"")</f>
        <v/>
      </c>
      <c r="J2330" s="1">
        <f t="shared" ca="1" si="1586"/>
        <v>0</v>
      </c>
      <c r="K2330" s="3" t="str">
        <f t="shared" ca="1" si="1600"/>
        <v/>
      </c>
      <c r="L2330" s="3" t="str">
        <f t="shared" si="1601"/>
        <v/>
      </c>
      <c r="M2330" s="3" t="str">
        <f t="shared" si="1602"/>
        <v/>
      </c>
      <c r="N2330" s="4">
        <f t="shared" si="1587"/>
        <v>-1</v>
      </c>
      <c r="O2330" s="2" t="str">
        <f t="shared" si="1603"/>
        <v/>
      </c>
      <c r="P2330" s="1" t="str">
        <f t="shared" si="1588"/>
        <v/>
      </c>
      <c r="Q2330" s="1" t="str">
        <f t="shared" si="1589"/>
        <v/>
      </c>
      <c r="R2330" s="1" t="str">
        <f>IF(ISBLANK(A2330),"",SUM($Q$2:Q2330))</f>
        <v/>
      </c>
      <c r="S2330" s="1" t="str">
        <f>IF(ISBLANK(A2330),"",SUM($F$2:F2330))</f>
        <v/>
      </c>
      <c r="T2330" s="1" t="str">
        <f t="shared" si="1590"/>
        <v/>
      </c>
      <c r="U2330" s="1" t="str">
        <f t="shared" si="1591"/>
        <v/>
      </c>
      <c r="V2330" s="17">
        <f t="shared" si="1592"/>
        <v>0</v>
      </c>
      <c r="W2330" s="17">
        <f t="shared" si="1593"/>
        <v>0</v>
      </c>
      <c r="X2330" s="17">
        <f t="shared" si="1594"/>
        <v>0</v>
      </c>
      <c r="Y2330" s="22">
        <f t="shared" si="1619"/>
        <v>0</v>
      </c>
      <c r="Z2330" s="22">
        <f t="shared" si="1619"/>
        <v>0</v>
      </c>
      <c r="AA2330" s="22">
        <f t="shared" si="1619"/>
        <v>0</v>
      </c>
      <c r="AB2330" s="23" t="str">
        <f t="shared" si="1614"/>
        <v/>
      </c>
      <c r="AC2330" s="23" t="str">
        <f t="shared" si="1615"/>
        <v/>
      </c>
      <c r="AD2330" s="23" t="str">
        <f t="shared" si="1616"/>
        <v/>
      </c>
      <c r="AE2330" s="23" t="str">
        <f t="shared" si="1617"/>
        <v/>
      </c>
      <c r="AF2330" s="23" t="str">
        <f t="shared" si="1618"/>
        <v/>
      </c>
      <c r="AG2330" s="23" t="str">
        <f t="shared" si="1579"/>
        <v/>
      </c>
      <c r="AH2330" s="25" t="str">
        <f t="shared" si="1595"/>
        <v/>
      </c>
      <c r="AI2330" s="25" t="str">
        <f t="shared" si="1596"/>
        <v/>
      </c>
      <c r="AJ2330" s="1" t="str">
        <f t="shared" si="1604"/>
        <v/>
      </c>
      <c r="AK2330" s="10" t="e">
        <f t="shared" si="1605"/>
        <v>#DIV/0!</v>
      </c>
      <c r="AL2330" s="10" t="e">
        <f t="shared" si="1610"/>
        <v>#DIV/0!</v>
      </c>
      <c r="AM2330">
        <f t="shared" si="1606"/>
        <v>0</v>
      </c>
      <c r="AN2330">
        <f t="shared" si="1597"/>
        <v>0</v>
      </c>
      <c r="AO2330">
        <f t="shared" si="1598"/>
        <v>0</v>
      </c>
      <c r="AP2330">
        <f t="shared" ca="1" si="1584"/>
        <v>3.6160462205164511E-40</v>
      </c>
      <c r="AQ2330">
        <f t="shared" ca="1" si="1584"/>
        <v>6.6182331671330604E-39</v>
      </c>
      <c r="AR2330">
        <f t="shared" ca="1" si="1611"/>
        <v>5.4637637103421656E-2</v>
      </c>
      <c r="AS2330">
        <f t="shared" ca="1" si="1612"/>
        <v>5.1807023740860103</v>
      </c>
      <c r="AT2330">
        <f t="shared" si="1599"/>
        <v>0</v>
      </c>
      <c r="AU2330">
        <f t="shared" ca="1" si="1613"/>
        <v>1.3532750707681671E-39</v>
      </c>
      <c r="AV2330" t="e">
        <f t="shared" si="1608"/>
        <v>#DIV/0!</v>
      </c>
      <c r="AW2330" t="e">
        <f t="shared" si="1578"/>
        <v>#DIV/0!</v>
      </c>
      <c r="AX2330" t="e">
        <f t="shared" si="1577"/>
        <v>#DIV/0!</v>
      </c>
      <c r="AY2330" t="e">
        <f t="shared" si="1582"/>
        <v>#DIV/0!</v>
      </c>
      <c r="AZ2330" t="e">
        <f t="shared" si="1581"/>
        <v>#DIV/0!</v>
      </c>
    </row>
    <row r="2331" spans="7:52" x14ac:dyDescent="0.3">
      <c r="G2331" s="1" t="str">
        <f t="shared" si="1607"/>
        <v/>
      </c>
      <c r="H2331" s="2" t="str">
        <f t="shared" si="1620"/>
        <v/>
      </c>
      <c r="I2331" s="6" t="str" cm="1">
        <f t="array" ref="I2331">_xlfn.IFS(AND(G2330&lt;H2330,G2331&gt;H2331),"BUY", AND(G2330&gt;H2330,G2331&lt;H2331),"SELL",TRUE,"")</f>
        <v/>
      </c>
      <c r="J2331" s="1">
        <f t="shared" ca="1" si="1586"/>
        <v>0</v>
      </c>
      <c r="K2331" s="3" t="str">
        <f t="shared" ca="1" si="1600"/>
        <v/>
      </c>
      <c r="L2331" s="3" t="str">
        <f t="shared" si="1601"/>
        <v/>
      </c>
      <c r="M2331" s="3" t="str">
        <f t="shared" si="1602"/>
        <v/>
      </c>
      <c r="N2331" s="4">
        <f t="shared" si="1587"/>
        <v>-1</v>
      </c>
      <c r="O2331" s="2" t="str">
        <f t="shared" si="1603"/>
        <v/>
      </c>
      <c r="P2331" s="1" t="str">
        <f t="shared" si="1588"/>
        <v/>
      </c>
      <c r="Q2331" s="1" t="str">
        <f t="shared" si="1589"/>
        <v/>
      </c>
      <c r="R2331" s="1" t="str">
        <f>IF(ISBLANK(A2331),"",SUM($Q$2:Q2331))</f>
        <v/>
      </c>
      <c r="S2331" s="1" t="str">
        <f>IF(ISBLANK(A2331),"",SUM($F$2:F2331))</f>
        <v/>
      </c>
      <c r="T2331" s="1" t="str">
        <f t="shared" si="1590"/>
        <v/>
      </c>
      <c r="U2331" s="1" t="str">
        <f t="shared" si="1591"/>
        <v/>
      </c>
      <c r="V2331" s="17">
        <f t="shared" si="1592"/>
        <v>0</v>
      </c>
      <c r="W2331" s="17">
        <f t="shared" si="1593"/>
        <v>0</v>
      </c>
      <c r="X2331" s="17">
        <f t="shared" si="1594"/>
        <v>0</v>
      </c>
      <c r="Y2331" s="22">
        <f t="shared" si="1619"/>
        <v>0</v>
      </c>
      <c r="Z2331" s="22">
        <f t="shared" si="1619"/>
        <v>0</v>
      </c>
      <c r="AA2331" s="22">
        <f t="shared" si="1619"/>
        <v>0</v>
      </c>
      <c r="AB2331" s="23" t="str">
        <f t="shared" si="1614"/>
        <v/>
      </c>
      <c r="AC2331" s="23" t="str">
        <f t="shared" si="1615"/>
        <v/>
      </c>
      <c r="AD2331" s="23" t="str">
        <f t="shared" si="1616"/>
        <v/>
      </c>
      <c r="AE2331" s="23" t="str">
        <f t="shared" si="1617"/>
        <v/>
      </c>
      <c r="AF2331" s="23" t="str">
        <f t="shared" si="1618"/>
        <v/>
      </c>
      <c r="AG2331" s="23" t="str">
        <f t="shared" si="1579"/>
        <v/>
      </c>
      <c r="AH2331" s="25" t="str">
        <f t="shared" si="1595"/>
        <v/>
      </c>
      <c r="AI2331" s="25" t="str">
        <f t="shared" si="1596"/>
        <v/>
      </c>
      <c r="AJ2331" s="1" t="str">
        <f t="shared" si="1604"/>
        <v/>
      </c>
      <c r="AK2331" s="10" t="e">
        <f t="shared" si="1605"/>
        <v>#DIV/0!</v>
      </c>
      <c r="AL2331" s="10" t="e">
        <f t="shared" si="1610"/>
        <v>#DIV/0!</v>
      </c>
      <c r="AM2331">
        <f t="shared" si="1606"/>
        <v>0</v>
      </c>
      <c r="AN2331">
        <f t="shared" si="1597"/>
        <v>0</v>
      </c>
      <c r="AO2331">
        <f t="shared" si="1598"/>
        <v>0</v>
      </c>
      <c r="AP2331">
        <f t="shared" ca="1" si="1584"/>
        <v>3.3577572047652757E-40</v>
      </c>
      <c r="AQ2331">
        <f t="shared" ca="1" si="1584"/>
        <v>6.1455022266235555E-39</v>
      </c>
      <c r="AR2331">
        <f t="shared" ca="1" si="1611"/>
        <v>5.4637637103421656E-2</v>
      </c>
      <c r="AS2331">
        <f t="shared" ca="1" si="1612"/>
        <v>5.1807023740860103</v>
      </c>
      <c r="AT2331">
        <f t="shared" si="1599"/>
        <v>0</v>
      </c>
      <c r="AU2331">
        <f t="shared" ca="1" si="1613"/>
        <v>1.2566125657132979E-39</v>
      </c>
      <c r="AV2331" t="e">
        <f t="shared" si="1608"/>
        <v>#DIV/0!</v>
      </c>
      <c r="AW2331" t="e">
        <f t="shared" si="1578"/>
        <v>#DIV/0!</v>
      </c>
      <c r="AX2331" t="e">
        <f t="shared" ref="AX2331:AX2394" si="1621">AV2331 - AW2331</f>
        <v>#DIV/0!</v>
      </c>
      <c r="AY2331" t="e">
        <f t="shared" si="1582"/>
        <v>#DIV/0!</v>
      </c>
      <c r="AZ2331" t="e">
        <f t="shared" si="1581"/>
        <v>#DIV/0!</v>
      </c>
    </row>
    <row r="2332" spans="7:52" x14ac:dyDescent="0.3">
      <c r="G2332" s="1" t="str">
        <f t="shared" si="1607"/>
        <v/>
      </c>
      <c r="H2332" s="2" t="str">
        <f t="shared" si="1620"/>
        <v/>
      </c>
      <c r="I2332" s="6" t="str" cm="1">
        <f t="array" ref="I2332">_xlfn.IFS(AND(G2331&lt;H2331,G2332&gt;H2332),"BUY", AND(G2331&gt;H2331,G2332&lt;H2332),"SELL",TRUE,"")</f>
        <v/>
      </c>
      <c r="J2332" s="1">
        <f t="shared" ca="1" si="1586"/>
        <v>0</v>
      </c>
      <c r="K2332" s="3" t="str">
        <f t="shared" ca="1" si="1600"/>
        <v/>
      </c>
      <c r="L2332" s="3" t="str">
        <f t="shared" si="1601"/>
        <v/>
      </c>
      <c r="M2332" s="3" t="str">
        <f t="shared" si="1602"/>
        <v/>
      </c>
      <c r="N2332" s="4">
        <f t="shared" si="1587"/>
        <v>-1</v>
      </c>
      <c r="O2332" s="2" t="str">
        <f t="shared" si="1603"/>
        <v/>
      </c>
      <c r="P2332" s="1" t="str">
        <f t="shared" si="1588"/>
        <v/>
      </c>
      <c r="Q2332" s="1" t="str">
        <f t="shared" si="1589"/>
        <v/>
      </c>
      <c r="R2332" s="1" t="str">
        <f>IF(ISBLANK(A2332),"",SUM($Q$2:Q2332))</f>
        <v/>
      </c>
      <c r="S2332" s="1" t="str">
        <f>IF(ISBLANK(A2332),"",SUM($F$2:F2332))</f>
        <v/>
      </c>
      <c r="T2332" s="1" t="str">
        <f t="shared" si="1590"/>
        <v/>
      </c>
      <c r="U2332" s="1" t="str">
        <f t="shared" si="1591"/>
        <v/>
      </c>
      <c r="V2332" s="17">
        <f t="shared" si="1592"/>
        <v>0</v>
      </c>
      <c r="W2332" s="17">
        <f t="shared" si="1593"/>
        <v>0</v>
      </c>
      <c r="X2332" s="17">
        <f t="shared" si="1594"/>
        <v>0</v>
      </c>
      <c r="Y2332" s="22">
        <f t="shared" si="1619"/>
        <v>0</v>
      </c>
      <c r="Z2332" s="22">
        <f t="shared" si="1619"/>
        <v>0</v>
      </c>
      <c r="AA2332" s="22">
        <f t="shared" si="1619"/>
        <v>0</v>
      </c>
      <c r="AB2332" s="23" t="str">
        <f t="shared" si="1614"/>
        <v/>
      </c>
      <c r="AC2332" s="23" t="str">
        <f t="shared" si="1615"/>
        <v/>
      </c>
      <c r="AD2332" s="23" t="str">
        <f t="shared" si="1616"/>
        <v/>
      </c>
      <c r="AE2332" s="23" t="str">
        <f t="shared" si="1617"/>
        <v/>
      </c>
      <c r="AF2332" s="23" t="str">
        <f t="shared" si="1618"/>
        <v/>
      </c>
      <c r="AG2332" s="23" t="str">
        <f t="shared" si="1579"/>
        <v/>
      </c>
      <c r="AH2332" s="25" t="str">
        <f t="shared" si="1595"/>
        <v/>
      </c>
      <c r="AI2332" s="25" t="str">
        <f t="shared" si="1596"/>
        <v/>
      </c>
      <c r="AJ2332" s="1" t="str">
        <f t="shared" si="1604"/>
        <v/>
      </c>
      <c r="AK2332" s="10" t="e">
        <f t="shared" si="1605"/>
        <v>#DIV/0!</v>
      </c>
      <c r="AL2332" s="10" t="e">
        <f t="shared" si="1610"/>
        <v>#DIV/0!</v>
      </c>
      <c r="AM2332">
        <f t="shared" si="1606"/>
        <v>0</v>
      </c>
      <c r="AN2332">
        <f t="shared" si="1597"/>
        <v>0</v>
      </c>
      <c r="AO2332">
        <f t="shared" si="1598"/>
        <v>0</v>
      </c>
      <c r="AP2332">
        <f t="shared" ca="1" si="1584"/>
        <v>3.1179174044248989E-40</v>
      </c>
      <c r="AQ2332">
        <f t="shared" ca="1" si="1584"/>
        <v>5.7065377818647299E-39</v>
      </c>
      <c r="AR2332">
        <f t="shared" ca="1" si="1611"/>
        <v>5.4637637103421656E-2</v>
      </c>
      <c r="AS2332">
        <f t="shared" ca="1" si="1612"/>
        <v>5.1807023740860103</v>
      </c>
      <c r="AT2332">
        <f t="shared" si="1599"/>
        <v>0</v>
      </c>
      <c r="AU2332">
        <f t="shared" ca="1" si="1613"/>
        <v>1.1668545253052051E-39</v>
      </c>
      <c r="AV2332" t="e">
        <f t="shared" si="1608"/>
        <v>#DIV/0!</v>
      </c>
      <c r="AW2332" t="e">
        <f t="shared" ref="AW2332:AW2395" si="1622">AVERAGE(E2307:E2332)</f>
        <v>#DIV/0!</v>
      </c>
      <c r="AX2332" t="e">
        <f t="shared" si="1621"/>
        <v>#DIV/0!</v>
      </c>
      <c r="AY2332" t="e">
        <f t="shared" si="1582"/>
        <v>#DIV/0!</v>
      </c>
      <c r="AZ2332" t="e">
        <f t="shared" si="1581"/>
        <v>#DIV/0!</v>
      </c>
    </row>
    <row r="2333" spans="7:52" x14ac:dyDescent="0.3">
      <c r="G2333" s="1" t="str">
        <f t="shared" si="1607"/>
        <v/>
      </c>
      <c r="H2333" s="2" t="str">
        <f t="shared" si="1620"/>
        <v/>
      </c>
      <c r="I2333" s="6" t="str" cm="1">
        <f t="array" ref="I2333">_xlfn.IFS(AND(G2332&lt;H2332,G2333&gt;H2333),"BUY", AND(G2332&gt;H2332,G2333&lt;H2333),"SELL",TRUE,"")</f>
        <v/>
      </c>
      <c r="J2333" s="1">
        <f t="shared" ca="1" si="1586"/>
        <v>0</v>
      </c>
      <c r="K2333" s="3" t="str">
        <f t="shared" ca="1" si="1600"/>
        <v/>
      </c>
      <c r="L2333" s="3" t="str">
        <f t="shared" si="1601"/>
        <v/>
      </c>
      <c r="M2333" s="3" t="str">
        <f t="shared" si="1602"/>
        <v/>
      </c>
      <c r="N2333" s="4">
        <f t="shared" si="1587"/>
        <v>-1</v>
      </c>
      <c r="O2333" s="2" t="str">
        <f t="shared" si="1603"/>
        <v/>
      </c>
      <c r="P2333" s="1" t="str">
        <f t="shared" si="1588"/>
        <v/>
      </c>
      <c r="Q2333" s="1" t="str">
        <f t="shared" si="1589"/>
        <v/>
      </c>
      <c r="R2333" s="1" t="str">
        <f>IF(ISBLANK(A2333),"",SUM($Q$2:Q2333))</f>
        <v/>
      </c>
      <c r="S2333" s="1" t="str">
        <f>IF(ISBLANK(A2333),"",SUM($F$2:F2333))</f>
        <v/>
      </c>
      <c r="T2333" s="1" t="str">
        <f t="shared" si="1590"/>
        <v/>
      </c>
      <c r="U2333" s="1" t="str">
        <f t="shared" si="1591"/>
        <v/>
      </c>
      <c r="V2333" s="17">
        <f t="shared" si="1592"/>
        <v>0</v>
      </c>
      <c r="W2333" s="17">
        <f t="shared" si="1593"/>
        <v>0</v>
      </c>
      <c r="X2333" s="17">
        <f t="shared" si="1594"/>
        <v>0</v>
      </c>
      <c r="Y2333" s="22">
        <f t="shared" si="1619"/>
        <v>0</v>
      </c>
      <c r="Z2333" s="22">
        <f t="shared" si="1619"/>
        <v>0</v>
      </c>
      <c r="AA2333" s="22">
        <f t="shared" si="1619"/>
        <v>0</v>
      </c>
      <c r="AB2333" s="23" t="str">
        <f t="shared" si="1614"/>
        <v/>
      </c>
      <c r="AC2333" s="23" t="str">
        <f t="shared" si="1615"/>
        <v/>
      </c>
      <c r="AD2333" s="23" t="str">
        <f t="shared" si="1616"/>
        <v/>
      </c>
      <c r="AE2333" s="23" t="str">
        <f t="shared" si="1617"/>
        <v/>
      </c>
      <c r="AF2333" s="23" t="str">
        <f t="shared" si="1618"/>
        <v/>
      </c>
      <c r="AG2333" s="23" t="str">
        <f t="shared" si="1579"/>
        <v/>
      </c>
      <c r="AH2333" s="25" t="str">
        <f t="shared" si="1595"/>
        <v/>
      </c>
      <c r="AI2333" s="25" t="str">
        <f t="shared" si="1596"/>
        <v/>
      </c>
      <c r="AJ2333" s="1" t="str">
        <f t="shared" si="1604"/>
        <v/>
      </c>
      <c r="AK2333" s="10" t="e">
        <f t="shared" si="1605"/>
        <v>#DIV/0!</v>
      </c>
      <c r="AL2333" s="10" t="e">
        <f t="shared" si="1610"/>
        <v>#DIV/0!</v>
      </c>
      <c r="AM2333">
        <f t="shared" si="1606"/>
        <v>0</v>
      </c>
      <c r="AN2333">
        <f t="shared" si="1597"/>
        <v>0</v>
      </c>
      <c r="AO2333">
        <f t="shared" si="1598"/>
        <v>0</v>
      </c>
      <c r="AP2333">
        <f t="shared" ca="1" si="1584"/>
        <v>2.8952090183945491E-40</v>
      </c>
      <c r="AQ2333">
        <f t="shared" ca="1" si="1584"/>
        <v>5.2989279403029632E-39</v>
      </c>
      <c r="AR2333">
        <f t="shared" ca="1" si="1611"/>
        <v>5.4637637103421663E-2</v>
      </c>
      <c r="AS2333">
        <f t="shared" ca="1" si="1612"/>
        <v>5.1807023740860103</v>
      </c>
      <c r="AT2333">
        <f t="shared" si="1599"/>
        <v>0</v>
      </c>
      <c r="AU2333">
        <f t="shared" ca="1" si="1613"/>
        <v>1.0835077734976904E-39</v>
      </c>
      <c r="AV2333" t="e">
        <f t="shared" si="1608"/>
        <v>#DIV/0!</v>
      </c>
      <c r="AW2333" t="e">
        <f t="shared" si="1622"/>
        <v>#DIV/0!</v>
      </c>
      <c r="AX2333" t="e">
        <f t="shared" si="1621"/>
        <v>#DIV/0!</v>
      </c>
      <c r="AY2333" t="e">
        <f t="shared" si="1582"/>
        <v>#DIV/0!</v>
      </c>
      <c r="AZ2333" t="e">
        <f t="shared" si="1581"/>
        <v>#DIV/0!</v>
      </c>
    </row>
    <row r="2334" spans="7:52" x14ac:dyDescent="0.3">
      <c r="G2334" s="1" t="str">
        <f t="shared" si="1607"/>
        <v/>
      </c>
      <c r="H2334" s="2" t="str">
        <f t="shared" si="1620"/>
        <v/>
      </c>
      <c r="I2334" s="6" t="str" cm="1">
        <f t="array" ref="I2334">_xlfn.IFS(AND(G2333&lt;H2333,G2334&gt;H2334),"BUY", AND(G2333&gt;H2333,G2334&lt;H2334),"SELL",TRUE,"")</f>
        <v/>
      </c>
      <c r="J2334" s="1">
        <f t="shared" ca="1" si="1586"/>
        <v>0</v>
      </c>
      <c r="K2334" s="3" t="str">
        <f t="shared" ca="1" si="1600"/>
        <v/>
      </c>
      <c r="L2334" s="3" t="str">
        <f t="shared" si="1601"/>
        <v/>
      </c>
      <c r="M2334" s="3" t="str">
        <f t="shared" si="1602"/>
        <v/>
      </c>
      <c r="N2334" s="4">
        <f t="shared" si="1587"/>
        <v>-1</v>
      </c>
      <c r="O2334" s="2" t="str">
        <f t="shared" si="1603"/>
        <v/>
      </c>
      <c r="P2334" s="1" t="str">
        <f t="shared" si="1588"/>
        <v/>
      </c>
      <c r="Q2334" s="1" t="str">
        <f t="shared" si="1589"/>
        <v/>
      </c>
      <c r="R2334" s="1" t="str">
        <f>IF(ISBLANK(A2334),"",SUM($Q$2:Q2334))</f>
        <v/>
      </c>
      <c r="S2334" s="1" t="str">
        <f>IF(ISBLANK(A2334),"",SUM($F$2:F2334))</f>
        <v/>
      </c>
      <c r="T2334" s="1" t="str">
        <f t="shared" si="1590"/>
        <v/>
      </c>
      <c r="U2334" s="1" t="str">
        <f t="shared" si="1591"/>
        <v/>
      </c>
      <c r="V2334" s="17">
        <f t="shared" si="1592"/>
        <v>0</v>
      </c>
      <c r="W2334" s="17">
        <f t="shared" si="1593"/>
        <v>0</v>
      </c>
      <c r="X2334" s="17">
        <f t="shared" si="1594"/>
        <v>0</v>
      </c>
      <c r="Y2334" s="22">
        <f t="shared" si="1619"/>
        <v>0</v>
      </c>
      <c r="Z2334" s="22">
        <f t="shared" si="1619"/>
        <v>0</v>
      </c>
      <c r="AA2334" s="22">
        <f t="shared" si="1619"/>
        <v>0</v>
      </c>
      <c r="AB2334" s="23" t="str">
        <f t="shared" si="1614"/>
        <v/>
      </c>
      <c r="AC2334" s="23" t="str">
        <f t="shared" si="1615"/>
        <v/>
      </c>
      <c r="AD2334" s="23" t="str">
        <f t="shared" si="1616"/>
        <v/>
      </c>
      <c r="AE2334" s="23" t="str">
        <f t="shared" si="1617"/>
        <v/>
      </c>
      <c r="AF2334" s="23" t="str">
        <f t="shared" si="1618"/>
        <v/>
      </c>
      <c r="AG2334" s="23" t="str">
        <f t="shared" ref="AG2334:AG2397" si="1623">IFERROR(AVERAGE(AF2321:AF2334),"")</f>
        <v/>
      </c>
      <c r="AH2334" s="25" t="str">
        <f t="shared" si="1595"/>
        <v/>
      </c>
      <c r="AI2334" s="25" t="str">
        <f t="shared" si="1596"/>
        <v/>
      </c>
      <c r="AJ2334" s="1" t="str">
        <f t="shared" si="1604"/>
        <v/>
      </c>
      <c r="AK2334" s="10" t="e">
        <f t="shared" si="1605"/>
        <v>#DIV/0!</v>
      </c>
      <c r="AL2334" s="10" t="e">
        <f t="shared" si="1610"/>
        <v>#DIV/0!</v>
      </c>
      <c r="AM2334">
        <f t="shared" si="1606"/>
        <v>0</v>
      </c>
      <c r="AN2334">
        <f t="shared" si="1597"/>
        <v>0</v>
      </c>
      <c r="AO2334">
        <f t="shared" si="1598"/>
        <v>0</v>
      </c>
      <c r="AP2334">
        <f t="shared" ca="1" si="1584"/>
        <v>2.6884083742235101E-40</v>
      </c>
      <c r="AQ2334">
        <f t="shared" ca="1" si="1584"/>
        <v>4.9204330874241806E-39</v>
      </c>
      <c r="AR2334">
        <f t="shared" ca="1" si="1611"/>
        <v>5.4637637103421663E-2</v>
      </c>
      <c r="AS2334">
        <f t="shared" ca="1" si="1612"/>
        <v>5.1807023740860103</v>
      </c>
      <c r="AT2334">
        <f t="shared" si="1599"/>
        <v>0</v>
      </c>
      <c r="AU2334">
        <f t="shared" ca="1" si="1613"/>
        <v>1.0061143611049981E-39</v>
      </c>
      <c r="AV2334" t="e">
        <f t="shared" si="1608"/>
        <v>#DIV/0!</v>
      </c>
      <c r="AW2334" t="e">
        <f t="shared" si="1622"/>
        <v>#DIV/0!</v>
      </c>
      <c r="AX2334" t="e">
        <f t="shared" si="1621"/>
        <v>#DIV/0!</v>
      </c>
      <c r="AY2334" t="e">
        <f t="shared" si="1582"/>
        <v>#DIV/0!</v>
      </c>
      <c r="AZ2334" t="e">
        <f t="shared" si="1581"/>
        <v>#DIV/0!</v>
      </c>
    </row>
    <row r="2335" spans="7:52" x14ac:dyDescent="0.3">
      <c r="G2335" s="1" t="str">
        <f t="shared" si="1607"/>
        <v/>
      </c>
      <c r="H2335" s="2" t="str">
        <f t="shared" si="1620"/>
        <v/>
      </c>
      <c r="I2335" s="6" t="str" cm="1">
        <f t="array" ref="I2335">_xlfn.IFS(AND(G2334&lt;H2334,G2335&gt;H2335),"BUY", AND(G2334&gt;H2334,G2335&lt;H2335),"SELL",TRUE,"")</f>
        <v/>
      </c>
      <c r="J2335" s="1">
        <f t="shared" ca="1" si="1586"/>
        <v>0</v>
      </c>
      <c r="K2335" s="3" t="str">
        <f t="shared" ca="1" si="1600"/>
        <v/>
      </c>
      <c r="L2335" s="3" t="str">
        <f t="shared" si="1601"/>
        <v/>
      </c>
      <c r="M2335" s="3" t="str">
        <f t="shared" si="1602"/>
        <v/>
      </c>
      <c r="N2335" s="4">
        <f t="shared" si="1587"/>
        <v>-1</v>
      </c>
      <c r="O2335" s="2" t="str">
        <f t="shared" si="1603"/>
        <v/>
      </c>
      <c r="P2335" s="1" t="str">
        <f t="shared" si="1588"/>
        <v/>
      </c>
      <c r="Q2335" s="1" t="str">
        <f t="shared" si="1589"/>
        <v/>
      </c>
      <c r="R2335" s="1" t="str">
        <f>IF(ISBLANK(A2335),"",SUM($Q$2:Q2335))</f>
        <v/>
      </c>
      <c r="S2335" s="1" t="str">
        <f>IF(ISBLANK(A2335),"",SUM($F$2:F2335))</f>
        <v/>
      </c>
      <c r="T2335" s="1" t="str">
        <f t="shared" si="1590"/>
        <v/>
      </c>
      <c r="U2335" s="1" t="str">
        <f t="shared" si="1591"/>
        <v/>
      </c>
      <c r="V2335" s="17">
        <f t="shared" si="1592"/>
        <v>0</v>
      </c>
      <c r="W2335" s="17">
        <f t="shared" si="1593"/>
        <v>0</v>
      </c>
      <c r="X2335" s="17">
        <f t="shared" si="1594"/>
        <v>0</v>
      </c>
      <c r="Y2335" s="22">
        <f t="shared" ref="Y2335:AA2350" si="1624">SUM(V2322:V2335)</f>
        <v>0</v>
      </c>
      <c r="Z2335" s="22">
        <f t="shared" si="1624"/>
        <v>0</v>
      </c>
      <c r="AA2335" s="22">
        <f t="shared" si="1624"/>
        <v>0</v>
      </c>
      <c r="AB2335" s="23" t="str">
        <f t="shared" si="1614"/>
        <v/>
      </c>
      <c r="AC2335" s="23" t="str">
        <f t="shared" si="1615"/>
        <v/>
      </c>
      <c r="AD2335" s="23" t="str">
        <f t="shared" si="1616"/>
        <v/>
      </c>
      <c r="AE2335" s="23" t="str">
        <f t="shared" si="1617"/>
        <v/>
      </c>
      <c r="AF2335" s="23" t="str">
        <f t="shared" si="1618"/>
        <v/>
      </c>
      <c r="AG2335" s="23" t="str">
        <f t="shared" si="1623"/>
        <v/>
      </c>
      <c r="AH2335" s="25" t="str">
        <f t="shared" si="1595"/>
        <v/>
      </c>
      <c r="AI2335" s="25" t="str">
        <f t="shared" si="1596"/>
        <v/>
      </c>
      <c r="AJ2335" s="1" t="str">
        <f t="shared" si="1604"/>
        <v/>
      </c>
      <c r="AK2335" s="10" t="e">
        <f t="shared" si="1605"/>
        <v>#DIV/0!</v>
      </c>
      <c r="AL2335" s="10" t="e">
        <f t="shared" si="1610"/>
        <v>#DIV/0!</v>
      </c>
      <c r="AM2335">
        <f t="shared" si="1606"/>
        <v>0</v>
      </c>
      <c r="AN2335">
        <f t="shared" si="1597"/>
        <v>0</v>
      </c>
      <c r="AO2335">
        <f t="shared" si="1598"/>
        <v>0</v>
      </c>
      <c r="AP2335">
        <f t="shared" ca="1" si="1584"/>
        <v>2.4963792046361167E-40</v>
      </c>
      <c r="AQ2335">
        <f t="shared" ca="1" si="1584"/>
        <v>4.5689735811795966E-39</v>
      </c>
      <c r="AR2335">
        <f t="shared" ca="1" si="1611"/>
        <v>5.4637637103421663E-2</v>
      </c>
      <c r="AS2335">
        <f t="shared" ca="1" si="1612"/>
        <v>5.1807023740860103</v>
      </c>
      <c r="AT2335">
        <f t="shared" si="1599"/>
        <v>0</v>
      </c>
      <c r="AU2335">
        <f t="shared" ca="1" si="1613"/>
        <v>9.3424904959749812E-40</v>
      </c>
      <c r="AV2335" t="e">
        <f t="shared" si="1608"/>
        <v>#DIV/0!</v>
      </c>
      <c r="AW2335" t="e">
        <f t="shared" si="1622"/>
        <v>#DIV/0!</v>
      </c>
      <c r="AX2335" t="e">
        <f t="shared" si="1621"/>
        <v>#DIV/0!</v>
      </c>
      <c r="AY2335" t="e">
        <f t="shared" si="1582"/>
        <v>#DIV/0!</v>
      </c>
      <c r="AZ2335" t="e">
        <f t="shared" si="1581"/>
        <v>#DIV/0!</v>
      </c>
    </row>
    <row r="2336" spans="7:52" x14ac:dyDescent="0.3">
      <c r="G2336" s="1" t="str">
        <f t="shared" si="1607"/>
        <v/>
      </c>
      <c r="H2336" s="2" t="str">
        <f t="shared" si="1620"/>
        <v/>
      </c>
      <c r="I2336" s="6" t="str" cm="1">
        <f t="array" ref="I2336">_xlfn.IFS(AND(G2335&lt;H2335,G2336&gt;H2336),"BUY", AND(G2335&gt;H2335,G2336&lt;H2336),"SELL",TRUE,"")</f>
        <v/>
      </c>
      <c r="J2336" s="1">
        <f t="shared" ca="1" si="1586"/>
        <v>0</v>
      </c>
      <c r="K2336" s="3" t="str">
        <f t="shared" ca="1" si="1600"/>
        <v/>
      </c>
      <c r="L2336" s="3" t="str">
        <f t="shared" si="1601"/>
        <v/>
      </c>
      <c r="M2336" s="3" t="str">
        <f t="shared" si="1602"/>
        <v/>
      </c>
      <c r="N2336" s="4">
        <f t="shared" si="1587"/>
        <v>-1</v>
      </c>
      <c r="O2336" s="2" t="str">
        <f t="shared" si="1603"/>
        <v/>
      </c>
      <c r="P2336" s="1" t="str">
        <f t="shared" si="1588"/>
        <v/>
      </c>
      <c r="Q2336" s="1" t="str">
        <f t="shared" si="1589"/>
        <v/>
      </c>
      <c r="R2336" s="1" t="str">
        <f>IF(ISBLANK(A2336),"",SUM($Q$2:Q2336))</f>
        <v/>
      </c>
      <c r="S2336" s="1" t="str">
        <f>IF(ISBLANK(A2336),"",SUM($F$2:F2336))</f>
        <v/>
      </c>
      <c r="T2336" s="1" t="str">
        <f t="shared" si="1590"/>
        <v/>
      </c>
      <c r="U2336" s="1" t="str">
        <f t="shared" si="1591"/>
        <v/>
      </c>
      <c r="V2336" s="17">
        <f t="shared" si="1592"/>
        <v>0</v>
      </c>
      <c r="W2336" s="17">
        <f t="shared" si="1593"/>
        <v>0</v>
      </c>
      <c r="X2336" s="17">
        <f t="shared" si="1594"/>
        <v>0</v>
      </c>
      <c r="Y2336" s="22">
        <f t="shared" si="1624"/>
        <v>0</v>
      </c>
      <c r="Z2336" s="22">
        <f t="shared" si="1624"/>
        <v>0</v>
      </c>
      <c r="AA2336" s="22">
        <f t="shared" si="1624"/>
        <v>0</v>
      </c>
      <c r="AB2336" s="23" t="str">
        <f t="shared" si="1614"/>
        <v/>
      </c>
      <c r="AC2336" s="23" t="str">
        <f t="shared" si="1615"/>
        <v/>
      </c>
      <c r="AD2336" s="23" t="str">
        <f t="shared" si="1616"/>
        <v/>
      </c>
      <c r="AE2336" s="23" t="str">
        <f t="shared" si="1617"/>
        <v/>
      </c>
      <c r="AF2336" s="23" t="str">
        <f t="shared" si="1618"/>
        <v/>
      </c>
      <c r="AG2336" s="23" t="str">
        <f t="shared" si="1623"/>
        <v/>
      </c>
      <c r="AH2336" s="25" t="str">
        <f t="shared" si="1595"/>
        <v/>
      </c>
      <c r="AI2336" s="25" t="str">
        <f t="shared" si="1596"/>
        <v/>
      </c>
      <c r="AJ2336" s="1" t="str">
        <f t="shared" si="1604"/>
        <v/>
      </c>
      <c r="AK2336" s="10" t="e">
        <f t="shared" si="1605"/>
        <v>#DIV/0!</v>
      </c>
      <c r="AL2336" s="10" t="e">
        <f t="shared" si="1610"/>
        <v>#DIV/0!</v>
      </c>
      <c r="AM2336">
        <f t="shared" si="1606"/>
        <v>0</v>
      </c>
      <c r="AN2336">
        <f t="shared" si="1597"/>
        <v>0</v>
      </c>
      <c r="AO2336">
        <f t="shared" si="1598"/>
        <v>0</v>
      </c>
      <c r="AP2336">
        <f t="shared" ca="1" si="1584"/>
        <v>2.3180664043049655E-40</v>
      </c>
      <c r="AQ2336">
        <f t="shared" ca="1" si="1584"/>
        <v>4.242618325381054E-39</v>
      </c>
      <c r="AR2336">
        <f t="shared" ca="1" si="1611"/>
        <v>5.4637637103421663E-2</v>
      </c>
      <c r="AS2336">
        <f t="shared" ca="1" si="1612"/>
        <v>5.1807023740860103</v>
      </c>
      <c r="AT2336">
        <f t="shared" si="1599"/>
        <v>0</v>
      </c>
      <c r="AU2336">
        <f t="shared" ca="1" si="1613"/>
        <v>8.6751697462624832E-40</v>
      </c>
      <c r="AV2336" t="e">
        <f t="shared" si="1608"/>
        <v>#DIV/0!</v>
      </c>
      <c r="AW2336" t="e">
        <f t="shared" si="1622"/>
        <v>#DIV/0!</v>
      </c>
      <c r="AX2336" t="e">
        <f t="shared" si="1621"/>
        <v>#DIV/0!</v>
      </c>
      <c r="AY2336" t="e">
        <f t="shared" si="1582"/>
        <v>#DIV/0!</v>
      </c>
      <c r="AZ2336" t="e">
        <f t="shared" si="1581"/>
        <v>#DIV/0!</v>
      </c>
    </row>
    <row r="2337" spans="7:52" x14ac:dyDescent="0.3">
      <c r="G2337" s="1" t="str">
        <f t="shared" si="1607"/>
        <v/>
      </c>
      <c r="H2337" s="2" t="str">
        <f t="shared" si="1620"/>
        <v/>
      </c>
      <c r="I2337" s="6" t="str" cm="1">
        <f t="array" ref="I2337">_xlfn.IFS(AND(G2336&lt;H2336,G2337&gt;H2337),"BUY", AND(G2336&gt;H2336,G2337&lt;H2337),"SELL",TRUE,"")</f>
        <v/>
      </c>
      <c r="J2337" s="1">
        <f t="shared" ca="1" si="1586"/>
        <v>0</v>
      </c>
      <c r="K2337" s="3" t="str">
        <f t="shared" ca="1" si="1600"/>
        <v/>
      </c>
      <c r="L2337" s="3" t="str">
        <f t="shared" si="1601"/>
        <v/>
      </c>
      <c r="M2337" s="3" t="str">
        <f t="shared" si="1602"/>
        <v/>
      </c>
      <c r="N2337" s="4">
        <f t="shared" si="1587"/>
        <v>-1</v>
      </c>
      <c r="O2337" s="2" t="str">
        <f t="shared" si="1603"/>
        <v/>
      </c>
      <c r="P2337" s="1" t="str">
        <f t="shared" si="1588"/>
        <v/>
      </c>
      <c r="Q2337" s="1" t="str">
        <f t="shared" si="1589"/>
        <v/>
      </c>
      <c r="R2337" s="1" t="str">
        <f>IF(ISBLANK(A2337),"",SUM($Q$2:Q2337))</f>
        <v/>
      </c>
      <c r="S2337" s="1" t="str">
        <f>IF(ISBLANK(A2337),"",SUM($F$2:F2337))</f>
        <v/>
      </c>
      <c r="T2337" s="1" t="str">
        <f t="shared" si="1590"/>
        <v/>
      </c>
      <c r="U2337" s="1" t="str">
        <f t="shared" si="1591"/>
        <v/>
      </c>
      <c r="V2337" s="17">
        <f t="shared" si="1592"/>
        <v>0</v>
      </c>
      <c r="W2337" s="17">
        <f t="shared" si="1593"/>
        <v>0</v>
      </c>
      <c r="X2337" s="17">
        <f t="shared" si="1594"/>
        <v>0</v>
      </c>
      <c r="Y2337" s="22">
        <f t="shared" si="1624"/>
        <v>0</v>
      </c>
      <c r="Z2337" s="22">
        <f t="shared" si="1624"/>
        <v>0</v>
      </c>
      <c r="AA2337" s="22">
        <f t="shared" si="1624"/>
        <v>0</v>
      </c>
      <c r="AB2337" s="23" t="str">
        <f t="shared" si="1614"/>
        <v/>
      </c>
      <c r="AC2337" s="23" t="str">
        <f t="shared" si="1615"/>
        <v/>
      </c>
      <c r="AD2337" s="23" t="str">
        <f t="shared" si="1616"/>
        <v/>
      </c>
      <c r="AE2337" s="23" t="str">
        <f t="shared" si="1617"/>
        <v/>
      </c>
      <c r="AF2337" s="23" t="str">
        <f t="shared" si="1618"/>
        <v/>
      </c>
      <c r="AG2337" s="23" t="str">
        <f t="shared" si="1623"/>
        <v/>
      </c>
      <c r="AH2337" s="25" t="str">
        <f t="shared" si="1595"/>
        <v/>
      </c>
      <c r="AI2337" s="25" t="str">
        <f t="shared" si="1596"/>
        <v/>
      </c>
      <c r="AJ2337" s="1" t="str">
        <f t="shared" si="1604"/>
        <v/>
      </c>
      <c r="AK2337" s="10" t="e">
        <f t="shared" si="1605"/>
        <v>#DIV/0!</v>
      </c>
      <c r="AL2337" s="10" t="e">
        <f t="shared" si="1610"/>
        <v>#DIV/0!</v>
      </c>
      <c r="AM2337">
        <f t="shared" si="1606"/>
        <v>0</v>
      </c>
      <c r="AN2337">
        <f t="shared" si="1597"/>
        <v>0</v>
      </c>
      <c r="AO2337">
        <f t="shared" si="1598"/>
        <v>0</v>
      </c>
      <c r="AP2337">
        <f t="shared" ca="1" si="1584"/>
        <v>2.1524902325688968E-40</v>
      </c>
      <c r="AQ2337">
        <f t="shared" ca="1" si="1584"/>
        <v>3.9395741592824078E-39</v>
      </c>
      <c r="AR2337">
        <f t="shared" ca="1" si="1611"/>
        <v>5.4637637103421663E-2</v>
      </c>
      <c r="AS2337">
        <f t="shared" ca="1" si="1612"/>
        <v>5.1807023740860103</v>
      </c>
      <c r="AT2337">
        <f t="shared" si="1599"/>
        <v>0</v>
      </c>
      <c r="AU2337">
        <f t="shared" ca="1" si="1613"/>
        <v>8.0555147643865913E-40</v>
      </c>
      <c r="AV2337" t="e">
        <f t="shared" si="1608"/>
        <v>#DIV/0!</v>
      </c>
      <c r="AW2337" t="e">
        <f t="shared" si="1622"/>
        <v>#DIV/0!</v>
      </c>
      <c r="AX2337" t="e">
        <f t="shared" si="1621"/>
        <v>#DIV/0!</v>
      </c>
      <c r="AY2337" t="e">
        <f t="shared" si="1582"/>
        <v>#DIV/0!</v>
      </c>
      <c r="AZ2337" t="e">
        <f t="shared" si="1581"/>
        <v>#DIV/0!</v>
      </c>
    </row>
    <row r="2338" spans="7:52" x14ac:dyDescent="0.3">
      <c r="G2338" s="1" t="str">
        <f t="shared" si="1607"/>
        <v/>
      </c>
      <c r="H2338" s="2" t="str">
        <f t="shared" si="1620"/>
        <v/>
      </c>
      <c r="I2338" s="6" t="str" cm="1">
        <f t="array" ref="I2338">_xlfn.IFS(AND(G2337&lt;H2337,G2338&gt;H2338),"BUY", AND(G2337&gt;H2337,G2338&lt;H2338),"SELL",TRUE,"")</f>
        <v/>
      </c>
      <c r="J2338" s="1">
        <f t="shared" ca="1" si="1586"/>
        <v>0</v>
      </c>
      <c r="K2338" s="3" t="str">
        <f t="shared" ca="1" si="1600"/>
        <v/>
      </c>
      <c r="L2338" s="3" t="str">
        <f t="shared" si="1601"/>
        <v/>
      </c>
      <c r="M2338" s="3" t="str">
        <f t="shared" si="1602"/>
        <v/>
      </c>
      <c r="N2338" s="4">
        <f t="shared" si="1587"/>
        <v>-1</v>
      </c>
      <c r="O2338" s="2" t="str">
        <f t="shared" si="1603"/>
        <v/>
      </c>
      <c r="P2338" s="1" t="str">
        <f t="shared" si="1588"/>
        <v/>
      </c>
      <c r="Q2338" s="1" t="str">
        <f t="shared" si="1589"/>
        <v/>
      </c>
      <c r="R2338" s="1" t="str">
        <f>IF(ISBLANK(A2338),"",SUM($Q$2:Q2338))</f>
        <v/>
      </c>
      <c r="S2338" s="1" t="str">
        <f>IF(ISBLANK(A2338),"",SUM($F$2:F2338))</f>
        <v/>
      </c>
      <c r="T2338" s="1" t="str">
        <f t="shared" si="1590"/>
        <v/>
      </c>
      <c r="U2338" s="1" t="str">
        <f t="shared" si="1591"/>
        <v/>
      </c>
      <c r="V2338" s="17">
        <f t="shared" si="1592"/>
        <v>0</v>
      </c>
      <c r="W2338" s="17">
        <f t="shared" si="1593"/>
        <v>0</v>
      </c>
      <c r="X2338" s="17">
        <f t="shared" si="1594"/>
        <v>0</v>
      </c>
      <c r="Y2338" s="22">
        <f t="shared" si="1624"/>
        <v>0</v>
      </c>
      <c r="Z2338" s="22">
        <f t="shared" si="1624"/>
        <v>0</v>
      </c>
      <c r="AA2338" s="22">
        <f t="shared" si="1624"/>
        <v>0</v>
      </c>
      <c r="AB2338" s="23" t="str">
        <f t="shared" si="1614"/>
        <v/>
      </c>
      <c r="AC2338" s="23" t="str">
        <f t="shared" si="1615"/>
        <v/>
      </c>
      <c r="AD2338" s="23" t="str">
        <f t="shared" si="1616"/>
        <v/>
      </c>
      <c r="AE2338" s="23" t="str">
        <f t="shared" si="1617"/>
        <v/>
      </c>
      <c r="AF2338" s="23" t="str">
        <f t="shared" si="1618"/>
        <v/>
      </c>
      <c r="AG2338" s="23" t="str">
        <f t="shared" si="1623"/>
        <v/>
      </c>
      <c r="AH2338" s="25" t="str">
        <f t="shared" si="1595"/>
        <v/>
      </c>
      <c r="AI2338" s="25" t="str">
        <f t="shared" si="1596"/>
        <v/>
      </c>
      <c r="AJ2338" s="1" t="str">
        <f t="shared" si="1604"/>
        <v/>
      </c>
      <c r="AK2338" s="10" t="e">
        <f t="shared" si="1605"/>
        <v>#DIV/0!</v>
      </c>
      <c r="AL2338" s="10" t="e">
        <f t="shared" si="1610"/>
        <v>#DIV/0!</v>
      </c>
      <c r="AM2338">
        <f t="shared" si="1606"/>
        <v>0</v>
      </c>
      <c r="AN2338">
        <f t="shared" si="1597"/>
        <v>0</v>
      </c>
      <c r="AO2338">
        <f t="shared" si="1598"/>
        <v>0</v>
      </c>
      <c r="AP2338">
        <f t="shared" ca="1" si="1584"/>
        <v>1.998740930242547E-40</v>
      </c>
      <c r="AQ2338">
        <f t="shared" ca="1" si="1584"/>
        <v>3.6581760050479502E-39</v>
      </c>
      <c r="AR2338">
        <f t="shared" ca="1" si="1611"/>
        <v>5.4637637103421656E-2</v>
      </c>
      <c r="AS2338">
        <f t="shared" ca="1" si="1612"/>
        <v>5.1807023740860103</v>
      </c>
      <c r="AT2338">
        <f t="shared" si="1599"/>
        <v>0</v>
      </c>
      <c r="AU2338">
        <f t="shared" ca="1" si="1613"/>
        <v>7.480120852644693E-40</v>
      </c>
      <c r="AV2338" t="e">
        <f t="shared" si="1608"/>
        <v>#DIV/0!</v>
      </c>
      <c r="AW2338" t="e">
        <f t="shared" si="1622"/>
        <v>#DIV/0!</v>
      </c>
      <c r="AX2338" t="e">
        <f t="shared" si="1621"/>
        <v>#DIV/0!</v>
      </c>
      <c r="AY2338" t="e">
        <f t="shared" si="1582"/>
        <v>#DIV/0!</v>
      </c>
      <c r="AZ2338" t="e">
        <f t="shared" si="1581"/>
        <v>#DIV/0!</v>
      </c>
    </row>
    <row r="2339" spans="7:52" x14ac:dyDescent="0.3">
      <c r="G2339" s="1" t="str">
        <f t="shared" si="1607"/>
        <v/>
      </c>
      <c r="H2339" s="2" t="str">
        <f t="shared" si="1620"/>
        <v/>
      </c>
      <c r="I2339" s="6" t="str" cm="1">
        <f t="array" ref="I2339">_xlfn.IFS(AND(G2338&lt;H2338,G2339&gt;H2339),"BUY", AND(G2338&gt;H2338,G2339&lt;H2339),"SELL",TRUE,"")</f>
        <v/>
      </c>
      <c r="J2339" s="1">
        <f t="shared" ca="1" si="1586"/>
        <v>0</v>
      </c>
      <c r="K2339" s="3" t="str">
        <f t="shared" ca="1" si="1600"/>
        <v/>
      </c>
      <c r="L2339" s="3" t="str">
        <f t="shared" si="1601"/>
        <v/>
      </c>
      <c r="M2339" s="3" t="str">
        <f t="shared" si="1602"/>
        <v/>
      </c>
      <c r="N2339" s="4">
        <f t="shared" si="1587"/>
        <v>-1</v>
      </c>
      <c r="O2339" s="2" t="str">
        <f t="shared" si="1603"/>
        <v/>
      </c>
      <c r="P2339" s="1" t="str">
        <f t="shared" si="1588"/>
        <v/>
      </c>
      <c r="Q2339" s="1" t="str">
        <f t="shared" si="1589"/>
        <v/>
      </c>
      <c r="R2339" s="1" t="str">
        <f>IF(ISBLANK(A2339),"",SUM($Q$2:Q2339))</f>
        <v/>
      </c>
      <c r="S2339" s="1" t="str">
        <f>IF(ISBLANK(A2339),"",SUM($F$2:F2339))</f>
        <v/>
      </c>
      <c r="T2339" s="1" t="str">
        <f t="shared" si="1590"/>
        <v/>
      </c>
      <c r="U2339" s="1" t="str">
        <f t="shared" si="1591"/>
        <v/>
      </c>
      <c r="V2339" s="17">
        <f t="shared" si="1592"/>
        <v>0</v>
      </c>
      <c r="W2339" s="17">
        <f t="shared" si="1593"/>
        <v>0</v>
      </c>
      <c r="X2339" s="17">
        <f t="shared" si="1594"/>
        <v>0</v>
      </c>
      <c r="Y2339" s="22">
        <f t="shared" si="1624"/>
        <v>0</v>
      </c>
      <c r="Z2339" s="22">
        <f t="shared" si="1624"/>
        <v>0</v>
      </c>
      <c r="AA2339" s="22">
        <f t="shared" si="1624"/>
        <v>0</v>
      </c>
      <c r="AB2339" s="23" t="str">
        <f t="shared" si="1614"/>
        <v/>
      </c>
      <c r="AC2339" s="23" t="str">
        <f t="shared" si="1615"/>
        <v/>
      </c>
      <c r="AD2339" s="23" t="str">
        <f t="shared" si="1616"/>
        <v/>
      </c>
      <c r="AE2339" s="23" t="str">
        <f t="shared" si="1617"/>
        <v/>
      </c>
      <c r="AF2339" s="23" t="str">
        <f t="shared" si="1618"/>
        <v/>
      </c>
      <c r="AG2339" s="23" t="str">
        <f t="shared" si="1623"/>
        <v/>
      </c>
      <c r="AH2339" s="25" t="str">
        <f t="shared" si="1595"/>
        <v/>
      </c>
      <c r="AI2339" s="25" t="str">
        <f t="shared" si="1596"/>
        <v/>
      </c>
      <c r="AJ2339" s="1" t="str">
        <f t="shared" si="1604"/>
        <v/>
      </c>
      <c r="AK2339" s="10" t="e">
        <f t="shared" si="1605"/>
        <v>#DIV/0!</v>
      </c>
      <c r="AL2339" s="10" t="e">
        <f t="shared" si="1610"/>
        <v>#DIV/0!</v>
      </c>
      <c r="AM2339">
        <f t="shared" si="1606"/>
        <v>0</v>
      </c>
      <c r="AN2339">
        <f t="shared" si="1597"/>
        <v>0</v>
      </c>
      <c r="AO2339">
        <f t="shared" si="1598"/>
        <v>0</v>
      </c>
      <c r="AP2339">
        <f t="shared" ca="1" si="1584"/>
        <v>1.8559737209395079E-40</v>
      </c>
      <c r="AQ2339">
        <f t="shared" ca="1" si="1584"/>
        <v>3.3968777189730963E-39</v>
      </c>
      <c r="AR2339">
        <f t="shared" ca="1" si="1611"/>
        <v>5.4637637103421663E-2</v>
      </c>
      <c r="AS2339">
        <f t="shared" ca="1" si="1612"/>
        <v>5.1807023740860103</v>
      </c>
      <c r="AT2339">
        <f t="shared" si="1599"/>
        <v>0</v>
      </c>
      <c r="AU2339">
        <f t="shared" ca="1" si="1613"/>
        <v>6.9458265060272149E-40</v>
      </c>
      <c r="AV2339" t="e">
        <f t="shared" si="1608"/>
        <v>#DIV/0!</v>
      </c>
      <c r="AW2339" t="e">
        <f t="shared" si="1622"/>
        <v>#DIV/0!</v>
      </c>
      <c r="AX2339" t="e">
        <f t="shared" si="1621"/>
        <v>#DIV/0!</v>
      </c>
      <c r="AY2339" t="e">
        <f t="shared" si="1582"/>
        <v>#DIV/0!</v>
      </c>
      <c r="AZ2339" t="e">
        <f t="shared" ref="AZ2339:AZ2402" si="1625">AX2339 - AY2339</f>
        <v>#DIV/0!</v>
      </c>
    </row>
    <row r="2340" spans="7:52" x14ac:dyDescent="0.3">
      <c r="G2340" s="1" t="str">
        <f t="shared" si="1607"/>
        <v/>
      </c>
      <c r="H2340" s="2" t="str">
        <f t="shared" si="1620"/>
        <v/>
      </c>
      <c r="I2340" s="6" t="str" cm="1">
        <f t="array" ref="I2340">_xlfn.IFS(AND(G2339&lt;H2339,G2340&gt;H2340),"BUY", AND(G2339&gt;H2339,G2340&lt;H2340),"SELL",TRUE,"")</f>
        <v/>
      </c>
      <c r="J2340" s="1">
        <f t="shared" ca="1" si="1586"/>
        <v>0</v>
      </c>
      <c r="K2340" s="3" t="str">
        <f t="shared" ca="1" si="1600"/>
        <v/>
      </c>
      <c r="L2340" s="3" t="str">
        <f t="shared" si="1601"/>
        <v/>
      </c>
      <c r="M2340" s="3" t="str">
        <f t="shared" si="1602"/>
        <v/>
      </c>
      <c r="N2340" s="4">
        <f t="shared" si="1587"/>
        <v>-1</v>
      </c>
      <c r="O2340" s="2" t="str">
        <f t="shared" si="1603"/>
        <v/>
      </c>
      <c r="P2340" s="1" t="str">
        <f t="shared" si="1588"/>
        <v/>
      </c>
      <c r="Q2340" s="1" t="str">
        <f t="shared" si="1589"/>
        <v/>
      </c>
      <c r="R2340" s="1" t="str">
        <f>IF(ISBLANK(A2340),"",SUM($Q$2:Q2340))</f>
        <v/>
      </c>
      <c r="S2340" s="1" t="str">
        <f>IF(ISBLANK(A2340),"",SUM($F$2:F2340))</f>
        <v/>
      </c>
      <c r="T2340" s="1" t="str">
        <f t="shared" si="1590"/>
        <v/>
      </c>
      <c r="U2340" s="1" t="str">
        <f t="shared" si="1591"/>
        <v/>
      </c>
      <c r="V2340" s="17">
        <f t="shared" si="1592"/>
        <v>0</v>
      </c>
      <c r="W2340" s="17">
        <f t="shared" si="1593"/>
        <v>0</v>
      </c>
      <c r="X2340" s="17">
        <f t="shared" si="1594"/>
        <v>0</v>
      </c>
      <c r="Y2340" s="22">
        <f t="shared" si="1624"/>
        <v>0</v>
      </c>
      <c r="Z2340" s="22">
        <f t="shared" si="1624"/>
        <v>0</v>
      </c>
      <c r="AA2340" s="22">
        <f t="shared" si="1624"/>
        <v>0</v>
      </c>
      <c r="AB2340" s="23" t="str">
        <f t="shared" si="1614"/>
        <v/>
      </c>
      <c r="AC2340" s="23" t="str">
        <f t="shared" si="1615"/>
        <v/>
      </c>
      <c r="AD2340" s="23" t="str">
        <f t="shared" si="1616"/>
        <v/>
      </c>
      <c r="AE2340" s="23" t="str">
        <f t="shared" si="1617"/>
        <v/>
      </c>
      <c r="AF2340" s="23" t="str">
        <f t="shared" si="1618"/>
        <v/>
      </c>
      <c r="AG2340" s="23" t="str">
        <f t="shared" si="1623"/>
        <v/>
      </c>
      <c r="AH2340" s="25" t="str">
        <f t="shared" si="1595"/>
        <v/>
      </c>
      <c r="AI2340" s="25" t="str">
        <f t="shared" si="1596"/>
        <v/>
      </c>
      <c r="AJ2340" s="1" t="str">
        <f t="shared" si="1604"/>
        <v/>
      </c>
      <c r="AK2340" s="10" t="e">
        <f t="shared" si="1605"/>
        <v>#DIV/0!</v>
      </c>
      <c r="AL2340" s="10" t="e">
        <f t="shared" si="1610"/>
        <v>#DIV/0!</v>
      </c>
      <c r="AM2340">
        <f t="shared" si="1606"/>
        <v>0</v>
      </c>
      <c r="AN2340">
        <f t="shared" si="1597"/>
        <v>0</v>
      </c>
      <c r="AO2340">
        <f t="shared" si="1598"/>
        <v>0</v>
      </c>
      <c r="AP2340">
        <f t="shared" ca="1" si="1584"/>
        <v>1.7234041694438288E-40</v>
      </c>
      <c r="AQ2340">
        <f t="shared" ca="1" si="1584"/>
        <v>3.1542435961893035E-39</v>
      </c>
      <c r="AR2340">
        <f t="shared" ca="1" si="1611"/>
        <v>5.463763710342167E-2</v>
      </c>
      <c r="AS2340">
        <f t="shared" ca="1" si="1612"/>
        <v>5.1807023740860103</v>
      </c>
      <c r="AT2340">
        <f t="shared" si="1599"/>
        <v>0</v>
      </c>
      <c r="AU2340">
        <f t="shared" ca="1" si="1613"/>
        <v>6.4496960413109849E-40</v>
      </c>
      <c r="AV2340" t="e">
        <f t="shared" si="1608"/>
        <v>#DIV/0!</v>
      </c>
      <c r="AW2340" t="e">
        <f t="shared" si="1622"/>
        <v>#DIV/0!</v>
      </c>
      <c r="AX2340" t="e">
        <f t="shared" si="1621"/>
        <v>#DIV/0!</v>
      </c>
      <c r="AY2340" t="e">
        <f t="shared" ref="AY2340:AY2403" si="1626">AVERAGE(AX2332:AX2340)</f>
        <v>#DIV/0!</v>
      </c>
      <c r="AZ2340" t="e">
        <f t="shared" si="1625"/>
        <v>#DIV/0!</v>
      </c>
    </row>
    <row r="2341" spans="7:52" x14ac:dyDescent="0.3">
      <c r="G2341" s="1" t="str">
        <f t="shared" si="1607"/>
        <v/>
      </c>
      <c r="H2341" s="2" t="str">
        <f t="shared" si="1620"/>
        <v/>
      </c>
      <c r="I2341" s="6" t="str" cm="1">
        <f t="array" ref="I2341">_xlfn.IFS(AND(G2340&lt;H2340,G2341&gt;H2341),"BUY", AND(G2340&gt;H2340,G2341&lt;H2341),"SELL",TRUE,"")</f>
        <v/>
      </c>
      <c r="J2341" s="1">
        <f t="shared" ca="1" si="1586"/>
        <v>0</v>
      </c>
      <c r="K2341" s="3" t="str">
        <f t="shared" ca="1" si="1600"/>
        <v/>
      </c>
      <c r="L2341" s="3" t="str">
        <f t="shared" si="1601"/>
        <v/>
      </c>
      <c r="M2341" s="3" t="str">
        <f t="shared" si="1602"/>
        <v/>
      </c>
      <c r="N2341" s="4">
        <f t="shared" si="1587"/>
        <v>-1</v>
      </c>
      <c r="O2341" s="2" t="str">
        <f t="shared" si="1603"/>
        <v/>
      </c>
      <c r="P2341" s="1" t="str">
        <f t="shared" si="1588"/>
        <v/>
      </c>
      <c r="Q2341" s="1" t="str">
        <f t="shared" si="1589"/>
        <v/>
      </c>
      <c r="R2341" s="1" t="str">
        <f>IF(ISBLANK(A2341),"",SUM($Q$2:Q2341))</f>
        <v/>
      </c>
      <c r="S2341" s="1" t="str">
        <f>IF(ISBLANK(A2341),"",SUM($F$2:F2341))</f>
        <v/>
      </c>
      <c r="T2341" s="1" t="str">
        <f t="shared" si="1590"/>
        <v/>
      </c>
      <c r="U2341" s="1" t="str">
        <f t="shared" si="1591"/>
        <v/>
      </c>
      <c r="V2341" s="17">
        <f t="shared" si="1592"/>
        <v>0</v>
      </c>
      <c r="W2341" s="17">
        <f t="shared" si="1593"/>
        <v>0</v>
      </c>
      <c r="X2341" s="17">
        <f t="shared" si="1594"/>
        <v>0</v>
      </c>
      <c r="Y2341" s="22">
        <f t="shared" si="1624"/>
        <v>0</v>
      </c>
      <c r="Z2341" s="22">
        <f t="shared" si="1624"/>
        <v>0</v>
      </c>
      <c r="AA2341" s="22">
        <f t="shared" si="1624"/>
        <v>0</v>
      </c>
      <c r="AB2341" s="23" t="str">
        <f t="shared" si="1614"/>
        <v/>
      </c>
      <c r="AC2341" s="23" t="str">
        <f t="shared" si="1615"/>
        <v/>
      </c>
      <c r="AD2341" s="23" t="str">
        <f t="shared" si="1616"/>
        <v/>
      </c>
      <c r="AE2341" s="23" t="str">
        <f t="shared" si="1617"/>
        <v/>
      </c>
      <c r="AF2341" s="23" t="str">
        <f t="shared" si="1618"/>
        <v/>
      </c>
      <c r="AG2341" s="23" t="str">
        <f t="shared" si="1623"/>
        <v/>
      </c>
      <c r="AH2341" s="25" t="str">
        <f t="shared" si="1595"/>
        <v/>
      </c>
      <c r="AI2341" s="25" t="str">
        <f t="shared" si="1596"/>
        <v/>
      </c>
      <c r="AJ2341" s="1" t="str">
        <f t="shared" si="1604"/>
        <v/>
      </c>
      <c r="AK2341" s="10" t="e">
        <f t="shared" si="1605"/>
        <v>#DIV/0!</v>
      </c>
      <c r="AL2341" s="10" t="e">
        <f t="shared" si="1610"/>
        <v>#DIV/0!</v>
      </c>
      <c r="AM2341">
        <f t="shared" si="1606"/>
        <v>0</v>
      </c>
      <c r="AN2341">
        <f t="shared" si="1597"/>
        <v>0</v>
      </c>
      <c r="AO2341">
        <f t="shared" si="1598"/>
        <v>0</v>
      </c>
      <c r="AP2341">
        <f t="shared" ca="1" si="1584"/>
        <v>1.6003038716264125E-40</v>
      </c>
      <c r="AQ2341">
        <f t="shared" ca="1" si="1584"/>
        <v>2.9289404821757818E-39</v>
      </c>
      <c r="AR2341">
        <f t="shared" ca="1" si="1611"/>
        <v>5.463763710342167E-2</v>
      </c>
      <c r="AS2341">
        <f t="shared" ca="1" si="1612"/>
        <v>5.1807023740860103</v>
      </c>
      <c r="AT2341">
        <f t="shared" si="1599"/>
        <v>0</v>
      </c>
      <c r="AU2341">
        <f t="shared" ca="1" si="1613"/>
        <v>5.9890034669316288E-40</v>
      </c>
      <c r="AV2341" t="e">
        <f t="shared" si="1608"/>
        <v>#DIV/0!</v>
      </c>
      <c r="AW2341" t="e">
        <f t="shared" si="1622"/>
        <v>#DIV/0!</v>
      </c>
      <c r="AX2341" t="e">
        <f t="shared" si="1621"/>
        <v>#DIV/0!</v>
      </c>
      <c r="AY2341" t="e">
        <f t="shared" si="1626"/>
        <v>#DIV/0!</v>
      </c>
      <c r="AZ2341" t="e">
        <f t="shared" si="1625"/>
        <v>#DIV/0!</v>
      </c>
    </row>
    <row r="2342" spans="7:52" x14ac:dyDescent="0.3">
      <c r="G2342" s="1" t="str">
        <f t="shared" si="1607"/>
        <v/>
      </c>
      <c r="H2342" s="2" t="str">
        <f t="shared" si="1620"/>
        <v/>
      </c>
      <c r="I2342" s="6" t="str" cm="1">
        <f t="array" ref="I2342">_xlfn.IFS(AND(G2341&lt;H2341,G2342&gt;H2342),"BUY", AND(G2341&gt;H2341,G2342&lt;H2342),"SELL",TRUE,"")</f>
        <v/>
      </c>
      <c r="J2342" s="1">
        <f t="shared" ca="1" si="1586"/>
        <v>0</v>
      </c>
      <c r="K2342" s="3" t="str">
        <f t="shared" ca="1" si="1600"/>
        <v/>
      </c>
      <c r="L2342" s="3" t="str">
        <f t="shared" si="1601"/>
        <v/>
      </c>
      <c r="M2342" s="3" t="str">
        <f t="shared" si="1602"/>
        <v/>
      </c>
      <c r="N2342" s="4">
        <f t="shared" si="1587"/>
        <v>-1</v>
      </c>
      <c r="O2342" s="2" t="str">
        <f t="shared" si="1603"/>
        <v/>
      </c>
      <c r="P2342" s="1" t="str">
        <f t="shared" si="1588"/>
        <v/>
      </c>
      <c r="Q2342" s="1" t="str">
        <f t="shared" si="1589"/>
        <v/>
      </c>
      <c r="R2342" s="1" t="str">
        <f>IF(ISBLANK(A2342),"",SUM($Q$2:Q2342))</f>
        <v/>
      </c>
      <c r="S2342" s="1" t="str">
        <f>IF(ISBLANK(A2342),"",SUM($F$2:F2342))</f>
        <v/>
      </c>
      <c r="T2342" s="1" t="str">
        <f t="shared" si="1590"/>
        <v/>
      </c>
      <c r="U2342" s="1" t="str">
        <f t="shared" si="1591"/>
        <v/>
      </c>
      <c r="V2342" s="17">
        <f t="shared" si="1592"/>
        <v>0</v>
      </c>
      <c r="W2342" s="17">
        <f t="shared" si="1593"/>
        <v>0</v>
      </c>
      <c r="X2342" s="17">
        <f t="shared" si="1594"/>
        <v>0</v>
      </c>
      <c r="Y2342" s="22">
        <f t="shared" si="1624"/>
        <v>0</v>
      </c>
      <c r="Z2342" s="22">
        <f t="shared" si="1624"/>
        <v>0</v>
      </c>
      <c r="AA2342" s="22">
        <f t="shared" si="1624"/>
        <v>0</v>
      </c>
      <c r="AB2342" s="23" t="str">
        <f t="shared" si="1614"/>
        <v/>
      </c>
      <c r="AC2342" s="23" t="str">
        <f t="shared" si="1615"/>
        <v/>
      </c>
      <c r="AD2342" s="23" t="str">
        <f t="shared" si="1616"/>
        <v/>
      </c>
      <c r="AE2342" s="23" t="str">
        <f t="shared" si="1617"/>
        <v/>
      </c>
      <c r="AF2342" s="23" t="str">
        <f t="shared" si="1618"/>
        <v/>
      </c>
      <c r="AG2342" s="23" t="str">
        <f t="shared" si="1623"/>
        <v/>
      </c>
      <c r="AH2342" s="25" t="str">
        <f t="shared" si="1595"/>
        <v/>
      </c>
      <c r="AI2342" s="25" t="str">
        <f t="shared" si="1596"/>
        <v/>
      </c>
      <c r="AJ2342" s="1" t="str">
        <f t="shared" si="1604"/>
        <v/>
      </c>
      <c r="AK2342" s="10" t="e">
        <f t="shared" si="1605"/>
        <v>#DIV/0!</v>
      </c>
      <c r="AL2342" s="10" t="e">
        <f t="shared" si="1610"/>
        <v>#DIV/0!</v>
      </c>
      <c r="AM2342">
        <f t="shared" si="1606"/>
        <v>0</v>
      </c>
      <c r="AN2342">
        <f t="shared" si="1597"/>
        <v>0</v>
      </c>
      <c r="AO2342">
        <f t="shared" si="1598"/>
        <v>0</v>
      </c>
      <c r="AP2342">
        <f t="shared" ca="1" si="1584"/>
        <v>1.485996452224526E-40</v>
      </c>
      <c r="AQ2342">
        <f t="shared" ca="1" si="1584"/>
        <v>2.7197304477346542E-39</v>
      </c>
      <c r="AR2342">
        <f t="shared" ca="1" si="1611"/>
        <v>5.4637637103421677E-2</v>
      </c>
      <c r="AS2342">
        <f t="shared" ca="1" si="1612"/>
        <v>5.1807023740860103</v>
      </c>
      <c r="AT2342">
        <f t="shared" si="1599"/>
        <v>0</v>
      </c>
      <c r="AU2342">
        <f t="shared" ca="1" si="1613"/>
        <v>5.5612175050079411E-40</v>
      </c>
      <c r="AV2342" t="e">
        <f t="shared" si="1608"/>
        <v>#DIV/0!</v>
      </c>
      <c r="AW2342" t="e">
        <f t="shared" si="1622"/>
        <v>#DIV/0!</v>
      </c>
      <c r="AX2342" t="e">
        <f t="shared" si="1621"/>
        <v>#DIV/0!</v>
      </c>
      <c r="AY2342" t="e">
        <f t="shared" si="1626"/>
        <v>#DIV/0!</v>
      </c>
      <c r="AZ2342" t="e">
        <f t="shared" si="1625"/>
        <v>#DIV/0!</v>
      </c>
    </row>
    <row r="2343" spans="7:52" x14ac:dyDescent="0.3">
      <c r="G2343" s="1" t="str">
        <f t="shared" si="1607"/>
        <v/>
      </c>
      <c r="H2343" s="2" t="str">
        <f t="shared" si="1620"/>
        <v/>
      </c>
      <c r="I2343" s="6" t="str" cm="1">
        <f t="array" ref="I2343">_xlfn.IFS(AND(G2342&lt;H2342,G2343&gt;H2343),"BUY", AND(G2342&gt;H2342,G2343&lt;H2343),"SELL",TRUE,"")</f>
        <v/>
      </c>
      <c r="J2343" s="1">
        <f t="shared" ca="1" si="1586"/>
        <v>0</v>
      </c>
      <c r="K2343" s="3" t="str">
        <f t="shared" ca="1" si="1600"/>
        <v/>
      </c>
      <c r="L2343" s="3" t="str">
        <f t="shared" si="1601"/>
        <v/>
      </c>
      <c r="M2343" s="3" t="str">
        <f t="shared" si="1602"/>
        <v/>
      </c>
      <c r="N2343" s="4">
        <f t="shared" si="1587"/>
        <v>-1</v>
      </c>
      <c r="O2343" s="2" t="str">
        <f t="shared" si="1603"/>
        <v/>
      </c>
      <c r="P2343" s="1" t="str">
        <f t="shared" si="1588"/>
        <v/>
      </c>
      <c r="Q2343" s="1" t="str">
        <f t="shared" si="1589"/>
        <v/>
      </c>
      <c r="R2343" s="1" t="str">
        <f>IF(ISBLANK(A2343),"",SUM($Q$2:Q2343))</f>
        <v/>
      </c>
      <c r="S2343" s="1" t="str">
        <f>IF(ISBLANK(A2343),"",SUM($F$2:F2343))</f>
        <v/>
      </c>
      <c r="T2343" s="1" t="str">
        <f t="shared" si="1590"/>
        <v/>
      </c>
      <c r="U2343" s="1" t="str">
        <f t="shared" si="1591"/>
        <v/>
      </c>
      <c r="V2343" s="17">
        <f t="shared" si="1592"/>
        <v>0</v>
      </c>
      <c r="W2343" s="17">
        <f t="shared" si="1593"/>
        <v>0</v>
      </c>
      <c r="X2343" s="17">
        <f t="shared" si="1594"/>
        <v>0</v>
      </c>
      <c r="Y2343" s="22">
        <f t="shared" si="1624"/>
        <v>0</v>
      </c>
      <c r="Z2343" s="22">
        <f t="shared" si="1624"/>
        <v>0</v>
      </c>
      <c r="AA2343" s="22">
        <f t="shared" si="1624"/>
        <v>0</v>
      </c>
      <c r="AB2343" s="23" t="str">
        <f t="shared" si="1614"/>
        <v/>
      </c>
      <c r="AC2343" s="23" t="str">
        <f t="shared" si="1615"/>
        <v/>
      </c>
      <c r="AD2343" s="23" t="str">
        <f t="shared" si="1616"/>
        <v/>
      </c>
      <c r="AE2343" s="23" t="str">
        <f t="shared" si="1617"/>
        <v/>
      </c>
      <c r="AF2343" s="23" t="str">
        <f t="shared" si="1618"/>
        <v/>
      </c>
      <c r="AG2343" s="23" t="str">
        <f t="shared" si="1623"/>
        <v/>
      </c>
      <c r="AH2343" s="25" t="str">
        <f t="shared" si="1595"/>
        <v/>
      </c>
      <c r="AI2343" s="25" t="str">
        <f t="shared" si="1596"/>
        <v/>
      </c>
      <c r="AJ2343" s="1" t="str">
        <f t="shared" si="1604"/>
        <v/>
      </c>
      <c r="AK2343" s="10" t="e">
        <f t="shared" si="1605"/>
        <v>#DIV/0!</v>
      </c>
      <c r="AL2343" s="10" t="e">
        <f t="shared" si="1610"/>
        <v>#DIV/0!</v>
      </c>
      <c r="AM2343">
        <f t="shared" si="1606"/>
        <v>0</v>
      </c>
      <c r="AN2343">
        <f t="shared" si="1597"/>
        <v>0</v>
      </c>
      <c r="AO2343">
        <f t="shared" si="1598"/>
        <v>0</v>
      </c>
      <c r="AP2343">
        <f t="shared" ca="1" si="1584"/>
        <v>1.3798538484942028E-40</v>
      </c>
      <c r="AQ2343">
        <f t="shared" ca="1" si="1584"/>
        <v>2.5254639871821789E-39</v>
      </c>
      <c r="AR2343">
        <f t="shared" ca="1" si="1611"/>
        <v>5.4637637103421684E-2</v>
      </c>
      <c r="AS2343">
        <f t="shared" ca="1" si="1612"/>
        <v>5.1807023740860103</v>
      </c>
      <c r="AT2343">
        <f t="shared" si="1599"/>
        <v>0</v>
      </c>
      <c r="AU2343">
        <f t="shared" ca="1" si="1613"/>
        <v>5.16398768322166E-40</v>
      </c>
      <c r="AV2343" t="e">
        <f t="shared" si="1608"/>
        <v>#DIV/0!</v>
      </c>
      <c r="AW2343" t="e">
        <f t="shared" si="1622"/>
        <v>#DIV/0!</v>
      </c>
      <c r="AX2343" t="e">
        <f t="shared" si="1621"/>
        <v>#DIV/0!</v>
      </c>
      <c r="AY2343" t="e">
        <f t="shared" si="1626"/>
        <v>#DIV/0!</v>
      </c>
      <c r="AZ2343" t="e">
        <f t="shared" si="1625"/>
        <v>#DIV/0!</v>
      </c>
    </row>
    <row r="2344" spans="7:52" x14ac:dyDescent="0.3">
      <c r="G2344" s="1" t="str">
        <f t="shared" si="1607"/>
        <v/>
      </c>
      <c r="H2344" s="2" t="str">
        <f t="shared" si="1620"/>
        <v/>
      </c>
      <c r="I2344" s="6" t="str" cm="1">
        <f t="array" ref="I2344">_xlfn.IFS(AND(G2343&lt;H2343,G2344&gt;H2344),"BUY", AND(G2343&gt;H2343,G2344&lt;H2344),"SELL",TRUE,"")</f>
        <v/>
      </c>
      <c r="J2344" s="1">
        <f t="shared" ca="1" si="1586"/>
        <v>0</v>
      </c>
      <c r="K2344" s="3" t="str">
        <f t="shared" ca="1" si="1600"/>
        <v/>
      </c>
      <c r="L2344" s="3" t="str">
        <f t="shared" si="1601"/>
        <v/>
      </c>
      <c r="M2344" s="3" t="str">
        <f t="shared" si="1602"/>
        <v/>
      </c>
      <c r="N2344" s="4">
        <f t="shared" si="1587"/>
        <v>-1</v>
      </c>
      <c r="O2344" s="2" t="str">
        <f t="shared" si="1603"/>
        <v/>
      </c>
      <c r="P2344" s="1" t="str">
        <f t="shared" si="1588"/>
        <v/>
      </c>
      <c r="Q2344" s="1" t="str">
        <f t="shared" si="1589"/>
        <v/>
      </c>
      <c r="R2344" s="1" t="str">
        <f>IF(ISBLANK(A2344),"",SUM($Q$2:Q2344))</f>
        <v/>
      </c>
      <c r="S2344" s="1" t="str">
        <f>IF(ISBLANK(A2344),"",SUM($F$2:F2344))</f>
        <v/>
      </c>
      <c r="T2344" s="1" t="str">
        <f t="shared" si="1590"/>
        <v/>
      </c>
      <c r="U2344" s="1" t="str">
        <f t="shared" si="1591"/>
        <v/>
      </c>
      <c r="V2344" s="17">
        <f t="shared" si="1592"/>
        <v>0</v>
      </c>
      <c r="W2344" s="17">
        <f t="shared" si="1593"/>
        <v>0</v>
      </c>
      <c r="X2344" s="17">
        <f t="shared" si="1594"/>
        <v>0</v>
      </c>
      <c r="Y2344" s="22">
        <f t="shared" si="1624"/>
        <v>0</v>
      </c>
      <c r="Z2344" s="22">
        <f t="shared" si="1624"/>
        <v>0</v>
      </c>
      <c r="AA2344" s="22">
        <f t="shared" si="1624"/>
        <v>0</v>
      </c>
      <c r="AB2344" s="23" t="str">
        <f t="shared" si="1614"/>
        <v/>
      </c>
      <c r="AC2344" s="23" t="str">
        <f t="shared" si="1615"/>
        <v/>
      </c>
      <c r="AD2344" s="23" t="str">
        <f t="shared" si="1616"/>
        <v/>
      </c>
      <c r="AE2344" s="23" t="str">
        <f t="shared" si="1617"/>
        <v/>
      </c>
      <c r="AF2344" s="23" t="str">
        <f t="shared" si="1618"/>
        <v/>
      </c>
      <c r="AG2344" s="23" t="str">
        <f t="shared" si="1623"/>
        <v/>
      </c>
      <c r="AH2344" s="25" t="str">
        <f t="shared" si="1595"/>
        <v/>
      </c>
      <c r="AI2344" s="25" t="str">
        <f t="shared" si="1596"/>
        <v/>
      </c>
      <c r="AJ2344" s="1" t="str">
        <f t="shared" si="1604"/>
        <v/>
      </c>
      <c r="AK2344" s="10" t="e">
        <f t="shared" si="1605"/>
        <v>#DIV/0!</v>
      </c>
      <c r="AL2344" s="10" t="e">
        <f t="shared" si="1610"/>
        <v>#DIV/0!</v>
      </c>
      <c r="AM2344">
        <f t="shared" si="1606"/>
        <v>0</v>
      </c>
      <c r="AN2344">
        <f t="shared" si="1597"/>
        <v>0</v>
      </c>
      <c r="AO2344">
        <f t="shared" si="1598"/>
        <v>0</v>
      </c>
      <c r="AP2344">
        <f t="shared" ca="1" si="1584"/>
        <v>1.2812928593160455E-40</v>
      </c>
      <c r="AQ2344">
        <f t="shared" ca="1" si="1584"/>
        <v>2.3450737023834518E-39</v>
      </c>
      <c r="AR2344">
        <f t="shared" ca="1" si="1611"/>
        <v>5.4637637103421684E-2</v>
      </c>
      <c r="AS2344">
        <f t="shared" ca="1" si="1612"/>
        <v>5.1807023740860103</v>
      </c>
      <c r="AT2344">
        <f t="shared" si="1599"/>
        <v>0</v>
      </c>
      <c r="AU2344">
        <f t="shared" ca="1" si="1613"/>
        <v>4.7951314201343983E-40</v>
      </c>
      <c r="AV2344" t="e">
        <f t="shared" si="1608"/>
        <v>#DIV/0!</v>
      </c>
      <c r="AW2344" t="e">
        <f t="shared" si="1622"/>
        <v>#DIV/0!</v>
      </c>
      <c r="AX2344" t="e">
        <f t="shared" si="1621"/>
        <v>#DIV/0!</v>
      </c>
      <c r="AY2344" t="e">
        <f t="shared" si="1626"/>
        <v>#DIV/0!</v>
      </c>
      <c r="AZ2344" t="e">
        <f t="shared" si="1625"/>
        <v>#DIV/0!</v>
      </c>
    </row>
    <row r="2345" spans="7:52" x14ac:dyDescent="0.3">
      <c r="G2345" s="1" t="str">
        <f t="shared" si="1607"/>
        <v/>
      </c>
      <c r="H2345" s="2" t="str">
        <f t="shared" si="1620"/>
        <v/>
      </c>
      <c r="I2345" s="6" t="str" cm="1">
        <f t="array" ref="I2345">_xlfn.IFS(AND(G2344&lt;H2344,G2345&gt;H2345),"BUY", AND(G2344&gt;H2344,G2345&lt;H2345),"SELL",TRUE,"")</f>
        <v/>
      </c>
      <c r="J2345" s="1">
        <f t="shared" ca="1" si="1586"/>
        <v>0</v>
      </c>
      <c r="K2345" s="3" t="str">
        <f t="shared" ca="1" si="1600"/>
        <v/>
      </c>
      <c r="L2345" s="3" t="str">
        <f t="shared" si="1601"/>
        <v/>
      </c>
      <c r="M2345" s="3" t="str">
        <f t="shared" si="1602"/>
        <v/>
      </c>
      <c r="N2345" s="4">
        <f t="shared" si="1587"/>
        <v>-1</v>
      </c>
      <c r="O2345" s="2" t="str">
        <f t="shared" si="1603"/>
        <v/>
      </c>
      <c r="P2345" s="1" t="str">
        <f t="shared" si="1588"/>
        <v/>
      </c>
      <c r="Q2345" s="1" t="str">
        <f t="shared" si="1589"/>
        <v/>
      </c>
      <c r="R2345" s="1" t="str">
        <f>IF(ISBLANK(A2345),"",SUM($Q$2:Q2345))</f>
        <v/>
      </c>
      <c r="S2345" s="1" t="str">
        <f>IF(ISBLANK(A2345),"",SUM($F$2:F2345))</f>
        <v/>
      </c>
      <c r="T2345" s="1" t="str">
        <f t="shared" si="1590"/>
        <v/>
      </c>
      <c r="U2345" s="1" t="str">
        <f t="shared" si="1591"/>
        <v/>
      </c>
      <c r="V2345" s="17">
        <f t="shared" si="1592"/>
        <v>0</v>
      </c>
      <c r="W2345" s="17">
        <f t="shared" si="1593"/>
        <v>0</v>
      </c>
      <c r="X2345" s="17">
        <f t="shared" si="1594"/>
        <v>0</v>
      </c>
      <c r="Y2345" s="22">
        <f t="shared" si="1624"/>
        <v>0</v>
      </c>
      <c r="Z2345" s="22">
        <f t="shared" si="1624"/>
        <v>0</v>
      </c>
      <c r="AA2345" s="22">
        <f t="shared" si="1624"/>
        <v>0</v>
      </c>
      <c r="AB2345" s="23" t="str">
        <f t="shared" si="1614"/>
        <v/>
      </c>
      <c r="AC2345" s="23" t="str">
        <f t="shared" si="1615"/>
        <v/>
      </c>
      <c r="AD2345" s="23" t="str">
        <f t="shared" si="1616"/>
        <v/>
      </c>
      <c r="AE2345" s="23" t="str">
        <f t="shared" si="1617"/>
        <v/>
      </c>
      <c r="AF2345" s="23" t="str">
        <f t="shared" si="1618"/>
        <v/>
      </c>
      <c r="AG2345" s="23" t="str">
        <f t="shared" si="1623"/>
        <v/>
      </c>
      <c r="AH2345" s="25" t="str">
        <f t="shared" si="1595"/>
        <v/>
      </c>
      <c r="AI2345" s="25" t="str">
        <f t="shared" si="1596"/>
        <v/>
      </c>
      <c r="AJ2345" s="1" t="str">
        <f t="shared" si="1604"/>
        <v/>
      </c>
      <c r="AK2345" s="10" t="e">
        <f t="shared" si="1605"/>
        <v>#DIV/0!</v>
      </c>
      <c r="AL2345" s="10" t="e">
        <f t="shared" si="1610"/>
        <v>#DIV/0!</v>
      </c>
      <c r="AM2345">
        <f t="shared" si="1606"/>
        <v>0</v>
      </c>
      <c r="AN2345">
        <f t="shared" si="1597"/>
        <v>0</v>
      </c>
      <c r="AO2345">
        <f t="shared" si="1598"/>
        <v>0</v>
      </c>
      <c r="AP2345">
        <f t="shared" ca="1" si="1584"/>
        <v>1.1897719407934707E-40</v>
      </c>
      <c r="AQ2345">
        <f t="shared" ca="1" si="1584"/>
        <v>2.177568437927491E-39</v>
      </c>
      <c r="AR2345">
        <f t="shared" ca="1" si="1611"/>
        <v>5.4637637103421677E-2</v>
      </c>
      <c r="AS2345">
        <f t="shared" ca="1" si="1612"/>
        <v>5.1807023740860103</v>
      </c>
      <c r="AT2345">
        <f t="shared" si="1599"/>
        <v>0</v>
      </c>
      <c r="AU2345">
        <f t="shared" ca="1" si="1613"/>
        <v>4.4526220329819413E-40</v>
      </c>
      <c r="AV2345" t="e">
        <f t="shared" si="1608"/>
        <v>#DIV/0!</v>
      </c>
      <c r="AW2345" t="e">
        <f t="shared" si="1622"/>
        <v>#DIV/0!</v>
      </c>
      <c r="AX2345" t="e">
        <f t="shared" si="1621"/>
        <v>#DIV/0!</v>
      </c>
      <c r="AY2345" t="e">
        <f t="shared" si="1626"/>
        <v>#DIV/0!</v>
      </c>
      <c r="AZ2345" t="e">
        <f t="shared" si="1625"/>
        <v>#DIV/0!</v>
      </c>
    </row>
    <row r="2346" spans="7:52" x14ac:dyDescent="0.3">
      <c r="G2346" s="1" t="str">
        <f t="shared" si="1607"/>
        <v/>
      </c>
      <c r="H2346" s="2" t="str">
        <f t="shared" si="1620"/>
        <v/>
      </c>
      <c r="I2346" s="6" t="str" cm="1">
        <f t="array" ref="I2346">_xlfn.IFS(AND(G2345&lt;H2345,G2346&gt;H2346),"BUY", AND(G2345&gt;H2345,G2346&lt;H2346),"SELL",TRUE,"")</f>
        <v/>
      </c>
      <c r="J2346" s="1">
        <f t="shared" ca="1" si="1586"/>
        <v>0</v>
      </c>
      <c r="K2346" s="3" t="str">
        <f t="shared" ca="1" si="1600"/>
        <v/>
      </c>
      <c r="L2346" s="3" t="str">
        <f t="shared" si="1601"/>
        <v/>
      </c>
      <c r="M2346" s="3" t="str">
        <f t="shared" si="1602"/>
        <v/>
      </c>
      <c r="N2346" s="4">
        <f t="shared" si="1587"/>
        <v>-1</v>
      </c>
      <c r="O2346" s="2" t="str">
        <f t="shared" si="1603"/>
        <v/>
      </c>
      <c r="P2346" s="1" t="str">
        <f t="shared" si="1588"/>
        <v/>
      </c>
      <c r="Q2346" s="1" t="str">
        <f t="shared" si="1589"/>
        <v/>
      </c>
      <c r="R2346" s="1" t="str">
        <f>IF(ISBLANK(A2346),"",SUM($Q$2:Q2346))</f>
        <v/>
      </c>
      <c r="S2346" s="1" t="str">
        <f>IF(ISBLANK(A2346),"",SUM($F$2:F2346))</f>
        <v/>
      </c>
      <c r="T2346" s="1" t="str">
        <f t="shared" si="1590"/>
        <v/>
      </c>
      <c r="U2346" s="1" t="str">
        <f t="shared" si="1591"/>
        <v/>
      </c>
      <c r="V2346" s="17">
        <f t="shared" si="1592"/>
        <v>0</v>
      </c>
      <c r="W2346" s="17">
        <f t="shared" si="1593"/>
        <v>0</v>
      </c>
      <c r="X2346" s="17">
        <f t="shared" si="1594"/>
        <v>0</v>
      </c>
      <c r="Y2346" s="22">
        <f t="shared" si="1624"/>
        <v>0</v>
      </c>
      <c r="Z2346" s="22">
        <f t="shared" si="1624"/>
        <v>0</v>
      </c>
      <c r="AA2346" s="22">
        <f t="shared" si="1624"/>
        <v>0</v>
      </c>
      <c r="AB2346" s="23" t="str">
        <f t="shared" si="1614"/>
        <v/>
      </c>
      <c r="AC2346" s="23" t="str">
        <f t="shared" si="1615"/>
        <v/>
      </c>
      <c r="AD2346" s="23" t="str">
        <f t="shared" si="1616"/>
        <v/>
      </c>
      <c r="AE2346" s="23" t="str">
        <f t="shared" si="1617"/>
        <v/>
      </c>
      <c r="AF2346" s="23" t="str">
        <f t="shared" si="1618"/>
        <v/>
      </c>
      <c r="AG2346" s="23" t="str">
        <f t="shared" si="1623"/>
        <v/>
      </c>
      <c r="AH2346" s="25" t="str">
        <f t="shared" si="1595"/>
        <v/>
      </c>
      <c r="AI2346" s="25" t="str">
        <f t="shared" si="1596"/>
        <v/>
      </c>
      <c r="AJ2346" s="1" t="str">
        <f t="shared" si="1604"/>
        <v/>
      </c>
      <c r="AK2346" s="10" t="e">
        <f t="shared" si="1605"/>
        <v>#DIV/0!</v>
      </c>
      <c r="AL2346" s="10" t="e">
        <f t="shared" si="1610"/>
        <v>#DIV/0!</v>
      </c>
      <c r="AM2346">
        <f t="shared" si="1606"/>
        <v>0</v>
      </c>
      <c r="AN2346">
        <f t="shared" si="1597"/>
        <v>0</v>
      </c>
      <c r="AO2346">
        <f t="shared" si="1598"/>
        <v>0</v>
      </c>
      <c r="AP2346">
        <f t="shared" ca="1" si="1584"/>
        <v>1.1047882307367942E-40</v>
      </c>
      <c r="AQ2346">
        <f t="shared" ca="1" si="1584"/>
        <v>2.0220278352183845E-39</v>
      </c>
      <c r="AR2346">
        <f t="shared" ca="1" si="1611"/>
        <v>5.4637637103421677E-2</v>
      </c>
      <c r="AS2346">
        <f t="shared" ca="1" si="1612"/>
        <v>5.1807023740860103</v>
      </c>
      <c r="AT2346">
        <f t="shared" si="1599"/>
        <v>0</v>
      </c>
      <c r="AU2346">
        <f t="shared" ca="1" si="1613"/>
        <v>4.1345776020546602E-40</v>
      </c>
      <c r="AV2346" t="e">
        <f t="shared" si="1608"/>
        <v>#DIV/0!</v>
      </c>
      <c r="AW2346" t="e">
        <f t="shared" si="1622"/>
        <v>#DIV/0!</v>
      </c>
      <c r="AX2346" t="e">
        <f t="shared" si="1621"/>
        <v>#DIV/0!</v>
      </c>
      <c r="AY2346" t="e">
        <f t="shared" si="1626"/>
        <v>#DIV/0!</v>
      </c>
      <c r="AZ2346" t="e">
        <f t="shared" si="1625"/>
        <v>#DIV/0!</v>
      </c>
    </row>
    <row r="2347" spans="7:52" x14ac:dyDescent="0.3">
      <c r="G2347" s="1" t="str">
        <f t="shared" si="1607"/>
        <v/>
      </c>
      <c r="H2347" s="2" t="str">
        <f t="shared" si="1620"/>
        <v/>
      </c>
      <c r="I2347" s="6" t="str" cm="1">
        <f t="array" ref="I2347">_xlfn.IFS(AND(G2346&lt;H2346,G2347&gt;H2347),"BUY", AND(G2346&gt;H2346,G2347&lt;H2347),"SELL",TRUE,"")</f>
        <v/>
      </c>
      <c r="J2347" s="1">
        <f t="shared" ca="1" si="1586"/>
        <v>0</v>
      </c>
      <c r="K2347" s="3" t="str">
        <f t="shared" ca="1" si="1600"/>
        <v/>
      </c>
      <c r="L2347" s="3" t="str">
        <f t="shared" si="1601"/>
        <v/>
      </c>
      <c r="M2347" s="3" t="str">
        <f t="shared" si="1602"/>
        <v/>
      </c>
      <c r="N2347" s="4">
        <f t="shared" si="1587"/>
        <v>-1</v>
      </c>
      <c r="O2347" s="2" t="str">
        <f t="shared" si="1603"/>
        <v/>
      </c>
      <c r="P2347" s="1" t="str">
        <f t="shared" si="1588"/>
        <v/>
      </c>
      <c r="Q2347" s="1" t="str">
        <f t="shared" si="1589"/>
        <v/>
      </c>
      <c r="R2347" s="1" t="str">
        <f>IF(ISBLANK(A2347),"",SUM($Q$2:Q2347))</f>
        <v/>
      </c>
      <c r="S2347" s="1" t="str">
        <f>IF(ISBLANK(A2347),"",SUM($F$2:F2347))</f>
        <v/>
      </c>
      <c r="T2347" s="1" t="str">
        <f t="shared" si="1590"/>
        <v/>
      </c>
      <c r="U2347" s="1" t="str">
        <f t="shared" si="1591"/>
        <v/>
      </c>
      <c r="V2347" s="17">
        <f t="shared" si="1592"/>
        <v>0</v>
      </c>
      <c r="W2347" s="17">
        <f t="shared" si="1593"/>
        <v>0</v>
      </c>
      <c r="X2347" s="17">
        <f t="shared" si="1594"/>
        <v>0</v>
      </c>
      <c r="Y2347" s="22">
        <f t="shared" si="1624"/>
        <v>0</v>
      </c>
      <c r="Z2347" s="22">
        <f t="shared" si="1624"/>
        <v>0</v>
      </c>
      <c r="AA2347" s="22">
        <f t="shared" si="1624"/>
        <v>0</v>
      </c>
      <c r="AB2347" s="23" t="str">
        <f t="shared" si="1614"/>
        <v/>
      </c>
      <c r="AC2347" s="23" t="str">
        <f t="shared" si="1615"/>
        <v/>
      </c>
      <c r="AD2347" s="23" t="str">
        <f t="shared" si="1616"/>
        <v/>
      </c>
      <c r="AE2347" s="23" t="str">
        <f t="shared" si="1617"/>
        <v/>
      </c>
      <c r="AF2347" s="23" t="str">
        <f t="shared" si="1618"/>
        <v/>
      </c>
      <c r="AG2347" s="23" t="str">
        <f t="shared" si="1623"/>
        <v/>
      </c>
      <c r="AH2347" s="25" t="str">
        <f t="shared" si="1595"/>
        <v/>
      </c>
      <c r="AI2347" s="25" t="str">
        <f t="shared" si="1596"/>
        <v/>
      </c>
      <c r="AJ2347" s="1" t="str">
        <f t="shared" si="1604"/>
        <v/>
      </c>
      <c r="AK2347" s="10" t="e">
        <f t="shared" si="1605"/>
        <v>#DIV/0!</v>
      </c>
      <c r="AL2347" s="10" t="e">
        <f t="shared" si="1610"/>
        <v>#DIV/0!</v>
      </c>
      <c r="AM2347">
        <f t="shared" si="1606"/>
        <v>0</v>
      </c>
      <c r="AN2347">
        <f t="shared" si="1597"/>
        <v>0</v>
      </c>
      <c r="AO2347">
        <f t="shared" si="1598"/>
        <v>0</v>
      </c>
      <c r="AP2347">
        <f t="shared" ca="1" si="1584"/>
        <v>1.0258747856841662E-40</v>
      </c>
      <c r="AQ2347">
        <f t="shared" ca="1" si="1584"/>
        <v>1.8775972755599285E-39</v>
      </c>
      <c r="AR2347">
        <f t="shared" ca="1" si="1611"/>
        <v>5.4637637103421684E-2</v>
      </c>
      <c r="AS2347">
        <f t="shared" ca="1" si="1612"/>
        <v>5.1807023740860103</v>
      </c>
      <c r="AT2347">
        <f t="shared" si="1599"/>
        <v>0</v>
      </c>
      <c r="AU2347">
        <f t="shared" ca="1" si="1613"/>
        <v>3.8392506304793271E-40</v>
      </c>
      <c r="AV2347" t="e">
        <f t="shared" si="1608"/>
        <v>#DIV/0!</v>
      </c>
      <c r="AW2347" t="e">
        <f t="shared" si="1622"/>
        <v>#DIV/0!</v>
      </c>
      <c r="AX2347" t="e">
        <f t="shared" si="1621"/>
        <v>#DIV/0!</v>
      </c>
      <c r="AY2347" t="e">
        <f t="shared" si="1626"/>
        <v>#DIV/0!</v>
      </c>
      <c r="AZ2347" t="e">
        <f t="shared" si="1625"/>
        <v>#DIV/0!</v>
      </c>
    </row>
    <row r="2348" spans="7:52" x14ac:dyDescent="0.3">
      <c r="G2348" s="1" t="str">
        <f t="shared" si="1607"/>
        <v/>
      </c>
      <c r="H2348" s="2" t="str">
        <f t="shared" si="1620"/>
        <v/>
      </c>
      <c r="I2348" s="6" t="str" cm="1">
        <f t="array" ref="I2348">_xlfn.IFS(AND(G2347&lt;H2347,G2348&gt;H2348),"BUY", AND(G2347&gt;H2347,G2348&lt;H2348),"SELL",TRUE,"")</f>
        <v/>
      </c>
      <c r="J2348" s="1">
        <f t="shared" ca="1" si="1586"/>
        <v>0</v>
      </c>
      <c r="K2348" s="3" t="str">
        <f t="shared" ca="1" si="1600"/>
        <v/>
      </c>
      <c r="L2348" s="3" t="str">
        <f t="shared" si="1601"/>
        <v/>
      </c>
      <c r="M2348" s="3" t="str">
        <f t="shared" si="1602"/>
        <v/>
      </c>
      <c r="N2348" s="4">
        <f t="shared" si="1587"/>
        <v>-1</v>
      </c>
      <c r="O2348" s="2" t="str">
        <f t="shared" si="1603"/>
        <v/>
      </c>
      <c r="P2348" s="1" t="str">
        <f t="shared" si="1588"/>
        <v/>
      </c>
      <c r="Q2348" s="1" t="str">
        <f t="shared" si="1589"/>
        <v/>
      </c>
      <c r="R2348" s="1" t="str">
        <f>IF(ISBLANK(A2348),"",SUM($Q$2:Q2348))</f>
        <v/>
      </c>
      <c r="S2348" s="1" t="str">
        <f>IF(ISBLANK(A2348),"",SUM($F$2:F2348))</f>
        <v/>
      </c>
      <c r="T2348" s="1" t="str">
        <f t="shared" si="1590"/>
        <v/>
      </c>
      <c r="U2348" s="1" t="str">
        <f t="shared" si="1591"/>
        <v/>
      </c>
      <c r="V2348" s="17">
        <f t="shared" si="1592"/>
        <v>0</v>
      </c>
      <c r="W2348" s="17">
        <f t="shared" si="1593"/>
        <v>0</v>
      </c>
      <c r="X2348" s="17">
        <f t="shared" si="1594"/>
        <v>0</v>
      </c>
      <c r="Y2348" s="22">
        <f t="shared" si="1624"/>
        <v>0</v>
      </c>
      <c r="Z2348" s="22">
        <f t="shared" si="1624"/>
        <v>0</v>
      </c>
      <c r="AA2348" s="22">
        <f t="shared" si="1624"/>
        <v>0</v>
      </c>
      <c r="AB2348" s="23" t="str">
        <f t="shared" si="1614"/>
        <v/>
      </c>
      <c r="AC2348" s="23" t="str">
        <f t="shared" si="1615"/>
        <v/>
      </c>
      <c r="AD2348" s="23" t="str">
        <f t="shared" si="1616"/>
        <v/>
      </c>
      <c r="AE2348" s="23" t="str">
        <f t="shared" si="1617"/>
        <v/>
      </c>
      <c r="AF2348" s="23" t="str">
        <f t="shared" si="1618"/>
        <v/>
      </c>
      <c r="AG2348" s="23" t="str">
        <f t="shared" si="1623"/>
        <v/>
      </c>
      <c r="AH2348" s="25" t="str">
        <f t="shared" si="1595"/>
        <v/>
      </c>
      <c r="AI2348" s="25" t="str">
        <f t="shared" si="1596"/>
        <v/>
      </c>
      <c r="AJ2348" s="1" t="str">
        <f t="shared" si="1604"/>
        <v/>
      </c>
      <c r="AK2348" s="10" t="e">
        <f t="shared" si="1605"/>
        <v>#DIV/0!</v>
      </c>
      <c r="AL2348" s="10" t="e">
        <f t="shared" si="1610"/>
        <v>#DIV/0!</v>
      </c>
      <c r="AM2348">
        <f t="shared" si="1606"/>
        <v>0</v>
      </c>
      <c r="AN2348">
        <f t="shared" si="1597"/>
        <v>0</v>
      </c>
      <c r="AO2348">
        <f t="shared" si="1598"/>
        <v>0</v>
      </c>
      <c r="AP2348">
        <f t="shared" ca="1" si="1584"/>
        <v>9.5259801527815421E-41</v>
      </c>
      <c r="AQ2348">
        <f t="shared" ca="1" si="1584"/>
        <v>1.7434831844485054E-39</v>
      </c>
      <c r="AR2348">
        <f t="shared" ca="1" si="1611"/>
        <v>5.463763710342167E-2</v>
      </c>
      <c r="AS2348">
        <f t="shared" ca="1" si="1612"/>
        <v>5.1807023740860103</v>
      </c>
      <c r="AT2348">
        <f t="shared" si="1599"/>
        <v>0</v>
      </c>
      <c r="AU2348">
        <f t="shared" ca="1" si="1613"/>
        <v>3.5650184425879469E-40</v>
      </c>
      <c r="AV2348" t="e">
        <f t="shared" si="1608"/>
        <v>#DIV/0!</v>
      </c>
      <c r="AW2348" t="e">
        <f t="shared" si="1622"/>
        <v>#DIV/0!</v>
      </c>
      <c r="AX2348" t="e">
        <f t="shared" si="1621"/>
        <v>#DIV/0!</v>
      </c>
      <c r="AY2348" t="e">
        <f t="shared" si="1626"/>
        <v>#DIV/0!</v>
      </c>
      <c r="AZ2348" t="e">
        <f t="shared" si="1625"/>
        <v>#DIV/0!</v>
      </c>
    </row>
    <row r="2349" spans="7:52" x14ac:dyDescent="0.3">
      <c r="G2349" s="1" t="str">
        <f t="shared" si="1607"/>
        <v/>
      </c>
      <c r="H2349" s="2" t="str">
        <f t="shared" si="1620"/>
        <v/>
      </c>
      <c r="I2349" s="6" t="str" cm="1">
        <f t="array" ref="I2349">_xlfn.IFS(AND(G2348&lt;H2348,G2349&gt;H2349),"BUY", AND(G2348&gt;H2348,G2349&lt;H2349),"SELL",TRUE,"")</f>
        <v/>
      </c>
      <c r="J2349" s="1">
        <f t="shared" ca="1" si="1586"/>
        <v>0</v>
      </c>
      <c r="K2349" s="3" t="str">
        <f t="shared" ca="1" si="1600"/>
        <v/>
      </c>
      <c r="L2349" s="3" t="str">
        <f t="shared" si="1601"/>
        <v/>
      </c>
      <c r="M2349" s="3" t="str">
        <f t="shared" si="1602"/>
        <v/>
      </c>
      <c r="N2349" s="4">
        <f t="shared" si="1587"/>
        <v>-1</v>
      </c>
      <c r="O2349" s="2" t="str">
        <f t="shared" si="1603"/>
        <v/>
      </c>
      <c r="P2349" s="1" t="str">
        <f t="shared" si="1588"/>
        <v/>
      </c>
      <c r="Q2349" s="1" t="str">
        <f t="shared" si="1589"/>
        <v/>
      </c>
      <c r="R2349" s="1" t="str">
        <f>IF(ISBLANK(A2349),"",SUM($Q$2:Q2349))</f>
        <v/>
      </c>
      <c r="S2349" s="1" t="str">
        <f>IF(ISBLANK(A2349),"",SUM($F$2:F2349))</f>
        <v/>
      </c>
      <c r="T2349" s="1" t="str">
        <f t="shared" si="1590"/>
        <v/>
      </c>
      <c r="U2349" s="1" t="str">
        <f t="shared" si="1591"/>
        <v/>
      </c>
      <c r="V2349" s="17">
        <f t="shared" si="1592"/>
        <v>0</v>
      </c>
      <c r="W2349" s="17">
        <f t="shared" si="1593"/>
        <v>0</v>
      </c>
      <c r="X2349" s="17">
        <f t="shared" si="1594"/>
        <v>0</v>
      </c>
      <c r="Y2349" s="22">
        <f t="shared" si="1624"/>
        <v>0</v>
      </c>
      <c r="Z2349" s="22">
        <f t="shared" si="1624"/>
        <v>0</v>
      </c>
      <c r="AA2349" s="22">
        <f t="shared" si="1624"/>
        <v>0</v>
      </c>
      <c r="AB2349" s="23" t="str">
        <f t="shared" si="1614"/>
        <v/>
      </c>
      <c r="AC2349" s="23" t="str">
        <f t="shared" si="1615"/>
        <v/>
      </c>
      <c r="AD2349" s="23" t="str">
        <f t="shared" si="1616"/>
        <v/>
      </c>
      <c r="AE2349" s="23" t="str">
        <f t="shared" si="1617"/>
        <v/>
      </c>
      <c r="AF2349" s="23" t="str">
        <f t="shared" si="1618"/>
        <v/>
      </c>
      <c r="AG2349" s="23" t="str">
        <f t="shared" si="1623"/>
        <v/>
      </c>
      <c r="AH2349" s="25" t="str">
        <f t="shared" si="1595"/>
        <v/>
      </c>
      <c r="AI2349" s="25" t="str">
        <f t="shared" si="1596"/>
        <v/>
      </c>
      <c r="AJ2349" s="1" t="str">
        <f t="shared" si="1604"/>
        <v/>
      </c>
      <c r="AK2349" s="10" t="e">
        <f t="shared" si="1605"/>
        <v>#DIV/0!</v>
      </c>
      <c r="AL2349" s="10" t="e">
        <f t="shared" si="1610"/>
        <v>#DIV/0!</v>
      </c>
      <c r="AM2349">
        <f t="shared" si="1606"/>
        <v>0</v>
      </c>
      <c r="AN2349">
        <f t="shared" si="1597"/>
        <v>0</v>
      </c>
      <c r="AO2349">
        <f t="shared" si="1598"/>
        <v>0</v>
      </c>
      <c r="AP2349">
        <f t="shared" ca="1" si="1584"/>
        <v>8.8455529990114318E-41</v>
      </c>
      <c r="AQ2349">
        <f t="shared" ca="1" si="1584"/>
        <v>1.6189486712736122E-39</v>
      </c>
      <c r="AR2349">
        <f t="shared" ca="1" si="1611"/>
        <v>5.4637637103421663E-2</v>
      </c>
      <c r="AS2349">
        <f t="shared" ca="1" si="1612"/>
        <v>5.1807023740860103</v>
      </c>
      <c r="AT2349">
        <f t="shared" si="1599"/>
        <v>0</v>
      </c>
      <c r="AU2349">
        <f t="shared" ca="1" si="1613"/>
        <v>3.3103742681173794E-40</v>
      </c>
      <c r="AV2349" t="e">
        <f t="shared" si="1608"/>
        <v>#DIV/0!</v>
      </c>
      <c r="AW2349" t="e">
        <f t="shared" si="1622"/>
        <v>#DIV/0!</v>
      </c>
      <c r="AX2349" t="e">
        <f t="shared" si="1621"/>
        <v>#DIV/0!</v>
      </c>
      <c r="AY2349" t="e">
        <f t="shared" si="1626"/>
        <v>#DIV/0!</v>
      </c>
      <c r="AZ2349" t="e">
        <f t="shared" si="1625"/>
        <v>#DIV/0!</v>
      </c>
    </row>
    <row r="2350" spans="7:52" x14ac:dyDescent="0.3">
      <c r="G2350" s="1" t="str">
        <f t="shared" si="1607"/>
        <v/>
      </c>
      <c r="H2350" s="2" t="str">
        <f t="shared" si="1620"/>
        <v/>
      </c>
      <c r="I2350" s="6" t="str" cm="1">
        <f t="array" ref="I2350">_xlfn.IFS(AND(G2349&lt;H2349,G2350&gt;H2350),"BUY", AND(G2349&gt;H2349,G2350&lt;H2350),"SELL",TRUE,"")</f>
        <v/>
      </c>
      <c r="J2350" s="1">
        <f t="shared" ca="1" si="1586"/>
        <v>0</v>
      </c>
      <c r="K2350" s="3" t="str">
        <f t="shared" ca="1" si="1600"/>
        <v/>
      </c>
      <c r="L2350" s="3" t="str">
        <f t="shared" si="1601"/>
        <v/>
      </c>
      <c r="M2350" s="3" t="str">
        <f t="shared" si="1602"/>
        <v/>
      </c>
      <c r="N2350" s="4">
        <f t="shared" si="1587"/>
        <v>-1</v>
      </c>
      <c r="O2350" s="2" t="str">
        <f t="shared" si="1603"/>
        <v/>
      </c>
      <c r="P2350" s="1" t="str">
        <f t="shared" si="1588"/>
        <v/>
      </c>
      <c r="Q2350" s="1" t="str">
        <f t="shared" si="1589"/>
        <v/>
      </c>
      <c r="R2350" s="1" t="str">
        <f>IF(ISBLANK(A2350),"",SUM($Q$2:Q2350))</f>
        <v/>
      </c>
      <c r="S2350" s="1" t="str">
        <f>IF(ISBLANK(A2350),"",SUM($F$2:F2350))</f>
        <v/>
      </c>
      <c r="T2350" s="1" t="str">
        <f t="shared" si="1590"/>
        <v/>
      </c>
      <c r="U2350" s="1" t="str">
        <f t="shared" si="1591"/>
        <v/>
      </c>
      <c r="V2350" s="17">
        <f t="shared" si="1592"/>
        <v>0</v>
      </c>
      <c r="W2350" s="17">
        <f t="shared" si="1593"/>
        <v>0</v>
      </c>
      <c r="X2350" s="17">
        <f t="shared" si="1594"/>
        <v>0</v>
      </c>
      <c r="Y2350" s="22">
        <f t="shared" si="1624"/>
        <v>0</v>
      </c>
      <c r="Z2350" s="22">
        <f t="shared" si="1624"/>
        <v>0</v>
      </c>
      <c r="AA2350" s="22">
        <f t="shared" si="1624"/>
        <v>0</v>
      </c>
      <c r="AB2350" s="23" t="str">
        <f t="shared" si="1614"/>
        <v/>
      </c>
      <c r="AC2350" s="23" t="str">
        <f t="shared" si="1615"/>
        <v/>
      </c>
      <c r="AD2350" s="23" t="str">
        <f t="shared" si="1616"/>
        <v/>
      </c>
      <c r="AE2350" s="23" t="str">
        <f t="shared" si="1617"/>
        <v/>
      </c>
      <c r="AF2350" s="23" t="str">
        <f t="shared" si="1618"/>
        <v/>
      </c>
      <c r="AG2350" s="23" t="str">
        <f t="shared" si="1623"/>
        <v/>
      </c>
      <c r="AH2350" s="25" t="str">
        <f t="shared" si="1595"/>
        <v/>
      </c>
      <c r="AI2350" s="25" t="str">
        <f t="shared" si="1596"/>
        <v/>
      </c>
      <c r="AJ2350" s="1" t="str">
        <f t="shared" si="1604"/>
        <v/>
      </c>
      <c r="AK2350" s="10" t="e">
        <f t="shared" si="1605"/>
        <v>#DIV/0!</v>
      </c>
      <c r="AL2350" s="10" t="e">
        <f t="shared" si="1610"/>
        <v>#DIV/0!</v>
      </c>
      <c r="AM2350">
        <f t="shared" si="1606"/>
        <v>0</v>
      </c>
      <c r="AN2350">
        <f t="shared" si="1597"/>
        <v>0</v>
      </c>
      <c r="AO2350">
        <f t="shared" si="1598"/>
        <v>0</v>
      </c>
      <c r="AP2350">
        <f t="shared" ca="1" si="1584"/>
        <v>8.2137277847963292E-41</v>
      </c>
      <c r="AQ2350">
        <f t="shared" ca="1" si="1584"/>
        <v>1.5033094804683543E-39</v>
      </c>
      <c r="AR2350">
        <f t="shared" ca="1" si="1611"/>
        <v>5.4637637103421656E-2</v>
      </c>
      <c r="AS2350">
        <f t="shared" ca="1" si="1612"/>
        <v>5.1807023740860103</v>
      </c>
      <c r="AT2350">
        <f t="shared" si="1599"/>
        <v>0</v>
      </c>
      <c r="AU2350">
        <f t="shared" ca="1" si="1613"/>
        <v>3.0739189632518525E-40</v>
      </c>
      <c r="AV2350" t="e">
        <f t="shared" si="1608"/>
        <v>#DIV/0!</v>
      </c>
      <c r="AW2350" t="e">
        <f t="shared" si="1622"/>
        <v>#DIV/0!</v>
      </c>
      <c r="AX2350" t="e">
        <f t="shared" si="1621"/>
        <v>#DIV/0!</v>
      </c>
      <c r="AY2350" t="e">
        <f t="shared" si="1626"/>
        <v>#DIV/0!</v>
      </c>
      <c r="AZ2350" t="e">
        <f t="shared" si="1625"/>
        <v>#DIV/0!</v>
      </c>
    </row>
    <row r="2351" spans="7:52" x14ac:dyDescent="0.3">
      <c r="G2351" s="1" t="str">
        <f t="shared" si="1607"/>
        <v/>
      </c>
      <c r="H2351" s="2" t="str">
        <f t="shared" si="1620"/>
        <v/>
      </c>
      <c r="I2351" s="6" t="str" cm="1">
        <f t="array" ref="I2351">_xlfn.IFS(AND(G2350&lt;H2350,G2351&gt;H2351),"BUY", AND(G2350&gt;H2350,G2351&lt;H2351),"SELL",TRUE,"")</f>
        <v/>
      </c>
      <c r="J2351" s="1">
        <f t="shared" ca="1" si="1586"/>
        <v>0</v>
      </c>
      <c r="K2351" s="3" t="str">
        <f t="shared" ca="1" si="1600"/>
        <v/>
      </c>
      <c r="L2351" s="3" t="str">
        <f t="shared" si="1601"/>
        <v/>
      </c>
      <c r="M2351" s="3" t="str">
        <f t="shared" si="1602"/>
        <v/>
      </c>
      <c r="N2351" s="4">
        <f t="shared" si="1587"/>
        <v>-1</v>
      </c>
      <c r="O2351" s="2" t="str">
        <f t="shared" si="1603"/>
        <v/>
      </c>
      <c r="P2351" s="1" t="str">
        <f t="shared" si="1588"/>
        <v/>
      </c>
      <c r="Q2351" s="1" t="str">
        <f t="shared" si="1589"/>
        <v/>
      </c>
      <c r="R2351" s="1" t="str">
        <f>IF(ISBLANK(A2351),"",SUM($Q$2:Q2351))</f>
        <v/>
      </c>
      <c r="S2351" s="1" t="str">
        <f>IF(ISBLANK(A2351),"",SUM($F$2:F2351))</f>
        <v/>
      </c>
      <c r="T2351" s="1" t="str">
        <f t="shared" si="1590"/>
        <v/>
      </c>
      <c r="U2351" s="1" t="str">
        <f t="shared" si="1591"/>
        <v/>
      </c>
      <c r="V2351" s="17">
        <f t="shared" si="1592"/>
        <v>0</v>
      </c>
      <c r="W2351" s="17">
        <f t="shared" si="1593"/>
        <v>0</v>
      </c>
      <c r="X2351" s="17">
        <f t="shared" si="1594"/>
        <v>0</v>
      </c>
      <c r="Y2351" s="22">
        <f t="shared" ref="Y2351:AA2366" si="1627">SUM(V2338:V2351)</f>
        <v>0</v>
      </c>
      <c r="Z2351" s="22">
        <f t="shared" si="1627"/>
        <v>0</v>
      </c>
      <c r="AA2351" s="22">
        <f t="shared" si="1627"/>
        <v>0</v>
      </c>
      <c r="AB2351" s="23" t="str">
        <f t="shared" si="1614"/>
        <v/>
      </c>
      <c r="AC2351" s="23" t="str">
        <f t="shared" si="1615"/>
        <v/>
      </c>
      <c r="AD2351" s="23" t="str">
        <f t="shared" si="1616"/>
        <v/>
      </c>
      <c r="AE2351" s="23" t="str">
        <f t="shared" si="1617"/>
        <v/>
      </c>
      <c r="AF2351" s="23" t="str">
        <f t="shared" si="1618"/>
        <v/>
      </c>
      <c r="AG2351" s="23" t="str">
        <f t="shared" si="1623"/>
        <v/>
      </c>
      <c r="AH2351" s="25" t="str">
        <f t="shared" si="1595"/>
        <v/>
      </c>
      <c r="AI2351" s="25" t="str">
        <f t="shared" si="1596"/>
        <v/>
      </c>
      <c r="AJ2351" s="1" t="str">
        <f t="shared" si="1604"/>
        <v/>
      </c>
      <c r="AK2351" s="10" t="e">
        <f t="shared" si="1605"/>
        <v>#DIV/0!</v>
      </c>
      <c r="AL2351" s="10" t="e">
        <f t="shared" si="1610"/>
        <v>#DIV/0!</v>
      </c>
      <c r="AM2351">
        <f t="shared" si="1606"/>
        <v>0</v>
      </c>
      <c r="AN2351">
        <f t="shared" si="1597"/>
        <v>0</v>
      </c>
      <c r="AO2351">
        <f t="shared" si="1598"/>
        <v>0</v>
      </c>
      <c r="AP2351">
        <f t="shared" ca="1" si="1584"/>
        <v>7.6270329430251625E-41</v>
      </c>
      <c r="AQ2351">
        <f t="shared" ca="1" si="1584"/>
        <v>1.3959302318634717E-39</v>
      </c>
      <c r="AR2351">
        <f t="shared" ca="1" si="1611"/>
        <v>5.4637637103421663E-2</v>
      </c>
      <c r="AS2351">
        <f t="shared" ca="1" si="1612"/>
        <v>5.1807023740860103</v>
      </c>
      <c r="AT2351">
        <f t="shared" si="1599"/>
        <v>0</v>
      </c>
      <c r="AU2351">
        <f t="shared" ca="1" si="1613"/>
        <v>2.8543533230195774E-40</v>
      </c>
      <c r="AV2351" t="e">
        <f t="shared" si="1608"/>
        <v>#DIV/0!</v>
      </c>
      <c r="AW2351" t="e">
        <f t="shared" si="1622"/>
        <v>#DIV/0!</v>
      </c>
      <c r="AX2351" t="e">
        <f t="shared" si="1621"/>
        <v>#DIV/0!</v>
      </c>
      <c r="AY2351" t="e">
        <f t="shared" si="1626"/>
        <v>#DIV/0!</v>
      </c>
      <c r="AZ2351" t="e">
        <f t="shared" si="1625"/>
        <v>#DIV/0!</v>
      </c>
    </row>
    <row r="2352" spans="7:52" x14ac:dyDescent="0.3">
      <c r="G2352" s="1" t="str">
        <f t="shared" si="1607"/>
        <v/>
      </c>
      <c r="H2352" s="2" t="str">
        <f t="shared" si="1620"/>
        <v/>
      </c>
      <c r="I2352" s="6" t="str" cm="1">
        <f t="array" ref="I2352">_xlfn.IFS(AND(G2351&lt;H2351,G2352&gt;H2352),"BUY", AND(G2351&gt;H2351,G2352&lt;H2352),"SELL",TRUE,"")</f>
        <v/>
      </c>
      <c r="J2352" s="1">
        <f t="shared" ca="1" si="1586"/>
        <v>0</v>
      </c>
      <c r="K2352" s="3" t="str">
        <f t="shared" ca="1" si="1600"/>
        <v/>
      </c>
      <c r="L2352" s="3" t="str">
        <f t="shared" si="1601"/>
        <v/>
      </c>
      <c r="M2352" s="3" t="str">
        <f t="shared" si="1602"/>
        <v/>
      </c>
      <c r="N2352" s="4">
        <f t="shared" si="1587"/>
        <v>-1</v>
      </c>
      <c r="O2352" s="2" t="str">
        <f t="shared" si="1603"/>
        <v/>
      </c>
      <c r="P2352" s="1" t="str">
        <f t="shared" si="1588"/>
        <v/>
      </c>
      <c r="Q2352" s="1" t="str">
        <f t="shared" si="1589"/>
        <v/>
      </c>
      <c r="R2352" s="1" t="str">
        <f>IF(ISBLANK(A2352),"",SUM($Q$2:Q2352))</f>
        <v/>
      </c>
      <c r="S2352" s="1" t="str">
        <f>IF(ISBLANK(A2352),"",SUM($F$2:F2352))</f>
        <v/>
      </c>
      <c r="T2352" s="1" t="str">
        <f t="shared" si="1590"/>
        <v/>
      </c>
      <c r="U2352" s="1" t="str">
        <f t="shared" si="1591"/>
        <v/>
      </c>
      <c r="V2352" s="17">
        <f t="shared" si="1592"/>
        <v>0</v>
      </c>
      <c r="W2352" s="17">
        <f t="shared" si="1593"/>
        <v>0</v>
      </c>
      <c r="X2352" s="17">
        <f t="shared" si="1594"/>
        <v>0</v>
      </c>
      <c r="Y2352" s="22">
        <f t="shared" si="1627"/>
        <v>0</v>
      </c>
      <c r="Z2352" s="22">
        <f t="shared" si="1627"/>
        <v>0</v>
      </c>
      <c r="AA2352" s="22">
        <f t="shared" si="1627"/>
        <v>0</v>
      </c>
      <c r="AB2352" s="23" t="str">
        <f t="shared" si="1614"/>
        <v/>
      </c>
      <c r="AC2352" s="23" t="str">
        <f t="shared" si="1615"/>
        <v/>
      </c>
      <c r="AD2352" s="23" t="str">
        <f t="shared" si="1616"/>
        <v/>
      </c>
      <c r="AE2352" s="23" t="str">
        <f t="shared" si="1617"/>
        <v/>
      </c>
      <c r="AF2352" s="23" t="str">
        <f t="shared" si="1618"/>
        <v/>
      </c>
      <c r="AG2352" s="23" t="str">
        <f t="shared" si="1623"/>
        <v/>
      </c>
      <c r="AH2352" s="25" t="str">
        <f t="shared" si="1595"/>
        <v/>
      </c>
      <c r="AI2352" s="25" t="str">
        <f t="shared" si="1596"/>
        <v/>
      </c>
      <c r="AJ2352" s="1" t="str">
        <f t="shared" si="1604"/>
        <v/>
      </c>
      <c r="AK2352" s="10" t="e">
        <f t="shared" si="1605"/>
        <v>#DIV/0!</v>
      </c>
      <c r="AL2352" s="10" t="e">
        <f t="shared" si="1610"/>
        <v>#DIV/0!</v>
      </c>
      <c r="AM2352">
        <f t="shared" si="1606"/>
        <v>0</v>
      </c>
      <c r="AN2352">
        <f t="shared" si="1597"/>
        <v>0</v>
      </c>
      <c r="AO2352">
        <f t="shared" si="1598"/>
        <v>0</v>
      </c>
      <c r="AP2352">
        <f t="shared" ca="1" si="1584"/>
        <v>7.0822448756662219E-41</v>
      </c>
      <c r="AQ2352">
        <f t="shared" ca="1" si="1584"/>
        <v>1.2962209295875094E-39</v>
      </c>
      <c r="AR2352">
        <f t="shared" ca="1" si="1611"/>
        <v>5.4637637103421656E-2</v>
      </c>
      <c r="AS2352">
        <f t="shared" ca="1" si="1612"/>
        <v>5.1807023740860103</v>
      </c>
      <c r="AT2352">
        <f t="shared" si="1599"/>
        <v>0</v>
      </c>
      <c r="AU2352">
        <f t="shared" ca="1" si="1613"/>
        <v>2.6504709428038934E-40</v>
      </c>
      <c r="AV2352" t="e">
        <f t="shared" si="1608"/>
        <v>#DIV/0!</v>
      </c>
      <c r="AW2352" t="e">
        <f t="shared" si="1622"/>
        <v>#DIV/0!</v>
      </c>
      <c r="AX2352" t="e">
        <f t="shared" si="1621"/>
        <v>#DIV/0!</v>
      </c>
      <c r="AY2352" t="e">
        <f t="shared" si="1626"/>
        <v>#DIV/0!</v>
      </c>
      <c r="AZ2352" t="e">
        <f t="shared" si="1625"/>
        <v>#DIV/0!</v>
      </c>
    </row>
    <row r="2353" spans="7:52" x14ac:dyDescent="0.3">
      <c r="G2353" s="1" t="str">
        <f t="shared" si="1607"/>
        <v/>
      </c>
      <c r="H2353" s="2" t="str">
        <f t="shared" si="1620"/>
        <v/>
      </c>
      <c r="I2353" s="6" t="str" cm="1">
        <f t="array" ref="I2353">_xlfn.IFS(AND(G2352&lt;H2352,G2353&gt;H2353),"BUY", AND(G2352&gt;H2352,G2353&lt;H2353),"SELL",TRUE,"")</f>
        <v/>
      </c>
      <c r="J2353" s="1">
        <f t="shared" ca="1" si="1586"/>
        <v>0</v>
      </c>
      <c r="K2353" s="3" t="str">
        <f t="shared" ca="1" si="1600"/>
        <v/>
      </c>
      <c r="L2353" s="3" t="str">
        <f t="shared" si="1601"/>
        <v/>
      </c>
      <c r="M2353" s="3" t="str">
        <f t="shared" si="1602"/>
        <v/>
      </c>
      <c r="N2353" s="4">
        <f t="shared" si="1587"/>
        <v>-1</v>
      </c>
      <c r="O2353" s="2" t="str">
        <f t="shared" si="1603"/>
        <v/>
      </c>
      <c r="P2353" s="1" t="str">
        <f t="shared" si="1588"/>
        <v/>
      </c>
      <c r="Q2353" s="1" t="str">
        <f t="shared" si="1589"/>
        <v/>
      </c>
      <c r="R2353" s="1" t="str">
        <f>IF(ISBLANK(A2353),"",SUM($Q$2:Q2353))</f>
        <v/>
      </c>
      <c r="S2353" s="1" t="str">
        <f>IF(ISBLANK(A2353),"",SUM($F$2:F2353))</f>
        <v/>
      </c>
      <c r="T2353" s="1" t="str">
        <f t="shared" si="1590"/>
        <v/>
      </c>
      <c r="U2353" s="1" t="str">
        <f t="shared" si="1591"/>
        <v/>
      </c>
      <c r="V2353" s="17">
        <f t="shared" si="1592"/>
        <v>0</v>
      </c>
      <c r="W2353" s="17">
        <f t="shared" si="1593"/>
        <v>0</v>
      </c>
      <c r="X2353" s="17">
        <f t="shared" si="1594"/>
        <v>0</v>
      </c>
      <c r="Y2353" s="22">
        <f t="shared" si="1627"/>
        <v>0</v>
      </c>
      <c r="Z2353" s="22">
        <f t="shared" si="1627"/>
        <v>0</v>
      </c>
      <c r="AA2353" s="22">
        <f t="shared" si="1627"/>
        <v>0</v>
      </c>
      <c r="AB2353" s="23" t="str">
        <f t="shared" si="1614"/>
        <v/>
      </c>
      <c r="AC2353" s="23" t="str">
        <f t="shared" si="1615"/>
        <v/>
      </c>
      <c r="AD2353" s="23" t="str">
        <f t="shared" si="1616"/>
        <v/>
      </c>
      <c r="AE2353" s="23" t="str">
        <f t="shared" si="1617"/>
        <v/>
      </c>
      <c r="AF2353" s="23" t="str">
        <f t="shared" si="1618"/>
        <v/>
      </c>
      <c r="AG2353" s="23" t="str">
        <f t="shared" si="1623"/>
        <v/>
      </c>
      <c r="AH2353" s="25" t="str">
        <f t="shared" si="1595"/>
        <v/>
      </c>
      <c r="AI2353" s="25" t="str">
        <f t="shared" si="1596"/>
        <v/>
      </c>
      <c r="AJ2353" s="1" t="str">
        <f t="shared" si="1604"/>
        <v/>
      </c>
      <c r="AK2353" s="10" t="e">
        <f t="shared" si="1605"/>
        <v>#DIV/0!</v>
      </c>
      <c r="AL2353" s="10" t="e">
        <f t="shared" si="1610"/>
        <v>#DIV/0!</v>
      </c>
      <c r="AM2353">
        <f t="shared" si="1606"/>
        <v>0</v>
      </c>
      <c r="AN2353">
        <f t="shared" si="1597"/>
        <v>0</v>
      </c>
      <c r="AO2353">
        <f t="shared" si="1598"/>
        <v>0</v>
      </c>
      <c r="AP2353">
        <f t="shared" ref="AP2353:AQ2416" ca="1" si="1628">(AP2352*13+AN2353 )/14</f>
        <v>6.5763702416900634E-41</v>
      </c>
      <c r="AQ2353">
        <f t="shared" ca="1" si="1628"/>
        <v>1.2036337203312587E-39</v>
      </c>
      <c r="AR2353">
        <f t="shared" ca="1" si="1611"/>
        <v>5.4637637103421663E-2</v>
      </c>
      <c r="AS2353">
        <f t="shared" ca="1" si="1612"/>
        <v>5.1807023740860103</v>
      </c>
      <c r="AT2353">
        <f t="shared" si="1599"/>
        <v>0</v>
      </c>
      <c r="AU2353">
        <f t="shared" ca="1" si="1613"/>
        <v>2.4611515897464729E-40</v>
      </c>
      <c r="AV2353" t="e">
        <f t="shared" si="1608"/>
        <v>#DIV/0!</v>
      </c>
      <c r="AW2353" t="e">
        <f t="shared" si="1622"/>
        <v>#DIV/0!</v>
      </c>
      <c r="AX2353" t="e">
        <f t="shared" si="1621"/>
        <v>#DIV/0!</v>
      </c>
      <c r="AY2353" t="e">
        <f t="shared" si="1626"/>
        <v>#DIV/0!</v>
      </c>
      <c r="AZ2353" t="e">
        <f t="shared" si="1625"/>
        <v>#DIV/0!</v>
      </c>
    </row>
    <row r="2354" spans="7:52" x14ac:dyDescent="0.3">
      <c r="G2354" s="1" t="str">
        <f t="shared" si="1607"/>
        <v/>
      </c>
      <c r="H2354" s="2" t="str">
        <f t="shared" si="1620"/>
        <v/>
      </c>
      <c r="I2354" s="6" t="str" cm="1">
        <f t="array" ref="I2354">_xlfn.IFS(AND(G2353&lt;H2353,G2354&gt;H2354),"BUY", AND(G2353&gt;H2353,G2354&lt;H2354),"SELL",TRUE,"")</f>
        <v/>
      </c>
      <c r="J2354" s="1">
        <f t="shared" ca="1" si="1586"/>
        <v>0</v>
      </c>
      <c r="K2354" s="3" t="str">
        <f t="shared" ca="1" si="1600"/>
        <v/>
      </c>
      <c r="L2354" s="3" t="str">
        <f t="shared" si="1601"/>
        <v/>
      </c>
      <c r="M2354" s="3" t="str">
        <f t="shared" si="1602"/>
        <v/>
      </c>
      <c r="N2354" s="4">
        <f t="shared" si="1587"/>
        <v>-1</v>
      </c>
      <c r="O2354" s="2" t="str">
        <f t="shared" si="1603"/>
        <v/>
      </c>
      <c r="P2354" s="1" t="str">
        <f t="shared" si="1588"/>
        <v/>
      </c>
      <c r="Q2354" s="1" t="str">
        <f t="shared" si="1589"/>
        <v/>
      </c>
      <c r="R2354" s="1" t="str">
        <f>IF(ISBLANK(A2354),"",SUM($Q$2:Q2354))</f>
        <v/>
      </c>
      <c r="S2354" s="1" t="str">
        <f>IF(ISBLANK(A2354),"",SUM($F$2:F2354))</f>
        <v/>
      </c>
      <c r="T2354" s="1" t="str">
        <f t="shared" si="1590"/>
        <v/>
      </c>
      <c r="U2354" s="1" t="str">
        <f t="shared" si="1591"/>
        <v/>
      </c>
      <c r="V2354" s="17">
        <f t="shared" si="1592"/>
        <v>0</v>
      </c>
      <c r="W2354" s="17">
        <f t="shared" si="1593"/>
        <v>0</v>
      </c>
      <c r="X2354" s="17">
        <f t="shared" si="1594"/>
        <v>0</v>
      </c>
      <c r="Y2354" s="22">
        <f t="shared" si="1627"/>
        <v>0</v>
      </c>
      <c r="Z2354" s="22">
        <f t="shared" si="1627"/>
        <v>0</v>
      </c>
      <c r="AA2354" s="22">
        <f t="shared" si="1627"/>
        <v>0</v>
      </c>
      <c r="AB2354" s="23" t="str">
        <f t="shared" si="1614"/>
        <v/>
      </c>
      <c r="AC2354" s="23" t="str">
        <f t="shared" si="1615"/>
        <v/>
      </c>
      <c r="AD2354" s="23" t="str">
        <f t="shared" si="1616"/>
        <v/>
      </c>
      <c r="AE2354" s="23" t="str">
        <f t="shared" si="1617"/>
        <v/>
      </c>
      <c r="AF2354" s="23" t="str">
        <f t="shared" si="1618"/>
        <v/>
      </c>
      <c r="AG2354" s="23" t="str">
        <f t="shared" si="1623"/>
        <v/>
      </c>
      <c r="AH2354" s="25" t="str">
        <f t="shared" si="1595"/>
        <v/>
      </c>
      <c r="AI2354" s="25" t="str">
        <f t="shared" si="1596"/>
        <v/>
      </c>
      <c r="AJ2354" s="1" t="str">
        <f t="shared" si="1604"/>
        <v/>
      </c>
      <c r="AK2354" s="10" t="e">
        <f t="shared" si="1605"/>
        <v>#DIV/0!</v>
      </c>
      <c r="AL2354" s="10" t="e">
        <f t="shared" si="1610"/>
        <v>#DIV/0!</v>
      </c>
      <c r="AM2354">
        <f t="shared" si="1606"/>
        <v>0</v>
      </c>
      <c r="AN2354">
        <f t="shared" si="1597"/>
        <v>0</v>
      </c>
      <c r="AO2354">
        <f t="shared" si="1598"/>
        <v>0</v>
      </c>
      <c r="AP2354">
        <f t="shared" ca="1" si="1628"/>
        <v>6.1066295101407736E-41</v>
      </c>
      <c r="AQ2354">
        <f t="shared" ca="1" si="1628"/>
        <v>1.1176598831647401E-39</v>
      </c>
      <c r="AR2354">
        <f t="shared" ca="1" si="1611"/>
        <v>5.4637637103421677E-2</v>
      </c>
      <c r="AS2354">
        <f t="shared" ca="1" si="1612"/>
        <v>5.1807023740860103</v>
      </c>
      <c r="AT2354">
        <f t="shared" si="1599"/>
        <v>0</v>
      </c>
      <c r="AU2354">
        <f t="shared" ca="1" si="1613"/>
        <v>2.2853550476217248E-40</v>
      </c>
      <c r="AV2354" t="e">
        <f t="shared" si="1608"/>
        <v>#DIV/0!</v>
      </c>
      <c r="AW2354" t="e">
        <f t="shared" si="1622"/>
        <v>#DIV/0!</v>
      </c>
      <c r="AX2354" t="e">
        <f t="shared" si="1621"/>
        <v>#DIV/0!</v>
      </c>
      <c r="AY2354" t="e">
        <f t="shared" si="1626"/>
        <v>#DIV/0!</v>
      </c>
      <c r="AZ2354" t="e">
        <f t="shared" si="1625"/>
        <v>#DIV/0!</v>
      </c>
    </row>
    <row r="2355" spans="7:52" x14ac:dyDescent="0.3">
      <c r="G2355" s="1" t="str">
        <f t="shared" si="1607"/>
        <v/>
      </c>
      <c r="H2355" s="2" t="str">
        <f t="shared" si="1620"/>
        <v/>
      </c>
      <c r="I2355" s="6" t="str" cm="1">
        <f t="array" ref="I2355">_xlfn.IFS(AND(G2354&lt;H2354,G2355&gt;H2355),"BUY", AND(G2354&gt;H2354,G2355&lt;H2355),"SELL",TRUE,"")</f>
        <v/>
      </c>
      <c r="J2355" s="1">
        <f t="shared" ca="1" si="1586"/>
        <v>0</v>
      </c>
      <c r="K2355" s="3" t="str">
        <f t="shared" ca="1" si="1600"/>
        <v/>
      </c>
      <c r="L2355" s="3" t="str">
        <f t="shared" si="1601"/>
        <v/>
      </c>
      <c r="M2355" s="3" t="str">
        <f t="shared" si="1602"/>
        <v/>
      </c>
      <c r="N2355" s="4">
        <f t="shared" si="1587"/>
        <v>-1</v>
      </c>
      <c r="O2355" s="2" t="str">
        <f t="shared" si="1603"/>
        <v/>
      </c>
      <c r="P2355" s="1" t="str">
        <f t="shared" si="1588"/>
        <v/>
      </c>
      <c r="Q2355" s="1" t="str">
        <f t="shared" si="1589"/>
        <v/>
      </c>
      <c r="R2355" s="1" t="str">
        <f>IF(ISBLANK(A2355),"",SUM($Q$2:Q2355))</f>
        <v/>
      </c>
      <c r="S2355" s="1" t="str">
        <f>IF(ISBLANK(A2355),"",SUM($F$2:F2355))</f>
        <v/>
      </c>
      <c r="T2355" s="1" t="str">
        <f t="shared" si="1590"/>
        <v/>
      </c>
      <c r="U2355" s="1" t="str">
        <f t="shared" si="1591"/>
        <v/>
      </c>
      <c r="V2355" s="17">
        <f t="shared" si="1592"/>
        <v>0</v>
      </c>
      <c r="W2355" s="17">
        <f t="shared" si="1593"/>
        <v>0</v>
      </c>
      <c r="X2355" s="17">
        <f t="shared" si="1594"/>
        <v>0</v>
      </c>
      <c r="Y2355" s="22">
        <f t="shared" si="1627"/>
        <v>0</v>
      </c>
      <c r="Z2355" s="22">
        <f t="shared" si="1627"/>
        <v>0</v>
      </c>
      <c r="AA2355" s="22">
        <f t="shared" si="1627"/>
        <v>0</v>
      </c>
      <c r="AB2355" s="23" t="str">
        <f t="shared" si="1614"/>
        <v/>
      </c>
      <c r="AC2355" s="23" t="str">
        <f t="shared" si="1615"/>
        <v/>
      </c>
      <c r="AD2355" s="23" t="str">
        <f t="shared" si="1616"/>
        <v/>
      </c>
      <c r="AE2355" s="23" t="str">
        <f t="shared" si="1617"/>
        <v/>
      </c>
      <c r="AF2355" s="23" t="str">
        <f t="shared" si="1618"/>
        <v/>
      </c>
      <c r="AG2355" s="23" t="str">
        <f t="shared" si="1623"/>
        <v/>
      </c>
      <c r="AH2355" s="25" t="str">
        <f t="shared" si="1595"/>
        <v/>
      </c>
      <c r="AI2355" s="25" t="str">
        <f t="shared" si="1596"/>
        <v/>
      </c>
      <c r="AJ2355" s="1" t="str">
        <f t="shared" si="1604"/>
        <v/>
      </c>
      <c r="AK2355" s="10" t="e">
        <f t="shared" si="1605"/>
        <v>#DIV/0!</v>
      </c>
      <c r="AL2355" s="10" t="e">
        <f t="shared" si="1610"/>
        <v>#DIV/0!</v>
      </c>
      <c r="AM2355">
        <f t="shared" si="1606"/>
        <v>0</v>
      </c>
      <c r="AN2355">
        <f t="shared" si="1597"/>
        <v>0</v>
      </c>
      <c r="AO2355">
        <f t="shared" si="1598"/>
        <v>0</v>
      </c>
      <c r="AP2355">
        <f t="shared" ca="1" si="1628"/>
        <v>5.6704416879878609E-41</v>
      </c>
      <c r="AQ2355">
        <f t="shared" ca="1" si="1628"/>
        <v>1.0378270343672587E-39</v>
      </c>
      <c r="AR2355">
        <f t="shared" ca="1" si="1611"/>
        <v>5.463763710342167E-2</v>
      </c>
      <c r="AS2355">
        <f t="shared" ca="1" si="1612"/>
        <v>5.1807023740860103</v>
      </c>
      <c r="AT2355">
        <f t="shared" si="1599"/>
        <v>0</v>
      </c>
      <c r="AU2355">
        <f t="shared" ca="1" si="1613"/>
        <v>2.1221154013630303E-40</v>
      </c>
      <c r="AV2355" t="e">
        <f t="shared" si="1608"/>
        <v>#DIV/0!</v>
      </c>
      <c r="AW2355" t="e">
        <f t="shared" si="1622"/>
        <v>#DIV/0!</v>
      </c>
      <c r="AX2355" t="e">
        <f t="shared" si="1621"/>
        <v>#DIV/0!</v>
      </c>
      <c r="AY2355" t="e">
        <f t="shared" si="1626"/>
        <v>#DIV/0!</v>
      </c>
      <c r="AZ2355" t="e">
        <f t="shared" si="1625"/>
        <v>#DIV/0!</v>
      </c>
    </row>
    <row r="2356" spans="7:52" x14ac:dyDescent="0.3">
      <c r="G2356" s="1" t="str">
        <f t="shared" si="1607"/>
        <v/>
      </c>
      <c r="H2356" s="2" t="str">
        <f t="shared" si="1620"/>
        <v/>
      </c>
      <c r="I2356" s="6" t="str" cm="1">
        <f t="array" ref="I2356">_xlfn.IFS(AND(G2355&lt;H2355,G2356&gt;H2356),"BUY", AND(G2355&gt;H2355,G2356&lt;H2356),"SELL",TRUE,"")</f>
        <v/>
      </c>
      <c r="J2356" s="1">
        <f t="shared" ca="1" si="1586"/>
        <v>0</v>
      </c>
      <c r="K2356" s="3" t="str">
        <f t="shared" ca="1" si="1600"/>
        <v/>
      </c>
      <c r="L2356" s="3" t="str">
        <f t="shared" si="1601"/>
        <v/>
      </c>
      <c r="M2356" s="3" t="str">
        <f t="shared" si="1602"/>
        <v/>
      </c>
      <c r="N2356" s="4">
        <f t="shared" si="1587"/>
        <v>-1</v>
      </c>
      <c r="O2356" s="2" t="str">
        <f t="shared" si="1603"/>
        <v/>
      </c>
      <c r="P2356" s="1" t="str">
        <f t="shared" si="1588"/>
        <v/>
      </c>
      <c r="Q2356" s="1" t="str">
        <f t="shared" si="1589"/>
        <v/>
      </c>
      <c r="R2356" s="1" t="str">
        <f>IF(ISBLANK(A2356),"",SUM($Q$2:Q2356))</f>
        <v/>
      </c>
      <c r="S2356" s="1" t="str">
        <f>IF(ISBLANK(A2356),"",SUM($F$2:F2356))</f>
        <v/>
      </c>
      <c r="T2356" s="1" t="str">
        <f t="shared" si="1590"/>
        <v/>
      </c>
      <c r="U2356" s="1" t="str">
        <f t="shared" si="1591"/>
        <v/>
      </c>
      <c r="V2356" s="17">
        <f t="shared" si="1592"/>
        <v>0</v>
      </c>
      <c r="W2356" s="17">
        <f t="shared" si="1593"/>
        <v>0</v>
      </c>
      <c r="X2356" s="17">
        <f t="shared" si="1594"/>
        <v>0</v>
      </c>
      <c r="Y2356" s="22">
        <f t="shared" si="1627"/>
        <v>0</v>
      </c>
      <c r="Z2356" s="22">
        <f t="shared" si="1627"/>
        <v>0</v>
      </c>
      <c r="AA2356" s="22">
        <f t="shared" si="1627"/>
        <v>0</v>
      </c>
      <c r="AB2356" s="23" t="str">
        <f t="shared" si="1614"/>
        <v/>
      </c>
      <c r="AC2356" s="23" t="str">
        <f t="shared" si="1615"/>
        <v/>
      </c>
      <c r="AD2356" s="23" t="str">
        <f t="shared" si="1616"/>
        <v/>
      </c>
      <c r="AE2356" s="23" t="str">
        <f t="shared" si="1617"/>
        <v/>
      </c>
      <c r="AF2356" s="23" t="str">
        <f t="shared" si="1618"/>
        <v/>
      </c>
      <c r="AG2356" s="23" t="str">
        <f t="shared" si="1623"/>
        <v/>
      </c>
      <c r="AH2356" s="25" t="str">
        <f t="shared" si="1595"/>
        <v/>
      </c>
      <c r="AI2356" s="25" t="str">
        <f t="shared" si="1596"/>
        <v/>
      </c>
      <c r="AJ2356" s="1" t="str">
        <f t="shared" si="1604"/>
        <v/>
      </c>
      <c r="AK2356" s="10" t="e">
        <f t="shared" si="1605"/>
        <v>#DIV/0!</v>
      </c>
      <c r="AL2356" s="10" t="e">
        <f t="shared" si="1610"/>
        <v>#DIV/0!</v>
      </c>
      <c r="AM2356">
        <f t="shared" si="1606"/>
        <v>0</v>
      </c>
      <c r="AN2356">
        <f t="shared" si="1597"/>
        <v>0</v>
      </c>
      <c r="AO2356">
        <f t="shared" si="1598"/>
        <v>0</v>
      </c>
      <c r="AP2356">
        <f t="shared" ca="1" si="1628"/>
        <v>5.2654101388458707E-41</v>
      </c>
      <c r="AQ2356">
        <f t="shared" ca="1" si="1628"/>
        <v>9.6369653191245448E-40</v>
      </c>
      <c r="AR2356">
        <f t="shared" ca="1" si="1611"/>
        <v>5.463763710342167E-2</v>
      </c>
      <c r="AS2356">
        <f t="shared" ca="1" si="1612"/>
        <v>5.1807023740860103</v>
      </c>
      <c r="AT2356">
        <f t="shared" si="1599"/>
        <v>0</v>
      </c>
      <c r="AU2356">
        <f t="shared" ca="1" si="1613"/>
        <v>1.9705357298370996E-40</v>
      </c>
      <c r="AV2356" t="e">
        <f t="shared" si="1608"/>
        <v>#DIV/0!</v>
      </c>
      <c r="AW2356" t="e">
        <f t="shared" si="1622"/>
        <v>#DIV/0!</v>
      </c>
      <c r="AX2356" t="e">
        <f t="shared" si="1621"/>
        <v>#DIV/0!</v>
      </c>
      <c r="AY2356" t="e">
        <f t="shared" si="1626"/>
        <v>#DIV/0!</v>
      </c>
      <c r="AZ2356" t="e">
        <f t="shared" si="1625"/>
        <v>#DIV/0!</v>
      </c>
    </row>
    <row r="2357" spans="7:52" x14ac:dyDescent="0.3">
      <c r="G2357" s="1" t="str">
        <f t="shared" si="1607"/>
        <v/>
      </c>
      <c r="H2357" s="2" t="str">
        <f t="shared" si="1620"/>
        <v/>
      </c>
      <c r="I2357" s="6" t="str" cm="1">
        <f t="array" ref="I2357">_xlfn.IFS(AND(G2356&lt;H2356,G2357&gt;H2357),"BUY", AND(G2356&gt;H2356,G2357&lt;H2357),"SELL",TRUE,"")</f>
        <v/>
      </c>
      <c r="J2357" s="1">
        <f t="shared" ca="1" si="1586"/>
        <v>0</v>
      </c>
      <c r="K2357" s="3" t="str">
        <f t="shared" ca="1" si="1600"/>
        <v/>
      </c>
      <c r="L2357" s="3" t="str">
        <f t="shared" si="1601"/>
        <v/>
      </c>
      <c r="M2357" s="3" t="str">
        <f t="shared" si="1602"/>
        <v/>
      </c>
      <c r="N2357" s="4">
        <f t="shared" si="1587"/>
        <v>-1</v>
      </c>
      <c r="O2357" s="2" t="str">
        <f t="shared" si="1603"/>
        <v/>
      </c>
      <c r="P2357" s="1" t="str">
        <f t="shared" si="1588"/>
        <v/>
      </c>
      <c r="Q2357" s="1" t="str">
        <f t="shared" si="1589"/>
        <v/>
      </c>
      <c r="R2357" s="1" t="str">
        <f>IF(ISBLANK(A2357),"",SUM($Q$2:Q2357))</f>
        <v/>
      </c>
      <c r="S2357" s="1" t="str">
        <f>IF(ISBLANK(A2357),"",SUM($F$2:F2357))</f>
        <v/>
      </c>
      <c r="T2357" s="1" t="str">
        <f t="shared" si="1590"/>
        <v/>
      </c>
      <c r="U2357" s="1" t="str">
        <f t="shared" si="1591"/>
        <v/>
      </c>
      <c r="V2357" s="17">
        <f t="shared" si="1592"/>
        <v>0</v>
      </c>
      <c r="W2357" s="17">
        <f t="shared" si="1593"/>
        <v>0</v>
      </c>
      <c r="X2357" s="17">
        <f t="shared" si="1594"/>
        <v>0</v>
      </c>
      <c r="Y2357" s="22">
        <f t="shared" si="1627"/>
        <v>0</v>
      </c>
      <c r="Z2357" s="22">
        <f t="shared" si="1627"/>
        <v>0</v>
      </c>
      <c r="AA2357" s="22">
        <f t="shared" si="1627"/>
        <v>0</v>
      </c>
      <c r="AB2357" s="23" t="str">
        <f t="shared" si="1614"/>
        <v/>
      </c>
      <c r="AC2357" s="23" t="str">
        <f t="shared" si="1615"/>
        <v/>
      </c>
      <c r="AD2357" s="23" t="str">
        <f t="shared" si="1616"/>
        <v/>
      </c>
      <c r="AE2357" s="23" t="str">
        <f t="shared" si="1617"/>
        <v/>
      </c>
      <c r="AF2357" s="23" t="str">
        <f t="shared" si="1618"/>
        <v/>
      </c>
      <c r="AG2357" s="23" t="str">
        <f t="shared" si="1623"/>
        <v/>
      </c>
      <c r="AH2357" s="25" t="str">
        <f t="shared" si="1595"/>
        <v/>
      </c>
      <c r="AI2357" s="25" t="str">
        <f t="shared" si="1596"/>
        <v/>
      </c>
      <c r="AJ2357" s="1" t="str">
        <f t="shared" si="1604"/>
        <v/>
      </c>
      <c r="AK2357" s="10" t="e">
        <f t="shared" si="1605"/>
        <v>#DIV/0!</v>
      </c>
      <c r="AL2357" s="10" t="e">
        <f t="shared" si="1610"/>
        <v>#DIV/0!</v>
      </c>
      <c r="AM2357">
        <f t="shared" si="1606"/>
        <v>0</v>
      </c>
      <c r="AN2357">
        <f t="shared" si="1597"/>
        <v>0</v>
      </c>
      <c r="AO2357">
        <f t="shared" si="1598"/>
        <v>0</v>
      </c>
      <c r="AP2357">
        <f t="shared" ca="1" si="1628"/>
        <v>4.8893094146425939E-41</v>
      </c>
      <c r="AQ2357">
        <f t="shared" ca="1" si="1628"/>
        <v>8.948610653472791E-40</v>
      </c>
      <c r="AR2357">
        <f t="shared" ca="1" si="1611"/>
        <v>5.463763710342167E-2</v>
      </c>
      <c r="AS2357">
        <f t="shared" ca="1" si="1612"/>
        <v>5.1807023740860103</v>
      </c>
      <c r="AT2357">
        <f t="shared" si="1599"/>
        <v>0</v>
      </c>
      <c r="AU2357">
        <f t="shared" ca="1" si="1613"/>
        <v>1.8297831777058782E-40</v>
      </c>
      <c r="AV2357" t="e">
        <f t="shared" si="1608"/>
        <v>#DIV/0!</v>
      </c>
      <c r="AW2357" t="e">
        <f t="shared" si="1622"/>
        <v>#DIV/0!</v>
      </c>
      <c r="AX2357" t="e">
        <f t="shared" si="1621"/>
        <v>#DIV/0!</v>
      </c>
      <c r="AY2357" t="e">
        <f t="shared" si="1626"/>
        <v>#DIV/0!</v>
      </c>
      <c r="AZ2357" t="e">
        <f t="shared" si="1625"/>
        <v>#DIV/0!</v>
      </c>
    </row>
    <row r="2358" spans="7:52" x14ac:dyDescent="0.3">
      <c r="G2358" s="1" t="str">
        <f t="shared" si="1607"/>
        <v/>
      </c>
      <c r="H2358" s="2" t="str">
        <f t="shared" si="1620"/>
        <v/>
      </c>
      <c r="I2358" s="6" t="str" cm="1">
        <f t="array" ref="I2358">_xlfn.IFS(AND(G2357&lt;H2357,G2358&gt;H2358),"BUY", AND(G2357&gt;H2357,G2358&lt;H2358),"SELL",TRUE,"")</f>
        <v/>
      </c>
      <c r="J2358" s="1">
        <f t="shared" ca="1" si="1586"/>
        <v>0</v>
      </c>
      <c r="K2358" s="3" t="str">
        <f t="shared" ca="1" si="1600"/>
        <v/>
      </c>
      <c r="L2358" s="3" t="str">
        <f t="shared" si="1601"/>
        <v/>
      </c>
      <c r="M2358" s="3" t="str">
        <f t="shared" si="1602"/>
        <v/>
      </c>
      <c r="N2358" s="4">
        <f t="shared" si="1587"/>
        <v>-1</v>
      </c>
      <c r="O2358" s="2" t="str">
        <f t="shared" si="1603"/>
        <v/>
      </c>
      <c r="P2358" s="1" t="str">
        <f t="shared" si="1588"/>
        <v/>
      </c>
      <c r="Q2358" s="1" t="str">
        <f t="shared" si="1589"/>
        <v/>
      </c>
      <c r="R2358" s="1" t="str">
        <f>IF(ISBLANK(A2358),"",SUM($Q$2:Q2358))</f>
        <v/>
      </c>
      <c r="S2358" s="1" t="str">
        <f>IF(ISBLANK(A2358),"",SUM($F$2:F2358))</f>
        <v/>
      </c>
      <c r="T2358" s="1" t="str">
        <f t="shared" si="1590"/>
        <v/>
      </c>
      <c r="U2358" s="1" t="str">
        <f t="shared" si="1591"/>
        <v/>
      </c>
      <c r="V2358" s="17">
        <f t="shared" si="1592"/>
        <v>0</v>
      </c>
      <c r="W2358" s="17">
        <f t="shared" si="1593"/>
        <v>0</v>
      </c>
      <c r="X2358" s="17">
        <f t="shared" si="1594"/>
        <v>0</v>
      </c>
      <c r="Y2358" s="22">
        <f t="shared" si="1627"/>
        <v>0</v>
      </c>
      <c r="Z2358" s="22">
        <f t="shared" si="1627"/>
        <v>0</v>
      </c>
      <c r="AA2358" s="22">
        <f t="shared" si="1627"/>
        <v>0</v>
      </c>
      <c r="AB2358" s="23" t="str">
        <f t="shared" si="1614"/>
        <v/>
      </c>
      <c r="AC2358" s="23" t="str">
        <f t="shared" si="1615"/>
        <v/>
      </c>
      <c r="AD2358" s="23" t="str">
        <f t="shared" si="1616"/>
        <v/>
      </c>
      <c r="AE2358" s="23" t="str">
        <f t="shared" si="1617"/>
        <v/>
      </c>
      <c r="AF2358" s="23" t="str">
        <f t="shared" si="1618"/>
        <v/>
      </c>
      <c r="AG2358" s="23" t="str">
        <f t="shared" si="1623"/>
        <v/>
      </c>
      <c r="AH2358" s="25" t="str">
        <f t="shared" si="1595"/>
        <v/>
      </c>
      <c r="AI2358" s="25" t="str">
        <f t="shared" si="1596"/>
        <v/>
      </c>
      <c r="AJ2358" s="1" t="str">
        <f t="shared" si="1604"/>
        <v/>
      </c>
      <c r="AK2358" s="10" t="e">
        <f t="shared" si="1605"/>
        <v>#DIV/0!</v>
      </c>
      <c r="AL2358" s="10" t="e">
        <f t="shared" si="1610"/>
        <v>#DIV/0!</v>
      </c>
      <c r="AM2358">
        <f t="shared" si="1606"/>
        <v>0</v>
      </c>
      <c r="AN2358">
        <f t="shared" si="1597"/>
        <v>0</v>
      </c>
      <c r="AO2358">
        <f t="shared" si="1598"/>
        <v>0</v>
      </c>
      <c r="AP2358">
        <f t="shared" ca="1" si="1628"/>
        <v>4.5400730278824089E-41</v>
      </c>
      <c r="AQ2358">
        <f t="shared" ca="1" si="1628"/>
        <v>8.3094241782247338E-40</v>
      </c>
      <c r="AR2358">
        <f t="shared" ca="1" si="1611"/>
        <v>5.4637637103421677E-2</v>
      </c>
      <c r="AS2358">
        <f t="shared" ca="1" si="1612"/>
        <v>5.1807023740860103</v>
      </c>
      <c r="AT2358">
        <f t="shared" si="1599"/>
        <v>0</v>
      </c>
      <c r="AU2358">
        <f t="shared" ca="1" si="1613"/>
        <v>1.6990843792983155E-40</v>
      </c>
      <c r="AV2358" t="e">
        <f t="shared" si="1608"/>
        <v>#DIV/0!</v>
      </c>
      <c r="AW2358" t="e">
        <f t="shared" si="1622"/>
        <v>#DIV/0!</v>
      </c>
      <c r="AX2358" t="e">
        <f t="shared" si="1621"/>
        <v>#DIV/0!</v>
      </c>
      <c r="AY2358" t="e">
        <f t="shared" si="1626"/>
        <v>#DIV/0!</v>
      </c>
      <c r="AZ2358" t="e">
        <f t="shared" si="1625"/>
        <v>#DIV/0!</v>
      </c>
    </row>
    <row r="2359" spans="7:52" x14ac:dyDescent="0.3">
      <c r="G2359" s="1" t="str">
        <f t="shared" si="1607"/>
        <v/>
      </c>
      <c r="H2359" s="2" t="str">
        <f t="shared" si="1620"/>
        <v/>
      </c>
      <c r="I2359" s="6" t="str" cm="1">
        <f t="array" ref="I2359">_xlfn.IFS(AND(G2358&lt;H2358,G2359&gt;H2359),"BUY", AND(G2358&gt;H2358,G2359&lt;H2359),"SELL",TRUE,"")</f>
        <v/>
      </c>
      <c r="J2359" s="1">
        <f t="shared" ca="1" si="1586"/>
        <v>0</v>
      </c>
      <c r="K2359" s="3" t="str">
        <f t="shared" ca="1" si="1600"/>
        <v/>
      </c>
      <c r="L2359" s="3" t="str">
        <f t="shared" si="1601"/>
        <v/>
      </c>
      <c r="M2359" s="3" t="str">
        <f t="shared" si="1602"/>
        <v/>
      </c>
      <c r="N2359" s="4">
        <f t="shared" si="1587"/>
        <v>-1</v>
      </c>
      <c r="O2359" s="2" t="str">
        <f t="shared" si="1603"/>
        <v/>
      </c>
      <c r="P2359" s="1" t="str">
        <f t="shared" si="1588"/>
        <v/>
      </c>
      <c r="Q2359" s="1" t="str">
        <f t="shared" si="1589"/>
        <v/>
      </c>
      <c r="R2359" s="1" t="str">
        <f>IF(ISBLANK(A2359),"",SUM($Q$2:Q2359))</f>
        <v/>
      </c>
      <c r="S2359" s="1" t="str">
        <f>IF(ISBLANK(A2359),"",SUM($F$2:F2359))</f>
        <v/>
      </c>
      <c r="T2359" s="1" t="str">
        <f t="shared" si="1590"/>
        <v/>
      </c>
      <c r="U2359" s="1" t="str">
        <f t="shared" si="1591"/>
        <v/>
      </c>
      <c r="V2359" s="17">
        <f t="shared" si="1592"/>
        <v>0</v>
      </c>
      <c r="W2359" s="17">
        <f t="shared" si="1593"/>
        <v>0</v>
      </c>
      <c r="X2359" s="17">
        <f t="shared" si="1594"/>
        <v>0</v>
      </c>
      <c r="Y2359" s="22">
        <f t="shared" si="1627"/>
        <v>0</v>
      </c>
      <c r="Z2359" s="22">
        <f t="shared" si="1627"/>
        <v>0</v>
      </c>
      <c r="AA2359" s="22">
        <f t="shared" si="1627"/>
        <v>0</v>
      </c>
      <c r="AB2359" s="23" t="str">
        <f t="shared" si="1614"/>
        <v/>
      </c>
      <c r="AC2359" s="23" t="str">
        <f t="shared" si="1615"/>
        <v/>
      </c>
      <c r="AD2359" s="23" t="str">
        <f t="shared" si="1616"/>
        <v/>
      </c>
      <c r="AE2359" s="23" t="str">
        <f t="shared" si="1617"/>
        <v/>
      </c>
      <c r="AF2359" s="23" t="str">
        <f t="shared" si="1618"/>
        <v/>
      </c>
      <c r="AG2359" s="23" t="str">
        <f t="shared" si="1623"/>
        <v/>
      </c>
      <c r="AH2359" s="25" t="str">
        <f t="shared" si="1595"/>
        <v/>
      </c>
      <c r="AI2359" s="25" t="str">
        <f t="shared" si="1596"/>
        <v/>
      </c>
      <c r="AJ2359" s="1" t="str">
        <f t="shared" si="1604"/>
        <v/>
      </c>
      <c r="AK2359" s="10" t="e">
        <f t="shared" si="1605"/>
        <v>#DIV/0!</v>
      </c>
      <c r="AL2359" s="10" t="e">
        <f t="shared" si="1610"/>
        <v>#DIV/0!</v>
      </c>
      <c r="AM2359">
        <f t="shared" si="1606"/>
        <v>0</v>
      </c>
      <c r="AN2359">
        <f t="shared" si="1597"/>
        <v>0</v>
      </c>
      <c r="AO2359">
        <f t="shared" si="1598"/>
        <v>0</v>
      </c>
      <c r="AP2359">
        <f t="shared" ca="1" si="1628"/>
        <v>4.2157820973193795E-41</v>
      </c>
      <c r="AQ2359">
        <f t="shared" ca="1" si="1628"/>
        <v>7.7158938797801108E-40</v>
      </c>
      <c r="AR2359">
        <f t="shared" ca="1" si="1611"/>
        <v>5.463763710342167E-2</v>
      </c>
      <c r="AS2359">
        <f t="shared" ca="1" si="1612"/>
        <v>5.1807023740860103</v>
      </c>
      <c r="AT2359">
        <f t="shared" si="1599"/>
        <v>0</v>
      </c>
      <c r="AU2359">
        <f t="shared" ca="1" si="1613"/>
        <v>1.5777212093484358E-40</v>
      </c>
      <c r="AV2359" t="e">
        <f t="shared" si="1608"/>
        <v>#DIV/0!</v>
      </c>
      <c r="AW2359" t="e">
        <f t="shared" si="1622"/>
        <v>#DIV/0!</v>
      </c>
      <c r="AX2359" t="e">
        <f t="shared" si="1621"/>
        <v>#DIV/0!</v>
      </c>
      <c r="AY2359" t="e">
        <f t="shared" si="1626"/>
        <v>#DIV/0!</v>
      </c>
      <c r="AZ2359" t="e">
        <f t="shared" si="1625"/>
        <v>#DIV/0!</v>
      </c>
    </row>
    <row r="2360" spans="7:52" x14ac:dyDescent="0.3">
      <c r="G2360" s="1" t="str">
        <f t="shared" si="1607"/>
        <v/>
      </c>
      <c r="H2360" s="2" t="str">
        <f t="shared" si="1620"/>
        <v/>
      </c>
      <c r="I2360" s="6" t="str" cm="1">
        <f t="array" ref="I2360">_xlfn.IFS(AND(G2359&lt;H2359,G2360&gt;H2360),"BUY", AND(G2359&gt;H2359,G2360&lt;H2360),"SELL",TRUE,"")</f>
        <v/>
      </c>
      <c r="J2360" s="1">
        <f t="shared" ca="1" si="1586"/>
        <v>0</v>
      </c>
      <c r="K2360" s="3" t="str">
        <f t="shared" ca="1" si="1600"/>
        <v/>
      </c>
      <c r="L2360" s="3" t="str">
        <f t="shared" si="1601"/>
        <v/>
      </c>
      <c r="M2360" s="3" t="str">
        <f t="shared" si="1602"/>
        <v/>
      </c>
      <c r="N2360" s="4">
        <f t="shared" si="1587"/>
        <v>-1</v>
      </c>
      <c r="O2360" s="2" t="str">
        <f t="shared" si="1603"/>
        <v/>
      </c>
      <c r="P2360" s="1" t="str">
        <f t="shared" si="1588"/>
        <v/>
      </c>
      <c r="Q2360" s="1" t="str">
        <f t="shared" si="1589"/>
        <v/>
      </c>
      <c r="R2360" s="1" t="str">
        <f>IF(ISBLANK(A2360),"",SUM($Q$2:Q2360))</f>
        <v/>
      </c>
      <c r="S2360" s="1" t="str">
        <f>IF(ISBLANK(A2360),"",SUM($F$2:F2360))</f>
        <v/>
      </c>
      <c r="T2360" s="1" t="str">
        <f t="shared" si="1590"/>
        <v/>
      </c>
      <c r="U2360" s="1" t="str">
        <f t="shared" si="1591"/>
        <v/>
      </c>
      <c r="V2360" s="17">
        <f t="shared" si="1592"/>
        <v>0</v>
      </c>
      <c r="W2360" s="17">
        <f t="shared" si="1593"/>
        <v>0</v>
      </c>
      <c r="X2360" s="17">
        <f t="shared" si="1594"/>
        <v>0</v>
      </c>
      <c r="Y2360" s="22">
        <f t="shared" si="1627"/>
        <v>0</v>
      </c>
      <c r="Z2360" s="22">
        <f t="shared" si="1627"/>
        <v>0</v>
      </c>
      <c r="AA2360" s="22">
        <f t="shared" si="1627"/>
        <v>0</v>
      </c>
      <c r="AB2360" s="23" t="str">
        <f t="shared" si="1614"/>
        <v/>
      </c>
      <c r="AC2360" s="23" t="str">
        <f t="shared" si="1615"/>
        <v/>
      </c>
      <c r="AD2360" s="23" t="str">
        <f t="shared" si="1616"/>
        <v/>
      </c>
      <c r="AE2360" s="23" t="str">
        <f t="shared" si="1617"/>
        <v/>
      </c>
      <c r="AF2360" s="23" t="str">
        <f t="shared" si="1618"/>
        <v/>
      </c>
      <c r="AG2360" s="23" t="str">
        <f t="shared" si="1623"/>
        <v/>
      </c>
      <c r="AH2360" s="25" t="str">
        <f t="shared" si="1595"/>
        <v/>
      </c>
      <c r="AI2360" s="25" t="str">
        <f t="shared" si="1596"/>
        <v/>
      </c>
      <c r="AJ2360" s="1" t="str">
        <f t="shared" si="1604"/>
        <v/>
      </c>
      <c r="AK2360" s="10" t="e">
        <f t="shared" si="1605"/>
        <v>#DIV/0!</v>
      </c>
      <c r="AL2360" s="10" t="e">
        <f t="shared" si="1610"/>
        <v>#DIV/0!</v>
      </c>
      <c r="AM2360">
        <f t="shared" si="1606"/>
        <v>0</v>
      </c>
      <c r="AN2360">
        <f t="shared" si="1597"/>
        <v>0</v>
      </c>
      <c r="AO2360">
        <f t="shared" si="1598"/>
        <v>0</v>
      </c>
      <c r="AP2360">
        <f t="shared" ca="1" si="1628"/>
        <v>3.9146548046537098E-41</v>
      </c>
      <c r="AQ2360">
        <f t="shared" ca="1" si="1628"/>
        <v>7.1647586026529605E-40</v>
      </c>
      <c r="AR2360">
        <f t="shared" ca="1" si="1611"/>
        <v>5.463763710342167E-2</v>
      </c>
      <c r="AS2360">
        <f t="shared" ca="1" si="1612"/>
        <v>5.1807023740860103</v>
      </c>
      <c r="AT2360">
        <f t="shared" si="1599"/>
        <v>0</v>
      </c>
      <c r="AU2360">
        <f t="shared" ca="1" si="1613"/>
        <v>1.4650268372521189E-40</v>
      </c>
      <c r="AV2360" t="e">
        <f t="shared" si="1608"/>
        <v>#DIV/0!</v>
      </c>
      <c r="AW2360" t="e">
        <f t="shared" si="1622"/>
        <v>#DIV/0!</v>
      </c>
      <c r="AX2360" t="e">
        <f t="shared" si="1621"/>
        <v>#DIV/0!</v>
      </c>
      <c r="AY2360" t="e">
        <f t="shared" si="1626"/>
        <v>#DIV/0!</v>
      </c>
      <c r="AZ2360" t="e">
        <f t="shared" si="1625"/>
        <v>#DIV/0!</v>
      </c>
    </row>
    <row r="2361" spans="7:52" x14ac:dyDescent="0.3">
      <c r="G2361" s="1" t="str">
        <f t="shared" si="1607"/>
        <v/>
      </c>
      <c r="H2361" s="2" t="str">
        <f t="shared" si="1620"/>
        <v/>
      </c>
      <c r="I2361" s="6" t="str" cm="1">
        <f t="array" ref="I2361">_xlfn.IFS(AND(G2360&lt;H2360,G2361&gt;H2361),"BUY", AND(G2360&gt;H2360,G2361&lt;H2361),"SELL",TRUE,"")</f>
        <v/>
      </c>
      <c r="J2361" s="1">
        <f t="shared" ca="1" si="1586"/>
        <v>0</v>
      </c>
      <c r="K2361" s="3" t="str">
        <f t="shared" ca="1" si="1600"/>
        <v/>
      </c>
      <c r="L2361" s="3" t="str">
        <f t="shared" si="1601"/>
        <v/>
      </c>
      <c r="M2361" s="3" t="str">
        <f t="shared" si="1602"/>
        <v/>
      </c>
      <c r="N2361" s="4">
        <f t="shared" si="1587"/>
        <v>-1</v>
      </c>
      <c r="O2361" s="2" t="str">
        <f t="shared" si="1603"/>
        <v/>
      </c>
      <c r="P2361" s="1" t="str">
        <f t="shared" si="1588"/>
        <v/>
      </c>
      <c r="Q2361" s="1" t="str">
        <f t="shared" si="1589"/>
        <v/>
      </c>
      <c r="R2361" s="1" t="str">
        <f>IF(ISBLANK(A2361),"",SUM($Q$2:Q2361))</f>
        <v/>
      </c>
      <c r="S2361" s="1" t="str">
        <f>IF(ISBLANK(A2361),"",SUM($F$2:F2361))</f>
        <v/>
      </c>
      <c r="T2361" s="1" t="str">
        <f t="shared" si="1590"/>
        <v/>
      </c>
      <c r="U2361" s="1" t="str">
        <f t="shared" si="1591"/>
        <v/>
      </c>
      <c r="V2361" s="17">
        <f t="shared" si="1592"/>
        <v>0</v>
      </c>
      <c r="W2361" s="17">
        <f t="shared" si="1593"/>
        <v>0</v>
      </c>
      <c r="X2361" s="17">
        <f t="shared" si="1594"/>
        <v>0</v>
      </c>
      <c r="Y2361" s="22">
        <f t="shared" si="1627"/>
        <v>0</v>
      </c>
      <c r="Z2361" s="22">
        <f t="shared" si="1627"/>
        <v>0</v>
      </c>
      <c r="AA2361" s="22">
        <f t="shared" si="1627"/>
        <v>0</v>
      </c>
      <c r="AB2361" s="23" t="str">
        <f t="shared" si="1614"/>
        <v/>
      </c>
      <c r="AC2361" s="23" t="str">
        <f t="shared" si="1615"/>
        <v/>
      </c>
      <c r="AD2361" s="23" t="str">
        <f t="shared" si="1616"/>
        <v/>
      </c>
      <c r="AE2361" s="23" t="str">
        <f t="shared" si="1617"/>
        <v/>
      </c>
      <c r="AF2361" s="23" t="str">
        <f t="shared" si="1618"/>
        <v/>
      </c>
      <c r="AG2361" s="23" t="str">
        <f t="shared" si="1623"/>
        <v/>
      </c>
      <c r="AH2361" s="25" t="str">
        <f t="shared" si="1595"/>
        <v/>
      </c>
      <c r="AI2361" s="25" t="str">
        <f t="shared" si="1596"/>
        <v/>
      </c>
      <c r="AJ2361" s="1" t="str">
        <f t="shared" si="1604"/>
        <v/>
      </c>
      <c r="AK2361" s="10" t="e">
        <f t="shared" si="1605"/>
        <v>#DIV/0!</v>
      </c>
      <c r="AL2361" s="10" t="e">
        <f t="shared" si="1610"/>
        <v>#DIV/0!</v>
      </c>
      <c r="AM2361">
        <f t="shared" si="1606"/>
        <v>0</v>
      </c>
      <c r="AN2361">
        <f t="shared" si="1597"/>
        <v>0</v>
      </c>
      <c r="AO2361">
        <f t="shared" si="1598"/>
        <v>0</v>
      </c>
      <c r="AP2361">
        <f t="shared" ca="1" si="1628"/>
        <v>3.6350366043213017E-41</v>
      </c>
      <c r="AQ2361">
        <f t="shared" ca="1" si="1628"/>
        <v>6.6529901310348919E-40</v>
      </c>
      <c r="AR2361">
        <f t="shared" ca="1" si="1611"/>
        <v>5.4637637103421663E-2</v>
      </c>
      <c r="AS2361">
        <f t="shared" ca="1" si="1612"/>
        <v>5.1807023740860103</v>
      </c>
      <c r="AT2361">
        <f t="shared" si="1599"/>
        <v>0</v>
      </c>
      <c r="AU2361">
        <f t="shared" ca="1" si="1613"/>
        <v>1.3603820631626818E-40</v>
      </c>
      <c r="AV2361" t="e">
        <f t="shared" si="1608"/>
        <v>#DIV/0!</v>
      </c>
      <c r="AW2361" t="e">
        <f t="shared" si="1622"/>
        <v>#DIV/0!</v>
      </c>
      <c r="AX2361" t="e">
        <f t="shared" si="1621"/>
        <v>#DIV/0!</v>
      </c>
      <c r="AY2361" t="e">
        <f t="shared" si="1626"/>
        <v>#DIV/0!</v>
      </c>
      <c r="AZ2361" t="e">
        <f t="shared" si="1625"/>
        <v>#DIV/0!</v>
      </c>
    </row>
    <row r="2362" spans="7:52" x14ac:dyDescent="0.3">
      <c r="G2362" s="1" t="str">
        <f t="shared" si="1607"/>
        <v/>
      </c>
      <c r="H2362" s="2" t="str">
        <f t="shared" si="1620"/>
        <v/>
      </c>
      <c r="I2362" s="6" t="str" cm="1">
        <f t="array" ref="I2362">_xlfn.IFS(AND(G2361&lt;H2361,G2362&gt;H2362),"BUY", AND(G2361&gt;H2361,G2362&lt;H2362),"SELL",TRUE,"")</f>
        <v/>
      </c>
      <c r="J2362" s="1">
        <f t="shared" ca="1" si="1586"/>
        <v>0</v>
      </c>
      <c r="K2362" s="3" t="str">
        <f t="shared" ca="1" si="1600"/>
        <v/>
      </c>
      <c r="L2362" s="3" t="str">
        <f t="shared" si="1601"/>
        <v/>
      </c>
      <c r="M2362" s="3" t="str">
        <f t="shared" si="1602"/>
        <v/>
      </c>
      <c r="N2362" s="4">
        <f t="shared" si="1587"/>
        <v>-1</v>
      </c>
      <c r="O2362" s="2" t="str">
        <f t="shared" si="1603"/>
        <v/>
      </c>
      <c r="P2362" s="1" t="str">
        <f t="shared" si="1588"/>
        <v/>
      </c>
      <c r="Q2362" s="1" t="str">
        <f t="shared" si="1589"/>
        <v/>
      </c>
      <c r="R2362" s="1" t="str">
        <f>IF(ISBLANK(A2362),"",SUM($Q$2:Q2362))</f>
        <v/>
      </c>
      <c r="S2362" s="1" t="str">
        <f>IF(ISBLANK(A2362),"",SUM($F$2:F2362))</f>
        <v/>
      </c>
      <c r="T2362" s="1" t="str">
        <f t="shared" si="1590"/>
        <v/>
      </c>
      <c r="U2362" s="1" t="str">
        <f t="shared" si="1591"/>
        <v/>
      </c>
      <c r="V2362" s="17">
        <f t="shared" si="1592"/>
        <v>0</v>
      </c>
      <c r="W2362" s="17">
        <f t="shared" si="1593"/>
        <v>0</v>
      </c>
      <c r="X2362" s="17">
        <f t="shared" si="1594"/>
        <v>0</v>
      </c>
      <c r="Y2362" s="22">
        <f t="shared" si="1627"/>
        <v>0</v>
      </c>
      <c r="Z2362" s="22">
        <f t="shared" si="1627"/>
        <v>0</v>
      </c>
      <c r="AA2362" s="22">
        <f t="shared" si="1627"/>
        <v>0</v>
      </c>
      <c r="AB2362" s="23" t="str">
        <f t="shared" si="1614"/>
        <v/>
      </c>
      <c r="AC2362" s="23" t="str">
        <f t="shared" si="1615"/>
        <v/>
      </c>
      <c r="AD2362" s="23" t="str">
        <f t="shared" si="1616"/>
        <v/>
      </c>
      <c r="AE2362" s="23" t="str">
        <f t="shared" si="1617"/>
        <v/>
      </c>
      <c r="AF2362" s="23" t="str">
        <f t="shared" si="1618"/>
        <v/>
      </c>
      <c r="AG2362" s="23" t="str">
        <f t="shared" si="1623"/>
        <v/>
      </c>
      <c r="AH2362" s="25" t="str">
        <f t="shared" si="1595"/>
        <v/>
      </c>
      <c r="AI2362" s="25" t="str">
        <f t="shared" si="1596"/>
        <v/>
      </c>
      <c r="AJ2362" s="1" t="str">
        <f t="shared" si="1604"/>
        <v/>
      </c>
      <c r="AK2362" s="10" t="e">
        <f t="shared" si="1605"/>
        <v>#DIV/0!</v>
      </c>
      <c r="AL2362" s="10" t="e">
        <f t="shared" si="1610"/>
        <v>#DIV/0!</v>
      </c>
      <c r="AM2362">
        <f t="shared" si="1606"/>
        <v>0</v>
      </c>
      <c r="AN2362">
        <f t="shared" si="1597"/>
        <v>0</v>
      </c>
      <c r="AO2362">
        <f t="shared" si="1598"/>
        <v>0</v>
      </c>
      <c r="AP2362">
        <f t="shared" ca="1" si="1628"/>
        <v>3.3753911325840657E-41</v>
      </c>
      <c r="AQ2362">
        <f t="shared" ca="1" si="1628"/>
        <v>6.1777765502466851E-40</v>
      </c>
      <c r="AR2362">
        <f t="shared" ca="1" si="1611"/>
        <v>5.4637637103421663E-2</v>
      </c>
      <c r="AS2362">
        <f t="shared" ca="1" si="1612"/>
        <v>5.1807023740860103</v>
      </c>
      <c r="AT2362">
        <f t="shared" si="1599"/>
        <v>0</v>
      </c>
      <c r="AU2362">
        <f t="shared" ca="1" si="1613"/>
        <v>1.2632119157939188E-40</v>
      </c>
      <c r="AV2362" t="e">
        <f t="shared" si="1608"/>
        <v>#DIV/0!</v>
      </c>
      <c r="AW2362" t="e">
        <f t="shared" si="1622"/>
        <v>#DIV/0!</v>
      </c>
      <c r="AX2362" t="e">
        <f t="shared" si="1621"/>
        <v>#DIV/0!</v>
      </c>
      <c r="AY2362" t="e">
        <f t="shared" si="1626"/>
        <v>#DIV/0!</v>
      </c>
      <c r="AZ2362" t="e">
        <f t="shared" si="1625"/>
        <v>#DIV/0!</v>
      </c>
    </row>
    <row r="2363" spans="7:52" x14ac:dyDescent="0.3">
      <c r="G2363" s="1" t="str">
        <f t="shared" si="1607"/>
        <v/>
      </c>
      <c r="H2363" s="2" t="str">
        <f t="shared" si="1620"/>
        <v/>
      </c>
      <c r="I2363" s="6" t="str" cm="1">
        <f t="array" ref="I2363">_xlfn.IFS(AND(G2362&lt;H2362,G2363&gt;H2363),"BUY", AND(G2362&gt;H2362,G2363&lt;H2363),"SELL",TRUE,"")</f>
        <v/>
      </c>
      <c r="J2363" s="1">
        <f t="shared" ca="1" si="1586"/>
        <v>0</v>
      </c>
      <c r="K2363" s="3" t="str">
        <f t="shared" ca="1" si="1600"/>
        <v/>
      </c>
      <c r="L2363" s="3" t="str">
        <f t="shared" si="1601"/>
        <v/>
      </c>
      <c r="M2363" s="3" t="str">
        <f t="shared" si="1602"/>
        <v/>
      </c>
      <c r="N2363" s="4">
        <f t="shared" si="1587"/>
        <v>-1</v>
      </c>
      <c r="O2363" s="2" t="str">
        <f t="shared" si="1603"/>
        <v/>
      </c>
      <c r="P2363" s="1" t="str">
        <f t="shared" si="1588"/>
        <v/>
      </c>
      <c r="Q2363" s="1" t="str">
        <f t="shared" si="1589"/>
        <v/>
      </c>
      <c r="R2363" s="1" t="str">
        <f>IF(ISBLANK(A2363),"",SUM($Q$2:Q2363))</f>
        <v/>
      </c>
      <c r="S2363" s="1" t="str">
        <f>IF(ISBLANK(A2363),"",SUM($F$2:F2363))</f>
        <v/>
      </c>
      <c r="T2363" s="1" t="str">
        <f t="shared" si="1590"/>
        <v/>
      </c>
      <c r="U2363" s="1" t="str">
        <f t="shared" si="1591"/>
        <v/>
      </c>
      <c r="V2363" s="17">
        <f t="shared" si="1592"/>
        <v>0</v>
      </c>
      <c r="W2363" s="17">
        <f t="shared" si="1593"/>
        <v>0</v>
      </c>
      <c r="X2363" s="17">
        <f t="shared" si="1594"/>
        <v>0</v>
      </c>
      <c r="Y2363" s="22">
        <f t="shared" si="1627"/>
        <v>0</v>
      </c>
      <c r="Z2363" s="22">
        <f t="shared" si="1627"/>
        <v>0</v>
      </c>
      <c r="AA2363" s="22">
        <f t="shared" si="1627"/>
        <v>0</v>
      </c>
      <c r="AB2363" s="23" t="str">
        <f t="shared" si="1614"/>
        <v/>
      </c>
      <c r="AC2363" s="23" t="str">
        <f t="shared" si="1615"/>
        <v/>
      </c>
      <c r="AD2363" s="23" t="str">
        <f t="shared" si="1616"/>
        <v/>
      </c>
      <c r="AE2363" s="23" t="str">
        <f t="shared" si="1617"/>
        <v/>
      </c>
      <c r="AF2363" s="23" t="str">
        <f t="shared" si="1618"/>
        <v/>
      </c>
      <c r="AG2363" s="23" t="str">
        <f t="shared" si="1623"/>
        <v/>
      </c>
      <c r="AH2363" s="25" t="str">
        <f t="shared" si="1595"/>
        <v/>
      </c>
      <c r="AI2363" s="25" t="str">
        <f t="shared" si="1596"/>
        <v/>
      </c>
      <c r="AJ2363" s="1" t="str">
        <f t="shared" si="1604"/>
        <v/>
      </c>
      <c r="AK2363" s="10" t="e">
        <f t="shared" si="1605"/>
        <v>#DIV/0!</v>
      </c>
      <c r="AL2363" s="10" t="e">
        <f t="shared" si="1610"/>
        <v>#DIV/0!</v>
      </c>
      <c r="AM2363">
        <f t="shared" si="1606"/>
        <v>0</v>
      </c>
      <c r="AN2363">
        <f t="shared" si="1597"/>
        <v>0</v>
      </c>
      <c r="AO2363">
        <f t="shared" si="1598"/>
        <v>0</v>
      </c>
      <c r="AP2363">
        <f t="shared" ca="1" si="1628"/>
        <v>3.1342917659709185E-41</v>
      </c>
      <c r="AQ2363">
        <f t="shared" ca="1" si="1628"/>
        <v>5.7365067966576359E-40</v>
      </c>
      <c r="AR2363">
        <f t="shared" ca="1" si="1611"/>
        <v>5.463763710342167E-2</v>
      </c>
      <c r="AS2363">
        <f t="shared" ca="1" si="1612"/>
        <v>5.1807023740860103</v>
      </c>
      <c r="AT2363">
        <f t="shared" si="1599"/>
        <v>0</v>
      </c>
      <c r="AU2363">
        <f t="shared" ca="1" si="1613"/>
        <v>1.1729824932372104E-40</v>
      </c>
      <c r="AV2363" t="e">
        <f t="shared" si="1608"/>
        <v>#DIV/0!</v>
      </c>
      <c r="AW2363" t="e">
        <f t="shared" si="1622"/>
        <v>#DIV/0!</v>
      </c>
      <c r="AX2363" t="e">
        <f t="shared" si="1621"/>
        <v>#DIV/0!</v>
      </c>
      <c r="AY2363" t="e">
        <f t="shared" si="1626"/>
        <v>#DIV/0!</v>
      </c>
      <c r="AZ2363" t="e">
        <f t="shared" si="1625"/>
        <v>#DIV/0!</v>
      </c>
    </row>
    <row r="2364" spans="7:52" x14ac:dyDescent="0.3">
      <c r="G2364" s="1" t="str">
        <f t="shared" si="1607"/>
        <v/>
      </c>
      <c r="H2364" s="2" t="str">
        <f t="shared" si="1620"/>
        <v/>
      </c>
      <c r="I2364" s="6" t="str" cm="1">
        <f t="array" ref="I2364">_xlfn.IFS(AND(G2363&lt;H2363,G2364&gt;H2364),"BUY", AND(G2363&gt;H2363,G2364&lt;H2364),"SELL",TRUE,"")</f>
        <v/>
      </c>
      <c r="J2364" s="1">
        <f t="shared" ca="1" si="1586"/>
        <v>0</v>
      </c>
      <c r="K2364" s="3" t="str">
        <f t="shared" ca="1" si="1600"/>
        <v/>
      </c>
      <c r="L2364" s="3" t="str">
        <f t="shared" si="1601"/>
        <v/>
      </c>
      <c r="M2364" s="3" t="str">
        <f t="shared" si="1602"/>
        <v/>
      </c>
      <c r="N2364" s="4">
        <f t="shared" si="1587"/>
        <v>-1</v>
      </c>
      <c r="O2364" s="2" t="str">
        <f t="shared" si="1603"/>
        <v/>
      </c>
      <c r="P2364" s="1" t="str">
        <f t="shared" si="1588"/>
        <v/>
      </c>
      <c r="Q2364" s="1" t="str">
        <f t="shared" si="1589"/>
        <v/>
      </c>
      <c r="R2364" s="1" t="str">
        <f>IF(ISBLANK(A2364),"",SUM($Q$2:Q2364))</f>
        <v/>
      </c>
      <c r="S2364" s="1" t="str">
        <f>IF(ISBLANK(A2364),"",SUM($F$2:F2364))</f>
        <v/>
      </c>
      <c r="T2364" s="1" t="str">
        <f t="shared" si="1590"/>
        <v/>
      </c>
      <c r="U2364" s="1" t="str">
        <f t="shared" si="1591"/>
        <v/>
      </c>
      <c r="V2364" s="17">
        <f t="shared" si="1592"/>
        <v>0</v>
      </c>
      <c r="W2364" s="17">
        <f t="shared" si="1593"/>
        <v>0</v>
      </c>
      <c r="X2364" s="17">
        <f t="shared" si="1594"/>
        <v>0</v>
      </c>
      <c r="Y2364" s="22">
        <f t="shared" si="1627"/>
        <v>0</v>
      </c>
      <c r="Z2364" s="22">
        <f t="shared" si="1627"/>
        <v>0</v>
      </c>
      <c r="AA2364" s="22">
        <f t="shared" si="1627"/>
        <v>0</v>
      </c>
      <c r="AB2364" s="23" t="str">
        <f t="shared" si="1614"/>
        <v/>
      </c>
      <c r="AC2364" s="23" t="str">
        <f t="shared" si="1615"/>
        <v/>
      </c>
      <c r="AD2364" s="23" t="str">
        <f t="shared" si="1616"/>
        <v/>
      </c>
      <c r="AE2364" s="23" t="str">
        <f t="shared" si="1617"/>
        <v/>
      </c>
      <c r="AF2364" s="23" t="str">
        <f t="shared" si="1618"/>
        <v/>
      </c>
      <c r="AG2364" s="23" t="str">
        <f t="shared" si="1623"/>
        <v/>
      </c>
      <c r="AH2364" s="25" t="str">
        <f t="shared" si="1595"/>
        <v/>
      </c>
      <c r="AI2364" s="25" t="str">
        <f t="shared" si="1596"/>
        <v/>
      </c>
      <c r="AJ2364" s="1" t="str">
        <f t="shared" si="1604"/>
        <v/>
      </c>
      <c r="AK2364" s="10" t="e">
        <f t="shared" si="1605"/>
        <v>#DIV/0!</v>
      </c>
      <c r="AL2364" s="10" t="e">
        <f t="shared" si="1610"/>
        <v>#DIV/0!</v>
      </c>
      <c r="AM2364">
        <f t="shared" si="1606"/>
        <v>0</v>
      </c>
      <c r="AN2364">
        <f t="shared" si="1597"/>
        <v>0</v>
      </c>
      <c r="AO2364">
        <f t="shared" si="1598"/>
        <v>0</v>
      </c>
      <c r="AP2364">
        <f t="shared" ca="1" si="1628"/>
        <v>2.9104137826872814E-41</v>
      </c>
      <c r="AQ2364">
        <f t="shared" ca="1" si="1628"/>
        <v>5.3267563111820898E-40</v>
      </c>
      <c r="AR2364">
        <f t="shared" ca="1" si="1611"/>
        <v>5.4637637103421677E-2</v>
      </c>
      <c r="AS2364">
        <f t="shared" ca="1" si="1612"/>
        <v>5.1807023740860103</v>
      </c>
      <c r="AT2364">
        <f t="shared" si="1599"/>
        <v>0</v>
      </c>
      <c r="AU2364">
        <f t="shared" ca="1" si="1613"/>
        <v>1.0891980294345526E-40</v>
      </c>
      <c r="AV2364" t="e">
        <f t="shared" si="1608"/>
        <v>#DIV/0!</v>
      </c>
      <c r="AW2364" t="e">
        <f t="shared" si="1622"/>
        <v>#DIV/0!</v>
      </c>
      <c r="AX2364" t="e">
        <f t="shared" si="1621"/>
        <v>#DIV/0!</v>
      </c>
      <c r="AY2364" t="e">
        <f t="shared" si="1626"/>
        <v>#DIV/0!</v>
      </c>
      <c r="AZ2364" t="e">
        <f t="shared" si="1625"/>
        <v>#DIV/0!</v>
      </c>
    </row>
    <row r="2365" spans="7:52" x14ac:dyDescent="0.3">
      <c r="G2365" s="1" t="str">
        <f t="shared" si="1607"/>
        <v/>
      </c>
      <c r="H2365" s="2" t="str">
        <f t="shared" si="1620"/>
        <v/>
      </c>
      <c r="I2365" s="6" t="str" cm="1">
        <f t="array" ref="I2365">_xlfn.IFS(AND(G2364&lt;H2364,G2365&gt;H2365),"BUY", AND(G2364&gt;H2364,G2365&lt;H2365),"SELL",TRUE,"")</f>
        <v/>
      </c>
      <c r="J2365" s="1">
        <f t="shared" ca="1" si="1586"/>
        <v>0</v>
      </c>
      <c r="K2365" s="3" t="str">
        <f t="shared" ca="1" si="1600"/>
        <v/>
      </c>
      <c r="L2365" s="3" t="str">
        <f t="shared" si="1601"/>
        <v/>
      </c>
      <c r="M2365" s="3" t="str">
        <f t="shared" si="1602"/>
        <v/>
      </c>
      <c r="N2365" s="4">
        <f t="shared" si="1587"/>
        <v>-1</v>
      </c>
      <c r="O2365" s="2" t="str">
        <f t="shared" si="1603"/>
        <v/>
      </c>
      <c r="P2365" s="1" t="str">
        <f t="shared" si="1588"/>
        <v/>
      </c>
      <c r="Q2365" s="1" t="str">
        <f t="shared" si="1589"/>
        <v/>
      </c>
      <c r="R2365" s="1" t="str">
        <f>IF(ISBLANK(A2365),"",SUM($Q$2:Q2365))</f>
        <v/>
      </c>
      <c r="S2365" s="1" t="str">
        <f>IF(ISBLANK(A2365),"",SUM($F$2:F2365))</f>
        <v/>
      </c>
      <c r="T2365" s="1" t="str">
        <f t="shared" si="1590"/>
        <v/>
      </c>
      <c r="U2365" s="1" t="str">
        <f t="shared" si="1591"/>
        <v/>
      </c>
      <c r="V2365" s="17">
        <f t="shared" si="1592"/>
        <v>0</v>
      </c>
      <c r="W2365" s="17">
        <f t="shared" si="1593"/>
        <v>0</v>
      </c>
      <c r="X2365" s="17">
        <f t="shared" si="1594"/>
        <v>0</v>
      </c>
      <c r="Y2365" s="22">
        <f t="shared" si="1627"/>
        <v>0</v>
      </c>
      <c r="Z2365" s="22">
        <f t="shared" si="1627"/>
        <v>0</v>
      </c>
      <c r="AA2365" s="22">
        <f t="shared" si="1627"/>
        <v>0</v>
      </c>
      <c r="AB2365" s="23" t="str">
        <f t="shared" si="1614"/>
        <v/>
      </c>
      <c r="AC2365" s="23" t="str">
        <f t="shared" si="1615"/>
        <v/>
      </c>
      <c r="AD2365" s="23" t="str">
        <f t="shared" si="1616"/>
        <v/>
      </c>
      <c r="AE2365" s="23" t="str">
        <f t="shared" si="1617"/>
        <v/>
      </c>
      <c r="AF2365" s="23" t="str">
        <f t="shared" si="1618"/>
        <v/>
      </c>
      <c r="AG2365" s="23" t="str">
        <f t="shared" si="1623"/>
        <v/>
      </c>
      <c r="AH2365" s="25" t="str">
        <f t="shared" si="1595"/>
        <v/>
      </c>
      <c r="AI2365" s="25" t="str">
        <f t="shared" si="1596"/>
        <v/>
      </c>
      <c r="AJ2365" s="1" t="str">
        <f t="shared" si="1604"/>
        <v/>
      </c>
      <c r="AK2365" s="10" t="e">
        <f t="shared" si="1605"/>
        <v>#DIV/0!</v>
      </c>
      <c r="AL2365" s="10" t="e">
        <f t="shared" si="1610"/>
        <v>#DIV/0!</v>
      </c>
      <c r="AM2365">
        <f t="shared" si="1606"/>
        <v>0</v>
      </c>
      <c r="AN2365">
        <f t="shared" si="1597"/>
        <v>0</v>
      </c>
      <c r="AO2365">
        <f t="shared" si="1598"/>
        <v>0</v>
      </c>
      <c r="AP2365">
        <f t="shared" ca="1" si="1628"/>
        <v>2.7025270839239039E-41</v>
      </c>
      <c r="AQ2365">
        <f t="shared" ca="1" si="1628"/>
        <v>4.9462737175262255E-40</v>
      </c>
      <c r="AR2365">
        <f t="shared" ca="1" si="1611"/>
        <v>5.4637637103421684E-2</v>
      </c>
      <c r="AS2365">
        <f t="shared" ca="1" si="1612"/>
        <v>5.1807023740860103</v>
      </c>
      <c r="AT2365">
        <f t="shared" si="1599"/>
        <v>0</v>
      </c>
      <c r="AU2365">
        <f t="shared" ca="1" si="1613"/>
        <v>1.0113981701892274E-40</v>
      </c>
      <c r="AV2365" t="e">
        <f t="shared" si="1608"/>
        <v>#DIV/0!</v>
      </c>
      <c r="AW2365" t="e">
        <f t="shared" si="1622"/>
        <v>#DIV/0!</v>
      </c>
      <c r="AX2365" t="e">
        <f t="shared" si="1621"/>
        <v>#DIV/0!</v>
      </c>
      <c r="AY2365" t="e">
        <f t="shared" si="1626"/>
        <v>#DIV/0!</v>
      </c>
      <c r="AZ2365" t="e">
        <f t="shared" si="1625"/>
        <v>#DIV/0!</v>
      </c>
    </row>
    <row r="2366" spans="7:52" x14ac:dyDescent="0.3">
      <c r="G2366" s="1" t="str">
        <f t="shared" si="1607"/>
        <v/>
      </c>
      <c r="H2366" s="2" t="str">
        <f t="shared" si="1620"/>
        <v/>
      </c>
      <c r="I2366" s="6" t="str" cm="1">
        <f t="array" ref="I2366">_xlfn.IFS(AND(G2365&lt;H2365,G2366&gt;H2366),"BUY", AND(G2365&gt;H2365,G2366&lt;H2366),"SELL",TRUE,"")</f>
        <v/>
      </c>
      <c r="J2366" s="1">
        <f t="shared" ca="1" si="1586"/>
        <v>0</v>
      </c>
      <c r="K2366" s="3" t="str">
        <f t="shared" ca="1" si="1600"/>
        <v/>
      </c>
      <c r="L2366" s="3" t="str">
        <f t="shared" si="1601"/>
        <v/>
      </c>
      <c r="M2366" s="3" t="str">
        <f t="shared" si="1602"/>
        <v/>
      </c>
      <c r="N2366" s="4">
        <f t="shared" si="1587"/>
        <v>-1</v>
      </c>
      <c r="O2366" s="2" t="str">
        <f t="shared" si="1603"/>
        <v/>
      </c>
      <c r="P2366" s="1" t="str">
        <f t="shared" si="1588"/>
        <v/>
      </c>
      <c r="Q2366" s="1" t="str">
        <f t="shared" si="1589"/>
        <v/>
      </c>
      <c r="R2366" s="1" t="str">
        <f>IF(ISBLANK(A2366),"",SUM($Q$2:Q2366))</f>
        <v/>
      </c>
      <c r="S2366" s="1" t="str">
        <f>IF(ISBLANK(A2366),"",SUM($F$2:F2366))</f>
        <v/>
      </c>
      <c r="T2366" s="1" t="str">
        <f t="shared" si="1590"/>
        <v/>
      </c>
      <c r="U2366" s="1" t="str">
        <f t="shared" si="1591"/>
        <v/>
      </c>
      <c r="V2366" s="17">
        <f t="shared" si="1592"/>
        <v>0</v>
      </c>
      <c r="W2366" s="17">
        <f t="shared" si="1593"/>
        <v>0</v>
      </c>
      <c r="X2366" s="17">
        <f t="shared" si="1594"/>
        <v>0</v>
      </c>
      <c r="Y2366" s="22">
        <f t="shared" si="1627"/>
        <v>0</v>
      </c>
      <c r="Z2366" s="22">
        <f t="shared" si="1627"/>
        <v>0</v>
      </c>
      <c r="AA2366" s="22">
        <f t="shared" si="1627"/>
        <v>0</v>
      </c>
      <c r="AB2366" s="23" t="str">
        <f t="shared" si="1614"/>
        <v/>
      </c>
      <c r="AC2366" s="23" t="str">
        <f t="shared" si="1615"/>
        <v/>
      </c>
      <c r="AD2366" s="23" t="str">
        <f t="shared" si="1616"/>
        <v/>
      </c>
      <c r="AE2366" s="23" t="str">
        <f t="shared" si="1617"/>
        <v/>
      </c>
      <c r="AF2366" s="23" t="str">
        <f t="shared" si="1618"/>
        <v/>
      </c>
      <c r="AG2366" s="23" t="str">
        <f t="shared" si="1623"/>
        <v/>
      </c>
      <c r="AH2366" s="25" t="str">
        <f t="shared" si="1595"/>
        <v/>
      </c>
      <c r="AI2366" s="25" t="str">
        <f t="shared" si="1596"/>
        <v/>
      </c>
      <c r="AJ2366" s="1" t="str">
        <f t="shared" si="1604"/>
        <v/>
      </c>
      <c r="AK2366" s="10" t="e">
        <f t="shared" si="1605"/>
        <v>#DIV/0!</v>
      </c>
      <c r="AL2366" s="10" t="e">
        <f t="shared" si="1610"/>
        <v>#DIV/0!</v>
      </c>
      <c r="AM2366">
        <f t="shared" si="1606"/>
        <v>0</v>
      </c>
      <c r="AN2366">
        <f t="shared" si="1597"/>
        <v>0</v>
      </c>
      <c r="AO2366">
        <f t="shared" si="1598"/>
        <v>0</v>
      </c>
      <c r="AP2366">
        <f t="shared" ca="1" si="1628"/>
        <v>2.5094894350721962E-41</v>
      </c>
      <c r="AQ2366">
        <f t="shared" ca="1" si="1628"/>
        <v>4.5929684519886375E-40</v>
      </c>
      <c r="AR2366">
        <f t="shared" ca="1" si="1611"/>
        <v>5.4637637103421684E-2</v>
      </c>
      <c r="AS2366">
        <f t="shared" ca="1" si="1612"/>
        <v>5.1807023740860103</v>
      </c>
      <c r="AT2366">
        <f t="shared" si="1599"/>
        <v>0</v>
      </c>
      <c r="AU2366">
        <f t="shared" ca="1" si="1613"/>
        <v>9.3915544374713981E-41</v>
      </c>
      <c r="AV2366" t="e">
        <f t="shared" si="1608"/>
        <v>#DIV/0!</v>
      </c>
      <c r="AW2366" t="e">
        <f t="shared" si="1622"/>
        <v>#DIV/0!</v>
      </c>
      <c r="AX2366" t="e">
        <f t="shared" si="1621"/>
        <v>#DIV/0!</v>
      </c>
      <c r="AY2366" t="e">
        <f t="shared" si="1626"/>
        <v>#DIV/0!</v>
      </c>
      <c r="AZ2366" t="e">
        <f t="shared" si="1625"/>
        <v>#DIV/0!</v>
      </c>
    </row>
    <row r="2367" spans="7:52" x14ac:dyDescent="0.3">
      <c r="G2367" s="1" t="str">
        <f t="shared" si="1607"/>
        <v/>
      </c>
      <c r="H2367" s="2" t="str">
        <f t="shared" si="1620"/>
        <v/>
      </c>
      <c r="I2367" s="6" t="str" cm="1">
        <f t="array" ref="I2367">_xlfn.IFS(AND(G2366&lt;H2366,G2367&gt;H2367),"BUY", AND(G2366&gt;H2366,G2367&lt;H2367),"SELL",TRUE,"")</f>
        <v/>
      </c>
      <c r="J2367" s="1">
        <f t="shared" ca="1" si="1586"/>
        <v>0</v>
      </c>
      <c r="K2367" s="3" t="str">
        <f t="shared" ca="1" si="1600"/>
        <v/>
      </c>
      <c r="L2367" s="3" t="str">
        <f t="shared" si="1601"/>
        <v/>
      </c>
      <c r="M2367" s="3" t="str">
        <f t="shared" si="1602"/>
        <v/>
      </c>
      <c r="N2367" s="4">
        <f t="shared" si="1587"/>
        <v>-1</v>
      </c>
      <c r="O2367" s="2" t="str">
        <f t="shared" si="1603"/>
        <v/>
      </c>
      <c r="P2367" s="1" t="str">
        <f t="shared" si="1588"/>
        <v/>
      </c>
      <c r="Q2367" s="1" t="str">
        <f t="shared" si="1589"/>
        <v/>
      </c>
      <c r="R2367" s="1" t="str">
        <f>IF(ISBLANK(A2367),"",SUM($Q$2:Q2367))</f>
        <v/>
      </c>
      <c r="S2367" s="1" t="str">
        <f>IF(ISBLANK(A2367),"",SUM($F$2:F2367))</f>
        <v/>
      </c>
      <c r="T2367" s="1" t="str">
        <f t="shared" si="1590"/>
        <v/>
      </c>
      <c r="U2367" s="1" t="str">
        <f t="shared" si="1591"/>
        <v/>
      </c>
      <c r="V2367" s="17">
        <f t="shared" si="1592"/>
        <v>0</v>
      </c>
      <c r="W2367" s="17">
        <f t="shared" si="1593"/>
        <v>0</v>
      </c>
      <c r="X2367" s="17">
        <f t="shared" si="1594"/>
        <v>0</v>
      </c>
      <c r="Y2367" s="22">
        <f t="shared" ref="Y2367:AA2382" si="1629">SUM(V2354:V2367)</f>
        <v>0</v>
      </c>
      <c r="Z2367" s="22">
        <f t="shared" si="1629"/>
        <v>0</v>
      </c>
      <c r="AA2367" s="22">
        <f t="shared" si="1629"/>
        <v>0</v>
      </c>
      <c r="AB2367" s="23" t="str">
        <f t="shared" si="1614"/>
        <v/>
      </c>
      <c r="AC2367" s="23" t="str">
        <f t="shared" si="1615"/>
        <v/>
      </c>
      <c r="AD2367" s="23" t="str">
        <f t="shared" si="1616"/>
        <v/>
      </c>
      <c r="AE2367" s="23" t="str">
        <f t="shared" si="1617"/>
        <v/>
      </c>
      <c r="AF2367" s="23" t="str">
        <f t="shared" si="1618"/>
        <v/>
      </c>
      <c r="AG2367" s="23" t="str">
        <f t="shared" si="1623"/>
        <v/>
      </c>
      <c r="AH2367" s="25" t="str">
        <f t="shared" si="1595"/>
        <v/>
      </c>
      <c r="AI2367" s="25" t="str">
        <f t="shared" si="1596"/>
        <v/>
      </c>
      <c r="AJ2367" s="1" t="str">
        <f t="shared" si="1604"/>
        <v/>
      </c>
      <c r="AK2367" s="10" t="e">
        <f t="shared" si="1605"/>
        <v>#DIV/0!</v>
      </c>
      <c r="AL2367" s="10" t="e">
        <f t="shared" si="1610"/>
        <v>#DIV/0!</v>
      </c>
      <c r="AM2367">
        <f t="shared" si="1606"/>
        <v>0</v>
      </c>
      <c r="AN2367">
        <f t="shared" si="1597"/>
        <v>0</v>
      </c>
      <c r="AO2367">
        <f t="shared" si="1598"/>
        <v>0</v>
      </c>
      <c r="AP2367">
        <f t="shared" ca="1" si="1628"/>
        <v>2.3302401897098964E-41</v>
      </c>
      <c r="AQ2367">
        <f t="shared" ca="1" si="1628"/>
        <v>4.264899276846592E-40</v>
      </c>
      <c r="AR2367">
        <f t="shared" ca="1" si="1611"/>
        <v>5.4637637103421677E-2</v>
      </c>
      <c r="AS2367">
        <f t="shared" ca="1" si="1612"/>
        <v>5.1807023740860103</v>
      </c>
      <c r="AT2367">
        <f t="shared" si="1599"/>
        <v>0</v>
      </c>
      <c r="AU2367">
        <f t="shared" ca="1" si="1613"/>
        <v>8.7207291205091558E-41</v>
      </c>
      <c r="AV2367" t="e">
        <f t="shared" si="1608"/>
        <v>#DIV/0!</v>
      </c>
      <c r="AW2367" t="e">
        <f t="shared" si="1622"/>
        <v>#DIV/0!</v>
      </c>
      <c r="AX2367" t="e">
        <f t="shared" si="1621"/>
        <v>#DIV/0!</v>
      </c>
      <c r="AY2367" t="e">
        <f t="shared" si="1626"/>
        <v>#DIV/0!</v>
      </c>
      <c r="AZ2367" t="e">
        <f t="shared" si="1625"/>
        <v>#DIV/0!</v>
      </c>
    </row>
    <row r="2368" spans="7:52" x14ac:dyDescent="0.3">
      <c r="G2368" s="1" t="str">
        <f t="shared" si="1607"/>
        <v/>
      </c>
      <c r="H2368" s="2" t="str">
        <f t="shared" si="1620"/>
        <v/>
      </c>
      <c r="I2368" s="6" t="str" cm="1">
        <f t="array" ref="I2368">_xlfn.IFS(AND(G2367&lt;H2367,G2368&gt;H2368),"BUY", AND(G2367&gt;H2367,G2368&lt;H2368),"SELL",TRUE,"")</f>
        <v/>
      </c>
      <c r="J2368" s="1">
        <f t="shared" ca="1" si="1586"/>
        <v>0</v>
      </c>
      <c r="K2368" s="3" t="str">
        <f t="shared" ca="1" si="1600"/>
        <v/>
      </c>
      <c r="L2368" s="3" t="str">
        <f t="shared" si="1601"/>
        <v/>
      </c>
      <c r="M2368" s="3" t="str">
        <f t="shared" si="1602"/>
        <v/>
      </c>
      <c r="N2368" s="4">
        <f t="shared" si="1587"/>
        <v>-1</v>
      </c>
      <c r="O2368" s="2" t="str">
        <f t="shared" si="1603"/>
        <v/>
      </c>
      <c r="P2368" s="1" t="str">
        <f t="shared" si="1588"/>
        <v/>
      </c>
      <c r="Q2368" s="1" t="str">
        <f t="shared" si="1589"/>
        <v/>
      </c>
      <c r="R2368" s="1" t="str">
        <f>IF(ISBLANK(A2368),"",SUM($Q$2:Q2368))</f>
        <v/>
      </c>
      <c r="S2368" s="1" t="str">
        <f>IF(ISBLANK(A2368),"",SUM($F$2:F2368))</f>
        <v/>
      </c>
      <c r="T2368" s="1" t="str">
        <f t="shared" si="1590"/>
        <v/>
      </c>
      <c r="U2368" s="1" t="str">
        <f t="shared" si="1591"/>
        <v/>
      </c>
      <c r="V2368" s="17">
        <f t="shared" si="1592"/>
        <v>0</v>
      </c>
      <c r="W2368" s="17">
        <f t="shared" si="1593"/>
        <v>0</v>
      </c>
      <c r="X2368" s="17">
        <f t="shared" si="1594"/>
        <v>0</v>
      </c>
      <c r="Y2368" s="22">
        <f t="shared" si="1629"/>
        <v>0</v>
      </c>
      <c r="Z2368" s="22">
        <f t="shared" si="1629"/>
        <v>0</v>
      </c>
      <c r="AA2368" s="22">
        <f t="shared" si="1629"/>
        <v>0</v>
      </c>
      <c r="AB2368" s="23" t="str">
        <f t="shared" si="1614"/>
        <v/>
      </c>
      <c r="AC2368" s="23" t="str">
        <f t="shared" si="1615"/>
        <v/>
      </c>
      <c r="AD2368" s="23" t="str">
        <f t="shared" si="1616"/>
        <v/>
      </c>
      <c r="AE2368" s="23" t="str">
        <f t="shared" si="1617"/>
        <v/>
      </c>
      <c r="AF2368" s="23" t="str">
        <f t="shared" si="1618"/>
        <v/>
      </c>
      <c r="AG2368" s="23" t="str">
        <f t="shared" si="1623"/>
        <v/>
      </c>
      <c r="AH2368" s="25" t="str">
        <f t="shared" si="1595"/>
        <v/>
      </c>
      <c r="AI2368" s="25" t="str">
        <f t="shared" si="1596"/>
        <v/>
      </c>
      <c r="AJ2368" s="1" t="str">
        <f t="shared" si="1604"/>
        <v/>
      </c>
      <c r="AK2368" s="10" t="e">
        <f t="shared" si="1605"/>
        <v>#DIV/0!</v>
      </c>
      <c r="AL2368" s="10" t="e">
        <f t="shared" si="1610"/>
        <v>#DIV/0!</v>
      </c>
      <c r="AM2368">
        <f t="shared" si="1606"/>
        <v>0</v>
      </c>
      <c r="AN2368">
        <f t="shared" si="1597"/>
        <v>0</v>
      </c>
      <c r="AO2368">
        <f t="shared" si="1598"/>
        <v>0</v>
      </c>
      <c r="AP2368">
        <f t="shared" ca="1" si="1628"/>
        <v>2.1637944618734752E-41</v>
      </c>
      <c r="AQ2368">
        <f t="shared" ca="1" si="1628"/>
        <v>3.9602636142146925E-40</v>
      </c>
      <c r="AR2368">
        <f t="shared" ca="1" si="1611"/>
        <v>5.4637637103421677E-2</v>
      </c>
      <c r="AS2368">
        <f t="shared" ca="1" si="1612"/>
        <v>5.1807023740860103</v>
      </c>
      <c r="AT2368">
        <f t="shared" si="1599"/>
        <v>0</v>
      </c>
      <c r="AU2368">
        <f t="shared" ca="1" si="1613"/>
        <v>8.0978198976156454E-41</v>
      </c>
      <c r="AV2368" t="e">
        <f t="shared" si="1608"/>
        <v>#DIV/0!</v>
      </c>
      <c r="AW2368" t="e">
        <f t="shared" si="1622"/>
        <v>#DIV/0!</v>
      </c>
      <c r="AX2368" t="e">
        <f t="shared" si="1621"/>
        <v>#DIV/0!</v>
      </c>
      <c r="AY2368" t="e">
        <f t="shared" si="1626"/>
        <v>#DIV/0!</v>
      </c>
      <c r="AZ2368" t="e">
        <f t="shared" si="1625"/>
        <v>#DIV/0!</v>
      </c>
    </row>
    <row r="2369" spans="7:52" x14ac:dyDescent="0.3">
      <c r="G2369" s="1" t="str">
        <f t="shared" si="1607"/>
        <v/>
      </c>
      <c r="H2369" s="2" t="str">
        <f t="shared" si="1620"/>
        <v/>
      </c>
      <c r="I2369" s="6" t="str" cm="1">
        <f t="array" ref="I2369">_xlfn.IFS(AND(G2368&lt;H2368,G2369&gt;H2369),"BUY", AND(G2368&gt;H2368,G2369&lt;H2369),"SELL",TRUE,"")</f>
        <v/>
      </c>
      <c r="J2369" s="1">
        <f t="shared" ca="1" si="1586"/>
        <v>0</v>
      </c>
      <c r="K2369" s="3" t="str">
        <f t="shared" ca="1" si="1600"/>
        <v/>
      </c>
      <c r="L2369" s="3" t="str">
        <f t="shared" si="1601"/>
        <v/>
      </c>
      <c r="M2369" s="3" t="str">
        <f t="shared" si="1602"/>
        <v/>
      </c>
      <c r="N2369" s="4">
        <f t="shared" si="1587"/>
        <v>-1</v>
      </c>
      <c r="O2369" s="2" t="str">
        <f t="shared" si="1603"/>
        <v/>
      </c>
      <c r="P2369" s="1" t="str">
        <f t="shared" si="1588"/>
        <v/>
      </c>
      <c r="Q2369" s="1" t="str">
        <f t="shared" si="1589"/>
        <v/>
      </c>
      <c r="R2369" s="1" t="str">
        <f>IF(ISBLANK(A2369),"",SUM($Q$2:Q2369))</f>
        <v/>
      </c>
      <c r="S2369" s="1" t="str">
        <f>IF(ISBLANK(A2369),"",SUM($F$2:F2369))</f>
        <v/>
      </c>
      <c r="T2369" s="1" t="str">
        <f t="shared" si="1590"/>
        <v/>
      </c>
      <c r="U2369" s="1" t="str">
        <f t="shared" si="1591"/>
        <v/>
      </c>
      <c r="V2369" s="17">
        <f t="shared" si="1592"/>
        <v>0</v>
      </c>
      <c r="W2369" s="17">
        <f t="shared" si="1593"/>
        <v>0</v>
      </c>
      <c r="X2369" s="17">
        <f t="shared" si="1594"/>
        <v>0</v>
      </c>
      <c r="Y2369" s="22">
        <f t="shared" si="1629"/>
        <v>0</v>
      </c>
      <c r="Z2369" s="22">
        <f t="shared" si="1629"/>
        <v>0</v>
      </c>
      <c r="AA2369" s="22">
        <f t="shared" si="1629"/>
        <v>0</v>
      </c>
      <c r="AB2369" s="23" t="str">
        <f t="shared" si="1614"/>
        <v/>
      </c>
      <c r="AC2369" s="23" t="str">
        <f t="shared" si="1615"/>
        <v/>
      </c>
      <c r="AD2369" s="23" t="str">
        <f t="shared" si="1616"/>
        <v/>
      </c>
      <c r="AE2369" s="23" t="str">
        <f t="shared" si="1617"/>
        <v/>
      </c>
      <c r="AF2369" s="23" t="str">
        <f t="shared" si="1618"/>
        <v/>
      </c>
      <c r="AG2369" s="23" t="str">
        <f t="shared" si="1623"/>
        <v/>
      </c>
      <c r="AH2369" s="25" t="str">
        <f t="shared" si="1595"/>
        <v/>
      </c>
      <c r="AI2369" s="25" t="str">
        <f t="shared" si="1596"/>
        <v/>
      </c>
      <c r="AJ2369" s="1" t="str">
        <f t="shared" si="1604"/>
        <v/>
      </c>
      <c r="AK2369" s="10" t="e">
        <f t="shared" si="1605"/>
        <v>#DIV/0!</v>
      </c>
      <c r="AL2369" s="10" t="e">
        <f t="shared" si="1610"/>
        <v>#DIV/0!</v>
      </c>
      <c r="AM2369">
        <f t="shared" si="1606"/>
        <v>0</v>
      </c>
      <c r="AN2369">
        <f t="shared" si="1597"/>
        <v>0</v>
      </c>
      <c r="AO2369">
        <f t="shared" si="1598"/>
        <v>0</v>
      </c>
      <c r="AP2369">
        <f t="shared" ca="1" si="1628"/>
        <v>2.0092377145967983E-41</v>
      </c>
      <c r="AQ2369">
        <f t="shared" ca="1" si="1628"/>
        <v>3.677387641770786E-40</v>
      </c>
      <c r="AR2369">
        <f t="shared" ca="1" si="1611"/>
        <v>5.4637637103421677E-2</v>
      </c>
      <c r="AS2369">
        <f t="shared" ca="1" si="1612"/>
        <v>5.1807023740860103</v>
      </c>
      <c r="AT2369">
        <f t="shared" si="1599"/>
        <v>0</v>
      </c>
      <c r="AU2369">
        <f t="shared" ca="1" si="1613"/>
        <v>7.5194041906430996E-41</v>
      </c>
      <c r="AV2369" t="e">
        <f t="shared" si="1608"/>
        <v>#DIV/0!</v>
      </c>
      <c r="AW2369" t="e">
        <f t="shared" si="1622"/>
        <v>#DIV/0!</v>
      </c>
      <c r="AX2369" t="e">
        <f t="shared" si="1621"/>
        <v>#DIV/0!</v>
      </c>
      <c r="AY2369" t="e">
        <f t="shared" si="1626"/>
        <v>#DIV/0!</v>
      </c>
      <c r="AZ2369" t="e">
        <f t="shared" si="1625"/>
        <v>#DIV/0!</v>
      </c>
    </row>
    <row r="2370" spans="7:52" x14ac:dyDescent="0.3">
      <c r="G2370" s="1" t="str">
        <f t="shared" si="1607"/>
        <v/>
      </c>
      <c r="H2370" s="2" t="str">
        <f t="shared" si="1620"/>
        <v/>
      </c>
      <c r="I2370" s="6" t="str" cm="1">
        <f t="array" ref="I2370">_xlfn.IFS(AND(G2369&lt;H2369,G2370&gt;H2370),"BUY", AND(G2369&gt;H2369,G2370&lt;H2370),"SELL",TRUE,"")</f>
        <v/>
      </c>
      <c r="J2370" s="1">
        <f t="shared" ca="1" si="1586"/>
        <v>0</v>
      </c>
      <c r="K2370" s="3" t="str">
        <f t="shared" ca="1" si="1600"/>
        <v/>
      </c>
      <c r="L2370" s="3" t="str">
        <f t="shared" si="1601"/>
        <v/>
      </c>
      <c r="M2370" s="3" t="str">
        <f t="shared" si="1602"/>
        <v/>
      </c>
      <c r="N2370" s="4">
        <f t="shared" si="1587"/>
        <v>-1</v>
      </c>
      <c r="O2370" s="2" t="str">
        <f t="shared" si="1603"/>
        <v/>
      </c>
      <c r="P2370" s="1" t="str">
        <f t="shared" si="1588"/>
        <v/>
      </c>
      <c r="Q2370" s="1" t="str">
        <f t="shared" si="1589"/>
        <v/>
      </c>
      <c r="R2370" s="1" t="str">
        <f>IF(ISBLANK(A2370),"",SUM($Q$2:Q2370))</f>
        <v/>
      </c>
      <c r="S2370" s="1" t="str">
        <f>IF(ISBLANK(A2370),"",SUM($F$2:F2370))</f>
        <v/>
      </c>
      <c r="T2370" s="1" t="str">
        <f t="shared" si="1590"/>
        <v/>
      </c>
      <c r="U2370" s="1" t="str">
        <f t="shared" si="1591"/>
        <v/>
      </c>
      <c r="V2370" s="17">
        <f t="shared" si="1592"/>
        <v>0</v>
      </c>
      <c r="W2370" s="17">
        <f t="shared" si="1593"/>
        <v>0</v>
      </c>
      <c r="X2370" s="17">
        <f t="shared" si="1594"/>
        <v>0</v>
      </c>
      <c r="Y2370" s="22">
        <f t="shared" si="1629"/>
        <v>0</v>
      </c>
      <c r="Z2370" s="22">
        <f t="shared" si="1629"/>
        <v>0</v>
      </c>
      <c r="AA2370" s="22">
        <f t="shared" si="1629"/>
        <v>0</v>
      </c>
      <c r="AB2370" s="23" t="str">
        <f t="shared" si="1614"/>
        <v/>
      </c>
      <c r="AC2370" s="23" t="str">
        <f t="shared" si="1615"/>
        <v/>
      </c>
      <c r="AD2370" s="23" t="str">
        <f t="shared" si="1616"/>
        <v/>
      </c>
      <c r="AE2370" s="23" t="str">
        <f t="shared" si="1617"/>
        <v/>
      </c>
      <c r="AF2370" s="23" t="str">
        <f t="shared" si="1618"/>
        <v/>
      </c>
      <c r="AG2370" s="23" t="str">
        <f t="shared" si="1623"/>
        <v/>
      </c>
      <c r="AH2370" s="25" t="str">
        <f t="shared" si="1595"/>
        <v/>
      </c>
      <c r="AI2370" s="25" t="str">
        <f t="shared" si="1596"/>
        <v/>
      </c>
      <c r="AJ2370" s="1" t="str">
        <f t="shared" si="1604"/>
        <v/>
      </c>
      <c r="AK2370" s="10" t="e">
        <f t="shared" si="1605"/>
        <v>#DIV/0!</v>
      </c>
      <c r="AL2370" s="10" t="e">
        <f t="shared" si="1610"/>
        <v>#DIV/0!</v>
      </c>
      <c r="AM2370">
        <f t="shared" si="1606"/>
        <v>0</v>
      </c>
      <c r="AN2370">
        <f t="shared" si="1597"/>
        <v>0</v>
      </c>
      <c r="AO2370">
        <f t="shared" si="1598"/>
        <v>0</v>
      </c>
      <c r="AP2370">
        <f t="shared" ca="1" si="1628"/>
        <v>1.8657207349827415E-41</v>
      </c>
      <c r="AQ2370">
        <f t="shared" ca="1" si="1628"/>
        <v>3.4147170959300154E-40</v>
      </c>
      <c r="AR2370">
        <f t="shared" ca="1" si="1611"/>
        <v>5.4637637103421684E-2</v>
      </c>
      <c r="AS2370">
        <f t="shared" ca="1" si="1612"/>
        <v>5.1807023740860103</v>
      </c>
      <c r="AT2370">
        <f t="shared" si="1599"/>
        <v>0</v>
      </c>
      <c r="AU2370">
        <f t="shared" ca="1" si="1613"/>
        <v>6.9823038913114497E-41</v>
      </c>
      <c r="AV2370" t="e">
        <f t="shared" si="1608"/>
        <v>#DIV/0!</v>
      </c>
      <c r="AW2370" t="e">
        <f t="shared" si="1622"/>
        <v>#DIV/0!</v>
      </c>
      <c r="AX2370" t="e">
        <f t="shared" si="1621"/>
        <v>#DIV/0!</v>
      </c>
      <c r="AY2370" t="e">
        <f t="shared" si="1626"/>
        <v>#DIV/0!</v>
      </c>
      <c r="AZ2370" t="e">
        <f t="shared" si="1625"/>
        <v>#DIV/0!</v>
      </c>
    </row>
    <row r="2371" spans="7:52" x14ac:dyDescent="0.3">
      <c r="G2371" s="1" t="str">
        <f t="shared" si="1607"/>
        <v/>
      </c>
      <c r="H2371" s="2" t="str">
        <f t="shared" si="1620"/>
        <v/>
      </c>
      <c r="I2371" s="6" t="str" cm="1">
        <f t="array" ref="I2371">_xlfn.IFS(AND(G2370&lt;H2370,G2371&gt;H2371),"BUY", AND(G2370&gt;H2370,G2371&lt;H2371),"SELL",TRUE,"")</f>
        <v/>
      </c>
      <c r="J2371" s="1">
        <f t="shared" ref="J2371:J2434" ca="1" si="1630">IF(I2370&lt;&gt;"",B2371,J2370)</f>
        <v>0</v>
      </c>
      <c r="K2371" s="3" t="str">
        <f t="shared" ca="1" si="1600"/>
        <v/>
      </c>
      <c r="L2371" s="3" t="str">
        <f t="shared" si="1601"/>
        <v/>
      </c>
      <c r="M2371" s="3" t="str">
        <f t="shared" si="1602"/>
        <v/>
      </c>
      <c r="N2371" s="4">
        <f t="shared" ref="N2371:N2434" si="1631">IF(G2370&gt;H2370, 1, -1)</f>
        <v>-1</v>
      </c>
      <c r="O2371" s="2" t="str">
        <f t="shared" si="1603"/>
        <v/>
      </c>
      <c r="P2371" s="1" t="str">
        <f t="shared" ref="P2371:P2434" si="1632">IF(ISBLANK(A2371),"",(C2371+D2371+E2371)/3)</f>
        <v/>
      </c>
      <c r="Q2371" s="1" t="str">
        <f t="shared" ref="Q2371:Q2434" si="1633">IF(ISBLANK(A2371),"",F2371*P2371)</f>
        <v/>
      </c>
      <c r="R2371" s="1" t="str">
        <f>IF(ISBLANK(A2371),"",SUM($Q$2:Q2371))</f>
        <v/>
      </c>
      <c r="S2371" s="1" t="str">
        <f>IF(ISBLANK(A2371),"",SUM($F$2:F2371))</f>
        <v/>
      </c>
      <c r="T2371" s="1" t="str">
        <f t="shared" ref="T2371:T2434" si="1634">IF(ISBLANK(A2371),"",R2371/S2371)</f>
        <v/>
      </c>
      <c r="U2371" s="1" t="str">
        <f t="shared" ref="U2371:U2434" si="1635">IF(E2371="","",IF((E2371&gt;T2371),"Bullish","Bearish"))</f>
        <v/>
      </c>
      <c r="V2371" s="17">
        <f t="shared" ref="V2371:V2434" si="1636">MAX(C2371-D2371,ABS(C2371-E2370),ABS(D2371-E2370))</f>
        <v>0</v>
      </c>
      <c r="W2371" s="17">
        <f t="shared" ref="W2371:W2434" si="1637">IF(C2371-C2370&gt;D2370-D2371,MAX(C2371-C2370,0),0)</f>
        <v>0</v>
      </c>
      <c r="X2371" s="17">
        <f t="shared" ref="X2371:X2434" si="1638">IF(D2370-D2371&gt;C2371-C2370,MAX(D2370-D2371,0),0)</f>
        <v>0</v>
      </c>
      <c r="Y2371" s="22">
        <f t="shared" si="1629"/>
        <v>0</v>
      </c>
      <c r="Z2371" s="22">
        <f t="shared" si="1629"/>
        <v>0</v>
      </c>
      <c r="AA2371" s="22">
        <f t="shared" si="1629"/>
        <v>0</v>
      </c>
      <c r="AB2371" s="23" t="str">
        <f t="shared" si="1614"/>
        <v/>
      </c>
      <c r="AC2371" s="23" t="str">
        <f t="shared" si="1615"/>
        <v/>
      </c>
      <c r="AD2371" s="23" t="str">
        <f t="shared" si="1616"/>
        <v/>
      </c>
      <c r="AE2371" s="23" t="str">
        <f t="shared" si="1617"/>
        <v/>
      </c>
      <c r="AF2371" s="23" t="str">
        <f t="shared" si="1618"/>
        <v/>
      </c>
      <c r="AG2371" s="23" t="str">
        <f t="shared" si="1623"/>
        <v/>
      </c>
      <c r="AH2371" s="25" t="str">
        <f t="shared" ref="AH2371:AH2434" si="1639">IF(AG2371="","",IF(AG2371&gt;=30,"Strong","Weak"))</f>
        <v/>
      </c>
      <c r="AI2371" s="25" t="str">
        <f t="shared" ref="AI2371:AI2434" si="1640">IF(AG2371="","",IF(AB2371&gt;AC2371,"Bullish","Bearish"))</f>
        <v/>
      </c>
      <c r="AJ2371" s="1" t="str">
        <f t="shared" si="1604"/>
        <v/>
      </c>
      <c r="AK2371" s="10" t="e">
        <f t="shared" si="1605"/>
        <v>#DIV/0!</v>
      </c>
      <c r="AL2371" s="10" t="e">
        <f t="shared" si="1610"/>
        <v>#DIV/0!</v>
      </c>
      <c r="AM2371">
        <f t="shared" si="1606"/>
        <v>0</v>
      </c>
      <c r="AN2371">
        <f t="shared" ref="AN2371:AN2434" si="1641">IF(AM2371&gt;0,AM2371,0)</f>
        <v>0</v>
      </c>
      <c r="AO2371">
        <f t="shared" ref="AO2371:AO2434" si="1642">IF(AM2371&lt;0,ABS(AM2371),0)</f>
        <v>0</v>
      </c>
      <c r="AP2371">
        <f t="shared" ca="1" si="1628"/>
        <v>1.73245496819826E-41</v>
      </c>
      <c r="AQ2371">
        <f t="shared" ca="1" si="1628"/>
        <v>3.1708087319350144E-40</v>
      </c>
      <c r="AR2371">
        <f t="shared" ca="1" si="1611"/>
        <v>5.4637637103421684E-2</v>
      </c>
      <c r="AS2371">
        <f t="shared" ca="1" si="1612"/>
        <v>5.1807023740860103</v>
      </c>
      <c r="AT2371">
        <f t="shared" ref="AT2371:AT2434" si="1643">ABS(C2371-D2371)</f>
        <v>0</v>
      </c>
      <c r="AU2371">
        <f t="shared" ca="1" si="1613"/>
        <v>6.483567899074917E-41</v>
      </c>
      <c r="AV2371" t="e">
        <f t="shared" si="1608"/>
        <v>#DIV/0!</v>
      </c>
      <c r="AW2371" t="e">
        <f t="shared" si="1622"/>
        <v>#DIV/0!</v>
      </c>
      <c r="AX2371" t="e">
        <f t="shared" si="1621"/>
        <v>#DIV/0!</v>
      </c>
      <c r="AY2371" t="e">
        <f t="shared" si="1626"/>
        <v>#DIV/0!</v>
      </c>
      <c r="AZ2371" t="e">
        <f t="shared" si="1625"/>
        <v>#DIV/0!</v>
      </c>
    </row>
    <row r="2372" spans="7:52" x14ac:dyDescent="0.3">
      <c r="G2372" s="1" t="str">
        <f t="shared" si="1607"/>
        <v/>
      </c>
      <c r="H2372" s="2" t="str">
        <f t="shared" si="1620"/>
        <v/>
      </c>
      <c r="I2372" s="6" t="str" cm="1">
        <f t="array" ref="I2372">_xlfn.IFS(AND(G2371&lt;H2371,G2372&gt;H2372),"BUY", AND(G2371&gt;H2371,G2372&lt;H2372),"SELL",TRUE,"")</f>
        <v/>
      </c>
      <c r="J2372" s="1">
        <f t="shared" ca="1" si="1630"/>
        <v>0</v>
      </c>
      <c r="K2372" s="3" t="str">
        <f t="shared" ref="K2372:K2435" ca="1" si="1644">IF(AND(I2371&lt;&gt;"",J2371&lt;&gt;0),IF(I2371="BUY",1-J2372/J2371,J2372/J2371-1),"")</f>
        <v/>
      </c>
      <c r="L2372" s="3" t="str">
        <f t="shared" ref="L2372:L2435" si="1645">IFERROR((E2372/E2371)-1,"")</f>
        <v/>
      </c>
      <c r="M2372" s="3" t="str">
        <f t="shared" ref="M2372:M2435" si="1646">IFERROR(LN(E2372/E2371),"")</f>
        <v/>
      </c>
      <c r="N2372" s="4">
        <f t="shared" si="1631"/>
        <v>-1</v>
      </c>
      <c r="O2372" s="2" t="str">
        <f t="shared" ref="O2372:O2435" si="1647">IFERROR((M2372*N2372),"")</f>
        <v/>
      </c>
      <c r="P2372" s="1" t="str">
        <f t="shared" si="1632"/>
        <v/>
      </c>
      <c r="Q2372" s="1" t="str">
        <f t="shared" si="1633"/>
        <v/>
      </c>
      <c r="R2372" s="1" t="str">
        <f>IF(ISBLANK(A2372),"",SUM($Q$2:Q2372))</f>
        <v/>
      </c>
      <c r="S2372" s="1" t="str">
        <f>IF(ISBLANK(A2372),"",SUM($F$2:F2372))</f>
        <v/>
      </c>
      <c r="T2372" s="1" t="str">
        <f t="shared" si="1634"/>
        <v/>
      </c>
      <c r="U2372" s="1" t="str">
        <f t="shared" si="1635"/>
        <v/>
      </c>
      <c r="V2372" s="17">
        <f t="shared" si="1636"/>
        <v>0</v>
      </c>
      <c r="W2372" s="17">
        <f t="shared" si="1637"/>
        <v>0</v>
      </c>
      <c r="X2372" s="17">
        <f t="shared" si="1638"/>
        <v>0</v>
      </c>
      <c r="Y2372" s="22">
        <f t="shared" si="1629"/>
        <v>0</v>
      </c>
      <c r="Z2372" s="22">
        <f t="shared" si="1629"/>
        <v>0</v>
      </c>
      <c r="AA2372" s="22">
        <f t="shared" si="1629"/>
        <v>0</v>
      </c>
      <c r="AB2372" s="23" t="str">
        <f t="shared" si="1614"/>
        <v/>
      </c>
      <c r="AC2372" s="23" t="str">
        <f t="shared" si="1615"/>
        <v/>
      </c>
      <c r="AD2372" s="23" t="str">
        <f t="shared" si="1616"/>
        <v/>
      </c>
      <c r="AE2372" s="23" t="str">
        <f t="shared" si="1617"/>
        <v/>
      </c>
      <c r="AF2372" s="23" t="str">
        <f t="shared" si="1618"/>
        <v/>
      </c>
      <c r="AG2372" s="23" t="str">
        <f t="shared" si="1623"/>
        <v/>
      </c>
      <c r="AH2372" s="25" t="str">
        <f t="shared" si="1639"/>
        <v/>
      </c>
      <c r="AI2372" s="25" t="str">
        <f t="shared" si="1640"/>
        <v/>
      </c>
      <c r="AJ2372" s="1" t="str">
        <f t="shared" ref="AJ2372:AJ2435" si="1648">IF(E2372 = E2371, G2371, IF(E2372 &gt; E2371, G2371 + F2372, G2371 - F2372 ))</f>
        <v/>
      </c>
      <c r="AK2372" s="10" t="e">
        <f t="shared" ref="AK2372:AK2435" si="1649">LN(E2372/E2371)</f>
        <v>#DIV/0!</v>
      </c>
      <c r="AL2372" s="10" t="e">
        <f t="shared" si="1610"/>
        <v>#DIV/0!</v>
      </c>
      <c r="AM2372">
        <f t="shared" ref="AM2372:AM2435" si="1650">E2372-E2371</f>
        <v>0</v>
      </c>
      <c r="AN2372">
        <f t="shared" si="1641"/>
        <v>0</v>
      </c>
      <c r="AO2372">
        <f t="shared" si="1642"/>
        <v>0</v>
      </c>
      <c r="AP2372">
        <f t="shared" ca="1" si="1628"/>
        <v>1.6087081847555269E-41</v>
      </c>
      <c r="AQ2372">
        <f t="shared" ca="1" si="1628"/>
        <v>2.944322393939656E-40</v>
      </c>
      <c r="AR2372">
        <f t="shared" ca="1" si="1611"/>
        <v>5.4637637103421677E-2</v>
      </c>
      <c r="AS2372">
        <f t="shared" ca="1" si="1612"/>
        <v>5.1807023740860103</v>
      </c>
      <c r="AT2372">
        <f t="shared" si="1643"/>
        <v>0</v>
      </c>
      <c r="AU2372">
        <f t="shared" ca="1" si="1613"/>
        <v>6.0204559062838506E-41</v>
      </c>
      <c r="AV2372" t="e">
        <f t="shared" si="1608"/>
        <v>#DIV/0!</v>
      </c>
      <c r="AW2372" t="e">
        <f t="shared" si="1622"/>
        <v>#DIV/0!</v>
      </c>
      <c r="AX2372" t="e">
        <f t="shared" si="1621"/>
        <v>#DIV/0!</v>
      </c>
      <c r="AY2372" t="e">
        <f t="shared" si="1626"/>
        <v>#DIV/0!</v>
      </c>
      <c r="AZ2372" t="e">
        <f t="shared" si="1625"/>
        <v>#DIV/0!</v>
      </c>
    </row>
    <row r="2373" spans="7:52" x14ac:dyDescent="0.3">
      <c r="G2373" s="1" t="str">
        <f t="shared" si="1607"/>
        <v/>
      </c>
      <c r="H2373" s="2" t="str">
        <f t="shared" si="1620"/>
        <v/>
      </c>
      <c r="I2373" s="6" t="str" cm="1">
        <f t="array" ref="I2373">_xlfn.IFS(AND(G2372&lt;H2372,G2373&gt;H2373),"BUY", AND(G2372&gt;H2372,G2373&lt;H2373),"SELL",TRUE,"")</f>
        <v/>
      </c>
      <c r="J2373" s="1">
        <f t="shared" ca="1" si="1630"/>
        <v>0</v>
      </c>
      <c r="K2373" s="3" t="str">
        <f t="shared" ca="1" si="1644"/>
        <v/>
      </c>
      <c r="L2373" s="3" t="str">
        <f t="shared" si="1645"/>
        <v/>
      </c>
      <c r="M2373" s="3" t="str">
        <f t="shared" si="1646"/>
        <v/>
      </c>
      <c r="N2373" s="4">
        <f t="shared" si="1631"/>
        <v>-1</v>
      </c>
      <c r="O2373" s="2" t="str">
        <f t="shared" si="1647"/>
        <v/>
      </c>
      <c r="P2373" s="1" t="str">
        <f t="shared" si="1632"/>
        <v/>
      </c>
      <c r="Q2373" s="1" t="str">
        <f t="shared" si="1633"/>
        <v/>
      </c>
      <c r="R2373" s="1" t="str">
        <f>IF(ISBLANK(A2373),"",SUM($Q$2:Q2373))</f>
        <v/>
      </c>
      <c r="S2373" s="1" t="str">
        <f>IF(ISBLANK(A2373),"",SUM($F$2:F2373))</f>
        <v/>
      </c>
      <c r="T2373" s="1" t="str">
        <f t="shared" si="1634"/>
        <v/>
      </c>
      <c r="U2373" s="1" t="str">
        <f t="shared" si="1635"/>
        <v/>
      </c>
      <c r="V2373" s="17">
        <f t="shared" si="1636"/>
        <v>0</v>
      </c>
      <c r="W2373" s="17">
        <f t="shared" si="1637"/>
        <v>0</v>
      </c>
      <c r="X2373" s="17">
        <f t="shared" si="1638"/>
        <v>0</v>
      </c>
      <c r="Y2373" s="22">
        <f t="shared" si="1629"/>
        <v>0</v>
      </c>
      <c r="Z2373" s="22">
        <f t="shared" si="1629"/>
        <v>0</v>
      </c>
      <c r="AA2373" s="22">
        <f t="shared" si="1629"/>
        <v>0</v>
      </c>
      <c r="AB2373" s="23" t="str">
        <f t="shared" si="1614"/>
        <v/>
      </c>
      <c r="AC2373" s="23" t="str">
        <f t="shared" si="1615"/>
        <v/>
      </c>
      <c r="AD2373" s="23" t="str">
        <f t="shared" si="1616"/>
        <v/>
      </c>
      <c r="AE2373" s="23" t="str">
        <f t="shared" si="1617"/>
        <v/>
      </c>
      <c r="AF2373" s="23" t="str">
        <f t="shared" si="1618"/>
        <v/>
      </c>
      <c r="AG2373" s="23" t="str">
        <f t="shared" si="1623"/>
        <v/>
      </c>
      <c r="AH2373" s="25" t="str">
        <f t="shared" si="1639"/>
        <v/>
      </c>
      <c r="AI2373" s="25" t="str">
        <f t="shared" si="1640"/>
        <v/>
      </c>
      <c r="AJ2373" s="1" t="str">
        <f t="shared" si="1648"/>
        <v/>
      </c>
      <c r="AK2373" s="10" t="e">
        <f t="shared" si="1649"/>
        <v>#DIV/0!</v>
      </c>
      <c r="AL2373" s="10" t="e">
        <f t="shared" si="1610"/>
        <v>#DIV/0!</v>
      </c>
      <c r="AM2373">
        <f t="shared" si="1650"/>
        <v>0</v>
      </c>
      <c r="AN2373">
        <f t="shared" si="1641"/>
        <v>0</v>
      </c>
      <c r="AO2373">
        <f t="shared" si="1642"/>
        <v>0</v>
      </c>
      <c r="AP2373">
        <f t="shared" ca="1" si="1628"/>
        <v>1.4938004572729892E-41</v>
      </c>
      <c r="AQ2373">
        <f t="shared" ca="1" si="1628"/>
        <v>2.7340136515153948E-40</v>
      </c>
      <c r="AR2373">
        <f t="shared" ca="1" si="1611"/>
        <v>5.4637637103421677E-2</v>
      </c>
      <c r="AS2373">
        <f t="shared" ca="1" si="1612"/>
        <v>5.1807023740860103</v>
      </c>
      <c r="AT2373">
        <f t="shared" si="1643"/>
        <v>0</v>
      </c>
      <c r="AU2373">
        <f t="shared" ca="1" si="1613"/>
        <v>5.5904233415492889E-41</v>
      </c>
      <c r="AV2373" t="e">
        <f t="shared" si="1608"/>
        <v>#DIV/0!</v>
      </c>
      <c r="AW2373" t="e">
        <f t="shared" si="1622"/>
        <v>#DIV/0!</v>
      </c>
      <c r="AX2373" t="e">
        <f t="shared" si="1621"/>
        <v>#DIV/0!</v>
      </c>
      <c r="AY2373" t="e">
        <f t="shared" si="1626"/>
        <v>#DIV/0!</v>
      </c>
      <c r="AZ2373" t="e">
        <f t="shared" si="1625"/>
        <v>#DIV/0!</v>
      </c>
    </row>
    <row r="2374" spans="7:52" x14ac:dyDescent="0.3">
      <c r="G2374" s="1" t="str">
        <f t="shared" si="1607"/>
        <v/>
      </c>
      <c r="H2374" s="2" t="str">
        <f t="shared" si="1620"/>
        <v/>
      </c>
      <c r="I2374" s="6" t="str" cm="1">
        <f t="array" ref="I2374">_xlfn.IFS(AND(G2373&lt;H2373,G2374&gt;H2374),"BUY", AND(G2373&gt;H2373,G2374&lt;H2374),"SELL",TRUE,"")</f>
        <v/>
      </c>
      <c r="J2374" s="1">
        <f t="shared" ca="1" si="1630"/>
        <v>0</v>
      </c>
      <c r="K2374" s="3" t="str">
        <f t="shared" ca="1" si="1644"/>
        <v/>
      </c>
      <c r="L2374" s="3" t="str">
        <f t="shared" si="1645"/>
        <v/>
      </c>
      <c r="M2374" s="3" t="str">
        <f t="shared" si="1646"/>
        <v/>
      </c>
      <c r="N2374" s="4">
        <f t="shared" si="1631"/>
        <v>-1</v>
      </c>
      <c r="O2374" s="2" t="str">
        <f t="shared" si="1647"/>
        <v/>
      </c>
      <c r="P2374" s="1" t="str">
        <f t="shared" si="1632"/>
        <v/>
      </c>
      <c r="Q2374" s="1" t="str">
        <f t="shared" si="1633"/>
        <v/>
      </c>
      <c r="R2374" s="1" t="str">
        <f>IF(ISBLANK(A2374),"",SUM($Q$2:Q2374))</f>
        <v/>
      </c>
      <c r="S2374" s="1" t="str">
        <f>IF(ISBLANK(A2374),"",SUM($F$2:F2374))</f>
        <v/>
      </c>
      <c r="T2374" s="1" t="str">
        <f t="shared" si="1634"/>
        <v/>
      </c>
      <c r="U2374" s="1" t="str">
        <f t="shared" si="1635"/>
        <v/>
      </c>
      <c r="V2374" s="17">
        <f t="shared" si="1636"/>
        <v>0</v>
      </c>
      <c r="W2374" s="17">
        <f t="shared" si="1637"/>
        <v>0</v>
      </c>
      <c r="X2374" s="17">
        <f t="shared" si="1638"/>
        <v>0</v>
      </c>
      <c r="Y2374" s="22">
        <f t="shared" si="1629"/>
        <v>0</v>
      </c>
      <c r="Z2374" s="22">
        <f t="shared" si="1629"/>
        <v>0</v>
      </c>
      <c r="AA2374" s="22">
        <f t="shared" si="1629"/>
        <v>0</v>
      </c>
      <c r="AB2374" s="23" t="str">
        <f t="shared" si="1614"/>
        <v/>
      </c>
      <c r="AC2374" s="23" t="str">
        <f t="shared" si="1615"/>
        <v/>
      </c>
      <c r="AD2374" s="23" t="str">
        <f t="shared" si="1616"/>
        <v/>
      </c>
      <c r="AE2374" s="23" t="str">
        <f t="shared" si="1617"/>
        <v/>
      </c>
      <c r="AF2374" s="23" t="str">
        <f t="shared" si="1618"/>
        <v/>
      </c>
      <c r="AG2374" s="23" t="str">
        <f t="shared" si="1623"/>
        <v/>
      </c>
      <c r="AH2374" s="25" t="str">
        <f t="shared" si="1639"/>
        <v/>
      </c>
      <c r="AI2374" s="25" t="str">
        <f t="shared" si="1640"/>
        <v/>
      </c>
      <c r="AJ2374" s="1" t="str">
        <f t="shared" si="1648"/>
        <v/>
      </c>
      <c r="AK2374" s="10" t="e">
        <f t="shared" si="1649"/>
        <v>#DIV/0!</v>
      </c>
      <c r="AL2374" s="10" t="e">
        <f t="shared" si="1610"/>
        <v>#DIV/0!</v>
      </c>
      <c r="AM2374">
        <f t="shared" si="1650"/>
        <v>0</v>
      </c>
      <c r="AN2374">
        <f t="shared" si="1641"/>
        <v>0</v>
      </c>
      <c r="AO2374">
        <f t="shared" si="1642"/>
        <v>0</v>
      </c>
      <c r="AP2374">
        <f t="shared" ca="1" si="1628"/>
        <v>1.3871004246106328E-41</v>
      </c>
      <c r="AQ2374">
        <f t="shared" ca="1" si="1628"/>
        <v>2.538726962121438E-40</v>
      </c>
      <c r="AR2374">
        <f t="shared" ca="1" si="1611"/>
        <v>5.4637637103421677E-2</v>
      </c>
      <c r="AS2374">
        <f t="shared" ca="1" si="1612"/>
        <v>5.1807023740860103</v>
      </c>
      <c r="AT2374">
        <f t="shared" si="1643"/>
        <v>0</v>
      </c>
      <c r="AU2374">
        <f t="shared" ca="1" si="1613"/>
        <v>5.1911073885814823E-41</v>
      </c>
      <c r="AV2374" t="e">
        <f t="shared" si="1608"/>
        <v>#DIV/0!</v>
      </c>
      <c r="AW2374" t="e">
        <f t="shared" si="1622"/>
        <v>#DIV/0!</v>
      </c>
      <c r="AX2374" t="e">
        <f t="shared" si="1621"/>
        <v>#DIV/0!</v>
      </c>
      <c r="AY2374" t="e">
        <f t="shared" si="1626"/>
        <v>#DIV/0!</v>
      </c>
      <c r="AZ2374" t="e">
        <f t="shared" si="1625"/>
        <v>#DIV/0!</v>
      </c>
    </row>
    <row r="2375" spans="7:52" x14ac:dyDescent="0.3">
      <c r="G2375" s="1" t="str">
        <f t="shared" si="1607"/>
        <v/>
      </c>
      <c r="H2375" s="2" t="str">
        <f t="shared" si="1620"/>
        <v/>
      </c>
      <c r="I2375" s="6" t="str" cm="1">
        <f t="array" ref="I2375">_xlfn.IFS(AND(G2374&lt;H2374,G2375&gt;H2375),"BUY", AND(G2374&gt;H2374,G2375&lt;H2375),"SELL",TRUE,"")</f>
        <v/>
      </c>
      <c r="J2375" s="1">
        <f t="shared" ca="1" si="1630"/>
        <v>0</v>
      </c>
      <c r="K2375" s="3" t="str">
        <f t="shared" ca="1" si="1644"/>
        <v/>
      </c>
      <c r="L2375" s="3" t="str">
        <f t="shared" si="1645"/>
        <v/>
      </c>
      <c r="M2375" s="3" t="str">
        <f t="shared" si="1646"/>
        <v/>
      </c>
      <c r="N2375" s="4">
        <f t="shared" si="1631"/>
        <v>-1</v>
      </c>
      <c r="O2375" s="2" t="str">
        <f t="shared" si="1647"/>
        <v/>
      </c>
      <c r="P2375" s="1" t="str">
        <f t="shared" si="1632"/>
        <v/>
      </c>
      <c r="Q2375" s="1" t="str">
        <f t="shared" si="1633"/>
        <v/>
      </c>
      <c r="R2375" s="1" t="str">
        <f>IF(ISBLANK(A2375),"",SUM($Q$2:Q2375))</f>
        <v/>
      </c>
      <c r="S2375" s="1" t="str">
        <f>IF(ISBLANK(A2375),"",SUM($F$2:F2375))</f>
        <v/>
      </c>
      <c r="T2375" s="1" t="str">
        <f t="shared" si="1634"/>
        <v/>
      </c>
      <c r="U2375" s="1" t="str">
        <f t="shared" si="1635"/>
        <v/>
      </c>
      <c r="V2375" s="17">
        <f t="shared" si="1636"/>
        <v>0</v>
      </c>
      <c r="W2375" s="17">
        <f t="shared" si="1637"/>
        <v>0</v>
      </c>
      <c r="X2375" s="17">
        <f t="shared" si="1638"/>
        <v>0</v>
      </c>
      <c r="Y2375" s="22">
        <f t="shared" si="1629"/>
        <v>0</v>
      </c>
      <c r="Z2375" s="22">
        <f t="shared" si="1629"/>
        <v>0</v>
      </c>
      <c r="AA2375" s="22">
        <f t="shared" si="1629"/>
        <v>0</v>
      </c>
      <c r="AB2375" s="23" t="str">
        <f t="shared" si="1614"/>
        <v/>
      </c>
      <c r="AC2375" s="23" t="str">
        <f t="shared" si="1615"/>
        <v/>
      </c>
      <c r="AD2375" s="23" t="str">
        <f t="shared" si="1616"/>
        <v/>
      </c>
      <c r="AE2375" s="23" t="str">
        <f t="shared" si="1617"/>
        <v/>
      </c>
      <c r="AF2375" s="23" t="str">
        <f t="shared" si="1618"/>
        <v/>
      </c>
      <c r="AG2375" s="23" t="str">
        <f t="shared" si="1623"/>
        <v/>
      </c>
      <c r="AH2375" s="25" t="str">
        <f t="shared" si="1639"/>
        <v/>
      </c>
      <c r="AI2375" s="25" t="str">
        <f t="shared" si="1640"/>
        <v/>
      </c>
      <c r="AJ2375" s="1" t="str">
        <f t="shared" si="1648"/>
        <v/>
      </c>
      <c r="AK2375" s="10" t="e">
        <f t="shared" si="1649"/>
        <v>#DIV/0!</v>
      </c>
      <c r="AL2375" s="10" t="e">
        <f t="shared" si="1610"/>
        <v>#DIV/0!</v>
      </c>
      <c r="AM2375">
        <f t="shared" si="1650"/>
        <v>0</v>
      </c>
      <c r="AN2375">
        <f t="shared" si="1641"/>
        <v>0</v>
      </c>
      <c r="AO2375">
        <f t="shared" si="1642"/>
        <v>0</v>
      </c>
      <c r="AP2375">
        <f t="shared" ca="1" si="1628"/>
        <v>1.2880218228527305E-41</v>
      </c>
      <c r="AQ2375">
        <f t="shared" ca="1" si="1628"/>
        <v>2.3573893219699071E-40</v>
      </c>
      <c r="AR2375">
        <f t="shared" ca="1" si="1611"/>
        <v>5.463763710342167E-2</v>
      </c>
      <c r="AS2375">
        <f t="shared" ca="1" si="1612"/>
        <v>5.1807023740860103</v>
      </c>
      <c r="AT2375">
        <f t="shared" si="1643"/>
        <v>0</v>
      </c>
      <c r="AU2375">
        <f t="shared" ca="1" si="1613"/>
        <v>4.820314003682805E-41</v>
      </c>
      <c r="AV2375" t="e">
        <f t="shared" si="1608"/>
        <v>#DIV/0!</v>
      </c>
      <c r="AW2375" t="e">
        <f t="shared" si="1622"/>
        <v>#DIV/0!</v>
      </c>
      <c r="AX2375" t="e">
        <f t="shared" si="1621"/>
        <v>#DIV/0!</v>
      </c>
      <c r="AY2375" t="e">
        <f t="shared" si="1626"/>
        <v>#DIV/0!</v>
      </c>
      <c r="AZ2375" t="e">
        <f t="shared" si="1625"/>
        <v>#DIV/0!</v>
      </c>
    </row>
    <row r="2376" spans="7:52" x14ac:dyDescent="0.3">
      <c r="G2376" s="1" t="str">
        <f t="shared" si="1607"/>
        <v/>
      </c>
      <c r="H2376" s="2" t="str">
        <f t="shared" si="1620"/>
        <v/>
      </c>
      <c r="I2376" s="6" t="str" cm="1">
        <f t="array" ref="I2376">_xlfn.IFS(AND(G2375&lt;H2375,G2376&gt;H2376),"BUY", AND(G2375&gt;H2375,G2376&lt;H2376),"SELL",TRUE,"")</f>
        <v/>
      </c>
      <c r="J2376" s="1">
        <f t="shared" ca="1" si="1630"/>
        <v>0</v>
      </c>
      <c r="K2376" s="3" t="str">
        <f t="shared" ca="1" si="1644"/>
        <v/>
      </c>
      <c r="L2376" s="3" t="str">
        <f t="shared" si="1645"/>
        <v/>
      </c>
      <c r="M2376" s="3" t="str">
        <f t="shared" si="1646"/>
        <v/>
      </c>
      <c r="N2376" s="4">
        <f t="shared" si="1631"/>
        <v>-1</v>
      </c>
      <c r="O2376" s="2" t="str">
        <f t="shared" si="1647"/>
        <v/>
      </c>
      <c r="P2376" s="1" t="str">
        <f t="shared" si="1632"/>
        <v/>
      </c>
      <c r="Q2376" s="1" t="str">
        <f t="shared" si="1633"/>
        <v/>
      </c>
      <c r="R2376" s="1" t="str">
        <f>IF(ISBLANK(A2376),"",SUM($Q$2:Q2376))</f>
        <v/>
      </c>
      <c r="S2376" s="1" t="str">
        <f>IF(ISBLANK(A2376),"",SUM($F$2:F2376))</f>
        <v/>
      </c>
      <c r="T2376" s="1" t="str">
        <f t="shared" si="1634"/>
        <v/>
      </c>
      <c r="U2376" s="1" t="str">
        <f t="shared" si="1635"/>
        <v/>
      </c>
      <c r="V2376" s="17">
        <f t="shared" si="1636"/>
        <v>0</v>
      </c>
      <c r="W2376" s="17">
        <f t="shared" si="1637"/>
        <v>0</v>
      </c>
      <c r="X2376" s="17">
        <f t="shared" si="1638"/>
        <v>0</v>
      </c>
      <c r="Y2376" s="22">
        <f t="shared" si="1629"/>
        <v>0</v>
      </c>
      <c r="Z2376" s="22">
        <f t="shared" si="1629"/>
        <v>0</v>
      </c>
      <c r="AA2376" s="22">
        <f t="shared" si="1629"/>
        <v>0</v>
      </c>
      <c r="AB2376" s="23" t="str">
        <f t="shared" si="1614"/>
        <v/>
      </c>
      <c r="AC2376" s="23" t="str">
        <f t="shared" si="1615"/>
        <v/>
      </c>
      <c r="AD2376" s="23" t="str">
        <f t="shared" si="1616"/>
        <v/>
      </c>
      <c r="AE2376" s="23" t="str">
        <f t="shared" si="1617"/>
        <v/>
      </c>
      <c r="AF2376" s="23" t="str">
        <f t="shared" si="1618"/>
        <v/>
      </c>
      <c r="AG2376" s="23" t="str">
        <f t="shared" si="1623"/>
        <v/>
      </c>
      <c r="AH2376" s="25" t="str">
        <f t="shared" si="1639"/>
        <v/>
      </c>
      <c r="AI2376" s="25" t="str">
        <f t="shared" si="1640"/>
        <v/>
      </c>
      <c r="AJ2376" s="1" t="str">
        <f t="shared" si="1648"/>
        <v/>
      </c>
      <c r="AK2376" s="10" t="e">
        <f t="shared" si="1649"/>
        <v>#DIV/0!</v>
      </c>
      <c r="AL2376" s="10" t="e">
        <f t="shared" si="1610"/>
        <v>#DIV/0!</v>
      </c>
      <c r="AM2376">
        <f t="shared" si="1650"/>
        <v>0</v>
      </c>
      <c r="AN2376">
        <f t="shared" si="1641"/>
        <v>0</v>
      </c>
      <c r="AO2376">
        <f t="shared" si="1642"/>
        <v>0</v>
      </c>
      <c r="AP2376">
        <f t="shared" ca="1" si="1628"/>
        <v>1.1960202640775355E-41</v>
      </c>
      <c r="AQ2376">
        <f t="shared" ca="1" si="1628"/>
        <v>2.1890043704006281E-40</v>
      </c>
      <c r="AR2376">
        <f t="shared" ca="1" si="1611"/>
        <v>5.463763710342167E-2</v>
      </c>
      <c r="AS2376">
        <f t="shared" ca="1" si="1612"/>
        <v>5.1807023740860103</v>
      </c>
      <c r="AT2376">
        <f t="shared" si="1643"/>
        <v>0</v>
      </c>
      <c r="AU2376">
        <f t="shared" ca="1" si="1613"/>
        <v>4.4760058605626043E-41</v>
      </c>
      <c r="AV2376" t="e">
        <f t="shared" si="1608"/>
        <v>#DIV/0!</v>
      </c>
      <c r="AW2376" t="e">
        <f t="shared" si="1622"/>
        <v>#DIV/0!</v>
      </c>
      <c r="AX2376" t="e">
        <f t="shared" si="1621"/>
        <v>#DIV/0!</v>
      </c>
      <c r="AY2376" t="e">
        <f t="shared" si="1626"/>
        <v>#DIV/0!</v>
      </c>
      <c r="AZ2376" t="e">
        <f t="shared" si="1625"/>
        <v>#DIV/0!</v>
      </c>
    </row>
    <row r="2377" spans="7:52" x14ac:dyDescent="0.3">
      <c r="G2377" s="1" t="str">
        <f t="shared" ref="G2377:G2440" si="1651">IFERROR(AVERAGE(E2373:E2377),"")</f>
        <v/>
      </c>
      <c r="H2377" s="2" t="str">
        <f t="shared" si="1620"/>
        <v/>
      </c>
      <c r="I2377" s="6" t="str" cm="1">
        <f t="array" ref="I2377">_xlfn.IFS(AND(G2376&lt;H2376,G2377&gt;H2377),"BUY", AND(G2376&gt;H2376,G2377&lt;H2377),"SELL",TRUE,"")</f>
        <v/>
      </c>
      <c r="J2377" s="1">
        <f t="shared" ca="1" si="1630"/>
        <v>0</v>
      </c>
      <c r="K2377" s="3" t="str">
        <f t="shared" ca="1" si="1644"/>
        <v/>
      </c>
      <c r="L2377" s="3" t="str">
        <f t="shared" si="1645"/>
        <v/>
      </c>
      <c r="M2377" s="3" t="str">
        <f t="shared" si="1646"/>
        <v/>
      </c>
      <c r="N2377" s="4">
        <f t="shared" si="1631"/>
        <v>-1</v>
      </c>
      <c r="O2377" s="2" t="str">
        <f t="shared" si="1647"/>
        <v/>
      </c>
      <c r="P2377" s="1" t="str">
        <f t="shared" si="1632"/>
        <v/>
      </c>
      <c r="Q2377" s="1" t="str">
        <f t="shared" si="1633"/>
        <v/>
      </c>
      <c r="R2377" s="1" t="str">
        <f>IF(ISBLANK(A2377),"",SUM($Q$2:Q2377))</f>
        <v/>
      </c>
      <c r="S2377" s="1" t="str">
        <f>IF(ISBLANK(A2377),"",SUM($F$2:F2377))</f>
        <v/>
      </c>
      <c r="T2377" s="1" t="str">
        <f t="shared" si="1634"/>
        <v/>
      </c>
      <c r="U2377" s="1" t="str">
        <f t="shared" si="1635"/>
        <v/>
      </c>
      <c r="V2377" s="17">
        <f t="shared" si="1636"/>
        <v>0</v>
      </c>
      <c r="W2377" s="17">
        <f t="shared" si="1637"/>
        <v>0</v>
      </c>
      <c r="X2377" s="17">
        <f t="shared" si="1638"/>
        <v>0</v>
      </c>
      <c r="Y2377" s="22">
        <f t="shared" si="1629"/>
        <v>0</v>
      </c>
      <c r="Z2377" s="22">
        <f t="shared" si="1629"/>
        <v>0</v>
      </c>
      <c r="AA2377" s="22">
        <f t="shared" si="1629"/>
        <v>0</v>
      </c>
      <c r="AB2377" s="23" t="str">
        <f t="shared" si="1614"/>
        <v/>
      </c>
      <c r="AC2377" s="23" t="str">
        <f t="shared" si="1615"/>
        <v/>
      </c>
      <c r="AD2377" s="23" t="str">
        <f t="shared" si="1616"/>
        <v/>
      </c>
      <c r="AE2377" s="23" t="str">
        <f t="shared" si="1617"/>
        <v/>
      </c>
      <c r="AF2377" s="23" t="str">
        <f t="shared" si="1618"/>
        <v/>
      </c>
      <c r="AG2377" s="23" t="str">
        <f t="shared" si="1623"/>
        <v/>
      </c>
      <c r="AH2377" s="25" t="str">
        <f t="shared" si="1639"/>
        <v/>
      </c>
      <c r="AI2377" s="25" t="str">
        <f t="shared" si="1640"/>
        <v/>
      </c>
      <c r="AJ2377" s="1" t="str">
        <f t="shared" si="1648"/>
        <v/>
      </c>
      <c r="AK2377" s="10" t="e">
        <f t="shared" si="1649"/>
        <v>#DIV/0!</v>
      </c>
      <c r="AL2377" s="10" t="e">
        <f t="shared" si="1610"/>
        <v>#DIV/0!</v>
      </c>
      <c r="AM2377">
        <f t="shared" si="1650"/>
        <v>0</v>
      </c>
      <c r="AN2377">
        <f t="shared" si="1641"/>
        <v>0</v>
      </c>
      <c r="AO2377">
        <f t="shared" si="1642"/>
        <v>0</v>
      </c>
      <c r="AP2377">
        <f t="shared" ca="1" si="1628"/>
        <v>1.1105902452148545E-41</v>
      </c>
      <c r="AQ2377">
        <f t="shared" ca="1" si="1628"/>
        <v>2.0326469153720118E-40</v>
      </c>
      <c r="AR2377">
        <f t="shared" ca="1" si="1611"/>
        <v>5.4637637103421677E-2</v>
      </c>
      <c r="AS2377">
        <f t="shared" ca="1" si="1612"/>
        <v>5.1807023740860103</v>
      </c>
      <c r="AT2377">
        <f t="shared" si="1643"/>
        <v>0</v>
      </c>
      <c r="AU2377">
        <f t="shared" ca="1" si="1613"/>
        <v>4.1562911562367044E-41</v>
      </c>
      <c r="AV2377" t="e">
        <f t="shared" si="1608"/>
        <v>#DIV/0!</v>
      </c>
      <c r="AW2377" t="e">
        <f t="shared" si="1622"/>
        <v>#DIV/0!</v>
      </c>
      <c r="AX2377" t="e">
        <f t="shared" si="1621"/>
        <v>#DIV/0!</v>
      </c>
      <c r="AY2377" t="e">
        <f t="shared" si="1626"/>
        <v>#DIV/0!</v>
      </c>
      <c r="AZ2377" t="e">
        <f t="shared" si="1625"/>
        <v>#DIV/0!</v>
      </c>
    </row>
    <row r="2378" spans="7:52" x14ac:dyDescent="0.3">
      <c r="G2378" s="1" t="str">
        <f t="shared" si="1651"/>
        <v/>
      </c>
      <c r="H2378" s="2" t="str">
        <f t="shared" si="1620"/>
        <v/>
      </c>
      <c r="I2378" s="6" t="str" cm="1">
        <f t="array" ref="I2378">_xlfn.IFS(AND(G2377&lt;H2377,G2378&gt;H2378),"BUY", AND(G2377&gt;H2377,G2378&lt;H2378),"SELL",TRUE,"")</f>
        <v/>
      </c>
      <c r="J2378" s="1">
        <f t="shared" ca="1" si="1630"/>
        <v>0</v>
      </c>
      <c r="K2378" s="3" t="str">
        <f t="shared" ca="1" si="1644"/>
        <v/>
      </c>
      <c r="L2378" s="3" t="str">
        <f t="shared" si="1645"/>
        <v/>
      </c>
      <c r="M2378" s="3" t="str">
        <f t="shared" si="1646"/>
        <v/>
      </c>
      <c r="N2378" s="4">
        <f t="shared" si="1631"/>
        <v>-1</v>
      </c>
      <c r="O2378" s="2" t="str">
        <f t="shared" si="1647"/>
        <v/>
      </c>
      <c r="P2378" s="1" t="str">
        <f t="shared" si="1632"/>
        <v/>
      </c>
      <c r="Q2378" s="1" t="str">
        <f t="shared" si="1633"/>
        <v/>
      </c>
      <c r="R2378" s="1" t="str">
        <f>IF(ISBLANK(A2378),"",SUM($Q$2:Q2378))</f>
        <v/>
      </c>
      <c r="S2378" s="1" t="str">
        <f>IF(ISBLANK(A2378),"",SUM($F$2:F2378))</f>
        <v/>
      </c>
      <c r="T2378" s="1" t="str">
        <f t="shared" si="1634"/>
        <v/>
      </c>
      <c r="U2378" s="1" t="str">
        <f t="shared" si="1635"/>
        <v/>
      </c>
      <c r="V2378" s="17">
        <f t="shared" si="1636"/>
        <v>0</v>
      </c>
      <c r="W2378" s="17">
        <f t="shared" si="1637"/>
        <v>0</v>
      </c>
      <c r="X2378" s="17">
        <f t="shared" si="1638"/>
        <v>0</v>
      </c>
      <c r="Y2378" s="22">
        <f t="shared" si="1629"/>
        <v>0</v>
      </c>
      <c r="Z2378" s="22">
        <f t="shared" si="1629"/>
        <v>0</v>
      </c>
      <c r="AA2378" s="22">
        <f t="shared" si="1629"/>
        <v>0</v>
      </c>
      <c r="AB2378" s="23" t="str">
        <f t="shared" si="1614"/>
        <v/>
      </c>
      <c r="AC2378" s="23" t="str">
        <f t="shared" si="1615"/>
        <v/>
      </c>
      <c r="AD2378" s="23" t="str">
        <f t="shared" si="1616"/>
        <v/>
      </c>
      <c r="AE2378" s="23" t="str">
        <f t="shared" si="1617"/>
        <v/>
      </c>
      <c r="AF2378" s="23" t="str">
        <f t="shared" si="1618"/>
        <v/>
      </c>
      <c r="AG2378" s="23" t="str">
        <f t="shared" si="1623"/>
        <v/>
      </c>
      <c r="AH2378" s="25" t="str">
        <f t="shared" si="1639"/>
        <v/>
      </c>
      <c r="AI2378" s="25" t="str">
        <f t="shared" si="1640"/>
        <v/>
      </c>
      <c r="AJ2378" s="1" t="str">
        <f t="shared" si="1648"/>
        <v/>
      </c>
      <c r="AK2378" s="10" t="e">
        <f t="shared" si="1649"/>
        <v>#DIV/0!</v>
      </c>
      <c r="AL2378" s="10" t="e">
        <f t="shared" si="1610"/>
        <v>#DIV/0!</v>
      </c>
      <c r="AM2378">
        <f t="shared" si="1650"/>
        <v>0</v>
      </c>
      <c r="AN2378">
        <f t="shared" si="1641"/>
        <v>0</v>
      </c>
      <c r="AO2378">
        <f t="shared" si="1642"/>
        <v>0</v>
      </c>
      <c r="AP2378">
        <f t="shared" ca="1" si="1628"/>
        <v>1.0312623705566506E-41</v>
      </c>
      <c r="AQ2378">
        <f t="shared" ca="1" si="1628"/>
        <v>1.8874578499882967E-40</v>
      </c>
      <c r="AR2378">
        <f t="shared" ca="1" si="1611"/>
        <v>5.463763710342167E-2</v>
      </c>
      <c r="AS2378">
        <f t="shared" ca="1" si="1612"/>
        <v>5.1807023740860103</v>
      </c>
      <c r="AT2378">
        <f t="shared" si="1643"/>
        <v>0</v>
      </c>
      <c r="AU2378">
        <f t="shared" ca="1" si="1613"/>
        <v>3.8594132165055114E-41</v>
      </c>
      <c r="AV2378" t="e">
        <f t="shared" si="1608"/>
        <v>#DIV/0!</v>
      </c>
      <c r="AW2378" t="e">
        <f t="shared" si="1622"/>
        <v>#DIV/0!</v>
      </c>
      <c r="AX2378" t="e">
        <f t="shared" si="1621"/>
        <v>#DIV/0!</v>
      </c>
      <c r="AY2378" t="e">
        <f t="shared" si="1626"/>
        <v>#DIV/0!</v>
      </c>
      <c r="AZ2378" t="e">
        <f t="shared" si="1625"/>
        <v>#DIV/0!</v>
      </c>
    </row>
    <row r="2379" spans="7:52" x14ac:dyDescent="0.3">
      <c r="G2379" s="1" t="str">
        <f t="shared" si="1651"/>
        <v/>
      </c>
      <c r="H2379" s="2" t="str">
        <f t="shared" si="1620"/>
        <v/>
      </c>
      <c r="I2379" s="6" t="str" cm="1">
        <f t="array" ref="I2379">_xlfn.IFS(AND(G2378&lt;H2378,G2379&gt;H2379),"BUY", AND(G2378&gt;H2378,G2379&lt;H2379),"SELL",TRUE,"")</f>
        <v/>
      </c>
      <c r="J2379" s="1">
        <f t="shared" ca="1" si="1630"/>
        <v>0</v>
      </c>
      <c r="K2379" s="3" t="str">
        <f t="shared" ca="1" si="1644"/>
        <v/>
      </c>
      <c r="L2379" s="3" t="str">
        <f t="shared" si="1645"/>
        <v/>
      </c>
      <c r="M2379" s="3" t="str">
        <f t="shared" si="1646"/>
        <v/>
      </c>
      <c r="N2379" s="4">
        <f t="shared" si="1631"/>
        <v>-1</v>
      </c>
      <c r="O2379" s="2" t="str">
        <f t="shared" si="1647"/>
        <v/>
      </c>
      <c r="P2379" s="1" t="str">
        <f t="shared" si="1632"/>
        <v/>
      </c>
      <c r="Q2379" s="1" t="str">
        <f t="shared" si="1633"/>
        <v/>
      </c>
      <c r="R2379" s="1" t="str">
        <f>IF(ISBLANK(A2379),"",SUM($Q$2:Q2379))</f>
        <v/>
      </c>
      <c r="S2379" s="1" t="str">
        <f>IF(ISBLANK(A2379),"",SUM($F$2:F2379))</f>
        <v/>
      </c>
      <c r="T2379" s="1" t="str">
        <f t="shared" si="1634"/>
        <v/>
      </c>
      <c r="U2379" s="1" t="str">
        <f t="shared" si="1635"/>
        <v/>
      </c>
      <c r="V2379" s="17">
        <f t="shared" si="1636"/>
        <v>0</v>
      </c>
      <c r="W2379" s="17">
        <f t="shared" si="1637"/>
        <v>0</v>
      </c>
      <c r="X2379" s="17">
        <f t="shared" si="1638"/>
        <v>0</v>
      </c>
      <c r="Y2379" s="22">
        <f t="shared" si="1629"/>
        <v>0</v>
      </c>
      <c r="Z2379" s="22">
        <f t="shared" si="1629"/>
        <v>0</v>
      </c>
      <c r="AA2379" s="22">
        <f t="shared" si="1629"/>
        <v>0</v>
      </c>
      <c r="AB2379" s="23" t="str">
        <f t="shared" si="1614"/>
        <v/>
      </c>
      <c r="AC2379" s="23" t="str">
        <f t="shared" si="1615"/>
        <v/>
      </c>
      <c r="AD2379" s="23" t="str">
        <f t="shared" si="1616"/>
        <v/>
      </c>
      <c r="AE2379" s="23" t="str">
        <f t="shared" si="1617"/>
        <v/>
      </c>
      <c r="AF2379" s="23" t="str">
        <f t="shared" si="1618"/>
        <v/>
      </c>
      <c r="AG2379" s="23" t="str">
        <f t="shared" si="1623"/>
        <v/>
      </c>
      <c r="AH2379" s="25" t="str">
        <f t="shared" si="1639"/>
        <v/>
      </c>
      <c r="AI2379" s="25" t="str">
        <f t="shared" si="1640"/>
        <v/>
      </c>
      <c r="AJ2379" s="1" t="str">
        <f t="shared" si="1648"/>
        <v/>
      </c>
      <c r="AK2379" s="10" t="e">
        <f t="shared" si="1649"/>
        <v>#DIV/0!</v>
      </c>
      <c r="AL2379" s="10" t="e">
        <f t="shared" si="1610"/>
        <v>#DIV/0!</v>
      </c>
      <c r="AM2379">
        <f t="shared" si="1650"/>
        <v>0</v>
      </c>
      <c r="AN2379">
        <f t="shared" si="1641"/>
        <v>0</v>
      </c>
      <c r="AO2379">
        <f t="shared" si="1642"/>
        <v>0</v>
      </c>
      <c r="AP2379">
        <f t="shared" ca="1" si="1628"/>
        <v>9.5760077265974696E-42</v>
      </c>
      <c r="AQ2379">
        <f t="shared" ca="1" si="1628"/>
        <v>1.7526394321319897E-40</v>
      </c>
      <c r="AR2379">
        <f t="shared" ca="1" si="1611"/>
        <v>5.4637637103421677E-2</v>
      </c>
      <c r="AS2379">
        <f t="shared" ca="1" si="1612"/>
        <v>5.1807023740860103</v>
      </c>
      <c r="AT2379">
        <f t="shared" si="1643"/>
        <v>0</v>
      </c>
      <c r="AU2379">
        <f t="shared" ca="1" si="1613"/>
        <v>3.5837408438979748E-41</v>
      </c>
      <c r="AV2379" t="e">
        <f t="shared" si="1608"/>
        <v>#DIV/0!</v>
      </c>
      <c r="AW2379" t="e">
        <f t="shared" si="1622"/>
        <v>#DIV/0!</v>
      </c>
      <c r="AX2379" t="e">
        <f t="shared" si="1621"/>
        <v>#DIV/0!</v>
      </c>
      <c r="AY2379" t="e">
        <f t="shared" si="1626"/>
        <v>#DIV/0!</v>
      </c>
      <c r="AZ2379" t="e">
        <f t="shared" si="1625"/>
        <v>#DIV/0!</v>
      </c>
    </row>
    <row r="2380" spans="7:52" x14ac:dyDescent="0.3">
      <c r="G2380" s="1" t="str">
        <f t="shared" si="1651"/>
        <v/>
      </c>
      <c r="H2380" s="2" t="str">
        <f t="shared" si="1620"/>
        <v/>
      </c>
      <c r="I2380" s="6" t="str" cm="1">
        <f t="array" ref="I2380">_xlfn.IFS(AND(G2379&lt;H2379,G2380&gt;H2380),"BUY", AND(G2379&gt;H2379,G2380&lt;H2380),"SELL",TRUE,"")</f>
        <v/>
      </c>
      <c r="J2380" s="1">
        <f t="shared" ca="1" si="1630"/>
        <v>0</v>
      </c>
      <c r="K2380" s="3" t="str">
        <f t="shared" ca="1" si="1644"/>
        <v/>
      </c>
      <c r="L2380" s="3" t="str">
        <f t="shared" si="1645"/>
        <v/>
      </c>
      <c r="M2380" s="3" t="str">
        <f t="shared" si="1646"/>
        <v/>
      </c>
      <c r="N2380" s="4">
        <f t="shared" si="1631"/>
        <v>-1</v>
      </c>
      <c r="O2380" s="2" t="str">
        <f t="shared" si="1647"/>
        <v/>
      </c>
      <c r="P2380" s="1" t="str">
        <f t="shared" si="1632"/>
        <v/>
      </c>
      <c r="Q2380" s="1" t="str">
        <f t="shared" si="1633"/>
        <v/>
      </c>
      <c r="R2380" s="1" t="str">
        <f>IF(ISBLANK(A2380),"",SUM($Q$2:Q2380))</f>
        <v/>
      </c>
      <c r="S2380" s="1" t="str">
        <f>IF(ISBLANK(A2380),"",SUM($F$2:F2380))</f>
        <v/>
      </c>
      <c r="T2380" s="1" t="str">
        <f t="shared" si="1634"/>
        <v/>
      </c>
      <c r="U2380" s="1" t="str">
        <f t="shared" si="1635"/>
        <v/>
      </c>
      <c r="V2380" s="17">
        <f t="shared" si="1636"/>
        <v>0</v>
      </c>
      <c r="W2380" s="17">
        <f t="shared" si="1637"/>
        <v>0</v>
      </c>
      <c r="X2380" s="17">
        <f t="shared" si="1638"/>
        <v>0</v>
      </c>
      <c r="Y2380" s="22">
        <f t="shared" si="1629"/>
        <v>0</v>
      </c>
      <c r="Z2380" s="22">
        <f t="shared" si="1629"/>
        <v>0</v>
      </c>
      <c r="AA2380" s="22">
        <f t="shared" si="1629"/>
        <v>0</v>
      </c>
      <c r="AB2380" s="23" t="str">
        <f t="shared" si="1614"/>
        <v/>
      </c>
      <c r="AC2380" s="23" t="str">
        <f t="shared" si="1615"/>
        <v/>
      </c>
      <c r="AD2380" s="23" t="str">
        <f t="shared" si="1616"/>
        <v/>
      </c>
      <c r="AE2380" s="23" t="str">
        <f t="shared" si="1617"/>
        <v/>
      </c>
      <c r="AF2380" s="23" t="str">
        <f t="shared" si="1618"/>
        <v/>
      </c>
      <c r="AG2380" s="23" t="str">
        <f t="shared" si="1623"/>
        <v/>
      </c>
      <c r="AH2380" s="25" t="str">
        <f t="shared" si="1639"/>
        <v/>
      </c>
      <c r="AI2380" s="25" t="str">
        <f t="shared" si="1640"/>
        <v/>
      </c>
      <c r="AJ2380" s="1" t="str">
        <f t="shared" si="1648"/>
        <v/>
      </c>
      <c r="AK2380" s="10" t="e">
        <f t="shared" si="1649"/>
        <v>#DIV/0!</v>
      </c>
      <c r="AL2380" s="10" t="e">
        <f t="shared" si="1610"/>
        <v>#DIV/0!</v>
      </c>
      <c r="AM2380">
        <f t="shared" si="1650"/>
        <v>0</v>
      </c>
      <c r="AN2380">
        <f t="shared" si="1641"/>
        <v>0</v>
      </c>
      <c r="AO2380">
        <f t="shared" si="1642"/>
        <v>0</v>
      </c>
      <c r="AP2380">
        <f t="shared" ca="1" si="1628"/>
        <v>8.8920071746976508E-42</v>
      </c>
      <c r="AQ2380">
        <f t="shared" ca="1" si="1628"/>
        <v>1.627450901265419E-40</v>
      </c>
      <c r="AR2380">
        <f t="shared" ca="1" si="1611"/>
        <v>5.4637637103421677E-2</v>
      </c>
      <c r="AS2380">
        <f t="shared" ca="1" si="1612"/>
        <v>5.1807023740860103</v>
      </c>
      <c r="AT2380">
        <f t="shared" si="1643"/>
        <v>0</v>
      </c>
      <c r="AU2380">
        <f t="shared" ca="1" si="1613"/>
        <v>3.3277593550481193E-41</v>
      </c>
      <c r="AV2380" t="e">
        <f t="shared" si="1608"/>
        <v>#DIV/0!</v>
      </c>
      <c r="AW2380" t="e">
        <f t="shared" si="1622"/>
        <v>#DIV/0!</v>
      </c>
      <c r="AX2380" t="e">
        <f t="shared" si="1621"/>
        <v>#DIV/0!</v>
      </c>
      <c r="AY2380" t="e">
        <f t="shared" si="1626"/>
        <v>#DIV/0!</v>
      </c>
      <c r="AZ2380" t="e">
        <f t="shared" si="1625"/>
        <v>#DIV/0!</v>
      </c>
    </row>
    <row r="2381" spans="7:52" x14ac:dyDescent="0.3">
      <c r="G2381" s="1" t="str">
        <f t="shared" si="1651"/>
        <v/>
      </c>
      <c r="H2381" s="2" t="str">
        <f t="shared" si="1620"/>
        <v/>
      </c>
      <c r="I2381" s="6" t="str" cm="1">
        <f t="array" ref="I2381">_xlfn.IFS(AND(G2380&lt;H2380,G2381&gt;H2381),"BUY", AND(G2380&gt;H2380,G2381&lt;H2381),"SELL",TRUE,"")</f>
        <v/>
      </c>
      <c r="J2381" s="1">
        <f t="shared" ca="1" si="1630"/>
        <v>0</v>
      </c>
      <c r="K2381" s="3" t="str">
        <f t="shared" ca="1" si="1644"/>
        <v/>
      </c>
      <c r="L2381" s="3" t="str">
        <f t="shared" si="1645"/>
        <v/>
      </c>
      <c r="M2381" s="3" t="str">
        <f t="shared" si="1646"/>
        <v/>
      </c>
      <c r="N2381" s="4">
        <f t="shared" si="1631"/>
        <v>-1</v>
      </c>
      <c r="O2381" s="2" t="str">
        <f t="shared" si="1647"/>
        <v/>
      </c>
      <c r="P2381" s="1" t="str">
        <f t="shared" si="1632"/>
        <v/>
      </c>
      <c r="Q2381" s="1" t="str">
        <f t="shared" si="1633"/>
        <v/>
      </c>
      <c r="R2381" s="1" t="str">
        <f>IF(ISBLANK(A2381),"",SUM($Q$2:Q2381))</f>
        <v/>
      </c>
      <c r="S2381" s="1" t="str">
        <f>IF(ISBLANK(A2381),"",SUM($F$2:F2381))</f>
        <v/>
      </c>
      <c r="T2381" s="1" t="str">
        <f t="shared" si="1634"/>
        <v/>
      </c>
      <c r="U2381" s="1" t="str">
        <f t="shared" si="1635"/>
        <v/>
      </c>
      <c r="V2381" s="17">
        <f t="shared" si="1636"/>
        <v>0</v>
      </c>
      <c r="W2381" s="17">
        <f t="shared" si="1637"/>
        <v>0</v>
      </c>
      <c r="X2381" s="17">
        <f t="shared" si="1638"/>
        <v>0</v>
      </c>
      <c r="Y2381" s="22">
        <f t="shared" si="1629"/>
        <v>0</v>
      </c>
      <c r="Z2381" s="22">
        <f t="shared" si="1629"/>
        <v>0</v>
      </c>
      <c r="AA2381" s="22">
        <f t="shared" si="1629"/>
        <v>0</v>
      </c>
      <c r="AB2381" s="23" t="str">
        <f t="shared" si="1614"/>
        <v/>
      </c>
      <c r="AC2381" s="23" t="str">
        <f t="shared" si="1615"/>
        <v/>
      </c>
      <c r="AD2381" s="23" t="str">
        <f t="shared" si="1616"/>
        <v/>
      </c>
      <c r="AE2381" s="23" t="str">
        <f t="shared" si="1617"/>
        <v/>
      </c>
      <c r="AF2381" s="23" t="str">
        <f t="shared" si="1618"/>
        <v/>
      </c>
      <c r="AG2381" s="23" t="str">
        <f t="shared" si="1623"/>
        <v/>
      </c>
      <c r="AH2381" s="25" t="str">
        <f t="shared" si="1639"/>
        <v/>
      </c>
      <c r="AI2381" s="25" t="str">
        <f t="shared" si="1640"/>
        <v/>
      </c>
      <c r="AJ2381" s="1" t="str">
        <f t="shared" si="1648"/>
        <v/>
      </c>
      <c r="AK2381" s="10" t="e">
        <f t="shared" si="1649"/>
        <v>#DIV/0!</v>
      </c>
      <c r="AL2381" s="10" t="e">
        <f t="shared" si="1610"/>
        <v>#DIV/0!</v>
      </c>
      <c r="AM2381">
        <f t="shared" si="1650"/>
        <v>0</v>
      </c>
      <c r="AN2381">
        <f t="shared" si="1641"/>
        <v>0</v>
      </c>
      <c r="AO2381">
        <f t="shared" si="1642"/>
        <v>0</v>
      </c>
      <c r="AP2381">
        <f t="shared" ca="1" si="1628"/>
        <v>8.2568638050763887E-42</v>
      </c>
      <c r="AQ2381">
        <f t="shared" ca="1" si="1628"/>
        <v>1.5112044083178891E-40</v>
      </c>
      <c r="AR2381">
        <f t="shared" ca="1" si="1611"/>
        <v>5.463763710342167E-2</v>
      </c>
      <c r="AS2381">
        <f t="shared" ca="1" si="1612"/>
        <v>5.1807023740860103</v>
      </c>
      <c r="AT2381">
        <f t="shared" si="1643"/>
        <v>0</v>
      </c>
      <c r="AU2381">
        <f t="shared" ca="1" si="1613"/>
        <v>3.0900622582589684E-41</v>
      </c>
      <c r="AV2381" t="e">
        <f t="shared" si="1608"/>
        <v>#DIV/0!</v>
      </c>
      <c r="AW2381" t="e">
        <f t="shared" si="1622"/>
        <v>#DIV/0!</v>
      </c>
      <c r="AX2381" t="e">
        <f t="shared" si="1621"/>
        <v>#DIV/0!</v>
      </c>
      <c r="AY2381" t="e">
        <f t="shared" si="1626"/>
        <v>#DIV/0!</v>
      </c>
      <c r="AZ2381" t="e">
        <f t="shared" si="1625"/>
        <v>#DIV/0!</v>
      </c>
    </row>
    <row r="2382" spans="7:52" x14ac:dyDescent="0.3">
      <c r="G2382" s="1" t="str">
        <f t="shared" si="1651"/>
        <v/>
      </c>
      <c r="H2382" s="2" t="str">
        <f t="shared" si="1620"/>
        <v/>
      </c>
      <c r="I2382" s="6" t="str" cm="1">
        <f t="array" ref="I2382">_xlfn.IFS(AND(G2381&lt;H2381,G2382&gt;H2382),"BUY", AND(G2381&gt;H2381,G2382&lt;H2382),"SELL",TRUE,"")</f>
        <v/>
      </c>
      <c r="J2382" s="1">
        <f t="shared" ca="1" si="1630"/>
        <v>0</v>
      </c>
      <c r="K2382" s="3" t="str">
        <f t="shared" ca="1" si="1644"/>
        <v/>
      </c>
      <c r="L2382" s="3" t="str">
        <f t="shared" si="1645"/>
        <v/>
      </c>
      <c r="M2382" s="3" t="str">
        <f t="shared" si="1646"/>
        <v/>
      </c>
      <c r="N2382" s="4">
        <f t="shared" si="1631"/>
        <v>-1</v>
      </c>
      <c r="O2382" s="2" t="str">
        <f t="shared" si="1647"/>
        <v/>
      </c>
      <c r="P2382" s="1" t="str">
        <f t="shared" si="1632"/>
        <v/>
      </c>
      <c r="Q2382" s="1" t="str">
        <f t="shared" si="1633"/>
        <v/>
      </c>
      <c r="R2382" s="1" t="str">
        <f>IF(ISBLANK(A2382),"",SUM($Q$2:Q2382))</f>
        <v/>
      </c>
      <c r="S2382" s="1" t="str">
        <f>IF(ISBLANK(A2382),"",SUM($F$2:F2382))</f>
        <v/>
      </c>
      <c r="T2382" s="1" t="str">
        <f t="shared" si="1634"/>
        <v/>
      </c>
      <c r="U2382" s="1" t="str">
        <f t="shared" si="1635"/>
        <v/>
      </c>
      <c r="V2382" s="17">
        <f t="shared" si="1636"/>
        <v>0</v>
      </c>
      <c r="W2382" s="17">
        <f t="shared" si="1637"/>
        <v>0</v>
      </c>
      <c r="X2382" s="17">
        <f t="shared" si="1638"/>
        <v>0</v>
      </c>
      <c r="Y2382" s="22">
        <f t="shared" si="1629"/>
        <v>0</v>
      </c>
      <c r="Z2382" s="22">
        <f t="shared" si="1629"/>
        <v>0</v>
      </c>
      <c r="AA2382" s="22">
        <f t="shared" si="1629"/>
        <v>0</v>
      </c>
      <c r="AB2382" s="23" t="str">
        <f t="shared" si="1614"/>
        <v/>
      </c>
      <c r="AC2382" s="23" t="str">
        <f t="shared" si="1615"/>
        <v/>
      </c>
      <c r="AD2382" s="23" t="str">
        <f t="shared" si="1616"/>
        <v/>
      </c>
      <c r="AE2382" s="23" t="str">
        <f t="shared" si="1617"/>
        <v/>
      </c>
      <c r="AF2382" s="23" t="str">
        <f t="shared" si="1618"/>
        <v/>
      </c>
      <c r="AG2382" s="23" t="str">
        <f t="shared" si="1623"/>
        <v/>
      </c>
      <c r="AH2382" s="25" t="str">
        <f t="shared" si="1639"/>
        <v/>
      </c>
      <c r="AI2382" s="25" t="str">
        <f t="shared" si="1640"/>
        <v/>
      </c>
      <c r="AJ2382" s="1" t="str">
        <f t="shared" si="1648"/>
        <v/>
      </c>
      <c r="AK2382" s="10" t="e">
        <f t="shared" si="1649"/>
        <v>#DIV/0!</v>
      </c>
      <c r="AL2382" s="10" t="e">
        <f t="shared" si="1610"/>
        <v>#DIV/0!</v>
      </c>
      <c r="AM2382">
        <f t="shared" si="1650"/>
        <v>0</v>
      </c>
      <c r="AN2382">
        <f t="shared" si="1641"/>
        <v>0</v>
      </c>
      <c r="AO2382">
        <f t="shared" si="1642"/>
        <v>0</v>
      </c>
      <c r="AP2382">
        <f t="shared" ca="1" si="1628"/>
        <v>7.6670878189995034E-42</v>
      </c>
      <c r="AQ2382">
        <f t="shared" ca="1" si="1628"/>
        <v>1.4032612362951829E-40</v>
      </c>
      <c r="AR2382">
        <f t="shared" ca="1" si="1611"/>
        <v>5.4637637103421656E-2</v>
      </c>
      <c r="AS2382">
        <f t="shared" ca="1" si="1612"/>
        <v>5.1807023740860103</v>
      </c>
      <c r="AT2382">
        <f t="shared" si="1643"/>
        <v>0</v>
      </c>
      <c r="AU2382">
        <f t="shared" ca="1" si="1613"/>
        <v>2.8693435255261852E-41</v>
      </c>
      <c r="AV2382" t="e">
        <f t="shared" ref="AV2382:AV2445" si="1652">AVERAGE(E2371:E2382)</f>
        <v>#DIV/0!</v>
      </c>
      <c r="AW2382" t="e">
        <f t="shared" si="1622"/>
        <v>#DIV/0!</v>
      </c>
      <c r="AX2382" t="e">
        <f t="shared" si="1621"/>
        <v>#DIV/0!</v>
      </c>
      <c r="AY2382" t="e">
        <f t="shared" si="1626"/>
        <v>#DIV/0!</v>
      </c>
      <c r="AZ2382" t="e">
        <f t="shared" si="1625"/>
        <v>#DIV/0!</v>
      </c>
    </row>
    <row r="2383" spans="7:52" x14ac:dyDescent="0.3">
      <c r="G2383" s="1" t="str">
        <f t="shared" si="1651"/>
        <v/>
      </c>
      <c r="H2383" s="2" t="str">
        <f t="shared" si="1620"/>
        <v/>
      </c>
      <c r="I2383" s="6" t="str" cm="1">
        <f t="array" ref="I2383">_xlfn.IFS(AND(G2382&lt;H2382,G2383&gt;H2383),"BUY", AND(G2382&gt;H2382,G2383&lt;H2383),"SELL",TRUE,"")</f>
        <v/>
      </c>
      <c r="J2383" s="1">
        <f t="shared" ca="1" si="1630"/>
        <v>0</v>
      </c>
      <c r="K2383" s="3" t="str">
        <f t="shared" ca="1" si="1644"/>
        <v/>
      </c>
      <c r="L2383" s="3" t="str">
        <f t="shared" si="1645"/>
        <v/>
      </c>
      <c r="M2383" s="3" t="str">
        <f t="shared" si="1646"/>
        <v/>
      </c>
      <c r="N2383" s="4">
        <f t="shared" si="1631"/>
        <v>-1</v>
      </c>
      <c r="O2383" s="2" t="str">
        <f t="shared" si="1647"/>
        <v/>
      </c>
      <c r="P2383" s="1" t="str">
        <f t="shared" si="1632"/>
        <v/>
      </c>
      <c r="Q2383" s="1" t="str">
        <f t="shared" si="1633"/>
        <v/>
      </c>
      <c r="R2383" s="1" t="str">
        <f>IF(ISBLANK(A2383),"",SUM($Q$2:Q2383))</f>
        <v/>
      </c>
      <c r="S2383" s="1" t="str">
        <f>IF(ISBLANK(A2383),"",SUM($F$2:F2383))</f>
        <v/>
      </c>
      <c r="T2383" s="1" t="str">
        <f t="shared" si="1634"/>
        <v/>
      </c>
      <c r="U2383" s="1" t="str">
        <f t="shared" si="1635"/>
        <v/>
      </c>
      <c r="V2383" s="17">
        <f t="shared" si="1636"/>
        <v>0</v>
      </c>
      <c r="W2383" s="17">
        <f t="shared" si="1637"/>
        <v>0</v>
      </c>
      <c r="X2383" s="17">
        <f t="shared" si="1638"/>
        <v>0</v>
      </c>
      <c r="Y2383" s="22">
        <f t="shared" ref="Y2383:AA2385" si="1653">SUM(V2370:V2383)</f>
        <v>0</v>
      </c>
      <c r="Z2383" s="22">
        <f t="shared" si="1653"/>
        <v>0</v>
      </c>
      <c r="AA2383" s="22">
        <f t="shared" si="1653"/>
        <v>0</v>
      </c>
      <c r="AB2383" s="23" t="str">
        <f t="shared" si="1614"/>
        <v/>
      </c>
      <c r="AC2383" s="23" t="str">
        <f t="shared" si="1615"/>
        <v/>
      </c>
      <c r="AD2383" s="23" t="str">
        <f t="shared" si="1616"/>
        <v/>
      </c>
      <c r="AE2383" s="23" t="str">
        <f t="shared" si="1617"/>
        <v/>
      </c>
      <c r="AF2383" s="23" t="str">
        <f t="shared" si="1618"/>
        <v/>
      </c>
      <c r="AG2383" s="23" t="str">
        <f t="shared" si="1623"/>
        <v/>
      </c>
      <c r="AH2383" s="25" t="str">
        <f t="shared" si="1639"/>
        <v/>
      </c>
      <c r="AI2383" s="25" t="str">
        <f t="shared" si="1640"/>
        <v/>
      </c>
      <c r="AJ2383" s="1" t="str">
        <f t="shared" si="1648"/>
        <v/>
      </c>
      <c r="AK2383" s="10" t="e">
        <f t="shared" si="1649"/>
        <v>#DIV/0!</v>
      </c>
      <c r="AL2383" s="10" t="e">
        <f t="shared" si="1610"/>
        <v>#DIV/0!</v>
      </c>
      <c r="AM2383">
        <f t="shared" si="1650"/>
        <v>0</v>
      </c>
      <c r="AN2383">
        <f t="shared" si="1641"/>
        <v>0</v>
      </c>
      <c r="AO2383">
        <f t="shared" si="1642"/>
        <v>0</v>
      </c>
      <c r="AP2383">
        <f t="shared" ca="1" si="1628"/>
        <v>7.1194386890709666E-42</v>
      </c>
      <c r="AQ2383">
        <f t="shared" ca="1" si="1628"/>
        <v>1.303028290845527E-40</v>
      </c>
      <c r="AR2383">
        <f t="shared" ca="1" si="1611"/>
        <v>5.4637637103421656E-2</v>
      </c>
      <c r="AS2383">
        <f t="shared" ca="1" si="1612"/>
        <v>5.1807023740860103</v>
      </c>
      <c r="AT2383">
        <f t="shared" si="1643"/>
        <v>0</v>
      </c>
      <c r="AU2383">
        <f t="shared" ca="1" si="1613"/>
        <v>2.6643904165600289E-41</v>
      </c>
      <c r="AV2383" t="e">
        <f t="shared" si="1652"/>
        <v>#DIV/0!</v>
      </c>
      <c r="AW2383" t="e">
        <f t="shared" si="1622"/>
        <v>#DIV/0!</v>
      </c>
      <c r="AX2383" t="e">
        <f t="shared" si="1621"/>
        <v>#DIV/0!</v>
      </c>
      <c r="AY2383" t="e">
        <f t="shared" si="1626"/>
        <v>#DIV/0!</v>
      </c>
      <c r="AZ2383" t="e">
        <f t="shared" si="1625"/>
        <v>#DIV/0!</v>
      </c>
    </row>
    <row r="2384" spans="7:52" x14ac:dyDescent="0.3">
      <c r="G2384" s="1" t="str">
        <f t="shared" si="1651"/>
        <v/>
      </c>
      <c r="H2384" s="2" t="str">
        <f t="shared" si="1620"/>
        <v/>
      </c>
      <c r="I2384" s="6" t="str" cm="1">
        <f t="array" ref="I2384">_xlfn.IFS(AND(G2383&lt;H2383,G2384&gt;H2384),"BUY", AND(G2383&gt;H2383,G2384&lt;H2384),"SELL",TRUE,"")</f>
        <v/>
      </c>
      <c r="J2384" s="1">
        <f t="shared" ca="1" si="1630"/>
        <v>0</v>
      </c>
      <c r="K2384" s="3" t="str">
        <f t="shared" ca="1" si="1644"/>
        <v/>
      </c>
      <c r="L2384" s="3" t="str">
        <f t="shared" si="1645"/>
        <v/>
      </c>
      <c r="M2384" s="3" t="str">
        <f t="shared" si="1646"/>
        <v/>
      </c>
      <c r="N2384" s="4">
        <f t="shared" si="1631"/>
        <v>-1</v>
      </c>
      <c r="O2384" s="2" t="str">
        <f t="shared" si="1647"/>
        <v/>
      </c>
      <c r="P2384" s="1" t="str">
        <f t="shared" si="1632"/>
        <v/>
      </c>
      <c r="Q2384" s="1" t="str">
        <f t="shared" si="1633"/>
        <v/>
      </c>
      <c r="R2384" s="1" t="str">
        <f>IF(ISBLANK(A2384),"",SUM($Q$2:Q2384))</f>
        <v/>
      </c>
      <c r="S2384" s="1" t="str">
        <f>IF(ISBLANK(A2384),"",SUM($F$2:F2384))</f>
        <v/>
      </c>
      <c r="T2384" s="1" t="str">
        <f t="shared" si="1634"/>
        <v/>
      </c>
      <c r="U2384" s="1" t="str">
        <f t="shared" si="1635"/>
        <v/>
      </c>
      <c r="V2384" s="17">
        <f t="shared" si="1636"/>
        <v>0</v>
      </c>
      <c r="W2384" s="17">
        <f t="shared" si="1637"/>
        <v>0</v>
      </c>
      <c r="X2384" s="17">
        <f t="shared" si="1638"/>
        <v>0</v>
      </c>
      <c r="Y2384" s="22">
        <f t="shared" si="1653"/>
        <v>0</v>
      </c>
      <c r="Z2384" s="22">
        <f t="shared" si="1653"/>
        <v>0</v>
      </c>
      <c r="AA2384" s="22">
        <f t="shared" si="1653"/>
        <v>0</v>
      </c>
      <c r="AB2384" s="23" t="str">
        <f t="shared" si="1614"/>
        <v/>
      </c>
      <c r="AC2384" s="23" t="str">
        <f t="shared" si="1615"/>
        <v/>
      </c>
      <c r="AD2384" s="23" t="str">
        <f t="shared" si="1616"/>
        <v/>
      </c>
      <c r="AE2384" s="23" t="str">
        <f t="shared" si="1617"/>
        <v/>
      </c>
      <c r="AF2384" s="23" t="str">
        <f t="shared" si="1618"/>
        <v/>
      </c>
      <c r="AG2384" s="23" t="str">
        <f t="shared" si="1623"/>
        <v/>
      </c>
      <c r="AH2384" s="25" t="str">
        <f t="shared" si="1639"/>
        <v/>
      </c>
      <c r="AI2384" s="25" t="str">
        <f t="shared" si="1640"/>
        <v/>
      </c>
      <c r="AJ2384" s="1" t="str">
        <f t="shared" si="1648"/>
        <v/>
      </c>
      <c r="AK2384" s="10" t="e">
        <f t="shared" si="1649"/>
        <v>#DIV/0!</v>
      </c>
      <c r="AL2384" s="10" t="e">
        <f t="shared" ref="AL2384:AL2447" si="1654">STDEV(AK2371:AK2384)*SQRT(DaysInYear)</f>
        <v>#DIV/0!</v>
      </c>
      <c r="AM2384">
        <f t="shared" si="1650"/>
        <v>0</v>
      </c>
      <c r="AN2384">
        <f t="shared" si="1641"/>
        <v>0</v>
      </c>
      <c r="AO2384">
        <f t="shared" si="1642"/>
        <v>0</v>
      </c>
      <c r="AP2384">
        <f t="shared" ca="1" si="1628"/>
        <v>6.6109073541373268E-42</v>
      </c>
      <c r="AQ2384">
        <f t="shared" ca="1" si="1628"/>
        <v>1.2099548414994181E-40</v>
      </c>
      <c r="AR2384">
        <f t="shared" ref="AR2384:AR2447" ca="1" si="1655">AP2384/AQ2384</f>
        <v>5.4637637103421649E-2</v>
      </c>
      <c r="AS2384">
        <f t="shared" ref="AS2384:AS2447" ca="1" si="1656">IF(AQ2384=0,100,100-(100/(1+AR2384)))</f>
        <v>5.1807023740860103</v>
      </c>
      <c r="AT2384">
        <f t="shared" si="1643"/>
        <v>0</v>
      </c>
      <c r="AU2384">
        <f t="shared" ref="AU2384:AU2447" ca="1" si="1657">(AU2383*13+AT2384)/14</f>
        <v>2.4740768153771696E-41</v>
      </c>
      <c r="AV2384" t="e">
        <f t="shared" si="1652"/>
        <v>#DIV/0!</v>
      </c>
      <c r="AW2384" t="e">
        <f t="shared" si="1622"/>
        <v>#DIV/0!</v>
      </c>
      <c r="AX2384" t="e">
        <f t="shared" si="1621"/>
        <v>#DIV/0!</v>
      </c>
      <c r="AY2384" t="e">
        <f t="shared" si="1626"/>
        <v>#DIV/0!</v>
      </c>
      <c r="AZ2384" t="e">
        <f t="shared" si="1625"/>
        <v>#DIV/0!</v>
      </c>
    </row>
    <row r="2385" spans="7:52" x14ac:dyDescent="0.3">
      <c r="G2385" s="1" t="str">
        <f t="shared" si="1651"/>
        <v/>
      </c>
      <c r="H2385" s="2" t="str">
        <f t="shared" si="1620"/>
        <v/>
      </c>
      <c r="I2385" s="6" t="str" cm="1">
        <f t="array" ref="I2385">_xlfn.IFS(AND(G2384&lt;H2384,G2385&gt;H2385),"BUY", AND(G2384&gt;H2384,G2385&lt;H2385),"SELL",TRUE,"")</f>
        <v/>
      </c>
      <c r="J2385" s="1">
        <f t="shared" ca="1" si="1630"/>
        <v>0</v>
      </c>
      <c r="K2385" s="3" t="str">
        <f t="shared" ca="1" si="1644"/>
        <v/>
      </c>
      <c r="L2385" s="3" t="str">
        <f t="shared" si="1645"/>
        <v/>
      </c>
      <c r="M2385" s="3" t="str">
        <f t="shared" si="1646"/>
        <v/>
      </c>
      <c r="N2385" s="4">
        <f t="shared" si="1631"/>
        <v>-1</v>
      </c>
      <c r="O2385" s="2" t="str">
        <f t="shared" si="1647"/>
        <v/>
      </c>
      <c r="P2385" s="1" t="str">
        <f t="shared" si="1632"/>
        <v/>
      </c>
      <c r="Q2385" s="1" t="str">
        <f t="shared" si="1633"/>
        <v/>
      </c>
      <c r="R2385" s="1" t="str">
        <f>IF(ISBLANK(A2385),"",SUM($Q$2:Q2385))</f>
        <v/>
      </c>
      <c r="S2385" s="1" t="str">
        <f>IF(ISBLANK(A2385),"",SUM($F$2:F2385))</f>
        <v/>
      </c>
      <c r="T2385" s="1" t="str">
        <f t="shared" si="1634"/>
        <v/>
      </c>
      <c r="U2385" s="1" t="str">
        <f t="shared" si="1635"/>
        <v/>
      </c>
      <c r="V2385" s="17">
        <f t="shared" si="1636"/>
        <v>0</v>
      </c>
      <c r="W2385" s="17">
        <f t="shared" si="1637"/>
        <v>0</v>
      </c>
      <c r="X2385" s="17">
        <f t="shared" si="1638"/>
        <v>0</v>
      </c>
      <c r="Y2385" s="22">
        <f t="shared" si="1653"/>
        <v>0</v>
      </c>
      <c r="Z2385" s="22">
        <f t="shared" si="1653"/>
        <v>0</v>
      </c>
      <c r="AA2385" s="22">
        <f t="shared" si="1653"/>
        <v>0</v>
      </c>
      <c r="AB2385" s="23" t="str">
        <f t="shared" ref="AB2385:AB2448" si="1658">IFERROR(100*(Z2385/Y2385),"")</f>
        <v/>
      </c>
      <c r="AC2385" s="23" t="str">
        <f t="shared" ref="AC2385:AC2448" si="1659">IFERROR(100*(AA2385/Y2385),"")</f>
        <v/>
      </c>
      <c r="AD2385" s="23" t="str">
        <f t="shared" ref="AD2385:AD2448" si="1660">IFERROR(ABS(AB2385-AC2385),"")</f>
        <v/>
      </c>
      <c r="AE2385" s="23" t="str">
        <f t="shared" ref="AE2385:AE2448" si="1661">IFERROR((AB2385+AC2385),"")</f>
        <v/>
      </c>
      <c r="AF2385" s="23" t="str">
        <f t="shared" ref="AF2385:AF2448" si="1662">IFERROR(100*(AD2385/AE2385),"")</f>
        <v/>
      </c>
      <c r="AG2385" s="23" t="str">
        <f t="shared" si="1623"/>
        <v/>
      </c>
      <c r="AH2385" s="25" t="str">
        <f t="shared" si="1639"/>
        <v/>
      </c>
      <c r="AI2385" s="25" t="str">
        <f t="shared" si="1640"/>
        <v/>
      </c>
      <c r="AJ2385" s="1" t="str">
        <f t="shared" si="1648"/>
        <v/>
      </c>
      <c r="AK2385" s="10" t="e">
        <f t="shared" si="1649"/>
        <v>#DIV/0!</v>
      </c>
      <c r="AL2385" s="10" t="e">
        <f t="shared" si="1654"/>
        <v>#DIV/0!</v>
      </c>
      <c r="AM2385">
        <f t="shared" si="1650"/>
        <v>0</v>
      </c>
      <c r="AN2385">
        <f t="shared" si="1641"/>
        <v>0</v>
      </c>
      <c r="AO2385">
        <f t="shared" si="1642"/>
        <v>0</v>
      </c>
      <c r="AP2385">
        <f t="shared" ca="1" si="1628"/>
        <v>6.1386996859846604E-42</v>
      </c>
      <c r="AQ2385">
        <f t="shared" ca="1" si="1628"/>
        <v>1.123529495678031E-40</v>
      </c>
      <c r="AR2385">
        <f t="shared" ca="1" si="1655"/>
        <v>5.4637637103421656E-2</v>
      </c>
      <c r="AS2385">
        <f t="shared" ca="1" si="1656"/>
        <v>5.1807023740860103</v>
      </c>
      <c r="AT2385">
        <f t="shared" si="1643"/>
        <v>0</v>
      </c>
      <c r="AU2385">
        <f t="shared" ca="1" si="1657"/>
        <v>2.2973570428502287E-41</v>
      </c>
      <c r="AV2385" t="e">
        <f t="shared" si="1652"/>
        <v>#DIV/0!</v>
      </c>
      <c r="AW2385" t="e">
        <f t="shared" si="1622"/>
        <v>#DIV/0!</v>
      </c>
      <c r="AX2385" t="e">
        <f t="shared" si="1621"/>
        <v>#DIV/0!</v>
      </c>
      <c r="AY2385" t="e">
        <f t="shared" si="1626"/>
        <v>#DIV/0!</v>
      </c>
      <c r="AZ2385" t="e">
        <f t="shared" si="1625"/>
        <v>#DIV/0!</v>
      </c>
    </row>
    <row r="2386" spans="7:52" x14ac:dyDescent="0.3">
      <c r="G2386" s="1" t="str">
        <f t="shared" si="1651"/>
        <v/>
      </c>
      <c r="H2386" s="2" t="str">
        <f t="shared" si="1620"/>
        <v/>
      </c>
      <c r="I2386" s="6" t="str" cm="1">
        <f t="array" ref="I2386">_xlfn.IFS(AND(G2385&lt;H2385,G2386&gt;H2386),"BUY", AND(G2385&gt;H2385,G2386&lt;H2386),"SELL",TRUE,"")</f>
        <v/>
      </c>
      <c r="J2386" s="1">
        <f t="shared" ca="1" si="1630"/>
        <v>0</v>
      </c>
      <c r="K2386" s="3" t="str">
        <f t="shared" ca="1" si="1644"/>
        <v/>
      </c>
      <c r="L2386" s="3" t="str">
        <f t="shared" si="1645"/>
        <v/>
      </c>
      <c r="M2386" s="3" t="str">
        <f t="shared" si="1646"/>
        <v/>
      </c>
      <c r="N2386" s="4">
        <f t="shared" si="1631"/>
        <v>-1</v>
      </c>
      <c r="O2386" s="2" t="str">
        <f t="shared" si="1647"/>
        <v/>
      </c>
      <c r="P2386" s="1" t="str">
        <f t="shared" si="1632"/>
        <v/>
      </c>
      <c r="Q2386" s="1" t="str">
        <f t="shared" si="1633"/>
        <v/>
      </c>
      <c r="R2386" s="1" t="str">
        <f>IF(ISBLANK(A2386),"",SUM($Q$2:Q2386))</f>
        <v/>
      </c>
      <c r="S2386" s="1" t="str">
        <f>IF(ISBLANK(A2386),"",SUM($F$2:F2386))</f>
        <v/>
      </c>
      <c r="T2386" s="1" t="str">
        <f t="shared" si="1634"/>
        <v/>
      </c>
      <c r="U2386" s="1" t="str">
        <f t="shared" si="1635"/>
        <v/>
      </c>
      <c r="V2386" s="17">
        <f t="shared" si="1636"/>
        <v>0</v>
      </c>
      <c r="W2386" s="17">
        <f t="shared" si="1637"/>
        <v>0</v>
      </c>
      <c r="X2386" s="17">
        <f t="shared" si="1638"/>
        <v>0</v>
      </c>
      <c r="Y2386" s="22">
        <f>SUM(V2373:V2386)</f>
        <v>0</v>
      </c>
      <c r="Z2386" s="22">
        <f>SUM(W2373:W2386)</f>
        <v>0</v>
      </c>
      <c r="AA2386" s="22">
        <f>SUM(X2373:X2386)</f>
        <v>0</v>
      </c>
      <c r="AB2386" s="23" t="str">
        <f t="shared" si="1658"/>
        <v/>
      </c>
      <c r="AC2386" s="23" t="str">
        <f t="shared" si="1659"/>
        <v/>
      </c>
      <c r="AD2386" s="23" t="str">
        <f t="shared" si="1660"/>
        <v/>
      </c>
      <c r="AE2386" s="23" t="str">
        <f t="shared" si="1661"/>
        <v/>
      </c>
      <c r="AF2386" s="23" t="str">
        <f t="shared" si="1662"/>
        <v/>
      </c>
      <c r="AG2386" s="23" t="str">
        <f t="shared" si="1623"/>
        <v/>
      </c>
      <c r="AH2386" s="25" t="str">
        <f t="shared" si="1639"/>
        <v/>
      </c>
      <c r="AI2386" s="25" t="str">
        <f t="shared" si="1640"/>
        <v/>
      </c>
      <c r="AJ2386" s="1" t="str">
        <f t="shared" si="1648"/>
        <v/>
      </c>
      <c r="AK2386" s="10" t="e">
        <f t="shared" si="1649"/>
        <v>#DIV/0!</v>
      </c>
      <c r="AL2386" s="10" t="e">
        <f t="shared" si="1654"/>
        <v>#DIV/0!</v>
      </c>
      <c r="AM2386">
        <f t="shared" si="1650"/>
        <v>0</v>
      </c>
      <c r="AN2386">
        <f t="shared" si="1641"/>
        <v>0</v>
      </c>
      <c r="AO2386">
        <f t="shared" si="1642"/>
        <v>0</v>
      </c>
      <c r="AP2386">
        <f t="shared" ca="1" si="1628"/>
        <v>5.7002211369857561E-42</v>
      </c>
      <c r="AQ2386">
        <f t="shared" ca="1" si="1628"/>
        <v>1.0432773888438859E-40</v>
      </c>
      <c r="AR2386">
        <f t="shared" ca="1" si="1655"/>
        <v>5.4637637103421656E-2</v>
      </c>
      <c r="AS2386">
        <f t="shared" ca="1" si="1656"/>
        <v>5.1807023740860103</v>
      </c>
      <c r="AT2386">
        <f t="shared" si="1643"/>
        <v>0</v>
      </c>
      <c r="AU2386">
        <f t="shared" ca="1" si="1657"/>
        <v>2.1332601112180696E-41</v>
      </c>
      <c r="AV2386" t="e">
        <f t="shared" si="1652"/>
        <v>#DIV/0!</v>
      </c>
      <c r="AW2386" t="e">
        <f t="shared" si="1622"/>
        <v>#DIV/0!</v>
      </c>
      <c r="AX2386" t="e">
        <f t="shared" si="1621"/>
        <v>#DIV/0!</v>
      </c>
      <c r="AY2386" t="e">
        <f t="shared" si="1626"/>
        <v>#DIV/0!</v>
      </c>
      <c r="AZ2386" t="e">
        <f t="shared" si="1625"/>
        <v>#DIV/0!</v>
      </c>
    </row>
    <row r="2387" spans="7:52" x14ac:dyDescent="0.3">
      <c r="G2387" s="1" t="str">
        <f t="shared" si="1651"/>
        <v/>
      </c>
      <c r="H2387" s="2" t="str">
        <f t="shared" si="1620"/>
        <v/>
      </c>
      <c r="I2387" s="6" t="str" cm="1">
        <f t="array" ref="I2387">_xlfn.IFS(AND(G2386&lt;H2386,G2387&gt;H2387),"BUY", AND(G2386&gt;H2386,G2387&lt;H2387),"SELL",TRUE,"")</f>
        <v/>
      </c>
      <c r="J2387" s="1">
        <f t="shared" ca="1" si="1630"/>
        <v>0</v>
      </c>
      <c r="K2387" s="3" t="str">
        <f t="shared" ca="1" si="1644"/>
        <v/>
      </c>
      <c r="L2387" s="3" t="str">
        <f t="shared" si="1645"/>
        <v/>
      </c>
      <c r="M2387" s="3" t="str">
        <f t="shared" si="1646"/>
        <v/>
      </c>
      <c r="N2387" s="4">
        <f t="shared" si="1631"/>
        <v>-1</v>
      </c>
      <c r="O2387" s="2" t="str">
        <f t="shared" si="1647"/>
        <v/>
      </c>
      <c r="P2387" s="1" t="str">
        <f t="shared" si="1632"/>
        <v/>
      </c>
      <c r="Q2387" s="1" t="str">
        <f t="shared" si="1633"/>
        <v/>
      </c>
      <c r="R2387" s="1" t="str">
        <f>IF(ISBLANK(A2387),"",SUM($Q$2:Q2387))</f>
        <v/>
      </c>
      <c r="S2387" s="1" t="str">
        <f>IF(ISBLANK(A2387),"",SUM($F$2:F2387))</f>
        <v/>
      </c>
      <c r="T2387" s="1" t="str">
        <f t="shared" si="1634"/>
        <v/>
      </c>
      <c r="U2387" s="1" t="str">
        <f t="shared" si="1635"/>
        <v/>
      </c>
      <c r="V2387" s="17">
        <f t="shared" si="1636"/>
        <v>0</v>
      </c>
      <c r="W2387" s="17">
        <f t="shared" si="1637"/>
        <v>0</v>
      </c>
      <c r="X2387" s="17">
        <f t="shared" si="1638"/>
        <v>0</v>
      </c>
      <c r="Y2387" s="22">
        <f t="shared" ref="Y2387:AA2398" si="1663">SUM(V2374:V2387)</f>
        <v>0</v>
      </c>
      <c r="Z2387" s="22">
        <f t="shared" si="1663"/>
        <v>0</v>
      </c>
      <c r="AA2387" s="22">
        <f t="shared" si="1663"/>
        <v>0</v>
      </c>
      <c r="AB2387" s="23" t="str">
        <f t="shared" si="1658"/>
        <v/>
      </c>
      <c r="AC2387" s="23" t="str">
        <f t="shared" si="1659"/>
        <v/>
      </c>
      <c r="AD2387" s="23" t="str">
        <f t="shared" si="1660"/>
        <v/>
      </c>
      <c r="AE2387" s="23" t="str">
        <f t="shared" si="1661"/>
        <v/>
      </c>
      <c r="AF2387" s="23" t="str">
        <f t="shared" si="1662"/>
        <v/>
      </c>
      <c r="AG2387" s="23" t="str">
        <f t="shared" si="1623"/>
        <v/>
      </c>
      <c r="AH2387" s="25" t="str">
        <f t="shared" si="1639"/>
        <v/>
      </c>
      <c r="AI2387" s="25" t="str">
        <f t="shared" si="1640"/>
        <v/>
      </c>
      <c r="AJ2387" s="1" t="str">
        <f t="shared" si="1648"/>
        <v/>
      </c>
      <c r="AK2387" s="10" t="e">
        <f t="shared" si="1649"/>
        <v>#DIV/0!</v>
      </c>
      <c r="AL2387" s="10" t="e">
        <f t="shared" si="1654"/>
        <v>#DIV/0!</v>
      </c>
      <c r="AM2387">
        <f t="shared" si="1650"/>
        <v>0</v>
      </c>
      <c r="AN2387">
        <f t="shared" si="1641"/>
        <v>0</v>
      </c>
      <c r="AO2387">
        <f t="shared" si="1642"/>
        <v>0</v>
      </c>
      <c r="AP2387">
        <f t="shared" ca="1" si="1628"/>
        <v>5.2930624843439168E-42</v>
      </c>
      <c r="AQ2387">
        <f t="shared" ca="1" si="1628"/>
        <v>9.6875757535503691E-41</v>
      </c>
      <c r="AR2387">
        <f t="shared" ca="1" si="1655"/>
        <v>5.4637637103421656E-2</v>
      </c>
      <c r="AS2387">
        <f t="shared" ca="1" si="1656"/>
        <v>5.1807023740860103</v>
      </c>
      <c r="AT2387">
        <f t="shared" si="1643"/>
        <v>0</v>
      </c>
      <c r="AU2387">
        <f t="shared" ca="1" si="1657"/>
        <v>1.9808843889882073E-41</v>
      </c>
      <c r="AV2387" t="e">
        <f t="shared" si="1652"/>
        <v>#DIV/0!</v>
      </c>
      <c r="AW2387" t="e">
        <f t="shared" si="1622"/>
        <v>#DIV/0!</v>
      </c>
      <c r="AX2387" t="e">
        <f t="shared" si="1621"/>
        <v>#DIV/0!</v>
      </c>
      <c r="AY2387" t="e">
        <f t="shared" si="1626"/>
        <v>#DIV/0!</v>
      </c>
      <c r="AZ2387" t="e">
        <f t="shared" si="1625"/>
        <v>#DIV/0!</v>
      </c>
    </row>
    <row r="2388" spans="7:52" x14ac:dyDescent="0.3">
      <c r="G2388" s="1" t="str">
        <f t="shared" si="1651"/>
        <v/>
      </c>
      <c r="H2388" s="2" t="str">
        <f t="shared" si="1620"/>
        <v/>
      </c>
      <c r="I2388" s="6" t="str" cm="1">
        <f t="array" ref="I2388">_xlfn.IFS(AND(G2387&lt;H2387,G2388&gt;H2388),"BUY", AND(G2387&gt;H2387,G2388&lt;H2388),"SELL",TRUE,"")</f>
        <v/>
      </c>
      <c r="J2388" s="1">
        <f t="shared" ca="1" si="1630"/>
        <v>0</v>
      </c>
      <c r="K2388" s="3" t="str">
        <f t="shared" ca="1" si="1644"/>
        <v/>
      </c>
      <c r="L2388" s="3" t="str">
        <f t="shared" si="1645"/>
        <v/>
      </c>
      <c r="M2388" s="3" t="str">
        <f t="shared" si="1646"/>
        <v/>
      </c>
      <c r="N2388" s="4">
        <f t="shared" si="1631"/>
        <v>-1</v>
      </c>
      <c r="O2388" s="2" t="str">
        <f t="shared" si="1647"/>
        <v/>
      </c>
      <c r="P2388" s="1" t="str">
        <f t="shared" si="1632"/>
        <v/>
      </c>
      <c r="Q2388" s="1" t="str">
        <f t="shared" si="1633"/>
        <v/>
      </c>
      <c r="R2388" s="1" t="str">
        <f>IF(ISBLANK(A2388),"",SUM($Q$2:Q2388))</f>
        <v/>
      </c>
      <c r="S2388" s="1" t="str">
        <f>IF(ISBLANK(A2388),"",SUM($F$2:F2388))</f>
        <v/>
      </c>
      <c r="T2388" s="1" t="str">
        <f t="shared" si="1634"/>
        <v/>
      </c>
      <c r="U2388" s="1" t="str">
        <f t="shared" si="1635"/>
        <v/>
      </c>
      <c r="V2388" s="17">
        <f t="shared" si="1636"/>
        <v>0</v>
      </c>
      <c r="W2388" s="17">
        <f t="shared" si="1637"/>
        <v>0</v>
      </c>
      <c r="X2388" s="17">
        <f t="shared" si="1638"/>
        <v>0</v>
      </c>
      <c r="Y2388" s="22">
        <f t="shared" si="1663"/>
        <v>0</v>
      </c>
      <c r="Z2388" s="22">
        <f t="shared" si="1663"/>
        <v>0</v>
      </c>
      <c r="AA2388" s="22">
        <f t="shared" si="1663"/>
        <v>0</v>
      </c>
      <c r="AB2388" s="23" t="str">
        <f t="shared" si="1658"/>
        <v/>
      </c>
      <c r="AC2388" s="23" t="str">
        <f t="shared" si="1659"/>
        <v/>
      </c>
      <c r="AD2388" s="23" t="str">
        <f t="shared" si="1660"/>
        <v/>
      </c>
      <c r="AE2388" s="23" t="str">
        <f t="shared" si="1661"/>
        <v/>
      </c>
      <c r="AF2388" s="23" t="str">
        <f t="shared" si="1662"/>
        <v/>
      </c>
      <c r="AG2388" s="23" t="str">
        <f t="shared" si="1623"/>
        <v/>
      </c>
      <c r="AH2388" s="25" t="str">
        <f t="shared" si="1639"/>
        <v/>
      </c>
      <c r="AI2388" s="25" t="str">
        <f t="shared" si="1640"/>
        <v/>
      </c>
      <c r="AJ2388" s="1" t="str">
        <f t="shared" si="1648"/>
        <v/>
      </c>
      <c r="AK2388" s="10" t="e">
        <f t="shared" si="1649"/>
        <v>#DIV/0!</v>
      </c>
      <c r="AL2388" s="10" t="e">
        <f t="shared" si="1654"/>
        <v>#DIV/0!</v>
      </c>
      <c r="AM2388">
        <f t="shared" si="1650"/>
        <v>0</v>
      </c>
      <c r="AN2388">
        <f t="shared" si="1641"/>
        <v>0</v>
      </c>
      <c r="AO2388">
        <f t="shared" si="1642"/>
        <v>0</v>
      </c>
      <c r="AP2388">
        <f t="shared" ca="1" si="1628"/>
        <v>4.9149865926050652E-42</v>
      </c>
      <c r="AQ2388">
        <f t="shared" ca="1" si="1628"/>
        <v>8.9956060568682003E-41</v>
      </c>
      <c r="AR2388">
        <f t="shared" ca="1" si="1655"/>
        <v>5.4637637103421649E-2</v>
      </c>
      <c r="AS2388">
        <f t="shared" ca="1" si="1656"/>
        <v>5.1807023740860103</v>
      </c>
      <c r="AT2388">
        <f t="shared" si="1643"/>
        <v>0</v>
      </c>
      <c r="AU2388">
        <f t="shared" ca="1" si="1657"/>
        <v>1.839392646917621E-41</v>
      </c>
      <c r="AV2388" t="e">
        <f t="shared" si="1652"/>
        <v>#DIV/0!</v>
      </c>
      <c r="AW2388" t="e">
        <f t="shared" si="1622"/>
        <v>#DIV/0!</v>
      </c>
      <c r="AX2388" t="e">
        <f t="shared" si="1621"/>
        <v>#DIV/0!</v>
      </c>
      <c r="AY2388" t="e">
        <f t="shared" si="1626"/>
        <v>#DIV/0!</v>
      </c>
      <c r="AZ2388" t="e">
        <f t="shared" si="1625"/>
        <v>#DIV/0!</v>
      </c>
    </row>
    <row r="2389" spans="7:52" x14ac:dyDescent="0.3">
      <c r="G2389" s="1" t="str">
        <f t="shared" si="1651"/>
        <v/>
      </c>
      <c r="H2389" s="2" t="str">
        <f t="shared" si="1620"/>
        <v/>
      </c>
      <c r="I2389" s="6" t="str" cm="1">
        <f t="array" ref="I2389">_xlfn.IFS(AND(G2388&lt;H2388,G2389&gt;H2389),"BUY", AND(G2388&gt;H2388,G2389&lt;H2389),"SELL",TRUE,"")</f>
        <v/>
      </c>
      <c r="J2389" s="1">
        <f t="shared" ca="1" si="1630"/>
        <v>0</v>
      </c>
      <c r="K2389" s="3" t="str">
        <f t="shared" ca="1" si="1644"/>
        <v/>
      </c>
      <c r="L2389" s="3" t="str">
        <f t="shared" si="1645"/>
        <v/>
      </c>
      <c r="M2389" s="3" t="str">
        <f t="shared" si="1646"/>
        <v/>
      </c>
      <c r="N2389" s="4">
        <f t="shared" si="1631"/>
        <v>-1</v>
      </c>
      <c r="O2389" s="2" t="str">
        <f t="shared" si="1647"/>
        <v/>
      </c>
      <c r="P2389" s="1" t="str">
        <f t="shared" si="1632"/>
        <v/>
      </c>
      <c r="Q2389" s="1" t="str">
        <f t="shared" si="1633"/>
        <v/>
      </c>
      <c r="R2389" s="1" t="str">
        <f>IF(ISBLANK(A2389),"",SUM($Q$2:Q2389))</f>
        <v/>
      </c>
      <c r="S2389" s="1" t="str">
        <f>IF(ISBLANK(A2389),"",SUM($F$2:F2389))</f>
        <v/>
      </c>
      <c r="T2389" s="1" t="str">
        <f t="shared" si="1634"/>
        <v/>
      </c>
      <c r="U2389" s="1" t="str">
        <f t="shared" si="1635"/>
        <v/>
      </c>
      <c r="V2389" s="17">
        <f t="shared" si="1636"/>
        <v>0</v>
      </c>
      <c r="W2389" s="17">
        <f t="shared" si="1637"/>
        <v>0</v>
      </c>
      <c r="X2389" s="17">
        <f t="shared" si="1638"/>
        <v>0</v>
      </c>
      <c r="Y2389" s="22">
        <f t="shared" si="1663"/>
        <v>0</v>
      </c>
      <c r="Z2389" s="22">
        <f t="shared" si="1663"/>
        <v>0</v>
      </c>
      <c r="AA2389" s="22">
        <f t="shared" si="1663"/>
        <v>0</v>
      </c>
      <c r="AB2389" s="23" t="str">
        <f t="shared" si="1658"/>
        <v/>
      </c>
      <c r="AC2389" s="23" t="str">
        <f t="shared" si="1659"/>
        <v/>
      </c>
      <c r="AD2389" s="23" t="str">
        <f t="shared" si="1660"/>
        <v/>
      </c>
      <c r="AE2389" s="23" t="str">
        <f t="shared" si="1661"/>
        <v/>
      </c>
      <c r="AF2389" s="23" t="str">
        <f t="shared" si="1662"/>
        <v/>
      </c>
      <c r="AG2389" s="23" t="str">
        <f t="shared" si="1623"/>
        <v/>
      </c>
      <c r="AH2389" s="25" t="str">
        <f t="shared" si="1639"/>
        <v/>
      </c>
      <c r="AI2389" s="25" t="str">
        <f t="shared" si="1640"/>
        <v/>
      </c>
      <c r="AJ2389" s="1" t="str">
        <f t="shared" si="1648"/>
        <v/>
      </c>
      <c r="AK2389" s="10" t="e">
        <f t="shared" si="1649"/>
        <v>#DIV/0!</v>
      </c>
      <c r="AL2389" s="10" t="e">
        <f t="shared" si="1654"/>
        <v>#DIV/0!</v>
      </c>
      <c r="AM2389">
        <f t="shared" si="1650"/>
        <v>0</v>
      </c>
      <c r="AN2389">
        <f t="shared" si="1641"/>
        <v>0</v>
      </c>
      <c r="AO2389">
        <f t="shared" si="1642"/>
        <v>0</v>
      </c>
      <c r="AP2389">
        <f t="shared" ca="1" si="1628"/>
        <v>4.5639161217047035E-42</v>
      </c>
      <c r="AQ2389">
        <f t="shared" ca="1" si="1628"/>
        <v>8.3530627670919005E-41</v>
      </c>
      <c r="AR2389">
        <f t="shared" ca="1" si="1655"/>
        <v>5.4637637103421649E-2</v>
      </c>
      <c r="AS2389">
        <f t="shared" ca="1" si="1656"/>
        <v>5.1807023740860103</v>
      </c>
      <c r="AT2389">
        <f t="shared" si="1643"/>
        <v>0</v>
      </c>
      <c r="AU2389">
        <f t="shared" ca="1" si="1657"/>
        <v>1.7080074578520768E-41</v>
      </c>
      <c r="AV2389" t="e">
        <f t="shared" si="1652"/>
        <v>#DIV/0!</v>
      </c>
      <c r="AW2389" t="e">
        <f t="shared" si="1622"/>
        <v>#DIV/0!</v>
      </c>
      <c r="AX2389" t="e">
        <f t="shared" si="1621"/>
        <v>#DIV/0!</v>
      </c>
      <c r="AY2389" t="e">
        <f t="shared" si="1626"/>
        <v>#DIV/0!</v>
      </c>
      <c r="AZ2389" t="e">
        <f t="shared" si="1625"/>
        <v>#DIV/0!</v>
      </c>
    </row>
    <row r="2390" spans="7:52" x14ac:dyDescent="0.3">
      <c r="G2390" s="1" t="str">
        <f t="shared" si="1651"/>
        <v/>
      </c>
      <c r="H2390" s="2" t="str">
        <f t="shared" si="1620"/>
        <v/>
      </c>
      <c r="I2390" s="6" t="str" cm="1">
        <f t="array" ref="I2390">_xlfn.IFS(AND(G2389&lt;H2389,G2390&gt;H2390),"BUY", AND(G2389&gt;H2389,G2390&lt;H2390),"SELL",TRUE,"")</f>
        <v/>
      </c>
      <c r="J2390" s="1">
        <f t="shared" ca="1" si="1630"/>
        <v>0</v>
      </c>
      <c r="K2390" s="3" t="str">
        <f t="shared" ca="1" si="1644"/>
        <v/>
      </c>
      <c r="L2390" s="3" t="str">
        <f t="shared" si="1645"/>
        <v/>
      </c>
      <c r="M2390" s="3" t="str">
        <f t="shared" si="1646"/>
        <v/>
      </c>
      <c r="N2390" s="4">
        <f t="shared" si="1631"/>
        <v>-1</v>
      </c>
      <c r="O2390" s="2" t="str">
        <f t="shared" si="1647"/>
        <v/>
      </c>
      <c r="P2390" s="1" t="str">
        <f t="shared" si="1632"/>
        <v/>
      </c>
      <c r="Q2390" s="1" t="str">
        <f t="shared" si="1633"/>
        <v/>
      </c>
      <c r="R2390" s="1" t="str">
        <f>IF(ISBLANK(A2390),"",SUM($Q$2:Q2390))</f>
        <v/>
      </c>
      <c r="S2390" s="1" t="str">
        <f>IF(ISBLANK(A2390),"",SUM($F$2:F2390))</f>
        <v/>
      </c>
      <c r="T2390" s="1" t="str">
        <f t="shared" si="1634"/>
        <v/>
      </c>
      <c r="U2390" s="1" t="str">
        <f t="shared" si="1635"/>
        <v/>
      </c>
      <c r="V2390" s="17">
        <f t="shared" si="1636"/>
        <v>0</v>
      </c>
      <c r="W2390" s="17">
        <f t="shared" si="1637"/>
        <v>0</v>
      </c>
      <c r="X2390" s="17">
        <f t="shared" si="1638"/>
        <v>0</v>
      </c>
      <c r="Y2390" s="22">
        <f t="shared" si="1663"/>
        <v>0</v>
      </c>
      <c r="Z2390" s="22">
        <f t="shared" si="1663"/>
        <v>0</v>
      </c>
      <c r="AA2390" s="22">
        <f t="shared" si="1663"/>
        <v>0</v>
      </c>
      <c r="AB2390" s="23" t="str">
        <f t="shared" si="1658"/>
        <v/>
      </c>
      <c r="AC2390" s="23" t="str">
        <f t="shared" si="1659"/>
        <v/>
      </c>
      <c r="AD2390" s="23" t="str">
        <f t="shared" si="1660"/>
        <v/>
      </c>
      <c r="AE2390" s="23" t="str">
        <f t="shared" si="1661"/>
        <v/>
      </c>
      <c r="AF2390" s="23" t="str">
        <f t="shared" si="1662"/>
        <v/>
      </c>
      <c r="AG2390" s="23" t="str">
        <f t="shared" si="1623"/>
        <v/>
      </c>
      <c r="AH2390" s="25" t="str">
        <f t="shared" si="1639"/>
        <v/>
      </c>
      <c r="AI2390" s="25" t="str">
        <f t="shared" si="1640"/>
        <v/>
      </c>
      <c r="AJ2390" s="1" t="str">
        <f t="shared" si="1648"/>
        <v/>
      </c>
      <c r="AK2390" s="10" t="e">
        <f t="shared" si="1649"/>
        <v>#DIV/0!</v>
      </c>
      <c r="AL2390" s="10" t="e">
        <f t="shared" si="1654"/>
        <v>#DIV/0!</v>
      </c>
      <c r="AM2390">
        <f t="shared" si="1650"/>
        <v>0</v>
      </c>
      <c r="AN2390">
        <f t="shared" si="1641"/>
        <v>0</v>
      </c>
      <c r="AO2390">
        <f t="shared" si="1642"/>
        <v>0</v>
      </c>
      <c r="AP2390">
        <f t="shared" ca="1" si="1628"/>
        <v>4.2379221130115102E-42</v>
      </c>
      <c r="AQ2390">
        <f t="shared" ca="1" si="1628"/>
        <v>7.7564154265853372E-41</v>
      </c>
      <c r="AR2390">
        <f t="shared" ca="1" si="1655"/>
        <v>5.4637637103421642E-2</v>
      </c>
      <c r="AS2390">
        <f t="shared" ca="1" si="1656"/>
        <v>5.1807023740860103</v>
      </c>
      <c r="AT2390">
        <f t="shared" si="1643"/>
        <v>0</v>
      </c>
      <c r="AU2390">
        <f t="shared" ca="1" si="1657"/>
        <v>1.5860069251483572E-41</v>
      </c>
      <c r="AV2390" t="e">
        <f t="shared" si="1652"/>
        <v>#DIV/0!</v>
      </c>
      <c r="AW2390" t="e">
        <f t="shared" si="1622"/>
        <v>#DIV/0!</v>
      </c>
      <c r="AX2390" t="e">
        <f t="shared" si="1621"/>
        <v>#DIV/0!</v>
      </c>
      <c r="AY2390" t="e">
        <f t="shared" si="1626"/>
        <v>#DIV/0!</v>
      </c>
      <c r="AZ2390" t="e">
        <f t="shared" si="1625"/>
        <v>#DIV/0!</v>
      </c>
    </row>
    <row r="2391" spans="7:52" x14ac:dyDescent="0.3">
      <c r="G2391" s="1" t="str">
        <f t="shared" si="1651"/>
        <v/>
      </c>
      <c r="H2391" s="2" t="str">
        <f t="shared" si="1620"/>
        <v/>
      </c>
      <c r="I2391" s="6" t="str" cm="1">
        <f t="array" ref="I2391">_xlfn.IFS(AND(G2390&lt;H2390,G2391&gt;H2391),"BUY", AND(G2390&gt;H2390,G2391&lt;H2391),"SELL",TRUE,"")</f>
        <v/>
      </c>
      <c r="J2391" s="1">
        <f t="shared" ca="1" si="1630"/>
        <v>0</v>
      </c>
      <c r="K2391" s="3" t="str">
        <f t="shared" ca="1" si="1644"/>
        <v/>
      </c>
      <c r="L2391" s="3" t="str">
        <f t="shared" si="1645"/>
        <v/>
      </c>
      <c r="M2391" s="3" t="str">
        <f t="shared" si="1646"/>
        <v/>
      </c>
      <c r="N2391" s="4">
        <f t="shared" si="1631"/>
        <v>-1</v>
      </c>
      <c r="O2391" s="2" t="str">
        <f t="shared" si="1647"/>
        <v/>
      </c>
      <c r="P2391" s="1" t="str">
        <f t="shared" si="1632"/>
        <v/>
      </c>
      <c r="Q2391" s="1" t="str">
        <f t="shared" si="1633"/>
        <v/>
      </c>
      <c r="R2391" s="1" t="str">
        <f>IF(ISBLANK(A2391),"",SUM($Q$2:Q2391))</f>
        <v/>
      </c>
      <c r="S2391" s="1" t="str">
        <f>IF(ISBLANK(A2391),"",SUM($F$2:F2391))</f>
        <v/>
      </c>
      <c r="T2391" s="1" t="str">
        <f t="shared" si="1634"/>
        <v/>
      </c>
      <c r="U2391" s="1" t="str">
        <f t="shared" si="1635"/>
        <v/>
      </c>
      <c r="V2391" s="17">
        <f t="shared" si="1636"/>
        <v>0</v>
      </c>
      <c r="W2391" s="17">
        <f t="shared" si="1637"/>
        <v>0</v>
      </c>
      <c r="X2391" s="17">
        <f t="shared" si="1638"/>
        <v>0</v>
      </c>
      <c r="Y2391" s="22">
        <f t="shared" si="1663"/>
        <v>0</v>
      </c>
      <c r="Z2391" s="22">
        <f t="shared" si="1663"/>
        <v>0</v>
      </c>
      <c r="AA2391" s="22">
        <f t="shared" si="1663"/>
        <v>0</v>
      </c>
      <c r="AB2391" s="23" t="str">
        <f t="shared" si="1658"/>
        <v/>
      </c>
      <c r="AC2391" s="23" t="str">
        <f t="shared" si="1659"/>
        <v/>
      </c>
      <c r="AD2391" s="23" t="str">
        <f t="shared" si="1660"/>
        <v/>
      </c>
      <c r="AE2391" s="23" t="str">
        <f t="shared" si="1661"/>
        <v/>
      </c>
      <c r="AF2391" s="23" t="str">
        <f t="shared" si="1662"/>
        <v/>
      </c>
      <c r="AG2391" s="23" t="str">
        <f t="shared" si="1623"/>
        <v/>
      </c>
      <c r="AH2391" s="25" t="str">
        <f t="shared" si="1639"/>
        <v/>
      </c>
      <c r="AI2391" s="25" t="str">
        <f t="shared" si="1640"/>
        <v/>
      </c>
      <c r="AJ2391" s="1" t="str">
        <f t="shared" si="1648"/>
        <v/>
      </c>
      <c r="AK2391" s="10" t="e">
        <f t="shared" si="1649"/>
        <v>#DIV/0!</v>
      </c>
      <c r="AL2391" s="10" t="e">
        <f t="shared" si="1654"/>
        <v>#DIV/0!</v>
      </c>
      <c r="AM2391">
        <f t="shared" si="1650"/>
        <v>0</v>
      </c>
      <c r="AN2391">
        <f t="shared" si="1641"/>
        <v>0</v>
      </c>
      <c r="AO2391">
        <f t="shared" si="1642"/>
        <v>0</v>
      </c>
      <c r="AP2391">
        <f t="shared" ca="1" si="1628"/>
        <v>3.9352133906535457E-42</v>
      </c>
      <c r="AQ2391">
        <f t="shared" ca="1" si="1628"/>
        <v>7.2023857532578131E-41</v>
      </c>
      <c r="AR2391">
        <f t="shared" ca="1" si="1655"/>
        <v>5.4637637103421649E-2</v>
      </c>
      <c r="AS2391">
        <f t="shared" ca="1" si="1656"/>
        <v>5.1807023740860103</v>
      </c>
      <c r="AT2391">
        <f t="shared" si="1643"/>
        <v>0</v>
      </c>
      <c r="AU2391">
        <f t="shared" ca="1" si="1657"/>
        <v>1.4727207162091888E-41</v>
      </c>
      <c r="AV2391" t="e">
        <f t="shared" si="1652"/>
        <v>#DIV/0!</v>
      </c>
      <c r="AW2391" t="e">
        <f t="shared" si="1622"/>
        <v>#DIV/0!</v>
      </c>
      <c r="AX2391" t="e">
        <f t="shared" si="1621"/>
        <v>#DIV/0!</v>
      </c>
      <c r="AY2391" t="e">
        <f t="shared" si="1626"/>
        <v>#DIV/0!</v>
      </c>
      <c r="AZ2391" t="e">
        <f t="shared" si="1625"/>
        <v>#DIV/0!</v>
      </c>
    </row>
    <row r="2392" spans="7:52" x14ac:dyDescent="0.3">
      <c r="G2392" s="1" t="str">
        <f t="shared" si="1651"/>
        <v/>
      </c>
      <c r="H2392" s="2" t="str">
        <f t="shared" si="1620"/>
        <v/>
      </c>
      <c r="I2392" s="6" t="str" cm="1">
        <f t="array" ref="I2392">_xlfn.IFS(AND(G2391&lt;H2391,G2392&gt;H2392),"BUY", AND(G2391&gt;H2391,G2392&lt;H2392),"SELL",TRUE,"")</f>
        <v/>
      </c>
      <c r="J2392" s="1">
        <f t="shared" ca="1" si="1630"/>
        <v>0</v>
      </c>
      <c r="K2392" s="3" t="str">
        <f t="shared" ca="1" si="1644"/>
        <v/>
      </c>
      <c r="L2392" s="3" t="str">
        <f t="shared" si="1645"/>
        <v/>
      </c>
      <c r="M2392" s="3" t="str">
        <f t="shared" si="1646"/>
        <v/>
      </c>
      <c r="N2392" s="4">
        <f t="shared" si="1631"/>
        <v>-1</v>
      </c>
      <c r="O2392" s="2" t="str">
        <f t="shared" si="1647"/>
        <v/>
      </c>
      <c r="P2392" s="1" t="str">
        <f t="shared" si="1632"/>
        <v/>
      </c>
      <c r="Q2392" s="1" t="str">
        <f t="shared" si="1633"/>
        <v/>
      </c>
      <c r="R2392" s="1" t="str">
        <f>IF(ISBLANK(A2392),"",SUM($Q$2:Q2392))</f>
        <v/>
      </c>
      <c r="S2392" s="1" t="str">
        <f>IF(ISBLANK(A2392),"",SUM($F$2:F2392))</f>
        <v/>
      </c>
      <c r="T2392" s="1" t="str">
        <f t="shared" si="1634"/>
        <v/>
      </c>
      <c r="U2392" s="1" t="str">
        <f t="shared" si="1635"/>
        <v/>
      </c>
      <c r="V2392" s="17">
        <f t="shared" si="1636"/>
        <v>0</v>
      </c>
      <c r="W2392" s="17">
        <f t="shared" si="1637"/>
        <v>0</v>
      </c>
      <c r="X2392" s="17">
        <f t="shared" si="1638"/>
        <v>0</v>
      </c>
      <c r="Y2392" s="22">
        <f t="shared" si="1663"/>
        <v>0</v>
      </c>
      <c r="Z2392" s="22">
        <f t="shared" si="1663"/>
        <v>0</v>
      </c>
      <c r="AA2392" s="22">
        <f t="shared" si="1663"/>
        <v>0</v>
      </c>
      <c r="AB2392" s="23" t="str">
        <f t="shared" si="1658"/>
        <v/>
      </c>
      <c r="AC2392" s="23" t="str">
        <f t="shared" si="1659"/>
        <v/>
      </c>
      <c r="AD2392" s="23" t="str">
        <f t="shared" si="1660"/>
        <v/>
      </c>
      <c r="AE2392" s="23" t="str">
        <f t="shared" si="1661"/>
        <v/>
      </c>
      <c r="AF2392" s="23" t="str">
        <f t="shared" si="1662"/>
        <v/>
      </c>
      <c r="AG2392" s="23" t="str">
        <f t="shared" si="1623"/>
        <v/>
      </c>
      <c r="AH2392" s="25" t="str">
        <f t="shared" si="1639"/>
        <v/>
      </c>
      <c r="AI2392" s="25" t="str">
        <f t="shared" si="1640"/>
        <v/>
      </c>
      <c r="AJ2392" s="1" t="str">
        <f t="shared" si="1648"/>
        <v/>
      </c>
      <c r="AK2392" s="10" t="e">
        <f t="shared" si="1649"/>
        <v>#DIV/0!</v>
      </c>
      <c r="AL2392" s="10" t="e">
        <f t="shared" si="1654"/>
        <v>#DIV/0!</v>
      </c>
      <c r="AM2392">
        <f t="shared" si="1650"/>
        <v>0</v>
      </c>
      <c r="AN2392">
        <f t="shared" si="1641"/>
        <v>0</v>
      </c>
      <c r="AO2392">
        <f t="shared" si="1642"/>
        <v>0</v>
      </c>
      <c r="AP2392">
        <f t="shared" ca="1" si="1628"/>
        <v>3.6541267198925785E-42</v>
      </c>
      <c r="AQ2392">
        <f t="shared" ca="1" si="1628"/>
        <v>6.687929628025112E-41</v>
      </c>
      <c r="AR2392">
        <f t="shared" ca="1" si="1655"/>
        <v>5.4637637103421656E-2</v>
      </c>
      <c r="AS2392">
        <f t="shared" ca="1" si="1656"/>
        <v>5.1807023740860103</v>
      </c>
      <c r="AT2392">
        <f t="shared" si="1643"/>
        <v>0</v>
      </c>
      <c r="AU2392">
        <f t="shared" ca="1" si="1657"/>
        <v>1.3675263793371038E-41</v>
      </c>
      <c r="AV2392" t="e">
        <f t="shared" si="1652"/>
        <v>#DIV/0!</v>
      </c>
      <c r="AW2392" t="e">
        <f t="shared" si="1622"/>
        <v>#DIV/0!</v>
      </c>
      <c r="AX2392" t="e">
        <f t="shared" si="1621"/>
        <v>#DIV/0!</v>
      </c>
      <c r="AY2392" t="e">
        <f t="shared" si="1626"/>
        <v>#DIV/0!</v>
      </c>
      <c r="AZ2392" t="e">
        <f t="shared" si="1625"/>
        <v>#DIV/0!</v>
      </c>
    </row>
    <row r="2393" spans="7:52" x14ac:dyDescent="0.3">
      <c r="G2393" s="1" t="str">
        <f t="shared" si="1651"/>
        <v/>
      </c>
      <c r="H2393" s="2" t="str">
        <f t="shared" ref="H2393:H2456" si="1664">IFERROR(AVERAGE(E2374:E2393),"")</f>
        <v/>
      </c>
      <c r="I2393" s="6" t="str" cm="1">
        <f t="array" ref="I2393">_xlfn.IFS(AND(G2392&lt;H2392,G2393&gt;H2393),"BUY", AND(G2392&gt;H2392,G2393&lt;H2393),"SELL",TRUE,"")</f>
        <v/>
      </c>
      <c r="J2393" s="1">
        <f t="shared" ca="1" si="1630"/>
        <v>0</v>
      </c>
      <c r="K2393" s="3" t="str">
        <f t="shared" ca="1" si="1644"/>
        <v/>
      </c>
      <c r="L2393" s="3" t="str">
        <f t="shared" si="1645"/>
        <v/>
      </c>
      <c r="M2393" s="3" t="str">
        <f t="shared" si="1646"/>
        <v/>
      </c>
      <c r="N2393" s="4">
        <f t="shared" si="1631"/>
        <v>-1</v>
      </c>
      <c r="O2393" s="2" t="str">
        <f t="shared" si="1647"/>
        <v/>
      </c>
      <c r="P2393" s="1" t="str">
        <f t="shared" si="1632"/>
        <v/>
      </c>
      <c r="Q2393" s="1" t="str">
        <f t="shared" si="1633"/>
        <v/>
      </c>
      <c r="R2393" s="1" t="str">
        <f>IF(ISBLANK(A2393),"",SUM($Q$2:Q2393))</f>
        <v/>
      </c>
      <c r="S2393" s="1" t="str">
        <f>IF(ISBLANK(A2393),"",SUM($F$2:F2393))</f>
        <v/>
      </c>
      <c r="T2393" s="1" t="str">
        <f t="shared" si="1634"/>
        <v/>
      </c>
      <c r="U2393" s="1" t="str">
        <f t="shared" si="1635"/>
        <v/>
      </c>
      <c r="V2393" s="17">
        <f t="shared" si="1636"/>
        <v>0</v>
      </c>
      <c r="W2393" s="17">
        <f t="shared" si="1637"/>
        <v>0</v>
      </c>
      <c r="X2393" s="17">
        <f t="shared" si="1638"/>
        <v>0</v>
      </c>
      <c r="Y2393" s="22">
        <f t="shared" si="1663"/>
        <v>0</v>
      </c>
      <c r="Z2393" s="22">
        <f t="shared" si="1663"/>
        <v>0</v>
      </c>
      <c r="AA2393" s="22">
        <f t="shared" si="1663"/>
        <v>0</v>
      </c>
      <c r="AB2393" s="23" t="str">
        <f t="shared" si="1658"/>
        <v/>
      </c>
      <c r="AC2393" s="23" t="str">
        <f t="shared" si="1659"/>
        <v/>
      </c>
      <c r="AD2393" s="23" t="str">
        <f t="shared" si="1660"/>
        <v/>
      </c>
      <c r="AE2393" s="23" t="str">
        <f t="shared" si="1661"/>
        <v/>
      </c>
      <c r="AF2393" s="23" t="str">
        <f t="shared" si="1662"/>
        <v/>
      </c>
      <c r="AG2393" s="23" t="str">
        <f t="shared" si="1623"/>
        <v/>
      </c>
      <c r="AH2393" s="25" t="str">
        <f t="shared" si="1639"/>
        <v/>
      </c>
      <c r="AI2393" s="25" t="str">
        <f t="shared" si="1640"/>
        <v/>
      </c>
      <c r="AJ2393" s="1" t="str">
        <f t="shared" si="1648"/>
        <v/>
      </c>
      <c r="AK2393" s="10" t="e">
        <f t="shared" si="1649"/>
        <v>#DIV/0!</v>
      </c>
      <c r="AL2393" s="10" t="e">
        <f t="shared" si="1654"/>
        <v>#DIV/0!</v>
      </c>
      <c r="AM2393">
        <f t="shared" si="1650"/>
        <v>0</v>
      </c>
      <c r="AN2393">
        <f t="shared" si="1641"/>
        <v>0</v>
      </c>
      <c r="AO2393">
        <f t="shared" si="1642"/>
        <v>0</v>
      </c>
      <c r="AP2393">
        <f t="shared" ca="1" si="1628"/>
        <v>3.3931176684716802E-42</v>
      </c>
      <c r="AQ2393">
        <f t="shared" ca="1" si="1628"/>
        <v>6.210220368880461E-41</v>
      </c>
      <c r="AR2393">
        <f t="shared" ca="1" si="1655"/>
        <v>5.4637637103421663E-2</v>
      </c>
      <c r="AS2393">
        <f t="shared" ca="1" si="1656"/>
        <v>5.1807023740860103</v>
      </c>
      <c r="AT2393">
        <f t="shared" si="1643"/>
        <v>0</v>
      </c>
      <c r="AU2393">
        <f t="shared" ca="1" si="1657"/>
        <v>1.2698459236701679E-41</v>
      </c>
      <c r="AV2393" t="e">
        <f t="shared" si="1652"/>
        <v>#DIV/0!</v>
      </c>
      <c r="AW2393" t="e">
        <f t="shared" si="1622"/>
        <v>#DIV/0!</v>
      </c>
      <c r="AX2393" t="e">
        <f t="shared" si="1621"/>
        <v>#DIV/0!</v>
      </c>
      <c r="AY2393" t="e">
        <f t="shared" si="1626"/>
        <v>#DIV/0!</v>
      </c>
      <c r="AZ2393" t="e">
        <f t="shared" si="1625"/>
        <v>#DIV/0!</v>
      </c>
    </row>
    <row r="2394" spans="7:52" x14ac:dyDescent="0.3">
      <c r="G2394" s="1" t="str">
        <f t="shared" si="1651"/>
        <v/>
      </c>
      <c r="H2394" s="2" t="str">
        <f t="shared" si="1664"/>
        <v/>
      </c>
      <c r="I2394" s="6" t="str" cm="1">
        <f t="array" ref="I2394">_xlfn.IFS(AND(G2393&lt;H2393,G2394&gt;H2394),"BUY", AND(G2393&gt;H2393,G2394&lt;H2394),"SELL",TRUE,"")</f>
        <v/>
      </c>
      <c r="J2394" s="1">
        <f t="shared" ca="1" si="1630"/>
        <v>0</v>
      </c>
      <c r="K2394" s="3" t="str">
        <f t="shared" ca="1" si="1644"/>
        <v/>
      </c>
      <c r="L2394" s="3" t="str">
        <f t="shared" si="1645"/>
        <v/>
      </c>
      <c r="M2394" s="3" t="str">
        <f t="shared" si="1646"/>
        <v/>
      </c>
      <c r="N2394" s="4">
        <f t="shared" si="1631"/>
        <v>-1</v>
      </c>
      <c r="O2394" s="2" t="str">
        <f t="shared" si="1647"/>
        <v/>
      </c>
      <c r="P2394" s="1" t="str">
        <f t="shared" si="1632"/>
        <v/>
      </c>
      <c r="Q2394" s="1" t="str">
        <f t="shared" si="1633"/>
        <v/>
      </c>
      <c r="R2394" s="1" t="str">
        <f>IF(ISBLANK(A2394),"",SUM($Q$2:Q2394))</f>
        <v/>
      </c>
      <c r="S2394" s="1" t="str">
        <f>IF(ISBLANK(A2394),"",SUM($F$2:F2394))</f>
        <v/>
      </c>
      <c r="T2394" s="1" t="str">
        <f t="shared" si="1634"/>
        <v/>
      </c>
      <c r="U2394" s="1" t="str">
        <f t="shared" si="1635"/>
        <v/>
      </c>
      <c r="V2394" s="17">
        <f t="shared" si="1636"/>
        <v>0</v>
      </c>
      <c r="W2394" s="17">
        <f t="shared" si="1637"/>
        <v>0</v>
      </c>
      <c r="X2394" s="17">
        <f t="shared" si="1638"/>
        <v>0</v>
      </c>
      <c r="Y2394" s="22">
        <f t="shared" si="1663"/>
        <v>0</v>
      </c>
      <c r="Z2394" s="22">
        <f t="shared" si="1663"/>
        <v>0</v>
      </c>
      <c r="AA2394" s="22">
        <f t="shared" si="1663"/>
        <v>0</v>
      </c>
      <c r="AB2394" s="23" t="str">
        <f t="shared" si="1658"/>
        <v/>
      </c>
      <c r="AC2394" s="23" t="str">
        <f t="shared" si="1659"/>
        <v/>
      </c>
      <c r="AD2394" s="23" t="str">
        <f t="shared" si="1660"/>
        <v/>
      </c>
      <c r="AE2394" s="23" t="str">
        <f t="shared" si="1661"/>
        <v/>
      </c>
      <c r="AF2394" s="23" t="str">
        <f t="shared" si="1662"/>
        <v/>
      </c>
      <c r="AG2394" s="23" t="str">
        <f t="shared" si="1623"/>
        <v/>
      </c>
      <c r="AH2394" s="25" t="str">
        <f t="shared" si="1639"/>
        <v/>
      </c>
      <c r="AI2394" s="25" t="str">
        <f t="shared" si="1640"/>
        <v/>
      </c>
      <c r="AJ2394" s="1" t="str">
        <f t="shared" si="1648"/>
        <v/>
      </c>
      <c r="AK2394" s="10" t="e">
        <f t="shared" si="1649"/>
        <v>#DIV/0!</v>
      </c>
      <c r="AL2394" s="10" t="e">
        <f t="shared" si="1654"/>
        <v>#DIV/0!</v>
      </c>
      <c r="AM2394">
        <f t="shared" si="1650"/>
        <v>0</v>
      </c>
      <c r="AN2394">
        <f t="shared" si="1641"/>
        <v>0</v>
      </c>
      <c r="AO2394">
        <f t="shared" si="1642"/>
        <v>0</v>
      </c>
      <c r="AP2394">
        <f t="shared" ca="1" si="1628"/>
        <v>3.1507521207237029E-42</v>
      </c>
      <c r="AQ2394">
        <f t="shared" ca="1" si="1628"/>
        <v>5.766633199674713E-41</v>
      </c>
      <c r="AR2394">
        <f t="shared" ca="1" si="1655"/>
        <v>5.4637637103421663E-2</v>
      </c>
      <c r="AS2394">
        <f t="shared" ca="1" si="1656"/>
        <v>5.1807023740860103</v>
      </c>
      <c r="AT2394">
        <f t="shared" si="1643"/>
        <v>0</v>
      </c>
      <c r="AU2394">
        <f t="shared" ca="1" si="1657"/>
        <v>1.179142643408013E-41</v>
      </c>
      <c r="AV2394" t="e">
        <f t="shared" si="1652"/>
        <v>#DIV/0!</v>
      </c>
      <c r="AW2394" t="e">
        <f t="shared" si="1622"/>
        <v>#DIV/0!</v>
      </c>
      <c r="AX2394" t="e">
        <f t="shared" si="1621"/>
        <v>#DIV/0!</v>
      </c>
      <c r="AY2394" t="e">
        <f t="shared" si="1626"/>
        <v>#DIV/0!</v>
      </c>
      <c r="AZ2394" t="e">
        <f t="shared" si="1625"/>
        <v>#DIV/0!</v>
      </c>
    </row>
    <row r="2395" spans="7:52" x14ac:dyDescent="0.3">
      <c r="G2395" s="1" t="str">
        <f t="shared" si="1651"/>
        <v/>
      </c>
      <c r="H2395" s="2" t="str">
        <f t="shared" si="1664"/>
        <v/>
      </c>
      <c r="I2395" s="6" t="str" cm="1">
        <f t="array" ref="I2395">_xlfn.IFS(AND(G2394&lt;H2394,G2395&gt;H2395),"BUY", AND(G2394&gt;H2394,G2395&lt;H2395),"SELL",TRUE,"")</f>
        <v/>
      </c>
      <c r="J2395" s="1">
        <f t="shared" ca="1" si="1630"/>
        <v>0</v>
      </c>
      <c r="K2395" s="3" t="str">
        <f t="shared" ca="1" si="1644"/>
        <v/>
      </c>
      <c r="L2395" s="3" t="str">
        <f t="shared" si="1645"/>
        <v/>
      </c>
      <c r="M2395" s="3" t="str">
        <f t="shared" si="1646"/>
        <v/>
      </c>
      <c r="N2395" s="4">
        <f t="shared" si="1631"/>
        <v>-1</v>
      </c>
      <c r="O2395" s="2" t="str">
        <f t="shared" si="1647"/>
        <v/>
      </c>
      <c r="P2395" s="1" t="str">
        <f t="shared" si="1632"/>
        <v/>
      </c>
      <c r="Q2395" s="1" t="str">
        <f t="shared" si="1633"/>
        <v/>
      </c>
      <c r="R2395" s="1" t="str">
        <f>IF(ISBLANK(A2395),"",SUM($Q$2:Q2395))</f>
        <v/>
      </c>
      <c r="S2395" s="1" t="str">
        <f>IF(ISBLANK(A2395),"",SUM($F$2:F2395))</f>
        <v/>
      </c>
      <c r="T2395" s="1" t="str">
        <f t="shared" si="1634"/>
        <v/>
      </c>
      <c r="U2395" s="1" t="str">
        <f t="shared" si="1635"/>
        <v/>
      </c>
      <c r="V2395" s="17">
        <f t="shared" si="1636"/>
        <v>0</v>
      </c>
      <c r="W2395" s="17">
        <f t="shared" si="1637"/>
        <v>0</v>
      </c>
      <c r="X2395" s="17">
        <f t="shared" si="1638"/>
        <v>0</v>
      </c>
      <c r="Y2395" s="22">
        <f t="shared" si="1663"/>
        <v>0</v>
      </c>
      <c r="Z2395" s="22">
        <f t="shared" si="1663"/>
        <v>0</v>
      </c>
      <c r="AA2395" s="22">
        <f t="shared" si="1663"/>
        <v>0</v>
      </c>
      <c r="AB2395" s="23" t="str">
        <f t="shared" si="1658"/>
        <v/>
      </c>
      <c r="AC2395" s="23" t="str">
        <f t="shared" si="1659"/>
        <v/>
      </c>
      <c r="AD2395" s="23" t="str">
        <f t="shared" si="1660"/>
        <v/>
      </c>
      <c r="AE2395" s="23" t="str">
        <f t="shared" si="1661"/>
        <v/>
      </c>
      <c r="AF2395" s="23" t="str">
        <f t="shared" si="1662"/>
        <v/>
      </c>
      <c r="AG2395" s="23" t="str">
        <f t="shared" si="1623"/>
        <v/>
      </c>
      <c r="AH2395" s="25" t="str">
        <f t="shared" si="1639"/>
        <v/>
      </c>
      <c r="AI2395" s="25" t="str">
        <f t="shared" si="1640"/>
        <v/>
      </c>
      <c r="AJ2395" s="1" t="str">
        <f t="shared" si="1648"/>
        <v/>
      </c>
      <c r="AK2395" s="10" t="e">
        <f t="shared" si="1649"/>
        <v>#DIV/0!</v>
      </c>
      <c r="AL2395" s="10" t="e">
        <f t="shared" si="1654"/>
        <v>#DIV/0!</v>
      </c>
      <c r="AM2395">
        <f t="shared" si="1650"/>
        <v>0</v>
      </c>
      <c r="AN2395">
        <f t="shared" si="1641"/>
        <v>0</v>
      </c>
      <c r="AO2395">
        <f t="shared" si="1642"/>
        <v>0</v>
      </c>
      <c r="AP2395">
        <f t="shared" ca="1" si="1628"/>
        <v>2.9256983978148668E-42</v>
      </c>
      <c r="AQ2395">
        <f t="shared" ca="1" si="1628"/>
        <v>5.3547308282693761E-41</v>
      </c>
      <c r="AR2395">
        <f t="shared" ca="1" si="1655"/>
        <v>5.4637637103421663E-2</v>
      </c>
      <c r="AS2395">
        <f t="shared" ca="1" si="1656"/>
        <v>5.1807023740860103</v>
      </c>
      <c r="AT2395">
        <f t="shared" si="1643"/>
        <v>0</v>
      </c>
      <c r="AU2395">
        <f t="shared" ca="1" si="1657"/>
        <v>1.0949181688788692E-41</v>
      </c>
      <c r="AV2395" t="e">
        <f t="shared" si="1652"/>
        <v>#DIV/0!</v>
      </c>
      <c r="AW2395" t="e">
        <f t="shared" si="1622"/>
        <v>#DIV/0!</v>
      </c>
      <c r="AX2395" t="e">
        <f t="shared" ref="AX2395:AX2458" si="1665">AV2395 - AW2395</f>
        <v>#DIV/0!</v>
      </c>
      <c r="AY2395" t="e">
        <f t="shared" si="1626"/>
        <v>#DIV/0!</v>
      </c>
      <c r="AZ2395" t="e">
        <f t="shared" si="1625"/>
        <v>#DIV/0!</v>
      </c>
    </row>
    <row r="2396" spans="7:52" x14ac:dyDescent="0.3">
      <c r="G2396" s="1" t="str">
        <f t="shared" si="1651"/>
        <v/>
      </c>
      <c r="H2396" s="2" t="str">
        <f t="shared" si="1664"/>
        <v/>
      </c>
      <c r="I2396" s="6" t="str" cm="1">
        <f t="array" ref="I2396">_xlfn.IFS(AND(G2395&lt;H2395,G2396&gt;H2396),"BUY", AND(G2395&gt;H2395,G2396&lt;H2396),"SELL",TRUE,"")</f>
        <v/>
      </c>
      <c r="J2396" s="1">
        <f t="shared" ca="1" si="1630"/>
        <v>0</v>
      </c>
      <c r="K2396" s="3" t="str">
        <f t="shared" ca="1" si="1644"/>
        <v/>
      </c>
      <c r="L2396" s="3" t="str">
        <f t="shared" si="1645"/>
        <v/>
      </c>
      <c r="M2396" s="3" t="str">
        <f t="shared" si="1646"/>
        <v/>
      </c>
      <c r="N2396" s="4">
        <f t="shared" si="1631"/>
        <v>-1</v>
      </c>
      <c r="O2396" s="2" t="str">
        <f t="shared" si="1647"/>
        <v/>
      </c>
      <c r="P2396" s="1" t="str">
        <f t="shared" si="1632"/>
        <v/>
      </c>
      <c r="Q2396" s="1" t="str">
        <f t="shared" si="1633"/>
        <v/>
      </c>
      <c r="R2396" s="1" t="str">
        <f>IF(ISBLANK(A2396),"",SUM($Q$2:Q2396))</f>
        <v/>
      </c>
      <c r="S2396" s="1" t="str">
        <f>IF(ISBLANK(A2396),"",SUM($F$2:F2396))</f>
        <v/>
      </c>
      <c r="T2396" s="1" t="str">
        <f t="shared" si="1634"/>
        <v/>
      </c>
      <c r="U2396" s="1" t="str">
        <f t="shared" si="1635"/>
        <v/>
      </c>
      <c r="V2396" s="17">
        <f t="shared" si="1636"/>
        <v>0</v>
      </c>
      <c r="W2396" s="17">
        <f t="shared" si="1637"/>
        <v>0</v>
      </c>
      <c r="X2396" s="17">
        <f t="shared" si="1638"/>
        <v>0</v>
      </c>
      <c r="Y2396" s="22">
        <f t="shared" si="1663"/>
        <v>0</v>
      </c>
      <c r="Z2396" s="22">
        <f t="shared" si="1663"/>
        <v>0</v>
      </c>
      <c r="AA2396" s="22">
        <f t="shared" si="1663"/>
        <v>0</v>
      </c>
      <c r="AB2396" s="23" t="str">
        <f t="shared" si="1658"/>
        <v/>
      </c>
      <c r="AC2396" s="23" t="str">
        <f t="shared" si="1659"/>
        <v/>
      </c>
      <c r="AD2396" s="23" t="str">
        <f t="shared" si="1660"/>
        <v/>
      </c>
      <c r="AE2396" s="23" t="str">
        <f t="shared" si="1661"/>
        <v/>
      </c>
      <c r="AF2396" s="23" t="str">
        <f t="shared" si="1662"/>
        <v/>
      </c>
      <c r="AG2396" s="23" t="str">
        <f t="shared" si="1623"/>
        <v/>
      </c>
      <c r="AH2396" s="25" t="str">
        <f t="shared" si="1639"/>
        <v/>
      </c>
      <c r="AI2396" s="25" t="str">
        <f t="shared" si="1640"/>
        <v/>
      </c>
      <c r="AJ2396" s="1" t="str">
        <f t="shared" si="1648"/>
        <v/>
      </c>
      <c r="AK2396" s="10" t="e">
        <f t="shared" si="1649"/>
        <v>#DIV/0!</v>
      </c>
      <c r="AL2396" s="10" t="e">
        <f t="shared" si="1654"/>
        <v>#DIV/0!</v>
      </c>
      <c r="AM2396">
        <f t="shared" si="1650"/>
        <v>0</v>
      </c>
      <c r="AN2396">
        <f t="shared" si="1641"/>
        <v>0</v>
      </c>
      <c r="AO2396">
        <f t="shared" si="1642"/>
        <v>0</v>
      </c>
      <c r="AP2396">
        <f t="shared" ca="1" si="1628"/>
        <v>2.7167199408280909E-42</v>
      </c>
      <c r="AQ2396">
        <f t="shared" ca="1" si="1628"/>
        <v>4.9722500548215633E-41</v>
      </c>
      <c r="AR2396">
        <f t="shared" ca="1" si="1655"/>
        <v>5.463763710342167E-2</v>
      </c>
      <c r="AS2396">
        <f t="shared" ca="1" si="1656"/>
        <v>5.1807023740860103</v>
      </c>
      <c r="AT2396">
        <f t="shared" si="1643"/>
        <v>0</v>
      </c>
      <c r="AU2396">
        <f t="shared" ca="1" si="1657"/>
        <v>1.0167097282446642E-41</v>
      </c>
      <c r="AV2396" t="e">
        <f t="shared" si="1652"/>
        <v>#DIV/0!</v>
      </c>
      <c r="AW2396" t="e">
        <f t="shared" ref="AW2396:AW2459" si="1666">AVERAGE(E2371:E2396)</f>
        <v>#DIV/0!</v>
      </c>
      <c r="AX2396" t="e">
        <f t="shared" si="1665"/>
        <v>#DIV/0!</v>
      </c>
      <c r="AY2396" t="e">
        <f t="shared" si="1626"/>
        <v>#DIV/0!</v>
      </c>
      <c r="AZ2396" t="e">
        <f t="shared" si="1625"/>
        <v>#DIV/0!</v>
      </c>
    </row>
    <row r="2397" spans="7:52" x14ac:dyDescent="0.3">
      <c r="G2397" s="1" t="str">
        <f t="shared" si="1651"/>
        <v/>
      </c>
      <c r="H2397" s="2" t="str">
        <f t="shared" si="1664"/>
        <v/>
      </c>
      <c r="I2397" s="6" t="str" cm="1">
        <f t="array" ref="I2397">_xlfn.IFS(AND(G2396&lt;H2396,G2397&gt;H2397),"BUY", AND(G2396&gt;H2396,G2397&lt;H2397),"SELL",TRUE,"")</f>
        <v/>
      </c>
      <c r="J2397" s="1">
        <f t="shared" ca="1" si="1630"/>
        <v>0</v>
      </c>
      <c r="K2397" s="3" t="str">
        <f t="shared" ca="1" si="1644"/>
        <v/>
      </c>
      <c r="L2397" s="3" t="str">
        <f t="shared" si="1645"/>
        <v/>
      </c>
      <c r="M2397" s="3" t="str">
        <f t="shared" si="1646"/>
        <v/>
      </c>
      <c r="N2397" s="4">
        <f t="shared" si="1631"/>
        <v>-1</v>
      </c>
      <c r="O2397" s="2" t="str">
        <f t="shared" si="1647"/>
        <v/>
      </c>
      <c r="P2397" s="1" t="str">
        <f t="shared" si="1632"/>
        <v/>
      </c>
      <c r="Q2397" s="1" t="str">
        <f t="shared" si="1633"/>
        <v/>
      </c>
      <c r="R2397" s="1" t="str">
        <f>IF(ISBLANK(A2397),"",SUM($Q$2:Q2397))</f>
        <v/>
      </c>
      <c r="S2397" s="1" t="str">
        <f>IF(ISBLANK(A2397),"",SUM($F$2:F2397))</f>
        <v/>
      </c>
      <c r="T2397" s="1" t="str">
        <f t="shared" si="1634"/>
        <v/>
      </c>
      <c r="U2397" s="1" t="str">
        <f t="shared" si="1635"/>
        <v/>
      </c>
      <c r="V2397" s="17">
        <f t="shared" si="1636"/>
        <v>0</v>
      </c>
      <c r="W2397" s="17">
        <f t="shared" si="1637"/>
        <v>0</v>
      </c>
      <c r="X2397" s="17">
        <f t="shared" si="1638"/>
        <v>0</v>
      </c>
      <c r="Y2397" s="22">
        <f t="shared" si="1663"/>
        <v>0</v>
      </c>
      <c r="Z2397" s="22">
        <f t="shared" si="1663"/>
        <v>0</v>
      </c>
      <c r="AA2397" s="22">
        <f t="shared" si="1663"/>
        <v>0</v>
      </c>
      <c r="AB2397" s="23" t="str">
        <f t="shared" si="1658"/>
        <v/>
      </c>
      <c r="AC2397" s="23" t="str">
        <f t="shared" si="1659"/>
        <v/>
      </c>
      <c r="AD2397" s="23" t="str">
        <f t="shared" si="1660"/>
        <v/>
      </c>
      <c r="AE2397" s="23" t="str">
        <f t="shared" si="1661"/>
        <v/>
      </c>
      <c r="AF2397" s="23" t="str">
        <f t="shared" si="1662"/>
        <v/>
      </c>
      <c r="AG2397" s="23" t="str">
        <f t="shared" si="1623"/>
        <v/>
      </c>
      <c r="AH2397" s="25" t="str">
        <f t="shared" si="1639"/>
        <v/>
      </c>
      <c r="AI2397" s="25" t="str">
        <f t="shared" si="1640"/>
        <v/>
      </c>
      <c r="AJ2397" s="1" t="str">
        <f t="shared" si="1648"/>
        <v/>
      </c>
      <c r="AK2397" s="10" t="e">
        <f t="shared" si="1649"/>
        <v>#DIV/0!</v>
      </c>
      <c r="AL2397" s="10" t="e">
        <f t="shared" si="1654"/>
        <v>#DIV/0!</v>
      </c>
      <c r="AM2397">
        <f t="shared" si="1650"/>
        <v>0</v>
      </c>
      <c r="AN2397">
        <f t="shared" si="1641"/>
        <v>0</v>
      </c>
      <c r="AO2397">
        <f t="shared" si="1642"/>
        <v>0</v>
      </c>
      <c r="AP2397">
        <f t="shared" ca="1" si="1628"/>
        <v>2.5226685164832274E-42</v>
      </c>
      <c r="AQ2397">
        <f t="shared" ca="1" si="1628"/>
        <v>4.6170893366200227E-41</v>
      </c>
      <c r="AR2397">
        <f t="shared" ca="1" si="1655"/>
        <v>5.4637637103421677E-2</v>
      </c>
      <c r="AS2397">
        <f t="shared" ca="1" si="1656"/>
        <v>5.1807023740860103</v>
      </c>
      <c r="AT2397">
        <f t="shared" si="1643"/>
        <v>0</v>
      </c>
      <c r="AU2397">
        <f t="shared" ca="1" si="1657"/>
        <v>9.4408760479861674E-42</v>
      </c>
      <c r="AV2397" t="e">
        <f t="shared" si="1652"/>
        <v>#DIV/0!</v>
      </c>
      <c r="AW2397" t="e">
        <f t="shared" si="1666"/>
        <v>#DIV/0!</v>
      </c>
      <c r="AX2397" t="e">
        <f t="shared" si="1665"/>
        <v>#DIV/0!</v>
      </c>
      <c r="AY2397" t="e">
        <f t="shared" si="1626"/>
        <v>#DIV/0!</v>
      </c>
      <c r="AZ2397" t="e">
        <f t="shared" si="1625"/>
        <v>#DIV/0!</v>
      </c>
    </row>
    <row r="2398" spans="7:52" x14ac:dyDescent="0.3">
      <c r="G2398" s="1" t="str">
        <f t="shared" si="1651"/>
        <v/>
      </c>
      <c r="H2398" s="2" t="str">
        <f t="shared" si="1664"/>
        <v/>
      </c>
      <c r="I2398" s="6" t="str" cm="1">
        <f t="array" ref="I2398">_xlfn.IFS(AND(G2397&lt;H2397,G2398&gt;H2398),"BUY", AND(G2397&gt;H2397,G2398&lt;H2398),"SELL",TRUE,"")</f>
        <v/>
      </c>
      <c r="J2398" s="1">
        <f t="shared" ca="1" si="1630"/>
        <v>0</v>
      </c>
      <c r="K2398" s="3" t="str">
        <f t="shared" ca="1" si="1644"/>
        <v/>
      </c>
      <c r="L2398" s="3" t="str">
        <f t="shared" si="1645"/>
        <v/>
      </c>
      <c r="M2398" s="3" t="str">
        <f t="shared" si="1646"/>
        <v/>
      </c>
      <c r="N2398" s="4">
        <f t="shared" si="1631"/>
        <v>-1</v>
      </c>
      <c r="O2398" s="2" t="str">
        <f t="shared" si="1647"/>
        <v/>
      </c>
      <c r="P2398" s="1" t="str">
        <f t="shared" si="1632"/>
        <v/>
      </c>
      <c r="Q2398" s="1" t="str">
        <f t="shared" si="1633"/>
        <v/>
      </c>
      <c r="R2398" s="1" t="str">
        <f>IF(ISBLANK(A2398),"",SUM($Q$2:Q2398))</f>
        <v/>
      </c>
      <c r="S2398" s="1" t="str">
        <f>IF(ISBLANK(A2398),"",SUM($F$2:F2398))</f>
        <v/>
      </c>
      <c r="T2398" s="1" t="str">
        <f t="shared" si="1634"/>
        <v/>
      </c>
      <c r="U2398" s="1" t="str">
        <f t="shared" si="1635"/>
        <v/>
      </c>
      <c r="V2398" s="17">
        <f t="shared" si="1636"/>
        <v>0</v>
      </c>
      <c r="W2398" s="17">
        <f t="shared" si="1637"/>
        <v>0</v>
      </c>
      <c r="X2398" s="17">
        <f t="shared" si="1638"/>
        <v>0</v>
      </c>
      <c r="Y2398" s="22">
        <f t="shared" si="1663"/>
        <v>0</v>
      </c>
      <c r="Z2398" s="22">
        <f t="shared" si="1663"/>
        <v>0</v>
      </c>
      <c r="AA2398" s="22">
        <f t="shared" si="1663"/>
        <v>0</v>
      </c>
      <c r="AB2398" s="23" t="str">
        <f t="shared" si="1658"/>
        <v/>
      </c>
      <c r="AC2398" s="23" t="str">
        <f t="shared" si="1659"/>
        <v/>
      </c>
      <c r="AD2398" s="23" t="str">
        <f t="shared" si="1660"/>
        <v/>
      </c>
      <c r="AE2398" s="23" t="str">
        <f t="shared" si="1661"/>
        <v/>
      </c>
      <c r="AF2398" s="23" t="str">
        <f t="shared" si="1662"/>
        <v/>
      </c>
      <c r="AG2398" s="23" t="str">
        <f t="shared" ref="AG2398:AG2461" si="1667">IFERROR(AVERAGE(AF2385:AF2398),"")</f>
        <v/>
      </c>
      <c r="AH2398" s="25" t="str">
        <f t="shared" si="1639"/>
        <v/>
      </c>
      <c r="AI2398" s="25" t="str">
        <f t="shared" si="1640"/>
        <v/>
      </c>
      <c r="AJ2398" s="1" t="str">
        <f t="shared" si="1648"/>
        <v/>
      </c>
      <c r="AK2398" s="10" t="e">
        <f t="shared" si="1649"/>
        <v>#DIV/0!</v>
      </c>
      <c r="AL2398" s="10" t="e">
        <f t="shared" si="1654"/>
        <v>#DIV/0!</v>
      </c>
      <c r="AM2398">
        <f t="shared" si="1650"/>
        <v>0</v>
      </c>
      <c r="AN2398">
        <f t="shared" si="1641"/>
        <v>0</v>
      </c>
      <c r="AO2398">
        <f t="shared" si="1642"/>
        <v>0</v>
      </c>
      <c r="AP2398">
        <f t="shared" ca="1" si="1628"/>
        <v>2.342477908162997E-42</v>
      </c>
      <c r="AQ2398">
        <f t="shared" ca="1" si="1628"/>
        <v>4.287297241147164E-41</v>
      </c>
      <c r="AR2398">
        <f t="shared" ca="1" si="1655"/>
        <v>5.4637637103421684E-2</v>
      </c>
      <c r="AS2398">
        <f t="shared" ca="1" si="1656"/>
        <v>5.1807023740860103</v>
      </c>
      <c r="AT2398">
        <f t="shared" si="1643"/>
        <v>0</v>
      </c>
      <c r="AU2398">
        <f t="shared" ca="1" si="1657"/>
        <v>8.7665277588442986E-42</v>
      </c>
      <c r="AV2398" t="e">
        <f t="shared" si="1652"/>
        <v>#DIV/0!</v>
      </c>
      <c r="AW2398" t="e">
        <f t="shared" si="1666"/>
        <v>#DIV/0!</v>
      </c>
      <c r="AX2398" t="e">
        <f t="shared" si="1665"/>
        <v>#DIV/0!</v>
      </c>
      <c r="AY2398" t="e">
        <f t="shared" si="1626"/>
        <v>#DIV/0!</v>
      </c>
      <c r="AZ2398" t="e">
        <f t="shared" si="1625"/>
        <v>#DIV/0!</v>
      </c>
    </row>
    <row r="2399" spans="7:52" x14ac:dyDescent="0.3">
      <c r="G2399" s="1" t="str">
        <f t="shared" si="1651"/>
        <v/>
      </c>
      <c r="H2399" s="2" t="str">
        <f t="shared" si="1664"/>
        <v/>
      </c>
      <c r="I2399" s="6" t="str" cm="1">
        <f t="array" ref="I2399">_xlfn.IFS(AND(G2398&lt;H2398,G2399&gt;H2399),"BUY", AND(G2398&gt;H2398,G2399&lt;H2399),"SELL",TRUE,"")</f>
        <v/>
      </c>
      <c r="J2399" s="1">
        <f t="shared" ca="1" si="1630"/>
        <v>0</v>
      </c>
      <c r="K2399" s="3" t="str">
        <f t="shared" ca="1" si="1644"/>
        <v/>
      </c>
      <c r="L2399" s="3" t="str">
        <f t="shared" si="1645"/>
        <v/>
      </c>
      <c r="M2399" s="3" t="str">
        <f t="shared" si="1646"/>
        <v/>
      </c>
      <c r="N2399" s="4">
        <f t="shared" si="1631"/>
        <v>-1</v>
      </c>
      <c r="O2399" s="2" t="str">
        <f t="shared" si="1647"/>
        <v/>
      </c>
      <c r="P2399" s="1" t="str">
        <f t="shared" si="1632"/>
        <v/>
      </c>
      <c r="Q2399" s="1" t="str">
        <f t="shared" si="1633"/>
        <v/>
      </c>
      <c r="R2399" s="1" t="str">
        <f>IF(ISBLANK(A2399),"",SUM($Q$2:Q2399))</f>
        <v/>
      </c>
      <c r="S2399" s="1" t="str">
        <f>IF(ISBLANK(A2399),"",SUM($F$2:F2399))</f>
        <v/>
      </c>
      <c r="T2399" s="1" t="str">
        <f t="shared" si="1634"/>
        <v/>
      </c>
      <c r="U2399" s="1" t="str">
        <f t="shared" si="1635"/>
        <v/>
      </c>
      <c r="V2399" s="17">
        <f t="shared" si="1636"/>
        <v>0</v>
      </c>
      <c r="W2399" s="17">
        <f t="shared" si="1637"/>
        <v>0</v>
      </c>
      <c r="X2399" s="17">
        <f t="shared" si="1638"/>
        <v>0</v>
      </c>
      <c r="Y2399" s="22">
        <f t="shared" ref="Y2399:AA2414" si="1668">SUM(V2386:V2399)</f>
        <v>0</v>
      </c>
      <c r="Z2399" s="22">
        <f t="shared" si="1668"/>
        <v>0</v>
      </c>
      <c r="AA2399" s="22">
        <f t="shared" si="1668"/>
        <v>0</v>
      </c>
      <c r="AB2399" s="23" t="str">
        <f t="shared" si="1658"/>
        <v/>
      </c>
      <c r="AC2399" s="23" t="str">
        <f t="shared" si="1659"/>
        <v/>
      </c>
      <c r="AD2399" s="23" t="str">
        <f t="shared" si="1660"/>
        <v/>
      </c>
      <c r="AE2399" s="23" t="str">
        <f t="shared" si="1661"/>
        <v/>
      </c>
      <c r="AF2399" s="23" t="str">
        <f t="shared" si="1662"/>
        <v/>
      </c>
      <c r="AG2399" s="23" t="str">
        <f t="shared" si="1667"/>
        <v/>
      </c>
      <c r="AH2399" s="25" t="str">
        <f t="shared" si="1639"/>
        <v/>
      </c>
      <c r="AI2399" s="25" t="str">
        <f t="shared" si="1640"/>
        <v/>
      </c>
      <c r="AJ2399" s="1" t="str">
        <f t="shared" si="1648"/>
        <v/>
      </c>
      <c r="AK2399" s="10" t="e">
        <f t="shared" si="1649"/>
        <v>#DIV/0!</v>
      </c>
      <c r="AL2399" s="10" t="e">
        <f t="shared" si="1654"/>
        <v>#DIV/0!</v>
      </c>
      <c r="AM2399">
        <f t="shared" si="1650"/>
        <v>0</v>
      </c>
      <c r="AN2399">
        <f t="shared" si="1641"/>
        <v>0</v>
      </c>
      <c r="AO2399">
        <f t="shared" si="1642"/>
        <v>0</v>
      </c>
      <c r="AP2399">
        <f t="shared" ca="1" si="1628"/>
        <v>2.1751580575799258E-42</v>
      </c>
      <c r="AQ2399">
        <f t="shared" ca="1" si="1628"/>
        <v>3.9810617239223662E-41</v>
      </c>
      <c r="AR2399">
        <f t="shared" ca="1" si="1655"/>
        <v>5.4637637103421684E-2</v>
      </c>
      <c r="AS2399">
        <f t="shared" ca="1" si="1656"/>
        <v>5.1807023740860103</v>
      </c>
      <c r="AT2399">
        <f t="shared" si="1643"/>
        <v>0</v>
      </c>
      <c r="AU2399">
        <f t="shared" ca="1" si="1657"/>
        <v>8.140347204641135E-42</v>
      </c>
      <c r="AV2399" t="e">
        <f t="shared" si="1652"/>
        <v>#DIV/0!</v>
      </c>
      <c r="AW2399" t="e">
        <f t="shared" si="1666"/>
        <v>#DIV/0!</v>
      </c>
      <c r="AX2399" t="e">
        <f t="shared" si="1665"/>
        <v>#DIV/0!</v>
      </c>
      <c r="AY2399" t="e">
        <f t="shared" si="1626"/>
        <v>#DIV/0!</v>
      </c>
      <c r="AZ2399" t="e">
        <f t="shared" si="1625"/>
        <v>#DIV/0!</v>
      </c>
    </row>
    <row r="2400" spans="7:52" x14ac:dyDescent="0.3">
      <c r="G2400" s="1" t="str">
        <f t="shared" si="1651"/>
        <v/>
      </c>
      <c r="H2400" s="2" t="str">
        <f t="shared" si="1664"/>
        <v/>
      </c>
      <c r="I2400" s="6" t="str" cm="1">
        <f t="array" ref="I2400">_xlfn.IFS(AND(G2399&lt;H2399,G2400&gt;H2400),"BUY", AND(G2399&gt;H2399,G2400&lt;H2400),"SELL",TRUE,"")</f>
        <v/>
      </c>
      <c r="J2400" s="1">
        <f t="shared" ca="1" si="1630"/>
        <v>0</v>
      </c>
      <c r="K2400" s="3" t="str">
        <f t="shared" ca="1" si="1644"/>
        <v/>
      </c>
      <c r="L2400" s="3" t="str">
        <f t="shared" si="1645"/>
        <v/>
      </c>
      <c r="M2400" s="3" t="str">
        <f t="shared" si="1646"/>
        <v/>
      </c>
      <c r="N2400" s="4">
        <f t="shared" si="1631"/>
        <v>-1</v>
      </c>
      <c r="O2400" s="2" t="str">
        <f t="shared" si="1647"/>
        <v/>
      </c>
      <c r="P2400" s="1" t="str">
        <f t="shared" si="1632"/>
        <v/>
      </c>
      <c r="Q2400" s="1" t="str">
        <f t="shared" si="1633"/>
        <v/>
      </c>
      <c r="R2400" s="1" t="str">
        <f>IF(ISBLANK(A2400),"",SUM($Q$2:Q2400))</f>
        <v/>
      </c>
      <c r="S2400" s="1" t="str">
        <f>IF(ISBLANK(A2400),"",SUM($F$2:F2400))</f>
        <v/>
      </c>
      <c r="T2400" s="1" t="str">
        <f t="shared" si="1634"/>
        <v/>
      </c>
      <c r="U2400" s="1" t="str">
        <f t="shared" si="1635"/>
        <v/>
      </c>
      <c r="V2400" s="17">
        <f t="shared" si="1636"/>
        <v>0</v>
      </c>
      <c r="W2400" s="17">
        <f t="shared" si="1637"/>
        <v>0</v>
      </c>
      <c r="X2400" s="17">
        <f t="shared" si="1638"/>
        <v>0</v>
      </c>
      <c r="Y2400" s="22">
        <f t="shared" si="1668"/>
        <v>0</v>
      </c>
      <c r="Z2400" s="22">
        <f t="shared" si="1668"/>
        <v>0</v>
      </c>
      <c r="AA2400" s="22">
        <f t="shared" si="1668"/>
        <v>0</v>
      </c>
      <c r="AB2400" s="23" t="str">
        <f t="shared" si="1658"/>
        <v/>
      </c>
      <c r="AC2400" s="23" t="str">
        <f t="shared" si="1659"/>
        <v/>
      </c>
      <c r="AD2400" s="23" t="str">
        <f t="shared" si="1660"/>
        <v/>
      </c>
      <c r="AE2400" s="23" t="str">
        <f t="shared" si="1661"/>
        <v/>
      </c>
      <c r="AF2400" s="23" t="str">
        <f t="shared" si="1662"/>
        <v/>
      </c>
      <c r="AG2400" s="23" t="str">
        <f t="shared" si="1667"/>
        <v/>
      </c>
      <c r="AH2400" s="25" t="str">
        <f t="shared" si="1639"/>
        <v/>
      </c>
      <c r="AI2400" s="25" t="str">
        <f t="shared" si="1640"/>
        <v/>
      </c>
      <c r="AJ2400" s="1" t="str">
        <f t="shared" si="1648"/>
        <v/>
      </c>
      <c r="AK2400" s="10" t="e">
        <f t="shared" si="1649"/>
        <v>#DIV/0!</v>
      </c>
      <c r="AL2400" s="10" t="e">
        <f t="shared" si="1654"/>
        <v>#DIV/0!</v>
      </c>
      <c r="AM2400">
        <f t="shared" si="1650"/>
        <v>0</v>
      </c>
      <c r="AN2400">
        <f t="shared" si="1641"/>
        <v>0</v>
      </c>
      <c r="AO2400">
        <f t="shared" si="1642"/>
        <v>0</v>
      </c>
      <c r="AP2400">
        <f t="shared" ca="1" si="1628"/>
        <v>2.0197896248956453E-42</v>
      </c>
      <c r="AQ2400">
        <f t="shared" ca="1" si="1628"/>
        <v>3.6967001722136255E-41</v>
      </c>
      <c r="AR2400">
        <f t="shared" ca="1" si="1655"/>
        <v>5.4637637103421691E-2</v>
      </c>
      <c r="AS2400">
        <f t="shared" ca="1" si="1656"/>
        <v>5.1807023740860103</v>
      </c>
      <c r="AT2400">
        <f t="shared" si="1643"/>
        <v>0</v>
      </c>
      <c r="AU2400">
        <f t="shared" ca="1" si="1657"/>
        <v>7.5588938328810529E-42</v>
      </c>
      <c r="AV2400" t="e">
        <f t="shared" si="1652"/>
        <v>#DIV/0!</v>
      </c>
      <c r="AW2400" t="e">
        <f t="shared" si="1666"/>
        <v>#DIV/0!</v>
      </c>
      <c r="AX2400" t="e">
        <f t="shared" si="1665"/>
        <v>#DIV/0!</v>
      </c>
      <c r="AY2400" t="e">
        <f t="shared" si="1626"/>
        <v>#DIV/0!</v>
      </c>
      <c r="AZ2400" t="e">
        <f t="shared" si="1625"/>
        <v>#DIV/0!</v>
      </c>
    </row>
    <row r="2401" spans="7:52" x14ac:dyDescent="0.3">
      <c r="G2401" s="1" t="str">
        <f t="shared" si="1651"/>
        <v/>
      </c>
      <c r="H2401" s="2" t="str">
        <f t="shared" si="1664"/>
        <v/>
      </c>
      <c r="I2401" s="6" t="str" cm="1">
        <f t="array" ref="I2401">_xlfn.IFS(AND(G2400&lt;H2400,G2401&gt;H2401),"BUY", AND(G2400&gt;H2400,G2401&lt;H2401),"SELL",TRUE,"")</f>
        <v/>
      </c>
      <c r="J2401" s="1">
        <f t="shared" ca="1" si="1630"/>
        <v>0</v>
      </c>
      <c r="K2401" s="3" t="str">
        <f t="shared" ca="1" si="1644"/>
        <v/>
      </c>
      <c r="L2401" s="3" t="str">
        <f t="shared" si="1645"/>
        <v/>
      </c>
      <c r="M2401" s="3" t="str">
        <f t="shared" si="1646"/>
        <v/>
      </c>
      <c r="N2401" s="4">
        <f t="shared" si="1631"/>
        <v>-1</v>
      </c>
      <c r="O2401" s="2" t="str">
        <f t="shared" si="1647"/>
        <v/>
      </c>
      <c r="P2401" s="1" t="str">
        <f t="shared" si="1632"/>
        <v/>
      </c>
      <c r="Q2401" s="1" t="str">
        <f t="shared" si="1633"/>
        <v/>
      </c>
      <c r="R2401" s="1" t="str">
        <f>IF(ISBLANK(A2401),"",SUM($Q$2:Q2401))</f>
        <v/>
      </c>
      <c r="S2401" s="1" t="str">
        <f>IF(ISBLANK(A2401),"",SUM($F$2:F2401))</f>
        <v/>
      </c>
      <c r="T2401" s="1" t="str">
        <f t="shared" si="1634"/>
        <v/>
      </c>
      <c r="U2401" s="1" t="str">
        <f t="shared" si="1635"/>
        <v/>
      </c>
      <c r="V2401" s="17">
        <f t="shared" si="1636"/>
        <v>0</v>
      </c>
      <c r="W2401" s="17">
        <f t="shared" si="1637"/>
        <v>0</v>
      </c>
      <c r="X2401" s="17">
        <f t="shared" si="1638"/>
        <v>0</v>
      </c>
      <c r="Y2401" s="22">
        <f t="shared" si="1668"/>
        <v>0</v>
      </c>
      <c r="Z2401" s="22">
        <f t="shared" si="1668"/>
        <v>0</v>
      </c>
      <c r="AA2401" s="22">
        <f t="shared" si="1668"/>
        <v>0</v>
      </c>
      <c r="AB2401" s="23" t="str">
        <f t="shared" si="1658"/>
        <v/>
      </c>
      <c r="AC2401" s="23" t="str">
        <f t="shared" si="1659"/>
        <v/>
      </c>
      <c r="AD2401" s="23" t="str">
        <f t="shared" si="1660"/>
        <v/>
      </c>
      <c r="AE2401" s="23" t="str">
        <f t="shared" si="1661"/>
        <v/>
      </c>
      <c r="AF2401" s="23" t="str">
        <f t="shared" si="1662"/>
        <v/>
      </c>
      <c r="AG2401" s="23" t="str">
        <f t="shared" si="1667"/>
        <v/>
      </c>
      <c r="AH2401" s="25" t="str">
        <f t="shared" si="1639"/>
        <v/>
      </c>
      <c r="AI2401" s="25" t="str">
        <f t="shared" si="1640"/>
        <v/>
      </c>
      <c r="AJ2401" s="1" t="str">
        <f t="shared" si="1648"/>
        <v/>
      </c>
      <c r="AK2401" s="10" t="e">
        <f t="shared" si="1649"/>
        <v>#DIV/0!</v>
      </c>
      <c r="AL2401" s="10" t="e">
        <f t="shared" si="1654"/>
        <v>#DIV/0!</v>
      </c>
      <c r="AM2401">
        <f t="shared" si="1650"/>
        <v>0</v>
      </c>
      <c r="AN2401">
        <f t="shared" si="1641"/>
        <v>0</v>
      </c>
      <c r="AO2401">
        <f t="shared" si="1642"/>
        <v>0</v>
      </c>
      <c r="AP2401">
        <f t="shared" ca="1" si="1628"/>
        <v>1.8755189374030993E-42</v>
      </c>
      <c r="AQ2401">
        <f t="shared" ca="1" si="1628"/>
        <v>3.432650159912652E-41</v>
      </c>
      <c r="AR2401">
        <f t="shared" ca="1" si="1655"/>
        <v>5.4637637103421698E-2</v>
      </c>
      <c r="AS2401">
        <f t="shared" ca="1" si="1656"/>
        <v>5.1807023740860103</v>
      </c>
      <c r="AT2401">
        <f t="shared" si="1643"/>
        <v>0</v>
      </c>
      <c r="AU2401">
        <f t="shared" ca="1" si="1657"/>
        <v>7.0189728448181199E-42</v>
      </c>
      <c r="AV2401" t="e">
        <f t="shared" si="1652"/>
        <v>#DIV/0!</v>
      </c>
      <c r="AW2401" t="e">
        <f t="shared" si="1666"/>
        <v>#DIV/0!</v>
      </c>
      <c r="AX2401" t="e">
        <f t="shared" si="1665"/>
        <v>#DIV/0!</v>
      </c>
      <c r="AY2401" t="e">
        <f t="shared" si="1626"/>
        <v>#DIV/0!</v>
      </c>
      <c r="AZ2401" t="e">
        <f t="shared" si="1625"/>
        <v>#DIV/0!</v>
      </c>
    </row>
    <row r="2402" spans="7:52" x14ac:dyDescent="0.3">
      <c r="G2402" s="1" t="str">
        <f t="shared" si="1651"/>
        <v/>
      </c>
      <c r="H2402" s="2" t="str">
        <f t="shared" si="1664"/>
        <v/>
      </c>
      <c r="I2402" s="6" t="str" cm="1">
        <f t="array" ref="I2402">_xlfn.IFS(AND(G2401&lt;H2401,G2402&gt;H2402),"BUY", AND(G2401&gt;H2401,G2402&lt;H2402),"SELL",TRUE,"")</f>
        <v/>
      </c>
      <c r="J2402" s="1">
        <f t="shared" ca="1" si="1630"/>
        <v>0</v>
      </c>
      <c r="K2402" s="3" t="str">
        <f t="shared" ca="1" si="1644"/>
        <v/>
      </c>
      <c r="L2402" s="3" t="str">
        <f t="shared" si="1645"/>
        <v/>
      </c>
      <c r="M2402" s="3" t="str">
        <f t="shared" si="1646"/>
        <v/>
      </c>
      <c r="N2402" s="4">
        <f t="shared" si="1631"/>
        <v>-1</v>
      </c>
      <c r="O2402" s="2" t="str">
        <f t="shared" si="1647"/>
        <v/>
      </c>
      <c r="P2402" s="1" t="str">
        <f t="shared" si="1632"/>
        <v/>
      </c>
      <c r="Q2402" s="1" t="str">
        <f t="shared" si="1633"/>
        <v/>
      </c>
      <c r="R2402" s="1" t="str">
        <f>IF(ISBLANK(A2402),"",SUM($Q$2:Q2402))</f>
        <v/>
      </c>
      <c r="S2402" s="1" t="str">
        <f>IF(ISBLANK(A2402),"",SUM($F$2:F2402))</f>
        <v/>
      </c>
      <c r="T2402" s="1" t="str">
        <f t="shared" si="1634"/>
        <v/>
      </c>
      <c r="U2402" s="1" t="str">
        <f t="shared" si="1635"/>
        <v/>
      </c>
      <c r="V2402" s="17">
        <f t="shared" si="1636"/>
        <v>0</v>
      </c>
      <c r="W2402" s="17">
        <f t="shared" si="1637"/>
        <v>0</v>
      </c>
      <c r="X2402" s="17">
        <f t="shared" si="1638"/>
        <v>0</v>
      </c>
      <c r="Y2402" s="22">
        <f t="shared" si="1668"/>
        <v>0</v>
      </c>
      <c r="Z2402" s="22">
        <f t="shared" si="1668"/>
        <v>0</v>
      </c>
      <c r="AA2402" s="22">
        <f t="shared" si="1668"/>
        <v>0</v>
      </c>
      <c r="AB2402" s="23" t="str">
        <f t="shared" si="1658"/>
        <v/>
      </c>
      <c r="AC2402" s="23" t="str">
        <f t="shared" si="1659"/>
        <v/>
      </c>
      <c r="AD2402" s="23" t="str">
        <f t="shared" si="1660"/>
        <v/>
      </c>
      <c r="AE2402" s="23" t="str">
        <f t="shared" si="1661"/>
        <v/>
      </c>
      <c r="AF2402" s="23" t="str">
        <f t="shared" si="1662"/>
        <v/>
      </c>
      <c r="AG2402" s="23" t="str">
        <f t="shared" si="1667"/>
        <v/>
      </c>
      <c r="AH2402" s="25" t="str">
        <f t="shared" si="1639"/>
        <v/>
      </c>
      <c r="AI2402" s="25" t="str">
        <f t="shared" si="1640"/>
        <v/>
      </c>
      <c r="AJ2402" s="1" t="str">
        <f t="shared" si="1648"/>
        <v/>
      </c>
      <c r="AK2402" s="10" t="e">
        <f t="shared" si="1649"/>
        <v>#DIV/0!</v>
      </c>
      <c r="AL2402" s="10" t="e">
        <f t="shared" si="1654"/>
        <v>#DIV/0!</v>
      </c>
      <c r="AM2402">
        <f t="shared" si="1650"/>
        <v>0</v>
      </c>
      <c r="AN2402">
        <f t="shared" si="1641"/>
        <v>0</v>
      </c>
      <c r="AO2402">
        <f t="shared" si="1642"/>
        <v>0</v>
      </c>
      <c r="AP2402">
        <f t="shared" ca="1" si="1628"/>
        <v>1.7415532990171638E-42</v>
      </c>
      <c r="AQ2402">
        <f t="shared" ca="1" si="1628"/>
        <v>3.187460862776034E-41</v>
      </c>
      <c r="AR2402">
        <f t="shared" ca="1" si="1655"/>
        <v>5.4637637103421705E-2</v>
      </c>
      <c r="AS2402">
        <f t="shared" ca="1" si="1656"/>
        <v>5.1807023740860103</v>
      </c>
      <c r="AT2402">
        <f t="shared" si="1643"/>
        <v>0</v>
      </c>
      <c r="AU2402">
        <f t="shared" ca="1" si="1657"/>
        <v>6.517617641616826E-42</v>
      </c>
      <c r="AV2402" t="e">
        <f t="shared" si="1652"/>
        <v>#DIV/0!</v>
      </c>
      <c r="AW2402" t="e">
        <f t="shared" si="1666"/>
        <v>#DIV/0!</v>
      </c>
      <c r="AX2402" t="e">
        <f t="shared" si="1665"/>
        <v>#DIV/0!</v>
      </c>
      <c r="AY2402" t="e">
        <f t="shared" si="1626"/>
        <v>#DIV/0!</v>
      </c>
      <c r="AZ2402" t="e">
        <f t="shared" si="1625"/>
        <v>#DIV/0!</v>
      </c>
    </row>
    <row r="2403" spans="7:52" x14ac:dyDescent="0.3">
      <c r="G2403" s="1" t="str">
        <f t="shared" si="1651"/>
        <v/>
      </c>
      <c r="H2403" s="2" t="str">
        <f t="shared" si="1664"/>
        <v/>
      </c>
      <c r="I2403" s="6" t="str" cm="1">
        <f t="array" ref="I2403">_xlfn.IFS(AND(G2402&lt;H2402,G2403&gt;H2403),"BUY", AND(G2402&gt;H2402,G2403&lt;H2403),"SELL",TRUE,"")</f>
        <v/>
      </c>
      <c r="J2403" s="1">
        <f t="shared" ca="1" si="1630"/>
        <v>0</v>
      </c>
      <c r="K2403" s="3" t="str">
        <f t="shared" ca="1" si="1644"/>
        <v/>
      </c>
      <c r="L2403" s="3" t="str">
        <f t="shared" si="1645"/>
        <v/>
      </c>
      <c r="M2403" s="3" t="str">
        <f t="shared" si="1646"/>
        <v/>
      </c>
      <c r="N2403" s="4">
        <f t="shared" si="1631"/>
        <v>-1</v>
      </c>
      <c r="O2403" s="2" t="str">
        <f t="shared" si="1647"/>
        <v/>
      </c>
      <c r="P2403" s="1" t="str">
        <f t="shared" si="1632"/>
        <v/>
      </c>
      <c r="Q2403" s="1" t="str">
        <f t="shared" si="1633"/>
        <v/>
      </c>
      <c r="R2403" s="1" t="str">
        <f>IF(ISBLANK(A2403),"",SUM($Q$2:Q2403))</f>
        <v/>
      </c>
      <c r="S2403" s="1" t="str">
        <f>IF(ISBLANK(A2403),"",SUM($F$2:F2403))</f>
        <v/>
      </c>
      <c r="T2403" s="1" t="str">
        <f t="shared" si="1634"/>
        <v/>
      </c>
      <c r="U2403" s="1" t="str">
        <f t="shared" si="1635"/>
        <v/>
      </c>
      <c r="V2403" s="17">
        <f t="shared" si="1636"/>
        <v>0</v>
      </c>
      <c r="W2403" s="17">
        <f t="shared" si="1637"/>
        <v>0</v>
      </c>
      <c r="X2403" s="17">
        <f t="shared" si="1638"/>
        <v>0</v>
      </c>
      <c r="Y2403" s="22">
        <f t="shared" si="1668"/>
        <v>0</v>
      </c>
      <c r="Z2403" s="22">
        <f t="shared" si="1668"/>
        <v>0</v>
      </c>
      <c r="AA2403" s="22">
        <f t="shared" si="1668"/>
        <v>0</v>
      </c>
      <c r="AB2403" s="23" t="str">
        <f t="shared" si="1658"/>
        <v/>
      </c>
      <c r="AC2403" s="23" t="str">
        <f t="shared" si="1659"/>
        <v/>
      </c>
      <c r="AD2403" s="23" t="str">
        <f t="shared" si="1660"/>
        <v/>
      </c>
      <c r="AE2403" s="23" t="str">
        <f t="shared" si="1661"/>
        <v/>
      </c>
      <c r="AF2403" s="23" t="str">
        <f t="shared" si="1662"/>
        <v/>
      </c>
      <c r="AG2403" s="23" t="str">
        <f t="shared" si="1667"/>
        <v/>
      </c>
      <c r="AH2403" s="25" t="str">
        <f t="shared" si="1639"/>
        <v/>
      </c>
      <c r="AI2403" s="25" t="str">
        <f t="shared" si="1640"/>
        <v/>
      </c>
      <c r="AJ2403" s="1" t="str">
        <f t="shared" si="1648"/>
        <v/>
      </c>
      <c r="AK2403" s="10" t="e">
        <f t="shared" si="1649"/>
        <v>#DIV/0!</v>
      </c>
      <c r="AL2403" s="10" t="e">
        <f t="shared" si="1654"/>
        <v>#DIV/0!</v>
      </c>
      <c r="AM2403">
        <f t="shared" si="1650"/>
        <v>0</v>
      </c>
      <c r="AN2403">
        <f t="shared" si="1641"/>
        <v>0</v>
      </c>
      <c r="AO2403">
        <f t="shared" si="1642"/>
        <v>0</v>
      </c>
      <c r="AP2403">
        <f t="shared" ca="1" si="1628"/>
        <v>1.6171566348016519E-42</v>
      </c>
      <c r="AQ2403">
        <f t="shared" ca="1" si="1628"/>
        <v>2.9597850868634601E-41</v>
      </c>
      <c r="AR2403">
        <f t="shared" ca="1" si="1655"/>
        <v>5.4637637103421698E-2</v>
      </c>
      <c r="AS2403">
        <f t="shared" ca="1" si="1656"/>
        <v>5.1807023740860103</v>
      </c>
      <c r="AT2403">
        <f t="shared" si="1643"/>
        <v>0</v>
      </c>
      <c r="AU2403">
        <f t="shared" ca="1" si="1657"/>
        <v>6.0520735243584813E-42</v>
      </c>
      <c r="AV2403" t="e">
        <f t="shared" si="1652"/>
        <v>#DIV/0!</v>
      </c>
      <c r="AW2403" t="e">
        <f t="shared" si="1666"/>
        <v>#DIV/0!</v>
      </c>
      <c r="AX2403" t="e">
        <f t="shared" si="1665"/>
        <v>#DIV/0!</v>
      </c>
      <c r="AY2403" t="e">
        <f t="shared" si="1626"/>
        <v>#DIV/0!</v>
      </c>
      <c r="AZ2403" t="e">
        <f t="shared" ref="AZ2403:AZ2466" si="1669">AX2403 - AY2403</f>
        <v>#DIV/0!</v>
      </c>
    </row>
    <row r="2404" spans="7:52" x14ac:dyDescent="0.3">
      <c r="G2404" s="1" t="str">
        <f t="shared" si="1651"/>
        <v/>
      </c>
      <c r="H2404" s="2" t="str">
        <f t="shared" si="1664"/>
        <v/>
      </c>
      <c r="I2404" s="6" t="str" cm="1">
        <f t="array" ref="I2404">_xlfn.IFS(AND(G2403&lt;H2403,G2404&gt;H2404),"BUY", AND(G2403&gt;H2403,G2404&lt;H2404),"SELL",TRUE,"")</f>
        <v/>
      </c>
      <c r="J2404" s="1">
        <f t="shared" ca="1" si="1630"/>
        <v>0</v>
      </c>
      <c r="K2404" s="3" t="str">
        <f t="shared" ca="1" si="1644"/>
        <v/>
      </c>
      <c r="L2404" s="3" t="str">
        <f t="shared" si="1645"/>
        <v/>
      </c>
      <c r="M2404" s="3" t="str">
        <f t="shared" si="1646"/>
        <v/>
      </c>
      <c r="N2404" s="4">
        <f t="shared" si="1631"/>
        <v>-1</v>
      </c>
      <c r="O2404" s="2" t="str">
        <f t="shared" si="1647"/>
        <v/>
      </c>
      <c r="P2404" s="1" t="str">
        <f t="shared" si="1632"/>
        <v/>
      </c>
      <c r="Q2404" s="1" t="str">
        <f t="shared" si="1633"/>
        <v/>
      </c>
      <c r="R2404" s="1" t="str">
        <f>IF(ISBLANK(A2404),"",SUM($Q$2:Q2404))</f>
        <v/>
      </c>
      <c r="S2404" s="1" t="str">
        <f>IF(ISBLANK(A2404),"",SUM($F$2:F2404))</f>
        <v/>
      </c>
      <c r="T2404" s="1" t="str">
        <f t="shared" si="1634"/>
        <v/>
      </c>
      <c r="U2404" s="1" t="str">
        <f t="shared" si="1635"/>
        <v/>
      </c>
      <c r="V2404" s="17">
        <f t="shared" si="1636"/>
        <v>0</v>
      </c>
      <c r="W2404" s="17">
        <f t="shared" si="1637"/>
        <v>0</v>
      </c>
      <c r="X2404" s="17">
        <f t="shared" si="1638"/>
        <v>0</v>
      </c>
      <c r="Y2404" s="22">
        <f t="shared" si="1668"/>
        <v>0</v>
      </c>
      <c r="Z2404" s="22">
        <f t="shared" si="1668"/>
        <v>0</v>
      </c>
      <c r="AA2404" s="22">
        <f t="shared" si="1668"/>
        <v>0</v>
      </c>
      <c r="AB2404" s="23" t="str">
        <f t="shared" si="1658"/>
        <v/>
      </c>
      <c r="AC2404" s="23" t="str">
        <f t="shared" si="1659"/>
        <v/>
      </c>
      <c r="AD2404" s="23" t="str">
        <f t="shared" si="1660"/>
        <v/>
      </c>
      <c r="AE2404" s="23" t="str">
        <f t="shared" si="1661"/>
        <v/>
      </c>
      <c r="AF2404" s="23" t="str">
        <f t="shared" si="1662"/>
        <v/>
      </c>
      <c r="AG2404" s="23" t="str">
        <f t="shared" si="1667"/>
        <v/>
      </c>
      <c r="AH2404" s="25" t="str">
        <f t="shared" si="1639"/>
        <v/>
      </c>
      <c r="AI2404" s="25" t="str">
        <f t="shared" si="1640"/>
        <v/>
      </c>
      <c r="AJ2404" s="1" t="str">
        <f t="shared" si="1648"/>
        <v/>
      </c>
      <c r="AK2404" s="10" t="e">
        <f t="shared" si="1649"/>
        <v>#DIV/0!</v>
      </c>
      <c r="AL2404" s="10" t="e">
        <f t="shared" si="1654"/>
        <v>#DIV/0!</v>
      </c>
      <c r="AM2404">
        <f t="shared" si="1650"/>
        <v>0</v>
      </c>
      <c r="AN2404">
        <f t="shared" si="1641"/>
        <v>0</v>
      </c>
      <c r="AO2404">
        <f t="shared" si="1642"/>
        <v>0</v>
      </c>
      <c r="AP2404">
        <f t="shared" ca="1" si="1628"/>
        <v>1.5016454466015339E-42</v>
      </c>
      <c r="AQ2404">
        <f t="shared" ca="1" si="1628"/>
        <v>2.7483718663732134E-41</v>
      </c>
      <c r="AR2404">
        <f t="shared" ca="1" si="1655"/>
        <v>5.4637637103421684E-2</v>
      </c>
      <c r="AS2404">
        <f t="shared" ca="1" si="1656"/>
        <v>5.1807023740860103</v>
      </c>
      <c r="AT2404">
        <f t="shared" si="1643"/>
        <v>0</v>
      </c>
      <c r="AU2404">
        <f t="shared" ca="1" si="1657"/>
        <v>5.6197825583328759E-42</v>
      </c>
      <c r="AV2404" t="e">
        <f t="shared" si="1652"/>
        <v>#DIV/0!</v>
      </c>
      <c r="AW2404" t="e">
        <f t="shared" si="1666"/>
        <v>#DIV/0!</v>
      </c>
      <c r="AX2404" t="e">
        <f t="shared" si="1665"/>
        <v>#DIV/0!</v>
      </c>
      <c r="AY2404" t="e">
        <f t="shared" ref="AY2404:AY2467" si="1670">AVERAGE(AX2396:AX2404)</f>
        <v>#DIV/0!</v>
      </c>
      <c r="AZ2404" t="e">
        <f t="shared" si="1669"/>
        <v>#DIV/0!</v>
      </c>
    </row>
    <row r="2405" spans="7:52" x14ac:dyDescent="0.3">
      <c r="G2405" s="1" t="str">
        <f t="shared" si="1651"/>
        <v/>
      </c>
      <c r="H2405" s="2" t="str">
        <f t="shared" si="1664"/>
        <v/>
      </c>
      <c r="I2405" s="6" t="str" cm="1">
        <f t="array" ref="I2405">_xlfn.IFS(AND(G2404&lt;H2404,G2405&gt;H2405),"BUY", AND(G2404&gt;H2404,G2405&lt;H2405),"SELL",TRUE,"")</f>
        <v/>
      </c>
      <c r="J2405" s="1">
        <f t="shared" ca="1" si="1630"/>
        <v>0</v>
      </c>
      <c r="K2405" s="3" t="str">
        <f t="shared" ca="1" si="1644"/>
        <v/>
      </c>
      <c r="L2405" s="3" t="str">
        <f t="shared" si="1645"/>
        <v/>
      </c>
      <c r="M2405" s="3" t="str">
        <f t="shared" si="1646"/>
        <v/>
      </c>
      <c r="N2405" s="4">
        <f t="shared" si="1631"/>
        <v>-1</v>
      </c>
      <c r="O2405" s="2" t="str">
        <f t="shared" si="1647"/>
        <v/>
      </c>
      <c r="P2405" s="1" t="str">
        <f t="shared" si="1632"/>
        <v/>
      </c>
      <c r="Q2405" s="1" t="str">
        <f t="shared" si="1633"/>
        <v/>
      </c>
      <c r="R2405" s="1" t="str">
        <f>IF(ISBLANK(A2405),"",SUM($Q$2:Q2405))</f>
        <v/>
      </c>
      <c r="S2405" s="1" t="str">
        <f>IF(ISBLANK(A2405),"",SUM($F$2:F2405))</f>
        <v/>
      </c>
      <c r="T2405" s="1" t="str">
        <f t="shared" si="1634"/>
        <v/>
      </c>
      <c r="U2405" s="1" t="str">
        <f t="shared" si="1635"/>
        <v/>
      </c>
      <c r="V2405" s="17">
        <f t="shared" si="1636"/>
        <v>0</v>
      </c>
      <c r="W2405" s="17">
        <f t="shared" si="1637"/>
        <v>0</v>
      </c>
      <c r="X2405" s="17">
        <f t="shared" si="1638"/>
        <v>0</v>
      </c>
      <c r="Y2405" s="22">
        <f t="shared" si="1668"/>
        <v>0</v>
      </c>
      <c r="Z2405" s="22">
        <f t="shared" si="1668"/>
        <v>0</v>
      </c>
      <c r="AA2405" s="22">
        <f t="shared" si="1668"/>
        <v>0</v>
      </c>
      <c r="AB2405" s="23" t="str">
        <f t="shared" si="1658"/>
        <v/>
      </c>
      <c r="AC2405" s="23" t="str">
        <f t="shared" si="1659"/>
        <v/>
      </c>
      <c r="AD2405" s="23" t="str">
        <f t="shared" si="1660"/>
        <v/>
      </c>
      <c r="AE2405" s="23" t="str">
        <f t="shared" si="1661"/>
        <v/>
      </c>
      <c r="AF2405" s="23" t="str">
        <f t="shared" si="1662"/>
        <v/>
      </c>
      <c r="AG2405" s="23" t="str">
        <f t="shared" si="1667"/>
        <v/>
      </c>
      <c r="AH2405" s="25" t="str">
        <f t="shared" si="1639"/>
        <v/>
      </c>
      <c r="AI2405" s="25" t="str">
        <f t="shared" si="1640"/>
        <v/>
      </c>
      <c r="AJ2405" s="1" t="str">
        <f t="shared" si="1648"/>
        <v/>
      </c>
      <c r="AK2405" s="10" t="e">
        <f t="shared" si="1649"/>
        <v>#DIV/0!</v>
      </c>
      <c r="AL2405" s="10" t="e">
        <f t="shared" si="1654"/>
        <v>#DIV/0!</v>
      </c>
      <c r="AM2405">
        <f t="shared" si="1650"/>
        <v>0</v>
      </c>
      <c r="AN2405">
        <f t="shared" si="1641"/>
        <v>0</v>
      </c>
      <c r="AO2405">
        <f t="shared" si="1642"/>
        <v>0</v>
      </c>
      <c r="AP2405">
        <f t="shared" ca="1" si="1628"/>
        <v>1.3943850575585672E-42</v>
      </c>
      <c r="AQ2405">
        <f t="shared" ca="1" si="1628"/>
        <v>2.5520595902036983E-41</v>
      </c>
      <c r="AR2405">
        <f t="shared" ca="1" si="1655"/>
        <v>5.4637637103421684E-2</v>
      </c>
      <c r="AS2405">
        <f t="shared" ca="1" si="1656"/>
        <v>5.1807023740860103</v>
      </c>
      <c r="AT2405">
        <f t="shared" si="1643"/>
        <v>0</v>
      </c>
      <c r="AU2405">
        <f t="shared" ca="1" si="1657"/>
        <v>5.2183695184519562E-42</v>
      </c>
      <c r="AV2405" t="e">
        <f t="shared" si="1652"/>
        <v>#DIV/0!</v>
      </c>
      <c r="AW2405" t="e">
        <f t="shared" si="1666"/>
        <v>#DIV/0!</v>
      </c>
      <c r="AX2405" t="e">
        <f t="shared" si="1665"/>
        <v>#DIV/0!</v>
      </c>
      <c r="AY2405" t="e">
        <f t="shared" si="1670"/>
        <v>#DIV/0!</v>
      </c>
      <c r="AZ2405" t="e">
        <f t="shared" si="1669"/>
        <v>#DIV/0!</v>
      </c>
    </row>
    <row r="2406" spans="7:52" x14ac:dyDescent="0.3">
      <c r="G2406" s="1" t="str">
        <f t="shared" si="1651"/>
        <v/>
      </c>
      <c r="H2406" s="2" t="str">
        <f t="shared" si="1664"/>
        <v/>
      </c>
      <c r="I2406" s="6" t="str" cm="1">
        <f t="array" ref="I2406">_xlfn.IFS(AND(G2405&lt;H2405,G2406&gt;H2406),"BUY", AND(G2405&gt;H2405,G2406&lt;H2406),"SELL",TRUE,"")</f>
        <v/>
      </c>
      <c r="J2406" s="1">
        <f t="shared" ca="1" si="1630"/>
        <v>0</v>
      </c>
      <c r="K2406" s="3" t="str">
        <f t="shared" ca="1" si="1644"/>
        <v/>
      </c>
      <c r="L2406" s="3" t="str">
        <f t="shared" si="1645"/>
        <v/>
      </c>
      <c r="M2406" s="3" t="str">
        <f t="shared" si="1646"/>
        <v/>
      </c>
      <c r="N2406" s="4">
        <f t="shared" si="1631"/>
        <v>-1</v>
      </c>
      <c r="O2406" s="2" t="str">
        <f t="shared" si="1647"/>
        <v/>
      </c>
      <c r="P2406" s="1" t="str">
        <f t="shared" si="1632"/>
        <v/>
      </c>
      <c r="Q2406" s="1" t="str">
        <f t="shared" si="1633"/>
        <v/>
      </c>
      <c r="R2406" s="1" t="str">
        <f>IF(ISBLANK(A2406),"",SUM($Q$2:Q2406))</f>
        <v/>
      </c>
      <c r="S2406" s="1" t="str">
        <f>IF(ISBLANK(A2406),"",SUM($F$2:F2406))</f>
        <v/>
      </c>
      <c r="T2406" s="1" t="str">
        <f t="shared" si="1634"/>
        <v/>
      </c>
      <c r="U2406" s="1" t="str">
        <f t="shared" si="1635"/>
        <v/>
      </c>
      <c r="V2406" s="17">
        <f t="shared" si="1636"/>
        <v>0</v>
      </c>
      <c r="W2406" s="17">
        <f t="shared" si="1637"/>
        <v>0</v>
      </c>
      <c r="X2406" s="17">
        <f t="shared" si="1638"/>
        <v>0</v>
      </c>
      <c r="Y2406" s="22">
        <f t="shared" si="1668"/>
        <v>0</v>
      </c>
      <c r="Z2406" s="22">
        <f t="shared" si="1668"/>
        <v>0</v>
      </c>
      <c r="AA2406" s="22">
        <f t="shared" si="1668"/>
        <v>0</v>
      </c>
      <c r="AB2406" s="23" t="str">
        <f t="shared" si="1658"/>
        <v/>
      </c>
      <c r="AC2406" s="23" t="str">
        <f t="shared" si="1659"/>
        <v/>
      </c>
      <c r="AD2406" s="23" t="str">
        <f t="shared" si="1660"/>
        <v/>
      </c>
      <c r="AE2406" s="23" t="str">
        <f t="shared" si="1661"/>
        <v/>
      </c>
      <c r="AF2406" s="23" t="str">
        <f t="shared" si="1662"/>
        <v/>
      </c>
      <c r="AG2406" s="23" t="str">
        <f t="shared" si="1667"/>
        <v/>
      </c>
      <c r="AH2406" s="25" t="str">
        <f t="shared" si="1639"/>
        <v/>
      </c>
      <c r="AI2406" s="25" t="str">
        <f t="shared" si="1640"/>
        <v/>
      </c>
      <c r="AJ2406" s="1" t="str">
        <f t="shared" si="1648"/>
        <v/>
      </c>
      <c r="AK2406" s="10" t="e">
        <f t="shared" si="1649"/>
        <v>#DIV/0!</v>
      </c>
      <c r="AL2406" s="10" t="e">
        <f t="shared" si="1654"/>
        <v>#DIV/0!</v>
      </c>
      <c r="AM2406">
        <f t="shared" si="1650"/>
        <v>0</v>
      </c>
      <c r="AN2406">
        <f t="shared" si="1641"/>
        <v>0</v>
      </c>
      <c r="AO2406">
        <f t="shared" si="1642"/>
        <v>0</v>
      </c>
      <c r="AP2406">
        <f t="shared" ca="1" si="1628"/>
        <v>1.2947861248758125E-42</v>
      </c>
      <c r="AQ2406">
        <f t="shared" ca="1" si="1628"/>
        <v>2.3697696194748626E-41</v>
      </c>
      <c r="AR2406">
        <f t="shared" ca="1" si="1655"/>
        <v>5.4637637103421684E-2</v>
      </c>
      <c r="AS2406">
        <f t="shared" ca="1" si="1656"/>
        <v>5.1807023740860103</v>
      </c>
      <c r="AT2406">
        <f t="shared" si="1643"/>
        <v>0</v>
      </c>
      <c r="AU2406">
        <f t="shared" ca="1" si="1657"/>
        <v>4.8456288385625307E-42</v>
      </c>
      <c r="AV2406" t="e">
        <f t="shared" si="1652"/>
        <v>#DIV/0!</v>
      </c>
      <c r="AW2406" t="e">
        <f t="shared" si="1666"/>
        <v>#DIV/0!</v>
      </c>
      <c r="AX2406" t="e">
        <f t="shared" si="1665"/>
        <v>#DIV/0!</v>
      </c>
      <c r="AY2406" t="e">
        <f t="shared" si="1670"/>
        <v>#DIV/0!</v>
      </c>
      <c r="AZ2406" t="e">
        <f t="shared" si="1669"/>
        <v>#DIV/0!</v>
      </c>
    </row>
    <row r="2407" spans="7:52" x14ac:dyDescent="0.3">
      <c r="G2407" s="1" t="str">
        <f t="shared" si="1651"/>
        <v/>
      </c>
      <c r="H2407" s="2" t="str">
        <f t="shared" si="1664"/>
        <v/>
      </c>
      <c r="I2407" s="6" t="str" cm="1">
        <f t="array" ref="I2407">_xlfn.IFS(AND(G2406&lt;H2406,G2407&gt;H2407),"BUY", AND(G2406&gt;H2406,G2407&lt;H2407),"SELL",TRUE,"")</f>
        <v/>
      </c>
      <c r="J2407" s="1">
        <f t="shared" ca="1" si="1630"/>
        <v>0</v>
      </c>
      <c r="K2407" s="3" t="str">
        <f t="shared" ca="1" si="1644"/>
        <v/>
      </c>
      <c r="L2407" s="3" t="str">
        <f t="shared" si="1645"/>
        <v/>
      </c>
      <c r="M2407" s="3" t="str">
        <f t="shared" si="1646"/>
        <v/>
      </c>
      <c r="N2407" s="4">
        <f t="shared" si="1631"/>
        <v>-1</v>
      </c>
      <c r="O2407" s="2" t="str">
        <f t="shared" si="1647"/>
        <v/>
      </c>
      <c r="P2407" s="1" t="str">
        <f t="shared" si="1632"/>
        <v/>
      </c>
      <c r="Q2407" s="1" t="str">
        <f t="shared" si="1633"/>
        <v/>
      </c>
      <c r="R2407" s="1" t="str">
        <f>IF(ISBLANK(A2407),"",SUM($Q$2:Q2407))</f>
        <v/>
      </c>
      <c r="S2407" s="1" t="str">
        <f>IF(ISBLANK(A2407),"",SUM($F$2:F2407))</f>
        <v/>
      </c>
      <c r="T2407" s="1" t="str">
        <f t="shared" si="1634"/>
        <v/>
      </c>
      <c r="U2407" s="1" t="str">
        <f t="shared" si="1635"/>
        <v/>
      </c>
      <c r="V2407" s="17">
        <f t="shared" si="1636"/>
        <v>0</v>
      </c>
      <c r="W2407" s="17">
        <f t="shared" si="1637"/>
        <v>0</v>
      </c>
      <c r="X2407" s="17">
        <f t="shared" si="1638"/>
        <v>0</v>
      </c>
      <c r="Y2407" s="22">
        <f t="shared" si="1668"/>
        <v>0</v>
      </c>
      <c r="Z2407" s="22">
        <f t="shared" si="1668"/>
        <v>0</v>
      </c>
      <c r="AA2407" s="22">
        <f t="shared" si="1668"/>
        <v>0</v>
      </c>
      <c r="AB2407" s="23" t="str">
        <f t="shared" si="1658"/>
        <v/>
      </c>
      <c r="AC2407" s="23" t="str">
        <f t="shared" si="1659"/>
        <v/>
      </c>
      <c r="AD2407" s="23" t="str">
        <f t="shared" si="1660"/>
        <v/>
      </c>
      <c r="AE2407" s="23" t="str">
        <f t="shared" si="1661"/>
        <v/>
      </c>
      <c r="AF2407" s="23" t="str">
        <f t="shared" si="1662"/>
        <v/>
      </c>
      <c r="AG2407" s="23" t="str">
        <f t="shared" si="1667"/>
        <v/>
      </c>
      <c r="AH2407" s="25" t="str">
        <f t="shared" si="1639"/>
        <v/>
      </c>
      <c r="AI2407" s="25" t="str">
        <f t="shared" si="1640"/>
        <v/>
      </c>
      <c r="AJ2407" s="1" t="str">
        <f t="shared" si="1648"/>
        <v/>
      </c>
      <c r="AK2407" s="10" t="e">
        <f t="shared" si="1649"/>
        <v>#DIV/0!</v>
      </c>
      <c r="AL2407" s="10" t="e">
        <f t="shared" si="1654"/>
        <v>#DIV/0!</v>
      </c>
      <c r="AM2407">
        <f t="shared" si="1650"/>
        <v>0</v>
      </c>
      <c r="AN2407">
        <f t="shared" si="1641"/>
        <v>0</v>
      </c>
      <c r="AO2407">
        <f t="shared" si="1642"/>
        <v>0</v>
      </c>
      <c r="AP2407">
        <f t="shared" ca="1" si="1628"/>
        <v>1.2023014016703972E-42</v>
      </c>
      <c r="AQ2407">
        <f t="shared" ca="1" si="1628"/>
        <v>2.2005003609409438E-41</v>
      </c>
      <c r="AR2407">
        <f t="shared" ca="1" si="1655"/>
        <v>5.4637637103421684E-2</v>
      </c>
      <c r="AS2407">
        <f t="shared" ca="1" si="1656"/>
        <v>5.1807023740860103</v>
      </c>
      <c r="AT2407">
        <f t="shared" si="1643"/>
        <v>0</v>
      </c>
      <c r="AU2407">
        <f t="shared" ca="1" si="1657"/>
        <v>4.4995124929509216E-42</v>
      </c>
      <c r="AV2407" t="e">
        <f t="shared" si="1652"/>
        <v>#DIV/0!</v>
      </c>
      <c r="AW2407" t="e">
        <f t="shared" si="1666"/>
        <v>#DIV/0!</v>
      </c>
      <c r="AX2407" t="e">
        <f t="shared" si="1665"/>
        <v>#DIV/0!</v>
      </c>
      <c r="AY2407" t="e">
        <f t="shared" si="1670"/>
        <v>#DIV/0!</v>
      </c>
      <c r="AZ2407" t="e">
        <f t="shared" si="1669"/>
        <v>#DIV/0!</v>
      </c>
    </row>
    <row r="2408" spans="7:52" x14ac:dyDescent="0.3">
      <c r="G2408" s="1" t="str">
        <f t="shared" si="1651"/>
        <v/>
      </c>
      <c r="H2408" s="2" t="str">
        <f t="shared" si="1664"/>
        <v/>
      </c>
      <c r="I2408" s="6" t="str" cm="1">
        <f t="array" ref="I2408">_xlfn.IFS(AND(G2407&lt;H2407,G2408&gt;H2408),"BUY", AND(G2407&gt;H2407,G2408&lt;H2408),"SELL",TRUE,"")</f>
        <v/>
      </c>
      <c r="J2408" s="1">
        <f t="shared" ca="1" si="1630"/>
        <v>0</v>
      </c>
      <c r="K2408" s="3" t="str">
        <f t="shared" ca="1" si="1644"/>
        <v/>
      </c>
      <c r="L2408" s="3" t="str">
        <f t="shared" si="1645"/>
        <v/>
      </c>
      <c r="M2408" s="3" t="str">
        <f t="shared" si="1646"/>
        <v/>
      </c>
      <c r="N2408" s="4">
        <f t="shared" si="1631"/>
        <v>-1</v>
      </c>
      <c r="O2408" s="2" t="str">
        <f t="shared" si="1647"/>
        <v/>
      </c>
      <c r="P2408" s="1" t="str">
        <f t="shared" si="1632"/>
        <v/>
      </c>
      <c r="Q2408" s="1" t="str">
        <f t="shared" si="1633"/>
        <v/>
      </c>
      <c r="R2408" s="1" t="str">
        <f>IF(ISBLANK(A2408),"",SUM($Q$2:Q2408))</f>
        <v/>
      </c>
      <c r="S2408" s="1" t="str">
        <f>IF(ISBLANK(A2408),"",SUM($F$2:F2408))</f>
        <v/>
      </c>
      <c r="T2408" s="1" t="str">
        <f t="shared" si="1634"/>
        <v/>
      </c>
      <c r="U2408" s="1" t="str">
        <f t="shared" si="1635"/>
        <v/>
      </c>
      <c r="V2408" s="17">
        <f t="shared" si="1636"/>
        <v>0</v>
      </c>
      <c r="W2408" s="17">
        <f t="shared" si="1637"/>
        <v>0</v>
      </c>
      <c r="X2408" s="17">
        <f t="shared" si="1638"/>
        <v>0</v>
      </c>
      <c r="Y2408" s="22">
        <f t="shared" si="1668"/>
        <v>0</v>
      </c>
      <c r="Z2408" s="22">
        <f t="shared" si="1668"/>
        <v>0</v>
      </c>
      <c r="AA2408" s="22">
        <f t="shared" si="1668"/>
        <v>0</v>
      </c>
      <c r="AB2408" s="23" t="str">
        <f t="shared" si="1658"/>
        <v/>
      </c>
      <c r="AC2408" s="23" t="str">
        <f t="shared" si="1659"/>
        <v/>
      </c>
      <c r="AD2408" s="23" t="str">
        <f t="shared" si="1660"/>
        <v/>
      </c>
      <c r="AE2408" s="23" t="str">
        <f t="shared" si="1661"/>
        <v/>
      </c>
      <c r="AF2408" s="23" t="str">
        <f t="shared" si="1662"/>
        <v/>
      </c>
      <c r="AG2408" s="23" t="str">
        <f t="shared" si="1667"/>
        <v/>
      </c>
      <c r="AH2408" s="25" t="str">
        <f t="shared" si="1639"/>
        <v/>
      </c>
      <c r="AI2408" s="25" t="str">
        <f t="shared" si="1640"/>
        <v/>
      </c>
      <c r="AJ2408" s="1" t="str">
        <f t="shared" si="1648"/>
        <v/>
      </c>
      <c r="AK2408" s="10" t="e">
        <f t="shared" si="1649"/>
        <v>#DIV/0!</v>
      </c>
      <c r="AL2408" s="10" t="e">
        <f t="shared" si="1654"/>
        <v>#DIV/0!</v>
      </c>
      <c r="AM2408">
        <f t="shared" si="1650"/>
        <v>0</v>
      </c>
      <c r="AN2408">
        <f t="shared" si="1641"/>
        <v>0</v>
      </c>
      <c r="AO2408">
        <f t="shared" si="1642"/>
        <v>0</v>
      </c>
      <c r="AP2408">
        <f t="shared" ca="1" si="1628"/>
        <v>1.1164227301225117E-42</v>
      </c>
      <c r="AQ2408">
        <f t="shared" ca="1" si="1628"/>
        <v>2.0433217637308764E-41</v>
      </c>
      <c r="AR2408">
        <f t="shared" ca="1" si="1655"/>
        <v>5.4637637103421684E-2</v>
      </c>
      <c r="AS2408">
        <f t="shared" ca="1" si="1656"/>
        <v>5.1807023740860103</v>
      </c>
      <c r="AT2408">
        <f t="shared" si="1643"/>
        <v>0</v>
      </c>
      <c r="AU2408">
        <f t="shared" ca="1" si="1657"/>
        <v>4.1781187434544274E-42</v>
      </c>
      <c r="AV2408" t="e">
        <f t="shared" si="1652"/>
        <v>#DIV/0!</v>
      </c>
      <c r="AW2408" t="e">
        <f t="shared" si="1666"/>
        <v>#DIV/0!</v>
      </c>
      <c r="AX2408" t="e">
        <f t="shared" si="1665"/>
        <v>#DIV/0!</v>
      </c>
      <c r="AY2408" t="e">
        <f t="shared" si="1670"/>
        <v>#DIV/0!</v>
      </c>
      <c r="AZ2408" t="e">
        <f t="shared" si="1669"/>
        <v>#DIV/0!</v>
      </c>
    </row>
    <row r="2409" spans="7:52" x14ac:dyDescent="0.3">
      <c r="G2409" s="1" t="str">
        <f t="shared" si="1651"/>
        <v/>
      </c>
      <c r="H2409" s="2" t="str">
        <f t="shared" si="1664"/>
        <v/>
      </c>
      <c r="I2409" s="6" t="str" cm="1">
        <f t="array" ref="I2409">_xlfn.IFS(AND(G2408&lt;H2408,G2409&gt;H2409),"BUY", AND(G2408&gt;H2408,G2409&lt;H2409),"SELL",TRUE,"")</f>
        <v/>
      </c>
      <c r="J2409" s="1">
        <f t="shared" ca="1" si="1630"/>
        <v>0</v>
      </c>
      <c r="K2409" s="3" t="str">
        <f t="shared" ca="1" si="1644"/>
        <v/>
      </c>
      <c r="L2409" s="3" t="str">
        <f t="shared" si="1645"/>
        <v/>
      </c>
      <c r="M2409" s="3" t="str">
        <f t="shared" si="1646"/>
        <v/>
      </c>
      <c r="N2409" s="4">
        <f t="shared" si="1631"/>
        <v>-1</v>
      </c>
      <c r="O2409" s="2" t="str">
        <f t="shared" si="1647"/>
        <v/>
      </c>
      <c r="P2409" s="1" t="str">
        <f t="shared" si="1632"/>
        <v/>
      </c>
      <c r="Q2409" s="1" t="str">
        <f t="shared" si="1633"/>
        <v/>
      </c>
      <c r="R2409" s="1" t="str">
        <f>IF(ISBLANK(A2409),"",SUM($Q$2:Q2409))</f>
        <v/>
      </c>
      <c r="S2409" s="1" t="str">
        <f>IF(ISBLANK(A2409),"",SUM($F$2:F2409))</f>
        <v/>
      </c>
      <c r="T2409" s="1" t="str">
        <f t="shared" si="1634"/>
        <v/>
      </c>
      <c r="U2409" s="1" t="str">
        <f t="shared" si="1635"/>
        <v/>
      </c>
      <c r="V2409" s="17">
        <f t="shared" si="1636"/>
        <v>0</v>
      </c>
      <c r="W2409" s="17">
        <f t="shared" si="1637"/>
        <v>0</v>
      </c>
      <c r="X2409" s="17">
        <f t="shared" si="1638"/>
        <v>0</v>
      </c>
      <c r="Y2409" s="22">
        <f t="shared" si="1668"/>
        <v>0</v>
      </c>
      <c r="Z2409" s="22">
        <f t="shared" si="1668"/>
        <v>0</v>
      </c>
      <c r="AA2409" s="22">
        <f t="shared" si="1668"/>
        <v>0</v>
      </c>
      <c r="AB2409" s="23" t="str">
        <f t="shared" si="1658"/>
        <v/>
      </c>
      <c r="AC2409" s="23" t="str">
        <f t="shared" si="1659"/>
        <v/>
      </c>
      <c r="AD2409" s="23" t="str">
        <f t="shared" si="1660"/>
        <v/>
      </c>
      <c r="AE2409" s="23" t="str">
        <f t="shared" si="1661"/>
        <v/>
      </c>
      <c r="AF2409" s="23" t="str">
        <f t="shared" si="1662"/>
        <v/>
      </c>
      <c r="AG2409" s="23" t="str">
        <f t="shared" si="1667"/>
        <v/>
      </c>
      <c r="AH2409" s="25" t="str">
        <f t="shared" si="1639"/>
        <v/>
      </c>
      <c r="AI2409" s="25" t="str">
        <f t="shared" si="1640"/>
        <v/>
      </c>
      <c r="AJ2409" s="1" t="str">
        <f t="shared" si="1648"/>
        <v/>
      </c>
      <c r="AK2409" s="10" t="e">
        <f t="shared" si="1649"/>
        <v>#DIV/0!</v>
      </c>
      <c r="AL2409" s="10" t="e">
        <f t="shared" si="1654"/>
        <v>#DIV/0!</v>
      </c>
      <c r="AM2409">
        <f t="shared" si="1650"/>
        <v>0</v>
      </c>
      <c r="AN2409">
        <f t="shared" si="1641"/>
        <v>0</v>
      </c>
      <c r="AO2409">
        <f t="shared" si="1642"/>
        <v>0</v>
      </c>
      <c r="AP2409">
        <f t="shared" ca="1" si="1628"/>
        <v>1.0366782493994752E-42</v>
      </c>
      <c r="AQ2409">
        <f t="shared" ca="1" si="1628"/>
        <v>1.8973702091786708E-41</v>
      </c>
      <c r="AR2409">
        <f t="shared" ca="1" si="1655"/>
        <v>5.4637637103421691E-2</v>
      </c>
      <c r="AS2409">
        <f t="shared" ca="1" si="1656"/>
        <v>5.1807023740860103</v>
      </c>
      <c r="AT2409">
        <f t="shared" si="1643"/>
        <v>0</v>
      </c>
      <c r="AU2409">
        <f t="shared" ca="1" si="1657"/>
        <v>3.8796816903505397E-42</v>
      </c>
      <c r="AV2409" t="e">
        <f t="shared" si="1652"/>
        <v>#DIV/0!</v>
      </c>
      <c r="AW2409" t="e">
        <f t="shared" si="1666"/>
        <v>#DIV/0!</v>
      </c>
      <c r="AX2409" t="e">
        <f t="shared" si="1665"/>
        <v>#DIV/0!</v>
      </c>
      <c r="AY2409" t="e">
        <f t="shared" si="1670"/>
        <v>#DIV/0!</v>
      </c>
      <c r="AZ2409" t="e">
        <f t="shared" si="1669"/>
        <v>#DIV/0!</v>
      </c>
    </row>
    <row r="2410" spans="7:52" x14ac:dyDescent="0.3">
      <c r="G2410" s="1" t="str">
        <f t="shared" si="1651"/>
        <v/>
      </c>
      <c r="H2410" s="2" t="str">
        <f t="shared" si="1664"/>
        <v/>
      </c>
      <c r="I2410" s="6" t="str" cm="1">
        <f t="array" ref="I2410">_xlfn.IFS(AND(G2409&lt;H2409,G2410&gt;H2410),"BUY", AND(G2409&gt;H2409,G2410&lt;H2410),"SELL",TRUE,"")</f>
        <v/>
      </c>
      <c r="J2410" s="1">
        <f t="shared" ca="1" si="1630"/>
        <v>0</v>
      </c>
      <c r="K2410" s="3" t="str">
        <f t="shared" ca="1" si="1644"/>
        <v/>
      </c>
      <c r="L2410" s="3" t="str">
        <f t="shared" si="1645"/>
        <v/>
      </c>
      <c r="M2410" s="3" t="str">
        <f t="shared" si="1646"/>
        <v/>
      </c>
      <c r="N2410" s="4">
        <f t="shared" si="1631"/>
        <v>-1</v>
      </c>
      <c r="O2410" s="2" t="str">
        <f t="shared" si="1647"/>
        <v/>
      </c>
      <c r="P2410" s="1" t="str">
        <f t="shared" si="1632"/>
        <v/>
      </c>
      <c r="Q2410" s="1" t="str">
        <f t="shared" si="1633"/>
        <v/>
      </c>
      <c r="R2410" s="1" t="str">
        <f>IF(ISBLANK(A2410),"",SUM($Q$2:Q2410))</f>
        <v/>
      </c>
      <c r="S2410" s="1" t="str">
        <f>IF(ISBLANK(A2410),"",SUM($F$2:F2410))</f>
        <v/>
      </c>
      <c r="T2410" s="1" t="str">
        <f t="shared" si="1634"/>
        <v/>
      </c>
      <c r="U2410" s="1" t="str">
        <f t="shared" si="1635"/>
        <v/>
      </c>
      <c r="V2410" s="17">
        <f t="shared" si="1636"/>
        <v>0</v>
      </c>
      <c r="W2410" s="17">
        <f t="shared" si="1637"/>
        <v>0</v>
      </c>
      <c r="X2410" s="17">
        <f t="shared" si="1638"/>
        <v>0</v>
      </c>
      <c r="Y2410" s="22">
        <f t="shared" si="1668"/>
        <v>0</v>
      </c>
      <c r="Z2410" s="22">
        <f t="shared" si="1668"/>
        <v>0</v>
      </c>
      <c r="AA2410" s="22">
        <f t="shared" si="1668"/>
        <v>0</v>
      </c>
      <c r="AB2410" s="23" t="str">
        <f t="shared" si="1658"/>
        <v/>
      </c>
      <c r="AC2410" s="23" t="str">
        <f t="shared" si="1659"/>
        <v/>
      </c>
      <c r="AD2410" s="23" t="str">
        <f t="shared" si="1660"/>
        <v/>
      </c>
      <c r="AE2410" s="23" t="str">
        <f t="shared" si="1661"/>
        <v/>
      </c>
      <c r="AF2410" s="23" t="str">
        <f t="shared" si="1662"/>
        <v/>
      </c>
      <c r="AG2410" s="23" t="str">
        <f t="shared" si="1667"/>
        <v/>
      </c>
      <c r="AH2410" s="25" t="str">
        <f t="shared" si="1639"/>
        <v/>
      </c>
      <c r="AI2410" s="25" t="str">
        <f t="shared" si="1640"/>
        <v/>
      </c>
      <c r="AJ2410" s="1" t="str">
        <f t="shared" si="1648"/>
        <v/>
      </c>
      <c r="AK2410" s="10" t="e">
        <f t="shared" si="1649"/>
        <v>#DIV/0!</v>
      </c>
      <c r="AL2410" s="10" t="e">
        <f t="shared" si="1654"/>
        <v>#DIV/0!</v>
      </c>
      <c r="AM2410">
        <f t="shared" si="1650"/>
        <v>0</v>
      </c>
      <c r="AN2410">
        <f t="shared" si="1641"/>
        <v>0</v>
      </c>
      <c r="AO2410">
        <f t="shared" si="1642"/>
        <v>0</v>
      </c>
      <c r="AP2410">
        <f t="shared" ca="1" si="1628"/>
        <v>9.6262980301379846E-43</v>
      </c>
      <c r="AQ2410">
        <f t="shared" ca="1" si="1628"/>
        <v>1.7618437656659087E-41</v>
      </c>
      <c r="AR2410">
        <f t="shared" ca="1" si="1655"/>
        <v>5.4637637103421691E-2</v>
      </c>
      <c r="AS2410">
        <f t="shared" ca="1" si="1656"/>
        <v>5.1807023740860103</v>
      </c>
      <c r="AT2410">
        <f t="shared" si="1643"/>
        <v>0</v>
      </c>
      <c r="AU2410">
        <f t="shared" ca="1" si="1657"/>
        <v>3.6025615696112159E-42</v>
      </c>
      <c r="AV2410" t="e">
        <f t="shared" si="1652"/>
        <v>#DIV/0!</v>
      </c>
      <c r="AW2410" t="e">
        <f t="shared" si="1666"/>
        <v>#DIV/0!</v>
      </c>
      <c r="AX2410" t="e">
        <f t="shared" si="1665"/>
        <v>#DIV/0!</v>
      </c>
      <c r="AY2410" t="e">
        <f t="shared" si="1670"/>
        <v>#DIV/0!</v>
      </c>
      <c r="AZ2410" t="e">
        <f t="shared" si="1669"/>
        <v>#DIV/0!</v>
      </c>
    </row>
    <row r="2411" spans="7:52" x14ac:dyDescent="0.3">
      <c r="G2411" s="1" t="str">
        <f t="shared" si="1651"/>
        <v/>
      </c>
      <c r="H2411" s="2" t="str">
        <f t="shared" si="1664"/>
        <v/>
      </c>
      <c r="I2411" s="6" t="str" cm="1">
        <f t="array" ref="I2411">_xlfn.IFS(AND(G2410&lt;H2410,G2411&gt;H2411),"BUY", AND(G2410&gt;H2410,G2411&lt;H2411),"SELL",TRUE,"")</f>
        <v/>
      </c>
      <c r="J2411" s="1">
        <f t="shared" ca="1" si="1630"/>
        <v>0</v>
      </c>
      <c r="K2411" s="3" t="str">
        <f t="shared" ca="1" si="1644"/>
        <v/>
      </c>
      <c r="L2411" s="3" t="str">
        <f t="shared" si="1645"/>
        <v/>
      </c>
      <c r="M2411" s="3" t="str">
        <f t="shared" si="1646"/>
        <v/>
      </c>
      <c r="N2411" s="4">
        <f t="shared" si="1631"/>
        <v>-1</v>
      </c>
      <c r="O2411" s="2" t="str">
        <f t="shared" si="1647"/>
        <v/>
      </c>
      <c r="P2411" s="1" t="str">
        <f t="shared" si="1632"/>
        <v/>
      </c>
      <c r="Q2411" s="1" t="str">
        <f t="shared" si="1633"/>
        <v/>
      </c>
      <c r="R2411" s="1" t="str">
        <f>IF(ISBLANK(A2411),"",SUM($Q$2:Q2411))</f>
        <v/>
      </c>
      <c r="S2411" s="1" t="str">
        <f>IF(ISBLANK(A2411),"",SUM($F$2:F2411))</f>
        <v/>
      </c>
      <c r="T2411" s="1" t="str">
        <f t="shared" si="1634"/>
        <v/>
      </c>
      <c r="U2411" s="1" t="str">
        <f t="shared" si="1635"/>
        <v/>
      </c>
      <c r="V2411" s="17">
        <f t="shared" si="1636"/>
        <v>0</v>
      </c>
      <c r="W2411" s="17">
        <f t="shared" si="1637"/>
        <v>0</v>
      </c>
      <c r="X2411" s="17">
        <f t="shared" si="1638"/>
        <v>0</v>
      </c>
      <c r="Y2411" s="22">
        <f t="shared" si="1668"/>
        <v>0</v>
      </c>
      <c r="Z2411" s="22">
        <f t="shared" si="1668"/>
        <v>0</v>
      </c>
      <c r="AA2411" s="22">
        <f t="shared" si="1668"/>
        <v>0</v>
      </c>
      <c r="AB2411" s="23" t="str">
        <f t="shared" si="1658"/>
        <v/>
      </c>
      <c r="AC2411" s="23" t="str">
        <f t="shared" si="1659"/>
        <v/>
      </c>
      <c r="AD2411" s="23" t="str">
        <f t="shared" si="1660"/>
        <v/>
      </c>
      <c r="AE2411" s="23" t="str">
        <f t="shared" si="1661"/>
        <v/>
      </c>
      <c r="AF2411" s="23" t="str">
        <f t="shared" si="1662"/>
        <v/>
      </c>
      <c r="AG2411" s="23" t="str">
        <f t="shared" si="1667"/>
        <v/>
      </c>
      <c r="AH2411" s="25" t="str">
        <f t="shared" si="1639"/>
        <v/>
      </c>
      <c r="AI2411" s="25" t="str">
        <f t="shared" si="1640"/>
        <v/>
      </c>
      <c r="AJ2411" s="1" t="str">
        <f t="shared" si="1648"/>
        <v/>
      </c>
      <c r="AK2411" s="10" t="e">
        <f t="shared" si="1649"/>
        <v>#DIV/0!</v>
      </c>
      <c r="AL2411" s="10" t="e">
        <f t="shared" si="1654"/>
        <v>#DIV/0!</v>
      </c>
      <c r="AM2411">
        <f t="shared" si="1650"/>
        <v>0</v>
      </c>
      <c r="AN2411">
        <f t="shared" si="1641"/>
        <v>0</v>
      </c>
      <c r="AO2411">
        <f t="shared" si="1642"/>
        <v>0</v>
      </c>
      <c r="AP2411">
        <f t="shared" ca="1" si="1628"/>
        <v>8.9387053136995564E-43</v>
      </c>
      <c r="AQ2411">
        <f t="shared" ca="1" si="1628"/>
        <v>1.6359977824040582E-41</v>
      </c>
      <c r="AR2411">
        <f t="shared" ca="1" si="1655"/>
        <v>5.4637637103421684E-2</v>
      </c>
      <c r="AS2411">
        <f t="shared" ca="1" si="1656"/>
        <v>5.1807023740860103</v>
      </c>
      <c r="AT2411">
        <f t="shared" si="1643"/>
        <v>0</v>
      </c>
      <c r="AU2411">
        <f t="shared" ca="1" si="1657"/>
        <v>3.3452357432104149E-42</v>
      </c>
      <c r="AV2411" t="e">
        <f t="shared" si="1652"/>
        <v>#DIV/0!</v>
      </c>
      <c r="AW2411" t="e">
        <f t="shared" si="1666"/>
        <v>#DIV/0!</v>
      </c>
      <c r="AX2411" t="e">
        <f t="shared" si="1665"/>
        <v>#DIV/0!</v>
      </c>
      <c r="AY2411" t="e">
        <f t="shared" si="1670"/>
        <v>#DIV/0!</v>
      </c>
      <c r="AZ2411" t="e">
        <f t="shared" si="1669"/>
        <v>#DIV/0!</v>
      </c>
    </row>
    <row r="2412" spans="7:52" x14ac:dyDescent="0.3">
      <c r="G2412" s="1" t="str">
        <f t="shared" si="1651"/>
        <v/>
      </c>
      <c r="H2412" s="2" t="str">
        <f t="shared" si="1664"/>
        <v/>
      </c>
      <c r="I2412" s="6" t="str" cm="1">
        <f t="array" ref="I2412">_xlfn.IFS(AND(G2411&lt;H2411,G2412&gt;H2412),"BUY", AND(G2411&gt;H2411,G2412&lt;H2412),"SELL",TRUE,"")</f>
        <v/>
      </c>
      <c r="J2412" s="1">
        <f t="shared" ca="1" si="1630"/>
        <v>0</v>
      </c>
      <c r="K2412" s="3" t="str">
        <f t="shared" ca="1" si="1644"/>
        <v/>
      </c>
      <c r="L2412" s="3" t="str">
        <f t="shared" si="1645"/>
        <v/>
      </c>
      <c r="M2412" s="3" t="str">
        <f t="shared" si="1646"/>
        <v/>
      </c>
      <c r="N2412" s="4">
        <f t="shared" si="1631"/>
        <v>-1</v>
      </c>
      <c r="O2412" s="2" t="str">
        <f t="shared" si="1647"/>
        <v/>
      </c>
      <c r="P2412" s="1" t="str">
        <f t="shared" si="1632"/>
        <v/>
      </c>
      <c r="Q2412" s="1" t="str">
        <f t="shared" si="1633"/>
        <v/>
      </c>
      <c r="R2412" s="1" t="str">
        <f>IF(ISBLANK(A2412),"",SUM($Q$2:Q2412))</f>
        <v/>
      </c>
      <c r="S2412" s="1" t="str">
        <f>IF(ISBLANK(A2412),"",SUM($F$2:F2412))</f>
        <v/>
      </c>
      <c r="T2412" s="1" t="str">
        <f t="shared" si="1634"/>
        <v/>
      </c>
      <c r="U2412" s="1" t="str">
        <f t="shared" si="1635"/>
        <v/>
      </c>
      <c r="V2412" s="17">
        <f t="shared" si="1636"/>
        <v>0</v>
      </c>
      <c r="W2412" s="17">
        <f t="shared" si="1637"/>
        <v>0</v>
      </c>
      <c r="X2412" s="17">
        <f t="shared" si="1638"/>
        <v>0</v>
      </c>
      <c r="Y2412" s="22">
        <f t="shared" si="1668"/>
        <v>0</v>
      </c>
      <c r="Z2412" s="22">
        <f t="shared" si="1668"/>
        <v>0</v>
      </c>
      <c r="AA2412" s="22">
        <f t="shared" si="1668"/>
        <v>0</v>
      </c>
      <c r="AB2412" s="23" t="str">
        <f t="shared" si="1658"/>
        <v/>
      </c>
      <c r="AC2412" s="23" t="str">
        <f t="shared" si="1659"/>
        <v/>
      </c>
      <c r="AD2412" s="23" t="str">
        <f t="shared" si="1660"/>
        <v/>
      </c>
      <c r="AE2412" s="23" t="str">
        <f t="shared" si="1661"/>
        <v/>
      </c>
      <c r="AF2412" s="23" t="str">
        <f t="shared" si="1662"/>
        <v/>
      </c>
      <c r="AG2412" s="23" t="str">
        <f t="shared" si="1667"/>
        <v/>
      </c>
      <c r="AH2412" s="25" t="str">
        <f t="shared" si="1639"/>
        <v/>
      </c>
      <c r="AI2412" s="25" t="str">
        <f t="shared" si="1640"/>
        <v/>
      </c>
      <c r="AJ2412" s="1" t="str">
        <f t="shared" si="1648"/>
        <v/>
      </c>
      <c r="AK2412" s="10" t="e">
        <f t="shared" si="1649"/>
        <v>#DIV/0!</v>
      </c>
      <c r="AL2412" s="10" t="e">
        <f t="shared" si="1654"/>
        <v>#DIV/0!</v>
      </c>
      <c r="AM2412">
        <f t="shared" si="1650"/>
        <v>0</v>
      </c>
      <c r="AN2412">
        <f t="shared" si="1641"/>
        <v>0</v>
      </c>
      <c r="AO2412">
        <f t="shared" si="1642"/>
        <v>0</v>
      </c>
      <c r="AP2412">
        <f t="shared" ca="1" si="1628"/>
        <v>8.3002263627210165E-43</v>
      </c>
      <c r="AQ2412">
        <f t="shared" ca="1" si="1628"/>
        <v>1.5191407979466256E-41</v>
      </c>
      <c r="AR2412">
        <f t="shared" ca="1" si="1655"/>
        <v>5.4637637103421677E-2</v>
      </c>
      <c r="AS2412">
        <f t="shared" ca="1" si="1656"/>
        <v>5.1807023740860103</v>
      </c>
      <c r="AT2412">
        <f t="shared" si="1643"/>
        <v>0</v>
      </c>
      <c r="AU2412">
        <f t="shared" ca="1" si="1657"/>
        <v>3.1062903329810998E-42</v>
      </c>
      <c r="AV2412" t="e">
        <f t="shared" si="1652"/>
        <v>#DIV/0!</v>
      </c>
      <c r="AW2412" t="e">
        <f t="shared" si="1666"/>
        <v>#DIV/0!</v>
      </c>
      <c r="AX2412" t="e">
        <f t="shared" si="1665"/>
        <v>#DIV/0!</v>
      </c>
      <c r="AY2412" t="e">
        <f t="shared" si="1670"/>
        <v>#DIV/0!</v>
      </c>
      <c r="AZ2412" t="e">
        <f t="shared" si="1669"/>
        <v>#DIV/0!</v>
      </c>
    </row>
    <row r="2413" spans="7:52" x14ac:dyDescent="0.3">
      <c r="G2413" s="1" t="str">
        <f t="shared" si="1651"/>
        <v/>
      </c>
      <c r="H2413" s="2" t="str">
        <f t="shared" si="1664"/>
        <v/>
      </c>
      <c r="I2413" s="6" t="str" cm="1">
        <f t="array" ref="I2413">_xlfn.IFS(AND(G2412&lt;H2412,G2413&gt;H2413),"BUY", AND(G2412&gt;H2412,G2413&lt;H2413),"SELL",TRUE,"")</f>
        <v/>
      </c>
      <c r="J2413" s="1">
        <f t="shared" ca="1" si="1630"/>
        <v>0</v>
      </c>
      <c r="K2413" s="3" t="str">
        <f t="shared" ca="1" si="1644"/>
        <v/>
      </c>
      <c r="L2413" s="3" t="str">
        <f t="shared" si="1645"/>
        <v/>
      </c>
      <c r="M2413" s="3" t="str">
        <f t="shared" si="1646"/>
        <v/>
      </c>
      <c r="N2413" s="4">
        <f t="shared" si="1631"/>
        <v>-1</v>
      </c>
      <c r="O2413" s="2" t="str">
        <f t="shared" si="1647"/>
        <v/>
      </c>
      <c r="P2413" s="1" t="str">
        <f t="shared" si="1632"/>
        <v/>
      </c>
      <c r="Q2413" s="1" t="str">
        <f t="shared" si="1633"/>
        <v/>
      </c>
      <c r="R2413" s="1" t="str">
        <f>IF(ISBLANK(A2413),"",SUM($Q$2:Q2413))</f>
        <v/>
      </c>
      <c r="S2413" s="1" t="str">
        <f>IF(ISBLANK(A2413),"",SUM($F$2:F2413))</f>
        <v/>
      </c>
      <c r="T2413" s="1" t="str">
        <f t="shared" si="1634"/>
        <v/>
      </c>
      <c r="U2413" s="1" t="str">
        <f t="shared" si="1635"/>
        <v/>
      </c>
      <c r="V2413" s="17">
        <f t="shared" si="1636"/>
        <v>0</v>
      </c>
      <c r="W2413" s="17">
        <f t="shared" si="1637"/>
        <v>0</v>
      </c>
      <c r="X2413" s="17">
        <f t="shared" si="1638"/>
        <v>0</v>
      </c>
      <c r="Y2413" s="22">
        <f t="shared" si="1668"/>
        <v>0</v>
      </c>
      <c r="Z2413" s="22">
        <f t="shared" si="1668"/>
        <v>0</v>
      </c>
      <c r="AA2413" s="22">
        <f t="shared" si="1668"/>
        <v>0</v>
      </c>
      <c r="AB2413" s="23" t="str">
        <f t="shared" si="1658"/>
        <v/>
      </c>
      <c r="AC2413" s="23" t="str">
        <f t="shared" si="1659"/>
        <v/>
      </c>
      <c r="AD2413" s="23" t="str">
        <f t="shared" si="1660"/>
        <v/>
      </c>
      <c r="AE2413" s="23" t="str">
        <f t="shared" si="1661"/>
        <v/>
      </c>
      <c r="AF2413" s="23" t="str">
        <f t="shared" si="1662"/>
        <v/>
      </c>
      <c r="AG2413" s="23" t="str">
        <f t="shared" si="1667"/>
        <v/>
      </c>
      <c r="AH2413" s="25" t="str">
        <f t="shared" si="1639"/>
        <v/>
      </c>
      <c r="AI2413" s="25" t="str">
        <f t="shared" si="1640"/>
        <v/>
      </c>
      <c r="AJ2413" s="1" t="str">
        <f t="shared" si="1648"/>
        <v/>
      </c>
      <c r="AK2413" s="10" t="e">
        <f t="shared" si="1649"/>
        <v>#DIV/0!</v>
      </c>
      <c r="AL2413" s="10" t="e">
        <f t="shared" si="1654"/>
        <v>#DIV/0!</v>
      </c>
      <c r="AM2413">
        <f t="shared" si="1650"/>
        <v>0</v>
      </c>
      <c r="AN2413">
        <f t="shared" si="1641"/>
        <v>0</v>
      </c>
      <c r="AO2413">
        <f t="shared" si="1642"/>
        <v>0</v>
      </c>
      <c r="AP2413">
        <f t="shared" ca="1" si="1628"/>
        <v>7.7073530510980869E-43</v>
      </c>
      <c r="AQ2413">
        <f t="shared" ca="1" si="1628"/>
        <v>1.410630740950438E-41</v>
      </c>
      <c r="AR2413">
        <f t="shared" ca="1" si="1655"/>
        <v>5.4637637103421684E-2</v>
      </c>
      <c r="AS2413">
        <f t="shared" ca="1" si="1656"/>
        <v>5.1807023740860103</v>
      </c>
      <c r="AT2413">
        <f t="shared" si="1643"/>
        <v>0</v>
      </c>
      <c r="AU2413">
        <f t="shared" ca="1" si="1657"/>
        <v>2.8844124520538785E-42</v>
      </c>
      <c r="AV2413" t="e">
        <f t="shared" si="1652"/>
        <v>#DIV/0!</v>
      </c>
      <c r="AW2413" t="e">
        <f t="shared" si="1666"/>
        <v>#DIV/0!</v>
      </c>
      <c r="AX2413" t="e">
        <f t="shared" si="1665"/>
        <v>#DIV/0!</v>
      </c>
      <c r="AY2413" t="e">
        <f t="shared" si="1670"/>
        <v>#DIV/0!</v>
      </c>
      <c r="AZ2413" t="e">
        <f t="shared" si="1669"/>
        <v>#DIV/0!</v>
      </c>
    </row>
    <row r="2414" spans="7:52" x14ac:dyDescent="0.3">
      <c r="G2414" s="1" t="str">
        <f t="shared" si="1651"/>
        <v/>
      </c>
      <c r="H2414" s="2" t="str">
        <f t="shared" si="1664"/>
        <v/>
      </c>
      <c r="I2414" s="6" t="str" cm="1">
        <f t="array" ref="I2414">_xlfn.IFS(AND(G2413&lt;H2413,G2414&gt;H2414),"BUY", AND(G2413&gt;H2413,G2414&lt;H2414),"SELL",TRUE,"")</f>
        <v/>
      </c>
      <c r="J2414" s="1">
        <f t="shared" ca="1" si="1630"/>
        <v>0</v>
      </c>
      <c r="K2414" s="3" t="str">
        <f t="shared" ca="1" si="1644"/>
        <v/>
      </c>
      <c r="L2414" s="3" t="str">
        <f t="shared" si="1645"/>
        <v/>
      </c>
      <c r="M2414" s="3" t="str">
        <f t="shared" si="1646"/>
        <v/>
      </c>
      <c r="N2414" s="4">
        <f t="shared" si="1631"/>
        <v>-1</v>
      </c>
      <c r="O2414" s="2" t="str">
        <f t="shared" si="1647"/>
        <v/>
      </c>
      <c r="P2414" s="1" t="str">
        <f t="shared" si="1632"/>
        <v/>
      </c>
      <c r="Q2414" s="1" t="str">
        <f t="shared" si="1633"/>
        <v/>
      </c>
      <c r="R2414" s="1" t="str">
        <f>IF(ISBLANK(A2414),"",SUM($Q$2:Q2414))</f>
        <v/>
      </c>
      <c r="S2414" s="1" t="str">
        <f>IF(ISBLANK(A2414),"",SUM($F$2:F2414))</f>
        <v/>
      </c>
      <c r="T2414" s="1" t="str">
        <f t="shared" si="1634"/>
        <v/>
      </c>
      <c r="U2414" s="1" t="str">
        <f t="shared" si="1635"/>
        <v/>
      </c>
      <c r="V2414" s="17">
        <f t="shared" si="1636"/>
        <v>0</v>
      </c>
      <c r="W2414" s="17">
        <f t="shared" si="1637"/>
        <v>0</v>
      </c>
      <c r="X2414" s="17">
        <f t="shared" si="1638"/>
        <v>0</v>
      </c>
      <c r="Y2414" s="22">
        <f t="shared" si="1668"/>
        <v>0</v>
      </c>
      <c r="Z2414" s="22">
        <f t="shared" si="1668"/>
        <v>0</v>
      </c>
      <c r="AA2414" s="22">
        <f t="shared" si="1668"/>
        <v>0</v>
      </c>
      <c r="AB2414" s="23" t="str">
        <f t="shared" si="1658"/>
        <v/>
      </c>
      <c r="AC2414" s="23" t="str">
        <f t="shared" si="1659"/>
        <v/>
      </c>
      <c r="AD2414" s="23" t="str">
        <f t="shared" si="1660"/>
        <v/>
      </c>
      <c r="AE2414" s="23" t="str">
        <f t="shared" si="1661"/>
        <v/>
      </c>
      <c r="AF2414" s="23" t="str">
        <f t="shared" si="1662"/>
        <v/>
      </c>
      <c r="AG2414" s="23" t="str">
        <f t="shared" si="1667"/>
        <v/>
      </c>
      <c r="AH2414" s="25" t="str">
        <f t="shared" si="1639"/>
        <v/>
      </c>
      <c r="AI2414" s="25" t="str">
        <f t="shared" si="1640"/>
        <v/>
      </c>
      <c r="AJ2414" s="1" t="str">
        <f t="shared" si="1648"/>
        <v/>
      </c>
      <c r="AK2414" s="10" t="e">
        <f t="shared" si="1649"/>
        <v>#DIV/0!</v>
      </c>
      <c r="AL2414" s="10" t="e">
        <f t="shared" si="1654"/>
        <v>#DIV/0!</v>
      </c>
      <c r="AM2414">
        <f t="shared" si="1650"/>
        <v>0</v>
      </c>
      <c r="AN2414">
        <f t="shared" si="1641"/>
        <v>0</v>
      </c>
      <c r="AO2414">
        <f t="shared" si="1642"/>
        <v>0</v>
      </c>
      <c r="AP2414">
        <f t="shared" ca="1" si="1628"/>
        <v>7.1568278331625092E-43</v>
      </c>
      <c r="AQ2414">
        <f t="shared" ca="1" si="1628"/>
        <v>1.3098714023111211E-41</v>
      </c>
      <c r="AR2414">
        <f t="shared" ca="1" si="1655"/>
        <v>5.4637637103421677E-2</v>
      </c>
      <c r="AS2414">
        <f t="shared" ca="1" si="1656"/>
        <v>5.1807023740860103</v>
      </c>
      <c r="AT2414">
        <f t="shared" si="1643"/>
        <v>0</v>
      </c>
      <c r="AU2414">
        <f t="shared" ca="1" si="1657"/>
        <v>2.678382991192887E-42</v>
      </c>
      <c r="AV2414" t="e">
        <f t="shared" si="1652"/>
        <v>#DIV/0!</v>
      </c>
      <c r="AW2414" t="e">
        <f t="shared" si="1666"/>
        <v>#DIV/0!</v>
      </c>
      <c r="AX2414" t="e">
        <f t="shared" si="1665"/>
        <v>#DIV/0!</v>
      </c>
      <c r="AY2414" t="e">
        <f t="shared" si="1670"/>
        <v>#DIV/0!</v>
      </c>
      <c r="AZ2414" t="e">
        <f t="shared" si="1669"/>
        <v>#DIV/0!</v>
      </c>
    </row>
    <row r="2415" spans="7:52" x14ac:dyDescent="0.3">
      <c r="G2415" s="1" t="str">
        <f t="shared" si="1651"/>
        <v/>
      </c>
      <c r="H2415" s="2" t="str">
        <f t="shared" si="1664"/>
        <v/>
      </c>
      <c r="I2415" s="6" t="str" cm="1">
        <f t="array" ref="I2415">_xlfn.IFS(AND(G2414&lt;H2414,G2415&gt;H2415),"BUY", AND(G2414&gt;H2414,G2415&lt;H2415),"SELL",TRUE,"")</f>
        <v/>
      </c>
      <c r="J2415" s="1">
        <f t="shared" ca="1" si="1630"/>
        <v>0</v>
      </c>
      <c r="K2415" s="3" t="str">
        <f t="shared" ca="1" si="1644"/>
        <v/>
      </c>
      <c r="L2415" s="3" t="str">
        <f t="shared" si="1645"/>
        <v/>
      </c>
      <c r="M2415" s="3" t="str">
        <f t="shared" si="1646"/>
        <v/>
      </c>
      <c r="N2415" s="4">
        <f t="shared" si="1631"/>
        <v>-1</v>
      </c>
      <c r="O2415" s="2" t="str">
        <f t="shared" si="1647"/>
        <v/>
      </c>
      <c r="P2415" s="1" t="str">
        <f t="shared" si="1632"/>
        <v/>
      </c>
      <c r="Q2415" s="1" t="str">
        <f t="shared" si="1633"/>
        <v/>
      </c>
      <c r="R2415" s="1" t="str">
        <f>IF(ISBLANK(A2415),"",SUM($Q$2:Q2415))</f>
        <v/>
      </c>
      <c r="S2415" s="1" t="str">
        <f>IF(ISBLANK(A2415),"",SUM($F$2:F2415))</f>
        <v/>
      </c>
      <c r="T2415" s="1" t="str">
        <f t="shared" si="1634"/>
        <v/>
      </c>
      <c r="U2415" s="1" t="str">
        <f t="shared" si="1635"/>
        <v/>
      </c>
      <c r="V2415" s="17">
        <f t="shared" si="1636"/>
        <v>0</v>
      </c>
      <c r="W2415" s="17">
        <f t="shared" si="1637"/>
        <v>0</v>
      </c>
      <c r="X2415" s="17">
        <f t="shared" si="1638"/>
        <v>0</v>
      </c>
      <c r="Y2415" s="22">
        <f t="shared" ref="Y2415:AA2430" si="1671">SUM(V2402:V2415)</f>
        <v>0</v>
      </c>
      <c r="Z2415" s="22">
        <f t="shared" si="1671"/>
        <v>0</v>
      </c>
      <c r="AA2415" s="22">
        <f t="shared" si="1671"/>
        <v>0</v>
      </c>
      <c r="AB2415" s="23" t="str">
        <f t="shared" si="1658"/>
        <v/>
      </c>
      <c r="AC2415" s="23" t="str">
        <f t="shared" si="1659"/>
        <v/>
      </c>
      <c r="AD2415" s="23" t="str">
        <f t="shared" si="1660"/>
        <v/>
      </c>
      <c r="AE2415" s="23" t="str">
        <f t="shared" si="1661"/>
        <v/>
      </c>
      <c r="AF2415" s="23" t="str">
        <f t="shared" si="1662"/>
        <v/>
      </c>
      <c r="AG2415" s="23" t="str">
        <f t="shared" si="1667"/>
        <v/>
      </c>
      <c r="AH2415" s="25" t="str">
        <f t="shared" si="1639"/>
        <v/>
      </c>
      <c r="AI2415" s="25" t="str">
        <f t="shared" si="1640"/>
        <v/>
      </c>
      <c r="AJ2415" s="1" t="str">
        <f t="shared" si="1648"/>
        <v/>
      </c>
      <c r="AK2415" s="10" t="e">
        <f t="shared" si="1649"/>
        <v>#DIV/0!</v>
      </c>
      <c r="AL2415" s="10" t="e">
        <f t="shared" si="1654"/>
        <v>#DIV/0!</v>
      </c>
      <c r="AM2415">
        <f t="shared" si="1650"/>
        <v>0</v>
      </c>
      <c r="AN2415">
        <f t="shared" si="1641"/>
        <v>0</v>
      </c>
      <c r="AO2415">
        <f t="shared" si="1642"/>
        <v>0</v>
      </c>
      <c r="AP2415">
        <f t="shared" ca="1" si="1628"/>
        <v>6.6456258450794727E-43</v>
      </c>
      <c r="AQ2415">
        <f t="shared" ca="1" si="1628"/>
        <v>1.2163091592888982E-41</v>
      </c>
      <c r="AR2415">
        <f t="shared" ca="1" si="1655"/>
        <v>5.4637637103421677E-2</v>
      </c>
      <c r="AS2415">
        <f t="shared" ca="1" si="1656"/>
        <v>5.1807023740860103</v>
      </c>
      <c r="AT2415">
        <f t="shared" si="1643"/>
        <v>0</v>
      </c>
      <c r="AU2415">
        <f t="shared" ca="1" si="1657"/>
        <v>2.487069920393395E-42</v>
      </c>
      <c r="AV2415" t="e">
        <f t="shared" si="1652"/>
        <v>#DIV/0!</v>
      </c>
      <c r="AW2415" t="e">
        <f t="shared" si="1666"/>
        <v>#DIV/0!</v>
      </c>
      <c r="AX2415" t="e">
        <f t="shared" si="1665"/>
        <v>#DIV/0!</v>
      </c>
      <c r="AY2415" t="e">
        <f t="shared" si="1670"/>
        <v>#DIV/0!</v>
      </c>
      <c r="AZ2415" t="e">
        <f t="shared" si="1669"/>
        <v>#DIV/0!</v>
      </c>
    </row>
    <row r="2416" spans="7:52" x14ac:dyDescent="0.3">
      <c r="G2416" s="1" t="str">
        <f t="shared" si="1651"/>
        <v/>
      </c>
      <c r="H2416" s="2" t="str">
        <f t="shared" si="1664"/>
        <v/>
      </c>
      <c r="I2416" s="6" t="str" cm="1">
        <f t="array" ref="I2416">_xlfn.IFS(AND(G2415&lt;H2415,G2416&gt;H2416),"BUY", AND(G2415&gt;H2415,G2416&lt;H2416),"SELL",TRUE,"")</f>
        <v/>
      </c>
      <c r="J2416" s="1">
        <f t="shared" ca="1" si="1630"/>
        <v>0</v>
      </c>
      <c r="K2416" s="3" t="str">
        <f t="shared" ca="1" si="1644"/>
        <v/>
      </c>
      <c r="L2416" s="3" t="str">
        <f t="shared" si="1645"/>
        <v/>
      </c>
      <c r="M2416" s="3" t="str">
        <f t="shared" si="1646"/>
        <v/>
      </c>
      <c r="N2416" s="4">
        <f t="shared" si="1631"/>
        <v>-1</v>
      </c>
      <c r="O2416" s="2" t="str">
        <f t="shared" si="1647"/>
        <v/>
      </c>
      <c r="P2416" s="1" t="str">
        <f t="shared" si="1632"/>
        <v/>
      </c>
      <c r="Q2416" s="1" t="str">
        <f t="shared" si="1633"/>
        <v/>
      </c>
      <c r="R2416" s="1" t="str">
        <f>IF(ISBLANK(A2416),"",SUM($Q$2:Q2416))</f>
        <v/>
      </c>
      <c r="S2416" s="1" t="str">
        <f>IF(ISBLANK(A2416),"",SUM($F$2:F2416))</f>
        <v/>
      </c>
      <c r="T2416" s="1" t="str">
        <f t="shared" si="1634"/>
        <v/>
      </c>
      <c r="U2416" s="1" t="str">
        <f t="shared" si="1635"/>
        <v/>
      </c>
      <c r="V2416" s="17">
        <f t="shared" si="1636"/>
        <v>0</v>
      </c>
      <c r="W2416" s="17">
        <f t="shared" si="1637"/>
        <v>0</v>
      </c>
      <c r="X2416" s="17">
        <f t="shared" si="1638"/>
        <v>0</v>
      </c>
      <c r="Y2416" s="22">
        <f t="shared" si="1671"/>
        <v>0</v>
      </c>
      <c r="Z2416" s="22">
        <f t="shared" si="1671"/>
        <v>0</v>
      </c>
      <c r="AA2416" s="22">
        <f t="shared" si="1671"/>
        <v>0</v>
      </c>
      <c r="AB2416" s="23" t="str">
        <f t="shared" si="1658"/>
        <v/>
      </c>
      <c r="AC2416" s="23" t="str">
        <f t="shared" si="1659"/>
        <v/>
      </c>
      <c r="AD2416" s="23" t="str">
        <f t="shared" si="1660"/>
        <v/>
      </c>
      <c r="AE2416" s="23" t="str">
        <f t="shared" si="1661"/>
        <v/>
      </c>
      <c r="AF2416" s="23" t="str">
        <f t="shared" si="1662"/>
        <v/>
      </c>
      <c r="AG2416" s="23" t="str">
        <f t="shared" si="1667"/>
        <v/>
      </c>
      <c r="AH2416" s="25" t="str">
        <f t="shared" si="1639"/>
        <v/>
      </c>
      <c r="AI2416" s="25" t="str">
        <f t="shared" si="1640"/>
        <v/>
      </c>
      <c r="AJ2416" s="1" t="str">
        <f t="shared" si="1648"/>
        <v/>
      </c>
      <c r="AK2416" s="10" t="e">
        <f t="shared" si="1649"/>
        <v>#DIV/0!</v>
      </c>
      <c r="AL2416" s="10" t="e">
        <f t="shared" si="1654"/>
        <v>#DIV/0!</v>
      </c>
      <c r="AM2416">
        <f t="shared" si="1650"/>
        <v>0</v>
      </c>
      <c r="AN2416">
        <f t="shared" si="1641"/>
        <v>0</v>
      </c>
      <c r="AO2416">
        <f t="shared" si="1642"/>
        <v>0</v>
      </c>
      <c r="AP2416">
        <f t="shared" ca="1" si="1628"/>
        <v>6.1709382847166531E-43</v>
      </c>
      <c r="AQ2416">
        <f t="shared" ca="1" si="1628"/>
        <v>1.1294299336254054E-41</v>
      </c>
      <c r="AR2416">
        <f t="shared" ca="1" si="1655"/>
        <v>5.4637637103421677E-2</v>
      </c>
      <c r="AS2416">
        <f t="shared" ca="1" si="1656"/>
        <v>5.1807023740860103</v>
      </c>
      <c r="AT2416">
        <f t="shared" si="1643"/>
        <v>0</v>
      </c>
      <c r="AU2416">
        <f t="shared" ca="1" si="1657"/>
        <v>2.3094220689367239E-42</v>
      </c>
      <c r="AV2416" t="e">
        <f t="shared" si="1652"/>
        <v>#DIV/0!</v>
      </c>
      <c r="AW2416" t="e">
        <f t="shared" si="1666"/>
        <v>#DIV/0!</v>
      </c>
      <c r="AX2416" t="e">
        <f t="shared" si="1665"/>
        <v>#DIV/0!</v>
      </c>
      <c r="AY2416" t="e">
        <f t="shared" si="1670"/>
        <v>#DIV/0!</v>
      </c>
      <c r="AZ2416" t="e">
        <f t="shared" si="1669"/>
        <v>#DIV/0!</v>
      </c>
    </row>
    <row r="2417" spans="7:52" x14ac:dyDescent="0.3">
      <c r="G2417" s="1" t="str">
        <f t="shared" si="1651"/>
        <v/>
      </c>
      <c r="H2417" s="2" t="str">
        <f t="shared" si="1664"/>
        <v/>
      </c>
      <c r="I2417" s="6" t="str" cm="1">
        <f t="array" ref="I2417">_xlfn.IFS(AND(G2416&lt;H2416,G2417&gt;H2417),"BUY", AND(G2416&gt;H2416,G2417&lt;H2417),"SELL",TRUE,"")</f>
        <v/>
      </c>
      <c r="J2417" s="1">
        <f t="shared" ca="1" si="1630"/>
        <v>0</v>
      </c>
      <c r="K2417" s="3" t="str">
        <f t="shared" ca="1" si="1644"/>
        <v/>
      </c>
      <c r="L2417" s="3" t="str">
        <f t="shared" si="1645"/>
        <v/>
      </c>
      <c r="M2417" s="3" t="str">
        <f t="shared" si="1646"/>
        <v/>
      </c>
      <c r="N2417" s="4">
        <f t="shared" si="1631"/>
        <v>-1</v>
      </c>
      <c r="O2417" s="2" t="str">
        <f t="shared" si="1647"/>
        <v/>
      </c>
      <c r="P2417" s="1" t="str">
        <f t="shared" si="1632"/>
        <v/>
      </c>
      <c r="Q2417" s="1" t="str">
        <f t="shared" si="1633"/>
        <v/>
      </c>
      <c r="R2417" s="1" t="str">
        <f>IF(ISBLANK(A2417),"",SUM($Q$2:Q2417))</f>
        <v/>
      </c>
      <c r="S2417" s="1" t="str">
        <f>IF(ISBLANK(A2417),"",SUM($F$2:F2417))</f>
        <v/>
      </c>
      <c r="T2417" s="1" t="str">
        <f t="shared" si="1634"/>
        <v/>
      </c>
      <c r="U2417" s="1" t="str">
        <f t="shared" si="1635"/>
        <v/>
      </c>
      <c r="V2417" s="17">
        <f t="shared" si="1636"/>
        <v>0</v>
      </c>
      <c r="W2417" s="17">
        <f t="shared" si="1637"/>
        <v>0</v>
      </c>
      <c r="X2417" s="17">
        <f t="shared" si="1638"/>
        <v>0</v>
      </c>
      <c r="Y2417" s="22">
        <f t="shared" si="1671"/>
        <v>0</v>
      </c>
      <c r="Z2417" s="22">
        <f t="shared" si="1671"/>
        <v>0</v>
      </c>
      <c r="AA2417" s="22">
        <f t="shared" si="1671"/>
        <v>0</v>
      </c>
      <c r="AB2417" s="23" t="str">
        <f t="shared" si="1658"/>
        <v/>
      </c>
      <c r="AC2417" s="23" t="str">
        <f t="shared" si="1659"/>
        <v/>
      </c>
      <c r="AD2417" s="23" t="str">
        <f t="shared" si="1660"/>
        <v/>
      </c>
      <c r="AE2417" s="23" t="str">
        <f t="shared" si="1661"/>
        <v/>
      </c>
      <c r="AF2417" s="23" t="str">
        <f t="shared" si="1662"/>
        <v/>
      </c>
      <c r="AG2417" s="23" t="str">
        <f t="shared" si="1667"/>
        <v/>
      </c>
      <c r="AH2417" s="25" t="str">
        <f t="shared" si="1639"/>
        <v/>
      </c>
      <c r="AI2417" s="25" t="str">
        <f t="shared" si="1640"/>
        <v/>
      </c>
      <c r="AJ2417" s="1" t="str">
        <f t="shared" si="1648"/>
        <v/>
      </c>
      <c r="AK2417" s="10" t="e">
        <f t="shared" si="1649"/>
        <v>#DIV/0!</v>
      </c>
      <c r="AL2417" s="10" t="e">
        <f t="shared" si="1654"/>
        <v>#DIV/0!</v>
      </c>
      <c r="AM2417">
        <f t="shared" si="1650"/>
        <v>0</v>
      </c>
      <c r="AN2417">
        <f t="shared" si="1641"/>
        <v>0</v>
      </c>
      <c r="AO2417">
        <f t="shared" si="1642"/>
        <v>0</v>
      </c>
      <c r="AP2417">
        <f t="shared" ref="AP2417:AQ2480" ca="1" si="1672">(AP2416*13+AN2417 )/14</f>
        <v>5.7301569786654634E-43</v>
      </c>
      <c r="AQ2417">
        <f t="shared" ca="1" si="1672"/>
        <v>1.0487563669378765E-41</v>
      </c>
      <c r="AR2417">
        <f t="shared" ca="1" si="1655"/>
        <v>5.463763710342167E-2</v>
      </c>
      <c r="AS2417">
        <f t="shared" ca="1" si="1656"/>
        <v>5.1807023740860103</v>
      </c>
      <c r="AT2417">
        <f t="shared" si="1643"/>
        <v>0</v>
      </c>
      <c r="AU2417">
        <f t="shared" ca="1" si="1657"/>
        <v>2.1444633497269579E-42</v>
      </c>
      <c r="AV2417" t="e">
        <f t="shared" si="1652"/>
        <v>#DIV/0!</v>
      </c>
      <c r="AW2417" t="e">
        <f t="shared" si="1666"/>
        <v>#DIV/0!</v>
      </c>
      <c r="AX2417" t="e">
        <f t="shared" si="1665"/>
        <v>#DIV/0!</v>
      </c>
      <c r="AY2417" t="e">
        <f t="shared" si="1670"/>
        <v>#DIV/0!</v>
      </c>
      <c r="AZ2417" t="e">
        <f t="shared" si="1669"/>
        <v>#DIV/0!</v>
      </c>
    </row>
    <row r="2418" spans="7:52" x14ac:dyDescent="0.3">
      <c r="G2418" s="1" t="str">
        <f t="shared" si="1651"/>
        <v/>
      </c>
      <c r="H2418" s="2" t="str">
        <f t="shared" si="1664"/>
        <v/>
      </c>
      <c r="I2418" s="6" t="str" cm="1">
        <f t="array" ref="I2418">_xlfn.IFS(AND(G2417&lt;H2417,G2418&gt;H2418),"BUY", AND(G2417&gt;H2417,G2418&lt;H2418),"SELL",TRUE,"")</f>
        <v/>
      </c>
      <c r="J2418" s="1">
        <f t="shared" ca="1" si="1630"/>
        <v>0</v>
      </c>
      <c r="K2418" s="3" t="str">
        <f t="shared" ca="1" si="1644"/>
        <v/>
      </c>
      <c r="L2418" s="3" t="str">
        <f t="shared" si="1645"/>
        <v/>
      </c>
      <c r="M2418" s="3" t="str">
        <f t="shared" si="1646"/>
        <v/>
      </c>
      <c r="N2418" s="4">
        <f t="shared" si="1631"/>
        <v>-1</v>
      </c>
      <c r="O2418" s="2" t="str">
        <f t="shared" si="1647"/>
        <v/>
      </c>
      <c r="P2418" s="1" t="str">
        <f t="shared" si="1632"/>
        <v/>
      </c>
      <c r="Q2418" s="1" t="str">
        <f t="shared" si="1633"/>
        <v/>
      </c>
      <c r="R2418" s="1" t="str">
        <f>IF(ISBLANK(A2418),"",SUM($Q$2:Q2418))</f>
        <v/>
      </c>
      <c r="S2418" s="1" t="str">
        <f>IF(ISBLANK(A2418),"",SUM($F$2:F2418))</f>
        <v/>
      </c>
      <c r="T2418" s="1" t="str">
        <f t="shared" si="1634"/>
        <v/>
      </c>
      <c r="U2418" s="1" t="str">
        <f t="shared" si="1635"/>
        <v/>
      </c>
      <c r="V2418" s="17">
        <f t="shared" si="1636"/>
        <v>0</v>
      </c>
      <c r="W2418" s="17">
        <f t="shared" si="1637"/>
        <v>0</v>
      </c>
      <c r="X2418" s="17">
        <f t="shared" si="1638"/>
        <v>0</v>
      </c>
      <c r="Y2418" s="22">
        <f t="shared" si="1671"/>
        <v>0</v>
      </c>
      <c r="Z2418" s="22">
        <f t="shared" si="1671"/>
        <v>0</v>
      </c>
      <c r="AA2418" s="22">
        <f t="shared" si="1671"/>
        <v>0</v>
      </c>
      <c r="AB2418" s="23" t="str">
        <f t="shared" si="1658"/>
        <v/>
      </c>
      <c r="AC2418" s="23" t="str">
        <f t="shared" si="1659"/>
        <v/>
      </c>
      <c r="AD2418" s="23" t="str">
        <f t="shared" si="1660"/>
        <v/>
      </c>
      <c r="AE2418" s="23" t="str">
        <f t="shared" si="1661"/>
        <v/>
      </c>
      <c r="AF2418" s="23" t="str">
        <f t="shared" si="1662"/>
        <v/>
      </c>
      <c r="AG2418" s="23" t="str">
        <f t="shared" si="1667"/>
        <v/>
      </c>
      <c r="AH2418" s="25" t="str">
        <f t="shared" si="1639"/>
        <v/>
      </c>
      <c r="AI2418" s="25" t="str">
        <f t="shared" si="1640"/>
        <v/>
      </c>
      <c r="AJ2418" s="1" t="str">
        <f t="shared" si="1648"/>
        <v/>
      </c>
      <c r="AK2418" s="10" t="e">
        <f t="shared" si="1649"/>
        <v>#DIV/0!</v>
      </c>
      <c r="AL2418" s="10" t="e">
        <f t="shared" si="1654"/>
        <v>#DIV/0!</v>
      </c>
      <c r="AM2418">
        <f t="shared" si="1650"/>
        <v>0</v>
      </c>
      <c r="AN2418">
        <f t="shared" si="1641"/>
        <v>0</v>
      </c>
      <c r="AO2418">
        <f t="shared" si="1642"/>
        <v>0</v>
      </c>
      <c r="AP2418">
        <f t="shared" ca="1" si="1672"/>
        <v>5.3208600516179297E-43</v>
      </c>
      <c r="AQ2418">
        <f t="shared" ca="1" si="1672"/>
        <v>9.7384519787088536E-42</v>
      </c>
      <c r="AR2418">
        <f t="shared" ca="1" si="1655"/>
        <v>5.4637637103421663E-2</v>
      </c>
      <c r="AS2418">
        <f t="shared" ca="1" si="1656"/>
        <v>5.1807023740860103</v>
      </c>
      <c r="AT2418">
        <f t="shared" si="1643"/>
        <v>0</v>
      </c>
      <c r="AU2418">
        <f t="shared" ca="1" si="1657"/>
        <v>1.9912873961750323E-42</v>
      </c>
      <c r="AV2418" t="e">
        <f t="shared" si="1652"/>
        <v>#DIV/0!</v>
      </c>
      <c r="AW2418" t="e">
        <f t="shared" si="1666"/>
        <v>#DIV/0!</v>
      </c>
      <c r="AX2418" t="e">
        <f t="shared" si="1665"/>
        <v>#DIV/0!</v>
      </c>
      <c r="AY2418" t="e">
        <f t="shared" si="1670"/>
        <v>#DIV/0!</v>
      </c>
      <c r="AZ2418" t="e">
        <f t="shared" si="1669"/>
        <v>#DIV/0!</v>
      </c>
    </row>
    <row r="2419" spans="7:52" x14ac:dyDescent="0.3">
      <c r="G2419" s="1" t="str">
        <f t="shared" si="1651"/>
        <v/>
      </c>
      <c r="H2419" s="2" t="str">
        <f t="shared" si="1664"/>
        <v/>
      </c>
      <c r="I2419" s="6" t="str" cm="1">
        <f t="array" ref="I2419">_xlfn.IFS(AND(G2418&lt;H2418,G2419&gt;H2419),"BUY", AND(G2418&gt;H2418,G2419&lt;H2419),"SELL",TRUE,"")</f>
        <v/>
      </c>
      <c r="J2419" s="1">
        <f t="shared" ca="1" si="1630"/>
        <v>0</v>
      </c>
      <c r="K2419" s="3" t="str">
        <f t="shared" ca="1" si="1644"/>
        <v/>
      </c>
      <c r="L2419" s="3" t="str">
        <f t="shared" si="1645"/>
        <v/>
      </c>
      <c r="M2419" s="3" t="str">
        <f t="shared" si="1646"/>
        <v/>
      </c>
      <c r="N2419" s="4">
        <f t="shared" si="1631"/>
        <v>-1</v>
      </c>
      <c r="O2419" s="2" t="str">
        <f t="shared" si="1647"/>
        <v/>
      </c>
      <c r="P2419" s="1" t="str">
        <f t="shared" si="1632"/>
        <v/>
      </c>
      <c r="Q2419" s="1" t="str">
        <f t="shared" si="1633"/>
        <v/>
      </c>
      <c r="R2419" s="1" t="str">
        <f>IF(ISBLANK(A2419),"",SUM($Q$2:Q2419))</f>
        <v/>
      </c>
      <c r="S2419" s="1" t="str">
        <f>IF(ISBLANK(A2419),"",SUM($F$2:F2419))</f>
        <v/>
      </c>
      <c r="T2419" s="1" t="str">
        <f t="shared" si="1634"/>
        <v/>
      </c>
      <c r="U2419" s="1" t="str">
        <f t="shared" si="1635"/>
        <v/>
      </c>
      <c r="V2419" s="17">
        <f t="shared" si="1636"/>
        <v>0</v>
      </c>
      <c r="W2419" s="17">
        <f t="shared" si="1637"/>
        <v>0</v>
      </c>
      <c r="X2419" s="17">
        <f t="shared" si="1638"/>
        <v>0</v>
      </c>
      <c r="Y2419" s="22">
        <f t="shared" si="1671"/>
        <v>0</v>
      </c>
      <c r="Z2419" s="22">
        <f t="shared" si="1671"/>
        <v>0</v>
      </c>
      <c r="AA2419" s="22">
        <f t="shared" si="1671"/>
        <v>0</v>
      </c>
      <c r="AB2419" s="23" t="str">
        <f t="shared" si="1658"/>
        <v/>
      </c>
      <c r="AC2419" s="23" t="str">
        <f t="shared" si="1659"/>
        <v/>
      </c>
      <c r="AD2419" s="23" t="str">
        <f t="shared" si="1660"/>
        <v/>
      </c>
      <c r="AE2419" s="23" t="str">
        <f t="shared" si="1661"/>
        <v/>
      </c>
      <c r="AF2419" s="23" t="str">
        <f t="shared" si="1662"/>
        <v/>
      </c>
      <c r="AG2419" s="23" t="str">
        <f t="shared" si="1667"/>
        <v/>
      </c>
      <c r="AH2419" s="25" t="str">
        <f t="shared" si="1639"/>
        <v/>
      </c>
      <c r="AI2419" s="25" t="str">
        <f t="shared" si="1640"/>
        <v/>
      </c>
      <c r="AJ2419" s="1" t="str">
        <f t="shared" si="1648"/>
        <v/>
      </c>
      <c r="AK2419" s="10" t="e">
        <f t="shared" si="1649"/>
        <v>#DIV/0!</v>
      </c>
      <c r="AL2419" s="10" t="e">
        <f t="shared" si="1654"/>
        <v>#DIV/0!</v>
      </c>
      <c r="AM2419">
        <f t="shared" si="1650"/>
        <v>0</v>
      </c>
      <c r="AN2419">
        <f t="shared" si="1641"/>
        <v>0</v>
      </c>
      <c r="AO2419">
        <f t="shared" si="1642"/>
        <v>0</v>
      </c>
      <c r="AP2419">
        <f t="shared" ca="1" si="1672"/>
        <v>4.9407986193595066E-43</v>
      </c>
      <c r="AQ2419">
        <f t="shared" ca="1" si="1672"/>
        <v>9.0428482659439364E-42</v>
      </c>
      <c r="AR2419">
        <f t="shared" ca="1" si="1655"/>
        <v>5.4637637103421663E-2</v>
      </c>
      <c r="AS2419">
        <f t="shared" ca="1" si="1656"/>
        <v>5.1807023740860103</v>
      </c>
      <c r="AT2419">
        <f t="shared" si="1643"/>
        <v>0</v>
      </c>
      <c r="AU2419">
        <f t="shared" ca="1" si="1657"/>
        <v>1.8490525821625303E-42</v>
      </c>
      <c r="AV2419" t="e">
        <f t="shared" si="1652"/>
        <v>#DIV/0!</v>
      </c>
      <c r="AW2419" t="e">
        <f t="shared" si="1666"/>
        <v>#DIV/0!</v>
      </c>
      <c r="AX2419" t="e">
        <f t="shared" si="1665"/>
        <v>#DIV/0!</v>
      </c>
      <c r="AY2419" t="e">
        <f t="shared" si="1670"/>
        <v>#DIV/0!</v>
      </c>
      <c r="AZ2419" t="e">
        <f t="shared" si="1669"/>
        <v>#DIV/0!</v>
      </c>
    </row>
    <row r="2420" spans="7:52" x14ac:dyDescent="0.3">
      <c r="G2420" s="1" t="str">
        <f t="shared" si="1651"/>
        <v/>
      </c>
      <c r="H2420" s="2" t="str">
        <f t="shared" si="1664"/>
        <v/>
      </c>
      <c r="I2420" s="6" t="str" cm="1">
        <f t="array" ref="I2420">_xlfn.IFS(AND(G2419&lt;H2419,G2420&gt;H2420),"BUY", AND(G2419&gt;H2419,G2420&lt;H2420),"SELL",TRUE,"")</f>
        <v/>
      </c>
      <c r="J2420" s="1">
        <f t="shared" ca="1" si="1630"/>
        <v>0</v>
      </c>
      <c r="K2420" s="3" t="str">
        <f t="shared" ca="1" si="1644"/>
        <v/>
      </c>
      <c r="L2420" s="3" t="str">
        <f t="shared" si="1645"/>
        <v/>
      </c>
      <c r="M2420" s="3" t="str">
        <f t="shared" si="1646"/>
        <v/>
      </c>
      <c r="N2420" s="4">
        <f t="shared" si="1631"/>
        <v>-1</v>
      </c>
      <c r="O2420" s="2" t="str">
        <f t="shared" si="1647"/>
        <v/>
      </c>
      <c r="P2420" s="1" t="str">
        <f t="shared" si="1632"/>
        <v/>
      </c>
      <c r="Q2420" s="1" t="str">
        <f t="shared" si="1633"/>
        <v/>
      </c>
      <c r="R2420" s="1" t="str">
        <f>IF(ISBLANK(A2420),"",SUM($Q$2:Q2420))</f>
        <v/>
      </c>
      <c r="S2420" s="1" t="str">
        <f>IF(ISBLANK(A2420),"",SUM($F$2:F2420))</f>
        <v/>
      </c>
      <c r="T2420" s="1" t="str">
        <f t="shared" si="1634"/>
        <v/>
      </c>
      <c r="U2420" s="1" t="str">
        <f t="shared" si="1635"/>
        <v/>
      </c>
      <c r="V2420" s="17">
        <f t="shared" si="1636"/>
        <v>0</v>
      </c>
      <c r="W2420" s="17">
        <f t="shared" si="1637"/>
        <v>0</v>
      </c>
      <c r="X2420" s="17">
        <f t="shared" si="1638"/>
        <v>0</v>
      </c>
      <c r="Y2420" s="22">
        <f t="shared" si="1671"/>
        <v>0</v>
      </c>
      <c r="Z2420" s="22">
        <f t="shared" si="1671"/>
        <v>0</v>
      </c>
      <c r="AA2420" s="22">
        <f t="shared" si="1671"/>
        <v>0</v>
      </c>
      <c r="AB2420" s="23" t="str">
        <f t="shared" si="1658"/>
        <v/>
      </c>
      <c r="AC2420" s="23" t="str">
        <f t="shared" si="1659"/>
        <v/>
      </c>
      <c r="AD2420" s="23" t="str">
        <f t="shared" si="1660"/>
        <v/>
      </c>
      <c r="AE2420" s="23" t="str">
        <f t="shared" si="1661"/>
        <v/>
      </c>
      <c r="AF2420" s="23" t="str">
        <f t="shared" si="1662"/>
        <v/>
      </c>
      <c r="AG2420" s="23" t="str">
        <f t="shared" si="1667"/>
        <v/>
      </c>
      <c r="AH2420" s="25" t="str">
        <f t="shared" si="1639"/>
        <v/>
      </c>
      <c r="AI2420" s="25" t="str">
        <f t="shared" si="1640"/>
        <v/>
      </c>
      <c r="AJ2420" s="1" t="str">
        <f t="shared" si="1648"/>
        <v/>
      </c>
      <c r="AK2420" s="10" t="e">
        <f t="shared" si="1649"/>
        <v>#DIV/0!</v>
      </c>
      <c r="AL2420" s="10" t="e">
        <f t="shared" si="1654"/>
        <v>#DIV/0!</v>
      </c>
      <c r="AM2420">
        <f t="shared" si="1650"/>
        <v>0</v>
      </c>
      <c r="AN2420">
        <f t="shared" si="1641"/>
        <v>0</v>
      </c>
      <c r="AO2420">
        <f t="shared" si="1642"/>
        <v>0</v>
      </c>
      <c r="AP2420">
        <f t="shared" ca="1" si="1672"/>
        <v>4.5878844322623988E-43</v>
      </c>
      <c r="AQ2420">
        <f t="shared" ca="1" si="1672"/>
        <v>8.3969305326622272E-42</v>
      </c>
      <c r="AR2420">
        <f t="shared" ca="1" si="1655"/>
        <v>5.4637637103421656E-2</v>
      </c>
      <c r="AS2420">
        <f t="shared" ca="1" si="1656"/>
        <v>5.1807023740860103</v>
      </c>
      <c r="AT2420">
        <f t="shared" si="1643"/>
        <v>0</v>
      </c>
      <c r="AU2420">
        <f t="shared" ca="1" si="1657"/>
        <v>1.7169773977223496E-42</v>
      </c>
      <c r="AV2420" t="e">
        <f t="shared" si="1652"/>
        <v>#DIV/0!</v>
      </c>
      <c r="AW2420" t="e">
        <f t="shared" si="1666"/>
        <v>#DIV/0!</v>
      </c>
      <c r="AX2420" t="e">
        <f t="shared" si="1665"/>
        <v>#DIV/0!</v>
      </c>
      <c r="AY2420" t="e">
        <f t="shared" si="1670"/>
        <v>#DIV/0!</v>
      </c>
      <c r="AZ2420" t="e">
        <f t="shared" si="1669"/>
        <v>#DIV/0!</v>
      </c>
    </row>
    <row r="2421" spans="7:52" x14ac:dyDescent="0.3">
      <c r="G2421" s="1" t="str">
        <f t="shared" si="1651"/>
        <v/>
      </c>
      <c r="H2421" s="2" t="str">
        <f t="shared" si="1664"/>
        <v/>
      </c>
      <c r="I2421" s="6" t="str" cm="1">
        <f t="array" ref="I2421">_xlfn.IFS(AND(G2420&lt;H2420,G2421&gt;H2421),"BUY", AND(G2420&gt;H2420,G2421&lt;H2421),"SELL",TRUE,"")</f>
        <v/>
      </c>
      <c r="J2421" s="1">
        <f t="shared" ca="1" si="1630"/>
        <v>0</v>
      </c>
      <c r="K2421" s="3" t="str">
        <f t="shared" ca="1" si="1644"/>
        <v/>
      </c>
      <c r="L2421" s="3" t="str">
        <f t="shared" si="1645"/>
        <v/>
      </c>
      <c r="M2421" s="3" t="str">
        <f t="shared" si="1646"/>
        <v/>
      </c>
      <c r="N2421" s="4">
        <f t="shared" si="1631"/>
        <v>-1</v>
      </c>
      <c r="O2421" s="2" t="str">
        <f t="shared" si="1647"/>
        <v/>
      </c>
      <c r="P2421" s="1" t="str">
        <f t="shared" si="1632"/>
        <v/>
      </c>
      <c r="Q2421" s="1" t="str">
        <f t="shared" si="1633"/>
        <v/>
      </c>
      <c r="R2421" s="1" t="str">
        <f>IF(ISBLANK(A2421),"",SUM($Q$2:Q2421))</f>
        <v/>
      </c>
      <c r="S2421" s="1" t="str">
        <f>IF(ISBLANK(A2421),"",SUM($F$2:F2421))</f>
        <v/>
      </c>
      <c r="T2421" s="1" t="str">
        <f t="shared" si="1634"/>
        <v/>
      </c>
      <c r="U2421" s="1" t="str">
        <f t="shared" si="1635"/>
        <v/>
      </c>
      <c r="V2421" s="17">
        <f t="shared" si="1636"/>
        <v>0</v>
      </c>
      <c r="W2421" s="17">
        <f t="shared" si="1637"/>
        <v>0</v>
      </c>
      <c r="X2421" s="17">
        <f t="shared" si="1638"/>
        <v>0</v>
      </c>
      <c r="Y2421" s="22">
        <f t="shared" si="1671"/>
        <v>0</v>
      </c>
      <c r="Z2421" s="22">
        <f t="shared" si="1671"/>
        <v>0</v>
      </c>
      <c r="AA2421" s="22">
        <f t="shared" si="1671"/>
        <v>0</v>
      </c>
      <c r="AB2421" s="23" t="str">
        <f t="shared" si="1658"/>
        <v/>
      </c>
      <c r="AC2421" s="23" t="str">
        <f t="shared" si="1659"/>
        <v/>
      </c>
      <c r="AD2421" s="23" t="str">
        <f t="shared" si="1660"/>
        <v/>
      </c>
      <c r="AE2421" s="23" t="str">
        <f t="shared" si="1661"/>
        <v/>
      </c>
      <c r="AF2421" s="23" t="str">
        <f t="shared" si="1662"/>
        <v/>
      </c>
      <c r="AG2421" s="23" t="str">
        <f t="shared" si="1667"/>
        <v/>
      </c>
      <c r="AH2421" s="25" t="str">
        <f t="shared" si="1639"/>
        <v/>
      </c>
      <c r="AI2421" s="25" t="str">
        <f t="shared" si="1640"/>
        <v/>
      </c>
      <c r="AJ2421" s="1" t="str">
        <f t="shared" si="1648"/>
        <v/>
      </c>
      <c r="AK2421" s="10" t="e">
        <f t="shared" si="1649"/>
        <v>#DIV/0!</v>
      </c>
      <c r="AL2421" s="10" t="e">
        <f t="shared" si="1654"/>
        <v>#DIV/0!</v>
      </c>
      <c r="AM2421">
        <f t="shared" si="1650"/>
        <v>0</v>
      </c>
      <c r="AN2421">
        <f t="shared" si="1641"/>
        <v>0</v>
      </c>
      <c r="AO2421">
        <f t="shared" si="1642"/>
        <v>0</v>
      </c>
      <c r="AP2421">
        <f t="shared" ca="1" si="1672"/>
        <v>4.2601784013865128E-43</v>
      </c>
      <c r="AQ2421">
        <f t="shared" ca="1" si="1672"/>
        <v>7.7971497803292099E-42</v>
      </c>
      <c r="AR2421">
        <f t="shared" ca="1" si="1655"/>
        <v>5.4637637103421663E-2</v>
      </c>
      <c r="AS2421">
        <f t="shared" ca="1" si="1656"/>
        <v>5.1807023740860103</v>
      </c>
      <c r="AT2421">
        <f t="shared" si="1643"/>
        <v>0</v>
      </c>
      <c r="AU2421">
        <f t="shared" ca="1" si="1657"/>
        <v>1.594336155027896E-42</v>
      </c>
      <c r="AV2421" t="e">
        <f t="shared" si="1652"/>
        <v>#DIV/0!</v>
      </c>
      <c r="AW2421" t="e">
        <f t="shared" si="1666"/>
        <v>#DIV/0!</v>
      </c>
      <c r="AX2421" t="e">
        <f t="shared" si="1665"/>
        <v>#DIV/0!</v>
      </c>
      <c r="AY2421" t="e">
        <f t="shared" si="1670"/>
        <v>#DIV/0!</v>
      </c>
      <c r="AZ2421" t="e">
        <f t="shared" si="1669"/>
        <v>#DIV/0!</v>
      </c>
    </row>
    <row r="2422" spans="7:52" x14ac:dyDescent="0.3">
      <c r="G2422" s="1" t="str">
        <f t="shared" si="1651"/>
        <v/>
      </c>
      <c r="H2422" s="2" t="str">
        <f t="shared" si="1664"/>
        <v/>
      </c>
      <c r="I2422" s="6" t="str" cm="1">
        <f t="array" ref="I2422">_xlfn.IFS(AND(G2421&lt;H2421,G2422&gt;H2422),"BUY", AND(G2421&gt;H2421,G2422&lt;H2422),"SELL",TRUE,"")</f>
        <v/>
      </c>
      <c r="J2422" s="1">
        <f t="shared" ca="1" si="1630"/>
        <v>0</v>
      </c>
      <c r="K2422" s="3" t="str">
        <f t="shared" ca="1" si="1644"/>
        <v/>
      </c>
      <c r="L2422" s="3" t="str">
        <f t="shared" si="1645"/>
        <v/>
      </c>
      <c r="M2422" s="3" t="str">
        <f t="shared" si="1646"/>
        <v/>
      </c>
      <c r="N2422" s="4">
        <f t="shared" si="1631"/>
        <v>-1</v>
      </c>
      <c r="O2422" s="2" t="str">
        <f t="shared" si="1647"/>
        <v/>
      </c>
      <c r="P2422" s="1" t="str">
        <f t="shared" si="1632"/>
        <v/>
      </c>
      <c r="Q2422" s="1" t="str">
        <f t="shared" si="1633"/>
        <v/>
      </c>
      <c r="R2422" s="1" t="str">
        <f>IF(ISBLANK(A2422),"",SUM($Q$2:Q2422))</f>
        <v/>
      </c>
      <c r="S2422" s="1" t="str">
        <f>IF(ISBLANK(A2422),"",SUM($F$2:F2422))</f>
        <v/>
      </c>
      <c r="T2422" s="1" t="str">
        <f t="shared" si="1634"/>
        <v/>
      </c>
      <c r="U2422" s="1" t="str">
        <f t="shared" si="1635"/>
        <v/>
      </c>
      <c r="V2422" s="17">
        <f t="shared" si="1636"/>
        <v>0</v>
      </c>
      <c r="W2422" s="17">
        <f t="shared" si="1637"/>
        <v>0</v>
      </c>
      <c r="X2422" s="17">
        <f t="shared" si="1638"/>
        <v>0</v>
      </c>
      <c r="Y2422" s="22">
        <f t="shared" si="1671"/>
        <v>0</v>
      </c>
      <c r="Z2422" s="22">
        <f t="shared" si="1671"/>
        <v>0</v>
      </c>
      <c r="AA2422" s="22">
        <f t="shared" si="1671"/>
        <v>0</v>
      </c>
      <c r="AB2422" s="23" t="str">
        <f t="shared" si="1658"/>
        <v/>
      </c>
      <c r="AC2422" s="23" t="str">
        <f t="shared" si="1659"/>
        <v/>
      </c>
      <c r="AD2422" s="23" t="str">
        <f t="shared" si="1660"/>
        <v/>
      </c>
      <c r="AE2422" s="23" t="str">
        <f t="shared" si="1661"/>
        <v/>
      </c>
      <c r="AF2422" s="23" t="str">
        <f t="shared" si="1662"/>
        <v/>
      </c>
      <c r="AG2422" s="23" t="str">
        <f t="shared" si="1667"/>
        <v/>
      </c>
      <c r="AH2422" s="25" t="str">
        <f t="shared" si="1639"/>
        <v/>
      </c>
      <c r="AI2422" s="25" t="str">
        <f t="shared" si="1640"/>
        <v/>
      </c>
      <c r="AJ2422" s="1" t="str">
        <f t="shared" si="1648"/>
        <v/>
      </c>
      <c r="AK2422" s="10" t="e">
        <f t="shared" si="1649"/>
        <v>#DIV/0!</v>
      </c>
      <c r="AL2422" s="10" t="e">
        <f t="shared" si="1654"/>
        <v>#DIV/0!</v>
      </c>
      <c r="AM2422">
        <f t="shared" si="1650"/>
        <v>0</v>
      </c>
      <c r="AN2422">
        <f t="shared" si="1641"/>
        <v>0</v>
      </c>
      <c r="AO2422">
        <f t="shared" si="1642"/>
        <v>0</v>
      </c>
      <c r="AP2422">
        <f t="shared" ca="1" si="1672"/>
        <v>3.9558799441446192E-43</v>
      </c>
      <c r="AQ2422">
        <f t="shared" ca="1" si="1672"/>
        <v>7.2402105103056944E-42</v>
      </c>
      <c r="AR2422">
        <f t="shared" ca="1" si="1655"/>
        <v>5.4637637103421663E-2</v>
      </c>
      <c r="AS2422">
        <f t="shared" ca="1" si="1656"/>
        <v>5.1807023740860103</v>
      </c>
      <c r="AT2422">
        <f t="shared" si="1643"/>
        <v>0</v>
      </c>
      <c r="AU2422">
        <f t="shared" ca="1" si="1657"/>
        <v>1.4804550010973321E-42</v>
      </c>
      <c r="AV2422" t="e">
        <f t="shared" si="1652"/>
        <v>#DIV/0!</v>
      </c>
      <c r="AW2422" t="e">
        <f t="shared" si="1666"/>
        <v>#DIV/0!</v>
      </c>
      <c r="AX2422" t="e">
        <f t="shared" si="1665"/>
        <v>#DIV/0!</v>
      </c>
      <c r="AY2422" t="e">
        <f t="shared" si="1670"/>
        <v>#DIV/0!</v>
      </c>
      <c r="AZ2422" t="e">
        <f t="shared" si="1669"/>
        <v>#DIV/0!</v>
      </c>
    </row>
    <row r="2423" spans="7:52" x14ac:dyDescent="0.3">
      <c r="G2423" s="1" t="str">
        <f t="shared" si="1651"/>
        <v/>
      </c>
      <c r="H2423" s="2" t="str">
        <f t="shared" si="1664"/>
        <v/>
      </c>
      <c r="I2423" s="6" t="str" cm="1">
        <f t="array" ref="I2423">_xlfn.IFS(AND(G2422&lt;H2422,G2423&gt;H2423),"BUY", AND(G2422&gt;H2422,G2423&lt;H2423),"SELL",TRUE,"")</f>
        <v/>
      </c>
      <c r="J2423" s="1">
        <f t="shared" ca="1" si="1630"/>
        <v>0</v>
      </c>
      <c r="K2423" s="3" t="str">
        <f t="shared" ca="1" si="1644"/>
        <v/>
      </c>
      <c r="L2423" s="3" t="str">
        <f t="shared" si="1645"/>
        <v/>
      </c>
      <c r="M2423" s="3" t="str">
        <f t="shared" si="1646"/>
        <v/>
      </c>
      <c r="N2423" s="4">
        <f t="shared" si="1631"/>
        <v>-1</v>
      </c>
      <c r="O2423" s="2" t="str">
        <f t="shared" si="1647"/>
        <v/>
      </c>
      <c r="P2423" s="1" t="str">
        <f t="shared" si="1632"/>
        <v/>
      </c>
      <c r="Q2423" s="1" t="str">
        <f t="shared" si="1633"/>
        <v/>
      </c>
      <c r="R2423" s="1" t="str">
        <f>IF(ISBLANK(A2423),"",SUM($Q$2:Q2423))</f>
        <v/>
      </c>
      <c r="S2423" s="1" t="str">
        <f>IF(ISBLANK(A2423),"",SUM($F$2:F2423))</f>
        <v/>
      </c>
      <c r="T2423" s="1" t="str">
        <f t="shared" si="1634"/>
        <v/>
      </c>
      <c r="U2423" s="1" t="str">
        <f t="shared" si="1635"/>
        <v/>
      </c>
      <c r="V2423" s="17">
        <f t="shared" si="1636"/>
        <v>0</v>
      </c>
      <c r="W2423" s="17">
        <f t="shared" si="1637"/>
        <v>0</v>
      </c>
      <c r="X2423" s="17">
        <f t="shared" si="1638"/>
        <v>0</v>
      </c>
      <c r="Y2423" s="22">
        <f t="shared" si="1671"/>
        <v>0</v>
      </c>
      <c r="Z2423" s="22">
        <f t="shared" si="1671"/>
        <v>0</v>
      </c>
      <c r="AA2423" s="22">
        <f t="shared" si="1671"/>
        <v>0</v>
      </c>
      <c r="AB2423" s="23" t="str">
        <f t="shared" si="1658"/>
        <v/>
      </c>
      <c r="AC2423" s="23" t="str">
        <f t="shared" si="1659"/>
        <v/>
      </c>
      <c r="AD2423" s="23" t="str">
        <f t="shared" si="1660"/>
        <v/>
      </c>
      <c r="AE2423" s="23" t="str">
        <f t="shared" si="1661"/>
        <v/>
      </c>
      <c r="AF2423" s="23" t="str">
        <f t="shared" si="1662"/>
        <v/>
      </c>
      <c r="AG2423" s="23" t="str">
        <f t="shared" si="1667"/>
        <v/>
      </c>
      <c r="AH2423" s="25" t="str">
        <f t="shared" si="1639"/>
        <v/>
      </c>
      <c r="AI2423" s="25" t="str">
        <f t="shared" si="1640"/>
        <v/>
      </c>
      <c r="AJ2423" s="1" t="str">
        <f t="shared" si="1648"/>
        <v/>
      </c>
      <c r="AK2423" s="10" t="e">
        <f t="shared" si="1649"/>
        <v>#DIV/0!</v>
      </c>
      <c r="AL2423" s="10" t="e">
        <f t="shared" si="1654"/>
        <v>#DIV/0!</v>
      </c>
      <c r="AM2423">
        <f t="shared" si="1650"/>
        <v>0</v>
      </c>
      <c r="AN2423">
        <f t="shared" si="1641"/>
        <v>0</v>
      </c>
      <c r="AO2423">
        <f t="shared" si="1642"/>
        <v>0</v>
      </c>
      <c r="AP2423">
        <f t="shared" ca="1" si="1672"/>
        <v>3.6733170909914317E-43</v>
      </c>
      <c r="AQ2423">
        <f t="shared" ca="1" si="1672"/>
        <v>6.7230526167124301E-42</v>
      </c>
      <c r="AR2423">
        <f t="shared" ca="1" si="1655"/>
        <v>5.4637637103421663E-2</v>
      </c>
      <c r="AS2423">
        <f t="shared" ca="1" si="1656"/>
        <v>5.1807023740860103</v>
      </c>
      <c r="AT2423">
        <f t="shared" si="1643"/>
        <v>0</v>
      </c>
      <c r="AU2423">
        <f t="shared" ca="1" si="1657"/>
        <v>1.3747082153046656E-42</v>
      </c>
      <c r="AV2423" t="e">
        <f t="shared" si="1652"/>
        <v>#DIV/0!</v>
      </c>
      <c r="AW2423" t="e">
        <f t="shared" si="1666"/>
        <v>#DIV/0!</v>
      </c>
      <c r="AX2423" t="e">
        <f t="shared" si="1665"/>
        <v>#DIV/0!</v>
      </c>
      <c r="AY2423" t="e">
        <f t="shared" si="1670"/>
        <v>#DIV/0!</v>
      </c>
      <c r="AZ2423" t="e">
        <f t="shared" si="1669"/>
        <v>#DIV/0!</v>
      </c>
    </row>
    <row r="2424" spans="7:52" x14ac:dyDescent="0.3">
      <c r="G2424" s="1" t="str">
        <f t="shared" si="1651"/>
        <v/>
      </c>
      <c r="H2424" s="2" t="str">
        <f t="shared" si="1664"/>
        <v/>
      </c>
      <c r="I2424" s="6" t="str" cm="1">
        <f t="array" ref="I2424">_xlfn.IFS(AND(G2423&lt;H2423,G2424&gt;H2424),"BUY", AND(G2423&gt;H2423,G2424&lt;H2424),"SELL",TRUE,"")</f>
        <v/>
      </c>
      <c r="J2424" s="1">
        <f t="shared" ca="1" si="1630"/>
        <v>0</v>
      </c>
      <c r="K2424" s="3" t="str">
        <f t="shared" ca="1" si="1644"/>
        <v/>
      </c>
      <c r="L2424" s="3" t="str">
        <f t="shared" si="1645"/>
        <v/>
      </c>
      <c r="M2424" s="3" t="str">
        <f t="shared" si="1646"/>
        <v/>
      </c>
      <c r="N2424" s="4">
        <f t="shared" si="1631"/>
        <v>-1</v>
      </c>
      <c r="O2424" s="2" t="str">
        <f t="shared" si="1647"/>
        <v/>
      </c>
      <c r="P2424" s="1" t="str">
        <f t="shared" si="1632"/>
        <v/>
      </c>
      <c r="Q2424" s="1" t="str">
        <f t="shared" si="1633"/>
        <v/>
      </c>
      <c r="R2424" s="1" t="str">
        <f>IF(ISBLANK(A2424),"",SUM($Q$2:Q2424))</f>
        <v/>
      </c>
      <c r="S2424" s="1" t="str">
        <f>IF(ISBLANK(A2424),"",SUM($F$2:F2424))</f>
        <v/>
      </c>
      <c r="T2424" s="1" t="str">
        <f t="shared" si="1634"/>
        <v/>
      </c>
      <c r="U2424" s="1" t="str">
        <f t="shared" si="1635"/>
        <v/>
      </c>
      <c r="V2424" s="17">
        <f t="shared" si="1636"/>
        <v>0</v>
      </c>
      <c r="W2424" s="17">
        <f t="shared" si="1637"/>
        <v>0</v>
      </c>
      <c r="X2424" s="17">
        <f t="shared" si="1638"/>
        <v>0</v>
      </c>
      <c r="Y2424" s="22">
        <f t="shared" si="1671"/>
        <v>0</v>
      </c>
      <c r="Z2424" s="22">
        <f t="shared" si="1671"/>
        <v>0</v>
      </c>
      <c r="AA2424" s="22">
        <f t="shared" si="1671"/>
        <v>0</v>
      </c>
      <c r="AB2424" s="23" t="str">
        <f t="shared" si="1658"/>
        <v/>
      </c>
      <c r="AC2424" s="23" t="str">
        <f t="shared" si="1659"/>
        <v/>
      </c>
      <c r="AD2424" s="23" t="str">
        <f t="shared" si="1660"/>
        <v/>
      </c>
      <c r="AE2424" s="23" t="str">
        <f t="shared" si="1661"/>
        <v/>
      </c>
      <c r="AF2424" s="23" t="str">
        <f t="shared" si="1662"/>
        <v/>
      </c>
      <c r="AG2424" s="23" t="str">
        <f t="shared" si="1667"/>
        <v/>
      </c>
      <c r="AH2424" s="25" t="str">
        <f t="shared" si="1639"/>
        <v/>
      </c>
      <c r="AI2424" s="25" t="str">
        <f t="shared" si="1640"/>
        <v/>
      </c>
      <c r="AJ2424" s="1" t="str">
        <f t="shared" si="1648"/>
        <v/>
      </c>
      <c r="AK2424" s="10" t="e">
        <f t="shared" si="1649"/>
        <v>#DIV/0!</v>
      </c>
      <c r="AL2424" s="10" t="e">
        <f t="shared" si="1654"/>
        <v>#DIV/0!</v>
      </c>
      <c r="AM2424">
        <f t="shared" si="1650"/>
        <v>0</v>
      </c>
      <c r="AN2424">
        <f t="shared" si="1641"/>
        <v>0</v>
      </c>
      <c r="AO2424">
        <f t="shared" si="1642"/>
        <v>0</v>
      </c>
      <c r="AP2424">
        <f t="shared" ca="1" si="1672"/>
        <v>3.4109372987777581E-43</v>
      </c>
      <c r="AQ2424">
        <f t="shared" ca="1" si="1672"/>
        <v>6.2428345726615425E-42</v>
      </c>
      <c r="AR2424">
        <f t="shared" ca="1" si="1655"/>
        <v>5.4637637103421663E-2</v>
      </c>
      <c r="AS2424">
        <f t="shared" ca="1" si="1656"/>
        <v>5.1807023740860103</v>
      </c>
      <c r="AT2424">
        <f t="shared" si="1643"/>
        <v>0</v>
      </c>
      <c r="AU2424">
        <f t="shared" ca="1" si="1657"/>
        <v>1.2765147713543323E-42</v>
      </c>
      <c r="AV2424" t="e">
        <f t="shared" si="1652"/>
        <v>#DIV/0!</v>
      </c>
      <c r="AW2424" t="e">
        <f t="shared" si="1666"/>
        <v>#DIV/0!</v>
      </c>
      <c r="AX2424" t="e">
        <f t="shared" si="1665"/>
        <v>#DIV/0!</v>
      </c>
      <c r="AY2424" t="e">
        <f t="shared" si="1670"/>
        <v>#DIV/0!</v>
      </c>
      <c r="AZ2424" t="e">
        <f t="shared" si="1669"/>
        <v>#DIV/0!</v>
      </c>
    </row>
    <row r="2425" spans="7:52" x14ac:dyDescent="0.3">
      <c r="G2425" s="1" t="str">
        <f t="shared" si="1651"/>
        <v/>
      </c>
      <c r="H2425" s="2" t="str">
        <f t="shared" si="1664"/>
        <v/>
      </c>
      <c r="I2425" s="6" t="str" cm="1">
        <f t="array" ref="I2425">_xlfn.IFS(AND(G2424&lt;H2424,G2425&gt;H2425),"BUY", AND(G2424&gt;H2424,G2425&lt;H2425),"SELL",TRUE,"")</f>
        <v/>
      </c>
      <c r="J2425" s="1">
        <f t="shared" ca="1" si="1630"/>
        <v>0</v>
      </c>
      <c r="K2425" s="3" t="str">
        <f t="shared" ca="1" si="1644"/>
        <v/>
      </c>
      <c r="L2425" s="3" t="str">
        <f t="shared" si="1645"/>
        <v/>
      </c>
      <c r="M2425" s="3" t="str">
        <f t="shared" si="1646"/>
        <v/>
      </c>
      <c r="N2425" s="4">
        <f t="shared" si="1631"/>
        <v>-1</v>
      </c>
      <c r="O2425" s="2" t="str">
        <f t="shared" si="1647"/>
        <v/>
      </c>
      <c r="P2425" s="1" t="str">
        <f t="shared" si="1632"/>
        <v/>
      </c>
      <c r="Q2425" s="1" t="str">
        <f t="shared" si="1633"/>
        <v/>
      </c>
      <c r="R2425" s="1" t="str">
        <f>IF(ISBLANK(A2425),"",SUM($Q$2:Q2425))</f>
        <v/>
      </c>
      <c r="S2425" s="1" t="str">
        <f>IF(ISBLANK(A2425),"",SUM($F$2:F2425))</f>
        <v/>
      </c>
      <c r="T2425" s="1" t="str">
        <f t="shared" si="1634"/>
        <v/>
      </c>
      <c r="U2425" s="1" t="str">
        <f t="shared" si="1635"/>
        <v/>
      </c>
      <c r="V2425" s="17">
        <f t="shared" si="1636"/>
        <v>0</v>
      </c>
      <c r="W2425" s="17">
        <f t="shared" si="1637"/>
        <v>0</v>
      </c>
      <c r="X2425" s="17">
        <f t="shared" si="1638"/>
        <v>0</v>
      </c>
      <c r="Y2425" s="22">
        <f t="shared" si="1671"/>
        <v>0</v>
      </c>
      <c r="Z2425" s="22">
        <f t="shared" si="1671"/>
        <v>0</v>
      </c>
      <c r="AA2425" s="22">
        <f t="shared" si="1671"/>
        <v>0</v>
      </c>
      <c r="AB2425" s="23" t="str">
        <f t="shared" si="1658"/>
        <v/>
      </c>
      <c r="AC2425" s="23" t="str">
        <f t="shared" si="1659"/>
        <v/>
      </c>
      <c r="AD2425" s="23" t="str">
        <f t="shared" si="1660"/>
        <v/>
      </c>
      <c r="AE2425" s="23" t="str">
        <f t="shared" si="1661"/>
        <v/>
      </c>
      <c r="AF2425" s="23" t="str">
        <f t="shared" si="1662"/>
        <v/>
      </c>
      <c r="AG2425" s="23" t="str">
        <f t="shared" si="1667"/>
        <v/>
      </c>
      <c r="AH2425" s="25" t="str">
        <f t="shared" si="1639"/>
        <v/>
      </c>
      <c r="AI2425" s="25" t="str">
        <f t="shared" si="1640"/>
        <v/>
      </c>
      <c r="AJ2425" s="1" t="str">
        <f t="shared" si="1648"/>
        <v/>
      </c>
      <c r="AK2425" s="10" t="e">
        <f t="shared" si="1649"/>
        <v>#DIV/0!</v>
      </c>
      <c r="AL2425" s="10" t="e">
        <f t="shared" si="1654"/>
        <v>#DIV/0!</v>
      </c>
      <c r="AM2425">
        <f t="shared" si="1650"/>
        <v>0</v>
      </c>
      <c r="AN2425">
        <f t="shared" si="1641"/>
        <v>0</v>
      </c>
      <c r="AO2425">
        <f t="shared" si="1642"/>
        <v>0</v>
      </c>
      <c r="AP2425">
        <f t="shared" ca="1" si="1672"/>
        <v>3.1672989202936324E-43</v>
      </c>
      <c r="AQ2425">
        <f t="shared" ca="1" si="1672"/>
        <v>5.796917817471432E-42</v>
      </c>
      <c r="AR2425">
        <f t="shared" ca="1" si="1655"/>
        <v>5.4637637103421663E-2</v>
      </c>
      <c r="AS2425">
        <f t="shared" ca="1" si="1656"/>
        <v>5.1807023740860103</v>
      </c>
      <c r="AT2425">
        <f t="shared" si="1643"/>
        <v>0</v>
      </c>
      <c r="AU2425">
        <f t="shared" ca="1" si="1657"/>
        <v>1.1853351448290227E-42</v>
      </c>
      <c r="AV2425" t="e">
        <f t="shared" si="1652"/>
        <v>#DIV/0!</v>
      </c>
      <c r="AW2425" t="e">
        <f t="shared" si="1666"/>
        <v>#DIV/0!</v>
      </c>
      <c r="AX2425" t="e">
        <f t="shared" si="1665"/>
        <v>#DIV/0!</v>
      </c>
      <c r="AY2425" t="e">
        <f t="shared" si="1670"/>
        <v>#DIV/0!</v>
      </c>
      <c r="AZ2425" t="e">
        <f t="shared" si="1669"/>
        <v>#DIV/0!</v>
      </c>
    </row>
    <row r="2426" spans="7:52" x14ac:dyDescent="0.3">
      <c r="G2426" s="1" t="str">
        <f t="shared" si="1651"/>
        <v/>
      </c>
      <c r="H2426" s="2" t="str">
        <f t="shared" si="1664"/>
        <v/>
      </c>
      <c r="I2426" s="6" t="str" cm="1">
        <f t="array" ref="I2426">_xlfn.IFS(AND(G2425&lt;H2425,G2426&gt;H2426),"BUY", AND(G2425&gt;H2425,G2426&lt;H2426),"SELL",TRUE,"")</f>
        <v/>
      </c>
      <c r="J2426" s="1">
        <f t="shared" ca="1" si="1630"/>
        <v>0</v>
      </c>
      <c r="K2426" s="3" t="str">
        <f t="shared" ca="1" si="1644"/>
        <v/>
      </c>
      <c r="L2426" s="3" t="str">
        <f t="shared" si="1645"/>
        <v/>
      </c>
      <c r="M2426" s="3" t="str">
        <f t="shared" si="1646"/>
        <v/>
      </c>
      <c r="N2426" s="4">
        <f t="shared" si="1631"/>
        <v>-1</v>
      </c>
      <c r="O2426" s="2" t="str">
        <f t="shared" si="1647"/>
        <v/>
      </c>
      <c r="P2426" s="1" t="str">
        <f t="shared" si="1632"/>
        <v/>
      </c>
      <c r="Q2426" s="1" t="str">
        <f t="shared" si="1633"/>
        <v/>
      </c>
      <c r="R2426" s="1" t="str">
        <f>IF(ISBLANK(A2426),"",SUM($Q$2:Q2426))</f>
        <v/>
      </c>
      <c r="S2426" s="1" t="str">
        <f>IF(ISBLANK(A2426),"",SUM($F$2:F2426))</f>
        <v/>
      </c>
      <c r="T2426" s="1" t="str">
        <f t="shared" si="1634"/>
        <v/>
      </c>
      <c r="U2426" s="1" t="str">
        <f t="shared" si="1635"/>
        <v/>
      </c>
      <c r="V2426" s="17">
        <f t="shared" si="1636"/>
        <v>0</v>
      </c>
      <c r="W2426" s="17">
        <f t="shared" si="1637"/>
        <v>0</v>
      </c>
      <c r="X2426" s="17">
        <f t="shared" si="1638"/>
        <v>0</v>
      </c>
      <c r="Y2426" s="22">
        <f t="shared" si="1671"/>
        <v>0</v>
      </c>
      <c r="Z2426" s="22">
        <f t="shared" si="1671"/>
        <v>0</v>
      </c>
      <c r="AA2426" s="22">
        <f t="shared" si="1671"/>
        <v>0</v>
      </c>
      <c r="AB2426" s="23" t="str">
        <f t="shared" si="1658"/>
        <v/>
      </c>
      <c r="AC2426" s="23" t="str">
        <f t="shared" si="1659"/>
        <v/>
      </c>
      <c r="AD2426" s="23" t="str">
        <f t="shared" si="1660"/>
        <v/>
      </c>
      <c r="AE2426" s="23" t="str">
        <f t="shared" si="1661"/>
        <v/>
      </c>
      <c r="AF2426" s="23" t="str">
        <f t="shared" si="1662"/>
        <v/>
      </c>
      <c r="AG2426" s="23" t="str">
        <f t="shared" si="1667"/>
        <v/>
      </c>
      <c r="AH2426" s="25" t="str">
        <f t="shared" si="1639"/>
        <v/>
      </c>
      <c r="AI2426" s="25" t="str">
        <f t="shared" si="1640"/>
        <v/>
      </c>
      <c r="AJ2426" s="1" t="str">
        <f t="shared" si="1648"/>
        <v/>
      </c>
      <c r="AK2426" s="10" t="e">
        <f t="shared" si="1649"/>
        <v>#DIV/0!</v>
      </c>
      <c r="AL2426" s="10" t="e">
        <f t="shared" si="1654"/>
        <v>#DIV/0!</v>
      </c>
      <c r="AM2426">
        <f t="shared" si="1650"/>
        <v>0</v>
      </c>
      <c r="AN2426">
        <f t="shared" si="1641"/>
        <v>0</v>
      </c>
      <c r="AO2426">
        <f t="shared" si="1642"/>
        <v>0</v>
      </c>
      <c r="AP2426">
        <f t="shared" ca="1" si="1672"/>
        <v>2.9410632831298014E-43</v>
      </c>
      <c r="AQ2426">
        <f t="shared" ca="1" si="1672"/>
        <v>5.3828522590806157E-42</v>
      </c>
      <c r="AR2426">
        <f t="shared" ca="1" si="1655"/>
        <v>5.4637637103421656E-2</v>
      </c>
      <c r="AS2426">
        <f t="shared" ca="1" si="1656"/>
        <v>5.1807023740860103</v>
      </c>
      <c r="AT2426">
        <f t="shared" si="1643"/>
        <v>0</v>
      </c>
      <c r="AU2426">
        <f t="shared" ca="1" si="1657"/>
        <v>1.1006683487698067E-42</v>
      </c>
      <c r="AV2426" t="e">
        <f t="shared" si="1652"/>
        <v>#DIV/0!</v>
      </c>
      <c r="AW2426" t="e">
        <f t="shared" si="1666"/>
        <v>#DIV/0!</v>
      </c>
      <c r="AX2426" t="e">
        <f t="shared" si="1665"/>
        <v>#DIV/0!</v>
      </c>
      <c r="AY2426" t="e">
        <f t="shared" si="1670"/>
        <v>#DIV/0!</v>
      </c>
      <c r="AZ2426" t="e">
        <f t="shared" si="1669"/>
        <v>#DIV/0!</v>
      </c>
    </row>
    <row r="2427" spans="7:52" x14ac:dyDescent="0.3">
      <c r="G2427" s="1" t="str">
        <f t="shared" si="1651"/>
        <v/>
      </c>
      <c r="H2427" s="2" t="str">
        <f t="shared" si="1664"/>
        <v/>
      </c>
      <c r="I2427" s="6" t="str" cm="1">
        <f t="array" ref="I2427">_xlfn.IFS(AND(G2426&lt;H2426,G2427&gt;H2427),"BUY", AND(G2426&gt;H2426,G2427&lt;H2427),"SELL",TRUE,"")</f>
        <v/>
      </c>
      <c r="J2427" s="1">
        <f t="shared" ca="1" si="1630"/>
        <v>0</v>
      </c>
      <c r="K2427" s="3" t="str">
        <f t="shared" ca="1" si="1644"/>
        <v/>
      </c>
      <c r="L2427" s="3" t="str">
        <f t="shared" si="1645"/>
        <v/>
      </c>
      <c r="M2427" s="3" t="str">
        <f t="shared" si="1646"/>
        <v/>
      </c>
      <c r="N2427" s="4">
        <f t="shared" si="1631"/>
        <v>-1</v>
      </c>
      <c r="O2427" s="2" t="str">
        <f t="shared" si="1647"/>
        <v/>
      </c>
      <c r="P2427" s="1" t="str">
        <f t="shared" si="1632"/>
        <v/>
      </c>
      <c r="Q2427" s="1" t="str">
        <f t="shared" si="1633"/>
        <v/>
      </c>
      <c r="R2427" s="1" t="str">
        <f>IF(ISBLANK(A2427),"",SUM($Q$2:Q2427))</f>
        <v/>
      </c>
      <c r="S2427" s="1" t="str">
        <f>IF(ISBLANK(A2427),"",SUM($F$2:F2427))</f>
        <v/>
      </c>
      <c r="T2427" s="1" t="str">
        <f t="shared" si="1634"/>
        <v/>
      </c>
      <c r="U2427" s="1" t="str">
        <f t="shared" si="1635"/>
        <v/>
      </c>
      <c r="V2427" s="17">
        <f t="shared" si="1636"/>
        <v>0</v>
      </c>
      <c r="W2427" s="17">
        <f t="shared" si="1637"/>
        <v>0</v>
      </c>
      <c r="X2427" s="17">
        <f t="shared" si="1638"/>
        <v>0</v>
      </c>
      <c r="Y2427" s="22">
        <f t="shared" si="1671"/>
        <v>0</v>
      </c>
      <c r="Z2427" s="22">
        <f t="shared" si="1671"/>
        <v>0</v>
      </c>
      <c r="AA2427" s="22">
        <f t="shared" si="1671"/>
        <v>0</v>
      </c>
      <c r="AB2427" s="23" t="str">
        <f t="shared" si="1658"/>
        <v/>
      </c>
      <c r="AC2427" s="23" t="str">
        <f t="shared" si="1659"/>
        <v/>
      </c>
      <c r="AD2427" s="23" t="str">
        <f t="shared" si="1660"/>
        <v/>
      </c>
      <c r="AE2427" s="23" t="str">
        <f t="shared" si="1661"/>
        <v/>
      </c>
      <c r="AF2427" s="23" t="str">
        <f t="shared" si="1662"/>
        <v/>
      </c>
      <c r="AG2427" s="23" t="str">
        <f t="shared" si="1667"/>
        <v/>
      </c>
      <c r="AH2427" s="25" t="str">
        <f t="shared" si="1639"/>
        <v/>
      </c>
      <c r="AI2427" s="25" t="str">
        <f t="shared" si="1640"/>
        <v/>
      </c>
      <c r="AJ2427" s="1" t="str">
        <f t="shared" si="1648"/>
        <v/>
      </c>
      <c r="AK2427" s="10" t="e">
        <f t="shared" si="1649"/>
        <v>#DIV/0!</v>
      </c>
      <c r="AL2427" s="10" t="e">
        <f t="shared" si="1654"/>
        <v>#DIV/0!</v>
      </c>
      <c r="AM2427">
        <f t="shared" si="1650"/>
        <v>0</v>
      </c>
      <c r="AN2427">
        <f t="shared" si="1641"/>
        <v>0</v>
      </c>
      <c r="AO2427">
        <f t="shared" si="1642"/>
        <v>0</v>
      </c>
      <c r="AP2427">
        <f t="shared" ca="1" si="1672"/>
        <v>2.7309873343348158E-43</v>
      </c>
      <c r="AQ2427">
        <f t="shared" ca="1" si="1672"/>
        <v>4.9983628120034287E-42</v>
      </c>
      <c r="AR2427">
        <f t="shared" ca="1" si="1655"/>
        <v>5.4637637103421663E-2</v>
      </c>
      <c r="AS2427">
        <f t="shared" ca="1" si="1656"/>
        <v>5.1807023740860103</v>
      </c>
      <c r="AT2427">
        <f t="shared" si="1643"/>
        <v>0</v>
      </c>
      <c r="AU2427">
        <f t="shared" ca="1" si="1657"/>
        <v>1.0220491810005348E-42</v>
      </c>
      <c r="AV2427" t="e">
        <f t="shared" si="1652"/>
        <v>#DIV/0!</v>
      </c>
      <c r="AW2427" t="e">
        <f t="shared" si="1666"/>
        <v>#DIV/0!</v>
      </c>
      <c r="AX2427" t="e">
        <f t="shared" si="1665"/>
        <v>#DIV/0!</v>
      </c>
      <c r="AY2427" t="e">
        <f t="shared" si="1670"/>
        <v>#DIV/0!</v>
      </c>
      <c r="AZ2427" t="e">
        <f t="shared" si="1669"/>
        <v>#DIV/0!</v>
      </c>
    </row>
    <row r="2428" spans="7:52" x14ac:dyDescent="0.3">
      <c r="G2428" s="1" t="str">
        <f t="shared" si="1651"/>
        <v/>
      </c>
      <c r="H2428" s="2" t="str">
        <f t="shared" si="1664"/>
        <v/>
      </c>
      <c r="I2428" s="6" t="str" cm="1">
        <f t="array" ref="I2428">_xlfn.IFS(AND(G2427&lt;H2427,G2428&gt;H2428),"BUY", AND(G2427&gt;H2427,G2428&lt;H2428),"SELL",TRUE,"")</f>
        <v/>
      </c>
      <c r="J2428" s="1">
        <f t="shared" ca="1" si="1630"/>
        <v>0</v>
      </c>
      <c r="K2428" s="3" t="str">
        <f t="shared" ca="1" si="1644"/>
        <v/>
      </c>
      <c r="L2428" s="3" t="str">
        <f t="shared" si="1645"/>
        <v/>
      </c>
      <c r="M2428" s="3" t="str">
        <f t="shared" si="1646"/>
        <v/>
      </c>
      <c r="N2428" s="4">
        <f t="shared" si="1631"/>
        <v>-1</v>
      </c>
      <c r="O2428" s="2" t="str">
        <f t="shared" si="1647"/>
        <v/>
      </c>
      <c r="P2428" s="1" t="str">
        <f t="shared" si="1632"/>
        <v/>
      </c>
      <c r="Q2428" s="1" t="str">
        <f t="shared" si="1633"/>
        <v/>
      </c>
      <c r="R2428" s="1" t="str">
        <f>IF(ISBLANK(A2428),"",SUM($Q$2:Q2428))</f>
        <v/>
      </c>
      <c r="S2428" s="1" t="str">
        <f>IF(ISBLANK(A2428),"",SUM($F$2:F2428))</f>
        <v/>
      </c>
      <c r="T2428" s="1" t="str">
        <f t="shared" si="1634"/>
        <v/>
      </c>
      <c r="U2428" s="1" t="str">
        <f t="shared" si="1635"/>
        <v/>
      </c>
      <c r="V2428" s="17">
        <f t="shared" si="1636"/>
        <v>0</v>
      </c>
      <c r="W2428" s="17">
        <f t="shared" si="1637"/>
        <v>0</v>
      </c>
      <c r="X2428" s="17">
        <f t="shared" si="1638"/>
        <v>0</v>
      </c>
      <c r="Y2428" s="22">
        <f t="shared" si="1671"/>
        <v>0</v>
      </c>
      <c r="Z2428" s="22">
        <f t="shared" si="1671"/>
        <v>0</v>
      </c>
      <c r="AA2428" s="22">
        <f t="shared" si="1671"/>
        <v>0</v>
      </c>
      <c r="AB2428" s="23" t="str">
        <f t="shared" si="1658"/>
        <v/>
      </c>
      <c r="AC2428" s="23" t="str">
        <f t="shared" si="1659"/>
        <v/>
      </c>
      <c r="AD2428" s="23" t="str">
        <f t="shared" si="1660"/>
        <v/>
      </c>
      <c r="AE2428" s="23" t="str">
        <f t="shared" si="1661"/>
        <v/>
      </c>
      <c r="AF2428" s="23" t="str">
        <f t="shared" si="1662"/>
        <v/>
      </c>
      <c r="AG2428" s="23" t="str">
        <f t="shared" si="1667"/>
        <v/>
      </c>
      <c r="AH2428" s="25" t="str">
        <f t="shared" si="1639"/>
        <v/>
      </c>
      <c r="AI2428" s="25" t="str">
        <f t="shared" si="1640"/>
        <v/>
      </c>
      <c r="AJ2428" s="1" t="str">
        <f t="shared" si="1648"/>
        <v/>
      </c>
      <c r="AK2428" s="10" t="e">
        <f t="shared" si="1649"/>
        <v>#DIV/0!</v>
      </c>
      <c r="AL2428" s="10" t="e">
        <f t="shared" si="1654"/>
        <v>#DIV/0!</v>
      </c>
      <c r="AM2428">
        <f t="shared" si="1650"/>
        <v>0</v>
      </c>
      <c r="AN2428">
        <f t="shared" si="1641"/>
        <v>0</v>
      </c>
      <c r="AO2428">
        <f t="shared" si="1642"/>
        <v>0</v>
      </c>
      <c r="AP2428">
        <f t="shared" ca="1" si="1672"/>
        <v>2.5359168104537575E-43</v>
      </c>
      <c r="AQ2428">
        <f t="shared" ca="1" si="1672"/>
        <v>4.6413368968603266E-42</v>
      </c>
      <c r="AR2428">
        <f t="shared" ca="1" si="1655"/>
        <v>5.4637637103421663E-2</v>
      </c>
      <c r="AS2428">
        <f t="shared" ca="1" si="1656"/>
        <v>5.1807023740860103</v>
      </c>
      <c r="AT2428">
        <f t="shared" si="1643"/>
        <v>0</v>
      </c>
      <c r="AU2428">
        <f t="shared" ca="1" si="1657"/>
        <v>9.4904566807192528E-43</v>
      </c>
      <c r="AV2428" t="e">
        <f t="shared" si="1652"/>
        <v>#DIV/0!</v>
      </c>
      <c r="AW2428" t="e">
        <f t="shared" si="1666"/>
        <v>#DIV/0!</v>
      </c>
      <c r="AX2428" t="e">
        <f t="shared" si="1665"/>
        <v>#DIV/0!</v>
      </c>
      <c r="AY2428" t="e">
        <f t="shared" si="1670"/>
        <v>#DIV/0!</v>
      </c>
      <c r="AZ2428" t="e">
        <f t="shared" si="1669"/>
        <v>#DIV/0!</v>
      </c>
    </row>
    <row r="2429" spans="7:52" x14ac:dyDescent="0.3">
      <c r="G2429" s="1" t="str">
        <f t="shared" si="1651"/>
        <v/>
      </c>
      <c r="H2429" s="2" t="str">
        <f t="shared" si="1664"/>
        <v/>
      </c>
      <c r="I2429" s="6" t="str" cm="1">
        <f t="array" ref="I2429">_xlfn.IFS(AND(G2428&lt;H2428,G2429&gt;H2429),"BUY", AND(G2428&gt;H2428,G2429&lt;H2429),"SELL",TRUE,"")</f>
        <v/>
      </c>
      <c r="J2429" s="1">
        <f t="shared" ca="1" si="1630"/>
        <v>0</v>
      </c>
      <c r="K2429" s="3" t="str">
        <f t="shared" ca="1" si="1644"/>
        <v/>
      </c>
      <c r="L2429" s="3" t="str">
        <f t="shared" si="1645"/>
        <v/>
      </c>
      <c r="M2429" s="3" t="str">
        <f t="shared" si="1646"/>
        <v/>
      </c>
      <c r="N2429" s="4">
        <f t="shared" si="1631"/>
        <v>-1</v>
      </c>
      <c r="O2429" s="2" t="str">
        <f t="shared" si="1647"/>
        <v/>
      </c>
      <c r="P2429" s="1" t="str">
        <f t="shared" si="1632"/>
        <v/>
      </c>
      <c r="Q2429" s="1" t="str">
        <f t="shared" si="1633"/>
        <v/>
      </c>
      <c r="R2429" s="1" t="str">
        <f>IF(ISBLANK(A2429),"",SUM($Q$2:Q2429))</f>
        <v/>
      </c>
      <c r="S2429" s="1" t="str">
        <f>IF(ISBLANK(A2429),"",SUM($F$2:F2429))</f>
        <v/>
      </c>
      <c r="T2429" s="1" t="str">
        <f t="shared" si="1634"/>
        <v/>
      </c>
      <c r="U2429" s="1" t="str">
        <f t="shared" si="1635"/>
        <v/>
      </c>
      <c r="V2429" s="17">
        <f t="shared" si="1636"/>
        <v>0</v>
      </c>
      <c r="W2429" s="17">
        <f t="shared" si="1637"/>
        <v>0</v>
      </c>
      <c r="X2429" s="17">
        <f t="shared" si="1638"/>
        <v>0</v>
      </c>
      <c r="Y2429" s="22">
        <f t="shared" si="1671"/>
        <v>0</v>
      </c>
      <c r="Z2429" s="22">
        <f t="shared" si="1671"/>
        <v>0</v>
      </c>
      <c r="AA2429" s="22">
        <f t="shared" si="1671"/>
        <v>0</v>
      </c>
      <c r="AB2429" s="23" t="str">
        <f t="shared" si="1658"/>
        <v/>
      </c>
      <c r="AC2429" s="23" t="str">
        <f t="shared" si="1659"/>
        <v/>
      </c>
      <c r="AD2429" s="23" t="str">
        <f t="shared" si="1660"/>
        <v/>
      </c>
      <c r="AE2429" s="23" t="str">
        <f t="shared" si="1661"/>
        <v/>
      </c>
      <c r="AF2429" s="23" t="str">
        <f t="shared" si="1662"/>
        <v/>
      </c>
      <c r="AG2429" s="23" t="str">
        <f t="shared" si="1667"/>
        <v/>
      </c>
      <c r="AH2429" s="25" t="str">
        <f t="shared" si="1639"/>
        <v/>
      </c>
      <c r="AI2429" s="25" t="str">
        <f t="shared" si="1640"/>
        <v/>
      </c>
      <c r="AJ2429" s="1" t="str">
        <f t="shared" si="1648"/>
        <v/>
      </c>
      <c r="AK2429" s="10" t="e">
        <f t="shared" si="1649"/>
        <v>#DIV/0!</v>
      </c>
      <c r="AL2429" s="10" t="e">
        <f t="shared" si="1654"/>
        <v>#DIV/0!</v>
      </c>
      <c r="AM2429">
        <f t="shared" si="1650"/>
        <v>0</v>
      </c>
      <c r="AN2429">
        <f t="shared" si="1641"/>
        <v>0</v>
      </c>
      <c r="AO2429">
        <f t="shared" si="1642"/>
        <v>0</v>
      </c>
      <c r="AP2429">
        <f t="shared" ca="1" si="1672"/>
        <v>2.3547798954213464E-43</v>
      </c>
      <c r="AQ2429">
        <f t="shared" ca="1" si="1672"/>
        <v>4.3098128327988749E-42</v>
      </c>
      <c r="AR2429">
        <f t="shared" ca="1" si="1655"/>
        <v>5.4637637103421663E-2</v>
      </c>
      <c r="AS2429">
        <f t="shared" ca="1" si="1656"/>
        <v>5.1807023740860103</v>
      </c>
      <c r="AT2429">
        <f t="shared" si="1643"/>
        <v>0</v>
      </c>
      <c r="AU2429">
        <f t="shared" ca="1" si="1657"/>
        <v>8.8125669178107354E-43</v>
      </c>
      <c r="AV2429" t="e">
        <f t="shared" si="1652"/>
        <v>#DIV/0!</v>
      </c>
      <c r="AW2429" t="e">
        <f t="shared" si="1666"/>
        <v>#DIV/0!</v>
      </c>
      <c r="AX2429" t="e">
        <f t="shared" si="1665"/>
        <v>#DIV/0!</v>
      </c>
      <c r="AY2429" t="e">
        <f t="shared" si="1670"/>
        <v>#DIV/0!</v>
      </c>
      <c r="AZ2429" t="e">
        <f t="shared" si="1669"/>
        <v>#DIV/0!</v>
      </c>
    </row>
    <row r="2430" spans="7:52" x14ac:dyDescent="0.3">
      <c r="G2430" s="1" t="str">
        <f t="shared" si="1651"/>
        <v/>
      </c>
      <c r="H2430" s="2" t="str">
        <f t="shared" si="1664"/>
        <v/>
      </c>
      <c r="I2430" s="6" t="str" cm="1">
        <f t="array" ref="I2430">_xlfn.IFS(AND(G2429&lt;H2429,G2430&gt;H2430),"BUY", AND(G2429&gt;H2429,G2430&lt;H2430),"SELL",TRUE,"")</f>
        <v/>
      </c>
      <c r="J2430" s="1">
        <f t="shared" ca="1" si="1630"/>
        <v>0</v>
      </c>
      <c r="K2430" s="3" t="str">
        <f t="shared" ca="1" si="1644"/>
        <v/>
      </c>
      <c r="L2430" s="3" t="str">
        <f t="shared" si="1645"/>
        <v/>
      </c>
      <c r="M2430" s="3" t="str">
        <f t="shared" si="1646"/>
        <v/>
      </c>
      <c r="N2430" s="4">
        <f t="shared" si="1631"/>
        <v>-1</v>
      </c>
      <c r="O2430" s="2" t="str">
        <f t="shared" si="1647"/>
        <v/>
      </c>
      <c r="P2430" s="1" t="str">
        <f t="shared" si="1632"/>
        <v/>
      </c>
      <c r="Q2430" s="1" t="str">
        <f t="shared" si="1633"/>
        <v/>
      </c>
      <c r="R2430" s="1" t="str">
        <f>IF(ISBLANK(A2430),"",SUM($Q$2:Q2430))</f>
        <v/>
      </c>
      <c r="S2430" s="1" t="str">
        <f>IF(ISBLANK(A2430),"",SUM($F$2:F2430))</f>
        <v/>
      </c>
      <c r="T2430" s="1" t="str">
        <f t="shared" si="1634"/>
        <v/>
      </c>
      <c r="U2430" s="1" t="str">
        <f t="shared" si="1635"/>
        <v/>
      </c>
      <c r="V2430" s="17">
        <f t="shared" si="1636"/>
        <v>0</v>
      </c>
      <c r="W2430" s="17">
        <f t="shared" si="1637"/>
        <v>0</v>
      </c>
      <c r="X2430" s="17">
        <f t="shared" si="1638"/>
        <v>0</v>
      </c>
      <c r="Y2430" s="22">
        <f t="shared" si="1671"/>
        <v>0</v>
      </c>
      <c r="Z2430" s="22">
        <f t="shared" si="1671"/>
        <v>0</v>
      </c>
      <c r="AA2430" s="22">
        <f t="shared" si="1671"/>
        <v>0</v>
      </c>
      <c r="AB2430" s="23" t="str">
        <f t="shared" si="1658"/>
        <v/>
      </c>
      <c r="AC2430" s="23" t="str">
        <f t="shared" si="1659"/>
        <v/>
      </c>
      <c r="AD2430" s="23" t="str">
        <f t="shared" si="1660"/>
        <v/>
      </c>
      <c r="AE2430" s="23" t="str">
        <f t="shared" si="1661"/>
        <v/>
      </c>
      <c r="AF2430" s="23" t="str">
        <f t="shared" si="1662"/>
        <v/>
      </c>
      <c r="AG2430" s="23" t="str">
        <f t="shared" si="1667"/>
        <v/>
      </c>
      <c r="AH2430" s="25" t="str">
        <f t="shared" si="1639"/>
        <v/>
      </c>
      <c r="AI2430" s="25" t="str">
        <f t="shared" si="1640"/>
        <v/>
      </c>
      <c r="AJ2430" s="1" t="str">
        <f t="shared" si="1648"/>
        <v/>
      </c>
      <c r="AK2430" s="10" t="e">
        <f t="shared" si="1649"/>
        <v>#DIV/0!</v>
      </c>
      <c r="AL2430" s="10" t="e">
        <f t="shared" si="1654"/>
        <v>#DIV/0!</v>
      </c>
      <c r="AM2430">
        <f t="shared" si="1650"/>
        <v>0</v>
      </c>
      <c r="AN2430">
        <f t="shared" si="1641"/>
        <v>0</v>
      </c>
      <c r="AO2430">
        <f t="shared" si="1642"/>
        <v>0</v>
      </c>
      <c r="AP2430">
        <f t="shared" ca="1" si="1672"/>
        <v>2.1865813314626788E-43</v>
      </c>
      <c r="AQ2430">
        <f t="shared" ca="1" si="1672"/>
        <v>4.0019690590275271E-42</v>
      </c>
      <c r="AR2430">
        <f t="shared" ca="1" si="1655"/>
        <v>5.4637637103421663E-2</v>
      </c>
      <c r="AS2430">
        <f t="shared" ca="1" si="1656"/>
        <v>5.1807023740860103</v>
      </c>
      <c r="AT2430">
        <f t="shared" si="1643"/>
        <v>0</v>
      </c>
      <c r="AU2430">
        <f t="shared" ca="1" si="1657"/>
        <v>8.1830978522528253E-43</v>
      </c>
      <c r="AV2430" t="e">
        <f t="shared" si="1652"/>
        <v>#DIV/0!</v>
      </c>
      <c r="AW2430" t="e">
        <f t="shared" si="1666"/>
        <v>#DIV/0!</v>
      </c>
      <c r="AX2430" t="e">
        <f t="shared" si="1665"/>
        <v>#DIV/0!</v>
      </c>
      <c r="AY2430" t="e">
        <f t="shared" si="1670"/>
        <v>#DIV/0!</v>
      </c>
      <c r="AZ2430" t="e">
        <f t="shared" si="1669"/>
        <v>#DIV/0!</v>
      </c>
    </row>
    <row r="2431" spans="7:52" x14ac:dyDescent="0.3">
      <c r="G2431" s="1" t="str">
        <f t="shared" si="1651"/>
        <v/>
      </c>
      <c r="H2431" s="2" t="str">
        <f t="shared" si="1664"/>
        <v/>
      </c>
      <c r="I2431" s="6" t="str" cm="1">
        <f t="array" ref="I2431">_xlfn.IFS(AND(G2430&lt;H2430,G2431&gt;H2431),"BUY", AND(G2430&gt;H2430,G2431&lt;H2431),"SELL",TRUE,"")</f>
        <v/>
      </c>
      <c r="J2431" s="1">
        <f t="shared" ca="1" si="1630"/>
        <v>0</v>
      </c>
      <c r="K2431" s="3" t="str">
        <f t="shared" ca="1" si="1644"/>
        <v/>
      </c>
      <c r="L2431" s="3" t="str">
        <f t="shared" si="1645"/>
        <v/>
      </c>
      <c r="M2431" s="3" t="str">
        <f t="shared" si="1646"/>
        <v/>
      </c>
      <c r="N2431" s="4">
        <f t="shared" si="1631"/>
        <v>-1</v>
      </c>
      <c r="O2431" s="2" t="str">
        <f t="shared" si="1647"/>
        <v/>
      </c>
      <c r="P2431" s="1" t="str">
        <f t="shared" si="1632"/>
        <v/>
      </c>
      <c r="Q2431" s="1" t="str">
        <f t="shared" si="1633"/>
        <v/>
      </c>
      <c r="R2431" s="1" t="str">
        <f>IF(ISBLANK(A2431),"",SUM($Q$2:Q2431))</f>
        <v/>
      </c>
      <c r="S2431" s="1" t="str">
        <f>IF(ISBLANK(A2431),"",SUM($F$2:F2431))</f>
        <v/>
      </c>
      <c r="T2431" s="1" t="str">
        <f t="shared" si="1634"/>
        <v/>
      </c>
      <c r="U2431" s="1" t="str">
        <f t="shared" si="1635"/>
        <v/>
      </c>
      <c r="V2431" s="17">
        <f t="shared" si="1636"/>
        <v>0</v>
      </c>
      <c r="W2431" s="17">
        <f t="shared" si="1637"/>
        <v>0</v>
      </c>
      <c r="X2431" s="17">
        <f t="shared" si="1638"/>
        <v>0</v>
      </c>
      <c r="Y2431" s="22">
        <f t="shared" ref="Y2431:AA2446" si="1673">SUM(V2418:V2431)</f>
        <v>0</v>
      </c>
      <c r="Z2431" s="22">
        <f t="shared" si="1673"/>
        <v>0</v>
      </c>
      <c r="AA2431" s="22">
        <f t="shared" si="1673"/>
        <v>0</v>
      </c>
      <c r="AB2431" s="23" t="str">
        <f t="shared" si="1658"/>
        <v/>
      </c>
      <c r="AC2431" s="23" t="str">
        <f t="shared" si="1659"/>
        <v/>
      </c>
      <c r="AD2431" s="23" t="str">
        <f t="shared" si="1660"/>
        <v/>
      </c>
      <c r="AE2431" s="23" t="str">
        <f t="shared" si="1661"/>
        <v/>
      </c>
      <c r="AF2431" s="23" t="str">
        <f t="shared" si="1662"/>
        <v/>
      </c>
      <c r="AG2431" s="23" t="str">
        <f t="shared" si="1667"/>
        <v/>
      </c>
      <c r="AH2431" s="25" t="str">
        <f t="shared" si="1639"/>
        <v/>
      </c>
      <c r="AI2431" s="25" t="str">
        <f t="shared" si="1640"/>
        <v/>
      </c>
      <c r="AJ2431" s="1" t="str">
        <f t="shared" si="1648"/>
        <v/>
      </c>
      <c r="AK2431" s="10" t="e">
        <f t="shared" si="1649"/>
        <v>#DIV/0!</v>
      </c>
      <c r="AL2431" s="10" t="e">
        <f t="shared" si="1654"/>
        <v>#DIV/0!</v>
      </c>
      <c r="AM2431">
        <f t="shared" si="1650"/>
        <v>0</v>
      </c>
      <c r="AN2431">
        <f t="shared" si="1641"/>
        <v>0</v>
      </c>
      <c r="AO2431">
        <f t="shared" si="1642"/>
        <v>0</v>
      </c>
      <c r="AP2431">
        <f t="shared" ca="1" si="1672"/>
        <v>2.030396950643916E-43</v>
      </c>
      <c r="AQ2431">
        <f t="shared" ca="1" si="1672"/>
        <v>3.7161141262398466E-42</v>
      </c>
      <c r="AR2431">
        <f t="shared" ca="1" si="1655"/>
        <v>5.4637637103421656E-2</v>
      </c>
      <c r="AS2431">
        <f t="shared" ca="1" si="1656"/>
        <v>5.1807023740860103</v>
      </c>
      <c r="AT2431">
        <f t="shared" si="1643"/>
        <v>0</v>
      </c>
      <c r="AU2431">
        <f t="shared" ca="1" si="1657"/>
        <v>7.5985908628061946E-43</v>
      </c>
      <c r="AV2431" t="e">
        <f t="shared" si="1652"/>
        <v>#DIV/0!</v>
      </c>
      <c r="AW2431" t="e">
        <f t="shared" si="1666"/>
        <v>#DIV/0!</v>
      </c>
      <c r="AX2431" t="e">
        <f t="shared" si="1665"/>
        <v>#DIV/0!</v>
      </c>
      <c r="AY2431" t="e">
        <f t="shared" si="1670"/>
        <v>#DIV/0!</v>
      </c>
      <c r="AZ2431" t="e">
        <f t="shared" si="1669"/>
        <v>#DIV/0!</v>
      </c>
    </row>
    <row r="2432" spans="7:52" x14ac:dyDescent="0.3">
      <c r="G2432" s="1" t="str">
        <f t="shared" si="1651"/>
        <v/>
      </c>
      <c r="H2432" s="2" t="str">
        <f t="shared" si="1664"/>
        <v/>
      </c>
      <c r="I2432" s="6" t="str" cm="1">
        <f t="array" ref="I2432">_xlfn.IFS(AND(G2431&lt;H2431,G2432&gt;H2432),"BUY", AND(G2431&gt;H2431,G2432&lt;H2432),"SELL",TRUE,"")</f>
        <v/>
      </c>
      <c r="J2432" s="1">
        <f t="shared" ca="1" si="1630"/>
        <v>0</v>
      </c>
      <c r="K2432" s="3" t="str">
        <f t="shared" ca="1" si="1644"/>
        <v/>
      </c>
      <c r="L2432" s="3" t="str">
        <f t="shared" si="1645"/>
        <v/>
      </c>
      <c r="M2432" s="3" t="str">
        <f t="shared" si="1646"/>
        <v/>
      </c>
      <c r="N2432" s="4">
        <f t="shared" si="1631"/>
        <v>-1</v>
      </c>
      <c r="O2432" s="2" t="str">
        <f t="shared" si="1647"/>
        <v/>
      </c>
      <c r="P2432" s="1" t="str">
        <f t="shared" si="1632"/>
        <v/>
      </c>
      <c r="Q2432" s="1" t="str">
        <f t="shared" si="1633"/>
        <v/>
      </c>
      <c r="R2432" s="1" t="str">
        <f>IF(ISBLANK(A2432),"",SUM($Q$2:Q2432))</f>
        <v/>
      </c>
      <c r="S2432" s="1" t="str">
        <f>IF(ISBLANK(A2432),"",SUM($F$2:F2432))</f>
        <v/>
      </c>
      <c r="T2432" s="1" t="str">
        <f t="shared" si="1634"/>
        <v/>
      </c>
      <c r="U2432" s="1" t="str">
        <f t="shared" si="1635"/>
        <v/>
      </c>
      <c r="V2432" s="17">
        <f t="shared" si="1636"/>
        <v>0</v>
      </c>
      <c r="W2432" s="17">
        <f t="shared" si="1637"/>
        <v>0</v>
      </c>
      <c r="X2432" s="17">
        <f t="shared" si="1638"/>
        <v>0</v>
      </c>
      <c r="Y2432" s="22">
        <f t="shared" si="1673"/>
        <v>0</v>
      </c>
      <c r="Z2432" s="22">
        <f t="shared" si="1673"/>
        <v>0</v>
      </c>
      <c r="AA2432" s="22">
        <f t="shared" si="1673"/>
        <v>0</v>
      </c>
      <c r="AB2432" s="23" t="str">
        <f t="shared" si="1658"/>
        <v/>
      </c>
      <c r="AC2432" s="23" t="str">
        <f t="shared" si="1659"/>
        <v/>
      </c>
      <c r="AD2432" s="23" t="str">
        <f t="shared" si="1660"/>
        <v/>
      </c>
      <c r="AE2432" s="23" t="str">
        <f t="shared" si="1661"/>
        <v/>
      </c>
      <c r="AF2432" s="23" t="str">
        <f t="shared" si="1662"/>
        <v/>
      </c>
      <c r="AG2432" s="23" t="str">
        <f t="shared" si="1667"/>
        <v/>
      </c>
      <c r="AH2432" s="25" t="str">
        <f t="shared" si="1639"/>
        <v/>
      </c>
      <c r="AI2432" s="25" t="str">
        <f t="shared" si="1640"/>
        <v/>
      </c>
      <c r="AJ2432" s="1" t="str">
        <f t="shared" si="1648"/>
        <v/>
      </c>
      <c r="AK2432" s="10" t="e">
        <f t="shared" si="1649"/>
        <v>#DIV/0!</v>
      </c>
      <c r="AL2432" s="10" t="e">
        <f t="shared" si="1654"/>
        <v>#DIV/0!</v>
      </c>
      <c r="AM2432">
        <f t="shared" si="1650"/>
        <v>0</v>
      </c>
      <c r="AN2432">
        <f t="shared" si="1641"/>
        <v>0</v>
      </c>
      <c r="AO2432">
        <f t="shared" si="1642"/>
        <v>0</v>
      </c>
      <c r="AP2432">
        <f t="shared" ca="1" si="1672"/>
        <v>1.8853685970264937E-43</v>
      </c>
      <c r="AQ2432">
        <f t="shared" ca="1" si="1672"/>
        <v>3.4506774029370007E-42</v>
      </c>
      <c r="AR2432">
        <f t="shared" ca="1" si="1655"/>
        <v>5.4637637103421663E-2</v>
      </c>
      <c r="AS2432">
        <f t="shared" ca="1" si="1656"/>
        <v>5.1807023740860103</v>
      </c>
      <c r="AT2432">
        <f t="shared" si="1643"/>
        <v>0</v>
      </c>
      <c r="AU2432">
        <f t="shared" ca="1" si="1657"/>
        <v>7.0558343726057524E-43</v>
      </c>
      <c r="AV2432" t="e">
        <f t="shared" si="1652"/>
        <v>#DIV/0!</v>
      </c>
      <c r="AW2432" t="e">
        <f t="shared" si="1666"/>
        <v>#DIV/0!</v>
      </c>
      <c r="AX2432" t="e">
        <f t="shared" si="1665"/>
        <v>#DIV/0!</v>
      </c>
      <c r="AY2432" t="e">
        <f t="shared" si="1670"/>
        <v>#DIV/0!</v>
      </c>
      <c r="AZ2432" t="e">
        <f t="shared" si="1669"/>
        <v>#DIV/0!</v>
      </c>
    </row>
    <row r="2433" spans="7:52" x14ac:dyDescent="0.3">
      <c r="G2433" s="1" t="str">
        <f t="shared" si="1651"/>
        <v/>
      </c>
      <c r="H2433" s="2" t="str">
        <f t="shared" si="1664"/>
        <v/>
      </c>
      <c r="I2433" s="6" t="str" cm="1">
        <f t="array" ref="I2433">_xlfn.IFS(AND(G2432&lt;H2432,G2433&gt;H2433),"BUY", AND(G2432&gt;H2432,G2433&lt;H2433),"SELL",TRUE,"")</f>
        <v/>
      </c>
      <c r="J2433" s="1">
        <f t="shared" ca="1" si="1630"/>
        <v>0</v>
      </c>
      <c r="K2433" s="3" t="str">
        <f t="shared" ca="1" si="1644"/>
        <v/>
      </c>
      <c r="L2433" s="3" t="str">
        <f t="shared" si="1645"/>
        <v/>
      </c>
      <c r="M2433" s="3" t="str">
        <f t="shared" si="1646"/>
        <v/>
      </c>
      <c r="N2433" s="4">
        <f t="shared" si="1631"/>
        <v>-1</v>
      </c>
      <c r="O2433" s="2" t="str">
        <f t="shared" si="1647"/>
        <v/>
      </c>
      <c r="P2433" s="1" t="str">
        <f t="shared" si="1632"/>
        <v/>
      </c>
      <c r="Q2433" s="1" t="str">
        <f t="shared" si="1633"/>
        <v/>
      </c>
      <c r="R2433" s="1" t="str">
        <f>IF(ISBLANK(A2433),"",SUM($Q$2:Q2433))</f>
        <v/>
      </c>
      <c r="S2433" s="1" t="str">
        <f>IF(ISBLANK(A2433),"",SUM($F$2:F2433))</f>
        <v/>
      </c>
      <c r="T2433" s="1" t="str">
        <f t="shared" si="1634"/>
        <v/>
      </c>
      <c r="U2433" s="1" t="str">
        <f t="shared" si="1635"/>
        <v/>
      </c>
      <c r="V2433" s="17">
        <f t="shared" si="1636"/>
        <v>0</v>
      </c>
      <c r="W2433" s="17">
        <f t="shared" si="1637"/>
        <v>0</v>
      </c>
      <c r="X2433" s="17">
        <f t="shared" si="1638"/>
        <v>0</v>
      </c>
      <c r="Y2433" s="22">
        <f t="shared" si="1673"/>
        <v>0</v>
      </c>
      <c r="Z2433" s="22">
        <f t="shared" si="1673"/>
        <v>0</v>
      </c>
      <c r="AA2433" s="22">
        <f t="shared" si="1673"/>
        <v>0</v>
      </c>
      <c r="AB2433" s="23" t="str">
        <f t="shared" si="1658"/>
        <v/>
      </c>
      <c r="AC2433" s="23" t="str">
        <f t="shared" si="1659"/>
        <v/>
      </c>
      <c r="AD2433" s="23" t="str">
        <f t="shared" si="1660"/>
        <v/>
      </c>
      <c r="AE2433" s="23" t="str">
        <f t="shared" si="1661"/>
        <v/>
      </c>
      <c r="AF2433" s="23" t="str">
        <f t="shared" si="1662"/>
        <v/>
      </c>
      <c r="AG2433" s="23" t="str">
        <f t="shared" si="1667"/>
        <v/>
      </c>
      <c r="AH2433" s="25" t="str">
        <f t="shared" si="1639"/>
        <v/>
      </c>
      <c r="AI2433" s="25" t="str">
        <f t="shared" si="1640"/>
        <v/>
      </c>
      <c r="AJ2433" s="1" t="str">
        <f t="shared" si="1648"/>
        <v/>
      </c>
      <c r="AK2433" s="10" t="e">
        <f t="shared" si="1649"/>
        <v>#DIV/0!</v>
      </c>
      <c r="AL2433" s="10" t="e">
        <f t="shared" si="1654"/>
        <v>#DIV/0!</v>
      </c>
      <c r="AM2433">
        <f t="shared" si="1650"/>
        <v>0</v>
      </c>
      <c r="AN2433">
        <f t="shared" si="1641"/>
        <v>0</v>
      </c>
      <c r="AO2433">
        <f t="shared" si="1642"/>
        <v>0</v>
      </c>
      <c r="AP2433">
        <f t="shared" ca="1" si="1672"/>
        <v>1.7506994115246014E-43</v>
      </c>
      <c r="AQ2433">
        <f t="shared" ca="1" si="1672"/>
        <v>3.2042004455843578E-42</v>
      </c>
      <c r="AR2433">
        <f t="shared" ca="1" si="1655"/>
        <v>5.4637637103421663E-2</v>
      </c>
      <c r="AS2433">
        <f t="shared" ca="1" si="1656"/>
        <v>5.1807023740860103</v>
      </c>
      <c r="AT2433">
        <f t="shared" si="1643"/>
        <v>0</v>
      </c>
      <c r="AU2433">
        <f t="shared" ca="1" si="1657"/>
        <v>6.5518462031339129E-43</v>
      </c>
      <c r="AV2433" t="e">
        <f t="shared" si="1652"/>
        <v>#DIV/0!</v>
      </c>
      <c r="AW2433" t="e">
        <f t="shared" si="1666"/>
        <v>#DIV/0!</v>
      </c>
      <c r="AX2433" t="e">
        <f t="shared" si="1665"/>
        <v>#DIV/0!</v>
      </c>
      <c r="AY2433" t="e">
        <f t="shared" si="1670"/>
        <v>#DIV/0!</v>
      </c>
      <c r="AZ2433" t="e">
        <f t="shared" si="1669"/>
        <v>#DIV/0!</v>
      </c>
    </row>
    <row r="2434" spans="7:52" x14ac:dyDescent="0.3">
      <c r="G2434" s="1" t="str">
        <f t="shared" si="1651"/>
        <v/>
      </c>
      <c r="H2434" s="2" t="str">
        <f t="shared" si="1664"/>
        <v/>
      </c>
      <c r="I2434" s="6" t="str" cm="1">
        <f t="array" ref="I2434">_xlfn.IFS(AND(G2433&lt;H2433,G2434&gt;H2434),"BUY", AND(G2433&gt;H2433,G2434&lt;H2434),"SELL",TRUE,"")</f>
        <v/>
      </c>
      <c r="J2434" s="1">
        <f t="shared" ca="1" si="1630"/>
        <v>0</v>
      </c>
      <c r="K2434" s="3" t="str">
        <f t="shared" ca="1" si="1644"/>
        <v/>
      </c>
      <c r="L2434" s="3" t="str">
        <f t="shared" si="1645"/>
        <v/>
      </c>
      <c r="M2434" s="3" t="str">
        <f t="shared" si="1646"/>
        <v/>
      </c>
      <c r="N2434" s="4">
        <f t="shared" si="1631"/>
        <v>-1</v>
      </c>
      <c r="O2434" s="2" t="str">
        <f t="shared" si="1647"/>
        <v/>
      </c>
      <c r="P2434" s="1" t="str">
        <f t="shared" si="1632"/>
        <v/>
      </c>
      <c r="Q2434" s="1" t="str">
        <f t="shared" si="1633"/>
        <v/>
      </c>
      <c r="R2434" s="1" t="str">
        <f>IF(ISBLANK(A2434),"",SUM($Q$2:Q2434))</f>
        <v/>
      </c>
      <c r="S2434" s="1" t="str">
        <f>IF(ISBLANK(A2434),"",SUM($F$2:F2434))</f>
        <v/>
      </c>
      <c r="T2434" s="1" t="str">
        <f t="shared" si="1634"/>
        <v/>
      </c>
      <c r="U2434" s="1" t="str">
        <f t="shared" si="1635"/>
        <v/>
      </c>
      <c r="V2434" s="17">
        <f t="shared" si="1636"/>
        <v>0</v>
      </c>
      <c r="W2434" s="17">
        <f t="shared" si="1637"/>
        <v>0</v>
      </c>
      <c r="X2434" s="17">
        <f t="shared" si="1638"/>
        <v>0</v>
      </c>
      <c r="Y2434" s="22">
        <f t="shared" si="1673"/>
        <v>0</v>
      </c>
      <c r="Z2434" s="22">
        <f t="shared" si="1673"/>
        <v>0</v>
      </c>
      <c r="AA2434" s="22">
        <f t="shared" si="1673"/>
        <v>0</v>
      </c>
      <c r="AB2434" s="23" t="str">
        <f t="shared" si="1658"/>
        <v/>
      </c>
      <c r="AC2434" s="23" t="str">
        <f t="shared" si="1659"/>
        <v/>
      </c>
      <c r="AD2434" s="23" t="str">
        <f t="shared" si="1660"/>
        <v/>
      </c>
      <c r="AE2434" s="23" t="str">
        <f t="shared" si="1661"/>
        <v/>
      </c>
      <c r="AF2434" s="23" t="str">
        <f t="shared" si="1662"/>
        <v/>
      </c>
      <c r="AG2434" s="23" t="str">
        <f t="shared" si="1667"/>
        <v/>
      </c>
      <c r="AH2434" s="25" t="str">
        <f t="shared" si="1639"/>
        <v/>
      </c>
      <c r="AI2434" s="25" t="str">
        <f t="shared" si="1640"/>
        <v/>
      </c>
      <c r="AJ2434" s="1" t="str">
        <f t="shared" si="1648"/>
        <v/>
      </c>
      <c r="AK2434" s="10" t="e">
        <f t="shared" si="1649"/>
        <v>#DIV/0!</v>
      </c>
      <c r="AL2434" s="10" t="e">
        <f t="shared" si="1654"/>
        <v>#DIV/0!</v>
      </c>
      <c r="AM2434">
        <f t="shared" si="1650"/>
        <v>0</v>
      </c>
      <c r="AN2434">
        <f t="shared" si="1641"/>
        <v>0</v>
      </c>
      <c r="AO2434">
        <f t="shared" si="1642"/>
        <v>0</v>
      </c>
      <c r="AP2434">
        <f t="shared" ca="1" si="1672"/>
        <v>1.6256494535585586E-43</v>
      </c>
      <c r="AQ2434">
        <f t="shared" ca="1" si="1672"/>
        <v>2.9753289851854749E-42</v>
      </c>
      <c r="AR2434">
        <f t="shared" ca="1" si="1655"/>
        <v>5.4637637103421677E-2</v>
      </c>
      <c r="AS2434">
        <f t="shared" ca="1" si="1656"/>
        <v>5.1807023740860103</v>
      </c>
      <c r="AT2434">
        <f t="shared" si="1643"/>
        <v>0</v>
      </c>
      <c r="AU2434">
        <f t="shared" ca="1" si="1657"/>
        <v>6.0838571886243484E-43</v>
      </c>
      <c r="AV2434" t="e">
        <f t="shared" si="1652"/>
        <v>#DIV/0!</v>
      </c>
      <c r="AW2434" t="e">
        <f t="shared" si="1666"/>
        <v>#DIV/0!</v>
      </c>
      <c r="AX2434" t="e">
        <f t="shared" si="1665"/>
        <v>#DIV/0!</v>
      </c>
      <c r="AY2434" t="e">
        <f t="shared" si="1670"/>
        <v>#DIV/0!</v>
      </c>
      <c r="AZ2434" t="e">
        <f t="shared" si="1669"/>
        <v>#DIV/0!</v>
      </c>
    </row>
    <row r="2435" spans="7:52" x14ac:dyDescent="0.3">
      <c r="G2435" s="1" t="str">
        <f t="shared" si="1651"/>
        <v/>
      </c>
      <c r="H2435" s="2" t="str">
        <f t="shared" si="1664"/>
        <v/>
      </c>
      <c r="I2435" s="6" t="str" cm="1">
        <f t="array" ref="I2435">_xlfn.IFS(AND(G2434&lt;H2434,G2435&gt;H2435),"BUY", AND(G2434&gt;H2434,G2435&lt;H2435),"SELL",TRUE,"")</f>
        <v/>
      </c>
      <c r="J2435" s="1">
        <f t="shared" ref="J2435:J2498" ca="1" si="1674">IF(I2434&lt;&gt;"",B2435,J2434)</f>
        <v>0</v>
      </c>
      <c r="K2435" s="3" t="str">
        <f t="shared" ca="1" si="1644"/>
        <v/>
      </c>
      <c r="L2435" s="3" t="str">
        <f t="shared" si="1645"/>
        <v/>
      </c>
      <c r="M2435" s="3" t="str">
        <f t="shared" si="1646"/>
        <v/>
      </c>
      <c r="N2435" s="4">
        <f t="shared" ref="N2435:N2498" si="1675">IF(G2434&gt;H2434, 1, -1)</f>
        <v>-1</v>
      </c>
      <c r="O2435" s="2" t="str">
        <f t="shared" si="1647"/>
        <v/>
      </c>
      <c r="P2435" s="1" t="str">
        <f t="shared" ref="P2435:P2498" si="1676">IF(ISBLANK(A2435),"",(C2435+D2435+E2435)/3)</f>
        <v/>
      </c>
      <c r="Q2435" s="1" t="str">
        <f t="shared" ref="Q2435:Q2498" si="1677">IF(ISBLANK(A2435),"",F2435*P2435)</f>
        <v/>
      </c>
      <c r="R2435" s="1" t="str">
        <f>IF(ISBLANK(A2435),"",SUM($Q$2:Q2435))</f>
        <v/>
      </c>
      <c r="S2435" s="1" t="str">
        <f>IF(ISBLANK(A2435),"",SUM($F$2:F2435))</f>
        <v/>
      </c>
      <c r="T2435" s="1" t="str">
        <f t="shared" ref="T2435:T2498" si="1678">IF(ISBLANK(A2435),"",R2435/S2435)</f>
        <v/>
      </c>
      <c r="U2435" s="1" t="str">
        <f t="shared" ref="U2435:U2498" si="1679">IF(E2435="","",IF((E2435&gt;T2435),"Bullish","Bearish"))</f>
        <v/>
      </c>
      <c r="V2435" s="17">
        <f t="shared" ref="V2435:V2498" si="1680">MAX(C2435-D2435,ABS(C2435-E2434),ABS(D2435-E2434))</f>
        <v>0</v>
      </c>
      <c r="W2435" s="17">
        <f t="shared" ref="W2435:W2498" si="1681">IF(C2435-C2434&gt;D2434-D2435,MAX(C2435-C2434,0),0)</f>
        <v>0</v>
      </c>
      <c r="X2435" s="17">
        <f t="shared" ref="X2435:X2498" si="1682">IF(D2434-D2435&gt;C2435-C2434,MAX(D2434-D2435,0),0)</f>
        <v>0</v>
      </c>
      <c r="Y2435" s="22">
        <f t="shared" si="1673"/>
        <v>0</v>
      </c>
      <c r="Z2435" s="22">
        <f t="shared" si="1673"/>
        <v>0</v>
      </c>
      <c r="AA2435" s="22">
        <f t="shared" si="1673"/>
        <v>0</v>
      </c>
      <c r="AB2435" s="23" t="str">
        <f t="shared" si="1658"/>
        <v/>
      </c>
      <c r="AC2435" s="23" t="str">
        <f t="shared" si="1659"/>
        <v/>
      </c>
      <c r="AD2435" s="23" t="str">
        <f t="shared" si="1660"/>
        <v/>
      </c>
      <c r="AE2435" s="23" t="str">
        <f t="shared" si="1661"/>
        <v/>
      </c>
      <c r="AF2435" s="23" t="str">
        <f t="shared" si="1662"/>
        <v/>
      </c>
      <c r="AG2435" s="23" t="str">
        <f t="shared" si="1667"/>
        <v/>
      </c>
      <c r="AH2435" s="25" t="str">
        <f t="shared" ref="AH2435:AH2498" si="1683">IF(AG2435="","",IF(AG2435&gt;=30,"Strong","Weak"))</f>
        <v/>
      </c>
      <c r="AI2435" s="25" t="str">
        <f t="shared" ref="AI2435:AI2498" si="1684">IF(AG2435="","",IF(AB2435&gt;AC2435,"Bullish","Bearish"))</f>
        <v/>
      </c>
      <c r="AJ2435" s="1" t="str">
        <f t="shared" si="1648"/>
        <v/>
      </c>
      <c r="AK2435" s="10" t="e">
        <f t="shared" si="1649"/>
        <v>#DIV/0!</v>
      </c>
      <c r="AL2435" s="10" t="e">
        <f t="shared" si="1654"/>
        <v>#DIV/0!</v>
      </c>
      <c r="AM2435">
        <f t="shared" si="1650"/>
        <v>0</v>
      </c>
      <c r="AN2435">
        <f t="shared" ref="AN2435:AN2498" si="1685">IF(AM2435&gt;0,AM2435,0)</f>
        <v>0</v>
      </c>
      <c r="AO2435">
        <f t="shared" ref="AO2435:AO2498" si="1686">IF(AM2435&lt;0,ABS(AM2435),0)</f>
        <v>0</v>
      </c>
      <c r="AP2435">
        <f t="shared" ca="1" si="1672"/>
        <v>1.5095316354472329E-43</v>
      </c>
      <c r="AQ2435">
        <f t="shared" ca="1" si="1672"/>
        <v>2.7628054862436551E-42</v>
      </c>
      <c r="AR2435">
        <f t="shared" ca="1" si="1655"/>
        <v>5.4637637103421677E-2</v>
      </c>
      <c r="AS2435">
        <f t="shared" ca="1" si="1656"/>
        <v>5.1807023740860103</v>
      </c>
      <c r="AT2435">
        <f t="shared" ref="AT2435:AT2498" si="1687">ABS(C2435-D2435)</f>
        <v>0</v>
      </c>
      <c r="AU2435">
        <f t="shared" ca="1" si="1657"/>
        <v>5.6492959608654663E-43</v>
      </c>
      <c r="AV2435" t="e">
        <f t="shared" si="1652"/>
        <v>#DIV/0!</v>
      </c>
      <c r="AW2435" t="e">
        <f t="shared" si="1666"/>
        <v>#DIV/0!</v>
      </c>
      <c r="AX2435" t="e">
        <f t="shared" si="1665"/>
        <v>#DIV/0!</v>
      </c>
      <c r="AY2435" t="e">
        <f t="shared" si="1670"/>
        <v>#DIV/0!</v>
      </c>
      <c r="AZ2435" t="e">
        <f t="shared" si="1669"/>
        <v>#DIV/0!</v>
      </c>
    </row>
    <row r="2436" spans="7:52" x14ac:dyDescent="0.3">
      <c r="G2436" s="1" t="str">
        <f t="shared" si="1651"/>
        <v/>
      </c>
      <c r="H2436" s="2" t="str">
        <f t="shared" si="1664"/>
        <v/>
      </c>
      <c r="I2436" s="6" t="str" cm="1">
        <f t="array" ref="I2436">_xlfn.IFS(AND(G2435&lt;H2435,G2436&gt;H2436),"BUY", AND(G2435&gt;H2435,G2436&lt;H2436),"SELL",TRUE,"")</f>
        <v/>
      </c>
      <c r="J2436" s="1">
        <f t="shared" ca="1" si="1674"/>
        <v>0</v>
      </c>
      <c r="K2436" s="3" t="str">
        <f t="shared" ref="K2436:K2499" ca="1" si="1688">IF(AND(I2435&lt;&gt;"",J2435&lt;&gt;0),IF(I2435="BUY",1-J2436/J2435,J2436/J2435-1),"")</f>
        <v/>
      </c>
      <c r="L2436" s="3" t="str">
        <f t="shared" ref="L2436:L2499" si="1689">IFERROR((E2436/E2435)-1,"")</f>
        <v/>
      </c>
      <c r="M2436" s="3" t="str">
        <f t="shared" ref="M2436:M2499" si="1690">IFERROR(LN(E2436/E2435),"")</f>
        <v/>
      </c>
      <c r="N2436" s="4">
        <f t="shared" si="1675"/>
        <v>-1</v>
      </c>
      <c r="O2436" s="2" t="str">
        <f t="shared" ref="O2436:O2499" si="1691">IFERROR((M2436*N2436),"")</f>
        <v/>
      </c>
      <c r="P2436" s="1" t="str">
        <f t="shared" si="1676"/>
        <v/>
      </c>
      <c r="Q2436" s="1" t="str">
        <f t="shared" si="1677"/>
        <v/>
      </c>
      <c r="R2436" s="1" t="str">
        <f>IF(ISBLANK(A2436),"",SUM($Q$2:Q2436))</f>
        <v/>
      </c>
      <c r="S2436" s="1" t="str">
        <f>IF(ISBLANK(A2436),"",SUM($F$2:F2436))</f>
        <v/>
      </c>
      <c r="T2436" s="1" t="str">
        <f t="shared" si="1678"/>
        <v/>
      </c>
      <c r="U2436" s="1" t="str">
        <f t="shared" si="1679"/>
        <v/>
      </c>
      <c r="V2436" s="17">
        <f t="shared" si="1680"/>
        <v>0</v>
      </c>
      <c r="W2436" s="17">
        <f t="shared" si="1681"/>
        <v>0</v>
      </c>
      <c r="X2436" s="17">
        <f t="shared" si="1682"/>
        <v>0</v>
      </c>
      <c r="Y2436" s="22">
        <f t="shared" si="1673"/>
        <v>0</v>
      </c>
      <c r="Z2436" s="22">
        <f t="shared" si="1673"/>
        <v>0</v>
      </c>
      <c r="AA2436" s="22">
        <f t="shared" si="1673"/>
        <v>0</v>
      </c>
      <c r="AB2436" s="23" t="str">
        <f t="shared" si="1658"/>
        <v/>
      </c>
      <c r="AC2436" s="23" t="str">
        <f t="shared" si="1659"/>
        <v/>
      </c>
      <c r="AD2436" s="23" t="str">
        <f t="shared" si="1660"/>
        <v/>
      </c>
      <c r="AE2436" s="23" t="str">
        <f t="shared" si="1661"/>
        <v/>
      </c>
      <c r="AF2436" s="23" t="str">
        <f t="shared" si="1662"/>
        <v/>
      </c>
      <c r="AG2436" s="23" t="str">
        <f t="shared" si="1667"/>
        <v/>
      </c>
      <c r="AH2436" s="25" t="str">
        <f t="shared" si="1683"/>
        <v/>
      </c>
      <c r="AI2436" s="25" t="str">
        <f t="shared" si="1684"/>
        <v/>
      </c>
      <c r="AJ2436" s="1" t="str">
        <f t="shared" ref="AJ2436:AJ2499" si="1692">IF(E2436 = E2435, G2435, IF(E2436 &gt; E2435, G2435 + F2436, G2435 - F2436 ))</f>
        <v/>
      </c>
      <c r="AK2436" s="10" t="e">
        <f t="shared" ref="AK2436:AK2499" si="1693">LN(E2436/E2435)</f>
        <v>#DIV/0!</v>
      </c>
      <c r="AL2436" s="10" t="e">
        <f t="shared" si="1654"/>
        <v>#DIV/0!</v>
      </c>
      <c r="AM2436">
        <f t="shared" ref="AM2436:AM2499" si="1694">E2436-E2435</f>
        <v>0</v>
      </c>
      <c r="AN2436">
        <f t="shared" si="1685"/>
        <v>0</v>
      </c>
      <c r="AO2436">
        <f t="shared" si="1686"/>
        <v>0</v>
      </c>
      <c r="AP2436">
        <f t="shared" ca="1" si="1672"/>
        <v>1.401707947201002E-43</v>
      </c>
      <c r="AQ2436">
        <f t="shared" ca="1" si="1672"/>
        <v>2.5654622372262512E-42</v>
      </c>
      <c r="AR2436">
        <f t="shared" ca="1" si="1655"/>
        <v>5.463763710342167E-2</v>
      </c>
      <c r="AS2436">
        <f t="shared" ca="1" si="1656"/>
        <v>5.1807023740860103</v>
      </c>
      <c r="AT2436">
        <f t="shared" si="1687"/>
        <v>0</v>
      </c>
      <c r="AU2436">
        <f t="shared" ca="1" si="1657"/>
        <v>5.2457748208036475E-43</v>
      </c>
      <c r="AV2436" t="e">
        <f t="shared" si="1652"/>
        <v>#DIV/0!</v>
      </c>
      <c r="AW2436" t="e">
        <f t="shared" si="1666"/>
        <v>#DIV/0!</v>
      </c>
      <c r="AX2436" t="e">
        <f t="shared" si="1665"/>
        <v>#DIV/0!</v>
      </c>
      <c r="AY2436" t="e">
        <f t="shared" si="1670"/>
        <v>#DIV/0!</v>
      </c>
      <c r="AZ2436" t="e">
        <f t="shared" si="1669"/>
        <v>#DIV/0!</v>
      </c>
    </row>
    <row r="2437" spans="7:52" x14ac:dyDescent="0.3">
      <c r="G2437" s="1" t="str">
        <f t="shared" si="1651"/>
        <v/>
      </c>
      <c r="H2437" s="2" t="str">
        <f t="shared" si="1664"/>
        <v/>
      </c>
      <c r="I2437" s="6" t="str" cm="1">
        <f t="array" ref="I2437">_xlfn.IFS(AND(G2436&lt;H2436,G2437&gt;H2437),"BUY", AND(G2436&gt;H2436,G2437&lt;H2437),"SELL",TRUE,"")</f>
        <v/>
      </c>
      <c r="J2437" s="1">
        <f t="shared" ca="1" si="1674"/>
        <v>0</v>
      </c>
      <c r="K2437" s="3" t="str">
        <f t="shared" ca="1" si="1688"/>
        <v/>
      </c>
      <c r="L2437" s="3" t="str">
        <f t="shared" si="1689"/>
        <v/>
      </c>
      <c r="M2437" s="3" t="str">
        <f t="shared" si="1690"/>
        <v/>
      </c>
      <c r="N2437" s="4">
        <f t="shared" si="1675"/>
        <v>-1</v>
      </c>
      <c r="O2437" s="2" t="str">
        <f t="shared" si="1691"/>
        <v/>
      </c>
      <c r="P2437" s="1" t="str">
        <f t="shared" si="1676"/>
        <v/>
      </c>
      <c r="Q2437" s="1" t="str">
        <f t="shared" si="1677"/>
        <v/>
      </c>
      <c r="R2437" s="1" t="str">
        <f>IF(ISBLANK(A2437),"",SUM($Q$2:Q2437))</f>
        <v/>
      </c>
      <c r="S2437" s="1" t="str">
        <f>IF(ISBLANK(A2437),"",SUM($F$2:F2437))</f>
        <v/>
      </c>
      <c r="T2437" s="1" t="str">
        <f t="shared" si="1678"/>
        <v/>
      </c>
      <c r="U2437" s="1" t="str">
        <f t="shared" si="1679"/>
        <v/>
      </c>
      <c r="V2437" s="17">
        <f t="shared" si="1680"/>
        <v>0</v>
      </c>
      <c r="W2437" s="17">
        <f t="shared" si="1681"/>
        <v>0</v>
      </c>
      <c r="X2437" s="17">
        <f t="shared" si="1682"/>
        <v>0</v>
      </c>
      <c r="Y2437" s="22">
        <f t="shared" si="1673"/>
        <v>0</v>
      </c>
      <c r="Z2437" s="22">
        <f t="shared" si="1673"/>
        <v>0</v>
      </c>
      <c r="AA2437" s="22">
        <f t="shared" si="1673"/>
        <v>0</v>
      </c>
      <c r="AB2437" s="23" t="str">
        <f t="shared" si="1658"/>
        <v/>
      </c>
      <c r="AC2437" s="23" t="str">
        <f t="shared" si="1659"/>
        <v/>
      </c>
      <c r="AD2437" s="23" t="str">
        <f t="shared" si="1660"/>
        <v/>
      </c>
      <c r="AE2437" s="23" t="str">
        <f t="shared" si="1661"/>
        <v/>
      </c>
      <c r="AF2437" s="23" t="str">
        <f t="shared" si="1662"/>
        <v/>
      </c>
      <c r="AG2437" s="23" t="str">
        <f t="shared" si="1667"/>
        <v/>
      </c>
      <c r="AH2437" s="25" t="str">
        <f t="shared" si="1683"/>
        <v/>
      </c>
      <c r="AI2437" s="25" t="str">
        <f t="shared" si="1684"/>
        <v/>
      </c>
      <c r="AJ2437" s="1" t="str">
        <f t="shared" si="1692"/>
        <v/>
      </c>
      <c r="AK2437" s="10" t="e">
        <f t="shared" si="1693"/>
        <v>#DIV/0!</v>
      </c>
      <c r="AL2437" s="10" t="e">
        <f t="shared" si="1654"/>
        <v>#DIV/0!</v>
      </c>
      <c r="AM2437">
        <f t="shared" si="1694"/>
        <v>0</v>
      </c>
      <c r="AN2437">
        <f t="shared" si="1685"/>
        <v>0</v>
      </c>
      <c r="AO2437">
        <f t="shared" si="1686"/>
        <v>0</v>
      </c>
      <c r="AP2437">
        <f t="shared" ca="1" si="1672"/>
        <v>1.3015859509723589E-43</v>
      </c>
      <c r="AQ2437">
        <f t="shared" ca="1" si="1672"/>
        <v>2.3822149345672333E-42</v>
      </c>
      <c r="AR2437">
        <f t="shared" ca="1" si="1655"/>
        <v>5.463763710342167E-2</v>
      </c>
      <c r="AS2437">
        <f t="shared" ca="1" si="1656"/>
        <v>5.1807023740860103</v>
      </c>
      <c r="AT2437">
        <f t="shared" si="1687"/>
        <v>0</v>
      </c>
      <c r="AU2437">
        <f t="shared" ca="1" si="1657"/>
        <v>4.8710766193176728E-43</v>
      </c>
      <c r="AV2437" t="e">
        <f t="shared" si="1652"/>
        <v>#DIV/0!</v>
      </c>
      <c r="AW2437" t="e">
        <f t="shared" si="1666"/>
        <v>#DIV/0!</v>
      </c>
      <c r="AX2437" t="e">
        <f t="shared" si="1665"/>
        <v>#DIV/0!</v>
      </c>
      <c r="AY2437" t="e">
        <f t="shared" si="1670"/>
        <v>#DIV/0!</v>
      </c>
      <c r="AZ2437" t="e">
        <f t="shared" si="1669"/>
        <v>#DIV/0!</v>
      </c>
    </row>
    <row r="2438" spans="7:52" x14ac:dyDescent="0.3">
      <c r="G2438" s="1" t="str">
        <f t="shared" si="1651"/>
        <v/>
      </c>
      <c r="H2438" s="2" t="str">
        <f t="shared" si="1664"/>
        <v/>
      </c>
      <c r="I2438" s="6" t="str" cm="1">
        <f t="array" ref="I2438">_xlfn.IFS(AND(G2437&lt;H2437,G2438&gt;H2438),"BUY", AND(G2437&gt;H2437,G2438&lt;H2438),"SELL",TRUE,"")</f>
        <v/>
      </c>
      <c r="J2438" s="1">
        <f t="shared" ca="1" si="1674"/>
        <v>0</v>
      </c>
      <c r="K2438" s="3" t="str">
        <f t="shared" ca="1" si="1688"/>
        <v/>
      </c>
      <c r="L2438" s="3" t="str">
        <f t="shared" si="1689"/>
        <v/>
      </c>
      <c r="M2438" s="3" t="str">
        <f t="shared" si="1690"/>
        <v/>
      </c>
      <c r="N2438" s="4">
        <f t="shared" si="1675"/>
        <v>-1</v>
      </c>
      <c r="O2438" s="2" t="str">
        <f t="shared" si="1691"/>
        <v/>
      </c>
      <c r="P2438" s="1" t="str">
        <f t="shared" si="1676"/>
        <v/>
      </c>
      <c r="Q2438" s="1" t="str">
        <f t="shared" si="1677"/>
        <v/>
      </c>
      <c r="R2438" s="1" t="str">
        <f>IF(ISBLANK(A2438),"",SUM($Q$2:Q2438))</f>
        <v/>
      </c>
      <c r="S2438" s="1" t="str">
        <f>IF(ISBLANK(A2438),"",SUM($F$2:F2438))</f>
        <v/>
      </c>
      <c r="T2438" s="1" t="str">
        <f t="shared" si="1678"/>
        <v/>
      </c>
      <c r="U2438" s="1" t="str">
        <f t="shared" si="1679"/>
        <v/>
      </c>
      <c r="V2438" s="17">
        <f t="shared" si="1680"/>
        <v>0</v>
      </c>
      <c r="W2438" s="17">
        <f t="shared" si="1681"/>
        <v>0</v>
      </c>
      <c r="X2438" s="17">
        <f t="shared" si="1682"/>
        <v>0</v>
      </c>
      <c r="Y2438" s="22">
        <f t="shared" si="1673"/>
        <v>0</v>
      </c>
      <c r="Z2438" s="22">
        <f t="shared" si="1673"/>
        <v>0</v>
      </c>
      <c r="AA2438" s="22">
        <f t="shared" si="1673"/>
        <v>0</v>
      </c>
      <c r="AB2438" s="23" t="str">
        <f t="shared" si="1658"/>
        <v/>
      </c>
      <c r="AC2438" s="23" t="str">
        <f t="shared" si="1659"/>
        <v/>
      </c>
      <c r="AD2438" s="23" t="str">
        <f t="shared" si="1660"/>
        <v/>
      </c>
      <c r="AE2438" s="23" t="str">
        <f t="shared" si="1661"/>
        <v/>
      </c>
      <c r="AF2438" s="23" t="str">
        <f t="shared" si="1662"/>
        <v/>
      </c>
      <c r="AG2438" s="23" t="str">
        <f t="shared" si="1667"/>
        <v/>
      </c>
      <c r="AH2438" s="25" t="str">
        <f t="shared" si="1683"/>
        <v/>
      </c>
      <c r="AI2438" s="25" t="str">
        <f t="shared" si="1684"/>
        <v/>
      </c>
      <c r="AJ2438" s="1" t="str">
        <f t="shared" si="1692"/>
        <v/>
      </c>
      <c r="AK2438" s="10" t="e">
        <f t="shared" si="1693"/>
        <v>#DIV/0!</v>
      </c>
      <c r="AL2438" s="10" t="e">
        <f t="shared" si="1654"/>
        <v>#DIV/0!</v>
      </c>
      <c r="AM2438">
        <f t="shared" si="1694"/>
        <v>0</v>
      </c>
      <c r="AN2438">
        <f t="shared" si="1685"/>
        <v>0</v>
      </c>
      <c r="AO2438">
        <f t="shared" si="1686"/>
        <v>0</v>
      </c>
      <c r="AP2438">
        <f t="shared" ca="1" si="1672"/>
        <v>1.2086155259029047E-43</v>
      </c>
      <c r="AQ2438">
        <f t="shared" ca="1" si="1672"/>
        <v>2.2120567249552877E-42</v>
      </c>
      <c r="AR2438">
        <f t="shared" ca="1" si="1655"/>
        <v>5.4637637103421677E-2</v>
      </c>
      <c r="AS2438">
        <f t="shared" ca="1" si="1656"/>
        <v>5.1807023740860103</v>
      </c>
      <c r="AT2438">
        <f t="shared" si="1687"/>
        <v>0</v>
      </c>
      <c r="AU2438">
        <f t="shared" ca="1" si="1657"/>
        <v>4.5231425750806957E-43</v>
      </c>
      <c r="AV2438" t="e">
        <f t="shared" si="1652"/>
        <v>#DIV/0!</v>
      </c>
      <c r="AW2438" t="e">
        <f t="shared" si="1666"/>
        <v>#DIV/0!</v>
      </c>
      <c r="AX2438" t="e">
        <f t="shared" si="1665"/>
        <v>#DIV/0!</v>
      </c>
      <c r="AY2438" t="e">
        <f t="shared" si="1670"/>
        <v>#DIV/0!</v>
      </c>
      <c r="AZ2438" t="e">
        <f t="shared" si="1669"/>
        <v>#DIV/0!</v>
      </c>
    </row>
    <row r="2439" spans="7:52" x14ac:dyDescent="0.3">
      <c r="G2439" s="1" t="str">
        <f t="shared" si="1651"/>
        <v/>
      </c>
      <c r="H2439" s="2" t="str">
        <f t="shared" si="1664"/>
        <v/>
      </c>
      <c r="I2439" s="6" t="str" cm="1">
        <f t="array" ref="I2439">_xlfn.IFS(AND(G2438&lt;H2438,G2439&gt;H2439),"BUY", AND(G2438&gt;H2438,G2439&lt;H2439),"SELL",TRUE,"")</f>
        <v/>
      </c>
      <c r="J2439" s="1">
        <f t="shared" ca="1" si="1674"/>
        <v>0</v>
      </c>
      <c r="K2439" s="3" t="str">
        <f t="shared" ca="1" si="1688"/>
        <v/>
      </c>
      <c r="L2439" s="3" t="str">
        <f t="shared" si="1689"/>
        <v/>
      </c>
      <c r="M2439" s="3" t="str">
        <f t="shared" si="1690"/>
        <v/>
      </c>
      <c r="N2439" s="4">
        <f t="shared" si="1675"/>
        <v>-1</v>
      </c>
      <c r="O2439" s="2" t="str">
        <f t="shared" si="1691"/>
        <v/>
      </c>
      <c r="P2439" s="1" t="str">
        <f t="shared" si="1676"/>
        <v/>
      </c>
      <c r="Q2439" s="1" t="str">
        <f t="shared" si="1677"/>
        <v/>
      </c>
      <c r="R2439" s="1" t="str">
        <f>IF(ISBLANK(A2439),"",SUM($Q$2:Q2439))</f>
        <v/>
      </c>
      <c r="S2439" s="1" t="str">
        <f>IF(ISBLANK(A2439),"",SUM($F$2:F2439))</f>
        <v/>
      </c>
      <c r="T2439" s="1" t="str">
        <f t="shared" si="1678"/>
        <v/>
      </c>
      <c r="U2439" s="1" t="str">
        <f t="shared" si="1679"/>
        <v/>
      </c>
      <c r="V2439" s="17">
        <f t="shared" si="1680"/>
        <v>0</v>
      </c>
      <c r="W2439" s="17">
        <f t="shared" si="1681"/>
        <v>0</v>
      </c>
      <c r="X2439" s="17">
        <f t="shared" si="1682"/>
        <v>0</v>
      </c>
      <c r="Y2439" s="22">
        <f t="shared" si="1673"/>
        <v>0</v>
      </c>
      <c r="Z2439" s="22">
        <f t="shared" si="1673"/>
        <v>0</v>
      </c>
      <c r="AA2439" s="22">
        <f t="shared" si="1673"/>
        <v>0</v>
      </c>
      <c r="AB2439" s="23" t="str">
        <f t="shared" si="1658"/>
        <v/>
      </c>
      <c r="AC2439" s="23" t="str">
        <f t="shared" si="1659"/>
        <v/>
      </c>
      <c r="AD2439" s="23" t="str">
        <f t="shared" si="1660"/>
        <v/>
      </c>
      <c r="AE2439" s="23" t="str">
        <f t="shared" si="1661"/>
        <v/>
      </c>
      <c r="AF2439" s="23" t="str">
        <f t="shared" si="1662"/>
        <v/>
      </c>
      <c r="AG2439" s="23" t="str">
        <f t="shared" si="1667"/>
        <v/>
      </c>
      <c r="AH2439" s="25" t="str">
        <f t="shared" si="1683"/>
        <v/>
      </c>
      <c r="AI2439" s="25" t="str">
        <f t="shared" si="1684"/>
        <v/>
      </c>
      <c r="AJ2439" s="1" t="str">
        <f t="shared" si="1692"/>
        <v/>
      </c>
      <c r="AK2439" s="10" t="e">
        <f t="shared" si="1693"/>
        <v>#DIV/0!</v>
      </c>
      <c r="AL2439" s="10" t="e">
        <f t="shared" si="1654"/>
        <v>#DIV/0!</v>
      </c>
      <c r="AM2439">
        <f t="shared" si="1694"/>
        <v>0</v>
      </c>
      <c r="AN2439">
        <f t="shared" si="1685"/>
        <v>0</v>
      </c>
      <c r="AO2439">
        <f t="shared" si="1686"/>
        <v>0</v>
      </c>
      <c r="AP2439">
        <f t="shared" ca="1" si="1672"/>
        <v>1.1222858454812687E-43</v>
      </c>
      <c r="AQ2439">
        <f t="shared" ca="1" si="1672"/>
        <v>2.0540526731727673E-42</v>
      </c>
      <c r="AR2439">
        <f t="shared" ca="1" si="1655"/>
        <v>5.4637637103421677E-2</v>
      </c>
      <c r="AS2439">
        <f t="shared" ca="1" si="1656"/>
        <v>5.1807023740860103</v>
      </c>
      <c r="AT2439">
        <f t="shared" si="1687"/>
        <v>0</v>
      </c>
      <c r="AU2439">
        <f t="shared" ca="1" si="1657"/>
        <v>4.2000609625749314E-43</v>
      </c>
      <c r="AV2439" t="e">
        <f t="shared" si="1652"/>
        <v>#DIV/0!</v>
      </c>
      <c r="AW2439" t="e">
        <f t="shared" si="1666"/>
        <v>#DIV/0!</v>
      </c>
      <c r="AX2439" t="e">
        <f t="shared" si="1665"/>
        <v>#DIV/0!</v>
      </c>
      <c r="AY2439" t="e">
        <f t="shared" si="1670"/>
        <v>#DIV/0!</v>
      </c>
      <c r="AZ2439" t="e">
        <f t="shared" si="1669"/>
        <v>#DIV/0!</v>
      </c>
    </row>
    <row r="2440" spans="7:52" x14ac:dyDescent="0.3">
      <c r="G2440" s="1" t="str">
        <f t="shared" si="1651"/>
        <v/>
      </c>
      <c r="H2440" s="2" t="str">
        <f t="shared" si="1664"/>
        <v/>
      </c>
      <c r="I2440" s="6" t="str" cm="1">
        <f t="array" ref="I2440">_xlfn.IFS(AND(G2439&lt;H2439,G2440&gt;H2440),"BUY", AND(G2439&gt;H2439,G2440&lt;H2440),"SELL",TRUE,"")</f>
        <v/>
      </c>
      <c r="J2440" s="1">
        <f t="shared" ca="1" si="1674"/>
        <v>0</v>
      </c>
      <c r="K2440" s="3" t="str">
        <f t="shared" ca="1" si="1688"/>
        <v/>
      </c>
      <c r="L2440" s="3" t="str">
        <f t="shared" si="1689"/>
        <v/>
      </c>
      <c r="M2440" s="3" t="str">
        <f t="shared" si="1690"/>
        <v/>
      </c>
      <c r="N2440" s="4">
        <f t="shared" si="1675"/>
        <v>-1</v>
      </c>
      <c r="O2440" s="2" t="str">
        <f t="shared" si="1691"/>
        <v/>
      </c>
      <c r="P2440" s="1" t="str">
        <f t="shared" si="1676"/>
        <v/>
      </c>
      <c r="Q2440" s="1" t="str">
        <f t="shared" si="1677"/>
        <v/>
      </c>
      <c r="R2440" s="1" t="str">
        <f>IF(ISBLANK(A2440),"",SUM($Q$2:Q2440))</f>
        <v/>
      </c>
      <c r="S2440" s="1" t="str">
        <f>IF(ISBLANK(A2440),"",SUM($F$2:F2440))</f>
        <v/>
      </c>
      <c r="T2440" s="1" t="str">
        <f t="shared" si="1678"/>
        <v/>
      </c>
      <c r="U2440" s="1" t="str">
        <f t="shared" si="1679"/>
        <v/>
      </c>
      <c r="V2440" s="17">
        <f t="shared" si="1680"/>
        <v>0</v>
      </c>
      <c r="W2440" s="17">
        <f t="shared" si="1681"/>
        <v>0</v>
      </c>
      <c r="X2440" s="17">
        <f t="shared" si="1682"/>
        <v>0</v>
      </c>
      <c r="Y2440" s="22">
        <f t="shared" si="1673"/>
        <v>0</v>
      </c>
      <c r="Z2440" s="22">
        <f t="shared" si="1673"/>
        <v>0</v>
      </c>
      <c r="AA2440" s="22">
        <f t="shared" si="1673"/>
        <v>0</v>
      </c>
      <c r="AB2440" s="23" t="str">
        <f t="shared" si="1658"/>
        <v/>
      </c>
      <c r="AC2440" s="23" t="str">
        <f t="shared" si="1659"/>
        <v/>
      </c>
      <c r="AD2440" s="23" t="str">
        <f t="shared" si="1660"/>
        <v/>
      </c>
      <c r="AE2440" s="23" t="str">
        <f t="shared" si="1661"/>
        <v/>
      </c>
      <c r="AF2440" s="23" t="str">
        <f t="shared" si="1662"/>
        <v/>
      </c>
      <c r="AG2440" s="23" t="str">
        <f t="shared" si="1667"/>
        <v/>
      </c>
      <c r="AH2440" s="25" t="str">
        <f t="shared" si="1683"/>
        <v/>
      </c>
      <c r="AI2440" s="25" t="str">
        <f t="shared" si="1684"/>
        <v/>
      </c>
      <c r="AJ2440" s="1" t="str">
        <f t="shared" si="1692"/>
        <v/>
      </c>
      <c r="AK2440" s="10" t="e">
        <f t="shared" si="1693"/>
        <v>#DIV/0!</v>
      </c>
      <c r="AL2440" s="10" t="e">
        <f t="shared" si="1654"/>
        <v>#DIV/0!</v>
      </c>
      <c r="AM2440">
        <f t="shared" si="1694"/>
        <v>0</v>
      </c>
      <c r="AN2440">
        <f t="shared" si="1685"/>
        <v>0</v>
      </c>
      <c r="AO2440">
        <f t="shared" si="1686"/>
        <v>0</v>
      </c>
      <c r="AP2440">
        <f t="shared" ca="1" si="1672"/>
        <v>1.0421225708040352E-43</v>
      </c>
      <c r="AQ2440">
        <f t="shared" ca="1" si="1672"/>
        <v>1.9073346250889981E-42</v>
      </c>
      <c r="AR2440">
        <f t="shared" ca="1" si="1655"/>
        <v>5.4637637103421684E-2</v>
      </c>
      <c r="AS2440">
        <f t="shared" ca="1" si="1656"/>
        <v>5.1807023740860103</v>
      </c>
      <c r="AT2440">
        <f t="shared" si="1687"/>
        <v>0</v>
      </c>
      <c r="AU2440">
        <f t="shared" ca="1" si="1657"/>
        <v>3.9000566081052935E-43</v>
      </c>
      <c r="AV2440" t="e">
        <f t="shared" si="1652"/>
        <v>#DIV/0!</v>
      </c>
      <c r="AW2440" t="e">
        <f t="shared" si="1666"/>
        <v>#DIV/0!</v>
      </c>
      <c r="AX2440" t="e">
        <f t="shared" si="1665"/>
        <v>#DIV/0!</v>
      </c>
      <c r="AY2440" t="e">
        <f t="shared" si="1670"/>
        <v>#DIV/0!</v>
      </c>
      <c r="AZ2440" t="e">
        <f t="shared" si="1669"/>
        <v>#DIV/0!</v>
      </c>
    </row>
    <row r="2441" spans="7:52" x14ac:dyDescent="0.3">
      <c r="G2441" s="1" t="str">
        <f t="shared" ref="G2441:G2504" si="1695">IFERROR(AVERAGE(E2437:E2441),"")</f>
        <v/>
      </c>
      <c r="H2441" s="2" t="str">
        <f t="shared" si="1664"/>
        <v/>
      </c>
      <c r="I2441" s="6" t="str" cm="1">
        <f t="array" ref="I2441">_xlfn.IFS(AND(G2440&lt;H2440,G2441&gt;H2441),"BUY", AND(G2440&gt;H2440,G2441&lt;H2441),"SELL",TRUE,"")</f>
        <v/>
      </c>
      <c r="J2441" s="1">
        <f t="shared" ca="1" si="1674"/>
        <v>0</v>
      </c>
      <c r="K2441" s="3" t="str">
        <f t="shared" ca="1" si="1688"/>
        <v/>
      </c>
      <c r="L2441" s="3" t="str">
        <f t="shared" si="1689"/>
        <v/>
      </c>
      <c r="M2441" s="3" t="str">
        <f t="shared" si="1690"/>
        <v/>
      </c>
      <c r="N2441" s="4">
        <f t="shared" si="1675"/>
        <v>-1</v>
      </c>
      <c r="O2441" s="2" t="str">
        <f t="shared" si="1691"/>
        <v/>
      </c>
      <c r="P2441" s="1" t="str">
        <f t="shared" si="1676"/>
        <v/>
      </c>
      <c r="Q2441" s="1" t="str">
        <f t="shared" si="1677"/>
        <v/>
      </c>
      <c r="R2441" s="1" t="str">
        <f>IF(ISBLANK(A2441),"",SUM($Q$2:Q2441))</f>
        <v/>
      </c>
      <c r="S2441" s="1" t="str">
        <f>IF(ISBLANK(A2441),"",SUM($F$2:F2441))</f>
        <v/>
      </c>
      <c r="T2441" s="1" t="str">
        <f t="shared" si="1678"/>
        <v/>
      </c>
      <c r="U2441" s="1" t="str">
        <f t="shared" si="1679"/>
        <v/>
      </c>
      <c r="V2441" s="17">
        <f t="shared" si="1680"/>
        <v>0</v>
      </c>
      <c r="W2441" s="17">
        <f t="shared" si="1681"/>
        <v>0</v>
      </c>
      <c r="X2441" s="17">
        <f t="shared" si="1682"/>
        <v>0</v>
      </c>
      <c r="Y2441" s="22">
        <f t="shared" si="1673"/>
        <v>0</v>
      </c>
      <c r="Z2441" s="22">
        <f t="shared" si="1673"/>
        <v>0</v>
      </c>
      <c r="AA2441" s="22">
        <f t="shared" si="1673"/>
        <v>0</v>
      </c>
      <c r="AB2441" s="23" t="str">
        <f t="shared" si="1658"/>
        <v/>
      </c>
      <c r="AC2441" s="23" t="str">
        <f t="shared" si="1659"/>
        <v/>
      </c>
      <c r="AD2441" s="23" t="str">
        <f t="shared" si="1660"/>
        <v/>
      </c>
      <c r="AE2441" s="23" t="str">
        <f t="shared" si="1661"/>
        <v/>
      </c>
      <c r="AF2441" s="23" t="str">
        <f t="shared" si="1662"/>
        <v/>
      </c>
      <c r="AG2441" s="23" t="str">
        <f t="shared" si="1667"/>
        <v/>
      </c>
      <c r="AH2441" s="25" t="str">
        <f t="shared" si="1683"/>
        <v/>
      </c>
      <c r="AI2441" s="25" t="str">
        <f t="shared" si="1684"/>
        <v/>
      </c>
      <c r="AJ2441" s="1" t="str">
        <f t="shared" si="1692"/>
        <v/>
      </c>
      <c r="AK2441" s="10" t="e">
        <f t="shared" si="1693"/>
        <v>#DIV/0!</v>
      </c>
      <c r="AL2441" s="10" t="e">
        <f t="shared" si="1654"/>
        <v>#DIV/0!</v>
      </c>
      <c r="AM2441">
        <f t="shared" si="1694"/>
        <v>0</v>
      </c>
      <c r="AN2441">
        <f t="shared" si="1685"/>
        <v>0</v>
      </c>
      <c r="AO2441">
        <f t="shared" si="1686"/>
        <v>0</v>
      </c>
      <c r="AP2441">
        <f t="shared" ca="1" si="1672"/>
        <v>9.6768524431803274E-44</v>
      </c>
      <c r="AQ2441">
        <f t="shared" ca="1" si="1672"/>
        <v>1.771096437582641E-42</v>
      </c>
      <c r="AR2441">
        <f t="shared" ca="1" si="1655"/>
        <v>5.4637637103421684E-2</v>
      </c>
      <c r="AS2441">
        <f t="shared" ca="1" si="1656"/>
        <v>5.1807023740860103</v>
      </c>
      <c r="AT2441">
        <f t="shared" si="1687"/>
        <v>0</v>
      </c>
      <c r="AU2441">
        <f t="shared" ca="1" si="1657"/>
        <v>3.6214811360977723E-43</v>
      </c>
      <c r="AV2441" t="e">
        <f t="shared" si="1652"/>
        <v>#DIV/0!</v>
      </c>
      <c r="AW2441" t="e">
        <f t="shared" si="1666"/>
        <v>#DIV/0!</v>
      </c>
      <c r="AX2441" t="e">
        <f t="shared" si="1665"/>
        <v>#DIV/0!</v>
      </c>
      <c r="AY2441" t="e">
        <f t="shared" si="1670"/>
        <v>#DIV/0!</v>
      </c>
      <c r="AZ2441" t="e">
        <f t="shared" si="1669"/>
        <v>#DIV/0!</v>
      </c>
    </row>
    <row r="2442" spans="7:52" x14ac:dyDescent="0.3">
      <c r="G2442" s="1" t="str">
        <f t="shared" si="1695"/>
        <v/>
      </c>
      <c r="H2442" s="2" t="str">
        <f t="shared" si="1664"/>
        <v/>
      </c>
      <c r="I2442" s="6" t="str" cm="1">
        <f t="array" ref="I2442">_xlfn.IFS(AND(G2441&lt;H2441,G2442&gt;H2442),"BUY", AND(G2441&gt;H2441,G2442&lt;H2442),"SELL",TRUE,"")</f>
        <v/>
      </c>
      <c r="J2442" s="1">
        <f t="shared" ca="1" si="1674"/>
        <v>0</v>
      </c>
      <c r="K2442" s="3" t="str">
        <f t="shared" ca="1" si="1688"/>
        <v/>
      </c>
      <c r="L2442" s="3" t="str">
        <f t="shared" si="1689"/>
        <v/>
      </c>
      <c r="M2442" s="3" t="str">
        <f t="shared" si="1690"/>
        <v/>
      </c>
      <c r="N2442" s="4">
        <f t="shared" si="1675"/>
        <v>-1</v>
      </c>
      <c r="O2442" s="2" t="str">
        <f t="shared" si="1691"/>
        <v/>
      </c>
      <c r="P2442" s="1" t="str">
        <f t="shared" si="1676"/>
        <v/>
      </c>
      <c r="Q2442" s="1" t="str">
        <f t="shared" si="1677"/>
        <v/>
      </c>
      <c r="R2442" s="1" t="str">
        <f>IF(ISBLANK(A2442),"",SUM($Q$2:Q2442))</f>
        <v/>
      </c>
      <c r="S2442" s="1" t="str">
        <f>IF(ISBLANK(A2442),"",SUM($F$2:F2442))</f>
        <v/>
      </c>
      <c r="T2442" s="1" t="str">
        <f t="shared" si="1678"/>
        <v/>
      </c>
      <c r="U2442" s="1" t="str">
        <f t="shared" si="1679"/>
        <v/>
      </c>
      <c r="V2442" s="17">
        <f t="shared" si="1680"/>
        <v>0</v>
      </c>
      <c r="W2442" s="17">
        <f t="shared" si="1681"/>
        <v>0</v>
      </c>
      <c r="X2442" s="17">
        <f t="shared" si="1682"/>
        <v>0</v>
      </c>
      <c r="Y2442" s="22">
        <f t="shared" si="1673"/>
        <v>0</v>
      </c>
      <c r="Z2442" s="22">
        <f t="shared" si="1673"/>
        <v>0</v>
      </c>
      <c r="AA2442" s="22">
        <f t="shared" si="1673"/>
        <v>0</v>
      </c>
      <c r="AB2442" s="23" t="str">
        <f t="shared" si="1658"/>
        <v/>
      </c>
      <c r="AC2442" s="23" t="str">
        <f t="shared" si="1659"/>
        <v/>
      </c>
      <c r="AD2442" s="23" t="str">
        <f t="shared" si="1660"/>
        <v/>
      </c>
      <c r="AE2442" s="23" t="str">
        <f t="shared" si="1661"/>
        <v/>
      </c>
      <c r="AF2442" s="23" t="str">
        <f t="shared" si="1662"/>
        <v/>
      </c>
      <c r="AG2442" s="23" t="str">
        <f t="shared" si="1667"/>
        <v/>
      </c>
      <c r="AH2442" s="25" t="str">
        <f t="shared" si="1683"/>
        <v/>
      </c>
      <c r="AI2442" s="25" t="str">
        <f t="shared" si="1684"/>
        <v/>
      </c>
      <c r="AJ2442" s="1" t="str">
        <f t="shared" si="1692"/>
        <v/>
      </c>
      <c r="AK2442" s="10" t="e">
        <f t="shared" si="1693"/>
        <v>#DIV/0!</v>
      </c>
      <c r="AL2442" s="10" t="e">
        <f t="shared" si="1654"/>
        <v>#DIV/0!</v>
      </c>
      <c r="AM2442">
        <f t="shared" si="1694"/>
        <v>0</v>
      </c>
      <c r="AN2442">
        <f t="shared" si="1685"/>
        <v>0</v>
      </c>
      <c r="AO2442">
        <f t="shared" si="1686"/>
        <v>0</v>
      </c>
      <c r="AP2442">
        <f t="shared" ca="1" si="1672"/>
        <v>8.9856486972388755E-44</v>
      </c>
      <c r="AQ2442">
        <f t="shared" ca="1" si="1672"/>
        <v>1.6445895491838809E-42</v>
      </c>
      <c r="AR2442">
        <f t="shared" ca="1" si="1655"/>
        <v>5.4637637103421684E-2</v>
      </c>
      <c r="AS2442">
        <f t="shared" ca="1" si="1656"/>
        <v>5.1807023740860103</v>
      </c>
      <c r="AT2442">
        <f t="shared" si="1687"/>
        <v>0</v>
      </c>
      <c r="AU2442">
        <f t="shared" ca="1" si="1657"/>
        <v>3.3628039120907885E-43</v>
      </c>
      <c r="AV2442" t="e">
        <f t="shared" si="1652"/>
        <v>#DIV/0!</v>
      </c>
      <c r="AW2442" t="e">
        <f t="shared" si="1666"/>
        <v>#DIV/0!</v>
      </c>
      <c r="AX2442" t="e">
        <f t="shared" si="1665"/>
        <v>#DIV/0!</v>
      </c>
      <c r="AY2442" t="e">
        <f t="shared" si="1670"/>
        <v>#DIV/0!</v>
      </c>
      <c r="AZ2442" t="e">
        <f t="shared" si="1669"/>
        <v>#DIV/0!</v>
      </c>
    </row>
    <row r="2443" spans="7:52" x14ac:dyDescent="0.3">
      <c r="G2443" s="1" t="str">
        <f t="shared" si="1695"/>
        <v/>
      </c>
      <c r="H2443" s="2" t="str">
        <f t="shared" si="1664"/>
        <v/>
      </c>
      <c r="I2443" s="6" t="str" cm="1">
        <f t="array" ref="I2443">_xlfn.IFS(AND(G2442&lt;H2442,G2443&gt;H2443),"BUY", AND(G2442&gt;H2442,G2443&lt;H2443),"SELL",TRUE,"")</f>
        <v/>
      </c>
      <c r="J2443" s="1">
        <f t="shared" ca="1" si="1674"/>
        <v>0</v>
      </c>
      <c r="K2443" s="3" t="str">
        <f t="shared" ca="1" si="1688"/>
        <v/>
      </c>
      <c r="L2443" s="3" t="str">
        <f t="shared" si="1689"/>
        <v/>
      </c>
      <c r="M2443" s="3" t="str">
        <f t="shared" si="1690"/>
        <v/>
      </c>
      <c r="N2443" s="4">
        <f t="shared" si="1675"/>
        <v>-1</v>
      </c>
      <c r="O2443" s="2" t="str">
        <f t="shared" si="1691"/>
        <v/>
      </c>
      <c r="P2443" s="1" t="str">
        <f t="shared" si="1676"/>
        <v/>
      </c>
      <c r="Q2443" s="1" t="str">
        <f t="shared" si="1677"/>
        <v/>
      </c>
      <c r="R2443" s="1" t="str">
        <f>IF(ISBLANK(A2443),"",SUM($Q$2:Q2443))</f>
        <v/>
      </c>
      <c r="S2443" s="1" t="str">
        <f>IF(ISBLANK(A2443),"",SUM($F$2:F2443))</f>
        <v/>
      </c>
      <c r="T2443" s="1" t="str">
        <f t="shared" si="1678"/>
        <v/>
      </c>
      <c r="U2443" s="1" t="str">
        <f t="shared" si="1679"/>
        <v/>
      </c>
      <c r="V2443" s="17">
        <f t="shared" si="1680"/>
        <v>0</v>
      </c>
      <c r="W2443" s="17">
        <f t="shared" si="1681"/>
        <v>0</v>
      </c>
      <c r="X2443" s="17">
        <f t="shared" si="1682"/>
        <v>0</v>
      </c>
      <c r="Y2443" s="22">
        <f t="shared" si="1673"/>
        <v>0</v>
      </c>
      <c r="Z2443" s="22">
        <f t="shared" si="1673"/>
        <v>0</v>
      </c>
      <c r="AA2443" s="22">
        <f t="shared" si="1673"/>
        <v>0</v>
      </c>
      <c r="AB2443" s="23" t="str">
        <f t="shared" si="1658"/>
        <v/>
      </c>
      <c r="AC2443" s="23" t="str">
        <f t="shared" si="1659"/>
        <v/>
      </c>
      <c r="AD2443" s="23" t="str">
        <f t="shared" si="1660"/>
        <v/>
      </c>
      <c r="AE2443" s="23" t="str">
        <f t="shared" si="1661"/>
        <v/>
      </c>
      <c r="AF2443" s="23" t="str">
        <f t="shared" si="1662"/>
        <v/>
      </c>
      <c r="AG2443" s="23" t="str">
        <f t="shared" si="1667"/>
        <v/>
      </c>
      <c r="AH2443" s="25" t="str">
        <f t="shared" si="1683"/>
        <v/>
      </c>
      <c r="AI2443" s="25" t="str">
        <f t="shared" si="1684"/>
        <v/>
      </c>
      <c r="AJ2443" s="1" t="str">
        <f t="shared" si="1692"/>
        <v/>
      </c>
      <c r="AK2443" s="10" t="e">
        <f t="shared" si="1693"/>
        <v>#DIV/0!</v>
      </c>
      <c r="AL2443" s="10" t="e">
        <f t="shared" si="1654"/>
        <v>#DIV/0!</v>
      </c>
      <c r="AM2443">
        <f t="shared" si="1694"/>
        <v>0</v>
      </c>
      <c r="AN2443">
        <f t="shared" si="1685"/>
        <v>0</v>
      </c>
      <c r="AO2443">
        <f t="shared" si="1686"/>
        <v>0</v>
      </c>
      <c r="AP2443">
        <f t="shared" ca="1" si="1672"/>
        <v>8.3438166474360988E-44</v>
      </c>
      <c r="AQ2443">
        <f t="shared" ca="1" si="1672"/>
        <v>1.5271188670993179E-42</v>
      </c>
      <c r="AR2443">
        <f t="shared" ca="1" si="1655"/>
        <v>5.4637637103421691E-2</v>
      </c>
      <c r="AS2443">
        <f t="shared" ca="1" si="1656"/>
        <v>5.1807023740860103</v>
      </c>
      <c r="AT2443">
        <f t="shared" si="1687"/>
        <v>0</v>
      </c>
      <c r="AU2443">
        <f t="shared" ca="1" si="1657"/>
        <v>3.1226036326557318E-43</v>
      </c>
      <c r="AV2443" t="e">
        <f t="shared" si="1652"/>
        <v>#DIV/0!</v>
      </c>
      <c r="AW2443" t="e">
        <f t="shared" si="1666"/>
        <v>#DIV/0!</v>
      </c>
      <c r="AX2443" t="e">
        <f t="shared" si="1665"/>
        <v>#DIV/0!</v>
      </c>
      <c r="AY2443" t="e">
        <f t="shared" si="1670"/>
        <v>#DIV/0!</v>
      </c>
      <c r="AZ2443" t="e">
        <f t="shared" si="1669"/>
        <v>#DIV/0!</v>
      </c>
    </row>
    <row r="2444" spans="7:52" x14ac:dyDescent="0.3">
      <c r="G2444" s="1" t="str">
        <f t="shared" si="1695"/>
        <v/>
      </c>
      <c r="H2444" s="2" t="str">
        <f t="shared" si="1664"/>
        <v/>
      </c>
      <c r="I2444" s="6" t="str" cm="1">
        <f t="array" ref="I2444">_xlfn.IFS(AND(G2443&lt;H2443,G2444&gt;H2444),"BUY", AND(G2443&gt;H2443,G2444&lt;H2444),"SELL",TRUE,"")</f>
        <v/>
      </c>
      <c r="J2444" s="1">
        <f t="shared" ca="1" si="1674"/>
        <v>0</v>
      </c>
      <c r="K2444" s="3" t="str">
        <f t="shared" ca="1" si="1688"/>
        <v/>
      </c>
      <c r="L2444" s="3" t="str">
        <f t="shared" si="1689"/>
        <v/>
      </c>
      <c r="M2444" s="3" t="str">
        <f t="shared" si="1690"/>
        <v/>
      </c>
      <c r="N2444" s="4">
        <f t="shared" si="1675"/>
        <v>-1</v>
      </c>
      <c r="O2444" s="2" t="str">
        <f t="shared" si="1691"/>
        <v/>
      </c>
      <c r="P2444" s="1" t="str">
        <f t="shared" si="1676"/>
        <v/>
      </c>
      <c r="Q2444" s="1" t="str">
        <f t="shared" si="1677"/>
        <v/>
      </c>
      <c r="R2444" s="1" t="str">
        <f>IF(ISBLANK(A2444),"",SUM($Q$2:Q2444))</f>
        <v/>
      </c>
      <c r="S2444" s="1" t="str">
        <f>IF(ISBLANK(A2444),"",SUM($F$2:F2444))</f>
        <v/>
      </c>
      <c r="T2444" s="1" t="str">
        <f t="shared" si="1678"/>
        <v/>
      </c>
      <c r="U2444" s="1" t="str">
        <f t="shared" si="1679"/>
        <v/>
      </c>
      <c r="V2444" s="17">
        <f t="shared" si="1680"/>
        <v>0</v>
      </c>
      <c r="W2444" s="17">
        <f t="shared" si="1681"/>
        <v>0</v>
      </c>
      <c r="X2444" s="17">
        <f t="shared" si="1682"/>
        <v>0</v>
      </c>
      <c r="Y2444" s="22">
        <f t="shared" si="1673"/>
        <v>0</v>
      </c>
      <c r="Z2444" s="22">
        <f t="shared" si="1673"/>
        <v>0</v>
      </c>
      <c r="AA2444" s="22">
        <f t="shared" si="1673"/>
        <v>0</v>
      </c>
      <c r="AB2444" s="23" t="str">
        <f t="shared" si="1658"/>
        <v/>
      </c>
      <c r="AC2444" s="23" t="str">
        <f t="shared" si="1659"/>
        <v/>
      </c>
      <c r="AD2444" s="23" t="str">
        <f t="shared" si="1660"/>
        <v/>
      </c>
      <c r="AE2444" s="23" t="str">
        <f t="shared" si="1661"/>
        <v/>
      </c>
      <c r="AF2444" s="23" t="str">
        <f t="shared" si="1662"/>
        <v/>
      </c>
      <c r="AG2444" s="23" t="str">
        <f t="shared" si="1667"/>
        <v/>
      </c>
      <c r="AH2444" s="25" t="str">
        <f t="shared" si="1683"/>
        <v/>
      </c>
      <c r="AI2444" s="25" t="str">
        <f t="shared" si="1684"/>
        <v/>
      </c>
      <c r="AJ2444" s="1" t="str">
        <f t="shared" si="1692"/>
        <v/>
      </c>
      <c r="AK2444" s="10" t="e">
        <f t="shared" si="1693"/>
        <v>#DIV/0!</v>
      </c>
      <c r="AL2444" s="10" t="e">
        <f t="shared" si="1654"/>
        <v>#DIV/0!</v>
      </c>
      <c r="AM2444">
        <f t="shared" si="1694"/>
        <v>0</v>
      </c>
      <c r="AN2444">
        <f t="shared" si="1685"/>
        <v>0</v>
      </c>
      <c r="AO2444">
        <f t="shared" si="1686"/>
        <v>0</v>
      </c>
      <c r="AP2444">
        <f t="shared" ca="1" si="1672"/>
        <v>7.7478297440478069E-44</v>
      </c>
      <c r="AQ2444">
        <f t="shared" ca="1" si="1672"/>
        <v>1.4180389480207952E-42</v>
      </c>
      <c r="AR2444">
        <f t="shared" ca="1" si="1655"/>
        <v>5.4637637103421691E-2</v>
      </c>
      <c r="AS2444">
        <f t="shared" ca="1" si="1656"/>
        <v>5.1807023740860103</v>
      </c>
      <c r="AT2444">
        <f t="shared" si="1687"/>
        <v>0</v>
      </c>
      <c r="AU2444">
        <f t="shared" ca="1" si="1657"/>
        <v>2.8995605160374652E-43</v>
      </c>
      <c r="AV2444" t="e">
        <f t="shared" si="1652"/>
        <v>#DIV/0!</v>
      </c>
      <c r="AW2444" t="e">
        <f t="shared" si="1666"/>
        <v>#DIV/0!</v>
      </c>
      <c r="AX2444" t="e">
        <f t="shared" si="1665"/>
        <v>#DIV/0!</v>
      </c>
      <c r="AY2444" t="e">
        <f t="shared" si="1670"/>
        <v>#DIV/0!</v>
      </c>
      <c r="AZ2444" t="e">
        <f t="shared" si="1669"/>
        <v>#DIV/0!</v>
      </c>
    </row>
    <row r="2445" spans="7:52" x14ac:dyDescent="0.3">
      <c r="G2445" s="1" t="str">
        <f t="shared" si="1695"/>
        <v/>
      </c>
      <c r="H2445" s="2" t="str">
        <f t="shared" si="1664"/>
        <v/>
      </c>
      <c r="I2445" s="6" t="str" cm="1">
        <f t="array" ref="I2445">_xlfn.IFS(AND(G2444&lt;H2444,G2445&gt;H2445),"BUY", AND(G2444&gt;H2444,G2445&lt;H2445),"SELL",TRUE,"")</f>
        <v/>
      </c>
      <c r="J2445" s="1">
        <f t="shared" ca="1" si="1674"/>
        <v>0</v>
      </c>
      <c r="K2445" s="3" t="str">
        <f t="shared" ca="1" si="1688"/>
        <v/>
      </c>
      <c r="L2445" s="3" t="str">
        <f t="shared" si="1689"/>
        <v/>
      </c>
      <c r="M2445" s="3" t="str">
        <f t="shared" si="1690"/>
        <v/>
      </c>
      <c r="N2445" s="4">
        <f t="shared" si="1675"/>
        <v>-1</v>
      </c>
      <c r="O2445" s="2" t="str">
        <f t="shared" si="1691"/>
        <v/>
      </c>
      <c r="P2445" s="1" t="str">
        <f t="shared" si="1676"/>
        <v/>
      </c>
      <c r="Q2445" s="1" t="str">
        <f t="shared" si="1677"/>
        <v/>
      </c>
      <c r="R2445" s="1" t="str">
        <f>IF(ISBLANK(A2445),"",SUM($Q$2:Q2445))</f>
        <v/>
      </c>
      <c r="S2445" s="1" t="str">
        <f>IF(ISBLANK(A2445),"",SUM($F$2:F2445))</f>
        <v/>
      </c>
      <c r="T2445" s="1" t="str">
        <f t="shared" si="1678"/>
        <v/>
      </c>
      <c r="U2445" s="1" t="str">
        <f t="shared" si="1679"/>
        <v/>
      </c>
      <c r="V2445" s="17">
        <f t="shared" si="1680"/>
        <v>0</v>
      </c>
      <c r="W2445" s="17">
        <f t="shared" si="1681"/>
        <v>0</v>
      </c>
      <c r="X2445" s="17">
        <f t="shared" si="1682"/>
        <v>0</v>
      </c>
      <c r="Y2445" s="22">
        <f t="shared" si="1673"/>
        <v>0</v>
      </c>
      <c r="Z2445" s="22">
        <f t="shared" si="1673"/>
        <v>0</v>
      </c>
      <c r="AA2445" s="22">
        <f t="shared" si="1673"/>
        <v>0</v>
      </c>
      <c r="AB2445" s="23" t="str">
        <f t="shared" si="1658"/>
        <v/>
      </c>
      <c r="AC2445" s="23" t="str">
        <f t="shared" si="1659"/>
        <v/>
      </c>
      <c r="AD2445" s="23" t="str">
        <f t="shared" si="1660"/>
        <v/>
      </c>
      <c r="AE2445" s="23" t="str">
        <f t="shared" si="1661"/>
        <v/>
      </c>
      <c r="AF2445" s="23" t="str">
        <f t="shared" si="1662"/>
        <v/>
      </c>
      <c r="AG2445" s="23" t="str">
        <f t="shared" si="1667"/>
        <v/>
      </c>
      <c r="AH2445" s="25" t="str">
        <f t="shared" si="1683"/>
        <v/>
      </c>
      <c r="AI2445" s="25" t="str">
        <f t="shared" si="1684"/>
        <v/>
      </c>
      <c r="AJ2445" s="1" t="str">
        <f t="shared" si="1692"/>
        <v/>
      </c>
      <c r="AK2445" s="10" t="e">
        <f t="shared" si="1693"/>
        <v>#DIV/0!</v>
      </c>
      <c r="AL2445" s="10" t="e">
        <f t="shared" si="1654"/>
        <v>#DIV/0!</v>
      </c>
      <c r="AM2445">
        <f t="shared" si="1694"/>
        <v>0</v>
      </c>
      <c r="AN2445">
        <f t="shared" si="1685"/>
        <v>0</v>
      </c>
      <c r="AO2445">
        <f t="shared" si="1686"/>
        <v>0</v>
      </c>
      <c r="AP2445">
        <f t="shared" ca="1" si="1672"/>
        <v>7.1944133337586773E-44</v>
      </c>
      <c r="AQ2445">
        <f t="shared" ca="1" si="1672"/>
        <v>1.3167504517335956E-42</v>
      </c>
      <c r="AR2445">
        <f t="shared" ca="1" si="1655"/>
        <v>5.4637637103421691E-2</v>
      </c>
      <c r="AS2445">
        <f t="shared" ca="1" si="1656"/>
        <v>5.1807023740860103</v>
      </c>
      <c r="AT2445">
        <f t="shared" si="1687"/>
        <v>0</v>
      </c>
      <c r="AU2445">
        <f t="shared" ca="1" si="1657"/>
        <v>2.6924490506062181E-43</v>
      </c>
      <c r="AV2445" t="e">
        <f t="shared" si="1652"/>
        <v>#DIV/0!</v>
      </c>
      <c r="AW2445" t="e">
        <f t="shared" si="1666"/>
        <v>#DIV/0!</v>
      </c>
      <c r="AX2445" t="e">
        <f t="shared" si="1665"/>
        <v>#DIV/0!</v>
      </c>
      <c r="AY2445" t="e">
        <f t="shared" si="1670"/>
        <v>#DIV/0!</v>
      </c>
      <c r="AZ2445" t="e">
        <f t="shared" si="1669"/>
        <v>#DIV/0!</v>
      </c>
    </row>
    <row r="2446" spans="7:52" x14ac:dyDescent="0.3">
      <c r="G2446" s="1" t="str">
        <f t="shared" si="1695"/>
        <v/>
      </c>
      <c r="H2446" s="2" t="str">
        <f t="shared" si="1664"/>
        <v/>
      </c>
      <c r="I2446" s="6" t="str" cm="1">
        <f t="array" ref="I2446">_xlfn.IFS(AND(G2445&lt;H2445,G2446&gt;H2446),"BUY", AND(G2445&gt;H2445,G2446&lt;H2446),"SELL",TRUE,"")</f>
        <v/>
      </c>
      <c r="J2446" s="1">
        <f t="shared" ca="1" si="1674"/>
        <v>0</v>
      </c>
      <c r="K2446" s="3" t="str">
        <f t="shared" ca="1" si="1688"/>
        <v/>
      </c>
      <c r="L2446" s="3" t="str">
        <f t="shared" si="1689"/>
        <v/>
      </c>
      <c r="M2446" s="3" t="str">
        <f t="shared" si="1690"/>
        <v/>
      </c>
      <c r="N2446" s="4">
        <f t="shared" si="1675"/>
        <v>-1</v>
      </c>
      <c r="O2446" s="2" t="str">
        <f t="shared" si="1691"/>
        <v/>
      </c>
      <c r="P2446" s="1" t="str">
        <f t="shared" si="1676"/>
        <v/>
      </c>
      <c r="Q2446" s="1" t="str">
        <f t="shared" si="1677"/>
        <v/>
      </c>
      <c r="R2446" s="1" t="str">
        <f>IF(ISBLANK(A2446),"",SUM($Q$2:Q2446))</f>
        <v/>
      </c>
      <c r="S2446" s="1" t="str">
        <f>IF(ISBLANK(A2446),"",SUM($F$2:F2446))</f>
        <v/>
      </c>
      <c r="T2446" s="1" t="str">
        <f t="shared" si="1678"/>
        <v/>
      </c>
      <c r="U2446" s="1" t="str">
        <f t="shared" si="1679"/>
        <v/>
      </c>
      <c r="V2446" s="17">
        <f t="shared" si="1680"/>
        <v>0</v>
      </c>
      <c r="W2446" s="17">
        <f t="shared" si="1681"/>
        <v>0</v>
      </c>
      <c r="X2446" s="17">
        <f t="shared" si="1682"/>
        <v>0</v>
      </c>
      <c r="Y2446" s="22">
        <f t="shared" si="1673"/>
        <v>0</v>
      </c>
      <c r="Z2446" s="22">
        <f t="shared" si="1673"/>
        <v>0</v>
      </c>
      <c r="AA2446" s="22">
        <f t="shared" si="1673"/>
        <v>0</v>
      </c>
      <c r="AB2446" s="23" t="str">
        <f t="shared" si="1658"/>
        <v/>
      </c>
      <c r="AC2446" s="23" t="str">
        <f t="shared" si="1659"/>
        <v/>
      </c>
      <c r="AD2446" s="23" t="str">
        <f t="shared" si="1660"/>
        <v/>
      </c>
      <c r="AE2446" s="23" t="str">
        <f t="shared" si="1661"/>
        <v/>
      </c>
      <c r="AF2446" s="23" t="str">
        <f t="shared" si="1662"/>
        <v/>
      </c>
      <c r="AG2446" s="23" t="str">
        <f t="shared" si="1667"/>
        <v/>
      </c>
      <c r="AH2446" s="25" t="str">
        <f t="shared" si="1683"/>
        <v/>
      </c>
      <c r="AI2446" s="25" t="str">
        <f t="shared" si="1684"/>
        <v/>
      </c>
      <c r="AJ2446" s="1" t="str">
        <f t="shared" si="1692"/>
        <v/>
      </c>
      <c r="AK2446" s="10" t="e">
        <f t="shared" si="1693"/>
        <v>#DIV/0!</v>
      </c>
      <c r="AL2446" s="10" t="e">
        <f t="shared" si="1654"/>
        <v>#DIV/0!</v>
      </c>
      <c r="AM2446">
        <f t="shared" si="1694"/>
        <v>0</v>
      </c>
      <c r="AN2446">
        <f t="shared" si="1685"/>
        <v>0</v>
      </c>
      <c r="AO2446">
        <f t="shared" si="1686"/>
        <v>0</v>
      </c>
      <c r="AP2446">
        <f t="shared" ca="1" si="1672"/>
        <v>6.680526667061629E-44</v>
      </c>
      <c r="AQ2446">
        <f t="shared" ca="1" si="1672"/>
        <v>1.2226968480383388E-42</v>
      </c>
      <c r="AR2446">
        <f t="shared" ca="1" si="1655"/>
        <v>5.4637637103421691E-2</v>
      </c>
      <c r="AS2446">
        <f t="shared" ca="1" si="1656"/>
        <v>5.1807023740860103</v>
      </c>
      <c r="AT2446">
        <f t="shared" si="1687"/>
        <v>0</v>
      </c>
      <c r="AU2446">
        <f t="shared" ca="1" si="1657"/>
        <v>2.5001312612772027E-43</v>
      </c>
      <c r="AV2446" t="e">
        <f t="shared" ref="AV2446:AV2509" si="1696">AVERAGE(E2435:E2446)</f>
        <v>#DIV/0!</v>
      </c>
      <c r="AW2446" t="e">
        <f t="shared" si="1666"/>
        <v>#DIV/0!</v>
      </c>
      <c r="AX2446" t="e">
        <f t="shared" si="1665"/>
        <v>#DIV/0!</v>
      </c>
      <c r="AY2446" t="e">
        <f t="shared" si="1670"/>
        <v>#DIV/0!</v>
      </c>
      <c r="AZ2446" t="e">
        <f t="shared" si="1669"/>
        <v>#DIV/0!</v>
      </c>
    </row>
    <row r="2447" spans="7:52" x14ac:dyDescent="0.3">
      <c r="G2447" s="1" t="str">
        <f t="shared" si="1695"/>
        <v/>
      </c>
      <c r="H2447" s="2" t="str">
        <f t="shared" si="1664"/>
        <v/>
      </c>
      <c r="I2447" s="6" t="str" cm="1">
        <f t="array" ref="I2447">_xlfn.IFS(AND(G2446&lt;H2446,G2447&gt;H2447),"BUY", AND(G2446&gt;H2446,G2447&lt;H2447),"SELL",TRUE,"")</f>
        <v/>
      </c>
      <c r="J2447" s="1">
        <f t="shared" ca="1" si="1674"/>
        <v>0</v>
      </c>
      <c r="K2447" s="3" t="str">
        <f t="shared" ca="1" si="1688"/>
        <v/>
      </c>
      <c r="L2447" s="3" t="str">
        <f t="shared" si="1689"/>
        <v/>
      </c>
      <c r="M2447" s="3" t="str">
        <f t="shared" si="1690"/>
        <v/>
      </c>
      <c r="N2447" s="4">
        <f t="shared" si="1675"/>
        <v>-1</v>
      </c>
      <c r="O2447" s="2" t="str">
        <f t="shared" si="1691"/>
        <v/>
      </c>
      <c r="P2447" s="1" t="str">
        <f t="shared" si="1676"/>
        <v/>
      </c>
      <c r="Q2447" s="1" t="str">
        <f t="shared" si="1677"/>
        <v/>
      </c>
      <c r="R2447" s="1" t="str">
        <f>IF(ISBLANK(A2447),"",SUM($Q$2:Q2447))</f>
        <v/>
      </c>
      <c r="S2447" s="1" t="str">
        <f>IF(ISBLANK(A2447),"",SUM($F$2:F2447))</f>
        <v/>
      </c>
      <c r="T2447" s="1" t="str">
        <f t="shared" si="1678"/>
        <v/>
      </c>
      <c r="U2447" s="1" t="str">
        <f t="shared" si="1679"/>
        <v/>
      </c>
      <c r="V2447" s="17">
        <f t="shared" si="1680"/>
        <v>0</v>
      </c>
      <c r="W2447" s="17">
        <f t="shared" si="1681"/>
        <v>0</v>
      </c>
      <c r="X2447" s="17">
        <f t="shared" si="1682"/>
        <v>0</v>
      </c>
      <c r="Y2447" s="22">
        <f t="shared" ref="Y2447:AA2449" si="1697">SUM(V2434:V2447)</f>
        <v>0</v>
      </c>
      <c r="Z2447" s="22">
        <f t="shared" si="1697"/>
        <v>0</v>
      </c>
      <c r="AA2447" s="22">
        <f t="shared" si="1697"/>
        <v>0</v>
      </c>
      <c r="AB2447" s="23" t="str">
        <f t="shared" si="1658"/>
        <v/>
      </c>
      <c r="AC2447" s="23" t="str">
        <f t="shared" si="1659"/>
        <v/>
      </c>
      <c r="AD2447" s="23" t="str">
        <f t="shared" si="1660"/>
        <v/>
      </c>
      <c r="AE2447" s="23" t="str">
        <f t="shared" si="1661"/>
        <v/>
      </c>
      <c r="AF2447" s="23" t="str">
        <f t="shared" si="1662"/>
        <v/>
      </c>
      <c r="AG2447" s="23" t="str">
        <f t="shared" si="1667"/>
        <v/>
      </c>
      <c r="AH2447" s="25" t="str">
        <f t="shared" si="1683"/>
        <v/>
      </c>
      <c r="AI2447" s="25" t="str">
        <f t="shared" si="1684"/>
        <v/>
      </c>
      <c r="AJ2447" s="1" t="str">
        <f t="shared" si="1692"/>
        <v/>
      </c>
      <c r="AK2447" s="10" t="e">
        <f t="shared" si="1693"/>
        <v>#DIV/0!</v>
      </c>
      <c r="AL2447" s="10" t="e">
        <f t="shared" si="1654"/>
        <v>#DIV/0!</v>
      </c>
      <c r="AM2447">
        <f t="shared" si="1694"/>
        <v>0</v>
      </c>
      <c r="AN2447">
        <f t="shared" si="1685"/>
        <v>0</v>
      </c>
      <c r="AO2447">
        <f t="shared" si="1686"/>
        <v>0</v>
      </c>
      <c r="AP2447">
        <f t="shared" ca="1" si="1672"/>
        <v>6.2033461908429421E-44</v>
      </c>
      <c r="AQ2447">
        <f t="shared" ca="1" si="1672"/>
        <v>1.1353613588927431E-42</v>
      </c>
      <c r="AR2447">
        <f t="shared" ca="1" si="1655"/>
        <v>5.4637637103421698E-2</v>
      </c>
      <c r="AS2447">
        <f t="shared" ca="1" si="1656"/>
        <v>5.1807023740860103</v>
      </c>
      <c r="AT2447">
        <f t="shared" si="1687"/>
        <v>0</v>
      </c>
      <c r="AU2447">
        <f t="shared" ca="1" si="1657"/>
        <v>2.3215504569002594E-43</v>
      </c>
      <c r="AV2447" t="e">
        <f t="shared" si="1696"/>
        <v>#DIV/0!</v>
      </c>
      <c r="AW2447" t="e">
        <f t="shared" si="1666"/>
        <v>#DIV/0!</v>
      </c>
      <c r="AX2447" t="e">
        <f t="shared" si="1665"/>
        <v>#DIV/0!</v>
      </c>
      <c r="AY2447" t="e">
        <f t="shared" si="1670"/>
        <v>#DIV/0!</v>
      </c>
      <c r="AZ2447" t="e">
        <f t="shared" si="1669"/>
        <v>#DIV/0!</v>
      </c>
    </row>
    <row r="2448" spans="7:52" x14ac:dyDescent="0.3">
      <c r="G2448" s="1" t="str">
        <f t="shared" si="1695"/>
        <v/>
      </c>
      <c r="H2448" s="2" t="str">
        <f t="shared" si="1664"/>
        <v/>
      </c>
      <c r="I2448" s="6" t="str" cm="1">
        <f t="array" ref="I2448">_xlfn.IFS(AND(G2447&lt;H2447,G2448&gt;H2448),"BUY", AND(G2447&gt;H2447,G2448&lt;H2448),"SELL",TRUE,"")</f>
        <v/>
      </c>
      <c r="J2448" s="1">
        <f t="shared" ca="1" si="1674"/>
        <v>0</v>
      </c>
      <c r="K2448" s="3" t="str">
        <f t="shared" ca="1" si="1688"/>
        <v/>
      </c>
      <c r="L2448" s="3" t="str">
        <f t="shared" si="1689"/>
        <v/>
      </c>
      <c r="M2448" s="3" t="str">
        <f t="shared" si="1690"/>
        <v/>
      </c>
      <c r="N2448" s="4">
        <f t="shared" si="1675"/>
        <v>-1</v>
      </c>
      <c r="O2448" s="2" t="str">
        <f t="shared" si="1691"/>
        <v/>
      </c>
      <c r="P2448" s="1" t="str">
        <f t="shared" si="1676"/>
        <v/>
      </c>
      <c r="Q2448" s="1" t="str">
        <f t="shared" si="1677"/>
        <v/>
      </c>
      <c r="R2448" s="1" t="str">
        <f>IF(ISBLANK(A2448),"",SUM($Q$2:Q2448))</f>
        <v/>
      </c>
      <c r="S2448" s="1" t="str">
        <f>IF(ISBLANK(A2448),"",SUM($F$2:F2448))</f>
        <v/>
      </c>
      <c r="T2448" s="1" t="str">
        <f t="shared" si="1678"/>
        <v/>
      </c>
      <c r="U2448" s="1" t="str">
        <f t="shared" si="1679"/>
        <v/>
      </c>
      <c r="V2448" s="17">
        <f t="shared" si="1680"/>
        <v>0</v>
      </c>
      <c r="W2448" s="17">
        <f t="shared" si="1681"/>
        <v>0</v>
      </c>
      <c r="X2448" s="17">
        <f t="shared" si="1682"/>
        <v>0</v>
      </c>
      <c r="Y2448" s="22">
        <f t="shared" si="1697"/>
        <v>0</v>
      </c>
      <c r="Z2448" s="22">
        <f t="shared" si="1697"/>
        <v>0</v>
      </c>
      <c r="AA2448" s="22">
        <f t="shared" si="1697"/>
        <v>0</v>
      </c>
      <c r="AB2448" s="23" t="str">
        <f t="shared" si="1658"/>
        <v/>
      </c>
      <c r="AC2448" s="23" t="str">
        <f t="shared" si="1659"/>
        <v/>
      </c>
      <c r="AD2448" s="23" t="str">
        <f t="shared" si="1660"/>
        <v/>
      </c>
      <c r="AE2448" s="23" t="str">
        <f t="shared" si="1661"/>
        <v/>
      </c>
      <c r="AF2448" s="23" t="str">
        <f t="shared" si="1662"/>
        <v/>
      </c>
      <c r="AG2448" s="23" t="str">
        <f t="shared" si="1667"/>
        <v/>
      </c>
      <c r="AH2448" s="25" t="str">
        <f t="shared" si="1683"/>
        <v/>
      </c>
      <c r="AI2448" s="25" t="str">
        <f t="shared" si="1684"/>
        <v/>
      </c>
      <c r="AJ2448" s="1" t="str">
        <f t="shared" si="1692"/>
        <v/>
      </c>
      <c r="AK2448" s="10" t="e">
        <f t="shared" si="1693"/>
        <v>#DIV/0!</v>
      </c>
      <c r="AL2448" s="10" t="e">
        <f t="shared" ref="AL2448:AL2511" si="1698">STDEV(AK2435:AK2448)*SQRT(DaysInYear)</f>
        <v>#DIV/0!</v>
      </c>
      <c r="AM2448">
        <f t="shared" si="1694"/>
        <v>0</v>
      </c>
      <c r="AN2448">
        <f t="shared" si="1685"/>
        <v>0</v>
      </c>
      <c r="AO2448">
        <f t="shared" si="1686"/>
        <v>0</v>
      </c>
      <c r="AP2448">
        <f t="shared" ca="1" si="1672"/>
        <v>5.7602500343541604E-44</v>
      </c>
      <c r="AQ2448">
        <f t="shared" ca="1" si="1672"/>
        <v>1.0542641189718328E-42</v>
      </c>
      <c r="AR2448">
        <f t="shared" ref="AR2448:AR2511" ca="1" si="1699">AP2448/AQ2448</f>
        <v>5.4637637103421698E-2</v>
      </c>
      <c r="AS2448">
        <f t="shared" ref="AS2448:AS2511" ca="1" si="1700">IF(AQ2448=0,100,100-(100/(1+AR2448)))</f>
        <v>5.1807023740860103</v>
      </c>
      <c r="AT2448">
        <f t="shared" si="1687"/>
        <v>0</v>
      </c>
      <c r="AU2448">
        <f t="shared" ref="AU2448:AU2511" ca="1" si="1701">(AU2447*13+AT2448)/14</f>
        <v>2.1557254242645264E-43</v>
      </c>
      <c r="AV2448" t="e">
        <f t="shared" si="1696"/>
        <v>#DIV/0!</v>
      </c>
      <c r="AW2448" t="e">
        <f t="shared" si="1666"/>
        <v>#DIV/0!</v>
      </c>
      <c r="AX2448" t="e">
        <f t="shared" si="1665"/>
        <v>#DIV/0!</v>
      </c>
      <c r="AY2448" t="e">
        <f t="shared" si="1670"/>
        <v>#DIV/0!</v>
      </c>
      <c r="AZ2448" t="e">
        <f t="shared" si="1669"/>
        <v>#DIV/0!</v>
      </c>
    </row>
    <row r="2449" spans="7:52" x14ac:dyDescent="0.3">
      <c r="G2449" s="1" t="str">
        <f t="shared" si="1695"/>
        <v/>
      </c>
      <c r="H2449" s="2" t="str">
        <f t="shared" si="1664"/>
        <v/>
      </c>
      <c r="I2449" s="6" t="str" cm="1">
        <f t="array" ref="I2449">_xlfn.IFS(AND(G2448&lt;H2448,G2449&gt;H2449),"BUY", AND(G2448&gt;H2448,G2449&lt;H2449),"SELL",TRUE,"")</f>
        <v/>
      </c>
      <c r="J2449" s="1">
        <f t="shared" ca="1" si="1674"/>
        <v>0</v>
      </c>
      <c r="K2449" s="3" t="str">
        <f t="shared" ca="1" si="1688"/>
        <v/>
      </c>
      <c r="L2449" s="3" t="str">
        <f t="shared" si="1689"/>
        <v/>
      </c>
      <c r="M2449" s="3" t="str">
        <f t="shared" si="1690"/>
        <v/>
      </c>
      <c r="N2449" s="4">
        <f t="shared" si="1675"/>
        <v>-1</v>
      </c>
      <c r="O2449" s="2" t="str">
        <f t="shared" si="1691"/>
        <v/>
      </c>
      <c r="P2449" s="1" t="str">
        <f t="shared" si="1676"/>
        <v/>
      </c>
      <c r="Q2449" s="1" t="str">
        <f t="shared" si="1677"/>
        <v/>
      </c>
      <c r="R2449" s="1" t="str">
        <f>IF(ISBLANK(A2449),"",SUM($Q$2:Q2449))</f>
        <v/>
      </c>
      <c r="S2449" s="1" t="str">
        <f>IF(ISBLANK(A2449),"",SUM($F$2:F2449))</f>
        <v/>
      </c>
      <c r="T2449" s="1" t="str">
        <f t="shared" si="1678"/>
        <v/>
      </c>
      <c r="U2449" s="1" t="str">
        <f t="shared" si="1679"/>
        <v/>
      </c>
      <c r="V2449" s="17">
        <f t="shared" si="1680"/>
        <v>0</v>
      </c>
      <c r="W2449" s="17">
        <f t="shared" si="1681"/>
        <v>0</v>
      </c>
      <c r="X2449" s="17">
        <f t="shared" si="1682"/>
        <v>0</v>
      </c>
      <c r="Y2449" s="22">
        <f t="shared" si="1697"/>
        <v>0</v>
      </c>
      <c r="Z2449" s="22">
        <f t="shared" si="1697"/>
        <v>0</v>
      </c>
      <c r="AA2449" s="22">
        <f t="shared" si="1697"/>
        <v>0</v>
      </c>
      <c r="AB2449" s="23" t="str">
        <f t="shared" ref="AB2449:AB2512" si="1702">IFERROR(100*(Z2449/Y2449),"")</f>
        <v/>
      </c>
      <c r="AC2449" s="23" t="str">
        <f t="shared" ref="AC2449:AC2512" si="1703">IFERROR(100*(AA2449/Y2449),"")</f>
        <v/>
      </c>
      <c r="AD2449" s="23" t="str">
        <f t="shared" ref="AD2449:AD2512" si="1704">IFERROR(ABS(AB2449-AC2449),"")</f>
        <v/>
      </c>
      <c r="AE2449" s="23" t="str">
        <f t="shared" ref="AE2449:AE2512" si="1705">IFERROR((AB2449+AC2449),"")</f>
        <v/>
      </c>
      <c r="AF2449" s="23" t="str">
        <f t="shared" ref="AF2449:AF2512" si="1706">IFERROR(100*(AD2449/AE2449),"")</f>
        <v/>
      </c>
      <c r="AG2449" s="23" t="str">
        <f t="shared" si="1667"/>
        <v/>
      </c>
      <c r="AH2449" s="25" t="str">
        <f t="shared" si="1683"/>
        <v/>
      </c>
      <c r="AI2449" s="25" t="str">
        <f t="shared" si="1684"/>
        <v/>
      </c>
      <c r="AJ2449" s="1" t="str">
        <f t="shared" si="1692"/>
        <v/>
      </c>
      <c r="AK2449" s="10" t="e">
        <f t="shared" si="1693"/>
        <v>#DIV/0!</v>
      </c>
      <c r="AL2449" s="10" t="e">
        <f t="shared" si="1698"/>
        <v>#DIV/0!</v>
      </c>
      <c r="AM2449">
        <f t="shared" si="1694"/>
        <v>0</v>
      </c>
      <c r="AN2449">
        <f t="shared" si="1685"/>
        <v>0</v>
      </c>
      <c r="AO2449">
        <f t="shared" si="1686"/>
        <v>0</v>
      </c>
      <c r="AP2449">
        <f t="shared" ca="1" si="1672"/>
        <v>5.3488036033288631E-44</v>
      </c>
      <c r="AQ2449">
        <f t="shared" ca="1" si="1672"/>
        <v>9.7895953904527344E-43</v>
      </c>
      <c r="AR2449">
        <f t="shared" ca="1" si="1699"/>
        <v>5.4637637103421691E-2</v>
      </c>
      <c r="AS2449">
        <f t="shared" ca="1" si="1700"/>
        <v>5.1807023740860103</v>
      </c>
      <c r="AT2449">
        <f t="shared" si="1687"/>
        <v>0</v>
      </c>
      <c r="AU2449">
        <f t="shared" ca="1" si="1701"/>
        <v>2.0017450368170604E-43</v>
      </c>
      <c r="AV2449" t="e">
        <f t="shared" si="1696"/>
        <v>#DIV/0!</v>
      </c>
      <c r="AW2449" t="e">
        <f t="shared" si="1666"/>
        <v>#DIV/0!</v>
      </c>
      <c r="AX2449" t="e">
        <f t="shared" si="1665"/>
        <v>#DIV/0!</v>
      </c>
      <c r="AY2449" t="e">
        <f t="shared" si="1670"/>
        <v>#DIV/0!</v>
      </c>
      <c r="AZ2449" t="e">
        <f t="shared" si="1669"/>
        <v>#DIV/0!</v>
      </c>
    </row>
    <row r="2450" spans="7:52" x14ac:dyDescent="0.3">
      <c r="G2450" s="1" t="str">
        <f t="shared" si="1695"/>
        <v/>
      </c>
      <c r="H2450" s="2" t="str">
        <f t="shared" si="1664"/>
        <v/>
      </c>
      <c r="I2450" s="6" t="str" cm="1">
        <f t="array" ref="I2450">_xlfn.IFS(AND(G2449&lt;H2449,G2450&gt;H2450),"BUY", AND(G2449&gt;H2449,G2450&lt;H2450),"SELL",TRUE,"")</f>
        <v/>
      </c>
      <c r="J2450" s="1">
        <f t="shared" ca="1" si="1674"/>
        <v>0</v>
      </c>
      <c r="K2450" s="3" t="str">
        <f t="shared" ca="1" si="1688"/>
        <v/>
      </c>
      <c r="L2450" s="3" t="str">
        <f t="shared" si="1689"/>
        <v/>
      </c>
      <c r="M2450" s="3" t="str">
        <f t="shared" si="1690"/>
        <v/>
      </c>
      <c r="N2450" s="4">
        <f t="shared" si="1675"/>
        <v>-1</v>
      </c>
      <c r="O2450" s="2" t="str">
        <f t="shared" si="1691"/>
        <v/>
      </c>
      <c r="P2450" s="1" t="str">
        <f t="shared" si="1676"/>
        <v/>
      </c>
      <c r="Q2450" s="1" t="str">
        <f t="shared" si="1677"/>
        <v/>
      </c>
      <c r="R2450" s="1" t="str">
        <f>IF(ISBLANK(A2450),"",SUM($Q$2:Q2450))</f>
        <v/>
      </c>
      <c r="S2450" s="1" t="str">
        <f>IF(ISBLANK(A2450),"",SUM($F$2:F2450))</f>
        <v/>
      </c>
      <c r="T2450" s="1" t="str">
        <f t="shared" si="1678"/>
        <v/>
      </c>
      <c r="U2450" s="1" t="str">
        <f t="shared" si="1679"/>
        <v/>
      </c>
      <c r="V2450" s="17">
        <f t="shared" si="1680"/>
        <v>0</v>
      </c>
      <c r="W2450" s="17">
        <f t="shared" si="1681"/>
        <v>0</v>
      </c>
      <c r="X2450" s="17">
        <f t="shared" si="1682"/>
        <v>0</v>
      </c>
      <c r="Y2450" s="22">
        <f>SUM(V2437:V2450)</f>
        <v>0</v>
      </c>
      <c r="Z2450" s="22">
        <f>SUM(W2437:W2450)</f>
        <v>0</v>
      </c>
      <c r="AA2450" s="22">
        <f>SUM(X2437:X2450)</f>
        <v>0</v>
      </c>
      <c r="AB2450" s="23" t="str">
        <f t="shared" si="1702"/>
        <v/>
      </c>
      <c r="AC2450" s="23" t="str">
        <f t="shared" si="1703"/>
        <v/>
      </c>
      <c r="AD2450" s="23" t="str">
        <f t="shared" si="1704"/>
        <v/>
      </c>
      <c r="AE2450" s="23" t="str">
        <f t="shared" si="1705"/>
        <v/>
      </c>
      <c r="AF2450" s="23" t="str">
        <f t="shared" si="1706"/>
        <v/>
      </c>
      <c r="AG2450" s="23" t="str">
        <f t="shared" si="1667"/>
        <v/>
      </c>
      <c r="AH2450" s="25" t="str">
        <f t="shared" si="1683"/>
        <v/>
      </c>
      <c r="AI2450" s="25" t="str">
        <f t="shared" si="1684"/>
        <v/>
      </c>
      <c r="AJ2450" s="1" t="str">
        <f t="shared" si="1692"/>
        <v/>
      </c>
      <c r="AK2450" s="10" t="e">
        <f t="shared" si="1693"/>
        <v>#DIV/0!</v>
      </c>
      <c r="AL2450" s="10" t="e">
        <f t="shared" si="1698"/>
        <v>#DIV/0!</v>
      </c>
      <c r="AM2450">
        <f t="shared" si="1694"/>
        <v>0</v>
      </c>
      <c r="AN2450">
        <f t="shared" si="1685"/>
        <v>0</v>
      </c>
      <c r="AO2450">
        <f t="shared" si="1686"/>
        <v>0</v>
      </c>
      <c r="AP2450">
        <f t="shared" ca="1" si="1672"/>
        <v>4.9667462030910868E-44</v>
      </c>
      <c r="AQ2450">
        <f t="shared" ca="1" si="1672"/>
        <v>9.0903385768489669E-43</v>
      </c>
      <c r="AR2450">
        <f t="shared" ca="1" si="1699"/>
        <v>5.4637637103421698E-2</v>
      </c>
      <c r="AS2450">
        <f t="shared" ca="1" si="1700"/>
        <v>5.1807023740860103</v>
      </c>
      <c r="AT2450">
        <f t="shared" si="1687"/>
        <v>0</v>
      </c>
      <c r="AU2450">
        <f t="shared" ca="1" si="1701"/>
        <v>1.8587632484729845E-43</v>
      </c>
      <c r="AV2450" t="e">
        <f t="shared" si="1696"/>
        <v>#DIV/0!</v>
      </c>
      <c r="AW2450" t="e">
        <f t="shared" si="1666"/>
        <v>#DIV/0!</v>
      </c>
      <c r="AX2450" t="e">
        <f t="shared" si="1665"/>
        <v>#DIV/0!</v>
      </c>
      <c r="AY2450" t="e">
        <f t="shared" si="1670"/>
        <v>#DIV/0!</v>
      </c>
      <c r="AZ2450" t="e">
        <f t="shared" si="1669"/>
        <v>#DIV/0!</v>
      </c>
    </row>
    <row r="2451" spans="7:52" x14ac:dyDescent="0.3">
      <c r="G2451" s="1" t="str">
        <f t="shared" si="1695"/>
        <v/>
      </c>
      <c r="H2451" s="2" t="str">
        <f t="shared" si="1664"/>
        <v/>
      </c>
      <c r="I2451" s="6" t="str" cm="1">
        <f t="array" ref="I2451">_xlfn.IFS(AND(G2450&lt;H2450,G2451&gt;H2451),"BUY", AND(G2450&gt;H2450,G2451&lt;H2451),"SELL",TRUE,"")</f>
        <v/>
      </c>
      <c r="J2451" s="1">
        <f t="shared" ca="1" si="1674"/>
        <v>0</v>
      </c>
      <c r="K2451" s="3" t="str">
        <f t="shared" ca="1" si="1688"/>
        <v/>
      </c>
      <c r="L2451" s="3" t="str">
        <f t="shared" si="1689"/>
        <v/>
      </c>
      <c r="M2451" s="3" t="str">
        <f t="shared" si="1690"/>
        <v/>
      </c>
      <c r="N2451" s="4">
        <f t="shared" si="1675"/>
        <v>-1</v>
      </c>
      <c r="O2451" s="2" t="str">
        <f t="shared" si="1691"/>
        <v/>
      </c>
      <c r="P2451" s="1" t="str">
        <f t="shared" si="1676"/>
        <v/>
      </c>
      <c r="Q2451" s="1" t="str">
        <f t="shared" si="1677"/>
        <v/>
      </c>
      <c r="R2451" s="1" t="str">
        <f>IF(ISBLANK(A2451),"",SUM($Q$2:Q2451))</f>
        <v/>
      </c>
      <c r="S2451" s="1" t="str">
        <f>IF(ISBLANK(A2451),"",SUM($F$2:F2451))</f>
        <v/>
      </c>
      <c r="T2451" s="1" t="str">
        <f t="shared" si="1678"/>
        <v/>
      </c>
      <c r="U2451" s="1" t="str">
        <f t="shared" si="1679"/>
        <v/>
      </c>
      <c r="V2451" s="17">
        <f t="shared" si="1680"/>
        <v>0</v>
      </c>
      <c r="W2451" s="17">
        <f t="shared" si="1681"/>
        <v>0</v>
      </c>
      <c r="X2451" s="17">
        <f t="shared" si="1682"/>
        <v>0</v>
      </c>
      <c r="Y2451" s="22">
        <f t="shared" ref="Y2451:AA2462" si="1707">SUM(V2438:V2451)</f>
        <v>0</v>
      </c>
      <c r="Z2451" s="22">
        <f t="shared" si="1707"/>
        <v>0</v>
      </c>
      <c r="AA2451" s="22">
        <f t="shared" si="1707"/>
        <v>0</v>
      </c>
      <c r="AB2451" s="23" t="str">
        <f t="shared" si="1702"/>
        <v/>
      </c>
      <c r="AC2451" s="23" t="str">
        <f t="shared" si="1703"/>
        <v/>
      </c>
      <c r="AD2451" s="23" t="str">
        <f t="shared" si="1704"/>
        <v/>
      </c>
      <c r="AE2451" s="23" t="str">
        <f t="shared" si="1705"/>
        <v/>
      </c>
      <c r="AF2451" s="23" t="str">
        <f t="shared" si="1706"/>
        <v/>
      </c>
      <c r="AG2451" s="23" t="str">
        <f t="shared" si="1667"/>
        <v/>
      </c>
      <c r="AH2451" s="25" t="str">
        <f t="shared" si="1683"/>
        <v/>
      </c>
      <c r="AI2451" s="25" t="str">
        <f t="shared" si="1684"/>
        <v/>
      </c>
      <c r="AJ2451" s="1" t="str">
        <f t="shared" si="1692"/>
        <v/>
      </c>
      <c r="AK2451" s="10" t="e">
        <f t="shared" si="1693"/>
        <v>#DIV/0!</v>
      </c>
      <c r="AL2451" s="10" t="e">
        <f t="shared" si="1698"/>
        <v>#DIV/0!</v>
      </c>
      <c r="AM2451">
        <f t="shared" si="1694"/>
        <v>0</v>
      </c>
      <c r="AN2451">
        <f t="shared" si="1685"/>
        <v>0</v>
      </c>
      <c r="AO2451">
        <f t="shared" si="1686"/>
        <v>0</v>
      </c>
      <c r="AP2451">
        <f t="shared" ca="1" si="1672"/>
        <v>4.6119786171560093E-44</v>
      </c>
      <c r="AQ2451">
        <f t="shared" ca="1" si="1672"/>
        <v>8.4410286785026126E-43</v>
      </c>
      <c r="AR2451">
        <f t="shared" ca="1" si="1699"/>
        <v>5.4637637103421691E-2</v>
      </c>
      <c r="AS2451">
        <f t="shared" ca="1" si="1700"/>
        <v>5.1807023740860103</v>
      </c>
      <c r="AT2451">
        <f t="shared" si="1687"/>
        <v>0</v>
      </c>
      <c r="AU2451">
        <f t="shared" ca="1" si="1701"/>
        <v>1.7259944450106286E-43</v>
      </c>
      <c r="AV2451" t="e">
        <f t="shared" si="1696"/>
        <v>#DIV/0!</v>
      </c>
      <c r="AW2451" t="e">
        <f t="shared" si="1666"/>
        <v>#DIV/0!</v>
      </c>
      <c r="AX2451" t="e">
        <f t="shared" si="1665"/>
        <v>#DIV/0!</v>
      </c>
      <c r="AY2451" t="e">
        <f t="shared" si="1670"/>
        <v>#DIV/0!</v>
      </c>
      <c r="AZ2451" t="e">
        <f t="shared" si="1669"/>
        <v>#DIV/0!</v>
      </c>
    </row>
    <row r="2452" spans="7:52" x14ac:dyDescent="0.3">
      <c r="G2452" s="1" t="str">
        <f t="shared" si="1695"/>
        <v/>
      </c>
      <c r="H2452" s="2" t="str">
        <f t="shared" si="1664"/>
        <v/>
      </c>
      <c r="I2452" s="6" t="str" cm="1">
        <f t="array" ref="I2452">_xlfn.IFS(AND(G2451&lt;H2451,G2452&gt;H2452),"BUY", AND(G2451&gt;H2451,G2452&lt;H2452),"SELL",TRUE,"")</f>
        <v/>
      </c>
      <c r="J2452" s="1">
        <f t="shared" ca="1" si="1674"/>
        <v>0</v>
      </c>
      <c r="K2452" s="3" t="str">
        <f t="shared" ca="1" si="1688"/>
        <v/>
      </c>
      <c r="L2452" s="3" t="str">
        <f t="shared" si="1689"/>
        <v/>
      </c>
      <c r="M2452" s="3" t="str">
        <f t="shared" si="1690"/>
        <v/>
      </c>
      <c r="N2452" s="4">
        <f t="shared" si="1675"/>
        <v>-1</v>
      </c>
      <c r="O2452" s="2" t="str">
        <f t="shared" si="1691"/>
        <v/>
      </c>
      <c r="P2452" s="1" t="str">
        <f t="shared" si="1676"/>
        <v/>
      </c>
      <c r="Q2452" s="1" t="str">
        <f t="shared" si="1677"/>
        <v/>
      </c>
      <c r="R2452" s="1" t="str">
        <f>IF(ISBLANK(A2452),"",SUM($Q$2:Q2452))</f>
        <v/>
      </c>
      <c r="S2452" s="1" t="str">
        <f>IF(ISBLANK(A2452),"",SUM($F$2:F2452))</f>
        <v/>
      </c>
      <c r="T2452" s="1" t="str">
        <f t="shared" si="1678"/>
        <v/>
      </c>
      <c r="U2452" s="1" t="str">
        <f t="shared" si="1679"/>
        <v/>
      </c>
      <c r="V2452" s="17">
        <f t="shared" si="1680"/>
        <v>0</v>
      </c>
      <c r="W2452" s="17">
        <f t="shared" si="1681"/>
        <v>0</v>
      </c>
      <c r="X2452" s="17">
        <f t="shared" si="1682"/>
        <v>0</v>
      </c>
      <c r="Y2452" s="22">
        <f t="shared" si="1707"/>
        <v>0</v>
      </c>
      <c r="Z2452" s="22">
        <f t="shared" si="1707"/>
        <v>0</v>
      </c>
      <c r="AA2452" s="22">
        <f t="shared" si="1707"/>
        <v>0</v>
      </c>
      <c r="AB2452" s="23" t="str">
        <f t="shared" si="1702"/>
        <v/>
      </c>
      <c r="AC2452" s="23" t="str">
        <f t="shared" si="1703"/>
        <v/>
      </c>
      <c r="AD2452" s="23" t="str">
        <f t="shared" si="1704"/>
        <v/>
      </c>
      <c r="AE2452" s="23" t="str">
        <f t="shared" si="1705"/>
        <v/>
      </c>
      <c r="AF2452" s="23" t="str">
        <f t="shared" si="1706"/>
        <v/>
      </c>
      <c r="AG2452" s="23" t="str">
        <f t="shared" si="1667"/>
        <v/>
      </c>
      <c r="AH2452" s="25" t="str">
        <f t="shared" si="1683"/>
        <v/>
      </c>
      <c r="AI2452" s="25" t="str">
        <f t="shared" si="1684"/>
        <v/>
      </c>
      <c r="AJ2452" s="1" t="str">
        <f t="shared" si="1692"/>
        <v/>
      </c>
      <c r="AK2452" s="10" t="e">
        <f t="shared" si="1693"/>
        <v>#DIV/0!</v>
      </c>
      <c r="AL2452" s="10" t="e">
        <f t="shared" si="1698"/>
        <v>#DIV/0!</v>
      </c>
      <c r="AM2452">
        <f t="shared" si="1694"/>
        <v>0</v>
      </c>
      <c r="AN2452">
        <f t="shared" si="1685"/>
        <v>0</v>
      </c>
      <c r="AO2452">
        <f t="shared" si="1686"/>
        <v>0</v>
      </c>
      <c r="AP2452">
        <f t="shared" ca="1" si="1672"/>
        <v>4.282551573073437E-44</v>
      </c>
      <c r="AQ2452">
        <f t="shared" ca="1" si="1672"/>
        <v>7.8380980586095692E-43</v>
      </c>
      <c r="AR2452">
        <f t="shared" ca="1" si="1699"/>
        <v>5.4637637103421691E-2</v>
      </c>
      <c r="AS2452">
        <f t="shared" ca="1" si="1700"/>
        <v>5.1807023740860103</v>
      </c>
      <c r="AT2452">
        <f t="shared" si="1687"/>
        <v>0</v>
      </c>
      <c r="AU2452">
        <f t="shared" ca="1" si="1701"/>
        <v>1.6027091275098693E-43</v>
      </c>
      <c r="AV2452" t="e">
        <f t="shared" si="1696"/>
        <v>#DIV/0!</v>
      </c>
      <c r="AW2452" t="e">
        <f t="shared" si="1666"/>
        <v>#DIV/0!</v>
      </c>
      <c r="AX2452" t="e">
        <f t="shared" si="1665"/>
        <v>#DIV/0!</v>
      </c>
      <c r="AY2452" t="e">
        <f t="shared" si="1670"/>
        <v>#DIV/0!</v>
      </c>
      <c r="AZ2452" t="e">
        <f t="shared" si="1669"/>
        <v>#DIV/0!</v>
      </c>
    </row>
    <row r="2453" spans="7:52" x14ac:dyDescent="0.3">
      <c r="G2453" s="1" t="str">
        <f t="shared" si="1695"/>
        <v/>
      </c>
      <c r="H2453" s="2" t="str">
        <f t="shared" si="1664"/>
        <v/>
      </c>
      <c r="I2453" s="6" t="str" cm="1">
        <f t="array" ref="I2453">_xlfn.IFS(AND(G2452&lt;H2452,G2453&gt;H2453),"BUY", AND(G2452&gt;H2452,G2453&lt;H2453),"SELL",TRUE,"")</f>
        <v/>
      </c>
      <c r="J2453" s="1">
        <f t="shared" ca="1" si="1674"/>
        <v>0</v>
      </c>
      <c r="K2453" s="3" t="str">
        <f t="shared" ca="1" si="1688"/>
        <v/>
      </c>
      <c r="L2453" s="3" t="str">
        <f t="shared" si="1689"/>
        <v/>
      </c>
      <c r="M2453" s="3" t="str">
        <f t="shared" si="1690"/>
        <v/>
      </c>
      <c r="N2453" s="4">
        <f t="shared" si="1675"/>
        <v>-1</v>
      </c>
      <c r="O2453" s="2" t="str">
        <f t="shared" si="1691"/>
        <v/>
      </c>
      <c r="P2453" s="1" t="str">
        <f t="shared" si="1676"/>
        <v/>
      </c>
      <c r="Q2453" s="1" t="str">
        <f t="shared" si="1677"/>
        <v/>
      </c>
      <c r="R2453" s="1" t="str">
        <f>IF(ISBLANK(A2453),"",SUM($Q$2:Q2453))</f>
        <v/>
      </c>
      <c r="S2453" s="1" t="str">
        <f>IF(ISBLANK(A2453),"",SUM($F$2:F2453))</f>
        <v/>
      </c>
      <c r="T2453" s="1" t="str">
        <f t="shared" si="1678"/>
        <v/>
      </c>
      <c r="U2453" s="1" t="str">
        <f t="shared" si="1679"/>
        <v/>
      </c>
      <c r="V2453" s="17">
        <f t="shared" si="1680"/>
        <v>0</v>
      </c>
      <c r="W2453" s="17">
        <f t="shared" si="1681"/>
        <v>0</v>
      </c>
      <c r="X2453" s="17">
        <f t="shared" si="1682"/>
        <v>0</v>
      </c>
      <c r="Y2453" s="22">
        <f t="shared" si="1707"/>
        <v>0</v>
      </c>
      <c r="Z2453" s="22">
        <f t="shared" si="1707"/>
        <v>0</v>
      </c>
      <c r="AA2453" s="22">
        <f t="shared" si="1707"/>
        <v>0</v>
      </c>
      <c r="AB2453" s="23" t="str">
        <f t="shared" si="1702"/>
        <v/>
      </c>
      <c r="AC2453" s="23" t="str">
        <f t="shared" si="1703"/>
        <v/>
      </c>
      <c r="AD2453" s="23" t="str">
        <f t="shared" si="1704"/>
        <v/>
      </c>
      <c r="AE2453" s="23" t="str">
        <f t="shared" si="1705"/>
        <v/>
      </c>
      <c r="AF2453" s="23" t="str">
        <f t="shared" si="1706"/>
        <v/>
      </c>
      <c r="AG2453" s="23" t="str">
        <f t="shared" si="1667"/>
        <v/>
      </c>
      <c r="AH2453" s="25" t="str">
        <f t="shared" si="1683"/>
        <v/>
      </c>
      <c r="AI2453" s="25" t="str">
        <f t="shared" si="1684"/>
        <v/>
      </c>
      <c r="AJ2453" s="1" t="str">
        <f t="shared" si="1692"/>
        <v/>
      </c>
      <c r="AK2453" s="10" t="e">
        <f t="shared" si="1693"/>
        <v>#DIV/0!</v>
      </c>
      <c r="AL2453" s="10" t="e">
        <f t="shared" si="1698"/>
        <v>#DIV/0!</v>
      </c>
      <c r="AM2453">
        <f t="shared" si="1694"/>
        <v>0</v>
      </c>
      <c r="AN2453">
        <f t="shared" si="1685"/>
        <v>0</v>
      </c>
      <c r="AO2453">
        <f t="shared" si="1686"/>
        <v>0</v>
      </c>
      <c r="AP2453">
        <f t="shared" ca="1" si="1672"/>
        <v>3.9766550321396198E-44</v>
      </c>
      <c r="AQ2453">
        <f t="shared" ca="1" si="1672"/>
        <v>7.278233911566029E-43</v>
      </c>
      <c r="AR2453">
        <f t="shared" ca="1" si="1699"/>
        <v>5.4637637103421684E-2</v>
      </c>
      <c r="AS2453">
        <f t="shared" ca="1" si="1700"/>
        <v>5.1807023740860103</v>
      </c>
      <c r="AT2453">
        <f t="shared" si="1687"/>
        <v>0</v>
      </c>
      <c r="AU2453">
        <f t="shared" ca="1" si="1701"/>
        <v>1.4882299041163073E-43</v>
      </c>
      <c r="AV2453" t="e">
        <f t="shared" si="1696"/>
        <v>#DIV/0!</v>
      </c>
      <c r="AW2453" t="e">
        <f t="shared" si="1666"/>
        <v>#DIV/0!</v>
      </c>
      <c r="AX2453" t="e">
        <f t="shared" si="1665"/>
        <v>#DIV/0!</v>
      </c>
      <c r="AY2453" t="e">
        <f t="shared" si="1670"/>
        <v>#DIV/0!</v>
      </c>
      <c r="AZ2453" t="e">
        <f t="shared" si="1669"/>
        <v>#DIV/0!</v>
      </c>
    </row>
    <row r="2454" spans="7:52" x14ac:dyDescent="0.3">
      <c r="G2454" s="1" t="str">
        <f t="shared" si="1695"/>
        <v/>
      </c>
      <c r="H2454" s="2" t="str">
        <f t="shared" si="1664"/>
        <v/>
      </c>
      <c r="I2454" s="6" t="str" cm="1">
        <f t="array" ref="I2454">_xlfn.IFS(AND(G2453&lt;H2453,G2454&gt;H2454),"BUY", AND(G2453&gt;H2453,G2454&lt;H2454),"SELL",TRUE,"")</f>
        <v/>
      </c>
      <c r="J2454" s="1">
        <f t="shared" ca="1" si="1674"/>
        <v>0</v>
      </c>
      <c r="K2454" s="3" t="str">
        <f t="shared" ca="1" si="1688"/>
        <v/>
      </c>
      <c r="L2454" s="3" t="str">
        <f t="shared" si="1689"/>
        <v/>
      </c>
      <c r="M2454" s="3" t="str">
        <f t="shared" si="1690"/>
        <v/>
      </c>
      <c r="N2454" s="4">
        <f t="shared" si="1675"/>
        <v>-1</v>
      </c>
      <c r="O2454" s="2" t="str">
        <f t="shared" si="1691"/>
        <v/>
      </c>
      <c r="P2454" s="1" t="str">
        <f t="shared" si="1676"/>
        <v/>
      </c>
      <c r="Q2454" s="1" t="str">
        <f t="shared" si="1677"/>
        <v/>
      </c>
      <c r="R2454" s="1" t="str">
        <f>IF(ISBLANK(A2454),"",SUM($Q$2:Q2454))</f>
        <v/>
      </c>
      <c r="S2454" s="1" t="str">
        <f>IF(ISBLANK(A2454),"",SUM($F$2:F2454))</f>
        <v/>
      </c>
      <c r="T2454" s="1" t="str">
        <f t="shared" si="1678"/>
        <v/>
      </c>
      <c r="U2454" s="1" t="str">
        <f t="shared" si="1679"/>
        <v/>
      </c>
      <c r="V2454" s="17">
        <f t="shared" si="1680"/>
        <v>0</v>
      </c>
      <c r="W2454" s="17">
        <f t="shared" si="1681"/>
        <v>0</v>
      </c>
      <c r="X2454" s="17">
        <f t="shared" si="1682"/>
        <v>0</v>
      </c>
      <c r="Y2454" s="22">
        <f t="shared" si="1707"/>
        <v>0</v>
      </c>
      <c r="Z2454" s="22">
        <f t="shared" si="1707"/>
        <v>0</v>
      </c>
      <c r="AA2454" s="22">
        <f t="shared" si="1707"/>
        <v>0</v>
      </c>
      <c r="AB2454" s="23" t="str">
        <f t="shared" si="1702"/>
        <v/>
      </c>
      <c r="AC2454" s="23" t="str">
        <f t="shared" si="1703"/>
        <v/>
      </c>
      <c r="AD2454" s="23" t="str">
        <f t="shared" si="1704"/>
        <v/>
      </c>
      <c r="AE2454" s="23" t="str">
        <f t="shared" si="1705"/>
        <v/>
      </c>
      <c r="AF2454" s="23" t="str">
        <f t="shared" si="1706"/>
        <v/>
      </c>
      <c r="AG2454" s="23" t="str">
        <f t="shared" si="1667"/>
        <v/>
      </c>
      <c r="AH2454" s="25" t="str">
        <f t="shared" si="1683"/>
        <v/>
      </c>
      <c r="AI2454" s="25" t="str">
        <f t="shared" si="1684"/>
        <v/>
      </c>
      <c r="AJ2454" s="1" t="str">
        <f t="shared" si="1692"/>
        <v/>
      </c>
      <c r="AK2454" s="10" t="e">
        <f t="shared" si="1693"/>
        <v>#DIV/0!</v>
      </c>
      <c r="AL2454" s="10" t="e">
        <f t="shared" si="1698"/>
        <v>#DIV/0!</v>
      </c>
      <c r="AM2454">
        <f t="shared" si="1694"/>
        <v>0</v>
      </c>
      <c r="AN2454">
        <f t="shared" si="1685"/>
        <v>0</v>
      </c>
      <c r="AO2454">
        <f t="shared" si="1686"/>
        <v>0</v>
      </c>
      <c r="AP2454">
        <f t="shared" ca="1" si="1672"/>
        <v>3.6926082441296471E-44</v>
      </c>
      <c r="AQ2454">
        <f t="shared" ca="1" si="1672"/>
        <v>6.7583600607398841E-43</v>
      </c>
      <c r="AR2454">
        <f t="shared" ca="1" si="1699"/>
        <v>5.4637637103421684E-2</v>
      </c>
      <c r="AS2454">
        <f t="shared" ca="1" si="1700"/>
        <v>5.1807023740860103</v>
      </c>
      <c r="AT2454">
        <f t="shared" si="1687"/>
        <v>0</v>
      </c>
      <c r="AU2454">
        <f t="shared" ca="1" si="1701"/>
        <v>1.3819277681079997E-43</v>
      </c>
      <c r="AV2454" t="e">
        <f t="shared" si="1696"/>
        <v>#DIV/0!</v>
      </c>
      <c r="AW2454" t="e">
        <f t="shared" si="1666"/>
        <v>#DIV/0!</v>
      </c>
      <c r="AX2454" t="e">
        <f t="shared" si="1665"/>
        <v>#DIV/0!</v>
      </c>
      <c r="AY2454" t="e">
        <f t="shared" si="1670"/>
        <v>#DIV/0!</v>
      </c>
      <c r="AZ2454" t="e">
        <f t="shared" si="1669"/>
        <v>#DIV/0!</v>
      </c>
    </row>
    <row r="2455" spans="7:52" x14ac:dyDescent="0.3">
      <c r="G2455" s="1" t="str">
        <f t="shared" si="1695"/>
        <v/>
      </c>
      <c r="H2455" s="2" t="str">
        <f t="shared" si="1664"/>
        <v/>
      </c>
      <c r="I2455" s="6" t="str" cm="1">
        <f t="array" ref="I2455">_xlfn.IFS(AND(G2454&lt;H2454,G2455&gt;H2455),"BUY", AND(G2454&gt;H2454,G2455&lt;H2455),"SELL",TRUE,"")</f>
        <v/>
      </c>
      <c r="J2455" s="1">
        <f t="shared" ca="1" si="1674"/>
        <v>0</v>
      </c>
      <c r="K2455" s="3" t="str">
        <f t="shared" ca="1" si="1688"/>
        <v/>
      </c>
      <c r="L2455" s="3" t="str">
        <f t="shared" si="1689"/>
        <v/>
      </c>
      <c r="M2455" s="3" t="str">
        <f t="shared" si="1690"/>
        <v/>
      </c>
      <c r="N2455" s="4">
        <f t="shared" si="1675"/>
        <v>-1</v>
      </c>
      <c r="O2455" s="2" t="str">
        <f t="shared" si="1691"/>
        <v/>
      </c>
      <c r="P2455" s="1" t="str">
        <f t="shared" si="1676"/>
        <v/>
      </c>
      <c r="Q2455" s="1" t="str">
        <f t="shared" si="1677"/>
        <v/>
      </c>
      <c r="R2455" s="1" t="str">
        <f>IF(ISBLANK(A2455),"",SUM($Q$2:Q2455))</f>
        <v/>
      </c>
      <c r="S2455" s="1" t="str">
        <f>IF(ISBLANK(A2455),"",SUM($F$2:F2455))</f>
        <v/>
      </c>
      <c r="T2455" s="1" t="str">
        <f t="shared" si="1678"/>
        <v/>
      </c>
      <c r="U2455" s="1" t="str">
        <f t="shared" si="1679"/>
        <v/>
      </c>
      <c r="V2455" s="17">
        <f t="shared" si="1680"/>
        <v>0</v>
      </c>
      <c r="W2455" s="17">
        <f t="shared" si="1681"/>
        <v>0</v>
      </c>
      <c r="X2455" s="17">
        <f t="shared" si="1682"/>
        <v>0</v>
      </c>
      <c r="Y2455" s="22">
        <f t="shared" si="1707"/>
        <v>0</v>
      </c>
      <c r="Z2455" s="22">
        <f t="shared" si="1707"/>
        <v>0</v>
      </c>
      <c r="AA2455" s="22">
        <f t="shared" si="1707"/>
        <v>0</v>
      </c>
      <c r="AB2455" s="23" t="str">
        <f t="shared" si="1702"/>
        <v/>
      </c>
      <c r="AC2455" s="23" t="str">
        <f t="shared" si="1703"/>
        <v/>
      </c>
      <c r="AD2455" s="23" t="str">
        <f t="shared" si="1704"/>
        <v/>
      </c>
      <c r="AE2455" s="23" t="str">
        <f t="shared" si="1705"/>
        <v/>
      </c>
      <c r="AF2455" s="23" t="str">
        <f t="shared" si="1706"/>
        <v/>
      </c>
      <c r="AG2455" s="23" t="str">
        <f t="shared" si="1667"/>
        <v/>
      </c>
      <c r="AH2455" s="25" t="str">
        <f t="shared" si="1683"/>
        <v/>
      </c>
      <c r="AI2455" s="25" t="str">
        <f t="shared" si="1684"/>
        <v/>
      </c>
      <c r="AJ2455" s="1" t="str">
        <f t="shared" si="1692"/>
        <v/>
      </c>
      <c r="AK2455" s="10" t="e">
        <f t="shared" si="1693"/>
        <v>#DIV/0!</v>
      </c>
      <c r="AL2455" s="10" t="e">
        <f t="shared" si="1698"/>
        <v>#DIV/0!</v>
      </c>
      <c r="AM2455">
        <f t="shared" si="1694"/>
        <v>0</v>
      </c>
      <c r="AN2455">
        <f t="shared" si="1685"/>
        <v>0</v>
      </c>
      <c r="AO2455">
        <f t="shared" si="1686"/>
        <v>0</v>
      </c>
      <c r="AP2455">
        <f t="shared" ca="1" si="1672"/>
        <v>3.4288505124061011E-44</v>
      </c>
      <c r="AQ2455">
        <f t="shared" ca="1" si="1672"/>
        <v>6.2756200564013216E-43</v>
      </c>
      <c r="AR2455">
        <f t="shared" ca="1" si="1699"/>
        <v>5.4637637103421684E-2</v>
      </c>
      <c r="AS2455">
        <f t="shared" ca="1" si="1700"/>
        <v>5.1807023740860103</v>
      </c>
      <c r="AT2455">
        <f t="shared" si="1687"/>
        <v>0</v>
      </c>
      <c r="AU2455">
        <f t="shared" ca="1" si="1701"/>
        <v>1.2832186418145711E-43</v>
      </c>
      <c r="AV2455" t="e">
        <f t="shared" si="1696"/>
        <v>#DIV/0!</v>
      </c>
      <c r="AW2455" t="e">
        <f t="shared" si="1666"/>
        <v>#DIV/0!</v>
      </c>
      <c r="AX2455" t="e">
        <f t="shared" si="1665"/>
        <v>#DIV/0!</v>
      </c>
      <c r="AY2455" t="e">
        <f t="shared" si="1670"/>
        <v>#DIV/0!</v>
      </c>
      <c r="AZ2455" t="e">
        <f t="shared" si="1669"/>
        <v>#DIV/0!</v>
      </c>
    </row>
    <row r="2456" spans="7:52" x14ac:dyDescent="0.3">
      <c r="G2456" s="1" t="str">
        <f t="shared" si="1695"/>
        <v/>
      </c>
      <c r="H2456" s="2" t="str">
        <f t="shared" si="1664"/>
        <v/>
      </c>
      <c r="I2456" s="6" t="str" cm="1">
        <f t="array" ref="I2456">_xlfn.IFS(AND(G2455&lt;H2455,G2456&gt;H2456),"BUY", AND(G2455&gt;H2455,G2456&lt;H2456),"SELL",TRUE,"")</f>
        <v/>
      </c>
      <c r="J2456" s="1">
        <f t="shared" ca="1" si="1674"/>
        <v>0</v>
      </c>
      <c r="K2456" s="3" t="str">
        <f t="shared" ca="1" si="1688"/>
        <v/>
      </c>
      <c r="L2456" s="3" t="str">
        <f t="shared" si="1689"/>
        <v/>
      </c>
      <c r="M2456" s="3" t="str">
        <f t="shared" si="1690"/>
        <v/>
      </c>
      <c r="N2456" s="4">
        <f t="shared" si="1675"/>
        <v>-1</v>
      </c>
      <c r="O2456" s="2" t="str">
        <f t="shared" si="1691"/>
        <v/>
      </c>
      <c r="P2456" s="1" t="str">
        <f t="shared" si="1676"/>
        <v/>
      </c>
      <c r="Q2456" s="1" t="str">
        <f t="shared" si="1677"/>
        <v/>
      </c>
      <c r="R2456" s="1" t="str">
        <f>IF(ISBLANK(A2456),"",SUM($Q$2:Q2456))</f>
        <v/>
      </c>
      <c r="S2456" s="1" t="str">
        <f>IF(ISBLANK(A2456),"",SUM($F$2:F2456))</f>
        <v/>
      </c>
      <c r="T2456" s="1" t="str">
        <f t="shared" si="1678"/>
        <v/>
      </c>
      <c r="U2456" s="1" t="str">
        <f t="shared" si="1679"/>
        <v/>
      </c>
      <c r="V2456" s="17">
        <f t="shared" si="1680"/>
        <v>0</v>
      </c>
      <c r="W2456" s="17">
        <f t="shared" si="1681"/>
        <v>0</v>
      </c>
      <c r="X2456" s="17">
        <f t="shared" si="1682"/>
        <v>0</v>
      </c>
      <c r="Y2456" s="22">
        <f t="shared" si="1707"/>
        <v>0</v>
      </c>
      <c r="Z2456" s="22">
        <f t="shared" si="1707"/>
        <v>0</v>
      </c>
      <c r="AA2456" s="22">
        <f t="shared" si="1707"/>
        <v>0</v>
      </c>
      <c r="AB2456" s="23" t="str">
        <f t="shared" si="1702"/>
        <v/>
      </c>
      <c r="AC2456" s="23" t="str">
        <f t="shared" si="1703"/>
        <v/>
      </c>
      <c r="AD2456" s="23" t="str">
        <f t="shared" si="1704"/>
        <v/>
      </c>
      <c r="AE2456" s="23" t="str">
        <f t="shared" si="1705"/>
        <v/>
      </c>
      <c r="AF2456" s="23" t="str">
        <f t="shared" si="1706"/>
        <v/>
      </c>
      <c r="AG2456" s="23" t="str">
        <f t="shared" si="1667"/>
        <v/>
      </c>
      <c r="AH2456" s="25" t="str">
        <f t="shared" si="1683"/>
        <v/>
      </c>
      <c r="AI2456" s="25" t="str">
        <f t="shared" si="1684"/>
        <v/>
      </c>
      <c r="AJ2456" s="1" t="str">
        <f t="shared" si="1692"/>
        <v/>
      </c>
      <c r="AK2456" s="10" t="e">
        <f t="shared" si="1693"/>
        <v>#DIV/0!</v>
      </c>
      <c r="AL2456" s="10" t="e">
        <f t="shared" si="1698"/>
        <v>#DIV/0!</v>
      </c>
      <c r="AM2456">
        <f t="shared" si="1694"/>
        <v>0</v>
      </c>
      <c r="AN2456">
        <f t="shared" si="1685"/>
        <v>0</v>
      </c>
      <c r="AO2456">
        <f t="shared" si="1686"/>
        <v>0</v>
      </c>
      <c r="AP2456">
        <f t="shared" ca="1" si="1672"/>
        <v>3.1839326186628081E-44</v>
      </c>
      <c r="AQ2456">
        <f t="shared" ca="1" si="1672"/>
        <v>5.8273614809440844E-43</v>
      </c>
      <c r="AR2456">
        <f t="shared" ca="1" si="1699"/>
        <v>5.4637637103421677E-2</v>
      </c>
      <c r="AS2456">
        <f t="shared" ca="1" si="1700"/>
        <v>5.1807023740860103</v>
      </c>
      <c r="AT2456">
        <f t="shared" si="1687"/>
        <v>0</v>
      </c>
      <c r="AU2456">
        <f t="shared" ca="1" si="1701"/>
        <v>1.1915601673992445E-43</v>
      </c>
      <c r="AV2456" t="e">
        <f t="shared" si="1696"/>
        <v>#DIV/0!</v>
      </c>
      <c r="AW2456" t="e">
        <f t="shared" si="1666"/>
        <v>#DIV/0!</v>
      </c>
      <c r="AX2456" t="e">
        <f t="shared" si="1665"/>
        <v>#DIV/0!</v>
      </c>
      <c r="AY2456" t="e">
        <f t="shared" si="1670"/>
        <v>#DIV/0!</v>
      </c>
      <c r="AZ2456" t="e">
        <f t="shared" si="1669"/>
        <v>#DIV/0!</v>
      </c>
    </row>
    <row r="2457" spans="7:52" x14ac:dyDescent="0.3">
      <c r="G2457" s="1" t="str">
        <f t="shared" si="1695"/>
        <v/>
      </c>
      <c r="H2457" s="2" t="str">
        <f t="shared" ref="H2457:H2520" si="1708">IFERROR(AVERAGE(E2438:E2457),"")</f>
        <v/>
      </c>
      <c r="I2457" s="6" t="str" cm="1">
        <f t="array" ref="I2457">_xlfn.IFS(AND(G2456&lt;H2456,G2457&gt;H2457),"BUY", AND(G2456&gt;H2456,G2457&lt;H2457),"SELL",TRUE,"")</f>
        <v/>
      </c>
      <c r="J2457" s="1">
        <f t="shared" ca="1" si="1674"/>
        <v>0</v>
      </c>
      <c r="K2457" s="3" t="str">
        <f t="shared" ca="1" si="1688"/>
        <v/>
      </c>
      <c r="L2457" s="3" t="str">
        <f t="shared" si="1689"/>
        <v/>
      </c>
      <c r="M2457" s="3" t="str">
        <f t="shared" si="1690"/>
        <v/>
      </c>
      <c r="N2457" s="4">
        <f t="shared" si="1675"/>
        <v>-1</v>
      </c>
      <c r="O2457" s="2" t="str">
        <f t="shared" si="1691"/>
        <v/>
      </c>
      <c r="P2457" s="1" t="str">
        <f t="shared" si="1676"/>
        <v/>
      </c>
      <c r="Q2457" s="1" t="str">
        <f t="shared" si="1677"/>
        <v/>
      </c>
      <c r="R2457" s="1" t="str">
        <f>IF(ISBLANK(A2457),"",SUM($Q$2:Q2457))</f>
        <v/>
      </c>
      <c r="S2457" s="1" t="str">
        <f>IF(ISBLANK(A2457),"",SUM($F$2:F2457))</f>
        <v/>
      </c>
      <c r="T2457" s="1" t="str">
        <f t="shared" si="1678"/>
        <v/>
      </c>
      <c r="U2457" s="1" t="str">
        <f t="shared" si="1679"/>
        <v/>
      </c>
      <c r="V2457" s="17">
        <f t="shared" si="1680"/>
        <v>0</v>
      </c>
      <c r="W2457" s="17">
        <f t="shared" si="1681"/>
        <v>0</v>
      </c>
      <c r="X2457" s="17">
        <f t="shared" si="1682"/>
        <v>0</v>
      </c>
      <c r="Y2457" s="22">
        <f t="shared" si="1707"/>
        <v>0</v>
      </c>
      <c r="Z2457" s="22">
        <f t="shared" si="1707"/>
        <v>0</v>
      </c>
      <c r="AA2457" s="22">
        <f t="shared" si="1707"/>
        <v>0</v>
      </c>
      <c r="AB2457" s="23" t="str">
        <f t="shared" si="1702"/>
        <v/>
      </c>
      <c r="AC2457" s="23" t="str">
        <f t="shared" si="1703"/>
        <v/>
      </c>
      <c r="AD2457" s="23" t="str">
        <f t="shared" si="1704"/>
        <v/>
      </c>
      <c r="AE2457" s="23" t="str">
        <f t="shared" si="1705"/>
        <v/>
      </c>
      <c r="AF2457" s="23" t="str">
        <f t="shared" si="1706"/>
        <v/>
      </c>
      <c r="AG2457" s="23" t="str">
        <f t="shared" si="1667"/>
        <v/>
      </c>
      <c r="AH2457" s="25" t="str">
        <f t="shared" si="1683"/>
        <v/>
      </c>
      <c r="AI2457" s="25" t="str">
        <f t="shared" si="1684"/>
        <v/>
      </c>
      <c r="AJ2457" s="1" t="str">
        <f t="shared" si="1692"/>
        <v/>
      </c>
      <c r="AK2457" s="10" t="e">
        <f t="shared" si="1693"/>
        <v>#DIV/0!</v>
      </c>
      <c r="AL2457" s="10" t="e">
        <f t="shared" si="1698"/>
        <v>#DIV/0!</v>
      </c>
      <c r="AM2457">
        <f t="shared" si="1694"/>
        <v>0</v>
      </c>
      <c r="AN2457">
        <f t="shared" si="1685"/>
        <v>0</v>
      </c>
      <c r="AO2457">
        <f t="shared" si="1686"/>
        <v>0</v>
      </c>
      <c r="AP2457">
        <f t="shared" ca="1" si="1672"/>
        <v>2.9565088601868935E-44</v>
      </c>
      <c r="AQ2457">
        <f t="shared" ca="1" si="1672"/>
        <v>5.4111213751623644E-43</v>
      </c>
      <c r="AR2457">
        <f t="shared" ca="1" si="1699"/>
        <v>5.4637637103421684E-2</v>
      </c>
      <c r="AS2457">
        <f t="shared" ca="1" si="1700"/>
        <v>5.1807023740860103</v>
      </c>
      <c r="AT2457">
        <f t="shared" si="1687"/>
        <v>0</v>
      </c>
      <c r="AU2457">
        <f t="shared" ca="1" si="1701"/>
        <v>1.106448726870727E-43</v>
      </c>
      <c r="AV2457" t="e">
        <f t="shared" si="1696"/>
        <v>#DIV/0!</v>
      </c>
      <c r="AW2457" t="e">
        <f t="shared" si="1666"/>
        <v>#DIV/0!</v>
      </c>
      <c r="AX2457" t="e">
        <f t="shared" si="1665"/>
        <v>#DIV/0!</v>
      </c>
      <c r="AY2457" t="e">
        <f t="shared" si="1670"/>
        <v>#DIV/0!</v>
      </c>
      <c r="AZ2457" t="e">
        <f t="shared" si="1669"/>
        <v>#DIV/0!</v>
      </c>
    </row>
    <row r="2458" spans="7:52" x14ac:dyDescent="0.3">
      <c r="G2458" s="1" t="str">
        <f t="shared" si="1695"/>
        <v/>
      </c>
      <c r="H2458" s="2" t="str">
        <f t="shared" si="1708"/>
        <v/>
      </c>
      <c r="I2458" s="6" t="str" cm="1">
        <f t="array" ref="I2458">_xlfn.IFS(AND(G2457&lt;H2457,G2458&gt;H2458),"BUY", AND(G2457&gt;H2457,G2458&lt;H2458),"SELL",TRUE,"")</f>
        <v/>
      </c>
      <c r="J2458" s="1">
        <f t="shared" ca="1" si="1674"/>
        <v>0</v>
      </c>
      <c r="K2458" s="3" t="str">
        <f t="shared" ca="1" si="1688"/>
        <v/>
      </c>
      <c r="L2458" s="3" t="str">
        <f t="shared" si="1689"/>
        <v/>
      </c>
      <c r="M2458" s="3" t="str">
        <f t="shared" si="1690"/>
        <v/>
      </c>
      <c r="N2458" s="4">
        <f t="shared" si="1675"/>
        <v>-1</v>
      </c>
      <c r="O2458" s="2" t="str">
        <f t="shared" si="1691"/>
        <v/>
      </c>
      <c r="P2458" s="1" t="str">
        <f t="shared" si="1676"/>
        <v/>
      </c>
      <c r="Q2458" s="1" t="str">
        <f t="shared" si="1677"/>
        <v/>
      </c>
      <c r="R2458" s="1" t="str">
        <f>IF(ISBLANK(A2458),"",SUM($Q$2:Q2458))</f>
        <v/>
      </c>
      <c r="S2458" s="1" t="str">
        <f>IF(ISBLANK(A2458),"",SUM($F$2:F2458))</f>
        <v/>
      </c>
      <c r="T2458" s="1" t="str">
        <f t="shared" si="1678"/>
        <v/>
      </c>
      <c r="U2458" s="1" t="str">
        <f t="shared" si="1679"/>
        <v/>
      </c>
      <c r="V2458" s="17">
        <f t="shared" si="1680"/>
        <v>0</v>
      </c>
      <c r="W2458" s="17">
        <f t="shared" si="1681"/>
        <v>0</v>
      </c>
      <c r="X2458" s="17">
        <f t="shared" si="1682"/>
        <v>0</v>
      </c>
      <c r="Y2458" s="22">
        <f t="shared" si="1707"/>
        <v>0</v>
      </c>
      <c r="Z2458" s="22">
        <f t="shared" si="1707"/>
        <v>0</v>
      </c>
      <c r="AA2458" s="22">
        <f t="shared" si="1707"/>
        <v>0</v>
      </c>
      <c r="AB2458" s="23" t="str">
        <f t="shared" si="1702"/>
        <v/>
      </c>
      <c r="AC2458" s="23" t="str">
        <f t="shared" si="1703"/>
        <v/>
      </c>
      <c r="AD2458" s="23" t="str">
        <f t="shared" si="1704"/>
        <v/>
      </c>
      <c r="AE2458" s="23" t="str">
        <f t="shared" si="1705"/>
        <v/>
      </c>
      <c r="AF2458" s="23" t="str">
        <f t="shared" si="1706"/>
        <v/>
      </c>
      <c r="AG2458" s="23" t="str">
        <f t="shared" si="1667"/>
        <v/>
      </c>
      <c r="AH2458" s="25" t="str">
        <f t="shared" si="1683"/>
        <v/>
      </c>
      <c r="AI2458" s="25" t="str">
        <f t="shared" si="1684"/>
        <v/>
      </c>
      <c r="AJ2458" s="1" t="str">
        <f t="shared" si="1692"/>
        <v/>
      </c>
      <c r="AK2458" s="10" t="e">
        <f t="shared" si="1693"/>
        <v>#DIV/0!</v>
      </c>
      <c r="AL2458" s="10" t="e">
        <f t="shared" si="1698"/>
        <v>#DIV/0!</v>
      </c>
      <c r="AM2458">
        <f t="shared" si="1694"/>
        <v>0</v>
      </c>
      <c r="AN2458">
        <f t="shared" si="1685"/>
        <v>0</v>
      </c>
      <c r="AO2458">
        <f t="shared" si="1686"/>
        <v>0</v>
      </c>
      <c r="AP2458">
        <f t="shared" ca="1" si="1672"/>
        <v>2.7453296558878298E-44</v>
      </c>
      <c r="AQ2458">
        <f t="shared" ca="1" si="1672"/>
        <v>5.0246127055079105E-43</v>
      </c>
      <c r="AR2458">
        <f t="shared" ca="1" si="1699"/>
        <v>5.4637637103421677E-2</v>
      </c>
      <c r="AS2458">
        <f t="shared" ca="1" si="1700"/>
        <v>5.1807023740860103</v>
      </c>
      <c r="AT2458">
        <f t="shared" si="1687"/>
        <v>0</v>
      </c>
      <c r="AU2458">
        <f t="shared" ca="1" si="1701"/>
        <v>1.0274166749513892E-43</v>
      </c>
      <c r="AV2458" t="e">
        <f t="shared" si="1696"/>
        <v>#DIV/0!</v>
      </c>
      <c r="AW2458" t="e">
        <f t="shared" si="1666"/>
        <v>#DIV/0!</v>
      </c>
      <c r="AX2458" t="e">
        <f t="shared" si="1665"/>
        <v>#DIV/0!</v>
      </c>
      <c r="AY2458" t="e">
        <f t="shared" si="1670"/>
        <v>#DIV/0!</v>
      </c>
      <c r="AZ2458" t="e">
        <f t="shared" si="1669"/>
        <v>#DIV/0!</v>
      </c>
    </row>
    <row r="2459" spans="7:52" x14ac:dyDescent="0.3">
      <c r="G2459" s="1" t="str">
        <f t="shared" si="1695"/>
        <v/>
      </c>
      <c r="H2459" s="2" t="str">
        <f t="shared" si="1708"/>
        <v/>
      </c>
      <c r="I2459" s="6" t="str" cm="1">
        <f t="array" ref="I2459">_xlfn.IFS(AND(G2458&lt;H2458,G2459&gt;H2459),"BUY", AND(G2458&gt;H2458,G2459&lt;H2459),"SELL",TRUE,"")</f>
        <v/>
      </c>
      <c r="J2459" s="1">
        <f t="shared" ca="1" si="1674"/>
        <v>0</v>
      </c>
      <c r="K2459" s="3" t="str">
        <f t="shared" ca="1" si="1688"/>
        <v/>
      </c>
      <c r="L2459" s="3" t="str">
        <f t="shared" si="1689"/>
        <v/>
      </c>
      <c r="M2459" s="3" t="str">
        <f t="shared" si="1690"/>
        <v/>
      </c>
      <c r="N2459" s="4">
        <f t="shared" si="1675"/>
        <v>-1</v>
      </c>
      <c r="O2459" s="2" t="str">
        <f t="shared" si="1691"/>
        <v/>
      </c>
      <c r="P2459" s="1" t="str">
        <f t="shared" si="1676"/>
        <v/>
      </c>
      <c r="Q2459" s="1" t="str">
        <f t="shared" si="1677"/>
        <v/>
      </c>
      <c r="R2459" s="1" t="str">
        <f>IF(ISBLANK(A2459),"",SUM($Q$2:Q2459))</f>
        <v/>
      </c>
      <c r="S2459" s="1" t="str">
        <f>IF(ISBLANK(A2459),"",SUM($F$2:F2459))</f>
        <v/>
      </c>
      <c r="T2459" s="1" t="str">
        <f t="shared" si="1678"/>
        <v/>
      </c>
      <c r="U2459" s="1" t="str">
        <f t="shared" si="1679"/>
        <v/>
      </c>
      <c r="V2459" s="17">
        <f t="shared" si="1680"/>
        <v>0</v>
      </c>
      <c r="W2459" s="17">
        <f t="shared" si="1681"/>
        <v>0</v>
      </c>
      <c r="X2459" s="17">
        <f t="shared" si="1682"/>
        <v>0</v>
      </c>
      <c r="Y2459" s="22">
        <f t="shared" si="1707"/>
        <v>0</v>
      </c>
      <c r="Z2459" s="22">
        <f t="shared" si="1707"/>
        <v>0</v>
      </c>
      <c r="AA2459" s="22">
        <f t="shared" si="1707"/>
        <v>0</v>
      </c>
      <c r="AB2459" s="23" t="str">
        <f t="shared" si="1702"/>
        <v/>
      </c>
      <c r="AC2459" s="23" t="str">
        <f t="shared" si="1703"/>
        <v/>
      </c>
      <c r="AD2459" s="23" t="str">
        <f t="shared" si="1704"/>
        <v/>
      </c>
      <c r="AE2459" s="23" t="str">
        <f t="shared" si="1705"/>
        <v/>
      </c>
      <c r="AF2459" s="23" t="str">
        <f t="shared" si="1706"/>
        <v/>
      </c>
      <c r="AG2459" s="23" t="str">
        <f t="shared" si="1667"/>
        <v/>
      </c>
      <c r="AH2459" s="25" t="str">
        <f t="shared" si="1683"/>
        <v/>
      </c>
      <c r="AI2459" s="25" t="str">
        <f t="shared" si="1684"/>
        <v/>
      </c>
      <c r="AJ2459" s="1" t="str">
        <f t="shared" si="1692"/>
        <v/>
      </c>
      <c r="AK2459" s="10" t="e">
        <f t="shared" si="1693"/>
        <v>#DIV/0!</v>
      </c>
      <c r="AL2459" s="10" t="e">
        <f t="shared" si="1698"/>
        <v>#DIV/0!</v>
      </c>
      <c r="AM2459">
        <f t="shared" si="1694"/>
        <v>0</v>
      </c>
      <c r="AN2459">
        <f t="shared" si="1685"/>
        <v>0</v>
      </c>
      <c r="AO2459">
        <f t="shared" si="1686"/>
        <v>0</v>
      </c>
      <c r="AP2459">
        <f t="shared" ca="1" si="1672"/>
        <v>2.5492346804672707E-44</v>
      </c>
      <c r="AQ2459">
        <f t="shared" ca="1" si="1672"/>
        <v>4.6657117979716309E-43</v>
      </c>
      <c r="AR2459">
        <f t="shared" ca="1" si="1699"/>
        <v>5.4637637103421684E-2</v>
      </c>
      <c r="AS2459">
        <f t="shared" ca="1" si="1700"/>
        <v>5.1807023740860103</v>
      </c>
      <c r="AT2459">
        <f t="shared" si="1687"/>
        <v>0</v>
      </c>
      <c r="AU2459">
        <f t="shared" ca="1" si="1701"/>
        <v>9.5402976959771846E-44</v>
      </c>
      <c r="AV2459" t="e">
        <f t="shared" si="1696"/>
        <v>#DIV/0!</v>
      </c>
      <c r="AW2459" t="e">
        <f t="shared" si="1666"/>
        <v>#DIV/0!</v>
      </c>
      <c r="AX2459" t="e">
        <f t="shared" ref="AX2459:AX2522" si="1709">AV2459 - AW2459</f>
        <v>#DIV/0!</v>
      </c>
      <c r="AY2459" t="e">
        <f t="shared" si="1670"/>
        <v>#DIV/0!</v>
      </c>
      <c r="AZ2459" t="e">
        <f t="shared" si="1669"/>
        <v>#DIV/0!</v>
      </c>
    </row>
    <row r="2460" spans="7:52" x14ac:dyDescent="0.3">
      <c r="G2460" s="1" t="str">
        <f t="shared" si="1695"/>
        <v/>
      </c>
      <c r="H2460" s="2" t="str">
        <f t="shared" si="1708"/>
        <v/>
      </c>
      <c r="I2460" s="6" t="str" cm="1">
        <f t="array" ref="I2460">_xlfn.IFS(AND(G2459&lt;H2459,G2460&gt;H2460),"BUY", AND(G2459&gt;H2459,G2460&lt;H2460),"SELL",TRUE,"")</f>
        <v/>
      </c>
      <c r="J2460" s="1">
        <f t="shared" ca="1" si="1674"/>
        <v>0</v>
      </c>
      <c r="K2460" s="3" t="str">
        <f t="shared" ca="1" si="1688"/>
        <v/>
      </c>
      <c r="L2460" s="3" t="str">
        <f t="shared" si="1689"/>
        <v/>
      </c>
      <c r="M2460" s="3" t="str">
        <f t="shared" si="1690"/>
        <v/>
      </c>
      <c r="N2460" s="4">
        <f t="shared" si="1675"/>
        <v>-1</v>
      </c>
      <c r="O2460" s="2" t="str">
        <f t="shared" si="1691"/>
        <v/>
      </c>
      <c r="P2460" s="1" t="str">
        <f t="shared" si="1676"/>
        <v/>
      </c>
      <c r="Q2460" s="1" t="str">
        <f t="shared" si="1677"/>
        <v/>
      </c>
      <c r="R2460" s="1" t="str">
        <f>IF(ISBLANK(A2460),"",SUM($Q$2:Q2460))</f>
        <v/>
      </c>
      <c r="S2460" s="1" t="str">
        <f>IF(ISBLANK(A2460),"",SUM($F$2:F2460))</f>
        <v/>
      </c>
      <c r="T2460" s="1" t="str">
        <f t="shared" si="1678"/>
        <v/>
      </c>
      <c r="U2460" s="1" t="str">
        <f t="shared" si="1679"/>
        <v/>
      </c>
      <c r="V2460" s="17">
        <f t="shared" si="1680"/>
        <v>0</v>
      </c>
      <c r="W2460" s="17">
        <f t="shared" si="1681"/>
        <v>0</v>
      </c>
      <c r="X2460" s="17">
        <f t="shared" si="1682"/>
        <v>0</v>
      </c>
      <c r="Y2460" s="22">
        <f t="shared" si="1707"/>
        <v>0</v>
      </c>
      <c r="Z2460" s="22">
        <f t="shared" si="1707"/>
        <v>0</v>
      </c>
      <c r="AA2460" s="22">
        <f t="shared" si="1707"/>
        <v>0</v>
      </c>
      <c r="AB2460" s="23" t="str">
        <f t="shared" si="1702"/>
        <v/>
      </c>
      <c r="AC2460" s="23" t="str">
        <f t="shared" si="1703"/>
        <v/>
      </c>
      <c r="AD2460" s="23" t="str">
        <f t="shared" si="1704"/>
        <v/>
      </c>
      <c r="AE2460" s="23" t="str">
        <f t="shared" si="1705"/>
        <v/>
      </c>
      <c r="AF2460" s="23" t="str">
        <f t="shared" si="1706"/>
        <v/>
      </c>
      <c r="AG2460" s="23" t="str">
        <f t="shared" si="1667"/>
        <v/>
      </c>
      <c r="AH2460" s="25" t="str">
        <f t="shared" si="1683"/>
        <v/>
      </c>
      <c r="AI2460" s="25" t="str">
        <f t="shared" si="1684"/>
        <v/>
      </c>
      <c r="AJ2460" s="1" t="str">
        <f t="shared" si="1692"/>
        <v/>
      </c>
      <c r="AK2460" s="10" t="e">
        <f t="shared" si="1693"/>
        <v>#DIV/0!</v>
      </c>
      <c r="AL2460" s="10" t="e">
        <f t="shared" si="1698"/>
        <v>#DIV/0!</v>
      </c>
      <c r="AM2460">
        <f t="shared" si="1694"/>
        <v>0</v>
      </c>
      <c r="AN2460">
        <f t="shared" si="1685"/>
        <v>0</v>
      </c>
      <c r="AO2460">
        <f t="shared" si="1686"/>
        <v>0</v>
      </c>
      <c r="AP2460">
        <f t="shared" ca="1" si="1672"/>
        <v>2.3671464890053228E-44</v>
      </c>
      <c r="AQ2460">
        <f t="shared" ca="1" si="1672"/>
        <v>4.332446669545086E-43</v>
      </c>
      <c r="AR2460">
        <f t="shared" ca="1" si="1699"/>
        <v>5.4637637103421677E-2</v>
      </c>
      <c r="AS2460">
        <f t="shared" ca="1" si="1700"/>
        <v>5.1807023740860103</v>
      </c>
      <c r="AT2460">
        <f t="shared" si="1687"/>
        <v>0</v>
      </c>
      <c r="AU2460">
        <f t="shared" ca="1" si="1701"/>
        <v>8.8588478605502427E-44</v>
      </c>
      <c r="AV2460" t="e">
        <f t="shared" si="1696"/>
        <v>#DIV/0!</v>
      </c>
      <c r="AW2460" t="e">
        <f t="shared" ref="AW2460:AW2523" si="1710">AVERAGE(E2435:E2460)</f>
        <v>#DIV/0!</v>
      </c>
      <c r="AX2460" t="e">
        <f t="shared" si="1709"/>
        <v>#DIV/0!</v>
      </c>
      <c r="AY2460" t="e">
        <f t="shared" si="1670"/>
        <v>#DIV/0!</v>
      </c>
      <c r="AZ2460" t="e">
        <f t="shared" si="1669"/>
        <v>#DIV/0!</v>
      </c>
    </row>
    <row r="2461" spans="7:52" x14ac:dyDescent="0.3">
      <c r="G2461" s="1" t="str">
        <f t="shared" si="1695"/>
        <v/>
      </c>
      <c r="H2461" s="2" t="str">
        <f t="shared" si="1708"/>
        <v/>
      </c>
      <c r="I2461" s="6" t="str" cm="1">
        <f t="array" ref="I2461">_xlfn.IFS(AND(G2460&lt;H2460,G2461&gt;H2461),"BUY", AND(G2460&gt;H2460,G2461&lt;H2461),"SELL",TRUE,"")</f>
        <v/>
      </c>
      <c r="J2461" s="1">
        <f t="shared" ca="1" si="1674"/>
        <v>0</v>
      </c>
      <c r="K2461" s="3" t="str">
        <f t="shared" ca="1" si="1688"/>
        <v/>
      </c>
      <c r="L2461" s="3" t="str">
        <f t="shared" si="1689"/>
        <v/>
      </c>
      <c r="M2461" s="3" t="str">
        <f t="shared" si="1690"/>
        <v/>
      </c>
      <c r="N2461" s="4">
        <f t="shared" si="1675"/>
        <v>-1</v>
      </c>
      <c r="O2461" s="2" t="str">
        <f t="shared" si="1691"/>
        <v/>
      </c>
      <c r="P2461" s="1" t="str">
        <f t="shared" si="1676"/>
        <v/>
      </c>
      <c r="Q2461" s="1" t="str">
        <f t="shared" si="1677"/>
        <v/>
      </c>
      <c r="R2461" s="1" t="str">
        <f>IF(ISBLANK(A2461),"",SUM($Q$2:Q2461))</f>
        <v/>
      </c>
      <c r="S2461" s="1" t="str">
        <f>IF(ISBLANK(A2461),"",SUM($F$2:F2461))</f>
        <v/>
      </c>
      <c r="T2461" s="1" t="str">
        <f t="shared" si="1678"/>
        <v/>
      </c>
      <c r="U2461" s="1" t="str">
        <f t="shared" si="1679"/>
        <v/>
      </c>
      <c r="V2461" s="17">
        <f t="shared" si="1680"/>
        <v>0</v>
      </c>
      <c r="W2461" s="17">
        <f t="shared" si="1681"/>
        <v>0</v>
      </c>
      <c r="X2461" s="17">
        <f t="shared" si="1682"/>
        <v>0</v>
      </c>
      <c r="Y2461" s="22">
        <f t="shared" si="1707"/>
        <v>0</v>
      </c>
      <c r="Z2461" s="22">
        <f t="shared" si="1707"/>
        <v>0</v>
      </c>
      <c r="AA2461" s="22">
        <f t="shared" si="1707"/>
        <v>0</v>
      </c>
      <c r="AB2461" s="23" t="str">
        <f t="shared" si="1702"/>
        <v/>
      </c>
      <c r="AC2461" s="23" t="str">
        <f t="shared" si="1703"/>
        <v/>
      </c>
      <c r="AD2461" s="23" t="str">
        <f t="shared" si="1704"/>
        <v/>
      </c>
      <c r="AE2461" s="23" t="str">
        <f t="shared" si="1705"/>
        <v/>
      </c>
      <c r="AF2461" s="23" t="str">
        <f t="shared" si="1706"/>
        <v/>
      </c>
      <c r="AG2461" s="23" t="str">
        <f t="shared" si="1667"/>
        <v/>
      </c>
      <c r="AH2461" s="25" t="str">
        <f t="shared" si="1683"/>
        <v/>
      </c>
      <c r="AI2461" s="25" t="str">
        <f t="shared" si="1684"/>
        <v/>
      </c>
      <c r="AJ2461" s="1" t="str">
        <f t="shared" si="1692"/>
        <v/>
      </c>
      <c r="AK2461" s="10" t="e">
        <f t="shared" si="1693"/>
        <v>#DIV/0!</v>
      </c>
      <c r="AL2461" s="10" t="e">
        <f t="shared" si="1698"/>
        <v>#DIV/0!</v>
      </c>
      <c r="AM2461">
        <f t="shared" si="1694"/>
        <v>0</v>
      </c>
      <c r="AN2461">
        <f t="shared" si="1685"/>
        <v>0</v>
      </c>
      <c r="AO2461">
        <f t="shared" si="1686"/>
        <v>0</v>
      </c>
      <c r="AP2461">
        <f t="shared" ca="1" si="1672"/>
        <v>2.198064596933514E-44</v>
      </c>
      <c r="AQ2461">
        <f t="shared" ca="1" si="1672"/>
        <v>4.0229861931490081E-43</v>
      </c>
      <c r="AR2461">
        <f t="shared" ca="1" si="1699"/>
        <v>5.4637637103421684E-2</v>
      </c>
      <c r="AS2461">
        <f t="shared" ca="1" si="1700"/>
        <v>5.1807023740860103</v>
      </c>
      <c r="AT2461">
        <f t="shared" si="1687"/>
        <v>0</v>
      </c>
      <c r="AU2461">
        <f t="shared" ca="1" si="1701"/>
        <v>8.2260730133680832E-44</v>
      </c>
      <c r="AV2461" t="e">
        <f t="shared" si="1696"/>
        <v>#DIV/0!</v>
      </c>
      <c r="AW2461" t="e">
        <f t="shared" si="1710"/>
        <v>#DIV/0!</v>
      </c>
      <c r="AX2461" t="e">
        <f t="shared" si="1709"/>
        <v>#DIV/0!</v>
      </c>
      <c r="AY2461" t="e">
        <f t="shared" si="1670"/>
        <v>#DIV/0!</v>
      </c>
      <c r="AZ2461" t="e">
        <f t="shared" si="1669"/>
        <v>#DIV/0!</v>
      </c>
    </row>
    <row r="2462" spans="7:52" x14ac:dyDescent="0.3">
      <c r="G2462" s="1" t="str">
        <f t="shared" si="1695"/>
        <v/>
      </c>
      <c r="H2462" s="2" t="str">
        <f t="shared" si="1708"/>
        <v/>
      </c>
      <c r="I2462" s="6" t="str" cm="1">
        <f t="array" ref="I2462">_xlfn.IFS(AND(G2461&lt;H2461,G2462&gt;H2462),"BUY", AND(G2461&gt;H2461,G2462&lt;H2462),"SELL",TRUE,"")</f>
        <v/>
      </c>
      <c r="J2462" s="1">
        <f t="shared" ca="1" si="1674"/>
        <v>0</v>
      </c>
      <c r="K2462" s="3" t="str">
        <f t="shared" ca="1" si="1688"/>
        <v/>
      </c>
      <c r="L2462" s="3" t="str">
        <f t="shared" si="1689"/>
        <v/>
      </c>
      <c r="M2462" s="3" t="str">
        <f t="shared" si="1690"/>
        <v/>
      </c>
      <c r="N2462" s="4">
        <f t="shared" si="1675"/>
        <v>-1</v>
      </c>
      <c r="O2462" s="2" t="str">
        <f t="shared" si="1691"/>
        <v/>
      </c>
      <c r="P2462" s="1" t="str">
        <f t="shared" si="1676"/>
        <v/>
      </c>
      <c r="Q2462" s="1" t="str">
        <f t="shared" si="1677"/>
        <v/>
      </c>
      <c r="R2462" s="1" t="str">
        <f>IF(ISBLANK(A2462),"",SUM($Q$2:Q2462))</f>
        <v/>
      </c>
      <c r="S2462" s="1" t="str">
        <f>IF(ISBLANK(A2462),"",SUM($F$2:F2462))</f>
        <v/>
      </c>
      <c r="T2462" s="1" t="str">
        <f t="shared" si="1678"/>
        <v/>
      </c>
      <c r="U2462" s="1" t="str">
        <f t="shared" si="1679"/>
        <v/>
      </c>
      <c r="V2462" s="17">
        <f t="shared" si="1680"/>
        <v>0</v>
      </c>
      <c r="W2462" s="17">
        <f t="shared" si="1681"/>
        <v>0</v>
      </c>
      <c r="X2462" s="17">
        <f t="shared" si="1682"/>
        <v>0</v>
      </c>
      <c r="Y2462" s="22">
        <f t="shared" si="1707"/>
        <v>0</v>
      </c>
      <c r="Z2462" s="22">
        <f t="shared" si="1707"/>
        <v>0</v>
      </c>
      <c r="AA2462" s="22">
        <f t="shared" si="1707"/>
        <v>0</v>
      </c>
      <c r="AB2462" s="23" t="str">
        <f t="shared" si="1702"/>
        <v/>
      </c>
      <c r="AC2462" s="23" t="str">
        <f t="shared" si="1703"/>
        <v/>
      </c>
      <c r="AD2462" s="23" t="str">
        <f t="shared" si="1704"/>
        <v/>
      </c>
      <c r="AE2462" s="23" t="str">
        <f t="shared" si="1705"/>
        <v/>
      </c>
      <c r="AF2462" s="23" t="str">
        <f t="shared" si="1706"/>
        <v/>
      </c>
      <c r="AG2462" s="23" t="str">
        <f t="shared" ref="AG2462:AG2525" si="1711">IFERROR(AVERAGE(AF2449:AF2462),"")</f>
        <v/>
      </c>
      <c r="AH2462" s="25" t="str">
        <f t="shared" si="1683"/>
        <v/>
      </c>
      <c r="AI2462" s="25" t="str">
        <f t="shared" si="1684"/>
        <v/>
      </c>
      <c r="AJ2462" s="1" t="str">
        <f t="shared" si="1692"/>
        <v/>
      </c>
      <c r="AK2462" s="10" t="e">
        <f t="shared" si="1693"/>
        <v>#DIV/0!</v>
      </c>
      <c r="AL2462" s="10" t="e">
        <f t="shared" si="1698"/>
        <v>#DIV/0!</v>
      </c>
      <c r="AM2462">
        <f t="shared" si="1694"/>
        <v>0</v>
      </c>
      <c r="AN2462">
        <f t="shared" si="1685"/>
        <v>0</v>
      </c>
      <c r="AO2462">
        <f t="shared" si="1686"/>
        <v>0</v>
      </c>
      <c r="AP2462">
        <f t="shared" ca="1" si="1672"/>
        <v>2.0410599828668345E-44</v>
      </c>
      <c r="AQ2462">
        <f t="shared" ca="1" si="1672"/>
        <v>3.7356300364955075E-43</v>
      </c>
      <c r="AR2462">
        <f t="shared" ca="1" si="1699"/>
        <v>5.4637637103421684E-2</v>
      </c>
      <c r="AS2462">
        <f t="shared" ca="1" si="1700"/>
        <v>5.1807023740860103</v>
      </c>
      <c r="AT2462">
        <f t="shared" si="1687"/>
        <v>0</v>
      </c>
      <c r="AU2462">
        <f t="shared" ca="1" si="1701"/>
        <v>7.6384963695560771E-44</v>
      </c>
      <c r="AV2462" t="e">
        <f t="shared" si="1696"/>
        <v>#DIV/0!</v>
      </c>
      <c r="AW2462" t="e">
        <f t="shared" si="1710"/>
        <v>#DIV/0!</v>
      </c>
      <c r="AX2462" t="e">
        <f t="shared" si="1709"/>
        <v>#DIV/0!</v>
      </c>
      <c r="AY2462" t="e">
        <f t="shared" si="1670"/>
        <v>#DIV/0!</v>
      </c>
      <c r="AZ2462" t="e">
        <f t="shared" si="1669"/>
        <v>#DIV/0!</v>
      </c>
    </row>
    <row r="2463" spans="7:52" x14ac:dyDescent="0.3">
      <c r="G2463" s="1" t="str">
        <f t="shared" si="1695"/>
        <v/>
      </c>
      <c r="H2463" s="2" t="str">
        <f t="shared" si="1708"/>
        <v/>
      </c>
      <c r="I2463" s="6" t="str" cm="1">
        <f t="array" ref="I2463">_xlfn.IFS(AND(G2462&lt;H2462,G2463&gt;H2463),"BUY", AND(G2462&gt;H2462,G2463&lt;H2463),"SELL",TRUE,"")</f>
        <v/>
      </c>
      <c r="J2463" s="1">
        <f t="shared" ca="1" si="1674"/>
        <v>0</v>
      </c>
      <c r="K2463" s="3" t="str">
        <f t="shared" ca="1" si="1688"/>
        <v/>
      </c>
      <c r="L2463" s="3" t="str">
        <f t="shared" si="1689"/>
        <v/>
      </c>
      <c r="M2463" s="3" t="str">
        <f t="shared" si="1690"/>
        <v/>
      </c>
      <c r="N2463" s="4">
        <f t="shared" si="1675"/>
        <v>-1</v>
      </c>
      <c r="O2463" s="2" t="str">
        <f t="shared" si="1691"/>
        <v/>
      </c>
      <c r="P2463" s="1" t="str">
        <f t="shared" si="1676"/>
        <v/>
      </c>
      <c r="Q2463" s="1" t="str">
        <f t="shared" si="1677"/>
        <v/>
      </c>
      <c r="R2463" s="1" t="str">
        <f>IF(ISBLANK(A2463),"",SUM($Q$2:Q2463))</f>
        <v/>
      </c>
      <c r="S2463" s="1" t="str">
        <f>IF(ISBLANK(A2463),"",SUM($F$2:F2463))</f>
        <v/>
      </c>
      <c r="T2463" s="1" t="str">
        <f t="shared" si="1678"/>
        <v/>
      </c>
      <c r="U2463" s="1" t="str">
        <f t="shared" si="1679"/>
        <v/>
      </c>
      <c r="V2463" s="17">
        <f t="shared" si="1680"/>
        <v>0</v>
      </c>
      <c r="W2463" s="17">
        <f t="shared" si="1681"/>
        <v>0</v>
      </c>
      <c r="X2463" s="17">
        <f t="shared" si="1682"/>
        <v>0</v>
      </c>
      <c r="Y2463" s="22">
        <f t="shared" ref="Y2463:AA2478" si="1712">SUM(V2450:V2463)</f>
        <v>0</v>
      </c>
      <c r="Z2463" s="22">
        <f t="shared" si="1712"/>
        <v>0</v>
      </c>
      <c r="AA2463" s="22">
        <f t="shared" si="1712"/>
        <v>0</v>
      </c>
      <c r="AB2463" s="23" t="str">
        <f t="shared" si="1702"/>
        <v/>
      </c>
      <c r="AC2463" s="23" t="str">
        <f t="shared" si="1703"/>
        <v/>
      </c>
      <c r="AD2463" s="23" t="str">
        <f t="shared" si="1704"/>
        <v/>
      </c>
      <c r="AE2463" s="23" t="str">
        <f t="shared" si="1705"/>
        <v/>
      </c>
      <c r="AF2463" s="23" t="str">
        <f t="shared" si="1706"/>
        <v/>
      </c>
      <c r="AG2463" s="23" t="str">
        <f t="shared" si="1711"/>
        <v/>
      </c>
      <c r="AH2463" s="25" t="str">
        <f t="shared" si="1683"/>
        <v/>
      </c>
      <c r="AI2463" s="25" t="str">
        <f t="shared" si="1684"/>
        <v/>
      </c>
      <c r="AJ2463" s="1" t="str">
        <f t="shared" si="1692"/>
        <v/>
      </c>
      <c r="AK2463" s="10" t="e">
        <f t="shared" si="1693"/>
        <v>#DIV/0!</v>
      </c>
      <c r="AL2463" s="10" t="e">
        <f t="shared" si="1698"/>
        <v>#DIV/0!</v>
      </c>
      <c r="AM2463">
        <f t="shared" si="1694"/>
        <v>0</v>
      </c>
      <c r="AN2463">
        <f t="shared" si="1685"/>
        <v>0</v>
      </c>
      <c r="AO2463">
        <f t="shared" si="1686"/>
        <v>0</v>
      </c>
      <c r="AP2463">
        <f t="shared" ca="1" si="1672"/>
        <v>1.8952699840906319E-44</v>
      </c>
      <c r="AQ2463">
        <f t="shared" ca="1" si="1672"/>
        <v>3.4687993196029711E-43</v>
      </c>
      <c r="AR2463">
        <f t="shared" ca="1" si="1699"/>
        <v>5.4637637103421684E-2</v>
      </c>
      <c r="AS2463">
        <f t="shared" ca="1" si="1700"/>
        <v>5.1807023740860103</v>
      </c>
      <c r="AT2463">
        <f t="shared" si="1687"/>
        <v>0</v>
      </c>
      <c r="AU2463">
        <f t="shared" ca="1" si="1701"/>
        <v>7.0928894860163573E-44</v>
      </c>
      <c r="AV2463" t="e">
        <f t="shared" si="1696"/>
        <v>#DIV/0!</v>
      </c>
      <c r="AW2463" t="e">
        <f t="shared" si="1710"/>
        <v>#DIV/0!</v>
      </c>
      <c r="AX2463" t="e">
        <f t="shared" si="1709"/>
        <v>#DIV/0!</v>
      </c>
      <c r="AY2463" t="e">
        <f t="shared" si="1670"/>
        <v>#DIV/0!</v>
      </c>
      <c r="AZ2463" t="e">
        <f t="shared" si="1669"/>
        <v>#DIV/0!</v>
      </c>
    </row>
    <row r="2464" spans="7:52" x14ac:dyDescent="0.3">
      <c r="G2464" s="1" t="str">
        <f t="shared" si="1695"/>
        <v/>
      </c>
      <c r="H2464" s="2" t="str">
        <f t="shared" si="1708"/>
        <v/>
      </c>
      <c r="I2464" s="6" t="str" cm="1">
        <f t="array" ref="I2464">_xlfn.IFS(AND(G2463&lt;H2463,G2464&gt;H2464),"BUY", AND(G2463&gt;H2463,G2464&lt;H2464),"SELL",TRUE,"")</f>
        <v/>
      </c>
      <c r="J2464" s="1">
        <f t="shared" ca="1" si="1674"/>
        <v>0</v>
      </c>
      <c r="K2464" s="3" t="str">
        <f t="shared" ca="1" si="1688"/>
        <v/>
      </c>
      <c r="L2464" s="3" t="str">
        <f t="shared" si="1689"/>
        <v/>
      </c>
      <c r="M2464" s="3" t="str">
        <f t="shared" si="1690"/>
        <v/>
      </c>
      <c r="N2464" s="4">
        <f t="shared" si="1675"/>
        <v>-1</v>
      </c>
      <c r="O2464" s="2" t="str">
        <f t="shared" si="1691"/>
        <v/>
      </c>
      <c r="P2464" s="1" t="str">
        <f t="shared" si="1676"/>
        <v/>
      </c>
      <c r="Q2464" s="1" t="str">
        <f t="shared" si="1677"/>
        <v/>
      </c>
      <c r="R2464" s="1" t="str">
        <f>IF(ISBLANK(A2464),"",SUM($Q$2:Q2464))</f>
        <v/>
      </c>
      <c r="S2464" s="1" t="str">
        <f>IF(ISBLANK(A2464),"",SUM($F$2:F2464))</f>
        <v/>
      </c>
      <c r="T2464" s="1" t="str">
        <f t="shared" si="1678"/>
        <v/>
      </c>
      <c r="U2464" s="1" t="str">
        <f t="shared" si="1679"/>
        <v/>
      </c>
      <c r="V2464" s="17">
        <f t="shared" si="1680"/>
        <v>0</v>
      </c>
      <c r="W2464" s="17">
        <f t="shared" si="1681"/>
        <v>0</v>
      </c>
      <c r="X2464" s="17">
        <f t="shared" si="1682"/>
        <v>0</v>
      </c>
      <c r="Y2464" s="22">
        <f t="shared" si="1712"/>
        <v>0</v>
      </c>
      <c r="Z2464" s="22">
        <f t="shared" si="1712"/>
        <v>0</v>
      </c>
      <c r="AA2464" s="22">
        <f t="shared" si="1712"/>
        <v>0</v>
      </c>
      <c r="AB2464" s="23" t="str">
        <f t="shared" si="1702"/>
        <v/>
      </c>
      <c r="AC2464" s="23" t="str">
        <f t="shared" si="1703"/>
        <v/>
      </c>
      <c r="AD2464" s="23" t="str">
        <f t="shared" si="1704"/>
        <v/>
      </c>
      <c r="AE2464" s="23" t="str">
        <f t="shared" si="1705"/>
        <v/>
      </c>
      <c r="AF2464" s="23" t="str">
        <f t="shared" si="1706"/>
        <v/>
      </c>
      <c r="AG2464" s="23" t="str">
        <f t="shared" si="1711"/>
        <v/>
      </c>
      <c r="AH2464" s="25" t="str">
        <f t="shared" si="1683"/>
        <v/>
      </c>
      <c r="AI2464" s="25" t="str">
        <f t="shared" si="1684"/>
        <v/>
      </c>
      <c r="AJ2464" s="1" t="str">
        <f t="shared" si="1692"/>
        <v/>
      </c>
      <c r="AK2464" s="10" t="e">
        <f t="shared" si="1693"/>
        <v>#DIV/0!</v>
      </c>
      <c r="AL2464" s="10" t="e">
        <f t="shared" si="1698"/>
        <v>#DIV/0!</v>
      </c>
      <c r="AM2464">
        <f t="shared" si="1694"/>
        <v>0</v>
      </c>
      <c r="AN2464">
        <f t="shared" si="1685"/>
        <v>0</v>
      </c>
      <c r="AO2464">
        <f t="shared" si="1686"/>
        <v>0</v>
      </c>
      <c r="AP2464">
        <f t="shared" ca="1" si="1672"/>
        <v>1.7598935566555868E-44</v>
      </c>
      <c r="AQ2464">
        <f t="shared" ca="1" si="1672"/>
        <v>3.2210279396313302E-43</v>
      </c>
      <c r="AR2464">
        <f t="shared" ca="1" si="1699"/>
        <v>5.4637637103421691E-2</v>
      </c>
      <c r="AS2464">
        <f t="shared" ca="1" si="1700"/>
        <v>5.1807023740860103</v>
      </c>
      <c r="AT2464">
        <f t="shared" si="1687"/>
        <v>0</v>
      </c>
      <c r="AU2464">
        <f t="shared" ca="1" si="1701"/>
        <v>6.586254522729474E-44</v>
      </c>
      <c r="AV2464" t="e">
        <f t="shared" si="1696"/>
        <v>#DIV/0!</v>
      </c>
      <c r="AW2464" t="e">
        <f t="shared" si="1710"/>
        <v>#DIV/0!</v>
      </c>
      <c r="AX2464" t="e">
        <f t="shared" si="1709"/>
        <v>#DIV/0!</v>
      </c>
      <c r="AY2464" t="e">
        <f t="shared" si="1670"/>
        <v>#DIV/0!</v>
      </c>
      <c r="AZ2464" t="e">
        <f t="shared" si="1669"/>
        <v>#DIV/0!</v>
      </c>
    </row>
    <row r="2465" spans="7:52" x14ac:dyDescent="0.3">
      <c r="G2465" s="1" t="str">
        <f t="shared" si="1695"/>
        <v/>
      </c>
      <c r="H2465" s="2" t="str">
        <f t="shared" si="1708"/>
        <v/>
      </c>
      <c r="I2465" s="6" t="str" cm="1">
        <f t="array" ref="I2465">_xlfn.IFS(AND(G2464&lt;H2464,G2465&gt;H2465),"BUY", AND(G2464&gt;H2464,G2465&lt;H2465),"SELL",TRUE,"")</f>
        <v/>
      </c>
      <c r="J2465" s="1">
        <f t="shared" ca="1" si="1674"/>
        <v>0</v>
      </c>
      <c r="K2465" s="3" t="str">
        <f t="shared" ca="1" si="1688"/>
        <v/>
      </c>
      <c r="L2465" s="3" t="str">
        <f t="shared" si="1689"/>
        <v/>
      </c>
      <c r="M2465" s="3" t="str">
        <f t="shared" si="1690"/>
        <v/>
      </c>
      <c r="N2465" s="4">
        <f t="shared" si="1675"/>
        <v>-1</v>
      </c>
      <c r="O2465" s="2" t="str">
        <f t="shared" si="1691"/>
        <v/>
      </c>
      <c r="P2465" s="1" t="str">
        <f t="shared" si="1676"/>
        <v/>
      </c>
      <c r="Q2465" s="1" t="str">
        <f t="shared" si="1677"/>
        <v/>
      </c>
      <c r="R2465" s="1" t="str">
        <f>IF(ISBLANK(A2465),"",SUM($Q$2:Q2465))</f>
        <v/>
      </c>
      <c r="S2465" s="1" t="str">
        <f>IF(ISBLANK(A2465),"",SUM($F$2:F2465))</f>
        <v/>
      </c>
      <c r="T2465" s="1" t="str">
        <f t="shared" si="1678"/>
        <v/>
      </c>
      <c r="U2465" s="1" t="str">
        <f t="shared" si="1679"/>
        <v/>
      </c>
      <c r="V2465" s="17">
        <f t="shared" si="1680"/>
        <v>0</v>
      </c>
      <c r="W2465" s="17">
        <f t="shared" si="1681"/>
        <v>0</v>
      </c>
      <c r="X2465" s="17">
        <f t="shared" si="1682"/>
        <v>0</v>
      </c>
      <c r="Y2465" s="22">
        <f t="shared" si="1712"/>
        <v>0</v>
      </c>
      <c r="Z2465" s="22">
        <f t="shared" si="1712"/>
        <v>0</v>
      </c>
      <c r="AA2465" s="22">
        <f t="shared" si="1712"/>
        <v>0</v>
      </c>
      <c r="AB2465" s="23" t="str">
        <f t="shared" si="1702"/>
        <v/>
      </c>
      <c r="AC2465" s="23" t="str">
        <f t="shared" si="1703"/>
        <v/>
      </c>
      <c r="AD2465" s="23" t="str">
        <f t="shared" si="1704"/>
        <v/>
      </c>
      <c r="AE2465" s="23" t="str">
        <f t="shared" si="1705"/>
        <v/>
      </c>
      <c r="AF2465" s="23" t="str">
        <f t="shared" si="1706"/>
        <v/>
      </c>
      <c r="AG2465" s="23" t="str">
        <f t="shared" si="1711"/>
        <v/>
      </c>
      <c r="AH2465" s="25" t="str">
        <f t="shared" si="1683"/>
        <v/>
      </c>
      <c r="AI2465" s="25" t="str">
        <f t="shared" si="1684"/>
        <v/>
      </c>
      <c r="AJ2465" s="1" t="str">
        <f t="shared" si="1692"/>
        <v/>
      </c>
      <c r="AK2465" s="10" t="e">
        <f t="shared" si="1693"/>
        <v>#DIV/0!</v>
      </c>
      <c r="AL2465" s="10" t="e">
        <f t="shared" si="1698"/>
        <v>#DIV/0!</v>
      </c>
      <c r="AM2465">
        <f t="shared" si="1694"/>
        <v>0</v>
      </c>
      <c r="AN2465">
        <f t="shared" si="1685"/>
        <v>0</v>
      </c>
      <c r="AO2465">
        <f t="shared" si="1686"/>
        <v>0</v>
      </c>
      <c r="AP2465">
        <f t="shared" ca="1" si="1672"/>
        <v>1.6341868740373305E-44</v>
      </c>
      <c r="AQ2465">
        <f t="shared" ca="1" si="1672"/>
        <v>2.9909545153719494E-43</v>
      </c>
      <c r="AR2465">
        <f t="shared" ca="1" si="1699"/>
        <v>5.4637637103421684E-2</v>
      </c>
      <c r="AS2465">
        <f t="shared" ca="1" si="1700"/>
        <v>5.1807023740860103</v>
      </c>
      <c r="AT2465">
        <f t="shared" si="1687"/>
        <v>0</v>
      </c>
      <c r="AU2465">
        <f t="shared" ca="1" si="1701"/>
        <v>6.11580777110594E-44</v>
      </c>
      <c r="AV2465" t="e">
        <f t="shared" si="1696"/>
        <v>#DIV/0!</v>
      </c>
      <c r="AW2465" t="e">
        <f t="shared" si="1710"/>
        <v>#DIV/0!</v>
      </c>
      <c r="AX2465" t="e">
        <f t="shared" si="1709"/>
        <v>#DIV/0!</v>
      </c>
      <c r="AY2465" t="e">
        <f t="shared" si="1670"/>
        <v>#DIV/0!</v>
      </c>
      <c r="AZ2465" t="e">
        <f t="shared" si="1669"/>
        <v>#DIV/0!</v>
      </c>
    </row>
    <row r="2466" spans="7:52" x14ac:dyDescent="0.3">
      <c r="G2466" s="1" t="str">
        <f t="shared" si="1695"/>
        <v/>
      </c>
      <c r="H2466" s="2" t="str">
        <f t="shared" si="1708"/>
        <v/>
      </c>
      <c r="I2466" s="6" t="str" cm="1">
        <f t="array" ref="I2466">_xlfn.IFS(AND(G2465&lt;H2465,G2466&gt;H2466),"BUY", AND(G2465&gt;H2465,G2466&lt;H2466),"SELL",TRUE,"")</f>
        <v/>
      </c>
      <c r="J2466" s="1">
        <f t="shared" ca="1" si="1674"/>
        <v>0</v>
      </c>
      <c r="K2466" s="3" t="str">
        <f t="shared" ca="1" si="1688"/>
        <v/>
      </c>
      <c r="L2466" s="3" t="str">
        <f t="shared" si="1689"/>
        <v/>
      </c>
      <c r="M2466" s="3" t="str">
        <f t="shared" si="1690"/>
        <v/>
      </c>
      <c r="N2466" s="4">
        <f t="shared" si="1675"/>
        <v>-1</v>
      </c>
      <c r="O2466" s="2" t="str">
        <f t="shared" si="1691"/>
        <v/>
      </c>
      <c r="P2466" s="1" t="str">
        <f t="shared" si="1676"/>
        <v/>
      </c>
      <c r="Q2466" s="1" t="str">
        <f t="shared" si="1677"/>
        <v/>
      </c>
      <c r="R2466" s="1" t="str">
        <f>IF(ISBLANK(A2466),"",SUM($Q$2:Q2466))</f>
        <v/>
      </c>
      <c r="S2466" s="1" t="str">
        <f>IF(ISBLANK(A2466),"",SUM($F$2:F2466))</f>
        <v/>
      </c>
      <c r="T2466" s="1" t="str">
        <f t="shared" si="1678"/>
        <v/>
      </c>
      <c r="U2466" s="1" t="str">
        <f t="shared" si="1679"/>
        <v/>
      </c>
      <c r="V2466" s="17">
        <f t="shared" si="1680"/>
        <v>0</v>
      </c>
      <c r="W2466" s="17">
        <f t="shared" si="1681"/>
        <v>0</v>
      </c>
      <c r="X2466" s="17">
        <f t="shared" si="1682"/>
        <v>0</v>
      </c>
      <c r="Y2466" s="22">
        <f t="shared" si="1712"/>
        <v>0</v>
      </c>
      <c r="Z2466" s="22">
        <f t="shared" si="1712"/>
        <v>0</v>
      </c>
      <c r="AA2466" s="22">
        <f t="shared" si="1712"/>
        <v>0</v>
      </c>
      <c r="AB2466" s="23" t="str">
        <f t="shared" si="1702"/>
        <v/>
      </c>
      <c r="AC2466" s="23" t="str">
        <f t="shared" si="1703"/>
        <v/>
      </c>
      <c r="AD2466" s="23" t="str">
        <f t="shared" si="1704"/>
        <v/>
      </c>
      <c r="AE2466" s="23" t="str">
        <f t="shared" si="1705"/>
        <v/>
      </c>
      <c r="AF2466" s="23" t="str">
        <f t="shared" si="1706"/>
        <v/>
      </c>
      <c r="AG2466" s="23" t="str">
        <f t="shared" si="1711"/>
        <v/>
      </c>
      <c r="AH2466" s="25" t="str">
        <f t="shared" si="1683"/>
        <v/>
      </c>
      <c r="AI2466" s="25" t="str">
        <f t="shared" si="1684"/>
        <v/>
      </c>
      <c r="AJ2466" s="1" t="str">
        <f t="shared" si="1692"/>
        <v/>
      </c>
      <c r="AK2466" s="10" t="e">
        <f t="shared" si="1693"/>
        <v>#DIV/0!</v>
      </c>
      <c r="AL2466" s="10" t="e">
        <f t="shared" si="1698"/>
        <v>#DIV/0!</v>
      </c>
      <c r="AM2466">
        <f t="shared" si="1694"/>
        <v>0</v>
      </c>
      <c r="AN2466">
        <f t="shared" si="1685"/>
        <v>0</v>
      </c>
      <c r="AO2466">
        <f t="shared" si="1686"/>
        <v>0</v>
      </c>
      <c r="AP2466">
        <f t="shared" ca="1" si="1672"/>
        <v>1.5174592401775211E-44</v>
      </c>
      <c r="AQ2466">
        <f t="shared" ca="1" si="1672"/>
        <v>2.7773149071310959E-43</v>
      </c>
      <c r="AR2466">
        <f t="shared" ca="1" si="1699"/>
        <v>5.4637637103421684E-2</v>
      </c>
      <c r="AS2466">
        <f t="shared" ca="1" si="1700"/>
        <v>5.1807023740860103</v>
      </c>
      <c r="AT2466">
        <f t="shared" si="1687"/>
        <v>0</v>
      </c>
      <c r="AU2466">
        <f t="shared" ca="1" si="1701"/>
        <v>5.6789643588840872E-44</v>
      </c>
      <c r="AV2466" t="e">
        <f t="shared" si="1696"/>
        <v>#DIV/0!</v>
      </c>
      <c r="AW2466" t="e">
        <f t="shared" si="1710"/>
        <v>#DIV/0!</v>
      </c>
      <c r="AX2466" t="e">
        <f t="shared" si="1709"/>
        <v>#DIV/0!</v>
      </c>
      <c r="AY2466" t="e">
        <f t="shared" si="1670"/>
        <v>#DIV/0!</v>
      </c>
      <c r="AZ2466" t="e">
        <f t="shared" si="1669"/>
        <v>#DIV/0!</v>
      </c>
    </row>
    <row r="2467" spans="7:52" x14ac:dyDescent="0.3">
      <c r="G2467" s="1" t="str">
        <f t="shared" si="1695"/>
        <v/>
      </c>
      <c r="H2467" s="2" t="str">
        <f t="shared" si="1708"/>
        <v/>
      </c>
      <c r="I2467" s="6" t="str" cm="1">
        <f t="array" ref="I2467">_xlfn.IFS(AND(G2466&lt;H2466,G2467&gt;H2467),"BUY", AND(G2466&gt;H2466,G2467&lt;H2467),"SELL",TRUE,"")</f>
        <v/>
      </c>
      <c r="J2467" s="1">
        <f t="shared" ca="1" si="1674"/>
        <v>0</v>
      </c>
      <c r="K2467" s="3" t="str">
        <f t="shared" ca="1" si="1688"/>
        <v/>
      </c>
      <c r="L2467" s="3" t="str">
        <f t="shared" si="1689"/>
        <v/>
      </c>
      <c r="M2467" s="3" t="str">
        <f t="shared" si="1690"/>
        <v/>
      </c>
      <c r="N2467" s="4">
        <f t="shared" si="1675"/>
        <v>-1</v>
      </c>
      <c r="O2467" s="2" t="str">
        <f t="shared" si="1691"/>
        <v/>
      </c>
      <c r="P2467" s="1" t="str">
        <f t="shared" si="1676"/>
        <v/>
      </c>
      <c r="Q2467" s="1" t="str">
        <f t="shared" si="1677"/>
        <v/>
      </c>
      <c r="R2467" s="1" t="str">
        <f>IF(ISBLANK(A2467),"",SUM($Q$2:Q2467))</f>
        <v/>
      </c>
      <c r="S2467" s="1" t="str">
        <f>IF(ISBLANK(A2467),"",SUM($F$2:F2467))</f>
        <v/>
      </c>
      <c r="T2467" s="1" t="str">
        <f t="shared" si="1678"/>
        <v/>
      </c>
      <c r="U2467" s="1" t="str">
        <f t="shared" si="1679"/>
        <v/>
      </c>
      <c r="V2467" s="17">
        <f t="shared" si="1680"/>
        <v>0</v>
      </c>
      <c r="W2467" s="17">
        <f t="shared" si="1681"/>
        <v>0</v>
      </c>
      <c r="X2467" s="17">
        <f t="shared" si="1682"/>
        <v>0</v>
      </c>
      <c r="Y2467" s="22">
        <f t="shared" si="1712"/>
        <v>0</v>
      </c>
      <c r="Z2467" s="22">
        <f t="shared" si="1712"/>
        <v>0</v>
      </c>
      <c r="AA2467" s="22">
        <f t="shared" si="1712"/>
        <v>0</v>
      </c>
      <c r="AB2467" s="23" t="str">
        <f t="shared" si="1702"/>
        <v/>
      </c>
      <c r="AC2467" s="23" t="str">
        <f t="shared" si="1703"/>
        <v/>
      </c>
      <c r="AD2467" s="23" t="str">
        <f t="shared" si="1704"/>
        <v/>
      </c>
      <c r="AE2467" s="23" t="str">
        <f t="shared" si="1705"/>
        <v/>
      </c>
      <c r="AF2467" s="23" t="str">
        <f t="shared" si="1706"/>
        <v/>
      </c>
      <c r="AG2467" s="23" t="str">
        <f t="shared" si="1711"/>
        <v/>
      </c>
      <c r="AH2467" s="25" t="str">
        <f t="shared" si="1683"/>
        <v/>
      </c>
      <c r="AI2467" s="25" t="str">
        <f t="shared" si="1684"/>
        <v/>
      </c>
      <c r="AJ2467" s="1" t="str">
        <f t="shared" si="1692"/>
        <v/>
      </c>
      <c r="AK2467" s="10" t="e">
        <f t="shared" si="1693"/>
        <v>#DIV/0!</v>
      </c>
      <c r="AL2467" s="10" t="e">
        <f t="shared" si="1698"/>
        <v>#DIV/0!</v>
      </c>
      <c r="AM2467">
        <f t="shared" si="1694"/>
        <v>0</v>
      </c>
      <c r="AN2467">
        <f t="shared" si="1685"/>
        <v>0</v>
      </c>
      <c r="AO2467">
        <f t="shared" si="1686"/>
        <v>0</v>
      </c>
      <c r="AP2467">
        <f t="shared" ca="1" si="1672"/>
        <v>1.4090692944505552E-44</v>
      </c>
      <c r="AQ2467">
        <f t="shared" ca="1" si="1672"/>
        <v>2.5789352709074466E-43</v>
      </c>
      <c r="AR2467">
        <f t="shared" ca="1" si="1699"/>
        <v>5.463763710342167E-2</v>
      </c>
      <c r="AS2467">
        <f t="shared" ca="1" si="1700"/>
        <v>5.1807023740860103</v>
      </c>
      <c r="AT2467">
        <f t="shared" si="1687"/>
        <v>0</v>
      </c>
      <c r="AU2467">
        <f t="shared" ca="1" si="1701"/>
        <v>5.2733240475352238E-44</v>
      </c>
      <c r="AV2467" t="e">
        <f t="shared" si="1696"/>
        <v>#DIV/0!</v>
      </c>
      <c r="AW2467" t="e">
        <f t="shared" si="1710"/>
        <v>#DIV/0!</v>
      </c>
      <c r="AX2467" t="e">
        <f t="shared" si="1709"/>
        <v>#DIV/0!</v>
      </c>
      <c r="AY2467" t="e">
        <f t="shared" si="1670"/>
        <v>#DIV/0!</v>
      </c>
      <c r="AZ2467" t="e">
        <f t="shared" ref="AZ2467:AZ2530" si="1713">AX2467 - AY2467</f>
        <v>#DIV/0!</v>
      </c>
    </row>
    <row r="2468" spans="7:52" x14ac:dyDescent="0.3">
      <c r="G2468" s="1" t="str">
        <f t="shared" si="1695"/>
        <v/>
      </c>
      <c r="H2468" s="2" t="str">
        <f t="shared" si="1708"/>
        <v/>
      </c>
      <c r="I2468" s="6" t="str" cm="1">
        <f t="array" ref="I2468">_xlfn.IFS(AND(G2467&lt;H2467,G2468&gt;H2468),"BUY", AND(G2467&gt;H2467,G2468&lt;H2468),"SELL",TRUE,"")</f>
        <v/>
      </c>
      <c r="J2468" s="1">
        <f t="shared" ca="1" si="1674"/>
        <v>0</v>
      </c>
      <c r="K2468" s="3" t="str">
        <f t="shared" ca="1" si="1688"/>
        <v/>
      </c>
      <c r="L2468" s="3" t="str">
        <f t="shared" si="1689"/>
        <v/>
      </c>
      <c r="M2468" s="3" t="str">
        <f t="shared" si="1690"/>
        <v/>
      </c>
      <c r="N2468" s="4">
        <f t="shared" si="1675"/>
        <v>-1</v>
      </c>
      <c r="O2468" s="2" t="str">
        <f t="shared" si="1691"/>
        <v/>
      </c>
      <c r="P2468" s="1" t="str">
        <f t="shared" si="1676"/>
        <v/>
      </c>
      <c r="Q2468" s="1" t="str">
        <f t="shared" si="1677"/>
        <v/>
      </c>
      <c r="R2468" s="1" t="str">
        <f>IF(ISBLANK(A2468),"",SUM($Q$2:Q2468))</f>
        <v/>
      </c>
      <c r="S2468" s="1" t="str">
        <f>IF(ISBLANK(A2468),"",SUM($F$2:F2468))</f>
        <v/>
      </c>
      <c r="T2468" s="1" t="str">
        <f t="shared" si="1678"/>
        <v/>
      </c>
      <c r="U2468" s="1" t="str">
        <f t="shared" si="1679"/>
        <v/>
      </c>
      <c r="V2468" s="17">
        <f t="shared" si="1680"/>
        <v>0</v>
      </c>
      <c r="W2468" s="17">
        <f t="shared" si="1681"/>
        <v>0</v>
      </c>
      <c r="X2468" s="17">
        <f t="shared" si="1682"/>
        <v>0</v>
      </c>
      <c r="Y2468" s="22">
        <f t="shared" si="1712"/>
        <v>0</v>
      </c>
      <c r="Z2468" s="22">
        <f t="shared" si="1712"/>
        <v>0</v>
      </c>
      <c r="AA2468" s="22">
        <f t="shared" si="1712"/>
        <v>0</v>
      </c>
      <c r="AB2468" s="23" t="str">
        <f t="shared" si="1702"/>
        <v/>
      </c>
      <c r="AC2468" s="23" t="str">
        <f t="shared" si="1703"/>
        <v/>
      </c>
      <c r="AD2468" s="23" t="str">
        <f t="shared" si="1704"/>
        <v/>
      </c>
      <c r="AE2468" s="23" t="str">
        <f t="shared" si="1705"/>
        <v/>
      </c>
      <c r="AF2468" s="23" t="str">
        <f t="shared" si="1706"/>
        <v/>
      </c>
      <c r="AG2468" s="23" t="str">
        <f t="shared" si="1711"/>
        <v/>
      </c>
      <c r="AH2468" s="25" t="str">
        <f t="shared" si="1683"/>
        <v/>
      </c>
      <c r="AI2468" s="25" t="str">
        <f t="shared" si="1684"/>
        <v/>
      </c>
      <c r="AJ2468" s="1" t="str">
        <f t="shared" si="1692"/>
        <v/>
      </c>
      <c r="AK2468" s="10" t="e">
        <f t="shared" si="1693"/>
        <v>#DIV/0!</v>
      </c>
      <c r="AL2468" s="10" t="e">
        <f t="shared" si="1698"/>
        <v>#DIV/0!</v>
      </c>
      <c r="AM2468">
        <f t="shared" si="1694"/>
        <v>0</v>
      </c>
      <c r="AN2468">
        <f t="shared" si="1685"/>
        <v>0</v>
      </c>
      <c r="AO2468">
        <f t="shared" si="1686"/>
        <v>0</v>
      </c>
      <c r="AP2468">
        <f t="shared" ca="1" si="1672"/>
        <v>1.308421487704087E-44</v>
      </c>
      <c r="AQ2468">
        <f t="shared" ca="1" si="1672"/>
        <v>2.3947256086997717E-43</v>
      </c>
      <c r="AR2468">
        <f t="shared" ca="1" si="1699"/>
        <v>5.463763710342167E-2</v>
      </c>
      <c r="AS2468">
        <f t="shared" ca="1" si="1700"/>
        <v>5.1807023740860103</v>
      </c>
      <c r="AT2468">
        <f t="shared" si="1687"/>
        <v>0</v>
      </c>
      <c r="AU2468">
        <f t="shared" ca="1" si="1701"/>
        <v>4.8966580441398506E-44</v>
      </c>
      <c r="AV2468" t="e">
        <f t="shared" si="1696"/>
        <v>#DIV/0!</v>
      </c>
      <c r="AW2468" t="e">
        <f t="shared" si="1710"/>
        <v>#DIV/0!</v>
      </c>
      <c r="AX2468" t="e">
        <f t="shared" si="1709"/>
        <v>#DIV/0!</v>
      </c>
      <c r="AY2468" t="e">
        <f t="shared" ref="AY2468:AY2531" si="1714">AVERAGE(AX2460:AX2468)</f>
        <v>#DIV/0!</v>
      </c>
      <c r="AZ2468" t="e">
        <f t="shared" si="1713"/>
        <v>#DIV/0!</v>
      </c>
    </row>
    <row r="2469" spans="7:52" x14ac:dyDescent="0.3">
      <c r="G2469" s="1" t="str">
        <f t="shared" si="1695"/>
        <v/>
      </c>
      <c r="H2469" s="2" t="str">
        <f t="shared" si="1708"/>
        <v/>
      </c>
      <c r="I2469" s="6" t="str" cm="1">
        <f t="array" ref="I2469">_xlfn.IFS(AND(G2468&lt;H2468,G2469&gt;H2469),"BUY", AND(G2468&gt;H2468,G2469&lt;H2469),"SELL",TRUE,"")</f>
        <v/>
      </c>
      <c r="J2469" s="1">
        <f t="shared" ca="1" si="1674"/>
        <v>0</v>
      </c>
      <c r="K2469" s="3" t="str">
        <f t="shared" ca="1" si="1688"/>
        <v/>
      </c>
      <c r="L2469" s="3" t="str">
        <f t="shared" si="1689"/>
        <v/>
      </c>
      <c r="M2469" s="3" t="str">
        <f t="shared" si="1690"/>
        <v/>
      </c>
      <c r="N2469" s="4">
        <f t="shared" si="1675"/>
        <v>-1</v>
      </c>
      <c r="O2469" s="2" t="str">
        <f t="shared" si="1691"/>
        <v/>
      </c>
      <c r="P2469" s="1" t="str">
        <f t="shared" si="1676"/>
        <v/>
      </c>
      <c r="Q2469" s="1" t="str">
        <f t="shared" si="1677"/>
        <v/>
      </c>
      <c r="R2469" s="1" t="str">
        <f>IF(ISBLANK(A2469),"",SUM($Q$2:Q2469))</f>
        <v/>
      </c>
      <c r="S2469" s="1" t="str">
        <f>IF(ISBLANK(A2469),"",SUM($F$2:F2469))</f>
        <v/>
      </c>
      <c r="T2469" s="1" t="str">
        <f t="shared" si="1678"/>
        <v/>
      </c>
      <c r="U2469" s="1" t="str">
        <f t="shared" si="1679"/>
        <v/>
      </c>
      <c r="V2469" s="17">
        <f t="shared" si="1680"/>
        <v>0</v>
      </c>
      <c r="W2469" s="17">
        <f t="shared" si="1681"/>
        <v>0</v>
      </c>
      <c r="X2469" s="17">
        <f t="shared" si="1682"/>
        <v>0</v>
      </c>
      <c r="Y2469" s="22">
        <f t="shared" si="1712"/>
        <v>0</v>
      </c>
      <c r="Z2469" s="22">
        <f t="shared" si="1712"/>
        <v>0</v>
      </c>
      <c r="AA2469" s="22">
        <f t="shared" si="1712"/>
        <v>0</v>
      </c>
      <c r="AB2469" s="23" t="str">
        <f t="shared" si="1702"/>
        <v/>
      </c>
      <c r="AC2469" s="23" t="str">
        <f t="shared" si="1703"/>
        <v/>
      </c>
      <c r="AD2469" s="23" t="str">
        <f t="shared" si="1704"/>
        <v/>
      </c>
      <c r="AE2469" s="23" t="str">
        <f t="shared" si="1705"/>
        <v/>
      </c>
      <c r="AF2469" s="23" t="str">
        <f t="shared" si="1706"/>
        <v/>
      </c>
      <c r="AG2469" s="23" t="str">
        <f t="shared" si="1711"/>
        <v/>
      </c>
      <c r="AH2469" s="25" t="str">
        <f t="shared" si="1683"/>
        <v/>
      </c>
      <c r="AI2469" s="25" t="str">
        <f t="shared" si="1684"/>
        <v/>
      </c>
      <c r="AJ2469" s="1" t="str">
        <f t="shared" si="1692"/>
        <v/>
      </c>
      <c r="AK2469" s="10" t="e">
        <f t="shared" si="1693"/>
        <v>#DIV/0!</v>
      </c>
      <c r="AL2469" s="10" t="e">
        <f t="shared" si="1698"/>
        <v>#DIV/0!</v>
      </c>
      <c r="AM2469">
        <f t="shared" si="1694"/>
        <v>0</v>
      </c>
      <c r="AN2469">
        <f t="shared" si="1685"/>
        <v>0</v>
      </c>
      <c r="AO2469">
        <f t="shared" si="1686"/>
        <v>0</v>
      </c>
      <c r="AP2469">
        <f t="shared" ca="1" si="1672"/>
        <v>1.2149628100109378E-44</v>
      </c>
      <c r="AQ2469">
        <f t="shared" ca="1" si="1672"/>
        <v>2.2236737795069309E-43</v>
      </c>
      <c r="AR2469">
        <f t="shared" ca="1" si="1699"/>
        <v>5.463763710342167E-2</v>
      </c>
      <c r="AS2469">
        <f t="shared" ca="1" si="1700"/>
        <v>5.1807023740860103</v>
      </c>
      <c r="AT2469">
        <f t="shared" si="1687"/>
        <v>0</v>
      </c>
      <c r="AU2469">
        <f t="shared" ca="1" si="1701"/>
        <v>4.5468967552727186E-44</v>
      </c>
      <c r="AV2469" t="e">
        <f t="shared" si="1696"/>
        <v>#DIV/0!</v>
      </c>
      <c r="AW2469" t="e">
        <f t="shared" si="1710"/>
        <v>#DIV/0!</v>
      </c>
      <c r="AX2469" t="e">
        <f t="shared" si="1709"/>
        <v>#DIV/0!</v>
      </c>
      <c r="AY2469" t="e">
        <f t="shared" si="1714"/>
        <v>#DIV/0!</v>
      </c>
      <c r="AZ2469" t="e">
        <f t="shared" si="1713"/>
        <v>#DIV/0!</v>
      </c>
    </row>
    <row r="2470" spans="7:52" x14ac:dyDescent="0.3">
      <c r="G2470" s="1" t="str">
        <f t="shared" si="1695"/>
        <v/>
      </c>
      <c r="H2470" s="2" t="str">
        <f t="shared" si="1708"/>
        <v/>
      </c>
      <c r="I2470" s="6" t="str" cm="1">
        <f t="array" ref="I2470">_xlfn.IFS(AND(G2469&lt;H2469,G2470&gt;H2470),"BUY", AND(G2469&gt;H2469,G2470&lt;H2470),"SELL",TRUE,"")</f>
        <v/>
      </c>
      <c r="J2470" s="1">
        <f t="shared" ca="1" si="1674"/>
        <v>0</v>
      </c>
      <c r="K2470" s="3" t="str">
        <f t="shared" ca="1" si="1688"/>
        <v/>
      </c>
      <c r="L2470" s="3" t="str">
        <f t="shared" si="1689"/>
        <v/>
      </c>
      <c r="M2470" s="3" t="str">
        <f t="shared" si="1690"/>
        <v/>
      </c>
      <c r="N2470" s="4">
        <f t="shared" si="1675"/>
        <v>-1</v>
      </c>
      <c r="O2470" s="2" t="str">
        <f t="shared" si="1691"/>
        <v/>
      </c>
      <c r="P2470" s="1" t="str">
        <f t="shared" si="1676"/>
        <v/>
      </c>
      <c r="Q2470" s="1" t="str">
        <f t="shared" si="1677"/>
        <v/>
      </c>
      <c r="R2470" s="1" t="str">
        <f>IF(ISBLANK(A2470),"",SUM($Q$2:Q2470))</f>
        <v/>
      </c>
      <c r="S2470" s="1" t="str">
        <f>IF(ISBLANK(A2470),"",SUM($F$2:F2470))</f>
        <v/>
      </c>
      <c r="T2470" s="1" t="str">
        <f t="shared" si="1678"/>
        <v/>
      </c>
      <c r="U2470" s="1" t="str">
        <f t="shared" si="1679"/>
        <v/>
      </c>
      <c r="V2470" s="17">
        <f t="shared" si="1680"/>
        <v>0</v>
      </c>
      <c r="W2470" s="17">
        <f t="shared" si="1681"/>
        <v>0</v>
      </c>
      <c r="X2470" s="17">
        <f t="shared" si="1682"/>
        <v>0</v>
      </c>
      <c r="Y2470" s="22">
        <f t="shared" si="1712"/>
        <v>0</v>
      </c>
      <c r="Z2470" s="22">
        <f t="shared" si="1712"/>
        <v>0</v>
      </c>
      <c r="AA2470" s="22">
        <f t="shared" si="1712"/>
        <v>0</v>
      </c>
      <c r="AB2470" s="23" t="str">
        <f t="shared" si="1702"/>
        <v/>
      </c>
      <c r="AC2470" s="23" t="str">
        <f t="shared" si="1703"/>
        <v/>
      </c>
      <c r="AD2470" s="23" t="str">
        <f t="shared" si="1704"/>
        <v/>
      </c>
      <c r="AE2470" s="23" t="str">
        <f t="shared" si="1705"/>
        <v/>
      </c>
      <c r="AF2470" s="23" t="str">
        <f t="shared" si="1706"/>
        <v/>
      </c>
      <c r="AG2470" s="23" t="str">
        <f t="shared" si="1711"/>
        <v/>
      </c>
      <c r="AH2470" s="25" t="str">
        <f t="shared" si="1683"/>
        <v/>
      </c>
      <c r="AI2470" s="25" t="str">
        <f t="shared" si="1684"/>
        <v/>
      </c>
      <c r="AJ2470" s="1" t="str">
        <f t="shared" si="1692"/>
        <v/>
      </c>
      <c r="AK2470" s="10" t="e">
        <f t="shared" si="1693"/>
        <v>#DIV/0!</v>
      </c>
      <c r="AL2470" s="10" t="e">
        <f t="shared" si="1698"/>
        <v>#DIV/0!</v>
      </c>
      <c r="AM2470">
        <f t="shared" si="1694"/>
        <v>0</v>
      </c>
      <c r="AN2470">
        <f t="shared" si="1685"/>
        <v>0</v>
      </c>
      <c r="AO2470">
        <f t="shared" si="1686"/>
        <v>0</v>
      </c>
      <c r="AP2470">
        <f t="shared" ca="1" si="1672"/>
        <v>1.1281797521530136E-44</v>
      </c>
      <c r="AQ2470">
        <f t="shared" ca="1" si="1672"/>
        <v>2.0648399381135789E-43</v>
      </c>
      <c r="AR2470">
        <f t="shared" ca="1" si="1699"/>
        <v>5.4637637103421656E-2</v>
      </c>
      <c r="AS2470">
        <f t="shared" ca="1" si="1700"/>
        <v>5.1807023740860103</v>
      </c>
      <c r="AT2470">
        <f t="shared" si="1687"/>
        <v>0</v>
      </c>
      <c r="AU2470">
        <f t="shared" ca="1" si="1701"/>
        <v>4.2221184156103818E-44</v>
      </c>
      <c r="AV2470" t="e">
        <f t="shared" si="1696"/>
        <v>#DIV/0!</v>
      </c>
      <c r="AW2470" t="e">
        <f t="shared" si="1710"/>
        <v>#DIV/0!</v>
      </c>
      <c r="AX2470" t="e">
        <f t="shared" si="1709"/>
        <v>#DIV/0!</v>
      </c>
      <c r="AY2470" t="e">
        <f t="shared" si="1714"/>
        <v>#DIV/0!</v>
      </c>
      <c r="AZ2470" t="e">
        <f t="shared" si="1713"/>
        <v>#DIV/0!</v>
      </c>
    </row>
    <row r="2471" spans="7:52" x14ac:dyDescent="0.3">
      <c r="G2471" s="1" t="str">
        <f t="shared" si="1695"/>
        <v/>
      </c>
      <c r="H2471" s="2" t="str">
        <f t="shared" si="1708"/>
        <v/>
      </c>
      <c r="I2471" s="6" t="str" cm="1">
        <f t="array" ref="I2471">_xlfn.IFS(AND(G2470&lt;H2470,G2471&gt;H2471),"BUY", AND(G2470&gt;H2470,G2471&lt;H2471),"SELL",TRUE,"")</f>
        <v/>
      </c>
      <c r="J2471" s="1">
        <f t="shared" ca="1" si="1674"/>
        <v>0</v>
      </c>
      <c r="K2471" s="3" t="str">
        <f t="shared" ca="1" si="1688"/>
        <v/>
      </c>
      <c r="L2471" s="3" t="str">
        <f t="shared" si="1689"/>
        <v/>
      </c>
      <c r="M2471" s="3" t="str">
        <f t="shared" si="1690"/>
        <v/>
      </c>
      <c r="N2471" s="4">
        <f t="shared" si="1675"/>
        <v>-1</v>
      </c>
      <c r="O2471" s="2" t="str">
        <f t="shared" si="1691"/>
        <v/>
      </c>
      <c r="P2471" s="1" t="str">
        <f t="shared" si="1676"/>
        <v/>
      </c>
      <c r="Q2471" s="1" t="str">
        <f t="shared" si="1677"/>
        <v/>
      </c>
      <c r="R2471" s="1" t="str">
        <f>IF(ISBLANK(A2471),"",SUM($Q$2:Q2471))</f>
        <v/>
      </c>
      <c r="S2471" s="1" t="str">
        <f>IF(ISBLANK(A2471),"",SUM($F$2:F2471))</f>
        <v/>
      </c>
      <c r="T2471" s="1" t="str">
        <f t="shared" si="1678"/>
        <v/>
      </c>
      <c r="U2471" s="1" t="str">
        <f t="shared" si="1679"/>
        <v/>
      </c>
      <c r="V2471" s="17">
        <f t="shared" si="1680"/>
        <v>0</v>
      </c>
      <c r="W2471" s="17">
        <f t="shared" si="1681"/>
        <v>0</v>
      </c>
      <c r="X2471" s="17">
        <f t="shared" si="1682"/>
        <v>0</v>
      </c>
      <c r="Y2471" s="22">
        <f t="shared" si="1712"/>
        <v>0</v>
      </c>
      <c r="Z2471" s="22">
        <f t="shared" si="1712"/>
        <v>0</v>
      </c>
      <c r="AA2471" s="22">
        <f t="shared" si="1712"/>
        <v>0</v>
      </c>
      <c r="AB2471" s="23" t="str">
        <f t="shared" si="1702"/>
        <v/>
      </c>
      <c r="AC2471" s="23" t="str">
        <f t="shared" si="1703"/>
        <v/>
      </c>
      <c r="AD2471" s="23" t="str">
        <f t="shared" si="1704"/>
        <v/>
      </c>
      <c r="AE2471" s="23" t="str">
        <f t="shared" si="1705"/>
        <v/>
      </c>
      <c r="AF2471" s="23" t="str">
        <f t="shared" si="1706"/>
        <v/>
      </c>
      <c r="AG2471" s="23" t="str">
        <f t="shared" si="1711"/>
        <v/>
      </c>
      <c r="AH2471" s="25" t="str">
        <f t="shared" si="1683"/>
        <v/>
      </c>
      <c r="AI2471" s="25" t="str">
        <f t="shared" si="1684"/>
        <v/>
      </c>
      <c r="AJ2471" s="1" t="str">
        <f t="shared" si="1692"/>
        <v/>
      </c>
      <c r="AK2471" s="10" t="e">
        <f t="shared" si="1693"/>
        <v>#DIV/0!</v>
      </c>
      <c r="AL2471" s="10" t="e">
        <f t="shared" si="1698"/>
        <v>#DIV/0!</v>
      </c>
      <c r="AM2471">
        <f t="shared" si="1694"/>
        <v>0</v>
      </c>
      <c r="AN2471">
        <f t="shared" si="1685"/>
        <v>0</v>
      </c>
      <c r="AO2471">
        <f t="shared" si="1686"/>
        <v>0</v>
      </c>
      <c r="AP2471">
        <f t="shared" ca="1" si="1672"/>
        <v>1.047595484142084E-44</v>
      </c>
      <c r="AQ2471">
        <f t="shared" ca="1" si="1672"/>
        <v>1.917351371105466E-43</v>
      </c>
      <c r="AR2471">
        <f t="shared" ca="1" si="1699"/>
        <v>5.4637637103421663E-2</v>
      </c>
      <c r="AS2471">
        <f t="shared" ca="1" si="1700"/>
        <v>5.1807023740860103</v>
      </c>
      <c r="AT2471">
        <f t="shared" si="1687"/>
        <v>0</v>
      </c>
      <c r="AU2471">
        <f t="shared" ca="1" si="1701"/>
        <v>3.9205385287810692E-44</v>
      </c>
      <c r="AV2471" t="e">
        <f t="shared" si="1696"/>
        <v>#DIV/0!</v>
      </c>
      <c r="AW2471" t="e">
        <f t="shared" si="1710"/>
        <v>#DIV/0!</v>
      </c>
      <c r="AX2471" t="e">
        <f t="shared" si="1709"/>
        <v>#DIV/0!</v>
      </c>
      <c r="AY2471" t="e">
        <f t="shared" si="1714"/>
        <v>#DIV/0!</v>
      </c>
      <c r="AZ2471" t="e">
        <f t="shared" si="1713"/>
        <v>#DIV/0!</v>
      </c>
    </row>
    <row r="2472" spans="7:52" x14ac:dyDescent="0.3">
      <c r="G2472" s="1" t="str">
        <f t="shared" si="1695"/>
        <v/>
      </c>
      <c r="H2472" s="2" t="str">
        <f t="shared" si="1708"/>
        <v/>
      </c>
      <c r="I2472" s="6" t="str" cm="1">
        <f t="array" ref="I2472">_xlfn.IFS(AND(G2471&lt;H2471,G2472&gt;H2472),"BUY", AND(G2471&gt;H2471,G2472&lt;H2472),"SELL",TRUE,"")</f>
        <v/>
      </c>
      <c r="J2472" s="1">
        <f t="shared" ca="1" si="1674"/>
        <v>0</v>
      </c>
      <c r="K2472" s="3" t="str">
        <f t="shared" ca="1" si="1688"/>
        <v/>
      </c>
      <c r="L2472" s="3" t="str">
        <f t="shared" si="1689"/>
        <v/>
      </c>
      <c r="M2472" s="3" t="str">
        <f t="shared" si="1690"/>
        <v/>
      </c>
      <c r="N2472" s="4">
        <f t="shared" si="1675"/>
        <v>-1</v>
      </c>
      <c r="O2472" s="2" t="str">
        <f t="shared" si="1691"/>
        <v/>
      </c>
      <c r="P2472" s="1" t="str">
        <f t="shared" si="1676"/>
        <v/>
      </c>
      <c r="Q2472" s="1" t="str">
        <f t="shared" si="1677"/>
        <v/>
      </c>
      <c r="R2472" s="1" t="str">
        <f>IF(ISBLANK(A2472),"",SUM($Q$2:Q2472))</f>
        <v/>
      </c>
      <c r="S2472" s="1" t="str">
        <f>IF(ISBLANK(A2472),"",SUM($F$2:F2472))</f>
        <v/>
      </c>
      <c r="T2472" s="1" t="str">
        <f t="shared" si="1678"/>
        <v/>
      </c>
      <c r="U2472" s="1" t="str">
        <f t="shared" si="1679"/>
        <v/>
      </c>
      <c r="V2472" s="17">
        <f t="shared" si="1680"/>
        <v>0</v>
      </c>
      <c r="W2472" s="17">
        <f t="shared" si="1681"/>
        <v>0</v>
      </c>
      <c r="X2472" s="17">
        <f t="shared" si="1682"/>
        <v>0</v>
      </c>
      <c r="Y2472" s="22">
        <f t="shared" si="1712"/>
        <v>0</v>
      </c>
      <c r="Z2472" s="22">
        <f t="shared" si="1712"/>
        <v>0</v>
      </c>
      <c r="AA2472" s="22">
        <f t="shared" si="1712"/>
        <v>0</v>
      </c>
      <c r="AB2472" s="23" t="str">
        <f t="shared" si="1702"/>
        <v/>
      </c>
      <c r="AC2472" s="23" t="str">
        <f t="shared" si="1703"/>
        <v/>
      </c>
      <c r="AD2472" s="23" t="str">
        <f t="shared" si="1704"/>
        <v/>
      </c>
      <c r="AE2472" s="23" t="str">
        <f t="shared" si="1705"/>
        <v/>
      </c>
      <c r="AF2472" s="23" t="str">
        <f t="shared" si="1706"/>
        <v/>
      </c>
      <c r="AG2472" s="23" t="str">
        <f t="shared" si="1711"/>
        <v/>
      </c>
      <c r="AH2472" s="25" t="str">
        <f t="shared" si="1683"/>
        <v/>
      </c>
      <c r="AI2472" s="25" t="str">
        <f t="shared" si="1684"/>
        <v/>
      </c>
      <c r="AJ2472" s="1" t="str">
        <f t="shared" si="1692"/>
        <v/>
      </c>
      <c r="AK2472" s="10" t="e">
        <f t="shared" si="1693"/>
        <v>#DIV/0!</v>
      </c>
      <c r="AL2472" s="10" t="e">
        <f t="shared" si="1698"/>
        <v>#DIV/0!</v>
      </c>
      <c r="AM2472">
        <f t="shared" si="1694"/>
        <v>0</v>
      </c>
      <c r="AN2472">
        <f t="shared" si="1685"/>
        <v>0</v>
      </c>
      <c r="AO2472">
        <f t="shared" si="1686"/>
        <v>0</v>
      </c>
      <c r="AP2472">
        <f t="shared" ca="1" si="1672"/>
        <v>9.727672352747923E-45</v>
      </c>
      <c r="AQ2472">
        <f t="shared" ca="1" si="1672"/>
        <v>1.7803977017407898E-43</v>
      </c>
      <c r="AR2472">
        <f t="shared" ca="1" si="1699"/>
        <v>5.4637637103421663E-2</v>
      </c>
      <c r="AS2472">
        <f t="shared" ca="1" si="1700"/>
        <v>5.1807023740860103</v>
      </c>
      <c r="AT2472">
        <f t="shared" si="1687"/>
        <v>0</v>
      </c>
      <c r="AU2472">
        <f t="shared" ca="1" si="1701"/>
        <v>3.6405000624395639E-44</v>
      </c>
      <c r="AV2472" t="e">
        <f t="shared" si="1696"/>
        <v>#DIV/0!</v>
      </c>
      <c r="AW2472" t="e">
        <f t="shared" si="1710"/>
        <v>#DIV/0!</v>
      </c>
      <c r="AX2472" t="e">
        <f t="shared" si="1709"/>
        <v>#DIV/0!</v>
      </c>
      <c r="AY2472" t="e">
        <f t="shared" si="1714"/>
        <v>#DIV/0!</v>
      </c>
      <c r="AZ2472" t="e">
        <f t="shared" si="1713"/>
        <v>#DIV/0!</v>
      </c>
    </row>
    <row r="2473" spans="7:52" x14ac:dyDescent="0.3">
      <c r="G2473" s="1" t="str">
        <f t="shared" si="1695"/>
        <v/>
      </c>
      <c r="H2473" s="2" t="str">
        <f t="shared" si="1708"/>
        <v/>
      </c>
      <c r="I2473" s="6" t="str" cm="1">
        <f t="array" ref="I2473">_xlfn.IFS(AND(G2472&lt;H2472,G2473&gt;H2473),"BUY", AND(G2472&gt;H2472,G2473&lt;H2473),"SELL",TRUE,"")</f>
        <v/>
      </c>
      <c r="J2473" s="1">
        <f t="shared" ca="1" si="1674"/>
        <v>0</v>
      </c>
      <c r="K2473" s="3" t="str">
        <f t="shared" ca="1" si="1688"/>
        <v/>
      </c>
      <c r="L2473" s="3" t="str">
        <f t="shared" si="1689"/>
        <v/>
      </c>
      <c r="M2473" s="3" t="str">
        <f t="shared" si="1690"/>
        <v/>
      </c>
      <c r="N2473" s="4">
        <f t="shared" si="1675"/>
        <v>-1</v>
      </c>
      <c r="O2473" s="2" t="str">
        <f t="shared" si="1691"/>
        <v/>
      </c>
      <c r="P2473" s="1" t="str">
        <f t="shared" si="1676"/>
        <v/>
      </c>
      <c r="Q2473" s="1" t="str">
        <f t="shared" si="1677"/>
        <v/>
      </c>
      <c r="R2473" s="1" t="str">
        <f>IF(ISBLANK(A2473),"",SUM($Q$2:Q2473))</f>
        <v/>
      </c>
      <c r="S2473" s="1" t="str">
        <f>IF(ISBLANK(A2473),"",SUM($F$2:F2473))</f>
        <v/>
      </c>
      <c r="T2473" s="1" t="str">
        <f t="shared" si="1678"/>
        <v/>
      </c>
      <c r="U2473" s="1" t="str">
        <f t="shared" si="1679"/>
        <v/>
      </c>
      <c r="V2473" s="17">
        <f t="shared" si="1680"/>
        <v>0</v>
      </c>
      <c r="W2473" s="17">
        <f t="shared" si="1681"/>
        <v>0</v>
      </c>
      <c r="X2473" s="17">
        <f t="shared" si="1682"/>
        <v>0</v>
      </c>
      <c r="Y2473" s="22">
        <f t="shared" si="1712"/>
        <v>0</v>
      </c>
      <c r="Z2473" s="22">
        <f t="shared" si="1712"/>
        <v>0</v>
      </c>
      <c r="AA2473" s="22">
        <f t="shared" si="1712"/>
        <v>0</v>
      </c>
      <c r="AB2473" s="23" t="str">
        <f t="shared" si="1702"/>
        <v/>
      </c>
      <c r="AC2473" s="23" t="str">
        <f t="shared" si="1703"/>
        <v/>
      </c>
      <c r="AD2473" s="23" t="str">
        <f t="shared" si="1704"/>
        <v/>
      </c>
      <c r="AE2473" s="23" t="str">
        <f t="shared" si="1705"/>
        <v/>
      </c>
      <c r="AF2473" s="23" t="str">
        <f t="shared" si="1706"/>
        <v/>
      </c>
      <c r="AG2473" s="23" t="str">
        <f t="shared" si="1711"/>
        <v/>
      </c>
      <c r="AH2473" s="25" t="str">
        <f t="shared" si="1683"/>
        <v/>
      </c>
      <c r="AI2473" s="25" t="str">
        <f t="shared" si="1684"/>
        <v/>
      </c>
      <c r="AJ2473" s="1" t="str">
        <f t="shared" si="1692"/>
        <v/>
      </c>
      <c r="AK2473" s="10" t="e">
        <f t="shared" si="1693"/>
        <v>#DIV/0!</v>
      </c>
      <c r="AL2473" s="10" t="e">
        <f t="shared" si="1698"/>
        <v>#DIV/0!</v>
      </c>
      <c r="AM2473">
        <f t="shared" si="1694"/>
        <v>0</v>
      </c>
      <c r="AN2473">
        <f t="shared" si="1685"/>
        <v>0</v>
      </c>
      <c r="AO2473">
        <f t="shared" si="1686"/>
        <v>0</v>
      </c>
      <c r="AP2473">
        <f t="shared" ca="1" si="1672"/>
        <v>9.0328386132659279E-45</v>
      </c>
      <c r="AQ2473">
        <f t="shared" ca="1" si="1672"/>
        <v>1.6532264373307334E-43</v>
      </c>
      <c r="AR2473">
        <f t="shared" ca="1" si="1699"/>
        <v>5.4637637103421656E-2</v>
      </c>
      <c r="AS2473">
        <f t="shared" ca="1" si="1700"/>
        <v>5.1807023740860103</v>
      </c>
      <c r="AT2473">
        <f t="shared" si="1687"/>
        <v>0</v>
      </c>
      <c r="AU2473">
        <f t="shared" ca="1" si="1701"/>
        <v>3.3804643436938808E-44</v>
      </c>
      <c r="AV2473" t="e">
        <f t="shared" si="1696"/>
        <v>#DIV/0!</v>
      </c>
      <c r="AW2473" t="e">
        <f t="shared" si="1710"/>
        <v>#DIV/0!</v>
      </c>
      <c r="AX2473" t="e">
        <f t="shared" si="1709"/>
        <v>#DIV/0!</v>
      </c>
      <c r="AY2473" t="e">
        <f t="shared" si="1714"/>
        <v>#DIV/0!</v>
      </c>
      <c r="AZ2473" t="e">
        <f t="shared" si="1713"/>
        <v>#DIV/0!</v>
      </c>
    </row>
    <row r="2474" spans="7:52" x14ac:dyDescent="0.3">
      <c r="G2474" s="1" t="str">
        <f t="shared" si="1695"/>
        <v/>
      </c>
      <c r="H2474" s="2" t="str">
        <f t="shared" si="1708"/>
        <v/>
      </c>
      <c r="I2474" s="6" t="str" cm="1">
        <f t="array" ref="I2474">_xlfn.IFS(AND(G2473&lt;H2473,G2474&gt;H2474),"BUY", AND(G2473&gt;H2473,G2474&lt;H2474),"SELL",TRUE,"")</f>
        <v/>
      </c>
      <c r="J2474" s="1">
        <f t="shared" ca="1" si="1674"/>
        <v>0</v>
      </c>
      <c r="K2474" s="3" t="str">
        <f t="shared" ca="1" si="1688"/>
        <v/>
      </c>
      <c r="L2474" s="3" t="str">
        <f t="shared" si="1689"/>
        <v/>
      </c>
      <c r="M2474" s="3" t="str">
        <f t="shared" si="1690"/>
        <v/>
      </c>
      <c r="N2474" s="4">
        <f t="shared" si="1675"/>
        <v>-1</v>
      </c>
      <c r="O2474" s="2" t="str">
        <f t="shared" si="1691"/>
        <v/>
      </c>
      <c r="P2474" s="1" t="str">
        <f t="shared" si="1676"/>
        <v/>
      </c>
      <c r="Q2474" s="1" t="str">
        <f t="shared" si="1677"/>
        <v/>
      </c>
      <c r="R2474" s="1" t="str">
        <f>IF(ISBLANK(A2474),"",SUM($Q$2:Q2474))</f>
        <v/>
      </c>
      <c r="S2474" s="1" t="str">
        <f>IF(ISBLANK(A2474),"",SUM($F$2:F2474))</f>
        <v/>
      </c>
      <c r="T2474" s="1" t="str">
        <f t="shared" si="1678"/>
        <v/>
      </c>
      <c r="U2474" s="1" t="str">
        <f t="shared" si="1679"/>
        <v/>
      </c>
      <c r="V2474" s="17">
        <f t="shared" si="1680"/>
        <v>0</v>
      </c>
      <c r="W2474" s="17">
        <f t="shared" si="1681"/>
        <v>0</v>
      </c>
      <c r="X2474" s="17">
        <f t="shared" si="1682"/>
        <v>0</v>
      </c>
      <c r="Y2474" s="22">
        <f t="shared" si="1712"/>
        <v>0</v>
      </c>
      <c r="Z2474" s="22">
        <f t="shared" si="1712"/>
        <v>0</v>
      </c>
      <c r="AA2474" s="22">
        <f t="shared" si="1712"/>
        <v>0</v>
      </c>
      <c r="AB2474" s="23" t="str">
        <f t="shared" si="1702"/>
        <v/>
      </c>
      <c r="AC2474" s="23" t="str">
        <f t="shared" si="1703"/>
        <v/>
      </c>
      <c r="AD2474" s="23" t="str">
        <f t="shared" si="1704"/>
        <v/>
      </c>
      <c r="AE2474" s="23" t="str">
        <f t="shared" si="1705"/>
        <v/>
      </c>
      <c r="AF2474" s="23" t="str">
        <f t="shared" si="1706"/>
        <v/>
      </c>
      <c r="AG2474" s="23" t="str">
        <f t="shared" si="1711"/>
        <v/>
      </c>
      <c r="AH2474" s="25" t="str">
        <f t="shared" si="1683"/>
        <v/>
      </c>
      <c r="AI2474" s="25" t="str">
        <f t="shared" si="1684"/>
        <v/>
      </c>
      <c r="AJ2474" s="1" t="str">
        <f t="shared" si="1692"/>
        <v/>
      </c>
      <c r="AK2474" s="10" t="e">
        <f t="shared" si="1693"/>
        <v>#DIV/0!</v>
      </c>
      <c r="AL2474" s="10" t="e">
        <f t="shared" si="1698"/>
        <v>#DIV/0!</v>
      </c>
      <c r="AM2474">
        <f t="shared" si="1694"/>
        <v>0</v>
      </c>
      <c r="AN2474">
        <f t="shared" si="1685"/>
        <v>0</v>
      </c>
      <c r="AO2474">
        <f t="shared" si="1686"/>
        <v>0</v>
      </c>
      <c r="AP2474">
        <f t="shared" ca="1" si="1672"/>
        <v>8.3876358551755041E-45</v>
      </c>
      <c r="AQ2474">
        <f t="shared" ca="1" si="1672"/>
        <v>1.5351388346642525E-43</v>
      </c>
      <c r="AR2474">
        <f t="shared" ca="1" si="1699"/>
        <v>5.4637637103421656E-2</v>
      </c>
      <c r="AS2474">
        <f t="shared" ca="1" si="1700"/>
        <v>5.1807023740860103</v>
      </c>
      <c r="AT2474">
        <f t="shared" si="1687"/>
        <v>0</v>
      </c>
      <c r="AU2474">
        <f t="shared" ca="1" si="1701"/>
        <v>3.1390026048586038E-44</v>
      </c>
      <c r="AV2474" t="e">
        <f t="shared" si="1696"/>
        <v>#DIV/0!</v>
      </c>
      <c r="AW2474" t="e">
        <f t="shared" si="1710"/>
        <v>#DIV/0!</v>
      </c>
      <c r="AX2474" t="e">
        <f t="shared" si="1709"/>
        <v>#DIV/0!</v>
      </c>
      <c r="AY2474" t="e">
        <f t="shared" si="1714"/>
        <v>#DIV/0!</v>
      </c>
      <c r="AZ2474" t="e">
        <f t="shared" si="1713"/>
        <v>#DIV/0!</v>
      </c>
    </row>
    <row r="2475" spans="7:52" x14ac:dyDescent="0.3">
      <c r="G2475" s="1" t="str">
        <f t="shared" si="1695"/>
        <v/>
      </c>
      <c r="H2475" s="2" t="str">
        <f t="shared" si="1708"/>
        <v/>
      </c>
      <c r="I2475" s="6" t="str" cm="1">
        <f t="array" ref="I2475">_xlfn.IFS(AND(G2474&lt;H2474,G2475&gt;H2475),"BUY", AND(G2474&gt;H2474,G2475&lt;H2475),"SELL",TRUE,"")</f>
        <v/>
      </c>
      <c r="J2475" s="1">
        <f t="shared" ca="1" si="1674"/>
        <v>0</v>
      </c>
      <c r="K2475" s="3" t="str">
        <f t="shared" ca="1" si="1688"/>
        <v/>
      </c>
      <c r="L2475" s="3" t="str">
        <f t="shared" si="1689"/>
        <v/>
      </c>
      <c r="M2475" s="3" t="str">
        <f t="shared" si="1690"/>
        <v/>
      </c>
      <c r="N2475" s="4">
        <f t="shared" si="1675"/>
        <v>-1</v>
      </c>
      <c r="O2475" s="2" t="str">
        <f t="shared" si="1691"/>
        <v/>
      </c>
      <c r="P2475" s="1" t="str">
        <f t="shared" si="1676"/>
        <v/>
      </c>
      <c r="Q2475" s="1" t="str">
        <f t="shared" si="1677"/>
        <v/>
      </c>
      <c r="R2475" s="1" t="str">
        <f>IF(ISBLANK(A2475),"",SUM($Q$2:Q2475))</f>
        <v/>
      </c>
      <c r="S2475" s="1" t="str">
        <f>IF(ISBLANK(A2475),"",SUM($F$2:F2475))</f>
        <v/>
      </c>
      <c r="T2475" s="1" t="str">
        <f t="shared" si="1678"/>
        <v/>
      </c>
      <c r="U2475" s="1" t="str">
        <f t="shared" si="1679"/>
        <v/>
      </c>
      <c r="V2475" s="17">
        <f t="shared" si="1680"/>
        <v>0</v>
      </c>
      <c r="W2475" s="17">
        <f t="shared" si="1681"/>
        <v>0</v>
      </c>
      <c r="X2475" s="17">
        <f t="shared" si="1682"/>
        <v>0</v>
      </c>
      <c r="Y2475" s="22">
        <f t="shared" si="1712"/>
        <v>0</v>
      </c>
      <c r="Z2475" s="22">
        <f t="shared" si="1712"/>
        <v>0</v>
      </c>
      <c r="AA2475" s="22">
        <f t="shared" si="1712"/>
        <v>0</v>
      </c>
      <c r="AB2475" s="23" t="str">
        <f t="shared" si="1702"/>
        <v/>
      </c>
      <c r="AC2475" s="23" t="str">
        <f t="shared" si="1703"/>
        <v/>
      </c>
      <c r="AD2475" s="23" t="str">
        <f t="shared" si="1704"/>
        <v/>
      </c>
      <c r="AE2475" s="23" t="str">
        <f t="shared" si="1705"/>
        <v/>
      </c>
      <c r="AF2475" s="23" t="str">
        <f t="shared" si="1706"/>
        <v/>
      </c>
      <c r="AG2475" s="23" t="str">
        <f t="shared" si="1711"/>
        <v/>
      </c>
      <c r="AH2475" s="25" t="str">
        <f t="shared" si="1683"/>
        <v/>
      </c>
      <c r="AI2475" s="25" t="str">
        <f t="shared" si="1684"/>
        <v/>
      </c>
      <c r="AJ2475" s="1" t="str">
        <f t="shared" si="1692"/>
        <v/>
      </c>
      <c r="AK2475" s="10" t="e">
        <f t="shared" si="1693"/>
        <v>#DIV/0!</v>
      </c>
      <c r="AL2475" s="10" t="e">
        <f t="shared" si="1698"/>
        <v>#DIV/0!</v>
      </c>
      <c r="AM2475">
        <f t="shared" si="1694"/>
        <v>0</v>
      </c>
      <c r="AN2475">
        <f t="shared" si="1685"/>
        <v>0</v>
      </c>
      <c r="AO2475">
        <f t="shared" si="1686"/>
        <v>0</v>
      </c>
      <c r="AP2475">
        <f t="shared" ca="1" si="1672"/>
        <v>7.7885190083772535E-45</v>
      </c>
      <c r="AQ2475">
        <f t="shared" ca="1" si="1672"/>
        <v>1.4254860607596629E-43</v>
      </c>
      <c r="AR2475">
        <f t="shared" ca="1" si="1699"/>
        <v>5.4637637103421656E-2</v>
      </c>
      <c r="AS2475">
        <f t="shared" ca="1" si="1700"/>
        <v>5.1807023740860103</v>
      </c>
      <c r="AT2475">
        <f t="shared" si="1687"/>
        <v>0</v>
      </c>
      <c r="AU2475">
        <f t="shared" ca="1" si="1701"/>
        <v>2.9147881330829891E-44</v>
      </c>
      <c r="AV2475" t="e">
        <f t="shared" si="1696"/>
        <v>#DIV/0!</v>
      </c>
      <c r="AW2475" t="e">
        <f t="shared" si="1710"/>
        <v>#DIV/0!</v>
      </c>
      <c r="AX2475" t="e">
        <f t="shared" si="1709"/>
        <v>#DIV/0!</v>
      </c>
      <c r="AY2475" t="e">
        <f t="shared" si="1714"/>
        <v>#DIV/0!</v>
      </c>
      <c r="AZ2475" t="e">
        <f t="shared" si="1713"/>
        <v>#DIV/0!</v>
      </c>
    </row>
    <row r="2476" spans="7:52" x14ac:dyDescent="0.3">
      <c r="G2476" s="1" t="str">
        <f t="shared" si="1695"/>
        <v/>
      </c>
      <c r="H2476" s="2" t="str">
        <f t="shared" si="1708"/>
        <v/>
      </c>
      <c r="I2476" s="6" t="str" cm="1">
        <f t="array" ref="I2476">_xlfn.IFS(AND(G2475&lt;H2475,G2476&gt;H2476),"BUY", AND(G2475&gt;H2475,G2476&lt;H2476),"SELL",TRUE,"")</f>
        <v/>
      </c>
      <c r="J2476" s="1">
        <f t="shared" ca="1" si="1674"/>
        <v>0</v>
      </c>
      <c r="K2476" s="3" t="str">
        <f t="shared" ca="1" si="1688"/>
        <v/>
      </c>
      <c r="L2476" s="3" t="str">
        <f t="shared" si="1689"/>
        <v/>
      </c>
      <c r="M2476" s="3" t="str">
        <f t="shared" si="1690"/>
        <v/>
      </c>
      <c r="N2476" s="4">
        <f t="shared" si="1675"/>
        <v>-1</v>
      </c>
      <c r="O2476" s="2" t="str">
        <f t="shared" si="1691"/>
        <v/>
      </c>
      <c r="P2476" s="1" t="str">
        <f t="shared" si="1676"/>
        <v/>
      </c>
      <c r="Q2476" s="1" t="str">
        <f t="shared" si="1677"/>
        <v/>
      </c>
      <c r="R2476" s="1" t="str">
        <f>IF(ISBLANK(A2476),"",SUM($Q$2:Q2476))</f>
        <v/>
      </c>
      <c r="S2476" s="1" t="str">
        <f>IF(ISBLANK(A2476),"",SUM($F$2:F2476))</f>
        <v/>
      </c>
      <c r="T2476" s="1" t="str">
        <f t="shared" si="1678"/>
        <v/>
      </c>
      <c r="U2476" s="1" t="str">
        <f t="shared" si="1679"/>
        <v/>
      </c>
      <c r="V2476" s="17">
        <f t="shared" si="1680"/>
        <v>0</v>
      </c>
      <c r="W2476" s="17">
        <f t="shared" si="1681"/>
        <v>0</v>
      </c>
      <c r="X2476" s="17">
        <f t="shared" si="1682"/>
        <v>0</v>
      </c>
      <c r="Y2476" s="22">
        <f t="shared" si="1712"/>
        <v>0</v>
      </c>
      <c r="Z2476" s="22">
        <f t="shared" si="1712"/>
        <v>0</v>
      </c>
      <c r="AA2476" s="22">
        <f t="shared" si="1712"/>
        <v>0</v>
      </c>
      <c r="AB2476" s="23" t="str">
        <f t="shared" si="1702"/>
        <v/>
      </c>
      <c r="AC2476" s="23" t="str">
        <f t="shared" si="1703"/>
        <v/>
      </c>
      <c r="AD2476" s="23" t="str">
        <f t="shared" si="1704"/>
        <v/>
      </c>
      <c r="AE2476" s="23" t="str">
        <f t="shared" si="1705"/>
        <v/>
      </c>
      <c r="AF2476" s="23" t="str">
        <f t="shared" si="1706"/>
        <v/>
      </c>
      <c r="AG2476" s="23" t="str">
        <f t="shared" si="1711"/>
        <v/>
      </c>
      <c r="AH2476" s="25" t="str">
        <f t="shared" si="1683"/>
        <v/>
      </c>
      <c r="AI2476" s="25" t="str">
        <f t="shared" si="1684"/>
        <v/>
      </c>
      <c r="AJ2476" s="1" t="str">
        <f t="shared" si="1692"/>
        <v/>
      </c>
      <c r="AK2476" s="10" t="e">
        <f t="shared" si="1693"/>
        <v>#DIV/0!</v>
      </c>
      <c r="AL2476" s="10" t="e">
        <f t="shared" si="1698"/>
        <v>#DIV/0!</v>
      </c>
      <c r="AM2476">
        <f t="shared" si="1694"/>
        <v>0</v>
      </c>
      <c r="AN2476">
        <f t="shared" si="1685"/>
        <v>0</v>
      </c>
      <c r="AO2476">
        <f t="shared" si="1686"/>
        <v>0</v>
      </c>
      <c r="AP2476">
        <f t="shared" ca="1" si="1672"/>
        <v>7.2321962220645922E-45</v>
      </c>
      <c r="AQ2476">
        <f t="shared" ca="1" si="1672"/>
        <v>1.3236656278482583E-43</v>
      </c>
      <c r="AR2476">
        <f t="shared" ca="1" si="1699"/>
        <v>5.4637637103421656E-2</v>
      </c>
      <c r="AS2476">
        <f t="shared" ca="1" si="1700"/>
        <v>5.1807023740860103</v>
      </c>
      <c r="AT2476">
        <f t="shared" si="1687"/>
        <v>0</v>
      </c>
      <c r="AU2476">
        <f t="shared" ca="1" si="1701"/>
        <v>2.7065889807199186E-44</v>
      </c>
      <c r="AV2476" t="e">
        <f t="shared" si="1696"/>
        <v>#DIV/0!</v>
      </c>
      <c r="AW2476" t="e">
        <f t="shared" si="1710"/>
        <v>#DIV/0!</v>
      </c>
      <c r="AX2476" t="e">
        <f t="shared" si="1709"/>
        <v>#DIV/0!</v>
      </c>
      <c r="AY2476" t="e">
        <f t="shared" si="1714"/>
        <v>#DIV/0!</v>
      </c>
      <c r="AZ2476" t="e">
        <f t="shared" si="1713"/>
        <v>#DIV/0!</v>
      </c>
    </row>
    <row r="2477" spans="7:52" x14ac:dyDescent="0.3">
      <c r="G2477" s="1" t="str">
        <f t="shared" si="1695"/>
        <v/>
      </c>
      <c r="H2477" s="2" t="str">
        <f t="shared" si="1708"/>
        <v/>
      </c>
      <c r="I2477" s="6" t="str" cm="1">
        <f t="array" ref="I2477">_xlfn.IFS(AND(G2476&lt;H2476,G2477&gt;H2477),"BUY", AND(G2476&gt;H2476,G2477&lt;H2477),"SELL",TRUE,"")</f>
        <v/>
      </c>
      <c r="J2477" s="1">
        <f t="shared" ca="1" si="1674"/>
        <v>0</v>
      </c>
      <c r="K2477" s="3" t="str">
        <f t="shared" ca="1" si="1688"/>
        <v/>
      </c>
      <c r="L2477" s="3" t="str">
        <f t="shared" si="1689"/>
        <v/>
      </c>
      <c r="M2477" s="3" t="str">
        <f t="shared" si="1690"/>
        <v/>
      </c>
      <c r="N2477" s="4">
        <f t="shared" si="1675"/>
        <v>-1</v>
      </c>
      <c r="O2477" s="2" t="str">
        <f t="shared" si="1691"/>
        <v/>
      </c>
      <c r="P2477" s="1" t="str">
        <f t="shared" si="1676"/>
        <v/>
      </c>
      <c r="Q2477" s="1" t="str">
        <f t="shared" si="1677"/>
        <v/>
      </c>
      <c r="R2477" s="1" t="str">
        <f>IF(ISBLANK(A2477),"",SUM($Q$2:Q2477))</f>
        <v/>
      </c>
      <c r="S2477" s="1" t="str">
        <f>IF(ISBLANK(A2477),"",SUM($F$2:F2477))</f>
        <v/>
      </c>
      <c r="T2477" s="1" t="str">
        <f t="shared" si="1678"/>
        <v/>
      </c>
      <c r="U2477" s="1" t="str">
        <f t="shared" si="1679"/>
        <v/>
      </c>
      <c r="V2477" s="17">
        <f t="shared" si="1680"/>
        <v>0</v>
      </c>
      <c r="W2477" s="17">
        <f t="shared" si="1681"/>
        <v>0</v>
      </c>
      <c r="X2477" s="17">
        <f t="shared" si="1682"/>
        <v>0</v>
      </c>
      <c r="Y2477" s="22">
        <f t="shared" si="1712"/>
        <v>0</v>
      </c>
      <c r="Z2477" s="22">
        <f t="shared" si="1712"/>
        <v>0</v>
      </c>
      <c r="AA2477" s="22">
        <f t="shared" si="1712"/>
        <v>0</v>
      </c>
      <c r="AB2477" s="23" t="str">
        <f t="shared" si="1702"/>
        <v/>
      </c>
      <c r="AC2477" s="23" t="str">
        <f t="shared" si="1703"/>
        <v/>
      </c>
      <c r="AD2477" s="23" t="str">
        <f t="shared" si="1704"/>
        <v/>
      </c>
      <c r="AE2477" s="23" t="str">
        <f t="shared" si="1705"/>
        <v/>
      </c>
      <c r="AF2477" s="23" t="str">
        <f t="shared" si="1706"/>
        <v/>
      </c>
      <c r="AG2477" s="23" t="str">
        <f t="shared" si="1711"/>
        <v/>
      </c>
      <c r="AH2477" s="25" t="str">
        <f t="shared" si="1683"/>
        <v/>
      </c>
      <c r="AI2477" s="25" t="str">
        <f t="shared" si="1684"/>
        <v/>
      </c>
      <c r="AJ2477" s="1" t="str">
        <f t="shared" si="1692"/>
        <v/>
      </c>
      <c r="AK2477" s="10" t="e">
        <f t="shared" si="1693"/>
        <v>#DIV/0!</v>
      </c>
      <c r="AL2477" s="10" t="e">
        <f t="shared" si="1698"/>
        <v>#DIV/0!</v>
      </c>
      <c r="AM2477">
        <f t="shared" si="1694"/>
        <v>0</v>
      </c>
      <c r="AN2477">
        <f t="shared" si="1685"/>
        <v>0</v>
      </c>
      <c r="AO2477">
        <f t="shared" si="1686"/>
        <v>0</v>
      </c>
      <c r="AP2477">
        <f t="shared" ca="1" si="1672"/>
        <v>6.715610777631407E-45</v>
      </c>
      <c r="AQ2477">
        <f t="shared" ca="1" si="1672"/>
        <v>1.2291180830019543E-43</v>
      </c>
      <c r="AR2477">
        <f t="shared" ca="1" si="1699"/>
        <v>5.4637637103421649E-2</v>
      </c>
      <c r="AS2477">
        <f t="shared" ca="1" si="1700"/>
        <v>5.1807023740860103</v>
      </c>
      <c r="AT2477">
        <f t="shared" si="1687"/>
        <v>0</v>
      </c>
      <c r="AU2477">
        <f t="shared" ca="1" si="1701"/>
        <v>2.5132611963827819E-44</v>
      </c>
      <c r="AV2477" t="e">
        <f t="shared" si="1696"/>
        <v>#DIV/0!</v>
      </c>
      <c r="AW2477" t="e">
        <f t="shared" si="1710"/>
        <v>#DIV/0!</v>
      </c>
      <c r="AX2477" t="e">
        <f t="shared" si="1709"/>
        <v>#DIV/0!</v>
      </c>
      <c r="AY2477" t="e">
        <f t="shared" si="1714"/>
        <v>#DIV/0!</v>
      </c>
      <c r="AZ2477" t="e">
        <f t="shared" si="1713"/>
        <v>#DIV/0!</v>
      </c>
    </row>
    <row r="2478" spans="7:52" x14ac:dyDescent="0.3">
      <c r="G2478" s="1" t="str">
        <f t="shared" si="1695"/>
        <v/>
      </c>
      <c r="H2478" s="2" t="str">
        <f t="shared" si="1708"/>
        <v/>
      </c>
      <c r="I2478" s="6" t="str" cm="1">
        <f t="array" ref="I2478">_xlfn.IFS(AND(G2477&lt;H2477,G2478&gt;H2478),"BUY", AND(G2477&gt;H2477,G2478&lt;H2478),"SELL",TRUE,"")</f>
        <v/>
      </c>
      <c r="J2478" s="1">
        <f t="shared" ca="1" si="1674"/>
        <v>0</v>
      </c>
      <c r="K2478" s="3" t="str">
        <f t="shared" ca="1" si="1688"/>
        <v/>
      </c>
      <c r="L2478" s="3" t="str">
        <f t="shared" si="1689"/>
        <v/>
      </c>
      <c r="M2478" s="3" t="str">
        <f t="shared" si="1690"/>
        <v/>
      </c>
      <c r="N2478" s="4">
        <f t="shared" si="1675"/>
        <v>-1</v>
      </c>
      <c r="O2478" s="2" t="str">
        <f t="shared" si="1691"/>
        <v/>
      </c>
      <c r="P2478" s="1" t="str">
        <f t="shared" si="1676"/>
        <v/>
      </c>
      <c r="Q2478" s="1" t="str">
        <f t="shared" si="1677"/>
        <v/>
      </c>
      <c r="R2478" s="1" t="str">
        <f>IF(ISBLANK(A2478),"",SUM($Q$2:Q2478))</f>
        <v/>
      </c>
      <c r="S2478" s="1" t="str">
        <f>IF(ISBLANK(A2478),"",SUM($F$2:F2478))</f>
        <v/>
      </c>
      <c r="T2478" s="1" t="str">
        <f t="shared" si="1678"/>
        <v/>
      </c>
      <c r="U2478" s="1" t="str">
        <f t="shared" si="1679"/>
        <v/>
      </c>
      <c r="V2478" s="17">
        <f t="shared" si="1680"/>
        <v>0</v>
      </c>
      <c r="W2478" s="17">
        <f t="shared" si="1681"/>
        <v>0</v>
      </c>
      <c r="X2478" s="17">
        <f t="shared" si="1682"/>
        <v>0</v>
      </c>
      <c r="Y2478" s="22">
        <f t="shared" si="1712"/>
        <v>0</v>
      </c>
      <c r="Z2478" s="22">
        <f t="shared" si="1712"/>
        <v>0</v>
      </c>
      <c r="AA2478" s="22">
        <f t="shared" si="1712"/>
        <v>0</v>
      </c>
      <c r="AB2478" s="23" t="str">
        <f t="shared" si="1702"/>
        <v/>
      </c>
      <c r="AC2478" s="23" t="str">
        <f t="shared" si="1703"/>
        <v/>
      </c>
      <c r="AD2478" s="23" t="str">
        <f t="shared" si="1704"/>
        <v/>
      </c>
      <c r="AE2478" s="23" t="str">
        <f t="shared" si="1705"/>
        <v/>
      </c>
      <c r="AF2478" s="23" t="str">
        <f t="shared" si="1706"/>
        <v/>
      </c>
      <c r="AG2478" s="23" t="str">
        <f t="shared" si="1711"/>
        <v/>
      </c>
      <c r="AH2478" s="25" t="str">
        <f t="shared" si="1683"/>
        <v/>
      </c>
      <c r="AI2478" s="25" t="str">
        <f t="shared" si="1684"/>
        <v/>
      </c>
      <c r="AJ2478" s="1" t="str">
        <f t="shared" si="1692"/>
        <v/>
      </c>
      <c r="AK2478" s="10" t="e">
        <f t="shared" si="1693"/>
        <v>#DIV/0!</v>
      </c>
      <c r="AL2478" s="10" t="e">
        <f t="shared" si="1698"/>
        <v>#DIV/0!</v>
      </c>
      <c r="AM2478">
        <f t="shared" si="1694"/>
        <v>0</v>
      </c>
      <c r="AN2478">
        <f t="shared" si="1685"/>
        <v>0</v>
      </c>
      <c r="AO2478">
        <f t="shared" si="1686"/>
        <v>0</v>
      </c>
      <c r="AP2478">
        <f t="shared" ca="1" si="1672"/>
        <v>6.2359242935148782E-45</v>
      </c>
      <c r="AQ2478">
        <f t="shared" ca="1" si="1672"/>
        <v>1.1413239342161004E-43</v>
      </c>
      <c r="AR2478">
        <f t="shared" ca="1" si="1699"/>
        <v>5.4637637103421656E-2</v>
      </c>
      <c r="AS2478">
        <f t="shared" ca="1" si="1700"/>
        <v>5.1807023740860103</v>
      </c>
      <c r="AT2478">
        <f t="shared" si="1687"/>
        <v>0</v>
      </c>
      <c r="AU2478">
        <f t="shared" ca="1" si="1701"/>
        <v>2.3337425394982973E-44</v>
      </c>
      <c r="AV2478" t="e">
        <f t="shared" si="1696"/>
        <v>#DIV/0!</v>
      </c>
      <c r="AW2478" t="e">
        <f t="shared" si="1710"/>
        <v>#DIV/0!</v>
      </c>
      <c r="AX2478" t="e">
        <f t="shared" si="1709"/>
        <v>#DIV/0!</v>
      </c>
      <c r="AY2478" t="e">
        <f t="shared" si="1714"/>
        <v>#DIV/0!</v>
      </c>
      <c r="AZ2478" t="e">
        <f t="shared" si="1713"/>
        <v>#DIV/0!</v>
      </c>
    </row>
    <row r="2479" spans="7:52" x14ac:dyDescent="0.3">
      <c r="G2479" s="1" t="str">
        <f t="shared" si="1695"/>
        <v/>
      </c>
      <c r="H2479" s="2" t="str">
        <f t="shared" si="1708"/>
        <v/>
      </c>
      <c r="I2479" s="6" t="str" cm="1">
        <f t="array" ref="I2479">_xlfn.IFS(AND(G2478&lt;H2478,G2479&gt;H2479),"BUY", AND(G2478&gt;H2478,G2479&lt;H2479),"SELL",TRUE,"")</f>
        <v/>
      </c>
      <c r="J2479" s="1">
        <f t="shared" ca="1" si="1674"/>
        <v>0</v>
      </c>
      <c r="K2479" s="3" t="str">
        <f t="shared" ca="1" si="1688"/>
        <v/>
      </c>
      <c r="L2479" s="3" t="str">
        <f t="shared" si="1689"/>
        <v/>
      </c>
      <c r="M2479" s="3" t="str">
        <f t="shared" si="1690"/>
        <v/>
      </c>
      <c r="N2479" s="4">
        <f t="shared" si="1675"/>
        <v>-1</v>
      </c>
      <c r="O2479" s="2" t="str">
        <f t="shared" si="1691"/>
        <v/>
      </c>
      <c r="P2479" s="1" t="str">
        <f t="shared" si="1676"/>
        <v/>
      </c>
      <c r="Q2479" s="1" t="str">
        <f t="shared" si="1677"/>
        <v/>
      </c>
      <c r="R2479" s="1" t="str">
        <f>IF(ISBLANK(A2479),"",SUM($Q$2:Q2479))</f>
        <v/>
      </c>
      <c r="S2479" s="1" t="str">
        <f>IF(ISBLANK(A2479),"",SUM($F$2:F2479))</f>
        <v/>
      </c>
      <c r="T2479" s="1" t="str">
        <f t="shared" si="1678"/>
        <v/>
      </c>
      <c r="U2479" s="1" t="str">
        <f t="shared" si="1679"/>
        <v/>
      </c>
      <c r="V2479" s="17">
        <f t="shared" si="1680"/>
        <v>0</v>
      </c>
      <c r="W2479" s="17">
        <f t="shared" si="1681"/>
        <v>0</v>
      </c>
      <c r="X2479" s="17">
        <f t="shared" si="1682"/>
        <v>0</v>
      </c>
      <c r="Y2479" s="22">
        <f t="shared" ref="Y2479:AA2494" si="1715">SUM(V2466:V2479)</f>
        <v>0</v>
      </c>
      <c r="Z2479" s="22">
        <f t="shared" si="1715"/>
        <v>0</v>
      </c>
      <c r="AA2479" s="22">
        <f t="shared" si="1715"/>
        <v>0</v>
      </c>
      <c r="AB2479" s="23" t="str">
        <f t="shared" si="1702"/>
        <v/>
      </c>
      <c r="AC2479" s="23" t="str">
        <f t="shared" si="1703"/>
        <v/>
      </c>
      <c r="AD2479" s="23" t="str">
        <f t="shared" si="1704"/>
        <v/>
      </c>
      <c r="AE2479" s="23" t="str">
        <f t="shared" si="1705"/>
        <v/>
      </c>
      <c r="AF2479" s="23" t="str">
        <f t="shared" si="1706"/>
        <v/>
      </c>
      <c r="AG2479" s="23" t="str">
        <f t="shared" si="1711"/>
        <v/>
      </c>
      <c r="AH2479" s="25" t="str">
        <f t="shared" si="1683"/>
        <v/>
      </c>
      <c r="AI2479" s="25" t="str">
        <f t="shared" si="1684"/>
        <v/>
      </c>
      <c r="AJ2479" s="1" t="str">
        <f t="shared" si="1692"/>
        <v/>
      </c>
      <c r="AK2479" s="10" t="e">
        <f t="shared" si="1693"/>
        <v>#DIV/0!</v>
      </c>
      <c r="AL2479" s="10" t="e">
        <f t="shared" si="1698"/>
        <v>#DIV/0!</v>
      </c>
      <c r="AM2479">
        <f t="shared" si="1694"/>
        <v>0</v>
      </c>
      <c r="AN2479">
        <f t="shared" si="1685"/>
        <v>0</v>
      </c>
      <c r="AO2479">
        <f t="shared" si="1686"/>
        <v>0</v>
      </c>
      <c r="AP2479">
        <f t="shared" ca="1" si="1672"/>
        <v>5.7905011296923869E-45</v>
      </c>
      <c r="AQ2479">
        <f t="shared" ca="1" si="1672"/>
        <v>1.0598007960578074E-43</v>
      </c>
      <c r="AR2479">
        <f t="shared" ca="1" si="1699"/>
        <v>5.4637637103421656E-2</v>
      </c>
      <c r="AS2479">
        <f t="shared" ca="1" si="1700"/>
        <v>5.1807023740860103</v>
      </c>
      <c r="AT2479">
        <f t="shared" si="1687"/>
        <v>0</v>
      </c>
      <c r="AU2479">
        <f t="shared" ca="1" si="1701"/>
        <v>2.1670466438198475E-44</v>
      </c>
      <c r="AV2479" t="e">
        <f t="shared" si="1696"/>
        <v>#DIV/0!</v>
      </c>
      <c r="AW2479" t="e">
        <f t="shared" si="1710"/>
        <v>#DIV/0!</v>
      </c>
      <c r="AX2479" t="e">
        <f t="shared" si="1709"/>
        <v>#DIV/0!</v>
      </c>
      <c r="AY2479" t="e">
        <f t="shared" si="1714"/>
        <v>#DIV/0!</v>
      </c>
      <c r="AZ2479" t="e">
        <f t="shared" si="1713"/>
        <v>#DIV/0!</v>
      </c>
    </row>
    <row r="2480" spans="7:52" x14ac:dyDescent="0.3">
      <c r="G2480" s="1" t="str">
        <f t="shared" si="1695"/>
        <v/>
      </c>
      <c r="H2480" s="2" t="str">
        <f t="shared" si="1708"/>
        <v/>
      </c>
      <c r="I2480" s="6" t="str" cm="1">
        <f t="array" ref="I2480">_xlfn.IFS(AND(G2479&lt;H2479,G2480&gt;H2480),"BUY", AND(G2479&gt;H2479,G2480&lt;H2480),"SELL",TRUE,"")</f>
        <v/>
      </c>
      <c r="J2480" s="1">
        <f t="shared" ca="1" si="1674"/>
        <v>0</v>
      </c>
      <c r="K2480" s="3" t="str">
        <f t="shared" ca="1" si="1688"/>
        <v/>
      </c>
      <c r="L2480" s="3" t="str">
        <f t="shared" si="1689"/>
        <v/>
      </c>
      <c r="M2480" s="3" t="str">
        <f t="shared" si="1690"/>
        <v/>
      </c>
      <c r="N2480" s="4">
        <f t="shared" si="1675"/>
        <v>-1</v>
      </c>
      <c r="O2480" s="2" t="str">
        <f t="shared" si="1691"/>
        <v/>
      </c>
      <c r="P2480" s="1" t="str">
        <f t="shared" si="1676"/>
        <v/>
      </c>
      <c r="Q2480" s="1" t="str">
        <f t="shared" si="1677"/>
        <v/>
      </c>
      <c r="R2480" s="1" t="str">
        <f>IF(ISBLANK(A2480),"",SUM($Q$2:Q2480))</f>
        <v/>
      </c>
      <c r="S2480" s="1" t="str">
        <f>IF(ISBLANK(A2480),"",SUM($F$2:F2480))</f>
        <v/>
      </c>
      <c r="T2480" s="1" t="str">
        <f t="shared" si="1678"/>
        <v/>
      </c>
      <c r="U2480" s="1" t="str">
        <f t="shared" si="1679"/>
        <v/>
      </c>
      <c r="V2480" s="17">
        <f t="shared" si="1680"/>
        <v>0</v>
      </c>
      <c r="W2480" s="17">
        <f t="shared" si="1681"/>
        <v>0</v>
      </c>
      <c r="X2480" s="17">
        <f t="shared" si="1682"/>
        <v>0</v>
      </c>
      <c r="Y2480" s="22">
        <f t="shared" si="1715"/>
        <v>0</v>
      </c>
      <c r="Z2480" s="22">
        <f t="shared" si="1715"/>
        <v>0</v>
      </c>
      <c r="AA2480" s="22">
        <f t="shared" si="1715"/>
        <v>0</v>
      </c>
      <c r="AB2480" s="23" t="str">
        <f t="shared" si="1702"/>
        <v/>
      </c>
      <c r="AC2480" s="23" t="str">
        <f t="shared" si="1703"/>
        <v/>
      </c>
      <c r="AD2480" s="23" t="str">
        <f t="shared" si="1704"/>
        <v/>
      </c>
      <c r="AE2480" s="23" t="str">
        <f t="shared" si="1705"/>
        <v/>
      </c>
      <c r="AF2480" s="23" t="str">
        <f t="shared" si="1706"/>
        <v/>
      </c>
      <c r="AG2480" s="23" t="str">
        <f t="shared" si="1711"/>
        <v/>
      </c>
      <c r="AH2480" s="25" t="str">
        <f t="shared" si="1683"/>
        <v/>
      </c>
      <c r="AI2480" s="25" t="str">
        <f t="shared" si="1684"/>
        <v/>
      </c>
      <c r="AJ2480" s="1" t="str">
        <f t="shared" si="1692"/>
        <v/>
      </c>
      <c r="AK2480" s="10" t="e">
        <f t="shared" si="1693"/>
        <v>#DIV/0!</v>
      </c>
      <c r="AL2480" s="10" t="e">
        <f t="shared" si="1698"/>
        <v>#DIV/0!</v>
      </c>
      <c r="AM2480">
        <f t="shared" si="1694"/>
        <v>0</v>
      </c>
      <c r="AN2480">
        <f t="shared" si="1685"/>
        <v>0</v>
      </c>
      <c r="AO2480">
        <f t="shared" si="1686"/>
        <v>0</v>
      </c>
      <c r="AP2480">
        <f t="shared" ca="1" si="1672"/>
        <v>5.3768939061429302E-45</v>
      </c>
      <c r="AQ2480">
        <f t="shared" ca="1" si="1672"/>
        <v>9.8410073919653537E-44</v>
      </c>
      <c r="AR2480">
        <f t="shared" ca="1" si="1699"/>
        <v>5.4637637103421656E-2</v>
      </c>
      <c r="AS2480">
        <f t="shared" ca="1" si="1700"/>
        <v>5.1807023740860103</v>
      </c>
      <c r="AT2480">
        <f t="shared" si="1687"/>
        <v>0</v>
      </c>
      <c r="AU2480">
        <f t="shared" ca="1" si="1701"/>
        <v>2.0122575978327155E-44</v>
      </c>
      <c r="AV2480" t="e">
        <f t="shared" si="1696"/>
        <v>#DIV/0!</v>
      </c>
      <c r="AW2480" t="e">
        <f t="shared" si="1710"/>
        <v>#DIV/0!</v>
      </c>
      <c r="AX2480" t="e">
        <f t="shared" si="1709"/>
        <v>#DIV/0!</v>
      </c>
      <c r="AY2480" t="e">
        <f t="shared" si="1714"/>
        <v>#DIV/0!</v>
      </c>
      <c r="AZ2480" t="e">
        <f t="shared" si="1713"/>
        <v>#DIV/0!</v>
      </c>
    </row>
    <row r="2481" spans="7:52" x14ac:dyDescent="0.3">
      <c r="G2481" s="1" t="str">
        <f t="shared" si="1695"/>
        <v/>
      </c>
      <c r="H2481" s="2" t="str">
        <f t="shared" si="1708"/>
        <v/>
      </c>
      <c r="I2481" s="6" t="str" cm="1">
        <f t="array" ref="I2481">_xlfn.IFS(AND(G2480&lt;H2480,G2481&gt;H2481),"BUY", AND(G2480&gt;H2480,G2481&lt;H2481),"SELL",TRUE,"")</f>
        <v/>
      </c>
      <c r="J2481" s="1">
        <f t="shared" ca="1" si="1674"/>
        <v>0</v>
      </c>
      <c r="K2481" s="3" t="str">
        <f t="shared" ca="1" si="1688"/>
        <v/>
      </c>
      <c r="L2481" s="3" t="str">
        <f t="shared" si="1689"/>
        <v/>
      </c>
      <c r="M2481" s="3" t="str">
        <f t="shared" si="1690"/>
        <v/>
      </c>
      <c r="N2481" s="4">
        <f t="shared" si="1675"/>
        <v>-1</v>
      </c>
      <c r="O2481" s="2" t="str">
        <f t="shared" si="1691"/>
        <v/>
      </c>
      <c r="P2481" s="1" t="str">
        <f t="shared" si="1676"/>
        <v/>
      </c>
      <c r="Q2481" s="1" t="str">
        <f t="shared" si="1677"/>
        <v/>
      </c>
      <c r="R2481" s="1" t="str">
        <f>IF(ISBLANK(A2481),"",SUM($Q$2:Q2481))</f>
        <v/>
      </c>
      <c r="S2481" s="1" t="str">
        <f>IF(ISBLANK(A2481),"",SUM($F$2:F2481))</f>
        <v/>
      </c>
      <c r="T2481" s="1" t="str">
        <f t="shared" si="1678"/>
        <v/>
      </c>
      <c r="U2481" s="1" t="str">
        <f t="shared" si="1679"/>
        <v/>
      </c>
      <c r="V2481" s="17">
        <f t="shared" si="1680"/>
        <v>0</v>
      </c>
      <c r="W2481" s="17">
        <f t="shared" si="1681"/>
        <v>0</v>
      </c>
      <c r="X2481" s="17">
        <f t="shared" si="1682"/>
        <v>0</v>
      </c>
      <c r="Y2481" s="22">
        <f t="shared" si="1715"/>
        <v>0</v>
      </c>
      <c r="Z2481" s="22">
        <f t="shared" si="1715"/>
        <v>0</v>
      </c>
      <c r="AA2481" s="22">
        <f t="shared" si="1715"/>
        <v>0</v>
      </c>
      <c r="AB2481" s="23" t="str">
        <f t="shared" si="1702"/>
        <v/>
      </c>
      <c r="AC2481" s="23" t="str">
        <f t="shared" si="1703"/>
        <v/>
      </c>
      <c r="AD2481" s="23" t="str">
        <f t="shared" si="1704"/>
        <v/>
      </c>
      <c r="AE2481" s="23" t="str">
        <f t="shared" si="1705"/>
        <v/>
      </c>
      <c r="AF2481" s="23" t="str">
        <f t="shared" si="1706"/>
        <v/>
      </c>
      <c r="AG2481" s="23" t="str">
        <f t="shared" si="1711"/>
        <v/>
      </c>
      <c r="AH2481" s="25" t="str">
        <f t="shared" si="1683"/>
        <v/>
      </c>
      <c r="AI2481" s="25" t="str">
        <f t="shared" si="1684"/>
        <v/>
      </c>
      <c r="AJ2481" s="1" t="str">
        <f t="shared" si="1692"/>
        <v/>
      </c>
      <c r="AK2481" s="10" t="e">
        <f t="shared" si="1693"/>
        <v>#DIV/0!</v>
      </c>
      <c r="AL2481" s="10" t="e">
        <f t="shared" si="1698"/>
        <v>#DIV/0!</v>
      </c>
      <c r="AM2481">
        <f t="shared" si="1694"/>
        <v>0</v>
      </c>
      <c r="AN2481">
        <f t="shared" si="1685"/>
        <v>0</v>
      </c>
      <c r="AO2481">
        <f t="shared" si="1686"/>
        <v>0</v>
      </c>
      <c r="AP2481">
        <f t="shared" ref="AP2481:AQ2544" ca="1" si="1716">(AP2480*13+AN2481 )/14</f>
        <v>4.9928300557041492E-45</v>
      </c>
      <c r="AQ2481">
        <f t="shared" ca="1" si="1716"/>
        <v>9.1380782925392567E-44</v>
      </c>
      <c r="AR2481">
        <f t="shared" ca="1" si="1699"/>
        <v>5.4637637103421656E-2</v>
      </c>
      <c r="AS2481">
        <f t="shared" ca="1" si="1700"/>
        <v>5.1807023740860103</v>
      </c>
      <c r="AT2481">
        <f t="shared" si="1687"/>
        <v>0</v>
      </c>
      <c r="AU2481">
        <f t="shared" ca="1" si="1701"/>
        <v>1.8685249122732357E-44</v>
      </c>
      <c r="AV2481" t="e">
        <f t="shared" si="1696"/>
        <v>#DIV/0!</v>
      </c>
      <c r="AW2481" t="e">
        <f t="shared" si="1710"/>
        <v>#DIV/0!</v>
      </c>
      <c r="AX2481" t="e">
        <f t="shared" si="1709"/>
        <v>#DIV/0!</v>
      </c>
      <c r="AY2481" t="e">
        <f t="shared" si="1714"/>
        <v>#DIV/0!</v>
      </c>
      <c r="AZ2481" t="e">
        <f t="shared" si="1713"/>
        <v>#DIV/0!</v>
      </c>
    </row>
    <row r="2482" spans="7:52" x14ac:dyDescent="0.3">
      <c r="G2482" s="1" t="str">
        <f t="shared" si="1695"/>
        <v/>
      </c>
      <c r="H2482" s="2" t="str">
        <f t="shared" si="1708"/>
        <v/>
      </c>
      <c r="I2482" s="6" t="str" cm="1">
        <f t="array" ref="I2482">_xlfn.IFS(AND(G2481&lt;H2481,G2482&gt;H2482),"BUY", AND(G2481&gt;H2481,G2482&lt;H2482),"SELL",TRUE,"")</f>
        <v/>
      </c>
      <c r="J2482" s="1">
        <f t="shared" ca="1" si="1674"/>
        <v>0</v>
      </c>
      <c r="K2482" s="3" t="str">
        <f t="shared" ca="1" si="1688"/>
        <v/>
      </c>
      <c r="L2482" s="3" t="str">
        <f t="shared" si="1689"/>
        <v/>
      </c>
      <c r="M2482" s="3" t="str">
        <f t="shared" si="1690"/>
        <v/>
      </c>
      <c r="N2482" s="4">
        <f t="shared" si="1675"/>
        <v>-1</v>
      </c>
      <c r="O2482" s="2" t="str">
        <f t="shared" si="1691"/>
        <v/>
      </c>
      <c r="P2482" s="1" t="str">
        <f t="shared" si="1676"/>
        <v/>
      </c>
      <c r="Q2482" s="1" t="str">
        <f t="shared" si="1677"/>
        <v/>
      </c>
      <c r="R2482" s="1" t="str">
        <f>IF(ISBLANK(A2482),"",SUM($Q$2:Q2482))</f>
        <v/>
      </c>
      <c r="S2482" s="1" t="str">
        <f>IF(ISBLANK(A2482),"",SUM($F$2:F2482))</f>
        <v/>
      </c>
      <c r="T2482" s="1" t="str">
        <f t="shared" si="1678"/>
        <v/>
      </c>
      <c r="U2482" s="1" t="str">
        <f t="shared" si="1679"/>
        <v/>
      </c>
      <c r="V2482" s="17">
        <f t="shared" si="1680"/>
        <v>0</v>
      </c>
      <c r="W2482" s="17">
        <f t="shared" si="1681"/>
        <v>0</v>
      </c>
      <c r="X2482" s="17">
        <f t="shared" si="1682"/>
        <v>0</v>
      </c>
      <c r="Y2482" s="22">
        <f t="shared" si="1715"/>
        <v>0</v>
      </c>
      <c r="Z2482" s="22">
        <f t="shared" si="1715"/>
        <v>0</v>
      </c>
      <c r="AA2482" s="22">
        <f t="shared" si="1715"/>
        <v>0</v>
      </c>
      <c r="AB2482" s="23" t="str">
        <f t="shared" si="1702"/>
        <v/>
      </c>
      <c r="AC2482" s="23" t="str">
        <f t="shared" si="1703"/>
        <v/>
      </c>
      <c r="AD2482" s="23" t="str">
        <f t="shared" si="1704"/>
        <v/>
      </c>
      <c r="AE2482" s="23" t="str">
        <f t="shared" si="1705"/>
        <v/>
      </c>
      <c r="AF2482" s="23" t="str">
        <f t="shared" si="1706"/>
        <v/>
      </c>
      <c r="AG2482" s="23" t="str">
        <f t="shared" si="1711"/>
        <v/>
      </c>
      <c r="AH2482" s="25" t="str">
        <f t="shared" si="1683"/>
        <v/>
      </c>
      <c r="AI2482" s="25" t="str">
        <f t="shared" si="1684"/>
        <v/>
      </c>
      <c r="AJ2482" s="1" t="str">
        <f t="shared" si="1692"/>
        <v/>
      </c>
      <c r="AK2482" s="10" t="e">
        <f t="shared" si="1693"/>
        <v>#DIV/0!</v>
      </c>
      <c r="AL2482" s="10" t="e">
        <f t="shared" si="1698"/>
        <v>#DIV/0!</v>
      </c>
      <c r="AM2482">
        <f t="shared" si="1694"/>
        <v>0</v>
      </c>
      <c r="AN2482">
        <f t="shared" si="1685"/>
        <v>0</v>
      </c>
      <c r="AO2482">
        <f t="shared" si="1686"/>
        <v>0</v>
      </c>
      <c r="AP2482">
        <f t="shared" ca="1" si="1716"/>
        <v>4.6361993374395674E-45</v>
      </c>
      <c r="AQ2482">
        <f t="shared" ca="1" si="1716"/>
        <v>8.485358414500738E-44</v>
      </c>
      <c r="AR2482">
        <f t="shared" ca="1" si="1699"/>
        <v>5.4637637103421663E-2</v>
      </c>
      <c r="AS2482">
        <f t="shared" ca="1" si="1700"/>
        <v>5.1807023740860103</v>
      </c>
      <c r="AT2482">
        <f t="shared" si="1687"/>
        <v>0</v>
      </c>
      <c r="AU2482">
        <f t="shared" ca="1" si="1701"/>
        <v>1.7350588471108616E-44</v>
      </c>
      <c r="AV2482" t="e">
        <f t="shared" si="1696"/>
        <v>#DIV/0!</v>
      </c>
      <c r="AW2482" t="e">
        <f t="shared" si="1710"/>
        <v>#DIV/0!</v>
      </c>
      <c r="AX2482" t="e">
        <f t="shared" si="1709"/>
        <v>#DIV/0!</v>
      </c>
      <c r="AY2482" t="e">
        <f t="shared" si="1714"/>
        <v>#DIV/0!</v>
      </c>
      <c r="AZ2482" t="e">
        <f t="shared" si="1713"/>
        <v>#DIV/0!</v>
      </c>
    </row>
    <row r="2483" spans="7:52" x14ac:dyDescent="0.3">
      <c r="G2483" s="1" t="str">
        <f t="shared" si="1695"/>
        <v/>
      </c>
      <c r="H2483" s="2" t="str">
        <f t="shared" si="1708"/>
        <v/>
      </c>
      <c r="I2483" s="6" t="str" cm="1">
        <f t="array" ref="I2483">_xlfn.IFS(AND(G2482&lt;H2482,G2483&gt;H2483),"BUY", AND(G2482&gt;H2482,G2483&lt;H2483),"SELL",TRUE,"")</f>
        <v/>
      </c>
      <c r="J2483" s="1">
        <f t="shared" ca="1" si="1674"/>
        <v>0</v>
      </c>
      <c r="K2483" s="3" t="str">
        <f t="shared" ca="1" si="1688"/>
        <v/>
      </c>
      <c r="L2483" s="3" t="str">
        <f t="shared" si="1689"/>
        <v/>
      </c>
      <c r="M2483" s="3" t="str">
        <f t="shared" si="1690"/>
        <v/>
      </c>
      <c r="N2483" s="4">
        <f t="shared" si="1675"/>
        <v>-1</v>
      </c>
      <c r="O2483" s="2" t="str">
        <f t="shared" si="1691"/>
        <v/>
      </c>
      <c r="P2483" s="1" t="str">
        <f t="shared" si="1676"/>
        <v/>
      </c>
      <c r="Q2483" s="1" t="str">
        <f t="shared" si="1677"/>
        <v/>
      </c>
      <c r="R2483" s="1" t="str">
        <f>IF(ISBLANK(A2483),"",SUM($Q$2:Q2483))</f>
        <v/>
      </c>
      <c r="S2483" s="1" t="str">
        <f>IF(ISBLANK(A2483),"",SUM($F$2:F2483))</f>
        <v/>
      </c>
      <c r="T2483" s="1" t="str">
        <f t="shared" si="1678"/>
        <v/>
      </c>
      <c r="U2483" s="1" t="str">
        <f t="shared" si="1679"/>
        <v/>
      </c>
      <c r="V2483" s="17">
        <f t="shared" si="1680"/>
        <v>0</v>
      </c>
      <c r="W2483" s="17">
        <f t="shared" si="1681"/>
        <v>0</v>
      </c>
      <c r="X2483" s="17">
        <f t="shared" si="1682"/>
        <v>0</v>
      </c>
      <c r="Y2483" s="22">
        <f t="shared" si="1715"/>
        <v>0</v>
      </c>
      <c r="Z2483" s="22">
        <f t="shared" si="1715"/>
        <v>0</v>
      </c>
      <c r="AA2483" s="22">
        <f t="shared" si="1715"/>
        <v>0</v>
      </c>
      <c r="AB2483" s="23" t="str">
        <f t="shared" si="1702"/>
        <v/>
      </c>
      <c r="AC2483" s="23" t="str">
        <f t="shared" si="1703"/>
        <v/>
      </c>
      <c r="AD2483" s="23" t="str">
        <f t="shared" si="1704"/>
        <v/>
      </c>
      <c r="AE2483" s="23" t="str">
        <f t="shared" si="1705"/>
        <v/>
      </c>
      <c r="AF2483" s="23" t="str">
        <f t="shared" si="1706"/>
        <v/>
      </c>
      <c r="AG2483" s="23" t="str">
        <f t="shared" si="1711"/>
        <v/>
      </c>
      <c r="AH2483" s="25" t="str">
        <f t="shared" si="1683"/>
        <v/>
      </c>
      <c r="AI2483" s="25" t="str">
        <f t="shared" si="1684"/>
        <v/>
      </c>
      <c r="AJ2483" s="1" t="str">
        <f t="shared" si="1692"/>
        <v/>
      </c>
      <c r="AK2483" s="10" t="e">
        <f t="shared" si="1693"/>
        <v>#DIV/0!</v>
      </c>
      <c r="AL2483" s="10" t="e">
        <f t="shared" si="1698"/>
        <v>#DIV/0!</v>
      </c>
      <c r="AM2483">
        <f t="shared" si="1694"/>
        <v>0</v>
      </c>
      <c r="AN2483">
        <f t="shared" si="1685"/>
        <v>0</v>
      </c>
      <c r="AO2483">
        <f t="shared" si="1686"/>
        <v>0</v>
      </c>
      <c r="AP2483">
        <f t="shared" ca="1" si="1716"/>
        <v>4.3050422419081702E-45</v>
      </c>
      <c r="AQ2483">
        <f t="shared" ca="1" si="1716"/>
        <v>7.8792613848935417E-44</v>
      </c>
      <c r="AR2483">
        <f t="shared" ca="1" si="1699"/>
        <v>5.4637637103421677E-2</v>
      </c>
      <c r="AS2483">
        <f t="shared" ca="1" si="1700"/>
        <v>5.1807023740860103</v>
      </c>
      <c r="AT2483">
        <f t="shared" si="1687"/>
        <v>0</v>
      </c>
      <c r="AU2483">
        <f t="shared" ca="1" si="1701"/>
        <v>1.6111260723172287E-44</v>
      </c>
      <c r="AV2483" t="e">
        <f t="shared" si="1696"/>
        <v>#DIV/0!</v>
      </c>
      <c r="AW2483" t="e">
        <f t="shared" si="1710"/>
        <v>#DIV/0!</v>
      </c>
      <c r="AX2483" t="e">
        <f t="shared" si="1709"/>
        <v>#DIV/0!</v>
      </c>
      <c r="AY2483" t="e">
        <f t="shared" si="1714"/>
        <v>#DIV/0!</v>
      </c>
      <c r="AZ2483" t="e">
        <f t="shared" si="1713"/>
        <v>#DIV/0!</v>
      </c>
    </row>
    <row r="2484" spans="7:52" x14ac:dyDescent="0.3">
      <c r="G2484" s="1" t="str">
        <f t="shared" si="1695"/>
        <v/>
      </c>
      <c r="H2484" s="2" t="str">
        <f t="shared" si="1708"/>
        <v/>
      </c>
      <c r="I2484" s="6" t="str" cm="1">
        <f t="array" ref="I2484">_xlfn.IFS(AND(G2483&lt;H2483,G2484&gt;H2484),"BUY", AND(G2483&gt;H2483,G2484&lt;H2484),"SELL",TRUE,"")</f>
        <v/>
      </c>
      <c r="J2484" s="1">
        <f t="shared" ca="1" si="1674"/>
        <v>0</v>
      </c>
      <c r="K2484" s="3" t="str">
        <f t="shared" ca="1" si="1688"/>
        <v/>
      </c>
      <c r="L2484" s="3" t="str">
        <f t="shared" si="1689"/>
        <v/>
      </c>
      <c r="M2484" s="3" t="str">
        <f t="shared" si="1690"/>
        <v/>
      </c>
      <c r="N2484" s="4">
        <f t="shared" si="1675"/>
        <v>-1</v>
      </c>
      <c r="O2484" s="2" t="str">
        <f t="shared" si="1691"/>
        <v/>
      </c>
      <c r="P2484" s="1" t="str">
        <f t="shared" si="1676"/>
        <v/>
      </c>
      <c r="Q2484" s="1" t="str">
        <f t="shared" si="1677"/>
        <v/>
      </c>
      <c r="R2484" s="1" t="str">
        <f>IF(ISBLANK(A2484),"",SUM($Q$2:Q2484))</f>
        <v/>
      </c>
      <c r="S2484" s="1" t="str">
        <f>IF(ISBLANK(A2484),"",SUM($F$2:F2484))</f>
        <v/>
      </c>
      <c r="T2484" s="1" t="str">
        <f t="shared" si="1678"/>
        <v/>
      </c>
      <c r="U2484" s="1" t="str">
        <f t="shared" si="1679"/>
        <v/>
      </c>
      <c r="V2484" s="17">
        <f t="shared" si="1680"/>
        <v>0</v>
      </c>
      <c r="W2484" s="17">
        <f t="shared" si="1681"/>
        <v>0</v>
      </c>
      <c r="X2484" s="17">
        <f t="shared" si="1682"/>
        <v>0</v>
      </c>
      <c r="Y2484" s="22">
        <f t="shared" si="1715"/>
        <v>0</v>
      </c>
      <c r="Z2484" s="22">
        <f t="shared" si="1715"/>
        <v>0</v>
      </c>
      <c r="AA2484" s="22">
        <f t="shared" si="1715"/>
        <v>0</v>
      </c>
      <c r="AB2484" s="23" t="str">
        <f t="shared" si="1702"/>
        <v/>
      </c>
      <c r="AC2484" s="23" t="str">
        <f t="shared" si="1703"/>
        <v/>
      </c>
      <c r="AD2484" s="23" t="str">
        <f t="shared" si="1704"/>
        <v/>
      </c>
      <c r="AE2484" s="23" t="str">
        <f t="shared" si="1705"/>
        <v/>
      </c>
      <c r="AF2484" s="23" t="str">
        <f t="shared" si="1706"/>
        <v/>
      </c>
      <c r="AG2484" s="23" t="str">
        <f t="shared" si="1711"/>
        <v/>
      </c>
      <c r="AH2484" s="25" t="str">
        <f t="shared" si="1683"/>
        <v/>
      </c>
      <c r="AI2484" s="25" t="str">
        <f t="shared" si="1684"/>
        <v/>
      </c>
      <c r="AJ2484" s="1" t="str">
        <f t="shared" si="1692"/>
        <v/>
      </c>
      <c r="AK2484" s="10" t="e">
        <f t="shared" si="1693"/>
        <v>#DIV/0!</v>
      </c>
      <c r="AL2484" s="10" t="e">
        <f t="shared" si="1698"/>
        <v>#DIV/0!</v>
      </c>
      <c r="AM2484">
        <f t="shared" si="1694"/>
        <v>0</v>
      </c>
      <c r="AN2484">
        <f t="shared" si="1685"/>
        <v>0</v>
      </c>
      <c r="AO2484">
        <f t="shared" si="1686"/>
        <v>0</v>
      </c>
      <c r="AP2484">
        <f t="shared" ca="1" si="1716"/>
        <v>3.9975392246290151E-45</v>
      </c>
      <c r="AQ2484">
        <f t="shared" ca="1" si="1716"/>
        <v>7.3164570002582895E-44</v>
      </c>
      <c r="AR2484">
        <f t="shared" ca="1" si="1699"/>
        <v>5.463763710342167E-2</v>
      </c>
      <c r="AS2484">
        <f t="shared" ca="1" si="1700"/>
        <v>5.1807023740860103</v>
      </c>
      <c r="AT2484">
        <f t="shared" si="1687"/>
        <v>0</v>
      </c>
      <c r="AU2484">
        <f t="shared" ca="1" si="1701"/>
        <v>1.4960456385802839E-44</v>
      </c>
      <c r="AV2484" t="e">
        <f t="shared" si="1696"/>
        <v>#DIV/0!</v>
      </c>
      <c r="AW2484" t="e">
        <f t="shared" si="1710"/>
        <v>#DIV/0!</v>
      </c>
      <c r="AX2484" t="e">
        <f t="shared" si="1709"/>
        <v>#DIV/0!</v>
      </c>
      <c r="AY2484" t="e">
        <f t="shared" si="1714"/>
        <v>#DIV/0!</v>
      </c>
      <c r="AZ2484" t="e">
        <f t="shared" si="1713"/>
        <v>#DIV/0!</v>
      </c>
    </row>
    <row r="2485" spans="7:52" x14ac:dyDescent="0.3">
      <c r="G2485" s="1" t="str">
        <f t="shared" si="1695"/>
        <v/>
      </c>
      <c r="H2485" s="2" t="str">
        <f t="shared" si="1708"/>
        <v/>
      </c>
      <c r="I2485" s="6" t="str" cm="1">
        <f t="array" ref="I2485">_xlfn.IFS(AND(G2484&lt;H2484,G2485&gt;H2485),"BUY", AND(G2484&gt;H2484,G2485&lt;H2485),"SELL",TRUE,"")</f>
        <v/>
      </c>
      <c r="J2485" s="1">
        <f t="shared" ca="1" si="1674"/>
        <v>0</v>
      </c>
      <c r="K2485" s="3" t="str">
        <f t="shared" ca="1" si="1688"/>
        <v/>
      </c>
      <c r="L2485" s="3" t="str">
        <f t="shared" si="1689"/>
        <v/>
      </c>
      <c r="M2485" s="3" t="str">
        <f t="shared" si="1690"/>
        <v/>
      </c>
      <c r="N2485" s="4">
        <f t="shared" si="1675"/>
        <v>-1</v>
      </c>
      <c r="O2485" s="2" t="str">
        <f t="shared" si="1691"/>
        <v/>
      </c>
      <c r="P2485" s="1" t="str">
        <f t="shared" si="1676"/>
        <v/>
      </c>
      <c r="Q2485" s="1" t="str">
        <f t="shared" si="1677"/>
        <v/>
      </c>
      <c r="R2485" s="1" t="str">
        <f>IF(ISBLANK(A2485),"",SUM($Q$2:Q2485))</f>
        <v/>
      </c>
      <c r="S2485" s="1" t="str">
        <f>IF(ISBLANK(A2485),"",SUM($F$2:F2485))</f>
        <v/>
      </c>
      <c r="T2485" s="1" t="str">
        <f t="shared" si="1678"/>
        <v/>
      </c>
      <c r="U2485" s="1" t="str">
        <f t="shared" si="1679"/>
        <v/>
      </c>
      <c r="V2485" s="17">
        <f t="shared" si="1680"/>
        <v>0</v>
      </c>
      <c r="W2485" s="17">
        <f t="shared" si="1681"/>
        <v>0</v>
      </c>
      <c r="X2485" s="17">
        <f t="shared" si="1682"/>
        <v>0</v>
      </c>
      <c r="Y2485" s="22">
        <f t="shared" si="1715"/>
        <v>0</v>
      </c>
      <c r="Z2485" s="22">
        <f t="shared" si="1715"/>
        <v>0</v>
      </c>
      <c r="AA2485" s="22">
        <f t="shared" si="1715"/>
        <v>0</v>
      </c>
      <c r="AB2485" s="23" t="str">
        <f t="shared" si="1702"/>
        <v/>
      </c>
      <c r="AC2485" s="23" t="str">
        <f t="shared" si="1703"/>
        <v/>
      </c>
      <c r="AD2485" s="23" t="str">
        <f t="shared" si="1704"/>
        <v/>
      </c>
      <c r="AE2485" s="23" t="str">
        <f t="shared" si="1705"/>
        <v/>
      </c>
      <c r="AF2485" s="23" t="str">
        <f t="shared" si="1706"/>
        <v/>
      </c>
      <c r="AG2485" s="23" t="str">
        <f t="shared" si="1711"/>
        <v/>
      </c>
      <c r="AH2485" s="25" t="str">
        <f t="shared" si="1683"/>
        <v/>
      </c>
      <c r="AI2485" s="25" t="str">
        <f t="shared" si="1684"/>
        <v/>
      </c>
      <c r="AJ2485" s="1" t="str">
        <f t="shared" si="1692"/>
        <v/>
      </c>
      <c r="AK2485" s="10" t="e">
        <f t="shared" si="1693"/>
        <v>#DIV/0!</v>
      </c>
      <c r="AL2485" s="10" t="e">
        <f t="shared" si="1698"/>
        <v>#DIV/0!</v>
      </c>
      <c r="AM2485">
        <f t="shared" si="1694"/>
        <v>0</v>
      </c>
      <c r="AN2485">
        <f t="shared" si="1685"/>
        <v>0</v>
      </c>
      <c r="AO2485">
        <f t="shared" si="1686"/>
        <v>0</v>
      </c>
      <c r="AP2485">
        <f t="shared" ca="1" si="1716"/>
        <v>3.7120007085840852E-45</v>
      </c>
      <c r="AQ2485">
        <f t="shared" ca="1" si="1716"/>
        <v>6.7938529288112689E-44</v>
      </c>
      <c r="AR2485">
        <f t="shared" ca="1" si="1699"/>
        <v>5.4637637103421663E-2</v>
      </c>
      <c r="AS2485">
        <f t="shared" ca="1" si="1700"/>
        <v>5.1807023740860103</v>
      </c>
      <c r="AT2485">
        <f t="shared" si="1687"/>
        <v>0</v>
      </c>
      <c r="AU2485">
        <f t="shared" ca="1" si="1701"/>
        <v>1.3891852358245494E-44</v>
      </c>
      <c r="AV2485" t="e">
        <f t="shared" si="1696"/>
        <v>#DIV/0!</v>
      </c>
      <c r="AW2485" t="e">
        <f t="shared" si="1710"/>
        <v>#DIV/0!</v>
      </c>
      <c r="AX2485" t="e">
        <f t="shared" si="1709"/>
        <v>#DIV/0!</v>
      </c>
      <c r="AY2485" t="e">
        <f t="shared" si="1714"/>
        <v>#DIV/0!</v>
      </c>
      <c r="AZ2485" t="e">
        <f t="shared" si="1713"/>
        <v>#DIV/0!</v>
      </c>
    </row>
    <row r="2486" spans="7:52" x14ac:dyDescent="0.3">
      <c r="G2486" s="1" t="str">
        <f t="shared" si="1695"/>
        <v/>
      </c>
      <c r="H2486" s="2" t="str">
        <f t="shared" si="1708"/>
        <v/>
      </c>
      <c r="I2486" s="6" t="str" cm="1">
        <f t="array" ref="I2486">_xlfn.IFS(AND(G2485&lt;H2485,G2486&gt;H2486),"BUY", AND(G2485&gt;H2485,G2486&lt;H2486),"SELL",TRUE,"")</f>
        <v/>
      </c>
      <c r="J2486" s="1">
        <f t="shared" ca="1" si="1674"/>
        <v>0</v>
      </c>
      <c r="K2486" s="3" t="str">
        <f t="shared" ca="1" si="1688"/>
        <v/>
      </c>
      <c r="L2486" s="3" t="str">
        <f t="shared" si="1689"/>
        <v/>
      </c>
      <c r="M2486" s="3" t="str">
        <f t="shared" si="1690"/>
        <v/>
      </c>
      <c r="N2486" s="4">
        <f t="shared" si="1675"/>
        <v>-1</v>
      </c>
      <c r="O2486" s="2" t="str">
        <f t="shared" si="1691"/>
        <v/>
      </c>
      <c r="P2486" s="1" t="str">
        <f t="shared" si="1676"/>
        <v/>
      </c>
      <c r="Q2486" s="1" t="str">
        <f t="shared" si="1677"/>
        <v/>
      </c>
      <c r="R2486" s="1" t="str">
        <f>IF(ISBLANK(A2486),"",SUM($Q$2:Q2486))</f>
        <v/>
      </c>
      <c r="S2486" s="1" t="str">
        <f>IF(ISBLANK(A2486),"",SUM($F$2:F2486))</f>
        <v/>
      </c>
      <c r="T2486" s="1" t="str">
        <f t="shared" si="1678"/>
        <v/>
      </c>
      <c r="U2486" s="1" t="str">
        <f t="shared" si="1679"/>
        <v/>
      </c>
      <c r="V2486" s="17">
        <f t="shared" si="1680"/>
        <v>0</v>
      </c>
      <c r="W2486" s="17">
        <f t="shared" si="1681"/>
        <v>0</v>
      </c>
      <c r="X2486" s="17">
        <f t="shared" si="1682"/>
        <v>0</v>
      </c>
      <c r="Y2486" s="22">
        <f t="shared" si="1715"/>
        <v>0</v>
      </c>
      <c r="Z2486" s="22">
        <f t="shared" si="1715"/>
        <v>0</v>
      </c>
      <c r="AA2486" s="22">
        <f t="shared" si="1715"/>
        <v>0</v>
      </c>
      <c r="AB2486" s="23" t="str">
        <f t="shared" si="1702"/>
        <v/>
      </c>
      <c r="AC2486" s="23" t="str">
        <f t="shared" si="1703"/>
        <v/>
      </c>
      <c r="AD2486" s="23" t="str">
        <f t="shared" si="1704"/>
        <v/>
      </c>
      <c r="AE2486" s="23" t="str">
        <f t="shared" si="1705"/>
        <v/>
      </c>
      <c r="AF2486" s="23" t="str">
        <f t="shared" si="1706"/>
        <v/>
      </c>
      <c r="AG2486" s="23" t="str">
        <f t="shared" si="1711"/>
        <v/>
      </c>
      <c r="AH2486" s="25" t="str">
        <f t="shared" si="1683"/>
        <v/>
      </c>
      <c r="AI2486" s="25" t="str">
        <f t="shared" si="1684"/>
        <v/>
      </c>
      <c r="AJ2486" s="1" t="str">
        <f t="shared" si="1692"/>
        <v/>
      </c>
      <c r="AK2486" s="10" t="e">
        <f t="shared" si="1693"/>
        <v>#DIV/0!</v>
      </c>
      <c r="AL2486" s="10" t="e">
        <f t="shared" si="1698"/>
        <v>#DIV/0!</v>
      </c>
      <c r="AM2486">
        <f t="shared" si="1694"/>
        <v>0</v>
      </c>
      <c r="AN2486">
        <f t="shared" si="1685"/>
        <v>0</v>
      </c>
      <c r="AO2486">
        <f t="shared" si="1686"/>
        <v>0</v>
      </c>
      <c r="AP2486">
        <f t="shared" ca="1" si="1716"/>
        <v>3.4468578008280793E-45</v>
      </c>
      <c r="AQ2486">
        <f t="shared" ca="1" si="1716"/>
        <v>6.3085777196104642E-44</v>
      </c>
      <c r="AR2486">
        <f t="shared" ca="1" si="1699"/>
        <v>5.4637637103421663E-2</v>
      </c>
      <c r="AS2486">
        <f t="shared" ca="1" si="1700"/>
        <v>5.1807023740860103</v>
      </c>
      <c r="AT2486">
        <f t="shared" si="1687"/>
        <v>0</v>
      </c>
      <c r="AU2486">
        <f t="shared" ca="1" si="1701"/>
        <v>1.2899577189799387E-44</v>
      </c>
      <c r="AV2486" t="e">
        <f t="shared" si="1696"/>
        <v>#DIV/0!</v>
      </c>
      <c r="AW2486" t="e">
        <f t="shared" si="1710"/>
        <v>#DIV/0!</v>
      </c>
      <c r="AX2486" t="e">
        <f t="shared" si="1709"/>
        <v>#DIV/0!</v>
      </c>
      <c r="AY2486" t="e">
        <f t="shared" si="1714"/>
        <v>#DIV/0!</v>
      </c>
      <c r="AZ2486" t="e">
        <f t="shared" si="1713"/>
        <v>#DIV/0!</v>
      </c>
    </row>
    <row r="2487" spans="7:52" x14ac:dyDescent="0.3">
      <c r="G2487" s="1" t="str">
        <f t="shared" si="1695"/>
        <v/>
      </c>
      <c r="H2487" s="2" t="str">
        <f t="shared" si="1708"/>
        <v/>
      </c>
      <c r="I2487" s="6" t="str" cm="1">
        <f t="array" ref="I2487">_xlfn.IFS(AND(G2486&lt;H2486,G2487&gt;H2487),"BUY", AND(G2486&gt;H2486,G2487&lt;H2487),"SELL",TRUE,"")</f>
        <v/>
      </c>
      <c r="J2487" s="1">
        <f t="shared" ca="1" si="1674"/>
        <v>0</v>
      </c>
      <c r="K2487" s="3" t="str">
        <f t="shared" ca="1" si="1688"/>
        <v/>
      </c>
      <c r="L2487" s="3" t="str">
        <f t="shared" si="1689"/>
        <v/>
      </c>
      <c r="M2487" s="3" t="str">
        <f t="shared" si="1690"/>
        <v/>
      </c>
      <c r="N2487" s="4">
        <f t="shared" si="1675"/>
        <v>-1</v>
      </c>
      <c r="O2487" s="2" t="str">
        <f t="shared" si="1691"/>
        <v/>
      </c>
      <c r="P2487" s="1" t="str">
        <f t="shared" si="1676"/>
        <v/>
      </c>
      <c r="Q2487" s="1" t="str">
        <f t="shared" si="1677"/>
        <v/>
      </c>
      <c r="R2487" s="1" t="str">
        <f>IF(ISBLANK(A2487),"",SUM($Q$2:Q2487))</f>
        <v/>
      </c>
      <c r="S2487" s="1" t="str">
        <f>IF(ISBLANK(A2487),"",SUM($F$2:F2487))</f>
        <v/>
      </c>
      <c r="T2487" s="1" t="str">
        <f t="shared" si="1678"/>
        <v/>
      </c>
      <c r="U2487" s="1" t="str">
        <f t="shared" si="1679"/>
        <v/>
      </c>
      <c r="V2487" s="17">
        <f t="shared" si="1680"/>
        <v>0</v>
      </c>
      <c r="W2487" s="17">
        <f t="shared" si="1681"/>
        <v>0</v>
      </c>
      <c r="X2487" s="17">
        <f t="shared" si="1682"/>
        <v>0</v>
      </c>
      <c r="Y2487" s="22">
        <f t="shared" si="1715"/>
        <v>0</v>
      </c>
      <c r="Z2487" s="22">
        <f t="shared" si="1715"/>
        <v>0</v>
      </c>
      <c r="AA2487" s="22">
        <f t="shared" si="1715"/>
        <v>0</v>
      </c>
      <c r="AB2487" s="23" t="str">
        <f t="shared" si="1702"/>
        <v/>
      </c>
      <c r="AC2487" s="23" t="str">
        <f t="shared" si="1703"/>
        <v/>
      </c>
      <c r="AD2487" s="23" t="str">
        <f t="shared" si="1704"/>
        <v/>
      </c>
      <c r="AE2487" s="23" t="str">
        <f t="shared" si="1705"/>
        <v/>
      </c>
      <c r="AF2487" s="23" t="str">
        <f t="shared" si="1706"/>
        <v/>
      </c>
      <c r="AG2487" s="23" t="str">
        <f t="shared" si="1711"/>
        <v/>
      </c>
      <c r="AH2487" s="25" t="str">
        <f t="shared" si="1683"/>
        <v/>
      </c>
      <c r="AI2487" s="25" t="str">
        <f t="shared" si="1684"/>
        <v/>
      </c>
      <c r="AJ2487" s="1" t="str">
        <f t="shared" si="1692"/>
        <v/>
      </c>
      <c r="AK2487" s="10" t="e">
        <f t="shared" si="1693"/>
        <v>#DIV/0!</v>
      </c>
      <c r="AL2487" s="10" t="e">
        <f t="shared" si="1698"/>
        <v>#DIV/0!</v>
      </c>
      <c r="AM2487">
        <f t="shared" si="1694"/>
        <v>0</v>
      </c>
      <c r="AN2487">
        <f t="shared" si="1685"/>
        <v>0</v>
      </c>
      <c r="AO2487">
        <f t="shared" si="1686"/>
        <v>0</v>
      </c>
      <c r="AP2487">
        <f t="shared" ca="1" si="1716"/>
        <v>3.2006536721975025E-45</v>
      </c>
      <c r="AQ2487">
        <f t="shared" ca="1" si="1716"/>
        <v>5.8579650253525732E-44</v>
      </c>
      <c r="AR2487">
        <f t="shared" ca="1" si="1699"/>
        <v>5.4637637103421677E-2</v>
      </c>
      <c r="AS2487">
        <f t="shared" ca="1" si="1700"/>
        <v>5.1807023740860103</v>
      </c>
      <c r="AT2487">
        <f t="shared" si="1687"/>
        <v>0</v>
      </c>
      <c r="AU2487">
        <f t="shared" ca="1" si="1701"/>
        <v>1.197817881909943E-44</v>
      </c>
      <c r="AV2487" t="e">
        <f t="shared" si="1696"/>
        <v>#DIV/0!</v>
      </c>
      <c r="AW2487" t="e">
        <f t="shared" si="1710"/>
        <v>#DIV/0!</v>
      </c>
      <c r="AX2487" t="e">
        <f t="shared" si="1709"/>
        <v>#DIV/0!</v>
      </c>
      <c r="AY2487" t="e">
        <f t="shared" si="1714"/>
        <v>#DIV/0!</v>
      </c>
      <c r="AZ2487" t="e">
        <f t="shared" si="1713"/>
        <v>#DIV/0!</v>
      </c>
    </row>
    <row r="2488" spans="7:52" x14ac:dyDescent="0.3">
      <c r="G2488" s="1" t="str">
        <f t="shared" si="1695"/>
        <v/>
      </c>
      <c r="H2488" s="2" t="str">
        <f t="shared" si="1708"/>
        <v/>
      </c>
      <c r="I2488" s="6" t="str" cm="1">
        <f t="array" ref="I2488">_xlfn.IFS(AND(G2487&lt;H2487,G2488&gt;H2488),"BUY", AND(G2487&gt;H2487,G2488&lt;H2488),"SELL",TRUE,"")</f>
        <v/>
      </c>
      <c r="J2488" s="1">
        <f t="shared" ca="1" si="1674"/>
        <v>0</v>
      </c>
      <c r="K2488" s="3" t="str">
        <f t="shared" ca="1" si="1688"/>
        <v/>
      </c>
      <c r="L2488" s="3" t="str">
        <f t="shared" si="1689"/>
        <v/>
      </c>
      <c r="M2488" s="3" t="str">
        <f t="shared" si="1690"/>
        <v/>
      </c>
      <c r="N2488" s="4">
        <f t="shared" si="1675"/>
        <v>-1</v>
      </c>
      <c r="O2488" s="2" t="str">
        <f t="shared" si="1691"/>
        <v/>
      </c>
      <c r="P2488" s="1" t="str">
        <f t="shared" si="1676"/>
        <v/>
      </c>
      <c r="Q2488" s="1" t="str">
        <f t="shared" si="1677"/>
        <v/>
      </c>
      <c r="R2488" s="1" t="str">
        <f>IF(ISBLANK(A2488),"",SUM($Q$2:Q2488))</f>
        <v/>
      </c>
      <c r="S2488" s="1" t="str">
        <f>IF(ISBLANK(A2488),"",SUM($F$2:F2488))</f>
        <v/>
      </c>
      <c r="T2488" s="1" t="str">
        <f t="shared" si="1678"/>
        <v/>
      </c>
      <c r="U2488" s="1" t="str">
        <f t="shared" si="1679"/>
        <v/>
      </c>
      <c r="V2488" s="17">
        <f t="shared" si="1680"/>
        <v>0</v>
      </c>
      <c r="W2488" s="17">
        <f t="shared" si="1681"/>
        <v>0</v>
      </c>
      <c r="X2488" s="17">
        <f t="shared" si="1682"/>
        <v>0</v>
      </c>
      <c r="Y2488" s="22">
        <f t="shared" si="1715"/>
        <v>0</v>
      </c>
      <c r="Z2488" s="22">
        <f t="shared" si="1715"/>
        <v>0</v>
      </c>
      <c r="AA2488" s="22">
        <f t="shared" si="1715"/>
        <v>0</v>
      </c>
      <c r="AB2488" s="23" t="str">
        <f t="shared" si="1702"/>
        <v/>
      </c>
      <c r="AC2488" s="23" t="str">
        <f t="shared" si="1703"/>
        <v/>
      </c>
      <c r="AD2488" s="23" t="str">
        <f t="shared" si="1704"/>
        <v/>
      </c>
      <c r="AE2488" s="23" t="str">
        <f t="shared" si="1705"/>
        <v/>
      </c>
      <c r="AF2488" s="23" t="str">
        <f t="shared" si="1706"/>
        <v/>
      </c>
      <c r="AG2488" s="23" t="str">
        <f t="shared" si="1711"/>
        <v/>
      </c>
      <c r="AH2488" s="25" t="str">
        <f t="shared" si="1683"/>
        <v/>
      </c>
      <c r="AI2488" s="25" t="str">
        <f t="shared" si="1684"/>
        <v/>
      </c>
      <c r="AJ2488" s="1" t="str">
        <f t="shared" si="1692"/>
        <v/>
      </c>
      <c r="AK2488" s="10" t="e">
        <f t="shared" si="1693"/>
        <v>#DIV/0!</v>
      </c>
      <c r="AL2488" s="10" t="e">
        <f t="shared" si="1698"/>
        <v>#DIV/0!</v>
      </c>
      <c r="AM2488">
        <f t="shared" si="1694"/>
        <v>0</v>
      </c>
      <c r="AN2488">
        <f t="shared" si="1685"/>
        <v>0</v>
      </c>
      <c r="AO2488">
        <f t="shared" si="1686"/>
        <v>0</v>
      </c>
      <c r="AP2488">
        <f t="shared" ca="1" si="1716"/>
        <v>2.9720355527548234E-45</v>
      </c>
      <c r="AQ2488">
        <f t="shared" ca="1" si="1716"/>
        <v>5.4395389521131031E-44</v>
      </c>
      <c r="AR2488">
        <f t="shared" ca="1" si="1699"/>
        <v>5.4637637103421677E-2</v>
      </c>
      <c r="AS2488">
        <f t="shared" ca="1" si="1700"/>
        <v>5.1807023740860103</v>
      </c>
      <c r="AT2488">
        <f t="shared" si="1687"/>
        <v>0</v>
      </c>
      <c r="AU2488">
        <f t="shared" ca="1" si="1701"/>
        <v>1.1122594617735185E-44</v>
      </c>
      <c r="AV2488" t="e">
        <f t="shared" si="1696"/>
        <v>#DIV/0!</v>
      </c>
      <c r="AW2488" t="e">
        <f t="shared" si="1710"/>
        <v>#DIV/0!</v>
      </c>
      <c r="AX2488" t="e">
        <f t="shared" si="1709"/>
        <v>#DIV/0!</v>
      </c>
      <c r="AY2488" t="e">
        <f t="shared" si="1714"/>
        <v>#DIV/0!</v>
      </c>
      <c r="AZ2488" t="e">
        <f t="shared" si="1713"/>
        <v>#DIV/0!</v>
      </c>
    </row>
    <row r="2489" spans="7:52" x14ac:dyDescent="0.3">
      <c r="G2489" s="1" t="str">
        <f t="shared" si="1695"/>
        <v/>
      </c>
      <c r="H2489" s="2" t="str">
        <f t="shared" si="1708"/>
        <v/>
      </c>
      <c r="I2489" s="6" t="str" cm="1">
        <f t="array" ref="I2489">_xlfn.IFS(AND(G2488&lt;H2488,G2489&gt;H2489),"BUY", AND(G2488&gt;H2488,G2489&lt;H2489),"SELL",TRUE,"")</f>
        <v/>
      </c>
      <c r="J2489" s="1">
        <f t="shared" ca="1" si="1674"/>
        <v>0</v>
      </c>
      <c r="K2489" s="3" t="str">
        <f t="shared" ca="1" si="1688"/>
        <v/>
      </c>
      <c r="L2489" s="3" t="str">
        <f t="shared" si="1689"/>
        <v/>
      </c>
      <c r="M2489" s="3" t="str">
        <f t="shared" si="1690"/>
        <v/>
      </c>
      <c r="N2489" s="4">
        <f t="shared" si="1675"/>
        <v>-1</v>
      </c>
      <c r="O2489" s="2" t="str">
        <f t="shared" si="1691"/>
        <v/>
      </c>
      <c r="P2489" s="1" t="str">
        <f t="shared" si="1676"/>
        <v/>
      </c>
      <c r="Q2489" s="1" t="str">
        <f t="shared" si="1677"/>
        <v/>
      </c>
      <c r="R2489" s="1" t="str">
        <f>IF(ISBLANK(A2489),"",SUM($Q$2:Q2489))</f>
        <v/>
      </c>
      <c r="S2489" s="1" t="str">
        <f>IF(ISBLANK(A2489),"",SUM($F$2:F2489))</f>
        <v/>
      </c>
      <c r="T2489" s="1" t="str">
        <f t="shared" si="1678"/>
        <v/>
      </c>
      <c r="U2489" s="1" t="str">
        <f t="shared" si="1679"/>
        <v/>
      </c>
      <c r="V2489" s="17">
        <f t="shared" si="1680"/>
        <v>0</v>
      </c>
      <c r="W2489" s="17">
        <f t="shared" si="1681"/>
        <v>0</v>
      </c>
      <c r="X2489" s="17">
        <f t="shared" si="1682"/>
        <v>0</v>
      </c>
      <c r="Y2489" s="22">
        <f t="shared" si="1715"/>
        <v>0</v>
      </c>
      <c r="Z2489" s="22">
        <f t="shared" si="1715"/>
        <v>0</v>
      </c>
      <c r="AA2489" s="22">
        <f t="shared" si="1715"/>
        <v>0</v>
      </c>
      <c r="AB2489" s="23" t="str">
        <f t="shared" si="1702"/>
        <v/>
      </c>
      <c r="AC2489" s="23" t="str">
        <f t="shared" si="1703"/>
        <v/>
      </c>
      <c r="AD2489" s="23" t="str">
        <f t="shared" si="1704"/>
        <v/>
      </c>
      <c r="AE2489" s="23" t="str">
        <f t="shared" si="1705"/>
        <v/>
      </c>
      <c r="AF2489" s="23" t="str">
        <f t="shared" si="1706"/>
        <v/>
      </c>
      <c r="AG2489" s="23" t="str">
        <f t="shared" si="1711"/>
        <v/>
      </c>
      <c r="AH2489" s="25" t="str">
        <f t="shared" si="1683"/>
        <v/>
      </c>
      <c r="AI2489" s="25" t="str">
        <f t="shared" si="1684"/>
        <v/>
      </c>
      <c r="AJ2489" s="1" t="str">
        <f t="shared" si="1692"/>
        <v/>
      </c>
      <c r="AK2489" s="10" t="e">
        <f t="shared" si="1693"/>
        <v>#DIV/0!</v>
      </c>
      <c r="AL2489" s="10" t="e">
        <f t="shared" si="1698"/>
        <v>#DIV/0!</v>
      </c>
      <c r="AM2489">
        <f t="shared" si="1694"/>
        <v>0</v>
      </c>
      <c r="AN2489">
        <f t="shared" si="1685"/>
        <v>0</v>
      </c>
      <c r="AO2489">
        <f t="shared" si="1686"/>
        <v>0</v>
      </c>
      <c r="AP2489">
        <f t="shared" ca="1" si="1716"/>
        <v>2.7597472989866215E-45</v>
      </c>
      <c r="AQ2489">
        <f t="shared" ca="1" si="1716"/>
        <v>5.0510004555335959E-44</v>
      </c>
      <c r="AR2489">
        <f t="shared" ca="1" si="1699"/>
        <v>5.463763710342167E-2</v>
      </c>
      <c r="AS2489">
        <f t="shared" ca="1" si="1700"/>
        <v>5.1807023740860103</v>
      </c>
      <c r="AT2489">
        <f t="shared" si="1687"/>
        <v>0</v>
      </c>
      <c r="AU2489">
        <f t="shared" ca="1" si="1701"/>
        <v>1.0328123573611244E-44</v>
      </c>
      <c r="AV2489" t="e">
        <f t="shared" si="1696"/>
        <v>#DIV/0!</v>
      </c>
      <c r="AW2489" t="e">
        <f t="shared" si="1710"/>
        <v>#DIV/0!</v>
      </c>
      <c r="AX2489" t="e">
        <f t="shared" si="1709"/>
        <v>#DIV/0!</v>
      </c>
      <c r="AY2489" t="e">
        <f t="shared" si="1714"/>
        <v>#DIV/0!</v>
      </c>
      <c r="AZ2489" t="e">
        <f t="shared" si="1713"/>
        <v>#DIV/0!</v>
      </c>
    </row>
    <row r="2490" spans="7:52" x14ac:dyDescent="0.3">
      <c r="G2490" s="1" t="str">
        <f t="shared" si="1695"/>
        <v/>
      </c>
      <c r="H2490" s="2" t="str">
        <f t="shared" si="1708"/>
        <v/>
      </c>
      <c r="I2490" s="6" t="str" cm="1">
        <f t="array" ref="I2490">_xlfn.IFS(AND(G2489&lt;H2489,G2490&gt;H2490),"BUY", AND(G2489&gt;H2489,G2490&lt;H2490),"SELL",TRUE,"")</f>
        <v/>
      </c>
      <c r="J2490" s="1">
        <f t="shared" ca="1" si="1674"/>
        <v>0</v>
      </c>
      <c r="K2490" s="3" t="str">
        <f t="shared" ca="1" si="1688"/>
        <v/>
      </c>
      <c r="L2490" s="3" t="str">
        <f t="shared" si="1689"/>
        <v/>
      </c>
      <c r="M2490" s="3" t="str">
        <f t="shared" si="1690"/>
        <v/>
      </c>
      <c r="N2490" s="4">
        <f t="shared" si="1675"/>
        <v>-1</v>
      </c>
      <c r="O2490" s="2" t="str">
        <f t="shared" si="1691"/>
        <v/>
      </c>
      <c r="P2490" s="1" t="str">
        <f t="shared" si="1676"/>
        <v/>
      </c>
      <c r="Q2490" s="1" t="str">
        <f t="shared" si="1677"/>
        <v/>
      </c>
      <c r="R2490" s="1" t="str">
        <f>IF(ISBLANK(A2490),"",SUM($Q$2:Q2490))</f>
        <v/>
      </c>
      <c r="S2490" s="1" t="str">
        <f>IF(ISBLANK(A2490),"",SUM($F$2:F2490))</f>
        <v/>
      </c>
      <c r="T2490" s="1" t="str">
        <f t="shared" si="1678"/>
        <v/>
      </c>
      <c r="U2490" s="1" t="str">
        <f t="shared" si="1679"/>
        <v/>
      </c>
      <c r="V2490" s="17">
        <f t="shared" si="1680"/>
        <v>0</v>
      </c>
      <c r="W2490" s="17">
        <f t="shared" si="1681"/>
        <v>0</v>
      </c>
      <c r="X2490" s="17">
        <f t="shared" si="1682"/>
        <v>0</v>
      </c>
      <c r="Y2490" s="22">
        <f t="shared" si="1715"/>
        <v>0</v>
      </c>
      <c r="Z2490" s="22">
        <f t="shared" si="1715"/>
        <v>0</v>
      </c>
      <c r="AA2490" s="22">
        <f t="shared" si="1715"/>
        <v>0</v>
      </c>
      <c r="AB2490" s="23" t="str">
        <f t="shared" si="1702"/>
        <v/>
      </c>
      <c r="AC2490" s="23" t="str">
        <f t="shared" si="1703"/>
        <v/>
      </c>
      <c r="AD2490" s="23" t="str">
        <f t="shared" si="1704"/>
        <v/>
      </c>
      <c r="AE2490" s="23" t="str">
        <f t="shared" si="1705"/>
        <v/>
      </c>
      <c r="AF2490" s="23" t="str">
        <f t="shared" si="1706"/>
        <v/>
      </c>
      <c r="AG2490" s="23" t="str">
        <f t="shared" si="1711"/>
        <v/>
      </c>
      <c r="AH2490" s="25" t="str">
        <f t="shared" si="1683"/>
        <v/>
      </c>
      <c r="AI2490" s="25" t="str">
        <f t="shared" si="1684"/>
        <v/>
      </c>
      <c r="AJ2490" s="1" t="str">
        <f t="shared" si="1692"/>
        <v/>
      </c>
      <c r="AK2490" s="10" t="e">
        <f t="shared" si="1693"/>
        <v>#DIV/0!</v>
      </c>
      <c r="AL2490" s="10" t="e">
        <f t="shared" si="1698"/>
        <v>#DIV/0!</v>
      </c>
      <c r="AM2490">
        <f t="shared" si="1694"/>
        <v>0</v>
      </c>
      <c r="AN2490">
        <f t="shared" si="1685"/>
        <v>0</v>
      </c>
      <c r="AO2490">
        <f t="shared" si="1686"/>
        <v>0</v>
      </c>
      <c r="AP2490">
        <f t="shared" ca="1" si="1716"/>
        <v>2.5626224919161486E-45</v>
      </c>
      <c r="AQ2490">
        <f t="shared" ca="1" si="1716"/>
        <v>4.6902147087097678E-44</v>
      </c>
      <c r="AR2490">
        <f t="shared" ca="1" si="1699"/>
        <v>5.463763710342167E-2</v>
      </c>
      <c r="AS2490">
        <f t="shared" ca="1" si="1700"/>
        <v>5.1807023740860103</v>
      </c>
      <c r="AT2490">
        <f t="shared" si="1687"/>
        <v>0</v>
      </c>
      <c r="AU2490">
        <f t="shared" ca="1" si="1701"/>
        <v>9.590400461210442E-45</v>
      </c>
      <c r="AV2490" t="e">
        <f t="shared" si="1696"/>
        <v>#DIV/0!</v>
      </c>
      <c r="AW2490" t="e">
        <f t="shared" si="1710"/>
        <v>#DIV/0!</v>
      </c>
      <c r="AX2490" t="e">
        <f t="shared" si="1709"/>
        <v>#DIV/0!</v>
      </c>
      <c r="AY2490" t="e">
        <f t="shared" si="1714"/>
        <v>#DIV/0!</v>
      </c>
      <c r="AZ2490" t="e">
        <f t="shared" si="1713"/>
        <v>#DIV/0!</v>
      </c>
    </row>
    <row r="2491" spans="7:52" x14ac:dyDescent="0.3">
      <c r="G2491" s="1" t="str">
        <f t="shared" si="1695"/>
        <v/>
      </c>
      <c r="H2491" s="2" t="str">
        <f t="shared" si="1708"/>
        <v/>
      </c>
      <c r="I2491" s="6" t="str" cm="1">
        <f t="array" ref="I2491">_xlfn.IFS(AND(G2490&lt;H2490,G2491&gt;H2491),"BUY", AND(G2490&gt;H2490,G2491&lt;H2491),"SELL",TRUE,"")</f>
        <v/>
      </c>
      <c r="J2491" s="1">
        <f t="shared" ca="1" si="1674"/>
        <v>0</v>
      </c>
      <c r="K2491" s="3" t="str">
        <f t="shared" ca="1" si="1688"/>
        <v/>
      </c>
      <c r="L2491" s="3" t="str">
        <f t="shared" si="1689"/>
        <v/>
      </c>
      <c r="M2491" s="3" t="str">
        <f t="shared" si="1690"/>
        <v/>
      </c>
      <c r="N2491" s="4">
        <f t="shared" si="1675"/>
        <v>-1</v>
      </c>
      <c r="O2491" s="2" t="str">
        <f t="shared" si="1691"/>
        <v/>
      </c>
      <c r="P2491" s="1" t="str">
        <f t="shared" si="1676"/>
        <v/>
      </c>
      <c r="Q2491" s="1" t="str">
        <f t="shared" si="1677"/>
        <v/>
      </c>
      <c r="R2491" s="1" t="str">
        <f>IF(ISBLANK(A2491),"",SUM($Q$2:Q2491))</f>
        <v/>
      </c>
      <c r="S2491" s="1" t="str">
        <f>IF(ISBLANK(A2491),"",SUM($F$2:F2491))</f>
        <v/>
      </c>
      <c r="T2491" s="1" t="str">
        <f t="shared" si="1678"/>
        <v/>
      </c>
      <c r="U2491" s="1" t="str">
        <f t="shared" si="1679"/>
        <v/>
      </c>
      <c r="V2491" s="17">
        <f t="shared" si="1680"/>
        <v>0</v>
      </c>
      <c r="W2491" s="17">
        <f t="shared" si="1681"/>
        <v>0</v>
      </c>
      <c r="X2491" s="17">
        <f t="shared" si="1682"/>
        <v>0</v>
      </c>
      <c r="Y2491" s="22">
        <f t="shared" si="1715"/>
        <v>0</v>
      </c>
      <c r="Z2491" s="22">
        <f t="shared" si="1715"/>
        <v>0</v>
      </c>
      <c r="AA2491" s="22">
        <f t="shared" si="1715"/>
        <v>0</v>
      </c>
      <c r="AB2491" s="23" t="str">
        <f t="shared" si="1702"/>
        <v/>
      </c>
      <c r="AC2491" s="23" t="str">
        <f t="shared" si="1703"/>
        <v/>
      </c>
      <c r="AD2491" s="23" t="str">
        <f t="shared" si="1704"/>
        <v/>
      </c>
      <c r="AE2491" s="23" t="str">
        <f t="shared" si="1705"/>
        <v/>
      </c>
      <c r="AF2491" s="23" t="str">
        <f t="shared" si="1706"/>
        <v/>
      </c>
      <c r="AG2491" s="23" t="str">
        <f t="shared" si="1711"/>
        <v/>
      </c>
      <c r="AH2491" s="25" t="str">
        <f t="shared" si="1683"/>
        <v/>
      </c>
      <c r="AI2491" s="25" t="str">
        <f t="shared" si="1684"/>
        <v/>
      </c>
      <c r="AJ2491" s="1" t="str">
        <f t="shared" si="1692"/>
        <v/>
      </c>
      <c r="AK2491" s="10" t="e">
        <f t="shared" si="1693"/>
        <v>#DIV/0!</v>
      </c>
      <c r="AL2491" s="10" t="e">
        <f t="shared" si="1698"/>
        <v>#DIV/0!</v>
      </c>
      <c r="AM2491">
        <f t="shared" si="1694"/>
        <v>0</v>
      </c>
      <c r="AN2491">
        <f t="shared" si="1685"/>
        <v>0</v>
      </c>
      <c r="AO2491">
        <f t="shared" si="1686"/>
        <v>0</v>
      </c>
      <c r="AP2491">
        <f t="shared" ca="1" si="1716"/>
        <v>2.3795780282078526E-45</v>
      </c>
      <c r="AQ2491">
        <f t="shared" ca="1" si="1716"/>
        <v>4.3551993723733559E-44</v>
      </c>
      <c r="AR2491">
        <f t="shared" ca="1" si="1699"/>
        <v>5.4637637103421677E-2</v>
      </c>
      <c r="AS2491">
        <f t="shared" ca="1" si="1700"/>
        <v>5.1807023740860103</v>
      </c>
      <c r="AT2491">
        <f t="shared" si="1687"/>
        <v>0</v>
      </c>
      <c r="AU2491">
        <f t="shared" ca="1" si="1701"/>
        <v>8.9053718568382673E-45</v>
      </c>
      <c r="AV2491" t="e">
        <f t="shared" si="1696"/>
        <v>#DIV/0!</v>
      </c>
      <c r="AW2491" t="e">
        <f t="shared" si="1710"/>
        <v>#DIV/0!</v>
      </c>
      <c r="AX2491" t="e">
        <f t="shared" si="1709"/>
        <v>#DIV/0!</v>
      </c>
      <c r="AY2491" t="e">
        <f t="shared" si="1714"/>
        <v>#DIV/0!</v>
      </c>
      <c r="AZ2491" t="e">
        <f t="shared" si="1713"/>
        <v>#DIV/0!</v>
      </c>
    </row>
    <row r="2492" spans="7:52" x14ac:dyDescent="0.3">
      <c r="G2492" s="1" t="str">
        <f t="shared" si="1695"/>
        <v/>
      </c>
      <c r="H2492" s="2" t="str">
        <f t="shared" si="1708"/>
        <v/>
      </c>
      <c r="I2492" s="6" t="str" cm="1">
        <f t="array" ref="I2492">_xlfn.IFS(AND(G2491&lt;H2491,G2492&gt;H2492),"BUY", AND(G2491&gt;H2491,G2492&lt;H2492),"SELL",TRUE,"")</f>
        <v/>
      </c>
      <c r="J2492" s="1">
        <f t="shared" ca="1" si="1674"/>
        <v>0</v>
      </c>
      <c r="K2492" s="3" t="str">
        <f t="shared" ca="1" si="1688"/>
        <v/>
      </c>
      <c r="L2492" s="3" t="str">
        <f t="shared" si="1689"/>
        <v/>
      </c>
      <c r="M2492" s="3" t="str">
        <f t="shared" si="1690"/>
        <v/>
      </c>
      <c r="N2492" s="4">
        <f t="shared" si="1675"/>
        <v>-1</v>
      </c>
      <c r="O2492" s="2" t="str">
        <f t="shared" si="1691"/>
        <v/>
      </c>
      <c r="P2492" s="1" t="str">
        <f t="shared" si="1676"/>
        <v/>
      </c>
      <c r="Q2492" s="1" t="str">
        <f t="shared" si="1677"/>
        <v/>
      </c>
      <c r="R2492" s="1" t="str">
        <f>IF(ISBLANK(A2492),"",SUM($Q$2:Q2492))</f>
        <v/>
      </c>
      <c r="S2492" s="1" t="str">
        <f>IF(ISBLANK(A2492),"",SUM($F$2:F2492))</f>
        <v/>
      </c>
      <c r="T2492" s="1" t="str">
        <f t="shared" si="1678"/>
        <v/>
      </c>
      <c r="U2492" s="1" t="str">
        <f t="shared" si="1679"/>
        <v/>
      </c>
      <c r="V2492" s="17">
        <f t="shared" si="1680"/>
        <v>0</v>
      </c>
      <c r="W2492" s="17">
        <f t="shared" si="1681"/>
        <v>0</v>
      </c>
      <c r="X2492" s="17">
        <f t="shared" si="1682"/>
        <v>0</v>
      </c>
      <c r="Y2492" s="22">
        <f t="shared" si="1715"/>
        <v>0</v>
      </c>
      <c r="Z2492" s="22">
        <f t="shared" si="1715"/>
        <v>0</v>
      </c>
      <c r="AA2492" s="22">
        <f t="shared" si="1715"/>
        <v>0</v>
      </c>
      <c r="AB2492" s="23" t="str">
        <f t="shared" si="1702"/>
        <v/>
      </c>
      <c r="AC2492" s="23" t="str">
        <f t="shared" si="1703"/>
        <v/>
      </c>
      <c r="AD2492" s="23" t="str">
        <f t="shared" si="1704"/>
        <v/>
      </c>
      <c r="AE2492" s="23" t="str">
        <f t="shared" si="1705"/>
        <v/>
      </c>
      <c r="AF2492" s="23" t="str">
        <f t="shared" si="1706"/>
        <v/>
      </c>
      <c r="AG2492" s="23" t="str">
        <f t="shared" si="1711"/>
        <v/>
      </c>
      <c r="AH2492" s="25" t="str">
        <f t="shared" si="1683"/>
        <v/>
      </c>
      <c r="AI2492" s="25" t="str">
        <f t="shared" si="1684"/>
        <v/>
      </c>
      <c r="AJ2492" s="1" t="str">
        <f t="shared" si="1692"/>
        <v/>
      </c>
      <c r="AK2492" s="10" t="e">
        <f t="shared" si="1693"/>
        <v>#DIV/0!</v>
      </c>
      <c r="AL2492" s="10" t="e">
        <f t="shared" si="1698"/>
        <v>#DIV/0!</v>
      </c>
      <c r="AM2492">
        <f t="shared" si="1694"/>
        <v>0</v>
      </c>
      <c r="AN2492">
        <f t="shared" si="1685"/>
        <v>0</v>
      </c>
      <c r="AO2492">
        <f t="shared" si="1686"/>
        <v>0</v>
      </c>
      <c r="AP2492">
        <f t="shared" ca="1" si="1716"/>
        <v>2.2096081690501488E-45</v>
      </c>
      <c r="AQ2492">
        <f t="shared" ca="1" si="1716"/>
        <v>4.0441137029181167E-44</v>
      </c>
      <c r="AR2492">
        <f t="shared" ca="1" si="1699"/>
        <v>5.463763710342167E-2</v>
      </c>
      <c r="AS2492">
        <f t="shared" ca="1" si="1700"/>
        <v>5.1807023740860103</v>
      </c>
      <c r="AT2492">
        <f t="shared" si="1687"/>
        <v>0</v>
      </c>
      <c r="AU2492">
        <f t="shared" ca="1" si="1701"/>
        <v>8.2692738670641047E-45</v>
      </c>
      <c r="AV2492" t="e">
        <f t="shared" si="1696"/>
        <v>#DIV/0!</v>
      </c>
      <c r="AW2492" t="e">
        <f t="shared" si="1710"/>
        <v>#DIV/0!</v>
      </c>
      <c r="AX2492" t="e">
        <f t="shared" si="1709"/>
        <v>#DIV/0!</v>
      </c>
      <c r="AY2492" t="e">
        <f t="shared" si="1714"/>
        <v>#DIV/0!</v>
      </c>
      <c r="AZ2492" t="e">
        <f t="shared" si="1713"/>
        <v>#DIV/0!</v>
      </c>
    </row>
    <row r="2493" spans="7:52" x14ac:dyDescent="0.3">
      <c r="G2493" s="1" t="str">
        <f t="shared" si="1695"/>
        <v/>
      </c>
      <c r="H2493" s="2" t="str">
        <f t="shared" si="1708"/>
        <v/>
      </c>
      <c r="I2493" s="6" t="str" cm="1">
        <f t="array" ref="I2493">_xlfn.IFS(AND(G2492&lt;H2492,G2493&gt;H2493),"BUY", AND(G2492&gt;H2492,G2493&lt;H2493),"SELL",TRUE,"")</f>
        <v/>
      </c>
      <c r="J2493" s="1">
        <f t="shared" ca="1" si="1674"/>
        <v>0</v>
      </c>
      <c r="K2493" s="3" t="str">
        <f t="shared" ca="1" si="1688"/>
        <v/>
      </c>
      <c r="L2493" s="3" t="str">
        <f t="shared" si="1689"/>
        <v/>
      </c>
      <c r="M2493" s="3" t="str">
        <f t="shared" si="1690"/>
        <v/>
      </c>
      <c r="N2493" s="4">
        <f t="shared" si="1675"/>
        <v>-1</v>
      </c>
      <c r="O2493" s="2" t="str">
        <f t="shared" si="1691"/>
        <v/>
      </c>
      <c r="P2493" s="1" t="str">
        <f t="shared" si="1676"/>
        <v/>
      </c>
      <c r="Q2493" s="1" t="str">
        <f t="shared" si="1677"/>
        <v/>
      </c>
      <c r="R2493" s="1" t="str">
        <f>IF(ISBLANK(A2493),"",SUM($Q$2:Q2493))</f>
        <v/>
      </c>
      <c r="S2493" s="1" t="str">
        <f>IF(ISBLANK(A2493),"",SUM($F$2:F2493))</f>
        <v/>
      </c>
      <c r="T2493" s="1" t="str">
        <f t="shared" si="1678"/>
        <v/>
      </c>
      <c r="U2493" s="1" t="str">
        <f t="shared" si="1679"/>
        <v/>
      </c>
      <c r="V2493" s="17">
        <f t="shared" si="1680"/>
        <v>0</v>
      </c>
      <c r="W2493" s="17">
        <f t="shared" si="1681"/>
        <v>0</v>
      </c>
      <c r="X2493" s="17">
        <f t="shared" si="1682"/>
        <v>0</v>
      </c>
      <c r="Y2493" s="22">
        <f t="shared" si="1715"/>
        <v>0</v>
      </c>
      <c r="Z2493" s="22">
        <f t="shared" si="1715"/>
        <v>0</v>
      </c>
      <c r="AA2493" s="22">
        <f t="shared" si="1715"/>
        <v>0</v>
      </c>
      <c r="AB2493" s="23" t="str">
        <f t="shared" si="1702"/>
        <v/>
      </c>
      <c r="AC2493" s="23" t="str">
        <f t="shared" si="1703"/>
        <v/>
      </c>
      <c r="AD2493" s="23" t="str">
        <f t="shared" si="1704"/>
        <v/>
      </c>
      <c r="AE2493" s="23" t="str">
        <f t="shared" si="1705"/>
        <v/>
      </c>
      <c r="AF2493" s="23" t="str">
        <f t="shared" si="1706"/>
        <v/>
      </c>
      <c r="AG2493" s="23" t="str">
        <f t="shared" si="1711"/>
        <v/>
      </c>
      <c r="AH2493" s="25" t="str">
        <f t="shared" si="1683"/>
        <v/>
      </c>
      <c r="AI2493" s="25" t="str">
        <f t="shared" si="1684"/>
        <v/>
      </c>
      <c r="AJ2493" s="1" t="str">
        <f t="shared" si="1692"/>
        <v/>
      </c>
      <c r="AK2493" s="10" t="e">
        <f t="shared" si="1693"/>
        <v>#DIV/0!</v>
      </c>
      <c r="AL2493" s="10" t="e">
        <f t="shared" si="1698"/>
        <v>#DIV/0!</v>
      </c>
      <c r="AM2493">
        <f t="shared" si="1694"/>
        <v>0</v>
      </c>
      <c r="AN2493">
        <f t="shared" si="1685"/>
        <v>0</v>
      </c>
      <c r="AO2493">
        <f t="shared" si="1686"/>
        <v>0</v>
      </c>
      <c r="AP2493">
        <f t="shared" ca="1" si="1716"/>
        <v>2.0517790141179956E-45</v>
      </c>
      <c r="AQ2493">
        <f t="shared" ca="1" si="1716"/>
        <v>3.7552484384239655E-44</v>
      </c>
      <c r="AR2493">
        <f t="shared" ca="1" si="1699"/>
        <v>5.4637637103421677E-2</v>
      </c>
      <c r="AS2493">
        <f t="shared" ca="1" si="1700"/>
        <v>5.1807023740860103</v>
      </c>
      <c r="AT2493">
        <f t="shared" si="1687"/>
        <v>0</v>
      </c>
      <c r="AU2493">
        <f t="shared" ca="1" si="1701"/>
        <v>7.678611447988097E-45</v>
      </c>
      <c r="AV2493" t="e">
        <f t="shared" si="1696"/>
        <v>#DIV/0!</v>
      </c>
      <c r="AW2493" t="e">
        <f t="shared" si="1710"/>
        <v>#DIV/0!</v>
      </c>
      <c r="AX2493" t="e">
        <f t="shared" si="1709"/>
        <v>#DIV/0!</v>
      </c>
      <c r="AY2493" t="e">
        <f t="shared" si="1714"/>
        <v>#DIV/0!</v>
      </c>
      <c r="AZ2493" t="e">
        <f t="shared" si="1713"/>
        <v>#DIV/0!</v>
      </c>
    </row>
    <row r="2494" spans="7:52" x14ac:dyDescent="0.3">
      <c r="G2494" s="1" t="str">
        <f t="shared" si="1695"/>
        <v/>
      </c>
      <c r="H2494" s="2" t="str">
        <f t="shared" si="1708"/>
        <v/>
      </c>
      <c r="I2494" s="6" t="str" cm="1">
        <f t="array" ref="I2494">_xlfn.IFS(AND(G2493&lt;H2493,G2494&gt;H2494),"BUY", AND(G2493&gt;H2493,G2494&lt;H2494),"SELL",TRUE,"")</f>
        <v/>
      </c>
      <c r="J2494" s="1">
        <f t="shared" ca="1" si="1674"/>
        <v>0</v>
      </c>
      <c r="K2494" s="3" t="str">
        <f t="shared" ca="1" si="1688"/>
        <v/>
      </c>
      <c r="L2494" s="3" t="str">
        <f t="shared" si="1689"/>
        <v/>
      </c>
      <c r="M2494" s="3" t="str">
        <f t="shared" si="1690"/>
        <v/>
      </c>
      <c r="N2494" s="4">
        <f t="shared" si="1675"/>
        <v>-1</v>
      </c>
      <c r="O2494" s="2" t="str">
        <f t="shared" si="1691"/>
        <v/>
      </c>
      <c r="P2494" s="1" t="str">
        <f t="shared" si="1676"/>
        <v/>
      </c>
      <c r="Q2494" s="1" t="str">
        <f t="shared" si="1677"/>
        <v/>
      </c>
      <c r="R2494" s="1" t="str">
        <f>IF(ISBLANK(A2494),"",SUM($Q$2:Q2494))</f>
        <v/>
      </c>
      <c r="S2494" s="1" t="str">
        <f>IF(ISBLANK(A2494),"",SUM($F$2:F2494))</f>
        <v/>
      </c>
      <c r="T2494" s="1" t="str">
        <f t="shared" si="1678"/>
        <v/>
      </c>
      <c r="U2494" s="1" t="str">
        <f t="shared" si="1679"/>
        <v/>
      </c>
      <c r="V2494" s="17">
        <f t="shared" si="1680"/>
        <v>0</v>
      </c>
      <c r="W2494" s="17">
        <f t="shared" si="1681"/>
        <v>0</v>
      </c>
      <c r="X2494" s="17">
        <f t="shared" si="1682"/>
        <v>0</v>
      </c>
      <c r="Y2494" s="22">
        <f t="shared" si="1715"/>
        <v>0</v>
      </c>
      <c r="Z2494" s="22">
        <f t="shared" si="1715"/>
        <v>0</v>
      </c>
      <c r="AA2494" s="22">
        <f t="shared" si="1715"/>
        <v>0</v>
      </c>
      <c r="AB2494" s="23" t="str">
        <f t="shared" si="1702"/>
        <v/>
      </c>
      <c r="AC2494" s="23" t="str">
        <f t="shared" si="1703"/>
        <v/>
      </c>
      <c r="AD2494" s="23" t="str">
        <f t="shared" si="1704"/>
        <v/>
      </c>
      <c r="AE2494" s="23" t="str">
        <f t="shared" si="1705"/>
        <v/>
      </c>
      <c r="AF2494" s="23" t="str">
        <f t="shared" si="1706"/>
        <v/>
      </c>
      <c r="AG2494" s="23" t="str">
        <f t="shared" si="1711"/>
        <v/>
      </c>
      <c r="AH2494" s="25" t="str">
        <f t="shared" si="1683"/>
        <v/>
      </c>
      <c r="AI2494" s="25" t="str">
        <f t="shared" si="1684"/>
        <v/>
      </c>
      <c r="AJ2494" s="1" t="str">
        <f t="shared" si="1692"/>
        <v/>
      </c>
      <c r="AK2494" s="10" t="e">
        <f t="shared" si="1693"/>
        <v>#DIV/0!</v>
      </c>
      <c r="AL2494" s="10" t="e">
        <f t="shared" si="1698"/>
        <v>#DIV/0!</v>
      </c>
      <c r="AM2494">
        <f t="shared" si="1694"/>
        <v>0</v>
      </c>
      <c r="AN2494">
        <f t="shared" si="1685"/>
        <v>0</v>
      </c>
      <c r="AO2494">
        <f t="shared" si="1686"/>
        <v>0</v>
      </c>
      <c r="AP2494">
        <f t="shared" ca="1" si="1716"/>
        <v>1.9052233702524244E-45</v>
      </c>
      <c r="AQ2494">
        <f t="shared" ca="1" si="1716"/>
        <v>3.4870164071079678E-44</v>
      </c>
      <c r="AR2494">
        <f t="shared" ca="1" si="1699"/>
        <v>5.4637637103421677E-2</v>
      </c>
      <c r="AS2494">
        <f t="shared" ca="1" si="1700"/>
        <v>5.1807023740860103</v>
      </c>
      <c r="AT2494">
        <f t="shared" si="1687"/>
        <v>0</v>
      </c>
      <c r="AU2494">
        <f t="shared" ca="1" si="1701"/>
        <v>7.1301392017032321E-45</v>
      </c>
      <c r="AV2494" t="e">
        <f t="shared" si="1696"/>
        <v>#DIV/0!</v>
      </c>
      <c r="AW2494" t="e">
        <f t="shared" si="1710"/>
        <v>#DIV/0!</v>
      </c>
      <c r="AX2494" t="e">
        <f t="shared" si="1709"/>
        <v>#DIV/0!</v>
      </c>
      <c r="AY2494" t="e">
        <f t="shared" si="1714"/>
        <v>#DIV/0!</v>
      </c>
      <c r="AZ2494" t="e">
        <f t="shared" si="1713"/>
        <v>#DIV/0!</v>
      </c>
    </row>
    <row r="2495" spans="7:52" x14ac:dyDescent="0.3">
      <c r="G2495" s="1" t="str">
        <f t="shared" si="1695"/>
        <v/>
      </c>
      <c r="H2495" s="2" t="str">
        <f t="shared" si="1708"/>
        <v/>
      </c>
      <c r="I2495" s="6" t="str" cm="1">
        <f t="array" ref="I2495">_xlfn.IFS(AND(G2494&lt;H2494,G2495&gt;H2495),"BUY", AND(G2494&gt;H2494,G2495&lt;H2495),"SELL",TRUE,"")</f>
        <v/>
      </c>
      <c r="J2495" s="1">
        <f t="shared" ca="1" si="1674"/>
        <v>0</v>
      </c>
      <c r="K2495" s="3" t="str">
        <f t="shared" ca="1" si="1688"/>
        <v/>
      </c>
      <c r="L2495" s="3" t="str">
        <f t="shared" si="1689"/>
        <v/>
      </c>
      <c r="M2495" s="3" t="str">
        <f t="shared" si="1690"/>
        <v/>
      </c>
      <c r="N2495" s="4">
        <f t="shared" si="1675"/>
        <v>-1</v>
      </c>
      <c r="O2495" s="2" t="str">
        <f t="shared" si="1691"/>
        <v/>
      </c>
      <c r="P2495" s="1" t="str">
        <f t="shared" si="1676"/>
        <v/>
      </c>
      <c r="Q2495" s="1" t="str">
        <f t="shared" si="1677"/>
        <v/>
      </c>
      <c r="R2495" s="1" t="str">
        <f>IF(ISBLANK(A2495),"",SUM($Q$2:Q2495))</f>
        <v/>
      </c>
      <c r="S2495" s="1" t="str">
        <f>IF(ISBLANK(A2495),"",SUM($F$2:F2495))</f>
        <v/>
      </c>
      <c r="T2495" s="1" t="str">
        <f t="shared" si="1678"/>
        <v/>
      </c>
      <c r="U2495" s="1" t="str">
        <f t="shared" si="1679"/>
        <v/>
      </c>
      <c r="V2495" s="17">
        <f t="shared" si="1680"/>
        <v>0</v>
      </c>
      <c r="W2495" s="17">
        <f t="shared" si="1681"/>
        <v>0</v>
      </c>
      <c r="X2495" s="17">
        <f t="shared" si="1682"/>
        <v>0</v>
      </c>
      <c r="Y2495" s="22">
        <f t="shared" ref="Y2495:AA2510" si="1717">SUM(V2482:V2495)</f>
        <v>0</v>
      </c>
      <c r="Z2495" s="22">
        <f t="shared" si="1717"/>
        <v>0</v>
      </c>
      <c r="AA2495" s="22">
        <f t="shared" si="1717"/>
        <v>0</v>
      </c>
      <c r="AB2495" s="23" t="str">
        <f t="shared" si="1702"/>
        <v/>
      </c>
      <c r="AC2495" s="23" t="str">
        <f t="shared" si="1703"/>
        <v/>
      </c>
      <c r="AD2495" s="23" t="str">
        <f t="shared" si="1704"/>
        <v/>
      </c>
      <c r="AE2495" s="23" t="str">
        <f t="shared" si="1705"/>
        <v/>
      </c>
      <c r="AF2495" s="23" t="str">
        <f t="shared" si="1706"/>
        <v/>
      </c>
      <c r="AG2495" s="23" t="str">
        <f t="shared" si="1711"/>
        <v/>
      </c>
      <c r="AH2495" s="25" t="str">
        <f t="shared" si="1683"/>
        <v/>
      </c>
      <c r="AI2495" s="25" t="str">
        <f t="shared" si="1684"/>
        <v/>
      </c>
      <c r="AJ2495" s="1" t="str">
        <f t="shared" si="1692"/>
        <v/>
      </c>
      <c r="AK2495" s="10" t="e">
        <f t="shared" si="1693"/>
        <v>#DIV/0!</v>
      </c>
      <c r="AL2495" s="10" t="e">
        <f t="shared" si="1698"/>
        <v>#DIV/0!</v>
      </c>
      <c r="AM2495">
        <f t="shared" si="1694"/>
        <v>0</v>
      </c>
      <c r="AN2495">
        <f t="shared" si="1685"/>
        <v>0</v>
      </c>
      <c r="AO2495">
        <f t="shared" si="1686"/>
        <v>0</v>
      </c>
      <c r="AP2495">
        <f t="shared" ca="1" si="1716"/>
        <v>1.7691359866629656E-45</v>
      </c>
      <c r="AQ2495">
        <f t="shared" ca="1" si="1716"/>
        <v>3.237943806600256E-44</v>
      </c>
      <c r="AR2495">
        <f t="shared" ca="1" si="1699"/>
        <v>5.4637637103421677E-2</v>
      </c>
      <c r="AS2495">
        <f t="shared" ca="1" si="1700"/>
        <v>5.1807023740860103</v>
      </c>
      <c r="AT2495">
        <f t="shared" si="1687"/>
        <v>0</v>
      </c>
      <c r="AU2495">
        <f t="shared" ca="1" si="1701"/>
        <v>6.6208435444387151E-45</v>
      </c>
      <c r="AV2495" t="e">
        <f t="shared" si="1696"/>
        <v>#DIV/0!</v>
      </c>
      <c r="AW2495" t="e">
        <f t="shared" si="1710"/>
        <v>#DIV/0!</v>
      </c>
      <c r="AX2495" t="e">
        <f t="shared" si="1709"/>
        <v>#DIV/0!</v>
      </c>
      <c r="AY2495" t="e">
        <f t="shared" si="1714"/>
        <v>#DIV/0!</v>
      </c>
      <c r="AZ2495" t="e">
        <f t="shared" si="1713"/>
        <v>#DIV/0!</v>
      </c>
    </row>
    <row r="2496" spans="7:52" x14ac:dyDescent="0.3">
      <c r="G2496" s="1" t="str">
        <f t="shared" si="1695"/>
        <v/>
      </c>
      <c r="H2496" s="2" t="str">
        <f t="shared" si="1708"/>
        <v/>
      </c>
      <c r="I2496" s="6" t="str" cm="1">
        <f t="array" ref="I2496">_xlfn.IFS(AND(G2495&lt;H2495,G2496&gt;H2496),"BUY", AND(G2495&gt;H2495,G2496&lt;H2496),"SELL",TRUE,"")</f>
        <v/>
      </c>
      <c r="J2496" s="1">
        <f t="shared" ca="1" si="1674"/>
        <v>0</v>
      </c>
      <c r="K2496" s="3" t="str">
        <f t="shared" ca="1" si="1688"/>
        <v/>
      </c>
      <c r="L2496" s="3" t="str">
        <f t="shared" si="1689"/>
        <v/>
      </c>
      <c r="M2496" s="3" t="str">
        <f t="shared" si="1690"/>
        <v/>
      </c>
      <c r="N2496" s="4">
        <f t="shared" si="1675"/>
        <v>-1</v>
      </c>
      <c r="O2496" s="2" t="str">
        <f t="shared" si="1691"/>
        <v/>
      </c>
      <c r="P2496" s="1" t="str">
        <f t="shared" si="1676"/>
        <v/>
      </c>
      <c r="Q2496" s="1" t="str">
        <f t="shared" si="1677"/>
        <v/>
      </c>
      <c r="R2496" s="1" t="str">
        <f>IF(ISBLANK(A2496),"",SUM($Q$2:Q2496))</f>
        <v/>
      </c>
      <c r="S2496" s="1" t="str">
        <f>IF(ISBLANK(A2496),"",SUM($F$2:F2496))</f>
        <v/>
      </c>
      <c r="T2496" s="1" t="str">
        <f t="shared" si="1678"/>
        <v/>
      </c>
      <c r="U2496" s="1" t="str">
        <f t="shared" si="1679"/>
        <v/>
      </c>
      <c r="V2496" s="17">
        <f t="shared" si="1680"/>
        <v>0</v>
      </c>
      <c r="W2496" s="17">
        <f t="shared" si="1681"/>
        <v>0</v>
      </c>
      <c r="X2496" s="17">
        <f t="shared" si="1682"/>
        <v>0</v>
      </c>
      <c r="Y2496" s="22">
        <f t="shared" si="1717"/>
        <v>0</v>
      </c>
      <c r="Z2496" s="22">
        <f t="shared" si="1717"/>
        <v>0</v>
      </c>
      <c r="AA2496" s="22">
        <f t="shared" si="1717"/>
        <v>0</v>
      </c>
      <c r="AB2496" s="23" t="str">
        <f t="shared" si="1702"/>
        <v/>
      </c>
      <c r="AC2496" s="23" t="str">
        <f t="shared" si="1703"/>
        <v/>
      </c>
      <c r="AD2496" s="23" t="str">
        <f t="shared" si="1704"/>
        <v/>
      </c>
      <c r="AE2496" s="23" t="str">
        <f t="shared" si="1705"/>
        <v/>
      </c>
      <c r="AF2496" s="23" t="str">
        <f t="shared" si="1706"/>
        <v/>
      </c>
      <c r="AG2496" s="23" t="str">
        <f t="shared" si="1711"/>
        <v/>
      </c>
      <c r="AH2496" s="25" t="str">
        <f t="shared" si="1683"/>
        <v/>
      </c>
      <c r="AI2496" s="25" t="str">
        <f t="shared" si="1684"/>
        <v/>
      </c>
      <c r="AJ2496" s="1" t="str">
        <f t="shared" si="1692"/>
        <v/>
      </c>
      <c r="AK2496" s="10" t="e">
        <f t="shared" si="1693"/>
        <v>#DIV/0!</v>
      </c>
      <c r="AL2496" s="10" t="e">
        <f t="shared" si="1698"/>
        <v>#DIV/0!</v>
      </c>
      <c r="AM2496">
        <f t="shared" si="1694"/>
        <v>0</v>
      </c>
      <c r="AN2496">
        <f t="shared" si="1685"/>
        <v>0</v>
      </c>
      <c r="AO2496">
        <f t="shared" si="1686"/>
        <v>0</v>
      </c>
      <c r="AP2496">
        <f t="shared" ca="1" si="1716"/>
        <v>1.6427691304727538E-45</v>
      </c>
      <c r="AQ2496">
        <f t="shared" ca="1" si="1716"/>
        <v>3.0066621061288094E-44</v>
      </c>
      <c r="AR2496">
        <f t="shared" ca="1" si="1699"/>
        <v>5.463763710342167E-2</v>
      </c>
      <c r="AS2496">
        <f t="shared" ca="1" si="1700"/>
        <v>5.1807023740860103</v>
      </c>
      <c r="AT2496">
        <f t="shared" si="1687"/>
        <v>0</v>
      </c>
      <c r="AU2496">
        <f t="shared" ca="1" si="1701"/>
        <v>6.1479261484073787E-45</v>
      </c>
      <c r="AV2496" t="e">
        <f t="shared" si="1696"/>
        <v>#DIV/0!</v>
      </c>
      <c r="AW2496" t="e">
        <f t="shared" si="1710"/>
        <v>#DIV/0!</v>
      </c>
      <c r="AX2496" t="e">
        <f t="shared" si="1709"/>
        <v>#DIV/0!</v>
      </c>
      <c r="AY2496" t="e">
        <f t="shared" si="1714"/>
        <v>#DIV/0!</v>
      </c>
      <c r="AZ2496" t="e">
        <f t="shared" si="1713"/>
        <v>#DIV/0!</v>
      </c>
    </row>
    <row r="2497" spans="7:52" x14ac:dyDescent="0.3">
      <c r="G2497" s="1" t="str">
        <f t="shared" si="1695"/>
        <v/>
      </c>
      <c r="H2497" s="2" t="str">
        <f t="shared" si="1708"/>
        <v/>
      </c>
      <c r="I2497" s="6" t="str" cm="1">
        <f t="array" ref="I2497">_xlfn.IFS(AND(G2496&lt;H2496,G2497&gt;H2497),"BUY", AND(G2496&gt;H2496,G2497&lt;H2497),"SELL",TRUE,"")</f>
        <v/>
      </c>
      <c r="J2497" s="1">
        <f t="shared" ca="1" si="1674"/>
        <v>0</v>
      </c>
      <c r="K2497" s="3" t="str">
        <f t="shared" ca="1" si="1688"/>
        <v/>
      </c>
      <c r="L2497" s="3" t="str">
        <f t="shared" si="1689"/>
        <v/>
      </c>
      <c r="M2497" s="3" t="str">
        <f t="shared" si="1690"/>
        <v/>
      </c>
      <c r="N2497" s="4">
        <f t="shared" si="1675"/>
        <v>-1</v>
      </c>
      <c r="O2497" s="2" t="str">
        <f t="shared" si="1691"/>
        <v/>
      </c>
      <c r="P2497" s="1" t="str">
        <f t="shared" si="1676"/>
        <v/>
      </c>
      <c r="Q2497" s="1" t="str">
        <f t="shared" si="1677"/>
        <v/>
      </c>
      <c r="R2497" s="1" t="str">
        <f>IF(ISBLANK(A2497),"",SUM($Q$2:Q2497))</f>
        <v/>
      </c>
      <c r="S2497" s="1" t="str">
        <f>IF(ISBLANK(A2497),"",SUM($F$2:F2497))</f>
        <v/>
      </c>
      <c r="T2497" s="1" t="str">
        <f t="shared" si="1678"/>
        <v/>
      </c>
      <c r="U2497" s="1" t="str">
        <f t="shared" si="1679"/>
        <v/>
      </c>
      <c r="V2497" s="17">
        <f t="shared" si="1680"/>
        <v>0</v>
      </c>
      <c r="W2497" s="17">
        <f t="shared" si="1681"/>
        <v>0</v>
      </c>
      <c r="X2497" s="17">
        <f t="shared" si="1682"/>
        <v>0</v>
      </c>
      <c r="Y2497" s="22">
        <f t="shared" si="1717"/>
        <v>0</v>
      </c>
      <c r="Z2497" s="22">
        <f t="shared" si="1717"/>
        <v>0</v>
      </c>
      <c r="AA2497" s="22">
        <f t="shared" si="1717"/>
        <v>0</v>
      </c>
      <c r="AB2497" s="23" t="str">
        <f t="shared" si="1702"/>
        <v/>
      </c>
      <c r="AC2497" s="23" t="str">
        <f t="shared" si="1703"/>
        <v/>
      </c>
      <c r="AD2497" s="23" t="str">
        <f t="shared" si="1704"/>
        <v/>
      </c>
      <c r="AE2497" s="23" t="str">
        <f t="shared" si="1705"/>
        <v/>
      </c>
      <c r="AF2497" s="23" t="str">
        <f t="shared" si="1706"/>
        <v/>
      </c>
      <c r="AG2497" s="23" t="str">
        <f t="shared" si="1711"/>
        <v/>
      </c>
      <c r="AH2497" s="25" t="str">
        <f t="shared" si="1683"/>
        <v/>
      </c>
      <c r="AI2497" s="25" t="str">
        <f t="shared" si="1684"/>
        <v/>
      </c>
      <c r="AJ2497" s="1" t="str">
        <f t="shared" si="1692"/>
        <v/>
      </c>
      <c r="AK2497" s="10" t="e">
        <f t="shared" si="1693"/>
        <v>#DIV/0!</v>
      </c>
      <c r="AL2497" s="10" t="e">
        <f t="shared" si="1698"/>
        <v>#DIV/0!</v>
      </c>
      <c r="AM2497">
        <f t="shared" si="1694"/>
        <v>0</v>
      </c>
      <c r="AN2497">
        <f t="shared" si="1685"/>
        <v>0</v>
      </c>
      <c r="AO2497">
        <f t="shared" si="1686"/>
        <v>0</v>
      </c>
      <c r="AP2497">
        <f t="shared" ca="1" si="1716"/>
        <v>1.5254284782961286E-45</v>
      </c>
      <c r="AQ2497">
        <f t="shared" ca="1" si="1716"/>
        <v>2.7919005271196087E-44</v>
      </c>
      <c r="AR2497">
        <f t="shared" ca="1" si="1699"/>
        <v>5.4637637103421677E-2</v>
      </c>
      <c r="AS2497">
        <f t="shared" ca="1" si="1700"/>
        <v>5.1807023740860103</v>
      </c>
      <c r="AT2497">
        <f t="shared" si="1687"/>
        <v>0</v>
      </c>
      <c r="AU2497">
        <f t="shared" ca="1" si="1701"/>
        <v>5.7087885663782799E-45</v>
      </c>
      <c r="AV2497" t="e">
        <f t="shared" si="1696"/>
        <v>#DIV/0!</v>
      </c>
      <c r="AW2497" t="e">
        <f t="shared" si="1710"/>
        <v>#DIV/0!</v>
      </c>
      <c r="AX2497" t="e">
        <f t="shared" si="1709"/>
        <v>#DIV/0!</v>
      </c>
      <c r="AY2497" t="e">
        <f t="shared" si="1714"/>
        <v>#DIV/0!</v>
      </c>
      <c r="AZ2497" t="e">
        <f t="shared" si="1713"/>
        <v>#DIV/0!</v>
      </c>
    </row>
    <row r="2498" spans="7:52" x14ac:dyDescent="0.3">
      <c r="G2498" s="1" t="str">
        <f t="shared" si="1695"/>
        <v/>
      </c>
      <c r="H2498" s="2" t="str">
        <f t="shared" si="1708"/>
        <v/>
      </c>
      <c r="I2498" s="6" t="str" cm="1">
        <f t="array" ref="I2498">_xlfn.IFS(AND(G2497&lt;H2497,G2498&gt;H2498),"BUY", AND(G2497&gt;H2497,G2498&lt;H2498),"SELL",TRUE,"")</f>
        <v/>
      </c>
      <c r="J2498" s="1">
        <f t="shared" ca="1" si="1674"/>
        <v>0</v>
      </c>
      <c r="K2498" s="3" t="str">
        <f t="shared" ca="1" si="1688"/>
        <v/>
      </c>
      <c r="L2498" s="3" t="str">
        <f t="shared" si="1689"/>
        <v/>
      </c>
      <c r="M2498" s="3" t="str">
        <f t="shared" si="1690"/>
        <v/>
      </c>
      <c r="N2498" s="4">
        <f t="shared" si="1675"/>
        <v>-1</v>
      </c>
      <c r="O2498" s="2" t="str">
        <f t="shared" si="1691"/>
        <v/>
      </c>
      <c r="P2498" s="1" t="str">
        <f t="shared" si="1676"/>
        <v/>
      </c>
      <c r="Q2498" s="1" t="str">
        <f t="shared" si="1677"/>
        <v/>
      </c>
      <c r="R2498" s="1" t="str">
        <f>IF(ISBLANK(A2498),"",SUM($Q$2:Q2498))</f>
        <v/>
      </c>
      <c r="S2498" s="1" t="str">
        <f>IF(ISBLANK(A2498),"",SUM($F$2:F2498))</f>
        <v/>
      </c>
      <c r="T2498" s="1" t="str">
        <f t="shared" si="1678"/>
        <v/>
      </c>
      <c r="U2498" s="1" t="str">
        <f t="shared" si="1679"/>
        <v/>
      </c>
      <c r="V2498" s="17">
        <f t="shared" si="1680"/>
        <v>0</v>
      </c>
      <c r="W2498" s="17">
        <f t="shared" si="1681"/>
        <v>0</v>
      </c>
      <c r="X2498" s="17">
        <f t="shared" si="1682"/>
        <v>0</v>
      </c>
      <c r="Y2498" s="22">
        <f t="shared" si="1717"/>
        <v>0</v>
      </c>
      <c r="Z2498" s="22">
        <f t="shared" si="1717"/>
        <v>0</v>
      </c>
      <c r="AA2498" s="22">
        <f t="shared" si="1717"/>
        <v>0</v>
      </c>
      <c r="AB2498" s="23" t="str">
        <f t="shared" si="1702"/>
        <v/>
      </c>
      <c r="AC2498" s="23" t="str">
        <f t="shared" si="1703"/>
        <v/>
      </c>
      <c r="AD2498" s="23" t="str">
        <f t="shared" si="1704"/>
        <v/>
      </c>
      <c r="AE2498" s="23" t="str">
        <f t="shared" si="1705"/>
        <v/>
      </c>
      <c r="AF2498" s="23" t="str">
        <f t="shared" si="1706"/>
        <v/>
      </c>
      <c r="AG2498" s="23" t="str">
        <f t="shared" si="1711"/>
        <v/>
      </c>
      <c r="AH2498" s="25" t="str">
        <f t="shared" si="1683"/>
        <v/>
      </c>
      <c r="AI2498" s="25" t="str">
        <f t="shared" si="1684"/>
        <v/>
      </c>
      <c r="AJ2498" s="1" t="str">
        <f t="shared" si="1692"/>
        <v/>
      </c>
      <c r="AK2498" s="10" t="e">
        <f t="shared" si="1693"/>
        <v>#DIV/0!</v>
      </c>
      <c r="AL2498" s="10" t="e">
        <f t="shared" si="1698"/>
        <v>#DIV/0!</v>
      </c>
      <c r="AM2498">
        <f t="shared" si="1694"/>
        <v>0</v>
      </c>
      <c r="AN2498">
        <f t="shared" si="1685"/>
        <v>0</v>
      </c>
      <c r="AO2498">
        <f t="shared" si="1686"/>
        <v>0</v>
      </c>
      <c r="AP2498">
        <f t="shared" ca="1" si="1716"/>
        <v>1.4164693012749767E-45</v>
      </c>
      <c r="AQ2498">
        <f t="shared" ca="1" si="1716"/>
        <v>2.5924790608967794E-44</v>
      </c>
      <c r="AR2498">
        <f t="shared" ca="1" si="1699"/>
        <v>5.4637637103421684E-2</v>
      </c>
      <c r="AS2498">
        <f t="shared" ca="1" si="1700"/>
        <v>5.1807023740860103</v>
      </c>
      <c r="AT2498">
        <f t="shared" si="1687"/>
        <v>0</v>
      </c>
      <c r="AU2498">
        <f t="shared" ca="1" si="1701"/>
        <v>5.3010179544941167E-45</v>
      </c>
      <c r="AV2498" t="e">
        <f t="shared" si="1696"/>
        <v>#DIV/0!</v>
      </c>
      <c r="AW2498" t="e">
        <f t="shared" si="1710"/>
        <v>#DIV/0!</v>
      </c>
      <c r="AX2498" t="e">
        <f t="shared" si="1709"/>
        <v>#DIV/0!</v>
      </c>
      <c r="AY2498" t="e">
        <f t="shared" si="1714"/>
        <v>#DIV/0!</v>
      </c>
      <c r="AZ2498" t="e">
        <f t="shared" si="1713"/>
        <v>#DIV/0!</v>
      </c>
    </row>
    <row r="2499" spans="7:52" x14ac:dyDescent="0.3">
      <c r="G2499" s="1" t="str">
        <f t="shared" si="1695"/>
        <v/>
      </c>
      <c r="H2499" s="2" t="str">
        <f t="shared" si="1708"/>
        <v/>
      </c>
      <c r="I2499" s="6" t="str" cm="1">
        <f t="array" ref="I2499">_xlfn.IFS(AND(G2498&lt;H2498,G2499&gt;H2499),"BUY", AND(G2498&gt;H2498,G2499&lt;H2499),"SELL",TRUE,"")</f>
        <v/>
      </c>
      <c r="J2499" s="1">
        <f t="shared" ref="J2499:J2562" ca="1" si="1718">IF(I2498&lt;&gt;"",B2499,J2498)</f>
        <v>0</v>
      </c>
      <c r="K2499" s="3" t="str">
        <f t="shared" ca="1" si="1688"/>
        <v/>
      </c>
      <c r="L2499" s="3" t="str">
        <f t="shared" si="1689"/>
        <v/>
      </c>
      <c r="M2499" s="3" t="str">
        <f t="shared" si="1690"/>
        <v/>
      </c>
      <c r="N2499" s="4">
        <f t="shared" ref="N2499:N2562" si="1719">IF(G2498&gt;H2498, 1, -1)</f>
        <v>-1</v>
      </c>
      <c r="O2499" s="2" t="str">
        <f t="shared" si="1691"/>
        <v/>
      </c>
      <c r="P2499" s="1" t="str">
        <f t="shared" ref="P2499:P2562" si="1720">IF(ISBLANK(A2499),"",(C2499+D2499+E2499)/3)</f>
        <v/>
      </c>
      <c r="Q2499" s="1" t="str">
        <f t="shared" ref="Q2499:Q2562" si="1721">IF(ISBLANK(A2499),"",F2499*P2499)</f>
        <v/>
      </c>
      <c r="R2499" s="1" t="str">
        <f>IF(ISBLANK(A2499),"",SUM($Q$2:Q2499))</f>
        <v/>
      </c>
      <c r="S2499" s="1" t="str">
        <f>IF(ISBLANK(A2499),"",SUM($F$2:F2499))</f>
        <v/>
      </c>
      <c r="T2499" s="1" t="str">
        <f t="shared" ref="T2499:T2562" si="1722">IF(ISBLANK(A2499),"",R2499/S2499)</f>
        <v/>
      </c>
      <c r="U2499" s="1" t="str">
        <f t="shared" ref="U2499:U2562" si="1723">IF(E2499="","",IF((E2499&gt;T2499),"Bullish","Bearish"))</f>
        <v/>
      </c>
      <c r="V2499" s="17">
        <f t="shared" ref="V2499:V2562" si="1724">MAX(C2499-D2499,ABS(C2499-E2498),ABS(D2499-E2498))</f>
        <v>0</v>
      </c>
      <c r="W2499" s="17">
        <f t="shared" ref="W2499:W2562" si="1725">IF(C2499-C2498&gt;D2498-D2499,MAX(C2499-C2498,0),0)</f>
        <v>0</v>
      </c>
      <c r="X2499" s="17">
        <f t="shared" ref="X2499:X2562" si="1726">IF(D2498-D2499&gt;C2499-C2498,MAX(D2498-D2499,0),0)</f>
        <v>0</v>
      </c>
      <c r="Y2499" s="22">
        <f t="shared" si="1717"/>
        <v>0</v>
      </c>
      <c r="Z2499" s="22">
        <f t="shared" si="1717"/>
        <v>0</v>
      </c>
      <c r="AA2499" s="22">
        <f t="shared" si="1717"/>
        <v>0</v>
      </c>
      <c r="AB2499" s="23" t="str">
        <f t="shared" si="1702"/>
        <v/>
      </c>
      <c r="AC2499" s="23" t="str">
        <f t="shared" si="1703"/>
        <v/>
      </c>
      <c r="AD2499" s="23" t="str">
        <f t="shared" si="1704"/>
        <v/>
      </c>
      <c r="AE2499" s="23" t="str">
        <f t="shared" si="1705"/>
        <v/>
      </c>
      <c r="AF2499" s="23" t="str">
        <f t="shared" si="1706"/>
        <v/>
      </c>
      <c r="AG2499" s="23" t="str">
        <f t="shared" si="1711"/>
        <v/>
      </c>
      <c r="AH2499" s="25" t="str">
        <f t="shared" ref="AH2499:AH2562" si="1727">IF(AG2499="","",IF(AG2499&gt;=30,"Strong","Weak"))</f>
        <v/>
      </c>
      <c r="AI2499" s="25" t="str">
        <f t="shared" ref="AI2499:AI2562" si="1728">IF(AG2499="","",IF(AB2499&gt;AC2499,"Bullish","Bearish"))</f>
        <v/>
      </c>
      <c r="AJ2499" s="1" t="str">
        <f t="shared" si="1692"/>
        <v/>
      </c>
      <c r="AK2499" s="10" t="e">
        <f t="shared" si="1693"/>
        <v>#DIV/0!</v>
      </c>
      <c r="AL2499" s="10" t="e">
        <f t="shared" si="1698"/>
        <v>#DIV/0!</v>
      </c>
      <c r="AM2499">
        <f t="shared" si="1694"/>
        <v>0</v>
      </c>
      <c r="AN2499">
        <f t="shared" ref="AN2499:AN2562" si="1729">IF(AM2499&gt;0,AM2499,0)</f>
        <v>0</v>
      </c>
      <c r="AO2499">
        <f t="shared" ref="AO2499:AO2562" si="1730">IF(AM2499&lt;0,ABS(AM2499),0)</f>
        <v>0</v>
      </c>
      <c r="AP2499">
        <f t="shared" ca="1" si="1716"/>
        <v>1.3152929226124784E-45</v>
      </c>
      <c r="AQ2499">
        <f t="shared" ca="1" si="1716"/>
        <v>2.4073019851184377E-44</v>
      </c>
      <c r="AR2499">
        <f t="shared" ca="1" si="1699"/>
        <v>5.4637637103421691E-2</v>
      </c>
      <c r="AS2499">
        <f t="shared" ca="1" si="1700"/>
        <v>5.1807023740860103</v>
      </c>
      <c r="AT2499">
        <f t="shared" ref="AT2499:AT2562" si="1731">ABS(C2499-D2499)</f>
        <v>0</v>
      </c>
      <c r="AU2499">
        <f t="shared" ca="1" si="1701"/>
        <v>4.922373814887394E-45</v>
      </c>
      <c r="AV2499" t="e">
        <f t="shared" si="1696"/>
        <v>#DIV/0!</v>
      </c>
      <c r="AW2499" t="e">
        <f t="shared" si="1710"/>
        <v>#DIV/0!</v>
      </c>
      <c r="AX2499" t="e">
        <f t="shared" si="1709"/>
        <v>#DIV/0!</v>
      </c>
      <c r="AY2499" t="e">
        <f t="shared" si="1714"/>
        <v>#DIV/0!</v>
      </c>
      <c r="AZ2499" t="e">
        <f t="shared" si="1713"/>
        <v>#DIV/0!</v>
      </c>
    </row>
    <row r="2500" spans="7:52" x14ac:dyDescent="0.3">
      <c r="G2500" s="1" t="str">
        <f t="shared" si="1695"/>
        <v/>
      </c>
      <c r="H2500" s="2" t="str">
        <f t="shared" si="1708"/>
        <v/>
      </c>
      <c r="I2500" s="6" t="str" cm="1">
        <f t="array" ref="I2500">_xlfn.IFS(AND(G2499&lt;H2499,G2500&gt;H2500),"BUY", AND(G2499&gt;H2499,G2500&lt;H2500),"SELL",TRUE,"")</f>
        <v/>
      </c>
      <c r="J2500" s="1">
        <f t="shared" ca="1" si="1718"/>
        <v>0</v>
      </c>
      <c r="K2500" s="3" t="str">
        <f t="shared" ref="K2500:K2563" ca="1" si="1732">IF(AND(I2499&lt;&gt;"",J2499&lt;&gt;0),IF(I2499="BUY",1-J2500/J2499,J2500/J2499-1),"")</f>
        <v/>
      </c>
      <c r="L2500" s="3" t="str">
        <f t="shared" ref="L2500:L2563" si="1733">IFERROR((E2500/E2499)-1,"")</f>
        <v/>
      </c>
      <c r="M2500" s="3" t="str">
        <f t="shared" ref="M2500:M2563" si="1734">IFERROR(LN(E2500/E2499),"")</f>
        <v/>
      </c>
      <c r="N2500" s="4">
        <f t="shared" si="1719"/>
        <v>-1</v>
      </c>
      <c r="O2500" s="2" t="str">
        <f t="shared" ref="O2500:O2563" si="1735">IFERROR((M2500*N2500),"")</f>
        <v/>
      </c>
      <c r="P2500" s="1" t="str">
        <f t="shared" si="1720"/>
        <v/>
      </c>
      <c r="Q2500" s="1" t="str">
        <f t="shared" si="1721"/>
        <v/>
      </c>
      <c r="R2500" s="1" t="str">
        <f>IF(ISBLANK(A2500),"",SUM($Q$2:Q2500))</f>
        <v/>
      </c>
      <c r="S2500" s="1" t="str">
        <f>IF(ISBLANK(A2500),"",SUM($F$2:F2500))</f>
        <v/>
      </c>
      <c r="T2500" s="1" t="str">
        <f t="shared" si="1722"/>
        <v/>
      </c>
      <c r="U2500" s="1" t="str">
        <f t="shared" si="1723"/>
        <v/>
      </c>
      <c r="V2500" s="17">
        <f t="shared" si="1724"/>
        <v>0</v>
      </c>
      <c r="W2500" s="17">
        <f t="shared" si="1725"/>
        <v>0</v>
      </c>
      <c r="X2500" s="17">
        <f t="shared" si="1726"/>
        <v>0</v>
      </c>
      <c r="Y2500" s="22">
        <f t="shared" si="1717"/>
        <v>0</v>
      </c>
      <c r="Z2500" s="22">
        <f t="shared" si="1717"/>
        <v>0</v>
      </c>
      <c r="AA2500" s="22">
        <f t="shared" si="1717"/>
        <v>0</v>
      </c>
      <c r="AB2500" s="23" t="str">
        <f t="shared" si="1702"/>
        <v/>
      </c>
      <c r="AC2500" s="23" t="str">
        <f t="shared" si="1703"/>
        <v/>
      </c>
      <c r="AD2500" s="23" t="str">
        <f t="shared" si="1704"/>
        <v/>
      </c>
      <c r="AE2500" s="23" t="str">
        <f t="shared" si="1705"/>
        <v/>
      </c>
      <c r="AF2500" s="23" t="str">
        <f t="shared" si="1706"/>
        <v/>
      </c>
      <c r="AG2500" s="23" t="str">
        <f t="shared" si="1711"/>
        <v/>
      </c>
      <c r="AH2500" s="25" t="str">
        <f t="shared" si="1727"/>
        <v/>
      </c>
      <c r="AI2500" s="25" t="str">
        <f t="shared" si="1728"/>
        <v/>
      </c>
      <c r="AJ2500" s="1" t="str">
        <f t="shared" ref="AJ2500:AJ2563" si="1736">IF(E2500 = E2499, G2499, IF(E2500 &gt; E2499, G2499 + F2500, G2499 - F2500 ))</f>
        <v/>
      </c>
      <c r="AK2500" s="10" t="e">
        <f t="shared" ref="AK2500:AK2563" si="1737">LN(E2500/E2499)</f>
        <v>#DIV/0!</v>
      </c>
      <c r="AL2500" s="10" t="e">
        <f t="shared" si="1698"/>
        <v>#DIV/0!</v>
      </c>
      <c r="AM2500">
        <f t="shared" ref="AM2500:AM2563" si="1738">E2500-E2499</f>
        <v>0</v>
      </c>
      <c r="AN2500">
        <f t="shared" si="1729"/>
        <v>0</v>
      </c>
      <c r="AO2500">
        <f t="shared" si="1730"/>
        <v>0</v>
      </c>
      <c r="AP2500">
        <f t="shared" ca="1" si="1716"/>
        <v>1.2213434281401584E-45</v>
      </c>
      <c r="AQ2500">
        <f t="shared" ca="1" si="1716"/>
        <v>2.2353518433242635E-44</v>
      </c>
      <c r="AR2500">
        <f t="shared" ca="1" si="1699"/>
        <v>5.4637637103421684E-2</v>
      </c>
      <c r="AS2500">
        <f t="shared" ca="1" si="1700"/>
        <v>5.1807023740860103</v>
      </c>
      <c r="AT2500">
        <f t="shared" si="1731"/>
        <v>0</v>
      </c>
      <c r="AU2500">
        <f t="shared" ca="1" si="1701"/>
        <v>4.57077568525258E-45</v>
      </c>
      <c r="AV2500" t="e">
        <f t="shared" si="1696"/>
        <v>#DIV/0!</v>
      </c>
      <c r="AW2500" t="e">
        <f t="shared" si="1710"/>
        <v>#DIV/0!</v>
      </c>
      <c r="AX2500" t="e">
        <f t="shared" si="1709"/>
        <v>#DIV/0!</v>
      </c>
      <c r="AY2500" t="e">
        <f t="shared" si="1714"/>
        <v>#DIV/0!</v>
      </c>
      <c r="AZ2500" t="e">
        <f t="shared" si="1713"/>
        <v>#DIV/0!</v>
      </c>
    </row>
    <row r="2501" spans="7:52" x14ac:dyDescent="0.3">
      <c r="G2501" s="1" t="str">
        <f t="shared" si="1695"/>
        <v/>
      </c>
      <c r="H2501" s="2" t="str">
        <f t="shared" si="1708"/>
        <v/>
      </c>
      <c r="I2501" s="6" t="str" cm="1">
        <f t="array" ref="I2501">_xlfn.IFS(AND(G2500&lt;H2500,G2501&gt;H2501),"BUY", AND(G2500&gt;H2500,G2501&lt;H2501),"SELL",TRUE,"")</f>
        <v/>
      </c>
      <c r="J2501" s="1">
        <f t="shared" ca="1" si="1718"/>
        <v>0</v>
      </c>
      <c r="K2501" s="3" t="str">
        <f t="shared" ca="1" si="1732"/>
        <v/>
      </c>
      <c r="L2501" s="3" t="str">
        <f t="shared" si="1733"/>
        <v/>
      </c>
      <c r="M2501" s="3" t="str">
        <f t="shared" si="1734"/>
        <v/>
      </c>
      <c r="N2501" s="4">
        <f t="shared" si="1719"/>
        <v>-1</v>
      </c>
      <c r="O2501" s="2" t="str">
        <f t="shared" si="1735"/>
        <v/>
      </c>
      <c r="P2501" s="1" t="str">
        <f t="shared" si="1720"/>
        <v/>
      </c>
      <c r="Q2501" s="1" t="str">
        <f t="shared" si="1721"/>
        <v/>
      </c>
      <c r="R2501" s="1" t="str">
        <f>IF(ISBLANK(A2501),"",SUM($Q$2:Q2501))</f>
        <v/>
      </c>
      <c r="S2501" s="1" t="str">
        <f>IF(ISBLANK(A2501),"",SUM($F$2:F2501))</f>
        <v/>
      </c>
      <c r="T2501" s="1" t="str">
        <f t="shared" si="1722"/>
        <v/>
      </c>
      <c r="U2501" s="1" t="str">
        <f t="shared" si="1723"/>
        <v/>
      </c>
      <c r="V2501" s="17">
        <f t="shared" si="1724"/>
        <v>0</v>
      </c>
      <c r="W2501" s="17">
        <f t="shared" si="1725"/>
        <v>0</v>
      </c>
      <c r="X2501" s="17">
        <f t="shared" si="1726"/>
        <v>0</v>
      </c>
      <c r="Y2501" s="22">
        <f t="shared" si="1717"/>
        <v>0</v>
      </c>
      <c r="Z2501" s="22">
        <f t="shared" si="1717"/>
        <v>0</v>
      </c>
      <c r="AA2501" s="22">
        <f t="shared" si="1717"/>
        <v>0</v>
      </c>
      <c r="AB2501" s="23" t="str">
        <f t="shared" si="1702"/>
        <v/>
      </c>
      <c r="AC2501" s="23" t="str">
        <f t="shared" si="1703"/>
        <v/>
      </c>
      <c r="AD2501" s="23" t="str">
        <f t="shared" si="1704"/>
        <v/>
      </c>
      <c r="AE2501" s="23" t="str">
        <f t="shared" si="1705"/>
        <v/>
      </c>
      <c r="AF2501" s="23" t="str">
        <f t="shared" si="1706"/>
        <v/>
      </c>
      <c r="AG2501" s="23" t="str">
        <f t="shared" si="1711"/>
        <v/>
      </c>
      <c r="AH2501" s="25" t="str">
        <f t="shared" si="1727"/>
        <v/>
      </c>
      <c r="AI2501" s="25" t="str">
        <f t="shared" si="1728"/>
        <v/>
      </c>
      <c r="AJ2501" s="1" t="str">
        <f t="shared" si="1736"/>
        <v/>
      </c>
      <c r="AK2501" s="10" t="e">
        <f t="shared" si="1737"/>
        <v>#DIV/0!</v>
      </c>
      <c r="AL2501" s="10" t="e">
        <f t="shared" si="1698"/>
        <v>#DIV/0!</v>
      </c>
      <c r="AM2501">
        <f t="shared" si="1738"/>
        <v>0</v>
      </c>
      <c r="AN2501">
        <f t="shared" si="1729"/>
        <v>0</v>
      </c>
      <c r="AO2501">
        <f t="shared" si="1730"/>
        <v>0</v>
      </c>
      <c r="AP2501">
        <f t="shared" ca="1" si="1716"/>
        <v>1.1341046118444327E-45</v>
      </c>
      <c r="AQ2501">
        <f t="shared" ca="1" si="1716"/>
        <v>2.0756838545153874E-44</v>
      </c>
      <c r="AR2501">
        <f t="shared" ca="1" si="1699"/>
        <v>5.4637637103421684E-2</v>
      </c>
      <c r="AS2501">
        <f t="shared" ca="1" si="1700"/>
        <v>5.1807023740860103</v>
      </c>
      <c r="AT2501">
        <f t="shared" si="1731"/>
        <v>0</v>
      </c>
      <c r="AU2501">
        <f t="shared" ca="1" si="1701"/>
        <v>4.244291707734539E-45</v>
      </c>
      <c r="AV2501" t="e">
        <f t="shared" si="1696"/>
        <v>#DIV/0!</v>
      </c>
      <c r="AW2501" t="e">
        <f t="shared" si="1710"/>
        <v>#DIV/0!</v>
      </c>
      <c r="AX2501" t="e">
        <f t="shared" si="1709"/>
        <v>#DIV/0!</v>
      </c>
      <c r="AY2501" t="e">
        <f t="shared" si="1714"/>
        <v>#DIV/0!</v>
      </c>
      <c r="AZ2501" t="e">
        <f t="shared" si="1713"/>
        <v>#DIV/0!</v>
      </c>
    </row>
    <row r="2502" spans="7:52" x14ac:dyDescent="0.3">
      <c r="G2502" s="1" t="str">
        <f t="shared" si="1695"/>
        <v/>
      </c>
      <c r="H2502" s="2" t="str">
        <f t="shared" si="1708"/>
        <v/>
      </c>
      <c r="I2502" s="6" t="str" cm="1">
        <f t="array" ref="I2502">_xlfn.IFS(AND(G2501&lt;H2501,G2502&gt;H2502),"BUY", AND(G2501&gt;H2501,G2502&lt;H2502),"SELL",TRUE,"")</f>
        <v/>
      </c>
      <c r="J2502" s="1">
        <f t="shared" ca="1" si="1718"/>
        <v>0</v>
      </c>
      <c r="K2502" s="3" t="str">
        <f t="shared" ca="1" si="1732"/>
        <v/>
      </c>
      <c r="L2502" s="3" t="str">
        <f t="shared" si="1733"/>
        <v/>
      </c>
      <c r="M2502" s="3" t="str">
        <f t="shared" si="1734"/>
        <v/>
      </c>
      <c r="N2502" s="4">
        <f t="shared" si="1719"/>
        <v>-1</v>
      </c>
      <c r="O2502" s="2" t="str">
        <f t="shared" si="1735"/>
        <v/>
      </c>
      <c r="P2502" s="1" t="str">
        <f t="shared" si="1720"/>
        <v/>
      </c>
      <c r="Q2502" s="1" t="str">
        <f t="shared" si="1721"/>
        <v/>
      </c>
      <c r="R2502" s="1" t="str">
        <f>IF(ISBLANK(A2502),"",SUM($Q$2:Q2502))</f>
        <v/>
      </c>
      <c r="S2502" s="1" t="str">
        <f>IF(ISBLANK(A2502),"",SUM($F$2:F2502))</f>
        <v/>
      </c>
      <c r="T2502" s="1" t="str">
        <f t="shared" si="1722"/>
        <v/>
      </c>
      <c r="U2502" s="1" t="str">
        <f t="shared" si="1723"/>
        <v/>
      </c>
      <c r="V2502" s="17">
        <f t="shared" si="1724"/>
        <v>0</v>
      </c>
      <c r="W2502" s="17">
        <f t="shared" si="1725"/>
        <v>0</v>
      </c>
      <c r="X2502" s="17">
        <f t="shared" si="1726"/>
        <v>0</v>
      </c>
      <c r="Y2502" s="22">
        <f t="shared" si="1717"/>
        <v>0</v>
      </c>
      <c r="Z2502" s="22">
        <f t="shared" si="1717"/>
        <v>0</v>
      </c>
      <c r="AA2502" s="22">
        <f t="shared" si="1717"/>
        <v>0</v>
      </c>
      <c r="AB2502" s="23" t="str">
        <f t="shared" si="1702"/>
        <v/>
      </c>
      <c r="AC2502" s="23" t="str">
        <f t="shared" si="1703"/>
        <v/>
      </c>
      <c r="AD2502" s="23" t="str">
        <f t="shared" si="1704"/>
        <v/>
      </c>
      <c r="AE2502" s="23" t="str">
        <f t="shared" si="1705"/>
        <v/>
      </c>
      <c r="AF2502" s="23" t="str">
        <f t="shared" si="1706"/>
        <v/>
      </c>
      <c r="AG2502" s="23" t="str">
        <f t="shared" si="1711"/>
        <v/>
      </c>
      <c r="AH2502" s="25" t="str">
        <f t="shared" si="1727"/>
        <v/>
      </c>
      <c r="AI2502" s="25" t="str">
        <f t="shared" si="1728"/>
        <v/>
      </c>
      <c r="AJ2502" s="1" t="str">
        <f t="shared" si="1736"/>
        <v/>
      </c>
      <c r="AK2502" s="10" t="e">
        <f t="shared" si="1737"/>
        <v>#DIV/0!</v>
      </c>
      <c r="AL2502" s="10" t="e">
        <f t="shared" si="1698"/>
        <v>#DIV/0!</v>
      </c>
      <c r="AM2502">
        <f t="shared" si="1738"/>
        <v>0</v>
      </c>
      <c r="AN2502">
        <f t="shared" si="1729"/>
        <v>0</v>
      </c>
      <c r="AO2502">
        <f t="shared" si="1730"/>
        <v>0</v>
      </c>
      <c r="AP2502">
        <f t="shared" ca="1" si="1716"/>
        <v>1.0530971395698303E-45</v>
      </c>
      <c r="AQ2502">
        <f t="shared" ca="1" si="1716"/>
        <v>1.9274207220500028E-44</v>
      </c>
      <c r="AR2502">
        <f t="shared" ca="1" si="1699"/>
        <v>5.4637637103421677E-2</v>
      </c>
      <c r="AS2502">
        <f t="shared" ca="1" si="1700"/>
        <v>5.1807023740860103</v>
      </c>
      <c r="AT2502">
        <f t="shared" si="1731"/>
        <v>0</v>
      </c>
      <c r="AU2502">
        <f t="shared" ca="1" si="1701"/>
        <v>3.9411280143249289E-45</v>
      </c>
      <c r="AV2502" t="e">
        <f t="shared" si="1696"/>
        <v>#DIV/0!</v>
      </c>
      <c r="AW2502" t="e">
        <f t="shared" si="1710"/>
        <v>#DIV/0!</v>
      </c>
      <c r="AX2502" t="e">
        <f t="shared" si="1709"/>
        <v>#DIV/0!</v>
      </c>
      <c r="AY2502" t="e">
        <f t="shared" si="1714"/>
        <v>#DIV/0!</v>
      </c>
      <c r="AZ2502" t="e">
        <f t="shared" si="1713"/>
        <v>#DIV/0!</v>
      </c>
    </row>
    <row r="2503" spans="7:52" x14ac:dyDescent="0.3">
      <c r="G2503" s="1" t="str">
        <f t="shared" si="1695"/>
        <v/>
      </c>
      <c r="H2503" s="2" t="str">
        <f t="shared" si="1708"/>
        <v/>
      </c>
      <c r="I2503" s="6" t="str" cm="1">
        <f t="array" ref="I2503">_xlfn.IFS(AND(G2502&lt;H2502,G2503&gt;H2503),"BUY", AND(G2502&gt;H2502,G2503&lt;H2503),"SELL",TRUE,"")</f>
        <v/>
      </c>
      <c r="J2503" s="1">
        <f t="shared" ca="1" si="1718"/>
        <v>0</v>
      </c>
      <c r="K2503" s="3" t="str">
        <f t="shared" ca="1" si="1732"/>
        <v/>
      </c>
      <c r="L2503" s="3" t="str">
        <f t="shared" si="1733"/>
        <v/>
      </c>
      <c r="M2503" s="3" t="str">
        <f t="shared" si="1734"/>
        <v/>
      </c>
      <c r="N2503" s="4">
        <f t="shared" si="1719"/>
        <v>-1</v>
      </c>
      <c r="O2503" s="2" t="str">
        <f t="shared" si="1735"/>
        <v/>
      </c>
      <c r="P2503" s="1" t="str">
        <f t="shared" si="1720"/>
        <v/>
      </c>
      <c r="Q2503" s="1" t="str">
        <f t="shared" si="1721"/>
        <v/>
      </c>
      <c r="R2503" s="1" t="str">
        <f>IF(ISBLANK(A2503),"",SUM($Q$2:Q2503))</f>
        <v/>
      </c>
      <c r="S2503" s="1" t="str">
        <f>IF(ISBLANK(A2503),"",SUM($F$2:F2503))</f>
        <v/>
      </c>
      <c r="T2503" s="1" t="str">
        <f t="shared" si="1722"/>
        <v/>
      </c>
      <c r="U2503" s="1" t="str">
        <f t="shared" si="1723"/>
        <v/>
      </c>
      <c r="V2503" s="17">
        <f t="shared" si="1724"/>
        <v>0</v>
      </c>
      <c r="W2503" s="17">
        <f t="shared" si="1725"/>
        <v>0</v>
      </c>
      <c r="X2503" s="17">
        <f t="shared" si="1726"/>
        <v>0</v>
      </c>
      <c r="Y2503" s="22">
        <f t="shared" si="1717"/>
        <v>0</v>
      </c>
      <c r="Z2503" s="22">
        <f t="shared" si="1717"/>
        <v>0</v>
      </c>
      <c r="AA2503" s="22">
        <f t="shared" si="1717"/>
        <v>0</v>
      </c>
      <c r="AB2503" s="23" t="str">
        <f t="shared" si="1702"/>
        <v/>
      </c>
      <c r="AC2503" s="23" t="str">
        <f t="shared" si="1703"/>
        <v/>
      </c>
      <c r="AD2503" s="23" t="str">
        <f t="shared" si="1704"/>
        <v/>
      </c>
      <c r="AE2503" s="23" t="str">
        <f t="shared" si="1705"/>
        <v/>
      </c>
      <c r="AF2503" s="23" t="str">
        <f t="shared" si="1706"/>
        <v/>
      </c>
      <c r="AG2503" s="23" t="str">
        <f t="shared" si="1711"/>
        <v/>
      </c>
      <c r="AH2503" s="25" t="str">
        <f t="shared" si="1727"/>
        <v/>
      </c>
      <c r="AI2503" s="25" t="str">
        <f t="shared" si="1728"/>
        <v/>
      </c>
      <c r="AJ2503" s="1" t="str">
        <f t="shared" si="1736"/>
        <v/>
      </c>
      <c r="AK2503" s="10" t="e">
        <f t="shared" si="1737"/>
        <v>#DIV/0!</v>
      </c>
      <c r="AL2503" s="10" t="e">
        <f t="shared" si="1698"/>
        <v>#DIV/0!</v>
      </c>
      <c r="AM2503">
        <f t="shared" si="1738"/>
        <v>0</v>
      </c>
      <c r="AN2503">
        <f t="shared" si="1729"/>
        <v>0</v>
      </c>
      <c r="AO2503">
        <f t="shared" si="1730"/>
        <v>0</v>
      </c>
      <c r="AP2503">
        <f t="shared" ca="1" si="1716"/>
        <v>9.7787591531484234E-46</v>
      </c>
      <c r="AQ2503">
        <f t="shared" ca="1" si="1716"/>
        <v>1.7897478133321453E-44</v>
      </c>
      <c r="AR2503">
        <f t="shared" ca="1" si="1699"/>
        <v>5.4637637103421677E-2</v>
      </c>
      <c r="AS2503">
        <f t="shared" ca="1" si="1700"/>
        <v>5.1807023740860103</v>
      </c>
      <c r="AT2503">
        <f t="shared" si="1731"/>
        <v>0</v>
      </c>
      <c r="AU2503">
        <f t="shared" ca="1" si="1701"/>
        <v>3.6596188704445766E-45</v>
      </c>
      <c r="AV2503" t="e">
        <f t="shared" si="1696"/>
        <v>#DIV/0!</v>
      </c>
      <c r="AW2503" t="e">
        <f t="shared" si="1710"/>
        <v>#DIV/0!</v>
      </c>
      <c r="AX2503" t="e">
        <f t="shared" si="1709"/>
        <v>#DIV/0!</v>
      </c>
      <c r="AY2503" t="e">
        <f t="shared" si="1714"/>
        <v>#DIV/0!</v>
      </c>
      <c r="AZ2503" t="e">
        <f t="shared" si="1713"/>
        <v>#DIV/0!</v>
      </c>
    </row>
    <row r="2504" spans="7:52" x14ac:dyDescent="0.3">
      <c r="G2504" s="1" t="str">
        <f t="shared" si="1695"/>
        <v/>
      </c>
      <c r="H2504" s="2" t="str">
        <f t="shared" si="1708"/>
        <v/>
      </c>
      <c r="I2504" s="6" t="str" cm="1">
        <f t="array" ref="I2504">_xlfn.IFS(AND(G2503&lt;H2503,G2504&gt;H2504),"BUY", AND(G2503&gt;H2503,G2504&lt;H2504),"SELL",TRUE,"")</f>
        <v/>
      </c>
      <c r="J2504" s="1">
        <f t="shared" ca="1" si="1718"/>
        <v>0</v>
      </c>
      <c r="K2504" s="3" t="str">
        <f t="shared" ca="1" si="1732"/>
        <v/>
      </c>
      <c r="L2504" s="3" t="str">
        <f t="shared" si="1733"/>
        <v/>
      </c>
      <c r="M2504" s="3" t="str">
        <f t="shared" si="1734"/>
        <v/>
      </c>
      <c r="N2504" s="4">
        <f t="shared" si="1719"/>
        <v>-1</v>
      </c>
      <c r="O2504" s="2" t="str">
        <f t="shared" si="1735"/>
        <v/>
      </c>
      <c r="P2504" s="1" t="str">
        <f t="shared" si="1720"/>
        <v/>
      </c>
      <c r="Q2504" s="1" t="str">
        <f t="shared" si="1721"/>
        <v/>
      </c>
      <c r="R2504" s="1" t="str">
        <f>IF(ISBLANK(A2504),"",SUM($Q$2:Q2504))</f>
        <v/>
      </c>
      <c r="S2504" s="1" t="str">
        <f>IF(ISBLANK(A2504),"",SUM($F$2:F2504))</f>
        <v/>
      </c>
      <c r="T2504" s="1" t="str">
        <f t="shared" si="1722"/>
        <v/>
      </c>
      <c r="U2504" s="1" t="str">
        <f t="shared" si="1723"/>
        <v/>
      </c>
      <c r="V2504" s="17">
        <f t="shared" si="1724"/>
        <v>0</v>
      </c>
      <c r="W2504" s="17">
        <f t="shared" si="1725"/>
        <v>0</v>
      </c>
      <c r="X2504" s="17">
        <f t="shared" si="1726"/>
        <v>0</v>
      </c>
      <c r="Y2504" s="22">
        <f t="shared" si="1717"/>
        <v>0</v>
      </c>
      <c r="Z2504" s="22">
        <f t="shared" si="1717"/>
        <v>0</v>
      </c>
      <c r="AA2504" s="22">
        <f t="shared" si="1717"/>
        <v>0</v>
      </c>
      <c r="AB2504" s="23" t="str">
        <f t="shared" si="1702"/>
        <v/>
      </c>
      <c r="AC2504" s="23" t="str">
        <f t="shared" si="1703"/>
        <v/>
      </c>
      <c r="AD2504" s="23" t="str">
        <f t="shared" si="1704"/>
        <v/>
      </c>
      <c r="AE2504" s="23" t="str">
        <f t="shared" si="1705"/>
        <v/>
      </c>
      <c r="AF2504" s="23" t="str">
        <f t="shared" si="1706"/>
        <v/>
      </c>
      <c r="AG2504" s="23" t="str">
        <f t="shared" si="1711"/>
        <v/>
      </c>
      <c r="AH2504" s="25" t="str">
        <f t="shared" si="1727"/>
        <v/>
      </c>
      <c r="AI2504" s="25" t="str">
        <f t="shared" si="1728"/>
        <v/>
      </c>
      <c r="AJ2504" s="1" t="str">
        <f t="shared" si="1736"/>
        <v/>
      </c>
      <c r="AK2504" s="10" t="e">
        <f t="shared" si="1737"/>
        <v>#DIV/0!</v>
      </c>
      <c r="AL2504" s="10" t="e">
        <f t="shared" si="1698"/>
        <v>#DIV/0!</v>
      </c>
      <c r="AM2504">
        <f t="shared" si="1738"/>
        <v>0</v>
      </c>
      <c r="AN2504">
        <f t="shared" si="1729"/>
        <v>0</v>
      </c>
      <c r="AO2504">
        <f t="shared" si="1730"/>
        <v>0</v>
      </c>
      <c r="AP2504">
        <f t="shared" ca="1" si="1716"/>
        <v>9.080276356494964E-46</v>
      </c>
      <c r="AQ2504">
        <f t="shared" ca="1" si="1716"/>
        <v>1.6619086838084208E-44</v>
      </c>
      <c r="AR2504">
        <f t="shared" ca="1" si="1699"/>
        <v>5.463763710342167E-2</v>
      </c>
      <c r="AS2504">
        <f t="shared" ca="1" si="1700"/>
        <v>5.1807023740860103</v>
      </c>
      <c r="AT2504">
        <f t="shared" si="1731"/>
        <v>0</v>
      </c>
      <c r="AU2504">
        <f t="shared" ca="1" si="1701"/>
        <v>3.3982175225556784E-45</v>
      </c>
      <c r="AV2504" t="e">
        <f t="shared" si="1696"/>
        <v>#DIV/0!</v>
      </c>
      <c r="AW2504" t="e">
        <f t="shared" si="1710"/>
        <v>#DIV/0!</v>
      </c>
      <c r="AX2504" t="e">
        <f t="shared" si="1709"/>
        <v>#DIV/0!</v>
      </c>
      <c r="AY2504" t="e">
        <f t="shared" si="1714"/>
        <v>#DIV/0!</v>
      </c>
      <c r="AZ2504" t="e">
        <f t="shared" si="1713"/>
        <v>#DIV/0!</v>
      </c>
    </row>
    <row r="2505" spans="7:52" x14ac:dyDescent="0.3">
      <c r="G2505" s="1" t="str">
        <f t="shared" ref="G2505:G2568" si="1739">IFERROR(AVERAGE(E2501:E2505),"")</f>
        <v/>
      </c>
      <c r="H2505" s="2" t="str">
        <f t="shared" si="1708"/>
        <v/>
      </c>
      <c r="I2505" s="6" t="str" cm="1">
        <f t="array" ref="I2505">_xlfn.IFS(AND(G2504&lt;H2504,G2505&gt;H2505),"BUY", AND(G2504&gt;H2504,G2505&lt;H2505),"SELL",TRUE,"")</f>
        <v/>
      </c>
      <c r="J2505" s="1">
        <f t="shared" ca="1" si="1718"/>
        <v>0</v>
      </c>
      <c r="K2505" s="3" t="str">
        <f t="shared" ca="1" si="1732"/>
        <v/>
      </c>
      <c r="L2505" s="3" t="str">
        <f t="shared" si="1733"/>
        <v/>
      </c>
      <c r="M2505" s="3" t="str">
        <f t="shared" si="1734"/>
        <v/>
      </c>
      <c r="N2505" s="4">
        <f t="shared" si="1719"/>
        <v>-1</v>
      </c>
      <c r="O2505" s="2" t="str">
        <f t="shared" si="1735"/>
        <v/>
      </c>
      <c r="P2505" s="1" t="str">
        <f t="shared" si="1720"/>
        <v/>
      </c>
      <c r="Q2505" s="1" t="str">
        <f t="shared" si="1721"/>
        <v/>
      </c>
      <c r="R2505" s="1" t="str">
        <f>IF(ISBLANK(A2505),"",SUM($Q$2:Q2505))</f>
        <v/>
      </c>
      <c r="S2505" s="1" t="str">
        <f>IF(ISBLANK(A2505),"",SUM($F$2:F2505))</f>
        <v/>
      </c>
      <c r="T2505" s="1" t="str">
        <f t="shared" si="1722"/>
        <v/>
      </c>
      <c r="U2505" s="1" t="str">
        <f t="shared" si="1723"/>
        <v/>
      </c>
      <c r="V2505" s="17">
        <f t="shared" si="1724"/>
        <v>0</v>
      </c>
      <c r="W2505" s="17">
        <f t="shared" si="1725"/>
        <v>0</v>
      </c>
      <c r="X2505" s="17">
        <f t="shared" si="1726"/>
        <v>0</v>
      </c>
      <c r="Y2505" s="22">
        <f t="shared" si="1717"/>
        <v>0</v>
      </c>
      <c r="Z2505" s="22">
        <f t="shared" si="1717"/>
        <v>0</v>
      </c>
      <c r="AA2505" s="22">
        <f t="shared" si="1717"/>
        <v>0</v>
      </c>
      <c r="AB2505" s="23" t="str">
        <f t="shared" si="1702"/>
        <v/>
      </c>
      <c r="AC2505" s="23" t="str">
        <f t="shared" si="1703"/>
        <v/>
      </c>
      <c r="AD2505" s="23" t="str">
        <f t="shared" si="1704"/>
        <v/>
      </c>
      <c r="AE2505" s="23" t="str">
        <f t="shared" si="1705"/>
        <v/>
      </c>
      <c r="AF2505" s="23" t="str">
        <f t="shared" si="1706"/>
        <v/>
      </c>
      <c r="AG2505" s="23" t="str">
        <f t="shared" si="1711"/>
        <v/>
      </c>
      <c r="AH2505" s="25" t="str">
        <f t="shared" si="1727"/>
        <v/>
      </c>
      <c r="AI2505" s="25" t="str">
        <f t="shared" si="1728"/>
        <v/>
      </c>
      <c r="AJ2505" s="1" t="str">
        <f t="shared" si="1736"/>
        <v/>
      </c>
      <c r="AK2505" s="10" t="e">
        <f t="shared" si="1737"/>
        <v>#DIV/0!</v>
      </c>
      <c r="AL2505" s="10" t="e">
        <f t="shared" si="1698"/>
        <v>#DIV/0!</v>
      </c>
      <c r="AM2505">
        <f t="shared" si="1738"/>
        <v>0</v>
      </c>
      <c r="AN2505">
        <f t="shared" si="1729"/>
        <v>0</v>
      </c>
      <c r="AO2505">
        <f t="shared" si="1730"/>
        <v>0</v>
      </c>
      <c r="AP2505">
        <f t="shared" ca="1" si="1716"/>
        <v>8.4316851881738949E-46</v>
      </c>
      <c r="AQ2505">
        <f t="shared" ca="1" si="1716"/>
        <v>1.5432009206792478E-44</v>
      </c>
      <c r="AR2505">
        <f t="shared" ca="1" si="1699"/>
        <v>5.463763710342167E-2</v>
      </c>
      <c r="AS2505">
        <f t="shared" ca="1" si="1700"/>
        <v>5.1807023740860103</v>
      </c>
      <c r="AT2505">
        <f t="shared" si="1731"/>
        <v>0</v>
      </c>
      <c r="AU2505">
        <f t="shared" ca="1" si="1701"/>
        <v>3.1554876995159873E-45</v>
      </c>
      <c r="AV2505" t="e">
        <f t="shared" si="1696"/>
        <v>#DIV/0!</v>
      </c>
      <c r="AW2505" t="e">
        <f t="shared" si="1710"/>
        <v>#DIV/0!</v>
      </c>
      <c r="AX2505" t="e">
        <f t="shared" si="1709"/>
        <v>#DIV/0!</v>
      </c>
      <c r="AY2505" t="e">
        <f t="shared" si="1714"/>
        <v>#DIV/0!</v>
      </c>
      <c r="AZ2505" t="e">
        <f t="shared" si="1713"/>
        <v>#DIV/0!</v>
      </c>
    </row>
    <row r="2506" spans="7:52" x14ac:dyDescent="0.3">
      <c r="G2506" s="1" t="str">
        <f t="shared" si="1739"/>
        <v/>
      </c>
      <c r="H2506" s="2" t="str">
        <f t="shared" si="1708"/>
        <v/>
      </c>
      <c r="I2506" s="6" t="str" cm="1">
        <f t="array" ref="I2506">_xlfn.IFS(AND(G2505&lt;H2505,G2506&gt;H2506),"BUY", AND(G2505&gt;H2505,G2506&lt;H2506),"SELL",TRUE,"")</f>
        <v/>
      </c>
      <c r="J2506" s="1">
        <f t="shared" ca="1" si="1718"/>
        <v>0</v>
      </c>
      <c r="K2506" s="3" t="str">
        <f t="shared" ca="1" si="1732"/>
        <v/>
      </c>
      <c r="L2506" s="3" t="str">
        <f t="shared" si="1733"/>
        <v/>
      </c>
      <c r="M2506" s="3" t="str">
        <f t="shared" si="1734"/>
        <v/>
      </c>
      <c r="N2506" s="4">
        <f t="shared" si="1719"/>
        <v>-1</v>
      </c>
      <c r="O2506" s="2" t="str">
        <f t="shared" si="1735"/>
        <v/>
      </c>
      <c r="P2506" s="1" t="str">
        <f t="shared" si="1720"/>
        <v/>
      </c>
      <c r="Q2506" s="1" t="str">
        <f t="shared" si="1721"/>
        <v/>
      </c>
      <c r="R2506" s="1" t="str">
        <f>IF(ISBLANK(A2506),"",SUM($Q$2:Q2506))</f>
        <v/>
      </c>
      <c r="S2506" s="1" t="str">
        <f>IF(ISBLANK(A2506),"",SUM($F$2:F2506))</f>
        <v/>
      </c>
      <c r="T2506" s="1" t="str">
        <f t="shared" si="1722"/>
        <v/>
      </c>
      <c r="U2506" s="1" t="str">
        <f t="shared" si="1723"/>
        <v/>
      </c>
      <c r="V2506" s="17">
        <f t="shared" si="1724"/>
        <v>0</v>
      </c>
      <c r="W2506" s="17">
        <f t="shared" si="1725"/>
        <v>0</v>
      </c>
      <c r="X2506" s="17">
        <f t="shared" si="1726"/>
        <v>0</v>
      </c>
      <c r="Y2506" s="22">
        <f t="shared" si="1717"/>
        <v>0</v>
      </c>
      <c r="Z2506" s="22">
        <f t="shared" si="1717"/>
        <v>0</v>
      </c>
      <c r="AA2506" s="22">
        <f t="shared" si="1717"/>
        <v>0</v>
      </c>
      <c r="AB2506" s="23" t="str">
        <f t="shared" si="1702"/>
        <v/>
      </c>
      <c r="AC2506" s="23" t="str">
        <f t="shared" si="1703"/>
        <v/>
      </c>
      <c r="AD2506" s="23" t="str">
        <f t="shared" si="1704"/>
        <v/>
      </c>
      <c r="AE2506" s="23" t="str">
        <f t="shared" si="1705"/>
        <v/>
      </c>
      <c r="AF2506" s="23" t="str">
        <f t="shared" si="1706"/>
        <v/>
      </c>
      <c r="AG2506" s="23" t="str">
        <f t="shared" si="1711"/>
        <v/>
      </c>
      <c r="AH2506" s="25" t="str">
        <f t="shared" si="1727"/>
        <v/>
      </c>
      <c r="AI2506" s="25" t="str">
        <f t="shared" si="1728"/>
        <v/>
      </c>
      <c r="AJ2506" s="1" t="str">
        <f t="shared" si="1736"/>
        <v/>
      </c>
      <c r="AK2506" s="10" t="e">
        <f t="shared" si="1737"/>
        <v>#DIV/0!</v>
      </c>
      <c r="AL2506" s="10" t="e">
        <f t="shared" si="1698"/>
        <v>#DIV/0!</v>
      </c>
      <c r="AM2506">
        <f t="shared" si="1738"/>
        <v>0</v>
      </c>
      <c r="AN2506">
        <f t="shared" si="1729"/>
        <v>0</v>
      </c>
      <c r="AO2506">
        <f t="shared" si="1730"/>
        <v>0</v>
      </c>
      <c r="AP2506">
        <f t="shared" ca="1" si="1716"/>
        <v>7.8294219604471887E-46</v>
      </c>
      <c r="AQ2506">
        <f t="shared" ca="1" si="1716"/>
        <v>1.4329722834878727E-44</v>
      </c>
      <c r="AR2506">
        <f t="shared" ca="1" si="1699"/>
        <v>5.4637637103421684E-2</v>
      </c>
      <c r="AS2506">
        <f t="shared" ca="1" si="1700"/>
        <v>5.1807023740860103</v>
      </c>
      <c r="AT2506">
        <f t="shared" si="1731"/>
        <v>0</v>
      </c>
      <c r="AU2506">
        <f t="shared" ca="1" si="1701"/>
        <v>2.9300957209791311E-45</v>
      </c>
      <c r="AV2506" t="e">
        <f t="shared" si="1696"/>
        <v>#DIV/0!</v>
      </c>
      <c r="AW2506" t="e">
        <f t="shared" si="1710"/>
        <v>#DIV/0!</v>
      </c>
      <c r="AX2506" t="e">
        <f t="shared" si="1709"/>
        <v>#DIV/0!</v>
      </c>
      <c r="AY2506" t="e">
        <f t="shared" si="1714"/>
        <v>#DIV/0!</v>
      </c>
      <c r="AZ2506" t="e">
        <f t="shared" si="1713"/>
        <v>#DIV/0!</v>
      </c>
    </row>
    <row r="2507" spans="7:52" x14ac:dyDescent="0.3">
      <c r="G2507" s="1" t="str">
        <f t="shared" si="1739"/>
        <v/>
      </c>
      <c r="H2507" s="2" t="str">
        <f t="shared" si="1708"/>
        <v/>
      </c>
      <c r="I2507" s="6" t="str" cm="1">
        <f t="array" ref="I2507">_xlfn.IFS(AND(G2506&lt;H2506,G2507&gt;H2507),"BUY", AND(G2506&gt;H2506,G2507&lt;H2507),"SELL",TRUE,"")</f>
        <v/>
      </c>
      <c r="J2507" s="1">
        <f t="shared" ca="1" si="1718"/>
        <v>0</v>
      </c>
      <c r="K2507" s="3" t="str">
        <f t="shared" ca="1" si="1732"/>
        <v/>
      </c>
      <c r="L2507" s="3" t="str">
        <f t="shared" si="1733"/>
        <v/>
      </c>
      <c r="M2507" s="3" t="str">
        <f t="shared" si="1734"/>
        <v/>
      </c>
      <c r="N2507" s="4">
        <f t="shared" si="1719"/>
        <v>-1</v>
      </c>
      <c r="O2507" s="2" t="str">
        <f t="shared" si="1735"/>
        <v/>
      </c>
      <c r="P2507" s="1" t="str">
        <f t="shared" si="1720"/>
        <v/>
      </c>
      <c r="Q2507" s="1" t="str">
        <f t="shared" si="1721"/>
        <v/>
      </c>
      <c r="R2507" s="1" t="str">
        <f>IF(ISBLANK(A2507),"",SUM($Q$2:Q2507))</f>
        <v/>
      </c>
      <c r="S2507" s="1" t="str">
        <f>IF(ISBLANK(A2507),"",SUM($F$2:F2507))</f>
        <v/>
      </c>
      <c r="T2507" s="1" t="str">
        <f t="shared" si="1722"/>
        <v/>
      </c>
      <c r="U2507" s="1" t="str">
        <f t="shared" si="1723"/>
        <v/>
      </c>
      <c r="V2507" s="17">
        <f t="shared" si="1724"/>
        <v>0</v>
      </c>
      <c r="W2507" s="17">
        <f t="shared" si="1725"/>
        <v>0</v>
      </c>
      <c r="X2507" s="17">
        <f t="shared" si="1726"/>
        <v>0</v>
      </c>
      <c r="Y2507" s="22">
        <f t="shared" si="1717"/>
        <v>0</v>
      </c>
      <c r="Z2507" s="22">
        <f t="shared" si="1717"/>
        <v>0</v>
      </c>
      <c r="AA2507" s="22">
        <f t="shared" si="1717"/>
        <v>0</v>
      </c>
      <c r="AB2507" s="23" t="str">
        <f t="shared" si="1702"/>
        <v/>
      </c>
      <c r="AC2507" s="23" t="str">
        <f t="shared" si="1703"/>
        <v/>
      </c>
      <c r="AD2507" s="23" t="str">
        <f t="shared" si="1704"/>
        <v/>
      </c>
      <c r="AE2507" s="23" t="str">
        <f t="shared" si="1705"/>
        <v/>
      </c>
      <c r="AF2507" s="23" t="str">
        <f t="shared" si="1706"/>
        <v/>
      </c>
      <c r="AG2507" s="23" t="str">
        <f t="shared" si="1711"/>
        <v/>
      </c>
      <c r="AH2507" s="25" t="str">
        <f t="shared" si="1727"/>
        <v/>
      </c>
      <c r="AI2507" s="25" t="str">
        <f t="shared" si="1728"/>
        <v/>
      </c>
      <c r="AJ2507" s="1" t="str">
        <f t="shared" si="1736"/>
        <v/>
      </c>
      <c r="AK2507" s="10" t="e">
        <f t="shared" si="1737"/>
        <v>#DIV/0!</v>
      </c>
      <c r="AL2507" s="10" t="e">
        <f t="shared" si="1698"/>
        <v>#DIV/0!</v>
      </c>
      <c r="AM2507">
        <f t="shared" si="1738"/>
        <v>0</v>
      </c>
      <c r="AN2507">
        <f t="shared" si="1729"/>
        <v>0</v>
      </c>
      <c r="AO2507">
        <f t="shared" si="1730"/>
        <v>0</v>
      </c>
      <c r="AP2507">
        <f t="shared" ca="1" si="1716"/>
        <v>7.2701775347009612E-46</v>
      </c>
      <c r="AQ2507">
        <f t="shared" ca="1" si="1716"/>
        <v>1.3306171203815962E-44</v>
      </c>
      <c r="AR2507">
        <f t="shared" ca="1" si="1699"/>
        <v>5.4637637103421677E-2</v>
      </c>
      <c r="AS2507">
        <f t="shared" ca="1" si="1700"/>
        <v>5.1807023740860103</v>
      </c>
      <c r="AT2507">
        <f t="shared" si="1731"/>
        <v>0</v>
      </c>
      <c r="AU2507">
        <f t="shared" ca="1" si="1701"/>
        <v>2.7208031694806218E-45</v>
      </c>
      <c r="AV2507" t="e">
        <f t="shared" si="1696"/>
        <v>#DIV/0!</v>
      </c>
      <c r="AW2507" t="e">
        <f t="shared" si="1710"/>
        <v>#DIV/0!</v>
      </c>
      <c r="AX2507" t="e">
        <f t="shared" si="1709"/>
        <v>#DIV/0!</v>
      </c>
      <c r="AY2507" t="e">
        <f t="shared" si="1714"/>
        <v>#DIV/0!</v>
      </c>
      <c r="AZ2507" t="e">
        <f t="shared" si="1713"/>
        <v>#DIV/0!</v>
      </c>
    </row>
    <row r="2508" spans="7:52" x14ac:dyDescent="0.3">
      <c r="G2508" s="1" t="str">
        <f t="shared" si="1739"/>
        <v/>
      </c>
      <c r="H2508" s="2" t="str">
        <f t="shared" si="1708"/>
        <v/>
      </c>
      <c r="I2508" s="6" t="str" cm="1">
        <f t="array" ref="I2508">_xlfn.IFS(AND(G2507&lt;H2507,G2508&gt;H2508),"BUY", AND(G2507&gt;H2507,G2508&lt;H2508),"SELL",TRUE,"")</f>
        <v/>
      </c>
      <c r="J2508" s="1">
        <f t="shared" ca="1" si="1718"/>
        <v>0</v>
      </c>
      <c r="K2508" s="3" t="str">
        <f t="shared" ca="1" si="1732"/>
        <v/>
      </c>
      <c r="L2508" s="3" t="str">
        <f t="shared" si="1733"/>
        <v/>
      </c>
      <c r="M2508" s="3" t="str">
        <f t="shared" si="1734"/>
        <v/>
      </c>
      <c r="N2508" s="4">
        <f t="shared" si="1719"/>
        <v>-1</v>
      </c>
      <c r="O2508" s="2" t="str">
        <f t="shared" si="1735"/>
        <v/>
      </c>
      <c r="P2508" s="1" t="str">
        <f t="shared" si="1720"/>
        <v/>
      </c>
      <c r="Q2508" s="1" t="str">
        <f t="shared" si="1721"/>
        <v/>
      </c>
      <c r="R2508" s="1" t="str">
        <f>IF(ISBLANK(A2508),"",SUM($Q$2:Q2508))</f>
        <v/>
      </c>
      <c r="S2508" s="1" t="str">
        <f>IF(ISBLANK(A2508),"",SUM($F$2:F2508))</f>
        <v/>
      </c>
      <c r="T2508" s="1" t="str">
        <f t="shared" si="1722"/>
        <v/>
      </c>
      <c r="U2508" s="1" t="str">
        <f t="shared" si="1723"/>
        <v/>
      </c>
      <c r="V2508" s="17">
        <f t="shared" si="1724"/>
        <v>0</v>
      </c>
      <c r="W2508" s="17">
        <f t="shared" si="1725"/>
        <v>0</v>
      </c>
      <c r="X2508" s="17">
        <f t="shared" si="1726"/>
        <v>0</v>
      </c>
      <c r="Y2508" s="22">
        <f t="shared" si="1717"/>
        <v>0</v>
      </c>
      <c r="Z2508" s="22">
        <f t="shared" si="1717"/>
        <v>0</v>
      </c>
      <c r="AA2508" s="22">
        <f t="shared" si="1717"/>
        <v>0</v>
      </c>
      <c r="AB2508" s="23" t="str">
        <f t="shared" si="1702"/>
        <v/>
      </c>
      <c r="AC2508" s="23" t="str">
        <f t="shared" si="1703"/>
        <v/>
      </c>
      <c r="AD2508" s="23" t="str">
        <f t="shared" si="1704"/>
        <v/>
      </c>
      <c r="AE2508" s="23" t="str">
        <f t="shared" si="1705"/>
        <v/>
      </c>
      <c r="AF2508" s="23" t="str">
        <f t="shared" si="1706"/>
        <v/>
      </c>
      <c r="AG2508" s="23" t="str">
        <f t="shared" si="1711"/>
        <v/>
      </c>
      <c r="AH2508" s="25" t="str">
        <f t="shared" si="1727"/>
        <v/>
      </c>
      <c r="AI2508" s="25" t="str">
        <f t="shared" si="1728"/>
        <v/>
      </c>
      <c r="AJ2508" s="1" t="str">
        <f t="shared" si="1736"/>
        <v/>
      </c>
      <c r="AK2508" s="10" t="e">
        <f t="shared" si="1737"/>
        <v>#DIV/0!</v>
      </c>
      <c r="AL2508" s="10" t="e">
        <f t="shared" si="1698"/>
        <v>#DIV/0!</v>
      </c>
      <c r="AM2508">
        <f t="shared" si="1738"/>
        <v>0</v>
      </c>
      <c r="AN2508">
        <f t="shared" si="1729"/>
        <v>0</v>
      </c>
      <c r="AO2508">
        <f t="shared" si="1730"/>
        <v>0</v>
      </c>
      <c r="AP2508">
        <f t="shared" ca="1" si="1716"/>
        <v>6.7508791393651775E-46</v>
      </c>
      <c r="AQ2508">
        <f t="shared" ca="1" si="1716"/>
        <v>1.2355730403543393E-44</v>
      </c>
      <c r="AR2508">
        <f t="shared" ca="1" si="1699"/>
        <v>5.4637637103421677E-2</v>
      </c>
      <c r="AS2508">
        <f t="shared" ca="1" si="1700"/>
        <v>5.1807023740860103</v>
      </c>
      <c r="AT2508">
        <f t="shared" si="1731"/>
        <v>0</v>
      </c>
      <c r="AU2508">
        <f t="shared" ca="1" si="1701"/>
        <v>2.5264600859462917E-45</v>
      </c>
      <c r="AV2508" t="e">
        <f t="shared" si="1696"/>
        <v>#DIV/0!</v>
      </c>
      <c r="AW2508" t="e">
        <f t="shared" si="1710"/>
        <v>#DIV/0!</v>
      </c>
      <c r="AX2508" t="e">
        <f t="shared" si="1709"/>
        <v>#DIV/0!</v>
      </c>
      <c r="AY2508" t="e">
        <f t="shared" si="1714"/>
        <v>#DIV/0!</v>
      </c>
      <c r="AZ2508" t="e">
        <f t="shared" si="1713"/>
        <v>#DIV/0!</v>
      </c>
    </row>
    <row r="2509" spans="7:52" x14ac:dyDescent="0.3">
      <c r="G2509" s="1" t="str">
        <f t="shared" si="1739"/>
        <v/>
      </c>
      <c r="H2509" s="2" t="str">
        <f t="shared" si="1708"/>
        <v/>
      </c>
      <c r="I2509" s="6" t="str" cm="1">
        <f t="array" ref="I2509">_xlfn.IFS(AND(G2508&lt;H2508,G2509&gt;H2509),"BUY", AND(G2508&gt;H2508,G2509&lt;H2509),"SELL",TRUE,"")</f>
        <v/>
      </c>
      <c r="J2509" s="1">
        <f t="shared" ca="1" si="1718"/>
        <v>0</v>
      </c>
      <c r="K2509" s="3" t="str">
        <f t="shared" ca="1" si="1732"/>
        <v/>
      </c>
      <c r="L2509" s="3" t="str">
        <f t="shared" si="1733"/>
        <v/>
      </c>
      <c r="M2509" s="3" t="str">
        <f t="shared" si="1734"/>
        <v/>
      </c>
      <c r="N2509" s="4">
        <f t="shared" si="1719"/>
        <v>-1</v>
      </c>
      <c r="O2509" s="2" t="str">
        <f t="shared" si="1735"/>
        <v/>
      </c>
      <c r="P2509" s="1" t="str">
        <f t="shared" si="1720"/>
        <v/>
      </c>
      <c r="Q2509" s="1" t="str">
        <f t="shared" si="1721"/>
        <v/>
      </c>
      <c r="R2509" s="1" t="str">
        <f>IF(ISBLANK(A2509),"",SUM($Q$2:Q2509))</f>
        <v/>
      </c>
      <c r="S2509" s="1" t="str">
        <f>IF(ISBLANK(A2509),"",SUM($F$2:F2509))</f>
        <v/>
      </c>
      <c r="T2509" s="1" t="str">
        <f t="shared" si="1722"/>
        <v/>
      </c>
      <c r="U2509" s="1" t="str">
        <f t="shared" si="1723"/>
        <v/>
      </c>
      <c r="V2509" s="17">
        <f t="shared" si="1724"/>
        <v>0</v>
      </c>
      <c r="W2509" s="17">
        <f t="shared" si="1725"/>
        <v>0</v>
      </c>
      <c r="X2509" s="17">
        <f t="shared" si="1726"/>
        <v>0</v>
      </c>
      <c r="Y2509" s="22">
        <f t="shared" si="1717"/>
        <v>0</v>
      </c>
      <c r="Z2509" s="22">
        <f t="shared" si="1717"/>
        <v>0</v>
      </c>
      <c r="AA2509" s="22">
        <f t="shared" si="1717"/>
        <v>0</v>
      </c>
      <c r="AB2509" s="23" t="str">
        <f t="shared" si="1702"/>
        <v/>
      </c>
      <c r="AC2509" s="23" t="str">
        <f t="shared" si="1703"/>
        <v/>
      </c>
      <c r="AD2509" s="23" t="str">
        <f t="shared" si="1704"/>
        <v/>
      </c>
      <c r="AE2509" s="23" t="str">
        <f t="shared" si="1705"/>
        <v/>
      </c>
      <c r="AF2509" s="23" t="str">
        <f t="shared" si="1706"/>
        <v/>
      </c>
      <c r="AG2509" s="23" t="str">
        <f t="shared" si="1711"/>
        <v/>
      </c>
      <c r="AH2509" s="25" t="str">
        <f t="shared" si="1727"/>
        <v/>
      </c>
      <c r="AI2509" s="25" t="str">
        <f t="shared" si="1728"/>
        <v/>
      </c>
      <c r="AJ2509" s="1" t="str">
        <f t="shared" si="1736"/>
        <v/>
      </c>
      <c r="AK2509" s="10" t="e">
        <f t="shared" si="1737"/>
        <v>#DIV/0!</v>
      </c>
      <c r="AL2509" s="10" t="e">
        <f t="shared" si="1698"/>
        <v>#DIV/0!</v>
      </c>
      <c r="AM2509">
        <f t="shared" si="1738"/>
        <v>0</v>
      </c>
      <c r="AN2509">
        <f t="shared" si="1729"/>
        <v>0</v>
      </c>
      <c r="AO2509">
        <f t="shared" si="1730"/>
        <v>0</v>
      </c>
      <c r="AP2509">
        <f t="shared" ca="1" si="1716"/>
        <v>6.2686734865533789E-46</v>
      </c>
      <c r="AQ2509">
        <f t="shared" ca="1" si="1716"/>
        <v>1.1473178231861722E-44</v>
      </c>
      <c r="AR2509">
        <f t="shared" ca="1" si="1699"/>
        <v>5.463763710342167E-2</v>
      </c>
      <c r="AS2509">
        <f t="shared" ca="1" si="1700"/>
        <v>5.1807023740860103</v>
      </c>
      <c r="AT2509">
        <f t="shared" si="1731"/>
        <v>0</v>
      </c>
      <c r="AU2509">
        <f t="shared" ca="1" si="1701"/>
        <v>2.3459986512358423E-45</v>
      </c>
      <c r="AV2509" t="e">
        <f t="shared" si="1696"/>
        <v>#DIV/0!</v>
      </c>
      <c r="AW2509" t="e">
        <f t="shared" si="1710"/>
        <v>#DIV/0!</v>
      </c>
      <c r="AX2509" t="e">
        <f t="shared" si="1709"/>
        <v>#DIV/0!</v>
      </c>
      <c r="AY2509" t="e">
        <f t="shared" si="1714"/>
        <v>#DIV/0!</v>
      </c>
      <c r="AZ2509" t="e">
        <f t="shared" si="1713"/>
        <v>#DIV/0!</v>
      </c>
    </row>
    <row r="2510" spans="7:52" x14ac:dyDescent="0.3">
      <c r="G2510" s="1" t="str">
        <f t="shared" si="1739"/>
        <v/>
      </c>
      <c r="H2510" s="2" t="str">
        <f t="shared" si="1708"/>
        <v/>
      </c>
      <c r="I2510" s="6" t="str" cm="1">
        <f t="array" ref="I2510">_xlfn.IFS(AND(G2509&lt;H2509,G2510&gt;H2510),"BUY", AND(G2509&gt;H2509,G2510&lt;H2510),"SELL",TRUE,"")</f>
        <v/>
      </c>
      <c r="J2510" s="1">
        <f t="shared" ca="1" si="1718"/>
        <v>0</v>
      </c>
      <c r="K2510" s="3" t="str">
        <f t="shared" ca="1" si="1732"/>
        <v/>
      </c>
      <c r="L2510" s="3" t="str">
        <f t="shared" si="1733"/>
        <v/>
      </c>
      <c r="M2510" s="3" t="str">
        <f t="shared" si="1734"/>
        <v/>
      </c>
      <c r="N2510" s="4">
        <f t="shared" si="1719"/>
        <v>-1</v>
      </c>
      <c r="O2510" s="2" t="str">
        <f t="shared" si="1735"/>
        <v/>
      </c>
      <c r="P2510" s="1" t="str">
        <f t="shared" si="1720"/>
        <v/>
      </c>
      <c r="Q2510" s="1" t="str">
        <f t="shared" si="1721"/>
        <v/>
      </c>
      <c r="R2510" s="1" t="str">
        <f>IF(ISBLANK(A2510),"",SUM($Q$2:Q2510))</f>
        <v/>
      </c>
      <c r="S2510" s="1" t="str">
        <f>IF(ISBLANK(A2510),"",SUM($F$2:F2510))</f>
        <v/>
      </c>
      <c r="T2510" s="1" t="str">
        <f t="shared" si="1722"/>
        <v/>
      </c>
      <c r="U2510" s="1" t="str">
        <f t="shared" si="1723"/>
        <v/>
      </c>
      <c r="V2510" s="17">
        <f t="shared" si="1724"/>
        <v>0</v>
      </c>
      <c r="W2510" s="17">
        <f t="shared" si="1725"/>
        <v>0</v>
      </c>
      <c r="X2510" s="17">
        <f t="shared" si="1726"/>
        <v>0</v>
      </c>
      <c r="Y2510" s="22">
        <f t="shared" si="1717"/>
        <v>0</v>
      </c>
      <c r="Z2510" s="22">
        <f t="shared" si="1717"/>
        <v>0</v>
      </c>
      <c r="AA2510" s="22">
        <f t="shared" si="1717"/>
        <v>0</v>
      </c>
      <c r="AB2510" s="23" t="str">
        <f t="shared" si="1702"/>
        <v/>
      </c>
      <c r="AC2510" s="23" t="str">
        <f t="shared" si="1703"/>
        <v/>
      </c>
      <c r="AD2510" s="23" t="str">
        <f t="shared" si="1704"/>
        <v/>
      </c>
      <c r="AE2510" s="23" t="str">
        <f t="shared" si="1705"/>
        <v/>
      </c>
      <c r="AF2510" s="23" t="str">
        <f t="shared" si="1706"/>
        <v/>
      </c>
      <c r="AG2510" s="23" t="str">
        <f t="shared" si="1711"/>
        <v/>
      </c>
      <c r="AH2510" s="25" t="str">
        <f t="shared" si="1727"/>
        <v/>
      </c>
      <c r="AI2510" s="25" t="str">
        <f t="shared" si="1728"/>
        <v/>
      </c>
      <c r="AJ2510" s="1" t="str">
        <f t="shared" si="1736"/>
        <v/>
      </c>
      <c r="AK2510" s="10" t="e">
        <f t="shared" si="1737"/>
        <v>#DIV/0!</v>
      </c>
      <c r="AL2510" s="10" t="e">
        <f t="shared" si="1698"/>
        <v>#DIV/0!</v>
      </c>
      <c r="AM2510">
        <f t="shared" si="1738"/>
        <v>0</v>
      </c>
      <c r="AN2510">
        <f t="shared" si="1729"/>
        <v>0</v>
      </c>
      <c r="AO2510">
        <f t="shared" si="1730"/>
        <v>0</v>
      </c>
      <c r="AP2510">
        <f t="shared" ca="1" si="1716"/>
        <v>5.8209110946567089E-46</v>
      </c>
      <c r="AQ2510">
        <f t="shared" ca="1" si="1716"/>
        <v>1.0653665501014456E-44</v>
      </c>
      <c r="AR2510">
        <f t="shared" ca="1" si="1699"/>
        <v>5.463763710342167E-2</v>
      </c>
      <c r="AS2510">
        <f t="shared" ca="1" si="1700"/>
        <v>5.1807023740860103</v>
      </c>
      <c r="AT2510">
        <f t="shared" si="1731"/>
        <v>0</v>
      </c>
      <c r="AU2510">
        <f t="shared" ca="1" si="1701"/>
        <v>2.1784273190047105E-45</v>
      </c>
      <c r="AV2510" t="e">
        <f t="shared" ref="AV2510:AV2573" si="1740">AVERAGE(E2499:E2510)</f>
        <v>#DIV/0!</v>
      </c>
      <c r="AW2510" t="e">
        <f t="shared" si="1710"/>
        <v>#DIV/0!</v>
      </c>
      <c r="AX2510" t="e">
        <f t="shared" si="1709"/>
        <v>#DIV/0!</v>
      </c>
      <c r="AY2510" t="e">
        <f t="shared" si="1714"/>
        <v>#DIV/0!</v>
      </c>
      <c r="AZ2510" t="e">
        <f t="shared" si="1713"/>
        <v>#DIV/0!</v>
      </c>
    </row>
    <row r="2511" spans="7:52" x14ac:dyDescent="0.3">
      <c r="G2511" s="1" t="str">
        <f t="shared" si="1739"/>
        <v/>
      </c>
      <c r="H2511" s="2" t="str">
        <f t="shared" si="1708"/>
        <v/>
      </c>
      <c r="I2511" s="6" t="str" cm="1">
        <f t="array" ref="I2511">_xlfn.IFS(AND(G2510&lt;H2510,G2511&gt;H2511),"BUY", AND(G2510&gt;H2510,G2511&lt;H2511),"SELL",TRUE,"")</f>
        <v/>
      </c>
      <c r="J2511" s="1">
        <f t="shared" ca="1" si="1718"/>
        <v>0</v>
      </c>
      <c r="K2511" s="3" t="str">
        <f t="shared" ca="1" si="1732"/>
        <v/>
      </c>
      <c r="L2511" s="3" t="str">
        <f t="shared" si="1733"/>
        <v/>
      </c>
      <c r="M2511" s="3" t="str">
        <f t="shared" si="1734"/>
        <v/>
      </c>
      <c r="N2511" s="4">
        <f t="shared" si="1719"/>
        <v>-1</v>
      </c>
      <c r="O2511" s="2" t="str">
        <f t="shared" si="1735"/>
        <v/>
      </c>
      <c r="P2511" s="1" t="str">
        <f t="shared" si="1720"/>
        <v/>
      </c>
      <c r="Q2511" s="1" t="str">
        <f t="shared" si="1721"/>
        <v/>
      </c>
      <c r="R2511" s="1" t="str">
        <f>IF(ISBLANK(A2511),"",SUM($Q$2:Q2511))</f>
        <v/>
      </c>
      <c r="S2511" s="1" t="str">
        <f>IF(ISBLANK(A2511),"",SUM($F$2:F2511))</f>
        <v/>
      </c>
      <c r="T2511" s="1" t="str">
        <f t="shared" si="1722"/>
        <v/>
      </c>
      <c r="U2511" s="1" t="str">
        <f t="shared" si="1723"/>
        <v/>
      </c>
      <c r="V2511" s="17">
        <f t="shared" si="1724"/>
        <v>0</v>
      </c>
      <c r="W2511" s="17">
        <f t="shared" si="1725"/>
        <v>0</v>
      </c>
      <c r="X2511" s="17">
        <f t="shared" si="1726"/>
        <v>0</v>
      </c>
      <c r="Y2511" s="22">
        <f t="shared" ref="Y2511:AA2513" si="1741">SUM(V2498:V2511)</f>
        <v>0</v>
      </c>
      <c r="Z2511" s="22">
        <f t="shared" si="1741"/>
        <v>0</v>
      </c>
      <c r="AA2511" s="22">
        <f t="shared" si="1741"/>
        <v>0</v>
      </c>
      <c r="AB2511" s="23" t="str">
        <f t="shared" si="1702"/>
        <v/>
      </c>
      <c r="AC2511" s="23" t="str">
        <f t="shared" si="1703"/>
        <v/>
      </c>
      <c r="AD2511" s="23" t="str">
        <f t="shared" si="1704"/>
        <v/>
      </c>
      <c r="AE2511" s="23" t="str">
        <f t="shared" si="1705"/>
        <v/>
      </c>
      <c r="AF2511" s="23" t="str">
        <f t="shared" si="1706"/>
        <v/>
      </c>
      <c r="AG2511" s="23" t="str">
        <f t="shared" si="1711"/>
        <v/>
      </c>
      <c r="AH2511" s="25" t="str">
        <f t="shared" si="1727"/>
        <v/>
      </c>
      <c r="AI2511" s="25" t="str">
        <f t="shared" si="1728"/>
        <v/>
      </c>
      <c r="AJ2511" s="1" t="str">
        <f t="shared" si="1736"/>
        <v/>
      </c>
      <c r="AK2511" s="10" t="e">
        <f t="shared" si="1737"/>
        <v>#DIV/0!</v>
      </c>
      <c r="AL2511" s="10" t="e">
        <f t="shared" si="1698"/>
        <v>#DIV/0!</v>
      </c>
      <c r="AM2511">
        <f t="shared" si="1738"/>
        <v>0</v>
      </c>
      <c r="AN2511">
        <f t="shared" si="1729"/>
        <v>0</v>
      </c>
      <c r="AO2511">
        <f t="shared" si="1730"/>
        <v>0</v>
      </c>
      <c r="AP2511">
        <f t="shared" ca="1" si="1716"/>
        <v>5.4051317307526588E-46</v>
      </c>
      <c r="AQ2511">
        <f t="shared" ca="1" si="1716"/>
        <v>9.8926893937991387E-45</v>
      </c>
      <c r="AR2511">
        <f t="shared" ca="1" si="1699"/>
        <v>5.463763710342167E-2</v>
      </c>
      <c r="AS2511">
        <f t="shared" ca="1" si="1700"/>
        <v>5.1807023740860103</v>
      </c>
      <c r="AT2511">
        <f t="shared" si="1731"/>
        <v>0</v>
      </c>
      <c r="AU2511">
        <f t="shared" ca="1" si="1701"/>
        <v>2.0228253676472314E-45</v>
      </c>
      <c r="AV2511" t="e">
        <f t="shared" si="1740"/>
        <v>#DIV/0!</v>
      </c>
      <c r="AW2511" t="e">
        <f t="shared" si="1710"/>
        <v>#DIV/0!</v>
      </c>
      <c r="AX2511" t="e">
        <f t="shared" si="1709"/>
        <v>#DIV/0!</v>
      </c>
      <c r="AY2511" t="e">
        <f t="shared" si="1714"/>
        <v>#DIV/0!</v>
      </c>
      <c r="AZ2511" t="e">
        <f t="shared" si="1713"/>
        <v>#DIV/0!</v>
      </c>
    </row>
    <row r="2512" spans="7:52" x14ac:dyDescent="0.3">
      <c r="G2512" s="1" t="str">
        <f t="shared" si="1739"/>
        <v/>
      </c>
      <c r="H2512" s="2" t="str">
        <f t="shared" si="1708"/>
        <v/>
      </c>
      <c r="I2512" s="6" t="str" cm="1">
        <f t="array" ref="I2512">_xlfn.IFS(AND(G2511&lt;H2511,G2512&gt;H2512),"BUY", AND(G2511&gt;H2511,G2512&lt;H2512),"SELL",TRUE,"")</f>
        <v/>
      </c>
      <c r="J2512" s="1">
        <f t="shared" ca="1" si="1718"/>
        <v>0</v>
      </c>
      <c r="K2512" s="3" t="str">
        <f t="shared" ca="1" si="1732"/>
        <v/>
      </c>
      <c r="L2512" s="3" t="str">
        <f t="shared" si="1733"/>
        <v/>
      </c>
      <c r="M2512" s="3" t="str">
        <f t="shared" si="1734"/>
        <v/>
      </c>
      <c r="N2512" s="4">
        <f t="shared" si="1719"/>
        <v>-1</v>
      </c>
      <c r="O2512" s="2" t="str">
        <f t="shared" si="1735"/>
        <v/>
      </c>
      <c r="P2512" s="1" t="str">
        <f t="shared" si="1720"/>
        <v/>
      </c>
      <c r="Q2512" s="1" t="str">
        <f t="shared" si="1721"/>
        <v/>
      </c>
      <c r="R2512" s="1" t="str">
        <f>IF(ISBLANK(A2512),"",SUM($Q$2:Q2512))</f>
        <v/>
      </c>
      <c r="S2512" s="1" t="str">
        <f>IF(ISBLANK(A2512),"",SUM($F$2:F2512))</f>
        <v/>
      </c>
      <c r="T2512" s="1" t="str">
        <f t="shared" si="1722"/>
        <v/>
      </c>
      <c r="U2512" s="1" t="str">
        <f t="shared" si="1723"/>
        <v/>
      </c>
      <c r="V2512" s="17">
        <f t="shared" si="1724"/>
        <v>0</v>
      </c>
      <c r="W2512" s="17">
        <f t="shared" si="1725"/>
        <v>0</v>
      </c>
      <c r="X2512" s="17">
        <f t="shared" si="1726"/>
        <v>0</v>
      </c>
      <c r="Y2512" s="22">
        <f t="shared" si="1741"/>
        <v>0</v>
      </c>
      <c r="Z2512" s="22">
        <f t="shared" si="1741"/>
        <v>0</v>
      </c>
      <c r="AA2512" s="22">
        <f t="shared" si="1741"/>
        <v>0</v>
      </c>
      <c r="AB2512" s="23" t="str">
        <f t="shared" si="1702"/>
        <v/>
      </c>
      <c r="AC2512" s="23" t="str">
        <f t="shared" si="1703"/>
        <v/>
      </c>
      <c r="AD2512" s="23" t="str">
        <f t="shared" si="1704"/>
        <v/>
      </c>
      <c r="AE2512" s="23" t="str">
        <f t="shared" si="1705"/>
        <v/>
      </c>
      <c r="AF2512" s="23" t="str">
        <f t="shared" si="1706"/>
        <v/>
      </c>
      <c r="AG2512" s="23" t="str">
        <f t="shared" si="1711"/>
        <v/>
      </c>
      <c r="AH2512" s="25" t="str">
        <f t="shared" si="1727"/>
        <v/>
      </c>
      <c r="AI2512" s="25" t="str">
        <f t="shared" si="1728"/>
        <v/>
      </c>
      <c r="AJ2512" s="1" t="str">
        <f t="shared" si="1736"/>
        <v/>
      </c>
      <c r="AK2512" s="10" t="e">
        <f t="shared" si="1737"/>
        <v>#DIV/0!</v>
      </c>
      <c r="AL2512" s="10" t="e">
        <f t="shared" ref="AL2512:AL2575" si="1742">STDEV(AK2499:AK2512)*SQRT(DaysInYear)</f>
        <v>#DIV/0!</v>
      </c>
      <c r="AM2512">
        <f t="shared" si="1738"/>
        <v>0</v>
      </c>
      <c r="AN2512">
        <f t="shared" si="1729"/>
        <v>0</v>
      </c>
      <c r="AO2512">
        <f t="shared" si="1730"/>
        <v>0</v>
      </c>
      <c r="AP2512">
        <f t="shared" ca="1" si="1716"/>
        <v>5.019050892841755E-46</v>
      </c>
      <c r="AQ2512">
        <f t="shared" ca="1" si="1716"/>
        <v>9.1860687228134849E-45</v>
      </c>
      <c r="AR2512">
        <f t="shared" ref="AR2512:AR2575" ca="1" si="1743">AP2512/AQ2512</f>
        <v>5.4637637103421684E-2</v>
      </c>
      <c r="AS2512">
        <f t="shared" ref="AS2512:AS2575" ca="1" si="1744">IF(AQ2512=0,100,100-(100/(1+AR2512)))</f>
        <v>5.1807023740860103</v>
      </c>
      <c r="AT2512">
        <f t="shared" si="1731"/>
        <v>0</v>
      </c>
      <c r="AU2512">
        <f t="shared" ref="AU2512:AU2575" ca="1" si="1745">(AU2511*13+AT2512)/14</f>
        <v>1.8783378413867148E-45</v>
      </c>
      <c r="AV2512" t="e">
        <f t="shared" si="1740"/>
        <v>#DIV/0!</v>
      </c>
      <c r="AW2512" t="e">
        <f t="shared" si="1710"/>
        <v>#DIV/0!</v>
      </c>
      <c r="AX2512" t="e">
        <f t="shared" si="1709"/>
        <v>#DIV/0!</v>
      </c>
      <c r="AY2512" t="e">
        <f t="shared" si="1714"/>
        <v>#DIV/0!</v>
      </c>
      <c r="AZ2512" t="e">
        <f t="shared" si="1713"/>
        <v>#DIV/0!</v>
      </c>
    </row>
    <row r="2513" spans="7:52" x14ac:dyDescent="0.3">
      <c r="G2513" s="1" t="str">
        <f t="shared" si="1739"/>
        <v/>
      </c>
      <c r="H2513" s="2" t="str">
        <f t="shared" si="1708"/>
        <v/>
      </c>
      <c r="I2513" s="6" t="str" cm="1">
        <f t="array" ref="I2513">_xlfn.IFS(AND(G2512&lt;H2512,G2513&gt;H2513),"BUY", AND(G2512&gt;H2512,G2513&lt;H2513),"SELL",TRUE,"")</f>
        <v/>
      </c>
      <c r="J2513" s="1">
        <f t="shared" ca="1" si="1718"/>
        <v>0</v>
      </c>
      <c r="K2513" s="3" t="str">
        <f t="shared" ca="1" si="1732"/>
        <v/>
      </c>
      <c r="L2513" s="3" t="str">
        <f t="shared" si="1733"/>
        <v/>
      </c>
      <c r="M2513" s="3" t="str">
        <f t="shared" si="1734"/>
        <v/>
      </c>
      <c r="N2513" s="4">
        <f t="shared" si="1719"/>
        <v>-1</v>
      </c>
      <c r="O2513" s="2" t="str">
        <f t="shared" si="1735"/>
        <v/>
      </c>
      <c r="P2513" s="1" t="str">
        <f t="shared" si="1720"/>
        <v/>
      </c>
      <c r="Q2513" s="1" t="str">
        <f t="shared" si="1721"/>
        <v/>
      </c>
      <c r="R2513" s="1" t="str">
        <f>IF(ISBLANK(A2513),"",SUM($Q$2:Q2513))</f>
        <v/>
      </c>
      <c r="S2513" s="1" t="str">
        <f>IF(ISBLANK(A2513),"",SUM($F$2:F2513))</f>
        <v/>
      </c>
      <c r="T2513" s="1" t="str">
        <f t="shared" si="1722"/>
        <v/>
      </c>
      <c r="U2513" s="1" t="str">
        <f t="shared" si="1723"/>
        <v/>
      </c>
      <c r="V2513" s="17">
        <f t="shared" si="1724"/>
        <v>0</v>
      </c>
      <c r="W2513" s="17">
        <f t="shared" si="1725"/>
        <v>0</v>
      </c>
      <c r="X2513" s="17">
        <f t="shared" si="1726"/>
        <v>0</v>
      </c>
      <c r="Y2513" s="22">
        <f t="shared" si="1741"/>
        <v>0</v>
      </c>
      <c r="Z2513" s="22">
        <f t="shared" si="1741"/>
        <v>0</v>
      </c>
      <c r="AA2513" s="22">
        <f t="shared" si="1741"/>
        <v>0</v>
      </c>
      <c r="AB2513" s="23" t="str">
        <f t="shared" ref="AB2513:AB2576" si="1746">IFERROR(100*(Z2513/Y2513),"")</f>
        <v/>
      </c>
      <c r="AC2513" s="23" t="str">
        <f t="shared" ref="AC2513:AC2576" si="1747">IFERROR(100*(AA2513/Y2513),"")</f>
        <v/>
      </c>
      <c r="AD2513" s="23" t="str">
        <f t="shared" ref="AD2513:AD2576" si="1748">IFERROR(ABS(AB2513-AC2513),"")</f>
        <v/>
      </c>
      <c r="AE2513" s="23" t="str">
        <f t="shared" ref="AE2513:AE2576" si="1749">IFERROR((AB2513+AC2513),"")</f>
        <v/>
      </c>
      <c r="AF2513" s="23" t="str">
        <f t="shared" ref="AF2513:AF2576" si="1750">IFERROR(100*(AD2513/AE2513),"")</f>
        <v/>
      </c>
      <c r="AG2513" s="23" t="str">
        <f t="shared" si="1711"/>
        <v/>
      </c>
      <c r="AH2513" s="25" t="str">
        <f t="shared" si="1727"/>
        <v/>
      </c>
      <c r="AI2513" s="25" t="str">
        <f t="shared" si="1728"/>
        <v/>
      </c>
      <c r="AJ2513" s="1" t="str">
        <f t="shared" si="1736"/>
        <v/>
      </c>
      <c r="AK2513" s="10" t="e">
        <f t="shared" si="1737"/>
        <v>#DIV/0!</v>
      </c>
      <c r="AL2513" s="10" t="e">
        <f t="shared" si="1742"/>
        <v>#DIV/0!</v>
      </c>
      <c r="AM2513">
        <f t="shared" si="1738"/>
        <v>0</v>
      </c>
      <c r="AN2513">
        <f t="shared" si="1729"/>
        <v>0</v>
      </c>
      <c r="AO2513">
        <f t="shared" si="1730"/>
        <v>0</v>
      </c>
      <c r="AP2513">
        <f t="shared" ca="1" si="1716"/>
        <v>4.6605472576387728E-46</v>
      </c>
      <c r="AQ2513">
        <f t="shared" ca="1" si="1716"/>
        <v>8.5299209568982358E-45</v>
      </c>
      <c r="AR2513">
        <f t="shared" ca="1" si="1743"/>
        <v>5.4637637103421691E-2</v>
      </c>
      <c r="AS2513">
        <f t="shared" ca="1" si="1744"/>
        <v>5.1807023740860103</v>
      </c>
      <c r="AT2513">
        <f t="shared" si="1731"/>
        <v>0</v>
      </c>
      <c r="AU2513">
        <f t="shared" ca="1" si="1745"/>
        <v>1.7441708527162353E-45</v>
      </c>
      <c r="AV2513" t="e">
        <f t="shared" si="1740"/>
        <v>#DIV/0!</v>
      </c>
      <c r="AW2513" t="e">
        <f t="shared" si="1710"/>
        <v>#DIV/0!</v>
      </c>
      <c r="AX2513" t="e">
        <f t="shared" si="1709"/>
        <v>#DIV/0!</v>
      </c>
      <c r="AY2513" t="e">
        <f t="shared" si="1714"/>
        <v>#DIV/0!</v>
      </c>
      <c r="AZ2513" t="e">
        <f t="shared" si="1713"/>
        <v>#DIV/0!</v>
      </c>
    </row>
    <row r="2514" spans="7:52" x14ac:dyDescent="0.3">
      <c r="G2514" s="1" t="str">
        <f t="shared" si="1739"/>
        <v/>
      </c>
      <c r="H2514" s="2" t="str">
        <f t="shared" si="1708"/>
        <v/>
      </c>
      <c r="I2514" s="6" t="str" cm="1">
        <f t="array" ref="I2514">_xlfn.IFS(AND(G2513&lt;H2513,G2514&gt;H2514),"BUY", AND(G2513&gt;H2513,G2514&lt;H2514),"SELL",TRUE,"")</f>
        <v/>
      </c>
      <c r="J2514" s="1">
        <f t="shared" ca="1" si="1718"/>
        <v>0</v>
      </c>
      <c r="K2514" s="3" t="str">
        <f t="shared" ca="1" si="1732"/>
        <v/>
      </c>
      <c r="L2514" s="3" t="str">
        <f t="shared" si="1733"/>
        <v/>
      </c>
      <c r="M2514" s="3" t="str">
        <f t="shared" si="1734"/>
        <v/>
      </c>
      <c r="N2514" s="4">
        <f t="shared" si="1719"/>
        <v>-1</v>
      </c>
      <c r="O2514" s="2" t="str">
        <f t="shared" si="1735"/>
        <v/>
      </c>
      <c r="P2514" s="1" t="str">
        <f t="shared" si="1720"/>
        <v/>
      </c>
      <c r="Q2514" s="1" t="str">
        <f t="shared" si="1721"/>
        <v/>
      </c>
      <c r="R2514" s="1" t="str">
        <f>IF(ISBLANK(A2514),"",SUM($Q$2:Q2514))</f>
        <v/>
      </c>
      <c r="S2514" s="1" t="str">
        <f>IF(ISBLANK(A2514),"",SUM($F$2:F2514))</f>
        <v/>
      </c>
      <c r="T2514" s="1" t="str">
        <f t="shared" si="1722"/>
        <v/>
      </c>
      <c r="U2514" s="1" t="str">
        <f t="shared" si="1723"/>
        <v/>
      </c>
      <c r="V2514" s="17">
        <f t="shared" si="1724"/>
        <v>0</v>
      </c>
      <c r="W2514" s="17">
        <f t="shared" si="1725"/>
        <v>0</v>
      </c>
      <c r="X2514" s="17">
        <f t="shared" si="1726"/>
        <v>0</v>
      </c>
      <c r="Y2514" s="22">
        <f>SUM(V2501:V2514)</f>
        <v>0</v>
      </c>
      <c r="Z2514" s="22">
        <f>SUM(W2501:W2514)</f>
        <v>0</v>
      </c>
      <c r="AA2514" s="22">
        <f>SUM(X2501:X2514)</f>
        <v>0</v>
      </c>
      <c r="AB2514" s="23" t="str">
        <f t="shared" si="1746"/>
        <v/>
      </c>
      <c r="AC2514" s="23" t="str">
        <f t="shared" si="1747"/>
        <v/>
      </c>
      <c r="AD2514" s="23" t="str">
        <f t="shared" si="1748"/>
        <v/>
      </c>
      <c r="AE2514" s="23" t="str">
        <f t="shared" si="1749"/>
        <v/>
      </c>
      <c r="AF2514" s="23" t="str">
        <f t="shared" si="1750"/>
        <v/>
      </c>
      <c r="AG2514" s="23" t="str">
        <f t="shared" si="1711"/>
        <v/>
      </c>
      <c r="AH2514" s="25" t="str">
        <f t="shared" si="1727"/>
        <v/>
      </c>
      <c r="AI2514" s="25" t="str">
        <f t="shared" si="1728"/>
        <v/>
      </c>
      <c r="AJ2514" s="1" t="str">
        <f t="shared" si="1736"/>
        <v/>
      </c>
      <c r="AK2514" s="10" t="e">
        <f t="shared" si="1737"/>
        <v>#DIV/0!</v>
      </c>
      <c r="AL2514" s="10" t="e">
        <f t="shared" si="1742"/>
        <v>#DIV/0!</v>
      </c>
      <c r="AM2514">
        <f t="shared" si="1738"/>
        <v>0</v>
      </c>
      <c r="AN2514">
        <f t="shared" si="1729"/>
        <v>0</v>
      </c>
      <c r="AO2514">
        <f t="shared" si="1730"/>
        <v>0</v>
      </c>
      <c r="AP2514">
        <f t="shared" ca="1" si="1716"/>
        <v>4.3276510249502884E-46</v>
      </c>
      <c r="AQ2514">
        <f t="shared" ca="1" si="1716"/>
        <v>7.9206408885483621E-45</v>
      </c>
      <c r="AR2514">
        <f t="shared" ca="1" si="1743"/>
        <v>5.4637637103421677E-2</v>
      </c>
      <c r="AS2514">
        <f t="shared" ca="1" si="1744"/>
        <v>5.1807023740860103</v>
      </c>
      <c r="AT2514">
        <f t="shared" si="1731"/>
        <v>0</v>
      </c>
      <c r="AU2514">
        <f t="shared" ca="1" si="1745"/>
        <v>1.6195872203793612E-45</v>
      </c>
      <c r="AV2514" t="e">
        <f t="shared" si="1740"/>
        <v>#DIV/0!</v>
      </c>
      <c r="AW2514" t="e">
        <f t="shared" si="1710"/>
        <v>#DIV/0!</v>
      </c>
      <c r="AX2514" t="e">
        <f t="shared" si="1709"/>
        <v>#DIV/0!</v>
      </c>
      <c r="AY2514" t="e">
        <f t="shared" si="1714"/>
        <v>#DIV/0!</v>
      </c>
      <c r="AZ2514" t="e">
        <f t="shared" si="1713"/>
        <v>#DIV/0!</v>
      </c>
    </row>
    <row r="2515" spans="7:52" x14ac:dyDescent="0.3">
      <c r="G2515" s="1" t="str">
        <f t="shared" si="1739"/>
        <v/>
      </c>
      <c r="H2515" s="2" t="str">
        <f t="shared" si="1708"/>
        <v/>
      </c>
      <c r="I2515" s="6" t="str" cm="1">
        <f t="array" ref="I2515">_xlfn.IFS(AND(G2514&lt;H2514,G2515&gt;H2515),"BUY", AND(G2514&gt;H2514,G2515&lt;H2515),"SELL",TRUE,"")</f>
        <v/>
      </c>
      <c r="J2515" s="1">
        <f t="shared" ca="1" si="1718"/>
        <v>0</v>
      </c>
      <c r="K2515" s="3" t="str">
        <f t="shared" ca="1" si="1732"/>
        <v/>
      </c>
      <c r="L2515" s="3" t="str">
        <f t="shared" si="1733"/>
        <v/>
      </c>
      <c r="M2515" s="3" t="str">
        <f t="shared" si="1734"/>
        <v/>
      </c>
      <c r="N2515" s="4">
        <f t="shared" si="1719"/>
        <v>-1</v>
      </c>
      <c r="O2515" s="2" t="str">
        <f t="shared" si="1735"/>
        <v/>
      </c>
      <c r="P2515" s="1" t="str">
        <f t="shared" si="1720"/>
        <v/>
      </c>
      <c r="Q2515" s="1" t="str">
        <f t="shared" si="1721"/>
        <v/>
      </c>
      <c r="R2515" s="1" t="str">
        <f>IF(ISBLANK(A2515),"",SUM($Q$2:Q2515))</f>
        <v/>
      </c>
      <c r="S2515" s="1" t="str">
        <f>IF(ISBLANK(A2515),"",SUM($F$2:F2515))</f>
        <v/>
      </c>
      <c r="T2515" s="1" t="str">
        <f t="shared" si="1722"/>
        <v/>
      </c>
      <c r="U2515" s="1" t="str">
        <f t="shared" si="1723"/>
        <v/>
      </c>
      <c r="V2515" s="17">
        <f t="shared" si="1724"/>
        <v>0</v>
      </c>
      <c r="W2515" s="17">
        <f t="shared" si="1725"/>
        <v>0</v>
      </c>
      <c r="X2515" s="17">
        <f t="shared" si="1726"/>
        <v>0</v>
      </c>
      <c r="Y2515" s="22">
        <f t="shared" ref="Y2515:AA2526" si="1751">SUM(V2502:V2515)</f>
        <v>0</v>
      </c>
      <c r="Z2515" s="22">
        <f t="shared" si="1751"/>
        <v>0</v>
      </c>
      <c r="AA2515" s="22">
        <f t="shared" si="1751"/>
        <v>0</v>
      </c>
      <c r="AB2515" s="23" t="str">
        <f t="shared" si="1746"/>
        <v/>
      </c>
      <c r="AC2515" s="23" t="str">
        <f t="shared" si="1747"/>
        <v/>
      </c>
      <c r="AD2515" s="23" t="str">
        <f t="shared" si="1748"/>
        <v/>
      </c>
      <c r="AE2515" s="23" t="str">
        <f t="shared" si="1749"/>
        <v/>
      </c>
      <c r="AF2515" s="23" t="str">
        <f t="shared" si="1750"/>
        <v/>
      </c>
      <c r="AG2515" s="23" t="str">
        <f t="shared" si="1711"/>
        <v/>
      </c>
      <c r="AH2515" s="25" t="str">
        <f t="shared" si="1727"/>
        <v/>
      </c>
      <c r="AI2515" s="25" t="str">
        <f t="shared" si="1728"/>
        <v/>
      </c>
      <c r="AJ2515" s="1" t="str">
        <f t="shared" si="1736"/>
        <v/>
      </c>
      <c r="AK2515" s="10" t="e">
        <f t="shared" si="1737"/>
        <v>#DIV/0!</v>
      </c>
      <c r="AL2515" s="10" t="e">
        <f t="shared" si="1742"/>
        <v>#DIV/0!</v>
      </c>
      <c r="AM2515">
        <f t="shared" si="1738"/>
        <v>0</v>
      </c>
      <c r="AN2515">
        <f t="shared" si="1729"/>
        <v>0</v>
      </c>
      <c r="AO2515">
        <f t="shared" si="1730"/>
        <v>0</v>
      </c>
      <c r="AP2515">
        <f t="shared" ca="1" si="1716"/>
        <v>4.0185330945966959E-46</v>
      </c>
      <c r="AQ2515">
        <f t="shared" ca="1" si="1716"/>
        <v>7.3548808250806223E-45</v>
      </c>
      <c r="AR2515">
        <f t="shared" ca="1" si="1743"/>
        <v>5.463763710342167E-2</v>
      </c>
      <c r="AS2515">
        <f t="shared" ca="1" si="1744"/>
        <v>5.1807023740860103</v>
      </c>
      <c r="AT2515">
        <f t="shared" si="1731"/>
        <v>0</v>
      </c>
      <c r="AU2515">
        <f t="shared" ca="1" si="1745"/>
        <v>1.5039024189236924E-45</v>
      </c>
      <c r="AV2515" t="e">
        <f t="shared" si="1740"/>
        <v>#DIV/0!</v>
      </c>
      <c r="AW2515" t="e">
        <f t="shared" si="1710"/>
        <v>#DIV/0!</v>
      </c>
      <c r="AX2515" t="e">
        <f t="shared" si="1709"/>
        <v>#DIV/0!</v>
      </c>
      <c r="AY2515" t="e">
        <f t="shared" si="1714"/>
        <v>#DIV/0!</v>
      </c>
      <c r="AZ2515" t="e">
        <f t="shared" si="1713"/>
        <v>#DIV/0!</v>
      </c>
    </row>
    <row r="2516" spans="7:52" x14ac:dyDescent="0.3">
      <c r="G2516" s="1" t="str">
        <f t="shared" si="1739"/>
        <v/>
      </c>
      <c r="H2516" s="2" t="str">
        <f t="shared" si="1708"/>
        <v/>
      </c>
      <c r="I2516" s="6" t="str" cm="1">
        <f t="array" ref="I2516">_xlfn.IFS(AND(G2515&lt;H2515,G2516&gt;H2516),"BUY", AND(G2515&gt;H2515,G2516&lt;H2516),"SELL",TRUE,"")</f>
        <v/>
      </c>
      <c r="J2516" s="1">
        <f t="shared" ca="1" si="1718"/>
        <v>0</v>
      </c>
      <c r="K2516" s="3" t="str">
        <f t="shared" ca="1" si="1732"/>
        <v/>
      </c>
      <c r="L2516" s="3" t="str">
        <f t="shared" si="1733"/>
        <v/>
      </c>
      <c r="M2516" s="3" t="str">
        <f t="shared" si="1734"/>
        <v/>
      </c>
      <c r="N2516" s="4">
        <f t="shared" si="1719"/>
        <v>-1</v>
      </c>
      <c r="O2516" s="2" t="str">
        <f t="shared" si="1735"/>
        <v/>
      </c>
      <c r="P2516" s="1" t="str">
        <f t="shared" si="1720"/>
        <v/>
      </c>
      <c r="Q2516" s="1" t="str">
        <f t="shared" si="1721"/>
        <v/>
      </c>
      <c r="R2516" s="1" t="str">
        <f>IF(ISBLANK(A2516),"",SUM($Q$2:Q2516))</f>
        <v/>
      </c>
      <c r="S2516" s="1" t="str">
        <f>IF(ISBLANK(A2516),"",SUM($F$2:F2516))</f>
        <v/>
      </c>
      <c r="T2516" s="1" t="str">
        <f t="shared" si="1722"/>
        <v/>
      </c>
      <c r="U2516" s="1" t="str">
        <f t="shared" si="1723"/>
        <v/>
      </c>
      <c r="V2516" s="17">
        <f t="shared" si="1724"/>
        <v>0</v>
      </c>
      <c r="W2516" s="17">
        <f t="shared" si="1725"/>
        <v>0</v>
      </c>
      <c r="X2516" s="17">
        <f t="shared" si="1726"/>
        <v>0</v>
      </c>
      <c r="Y2516" s="22">
        <f t="shared" si="1751"/>
        <v>0</v>
      </c>
      <c r="Z2516" s="22">
        <f t="shared" si="1751"/>
        <v>0</v>
      </c>
      <c r="AA2516" s="22">
        <f t="shared" si="1751"/>
        <v>0</v>
      </c>
      <c r="AB2516" s="23" t="str">
        <f t="shared" si="1746"/>
        <v/>
      </c>
      <c r="AC2516" s="23" t="str">
        <f t="shared" si="1747"/>
        <v/>
      </c>
      <c r="AD2516" s="23" t="str">
        <f t="shared" si="1748"/>
        <v/>
      </c>
      <c r="AE2516" s="23" t="str">
        <f t="shared" si="1749"/>
        <v/>
      </c>
      <c r="AF2516" s="23" t="str">
        <f t="shared" si="1750"/>
        <v/>
      </c>
      <c r="AG2516" s="23" t="str">
        <f t="shared" si="1711"/>
        <v/>
      </c>
      <c r="AH2516" s="25" t="str">
        <f t="shared" si="1727"/>
        <v/>
      </c>
      <c r="AI2516" s="25" t="str">
        <f t="shared" si="1728"/>
        <v/>
      </c>
      <c r="AJ2516" s="1" t="str">
        <f t="shared" si="1736"/>
        <v/>
      </c>
      <c r="AK2516" s="10" t="e">
        <f t="shared" si="1737"/>
        <v>#DIV/0!</v>
      </c>
      <c r="AL2516" s="10" t="e">
        <f t="shared" si="1742"/>
        <v>#DIV/0!</v>
      </c>
      <c r="AM2516">
        <f t="shared" si="1738"/>
        <v>0</v>
      </c>
      <c r="AN2516">
        <f t="shared" si="1729"/>
        <v>0</v>
      </c>
      <c r="AO2516">
        <f t="shared" si="1730"/>
        <v>0</v>
      </c>
      <c r="AP2516">
        <f t="shared" ca="1" si="1716"/>
        <v>3.7314950164112179E-46</v>
      </c>
      <c r="AQ2516">
        <f t="shared" ca="1" si="1716"/>
        <v>6.8295321947177209E-45</v>
      </c>
      <c r="AR2516">
        <f t="shared" ca="1" si="1743"/>
        <v>5.463763710342167E-2</v>
      </c>
      <c r="AS2516">
        <f t="shared" ca="1" si="1744"/>
        <v>5.1807023740860103</v>
      </c>
      <c r="AT2516">
        <f t="shared" si="1731"/>
        <v>0</v>
      </c>
      <c r="AU2516">
        <f t="shared" ca="1" si="1745"/>
        <v>1.3964808175720002E-45</v>
      </c>
      <c r="AV2516" t="e">
        <f t="shared" si="1740"/>
        <v>#DIV/0!</v>
      </c>
      <c r="AW2516" t="e">
        <f t="shared" si="1710"/>
        <v>#DIV/0!</v>
      </c>
      <c r="AX2516" t="e">
        <f t="shared" si="1709"/>
        <v>#DIV/0!</v>
      </c>
      <c r="AY2516" t="e">
        <f t="shared" si="1714"/>
        <v>#DIV/0!</v>
      </c>
      <c r="AZ2516" t="e">
        <f t="shared" si="1713"/>
        <v>#DIV/0!</v>
      </c>
    </row>
    <row r="2517" spans="7:52" x14ac:dyDescent="0.3">
      <c r="G2517" s="1" t="str">
        <f t="shared" si="1739"/>
        <v/>
      </c>
      <c r="H2517" s="2" t="str">
        <f t="shared" si="1708"/>
        <v/>
      </c>
      <c r="I2517" s="6" t="str" cm="1">
        <f t="array" ref="I2517">_xlfn.IFS(AND(G2516&lt;H2516,G2517&gt;H2517),"BUY", AND(G2516&gt;H2516,G2517&lt;H2517),"SELL",TRUE,"")</f>
        <v/>
      </c>
      <c r="J2517" s="1">
        <f t="shared" ca="1" si="1718"/>
        <v>0</v>
      </c>
      <c r="K2517" s="3" t="str">
        <f t="shared" ca="1" si="1732"/>
        <v/>
      </c>
      <c r="L2517" s="3" t="str">
        <f t="shared" si="1733"/>
        <v/>
      </c>
      <c r="M2517" s="3" t="str">
        <f t="shared" si="1734"/>
        <v/>
      </c>
      <c r="N2517" s="4">
        <f t="shared" si="1719"/>
        <v>-1</v>
      </c>
      <c r="O2517" s="2" t="str">
        <f t="shared" si="1735"/>
        <v/>
      </c>
      <c r="P2517" s="1" t="str">
        <f t="shared" si="1720"/>
        <v/>
      </c>
      <c r="Q2517" s="1" t="str">
        <f t="shared" si="1721"/>
        <v/>
      </c>
      <c r="R2517" s="1" t="str">
        <f>IF(ISBLANK(A2517),"",SUM($Q$2:Q2517))</f>
        <v/>
      </c>
      <c r="S2517" s="1" t="str">
        <f>IF(ISBLANK(A2517),"",SUM($F$2:F2517))</f>
        <v/>
      </c>
      <c r="T2517" s="1" t="str">
        <f t="shared" si="1722"/>
        <v/>
      </c>
      <c r="U2517" s="1" t="str">
        <f t="shared" si="1723"/>
        <v/>
      </c>
      <c r="V2517" s="17">
        <f t="shared" si="1724"/>
        <v>0</v>
      </c>
      <c r="W2517" s="17">
        <f t="shared" si="1725"/>
        <v>0</v>
      </c>
      <c r="X2517" s="17">
        <f t="shared" si="1726"/>
        <v>0</v>
      </c>
      <c r="Y2517" s="22">
        <f t="shared" si="1751"/>
        <v>0</v>
      </c>
      <c r="Z2517" s="22">
        <f t="shared" si="1751"/>
        <v>0</v>
      </c>
      <c r="AA2517" s="22">
        <f t="shared" si="1751"/>
        <v>0</v>
      </c>
      <c r="AB2517" s="23" t="str">
        <f t="shared" si="1746"/>
        <v/>
      </c>
      <c r="AC2517" s="23" t="str">
        <f t="shared" si="1747"/>
        <v/>
      </c>
      <c r="AD2517" s="23" t="str">
        <f t="shared" si="1748"/>
        <v/>
      </c>
      <c r="AE2517" s="23" t="str">
        <f t="shared" si="1749"/>
        <v/>
      </c>
      <c r="AF2517" s="23" t="str">
        <f t="shared" si="1750"/>
        <v/>
      </c>
      <c r="AG2517" s="23" t="str">
        <f t="shared" si="1711"/>
        <v/>
      </c>
      <c r="AH2517" s="25" t="str">
        <f t="shared" si="1727"/>
        <v/>
      </c>
      <c r="AI2517" s="25" t="str">
        <f t="shared" si="1728"/>
        <v/>
      </c>
      <c r="AJ2517" s="1" t="str">
        <f t="shared" si="1736"/>
        <v/>
      </c>
      <c r="AK2517" s="10" t="e">
        <f t="shared" si="1737"/>
        <v>#DIV/0!</v>
      </c>
      <c r="AL2517" s="10" t="e">
        <f t="shared" si="1742"/>
        <v>#DIV/0!</v>
      </c>
      <c r="AM2517">
        <f t="shared" si="1738"/>
        <v>0</v>
      </c>
      <c r="AN2517">
        <f t="shared" si="1729"/>
        <v>0</v>
      </c>
      <c r="AO2517">
        <f t="shared" si="1730"/>
        <v>0</v>
      </c>
      <c r="AP2517">
        <f t="shared" ca="1" si="1716"/>
        <v>3.4649596580961309E-46</v>
      </c>
      <c r="AQ2517">
        <f t="shared" ca="1" si="1716"/>
        <v>6.3417084665235975E-45</v>
      </c>
      <c r="AR2517">
        <f t="shared" ca="1" si="1743"/>
        <v>5.4637637103421677E-2</v>
      </c>
      <c r="AS2517">
        <f t="shared" ca="1" si="1744"/>
        <v>5.1807023740860103</v>
      </c>
      <c r="AT2517">
        <f t="shared" si="1731"/>
        <v>0</v>
      </c>
      <c r="AU2517">
        <f t="shared" ca="1" si="1745"/>
        <v>1.2967321877454289E-45</v>
      </c>
      <c r="AV2517" t="e">
        <f t="shared" si="1740"/>
        <v>#DIV/0!</v>
      </c>
      <c r="AW2517" t="e">
        <f t="shared" si="1710"/>
        <v>#DIV/0!</v>
      </c>
      <c r="AX2517" t="e">
        <f t="shared" si="1709"/>
        <v>#DIV/0!</v>
      </c>
      <c r="AY2517" t="e">
        <f t="shared" si="1714"/>
        <v>#DIV/0!</v>
      </c>
      <c r="AZ2517" t="e">
        <f t="shared" si="1713"/>
        <v>#DIV/0!</v>
      </c>
    </row>
    <row r="2518" spans="7:52" x14ac:dyDescent="0.3">
      <c r="G2518" s="1" t="str">
        <f t="shared" si="1739"/>
        <v/>
      </c>
      <c r="H2518" s="2" t="str">
        <f t="shared" si="1708"/>
        <v/>
      </c>
      <c r="I2518" s="6" t="str" cm="1">
        <f t="array" ref="I2518">_xlfn.IFS(AND(G2517&lt;H2517,G2518&gt;H2518),"BUY", AND(G2517&gt;H2517,G2518&lt;H2518),"SELL",TRUE,"")</f>
        <v/>
      </c>
      <c r="J2518" s="1">
        <f t="shared" ca="1" si="1718"/>
        <v>0</v>
      </c>
      <c r="K2518" s="3" t="str">
        <f t="shared" ca="1" si="1732"/>
        <v/>
      </c>
      <c r="L2518" s="3" t="str">
        <f t="shared" si="1733"/>
        <v/>
      </c>
      <c r="M2518" s="3" t="str">
        <f t="shared" si="1734"/>
        <v/>
      </c>
      <c r="N2518" s="4">
        <f t="shared" si="1719"/>
        <v>-1</v>
      </c>
      <c r="O2518" s="2" t="str">
        <f t="shared" si="1735"/>
        <v/>
      </c>
      <c r="P2518" s="1" t="str">
        <f t="shared" si="1720"/>
        <v/>
      </c>
      <c r="Q2518" s="1" t="str">
        <f t="shared" si="1721"/>
        <v/>
      </c>
      <c r="R2518" s="1" t="str">
        <f>IF(ISBLANK(A2518),"",SUM($Q$2:Q2518))</f>
        <v/>
      </c>
      <c r="S2518" s="1" t="str">
        <f>IF(ISBLANK(A2518),"",SUM($F$2:F2518))</f>
        <v/>
      </c>
      <c r="T2518" s="1" t="str">
        <f t="shared" si="1722"/>
        <v/>
      </c>
      <c r="U2518" s="1" t="str">
        <f t="shared" si="1723"/>
        <v/>
      </c>
      <c r="V2518" s="17">
        <f t="shared" si="1724"/>
        <v>0</v>
      </c>
      <c r="W2518" s="17">
        <f t="shared" si="1725"/>
        <v>0</v>
      </c>
      <c r="X2518" s="17">
        <f t="shared" si="1726"/>
        <v>0</v>
      </c>
      <c r="Y2518" s="22">
        <f t="shared" si="1751"/>
        <v>0</v>
      </c>
      <c r="Z2518" s="22">
        <f t="shared" si="1751"/>
        <v>0</v>
      </c>
      <c r="AA2518" s="22">
        <f t="shared" si="1751"/>
        <v>0</v>
      </c>
      <c r="AB2518" s="23" t="str">
        <f t="shared" si="1746"/>
        <v/>
      </c>
      <c r="AC2518" s="23" t="str">
        <f t="shared" si="1747"/>
        <v/>
      </c>
      <c r="AD2518" s="23" t="str">
        <f t="shared" si="1748"/>
        <v/>
      </c>
      <c r="AE2518" s="23" t="str">
        <f t="shared" si="1749"/>
        <v/>
      </c>
      <c r="AF2518" s="23" t="str">
        <f t="shared" si="1750"/>
        <v/>
      </c>
      <c r="AG2518" s="23" t="str">
        <f t="shared" si="1711"/>
        <v/>
      </c>
      <c r="AH2518" s="25" t="str">
        <f t="shared" si="1727"/>
        <v/>
      </c>
      <c r="AI2518" s="25" t="str">
        <f t="shared" si="1728"/>
        <v/>
      </c>
      <c r="AJ2518" s="1" t="str">
        <f t="shared" si="1736"/>
        <v/>
      </c>
      <c r="AK2518" s="10" t="e">
        <f t="shared" si="1737"/>
        <v>#DIV/0!</v>
      </c>
      <c r="AL2518" s="10" t="e">
        <f t="shared" si="1742"/>
        <v>#DIV/0!</v>
      </c>
      <c r="AM2518">
        <f t="shared" si="1738"/>
        <v>0</v>
      </c>
      <c r="AN2518">
        <f t="shared" si="1729"/>
        <v>0</v>
      </c>
      <c r="AO2518">
        <f t="shared" si="1730"/>
        <v>0</v>
      </c>
      <c r="AP2518">
        <f t="shared" ca="1" si="1716"/>
        <v>3.2174625396606931E-46</v>
      </c>
      <c r="AQ2518">
        <f t="shared" ca="1" si="1716"/>
        <v>5.8887292903433397E-45</v>
      </c>
      <c r="AR2518">
        <f t="shared" ca="1" si="1743"/>
        <v>5.4637637103421684E-2</v>
      </c>
      <c r="AS2518">
        <f t="shared" ca="1" si="1744"/>
        <v>5.1807023740860103</v>
      </c>
      <c r="AT2518">
        <f t="shared" si="1731"/>
        <v>0</v>
      </c>
      <c r="AU2518">
        <f t="shared" ca="1" si="1745"/>
        <v>1.2041084600493268E-45</v>
      </c>
      <c r="AV2518" t="e">
        <f t="shared" si="1740"/>
        <v>#DIV/0!</v>
      </c>
      <c r="AW2518" t="e">
        <f t="shared" si="1710"/>
        <v>#DIV/0!</v>
      </c>
      <c r="AX2518" t="e">
        <f t="shared" si="1709"/>
        <v>#DIV/0!</v>
      </c>
      <c r="AY2518" t="e">
        <f t="shared" si="1714"/>
        <v>#DIV/0!</v>
      </c>
      <c r="AZ2518" t="e">
        <f t="shared" si="1713"/>
        <v>#DIV/0!</v>
      </c>
    </row>
    <row r="2519" spans="7:52" x14ac:dyDescent="0.3">
      <c r="G2519" s="1" t="str">
        <f t="shared" si="1739"/>
        <v/>
      </c>
      <c r="H2519" s="2" t="str">
        <f t="shared" si="1708"/>
        <v/>
      </c>
      <c r="I2519" s="6" t="str" cm="1">
        <f t="array" ref="I2519">_xlfn.IFS(AND(G2518&lt;H2518,G2519&gt;H2519),"BUY", AND(G2518&gt;H2518,G2519&lt;H2519),"SELL",TRUE,"")</f>
        <v/>
      </c>
      <c r="J2519" s="1">
        <f t="shared" ca="1" si="1718"/>
        <v>0</v>
      </c>
      <c r="K2519" s="3" t="str">
        <f t="shared" ca="1" si="1732"/>
        <v/>
      </c>
      <c r="L2519" s="3" t="str">
        <f t="shared" si="1733"/>
        <v/>
      </c>
      <c r="M2519" s="3" t="str">
        <f t="shared" si="1734"/>
        <v/>
      </c>
      <c r="N2519" s="4">
        <f t="shared" si="1719"/>
        <v>-1</v>
      </c>
      <c r="O2519" s="2" t="str">
        <f t="shared" si="1735"/>
        <v/>
      </c>
      <c r="P2519" s="1" t="str">
        <f t="shared" si="1720"/>
        <v/>
      </c>
      <c r="Q2519" s="1" t="str">
        <f t="shared" si="1721"/>
        <v/>
      </c>
      <c r="R2519" s="1" t="str">
        <f>IF(ISBLANK(A2519),"",SUM($Q$2:Q2519))</f>
        <v/>
      </c>
      <c r="S2519" s="1" t="str">
        <f>IF(ISBLANK(A2519),"",SUM($F$2:F2519))</f>
        <v/>
      </c>
      <c r="T2519" s="1" t="str">
        <f t="shared" si="1722"/>
        <v/>
      </c>
      <c r="U2519" s="1" t="str">
        <f t="shared" si="1723"/>
        <v/>
      </c>
      <c r="V2519" s="17">
        <f t="shared" si="1724"/>
        <v>0</v>
      </c>
      <c r="W2519" s="17">
        <f t="shared" si="1725"/>
        <v>0</v>
      </c>
      <c r="X2519" s="17">
        <f t="shared" si="1726"/>
        <v>0</v>
      </c>
      <c r="Y2519" s="22">
        <f t="shared" si="1751"/>
        <v>0</v>
      </c>
      <c r="Z2519" s="22">
        <f t="shared" si="1751"/>
        <v>0</v>
      </c>
      <c r="AA2519" s="22">
        <f t="shared" si="1751"/>
        <v>0</v>
      </c>
      <c r="AB2519" s="23" t="str">
        <f t="shared" si="1746"/>
        <v/>
      </c>
      <c r="AC2519" s="23" t="str">
        <f t="shared" si="1747"/>
        <v/>
      </c>
      <c r="AD2519" s="23" t="str">
        <f t="shared" si="1748"/>
        <v/>
      </c>
      <c r="AE2519" s="23" t="str">
        <f t="shared" si="1749"/>
        <v/>
      </c>
      <c r="AF2519" s="23" t="str">
        <f t="shared" si="1750"/>
        <v/>
      </c>
      <c r="AG2519" s="23" t="str">
        <f t="shared" si="1711"/>
        <v/>
      </c>
      <c r="AH2519" s="25" t="str">
        <f t="shared" si="1727"/>
        <v/>
      </c>
      <c r="AI2519" s="25" t="str">
        <f t="shared" si="1728"/>
        <v/>
      </c>
      <c r="AJ2519" s="1" t="str">
        <f t="shared" si="1736"/>
        <v/>
      </c>
      <c r="AK2519" s="10" t="e">
        <f t="shared" si="1737"/>
        <v>#DIV/0!</v>
      </c>
      <c r="AL2519" s="10" t="e">
        <f t="shared" si="1742"/>
        <v>#DIV/0!</v>
      </c>
      <c r="AM2519">
        <f t="shared" si="1738"/>
        <v>0</v>
      </c>
      <c r="AN2519">
        <f t="shared" si="1729"/>
        <v>0</v>
      </c>
      <c r="AO2519">
        <f t="shared" si="1730"/>
        <v>0</v>
      </c>
      <c r="AP2519">
        <f t="shared" ca="1" si="1716"/>
        <v>2.9876437868277865E-46</v>
      </c>
      <c r="AQ2519">
        <f t="shared" ca="1" si="1716"/>
        <v>5.4681057696045292E-45</v>
      </c>
      <c r="AR2519">
        <f t="shared" ca="1" si="1743"/>
        <v>5.4637637103421691E-2</v>
      </c>
      <c r="AS2519">
        <f t="shared" ca="1" si="1744"/>
        <v>5.1807023740860103</v>
      </c>
      <c r="AT2519">
        <f t="shared" si="1731"/>
        <v>0</v>
      </c>
      <c r="AU2519">
        <f t="shared" ca="1" si="1745"/>
        <v>1.1181007129029464E-45</v>
      </c>
      <c r="AV2519" t="e">
        <f t="shared" si="1740"/>
        <v>#DIV/0!</v>
      </c>
      <c r="AW2519" t="e">
        <f t="shared" si="1710"/>
        <v>#DIV/0!</v>
      </c>
      <c r="AX2519" t="e">
        <f t="shared" si="1709"/>
        <v>#DIV/0!</v>
      </c>
      <c r="AY2519" t="e">
        <f t="shared" si="1714"/>
        <v>#DIV/0!</v>
      </c>
      <c r="AZ2519" t="e">
        <f t="shared" si="1713"/>
        <v>#DIV/0!</v>
      </c>
    </row>
    <row r="2520" spans="7:52" x14ac:dyDescent="0.3">
      <c r="G2520" s="1" t="str">
        <f t="shared" si="1739"/>
        <v/>
      </c>
      <c r="H2520" s="2" t="str">
        <f t="shared" si="1708"/>
        <v/>
      </c>
      <c r="I2520" s="6" t="str" cm="1">
        <f t="array" ref="I2520">_xlfn.IFS(AND(G2519&lt;H2519,G2520&gt;H2520),"BUY", AND(G2519&gt;H2519,G2520&lt;H2520),"SELL",TRUE,"")</f>
        <v/>
      </c>
      <c r="J2520" s="1">
        <f t="shared" ca="1" si="1718"/>
        <v>0</v>
      </c>
      <c r="K2520" s="3" t="str">
        <f t="shared" ca="1" si="1732"/>
        <v/>
      </c>
      <c r="L2520" s="3" t="str">
        <f t="shared" si="1733"/>
        <v/>
      </c>
      <c r="M2520" s="3" t="str">
        <f t="shared" si="1734"/>
        <v/>
      </c>
      <c r="N2520" s="4">
        <f t="shared" si="1719"/>
        <v>-1</v>
      </c>
      <c r="O2520" s="2" t="str">
        <f t="shared" si="1735"/>
        <v/>
      </c>
      <c r="P2520" s="1" t="str">
        <f t="shared" si="1720"/>
        <v/>
      </c>
      <c r="Q2520" s="1" t="str">
        <f t="shared" si="1721"/>
        <v/>
      </c>
      <c r="R2520" s="1" t="str">
        <f>IF(ISBLANK(A2520),"",SUM($Q$2:Q2520))</f>
        <v/>
      </c>
      <c r="S2520" s="1" t="str">
        <f>IF(ISBLANK(A2520),"",SUM($F$2:F2520))</f>
        <v/>
      </c>
      <c r="T2520" s="1" t="str">
        <f t="shared" si="1722"/>
        <v/>
      </c>
      <c r="U2520" s="1" t="str">
        <f t="shared" si="1723"/>
        <v/>
      </c>
      <c r="V2520" s="17">
        <f t="shared" si="1724"/>
        <v>0</v>
      </c>
      <c r="W2520" s="17">
        <f t="shared" si="1725"/>
        <v>0</v>
      </c>
      <c r="X2520" s="17">
        <f t="shared" si="1726"/>
        <v>0</v>
      </c>
      <c r="Y2520" s="22">
        <f t="shared" si="1751"/>
        <v>0</v>
      </c>
      <c r="Z2520" s="22">
        <f t="shared" si="1751"/>
        <v>0</v>
      </c>
      <c r="AA2520" s="22">
        <f t="shared" si="1751"/>
        <v>0</v>
      </c>
      <c r="AB2520" s="23" t="str">
        <f t="shared" si="1746"/>
        <v/>
      </c>
      <c r="AC2520" s="23" t="str">
        <f t="shared" si="1747"/>
        <v/>
      </c>
      <c r="AD2520" s="23" t="str">
        <f t="shared" si="1748"/>
        <v/>
      </c>
      <c r="AE2520" s="23" t="str">
        <f t="shared" si="1749"/>
        <v/>
      </c>
      <c r="AF2520" s="23" t="str">
        <f t="shared" si="1750"/>
        <v/>
      </c>
      <c r="AG2520" s="23" t="str">
        <f t="shared" si="1711"/>
        <v/>
      </c>
      <c r="AH2520" s="25" t="str">
        <f t="shared" si="1727"/>
        <v/>
      </c>
      <c r="AI2520" s="25" t="str">
        <f t="shared" si="1728"/>
        <v/>
      </c>
      <c r="AJ2520" s="1" t="str">
        <f t="shared" si="1736"/>
        <v/>
      </c>
      <c r="AK2520" s="10" t="e">
        <f t="shared" si="1737"/>
        <v>#DIV/0!</v>
      </c>
      <c r="AL2520" s="10" t="e">
        <f t="shared" si="1742"/>
        <v>#DIV/0!</v>
      </c>
      <c r="AM2520">
        <f t="shared" si="1738"/>
        <v>0</v>
      </c>
      <c r="AN2520">
        <f t="shared" si="1729"/>
        <v>0</v>
      </c>
      <c r="AO2520">
        <f t="shared" si="1730"/>
        <v>0</v>
      </c>
      <c r="AP2520">
        <f t="shared" ca="1" si="1716"/>
        <v>2.7742406591972304E-46</v>
      </c>
      <c r="AQ2520">
        <f t="shared" ca="1" si="1716"/>
        <v>5.0775267860613479E-45</v>
      </c>
      <c r="AR2520">
        <f t="shared" ca="1" si="1743"/>
        <v>5.4637637103421698E-2</v>
      </c>
      <c r="AS2520">
        <f t="shared" ca="1" si="1744"/>
        <v>5.1807023740860103</v>
      </c>
      <c r="AT2520">
        <f t="shared" si="1731"/>
        <v>0</v>
      </c>
      <c r="AU2520">
        <f t="shared" ca="1" si="1745"/>
        <v>1.0382363762670215E-45</v>
      </c>
      <c r="AV2520" t="e">
        <f t="shared" si="1740"/>
        <v>#DIV/0!</v>
      </c>
      <c r="AW2520" t="e">
        <f t="shared" si="1710"/>
        <v>#DIV/0!</v>
      </c>
      <c r="AX2520" t="e">
        <f t="shared" si="1709"/>
        <v>#DIV/0!</v>
      </c>
      <c r="AY2520" t="e">
        <f t="shared" si="1714"/>
        <v>#DIV/0!</v>
      </c>
      <c r="AZ2520" t="e">
        <f t="shared" si="1713"/>
        <v>#DIV/0!</v>
      </c>
    </row>
    <row r="2521" spans="7:52" x14ac:dyDescent="0.3">
      <c r="G2521" s="1" t="str">
        <f t="shared" si="1739"/>
        <v/>
      </c>
      <c r="H2521" s="2" t="str">
        <f t="shared" ref="H2521:H2584" si="1752">IFERROR(AVERAGE(E2502:E2521),"")</f>
        <v/>
      </c>
      <c r="I2521" s="6" t="str" cm="1">
        <f t="array" ref="I2521">_xlfn.IFS(AND(G2520&lt;H2520,G2521&gt;H2521),"BUY", AND(G2520&gt;H2520,G2521&lt;H2521),"SELL",TRUE,"")</f>
        <v/>
      </c>
      <c r="J2521" s="1">
        <f t="shared" ca="1" si="1718"/>
        <v>0</v>
      </c>
      <c r="K2521" s="3" t="str">
        <f t="shared" ca="1" si="1732"/>
        <v/>
      </c>
      <c r="L2521" s="3" t="str">
        <f t="shared" si="1733"/>
        <v/>
      </c>
      <c r="M2521" s="3" t="str">
        <f t="shared" si="1734"/>
        <v/>
      </c>
      <c r="N2521" s="4">
        <f t="shared" si="1719"/>
        <v>-1</v>
      </c>
      <c r="O2521" s="2" t="str">
        <f t="shared" si="1735"/>
        <v/>
      </c>
      <c r="P2521" s="1" t="str">
        <f t="shared" si="1720"/>
        <v/>
      </c>
      <c r="Q2521" s="1" t="str">
        <f t="shared" si="1721"/>
        <v/>
      </c>
      <c r="R2521" s="1" t="str">
        <f>IF(ISBLANK(A2521),"",SUM($Q$2:Q2521))</f>
        <v/>
      </c>
      <c r="S2521" s="1" t="str">
        <f>IF(ISBLANK(A2521),"",SUM($F$2:F2521))</f>
        <v/>
      </c>
      <c r="T2521" s="1" t="str">
        <f t="shared" si="1722"/>
        <v/>
      </c>
      <c r="U2521" s="1" t="str">
        <f t="shared" si="1723"/>
        <v/>
      </c>
      <c r="V2521" s="17">
        <f t="shared" si="1724"/>
        <v>0</v>
      </c>
      <c r="W2521" s="17">
        <f t="shared" si="1725"/>
        <v>0</v>
      </c>
      <c r="X2521" s="17">
        <f t="shared" si="1726"/>
        <v>0</v>
      </c>
      <c r="Y2521" s="22">
        <f t="shared" si="1751"/>
        <v>0</v>
      </c>
      <c r="Z2521" s="22">
        <f t="shared" si="1751"/>
        <v>0</v>
      </c>
      <c r="AA2521" s="22">
        <f t="shared" si="1751"/>
        <v>0</v>
      </c>
      <c r="AB2521" s="23" t="str">
        <f t="shared" si="1746"/>
        <v/>
      </c>
      <c r="AC2521" s="23" t="str">
        <f t="shared" si="1747"/>
        <v/>
      </c>
      <c r="AD2521" s="23" t="str">
        <f t="shared" si="1748"/>
        <v/>
      </c>
      <c r="AE2521" s="23" t="str">
        <f t="shared" si="1749"/>
        <v/>
      </c>
      <c r="AF2521" s="23" t="str">
        <f t="shared" si="1750"/>
        <v/>
      </c>
      <c r="AG2521" s="23" t="str">
        <f t="shared" si="1711"/>
        <v/>
      </c>
      <c r="AH2521" s="25" t="str">
        <f t="shared" si="1727"/>
        <v/>
      </c>
      <c r="AI2521" s="25" t="str">
        <f t="shared" si="1728"/>
        <v/>
      </c>
      <c r="AJ2521" s="1" t="str">
        <f t="shared" si="1736"/>
        <v/>
      </c>
      <c r="AK2521" s="10" t="e">
        <f t="shared" si="1737"/>
        <v>#DIV/0!</v>
      </c>
      <c r="AL2521" s="10" t="e">
        <f t="shared" si="1742"/>
        <v>#DIV/0!</v>
      </c>
      <c r="AM2521">
        <f t="shared" si="1738"/>
        <v>0</v>
      </c>
      <c r="AN2521">
        <f t="shared" si="1729"/>
        <v>0</v>
      </c>
      <c r="AO2521">
        <f t="shared" si="1730"/>
        <v>0</v>
      </c>
      <c r="AP2521">
        <f t="shared" ca="1" si="1716"/>
        <v>2.5760806121117139E-46</v>
      </c>
      <c r="AQ2521">
        <f t="shared" ca="1" si="1716"/>
        <v>4.7148463013426806E-45</v>
      </c>
      <c r="AR2521">
        <f t="shared" ca="1" si="1743"/>
        <v>5.4637637103421698E-2</v>
      </c>
      <c r="AS2521">
        <f t="shared" ca="1" si="1744"/>
        <v>5.1807023740860103</v>
      </c>
      <c r="AT2521">
        <f t="shared" si="1731"/>
        <v>0</v>
      </c>
      <c r="AU2521">
        <f t="shared" ca="1" si="1745"/>
        <v>9.6407663510509138E-46</v>
      </c>
      <c r="AV2521" t="e">
        <f t="shared" si="1740"/>
        <v>#DIV/0!</v>
      </c>
      <c r="AW2521" t="e">
        <f t="shared" si="1710"/>
        <v>#DIV/0!</v>
      </c>
      <c r="AX2521" t="e">
        <f t="shared" si="1709"/>
        <v>#DIV/0!</v>
      </c>
      <c r="AY2521" t="e">
        <f t="shared" si="1714"/>
        <v>#DIV/0!</v>
      </c>
      <c r="AZ2521" t="e">
        <f t="shared" si="1713"/>
        <v>#DIV/0!</v>
      </c>
    </row>
    <row r="2522" spans="7:52" x14ac:dyDescent="0.3">
      <c r="G2522" s="1" t="str">
        <f t="shared" si="1739"/>
        <v/>
      </c>
      <c r="H2522" s="2" t="str">
        <f t="shared" si="1752"/>
        <v/>
      </c>
      <c r="I2522" s="6" t="str" cm="1">
        <f t="array" ref="I2522">_xlfn.IFS(AND(G2521&lt;H2521,G2522&gt;H2522),"BUY", AND(G2521&gt;H2521,G2522&lt;H2522),"SELL",TRUE,"")</f>
        <v/>
      </c>
      <c r="J2522" s="1">
        <f t="shared" ca="1" si="1718"/>
        <v>0</v>
      </c>
      <c r="K2522" s="3" t="str">
        <f t="shared" ca="1" si="1732"/>
        <v/>
      </c>
      <c r="L2522" s="3" t="str">
        <f t="shared" si="1733"/>
        <v/>
      </c>
      <c r="M2522" s="3" t="str">
        <f t="shared" si="1734"/>
        <v/>
      </c>
      <c r="N2522" s="4">
        <f t="shared" si="1719"/>
        <v>-1</v>
      </c>
      <c r="O2522" s="2" t="str">
        <f t="shared" si="1735"/>
        <v/>
      </c>
      <c r="P2522" s="1" t="str">
        <f t="shared" si="1720"/>
        <v/>
      </c>
      <c r="Q2522" s="1" t="str">
        <f t="shared" si="1721"/>
        <v/>
      </c>
      <c r="R2522" s="1" t="str">
        <f>IF(ISBLANK(A2522),"",SUM($Q$2:Q2522))</f>
        <v/>
      </c>
      <c r="S2522" s="1" t="str">
        <f>IF(ISBLANK(A2522),"",SUM($F$2:F2522))</f>
        <v/>
      </c>
      <c r="T2522" s="1" t="str">
        <f t="shared" si="1722"/>
        <v/>
      </c>
      <c r="U2522" s="1" t="str">
        <f t="shared" si="1723"/>
        <v/>
      </c>
      <c r="V2522" s="17">
        <f t="shared" si="1724"/>
        <v>0</v>
      </c>
      <c r="W2522" s="17">
        <f t="shared" si="1725"/>
        <v>0</v>
      </c>
      <c r="X2522" s="17">
        <f t="shared" si="1726"/>
        <v>0</v>
      </c>
      <c r="Y2522" s="22">
        <f t="shared" si="1751"/>
        <v>0</v>
      </c>
      <c r="Z2522" s="22">
        <f t="shared" si="1751"/>
        <v>0</v>
      </c>
      <c r="AA2522" s="22">
        <f t="shared" si="1751"/>
        <v>0</v>
      </c>
      <c r="AB2522" s="23" t="str">
        <f t="shared" si="1746"/>
        <v/>
      </c>
      <c r="AC2522" s="23" t="str">
        <f t="shared" si="1747"/>
        <v/>
      </c>
      <c r="AD2522" s="23" t="str">
        <f t="shared" si="1748"/>
        <v/>
      </c>
      <c r="AE2522" s="23" t="str">
        <f t="shared" si="1749"/>
        <v/>
      </c>
      <c r="AF2522" s="23" t="str">
        <f t="shared" si="1750"/>
        <v/>
      </c>
      <c r="AG2522" s="23" t="str">
        <f t="shared" si="1711"/>
        <v/>
      </c>
      <c r="AH2522" s="25" t="str">
        <f t="shared" si="1727"/>
        <v/>
      </c>
      <c r="AI2522" s="25" t="str">
        <f t="shared" si="1728"/>
        <v/>
      </c>
      <c r="AJ2522" s="1" t="str">
        <f t="shared" si="1736"/>
        <v/>
      </c>
      <c r="AK2522" s="10" t="e">
        <f t="shared" si="1737"/>
        <v>#DIV/0!</v>
      </c>
      <c r="AL2522" s="10" t="e">
        <f t="shared" si="1742"/>
        <v>#DIV/0!</v>
      </c>
      <c r="AM2522">
        <f t="shared" si="1738"/>
        <v>0</v>
      </c>
      <c r="AN2522">
        <f t="shared" si="1729"/>
        <v>0</v>
      </c>
      <c r="AO2522">
        <f t="shared" si="1730"/>
        <v>0</v>
      </c>
      <c r="AP2522">
        <f t="shared" ca="1" si="1716"/>
        <v>2.3920748541037343E-46</v>
      </c>
      <c r="AQ2522">
        <f t="shared" ca="1" si="1716"/>
        <v>4.3780715655324892E-45</v>
      </c>
      <c r="AR2522">
        <f t="shared" ca="1" si="1743"/>
        <v>5.4637637103421691E-2</v>
      </c>
      <c r="AS2522">
        <f t="shared" ca="1" si="1744"/>
        <v>5.1807023740860103</v>
      </c>
      <c r="AT2522">
        <f t="shared" si="1731"/>
        <v>0</v>
      </c>
      <c r="AU2522">
        <f t="shared" ca="1" si="1745"/>
        <v>8.952140183118706E-46</v>
      </c>
      <c r="AV2522" t="e">
        <f t="shared" si="1740"/>
        <v>#DIV/0!</v>
      </c>
      <c r="AW2522" t="e">
        <f t="shared" si="1710"/>
        <v>#DIV/0!</v>
      </c>
      <c r="AX2522" t="e">
        <f t="shared" si="1709"/>
        <v>#DIV/0!</v>
      </c>
      <c r="AY2522" t="e">
        <f t="shared" si="1714"/>
        <v>#DIV/0!</v>
      </c>
      <c r="AZ2522" t="e">
        <f t="shared" si="1713"/>
        <v>#DIV/0!</v>
      </c>
    </row>
    <row r="2523" spans="7:52" x14ac:dyDescent="0.3">
      <c r="G2523" s="1" t="str">
        <f t="shared" si="1739"/>
        <v/>
      </c>
      <c r="H2523" s="2" t="str">
        <f t="shared" si="1752"/>
        <v/>
      </c>
      <c r="I2523" s="6" t="str" cm="1">
        <f t="array" ref="I2523">_xlfn.IFS(AND(G2522&lt;H2522,G2523&gt;H2523),"BUY", AND(G2522&gt;H2522,G2523&lt;H2523),"SELL",TRUE,"")</f>
        <v/>
      </c>
      <c r="J2523" s="1">
        <f t="shared" ca="1" si="1718"/>
        <v>0</v>
      </c>
      <c r="K2523" s="3" t="str">
        <f t="shared" ca="1" si="1732"/>
        <v/>
      </c>
      <c r="L2523" s="3" t="str">
        <f t="shared" si="1733"/>
        <v/>
      </c>
      <c r="M2523" s="3" t="str">
        <f t="shared" si="1734"/>
        <v/>
      </c>
      <c r="N2523" s="4">
        <f t="shared" si="1719"/>
        <v>-1</v>
      </c>
      <c r="O2523" s="2" t="str">
        <f t="shared" si="1735"/>
        <v/>
      </c>
      <c r="P2523" s="1" t="str">
        <f t="shared" si="1720"/>
        <v/>
      </c>
      <c r="Q2523" s="1" t="str">
        <f t="shared" si="1721"/>
        <v/>
      </c>
      <c r="R2523" s="1" t="str">
        <f>IF(ISBLANK(A2523),"",SUM($Q$2:Q2523))</f>
        <v/>
      </c>
      <c r="S2523" s="1" t="str">
        <f>IF(ISBLANK(A2523),"",SUM($F$2:F2523))</f>
        <v/>
      </c>
      <c r="T2523" s="1" t="str">
        <f t="shared" si="1722"/>
        <v/>
      </c>
      <c r="U2523" s="1" t="str">
        <f t="shared" si="1723"/>
        <v/>
      </c>
      <c r="V2523" s="17">
        <f t="shared" si="1724"/>
        <v>0</v>
      </c>
      <c r="W2523" s="17">
        <f t="shared" si="1725"/>
        <v>0</v>
      </c>
      <c r="X2523" s="17">
        <f t="shared" si="1726"/>
        <v>0</v>
      </c>
      <c r="Y2523" s="22">
        <f t="shared" si="1751"/>
        <v>0</v>
      </c>
      <c r="Z2523" s="22">
        <f t="shared" si="1751"/>
        <v>0</v>
      </c>
      <c r="AA2523" s="22">
        <f t="shared" si="1751"/>
        <v>0</v>
      </c>
      <c r="AB2523" s="23" t="str">
        <f t="shared" si="1746"/>
        <v/>
      </c>
      <c r="AC2523" s="23" t="str">
        <f t="shared" si="1747"/>
        <v/>
      </c>
      <c r="AD2523" s="23" t="str">
        <f t="shared" si="1748"/>
        <v/>
      </c>
      <c r="AE2523" s="23" t="str">
        <f t="shared" si="1749"/>
        <v/>
      </c>
      <c r="AF2523" s="23" t="str">
        <f t="shared" si="1750"/>
        <v/>
      </c>
      <c r="AG2523" s="23" t="str">
        <f t="shared" si="1711"/>
        <v/>
      </c>
      <c r="AH2523" s="25" t="str">
        <f t="shared" si="1727"/>
        <v/>
      </c>
      <c r="AI2523" s="25" t="str">
        <f t="shared" si="1728"/>
        <v/>
      </c>
      <c r="AJ2523" s="1" t="str">
        <f t="shared" si="1736"/>
        <v/>
      </c>
      <c r="AK2523" s="10" t="e">
        <f t="shared" si="1737"/>
        <v>#DIV/0!</v>
      </c>
      <c r="AL2523" s="10" t="e">
        <f t="shared" si="1742"/>
        <v>#DIV/0!</v>
      </c>
      <c r="AM2523">
        <f t="shared" si="1738"/>
        <v>0</v>
      </c>
      <c r="AN2523">
        <f t="shared" si="1729"/>
        <v>0</v>
      </c>
      <c r="AO2523">
        <f t="shared" si="1730"/>
        <v>0</v>
      </c>
      <c r="AP2523">
        <f t="shared" ca="1" si="1716"/>
        <v>2.2212123645248964E-46</v>
      </c>
      <c r="AQ2523">
        <f t="shared" ca="1" si="1716"/>
        <v>4.0653521679944546E-45</v>
      </c>
      <c r="AR2523">
        <f t="shared" ca="1" si="1743"/>
        <v>5.4637637103421691E-2</v>
      </c>
      <c r="AS2523">
        <f t="shared" ca="1" si="1744"/>
        <v>5.1807023740860103</v>
      </c>
      <c r="AT2523">
        <f t="shared" si="1731"/>
        <v>0</v>
      </c>
      <c r="AU2523">
        <f t="shared" ca="1" si="1745"/>
        <v>8.3127015986102269E-46</v>
      </c>
      <c r="AV2523" t="e">
        <f t="shared" si="1740"/>
        <v>#DIV/0!</v>
      </c>
      <c r="AW2523" t="e">
        <f t="shared" si="1710"/>
        <v>#DIV/0!</v>
      </c>
      <c r="AX2523" t="e">
        <f t="shared" ref="AX2523:AX2586" si="1753">AV2523 - AW2523</f>
        <v>#DIV/0!</v>
      </c>
      <c r="AY2523" t="e">
        <f t="shared" si="1714"/>
        <v>#DIV/0!</v>
      </c>
      <c r="AZ2523" t="e">
        <f t="shared" si="1713"/>
        <v>#DIV/0!</v>
      </c>
    </row>
    <row r="2524" spans="7:52" x14ac:dyDescent="0.3">
      <c r="G2524" s="1" t="str">
        <f t="shared" si="1739"/>
        <v/>
      </c>
      <c r="H2524" s="2" t="str">
        <f t="shared" si="1752"/>
        <v/>
      </c>
      <c r="I2524" s="6" t="str" cm="1">
        <f t="array" ref="I2524">_xlfn.IFS(AND(G2523&lt;H2523,G2524&gt;H2524),"BUY", AND(G2523&gt;H2523,G2524&lt;H2524),"SELL",TRUE,"")</f>
        <v/>
      </c>
      <c r="J2524" s="1">
        <f t="shared" ca="1" si="1718"/>
        <v>0</v>
      </c>
      <c r="K2524" s="3" t="str">
        <f t="shared" ca="1" si="1732"/>
        <v/>
      </c>
      <c r="L2524" s="3" t="str">
        <f t="shared" si="1733"/>
        <v/>
      </c>
      <c r="M2524" s="3" t="str">
        <f t="shared" si="1734"/>
        <v/>
      </c>
      <c r="N2524" s="4">
        <f t="shared" si="1719"/>
        <v>-1</v>
      </c>
      <c r="O2524" s="2" t="str">
        <f t="shared" si="1735"/>
        <v/>
      </c>
      <c r="P2524" s="1" t="str">
        <f t="shared" si="1720"/>
        <v/>
      </c>
      <c r="Q2524" s="1" t="str">
        <f t="shared" si="1721"/>
        <v/>
      </c>
      <c r="R2524" s="1" t="str">
        <f>IF(ISBLANK(A2524),"",SUM($Q$2:Q2524))</f>
        <v/>
      </c>
      <c r="S2524" s="1" t="str">
        <f>IF(ISBLANK(A2524),"",SUM($F$2:F2524))</f>
        <v/>
      </c>
      <c r="T2524" s="1" t="str">
        <f t="shared" si="1722"/>
        <v/>
      </c>
      <c r="U2524" s="1" t="str">
        <f t="shared" si="1723"/>
        <v/>
      </c>
      <c r="V2524" s="17">
        <f t="shared" si="1724"/>
        <v>0</v>
      </c>
      <c r="W2524" s="17">
        <f t="shared" si="1725"/>
        <v>0</v>
      </c>
      <c r="X2524" s="17">
        <f t="shared" si="1726"/>
        <v>0</v>
      </c>
      <c r="Y2524" s="22">
        <f t="shared" si="1751"/>
        <v>0</v>
      </c>
      <c r="Z2524" s="22">
        <f t="shared" si="1751"/>
        <v>0</v>
      </c>
      <c r="AA2524" s="22">
        <f t="shared" si="1751"/>
        <v>0</v>
      </c>
      <c r="AB2524" s="23" t="str">
        <f t="shared" si="1746"/>
        <v/>
      </c>
      <c r="AC2524" s="23" t="str">
        <f t="shared" si="1747"/>
        <v/>
      </c>
      <c r="AD2524" s="23" t="str">
        <f t="shared" si="1748"/>
        <v/>
      </c>
      <c r="AE2524" s="23" t="str">
        <f t="shared" si="1749"/>
        <v/>
      </c>
      <c r="AF2524" s="23" t="str">
        <f t="shared" si="1750"/>
        <v/>
      </c>
      <c r="AG2524" s="23" t="str">
        <f t="shared" si="1711"/>
        <v/>
      </c>
      <c r="AH2524" s="25" t="str">
        <f t="shared" si="1727"/>
        <v/>
      </c>
      <c r="AI2524" s="25" t="str">
        <f t="shared" si="1728"/>
        <v/>
      </c>
      <c r="AJ2524" s="1" t="str">
        <f t="shared" si="1736"/>
        <v/>
      </c>
      <c r="AK2524" s="10" t="e">
        <f t="shared" si="1737"/>
        <v>#DIV/0!</v>
      </c>
      <c r="AL2524" s="10" t="e">
        <f t="shared" si="1742"/>
        <v>#DIV/0!</v>
      </c>
      <c r="AM2524">
        <f t="shared" si="1738"/>
        <v>0</v>
      </c>
      <c r="AN2524">
        <f t="shared" si="1729"/>
        <v>0</v>
      </c>
      <c r="AO2524">
        <f t="shared" si="1730"/>
        <v>0</v>
      </c>
      <c r="AP2524">
        <f t="shared" ca="1" si="1716"/>
        <v>2.062554338487404E-46</v>
      </c>
      <c r="AQ2524">
        <f t="shared" ca="1" si="1716"/>
        <v>3.7749698702805648E-45</v>
      </c>
      <c r="AR2524">
        <f t="shared" ca="1" si="1743"/>
        <v>5.4637637103421705E-2</v>
      </c>
      <c r="AS2524">
        <f t="shared" ca="1" si="1744"/>
        <v>5.1807023740860103</v>
      </c>
      <c r="AT2524">
        <f t="shared" si="1731"/>
        <v>0</v>
      </c>
      <c r="AU2524">
        <f t="shared" ca="1" si="1745"/>
        <v>7.7189371987094966E-46</v>
      </c>
      <c r="AV2524" t="e">
        <f t="shared" si="1740"/>
        <v>#DIV/0!</v>
      </c>
      <c r="AW2524" t="e">
        <f t="shared" ref="AW2524:AW2587" si="1754">AVERAGE(E2499:E2524)</f>
        <v>#DIV/0!</v>
      </c>
      <c r="AX2524" t="e">
        <f t="shared" si="1753"/>
        <v>#DIV/0!</v>
      </c>
      <c r="AY2524" t="e">
        <f t="shared" si="1714"/>
        <v>#DIV/0!</v>
      </c>
      <c r="AZ2524" t="e">
        <f t="shared" si="1713"/>
        <v>#DIV/0!</v>
      </c>
    </row>
    <row r="2525" spans="7:52" x14ac:dyDescent="0.3">
      <c r="G2525" s="1" t="str">
        <f t="shared" si="1739"/>
        <v/>
      </c>
      <c r="H2525" s="2" t="str">
        <f t="shared" si="1752"/>
        <v/>
      </c>
      <c r="I2525" s="6" t="str" cm="1">
        <f t="array" ref="I2525">_xlfn.IFS(AND(G2524&lt;H2524,G2525&gt;H2525),"BUY", AND(G2524&gt;H2524,G2525&lt;H2525),"SELL",TRUE,"")</f>
        <v/>
      </c>
      <c r="J2525" s="1">
        <f t="shared" ca="1" si="1718"/>
        <v>0</v>
      </c>
      <c r="K2525" s="3" t="str">
        <f t="shared" ca="1" si="1732"/>
        <v/>
      </c>
      <c r="L2525" s="3" t="str">
        <f t="shared" si="1733"/>
        <v/>
      </c>
      <c r="M2525" s="3" t="str">
        <f t="shared" si="1734"/>
        <v/>
      </c>
      <c r="N2525" s="4">
        <f t="shared" si="1719"/>
        <v>-1</v>
      </c>
      <c r="O2525" s="2" t="str">
        <f t="shared" si="1735"/>
        <v/>
      </c>
      <c r="P2525" s="1" t="str">
        <f t="shared" si="1720"/>
        <v/>
      </c>
      <c r="Q2525" s="1" t="str">
        <f t="shared" si="1721"/>
        <v/>
      </c>
      <c r="R2525" s="1" t="str">
        <f>IF(ISBLANK(A2525),"",SUM($Q$2:Q2525))</f>
        <v/>
      </c>
      <c r="S2525" s="1" t="str">
        <f>IF(ISBLANK(A2525),"",SUM($F$2:F2525))</f>
        <v/>
      </c>
      <c r="T2525" s="1" t="str">
        <f t="shared" si="1722"/>
        <v/>
      </c>
      <c r="U2525" s="1" t="str">
        <f t="shared" si="1723"/>
        <v/>
      </c>
      <c r="V2525" s="17">
        <f t="shared" si="1724"/>
        <v>0</v>
      </c>
      <c r="W2525" s="17">
        <f t="shared" si="1725"/>
        <v>0</v>
      </c>
      <c r="X2525" s="17">
        <f t="shared" si="1726"/>
        <v>0</v>
      </c>
      <c r="Y2525" s="22">
        <f t="shared" si="1751"/>
        <v>0</v>
      </c>
      <c r="Z2525" s="22">
        <f t="shared" si="1751"/>
        <v>0</v>
      </c>
      <c r="AA2525" s="22">
        <f t="shared" si="1751"/>
        <v>0</v>
      </c>
      <c r="AB2525" s="23" t="str">
        <f t="shared" si="1746"/>
        <v/>
      </c>
      <c r="AC2525" s="23" t="str">
        <f t="shared" si="1747"/>
        <v/>
      </c>
      <c r="AD2525" s="23" t="str">
        <f t="shared" si="1748"/>
        <v/>
      </c>
      <c r="AE2525" s="23" t="str">
        <f t="shared" si="1749"/>
        <v/>
      </c>
      <c r="AF2525" s="23" t="str">
        <f t="shared" si="1750"/>
        <v/>
      </c>
      <c r="AG2525" s="23" t="str">
        <f t="shared" si="1711"/>
        <v/>
      </c>
      <c r="AH2525" s="25" t="str">
        <f t="shared" si="1727"/>
        <v/>
      </c>
      <c r="AI2525" s="25" t="str">
        <f t="shared" si="1728"/>
        <v/>
      </c>
      <c r="AJ2525" s="1" t="str">
        <f t="shared" si="1736"/>
        <v/>
      </c>
      <c r="AK2525" s="10" t="e">
        <f t="shared" si="1737"/>
        <v>#DIV/0!</v>
      </c>
      <c r="AL2525" s="10" t="e">
        <f t="shared" si="1742"/>
        <v>#DIV/0!</v>
      </c>
      <c r="AM2525">
        <f t="shared" si="1738"/>
        <v>0</v>
      </c>
      <c r="AN2525">
        <f t="shared" si="1729"/>
        <v>0</v>
      </c>
      <c r="AO2525">
        <f t="shared" si="1730"/>
        <v>0</v>
      </c>
      <c r="AP2525">
        <f t="shared" ca="1" si="1716"/>
        <v>1.9152290285954465E-46</v>
      </c>
      <c r="AQ2525">
        <f t="shared" ca="1" si="1716"/>
        <v>3.5053291652605244E-45</v>
      </c>
      <c r="AR2525">
        <f t="shared" ca="1" si="1743"/>
        <v>5.4637637103421698E-2</v>
      </c>
      <c r="AS2525">
        <f t="shared" ca="1" si="1744"/>
        <v>5.1807023740860103</v>
      </c>
      <c r="AT2525">
        <f t="shared" si="1731"/>
        <v>0</v>
      </c>
      <c r="AU2525">
        <f t="shared" ca="1" si="1745"/>
        <v>7.1675845416588182E-46</v>
      </c>
      <c r="AV2525" t="e">
        <f t="shared" si="1740"/>
        <v>#DIV/0!</v>
      </c>
      <c r="AW2525" t="e">
        <f t="shared" si="1754"/>
        <v>#DIV/0!</v>
      </c>
      <c r="AX2525" t="e">
        <f t="shared" si="1753"/>
        <v>#DIV/0!</v>
      </c>
      <c r="AY2525" t="e">
        <f t="shared" si="1714"/>
        <v>#DIV/0!</v>
      </c>
      <c r="AZ2525" t="e">
        <f t="shared" si="1713"/>
        <v>#DIV/0!</v>
      </c>
    </row>
    <row r="2526" spans="7:52" x14ac:dyDescent="0.3">
      <c r="G2526" s="1" t="str">
        <f t="shared" si="1739"/>
        <v/>
      </c>
      <c r="H2526" s="2" t="str">
        <f t="shared" si="1752"/>
        <v/>
      </c>
      <c r="I2526" s="6" t="str" cm="1">
        <f t="array" ref="I2526">_xlfn.IFS(AND(G2525&lt;H2525,G2526&gt;H2526),"BUY", AND(G2525&gt;H2525,G2526&lt;H2526),"SELL",TRUE,"")</f>
        <v/>
      </c>
      <c r="J2526" s="1">
        <f t="shared" ca="1" si="1718"/>
        <v>0</v>
      </c>
      <c r="K2526" s="3" t="str">
        <f t="shared" ca="1" si="1732"/>
        <v/>
      </c>
      <c r="L2526" s="3" t="str">
        <f t="shared" si="1733"/>
        <v/>
      </c>
      <c r="M2526" s="3" t="str">
        <f t="shared" si="1734"/>
        <v/>
      </c>
      <c r="N2526" s="4">
        <f t="shared" si="1719"/>
        <v>-1</v>
      </c>
      <c r="O2526" s="2" t="str">
        <f t="shared" si="1735"/>
        <v/>
      </c>
      <c r="P2526" s="1" t="str">
        <f t="shared" si="1720"/>
        <v/>
      </c>
      <c r="Q2526" s="1" t="str">
        <f t="shared" si="1721"/>
        <v/>
      </c>
      <c r="R2526" s="1" t="str">
        <f>IF(ISBLANK(A2526),"",SUM($Q$2:Q2526))</f>
        <v/>
      </c>
      <c r="S2526" s="1" t="str">
        <f>IF(ISBLANK(A2526),"",SUM($F$2:F2526))</f>
        <v/>
      </c>
      <c r="T2526" s="1" t="str">
        <f t="shared" si="1722"/>
        <v/>
      </c>
      <c r="U2526" s="1" t="str">
        <f t="shared" si="1723"/>
        <v/>
      </c>
      <c r="V2526" s="17">
        <f t="shared" si="1724"/>
        <v>0</v>
      </c>
      <c r="W2526" s="17">
        <f t="shared" si="1725"/>
        <v>0</v>
      </c>
      <c r="X2526" s="17">
        <f t="shared" si="1726"/>
        <v>0</v>
      </c>
      <c r="Y2526" s="22">
        <f t="shared" si="1751"/>
        <v>0</v>
      </c>
      <c r="Z2526" s="22">
        <f t="shared" si="1751"/>
        <v>0</v>
      </c>
      <c r="AA2526" s="22">
        <f t="shared" si="1751"/>
        <v>0</v>
      </c>
      <c r="AB2526" s="23" t="str">
        <f t="shared" si="1746"/>
        <v/>
      </c>
      <c r="AC2526" s="23" t="str">
        <f t="shared" si="1747"/>
        <v/>
      </c>
      <c r="AD2526" s="23" t="str">
        <f t="shared" si="1748"/>
        <v/>
      </c>
      <c r="AE2526" s="23" t="str">
        <f t="shared" si="1749"/>
        <v/>
      </c>
      <c r="AF2526" s="23" t="str">
        <f t="shared" si="1750"/>
        <v/>
      </c>
      <c r="AG2526" s="23" t="str">
        <f t="shared" ref="AG2526:AG2589" si="1755">IFERROR(AVERAGE(AF2513:AF2526),"")</f>
        <v/>
      </c>
      <c r="AH2526" s="25" t="str">
        <f t="shared" si="1727"/>
        <v/>
      </c>
      <c r="AI2526" s="25" t="str">
        <f t="shared" si="1728"/>
        <v/>
      </c>
      <c r="AJ2526" s="1" t="str">
        <f t="shared" si="1736"/>
        <v/>
      </c>
      <c r="AK2526" s="10" t="e">
        <f t="shared" si="1737"/>
        <v>#DIV/0!</v>
      </c>
      <c r="AL2526" s="10" t="e">
        <f t="shared" si="1742"/>
        <v>#DIV/0!</v>
      </c>
      <c r="AM2526">
        <f t="shared" si="1738"/>
        <v>0</v>
      </c>
      <c r="AN2526">
        <f t="shared" si="1729"/>
        <v>0</v>
      </c>
      <c r="AO2526">
        <f t="shared" si="1730"/>
        <v>0</v>
      </c>
      <c r="AP2526">
        <f t="shared" ca="1" si="1716"/>
        <v>1.7784269551243432E-46</v>
      </c>
      <c r="AQ2526">
        <f t="shared" ca="1" si="1716"/>
        <v>3.2549485105990589E-45</v>
      </c>
      <c r="AR2526">
        <f t="shared" ca="1" si="1743"/>
        <v>5.4637637103421691E-2</v>
      </c>
      <c r="AS2526">
        <f t="shared" ca="1" si="1744"/>
        <v>5.1807023740860103</v>
      </c>
      <c r="AT2526">
        <f t="shared" si="1731"/>
        <v>0</v>
      </c>
      <c r="AU2526">
        <f t="shared" ca="1" si="1745"/>
        <v>6.6556142172546164E-46</v>
      </c>
      <c r="AV2526" t="e">
        <f t="shared" si="1740"/>
        <v>#DIV/0!</v>
      </c>
      <c r="AW2526" t="e">
        <f t="shared" si="1754"/>
        <v>#DIV/0!</v>
      </c>
      <c r="AX2526" t="e">
        <f t="shared" si="1753"/>
        <v>#DIV/0!</v>
      </c>
      <c r="AY2526" t="e">
        <f t="shared" si="1714"/>
        <v>#DIV/0!</v>
      </c>
      <c r="AZ2526" t="e">
        <f t="shared" si="1713"/>
        <v>#DIV/0!</v>
      </c>
    </row>
    <row r="2527" spans="7:52" x14ac:dyDescent="0.3">
      <c r="G2527" s="1" t="str">
        <f t="shared" si="1739"/>
        <v/>
      </c>
      <c r="H2527" s="2" t="str">
        <f t="shared" si="1752"/>
        <v/>
      </c>
      <c r="I2527" s="6" t="str" cm="1">
        <f t="array" ref="I2527">_xlfn.IFS(AND(G2526&lt;H2526,G2527&gt;H2527),"BUY", AND(G2526&gt;H2526,G2527&lt;H2527),"SELL",TRUE,"")</f>
        <v/>
      </c>
      <c r="J2527" s="1">
        <f t="shared" ca="1" si="1718"/>
        <v>0</v>
      </c>
      <c r="K2527" s="3" t="str">
        <f t="shared" ca="1" si="1732"/>
        <v/>
      </c>
      <c r="L2527" s="3" t="str">
        <f t="shared" si="1733"/>
        <v/>
      </c>
      <c r="M2527" s="3" t="str">
        <f t="shared" si="1734"/>
        <v/>
      </c>
      <c r="N2527" s="4">
        <f t="shared" si="1719"/>
        <v>-1</v>
      </c>
      <c r="O2527" s="2" t="str">
        <f t="shared" si="1735"/>
        <v/>
      </c>
      <c r="P2527" s="1" t="str">
        <f t="shared" si="1720"/>
        <v/>
      </c>
      <c r="Q2527" s="1" t="str">
        <f t="shared" si="1721"/>
        <v/>
      </c>
      <c r="R2527" s="1" t="str">
        <f>IF(ISBLANK(A2527),"",SUM($Q$2:Q2527))</f>
        <v/>
      </c>
      <c r="S2527" s="1" t="str">
        <f>IF(ISBLANK(A2527),"",SUM($F$2:F2527))</f>
        <v/>
      </c>
      <c r="T2527" s="1" t="str">
        <f t="shared" si="1722"/>
        <v/>
      </c>
      <c r="U2527" s="1" t="str">
        <f t="shared" si="1723"/>
        <v/>
      </c>
      <c r="V2527" s="17">
        <f t="shared" si="1724"/>
        <v>0</v>
      </c>
      <c r="W2527" s="17">
        <f t="shared" si="1725"/>
        <v>0</v>
      </c>
      <c r="X2527" s="17">
        <f t="shared" si="1726"/>
        <v>0</v>
      </c>
      <c r="Y2527" s="22">
        <f t="shared" ref="Y2527:AA2542" si="1756">SUM(V2514:V2527)</f>
        <v>0</v>
      </c>
      <c r="Z2527" s="22">
        <f t="shared" si="1756"/>
        <v>0</v>
      </c>
      <c r="AA2527" s="22">
        <f t="shared" si="1756"/>
        <v>0</v>
      </c>
      <c r="AB2527" s="23" t="str">
        <f t="shared" si="1746"/>
        <v/>
      </c>
      <c r="AC2527" s="23" t="str">
        <f t="shared" si="1747"/>
        <v/>
      </c>
      <c r="AD2527" s="23" t="str">
        <f t="shared" si="1748"/>
        <v/>
      </c>
      <c r="AE2527" s="23" t="str">
        <f t="shared" si="1749"/>
        <v/>
      </c>
      <c r="AF2527" s="23" t="str">
        <f t="shared" si="1750"/>
        <v/>
      </c>
      <c r="AG2527" s="23" t="str">
        <f t="shared" si="1755"/>
        <v/>
      </c>
      <c r="AH2527" s="25" t="str">
        <f t="shared" si="1727"/>
        <v/>
      </c>
      <c r="AI2527" s="25" t="str">
        <f t="shared" si="1728"/>
        <v/>
      </c>
      <c r="AJ2527" s="1" t="str">
        <f t="shared" si="1736"/>
        <v/>
      </c>
      <c r="AK2527" s="10" t="e">
        <f t="shared" si="1737"/>
        <v>#DIV/0!</v>
      </c>
      <c r="AL2527" s="10" t="e">
        <f t="shared" si="1742"/>
        <v>#DIV/0!</v>
      </c>
      <c r="AM2527">
        <f t="shared" si="1738"/>
        <v>0</v>
      </c>
      <c r="AN2527">
        <f t="shared" si="1729"/>
        <v>0</v>
      </c>
      <c r="AO2527">
        <f t="shared" si="1730"/>
        <v>0</v>
      </c>
      <c r="AP2527">
        <f t="shared" ca="1" si="1716"/>
        <v>1.6513964583297473E-46</v>
      </c>
      <c r="AQ2527">
        <f t="shared" ca="1" si="1716"/>
        <v>3.0224521884134117E-45</v>
      </c>
      <c r="AR2527">
        <f t="shared" ca="1" si="1743"/>
        <v>5.4637637103421698E-2</v>
      </c>
      <c r="AS2527">
        <f t="shared" ca="1" si="1744"/>
        <v>5.1807023740860103</v>
      </c>
      <c r="AT2527">
        <f t="shared" si="1731"/>
        <v>0</v>
      </c>
      <c r="AU2527">
        <f t="shared" ca="1" si="1745"/>
        <v>6.1802132017364292E-46</v>
      </c>
      <c r="AV2527" t="e">
        <f t="shared" si="1740"/>
        <v>#DIV/0!</v>
      </c>
      <c r="AW2527" t="e">
        <f t="shared" si="1754"/>
        <v>#DIV/0!</v>
      </c>
      <c r="AX2527" t="e">
        <f t="shared" si="1753"/>
        <v>#DIV/0!</v>
      </c>
      <c r="AY2527" t="e">
        <f t="shared" si="1714"/>
        <v>#DIV/0!</v>
      </c>
      <c r="AZ2527" t="e">
        <f t="shared" si="1713"/>
        <v>#DIV/0!</v>
      </c>
    </row>
    <row r="2528" spans="7:52" x14ac:dyDescent="0.3">
      <c r="G2528" s="1" t="str">
        <f t="shared" si="1739"/>
        <v/>
      </c>
      <c r="H2528" s="2" t="str">
        <f t="shared" si="1752"/>
        <v/>
      </c>
      <c r="I2528" s="6" t="str" cm="1">
        <f t="array" ref="I2528">_xlfn.IFS(AND(G2527&lt;H2527,G2528&gt;H2528),"BUY", AND(G2527&gt;H2527,G2528&lt;H2528),"SELL",TRUE,"")</f>
        <v/>
      </c>
      <c r="J2528" s="1">
        <f t="shared" ca="1" si="1718"/>
        <v>0</v>
      </c>
      <c r="K2528" s="3" t="str">
        <f t="shared" ca="1" si="1732"/>
        <v/>
      </c>
      <c r="L2528" s="3" t="str">
        <f t="shared" si="1733"/>
        <v/>
      </c>
      <c r="M2528" s="3" t="str">
        <f t="shared" si="1734"/>
        <v/>
      </c>
      <c r="N2528" s="4">
        <f t="shared" si="1719"/>
        <v>-1</v>
      </c>
      <c r="O2528" s="2" t="str">
        <f t="shared" si="1735"/>
        <v/>
      </c>
      <c r="P2528" s="1" t="str">
        <f t="shared" si="1720"/>
        <v/>
      </c>
      <c r="Q2528" s="1" t="str">
        <f t="shared" si="1721"/>
        <v/>
      </c>
      <c r="R2528" s="1" t="str">
        <f>IF(ISBLANK(A2528),"",SUM($Q$2:Q2528))</f>
        <v/>
      </c>
      <c r="S2528" s="1" t="str">
        <f>IF(ISBLANK(A2528),"",SUM($F$2:F2528))</f>
        <v/>
      </c>
      <c r="T2528" s="1" t="str">
        <f t="shared" si="1722"/>
        <v/>
      </c>
      <c r="U2528" s="1" t="str">
        <f t="shared" si="1723"/>
        <v/>
      </c>
      <c r="V2528" s="17">
        <f t="shared" si="1724"/>
        <v>0</v>
      </c>
      <c r="W2528" s="17">
        <f t="shared" si="1725"/>
        <v>0</v>
      </c>
      <c r="X2528" s="17">
        <f t="shared" si="1726"/>
        <v>0</v>
      </c>
      <c r="Y2528" s="22">
        <f t="shared" si="1756"/>
        <v>0</v>
      </c>
      <c r="Z2528" s="22">
        <f t="shared" si="1756"/>
        <v>0</v>
      </c>
      <c r="AA2528" s="22">
        <f t="shared" si="1756"/>
        <v>0</v>
      </c>
      <c r="AB2528" s="23" t="str">
        <f t="shared" si="1746"/>
        <v/>
      </c>
      <c r="AC2528" s="23" t="str">
        <f t="shared" si="1747"/>
        <v/>
      </c>
      <c r="AD2528" s="23" t="str">
        <f t="shared" si="1748"/>
        <v/>
      </c>
      <c r="AE2528" s="23" t="str">
        <f t="shared" si="1749"/>
        <v/>
      </c>
      <c r="AF2528" s="23" t="str">
        <f t="shared" si="1750"/>
        <v/>
      </c>
      <c r="AG2528" s="23" t="str">
        <f t="shared" si="1755"/>
        <v/>
      </c>
      <c r="AH2528" s="25" t="str">
        <f t="shared" si="1727"/>
        <v/>
      </c>
      <c r="AI2528" s="25" t="str">
        <f t="shared" si="1728"/>
        <v/>
      </c>
      <c r="AJ2528" s="1" t="str">
        <f t="shared" si="1736"/>
        <v/>
      </c>
      <c r="AK2528" s="10" t="e">
        <f t="shared" si="1737"/>
        <v>#DIV/0!</v>
      </c>
      <c r="AL2528" s="10" t="e">
        <f t="shared" si="1742"/>
        <v>#DIV/0!</v>
      </c>
      <c r="AM2528">
        <f t="shared" si="1738"/>
        <v>0</v>
      </c>
      <c r="AN2528">
        <f t="shared" si="1729"/>
        <v>0</v>
      </c>
      <c r="AO2528">
        <f t="shared" si="1730"/>
        <v>0</v>
      </c>
      <c r="AP2528">
        <f t="shared" ca="1" si="1716"/>
        <v>1.533439568449051E-46</v>
      </c>
      <c r="AQ2528">
        <f t="shared" ca="1" si="1716"/>
        <v>2.8065627463838827E-45</v>
      </c>
      <c r="AR2528">
        <f t="shared" ca="1" si="1743"/>
        <v>5.4637637103421691E-2</v>
      </c>
      <c r="AS2528">
        <f t="shared" ca="1" si="1744"/>
        <v>5.1807023740860103</v>
      </c>
      <c r="AT2528">
        <f t="shared" si="1731"/>
        <v>0</v>
      </c>
      <c r="AU2528">
        <f t="shared" ca="1" si="1745"/>
        <v>5.7387694016123978E-46</v>
      </c>
      <c r="AV2528" t="e">
        <f t="shared" si="1740"/>
        <v>#DIV/0!</v>
      </c>
      <c r="AW2528" t="e">
        <f t="shared" si="1754"/>
        <v>#DIV/0!</v>
      </c>
      <c r="AX2528" t="e">
        <f t="shared" si="1753"/>
        <v>#DIV/0!</v>
      </c>
      <c r="AY2528" t="e">
        <f t="shared" si="1714"/>
        <v>#DIV/0!</v>
      </c>
      <c r="AZ2528" t="e">
        <f t="shared" si="1713"/>
        <v>#DIV/0!</v>
      </c>
    </row>
    <row r="2529" spans="7:52" x14ac:dyDescent="0.3">
      <c r="G2529" s="1" t="str">
        <f t="shared" si="1739"/>
        <v/>
      </c>
      <c r="H2529" s="2" t="str">
        <f t="shared" si="1752"/>
        <v/>
      </c>
      <c r="I2529" s="6" t="str" cm="1">
        <f t="array" ref="I2529">_xlfn.IFS(AND(G2528&lt;H2528,G2529&gt;H2529),"BUY", AND(G2528&gt;H2528,G2529&lt;H2529),"SELL",TRUE,"")</f>
        <v/>
      </c>
      <c r="J2529" s="1">
        <f t="shared" ca="1" si="1718"/>
        <v>0</v>
      </c>
      <c r="K2529" s="3" t="str">
        <f t="shared" ca="1" si="1732"/>
        <v/>
      </c>
      <c r="L2529" s="3" t="str">
        <f t="shared" si="1733"/>
        <v/>
      </c>
      <c r="M2529" s="3" t="str">
        <f t="shared" si="1734"/>
        <v/>
      </c>
      <c r="N2529" s="4">
        <f t="shared" si="1719"/>
        <v>-1</v>
      </c>
      <c r="O2529" s="2" t="str">
        <f t="shared" si="1735"/>
        <v/>
      </c>
      <c r="P2529" s="1" t="str">
        <f t="shared" si="1720"/>
        <v/>
      </c>
      <c r="Q2529" s="1" t="str">
        <f t="shared" si="1721"/>
        <v/>
      </c>
      <c r="R2529" s="1" t="str">
        <f>IF(ISBLANK(A2529),"",SUM($Q$2:Q2529))</f>
        <v/>
      </c>
      <c r="S2529" s="1" t="str">
        <f>IF(ISBLANK(A2529),"",SUM($F$2:F2529))</f>
        <v/>
      </c>
      <c r="T2529" s="1" t="str">
        <f t="shared" si="1722"/>
        <v/>
      </c>
      <c r="U2529" s="1" t="str">
        <f t="shared" si="1723"/>
        <v/>
      </c>
      <c r="V2529" s="17">
        <f t="shared" si="1724"/>
        <v>0</v>
      </c>
      <c r="W2529" s="17">
        <f t="shared" si="1725"/>
        <v>0</v>
      </c>
      <c r="X2529" s="17">
        <f t="shared" si="1726"/>
        <v>0</v>
      </c>
      <c r="Y2529" s="22">
        <f t="shared" si="1756"/>
        <v>0</v>
      </c>
      <c r="Z2529" s="22">
        <f t="shared" si="1756"/>
        <v>0</v>
      </c>
      <c r="AA2529" s="22">
        <f t="shared" si="1756"/>
        <v>0</v>
      </c>
      <c r="AB2529" s="23" t="str">
        <f t="shared" si="1746"/>
        <v/>
      </c>
      <c r="AC2529" s="23" t="str">
        <f t="shared" si="1747"/>
        <v/>
      </c>
      <c r="AD2529" s="23" t="str">
        <f t="shared" si="1748"/>
        <v/>
      </c>
      <c r="AE2529" s="23" t="str">
        <f t="shared" si="1749"/>
        <v/>
      </c>
      <c r="AF2529" s="23" t="str">
        <f t="shared" si="1750"/>
        <v/>
      </c>
      <c r="AG2529" s="23" t="str">
        <f t="shared" si="1755"/>
        <v/>
      </c>
      <c r="AH2529" s="25" t="str">
        <f t="shared" si="1727"/>
        <v/>
      </c>
      <c r="AI2529" s="25" t="str">
        <f t="shared" si="1728"/>
        <v/>
      </c>
      <c r="AJ2529" s="1" t="str">
        <f t="shared" si="1736"/>
        <v/>
      </c>
      <c r="AK2529" s="10" t="e">
        <f t="shared" si="1737"/>
        <v>#DIV/0!</v>
      </c>
      <c r="AL2529" s="10" t="e">
        <f t="shared" si="1742"/>
        <v>#DIV/0!</v>
      </c>
      <c r="AM2529">
        <f t="shared" si="1738"/>
        <v>0</v>
      </c>
      <c r="AN2529">
        <f t="shared" si="1729"/>
        <v>0</v>
      </c>
      <c r="AO2529">
        <f t="shared" si="1730"/>
        <v>0</v>
      </c>
      <c r="AP2529">
        <f t="shared" ca="1" si="1716"/>
        <v>1.4239081707026902E-46</v>
      </c>
      <c r="AQ2529">
        <f t="shared" ca="1" si="1716"/>
        <v>2.606093978785034E-45</v>
      </c>
      <c r="AR2529">
        <f t="shared" ca="1" si="1743"/>
        <v>5.4637637103421684E-2</v>
      </c>
      <c r="AS2529">
        <f t="shared" ca="1" si="1744"/>
        <v>5.1807023740860103</v>
      </c>
      <c r="AT2529">
        <f t="shared" si="1731"/>
        <v>0</v>
      </c>
      <c r="AU2529">
        <f t="shared" ca="1" si="1745"/>
        <v>5.3288573014972266E-46</v>
      </c>
      <c r="AV2529" t="e">
        <f t="shared" si="1740"/>
        <v>#DIV/0!</v>
      </c>
      <c r="AW2529" t="e">
        <f t="shared" si="1754"/>
        <v>#DIV/0!</v>
      </c>
      <c r="AX2529" t="e">
        <f t="shared" si="1753"/>
        <v>#DIV/0!</v>
      </c>
      <c r="AY2529" t="e">
        <f t="shared" si="1714"/>
        <v>#DIV/0!</v>
      </c>
      <c r="AZ2529" t="e">
        <f t="shared" si="1713"/>
        <v>#DIV/0!</v>
      </c>
    </row>
    <row r="2530" spans="7:52" x14ac:dyDescent="0.3">
      <c r="G2530" s="1" t="str">
        <f t="shared" si="1739"/>
        <v/>
      </c>
      <c r="H2530" s="2" t="str">
        <f t="shared" si="1752"/>
        <v/>
      </c>
      <c r="I2530" s="6" t="str" cm="1">
        <f t="array" ref="I2530">_xlfn.IFS(AND(G2529&lt;H2529,G2530&gt;H2530),"BUY", AND(G2529&gt;H2529,G2530&lt;H2530),"SELL",TRUE,"")</f>
        <v/>
      </c>
      <c r="J2530" s="1">
        <f t="shared" ca="1" si="1718"/>
        <v>0</v>
      </c>
      <c r="K2530" s="3" t="str">
        <f t="shared" ca="1" si="1732"/>
        <v/>
      </c>
      <c r="L2530" s="3" t="str">
        <f t="shared" si="1733"/>
        <v/>
      </c>
      <c r="M2530" s="3" t="str">
        <f t="shared" si="1734"/>
        <v/>
      </c>
      <c r="N2530" s="4">
        <f t="shared" si="1719"/>
        <v>-1</v>
      </c>
      <c r="O2530" s="2" t="str">
        <f t="shared" si="1735"/>
        <v/>
      </c>
      <c r="P2530" s="1" t="str">
        <f t="shared" si="1720"/>
        <v/>
      </c>
      <c r="Q2530" s="1" t="str">
        <f t="shared" si="1721"/>
        <v/>
      </c>
      <c r="R2530" s="1" t="str">
        <f>IF(ISBLANK(A2530),"",SUM($Q$2:Q2530))</f>
        <v/>
      </c>
      <c r="S2530" s="1" t="str">
        <f>IF(ISBLANK(A2530),"",SUM($F$2:F2530))</f>
        <v/>
      </c>
      <c r="T2530" s="1" t="str">
        <f t="shared" si="1722"/>
        <v/>
      </c>
      <c r="U2530" s="1" t="str">
        <f t="shared" si="1723"/>
        <v/>
      </c>
      <c r="V2530" s="17">
        <f t="shared" si="1724"/>
        <v>0</v>
      </c>
      <c r="W2530" s="17">
        <f t="shared" si="1725"/>
        <v>0</v>
      </c>
      <c r="X2530" s="17">
        <f t="shared" si="1726"/>
        <v>0</v>
      </c>
      <c r="Y2530" s="22">
        <f t="shared" si="1756"/>
        <v>0</v>
      </c>
      <c r="Z2530" s="22">
        <f t="shared" si="1756"/>
        <v>0</v>
      </c>
      <c r="AA2530" s="22">
        <f t="shared" si="1756"/>
        <v>0</v>
      </c>
      <c r="AB2530" s="23" t="str">
        <f t="shared" si="1746"/>
        <v/>
      </c>
      <c r="AC2530" s="23" t="str">
        <f t="shared" si="1747"/>
        <v/>
      </c>
      <c r="AD2530" s="23" t="str">
        <f t="shared" si="1748"/>
        <v/>
      </c>
      <c r="AE2530" s="23" t="str">
        <f t="shared" si="1749"/>
        <v/>
      </c>
      <c r="AF2530" s="23" t="str">
        <f t="shared" si="1750"/>
        <v/>
      </c>
      <c r="AG2530" s="23" t="str">
        <f t="shared" si="1755"/>
        <v/>
      </c>
      <c r="AH2530" s="25" t="str">
        <f t="shared" si="1727"/>
        <v/>
      </c>
      <c r="AI2530" s="25" t="str">
        <f t="shared" si="1728"/>
        <v/>
      </c>
      <c r="AJ2530" s="1" t="str">
        <f t="shared" si="1736"/>
        <v/>
      </c>
      <c r="AK2530" s="10" t="e">
        <f t="shared" si="1737"/>
        <v>#DIV/0!</v>
      </c>
      <c r="AL2530" s="10" t="e">
        <f t="shared" si="1742"/>
        <v>#DIV/0!</v>
      </c>
      <c r="AM2530">
        <f t="shared" si="1738"/>
        <v>0</v>
      </c>
      <c r="AN2530">
        <f t="shared" si="1729"/>
        <v>0</v>
      </c>
      <c r="AO2530">
        <f t="shared" si="1730"/>
        <v>0</v>
      </c>
      <c r="AP2530">
        <f t="shared" ca="1" si="1716"/>
        <v>1.3222004442239267E-46</v>
      </c>
      <c r="AQ2530">
        <f t="shared" ca="1" si="1716"/>
        <v>2.4199444088718174E-45</v>
      </c>
      <c r="AR2530">
        <f t="shared" ca="1" si="1743"/>
        <v>5.4637637103421691E-2</v>
      </c>
      <c r="AS2530">
        <f t="shared" ca="1" si="1744"/>
        <v>5.1807023740860103</v>
      </c>
      <c r="AT2530">
        <f t="shared" si="1731"/>
        <v>0</v>
      </c>
      <c r="AU2530">
        <f t="shared" ca="1" si="1745"/>
        <v>4.9482246371045679E-46</v>
      </c>
      <c r="AV2530" t="e">
        <f t="shared" si="1740"/>
        <v>#DIV/0!</v>
      </c>
      <c r="AW2530" t="e">
        <f t="shared" si="1754"/>
        <v>#DIV/0!</v>
      </c>
      <c r="AX2530" t="e">
        <f t="shared" si="1753"/>
        <v>#DIV/0!</v>
      </c>
      <c r="AY2530" t="e">
        <f t="shared" si="1714"/>
        <v>#DIV/0!</v>
      </c>
      <c r="AZ2530" t="e">
        <f t="shared" si="1713"/>
        <v>#DIV/0!</v>
      </c>
    </row>
    <row r="2531" spans="7:52" x14ac:dyDescent="0.3">
      <c r="G2531" s="1" t="str">
        <f t="shared" si="1739"/>
        <v/>
      </c>
      <c r="H2531" s="2" t="str">
        <f t="shared" si="1752"/>
        <v/>
      </c>
      <c r="I2531" s="6" t="str" cm="1">
        <f t="array" ref="I2531">_xlfn.IFS(AND(G2530&lt;H2530,G2531&gt;H2531),"BUY", AND(G2530&gt;H2530,G2531&lt;H2531),"SELL",TRUE,"")</f>
        <v/>
      </c>
      <c r="J2531" s="1">
        <f t="shared" ca="1" si="1718"/>
        <v>0</v>
      </c>
      <c r="K2531" s="3" t="str">
        <f t="shared" ca="1" si="1732"/>
        <v/>
      </c>
      <c r="L2531" s="3" t="str">
        <f t="shared" si="1733"/>
        <v/>
      </c>
      <c r="M2531" s="3" t="str">
        <f t="shared" si="1734"/>
        <v/>
      </c>
      <c r="N2531" s="4">
        <f t="shared" si="1719"/>
        <v>-1</v>
      </c>
      <c r="O2531" s="2" t="str">
        <f t="shared" si="1735"/>
        <v/>
      </c>
      <c r="P2531" s="1" t="str">
        <f t="shared" si="1720"/>
        <v/>
      </c>
      <c r="Q2531" s="1" t="str">
        <f t="shared" si="1721"/>
        <v/>
      </c>
      <c r="R2531" s="1" t="str">
        <f>IF(ISBLANK(A2531),"",SUM($Q$2:Q2531))</f>
        <v/>
      </c>
      <c r="S2531" s="1" t="str">
        <f>IF(ISBLANK(A2531),"",SUM($F$2:F2531))</f>
        <v/>
      </c>
      <c r="T2531" s="1" t="str">
        <f t="shared" si="1722"/>
        <v/>
      </c>
      <c r="U2531" s="1" t="str">
        <f t="shared" si="1723"/>
        <v/>
      </c>
      <c r="V2531" s="17">
        <f t="shared" si="1724"/>
        <v>0</v>
      </c>
      <c r="W2531" s="17">
        <f t="shared" si="1725"/>
        <v>0</v>
      </c>
      <c r="X2531" s="17">
        <f t="shared" si="1726"/>
        <v>0</v>
      </c>
      <c r="Y2531" s="22">
        <f t="shared" si="1756"/>
        <v>0</v>
      </c>
      <c r="Z2531" s="22">
        <f t="shared" si="1756"/>
        <v>0</v>
      </c>
      <c r="AA2531" s="22">
        <f t="shared" si="1756"/>
        <v>0</v>
      </c>
      <c r="AB2531" s="23" t="str">
        <f t="shared" si="1746"/>
        <v/>
      </c>
      <c r="AC2531" s="23" t="str">
        <f t="shared" si="1747"/>
        <v/>
      </c>
      <c r="AD2531" s="23" t="str">
        <f t="shared" si="1748"/>
        <v/>
      </c>
      <c r="AE2531" s="23" t="str">
        <f t="shared" si="1749"/>
        <v/>
      </c>
      <c r="AF2531" s="23" t="str">
        <f t="shared" si="1750"/>
        <v/>
      </c>
      <c r="AG2531" s="23" t="str">
        <f t="shared" si="1755"/>
        <v/>
      </c>
      <c r="AH2531" s="25" t="str">
        <f t="shared" si="1727"/>
        <v/>
      </c>
      <c r="AI2531" s="25" t="str">
        <f t="shared" si="1728"/>
        <v/>
      </c>
      <c r="AJ2531" s="1" t="str">
        <f t="shared" si="1736"/>
        <v/>
      </c>
      <c r="AK2531" s="10" t="e">
        <f t="shared" si="1737"/>
        <v>#DIV/0!</v>
      </c>
      <c r="AL2531" s="10" t="e">
        <f t="shared" si="1742"/>
        <v>#DIV/0!</v>
      </c>
      <c r="AM2531">
        <f t="shared" si="1738"/>
        <v>0</v>
      </c>
      <c r="AN2531">
        <f t="shared" si="1729"/>
        <v>0</v>
      </c>
      <c r="AO2531">
        <f t="shared" si="1730"/>
        <v>0</v>
      </c>
      <c r="AP2531">
        <f t="shared" ca="1" si="1716"/>
        <v>1.227757555350789E-46</v>
      </c>
      <c r="AQ2531">
        <f t="shared" ca="1" si="1716"/>
        <v>2.2470912368095445E-45</v>
      </c>
      <c r="AR2531">
        <f t="shared" ca="1" si="1743"/>
        <v>5.4637637103421691E-2</v>
      </c>
      <c r="AS2531">
        <f t="shared" ca="1" si="1744"/>
        <v>5.1807023740860103</v>
      </c>
      <c r="AT2531">
        <f t="shared" si="1731"/>
        <v>0</v>
      </c>
      <c r="AU2531">
        <f t="shared" ca="1" si="1745"/>
        <v>4.5947800201685275E-46</v>
      </c>
      <c r="AV2531" t="e">
        <f t="shared" si="1740"/>
        <v>#DIV/0!</v>
      </c>
      <c r="AW2531" t="e">
        <f t="shared" si="1754"/>
        <v>#DIV/0!</v>
      </c>
      <c r="AX2531" t="e">
        <f t="shared" si="1753"/>
        <v>#DIV/0!</v>
      </c>
      <c r="AY2531" t="e">
        <f t="shared" si="1714"/>
        <v>#DIV/0!</v>
      </c>
      <c r="AZ2531" t="e">
        <f t="shared" ref="AZ2531:AZ2594" si="1757">AX2531 - AY2531</f>
        <v>#DIV/0!</v>
      </c>
    </row>
    <row r="2532" spans="7:52" x14ac:dyDescent="0.3">
      <c r="G2532" s="1" t="str">
        <f t="shared" si="1739"/>
        <v/>
      </c>
      <c r="H2532" s="2" t="str">
        <f t="shared" si="1752"/>
        <v/>
      </c>
      <c r="I2532" s="6" t="str" cm="1">
        <f t="array" ref="I2532">_xlfn.IFS(AND(G2531&lt;H2531,G2532&gt;H2532),"BUY", AND(G2531&gt;H2531,G2532&lt;H2532),"SELL",TRUE,"")</f>
        <v/>
      </c>
      <c r="J2532" s="1">
        <f t="shared" ca="1" si="1718"/>
        <v>0</v>
      </c>
      <c r="K2532" s="3" t="str">
        <f t="shared" ca="1" si="1732"/>
        <v/>
      </c>
      <c r="L2532" s="3" t="str">
        <f t="shared" si="1733"/>
        <v/>
      </c>
      <c r="M2532" s="3" t="str">
        <f t="shared" si="1734"/>
        <v/>
      </c>
      <c r="N2532" s="4">
        <f t="shared" si="1719"/>
        <v>-1</v>
      </c>
      <c r="O2532" s="2" t="str">
        <f t="shared" si="1735"/>
        <v/>
      </c>
      <c r="P2532" s="1" t="str">
        <f t="shared" si="1720"/>
        <v/>
      </c>
      <c r="Q2532" s="1" t="str">
        <f t="shared" si="1721"/>
        <v/>
      </c>
      <c r="R2532" s="1" t="str">
        <f>IF(ISBLANK(A2532),"",SUM($Q$2:Q2532))</f>
        <v/>
      </c>
      <c r="S2532" s="1" t="str">
        <f>IF(ISBLANK(A2532),"",SUM($F$2:F2532))</f>
        <v/>
      </c>
      <c r="T2532" s="1" t="str">
        <f t="shared" si="1722"/>
        <v/>
      </c>
      <c r="U2532" s="1" t="str">
        <f t="shared" si="1723"/>
        <v/>
      </c>
      <c r="V2532" s="17">
        <f t="shared" si="1724"/>
        <v>0</v>
      </c>
      <c r="W2532" s="17">
        <f t="shared" si="1725"/>
        <v>0</v>
      </c>
      <c r="X2532" s="17">
        <f t="shared" si="1726"/>
        <v>0</v>
      </c>
      <c r="Y2532" s="22">
        <f t="shared" si="1756"/>
        <v>0</v>
      </c>
      <c r="Z2532" s="22">
        <f t="shared" si="1756"/>
        <v>0</v>
      </c>
      <c r="AA2532" s="22">
        <f t="shared" si="1756"/>
        <v>0</v>
      </c>
      <c r="AB2532" s="23" t="str">
        <f t="shared" si="1746"/>
        <v/>
      </c>
      <c r="AC2532" s="23" t="str">
        <f t="shared" si="1747"/>
        <v/>
      </c>
      <c r="AD2532" s="23" t="str">
        <f t="shared" si="1748"/>
        <v/>
      </c>
      <c r="AE2532" s="23" t="str">
        <f t="shared" si="1749"/>
        <v/>
      </c>
      <c r="AF2532" s="23" t="str">
        <f t="shared" si="1750"/>
        <v/>
      </c>
      <c r="AG2532" s="23" t="str">
        <f t="shared" si="1755"/>
        <v/>
      </c>
      <c r="AH2532" s="25" t="str">
        <f t="shared" si="1727"/>
        <v/>
      </c>
      <c r="AI2532" s="25" t="str">
        <f t="shared" si="1728"/>
        <v/>
      </c>
      <c r="AJ2532" s="1" t="str">
        <f t="shared" si="1736"/>
        <v/>
      </c>
      <c r="AK2532" s="10" t="e">
        <f t="shared" si="1737"/>
        <v>#DIV/0!</v>
      </c>
      <c r="AL2532" s="10" t="e">
        <f t="shared" si="1742"/>
        <v>#DIV/0!</v>
      </c>
      <c r="AM2532">
        <f t="shared" si="1738"/>
        <v>0</v>
      </c>
      <c r="AN2532">
        <f t="shared" si="1729"/>
        <v>0</v>
      </c>
      <c r="AO2532">
        <f t="shared" si="1730"/>
        <v>0</v>
      </c>
      <c r="AP2532">
        <f t="shared" ca="1" si="1716"/>
        <v>1.1400605871114469E-46</v>
      </c>
      <c r="AQ2532">
        <f t="shared" ca="1" si="1716"/>
        <v>2.0865847198945769E-45</v>
      </c>
      <c r="AR2532">
        <f t="shared" ca="1" si="1743"/>
        <v>5.4637637103421691E-2</v>
      </c>
      <c r="AS2532">
        <f t="shared" ca="1" si="1744"/>
        <v>5.1807023740860103</v>
      </c>
      <c r="AT2532">
        <f t="shared" si="1731"/>
        <v>0</v>
      </c>
      <c r="AU2532">
        <f t="shared" ca="1" si="1745"/>
        <v>4.2665814472993463E-46</v>
      </c>
      <c r="AV2532" t="e">
        <f t="shared" si="1740"/>
        <v>#DIV/0!</v>
      </c>
      <c r="AW2532" t="e">
        <f t="shared" si="1754"/>
        <v>#DIV/0!</v>
      </c>
      <c r="AX2532" t="e">
        <f t="shared" si="1753"/>
        <v>#DIV/0!</v>
      </c>
      <c r="AY2532" t="e">
        <f t="shared" ref="AY2532:AY2595" si="1758">AVERAGE(AX2524:AX2532)</f>
        <v>#DIV/0!</v>
      </c>
      <c r="AZ2532" t="e">
        <f t="shared" si="1757"/>
        <v>#DIV/0!</v>
      </c>
    </row>
    <row r="2533" spans="7:52" x14ac:dyDescent="0.3">
      <c r="G2533" s="1" t="str">
        <f t="shared" si="1739"/>
        <v/>
      </c>
      <c r="H2533" s="2" t="str">
        <f t="shared" si="1752"/>
        <v/>
      </c>
      <c r="I2533" s="6" t="str" cm="1">
        <f t="array" ref="I2533">_xlfn.IFS(AND(G2532&lt;H2532,G2533&gt;H2533),"BUY", AND(G2532&gt;H2532,G2533&lt;H2533),"SELL",TRUE,"")</f>
        <v/>
      </c>
      <c r="J2533" s="1">
        <f t="shared" ca="1" si="1718"/>
        <v>0</v>
      </c>
      <c r="K2533" s="3" t="str">
        <f t="shared" ca="1" si="1732"/>
        <v/>
      </c>
      <c r="L2533" s="3" t="str">
        <f t="shared" si="1733"/>
        <v/>
      </c>
      <c r="M2533" s="3" t="str">
        <f t="shared" si="1734"/>
        <v/>
      </c>
      <c r="N2533" s="4">
        <f t="shared" si="1719"/>
        <v>-1</v>
      </c>
      <c r="O2533" s="2" t="str">
        <f t="shared" si="1735"/>
        <v/>
      </c>
      <c r="P2533" s="1" t="str">
        <f t="shared" si="1720"/>
        <v/>
      </c>
      <c r="Q2533" s="1" t="str">
        <f t="shared" si="1721"/>
        <v/>
      </c>
      <c r="R2533" s="1" t="str">
        <f>IF(ISBLANK(A2533),"",SUM($Q$2:Q2533))</f>
        <v/>
      </c>
      <c r="S2533" s="1" t="str">
        <f>IF(ISBLANK(A2533),"",SUM($F$2:F2533))</f>
        <v/>
      </c>
      <c r="T2533" s="1" t="str">
        <f t="shared" si="1722"/>
        <v/>
      </c>
      <c r="U2533" s="1" t="str">
        <f t="shared" si="1723"/>
        <v/>
      </c>
      <c r="V2533" s="17">
        <f t="shared" si="1724"/>
        <v>0</v>
      </c>
      <c r="W2533" s="17">
        <f t="shared" si="1725"/>
        <v>0</v>
      </c>
      <c r="X2533" s="17">
        <f t="shared" si="1726"/>
        <v>0</v>
      </c>
      <c r="Y2533" s="22">
        <f t="shared" si="1756"/>
        <v>0</v>
      </c>
      <c r="Z2533" s="22">
        <f t="shared" si="1756"/>
        <v>0</v>
      </c>
      <c r="AA2533" s="22">
        <f t="shared" si="1756"/>
        <v>0</v>
      </c>
      <c r="AB2533" s="23" t="str">
        <f t="shared" si="1746"/>
        <v/>
      </c>
      <c r="AC2533" s="23" t="str">
        <f t="shared" si="1747"/>
        <v/>
      </c>
      <c r="AD2533" s="23" t="str">
        <f t="shared" si="1748"/>
        <v/>
      </c>
      <c r="AE2533" s="23" t="str">
        <f t="shared" si="1749"/>
        <v/>
      </c>
      <c r="AF2533" s="23" t="str">
        <f t="shared" si="1750"/>
        <v/>
      </c>
      <c r="AG2533" s="23" t="str">
        <f t="shared" si="1755"/>
        <v/>
      </c>
      <c r="AH2533" s="25" t="str">
        <f t="shared" si="1727"/>
        <v/>
      </c>
      <c r="AI2533" s="25" t="str">
        <f t="shared" si="1728"/>
        <v/>
      </c>
      <c r="AJ2533" s="1" t="str">
        <f t="shared" si="1736"/>
        <v/>
      </c>
      <c r="AK2533" s="10" t="e">
        <f t="shared" si="1737"/>
        <v>#DIV/0!</v>
      </c>
      <c r="AL2533" s="10" t="e">
        <f t="shared" si="1742"/>
        <v>#DIV/0!</v>
      </c>
      <c r="AM2533">
        <f t="shared" si="1738"/>
        <v>0</v>
      </c>
      <c r="AN2533">
        <f t="shared" si="1729"/>
        <v>0</v>
      </c>
      <c r="AO2533">
        <f t="shared" si="1730"/>
        <v>0</v>
      </c>
      <c r="AP2533">
        <f t="shared" ca="1" si="1716"/>
        <v>1.0586276880320579E-46</v>
      </c>
      <c r="AQ2533">
        <f t="shared" ca="1" si="1716"/>
        <v>1.9375429541878213E-45</v>
      </c>
      <c r="AR2533">
        <f t="shared" ca="1" si="1743"/>
        <v>5.4637637103421698E-2</v>
      </c>
      <c r="AS2533">
        <f t="shared" ca="1" si="1744"/>
        <v>5.1807023740860103</v>
      </c>
      <c r="AT2533">
        <f t="shared" si="1731"/>
        <v>0</v>
      </c>
      <c r="AU2533">
        <f t="shared" ca="1" si="1745"/>
        <v>3.9618256296351076E-46</v>
      </c>
      <c r="AV2533" t="e">
        <f t="shared" si="1740"/>
        <v>#DIV/0!</v>
      </c>
      <c r="AW2533" t="e">
        <f t="shared" si="1754"/>
        <v>#DIV/0!</v>
      </c>
      <c r="AX2533" t="e">
        <f t="shared" si="1753"/>
        <v>#DIV/0!</v>
      </c>
      <c r="AY2533" t="e">
        <f t="shared" si="1758"/>
        <v>#DIV/0!</v>
      </c>
      <c r="AZ2533" t="e">
        <f t="shared" si="1757"/>
        <v>#DIV/0!</v>
      </c>
    </row>
    <row r="2534" spans="7:52" x14ac:dyDescent="0.3">
      <c r="G2534" s="1" t="str">
        <f t="shared" si="1739"/>
        <v/>
      </c>
      <c r="H2534" s="2" t="str">
        <f t="shared" si="1752"/>
        <v/>
      </c>
      <c r="I2534" s="6" t="str" cm="1">
        <f t="array" ref="I2534">_xlfn.IFS(AND(G2533&lt;H2533,G2534&gt;H2534),"BUY", AND(G2533&gt;H2533,G2534&lt;H2534),"SELL",TRUE,"")</f>
        <v/>
      </c>
      <c r="J2534" s="1">
        <f t="shared" ca="1" si="1718"/>
        <v>0</v>
      </c>
      <c r="K2534" s="3" t="str">
        <f t="shared" ca="1" si="1732"/>
        <v/>
      </c>
      <c r="L2534" s="3" t="str">
        <f t="shared" si="1733"/>
        <v/>
      </c>
      <c r="M2534" s="3" t="str">
        <f t="shared" si="1734"/>
        <v/>
      </c>
      <c r="N2534" s="4">
        <f t="shared" si="1719"/>
        <v>-1</v>
      </c>
      <c r="O2534" s="2" t="str">
        <f t="shared" si="1735"/>
        <v/>
      </c>
      <c r="P2534" s="1" t="str">
        <f t="shared" si="1720"/>
        <v/>
      </c>
      <c r="Q2534" s="1" t="str">
        <f t="shared" si="1721"/>
        <v/>
      </c>
      <c r="R2534" s="1" t="str">
        <f>IF(ISBLANK(A2534),"",SUM($Q$2:Q2534))</f>
        <v/>
      </c>
      <c r="S2534" s="1" t="str">
        <f>IF(ISBLANK(A2534),"",SUM($F$2:F2534))</f>
        <v/>
      </c>
      <c r="T2534" s="1" t="str">
        <f t="shared" si="1722"/>
        <v/>
      </c>
      <c r="U2534" s="1" t="str">
        <f t="shared" si="1723"/>
        <v/>
      </c>
      <c r="V2534" s="17">
        <f t="shared" si="1724"/>
        <v>0</v>
      </c>
      <c r="W2534" s="17">
        <f t="shared" si="1725"/>
        <v>0</v>
      </c>
      <c r="X2534" s="17">
        <f t="shared" si="1726"/>
        <v>0</v>
      </c>
      <c r="Y2534" s="22">
        <f t="shared" si="1756"/>
        <v>0</v>
      </c>
      <c r="Z2534" s="22">
        <f t="shared" si="1756"/>
        <v>0</v>
      </c>
      <c r="AA2534" s="22">
        <f t="shared" si="1756"/>
        <v>0</v>
      </c>
      <c r="AB2534" s="23" t="str">
        <f t="shared" si="1746"/>
        <v/>
      </c>
      <c r="AC2534" s="23" t="str">
        <f t="shared" si="1747"/>
        <v/>
      </c>
      <c r="AD2534" s="23" t="str">
        <f t="shared" si="1748"/>
        <v/>
      </c>
      <c r="AE2534" s="23" t="str">
        <f t="shared" si="1749"/>
        <v/>
      </c>
      <c r="AF2534" s="23" t="str">
        <f t="shared" si="1750"/>
        <v/>
      </c>
      <c r="AG2534" s="23" t="str">
        <f t="shared" si="1755"/>
        <v/>
      </c>
      <c r="AH2534" s="25" t="str">
        <f t="shared" si="1727"/>
        <v/>
      </c>
      <c r="AI2534" s="25" t="str">
        <f t="shared" si="1728"/>
        <v/>
      </c>
      <c r="AJ2534" s="1" t="str">
        <f t="shared" si="1736"/>
        <v/>
      </c>
      <c r="AK2534" s="10" t="e">
        <f t="shared" si="1737"/>
        <v>#DIV/0!</v>
      </c>
      <c r="AL2534" s="10" t="e">
        <f t="shared" si="1742"/>
        <v>#DIV/0!</v>
      </c>
      <c r="AM2534">
        <f t="shared" si="1738"/>
        <v>0</v>
      </c>
      <c r="AN2534">
        <f t="shared" si="1729"/>
        <v>0</v>
      </c>
      <c r="AO2534">
        <f t="shared" si="1730"/>
        <v>0</v>
      </c>
      <c r="AP2534">
        <f t="shared" ca="1" si="1716"/>
        <v>9.8301142460119653E-47</v>
      </c>
      <c r="AQ2534">
        <f t="shared" ca="1" si="1716"/>
        <v>1.7991470288886915E-45</v>
      </c>
      <c r="AR2534">
        <f t="shared" ca="1" si="1743"/>
        <v>5.4637637103421684E-2</v>
      </c>
      <c r="AS2534">
        <f t="shared" ca="1" si="1744"/>
        <v>5.1807023740860103</v>
      </c>
      <c r="AT2534">
        <f t="shared" si="1731"/>
        <v>0</v>
      </c>
      <c r="AU2534">
        <f t="shared" ca="1" si="1745"/>
        <v>3.6788380846611714E-46</v>
      </c>
      <c r="AV2534" t="e">
        <f t="shared" si="1740"/>
        <v>#DIV/0!</v>
      </c>
      <c r="AW2534" t="e">
        <f t="shared" si="1754"/>
        <v>#DIV/0!</v>
      </c>
      <c r="AX2534" t="e">
        <f t="shared" si="1753"/>
        <v>#DIV/0!</v>
      </c>
      <c r="AY2534" t="e">
        <f t="shared" si="1758"/>
        <v>#DIV/0!</v>
      </c>
      <c r="AZ2534" t="e">
        <f t="shared" si="1757"/>
        <v>#DIV/0!</v>
      </c>
    </row>
    <row r="2535" spans="7:52" x14ac:dyDescent="0.3">
      <c r="G2535" s="1" t="str">
        <f t="shared" si="1739"/>
        <v/>
      </c>
      <c r="H2535" s="2" t="str">
        <f t="shared" si="1752"/>
        <v/>
      </c>
      <c r="I2535" s="6" t="str" cm="1">
        <f t="array" ref="I2535">_xlfn.IFS(AND(G2534&lt;H2534,G2535&gt;H2535),"BUY", AND(G2534&gt;H2534,G2535&lt;H2535),"SELL",TRUE,"")</f>
        <v/>
      </c>
      <c r="J2535" s="1">
        <f t="shared" ca="1" si="1718"/>
        <v>0</v>
      </c>
      <c r="K2535" s="3" t="str">
        <f t="shared" ca="1" si="1732"/>
        <v/>
      </c>
      <c r="L2535" s="3" t="str">
        <f t="shared" si="1733"/>
        <v/>
      </c>
      <c r="M2535" s="3" t="str">
        <f t="shared" si="1734"/>
        <v/>
      </c>
      <c r="N2535" s="4">
        <f t="shared" si="1719"/>
        <v>-1</v>
      </c>
      <c r="O2535" s="2" t="str">
        <f t="shared" si="1735"/>
        <v/>
      </c>
      <c r="P2535" s="1" t="str">
        <f t="shared" si="1720"/>
        <v/>
      </c>
      <c r="Q2535" s="1" t="str">
        <f t="shared" si="1721"/>
        <v/>
      </c>
      <c r="R2535" s="1" t="str">
        <f>IF(ISBLANK(A2535),"",SUM($Q$2:Q2535))</f>
        <v/>
      </c>
      <c r="S2535" s="1" t="str">
        <f>IF(ISBLANK(A2535),"",SUM($F$2:F2535))</f>
        <v/>
      </c>
      <c r="T2535" s="1" t="str">
        <f t="shared" si="1722"/>
        <v/>
      </c>
      <c r="U2535" s="1" t="str">
        <f t="shared" si="1723"/>
        <v/>
      </c>
      <c r="V2535" s="17">
        <f t="shared" si="1724"/>
        <v>0</v>
      </c>
      <c r="W2535" s="17">
        <f t="shared" si="1725"/>
        <v>0</v>
      </c>
      <c r="X2535" s="17">
        <f t="shared" si="1726"/>
        <v>0</v>
      </c>
      <c r="Y2535" s="22">
        <f t="shared" si="1756"/>
        <v>0</v>
      </c>
      <c r="Z2535" s="22">
        <f t="shared" si="1756"/>
        <v>0</v>
      </c>
      <c r="AA2535" s="22">
        <f t="shared" si="1756"/>
        <v>0</v>
      </c>
      <c r="AB2535" s="23" t="str">
        <f t="shared" si="1746"/>
        <v/>
      </c>
      <c r="AC2535" s="23" t="str">
        <f t="shared" si="1747"/>
        <v/>
      </c>
      <c r="AD2535" s="23" t="str">
        <f t="shared" si="1748"/>
        <v/>
      </c>
      <c r="AE2535" s="23" t="str">
        <f t="shared" si="1749"/>
        <v/>
      </c>
      <c r="AF2535" s="23" t="str">
        <f t="shared" si="1750"/>
        <v/>
      </c>
      <c r="AG2535" s="23" t="str">
        <f t="shared" si="1755"/>
        <v/>
      </c>
      <c r="AH2535" s="25" t="str">
        <f t="shared" si="1727"/>
        <v/>
      </c>
      <c r="AI2535" s="25" t="str">
        <f t="shared" si="1728"/>
        <v/>
      </c>
      <c r="AJ2535" s="1" t="str">
        <f t="shared" si="1736"/>
        <v/>
      </c>
      <c r="AK2535" s="10" t="e">
        <f t="shared" si="1737"/>
        <v>#DIV/0!</v>
      </c>
      <c r="AL2535" s="10" t="e">
        <f t="shared" si="1742"/>
        <v>#DIV/0!</v>
      </c>
      <c r="AM2535">
        <f t="shared" si="1738"/>
        <v>0</v>
      </c>
      <c r="AN2535">
        <f t="shared" si="1729"/>
        <v>0</v>
      </c>
      <c r="AO2535">
        <f t="shared" si="1730"/>
        <v>0</v>
      </c>
      <c r="AP2535">
        <f t="shared" ca="1" si="1716"/>
        <v>9.1279632284396815E-47</v>
      </c>
      <c r="AQ2535">
        <f t="shared" ca="1" si="1716"/>
        <v>1.6706365268252134E-45</v>
      </c>
      <c r="AR2535">
        <f t="shared" ca="1" si="1743"/>
        <v>5.4637637103421684E-2</v>
      </c>
      <c r="AS2535">
        <f t="shared" ca="1" si="1744"/>
        <v>5.1807023740860103</v>
      </c>
      <c r="AT2535">
        <f t="shared" si="1731"/>
        <v>0</v>
      </c>
      <c r="AU2535">
        <f t="shared" ca="1" si="1745"/>
        <v>3.416063935756802E-46</v>
      </c>
      <c r="AV2535" t="e">
        <f t="shared" si="1740"/>
        <v>#DIV/0!</v>
      </c>
      <c r="AW2535" t="e">
        <f t="shared" si="1754"/>
        <v>#DIV/0!</v>
      </c>
      <c r="AX2535" t="e">
        <f t="shared" si="1753"/>
        <v>#DIV/0!</v>
      </c>
      <c r="AY2535" t="e">
        <f t="shared" si="1758"/>
        <v>#DIV/0!</v>
      </c>
      <c r="AZ2535" t="e">
        <f t="shared" si="1757"/>
        <v>#DIV/0!</v>
      </c>
    </row>
    <row r="2536" spans="7:52" x14ac:dyDescent="0.3">
      <c r="G2536" s="1" t="str">
        <f t="shared" si="1739"/>
        <v/>
      </c>
      <c r="H2536" s="2" t="str">
        <f t="shared" si="1752"/>
        <v/>
      </c>
      <c r="I2536" s="6" t="str" cm="1">
        <f t="array" ref="I2536">_xlfn.IFS(AND(G2535&lt;H2535,G2536&gt;H2536),"BUY", AND(G2535&gt;H2535,G2536&lt;H2536),"SELL",TRUE,"")</f>
        <v/>
      </c>
      <c r="J2536" s="1">
        <f t="shared" ca="1" si="1718"/>
        <v>0</v>
      </c>
      <c r="K2536" s="3" t="str">
        <f t="shared" ca="1" si="1732"/>
        <v/>
      </c>
      <c r="L2536" s="3" t="str">
        <f t="shared" si="1733"/>
        <v/>
      </c>
      <c r="M2536" s="3" t="str">
        <f t="shared" si="1734"/>
        <v/>
      </c>
      <c r="N2536" s="4">
        <f t="shared" si="1719"/>
        <v>-1</v>
      </c>
      <c r="O2536" s="2" t="str">
        <f t="shared" si="1735"/>
        <v/>
      </c>
      <c r="P2536" s="1" t="str">
        <f t="shared" si="1720"/>
        <v/>
      </c>
      <c r="Q2536" s="1" t="str">
        <f t="shared" si="1721"/>
        <v/>
      </c>
      <c r="R2536" s="1" t="str">
        <f>IF(ISBLANK(A2536),"",SUM($Q$2:Q2536))</f>
        <v/>
      </c>
      <c r="S2536" s="1" t="str">
        <f>IF(ISBLANK(A2536),"",SUM($F$2:F2536))</f>
        <v/>
      </c>
      <c r="T2536" s="1" t="str">
        <f t="shared" si="1722"/>
        <v/>
      </c>
      <c r="U2536" s="1" t="str">
        <f t="shared" si="1723"/>
        <v/>
      </c>
      <c r="V2536" s="17">
        <f t="shared" si="1724"/>
        <v>0</v>
      </c>
      <c r="W2536" s="17">
        <f t="shared" si="1725"/>
        <v>0</v>
      </c>
      <c r="X2536" s="17">
        <f t="shared" si="1726"/>
        <v>0</v>
      </c>
      <c r="Y2536" s="22">
        <f t="shared" si="1756"/>
        <v>0</v>
      </c>
      <c r="Z2536" s="22">
        <f t="shared" si="1756"/>
        <v>0</v>
      </c>
      <c r="AA2536" s="22">
        <f t="shared" si="1756"/>
        <v>0</v>
      </c>
      <c r="AB2536" s="23" t="str">
        <f t="shared" si="1746"/>
        <v/>
      </c>
      <c r="AC2536" s="23" t="str">
        <f t="shared" si="1747"/>
        <v/>
      </c>
      <c r="AD2536" s="23" t="str">
        <f t="shared" si="1748"/>
        <v/>
      </c>
      <c r="AE2536" s="23" t="str">
        <f t="shared" si="1749"/>
        <v/>
      </c>
      <c r="AF2536" s="23" t="str">
        <f t="shared" si="1750"/>
        <v/>
      </c>
      <c r="AG2536" s="23" t="str">
        <f t="shared" si="1755"/>
        <v/>
      </c>
      <c r="AH2536" s="25" t="str">
        <f t="shared" si="1727"/>
        <v/>
      </c>
      <c r="AI2536" s="25" t="str">
        <f t="shared" si="1728"/>
        <v/>
      </c>
      <c r="AJ2536" s="1" t="str">
        <f t="shared" si="1736"/>
        <v/>
      </c>
      <c r="AK2536" s="10" t="e">
        <f t="shared" si="1737"/>
        <v>#DIV/0!</v>
      </c>
      <c r="AL2536" s="10" t="e">
        <f t="shared" si="1742"/>
        <v>#DIV/0!</v>
      </c>
      <c r="AM2536">
        <f t="shared" si="1738"/>
        <v>0</v>
      </c>
      <c r="AN2536">
        <f t="shared" si="1729"/>
        <v>0</v>
      </c>
      <c r="AO2536">
        <f t="shared" si="1730"/>
        <v>0</v>
      </c>
      <c r="AP2536">
        <f t="shared" ca="1" si="1716"/>
        <v>8.4759658549797038E-47</v>
      </c>
      <c r="AQ2536">
        <f t="shared" ca="1" si="1716"/>
        <v>1.5513053463376983E-45</v>
      </c>
      <c r="AR2536">
        <f t="shared" ca="1" si="1743"/>
        <v>5.4637637103421677E-2</v>
      </c>
      <c r="AS2536">
        <f t="shared" ca="1" si="1744"/>
        <v>5.1807023740860103</v>
      </c>
      <c r="AT2536">
        <f t="shared" si="1731"/>
        <v>0</v>
      </c>
      <c r="AU2536">
        <f t="shared" ca="1" si="1745"/>
        <v>3.1720593689170305E-46</v>
      </c>
      <c r="AV2536" t="e">
        <f t="shared" si="1740"/>
        <v>#DIV/0!</v>
      </c>
      <c r="AW2536" t="e">
        <f t="shared" si="1754"/>
        <v>#DIV/0!</v>
      </c>
      <c r="AX2536" t="e">
        <f t="shared" si="1753"/>
        <v>#DIV/0!</v>
      </c>
      <c r="AY2536" t="e">
        <f t="shared" si="1758"/>
        <v>#DIV/0!</v>
      </c>
      <c r="AZ2536" t="e">
        <f t="shared" si="1757"/>
        <v>#DIV/0!</v>
      </c>
    </row>
    <row r="2537" spans="7:52" x14ac:dyDescent="0.3">
      <c r="G2537" s="1" t="str">
        <f t="shared" si="1739"/>
        <v/>
      </c>
      <c r="H2537" s="2" t="str">
        <f t="shared" si="1752"/>
        <v/>
      </c>
      <c r="I2537" s="6" t="str" cm="1">
        <f t="array" ref="I2537">_xlfn.IFS(AND(G2536&lt;H2536,G2537&gt;H2537),"BUY", AND(G2536&gt;H2536,G2537&lt;H2537),"SELL",TRUE,"")</f>
        <v/>
      </c>
      <c r="J2537" s="1">
        <f t="shared" ca="1" si="1718"/>
        <v>0</v>
      </c>
      <c r="K2537" s="3" t="str">
        <f t="shared" ca="1" si="1732"/>
        <v/>
      </c>
      <c r="L2537" s="3" t="str">
        <f t="shared" si="1733"/>
        <v/>
      </c>
      <c r="M2537" s="3" t="str">
        <f t="shared" si="1734"/>
        <v/>
      </c>
      <c r="N2537" s="4">
        <f t="shared" si="1719"/>
        <v>-1</v>
      </c>
      <c r="O2537" s="2" t="str">
        <f t="shared" si="1735"/>
        <v/>
      </c>
      <c r="P2537" s="1" t="str">
        <f t="shared" si="1720"/>
        <v/>
      </c>
      <c r="Q2537" s="1" t="str">
        <f t="shared" si="1721"/>
        <v/>
      </c>
      <c r="R2537" s="1" t="str">
        <f>IF(ISBLANK(A2537),"",SUM($Q$2:Q2537))</f>
        <v/>
      </c>
      <c r="S2537" s="1" t="str">
        <f>IF(ISBLANK(A2537),"",SUM($F$2:F2537))</f>
        <v/>
      </c>
      <c r="T2537" s="1" t="str">
        <f t="shared" si="1722"/>
        <v/>
      </c>
      <c r="U2537" s="1" t="str">
        <f t="shared" si="1723"/>
        <v/>
      </c>
      <c r="V2537" s="17">
        <f t="shared" si="1724"/>
        <v>0</v>
      </c>
      <c r="W2537" s="17">
        <f t="shared" si="1725"/>
        <v>0</v>
      </c>
      <c r="X2537" s="17">
        <f t="shared" si="1726"/>
        <v>0</v>
      </c>
      <c r="Y2537" s="22">
        <f t="shared" si="1756"/>
        <v>0</v>
      </c>
      <c r="Z2537" s="22">
        <f t="shared" si="1756"/>
        <v>0</v>
      </c>
      <c r="AA2537" s="22">
        <f t="shared" si="1756"/>
        <v>0</v>
      </c>
      <c r="AB2537" s="23" t="str">
        <f t="shared" si="1746"/>
        <v/>
      </c>
      <c r="AC2537" s="23" t="str">
        <f t="shared" si="1747"/>
        <v/>
      </c>
      <c r="AD2537" s="23" t="str">
        <f t="shared" si="1748"/>
        <v/>
      </c>
      <c r="AE2537" s="23" t="str">
        <f t="shared" si="1749"/>
        <v/>
      </c>
      <c r="AF2537" s="23" t="str">
        <f t="shared" si="1750"/>
        <v/>
      </c>
      <c r="AG2537" s="23" t="str">
        <f t="shared" si="1755"/>
        <v/>
      </c>
      <c r="AH2537" s="25" t="str">
        <f t="shared" si="1727"/>
        <v/>
      </c>
      <c r="AI2537" s="25" t="str">
        <f t="shared" si="1728"/>
        <v/>
      </c>
      <c r="AJ2537" s="1" t="str">
        <f t="shared" si="1736"/>
        <v/>
      </c>
      <c r="AK2537" s="10" t="e">
        <f t="shared" si="1737"/>
        <v>#DIV/0!</v>
      </c>
      <c r="AL2537" s="10" t="e">
        <f t="shared" si="1742"/>
        <v>#DIV/0!</v>
      </c>
      <c r="AM2537">
        <f t="shared" si="1738"/>
        <v>0</v>
      </c>
      <c r="AN2537">
        <f t="shared" si="1729"/>
        <v>0</v>
      </c>
      <c r="AO2537">
        <f t="shared" si="1730"/>
        <v>0</v>
      </c>
      <c r="AP2537">
        <f t="shared" ca="1" si="1716"/>
        <v>7.8705397224811535E-47</v>
      </c>
      <c r="AQ2537">
        <f t="shared" ca="1" si="1716"/>
        <v>1.4404978215992913E-45</v>
      </c>
      <c r="AR2537">
        <f t="shared" ca="1" si="1743"/>
        <v>5.4637637103421677E-2</v>
      </c>
      <c r="AS2537">
        <f t="shared" ca="1" si="1744"/>
        <v>5.1807023740860103</v>
      </c>
      <c r="AT2537">
        <f t="shared" si="1731"/>
        <v>0</v>
      </c>
      <c r="AU2537">
        <f t="shared" ca="1" si="1745"/>
        <v>2.9454836997086711E-46</v>
      </c>
      <c r="AV2537" t="e">
        <f t="shared" si="1740"/>
        <v>#DIV/0!</v>
      </c>
      <c r="AW2537" t="e">
        <f t="shared" si="1754"/>
        <v>#DIV/0!</v>
      </c>
      <c r="AX2537" t="e">
        <f t="shared" si="1753"/>
        <v>#DIV/0!</v>
      </c>
      <c r="AY2537" t="e">
        <f t="shared" si="1758"/>
        <v>#DIV/0!</v>
      </c>
      <c r="AZ2537" t="e">
        <f t="shared" si="1757"/>
        <v>#DIV/0!</v>
      </c>
    </row>
    <row r="2538" spans="7:52" x14ac:dyDescent="0.3">
      <c r="G2538" s="1" t="str">
        <f t="shared" si="1739"/>
        <v/>
      </c>
      <c r="H2538" s="2" t="str">
        <f t="shared" si="1752"/>
        <v/>
      </c>
      <c r="I2538" s="6" t="str" cm="1">
        <f t="array" ref="I2538">_xlfn.IFS(AND(G2537&lt;H2537,G2538&gt;H2538),"BUY", AND(G2537&gt;H2537,G2538&lt;H2538),"SELL",TRUE,"")</f>
        <v/>
      </c>
      <c r="J2538" s="1">
        <f t="shared" ca="1" si="1718"/>
        <v>0</v>
      </c>
      <c r="K2538" s="3" t="str">
        <f t="shared" ca="1" si="1732"/>
        <v/>
      </c>
      <c r="L2538" s="3" t="str">
        <f t="shared" si="1733"/>
        <v/>
      </c>
      <c r="M2538" s="3" t="str">
        <f t="shared" si="1734"/>
        <v/>
      </c>
      <c r="N2538" s="4">
        <f t="shared" si="1719"/>
        <v>-1</v>
      </c>
      <c r="O2538" s="2" t="str">
        <f t="shared" si="1735"/>
        <v/>
      </c>
      <c r="P2538" s="1" t="str">
        <f t="shared" si="1720"/>
        <v/>
      </c>
      <c r="Q2538" s="1" t="str">
        <f t="shared" si="1721"/>
        <v/>
      </c>
      <c r="R2538" s="1" t="str">
        <f>IF(ISBLANK(A2538),"",SUM($Q$2:Q2538))</f>
        <v/>
      </c>
      <c r="S2538" s="1" t="str">
        <f>IF(ISBLANK(A2538),"",SUM($F$2:F2538))</f>
        <v/>
      </c>
      <c r="T2538" s="1" t="str">
        <f t="shared" si="1722"/>
        <v/>
      </c>
      <c r="U2538" s="1" t="str">
        <f t="shared" si="1723"/>
        <v/>
      </c>
      <c r="V2538" s="17">
        <f t="shared" si="1724"/>
        <v>0</v>
      </c>
      <c r="W2538" s="17">
        <f t="shared" si="1725"/>
        <v>0</v>
      </c>
      <c r="X2538" s="17">
        <f t="shared" si="1726"/>
        <v>0</v>
      </c>
      <c r="Y2538" s="22">
        <f t="shared" si="1756"/>
        <v>0</v>
      </c>
      <c r="Z2538" s="22">
        <f t="shared" si="1756"/>
        <v>0</v>
      </c>
      <c r="AA2538" s="22">
        <f t="shared" si="1756"/>
        <v>0</v>
      </c>
      <c r="AB2538" s="23" t="str">
        <f t="shared" si="1746"/>
        <v/>
      </c>
      <c r="AC2538" s="23" t="str">
        <f t="shared" si="1747"/>
        <v/>
      </c>
      <c r="AD2538" s="23" t="str">
        <f t="shared" si="1748"/>
        <v/>
      </c>
      <c r="AE2538" s="23" t="str">
        <f t="shared" si="1749"/>
        <v/>
      </c>
      <c r="AF2538" s="23" t="str">
        <f t="shared" si="1750"/>
        <v/>
      </c>
      <c r="AG2538" s="23" t="str">
        <f t="shared" si="1755"/>
        <v/>
      </c>
      <c r="AH2538" s="25" t="str">
        <f t="shared" si="1727"/>
        <v/>
      </c>
      <c r="AI2538" s="25" t="str">
        <f t="shared" si="1728"/>
        <v/>
      </c>
      <c r="AJ2538" s="1" t="str">
        <f t="shared" si="1736"/>
        <v/>
      </c>
      <c r="AK2538" s="10" t="e">
        <f t="shared" si="1737"/>
        <v>#DIV/0!</v>
      </c>
      <c r="AL2538" s="10" t="e">
        <f t="shared" si="1742"/>
        <v>#DIV/0!</v>
      </c>
      <c r="AM2538">
        <f t="shared" si="1738"/>
        <v>0</v>
      </c>
      <c r="AN2538">
        <f t="shared" si="1729"/>
        <v>0</v>
      </c>
      <c r="AO2538">
        <f t="shared" si="1730"/>
        <v>0</v>
      </c>
      <c r="AP2538">
        <f t="shared" ca="1" si="1716"/>
        <v>7.3083583137325002E-47</v>
      </c>
      <c r="AQ2538">
        <f t="shared" ca="1" si="1716"/>
        <v>1.3376051200564848E-45</v>
      </c>
      <c r="AR2538">
        <f t="shared" ca="1" si="1743"/>
        <v>5.4637637103421677E-2</v>
      </c>
      <c r="AS2538">
        <f t="shared" ca="1" si="1744"/>
        <v>5.1807023740860103</v>
      </c>
      <c r="AT2538">
        <f t="shared" si="1731"/>
        <v>0</v>
      </c>
      <c r="AU2538">
        <f t="shared" ca="1" si="1745"/>
        <v>2.7350920068723374E-46</v>
      </c>
      <c r="AV2538" t="e">
        <f t="shared" si="1740"/>
        <v>#DIV/0!</v>
      </c>
      <c r="AW2538" t="e">
        <f t="shared" si="1754"/>
        <v>#DIV/0!</v>
      </c>
      <c r="AX2538" t="e">
        <f t="shared" si="1753"/>
        <v>#DIV/0!</v>
      </c>
      <c r="AY2538" t="e">
        <f t="shared" si="1758"/>
        <v>#DIV/0!</v>
      </c>
      <c r="AZ2538" t="e">
        <f t="shared" si="1757"/>
        <v>#DIV/0!</v>
      </c>
    </row>
    <row r="2539" spans="7:52" x14ac:dyDescent="0.3">
      <c r="G2539" s="1" t="str">
        <f t="shared" si="1739"/>
        <v/>
      </c>
      <c r="H2539" s="2" t="str">
        <f t="shared" si="1752"/>
        <v/>
      </c>
      <c r="I2539" s="6" t="str" cm="1">
        <f t="array" ref="I2539">_xlfn.IFS(AND(G2538&lt;H2538,G2539&gt;H2539),"BUY", AND(G2538&gt;H2538,G2539&lt;H2539),"SELL",TRUE,"")</f>
        <v/>
      </c>
      <c r="J2539" s="1">
        <f t="shared" ca="1" si="1718"/>
        <v>0</v>
      </c>
      <c r="K2539" s="3" t="str">
        <f t="shared" ca="1" si="1732"/>
        <v/>
      </c>
      <c r="L2539" s="3" t="str">
        <f t="shared" si="1733"/>
        <v/>
      </c>
      <c r="M2539" s="3" t="str">
        <f t="shared" si="1734"/>
        <v/>
      </c>
      <c r="N2539" s="4">
        <f t="shared" si="1719"/>
        <v>-1</v>
      </c>
      <c r="O2539" s="2" t="str">
        <f t="shared" si="1735"/>
        <v/>
      </c>
      <c r="P2539" s="1" t="str">
        <f t="shared" si="1720"/>
        <v/>
      </c>
      <c r="Q2539" s="1" t="str">
        <f t="shared" si="1721"/>
        <v/>
      </c>
      <c r="R2539" s="1" t="str">
        <f>IF(ISBLANK(A2539),"",SUM($Q$2:Q2539))</f>
        <v/>
      </c>
      <c r="S2539" s="1" t="str">
        <f>IF(ISBLANK(A2539),"",SUM($F$2:F2539))</f>
        <v/>
      </c>
      <c r="T2539" s="1" t="str">
        <f t="shared" si="1722"/>
        <v/>
      </c>
      <c r="U2539" s="1" t="str">
        <f t="shared" si="1723"/>
        <v/>
      </c>
      <c r="V2539" s="17">
        <f t="shared" si="1724"/>
        <v>0</v>
      </c>
      <c r="W2539" s="17">
        <f t="shared" si="1725"/>
        <v>0</v>
      </c>
      <c r="X2539" s="17">
        <f t="shared" si="1726"/>
        <v>0</v>
      </c>
      <c r="Y2539" s="22">
        <f t="shared" si="1756"/>
        <v>0</v>
      </c>
      <c r="Z2539" s="22">
        <f t="shared" si="1756"/>
        <v>0</v>
      </c>
      <c r="AA2539" s="22">
        <f t="shared" si="1756"/>
        <v>0</v>
      </c>
      <c r="AB2539" s="23" t="str">
        <f t="shared" si="1746"/>
        <v/>
      </c>
      <c r="AC2539" s="23" t="str">
        <f t="shared" si="1747"/>
        <v/>
      </c>
      <c r="AD2539" s="23" t="str">
        <f t="shared" si="1748"/>
        <v/>
      </c>
      <c r="AE2539" s="23" t="str">
        <f t="shared" si="1749"/>
        <v/>
      </c>
      <c r="AF2539" s="23" t="str">
        <f t="shared" si="1750"/>
        <v/>
      </c>
      <c r="AG2539" s="23" t="str">
        <f t="shared" si="1755"/>
        <v/>
      </c>
      <c r="AH2539" s="25" t="str">
        <f t="shared" si="1727"/>
        <v/>
      </c>
      <c r="AI2539" s="25" t="str">
        <f t="shared" si="1728"/>
        <v/>
      </c>
      <c r="AJ2539" s="1" t="str">
        <f t="shared" si="1736"/>
        <v/>
      </c>
      <c r="AK2539" s="10" t="e">
        <f t="shared" si="1737"/>
        <v>#DIV/0!</v>
      </c>
      <c r="AL2539" s="10" t="e">
        <f t="shared" si="1742"/>
        <v>#DIV/0!</v>
      </c>
      <c r="AM2539">
        <f t="shared" si="1738"/>
        <v>0</v>
      </c>
      <c r="AN2539">
        <f t="shared" si="1729"/>
        <v>0</v>
      </c>
      <c r="AO2539">
        <f t="shared" si="1730"/>
        <v>0</v>
      </c>
      <c r="AP2539">
        <f t="shared" ca="1" si="1716"/>
        <v>6.7863327198944644E-47</v>
      </c>
      <c r="AQ2539">
        <f t="shared" ca="1" si="1716"/>
        <v>1.2420618971953072E-45</v>
      </c>
      <c r="AR2539">
        <f t="shared" ca="1" si="1743"/>
        <v>5.4637637103421684E-2</v>
      </c>
      <c r="AS2539">
        <f t="shared" ca="1" si="1744"/>
        <v>5.1807023740860103</v>
      </c>
      <c r="AT2539">
        <f t="shared" si="1731"/>
        <v>0</v>
      </c>
      <c r="AU2539">
        <f t="shared" ca="1" si="1745"/>
        <v>2.5397282920957418E-46</v>
      </c>
      <c r="AV2539" t="e">
        <f t="shared" si="1740"/>
        <v>#DIV/0!</v>
      </c>
      <c r="AW2539" t="e">
        <f t="shared" si="1754"/>
        <v>#DIV/0!</v>
      </c>
      <c r="AX2539" t="e">
        <f t="shared" si="1753"/>
        <v>#DIV/0!</v>
      </c>
      <c r="AY2539" t="e">
        <f t="shared" si="1758"/>
        <v>#DIV/0!</v>
      </c>
      <c r="AZ2539" t="e">
        <f t="shared" si="1757"/>
        <v>#DIV/0!</v>
      </c>
    </row>
    <row r="2540" spans="7:52" x14ac:dyDescent="0.3">
      <c r="G2540" s="1" t="str">
        <f t="shared" si="1739"/>
        <v/>
      </c>
      <c r="H2540" s="2" t="str">
        <f t="shared" si="1752"/>
        <v/>
      </c>
      <c r="I2540" s="6" t="str" cm="1">
        <f t="array" ref="I2540">_xlfn.IFS(AND(G2539&lt;H2539,G2540&gt;H2540),"BUY", AND(G2539&gt;H2539,G2540&lt;H2540),"SELL",TRUE,"")</f>
        <v/>
      </c>
      <c r="J2540" s="1">
        <f t="shared" ca="1" si="1718"/>
        <v>0</v>
      </c>
      <c r="K2540" s="3" t="str">
        <f t="shared" ca="1" si="1732"/>
        <v/>
      </c>
      <c r="L2540" s="3" t="str">
        <f t="shared" si="1733"/>
        <v/>
      </c>
      <c r="M2540" s="3" t="str">
        <f t="shared" si="1734"/>
        <v/>
      </c>
      <c r="N2540" s="4">
        <f t="shared" si="1719"/>
        <v>-1</v>
      </c>
      <c r="O2540" s="2" t="str">
        <f t="shared" si="1735"/>
        <v/>
      </c>
      <c r="P2540" s="1" t="str">
        <f t="shared" si="1720"/>
        <v/>
      </c>
      <c r="Q2540" s="1" t="str">
        <f t="shared" si="1721"/>
        <v/>
      </c>
      <c r="R2540" s="1" t="str">
        <f>IF(ISBLANK(A2540),"",SUM($Q$2:Q2540))</f>
        <v/>
      </c>
      <c r="S2540" s="1" t="str">
        <f>IF(ISBLANK(A2540),"",SUM($F$2:F2540))</f>
        <v/>
      </c>
      <c r="T2540" s="1" t="str">
        <f t="shared" si="1722"/>
        <v/>
      </c>
      <c r="U2540" s="1" t="str">
        <f t="shared" si="1723"/>
        <v/>
      </c>
      <c r="V2540" s="17">
        <f t="shared" si="1724"/>
        <v>0</v>
      </c>
      <c r="W2540" s="17">
        <f t="shared" si="1725"/>
        <v>0</v>
      </c>
      <c r="X2540" s="17">
        <f t="shared" si="1726"/>
        <v>0</v>
      </c>
      <c r="Y2540" s="22">
        <f t="shared" si="1756"/>
        <v>0</v>
      </c>
      <c r="Z2540" s="22">
        <f t="shared" si="1756"/>
        <v>0</v>
      </c>
      <c r="AA2540" s="22">
        <f t="shared" si="1756"/>
        <v>0</v>
      </c>
      <c r="AB2540" s="23" t="str">
        <f t="shared" si="1746"/>
        <v/>
      </c>
      <c r="AC2540" s="23" t="str">
        <f t="shared" si="1747"/>
        <v/>
      </c>
      <c r="AD2540" s="23" t="str">
        <f t="shared" si="1748"/>
        <v/>
      </c>
      <c r="AE2540" s="23" t="str">
        <f t="shared" si="1749"/>
        <v/>
      </c>
      <c r="AF2540" s="23" t="str">
        <f t="shared" si="1750"/>
        <v/>
      </c>
      <c r="AG2540" s="23" t="str">
        <f t="shared" si="1755"/>
        <v/>
      </c>
      <c r="AH2540" s="25" t="str">
        <f t="shared" si="1727"/>
        <v/>
      </c>
      <c r="AI2540" s="25" t="str">
        <f t="shared" si="1728"/>
        <v/>
      </c>
      <c r="AJ2540" s="1" t="str">
        <f t="shared" si="1736"/>
        <v/>
      </c>
      <c r="AK2540" s="10" t="e">
        <f t="shared" si="1737"/>
        <v>#DIV/0!</v>
      </c>
      <c r="AL2540" s="10" t="e">
        <f t="shared" si="1742"/>
        <v>#DIV/0!</v>
      </c>
      <c r="AM2540">
        <f t="shared" si="1738"/>
        <v>0</v>
      </c>
      <c r="AN2540">
        <f t="shared" si="1729"/>
        <v>0</v>
      </c>
      <c r="AO2540">
        <f t="shared" si="1730"/>
        <v>0</v>
      </c>
      <c r="AP2540">
        <f t="shared" ca="1" si="1716"/>
        <v>6.3015946684734307E-47</v>
      </c>
      <c r="AQ2540">
        <f t="shared" ca="1" si="1716"/>
        <v>1.1533431902527854E-45</v>
      </c>
      <c r="AR2540">
        <f t="shared" ca="1" si="1743"/>
        <v>5.463763710342167E-2</v>
      </c>
      <c r="AS2540">
        <f t="shared" ca="1" si="1744"/>
        <v>5.1807023740860103</v>
      </c>
      <c r="AT2540">
        <f t="shared" si="1731"/>
        <v>0</v>
      </c>
      <c r="AU2540">
        <f t="shared" ca="1" si="1745"/>
        <v>2.3583191283746174E-46</v>
      </c>
      <c r="AV2540" t="e">
        <f t="shared" si="1740"/>
        <v>#DIV/0!</v>
      </c>
      <c r="AW2540" t="e">
        <f t="shared" si="1754"/>
        <v>#DIV/0!</v>
      </c>
      <c r="AX2540" t="e">
        <f t="shared" si="1753"/>
        <v>#DIV/0!</v>
      </c>
      <c r="AY2540" t="e">
        <f t="shared" si="1758"/>
        <v>#DIV/0!</v>
      </c>
      <c r="AZ2540" t="e">
        <f t="shared" si="1757"/>
        <v>#DIV/0!</v>
      </c>
    </row>
    <row r="2541" spans="7:52" x14ac:dyDescent="0.3">
      <c r="G2541" s="1" t="str">
        <f t="shared" si="1739"/>
        <v/>
      </c>
      <c r="H2541" s="2" t="str">
        <f t="shared" si="1752"/>
        <v/>
      </c>
      <c r="I2541" s="6" t="str" cm="1">
        <f t="array" ref="I2541">_xlfn.IFS(AND(G2540&lt;H2540,G2541&gt;H2541),"BUY", AND(G2540&gt;H2540,G2541&lt;H2541),"SELL",TRUE,"")</f>
        <v/>
      </c>
      <c r="J2541" s="1">
        <f t="shared" ca="1" si="1718"/>
        <v>0</v>
      </c>
      <c r="K2541" s="3" t="str">
        <f t="shared" ca="1" si="1732"/>
        <v/>
      </c>
      <c r="L2541" s="3" t="str">
        <f t="shared" si="1733"/>
        <v/>
      </c>
      <c r="M2541" s="3" t="str">
        <f t="shared" si="1734"/>
        <v/>
      </c>
      <c r="N2541" s="4">
        <f t="shared" si="1719"/>
        <v>-1</v>
      </c>
      <c r="O2541" s="2" t="str">
        <f t="shared" si="1735"/>
        <v/>
      </c>
      <c r="P2541" s="1" t="str">
        <f t="shared" si="1720"/>
        <v/>
      </c>
      <c r="Q2541" s="1" t="str">
        <f t="shared" si="1721"/>
        <v/>
      </c>
      <c r="R2541" s="1" t="str">
        <f>IF(ISBLANK(A2541),"",SUM($Q$2:Q2541))</f>
        <v/>
      </c>
      <c r="S2541" s="1" t="str">
        <f>IF(ISBLANK(A2541),"",SUM($F$2:F2541))</f>
        <v/>
      </c>
      <c r="T2541" s="1" t="str">
        <f t="shared" si="1722"/>
        <v/>
      </c>
      <c r="U2541" s="1" t="str">
        <f t="shared" si="1723"/>
        <v/>
      </c>
      <c r="V2541" s="17">
        <f t="shared" si="1724"/>
        <v>0</v>
      </c>
      <c r="W2541" s="17">
        <f t="shared" si="1725"/>
        <v>0</v>
      </c>
      <c r="X2541" s="17">
        <f t="shared" si="1726"/>
        <v>0</v>
      </c>
      <c r="Y2541" s="22">
        <f t="shared" si="1756"/>
        <v>0</v>
      </c>
      <c r="Z2541" s="22">
        <f t="shared" si="1756"/>
        <v>0</v>
      </c>
      <c r="AA2541" s="22">
        <f t="shared" si="1756"/>
        <v>0</v>
      </c>
      <c r="AB2541" s="23" t="str">
        <f t="shared" si="1746"/>
        <v/>
      </c>
      <c r="AC2541" s="23" t="str">
        <f t="shared" si="1747"/>
        <v/>
      </c>
      <c r="AD2541" s="23" t="str">
        <f t="shared" si="1748"/>
        <v/>
      </c>
      <c r="AE2541" s="23" t="str">
        <f t="shared" si="1749"/>
        <v/>
      </c>
      <c r="AF2541" s="23" t="str">
        <f t="shared" si="1750"/>
        <v/>
      </c>
      <c r="AG2541" s="23" t="str">
        <f t="shared" si="1755"/>
        <v/>
      </c>
      <c r="AH2541" s="25" t="str">
        <f t="shared" si="1727"/>
        <v/>
      </c>
      <c r="AI2541" s="25" t="str">
        <f t="shared" si="1728"/>
        <v/>
      </c>
      <c r="AJ2541" s="1" t="str">
        <f t="shared" si="1736"/>
        <v/>
      </c>
      <c r="AK2541" s="10" t="e">
        <f t="shared" si="1737"/>
        <v>#DIV/0!</v>
      </c>
      <c r="AL2541" s="10" t="e">
        <f t="shared" si="1742"/>
        <v>#DIV/0!</v>
      </c>
      <c r="AM2541">
        <f t="shared" si="1738"/>
        <v>0</v>
      </c>
      <c r="AN2541">
        <f t="shared" si="1729"/>
        <v>0</v>
      </c>
      <c r="AO2541">
        <f t="shared" si="1730"/>
        <v>0</v>
      </c>
      <c r="AP2541">
        <f t="shared" ca="1" si="1716"/>
        <v>5.8514807635824718E-47</v>
      </c>
      <c r="AQ2541">
        <f t="shared" ca="1" si="1716"/>
        <v>1.0709615338061578E-45</v>
      </c>
      <c r="AR2541">
        <f t="shared" ca="1" si="1743"/>
        <v>5.4637637103421677E-2</v>
      </c>
      <c r="AS2541">
        <f t="shared" ca="1" si="1744"/>
        <v>5.1807023740860103</v>
      </c>
      <c r="AT2541">
        <f t="shared" si="1731"/>
        <v>0</v>
      </c>
      <c r="AU2541">
        <f t="shared" ca="1" si="1745"/>
        <v>2.1898677620621449E-46</v>
      </c>
      <c r="AV2541" t="e">
        <f t="shared" si="1740"/>
        <v>#DIV/0!</v>
      </c>
      <c r="AW2541" t="e">
        <f t="shared" si="1754"/>
        <v>#DIV/0!</v>
      </c>
      <c r="AX2541" t="e">
        <f t="shared" si="1753"/>
        <v>#DIV/0!</v>
      </c>
      <c r="AY2541" t="e">
        <f t="shared" si="1758"/>
        <v>#DIV/0!</v>
      </c>
      <c r="AZ2541" t="e">
        <f t="shared" si="1757"/>
        <v>#DIV/0!</v>
      </c>
    </row>
    <row r="2542" spans="7:52" x14ac:dyDescent="0.3">
      <c r="G2542" s="1" t="str">
        <f t="shared" si="1739"/>
        <v/>
      </c>
      <c r="H2542" s="2" t="str">
        <f t="shared" si="1752"/>
        <v/>
      </c>
      <c r="I2542" s="6" t="str" cm="1">
        <f t="array" ref="I2542">_xlfn.IFS(AND(G2541&lt;H2541,G2542&gt;H2542),"BUY", AND(G2541&gt;H2541,G2542&lt;H2542),"SELL",TRUE,"")</f>
        <v/>
      </c>
      <c r="J2542" s="1">
        <f t="shared" ca="1" si="1718"/>
        <v>0</v>
      </c>
      <c r="K2542" s="3" t="str">
        <f t="shared" ca="1" si="1732"/>
        <v/>
      </c>
      <c r="L2542" s="3" t="str">
        <f t="shared" si="1733"/>
        <v/>
      </c>
      <c r="M2542" s="3" t="str">
        <f t="shared" si="1734"/>
        <v/>
      </c>
      <c r="N2542" s="4">
        <f t="shared" si="1719"/>
        <v>-1</v>
      </c>
      <c r="O2542" s="2" t="str">
        <f t="shared" si="1735"/>
        <v/>
      </c>
      <c r="P2542" s="1" t="str">
        <f t="shared" si="1720"/>
        <v/>
      </c>
      <c r="Q2542" s="1" t="str">
        <f t="shared" si="1721"/>
        <v/>
      </c>
      <c r="R2542" s="1" t="str">
        <f>IF(ISBLANK(A2542),"",SUM($Q$2:Q2542))</f>
        <v/>
      </c>
      <c r="S2542" s="1" t="str">
        <f>IF(ISBLANK(A2542),"",SUM($F$2:F2542))</f>
        <v/>
      </c>
      <c r="T2542" s="1" t="str">
        <f t="shared" si="1722"/>
        <v/>
      </c>
      <c r="U2542" s="1" t="str">
        <f t="shared" si="1723"/>
        <v/>
      </c>
      <c r="V2542" s="17">
        <f t="shared" si="1724"/>
        <v>0</v>
      </c>
      <c r="W2542" s="17">
        <f t="shared" si="1725"/>
        <v>0</v>
      </c>
      <c r="X2542" s="17">
        <f t="shared" si="1726"/>
        <v>0</v>
      </c>
      <c r="Y2542" s="22">
        <f t="shared" si="1756"/>
        <v>0</v>
      </c>
      <c r="Z2542" s="22">
        <f t="shared" si="1756"/>
        <v>0</v>
      </c>
      <c r="AA2542" s="22">
        <f t="shared" si="1756"/>
        <v>0</v>
      </c>
      <c r="AB2542" s="23" t="str">
        <f t="shared" si="1746"/>
        <v/>
      </c>
      <c r="AC2542" s="23" t="str">
        <f t="shared" si="1747"/>
        <v/>
      </c>
      <c r="AD2542" s="23" t="str">
        <f t="shared" si="1748"/>
        <v/>
      </c>
      <c r="AE2542" s="23" t="str">
        <f t="shared" si="1749"/>
        <v/>
      </c>
      <c r="AF2542" s="23" t="str">
        <f t="shared" si="1750"/>
        <v/>
      </c>
      <c r="AG2542" s="23" t="str">
        <f t="shared" si="1755"/>
        <v/>
      </c>
      <c r="AH2542" s="25" t="str">
        <f t="shared" si="1727"/>
        <v/>
      </c>
      <c r="AI2542" s="25" t="str">
        <f t="shared" si="1728"/>
        <v/>
      </c>
      <c r="AJ2542" s="1" t="str">
        <f t="shared" si="1736"/>
        <v/>
      </c>
      <c r="AK2542" s="10" t="e">
        <f t="shared" si="1737"/>
        <v>#DIV/0!</v>
      </c>
      <c r="AL2542" s="10" t="e">
        <f t="shared" si="1742"/>
        <v>#DIV/0!</v>
      </c>
      <c r="AM2542">
        <f t="shared" si="1738"/>
        <v>0</v>
      </c>
      <c r="AN2542">
        <f t="shared" si="1729"/>
        <v>0</v>
      </c>
      <c r="AO2542">
        <f t="shared" si="1730"/>
        <v>0</v>
      </c>
      <c r="AP2542">
        <f t="shared" ca="1" si="1716"/>
        <v>5.4335178518980102E-47</v>
      </c>
      <c r="AQ2542">
        <f t="shared" ca="1" si="1716"/>
        <v>9.9446428139143221E-46</v>
      </c>
      <c r="AR2542">
        <f t="shared" ca="1" si="1743"/>
        <v>5.4637637103421684E-2</v>
      </c>
      <c r="AS2542">
        <f t="shared" ca="1" si="1744"/>
        <v>5.1807023740860103</v>
      </c>
      <c r="AT2542">
        <f t="shared" si="1731"/>
        <v>0</v>
      </c>
      <c r="AU2542">
        <f t="shared" ca="1" si="1745"/>
        <v>2.0334486362005634E-46</v>
      </c>
      <c r="AV2542" t="e">
        <f t="shared" si="1740"/>
        <v>#DIV/0!</v>
      </c>
      <c r="AW2542" t="e">
        <f t="shared" si="1754"/>
        <v>#DIV/0!</v>
      </c>
      <c r="AX2542" t="e">
        <f t="shared" si="1753"/>
        <v>#DIV/0!</v>
      </c>
      <c r="AY2542" t="e">
        <f t="shared" si="1758"/>
        <v>#DIV/0!</v>
      </c>
      <c r="AZ2542" t="e">
        <f t="shared" si="1757"/>
        <v>#DIV/0!</v>
      </c>
    </row>
    <row r="2543" spans="7:52" x14ac:dyDescent="0.3">
      <c r="G2543" s="1" t="str">
        <f t="shared" si="1739"/>
        <v/>
      </c>
      <c r="H2543" s="2" t="str">
        <f t="shared" si="1752"/>
        <v/>
      </c>
      <c r="I2543" s="6" t="str" cm="1">
        <f t="array" ref="I2543">_xlfn.IFS(AND(G2542&lt;H2542,G2543&gt;H2543),"BUY", AND(G2542&gt;H2542,G2543&lt;H2543),"SELL",TRUE,"")</f>
        <v/>
      </c>
      <c r="J2543" s="1">
        <f t="shared" ca="1" si="1718"/>
        <v>0</v>
      </c>
      <c r="K2543" s="3" t="str">
        <f t="shared" ca="1" si="1732"/>
        <v/>
      </c>
      <c r="L2543" s="3" t="str">
        <f t="shared" si="1733"/>
        <v/>
      </c>
      <c r="M2543" s="3" t="str">
        <f t="shared" si="1734"/>
        <v/>
      </c>
      <c r="N2543" s="4">
        <f t="shared" si="1719"/>
        <v>-1</v>
      </c>
      <c r="O2543" s="2" t="str">
        <f t="shared" si="1735"/>
        <v/>
      </c>
      <c r="P2543" s="1" t="str">
        <f t="shared" si="1720"/>
        <v/>
      </c>
      <c r="Q2543" s="1" t="str">
        <f t="shared" si="1721"/>
        <v/>
      </c>
      <c r="R2543" s="1" t="str">
        <f>IF(ISBLANK(A2543),"",SUM($Q$2:Q2543))</f>
        <v/>
      </c>
      <c r="S2543" s="1" t="str">
        <f>IF(ISBLANK(A2543),"",SUM($F$2:F2543))</f>
        <v/>
      </c>
      <c r="T2543" s="1" t="str">
        <f t="shared" si="1722"/>
        <v/>
      </c>
      <c r="U2543" s="1" t="str">
        <f t="shared" si="1723"/>
        <v/>
      </c>
      <c r="V2543" s="17">
        <f t="shared" si="1724"/>
        <v>0</v>
      </c>
      <c r="W2543" s="17">
        <f t="shared" si="1725"/>
        <v>0</v>
      </c>
      <c r="X2543" s="17">
        <f t="shared" si="1726"/>
        <v>0</v>
      </c>
      <c r="Y2543" s="22">
        <f t="shared" ref="Y2543:AA2558" si="1759">SUM(V2530:V2543)</f>
        <v>0</v>
      </c>
      <c r="Z2543" s="22">
        <f t="shared" si="1759"/>
        <v>0</v>
      </c>
      <c r="AA2543" s="22">
        <f t="shared" si="1759"/>
        <v>0</v>
      </c>
      <c r="AB2543" s="23" t="str">
        <f t="shared" si="1746"/>
        <v/>
      </c>
      <c r="AC2543" s="23" t="str">
        <f t="shared" si="1747"/>
        <v/>
      </c>
      <c r="AD2543" s="23" t="str">
        <f t="shared" si="1748"/>
        <v/>
      </c>
      <c r="AE2543" s="23" t="str">
        <f t="shared" si="1749"/>
        <v/>
      </c>
      <c r="AF2543" s="23" t="str">
        <f t="shared" si="1750"/>
        <v/>
      </c>
      <c r="AG2543" s="23" t="str">
        <f t="shared" si="1755"/>
        <v/>
      </c>
      <c r="AH2543" s="25" t="str">
        <f t="shared" si="1727"/>
        <v/>
      </c>
      <c r="AI2543" s="25" t="str">
        <f t="shared" si="1728"/>
        <v/>
      </c>
      <c r="AJ2543" s="1" t="str">
        <f t="shared" si="1736"/>
        <v/>
      </c>
      <c r="AK2543" s="10" t="e">
        <f t="shared" si="1737"/>
        <v>#DIV/0!</v>
      </c>
      <c r="AL2543" s="10" t="e">
        <f t="shared" si="1742"/>
        <v>#DIV/0!</v>
      </c>
      <c r="AM2543">
        <f t="shared" si="1738"/>
        <v>0</v>
      </c>
      <c r="AN2543">
        <f t="shared" si="1729"/>
        <v>0</v>
      </c>
      <c r="AO2543">
        <f t="shared" si="1730"/>
        <v>0</v>
      </c>
      <c r="AP2543">
        <f t="shared" ca="1" si="1716"/>
        <v>5.0454094339052952E-47</v>
      </c>
      <c r="AQ2543">
        <f t="shared" ca="1" si="1716"/>
        <v>9.2343111843490126E-46</v>
      </c>
      <c r="AR2543">
        <f t="shared" ca="1" si="1743"/>
        <v>5.4637637103421691E-2</v>
      </c>
      <c r="AS2543">
        <f t="shared" ca="1" si="1744"/>
        <v>5.1807023740860103</v>
      </c>
      <c r="AT2543">
        <f t="shared" si="1731"/>
        <v>0</v>
      </c>
      <c r="AU2543">
        <f t="shared" ca="1" si="1745"/>
        <v>1.8882023050433803E-46</v>
      </c>
      <c r="AV2543" t="e">
        <f t="shared" si="1740"/>
        <v>#DIV/0!</v>
      </c>
      <c r="AW2543" t="e">
        <f t="shared" si="1754"/>
        <v>#DIV/0!</v>
      </c>
      <c r="AX2543" t="e">
        <f t="shared" si="1753"/>
        <v>#DIV/0!</v>
      </c>
      <c r="AY2543" t="e">
        <f t="shared" si="1758"/>
        <v>#DIV/0!</v>
      </c>
      <c r="AZ2543" t="e">
        <f t="shared" si="1757"/>
        <v>#DIV/0!</v>
      </c>
    </row>
    <row r="2544" spans="7:52" x14ac:dyDescent="0.3">
      <c r="G2544" s="1" t="str">
        <f t="shared" si="1739"/>
        <v/>
      </c>
      <c r="H2544" s="2" t="str">
        <f t="shared" si="1752"/>
        <v/>
      </c>
      <c r="I2544" s="6" t="str" cm="1">
        <f t="array" ref="I2544">_xlfn.IFS(AND(G2543&lt;H2543,G2544&gt;H2544),"BUY", AND(G2543&gt;H2543,G2544&lt;H2544),"SELL",TRUE,"")</f>
        <v/>
      </c>
      <c r="J2544" s="1">
        <f t="shared" ca="1" si="1718"/>
        <v>0</v>
      </c>
      <c r="K2544" s="3" t="str">
        <f t="shared" ca="1" si="1732"/>
        <v/>
      </c>
      <c r="L2544" s="3" t="str">
        <f t="shared" si="1733"/>
        <v/>
      </c>
      <c r="M2544" s="3" t="str">
        <f t="shared" si="1734"/>
        <v/>
      </c>
      <c r="N2544" s="4">
        <f t="shared" si="1719"/>
        <v>-1</v>
      </c>
      <c r="O2544" s="2" t="str">
        <f t="shared" si="1735"/>
        <v/>
      </c>
      <c r="P2544" s="1" t="str">
        <f t="shared" si="1720"/>
        <v/>
      </c>
      <c r="Q2544" s="1" t="str">
        <f t="shared" si="1721"/>
        <v/>
      </c>
      <c r="R2544" s="1" t="str">
        <f>IF(ISBLANK(A2544),"",SUM($Q$2:Q2544))</f>
        <v/>
      </c>
      <c r="S2544" s="1" t="str">
        <f>IF(ISBLANK(A2544),"",SUM($F$2:F2544))</f>
        <v/>
      </c>
      <c r="T2544" s="1" t="str">
        <f t="shared" si="1722"/>
        <v/>
      </c>
      <c r="U2544" s="1" t="str">
        <f t="shared" si="1723"/>
        <v/>
      </c>
      <c r="V2544" s="17">
        <f t="shared" si="1724"/>
        <v>0</v>
      </c>
      <c r="W2544" s="17">
        <f t="shared" si="1725"/>
        <v>0</v>
      </c>
      <c r="X2544" s="17">
        <f t="shared" si="1726"/>
        <v>0</v>
      </c>
      <c r="Y2544" s="22">
        <f t="shared" si="1759"/>
        <v>0</v>
      </c>
      <c r="Z2544" s="22">
        <f t="shared" si="1759"/>
        <v>0</v>
      </c>
      <c r="AA2544" s="22">
        <f t="shared" si="1759"/>
        <v>0</v>
      </c>
      <c r="AB2544" s="23" t="str">
        <f t="shared" si="1746"/>
        <v/>
      </c>
      <c r="AC2544" s="23" t="str">
        <f t="shared" si="1747"/>
        <v/>
      </c>
      <c r="AD2544" s="23" t="str">
        <f t="shared" si="1748"/>
        <v/>
      </c>
      <c r="AE2544" s="23" t="str">
        <f t="shared" si="1749"/>
        <v/>
      </c>
      <c r="AF2544" s="23" t="str">
        <f t="shared" si="1750"/>
        <v/>
      </c>
      <c r="AG2544" s="23" t="str">
        <f t="shared" si="1755"/>
        <v/>
      </c>
      <c r="AH2544" s="25" t="str">
        <f t="shared" si="1727"/>
        <v/>
      </c>
      <c r="AI2544" s="25" t="str">
        <f t="shared" si="1728"/>
        <v/>
      </c>
      <c r="AJ2544" s="1" t="str">
        <f t="shared" si="1736"/>
        <v/>
      </c>
      <c r="AK2544" s="10" t="e">
        <f t="shared" si="1737"/>
        <v>#DIV/0!</v>
      </c>
      <c r="AL2544" s="10" t="e">
        <f t="shared" si="1742"/>
        <v>#DIV/0!</v>
      </c>
      <c r="AM2544">
        <f t="shared" si="1738"/>
        <v>0</v>
      </c>
      <c r="AN2544">
        <f t="shared" si="1729"/>
        <v>0</v>
      </c>
      <c r="AO2544">
        <f t="shared" si="1730"/>
        <v>0</v>
      </c>
      <c r="AP2544">
        <f t="shared" ca="1" si="1716"/>
        <v>4.685023045769203E-47</v>
      </c>
      <c r="AQ2544">
        <f t="shared" ca="1" si="1716"/>
        <v>8.574717528324083E-46</v>
      </c>
      <c r="AR2544">
        <f t="shared" ca="1" si="1743"/>
        <v>5.4637637103421698E-2</v>
      </c>
      <c r="AS2544">
        <f t="shared" ca="1" si="1744"/>
        <v>5.1807023740860103</v>
      </c>
      <c r="AT2544">
        <f t="shared" si="1731"/>
        <v>0</v>
      </c>
      <c r="AU2544">
        <f t="shared" ca="1" si="1745"/>
        <v>1.7533307118259961E-46</v>
      </c>
      <c r="AV2544" t="e">
        <f t="shared" si="1740"/>
        <v>#DIV/0!</v>
      </c>
      <c r="AW2544" t="e">
        <f t="shared" si="1754"/>
        <v>#DIV/0!</v>
      </c>
      <c r="AX2544" t="e">
        <f t="shared" si="1753"/>
        <v>#DIV/0!</v>
      </c>
      <c r="AY2544" t="e">
        <f t="shared" si="1758"/>
        <v>#DIV/0!</v>
      </c>
      <c r="AZ2544" t="e">
        <f t="shared" si="1757"/>
        <v>#DIV/0!</v>
      </c>
    </row>
    <row r="2545" spans="7:52" x14ac:dyDescent="0.3">
      <c r="G2545" s="1" t="str">
        <f t="shared" si="1739"/>
        <v/>
      </c>
      <c r="H2545" s="2" t="str">
        <f t="shared" si="1752"/>
        <v/>
      </c>
      <c r="I2545" s="6" t="str" cm="1">
        <f t="array" ref="I2545">_xlfn.IFS(AND(G2544&lt;H2544,G2545&gt;H2545),"BUY", AND(G2544&gt;H2544,G2545&lt;H2545),"SELL",TRUE,"")</f>
        <v/>
      </c>
      <c r="J2545" s="1">
        <f t="shared" ca="1" si="1718"/>
        <v>0</v>
      </c>
      <c r="K2545" s="3" t="str">
        <f t="shared" ca="1" si="1732"/>
        <v/>
      </c>
      <c r="L2545" s="3" t="str">
        <f t="shared" si="1733"/>
        <v/>
      </c>
      <c r="M2545" s="3" t="str">
        <f t="shared" si="1734"/>
        <v/>
      </c>
      <c r="N2545" s="4">
        <f t="shared" si="1719"/>
        <v>-1</v>
      </c>
      <c r="O2545" s="2" t="str">
        <f t="shared" si="1735"/>
        <v/>
      </c>
      <c r="P2545" s="1" t="str">
        <f t="shared" si="1720"/>
        <v/>
      </c>
      <c r="Q2545" s="1" t="str">
        <f t="shared" si="1721"/>
        <v/>
      </c>
      <c r="R2545" s="1" t="str">
        <f>IF(ISBLANK(A2545),"",SUM($Q$2:Q2545))</f>
        <v/>
      </c>
      <c r="S2545" s="1" t="str">
        <f>IF(ISBLANK(A2545),"",SUM($F$2:F2545))</f>
        <v/>
      </c>
      <c r="T2545" s="1" t="str">
        <f t="shared" si="1722"/>
        <v/>
      </c>
      <c r="U2545" s="1" t="str">
        <f t="shared" si="1723"/>
        <v/>
      </c>
      <c r="V2545" s="17">
        <f t="shared" si="1724"/>
        <v>0</v>
      </c>
      <c r="W2545" s="17">
        <f t="shared" si="1725"/>
        <v>0</v>
      </c>
      <c r="X2545" s="17">
        <f t="shared" si="1726"/>
        <v>0</v>
      </c>
      <c r="Y2545" s="22">
        <f t="shared" si="1759"/>
        <v>0</v>
      </c>
      <c r="Z2545" s="22">
        <f t="shared" si="1759"/>
        <v>0</v>
      </c>
      <c r="AA2545" s="22">
        <f t="shared" si="1759"/>
        <v>0</v>
      </c>
      <c r="AB2545" s="23" t="str">
        <f t="shared" si="1746"/>
        <v/>
      </c>
      <c r="AC2545" s="23" t="str">
        <f t="shared" si="1747"/>
        <v/>
      </c>
      <c r="AD2545" s="23" t="str">
        <f t="shared" si="1748"/>
        <v/>
      </c>
      <c r="AE2545" s="23" t="str">
        <f t="shared" si="1749"/>
        <v/>
      </c>
      <c r="AF2545" s="23" t="str">
        <f t="shared" si="1750"/>
        <v/>
      </c>
      <c r="AG2545" s="23" t="str">
        <f t="shared" si="1755"/>
        <v/>
      </c>
      <c r="AH2545" s="25" t="str">
        <f t="shared" si="1727"/>
        <v/>
      </c>
      <c r="AI2545" s="25" t="str">
        <f t="shared" si="1728"/>
        <v/>
      </c>
      <c r="AJ2545" s="1" t="str">
        <f t="shared" si="1736"/>
        <v/>
      </c>
      <c r="AK2545" s="10" t="e">
        <f t="shared" si="1737"/>
        <v>#DIV/0!</v>
      </c>
      <c r="AL2545" s="10" t="e">
        <f t="shared" si="1742"/>
        <v>#DIV/0!</v>
      </c>
      <c r="AM2545">
        <f t="shared" si="1738"/>
        <v>0</v>
      </c>
      <c r="AN2545">
        <f t="shared" si="1729"/>
        <v>0</v>
      </c>
      <c r="AO2545">
        <f t="shared" si="1730"/>
        <v>0</v>
      </c>
      <c r="AP2545">
        <f t="shared" ref="AP2545:AQ2608" ca="1" si="1760">(AP2544*13+AN2545 )/14</f>
        <v>4.3503785424999742E-47</v>
      </c>
      <c r="AQ2545">
        <f t="shared" ca="1" si="1760"/>
        <v>7.9622377048723621E-46</v>
      </c>
      <c r="AR2545">
        <f t="shared" ca="1" si="1743"/>
        <v>5.4637637103421698E-2</v>
      </c>
      <c r="AS2545">
        <f t="shared" ca="1" si="1744"/>
        <v>5.1807023740860103</v>
      </c>
      <c r="AT2545">
        <f t="shared" si="1731"/>
        <v>0</v>
      </c>
      <c r="AU2545">
        <f t="shared" ca="1" si="1745"/>
        <v>1.6280928038384249E-46</v>
      </c>
      <c r="AV2545" t="e">
        <f t="shared" si="1740"/>
        <v>#DIV/0!</v>
      </c>
      <c r="AW2545" t="e">
        <f t="shared" si="1754"/>
        <v>#DIV/0!</v>
      </c>
      <c r="AX2545" t="e">
        <f t="shared" si="1753"/>
        <v>#DIV/0!</v>
      </c>
      <c r="AY2545" t="e">
        <f t="shared" si="1758"/>
        <v>#DIV/0!</v>
      </c>
      <c r="AZ2545" t="e">
        <f t="shared" si="1757"/>
        <v>#DIV/0!</v>
      </c>
    </row>
    <row r="2546" spans="7:52" x14ac:dyDescent="0.3">
      <c r="G2546" s="1" t="str">
        <f t="shared" si="1739"/>
        <v/>
      </c>
      <c r="H2546" s="2" t="str">
        <f t="shared" si="1752"/>
        <v/>
      </c>
      <c r="I2546" s="6" t="str" cm="1">
        <f t="array" ref="I2546">_xlfn.IFS(AND(G2545&lt;H2545,G2546&gt;H2546),"BUY", AND(G2545&gt;H2545,G2546&lt;H2546),"SELL",TRUE,"")</f>
        <v/>
      </c>
      <c r="J2546" s="1">
        <f t="shared" ca="1" si="1718"/>
        <v>0</v>
      </c>
      <c r="K2546" s="3" t="str">
        <f t="shared" ca="1" si="1732"/>
        <v/>
      </c>
      <c r="L2546" s="3" t="str">
        <f t="shared" si="1733"/>
        <v/>
      </c>
      <c r="M2546" s="3" t="str">
        <f t="shared" si="1734"/>
        <v/>
      </c>
      <c r="N2546" s="4">
        <f t="shared" si="1719"/>
        <v>-1</v>
      </c>
      <c r="O2546" s="2" t="str">
        <f t="shared" si="1735"/>
        <v/>
      </c>
      <c r="P2546" s="1" t="str">
        <f t="shared" si="1720"/>
        <v/>
      </c>
      <c r="Q2546" s="1" t="str">
        <f t="shared" si="1721"/>
        <v/>
      </c>
      <c r="R2546" s="1" t="str">
        <f>IF(ISBLANK(A2546),"",SUM($Q$2:Q2546))</f>
        <v/>
      </c>
      <c r="S2546" s="1" t="str">
        <f>IF(ISBLANK(A2546),"",SUM($F$2:F2546))</f>
        <v/>
      </c>
      <c r="T2546" s="1" t="str">
        <f t="shared" si="1722"/>
        <v/>
      </c>
      <c r="U2546" s="1" t="str">
        <f t="shared" si="1723"/>
        <v/>
      </c>
      <c r="V2546" s="17">
        <f t="shared" si="1724"/>
        <v>0</v>
      </c>
      <c r="W2546" s="17">
        <f t="shared" si="1725"/>
        <v>0</v>
      </c>
      <c r="X2546" s="17">
        <f t="shared" si="1726"/>
        <v>0</v>
      </c>
      <c r="Y2546" s="22">
        <f t="shared" si="1759"/>
        <v>0</v>
      </c>
      <c r="Z2546" s="22">
        <f t="shared" si="1759"/>
        <v>0</v>
      </c>
      <c r="AA2546" s="22">
        <f t="shared" si="1759"/>
        <v>0</v>
      </c>
      <c r="AB2546" s="23" t="str">
        <f t="shared" si="1746"/>
        <v/>
      </c>
      <c r="AC2546" s="23" t="str">
        <f t="shared" si="1747"/>
        <v/>
      </c>
      <c r="AD2546" s="23" t="str">
        <f t="shared" si="1748"/>
        <v/>
      </c>
      <c r="AE2546" s="23" t="str">
        <f t="shared" si="1749"/>
        <v/>
      </c>
      <c r="AF2546" s="23" t="str">
        <f t="shared" si="1750"/>
        <v/>
      </c>
      <c r="AG2546" s="23" t="str">
        <f t="shared" si="1755"/>
        <v/>
      </c>
      <c r="AH2546" s="25" t="str">
        <f t="shared" si="1727"/>
        <v/>
      </c>
      <c r="AI2546" s="25" t="str">
        <f t="shared" si="1728"/>
        <v/>
      </c>
      <c r="AJ2546" s="1" t="str">
        <f t="shared" si="1736"/>
        <v/>
      </c>
      <c r="AK2546" s="10" t="e">
        <f t="shared" si="1737"/>
        <v>#DIV/0!</v>
      </c>
      <c r="AL2546" s="10" t="e">
        <f t="shared" si="1742"/>
        <v>#DIV/0!</v>
      </c>
      <c r="AM2546">
        <f t="shared" si="1738"/>
        <v>0</v>
      </c>
      <c r="AN2546">
        <f t="shared" si="1729"/>
        <v>0</v>
      </c>
      <c r="AO2546">
        <f t="shared" si="1730"/>
        <v>0</v>
      </c>
      <c r="AP2546">
        <f t="shared" ca="1" si="1760"/>
        <v>4.0396372180356905E-47</v>
      </c>
      <c r="AQ2546">
        <f t="shared" ca="1" si="1760"/>
        <v>7.3935064402386218E-46</v>
      </c>
      <c r="AR2546">
        <f t="shared" ca="1" si="1743"/>
        <v>5.4637637103421705E-2</v>
      </c>
      <c r="AS2546">
        <f t="shared" ca="1" si="1744"/>
        <v>5.1807023740860103</v>
      </c>
      <c r="AT2546">
        <f t="shared" si="1731"/>
        <v>0</v>
      </c>
      <c r="AU2546">
        <f t="shared" ca="1" si="1745"/>
        <v>1.5118004607071088E-46</v>
      </c>
      <c r="AV2546" t="e">
        <f t="shared" si="1740"/>
        <v>#DIV/0!</v>
      </c>
      <c r="AW2546" t="e">
        <f t="shared" si="1754"/>
        <v>#DIV/0!</v>
      </c>
      <c r="AX2546" t="e">
        <f t="shared" si="1753"/>
        <v>#DIV/0!</v>
      </c>
      <c r="AY2546" t="e">
        <f t="shared" si="1758"/>
        <v>#DIV/0!</v>
      </c>
      <c r="AZ2546" t="e">
        <f t="shared" si="1757"/>
        <v>#DIV/0!</v>
      </c>
    </row>
    <row r="2547" spans="7:52" x14ac:dyDescent="0.3">
      <c r="G2547" s="1" t="str">
        <f t="shared" si="1739"/>
        <v/>
      </c>
      <c r="H2547" s="2" t="str">
        <f t="shared" si="1752"/>
        <v/>
      </c>
      <c r="I2547" s="6" t="str" cm="1">
        <f t="array" ref="I2547">_xlfn.IFS(AND(G2546&lt;H2546,G2547&gt;H2547),"BUY", AND(G2546&gt;H2546,G2547&lt;H2547),"SELL",TRUE,"")</f>
        <v/>
      </c>
      <c r="J2547" s="1">
        <f t="shared" ca="1" si="1718"/>
        <v>0</v>
      </c>
      <c r="K2547" s="3" t="str">
        <f t="shared" ca="1" si="1732"/>
        <v/>
      </c>
      <c r="L2547" s="3" t="str">
        <f t="shared" si="1733"/>
        <v/>
      </c>
      <c r="M2547" s="3" t="str">
        <f t="shared" si="1734"/>
        <v/>
      </c>
      <c r="N2547" s="4">
        <f t="shared" si="1719"/>
        <v>-1</v>
      </c>
      <c r="O2547" s="2" t="str">
        <f t="shared" si="1735"/>
        <v/>
      </c>
      <c r="P2547" s="1" t="str">
        <f t="shared" si="1720"/>
        <v/>
      </c>
      <c r="Q2547" s="1" t="str">
        <f t="shared" si="1721"/>
        <v/>
      </c>
      <c r="R2547" s="1" t="str">
        <f>IF(ISBLANK(A2547),"",SUM($Q$2:Q2547))</f>
        <v/>
      </c>
      <c r="S2547" s="1" t="str">
        <f>IF(ISBLANK(A2547),"",SUM($F$2:F2547))</f>
        <v/>
      </c>
      <c r="T2547" s="1" t="str">
        <f t="shared" si="1722"/>
        <v/>
      </c>
      <c r="U2547" s="1" t="str">
        <f t="shared" si="1723"/>
        <v/>
      </c>
      <c r="V2547" s="17">
        <f t="shared" si="1724"/>
        <v>0</v>
      </c>
      <c r="W2547" s="17">
        <f t="shared" si="1725"/>
        <v>0</v>
      </c>
      <c r="X2547" s="17">
        <f t="shared" si="1726"/>
        <v>0</v>
      </c>
      <c r="Y2547" s="22">
        <f t="shared" si="1759"/>
        <v>0</v>
      </c>
      <c r="Z2547" s="22">
        <f t="shared" si="1759"/>
        <v>0</v>
      </c>
      <c r="AA2547" s="22">
        <f t="shared" si="1759"/>
        <v>0</v>
      </c>
      <c r="AB2547" s="23" t="str">
        <f t="shared" si="1746"/>
        <v/>
      </c>
      <c r="AC2547" s="23" t="str">
        <f t="shared" si="1747"/>
        <v/>
      </c>
      <c r="AD2547" s="23" t="str">
        <f t="shared" si="1748"/>
        <v/>
      </c>
      <c r="AE2547" s="23" t="str">
        <f t="shared" si="1749"/>
        <v/>
      </c>
      <c r="AF2547" s="23" t="str">
        <f t="shared" si="1750"/>
        <v/>
      </c>
      <c r="AG2547" s="23" t="str">
        <f t="shared" si="1755"/>
        <v/>
      </c>
      <c r="AH2547" s="25" t="str">
        <f t="shared" si="1727"/>
        <v/>
      </c>
      <c r="AI2547" s="25" t="str">
        <f t="shared" si="1728"/>
        <v/>
      </c>
      <c r="AJ2547" s="1" t="str">
        <f t="shared" si="1736"/>
        <v/>
      </c>
      <c r="AK2547" s="10" t="e">
        <f t="shared" si="1737"/>
        <v>#DIV/0!</v>
      </c>
      <c r="AL2547" s="10" t="e">
        <f t="shared" si="1742"/>
        <v>#DIV/0!</v>
      </c>
      <c r="AM2547">
        <f t="shared" si="1738"/>
        <v>0</v>
      </c>
      <c r="AN2547">
        <f t="shared" si="1729"/>
        <v>0</v>
      </c>
      <c r="AO2547">
        <f t="shared" si="1730"/>
        <v>0</v>
      </c>
      <c r="AP2547">
        <f t="shared" ca="1" si="1760"/>
        <v>3.7510917024617126E-47</v>
      </c>
      <c r="AQ2547">
        <f t="shared" ca="1" si="1760"/>
        <v>6.8653988373644345E-46</v>
      </c>
      <c r="AR2547">
        <f t="shared" ca="1" si="1743"/>
        <v>5.4637637103421705E-2</v>
      </c>
      <c r="AS2547">
        <f t="shared" ca="1" si="1744"/>
        <v>5.1807023740860103</v>
      </c>
      <c r="AT2547">
        <f t="shared" si="1731"/>
        <v>0</v>
      </c>
      <c r="AU2547">
        <f t="shared" ca="1" si="1745"/>
        <v>1.4038147135137439E-46</v>
      </c>
      <c r="AV2547" t="e">
        <f t="shared" si="1740"/>
        <v>#DIV/0!</v>
      </c>
      <c r="AW2547" t="e">
        <f t="shared" si="1754"/>
        <v>#DIV/0!</v>
      </c>
      <c r="AX2547" t="e">
        <f t="shared" si="1753"/>
        <v>#DIV/0!</v>
      </c>
      <c r="AY2547" t="e">
        <f t="shared" si="1758"/>
        <v>#DIV/0!</v>
      </c>
      <c r="AZ2547" t="e">
        <f t="shared" si="1757"/>
        <v>#DIV/0!</v>
      </c>
    </row>
    <row r="2548" spans="7:52" x14ac:dyDescent="0.3">
      <c r="G2548" s="1" t="str">
        <f t="shared" si="1739"/>
        <v/>
      </c>
      <c r="H2548" s="2" t="str">
        <f t="shared" si="1752"/>
        <v/>
      </c>
      <c r="I2548" s="6" t="str" cm="1">
        <f t="array" ref="I2548">_xlfn.IFS(AND(G2547&lt;H2547,G2548&gt;H2548),"BUY", AND(G2547&gt;H2547,G2548&lt;H2548),"SELL",TRUE,"")</f>
        <v/>
      </c>
      <c r="J2548" s="1">
        <f t="shared" ca="1" si="1718"/>
        <v>0</v>
      </c>
      <c r="K2548" s="3" t="str">
        <f t="shared" ca="1" si="1732"/>
        <v/>
      </c>
      <c r="L2548" s="3" t="str">
        <f t="shared" si="1733"/>
        <v/>
      </c>
      <c r="M2548" s="3" t="str">
        <f t="shared" si="1734"/>
        <v/>
      </c>
      <c r="N2548" s="4">
        <f t="shared" si="1719"/>
        <v>-1</v>
      </c>
      <c r="O2548" s="2" t="str">
        <f t="shared" si="1735"/>
        <v/>
      </c>
      <c r="P2548" s="1" t="str">
        <f t="shared" si="1720"/>
        <v/>
      </c>
      <c r="Q2548" s="1" t="str">
        <f t="shared" si="1721"/>
        <v/>
      </c>
      <c r="R2548" s="1" t="str">
        <f>IF(ISBLANK(A2548),"",SUM($Q$2:Q2548))</f>
        <v/>
      </c>
      <c r="S2548" s="1" t="str">
        <f>IF(ISBLANK(A2548),"",SUM($F$2:F2548))</f>
        <v/>
      </c>
      <c r="T2548" s="1" t="str">
        <f t="shared" si="1722"/>
        <v/>
      </c>
      <c r="U2548" s="1" t="str">
        <f t="shared" si="1723"/>
        <v/>
      </c>
      <c r="V2548" s="17">
        <f t="shared" si="1724"/>
        <v>0</v>
      </c>
      <c r="W2548" s="17">
        <f t="shared" si="1725"/>
        <v>0</v>
      </c>
      <c r="X2548" s="17">
        <f t="shared" si="1726"/>
        <v>0</v>
      </c>
      <c r="Y2548" s="22">
        <f t="shared" si="1759"/>
        <v>0</v>
      </c>
      <c r="Z2548" s="22">
        <f t="shared" si="1759"/>
        <v>0</v>
      </c>
      <c r="AA2548" s="22">
        <f t="shared" si="1759"/>
        <v>0</v>
      </c>
      <c r="AB2548" s="23" t="str">
        <f t="shared" si="1746"/>
        <v/>
      </c>
      <c r="AC2548" s="23" t="str">
        <f t="shared" si="1747"/>
        <v/>
      </c>
      <c r="AD2548" s="23" t="str">
        <f t="shared" si="1748"/>
        <v/>
      </c>
      <c r="AE2548" s="23" t="str">
        <f t="shared" si="1749"/>
        <v/>
      </c>
      <c r="AF2548" s="23" t="str">
        <f t="shared" si="1750"/>
        <v/>
      </c>
      <c r="AG2548" s="23" t="str">
        <f t="shared" si="1755"/>
        <v/>
      </c>
      <c r="AH2548" s="25" t="str">
        <f t="shared" si="1727"/>
        <v/>
      </c>
      <c r="AI2548" s="25" t="str">
        <f t="shared" si="1728"/>
        <v/>
      </c>
      <c r="AJ2548" s="1" t="str">
        <f t="shared" si="1736"/>
        <v/>
      </c>
      <c r="AK2548" s="10" t="e">
        <f t="shared" si="1737"/>
        <v>#DIV/0!</v>
      </c>
      <c r="AL2548" s="10" t="e">
        <f t="shared" si="1742"/>
        <v>#DIV/0!</v>
      </c>
      <c r="AM2548">
        <f t="shared" si="1738"/>
        <v>0</v>
      </c>
      <c r="AN2548">
        <f t="shared" si="1729"/>
        <v>0</v>
      </c>
      <c r="AO2548">
        <f t="shared" si="1730"/>
        <v>0</v>
      </c>
      <c r="AP2548">
        <f t="shared" ca="1" si="1760"/>
        <v>3.4831565808573047E-47</v>
      </c>
      <c r="AQ2548">
        <f t="shared" ca="1" si="1760"/>
        <v>6.3750132061241185E-46</v>
      </c>
      <c r="AR2548">
        <f t="shared" ca="1" si="1743"/>
        <v>5.4637637103421698E-2</v>
      </c>
      <c r="AS2548">
        <f t="shared" ca="1" si="1744"/>
        <v>5.1807023740860103</v>
      </c>
      <c r="AT2548">
        <f t="shared" si="1731"/>
        <v>0</v>
      </c>
      <c r="AU2548">
        <f t="shared" ca="1" si="1745"/>
        <v>1.3035422339770479E-46</v>
      </c>
      <c r="AV2548" t="e">
        <f t="shared" si="1740"/>
        <v>#DIV/0!</v>
      </c>
      <c r="AW2548" t="e">
        <f t="shared" si="1754"/>
        <v>#DIV/0!</v>
      </c>
      <c r="AX2548" t="e">
        <f t="shared" si="1753"/>
        <v>#DIV/0!</v>
      </c>
      <c r="AY2548" t="e">
        <f t="shared" si="1758"/>
        <v>#DIV/0!</v>
      </c>
      <c r="AZ2548" t="e">
        <f t="shared" si="1757"/>
        <v>#DIV/0!</v>
      </c>
    </row>
    <row r="2549" spans="7:52" x14ac:dyDescent="0.3">
      <c r="G2549" s="1" t="str">
        <f t="shared" si="1739"/>
        <v/>
      </c>
      <c r="H2549" s="2" t="str">
        <f t="shared" si="1752"/>
        <v/>
      </c>
      <c r="I2549" s="6" t="str" cm="1">
        <f t="array" ref="I2549">_xlfn.IFS(AND(G2548&lt;H2548,G2549&gt;H2549),"BUY", AND(G2548&gt;H2548,G2549&lt;H2549),"SELL",TRUE,"")</f>
        <v/>
      </c>
      <c r="J2549" s="1">
        <f t="shared" ca="1" si="1718"/>
        <v>0</v>
      </c>
      <c r="K2549" s="3" t="str">
        <f t="shared" ca="1" si="1732"/>
        <v/>
      </c>
      <c r="L2549" s="3" t="str">
        <f t="shared" si="1733"/>
        <v/>
      </c>
      <c r="M2549" s="3" t="str">
        <f t="shared" si="1734"/>
        <v/>
      </c>
      <c r="N2549" s="4">
        <f t="shared" si="1719"/>
        <v>-1</v>
      </c>
      <c r="O2549" s="2" t="str">
        <f t="shared" si="1735"/>
        <v/>
      </c>
      <c r="P2549" s="1" t="str">
        <f t="shared" si="1720"/>
        <v/>
      </c>
      <c r="Q2549" s="1" t="str">
        <f t="shared" si="1721"/>
        <v/>
      </c>
      <c r="R2549" s="1" t="str">
        <f>IF(ISBLANK(A2549),"",SUM($Q$2:Q2549))</f>
        <v/>
      </c>
      <c r="S2549" s="1" t="str">
        <f>IF(ISBLANK(A2549),"",SUM($F$2:F2549))</f>
        <v/>
      </c>
      <c r="T2549" s="1" t="str">
        <f t="shared" si="1722"/>
        <v/>
      </c>
      <c r="U2549" s="1" t="str">
        <f t="shared" si="1723"/>
        <v/>
      </c>
      <c r="V2549" s="17">
        <f t="shared" si="1724"/>
        <v>0</v>
      </c>
      <c r="W2549" s="17">
        <f t="shared" si="1725"/>
        <v>0</v>
      </c>
      <c r="X2549" s="17">
        <f t="shared" si="1726"/>
        <v>0</v>
      </c>
      <c r="Y2549" s="22">
        <f t="shared" si="1759"/>
        <v>0</v>
      </c>
      <c r="Z2549" s="22">
        <f t="shared" si="1759"/>
        <v>0</v>
      </c>
      <c r="AA2549" s="22">
        <f t="shared" si="1759"/>
        <v>0</v>
      </c>
      <c r="AB2549" s="23" t="str">
        <f t="shared" si="1746"/>
        <v/>
      </c>
      <c r="AC2549" s="23" t="str">
        <f t="shared" si="1747"/>
        <v/>
      </c>
      <c r="AD2549" s="23" t="str">
        <f t="shared" si="1748"/>
        <v/>
      </c>
      <c r="AE2549" s="23" t="str">
        <f t="shared" si="1749"/>
        <v/>
      </c>
      <c r="AF2549" s="23" t="str">
        <f t="shared" si="1750"/>
        <v/>
      </c>
      <c r="AG2549" s="23" t="str">
        <f t="shared" si="1755"/>
        <v/>
      </c>
      <c r="AH2549" s="25" t="str">
        <f t="shared" si="1727"/>
        <v/>
      </c>
      <c r="AI2549" s="25" t="str">
        <f t="shared" si="1728"/>
        <v/>
      </c>
      <c r="AJ2549" s="1" t="str">
        <f t="shared" si="1736"/>
        <v/>
      </c>
      <c r="AK2549" s="10" t="e">
        <f t="shared" si="1737"/>
        <v>#DIV/0!</v>
      </c>
      <c r="AL2549" s="10" t="e">
        <f t="shared" si="1742"/>
        <v>#DIV/0!</v>
      </c>
      <c r="AM2549">
        <f t="shared" si="1738"/>
        <v>0</v>
      </c>
      <c r="AN2549">
        <f t="shared" si="1729"/>
        <v>0</v>
      </c>
      <c r="AO2549">
        <f t="shared" si="1730"/>
        <v>0</v>
      </c>
      <c r="AP2549">
        <f t="shared" ca="1" si="1760"/>
        <v>3.2343596822246404E-47</v>
      </c>
      <c r="AQ2549">
        <f t="shared" ca="1" si="1760"/>
        <v>5.9196551199723957E-46</v>
      </c>
      <c r="AR2549">
        <f t="shared" ca="1" si="1743"/>
        <v>5.4637637103421705E-2</v>
      </c>
      <c r="AS2549">
        <f t="shared" ca="1" si="1744"/>
        <v>5.1807023740860103</v>
      </c>
      <c r="AT2549">
        <f t="shared" si="1731"/>
        <v>0</v>
      </c>
      <c r="AU2549">
        <f t="shared" ca="1" si="1745"/>
        <v>1.2104320744072587E-46</v>
      </c>
      <c r="AV2549" t="e">
        <f t="shared" si="1740"/>
        <v>#DIV/0!</v>
      </c>
      <c r="AW2549" t="e">
        <f t="shared" si="1754"/>
        <v>#DIV/0!</v>
      </c>
      <c r="AX2549" t="e">
        <f t="shared" si="1753"/>
        <v>#DIV/0!</v>
      </c>
      <c r="AY2549" t="e">
        <f t="shared" si="1758"/>
        <v>#DIV/0!</v>
      </c>
      <c r="AZ2549" t="e">
        <f t="shared" si="1757"/>
        <v>#DIV/0!</v>
      </c>
    </row>
    <row r="2550" spans="7:52" x14ac:dyDescent="0.3">
      <c r="G2550" s="1" t="str">
        <f t="shared" si="1739"/>
        <v/>
      </c>
      <c r="H2550" s="2" t="str">
        <f t="shared" si="1752"/>
        <v/>
      </c>
      <c r="I2550" s="6" t="str" cm="1">
        <f t="array" ref="I2550">_xlfn.IFS(AND(G2549&lt;H2549,G2550&gt;H2550),"BUY", AND(G2549&gt;H2549,G2550&lt;H2550),"SELL",TRUE,"")</f>
        <v/>
      </c>
      <c r="J2550" s="1">
        <f t="shared" ca="1" si="1718"/>
        <v>0</v>
      </c>
      <c r="K2550" s="3" t="str">
        <f t="shared" ca="1" si="1732"/>
        <v/>
      </c>
      <c r="L2550" s="3" t="str">
        <f t="shared" si="1733"/>
        <v/>
      </c>
      <c r="M2550" s="3" t="str">
        <f t="shared" si="1734"/>
        <v/>
      </c>
      <c r="N2550" s="4">
        <f t="shared" si="1719"/>
        <v>-1</v>
      </c>
      <c r="O2550" s="2" t="str">
        <f t="shared" si="1735"/>
        <v/>
      </c>
      <c r="P2550" s="1" t="str">
        <f t="shared" si="1720"/>
        <v/>
      </c>
      <c r="Q2550" s="1" t="str">
        <f t="shared" si="1721"/>
        <v/>
      </c>
      <c r="R2550" s="1" t="str">
        <f>IF(ISBLANK(A2550),"",SUM($Q$2:Q2550))</f>
        <v/>
      </c>
      <c r="S2550" s="1" t="str">
        <f>IF(ISBLANK(A2550),"",SUM($F$2:F2550))</f>
        <v/>
      </c>
      <c r="T2550" s="1" t="str">
        <f t="shared" si="1722"/>
        <v/>
      </c>
      <c r="U2550" s="1" t="str">
        <f t="shared" si="1723"/>
        <v/>
      </c>
      <c r="V2550" s="17">
        <f t="shared" si="1724"/>
        <v>0</v>
      </c>
      <c r="W2550" s="17">
        <f t="shared" si="1725"/>
        <v>0</v>
      </c>
      <c r="X2550" s="17">
        <f t="shared" si="1726"/>
        <v>0</v>
      </c>
      <c r="Y2550" s="22">
        <f t="shared" si="1759"/>
        <v>0</v>
      </c>
      <c r="Z2550" s="22">
        <f t="shared" si="1759"/>
        <v>0</v>
      </c>
      <c r="AA2550" s="22">
        <f t="shared" si="1759"/>
        <v>0</v>
      </c>
      <c r="AB2550" s="23" t="str">
        <f t="shared" si="1746"/>
        <v/>
      </c>
      <c r="AC2550" s="23" t="str">
        <f t="shared" si="1747"/>
        <v/>
      </c>
      <c r="AD2550" s="23" t="str">
        <f t="shared" si="1748"/>
        <v/>
      </c>
      <c r="AE2550" s="23" t="str">
        <f t="shared" si="1749"/>
        <v/>
      </c>
      <c r="AF2550" s="23" t="str">
        <f t="shared" si="1750"/>
        <v/>
      </c>
      <c r="AG2550" s="23" t="str">
        <f t="shared" si="1755"/>
        <v/>
      </c>
      <c r="AH2550" s="25" t="str">
        <f t="shared" si="1727"/>
        <v/>
      </c>
      <c r="AI2550" s="25" t="str">
        <f t="shared" si="1728"/>
        <v/>
      </c>
      <c r="AJ2550" s="1" t="str">
        <f t="shared" si="1736"/>
        <v/>
      </c>
      <c r="AK2550" s="10" t="e">
        <f t="shared" si="1737"/>
        <v>#DIV/0!</v>
      </c>
      <c r="AL2550" s="10" t="e">
        <f t="shared" si="1742"/>
        <v>#DIV/0!</v>
      </c>
      <c r="AM2550">
        <f t="shared" si="1738"/>
        <v>0</v>
      </c>
      <c r="AN2550">
        <f t="shared" si="1729"/>
        <v>0</v>
      </c>
      <c r="AO2550">
        <f t="shared" si="1730"/>
        <v>0</v>
      </c>
      <c r="AP2550">
        <f t="shared" ca="1" si="1760"/>
        <v>3.0033339906371664E-47</v>
      </c>
      <c r="AQ2550">
        <f t="shared" ca="1" si="1760"/>
        <v>5.4968226114029385E-46</v>
      </c>
      <c r="AR2550">
        <f t="shared" ca="1" si="1743"/>
        <v>5.4637637103421711E-2</v>
      </c>
      <c r="AS2550">
        <f t="shared" ca="1" si="1744"/>
        <v>5.1807023740860103</v>
      </c>
      <c r="AT2550">
        <f t="shared" si="1731"/>
        <v>0</v>
      </c>
      <c r="AU2550">
        <f t="shared" ca="1" si="1745"/>
        <v>1.1239726405210258E-46</v>
      </c>
      <c r="AV2550" t="e">
        <f t="shared" si="1740"/>
        <v>#DIV/0!</v>
      </c>
      <c r="AW2550" t="e">
        <f t="shared" si="1754"/>
        <v>#DIV/0!</v>
      </c>
      <c r="AX2550" t="e">
        <f t="shared" si="1753"/>
        <v>#DIV/0!</v>
      </c>
      <c r="AY2550" t="e">
        <f t="shared" si="1758"/>
        <v>#DIV/0!</v>
      </c>
      <c r="AZ2550" t="e">
        <f t="shared" si="1757"/>
        <v>#DIV/0!</v>
      </c>
    </row>
    <row r="2551" spans="7:52" x14ac:dyDescent="0.3">
      <c r="G2551" s="1" t="str">
        <f t="shared" si="1739"/>
        <v/>
      </c>
      <c r="H2551" s="2" t="str">
        <f t="shared" si="1752"/>
        <v/>
      </c>
      <c r="I2551" s="6" t="str" cm="1">
        <f t="array" ref="I2551">_xlfn.IFS(AND(G2550&lt;H2550,G2551&gt;H2551),"BUY", AND(G2550&gt;H2550,G2551&lt;H2551),"SELL",TRUE,"")</f>
        <v/>
      </c>
      <c r="J2551" s="1">
        <f t="shared" ca="1" si="1718"/>
        <v>0</v>
      </c>
      <c r="K2551" s="3" t="str">
        <f t="shared" ca="1" si="1732"/>
        <v/>
      </c>
      <c r="L2551" s="3" t="str">
        <f t="shared" si="1733"/>
        <v/>
      </c>
      <c r="M2551" s="3" t="str">
        <f t="shared" si="1734"/>
        <v/>
      </c>
      <c r="N2551" s="4">
        <f t="shared" si="1719"/>
        <v>-1</v>
      </c>
      <c r="O2551" s="2" t="str">
        <f t="shared" si="1735"/>
        <v/>
      </c>
      <c r="P2551" s="1" t="str">
        <f t="shared" si="1720"/>
        <v/>
      </c>
      <c r="Q2551" s="1" t="str">
        <f t="shared" si="1721"/>
        <v/>
      </c>
      <c r="R2551" s="1" t="str">
        <f>IF(ISBLANK(A2551),"",SUM($Q$2:Q2551))</f>
        <v/>
      </c>
      <c r="S2551" s="1" t="str">
        <f>IF(ISBLANK(A2551),"",SUM($F$2:F2551))</f>
        <v/>
      </c>
      <c r="T2551" s="1" t="str">
        <f t="shared" si="1722"/>
        <v/>
      </c>
      <c r="U2551" s="1" t="str">
        <f t="shared" si="1723"/>
        <v/>
      </c>
      <c r="V2551" s="17">
        <f t="shared" si="1724"/>
        <v>0</v>
      </c>
      <c r="W2551" s="17">
        <f t="shared" si="1725"/>
        <v>0</v>
      </c>
      <c r="X2551" s="17">
        <f t="shared" si="1726"/>
        <v>0</v>
      </c>
      <c r="Y2551" s="22">
        <f t="shared" si="1759"/>
        <v>0</v>
      </c>
      <c r="Z2551" s="22">
        <f t="shared" si="1759"/>
        <v>0</v>
      </c>
      <c r="AA2551" s="22">
        <f t="shared" si="1759"/>
        <v>0</v>
      </c>
      <c r="AB2551" s="23" t="str">
        <f t="shared" si="1746"/>
        <v/>
      </c>
      <c r="AC2551" s="23" t="str">
        <f t="shared" si="1747"/>
        <v/>
      </c>
      <c r="AD2551" s="23" t="str">
        <f t="shared" si="1748"/>
        <v/>
      </c>
      <c r="AE2551" s="23" t="str">
        <f t="shared" si="1749"/>
        <v/>
      </c>
      <c r="AF2551" s="23" t="str">
        <f t="shared" si="1750"/>
        <v/>
      </c>
      <c r="AG2551" s="23" t="str">
        <f t="shared" si="1755"/>
        <v/>
      </c>
      <c r="AH2551" s="25" t="str">
        <f t="shared" si="1727"/>
        <v/>
      </c>
      <c r="AI2551" s="25" t="str">
        <f t="shared" si="1728"/>
        <v/>
      </c>
      <c r="AJ2551" s="1" t="str">
        <f t="shared" si="1736"/>
        <v/>
      </c>
      <c r="AK2551" s="10" t="e">
        <f t="shared" si="1737"/>
        <v>#DIV/0!</v>
      </c>
      <c r="AL2551" s="10" t="e">
        <f t="shared" si="1742"/>
        <v>#DIV/0!</v>
      </c>
      <c r="AM2551">
        <f t="shared" si="1738"/>
        <v>0</v>
      </c>
      <c r="AN2551">
        <f t="shared" si="1729"/>
        <v>0</v>
      </c>
      <c r="AO2551">
        <f t="shared" si="1730"/>
        <v>0</v>
      </c>
      <c r="AP2551">
        <f t="shared" ca="1" si="1760"/>
        <v>2.7888101341630828E-47</v>
      </c>
      <c r="AQ2551">
        <f t="shared" ca="1" si="1760"/>
        <v>5.1041924248741572E-46</v>
      </c>
      <c r="AR2551">
        <f t="shared" ca="1" si="1743"/>
        <v>5.4637637103421711E-2</v>
      </c>
      <c r="AS2551">
        <f t="shared" ca="1" si="1744"/>
        <v>5.1807023740860103</v>
      </c>
      <c r="AT2551">
        <f t="shared" si="1731"/>
        <v>0</v>
      </c>
      <c r="AU2551">
        <f t="shared" ca="1" si="1745"/>
        <v>1.0436888804838097E-46</v>
      </c>
      <c r="AV2551" t="e">
        <f t="shared" si="1740"/>
        <v>#DIV/0!</v>
      </c>
      <c r="AW2551" t="e">
        <f t="shared" si="1754"/>
        <v>#DIV/0!</v>
      </c>
      <c r="AX2551" t="e">
        <f t="shared" si="1753"/>
        <v>#DIV/0!</v>
      </c>
      <c r="AY2551" t="e">
        <f t="shared" si="1758"/>
        <v>#DIV/0!</v>
      </c>
      <c r="AZ2551" t="e">
        <f t="shared" si="1757"/>
        <v>#DIV/0!</v>
      </c>
    </row>
    <row r="2552" spans="7:52" x14ac:dyDescent="0.3">
      <c r="G2552" s="1" t="str">
        <f t="shared" si="1739"/>
        <v/>
      </c>
      <c r="H2552" s="2" t="str">
        <f t="shared" si="1752"/>
        <v/>
      </c>
      <c r="I2552" s="6" t="str" cm="1">
        <f t="array" ref="I2552">_xlfn.IFS(AND(G2551&lt;H2551,G2552&gt;H2552),"BUY", AND(G2551&gt;H2551,G2552&lt;H2552),"SELL",TRUE,"")</f>
        <v/>
      </c>
      <c r="J2552" s="1">
        <f t="shared" ca="1" si="1718"/>
        <v>0</v>
      </c>
      <c r="K2552" s="3" t="str">
        <f t="shared" ca="1" si="1732"/>
        <v/>
      </c>
      <c r="L2552" s="3" t="str">
        <f t="shared" si="1733"/>
        <v/>
      </c>
      <c r="M2552" s="3" t="str">
        <f t="shared" si="1734"/>
        <v/>
      </c>
      <c r="N2552" s="4">
        <f t="shared" si="1719"/>
        <v>-1</v>
      </c>
      <c r="O2552" s="2" t="str">
        <f t="shared" si="1735"/>
        <v/>
      </c>
      <c r="P2552" s="1" t="str">
        <f t="shared" si="1720"/>
        <v/>
      </c>
      <c r="Q2552" s="1" t="str">
        <f t="shared" si="1721"/>
        <v/>
      </c>
      <c r="R2552" s="1" t="str">
        <f>IF(ISBLANK(A2552),"",SUM($Q$2:Q2552))</f>
        <v/>
      </c>
      <c r="S2552" s="1" t="str">
        <f>IF(ISBLANK(A2552),"",SUM($F$2:F2552))</f>
        <v/>
      </c>
      <c r="T2552" s="1" t="str">
        <f t="shared" si="1722"/>
        <v/>
      </c>
      <c r="U2552" s="1" t="str">
        <f t="shared" si="1723"/>
        <v/>
      </c>
      <c r="V2552" s="17">
        <f t="shared" si="1724"/>
        <v>0</v>
      </c>
      <c r="W2552" s="17">
        <f t="shared" si="1725"/>
        <v>0</v>
      </c>
      <c r="X2552" s="17">
        <f t="shared" si="1726"/>
        <v>0</v>
      </c>
      <c r="Y2552" s="22">
        <f t="shared" si="1759"/>
        <v>0</v>
      </c>
      <c r="Z2552" s="22">
        <f t="shared" si="1759"/>
        <v>0</v>
      </c>
      <c r="AA2552" s="22">
        <f t="shared" si="1759"/>
        <v>0</v>
      </c>
      <c r="AB2552" s="23" t="str">
        <f t="shared" si="1746"/>
        <v/>
      </c>
      <c r="AC2552" s="23" t="str">
        <f t="shared" si="1747"/>
        <v/>
      </c>
      <c r="AD2552" s="23" t="str">
        <f t="shared" si="1748"/>
        <v/>
      </c>
      <c r="AE2552" s="23" t="str">
        <f t="shared" si="1749"/>
        <v/>
      </c>
      <c r="AF2552" s="23" t="str">
        <f t="shared" si="1750"/>
        <v/>
      </c>
      <c r="AG2552" s="23" t="str">
        <f t="shared" si="1755"/>
        <v/>
      </c>
      <c r="AH2552" s="25" t="str">
        <f t="shared" si="1727"/>
        <v/>
      </c>
      <c r="AI2552" s="25" t="str">
        <f t="shared" si="1728"/>
        <v/>
      </c>
      <c r="AJ2552" s="1" t="str">
        <f t="shared" si="1736"/>
        <v/>
      </c>
      <c r="AK2552" s="10" t="e">
        <f t="shared" si="1737"/>
        <v>#DIV/0!</v>
      </c>
      <c r="AL2552" s="10" t="e">
        <f t="shared" si="1742"/>
        <v>#DIV/0!</v>
      </c>
      <c r="AM2552">
        <f t="shared" si="1738"/>
        <v>0</v>
      </c>
      <c r="AN2552">
        <f t="shared" si="1729"/>
        <v>0</v>
      </c>
      <c r="AO2552">
        <f t="shared" si="1730"/>
        <v>0</v>
      </c>
      <c r="AP2552">
        <f t="shared" ca="1" si="1760"/>
        <v>2.5896094102942915E-47</v>
      </c>
      <c r="AQ2552">
        <f t="shared" ca="1" si="1760"/>
        <v>4.7396072516688603E-46</v>
      </c>
      <c r="AR2552">
        <f t="shared" ca="1" si="1743"/>
        <v>5.4637637103421718E-2</v>
      </c>
      <c r="AS2552">
        <f t="shared" ca="1" si="1744"/>
        <v>5.1807023740860103</v>
      </c>
      <c r="AT2552">
        <f t="shared" si="1731"/>
        <v>0</v>
      </c>
      <c r="AU2552">
        <f t="shared" ca="1" si="1745"/>
        <v>9.6913967473496605E-47</v>
      </c>
      <c r="AV2552" t="e">
        <f t="shared" si="1740"/>
        <v>#DIV/0!</v>
      </c>
      <c r="AW2552" t="e">
        <f t="shared" si="1754"/>
        <v>#DIV/0!</v>
      </c>
      <c r="AX2552" t="e">
        <f t="shared" si="1753"/>
        <v>#DIV/0!</v>
      </c>
      <c r="AY2552" t="e">
        <f t="shared" si="1758"/>
        <v>#DIV/0!</v>
      </c>
      <c r="AZ2552" t="e">
        <f t="shared" si="1757"/>
        <v>#DIV/0!</v>
      </c>
    </row>
    <row r="2553" spans="7:52" x14ac:dyDescent="0.3">
      <c r="G2553" s="1" t="str">
        <f t="shared" si="1739"/>
        <v/>
      </c>
      <c r="H2553" s="2" t="str">
        <f t="shared" si="1752"/>
        <v/>
      </c>
      <c r="I2553" s="6" t="str" cm="1">
        <f t="array" ref="I2553">_xlfn.IFS(AND(G2552&lt;H2552,G2553&gt;H2553),"BUY", AND(G2552&gt;H2552,G2553&lt;H2553),"SELL",TRUE,"")</f>
        <v/>
      </c>
      <c r="J2553" s="1">
        <f t="shared" ca="1" si="1718"/>
        <v>0</v>
      </c>
      <c r="K2553" s="3" t="str">
        <f t="shared" ca="1" si="1732"/>
        <v/>
      </c>
      <c r="L2553" s="3" t="str">
        <f t="shared" si="1733"/>
        <v/>
      </c>
      <c r="M2553" s="3" t="str">
        <f t="shared" si="1734"/>
        <v/>
      </c>
      <c r="N2553" s="4">
        <f t="shared" si="1719"/>
        <v>-1</v>
      </c>
      <c r="O2553" s="2" t="str">
        <f t="shared" si="1735"/>
        <v/>
      </c>
      <c r="P2553" s="1" t="str">
        <f t="shared" si="1720"/>
        <v/>
      </c>
      <c r="Q2553" s="1" t="str">
        <f t="shared" si="1721"/>
        <v/>
      </c>
      <c r="R2553" s="1" t="str">
        <f>IF(ISBLANK(A2553),"",SUM($Q$2:Q2553))</f>
        <v/>
      </c>
      <c r="S2553" s="1" t="str">
        <f>IF(ISBLANK(A2553),"",SUM($F$2:F2553))</f>
        <v/>
      </c>
      <c r="T2553" s="1" t="str">
        <f t="shared" si="1722"/>
        <v/>
      </c>
      <c r="U2553" s="1" t="str">
        <f t="shared" si="1723"/>
        <v/>
      </c>
      <c r="V2553" s="17">
        <f t="shared" si="1724"/>
        <v>0</v>
      </c>
      <c r="W2553" s="17">
        <f t="shared" si="1725"/>
        <v>0</v>
      </c>
      <c r="X2553" s="17">
        <f t="shared" si="1726"/>
        <v>0</v>
      </c>
      <c r="Y2553" s="22">
        <f t="shared" si="1759"/>
        <v>0</v>
      </c>
      <c r="Z2553" s="22">
        <f t="shared" si="1759"/>
        <v>0</v>
      </c>
      <c r="AA2553" s="22">
        <f t="shared" si="1759"/>
        <v>0</v>
      </c>
      <c r="AB2553" s="23" t="str">
        <f t="shared" si="1746"/>
        <v/>
      </c>
      <c r="AC2553" s="23" t="str">
        <f t="shared" si="1747"/>
        <v/>
      </c>
      <c r="AD2553" s="23" t="str">
        <f t="shared" si="1748"/>
        <v/>
      </c>
      <c r="AE2553" s="23" t="str">
        <f t="shared" si="1749"/>
        <v/>
      </c>
      <c r="AF2553" s="23" t="str">
        <f t="shared" si="1750"/>
        <v/>
      </c>
      <c r="AG2553" s="23" t="str">
        <f t="shared" si="1755"/>
        <v/>
      </c>
      <c r="AH2553" s="25" t="str">
        <f t="shared" si="1727"/>
        <v/>
      </c>
      <c r="AI2553" s="25" t="str">
        <f t="shared" si="1728"/>
        <v/>
      </c>
      <c r="AJ2553" s="1" t="str">
        <f t="shared" si="1736"/>
        <v/>
      </c>
      <c r="AK2553" s="10" t="e">
        <f t="shared" si="1737"/>
        <v>#DIV/0!</v>
      </c>
      <c r="AL2553" s="10" t="e">
        <f t="shared" si="1742"/>
        <v>#DIV/0!</v>
      </c>
      <c r="AM2553">
        <f t="shared" si="1738"/>
        <v>0</v>
      </c>
      <c r="AN2553">
        <f t="shared" si="1729"/>
        <v>0</v>
      </c>
      <c r="AO2553">
        <f t="shared" si="1730"/>
        <v>0</v>
      </c>
      <c r="AP2553">
        <f t="shared" ca="1" si="1760"/>
        <v>2.4046373095589851E-47</v>
      </c>
      <c r="AQ2553">
        <f t="shared" ca="1" si="1760"/>
        <v>4.4010638765496556E-46</v>
      </c>
      <c r="AR2553">
        <f t="shared" ca="1" si="1743"/>
        <v>5.4637637103421725E-2</v>
      </c>
      <c r="AS2553">
        <f t="shared" ca="1" si="1744"/>
        <v>5.1807023740860103</v>
      </c>
      <c r="AT2553">
        <f t="shared" si="1731"/>
        <v>0</v>
      </c>
      <c r="AU2553">
        <f t="shared" ca="1" si="1745"/>
        <v>8.9991541225389706E-47</v>
      </c>
      <c r="AV2553" t="e">
        <f t="shared" si="1740"/>
        <v>#DIV/0!</v>
      </c>
      <c r="AW2553" t="e">
        <f t="shared" si="1754"/>
        <v>#DIV/0!</v>
      </c>
      <c r="AX2553" t="e">
        <f t="shared" si="1753"/>
        <v>#DIV/0!</v>
      </c>
      <c r="AY2553" t="e">
        <f t="shared" si="1758"/>
        <v>#DIV/0!</v>
      </c>
      <c r="AZ2553" t="e">
        <f t="shared" si="1757"/>
        <v>#DIV/0!</v>
      </c>
    </row>
    <row r="2554" spans="7:52" x14ac:dyDescent="0.3">
      <c r="G2554" s="1" t="str">
        <f t="shared" si="1739"/>
        <v/>
      </c>
      <c r="H2554" s="2" t="str">
        <f t="shared" si="1752"/>
        <v/>
      </c>
      <c r="I2554" s="6" t="str" cm="1">
        <f t="array" ref="I2554">_xlfn.IFS(AND(G2553&lt;H2553,G2554&gt;H2554),"BUY", AND(G2553&gt;H2553,G2554&lt;H2554),"SELL",TRUE,"")</f>
        <v/>
      </c>
      <c r="J2554" s="1">
        <f t="shared" ca="1" si="1718"/>
        <v>0</v>
      </c>
      <c r="K2554" s="3" t="str">
        <f t="shared" ca="1" si="1732"/>
        <v/>
      </c>
      <c r="L2554" s="3" t="str">
        <f t="shared" si="1733"/>
        <v/>
      </c>
      <c r="M2554" s="3" t="str">
        <f t="shared" si="1734"/>
        <v/>
      </c>
      <c r="N2554" s="4">
        <f t="shared" si="1719"/>
        <v>-1</v>
      </c>
      <c r="O2554" s="2" t="str">
        <f t="shared" si="1735"/>
        <v/>
      </c>
      <c r="P2554" s="1" t="str">
        <f t="shared" si="1720"/>
        <v/>
      </c>
      <c r="Q2554" s="1" t="str">
        <f t="shared" si="1721"/>
        <v/>
      </c>
      <c r="R2554" s="1" t="str">
        <f>IF(ISBLANK(A2554),"",SUM($Q$2:Q2554))</f>
        <v/>
      </c>
      <c r="S2554" s="1" t="str">
        <f>IF(ISBLANK(A2554),"",SUM($F$2:F2554))</f>
        <v/>
      </c>
      <c r="T2554" s="1" t="str">
        <f t="shared" si="1722"/>
        <v/>
      </c>
      <c r="U2554" s="1" t="str">
        <f t="shared" si="1723"/>
        <v/>
      </c>
      <c r="V2554" s="17">
        <f t="shared" si="1724"/>
        <v>0</v>
      </c>
      <c r="W2554" s="17">
        <f t="shared" si="1725"/>
        <v>0</v>
      </c>
      <c r="X2554" s="17">
        <f t="shared" si="1726"/>
        <v>0</v>
      </c>
      <c r="Y2554" s="22">
        <f t="shared" si="1759"/>
        <v>0</v>
      </c>
      <c r="Z2554" s="22">
        <f t="shared" si="1759"/>
        <v>0</v>
      </c>
      <c r="AA2554" s="22">
        <f t="shared" si="1759"/>
        <v>0</v>
      </c>
      <c r="AB2554" s="23" t="str">
        <f t="shared" si="1746"/>
        <v/>
      </c>
      <c r="AC2554" s="23" t="str">
        <f t="shared" si="1747"/>
        <v/>
      </c>
      <c r="AD2554" s="23" t="str">
        <f t="shared" si="1748"/>
        <v/>
      </c>
      <c r="AE2554" s="23" t="str">
        <f t="shared" si="1749"/>
        <v/>
      </c>
      <c r="AF2554" s="23" t="str">
        <f t="shared" si="1750"/>
        <v/>
      </c>
      <c r="AG2554" s="23" t="str">
        <f t="shared" si="1755"/>
        <v/>
      </c>
      <c r="AH2554" s="25" t="str">
        <f t="shared" si="1727"/>
        <v/>
      </c>
      <c r="AI2554" s="25" t="str">
        <f t="shared" si="1728"/>
        <v/>
      </c>
      <c r="AJ2554" s="1" t="str">
        <f t="shared" si="1736"/>
        <v/>
      </c>
      <c r="AK2554" s="10" t="e">
        <f t="shared" si="1737"/>
        <v>#DIV/0!</v>
      </c>
      <c r="AL2554" s="10" t="e">
        <f t="shared" si="1742"/>
        <v>#DIV/0!</v>
      </c>
      <c r="AM2554">
        <f t="shared" si="1738"/>
        <v>0</v>
      </c>
      <c r="AN2554">
        <f t="shared" si="1729"/>
        <v>0</v>
      </c>
      <c r="AO2554">
        <f t="shared" si="1730"/>
        <v>0</v>
      </c>
      <c r="AP2554">
        <f t="shared" ca="1" si="1760"/>
        <v>2.2328775017333433E-47</v>
      </c>
      <c r="AQ2554">
        <f t="shared" ca="1" si="1760"/>
        <v>4.0867021710818228E-46</v>
      </c>
      <c r="AR2554">
        <f t="shared" ca="1" si="1743"/>
        <v>5.4637637103421732E-2</v>
      </c>
      <c r="AS2554">
        <f t="shared" ca="1" si="1744"/>
        <v>5.1807023740860103</v>
      </c>
      <c r="AT2554">
        <f t="shared" si="1731"/>
        <v>0</v>
      </c>
      <c r="AU2554">
        <f t="shared" ca="1" si="1745"/>
        <v>8.3563573995004735E-47</v>
      </c>
      <c r="AV2554" t="e">
        <f t="shared" si="1740"/>
        <v>#DIV/0!</v>
      </c>
      <c r="AW2554" t="e">
        <f t="shared" si="1754"/>
        <v>#DIV/0!</v>
      </c>
      <c r="AX2554" t="e">
        <f t="shared" si="1753"/>
        <v>#DIV/0!</v>
      </c>
      <c r="AY2554" t="e">
        <f t="shared" si="1758"/>
        <v>#DIV/0!</v>
      </c>
      <c r="AZ2554" t="e">
        <f t="shared" si="1757"/>
        <v>#DIV/0!</v>
      </c>
    </row>
    <row r="2555" spans="7:52" x14ac:dyDescent="0.3">
      <c r="G2555" s="1" t="str">
        <f t="shared" si="1739"/>
        <v/>
      </c>
      <c r="H2555" s="2" t="str">
        <f t="shared" si="1752"/>
        <v/>
      </c>
      <c r="I2555" s="6" t="str" cm="1">
        <f t="array" ref="I2555">_xlfn.IFS(AND(G2554&lt;H2554,G2555&gt;H2555),"BUY", AND(G2554&gt;H2554,G2555&lt;H2555),"SELL",TRUE,"")</f>
        <v/>
      </c>
      <c r="J2555" s="1">
        <f t="shared" ca="1" si="1718"/>
        <v>0</v>
      </c>
      <c r="K2555" s="3" t="str">
        <f t="shared" ca="1" si="1732"/>
        <v/>
      </c>
      <c r="L2555" s="3" t="str">
        <f t="shared" si="1733"/>
        <v/>
      </c>
      <c r="M2555" s="3" t="str">
        <f t="shared" si="1734"/>
        <v/>
      </c>
      <c r="N2555" s="4">
        <f t="shared" si="1719"/>
        <v>-1</v>
      </c>
      <c r="O2555" s="2" t="str">
        <f t="shared" si="1735"/>
        <v/>
      </c>
      <c r="P2555" s="1" t="str">
        <f t="shared" si="1720"/>
        <v/>
      </c>
      <c r="Q2555" s="1" t="str">
        <f t="shared" si="1721"/>
        <v/>
      </c>
      <c r="R2555" s="1" t="str">
        <f>IF(ISBLANK(A2555),"",SUM($Q$2:Q2555))</f>
        <v/>
      </c>
      <c r="S2555" s="1" t="str">
        <f>IF(ISBLANK(A2555),"",SUM($F$2:F2555))</f>
        <v/>
      </c>
      <c r="T2555" s="1" t="str">
        <f t="shared" si="1722"/>
        <v/>
      </c>
      <c r="U2555" s="1" t="str">
        <f t="shared" si="1723"/>
        <v/>
      </c>
      <c r="V2555" s="17">
        <f t="shared" si="1724"/>
        <v>0</v>
      </c>
      <c r="W2555" s="17">
        <f t="shared" si="1725"/>
        <v>0</v>
      </c>
      <c r="X2555" s="17">
        <f t="shared" si="1726"/>
        <v>0</v>
      </c>
      <c r="Y2555" s="22">
        <f t="shared" si="1759"/>
        <v>0</v>
      </c>
      <c r="Z2555" s="22">
        <f t="shared" si="1759"/>
        <v>0</v>
      </c>
      <c r="AA2555" s="22">
        <f t="shared" si="1759"/>
        <v>0</v>
      </c>
      <c r="AB2555" s="23" t="str">
        <f t="shared" si="1746"/>
        <v/>
      </c>
      <c r="AC2555" s="23" t="str">
        <f t="shared" si="1747"/>
        <v/>
      </c>
      <c r="AD2555" s="23" t="str">
        <f t="shared" si="1748"/>
        <v/>
      </c>
      <c r="AE2555" s="23" t="str">
        <f t="shared" si="1749"/>
        <v/>
      </c>
      <c r="AF2555" s="23" t="str">
        <f t="shared" si="1750"/>
        <v/>
      </c>
      <c r="AG2555" s="23" t="str">
        <f t="shared" si="1755"/>
        <v/>
      </c>
      <c r="AH2555" s="25" t="str">
        <f t="shared" si="1727"/>
        <v/>
      </c>
      <c r="AI2555" s="25" t="str">
        <f t="shared" si="1728"/>
        <v/>
      </c>
      <c r="AJ2555" s="1" t="str">
        <f t="shared" si="1736"/>
        <v/>
      </c>
      <c r="AK2555" s="10" t="e">
        <f t="shared" si="1737"/>
        <v>#DIV/0!</v>
      </c>
      <c r="AL2555" s="10" t="e">
        <f t="shared" si="1742"/>
        <v>#DIV/0!</v>
      </c>
      <c r="AM2555">
        <f t="shared" si="1738"/>
        <v>0</v>
      </c>
      <c r="AN2555">
        <f t="shared" si="1729"/>
        <v>0</v>
      </c>
      <c r="AO2555">
        <f t="shared" si="1730"/>
        <v>0</v>
      </c>
      <c r="AP2555">
        <f t="shared" ca="1" si="1760"/>
        <v>2.0733862516095332E-47</v>
      </c>
      <c r="AQ2555">
        <f t="shared" ca="1" si="1760"/>
        <v>3.7947948731474071E-46</v>
      </c>
      <c r="AR2555">
        <f t="shared" ca="1" si="1743"/>
        <v>5.4637637103421725E-2</v>
      </c>
      <c r="AS2555">
        <f t="shared" ca="1" si="1744"/>
        <v>5.1807023740860103</v>
      </c>
      <c r="AT2555">
        <f t="shared" si="1731"/>
        <v>0</v>
      </c>
      <c r="AU2555">
        <f t="shared" ca="1" si="1745"/>
        <v>7.7594747281075828E-47</v>
      </c>
      <c r="AV2555" t="e">
        <f t="shared" si="1740"/>
        <v>#DIV/0!</v>
      </c>
      <c r="AW2555" t="e">
        <f t="shared" si="1754"/>
        <v>#DIV/0!</v>
      </c>
      <c r="AX2555" t="e">
        <f t="shared" si="1753"/>
        <v>#DIV/0!</v>
      </c>
      <c r="AY2555" t="e">
        <f t="shared" si="1758"/>
        <v>#DIV/0!</v>
      </c>
      <c r="AZ2555" t="e">
        <f t="shared" si="1757"/>
        <v>#DIV/0!</v>
      </c>
    </row>
    <row r="2556" spans="7:52" x14ac:dyDescent="0.3">
      <c r="G2556" s="1" t="str">
        <f t="shared" si="1739"/>
        <v/>
      </c>
      <c r="H2556" s="2" t="str">
        <f t="shared" si="1752"/>
        <v/>
      </c>
      <c r="I2556" s="6" t="str" cm="1">
        <f t="array" ref="I2556">_xlfn.IFS(AND(G2555&lt;H2555,G2556&gt;H2556),"BUY", AND(G2555&gt;H2555,G2556&lt;H2556),"SELL",TRUE,"")</f>
        <v/>
      </c>
      <c r="J2556" s="1">
        <f t="shared" ca="1" si="1718"/>
        <v>0</v>
      </c>
      <c r="K2556" s="3" t="str">
        <f t="shared" ca="1" si="1732"/>
        <v/>
      </c>
      <c r="L2556" s="3" t="str">
        <f t="shared" si="1733"/>
        <v/>
      </c>
      <c r="M2556" s="3" t="str">
        <f t="shared" si="1734"/>
        <v/>
      </c>
      <c r="N2556" s="4">
        <f t="shared" si="1719"/>
        <v>-1</v>
      </c>
      <c r="O2556" s="2" t="str">
        <f t="shared" si="1735"/>
        <v/>
      </c>
      <c r="P2556" s="1" t="str">
        <f t="shared" si="1720"/>
        <v/>
      </c>
      <c r="Q2556" s="1" t="str">
        <f t="shared" si="1721"/>
        <v/>
      </c>
      <c r="R2556" s="1" t="str">
        <f>IF(ISBLANK(A2556),"",SUM($Q$2:Q2556))</f>
        <v/>
      </c>
      <c r="S2556" s="1" t="str">
        <f>IF(ISBLANK(A2556),"",SUM($F$2:F2556))</f>
        <v/>
      </c>
      <c r="T2556" s="1" t="str">
        <f t="shared" si="1722"/>
        <v/>
      </c>
      <c r="U2556" s="1" t="str">
        <f t="shared" si="1723"/>
        <v/>
      </c>
      <c r="V2556" s="17">
        <f t="shared" si="1724"/>
        <v>0</v>
      </c>
      <c r="W2556" s="17">
        <f t="shared" si="1725"/>
        <v>0</v>
      </c>
      <c r="X2556" s="17">
        <f t="shared" si="1726"/>
        <v>0</v>
      </c>
      <c r="Y2556" s="22">
        <f t="shared" si="1759"/>
        <v>0</v>
      </c>
      <c r="Z2556" s="22">
        <f t="shared" si="1759"/>
        <v>0</v>
      </c>
      <c r="AA2556" s="22">
        <f t="shared" si="1759"/>
        <v>0</v>
      </c>
      <c r="AB2556" s="23" t="str">
        <f t="shared" si="1746"/>
        <v/>
      </c>
      <c r="AC2556" s="23" t="str">
        <f t="shared" si="1747"/>
        <v/>
      </c>
      <c r="AD2556" s="23" t="str">
        <f t="shared" si="1748"/>
        <v/>
      </c>
      <c r="AE2556" s="23" t="str">
        <f t="shared" si="1749"/>
        <v/>
      </c>
      <c r="AF2556" s="23" t="str">
        <f t="shared" si="1750"/>
        <v/>
      </c>
      <c r="AG2556" s="23" t="str">
        <f t="shared" si="1755"/>
        <v/>
      </c>
      <c r="AH2556" s="25" t="str">
        <f t="shared" si="1727"/>
        <v/>
      </c>
      <c r="AI2556" s="25" t="str">
        <f t="shared" si="1728"/>
        <v/>
      </c>
      <c r="AJ2556" s="1" t="str">
        <f t="shared" si="1736"/>
        <v/>
      </c>
      <c r="AK2556" s="10" t="e">
        <f t="shared" si="1737"/>
        <v>#DIV/0!</v>
      </c>
      <c r="AL2556" s="10" t="e">
        <f t="shared" si="1742"/>
        <v>#DIV/0!</v>
      </c>
      <c r="AM2556">
        <f t="shared" si="1738"/>
        <v>0</v>
      </c>
      <c r="AN2556">
        <f t="shared" si="1729"/>
        <v>0</v>
      </c>
      <c r="AO2556">
        <f t="shared" si="1730"/>
        <v>0</v>
      </c>
      <c r="AP2556">
        <f t="shared" ca="1" si="1760"/>
        <v>1.9252872336374235E-47</v>
      </c>
      <c r="AQ2556">
        <f t="shared" ca="1" si="1760"/>
        <v>3.5237380964940207E-46</v>
      </c>
      <c r="AR2556">
        <f t="shared" ca="1" si="1743"/>
        <v>5.4637637103421725E-2</v>
      </c>
      <c r="AS2556">
        <f t="shared" ca="1" si="1744"/>
        <v>5.1807023740860103</v>
      </c>
      <c r="AT2556">
        <f t="shared" si="1731"/>
        <v>0</v>
      </c>
      <c r="AU2556">
        <f t="shared" ca="1" si="1745"/>
        <v>7.2052265332427557E-47</v>
      </c>
      <c r="AV2556" t="e">
        <f t="shared" si="1740"/>
        <v>#DIV/0!</v>
      </c>
      <c r="AW2556" t="e">
        <f t="shared" si="1754"/>
        <v>#DIV/0!</v>
      </c>
      <c r="AX2556" t="e">
        <f t="shared" si="1753"/>
        <v>#DIV/0!</v>
      </c>
      <c r="AY2556" t="e">
        <f t="shared" si="1758"/>
        <v>#DIV/0!</v>
      </c>
      <c r="AZ2556" t="e">
        <f t="shared" si="1757"/>
        <v>#DIV/0!</v>
      </c>
    </row>
    <row r="2557" spans="7:52" x14ac:dyDescent="0.3">
      <c r="G2557" s="1" t="str">
        <f t="shared" si="1739"/>
        <v/>
      </c>
      <c r="H2557" s="2" t="str">
        <f t="shared" si="1752"/>
        <v/>
      </c>
      <c r="I2557" s="6" t="str" cm="1">
        <f t="array" ref="I2557">_xlfn.IFS(AND(G2556&lt;H2556,G2557&gt;H2557),"BUY", AND(G2556&gt;H2556,G2557&lt;H2557),"SELL",TRUE,"")</f>
        <v/>
      </c>
      <c r="J2557" s="1">
        <f t="shared" ca="1" si="1718"/>
        <v>0</v>
      </c>
      <c r="K2557" s="3" t="str">
        <f t="shared" ca="1" si="1732"/>
        <v/>
      </c>
      <c r="L2557" s="3" t="str">
        <f t="shared" si="1733"/>
        <v/>
      </c>
      <c r="M2557" s="3" t="str">
        <f t="shared" si="1734"/>
        <v/>
      </c>
      <c r="N2557" s="4">
        <f t="shared" si="1719"/>
        <v>-1</v>
      </c>
      <c r="O2557" s="2" t="str">
        <f t="shared" si="1735"/>
        <v/>
      </c>
      <c r="P2557" s="1" t="str">
        <f t="shared" si="1720"/>
        <v/>
      </c>
      <c r="Q2557" s="1" t="str">
        <f t="shared" si="1721"/>
        <v/>
      </c>
      <c r="R2557" s="1" t="str">
        <f>IF(ISBLANK(A2557),"",SUM($Q$2:Q2557))</f>
        <v/>
      </c>
      <c r="S2557" s="1" t="str">
        <f>IF(ISBLANK(A2557),"",SUM($F$2:F2557))</f>
        <v/>
      </c>
      <c r="T2557" s="1" t="str">
        <f t="shared" si="1722"/>
        <v/>
      </c>
      <c r="U2557" s="1" t="str">
        <f t="shared" si="1723"/>
        <v/>
      </c>
      <c r="V2557" s="17">
        <f t="shared" si="1724"/>
        <v>0</v>
      </c>
      <c r="W2557" s="17">
        <f t="shared" si="1725"/>
        <v>0</v>
      </c>
      <c r="X2557" s="17">
        <f t="shared" si="1726"/>
        <v>0</v>
      </c>
      <c r="Y2557" s="22">
        <f t="shared" si="1759"/>
        <v>0</v>
      </c>
      <c r="Z2557" s="22">
        <f t="shared" si="1759"/>
        <v>0</v>
      </c>
      <c r="AA2557" s="22">
        <f t="shared" si="1759"/>
        <v>0</v>
      </c>
      <c r="AB2557" s="23" t="str">
        <f t="shared" si="1746"/>
        <v/>
      </c>
      <c r="AC2557" s="23" t="str">
        <f t="shared" si="1747"/>
        <v/>
      </c>
      <c r="AD2557" s="23" t="str">
        <f t="shared" si="1748"/>
        <v/>
      </c>
      <c r="AE2557" s="23" t="str">
        <f t="shared" si="1749"/>
        <v/>
      </c>
      <c r="AF2557" s="23" t="str">
        <f t="shared" si="1750"/>
        <v/>
      </c>
      <c r="AG2557" s="23" t="str">
        <f t="shared" si="1755"/>
        <v/>
      </c>
      <c r="AH2557" s="25" t="str">
        <f t="shared" si="1727"/>
        <v/>
      </c>
      <c r="AI2557" s="25" t="str">
        <f t="shared" si="1728"/>
        <v/>
      </c>
      <c r="AJ2557" s="1" t="str">
        <f t="shared" si="1736"/>
        <v/>
      </c>
      <c r="AK2557" s="10" t="e">
        <f t="shared" si="1737"/>
        <v>#DIV/0!</v>
      </c>
      <c r="AL2557" s="10" t="e">
        <f t="shared" si="1742"/>
        <v>#DIV/0!</v>
      </c>
      <c r="AM2557">
        <f t="shared" si="1738"/>
        <v>0</v>
      </c>
      <c r="AN2557">
        <f t="shared" si="1729"/>
        <v>0</v>
      </c>
      <c r="AO2557">
        <f t="shared" si="1730"/>
        <v>0</v>
      </c>
      <c r="AP2557">
        <f t="shared" ca="1" si="1760"/>
        <v>1.7877667169490362E-47</v>
      </c>
      <c r="AQ2557">
        <f t="shared" ca="1" si="1760"/>
        <v>3.2720425181730192E-46</v>
      </c>
      <c r="AR2557">
        <f t="shared" ca="1" si="1743"/>
        <v>5.4637637103421725E-2</v>
      </c>
      <c r="AS2557">
        <f t="shared" ca="1" si="1744"/>
        <v>5.1807023740860103</v>
      </c>
      <c r="AT2557">
        <f t="shared" si="1731"/>
        <v>0</v>
      </c>
      <c r="AU2557">
        <f t="shared" ca="1" si="1745"/>
        <v>6.6905674951539877E-47</v>
      </c>
      <c r="AV2557" t="e">
        <f t="shared" si="1740"/>
        <v>#DIV/0!</v>
      </c>
      <c r="AW2557" t="e">
        <f t="shared" si="1754"/>
        <v>#DIV/0!</v>
      </c>
      <c r="AX2557" t="e">
        <f t="shared" si="1753"/>
        <v>#DIV/0!</v>
      </c>
      <c r="AY2557" t="e">
        <f t="shared" si="1758"/>
        <v>#DIV/0!</v>
      </c>
      <c r="AZ2557" t="e">
        <f t="shared" si="1757"/>
        <v>#DIV/0!</v>
      </c>
    </row>
    <row r="2558" spans="7:52" x14ac:dyDescent="0.3">
      <c r="G2558" s="1" t="str">
        <f t="shared" si="1739"/>
        <v/>
      </c>
      <c r="H2558" s="2" t="str">
        <f t="shared" si="1752"/>
        <v/>
      </c>
      <c r="I2558" s="6" t="str" cm="1">
        <f t="array" ref="I2558">_xlfn.IFS(AND(G2557&lt;H2557,G2558&gt;H2558),"BUY", AND(G2557&gt;H2557,G2558&lt;H2558),"SELL",TRUE,"")</f>
        <v/>
      </c>
      <c r="J2558" s="1">
        <f t="shared" ca="1" si="1718"/>
        <v>0</v>
      </c>
      <c r="K2558" s="3" t="str">
        <f t="shared" ca="1" si="1732"/>
        <v/>
      </c>
      <c r="L2558" s="3" t="str">
        <f t="shared" si="1733"/>
        <v/>
      </c>
      <c r="M2558" s="3" t="str">
        <f t="shared" si="1734"/>
        <v/>
      </c>
      <c r="N2558" s="4">
        <f t="shared" si="1719"/>
        <v>-1</v>
      </c>
      <c r="O2558" s="2" t="str">
        <f t="shared" si="1735"/>
        <v/>
      </c>
      <c r="P2558" s="1" t="str">
        <f t="shared" si="1720"/>
        <v/>
      </c>
      <c r="Q2558" s="1" t="str">
        <f t="shared" si="1721"/>
        <v/>
      </c>
      <c r="R2558" s="1" t="str">
        <f>IF(ISBLANK(A2558),"",SUM($Q$2:Q2558))</f>
        <v/>
      </c>
      <c r="S2558" s="1" t="str">
        <f>IF(ISBLANK(A2558),"",SUM($F$2:F2558))</f>
        <v/>
      </c>
      <c r="T2558" s="1" t="str">
        <f t="shared" si="1722"/>
        <v/>
      </c>
      <c r="U2558" s="1" t="str">
        <f t="shared" si="1723"/>
        <v/>
      </c>
      <c r="V2558" s="17">
        <f t="shared" si="1724"/>
        <v>0</v>
      </c>
      <c r="W2558" s="17">
        <f t="shared" si="1725"/>
        <v>0</v>
      </c>
      <c r="X2558" s="17">
        <f t="shared" si="1726"/>
        <v>0</v>
      </c>
      <c r="Y2558" s="22">
        <f t="shared" si="1759"/>
        <v>0</v>
      </c>
      <c r="Z2558" s="22">
        <f t="shared" si="1759"/>
        <v>0</v>
      </c>
      <c r="AA2558" s="22">
        <f t="shared" si="1759"/>
        <v>0</v>
      </c>
      <c r="AB2558" s="23" t="str">
        <f t="shared" si="1746"/>
        <v/>
      </c>
      <c r="AC2558" s="23" t="str">
        <f t="shared" si="1747"/>
        <v/>
      </c>
      <c r="AD2558" s="23" t="str">
        <f t="shared" si="1748"/>
        <v/>
      </c>
      <c r="AE2558" s="23" t="str">
        <f t="shared" si="1749"/>
        <v/>
      </c>
      <c r="AF2558" s="23" t="str">
        <f t="shared" si="1750"/>
        <v/>
      </c>
      <c r="AG2558" s="23" t="str">
        <f t="shared" si="1755"/>
        <v/>
      </c>
      <c r="AH2558" s="25" t="str">
        <f t="shared" si="1727"/>
        <v/>
      </c>
      <c r="AI2558" s="25" t="str">
        <f t="shared" si="1728"/>
        <v/>
      </c>
      <c r="AJ2558" s="1" t="str">
        <f t="shared" si="1736"/>
        <v/>
      </c>
      <c r="AK2558" s="10" t="e">
        <f t="shared" si="1737"/>
        <v>#DIV/0!</v>
      </c>
      <c r="AL2558" s="10" t="e">
        <f t="shared" si="1742"/>
        <v>#DIV/0!</v>
      </c>
      <c r="AM2558">
        <f t="shared" si="1738"/>
        <v>0</v>
      </c>
      <c r="AN2558">
        <f t="shared" si="1729"/>
        <v>0</v>
      </c>
      <c r="AO2558">
        <f t="shared" si="1730"/>
        <v>0</v>
      </c>
      <c r="AP2558">
        <f t="shared" ca="1" si="1760"/>
        <v>1.6600690943098194E-47</v>
      </c>
      <c r="AQ2558">
        <f t="shared" ca="1" si="1760"/>
        <v>3.0383251954463748E-46</v>
      </c>
      <c r="AR2558">
        <f t="shared" ca="1" si="1743"/>
        <v>5.4637637103421732E-2</v>
      </c>
      <c r="AS2558">
        <f t="shared" ca="1" si="1744"/>
        <v>5.1807023740860103</v>
      </c>
      <c r="AT2558">
        <f t="shared" si="1731"/>
        <v>0</v>
      </c>
      <c r="AU2558">
        <f t="shared" ca="1" si="1745"/>
        <v>6.2126698169287037E-47</v>
      </c>
      <c r="AV2558" t="e">
        <f t="shared" si="1740"/>
        <v>#DIV/0!</v>
      </c>
      <c r="AW2558" t="e">
        <f t="shared" si="1754"/>
        <v>#DIV/0!</v>
      </c>
      <c r="AX2558" t="e">
        <f t="shared" si="1753"/>
        <v>#DIV/0!</v>
      </c>
      <c r="AY2558" t="e">
        <f t="shared" si="1758"/>
        <v>#DIV/0!</v>
      </c>
      <c r="AZ2558" t="e">
        <f t="shared" si="1757"/>
        <v>#DIV/0!</v>
      </c>
    </row>
    <row r="2559" spans="7:52" x14ac:dyDescent="0.3">
      <c r="G2559" s="1" t="str">
        <f t="shared" si="1739"/>
        <v/>
      </c>
      <c r="H2559" s="2" t="str">
        <f t="shared" si="1752"/>
        <v/>
      </c>
      <c r="I2559" s="6" t="str" cm="1">
        <f t="array" ref="I2559">_xlfn.IFS(AND(G2558&lt;H2558,G2559&gt;H2559),"BUY", AND(G2558&gt;H2558,G2559&lt;H2559),"SELL",TRUE,"")</f>
        <v/>
      </c>
      <c r="J2559" s="1">
        <f t="shared" ca="1" si="1718"/>
        <v>0</v>
      </c>
      <c r="K2559" s="3" t="str">
        <f t="shared" ca="1" si="1732"/>
        <v/>
      </c>
      <c r="L2559" s="3" t="str">
        <f t="shared" si="1733"/>
        <v/>
      </c>
      <c r="M2559" s="3" t="str">
        <f t="shared" si="1734"/>
        <v/>
      </c>
      <c r="N2559" s="4">
        <f t="shared" si="1719"/>
        <v>-1</v>
      </c>
      <c r="O2559" s="2" t="str">
        <f t="shared" si="1735"/>
        <v/>
      </c>
      <c r="P2559" s="1" t="str">
        <f t="shared" si="1720"/>
        <v/>
      </c>
      <c r="Q2559" s="1" t="str">
        <f t="shared" si="1721"/>
        <v/>
      </c>
      <c r="R2559" s="1" t="str">
        <f>IF(ISBLANK(A2559),"",SUM($Q$2:Q2559))</f>
        <v/>
      </c>
      <c r="S2559" s="1" t="str">
        <f>IF(ISBLANK(A2559),"",SUM($F$2:F2559))</f>
        <v/>
      </c>
      <c r="T2559" s="1" t="str">
        <f t="shared" si="1722"/>
        <v/>
      </c>
      <c r="U2559" s="1" t="str">
        <f t="shared" si="1723"/>
        <v/>
      </c>
      <c r="V2559" s="17">
        <f t="shared" si="1724"/>
        <v>0</v>
      </c>
      <c r="W2559" s="17">
        <f t="shared" si="1725"/>
        <v>0</v>
      </c>
      <c r="X2559" s="17">
        <f t="shared" si="1726"/>
        <v>0</v>
      </c>
      <c r="Y2559" s="22">
        <f t="shared" ref="Y2559:AA2574" si="1761">SUM(V2546:V2559)</f>
        <v>0</v>
      </c>
      <c r="Z2559" s="22">
        <f t="shared" si="1761"/>
        <v>0</v>
      </c>
      <c r="AA2559" s="22">
        <f t="shared" si="1761"/>
        <v>0</v>
      </c>
      <c r="AB2559" s="23" t="str">
        <f t="shared" si="1746"/>
        <v/>
      </c>
      <c r="AC2559" s="23" t="str">
        <f t="shared" si="1747"/>
        <v/>
      </c>
      <c r="AD2559" s="23" t="str">
        <f t="shared" si="1748"/>
        <v/>
      </c>
      <c r="AE2559" s="23" t="str">
        <f t="shared" si="1749"/>
        <v/>
      </c>
      <c r="AF2559" s="23" t="str">
        <f t="shared" si="1750"/>
        <v/>
      </c>
      <c r="AG2559" s="23" t="str">
        <f t="shared" si="1755"/>
        <v/>
      </c>
      <c r="AH2559" s="25" t="str">
        <f t="shared" si="1727"/>
        <v/>
      </c>
      <c r="AI2559" s="25" t="str">
        <f t="shared" si="1728"/>
        <v/>
      </c>
      <c r="AJ2559" s="1" t="str">
        <f t="shared" si="1736"/>
        <v/>
      </c>
      <c r="AK2559" s="10" t="e">
        <f t="shared" si="1737"/>
        <v>#DIV/0!</v>
      </c>
      <c r="AL2559" s="10" t="e">
        <f t="shared" si="1742"/>
        <v>#DIV/0!</v>
      </c>
      <c r="AM2559">
        <f t="shared" si="1738"/>
        <v>0</v>
      </c>
      <c r="AN2559">
        <f t="shared" si="1729"/>
        <v>0</v>
      </c>
      <c r="AO2559">
        <f t="shared" si="1730"/>
        <v>0</v>
      </c>
      <c r="AP2559">
        <f t="shared" ca="1" si="1760"/>
        <v>1.5414927304305465E-47</v>
      </c>
      <c r="AQ2559">
        <f t="shared" ca="1" si="1760"/>
        <v>2.821301967200205E-46</v>
      </c>
      <c r="AR2559">
        <f t="shared" ca="1" si="1743"/>
        <v>5.4637637103421732E-2</v>
      </c>
      <c r="AS2559">
        <f t="shared" ca="1" si="1744"/>
        <v>5.1807023740860103</v>
      </c>
      <c r="AT2559">
        <f t="shared" si="1731"/>
        <v>0</v>
      </c>
      <c r="AU2559">
        <f t="shared" ca="1" si="1745"/>
        <v>5.7689076871480829E-47</v>
      </c>
      <c r="AV2559" t="e">
        <f t="shared" si="1740"/>
        <v>#DIV/0!</v>
      </c>
      <c r="AW2559" t="e">
        <f t="shared" si="1754"/>
        <v>#DIV/0!</v>
      </c>
      <c r="AX2559" t="e">
        <f t="shared" si="1753"/>
        <v>#DIV/0!</v>
      </c>
      <c r="AY2559" t="e">
        <f t="shared" si="1758"/>
        <v>#DIV/0!</v>
      </c>
      <c r="AZ2559" t="e">
        <f t="shared" si="1757"/>
        <v>#DIV/0!</v>
      </c>
    </row>
    <row r="2560" spans="7:52" x14ac:dyDescent="0.3">
      <c r="G2560" s="1" t="str">
        <f t="shared" si="1739"/>
        <v/>
      </c>
      <c r="H2560" s="2" t="str">
        <f t="shared" si="1752"/>
        <v/>
      </c>
      <c r="I2560" s="6" t="str" cm="1">
        <f t="array" ref="I2560">_xlfn.IFS(AND(G2559&lt;H2559,G2560&gt;H2560),"BUY", AND(G2559&gt;H2559,G2560&lt;H2560),"SELL",TRUE,"")</f>
        <v/>
      </c>
      <c r="J2560" s="1">
        <f t="shared" ca="1" si="1718"/>
        <v>0</v>
      </c>
      <c r="K2560" s="3" t="str">
        <f t="shared" ca="1" si="1732"/>
        <v/>
      </c>
      <c r="L2560" s="3" t="str">
        <f t="shared" si="1733"/>
        <v/>
      </c>
      <c r="M2560" s="3" t="str">
        <f t="shared" si="1734"/>
        <v/>
      </c>
      <c r="N2560" s="4">
        <f t="shared" si="1719"/>
        <v>-1</v>
      </c>
      <c r="O2560" s="2" t="str">
        <f t="shared" si="1735"/>
        <v/>
      </c>
      <c r="P2560" s="1" t="str">
        <f t="shared" si="1720"/>
        <v/>
      </c>
      <c r="Q2560" s="1" t="str">
        <f t="shared" si="1721"/>
        <v/>
      </c>
      <c r="R2560" s="1" t="str">
        <f>IF(ISBLANK(A2560),"",SUM($Q$2:Q2560))</f>
        <v/>
      </c>
      <c r="S2560" s="1" t="str">
        <f>IF(ISBLANK(A2560),"",SUM($F$2:F2560))</f>
        <v/>
      </c>
      <c r="T2560" s="1" t="str">
        <f t="shared" si="1722"/>
        <v/>
      </c>
      <c r="U2560" s="1" t="str">
        <f t="shared" si="1723"/>
        <v/>
      </c>
      <c r="V2560" s="17">
        <f t="shared" si="1724"/>
        <v>0</v>
      </c>
      <c r="W2560" s="17">
        <f t="shared" si="1725"/>
        <v>0</v>
      </c>
      <c r="X2560" s="17">
        <f t="shared" si="1726"/>
        <v>0</v>
      </c>
      <c r="Y2560" s="22">
        <f t="shared" si="1761"/>
        <v>0</v>
      </c>
      <c r="Z2560" s="22">
        <f t="shared" si="1761"/>
        <v>0</v>
      </c>
      <c r="AA2560" s="22">
        <f t="shared" si="1761"/>
        <v>0</v>
      </c>
      <c r="AB2560" s="23" t="str">
        <f t="shared" si="1746"/>
        <v/>
      </c>
      <c r="AC2560" s="23" t="str">
        <f t="shared" si="1747"/>
        <v/>
      </c>
      <c r="AD2560" s="23" t="str">
        <f t="shared" si="1748"/>
        <v/>
      </c>
      <c r="AE2560" s="23" t="str">
        <f t="shared" si="1749"/>
        <v/>
      </c>
      <c r="AF2560" s="23" t="str">
        <f t="shared" si="1750"/>
        <v/>
      </c>
      <c r="AG2560" s="23" t="str">
        <f t="shared" si="1755"/>
        <v/>
      </c>
      <c r="AH2560" s="25" t="str">
        <f t="shared" si="1727"/>
        <v/>
      </c>
      <c r="AI2560" s="25" t="str">
        <f t="shared" si="1728"/>
        <v/>
      </c>
      <c r="AJ2560" s="1" t="str">
        <f t="shared" si="1736"/>
        <v/>
      </c>
      <c r="AK2560" s="10" t="e">
        <f t="shared" si="1737"/>
        <v>#DIV/0!</v>
      </c>
      <c r="AL2560" s="10" t="e">
        <f t="shared" si="1742"/>
        <v>#DIV/0!</v>
      </c>
      <c r="AM2560">
        <f t="shared" si="1738"/>
        <v>0</v>
      </c>
      <c r="AN2560">
        <f t="shared" si="1729"/>
        <v>0</v>
      </c>
      <c r="AO2560">
        <f t="shared" si="1730"/>
        <v>0</v>
      </c>
      <c r="AP2560">
        <f t="shared" ca="1" si="1760"/>
        <v>1.4313861068283647E-47</v>
      </c>
      <c r="AQ2560">
        <f t="shared" ca="1" si="1760"/>
        <v>2.619780398114476E-46</v>
      </c>
      <c r="AR2560">
        <f t="shared" ca="1" si="1743"/>
        <v>5.4637637103421739E-2</v>
      </c>
      <c r="AS2560">
        <f t="shared" ca="1" si="1744"/>
        <v>5.1807023740860387</v>
      </c>
      <c r="AT2560">
        <f t="shared" si="1731"/>
        <v>0</v>
      </c>
      <c r="AU2560">
        <f t="shared" ca="1" si="1745"/>
        <v>5.3568428523517916E-47</v>
      </c>
      <c r="AV2560" t="e">
        <f t="shared" si="1740"/>
        <v>#DIV/0!</v>
      </c>
      <c r="AW2560" t="e">
        <f t="shared" si="1754"/>
        <v>#DIV/0!</v>
      </c>
      <c r="AX2560" t="e">
        <f t="shared" si="1753"/>
        <v>#DIV/0!</v>
      </c>
      <c r="AY2560" t="e">
        <f t="shared" si="1758"/>
        <v>#DIV/0!</v>
      </c>
      <c r="AZ2560" t="e">
        <f t="shared" si="1757"/>
        <v>#DIV/0!</v>
      </c>
    </row>
    <row r="2561" spans="7:52" x14ac:dyDescent="0.3">
      <c r="G2561" s="1" t="str">
        <f t="shared" si="1739"/>
        <v/>
      </c>
      <c r="H2561" s="2" t="str">
        <f t="shared" si="1752"/>
        <v/>
      </c>
      <c r="I2561" s="6" t="str" cm="1">
        <f t="array" ref="I2561">_xlfn.IFS(AND(G2560&lt;H2560,G2561&gt;H2561),"BUY", AND(G2560&gt;H2560,G2561&lt;H2561),"SELL",TRUE,"")</f>
        <v/>
      </c>
      <c r="J2561" s="1">
        <f t="shared" ca="1" si="1718"/>
        <v>0</v>
      </c>
      <c r="K2561" s="3" t="str">
        <f t="shared" ca="1" si="1732"/>
        <v/>
      </c>
      <c r="L2561" s="3" t="str">
        <f t="shared" si="1733"/>
        <v/>
      </c>
      <c r="M2561" s="3" t="str">
        <f t="shared" si="1734"/>
        <v/>
      </c>
      <c r="N2561" s="4">
        <f t="shared" si="1719"/>
        <v>-1</v>
      </c>
      <c r="O2561" s="2" t="str">
        <f t="shared" si="1735"/>
        <v/>
      </c>
      <c r="P2561" s="1" t="str">
        <f t="shared" si="1720"/>
        <v/>
      </c>
      <c r="Q2561" s="1" t="str">
        <f t="shared" si="1721"/>
        <v/>
      </c>
      <c r="R2561" s="1" t="str">
        <f>IF(ISBLANK(A2561),"",SUM($Q$2:Q2561))</f>
        <v/>
      </c>
      <c r="S2561" s="1" t="str">
        <f>IF(ISBLANK(A2561),"",SUM($F$2:F2561))</f>
        <v/>
      </c>
      <c r="T2561" s="1" t="str">
        <f t="shared" si="1722"/>
        <v/>
      </c>
      <c r="U2561" s="1" t="str">
        <f t="shared" si="1723"/>
        <v/>
      </c>
      <c r="V2561" s="17">
        <f t="shared" si="1724"/>
        <v>0</v>
      </c>
      <c r="W2561" s="17">
        <f t="shared" si="1725"/>
        <v>0</v>
      </c>
      <c r="X2561" s="17">
        <f t="shared" si="1726"/>
        <v>0</v>
      </c>
      <c r="Y2561" s="22">
        <f t="shared" si="1761"/>
        <v>0</v>
      </c>
      <c r="Z2561" s="22">
        <f t="shared" si="1761"/>
        <v>0</v>
      </c>
      <c r="AA2561" s="22">
        <f t="shared" si="1761"/>
        <v>0</v>
      </c>
      <c r="AB2561" s="23" t="str">
        <f t="shared" si="1746"/>
        <v/>
      </c>
      <c r="AC2561" s="23" t="str">
        <f t="shared" si="1747"/>
        <v/>
      </c>
      <c r="AD2561" s="23" t="str">
        <f t="shared" si="1748"/>
        <v/>
      </c>
      <c r="AE2561" s="23" t="str">
        <f t="shared" si="1749"/>
        <v/>
      </c>
      <c r="AF2561" s="23" t="str">
        <f t="shared" si="1750"/>
        <v/>
      </c>
      <c r="AG2561" s="23" t="str">
        <f t="shared" si="1755"/>
        <v/>
      </c>
      <c r="AH2561" s="25" t="str">
        <f t="shared" si="1727"/>
        <v/>
      </c>
      <c r="AI2561" s="25" t="str">
        <f t="shared" si="1728"/>
        <v/>
      </c>
      <c r="AJ2561" s="1" t="str">
        <f t="shared" si="1736"/>
        <v/>
      </c>
      <c r="AK2561" s="10" t="e">
        <f t="shared" si="1737"/>
        <v>#DIV/0!</v>
      </c>
      <c r="AL2561" s="10" t="e">
        <f t="shared" si="1742"/>
        <v>#DIV/0!</v>
      </c>
      <c r="AM2561">
        <f t="shared" si="1738"/>
        <v>0</v>
      </c>
      <c r="AN2561">
        <f t="shared" si="1729"/>
        <v>0</v>
      </c>
      <c r="AO2561">
        <f t="shared" si="1730"/>
        <v>0</v>
      </c>
      <c r="AP2561">
        <f t="shared" ca="1" si="1760"/>
        <v>1.3291442420549101E-47</v>
      </c>
      <c r="AQ2561">
        <f t="shared" ca="1" si="1760"/>
        <v>2.4326532268205852E-46</v>
      </c>
      <c r="AR2561">
        <f t="shared" ca="1" si="1743"/>
        <v>5.4637637103421732E-2</v>
      </c>
      <c r="AS2561">
        <f t="shared" ca="1" si="1744"/>
        <v>5.1807023740860103</v>
      </c>
      <c r="AT2561">
        <f t="shared" si="1731"/>
        <v>0</v>
      </c>
      <c r="AU2561">
        <f t="shared" ca="1" si="1745"/>
        <v>4.9742112200409497E-47</v>
      </c>
      <c r="AV2561" t="e">
        <f t="shared" si="1740"/>
        <v>#DIV/0!</v>
      </c>
      <c r="AW2561" t="e">
        <f t="shared" si="1754"/>
        <v>#DIV/0!</v>
      </c>
      <c r="AX2561" t="e">
        <f t="shared" si="1753"/>
        <v>#DIV/0!</v>
      </c>
      <c r="AY2561" t="e">
        <f t="shared" si="1758"/>
        <v>#DIV/0!</v>
      </c>
      <c r="AZ2561" t="e">
        <f t="shared" si="1757"/>
        <v>#DIV/0!</v>
      </c>
    </row>
    <row r="2562" spans="7:52" x14ac:dyDescent="0.3">
      <c r="G2562" s="1" t="str">
        <f t="shared" si="1739"/>
        <v/>
      </c>
      <c r="H2562" s="2" t="str">
        <f t="shared" si="1752"/>
        <v/>
      </c>
      <c r="I2562" s="6" t="str" cm="1">
        <f t="array" ref="I2562">_xlfn.IFS(AND(G2561&lt;H2561,G2562&gt;H2562),"BUY", AND(G2561&gt;H2561,G2562&lt;H2562),"SELL",TRUE,"")</f>
        <v/>
      </c>
      <c r="J2562" s="1">
        <f t="shared" ca="1" si="1718"/>
        <v>0</v>
      </c>
      <c r="K2562" s="3" t="str">
        <f t="shared" ca="1" si="1732"/>
        <v/>
      </c>
      <c r="L2562" s="3" t="str">
        <f t="shared" si="1733"/>
        <v/>
      </c>
      <c r="M2562" s="3" t="str">
        <f t="shared" si="1734"/>
        <v/>
      </c>
      <c r="N2562" s="4">
        <f t="shared" si="1719"/>
        <v>-1</v>
      </c>
      <c r="O2562" s="2" t="str">
        <f t="shared" si="1735"/>
        <v/>
      </c>
      <c r="P2562" s="1" t="str">
        <f t="shared" si="1720"/>
        <v/>
      </c>
      <c r="Q2562" s="1" t="str">
        <f t="shared" si="1721"/>
        <v/>
      </c>
      <c r="R2562" s="1" t="str">
        <f>IF(ISBLANK(A2562),"",SUM($Q$2:Q2562))</f>
        <v/>
      </c>
      <c r="S2562" s="1" t="str">
        <f>IF(ISBLANK(A2562),"",SUM($F$2:F2562))</f>
        <v/>
      </c>
      <c r="T2562" s="1" t="str">
        <f t="shared" si="1722"/>
        <v/>
      </c>
      <c r="U2562" s="1" t="str">
        <f t="shared" si="1723"/>
        <v/>
      </c>
      <c r="V2562" s="17">
        <f t="shared" si="1724"/>
        <v>0</v>
      </c>
      <c r="W2562" s="17">
        <f t="shared" si="1725"/>
        <v>0</v>
      </c>
      <c r="X2562" s="17">
        <f t="shared" si="1726"/>
        <v>0</v>
      </c>
      <c r="Y2562" s="22">
        <f t="shared" si="1761"/>
        <v>0</v>
      </c>
      <c r="Z2562" s="22">
        <f t="shared" si="1761"/>
        <v>0</v>
      </c>
      <c r="AA2562" s="22">
        <f t="shared" si="1761"/>
        <v>0</v>
      </c>
      <c r="AB2562" s="23" t="str">
        <f t="shared" si="1746"/>
        <v/>
      </c>
      <c r="AC2562" s="23" t="str">
        <f t="shared" si="1747"/>
        <v/>
      </c>
      <c r="AD2562" s="23" t="str">
        <f t="shared" si="1748"/>
        <v/>
      </c>
      <c r="AE2562" s="23" t="str">
        <f t="shared" si="1749"/>
        <v/>
      </c>
      <c r="AF2562" s="23" t="str">
        <f t="shared" si="1750"/>
        <v/>
      </c>
      <c r="AG2562" s="23" t="str">
        <f t="shared" si="1755"/>
        <v/>
      </c>
      <c r="AH2562" s="25" t="str">
        <f t="shared" si="1727"/>
        <v/>
      </c>
      <c r="AI2562" s="25" t="str">
        <f t="shared" si="1728"/>
        <v/>
      </c>
      <c r="AJ2562" s="1" t="str">
        <f t="shared" si="1736"/>
        <v/>
      </c>
      <c r="AK2562" s="10" t="e">
        <f t="shared" si="1737"/>
        <v>#DIV/0!</v>
      </c>
      <c r="AL2562" s="10" t="e">
        <f t="shared" si="1742"/>
        <v>#DIV/0!</v>
      </c>
      <c r="AM2562">
        <f t="shared" si="1738"/>
        <v>0</v>
      </c>
      <c r="AN2562">
        <f t="shared" si="1729"/>
        <v>0</v>
      </c>
      <c r="AO2562">
        <f t="shared" si="1730"/>
        <v>0</v>
      </c>
      <c r="AP2562">
        <f t="shared" ca="1" si="1760"/>
        <v>1.2342053676224165E-47</v>
      </c>
      <c r="AQ2562">
        <f t="shared" ca="1" si="1760"/>
        <v>2.2588922820476862E-46</v>
      </c>
      <c r="AR2562">
        <f t="shared" ca="1" si="1743"/>
        <v>5.4637637103421732E-2</v>
      </c>
      <c r="AS2562">
        <f t="shared" ca="1" si="1744"/>
        <v>5.1807023740860103</v>
      </c>
      <c r="AT2562">
        <f t="shared" si="1731"/>
        <v>0</v>
      </c>
      <c r="AU2562">
        <f t="shared" ca="1" si="1745"/>
        <v>4.618910418609453E-47</v>
      </c>
      <c r="AV2562" t="e">
        <f t="shared" si="1740"/>
        <v>#DIV/0!</v>
      </c>
      <c r="AW2562" t="e">
        <f t="shared" si="1754"/>
        <v>#DIV/0!</v>
      </c>
      <c r="AX2562" t="e">
        <f t="shared" si="1753"/>
        <v>#DIV/0!</v>
      </c>
      <c r="AY2562" t="e">
        <f t="shared" si="1758"/>
        <v>#DIV/0!</v>
      </c>
      <c r="AZ2562" t="e">
        <f t="shared" si="1757"/>
        <v>#DIV/0!</v>
      </c>
    </row>
    <row r="2563" spans="7:52" x14ac:dyDescent="0.3">
      <c r="G2563" s="1" t="str">
        <f t="shared" si="1739"/>
        <v/>
      </c>
      <c r="H2563" s="2" t="str">
        <f t="shared" si="1752"/>
        <v/>
      </c>
      <c r="I2563" s="6" t="str" cm="1">
        <f t="array" ref="I2563">_xlfn.IFS(AND(G2562&lt;H2562,G2563&gt;H2563),"BUY", AND(G2562&gt;H2562,G2563&lt;H2563),"SELL",TRUE,"")</f>
        <v/>
      </c>
      <c r="J2563" s="1">
        <f t="shared" ref="J2563:J2626" ca="1" si="1762">IF(I2562&lt;&gt;"",B2563,J2562)</f>
        <v>0</v>
      </c>
      <c r="K2563" s="3" t="str">
        <f t="shared" ca="1" si="1732"/>
        <v/>
      </c>
      <c r="L2563" s="3" t="str">
        <f t="shared" si="1733"/>
        <v/>
      </c>
      <c r="M2563" s="3" t="str">
        <f t="shared" si="1734"/>
        <v/>
      </c>
      <c r="N2563" s="4">
        <f t="shared" ref="N2563:N2626" si="1763">IF(G2562&gt;H2562, 1, -1)</f>
        <v>-1</v>
      </c>
      <c r="O2563" s="2" t="str">
        <f t="shared" si="1735"/>
        <v/>
      </c>
      <c r="P2563" s="1" t="str">
        <f t="shared" ref="P2563:P2626" si="1764">IF(ISBLANK(A2563),"",(C2563+D2563+E2563)/3)</f>
        <v/>
      </c>
      <c r="Q2563" s="1" t="str">
        <f t="shared" ref="Q2563:Q2626" si="1765">IF(ISBLANK(A2563),"",F2563*P2563)</f>
        <v/>
      </c>
      <c r="R2563" s="1" t="str">
        <f>IF(ISBLANK(A2563),"",SUM($Q$2:Q2563))</f>
        <v/>
      </c>
      <c r="S2563" s="1" t="str">
        <f>IF(ISBLANK(A2563),"",SUM($F$2:F2563))</f>
        <v/>
      </c>
      <c r="T2563" s="1" t="str">
        <f t="shared" ref="T2563:T2626" si="1766">IF(ISBLANK(A2563),"",R2563/S2563)</f>
        <v/>
      </c>
      <c r="U2563" s="1" t="str">
        <f t="shared" ref="U2563:U2626" si="1767">IF(E2563="","",IF((E2563&gt;T2563),"Bullish","Bearish"))</f>
        <v/>
      </c>
      <c r="V2563" s="17">
        <f t="shared" ref="V2563:V2626" si="1768">MAX(C2563-D2563,ABS(C2563-E2562),ABS(D2563-E2562))</f>
        <v>0</v>
      </c>
      <c r="W2563" s="17">
        <f t="shared" ref="W2563:W2626" si="1769">IF(C2563-C2562&gt;D2562-D2563,MAX(C2563-C2562,0),0)</f>
        <v>0</v>
      </c>
      <c r="X2563" s="17">
        <f t="shared" ref="X2563:X2626" si="1770">IF(D2562-D2563&gt;C2563-C2562,MAX(D2562-D2563,0),0)</f>
        <v>0</v>
      </c>
      <c r="Y2563" s="22">
        <f t="shared" si="1761"/>
        <v>0</v>
      </c>
      <c r="Z2563" s="22">
        <f t="shared" si="1761"/>
        <v>0</v>
      </c>
      <c r="AA2563" s="22">
        <f t="shared" si="1761"/>
        <v>0</v>
      </c>
      <c r="AB2563" s="23" t="str">
        <f t="shared" si="1746"/>
        <v/>
      </c>
      <c r="AC2563" s="23" t="str">
        <f t="shared" si="1747"/>
        <v/>
      </c>
      <c r="AD2563" s="23" t="str">
        <f t="shared" si="1748"/>
        <v/>
      </c>
      <c r="AE2563" s="23" t="str">
        <f t="shared" si="1749"/>
        <v/>
      </c>
      <c r="AF2563" s="23" t="str">
        <f t="shared" si="1750"/>
        <v/>
      </c>
      <c r="AG2563" s="23" t="str">
        <f t="shared" si="1755"/>
        <v/>
      </c>
      <c r="AH2563" s="25" t="str">
        <f t="shared" ref="AH2563:AH2626" si="1771">IF(AG2563="","",IF(AG2563&gt;=30,"Strong","Weak"))</f>
        <v/>
      </c>
      <c r="AI2563" s="25" t="str">
        <f t="shared" ref="AI2563:AI2626" si="1772">IF(AG2563="","",IF(AB2563&gt;AC2563,"Bullish","Bearish"))</f>
        <v/>
      </c>
      <c r="AJ2563" s="1" t="str">
        <f t="shared" si="1736"/>
        <v/>
      </c>
      <c r="AK2563" s="10" t="e">
        <f t="shared" si="1737"/>
        <v>#DIV/0!</v>
      </c>
      <c r="AL2563" s="10" t="e">
        <f t="shared" si="1742"/>
        <v>#DIV/0!</v>
      </c>
      <c r="AM2563">
        <f t="shared" si="1738"/>
        <v>0</v>
      </c>
      <c r="AN2563">
        <f t="shared" ref="AN2563:AN2626" si="1773">IF(AM2563&gt;0,AM2563,0)</f>
        <v>0</v>
      </c>
      <c r="AO2563">
        <f t="shared" ref="AO2563:AO2626" si="1774">IF(AM2563&lt;0,ABS(AM2563),0)</f>
        <v>0</v>
      </c>
      <c r="AP2563">
        <f t="shared" ca="1" si="1760"/>
        <v>1.1460478413636724E-47</v>
      </c>
      <c r="AQ2563">
        <f t="shared" ca="1" si="1760"/>
        <v>2.0975428333299941E-46</v>
      </c>
      <c r="AR2563">
        <f t="shared" ca="1" si="1743"/>
        <v>5.4637637103421739E-2</v>
      </c>
      <c r="AS2563">
        <f t="shared" ca="1" si="1744"/>
        <v>5.1807023740860387</v>
      </c>
      <c r="AT2563">
        <f t="shared" ref="AT2563:AT2626" si="1775">ABS(C2563-D2563)</f>
        <v>0</v>
      </c>
      <c r="AU2563">
        <f t="shared" ca="1" si="1745"/>
        <v>4.2889882458516348E-47</v>
      </c>
      <c r="AV2563" t="e">
        <f t="shared" si="1740"/>
        <v>#DIV/0!</v>
      </c>
      <c r="AW2563" t="e">
        <f t="shared" si="1754"/>
        <v>#DIV/0!</v>
      </c>
      <c r="AX2563" t="e">
        <f t="shared" si="1753"/>
        <v>#DIV/0!</v>
      </c>
      <c r="AY2563" t="e">
        <f t="shared" si="1758"/>
        <v>#DIV/0!</v>
      </c>
      <c r="AZ2563" t="e">
        <f t="shared" si="1757"/>
        <v>#DIV/0!</v>
      </c>
    </row>
    <row r="2564" spans="7:52" x14ac:dyDescent="0.3">
      <c r="G2564" s="1" t="str">
        <f t="shared" si="1739"/>
        <v/>
      </c>
      <c r="H2564" s="2" t="str">
        <f t="shared" si="1752"/>
        <v/>
      </c>
      <c r="I2564" s="6" t="str" cm="1">
        <f t="array" ref="I2564">_xlfn.IFS(AND(G2563&lt;H2563,G2564&gt;H2564),"BUY", AND(G2563&gt;H2563,G2564&lt;H2564),"SELL",TRUE,"")</f>
        <v/>
      </c>
      <c r="J2564" s="1">
        <f t="shared" ca="1" si="1762"/>
        <v>0</v>
      </c>
      <c r="K2564" s="3" t="str">
        <f t="shared" ref="K2564:K2627" ca="1" si="1776">IF(AND(I2563&lt;&gt;"",J2563&lt;&gt;0),IF(I2563="BUY",1-J2564/J2563,J2564/J2563-1),"")</f>
        <v/>
      </c>
      <c r="L2564" s="3" t="str">
        <f t="shared" ref="L2564:L2627" si="1777">IFERROR((E2564/E2563)-1,"")</f>
        <v/>
      </c>
      <c r="M2564" s="3" t="str">
        <f t="shared" ref="M2564:M2627" si="1778">IFERROR(LN(E2564/E2563),"")</f>
        <v/>
      </c>
      <c r="N2564" s="4">
        <f t="shared" si="1763"/>
        <v>-1</v>
      </c>
      <c r="O2564" s="2" t="str">
        <f t="shared" ref="O2564:O2627" si="1779">IFERROR((M2564*N2564),"")</f>
        <v/>
      </c>
      <c r="P2564" s="1" t="str">
        <f t="shared" si="1764"/>
        <v/>
      </c>
      <c r="Q2564" s="1" t="str">
        <f t="shared" si="1765"/>
        <v/>
      </c>
      <c r="R2564" s="1" t="str">
        <f>IF(ISBLANK(A2564),"",SUM($Q$2:Q2564))</f>
        <v/>
      </c>
      <c r="S2564" s="1" t="str">
        <f>IF(ISBLANK(A2564),"",SUM($F$2:F2564))</f>
        <v/>
      </c>
      <c r="T2564" s="1" t="str">
        <f t="shared" si="1766"/>
        <v/>
      </c>
      <c r="U2564" s="1" t="str">
        <f t="shared" si="1767"/>
        <v/>
      </c>
      <c r="V2564" s="17">
        <f t="shared" si="1768"/>
        <v>0</v>
      </c>
      <c r="W2564" s="17">
        <f t="shared" si="1769"/>
        <v>0</v>
      </c>
      <c r="X2564" s="17">
        <f t="shared" si="1770"/>
        <v>0</v>
      </c>
      <c r="Y2564" s="22">
        <f t="shared" si="1761"/>
        <v>0</v>
      </c>
      <c r="Z2564" s="22">
        <f t="shared" si="1761"/>
        <v>0</v>
      </c>
      <c r="AA2564" s="22">
        <f t="shared" si="1761"/>
        <v>0</v>
      </c>
      <c r="AB2564" s="23" t="str">
        <f t="shared" si="1746"/>
        <v/>
      </c>
      <c r="AC2564" s="23" t="str">
        <f t="shared" si="1747"/>
        <v/>
      </c>
      <c r="AD2564" s="23" t="str">
        <f t="shared" si="1748"/>
        <v/>
      </c>
      <c r="AE2564" s="23" t="str">
        <f t="shared" si="1749"/>
        <v/>
      </c>
      <c r="AF2564" s="23" t="str">
        <f t="shared" si="1750"/>
        <v/>
      </c>
      <c r="AG2564" s="23" t="str">
        <f t="shared" si="1755"/>
        <v/>
      </c>
      <c r="AH2564" s="25" t="str">
        <f t="shared" si="1771"/>
        <v/>
      </c>
      <c r="AI2564" s="25" t="str">
        <f t="shared" si="1772"/>
        <v/>
      </c>
      <c r="AJ2564" s="1" t="str">
        <f t="shared" ref="AJ2564:AJ2627" si="1780">IF(E2564 = E2563, G2563, IF(E2564 &gt; E2563, G2563 + F2564, G2563 - F2564 ))</f>
        <v/>
      </c>
      <c r="AK2564" s="10" t="e">
        <f t="shared" ref="AK2564:AK2627" si="1781">LN(E2564/E2563)</f>
        <v>#DIV/0!</v>
      </c>
      <c r="AL2564" s="10" t="e">
        <f t="shared" si="1742"/>
        <v>#DIV/0!</v>
      </c>
      <c r="AM2564">
        <f t="shared" ref="AM2564:AM2627" si="1782">E2564-E2563</f>
        <v>0</v>
      </c>
      <c r="AN2564">
        <f t="shared" si="1773"/>
        <v>0</v>
      </c>
      <c r="AO2564">
        <f t="shared" si="1774"/>
        <v>0</v>
      </c>
      <c r="AP2564">
        <f t="shared" ca="1" si="1760"/>
        <v>1.0641872812662673E-47</v>
      </c>
      <c r="AQ2564">
        <f t="shared" ca="1" si="1760"/>
        <v>1.9477183452349944E-46</v>
      </c>
      <c r="AR2564">
        <f t="shared" ca="1" si="1743"/>
        <v>5.4637637103421746E-2</v>
      </c>
      <c r="AS2564">
        <f t="shared" ca="1" si="1744"/>
        <v>5.1807023740860387</v>
      </c>
      <c r="AT2564">
        <f t="shared" si="1775"/>
        <v>0</v>
      </c>
      <c r="AU2564">
        <f t="shared" ca="1" si="1745"/>
        <v>3.9826319425765179E-47</v>
      </c>
      <c r="AV2564" t="e">
        <f t="shared" si="1740"/>
        <v>#DIV/0!</v>
      </c>
      <c r="AW2564" t="e">
        <f t="shared" si="1754"/>
        <v>#DIV/0!</v>
      </c>
      <c r="AX2564" t="e">
        <f t="shared" si="1753"/>
        <v>#DIV/0!</v>
      </c>
      <c r="AY2564" t="e">
        <f t="shared" si="1758"/>
        <v>#DIV/0!</v>
      </c>
      <c r="AZ2564" t="e">
        <f t="shared" si="1757"/>
        <v>#DIV/0!</v>
      </c>
    </row>
    <row r="2565" spans="7:52" x14ac:dyDescent="0.3">
      <c r="G2565" s="1" t="str">
        <f t="shared" si="1739"/>
        <v/>
      </c>
      <c r="H2565" s="2" t="str">
        <f t="shared" si="1752"/>
        <v/>
      </c>
      <c r="I2565" s="6" t="str" cm="1">
        <f t="array" ref="I2565">_xlfn.IFS(AND(G2564&lt;H2564,G2565&gt;H2565),"BUY", AND(G2564&gt;H2564,G2565&lt;H2565),"SELL",TRUE,"")</f>
        <v/>
      </c>
      <c r="J2565" s="1">
        <f t="shared" ca="1" si="1762"/>
        <v>0</v>
      </c>
      <c r="K2565" s="3" t="str">
        <f t="shared" ca="1" si="1776"/>
        <v/>
      </c>
      <c r="L2565" s="3" t="str">
        <f t="shared" si="1777"/>
        <v/>
      </c>
      <c r="M2565" s="3" t="str">
        <f t="shared" si="1778"/>
        <v/>
      </c>
      <c r="N2565" s="4">
        <f t="shared" si="1763"/>
        <v>-1</v>
      </c>
      <c r="O2565" s="2" t="str">
        <f t="shared" si="1779"/>
        <v/>
      </c>
      <c r="P2565" s="1" t="str">
        <f t="shared" si="1764"/>
        <v/>
      </c>
      <c r="Q2565" s="1" t="str">
        <f t="shared" si="1765"/>
        <v/>
      </c>
      <c r="R2565" s="1" t="str">
        <f>IF(ISBLANK(A2565),"",SUM($Q$2:Q2565))</f>
        <v/>
      </c>
      <c r="S2565" s="1" t="str">
        <f>IF(ISBLANK(A2565),"",SUM($F$2:F2565))</f>
        <v/>
      </c>
      <c r="T2565" s="1" t="str">
        <f t="shared" si="1766"/>
        <v/>
      </c>
      <c r="U2565" s="1" t="str">
        <f t="shared" si="1767"/>
        <v/>
      </c>
      <c r="V2565" s="17">
        <f t="shared" si="1768"/>
        <v>0</v>
      </c>
      <c r="W2565" s="17">
        <f t="shared" si="1769"/>
        <v>0</v>
      </c>
      <c r="X2565" s="17">
        <f t="shared" si="1770"/>
        <v>0</v>
      </c>
      <c r="Y2565" s="22">
        <f t="shared" si="1761"/>
        <v>0</v>
      </c>
      <c r="Z2565" s="22">
        <f t="shared" si="1761"/>
        <v>0</v>
      </c>
      <c r="AA2565" s="22">
        <f t="shared" si="1761"/>
        <v>0</v>
      </c>
      <c r="AB2565" s="23" t="str">
        <f t="shared" si="1746"/>
        <v/>
      </c>
      <c r="AC2565" s="23" t="str">
        <f t="shared" si="1747"/>
        <v/>
      </c>
      <c r="AD2565" s="23" t="str">
        <f t="shared" si="1748"/>
        <v/>
      </c>
      <c r="AE2565" s="23" t="str">
        <f t="shared" si="1749"/>
        <v/>
      </c>
      <c r="AF2565" s="23" t="str">
        <f t="shared" si="1750"/>
        <v/>
      </c>
      <c r="AG2565" s="23" t="str">
        <f t="shared" si="1755"/>
        <v/>
      </c>
      <c r="AH2565" s="25" t="str">
        <f t="shared" si="1771"/>
        <v/>
      </c>
      <c r="AI2565" s="25" t="str">
        <f t="shared" si="1772"/>
        <v/>
      </c>
      <c r="AJ2565" s="1" t="str">
        <f t="shared" si="1780"/>
        <v/>
      </c>
      <c r="AK2565" s="10" t="e">
        <f t="shared" si="1781"/>
        <v>#DIV/0!</v>
      </c>
      <c r="AL2565" s="10" t="e">
        <f t="shared" si="1742"/>
        <v>#DIV/0!</v>
      </c>
      <c r="AM2565">
        <f t="shared" si="1782"/>
        <v>0</v>
      </c>
      <c r="AN2565">
        <f t="shared" si="1773"/>
        <v>0</v>
      </c>
      <c r="AO2565">
        <f t="shared" si="1774"/>
        <v>0</v>
      </c>
      <c r="AP2565">
        <f t="shared" ca="1" si="1760"/>
        <v>9.8817390403296256E-48</v>
      </c>
      <c r="AQ2565">
        <f t="shared" ca="1" si="1760"/>
        <v>1.8085956062896377E-46</v>
      </c>
      <c r="AR2565">
        <f t="shared" ca="1" si="1743"/>
        <v>5.4637637103421746E-2</v>
      </c>
      <c r="AS2565">
        <f t="shared" ca="1" si="1744"/>
        <v>5.1807023740860387</v>
      </c>
      <c r="AT2565">
        <f t="shared" si="1775"/>
        <v>0</v>
      </c>
      <c r="AU2565">
        <f t="shared" ca="1" si="1745"/>
        <v>3.698158232392481E-47</v>
      </c>
      <c r="AV2565" t="e">
        <f t="shared" si="1740"/>
        <v>#DIV/0!</v>
      </c>
      <c r="AW2565" t="e">
        <f t="shared" si="1754"/>
        <v>#DIV/0!</v>
      </c>
      <c r="AX2565" t="e">
        <f t="shared" si="1753"/>
        <v>#DIV/0!</v>
      </c>
      <c r="AY2565" t="e">
        <f t="shared" si="1758"/>
        <v>#DIV/0!</v>
      </c>
      <c r="AZ2565" t="e">
        <f t="shared" si="1757"/>
        <v>#DIV/0!</v>
      </c>
    </row>
    <row r="2566" spans="7:52" x14ac:dyDescent="0.3">
      <c r="G2566" s="1" t="str">
        <f t="shared" si="1739"/>
        <v/>
      </c>
      <c r="H2566" s="2" t="str">
        <f t="shared" si="1752"/>
        <v/>
      </c>
      <c r="I2566" s="6" t="str" cm="1">
        <f t="array" ref="I2566">_xlfn.IFS(AND(G2565&lt;H2565,G2566&gt;H2566),"BUY", AND(G2565&gt;H2565,G2566&lt;H2566),"SELL",TRUE,"")</f>
        <v/>
      </c>
      <c r="J2566" s="1">
        <f t="shared" ca="1" si="1762"/>
        <v>0</v>
      </c>
      <c r="K2566" s="3" t="str">
        <f t="shared" ca="1" si="1776"/>
        <v/>
      </c>
      <c r="L2566" s="3" t="str">
        <f t="shared" si="1777"/>
        <v/>
      </c>
      <c r="M2566" s="3" t="str">
        <f t="shared" si="1778"/>
        <v/>
      </c>
      <c r="N2566" s="4">
        <f t="shared" si="1763"/>
        <v>-1</v>
      </c>
      <c r="O2566" s="2" t="str">
        <f t="shared" si="1779"/>
        <v/>
      </c>
      <c r="P2566" s="1" t="str">
        <f t="shared" si="1764"/>
        <v/>
      </c>
      <c r="Q2566" s="1" t="str">
        <f t="shared" si="1765"/>
        <v/>
      </c>
      <c r="R2566" s="1" t="str">
        <f>IF(ISBLANK(A2566),"",SUM($Q$2:Q2566))</f>
        <v/>
      </c>
      <c r="S2566" s="1" t="str">
        <f>IF(ISBLANK(A2566),"",SUM($F$2:F2566))</f>
        <v/>
      </c>
      <c r="T2566" s="1" t="str">
        <f t="shared" si="1766"/>
        <v/>
      </c>
      <c r="U2566" s="1" t="str">
        <f t="shared" si="1767"/>
        <v/>
      </c>
      <c r="V2566" s="17">
        <f t="shared" si="1768"/>
        <v>0</v>
      </c>
      <c r="W2566" s="17">
        <f t="shared" si="1769"/>
        <v>0</v>
      </c>
      <c r="X2566" s="17">
        <f t="shared" si="1770"/>
        <v>0</v>
      </c>
      <c r="Y2566" s="22">
        <f t="shared" si="1761"/>
        <v>0</v>
      </c>
      <c r="Z2566" s="22">
        <f t="shared" si="1761"/>
        <v>0</v>
      </c>
      <c r="AA2566" s="22">
        <f t="shared" si="1761"/>
        <v>0</v>
      </c>
      <c r="AB2566" s="23" t="str">
        <f t="shared" si="1746"/>
        <v/>
      </c>
      <c r="AC2566" s="23" t="str">
        <f t="shared" si="1747"/>
        <v/>
      </c>
      <c r="AD2566" s="23" t="str">
        <f t="shared" si="1748"/>
        <v/>
      </c>
      <c r="AE2566" s="23" t="str">
        <f t="shared" si="1749"/>
        <v/>
      </c>
      <c r="AF2566" s="23" t="str">
        <f t="shared" si="1750"/>
        <v/>
      </c>
      <c r="AG2566" s="23" t="str">
        <f t="shared" si="1755"/>
        <v/>
      </c>
      <c r="AH2566" s="25" t="str">
        <f t="shared" si="1771"/>
        <v/>
      </c>
      <c r="AI2566" s="25" t="str">
        <f t="shared" si="1772"/>
        <v/>
      </c>
      <c r="AJ2566" s="1" t="str">
        <f t="shared" si="1780"/>
        <v/>
      </c>
      <c r="AK2566" s="10" t="e">
        <f t="shared" si="1781"/>
        <v>#DIV/0!</v>
      </c>
      <c r="AL2566" s="10" t="e">
        <f t="shared" si="1742"/>
        <v>#DIV/0!</v>
      </c>
      <c r="AM2566">
        <f t="shared" si="1782"/>
        <v>0</v>
      </c>
      <c r="AN2566">
        <f t="shared" si="1773"/>
        <v>0</v>
      </c>
      <c r="AO2566">
        <f t="shared" si="1774"/>
        <v>0</v>
      </c>
      <c r="AP2566">
        <f t="shared" ca="1" si="1760"/>
        <v>9.1759005374489384E-48</v>
      </c>
      <c r="AQ2566">
        <f t="shared" ca="1" si="1760"/>
        <v>1.6794102058403778E-46</v>
      </c>
      <c r="AR2566">
        <f t="shared" ca="1" si="1743"/>
        <v>5.4637637103421746E-2</v>
      </c>
      <c r="AS2566">
        <f t="shared" ca="1" si="1744"/>
        <v>5.1807023740860387</v>
      </c>
      <c r="AT2566">
        <f t="shared" si="1775"/>
        <v>0</v>
      </c>
      <c r="AU2566">
        <f t="shared" ca="1" si="1745"/>
        <v>3.434004072935875E-47</v>
      </c>
      <c r="AV2566" t="e">
        <f t="shared" si="1740"/>
        <v>#DIV/0!</v>
      </c>
      <c r="AW2566" t="e">
        <f t="shared" si="1754"/>
        <v>#DIV/0!</v>
      </c>
      <c r="AX2566" t="e">
        <f t="shared" si="1753"/>
        <v>#DIV/0!</v>
      </c>
      <c r="AY2566" t="e">
        <f t="shared" si="1758"/>
        <v>#DIV/0!</v>
      </c>
      <c r="AZ2566" t="e">
        <f t="shared" si="1757"/>
        <v>#DIV/0!</v>
      </c>
    </row>
    <row r="2567" spans="7:52" x14ac:dyDescent="0.3">
      <c r="G2567" s="1" t="str">
        <f t="shared" si="1739"/>
        <v/>
      </c>
      <c r="H2567" s="2" t="str">
        <f t="shared" si="1752"/>
        <v/>
      </c>
      <c r="I2567" s="6" t="str" cm="1">
        <f t="array" ref="I2567">_xlfn.IFS(AND(G2566&lt;H2566,G2567&gt;H2567),"BUY", AND(G2566&gt;H2566,G2567&lt;H2567),"SELL",TRUE,"")</f>
        <v/>
      </c>
      <c r="J2567" s="1">
        <f t="shared" ca="1" si="1762"/>
        <v>0</v>
      </c>
      <c r="K2567" s="3" t="str">
        <f t="shared" ca="1" si="1776"/>
        <v/>
      </c>
      <c r="L2567" s="3" t="str">
        <f t="shared" si="1777"/>
        <v/>
      </c>
      <c r="M2567" s="3" t="str">
        <f t="shared" si="1778"/>
        <v/>
      </c>
      <c r="N2567" s="4">
        <f t="shared" si="1763"/>
        <v>-1</v>
      </c>
      <c r="O2567" s="2" t="str">
        <f t="shared" si="1779"/>
        <v/>
      </c>
      <c r="P2567" s="1" t="str">
        <f t="shared" si="1764"/>
        <v/>
      </c>
      <c r="Q2567" s="1" t="str">
        <f t="shared" si="1765"/>
        <v/>
      </c>
      <c r="R2567" s="1" t="str">
        <f>IF(ISBLANK(A2567),"",SUM($Q$2:Q2567))</f>
        <v/>
      </c>
      <c r="S2567" s="1" t="str">
        <f>IF(ISBLANK(A2567),"",SUM($F$2:F2567))</f>
        <v/>
      </c>
      <c r="T2567" s="1" t="str">
        <f t="shared" si="1766"/>
        <v/>
      </c>
      <c r="U2567" s="1" t="str">
        <f t="shared" si="1767"/>
        <v/>
      </c>
      <c r="V2567" s="17">
        <f t="shared" si="1768"/>
        <v>0</v>
      </c>
      <c r="W2567" s="17">
        <f t="shared" si="1769"/>
        <v>0</v>
      </c>
      <c r="X2567" s="17">
        <f t="shared" si="1770"/>
        <v>0</v>
      </c>
      <c r="Y2567" s="22">
        <f t="shared" si="1761"/>
        <v>0</v>
      </c>
      <c r="Z2567" s="22">
        <f t="shared" si="1761"/>
        <v>0</v>
      </c>
      <c r="AA2567" s="22">
        <f t="shared" si="1761"/>
        <v>0</v>
      </c>
      <c r="AB2567" s="23" t="str">
        <f t="shared" si="1746"/>
        <v/>
      </c>
      <c r="AC2567" s="23" t="str">
        <f t="shared" si="1747"/>
        <v/>
      </c>
      <c r="AD2567" s="23" t="str">
        <f t="shared" si="1748"/>
        <v/>
      </c>
      <c r="AE2567" s="23" t="str">
        <f t="shared" si="1749"/>
        <v/>
      </c>
      <c r="AF2567" s="23" t="str">
        <f t="shared" si="1750"/>
        <v/>
      </c>
      <c r="AG2567" s="23" t="str">
        <f t="shared" si="1755"/>
        <v/>
      </c>
      <c r="AH2567" s="25" t="str">
        <f t="shared" si="1771"/>
        <v/>
      </c>
      <c r="AI2567" s="25" t="str">
        <f t="shared" si="1772"/>
        <v/>
      </c>
      <c r="AJ2567" s="1" t="str">
        <f t="shared" si="1780"/>
        <v/>
      </c>
      <c r="AK2567" s="10" t="e">
        <f t="shared" si="1781"/>
        <v>#DIV/0!</v>
      </c>
      <c r="AL2567" s="10" t="e">
        <f t="shared" si="1742"/>
        <v>#DIV/0!</v>
      </c>
      <c r="AM2567">
        <f t="shared" si="1782"/>
        <v>0</v>
      </c>
      <c r="AN2567">
        <f t="shared" si="1773"/>
        <v>0</v>
      </c>
      <c r="AO2567">
        <f t="shared" si="1774"/>
        <v>0</v>
      </c>
      <c r="AP2567">
        <f t="shared" ca="1" si="1760"/>
        <v>8.5204790704882993E-48</v>
      </c>
      <c r="AQ2567">
        <f t="shared" ca="1" si="1760"/>
        <v>1.5594523339946366E-46</v>
      </c>
      <c r="AR2567">
        <f t="shared" ca="1" si="1743"/>
        <v>5.4637637103421739E-2</v>
      </c>
      <c r="AS2567">
        <f t="shared" ca="1" si="1744"/>
        <v>5.1807023740860387</v>
      </c>
      <c r="AT2567">
        <f t="shared" si="1775"/>
        <v>0</v>
      </c>
      <c r="AU2567">
        <f t="shared" ca="1" si="1745"/>
        <v>3.1887180677261697E-47</v>
      </c>
      <c r="AV2567" t="e">
        <f t="shared" si="1740"/>
        <v>#DIV/0!</v>
      </c>
      <c r="AW2567" t="e">
        <f t="shared" si="1754"/>
        <v>#DIV/0!</v>
      </c>
      <c r="AX2567" t="e">
        <f t="shared" si="1753"/>
        <v>#DIV/0!</v>
      </c>
      <c r="AY2567" t="e">
        <f t="shared" si="1758"/>
        <v>#DIV/0!</v>
      </c>
      <c r="AZ2567" t="e">
        <f t="shared" si="1757"/>
        <v>#DIV/0!</v>
      </c>
    </row>
    <row r="2568" spans="7:52" x14ac:dyDescent="0.3">
      <c r="G2568" s="1" t="str">
        <f t="shared" si="1739"/>
        <v/>
      </c>
      <c r="H2568" s="2" t="str">
        <f t="shared" si="1752"/>
        <v/>
      </c>
      <c r="I2568" s="6" t="str" cm="1">
        <f t="array" ref="I2568">_xlfn.IFS(AND(G2567&lt;H2567,G2568&gt;H2568),"BUY", AND(G2567&gt;H2567,G2568&lt;H2568),"SELL",TRUE,"")</f>
        <v/>
      </c>
      <c r="J2568" s="1">
        <f t="shared" ca="1" si="1762"/>
        <v>0</v>
      </c>
      <c r="K2568" s="3" t="str">
        <f t="shared" ca="1" si="1776"/>
        <v/>
      </c>
      <c r="L2568" s="3" t="str">
        <f t="shared" si="1777"/>
        <v/>
      </c>
      <c r="M2568" s="3" t="str">
        <f t="shared" si="1778"/>
        <v/>
      </c>
      <c r="N2568" s="4">
        <f t="shared" si="1763"/>
        <v>-1</v>
      </c>
      <c r="O2568" s="2" t="str">
        <f t="shared" si="1779"/>
        <v/>
      </c>
      <c r="P2568" s="1" t="str">
        <f t="shared" si="1764"/>
        <v/>
      </c>
      <c r="Q2568" s="1" t="str">
        <f t="shared" si="1765"/>
        <v/>
      </c>
      <c r="R2568" s="1" t="str">
        <f>IF(ISBLANK(A2568),"",SUM($Q$2:Q2568))</f>
        <v/>
      </c>
      <c r="S2568" s="1" t="str">
        <f>IF(ISBLANK(A2568),"",SUM($F$2:F2568))</f>
        <v/>
      </c>
      <c r="T2568" s="1" t="str">
        <f t="shared" si="1766"/>
        <v/>
      </c>
      <c r="U2568" s="1" t="str">
        <f t="shared" si="1767"/>
        <v/>
      </c>
      <c r="V2568" s="17">
        <f t="shared" si="1768"/>
        <v>0</v>
      </c>
      <c r="W2568" s="17">
        <f t="shared" si="1769"/>
        <v>0</v>
      </c>
      <c r="X2568" s="17">
        <f t="shared" si="1770"/>
        <v>0</v>
      </c>
      <c r="Y2568" s="22">
        <f t="shared" si="1761"/>
        <v>0</v>
      </c>
      <c r="Z2568" s="22">
        <f t="shared" si="1761"/>
        <v>0</v>
      </c>
      <c r="AA2568" s="22">
        <f t="shared" si="1761"/>
        <v>0</v>
      </c>
      <c r="AB2568" s="23" t="str">
        <f t="shared" si="1746"/>
        <v/>
      </c>
      <c r="AC2568" s="23" t="str">
        <f t="shared" si="1747"/>
        <v/>
      </c>
      <c r="AD2568" s="23" t="str">
        <f t="shared" si="1748"/>
        <v/>
      </c>
      <c r="AE2568" s="23" t="str">
        <f t="shared" si="1749"/>
        <v/>
      </c>
      <c r="AF2568" s="23" t="str">
        <f t="shared" si="1750"/>
        <v/>
      </c>
      <c r="AG2568" s="23" t="str">
        <f t="shared" si="1755"/>
        <v/>
      </c>
      <c r="AH2568" s="25" t="str">
        <f t="shared" si="1771"/>
        <v/>
      </c>
      <c r="AI2568" s="25" t="str">
        <f t="shared" si="1772"/>
        <v/>
      </c>
      <c r="AJ2568" s="1" t="str">
        <f t="shared" si="1780"/>
        <v/>
      </c>
      <c r="AK2568" s="10" t="e">
        <f t="shared" si="1781"/>
        <v>#DIV/0!</v>
      </c>
      <c r="AL2568" s="10" t="e">
        <f t="shared" si="1742"/>
        <v>#DIV/0!</v>
      </c>
      <c r="AM2568">
        <f t="shared" si="1782"/>
        <v>0</v>
      </c>
      <c r="AN2568">
        <f t="shared" si="1773"/>
        <v>0</v>
      </c>
      <c r="AO2568">
        <f t="shared" si="1774"/>
        <v>0</v>
      </c>
      <c r="AP2568">
        <f t="shared" ca="1" si="1760"/>
        <v>7.9118734225962781E-48</v>
      </c>
      <c r="AQ2568">
        <f t="shared" ca="1" si="1760"/>
        <v>1.4480628815664485E-46</v>
      </c>
      <c r="AR2568">
        <f t="shared" ca="1" si="1743"/>
        <v>5.4637637103421739E-2</v>
      </c>
      <c r="AS2568">
        <f t="shared" ca="1" si="1744"/>
        <v>5.1807023740860387</v>
      </c>
      <c r="AT2568">
        <f t="shared" si="1775"/>
        <v>0</v>
      </c>
      <c r="AU2568">
        <f t="shared" ca="1" si="1745"/>
        <v>2.9609524914600152E-47</v>
      </c>
      <c r="AV2568" t="e">
        <f t="shared" si="1740"/>
        <v>#DIV/0!</v>
      </c>
      <c r="AW2568" t="e">
        <f t="shared" si="1754"/>
        <v>#DIV/0!</v>
      </c>
      <c r="AX2568" t="e">
        <f t="shared" si="1753"/>
        <v>#DIV/0!</v>
      </c>
      <c r="AY2568" t="e">
        <f t="shared" si="1758"/>
        <v>#DIV/0!</v>
      </c>
      <c r="AZ2568" t="e">
        <f t="shared" si="1757"/>
        <v>#DIV/0!</v>
      </c>
    </row>
    <row r="2569" spans="7:52" x14ac:dyDescent="0.3">
      <c r="G2569" s="1" t="str">
        <f t="shared" ref="G2569:G2632" si="1783">IFERROR(AVERAGE(E2565:E2569),"")</f>
        <v/>
      </c>
      <c r="H2569" s="2" t="str">
        <f t="shared" si="1752"/>
        <v/>
      </c>
      <c r="I2569" s="6" t="str" cm="1">
        <f t="array" ref="I2569">_xlfn.IFS(AND(G2568&lt;H2568,G2569&gt;H2569),"BUY", AND(G2568&gt;H2568,G2569&lt;H2569),"SELL",TRUE,"")</f>
        <v/>
      </c>
      <c r="J2569" s="1">
        <f t="shared" ca="1" si="1762"/>
        <v>0</v>
      </c>
      <c r="K2569" s="3" t="str">
        <f t="shared" ca="1" si="1776"/>
        <v/>
      </c>
      <c r="L2569" s="3" t="str">
        <f t="shared" si="1777"/>
        <v/>
      </c>
      <c r="M2569" s="3" t="str">
        <f t="shared" si="1778"/>
        <v/>
      </c>
      <c r="N2569" s="4">
        <f t="shared" si="1763"/>
        <v>-1</v>
      </c>
      <c r="O2569" s="2" t="str">
        <f t="shared" si="1779"/>
        <v/>
      </c>
      <c r="P2569" s="1" t="str">
        <f t="shared" si="1764"/>
        <v/>
      </c>
      <c r="Q2569" s="1" t="str">
        <f t="shared" si="1765"/>
        <v/>
      </c>
      <c r="R2569" s="1" t="str">
        <f>IF(ISBLANK(A2569),"",SUM($Q$2:Q2569))</f>
        <v/>
      </c>
      <c r="S2569" s="1" t="str">
        <f>IF(ISBLANK(A2569),"",SUM($F$2:F2569))</f>
        <v/>
      </c>
      <c r="T2569" s="1" t="str">
        <f t="shared" si="1766"/>
        <v/>
      </c>
      <c r="U2569" s="1" t="str">
        <f t="shared" si="1767"/>
        <v/>
      </c>
      <c r="V2569" s="17">
        <f t="shared" si="1768"/>
        <v>0</v>
      </c>
      <c r="W2569" s="17">
        <f t="shared" si="1769"/>
        <v>0</v>
      </c>
      <c r="X2569" s="17">
        <f t="shared" si="1770"/>
        <v>0</v>
      </c>
      <c r="Y2569" s="22">
        <f t="shared" si="1761"/>
        <v>0</v>
      </c>
      <c r="Z2569" s="22">
        <f t="shared" si="1761"/>
        <v>0</v>
      </c>
      <c r="AA2569" s="22">
        <f t="shared" si="1761"/>
        <v>0</v>
      </c>
      <c r="AB2569" s="23" t="str">
        <f t="shared" si="1746"/>
        <v/>
      </c>
      <c r="AC2569" s="23" t="str">
        <f t="shared" si="1747"/>
        <v/>
      </c>
      <c r="AD2569" s="23" t="str">
        <f t="shared" si="1748"/>
        <v/>
      </c>
      <c r="AE2569" s="23" t="str">
        <f t="shared" si="1749"/>
        <v/>
      </c>
      <c r="AF2569" s="23" t="str">
        <f t="shared" si="1750"/>
        <v/>
      </c>
      <c r="AG2569" s="23" t="str">
        <f t="shared" si="1755"/>
        <v/>
      </c>
      <c r="AH2569" s="25" t="str">
        <f t="shared" si="1771"/>
        <v/>
      </c>
      <c r="AI2569" s="25" t="str">
        <f t="shared" si="1772"/>
        <v/>
      </c>
      <c r="AJ2569" s="1" t="str">
        <f t="shared" si="1780"/>
        <v/>
      </c>
      <c r="AK2569" s="10" t="e">
        <f t="shared" si="1781"/>
        <v>#DIV/0!</v>
      </c>
      <c r="AL2569" s="10" t="e">
        <f t="shared" si="1742"/>
        <v>#DIV/0!</v>
      </c>
      <c r="AM2569">
        <f t="shared" si="1782"/>
        <v>0</v>
      </c>
      <c r="AN2569">
        <f t="shared" si="1773"/>
        <v>0</v>
      </c>
      <c r="AO2569">
        <f t="shared" si="1774"/>
        <v>0</v>
      </c>
      <c r="AP2569">
        <f t="shared" ca="1" si="1760"/>
        <v>7.3467396066965452E-48</v>
      </c>
      <c r="AQ2569">
        <f t="shared" ca="1" si="1760"/>
        <v>1.3446298185974164E-46</v>
      </c>
      <c r="AR2569">
        <f t="shared" ca="1" si="1743"/>
        <v>5.4637637103421746E-2</v>
      </c>
      <c r="AS2569">
        <f t="shared" ca="1" si="1744"/>
        <v>5.1807023740860387</v>
      </c>
      <c r="AT2569">
        <f t="shared" si="1775"/>
        <v>0</v>
      </c>
      <c r="AU2569">
        <f t="shared" ca="1" si="1745"/>
        <v>2.7494558849271571E-47</v>
      </c>
      <c r="AV2569" t="e">
        <f t="shared" si="1740"/>
        <v>#DIV/0!</v>
      </c>
      <c r="AW2569" t="e">
        <f t="shared" si="1754"/>
        <v>#DIV/0!</v>
      </c>
      <c r="AX2569" t="e">
        <f t="shared" si="1753"/>
        <v>#DIV/0!</v>
      </c>
      <c r="AY2569" t="e">
        <f t="shared" si="1758"/>
        <v>#DIV/0!</v>
      </c>
      <c r="AZ2569" t="e">
        <f t="shared" si="1757"/>
        <v>#DIV/0!</v>
      </c>
    </row>
    <row r="2570" spans="7:52" x14ac:dyDescent="0.3">
      <c r="G2570" s="1" t="str">
        <f t="shared" si="1783"/>
        <v/>
      </c>
      <c r="H2570" s="2" t="str">
        <f t="shared" si="1752"/>
        <v/>
      </c>
      <c r="I2570" s="6" t="str" cm="1">
        <f t="array" ref="I2570">_xlfn.IFS(AND(G2569&lt;H2569,G2570&gt;H2570),"BUY", AND(G2569&gt;H2569,G2570&lt;H2570),"SELL",TRUE,"")</f>
        <v/>
      </c>
      <c r="J2570" s="1">
        <f t="shared" ca="1" si="1762"/>
        <v>0</v>
      </c>
      <c r="K2570" s="3" t="str">
        <f t="shared" ca="1" si="1776"/>
        <v/>
      </c>
      <c r="L2570" s="3" t="str">
        <f t="shared" si="1777"/>
        <v/>
      </c>
      <c r="M2570" s="3" t="str">
        <f t="shared" si="1778"/>
        <v/>
      </c>
      <c r="N2570" s="4">
        <f t="shared" si="1763"/>
        <v>-1</v>
      </c>
      <c r="O2570" s="2" t="str">
        <f t="shared" si="1779"/>
        <v/>
      </c>
      <c r="P2570" s="1" t="str">
        <f t="shared" si="1764"/>
        <v/>
      </c>
      <c r="Q2570" s="1" t="str">
        <f t="shared" si="1765"/>
        <v/>
      </c>
      <c r="R2570" s="1" t="str">
        <f>IF(ISBLANK(A2570),"",SUM($Q$2:Q2570))</f>
        <v/>
      </c>
      <c r="S2570" s="1" t="str">
        <f>IF(ISBLANK(A2570),"",SUM($F$2:F2570))</f>
        <v/>
      </c>
      <c r="T2570" s="1" t="str">
        <f t="shared" si="1766"/>
        <v/>
      </c>
      <c r="U2570" s="1" t="str">
        <f t="shared" si="1767"/>
        <v/>
      </c>
      <c r="V2570" s="17">
        <f t="shared" si="1768"/>
        <v>0</v>
      </c>
      <c r="W2570" s="17">
        <f t="shared" si="1769"/>
        <v>0</v>
      </c>
      <c r="X2570" s="17">
        <f t="shared" si="1770"/>
        <v>0</v>
      </c>
      <c r="Y2570" s="22">
        <f t="shared" si="1761"/>
        <v>0</v>
      </c>
      <c r="Z2570" s="22">
        <f t="shared" si="1761"/>
        <v>0</v>
      </c>
      <c r="AA2570" s="22">
        <f t="shared" si="1761"/>
        <v>0</v>
      </c>
      <c r="AB2570" s="23" t="str">
        <f t="shared" si="1746"/>
        <v/>
      </c>
      <c r="AC2570" s="23" t="str">
        <f t="shared" si="1747"/>
        <v/>
      </c>
      <c r="AD2570" s="23" t="str">
        <f t="shared" si="1748"/>
        <v/>
      </c>
      <c r="AE2570" s="23" t="str">
        <f t="shared" si="1749"/>
        <v/>
      </c>
      <c r="AF2570" s="23" t="str">
        <f t="shared" si="1750"/>
        <v/>
      </c>
      <c r="AG2570" s="23" t="str">
        <f t="shared" si="1755"/>
        <v/>
      </c>
      <c r="AH2570" s="25" t="str">
        <f t="shared" si="1771"/>
        <v/>
      </c>
      <c r="AI2570" s="25" t="str">
        <f t="shared" si="1772"/>
        <v/>
      </c>
      <c r="AJ2570" s="1" t="str">
        <f t="shared" si="1780"/>
        <v/>
      </c>
      <c r="AK2570" s="10" t="e">
        <f t="shared" si="1781"/>
        <v>#DIV/0!</v>
      </c>
      <c r="AL2570" s="10" t="e">
        <f t="shared" si="1742"/>
        <v>#DIV/0!</v>
      </c>
      <c r="AM2570">
        <f t="shared" si="1782"/>
        <v>0</v>
      </c>
      <c r="AN2570">
        <f t="shared" si="1773"/>
        <v>0</v>
      </c>
      <c r="AO2570">
        <f t="shared" si="1774"/>
        <v>0</v>
      </c>
      <c r="AP2570">
        <f t="shared" ca="1" si="1760"/>
        <v>6.8219724919325065E-48</v>
      </c>
      <c r="AQ2570">
        <f t="shared" ca="1" si="1760"/>
        <v>1.2485848315547437E-46</v>
      </c>
      <c r="AR2570">
        <f t="shared" ca="1" si="1743"/>
        <v>5.4637637103421753E-2</v>
      </c>
      <c r="AS2570">
        <f t="shared" ca="1" si="1744"/>
        <v>5.1807023740860387</v>
      </c>
      <c r="AT2570">
        <f t="shared" si="1775"/>
        <v>0</v>
      </c>
      <c r="AU2570">
        <f t="shared" ca="1" si="1745"/>
        <v>2.5530661788609314E-47</v>
      </c>
      <c r="AV2570" t="e">
        <f t="shared" si="1740"/>
        <v>#DIV/0!</v>
      </c>
      <c r="AW2570" t="e">
        <f t="shared" si="1754"/>
        <v>#DIV/0!</v>
      </c>
      <c r="AX2570" t="e">
        <f t="shared" si="1753"/>
        <v>#DIV/0!</v>
      </c>
      <c r="AY2570" t="e">
        <f t="shared" si="1758"/>
        <v>#DIV/0!</v>
      </c>
      <c r="AZ2570" t="e">
        <f t="shared" si="1757"/>
        <v>#DIV/0!</v>
      </c>
    </row>
    <row r="2571" spans="7:52" x14ac:dyDescent="0.3">
      <c r="G2571" s="1" t="str">
        <f t="shared" si="1783"/>
        <v/>
      </c>
      <c r="H2571" s="2" t="str">
        <f t="shared" si="1752"/>
        <v/>
      </c>
      <c r="I2571" s="6" t="str" cm="1">
        <f t="array" ref="I2571">_xlfn.IFS(AND(G2570&lt;H2570,G2571&gt;H2571),"BUY", AND(G2570&gt;H2570,G2571&lt;H2571),"SELL",TRUE,"")</f>
        <v/>
      </c>
      <c r="J2571" s="1">
        <f t="shared" ca="1" si="1762"/>
        <v>0</v>
      </c>
      <c r="K2571" s="3" t="str">
        <f t="shared" ca="1" si="1776"/>
        <v/>
      </c>
      <c r="L2571" s="3" t="str">
        <f t="shared" si="1777"/>
        <v/>
      </c>
      <c r="M2571" s="3" t="str">
        <f t="shared" si="1778"/>
        <v/>
      </c>
      <c r="N2571" s="4">
        <f t="shared" si="1763"/>
        <v>-1</v>
      </c>
      <c r="O2571" s="2" t="str">
        <f t="shared" si="1779"/>
        <v/>
      </c>
      <c r="P2571" s="1" t="str">
        <f t="shared" si="1764"/>
        <v/>
      </c>
      <c r="Q2571" s="1" t="str">
        <f t="shared" si="1765"/>
        <v/>
      </c>
      <c r="R2571" s="1" t="str">
        <f>IF(ISBLANK(A2571),"",SUM($Q$2:Q2571))</f>
        <v/>
      </c>
      <c r="S2571" s="1" t="str">
        <f>IF(ISBLANK(A2571),"",SUM($F$2:F2571))</f>
        <v/>
      </c>
      <c r="T2571" s="1" t="str">
        <f t="shared" si="1766"/>
        <v/>
      </c>
      <c r="U2571" s="1" t="str">
        <f t="shared" si="1767"/>
        <v/>
      </c>
      <c r="V2571" s="17">
        <f t="shared" si="1768"/>
        <v>0</v>
      </c>
      <c r="W2571" s="17">
        <f t="shared" si="1769"/>
        <v>0</v>
      </c>
      <c r="X2571" s="17">
        <f t="shared" si="1770"/>
        <v>0</v>
      </c>
      <c r="Y2571" s="22">
        <f t="shared" si="1761"/>
        <v>0</v>
      </c>
      <c r="Z2571" s="22">
        <f t="shared" si="1761"/>
        <v>0</v>
      </c>
      <c r="AA2571" s="22">
        <f t="shared" si="1761"/>
        <v>0</v>
      </c>
      <c r="AB2571" s="23" t="str">
        <f t="shared" si="1746"/>
        <v/>
      </c>
      <c r="AC2571" s="23" t="str">
        <f t="shared" si="1747"/>
        <v/>
      </c>
      <c r="AD2571" s="23" t="str">
        <f t="shared" si="1748"/>
        <v/>
      </c>
      <c r="AE2571" s="23" t="str">
        <f t="shared" si="1749"/>
        <v/>
      </c>
      <c r="AF2571" s="23" t="str">
        <f t="shared" si="1750"/>
        <v/>
      </c>
      <c r="AG2571" s="23" t="str">
        <f t="shared" si="1755"/>
        <v/>
      </c>
      <c r="AH2571" s="25" t="str">
        <f t="shared" si="1771"/>
        <v/>
      </c>
      <c r="AI2571" s="25" t="str">
        <f t="shared" si="1772"/>
        <v/>
      </c>
      <c r="AJ2571" s="1" t="str">
        <f t="shared" si="1780"/>
        <v/>
      </c>
      <c r="AK2571" s="10" t="e">
        <f t="shared" si="1781"/>
        <v>#DIV/0!</v>
      </c>
      <c r="AL2571" s="10" t="e">
        <f t="shared" si="1742"/>
        <v>#DIV/0!</v>
      </c>
      <c r="AM2571">
        <f t="shared" si="1782"/>
        <v>0</v>
      </c>
      <c r="AN2571">
        <f t="shared" si="1773"/>
        <v>0</v>
      </c>
      <c r="AO2571">
        <f t="shared" si="1774"/>
        <v>0</v>
      </c>
      <c r="AP2571">
        <f t="shared" ca="1" si="1760"/>
        <v>6.3346887425087561E-48</v>
      </c>
      <c r="AQ2571">
        <f t="shared" ca="1" si="1760"/>
        <v>1.1594002007294049E-46</v>
      </c>
      <c r="AR2571">
        <f t="shared" ca="1" si="1743"/>
        <v>5.4637637103421753E-2</v>
      </c>
      <c r="AS2571">
        <f t="shared" ca="1" si="1744"/>
        <v>5.1807023740860387</v>
      </c>
      <c r="AT2571">
        <f t="shared" si="1775"/>
        <v>0</v>
      </c>
      <c r="AU2571">
        <f t="shared" ca="1" si="1745"/>
        <v>2.3707043089422933E-47</v>
      </c>
      <c r="AV2571" t="e">
        <f t="shared" si="1740"/>
        <v>#DIV/0!</v>
      </c>
      <c r="AW2571" t="e">
        <f t="shared" si="1754"/>
        <v>#DIV/0!</v>
      </c>
      <c r="AX2571" t="e">
        <f t="shared" si="1753"/>
        <v>#DIV/0!</v>
      </c>
      <c r="AY2571" t="e">
        <f t="shared" si="1758"/>
        <v>#DIV/0!</v>
      </c>
      <c r="AZ2571" t="e">
        <f t="shared" si="1757"/>
        <v>#DIV/0!</v>
      </c>
    </row>
    <row r="2572" spans="7:52" x14ac:dyDescent="0.3">
      <c r="G2572" s="1" t="str">
        <f t="shared" si="1783"/>
        <v/>
      </c>
      <c r="H2572" s="2" t="str">
        <f t="shared" si="1752"/>
        <v/>
      </c>
      <c r="I2572" s="6" t="str" cm="1">
        <f t="array" ref="I2572">_xlfn.IFS(AND(G2571&lt;H2571,G2572&gt;H2572),"BUY", AND(G2571&gt;H2571,G2572&lt;H2572),"SELL",TRUE,"")</f>
        <v/>
      </c>
      <c r="J2572" s="1">
        <f t="shared" ca="1" si="1762"/>
        <v>0</v>
      </c>
      <c r="K2572" s="3" t="str">
        <f t="shared" ca="1" si="1776"/>
        <v/>
      </c>
      <c r="L2572" s="3" t="str">
        <f t="shared" si="1777"/>
        <v/>
      </c>
      <c r="M2572" s="3" t="str">
        <f t="shared" si="1778"/>
        <v/>
      </c>
      <c r="N2572" s="4">
        <f t="shared" si="1763"/>
        <v>-1</v>
      </c>
      <c r="O2572" s="2" t="str">
        <f t="shared" si="1779"/>
        <v/>
      </c>
      <c r="P2572" s="1" t="str">
        <f t="shared" si="1764"/>
        <v/>
      </c>
      <c r="Q2572" s="1" t="str">
        <f t="shared" si="1765"/>
        <v/>
      </c>
      <c r="R2572" s="1" t="str">
        <f>IF(ISBLANK(A2572),"",SUM($Q$2:Q2572))</f>
        <v/>
      </c>
      <c r="S2572" s="1" t="str">
        <f>IF(ISBLANK(A2572),"",SUM($F$2:F2572))</f>
        <v/>
      </c>
      <c r="T2572" s="1" t="str">
        <f t="shared" si="1766"/>
        <v/>
      </c>
      <c r="U2572" s="1" t="str">
        <f t="shared" si="1767"/>
        <v/>
      </c>
      <c r="V2572" s="17">
        <f t="shared" si="1768"/>
        <v>0</v>
      </c>
      <c r="W2572" s="17">
        <f t="shared" si="1769"/>
        <v>0</v>
      </c>
      <c r="X2572" s="17">
        <f t="shared" si="1770"/>
        <v>0</v>
      </c>
      <c r="Y2572" s="22">
        <f t="shared" si="1761"/>
        <v>0</v>
      </c>
      <c r="Z2572" s="22">
        <f t="shared" si="1761"/>
        <v>0</v>
      </c>
      <c r="AA2572" s="22">
        <f t="shared" si="1761"/>
        <v>0</v>
      </c>
      <c r="AB2572" s="23" t="str">
        <f t="shared" si="1746"/>
        <v/>
      </c>
      <c r="AC2572" s="23" t="str">
        <f t="shared" si="1747"/>
        <v/>
      </c>
      <c r="AD2572" s="23" t="str">
        <f t="shared" si="1748"/>
        <v/>
      </c>
      <c r="AE2572" s="23" t="str">
        <f t="shared" si="1749"/>
        <v/>
      </c>
      <c r="AF2572" s="23" t="str">
        <f t="shared" si="1750"/>
        <v/>
      </c>
      <c r="AG2572" s="23" t="str">
        <f t="shared" si="1755"/>
        <v/>
      </c>
      <c r="AH2572" s="25" t="str">
        <f t="shared" si="1771"/>
        <v/>
      </c>
      <c r="AI2572" s="25" t="str">
        <f t="shared" si="1772"/>
        <v/>
      </c>
      <c r="AJ2572" s="1" t="str">
        <f t="shared" si="1780"/>
        <v/>
      </c>
      <c r="AK2572" s="10" t="e">
        <f t="shared" si="1781"/>
        <v>#DIV/0!</v>
      </c>
      <c r="AL2572" s="10" t="e">
        <f t="shared" si="1742"/>
        <v>#DIV/0!</v>
      </c>
      <c r="AM2572">
        <f t="shared" si="1782"/>
        <v>0</v>
      </c>
      <c r="AN2572">
        <f t="shared" si="1773"/>
        <v>0</v>
      </c>
      <c r="AO2572">
        <f t="shared" si="1774"/>
        <v>0</v>
      </c>
      <c r="AP2572">
        <f t="shared" ca="1" si="1760"/>
        <v>5.8822109751867021E-48</v>
      </c>
      <c r="AQ2572">
        <f t="shared" ca="1" si="1760"/>
        <v>1.0765859006773047E-46</v>
      </c>
      <c r="AR2572">
        <f t="shared" ca="1" si="1743"/>
        <v>5.4637637103421746E-2</v>
      </c>
      <c r="AS2572">
        <f t="shared" ca="1" si="1744"/>
        <v>5.1807023740860387</v>
      </c>
      <c r="AT2572">
        <f t="shared" si="1775"/>
        <v>0</v>
      </c>
      <c r="AU2572">
        <f t="shared" ca="1" si="1745"/>
        <v>2.2013682868749865E-47</v>
      </c>
      <c r="AV2572" t="e">
        <f t="shared" si="1740"/>
        <v>#DIV/0!</v>
      </c>
      <c r="AW2572" t="e">
        <f t="shared" si="1754"/>
        <v>#DIV/0!</v>
      </c>
      <c r="AX2572" t="e">
        <f t="shared" si="1753"/>
        <v>#DIV/0!</v>
      </c>
      <c r="AY2572" t="e">
        <f t="shared" si="1758"/>
        <v>#DIV/0!</v>
      </c>
      <c r="AZ2572" t="e">
        <f t="shared" si="1757"/>
        <v>#DIV/0!</v>
      </c>
    </row>
    <row r="2573" spans="7:52" x14ac:dyDescent="0.3">
      <c r="G2573" s="1" t="str">
        <f t="shared" si="1783"/>
        <v/>
      </c>
      <c r="H2573" s="2" t="str">
        <f t="shared" si="1752"/>
        <v/>
      </c>
      <c r="I2573" s="6" t="str" cm="1">
        <f t="array" ref="I2573">_xlfn.IFS(AND(G2572&lt;H2572,G2573&gt;H2573),"BUY", AND(G2572&gt;H2572,G2573&lt;H2573),"SELL",TRUE,"")</f>
        <v/>
      </c>
      <c r="J2573" s="1">
        <f t="shared" ca="1" si="1762"/>
        <v>0</v>
      </c>
      <c r="K2573" s="3" t="str">
        <f t="shared" ca="1" si="1776"/>
        <v/>
      </c>
      <c r="L2573" s="3" t="str">
        <f t="shared" si="1777"/>
        <v/>
      </c>
      <c r="M2573" s="3" t="str">
        <f t="shared" si="1778"/>
        <v/>
      </c>
      <c r="N2573" s="4">
        <f t="shared" si="1763"/>
        <v>-1</v>
      </c>
      <c r="O2573" s="2" t="str">
        <f t="shared" si="1779"/>
        <v/>
      </c>
      <c r="P2573" s="1" t="str">
        <f t="shared" si="1764"/>
        <v/>
      </c>
      <c r="Q2573" s="1" t="str">
        <f t="shared" si="1765"/>
        <v/>
      </c>
      <c r="R2573" s="1" t="str">
        <f>IF(ISBLANK(A2573),"",SUM($Q$2:Q2573))</f>
        <v/>
      </c>
      <c r="S2573" s="1" t="str">
        <f>IF(ISBLANK(A2573),"",SUM($F$2:F2573))</f>
        <v/>
      </c>
      <c r="T2573" s="1" t="str">
        <f t="shared" si="1766"/>
        <v/>
      </c>
      <c r="U2573" s="1" t="str">
        <f t="shared" si="1767"/>
        <v/>
      </c>
      <c r="V2573" s="17">
        <f t="shared" si="1768"/>
        <v>0</v>
      </c>
      <c r="W2573" s="17">
        <f t="shared" si="1769"/>
        <v>0</v>
      </c>
      <c r="X2573" s="17">
        <f t="shared" si="1770"/>
        <v>0</v>
      </c>
      <c r="Y2573" s="22">
        <f t="shared" si="1761"/>
        <v>0</v>
      </c>
      <c r="Z2573" s="22">
        <f t="shared" si="1761"/>
        <v>0</v>
      </c>
      <c r="AA2573" s="22">
        <f t="shared" si="1761"/>
        <v>0</v>
      </c>
      <c r="AB2573" s="23" t="str">
        <f t="shared" si="1746"/>
        <v/>
      </c>
      <c r="AC2573" s="23" t="str">
        <f t="shared" si="1747"/>
        <v/>
      </c>
      <c r="AD2573" s="23" t="str">
        <f t="shared" si="1748"/>
        <v/>
      </c>
      <c r="AE2573" s="23" t="str">
        <f t="shared" si="1749"/>
        <v/>
      </c>
      <c r="AF2573" s="23" t="str">
        <f t="shared" si="1750"/>
        <v/>
      </c>
      <c r="AG2573" s="23" t="str">
        <f t="shared" si="1755"/>
        <v/>
      </c>
      <c r="AH2573" s="25" t="str">
        <f t="shared" si="1771"/>
        <v/>
      </c>
      <c r="AI2573" s="25" t="str">
        <f t="shared" si="1772"/>
        <v/>
      </c>
      <c r="AJ2573" s="1" t="str">
        <f t="shared" si="1780"/>
        <v/>
      </c>
      <c r="AK2573" s="10" t="e">
        <f t="shared" si="1781"/>
        <v>#DIV/0!</v>
      </c>
      <c r="AL2573" s="10" t="e">
        <f t="shared" si="1742"/>
        <v>#DIV/0!</v>
      </c>
      <c r="AM2573">
        <f t="shared" si="1782"/>
        <v>0</v>
      </c>
      <c r="AN2573">
        <f t="shared" si="1773"/>
        <v>0</v>
      </c>
      <c r="AO2573">
        <f t="shared" si="1774"/>
        <v>0</v>
      </c>
      <c r="AP2573">
        <f t="shared" ca="1" si="1760"/>
        <v>5.4620530483876518E-48</v>
      </c>
      <c r="AQ2573">
        <f t="shared" ca="1" si="1760"/>
        <v>9.99686907771783E-47</v>
      </c>
      <c r="AR2573">
        <f t="shared" ca="1" si="1743"/>
        <v>5.4637637103421739E-2</v>
      </c>
      <c r="AS2573">
        <f t="shared" ca="1" si="1744"/>
        <v>5.1807023740860387</v>
      </c>
      <c r="AT2573">
        <f t="shared" si="1775"/>
        <v>0</v>
      </c>
      <c r="AU2573">
        <f t="shared" ca="1" si="1745"/>
        <v>2.0441276949553446E-47</v>
      </c>
      <c r="AV2573" t="e">
        <f t="shared" si="1740"/>
        <v>#DIV/0!</v>
      </c>
      <c r="AW2573" t="e">
        <f t="shared" si="1754"/>
        <v>#DIV/0!</v>
      </c>
      <c r="AX2573" t="e">
        <f t="shared" si="1753"/>
        <v>#DIV/0!</v>
      </c>
      <c r="AY2573" t="e">
        <f t="shared" si="1758"/>
        <v>#DIV/0!</v>
      </c>
      <c r="AZ2573" t="e">
        <f t="shared" si="1757"/>
        <v>#DIV/0!</v>
      </c>
    </row>
    <row r="2574" spans="7:52" x14ac:dyDescent="0.3">
      <c r="G2574" s="1" t="str">
        <f t="shared" si="1783"/>
        <v/>
      </c>
      <c r="H2574" s="2" t="str">
        <f t="shared" si="1752"/>
        <v/>
      </c>
      <c r="I2574" s="6" t="str" cm="1">
        <f t="array" ref="I2574">_xlfn.IFS(AND(G2573&lt;H2573,G2574&gt;H2574),"BUY", AND(G2573&gt;H2573,G2574&lt;H2574),"SELL",TRUE,"")</f>
        <v/>
      </c>
      <c r="J2574" s="1">
        <f t="shared" ca="1" si="1762"/>
        <v>0</v>
      </c>
      <c r="K2574" s="3" t="str">
        <f t="shared" ca="1" si="1776"/>
        <v/>
      </c>
      <c r="L2574" s="3" t="str">
        <f t="shared" si="1777"/>
        <v/>
      </c>
      <c r="M2574" s="3" t="str">
        <f t="shared" si="1778"/>
        <v/>
      </c>
      <c r="N2574" s="4">
        <f t="shared" si="1763"/>
        <v>-1</v>
      </c>
      <c r="O2574" s="2" t="str">
        <f t="shared" si="1779"/>
        <v/>
      </c>
      <c r="P2574" s="1" t="str">
        <f t="shared" si="1764"/>
        <v/>
      </c>
      <c r="Q2574" s="1" t="str">
        <f t="shared" si="1765"/>
        <v/>
      </c>
      <c r="R2574" s="1" t="str">
        <f>IF(ISBLANK(A2574),"",SUM($Q$2:Q2574))</f>
        <v/>
      </c>
      <c r="S2574" s="1" t="str">
        <f>IF(ISBLANK(A2574),"",SUM($F$2:F2574))</f>
        <v/>
      </c>
      <c r="T2574" s="1" t="str">
        <f t="shared" si="1766"/>
        <v/>
      </c>
      <c r="U2574" s="1" t="str">
        <f t="shared" si="1767"/>
        <v/>
      </c>
      <c r="V2574" s="17">
        <f t="shared" si="1768"/>
        <v>0</v>
      </c>
      <c r="W2574" s="17">
        <f t="shared" si="1769"/>
        <v>0</v>
      </c>
      <c r="X2574" s="17">
        <f t="shared" si="1770"/>
        <v>0</v>
      </c>
      <c r="Y2574" s="22">
        <f t="shared" si="1761"/>
        <v>0</v>
      </c>
      <c r="Z2574" s="22">
        <f t="shared" si="1761"/>
        <v>0</v>
      </c>
      <c r="AA2574" s="22">
        <f t="shared" si="1761"/>
        <v>0</v>
      </c>
      <c r="AB2574" s="23" t="str">
        <f t="shared" si="1746"/>
        <v/>
      </c>
      <c r="AC2574" s="23" t="str">
        <f t="shared" si="1747"/>
        <v/>
      </c>
      <c r="AD2574" s="23" t="str">
        <f t="shared" si="1748"/>
        <v/>
      </c>
      <c r="AE2574" s="23" t="str">
        <f t="shared" si="1749"/>
        <v/>
      </c>
      <c r="AF2574" s="23" t="str">
        <f t="shared" si="1750"/>
        <v/>
      </c>
      <c r="AG2574" s="23" t="str">
        <f t="shared" si="1755"/>
        <v/>
      </c>
      <c r="AH2574" s="25" t="str">
        <f t="shared" si="1771"/>
        <v/>
      </c>
      <c r="AI2574" s="25" t="str">
        <f t="shared" si="1772"/>
        <v/>
      </c>
      <c r="AJ2574" s="1" t="str">
        <f t="shared" si="1780"/>
        <v/>
      </c>
      <c r="AK2574" s="10" t="e">
        <f t="shared" si="1781"/>
        <v>#DIV/0!</v>
      </c>
      <c r="AL2574" s="10" t="e">
        <f t="shared" si="1742"/>
        <v>#DIV/0!</v>
      </c>
      <c r="AM2574">
        <f t="shared" si="1782"/>
        <v>0</v>
      </c>
      <c r="AN2574">
        <f t="shared" si="1773"/>
        <v>0</v>
      </c>
      <c r="AO2574">
        <f t="shared" si="1774"/>
        <v>0</v>
      </c>
      <c r="AP2574">
        <f t="shared" ca="1" si="1760"/>
        <v>5.0719064020742478E-48</v>
      </c>
      <c r="AQ2574">
        <f t="shared" ca="1" si="1760"/>
        <v>9.282807000737984E-47</v>
      </c>
      <c r="AR2574">
        <f t="shared" ca="1" si="1743"/>
        <v>5.4637637103421739E-2</v>
      </c>
      <c r="AS2574">
        <f t="shared" ca="1" si="1744"/>
        <v>5.1807023740860387</v>
      </c>
      <c r="AT2574">
        <f t="shared" si="1775"/>
        <v>0</v>
      </c>
      <c r="AU2574">
        <f t="shared" ca="1" si="1745"/>
        <v>1.8981185738871057E-47</v>
      </c>
      <c r="AV2574" t="e">
        <f t="shared" ref="AV2574:AV2637" si="1784">AVERAGE(E2563:E2574)</f>
        <v>#DIV/0!</v>
      </c>
      <c r="AW2574" t="e">
        <f t="shared" si="1754"/>
        <v>#DIV/0!</v>
      </c>
      <c r="AX2574" t="e">
        <f t="shared" si="1753"/>
        <v>#DIV/0!</v>
      </c>
      <c r="AY2574" t="e">
        <f t="shared" si="1758"/>
        <v>#DIV/0!</v>
      </c>
      <c r="AZ2574" t="e">
        <f t="shared" si="1757"/>
        <v>#DIV/0!</v>
      </c>
    </row>
    <row r="2575" spans="7:52" x14ac:dyDescent="0.3">
      <c r="G2575" s="1" t="str">
        <f t="shared" si="1783"/>
        <v/>
      </c>
      <c r="H2575" s="2" t="str">
        <f t="shared" si="1752"/>
        <v/>
      </c>
      <c r="I2575" s="6" t="str" cm="1">
        <f t="array" ref="I2575">_xlfn.IFS(AND(G2574&lt;H2574,G2575&gt;H2575),"BUY", AND(G2574&gt;H2574,G2575&lt;H2575),"SELL",TRUE,"")</f>
        <v/>
      </c>
      <c r="J2575" s="1">
        <f t="shared" ca="1" si="1762"/>
        <v>0</v>
      </c>
      <c r="K2575" s="3" t="str">
        <f t="shared" ca="1" si="1776"/>
        <v/>
      </c>
      <c r="L2575" s="3" t="str">
        <f t="shared" si="1777"/>
        <v/>
      </c>
      <c r="M2575" s="3" t="str">
        <f t="shared" si="1778"/>
        <v/>
      </c>
      <c r="N2575" s="4">
        <f t="shared" si="1763"/>
        <v>-1</v>
      </c>
      <c r="O2575" s="2" t="str">
        <f t="shared" si="1779"/>
        <v/>
      </c>
      <c r="P2575" s="1" t="str">
        <f t="shared" si="1764"/>
        <v/>
      </c>
      <c r="Q2575" s="1" t="str">
        <f t="shared" si="1765"/>
        <v/>
      </c>
      <c r="R2575" s="1" t="str">
        <f>IF(ISBLANK(A2575),"",SUM($Q$2:Q2575))</f>
        <v/>
      </c>
      <c r="S2575" s="1" t="str">
        <f>IF(ISBLANK(A2575),"",SUM($F$2:F2575))</f>
        <v/>
      </c>
      <c r="T2575" s="1" t="str">
        <f t="shared" si="1766"/>
        <v/>
      </c>
      <c r="U2575" s="1" t="str">
        <f t="shared" si="1767"/>
        <v/>
      </c>
      <c r="V2575" s="17">
        <f t="shared" si="1768"/>
        <v>0</v>
      </c>
      <c r="W2575" s="17">
        <f t="shared" si="1769"/>
        <v>0</v>
      </c>
      <c r="X2575" s="17">
        <f t="shared" si="1770"/>
        <v>0</v>
      </c>
      <c r="Y2575" s="22">
        <f t="shared" ref="Y2575:AA2577" si="1785">SUM(V2562:V2575)</f>
        <v>0</v>
      </c>
      <c r="Z2575" s="22">
        <f t="shared" si="1785"/>
        <v>0</v>
      </c>
      <c r="AA2575" s="22">
        <f t="shared" si="1785"/>
        <v>0</v>
      </c>
      <c r="AB2575" s="23" t="str">
        <f t="shared" si="1746"/>
        <v/>
      </c>
      <c r="AC2575" s="23" t="str">
        <f t="shared" si="1747"/>
        <v/>
      </c>
      <c r="AD2575" s="23" t="str">
        <f t="shared" si="1748"/>
        <v/>
      </c>
      <c r="AE2575" s="23" t="str">
        <f t="shared" si="1749"/>
        <v/>
      </c>
      <c r="AF2575" s="23" t="str">
        <f t="shared" si="1750"/>
        <v/>
      </c>
      <c r="AG2575" s="23" t="str">
        <f t="shared" si="1755"/>
        <v/>
      </c>
      <c r="AH2575" s="25" t="str">
        <f t="shared" si="1771"/>
        <v/>
      </c>
      <c r="AI2575" s="25" t="str">
        <f t="shared" si="1772"/>
        <v/>
      </c>
      <c r="AJ2575" s="1" t="str">
        <f t="shared" si="1780"/>
        <v/>
      </c>
      <c r="AK2575" s="10" t="e">
        <f t="shared" si="1781"/>
        <v>#DIV/0!</v>
      </c>
      <c r="AL2575" s="10" t="e">
        <f t="shared" si="1742"/>
        <v>#DIV/0!</v>
      </c>
      <c r="AM2575">
        <f t="shared" si="1782"/>
        <v>0</v>
      </c>
      <c r="AN2575">
        <f t="shared" si="1773"/>
        <v>0</v>
      </c>
      <c r="AO2575">
        <f t="shared" si="1774"/>
        <v>0</v>
      </c>
      <c r="AP2575">
        <f t="shared" ca="1" si="1760"/>
        <v>4.7096273733546587E-48</v>
      </c>
      <c r="AQ2575">
        <f t="shared" ca="1" si="1760"/>
        <v>8.6197493578281286E-47</v>
      </c>
      <c r="AR2575">
        <f t="shared" ca="1" si="1743"/>
        <v>5.4637637103421739E-2</v>
      </c>
      <c r="AS2575">
        <f t="shared" ca="1" si="1744"/>
        <v>5.1807023740860387</v>
      </c>
      <c r="AT2575">
        <f t="shared" si="1775"/>
        <v>0</v>
      </c>
      <c r="AU2575">
        <f t="shared" ca="1" si="1745"/>
        <v>1.7625386757523127E-47</v>
      </c>
      <c r="AV2575" t="e">
        <f t="shared" si="1784"/>
        <v>#DIV/0!</v>
      </c>
      <c r="AW2575" t="e">
        <f t="shared" si="1754"/>
        <v>#DIV/0!</v>
      </c>
      <c r="AX2575" t="e">
        <f t="shared" si="1753"/>
        <v>#DIV/0!</v>
      </c>
      <c r="AY2575" t="e">
        <f t="shared" si="1758"/>
        <v>#DIV/0!</v>
      </c>
      <c r="AZ2575" t="e">
        <f t="shared" si="1757"/>
        <v>#DIV/0!</v>
      </c>
    </row>
    <row r="2576" spans="7:52" x14ac:dyDescent="0.3">
      <c r="G2576" s="1" t="str">
        <f t="shared" si="1783"/>
        <v/>
      </c>
      <c r="H2576" s="2" t="str">
        <f t="shared" si="1752"/>
        <v/>
      </c>
      <c r="I2576" s="6" t="str" cm="1">
        <f t="array" ref="I2576">_xlfn.IFS(AND(G2575&lt;H2575,G2576&gt;H2576),"BUY", AND(G2575&gt;H2575,G2576&lt;H2576),"SELL",TRUE,"")</f>
        <v/>
      </c>
      <c r="J2576" s="1">
        <f t="shared" ca="1" si="1762"/>
        <v>0</v>
      </c>
      <c r="K2576" s="3" t="str">
        <f t="shared" ca="1" si="1776"/>
        <v/>
      </c>
      <c r="L2576" s="3" t="str">
        <f t="shared" si="1777"/>
        <v/>
      </c>
      <c r="M2576" s="3" t="str">
        <f t="shared" si="1778"/>
        <v/>
      </c>
      <c r="N2576" s="4">
        <f t="shared" si="1763"/>
        <v>-1</v>
      </c>
      <c r="O2576" s="2" t="str">
        <f t="shared" si="1779"/>
        <v/>
      </c>
      <c r="P2576" s="1" t="str">
        <f t="shared" si="1764"/>
        <v/>
      </c>
      <c r="Q2576" s="1" t="str">
        <f t="shared" si="1765"/>
        <v/>
      </c>
      <c r="R2576" s="1" t="str">
        <f>IF(ISBLANK(A2576),"",SUM($Q$2:Q2576))</f>
        <v/>
      </c>
      <c r="S2576" s="1" t="str">
        <f>IF(ISBLANK(A2576),"",SUM($F$2:F2576))</f>
        <v/>
      </c>
      <c r="T2576" s="1" t="str">
        <f t="shared" si="1766"/>
        <v/>
      </c>
      <c r="U2576" s="1" t="str">
        <f t="shared" si="1767"/>
        <v/>
      </c>
      <c r="V2576" s="17">
        <f t="shared" si="1768"/>
        <v>0</v>
      </c>
      <c r="W2576" s="17">
        <f t="shared" si="1769"/>
        <v>0</v>
      </c>
      <c r="X2576" s="17">
        <f t="shared" si="1770"/>
        <v>0</v>
      </c>
      <c r="Y2576" s="22">
        <f t="shared" si="1785"/>
        <v>0</v>
      </c>
      <c r="Z2576" s="22">
        <f t="shared" si="1785"/>
        <v>0</v>
      </c>
      <c r="AA2576" s="22">
        <f t="shared" si="1785"/>
        <v>0</v>
      </c>
      <c r="AB2576" s="23" t="str">
        <f t="shared" si="1746"/>
        <v/>
      </c>
      <c r="AC2576" s="23" t="str">
        <f t="shared" si="1747"/>
        <v/>
      </c>
      <c r="AD2576" s="23" t="str">
        <f t="shared" si="1748"/>
        <v/>
      </c>
      <c r="AE2576" s="23" t="str">
        <f t="shared" si="1749"/>
        <v/>
      </c>
      <c r="AF2576" s="23" t="str">
        <f t="shared" si="1750"/>
        <v/>
      </c>
      <c r="AG2576" s="23" t="str">
        <f t="shared" si="1755"/>
        <v/>
      </c>
      <c r="AH2576" s="25" t="str">
        <f t="shared" si="1771"/>
        <v/>
      </c>
      <c r="AI2576" s="25" t="str">
        <f t="shared" si="1772"/>
        <v/>
      </c>
      <c r="AJ2576" s="1" t="str">
        <f t="shared" si="1780"/>
        <v/>
      </c>
      <c r="AK2576" s="10" t="e">
        <f t="shared" si="1781"/>
        <v>#DIV/0!</v>
      </c>
      <c r="AL2576" s="10" t="e">
        <f t="shared" ref="AL2576:AL2639" si="1786">STDEV(AK2563:AK2576)*SQRT(DaysInYear)</f>
        <v>#DIV/0!</v>
      </c>
      <c r="AM2576">
        <f t="shared" si="1782"/>
        <v>0</v>
      </c>
      <c r="AN2576">
        <f t="shared" si="1773"/>
        <v>0</v>
      </c>
      <c r="AO2576">
        <f t="shared" si="1774"/>
        <v>0</v>
      </c>
      <c r="AP2576">
        <f t="shared" ca="1" si="1760"/>
        <v>4.3732254181150399E-48</v>
      </c>
      <c r="AQ2576">
        <f t="shared" ca="1" si="1760"/>
        <v>8.0040529751261203E-47</v>
      </c>
      <c r="AR2576">
        <f t="shared" ref="AR2576:AR2639" ca="1" si="1787">AP2576/AQ2576</f>
        <v>5.4637637103421732E-2</v>
      </c>
      <c r="AS2576">
        <f t="shared" ref="AS2576:AS2639" ca="1" si="1788">IF(AQ2576=0,100,100-(100/(1+AR2576)))</f>
        <v>5.1807023740860103</v>
      </c>
      <c r="AT2576">
        <f t="shared" si="1775"/>
        <v>0</v>
      </c>
      <c r="AU2576">
        <f t="shared" ref="AU2576:AU2639" ca="1" si="1789">(AU2575*13+AT2576)/14</f>
        <v>1.6366430560557189E-47</v>
      </c>
      <c r="AV2576" t="e">
        <f t="shared" si="1784"/>
        <v>#DIV/0!</v>
      </c>
      <c r="AW2576" t="e">
        <f t="shared" si="1754"/>
        <v>#DIV/0!</v>
      </c>
      <c r="AX2576" t="e">
        <f t="shared" si="1753"/>
        <v>#DIV/0!</v>
      </c>
      <c r="AY2576" t="e">
        <f t="shared" si="1758"/>
        <v>#DIV/0!</v>
      </c>
      <c r="AZ2576" t="e">
        <f t="shared" si="1757"/>
        <v>#DIV/0!</v>
      </c>
    </row>
    <row r="2577" spans="7:52" x14ac:dyDescent="0.3">
      <c r="G2577" s="1" t="str">
        <f t="shared" si="1783"/>
        <v/>
      </c>
      <c r="H2577" s="2" t="str">
        <f t="shared" si="1752"/>
        <v/>
      </c>
      <c r="I2577" s="6" t="str" cm="1">
        <f t="array" ref="I2577">_xlfn.IFS(AND(G2576&lt;H2576,G2577&gt;H2577),"BUY", AND(G2576&gt;H2576,G2577&lt;H2577),"SELL",TRUE,"")</f>
        <v/>
      </c>
      <c r="J2577" s="1">
        <f t="shared" ca="1" si="1762"/>
        <v>0</v>
      </c>
      <c r="K2577" s="3" t="str">
        <f t="shared" ca="1" si="1776"/>
        <v/>
      </c>
      <c r="L2577" s="3" t="str">
        <f t="shared" si="1777"/>
        <v/>
      </c>
      <c r="M2577" s="3" t="str">
        <f t="shared" si="1778"/>
        <v/>
      </c>
      <c r="N2577" s="4">
        <f t="shared" si="1763"/>
        <v>-1</v>
      </c>
      <c r="O2577" s="2" t="str">
        <f t="shared" si="1779"/>
        <v/>
      </c>
      <c r="P2577" s="1" t="str">
        <f t="shared" si="1764"/>
        <v/>
      </c>
      <c r="Q2577" s="1" t="str">
        <f t="shared" si="1765"/>
        <v/>
      </c>
      <c r="R2577" s="1" t="str">
        <f>IF(ISBLANK(A2577),"",SUM($Q$2:Q2577))</f>
        <v/>
      </c>
      <c r="S2577" s="1" t="str">
        <f>IF(ISBLANK(A2577),"",SUM($F$2:F2577))</f>
        <v/>
      </c>
      <c r="T2577" s="1" t="str">
        <f t="shared" si="1766"/>
        <v/>
      </c>
      <c r="U2577" s="1" t="str">
        <f t="shared" si="1767"/>
        <v/>
      </c>
      <c r="V2577" s="17">
        <f t="shared" si="1768"/>
        <v>0</v>
      </c>
      <c r="W2577" s="17">
        <f t="shared" si="1769"/>
        <v>0</v>
      </c>
      <c r="X2577" s="17">
        <f t="shared" si="1770"/>
        <v>0</v>
      </c>
      <c r="Y2577" s="22">
        <f t="shared" si="1785"/>
        <v>0</v>
      </c>
      <c r="Z2577" s="22">
        <f t="shared" si="1785"/>
        <v>0</v>
      </c>
      <c r="AA2577" s="22">
        <f t="shared" si="1785"/>
        <v>0</v>
      </c>
      <c r="AB2577" s="23" t="str">
        <f t="shared" ref="AB2577:AB2640" si="1790">IFERROR(100*(Z2577/Y2577),"")</f>
        <v/>
      </c>
      <c r="AC2577" s="23" t="str">
        <f t="shared" ref="AC2577:AC2640" si="1791">IFERROR(100*(AA2577/Y2577),"")</f>
        <v/>
      </c>
      <c r="AD2577" s="23" t="str">
        <f t="shared" ref="AD2577:AD2640" si="1792">IFERROR(ABS(AB2577-AC2577),"")</f>
        <v/>
      </c>
      <c r="AE2577" s="23" t="str">
        <f t="shared" ref="AE2577:AE2640" si="1793">IFERROR((AB2577+AC2577),"")</f>
        <v/>
      </c>
      <c r="AF2577" s="23" t="str">
        <f t="shared" ref="AF2577:AF2640" si="1794">IFERROR(100*(AD2577/AE2577),"")</f>
        <v/>
      </c>
      <c r="AG2577" s="23" t="str">
        <f t="shared" si="1755"/>
        <v/>
      </c>
      <c r="AH2577" s="25" t="str">
        <f t="shared" si="1771"/>
        <v/>
      </c>
      <c r="AI2577" s="25" t="str">
        <f t="shared" si="1772"/>
        <v/>
      </c>
      <c r="AJ2577" s="1" t="str">
        <f t="shared" si="1780"/>
        <v/>
      </c>
      <c r="AK2577" s="10" t="e">
        <f t="shared" si="1781"/>
        <v>#DIV/0!</v>
      </c>
      <c r="AL2577" s="10" t="e">
        <f t="shared" si="1786"/>
        <v>#DIV/0!</v>
      </c>
      <c r="AM2577">
        <f t="shared" si="1782"/>
        <v>0</v>
      </c>
      <c r="AN2577">
        <f t="shared" si="1773"/>
        <v>0</v>
      </c>
      <c r="AO2577">
        <f t="shared" si="1774"/>
        <v>0</v>
      </c>
      <c r="AP2577">
        <f t="shared" ca="1" si="1760"/>
        <v>4.0608521739639654E-48</v>
      </c>
      <c r="AQ2577">
        <f t="shared" ca="1" si="1760"/>
        <v>7.4323349054742549E-47</v>
      </c>
      <c r="AR2577">
        <f t="shared" ca="1" si="1787"/>
        <v>5.4637637103421725E-2</v>
      </c>
      <c r="AS2577">
        <f t="shared" ca="1" si="1788"/>
        <v>5.1807023740860103</v>
      </c>
      <c r="AT2577">
        <f t="shared" si="1775"/>
        <v>0</v>
      </c>
      <c r="AU2577">
        <f t="shared" ca="1" si="1789"/>
        <v>1.5197399806231676E-47</v>
      </c>
      <c r="AV2577" t="e">
        <f t="shared" si="1784"/>
        <v>#DIV/0!</v>
      </c>
      <c r="AW2577" t="e">
        <f t="shared" si="1754"/>
        <v>#DIV/0!</v>
      </c>
      <c r="AX2577" t="e">
        <f t="shared" si="1753"/>
        <v>#DIV/0!</v>
      </c>
      <c r="AY2577" t="e">
        <f t="shared" si="1758"/>
        <v>#DIV/0!</v>
      </c>
      <c r="AZ2577" t="e">
        <f t="shared" si="1757"/>
        <v>#DIV/0!</v>
      </c>
    </row>
    <row r="2578" spans="7:52" x14ac:dyDescent="0.3">
      <c r="G2578" s="1" t="str">
        <f t="shared" si="1783"/>
        <v/>
      </c>
      <c r="H2578" s="2" t="str">
        <f t="shared" si="1752"/>
        <v/>
      </c>
      <c r="I2578" s="6" t="str" cm="1">
        <f t="array" ref="I2578">_xlfn.IFS(AND(G2577&lt;H2577,G2578&gt;H2578),"BUY", AND(G2577&gt;H2577,G2578&lt;H2578),"SELL",TRUE,"")</f>
        <v/>
      </c>
      <c r="J2578" s="1">
        <f t="shared" ca="1" si="1762"/>
        <v>0</v>
      </c>
      <c r="K2578" s="3" t="str">
        <f t="shared" ca="1" si="1776"/>
        <v/>
      </c>
      <c r="L2578" s="3" t="str">
        <f t="shared" si="1777"/>
        <v/>
      </c>
      <c r="M2578" s="3" t="str">
        <f t="shared" si="1778"/>
        <v/>
      </c>
      <c r="N2578" s="4">
        <f t="shared" si="1763"/>
        <v>-1</v>
      </c>
      <c r="O2578" s="2" t="str">
        <f t="shared" si="1779"/>
        <v/>
      </c>
      <c r="P2578" s="1" t="str">
        <f t="shared" si="1764"/>
        <v/>
      </c>
      <c r="Q2578" s="1" t="str">
        <f t="shared" si="1765"/>
        <v/>
      </c>
      <c r="R2578" s="1" t="str">
        <f>IF(ISBLANK(A2578),"",SUM($Q$2:Q2578))</f>
        <v/>
      </c>
      <c r="S2578" s="1" t="str">
        <f>IF(ISBLANK(A2578),"",SUM($F$2:F2578))</f>
        <v/>
      </c>
      <c r="T2578" s="1" t="str">
        <f t="shared" si="1766"/>
        <v/>
      </c>
      <c r="U2578" s="1" t="str">
        <f t="shared" si="1767"/>
        <v/>
      </c>
      <c r="V2578" s="17">
        <f t="shared" si="1768"/>
        <v>0</v>
      </c>
      <c r="W2578" s="17">
        <f t="shared" si="1769"/>
        <v>0</v>
      </c>
      <c r="X2578" s="17">
        <f t="shared" si="1770"/>
        <v>0</v>
      </c>
      <c r="Y2578" s="22">
        <f>SUM(V2565:V2578)</f>
        <v>0</v>
      </c>
      <c r="Z2578" s="22">
        <f>SUM(W2565:W2578)</f>
        <v>0</v>
      </c>
      <c r="AA2578" s="22">
        <f>SUM(X2565:X2578)</f>
        <v>0</v>
      </c>
      <c r="AB2578" s="23" t="str">
        <f t="shared" si="1790"/>
        <v/>
      </c>
      <c r="AC2578" s="23" t="str">
        <f t="shared" si="1791"/>
        <v/>
      </c>
      <c r="AD2578" s="23" t="str">
        <f t="shared" si="1792"/>
        <v/>
      </c>
      <c r="AE2578" s="23" t="str">
        <f t="shared" si="1793"/>
        <v/>
      </c>
      <c r="AF2578" s="23" t="str">
        <f t="shared" si="1794"/>
        <v/>
      </c>
      <c r="AG2578" s="23" t="str">
        <f t="shared" si="1755"/>
        <v/>
      </c>
      <c r="AH2578" s="25" t="str">
        <f t="shared" si="1771"/>
        <v/>
      </c>
      <c r="AI2578" s="25" t="str">
        <f t="shared" si="1772"/>
        <v/>
      </c>
      <c r="AJ2578" s="1" t="str">
        <f t="shared" si="1780"/>
        <v/>
      </c>
      <c r="AK2578" s="10" t="e">
        <f t="shared" si="1781"/>
        <v>#DIV/0!</v>
      </c>
      <c r="AL2578" s="10" t="e">
        <f t="shared" si="1786"/>
        <v>#DIV/0!</v>
      </c>
      <c r="AM2578">
        <f t="shared" si="1782"/>
        <v>0</v>
      </c>
      <c r="AN2578">
        <f t="shared" si="1773"/>
        <v>0</v>
      </c>
      <c r="AO2578">
        <f t="shared" si="1774"/>
        <v>0</v>
      </c>
      <c r="AP2578">
        <f t="shared" ca="1" si="1760"/>
        <v>3.7707913043951109E-48</v>
      </c>
      <c r="AQ2578">
        <f t="shared" ca="1" si="1760"/>
        <v>6.9014538407975222E-47</v>
      </c>
      <c r="AR2578">
        <f t="shared" ca="1" si="1787"/>
        <v>5.4637637103421725E-2</v>
      </c>
      <c r="AS2578">
        <f t="shared" ca="1" si="1788"/>
        <v>5.1807023740860103</v>
      </c>
      <c r="AT2578">
        <f t="shared" si="1775"/>
        <v>0</v>
      </c>
      <c r="AU2578">
        <f t="shared" ca="1" si="1789"/>
        <v>1.4111871248643698E-47</v>
      </c>
      <c r="AV2578" t="e">
        <f t="shared" si="1784"/>
        <v>#DIV/0!</v>
      </c>
      <c r="AW2578" t="e">
        <f t="shared" si="1754"/>
        <v>#DIV/0!</v>
      </c>
      <c r="AX2578" t="e">
        <f t="shared" si="1753"/>
        <v>#DIV/0!</v>
      </c>
      <c r="AY2578" t="e">
        <f t="shared" si="1758"/>
        <v>#DIV/0!</v>
      </c>
      <c r="AZ2578" t="e">
        <f t="shared" si="1757"/>
        <v>#DIV/0!</v>
      </c>
    </row>
    <row r="2579" spans="7:52" x14ac:dyDescent="0.3">
      <c r="G2579" s="1" t="str">
        <f t="shared" si="1783"/>
        <v/>
      </c>
      <c r="H2579" s="2" t="str">
        <f t="shared" si="1752"/>
        <v/>
      </c>
      <c r="I2579" s="6" t="str" cm="1">
        <f t="array" ref="I2579">_xlfn.IFS(AND(G2578&lt;H2578,G2579&gt;H2579),"BUY", AND(G2578&gt;H2578,G2579&lt;H2579),"SELL",TRUE,"")</f>
        <v/>
      </c>
      <c r="J2579" s="1">
        <f t="shared" ca="1" si="1762"/>
        <v>0</v>
      </c>
      <c r="K2579" s="3" t="str">
        <f t="shared" ca="1" si="1776"/>
        <v/>
      </c>
      <c r="L2579" s="3" t="str">
        <f t="shared" si="1777"/>
        <v/>
      </c>
      <c r="M2579" s="3" t="str">
        <f t="shared" si="1778"/>
        <v/>
      </c>
      <c r="N2579" s="4">
        <f t="shared" si="1763"/>
        <v>-1</v>
      </c>
      <c r="O2579" s="2" t="str">
        <f t="shared" si="1779"/>
        <v/>
      </c>
      <c r="P2579" s="1" t="str">
        <f t="shared" si="1764"/>
        <v/>
      </c>
      <c r="Q2579" s="1" t="str">
        <f t="shared" si="1765"/>
        <v/>
      </c>
      <c r="R2579" s="1" t="str">
        <f>IF(ISBLANK(A2579),"",SUM($Q$2:Q2579))</f>
        <v/>
      </c>
      <c r="S2579" s="1" t="str">
        <f>IF(ISBLANK(A2579),"",SUM($F$2:F2579))</f>
        <v/>
      </c>
      <c r="T2579" s="1" t="str">
        <f t="shared" si="1766"/>
        <v/>
      </c>
      <c r="U2579" s="1" t="str">
        <f t="shared" si="1767"/>
        <v/>
      </c>
      <c r="V2579" s="17">
        <f t="shared" si="1768"/>
        <v>0</v>
      </c>
      <c r="W2579" s="17">
        <f t="shared" si="1769"/>
        <v>0</v>
      </c>
      <c r="X2579" s="17">
        <f t="shared" si="1770"/>
        <v>0</v>
      </c>
      <c r="Y2579" s="22">
        <f t="shared" ref="Y2579:AA2590" si="1795">SUM(V2566:V2579)</f>
        <v>0</v>
      </c>
      <c r="Z2579" s="22">
        <f t="shared" si="1795"/>
        <v>0</v>
      </c>
      <c r="AA2579" s="22">
        <f t="shared" si="1795"/>
        <v>0</v>
      </c>
      <c r="AB2579" s="23" t="str">
        <f t="shared" si="1790"/>
        <v/>
      </c>
      <c r="AC2579" s="23" t="str">
        <f t="shared" si="1791"/>
        <v/>
      </c>
      <c r="AD2579" s="23" t="str">
        <f t="shared" si="1792"/>
        <v/>
      </c>
      <c r="AE2579" s="23" t="str">
        <f t="shared" si="1793"/>
        <v/>
      </c>
      <c r="AF2579" s="23" t="str">
        <f t="shared" si="1794"/>
        <v/>
      </c>
      <c r="AG2579" s="23" t="str">
        <f t="shared" si="1755"/>
        <v/>
      </c>
      <c r="AH2579" s="25" t="str">
        <f t="shared" si="1771"/>
        <v/>
      </c>
      <c r="AI2579" s="25" t="str">
        <f t="shared" si="1772"/>
        <v/>
      </c>
      <c r="AJ2579" s="1" t="str">
        <f t="shared" si="1780"/>
        <v/>
      </c>
      <c r="AK2579" s="10" t="e">
        <f t="shared" si="1781"/>
        <v>#DIV/0!</v>
      </c>
      <c r="AL2579" s="10" t="e">
        <f t="shared" si="1786"/>
        <v>#DIV/0!</v>
      </c>
      <c r="AM2579">
        <f t="shared" si="1782"/>
        <v>0</v>
      </c>
      <c r="AN2579">
        <f t="shared" si="1773"/>
        <v>0</v>
      </c>
      <c r="AO2579">
        <f t="shared" si="1774"/>
        <v>0</v>
      </c>
      <c r="AP2579">
        <f t="shared" ca="1" si="1760"/>
        <v>3.501449068366889E-48</v>
      </c>
      <c r="AQ2579">
        <f t="shared" ca="1" si="1760"/>
        <v>6.4084928521691277E-47</v>
      </c>
      <c r="AR2579">
        <f t="shared" ca="1" si="1787"/>
        <v>5.4637637103421732E-2</v>
      </c>
      <c r="AS2579">
        <f t="shared" ca="1" si="1788"/>
        <v>5.1807023740860103</v>
      </c>
      <c r="AT2579">
        <f t="shared" si="1775"/>
        <v>0</v>
      </c>
      <c r="AU2579">
        <f t="shared" ca="1" si="1789"/>
        <v>1.3103880445169148E-47</v>
      </c>
      <c r="AV2579" t="e">
        <f t="shared" si="1784"/>
        <v>#DIV/0!</v>
      </c>
      <c r="AW2579" t="e">
        <f t="shared" si="1754"/>
        <v>#DIV/0!</v>
      </c>
      <c r="AX2579" t="e">
        <f t="shared" si="1753"/>
        <v>#DIV/0!</v>
      </c>
      <c r="AY2579" t="e">
        <f t="shared" si="1758"/>
        <v>#DIV/0!</v>
      </c>
      <c r="AZ2579" t="e">
        <f t="shared" si="1757"/>
        <v>#DIV/0!</v>
      </c>
    </row>
    <row r="2580" spans="7:52" x14ac:dyDescent="0.3">
      <c r="G2580" s="1" t="str">
        <f t="shared" si="1783"/>
        <v/>
      </c>
      <c r="H2580" s="2" t="str">
        <f t="shared" si="1752"/>
        <v/>
      </c>
      <c r="I2580" s="6" t="str" cm="1">
        <f t="array" ref="I2580">_xlfn.IFS(AND(G2579&lt;H2579,G2580&gt;H2580),"BUY", AND(G2579&gt;H2579,G2580&lt;H2580),"SELL",TRUE,"")</f>
        <v/>
      </c>
      <c r="J2580" s="1">
        <f t="shared" ca="1" si="1762"/>
        <v>0</v>
      </c>
      <c r="K2580" s="3" t="str">
        <f t="shared" ca="1" si="1776"/>
        <v/>
      </c>
      <c r="L2580" s="3" t="str">
        <f t="shared" si="1777"/>
        <v/>
      </c>
      <c r="M2580" s="3" t="str">
        <f t="shared" si="1778"/>
        <v/>
      </c>
      <c r="N2580" s="4">
        <f t="shared" si="1763"/>
        <v>-1</v>
      </c>
      <c r="O2580" s="2" t="str">
        <f t="shared" si="1779"/>
        <v/>
      </c>
      <c r="P2580" s="1" t="str">
        <f t="shared" si="1764"/>
        <v/>
      </c>
      <c r="Q2580" s="1" t="str">
        <f t="shared" si="1765"/>
        <v/>
      </c>
      <c r="R2580" s="1" t="str">
        <f>IF(ISBLANK(A2580),"",SUM($Q$2:Q2580))</f>
        <v/>
      </c>
      <c r="S2580" s="1" t="str">
        <f>IF(ISBLANK(A2580),"",SUM($F$2:F2580))</f>
        <v/>
      </c>
      <c r="T2580" s="1" t="str">
        <f t="shared" si="1766"/>
        <v/>
      </c>
      <c r="U2580" s="1" t="str">
        <f t="shared" si="1767"/>
        <v/>
      </c>
      <c r="V2580" s="17">
        <f t="shared" si="1768"/>
        <v>0</v>
      </c>
      <c r="W2580" s="17">
        <f t="shared" si="1769"/>
        <v>0</v>
      </c>
      <c r="X2580" s="17">
        <f t="shared" si="1770"/>
        <v>0</v>
      </c>
      <c r="Y2580" s="22">
        <f t="shared" si="1795"/>
        <v>0</v>
      </c>
      <c r="Z2580" s="22">
        <f t="shared" si="1795"/>
        <v>0</v>
      </c>
      <c r="AA2580" s="22">
        <f t="shared" si="1795"/>
        <v>0</v>
      </c>
      <c r="AB2580" s="23" t="str">
        <f t="shared" si="1790"/>
        <v/>
      </c>
      <c r="AC2580" s="23" t="str">
        <f t="shared" si="1791"/>
        <v/>
      </c>
      <c r="AD2580" s="23" t="str">
        <f t="shared" si="1792"/>
        <v/>
      </c>
      <c r="AE2580" s="23" t="str">
        <f t="shared" si="1793"/>
        <v/>
      </c>
      <c r="AF2580" s="23" t="str">
        <f t="shared" si="1794"/>
        <v/>
      </c>
      <c r="AG2580" s="23" t="str">
        <f t="shared" si="1755"/>
        <v/>
      </c>
      <c r="AH2580" s="25" t="str">
        <f t="shared" si="1771"/>
        <v/>
      </c>
      <c r="AI2580" s="25" t="str">
        <f t="shared" si="1772"/>
        <v/>
      </c>
      <c r="AJ2580" s="1" t="str">
        <f t="shared" si="1780"/>
        <v/>
      </c>
      <c r="AK2580" s="10" t="e">
        <f t="shared" si="1781"/>
        <v>#DIV/0!</v>
      </c>
      <c r="AL2580" s="10" t="e">
        <f t="shared" si="1786"/>
        <v>#DIV/0!</v>
      </c>
      <c r="AM2580">
        <f t="shared" si="1782"/>
        <v>0</v>
      </c>
      <c r="AN2580">
        <f t="shared" si="1773"/>
        <v>0</v>
      </c>
      <c r="AO2580">
        <f t="shared" si="1774"/>
        <v>0</v>
      </c>
      <c r="AP2580">
        <f t="shared" ca="1" si="1760"/>
        <v>3.2513455634835396E-48</v>
      </c>
      <c r="AQ2580">
        <f t="shared" ca="1" si="1760"/>
        <v>5.9507433627284758E-47</v>
      </c>
      <c r="AR2580">
        <f t="shared" ca="1" si="1787"/>
        <v>5.4637637103421732E-2</v>
      </c>
      <c r="AS2580">
        <f t="shared" ca="1" si="1788"/>
        <v>5.1807023740860103</v>
      </c>
      <c r="AT2580">
        <f t="shared" si="1775"/>
        <v>0</v>
      </c>
      <c r="AU2580">
        <f t="shared" ca="1" si="1789"/>
        <v>1.2167888984799923E-47</v>
      </c>
      <c r="AV2580" t="e">
        <f t="shared" si="1784"/>
        <v>#DIV/0!</v>
      </c>
      <c r="AW2580" t="e">
        <f t="shared" si="1754"/>
        <v>#DIV/0!</v>
      </c>
      <c r="AX2580" t="e">
        <f t="shared" si="1753"/>
        <v>#DIV/0!</v>
      </c>
      <c r="AY2580" t="e">
        <f t="shared" si="1758"/>
        <v>#DIV/0!</v>
      </c>
      <c r="AZ2580" t="e">
        <f t="shared" si="1757"/>
        <v>#DIV/0!</v>
      </c>
    </row>
    <row r="2581" spans="7:52" x14ac:dyDescent="0.3">
      <c r="G2581" s="1" t="str">
        <f t="shared" si="1783"/>
        <v/>
      </c>
      <c r="H2581" s="2" t="str">
        <f t="shared" si="1752"/>
        <v/>
      </c>
      <c r="I2581" s="6" t="str" cm="1">
        <f t="array" ref="I2581">_xlfn.IFS(AND(G2580&lt;H2580,G2581&gt;H2581),"BUY", AND(G2580&gt;H2580,G2581&lt;H2581),"SELL",TRUE,"")</f>
        <v/>
      </c>
      <c r="J2581" s="1">
        <f t="shared" ca="1" si="1762"/>
        <v>0</v>
      </c>
      <c r="K2581" s="3" t="str">
        <f t="shared" ca="1" si="1776"/>
        <v/>
      </c>
      <c r="L2581" s="3" t="str">
        <f t="shared" si="1777"/>
        <v/>
      </c>
      <c r="M2581" s="3" t="str">
        <f t="shared" si="1778"/>
        <v/>
      </c>
      <c r="N2581" s="4">
        <f t="shared" si="1763"/>
        <v>-1</v>
      </c>
      <c r="O2581" s="2" t="str">
        <f t="shared" si="1779"/>
        <v/>
      </c>
      <c r="P2581" s="1" t="str">
        <f t="shared" si="1764"/>
        <v/>
      </c>
      <c r="Q2581" s="1" t="str">
        <f t="shared" si="1765"/>
        <v/>
      </c>
      <c r="R2581" s="1" t="str">
        <f>IF(ISBLANK(A2581),"",SUM($Q$2:Q2581))</f>
        <v/>
      </c>
      <c r="S2581" s="1" t="str">
        <f>IF(ISBLANK(A2581),"",SUM($F$2:F2581))</f>
        <v/>
      </c>
      <c r="T2581" s="1" t="str">
        <f t="shared" si="1766"/>
        <v/>
      </c>
      <c r="U2581" s="1" t="str">
        <f t="shared" si="1767"/>
        <v/>
      </c>
      <c r="V2581" s="17">
        <f t="shared" si="1768"/>
        <v>0</v>
      </c>
      <c r="W2581" s="17">
        <f t="shared" si="1769"/>
        <v>0</v>
      </c>
      <c r="X2581" s="17">
        <f t="shared" si="1770"/>
        <v>0</v>
      </c>
      <c r="Y2581" s="22">
        <f t="shared" si="1795"/>
        <v>0</v>
      </c>
      <c r="Z2581" s="22">
        <f t="shared" si="1795"/>
        <v>0</v>
      </c>
      <c r="AA2581" s="22">
        <f t="shared" si="1795"/>
        <v>0</v>
      </c>
      <c r="AB2581" s="23" t="str">
        <f t="shared" si="1790"/>
        <v/>
      </c>
      <c r="AC2581" s="23" t="str">
        <f t="shared" si="1791"/>
        <v/>
      </c>
      <c r="AD2581" s="23" t="str">
        <f t="shared" si="1792"/>
        <v/>
      </c>
      <c r="AE2581" s="23" t="str">
        <f t="shared" si="1793"/>
        <v/>
      </c>
      <c r="AF2581" s="23" t="str">
        <f t="shared" si="1794"/>
        <v/>
      </c>
      <c r="AG2581" s="23" t="str">
        <f t="shared" si="1755"/>
        <v/>
      </c>
      <c r="AH2581" s="25" t="str">
        <f t="shared" si="1771"/>
        <v/>
      </c>
      <c r="AI2581" s="25" t="str">
        <f t="shared" si="1772"/>
        <v/>
      </c>
      <c r="AJ2581" s="1" t="str">
        <f t="shared" si="1780"/>
        <v/>
      </c>
      <c r="AK2581" s="10" t="e">
        <f t="shared" si="1781"/>
        <v>#DIV/0!</v>
      </c>
      <c r="AL2581" s="10" t="e">
        <f t="shared" si="1786"/>
        <v>#DIV/0!</v>
      </c>
      <c r="AM2581">
        <f t="shared" si="1782"/>
        <v>0</v>
      </c>
      <c r="AN2581">
        <f t="shared" si="1773"/>
        <v>0</v>
      </c>
      <c r="AO2581">
        <f t="shared" si="1774"/>
        <v>0</v>
      </c>
      <c r="AP2581">
        <f t="shared" ca="1" si="1760"/>
        <v>3.019106594663287E-48</v>
      </c>
      <c r="AQ2581">
        <f t="shared" ca="1" si="1760"/>
        <v>5.5256902653907269E-47</v>
      </c>
      <c r="AR2581">
        <f t="shared" ca="1" si="1787"/>
        <v>5.4637637103421739E-2</v>
      </c>
      <c r="AS2581">
        <f t="shared" ca="1" si="1788"/>
        <v>5.1807023740860387</v>
      </c>
      <c r="AT2581">
        <f t="shared" si="1775"/>
        <v>0</v>
      </c>
      <c r="AU2581">
        <f t="shared" ca="1" si="1789"/>
        <v>1.1298754057314215E-47</v>
      </c>
      <c r="AV2581" t="e">
        <f t="shared" si="1784"/>
        <v>#DIV/0!</v>
      </c>
      <c r="AW2581" t="e">
        <f t="shared" si="1754"/>
        <v>#DIV/0!</v>
      </c>
      <c r="AX2581" t="e">
        <f t="shared" si="1753"/>
        <v>#DIV/0!</v>
      </c>
      <c r="AY2581" t="e">
        <f t="shared" si="1758"/>
        <v>#DIV/0!</v>
      </c>
      <c r="AZ2581" t="e">
        <f t="shared" si="1757"/>
        <v>#DIV/0!</v>
      </c>
    </row>
    <row r="2582" spans="7:52" x14ac:dyDescent="0.3">
      <c r="G2582" s="1" t="str">
        <f t="shared" si="1783"/>
        <v/>
      </c>
      <c r="H2582" s="2" t="str">
        <f t="shared" si="1752"/>
        <v/>
      </c>
      <c r="I2582" s="6" t="str" cm="1">
        <f t="array" ref="I2582">_xlfn.IFS(AND(G2581&lt;H2581,G2582&gt;H2582),"BUY", AND(G2581&gt;H2581,G2582&lt;H2582),"SELL",TRUE,"")</f>
        <v/>
      </c>
      <c r="J2582" s="1">
        <f t="shared" ca="1" si="1762"/>
        <v>0</v>
      </c>
      <c r="K2582" s="3" t="str">
        <f t="shared" ca="1" si="1776"/>
        <v/>
      </c>
      <c r="L2582" s="3" t="str">
        <f t="shared" si="1777"/>
        <v/>
      </c>
      <c r="M2582" s="3" t="str">
        <f t="shared" si="1778"/>
        <v/>
      </c>
      <c r="N2582" s="4">
        <f t="shared" si="1763"/>
        <v>-1</v>
      </c>
      <c r="O2582" s="2" t="str">
        <f t="shared" si="1779"/>
        <v/>
      </c>
      <c r="P2582" s="1" t="str">
        <f t="shared" si="1764"/>
        <v/>
      </c>
      <c r="Q2582" s="1" t="str">
        <f t="shared" si="1765"/>
        <v/>
      </c>
      <c r="R2582" s="1" t="str">
        <f>IF(ISBLANK(A2582),"",SUM($Q$2:Q2582))</f>
        <v/>
      </c>
      <c r="S2582" s="1" t="str">
        <f>IF(ISBLANK(A2582),"",SUM($F$2:F2582))</f>
        <v/>
      </c>
      <c r="T2582" s="1" t="str">
        <f t="shared" si="1766"/>
        <v/>
      </c>
      <c r="U2582" s="1" t="str">
        <f t="shared" si="1767"/>
        <v/>
      </c>
      <c r="V2582" s="17">
        <f t="shared" si="1768"/>
        <v>0</v>
      </c>
      <c r="W2582" s="17">
        <f t="shared" si="1769"/>
        <v>0</v>
      </c>
      <c r="X2582" s="17">
        <f t="shared" si="1770"/>
        <v>0</v>
      </c>
      <c r="Y2582" s="22">
        <f t="shared" si="1795"/>
        <v>0</v>
      </c>
      <c r="Z2582" s="22">
        <f t="shared" si="1795"/>
        <v>0</v>
      </c>
      <c r="AA2582" s="22">
        <f t="shared" si="1795"/>
        <v>0</v>
      </c>
      <c r="AB2582" s="23" t="str">
        <f t="shared" si="1790"/>
        <v/>
      </c>
      <c r="AC2582" s="23" t="str">
        <f t="shared" si="1791"/>
        <v/>
      </c>
      <c r="AD2582" s="23" t="str">
        <f t="shared" si="1792"/>
        <v/>
      </c>
      <c r="AE2582" s="23" t="str">
        <f t="shared" si="1793"/>
        <v/>
      </c>
      <c r="AF2582" s="23" t="str">
        <f t="shared" si="1794"/>
        <v/>
      </c>
      <c r="AG2582" s="23" t="str">
        <f t="shared" si="1755"/>
        <v/>
      </c>
      <c r="AH2582" s="25" t="str">
        <f t="shared" si="1771"/>
        <v/>
      </c>
      <c r="AI2582" s="25" t="str">
        <f t="shared" si="1772"/>
        <v/>
      </c>
      <c r="AJ2582" s="1" t="str">
        <f t="shared" si="1780"/>
        <v/>
      </c>
      <c r="AK2582" s="10" t="e">
        <f t="shared" si="1781"/>
        <v>#DIV/0!</v>
      </c>
      <c r="AL2582" s="10" t="e">
        <f t="shared" si="1786"/>
        <v>#DIV/0!</v>
      </c>
      <c r="AM2582">
        <f t="shared" si="1782"/>
        <v>0</v>
      </c>
      <c r="AN2582">
        <f t="shared" si="1773"/>
        <v>0</v>
      </c>
      <c r="AO2582">
        <f t="shared" si="1774"/>
        <v>0</v>
      </c>
      <c r="AP2582">
        <f t="shared" ca="1" si="1760"/>
        <v>2.8034561236159092E-48</v>
      </c>
      <c r="AQ2582">
        <f t="shared" ca="1" si="1760"/>
        <v>5.1309981035771031E-47</v>
      </c>
      <c r="AR2582">
        <f t="shared" ca="1" si="1787"/>
        <v>5.4637637103421739E-2</v>
      </c>
      <c r="AS2582">
        <f t="shared" ca="1" si="1788"/>
        <v>5.1807023740860387</v>
      </c>
      <c r="AT2582">
        <f t="shared" si="1775"/>
        <v>0</v>
      </c>
      <c r="AU2582">
        <f t="shared" ca="1" si="1789"/>
        <v>1.0491700196077486E-47</v>
      </c>
      <c r="AV2582" t="e">
        <f t="shared" si="1784"/>
        <v>#DIV/0!</v>
      </c>
      <c r="AW2582" t="e">
        <f t="shared" si="1754"/>
        <v>#DIV/0!</v>
      </c>
      <c r="AX2582" t="e">
        <f t="shared" si="1753"/>
        <v>#DIV/0!</v>
      </c>
      <c r="AY2582" t="e">
        <f t="shared" si="1758"/>
        <v>#DIV/0!</v>
      </c>
      <c r="AZ2582" t="e">
        <f t="shared" si="1757"/>
        <v>#DIV/0!</v>
      </c>
    </row>
    <row r="2583" spans="7:52" x14ac:dyDescent="0.3">
      <c r="G2583" s="1" t="str">
        <f t="shared" si="1783"/>
        <v/>
      </c>
      <c r="H2583" s="2" t="str">
        <f t="shared" si="1752"/>
        <v/>
      </c>
      <c r="I2583" s="6" t="str" cm="1">
        <f t="array" ref="I2583">_xlfn.IFS(AND(G2582&lt;H2582,G2583&gt;H2583),"BUY", AND(G2582&gt;H2582,G2583&lt;H2583),"SELL",TRUE,"")</f>
        <v/>
      </c>
      <c r="J2583" s="1">
        <f t="shared" ca="1" si="1762"/>
        <v>0</v>
      </c>
      <c r="K2583" s="3" t="str">
        <f t="shared" ca="1" si="1776"/>
        <v/>
      </c>
      <c r="L2583" s="3" t="str">
        <f t="shared" si="1777"/>
        <v/>
      </c>
      <c r="M2583" s="3" t="str">
        <f t="shared" si="1778"/>
        <v/>
      </c>
      <c r="N2583" s="4">
        <f t="shared" si="1763"/>
        <v>-1</v>
      </c>
      <c r="O2583" s="2" t="str">
        <f t="shared" si="1779"/>
        <v/>
      </c>
      <c r="P2583" s="1" t="str">
        <f t="shared" si="1764"/>
        <v/>
      </c>
      <c r="Q2583" s="1" t="str">
        <f t="shared" si="1765"/>
        <v/>
      </c>
      <c r="R2583" s="1" t="str">
        <f>IF(ISBLANK(A2583),"",SUM($Q$2:Q2583))</f>
        <v/>
      </c>
      <c r="S2583" s="1" t="str">
        <f>IF(ISBLANK(A2583),"",SUM($F$2:F2583))</f>
        <v/>
      </c>
      <c r="T2583" s="1" t="str">
        <f t="shared" si="1766"/>
        <v/>
      </c>
      <c r="U2583" s="1" t="str">
        <f t="shared" si="1767"/>
        <v/>
      </c>
      <c r="V2583" s="17">
        <f t="shared" si="1768"/>
        <v>0</v>
      </c>
      <c r="W2583" s="17">
        <f t="shared" si="1769"/>
        <v>0</v>
      </c>
      <c r="X2583" s="17">
        <f t="shared" si="1770"/>
        <v>0</v>
      </c>
      <c r="Y2583" s="22">
        <f t="shared" si="1795"/>
        <v>0</v>
      </c>
      <c r="Z2583" s="22">
        <f t="shared" si="1795"/>
        <v>0</v>
      </c>
      <c r="AA2583" s="22">
        <f t="shared" si="1795"/>
        <v>0</v>
      </c>
      <c r="AB2583" s="23" t="str">
        <f t="shared" si="1790"/>
        <v/>
      </c>
      <c r="AC2583" s="23" t="str">
        <f t="shared" si="1791"/>
        <v/>
      </c>
      <c r="AD2583" s="23" t="str">
        <f t="shared" si="1792"/>
        <v/>
      </c>
      <c r="AE2583" s="23" t="str">
        <f t="shared" si="1793"/>
        <v/>
      </c>
      <c r="AF2583" s="23" t="str">
        <f t="shared" si="1794"/>
        <v/>
      </c>
      <c r="AG2583" s="23" t="str">
        <f t="shared" si="1755"/>
        <v/>
      </c>
      <c r="AH2583" s="25" t="str">
        <f t="shared" si="1771"/>
        <v/>
      </c>
      <c r="AI2583" s="25" t="str">
        <f t="shared" si="1772"/>
        <v/>
      </c>
      <c r="AJ2583" s="1" t="str">
        <f t="shared" si="1780"/>
        <v/>
      </c>
      <c r="AK2583" s="10" t="e">
        <f t="shared" si="1781"/>
        <v>#DIV/0!</v>
      </c>
      <c r="AL2583" s="10" t="e">
        <f t="shared" si="1786"/>
        <v>#DIV/0!</v>
      </c>
      <c r="AM2583">
        <f t="shared" si="1782"/>
        <v>0</v>
      </c>
      <c r="AN2583">
        <f t="shared" si="1773"/>
        <v>0</v>
      </c>
      <c r="AO2583">
        <f t="shared" si="1774"/>
        <v>0</v>
      </c>
      <c r="AP2583">
        <f t="shared" ca="1" si="1760"/>
        <v>2.6032092576433442E-48</v>
      </c>
      <c r="AQ2583">
        <f t="shared" ca="1" si="1760"/>
        <v>4.7644982390358811E-47</v>
      </c>
      <c r="AR2583">
        <f t="shared" ca="1" si="1787"/>
        <v>5.4637637103421746E-2</v>
      </c>
      <c r="AS2583">
        <f t="shared" ca="1" si="1788"/>
        <v>5.1807023740860387</v>
      </c>
      <c r="AT2583">
        <f t="shared" si="1775"/>
        <v>0</v>
      </c>
      <c r="AU2583">
        <f t="shared" ca="1" si="1789"/>
        <v>9.7422930392148082E-48</v>
      </c>
      <c r="AV2583" t="e">
        <f t="shared" si="1784"/>
        <v>#DIV/0!</v>
      </c>
      <c r="AW2583" t="e">
        <f t="shared" si="1754"/>
        <v>#DIV/0!</v>
      </c>
      <c r="AX2583" t="e">
        <f t="shared" si="1753"/>
        <v>#DIV/0!</v>
      </c>
      <c r="AY2583" t="e">
        <f t="shared" si="1758"/>
        <v>#DIV/0!</v>
      </c>
      <c r="AZ2583" t="e">
        <f t="shared" si="1757"/>
        <v>#DIV/0!</v>
      </c>
    </row>
    <row r="2584" spans="7:52" x14ac:dyDescent="0.3">
      <c r="G2584" s="1" t="str">
        <f t="shared" si="1783"/>
        <v/>
      </c>
      <c r="H2584" s="2" t="str">
        <f t="shared" si="1752"/>
        <v/>
      </c>
      <c r="I2584" s="6" t="str" cm="1">
        <f t="array" ref="I2584">_xlfn.IFS(AND(G2583&lt;H2583,G2584&gt;H2584),"BUY", AND(G2583&gt;H2583,G2584&lt;H2584),"SELL",TRUE,"")</f>
        <v/>
      </c>
      <c r="J2584" s="1">
        <f t="shared" ca="1" si="1762"/>
        <v>0</v>
      </c>
      <c r="K2584" s="3" t="str">
        <f t="shared" ca="1" si="1776"/>
        <v/>
      </c>
      <c r="L2584" s="3" t="str">
        <f t="shared" si="1777"/>
        <v/>
      </c>
      <c r="M2584" s="3" t="str">
        <f t="shared" si="1778"/>
        <v/>
      </c>
      <c r="N2584" s="4">
        <f t="shared" si="1763"/>
        <v>-1</v>
      </c>
      <c r="O2584" s="2" t="str">
        <f t="shared" si="1779"/>
        <v/>
      </c>
      <c r="P2584" s="1" t="str">
        <f t="shared" si="1764"/>
        <v/>
      </c>
      <c r="Q2584" s="1" t="str">
        <f t="shared" si="1765"/>
        <v/>
      </c>
      <c r="R2584" s="1" t="str">
        <f>IF(ISBLANK(A2584),"",SUM($Q$2:Q2584))</f>
        <v/>
      </c>
      <c r="S2584" s="1" t="str">
        <f>IF(ISBLANK(A2584),"",SUM($F$2:F2584))</f>
        <v/>
      </c>
      <c r="T2584" s="1" t="str">
        <f t="shared" si="1766"/>
        <v/>
      </c>
      <c r="U2584" s="1" t="str">
        <f t="shared" si="1767"/>
        <v/>
      </c>
      <c r="V2584" s="17">
        <f t="shared" si="1768"/>
        <v>0</v>
      </c>
      <c r="W2584" s="17">
        <f t="shared" si="1769"/>
        <v>0</v>
      </c>
      <c r="X2584" s="17">
        <f t="shared" si="1770"/>
        <v>0</v>
      </c>
      <c r="Y2584" s="22">
        <f t="shared" si="1795"/>
        <v>0</v>
      </c>
      <c r="Z2584" s="22">
        <f t="shared" si="1795"/>
        <v>0</v>
      </c>
      <c r="AA2584" s="22">
        <f t="shared" si="1795"/>
        <v>0</v>
      </c>
      <c r="AB2584" s="23" t="str">
        <f t="shared" si="1790"/>
        <v/>
      </c>
      <c r="AC2584" s="23" t="str">
        <f t="shared" si="1791"/>
        <v/>
      </c>
      <c r="AD2584" s="23" t="str">
        <f t="shared" si="1792"/>
        <v/>
      </c>
      <c r="AE2584" s="23" t="str">
        <f t="shared" si="1793"/>
        <v/>
      </c>
      <c r="AF2584" s="23" t="str">
        <f t="shared" si="1794"/>
        <v/>
      </c>
      <c r="AG2584" s="23" t="str">
        <f t="shared" si="1755"/>
        <v/>
      </c>
      <c r="AH2584" s="25" t="str">
        <f t="shared" si="1771"/>
        <v/>
      </c>
      <c r="AI2584" s="25" t="str">
        <f t="shared" si="1772"/>
        <v/>
      </c>
      <c r="AJ2584" s="1" t="str">
        <f t="shared" si="1780"/>
        <v/>
      </c>
      <c r="AK2584" s="10" t="e">
        <f t="shared" si="1781"/>
        <v>#DIV/0!</v>
      </c>
      <c r="AL2584" s="10" t="e">
        <f t="shared" si="1786"/>
        <v>#DIV/0!</v>
      </c>
      <c r="AM2584">
        <f t="shared" si="1782"/>
        <v>0</v>
      </c>
      <c r="AN2584">
        <f t="shared" si="1773"/>
        <v>0</v>
      </c>
      <c r="AO2584">
        <f t="shared" si="1774"/>
        <v>0</v>
      </c>
      <c r="AP2584">
        <f t="shared" ca="1" si="1760"/>
        <v>2.4172657392402482E-48</v>
      </c>
      <c r="AQ2584">
        <f t="shared" ca="1" si="1760"/>
        <v>4.424176936247604E-47</v>
      </c>
      <c r="AR2584">
        <f t="shared" ca="1" si="1787"/>
        <v>5.4637637103421746E-2</v>
      </c>
      <c r="AS2584">
        <f t="shared" ca="1" si="1788"/>
        <v>5.1807023740860387</v>
      </c>
      <c r="AT2584">
        <f t="shared" si="1775"/>
        <v>0</v>
      </c>
      <c r="AU2584">
        <f t="shared" ca="1" si="1789"/>
        <v>9.0464149649851786E-48</v>
      </c>
      <c r="AV2584" t="e">
        <f t="shared" si="1784"/>
        <v>#DIV/0!</v>
      </c>
      <c r="AW2584" t="e">
        <f t="shared" si="1754"/>
        <v>#DIV/0!</v>
      </c>
      <c r="AX2584" t="e">
        <f t="shared" si="1753"/>
        <v>#DIV/0!</v>
      </c>
      <c r="AY2584" t="e">
        <f t="shared" si="1758"/>
        <v>#DIV/0!</v>
      </c>
      <c r="AZ2584" t="e">
        <f t="shared" si="1757"/>
        <v>#DIV/0!</v>
      </c>
    </row>
    <row r="2585" spans="7:52" x14ac:dyDescent="0.3">
      <c r="G2585" s="1" t="str">
        <f t="shared" si="1783"/>
        <v/>
      </c>
      <c r="H2585" s="2" t="str">
        <f t="shared" ref="H2585:H2648" si="1796">IFERROR(AVERAGE(E2566:E2585),"")</f>
        <v/>
      </c>
      <c r="I2585" s="6" t="str" cm="1">
        <f t="array" ref="I2585">_xlfn.IFS(AND(G2584&lt;H2584,G2585&gt;H2585),"BUY", AND(G2584&gt;H2584,G2585&lt;H2585),"SELL",TRUE,"")</f>
        <v/>
      </c>
      <c r="J2585" s="1">
        <f t="shared" ca="1" si="1762"/>
        <v>0</v>
      </c>
      <c r="K2585" s="3" t="str">
        <f t="shared" ca="1" si="1776"/>
        <v/>
      </c>
      <c r="L2585" s="3" t="str">
        <f t="shared" si="1777"/>
        <v/>
      </c>
      <c r="M2585" s="3" t="str">
        <f t="shared" si="1778"/>
        <v/>
      </c>
      <c r="N2585" s="4">
        <f t="shared" si="1763"/>
        <v>-1</v>
      </c>
      <c r="O2585" s="2" t="str">
        <f t="shared" si="1779"/>
        <v/>
      </c>
      <c r="P2585" s="1" t="str">
        <f t="shared" si="1764"/>
        <v/>
      </c>
      <c r="Q2585" s="1" t="str">
        <f t="shared" si="1765"/>
        <v/>
      </c>
      <c r="R2585" s="1" t="str">
        <f>IF(ISBLANK(A2585),"",SUM($Q$2:Q2585))</f>
        <v/>
      </c>
      <c r="S2585" s="1" t="str">
        <f>IF(ISBLANK(A2585),"",SUM($F$2:F2585))</f>
        <v/>
      </c>
      <c r="T2585" s="1" t="str">
        <f t="shared" si="1766"/>
        <v/>
      </c>
      <c r="U2585" s="1" t="str">
        <f t="shared" si="1767"/>
        <v/>
      </c>
      <c r="V2585" s="17">
        <f t="shared" si="1768"/>
        <v>0</v>
      </c>
      <c r="W2585" s="17">
        <f t="shared" si="1769"/>
        <v>0</v>
      </c>
      <c r="X2585" s="17">
        <f t="shared" si="1770"/>
        <v>0</v>
      </c>
      <c r="Y2585" s="22">
        <f t="shared" si="1795"/>
        <v>0</v>
      </c>
      <c r="Z2585" s="22">
        <f t="shared" si="1795"/>
        <v>0</v>
      </c>
      <c r="AA2585" s="22">
        <f t="shared" si="1795"/>
        <v>0</v>
      </c>
      <c r="AB2585" s="23" t="str">
        <f t="shared" si="1790"/>
        <v/>
      </c>
      <c r="AC2585" s="23" t="str">
        <f t="shared" si="1791"/>
        <v/>
      </c>
      <c r="AD2585" s="23" t="str">
        <f t="shared" si="1792"/>
        <v/>
      </c>
      <c r="AE2585" s="23" t="str">
        <f t="shared" si="1793"/>
        <v/>
      </c>
      <c r="AF2585" s="23" t="str">
        <f t="shared" si="1794"/>
        <v/>
      </c>
      <c r="AG2585" s="23" t="str">
        <f t="shared" si="1755"/>
        <v/>
      </c>
      <c r="AH2585" s="25" t="str">
        <f t="shared" si="1771"/>
        <v/>
      </c>
      <c r="AI2585" s="25" t="str">
        <f t="shared" si="1772"/>
        <v/>
      </c>
      <c r="AJ2585" s="1" t="str">
        <f t="shared" si="1780"/>
        <v/>
      </c>
      <c r="AK2585" s="10" t="e">
        <f t="shared" si="1781"/>
        <v>#DIV/0!</v>
      </c>
      <c r="AL2585" s="10" t="e">
        <f t="shared" si="1786"/>
        <v>#DIV/0!</v>
      </c>
      <c r="AM2585">
        <f t="shared" si="1782"/>
        <v>0</v>
      </c>
      <c r="AN2585">
        <f t="shared" si="1773"/>
        <v>0</v>
      </c>
      <c r="AO2585">
        <f t="shared" si="1774"/>
        <v>0</v>
      </c>
      <c r="AP2585">
        <f t="shared" ca="1" si="1760"/>
        <v>2.2446039007230876E-48</v>
      </c>
      <c r="AQ2585">
        <f t="shared" ca="1" si="1760"/>
        <v>4.1081642979442036E-47</v>
      </c>
      <c r="AR2585">
        <f t="shared" ca="1" si="1787"/>
        <v>5.4637637103421746E-2</v>
      </c>
      <c r="AS2585">
        <f t="shared" ca="1" si="1788"/>
        <v>5.1807023740860387</v>
      </c>
      <c r="AT2585">
        <f t="shared" si="1775"/>
        <v>0</v>
      </c>
      <c r="AU2585">
        <f t="shared" ca="1" si="1789"/>
        <v>8.4002424674862382E-48</v>
      </c>
      <c r="AV2585" t="e">
        <f t="shared" si="1784"/>
        <v>#DIV/0!</v>
      </c>
      <c r="AW2585" t="e">
        <f t="shared" si="1754"/>
        <v>#DIV/0!</v>
      </c>
      <c r="AX2585" t="e">
        <f t="shared" si="1753"/>
        <v>#DIV/0!</v>
      </c>
      <c r="AY2585" t="e">
        <f t="shared" si="1758"/>
        <v>#DIV/0!</v>
      </c>
      <c r="AZ2585" t="e">
        <f t="shared" si="1757"/>
        <v>#DIV/0!</v>
      </c>
    </row>
    <row r="2586" spans="7:52" x14ac:dyDescent="0.3">
      <c r="G2586" s="1" t="str">
        <f t="shared" si="1783"/>
        <v/>
      </c>
      <c r="H2586" s="2" t="str">
        <f t="shared" si="1796"/>
        <v/>
      </c>
      <c r="I2586" s="6" t="str" cm="1">
        <f t="array" ref="I2586">_xlfn.IFS(AND(G2585&lt;H2585,G2586&gt;H2586),"BUY", AND(G2585&gt;H2585,G2586&lt;H2586),"SELL",TRUE,"")</f>
        <v/>
      </c>
      <c r="J2586" s="1">
        <f t="shared" ca="1" si="1762"/>
        <v>0</v>
      </c>
      <c r="K2586" s="3" t="str">
        <f t="shared" ca="1" si="1776"/>
        <v/>
      </c>
      <c r="L2586" s="3" t="str">
        <f t="shared" si="1777"/>
        <v/>
      </c>
      <c r="M2586" s="3" t="str">
        <f t="shared" si="1778"/>
        <v/>
      </c>
      <c r="N2586" s="4">
        <f t="shared" si="1763"/>
        <v>-1</v>
      </c>
      <c r="O2586" s="2" t="str">
        <f t="shared" si="1779"/>
        <v/>
      </c>
      <c r="P2586" s="1" t="str">
        <f t="shared" si="1764"/>
        <v/>
      </c>
      <c r="Q2586" s="1" t="str">
        <f t="shared" si="1765"/>
        <v/>
      </c>
      <c r="R2586" s="1" t="str">
        <f>IF(ISBLANK(A2586),"",SUM($Q$2:Q2586))</f>
        <v/>
      </c>
      <c r="S2586" s="1" t="str">
        <f>IF(ISBLANK(A2586),"",SUM($F$2:F2586))</f>
        <v/>
      </c>
      <c r="T2586" s="1" t="str">
        <f t="shared" si="1766"/>
        <v/>
      </c>
      <c r="U2586" s="1" t="str">
        <f t="shared" si="1767"/>
        <v/>
      </c>
      <c r="V2586" s="17">
        <f t="shared" si="1768"/>
        <v>0</v>
      </c>
      <c r="W2586" s="17">
        <f t="shared" si="1769"/>
        <v>0</v>
      </c>
      <c r="X2586" s="17">
        <f t="shared" si="1770"/>
        <v>0</v>
      </c>
      <c r="Y2586" s="22">
        <f t="shared" si="1795"/>
        <v>0</v>
      </c>
      <c r="Z2586" s="22">
        <f t="shared" si="1795"/>
        <v>0</v>
      </c>
      <c r="AA2586" s="22">
        <f t="shared" si="1795"/>
        <v>0</v>
      </c>
      <c r="AB2586" s="23" t="str">
        <f t="shared" si="1790"/>
        <v/>
      </c>
      <c r="AC2586" s="23" t="str">
        <f t="shared" si="1791"/>
        <v/>
      </c>
      <c r="AD2586" s="23" t="str">
        <f t="shared" si="1792"/>
        <v/>
      </c>
      <c r="AE2586" s="23" t="str">
        <f t="shared" si="1793"/>
        <v/>
      </c>
      <c r="AF2586" s="23" t="str">
        <f t="shared" si="1794"/>
        <v/>
      </c>
      <c r="AG2586" s="23" t="str">
        <f t="shared" si="1755"/>
        <v/>
      </c>
      <c r="AH2586" s="25" t="str">
        <f t="shared" si="1771"/>
        <v/>
      </c>
      <c r="AI2586" s="25" t="str">
        <f t="shared" si="1772"/>
        <v/>
      </c>
      <c r="AJ2586" s="1" t="str">
        <f t="shared" si="1780"/>
        <v/>
      </c>
      <c r="AK2586" s="10" t="e">
        <f t="shared" si="1781"/>
        <v>#DIV/0!</v>
      </c>
      <c r="AL2586" s="10" t="e">
        <f t="shared" si="1786"/>
        <v>#DIV/0!</v>
      </c>
      <c r="AM2586">
        <f t="shared" si="1782"/>
        <v>0</v>
      </c>
      <c r="AN2586">
        <f t="shared" si="1773"/>
        <v>0</v>
      </c>
      <c r="AO2586">
        <f t="shared" si="1774"/>
        <v>0</v>
      </c>
      <c r="AP2586">
        <f t="shared" ca="1" si="1760"/>
        <v>2.0842750506714384E-48</v>
      </c>
      <c r="AQ2586">
        <f t="shared" ca="1" si="1760"/>
        <v>3.8147239909481889E-47</v>
      </c>
      <c r="AR2586">
        <f t="shared" ca="1" si="1787"/>
        <v>5.4637637103421746E-2</v>
      </c>
      <c r="AS2586">
        <f t="shared" ca="1" si="1788"/>
        <v>5.1807023740860387</v>
      </c>
      <c r="AT2586">
        <f t="shared" si="1775"/>
        <v>0</v>
      </c>
      <c r="AU2586">
        <f t="shared" ca="1" si="1789"/>
        <v>7.8002251483800786E-48</v>
      </c>
      <c r="AV2586" t="e">
        <f t="shared" si="1784"/>
        <v>#DIV/0!</v>
      </c>
      <c r="AW2586" t="e">
        <f t="shared" si="1754"/>
        <v>#DIV/0!</v>
      </c>
      <c r="AX2586" t="e">
        <f t="shared" si="1753"/>
        <v>#DIV/0!</v>
      </c>
      <c r="AY2586" t="e">
        <f t="shared" si="1758"/>
        <v>#DIV/0!</v>
      </c>
      <c r="AZ2586" t="e">
        <f t="shared" si="1757"/>
        <v>#DIV/0!</v>
      </c>
    </row>
    <row r="2587" spans="7:52" x14ac:dyDescent="0.3">
      <c r="G2587" s="1" t="str">
        <f t="shared" si="1783"/>
        <v/>
      </c>
      <c r="H2587" s="2" t="str">
        <f t="shared" si="1796"/>
        <v/>
      </c>
      <c r="I2587" s="6" t="str" cm="1">
        <f t="array" ref="I2587">_xlfn.IFS(AND(G2586&lt;H2586,G2587&gt;H2587),"BUY", AND(G2586&gt;H2586,G2587&lt;H2587),"SELL",TRUE,"")</f>
        <v/>
      </c>
      <c r="J2587" s="1">
        <f t="shared" ca="1" si="1762"/>
        <v>0</v>
      </c>
      <c r="K2587" s="3" t="str">
        <f t="shared" ca="1" si="1776"/>
        <v/>
      </c>
      <c r="L2587" s="3" t="str">
        <f t="shared" si="1777"/>
        <v/>
      </c>
      <c r="M2587" s="3" t="str">
        <f t="shared" si="1778"/>
        <v/>
      </c>
      <c r="N2587" s="4">
        <f t="shared" si="1763"/>
        <v>-1</v>
      </c>
      <c r="O2587" s="2" t="str">
        <f t="shared" si="1779"/>
        <v/>
      </c>
      <c r="P2587" s="1" t="str">
        <f t="shared" si="1764"/>
        <v/>
      </c>
      <c r="Q2587" s="1" t="str">
        <f t="shared" si="1765"/>
        <v/>
      </c>
      <c r="R2587" s="1" t="str">
        <f>IF(ISBLANK(A2587),"",SUM($Q$2:Q2587))</f>
        <v/>
      </c>
      <c r="S2587" s="1" t="str">
        <f>IF(ISBLANK(A2587),"",SUM($F$2:F2587))</f>
        <v/>
      </c>
      <c r="T2587" s="1" t="str">
        <f t="shared" si="1766"/>
        <v/>
      </c>
      <c r="U2587" s="1" t="str">
        <f t="shared" si="1767"/>
        <v/>
      </c>
      <c r="V2587" s="17">
        <f t="shared" si="1768"/>
        <v>0</v>
      </c>
      <c r="W2587" s="17">
        <f t="shared" si="1769"/>
        <v>0</v>
      </c>
      <c r="X2587" s="17">
        <f t="shared" si="1770"/>
        <v>0</v>
      </c>
      <c r="Y2587" s="22">
        <f t="shared" si="1795"/>
        <v>0</v>
      </c>
      <c r="Z2587" s="22">
        <f t="shared" si="1795"/>
        <v>0</v>
      </c>
      <c r="AA2587" s="22">
        <f t="shared" si="1795"/>
        <v>0</v>
      </c>
      <c r="AB2587" s="23" t="str">
        <f t="shared" si="1790"/>
        <v/>
      </c>
      <c r="AC2587" s="23" t="str">
        <f t="shared" si="1791"/>
        <v/>
      </c>
      <c r="AD2587" s="23" t="str">
        <f t="shared" si="1792"/>
        <v/>
      </c>
      <c r="AE2587" s="23" t="str">
        <f t="shared" si="1793"/>
        <v/>
      </c>
      <c r="AF2587" s="23" t="str">
        <f t="shared" si="1794"/>
        <v/>
      </c>
      <c r="AG2587" s="23" t="str">
        <f t="shared" si="1755"/>
        <v/>
      </c>
      <c r="AH2587" s="25" t="str">
        <f t="shared" si="1771"/>
        <v/>
      </c>
      <c r="AI2587" s="25" t="str">
        <f t="shared" si="1772"/>
        <v/>
      </c>
      <c r="AJ2587" s="1" t="str">
        <f t="shared" si="1780"/>
        <v/>
      </c>
      <c r="AK2587" s="10" t="e">
        <f t="shared" si="1781"/>
        <v>#DIV/0!</v>
      </c>
      <c r="AL2587" s="10" t="e">
        <f t="shared" si="1786"/>
        <v>#DIV/0!</v>
      </c>
      <c r="AM2587">
        <f t="shared" si="1782"/>
        <v>0</v>
      </c>
      <c r="AN2587">
        <f t="shared" si="1773"/>
        <v>0</v>
      </c>
      <c r="AO2587">
        <f t="shared" si="1774"/>
        <v>0</v>
      </c>
      <c r="AP2587">
        <f t="shared" ca="1" si="1760"/>
        <v>1.9353982613377642E-48</v>
      </c>
      <c r="AQ2587">
        <f t="shared" ca="1" si="1760"/>
        <v>3.5422437058804613E-47</v>
      </c>
      <c r="AR2587">
        <f t="shared" ca="1" si="1787"/>
        <v>5.4637637103421739E-2</v>
      </c>
      <c r="AS2587">
        <f t="shared" ca="1" si="1788"/>
        <v>5.1807023740860387</v>
      </c>
      <c r="AT2587">
        <f t="shared" si="1775"/>
        <v>0</v>
      </c>
      <c r="AU2587">
        <f t="shared" ca="1" si="1789"/>
        <v>7.2430662092100723E-48</v>
      </c>
      <c r="AV2587" t="e">
        <f t="shared" si="1784"/>
        <v>#DIV/0!</v>
      </c>
      <c r="AW2587" t="e">
        <f t="shared" si="1754"/>
        <v>#DIV/0!</v>
      </c>
      <c r="AX2587" t="e">
        <f t="shared" ref="AX2587:AX2650" si="1797">AV2587 - AW2587</f>
        <v>#DIV/0!</v>
      </c>
      <c r="AY2587" t="e">
        <f t="shared" si="1758"/>
        <v>#DIV/0!</v>
      </c>
      <c r="AZ2587" t="e">
        <f t="shared" si="1757"/>
        <v>#DIV/0!</v>
      </c>
    </row>
    <row r="2588" spans="7:52" x14ac:dyDescent="0.3">
      <c r="G2588" s="1" t="str">
        <f t="shared" si="1783"/>
        <v/>
      </c>
      <c r="H2588" s="2" t="str">
        <f t="shared" si="1796"/>
        <v/>
      </c>
      <c r="I2588" s="6" t="str" cm="1">
        <f t="array" ref="I2588">_xlfn.IFS(AND(G2587&lt;H2587,G2588&gt;H2588),"BUY", AND(G2587&gt;H2587,G2588&lt;H2588),"SELL",TRUE,"")</f>
        <v/>
      </c>
      <c r="J2588" s="1">
        <f t="shared" ca="1" si="1762"/>
        <v>0</v>
      </c>
      <c r="K2588" s="3" t="str">
        <f t="shared" ca="1" si="1776"/>
        <v/>
      </c>
      <c r="L2588" s="3" t="str">
        <f t="shared" si="1777"/>
        <v/>
      </c>
      <c r="M2588" s="3" t="str">
        <f t="shared" si="1778"/>
        <v/>
      </c>
      <c r="N2588" s="4">
        <f t="shared" si="1763"/>
        <v>-1</v>
      </c>
      <c r="O2588" s="2" t="str">
        <f t="shared" si="1779"/>
        <v/>
      </c>
      <c r="P2588" s="1" t="str">
        <f t="shared" si="1764"/>
        <v/>
      </c>
      <c r="Q2588" s="1" t="str">
        <f t="shared" si="1765"/>
        <v/>
      </c>
      <c r="R2588" s="1" t="str">
        <f>IF(ISBLANK(A2588),"",SUM($Q$2:Q2588))</f>
        <v/>
      </c>
      <c r="S2588" s="1" t="str">
        <f>IF(ISBLANK(A2588),"",SUM($F$2:F2588))</f>
        <v/>
      </c>
      <c r="T2588" s="1" t="str">
        <f t="shared" si="1766"/>
        <v/>
      </c>
      <c r="U2588" s="1" t="str">
        <f t="shared" si="1767"/>
        <v/>
      </c>
      <c r="V2588" s="17">
        <f t="shared" si="1768"/>
        <v>0</v>
      </c>
      <c r="W2588" s="17">
        <f t="shared" si="1769"/>
        <v>0</v>
      </c>
      <c r="X2588" s="17">
        <f t="shared" si="1770"/>
        <v>0</v>
      </c>
      <c r="Y2588" s="22">
        <f t="shared" si="1795"/>
        <v>0</v>
      </c>
      <c r="Z2588" s="22">
        <f t="shared" si="1795"/>
        <v>0</v>
      </c>
      <c r="AA2588" s="22">
        <f t="shared" si="1795"/>
        <v>0</v>
      </c>
      <c r="AB2588" s="23" t="str">
        <f t="shared" si="1790"/>
        <v/>
      </c>
      <c r="AC2588" s="23" t="str">
        <f t="shared" si="1791"/>
        <v/>
      </c>
      <c r="AD2588" s="23" t="str">
        <f t="shared" si="1792"/>
        <v/>
      </c>
      <c r="AE2588" s="23" t="str">
        <f t="shared" si="1793"/>
        <v/>
      </c>
      <c r="AF2588" s="23" t="str">
        <f t="shared" si="1794"/>
        <v/>
      </c>
      <c r="AG2588" s="23" t="str">
        <f t="shared" si="1755"/>
        <v/>
      </c>
      <c r="AH2588" s="25" t="str">
        <f t="shared" si="1771"/>
        <v/>
      </c>
      <c r="AI2588" s="25" t="str">
        <f t="shared" si="1772"/>
        <v/>
      </c>
      <c r="AJ2588" s="1" t="str">
        <f t="shared" si="1780"/>
        <v/>
      </c>
      <c r="AK2588" s="10" t="e">
        <f t="shared" si="1781"/>
        <v>#DIV/0!</v>
      </c>
      <c r="AL2588" s="10" t="e">
        <f t="shared" si="1786"/>
        <v>#DIV/0!</v>
      </c>
      <c r="AM2588">
        <f t="shared" si="1782"/>
        <v>0</v>
      </c>
      <c r="AN2588">
        <f t="shared" si="1773"/>
        <v>0</v>
      </c>
      <c r="AO2588">
        <f t="shared" si="1774"/>
        <v>0</v>
      </c>
      <c r="AP2588">
        <f t="shared" ca="1" si="1760"/>
        <v>1.7971555283850668E-48</v>
      </c>
      <c r="AQ2588">
        <f t="shared" ca="1" si="1760"/>
        <v>3.2892262983175711E-47</v>
      </c>
      <c r="AR2588">
        <f t="shared" ca="1" si="1787"/>
        <v>5.4637637103421746E-2</v>
      </c>
      <c r="AS2588">
        <f t="shared" ca="1" si="1788"/>
        <v>5.1807023740860387</v>
      </c>
      <c r="AT2588">
        <f t="shared" si="1775"/>
        <v>0</v>
      </c>
      <c r="AU2588">
        <f t="shared" ca="1" si="1789"/>
        <v>6.7257043371236383E-48</v>
      </c>
      <c r="AV2588" t="e">
        <f t="shared" si="1784"/>
        <v>#DIV/0!</v>
      </c>
      <c r="AW2588" t="e">
        <f t="shared" ref="AW2588:AW2651" si="1798">AVERAGE(E2563:E2588)</f>
        <v>#DIV/0!</v>
      </c>
      <c r="AX2588" t="e">
        <f t="shared" si="1797"/>
        <v>#DIV/0!</v>
      </c>
      <c r="AY2588" t="e">
        <f t="shared" si="1758"/>
        <v>#DIV/0!</v>
      </c>
      <c r="AZ2588" t="e">
        <f t="shared" si="1757"/>
        <v>#DIV/0!</v>
      </c>
    </row>
    <row r="2589" spans="7:52" x14ac:dyDescent="0.3">
      <c r="G2589" s="1" t="str">
        <f t="shared" si="1783"/>
        <v/>
      </c>
      <c r="H2589" s="2" t="str">
        <f t="shared" si="1796"/>
        <v/>
      </c>
      <c r="I2589" s="6" t="str" cm="1">
        <f t="array" ref="I2589">_xlfn.IFS(AND(G2588&lt;H2588,G2589&gt;H2589),"BUY", AND(G2588&gt;H2588,G2589&lt;H2589),"SELL",TRUE,"")</f>
        <v/>
      </c>
      <c r="J2589" s="1">
        <f t="shared" ca="1" si="1762"/>
        <v>0</v>
      </c>
      <c r="K2589" s="3" t="str">
        <f t="shared" ca="1" si="1776"/>
        <v/>
      </c>
      <c r="L2589" s="3" t="str">
        <f t="shared" si="1777"/>
        <v/>
      </c>
      <c r="M2589" s="3" t="str">
        <f t="shared" si="1778"/>
        <v/>
      </c>
      <c r="N2589" s="4">
        <f t="shared" si="1763"/>
        <v>-1</v>
      </c>
      <c r="O2589" s="2" t="str">
        <f t="shared" si="1779"/>
        <v/>
      </c>
      <c r="P2589" s="1" t="str">
        <f t="shared" si="1764"/>
        <v/>
      </c>
      <c r="Q2589" s="1" t="str">
        <f t="shared" si="1765"/>
        <v/>
      </c>
      <c r="R2589" s="1" t="str">
        <f>IF(ISBLANK(A2589),"",SUM($Q$2:Q2589))</f>
        <v/>
      </c>
      <c r="S2589" s="1" t="str">
        <f>IF(ISBLANK(A2589),"",SUM($F$2:F2589))</f>
        <v/>
      </c>
      <c r="T2589" s="1" t="str">
        <f t="shared" si="1766"/>
        <v/>
      </c>
      <c r="U2589" s="1" t="str">
        <f t="shared" si="1767"/>
        <v/>
      </c>
      <c r="V2589" s="17">
        <f t="shared" si="1768"/>
        <v>0</v>
      </c>
      <c r="W2589" s="17">
        <f t="shared" si="1769"/>
        <v>0</v>
      </c>
      <c r="X2589" s="17">
        <f t="shared" si="1770"/>
        <v>0</v>
      </c>
      <c r="Y2589" s="22">
        <f t="shared" si="1795"/>
        <v>0</v>
      </c>
      <c r="Z2589" s="22">
        <f t="shared" si="1795"/>
        <v>0</v>
      </c>
      <c r="AA2589" s="22">
        <f t="shared" si="1795"/>
        <v>0</v>
      </c>
      <c r="AB2589" s="23" t="str">
        <f t="shared" si="1790"/>
        <v/>
      </c>
      <c r="AC2589" s="23" t="str">
        <f t="shared" si="1791"/>
        <v/>
      </c>
      <c r="AD2589" s="23" t="str">
        <f t="shared" si="1792"/>
        <v/>
      </c>
      <c r="AE2589" s="23" t="str">
        <f t="shared" si="1793"/>
        <v/>
      </c>
      <c r="AF2589" s="23" t="str">
        <f t="shared" si="1794"/>
        <v/>
      </c>
      <c r="AG2589" s="23" t="str">
        <f t="shared" si="1755"/>
        <v/>
      </c>
      <c r="AH2589" s="25" t="str">
        <f t="shared" si="1771"/>
        <v/>
      </c>
      <c r="AI2589" s="25" t="str">
        <f t="shared" si="1772"/>
        <v/>
      </c>
      <c r="AJ2589" s="1" t="str">
        <f t="shared" si="1780"/>
        <v/>
      </c>
      <c r="AK2589" s="10" t="e">
        <f t="shared" si="1781"/>
        <v>#DIV/0!</v>
      </c>
      <c r="AL2589" s="10" t="e">
        <f t="shared" si="1786"/>
        <v>#DIV/0!</v>
      </c>
      <c r="AM2589">
        <f t="shared" si="1782"/>
        <v>0</v>
      </c>
      <c r="AN2589">
        <f t="shared" si="1773"/>
        <v>0</v>
      </c>
      <c r="AO2589">
        <f t="shared" si="1774"/>
        <v>0</v>
      </c>
      <c r="AP2589">
        <f t="shared" ca="1" si="1760"/>
        <v>1.6687872763575622E-48</v>
      </c>
      <c r="AQ2589">
        <f t="shared" ca="1" si="1760"/>
        <v>3.0542815627234588E-47</v>
      </c>
      <c r="AR2589">
        <f t="shared" ca="1" si="1787"/>
        <v>5.4637637103421753E-2</v>
      </c>
      <c r="AS2589">
        <f t="shared" ca="1" si="1788"/>
        <v>5.1807023740860387</v>
      </c>
      <c r="AT2589">
        <f t="shared" si="1775"/>
        <v>0</v>
      </c>
      <c r="AU2589">
        <f t="shared" ca="1" si="1789"/>
        <v>6.2452968844719504E-48</v>
      </c>
      <c r="AV2589" t="e">
        <f t="shared" si="1784"/>
        <v>#DIV/0!</v>
      </c>
      <c r="AW2589" t="e">
        <f t="shared" si="1798"/>
        <v>#DIV/0!</v>
      </c>
      <c r="AX2589" t="e">
        <f t="shared" si="1797"/>
        <v>#DIV/0!</v>
      </c>
      <c r="AY2589" t="e">
        <f t="shared" si="1758"/>
        <v>#DIV/0!</v>
      </c>
      <c r="AZ2589" t="e">
        <f t="shared" si="1757"/>
        <v>#DIV/0!</v>
      </c>
    </row>
    <row r="2590" spans="7:52" x14ac:dyDescent="0.3">
      <c r="G2590" s="1" t="str">
        <f t="shared" si="1783"/>
        <v/>
      </c>
      <c r="H2590" s="2" t="str">
        <f t="shared" si="1796"/>
        <v/>
      </c>
      <c r="I2590" s="6" t="str" cm="1">
        <f t="array" ref="I2590">_xlfn.IFS(AND(G2589&lt;H2589,G2590&gt;H2590),"BUY", AND(G2589&gt;H2589,G2590&lt;H2590),"SELL",TRUE,"")</f>
        <v/>
      </c>
      <c r="J2590" s="1">
        <f t="shared" ca="1" si="1762"/>
        <v>0</v>
      </c>
      <c r="K2590" s="3" t="str">
        <f t="shared" ca="1" si="1776"/>
        <v/>
      </c>
      <c r="L2590" s="3" t="str">
        <f t="shared" si="1777"/>
        <v/>
      </c>
      <c r="M2590" s="3" t="str">
        <f t="shared" si="1778"/>
        <v/>
      </c>
      <c r="N2590" s="4">
        <f t="shared" si="1763"/>
        <v>-1</v>
      </c>
      <c r="O2590" s="2" t="str">
        <f t="shared" si="1779"/>
        <v/>
      </c>
      <c r="P2590" s="1" t="str">
        <f t="shared" si="1764"/>
        <v/>
      </c>
      <c r="Q2590" s="1" t="str">
        <f t="shared" si="1765"/>
        <v/>
      </c>
      <c r="R2590" s="1" t="str">
        <f>IF(ISBLANK(A2590),"",SUM($Q$2:Q2590))</f>
        <v/>
      </c>
      <c r="S2590" s="1" t="str">
        <f>IF(ISBLANK(A2590),"",SUM($F$2:F2590))</f>
        <v/>
      </c>
      <c r="T2590" s="1" t="str">
        <f t="shared" si="1766"/>
        <v/>
      </c>
      <c r="U2590" s="1" t="str">
        <f t="shared" si="1767"/>
        <v/>
      </c>
      <c r="V2590" s="17">
        <f t="shared" si="1768"/>
        <v>0</v>
      </c>
      <c r="W2590" s="17">
        <f t="shared" si="1769"/>
        <v>0</v>
      </c>
      <c r="X2590" s="17">
        <f t="shared" si="1770"/>
        <v>0</v>
      </c>
      <c r="Y2590" s="22">
        <f t="shared" si="1795"/>
        <v>0</v>
      </c>
      <c r="Z2590" s="22">
        <f t="shared" si="1795"/>
        <v>0</v>
      </c>
      <c r="AA2590" s="22">
        <f t="shared" si="1795"/>
        <v>0</v>
      </c>
      <c r="AB2590" s="23" t="str">
        <f t="shared" si="1790"/>
        <v/>
      </c>
      <c r="AC2590" s="23" t="str">
        <f t="shared" si="1791"/>
        <v/>
      </c>
      <c r="AD2590" s="23" t="str">
        <f t="shared" si="1792"/>
        <v/>
      </c>
      <c r="AE2590" s="23" t="str">
        <f t="shared" si="1793"/>
        <v/>
      </c>
      <c r="AF2590" s="23" t="str">
        <f t="shared" si="1794"/>
        <v/>
      </c>
      <c r="AG2590" s="23" t="str">
        <f t="shared" ref="AG2590:AG2653" si="1799">IFERROR(AVERAGE(AF2577:AF2590),"")</f>
        <v/>
      </c>
      <c r="AH2590" s="25" t="str">
        <f t="shared" si="1771"/>
        <v/>
      </c>
      <c r="AI2590" s="25" t="str">
        <f t="shared" si="1772"/>
        <v/>
      </c>
      <c r="AJ2590" s="1" t="str">
        <f t="shared" si="1780"/>
        <v/>
      </c>
      <c r="AK2590" s="10" t="e">
        <f t="shared" si="1781"/>
        <v>#DIV/0!</v>
      </c>
      <c r="AL2590" s="10" t="e">
        <f t="shared" si="1786"/>
        <v>#DIV/0!</v>
      </c>
      <c r="AM2590">
        <f t="shared" si="1782"/>
        <v>0</v>
      </c>
      <c r="AN2590">
        <f t="shared" si="1773"/>
        <v>0</v>
      </c>
      <c r="AO2590">
        <f t="shared" si="1774"/>
        <v>0</v>
      </c>
      <c r="AP2590">
        <f t="shared" ca="1" si="1760"/>
        <v>1.5495881851891647E-48</v>
      </c>
      <c r="AQ2590">
        <f t="shared" ca="1" si="1760"/>
        <v>2.8361185939574972E-47</v>
      </c>
      <c r="AR2590">
        <f t="shared" ca="1" si="1787"/>
        <v>5.4637637103421746E-2</v>
      </c>
      <c r="AS2590">
        <f t="shared" ca="1" si="1788"/>
        <v>5.1807023740860387</v>
      </c>
      <c r="AT2590">
        <f t="shared" si="1775"/>
        <v>0</v>
      </c>
      <c r="AU2590">
        <f t="shared" ca="1" si="1789"/>
        <v>5.7992042498668113E-48</v>
      </c>
      <c r="AV2590" t="e">
        <f t="shared" si="1784"/>
        <v>#DIV/0!</v>
      </c>
      <c r="AW2590" t="e">
        <f t="shared" si="1798"/>
        <v>#DIV/0!</v>
      </c>
      <c r="AX2590" t="e">
        <f t="shared" si="1797"/>
        <v>#DIV/0!</v>
      </c>
      <c r="AY2590" t="e">
        <f t="shared" si="1758"/>
        <v>#DIV/0!</v>
      </c>
      <c r="AZ2590" t="e">
        <f t="shared" si="1757"/>
        <v>#DIV/0!</v>
      </c>
    </row>
    <row r="2591" spans="7:52" x14ac:dyDescent="0.3">
      <c r="G2591" s="1" t="str">
        <f t="shared" si="1783"/>
        <v/>
      </c>
      <c r="H2591" s="2" t="str">
        <f t="shared" si="1796"/>
        <v/>
      </c>
      <c r="I2591" s="6" t="str" cm="1">
        <f t="array" ref="I2591">_xlfn.IFS(AND(G2590&lt;H2590,G2591&gt;H2591),"BUY", AND(G2590&gt;H2590,G2591&lt;H2591),"SELL",TRUE,"")</f>
        <v/>
      </c>
      <c r="J2591" s="1">
        <f t="shared" ca="1" si="1762"/>
        <v>0</v>
      </c>
      <c r="K2591" s="3" t="str">
        <f t="shared" ca="1" si="1776"/>
        <v/>
      </c>
      <c r="L2591" s="3" t="str">
        <f t="shared" si="1777"/>
        <v/>
      </c>
      <c r="M2591" s="3" t="str">
        <f t="shared" si="1778"/>
        <v/>
      </c>
      <c r="N2591" s="4">
        <f t="shared" si="1763"/>
        <v>-1</v>
      </c>
      <c r="O2591" s="2" t="str">
        <f t="shared" si="1779"/>
        <v/>
      </c>
      <c r="P2591" s="1" t="str">
        <f t="shared" si="1764"/>
        <v/>
      </c>
      <c r="Q2591" s="1" t="str">
        <f t="shared" si="1765"/>
        <v/>
      </c>
      <c r="R2591" s="1" t="str">
        <f>IF(ISBLANK(A2591),"",SUM($Q$2:Q2591))</f>
        <v/>
      </c>
      <c r="S2591" s="1" t="str">
        <f>IF(ISBLANK(A2591),"",SUM($F$2:F2591))</f>
        <v/>
      </c>
      <c r="T2591" s="1" t="str">
        <f t="shared" si="1766"/>
        <v/>
      </c>
      <c r="U2591" s="1" t="str">
        <f t="shared" si="1767"/>
        <v/>
      </c>
      <c r="V2591" s="17">
        <f t="shared" si="1768"/>
        <v>0</v>
      </c>
      <c r="W2591" s="17">
        <f t="shared" si="1769"/>
        <v>0</v>
      </c>
      <c r="X2591" s="17">
        <f t="shared" si="1770"/>
        <v>0</v>
      </c>
      <c r="Y2591" s="22">
        <f t="shared" ref="Y2591:AA2606" si="1800">SUM(V2578:V2591)</f>
        <v>0</v>
      </c>
      <c r="Z2591" s="22">
        <f t="shared" si="1800"/>
        <v>0</v>
      </c>
      <c r="AA2591" s="22">
        <f t="shared" si="1800"/>
        <v>0</v>
      </c>
      <c r="AB2591" s="23" t="str">
        <f t="shared" si="1790"/>
        <v/>
      </c>
      <c r="AC2591" s="23" t="str">
        <f t="shared" si="1791"/>
        <v/>
      </c>
      <c r="AD2591" s="23" t="str">
        <f t="shared" si="1792"/>
        <v/>
      </c>
      <c r="AE2591" s="23" t="str">
        <f t="shared" si="1793"/>
        <v/>
      </c>
      <c r="AF2591" s="23" t="str">
        <f t="shared" si="1794"/>
        <v/>
      </c>
      <c r="AG2591" s="23" t="str">
        <f t="shared" si="1799"/>
        <v/>
      </c>
      <c r="AH2591" s="25" t="str">
        <f t="shared" si="1771"/>
        <v/>
      </c>
      <c r="AI2591" s="25" t="str">
        <f t="shared" si="1772"/>
        <v/>
      </c>
      <c r="AJ2591" s="1" t="str">
        <f t="shared" si="1780"/>
        <v/>
      </c>
      <c r="AK2591" s="10" t="e">
        <f t="shared" si="1781"/>
        <v>#DIV/0!</v>
      </c>
      <c r="AL2591" s="10" t="e">
        <f t="shared" si="1786"/>
        <v>#DIV/0!</v>
      </c>
      <c r="AM2591">
        <f t="shared" si="1782"/>
        <v>0</v>
      </c>
      <c r="AN2591">
        <f t="shared" si="1773"/>
        <v>0</v>
      </c>
      <c r="AO2591">
        <f t="shared" si="1774"/>
        <v>0</v>
      </c>
      <c r="AP2591">
        <f t="shared" ca="1" si="1760"/>
        <v>1.4389033148185101E-48</v>
      </c>
      <c r="AQ2591">
        <f t="shared" ca="1" si="1760"/>
        <v>2.6335386943891045E-47</v>
      </c>
      <c r="AR2591">
        <f t="shared" ca="1" si="1787"/>
        <v>5.4637637103421753E-2</v>
      </c>
      <c r="AS2591">
        <f t="shared" ca="1" si="1788"/>
        <v>5.1807023740860387</v>
      </c>
      <c r="AT2591">
        <f t="shared" si="1775"/>
        <v>0</v>
      </c>
      <c r="AU2591">
        <f t="shared" ca="1" si="1789"/>
        <v>5.3849753748763252E-48</v>
      </c>
      <c r="AV2591" t="e">
        <f t="shared" si="1784"/>
        <v>#DIV/0!</v>
      </c>
      <c r="AW2591" t="e">
        <f t="shared" si="1798"/>
        <v>#DIV/0!</v>
      </c>
      <c r="AX2591" t="e">
        <f t="shared" si="1797"/>
        <v>#DIV/0!</v>
      </c>
      <c r="AY2591" t="e">
        <f t="shared" si="1758"/>
        <v>#DIV/0!</v>
      </c>
      <c r="AZ2591" t="e">
        <f t="shared" si="1757"/>
        <v>#DIV/0!</v>
      </c>
    </row>
    <row r="2592" spans="7:52" x14ac:dyDescent="0.3">
      <c r="G2592" s="1" t="str">
        <f t="shared" si="1783"/>
        <v/>
      </c>
      <c r="H2592" s="2" t="str">
        <f t="shared" si="1796"/>
        <v/>
      </c>
      <c r="I2592" s="6" t="str" cm="1">
        <f t="array" ref="I2592">_xlfn.IFS(AND(G2591&lt;H2591,G2592&gt;H2592),"BUY", AND(G2591&gt;H2591,G2592&lt;H2592),"SELL",TRUE,"")</f>
        <v/>
      </c>
      <c r="J2592" s="1">
        <f t="shared" ca="1" si="1762"/>
        <v>0</v>
      </c>
      <c r="K2592" s="3" t="str">
        <f t="shared" ca="1" si="1776"/>
        <v/>
      </c>
      <c r="L2592" s="3" t="str">
        <f t="shared" si="1777"/>
        <v/>
      </c>
      <c r="M2592" s="3" t="str">
        <f t="shared" si="1778"/>
        <v/>
      </c>
      <c r="N2592" s="4">
        <f t="shared" si="1763"/>
        <v>-1</v>
      </c>
      <c r="O2592" s="2" t="str">
        <f t="shared" si="1779"/>
        <v/>
      </c>
      <c r="P2592" s="1" t="str">
        <f t="shared" si="1764"/>
        <v/>
      </c>
      <c r="Q2592" s="1" t="str">
        <f t="shared" si="1765"/>
        <v/>
      </c>
      <c r="R2592" s="1" t="str">
        <f>IF(ISBLANK(A2592),"",SUM($Q$2:Q2592))</f>
        <v/>
      </c>
      <c r="S2592" s="1" t="str">
        <f>IF(ISBLANK(A2592),"",SUM($F$2:F2592))</f>
        <v/>
      </c>
      <c r="T2592" s="1" t="str">
        <f t="shared" si="1766"/>
        <v/>
      </c>
      <c r="U2592" s="1" t="str">
        <f t="shared" si="1767"/>
        <v/>
      </c>
      <c r="V2592" s="17">
        <f t="shared" si="1768"/>
        <v>0</v>
      </c>
      <c r="W2592" s="17">
        <f t="shared" si="1769"/>
        <v>0</v>
      </c>
      <c r="X2592" s="17">
        <f t="shared" si="1770"/>
        <v>0</v>
      </c>
      <c r="Y2592" s="22">
        <f t="shared" si="1800"/>
        <v>0</v>
      </c>
      <c r="Z2592" s="22">
        <f t="shared" si="1800"/>
        <v>0</v>
      </c>
      <c r="AA2592" s="22">
        <f t="shared" si="1800"/>
        <v>0</v>
      </c>
      <c r="AB2592" s="23" t="str">
        <f t="shared" si="1790"/>
        <v/>
      </c>
      <c r="AC2592" s="23" t="str">
        <f t="shared" si="1791"/>
        <v/>
      </c>
      <c r="AD2592" s="23" t="str">
        <f t="shared" si="1792"/>
        <v/>
      </c>
      <c r="AE2592" s="23" t="str">
        <f t="shared" si="1793"/>
        <v/>
      </c>
      <c r="AF2592" s="23" t="str">
        <f t="shared" si="1794"/>
        <v/>
      </c>
      <c r="AG2592" s="23" t="str">
        <f t="shared" si="1799"/>
        <v/>
      </c>
      <c r="AH2592" s="25" t="str">
        <f t="shared" si="1771"/>
        <v/>
      </c>
      <c r="AI2592" s="25" t="str">
        <f t="shared" si="1772"/>
        <v/>
      </c>
      <c r="AJ2592" s="1" t="str">
        <f t="shared" si="1780"/>
        <v/>
      </c>
      <c r="AK2592" s="10" t="e">
        <f t="shared" si="1781"/>
        <v>#DIV/0!</v>
      </c>
      <c r="AL2592" s="10" t="e">
        <f t="shared" si="1786"/>
        <v>#DIV/0!</v>
      </c>
      <c r="AM2592">
        <f t="shared" si="1782"/>
        <v>0</v>
      </c>
      <c r="AN2592">
        <f t="shared" si="1773"/>
        <v>0</v>
      </c>
      <c r="AO2592">
        <f t="shared" si="1774"/>
        <v>0</v>
      </c>
      <c r="AP2592">
        <f t="shared" ca="1" si="1760"/>
        <v>1.336124506617188E-48</v>
      </c>
      <c r="AQ2592">
        <f t="shared" ca="1" si="1760"/>
        <v>2.4454287876470258E-47</v>
      </c>
      <c r="AR2592">
        <f t="shared" ca="1" si="1787"/>
        <v>5.4637637103421746E-2</v>
      </c>
      <c r="AS2592">
        <f t="shared" ca="1" si="1788"/>
        <v>5.1807023740860387</v>
      </c>
      <c r="AT2592">
        <f t="shared" si="1775"/>
        <v>0</v>
      </c>
      <c r="AU2592">
        <f t="shared" ca="1" si="1789"/>
        <v>5.0003342766708737E-48</v>
      </c>
      <c r="AV2592" t="e">
        <f t="shared" si="1784"/>
        <v>#DIV/0!</v>
      </c>
      <c r="AW2592" t="e">
        <f t="shared" si="1798"/>
        <v>#DIV/0!</v>
      </c>
      <c r="AX2592" t="e">
        <f t="shared" si="1797"/>
        <v>#DIV/0!</v>
      </c>
      <c r="AY2592" t="e">
        <f t="shared" si="1758"/>
        <v>#DIV/0!</v>
      </c>
      <c r="AZ2592" t="e">
        <f t="shared" si="1757"/>
        <v>#DIV/0!</v>
      </c>
    </row>
    <row r="2593" spans="7:52" x14ac:dyDescent="0.3">
      <c r="G2593" s="1" t="str">
        <f t="shared" si="1783"/>
        <v/>
      </c>
      <c r="H2593" s="2" t="str">
        <f t="shared" si="1796"/>
        <v/>
      </c>
      <c r="I2593" s="6" t="str" cm="1">
        <f t="array" ref="I2593">_xlfn.IFS(AND(G2592&lt;H2592,G2593&gt;H2593),"BUY", AND(G2592&gt;H2592,G2593&lt;H2593),"SELL",TRUE,"")</f>
        <v/>
      </c>
      <c r="J2593" s="1">
        <f t="shared" ca="1" si="1762"/>
        <v>0</v>
      </c>
      <c r="K2593" s="3" t="str">
        <f t="shared" ca="1" si="1776"/>
        <v/>
      </c>
      <c r="L2593" s="3" t="str">
        <f t="shared" si="1777"/>
        <v/>
      </c>
      <c r="M2593" s="3" t="str">
        <f t="shared" si="1778"/>
        <v/>
      </c>
      <c r="N2593" s="4">
        <f t="shared" si="1763"/>
        <v>-1</v>
      </c>
      <c r="O2593" s="2" t="str">
        <f t="shared" si="1779"/>
        <v/>
      </c>
      <c r="P2593" s="1" t="str">
        <f t="shared" si="1764"/>
        <v/>
      </c>
      <c r="Q2593" s="1" t="str">
        <f t="shared" si="1765"/>
        <v/>
      </c>
      <c r="R2593" s="1" t="str">
        <f>IF(ISBLANK(A2593),"",SUM($Q$2:Q2593))</f>
        <v/>
      </c>
      <c r="S2593" s="1" t="str">
        <f>IF(ISBLANK(A2593),"",SUM($F$2:F2593))</f>
        <v/>
      </c>
      <c r="T2593" s="1" t="str">
        <f t="shared" si="1766"/>
        <v/>
      </c>
      <c r="U2593" s="1" t="str">
        <f t="shared" si="1767"/>
        <v/>
      </c>
      <c r="V2593" s="17">
        <f t="shared" si="1768"/>
        <v>0</v>
      </c>
      <c r="W2593" s="17">
        <f t="shared" si="1769"/>
        <v>0</v>
      </c>
      <c r="X2593" s="17">
        <f t="shared" si="1770"/>
        <v>0</v>
      </c>
      <c r="Y2593" s="22">
        <f t="shared" si="1800"/>
        <v>0</v>
      </c>
      <c r="Z2593" s="22">
        <f t="shared" si="1800"/>
        <v>0</v>
      </c>
      <c r="AA2593" s="22">
        <f t="shared" si="1800"/>
        <v>0</v>
      </c>
      <c r="AB2593" s="23" t="str">
        <f t="shared" si="1790"/>
        <v/>
      </c>
      <c r="AC2593" s="23" t="str">
        <f t="shared" si="1791"/>
        <v/>
      </c>
      <c r="AD2593" s="23" t="str">
        <f t="shared" si="1792"/>
        <v/>
      </c>
      <c r="AE2593" s="23" t="str">
        <f t="shared" si="1793"/>
        <v/>
      </c>
      <c r="AF2593" s="23" t="str">
        <f t="shared" si="1794"/>
        <v/>
      </c>
      <c r="AG2593" s="23" t="str">
        <f t="shared" si="1799"/>
        <v/>
      </c>
      <c r="AH2593" s="25" t="str">
        <f t="shared" si="1771"/>
        <v/>
      </c>
      <c r="AI2593" s="25" t="str">
        <f t="shared" si="1772"/>
        <v/>
      </c>
      <c r="AJ2593" s="1" t="str">
        <f t="shared" si="1780"/>
        <v/>
      </c>
      <c r="AK2593" s="10" t="e">
        <f t="shared" si="1781"/>
        <v>#DIV/0!</v>
      </c>
      <c r="AL2593" s="10" t="e">
        <f t="shared" si="1786"/>
        <v>#DIV/0!</v>
      </c>
      <c r="AM2593">
        <f t="shared" si="1782"/>
        <v>0</v>
      </c>
      <c r="AN2593">
        <f t="shared" si="1773"/>
        <v>0</v>
      </c>
      <c r="AO2593">
        <f t="shared" si="1774"/>
        <v>0</v>
      </c>
      <c r="AP2593">
        <f t="shared" ca="1" si="1760"/>
        <v>1.2406870418588174E-48</v>
      </c>
      <c r="AQ2593">
        <f t="shared" ca="1" si="1760"/>
        <v>2.2707553028150952E-47</v>
      </c>
      <c r="AR2593">
        <f t="shared" ca="1" si="1787"/>
        <v>5.4637637103421753E-2</v>
      </c>
      <c r="AS2593">
        <f t="shared" ca="1" si="1788"/>
        <v>5.1807023740860387</v>
      </c>
      <c r="AT2593">
        <f t="shared" si="1775"/>
        <v>0</v>
      </c>
      <c r="AU2593">
        <f t="shared" ca="1" si="1789"/>
        <v>4.643167542622954E-48</v>
      </c>
      <c r="AV2593" t="e">
        <f t="shared" si="1784"/>
        <v>#DIV/0!</v>
      </c>
      <c r="AW2593" t="e">
        <f t="shared" si="1798"/>
        <v>#DIV/0!</v>
      </c>
      <c r="AX2593" t="e">
        <f t="shared" si="1797"/>
        <v>#DIV/0!</v>
      </c>
      <c r="AY2593" t="e">
        <f t="shared" si="1758"/>
        <v>#DIV/0!</v>
      </c>
      <c r="AZ2593" t="e">
        <f t="shared" si="1757"/>
        <v>#DIV/0!</v>
      </c>
    </row>
    <row r="2594" spans="7:52" x14ac:dyDescent="0.3">
      <c r="G2594" s="1" t="str">
        <f t="shared" si="1783"/>
        <v/>
      </c>
      <c r="H2594" s="2" t="str">
        <f t="shared" si="1796"/>
        <v/>
      </c>
      <c r="I2594" s="6" t="str" cm="1">
        <f t="array" ref="I2594">_xlfn.IFS(AND(G2593&lt;H2593,G2594&gt;H2594),"BUY", AND(G2593&gt;H2593,G2594&lt;H2594),"SELL",TRUE,"")</f>
        <v/>
      </c>
      <c r="J2594" s="1">
        <f t="shared" ca="1" si="1762"/>
        <v>0</v>
      </c>
      <c r="K2594" s="3" t="str">
        <f t="shared" ca="1" si="1776"/>
        <v/>
      </c>
      <c r="L2594" s="3" t="str">
        <f t="shared" si="1777"/>
        <v/>
      </c>
      <c r="M2594" s="3" t="str">
        <f t="shared" si="1778"/>
        <v/>
      </c>
      <c r="N2594" s="4">
        <f t="shared" si="1763"/>
        <v>-1</v>
      </c>
      <c r="O2594" s="2" t="str">
        <f t="shared" si="1779"/>
        <v/>
      </c>
      <c r="P2594" s="1" t="str">
        <f t="shared" si="1764"/>
        <v/>
      </c>
      <c r="Q2594" s="1" t="str">
        <f t="shared" si="1765"/>
        <v/>
      </c>
      <c r="R2594" s="1" t="str">
        <f>IF(ISBLANK(A2594),"",SUM($Q$2:Q2594))</f>
        <v/>
      </c>
      <c r="S2594" s="1" t="str">
        <f>IF(ISBLANK(A2594),"",SUM($F$2:F2594))</f>
        <v/>
      </c>
      <c r="T2594" s="1" t="str">
        <f t="shared" si="1766"/>
        <v/>
      </c>
      <c r="U2594" s="1" t="str">
        <f t="shared" si="1767"/>
        <v/>
      </c>
      <c r="V2594" s="17">
        <f t="shared" si="1768"/>
        <v>0</v>
      </c>
      <c r="W2594" s="17">
        <f t="shared" si="1769"/>
        <v>0</v>
      </c>
      <c r="X2594" s="17">
        <f t="shared" si="1770"/>
        <v>0</v>
      </c>
      <c r="Y2594" s="22">
        <f t="shared" si="1800"/>
        <v>0</v>
      </c>
      <c r="Z2594" s="22">
        <f t="shared" si="1800"/>
        <v>0</v>
      </c>
      <c r="AA2594" s="22">
        <f t="shared" si="1800"/>
        <v>0</v>
      </c>
      <c r="AB2594" s="23" t="str">
        <f t="shared" si="1790"/>
        <v/>
      </c>
      <c r="AC2594" s="23" t="str">
        <f t="shared" si="1791"/>
        <v/>
      </c>
      <c r="AD2594" s="23" t="str">
        <f t="shared" si="1792"/>
        <v/>
      </c>
      <c r="AE2594" s="23" t="str">
        <f t="shared" si="1793"/>
        <v/>
      </c>
      <c r="AF2594" s="23" t="str">
        <f t="shared" si="1794"/>
        <v/>
      </c>
      <c r="AG2594" s="23" t="str">
        <f t="shared" si="1799"/>
        <v/>
      </c>
      <c r="AH2594" s="25" t="str">
        <f t="shared" si="1771"/>
        <v/>
      </c>
      <c r="AI2594" s="25" t="str">
        <f t="shared" si="1772"/>
        <v/>
      </c>
      <c r="AJ2594" s="1" t="str">
        <f t="shared" si="1780"/>
        <v/>
      </c>
      <c r="AK2594" s="10" t="e">
        <f t="shared" si="1781"/>
        <v>#DIV/0!</v>
      </c>
      <c r="AL2594" s="10" t="e">
        <f t="shared" si="1786"/>
        <v>#DIV/0!</v>
      </c>
      <c r="AM2594">
        <f t="shared" si="1782"/>
        <v>0</v>
      </c>
      <c r="AN2594">
        <f t="shared" si="1773"/>
        <v>0</v>
      </c>
      <c r="AO2594">
        <f t="shared" si="1774"/>
        <v>0</v>
      </c>
      <c r="AP2594">
        <f t="shared" ca="1" si="1760"/>
        <v>1.1520665388689018E-48</v>
      </c>
      <c r="AQ2594">
        <f t="shared" ca="1" si="1760"/>
        <v>2.1085584954711597E-47</v>
      </c>
      <c r="AR2594">
        <f t="shared" ca="1" si="1787"/>
        <v>5.4637637103421753E-2</v>
      </c>
      <c r="AS2594">
        <f t="shared" ca="1" si="1788"/>
        <v>5.1807023740860387</v>
      </c>
      <c r="AT2594">
        <f t="shared" si="1775"/>
        <v>0</v>
      </c>
      <c r="AU2594">
        <f t="shared" ca="1" si="1789"/>
        <v>4.3115127181498854E-48</v>
      </c>
      <c r="AV2594" t="e">
        <f t="shared" si="1784"/>
        <v>#DIV/0!</v>
      </c>
      <c r="AW2594" t="e">
        <f t="shared" si="1798"/>
        <v>#DIV/0!</v>
      </c>
      <c r="AX2594" t="e">
        <f t="shared" si="1797"/>
        <v>#DIV/0!</v>
      </c>
      <c r="AY2594" t="e">
        <f t="shared" si="1758"/>
        <v>#DIV/0!</v>
      </c>
      <c r="AZ2594" t="e">
        <f t="shared" si="1757"/>
        <v>#DIV/0!</v>
      </c>
    </row>
    <row r="2595" spans="7:52" x14ac:dyDescent="0.3">
      <c r="G2595" s="1" t="str">
        <f t="shared" si="1783"/>
        <v/>
      </c>
      <c r="H2595" s="2" t="str">
        <f t="shared" si="1796"/>
        <v/>
      </c>
      <c r="I2595" s="6" t="str" cm="1">
        <f t="array" ref="I2595">_xlfn.IFS(AND(G2594&lt;H2594,G2595&gt;H2595),"BUY", AND(G2594&gt;H2594,G2595&lt;H2595),"SELL",TRUE,"")</f>
        <v/>
      </c>
      <c r="J2595" s="1">
        <f t="shared" ca="1" si="1762"/>
        <v>0</v>
      </c>
      <c r="K2595" s="3" t="str">
        <f t="shared" ca="1" si="1776"/>
        <v/>
      </c>
      <c r="L2595" s="3" t="str">
        <f t="shared" si="1777"/>
        <v/>
      </c>
      <c r="M2595" s="3" t="str">
        <f t="shared" si="1778"/>
        <v/>
      </c>
      <c r="N2595" s="4">
        <f t="shared" si="1763"/>
        <v>-1</v>
      </c>
      <c r="O2595" s="2" t="str">
        <f t="shared" si="1779"/>
        <v/>
      </c>
      <c r="P2595" s="1" t="str">
        <f t="shared" si="1764"/>
        <v/>
      </c>
      <c r="Q2595" s="1" t="str">
        <f t="shared" si="1765"/>
        <v/>
      </c>
      <c r="R2595" s="1" t="str">
        <f>IF(ISBLANK(A2595),"",SUM($Q$2:Q2595))</f>
        <v/>
      </c>
      <c r="S2595" s="1" t="str">
        <f>IF(ISBLANK(A2595),"",SUM($F$2:F2595))</f>
        <v/>
      </c>
      <c r="T2595" s="1" t="str">
        <f t="shared" si="1766"/>
        <v/>
      </c>
      <c r="U2595" s="1" t="str">
        <f t="shared" si="1767"/>
        <v/>
      </c>
      <c r="V2595" s="17">
        <f t="shared" si="1768"/>
        <v>0</v>
      </c>
      <c r="W2595" s="17">
        <f t="shared" si="1769"/>
        <v>0</v>
      </c>
      <c r="X2595" s="17">
        <f t="shared" si="1770"/>
        <v>0</v>
      </c>
      <c r="Y2595" s="22">
        <f t="shared" si="1800"/>
        <v>0</v>
      </c>
      <c r="Z2595" s="22">
        <f t="shared" si="1800"/>
        <v>0</v>
      </c>
      <c r="AA2595" s="22">
        <f t="shared" si="1800"/>
        <v>0</v>
      </c>
      <c r="AB2595" s="23" t="str">
        <f t="shared" si="1790"/>
        <v/>
      </c>
      <c r="AC2595" s="23" t="str">
        <f t="shared" si="1791"/>
        <v/>
      </c>
      <c r="AD2595" s="23" t="str">
        <f t="shared" si="1792"/>
        <v/>
      </c>
      <c r="AE2595" s="23" t="str">
        <f t="shared" si="1793"/>
        <v/>
      </c>
      <c r="AF2595" s="23" t="str">
        <f t="shared" si="1794"/>
        <v/>
      </c>
      <c r="AG2595" s="23" t="str">
        <f t="shared" si="1799"/>
        <v/>
      </c>
      <c r="AH2595" s="25" t="str">
        <f t="shared" si="1771"/>
        <v/>
      </c>
      <c r="AI2595" s="25" t="str">
        <f t="shared" si="1772"/>
        <v/>
      </c>
      <c r="AJ2595" s="1" t="str">
        <f t="shared" si="1780"/>
        <v/>
      </c>
      <c r="AK2595" s="10" t="e">
        <f t="shared" si="1781"/>
        <v>#DIV/0!</v>
      </c>
      <c r="AL2595" s="10" t="e">
        <f t="shared" si="1786"/>
        <v>#DIV/0!</v>
      </c>
      <c r="AM2595">
        <f t="shared" si="1782"/>
        <v>0</v>
      </c>
      <c r="AN2595">
        <f t="shared" si="1773"/>
        <v>0</v>
      </c>
      <c r="AO2595">
        <f t="shared" si="1774"/>
        <v>0</v>
      </c>
      <c r="AP2595">
        <f t="shared" ca="1" si="1760"/>
        <v>1.0697760718068373E-48</v>
      </c>
      <c r="AQ2595">
        <f t="shared" ca="1" si="1760"/>
        <v>1.9579471743660769E-47</v>
      </c>
      <c r="AR2595">
        <f t="shared" ca="1" si="1787"/>
        <v>5.4637637103421746E-2</v>
      </c>
      <c r="AS2595">
        <f t="shared" ca="1" si="1788"/>
        <v>5.1807023740860387</v>
      </c>
      <c r="AT2595">
        <f t="shared" si="1775"/>
        <v>0</v>
      </c>
      <c r="AU2595">
        <f t="shared" ca="1" si="1789"/>
        <v>4.0035475239963218E-48</v>
      </c>
      <c r="AV2595" t="e">
        <f t="shared" si="1784"/>
        <v>#DIV/0!</v>
      </c>
      <c r="AW2595" t="e">
        <f t="shared" si="1798"/>
        <v>#DIV/0!</v>
      </c>
      <c r="AX2595" t="e">
        <f t="shared" si="1797"/>
        <v>#DIV/0!</v>
      </c>
      <c r="AY2595" t="e">
        <f t="shared" si="1758"/>
        <v>#DIV/0!</v>
      </c>
      <c r="AZ2595" t="e">
        <f t="shared" ref="AZ2595:AZ2658" si="1801">AX2595 - AY2595</f>
        <v>#DIV/0!</v>
      </c>
    </row>
    <row r="2596" spans="7:52" x14ac:dyDescent="0.3">
      <c r="G2596" s="1" t="str">
        <f t="shared" si="1783"/>
        <v/>
      </c>
      <c r="H2596" s="2" t="str">
        <f t="shared" si="1796"/>
        <v/>
      </c>
      <c r="I2596" s="6" t="str" cm="1">
        <f t="array" ref="I2596">_xlfn.IFS(AND(G2595&lt;H2595,G2596&gt;H2596),"BUY", AND(G2595&gt;H2595,G2596&lt;H2596),"SELL",TRUE,"")</f>
        <v/>
      </c>
      <c r="J2596" s="1">
        <f t="shared" ca="1" si="1762"/>
        <v>0</v>
      </c>
      <c r="K2596" s="3" t="str">
        <f t="shared" ca="1" si="1776"/>
        <v/>
      </c>
      <c r="L2596" s="3" t="str">
        <f t="shared" si="1777"/>
        <v/>
      </c>
      <c r="M2596" s="3" t="str">
        <f t="shared" si="1778"/>
        <v/>
      </c>
      <c r="N2596" s="4">
        <f t="shared" si="1763"/>
        <v>-1</v>
      </c>
      <c r="O2596" s="2" t="str">
        <f t="shared" si="1779"/>
        <v/>
      </c>
      <c r="P2596" s="1" t="str">
        <f t="shared" si="1764"/>
        <v/>
      </c>
      <c r="Q2596" s="1" t="str">
        <f t="shared" si="1765"/>
        <v/>
      </c>
      <c r="R2596" s="1" t="str">
        <f>IF(ISBLANK(A2596),"",SUM($Q$2:Q2596))</f>
        <v/>
      </c>
      <c r="S2596" s="1" t="str">
        <f>IF(ISBLANK(A2596),"",SUM($F$2:F2596))</f>
        <v/>
      </c>
      <c r="T2596" s="1" t="str">
        <f t="shared" si="1766"/>
        <v/>
      </c>
      <c r="U2596" s="1" t="str">
        <f t="shared" si="1767"/>
        <v/>
      </c>
      <c r="V2596" s="17">
        <f t="shared" si="1768"/>
        <v>0</v>
      </c>
      <c r="W2596" s="17">
        <f t="shared" si="1769"/>
        <v>0</v>
      </c>
      <c r="X2596" s="17">
        <f t="shared" si="1770"/>
        <v>0</v>
      </c>
      <c r="Y2596" s="22">
        <f t="shared" si="1800"/>
        <v>0</v>
      </c>
      <c r="Z2596" s="22">
        <f t="shared" si="1800"/>
        <v>0</v>
      </c>
      <c r="AA2596" s="22">
        <f t="shared" si="1800"/>
        <v>0</v>
      </c>
      <c r="AB2596" s="23" t="str">
        <f t="shared" si="1790"/>
        <v/>
      </c>
      <c r="AC2596" s="23" t="str">
        <f t="shared" si="1791"/>
        <v/>
      </c>
      <c r="AD2596" s="23" t="str">
        <f t="shared" si="1792"/>
        <v/>
      </c>
      <c r="AE2596" s="23" t="str">
        <f t="shared" si="1793"/>
        <v/>
      </c>
      <c r="AF2596" s="23" t="str">
        <f t="shared" si="1794"/>
        <v/>
      </c>
      <c r="AG2596" s="23" t="str">
        <f t="shared" si="1799"/>
        <v/>
      </c>
      <c r="AH2596" s="25" t="str">
        <f t="shared" si="1771"/>
        <v/>
      </c>
      <c r="AI2596" s="25" t="str">
        <f t="shared" si="1772"/>
        <v/>
      </c>
      <c r="AJ2596" s="1" t="str">
        <f t="shared" si="1780"/>
        <v/>
      </c>
      <c r="AK2596" s="10" t="e">
        <f t="shared" si="1781"/>
        <v>#DIV/0!</v>
      </c>
      <c r="AL2596" s="10" t="e">
        <f t="shared" si="1786"/>
        <v>#DIV/0!</v>
      </c>
      <c r="AM2596">
        <f t="shared" si="1782"/>
        <v>0</v>
      </c>
      <c r="AN2596">
        <f t="shared" si="1773"/>
        <v>0</v>
      </c>
      <c r="AO2596">
        <f t="shared" si="1774"/>
        <v>0</v>
      </c>
      <c r="AP2596">
        <f t="shared" ca="1" si="1760"/>
        <v>9.9336349524920604E-49</v>
      </c>
      <c r="AQ2596">
        <f t="shared" ca="1" si="1760"/>
        <v>1.8180938047685001E-47</v>
      </c>
      <c r="AR2596">
        <f t="shared" ca="1" si="1787"/>
        <v>5.4637637103421739E-2</v>
      </c>
      <c r="AS2596">
        <f t="shared" ca="1" si="1788"/>
        <v>5.1807023740860387</v>
      </c>
      <c r="AT2596">
        <f t="shared" si="1775"/>
        <v>0</v>
      </c>
      <c r="AU2596">
        <f t="shared" ca="1" si="1789"/>
        <v>3.7175798437108703E-48</v>
      </c>
      <c r="AV2596" t="e">
        <f t="shared" si="1784"/>
        <v>#DIV/0!</v>
      </c>
      <c r="AW2596" t="e">
        <f t="shared" si="1798"/>
        <v>#DIV/0!</v>
      </c>
      <c r="AX2596" t="e">
        <f t="shared" si="1797"/>
        <v>#DIV/0!</v>
      </c>
      <c r="AY2596" t="e">
        <f t="shared" ref="AY2596:AY2659" si="1802">AVERAGE(AX2588:AX2596)</f>
        <v>#DIV/0!</v>
      </c>
      <c r="AZ2596" t="e">
        <f t="shared" si="1801"/>
        <v>#DIV/0!</v>
      </c>
    </row>
    <row r="2597" spans="7:52" x14ac:dyDescent="0.3">
      <c r="G2597" s="1" t="str">
        <f t="shared" si="1783"/>
        <v/>
      </c>
      <c r="H2597" s="2" t="str">
        <f t="shared" si="1796"/>
        <v/>
      </c>
      <c r="I2597" s="6" t="str" cm="1">
        <f t="array" ref="I2597">_xlfn.IFS(AND(G2596&lt;H2596,G2597&gt;H2597),"BUY", AND(G2596&gt;H2596,G2597&lt;H2597),"SELL",TRUE,"")</f>
        <v/>
      </c>
      <c r="J2597" s="1">
        <f t="shared" ca="1" si="1762"/>
        <v>0</v>
      </c>
      <c r="K2597" s="3" t="str">
        <f t="shared" ca="1" si="1776"/>
        <v/>
      </c>
      <c r="L2597" s="3" t="str">
        <f t="shared" si="1777"/>
        <v/>
      </c>
      <c r="M2597" s="3" t="str">
        <f t="shared" si="1778"/>
        <v/>
      </c>
      <c r="N2597" s="4">
        <f t="shared" si="1763"/>
        <v>-1</v>
      </c>
      <c r="O2597" s="2" t="str">
        <f t="shared" si="1779"/>
        <v/>
      </c>
      <c r="P2597" s="1" t="str">
        <f t="shared" si="1764"/>
        <v/>
      </c>
      <c r="Q2597" s="1" t="str">
        <f t="shared" si="1765"/>
        <v/>
      </c>
      <c r="R2597" s="1" t="str">
        <f>IF(ISBLANK(A2597),"",SUM($Q$2:Q2597))</f>
        <v/>
      </c>
      <c r="S2597" s="1" t="str">
        <f>IF(ISBLANK(A2597),"",SUM($F$2:F2597))</f>
        <v/>
      </c>
      <c r="T2597" s="1" t="str">
        <f t="shared" si="1766"/>
        <v/>
      </c>
      <c r="U2597" s="1" t="str">
        <f t="shared" si="1767"/>
        <v/>
      </c>
      <c r="V2597" s="17">
        <f t="shared" si="1768"/>
        <v>0</v>
      </c>
      <c r="W2597" s="17">
        <f t="shared" si="1769"/>
        <v>0</v>
      </c>
      <c r="X2597" s="17">
        <f t="shared" si="1770"/>
        <v>0</v>
      </c>
      <c r="Y2597" s="22">
        <f t="shared" si="1800"/>
        <v>0</v>
      </c>
      <c r="Z2597" s="22">
        <f t="shared" si="1800"/>
        <v>0</v>
      </c>
      <c r="AA2597" s="22">
        <f t="shared" si="1800"/>
        <v>0</v>
      </c>
      <c r="AB2597" s="23" t="str">
        <f t="shared" si="1790"/>
        <v/>
      </c>
      <c r="AC2597" s="23" t="str">
        <f t="shared" si="1791"/>
        <v/>
      </c>
      <c r="AD2597" s="23" t="str">
        <f t="shared" si="1792"/>
        <v/>
      </c>
      <c r="AE2597" s="23" t="str">
        <f t="shared" si="1793"/>
        <v/>
      </c>
      <c r="AF2597" s="23" t="str">
        <f t="shared" si="1794"/>
        <v/>
      </c>
      <c r="AG2597" s="23" t="str">
        <f t="shared" si="1799"/>
        <v/>
      </c>
      <c r="AH2597" s="25" t="str">
        <f t="shared" si="1771"/>
        <v/>
      </c>
      <c r="AI2597" s="25" t="str">
        <f t="shared" si="1772"/>
        <v/>
      </c>
      <c r="AJ2597" s="1" t="str">
        <f t="shared" si="1780"/>
        <v/>
      </c>
      <c r="AK2597" s="10" t="e">
        <f t="shared" si="1781"/>
        <v>#DIV/0!</v>
      </c>
      <c r="AL2597" s="10" t="e">
        <f t="shared" si="1786"/>
        <v>#DIV/0!</v>
      </c>
      <c r="AM2597">
        <f t="shared" si="1782"/>
        <v>0</v>
      </c>
      <c r="AN2597">
        <f t="shared" si="1773"/>
        <v>0</v>
      </c>
      <c r="AO2597">
        <f t="shared" si="1774"/>
        <v>0</v>
      </c>
      <c r="AP2597">
        <f t="shared" ca="1" si="1760"/>
        <v>9.224089598742627E-49</v>
      </c>
      <c r="AQ2597">
        <f t="shared" ca="1" si="1760"/>
        <v>1.6882299615707502E-47</v>
      </c>
      <c r="AR2597">
        <f t="shared" ca="1" si="1787"/>
        <v>5.4637637103421732E-2</v>
      </c>
      <c r="AS2597">
        <f t="shared" ca="1" si="1788"/>
        <v>5.1807023740860103</v>
      </c>
      <c r="AT2597">
        <f t="shared" si="1775"/>
        <v>0</v>
      </c>
      <c r="AU2597">
        <f t="shared" ca="1" si="1789"/>
        <v>3.4520384263029509E-48</v>
      </c>
      <c r="AV2597" t="e">
        <f t="shared" si="1784"/>
        <v>#DIV/0!</v>
      </c>
      <c r="AW2597" t="e">
        <f t="shared" si="1798"/>
        <v>#DIV/0!</v>
      </c>
      <c r="AX2597" t="e">
        <f t="shared" si="1797"/>
        <v>#DIV/0!</v>
      </c>
      <c r="AY2597" t="e">
        <f t="shared" si="1802"/>
        <v>#DIV/0!</v>
      </c>
      <c r="AZ2597" t="e">
        <f t="shared" si="1801"/>
        <v>#DIV/0!</v>
      </c>
    </row>
    <row r="2598" spans="7:52" x14ac:dyDescent="0.3">
      <c r="G2598" s="1" t="str">
        <f t="shared" si="1783"/>
        <v/>
      </c>
      <c r="H2598" s="2" t="str">
        <f t="shared" si="1796"/>
        <v/>
      </c>
      <c r="I2598" s="6" t="str" cm="1">
        <f t="array" ref="I2598">_xlfn.IFS(AND(G2597&lt;H2597,G2598&gt;H2598),"BUY", AND(G2597&gt;H2597,G2598&lt;H2598),"SELL",TRUE,"")</f>
        <v/>
      </c>
      <c r="J2598" s="1">
        <f t="shared" ca="1" si="1762"/>
        <v>0</v>
      </c>
      <c r="K2598" s="3" t="str">
        <f t="shared" ca="1" si="1776"/>
        <v/>
      </c>
      <c r="L2598" s="3" t="str">
        <f t="shared" si="1777"/>
        <v/>
      </c>
      <c r="M2598" s="3" t="str">
        <f t="shared" si="1778"/>
        <v/>
      </c>
      <c r="N2598" s="4">
        <f t="shared" si="1763"/>
        <v>-1</v>
      </c>
      <c r="O2598" s="2" t="str">
        <f t="shared" si="1779"/>
        <v/>
      </c>
      <c r="P2598" s="1" t="str">
        <f t="shared" si="1764"/>
        <v/>
      </c>
      <c r="Q2598" s="1" t="str">
        <f t="shared" si="1765"/>
        <v/>
      </c>
      <c r="R2598" s="1" t="str">
        <f>IF(ISBLANK(A2598),"",SUM($Q$2:Q2598))</f>
        <v/>
      </c>
      <c r="S2598" s="1" t="str">
        <f>IF(ISBLANK(A2598),"",SUM($F$2:F2598))</f>
        <v/>
      </c>
      <c r="T2598" s="1" t="str">
        <f t="shared" si="1766"/>
        <v/>
      </c>
      <c r="U2598" s="1" t="str">
        <f t="shared" si="1767"/>
        <v/>
      </c>
      <c r="V2598" s="17">
        <f t="shared" si="1768"/>
        <v>0</v>
      </c>
      <c r="W2598" s="17">
        <f t="shared" si="1769"/>
        <v>0</v>
      </c>
      <c r="X2598" s="17">
        <f t="shared" si="1770"/>
        <v>0</v>
      </c>
      <c r="Y2598" s="22">
        <f t="shared" si="1800"/>
        <v>0</v>
      </c>
      <c r="Z2598" s="22">
        <f t="shared" si="1800"/>
        <v>0</v>
      </c>
      <c r="AA2598" s="22">
        <f t="shared" si="1800"/>
        <v>0</v>
      </c>
      <c r="AB2598" s="23" t="str">
        <f t="shared" si="1790"/>
        <v/>
      </c>
      <c r="AC2598" s="23" t="str">
        <f t="shared" si="1791"/>
        <v/>
      </c>
      <c r="AD2598" s="23" t="str">
        <f t="shared" si="1792"/>
        <v/>
      </c>
      <c r="AE2598" s="23" t="str">
        <f t="shared" si="1793"/>
        <v/>
      </c>
      <c r="AF2598" s="23" t="str">
        <f t="shared" si="1794"/>
        <v/>
      </c>
      <c r="AG2598" s="23" t="str">
        <f t="shared" si="1799"/>
        <v/>
      </c>
      <c r="AH2598" s="25" t="str">
        <f t="shared" si="1771"/>
        <v/>
      </c>
      <c r="AI2598" s="25" t="str">
        <f t="shared" si="1772"/>
        <v/>
      </c>
      <c r="AJ2598" s="1" t="str">
        <f t="shared" si="1780"/>
        <v/>
      </c>
      <c r="AK2598" s="10" t="e">
        <f t="shared" si="1781"/>
        <v>#DIV/0!</v>
      </c>
      <c r="AL2598" s="10" t="e">
        <f t="shared" si="1786"/>
        <v>#DIV/0!</v>
      </c>
      <c r="AM2598">
        <f t="shared" si="1782"/>
        <v>0</v>
      </c>
      <c r="AN2598">
        <f t="shared" si="1773"/>
        <v>0</v>
      </c>
      <c r="AO2598">
        <f t="shared" si="1774"/>
        <v>0</v>
      </c>
      <c r="AP2598">
        <f t="shared" ca="1" si="1760"/>
        <v>8.5652260559752951E-49</v>
      </c>
      <c r="AQ2598">
        <f t="shared" ca="1" si="1760"/>
        <v>1.5676421071728396E-47</v>
      </c>
      <c r="AR2598">
        <f t="shared" ca="1" si="1787"/>
        <v>5.4637637103421725E-2</v>
      </c>
      <c r="AS2598">
        <f t="shared" ca="1" si="1788"/>
        <v>5.1807023740860103</v>
      </c>
      <c r="AT2598">
        <f t="shared" si="1775"/>
        <v>0</v>
      </c>
      <c r="AU2598">
        <f t="shared" ca="1" si="1789"/>
        <v>3.2054642529955975E-48</v>
      </c>
      <c r="AV2598" t="e">
        <f t="shared" si="1784"/>
        <v>#DIV/0!</v>
      </c>
      <c r="AW2598" t="e">
        <f t="shared" si="1798"/>
        <v>#DIV/0!</v>
      </c>
      <c r="AX2598" t="e">
        <f t="shared" si="1797"/>
        <v>#DIV/0!</v>
      </c>
      <c r="AY2598" t="e">
        <f t="shared" si="1802"/>
        <v>#DIV/0!</v>
      </c>
      <c r="AZ2598" t="e">
        <f t="shared" si="1801"/>
        <v>#DIV/0!</v>
      </c>
    </row>
    <row r="2599" spans="7:52" x14ac:dyDescent="0.3">
      <c r="G2599" s="1" t="str">
        <f t="shared" si="1783"/>
        <v/>
      </c>
      <c r="H2599" s="2" t="str">
        <f t="shared" si="1796"/>
        <v/>
      </c>
      <c r="I2599" s="6" t="str" cm="1">
        <f t="array" ref="I2599">_xlfn.IFS(AND(G2598&lt;H2598,G2599&gt;H2599),"BUY", AND(G2598&gt;H2598,G2599&lt;H2599),"SELL",TRUE,"")</f>
        <v/>
      </c>
      <c r="J2599" s="1">
        <f t="shared" ca="1" si="1762"/>
        <v>0</v>
      </c>
      <c r="K2599" s="3" t="str">
        <f t="shared" ca="1" si="1776"/>
        <v/>
      </c>
      <c r="L2599" s="3" t="str">
        <f t="shared" si="1777"/>
        <v/>
      </c>
      <c r="M2599" s="3" t="str">
        <f t="shared" si="1778"/>
        <v/>
      </c>
      <c r="N2599" s="4">
        <f t="shared" si="1763"/>
        <v>-1</v>
      </c>
      <c r="O2599" s="2" t="str">
        <f t="shared" si="1779"/>
        <v/>
      </c>
      <c r="P2599" s="1" t="str">
        <f t="shared" si="1764"/>
        <v/>
      </c>
      <c r="Q2599" s="1" t="str">
        <f t="shared" si="1765"/>
        <v/>
      </c>
      <c r="R2599" s="1" t="str">
        <f>IF(ISBLANK(A2599),"",SUM($Q$2:Q2599))</f>
        <v/>
      </c>
      <c r="S2599" s="1" t="str">
        <f>IF(ISBLANK(A2599),"",SUM($F$2:F2599))</f>
        <v/>
      </c>
      <c r="T2599" s="1" t="str">
        <f t="shared" si="1766"/>
        <v/>
      </c>
      <c r="U2599" s="1" t="str">
        <f t="shared" si="1767"/>
        <v/>
      </c>
      <c r="V2599" s="17">
        <f t="shared" si="1768"/>
        <v>0</v>
      </c>
      <c r="W2599" s="17">
        <f t="shared" si="1769"/>
        <v>0</v>
      </c>
      <c r="X2599" s="17">
        <f t="shared" si="1770"/>
        <v>0</v>
      </c>
      <c r="Y2599" s="22">
        <f t="shared" si="1800"/>
        <v>0</v>
      </c>
      <c r="Z2599" s="22">
        <f t="shared" si="1800"/>
        <v>0</v>
      </c>
      <c r="AA2599" s="22">
        <f t="shared" si="1800"/>
        <v>0</v>
      </c>
      <c r="AB2599" s="23" t="str">
        <f t="shared" si="1790"/>
        <v/>
      </c>
      <c r="AC2599" s="23" t="str">
        <f t="shared" si="1791"/>
        <v/>
      </c>
      <c r="AD2599" s="23" t="str">
        <f t="shared" si="1792"/>
        <v/>
      </c>
      <c r="AE2599" s="23" t="str">
        <f t="shared" si="1793"/>
        <v/>
      </c>
      <c r="AF2599" s="23" t="str">
        <f t="shared" si="1794"/>
        <v/>
      </c>
      <c r="AG2599" s="23" t="str">
        <f t="shared" si="1799"/>
        <v/>
      </c>
      <c r="AH2599" s="25" t="str">
        <f t="shared" si="1771"/>
        <v/>
      </c>
      <c r="AI2599" s="25" t="str">
        <f t="shared" si="1772"/>
        <v/>
      </c>
      <c r="AJ2599" s="1" t="str">
        <f t="shared" si="1780"/>
        <v/>
      </c>
      <c r="AK2599" s="10" t="e">
        <f t="shared" si="1781"/>
        <v>#DIV/0!</v>
      </c>
      <c r="AL2599" s="10" t="e">
        <f t="shared" si="1786"/>
        <v>#DIV/0!</v>
      </c>
      <c r="AM2599">
        <f t="shared" si="1782"/>
        <v>0</v>
      </c>
      <c r="AN2599">
        <f t="shared" si="1773"/>
        <v>0</v>
      </c>
      <c r="AO2599">
        <f t="shared" si="1774"/>
        <v>0</v>
      </c>
      <c r="AP2599">
        <f t="shared" ca="1" si="1760"/>
        <v>7.9534241948342016E-49</v>
      </c>
      <c r="AQ2599">
        <f t="shared" ca="1" si="1760"/>
        <v>1.4556676709462084E-47</v>
      </c>
      <c r="AR2599">
        <f t="shared" ca="1" si="1787"/>
        <v>5.4637637103421711E-2</v>
      </c>
      <c r="AS2599">
        <f t="shared" ca="1" si="1788"/>
        <v>5.1807023740860103</v>
      </c>
      <c r="AT2599">
        <f t="shared" si="1775"/>
        <v>0</v>
      </c>
      <c r="AU2599">
        <f t="shared" ca="1" si="1789"/>
        <v>2.9765025206387687E-48</v>
      </c>
      <c r="AV2599" t="e">
        <f t="shared" si="1784"/>
        <v>#DIV/0!</v>
      </c>
      <c r="AW2599" t="e">
        <f t="shared" si="1798"/>
        <v>#DIV/0!</v>
      </c>
      <c r="AX2599" t="e">
        <f t="shared" si="1797"/>
        <v>#DIV/0!</v>
      </c>
      <c r="AY2599" t="e">
        <f t="shared" si="1802"/>
        <v>#DIV/0!</v>
      </c>
      <c r="AZ2599" t="e">
        <f t="shared" si="1801"/>
        <v>#DIV/0!</v>
      </c>
    </row>
    <row r="2600" spans="7:52" x14ac:dyDescent="0.3">
      <c r="G2600" s="1" t="str">
        <f t="shared" si="1783"/>
        <v/>
      </c>
      <c r="H2600" s="2" t="str">
        <f t="shared" si="1796"/>
        <v/>
      </c>
      <c r="I2600" s="6" t="str" cm="1">
        <f t="array" ref="I2600">_xlfn.IFS(AND(G2599&lt;H2599,G2600&gt;H2600),"BUY", AND(G2599&gt;H2599,G2600&lt;H2600),"SELL",TRUE,"")</f>
        <v/>
      </c>
      <c r="J2600" s="1">
        <f t="shared" ca="1" si="1762"/>
        <v>0</v>
      </c>
      <c r="K2600" s="3" t="str">
        <f t="shared" ca="1" si="1776"/>
        <v/>
      </c>
      <c r="L2600" s="3" t="str">
        <f t="shared" si="1777"/>
        <v/>
      </c>
      <c r="M2600" s="3" t="str">
        <f t="shared" si="1778"/>
        <v/>
      </c>
      <c r="N2600" s="4">
        <f t="shared" si="1763"/>
        <v>-1</v>
      </c>
      <c r="O2600" s="2" t="str">
        <f t="shared" si="1779"/>
        <v/>
      </c>
      <c r="P2600" s="1" t="str">
        <f t="shared" si="1764"/>
        <v/>
      </c>
      <c r="Q2600" s="1" t="str">
        <f t="shared" si="1765"/>
        <v/>
      </c>
      <c r="R2600" s="1" t="str">
        <f>IF(ISBLANK(A2600),"",SUM($Q$2:Q2600))</f>
        <v/>
      </c>
      <c r="S2600" s="1" t="str">
        <f>IF(ISBLANK(A2600),"",SUM($F$2:F2600))</f>
        <v/>
      </c>
      <c r="T2600" s="1" t="str">
        <f t="shared" si="1766"/>
        <v/>
      </c>
      <c r="U2600" s="1" t="str">
        <f t="shared" si="1767"/>
        <v/>
      </c>
      <c r="V2600" s="17">
        <f t="shared" si="1768"/>
        <v>0</v>
      </c>
      <c r="W2600" s="17">
        <f t="shared" si="1769"/>
        <v>0</v>
      </c>
      <c r="X2600" s="17">
        <f t="shared" si="1770"/>
        <v>0</v>
      </c>
      <c r="Y2600" s="22">
        <f t="shared" si="1800"/>
        <v>0</v>
      </c>
      <c r="Z2600" s="22">
        <f t="shared" si="1800"/>
        <v>0</v>
      </c>
      <c r="AA2600" s="22">
        <f t="shared" si="1800"/>
        <v>0</v>
      </c>
      <c r="AB2600" s="23" t="str">
        <f t="shared" si="1790"/>
        <v/>
      </c>
      <c r="AC2600" s="23" t="str">
        <f t="shared" si="1791"/>
        <v/>
      </c>
      <c r="AD2600" s="23" t="str">
        <f t="shared" si="1792"/>
        <v/>
      </c>
      <c r="AE2600" s="23" t="str">
        <f t="shared" si="1793"/>
        <v/>
      </c>
      <c r="AF2600" s="23" t="str">
        <f t="shared" si="1794"/>
        <v/>
      </c>
      <c r="AG2600" s="23" t="str">
        <f t="shared" si="1799"/>
        <v/>
      </c>
      <c r="AH2600" s="25" t="str">
        <f t="shared" si="1771"/>
        <v/>
      </c>
      <c r="AI2600" s="25" t="str">
        <f t="shared" si="1772"/>
        <v/>
      </c>
      <c r="AJ2600" s="1" t="str">
        <f t="shared" si="1780"/>
        <v/>
      </c>
      <c r="AK2600" s="10" t="e">
        <f t="shared" si="1781"/>
        <v>#DIV/0!</v>
      </c>
      <c r="AL2600" s="10" t="e">
        <f t="shared" si="1786"/>
        <v>#DIV/0!</v>
      </c>
      <c r="AM2600">
        <f t="shared" si="1782"/>
        <v>0</v>
      </c>
      <c r="AN2600">
        <f t="shared" si="1773"/>
        <v>0</v>
      </c>
      <c r="AO2600">
        <f t="shared" si="1774"/>
        <v>0</v>
      </c>
      <c r="AP2600">
        <f t="shared" ca="1" si="1760"/>
        <v>7.385322466631759E-49</v>
      </c>
      <c r="AQ2600">
        <f t="shared" ca="1" si="1760"/>
        <v>1.3516914087357648E-47</v>
      </c>
      <c r="AR2600">
        <f t="shared" ca="1" si="1787"/>
        <v>5.4637637103421718E-2</v>
      </c>
      <c r="AS2600">
        <f t="shared" ca="1" si="1788"/>
        <v>5.1807023740860103</v>
      </c>
      <c r="AT2600">
        <f t="shared" si="1775"/>
        <v>0</v>
      </c>
      <c r="AU2600">
        <f t="shared" ca="1" si="1789"/>
        <v>2.7638951977359994E-48</v>
      </c>
      <c r="AV2600" t="e">
        <f t="shared" si="1784"/>
        <v>#DIV/0!</v>
      </c>
      <c r="AW2600" t="e">
        <f t="shared" si="1798"/>
        <v>#DIV/0!</v>
      </c>
      <c r="AX2600" t="e">
        <f t="shared" si="1797"/>
        <v>#DIV/0!</v>
      </c>
      <c r="AY2600" t="e">
        <f t="shared" si="1802"/>
        <v>#DIV/0!</v>
      </c>
      <c r="AZ2600" t="e">
        <f t="shared" si="1801"/>
        <v>#DIV/0!</v>
      </c>
    </row>
    <row r="2601" spans="7:52" x14ac:dyDescent="0.3">
      <c r="G2601" s="1" t="str">
        <f t="shared" si="1783"/>
        <v/>
      </c>
      <c r="H2601" s="2" t="str">
        <f t="shared" si="1796"/>
        <v/>
      </c>
      <c r="I2601" s="6" t="str" cm="1">
        <f t="array" ref="I2601">_xlfn.IFS(AND(G2600&lt;H2600,G2601&gt;H2601),"BUY", AND(G2600&gt;H2600,G2601&lt;H2601),"SELL",TRUE,"")</f>
        <v/>
      </c>
      <c r="J2601" s="1">
        <f t="shared" ca="1" si="1762"/>
        <v>0</v>
      </c>
      <c r="K2601" s="3" t="str">
        <f t="shared" ca="1" si="1776"/>
        <v/>
      </c>
      <c r="L2601" s="3" t="str">
        <f t="shared" si="1777"/>
        <v/>
      </c>
      <c r="M2601" s="3" t="str">
        <f t="shared" si="1778"/>
        <v/>
      </c>
      <c r="N2601" s="4">
        <f t="shared" si="1763"/>
        <v>-1</v>
      </c>
      <c r="O2601" s="2" t="str">
        <f t="shared" si="1779"/>
        <v/>
      </c>
      <c r="P2601" s="1" t="str">
        <f t="shared" si="1764"/>
        <v/>
      </c>
      <c r="Q2601" s="1" t="str">
        <f t="shared" si="1765"/>
        <v/>
      </c>
      <c r="R2601" s="1" t="str">
        <f>IF(ISBLANK(A2601),"",SUM($Q$2:Q2601))</f>
        <v/>
      </c>
      <c r="S2601" s="1" t="str">
        <f>IF(ISBLANK(A2601),"",SUM($F$2:F2601))</f>
        <v/>
      </c>
      <c r="T2601" s="1" t="str">
        <f t="shared" si="1766"/>
        <v/>
      </c>
      <c r="U2601" s="1" t="str">
        <f t="shared" si="1767"/>
        <v/>
      </c>
      <c r="V2601" s="17">
        <f t="shared" si="1768"/>
        <v>0</v>
      </c>
      <c r="W2601" s="17">
        <f t="shared" si="1769"/>
        <v>0</v>
      </c>
      <c r="X2601" s="17">
        <f t="shared" si="1770"/>
        <v>0</v>
      </c>
      <c r="Y2601" s="22">
        <f t="shared" si="1800"/>
        <v>0</v>
      </c>
      <c r="Z2601" s="22">
        <f t="shared" si="1800"/>
        <v>0</v>
      </c>
      <c r="AA2601" s="22">
        <f t="shared" si="1800"/>
        <v>0</v>
      </c>
      <c r="AB2601" s="23" t="str">
        <f t="shared" si="1790"/>
        <v/>
      </c>
      <c r="AC2601" s="23" t="str">
        <f t="shared" si="1791"/>
        <v/>
      </c>
      <c r="AD2601" s="23" t="str">
        <f t="shared" si="1792"/>
        <v/>
      </c>
      <c r="AE2601" s="23" t="str">
        <f t="shared" si="1793"/>
        <v/>
      </c>
      <c r="AF2601" s="23" t="str">
        <f t="shared" si="1794"/>
        <v/>
      </c>
      <c r="AG2601" s="23" t="str">
        <f t="shared" si="1799"/>
        <v/>
      </c>
      <c r="AH2601" s="25" t="str">
        <f t="shared" si="1771"/>
        <v/>
      </c>
      <c r="AI2601" s="25" t="str">
        <f t="shared" si="1772"/>
        <v/>
      </c>
      <c r="AJ2601" s="1" t="str">
        <f t="shared" si="1780"/>
        <v/>
      </c>
      <c r="AK2601" s="10" t="e">
        <f t="shared" si="1781"/>
        <v>#DIV/0!</v>
      </c>
      <c r="AL2601" s="10" t="e">
        <f t="shared" si="1786"/>
        <v>#DIV/0!</v>
      </c>
      <c r="AM2601">
        <f t="shared" si="1782"/>
        <v>0</v>
      </c>
      <c r="AN2601">
        <f t="shared" si="1773"/>
        <v>0</v>
      </c>
      <c r="AO2601">
        <f t="shared" si="1774"/>
        <v>0</v>
      </c>
      <c r="AP2601">
        <f t="shared" ca="1" si="1760"/>
        <v>6.8577994333009182E-49</v>
      </c>
      <c r="AQ2601">
        <f t="shared" ca="1" si="1760"/>
        <v>1.2551420223974959E-47</v>
      </c>
      <c r="AR2601">
        <f t="shared" ca="1" si="1787"/>
        <v>5.4637637103421705E-2</v>
      </c>
      <c r="AS2601">
        <f t="shared" ca="1" si="1788"/>
        <v>5.1807023740860103</v>
      </c>
      <c r="AT2601">
        <f t="shared" si="1775"/>
        <v>0</v>
      </c>
      <c r="AU2601">
        <f t="shared" ca="1" si="1789"/>
        <v>2.566474112183428E-48</v>
      </c>
      <c r="AV2601" t="e">
        <f t="shared" si="1784"/>
        <v>#DIV/0!</v>
      </c>
      <c r="AW2601" t="e">
        <f t="shared" si="1798"/>
        <v>#DIV/0!</v>
      </c>
      <c r="AX2601" t="e">
        <f t="shared" si="1797"/>
        <v>#DIV/0!</v>
      </c>
      <c r="AY2601" t="e">
        <f t="shared" si="1802"/>
        <v>#DIV/0!</v>
      </c>
      <c r="AZ2601" t="e">
        <f t="shared" si="1801"/>
        <v>#DIV/0!</v>
      </c>
    </row>
    <row r="2602" spans="7:52" x14ac:dyDescent="0.3">
      <c r="G2602" s="1" t="str">
        <f t="shared" si="1783"/>
        <v/>
      </c>
      <c r="H2602" s="2" t="str">
        <f t="shared" si="1796"/>
        <v/>
      </c>
      <c r="I2602" s="6" t="str" cm="1">
        <f t="array" ref="I2602">_xlfn.IFS(AND(G2601&lt;H2601,G2602&gt;H2602),"BUY", AND(G2601&gt;H2601,G2602&lt;H2602),"SELL",TRUE,"")</f>
        <v/>
      </c>
      <c r="J2602" s="1">
        <f t="shared" ca="1" si="1762"/>
        <v>0</v>
      </c>
      <c r="K2602" s="3" t="str">
        <f t="shared" ca="1" si="1776"/>
        <v/>
      </c>
      <c r="L2602" s="3" t="str">
        <f t="shared" si="1777"/>
        <v/>
      </c>
      <c r="M2602" s="3" t="str">
        <f t="shared" si="1778"/>
        <v/>
      </c>
      <c r="N2602" s="4">
        <f t="shared" si="1763"/>
        <v>-1</v>
      </c>
      <c r="O2602" s="2" t="str">
        <f t="shared" si="1779"/>
        <v/>
      </c>
      <c r="P2602" s="1" t="str">
        <f t="shared" si="1764"/>
        <v/>
      </c>
      <c r="Q2602" s="1" t="str">
        <f t="shared" si="1765"/>
        <v/>
      </c>
      <c r="R2602" s="1" t="str">
        <f>IF(ISBLANK(A2602),"",SUM($Q$2:Q2602))</f>
        <v/>
      </c>
      <c r="S2602" s="1" t="str">
        <f>IF(ISBLANK(A2602),"",SUM($F$2:F2602))</f>
        <v/>
      </c>
      <c r="T2602" s="1" t="str">
        <f t="shared" si="1766"/>
        <v/>
      </c>
      <c r="U2602" s="1" t="str">
        <f t="shared" si="1767"/>
        <v/>
      </c>
      <c r="V2602" s="17">
        <f t="shared" si="1768"/>
        <v>0</v>
      </c>
      <c r="W2602" s="17">
        <f t="shared" si="1769"/>
        <v>0</v>
      </c>
      <c r="X2602" s="17">
        <f t="shared" si="1770"/>
        <v>0</v>
      </c>
      <c r="Y2602" s="22">
        <f t="shared" si="1800"/>
        <v>0</v>
      </c>
      <c r="Z2602" s="22">
        <f t="shared" si="1800"/>
        <v>0</v>
      </c>
      <c r="AA2602" s="22">
        <f t="shared" si="1800"/>
        <v>0</v>
      </c>
      <c r="AB2602" s="23" t="str">
        <f t="shared" si="1790"/>
        <v/>
      </c>
      <c r="AC2602" s="23" t="str">
        <f t="shared" si="1791"/>
        <v/>
      </c>
      <c r="AD2602" s="23" t="str">
        <f t="shared" si="1792"/>
        <v/>
      </c>
      <c r="AE2602" s="23" t="str">
        <f t="shared" si="1793"/>
        <v/>
      </c>
      <c r="AF2602" s="23" t="str">
        <f t="shared" si="1794"/>
        <v/>
      </c>
      <c r="AG2602" s="23" t="str">
        <f t="shared" si="1799"/>
        <v/>
      </c>
      <c r="AH2602" s="25" t="str">
        <f t="shared" si="1771"/>
        <v/>
      </c>
      <c r="AI2602" s="25" t="str">
        <f t="shared" si="1772"/>
        <v/>
      </c>
      <c r="AJ2602" s="1" t="str">
        <f t="shared" si="1780"/>
        <v/>
      </c>
      <c r="AK2602" s="10" t="e">
        <f t="shared" si="1781"/>
        <v>#DIV/0!</v>
      </c>
      <c r="AL2602" s="10" t="e">
        <f t="shared" si="1786"/>
        <v>#DIV/0!</v>
      </c>
      <c r="AM2602">
        <f t="shared" si="1782"/>
        <v>0</v>
      </c>
      <c r="AN2602">
        <f t="shared" si="1773"/>
        <v>0</v>
      </c>
      <c r="AO2602">
        <f t="shared" si="1774"/>
        <v>0</v>
      </c>
      <c r="AP2602">
        <f t="shared" ca="1" si="1760"/>
        <v>6.3679566166365668E-49</v>
      </c>
      <c r="AQ2602">
        <f t="shared" ca="1" si="1760"/>
        <v>1.1654890207976747E-47</v>
      </c>
      <c r="AR2602">
        <f t="shared" ca="1" si="1787"/>
        <v>5.4637637103421711E-2</v>
      </c>
      <c r="AS2602">
        <f t="shared" ca="1" si="1788"/>
        <v>5.1807023740860103</v>
      </c>
      <c r="AT2602">
        <f t="shared" si="1775"/>
        <v>0</v>
      </c>
      <c r="AU2602">
        <f t="shared" ca="1" si="1789"/>
        <v>2.3831545327417546E-48</v>
      </c>
      <c r="AV2602" t="e">
        <f t="shared" si="1784"/>
        <v>#DIV/0!</v>
      </c>
      <c r="AW2602" t="e">
        <f t="shared" si="1798"/>
        <v>#DIV/0!</v>
      </c>
      <c r="AX2602" t="e">
        <f t="shared" si="1797"/>
        <v>#DIV/0!</v>
      </c>
      <c r="AY2602" t="e">
        <f t="shared" si="1802"/>
        <v>#DIV/0!</v>
      </c>
      <c r="AZ2602" t="e">
        <f t="shared" si="1801"/>
        <v>#DIV/0!</v>
      </c>
    </row>
    <row r="2603" spans="7:52" x14ac:dyDescent="0.3">
      <c r="G2603" s="1" t="str">
        <f t="shared" si="1783"/>
        <v/>
      </c>
      <c r="H2603" s="2" t="str">
        <f t="shared" si="1796"/>
        <v/>
      </c>
      <c r="I2603" s="6" t="str" cm="1">
        <f t="array" ref="I2603">_xlfn.IFS(AND(G2602&lt;H2602,G2603&gt;H2603),"BUY", AND(G2602&gt;H2602,G2603&lt;H2603),"SELL",TRUE,"")</f>
        <v/>
      </c>
      <c r="J2603" s="1">
        <f t="shared" ca="1" si="1762"/>
        <v>0</v>
      </c>
      <c r="K2603" s="3" t="str">
        <f t="shared" ca="1" si="1776"/>
        <v/>
      </c>
      <c r="L2603" s="3" t="str">
        <f t="shared" si="1777"/>
        <v/>
      </c>
      <c r="M2603" s="3" t="str">
        <f t="shared" si="1778"/>
        <v/>
      </c>
      <c r="N2603" s="4">
        <f t="shared" si="1763"/>
        <v>-1</v>
      </c>
      <c r="O2603" s="2" t="str">
        <f t="shared" si="1779"/>
        <v/>
      </c>
      <c r="P2603" s="1" t="str">
        <f t="shared" si="1764"/>
        <v/>
      </c>
      <c r="Q2603" s="1" t="str">
        <f t="shared" si="1765"/>
        <v/>
      </c>
      <c r="R2603" s="1" t="str">
        <f>IF(ISBLANK(A2603),"",SUM($Q$2:Q2603))</f>
        <v/>
      </c>
      <c r="S2603" s="1" t="str">
        <f>IF(ISBLANK(A2603),"",SUM($F$2:F2603))</f>
        <v/>
      </c>
      <c r="T2603" s="1" t="str">
        <f t="shared" si="1766"/>
        <v/>
      </c>
      <c r="U2603" s="1" t="str">
        <f t="shared" si="1767"/>
        <v/>
      </c>
      <c r="V2603" s="17">
        <f t="shared" si="1768"/>
        <v>0</v>
      </c>
      <c r="W2603" s="17">
        <f t="shared" si="1769"/>
        <v>0</v>
      </c>
      <c r="X2603" s="17">
        <f t="shared" si="1770"/>
        <v>0</v>
      </c>
      <c r="Y2603" s="22">
        <f t="shared" si="1800"/>
        <v>0</v>
      </c>
      <c r="Z2603" s="22">
        <f t="shared" si="1800"/>
        <v>0</v>
      </c>
      <c r="AA2603" s="22">
        <f t="shared" si="1800"/>
        <v>0</v>
      </c>
      <c r="AB2603" s="23" t="str">
        <f t="shared" si="1790"/>
        <v/>
      </c>
      <c r="AC2603" s="23" t="str">
        <f t="shared" si="1791"/>
        <v/>
      </c>
      <c r="AD2603" s="23" t="str">
        <f t="shared" si="1792"/>
        <v/>
      </c>
      <c r="AE2603" s="23" t="str">
        <f t="shared" si="1793"/>
        <v/>
      </c>
      <c r="AF2603" s="23" t="str">
        <f t="shared" si="1794"/>
        <v/>
      </c>
      <c r="AG2603" s="23" t="str">
        <f t="shared" si="1799"/>
        <v/>
      </c>
      <c r="AH2603" s="25" t="str">
        <f t="shared" si="1771"/>
        <v/>
      </c>
      <c r="AI2603" s="25" t="str">
        <f t="shared" si="1772"/>
        <v/>
      </c>
      <c r="AJ2603" s="1" t="str">
        <f t="shared" si="1780"/>
        <v/>
      </c>
      <c r="AK2603" s="10" t="e">
        <f t="shared" si="1781"/>
        <v>#DIV/0!</v>
      </c>
      <c r="AL2603" s="10" t="e">
        <f t="shared" si="1786"/>
        <v>#DIV/0!</v>
      </c>
      <c r="AM2603">
        <f t="shared" si="1782"/>
        <v>0</v>
      </c>
      <c r="AN2603">
        <f t="shared" si="1773"/>
        <v>0</v>
      </c>
      <c r="AO2603">
        <f t="shared" si="1774"/>
        <v>0</v>
      </c>
      <c r="AP2603">
        <f t="shared" ca="1" si="1760"/>
        <v>5.9131025725910976E-49</v>
      </c>
      <c r="AQ2603">
        <f t="shared" ca="1" si="1760"/>
        <v>1.0822398050264122E-47</v>
      </c>
      <c r="AR2603">
        <f t="shared" ca="1" si="1787"/>
        <v>5.4637637103421711E-2</v>
      </c>
      <c r="AS2603">
        <f t="shared" ca="1" si="1788"/>
        <v>5.1807023740860103</v>
      </c>
      <c r="AT2603">
        <f t="shared" si="1775"/>
        <v>0</v>
      </c>
      <c r="AU2603">
        <f t="shared" ca="1" si="1789"/>
        <v>2.2129292089744865E-48</v>
      </c>
      <c r="AV2603" t="e">
        <f t="shared" si="1784"/>
        <v>#DIV/0!</v>
      </c>
      <c r="AW2603" t="e">
        <f t="shared" si="1798"/>
        <v>#DIV/0!</v>
      </c>
      <c r="AX2603" t="e">
        <f t="shared" si="1797"/>
        <v>#DIV/0!</v>
      </c>
      <c r="AY2603" t="e">
        <f t="shared" si="1802"/>
        <v>#DIV/0!</v>
      </c>
      <c r="AZ2603" t="e">
        <f t="shared" si="1801"/>
        <v>#DIV/0!</v>
      </c>
    </row>
    <row r="2604" spans="7:52" x14ac:dyDescent="0.3">
      <c r="G2604" s="1" t="str">
        <f t="shared" si="1783"/>
        <v/>
      </c>
      <c r="H2604" s="2" t="str">
        <f t="shared" si="1796"/>
        <v/>
      </c>
      <c r="I2604" s="6" t="str" cm="1">
        <f t="array" ref="I2604">_xlfn.IFS(AND(G2603&lt;H2603,G2604&gt;H2604),"BUY", AND(G2603&gt;H2603,G2604&lt;H2604),"SELL",TRUE,"")</f>
        <v/>
      </c>
      <c r="J2604" s="1">
        <f t="shared" ca="1" si="1762"/>
        <v>0</v>
      </c>
      <c r="K2604" s="3" t="str">
        <f t="shared" ca="1" si="1776"/>
        <v/>
      </c>
      <c r="L2604" s="3" t="str">
        <f t="shared" si="1777"/>
        <v/>
      </c>
      <c r="M2604" s="3" t="str">
        <f t="shared" si="1778"/>
        <v/>
      </c>
      <c r="N2604" s="4">
        <f t="shared" si="1763"/>
        <v>-1</v>
      </c>
      <c r="O2604" s="2" t="str">
        <f t="shared" si="1779"/>
        <v/>
      </c>
      <c r="P2604" s="1" t="str">
        <f t="shared" si="1764"/>
        <v/>
      </c>
      <c r="Q2604" s="1" t="str">
        <f t="shared" si="1765"/>
        <v/>
      </c>
      <c r="R2604" s="1" t="str">
        <f>IF(ISBLANK(A2604),"",SUM($Q$2:Q2604))</f>
        <v/>
      </c>
      <c r="S2604" s="1" t="str">
        <f>IF(ISBLANK(A2604),"",SUM($F$2:F2604))</f>
        <v/>
      </c>
      <c r="T2604" s="1" t="str">
        <f t="shared" si="1766"/>
        <v/>
      </c>
      <c r="U2604" s="1" t="str">
        <f t="shared" si="1767"/>
        <v/>
      </c>
      <c r="V2604" s="17">
        <f t="shared" si="1768"/>
        <v>0</v>
      </c>
      <c r="W2604" s="17">
        <f t="shared" si="1769"/>
        <v>0</v>
      </c>
      <c r="X2604" s="17">
        <f t="shared" si="1770"/>
        <v>0</v>
      </c>
      <c r="Y2604" s="22">
        <f t="shared" si="1800"/>
        <v>0</v>
      </c>
      <c r="Z2604" s="22">
        <f t="shared" si="1800"/>
        <v>0</v>
      </c>
      <c r="AA2604" s="22">
        <f t="shared" si="1800"/>
        <v>0</v>
      </c>
      <c r="AB2604" s="23" t="str">
        <f t="shared" si="1790"/>
        <v/>
      </c>
      <c r="AC2604" s="23" t="str">
        <f t="shared" si="1791"/>
        <v/>
      </c>
      <c r="AD2604" s="23" t="str">
        <f t="shared" si="1792"/>
        <v/>
      </c>
      <c r="AE2604" s="23" t="str">
        <f t="shared" si="1793"/>
        <v/>
      </c>
      <c r="AF2604" s="23" t="str">
        <f t="shared" si="1794"/>
        <v/>
      </c>
      <c r="AG2604" s="23" t="str">
        <f t="shared" si="1799"/>
        <v/>
      </c>
      <c r="AH2604" s="25" t="str">
        <f t="shared" si="1771"/>
        <v/>
      </c>
      <c r="AI2604" s="25" t="str">
        <f t="shared" si="1772"/>
        <v/>
      </c>
      <c r="AJ2604" s="1" t="str">
        <f t="shared" si="1780"/>
        <v/>
      </c>
      <c r="AK2604" s="10" t="e">
        <f t="shared" si="1781"/>
        <v>#DIV/0!</v>
      </c>
      <c r="AL2604" s="10" t="e">
        <f t="shared" si="1786"/>
        <v>#DIV/0!</v>
      </c>
      <c r="AM2604">
        <f t="shared" si="1782"/>
        <v>0</v>
      </c>
      <c r="AN2604">
        <f t="shared" si="1773"/>
        <v>0</v>
      </c>
      <c r="AO2604">
        <f t="shared" si="1774"/>
        <v>0</v>
      </c>
      <c r="AP2604">
        <f t="shared" ca="1" si="1760"/>
        <v>5.4907381031203051E-49</v>
      </c>
      <c r="AQ2604">
        <f t="shared" ca="1" si="1760"/>
        <v>1.0049369618102399E-47</v>
      </c>
      <c r="AR2604">
        <f t="shared" ca="1" si="1787"/>
        <v>5.4637637103421711E-2</v>
      </c>
      <c r="AS2604">
        <f t="shared" ca="1" si="1788"/>
        <v>5.1807023740860103</v>
      </c>
      <c r="AT2604">
        <f t="shared" si="1775"/>
        <v>0</v>
      </c>
      <c r="AU2604">
        <f t="shared" ca="1" si="1789"/>
        <v>2.0548628369048805E-48</v>
      </c>
      <c r="AV2604" t="e">
        <f t="shared" si="1784"/>
        <v>#DIV/0!</v>
      </c>
      <c r="AW2604" t="e">
        <f t="shared" si="1798"/>
        <v>#DIV/0!</v>
      </c>
      <c r="AX2604" t="e">
        <f t="shared" si="1797"/>
        <v>#DIV/0!</v>
      </c>
      <c r="AY2604" t="e">
        <f t="shared" si="1802"/>
        <v>#DIV/0!</v>
      </c>
      <c r="AZ2604" t="e">
        <f t="shared" si="1801"/>
        <v>#DIV/0!</v>
      </c>
    </row>
    <row r="2605" spans="7:52" x14ac:dyDescent="0.3">
      <c r="G2605" s="1" t="str">
        <f t="shared" si="1783"/>
        <v/>
      </c>
      <c r="H2605" s="2" t="str">
        <f t="shared" si="1796"/>
        <v/>
      </c>
      <c r="I2605" s="6" t="str" cm="1">
        <f t="array" ref="I2605">_xlfn.IFS(AND(G2604&lt;H2604,G2605&gt;H2605),"BUY", AND(G2604&gt;H2604,G2605&lt;H2605),"SELL",TRUE,"")</f>
        <v/>
      </c>
      <c r="J2605" s="1">
        <f t="shared" ca="1" si="1762"/>
        <v>0</v>
      </c>
      <c r="K2605" s="3" t="str">
        <f t="shared" ca="1" si="1776"/>
        <v/>
      </c>
      <c r="L2605" s="3" t="str">
        <f t="shared" si="1777"/>
        <v/>
      </c>
      <c r="M2605" s="3" t="str">
        <f t="shared" si="1778"/>
        <v/>
      </c>
      <c r="N2605" s="4">
        <f t="shared" si="1763"/>
        <v>-1</v>
      </c>
      <c r="O2605" s="2" t="str">
        <f t="shared" si="1779"/>
        <v/>
      </c>
      <c r="P2605" s="1" t="str">
        <f t="shared" si="1764"/>
        <v/>
      </c>
      <c r="Q2605" s="1" t="str">
        <f t="shared" si="1765"/>
        <v/>
      </c>
      <c r="R2605" s="1" t="str">
        <f>IF(ISBLANK(A2605),"",SUM($Q$2:Q2605))</f>
        <v/>
      </c>
      <c r="S2605" s="1" t="str">
        <f>IF(ISBLANK(A2605),"",SUM($F$2:F2605))</f>
        <v/>
      </c>
      <c r="T2605" s="1" t="str">
        <f t="shared" si="1766"/>
        <v/>
      </c>
      <c r="U2605" s="1" t="str">
        <f t="shared" si="1767"/>
        <v/>
      </c>
      <c r="V2605" s="17">
        <f t="shared" si="1768"/>
        <v>0</v>
      </c>
      <c r="W2605" s="17">
        <f t="shared" si="1769"/>
        <v>0</v>
      </c>
      <c r="X2605" s="17">
        <f t="shared" si="1770"/>
        <v>0</v>
      </c>
      <c r="Y2605" s="22">
        <f t="shared" si="1800"/>
        <v>0</v>
      </c>
      <c r="Z2605" s="22">
        <f t="shared" si="1800"/>
        <v>0</v>
      </c>
      <c r="AA2605" s="22">
        <f t="shared" si="1800"/>
        <v>0</v>
      </c>
      <c r="AB2605" s="23" t="str">
        <f t="shared" si="1790"/>
        <v/>
      </c>
      <c r="AC2605" s="23" t="str">
        <f t="shared" si="1791"/>
        <v/>
      </c>
      <c r="AD2605" s="23" t="str">
        <f t="shared" si="1792"/>
        <v/>
      </c>
      <c r="AE2605" s="23" t="str">
        <f t="shared" si="1793"/>
        <v/>
      </c>
      <c r="AF2605" s="23" t="str">
        <f t="shared" si="1794"/>
        <v/>
      </c>
      <c r="AG2605" s="23" t="str">
        <f t="shared" si="1799"/>
        <v/>
      </c>
      <c r="AH2605" s="25" t="str">
        <f t="shared" si="1771"/>
        <v/>
      </c>
      <c r="AI2605" s="25" t="str">
        <f t="shared" si="1772"/>
        <v/>
      </c>
      <c r="AJ2605" s="1" t="str">
        <f t="shared" si="1780"/>
        <v/>
      </c>
      <c r="AK2605" s="10" t="e">
        <f t="shared" si="1781"/>
        <v>#DIV/0!</v>
      </c>
      <c r="AL2605" s="10" t="e">
        <f t="shared" si="1786"/>
        <v>#DIV/0!</v>
      </c>
      <c r="AM2605">
        <f t="shared" si="1782"/>
        <v>0</v>
      </c>
      <c r="AN2605">
        <f t="shared" si="1773"/>
        <v>0</v>
      </c>
      <c r="AO2605">
        <f t="shared" si="1774"/>
        <v>0</v>
      </c>
      <c r="AP2605">
        <f t="shared" ca="1" si="1760"/>
        <v>5.0985425243259983E-49</v>
      </c>
      <c r="AQ2605">
        <f t="shared" ca="1" si="1760"/>
        <v>9.3315575025236562E-48</v>
      </c>
      <c r="AR2605">
        <f t="shared" ca="1" si="1787"/>
        <v>5.4637637103421718E-2</v>
      </c>
      <c r="AS2605">
        <f t="shared" ca="1" si="1788"/>
        <v>5.1807023740860103</v>
      </c>
      <c r="AT2605">
        <f t="shared" si="1775"/>
        <v>0</v>
      </c>
      <c r="AU2605">
        <f t="shared" ca="1" si="1789"/>
        <v>1.9080869199831034E-48</v>
      </c>
      <c r="AV2605" t="e">
        <f t="shared" si="1784"/>
        <v>#DIV/0!</v>
      </c>
      <c r="AW2605" t="e">
        <f t="shared" si="1798"/>
        <v>#DIV/0!</v>
      </c>
      <c r="AX2605" t="e">
        <f t="shared" si="1797"/>
        <v>#DIV/0!</v>
      </c>
      <c r="AY2605" t="e">
        <f t="shared" si="1802"/>
        <v>#DIV/0!</v>
      </c>
      <c r="AZ2605" t="e">
        <f t="shared" si="1801"/>
        <v>#DIV/0!</v>
      </c>
    </row>
    <row r="2606" spans="7:52" x14ac:dyDescent="0.3">
      <c r="G2606" s="1" t="str">
        <f t="shared" si="1783"/>
        <v/>
      </c>
      <c r="H2606" s="2" t="str">
        <f t="shared" si="1796"/>
        <v/>
      </c>
      <c r="I2606" s="6" t="str" cm="1">
        <f t="array" ref="I2606">_xlfn.IFS(AND(G2605&lt;H2605,G2606&gt;H2606),"BUY", AND(G2605&gt;H2605,G2606&lt;H2606),"SELL",TRUE,"")</f>
        <v/>
      </c>
      <c r="J2606" s="1">
        <f t="shared" ca="1" si="1762"/>
        <v>0</v>
      </c>
      <c r="K2606" s="3" t="str">
        <f t="shared" ca="1" si="1776"/>
        <v/>
      </c>
      <c r="L2606" s="3" t="str">
        <f t="shared" si="1777"/>
        <v/>
      </c>
      <c r="M2606" s="3" t="str">
        <f t="shared" si="1778"/>
        <v/>
      </c>
      <c r="N2606" s="4">
        <f t="shared" si="1763"/>
        <v>-1</v>
      </c>
      <c r="O2606" s="2" t="str">
        <f t="shared" si="1779"/>
        <v/>
      </c>
      <c r="P2606" s="1" t="str">
        <f t="shared" si="1764"/>
        <v/>
      </c>
      <c r="Q2606" s="1" t="str">
        <f t="shared" si="1765"/>
        <v/>
      </c>
      <c r="R2606" s="1" t="str">
        <f>IF(ISBLANK(A2606),"",SUM($Q$2:Q2606))</f>
        <v/>
      </c>
      <c r="S2606" s="1" t="str">
        <f>IF(ISBLANK(A2606),"",SUM($F$2:F2606))</f>
        <v/>
      </c>
      <c r="T2606" s="1" t="str">
        <f t="shared" si="1766"/>
        <v/>
      </c>
      <c r="U2606" s="1" t="str">
        <f t="shared" si="1767"/>
        <v/>
      </c>
      <c r="V2606" s="17">
        <f t="shared" si="1768"/>
        <v>0</v>
      </c>
      <c r="W2606" s="17">
        <f t="shared" si="1769"/>
        <v>0</v>
      </c>
      <c r="X2606" s="17">
        <f t="shared" si="1770"/>
        <v>0</v>
      </c>
      <c r="Y2606" s="22">
        <f t="shared" si="1800"/>
        <v>0</v>
      </c>
      <c r="Z2606" s="22">
        <f t="shared" si="1800"/>
        <v>0</v>
      </c>
      <c r="AA2606" s="22">
        <f t="shared" si="1800"/>
        <v>0</v>
      </c>
      <c r="AB2606" s="23" t="str">
        <f t="shared" si="1790"/>
        <v/>
      </c>
      <c r="AC2606" s="23" t="str">
        <f t="shared" si="1791"/>
        <v/>
      </c>
      <c r="AD2606" s="23" t="str">
        <f t="shared" si="1792"/>
        <v/>
      </c>
      <c r="AE2606" s="23" t="str">
        <f t="shared" si="1793"/>
        <v/>
      </c>
      <c r="AF2606" s="23" t="str">
        <f t="shared" si="1794"/>
        <v/>
      </c>
      <c r="AG2606" s="23" t="str">
        <f t="shared" si="1799"/>
        <v/>
      </c>
      <c r="AH2606" s="25" t="str">
        <f t="shared" si="1771"/>
        <v/>
      </c>
      <c r="AI2606" s="25" t="str">
        <f t="shared" si="1772"/>
        <v/>
      </c>
      <c r="AJ2606" s="1" t="str">
        <f t="shared" si="1780"/>
        <v/>
      </c>
      <c r="AK2606" s="10" t="e">
        <f t="shared" si="1781"/>
        <v>#DIV/0!</v>
      </c>
      <c r="AL2606" s="10" t="e">
        <f t="shared" si="1786"/>
        <v>#DIV/0!</v>
      </c>
      <c r="AM2606">
        <f t="shared" si="1782"/>
        <v>0</v>
      </c>
      <c r="AN2606">
        <f t="shared" si="1773"/>
        <v>0</v>
      </c>
      <c r="AO2606">
        <f t="shared" si="1774"/>
        <v>0</v>
      </c>
      <c r="AP2606">
        <f t="shared" ca="1" si="1760"/>
        <v>4.73436091544557E-49</v>
      </c>
      <c r="AQ2606">
        <f t="shared" ca="1" si="1760"/>
        <v>8.6650176809148247E-48</v>
      </c>
      <c r="AR2606">
        <f t="shared" ca="1" si="1787"/>
        <v>5.4637637103421711E-2</v>
      </c>
      <c r="AS2606">
        <f t="shared" ca="1" si="1788"/>
        <v>5.1807023740860103</v>
      </c>
      <c r="AT2606">
        <f t="shared" si="1775"/>
        <v>0</v>
      </c>
      <c r="AU2606">
        <f t="shared" ca="1" si="1789"/>
        <v>1.7717949971271676E-48</v>
      </c>
      <c r="AV2606" t="e">
        <f t="shared" si="1784"/>
        <v>#DIV/0!</v>
      </c>
      <c r="AW2606" t="e">
        <f t="shared" si="1798"/>
        <v>#DIV/0!</v>
      </c>
      <c r="AX2606" t="e">
        <f t="shared" si="1797"/>
        <v>#DIV/0!</v>
      </c>
      <c r="AY2606" t="e">
        <f t="shared" si="1802"/>
        <v>#DIV/0!</v>
      </c>
      <c r="AZ2606" t="e">
        <f t="shared" si="1801"/>
        <v>#DIV/0!</v>
      </c>
    </row>
    <row r="2607" spans="7:52" x14ac:dyDescent="0.3">
      <c r="G2607" s="1" t="str">
        <f t="shared" si="1783"/>
        <v/>
      </c>
      <c r="H2607" s="2" t="str">
        <f t="shared" si="1796"/>
        <v/>
      </c>
      <c r="I2607" s="6" t="str" cm="1">
        <f t="array" ref="I2607">_xlfn.IFS(AND(G2606&lt;H2606,G2607&gt;H2607),"BUY", AND(G2606&gt;H2606,G2607&lt;H2607),"SELL",TRUE,"")</f>
        <v/>
      </c>
      <c r="J2607" s="1">
        <f t="shared" ca="1" si="1762"/>
        <v>0</v>
      </c>
      <c r="K2607" s="3" t="str">
        <f t="shared" ca="1" si="1776"/>
        <v/>
      </c>
      <c r="L2607" s="3" t="str">
        <f t="shared" si="1777"/>
        <v/>
      </c>
      <c r="M2607" s="3" t="str">
        <f t="shared" si="1778"/>
        <v/>
      </c>
      <c r="N2607" s="4">
        <f t="shared" si="1763"/>
        <v>-1</v>
      </c>
      <c r="O2607" s="2" t="str">
        <f t="shared" si="1779"/>
        <v/>
      </c>
      <c r="P2607" s="1" t="str">
        <f t="shared" si="1764"/>
        <v/>
      </c>
      <c r="Q2607" s="1" t="str">
        <f t="shared" si="1765"/>
        <v/>
      </c>
      <c r="R2607" s="1" t="str">
        <f>IF(ISBLANK(A2607),"",SUM($Q$2:Q2607))</f>
        <v/>
      </c>
      <c r="S2607" s="1" t="str">
        <f>IF(ISBLANK(A2607),"",SUM($F$2:F2607))</f>
        <v/>
      </c>
      <c r="T2607" s="1" t="str">
        <f t="shared" si="1766"/>
        <v/>
      </c>
      <c r="U2607" s="1" t="str">
        <f t="shared" si="1767"/>
        <v/>
      </c>
      <c r="V2607" s="17">
        <f t="shared" si="1768"/>
        <v>0</v>
      </c>
      <c r="W2607" s="17">
        <f t="shared" si="1769"/>
        <v>0</v>
      </c>
      <c r="X2607" s="17">
        <f t="shared" si="1770"/>
        <v>0</v>
      </c>
      <c r="Y2607" s="22">
        <f t="shared" ref="Y2607:AA2622" si="1803">SUM(V2594:V2607)</f>
        <v>0</v>
      </c>
      <c r="Z2607" s="22">
        <f t="shared" si="1803"/>
        <v>0</v>
      </c>
      <c r="AA2607" s="22">
        <f t="shared" si="1803"/>
        <v>0</v>
      </c>
      <c r="AB2607" s="23" t="str">
        <f t="shared" si="1790"/>
        <v/>
      </c>
      <c r="AC2607" s="23" t="str">
        <f t="shared" si="1791"/>
        <v/>
      </c>
      <c r="AD2607" s="23" t="str">
        <f t="shared" si="1792"/>
        <v/>
      </c>
      <c r="AE2607" s="23" t="str">
        <f t="shared" si="1793"/>
        <v/>
      </c>
      <c r="AF2607" s="23" t="str">
        <f t="shared" si="1794"/>
        <v/>
      </c>
      <c r="AG2607" s="23" t="str">
        <f t="shared" si="1799"/>
        <v/>
      </c>
      <c r="AH2607" s="25" t="str">
        <f t="shared" si="1771"/>
        <v/>
      </c>
      <c r="AI2607" s="25" t="str">
        <f t="shared" si="1772"/>
        <v/>
      </c>
      <c r="AJ2607" s="1" t="str">
        <f t="shared" si="1780"/>
        <v/>
      </c>
      <c r="AK2607" s="10" t="e">
        <f t="shared" si="1781"/>
        <v>#DIV/0!</v>
      </c>
      <c r="AL2607" s="10" t="e">
        <f t="shared" si="1786"/>
        <v>#DIV/0!</v>
      </c>
      <c r="AM2607">
        <f t="shared" si="1782"/>
        <v>0</v>
      </c>
      <c r="AN2607">
        <f t="shared" si="1773"/>
        <v>0</v>
      </c>
      <c r="AO2607">
        <f t="shared" si="1774"/>
        <v>0</v>
      </c>
      <c r="AP2607">
        <f t="shared" ca="1" si="1760"/>
        <v>4.3961922786280296E-49</v>
      </c>
      <c r="AQ2607">
        <f t="shared" ca="1" si="1760"/>
        <v>8.0460878465637649E-48</v>
      </c>
      <c r="AR2607">
        <f t="shared" ca="1" si="1787"/>
        <v>5.4637637103421725E-2</v>
      </c>
      <c r="AS2607">
        <f t="shared" ca="1" si="1788"/>
        <v>5.1807023740860103</v>
      </c>
      <c r="AT2607">
        <f t="shared" si="1775"/>
        <v>0</v>
      </c>
      <c r="AU2607">
        <f t="shared" ca="1" si="1789"/>
        <v>1.6452382116180843E-48</v>
      </c>
      <c r="AV2607" t="e">
        <f t="shared" si="1784"/>
        <v>#DIV/0!</v>
      </c>
      <c r="AW2607" t="e">
        <f t="shared" si="1798"/>
        <v>#DIV/0!</v>
      </c>
      <c r="AX2607" t="e">
        <f t="shared" si="1797"/>
        <v>#DIV/0!</v>
      </c>
      <c r="AY2607" t="e">
        <f t="shared" si="1802"/>
        <v>#DIV/0!</v>
      </c>
      <c r="AZ2607" t="e">
        <f t="shared" si="1801"/>
        <v>#DIV/0!</v>
      </c>
    </row>
    <row r="2608" spans="7:52" x14ac:dyDescent="0.3">
      <c r="G2608" s="1" t="str">
        <f t="shared" si="1783"/>
        <v/>
      </c>
      <c r="H2608" s="2" t="str">
        <f t="shared" si="1796"/>
        <v/>
      </c>
      <c r="I2608" s="6" t="str" cm="1">
        <f t="array" ref="I2608">_xlfn.IFS(AND(G2607&lt;H2607,G2608&gt;H2608),"BUY", AND(G2607&gt;H2607,G2608&lt;H2608),"SELL",TRUE,"")</f>
        <v/>
      </c>
      <c r="J2608" s="1">
        <f t="shared" ca="1" si="1762"/>
        <v>0</v>
      </c>
      <c r="K2608" s="3" t="str">
        <f t="shared" ca="1" si="1776"/>
        <v/>
      </c>
      <c r="L2608" s="3" t="str">
        <f t="shared" si="1777"/>
        <v/>
      </c>
      <c r="M2608" s="3" t="str">
        <f t="shared" si="1778"/>
        <v/>
      </c>
      <c r="N2608" s="4">
        <f t="shared" si="1763"/>
        <v>-1</v>
      </c>
      <c r="O2608" s="2" t="str">
        <f t="shared" si="1779"/>
        <v/>
      </c>
      <c r="P2608" s="1" t="str">
        <f t="shared" si="1764"/>
        <v/>
      </c>
      <c r="Q2608" s="1" t="str">
        <f t="shared" si="1765"/>
        <v/>
      </c>
      <c r="R2608" s="1" t="str">
        <f>IF(ISBLANK(A2608),"",SUM($Q$2:Q2608))</f>
        <v/>
      </c>
      <c r="S2608" s="1" t="str">
        <f>IF(ISBLANK(A2608),"",SUM($F$2:F2608))</f>
        <v/>
      </c>
      <c r="T2608" s="1" t="str">
        <f t="shared" si="1766"/>
        <v/>
      </c>
      <c r="U2608" s="1" t="str">
        <f t="shared" si="1767"/>
        <v/>
      </c>
      <c r="V2608" s="17">
        <f t="shared" si="1768"/>
        <v>0</v>
      </c>
      <c r="W2608" s="17">
        <f t="shared" si="1769"/>
        <v>0</v>
      </c>
      <c r="X2608" s="17">
        <f t="shared" si="1770"/>
        <v>0</v>
      </c>
      <c r="Y2608" s="22">
        <f t="shared" si="1803"/>
        <v>0</v>
      </c>
      <c r="Z2608" s="22">
        <f t="shared" si="1803"/>
        <v>0</v>
      </c>
      <c r="AA2608" s="22">
        <f t="shared" si="1803"/>
        <v>0</v>
      </c>
      <c r="AB2608" s="23" t="str">
        <f t="shared" si="1790"/>
        <v/>
      </c>
      <c r="AC2608" s="23" t="str">
        <f t="shared" si="1791"/>
        <v/>
      </c>
      <c r="AD2608" s="23" t="str">
        <f t="shared" si="1792"/>
        <v/>
      </c>
      <c r="AE2608" s="23" t="str">
        <f t="shared" si="1793"/>
        <v/>
      </c>
      <c r="AF2608" s="23" t="str">
        <f t="shared" si="1794"/>
        <v/>
      </c>
      <c r="AG2608" s="23" t="str">
        <f t="shared" si="1799"/>
        <v/>
      </c>
      <c r="AH2608" s="25" t="str">
        <f t="shared" si="1771"/>
        <v/>
      </c>
      <c r="AI2608" s="25" t="str">
        <f t="shared" si="1772"/>
        <v/>
      </c>
      <c r="AJ2608" s="1" t="str">
        <f t="shared" si="1780"/>
        <v/>
      </c>
      <c r="AK2608" s="10" t="e">
        <f t="shared" si="1781"/>
        <v>#DIV/0!</v>
      </c>
      <c r="AL2608" s="10" t="e">
        <f t="shared" si="1786"/>
        <v>#DIV/0!</v>
      </c>
      <c r="AM2608">
        <f t="shared" si="1782"/>
        <v>0</v>
      </c>
      <c r="AN2608">
        <f t="shared" si="1773"/>
        <v>0</v>
      </c>
      <c r="AO2608">
        <f t="shared" si="1774"/>
        <v>0</v>
      </c>
      <c r="AP2608">
        <f t="shared" ca="1" si="1760"/>
        <v>4.082178544440313E-49</v>
      </c>
      <c r="AQ2608">
        <f t="shared" ca="1" si="1760"/>
        <v>7.4713672860949249E-48</v>
      </c>
      <c r="AR2608">
        <f t="shared" ca="1" si="1787"/>
        <v>5.4637637103421718E-2</v>
      </c>
      <c r="AS2608">
        <f t="shared" ca="1" si="1788"/>
        <v>5.1807023740860103</v>
      </c>
      <c r="AT2608">
        <f t="shared" si="1775"/>
        <v>0</v>
      </c>
      <c r="AU2608">
        <f t="shared" ca="1" si="1789"/>
        <v>1.527721196502507E-48</v>
      </c>
      <c r="AV2608" t="e">
        <f t="shared" si="1784"/>
        <v>#DIV/0!</v>
      </c>
      <c r="AW2608" t="e">
        <f t="shared" si="1798"/>
        <v>#DIV/0!</v>
      </c>
      <c r="AX2608" t="e">
        <f t="shared" si="1797"/>
        <v>#DIV/0!</v>
      </c>
      <c r="AY2608" t="e">
        <f t="shared" si="1802"/>
        <v>#DIV/0!</v>
      </c>
      <c r="AZ2608" t="e">
        <f t="shared" si="1801"/>
        <v>#DIV/0!</v>
      </c>
    </row>
    <row r="2609" spans="7:52" x14ac:dyDescent="0.3">
      <c r="G2609" s="1" t="str">
        <f t="shared" si="1783"/>
        <v/>
      </c>
      <c r="H2609" s="2" t="str">
        <f t="shared" si="1796"/>
        <v/>
      </c>
      <c r="I2609" s="6" t="str" cm="1">
        <f t="array" ref="I2609">_xlfn.IFS(AND(G2608&lt;H2608,G2609&gt;H2609),"BUY", AND(G2608&gt;H2608,G2609&lt;H2609),"SELL",TRUE,"")</f>
        <v/>
      </c>
      <c r="J2609" s="1">
        <f t="shared" ca="1" si="1762"/>
        <v>0</v>
      </c>
      <c r="K2609" s="3" t="str">
        <f t="shared" ca="1" si="1776"/>
        <v/>
      </c>
      <c r="L2609" s="3" t="str">
        <f t="shared" si="1777"/>
        <v/>
      </c>
      <c r="M2609" s="3" t="str">
        <f t="shared" si="1778"/>
        <v/>
      </c>
      <c r="N2609" s="4">
        <f t="shared" si="1763"/>
        <v>-1</v>
      </c>
      <c r="O2609" s="2" t="str">
        <f t="shared" si="1779"/>
        <v/>
      </c>
      <c r="P2609" s="1" t="str">
        <f t="shared" si="1764"/>
        <v/>
      </c>
      <c r="Q2609" s="1" t="str">
        <f t="shared" si="1765"/>
        <v/>
      </c>
      <c r="R2609" s="1" t="str">
        <f>IF(ISBLANK(A2609),"",SUM($Q$2:Q2609))</f>
        <v/>
      </c>
      <c r="S2609" s="1" t="str">
        <f>IF(ISBLANK(A2609),"",SUM($F$2:F2609))</f>
        <v/>
      </c>
      <c r="T2609" s="1" t="str">
        <f t="shared" si="1766"/>
        <v/>
      </c>
      <c r="U2609" s="1" t="str">
        <f t="shared" si="1767"/>
        <v/>
      </c>
      <c r="V2609" s="17">
        <f t="shared" si="1768"/>
        <v>0</v>
      </c>
      <c r="W2609" s="17">
        <f t="shared" si="1769"/>
        <v>0</v>
      </c>
      <c r="X2609" s="17">
        <f t="shared" si="1770"/>
        <v>0</v>
      </c>
      <c r="Y2609" s="22">
        <f t="shared" si="1803"/>
        <v>0</v>
      </c>
      <c r="Z2609" s="22">
        <f t="shared" si="1803"/>
        <v>0</v>
      </c>
      <c r="AA2609" s="22">
        <f t="shared" si="1803"/>
        <v>0</v>
      </c>
      <c r="AB2609" s="23" t="str">
        <f t="shared" si="1790"/>
        <v/>
      </c>
      <c r="AC2609" s="23" t="str">
        <f t="shared" si="1791"/>
        <v/>
      </c>
      <c r="AD2609" s="23" t="str">
        <f t="shared" si="1792"/>
        <v/>
      </c>
      <c r="AE2609" s="23" t="str">
        <f t="shared" si="1793"/>
        <v/>
      </c>
      <c r="AF2609" s="23" t="str">
        <f t="shared" si="1794"/>
        <v/>
      </c>
      <c r="AG2609" s="23" t="str">
        <f t="shared" si="1799"/>
        <v/>
      </c>
      <c r="AH2609" s="25" t="str">
        <f t="shared" si="1771"/>
        <v/>
      </c>
      <c r="AI2609" s="25" t="str">
        <f t="shared" si="1772"/>
        <v/>
      </c>
      <c r="AJ2609" s="1" t="str">
        <f t="shared" si="1780"/>
        <v/>
      </c>
      <c r="AK2609" s="10" t="e">
        <f t="shared" si="1781"/>
        <v>#DIV/0!</v>
      </c>
      <c r="AL2609" s="10" t="e">
        <f t="shared" si="1786"/>
        <v>#DIV/0!</v>
      </c>
      <c r="AM2609">
        <f t="shared" si="1782"/>
        <v>0</v>
      </c>
      <c r="AN2609">
        <f t="shared" si="1773"/>
        <v>0</v>
      </c>
      <c r="AO2609">
        <f t="shared" si="1774"/>
        <v>0</v>
      </c>
      <c r="AP2609">
        <f t="shared" ref="AP2609:AQ2672" ca="1" si="1804">(AP2608*13+AN2609 )/14</f>
        <v>3.790594362694576E-49</v>
      </c>
      <c r="AQ2609">
        <f t="shared" ca="1" si="1804"/>
        <v>6.9376981942310011E-48</v>
      </c>
      <c r="AR2609">
        <f t="shared" ca="1" si="1787"/>
        <v>5.4637637103421718E-2</v>
      </c>
      <c r="AS2609">
        <f t="shared" ca="1" si="1788"/>
        <v>5.1807023740860103</v>
      </c>
      <c r="AT2609">
        <f t="shared" si="1775"/>
        <v>0</v>
      </c>
      <c r="AU2609">
        <f t="shared" ca="1" si="1789"/>
        <v>1.4185982538951852E-48</v>
      </c>
      <c r="AV2609" t="e">
        <f t="shared" si="1784"/>
        <v>#DIV/0!</v>
      </c>
      <c r="AW2609" t="e">
        <f t="shared" si="1798"/>
        <v>#DIV/0!</v>
      </c>
      <c r="AX2609" t="e">
        <f t="shared" si="1797"/>
        <v>#DIV/0!</v>
      </c>
      <c r="AY2609" t="e">
        <f t="shared" si="1802"/>
        <v>#DIV/0!</v>
      </c>
      <c r="AZ2609" t="e">
        <f t="shared" si="1801"/>
        <v>#DIV/0!</v>
      </c>
    </row>
    <row r="2610" spans="7:52" x14ac:dyDescent="0.3">
      <c r="G2610" s="1" t="str">
        <f t="shared" si="1783"/>
        <v/>
      </c>
      <c r="H2610" s="2" t="str">
        <f t="shared" si="1796"/>
        <v/>
      </c>
      <c r="I2610" s="6" t="str" cm="1">
        <f t="array" ref="I2610">_xlfn.IFS(AND(G2609&lt;H2609,G2610&gt;H2610),"BUY", AND(G2609&gt;H2609,G2610&lt;H2610),"SELL",TRUE,"")</f>
        <v/>
      </c>
      <c r="J2610" s="1">
        <f t="shared" ca="1" si="1762"/>
        <v>0</v>
      </c>
      <c r="K2610" s="3" t="str">
        <f t="shared" ca="1" si="1776"/>
        <v/>
      </c>
      <c r="L2610" s="3" t="str">
        <f t="shared" si="1777"/>
        <v/>
      </c>
      <c r="M2610" s="3" t="str">
        <f t="shared" si="1778"/>
        <v/>
      </c>
      <c r="N2610" s="4">
        <f t="shared" si="1763"/>
        <v>-1</v>
      </c>
      <c r="O2610" s="2" t="str">
        <f t="shared" si="1779"/>
        <v/>
      </c>
      <c r="P2610" s="1" t="str">
        <f t="shared" si="1764"/>
        <v/>
      </c>
      <c r="Q2610" s="1" t="str">
        <f t="shared" si="1765"/>
        <v/>
      </c>
      <c r="R2610" s="1" t="str">
        <f>IF(ISBLANK(A2610),"",SUM($Q$2:Q2610))</f>
        <v/>
      </c>
      <c r="S2610" s="1" t="str">
        <f>IF(ISBLANK(A2610),"",SUM($F$2:F2610))</f>
        <v/>
      </c>
      <c r="T2610" s="1" t="str">
        <f t="shared" si="1766"/>
        <v/>
      </c>
      <c r="U2610" s="1" t="str">
        <f t="shared" si="1767"/>
        <v/>
      </c>
      <c r="V2610" s="17">
        <f t="shared" si="1768"/>
        <v>0</v>
      </c>
      <c r="W2610" s="17">
        <f t="shared" si="1769"/>
        <v>0</v>
      </c>
      <c r="X2610" s="17">
        <f t="shared" si="1770"/>
        <v>0</v>
      </c>
      <c r="Y2610" s="22">
        <f t="shared" si="1803"/>
        <v>0</v>
      </c>
      <c r="Z2610" s="22">
        <f t="shared" si="1803"/>
        <v>0</v>
      </c>
      <c r="AA2610" s="22">
        <f t="shared" si="1803"/>
        <v>0</v>
      </c>
      <c r="AB2610" s="23" t="str">
        <f t="shared" si="1790"/>
        <v/>
      </c>
      <c r="AC2610" s="23" t="str">
        <f t="shared" si="1791"/>
        <v/>
      </c>
      <c r="AD2610" s="23" t="str">
        <f t="shared" si="1792"/>
        <v/>
      </c>
      <c r="AE2610" s="23" t="str">
        <f t="shared" si="1793"/>
        <v/>
      </c>
      <c r="AF2610" s="23" t="str">
        <f t="shared" si="1794"/>
        <v/>
      </c>
      <c r="AG2610" s="23" t="str">
        <f t="shared" si="1799"/>
        <v/>
      </c>
      <c r="AH2610" s="25" t="str">
        <f t="shared" si="1771"/>
        <v/>
      </c>
      <c r="AI2610" s="25" t="str">
        <f t="shared" si="1772"/>
        <v/>
      </c>
      <c r="AJ2610" s="1" t="str">
        <f t="shared" si="1780"/>
        <v/>
      </c>
      <c r="AK2610" s="10" t="e">
        <f t="shared" si="1781"/>
        <v>#DIV/0!</v>
      </c>
      <c r="AL2610" s="10" t="e">
        <f t="shared" si="1786"/>
        <v>#DIV/0!</v>
      </c>
      <c r="AM2610">
        <f t="shared" si="1782"/>
        <v>0</v>
      </c>
      <c r="AN2610">
        <f t="shared" si="1773"/>
        <v>0</v>
      </c>
      <c r="AO2610">
        <f t="shared" si="1774"/>
        <v>0</v>
      </c>
      <c r="AP2610">
        <f t="shared" ca="1" si="1804"/>
        <v>3.5198376225021064E-49</v>
      </c>
      <c r="AQ2610">
        <f t="shared" ca="1" si="1804"/>
        <v>6.4421483232145002E-48</v>
      </c>
      <c r="AR2610">
        <f t="shared" ca="1" si="1787"/>
        <v>5.4637637103421725E-2</v>
      </c>
      <c r="AS2610">
        <f t="shared" ca="1" si="1788"/>
        <v>5.1807023740860103</v>
      </c>
      <c r="AT2610">
        <f t="shared" si="1775"/>
        <v>0</v>
      </c>
      <c r="AU2610">
        <f t="shared" ca="1" si="1789"/>
        <v>1.3172698071883863E-48</v>
      </c>
      <c r="AV2610" t="e">
        <f t="shared" si="1784"/>
        <v>#DIV/0!</v>
      </c>
      <c r="AW2610" t="e">
        <f t="shared" si="1798"/>
        <v>#DIV/0!</v>
      </c>
      <c r="AX2610" t="e">
        <f t="shared" si="1797"/>
        <v>#DIV/0!</v>
      </c>
      <c r="AY2610" t="e">
        <f t="shared" si="1802"/>
        <v>#DIV/0!</v>
      </c>
      <c r="AZ2610" t="e">
        <f t="shared" si="1801"/>
        <v>#DIV/0!</v>
      </c>
    </row>
    <row r="2611" spans="7:52" x14ac:dyDescent="0.3">
      <c r="G2611" s="1" t="str">
        <f t="shared" si="1783"/>
        <v/>
      </c>
      <c r="H2611" s="2" t="str">
        <f t="shared" si="1796"/>
        <v/>
      </c>
      <c r="I2611" s="6" t="str" cm="1">
        <f t="array" ref="I2611">_xlfn.IFS(AND(G2610&lt;H2610,G2611&gt;H2611),"BUY", AND(G2610&gt;H2610,G2611&lt;H2611),"SELL",TRUE,"")</f>
        <v/>
      </c>
      <c r="J2611" s="1">
        <f t="shared" ca="1" si="1762"/>
        <v>0</v>
      </c>
      <c r="K2611" s="3" t="str">
        <f t="shared" ca="1" si="1776"/>
        <v/>
      </c>
      <c r="L2611" s="3" t="str">
        <f t="shared" si="1777"/>
        <v/>
      </c>
      <c r="M2611" s="3" t="str">
        <f t="shared" si="1778"/>
        <v/>
      </c>
      <c r="N2611" s="4">
        <f t="shared" si="1763"/>
        <v>-1</v>
      </c>
      <c r="O2611" s="2" t="str">
        <f t="shared" si="1779"/>
        <v/>
      </c>
      <c r="P2611" s="1" t="str">
        <f t="shared" si="1764"/>
        <v/>
      </c>
      <c r="Q2611" s="1" t="str">
        <f t="shared" si="1765"/>
        <v/>
      </c>
      <c r="R2611" s="1" t="str">
        <f>IF(ISBLANK(A2611),"",SUM($Q$2:Q2611))</f>
        <v/>
      </c>
      <c r="S2611" s="1" t="str">
        <f>IF(ISBLANK(A2611),"",SUM($F$2:F2611))</f>
        <v/>
      </c>
      <c r="T2611" s="1" t="str">
        <f t="shared" si="1766"/>
        <v/>
      </c>
      <c r="U2611" s="1" t="str">
        <f t="shared" si="1767"/>
        <v/>
      </c>
      <c r="V2611" s="17">
        <f t="shared" si="1768"/>
        <v>0</v>
      </c>
      <c r="W2611" s="17">
        <f t="shared" si="1769"/>
        <v>0</v>
      </c>
      <c r="X2611" s="17">
        <f t="shared" si="1770"/>
        <v>0</v>
      </c>
      <c r="Y2611" s="22">
        <f t="shared" si="1803"/>
        <v>0</v>
      </c>
      <c r="Z2611" s="22">
        <f t="shared" si="1803"/>
        <v>0</v>
      </c>
      <c r="AA2611" s="22">
        <f t="shared" si="1803"/>
        <v>0</v>
      </c>
      <c r="AB2611" s="23" t="str">
        <f t="shared" si="1790"/>
        <v/>
      </c>
      <c r="AC2611" s="23" t="str">
        <f t="shared" si="1791"/>
        <v/>
      </c>
      <c r="AD2611" s="23" t="str">
        <f t="shared" si="1792"/>
        <v/>
      </c>
      <c r="AE2611" s="23" t="str">
        <f t="shared" si="1793"/>
        <v/>
      </c>
      <c r="AF2611" s="23" t="str">
        <f t="shared" si="1794"/>
        <v/>
      </c>
      <c r="AG2611" s="23" t="str">
        <f t="shared" si="1799"/>
        <v/>
      </c>
      <c r="AH2611" s="25" t="str">
        <f t="shared" si="1771"/>
        <v/>
      </c>
      <c r="AI2611" s="25" t="str">
        <f t="shared" si="1772"/>
        <v/>
      </c>
      <c r="AJ2611" s="1" t="str">
        <f t="shared" si="1780"/>
        <v/>
      </c>
      <c r="AK2611" s="10" t="e">
        <f t="shared" si="1781"/>
        <v>#DIV/0!</v>
      </c>
      <c r="AL2611" s="10" t="e">
        <f t="shared" si="1786"/>
        <v>#DIV/0!</v>
      </c>
      <c r="AM2611">
        <f t="shared" si="1782"/>
        <v>0</v>
      </c>
      <c r="AN2611">
        <f t="shared" si="1773"/>
        <v>0</v>
      </c>
      <c r="AO2611">
        <f t="shared" si="1774"/>
        <v>0</v>
      </c>
      <c r="AP2611">
        <f t="shared" ca="1" si="1804"/>
        <v>3.2684206494662417E-49</v>
      </c>
      <c r="AQ2611">
        <f t="shared" ca="1" si="1804"/>
        <v>5.9819948715563217E-48</v>
      </c>
      <c r="AR2611">
        <f t="shared" ca="1" si="1787"/>
        <v>5.4637637103421725E-2</v>
      </c>
      <c r="AS2611">
        <f t="shared" ca="1" si="1788"/>
        <v>5.1807023740860103</v>
      </c>
      <c r="AT2611">
        <f t="shared" si="1775"/>
        <v>0</v>
      </c>
      <c r="AU2611">
        <f t="shared" ca="1" si="1789"/>
        <v>1.2231791066749302E-48</v>
      </c>
      <c r="AV2611" t="e">
        <f t="shared" si="1784"/>
        <v>#DIV/0!</v>
      </c>
      <c r="AW2611" t="e">
        <f t="shared" si="1798"/>
        <v>#DIV/0!</v>
      </c>
      <c r="AX2611" t="e">
        <f t="shared" si="1797"/>
        <v>#DIV/0!</v>
      </c>
      <c r="AY2611" t="e">
        <f t="shared" si="1802"/>
        <v>#DIV/0!</v>
      </c>
      <c r="AZ2611" t="e">
        <f t="shared" si="1801"/>
        <v>#DIV/0!</v>
      </c>
    </row>
    <row r="2612" spans="7:52" x14ac:dyDescent="0.3">
      <c r="G2612" s="1" t="str">
        <f t="shared" si="1783"/>
        <v/>
      </c>
      <c r="H2612" s="2" t="str">
        <f t="shared" si="1796"/>
        <v/>
      </c>
      <c r="I2612" s="6" t="str" cm="1">
        <f t="array" ref="I2612">_xlfn.IFS(AND(G2611&lt;H2611,G2612&gt;H2612),"BUY", AND(G2611&gt;H2611,G2612&lt;H2612),"SELL",TRUE,"")</f>
        <v/>
      </c>
      <c r="J2612" s="1">
        <f t="shared" ca="1" si="1762"/>
        <v>0</v>
      </c>
      <c r="K2612" s="3" t="str">
        <f t="shared" ca="1" si="1776"/>
        <v/>
      </c>
      <c r="L2612" s="3" t="str">
        <f t="shared" si="1777"/>
        <v/>
      </c>
      <c r="M2612" s="3" t="str">
        <f t="shared" si="1778"/>
        <v/>
      </c>
      <c r="N2612" s="4">
        <f t="shared" si="1763"/>
        <v>-1</v>
      </c>
      <c r="O2612" s="2" t="str">
        <f t="shared" si="1779"/>
        <v/>
      </c>
      <c r="P2612" s="1" t="str">
        <f t="shared" si="1764"/>
        <v/>
      </c>
      <c r="Q2612" s="1" t="str">
        <f t="shared" si="1765"/>
        <v/>
      </c>
      <c r="R2612" s="1" t="str">
        <f>IF(ISBLANK(A2612),"",SUM($Q$2:Q2612))</f>
        <v/>
      </c>
      <c r="S2612" s="1" t="str">
        <f>IF(ISBLANK(A2612),"",SUM($F$2:F2612))</f>
        <v/>
      </c>
      <c r="T2612" s="1" t="str">
        <f t="shared" si="1766"/>
        <v/>
      </c>
      <c r="U2612" s="1" t="str">
        <f t="shared" si="1767"/>
        <v/>
      </c>
      <c r="V2612" s="17">
        <f t="shared" si="1768"/>
        <v>0</v>
      </c>
      <c r="W2612" s="17">
        <f t="shared" si="1769"/>
        <v>0</v>
      </c>
      <c r="X2612" s="17">
        <f t="shared" si="1770"/>
        <v>0</v>
      </c>
      <c r="Y2612" s="22">
        <f t="shared" si="1803"/>
        <v>0</v>
      </c>
      <c r="Z2612" s="22">
        <f t="shared" si="1803"/>
        <v>0</v>
      </c>
      <c r="AA2612" s="22">
        <f t="shared" si="1803"/>
        <v>0</v>
      </c>
      <c r="AB2612" s="23" t="str">
        <f t="shared" si="1790"/>
        <v/>
      </c>
      <c r="AC2612" s="23" t="str">
        <f t="shared" si="1791"/>
        <v/>
      </c>
      <c r="AD2612" s="23" t="str">
        <f t="shared" si="1792"/>
        <v/>
      </c>
      <c r="AE2612" s="23" t="str">
        <f t="shared" si="1793"/>
        <v/>
      </c>
      <c r="AF2612" s="23" t="str">
        <f t="shared" si="1794"/>
        <v/>
      </c>
      <c r="AG2612" s="23" t="str">
        <f t="shared" si="1799"/>
        <v/>
      </c>
      <c r="AH2612" s="25" t="str">
        <f t="shared" si="1771"/>
        <v/>
      </c>
      <c r="AI2612" s="25" t="str">
        <f t="shared" si="1772"/>
        <v/>
      </c>
      <c r="AJ2612" s="1" t="str">
        <f t="shared" si="1780"/>
        <v/>
      </c>
      <c r="AK2612" s="10" t="e">
        <f t="shared" si="1781"/>
        <v>#DIV/0!</v>
      </c>
      <c r="AL2612" s="10" t="e">
        <f t="shared" si="1786"/>
        <v>#DIV/0!</v>
      </c>
      <c r="AM2612">
        <f t="shared" si="1782"/>
        <v>0</v>
      </c>
      <c r="AN2612">
        <f t="shared" si="1773"/>
        <v>0</v>
      </c>
      <c r="AO2612">
        <f t="shared" si="1774"/>
        <v>0</v>
      </c>
      <c r="AP2612">
        <f t="shared" ca="1" si="1804"/>
        <v>3.0349620316472246E-49</v>
      </c>
      <c r="AQ2612">
        <f t="shared" ca="1" si="1804"/>
        <v>5.5547095235880126E-48</v>
      </c>
      <c r="AR2612">
        <f t="shared" ca="1" si="1787"/>
        <v>5.4637637103421732E-2</v>
      </c>
      <c r="AS2612">
        <f t="shared" ca="1" si="1788"/>
        <v>5.1807023740860103</v>
      </c>
      <c r="AT2612">
        <f t="shared" si="1775"/>
        <v>0</v>
      </c>
      <c r="AU2612">
        <f t="shared" ca="1" si="1789"/>
        <v>1.1358091704838638E-48</v>
      </c>
      <c r="AV2612" t="e">
        <f t="shared" si="1784"/>
        <v>#DIV/0!</v>
      </c>
      <c r="AW2612" t="e">
        <f t="shared" si="1798"/>
        <v>#DIV/0!</v>
      </c>
      <c r="AX2612" t="e">
        <f t="shared" si="1797"/>
        <v>#DIV/0!</v>
      </c>
      <c r="AY2612" t="e">
        <f t="shared" si="1802"/>
        <v>#DIV/0!</v>
      </c>
      <c r="AZ2612" t="e">
        <f t="shared" si="1801"/>
        <v>#DIV/0!</v>
      </c>
    </row>
    <row r="2613" spans="7:52" x14ac:dyDescent="0.3">
      <c r="G2613" s="1" t="str">
        <f t="shared" si="1783"/>
        <v/>
      </c>
      <c r="H2613" s="2" t="str">
        <f t="shared" si="1796"/>
        <v/>
      </c>
      <c r="I2613" s="6" t="str" cm="1">
        <f t="array" ref="I2613">_xlfn.IFS(AND(G2612&lt;H2612,G2613&gt;H2613),"BUY", AND(G2612&gt;H2612,G2613&lt;H2613),"SELL",TRUE,"")</f>
        <v/>
      </c>
      <c r="J2613" s="1">
        <f t="shared" ca="1" si="1762"/>
        <v>0</v>
      </c>
      <c r="K2613" s="3" t="str">
        <f t="shared" ca="1" si="1776"/>
        <v/>
      </c>
      <c r="L2613" s="3" t="str">
        <f t="shared" si="1777"/>
        <v/>
      </c>
      <c r="M2613" s="3" t="str">
        <f t="shared" si="1778"/>
        <v/>
      </c>
      <c r="N2613" s="4">
        <f t="shared" si="1763"/>
        <v>-1</v>
      </c>
      <c r="O2613" s="2" t="str">
        <f t="shared" si="1779"/>
        <v/>
      </c>
      <c r="P2613" s="1" t="str">
        <f t="shared" si="1764"/>
        <v/>
      </c>
      <c r="Q2613" s="1" t="str">
        <f t="shared" si="1765"/>
        <v/>
      </c>
      <c r="R2613" s="1" t="str">
        <f>IF(ISBLANK(A2613),"",SUM($Q$2:Q2613))</f>
        <v/>
      </c>
      <c r="S2613" s="1" t="str">
        <f>IF(ISBLANK(A2613),"",SUM($F$2:F2613))</f>
        <v/>
      </c>
      <c r="T2613" s="1" t="str">
        <f t="shared" si="1766"/>
        <v/>
      </c>
      <c r="U2613" s="1" t="str">
        <f t="shared" si="1767"/>
        <v/>
      </c>
      <c r="V2613" s="17">
        <f t="shared" si="1768"/>
        <v>0</v>
      </c>
      <c r="W2613" s="17">
        <f t="shared" si="1769"/>
        <v>0</v>
      </c>
      <c r="X2613" s="17">
        <f t="shared" si="1770"/>
        <v>0</v>
      </c>
      <c r="Y2613" s="22">
        <f t="shared" si="1803"/>
        <v>0</v>
      </c>
      <c r="Z2613" s="22">
        <f t="shared" si="1803"/>
        <v>0</v>
      </c>
      <c r="AA2613" s="22">
        <f t="shared" si="1803"/>
        <v>0</v>
      </c>
      <c r="AB2613" s="23" t="str">
        <f t="shared" si="1790"/>
        <v/>
      </c>
      <c r="AC2613" s="23" t="str">
        <f t="shared" si="1791"/>
        <v/>
      </c>
      <c r="AD2613" s="23" t="str">
        <f t="shared" si="1792"/>
        <v/>
      </c>
      <c r="AE2613" s="23" t="str">
        <f t="shared" si="1793"/>
        <v/>
      </c>
      <c r="AF2613" s="23" t="str">
        <f t="shared" si="1794"/>
        <v/>
      </c>
      <c r="AG2613" s="23" t="str">
        <f t="shared" si="1799"/>
        <v/>
      </c>
      <c r="AH2613" s="25" t="str">
        <f t="shared" si="1771"/>
        <v/>
      </c>
      <c r="AI2613" s="25" t="str">
        <f t="shared" si="1772"/>
        <v/>
      </c>
      <c r="AJ2613" s="1" t="str">
        <f t="shared" si="1780"/>
        <v/>
      </c>
      <c r="AK2613" s="10" t="e">
        <f t="shared" si="1781"/>
        <v>#DIV/0!</v>
      </c>
      <c r="AL2613" s="10" t="e">
        <f t="shared" si="1786"/>
        <v>#DIV/0!</v>
      </c>
      <c r="AM2613">
        <f t="shared" si="1782"/>
        <v>0</v>
      </c>
      <c r="AN2613">
        <f t="shared" si="1773"/>
        <v>0</v>
      </c>
      <c r="AO2613">
        <f t="shared" si="1774"/>
        <v>0</v>
      </c>
      <c r="AP2613">
        <f t="shared" ca="1" si="1804"/>
        <v>2.8181790293867085E-49</v>
      </c>
      <c r="AQ2613">
        <f t="shared" ca="1" si="1804"/>
        <v>5.1579445576174403E-48</v>
      </c>
      <c r="AR2613">
        <f t="shared" ca="1" si="1787"/>
        <v>5.4637637103421732E-2</v>
      </c>
      <c r="AS2613">
        <f t="shared" ca="1" si="1788"/>
        <v>5.1807023740860103</v>
      </c>
      <c r="AT2613">
        <f t="shared" si="1775"/>
        <v>0</v>
      </c>
      <c r="AU2613">
        <f t="shared" ca="1" si="1789"/>
        <v>1.0546799440207306E-48</v>
      </c>
      <c r="AV2613" t="e">
        <f t="shared" si="1784"/>
        <v>#DIV/0!</v>
      </c>
      <c r="AW2613" t="e">
        <f t="shared" si="1798"/>
        <v>#DIV/0!</v>
      </c>
      <c r="AX2613" t="e">
        <f t="shared" si="1797"/>
        <v>#DIV/0!</v>
      </c>
      <c r="AY2613" t="e">
        <f t="shared" si="1802"/>
        <v>#DIV/0!</v>
      </c>
      <c r="AZ2613" t="e">
        <f t="shared" si="1801"/>
        <v>#DIV/0!</v>
      </c>
    </row>
    <row r="2614" spans="7:52" x14ac:dyDescent="0.3">
      <c r="G2614" s="1" t="str">
        <f t="shared" si="1783"/>
        <v/>
      </c>
      <c r="H2614" s="2" t="str">
        <f t="shared" si="1796"/>
        <v/>
      </c>
      <c r="I2614" s="6" t="str" cm="1">
        <f t="array" ref="I2614">_xlfn.IFS(AND(G2613&lt;H2613,G2614&gt;H2614),"BUY", AND(G2613&gt;H2613,G2614&lt;H2614),"SELL",TRUE,"")</f>
        <v/>
      </c>
      <c r="J2614" s="1">
        <f t="shared" ca="1" si="1762"/>
        <v>0</v>
      </c>
      <c r="K2614" s="3" t="str">
        <f t="shared" ca="1" si="1776"/>
        <v/>
      </c>
      <c r="L2614" s="3" t="str">
        <f t="shared" si="1777"/>
        <v/>
      </c>
      <c r="M2614" s="3" t="str">
        <f t="shared" si="1778"/>
        <v/>
      </c>
      <c r="N2614" s="4">
        <f t="shared" si="1763"/>
        <v>-1</v>
      </c>
      <c r="O2614" s="2" t="str">
        <f t="shared" si="1779"/>
        <v/>
      </c>
      <c r="P2614" s="1" t="str">
        <f t="shared" si="1764"/>
        <v/>
      </c>
      <c r="Q2614" s="1" t="str">
        <f t="shared" si="1765"/>
        <v/>
      </c>
      <c r="R2614" s="1" t="str">
        <f>IF(ISBLANK(A2614),"",SUM($Q$2:Q2614))</f>
        <v/>
      </c>
      <c r="S2614" s="1" t="str">
        <f>IF(ISBLANK(A2614),"",SUM($F$2:F2614))</f>
        <v/>
      </c>
      <c r="T2614" s="1" t="str">
        <f t="shared" si="1766"/>
        <v/>
      </c>
      <c r="U2614" s="1" t="str">
        <f t="shared" si="1767"/>
        <v/>
      </c>
      <c r="V2614" s="17">
        <f t="shared" si="1768"/>
        <v>0</v>
      </c>
      <c r="W2614" s="17">
        <f t="shared" si="1769"/>
        <v>0</v>
      </c>
      <c r="X2614" s="17">
        <f t="shared" si="1770"/>
        <v>0</v>
      </c>
      <c r="Y2614" s="22">
        <f t="shared" si="1803"/>
        <v>0</v>
      </c>
      <c r="Z2614" s="22">
        <f t="shared" si="1803"/>
        <v>0</v>
      </c>
      <c r="AA2614" s="22">
        <f t="shared" si="1803"/>
        <v>0</v>
      </c>
      <c r="AB2614" s="23" t="str">
        <f t="shared" si="1790"/>
        <v/>
      </c>
      <c r="AC2614" s="23" t="str">
        <f t="shared" si="1791"/>
        <v/>
      </c>
      <c r="AD2614" s="23" t="str">
        <f t="shared" si="1792"/>
        <v/>
      </c>
      <c r="AE2614" s="23" t="str">
        <f t="shared" si="1793"/>
        <v/>
      </c>
      <c r="AF2614" s="23" t="str">
        <f t="shared" si="1794"/>
        <v/>
      </c>
      <c r="AG2614" s="23" t="str">
        <f t="shared" si="1799"/>
        <v/>
      </c>
      <c r="AH2614" s="25" t="str">
        <f t="shared" si="1771"/>
        <v/>
      </c>
      <c r="AI2614" s="25" t="str">
        <f t="shared" si="1772"/>
        <v/>
      </c>
      <c r="AJ2614" s="1" t="str">
        <f t="shared" si="1780"/>
        <v/>
      </c>
      <c r="AK2614" s="10" t="e">
        <f t="shared" si="1781"/>
        <v>#DIV/0!</v>
      </c>
      <c r="AL2614" s="10" t="e">
        <f t="shared" si="1786"/>
        <v>#DIV/0!</v>
      </c>
      <c r="AM2614">
        <f t="shared" si="1782"/>
        <v>0</v>
      </c>
      <c r="AN2614">
        <f t="shared" si="1773"/>
        <v>0</v>
      </c>
      <c r="AO2614">
        <f t="shared" si="1774"/>
        <v>0</v>
      </c>
      <c r="AP2614">
        <f t="shared" ca="1" si="1804"/>
        <v>2.6168805272876576E-49</v>
      </c>
      <c r="AQ2614">
        <f t="shared" ca="1" si="1804"/>
        <v>4.7895199463590518E-48</v>
      </c>
      <c r="AR2614">
        <f t="shared" ca="1" si="1787"/>
        <v>5.4637637103421725E-2</v>
      </c>
      <c r="AS2614">
        <f t="shared" ca="1" si="1788"/>
        <v>5.1807023740860103</v>
      </c>
      <c r="AT2614">
        <f t="shared" si="1775"/>
        <v>0</v>
      </c>
      <c r="AU2614">
        <f t="shared" ca="1" si="1789"/>
        <v>9.7934566230496422E-49</v>
      </c>
      <c r="AV2614" t="e">
        <f t="shared" si="1784"/>
        <v>#DIV/0!</v>
      </c>
      <c r="AW2614" t="e">
        <f t="shared" si="1798"/>
        <v>#DIV/0!</v>
      </c>
      <c r="AX2614" t="e">
        <f t="shared" si="1797"/>
        <v>#DIV/0!</v>
      </c>
      <c r="AY2614" t="e">
        <f t="shared" si="1802"/>
        <v>#DIV/0!</v>
      </c>
      <c r="AZ2614" t="e">
        <f t="shared" si="1801"/>
        <v>#DIV/0!</v>
      </c>
    </row>
    <row r="2615" spans="7:52" x14ac:dyDescent="0.3">
      <c r="G2615" s="1" t="str">
        <f t="shared" si="1783"/>
        <v/>
      </c>
      <c r="H2615" s="2" t="str">
        <f t="shared" si="1796"/>
        <v/>
      </c>
      <c r="I2615" s="6" t="str" cm="1">
        <f t="array" ref="I2615">_xlfn.IFS(AND(G2614&lt;H2614,G2615&gt;H2615),"BUY", AND(G2614&gt;H2614,G2615&lt;H2615),"SELL",TRUE,"")</f>
        <v/>
      </c>
      <c r="J2615" s="1">
        <f t="shared" ca="1" si="1762"/>
        <v>0</v>
      </c>
      <c r="K2615" s="3" t="str">
        <f t="shared" ca="1" si="1776"/>
        <v/>
      </c>
      <c r="L2615" s="3" t="str">
        <f t="shared" si="1777"/>
        <v/>
      </c>
      <c r="M2615" s="3" t="str">
        <f t="shared" si="1778"/>
        <v/>
      </c>
      <c r="N2615" s="4">
        <f t="shared" si="1763"/>
        <v>-1</v>
      </c>
      <c r="O2615" s="2" t="str">
        <f t="shared" si="1779"/>
        <v/>
      </c>
      <c r="P2615" s="1" t="str">
        <f t="shared" si="1764"/>
        <v/>
      </c>
      <c r="Q2615" s="1" t="str">
        <f t="shared" si="1765"/>
        <v/>
      </c>
      <c r="R2615" s="1" t="str">
        <f>IF(ISBLANK(A2615),"",SUM($Q$2:Q2615))</f>
        <v/>
      </c>
      <c r="S2615" s="1" t="str">
        <f>IF(ISBLANK(A2615),"",SUM($F$2:F2615))</f>
        <v/>
      </c>
      <c r="T2615" s="1" t="str">
        <f t="shared" si="1766"/>
        <v/>
      </c>
      <c r="U2615" s="1" t="str">
        <f t="shared" si="1767"/>
        <v/>
      </c>
      <c r="V2615" s="17">
        <f t="shared" si="1768"/>
        <v>0</v>
      </c>
      <c r="W2615" s="17">
        <f t="shared" si="1769"/>
        <v>0</v>
      </c>
      <c r="X2615" s="17">
        <f t="shared" si="1770"/>
        <v>0</v>
      </c>
      <c r="Y2615" s="22">
        <f t="shared" si="1803"/>
        <v>0</v>
      </c>
      <c r="Z2615" s="22">
        <f t="shared" si="1803"/>
        <v>0</v>
      </c>
      <c r="AA2615" s="22">
        <f t="shared" si="1803"/>
        <v>0</v>
      </c>
      <c r="AB2615" s="23" t="str">
        <f t="shared" si="1790"/>
        <v/>
      </c>
      <c r="AC2615" s="23" t="str">
        <f t="shared" si="1791"/>
        <v/>
      </c>
      <c r="AD2615" s="23" t="str">
        <f t="shared" si="1792"/>
        <v/>
      </c>
      <c r="AE2615" s="23" t="str">
        <f t="shared" si="1793"/>
        <v/>
      </c>
      <c r="AF2615" s="23" t="str">
        <f t="shared" si="1794"/>
        <v/>
      </c>
      <c r="AG2615" s="23" t="str">
        <f t="shared" si="1799"/>
        <v/>
      </c>
      <c r="AH2615" s="25" t="str">
        <f t="shared" si="1771"/>
        <v/>
      </c>
      <c r="AI2615" s="25" t="str">
        <f t="shared" si="1772"/>
        <v/>
      </c>
      <c r="AJ2615" s="1" t="str">
        <f t="shared" si="1780"/>
        <v/>
      </c>
      <c r="AK2615" s="10" t="e">
        <f t="shared" si="1781"/>
        <v>#DIV/0!</v>
      </c>
      <c r="AL2615" s="10" t="e">
        <f t="shared" si="1786"/>
        <v>#DIV/0!</v>
      </c>
      <c r="AM2615">
        <f t="shared" si="1782"/>
        <v>0</v>
      </c>
      <c r="AN2615">
        <f t="shared" si="1773"/>
        <v>0</v>
      </c>
      <c r="AO2615">
        <f t="shared" si="1774"/>
        <v>0</v>
      </c>
      <c r="AP2615">
        <f t="shared" ca="1" si="1804"/>
        <v>2.4299604896242537E-49</v>
      </c>
      <c r="AQ2615">
        <f t="shared" ca="1" si="1804"/>
        <v>4.4474113787619766E-48</v>
      </c>
      <c r="AR2615">
        <f t="shared" ca="1" si="1787"/>
        <v>5.4637637103421732E-2</v>
      </c>
      <c r="AS2615">
        <f t="shared" ca="1" si="1788"/>
        <v>5.1807023740860103</v>
      </c>
      <c r="AT2615">
        <f t="shared" si="1775"/>
        <v>0</v>
      </c>
      <c r="AU2615">
        <f t="shared" ca="1" si="1789"/>
        <v>9.0939240071175258E-49</v>
      </c>
      <c r="AV2615" t="e">
        <f t="shared" si="1784"/>
        <v>#DIV/0!</v>
      </c>
      <c r="AW2615" t="e">
        <f t="shared" si="1798"/>
        <v>#DIV/0!</v>
      </c>
      <c r="AX2615" t="e">
        <f t="shared" si="1797"/>
        <v>#DIV/0!</v>
      </c>
      <c r="AY2615" t="e">
        <f t="shared" si="1802"/>
        <v>#DIV/0!</v>
      </c>
      <c r="AZ2615" t="e">
        <f t="shared" si="1801"/>
        <v>#DIV/0!</v>
      </c>
    </row>
    <row r="2616" spans="7:52" x14ac:dyDescent="0.3">
      <c r="G2616" s="1" t="str">
        <f t="shared" si="1783"/>
        <v/>
      </c>
      <c r="H2616" s="2" t="str">
        <f t="shared" si="1796"/>
        <v/>
      </c>
      <c r="I2616" s="6" t="str" cm="1">
        <f t="array" ref="I2616">_xlfn.IFS(AND(G2615&lt;H2615,G2616&gt;H2616),"BUY", AND(G2615&gt;H2615,G2616&lt;H2616),"SELL",TRUE,"")</f>
        <v/>
      </c>
      <c r="J2616" s="1">
        <f t="shared" ca="1" si="1762"/>
        <v>0</v>
      </c>
      <c r="K2616" s="3" t="str">
        <f t="shared" ca="1" si="1776"/>
        <v/>
      </c>
      <c r="L2616" s="3" t="str">
        <f t="shared" si="1777"/>
        <v/>
      </c>
      <c r="M2616" s="3" t="str">
        <f t="shared" si="1778"/>
        <v/>
      </c>
      <c r="N2616" s="4">
        <f t="shared" si="1763"/>
        <v>-1</v>
      </c>
      <c r="O2616" s="2" t="str">
        <f t="shared" si="1779"/>
        <v/>
      </c>
      <c r="P2616" s="1" t="str">
        <f t="shared" si="1764"/>
        <v/>
      </c>
      <c r="Q2616" s="1" t="str">
        <f t="shared" si="1765"/>
        <v/>
      </c>
      <c r="R2616" s="1" t="str">
        <f>IF(ISBLANK(A2616),"",SUM($Q$2:Q2616))</f>
        <v/>
      </c>
      <c r="S2616" s="1" t="str">
        <f>IF(ISBLANK(A2616),"",SUM($F$2:F2616))</f>
        <v/>
      </c>
      <c r="T2616" s="1" t="str">
        <f t="shared" si="1766"/>
        <v/>
      </c>
      <c r="U2616" s="1" t="str">
        <f t="shared" si="1767"/>
        <v/>
      </c>
      <c r="V2616" s="17">
        <f t="shared" si="1768"/>
        <v>0</v>
      </c>
      <c r="W2616" s="17">
        <f t="shared" si="1769"/>
        <v>0</v>
      </c>
      <c r="X2616" s="17">
        <f t="shared" si="1770"/>
        <v>0</v>
      </c>
      <c r="Y2616" s="22">
        <f t="shared" si="1803"/>
        <v>0</v>
      </c>
      <c r="Z2616" s="22">
        <f t="shared" si="1803"/>
        <v>0</v>
      </c>
      <c r="AA2616" s="22">
        <f t="shared" si="1803"/>
        <v>0</v>
      </c>
      <c r="AB2616" s="23" t="str">
        <f t="shared" si="1790"/>
        <v/>
      </c>
      <c r="AC2616" s="23" t="str">
        <f t="shared" si="1791"/>
        <v/>
      </c>
      <c r="AD2616" s="23" t="str">
        <f t="shared" si="1792"/>
        <v/>
      </c>
      <c r="AE2616" s="23" t="str">
        <f t="shared" si="1793"/>
        <v/>
      </c>
      <c r="AF2616" s="23" t="str">
        <f t="shared" si="1794"/>
        <v/>
      </c>
      <c r="AG2616" s="23" t="str">
        <f t="shared" si="1799"/>
        <v/>
      </c>
      <c r="AH2616" s="25" t="str">
        <f t="shared" si="1771"/>
        <v/>
      </c>
      <c r="AI2616" s="25" t="str">
        <f t="shared" si="1772"/>
        <v/>
      </c>
      <c r="AJ2616" s="1" t="str">
        <f t="shared" si="1780"/>
        <v/>
      </c>
      <c r="AK2616" s="10" t="e">
        <f t="shared" si="1781"/>
        <v>#DIV/0!</v>
      </c>
      <c r="AL2616" s="10" t="e">
        <f t="shared" si="1786"/>
        <v>#DIV/0!</v>
      </c>
      <c r="AM2616">
        <f t="shared" si="1782"/>
        <v>0</v>
      </c>
      <c r="AN2616">
        <f t="shared" si="1773"/>
        <v>0</v>
      </c>
      <c r="AO2616">
        <f t="shared" si="1774"/>
        <v>0</v>
      </c>
      <c r="AP2616">
        <f t="shared" ca="1" si="1804"/>
        <v>2.256391883222521E-49</v>
      </c>
      <c r="AQ2616">
        <f t="shared" ca="1" si="1804"/>
        <v>4.1297391374218357E-48</v>
      </c>
      <c r="AR2616">
        <f t="shared" ca="1" si="1787"/>
        <v>5.4637637103421718E-2</v>
      </c>
      <c r="AS2616">
        <f t="shared" ca="1" si="1788"/>
        <v>5.1807023740860103</v>
      </c>
      <c r="AT2616">
        <f t="shared" si="1775"/>
        <v>0</v>
      </c>
      <c r="AU2616">
        <f t="shared" ca="1" si="1789"/>
        <v>8.444358006609131E-49</v>
      </c>
      <c r="AV2616" t="e">
        <f t="shared" si="1784"/>
        <v>#DIV/0!</v>
      </c>
      <c r="AW2616" t="e">
        <f t="shared" si="1798"/>
        <v>#DIV/0!</v>
      </c>
      <c r="AX2616" t="e">
        <f t="shared" si="1797"/>
        <v>#DIV/0!</v>
      </c>
      <c r="AY2616" t="e">
        <f t="shared" si="1802"/>
        <v>#DIV/0!</v>
      </c>
      <c r="AZ2616" t="e">
        <f t="shared" si="1801"/>
        <v>#DIV/0!</v>
      </c>
    </row>
    <row r="2617" spans="7:52" x14ac:dyDescent="0.3">
      <c r="G2617" s="1" t="str">
        <f t="shared" si="1783"/>
        <v/>
      </c>
      <c r="H2617" s="2" t="str">
        <f t="shared" si="1796"/>
        <v/>
      </c>
      <c r="I2617" s="6" t="str" cm="1">
        <f t="array" ref="I2617">_xlfn.IFS(AND(G2616&lt;H2616,G2617&gt;H2617),"BUY", AND(G2616&gt;H2616,G2617&lt;H2617),"SELL",TRUE,"")</f>
        <v/>
      </c>
      <c r="J2617" s="1">
        <f t="shared" ca="1" si="1762"/>
        <v>0</v>
      </c>
      <c r="K2617" s="3" t="str">
        <f t="shared" ca="1" si="1776"/>
        <v/>
      </c>
      <c r="L2617" s="3" t="str">
        <f t="shared" si="1777"/>
        <v/>
      </c>
      <c r="M2617" s="3" t="str">
        <f t="shared" si="1778"/>
        <v/>
      </c>
      <c r="N2617" s="4">
        <f t="shared" si="1763"/>
        <v>-1</v>
      </c>
      <c r="O2617" s="2" t="str">
        <f t="shared" si="1779"/>
        <v/>
      </c>
      <c r="P2617" s="1" t="str">
        <f t="shared" si="1764"/>
        <v/>
      </c>
      <c r="Q2617" s="1" t="str">
        <f t="shared" si="1765"/>
        <v/>
      </c>
      <c r="R2617" s="1" t="str">
        <f>IF(ISBLANK(A2617),"",SUM($Q$2:Q2617))</f>
        <v/>
      </c>
      <c r="S2617" s="1" t="str">
        <f>IF(ISBLANK(A2617),"",SUM($F$2:F2617))</f>
        <v/>
      </c>
      <c r="T2617" s="1" t="str">
        <f t="shared" si="1766"/>
        <v/>
      </c>
      <c r="U2617" s="1" t="str">
        <f t="shared" si="1767"/>
        <v/>
      </c>
      <c r="V2617" s="17">
        <f t="shared" si="1768"/>
        <v>0</v>
      </c>
      <c r="W2617" s="17">
        <f t="shared" si="1769"/>
        <v>0</v>
      </c>
      <c r="X2617" s="17">
        <f t="shared" si="1770"/>
        <v>0</v>
      </c>
      <c r="Y2617" s="22">
        <f t="shared" si="1803"/>
        <v>0</v>
      </c>
      <c r="Z2617" s="22">
        <f t="shared" si="1803"/>
        <v>0</v>
      </c>
      <c r="AA2617" s="22">
        <f t="shared" si="1803"/>
        <v>0</v>
      </c>
      <c r="AB2617" s="23" t="str">
        <f t="shared" si="1790"/>
        <v/>
      </c>
      <c r="AC2617" s="23" t="str">
        <f t="shared" si="1791"/>
        <v/>
      </c>
      <c r="AD2617" s="23" t="str">
        <f t="shared" si="1792"/>
        <v/>
      </c>
      <c r="AE2617" s="23" t="str">
        <f t="shared" si="1793"/>
        <v/>
      </c>
      <c r="AF2617" s="23" t="str">
        <f t="shared" si="1794"/>
        <v/>
      </c>
      <c r="AG2617" s="23" t="str">
        <f t="shared" si="1799"/>
        <v/>
      </c>
      <c r="AH2617" s="25" t="str">
        <f t="shared" si="1771"/>
        <v/>
      </c>
      <c r="AI2617" s="25" t="str">
        <f t="shared" si="1772"/>
        <v/>
      </c>
      <c r="AJ2617" s="1" t="str">
        <f t="shared" si="1780"/>
        <v/>
      </c>
      <c r="AK2617" s="10" t="e">
        <f t="shared" si="1781"/>
        <v>#DIV/0!</v>
      </c>
      <c r="AL2617" s="10" t="e">
        <f t="shared" si="1786"/>
        <v>#DIV/0!</v>
      </c>
      <c r="AM2617">
        <f t="shared" si="1782"/>
        <v>0</v>
      </c>
      <c r="AN2617">
        <f t="shared" si="1773"/>
        <v>0</v>
      </c>
      <c r="AO2617">
        <f t="shared" si="1774"/>
        <v>0</v>
      </c>
      <c r="AP2617">
        <f t="shared" ca="1" si="1804"/>
        <v>2.0952210344209126E-49</v>
      </c>
      <c r="AQ2617">
        <f t="shared" ca="1" si="1804"/>
        <v>3.8347577704631332E-48</v>
      </c>
      <c r="AR2617">
        <f t="shared" ca="1" si="1787"/>
        <v>5.4637637103421725E-2</v>
      </c>
      <c r="AS2617">
        <f t="shared" ca="1" si="1788"/>
        <v>5.1807023740860103</v>
      </c>
      <c r="AT2617">
        <f t="shared" si="1775"/>
        <v>0</v>
      </c>
      <c r="AU2617">
        <f t="shared" ca="1" si="1789"/>
        <v>7.8411895775656214E-49</v>
      </c>
      <c r="AV2617" t="e">
        <f t="shared" si="1784"/>
        <v>#DIV/0!</v>
      </c>
      <c r="AW2617" t="e">
        <f t="shared" si="1798"/>
        <v>#DIV/0!</v>
      </c>
      <c r="AX2617" t="e">
        <f t="shared" si="1797"/>
        <v>#DIV/0!</v>
      </c>
      <c r="AY2617" t="e">
        <f t="shared" si="1802"/>
        <v>#DIV/0!</v>
      </c>
      <c r="AZ2617" t="e">
        <f t="shared" si="1801"/>
        <v>#DIV/0!</v>
      </c>
    </row>
    <row r="2618" spans="7:52" x14ac:dyDescent="0.3">
      <c r="G2618" s="1" t="str">
        <f t="shared" si="1783"/>
        <v/>
      </c>
      <c r="H2618" s="2" t="str">
        <f t="shared" si="1796"/>
        <v/>
      </c>
      <c r="I2618" s="6" t="str" cm="1">
        <f t="array" ref="I2618">_xlfn.IFS(AND(G2617&lt;H2617,G2618&gt;H2618),"BUY", AND(G2617&gt;H2617,G2618&lt;H2618),"SELL",TRUE,"")</f>
        <v/>
      </c>
      <c r="J2618" s="1">
        <f t="shared" ca="1" si="1762"/>
        <v>0</v>
      </c>
      <c r="K2618" s="3" t="str">
        <f t="shared" ca="1" si="1776"/>
        <v/>
      </c>
      <c r="L2618" s="3" t="str">
        <f t="shared" si="1777"/>
        <v/>
      </c>
      <c r="M2618" s="3" t="str">
        <f t="shared" si="1778"/>
        <v/>
      </c>
      <c r="N2618" s="4">
        <f t="shared" si="1763"/>
        <v>-1</v>
      </c>
      <c r="O2618" s="2" t="str">
        <f t="shared" si="1779"/>
        <v/>
      </c>
      <c r="P2618" s="1" t="str">
        <f t="shared" si="1764"/>
        <v/>
      </c>
      <c r="Q2618" s="1" t="str">
        <f t="shared" si="1765"/>
        <v/>
      </c>
      <c r="R2618" s="1" t="str">
        <f>IF(ISBLANK(A2618),"",SUM($Q$2:Q2618))</f>
        <v/>
      </c>
      <c r="S2618" s="1" t="str">
        <f>IF(ISBLANK(A2618),"",SUM($F$2:F2618))</f>
        <v/>
      </c>
      <c r="T2618" s="1" t="str">
        <f t="shared" si="1766"/>
        <v/>
      </c>
      <c r="U2618" s="1" t="str">
        <f t="shared" si="1767"/>
        <v/>
      </c>
      <c r="V2618" s="17">
        <f t="shared" si="1768"/>
        <v>0</v>
      </c>
      <c r="W2618" s="17">
        <f t="shared" si="1769"/>
        <v>0</v>
      </c>
      <c r="X2618" s="17">
        <f t="shared" si="1770"/>
        <v>0</v>
      </c>
      <c r="Y2618" s="22">
        <f t="shared" si="1803"/>
        <v>0</v>
      </c>
      <c r="Z2618" s="22">
        <f t="shared" si="1803"/>
        <v>0</v>
      </c>
      <c r="AA2618" s="22">
        <f t="shared" si="1803"/>
        <v>0</v>
      </c>
      <c r="AB2618" s="23" t="str">
        <f t="shared" si="1790"/>
        <v/>
      </c>
      <c r="AC2618" s="23" t="str">
        <f t="shared" si="1791"/>
        <v/>
      </c>
      <c r="AD2618" s="23" t="str">
        <f t="shared" si="1792"/>
        <v/>
      </c>
      <c r="AE2618" s="23" t="str">
        <f t="shared" si="1793"/>
        <v/>
      </c>
      <c r="AF2618" s="23" t="str">
        <f t="shared" si="1794"/>
        <v/>
      </c>
      <c r="AG2618" s="23" t="str">
        <f t="shared" si="1799"/>
        <v/>
      </c>
      <c r="AH2618" s="25" t="str">
        <f t="shared" si="1771"/>
        <v/>
      </c>
      <c r="AI2618" s="25" t="str">
        <f t="shared" si="1772"/>
        <v/>
      </c>
      <c r="AJ2618" s="1" t="str">
        <f t="shared" si="1780"/>
        <v/>
      </c>
      <c r="AK2618" s="10" t="e">
        <f t="shared" si="1781"/>
        <v>#DIV/0!</v>
      </c>
      <c r="AL2618" s="10" t="e">
        <f t="shared" si="1786"/>
        <v>#DIV/0!</v>
      </c>
      <c r="AM2618">
        <f t="shared" si="1782"/>
        <v>0</v>
      </c>
      <c r="AN2618">
        <f t="shared" si="1773"/>
        <v>0</v>
      </c>
      <c r="AO2618">
        <f t="shared" si="1774"/>
        <v>0</v>
      </c>
      <c r="AP2618">
        <f t="shared" ca="1" si="1804"/>
        <v>1.9455623891051331E-49</v>
      </c>
      <c r="AQ2618">
        <f t="shared" ca="1" si="1804"/>
        <v>3.5608465011443378E-48</v>
      </c>
      <c r="AR2618">
        <f t="shared" ca="1" si="1787"/>
        <v>5.4637637103421725E-2</v>
      </c>
      <c r="AS2618">
        <f t="shared" ca="1" si="1788"/>
        <v>5.1807023740860103</v>
      </c>
      <c r="AT2618">
        <f t="shared" si="1775"/>
        <v>0</v>
      </c>
      <c r="AU2618">
        <f t="shared" ca="1" si="1789"/>
        <v>7.2811046077395049E-49</v>
      </c>
      <c r="AV2618" t="e">
        <f t="shared" si="1784"/>
        <v>#DIV/0!</v>
      </c>
      <c r="AW2618" t="e">
        <f t="shared" si="1798"/>
        <v>#DIV/0!</v>
      </c>
      <c r="AX2618" t="e">
        <f t="shared" si="1797"/>
        <v>#DIV/0!</v>
      </c>
      <c r="AY2618" t="e">
        <f t="shared" si="1802"/>
        <v>#DIV/0!</v>
      </c>
      <c r="AZ2618" t="e">
        <f t="shared" si="1801"/>
        <v>#DIV/0!</v>
      </c>
    </row>
    <row r="2619" spans="7:52" x14ac:dyDescent="0.3">
      <c r="G2619" s="1" t="str">
        <f t="shared" si="1783"/>
        <v/>
      </c>
      <c r="H2619" s="2" t="str">
        <f t="shared" si="1796"/>
        <v/>
      </c>
      <c r="I2619" s="6" t="str" cm="1">
        <f t="array" ref="I2619">_xlfn.IFS(AND(G2618&lt;H2618,G2619&gt;H2619),"BUY", AND(G2618&gt;H2618,G2619&lt;H2619),"SELL",TRUE,"")</f>
        <v/>
      </c>
      <c r="J2619" s="1">
        <f t="shared" ca="1" si="1762"/>
        <v>0</v>
      </c>
      <c r="K2619" s="3" t="str">
        <f t="shared" ca="1" si="1776"/>
        <v/>
      </c>
      <c r="L2619" s="3" t="str">
        <f t="shared" si="1777"/>
        <v/>
      </c>
      <c r="M2619" s="3" t="str">
        <f t="shared" si="1778"/>
        <v/>
      </c>
      <c r="N2619" s="4">
        <f t="shared" si="1763"/>
        <v>-1</v>
      </c>
      <c r="O2619" s="2" t="str">
        <f t="shared" si="1779"/>
        <v/>
      </c>
      <c r="P2619" s="1" t="str">
        <f t="shared" si="1764"/>
        <v/>
      </c>
      <c r="Q2619" s="1" t="str">
        <f t="shared" si="1765"/>
        <v/>
      </c>
      <c r="R2619" s="1" t="str">
        <f>IF(ISBLANK(A2619),"",SUM($Q$2:Q2619))</f>
        <v/>
      </c>
      <c r="S2619" s="1" t="str">
        <f>IF(ISBLANK(A2619),"",SUM($F$2:F2619))</f>
        <v/>
      </c>
      <c r="T2619" s="1" t="str">
        <f t="shared" si="1766"/>
        <v/>
      </c>
      <c r="U2619" s="1" t="str">
        <f t="shared" si="1767"/>
        <v/>
      </c>
      <c r="V2619" s="17">
        <f t="shared" si="1768"/>
        <v>0</v>
      </c>
      <c r="W2619" s="17">
        <f t="shared" si="1769"/>
        <v>0</v>
      </c>
      <c r="X2619" s="17">
        <f t="shared" si="1770"/>
        <v>0</v>
      </c>
      <c r="Y2619" s="22">
        <f t="shared" si="1803"/>
        <v>0</v>
      </c>
      <c r="Z2619" s="22">
        <f t="shared" si="1803"/>
        <v>0</v>
      </c>
      <c r="AA2619" s="22">
        <f t="shared" si="1803"/>
        <v>0</v>
      </c>
      <c r="AB2619" s="23" t="str">
        <f t="shared" si="1790"/>
        <v/>
      </c>
      <c r="AC2619" s="23" t="str">
        <f t="shared" si="1791"/>
        <v/>
      </c>
      <c r="AD2619" s="23" t="str">
        <f t="shared" si="1792"/>
        <v/>
      </c>
      <c r="AE2619" s="23" t="str">
        <f t="shared" si="1793"/>
        <v/>
      </c>
      <c r="AF2619" s="23" t="str">
        <f t="shared" si="1794"/>
        <v/>
      </c>
      <c r="AG2619" s="23" t="str">
        <f t="shared" si="1799"/>
        <v/>
      </c>
      <c r="AH2619" s="25" t="str">
        <f t="shared" si="1771"/>
        <v/>
      </c>
      <c r="AI2619" s="25" t="str">
        <f t="shared" si="1772"/>
        <v/>
      </c>
      <c r="AJ2619" s="1" t="str">
        <f t="shared" si="1780"/>
        <v/>
      </c>
      <c r="AK2619" s="10" t="e">
        <f t="shared" si="1781"/>
        <v>#DIV/0!</v>
      </c>
      <c r="AL2619" s="10" t="e">
        <f t="shared" si="1786"/>
        <v>#DIV/0!</v>
      </c>
      <c r="AM2619">
        <f t="shared" si="1782"/>
        <v>0</v>
      </c>
      <c r="AN2619">
        <f t="shared" si="1773"/>
        <v>0</v>
      </c>
      <c r="AO2619">
        <f t="shared" si="1774"/>
        <v>0</v>
      </c>
      <c r="AP2619">
        <f t="shared" ca="1" si="1804"/>
        <v>1.8065936470261948E-49</v>
      </c>
      <c r="AQ2619">
        <f t="shared" ca="1" si="1804"/>
        <v>3.3065003224911708E-48</v>
      </c>
      <c r="AR2619">
        <f t="shared" ca="1" si="1787"/>
        <v>5.4637637103421725E-2</v>
      </c>
      <c r="AS2619">
        <f t="shared" ca="1" si="1788"/>
        <v>5.1807023740860103</v>
      </c>
      <c r="AT2619">
        <f t="shared" si="1775"/>
        <v>0</v>
      </c>
      <c r="AU2619">
        <f t="shared" ca="1" si="1789"/>
        <v>6.7610257071866834E-49</v>
      </c>
      <c r="AV2619" t="e">
        <f t="shared" si="1784"/>
        <v>#DIV/0!</v>
      </c>
      <c r="AW2619" t="e">
        <f t="shared" si="1798"/>
        <v>#DIV/0!</v>
      </c>
      <c r="AX2619" t="e">
        <f t="shared" si="1797"/>
        <v>#DIV/0!</v>
      </c>
      <c r="AY2619" t="e">
        <f t="shared" si="1802"/>
        <v>#DIV/0!</v>
      </c>
      <c r="AZ2619" t="e">
        <f t="shared" si="1801"/>
        <v>#DIV/0!</v>
      </c>
    </row>
    <row r="2620" spans="7:52" x14ac:dyDescent="0.3">
      <c r="G2620" s="1" t="str">
        <f t="shared" si="1783"/>
        <v/>
      </c>
      <c r="H2620" s="2" t="str">
        <f t="shared" si="1796"/>
        <v/>
      </c>
      <c r="I2620" s="6" t="str" cm="1">
        <f t="array" ref="I2620">_xlfn.IFS(AND(G2619&lt;H2619,G2620&gt;H2620),"BUY", AND(G2619&gt;H2619,G2620&lt;H2620),"SELL",TRUE,"")</f>
        <v/>
      </c>
      <c r="J2620" s="1">
        <f t="shared" ca="1" si="1762"/>
        <v>0</v>
      </c>
      <c r="K2620" s="3" t="str">
        <f t="shared" ca="1" si="1776"/>
        <v/>
      </c>
      <c r="L2620" s="3" t="str">
        <f t="shared" si="1777"/>
        <v/>
      </c>
      <c r="M2620" s="3" t="str">
        <f t="shared" si="1778"/>
        <v/>
      </c>
      <c r="N2620" s="4">
        <f t="shared" si="1763"/>
        <v>-1</v>
      </c>
      <c r="O2620" s="2" t="str">
        <f t="shared" si="1779"/>
        <v/>
      </c>
      <c r="P2620" s="1" t="str">
        <f t="shared" si="1764"/>
        <v/>
      </c>
      <c r="Q2620" s="1" t="str">
        <f t="shared" si="1765"/>
        <v/>
      </c>
      <c r="R2620" s="1" t="str">
        <f>IF(ISBLANK(A2620),"",SUM($Q$2:Q2620))</f>
        <v/>
      </c>
      <c r="S2620" s="1" t="str">
        <f>IF(ISBLANK(A2620),"",SUM($F$2:F2620))</f>
        <v/>
      </c>
      <c r="T2620" s="1" t="str">
        <f t="shared" si="1766"/>
        <v/>
      </c>
      <c r="U2620" s="1" t="str">
        <f t="shared" si="1767"/>
        <v/>
      </c>
      <c r="V2620" s="17">
        <f t="shared" si="1768"/>
        <v>0</v>
      </c>
      <c r="W2620" s="17">
        <f t="shared" si="1769"/>
        <v>0</v>
      </c>
      <c r="X2620" s="17">
        <f t="shared" si="1770"/>
        <v>0</v>
      </c>
      <c r="Y2620" s="22">
        <f t="shared" si="1803"/>
        <v>0</v>
      </c>
      <c r="Z2620" s="22">
        <f t="shared" si="1803"/>
        <v>0</v>
      </c>
      <c r="AA2620" s="22">
        <f t="shared" si="1803"/>
        <v>0</v>
      </c>
      <c r="AB2620" s="23" t="str">
        <f t="shared" si="1790"/>
        <v/>
      </c>
      <c r="AC2620" s="23" t="str">
        <f t="shared" si="1791"/>
        <v/>
      </c>
      <c r="AD2620" s="23" t="str">
        <f t="shared" si="1792"/>
        <v/>
      </c>
      <c r="AE2620" s="23" t="str">
        <f t="shared" si="1793"/>
        <v/>
      </c>
      <c r="AF2620" s="23" t="str">
        <f t="shared" si="1794"/>
        <v/>
      </c>
      <c r="AG2620" s="23" t="str">
        <f t="shared" si="1799"/>
        <v/>
      </c>
      <c r="AH2620" s="25" t="str">
        <f t="shared" si="1771"/>
        <v/>
      </c>
      <c r="AI2620" s="25" t="str">
        <f t="shared" si="1772"/>
        <v/>
      </c>
      <c r="AJ2620" s="1" t="str">
        <f t="shared" si="1780"/>
        <v/>
      </c>
      <c r="AK2620" s="10" t="e">
        <f t="shared" si="1781"/>
        <v>#DIV/0!</v>
      </c>
      <c r="AL2620" s="10" t="e">
        <f t="shared" si="1786"/>
        <v>#DIV/0!</v>
      </c>
      <c r="AM2620">
        <f t="shared" si="1782"/>
        <v>0</v>
      </c>
      <c r="AN2620">
        <f t="shared" si="1773"/>
        <v>0</v>
      </c>
      <c r="AO2620">
        <f t="shared" si="1774"/>
        <v>0</v>
      </c>
      <c r="AP2620">
        <f t="shared" ca="1" si="1804"/>
        <v>1.6775512436671809E-49</v>
      </c>
      <c r="AQ2620">
        <f t="shared" ca="1" si="1804"/>
        <v>3.0703217280275159E-48</v>
      </c>
      <c r="AR2620">
        <f t="shared" ca="1" si="1787"/>
        <v>5.4637637103421718E-2</v>
      </c>
      <c r="AS2620">
        <f t="shared" ca="1" si="1788"/>
        <v>5.1807023740860103</v>
      </c>
      <c r="AT2620">
        <f t="shared" si="1775"/>
        <v>0</v>
      </c>
      <c r="AU2620">
        <f t="shared" ca="1" si="1789"/>
        <v>6.2780952995304917E-49</v>
      </c>
      <c r="AV2620" t="e">
        <f t="shared" si="1784"/>
        <v>#DIV/0!</v>
      </c>
      <c r="AW2620" t="e">
        <f t="shared" si="1798"/>
        <v>#DIV/0!</v>
      </c>
      <c r="AX2620" t="e">
        <f t="shared" si="1797"/>
        <v>#DIV/0!</v>
      </c>
      <c r="AY2620" t="e">
        <f t="shared" si="1802"/>
        <v>#DIV/0!</v>
      </c>
      <c r="AZ2620" t="e">
        <f t="shared" si="1801"/>
        <v>#DIV/0!</v>
      </c>
    </row>
    <row r="2621" spans="7:52" x14ac:dyDescent="0.3">
      <c r="G2621" s="1" t="str">
        <f t="shared" si="1783"/>
        <v/>
      </c>
      <c r="H2621" s="2" t="str">
        <f t="shared" si="1796"/>
        <v/>
      </c>
      <c r="I2621" s="6" t="str" cm="1">
        <f t="array" ref="I2621">_xlfn.IFS(AND(G2620&lt;H2620,G2621&gt;H2621),"BUY", AND(G2620&gt;H2620,G2621&lt;H2621),"SELL",TRUE,"")</f>
        <v/>
      </c>
      <c r="J2621" s="1">
        <f t="shared" ca="1" si="1762"/>
        <v>0</v>
      </c>
      <c r="K2621" s="3" t="str">
        <f t="shared" ca="1" si="1776"/>
        <v/>
      </c>
      <c r="L2621" s="3" t="str">
        <f t="shared" si="1777"/>
        <v/>
      </c>
      <c r="M2621" s="3" t="str">
        <f t="shared" si="1778"/>
        <v/>
      </c>
      <c r="N2621" s="4">
        <f t="shared" si="1763"/>
        <v>-1</v>
      </c>
      <c r="O2621" s="2" t="str">
        <f t="shared" si="1779"/>
        <v/>
      </c>
      <c r="P2621" s="1" t="str">
        <f t="shared" si="1764"/>
        <v/>
      </c>
      <c r="Q2621" s="1" t="str">
        <f t="shared" si="1765"/>
        <v/>
      </c>
      <c r="R2621" s="1" t="str">
        <f>IF(ISBLANK(A2621),"",SUM($Q$2:Q2621))</f>
        <v/>
      </c>
      <c r="S2621" s="1" t="str">
        <f>IF(ISBLANK(A2621),"",SUM($F$2:F2621))</f>
        <v/>
      </c>
      <c r="T2621" s="1" t="str">
        <f t="shared" si="1766"/>
        <v/>
      </c>
      <c r="U2621" s="1" t="str">
        <f t="shared" si="1767"/>
        <v/>
      </c>
      <c r="V2621" s="17">
        <f t="shared" si="1768"/>
        <v>0</v>
      </c>
      <c r="W2621" s="17">
        <f t="shared" si="1769"/>
        <v>0</v>
      </c>
      <c r="X2621" s="17">
        <f t="shared" si="1770"/>
        <v>0</v>
      </c>
      <c r="Y2621" s="22">
        <f t="shared" si="1803"/>
        <v>0</v>
      </c>
      <c r="Z2621" s="22">
        <f t="shared" si="1803"/>
        <v>0</v>
      </c>
      <c r="AA2621" s="22">
        <f t="shared" si="1803"/>
        <v>0</v>
      </c>
      <c r="AB2621" s="23" t="str">
        <f t="shared" si="1790"/>
        <v/>
      </c>
      <c r="AC2621" s="23" t="str">
        <f t="shared" si="1791"/>
        <v/>
      </c>
      <c r="AD2621" s="23" t="str">
        <f t="shared" si="1792"/>
        <v/>
      </c>
      <c r="AE2621" s="23" t="str">
        <f t="shared" si="1793"/>
        <v/>
      </c>
      <c r="AF2621" s="23" t="str">
        <f t="shared" si="1794"/>
        <v/>
      </c>
      <c r="AG2621" s="23" t="str">
        <f t="shared" si="1799"/>
        <v/>
      </c>
      <c r="AH2621" s="25" t="str">
        <f t="shared" si="1771"/>
        <v/>
      </c>
      <c r="AI2621" s="25" t="str">
        <f t="shared" si="1772"/>
        <v/>
      </c>
      <c r="AJ2621" s="1" t="str">
        <f t="shared" si="1780"/>
        <v/>
      </c>
      <c r="AK2621" s="10" t="e">
        <f t="shared" si="1781"/>
        <v>#DIV/0!</v>
      </c>
      <c r="AL2621" s="10" t="e">
        <f t="shared" si="1786"/>
        <v>#DIV/0!</v>
      </c>
      <c r="AM2621">
        <f t="shared" si="1782"/>
        <v>0</v>
      </c>
      <c r="AN2621">
        <f t="shared" si="1773"/>
        <v>0</v>
      </c>
      <c r="AO2621">
        <f t="shared" si="1774"/>
        <v>0</v>
      </c>
      <c r="AP2621">
        <f t="shared" ca="1" si="1804"/>
        <v>1.5577261548338108E-49</v>
      </c>
      <c r="AQ2621">
        <f t="shared" ca="1" si="1804"/>
        <v>2.8510130331684079E-48</v>
      </c>
      <c r="AR2621">
        <f t="shared" ca="1" si="1787"/>
        <v>5.4637637103421711E-2</v>
      </c>
      <c r="AS2621">
        <f t="shared" ca="1" si="1788"/>
        <v>5.1807023740860103</v>
      </c>
      <c r="AT2621">
        <f t="shared" si="1775"/>
        <v>0</v>
      </c>
      <c r="AU2621">
        <f t="shared" ca="1" si="1789"/>
        <v>5.8296599209925991E-49</v>
      </c>
      <c r="AV2621" t="e">
        <f t="shared" si="1784"/>
        <v>#DIV/0!</v>
      </c>
      <c r="AW2621" t="e">
        <f t="shared" si="1798"/>
        <v>#DIV/0!</v>
      </c>
      <c r="AX2621" t="e">
        <f t="shared" si="1797"/>
        <v>#DIV/0!</v>
      </c>
      <c r="AY2621" t="e">
        <f t="shared" si="1802"/>
        <v>#DIV/0!</v>
      </c>
      <c r="AZ2621" t="e">
        <f t="shared" si="1801"/>
        <v>#DIV/0!</v>
      </c>
    </row>
    <row r="2622" spans="7:52" x14ac:dyDescent="0.3">
      <c r="G2622" s="1" t="str">
        <f t="shared" si="1783"/>
        <v/>
      </c>
      <c r="H2622" s="2" t="str">
        <f t="shared" si="1796"/>
        <v/>
      </c>
      <c r="I2622" s="6" t="str" cm="1">
        <f t="array" ref="I2622">_xlfn.IFS(AND(G2621&lt;H2621,G2622&gt;H2622),"BUY", AND(G2621&gt;H2621,G2622&lt;H2622),"SELL",TRUE,"")</f>
        <v/>
      </c>
      <c r="J2622" s="1">
        <f t="shared" ca="1" si="1762"/>
        <v>0</v>
      </c>
      <c r="K2622" s="3" t="str">
        <f t="shared" ca="1" si="1776"/>
        <v/>
      </c>
      <c r="L2622" s="3" t="str">
        <f t="shared" si="1777"/>
        <v/>
      </c>
      <c r="M2622" s="3" t="str">
        <f t="shared" si="1778"/>
        <v/>
      </c>
      <c r="N2622" s="4">
        <f t="shared" si="1763"/>
        <v>-1</v>
      </c>
      <c r="O2622" s="2" t="str">
        <f t="shared" si="1779"/>
        <v/>
      </c>
      <c r="P2622" s="1" t="str">
        <f t="shared" si="1764"/>
        <v/>
      </c>
      <c r="Q2622" s="1" t="str">
        <f t="shared" si="1765"/>
        <v/>
      </c>
      <c r="R2622" s="1" t="str">
        <f>IF(ISBLANK(A2622),"",SUM($Q$2:Q2622))</f>
        <v/>
      </c>
      <c r="S2622" s="1" t="str">
        <f>IF(ISBLANK(A2622),"",SUM($F$2:F2622))</f>
        <v/>
      </c>
      <c r="T2622" s="1" t="str">
        <f t="shared" si="1766"/>
        <v/>
      </c>
      <c r="U2622" s="1" t="str">
        <f t="shared" si="1767"/>
        <v/>
      </c>
      <c r="V2622" s="17">
        <f t="shared" si="1768"/>
        <v>0</v>
      </c>
      <c r="W2622" s="17">
        <f t="shared" si="1769"/>
        <v>0</v>
      </c>
      <c r="X2622" s="17">
        <f t="shared" si="1770"/>
        <v>0</v>
      </c>
      <c r="Y2622" s="22">
        <f t="shared" si="1803"/>
        <v>0</v>
      </c>
      <c r="Z2622" s="22">
        <f t="shared" si="1803"/>
        <v>0</v>
      </c>
      <c r="AA2622" s="22">
        <f t="shared" si="1803"/>
        <v>0</v>
      </c>
      <c r="AB2622" s="23" t="str">
        <f t="shared" si="1790"/>
        <v/>
      </c>
      <c r="AC2622" s="23" t="str">
        <f t="shared" si="1791"/>
        <v/>
      </c>
      <c r="AD2622" s="23" t="str">
        <f t="shared" si="1792"/>
        <v/>
      </c>
      <c r="AE2622" s="23" t="str">
        <f t="shared" si="1793"/>
        <v/>
      </c>
      <c r="AF2622" s="23" t="str">
        <f t="shared" si="1794"/>
        <v/>
      </c>
      <c r="AG2622" s="23" t="str">
        <f t="shared" si="1799"/>
        <v/>
      </c>
      <c r="AH2622" s="25" t="str">
        <f t="shared" si="1771"/>
        <v/>
      </c>
      <c r="AI2622" s="25" t="str">
        <f t="shared" si="1772"/>
        <v/>
      </c>
      <c r="AJ2622" s="1" t="str">
        <f t="shared" si="1780"/>
        <v/>
      </c>
      <c r="AK2622" s="10" t="e">
        <f t="shared" si="1781"/>
        <v>#DIV/0!</v>
      </c>
      <c r="AL2622" s="10" t="e">
        <f t="shared" si="1786"/>
        <v>#DIV/0!</v>
      </c>
      <c r="AM2622">
        <f t="shared" si="1782"/>
        <v>0</v>
      </c>
      <c r="AN2622">
        <f t="shared" si="1773"/>
        <v>0</v>
      </c>
      <c r="AO2622">
        <f t="shared" si="1774"/>
        <v>0</v>
      </c>
      <c r="AP2622">
        <f t="shared" ca="1" si="1804"/>
        <v>1.44646000091711E-49</v>
      </c>
      <c r="AQ2622">
        <f t="shared" ca="1" si="1804"/>
        <v>2.6473692450849503E-48</v>
      </c>
      <c r="AR2622">
        <f t="shared" ca="1" si="1787"/>
        <v>5.4637637103421711E-2</v>
      </c>
      <c r="AS2622">
        <f t="shared" ca="1" si="1788"/>
        <v>5.1807023740860103</v>
      </c>
      <c r="AT2622">
        <f t="shared" si="1775"/>
        <v>0</v>
      </c>
      <c r="AU2622">
        <f t="shared" ca="1" si="1789"/>
        <v>5.4132556409216987E-49</v>
      </c>
      <c r="AV2622" t="e">
        <f t="shared" si="1784"/>
        <v>#DIV/0!</v>
      </c>
      <c r="AW2622" t="e">
        <f t="shared" si="1798"/>
        <v>#DIV/0!</v>
      </c>
      <c r="AX2622" t="e">
        <f t="shared" si="1797"/>
        <v>#DIV/0!</v>
      </c>
      <c r="AY2622" t="e">
        <f t="shared" si="1802"/>
        <v>#DIV/0!</v>
      </c>
      <c r="AZ2622" t="e">
        <f t="shared" si="1801"/>
        <v>#DIV/0!</v>
      </c>
    </row>
    <row r="2623" spans="7:52" x14ac:dyDescent="0.3">
      <c r="G2623" s="1" t="str">
        <f t="shared" si="1783"/>
        <v/>
      </c>
      <c r="H2623" s="2" t="str">
        <f t="shared" si="1796"/>
        <v/>
      </c>
      <c r="I2623" s="6" t="str" cm="1">
        <f t="array" ref="I2623">_xlfn.IFS(AND(G2622&lt;H2622,G2623&gt;H2623),"BUY", AND(G2622&gt;H2622,G2623&lt;H2623),"SELL",TRUE,"")</f>
        <v/>
      </c>
      <c r="J2623" s="1">
        <f t="shared" ca="1" si="1762"/>
        <v>0</v>
      </c>
      <c r="K2623" s="3" t="str">
        <f t="shared" ca="1" si="1776"/>
        <v/>
      </c>
      <c r="L2623" s="3" t="str">
        <f t="shared" si="1777"/>
        <v/>
      </c>
      <c r="M2623" s="3" t="str">
        <f t="shared" si="1778"/>
        <v/>
      </c>
      <c r="N2623" s="4">
        <f t="shared" si="1763"/>
        <v>-1</v>
      </c>
      <c r="O2623" s="2" t="str">
        <f t="shared" si="1779"/>
        <v/>
      </c>
      <c r="P2623" s="1" t="str">
        <f t="shared" si="1764"/>
        <v/>
      </c>
      <c r="Q2623" s="1" t="str">
        <f t="shared" si="1765"/>
        <v/>
      </c>
      <c r="R2623" s="1" t="str">
        <f>IF(ISBLANK(A2623),"",SUM($Q$2:Q2623))</f>
        <v/>
      </c>
      <c r="S2623" s="1" t="str">
        <f>IF(ISBLANK(A2623),"",SUM($F$2:F2623))</f>
        <v/>
      </c>
      <c r="T2623" s="1" t="str">
        <f t="shared" si="1766"/>
        <v/>
      </c>
      <c r="U2623" s="1" t="str">
        <f t="shared" si="1767"/>
        <v/>
      </c>
      <c r="V2623" s="17">
        <f t="shared" si="1768"/>
        <v>0</v>
      </c>
      <c r="W2623" s="17">
        <f t="shared" si="1769"/>
        <v>0</v>
      </c>
      <c r="X2623" s="17">
        <f t="shared" si="1770"/>
        <v>0</v>
      </c>
      <c r="Y2623" s="22">
        <f t="shared" ref="Y2623:AA2638" si="1805">SUM(V2610:V2623)</f>
        <v>0</v>
      </c>
      <c r="Z2623" s="22">
        <f t="shared" si="1805"/>
        <v>0</v>
      </c>
      <c r="AA2623" s="22">
        <f t="shared" si="1805"/>
        <v>0</v>
      </c>
      <c r="AB2623" s="23" t="str">
        <f t="shared" si="1790"/>
        <v/>
      </c>
      <c r="AC2623" s="23" t="str">
        <f t="shared" si="1791"/>
        <v/>
      </c>
      <c r="AD2623" s="23" t="str">
        <f t="shared" si="1792"/>
        <v/>
      </c>
      <c r="AE2623" s="23" t="str">
        <f t="shared" si="1793"/>
        <v/>
      </c>
      <c r="AF2623" s="23" t="str">
        <f t="shared" si="1794"/>
        <v/>
      </c>
      <c r="AG2623" s="23" t="str">
        <f t="shared" si="1799"/>
        <v/>
      </c>
      <c r="AH2623" s="25" t="str">
        <f t="shared" si="1771"/>
        <v/>
      </c>
      <c r="AI2623" s="25" t="str">
        <f t="shared" si="1772"/>
        <v/>
      </c>
      <c r="AJ2623" s="1" t="str">
        <f t="shared" si="1780"/>
        <v/>
      </c>
      <c r="AK2623" s="10" t="e">
        <f t="shared" si="1781"/>
        <v>#DIV/0!</v>
      </c>
      <c r="AL2623" s="10" t="e">
        <f t="shared" si="1786"/>
        <v>#DIV/0!</v>
      </c>
      <c r="AM2623">
        <f t="shared" si="1782"/>
        <v>0</v>
      </c>
      <c r="AN2623">
        <f t="shared" si="1773"/>
        <v>0</v>
      </c>
      <c r="AO2623">
        <f t="shared" si="1774"/>
        <v>0</v>
      </c>
      <c r="AP2623">
        <f t="shared" ca="1" si="1804"/>
        <v>1.3431414294230306E-49</v>
      </c>
      <c r="AQ2623">
        <f t="shared" ca="1" si="1804"/>
        <v>2.458271441864597E-48</v>
      </c>
      <c r="AR2623">
        <f t="shared" ca="1" si="1787"/>
        <v>5.4637637103421698E-2</v>
      </c>
      <c r="AS2623">
        <f t="shared" ca="1" si="1788"/>
        <v>5.1807023740860103</v>
      </c>
      <c r="AT2623">
        <f t="shared" si="1775"/>
        <v>0</v>
      </c>
      <c r="AU2623">
        <f t="shared" ca="1" si="1789"/>
        <v>5.0265945237130062E-49</v>
      </c>
      <c r="AV2623" t="e">
        <f t="shared" si="1784"/>
        <v>#DIV/0!</v>
      </c>
      <c r="AW2623" t="e">
        <f t="shared" si="1798"/>
        <v>#DIV/0!</v>
      </c>
      <c r="AX2623" t="e">
        <f t="shared" si="1797"/>
        <v>#DIV/0!</v>
      </c>
      <c r="AY2623" t="e">
        <f t="shared" si="1802"/>
        <v>#DIV/0!</v>
      </c>
      <c r="AZ2623" t="e">
        <f t="shared" si="1801"/>
        <v>#DIV/0!</v>
      </c>
    </row>
    <row r="2624" spans="7:52" x14ac:dyDescent="0.3">
      <c r="G2624" s="1" t="str">
        <f t="shared" si="1783"/>
        <v/>
      </c>
      <c r="H2624" s="2" t="str">
        <f t="shared" si="1796"/>
        <v/>
      </c>
      <c r="I2624" s="6" t="str" cm="1">
        <f t="array" ref="I2624">_xlfn.IFS(AND(G2623&lt;H2623,G2624&gt;H2624),"BUY", AND(G2623&gt;H2623,G2624&lt;H2624),"SELL",TRUE,"")</f>
        <v/>
      </c>
      <c r="J2624" s="1">
        <f t="shared" ca="1" si="1762"/>
        <v>0</v>
      </c>
      <c r="K2624" s="3" t="str">
        <f t="shared" ca="1" si="1776"/>
        <v/>
      </c>
      <c r="L2624" s="3" t="str">
        <f t="shared" si="1777"/>
        <v/>
      </c>
      <c r="M2624" s="3" t="str">
        <f t="shared" si="1778"/>
        <v/>
      </c>
      <c r="N2624" s="4">
        <f t="shared" si="1763"/>
        <v>-1</v>
      </c>
      <c r="O2624" s="2" t="str">
        <f t="shared" si="1779"/>
        <v/>
      </c>
      <c r="P2624" s="1" t="str">
        <f t="shared" si="1764"/>
        <v/>
      </c>
      <c r="Q2624" s="1" t="str">
        <f t="shared" si="1765"/>
        <v/>
      </c>
      <c r="R2624" s="1" t="str">
        <f>IF(ISBLANK(A2624),"",SUM($Q$2:Q2624))</f>
        <v/>
      </c>
      <c r="S2624" s="1" t="str">
        <f>IF(ISBLANK(A2624),"",SUM($F$2:F2624))</f>
        <v/>
      </c>
      <c r="T2624" s="1" t="str">
        <f t="shared" si="1766"/>
        <v/>
      </c>
      <c r="U2624" s="1" t="str">
        <f t="shared" si="1767"/>
        <v/>
      </c>
      <c r="V2624" s="17">
        <f t="shared" si="1768"/>
        <v>0</v>
      </c>
      <c r="W2624" s="17">
        <f t="shared" si="1769"/>
        <v>0</v>
      </c>
      <c r="X2624" s="17">
        <f t="shared" si="1770"/>
        <v>0</v>
      </c>
      <c r="Y2624" s="22">
        <f t="shared" si="1805"/>
        <v>0</v>
      </c>
      <c r="Z2624" s="22">
        <f t="shared" si="1805"/>
        <v>0</v>
      </c>
      <c r="AA2624" s="22">
        <f t="shared" si="1805"/>
        <v>0</v>
      </c>
      <c r="AB2624" s="23" t="str">
        <f t="shared" si="1790"/>
        <v/>
      </c>
      <c r="AC2624" s="23" t="str">
        <f t="shared" si="1791"/>
        <v/>
      </c>
      <c r="AD2624" s="23" t="str">
        <f t="shared" si="1792"/>
        <v/>
      </c>
      <c r="AE2624" s="23" t="str">
        <f t="shared" si="1793"/>
        <v/>
      </c>
      <c r="AF2624" s="23" t="str">
        <f t="shared" si="1794"/>
        <v/>
      </c>
      <c r="AG2624" s="23" t="str">
        <f t="shared" si="1799"/>
        <v/>
      </c>
      <c r="AH2624" s="25" t="str">
        <f t="shared" si="1771"/>
        <v/>
      </c>
      <c r="AI2624" s="25" t="str">
        <f t="shared" si="1772"/>
        <v/>
      </c>
      <c r="AJ2624" s="1" t="str">
        <f t="shared" si="1780"/>
        <v/>
      </c>
      <c r="AK2624" s="10" t="e">
        <f t="shared" si="1781"/>
        <v>#DIV/0!</v>
      </c>
      <c r="AL2624" s="10" t="e">
        <f t="shared" si="1786"/>
        <v>#DIV/0!</v>
      </c>
      <c r="AM2624">
        <f t="shared" si="1782"/>
        <v>0</v>
      </c>
      <c r="AN2624">
        <f t="shared" si="1773"/>
        <v>0</v>
      </c>
      <c r="AO2624">
        <f t="shared" si="1774"/>
        <v>0</v>
      </c>
      <c r="AP2624">
        <f t="shared" ca="1" si="1804"/>
        <v>1.247202755892814E-49</v>
      </c>
      <c r="AQ2624">
        <f t="shared" ca="1" si="1804"/>
        <v>2.2826806245885545E-48</v>
      </c>
      <c r="AR2624">
        <f t="shared" ca="1" si="1787"/>
        <v>5.4637637103421691E-2</v>
      </c>
      <c r="AS2624">
        <f t="shared" ca="1" si="1788"/>
        <v>5.1807023740860103</v>
      </c>
      <c r="AT2624">
        <f t="shared" si="1775"/>
        <v>0</v>
      </c>
      <c r="AU2624">
        <f t="shared" ca="1" si="1789"/>
        <v>4.6675520577335062E-49</v>
      </c>
      <c r="AV2624" t="e">
        <f t="shared" si="1784"/>
        <v>#DIV/0!</v>
      </c>
      <c r="AW2624" t="e">
        <f t="shared" si="1798"/>
        <v>#DIV/0!</v>
      </c>
      <c r="AX2624" t="e">
        <f t="shared" si="1797"/>
        <v>#DIV/0!</v>
      </c>
      <c r="AY2624" t="e">
        <f t="shared" si="1802"/>
        <v>#DIV/0!</v>
      </c>
      <c r="AZ2624" t="e">
        <f t="shared" si="1801"/>
        <v>#DIV/0!</v>
      </c>
    </row>
    <row r="2625" spans="7:52" x14ac:dyDescent="0.3">
      <c r="G2625" s="1" t="str">
        <f t="shared" si="1783"/>
        <v/>
      </c>
      <c r="H2625" s="2" t="str">
        <f t="shared" si="1796"/>
        <v/>
      </c>
      <c r="I2625" s="6" t="str" cm="1">
        <f t="array" ref="I2625">_xlfn.IFS(AND(G2624&lt;H2624,G2625&gt;H2625),"BUY", AND(G2624&gt;H2624,G2625&lt;H2625),"SELL",TRUE,"")</f>
        <v/>
      </c>
      <c r="J2625" s="1">
        <f t="shared" ca="1" si="1762"/>
        <v>0</v>
      </c>
      <c r="K2625" s="3" t="str">
        <f t="shared" ca="1" si="1776"/>
        <v/>
      </c>
      <c r="L2625" s="3" t="str">
        <f t="shared" si="1777"/>
        <v/>
      </c>
      <c r="M2625" s="3" t="str">
        <f t="shared" si="1778"/>
        <v/>
      </c>
      <c r="N2625" s="4">
        <f t="shared" si="1763"/>
        <v>-1</v>
      </c>
      <c r="O2625" s="2" t="str">
        <f t="shared" si="1779"/>
        <v/>
      </c>
      <c r="P2625" s="1" t="str">
        <f t="shared" si="1764"/>
        <v/>
      </c>
      <c r="Q2625" s="1" t="str">
        <f t="shared" si="1765"/>
        <v/>
      </c>
      <c r="R2625" s="1" t="str">
        <f>IF(ISBLANK(A2625),"",SUM($Q$2:Q2625))</f>
        <v/>
      </c>
      <c r="S2625" s="1" t="str">
        <f>IF(ISBLANK(A2625),"",SUM($F$2:F2625))</f>
        <v/>
      </c>
      <c r="T2625" s="1" t="str">
        <f t="shared" si="1766"/>
        <v/>
      </c>
      <c r="U2625" s="1" t="str">
        <f t="shared" si="1767"/>
        <v/>
      </c>
      <c r="V2625" s="17">
        <f t="shared" si="1768"/>
        <v>0</v>
      </c>
      <c r="W2625" s="17">
        <f t="shared" si="1769"/>
        <v>0</v>
      </c>
      <c r="X2625" s="17">
        <f t="shared" si="1770"/>
        <v>0</v>
      </c>
      <c r="Y2625" s="22">
        <f t="shared" si="1805"/>
        <v>0</v>
      </c>
      <c r="Z2625" s="22">
        <f t="shared" si="1805"/>
        <v>0</v>
      </c>
      <c r="AA2625" s="22">
        <f t="shared" si="1805"/>
        <v>0</v>
      </c>
      <c r="AB2625" s="23" t="str">
        <f t="shared" si="1790"/>
        <v/>
      </c>
      <c r="AC2625" s="23" t="str">
        <f t="shared" si="1791"/>
        <v/>
      </c>
      <c r="AD2625" s="23" t="str">
        <f t="shared" si="1792"/>
        <v/>
      </c>
      <c r="AE2625" s="23" t="str">
        <f t="shared" si="1793"/>
        <v/>
      </c>
      <c r="AF2625" s="23" t="str">
        <f t="shared" si="1794"/>
        <v/>
      </c>
      <c r="AG2625" s="23" t="str">
        <f t="shared" si="1799"/>
        <v/>
      </c>
      <c r="AH2625" s="25" t="str">
        <f t="shared" si="1771"/>
        <v/>
      </c>
      <c r="AI2625" s="25" t="str">
        <f t="shared" si="1772"/>
        <v/>
      </c>
      <c r="AJ2625" s="1" t="str">
        <f t="shared" si="1780"/>
        <v/>
      </c>
      <c r="AK2625" s="10" t="e">
        <f t="shared" si="1781"/>
        <v>#DIV/0!</v>
      </c>
      <c r="AL2625" s="10" t="e">
        <f t="shared" si="1786"/>
        <v>#DIV/0!</v>
      </c>
      <c r="AM2625">
        <f t="shared" si="1782"/>
        <v>0</v>
      </c>
      <c r="AN2625">
        <f t="shared" si="1773"/>
        <v>0</v>
      </c>
      <c r="AO2625">
        <f t="shared" si="1774"/>
        <v>0</v>
      </c>
      <c r="AP2625">
        <f t="shared" ca="1" si="1804"/>
        <v>1.158116844757613E-49</v>
      </c>
      <c r="AQ2625">
        <f t="shared" ca="1" si="1804"/>
        <v>2.119632008546515E-48</v>
      </c>
      <c r="AR2625">
        <f t="shared" ca="1" si="1787"/>
        <v>5.4637637103421684E-2</v>
      </c>
      <c r="AS2625">
        <f t="shared" ca="1" si="1788"/>
        <v>5.1807023740860103</v>
      </c>
      <c r="AT2625">
        <f t="shared" si="1775"/>
        <v>0</v>
      </c>
      <c r="AU2625">
        <f t="shared" ca="1" si="1789"/>
        <v>4.3341554821811126E-49</v>
      </c>
      <c r="AV2625" t="e">
        <f t="shared" si="1784"/>
        <v>#DIV/0!</v>
      </c>
      <c r="AW2625" t="e">
        <f t="shared" si="1798"/>
        <v>#DIV/0!</v>
      </c>
      <c r="AX2625" t="e">
        <f t="shared" si="1797"/>
        <v>#DIV/0!</v>
      </c>
      <c r="AY2625" t="e">
        <f t="shared" si="1802"/>
        <v>#DIV/0!</v>
      </c>
      <c r="AZ2625" t="e">
        <f t="shared" si="1801"/>
        <v>#DIV/0!</v>
      </c>
    </row>
    <row r="2626" spans="7:52" x14ac:dyDescent="0.3">
      <c r="G2626" s="1" t="str">
        <f t="shared" si="1783"/>
        <v/>
      </c>
      <c r="H2626" s="2" t="str">
        <f t="shared" si="1796"/>
        <v/>
      </c>
      <c r="I2626" s="6" t="str" cm="1">
        <f t="array" ref="I2626">_xlfn.IFS(AND(G2625&lt;H2625,G2626&gt;H2626),"BUY", AND(G2625&gt;H2625,G2626&lt;H2626),"SELL",TRUE,"")</f>
        <v/>
      </c>
      <c r="J2626" s="1">
        <f t="shared" ca="1" si="1762"/>
        <v>0</v>
      </c>
      <c r="K2626" s="3" t="str">
        <f t="shared" ca="1" si="1776"/>
        <v/>
      </c>
      <c r="L2626" s="3" t="str">
        <f t="shared" si="1777"/>
        <v/>
      </c>
      <c r="M2626" s="3" t="str">
        <f t="shared" si="1778"/>
        <v/>
      </c>
      <c r="N2626" s="4">
        <f t="shared" si="1763"/>
        <v>-1</v>
      </c>
      <c r="O2626" s="2" t="str">
        <f t="shared" si="1779"/>
        <v/>
      </c>
      <c r="P2626" s="1" t="str">
        <f t="shared" si="1764"/>
        <v/>
      </c>
      <c r="Q2626" s="1" t="str">
        <f t="shared" si="1765"/>
        <v/>
      </c>
      <c r="R2626" s="1" t="str">
        <f>IF(ISBLANK(A2626),"",SUM($Q$2:Q2626))</f>
        <v/>
      </c>
      <c r="S2626" s="1" t="str">
        <f>IF(ISBLANK(A2626),"",SUM($F$2:F2626))</f>
        <v/>
      </c>
      <c r="T2626" s="1" t="str">
        <f t="shared" si="1766"/>
        <v/>
      </c>
      <c r="U2626" s="1" t="str">
        <f t="shared" si="1767"/>
        <v/>
      </c>
      <c r="V2626" s="17">
        <f t="shared" si="1768"/>
        <v>0</v>
      </c>
      <c r="W2626" s="17">
        <f t="shared" si="1769"/>
        <v>0</v>
      </c>
      <c r="X2626" s="17">
        <f t="shared" si="1770"/>
        <v>0</v>
      </c>
      <c r="Y2626" s="22">
        <f t="shared" si="1805"/>
        <v>0</v>
      </c>
      <c r="Z2626" s="22">
        <f t="shared" si="1805"/>
        <v>0</v>
      </c>
      <c r="AA2626" s="22">
        <f t="shared" si="1805"/>
        <v>0</v>
      </c>
      <c r="AB2626" s="23" t="str">
        <f t="shared" si="1790"/>
        <v/>
      </c>
      <c r="AC2626" s="23" t="str">
        <f t="shared" si="1791"/>
        <v/>
      </c>
      <c r="AD2626" s="23" t="str">
        <f t="shared" si="1792"/>
        <v/>
      </c>
      <c r="AE2626" s="23" t="str">
        <f t="shared" si="1793"/>
        <v/>
      </c>
      <c r="AF2626" s="23" t="str">
        <f t="shared" si="1794"/>
        <v/>
      </c>
      <c r="AG2626" s="23" t="str">
        <f t="shared" si="1799"/>
        <v/>
      </c>
      <c r="AH2626" s="25" t="str">
        <f t="shared" si="1771"/>
        <v/>
      </c>
      <c r="AI2626" s="25" t="str">
        <f t="shared" si="1772"/>
        <v/>
      </c>
      <c r="AJ2626" s="1" t="str">
        <f t="shared" si="1780"/>
        <v/>
      </c>
      <c r="AK2626" s="10" t="e">
        <f t="shared" si="1781"/>
        <v>#DIV/0!</v>
      </c>
      <c r="AL2626" s="10" t="e">
        <f t="shared" si="1786"/>
        <v>#DIV/0!</v>
      </c>
      <c r="AM2626">
        <f t="shared" si="1782"/>
        <v>0</v>
      </c>
      <c r="AN2626">
        <f t="shared" si="1773"/>
        <v>0</v>
      </c>
      <c r="AO2626">
        <f t="shared" si="1774"/>
        <v>0</v>
      </c>
      <c r="AP2626">
        <f t="shared" ca="1" si="1804"/>
        <v>1.075394212989212E-49</v>
      </c>
      <c r="AQ2626">
        <f t="shared" ca="1" si="1804"/>
        <v>1.9682297222217639E-48</v>
      </c>
      <c r="AR2626">
        <f t="shared" ca="1" si="1787"/>
        <v>5.4637637103421684E-2</v>
      </c>
      <c r="AS2626">
        <f t="shared" ca="1" si="1788"/>
        <v>5.1807023740860103</v>
      </c>
      <c r="AT2626">
        <f t="shared" si="1775"/>
        <v>0</v>
      </c>
      <c r="AU2626">
        <f t="shared" ca="1" si="1789"/>
        <v>4.024572947739605E-49</v>
      </c>
      <c r="AV2626" t="e">
        <f t="shared" si="1784"/>
        <v>#DIV/0!</v>
      </c>
      <c r="AW2626" t="e">
        <f t="shared" si="1798"/>
        <v>#DIV/0!</v>
      </c>
      <c r="AX2626" t="e">
        <f t="shared" si="1797"/>
        <v>#DIV/0!</v>
      </c>
      <c r="AY2626" t="e">
        <f t="shared" si="1802"/>
        <v>#DIV/0!</v>
      </c>
      <c r="AZ2626" t="e">
        <f t="shared" si="1801"/>
        <v>#DIV/0!</v>
      </c>
    </row>
    <row r="2627" spans="7:52" x14ac:dyDescent="0.3">
      <c r="G2627" s="1" t="str">
        <f t="shared" si="1783"/>
        <v/>
      </c>
      <c r="H2627" s="2" t="str">
        <f t="shared" si="1796"/>
        <v/>
      </c>
      <c r="I2627" s="6" t="str" cm="1">
        <f t="array" ref="I2627">_xlfn.IFS(AND(G2626&lt;H2626,G2627&gt;H2627),"BUY", AND(G2626&gt;H2626,G2627&lt;H2627),"SELL",TRUE,"")</f>
        <v/>
      </c>
      <c r="J2627" s="1">
        <f t="shared" ref="J2627:J2690" ca="1" si="1806">IF(I2626&lt;&gt;"",B2627,J2626)</f>
        <v>0</v>
      </c>
      <c r="K2627" s="3" t="str">
        <f t="shared" ca="1" si="1776"/>
        <v/>
      </c>
      <c r="L2627" s="3" t="str">
        <f t="shared" si="1777"/>
        <v/>
      </c>
      <c r="M2627" s="3" t="str">
        <f t="shared" si="1778"/>
        <v/>
      </c>
      <c r="N2627" s="4">
        <f t="shared" ref="N2627:N2690" si="1807">IF(G2626&gt;H2626, 1, -1)</f>
        <v>-1</v>
      </c>
      <c r="O2627" s="2" t="str">
        <f t="shared" si="1779"/>
        <v/>
      </c>
      <c r="P2627" s="1" t="str">
        <f t="shared" ref="P2627:P2690" si="1808">IF(ISBLANK(A2627),"",(C2627+D2627+E2627)/3)</f>
        <v/>
      </c>
      <c r="Q2627" s="1" t="str">
        <f t="shared" ref="Q2627:Q2690" si="1809">IF(ISBLANK(A2627),"",F2627*P2627)</f>
        <v/>
      </c>
      <c r="R2627" s="1" t="str">
        <f>IF(ISBLANK(A2627),"",SUM($Q$2:Q2627))</f>
        <v/>
      </c>
      <c r="S2627" s="1" t="str">
        <f>IF(ISBLANK(A2627),"",SUM($F$2:F2627))</f>
        <v/>
      </c>
      <c r="T2627" s="1" t="str">
        <f t="shared" ref="T2627:T2690" si="1810">IF(ISBLANK(A2627),"",R2627/S2627)</f>
        <v/>
      </c>
      <c r="U2627" s="1" t="str">
        <f t="shared" ref="U2627:U2690" si="1811">IF(E2627="","",IF((E2627&gt;T2627),"Bullish","Bearish"))</f>
        <v/>
      </c>
      <c r="V2627" s="17">
        <f t="shared" ref="V2627:V2690" si="1812">MAX(C2627-D2627,ABS(C2627-E2626),ABS(D2627-E2626))</f>
        <v>0</v>
      </c>
      <c r="W2627" s="17">
        <f t="shared" ref="W2627:W2690" si="1813">IF(C2627-C2626&gt;D2626-D2627,MAX(C2627-C2626,0),0)</f>
        <v>0</v>
      </c>
      <c r="X2627" s="17">
        <f t="shared" ref="X2627:X2690" si="1814">IF(D2626-D2627&gt;C2627-C2626,MAX(D2626-D2627,0),0)</f>
        <v>0</v>
      </c>
      <c r="Y2627" s="22">
        <f t="shared" si="1805"/>
        <v>0</v>
      </c>
      <c r="Z2627" s="22">
        <f t="shared" si="1805"/>
        <v>0</v>
      </c>
      <c r="AA2627" s="22">
        <f t="shared" si="1805"/>
        <v>0</v>
      </c>
      <c r="AB2627" s="23" t="str">
        <f t="shared" si="1790"/>
        <v/>
      </c>
      <c r="AC2627" s="23" t="str">
        <f t="shared" si="1791"/>
        <v/>
      </c>
      <c r="AD2627" s="23" t="str">
        <f t="shared" si="1792"/>
        <v/>
      </c>
      <c r="AE2627" s="23" t="str">
        <f t="shared" si="1793"/>
        <v/>
      </c>
      <c r="AF2627" s="23" t="str">
        <f t="shared" si="1794"/>
        <v/>
      </c>
      <c r="AG2627" s="23" t="str">
        <f t="shared" si="1799"/>
        <v/>
      </c>
      <c r="AH2627" s="25" t="str">
        <f t="shared" ref="AH2627:AH2690" si="1815">IF(AG2627="","",IF(AG2627&gt;=30,"Strong","Weak"))</f>
        <v/>
      </c>
      <c r="AI2627" s="25" t="str">
        <f t="shared" ref="AI2627:AI2690" si="1816">IF(AG2627="","",IF(AB2627&gt;AC2627,"Bullish","Bearish"))</f>
        <v/>
      </c>
      <c r="AJ2627" s="1" t="str">
        <f t="shared" si="1780"/>
        <v/>
      </c>
      <c r="AK2627" s="10" t="e">
        <f t="shared" si="1781"/>
        <v>#DIV/0!</v>
      </c>
      <c r="AL2627" s="10" t="e">
        <f t="shared" si="1786"/>
        <v>#DIV/0!</v>
      </c>
      <c r="AM2627">
        <f t="shared" si="1782"/>
        <v>0</v>
      </c>
      <c r="AN2627">
        <f t="shared" ref="AN2627:AN2690" si="1817">IF(AM2627&gt;0,AM2627,0)</f>
        <v>0</v>
      </c>
      <c r="AO2627">
        <f t="shared" ref="AO2627:AO2690" si="1818">IF(AM2627&lt;0,ABS(AM2627),0)</f>
        <v>0</v>
      </c>
      <c r="AP2627">
        <f t="shared" ca="1" si="1804"/>
        <v>9.9858034063283968E-50</v>
      </c>
      <c r="AQ2627">
        <f t="shared" ca="1" si="1804"/>
        <v>1.8276418849202092E-48</v>
      </c>
      <c r="AR2627">
        <f t="shared" ca="1" si="1787"/>
        <v>5.4637637103421684E-2</v>
      </c>
      <c r="AS2627">
        <f t="shared" ca="1" si="1788"/>
        <v>5.1807023740860103</v>
      </c>
      <c r="AT2627">
        <f t="shared" ref="AT2627:AT2690" si="1819">ABS(C2627-D2627)</f>
        <v>0</v>
      </c>
      <c r="AU2627">
        <f t="shared" ca="1" si="1789"/>
        <v>3.7371034514724902E-49</v>
      </c>
      <c r="AV2627" t="e">
        <f t="shared" si="1784"/>
        <v>#DIV/0!</v>
      </c>
      <c r="AW2627" t="e">
        <f t="shared" si="1798"/>
        <v>#DIV/0!</v>
      </c>
      <c r="AX2627" t="e">
        <f t="shared" si="1797"/>
        <v>#DIV/0!</v>
      </c>
      <c r="AY2627" t="e">
        <f t="shared" si="1802"/>
        <v>#DIV/0!</v>
      </c>
      <c r="AZ2627" t="e">
        <f t="shared" si="1801"/>
        <v>#DIV/0!</v>
      </c>
    </row>
    <row r="2628" spans="7:52" x14ac:dyDescent="0.3">
      <c r="G2628" s="1" t="str">
        <f t="shared" si="1783"/>
        <v/>
      </c>
      <c r="H2628" s="2" t="str">
        <f t="shared" si="1796"/>
        <v/>
      </c>
      <c r="I2628" s="6" t="str" cm="1">
        <f t="array" ref="I2628">_xlfn.IFS(AND(G2627&lt;H2627,G2628&gt;H2628),"BUY", AND(G2627&gt;H2627,G2628&lt;H2628),"SELL",TRUE,"")</f>
        <v/>
      </c>
      <c r="J2628" s="1">
        <f t="shared" ca="1" si="1806"/>
        <v>0</v>
      </c>
      <c r="K2628" s="3" t="str">
        <f t="shared" ref="K2628:K2691" ca="1" si="1820">IF(AND(I2627&lt;&gt;"",J2627&lt;&gt;0),IF(I2627="BUY",1-J2628/J2627,J2628/J2627-1),"")</f>
        <v/>
      </c>
      <c r="L2628" s="3" t="str">
        <f t="shared" ref="L2628:L2691" si="1821">IFERROR((E2628/E2627)-1,"")</f>
        <v/>
      </c>
      <c r="M2628" s="3" t="str">
        <f t="shared" ref="M2628:M2691" si="1822">IFERROR(LN(E2628/E2627),"")</f>
        <v/>
      </c>
      <c r="N2628" s="4">
        <f t="shared" si="1807"/>
        <v>-1</v>
      </c>
      <c r="O2628" s="2" t="str">
        <f t="shared" ref="O2628:O2691" si="1823">IFERROR((M2628*N2628),"")</f>
        <v/>
      </c>
      <c r="P2628" s="1" t="str">
        <f t="shared" si="1808"/>
        <v/>
      </c>
      <c r="Q2628" s="1" t="str">
        <f t="shared" si="1809"/>
        <v/>
      </c>
      <c r="R2628" s="1" t="str">
        <f>IF(ISBLANK(A2628),"",SUM($Q$2:Q2628))</f>
        <v/>
      </c>
      <c r="S2628" s="1" t="str">
        <f>IF(ISBLANK(A2628),"",SUM($F$2:F2628))</f>
        <v/>
      </c>
      <c r="T2628" s="1" t="str">
        <f t="shared" si="1810"/>
        <v/>
      </c>
      <c r="U2628" s="1" t="str">
        <f t="shared" si="1811"/>
        <v/>
      </c>
      <c r="V2628" s="17">
        <f t="shared" si="1812"/>
        <v>0</v>
      </c>
      <c r="W2628" s="17">
        <f t="shared" si="1813"/>
        <v>0</v>
      </c>
      <c r="X2628" s="17">
        <f t="shared" si="1814"/>
        <v>0</v>
      </c>
      <c r="Y2628" s="22">
        <f t="shared" si="1805"/>
        <v>0</v>
      </c>
      <c r="Z2628" s="22">
        <f t="shared" si="1805"/>
        <v>0</v>
      </c>
      <c r="AA2628" s="22">
        <f t="shared" si="1805"/>
        <v>0</v>
      </c>
      <c r="AB2628" s="23" t="str">
        <f t="shared" si="1790"/>
        <v/>
      </c>
      <c r="AC2628" s="23" t="str">
        <f t="shared" si="1791"/>
        <v/>
      </c>
      <c r="AD2628" s="23" t="str">
        <f t="shared" si="1792"/>
        <v/>
      </c>
      <c r="AE2628" s="23" t="str">
        <f t="shared" si="1793"/>
        <v/>
      </c>
      <c r="AF2628" s="23" t="str">
        <f t="shared" si="1794"/>
        <v/>
      </c>
      <c r="AG2628" s="23" t="str">
        <f t="shared" si="1799"/>
        <v/>
      </c>
      <c r="AH2628" s="25" t="str">
        <f t="shared" si="1815"/>
        <v/>
      </c>
      <c r="AI2628" s="25" t="str">
        <f t="shared" si="1816"/>
        <v/>
      </c>
      <c r="AJ2628" s="1" t="str">
        <f t="shared" ref="AJ2628:AJ2691" si="1824">IF(E2628 = E2627, G2627, IF(E2628 &gt; E2627, G2627 + F2628, G2627 - F2628 ))</f>
        <v/>
      </c>
      <c r="AK2628" s="10" t="e">
        <f t="shared" ref="AK2628:AK2691" si="1825">LN(E2628/E2627)</f>
        <v>#DIV/0!</v>
      </c>
      <c r="AL2628" s="10" t="e">
        <f t="shared" si="1786"/>
        <v>#DIV/0!</v>
      </c>
      <c r="AM2628">
        <f t="shared" ref="AM2628:AM2691" si="1826">E2628-E2627</f>
        <v>0</v>
      </c>
      <c r="AN2628">
        <f t="shared" si="1817"/>
        <v>0</v>
      </c>
      <c r="AO2628">
        <f t="shared" si="1818"/>
        <v>0</v>
      </c>
      <c r="AP2628">
        <f t="shared" ca="1" si="1804"/>
        <v>9.2725317344477965E-50</v>
      </c>
      <c r="AQ2628">
        <f t="shared" ca="1" si="1804"/>
        <v>1.6970960359973373E-48</v>
      </c>
      <c r="AR2628">
        <f t="shared" ca="1" si="1787"/>
        <v>5.4637637103421677E-2</v>
      </c>
      <c r="AS2628">
        <f t="shared" ca="1" si="1788"/>
        <v>5.1807023740860103</v>
      </c>
      <c r="AT2628">
        <f t="shared" si="1819"/>
        <v>0</v>
      </c>
      <c r="AU2628">
        <f t="shared" ca="1" si="1789"/>
        <v>3.4701674906530265E-49</v>
      </c>
      <c r="AV2628" t="e">
        <f t="shared" si="1784"/>
        <v>#DIV/0!</v>
      </c>
      <c r="AW2628" t="e">
        <f t="shared" si="1798"/>
        <v>#DIV/0!</v>
      </c>
      <c r="AX2628" t="e">
        <f t="shared" si="1797"/>
        <v>#DIV/0!</v>
      </c>
      <c r="AY2628" t="e">
        <f t="shared" si="1802"/>
        <v>#DIV/0!</v>
      </c>
      <c r="AZ2628" t="e">
        <f t="shared" si="1801"/>
        <v>#DIV/0!</v>
      </c>
    </row>
    <row r="2629" spans="7:52" x14ac:dyDescent="0.3">
      <c r="G2629" s="1" t="str">
        <f t="shared" si="1783"/>
        <v/>
      </c>
      <c r="H2629" s="2" t="str">
        <f t="shared" si="1796"/>
        <v/>
      </c>
      <c r="I2629" s="6" t="str" cm="1">
        <f t="array" ref="I2629">_xlfn.IFS(AND(G2628&lt;H2628,G2629&gt;H2629),"BUY", AND(G2628&gt;H2628,G2629&lt;H2629),"SELL",TRUE,"")</f>
        <v/>
      </c>
      <c r="J2629" s="1">
        <f t="shared" ca="1" si="1806"/>
        <v>0</v>
      </c>
      <c r="K2629" s="3" t="str">
        <f t="shared" ca="1" si="1820"/>
        <v/>
      </c>
      <c r="L2629" s="3" t="str">
        <f t="shared" si="1821"/>
        <v/>
      </c>
      <c r="M2629" s="3" t="str">
        <f t="shared" si="1822"/>
        <v/>
      </c>
      <c r="N2629" s="4">
        <f t="shared" si="1807"/>
        <v>-1</v>
      </c>
      <c r="O2629" s="2" t="str">
        <f t="shared" si="1823"/>
        <v/>
      </c>
      <c r="P2629" s="1" t="str">
        <f t="shared" si="1808"/>
        <v/>
      </c>
      <c r="Q2629" s="1" t="str">
        <f t="shared" si="1809"/>
        <v/>
      </c>
      <c r="R2629" s="1" t="str">
        <f>IF(ISBLANK(A2629),"",SUM($Q$2:Q2629))</f>
        <v/>
      </c>
      <c r="S2629" s="1" t="str">
        <f>IF(ISBLANK(A2629),"",SUM($F$2:F2629))</f>
        <v/>
      </c>
      <c r="T2629" s="1" t="str">
        <f t="shared" si="1810"/>
        <v/>
      </c>
      <c r="U2629" s="1" t="str">
        <f t="shared" si="1811"/>
        <v/>
      </c>
      <c r="V2629" s="17">
        <f t="shared" si="1812"/>
        <v>0</v>
      </c>
      <c r="W2629" s="17">
        <f t="shared" si="1813"/>
        <v>0</v>
      </c>
      <c r="X2629" s="17">
        <f t="shared" si="1814"/>
        <v>0</v>
      </c>
      <c r="Y2629" s="22">
        <f t="shared" si="1805"/>
        <v>0</v>
      </c>
      <c r="Z2629" s="22">
        <f t="shared" si="1805"/>
        <v>0</v>
      </c>
      <c r="AA2629" s="22">
        <f t="shared" si="1805"/>
        <v>0</v>
      </c>
      <c r="AB2629" s="23" t="str">
        <f t="shared" si="1790"/>
        <v/>
      </c>
      <c r="AC2629" s="23" t="str">
        <f t="shared" si="1791"/>
        <v/>
      </c>
      <c r="AD2629" s="23" t="str">
        <f t="shared" si="1792"/>
        <v/>
      </c>
      <c r="AE2629" s="23" t="str">
        <f t="shared" si="1793"/>
        <v/>
      </c>
      <c r="AF2629" s="23" t="str">
        <f t="shared" si="1794"/>
        <v/>
      </c>
      <c r="AG2629" s="23" t="str">
        <f t="shared" si="1799"/>
        <v/>
      </c>
      <c r="AH2629" s="25" t="str">
        <f t="shared" si="1815"/>
        <v/>
      </c>
      <c r="AI2629" s="25" t="str">
        <f t="shared" si="1816"/>
        <v/>
      </c>
      <c r="AJ2629" s="1" t="str">
        <f t="shared" si="1824"/>
        <v/>
      </c>
      <c r="AK2629" s="10" t="e">
        <f t="shared" si="1825"/>
        <v>#DIV/0!</v>
      </c>
      <c r="AL2629" s="10" t="e">
        <f t="shared" si="1786"/>
        <v>#DIV/0!</v>
      </c>
      <c r="AM2629">
        <f t="shared" si="1826"/>
        <v>0</v>
      </c>
      <c r="AN2629">
        <f t="shared" si="1817"/>
        <v>0</v>
      </c>
      <c r="AO2629">
        <f t="shared" si="1818"/>
        <v>0</v>
      </c>
      <c r="AP2629">
        <f t="shared" ca="1" si="1804"/>
        <v>8.6102080391300968E-50</v>
      </c>
      <c r="AQ2629">
        <f t="shared" ca="1" si="1804"/>
        <v>1.5758748905689563E-48</v>
      </c>
      <c r="AR2629">
        <f t="shared" ca="1" si="1787"/>
        <v>5.463763710342167E-2</v>
      </c>
      <c r="AS2629">
        <f t="shared" ca="1" si="1788"/>
        <v>5.1807023740860103</v>
      </c>
      <c r="AT2629">
        <f t="shared" si="1819"/>
        <v>0</v>
      </c>
      <c r="AU2629">
        <f t="shared" ca="1" si="1789"/>
        <v>3.2222983841778101E-49</v>
      </c>
      <c r="AV2629" t="e">
        <f t="shared" si="1784"/>
        <v>#DIV/0!</v>
      </c>
      <c r="AW2629" t="e">
        <f t="shared" si="1798"/>
        <v>#DIV/0!</v>
      </c>
      <c r="AX2629" t="e">
        <f t="shared" si="1797"/>
        <v>#DIV/0!</v>
      </c>
      <c r="AY2629" t="e">
        <f t="shared" si="1802"/>
        <v>#DIV/0!</v>
      </c>
      <c r="AZ2629" t="e">
        <f t="shared" si="1801"/>
        <v>#DIV/0!</v>
      </c>
    </row>
    <row r="2630" spans="7:52" x14ac:dyDescent="0.3">
      <c r="G2630" s="1" t="str">
        <f t="shared" si="1783"/>
        <v/>
      </c>
      <c r="H2630" s="2" t="str">
        <f t="shared" si="1796"/>
        <v/>
      </c>
      <c r="I2630" s="6" t="str" cm="1">
        <f t="array" ref="I2630">_xlfn.IFS(AND(G2629&lt;H2629,G2630&gt;H2630),"BUY", AND(G2629&gt;H2629,G2630&lt;H2630),"SELL",TRUE,"")</f>
        <v/>
      </c>
      <c r="J2630" s="1">
        <f t="shared" ca="1" si="1806"/>
        <v>0</v>
      </c>
      <c r="K2630" s="3" t="str">
        <f t="shared" ca="1" si="1820"/>
        <v/>
      </c>
      <c r="L2630" s="3" t="str">
        <f t="shared" si="1821"/>
        <v/>
      </c>
      <c r="M2630" s="3" t="str">
        <f t="shared" si="1822"/>
        <v/>
      </c>
      <c r="N2630" s="4">
        <f t="shared" si="1807"/>
        <v>-1</v>
      </c>
      <c r="O2630" s="2" t="str">
        <f t="shared" si="1823"/>
        <v/>
      </c>
      <c r="P2630" s="1" t="str">
        <f t="shared" si="1808"/>
        <v/>
      </c>
      <c r="Q2630" s="1" t="str">
        <f t="shared" si="1809"/>
        <v/>
      </c>
      <c r="R2630" s="1" t="str">
        <f>IF(ISBLANK(A2630),"",SUM($Q$2:Q2630))</f>
        <v/>
      </c>
      <c r="S2630" s="1" t="str">
        <f>IF(ISBLANK(A2630),"",SUM($F$2:F2630))</f>
        <v/>
      </c>
      <c r="T2630" s="1" t="str">
        <f t="shared" si="1810"/>
        <v/>
      </c>
      <c r="U2630" s="1" t="str">
        <f t="shared" si="1811"/>
        <v/>
      </c>
      <c r="V2630" s="17">
        <f t="shared" si="1812"/>
        <v>0</v>
      </c>
      <c r="W2630" s="17">
        <f t="shared" si="1813"/>
        <v>0</v>
      </c>
      <c r="X2630" s="17">
        <f t="shared" si="1814"/>
        <v>0</v>
      </c>
      <c r="Y2630" s="22">
        <f t="shared" si="1805"/>
        <v>0</v>
      </c>
      <c r="Z2630" s="22">
        <f t="shared" si="1805"/>
        <v>0</v>
      </c>
      <c r="AA2630" s="22">
        <f t="shared" si="1805"/>
        <v>0</v>
      </c>
      <c r="AB2630" s="23" t="str">
        <f t="shared" si="1790"/>
        <v/>
      </c>
      <c r="AC2630" s="23" t="str">
        <f t="shared" si="1791"/>
        <v/>
      </c>
      <c r="AD2630" s="23" t="str">
        <f t="shared" si="1792"/>
        <v/>
      </c>
      <c r="AE2630" s="23" t="str">
        <f t="shared" si="1793"/>
        <v/>
      </c>
      <c r="AF2630" s="23" t="str">
        <f t="shared" si="1794"/>
        <v/>
      </c>
      <c r="AG2630" s="23" t="str">
        <f t="shared" si="1799"/>
        <v/>
      </c>
      <c r="AH2630" s="25" t="str">
        <f t="shared" si="1815"/>
        <v/>
      </c>
      <c r="AI2630" s="25" t="str">
        <f t="shared" si="1816"/>
        <v/>
      </c>
      <c r="AJ2630" s="1" t="str">
        <f t="shared" si="1824"/>
        <v/>
      </c>
      <c r="AK2630" s="10" t="e">
        <f t="shared" si="1825"/>
        <v>#DIV/0!</v>
      </c>
      <c r="AL2630" s="10" t="e">
        <f t="shared" si="1786"/>
        <v>#DIV/0!</v>
      </c>
      <c r="AM2630">
        <f t="shared" si="1826"/>
        <v>0</v>
      </c>
      <c r="AN2630">
        <f t="shared" si="1817"/>
        <v>0</v>
      </c>
      <c r="AO2630">
        <f t="shared" si="1818"/>
        <v>0</v>
      </c>
      <c r="AP2630">
        <f t="shared" ca="1" si="1804"/>
        <v>7.9951931791922326E-50</v>
      </c>
      <c r="AQ2630">
        <f t="shared" ca="1" si="1804"/>
        <v>1.4633123983854593E-48</v>
      </c>
      <c r="AR2630">
        <f t="shared" ca="1" si="1787"/>
        <v>5.463763710342167E-2</v>
      </c>
      <c r="AS2630">
        <f t="shared" ca="1" si="1788"/>
        <v>5.1807023740860103</v>
      </c>
      <c r="AT2630">
        <f t="shared" si="1819"/>
        <v>0</v>
      </c>
      <c r="AU2630">
        <f t="shared" ca="1" si="1789"/>
        <v>2.992134213879395E-49</v>
      </c>
      <c r="AV2630" t="e">
        <f t="shared" si="1784"/>
        <v>#DIV/0!</v>
      </c>
      <c r="AW2630" t="e">
        <f t="shared" si="1798"/>
        <v>#DIV/0!</v>
      </c>
      <c r="AX2630" t="e">
        <f t="shared" si="1797"/>
        <v>#DIV/0!</v>
      </c>
      <c r="AY2630" t="e">
        <f t="shared" si="1802"/>
        <v>#DIV/0!</v>
      </c>
      <c r="AZ2630" t="e">
        <f t="shared" si="1801"/>
        <v>#DIV/0!</v>
      </c>
    </row>
    <row r="2631" spans="7:52" x14ac:dyDescent="0.3">
      <c r="G2631" s="1" t="str">
        <f t="shared" si="1783"/>
        <v/>
      </c>
      <c r="H2631" s="2" t="str">
        <f t="shared" si="1796"/>
        <v/>
      </c>
      <c r="I2631" s="6" t="str" cm="1">
        <f t="array" ref="I2631">_xlfn.IFS(AND(G2630&lt;H2630,G2631&gt;H2631),"BUY", AND(G2630&gt;H2630,G2631&lt;H2631),"SELL",TRUE,"")</f>
        <v/>
      </c>
      <c r="J2631" s="1">
        <f t="shared" ca="1" si="1806"/>
        <v>0</v>
      </c>
      <c r="K2631" s="3" t="str">
        <f t="shared" ca="1" si="1820"/>
        <v/>
      </c>
      <c r="L2631" s="3" t="str">
        <f t="shared" si="1821"/>
        <v/>
      </c>
      <c r="M2631" s="3" t="str">
        <f t="shared" si="1822"/>
        <v/>
      </c>
      <c r="N2631" s="4">
        <f t="shared" si="1807"/>
        <v>-1</v>
      </c>
      <c r="O2631" s="2" t="str">
        <f t="shared" si="1823"/>
        <v/>
      </c>
      <c r="P2631" s="1" t="str">
        <f t="shared" si="1808"/>
        <v/>
      </c>
      <c r="Q2631" s="1" t="str">
        <f t="shared" si="1809"/>
        <v/>
      </c>
      <c r="R2631" s="1" t="str">
        <f>IF(ISBLANK(A2631),"",SUM($Q$2:Q2631))</f>
        <v/>
      </c>
      <c r="S2631" s="1" t="str">
        <f>IF(ISBLANK(A2631),"",SUM($F$2:F2631))</f>
        <v/>
      </c>
      <c r="T2631" s="1" t="str">
        <f t="shared" si="1810"/>
        <v/>
      </c>
      <c r="U2631" s="1" t="str">
        <f t="shared" si="1811"/>
        <v/>
      </c>
      <c r="V2631" s="17">
        <f t="shared" si="1812"/>
        <v>0</v>
      </c>
      <c r="W2631" s="17">
        <f t="shared" si="1813"/>
        <v>0</v>
      </c>
      <c r="X2631" s="17">
        <f t="shared" si="1814"/>
        <v>0</v>
      </c>
      <c r="Y2631" s="22">
        <f t="shared" si="1805"/>
        <v>0</v>
      </c>
      <c r="Z2631" s="22">
        <f t="shared" si="1805"/>
        <v>0</v>
      </c>
      <c r="AA2631" s="22">
        <f t="shared" si="1805"/>
        <v>0</v>
      </c>
      <c r="AB2631" s="23" t="str">
        <f t="shared" si="1790"/>
        <v/>
      </c>
      <c r="AC2631" s="23" t="str">
        <f t="shared" si="1791"/>
        <v/>
      </c>
      <c r="AD2631" s="23" t="str">
        <f t="shared" si="1792"/>
        <v/>
      </c>
      <c r="AE2631" s="23" t="str">
        <f t="shared" si="1793"/>
        <v/>
      </c>
      <c r="AF2631" s="23" t="str">
        <f t="shared" si="1794"/>
        <v/>
      </c>
      <c r="AG2631" s="23" t="str">
        <f t="shared" si="1799"/>
        <v/>
      </c>
      <c r="AH2631" s="25" t="str">
        <f t="shared" si="1815"/>
        <v/>
      </c>
      <c r="AI2631" s="25" t="str">
        <f t="shared" si="1816"/>
        <v/>
      </c>
      <c r="AJ2631" s="1" t="str">
        <f t="shared" si="1824"/>
        <v/>
      </c>
      <c r="AK2631" s="10" t="e">
        <f t="shared" si="1825"/>
        <v>#DIV/0!</v>
      </c>
      <c r="AL2631" s="10" t="e">
        <f t="shared" si="1786"/>
        <v>#DIV/0!</v>
      </c>
      <c r="AM2631">
        <f t="shared" si="1826"/>
        <v>0</v>
      </c>
      <c r="AN2631">
        <f t="shared" si="1817"/>
        <v>0</v>
      </c>
      <c r="AO2631">
        <f t="shared" si="1818"/>
        <v>0</v>
      </c>
      <c r="AP2631">
        <f t="shared" ca="1" si="1804"/>
        <v>7.4241079521070734E-50</v>
      </c>
      <c r="AQ2631">
        <f t="shared" ca="1" si="1804"/>
        <v>1.3587900842150694E-48</v>
      </c>
      <c r="AR2631">
        <f t="shared" ca="1" si="1787"/>
        <v>5.463763710342167E-2</v>
      </c>
      <c r="AS2631">
        <f t="shared" ca="1" si="1788"/>
        <v>5.1807023740860103</v>
      </c>
      <c r="AT2631">
        <f t="shared" si="1819"/>
        <v>0</v>
      </c>
      <c r="AU2631">
        <f t="shared" ca="1" si="1789"/>
        <v>2.7784103414594382E-49</v>
      </c>
      <c r="AV2631" t="e">
        <f t="shared" si="1784"/>
        <v>#DIV/0!</v>
      </c>
      <c r="AW2631" t="e">
        <f t="shared" si="1798"/>
        <v>#DIV/0!</v>
      </c>
      <c r="AX2631" t="e">
        <f t="shared" si="1797"/>
        <v>#DIV/0!</v>
      </c>
      <c r="AY2631" t="e">
        <f t="shared" si="1802"/>
        <v>#DIV/0!</v>
      </c>
      <c r="AZ2631" t="e">
        <f t="shared" si="1801"/>
        <v>#DIV/0!</v>
      </c>
    </row>
    <row r="2632" spans="7:52" x14ac:dyDescent="0.3">
      <c r="G2632" s="1" t="str">
        <f t="shared" si="1783"/>
        <v/>
      </c>
      <c r="H2632" s="2" t="str">
        <f t="shared" si="1796"/>
        <v/>
      </c>
      <c r="I2632" s="6" t="str" cm="1">
        <f t="array" ref="I2632">_xlfn.IFS(AND(G2631&lt;H2631,G2632&gt;H2632),"BUY", AND(G2631&gt;H2631,G2632&lt;H2632),"SELL",TRUE,"")</f>
        <v/>
      </c>
      <c r="J2632" s="1">
        <f t="shared" ca="1" si="1806"/>
        <v>0</v>
      </c>
      <c r="K2632" s="3" t="str">
        <f t="shared" ca="1" si="1820"/>
        <v/>
      </c>
      <c r="L2632" s="3" t="str">
        <f t="shared" si="1821"/>
        <v/>
      </c>
      <c r="M2632" s="3" t="str">
        <f t="shared" si="1822"/>
        <v/>
      </c>
      <c r="N2632" s="4">
        <f t="shared" si="1807"/>
        <v>-1</v>
      </c>
      <c r="O2632" s="2" t="str">
        <f t="shared" si="1823"/>
        <v/>
      </c>
      <c r="P2632" s="1" t="str">
        <f t="shared" si="1808"/>
        <v/>
      </c>
      <c r="Q2632" s="1" t="str">
        <f t="shared" si="1809"/>
        <v/>
      </c>
      <c r="R2632" s="1" t="str">
        <f>IF(ISBLANK(A2632),"",SUM($Q$2:Q2632))</f>
        <v/>
      </c>
      <c r="S2632" s="1" t="str">
        <f>IF(ISBLANK(A2632),"",SUM($F$2:F2632))</f>
        <v/>
      </c>
      <c r="T2632" s="1" t="str">
        <f t="shared" si="1810"/>
        <v/>
      </c>
      <c r="U2632" s="1" t="str">
        <f t="shared" si="1811"/>
        <v/>
      </c>
      <c r="V2632" s="17">
        <f t="shared" si="1812"/>
        <v>0</v>
      </c>
      <c r="W2632" s="17">
        <f t="shared" si="1813"/>
        <v>0</v>
      </c>
      <c r="X2632" s="17">
        <f t="shared" si="1814"/>
        <v>0</v>
      </c>
      <c r="Y2632" s="22">
        <f t="shared" si="1805"/>
        <v>0</v>
      </c>
      <c r="Z2632" s="22">
        <f t="shared" si="1805"/>
        <v>0</v>
      </c>
      <c r="AA2632" s="22">
        <f t="shared" si="1805"/>
        <v>0</v>
      </c>
      <c r="AB2632" s="23" t="str">
        <f t="shared" si="1790"/>
        <v/>
      </c>
      <c r="AC2632" s="23" t="str">
        <f t="shared" si="1791"/>
        <v/>
      </c>
      <c r="AD2632" s="23" t="str">
        <f t="shared" si="1792"/>
        <v/>
      </c>
      <c r="AE2632" s="23" t="str">
        <f t="shared" si="1793"/>
        <v/>
      </c>
      <c r="AF2632" s="23" t="str">
        <f t="shared" si="1794"/>
        <v/>
      </c>
      <c r="AG2632" s="23" t="str">
        <f t="shared" si="1799"/>
        <v/>
      </c>
      <c r="AH2632" s="25" t="str">
        <f t="shared" si="1815"/>
        <v/>
      </c>
      <c r="AI2632" s="25" t="str">
        <f t="shared" si="1816"/>
        <v/>
      </c>
      <c r="AJ2632" s="1" t="str">
        <f t="shared" si="1824"/>
        <v/>
      </c>
      <c r="AK2632" s="10" t="e">
        <f t="shared" si="1825"/>
        <v>#DIV/0!</v>
      </c>
      <c r="AL2632" s="10" t="e">
        <f t="shared" si="1786"/>
        <v>#DIV/0!</v>
      </c>
      <c r="AM2632">
        <f t="shared" si="1826"/>
        <v>0</v>
      </c>
      <c r="AN2632">
        <f t="shared" si="1817"/>
        <v>0</v>
      </c>
      <c r="AO2632">
        <f t="shared" si="1818"/>
        <v>0</v>
      </c>
      <c r="AP2632">
        <f t="shared" ca="1" si="1804"/>
        <v>6.8938145269565682E-50</v>
      </c>
      <c r="AQ2632">
        <f t="shared" ca="1" si="1804"/>
        <v>1.2617336496282786E-48</v>
      </c>
      <c r="AR2632">
        <f t="shared" ca="1" si="1787"/>
        <v>5.4637637103421677E-2</v>
      </c>
      <c r="AS2632">
        <f t="shared" ca="1" si="1788"/>
        <v>5.1807023740860103</v>
      </c>
      <c r="AT2632">
        <f t="shared" si="1819"/>
        <v>0</v>
      </c>
      <c r="AU2632">
        <f t="shared" ca="1" si="1789"/>
        <v>2.5799524599266211E-49</v>
      </c>
      <c r="AV2632" t="e">
        <f t="shared" si="1784"/>
        <v>#DIV/0!</v>
      </c>
      <c r="AW2632" t="e">
        <f t="shared" si="1798"/>
        <v>#DIV/0!</v>
      </c>
      <c r="AX2632" t="e">
        <f t="shared" si="1797"/>
        <v>#DIV/0!</v>
      </c>
      <c r="AY2632" t="e">
        <f t="shared" si="1802"/>
        <v>#DIV/0!</v>
      </c>
      <c r="AZ2632" t="e">
        <f t="shared" si="1801"/>
        <v>#DIV/0!</v>
      </c>
    </row>
    <row r="2633" spans="7:52" x14ac:dyDescent="0.3">
      <c r="G2633" s="1" t="str">
        <f t="shared" ref="G2633:G2696" si="1827">IFERROR(AVERAGE(E2629:E2633),"")</f>
        <v/>
      </c>
      <c r="H2633" s="2" t="str">
        <f t="shared" si="1796"/>
        <v/>
      </c>
      <c r="I2633" s="6" t="str" cm="1">
        <f t="array" ref="I2633">_xlfn.IFS(AND(G2632&lt;H2632,G2633&gt;H2633),"BUY", AND(G2632&gt;H2632,G2633&lt;H2633),"SELL",TRUE,"")</f>
        <v/>
      </c>
      <c r="J2633" s="1">
        <f t="shared" ca="1" si="1806"/>
        <v>0</v>
      </c>
      <c r="K2633" s="3" t="str">
        <f t="shared" ca="1" si="1820"/>
        <v/>
      </c>
      <c r="L2633" s="3" t="str">
        <f t="shared" si="1821"/>
        <v/>
      </c>
      <c r="M2633" s="3" t="str">
        <f t="shared" si="1822"/>
        <v/>
      </c>
      <c r="N2633" s="4">
        <f t="shared" si="1807"/>
        <v>-1</v>
      </c>
      <c r="O2633" s="2" t="str">
        <f t="shared" si="1823"/>
        <v/>
      </c>
      <c r="P2633" s="1" t="str">
        <f t="shared" si="1808"/>
        <v/>
      </c>
      <c r="Q2633" s="1" t="str">
        <f t="shared" si="1809"/>
        <v/>
      </c>
      <c r="R2633" s="1" t="str">
        <f>IF(ISBLANK(A2633),"",SUM($Q$2:Q2633))</f>
        <v/>
      </c>
      <c r="S2633" s="1" t="str">
        <f>IF(ISBLANK(A2633),"",SUM($F$2:F2633))</f>
        <v/>
      </c>
      <c r="T2633" s="1" t="str">
        <f t="shared" si="1810"/>
        <v/>
      </c>
      <c r="U2633" s="1" t="str">
        <f t="shared" si="1811"/>
        <v/>
      </c>
      <c r="V2633" s="17">
        <f t="shared" si="1812"/>
        <v>0</v>
      </c>
      <c r="W2633" s="17">
        <f t="shared" si="1813"/>
        <v>0</v>
      </c>
      <c r="X2633" s="17">
        <f t="shared" si="1814"/>
        <v>0</v>
      </c>
      <c r="Y2633" s="22">
        <f t="shared" si="1805"/>
        <v>0</v>
      </c>
      <c r="Z2633" s="22">
        <f t="shared" si="1805"/>
        <v>0</v>
      </c>
      <c r="AA2633" s="22">
        <f t="shared" si="1805"/>
        <v>0</v>
      </c>
      <c r="AB2633" s="23" t="str">
        <f t="shared" si="1790"/>
        <v/>
      </c>
      <c r="AC2633" s="23" t="str">
        <f t="shared" si="1791"/>
        <v/>
      </c>
      <c r="AD2633" s="23" t="str">
        <f t="shared" si="1792"/>
        <v/>
      </c>
      <c r="AE2633" s="23" t="str">
        <f t="shared" si="1793"/>
        <v/>
      </c>
      <c r="AF2633" s="23" t="str">
        <f t="shared" si="1794"/>
        <v/>
      </c>
      <c r="AG2633" s="23" t="str">
        <f t="shared" si="1799"/>
        <v/>
      </c>
      <c r="AH2633" s="25" t="str">
        <f t="shared" si="1815"/>
        <v/>
      </c>
      <c r="AI2633" s="25" t="str">
        <f t="shared" si="1816"/>
        <v/>
      </c>
      <c r="AJ2633" s="1" t="str">
        <f t="shared" si="1824"/>
        <v/>
      </c>
      <c r="AK2633" s="10" t="e">
        <f t="shared" si="1825"/>
        <v>#DIV/0!</v>
      </c>
      <c r="AL2633" s="10" t="e">
        <f t="shared" si="1786"/>
        <v>#DIV/0!</v>
      </c>
      <c r="AM2633">
        <f t="shared" si="1826"/>
        <v>0</v>
      </c>
      <c r="AN2633">
        <f t="shared" si="1817"/>
        <v>0</v>
      </c>
      <c r="AO2633">
        <f t="shared" si="1818"/>
        <v>0</v>
      </c>
      <c r="AP2633">
        <f t="shared" ca="1" si="1804"/>
        <v>6.4013992036025278E-50</v>
      </c>
      <c r="AQ2633">
        <f t="shared" ca="1" si="1804"/>
        <v>1.1716098175119729E-48</v>
      </c>
      <c r="AR2633">
        <f t="shared" ca="1" si="1787"/>
        <v>5.4637637103421684E-2</v>
      </c>
      <c r="AS2633">
        <f t="shared" ca="1" si="1788"/>
        <v>5.1807023740860103</v>
      </c>
      <c r="AT2633">
        <f t="shared" si="1819"/>
        <v>0</v>
      </c>
      <c r="AU2633">
        <f t="shared" ca="1" si="1789"/>
        <v>2.3956701413604339E-49</v>
      </c>
      <c r="AV2633" t="e">
        <f t="shared" si="1784"/>
        <v>#DIV/0!</v>
      </c>
      <c r="AW2633" t="e">
        <f t="shared" si="1798"/>
        <v>#DIV/0!</v>
      </c>
      <c r="AX2633" t="e">
        <f t="shared" si="1797"/>
        <v>#DIV/0!</v>
      </c>
      <c r="AY2633" t="e">
        <f t="shared" si="1802"/>
        <v>#DIV/0!</v>
      </c>
      <c r="AZ2633" t="e">
        <f t="shared" si="1801"/>
        <v>#DIV/0!</v>
      </c>
    </row>
    <row r="2634" spans="7:52" x14ac:dyDescent="0.3">
      <c r="G2634" s="1" t="str">
        <f t="shared" si="1827"/>
        <v/>
      </c>
      <c r="H2634" s="2" t="str">
        <f t="shared" si="1796"/>
        <v/>
      </c>
      <c r="I2634" s="6" t="str" cm="1">
        <f t="array" ref="I2634">_xlfn.IFS(AND(G2633&lt;H2633,G2634&gt;H2634),"BUY", AND(G2633&gt;H2633,G2634&lt;H2634),"SELL",TRUE,"")</f>
        <v/>
      </c>
      <c r="J2634" s="1">
        <f t="shared" ca="1" si="1806"/>
        <v>0</v>
      </c>
      <c r="K2634" s="3" t="str">
        <f t="shared" ca="1" si="1820"/>
        <v/>
      </c>
      <c r="L2634" s="3" t="str">
        <f t="shared" si="1821"/>
        <v/>
      </c>
      <c r="M2634" s="3" t="str">
        <f t="shared" si="1822"/>
        <v/>
      </c>
      <c r="N2634" s="4">
        <f t="shared" si="1807"/>
        <v>-1</v>
      </c>
      <c r="O2634" s="2" t="str">
        <f t="shared" si="1823"/>
        <v/>
      </c>
      <c r="P2634" s="1" t="str">
        <f t="shared" si="1808"/>
        <v/>
      </c>
      <c r="Q2634" s="1" t="str">
        <f t="shared" si="1809"/>
        <v/>
      </c>
      <c r="R2634" s="1" t="str">
        <f>IF(ISBLANK(A2634),"",SUM($Q$2:Q2634))</f>
        <v/>
      </c>
      <c r="S2634" s="1" t="str">
        <f>IF(ISBLANK(A2634),"",SUM($F$2:F2634))</f>
        <v/>
      </c>
      <c r="T2634" s="1" t="str">
        <f t="shared" si="1810"/>
        <v/>
      </c>
      <c r="U2634" s="1" t="str">
        <f t="shared" si="1811"/>
        <v/>
      </c>
      <c r="V2634" s="17">
        <f t="shared" si="1812"/>
        <v>0</v>
      </c>
      <c r="W2634" s="17">
        <f t="shared" si="1813"/>
        <v>0</v>
      </c>
      <c r="X2634" s="17">
        <f t="shared" si="1814"/>
        <v>0</v>
      </c>
      <c r="Y2634" s="22">
        <f t="shared" si="1805"/>
        <v>0</v>
      </c>
      <c r="Z2634" s="22">
        <f t="shared" si="1805"/>
        <v>0</v>
      </c>
      <c r="AA2634" s="22">
        <f t="shared" si="1805"/>
        <v>0</v>
      </c>
      <c r="AB2634" s="23" t="str">
        <f t="shared" si="1790"/>
        <v/>
      </c>
      <c r="AC2634" s="23" t="str">
        <f t="shared" si="1791"/>
        <v/>
      </c>
      <c r="AD2634" s="23" t="str">
        <f t="shared" si="1792"/>
        <v/>
      </c>
      <c r="AE2634" s="23" t="str">
        <f t="shared" si="1793"/>
        <v/>
      </c>
      <c r="AF2634" s="23" t="str">
        <f t="shared" si="1794"/>
        <v/>
      </c>
      <c r="AG2634" s="23" t="str">
        <f t="shared" si="1799"/>
        <v/>
      </c>
      <c r="AH2634" s="25" t="str">
        <f t="shared" si="1815"/>
        <v/>
      </c>
      <c r="AI2634" s="25" t="str">
        <f t="shared" si="1816"/>
        <v/>
      </c>
      <c r="AJ2634" s="1" t="str">
        <f t="shared" si="1824"/>
        <v/>
      </c>
      <c r="AK2634" s="10" t="e">
        <f t="shared" si="1825"/>
        <v>#DIV/0!</v>
      </c>
      <c r="AL2634" s="10" t="e">
        <f t="shared" si="1786"/>
        <v>#DIV/0!</v>
      </c>
      <c r="AM2634">
        <f t="shared" si="1826"/>
        <v>0</v>
      </c>
      <c r="AN2634">
        <f t="shared" si="1817"/>
        <v>0</v>
      </c>
      <c r="AO2634">
        <f t="shared" si="1818"/>
        <v>0</v>
      </c>
      <c r="AP2634">
        <f t="shared" ca="1" si="1804"/>
        <v>5.9441564033452042E-50</v>
      </c>
      <c r="AQ2634">
        <f t="shared" ca="1" si="1804"/>
        <v>1.0879234019754033E-48</v>
      </c>
      <c r="AR2634">
        <f t="shared" ca="1" si="1787"/>
        <v>5.4637637103421684E-2</v>
      </c>
      <c r="AS2634">
        <f t="shared" ca="1" si="1788"/>
        <v>5.1807023740860103</v>
      </c>
      <c r="AT2634">
        <f t="shared" si="1819"/>
        <v>0</v>
      </c>
      <c r="AU2634">
        <f t="shared" ca="1" si="1789"/>
        <v>2.2245508455489742E-49</v>
      </c>
      <c r="AV2634" t="e">
        <f t="shared" si="1784"/>
        <v>#DIV/0!</v>
      </c>
      <c r="AW2634" t="e">
        <f t="shared" si="1798"/>
        <v>#DIV/0!</v>
      </c>
      <c r="AX2634" t="e">
        <f t="shared" si="1797"/>
        <v>#DIV/0!</v>
      </c>
      <c r="AY2634" t="e">
        <f t="shared" si="1802"/>
        <v>#DIV/0!</v>
      </c>
      <c r="AZ2634" t="e">
        <f t="shared" si="1801"/>
        <v>#DIV/0!</v>
      </c>
    </row>
    <row r="2635" spans="7:52" x14ac:dyDescent="0.3">
      <c r="G2635" s="1" t="str">
        <f t="shared" si="1827"/>
        <v/>
      </c>
      <c r="H2635" s="2" t="str">
        <f t="shared" si="1796"/>
        <v/>
      </c>
      <c r="I2635" s="6" t="str" cm="1">
        <f t="array" ref="I2635">_xlfn.IFS(AND(G2634&lt;H2634,G2635&gt;H2635),"BUY", AND(G2634&gt;H2634,G2635&lt;H2635),"SELL",TRUE,"")</f>
        <v/>
      </c>
      <c r="J2635" s="1">
        <f t="shared" ca="1" si="1806"/>
        <v>0</v>
      </c>
      <c r="K2635" s="3" t="str">
        <f t="shared" ca="1" si="1820"/>
        <v/>
      </c>
      <c r="L2635" s="3" t="str">
        <f t="shared" si="1821"/>
        <v/>
      </c>
      <c r="M2635" s="3" t="str">
        <f t="shared" si="1822"/>
        <v/>
      </c>
      <c r="N2635" s="4">
        <f t="shared" si="1807"/>
        <v>-1</v>
      </c>
      <c r="O2635" s="2" t="str">
        <f t="shared" si="1823"/>
        <v/>
      </c>
      <c r="P2635" s="1" t="str">
        <f t="shared" si="1808"/>
        <v/>
      </c>
      <c r="Q2635" s="1" t="str">
        <f t="shared" si="1809"/>
        <v/>
      </c>
      <c r="R2635" s="1" t="str">
        <f>IF(ISBLANK(A2635),"",SUM($Q$2:Q2635))</f>
        <v/>
      </c>
      <c r="S2635" s="1" t="str">
        <f>IF(ISBLANK(A2635),"",SUM($F$2:F2635))</f>
        <v/>
      </c>
      <c r="T2635" s="1" t="str">
        <f t="shared" si="1810"/>
        <v/>
      </c>
      <c r="U2635" s="1" t="str">
        <f t="shared" si="1811"/>
        <v/>
      </c>
      <c r="V2635" s="17">
        <f t="shared" si="1812"/>
        <v>0</v>
      </c>
      <c r="W2635" s="17">
        <f t="shared" si="1813"/>
        <v>0</v>
      </c>
      <c r="X2635" s="17">
        <f t="shared" si="1814"/>
        <v>0</v>
      </c>
      <c r="Y2635" s="22">
        <f t="shared" si="1805"/>
        <v>0</v>
      </c>
      <c r="Z2635" s="22">
        <f t="shared" si="1805"/>
        <v>0</v>
      </c>
      <c r="AA2635" s="22">
        <f t="shared" si="1805"/>
        <v>0</v>
      </c>
      <c r="AB2635" s="23" t="str">
        <f t="shared" si="1790"/>
        <v/>
      </c>
      <c r="AC2635" s="23" t="str">
        <f t="shared" si="1791"/>
        <v/>
      </c>
      <c r="AD2635" s="23" t="str">
        <f t="shared" si="1792"/>
        <v/>
      </c>
      <c r="AE2635" s="23" t="str">
        <f t="shared" si="1793"/>
        <v/>
      </c>
      <c r="AF2635" s="23" t="str">
        <f t="shared" si="1794"/>
        <v/>
      </c>
      <c r="AG2635" s="23" t="str">
        <f t="shared" si="1799"/>
        <v/>
      </c>
      <c r="AH2635" s="25" t="str">
        <f t="shared" si="1815"/>
        <v/>
      </c>
      <c r="AI2635" s="25" t="str">
        <f t="shared" si="1816"/>
        <v/>
      </c>
      <c r="AJ2635" s="1" t="str">
        <f t="shared" si="1824"/>
        <v/>
      </c>
      <c r="AK2635" s="10" t="e">
        <f t="shared" si="1825"/>
        <v>#DIV/0!</v>
      </c>
      <c r="AL2635" s="10" t="e">
        <f t="shared" si="1786"/>
        <v>#DIV/0!</v>
      </c>
      <c r="AM2635">
        <f t="shared" si="1826"/>
        <v>0</v>
      </c>
      <c r="AN2635">
        <f t="shared" si="1817"/>
        <v>0</v>
      </c>
      <c r="AO2635">
        <f t="shared" si="1818"/>
        <v>0</v>
      </c>
      <c r="AP2635">
        <f t="shared" ca="1" si="1804"/>
        <v>5.5195738031062601E-50</v>
      </c>
      <c r="AQ2635">
        <f t="shared" ca="1" si="1804"/>
        <v>1.0102145875485889E-48</v>
      </c>
      <c r="AR2635">
        <f t="shared" ca="1" si="1787"/>
        <v>5.463763710342167E-2</v>
      </c>
      <c r="AS2635">
        <f t="shared" ca="1" si="1788"/>
        <v>5.1807023740860103</v>
      </c>
      <c r="AT2635">
        <f t="shared" si="1819"/>
        <v>0</v>
      </c>
      <c r="AU2635">
        <f t="shared" ca="1" si="1789"/>
        <v>2.0656543565811901E-49</v>
      </c>
      <c r="AV2635" t="e">
        <f t="shared" si="1784"/>
        <v>#DIV/0!</v>
      </c>
      <c r="AW2635" t="e">
        <f t="shared" si="1798"/>
        <v>#DIV/0!</v>
      </c>
      <c r="AX2635" t="e">
        <f t="shared" si="1797"/>
        <v>#DIV/0!</v>
      </c>
      <c r="AY2635" t="e">
        <f t="shared" si="1802"/>
        <v>#DIV/0!</v>
      </c>
      <c r="AZ2635" t="e">
        <f t="shared" si="1801"/>
        <v>#DIV/0!</v>
      </c>
    </row>
    <row r="2636" spans="7:52" x14ac:dyDescent="0.3">
      <c r="G2636" s="1" t="str">
        <f t="shared" si="1827"/>
        <v/>
      </c>
      <c r="H2636" s="2" t="str">
        <f t="shared" si="1796"/>
        <v/>
      </c>
      <c r="I2636" s="6" t="str" cm="1">
        <f t="array" ref="I2636">_xlfn.IFS(AND(G2635&lt;H2635,G2636&gt;H2636),"BUY", AND(G2635&gt;H2635,G2636&lt;H2636),"SELL",TRUE,"")</f>
        <v/>
      </c>
      <c r="J2636" s="1">
        <f t="shared" ca="1" si="1806"/>
        <v>0</v>
      </c>
      <c r="K2636" s="3" t="str">
        <f t="shared" ca="1" si="1820"/>
        <v/>
      </c>
      <c r="L2636" s="3" t="str">
        <f t="shared" si="1821"/>
        <v/>
      </c>
      <c r="M2636" s="3" t="str">
        <f t="shared" si="1822"/>
        <v/>
      </c>
      <c r="N2636" s="4">
        <f t="shared" si="1807"/>
        <v>-1</v>
      </c>
      <c r="O2636" s="2" t="str">
        <f t="shared" si="1823"/>
        <v/>
      </c>
      <c r="P2636" s="1" t="str">
        <f t="shared" si="1808"/>
        <v/>
      </c>
      <c r="Q2636" s="1" t="str">
        <f t="shared" si="1809"/>
        <v/>
      </c>
      <c r="R2636" s="1" t="str">
        <f>IF(ISBLANK(A2636),"",SUM($Q$2:Q2636))</f>
        <v/>
      </c>
      <c r="S2636" s="1" t="str">
        <f>IF(ISBLANK(A2636),"",SUM($F$2:F2636))</f>
        <v/>
      </c>
      <c r="T2636" s="1" t="str">
        <f t="shared" si="1810"/>
        <v/>
      </c>
      <c r="U2636" s="1" t="str">
        <f t="shared" si="1811"/>
        <v/>
      </c>
      <c r="V2636" s="17">
        <f t="shared" si="1812"/>
        <v>0</v>
      </c>
      <c r="W2636" s="17">
        <f t="shared" si="1813"/>
        <v>0</v>
      </c>
      <c r="X2636" s="17">
        <f t="shared" si="1814"/>
        <v>0</v>
      </c>
      <c r="Y2636" s="22">
        <f t="shared" si="1805"/>
        <v>0</v>
      </c>
      <c r="Z2636" s="22">
        <f t="shared" si="1805"/>
        <v>0</v>
      </c>
      <c r="AA2636" s="22">
        <f t="shared" si="1805"/>
        <v>0</v>
      </c>
      <c r="AB2636" s="23" t="str">
        <f t="shared" si="1790"/>
        <v/>
      </c>
      <c r="AC2636" s="23" t="str">
        <f t="shared" si="1791"/>
        <v/>
      </c>
      <c r="AD2636" s="23" t="str">
        <f t="shared" si="1792"/>
        <v/>
      </c>
      <c r="AE2636" s="23" t="str">
        <f t="shared" si="1793"/>
        <v/>
      </c>
      <c r="AF2636" s="23" t="str">
        <f t="shared" si="1794"/>
        <v/>
      </c>
      <c r="AG2636" s="23" t="str">
        <f t="shared" si="1799"/>
        <v/>
      </c>
      <c r="AH2636" s="25" t="str">
        <f t="shared" si="1815"/>
        <v/>
      </c>
      <c r="AI2636" s="25" t="str">
        <f t="shared" si="1816"/>
        <v/>
      </c>
      <c r="AJ2636" s="1" t="str">
        <f t="shared" si="1824"/>
        <v/>
      </c>
      <c r="AK2636" s="10" t="e">
        <f t="shared" si="1825"/>
        <v>#DIV/0!</v>
      </c>
      <c r="AL2636" s="10" t="e">
        <f t="shared" si="1786"/>
        <v>#DIV/0!</v>
      </c>
      <c r="AM2636">
        <f t="shared" si="1826"/>
        <v>0</v>
      </c>
      <c r="AN2636">
        <f t="shared" si="1817"/>
        <v>0</v>
      </c>
      <c r="AO2636">
        <f t="shared" si="1818"/>
        <v>0</v>
      </c>
      <c r="AP2636">
        <f t="shared" ca="1" si="1804"/>
        <v>5.1253185314558133E-50</v>
      </c>
      <c r="AQ2636">
        <f t="shared" ca="1" si="1804"/>
        <v>9.380564027236897E-49</v>
      </c>
      <c r="AR2636">
        <f t="shared" ca="1" si="1787"/>
        <v>5.4637637103421677E-2</v>
      </c>
      <c r="AS2636">
        <f t="shared" ca="1" si="1788"/>
        <v>5.1807023740860103</v>
      </c>
      <c r="AT2636">
        <f t="shared" si="1819"/>
        <v>0</v>
      </c>
      <c r="AU2636">
        <f t="shared" ca="1" si="1789"/>
        <v>1.9181076168253908E-49</v>
      </c>
      <c r="AV2636" t="e">
        <f t="shared" si="1784"/>
        <v>#DIV/0!</v>
      </c>
      <c r="AW2636" t="e">
        <f t="shared" si="1798"/>
        <v>#DIV/0!</v>
      </c>
      <c r="AX2636" t="e">
        <f t="shared" si="1797"/>
        <v>#DIV/0!</v>
      </c>
      <c r="AY2636" t="e">
        <f t="shared" si="1802"/>
        <v>#DIV/0!</v>
      </c>
      <c r="AZ2636" t="e">
        <f t="shared" si="1801"/>
        <v>#DIV/0!</v>
      </c>
    </row>
    <row r="2637" spans="7:52" x14ac:dyDescent="0.3">
      <c r="G2637" s="1" t="str">
        <f t="shared" si="1827"/>
        <v/>
      </c>
      <c r="H2637" s="2" t="str">
        <f t="shared" si="1796"/>
        <v/>
      </c>
      <c r="I2637" s="6" t="str" cm="1">
        <f t="array" ref="I2637">_xlfn.IFS(AND(G2636&lt;H2636,G2637&gt;H2637),"BUY", AND(G2636&gt;H2636,G2637&lt;H2637),"SELL",TRUE,"")</f>
        <v/>
      </c>
      <c r="J2637" s="1">
        <f t="shared" ca="1" si="1806"/>
        <v>0</v>
      </c>
      <c r="K2637" s="3" t="str">
        <f t="shared" ca="1" si="1820"/>
        <v/>
      </c>
      <c r="L2637" s="3" t="str">
        <f t="shared" si="1821"/>
        <v/>
      </c>
      <c r="M2637" s="3" t="str">
        <f t="shared" si="1822"/>
        <v/>
      </c>
      <c r="N2637" s="4">
        <f t="shared" si="1807"/>
        <v>-1</v>
      </c>
      <c r="O2637" s="2" t="str">
        <f t="shared" si="1823"/>
        <v/>
      </c>
      <c r="P2637" s="1" t="str">
        <f t="shared" si="1808"/>
        <v/>
      </c>
      <c r="Q2637" s="1" t="str">
        <f t="shared" si="1809"/>
        <v/>
      </c>
      <c r="R2637" s="1" t="str">
        <f>IF(ISBLANK(A2637),"",SUM($Q$2:Q2637))</f>
        <v/>
      </c>
      <c r="S2637" s="1" t="str">
        <f>IF(ISBLANK(A2637),"",SUM($F$2:F2637))</f>
        <v/>
      </c>
      <c r="T2637" s="1" t="str">
        <f t="shared" si="1810"/>
        <v/>
      </c>
      <c r="U2637" s="1" t="str">
        <f t="shared" si="1811"/>
        <v/>
      </c>
      <c r="V2637" s="17">
        <f t="shared" si="1812"/>
        <v>0</v>
      </c>
      <c r="W2637" s="17">
        <f t="shared" si="1813"/>
        <v>0</v>
      </c>
      <c r="X2637" s="17">
        <f t="shared" si="1814"/>
        <v>0</v>
      </c>
      <c r="Y2637" s="22">
        <f t="shared" si="1805"/>
        <v>0</v>
      </c>
      <c r="Z2637" s="22">
        <f t="shared" si="1805"/>
        <v>0</v>
      </c>
      <c r="AA2637" s="22">
        <f t="shared" si="1805"/>
        <v>0</v>
      </c>
      <c r="AB2637" s="23" t="str">
        <f t="shared" si="1790"/>
        <v/>
      </c>
      <c r="AC2637" s="23" t="str">
        <f t="shared" si="1791"/>
        <v/>
      </c>
      <c r="AD2637" s="23" t="str">
        <f t="shared" si="1792"/>
        <v/>
      </c>
      <c r="AE2637" s="23" t="str">
        <f t="shared" si="1793"/>
        <v/>
      </c>
      <c r="AF2637" s="23" t="str">
        <f t="shared" si="1794"/>
        <v/>
      </c>
      <c r="AG2637" s="23" t="str">
        <f t="shared" si="1799"/>
        <v/>
      </c>
      <c r="AH2637" s="25" t="str">
        <f t="shared" si="1815"/>
        <v/>
      </c>
      <c r="AI2637" s="25" t="str">
        <f t="shared" si="1816"/>
        <v/>
      </c>
      <c r="AJ2637" s="1" t="str">
        <f t="shared" si="1824"/>
        <v/>
      </c>
      <c r="AK2637" s="10" t="e">
        <f t="shared" si="1825"/>
        <v>#DIV/0!</v>
      </c>
      <c r="AL2637" s="10" t="e">
        <f t="shared" si="1786"/>
        <v>#DIV/0!</v>
      </c>
      <c r="AM2637">
        <f t="shared" si="1826"/>
        <v>0</v>
      </c>
      <c r="AN2637">
        <f t="shared" si="1817"/>
        <v>0</v>
      </c>
      <c r="AO2637">
        <f t="shared" si="1818"/>
        <v>0</v>
      </c>
      <c r="AP2637">
        <f t="shared" ca="1" si="1804"/>
        <v>4.759224350637541E-50</v>
      </c>
      <c r="AQ2637">
        <f t="shared" ca="1" si="1804"/>
        <v>8.7105237395771184E-49</v>
      </c>
      <c r="AR2637">
        <f t="shared" ca="1" si="1787"/>
        <v>5.4637637103421677E-2</v>
      </c>
      <c r="AS2637">
        <f t="shared" ca="1" si="1788"/>
        <v>5.1807023740860103</v>
      </c>
      <c r="AT2637">
        <f t="shared" si="1819"/>
        <v>0</v>
      </c>
      <c r="AU2637">
        <f t="shared" ca="1" si="1789"/>
        <v>1.7810999299092912E-49</v>
      </c>
      <c r="AV2637" t="e">
        <f t="shared" si="1784"/>
        <v>#DIV/0!</v>
      </c>
      <c r="AW2637" t="e">
        <f t="shared" si="1798"/>
        <v>#DIV/0!</v>
      </c>
      <c r="AX2637" t="e">
        <f t="shared" si="1797"/>
        <v>#DIV/0!</v>
      </c>
      <c r="AY2637" t="e">
        <f t="shared" si="1802"/>
        <v>#DIV/0!</v>
      </c>
      <c r="AZ2637" t="e">
        <f t="shared" si="1801"/>
        <v>#DIV/0!</v>
      </c>
    </row>
    <row r="2638" spans="7:52" x14ac:dyDescent="0.3">
      <c r="G2638" s="1" t="str">
        <f t="shared" si="1827"/>
        <v/>
      </c>
      <c r="H2638" s="2" t="str">
        <f t="shared" si="1796"/>
        <v/>
      </c>
      <c r="I2638" s="6" t="str" cm="1">
        <f t="array" ref="I2638">_xlfn.IFS(AND(G2637&lt;H2637,G2638&gt;H2638),"BUY", AND(G2637&gt;H2637,G2638&lt;H2638),"SELL",TRUE,"")</f>
        <v/>
      </c>
      <c r="J2638" s="1">
        <f t="shared" ca="1" si="1806"/>
        <v>0</v>
      </c>
      <c r="K2638" s="3" t="str">
        <f t="shared" ca="1" si="1820"/>
        <v/>
      </c>
      <c r="L2638" s="3" t="str">
        <f t="shared" si="1821"/>
        <v/>
      </c>
      <c r="M2638" s="3" t="str">
        <f t="shared" si="1822"/>
        <v/>
      </c>
      <c r="N2638" s="4">
        <f t="shared" si="1807"/>
        <v>-1</v>
      </c>
      <c r="O2638" s="2" t="str">
        <f t="shared" si="1823"/>
        <v/>
      </c>
      <c r="P2638" s="1" t="str">
        <f t="shared" si="1808"/>
        <v/>
      </c>
      <c r="Q2638" s="1" t="str">
        <f t="shared" si="1809"/>
        <v/>
      </c>
      <c r="R2638" s="1" t="str">
        <f>IF(ISBLANK(A2638),"",SUM($Q$2:Q2638))</f>
        <v/>
      </c>
      <c r="S2638" s="1" t="str">
        <f>IF(ISBLANK(A2638),"",SUM($F$2:F2638))</f>
        <v/>
      </c>
      <c r="T2638" s="1" t="str">
        <f t="shared" si="1810"/>
        <v/>
      </c>
      <c r="U2638" s="1" t="str">
        <f t="shared" si="1811"/>
        <v/>
      </c>
      <c r="V2638" s="17">
        <f t="shared" si="1812"/>
        <v>0</v>
      </c>
      <c r="W2638" s="17">
        <f t="shared" si="1813"/>
        <v>0</v>
      </c>
      <c r="X2638" s="17">
        <f t="shared" si="1814"/>
        <v>0</v>
      </c>
      <c r="Y2638" s="22">
        <f t="shared" si="1805"/>
        <v>0</v>
      </c>
      <c r="Z2638" s="22">
        <f t="shared" si="1805"/>
        <v>0</v>
      </c>
      <c r="AA2638" s="22">
        <f t="shared" si="1805"/>
        <v>0</v>
      </c>
      <c r="AB2638" s="23" t="str">
        <f t="shared" si="1790"/>
        <v/>
      </c>
      <c r="AC2638" s="23" t="str">
        <f t="shared" si="1791"/>
        <v/>
      </c>
      <c r="AD2638" s="23" t="str">
        <f t="shared" si="1792"/>
        <v/>
      </c>
      <c r="AE2638" s="23" t="str">
        <f t="shared" si="1793"/>
        <v/>
      </c>
      <c r="AF2638" s="23" t="str">
        <f t="shared" si="1794"/>
        <v/>
      </c>
      <c r="AG2638" s="23" t="str">
        <f t="shared" si="1799"/>
        <v/>
      </c>
      <c r="AH2638" s="25" t="str">
        <f t="shared" si="1815"/>
        <v/>
      </c>
      <c r="AI2638" s="25" t="str">
        <f t="shared" si="1816"/>
        <v/>
      </c>
      <c r="AJ2638" s="1" t="str">
        <f t="shared" si="1824"/>
        <v/>
      </c>
      <c r="AK2638" s="10" t="e">
        <f t="shared" si="1825"/>
        <v>#DIV/0!</v>
      </c>
      <c r="AL2638" s="10" t="e">
        <f t="shared" si="1786"/>
        <v>#DIV/0!</v>
      </c>
      <c r="AM2638">
        <f t="shared" si="1826"/>
        <v>0</v>
      </c>
      <c r="AN2638">
        <f t="shared" si="1817"/>
        <v>0</v>
      </c>
      <c r="AO2638">
        <f t="shared" si="1818"/>
        <v>0</v>
      </c>
      <c r="AP2638">
        <f t="shared" ca="1" si="1804"/>
        <v>4.4192797541634306E-50</v>
      </c>
      <c r="AQ2638">
        <f t="shared" ca="1" si="1804"/>
        <v>8.0883434724644659E-49</v>
      </c>
      <c r="AR2638">
        <f t="shared" ca="1" si="1787"/>
        <v>5.4637637103421677E-2</v>
      </c>
      <c r="AS2638">
        <f t="shared" ca="1" si="1788"/>
        <v>5.1807023740860103</v>
      </c>
      <c r="AT2638">
        <f t="shared" si="1819"/>
        <v>0</v>
      </c>
      <c r="AU2638">
        <f t="shared" ca="1" si="1789"/>
        <v>1.6538785063443417E-49</v>
      </c>
      <c r="AV2638" t="e">
        <f t="shared" ref="AV2638:AV2701" si="1828">AVERAGE(E2627:E2638)</f>
        <v>#DIV/0!</v>
      </c>
      <c r="AW2638" t="e">
        <f t="shared" si="1798"/>
        <v>#DIV/0!</v>
      </c>
      <c r="AX2638" t="e">
        <f t="shared" si="1797"/>
        <v>#DIV/0!</v>
      </c>
      <c r="AY2638" t="e">
        <f t="shared" si="1802"/>
        <v>#DIV/0!</v>
      </c>
      <c r="AZ2638" t="e">
        <f t="shared" si="1801"/>
        <v>#DIV/0!</v>
      </c>
    </row>
    <row r="2639" spans="7:52" x14ac:dyDescent="0.3">
      <c r="G2639" s="1" t="str">
        <f t="shared" si="1827"/>
        <v/>
      </c>
      <c r="H2639" s="2" t="str">
        <f t="shared" si="1796"/>
        <v/>
      </c>
      <c r="I2639" s="6" t="str" cm="1">
        <f t="array" ref="I2639">_xlfn.IFS(AND(G2638&lt;H2638,G2639&gt;H2639),"BUY", AND(G2638&gt;H2638,G2639&lt;H2639),"SELL",TRUE,"")</f>
        <v/>
      </c>
      <c r="J2639" s="1">
        <f t="shared" ca="1" si="1806"/>
        <v>0</v>
      </c>
      <c r="K2639" s="3" t="str">
        <f t="shared" ca="1" si="1820"/>
        <v/>
      </c>
      <c r="L2639" s="3" t="str">
        <f t="shared" si="1821"/>
        <v/>
      </c>
      <c r="M2639" s="3" t="str">
        <f t="shared" si="1822"/>
        <v/>
      </c>
      <c r="N2639" s="4">
        <f t="shared" si="1807"/>
        <v>-1</v>
      </c>
      <c r="O2639" s="2" t="str">
        <f t="shared" si="1823"/>
        <v/>
      </c>
      <c r="P2639" s="1" t="str">
        <f t="shared" si="1808"/>
        <v/>
      </c>
      <c r="Q2639" s="1" t="str">
        <f t="shared" si="1809"/>
        <v/>
      </c>
      <c r="R2639" s="1" t="str">
        <f>IF(ISBLANK(A2639),"",SUM($Q$2:Q2639))</f>
        <v/>
      </c>
      <c r="S2639" s="1" t="str">
        <f>IF(ISBLANK(A2639),"",SUM($F$2:F2639))</f>
        <v/>
      </c>
      <c r="T2639" s="1" t="str">
        <f t="shared" si="1810"/>
        <v/>
      </c>
      <c r="U2639" s="1" t="str">
        <f t="shared" si="1811"/>
        <v/>
      </c>
      <c r="V2639" s="17">
        <f t="shared" si="1812"/>
        <v>0</v>
      </c>
      <c r="W2639" s="17">
        <f t="shared" si="1813"/>
        <v>0</v>
      </c>
      <c r="X2639" s="17">
        <f t="shared" si="1814"/>
        <v>0</v>
      </c>
      <c r="Y2639" s="22">
        <f t="shared" ref="Y2639:AA2641" si="1829">SUM(V2626:V2639)</f>
        <v>0</v>
      </c>
      <c r="Z2639" s="22">
        <f t="shared" si="1829"/>
        <v>0</v>
      </c>
      <c r="AA2639" s="22">
        <f t="shared" si="1829"/>
        <v>0</v>
      </c>
      <c r="AB2639" s="23" t="str">
        <f t="shared" si="1790"/>
        <v/>
      </c>
      <c r="AC2639" s="23" t="str">
        <f t="shared" si="1791"/>
        <v/>
      </c>
      <c r="AD2639" s="23" t="str">
        <f t="shared" si="1792"/>
        <v/>
      </c>
      <c r="AE2639" s="23" t="str">
        <f t="shared" si="1793"/>
        <v/>
      </c>
      <c r="AF2639" s="23" t="str">
        <f t="shared" si="1794"/>
        <v/>
      </c>
      <c r="AG2639" s="23" t="str">
        <f t="shared" si="1799"/>
        <v/>
      </c>
      <c r="AH2639" s="25" t="str">
        <f t="shared" si="1815"/>
        <v/>
      </c>
      <c r="AI2639" s="25" t="str">
        <f t="shared" si="1816"/>
        <v/>
      </c>
      <c r="AJ2639" s="1" t="str">
        <f t="shared" si="1824"/>
        <v/>
      </c>
      <c r="AK2639" s="10" t="e">
        <f t="shared" si="1825"/>
        <v>#DIV/0!</v>
      </c>
      <c r="AL2639" s="10" t="e">
        <f t="shared" si="1786"/>
        <v>#DIV/0!</v>
      </c>
      <c r="AM2639">
        <f t="shared" si="1826"/>
        <v>0</v>
      </c>
      <c r="AN2639">
        <f t="shared" si="1817"/>
        <v>0</v>
      </c>
      <c r="AO2639">
        <f t="shared" si="1818"/>
        <v>0</v>
      </c>
      <c r="AP2639">
        <f t="shared" ca="1" si="1804"/>
        <v>4.1036169145803287E-50</v>
      </c>
      <c r="AQ2639">
        <f t="shared" ca="1" si="1804"/>
        <v>7.5106046530027178E-49</v>
      </c>
      <c r="AR2639">
        <f t="shared" ca="1" si="1787"/>
        <v>5.4637637103421691E-2</v>
      </c>
      <c r="AS2639">
        <f t="shared" ca="1" si="1788"/>
        <v>5.1807023740860103</v>
      </c>
      <c r="AT2639">
        <f t="shared" si="1819"/>
        <v>0</v>
      </c>
      <c r="AU2639">
        <f t="shared" ca="1" si="1789"/>
        <v>1.5357443273197459E-49</v>
      </c>
      <c r="AV2639" t="e">
        <f t="shared" si="1828"/>
        <v>#DIV/0!</v>
      </c>
      <c r="AW2639" t="e">
        <f t="shared" si="1798"/>
        <v>#DIV/0!</v>
      </c>
      <c r="AX2639" t="e">
        <f t="shared" si="1797"/>
        <v>#DIV/0!</v>
      </c>
      <c r="AY2639" t="e">
        <f t="shared" si="1802"/>
        <v>#DIV/0!</v>
      </c>
      <c r="AZ2639" t="e">
        <f t="shared" si="1801"/>
        <v>#DIV/0!</v>
      </c>
    </row>
    <row r="2640" spans="7:52" x14ac:dyDescent="0.3">
      <c r="G2640" s="1" t="str">
        <f t="shared" si="1827"/>
        <v/>
      </c>
      <c r="H2640" s="2" t="str">
        <f t="shared" si="1796"/>
        <v/>
      </c>
      <c r="I2640" s="6" t="str" cm="1">
        <f t="array" ref="I2640">_xlfn.IFS(AND(G2639&lt;H2639,G2640&gt;H2640),"BUY", AND(G2639&gt;H2639,G2640&lt;H2640),"SELL",TRUE,"")</f>
        <v/>
      </c>
      <c r="J2640" s="1">
        <f t="shared" ca="1" si="1806"/>
        <v>0</v>
      </c>
      <c r="K2640" s="3" t="str">
        <f t="shared" ca="1" si="1820"/>
        <v/>
      </c>
      <c r="L2640" s="3" t="str">
        <f t="shared" si="1821"/>
        <v/>
      </c>
      <c r="M2640" s="3" t="str">
        <f t="shared" si="1822"/>
        <v/>
      </c>
      <c r="N2640" s="4">
        <f t="shared" si="1807"/>
        <v>-1</v>
      </c>
      <c r="O2640" s="2" t="str">
        <f t="shared" si="1823"/>
        <v/>
      </c>
      <c r="P2640" s="1" t="str">
        <f t="shared" si="1808"/>
        <v/>
      </c>
      <c r="Q2640" s="1" t="str">
        <f t="shared" si="1809"/>
        <v/>
      </c>
      <c r="R2640" s="1" t="str">
        <f>IF(ISBLANK(A2640),"",SUM($Q$2:Q2640))</f>
        <v/>
      </c>
      <c r="S2640" s="1" t="str">
        <f>IF(ISBLANK(A2640),"",SUM($F$2:F2640))</f>
        <v/>
      </c>
      <c r="T2640" s="1" t="str">
        <f t="shared" si="1810"/>
        <v/>
      </c>
      <c r="U2640" s="1" t="str">
        <f t="shared" si="1811"/>
        <v/>
      </c>
      <c r="V2640" s="17">
        <f t="shared" si="1812"/>
        <v>0</v>
      </c>
      <c r="W2640" s="17">
        <f t="shared" si="1813"/>
        <v>0</v>
      </c>
      <c r="X2640" s="17">
        <f t="shared" si="1814"/>
        <v>0</v>
      </c>
      <c r="Y2640" s="22">
        <f t="shared" si="1829"/>
        <v>0</v>
      </c>
      <c r="Z2640" s="22">
        <f t="shared" si="1829"/>
        <v>0</v>
      </c>
      <c r="AA2640" s="22">
        <f t="shared" si="1829"/>
        <v>0</v>
      </c>
      <c r="AB2640" s="23" t="str">
        <f t="shared" si="1790"/>
        <v/>
      </c>
      <c r="AC2640" s="23" t="str">
        <f t="shared" si="1791"/>
        <v/>
      </c>
      <c r="AD2640" s="23" t="str">
        <f t="shared" si="1792"/>
        <v/>
      </c>
      <c r="AE2640" s="23" t="str">
        <f t="shared" si="1793"/>
        <v/>
      </c>
      <c r="AF2640" s="23" t="str">
        <f t="shared" si="1794"/>
        <v/>
      </c>
      <c r="AG2640" s="23" t="str">
        <f t="shared" si="1799"/>
        <v/>
      </c>
      <c r="AH2640" s="25" t="str">
        <f t="shared" si="1815"/>
        <v/>
      </c>
      <c r="AI2640" s="25" t="str">
        <f t="shared" si="1816"/>
        <v/>
      </c>
      <c r="AJ2640" s="1" t="str">
        <f t="shared" si="1824"/>
        <v/>
      </c>
      <c r="AK2640" s="10" t="e">
        <f t="shared" si="1825"/>
        <v>#DIV/0!</v>
      </c>
      <c r="AL2640" s="10" t="e">
        <f t="shared" ref="AL2640:AL2703" si="1830">STDEV(AK2627:AK2640)*SQRT(DaysInYear)</f>
        <v>#DIV/0!</v>
      </c>
      <c r="AM2640">
        <f t="shared" si="1826"/>
        <v>0</v>
      </c>
      <c r="AN2640">
        <f t="shared" si="1817"/>
        <v>0</v>
      </c>
      <c r="AO2640">
        <f t="shared" si="1818"/>
        <v>0</v>
      </c>
      <c r="AP2640">
        <f t="shared" ca="1" si="1804"/>
        <v>3.810501420681734E-50</v>
      </c>
      <c r="AQ2640">
        <f t="shared" ca="1" si="1804"/>
        <v>6.974132892073953E-49</v>
      </c>
      <c r="AR2640">
        <f t="shared" ref="AR2640:AR2703" ca="1" si="1831">AP2640/AQ2640</f>
        <v>5.4637637103421684E-2</v>
      </c>
      <c r="AS2640">
        <f t="shared" ref="AS2640:AS2703" ca="1" si="1832">IF(AQ2640=0,100,100-(100/(1+AR2640)))</f>
        <v>5.1807023740860103</v>
      </c>
      <c r="AT2640">
        <f t="shared" si="1819"/>
        <v>0</v>
      </c>
      <c r="AU2640">
        <f t="shared" ref="AU2640:AU2703" ca="1" si="1833">(AU2639*13+AT2640)/14</f>
        <v>1.426048303939764E-49</v>
      </c>
      <c r="AV2640" t="e">
        <f t="shared" si="1828"/>
        <v>#DIV/0!</v>
      </c>
      <c r="AW2640" t="e">
        <f t="shared" si="1798"/>
        <v>#DIV/0!</v>
      </c>
      <c r="AX2640" t="e">
        <f t="shared" si="1797"/>
        <v>#DIV/0!</v>
      </c>
      <c r="AY2640" t="e">
        <f t="shared" si="1802"/>
        <v>#DIV/0!</v>
      </c>
      <c r="AZ2640" t="e">
        <f t="shared" si="1801"/>
        <v>#DIV/0!</v>
      </c>
    </row>
    <row r="2641" spans="7:52" x14ac:dyDescent="0.3">
      <c r="G2641" s="1" t="str">
        <f t="shared" si="1827"/>
        <v/>
      </c>
      <c r="H2641" s="2" t="str">
        <f t="shared" si="1796"/>
        <v/>
      </c>
      <c r="I2641" s="6" t="str" cm="1">
        <f t="array" ref="I2641">_xlfn.IFS(AND(G2640&lt;H2640,G2641&gt;H2641),"BUY", AND(G2640&gt;H2640,G2641&lt;H2641),"SELL",TRUE,"")</f>
        <v/>
      </c>
      <c r="J2641" s="1">
        <f t="shared" ca="1" si="1806"/>
        <v>0</v>
      </c>
      <c r="K2641" s="3" t="str">
        <f t="shared" ca="1" si="1820"/>
        <v/>
      </c>
      <c r="L2641" s="3" t="str">
        <f t="shared" si="1821"/>
        <v/>
      </c>
      <c r="M2641" s="3" t="str">
        <f t="shared" si="1822"/>
        <v/>
      </c>
      <c r="N2641" s="4">
        <f t="shared" si="1807"/>
        <v>-1</v>
      </c>
      <c r="O2641" s="2" t="str">
        <f t="shared" si="1823"/>
        <v/>
      </c>
      <c r="P2641" s="1" t="str">
        <f t="shared" si="1808"/>
        <v/>
      </c>
      <c r="Q2641" s="1" t="str">
        <f t="shared" si="1809"/>
        <v/>
      </c>
      <c r="R2641" s="1" t="str">
        <f>IF(ISBLANK(A2641),"",SUM($Q$2:Q2641))</f>
        <v/>
      </c>
      <c r="S2641" s="1" t="str">
        <f>IF(ISBLANK(A2641),"",SUM($F$2:F2641))</f>
        <v/>
      </c>
      <c r="T2641" s="1" t="str">
        <f t="shared" si="1810"/>
        <v/>
      </c>
      <c r="U2641" s="1" t="str">
        <f t="shared" si="1811"/>
        <v/>
      </c>
      <c r="V2641" s="17">
        <f t="shared" si="1812"/>
        <v>0</v>
      </c>
      <c r="W2641" s="17">
        <f t="shared" si="1813"/>
        <v>0</v>
      </c>
      <c r="X2641" s="17">
        <f t="shared" si="1814"/>
        <v>0</v>
      </c>
      <c r="Y2641" s="22">
        <f t="shared" si="1829"/>
        <v>0</v>
      </c>
      <c r="Z2641" s="22">
        <f t="shared" si="1829"/>
        <v>0</v>
      </c>
      <c r="AA2641" s="22">
        <f t="shared" si="1829"/>
        <v>0</v>
      </c>
      <c r="AB2641" s="23" t="str">
        <f t="shared" ref="AB2641:AB2704" si="1834">IFERROR(100*(Z2641/Y2641),"")</f>
        <v/>
      </c>
      <c r="AC2641" s="23" t="str">
        <f t="shared" ref="AC2641:AC2704" si="1835">IFERROR(100*(AA2641/Y2641),"")</f>
        <v/>
      </c>
      <c r="AD2641" s="23" t="str">
        <f t="shared" ref="AD2641:AD2704" si="1836">IFERROR(ABS(AB2641-AC2641),"")</f>
        <v/>
      </c>
      <c r="AE2641" s="23" t="str">
        <f t="shared" ref="AE2641:AE2704" si="1837">IFERROR((AB2641+AC2641),"")</f>
        <v/>
      </c>
      <c r="AF2641" s="23" t="str">
        <f t="shared" ref="AF2641:AF2704" si="1838">IFERROR(100*(AD2641/AE2641),"")</f>
        <v/>
      </c>
      <c r="AG2641" s="23" t="str">
        <f t="shared" si="1799"/>
        <v/>
      </c>
      <c r="AH2641" s="25" t="str">
        <f t="shared" si="1815"/>
        <v/>
      </c>
      <c r="AI2641" s="25" t="str">
        <f t="shared" si="1816"/>
        <v/>
      </c>
      <c r="AJ2641" s="1" t="str">
        <f t="shared" si="1824"/>
        <v/>
      </c>
      <c r="AK2641" s="10" t="e">
        <f t="shared" si="1825"/>
        <v>#DIV/0!</v>
      </c>
      <c r="AL2641" s="10" t="e">
        <f t="shared" si="1830"/>
        <v>#DIV/0!</v>
      </c>
      <c r="AM2641">
        <f t="shared" si="1826"/>
        <v>0</v>
      </c>
      <c r="AN2641">
        <f t="shared" si="1817"/>
        <v>0</v>
      </c>
      <c r="AO2641">
        <f t="shared" si="1818"/>
        <v>0</v>
      </c>
      <c r="AP2641">
        <f t="shared" ca="1" si="1804"/>
        <v>3.5383227477758959E-50</v>
      </c>
      <c r="AQ2641">
        <f t="shared" ca="1" si="1804"/>
        <v>6.4759805426400991E-49</v>
      </c>
      <c r="AR2641">
        <f t="shared" ca="1" si="1831"/>
        <v>5.4637637103421684E-2</v>
      </c>
      <c r="AS2641">
        <f t="shared" ca="1" si="1832"/>
        <v>5.1807023740860103</v>
      </c>
      <c r="AT2641">
        <f t="shared" si="1819"/>
        <v>0</v>
      </c>
      <c r="AU2641">
        <f t="shared" ca="1" si="1833"/>
        <v>1.3241877108012094E-49</v>
      </c>
      <c r="AV2641" t="e">
        <f t="shared" si="1828"/>
        <v>#DIV/0!</v>
      </c>
      <c r="AW2641" t="e">
        <f t="shared" si="1798"/>
        <v>#DIV/0!</v>
      </c>
      <c r="AX2641" t="e">
        <f t="shared" si="1797"/>
        <v>#DIV/0!</v>
      </c>
      <c r="AY2641" t="e">
        <f t="shared" si="1802"/>
        <v>#DIV/0!</v>
      </c>
      <c r="AZ2641" t="e">
        <f t="shared" si="1801"/>
        <v>#DIV/0!</v>
      </c>
    </row>
    <row r="2642" spans="7:52" x14ac:dyDescent="0.3">
      <c r="G2642" s="1" t="str">
        <f t="shared" si="1827"/>
        <v/>
      </c>
      <c r="H2642" s="2" t="str">
        <f t="shared" si="1796"/>
        <v/>
      </c>
      <c r="I2642" s="6" t="str" cm="1">
        <f t="array" ref="I2642">_xlfn.IFS(AND(G2641&lt;H2641,G2642&gt;H2642),"BUY", AND(G2641&gt;H2641,G2642&lt;H2642),"SELL",TRUE,"")</f>
        <v/>
      </c>
      <c r="J2642" s="1">
        <f t="shared" ca="1" si="1806"/>
        <v>0</v>
      </c>
      <c r="K2642" s="3" t="str">
        <f t="shared" ca="1" si="1820"/>
        <v/>
      </c>
      <c r="L2642" s="3" t="str">
        <f t="shared" si="1821"/>
        <v/>
      </c>
      <c r="M2642" s="3" t="str">
        <f t="shared" si="1822"/>
        <v/>
      </c>
      <c r="N2642" s="4">
        <f t="shared" si="1807"/>
        <v>-1</v>
      </c>
      <c r="O2642" s="2" t="str">
        <f t="shared" si="1823"/>
        <v/>
      </c>
      <c r="P2642" s="1" t="str">
        <f t="shared" si="1808"/>
        <v/>
      </c>
      <c r="Q2642" s="1" t="str">
        <f t="shared" si="1809"/>
        <v/>
      </c>
      <c r="R2642" s="1" t="str">
        <f>IF(ISBLANK(A2642),"",SUM($Q$2:Q2642))</f>
        <v/>
      </c>
      <c r="S2642" s="1" t="str">
        <f>IF(ISBLANK(A2642),"",SUM($F$2:F2642))</f>
        <v/>
      </c>
      <c r="T2642" s="1" t="str">
        <f t="shared" si="1810"/>
        <v/>
      </c>
      <c r="U2642" s="1" t="str">
        <f t="shared" si="1811"/>
        <v/>
      </c>
      <c r="V2642" s="17">
        <f t="shared" si="1812"/>
        <v>0</v>
      </c>
      <c r="W2642" s="17">
        <f t="shared" si="1813"/>
        <v>0</v>
      </c>
      <c r="X2642" s="17">
        <f t="shared" si="1814"/>
        <v>0</v>
      </c>
      <c r="Y2642" s="22">
        <f>SUM(V2629:V2642)</f>
        <v>0</v>
      </c>
      <c r="Z2642" s="22">
        <f>SUM(W2629:W2642)</f>
        <v>0</v>
      </c>
      <c r="AA2642" s="22">
        <f>SUM(X2629:X2642)</f>
        <v>0</v>
      </c>
      <c r="AB2642" s="23" t="str">
        <f t="shared" si="1834"/>
        <v/>
      </c>
      <c r="AC2642" s="23" t="str">
        <f t="shared" si="1835"/>
        <v/>
      </c>
      <c r="AD2642" s="23" t="str">
        <f t="shared" si="1836"/>
        <v/>
      </c>
      <c r="AE2642" s="23" t="str">
        <f t="shared" si="1837"/>
        <v/>
      </c>
      <c r="AF2642" s="23" t="str">
        <f t="shared" si="1838"/>
        <v/>
      </c>
      <c r="AG2642" s="23" t="str">
        <f t="shared" si="1799"/>
        <v/>
      </c>
      <c r="AH2642" s="25" t="str">
        <f t="shared" si="1815"/>
        <v/>
      </c>
      <c r="AI2642" s="25" t="str">
        <f t="shared" si="1816"/>
        <v/>
      </c>
      <c r="AJ2642" s="1" t="str">
        <f t="shared" si="1824"/>
        <v/>
      </c>
      <c r="AK2642" s="10" t="e">
        <f t="shared" si="1825"/>
        <v>#DIV/0!</v>
      </c>
      <c r="AL2642" s="10" t="e">
        <f t="shared" si="1830"/>
        <v>#DIV/0!</v>
      </c>
      <c r="AM2642">
        <f t="shared" si="1826"/>
        <v>0</v>
      </c>
      <c r="AN2642">
        <f t="shared" si="1817"/>
        <v>0</v>
      </c>
      <c r="AO2642">
        <f t="shared" si="1818"/>
        <v>0</v>
      </c>
      <c r="AP2642">
        <f t="shared" ca="1" si="1804"/>
        <v>3.2855854086490461E-50</v>
      </c>
      <c r="AQ2642">
        <f t="shared" ca="1" si="1804"/>
        <v>6.0134105038800919E-49</v>
      </c>
      <c r="AR2642">
        <f t="shared" ca="1" si="1831"/>
        <v>5.4637637103421684E-2</v>
      </c>
      <c r="AS2642">
        <f t="shared" ca="1" si="1832"/>
        <v>5.1807023740860103</v>
      </c>
      <c r="AT2642">
        <f t="shared" si="1819"/>
        <v>0</v>
      </c>
      <c r="AU2642">
        <f t="shared" ca="1" si="1833"/>
        <v>1.2296028743154088E-49</v>
      </c>
      <c r="AV2642" t="e">
        <f t="shared" si="1828"/>
        <v>#DIV/0!</v>
      </c>
      <c r="AW2642" t="e">
        <f t="shared" si="1798"/>
        <v>#DIV/0!</v>
      </c>
      <c r="AX2642" t="e">
        <f t="shared" si="1797"/>
        <v>#DIV/0!</v>
      </c>
      <c r="AY2642" t="e">
        <f t="shared" si="1802"/>
        <v>#DIV/0!</v>
      </c>
      <c r="AZ2642" t="e">
        <f t="shared" si="1801"/>
        <v>#DIV/0!</v>
      </c>
    </row>
    <row r="2643" spans="7:52" x14ac:dyDescent="0.3">
      <c r="G2643" s="1" t="str">
        <f t="shared" si="1827"/>
        <v/>
      </c>
      <c r="H2643" s="2" t="str">
        <f t="shared" si="1796"/>
        <v/>
      </c>
      <c r="I2643" s="6" t="str" cm="1">
        <f t="array" ref="I2643">_xlfn.IFS(AND(G2642&lt;H2642,G2643&gt;H2643),"BUY", AND(G2642&gt;H2642,G2643&lt;H2643),"SELL",TRUE,"")</f>
        <v/>
      </c>
      <c r="J2643" s="1">
        <f t="shared" ca="1" si="1806"/>
        <v>0</v>
      </c>
      <c r="K2643" s="3" t="str">
        <f t="shared" ca="1" si="1820"/>
        <v/>
      </c>
      <c r="L2643" s="3" t="str">
        <f t="shared" si="1821"/>
        <v/>
      </c>
      <c r="M2643" s="3" t="str">
        <f t="shared" si="1822"/>
        <v/>
      </c>
      <c r="N2643" s="4">
        <f t="shared" si="1807"/>
        <v>-1</v>
      </c>
      <c r="O2643" s="2" t="str">
        <f t="shared" si="1823"/>
        <v/>
      </c>
      <c r="P2643" s="1" t="str">
        <f t="shared" si="1808"/>
        <v/>
      </c>
      <c r="Q2643" s="1" t="str">
        <f t="shared" si="1809"/>
        <v/>
      </c>
      <c r="R2643" s="1" t="str">
        <f>IF(ISBLANK(A2643),"",SUM($Q$2:Q2643))</f>
        <v/>
      </c>
      <c r="S2643" s="1" t="str">
        <f>IF(ISBLANK(A2643),"",SUM($F$2:F2643))</f>
        <v/>
      </c>
      <c r="T2643" s="1" t="str">
        <f t="shared" si="1810"/>
        <v/>
      </c>
      <c r="U2643" s="1" t="str">
        <f t="shared" si="1811"/>
        <v/>
      </c>
      <c r="V2643" s="17">
        <f t="shared" si="1812"/>
        <v>0</v>
      </c>
      <c r="W2643" s="17">
        <f t="shared" si="1813"/>
        <v>0</v>
      </c>
      <c r="X2643" s="17">
        <f t="shared" si="1814"/>
        <v>0</v>
      </c>
      <c r="Y2643" s="22">
        <f t="shared" ref="Y2643:AA2654" si="1839">SUM(V2630:V2643)</f>
        <v>0</v>
      </c>
      <c r="Z2643" s="22">
        <f t="shared" si="1839"/>
        <v>0</v>
      </c>
      <c r="AA2643" s="22">
        <f t="shared" si="1839"/>
        <v>0</v>
      </c>
      <c r="AB2643" s="23" t="str">
        <f t="shared" si="1834"/>
        <v/>
      </c>
      <c r="AC2643" s="23" t="str">
        <f t="shared" si="1835"/>
        <v/>
      </c>
      <c r="AD2643" s="23" t="str">
        <f t="shared" si="1836"/>
        <v/>
      </c>
      <c r="AE2643" s="23" t="str">
        <f t="shared" si="1837"/>
        <v/>
      </c>
      <c r="AF2643" s="23" t="str">
        <f t="shared" si="1838"/>
        <v/>
      </c>
      <c r="AG2643" s="23" t="str">
        <f t="shared" si="1799"/>
        <v/>
      </c>
      <c r="AH2643" s="25" t="str">
        <f t="shared" si="1815"/>
        <v/>
      </c>
      <c r="AI2643" s="25" t="str">
        <f t="shared" si="1816"/>
        <v/>
      </c>
      <c r="AJ2643" s="1" t="str">
        <f t="shared" si="1824"/>
        <v/>
      </c>
      <c r="AK2643" s="10" t="e">
        <f t="shared" si="1825"/>
        <v>#DIV/0!</v>
      </c>
      <c r="AL2643" s="10" t="e">
        <f t="shared" si="1830"/>
        <v>#DIV/0!</v>
      </c>
      <c r="AM2643">
        <f t="shared" si="1826"/>
        <v>0</v>
      </c>
      <c r="AN2643">
        <f t="shared" si="1817"/>
        <v>0</v>
      </c>
      <c r="AO2643">
        <f t="shared" si="1818"/>
        <v>0</v>
      </c>
      <c r="AP2643">
        <f t="shared" ca="1" si="1804"/>
        <v>3.0509007366026857E-50</v>
      </c>
      <c r="AQ2643">
        <f t="shared" ca="1" si="1804"/>
        <v>5.5838811821743711E-49</v>
      </c>
      <c r="AR2643">
        <f t="shared" ca="1" si="1831"/>
        <v>5.4637637103421684E-2</v>
      </c>
      <c r="AS2643">
        <f t="shared" ca="1" si="1832"/>
        <v>5.1807023740860103</v>
      </c>
      <c r="AT2643">
        <f t="shared" si="1819"/>
        <v>0</v>
      </c>
      <c r="AU2643">
        <f t="shared" ca="1" si="1833"/>
        <v>1.1417740975785938E-49</v>
      </c>
      <c r="AV2643" t="e">
        <f t="shared" si="1828"/>
        <v>#DIV/0!</v>
      </c>
      <c r="AW2643" t="e">
        <f t="shared" si="1798"/>
        <v>#DIV/0!</v>
      </c>
      <c r="AX2643" t="e">
        <f t="shared" si="1797"/>
        <v>#DIV/0!</v>
      </c>
      <c r="AY2643" t="e">
        <f t="shared" si="1802"/>
        <v>#DIV/0!</v>
      </c>
      <c r="AZ2643" t="e">
        <f t="shared" si="1801"/>
        <v>#DIV/0!</v>
      </c>
    </row>
    <row r="2644" spans="7:52" x14ac:dyDescent="0.3">
      <c r="G2644" s="1" t="str">
        <f t="shared" si="1827"/>
        <v/>
      </c>
      <c r="H2644" s="2" t="str">
        <f t="shared" si="1796"/>
        <v/>
      </c>
      <c r="I2644" s="6" t="str" cm="1">
        <f t="array" ref="I2644">_xlfn.IFS(AND(G2643&lt;H2643,G2644&gt;H2644),"BUY", AND(G2643&gt;H2643,G2644&lt;H2644),"SELL",TRUE,"")</f>
        <v/>
      </c>
      <c r="J2644" s="1">
        <f t="shared" ca="1" si="1806"/>
        <v>0</v>
      </c>
      <c r="K2644" s="3" t="str">
        <f t="shared" ca="1" si="1820"/>
        <v/>
      </c>
      <c r="L2644" s="3" t="str">
        <f t="shared" si="1821"/>
        <v/>
      </c>
      <c r="M2644" s="3" t="str">
        <f t="shared" si="1822"/>
        <v/>
      </c>
      <c r="N2644" s="4">
        <f t="shared" si="1807"/>
        <v>-1</v>
      </c>
      <c r="O2644" s="2" t="str">
        <f t="shared" si="1823"/>
        <v/>
      </c>
      <c r="P2644" s="1" t="str">
        <f t="shared" si="1808"/>
        <v/>
      </c>
      <c r="Q2644" s="1" t="str">
        <f t="shared" si="1809"/>
        <v/>
      </c>
      <c r="R2644" s="1" t="str">
        <f>IF(ISBLANK(A2644),"",SUM($Q$2:Q2644))</f>
        <v/>
      </c>
      <c r="S2644" s="1" t="str">
        <f>IF(ISBLANK(A2644),"",SUM($F$2:F2644))</f>
        <v/>
      </c>
      <c r="T2644" s="1" t="str">
        <f t="shared" si="1810"/>
        <v/>
      </c>
      <c r="U2644" s="1" t="str">
        <f t="shared" si="1811"/>
        <v/>
      </c>
      <c r="V2644" s="17">
        <f t="shared" si="1812"/>
        <v>0</v>
      </c>
      <c r="W2644" s="17">
        <f t="shared" si="1813"/>
        <v>0</v>
      </c>
      <c r="X2644" s="17">
        <f t="shared" si="1814"/>
        <v>0</v>
      </c>
      <c r="Y2644" s="22">
        <f t="shared" si="1839"/>
        <v>0</v>
      </c>
      <c r="Z2644" s="22">
        <f t="shared" si="1839"/>
        <v>0</v>
      </c>
      <c r="AA2644" s="22">
        <f t="shared" si="1839"/>
        <v>0</v>
      </c>
      <c r="AB2644" s="23" t="str">
        <f t="shared" si="1834"/>
        <v/>
      </c>
      <c r="AC2644" s="23" t="str">
        <f t="shared" si="1835"/>
        <v/>
      </c>
      <c r="AD2644" s="23" t="str">
        <f t="shared" si="1836"/>
        <v/>
      </c>
      <c r="AE2644" s="23" t="str">
        <f t="shared" si="1837"/>
        <v/>
      </c>
      <c r="AF2644" s="23" t="str">
        <f t="shared" si="1838"/>
        <v/>
      </c>
      <c r="AG2644" s="23" t="str">
        <f t="shared" si="1799"/>
        <v/>
      </c>
      <c r="AH2644" s="25" t="str">
        <f t="shared" si="1815"/>
        <v/>
      </c>
      <c r="AI2644" s="25" t="str">
        <f t="shared" si="1816"/>
        <v/>
      </c>
      <c r="AJ2644" s="1" t="str">
        <f t="shared" si="1824"/>
        <v/>
      </c>
      <c r="AK2644" s="10" t="e">
        <f t="shared" si="1825"/>
        <v>#DIV/0!</v>
      </c>
      <c r="AL2644" s="10" t="e">
        <f t="shared" si="1830"/>
        <v>#DIV/0!</v>
      </c>
      <c r="AM2644">
        <f t="shared" si="1826"/>
        <v>0</v>
      </c>
      <c r="AN2644">
        <f t="shared" si="1817"/>
        <v>0</v>
      </c>
      <c r="AO2644">
        <f t="shared" si="1818"/>
        <v>0</v>
      </c>
      <c r="AP2644">
        <f t="shared" ca="1" si="1804"/>
        <v>2.83297925541678E-50</v>
      </c>
      <c r="AQ2644">
        <f t="shared" ca="1" si="1804"/>
        <v>5.1850325263047729E-49</v>
      </c>
      <c r="AR2644">
        <f t="shared" ca="1" si="1831"/>
        <v>5.4637637103421698E-2</v>
      </c>
      <c r="AS2644">
        <f t="shared" ca="1" si="1832"/>
        <v>5.1807023740860103</v>
      </c>
      <c r="AT2644">
        <f t="shared" si="1819"/>
        <v>0</v>
      </c>
      <c r="AU2644">
        <f t="shared" ca="1" si="1833"/>
        <v>1.0602188048944086E-49</v>
      </c>
      <c r="AV2644" t="e">
        <f t="shared" si="1828"/>
        <v>#DIV/0!</v>
      </c>
      <c r="AW2644" t="e">
        <f t="shared" si="1798"/>
        <v>#DIV/0!</v>
      </c>
      <c r="AX2644" t="e">
        <f t="shared" si="1797"/>
        <v>#DIV/0!</v>
      </c>
      <c r="AY2644" t="e">
        <f t="shared" si="1802"/>
        <v>#DIV/0!</v>
      </c>
      <c r="AZ2644" t="e">
        <f t="shared" si="1801"/>
        <v>#DIV/0!</v>
      </c>
    </row>
    <row r="2645" spans="7:52" x14ac:dyDescent="0.3">
      <c r="G2645" s="1" t="str">
        <f t="shared" si="1827"/>
        <v/>
      </c>
      <c r="H2645" s="2" t="str">
        <f t="shared" si="1796"/>
        <v/>
      </c>
      <c r="I2645" s="6" t="str" cm="1">
        <f t="array" ref="I2645">_xlfn.IFS(AND(G2644&lt;H2644,G2645&gt;H2645),"BUY", AND(G2644&gt;H2644,G2645&lt;H2645),"SELL",TRUE,"")</f>
        <v/>
      </c>
      <c r="J2645" s="1">
        <f t="shared" ca="1" si="1806"/>
        <v>0</v>
      </c>
      <c r="K2645" s="3" t="str">
        <f t="shared" ca="1" si="1820"/>
        <v/>
      </c>
      <c r="L2645" s="3" t="str">
        <f t="shared" si="1821"/>
        <v/>
      </c>
      <c r="M2645" s="3" t="str">
        <f t="shared" si="1822"/>
        <v/>
      </c>
      <c r="N2645" s="4">
        <f t="shared" si="1807"/>
        <v>-1</v>
      </c>
      <c r="O2645" s="2" t="str">
        <f t="shared" si="1823"/>
        <v/>
      </c>
      <c r="P2645" s="1" t="str">
        <f t="shared" si="1808"/>
        <v/>
      </c>
      <c r="Q2645" s="1" t="str">
        <f t="shared" si="1809"/>
        <v/>
      </c>
      <c r="R2645" s="1" t="str">
        <f>IF(ISBLANK(A2645),"",SUM($Q$2:Q2645))</f>
        <v/>
      </c>
      <c r="S2645" s="1" t="str">
        <f>IF(ISBLANK(A2645),"",SUM($F$2:F2645))</f>
        <v/>
      </c>
      <c r="T2645" s="1" t="str">
        <f t="shared" si="1810"/>
        <v/>
      </c>
      <c r="U2645" s="1" t="str">
        <f t="shared" si="1811"/>
        <v/>
      </c>
      <c r="V2645" s="17">
        <f t="shared" si="1812"/>
        <v>0</v>
      </c>
      <c r="W2645" s="17">
        <f t="shared" si="1813"/>
        <v>0</v>
      </c>
      <c r="X2645" s="17">
        <f t="shared" si="1814"/>
        <v>0</v>
      </c>
      <c r="Y2645" s="22">
        <f t="shared" si="1839"/>
        <v>0</v>
      </c>
      <c r="Z2645" s="22">
        <f t="shared" si="1839"/>
        <v>0</v>
      </c>
      <c r="AA2645" s="22">
        <f t="shared" si="1839"/>
        <v>0</v>
      </c>
      <c r="AB2645" s="23" t="str">
        <f t="shared" si="1834"/>
        <v/>
      </c>
      <c r="AC2645" s="23" t="str">
        <f t="shared" si="1835"/>
        <v/>
      </c>
      <c r="AD2645" s="23" t="str">
        <f t="shared" si="1836"/>
        <v/>
      </c>
      <c r="AE2645" s="23" t="str">
        <f t="shared" si="1837"/>
        <v/>
      </c>
      <c r="AF2645" s="23" t="str">
        <f t="shared" si="1838"/>
        <v/>
      </c>
      <c r="AG2645" s="23" t="str">
        <f t="shared" si="1799"/>
        <v/>
      </c>
      <c r="AH2645" s="25" t="str">
        <f t="shared" si="1815"/>
        <v/>
      </c>
      <c r="AI2645" s="25" t="str">
        <f t="shared" si="1816"/>
        <v/>
      </c>
      <c r="AJ2645" s="1" t="str">
        <f t="shared" si="1824"/>
        <v/>
      </c>
      <c r="AK2645" s="10" t="e">
        <f t="shared" si="1825"/>
        <v>#DIV/0!</v>
      </c>
      <c r="AL2645" s="10" t="e">
        <f t="shared" si="1830"/>
        <v>#DIV/0!</v>
      </c>
      <c r="AM2645">
        <f t="shared" si="1826"/>
        <v>0</v>
      </c>
      <c r="AN2645">
        <f t="shared" si="1817"/>
        <v>0</v>
      </c>
      <c r="AO2645">
        <f t="shared" si="1818"/>
        <v>0</v>
      </c>
      <c r="AP2645">
        <f t="shared" ca="1" si="1804"/>
        <v>2.6306235943155813E-50</v>
      </c>
      <c r="AQ2645">
        <f t="shared" ca="1" si="1804"/>
        <v>4.8146730601401468E-49</v>
      </c>
      <c r="AR2645">
        <f t="shared" ca="1" si="1831"/>
        <v>5.4637637103421691E-2</v>
      </c>
      <c r="AS2645">
        <f t="shared" ca="1" si="1832"/>
        <v>5.1807023740860103</v>
      </c>
      <c r="AT2645">
        <f t="shared" si="1819"/>
        <v>0</v>
      </c>
      <c r="AU2645">
        <f t="shared" ca="1" si="1833"/>
        <v>9.8448889025909366E-50</v>
      </c>
      <c r="AV2645" t="e">
        <f t="shared" si="1828"/>
        <v>#DIV/0!</v>
      </c>
      <c r="AW2645" t="e">
        <f t="shared" si="1798"/>
        <v>#DIV/0!</v>
      </c>
      <c r="AX2645" t="e">
        <f t="shared" si="1797"/>
        <v>#DIV/0!</v>
      </c>
      <c r="AY2645" t="e">
        <f t="shared" si="1802"/>
        <v>#DIV/0!</v>
      </c>
      <c r="AZ2645" t="e">
        <f t="shared" si="1801"/>
        <v>#DIV/0!</v>
      </c>
    </row>
    <row r="2646" spans="7:52" x14ac:dyDescent="0.3">
      <c r="G2646" s="1" t="str">
        <f t="shared" si="1827"/>
        <v/>
      </c>
      <c r="H2646" s="2" t="str">
        <f t="shared" si="1796"/>
        <v/>
      </c>
      <c r="I2646" s="6" t="str" cm="1">
        <f t="array" ref="I2646">_xlfn.IFS(AND(G2645&lt;H2645,G2646&gt;H2646),"BUY", AND(G2645&gt;H2645,G2646&lt;H2646),"SELL",TRUE,"")</f>
        <v/>
      </c>
      <c r="J2646" s="1">
        <f t="shared" ca="1" si="1806"/>
        <v>0</v>
      </c>
      <c r="K2646" s="3" t="str">
        <f t="shared" ca="1" si="1820"/>
        <v/>
      </c>
      <c r="L2646" s="3" t="str">
        <f t="shared" si="1821"/>
        <v/>
      </c>
      <c r="M2646" s="3" t="str">
        <f t="shared" si="1822"/>
        <v/>
      </c>
      <c r="N2646" s="4">
        <f t="shared" si="1807"/>
        <v>-1</v>
      </c>
      <c r="O2646" s="2" t="str">
        <f t="shared" si="1823"/>
        <v/>
      </c>
      <c r="P2646" s="1" t="str">
        <f t="shared" si="1808"/>
        <v/>
      </c>
      <c r="Q2646" s="1" t="str">
        <f t="shared" si="1809"/>
        <v/>
      </c>
      <c r="R2646" s="1" t="str">
        <f>IF(ISBLANK(A2646),"",SUM($Q$2:Q2646))</f>
        <v/>
      </c>
      <c r="S2646" s="1" t="str">
        <f>IF(ISBLANK(A2646),"",SUM($F$2:F2646))</f>
        <v/>
      </c>
      <c r="T2646" s="1" t="str">
        <f t="shared" si="1810"/>
        <v/>
      </c>
      <c r="U2646" s="1" t="str">
        <f t="shared" si="1811"/>
        <v/>
      </c>
      <c r="V2646" s="17">
        <f t="shared" si="1812"/>
        <v>0</v>
      </c>
      <c r="W2646" s="17">
        <f t="shared" si="1813"/>
        <v>0</v>
      </c>
      <c r="X2646" s="17">
        <f t="shared" si="1814"/>
        <v>0</v>
      </c>
      <c r="Y2646" s="22">
        <f t="shared" si="1839"/>
        <v>0</v>
      </c>
      <c r="Z2646" s="22">
        <f t="shared" si="1839"/>
        <v>0</v>
      </c>
      <c r="AA2646" s="22">
        <f t="shared" si="1839"/>
        <v>0</v>
      </c>
      <c r="AB2646" s="23" t="str">
        <f t="shared" si="1834"/>
        <v/>
      </c>
      <c r="AC2646" s="23" t="str">
        <f t="shared" si="1835"/>
        <v/>
      </c>
      <c r="AD2646" s="23" t="str">
        <f t="shared" si="1836"/>
        <v/>
      </c>
      <c r="AE2646" s="23" t="str">
        <f t="shared" si="1837"/>
        <v/>
      </c>
      <c r="AF2646" s="23" t="str">
        <f t="shared" si="1838"/>
        <v/>
      </c>
      <c r="AG2646" s="23" t="str">
        <f t="shared" si="1799"/>
        <v/>
      </c>
      <c r="AH2646" s="25" t="str">
        <f t="shared" si="1815"/>
        <v/>
      </c>
      <c r="AI2646" s="25" t="str">
        <f t="shared" si="1816"/>
        <v/>
      </c>
      <c r="AJ2646" s="1" t="str">
        <f t="shared" si="1824"/>
        <v/>
      </c>
      <c r="AK2646" s="10" t="e">
        <f t="shared" si="1825"/>
        <v>#DIV/0!</v>
      </c>
      <c r="AL2646" s="10" t="e">
        <f t="shared" si="1830"/>
        <v>#DIV/0!</v>
      </c>
      <c r="AM2646">
        <f t="shared" si="1826"/>
        <v>0</v>
      </c>
      <c r="AN2646">
        <f t="shared" si="1817"/>
        <v>0</v>
      </c>
      <c r="AO2646">
        <f t="shared" si="1818"/>
        <v>0</v>
      </c>
      <c r="AP2646">
        <f t="shared" ca="1" si="1804"/>
        <v>2.4427219090073253E-50</v>
      </c>
      <c r="AQ2646">
        <f t="shared" ca="1" si="1804"/>
        <v>4.4707678415587084E-49</v>
      </c>
      <c r="AR2646">
        <f t="shared" ca="1" si="1831"/>
        <v>5.4637637103421677E-2</v>
      </c>
      <c r="AS2646">
        <f t="shared" ca="1" si="1832"/>
        <v>5.1807023740860103</v>
      </c>
      <c r="AT2646">
        <f t="shared" si="1819"/>
        <v>0</v>
      </c>
      <c r="AU2646">
        <f t="shared" ca="1" si="1833"/>
        <v>9.1416825524058709E-50</v>
      </c>
      <c r="AV2646" t="e">
        <f t="shared" si="1828"/>
        <v>#DIV/0!</v>
      </c>
      <c r="AW2646" t="e">
        <f t="shared" si="1798"/>
        <v>#DIV/0!</v>
      </c>
      <c r="AX2646" t="e">
        <f t="shared" si="1797"/>
        <v>#DIV/0!</v>
      </c>
      <c r="AY2646" t="e">
        <f t="shared" si="1802"/>
        <v>#DIV/0!</v>
      </c>
      <c r="AZ2646" t="e">
        <f t="shared" si="1801"/>
        <v>#DIV/0!</v>
      </c>
    </row>
    <row r="2647" spans="7:52" x14ac:dyDescent="0.3">
      <c r="G2647" s="1" t="str">
        <f t="shared" si="1827"/>
        <v/>
      </c>
      <c r="H2647" s="2" t="str">
        <f t="shared" si="1796"/>
        <v/>
      </c>
      <c r="I2647" s="6" t="str" cm="1">
        <f t="array" ref="I2647">_xlfn.IFS(AND(G2646&lt;H2646,G2647&gt;H2647),"BUY", AND(G2646&gt;H2646,G2647&lt;H2647),"SELL",TRUE,"")</f>
        <v/>
      </c>
      <c r="J2647" s="1">
        <f t="shared" ca="1" si="1806"/>
        <v>0</v>
      </c>
      <c r="K2647" s="3" t="str">
        <f t="shared" ca="1" si="1820"/>
        <v/>
      </c>
      <c r="L2647" s="3" t="str">
        <f t="shared" si="1821"/>
        <v/>
      </c>
      <c r="M2647" s="3" t="str">
        <f t="shared" si="1822"/>
        <v/>
      </c>
      <c r="N2647" s="4">
        <f t="shared" si="1807"/>
        <v>-1</v>
      </c>
      <c r="O2647" s="2" t="str">
        <f t="shared" si="1823"/>
        <v/>
      </c>
      <c r="P2647" s="1" t="str">
        <f t="shared" si="1808"/>
        <v/>
      </c>
      <c r="Q2647" s="1" t="str">
        <f t="shared" si="1809"/>
        <v/>
      </c>
      <c r="R2647" s="1" t="str">
        <f>IF(ISBLANK(A2647),"",SUM($Q$2:Q2647))</f>
        <v/>
      </c>
      <c r="S2647" s="1" t="str">
        <f>IF(ISBLANK(A2647),"",SUM($F$2:F2647))</f>
        <v/>
      </c>
      <c r="T2647" s="1" t="str">
        <f t="shared" si="1810"/>
        <v/>
      </c>
      <c r="U2647" s="1" t="str">
        <f t="shared" si="1811"/>
        <v/>
      </c>
      <c r="V2647" s="17">
        <f t="shared" si="1812"/>
        <v>0</v>
      </c>
      <c r="W2647" s="17">
        <f t="shared" si="1813"/>
        <v>0</v>
      </c>
      <c r="X2647" s="17">
        <f t="shared" si="1814"/>
        <v>0</v>
      </c>
      <c r="Y2647" s="22">
        <f t="shared" si="1839"/>
        <v>0</v>
      </c>
      <c r="Z2647" s="22">
        <f t="shared" si="1839"/>
        <v>0</v>
      </c>
      <c r="AA2647" s="22">
        <f t="shared" si="1839"/>
        <v>0</v>
      </c>
      <c r="AB2647" s="23" t="str">
        <f t="shared" si="1834"/>
        <v/>
      </c>
      <c r="AC2647" s="23" t="str">
        <f t="shared" si="1835"/>
        <v/>
      </c>
      <c r="AD2647" s="23" t="str">
        <f t="shared" si="1836"/>
        <v/>
      </c>
      <c r="AE2647" s="23" t="str">
        <f t="shared" si="1837"/>
        <v/>
      </c>
      <c r="AF2647" s="23" t="str">
        <f t="shared" si="1838"/>
        <v/>
      </c>
      <c r="AG2647" s="23" t="str">
        <f t="shared" si="1799"/>
        <v/>
      </c>
      <c r="AH2647" s="25" t="str">
        <f t="shared" si="1815"/>
        <v/>
      </c>
      <c r="AI2647" s="25" t="str">
        <f t="shared" si="1816"/>
        <v/>
      </c>
      <c r="AJ2647" s="1" t="str">
        <f t="shared" si="1824"/>
        <v/>
      </c>
      <c r="AK2647" s="10" t="e">
        <f t="shared" si="1825"/>
        <v>#DIV/0!</v>
      </c>
      <c r="AL2647" s="10" t="e">
        <f t="shared" si="1830"/>
        <v>#DIV/0!</v>
      </c>
      <c r="AM2647">
        <f t="shared" si="1826"/>
        <v>0</v>
      </c>
      <c r="AN2647">
        <f t="shared" si="1817"/>
        <v>0</v>
      </c>
      <c r="AO2647">
        <f t="shared" si="1818"/>
        <v>0</v>
      </c>
      <c r="AP2647">
        <f t="shared" ca="1" si="1804"/>
        <v>2.2682417726496593E-50</v>
      </c>
      <c r="AQ2647">
        <f t="shared" ca="1" si="1804"/>
        <v>4.1514272814473723E-49</v>
      </c>
      <c r="AR2647">
        <f t="shared" ca="1" si="1831"/>
        <v>5.4637637103421677E-2</v>
      </c>
      <c r="AS2647">
        <f t="shared" ca="1" si="1832"/>
        <v>5.1807023740860103</v>
      </c>
      <c r="AT2647">
        <f t="shared" si="1819"/>
        <v>0</v>
      </c>
      <c r="AU2647">
        <f t="shared" ca="1" si="1833"/>
        <v>8.4887052272340226E-50</v>
      </c>
      <c r="AV2647" t="e">
        <f t="shared" si="1828"/>
        <v>#DIV/0!</v>
      </c>
      <c r="AW2647" t="e">
        <f t="shared" si="1798"/>
        <v>#DIV/0!</v>
      </c>
      <c r="AX2647" t="e">
        <f t="shared" si="1797"/>
        <v>#DIV/0!</v>
      </c>
      <c r="AY2647" t="e">
        <f t="shared" si="1802"/>
        <v>#DIV/0!</v>
      </c>
      <c r="AZ2647" t="e">
        <f t="shared" si="1801"/>
        <v>#DIV/0!</v>
      </c>
    </row>
    <row r="2648" spans="7:52" x14ac:dyDescent="0.3">
      <c r="G2648" s="1" t="str">
        <f t="shared" si="1827"/>
        <v/>
      </c>
      <c r="H2648" s="2" t="str">
        <f t="shared" si="1796"/>
        <v/>
      </c>
      <c r="I2648" s="6" t="str" cm="1">
        <f t="array" ref="I2648">_xlfn.IFS(AND(G2647&lt;H2647,G2648&gt;H2648),"BUY", AND(G2647&gt;H2647,G2648&lt;H2648),"SELL",TRUE,"")</f>
        <v/>
      </c>
      <c r="J2648" s="1">
        <f t="shared" ca="1" si="1806"/>
        <v>0</v>
      </c>
      <c r="K2648" s="3" t="str">
        <f t="shared" ca="1" si="1820"/>
        <v/>
      </c>
      <c r="L2648" s="3" t="str">
        <f t="shared" si="1821"/>
        <v/>
      </c>
      <c r="M2648" s="3" t="str">
        <f t="shared" si="1822"/>
        <v/>
      </c>
      <c r="N2648" s="4">
        <f t="shared" si="1807"/>
        <v>-1</v>
      </c>
      <c r="O2648" s="2" t="str">
        <f t="shared" si="1823"/>
        <v/>
      </c>
      <c r="P2648" s="1" t="str">
        <f t="shared" si="1808"/>
        <v/>
      </c>
      <c r="Q2648" s="1" t="str">
        <f t="shared" si="1809"/>
        <v/>
      </c>
      <c r="R2648" s="1" t="str">
        <f>IF(ISBLANK(A2648),"",SUM($Q$2:Q2648))</f>
        <v/>
      </c>
      <c r="S2648" s="1" t="str">
        <f>IF(ISBLANK(A2648),"",SUM($F$2:F2648))</f>
        <v/>
      </c>
      <c r="T2648" s="1" t="str">
        <f t="shared" si="1810"/>
        <v/>
      </c>
      <c r="U2648" s="1" t="str">
        <f t="shared" si="1811"/>
        <v/>
      </c>
      <c r="V2648" s="17">
        <f t="shared" si="1812"/>
        <v>0</v>
      </c>
      <c r="W2648" s="17">
        <f t="shared" si="1813"/>
        <v>0</v>
      </c>
      <c r="X2648" s="17">
        <f t="shared" si="1814"/>
        <v>0</v>
      </c>
      <c r="Y2648" s="22">
        <f t="shared" si="1839"/>
        <v>0</v>
      </c>
      <c r="Z2648" s="22">
        <f t="shared" si="1839"/>
        <v>0</v>
      </c>
      <c r="AA2648" s="22">
        <f t="shared" si="1839"/>
        <v>0</v>
      </c>
      <c r="AB2648" s="23" t="str">
        <f t="shared" si="1834"/>
        <v/>
      </c>
      <c r="AC2648" s="23" t="str">
        <f t="shared" si="1835"/>
        <v/>
      </c>
      <c r="AD2648" s="23" t="str">
        <f t="shared" si="1836"/>
        <v/>
      </c>
      <c r="AE2648" s="23" t="str">
        <f t="shared" si="1837"/>
        <v/>
      </c>
      <c r="AF2648" s="23" t="str">
        <f t="shared" si="1838"/>
        <v/>
      </c>
      <c r="AG2648" s="23" t="str">
        <f t="shared" si="1799"/>
        <v/>
      </c>
      <c r="AH2648" s="25" t="str">
        <f t="shared" si="1815"/>
        <v/>
      </c>
      <c r="AI2648" s="25" t="str">
        <f t="shared" si="1816"/>
        <v/>
      </c>
      <c r="AJ2648" s="1" t="str">
        <f t="shared" si="1824"/>
        <v/>
      </c>
      <c r="AK2648" s="10" t="e">
        <f t="shared" si="1825"/>
        <v>#DIV/0!</v>
      </c>
      <c r="AL2648" s="10" t="e">
        <f t="shared" si="1830"/>
        <v>#DIV/0!</v>
      </c>
      <c r="AM2648">
        <f t="shared" si="1826"/>
        <v>0</v>
      </c>
      <c r="AN2648">
        <f t="shared" si="1817"/>
        <v>0</v>
      </c>
      <c r="AO2648">
        <f t="shared" si="1818"/>
        <v>0</v>
      </c>
      <c r="AP2648">
        <f t="shared" ca="1" si="1804"/>
        <v>2.1062245031746835E-50</v>
      </c>
      <c r="AQ2648">
        <f t="shared" ca="1" si="1804"/>
        <v>3.8548967613439889E-49</v>
      </c>
      <c r="AR2648">
        <f t="shared" ca="1" si="1831"/>
        <v>5.463763710342167E-2</v>
      </c>
      <c r="AS2648">
        <f t="shared" ca="1" si="1832"/>
        <v>5.1807023740860103</v>
      </c>
      <c r="AT2648">
        <f t="shared" si="1819"/>
        <v>0</v>
      </c>
      <c r="AU2648">
        <f t="shared" ca="1" si="1833"/>
        <v>7.8823691395744497E-50</v>
      </c>
      <c r="AV2648" t="e">
        <f t="shared" si="1828"/>
        <v>#DIV/0!</v>
      </c>
      <c r="AW2648" t="e">
        <f t="shared" si="1798"/>
        <v>#DIV/0!</v>
      </c>
      <c r="AX2648" t="e">
        <f t="shared" si="1797"/>
        <v>#DIV/0!</v>
      </c>
      <c r="AY2648" t="e">
        <f t="shared" si="1802"/>
        <v>#DIV/0!</v>
      </c>
      <c r="AZ2648" t="e">
        <f t="shared" si="1801"/>
        <v>#DIV/0!</v>
      </c>
    </row>
    <row r="2649" spans="7:52" x14ac:dyDescent="0.3">
      <c r="G2649" s="1" t="str">
        <f t="shared" si="1827"/>
        <v/>
      </c>
      <c r="H2649" s="2" t="str">
        <f t="shared" ref="H2649:H2712" si="1840">IFERROR(AVERAGE(E2630:E2649),"")</f>
        <v/>
      </c>
      <c r="I2649" s="6" t="str" cm="1">
        <f t="array" ref="I2649">_xlfn.IFS(AND(G2648&lt;H2648,G2649&gt;H2649),"BUY", AND(G2648&gt;H2648,G2649&lt;H2649),"SELL",TRUE,"")</f>
        <v/>
      </c>
      <c r="J2649" s="1">
        <f t="shared" ca="1" si="1806"/>
        <v>0</v>
      </c>
      <c r="K2649" s="3" t="str">
        <f t="shared" ca="1" si="1820"/>
        <v/>
      </c>
      <c r="L2649" s="3" t="str">
        <f t="shared" si="1821"/>
        <v/>
      </c>
      <c r="M2649" s="3" t="str">
        <f t="shared" si="1822"/>
        <v/>
      </c>
      <c r="N2649" s="4">
        <f t="shared" si="1807"/>
        <v>-1</v>
      </c>
      <c r="O2649" s="2" t="str">
        <f t="shared" si="1823"/>
        <v/>
      </c>
      <c r="P2649" s="1" t="str">
        <f t="shared" si="1808"/>
        <v/>
      </c>
      <c r="Q2649" s="1" t="str">
        <f t="shared" si="1809"/>
        <v/>
      </c>
      <c r="R2649" s="1" t="str">
        <f>IF(ISBLANK(A2649),"",SUM($Q$2:Q2649))</f>
        <v/>
      </c>
      <c r="S2649" s="1" t="str">
        <f>IF(ISBLANK(A2649),"",SUM($F$2:F2649))</f>
        <v/>
      </c>
      <c r="T2649" s="1" t="str">
        <f t="shared" si="1810"/>
        <v/>
      </c>
      <c r="U2649" s="1" t="str">
        <f t="shared" si="1811"/>
        <v/>
      </c>
      <c r="V2649" s="17">
        <f t="shared" si="1812"/>
        <v>0</v>
      </c>
      <c r="W2649" s="17">
        <f t="shared" si="1813"/>
        <v>0</v>
      </c>
      <c r="X2649" s="17">
        <f t="shared" si="1814"/>
        <v>0</v>
      </c>
      <c r="Y2649" s="22">
        <f t="shared" si="1839"/>
        <v>0</v>
      </c>
      <c r="Z2649" s="22">
        <f t="shared" si="1839"/>
        <v>0</v>
      </c>
      <c r="AA2649" s="22">
        <f t="shared" si="1839"/>
        <v>0</v>
      </c>
      <c r="AB2649" s="23" t="str">
        <f t="shared" si="1834"/>
        <v/>
      </c>
      <c r="AC2649" s="23" t="str">
        <f t="shared" si="1835"/>
        <v/>
      </c>
      <c r="AD2649" s="23" t="str">
        <f t="shared" si="1836"/>
        <v/>
      </c>
      <c r="AE2649" s="23" t="str">
        <f t="shared" si="1837"/>
        <v/>
      </c>
      <c r="AF2649" s="23" t="str">
        <f t="shared" si="1838"/>
        <v/>
      </c>
      <c r="AG2649" s="23" t="str">
        <f t="shared" si="1799"/>
        <v/>
      </c>
      <c r="AH2649" s="25" t="str">
        <f t="shared" si="1815"/>
        <v/>
      </c>
      <c r="AI2649" s="25" t="str">
        <f t="shared" si="1816"/>
        <v/>
      </c>
      <c r="AJ2649" s="1" t="str">
        <f t="shared" si="1824"/>
        <v/>
      </c>
      <c r="AK2649" s="10" t="e">
        <f t="shared" si="1825"/>
        <v>#DIV/0!</v>
      </c>
      <c r="AL2649" s="10" t="e">
        <f t="shared" si="1830"/>
        <v>#DIV/0!</v>
      </c>
      <c r="AM2649">
        <f t="shared" si="1826"/>
        <v>0</v>
      </c>
      <c r="AN2649">
        <f t="shared" si="1817"/>
        <v>0</v>
      </c>
      <c r="AO2649">
        <f t="shared" si="1818"/>
        <v>0</v>
      </c>
      <c r="AP2649">
        <f t="shared" ca="1" si="1804"/>
        <v>1.9557798958050632E-50</v>
      </c>
      <c r="AQ2649">
        <f t="shared" ca="1" si="1804"/>
        <v>3.5795469926765609E-49</v>
      </c>
      <c r="AR2649">
        <f t="shared" ca="1" si="1831"/>
        <v>5.463763710342167E-2</v>
      </c>
      <c r="AS2649">
        <f t="shared" ca="1" si="1832"/>
        <v>5.1807023740860103</v>
      </c>
      <c r="AT2649">
        <f t="shared" si="1819"/>
        <v>0</v>
      </c>
      <c r="AU2649">
        <f t="shared" ca="1" si="1833"/>
        <v>7.3193427724619891E-50</v>
      </c>
      <c r="AV2649" t="e">
        <f t="shared" si="1828"/>
        <v>#DIV/0!</v>
      </c>
      <c r="AW2649" t="e">
        <f t="shared" si="1798"/>
        <v>#DIV/0!</v>
      </c>
      <c r="AX2649" t="e">
        <f t="shared" si="1797"/>
        <v>#DIV/0!</v>
      </c>
      <c r="AY2649" t="e">
        <f t="shared" si="1802"/>
        <v>#DIV/0!</v>
      </c>
      <c r="AZ2649" t="e">
        <f t="shared" si="1801"/>
        <v>#DIV/0!</v>
      </c>
    </row>
    <row r="2650" spans="7:52" x14ac:dyDescent="0.3">
      <c r="G2650" s="1" t="str">
        <f t="shared" si="1827"/>
        <v/>
      </c>
      <c r="H2650" s="2" t="str">
        <f t="shared" si="1840"/>
        <v/>
      </c>
      <c r="I2650" s="6" t="str" cm="1">
        <f t="array" ref="I2650">_xlfn.IFS(AND(G2649&lt;H2649,G2650&gt;H2650),"BUY", AND(G2649&gt;H2649,G2650&lt;H2650),"SELL",TRUE,"")</f>
        <v/>
      </c>
      <c r="J2650" s="1">
        <f t="shared" ca="1" si="1806"/>
        <v>0</v>
      </c>
      <c r="K2650" s="3" t="str">
        <f t="shared" ca="1" si="1820"/>
        <v/>
      </c>
      <c r="L2650" s="3" t="str">
        <f t="shared" si="1821"/>
        <v/>
      </c>
      <c r="M2650" s="3" t="str">
        <f t="shared" si="1822"/>
        <v/>
      </c>
      <c r="N2650" s="4">
        <f t="shared" si="1807"/>
        <v>-1</v>
      </c>
      <c r="O2650" s="2" t="str">
        <f t="shared" si="1823"/>
        <v/>
      </c>
      <c r="P2650" s="1" t="str">
        <f t="shared" si="1808"/>
        <v/>
      </c>
      <c r="Q2650" s="1" t="str">
        <f t="shared" si="1809"/>
        <v/>
      </c>
      <c r="R2650" s="1" t="str">
        <f>IF(ISBLANK(A2650),"",SUM($Q$2:Q2650))</f>
        <v/>
      </c>
      <c r="S2650" s="1" t="str">
        <f>IF(ISBLANK(A2650),"",SUM($F$2:F2650))</f>
        <v/>
      </c>
      <c r="T2650" s="1" t="str">
        <f t="shared" si="1810"/>
        <v/>
      </c>
      <c r="U2650" s="1" t="str">
        <f t="shared" si="1811"/>
        <v/>
      </c>
      <c r="V2650" s="17">
        <f t="shared" si="1812"/>
        <v>0</v>
      </c>
      <c r="W2650" s="17">
        <f t="shared" si="1813"/>
        <v>0</v>
      </c>
      <c r="X2650" s="17">
        <f t="shared" si="1814"/>
        <v>0</v>
      </c>
      <c r="Y2650" s="22">
        <f t="shared" si="1839"/>
        <v>0</v>
      </c>
      <c r="Z2650" s="22">
        <f t="shared" si="1839"/>
        <v>0</v>
      </c>
      <c r="AA2650" s="22">
        <f t="shared" si="1839"/>
        <v>0</v>
      </c>
      <c r="AB2650" s="23" t="str">
        <f t="shared" si="1834"/>
        <v/>
      </c>
      <c r="AC2650" s="23" t="str">
        <f t="shared" si="1835"/>
        <v/>
      </c>
      <c r="AD2650" s="23" t="str">
        <f t="shared" si="1836"/>
        <v/>
      </c>
      <c r="AE2650" s="23" t="str">
        <f t="shared" si="1837"/>
        <v/>
      </c>
      <c r="AF2650" s="23" t="str">
        <f t="shared" si="1838"/>
        <v/>
      </c>
      <c r="AG2650" s="23" t="str">
        <f t="shared" si="1799"/>
        <v/>
      </c>
      <c r="AH2650" s="25" t="str">
        <f t="shared" si="1815"/>
        <v/>
      </c>
      <c r="AI2650" s="25" t="str">
        <f t="shared" si="1816"/>
        <v/>
      </c>
      <c r="AJ2650" s="1" t="str">
        <f t="shared" si="1824"/>
        <v/>
      </c>
      <c r="AK2650" s="10" t="e">
        <f t="shared" si="1825"/>
        <v>#DIV/0!</v>
      </c>
      <c r="AL2650" s="10" t="e">
        <f t="shared" si="1830"/>
        <v>#DIV/0!</v>
      </c>
      <c r="AM2650">
        <f t="shared" si="1826"/>
        <v>0</v>
      </c>
      <c r="AN2650">
        <f t="shared" si="1817"/>
        <v>0</v>
      </c>
      <c r="AO2650">
        <f t="shared" si="1818"/>
        <v>0</v>
      </c>
      <c r="AP2650">
        <f t="shared" ca="1" si="1804"/>
        <v>1.8160813318189873E-50</v>
      </c>
      <c r="AQ2650">
        <f t="shared" ca="1" si="1804"/>
        <v>3.3238650646282349E-49</v>
      </c>
      <c r="AR2650">
        <f t="shared" ca="1" si="1831"/>
        <v>5.4637637103421677E-2</v>
      </c>
      <c r="AS2650">
        <f t="shared" ca="1" si="1832"/>
        <v>5.1807023740860103</v>
      </c>
      <c r="AT2650">
        <f t="shared" si="1819"/>
        <v>0</v>
      </c>
      <c r="AU2650">
        <f t="shared" ca="1" si="1833"/>
        <v>6.7965325744289905E-50</v>
      </c>
      <c r="AV2650" t="e">
        <f t="shared" si="1828"/>
        <v>#DIV/0!</v>
      </c>
      <c r="AW2650" t="e">
        <f t="shared" si="1798"/>
        <v>#DIV/0!</v>
      </c>
      <c r="AX2650" t="e">
        <f t="shared" si="1797"/>
        <v>#DIV/0!</v>
      </c>
      <c r="AY2650" t="e">
        <f t="shared" si="1802"/>
        <v>#DIV/0!</v>
      </c>
      <c r="AZ2650" t="e">
        <f t="shared" si="1801"/>
        <v>#DIV/0!</v>
      </c>
    </row>
    <row r="2651" spans="7:52" x14ac:dyDescent="0.3">
      <c r="G2651" s="1" t="str">
        <f t="shared" si="1827"/>
        <v/>
      </c>
      <c r="H2651" s="2" t="str">
        <f t="shared" si="1840"/>
        <v/>
      </c>
      <c r="I2651" s="6" t="str" cm="1">
        <f t="array" ref="I2651">_xlfn.IFS(AND(G2650&lt;H2650,G2651&gt;H2651),"BUY", AND(G2650&gt;H2650,G2651&lt;H2651),"SELL",TRUE,"")</f>
        <v/>
      </c>
      <c r="J2651" s="1">
        <f t="shared" ca="1" si="1806"/>
        <v>0</v>
      </c>
      <c r="K2651" s="3" t="str">
        <f t="shared" ca="1" si="1820"/>
        <v/>
      </c>
      <c r="L2651" s="3" t="str">
        <f t="shared" si="1821"/>
        <v/>
      </c>
      <c r="M2651" s="3" t="str">
        <f t="shared" si="1822"/>
        <v/>
      </c>
      <c r="N2651" s="4">
        <f t="shared" si="1807"/>
        <v>-1</v>
      </c>
      <c r="O2651" s="2" t="str">
        <f t="shared" si="1823"/>
        <v/>
      </c>
      <c r="P2651" s="1" t="str">
        <f t="shared" si="1808"/>
        <v/>
      </c>
      <c r="Q2651" s="1" t="str">
        <f t="shared" si="1809"/>
        <v/>
      </c>
      <c r="R2651" s="1" t="str">
        <f>IF(ISBLANK(A2651),"",SUM($Q$2:Q2651))</f>
        <v/>
      </c>
      <c r="S2651" s="1" t="str">
        <f>IF(ISBLANK(A2651),"",SUM($F$2:F2651))</f>
        <v/>
      </c>
      <c r="T2651" s="1" t="str">
        <f t="shared" si="1810"/>
        <v/>
      </c>
      <c r="U2651" s="1" t="str">
        <f t="shared" si="1811"/>
        <v/>
      </c>
      <c r="V2651" s="17">
        <f t="shared" si="1812"/>
        <v>0</v>
      </c>
      <c r="W2651" s="17">
        <f t="shared" si="1813"/>
        <v>0</v>
      </c>
      <c r="X2651" s="17">
        <f t="shared" si="1814"/>
        <v>0</v>
      </c>
      <c r="Y2651" s="22">
        <f t="shared" si="1839"/>
        <v>0</v>
      </c>
      <c r="Z2651" s="22">
        <f t="shared" si="1839"/>
        <v>0</v>
      </c>
      <c r="AA2651" s="22">
        <f t="shared" si="1839"/>
        <v>0</v>
      </c>
      <c r="AB2651" s="23" t="str">
        <f t="shared" si="1834"/>
        <v/>
      </c>
      <c r="AC2651" s="23" t="str">
        <f t="shared" si="1835"/>
        <v/>
      </c>
      <c r="AD2651" s="23" t="str">
        <f t="shared" si="1836"/>
        <v/>
      </c>
      <c r="AE2651" s="23" t="str">
        <f t="shared" si="1837"/>
        <v/>
      </c>
      <c r="AF2651" s="23" t="str">
        <f t="shared" si="1838"/>
        <v/>
      </c>
      <c r="AG2651" s="23" t="str">
        <f t="shared" si="1799"/>
        <v/>
      </c>
      <c r="AH2651" s="25" t="str">
        <f t="shared" si="1815"/>
        <v/>
      </c>
      <c r="AI2651" s="25" t="str">
        <f t="shared" si="1816"/>
        <v/>
      </c>
      <c r="AJ2651" s="1" t="str">
        <f t="shared" si="1824"/>
        <v/>
      </c>
      <c r="AK2651" s="10" t="e">
        <f t="shared" si="1825"/>
        <v>#DIV/0!</v>
      </c>
      <c r="AL2651" s="10" t="e">
        <f t="shared" si="1830"/>
        <v>#DIV/0!</v>
      </c>
      <c r="AM2651">
        <f t="shared" si="1826"/>
        <v>0</v>
      </c>
      <c r="AN2651">
        <f t="shared" si="1817"/>
        <v>0</v>
      </c>
      <c r="AO2651">
        <f t="shared" si="1818"/>
        <v>0</v>
      </c>
      <c r="AP2651">
        <f t="shared" ca="1" si="1804"/>
        <v>1.6863612366890596E-50</v>
      </c>
      <c r="AQ2651">
        <f t="shared" ca="1" si="1804"/>
        <v>3.0864461314405037E-49</v>
      </c>
      <c r="AR2651">
        <f t="shared" ca="1" si="1831"/>
        <v>5.4637637103421677E-2</v>
      </c>
      <c r="AS2651">
        <f t="shared" ca="1" si="1832"/>
        <v>5.1807023740860103</v>
      </c>
      <c r="AT2651">
        <f t="shared" si="1819"/>
        <v>0</v>
      </c>
      <c r="AU2651">
        <f t="shared" ca="1" si="1833"/>
        <v>6.3110659619697771E-50</v>
      </c>
      <c r="AV2651" t="e">
        <f t="shared" si="1828"/>
        <v>#DIV/0!</v>
      </c>
      <c r="AW2651" t="e">
        <f t="shared" si="1798"/>
        <v>#DIV/0!</v>
      </c>
      <c r="AX2651" t="e">
        <f t="shared" ref="AX2651:AX2714" si="1841">AV2651 - AW2651</f>
        <v>#DIV/0!</v>
      </c>
      <c r="AY2651" t="e">
        <f t="shared" si="1802"/>
        <v>#DIV/0!</v>
      </c>
      <c r="AZ2651" t="e">
        <f t="shared" si="1801"/>
        <v>#DIV/0!</v>
      </c>
    </row>
    <row r="2652" spans="7:52" x14ac:dyDescent="0.3">
      <c r="G2652" s="1" t="str">
        <f t="shared" si="1827"/>
        <v/>
      </c>
      <c r="H2652" s="2" t="str">
        <f t="shared" si="1840"/>
        <v/>
      </c>
      <c r="I2652" s="6" t="str" cm="1">
        <f t="array" ref="I2652">_xlfn.IFS(AND(G2651&lt;H2651,G2652&gt;H2652),"BUY", AND(G2651&gt;H2651,G2652&lt;H2652),"SELL",TRUE,"")</f>
        <v/>
      </c>
      <c r="J2652" s="1">
        <f t="shared" ca="1" si="1806"/>
        <v>0</v>
      </c>
      <c r="K2652" s="3" t="str">
        <f t="shared" ca="1" si="1820"/>
        <v/>
      </c>
      <c r="L2652" s="3" t="str">
        <f t="shared" si="1821"/>
        <v/>
      </c>
      <c r="M2652" s="3" t="str">
        <f t="shared" si="1822"/>
        <v/>
      </c>
      <c r="N2652" s="4">
        <f t="shared" si="1807"/>
        <v>-1</v>
      </c>
      <c r="O2652" s="2" t="str">
        <f t="shared" si="1823"/>
        <v/>
      </c>
      <c r="P2652" s="1" t="str">
        <f t="shared" si="1808"/>
        <v/>
      </c>
      <c r="Q2652" s="1" t="str">
        <f t="shared" si="1809"/>
        <v/>
      </c>
      <c r="R2652" s="1" t="str">
        <f>IF(ISBLANK(A2652),"",SUM($Q$2:Q2652))</f>
        <v/>
      </c>
      <c r="S2652" s="1" t="str">
        <f>IF(ISBLANK(A2652),"",SUM($F$2:F2652))</f>
        <v/>
      </c>
      <c r="T2652" s="1" t="str">
        <f t="shared" si="1810"/>
        <v/>
      </c>
      <c r="U2652" s="1" t="str">
        <f t="shared" si="1811"/>
        <v/>
      </c>
      <c r="V2652" s="17">
        <f t="shared" si="1812"/>
        <v>0</v>
      </c>
      <c r="W2652" s="17">
        <f t="shared" si="1813"/>
        <v>0</v>
      </c>
      <c r="X2652" s="17">
        <f t="shared" si="1814"/>
        <v>0</v>
      </c>
      <c r="Y2652" s="22">
        <f t="shared" si="1839"/>
        <v>0</v>
      </c>
      <c r="Z2652" s="22">
        <f t="shared" si="1839"/>
        <v>0</v>
      </c>
      <c r="AA2652" s="22">
        <f t="shared" si="1839"/>
        <v>0</v>
      </c>
      <c r="AB2652" s="23" t="str">
        <f t="shared" si="1834"/>
        <v/>
      </c>
      <c r="AC2652" s="23" t="str">
        <f t="shared" si="1835"/>
        <v/>
      </c>
      <c r="AD2652" s="23" t="str">
        <f t="shared" si="1836"/>
        <v/>
      </c>
      <c r="AE2652" s="23" t="str">
        <f t="shared" si="1837"/>
        <v/>
      </c>
      <c r="AF2652" s="23" t="str">
        <f t="shared" si="1838"/>
        <v/>
      </c>
      <c r="AG2652" s="23" t="str">
        <f t="shared" si="1799"/>
        <v/>
      </c>
      <c r="AH2652" s="25" t="str">
        <f t="shared" si="1815"/>
        <v/>
      </c>
      <c r="AI2652" s="25" t="str">
        <f t="shared" si="1816"/>
        <v/>
      </c>
      <c r="AJ2652" s="1" t="str">
        <f t="shared" si="1824"/>
        <v/>
      </c>
      <c r="AK2652" s="10" t="e">
        <f t="shared" si="1825"/>
        <v>#DIV/0!</v>
      </c>
      <c r="AL2652" s="10" t="e">
        <f t="shared" si="1830"/>
        <v>#DIV/0!</v>
      </c>
      <c r="AM2652">
        <f t="shared" si="1826"/>
        <v>0</v>
      </c>
      <c r="AN2652">
        <f t="shared" si="1817"/>
        <v>0</v>
      </c>
      <c r="AO2652">
        <f t="shared" si="1818"/>
        <v>0</v>
      </c>
      <c r="AP2652">
        <f t="shared" ca="1" si="1804"/>
        <v>1.565906862639841E-50</v>
      </c>
      <c r="AQ2652">
        <f t="shared" ca="1" si="1804"/>
        <v>2.8659856934804678E-49</v>
      </c>
      <c r="AR2652">
        <f t="shared" ca="1" si="1831"/>
        <v>5.463763710342167E-2</v>
      </c>
      <c r="AS2652">
        <f t="shared" ca="1" si="1832"/>
        <v>5.1807023740860103</v>
      </c>
      <c r="AT2652">
        <f t="shared" si="1819"/>
        <v>0</v>
      </c>
      <c r="AU2652">
        <f t="shared" ca="1" si="1833"/>
        <v>5.8602755361147929E-50</v>
      </c>
      <c r="AV2652" t="e">
        <f t="shared" si="1828"/>
        <v>#DIV/0!</v>
      </c>
      <c r="AW2652" t="e">
        <f t="shared" ref="AW2652:AW2715" si="1842">AVERAGE(E2627:E2652)</f>
        <v>#DIV/0!</v>
      </c>
      <c r="AX2652" t="e">
        <f t="shared" si="1841"/>
        <v>#DIV/0!</v>
      </c>
      <c r="AY2652" t="e">
        <f t="shared" si="1802"/>
        <v>#DIV/0!</v>
      </c>
      <c r="AZ2652" t="e">
        <f t="shared" si="1801"/>
        <v>#DIV/0!</v>
      </c>
    </row>
    <row r="2653" spans="7:52" x14ac:dyDescent="0.3">
      <c r="G2653" s="1" t="str">
        <f t="shared" si="1827"/>
        <v/>
      </c>
      <c r="H2653" s="2" t="str">
        <f t="shared" si="1840"/>
        <v/>
      </c>
      <c r="I2653" s="6" t="str" cm="1">
        <f t="array" ref="I2653">_xlfn.IFS(AND(G2652&lt;H2652,G2653&gt;H2653),"BUY", AND(G2652&gt;H2652,G2653&lt;H2653),"SELL",TRUE,"")</f>
        <v/>
      </c>
      <c r="J2653" s="1">
        <f t="shared" ca="1" si="1806"/>
        <v>0</v>
      </c>
      <c r="K2653" s="3" t="str">
        <f t="shared" ca="1" si="1820"/>
        <v/>
      </c>
      <c r="L2653" s="3" t="str">
        <f t="shared" si="1821"/>
        <v/>
      </c>
      <c r="M2653" s="3" t="str">
        <f t="shared" si="1822"/>
        <v/>
      </c>
      <c r="N2653" s="4">
        <f t="shared" si="1807"/>
        <v>-1</v>
      </c>
      <c r="O2653" s="2" t="str">
        <f t="shared" si="1823"/>
        <v/>
      </c>
      <c r="P2653" s="1" t="str">
        <f t="shared" si="1808"/>
        <v/>
      </c>
      <c r="Q2653" s="1" t="str">
        <f t="shared" si="1809"/>
        <v/>
      </c>
      <c r="R2653" s="1" t="str">
        <f>IF(ISBLANK(A2653),"",SUM($Q$2:Q2653))</f>
        <v/>
      </c>
      <c r="S2653" s="1" t="str">
        <f>IF(ISBLANK(A2653),"",SUM($F$2:F2653))</f>
        <v/>
      </c>
      <c r="T2653" s="1" t="str">
        <f t="shared" si="1810"/>
        <v/>
      </c>
      <c r="U2653" s="1" t="str">
        <f t="shared" si="1811"/>
        <v/>
      </c>
      <c r="V2653" s="17">
        <f t="shared" si="1812"/>
        <v>0</v>
      </c>
      <c r="W2653" s="17">
        <f t="shared" si="1813"/>
        <v>0</v>
      </c>
      <c r="X2653" s="17">
        <f t="shared" si="1814"/>
        <v>0</v>
      </c>
      <c r="Y2653" s="22">
        <f t="shared" si="1839"/>
        <v>0</v>
      </c>
      <c r="Z2653" s="22">
        <f t="shared" si="1839"/>
        <v>0</v>
      </c>
      <c r="AA2653" s="22">
        <f t="shared" si="1839"/>
        <v>0</v>
      </c>
      <c r="AB2653" s="23" t="str">
        <f t="shared" si="1834"/>
        <v/>
      </c>
      <c r="AC2653" s="23" t="str">
        <f t="shared" si="1835"/>
        <v/>
      </c>
      <c r="AD2653" s="23" t="str">
        <f t="shared" si="1836"/>
        <v/>
      </c>
      <c r="AE2653" s="23" t="str">
        <f t="shared" si="1837"/>
        <v/>
      </c>
      <c r="AF2653" s="23" t="str">
        <f t="shared" si="1838"/>
        <v/>
      </c>
      <c r="AG2653" s="23" t="str">
        <f t="shared" si="1799"/>
        <v/>
      </c>
      <c r="AH2653" s="25" t="str">
        <f t="shared" si="1815"/>
        <v/>
      </c>
      <c r="AI2653" s="25" t="str">
        <f t="shared" si="1816"/>
        <v/>
      </c>
      <c r="AJ2653" s="1" t="str">
        <f t="shared" si="1824"/>
        <v/>
      </c>
      <c r="AK2653" s="10" t="e">
        <f t="shared" si="1825"/>
        <v>#DIV/0!</v>
      </c>
      <c r="AL2653" s="10" t="e">
        <f t="shared" si="1830"/>
        <v>#DIV/0!</v>
      </c>
      <c r="AM2653">
        <f t="shared" si="1826"/>
        <v>0</v>
      </c>
      <c r="AN2653">
        <f t="shared" si="1817"/>
        <v>0</v>
      </c>
      <c r="AO2653">
        <f t="shared" si="1818"/>
        <v>0</v>
      </c>
      <c r="AP2653">
        <f t="shared" ca="1" si="1804"/>
        <v>1.454056372451281E-50</v>
      </c>
      <c r="AQ2653">
        <f t="shared" ca="1" si="1804"/>
        <v>2.6612724296604345E-49</v>
      </c>
      <c r="AR2653">
        <f t="shared" ca="1" si="1831"/>
        <v>5.463763710342167E-2</v>
      </c>
      <c r="AS2653">
        <f t="shared" ca="1" si="1832"/>
        <v>5.1807023740860103</v>
      </c>
      <c r="AT2653">
        <f t="shared" si="1819"/>
        <v>0</v>
      </c>
      <c r="AU2653">
        <f t="shared" ca="1" si="1833"/>
        <v>5.4416844263923075E-50</v>
      </c>
      <c r="AV2653" t="e">
        <f t="shared" si="1828"/>
        <v>#DIV/0!</v>
      </c>
      <c r="AW2653" t="e">
        <f t="shared" si="1842"/>
        <v>#DIV/0!</v>
      </c>
      <c r="AX2653" t="e">
        <f t="shared" si="1841"/>
        <v>#DIV/0!</v>
      </c>
      <c r="AY2653" t="e">
        <f t="shared" si="1802"/>
        <v>#DIV/0!</v>
      </c>
      <c r="AZ2653" t="e">
        <f t="shared" si="1801"/>
        <v>#DIV/0!</v>
      </c>
    </row>
    <row r="2654" spans="7:52" x14ac:dyDescent="0.3">
      <c r="G2654" s="1" t="str">
        <f t="shared" si="1827"/>
        <v/>
      </c>
      <c r="H2654" s="2" t="str">
        <f t="shared" si="1840"/>
        <v/>
      </c>
      <c r="I2654" s="6" t="str" cm="1">
        <f t="array" ref="I2654">_xlfn.IFS(AND(G2653&lt;H2653,G2654&gt;H2654),"BUY", AND(G2653&gt;H2653,G2654&lt;H2654),"SELL",TRUE,"")</f>
        <v/>
      </c>
      <c r="J2654" s="1">
        <f t="shared" ca="1" si="1806"/>
        <v>0</v>
      </c>
      <c r="K2654" s="3" t="str">
        <f t="shared" ca="1" si="1820"/>
        <v/>
      </c>
      <c r="L2654" s="3" t="str">
        <f t="shared" si="1821"/>
        <v/>
      </c>
      <c r="M2654" s="3" t="str">
        <f t="shared" si="1822"/>
        <v/>
      </c>
      <c r="N2654" s="4">
        <f t="shared" si="1807"/>
        <v>-1</v>
      </c>
      <c r="O2654" s="2" t="str">
        <f t="shared" si="1823"/>
        <v/>
      </c>
      <c r="P2654" s="1" t="str">
        <f t="shared" si="1808"/>
        <v/>
      </c>
      <c r="Q2654" s="1" t="str">
        <f t="shared" si="1809"/>
        <v/>
      </c>
      <c r="R2654" s="1" t="str">
        <f>IF(ISBLANK(A2654),"",SUM($Q$2:Q2654))</f>
        <v/>
      </c>
      <c r="S2654" s="1" t="str">
        <f>IF(ISBLANK(A2654),"",SUM($F$2:F2654))</f>
        <v/>
      </c>
      <c r="T2654" s="1" t="str">
        <f t="shared" si="1810"/>
        <v/>
      </c>
      <c r="U2654" s="1" t="str">
        <f t="shared" si="1811"/>
        <v/>
      </c>
      <c r="V2654" s="17">
        <f t="shared" si="1812"/>
        <v>0</v>
      </c>
      <c r="W2654" s="17">
        <f t="shared" si="1813"/>
        <v>0</v>
      </c>
      <c r="X2654" s="17">
        <f t="shared" si="1814"/>
        <v>0</v>
      </c>
      <c r="Y2654" s="22">
        <f t="shared" si="1839"/>
        <v>0</v>
      </c>
      <c r="Z2654" s="22">
        <f t="shared" si="1839"/>
        <v>0</v>
      </c>
      <c r="AA2654" s="22">
        <f t="shared" si="1839"/>
        <v>0</v>
      </c>
      <c r="AB2654" s="23" t="str">
        <f t="shared" si="1834"/>
        <v/>
      </c>
      <c r="AC2654" s="23" t="str">
        <f t="shared" si="1835"/>
        <v/>
      </c>
      <c r="AD2654" s="23" t="str">
        <f t="shared" si="1836"/>
        <v/>
      </c>
      <c r="AE2654" s="23" t="str">
        <f t="shared" si="1837"/>
        <v/>
      </c>
      <c r="AF2654" s="23" t="str">
        <f t="shared" si="1838"/>
        <v/>
      </c>
      <c r="AG2654" s="23" t="str">
        <f t="shared" ref="AG2654:AG2717" si="1843">IFERROR(AVERAGE(AF2641:AF2654),"")</f>
        <v/>
      </c>
      <c r="AH2654" s="25" t="str">
        <f t="shared" si="1815"/>
        <v/>
      </c>
      <c r="AI2654" s="25" t="str">
        <f t="shared" si="1816"/>
        <v/>
      </c>
      <c r="AJ2654" s="1" t="str">
        <f t="shared" si="1824"/>
        <v/>
      </c>
      <c r="AK2654" s="10" t="e">
        <f t="shared" si="1825"/>
        <v>#DIV/0!</v>
      </c>
      <c r="AL2654" s="10" t="e">
        <f t="shared" si="1830"/>
        <v>#DIV/0!</v>
      </c>
      <c r="AM2654">
        <f t="shared" si="1826"/>
        <v>0</v>
      </c>
      <c r="AN2654">
        <f t="shared" si="1817"/>
        <v>0</v>
      </c>
      <c r="AO2654">
        <f t="shared" si="1818"/>
        <v>0</v>
      </c>
      <c r="AP2654">
        <f t="shared" ca="1" si="1804"/>
        <v>1.3501952029904754E-50</v>
      </c>
      <c r="AQ2654">
        <f t="shared" ca="1" si="1804"/>
        <v>2.4711815418275462E-49</v>
      </c>
      <c r="AR2654">
        <f t="shared" ca="1" si="1831"/>
        <v>5.4637637103421684E-2</v>
      </c>
      <c r="AS2654">
        <f t="shared" ca="1" si="1832"/>
        <v>5.1807023740860103</v>
      </c>
      <c r="AT2654">
        <f t="shared" si="1819"/>
        <v>0</v>
      </c>
      <c r="AU2654">
        <f t="shared" ca="1" si="1833"/>
        <v>5.0529926816499997E-50</v>
      </c>
      <c r="AV2654" t="e">
        <f t="shared" si="1828"/>
        <v>#DIV/0!</v>
      </c>
      <c r="AW2654" t="e">
        <f t="shared" si="1842"/>
        <v>#DIV/0!</v>
      </c>
      <c r="AX2654" t="e">
        <f t="shared" si="1841"/>
        <v>#DIV/0!</v>
      </c>
      <c r="AY2654" t="e">
        <f t="shared" si="1802"/>
        <v>#DIV/0!</v>
      </c>
      <c r="AZ2654" t="e">
        <f t="shared" si="1801"/>
        <v>#DIV/0!</v>
      </c>
    </row>
    <row r="2655" spans="7:52" x14ac:dyDescent="0.3">
      <c r="G2655" s="1" t="str">
        <f t="shared" si="1827"/>
        <v/>
      </c>
      <c r="H2655" s="2" t="str">
        <f t="shared" si="1840"/>
        <v/>
      </c>
      <c r="I2655" s="6" t="str" cm="1">
        <f t="array" ref="I2655">_xlfn.IFS(AND(G2654&lt;H2654,G2655&gt;H2655),"BUY", AND(G2654&gt;H2654,G2655&lt;H2655),"SELL",TRUE,"")</f>
        <v/>
      </c>
      <c r="J2655" s="1">
        <f t="shared" ca="1" si="1806"/>
        <v>0</v>
      </c>
      <c r="K2655" s="3" t="str">
        <f t="shared" ca="1" si="1820"/>
        <v/>
      </c>
      <c r="L2655" s="3" t="str">
        <f t="shared" si="1821"/>
        <v/>
      </c>
      <c r="M2655" s="3" t="str">
        <f t="shared" si="1822"/>
        <v/>
      </c>
      <c r="N2655" s="4">
        <f t="shared" si="1807"/>
        <v>-1</v>
      </c>
      <c r="O2655" s="2" t="str">
        <f t="shared" si="1823"/>
        <v/>
      </c>
      <c r="P2655" s="1" t="str">
        <f t="shared" si="1808"/>
        <v/>
      </c>
      <c r="Q2655" s="1" t="str">
        <f t="shared" si="1809"/>
        <v/>
      </c>
      <c r="R2655" s="1" t="str">
        <f>IF(ISBLANK(A2655),"",SUM($Q$2:Q2655))</f>
        <v/>
      </c>
      <c r="S2655" s="1" t="str">
        <f>IF(ISBLANK(A2655),"",SUM($F$2:F2655))</f>
        <v/>
      </c>
      <c r="T2655" s="1" t="str">
        <f t="shared" si="1810"/>
        <v/>
      </c>
      <c r="U2655" s="1" t="str">
        <f t="shared" si="1811"/>
        <v/>
      </c>
      <c r="V2655" s="17">
        <f t="shared" si="1812"/>
        <v>0</v>
      </c>
      <c r="W2655" s="17">
        <f t="shared" si="1813"/>
        <v>0</v>
      </c>
      <c r="X2655" s="17">
        <f t="shared" si="1814"/>
        <v>0</v>
      </c>
      <c r="Y2655" s="22">
        <f t="shared" ref="Y2655:AA2670" si="1844">SUM(V2642:V2655)</f>
        <v>0</v>
      </c>
      <c r="Z2655" s="22">
        <f t="shared" si="1844"/>
        <v>0</v>
      </c>
      <c r="AA2655" s="22">
        <f t="shared" si="1844"/>
        <v>0</v>
      </c>
      <c r="AB2655" s="23" t="str">
        <f t="shared" si="1834"/>
        <v/>
      </c>
      <c r="AC2655" s="23" t="str">
        <f t="shared" si="1835"/>
        <v/>
      </c>
      <c r="AD2655" s="23" t="str">
        <f t="shared" si="1836"/>
        <v/>
      </c>
      <c r="AE2655" s="23" t="str">
        <f t="shared" si="1837"/>
        <v/>
      </c>
      <c r="AF2655" s="23" t="str">
        <f t="shared" si="1838"/>
        <v/>
      </c>
      <c r="AG2655" s="23" t="str">
        <f t="shared" si="1843"/>
        <v/>
      </c>
      <c r="AH2655" s="25" t="str">
        <f t="shared" si="1815"/>
        <v/>
      </c>
      <c r="AI2655" s="25" t="str">
        <f t="shared" si="1816"/>
        <v/>
      </c>
      <c r="AJ2655" s="1" t="str">
        <f t="shared" si="1824"/>
        <v/>
      </c>
      <c r="AK2655" s="10" t="e">
        <f t="shared" si="1825"/>
        <v>#DIV/0!</v>
      </c>
      <c r="AL2655" s="10" t="e">
        <f t="shared" si="1830"/>
        <v>#DIV/0!</v>
      </c>
      <c r="AM2655">
        <f t="shared" si="1826"/>
        <v>0</v>
      </c>
      <c r="AN2655">
        <f t="shared" si="1817"/>
        <v>0</v>
      </c>
      <c r="AO2655">
        <f t="shared" si="1818"/>
        <v>0</v>
      </c>
      <c r="AP2655">
        <f t="shared" ca="1" si="1804"/>
        <v>1.2537526884911558E-50</v>
      </c>
      <c r="AQ2655">
        <f t="shared" ca="1" si="1804"/>
        <v>2.2946685745541499E-49</v>
      </c>
      <c r="AR2655">
        <f t="shared" ca="1" si="1831"/>
        <v>5.4637637103421691E-2</v>
      </c>
      <c r="AS2655">
        <f t="shared" ca="1" si="1832"/>
        <v>5.1807023740860103</v>
      </c>
      <c r="AT2655">
        <f t="shared" si="1819"/>
        <v>0</v>
      </c>
      <c r="AU2655">
        <f t="shared" ca="1" si="1833"/>
        <v>4.6920646329607146E-50</v>
      </c>
      <c r="AV2655" t="e">
        <f t="shared" si="1828"/>
        <v>#DIV/0!</v>
      </c>
      <c r="AW2655" t="e">
        <f t="shared" si="1842"/>
        <v>#DIV/0!</v>
      </c>
      <c r="AX2655" t="e">
        <f t="shared" si="1841"/>
        <v>#DIV/0!</v>
      </c>
      <c r="AY2655" t="e">
        <f t="shared" si="1802"/>
        <v>#DIV/0!</v>
      </c>
      <c r="AZ2655" t="e">
        <f t="shared" si="1801"/>
        <v>#DIV/0!</v>
      </c>
    </row>
    <row r="2656" spans="7:52" x14ac:dyDescent="0.3">
      <c r="G2656" s="1" t="str">
        <f t="shared" si="1827"/>
        <v/>
      </c>
      <c r="H2656" s="2" t="str">
        <f t="shared" si="1840"/>
        <v/>
      </c>
      <c r="I2656" s="6" t="str" cm="1">
        <f t="array" ref="I2656">_xlfn.IFS(AND(G2655&lt;H2655,G2656&gt;H2656),"BUY", AND(G2655&gt;H2655,G2656&lt;H2656),"SELL",TRUE,"")</f>
        <v/>
      </c>
      <c r="J2656" s="1">
        <f t="shared" ca="1" si="1806"/>
        <v>0</v>
      </c>
      <c r="K2656" s="3" t="str">
        <f t="shared" ca="1" si="1820"/>
        <v/>
      </c>
      <c r="L2656" s="3" t="str">
        <f t="shared" si="1821"/>
        <v/>
      </c>
      <c r="M2656" s="3" t="str">
        <f t="shared" si="1822"/>
        <v/>
      </c>
      <c r="N2656" s="4">
        <f t="shared" si="1807"/>
        <v>-1</v>
      </c>
      <c r="O2656" s="2" t="str">
        <f t="shared" si="1823"/>
        <v/>
      </c>
      <c r="P2656" s="1" t="str">
        <f t="shared" si="1808"/>
        <v/>
      </c>
      <c r="Q2656" s="1" t="str">
        <f t="shared" si="1809"/>
        <v/>
      </c>
      <c r="R2656" s="1" t="str">
        <f>IF(ISBLANK(A2656),"",SUM($Q$2:Q2656))</f>
        <v/>
      </c>
      <c r="S2656" s="1" t="str">
        <f>IF(ISBLANK(A2656),"",SUM($F$2:F2656))</f>
        <v/>
      </c>
      <c r="T2656" s="1" t="str">
        <f t="shared" si="1810"/>
        <v/>
      </c>
      <c r="U2656" s="1" t="str">
        <f t="shared" si="1811"/>
        <v/>
      </c>
      <c r="V2656" s="17">
        <f t="shared" si="1812"/>
        <v>0</v>
      </c>
      <c r="W2656" s="17">
        <f t="shared" si="1813"/>
        <v>0</v>
      </c>
      <c r="X2656" s="17">
        <f t="shared" si="1814"/>
        <v>0</v>
      </c>
      <c r="Y2656" s="22">
        <f t="shared" si="1844"/>
        <v>0</v>
      </c>
      <c r="Z2656" s="22">
        <f t="shared" si="1844"/>
        <v>0</v>
      </c>
      <c r="AA2656" s="22">
        <f t="shared" si="1844"/>
        <v>0</v>
      </c>
      <c r="AB2656" s="23" t="str">
        <f t="shared" si="1834"/>
        <v/>
      </c>
      <c r="AC2656" s="23" t="str">
        <f t="shared" si="1835"/>
        <v/>
      </c>
      <c r="AD2656" s="23" t="str">
        <f t="shared" si="1836"/>
        <v/>
      </c>
      <c r="AE2656" s="23" t="str">
        <f t="shared" si="1837"/>
        <v/>
      </c>
      <c r="AF2656" s="23" t="str">
        <f t="shared" si="1838"/>
        <v/>
      </c>
      <c r="AG2656" s="23" t="str">
        <f t="shared" si="1843"/>
        <v/>
      </c>
      <c r="AH2656" s="25" t="str">
        <f t="shared" si="1815"/>
        <v/>
      </c>
      <c r="AI2656" s="25" t="str">
        <f t="shared" si="1816"/>
        <v/>
      </c>
      <c r="AJ2656" s="1" t="str">
        <f t="shared" si="1824"/>
        <v/>
      </c>
      <c r="AK2656" s="10" t="e">
        <f t="shared" si="1825"/>
        <v>#DIV/0!</v>
      </c>
      <c r="AL2656" s="10" t="e">
        <f t="shared" si="1830"/>
        <v>#DIV/0!</v>
      </c>
      <c r="AM2656">
        <f t="shared" si="1826"/>
        <v>0</v>
      </c>
      <c r="AN2656">
        <f t="shared" si="1817"/>
        <v>0</v>
      </c>
      <c r="AO2656">
        <f t="shared" si="1818"/>
        <v>0</v>
      </c>
      <c r="AP2656">
        <f t="shared" ca="1" si="1804"/>
        <v>1.1641989250275019E-50</v>
      </c>
      <c r="AQ2656">
        <f t="shared" ca="1" si="1804"/>
        <v>2.1307636763717104E-49</v>
      </c>
      <c r="AR2656">
        <f t="shared" ca="1" si="1831"/>
        <v>5.4637637103421698E-2</v>
      </c>
      <c r="AS2656">
        <f t="shared" ca="1" si="1832"/>
        <v>5.1807023740860103</v>
      </c>
      <c r="AT2656">
        <f t="shared" si="1819"/>
        <v>0</v>
      </c>
      <c r="AU2656">
        <f t="shared" ca="1" si="1833"/>
        <v>4.356917159177806E-50</v>
      </c>
      <c r="AV2656" t="e">
        <f t="shared" si="1828"/>
        <v>#DIV/0!</v>
      </c>
      <c r="AW2656" t="e">
        <f t="shared" si="1842"/>
        <v>#DIV/0!</v>
      </c>
      <c r="AX2656" t="e">
        <f t="shared" si="1841"/>
        <v>#DIV/0!</v>
      </c>
      <c r="AY2656" t="e">
        <f t="shared" si="1802"/>
        <v>#DIV/0!</v>
      </c>
      <c r="AZ2656" t="e">
        <f t="shared" si="1801"/>
        <v>#DIV/0!</v>
      </c>
    </row>
    <row r="2657" spans="7:52" x14ac:dyDescent="0.3">
      <c r="G2657" s="1" t="str">
        <f t="shared" si="1827"/>
        <v/>
      </c>
      <c r="H2657" s="2" t="str">
        <f t="shared" si="1840"/>
        <v/>
      </c>
      <c r="I2657" s="6" t="str" cm="1">
        <f t="array" ref="I2657">_xlfn.IFS(AND(G2656&lt;H2656,G2657&gt;H2657),"BUY", AND(G2656&gt;H2656,G2657&lt;H2657),"SELL",TRUE,"")</f>
        <v/>
      </c>
      <c r="J2657" s="1">
        <f t="shared" ca="1" si="1806"/>
        <v>0</v>
      </c>
      <c r="K2657" s="3" t="str">
        <f t="shared" ca="1" si="1820"/>
        <v/>
      </c>
      <c r="L2657" s="3" t="str">
        <f t="shared" si="1821"/>
        <v/>
      </c>
      <c r="M2657" s="3" t="str">
        <f t="shared" si="1822"/>
        <v/>
      </c>
      <c r="N2657" s="4">
        <f t="shared" si="1807"/>
        <v>-1</v>
      </c>
      <c r="O2657" s="2" t="str">
        <f t="shared" si="1823"/>
        <v/>
      </c>
      <c r="P2657" s="1" t="str">
        <f t="shared" si="1808"/>
        <v/>
      </c>
      <c r="Q2657" s="1" t="str">
        <f t="shared" si="1809"/>
        <v/>
      </c>
      <c r="R2657" s="1" t="str">
        <f>IF(ISBLANK(A2657),"",SUM($Q$2:Q2657))</f>
        <v/>
      </c>
      <c r="S2657" s="1" t="str">
        <f>IF(ISBLANK(A2657),"",SUM($F$2:F2657))</f>
        <v/>
      </c>
      <c r="T2657" s="1" t="str">
        <f t="shared" si="1810"/>
        <v/>
      </c>
      <c r="U2657" s="1" t="str">
        <f t="shared" si="1811"/>
        <v/>
      </c>
      <c r="V2657" s="17">
        <f t="shared" si="1812"/>
        <v>0</v>
      </c>
      <c r="W2657" s="17">
        <f t="shared" si="1813"/>
        <v>0</v>
      </c>
      <c r="X2657" s="17">
        <f t="shared" si="1814"/>
        <v>0</v>
      </c>
      <c r="Y2657" s="22">
        <f t="shared" si="1844"/>
        <v>0</v>
      </c>
      <c r="Z2657" s="22">
        <f t="shared" si="1844"/>
        <v>0</v>
      </c>
      <c r="AA2657" s="22">
        <f t="shared" si="1844"/>
        <v>0</v>
      </c>
      <c r="AB2657" s="23" t="str">
        <f t="shared" si="1834"/>
        <v/>
      </c>
      <c r="AC2657" s="23" t="str">
        <f t="shared" si="1835"/>
        <v/>
      </c>
      <c r="AD2657" s="23" t="str">
        <f t="shared" si="1836"/>
        <v/>
      </c>
      <c r="AE2657" s="23" t="str">
        <f t="shared" si="1837"/>
        <v/>
      </c>
      <c r="AF2657" s="23" t="str">
        <f t="shared" si="1838"/>
        <v/>
      </c>
      <c r="AG2657" s="23" t="str">
        <f t="shared" si="1843"/>
        <v/>
      </c>
      <c r="AH2657" s="25" t="str">
        <f t="shared" si="1815"/>
        <v/>
      </c>
      <c r="AI2657" s="25" t="str">
        <f t="shared" si="1816"/>
        <v/>
      </c>
      <c r="AJ2657" s="1" t="str">
        <f t="shared" si="1824"/>
        <v/>
      </c>
      <c r="AK2657" s="10" t="e">
        <f t="shared" si="1825"/>
        <v>#DIV/0!</v>
      </c>
      <c r="AL2657" s="10" t="e">
        <f t="shared" si="1830"/>
        <v>#DIV/0!</v>
      </c>
      <c r="AM2657">
        <f t="shared" si="1826"/>
        <v>0</v>
      </c>
      <c r="AN2657">
        <f t="shared" si="1817"/>
        <v>0</v>
      </c>
      <c r="AO2657">
        <f t="shared" si="1818"/>
        <v>0</v>
      </c>
      <c r="AP2657">
        <f t="shared" ca="1" si="1804"/>
        <v>1.0810418589541089E-50</v>
      </c>
      <c r="AQ2657">
        <f t="shared" ca="1" si="1804"/>
        <v>1.9785662709165883E-49</v>
      </c>
      <c r="AR2657">
        <f t="shared" ca="1" si="1831"/>
        <v>5.4637637103421698E-2</v>
      </c>
      <c r="AS2657">
        <f t="shared" ca="1" si="1832"/>
        <v>5.1807023740860103</v>
      </c>
      <c r="AT2657">
        <f t="shared" si="1819"/>
        <v>0</v>
      </c>
      <c r="AU2657">
        <f t="shared" ca="1" si="1833"/>
        <v>4.0457087906651054E-50</v>
      </c>
      <c r="AV2657" t="e">
        <f t="shared" si="1828"/>
        <v>#DIV/0!</v>
      </c>
      <c r="AW2657" t="e">
        <f t="shared" si="1842"/>
        <v>#DIV/0!</v>
      </c>
      <c r="AX2657" t="e">
        <f t="shared" si="1841"/>
        <v>#DIV/0!</v>
      </c>
      <c r="AY2657" t="e">
        <f t="shared" si="1802"/>
        <v>#DIV/0!</v>
      </c>
      <c r="AZ2657" t="e">
        <f t="shared" si="1801"/>
        <v>#DIV/0!</v>
      </c>
    </row>
    <row r="2658" spans="7:52" x14ac:dyDescent="0.3">
      <c r="G2658" s="1" t="str">
        <f t="shared" si="1827"/>
        <v/>
      </c>
      <c r="H2658" s="2" t="str">
        <f t="shared" si="1840"/>
        <v/>
      </c>
      <c r="I2658" s="6" t="str" cm="1">
        <f t="array" ref="I2658">_xlfn.IFS(AND(G2657&lt;H2657,G2658&gt;H2658),"BUY", AND(G2657&gt;H2657,G2658&lt;H2658),"SELL",TRUE,"")</f>
        <v/>
      </c>
      <c r="J2658" s="1">
        <f t="shared" ca="1" si="1806"/>
        <v>0</v>
      </c>
      <c r="K2658" s="3" t="str">
        <f t="shared" ca="1" si="1820"/>
        <v/>
      </c>
      <c r="L2658" s="3" t="str">
        <f t="shared" si="1821"/>
        <v/>
      </c>
      <c r="M2658" s="3" t="str">
        <f t="shared" si="1822"/>
        <v/>
      </c>
      <c r="N2658" s="4">
        <f t="shared" si="1807"/>
        <v>-1</v>
      </c>
      <c r="O2658" s="2" t="str">
        <f t="shared" si="1823"/>
        <v/>
      </c>
      <c r="P2658" s="1" t="str">
        <f t="shared" si="1808"/>
        <v/>
      </c>
      <c r="Q2658" s="1" t="str">
        <f t="shared" si="1809"/>
        <v/>
      </c>
      <c r="R2658" s="1" t="str">
        <f>IF(ISBLANK(A2658),"",SUM($Q$2:Q2658))</f>
        <v/>
      </c>
      <c r="S2658" s="1" t="str">
        <f>IF(ISBLANK(A2658),"",SUM($F$2:F2658))</f>
        <v/>
      </c>
      <c r="T2658" s="1" t="str">
        <f t="shared" si="1810"/>
        <v/>
      </c>
      <c r="U2658" s="1" t="str">
        <f t="shared" si="1811"/>
        <v/>
      </c>
      <c r="V2658" s="17">
        <f t="shared" si="1812"/>
        <v>0</v>
      </c>
      <c r="W2658" s="17">
        <f t="shared" si="1813"/>
        <v>0</v>
      </c>
      <c r="X2658" s="17">
        <f t="shared" si="1814"/>
        <v>0</v>
      </c>
      <c r="Y2658" s="22">
        <f t="shared" si="1844"/>
        <v>0</v>
      </c>
      <c r="Z2658" s="22">
        <f t="shared" si="1844"/>
        <v>0</v>
      </c>
      <c r="AA2658" s="22">
        <f t="shared" si="1844"/>
        <v>0</v>
      </c>
      <c r="AB2658" s="23" t="str">
        <f t="shared" si="1834"/>
        <v/>
      </c>
      <c r="AC2658" s="23" t="str">
        <f t="shared" si="1835"/>
        <v/>
      </c>
      <c r="AD2658" s="23" t="str">
        <f t="shared" si="1836"/>
        <v/>
      </c>
      <c r="AE2658" s="23" t="str">
        <f t="shared" si="1837"/>
        <v/>
      </c>
      <c r="AF2658" s="23" t="str">
        <f t="shared" si="1838"/>
        <v/>
      </c>
      <c r="AG2658" s="23" t="str">
        <f t="shared" si="1843"/>
        <v/>
      </c>
      <c r="AH2658" s="25" t="str">
        <f t="shared" si="1815"/>
        <v/>
      </c>
      <c r="AI2658" s="25" t="str">
        <f t="shared" si="1816"/>
        <v/>
      </c>
      <c r="AJ2658" s="1" t="str">
        <f t="shared" si="1824"/>
        <v/>
      </c>
      <c r="AK2658" s="10" t="e">
        <f t="shared" si="1825"/>
        <v>#DIV/0!</v>
      </c>
      <c r="AL2658" s="10" t="e">
        <f t="shared" si="1830"/>
        <v>#DIV/0!</v>
      </c>
      <c r="AM2658">
        <f t="shared" si="1826"/>
        <v>0</v>
      </c>
      <c r="AN2658">
        <f t="shared" si="1817"/>
        <v>0</v>
      </c>
      <c r="AO2658">
        <f t="shared" si="1818"/>
        <v>0</v>
      </c>
      <c r="AP2658">
        <f t="shared" ca="1" si="1804"/>
        <v>1.0038245833145296E-50</v>
      </c>
      <c r="AQ2658">
        <f t="shared" ca="1" si="1804"/>
        <v>1.8372401087082605E-49</v>
      </c>
      <c r="AR2658">
        <f t="shared" ca="1" si="1831"/>
        <v>5.4637637103421698E-2</v>
      </c>
      <c r="AS2658">
        <f t="shared" ca="1" si="1832"/>
        <v>5.1807023740860103</v>
      </c>
      <c r="AT2658">
        <f t="shared" si="1819"/>
        <v>0</v>
      </c>
      <c r="AU2658">
        <f t="shared" ca="1" si="1833"/>
        <v>3.7567295913318834E-50</v>
      </c>
      <c r="AV2658" t="e">
        <f t="shared" si="1828"/>
        <v>#DIV/0!</v>
      </c>
      <c r="AW2658" t="e">
        <f t="shared" si="1842"/>
        <v>#DIV/0!</v>
      </c>
      <c r="AX2658" t="e">
        <f t="shared" si="1841"/>
        <v>#DIV/0!</v>
      </c>
      <c r="AY2658" t="e">
        <f t="shared" si="1802"/>
        <v>#DIV/0!</v>
      </c>
      <c r="AZ2658" t="e">
        <f t="shared" si="1801"/>
        <v>#DIV/0!</v>
      </c>
    </row>
    <row r="2659" spans="7:52" x14ac:dyDescent="0.3">
      <c r="G2659" s="1" t="str">
        <f t="shared" si="1827"/>
        <v/>
      </c>
      <c r="H2659" s="2" t="str">
        <f t="shared" si="1840"/>
        <v/>
      </c>
      <c r="I2659" s="6" t="str" cm="1">
        <f t="array" ref="I2659">_xlfn.IFS(AND(G2658&lt;H2658,G2659&gt;H2659),"BUY", AND(G2658&gt;H2658,G2659&lt;H2659),"SELL",TRUE,"")</f>
        <v/>
      </c>
      <c r="J2659" s="1">
        <f t="shared" ca="1" si="1806"/>
        <v>0</v>
      </c>
      <c r="K2659" s="3" t="str">
        <f t="shared" ca="1" si="1820"/>
        <v/>
      </c>
      <c r="L2659" s="3" t="str">
        <f t="shared" si="1821"/>
        <v/>
      </c>
      <c r="M2659" s="3" t="str">
        <f t="shared" si="1822"/>
        <v/>
      </c>
      <c r="N2659" s="4">
        <f t="shared" si="1807"/>
        <v>-1</v>
      </c>
      <c r="O2659" s="2" t="str">
        <f t="shared" si="1823"/>
        <v/>
      </c>
      <c r="P2659" s="1" t="str">
        <f t="shared" si="1808"/>
        <v/>
      </c>
      <c r="Q2659" s="1" t="str">
        <f t="shared" si="1809"/>
        <v/>
      </c>
      <c r="R2659" s="1" t="str">
        <f>IF(ISBLANK(A2659),"",SUM($Q$2:Q2659))</f>
        <v/>
      </c>
      <c r="S2659" s="1" t="str">
        <f>IF(ISBLANK(A2659),"",SUM($F$2:F2659))</f>
        <v/>
      </c>
      <c r="T2659" s="1" t="str">
        <f t="shared" si="1810"/>
        <v/>
      </c>
      <c r="U2659" s="1" t="str">
        <f t="shared" si="1811"/>
        <v/>
      </c>
      <c r="V2659" s="17">
        <f t="shared" si="1812"/>
        <v>0</v>
      </c>
      <c r="W2659" s="17">
        <f t="shared" si="1813"/>
        <v>0</v>
      </c>
      <c r="X2659" s="17">
        <f t="shared" si="1814"/>
        <v>0</v>
      </c>
      <c r="Y2659" s="22">
        <f t="shared" si="1844"/>
        <v>0</v>
      </c>
      <c r="Z2659" s="22">
        <f t="shared" si="1844"/>
        <v>0</v>
      </c>
      <c r="AA2659" s="22">
        <f t="shared" si="1844"/>
        <v>0</v>
      </c>
      <c r="AB2659" s="23" t="str">
        <f t="shared" si="1834"/>
        <v/>
      </c>
      <c r="AC2659" s="23" t="str">
        <f t="shared" si="1835"/>
        <v/>
      </c>
      <c r="AD2659" s="23" t="str">
        <f t="shared" si="1836"/>
        <v/>
      </c>
      <c r="AE2659" s="23" t="str">
        <f t="shared" si="1837"/>
        <v/>
      </c>
      <c r="AF2659" s="23" t="str">
        <f t="shared" si="1838"/>
        <v/>
      </c>
      <c r="AG2659" s="23" t="str">
        <f t="shared" si="1843"/>
        <v/>
      </c>
      <c r="AH2659" s="25" t="str">
        <f t="shared" si="1815"/>
        <v/>
      </c>
      <c r="AI2659" s="25" t="str">
        <f t="shared" si="1816"/>
        <v/>
      </c>
      <c r="AJ2659" s="1" t="str">
        <f t="shared" si="1824"/>
        <v/>
      </c>
      <c r="AK2659" s="10" t="e">
        <f t="shared" si="1825"/>
        <v>#DIV/0!</v>
      </c>
      <c r="AL2659" s="10" t="e">
        <f t="shared" si="1830"/>
        <v>#DIV/0!</v>
      </c>
      <c r="AM2659">
        <f t="shared" si="1826"/>
        <v>0</v>
      </c>
      <c r="AN2659">
        <f t="shared" si="1817"/>
        <v>0</v>
      </c>
      <c r="AO2659">
        <f t="shared" si="1818"/>
        <v>0</v>
      </c>
      <c r="AP2659">
        <f t="shared" ca="1" si="1804"/>
        <v>9.3212282736349179E-51</v>
      </c>
      <c r="AQ2659">
        <f t="shared" ca="1" si="1804"/>
        <v>1.7060086723719563E-49</v>
      </c>
      <c r="AR2659">
        <f t="shared" ca="1" si="1831"/>
        <v>5.4637637103421691E-2</v>
      </c>
      <c r="AS2659">
        <f t="shared" ca="1" si="1832"/>
        <v>5.1807023740860103</v>
      </c>
      <c r="AT2659">
        <f t="shared" si="1819"/>
        <v>0</v>
      </c>
      <c r="AU2659">
        <f t="shared" ca="1" si="1833"/>
        <v>3.4883917633796061E-50</v>
      </c>
      <c r="AV2659" t="e">
        <f t="shared" si="1828"/>
        <v>#DIV/0!</v>
      </c>
      <c r="AW2659" t="e">
        <f t="shared" si="1842"/>
        <v>#DIV/0!</v>
      </c>
      <c r="AX2659" t="e">
        <f t="shared" si="1841"/>
        <v>#DIV/0!</v>
      </c>
      <c r="AY2659" t="e">
        <f t="shared" si="1802"/>
        <v>#DIV/0!</v>
      </c>
      <c r="AZ2659" t="e">
        <f t="shared" ref="AZ2659:AZ2722" si="1845">AX2659 - AY2659</f>
        <v>#DIV/0!</v>
      </c>
    </row>
    <row r="2660" spans="7:52" x14ac:dyDescent="0.3">
      <c r="G2660" s="1" t="str">
        <f t="shared" si="1827"/>
        <v/>
      </c>
      <c r="H2660" s="2" t="str">
        <f t="shared" si="1840"/>
        <v/>
      </c>
      <c r="I2660" s="6" t="str" cm="1">
        <f t="array" ref="I2660">_xlfn.IFS(AND(G2659&lt;H2659,G2660&gt;H2660),"BUY", AND(G2659&gt;H2659,G2660&lt;H2660),"SELL",TRUE,"")</f>
        <v/>
      </c>
      <c r="J2660" s="1">
        <f t="shared" ca="1" si="1806"/>
        <v>0</v>
      </c>
      <c r="K2660" s="3" t="str">
        <f t="shared" ca="1" si="1820"/>
        <v/>
      </c>
      <c r="L2660" s="3" t="str">
        <f t="shared" si="1821"/>
        <v/>
      </c>
      <c r="M2660" s="3" t="str">
        <f t="shared" si="1822"/>
        <v/>
      </c>
      <c r="N2660" s="4">
        <f t="shared" si="1807"/>
        <v>-1</v>
      </c>
      <c r="O2660" s="2" t="str">
        <f t="shared" si="1823"/>
        <v/>
      </c>
      <c r="P2660" s="1" t="str">
        <f t="shared" si="1808"/>
        <v/>
      </c>
      <c r="Q2660" s="1" t="str">
        <f t="shared" si="1809"/>
        <v/>
      </c>
      <c r="R2660" s="1" t="str">
        <f>IF(ISBLANK(A2660),"",SUM($Q$2:Q2660))</f>
        <v/>
      </c>
      <c r="S2660" s="1" t="str">
        <f>IF(ISBLANK(A2660),"",SUM($F$2:F2660))</f>
        <v/>
      </c>
      <c r="T2660" s="1" t="str">
        <f t="shared" si="1810"/>
        <v/>
      </c>
      <c r="U2660" s="1" t="str">
        <f t="shared" si="1811"/>
        <v/>
      </c>
      <c r="V2660" s="17">
        <f t="shared" si="1812"/>
        <v>0</v>
      </c>
      <c r="W2660" s="17">
        <f t="shared" si="1813"/>
        <v>0</v>
      </c>
      <c r="X2660" s="17">
        <f t="shared" si="1814"/>
        <v>0</v>
      </c>
      <c r="Y2660" s="22">
        <f t="shared" si="1844"/>
        <v>0</v>
      </c>
      <c r="Z2660" s="22">
        <f t="shared" si="1844"/>
        <v>0</v>
      </c>
      <c r="AA2660" s="22">
        <f t="shared" si="1844"/>
        <v>0</v>
      </c>
      <c r="AB2660" s="23" t="str">
        <f t="shared" si="1834"/>
        <v/>
      </c>
      <c r="AC2660" s="23" t="str">
        <f t="shared" si="1835"/>
        <v/>
      </c>
      <c r="AD2660" s="23" t="str">
        <f t="shared" si="1836"/>
        <v/>
      </c>
      <c r="AE2660" s="23" t="str">
        <f t="shared" si="1837"/>
        <v/>
      </c>
      <c r="AF2660" s="23" t="str">
        <f t="shared" si="1838"/>
        <v/>
      </c>
      <c r="AG2660" s="23" t="str">
        <f t="shared" si="1843"/>
        <v/>
      </c>
      <c r="AH2660" s="25" t="str">
        <f t="shared" si="1815"/>
        <v/>
      </c>
      <c r="AI2660" s="25" t="str">
        <f t="shared" si="1816"/>
        <v/>
      </c>
      <c r="AJ2660" s="1" t="str">
        <f t="shared" si="1824"/>
        <v/>
      </c>
      <c r="AK2660" s="10" t="e">
        <f t="shared" si="1825"/>
        <v>#DIV/0!</v>
      </c>
      <c r="AL2660" s="10" t="e">
        <f t="shared" si="1830"/>
        <v>#DIV/0!</v>
      </c>
      <c r="AM2660">
        <f t="shared" si="1826"/>
        <v>0</v>
      </c>
      <c r="AN2660">
        <f t="shared" si="1817"/>
        <v>0</v>
      </c>
      <c r="AO2660">
        <f t="shared" si="1818"/>
        <v>0</v>
      </c>
      <c r="AP2660">
        <f t="shared" ca="1" si="1804"/>
        <v>8.6554262540895673E-51</v>
      </c>
      <c r="AQ2660">
        <f t="shared" ca="1" si="1804"/>
        <v>1.5841509100596737E-49</v>
      </c>
      <c r="AR2660">
        <f t="shared" ca="1" si="1831"/>
        <v>5.4637637103421698E-2</v>
      </c>
      <c r="AS2660">
        <f t="shared" ca="1" si="1832"/>
        <v>5.1807023740860103</v>
      </c>
      <c r="AT2660">
        <f t="shared" si="1819"/>
        <v>0</v>
      </c>
      <c r="AU2660">
        <f t="shared" ca="1" si="1833"/>
        <v>3.2392209231382054E-50</v>
      </c>
      <c r="AV2660" t="e">
        <f t="shared" si="1828"/>
        <v>#DIV/0!</v>
      </c>
      <c r="AW2660" t="e">
        <f t="shared" si="1842"/>
        <v>#DIV/0!</v>
      </c>
      <c r="AX2660" t="e">
        <f t="shared" si="1841"/>
        <v>#DIV/0!</v>
      </c>
      <c r="AY2660" t="e">
        <f t="shared" ref="AY2660:AY2723" si="1846">AVERAGE(AX2652:AX2660)</f>
        <v>#DIV/0!</v>
      </c>
      <c r="AZ2660" t="e">
        <f t="shared" si="1845"/>
        <v>#DIV/0!</v>
      </c>
    </row>
    <row r="2661" spans="7:52" x14ac:dyDescent="0.3">
      <c r="G2661" s="1" t="str">
        <f t="shared" si="1827"/>
        <v/>
      </c>
      <c r="H2661" s="2" t="str">
        <f t="shared" si="1840"/>
        <v/>
      </c>
      <c r="I2661" s="6" t="str" cm="1">
        <f t="array" ref="I2661">_xlfn.IFS(AND(G2660&lt;H2660,G2661&gt;H2661),"BUY", AND(G2660&gt;H2660,G2661&lt;H2661),"SELL",TRUE,"")</f>
        <v/>
      </c>
      <c r="J2661" s="1">
        <f t="shared" ca="1" si="1806"/>
        <v>0</v>
      </c>
      <c r="K2661" s="3" t="str">
        <f t="shared" ca="1" si="1820"/>
        <v/>
      </c>
      <c r="L2661" s="3" t="str">
        <f t="shared" si="1821"/>
        <v/>
      </c>
      <c r="M2661" s="3" t="str">
        <f t="shared" si="1822"/>
        <v/>
      </c>
      <c r="N2661" s="4">
        <f t="shared" si="1807"/>
        <v>-1</v>
      </c>
      <c r="O2661" s="2" t="str">
        <f t="shared" si="1823"/>
        <v/>
      </c>
      <c r="P2661" s="1" t="str">
        <f t="shared" si="1808"/>
        <v/>
      </c>
      <c r="Q2661" s="1" t="str">
        <f t="shared" si="1809"/>
        <v/>
      </c>
      <c r="R2661" s="1" t="str">
        <f>IF(ISBLANK(A2661),"",SUM($Q$2:Q2661))</f>
        <v/>
      </c>
      <c r="S2661" s="1" t="str">
        <f>IF(ISBLANK(A2661),"",SUM($F$2:F2661))</f>
        <v/>
      </c>
      <c r="T2661" s="1" t="str">
        <f t="shared" si="1810"/>
        <v/>
      </c>
      <c r="U2661" s="1" t="str">
        <f t="shared" si="1811"/>
        <v/>
      </c>
      <c r="V2661" s="17">
        <f t="shared" si="1812"/>
        <v>0</v>
      </c>
      <c r="W2661" s="17">
        <f t="shared" si="1813"/>
        <v>0</v>
      </c>
      <c r="X2661" s="17">
        <f t="shared" si="1814"/>
        <v>0</v>
      </c>
      <c r="Y2661" s="22">
        <f t="shared" si="1844"/>
        <v>0</v>
      </c>
      <c r="Z2661" s="22">
        <f t="shared" si="1844"/>
        <v>0</v>
      </c>
      <c r="AA2661" s="22">
        <f t="shared" si="1844"/>
        <v>0</v>
      </c>
      <c r="AB2661" s="23" t="str">
        <f t="shared" si="1834"/>
        <v/>
      </c>
      <c r="AC2661" s="23" t="str">
        <f t="shared" si="1835"/>
        <v/>
      </c>
      <c r="AD2661" s="23" t="str">
        <f t="shared" si="1836"/>
        <v/>
      </c>
      <c r="AE2661" s="23" t="str">
        <f t="shared" si="1837"/>
        <v/>
      </c>
      <c r="AF2661" s="23" t="str">
        <f t="shared" si="1838"/>
        <v/>
      </c>
      <c r="AG2661" s="23" t="str">
        <f t="shared" si="1843"/>
        <v/>
      </c>
      <c r="AH2661" s="25" t="str">
        <f t="shared" si="1815"/>
        <v/>
      </c>
      <c r="AI2661" s="25" t="str">
        <f t="shared" si="1816"/>
        <v/>
      </c>
      <c r="AJ2661" s="1" t="str">
        <f t="shared" si="1824"/>
        <v/>
      </c>
      <c r="AK2661" s="10" t="e">
        <f t="shared" si="1825"/>
        <v>#DIV/0!</v>
      </c>
      <c r="AL2661" s="10" t="e">
        <f t="shared" si="1830"/>
        <v>#DIV/0!</v>
      </c>
      <c r="AM2661">
        <f t="shared" si="1826"/>
        <v>0</v>
      </c>
      <c r="AN2661">
        <f t="shared" si="1817"/>
        <v>0</v>
      </c>
      <c r="AO2661">
        <f t="shared" si="1818"/>
        <v>0</v>
      </c>
      <c r="AP2661">
        <f t="shared" ca="1" si="1804"/>
        <v>8.0371815216545976E-51</v>
      </c>
      <c r="AQ2661">
        <f t="shared" ca="1" si="1804"/>
        <v>1.47099727362684E-49</v>
      </c>
      <c r="AR2661">
        <f t="shared" ca="1" si="1831"/>
        <v>5.4637637103421684E-2</v>
      </c>
      <c r="AS2661">
        <f t="shared" ca="1" si="1832"/>
        <v>5.1807023740860103</v>
      </c>
      <c r="AT2661">
        <f t="shared" si="1819"/>
        <v>0</v>
      </c>
      <c r="AU2661">
        <f t="shared" ca="1" si="1833"/>
        <v>3.0078480000569051E-50</v>
      </c>
      <c r="AV2661" t="e">
        <f t="shared" si="1828"/>
        <v>#DIV/0!</v>
      </c>
      <c r="AW2661" t="e">
        <f t="shared" si="1842"/>
        <v>#DIV/0!</v>
      </c>
      <c r="AX2661" t="e">
        <f t="shared" si="1841"/>
        <v>#DIV/0!</v>
      </c>
      <c r="AY2661" t="e">
        <f t="shared" si="1846"/>
        <v>#DIV/0!</v>
      </c>
      <c r="AZ2661" t="e">
        <f t="shared" si="1845"/>
        <v>#DIV/0!</v>
      </c>
    </row>
    <row r="2662" spans="7:52" x14ac:dyDescent="0.3">
      <c r="G2662" s="1" t="str">
        <f t="shared" si="1827"/>
        <v/>
      </c>
      <c r="H2662" s="2" t="str">
        <f t="shared" si="1840"/>
        <v/>
      </c>
      <c r="I2662" s="6" t="str" cm="1">
        <f t="array" ref="I2662">_xlfn.IFS(AND(G2661&lt;H2661,G2662&gt;H2662),"BUY", AND(G2661&gt;H2661,G2662&lt;H2662),"SELL",TRUE,"")</f>
        <v/>
      </c>
      <c r="J2662" s="1">
        <f t="shared" ca="1" si="1806"/>
        <v>0</v>
      </c>
      <c r="K2662" s="3" t="str">
        <f t="shared" ca="1" si="1820"/>
        <v/>
      </c>
      <c r="L2662" s="3" t="str">
        <f t="shared" si="1821"/>
        <v/>
      </c>
      <c r="M2662" s="3" t="str">
        <f t="shared" si="1822"/>
        <v/>
      </c>
      <c r="N2662" s="4">
        <f t="shared" si="1807"/>
        <v>-1</v>
      </c>
      <c r="O2662" s="2" t="str">
        <f t="shared" si="1823"/>
        <v/>
      </c>
      <c r="P2662" s="1" t="str">
        <f t="shared" si="1808"/>
        <v/>
      </c>
      <c r="Q2662" s="1" t="str">
        <f t="shared" si="1809"/>
        <v/>
      </c>
      <c r="R2662" s="1" t="str">
        <f>IF(ISBLANK(A2662),"",SUM($Q$2:Q2662))</f>
        <v/>
      </c>
      <c r="S2662" s="1" t="str">
        <f>IF(ISBLANK(A2662),"",SUM($F$2:F2662))</f>
        <v/>
      </c>
      <c r="T2662" s="1" t="str">
        <f t="shared" si="1810"/>
        <v/>
      </c>
      <c r="U2662" s="1" t="str">
        <f t="shared" si="1811"/>
        <v/>
      </c>
      <c r="V2662" s="17">
        <f t="shared" si="1812"/>
        <v>0</v>
      </c>
      <c r="W2662" s="17">
        <f t="shared" si="1813"/>
        <v>0</v>
      </c>
      <c r="X2662" s="17">
        <f t="shared" si="1814"/>
        <v>0</v>
      </c>
      <c r="Y2662" s="22">
        <f t="shared" si="1844"/>
        <v>0</v>
      </c>
      <c r="Z2662" s="22">
        <f t="shared" si="1844"/>
        <v>0</v>
      </c>
      <c r="AA2662" s="22">
        <f t="shared" si="1844"/>
        <v>0</v>
      </c>
      <c r="AB2662" s="23" t="str">
        <f t="shared" si="1834"/>
        <v/>
      </c>
      <c r="AC2662" s="23" t="str">
        <f t="shared" si="1835"/>
        <v/>
      </c>
      <c r="AD2662" s="23" t="str">
        <f t="shared" si="1836"/>
        <v/>
      </c>
      <c r="AE2662" s="23" t="str">
        <f t="shared" si="1837"/>
        <v/>
      </c>
      <c r="AF2662" s="23" t="str">
        <f t="shared" si="1838"/>
        <v/>
      </c>
      <c r="AG2662" s="23" t="str">
        <f t="shared" si="1843"/>
        <v/>
      </c>
      <c r="AH2662" s="25" t="str">
        <f t="shared" si="1815"/>
        <v/>
      </c>
      <c r="AI2662" s="25" t="str">
        <f t="shared" si="1816"/>
        <v/>
      </c>
      <c r="AJ2662" s="1" t="str">
        <f t="shared" si="1824"/>
        <v/>
      </c>
      <c r="AK2662" s="10" t="e">
        <f t="shared" si="1825"/>
        <v>#DIV/0!</v>
      </c>
      <c r="AL2662" s="10" t="e">
        <f t="shared" si="1830"/>
        <v>#DIV/0!</v>
      </c>
      <c r="AM2662">
        <f t="shared" si="1826"/>
        <v>0</v>
      </c>
      <c r="AN2662">
        <f t="shared" si="1817"/>
        <v>0</v>
      </c>
      <c r="AO2662">
        <f t="shared" si="1818"/>
        <v>0</v>
      </c>
      <c r="AP2662">
        <f t="shared" ca="1" si="1804"/>
        <v>7.4630971272506979E-51</v>
      </c>
      <c r="AQ2662">
        <f t="shared" ca="1" si="1804"/>
        <v>1.3659260397963513E-49</v>
      </c>
      <c r="AR2662">
        <f t="shared" ca="1" si="1831"/>
        <v>5.4637637103421691E-2</v>
      </c>
      <c r="AS2662">
        <f t="shared" ca="1" si="1832"/>
        <v>5.1807023740860103</v>
      </c>
      <c r="AT2662">
        <f t="shared" si="1819"/>
        <v>0</v>
      </c>
      <c r="AU2662">
        <f t="shared" ca="1" si="1833"/>
        <v>2.7930017143385546E-50</v>
      </c>
      <c r="AV2662" t="e">
        <f t="shared" si="1828"/>
        <v>#DIV/0!</v>
      </c>
      <c r="AW2662" t="e">
        <f t="shared" si="1842"/>
        <v>#DIV/0!</v>
      </c>
      <c r="AX2662" t="e">
        <f t="shared" si="1841"/>
        <v>#DIV/0!</v>
      </c>
      <c r="AY2662" t="e">
        <f t="shared" si="1846"/>
        <v>#DIV/0!</v>
      </c>
      <c r="AZ2662" t="e">
        <f t="shared" si="1845"/>
        <v>#DIV/0!</v>
      </c>
    </row>
    <row r="2663" spans="7:52" x14ac:dyDescent="0.3">
      <c r="G2663" s="1" t="str">
        <f t="shared" si="1827"/>
        <v/>
      </c>
      <c r="H2663" s="2" t="str">
        <f t="shared" si="1840"/>
        <v/>
      </c>
      <c r="I2663" s="6" t="str" cm="1">
        <f t="array" ref="I2663">_xlfn.IFS(AND(G2662&lt;H2662,G2663&gt;H2663),"BUY", AND(G2662&gt;H2662,G2663&lt;H2663),"SELL",TRUE,"")</f>
        <v/>
      </c>
      <c r="J2663" s="1">
        <f t="shared" ca="1" si="1806"/>
        <v>0</v>
      </c>
      <c r="K2663" s="3" t="str">
        <f t="shared" ca="1" si="1820"/>
        <v/>
      </c>
      <c r="L2663" s="3" t="str">
        <f t="shared" si="1821"/>
        <v/>
      </c>
      <c r="M2663" s="3" t="str">
        <f t="shared" si="1822"/>
        <v/>
      </c>
      <c r="N2663" s="4">
        <f t="shared" si="1807"/>
        <v>-1</v>
      </c>
      <c r="O2663" s="2" t="str">
        <f t="shared" si="1823"/>
        <v/>
      </c>
      <c r="P2663" s="1" t="str">
        <f t="shared" si="1808"/>
        <v/>
      </c>
      <c r="Q2663" s="1" t="str">
        <f t="shared" si="1809"/>
        <v/>
      </c>
      <c r="R2663" s="1" t="str">
        <f>IF(ISBLANK(A2663),"",SUM($Q$2:Q2663))</f>
        <v/>
      </c>
      <c r="S2663" s="1" t="str">
        <f>IF(ISBLANK(A2663),"",SUM($F$2:F2663))</f>
        <v/>
      </c>
      <c r="T2663" s="1" t="str">
        <f t="shared" si="1810"/>
        <v/>
      </c>
      <c r="U2663" s="1" t="str">
        <f t="shared" si="1811"/>
        <v/>
      </c>
      <c r="V2663" s="17">
        <f t="shared" si="1812"/>
        <v>0</v>
      </c>
      <c r="W2663" s="17">
        <f t="shared" si="1813"/>
        <v>0</v>
      </c>
      <c r="X2663" s="17">
        <f t="shared" si="1814"/>
        <v>0</v>
      </c>
      <c r="Y2663" s="22">
        <f t="shared" si="1844"/>
        <v>0</v>
      </c>
      <c r="Z2663" s="22">
        <f t="shared" si="1844"/>
        <v>0</v>
      </c>
      <c r="AA2663" s="22">
        <f t="shared" si="1844"/>
        <v>0</v>
      </c>
      <c r="AB2663" s="23" t="str">
        <f t="shared" si="1834"/>
        <v/>
      </c>
      <c r="AC2663" s="23" t="str">
        <f t="shared" si="1835"/>
        <v/>
      </c>
      <c r="AD2663" s="23" t="str">
        <f t="shared" si="1836"/>
        <v/>
      </c>
      <c r="AE2663" s="23" t="str">
        <f t="shared" si="1837"/>
        <v/>
      </c>
      <c r="AF2663" s="23" t="str">
        <f t="shared" si="1838"/>
        <v/>
      </c>
      <c r="AG2663" s="23" t="str">
        <f t="shared" si="1843"/>
        <v/>
      </c>
      <c r="AH2663" s="25" t="str">
        <f t="shared" si="1815"/>
        <v/>
      </c>
      <c r="AI2663" s="25" t="str">
        <f t="shared" si="1816"/>
        <v/>
      </c>
      <c r="AJ2663" s="1" t="str">
        <f t="shared" si="1824"/>
        <v/>
      </c>
      <c r="AK2663" s="10" t="e">
        <f t="shared" si="1825"/>
        <v>#DIV/0!</v>
      </c>
      <c r="AL2663" s="10" t="e">
        <f t="shared" si="1830"/>
        <v>#DIV/0!</v>
      </c>
      <c r="AM2663">
        <f t="shared" si="1826"/>
        <v>0</v>
      </c>
      <c r="AN2663">
        <f t="shared" si="1817"/>
        <v>0</v>
      </c>
      <c r="AO2663">
        <f t="shared" si="1818"/>
        <v>0</v>
      </c>
      <c r="AP2663">
        <f t="shared" ca="1" si="1804"/>
        <v>6.9300187610185052E-51</v>
      </c>
      <c r="AQ2663">
        <f t="shared" ca="1" si="1804"/>
        <v>1.2683598940966119E-49</v>
      </c>
      <c r="AR2663">
        <f t="shared" ca="1" si="1831"/>
        <v>5.4637637103421691E-2</v>
      </c>
      <c r="AS2663">
        <f t="shared" ca="1" si="1832"/>
        <v>5.1807023740860103</v>
      </c>
      <c r="AT2663">
        <f t="shared" si="1819"/>
        <v>0</v>
      </c>
      <c r="AU2663">
        <f t="shared" ca="1" si="1833"/>
        <v>2.5935015918858006E-50</v>
      </c>
      <c r="AV2663" t="e">
        <f t="shared" si="1828"/>
        <v>#DIV/0!</v>
      </c>
      <c r="AW2663" t="e">
        <f t="shared" si="1842"/>
        <v>#DIV/0!</v>
      </c>
      <c r="AX2663" t="e">
        <f t="shared" si="1841"/>
        <v>#DIV/0!</v>
      </c>
      <c r="AY2663" t="e">
        <f t="shared" si="1846"/>
        <v>#DIV/0!</v>
      </c>
      <c r="AZ2663" t="e">
        <f t="shared" si="1845"/>
        <v>#DIV/0!</v>
      </c>
    </row>
    <row r="2664" spans="7:52" x14ac:dyDescent="0.3">
      <c r="G2664" s="1" t="str">
        <f t="shared" si="1827"/>
        <v/>
      </c>
      <c r="H2664" s="2" t="str">
        <f t="shared" si="1840"/>
        <v/>
      </c>
      <c r="I2664" s="6" t="str" cm="1">
        <f t="array" ref="I2664">_xlfn.IFS(AND(G2663&lt;H2663,G2664&gt;H2664),"BUY", AND(G2663&gt;H2663,G2664&lt;H2664),"SELL",TRUE,"")</f>
        <v/>
      </c>
      <c r="J2664" s="1">
        <f t="shared" ca="1" si="1806"/>
        <v>0</v>
      </c>
      <c r="K2664" s="3" t="str">
        <f t="shared" ca="1" si="1820"/>
        <v/>
      </c>
      <c r="L2664" s="3" t="str">
        <f t="shared" si="1821"/>
        <v/>
      </c>
      <c r="M2664" s="3" t="str">
        <f t="shared" si="1822"/>
        <v/>
      </c>
      <c r="N2664" s="4">
        <f t="shared" si="1807"/>
        <v>-1</v>
      </c>
      <c r="O2664" s="2" t="str">
        <f t="shared" si="1823"/>
        <v/>
      </c>
      <c r="P2664" s="1" t="str">
        <f t="shared" si="1808"/>
        <v/>
      </c>
      <c r="Q2664" s="1" t="str">
        <f t="shared" si="1809"/>
        <v/>
      </c>
      <c r="R2664" s="1" t="str">
        <f>IF(ISBLANK(A2664),"",SUM($Q$2:Q2664))</f>
        <v/>
      </c>
      <c r="S2664" s="1" t="str">
        <f>IF(ISBLANK(A2664),"",SUM($F$2:F2664))</f>
        <v/>
      </c>
      <c r="T2664" s="1" t="str">
        <f t="shared" si="1810"/>
        <v/>
      </c>
      <c r="U2664" s="1" t="str">
        <f t="shared" si="1811"/>
        <v/>
      </c>
      <c r="V2664" s="17">
        <f t="shared" si="1812"/>
        <v>0</v>
      </c>
      <c r="W2664" s="17">
        <f t="shared" si="1813"/>
        <v>0</v>
      </c>
      <c r="X2664" s="17">
        <f t="shared" si="1814"/>
        <v>0</v>
      </c>
      <c r="Y2664" s="22">
        <f t="shared" si="1844"/>
        <v>0</v>
      </c>
      <c r="Z2664" s="22">
        <f t="shared" si="1844"/>
        <v>0</v>
      </c>
      <c r="AA2664" s="22">
        <f t="shared" si="1844"/>
        <v>0</v>
      </c>
      <c r="AB2664" s="23" t="str">
        <f t="shared" si="1834"/>
        <v/>
      </c>
      <c r="AC2664" s="23" t="str">
        <f t="shared" si="1835"/>
        <v/>
      </c>
      <c r="AD2664" s="23" t="str">
        <f t="shared" si="1836"/>
        <v/>
      </c>
      <c r="AE2664" s="23" t="str">
        <f t="shared" si="1837"/>
        <v/>
      </c>
      <c r="AF2664" s="23" t="str">
        <f t="shared" si="1838"/>
        <v/>
      </c>
      <c r="AG2664" s="23" t="str">
        <f t="shared" si="1843"/>
        <v/>
      </c>
      <c r="AH2664" s="25" t="str">
        <f t="shared" si="1815"/>
        <v/>
      </c>
      <c r="AI2664" s="25" t="str">
        <f t="shared" si="1816"/>
        <v/>
      </c>
      <c r="AJ2664" s="1" t="str">
        <f t="shared" si="1824"/>
        <v/>
      </c>
      <c r="AK2664" s="10" t="e">
        <f t="shared" si="1825"/>
        <v>#DIV/0!</v>
      </c>
      <c r="AL2664" s="10" t="e">
        <f t="shared" si="1830"/>
        <v>#DIV/0!</v>
      </c>
      <c r="AM2664">
        <f t="shared" si="1826"/>
        <v>0</v>
      </c>
      <c r="AN2664">
        <f t="shared" si="1817"/>
        <v>0</v>
      </c>
      <c r="AO2664">
        <f t="shared" si="1818"/>
        <v>0</v>
      </c>
      <c r="AP2664">
        <f t="shared" ca="1" si="1804"/>
        <v>6.4350174209457551E-51</v>
      </c>
      <c r="AQ2664">
        <f t="shared" ca="1" si="1804"/>
        <v>1.1777627588039968E-49</v>
      </c>
      <c r="AR2664">
        <f t="shared" ca="1" si="1831"/>
        <v>5.4637637103421691E-2</v>
      </c>
      <c r="AS2664">
        <f t="shared" ca="1" si="1832"/>
        <v>5.1807023740860103</v>
      </c>
      <c r="AT2664">
        <f t="shared" si="1819"/>
        <v>0</v>
      </c>
      <c r="AU2664">
        <f t="shared" ca="1" si="1833"/>
        <v>2.408251478179672E-50</v>
      </c>
      <c r="AV2664" t="e">
        <f t="shared" si="1828"/>
        <v>#DIV/0!</v>
      </c>
      <c r="AW2664" t="e">
        <f t="shared" si="1842"/>
        <v>#DIV/0!</v>
      </c>
      <c r="AX2664" t="e">
        <f t="shared" si="1841"/>
        <v>#DIV/0!</v>
      </c>
      <c r="AY2664" t="e">
        <f t="shared" si="1846"/>
        <v>#DIV/0!</v>
      </c>
      <c r="AZ2664" t="e">
        <f t="shared" si="1845"/>
        <v>#DIV/0!</v>
      </c>
    </row>
    <row r="2665" spans="7:52" x14ac:dyDescent="0.3">
      <c r="G2665" s="1" t="str">
        <f t="shared" si="1827"/>
        <v/>
      </c>
      <c r="H2665" s="2" t="str">
        <f t="shared" si="1840"/>
        <v/>
      </c>
      <c r="I2665" s="6" t="str" cm="1">
        <f t="array" ref="I2665">_xlfn.IFS(AND(G2664&lt;H2664,G2665&gt;H2665),"BUY", AND(G2664&gt;H2664,G2665&lt;H2665),"SELL",TRUE,"")</f>
        <v/>
      </c>
      <c r="J2665" s="1">
        <f t="shared" ca="1" si="1806"/>
        <v>0</v>
      </c>
      <c r="K2665" s="3" t="str">
        <f t="shared" ca="1" si="1820"/>
        <v/>
      </c>
      <c r="L2665" s="3" t="str">
        <f t="shared" si="1821"/>
        <v/>
      </c>
      <c r="M2665" s="3" t="str">
        <f t="shared" si="1822"/>
        <v/>
      </c>
      <c r="N2665" s="4">
        <f t="shared" si="1807"/>
        <v>-1</v>
      </c>
      <c r="O2665" s="2" t="str">
        <f t="shared" si="1823"/>
        <v/>
      </c>
      <c r="P2665" s="1" t="str">
        <f t="shared" si="1808"/>
        <v/>
      </c>
      <c r="Q2665" s="1" t="str">
        <f t="shared" si="1809"/>
        <v/>
      </c>
      <c r="R2665" s="1" t="str">
        <f>IF(ISBLANK(A2665),"",SUM($Q$2:Q2665))</f>
        <v/>
      </c>
      <c r="S2665" s="1" t="str">
        <f>IF(ISBLANK(A2665),"",SUM($F$2:F2665))</f>
        <v/>
      </c>
      <c r="T2665" s="1" t="str">
        <f t="shared" si="1810"/>
        <v/>
      </c>
      <c r="U2665" s="1" t="str">
        <f t="shared" si="1811"/>
        <v/>
      </c>
      <c r="V2665" s="17">
        <f t="shared" si="1812"/>
        <v>0</v>
      </c>
      <c r="W2665" s="17">
        <f t="shared" si="1813"/>
        <v>0</v>
      </c>
      <c r="X2665" s="17">
        <f t="shared" si="1814"/>
        <v>0</v>
      </c>
      <c r="Y2665" s="22">
        <f t="shared" si="1844"/>
        <v>0</v>
      </c>
      <c r="Z2665" s="22">
        <f t="shared" si="1844"/>
        <v>0</v>
      </c>
      <c r="AA2665" s="22">
        <f t="shared" si="1844"/>
        <v>0</v>
      </c>
      <c r="AB2665" s="23" t="str">
        <f t="shared" si="1834"/>
        <v/>
      </c>
      <c r="AC2665" s="23" t="str">
        <f t="shared" si="1835"/>
        <v/>
      </c>
      <c r="AD2665" s="23" t="str">
        <f t="shared" si="1836"/>
        <v/>
      </c>
      <c r="AE2665" s="23" t="str">
        <f t="shared" si="1837"/>
        <v/>
      </c>
      <c r="AF2665" s="23" t="str">
        <f t="shared" si="1838"/>
        <v/>
      </c>
      <c r="AG2665" s="23" t="str">
        <f t="shared" si="1843"/>
        <v/>
      </c>
      <c r="AH2665" s="25" t="str">
        <f t="shared" si="1815"/>
        <v/>
      </c>
      <c r="AI2665" s="25" t="str">
        <f t="shared" si="1816"/>
        <v/>
      </c>
      <c r="AJ2665" s="1" t="str">
        <f t="shared" si="1824"/>
        <v/>
      </c>
      <c r="AK2665" s="10" t="e">
        <f t="shared" si="1825"/>
        <v>#DIV/0!</v>
      </c>
      <c r="AL2665" s="10" t="e">
        <f t="shared" si="1830"/>
        <v>#DIV/0!</v>
      </c>
      <c r="AM2665">
        <f t="shared" si="1826"/>
        <v>0</v>
      </c>
      <c r="AN2665">
        <f t="shared" si="1817"/>
        <v>0</v>
      </c>
      <c r="AO2665">
        <f t="shared" si="1818"/>
        <v>0</v>
      </c>
      <c r="AP2665">
        <f t="shared" ca="1" si="1804"/>
        <v>5.9753733194496296E-51</v>
      </c>
      <c r="AQ2665">
        <f t="shared" ca="1" si="1804"/>
        <v>1.0936368474608542E-49</v>
      </c>
      <c r="AR2665">
        <f t="shared" ca="1" si="1831"/>
        <v>5.4637637103421691E-2</v>
      </c>
      <c r="AS2665">
        <f t="shared" ca="1" si="1832"/>
        <v>5.1807023740860103</v>
      </c>
      <c r="AT2665">
        <f t="shared" si="1819"/>
        <v>0</v>
      </c>
      <c r="AU2665">
        <f t="shared" ca="1" si="1833"/>
        <v>2.2362335154525526E-50</v>
      </c>
      <c r="AV2665" t="e">
        <f t="shared" si="1828"/>
        <v>#DIV/0!</v>
      </c>
      <c r="AW2665" t="e">
        <f t="shared" si="1842"/>
        <v>#DIV/0!</v>
      </c>
      <c r="AX2665" t="e">
        <f t="shared" si="1841"/>
        <v>#DIV/0!</v>
      </c>
      <c r="AY2665" t="e">
        <f t="shared" si="1846"/>
        <v>#DIV/0!</v>
      </c>
      <c r="AZ2665" t="e">
        <f t="shared" si="1845"/>
        <v>#DIV/0!</v>
      </c>
    </row>
    <row r="2666" spans="7:52" x14ac:dyDescent="0.3">
      <c r="G2666" s="1" t="str">
        <f t="shared" si="1827"/>
        <v/>
      </c>
      <c r="H2666" s="2" t="str">
        <f t="shared" si="1840"/>
        <v/>
      </c>
      <c r="I2666" s="6" t="str" cm="1">
        <f t="array" ref="I2666">_xlfn.IFS(AND(G2665&lt;H2665,G2666&gt;H2666),"BUY", AND(G2665&gt;H2665,G2666&lt;H2666),"SELL",TRUE,"")</f>
        <v/>
      </c>
      <c r="J2666" s="1">
        <f t="shared" ca="1" si="1806"/>
        <v>0</v>
      </c>
      <c r="K2666" s="3" t="str">
        <f t="shared" ca="1" si="1820"/>
        <v/>
      </c>
      <c r="L2666" s="3" t="str">
        <f t="shared" si="1821"/>
        <v/>
      </c>
      <c r="M2666" s="3" t="str">
        <f t="shared" si="1822"/>
        <v/>
      </c>
      <c r="N2666" s="4">
        <f t="shared" si="1807"/>
        <v>-1</v>
      </c>
      <c r="O2666" s="2" t="str">
        <f t="shared" si="1823"/>
        <v/>
      </c>
      <c r="P2666" s="1" t="str">
        <f t="shared" si="1808"/>
        <v/>
      </c>
      <c r="Q2666" s="1" t="str">
        <f t="shared" si="1809"/>
        <v/>
      </c>
      <c r="R2666" s="1" t="str">
        <f>IF(ISBLANK(A2666),"",SUM($Q$2:Q2666))</f>
        <v/>
      </c>
      <c r="S2666" s="1" t="str">
        <f>IF(ISBLANK(A2666),"",SUM($F$2:F2666))</f>
        <v/>
      </c>
      <c r="T2666" s="1" t="str">
        <f t="shared" si="1810"/>
        <v/>
      </c>
      <c r="U2666" s="1" t="str">
        <f t="shared" si="1811"/>
        <v/>
      </c>
      <c r="V2666" s="17">
        <f t="shared" si="1812"/>
        <v>0</v>
      </c>
      <c r="W2666" s="17">
        <f t="shared" si="1813"/>
        <v>0</v>
      </c>
      <c r="X2666" s="17">
        <f t="shared" si="1814"/>
        <v>0</v>
      </c>
      <c r="Y2666" s="22">
        <f t="shared" si="1844"/>
        <v>0</v>
      </c>
      <c r="Z2666" s="22">
        <f t="shared" si="1844"/>
        <v>0</v>
      </c>
      <c r="AA2666" s="22">
        <f t="shared" si="1844"/>
        <v>0</v>
      </c>
      <c r="AB2666" s="23" t="str">
        <f t="shared" si="1834"/>
        <v/>
      </c>
      <c r="AC2666" s="23" t="str">
        <f t="shared" si="1835"/>
        <v/>
      </c>
      <c r="AD2666" s="23" t="str">
        <f t="shared" si="1836"/>
        <v/>
      </c>
      <c r="AE2666" s="23" t="str">
        <f t="shared" si="1837"/>
        <v/>
      </c>
      <c r="AF2666" s="23" t="str">
        <f t="shared" si="1838"/>
        <v/>
      </c>
      <c r="AG2666" s="23" t="str">
        <f t="shared" si="1843"/>
        <v/>
      </c>
      <c r="AH2666" s="25" t="str">
        <f t="shared" si="1815"/>
        <v/>
      </c>
      <c r="AI2666" s="25" t="str">
        <f t="shared" si="1816"/>
        <v/>
      </c>
      <c r="AJ2666" s="1" t="str">
        <f t="shared" si="1824"/>
        <v/>
      </c>
      <c r="AK2666" s="10" t="e">
        <f t="shared" si="1825"/>
        <v>#DIV/0!</v>
      </c>
      <c r="AL2666" s="10" t="e">
        <f t="shared" si="1830"/>
        <v>#DIV/0!</v>
      </c>
      <c r="AM2666">
        <f t="shared" si="1826"/>
        <v>0</v>
      </c>
      <c r="AN2666">
        <f t="shared" si="1817"/>
        <v>0</v>
      </c>
      <c r="AO2666">
        <f t="shared" si="1818"/>
        <v>0</v>
      </c>
      <c r="AP2666">
        <f t="shared" ca="1" si="1804"/>
        <v>5.5485609394889418E-51</v>
      </c>
      <c r="AQ2666">
        <f t="shared" ca="1" si="1804"/>
        <v>1.0155199297850789E-49</v>
      </c>
      <c r="AR2666">
        <f t="shared" ca="1" si="1831"/>
        <v>5.4637637103421691E-2</v>
      </c>
      <c r="AS2666">
        <f t="shared" ca="1" si="1832"/>
        <v>5.1807023740860103</v>
      </c>
      <c r="AT2666">
        <f t="shared" si="1819"/>
        <v>0</v>
      </c>
      <c r="AU2666">
        <f t="shared" ca="1" si="1833"/>
        <v>2.0765025500630847E-50</v>
      </c>
      <c r="AV2666" t="e">
        <f t="shared" si="1828"/>
        <v>#DIV/0!</v>
      </c>
      <c r="AW2666" t="e">
        <f t="shared" si="1842"/>
        <v>#DIV/0!</v>
      </c>
      <c r="AX2666" t="e">
        <f t="shared" si="1841"/>
        <v>#DIV/0!</v>
      </c>
      <c r="AY2666" t="e">
        <f t="shared" si="1846"/>
        <v>#DIV/0!</v>
      </c>
      <c r="AZ2666" t="e">
        <f t="shared" si="1845"/>
        <v>#DIV/0!</v>
      </c>
    </row>
    <row r="2667" spans="7:52" x14ac:dyDescent="0.3">
      <c r="G2667" s="1" t="str">
        <f t="shared" si="1827"/>
        <v/>
      </c>
      <c r="H2667" s="2" t="str">
        <f t="shared" si="1840"/>
        <v/>
      </c>
      <c r="I2667" s="6" t="str" cm="1">
        <f t="array" ref="I2667">_xlfn.IFS(AND(G2666&lt;H2666,G2667&gt;H2667),"BUY", AND(G2666&gt;H2666,G2667&lt;H2667),"SELL",TRUE,"")</f>
        <v/>
      </c>
      <c r="J2667" s="1">
        <f t="shared" ca="1" si="1806"/>
        <v>0</v>
      </c>
      <c r="K2667" s="3" t="str">
        <f t="shared" ca="1" si="1820"/>
        <v/>
      </c>
      <c r="L2667" s="3" t="str">
        <f t="shared" si="1821"/>
        <v/>
      </c>
      <c r="M2667" s="3" t="str">
        <f t="shared" si="1822"/>
        <v/>
      </c>
      <c r="N2667" s="4">
        <f t="shared" si="1807"/>
        <v>-1</v>
      </c>
      <c r="O2667" s="2" t="str">
        <f t="shared" si="1823"/>
        <v/>
      </c>
      <c r="P2667" s="1" t="str">
        <f t="shared" si="1808"/>
        <v/>
      </c>
      <c r="Q2667" s="1" t="str">
        <f t="shared" si="1809"/>
        <v/>
      </c>
      <c r="R2667" s="1" t="str">
        <f>IF(ISBLANK(A2667),"",SUM($Q$2:Q2667))</f>
        <v/>
      </c>
      <c r="S2667" s="1" t="str">
        <f>IF(ISBLANK(A2667),"",SUM($F$2:F2667))</f>
        <v/>
      </c>
      <c r="T2667" s="1" t="str">
        <f t="shared" si="1810"/>
        <v/>
      </c>
      <c r="U2667" s="1" t="str">
        <f t="shared" si="1811"/>
        <v/>
      </c>
      <c r="V2667" s="17">
        <f t="shared" si="1812"/>
        <v>0</v>
      </c>
      <c r="W2667" s="17">
        <f t="shared" si="1813"/>
        <v>0</v>
      </c>
      <c r="X2667" s="17">
        <f t="shared" si="1814"/>
        <v>0</v>
      </c>
      <c r="Y2667" s="22">
        <f t="shared" si="1844"/>
        <v>0</v>
      </c>
      <c r="Z2667" s="22">
        <f t="shared" si="1844"/>
        <v>0</v>
      </c>
      <c r="AA2667" s="22">
        <f t="shared" si="1844"/>
        <v>0</v>
      </c>
      <c r="AB2667" s="23" t="str">
        <f t="shared" si="1834"/>
        <v/>
      </c>
      <c r="AC2667" s="23" t="str">
        <f t="shared" si="1835"/>
        <v/>
      </c>
      <c r="AD2667" s="23" t="str">
        <f t="shared" si="1836"/>
        <v/>
      </c>
      <c r="AE2667" s="23" t="str">
        <f t="shared" si="1837"/>
        <v/>
      </c>
      <c r="AF2667" s="23" t="str">
        <f t="shared" si="1838"/>
        <v/>
      </c>
      <c r="AG2667" s="23" t="str">
        <f t="shared" si="1843"/>
        <v/>
      </c>
      <c r="AH2667" s="25" t="str">
        <f t="shared" si="1815"/>
        <v/>
      </c>
      <c r="AI2667" s="25" t="str">
        <f t="shared" si="1816"/>
        <v/>
      </c>
      <c r="AJ2667" s="1" t="str">
        <f t="shared" si="1824"/>
        <v/>
      </c>
      <c r="AK2667" s="10" t="e">
        <f t="shared" si="1825"/>
        <v>#DIV/0!</v>
      </c>
      <c r="AL2667" s="10" t="e">
        <f t="shared" si="1830"/>
        <v>#DIV/0!</v>
      </c>
      <c r="AM2667">
        <f t="shared" si="1826"/>
        <v>0</v>
      </c>
      <c r="AN2667">
        <f t="shared" si="1817"/>
        <v>0</v>
      </c>
      <c r="AO2667">
        <f t="shared" si="1818"/>
        <v>0</v>
      </c>
      <c r="AP2667">
        <f t="shared" ca="1" si="1804"/>
        <v>5.1522351580968749E-51</v>
      </c>
      <c r="AQ2667">
        <f t="shared" ca="1" si="1804"/>
        <v>9.4298279194328758E-50</v>
      </c>
      <c r="AR2667">
        <f t="shared" ca="1" si="1831"/>
        <v>5.4637637103421691E-2</v>
      </c>
      <c r="AS2667">
        <f t="shared" ca="1" si="1832"/>
        <v>5.1807023740860103</v>
      </c>
      <c r="AT2667">
        <f t="shared" si="1819"/>
        <v>0</v>
      </c>
      <c r="AU2667">
        <f t="shared" ca="1" si="1833"/>
        <v>1.9281809393442929E-50</v>
      </c>
      <c r="AV2667" t="e">
        <f t="shared" si="1828"/>
        <v>#DIV/0!</v>
      </c>
      <c r="AW2667" t="e">
        <f t="shared" si="1842"/>
        <v>#DIV/0!</v>
      </c>
      <c r="AX2667" t="e">
        <f t="shared" si="1841"/>
        <v>#DIV/0!</v>
      </c>
      <c r="AY2667" t="e">
        <f t="shared" si="1846"/>
        <v>#DIV/0!</v>
      </c>
      <c r="AZ2667" t="e">
        <f t="shared" si="1845"/>
        <v>#DIV/0!</v>
      </c>
    </row>
    <row r="2668" spans="7:52" x14ac:dyDescent="0.3">
      <c r="G2668" s="1" t="str">
        <f t="shared" si="1827"/>
        <v/>
      </c>
      <c r="H2668" s="2" t="str">
        <f t="shared" si="1840"/>
        <v/>
      </c>
      <c r="I2668" s="6" t="str" cm="1">
        <f t="array" ref="I2668">_xlfn.IFS(AND(G2667&lt;H2667,G2668&gt;H2668),"BUY", AND(G2667&gt;H2667,G2668&lt;H2668),"SELL",TRUE,"")</f>
        <v/>
      </c>
      <c r="J2668" s="1">
        <f t="shared" ca="1" si="1806"/>
        <v>0</v>
      </c>
      <c r="K2668" s="3" t="str">
        <f t="shared" ca="1" si="1820"/>
        <v/>
      </c>
      <c r="L2668" s="3" t="str">
        <f t="shared" si="1821"/>
        <v/>
      </c>
      <c r="M2668" s="3" t="str">
        <f t="shared" si="1822"/>
        <v/>
      </c>
      <c r="N2668" s="4">
        <f t="shared" si="1807"/>
        <v>-1</v>
      </c>
      <c r="O2668" s="2" t="str">
        <f t="shared" si="1823"/>
        <v/>
      </c>
      <c r="P2668" s="1" t="str">
        <f t="shared" si="1808"/>
        <v/>
      </c>
      <c r="Q2668" s="1" t="str">
        <f t="shared" si="1809"/>
        <v/>
      </c>
      <c r="R2668" s="1" t="str">
        <f>IF(ISBLANK(A2668),"",SUM($Q$2:Q2668))</f>
        <v/>
      </c>
      <c r="S2668" s="1" t="str">
        <f>IF(ISBLANK(A2668),"",SUM($F$2:F2668))</f>
        <v/>
      </c>
      <c r="T2668" s="1" t="str">
        <f t="shared" si="1810"/>
        <v/>
      </c>
      <c r="U2668" s="1" t="str">
        <f t="shared" si="1811"/>
        <v/>
      </c>
      <c r="V2668" s="17">
        <f t="shared" si="1812"/>
        <v>0</v>
      </c>
      <c r="W2668" s="17">
        <f t="shared" si="1813"/>
        <v>0</v>
      </c>
      <c r="X2668" s="17">
        <f t="shared" si="1814"/>
        <v>0</v>
      </c>
      <c r="Y2668" s="22">
        <f t="shared" si="1844"/>
        <v>0</v>
      </c>
      <c r="Z2668" s="22">
        <f t="shared" si="1844"/>
        <v>0</v>
      </c>
      <c r="AA2668" s="22">
        <f t="shared" si="1844"/>
        <v>0</v>
      </c>
      <c r="AB2668" s="23" t="str">
        <f t="shared" si="1834"/>
        <v/>
      </c>
      <c r="AC2668" s="23" t="str">
        <f t="shared" si="1835"/>
        <v/>
      </c>
      <c r="AD2668" s="23" t="str">
        <f t="shared" si="1836"/>
        <v/>
      </c>
      <c r="AE2668" s="23" t="str">
        <f t="shared" si="1837"/>
        <v/>
      </c>
      <c r="AF2668" s="23" t="str">
        <f t="shared" si="1838"/>
        <v/>
      </c>
      <c r="AG2668" s="23" t="str">
        <f t="shared" si="1843"/>
        <v/>
      </c>
      <c r="AH2668" s="25" t="str">
        <f t="shared" si="1815"/>
        <v/>
      </c>
      <c r="AI2668" s="25" t="str">
        <f t="shared" si="1816"/>
        <v/>
      </c>
      <c r="AJ2668" s="1" t="str">
        <f t="shared" si="1824"/>
        <v/>
      </c>
      <c r="AK2668" s="10" t="e">
        <f t="shared" si="1825"/>
        <v>#DIV/0!</v>
      </c>
      <c r="AL2668" s="10" t="e">
        <f t="shared" si="1830"/>
        <v>#DIV/0!</v>
      </c>
      <c r="AM2668">
        <f t="shared" si="1826"/>
        <v>0</v>
      </c>
      <c r="AN2668">
        <f t="shared" si="1817"/>
        <v>0</v>
      </c>
      <c r="AO2668">
        <f t="shared" si="1818"/>
        <v>0</v>
      </c>
      <c r="AP2668">
        <f t="shared" ca="1" si="1804"/>
        <v>4.7842183610899551E-51</v>
      </c>
      <c r="AQ2668">
        <f t="shared" ca="1" si="1804"/>
        <v>8.7562687823305276E-50</v>
      </c>
      <c r="AR2668">
        <f t="shared" ca="1" si="1831"/>
        <v>5.4637637103421691E-2</v>
      </c>
      <c r="AS2668">
        <f t="shared" ca="1" si="1832"/>
        <v>5.1807023740860103</v>
      </c>
      <c r="AT2668">
        <f t="shared" si="1819"/>
        <v>0</v>
      </c>
      <c r="AU2668">
        <f t="shared" ca="1" si="1833"/>
        <v>1.7904537293911291E-50</v>
      </c>
      <c r="AV2668" t="e">
        <f t="shared" si="1828"/>
        <v>#DIV/0!</v>
      </c>
      <c r="AW2668" t="e">
        <f t="shared" si="1842"/>
        <v>#DIV/0!</v>
      </c>
      <c r="AX2668" t="e">
        <f t="shared" si="1841"/>
        <v>#DIV/0!</v>
      </c>
      <c r="AY2668" t="e">
        <f t="shared" si="1846"/>
        <v>#DIV/0!</v>
      </c>
      <c r="AZ2668" t="e">
        <f t="shared" si="1845"/>
        <v>#DIV/0!</v>
      </c>
    </row>
    <row r="2669" spans="7:52" x14ac:dyDescent="0.3">
      <c r="G2669" s="1" t="str">
        <f t="shared" si="1827"/>
        <v/>
      </c>
      <c r="H2669" s="2" t="str">
        <f t="shared" si="1840"/>
        <v/>
      </c>
      <c r="I2669" s="6" t="str" cm="1">
        <f t="array" ref="I2669">_xlfn.IFS(AND(G2668&lt;H2668,G2669&gt;H2669),"BUY", AND(G2668&gt;H2668,G2669&lt;H2669),"SELL",TRUE,"")</f>
        <v/>
      </c>
      <c r="J2669" s="1">
        <f t="shared" ca="1" si="1806"/>
        <v>0</v>
      </c>
      <c r="K2669" s="3" t="str">
        <f t="shared" ca="1" si="1820"/>
        <v/>
      </c>
      <c r="L2669" s="3" t="str">
        <f t="shared" si="1821"/>
        <v/>
      </c>
      <c r="M2669" s="3" t="str">
        <f t="shared" si="1822"/>
        <v/>
      </c>
      <c r="N2669" s="4">
        <f t="shared" si="1807"/>
        <v>-1</v>
      </c>
      <c r="O2669" s="2" t="str">
        <f t="shared" si="1823"/>
        <v/>
      </c>
      <c r="P2669" s="1" t="str">
        <f t="shared" si="1808"/>
        <v/>
      </c>
      <c r="Q2669" s="1" t="str">
        <f t="shared" si="1809"/>
        <v/>
      </c>
      <c r="R2669" s="1" t="str">
        <f>IF(ISBLANK(A2669),"",SUM($Q$2:Q2669))</f>
        <v/>
      </c>
      <c r="S2669" s="1" t="str">
        <f>IF(ISBLANK(A2669),"",SUM($F$2:F2669))</f>
        <v/>
      </c>
      <c r="T2669" s="1" t="str">
        <f t="shared" si="1810"/>
        <v/>
      </c>
      <c r="U2669" s="1" t="str">
        <f t="shared" si="1811"/>
        <v/>
      </c>
      <c r="V2669" s="17">
        <f t="shared" si="1812"/>
        <v>0</v>
      </c>
      <c r="W2669" s="17">
        <f t="shared" si="1813"/>
        <v>0</v>
      </c>
      <c r="X2669" s="17">
        <f t="shared" si="1814"/>
        <v>0</v>
      </c>
      <c r="Y2669" s="22">
        <f t="shared" si="1844"/>
        <v>0</v>
      </c>
      <c r="Z2669" s="22">
        <f t="shared" si="1844"/>
        <v>0</v>
      </c>
      <c r="AA2669" s="22">
        <f t="shared" si="1844"/>
        <v>0</v>
      </c>
      <c r="AB2669" s="23" t="str">
        <f t="shared" si="1834"/>
        <v/>
      </c>
      <c r="AC2669" s="23" t="str">
        <f t="shared" si="1835"/>
        <v/>
      </c>
      <c r="AD2669" s="23" t="str">
        <f t="shared" si="1836"/>
        <v/>
      </c>
      <c r="AE2669" s="23" t="str">
        <f t="shared" si="1837"/>
        <v/>
      </c>
      <c r="AF2669" s="23" t="str">
        <f t="shared" si="1838"/>
        <v/>
      </c>
      <c r="AG2669" s="23" t="str">
        <f t="shared" si="1843"/>
        <v/>
      </c>
      <c r="AH2669" s="25" t="str">
        <f t="shared" si="1815"/>
        <v/>
      </c>
      <c r="AI2669" s="25" t="str">
        <f t="shared" si="1816"/>
        <v/>
      </c>
      <c r="AJ2669" s="1" t="str">
        <f t="shared" si="1824"/>
        <v/>
      </c>
      <c r="AK2669" s="10" t="e">
        <f t="shared" si="1825"/>
        <v>#DIV/0!</v>
      </c>
      <c r="AL2669" s="10" t="e">
        <f t="shared" si="1830"/>
        <v>#DIV/0!</v>
      </c>
      <c r="AM2669">
        <f t="shared" si="1826"/>
        <v>0</v>
      </c>
      <c r="AN2669">
        <f t="shared" si="1817"/>
        <v>0</v>
      </c>
      <c r="AO2669">
        <f t="shared" si="1818"/>
        <v>0</v>
      </c>
      <c r="AP2669">
        <f t="shared" ca="1" si="1804"/>
        <v>4.4424884781549581E-51</v>
      </c>
      <c r="AQ2669">
        <f t="shared" ca="1" si="1804"/>
        <v>8.1308210121640614E-50</v>
      </c>
      <c r="AR2669">
        <f t="shared" ca="1" si="1831"/>
        <v>5.4637637103421691E-2</v>
      </c>
      <c r="AS2669">
        <f t="shared" ca="1" si="1832"/>
        <v>5.1807023740860103</v>
      </c>
      <c r="AT2669">
        <f t="shared" si="1819"/>
        <v>0</v>
      </c>
      <c r="AU2669">
        <f t="shared" ca="1" si="1833"/>
        <v>1.6625641772917628E-50</v>
      </c>
      <c r="AV2669" t="e">
        <f t="shared" si="1828"/>
        <v>#DIV/0!</v>
      </c>
      <c r="AW2669" t="e">
        <f t="shared" si="1842"/>
        <v>#DIV/0!</v>
      </c>
      <c r="AX2669" t="e">
        <f t="shared" si="1841"/>
        <v>#DIV/0!</v>
      </c>
      <c r="AY2669" t="e">
        <f t="shared" si="1846"/>
        <v>#DIV/0!</v>
      </c>
      <c r="AZ2669" t="e">
        <f t="shared" si="1845"/>
        <v>#DIV/0!</v>
      </c>
    </row>
    <row r="2670" spans="7:52" x14ac:dyDescent="0.3">
      <c r="G2670" s="1" t="str">
        <f t="shared" si="1827"/>
        <v/>
      </c>
      <c r="H2670" s="2" t="str">
        <f t="shared" si="1840"/>
        <v/>
      </c>
      <c r="I2670" s="6" t="str" cm="1">
        <f t="array" ref="I2670">_xlfn.IFS(AND(G2669&lt;H2669,G2670&gt;H2670),"BUY", AND(G2669&gt;H2669,G2670&lt;H2670),"SELL",TRUE,"")</f>
        <v/>
      </c>
      <c r="J2670" s="1">
        <f t="shared" ca="1" si="1806"/>
        <v>0</v>
      </c>
      <c r="K2670" s="3" t="str">
        <f t="shared" ca="1" si="1820"/>
        <v/>
      </c>
      <c r="L2670" s="3" t="str">
        <f t="shared" si="1821"/>
        <v/>
      </c>
      <c r="M2670" s="3" t="str">
        <f t="shared" si="1822"/>
        <v/>
      </c>
      <c r="N2670" s="4">
        <f t="shared" si="1807"/>
        <v>-1</v>
      </c>
      <c r="O2670" s="2" t="str">
        <f t="shared" si="1823"/>
        <v/>
      </c>
      <c r="P2670" s="1" t="str">
        <f t="shared" si="1808"/>
        <v/>
      </c>
      <c r="Q2670" s="1" t="str">
        <f t="shared" si="1809"/>
        <v/>
      </c>
      <c r="R2670" s="1" t="str">
        <f>IF(ISBLANK(A2670),"",SUM($Q$2:Q2670))</f>
        <v/>
      </c>
      <c r="S2670" s="1" t="str">
        <f>IF(ISBLANK(A2670),"",SUM($F$2:F2670))</f>
        <v/>
      </c>
      <c r="T2670" s="1" t="str">
        <f t="shared" si="1810"/>
        <v/>
      </c>
      <c r="U2670" s="1" t="str">
        <f t="shared" si="1811"/>
        <v/>
      </c>
      <c r="V2670" s="17">
        <f t="shared" si="1812"/>
        <v>0</v>
      </c>
      <c r="W2670" s="17">
        <f t="shared" si="1813"/>
        <v>0</v>
      </c>
      <c r="X2670" s="17">
        <f t="shared" si="1814"/>
        <v>0</v>
      </c>
      <c r="Y2670" s="22">
        <f t="shared" si="1844"/>
        <v>0</v>
      </c>
      <c r="Z2670" s="22">
        <f t="shared" si="1844"/>
        <v>0</v>
      </c>
      <c r="AA2670" s="22">
        <f t="shared" si="1844"/>
        <v>0</v>
      </c>
      <c r="AB2670" s="23" t="str">
        <f t="shared" si="1834"/>
        <v/>
      </c>
      <c r="AC2670" s="23" t="str">
        <f t="shared" si="1835"/>
        <v/>
      </c>
      <c r="AD2670" s="23" t="str">
        <f t="shared" si="1836"/>
        <v/>
      </c>
      <c r="AE2670" s="23" t="str">
        <f t="shared" si="1837"/>
        <v/>
      </c>
      <c r="AF2670" s="23" t="str">
        <f t="shared" si="1838"/>
        <v/>
      </c>
      <c r="AG2670" s="23" t="str">
        <f t="shared" si="1843"/>
        <v/>
      </c>
      <c r="AH2670" s="25" t="str">
        <f t="shared" si="1815"/>
        <v/>
      </c>
      <c r="AI2670" s="25" t="str">
        <f t="shared" si="1816"/>
        <v/>
      </c>
      <c r="AJ2670" s="1" t="str">
        <f t="shared" si="1824"/>
        <v/>
      </c>
      <c r="AK2670" s="10" t="e">
        <f t="shared" si="1825"/>
        <v>#DIV/0!</v>
      </c>
      <c r="AL2670" s="10" t="e">
        <f t="shared" si="1830"/>
        <v>#DIV/0!</v>
      </c>
      <c r="AM2670">
        <f t="shared" si="1826"/>
        <v>0</v>
      </c>
      <c r="AN2670">
        <f t="shared" si="1817"/>
        <v>0</v>
      </c>
      <c r="AO2670">
        <f t="shared" si="1818"/>
        <v>0</v>
      </c>
      <c r="AP2670">
        <f t="shared" ca="1" si="1804"/>
        <v>4.125167872572461E-51</v>
      </c>
      <c r="AQ2670">
        <f t="shared" ca="1" si="1804"/>
        <v>7.5500480827237715E-50</v>
      </c>
      <c r="AR2670">
        <f t="shared" ca="1" si="1831"/>
        <v>5.4637637103421684E-2</v>
      </c>
      <c r="AS2670">
        <f t="shared" ca="1" si="1832"/>
        <v>5.1807023740860103</v>
      </c>
      <c r="AT2670">
        <f t="shared" si="1819"/>
        <v>0</v>
      </c>
      <c r="AU2670">
        <f t="shared" ca="1" si="1833"/>
        <v>1.5438095931994942E-50</v>
      </c>
      <c r="AV2670" t="e">
        <f t="shared" si="1828"/>
        <v>#DIV/0!</v>
      </c>
      <c r="AW2670" t="e">
        <f t="shared" si="1842"/>
        <v>#DIV/0!</v>
      </c>
      <c r="AX2670" t="e">
        <f t="shared" si="1841"/>
        <v>#DIV/0!</v>
      </c>
      <c r="AY2670" t="e">
        <f t="shared" si="1846"/>
        <v>#DIV/0!</v>
      </c>
      <c r="AZ2670" t="e">
        <f t="shared" si="1845"/>
        <v>#DIV/0!</v>
      </c>
    </row>
    <row r="2671" spans="7:52" x14ac:dyDescent="0.3">
      <c r="G2671" s="1" t="str">
        <f t="shared" si="1827"/>
        <v/>
      </c>
      <c r="H2671" s="2" t="str">
        <f t="shared" si="1840"/>
        <v/>
      </c>
      <c r="I2671" s="6" t="str" cm="1">
        <f t="array" ref="I2671">_xlfn.IFS(AND(G2670&lt;H2670,G2671&gt;H2671),"BUY", AND(G2670&gt;H2670,G2671&lt;H2671),"SELL",TRUE,"")</f>
        <v/>
      </c>
      <c r="J2671" s="1">
        <f t="shared" ca="1" si="1806"/>
        <v>0</v>
      </c>
      <c r="K2671" s="3" t="str">
        <f t="shared" ca="1" si="1820"/>
        <v/>
      </c>
      <c r="L2671" s="3" t="str">
        <f t="shared" si="1821"/>
        <v/>
      </c>
      <c r="M2671" s="3" t="str">
        <f t="shared" si="1822"/>
        <v/>
      </c>
      <c r="N2671" s="4">
        <f t="shared" si="1807"/>
        <v>-1</v>
      </c>
      <c r="O2671" s="2" t="str">
        <f t="shared" si="1823"/>
        <v/>
      </c>
      <c r="P2671" s="1" t="str">
        <f t="shared" si="1808"/>
        <v/>
      </c>
      <c r="Q2671" s="1" t="str">
        <f t="shared" si="1809"/>
        <v/>
      </c>
      <c r="R2671" s="1" t="str">
        <f>IF(ISBLANK(A2671),"",SUM($Q$2:Q2671))</f>
        <v/>
      </c>
      <c r="S2671" s="1" t="str">
        <f>IF(ISBLANK(A2671),"",SUM($F$2:F2671))</f>
        <v/>
      </c>
      <c r="T2671" s="1" t="str">
        <f t="shared" si="1810"/>
        <v/>
      </c>
      <c r="U2671" s="1" t="str">
        <f t="shared" si="1811"/>
        <v/>
      </c>
      <c r="V2671" s="17">
        <f t="shared" si="1812"/>
        <v>0</v>
      </c>
      <c r="W2671" s="17">
        <f t="shared" si="1813"/>
        <v>0</v>
      </c>
      <c r="X2671" s="17">
        <f t="shared" si="1814"/>
        <v>0</v>
      </c>
      <c r="Y2671" s="22">
        <f t="shared" ref="Y2671:AA2686" si="1847">SUM(V2658:V2671)</f>
        <v>0</v>
      </c>
      <c r="Z2671" s="22">
        <f t="shared" si="1847"/>
        <v>0</v>
      </c>
      <c r="AA2671" s="22">
        <f t="shared" si="1847"/>
        <v>0</v>
      </c>
      <c r="AB2671" s="23" t="str">
        <f t="shared" si="1834"/>
        <v/>
      </c>
      <c r="AC2671" s="23" t="str">
        <f t="shared" si="1835"/>
        <v/>
      </c>
      <c r="AD2671" s="23" t="str">
        <f t="shared" si="1836"/>
        <v/>
      </c>
      <c r="AE2671" s="23" t="str">
        <f t="shared" si="1837"/>
        <v/>
      </c>
      <c r="AF2671" s="23" t="str">
        <f t="shared" si="1838"/>
        <v/>
      </c>
      <c r="AG2671" s="23" t="str">
        <f t="shared" si="1843"/>
        <v/>
      </c>
      <c r="AH2671" s="25" t="str">
        <f t="shared" si="1815"/>
        <v/>
      </c>
      <c r="AI2671" s="25" t="str">
        <f t="shared" si="1816"/>
        <v/>
      </c>
      <c r="AJ2671" s="1" t="str">
        <f t="shared" si="1824"/>
        <v/>
      </c>
      <c r="AK2671" s="10" t="e">
        <f t="shared" si="1825"/>
        <v>#DIV/0!</v>
      </c>
      <c r="AL2671" s="10" t="e">
        <f t="shared" si="1830"/>
        <v>#DIV/0!</v>
      </c>
      <c r="AM2671">
        <f t="shared" si="1826"/>
        <v>0</v>
      </c>
      <c r="AN2671">
        <f t="shared" si="1817"/>
        <v>0</v>
      </c>
      <c r="AO2671">
        <f t="shared" si="1818"/>
        <v>0</v>
      </c>
      <c r="AP2671">
        <f t="shared" ca="1" si="1804"/>
        <v>3.8305130245315708E-51</v>
      </c>
      <c r="AQ2671">
        <f t="shared" ca="1" si="1804"/>
        <v>7.0107589339577878E-50</v>
      </c>
      <c r="AR2671">
        <f t="shared" ca="1" si="1831"/>
        <v>5.4637637103421684E-2</v>
      </c>
      <c r="AS2671">
        <f t="shared" ca="1" si="1832"/>
        <v>5.1807023740860103</v>
      </c>
      <c r="AT2671">
        <f t="shared" si="1819"/>
        <v>0</v>
      </c>
      <c r="AU2671">
        <f t="shared" ca="1" si="1833"/>
        <v>1.4335374793995303E-50</v>
      </c>
      <c r="AV2671" t="e">
        <f t="shared" si="1828"/>
        <v>#DIV/0!</v>
      </c>
      <c r="AW2671" t="e">
        <f t="shared" si="1842"/>
        <v>#DIV/0!</v>
      </c>
      <c r="AX2671" t="e">
        <f t="shared" si="1841"/>
        <v>#DIV/0!</v>
      </c>
      <c r="AY2671" t="e">
        <f t="shared" si="1846"/>
        <v>#DIV/0!</v>
      </c>
      <c r="AZ2671" t="e">
        <f t="shared" si="1845"/>
        <v>#DIV/0!</v>
      </c>
    </row>
    <row r="2672" spans="7:52" x14ac:dyDescent="0.3">
      <c r="G2672" s="1" t="str">
        <f t="shared" si="1827"/>
        <v/>
      </c>
      <c r="H2672" s="2" t="str">
        <f t="shared" si="1840"/>
        <v/>
      </c>
      <c r="I2672" s="6" t="str" cm="1">
        <f t="array" ref="I2672">_xlfn.IFS(AND(G2671&lt;H2671,G2672&gt;H2672),"BUY", AND(G2671&gt;H2671,G2672&lt;H2672),"SELL",TRUE,"")</f>
        <v/>
      </c>
      <c r="J2672" s="1">
        <f t="shared" ca="1" si="1806"/>
        <v>0</v>
      </c>
      <c r="K2672" s="3" t="str">
        <f t="shared" ca="1" si="1820"/>
        <v/>
      </c>
      <c r="L2672" s="3" t="str">
        <f t="shared" si="1821"/>
        <v/>
      </c>
      <c r="M2672" s="3" t="str">
        <f t="shared" si="1822"/>
        <v/>
      </c>
      <c r="N2672" s="4">
        <f t="shared" si="1807"/>
        <v>-1</v>
      </c>
      <c r="O2672" s="2" t="str">
        <f t="shared" si="1823"/>
        <v/>
      </c>
      <c r="P2672" s="1" t="str">
        <f t="shared" si="1808"/>
        <v/>
      </c>
      <c r="Q2672" s="1" t="str">
        <f t="shared" si="1809"/>
        <v/>
      </c>
      <c r="R2672" s="1" t="str">
        <f>IF(ISBLANK(A2672),"",SUM($Q$2:Q2672))</f>
        <v/>
      </c>
      <c r="S2672" s="1" t="str">
        <f>IF(ISBLANK(A2672),"",SUM($F$2:F2672))</f>
        <v/>
      </c>
      <c r="T2672" s="1" t="str">
        <f t="shared" si="1810"/>
        <v/>
      </c>
      <c r="U2672" s="1" t="str">
        <f t="shared" si="1811"/>
        <v/>
      </c>
      <c r="V2672" s="17">
        <f t="shared" si="1812"/>
        <v>0</v>
      </c>
      <c r="W2672" s="17">
        <f t="shared" si="1813"/>
        <v>0</v>
      </c>
      <c r="X2672" s="17">
        <f t="shared" si="1814"/>
        <v>0</v>
      </c>
      <c r="Y2672" s="22">
        <f t="shared" si="1847"/>
        <v>0</v>
      </c>
      <c r="Z2672" s="22">
        <f t="shared" si="1847"/>
        <v>0</v>
      </c>
      <c r="AA2672" s="22">
        <f t="shared" si="1847"/>
        <v>0</v>
      </c>
      <c r="AB2672" s="23" t="str">
        <f t="shared" si="1834"/>
        <v/>
      </c>
      <c r="AC2672" s="23" t="str">
        <f t="shared" si="1835"/>
        <v/>
      </c>
      <c r="AD2672" s="23" t="str">
        <f t="shared" si="1836"/>
        <v/>
      </c>
      <c r="AE2672" s="23" t="str">
        <f t="shared" si="1837"/>
        <v/>
      </c>
      <c r="AF2672" s="23" t="str">
        <f t="shared" si="1838"/>
        <v/>
      </c>
      <c r="AG2672" s="23" t="str">
        <f t="shared" si="1843"/>
        <v/>
      </c>
      <c r="AH2672" s="25" t="str">
        <f t="shared" si="1815"/>
        <v/>
      </c>
      <c r="AI2672" s="25" t="str">
        <f t="shared" si="1816"/>
        <v/>
      </c>
      <c r="AJ2672" s="1" t="str">
        <f t="shared" si="1824"/>
        <v/>
      </c>
      <c r="AK2672" s="10" t="e">
        <f t="shared" si="1825"/>
        <v>#DIV/0!</v>
      </c>
      <c r="AL2672" s="10" t="e">
        <f t="shared" si="1830"/>
        <v>#DIV/0!</v>
      </c>
      <c r="AM2672">
        <f t="shared" si="1826"/>
        <v>0</v>
      </c>
      <c r="AN2672">
        <f t="shared" si="1817"/>
        <v>0</v>
      </c>
      <c r="AO2672">
        <f t="shared" si="1818"/>
        <v>0</v>
      </c>
      <c r="AP2672">
        <f t="shared" ca="1" si="1804"/>
        <v>3.5569049513507445E-51</v>
      </c>
      <c r="AQ2672">
        <f t="shared" ca="1" si="1804"/>
        <v>6.5099904386750888E-50</v>
      </c>
      <c r="AR2672">
        <f t="shared" ca="1" si="1831"/>
        <v>5.4637637103421684E-2</v>
      </c>
      <c r="AS2672">
        <f t="shared" ca="1" si="1832"/>
        <v>5.1807023740860103</v>
      </c>
      <c r="AT2672">
        <f t="shared" si="1819"/>
        <v>0</v>
      </c>
      <c r="AU2672">
        <f t="shared" ca="1" si="1833"/>
        <v>1.3311419451567067E-50</v>
      </c>
      <c r="AV2672" t="e">
        <f t="shared" si="1828"/>
        <v>#DIV/0!</v>
      </c>
      <c r="AW2672" t="e">
        <f t="shared" si="1842"/>
        <v>#DIV/0!</v>
      </c>
      <c r="AX2672" t="e">
        <f t="shared" si="1841"/>
        <v>#DIV/0!</v>
      </c>
      <c r="AY2672" t="e">
        <f t="shared" si="1846"/>
        <v>#DIV/0!</v>
      </c>
      <c r="AZ2672" t="e">
        <f t="shared" si="1845"/>
        <v>#DIV/0!</v>
      </c>
    </row>
    <row r="2673" spans="7:52" x14ac:dyDescent="0.3">
      <c r="G2673" s="1" t="str">
        <f t="shared" si="1827"/>
        <v/>
      </c>
      <c r="H2673" s="2" t="str">
        <f t="shared" si="1840"/>
        <v/>
      </c>
      <c r="I2673" s="6" t="str" cm="1">
        <f t="array" ref="I2673">_xlfn.IFS(AND(G2672&lt;H2672,G2673&gt;H2673),"BUY", AND(G2672&gt;H2672,G2673&lt;H2673),"SELL",TRUE,"")</f>
        <v/>
      </c>
      <c r="J2673" s="1">
        <f t="shared" ca="1" si="1806"/>
        <v>0</v>
      </c>
      <c r="K2673" s="3" t="str">
        <f t="shared" ca="1" si="1820"/>
        <v/>
      </c>
      <c r="L2673" s="3" t="str">
        <f t="shared" si="1821"/>
        <v/>
      </c>
      <c r="M2673" s="3" t="str">
        <f t="shared" si="1822"/>
        <v/>
      </c>
      <c r="N2673" s="4">
        <f t="shared" si="1807"/>
        <v>-1</v>
      </c>
      <c r="O2673" s="2" t="str">
        <f t="shared" si="1823"/>
        <v/>
      </c>
      <c r="P2673" s="1" t="str">
        <f t="shared" si="1808"/>
        <v/>
      </c>
      <c r="Q2673" s="1" t="str">
        <f t="shared" si="1809"/>
        <v/>
      </c>
      <c r="R2673" s="1" t="str">
        <f>IF(ISBLANK(A2673),"",SUM($Q$2:Q2673))</f>
        <v/>
      </c>
      <c r="S2673" s="1" t="str">
        <f>IF(ISBLANK(A2673),"",SUM($F$2:F2673))</f>
        <v/>
      </c>
      <c r="T2673" s="1" t="str">
        <f t="shared" si="1810"/>
        <v/>
      </c>
      <c r="U2673" s="1" t="str">
        <f t="shared" si="1811"/>
        <v/>
      </c>
      <c r="V2673" s="17">
        <f t="shared" si="1812"/>
        <v>0</v>
      </c>
      <c r="W2673" s="17">
        <f t="shared" si="1813"/>
        <v>0</v>
      </c>
      <c r="X2673" s="17">
        <f t="shared" si="1814"/>
        <v>0</v>
      </c>
      <c r="Y2673" s="22">
        <f t="shared" si="1847"/>
        <v>0</v>
      </c>
      <c r="Z2673" s="22">
        <f t="shared" si="1847"/>
        <v>0</v>
      </c>
      <c r="AA2673" s="22">
        <f t="shared" si="1847"/>
        <v>0</v>
      </c>
      <c r="AB2673" s="23" t="str">
        <f t="shared" si="1834"/>
        <v/>
      </c>
      <c r="AC2673" s="23" t="str">
        <f t="shared" si="1835"/>
        <v/>
      </c>
      <c r="AD2673" s="23" t="str">
        <f t="shared" si="1836"/>
        <v/>
      </c>
      <c r="AE2673" s="23" t="str">
        <f t="shared" si="1837"/>
        <v/>
      </c>
      <c r="AF2673" s="23" t="str">
        <f t="shared" si="1838"/>
        <v/>
      </c>
      <c r="AG2673" s="23" t="str">
        <f t="shared" si="1843"/>
        <v/>
      </c>
      <c r="AH2673" s="25" t="str">
        <f t="shared" si="1815"/>
        <v/>
      </c>
      <c r="AI2673" s="25" t="str">
        <f t="shared" si="1816"/>
        <v/>
      </c>
      <c r="AJ2673" s="1" t="str">
        <f t="shared" si="1824"/>
        <v/>
      </c>
      <c r="AK2673" s="10" t="e">
        <f t="shared" si="1825"/>
        <v>#DIV/0!</v>
      </c>
      <c r="AL2673" s="10" t="e">
        <f t="shared" si="1830"/>
        <v>#DIV/0!</v>
      </c>
      <c r="AM2673">
        <f t="shared" si="1826"/>
        <v>0</v>
      </c>
      <c r="AN2673">
        <f t="shared" si="1817"/>
        <v>0</v>
      </c>
      <c r="AO2673">
        <f t="shared" si="1818"/>
        <v>0</v>
      </c>
      <c r="AP2673">
        <f t="shared" ref="AP2673:AQ2736" ca="1" si="1848">(AP2672*13+AN2673 )/14</f>
        <v>3.3028403119685485E-51</v>
      </c>
      <c r="AQ2673">
        <f t="shared" ca="1" si="1848"/>
        <v>6.0449911216268682E-50</v>
      </c>
      <c r="AR2673">
        <f t="shared" ca="1" si="1831"/>
        <v>5.4637637103421684E-2</v>
      </c>
      <c r="AS2673">
        <f t="shared" ca="1" si="1832"/>
        <v>5.1807023740860103</v>
      </c>
      <c r="AT2673">
        <f t="shared" si="1819"/>
        <v>0</v>
      </c>
      <c r="AU2673">
        <f t="shared" ca="1" si="1833"/>
        <v>1.2360603776455134E-50</v>
      </c>
      <c r="AV2673" t="e">
        <f t="shared" si="1828"/>
        <v>#DIV/0!</v>
      </c>
      <c r="AW2673" t="e">
        <f t="shared" si="1842"/>
        <v>#DIV/0!</v>
      </c>
      <c r="AX2673" t="e">
        <f t="shared" si="1841"/>
        <v>#DIV/0!</v>
      </c>
      <c r="AY2673" t="e">
        <f t="shared" si="1846"/>
        <v>#DIV/0!</v>
      </c>
      <c r="AZ2673" t="e">
        <f t="shared" si="1845"/>
        <v>#DIV/0!</v>
      </c>
    </row>
    <row r="2674" spans="7:52" x14ac:dyDescent="0.3">
      <c r="G2674" s="1" t="str">
        <f t="shared" si="1827"/>
        <v/>
      </c>
      <c r="H2674" s="2" t="str">
        <f t="shared" si="1840"/>
        <v/>
      </c>
      <c r="I2674" s="6" t="str" cm="1">
        <f t="array" ref="I2674">_xlfn.IFS(AND(G2673&lt;H2673,G2674&gt;H2674),"BUY", AND(G2673&gt;H2673,G2674&lt;H2674),"SELL",TRUE,"")</f>
        <v/>
      </c>
      <c r="J2674" s="1">
        <f t="shared" ca="1" si="1806"/>
        <v>0</v>
      </c>
      <c r="K2674" s="3" t="str">
        <f t="shared" ca="1" si="1820"/>
        <v/>
      </c>
      <c r="L2674" s="3" t="str">
        <f t="shared" si="1821"/>
        <v/>
      </c>
      <c r="M2674" s="3" t="str">
        <f t="shared" si="1822"/>
        <v/>
      </c>
      <c r="N2674" s="4">
        <f t="shared" si="1807"/>
        <v>-1</v>
      </c>
      <c r="O2674" s="2" t="str">
        <f t="shared" si="1823"/>
        <v/>
      </c>
      <c r="P2674" s="1" t="str">
        <f t="shared" si="1808"/>
        <v/>
      </c>
      <c r="Q2674" s="1" t="str">
        <f t="shared" si="1809"/>
        <v/>
      </c>
      <c r="R2674" s="1" t="str">
        <f>IF(ISBLANK(A2674),"",SUM($Q$2:Q2674))</f>
        <v/>
      </c>
      <c r="S2674" s="1" t="str">
        <f>IF(ISBLANK(A2674),"",SUM($F$2:F2674))</f>
        <v/>
      </c>
      <c r="T2674" s="1" t="str">
        <f t="shared" si="1810"/>
        <v/>
      </c>
      <c r="U2674" s="1" t="str">
        <f t="shared" si="1811"/>
        <v/>
      </c>
      <c r="V2674" s="17">
        <f t="shared" si="1812"/>
        <v>0</v>
      </c>
      <c r="W2674" s="17">
        <f t="shared" si="1813"/>
        <v>0</v>
      </c>
      <c r="X2674" s="17">
        <f t="shared" si="1814"/>
        <v>0</v>
      </c>
      <c r="Y2674" s="22">
        <f t="shared" si="1847"/>
        <v>0</v>
      </c>
      <c r="Z2674" s="22">
        <f t="shared" si="1847"/>
        <v>0</v>
      </c>
      <c r="AA2674" s="22">
        <f t="shared" si="1847"/>
        <v>0</v>
      </c>
      <c r="AB2674" s="23" t="str">
        <f t="shared" si="1834"/>
        <v/>
      </c>
      <c r="AC2674" s="23" t="str">
        <f t="shared" si="1835"/>
        <v/>
      </c>
      <c r="AD2674" s="23" t="str">
        <f t="shared" si="1836"/>
        <v/>
      </c>
      <c r="AE2674" s="23" t="str">
        <f t="shared" si="1837"/>
        <v/>
      </c>
      <c r="AF2674" s="23" t="str">
        <f t="shared" si="1838"/>
        <v/>
      </c>
      <c r="AG2674" s="23" t="str">
        <f t="shared" si="1843"/>
        <v/>
      </c>
      <c r="AH2674" s="25" t="str">
        <f t="shared" si="1815"/>
        <v/>
      </c>
      <c r="AI2674" s="25" t="str">
        <f t="shared" si="1816"/>
        <v/>
      </c>
      <c r="AJ2674" s="1" t="str">
        <f t="shared" si="1824"/>
        <v/>
      </c>
      <c r="AK2674" s="10" t="e">
        <f t="shared" si="1825"/>
        <v>#DIV/0!</v>
      </c>
      <c r="AL2674" s="10" t="e">
        <f t="shared" si="1830"/>
        <v>#DIV/0!</v>
      </c>
      <c r="AM2674">
        <f t="shared" si="1826"/>
        <v>0</v>
      </c>
      <c r="AN2674">
        <f t="shared" si="1817"/>
        <v>0</v>
      </c>
      <c r="AO2674">
        <f t="shared" si="1818"/>
        <v>0</v>
      </c>
      <c r="AP2674">
        <f t="shared" ca="1" si="1848"/>
        <v>3.0669231468279376E-51</v>
      </c>
      <c r="AQ2674">
        <f t="shared" ca="1" si="1848"/>
        <v>5.6132060415106634E-50</v>
      </c>
      <c r="AR2674">
        <f t="shared" ca="1" si="1831"/>
        <v>5.4637637103421684E-2</v>
      </c>
      <c r="AS2674">
        <f t="shared" ca="1" si="1832"/>
        <v>5.1807023740860103</v>
      </c>
      <c r="AT2674">
        <f t="shared" si="1819"/>
        <v>0</v>
      </c>
      <c r="AU2674">
        <f t="shared" ca="1" si="1833"/>
        <v>1.1477703506708339E-50</v>
      </c>
      <c r="AV2674" t="e">
        <f t="shared" si="1828"/>
        <v>#DIV/0!</v>
      </c>
      <c r="AW2674" t="e">
        <f t="shared" si="1842"/>
        <v>#DIV/0!</v>
      </c>
      <c r="AX2674" t="e">
        <f t="shared" si="1841"/>
        <v>#DIV/0!</v>
      </c>
      <c r="AY2674" t="e">
        <f t="shared" si="1846"/>
        <v>#DIV/0!</v>
      </c>
      <c r="AZ2674" t="e">
        <f t="shared" si="1845"/>
        <v>#DIV/0!</v>
      </c>
    </row>
    <row r="2675" spans="7:52" x14ac:dyDescent="0.3">
      <c r="G2675" s="1" t="str">
        <f t="shared" si="1827"/>
        <v/>
      </c>
      <c r="H2675" s="2" t="str">
        <f t="shared" si="1840"/>
        <v/>
      </c>
      <c r="I2675" s="6" t="str" cm="1">
        <f t="array" ref="I2675">_xlfn.IFS(AND(G2674&lt;H2674,G2675&gt;H2675),"BUY", AND(G2674&gt;H2674,G2675&lt;H2675),"SELL",TRUE,"")</f>
        <v/>
      </c>
      <c r="J2675" s="1">
        <f t="shared" ca="1" si="1806"/>
        <v>0</v>
      </c>
      <c r="K2675" s="3" t="str">
        <f t="shared" ca="1" si="1820"/>
        <v/>
      </c>
      <c r="L2675" s="3" t="str">
        <f t="shared" si="1821"/>
        <v/>
      </c>
      <c r="M2675" s="3" t="str">
        <f t="shared" si="1822"/>
        <v/>
      </c>
      <c r="N2675" s="4">
        <f t="shared" si="1807"/>
        <v>-1</v>
      </c>
      <c r="O2675" s="2" t="str">
        <f t="shared" si="1823"/>
        <v/>
      </c>
      <c r="P2675" s="1" t="str">
        <f t="shared" si="1808"/>
        <v/>
      </c>
      <c r="Q2675" s="1" t="str">
        <f t="shared" si="1809"/>
        <v/>
      </c>
      <c r="R2675" s="1" t="str">
        <f>IF(ISBLANK(A2675),"",SUM($Q$2:Q2675))</f>
        <v/>
      </c>
      <c r="S2675" s="1" t="str">
        <f>IF(ISBLANK(A2675),"",SUM($F$2:F2675))</f>
        <v/>
      </c>
      <c r="T2675" s="1" t="str">
        <f t="shared" si="1810"/>
        <v/>
      </c>
      <c r="U2675" s="1" t="str">
        <f t="shared" si="1811"/>
        <v/>
      </c>
      <c r="V2675" s="17">
        <f t="shared" si="1812"/>
        <v>0</v>
      </c>
      <c r="W2675" s="17">
        <f t="shared" si="1813"/>
        <v>0</v>
      </c>
      <c r="X2675" s="17">
        <f t="shared" si="1814"/>
        <v>0</v>
      </c>
      <c r="Y2675" s="22">
        <f t="shared" si="1847"/>
        <v>0</v>
      </c>
      <c r="Z2675" s="22">
        <f t="shared" si="1847"/>
        <v>0</v>
      </c>
      <c r="AA2675" s="22">
        <f t="shared" si="1847"/>
        <v>0</v>
      </c>
      <c r="AB2675" s="23" t="str">
        <f t="shared" si="1834"/>
        <v/>
      </c>
      <c r="AC2675" s="23" t="str">
        <f t="shared" si="1835"/>
        <v/>
      </c>
      <c r="AD2675" s="23" t="str">
        <f t="shared" si="1836"/>
        <v/>
      </c>
      <c r="AE2675" s="23" t="str">
        <f t="shared" si="1837"/>
        <v/>
      </c>
      <c r="AF2675" s="23" t="str">
        <f t="shared" si="1838"/>
        <v/>
      </c>
      <c r="AG2675" s="23" t="str">
        <f t="shared" si="1843"/>
        <v/>
      </c>
      <c r="AH2675" s="25" t="str">
        <f t="shared" si="1815"/>
        <v/>
      </c>
      <c r="AI2675" s="25" t="str">
        <f t="shared" si="1816"/>
        <v/>
      </c>
      <c r="AJ2675" s="1" t="str">
        <f t="shared" si="1824"/>
        <v/>
      </c>
      <c r="AK2675" s="10" t="e">
        <f t="shared" si="1825"/>
        <v>#DIV/0!</v>
      </c>
      <c r="AL2675" s="10" t="e">
        <f t="shared" si="1830"/>
        <v>#DIV/0!</v>
      </c>
      <c r="AM2675">
        <f t="shared" si="1826"/>
        <v>0</v>
      </c>
      <c r="AN2675">
        <f t="shared" si="1817"/>
        <v>0</v>
      </c>
      <c r="AO2675">
        <f t="shared" si="1818"/>
        <v>0</v>
      </c>
      <c r="AP2675">
        <f t="shared" ca="1" si="1848"/>
        <v>2.847857207768799E-51</v>
      </c>
      <c r="AQ2675">
        <f t="shared" ca="1" si="1848"/>
        <v>5.2122627528313298E-50</v>
      </c>
      <c r="AR2675">
        <f t="shared" ca="1" si="1831"/>
        <v>5.4637637103421684E-2</v>
      </c>
      <c r="AS2675">
        <f t="shared" ca="1" si="1832"/>
        <v>5.1807023740860103</v>
      </c>
      <c r="AT2675">
        <f t="shared" si="1819"/>
        <v>0</v>
      </c>
      <c r="AU2675">
        <f t="shared" ca="1" si="1833"/>
        <v>1.0657867541943458E-50</v>
      </c>
      <c r="AV2675" t="e">
        <f t="shared" si="1828"/>
        <v>#DIV/0!</v>
      </c>
      <c r="AW2675" t="e">
        <f t="shared" si="1842"/>
        <v>#DIV/0!</v>
      </c>
      <c r="AX2675" t="e">
        <f t="shared" si="1841"/>
        <v>#DIV/0!</v>
      </c>
      <c r="AY2675" t="e">
        <f t="shared" si="1846"/>
        <v>#DIV/0!</v>
      </c>
      <c r="AZ2675" t="e">
        <f t="shared" si="1845"/>
        <v>#DIV/0!</v>
      </c>
    </row>
    <row r="2676" spans="7:52" x14ac:dyDescent="0.3">
      <c r="G2676" s="1" t="str">
        <f t="shared" si="1827"/>
        <v/>
      </c>
      <c r="H2676" s="2" t="str">
        <f t="shared" si="1840"/>
        <v/>
      </c>
      <c r="I2676" s="6" t="str" cm="1">
        <f t="array" ref="I2676">_xlfn.IFS(AND(G2675&lt;H2675,G2676&gt;H2676),"BUY", AND(G2675&gt;H2675,G2676&lt;H2676),"SELL",TRUE,"")</f>
        <v/>
      </c>
      <c r="J2676" s="1">
        <f t="shared" ca="1" si="1806"/>
        <v>0</v>
      </c>
      <c r="K2676" s="3" t="str">
        <f t="shared" ca="1" si="1820"/>
        <v/>
      </c>
      <c r="L2676" s="3" t="str">
        <f t="shared" si="1821"/>
        <v/>
      </c>
      <c r="M2676" s="3" t="str">
        <f t="shared" si="1822"/>
        <v/>
      </c>
      <c r="N2676" s="4">
        <f t="shared" si="1807"/>
        <v>-1</v>
      </c>
      <c r="O2676" s="2" t="str">
        <f t="shared" si="1823"/>
        <v/>
      </c>
      <c r="P2676" s="1" t="str">
        <f t="shared" si="1808"/>
        <v/>
      </c>
      <c r="Q2676" s="1" t="str">
        <f t="shared" si="1809"/>
        <v/>
      </c>
      <c r="R2676" s="1" t="str">
        <f>IF(ISBLANK(A2676),"",SUM($Q$2:Q2676))</f>
        <v/>
      </c>
      <c r="S2676" s="1" t="str">
        <f>IF(ISBLANK(A2676),"",SUM($F$2:F2676))</f>
        <v/>
      </c>
      <c r="T2676" s="1" t="str">
        <f t="shared" si="1810"/>
        <v/>
      </c>
      <c r="U2676" s="1" t="str">
        <f t="shared" si="1811"/>
        <v/>
      </c>
      <c r="V2676" s="17">
        <f t="shared" si="1812"/>
        <v>0</v>
      </c>
      <c r="W2676" s="17">
        <f t="shared" si="1813"/>
        <v>0</v>
      </c>
      <c r="X2676" s="17">
        <f t="shared" si="1814"/>
        <v>0</v>
      </c>
      <c r="Y2676" s="22">
        <f t="shared" si="1847"/>
        <v>0</v>
      </c>
      <c r="Z2676" s="22">
        <f t="shared" si="1847"/>
        <v>0</v>
      </c>
      <c r="AA2676" s="22">
        <f t="shared" si="1847"/>
        <v>0</v>
      </c>
      <c r="AB2676" s="23" t="str">
        <f t="shared" si="1834"/>
        <v/>
      </c>
      <c r="AC2676" s="23" t="str">
        <f t="shared" si="1835"/>
        <v/>
      </c>
      <c r="AD2676" s="23" t="str">
        <f t="shared" si="1836"/>
        <v/>
      </c>
      <c r="AE2676" s="23" t="str">
        <f t="shared" si="1837"/>
        <v/>
      </c>
      <c r="AF2676" s="23" t="str">
        <f t="shared" si="1838"/>
        <v/>
      </c>
      <c r="AG2676" s="23" t="str">
        <f t="shared" si="1843"/>
        <v/>
      </c>
      <c r="AH2676" s="25" t="str">
        <f t="shared" si="1815"/>
        <v/>
      </c>
      <c r="AI2676" s="25" t="str">
        <f t="shared" si="1816"/>
        <v/>
      </c>
      <c r="AJ2676" s="1" t="str">
        <f t="shared" si="1824"/>
        <v/>
      </c>
      <c r="AK2676" s="10" t="e">
        <f t="shared" si="1825"/>
        <v>#DIV/0!</v>
      </c>
      <c r="AL2676" s="10" t="e">
        <f t="shared" si="1830"/>
        <v>#DIV/0!</v>
      </c>
      <c r="AM2676">
        <f t="shared" si="1826"/>
        <v>0</v>
      </c>
      <c r="AN2676">
        <f t="shared" si="1817"/>
        <v>0</v>
      </c>
      <c r="AO2676">
        <f t="shared" si="1818"/>
        <v>0</v>
      </c>
      <c r="AP2676">
        <f t="shared" ca="1" si="1848"/>
        <v>2.6444388357853133E-51</v>
      </c>
      <c r="AQ2676">
        <f t="shared" ca="1" si="1848"/>
        <v>4.8399582704862343E-50</v>
      </c>
      <c r="AR2676">
        <f t="shared" ca="1" si="1831"/>
        <v>5.4637637103421691E-2</v>
      </c>
      <c r="AS2676">
        <f t="shared" ca="1" si="1832"/>
        <v>5.1807023740860103</v>
      </c>
      <c r="AT2676">
        <f t="shared" si="1819"/>
        <v>0</v>
      </c>
      <c r="AU2676">
        <f t="shared" ca="1" si="1833"/>
        <v>9.8965912889474971E-51</v>
      </c>
      <c r="AV2676" t="e">
        <f t="shared" si="1828"/>
        <v>#DIV/0!</v>
      </c>
      <c r="AW2676" t="e">
        <f t="shared" si="1842"/>
        <v>#DIV/0!</v>
      </c>
      <c r="AX2676" t="e">
        <f t="shared" si="1841"/>
        <v>#DIV/0!</v>
      </c>
      <c r="AY2676" t="e">
        <f t="shared" si="1846"/>
        <v>#DIV/0!</v>
      </c>
      <c r="AZ2676" t="e">
        <f t="shared" si="1845"/>
        <v>#DIV/0!</v>
      </c>
    </row>
    <row r="2677" spans="7:52" x14ac:dyDescent="0.3">
      <c r="G2677" s="1" t="str">
        <f t="shared" si="1827"/>
        <v/>
      </c>
      <c r="H2677" s="2" t="str">
        <f t="shared" si="1840"/>
        <v/>
      </c>
      <c r="I2677" s="6" t="str" cm="1">
        <f t="array" ref="I2677">_xlfn.IFS(AND(G2676&lt;H2676,G2677&gt;H2677),"BUY", AND(G2676&gt;H2676,G2677&lt;H2677),"SELL",TRUE,"")</f>
        <v/>
      </c>
      <c r="J2677" s="1">
        <f t="shared" ca="1" si="1806"/>
        <v>0</v>
      </c>
      <c r="K2677" s="3" t="str">
        <f t="shared" ca="1" si="1820"/>
        <v/>
      </c>
      <c r="L2677" s="3" t="str">
        <f t="shared" si="1821"/>
        <v/>
      </c>
      <c r="M2677" s="3" t="str">
        <f t="shared" si="1822"/>
        <v/>
      </c>
      <c r="N2677" s="4">
        <f t="shared" si="1807"/>
        <v>-1</v>
      </c>
      <c r="O2677" s="2" t="str">
        <f t="shared" si="1823"/>
        <v/>
      </c>
      <c r="P2677" s="1" t="str">
        <f t="shared" si="1808"/>
        <v/>
      </c>
      <c r="Q2677" s="1" t="str">
        <f t="shared" si="1809"/>
        <v/>
      </c>
      <c r="R2677" s="1" t="str">
        <f>IF(ISBLANK(A2677),"",SUM($Q$2:Q2677))</f>
        <v/>
      </c>
      <c r="S2677" s="1" t="str">
        <f>IF(ISBLANK(A2677),"",SUM($F$2:F2677))</f>
        <v/>
      </c>
      <c r="T2677" s="1" t="str">
        <f t="shared" si="1810"/>
        <v/>
      </c>
      <c r="U2677" s="1" t="str">
        <f t="shared" si="1811"/>
        <v/>
      </c>
      <c r="V2677" s="17">
        <f t="shared" si="1812"/>
        <v>0</v>
      </c>
      <c r="W2677" s="17">
        <f t="shared" si="1813"/>
        <v>0</v>
      </c>
      <c r="X2677" s="17">
        <f t="shared" si="1814"/>
        <v>0</v>
      </c>
      <c r="Y2677" s="22">
        <f t="shared" si="1847"/>
        <v>0</v>
      </c>
      <c r="Z2677" s="22">
        <f t="shared" si="1847"/>
        <v>0</v>
      </c>
      <c r="AA2677" s="22">
        <f t="shared" si="1847"/>
        <v>0</v>
      </c>
      <c r="AB2677" s="23" t="str">
        <f t="shared" si="1834"/>
        <v/>
      </c>
      <c r="AC2677" s="23" t="str">
        <f t="shared" si="1835"/>
        <v/>
      </c>
      <c r="AD2677" s="23" t="str">
        <f t="shared" si="1836"/>
        <v/>
      </c>
      <c r="AE2677" s="23" t="str">
        <f t="shared" si="1837"/>
        <v/>
      </c>
      <c r="AF2677" s="23" t="str">
        <f t="shared" si="1838"/>
        <v/>
      </c>
      <c r="AG2677" s="23" t="str">
        <f t="shared" si="1843"/>
        <v/>
      </c>
      <c r="AH2677" s="25" t="str">
        <f t="shared" si="1815"/>
        <v/>
      </c>
      <c r="AI2677" s="25" t="str">
        <f t="shared" si="1816"/>
        <v/>
      </c>
      <c r="AJ2677" s="1" t="str">
        <f t="shared" si="1824"/>
        <v/>
      </c>
      <c r="AK2677" s="10" t="e">
        <f t="shared" si="1825"/>
        <v>#DIV/0!</v>
      </c>
      <c r="AL2677" s="10" t="e">
        <f t="shared" si="1830"/>
        <v>#DIV/0!</v>
      </c>
      <c r="AM2677">
        <f t="shared" si="1826"/>
        <v>0</v>
      </c>
      <c r="AN2677">
        <f t="shared" si="1817"/>
        <v>0</v>
      </c>
      <c r="AO2677">
        <f t="shared" si="1818"/>
        <v>0</v>
      </c>
      <c r="AP2677">
        <f t="shared" ca="1" si="1848"/>
        <v>2.455550347514934E-51</v>
      </c>
      <c r="AQ2677">
        <f t="shared" ca="1" si="1848"/>
        <v>4.4942469654515026E-50</v>
      </c>
      <c r="AR2677">
        <f t="shared" ca="1" si="1831"/>
        <v>5.4637637103421698E-2</v>
      </c>
      <c r="AS2677">
        <f t="shared" ca="1" si="1832"/>
        <v>5.1807023740860103</v>
      </c>
      <c r="AT2677">
        <f t="shared" si="1819"/>
        <v>0</v>
      </c>
      <c r="AU2677">
        <f t="shared" ca="1" si="1833"/>
        <v>9.1896919111655322E-51</v>
      </c>
      <c r="AV2677" t="e">
        <f t="shared" si="1828"/>
        <v>#DIV/0!</v>
      </c>
      <c r="AW2677" t="e">
        <f t="shared" si="1842"/>
        <v>#DIV/0!</v>
      </c>
      <c r="AX2677" t="e">
        <f t="shared" si="1841"/>
        <v>#DIV/0!</v>
      </c>
      <c r="AY2677" t="e">
        <f t="shared" si="1846"/>
        <v>#DIV/0!</v>
      </c>
      <c r="AZ2677" t="e">
        <f t="shared" si="1845"/>
        <v>#DIV/0!</v>
      </c>
    </row>
    <row r="2678" spans="7:52" x14ac:dyDescent="0.3">
      <c r="G2678" s="1" t="str">
        <f t="shared" si="1827"/>
        <v/>
      </c>
      <c r="H2678" s="2" t="str">
        <f t="shared" si="1840"/>
        <v/>
      </c>
      <c r="I2678" s="6" t="str" cm="1">
        <f t="array" ref="I2678">_xlfn.IFS(AND(G2677&lt;H2677,G2678&gt;H2678),"BUY", AND(G2677&gt;H2677,G2678&lt;H2678),"SELL",TRUE,"")</f>
        <v/>
      </c>
      <c r="J2678" s="1">
        <f t="shared" ca="1" si="1806"/>
        <v>0</v>
      </c>
      <c r="K2678" s="3" t="str">
        <f t="shared" ca="1" si="1820"/>
        <v/>
      </c>
      <c r="L2678" s="3" t="str">
        <f t="shared" si="1821"/>
        <v/>
      </c>
      <c r="M2678" s="3" t="str">
        <f t="shared" si="1822"/>
        <v/>
      </c>
      <c r="N2678" s="4">
        <f t="shared" si="1807"/>
        <v>-1</v>
      </c>
      <c r="O2678" s="2" t="str">
        <f t="shared" si="1823"/>
        <v/>
      </c>
      <c r="P2678" s="1" t="str">
        <f t="shared" si="1808"/>
        <v/>
      </c>
      <c r="Q2678" s="1" t="str">
        <f t="shared" si="1809"/>
        <v/>
      </c>
      <c r="R2678" s="1" t="str">
        <f>IF(ISBLANK(A2678),"",SUM($Q$2:Q2678))</f>
        <v/>
      </c>
      <c r="S2678" s="1" t="str">
        <f>IF(ISBLANK(A2678),"",SUM($F$2:F2678))</f>
        <v/>
      </c>
      <c r="T2678" s="1" t="str">
        <f t="shared" si="1810"/>
        <v/>
      </c>
      <c r="U2678" s="1" t="str">
        <f t="shared" si="1811"/>
        <v/>
      </c>
      <c r="V2678" s="17">
        <f t="shared" si="1812"/>
        <v>0</v>
      </c>
      <c r="W2678" s="17">
        <f t="shared" si="1813"/>
        <v>0</v>
      </c>
      <c r="X2678" s="17">
        <f t="shared" si="1814"/>
        <v>0</v>
      </c>
      <c r="Y2678" s="22">
        <f t="shared" si="1847"/>
        <v>0</v>
      </c>
      <c r="Z2678" s="22">
        <f t="shared" si="1847"/>
        <v>0</v>
      </c>
      <c r="AA2678" s="22">
        <f t="shared" si="1847"/>
        <v>0</v>
      </c>
      <c r="AB2678" s="23" t="str">
        <f t="shared" si="1834"/>
        <v/>
      </c>
      <c r="AC2678" s="23" t="str">
        <f t="shared" si="1835"/>
        <v/>
      </c>
      <c r="AD2678" s="23" t="str">
        <f t="shared" si="1836"/>
        <v/>
      </c>
      <c r="AE2678" s="23" t="str">
        <f t="shared" si="1837"/>
        <v/>
      </c>
      <c r="AF2678" s="23" t="str">
        <f t="shared" si="1838"/>
        <v/>
      </c>
      <c r="AG2678" s="23" t="str">
        <f t="shared" si="1843"/>
        <v/>
      </c>
      <c r="AH2678" s="25" t="str">
        <f t="shared" si="1815"/>
        <v/>
      </c>
      <c r="AI2678" s="25" t="str">
        <f t="shared" si="1816"/>
        <v/>
      </c>
      <c r="AJ2678" s="1" t="str">
        <f t="shared" si="1824"/>
        <v/>
      </c>
      <c r="AK2678" s="10" t="e">
        <f t="shared" si="1825"/>
        <v>#DIV/0!</v>
      </c>
      <c r="AL2678" s="10" t="e">
        <f t="shared" si="1830"/>
        <v>#DIV/0!</v>
      </c>
      <c r="AM2678">
        <f t="shared" si="1826"/>
        <v>0</v>
      </c>
      <c r="AN2678">
        <f t="shared" si="1817"/>
        <v>0</v>
      </c>
      <c r="AO2678">
        <f t="shared" si="1818"/>
        <v>0</v>
      </c>
      <c r="AP2678">
        <f t="shared" ca="1" si="1848"/>
        <v>2.2801538941210101E-51</v>
      </c>
      <c r="AQ2678">
        <f t="shared" ca="1" si="1848"/>
        <v>4.1732293250621093E-50</v>
      </c>
      <c r="AR2678">
        <f t="shared" ca="1" si="1831"/>
        <v>5.4637637103421705E-2</v>
      </c>
      <c r="AS2678">
        <f t="shared" ca="1" si="1832"/>
        <v>5.1807023740860103</v>
      </c>
      <c r="AT2678">
        <f t="shared" si="1819"/>
        <v>0</v>
      </c>
      <c r="AU2678">
        <f t="shared" ca="1" si="1833"/>
        <v>8.5332853460822798E-51</v>
      </c>
      <c r="AV2678" t="e">
        <f t="shared" si="1828"/>
        <v>#DIV/0!</v>
      </c>
      <c r="AW2678" t="e">
        <f t="shared" si="1842"/>
        <v>#DIV/0!</v>
      </c>
      <c r="AX2678" t="e">
        <f t="shared" si="1841"/>
        <v>#DIV/0!</v>
      </c>
      <c r="AY2678" t="e">
        <f t="shared" si="1846"/>
        <v>#DIV/0!</v>
      </c>
      <c r="AZ2678" t="e">
        <f t="shared" si="1845"/>
        <v>#DIV/0!</v>
      </c>
    </row>
    <row r="2679" spans="7:52" x14ac:dyDescent="0.3">
      <c r="G2679" s="1" t="str">
        <f t="shared" si="1827"/>
        <v/>
      </c>
      <c r="H2679" s="2" t="str">
        <f t="shared" si="1840"/>
        <v/>
      </c>
      <c r="I2679" s="6" t="str" cm="1">
        <f t="array" ref="I2679">_xlfn.IFS(AND(G2678&lt;H2678,G2679&gt;H2679),"BUY", AND(G2678&gt;H2678,G2679&lt;H2679),"SELL",TRUE,"")</f>
        <v/>
      </c>
      <c r="J2679" s="1">
        <f t="shared" ca="1" si="1806"/>
        <v>0</v>
      </c>
      <c r="K2679" s="3" t="str">
        <f t="shared" ca="1" si="1820"/>
        <v/>
      </c>
      <c r="L2679" s="3" t="str">
        <f t="shared" si="1821"/>
        <v/>
      </c>
      <c r="M2679" s="3" t="str">
        <f t="shared" si="1822"/>
        <v/>
      </c>
      <c r="N2679" s="4">
        <f t="shared" si="1807"/>
        <v>-1</v>
      </c>
      <c r="O2679" s="2" t="str">
        <f t="shared" si="1823"/>
        <v/>
      </c>
      <c r="P2679" s="1" t="str">
        <f t="shared" si="1808"/>
        <v/>
      </c>
      <c r="Q2679" s="1" t="str">
        <f t="shared" si="1809"/>
        <v/>
      </c>
      <c r="R2679" s="1" t="str">
        <f>IF(ISBLANK(A2679),"",SUM($Q$2:Q2679))</f>
        <v/>
      </c>
      <c r="S2679" s="1" t="str">
        <f>IF(ISBLANK(A2679),"",SUM($F$2:F2679))</f>
        <v/>
      </c>
      <c r="T2679" s="1" t="str">
        <f t="shared" si="1810"/>
        <v/>
      </c>
      <c r="U2679" s="1" t="str">
        <f t="shared" si="1811"/>
        <v/>
      </c>
      <c r="V2679" s="17">
        <f t="shared" si="1812"/>
        <v>0</v>
      </c>
      <c r="W2679" s="17">
        <f t="shared" si="1813"/>
        <v>0</v>
      </c>
      <c r="X2679" s="17">
        <f t="shared" si="1814"/>
        <v>0</v>
      </c>
      <c r="Y2679" s="22">
        <f t="shared" si="1847"/>
        <v>0</v>
      </c>
      <c r="Z2679" s="22">
        <f t="shared" si="1847"/>
        <v>0</v>
      </c>
      <c r="AA2679" s="22">
        <f t="shared" si="1847"/>
        <v>0</v>
      </c>
      <c r="AB2679" s="23" t="str">
        <f t="shared" si="1834"/>
        <v/>
      </c>
      <c r="AC2679" s="23" t="str">
        <f t="shared" si="1835"/>
        <v/>
      </c>
      <c r="AD2679" s="23" t="str">
        <f t="shared" si="1836"/>
        <v/>
      </c>
      <c r="AE2679" s="23" t="str">
        <f t="shared" si="1837"/>
        <v/>
      </c>
      <c r="AF2679" s="23" t="str">
        <f t="shared" si="1838"/>
        <v/>
      </c>
      <c r="AG2679" s="23" t="str">
        <f t="shared" si="1843"/>
        <v/>
      </c>
      <c r="AH2679" s="25" t="str">
        <f t="shared" si="1815"/>
        <v/>
      </c>
      <c r="AI2679" s="25" t="str">
        <f t="shared" si="1816"/>
        <v/>
      </c>
      <c r="AJ2679" s="1" t="str">
        <f t="shared" si="1824"/>
        <v/>
      </c>
      <c r="AK2679" s="10" t="e">
        <f t="shared" si="1825"/>
        <v>#DIV/0!</v>
      </c>
      <c r="AL2679" s="10" t="e">
        <f t="shared" si="1830"/>
        <v>#DIV/0!</v>
      </c>
      <c r="AM2679">
        <f t="shared" si="1826"/>
        <v>0</v>
      </c>
      <c r="AN2679">
        <f t="shared" si="1817"/>
        <v>0</v>
      </c>
      <c r="AO2679">
        <f t="shared" si="1818"/>
        <v>0</v>
      </c>
      <c r="AP2679">
        <f t="shared" ca="1" si="1848"/>
        <v>2.1172857588266521E-51</v>
      </c>
      <c r="AQ2679">
        <f t="shared" ca="1" si="1848"/>
        <v>3.8751415161291016E-50</v>
      </c>
      <c r="AR2679">
        <f t="shared" ca="1" si="1831"/>
        <v>5.4637637103421698E-2</v>
      </c>
      <c r="AS2679">
        <f t="shared" ca="1" si="1832"/>
        <v>5.1807023740860103</v>
      </c>
      <c r="AT2679">
        <f t="shared" si="1819"/>
        <v>0</v>
      </c>
      <c r="AU2679">
        <f t="shared" ca="1" si="1833"/>
        <v>7.9237649642192594E-51</v>
      </c>
      <c r="AV2679" t="e">
        <f t="shared" si="1828"/>
        <v>#DIV/0!</v>
      </c>
      <c r="AW2679" t="e">
        <f t="shared" si="1842"/>
        <v>#DIV/0!</v>
      </c>
      <c r="AX2679" t="e">
        <f t="shared" si="1841"/>
        <v>#DIV/0!</v>
      </c>
      <c r="AY2679" t="e">
        <f t="shared" si="1846"/>
        <v>#DIV/0!</v>
      </c>
      <c r="AZ2679" t="e">
        <f t="shared" si="1845"/>
        <v>#DIV/0!</v>
      </c>
    </row>
    <row r="2680" spans="7:52" x14ac:dyDescent="0.3">
      <c r="G2680" s="1" t="str">
        <f t="shared" si="1827"/>
        <v/>
      </c>
      <c r="H2680" s="2" t="str">
        <f t="shared" si="1840"/>
        <v/>
      </c>
      <c r="I2680" s="6" t="str" cm="1">
        <f t="array" ref="I2680">_xlfn.IFS(AND(G2679&lt;H2679,G2680&gt;H2680),"BUY", AND(G2679&gt;H2679,G2680&lt;H2680),"SELL",TRUE,"")</f>
        <v/>
      </c>
      <c r="J2680" s="1">
        <f t="shared" ca="1" si="1806"/>
        <v>0</v>
      </c>
      <c r="K2680" s="3" t="str">
        <f t="shared" ca="1" si="1820"/>
        <v/>
      </c>
      <c r="L2680" s="3" t="str">
        <f t="shared" si="1821"/>
        <v/>
      </c>
      <c r="M2680" s="3" t="str">
        <f t="shared" si="1822"/>
        <v/>
      </c>
      <c r="N2680" s="4">
        <f t="shared" si="1807"/>
        <v>-1</v>
      </c>
      <c r="O2680" s="2" t="str">
        <f t="shared" si="1823"/>
        <v/>
      </c>
      <c r="P2680" s="1" t="str">
        <f t="shared" si="1808"/>
        <v/>
      </c>
      <c r="Q2680" s="1" t="str">
        <f t="shared" si="1809"/>
        <v/>
      </c>
      <c r="R2680" s="1" t="str">
        <f>IF(ISBLANK(A2680),"",SUM($Q$2:Q2680))</f>
        <v/>
      </c>
      <c r="S2680" s="1" t="str">
        <f>IF(ISBLANK(A2680),"",SUM($F$2:F2680))</f>
        <v/>
      </c>
      <c r="T2680" s="1" t="str">
        <f t="shared" si="1810"/>
        <v/>
      </c>
      <c r="U2680" s="1" t="str">
        <f t="shared" si="1811"/>
        <v/>
      </c>
      <c r="V2680" s="17">
        <f t="shared" si="1812"/>
        <v>0</v>
      </c>
      <c r="W2680" s="17">
        <f t="shared" si="1813"/>
        <v>0</v>
      </c>
      <c r="X2680" s="17">
        <f t="shared" si="1814"/>
        <v>0</v>
      </c>
      <c r="Y2680" s="22">
        <f t="shared" si="1847"/>
        <v>0</v>
      </c>
      <c r="Z2680" s="22">
        <f t="shared" si="1847"/>
        <v>0</v>
      </c>
      <c r="AA2680" s="22">
        <f t="shared" si="1847"/>
        <v>0</v>
      </c>
      <c r="AB2680" s="23" t="str">
        <f t="shared" si="1834"/>
        <v/>
      </c>
      <c r="AC2680" s="23" t="str">
        <f t="shared" si="1835"/>
        <v/>
      </c>
      <c r="AD2680" s="23" t="str">
        <f t="shared" si="1836"/>
        <v/>
      </c>
      <c r="AE2680" s="23" t="str">
        <f t="shared" si="1837"/>
        <v/>
      </c>
      <c r="AF2680" s="23" t="str">
        <f t="shared" si="1838"/>
        <v/>
      </c>
      <c r="AG2680" s="23" t="str">
        <f t="shared" si="1843"/>
        <v/>
      </c>
      <c r="AH2680" s="25" t="str">
        <f t="shared" si="1815"/>
        <v/>
      </c>
      <c r="AI2680" s="25" t="str">
        <f t="shared" si="1816"/>
        <v/>
      </c>
      <c r="AJ2680" s="1" t="str">
        <f t="shared" si="1824"/>
        <v/>
      </c>
      <c r="AK2680" s="10" t="e">
        <f t="shared" si="1825"/>
        <v>#DIV/0!</v>
      </c>
      <c r="AL2680" s="10" t="e">
        <f t="shared" si="1830"/>
        <v>#DIV/0!</v>
      </c>
      <c r="AM2680">
        <f t="shared" si="1826"/>
        <v>0</v>
      </c>
      <c r="AN2680">
        <f t="shared" si="1817"/>
        <v>0</v>
      </c>
      <c r="AO2680">
        <f t="shared" si="1818"/>
        <v>0</v>
      </c>
      <c r="AP2680">
        <f t="shared" ca="1" si="1848"/>
        <v>1.9660510617676053E-51</v>
      </c>
      <c r="AQ2680">
        <f t="shared" ca="1" si="1848"/>
        <v>3.5983456935484513E-50</v>
      </c>
      <c r="AR2680">
        <f t="shared" ca="1" si="1831"/>
        <v>5.4637637103421698E-2</v>
      </c>
      <c r="AS2680">
        <f t="shared" ca="1" si="1832"/>
        <v>5.1807023740860103</v>
      </c>
      <c r="AT2680">
        <f t="shared" si="1819"/>
        <v>0</v>
      </c>
      <c r="AU2680">
        <f t="shared" ca="1" si="1833"/>
        <v>7.3577817524893118E-51</v>
      </c>
      <c r="AV2680" t="e">
        <f t="shared" si="1828"/>
        <v>#DIV/0!</v>
      </c>
      <c r="AW2680" t="e">
        <f t="shared" si="1842"/>
        <v>#DIV/0!</v>
      </c>
      <c r="AX2680" t="e">
        <f t="shared" si="1841"/>
        <v>#DIV/0!</v>
      </c>
      <c r="AY2680" t="e">
        <f t="shared" si="1846"/>
        <v>#DIV/0!</v>
      </c>
      <c r="AZ2680" t="e">
        <f t="shared" si="1845"/>
        <v>#DIV/0!</v>
      </c>
    </row>
    <row r="2681" spans="7:52" x14ac:dyDescent="0.3">
      <c r="G2681" s="1" t="str">
        <f t="shared" si="1827"/>
        <v/>
      </c>
      <c r="H2681" s="2" t="str">
        <f t="shared" si="1840"/>
        <v/>
      </c>
      <c r="I2681" s="6" t="str" cm="1">
        <f t="array" ref="I2681">_xlfn.IFS(AND(G2680&lt;H2680,G2681&gt;H2681),"BUY", AND(G2680&gt;H2680,G2681&lt;H2681),"SELL",TRUE,"")</f>
        <v/>
      </c>
      <c r="J2681" s="1">
        <f t="shared" ca="1" si="1806"/>
        <v>0</v>
      </c>
      <c r="K2681" s="3" t="str">
        <f t="shared" ca="1" si="1820"/>
        <v/>
      </c>
      <c r="L2681" s="3" t="str">
        <f t="shared" si="1821"/>
        <v/>
      </c>
      <c r="M2681" s="3" t="str">
        <f t="shared" si="1822"/>
        <v/>
      </c>
      <c r="N2681" s="4">
        <f t="shared" si="1807"/>
        <v>-1</v>
      </c>
      <c r="O2681" s="2" t="str">
        <f t="shared" si="1823"/>
        <v/>
      </c>
      <c r="P2681" s="1" t="str">
        <f t="shared" si="1808"/>
        <v/>
      </c>
      <c r="Q2681" s="1" t="str">
        <f t="shared" si="1809"/>
        <v/>
      </c>
      <c r="R2681" s="1" t="str">
        <f>IF(ISBLANK(A2681),"",SUM($Q$2:Q2681))</f>
        <v/>
      </c>
      <c r="S2681" s="1" t="str">
        <f>IF(ISBLANK(A2681),"",SUM($F$2:F2681))</f>
        <v/>
      </c>
      <c r="T2681" s="1" t="str">
        <f t="shared" si="1810"/>
        <v/>
      </c>
      <c r="U2681" s="1" t="str">
        <f t="shared" si="1811"/>
        <v/>
      </c>
      <c r="V2681" s="17">
        <f t="shared" si="1812"/>
        <v>0</v>
      </c>
      <c r="W2681" s="17">
        <f t="shared" si="1813"/>
        <v>0</v>
      </c>
      <c r="X2681" s="17">
        <f t="shared" si="1814"/>
        <v>0</v>
      </c>
      <c r="Y2681" s="22">
        <f t="shared" si="1847"/>
        <v>0</v>
      </c>
      <c r="Z2681" s="22">
        <f t="shared" si="1847"/>
        <v>0</v>
      </c>
      <c r="AA2681" s="22">
        <f t="shared" si="1847"/>
        <v>0</v>
      </c>
      <c r="AB2681" s="23" t="str">
        <f t="shared" si="1834"/>
        <v/>
      </c>
      <c r="AC2681" s="23" t="str">
        <f t="shared" si="1835"/>
        <v/>
      </c>
      <c r="AD2681" s="23" t="str">
        <f t="shared" si="1836"/>
        <v/>
      </c>
      <c r="AE2681" s="23" t="str">
        <f t="shared" si="1837"/>
        <v/>
      </c>
      <c r="AF2681" s="23" t="str">
        <f t="shared" si="1838"/>
        <v/>
      </c>
      <c r="AG2681" s="23" t="str">
        <f t="shared" si="1843"/>
        <v/>
      </c>
      <c r="AH2681" s="25" t="str">
        <f t="shared" si="1815"/>
        <v/>
      </c>
      <c r="AI2681" s="25" t="str">
        <f t="shared" si="1816"/>
        <v/>
      </c>
      <c r="AJ2681" s="1" t="str">
        <f t="shared" si="1824"/>
        <v/>
      </c>
      <c r="AK2681" s="10" t="e">
        <f t="shared" si="1825"/>
        <v>#DIV/0!</v>
      </c>
      <c r="AL2681" s="10" t="e">
        <f t="shared" si="1830"/>
        <v>#DIV/0!</v>
      </c>
      <c r="AM2681">
        <f t="shared" si="1826"/>
        <v>0</v>
      </c>
      <c r="AN2681">
        <f t="shared" si="1817"/>
        <v>0</v>
      </c>
      <c r="AO2681">
        <f t="shared" si="1818"/>
        <v>0</v>
      </c>
      <c r="AP2681">
        <f t="shared" ca="1" si="1848"/>
        <v>1.8256188430699191E-51</v>
      </c>
      <c r="AQ2681">
        <f t="shared" ca="1" si="1848"/>
        <v>3.3413210011521332E-50</v>
      </c>
      <c r="AR2681">
        <f t="shared" ca="1" si="1831"/>
        <v>5.4637637103421691E-2</v>
      </c>
      <c r="AS2681">
        <f t="shared" ca="1" si="1832"/>
        <v>5.1807023740860103</v>
      </c>
      <c r="AT2681">
        <f t="shared" si="1819"/>
        <v>0</v>
      </c>
      <c r="AU2681">
        <f t="shared" ca="1" si="1833"/>
        <v>6.8322259130257896E-51</v>
      </c>
      <c r="AV2681" t="e">
        <f t="shared" si="1828"/>
        <v>#DIV/0!</v>
      </c>
      <c r="AW2681" t="e">
        <f t="shared" si="1842"/>
        <v>#DIV/0!</v>
      </c>
      <c r="AX2681" t="e">
        <f t="shared" si="1841"/>
        <v>#DIV/0!</v>
      </c>
      <c r="AY2681" t="e">
        <f t="shared" si="1846"/>
        <v>#DIV/0!</v>
      </c>
      <c r="AZ2681" t="e">
        <f t="shared" si="1845"/>
        <v>#DIV/0!</v>
      </c>
    </row>
    <row r="2682" spans="7:52" x14ac:dyDescent="0.3">
      <c r="G2682" s="1" t="str">
        <f t="shared" si="1827"/>
        <v/>
      </c>
      <c r="H2682" s="2" t="str">
        <f t="shared" si="1840"/>
        <v/>
      </c>
      <c r="I2682" s="6" t="str" cm="1">
        <f t="array" ref="I2682">_xlfn.IFS(AND(G2681&lt;H2681,G2682&gt;H2682),"BUY", AND(G2681&gt;H2681,G2682&lt;H2682),"SELL",TRUE,"")</f>
        <v/>
      </c>
      <c r="J2682" s="1">
        <f t="shared" ca="1" si="1806"/>
        <v>0</v>
      </c>
      <c r="K2682" s="3" t="str">
        <f t="shared" ca="1" si="1820"/>
        <v/>
      </c>
      <c r="L2682" s="3" t="str">
        <f t="shared" si="1821"/>
        <v/>
      </c>
      <c r="M2682" s="3" t="str">
        <f t="shared" si="1822"/>
        <v/>
      </c>
      <c r="N2682" s="4">
        <f t="shared" si="1807"/>
        <v>-1</v>
      </c>
      <c r="O2682" s="2" t="str">
        <f t="shared" si="1823"/>
        <v/>
      </c>
      <c r="P2682" s="1" t="str">
        <f t="shared" si="1808"/>
        <v/>
      </c>
      <c r="Q2682" s="1" t="str">
        <f t="shared" si="1809"/>
        <v/>
      </c>
      <c r="R2682" s="1" t="str">
        <f>IF(ISBLANK(A2682),"",SUM($Q$2:Q2682))</f>
        <v/>
      </c>
      <c r="S2682" s="1" t="str">
        <f>IF(ISBLANK(A2682),"",SUM($F$2:F2682))</f>
        <v/>
      </c>
      <c r="T2682" s="1" t="str">
        <f t="shared" si="1810"/>
        <v/>
      </c>
      <c r="U2682" s="1" t="str">
        <f t="shared" si="1811"/>
        <v/>
      </c>
      <c r="V2682" s="17">
        <f t="shared" si="1812"/>
        <v>0</v>
      </c>
      <c r="W2682" s="17">
        <f t="shared" si="1813"/>
        <v>0</v>
      </c>
      <c r="X2682" s="17">
        <f t="shared" si="1814"/>
        <v>0</v>
      </c>
      <c r="Y2682" s="22">
        <f t="shared" si="1847"/>
        <v>0</v>
      </c>
      <c r="Z2682" s="22">
        <f t="shared" si="1847"/>
        <v>0</v>
      </c>
      <c r="AA2682" s="22">
        <f t="shared" si="1847"/>
        <v>0</v>
      </c>
      <c r="AB2682" s="23" t="str">
        <f t="shared" si="1834"/>
        <v/>
      </c>
      <c r="AC2682" s="23" t="str">
        <f t="shared" si="1835"/>
        <v/>
      </c>
      <c r="AD2682" s="23" t="str">
        <f t="shared" si="1836"/>
        <v/>
      </c>
      <c r="AE2682" s="23" t="str">
        <f t="shared" si="1837"/>
        <v/>
      </c>
      <c r="AF2682" s="23" t="str">
        <f t="shared" si="1838"/>
        <v/>
      </c>
      <c r="AG2682" s="23" t="str">
        <f t="shared" si="1843"/>
        <v/>
      </c>
      <c r="AH2682" s="25" t="str">
        <f t="shared" si="1815"/>
        <v/>
      </c>
      <c r="AI2682" s="25" t="str">
        <f t="shared" si="1816"/>
        <v/>
      </c>
      <c r="AJ2682" s="1" t="str">
        <f t="shared" si="1824"/>
        <v/>
      </c>
      <c r="AK2682" s="10" t="e">
        <f t="shared" si="1825"/>
        <v>#DIV/0!</v>
      </c>
      <c r="AL2682" s="10" t="e">
        <f t="shared" si="1830"/>
        <v>#DIV/0!</v>
      </c>
      <c r="AM2682">
        <f t="shared" si="1826"/>
        <v>0</v>
      </c>
      <c r="AN2682">
        <f t="shared" si="1817"/>
        <v>0</v>
      </c>
      <c r="AO2682">
        <f t="shared" si="1818"/>
        <v>0</v>
      </c>
      <c r="AP2682">
        <f t="shared" ca="1" si="1848"/>
        <v>1.6952174971363534E-51</v>
      </c>
      <c r="AQ2682">
        <f t="shared" ca="1" si="1848"/>
        <v>3.102655215355552E-50</v>
      </c>
      <c r="AR2682">
        <f t="shared" ca="1" si="1831"/>
        <v>5.4637637103421698E-2</v>
      </c>
      <c r="AS2682">
        <f t="shared" ca="1" si="1832"/>
        <v>5.1807023740860103</v>
      </c>
      <c r="AT2682">
        <f t="shared" si="1819"/>
        <v>0</v>
      </c>
      <c r="AU2682">
        <f t="shared" ca="1" si="1833"/>
        <v>6.3442097763810894E-51</v>
      </c>
      <c r="AV2682" t="e">
        <f t="shared" si="1828"/>
        <v>#DIV/0!</v>
      </c>
      <c r="AW2682" t="e">
        <f t="shared" si="1842"/>
        <v>#DIV/0!</v>
      </c>
      <c r="AX2682" t="e">
        <f t="shared" si="1841"/>
        <v>#DIV/0!</v>
      </c>
      <c r="AY2682" t="e">
        <f t="shared" si="1846"/>
        <v>#DIV/0!</v>
      </c>
      <c r="AZ2682" t="e">
        <f t="shared" si="1845"/>
        <v>#DIV/0!</v>
      </c>
    </row>
    <row r="2683" spans="7:52" x14ac:dyDescent="0.3">
      <c r="G2683" s="1" t="str">
        <f t="shared" si="1827"/>
        <v/>
      </c>
      <c r="H2683" s="2" t="str">
        <f t="shared" si="1840"/>
        <v/>
      </c>
      <c r="I2683" s="6" t="str" cm="1">
        <f t="array" ref="I2683">_xlfn.IFS(AND(G2682&lt;H2682,G2683&gt;H2683),"BUY", AND(G2682&gt;H2682,G2683&lt;H2683),"SELL",TRUE,"")</f>
        <v/>
      </c>
      <c r="J2683" s="1">
        <f t="shared" ca="1" si="1806"/>
        <v>0</v>
      </c>
      <c r="K2683" s="3" t="str">
        <f t="shared" ca="1" si="1820"/>
        <v/>
      </c>
      <c r="L2683" s="3" t="str">
        <f t="shared" si="1821"/>
        <v/>
      </c>
      <c r="M2683" s="3" t="str">
        <f t="shared" si="1822"/>
        <v/>
      </c>
      <c r="N2683" s="4">
        <f t="shared" si="1807"/>
        <v>-1</v>
      </c>
      <c r="O2683" s="2" t="str">
        <f t="shared" si="1823"/>
        <v/>
      </c>
      <c r="P2683" s="1" t="str">
        <f t="shared" si="1808"/>
        <v/>
      </c>
      <c r="Q2683" s="1" t="str">
        <f t="shared" si="1809"/>
        <v/>
      </c>
      <c r="R2683" s="1" t="str">
        <f>IF(ISBLANK(A2683),"",SUM($Q$2:Q2683))</f>
        <v/>
      </c>
      <c r="S2683" s="1" t="str">
        <f>IF(ISBLANK(A2683),"",SUM($F$2:F2683))</f>
        <v/>
      </c>
      <c r="T2683" s="1" t="str">
        <f t="shared" si="1810"/>
        <v/>
      </c>
      <c r="U2683" s="1" t="str">
        <f t="shared" si="1811"/>
        <v/>
      </c>
      <c r="V2683" s="17">
        <f t="shared" si="1812"/>
        <v>0</v>
      </c>
      <c r="W2683" s="17">
        <f t="shared" si="1813"/>
        <v>0</v>
      </c>
      <c r="X2683" s="17">
        <f t="shared" si="1814"/>
        <v>0</v>
      </c>
      <c r="Y2683" s="22">
        <f t="shared" si="1847"/>
        <v>0</v>
      </c>
      <c r="Z2683" s="22">
        <f t="shared" si="1847"/>
        <v>0</v>
      </c>
      <c r="AA2683" s="22">
        <f t="shared" si="1847"/>
        <v>0</v>
      </c>
      <c r="AB2683" s="23" t="str">
        <f t="shared" si="1834"/>
        <v/>
      </c>
      <c r="AC2683" s="23" t="str">
        <f t="shared" si="1835"/>
        <v/>
      </c>
      <c r="AD2683" s="23" t="str">
        <f t="shared" si="1836"/>
        <v/>
      </c>
      <c r="AE2683" s="23" t="str">
        <f t="shared" si="1837"/>
        <v/>
      </c>
      <c r="AF2683" s="23" t="str">
        <f t="shared" si="1838"/>
        <v/>
      </c>
      <c r="AG2683" s="23" t="str">
        <f t="shared" si="1843"/>
        <v/>
      </c>
      <c r="AH2683" s="25" t="str">
        <f t="shared" si="1815"/>
        <v/>
      </c>
      <c r="AI2683" s="25" t="str">
        <f t="shared" si="1816"/>
        <v/>
      </c>
      <c r="AJ2683" s="1" t="str">
        <f t="shared" si="1824"/>
        <v/>
      </c>
      <c r="AK2683" s="10" t="e">
        <f t="shared" si="1825"/>
        <v>#DIV/0!</v>
      </c>
      <c r="AL2683" s="10" t="e">
        <f t="shared" si="1830"/>
        <v>#DIV/0!</v>
      </c>
      <c r="AM2683">
        <f t="shared" si="1826"/>
        <v>0</v>
      </c>
      <c r="AN2683">
        <f t="shared" si="1817"/>
        <v>0</v>
      </c>
      <c r="AO2683">
        <f t="shared" si="1818"/>
        <v>0</v>
      </c>
      <c r="AP2683">
        <f t="shared" ca="1" si="1848"/>
        <v>1.5741305330551852E-51</v>
      </c>
      <c r="AQ2683">
        <f t="shared" ca="1" si="1848"/>
        <v>2.8810369856872985E-50</v>
      </c>
      <c r="AR2683">
        <f t="shared" ca="1" si="1831"/>
        <v>5.4637637103421691E-2</v>
      </c>
      <c r="AS2683">
        <f t="shared" ca="1" si="1832"/>
        <v>5.1807023740860103</v>
      </c>
      <c r="AT2683">
        <f t="shared" si="1819"/>
        <v>0</v>
      </c>
      <c r="AU2683">
        <f t="shared" ca="1" si="1833"/>
        <v>5.891051935211011E-51</v>
      </c>
      <c r="AV2683" t="e">
        <f t="shared" si="1828"/>
        <v>#DIV/0!</v>
      </c>
      <c r="AW2683" t="e">
        <f t="shared" si="1842"/>
        <v>#DIV/0!</v>
      </c>
      <c r="AX2683" t="e">
        <f t="shared" si="1841"/>
        <v>#DIV/0!</v>
      </c>
      <c r="AY2683" t="e">
        <f t="shared" si="1846"/>
        <v>#DIV/0!</v>
      </c>
      <c r="AZ2683" t="e">
        <f t="shared" si="1845"/>
        <v>#DIV/0!</v>
      </c>
    </row>
    <row r="2684" spans="7:52" x14ac:dyDescent="0.3">
      <c r="G2684" s="1" t="str">
        <f t="shared" si="1827"/>
        <v/>
      </c>
      <c r="H2684" s="2" t="str">
        <f t="shared" si="1840"/>
        <v/>
      </c>
      <c r="I2684" s="6" t="str" cm="1">
        <f t="array" ref="I2684">_xlfn.IFS(AND(G2683&lt;H2683,G2684&gt;H2684),"BUY", AND(G2683&gt;H2683,G2684&lt;H2684),"SELL",TRUE,"")</f>
        <v/>
      </c>
      <c r="J2684" s="1">
        <f t="shared" ca="1" si="1806"/>
        <v>0</v>
      </c>
      <c r="K2684" s="3" t="str">
        <f t="shared" ca="1" si="1820"/>
        <v/>
      </c>
      <c r="L2684" s="3" t="str">
        <f t="shared" si="1821"/>
        <v/>
      </c>
      <c r="M2684" s="3" t="str">
        <f t="shared" si="1822"/>
        <v/>
      </c>
      <c r="N2684" s="4">
        <f t="shared" si="1807"/>
        <v>-1</v>
      </c>
      <c r="O2684" s="2" t="str">
        <f t="shared" si="1823"/>
        <v/>
      </c>
      <c r="P2684" s="1" t="str">
        <f t="shared" si="1808"/>
        <v/>
      </c>
      <c r="Q2684" s="1" t="str">
        <f t="shared" si="1809"/>
        <v/>
      </c>
      <c r="R2684" s="1" t="str">
        <f>IF(ISBLANK(A2684),"",SUM($Q$2:Q2684))</f>
        <v/>
      </c>
      <c r="S2684" s="1" t="str">
        <f>IF(ISBLANK(A2684),"",SUM($F$2:F2684))</f>
        <v/>
      </c>
      <c r="T2684" s="1" t="str">
        <f t="shared" si="1810"/>
        <v/>
      </c>
      <c r="U2684" s="1" t="str">
        <f t="shared" si="1811"/>
        <v/>
      </c>
      <c r="V2684" s="17">
        <f t="shared" si="1812"/>
        <v>0</v>
      </c>
      <c r="W2684" s="17">
        <f t="shared" si="1813"/>
        <v>0</v>
      </c>
      <c r="X2684" s="17">
        <f t="shared" si="1814"/>
        <v>0</v>
      </c>
      <c r="Y2684" s="22">
        <f t="shared" si="1847"/>
        <v>0</v>
      </c>
      <c r="Z2684" s="22">
        <f t="shared" si="1847"/>
        <v>0</v>
      </c>
      <c r="AA2684" s="22">
        <f t="shared" si="1847"/>
        <v>0</v>
      </c>
      <c r="AB2684" s="23" t="str">
        <f t="shared" si="1834"/>
        <v/>
      </c>
      <c r="AC2684" s="23" t="str">
        <f t="shared" si="1835"/>
        <v/>
      </c>
      <c r="AD2684" s="23" t="str">
        <f t="shared" si="1836"/>
        <v/>
      </c>
      <c r="AE2684" s="23" t="str">
        <f t="shared" si="1837"/>
        <v/>
      </c>
      <c r="AF2684" s="23" t="str">
        <f t="shared" si="1838"/>
        <v/>
      </c>
      <c r="AG2684" s="23" t="str">
        <f t="shared" si="1843"/>
        <v/>
      </c>
      <c r="AH2684" s="25" t="str">
        <f t="shared" si="1815"/>
        <v/>
      </c>
      <c r="AI2684" s="25" t="str">
        <f t="shared" si="1816"/>
        <v/>
      </c>
      <c r="AJ2684" s="1" t="str">
        <f t="shared" si="1824"/>
        <v/>
      </c>
      <c r="AK2684" s="10" t="e">
        <f t="shared" si="1825"/>
        <v>#DIV/0!</v>
      </c>
      <c r="AL2684" s="10" t="e">
        <f t="shared" si="1830"/>
        <v>#DIV/0!</v>
      </c>
      <c r="AM2684">
        <f t="shared" si="1826"/>
        <v>0</v>
      </c>
      <c r="AN2684">
        <f t="shared" si="1817"/>
        <v>0</v>
      </c>
      <c r="AO2684">
        <f t="shared" si="1818"/>
        <v>0</v>
      </c>
      <c r="AP2684">
        <f t="shared" ca="1" si="1848"/>
        <v>1.4616926378369576E-51</v>
      </c>
      <c r="AQ2684">
        <f t="shared" ca="1" si="1848"/>
        <v>2.6752486295667773E-50</v>
      </c>
      <c r="AR2684">
        <f t="shared" ca="1" si="1831"/>
        <v>5.4637637103421684E-2</v>
      </c>
      <c r="AS2684">
        <f t="shared" ca="1" si="1832"/>
        <v>5.1807023740860103</v>
      </c>
      <c r="AT2684">
        <f t="shared" si="1819"/>
        <v>0</v>
      </c>
      <c r="AU2684">
        <f t="shared" ca="1" si="1833"/>
        <v>5.4702625112673677E-51</v>
      </c>
      <c r="AV2684" t="e">
        <f t="shared" si="1828"/>
        <v>#DIV/0!</v>
      </c>
      <c r="AW2684" t="e">
        <f t="shared" si="1842"/>
        <v>#DIV/0!</v>
      </c>
      <c r="AX2684" t="e">
        <f t="shared" si="1841"/>
        <v>#DIV/0!</v>
      </c>
      <c r="AY2684" t="e">
        <f t="shared" si="1846"/>
        <v>#DIV/0!</v>
      </c>
      <c r="AZ2684" t="e">
        <f t="shared" si="1845"/>
        <v>#DIV/0!</v>
      </c>
    </row>
    <row r="2685" spans="7:52" x14ac:dyDescent="0.3">
      <c r="G2685" s="1" t="str">
        <f t="shared" si="1827"/>
        <v/>
      </c>
      <c r="H2685" s="2" t="str">
        <f t="shared" si="1840"/>
        <v/>
      </c>
      <c r="I2685" s="6" t="str" cm="1">
        <f t="array" ref="I2685">_xlfn.IFS(AND(G2684&lt;H2684,G2685&gt;H2685),"BUY", AND(G2684&gt;H2684,G2685&lt;H2685),"SELL",TRUE,"")</f>
        <v/>
      </c>
      <c r="J2685" s="1">
        <f t="shared" ca="1" si="1806"/>
        <v>0</v>
      </c>
      <c r="K2685" s="3" t="str">
        <f t="shared" ca="1" si="1820"/>
        <v/>
      </c>
      <c r="L2685" s="3" t="str">
        <f t="shared" si="1821"/>
        <v/>
      </c>
      <c r="M2685" s="3" t="str">
        <f t="shared" si="1822"/>
        <v/>
      </c>
      <c r="N2685" s="4">
        <f t="shared" si="1807"/>
        <v>-1</v>
      </c>
      <c r="O2685" s="2" t="str">
        <f t="shared" si="1823"/>
        <v/>
      </c>
      <c r="P2685" s="1" t="str">
        <f t="shared" si="1808"/>
        <v/>
      </c>
      <c r="Q2685" s="1" t="str">
        <f t="shared" si="1809"/>
        <v/>
      </c>
      <c r="R2685" s="1" t="str">
        <f>IF(ISBLANK(A2685),"",SUM($Q$2:Q2685))</f>
        <v/>
      </c>
      <c r="S2685" s="1" t="str">
        <f>IF(ISBLANK(A2685),"",SUM($F$2:F2685))</f>
        <v/>
      </c>
      <c r="T2685" s="1" t="str">
        <f t="shared" si="1810"/>
        <v/>
      </c>
      <c r="U2685" s="1" t="str">
        <f t="shared" si="1811"/>
        <v/>
      </c>
      <c r="V2685" s="17">
        <f t="shared" si="1812"/>
        <v>0</v>
      </c>
      <c r="W2685" s="17">
        <f t="shared" si="1813"/>
        <v>0</v>
      </c>
      <c r="X2685" s="17">
        <f t="shared" si="1814"/>
        <v>0</v>
      </c>
      <c r="Y2685" s="22">
        <f t="shared" si="1847"/>
        <v>0</v>
      </c>
      <c r="Z2685" s="22">
        <f t="shared" si="1847"/>
        <v>0</v>
      </c>
      <c r="AA2685" s="22">
        <f t="shared" si="1847"/>
        <v>0</v>
      </c>
      <c r="AB2685" s="23" t="str">
        <f t="shared" si="1834"/>
        <v/>
      </c>
      <c r="AC2685" s="23" t="str">
        <f t="shared" si="1835"/>
        <v/>
      </c>
      <c r="AD2685" s="23" t="str">
        <f t="shared" si="1836"/>
        <v/>
      </c>
      <c r="AE2685" s="23" t="str">
        <f t="shared" si="1837"/>
        <v/>
      </c>
      <c r="AF2685" s="23" t="str">
        <f t="shared" si="1838"/>
        <v/>
      </c>
      <c r="AG2685" s="23" t="str">
        <f t="shared" si="1843"/>
        <v/>
      </c>
      <c r="AH2685" s="25" t="str">
        <f t="shared" si="1815"/>
        <v/>
      </c>
      <c r="AI2685" s="25" t="str">
        <f t="shared" si="1816"/>
        <v/>
      </c>
      <c r="AJ2685" s="1" t="str">
        <f t="shared" si="1824"/>
        <v/>
      </c>
      <c r="AK2685" s="10" t="e">
        <f t="shared" si="1825"/>
        <v>#DIV/0!</v>
      </c>
      <c r="AL2685" s="10" t="e">
        <f t="shared" si="1830"/>
        <v>#DIV/0!</v>
      </c>
      <c r="AM2685">
        <f t="shared" si="1826"/>
        <v>0</v>
      </c>
      <c r="AN2685">
        <f t="shared" si="1817"/>
        <v>0</v>
      </c>
      <c r="AO2685">
        <f t="shared" si="1818"/>
        <v>0</v>
      </c>
      <c r="AP2685">
        <f t="shared" ca="1" si="1848"/>
        <v>1.3572860208486036E-51</v>
      </c>
      <c r="AQ2685">
        <f t="shared" ca="1" si="1848"/>
        <v>2.484159441740579E-50</v>
      </c>
      <c r="AR2685">
        <f t="shared" ca="1" si="1831"/>
        <v>5.4637637103421684E-2</v>
      </c>
      <c r="AS2685">
        <f t="shared" ca="1" si="1832"/>
        <v>5.1807023740860103</v>
      </c>
      <c r="AT2685">
        <f t="shared" si="1819"/>
        <v>0</v>
      </c>
      <c r="AU2685">
        <f t="shared" ca="1" si="1833"/>
        <v>5.0795294747482704E-51</v>
      </c>
      <c r="AV2685" t="e">
        <f t="shared" si="1828"/>
        <v>#DIV/0!</v>
      </c>
      <c r="AW2685" t="e">
        <f t="shared" si="1842"/>
        <v>#DIV/0!</v>
      </c>
      <c r="AX2685" t="e">
        <f t="shared" si="1841"/>
        <v>#DIV/0!</v>
      </c>
      <c r="AY2685" t="e">
        <f t="shared" si="1846"/>
        <v>#DIV/0!</v>
      </c>
      <c r="AZ2685" t="e">
        <f t="shared" si="1845"/>
        <v>#DIV/0!</v>
      </c>
    </row>
    <row r="2686" spans="7:52" x14ac:dyDescent="0.3">
      <c r="G2686" s="1" t="str">
        <f t="shared" si="1827"/>
        <v/>
      </c>
      <c r="H2686" s="2" t="str">
        <f t="shared" si="1840"/>
        <v/>
      </c>
      <c r="I2686" s="6" t="str" cm="1">
        <f t="array" ref="I2686">_xlfn.IFS(AND(G2685&lt;H2685,G2686&gt;H2686),"BUY", AND(G2685&gt;H2685,G2686&lt;H2686),"SELL",TRUE,"")</f>
        <v/>
      </c>
      <c r="J2686" s="1">
        <f t="shared" ca="1" si="1806"/>
        <v>0</v>
      </c>
      <c r="K2686" s="3" t="str">
        <f t="shared" ca="1" si="1820"/>
        <v/>
      </c>
      <c r="L2686" s="3" t="str">
        <f t="shared" si="1821"/>
        <v/>
      </c>
      <c r="M2686" s="3" t="str">
        <f t="shared" si="1822"/>
        <v/>
      </c>
      <c r="N2686" s="4">
        <f t="shared" si="1807"/>
        <v>-1</v>
      </c>
      <c r="O2686" s="2" t="str">
        <f t="shared" si="1823"/>
        <v/>
      </c>
      <c r="P2686" s="1" t="str">
        <f t="shared" si="1808"/>
        <v/>
      </c>
      <c r="Q2686" s="1" t="str">
        <f t="shared" si="1809"/>
        <v/>
      </c>
      <c r="R2686" s="1" t="str">
        <f>IF(ISBLANK(A2686),"",SUM($Q$2:Q2686))</f>
        <v/>
      </c>
      <c r="S2686" s="1" t="str">
        <f>IF(ISBLANK(A2686),"",SUM($F$2:F2686))</f>
        <v/>
      </c>
      <c r="T2686" s="1" t="str">
        <f t="shared" si="1810"/>
        <v/>
      </c>
      <c r="U2686" s="1" t="str">
        <f t="shared" si="1811"/>
        <v/>
      </c>
      <c r="V2686" s="17">
        <f t="shared" si="1812"/>
        <v>0</v>
      </c>
      <c r="W2686" s="17">
        <f t="shared" si="1813"/>
        <v>0</v>
      </c>
      <c r="X2686" s="17">
        <f t="shared" si="1814"/>
        <v>0</v>
      </c>
      <c r="Y2686" s="22">
        <f t="shared" si="1847"/>
        <v>0</v>
      </c>
      <c r="Z2686" s="22">
        <f t="shared" si="1847"/>
        <v>0</v>
      </c>
      <c r="AA2686" s="22">
        <f t="shared" si="1847"/>
        <v>0</v>
      </c>
      <c r="AB2686" s="23" t="str">
        <f t="shared" si="1834"/>
        <v/>
      </c>
      <c r="AC2686" s="23" t="str">
        <f t="shared" si="1835"/>
        <v/>
      </c>
      <c r="AD2686" s="23" t="str">
        <f t="shared" si="1836"/>
        <v/>
      </c>
      <c r="AE2686" s="23" t="str">
        <f t="shared" si="1837"/>
        <v/>
      </c>
      <c r="AF2686" s="23" t="str">
        <f t="shared" si="1838"/>
        <v/>
      </c>
      <c r="AG2686" s="23" t="str">
        <f t="shared" si="1843"/>
        <v/>
      </c>
      <c r="AH2686" s="25" t="str">
        <f t="shared" si="1815"/>
        <v/>
      </c>
      <c r="AI2686" s="25" t="str">
        <f t="shared" si="1816"/>
        <v/>
      </c>
      <c r="AJ2686" s="1" t="str">
        <f t="shared" si="1824"/>
        <v/>
      </c>
      <c r="AK2686" s="10" t="e">
        <f t="shared" si="1825"/>
        <v>#DIV/0!</v>
      </c>
      <c r="AL2686" s="10" t="e">
        <f t="shared" si="1830"/>
        <v>#DIV/0!</v>
      </c>
      <c r="AM2686">
        <f t="shared" si="1826"/>
        <v>0</v>
      </c>
      <c r="AN2686">
        <f t="shared" si="1817"/>
        <v>0</v>
      </c>
      <c r="AO2686">
        <f t="shared" si="1818"/>
        <v>0</v>
      </c>
      <c r="AP2686">
        <f t="shared" ca="1" si="1848"/>
        <v>1.2603370193594177E-51</v>
      </c>
      <c r="AQ2686">
        <f t="shared" ca="1" si="1848"/>
        <v>2.3067194816162518E-50</v>
      </c>
      <c r="AR2686">
        <f t="shared" ca="1" si="1831"/>
        <v>5.4637637103421691E-2</v>
      </c>
      <c r="AS2686">
        <f t="shared" ca="1" si="1832"/>
        <v>5.1807023740860103</v>
      </c>
      <c r="AT2686">
        <f t="shared" si="1819"/>
        <v>0</v>
      </c>
      <c r="AU2686">
        <f t="shared" ca="1" si="1833"/>
        <v>4.7167059408376793E-51</v>
      </c>
      <c r="AV2686" t="e">
        <f t="shared" si="1828"/>
        <v>#DIV/0!</v>
      </c>
      <c r="AW2686" t="e">
        <f t="shared" si="1842"/>
        <v>#DIV/0!</v>
      </c>
      <c r="AX2686" t="e">
        <f t="shared" si="1841"/>
        <v>#DIV/0!</v>
      </c>
      <c r="AY2686" t="e">
        <f t="shared" si="1846"/>
        <v>#DIV/0!</v>
      </c>
      <c r="AZ2686" t="e">
        <f t="shared" si="1845"/>
        <v>#DIV/0!</v>
      </c>
    </row>
    <row r="2687" spans="7:52" x14ac:dyDescent="0.3">
      <c r="G2687" s="1" t="str">
        <f t="shared" si="1827"/>
        <v/>
      </c>
      <c r="H2687" s="2" t="str">
        <f t="shared" si="1840"/>
        <v/>
      </c>
      <c r="I2687" s="6" t="str" cm="1">
        <f t="array" ref="I2687">_xlfn.IFS(AND(G2686&lt;H2686,G2687&gt;H2687),"BUY", AND(G2686&gt;H2686,G2687&lt;H2687),"SELL",TRUE,"")</f>
        <v/>
      </c>
      <c r="J2687" s="1">
        <f t="shared" ca="1" si="1806"/>
        <v>0</v>
      </c>
      <c r="K2687" s="3" t="str">
        <f t="shared" ca="1" si="1820"/>
        <v/>
      </c>
      <c r="L2687" s="3" t="str">
        <f t="shared" si="1821"/>
        <v/>
      </c>
      <c r="M2687" s="3" t="str">
        <f t="shared" si="1822"/>
        <v/>
      </c>
      <c r="N2687" s="4">
        <f t="shared" si="1807"/>
        <v>-1</v>
      </c>
      <c r="O2687" s="2" t="str">
        <f t="shared" si="1823"/>
        <v/>
      </c>
      <c r="P2687" s="1" t="str">
        <f t="shared" si="1808"/>
        <v/>
      </c>
      <c r="Q2687" s="1" t="str">
        <f t="shared" si="1809"/>
        <v/>
      </c>
      <c r="R2687" s="1" t="str">
        <f>IF(ISBLANK(A2687),"",SUM($Q$2:Q2687))</f>
        <v/>
      </c>
      <c r="S2687" s="1" t="str">
        <f>IF(ISBLANK(A2687),"",SUM($F$2:F2687))</f>
        <v/>
      </c>
      <c r="T2687" s="1" t="str">
        <f t="shared" si="1810"/>
        <v/>
      </c>
      <c r="U2687" s="1" t="str">
        <f t="shared" si="1811"/>
        <v/>
      </c>
      <c r="V2687" s="17">
        <f t="shared" si="1812"/>
        <v>0</v>
      </c>
      <c r="W2687" s="17">
        <f t="shared" si="1813"/>
        <v>0</v>
      </c>
      <c r="X2687" s="17">
        <f t="shared" si="1814"/>
        <v>0</v>
      </c>
      <c r="Y2687" s="22">
        <f t="shared" ref="Y2687:AA2702" si="1849">SUM(V2674:V2687)</f>
        <v>0</v>
      </c>
      <c r="Z2687" s="22">
        <f t="shared" si="1849"/>
        <v>0</v>
      </c>
      <c r="AA2687" s="22">
        <f t="shared" si="1849"/>
        <v>0</v>
      </c>
      <c r="AB2687" s="23" t="str">
        <f t="shared" si="1834"/>
        <v/>
      </c>
      <c r="AC2687" s="23" t="str">
        <f t="shared" si="1835"/>
        <v/>
      </c>
      <c r="AD2687" s="23" t="str">
        <f t="shared" si="1836"/>
        <v/>
      </c>
      <c r="AE2687" s="23" t="str">
        <f t="shared" si="1837"/>
        <v/>
      </c>
      <c r="AF2687" s="23" t="str">
        <f t="shared" si="1838"/>
        <v/>
      </c>
      <c r="AG2687" s="23" t="str">
        <f t="shared" si="1843"/>
        <v/>
      </c>
      <c r="AH2687" s="25" t="str">
        <f t="shared" si="1815"/>
        <v/>
      </c>
      <c r="AI2687" s="25" t="str">
        <f t="shared" si="1816"/>
        <v/>
      </c>
      <c r="AJ2687" s="1" t="str">
        <f t="shared" si="1824"/>
        <v/>
      </c>
      <c r="AK2687" s="10" t="e">
        <f t="shared" si="1825"/>
        <v>#DIV/0!</v>
      </c>
      <c r="AL2687" s="10" t="e">
        <f t="shared" si="1830"/>
        <v>#DIV/0!</v>
      </c>
      <c r="AM2687">
        <f t="shared" si="1826"/>
        <v>0</v>
      </c>
      <c r="AN2687">
        <f t="shared" si="1817"/>
        <v>0</v>
      </c>
      <c r="AO2687">
        <f t="shared" si="1818"/>
        <v>0</v>
      </c>
      <c r="AP2687">
        <f t="shared" ca="1" si="1848"/>
        <v>1.1703129465480307E-51</v>
      </c>
      <c r="AQ2687">
        <f t="shared" ca="1" si="1848"/>
        <v>2.141953804357948E-50</v>
      </c>
      <c r="AR2687">
        <f t="shared" ca="1" si="1831"/>
        <v>5.4637637103421691E-2</v>
      </c>
      <c r="AS2687">
        <f t="shared" ca="1" si="1832"/>
        <v>5.1807023740860103</v>
      </c>
      <c r="AT2687">
        <f t="shared" si="1819"/>
        <v>0</v>
      </c>
      <c r="AU2687">
        <f t="shared" ca="1" si="1833"/>
        <v>4.3797983736349885E-51</v>
      </c>
      <c r="AV2687" t="e">
        <f t="shared" si="1828"/>
        <v>#DIV/0!</v>
      </c>
      <c r="AW2687" t="e">
        <f t="shared" si="1842"/>
        <v>#DIV/0!</v>
      </c>
      <c r="AX2687" t="e">
        <f t="shared" si="1841"/>
        <v>#DIV/0!</v>
      </c>
      <c r="AY2687" t="e">
        <f t="shared" si="1846"/>
        <v>#DIV/0!</v>
      </c>
      <c r="AZ2687" t="e">
        <f t="shared" si="1845"/>
        <v>#DIV/0!</v>
      </c>
    </row>
    <row r="2688" spans="7:52" x14ac:dyDescent="0.3">
      <c r="G2688" s="1" t="str">
        <f t="shared" si="1827"/>
        <v/>
      </c>
      <c r="H2688" s="2" t="str">
        <f t="shared" si="1840"/>
        <v/>
      </c>
      <c r="I2688" s="6" t="str" cm="1">
        <f t="array" ref="I2688">_xlfn.IFS(AND(G2687&lt;H2687,G2688&gt;H2688),"BUY", AND(G2687&gt;H2687,G2688&lt;H2688),"SELL",TRUE,"")</f>
        <v/>
      </c>
      <c r="J2688" s="1">
        <f t="shared" ca="1" si="1806"/>
        <v>0</v>
      </c>
      <c r="K2688" s="3" t="str">
        <f t="shared" ca="1" si="1820"/>
        <v/>
      </c>
      <c r="L2688" s="3" t="str">
        <f t="shared" si="1821"/>
        <v/>
      </c>
      <c r="M2688" s="3" t="str">
        <f t="shared" si="1822"/>
        <v/>
      </c>
      <c r="N2688" s="4">
        <f t="shared" si="1807"/>
        <v>-1</v>
      </c>
      <c r="O2688" s="2" t="str">
        <f t="shared" si="1823"/>
        <v/>
      </c>
      <c r="P2688" s="1" t="str">
        <f t="shared" si="1808"/>
        <v/>
      </c>
      <c r="Q2688" s="1" t="str">
        <f t="shared" si="1809"/>
        <v/>
      </c>
      <c r="R2688" s="1" t="str">
        <f>IF(ISBLANK(A2688),"",SUM($Q$2:Q2688))</f>
        <v/>
      </c>
      <c r="S2688" s="1" t="str">
        <f>IF(ISBLANK(A2688),"",SUM($F$2:F2688))</f>
        <v/>
      </c>
      <c r="T2688" s="1" t="str">
        <f t="shared" si="1810"/>
        <v/>
      </c>
      <c r="U2688" s="1" t="str">
        <f t="shared" si="1811"/>
        <v/>
      </c>
      <c r="V2688" s="17">
        <f t="shared" si="1812"/>
        <v>0</v>
      </c>
      <c r="W2688" s="17">
        <f t="shared" si="1813"/>
        <v>0</v>
      </c>
      <c r="X2688" s="17">
        <f t="shared" si="1814"/>
        <v>0</v>
      </c>
      <c r="Y2688" s="22">
        <f t="shared" si="1849"/>
        <v>0</v>
      </c>
      <c r="Z2688" s="22">
        <f t="shared" si="1849"/>
        <v>0</v>
      </c>
      <c r="AA2688" s="22">
        <f t="shared" si="1849"/>
        <v>0</v>
      </c>
      <c r="AB2688" s="23" t="str">
        <f t="shared" si="1834"/>
        <v/>
      </c>
      <c r="AC2688" s="23" t="str">
        <f t="shared" si="1835"/>
        <v/>
      </c>
      <c r="AD2688" s="23" t="str">
        <f t="shared" si="1836"/>
        <v/>
      </c>
      <c r="AE2688" s="23" t="str">
        <f t="shared" si="1837"/>
        <v/>
      </c>
      <c r="AF2688" s="23" t="str">
        <f t="shared" si="1838"/>
        <v/>
      </c>
      <c r="AG2688" s="23" t="str">
        <f t="shared" si="1843"/>
        <v/>
      </c>
      <c r="AH2688" s="25" t="str">
        <f t="shared" si="1815"/>
        <v/>
      </c>
      <c r="AI2688" s="25" t="str">
        <f t="shared" si="1816"/>
        <v/>
      </c>
      <c r="AJ2688" s="1" t="str">
        <f t="shared" si="1824"/>
        <v/>
      </c>
      <c r="AK2688" s="10" t="e">
        <f t="shared" si="1825"/>
        <v>#DIV/0!</v>
      </c>
      <c r="AL2688" s="10" t="e">
        <f t="shared" si="1830"/>
        <v>#DIV/0!</v>
      </c>
      <c r="AM2688">
        <f t="shared" si="1826"/>
        <v>0</v>
      </c>
      <c r="AN2688">
        <f t="shared" si="1817"/>
        <v>0</v>
      </c>
      <c r="AO2688">
        <f t="shared" si="1818"/>
        <v>0</v>
      </c>
      <c r="AP2688">
        <f t="shared" ca="1" si="1848"/>
        <v>1.0867191646517428E-51</v>
      </c>
      <c r="AQ2688">
        <f t="shared" ca="1" si="1848"/>
        <v>1.9889571040466662E-50</v>
      </c>
      <c r="AR2688">
        <f t="shared" ca="1" si="1831"/>
        <v>5.4637637103421691E-2</v>
      </c>
      <c r="AS2688">
        <f t="shared" ca="1" si="1832"/>
        <v>5.1807023740860103</v>
      </c>
      <c r="AT2688">
        <f t="shared" si="1819"/>
        <v>0</v>
      </c>
      <c r="AU2688">
        <f t="shared" ca="1" si="1833"/>
        <v>4.0669556326610605E-51</v>
      </c>
      <c r="AV2688" t="e">
        <f t="shared" si="1828"/>
        <v>#DIV/0!</v>
      </c>
      <c r="AW2688" t="e">
        <f t="shared" si="1842"/>
        <v>#DIV/0!</v>
      </c>
      <c r="AX2688" t="e">
        <f t="shared" si="1841"/>
        <v>#DIV/0!</v>
      </c>
      <c r="AY2688" t="e">
        <f t="shared" si="1846"/>
        <v>#DIV/0!</v>
      </c>
      <c r="AZ2688" t="e">
        <f t="shared" si="1845"/>
        <v>#DIV/0!</v>
      </c>
    </row>
    <row r="2689" spans="7:52" x14ac:dyDescent="0.3">
      <c r="G2689" s="1" t="str">
        <f t="shared" si="1827"/>
        <v/>
      </c>
      <c r="H2689" s="2" t="str">
        <f t="shared" si="1840"/>
        <v/>
      </c>
      <c r="I2689" s="6" t="str" cm="1">
        <f t="array" ref="I2689">_xlfn.IFS(AND(G2688&lt;H2688,G2689&gt;H2689),"BUY", AND(G2688&gt;H2688,G2689&lt;H2689),"SELL",TRUE,"")</f>
        <v/>
      </c>
      <c r="J2689" s="1">
        <f t="shared" ca="1" si="1806"/>
        <v>0</v>
      </c>
      <c r="K2689" s="3" t="str">
        <f t="shared" ca="1" si="1820"/>
        <v/>
      </c>
      <c r="L2689" s="3" t="str">
        <f t="shared" si="1821"/>
        <v/>
      </c>
      <c r="M2689" s="3" t="str">
        <f t="shared" si="1822"/>
        <v/>
      </c>
      <c r="N2689" s="4">
        <f t="shared" si="1807"/>
        <v>-1</v>
      </c>
      <c r="O2689" s="2" t="str">
        <f t="shared" si="1823"/>
        <v/>
      </c>
      <c r="P2689" s="1" t="str">
        <f t="shared" si="1808"/>
        <v/>
      </c>
      <c r="Q2689" s="1" t="str">
        <f t="shared" si="1809"/>
        <v/>
      </c>
      <c r="R2689" s="1" t="str">
        <f>IF(ISBLANK(A2689),"",SUM($Q$2:Q2689))</f>
        <v/>
      </c>
      <c r="S2689" s="1" t="str">
        <f>IF(ISBLANK(A2689),"",SUM($F$2:F2689))</f>
        <v/>
      </c>
      <c r="T2689" s="1" t="str">
        <f t="shared" si="1810"/>
        <v/>
      </c>
      <c r="U2689" s="1" t="str">
        <f t="shared" si="1811"/>
        <v/>
      </c>
      <c r="V2689" s="17">
        <f t="shared" si="1812"/>
        <v>0</v>
      </c>
      <c r="W2689" s="17">
        <f t="shared" si="1813"/>
        <v>0</v>
      </c>
      <c r="X2689" s="17">
        <f t="shared" si="1814"/>
        <v>0</v>
      </c>
      <c r="Y2689" s="22">
        <f t="shared" si="1849"/>
        <v>0</v>
      </c>
      <c r="Z2689" s="22">
        <f t="shared" si="1849"/>
        <v>0</v>
      </c>
      <c r="AA2689" s="22">
        <f t="shared" si="1849"/>
        <v>0</v>
      </c>
      <c r="AB2689" s="23" t="str">
        <f t="shared" si="1834"/>
        <v/>
      </c>
      <c r="AC2689" s="23" t="str">
        <f t="shared" si="1835"/>
        <v/>
      </c>
      <c r="AD2689" s="23" t="str">
        <f t="shared" si="1836"/>
        <v/>
      </c>
      <c r="AE2689" s="23" t="str">
        <f t="shared" si="1837"/>
        <v/>
      </c>
      <c r="AF2689" s="23" t="str">
        <f t="shared" si="1838"/>
        <v/>
      </c>
      <c r="AG2689" s="23" t="str">
        <f t="shared" si="1843"/>
        <v/>
      </c>
      <c r="AH2689" s="25" t="str">
        <f t="shared" si="1815"/>
        <v/>
      </c>
      <c r="AI2689" s="25" t="str">
        <f t="shared" si="1816"/>
        <v/>
      </c>
      <c r="AJ2689" s="1" t="str">
        <f t="shared" si="1824"/>
        <v/>
      </c>
      <c r="AK2689" s="10" t="e">
        <f t="shared" si="1825"/>
        <v>#DIV/0!</v>
      </c>
      <c r="AL2689" s="10" t="e">
        <f t="shared" si="1830"/>
        <v>#DIV/0!</v>
      </c>
      <c r="AM2689">
        <f t="shared" si="1826"/>
        <v>0</v>
      </c>
      <c r="AN2689">
        <f t="shared" si="1817"/>
        <v>0</v>
      </c>
      <c r="AO2689">
        <f t="shared" si="1818"/>
        <v>0</v>
      </c>
      <c r="AP2689">
        <f t="shared" ca="1" si="1848"/>
        <v>1.0090963671766183E-51</v>
      </c>
      <c r="AQ2689">
        <f t="shared" ca="1" si="1848"/>
        <v>1.8468887394719044E-50</v>
      </c>
      <c r="AR2689">
        <f t="shared" ca="1" si="1831"/>
        <v>5.4637637103421684E-2</v>
      </c>
      <c r="AS2689">
        <f t="shared" ca="1" si="1832"/>
        <v>5.1807023740860103</v>
      </c>
      <c r="AT2689">
        <f t="shared" si="1819"/>
        <v>0</v>
      </c>
      <c r="AU2689">
        <f t="shared" ca="1" si="1833"/>
        <v>3.7764588017566993E-51</v>
      </c>
      <c r="AV2689" t="e">
        <f t="shared" si="1828"/>
        <v>#DIV/0!</v>
      </c>
      <c r="AW2689" t="e">
        <f t="shared" si="1842"/>
        <v>#DIV/0!</v>
      </c>
      <c r="AX2689" t="e">
        <f t="shared" si="1841"/>
        <v>#DIV/0!</v>
      </c>
      <c r="AY2689" t="e">
        <f t="shared" si="1846"/>
        <v>#DIV/0!</v>
      </c>
      <c r="AZ2689" t="e">
        <f t="shared" si="1845"/>
        <v>#DIV/0!</v>
      </c>
    </row>
    <row r="2690" spans="7:52" x14ac:dyDescent="0.3">
      <c r="G2690" s="1" t="str">
        <f t="shared" si="1827"/>
        <v/>
      </c>
      <c r="H2690" s="2" t="str">
        <f t="shared" si="1840"/>
        <v/>
      </c>
      <c r="I2690" s="6" t="str" cm="1">
        <f t="array" ref="I2690">_xlfn.IFS(AND(G2689&lt;H2689,G2690&gt;H2690),"BUY", AND(G2689&gt;H2689,G2690&lt;H2690),"SELL",TRUE,"")</f>
        <v/>
      </c>
      <c r="J2690" s="1">
        <f t="shared" ca="1" si="1806"/>
        <v>0</v>
      </c>
      <c r="K2690" s="3" t="str">
        <f t="shared" ca="1" si="1820"/>
        <v/>
      </c>
      <c r="L2690" s="3" t="str">
        <f t="shared" si="1821"/>
        <v/>
      </c>
      <c r="M2690" s="3" t="str">
        <f t="shared" si="1822"/>
        <v/>
      </c>
      <c r="N2690" s="4">
        <f t="shared" si="1807"/>
        <v>-1</v>
      </c>
      <c r="O2690" s="2" t="str">
        <f t="shared" si="1823"/>
        <v/>
      </c>
      <c r="P2690" s="1" t="str">
        <f t="shared" si="1808"/>
        <v/>
      </c>
      <c r="Q2690" s="1" t="str">
        <f t="shared" si="1809"/>
        <v/>
      </c>
      <c r="R2690" s="1" t="str">
        <f>IF(ISBLANK(A2690),"",SUM($Q$2:Q2690))</f>
        <v/>
      </c>
      <c r="S2690" s="1" t="str">
        <f>IF(ISBLANK(A2690),"",SUM($F$2:F2690))</f>
        <v/>
      </c>
      <c r="T2690" s="1" t="str">
        <f t="shared" si="1810"/>
        <v/>
      </c>
      <c r="U2690" s="1" t="str">
        <f t="shared" si="1811"/>
        <v/>
      </c>
      <c r="V2690" s="17">
        <f t="shared" si="1812"/>
        <v>0</v>
      </c>
      <c r="W2690" s="17">
        <f t="shared" si="1813"/>
        <v>0</v>
      </c>
      <c r="X2690" s="17">
        <f t="shared" si="1814"/>
        <v>0</v>
      </c>
      <c r="Y2690" s="22">
        <f t="shared" si="1849"/>
        <v>0</v>
      </c>
      <c r="Z2690" s="22">
        <f t="shared" si="1849"/>
        <v>0</v>
      </c>
      <c r="AA2690" s="22">
        <f t="shared" si="1849"/>
        <v>0</v>
      </c>
      <c r="AB2690" s="23" t="str">
        <f t="shared" si="1834"/>
        <v/>
      </c>
      <c r="AC2690" s="23" t="str">
        <f t="shared" si="1835"/>
        <v/>
      </c>
      <c r="AD2690" s="23" t="str">
        <f t="shared" si="1836"/>
        <v/>
      </c>
      <c r="AE2690" s="23" t="str">
        <f t="shared" si="1837"/>
        <v/>
      </c>
      <c r="AF2690" s="23" t="str">
        <f t="shared" si="1838"/>
        <v/>
      </c>
      <c r="AG2690" s="23" t="str">
        <f t="shared" si="1843"/>
        <v/>
      </c>
      <c r="AH2690" s="25" t="str">
        <f t="shared" si="1815"/>
        <v/>
      </c>
      <c r="AI2690" s="25" t="str">
        <f t="shared" si="1816"/>
        <v/>
      </c>
      <c r="AJ2690" s="1" t="str">
        <f t="shared" si="1824"/>
        <v/>
      </c>
      <c r="AK2690" s="10" t="e">
        <f t="shared" si="1825"/>
        <v>#DIV/0!</v>
      </c>
      <c r="AL2690" s="10" t="e">
        <f t="shared" si="1830"/>
        <v>#DIV/0!</v>
      </c>
      <c r="AM2690">
        <f t="shared" si="1826"/>
        <v>0</v>
      </c>
      <c r="AN2690">
        <f t="shared" si="1817"/>
        <v>0</v>
      </c>
      <c r="AO2690">
        <f t="shared" si="1818"/>
        <v>0</v>
      </c>
      <c r="AP2690">
        <f t="shared" ca="1" si="1848"/>
        <v>9.3701805523543129E-52</v>
      </c>
      <c r="AQ2690">
        <f t="shared" ca="1" si="1848"/>
        <v>1.7149681152239114E-50</v>
      </c>
      <c r="AR2690">
        <f t="shared" ca="1" si="1831"/>
        <v>5.4637637103421677E-2</v>
      </c>
      <c r="AS2690">
        <f t="shared" ca="1" si="1832"/>
        <v>5.1807023740860103</v>
      </c>
      <c r="AT2690">
        <f t="shared" si="1819"/>
        <v>0</v>
      </c>
      <c r="AU2690">
        <f t="shared" ca="1" si="1833"/>
        <v>3.5067117444883639E-51</v>
      </c>
      <c r="AV2690" t="e">
        <f t="shared" si="1828"/>
        <v>#DIV/0!</v>
      </c>
      <c r="AW2690" t="e">
        <f t="shared" si="1842"/>
        <v>#DIV/0!</v>
      </c>
      <c r="AX2690" t="e">
        <f t="shared" si="1841"/>
        <v>#DIV/0!</v>
      </c>
      <c r="AY2690" t="e">
        <f t="shared" si="1846"/>
        <v>#DIV/0!</v>
      </c>
      <c r="AZ2690" t="e">
        <f t="shared" si="1845"/>
        <v>#DIV/0!</v>
      </c>
    </row>
    <row r="2691" spans="7:52" x14ac:dyDescent="0.3">
      <c r="G2691" s="1" t="str">
        <f t="shared" si="1827"/>
        <v/>
      </c>
      <c r="H2691" s="2" t="str">
        <f t="shared" si="1840"/>
        <v/>
      </c>
      <c r="I2691" s="6" t="str" cm="1">
        <f t="array" ref="I2691">_xlfn.IFS(AND(G2690&lt;H2690,G2691&gt;H2691),"BUY", AND(G2690&gt;H2690,G2691&lt;H2691),"SELL",TRUE,"")</f>
        <v/>
      </c>
      <c r="J2691" s="1">
        <f t="shared" ref="J2691:J2754" ca="1" si="1850">IF(I2690&lt;&gt;"",B2691,J2690)</f>
        <v>0</v>
      </c>
      <c r="K2691" s="3" t="str">
        <f t="shared" ca="1" si="1820"/>
        <v/>
      </c>
      <c r="L2691" s="3" t="str">
        <f t="shared" si="1821"/>
        <v/>
      </c>
      <c r="M2691" s="3" t="str">
        <f t="shared" si="1822"/>
        <v/>
      </c>
      <c r="N2691" s="4">
        <f t="shared" ref="N2691:N2754" si="1851">IF(G2690&gt;H2690, 1, -1)</f>
        <v>-1</v>
      </c>
      <c r="O2691" s="2" t="str">
        <f t="shared" si="1823"/>
        <v/>
      </c>
      <c r="P2691" s="1" t="str">
        <f t="shared" ref="P2691:P2754" si="1852">IF(ISBLANK(A2691),"",(C2691+D2691+E2691)/3)</f>
        <v/>
      </c>
      <c r="Q2691" s="1" t="str">
        <f t="shared" ref="Q2691:Q2754" si="1853">IF(ISBLANK(A2691),"",F2691*P2691)</f>
        <v/>
      </c>
      <c r="R2691" s="1" t="str">
        <f>IF(ISBLANK(A2691),"",SUM($Q$2:Q2691))</f>
        <v/>
      </c>
      <c r="S2691" s="1" t="str">
        <f>IF(ISBLANK(A2691),"",SUM($F$2:F2691))</f>
        <v/>
      </c>
      <c r="T2691" s="1" t="str">
        <f t="shared" ref="T2691:T2754" si="1854">IF(ISBLANK(A2691),"",R2691/S2691)</f>
        <v/>
      </c>
      <c r="U2691" s="1" t="str">
        <f t="shared" ref="U2691:U2754" si="1855">IF(E2691="","",IF((E2691&gt;T2691),"Bullish","Bearish"))</f>
        <v/>
      </c>
      <c r="V2691" s="17">
        <f t="shared" ref="V2691:V2754" si="1856">MAX(C2691-D2691,ABS(C2691-E2690),ABS(D2691-E2690))</f>
        <v>0</v>
      </c>
      <c r="W2691" s="17">
        <f t="shared" ref="W2691:W2754" si="1857">IF(C2691-C2690&gt;D2690-D2691,MAX(C2691-C2690,0),0)</f>
        <v>0</v>
      </c>
      <c r="X2691" s="17">
        <f t="shared" ref="X2691:X2754" si="1858">IF(D2690-D2691&gt;C2691-C2690,MAX(D2690-D2691,0),0)</f>
        <v>0</v>
      </c>
      <c r="Y2691" s="22">
        <f t="shared" si="1849"/>
        <v>0</v>
      </c>
      <c r="Z2691" s="22">
        <f t="shared" si="1849"/>
        <v>0</v>
      </c>
      <c r="AA2691" s="22">
        <f t="shared" si="1849"/>
        <v>0</v>
      </c>
      <c r="AB2691" s="23" t="str">
        <f t="shared" si="1834"/>
        <v/>
      </c>
      <c r="AC2691" s="23" t="str">
        <f t="shared" si="1835"/>
        <v/>
      </c>
      <c r="AD2691" s="23" t="str">
        <f t="shared" si="1836"/>
        <v/>
      </c>
      <c r="AE2691" s="23" t="str">
        <f t="shared" si="1837"/>
        <v/>
      </c>
      <c r="AF2691" s="23" t="str">
        <f t="shared" si="1838"/>
        <v/>
      </c>
      <c r="AG2691" s="23" t="str">
        <f t="shared" si="1843"/>
        <v/>
      </c>
      <c r="AH2691" s="25" t="str">
        <f t="shared" ref="AH2691:AH2754" si="1859">IF(AG2691="","",IF(AG2691&gt;=30,"Strong","Weak"))</f>
        <v/>
      </c>
      <c r="AI2691" s="25" t="str">
        <f t="shared" ref="AI2691:AI2754" si="1860">IF(AG2691="","",IF(AB2691&gt;AC2691,"Bullish","Bearish"))</f>
        <v/>
      </c>
      <c r="AJ2691" s="1" t="str">
        <f t="shared" si="1824"/>
        <v/>
      </c>
      <c r="AK2691" s="10" t="e">
        <f t="shared" si="1825"/>
        <v>#DIV/0!</v>
      </c>
      <c r="AL2691" s="10" t="e">
        <f t="shared" si="1830"/>
        <v>#DIV/0!</v>
      </c>
      <c r="AM2691">
        <f t="shared" si="1826"/>
        <v>0</v>
      </c>
      <c r="AN2691">
        <f t="shared" ref="AN2691:AN2754" si="1861">IF(AM2691&gt;0,AM2691,0)</f>
        <v>0</v>
      </c>
      <c r="AO2691">
        <f t="shared" ref="AO2691:AO2754" si="1862">IF(AM2691&lt;0,ABS(AM2691),0)</f>
        <v>0</v>
      </c>
      <c r="AP2691">
        <f t="shared" ca="1" si="1848"/>
        <v>8.7008819414718607E-52</v>
      </c>
      <c r="AQ2691">
        <f t="shared" ca="1" si="1848"/>
        <v>1.5924703927079176E-50</v>
      </c>
      <c r="AR2691">
        <f t="shared" ca="1" si="1831"/>
        <v>5.4637637103421677E-2</v>
      </c>
      <c r="AS2691">
        <f t="shared" ca="1" si="1832"/>
        <v>5.1807023740860103</v>
      </c>
      <c r="AT2691">
        <f t="shared" ref="AT2691:AT2754" si="1863">ABS(C2691-D2691)</f>
        <v>0</v>
      </c>
      <c r="AU2691">
        <f t="shared" ca="1" si="1833"/>
        <v>3.2562323341677662E-51</v>
      </c>
      <c r="AV2691" t="e">
        <f t="shared" si="1828"/>
        <v>#DIV/0!</v>
      </c>
      <c r="AW2691" t="e">
        <f t="shared" si="1842"/>
        <v>#DIV/0!</v>
      </c>
      <c r="AX2691" t="e">
        <f t="shared" si="1841"/>
        <v>#DIV/0!</v>
      </c>
      <c r="AY2691" t="e">
        <f t="shared" si="1846"/>
        <v>#DIV/0!</v>
      </c>
      <c r="AZ2691" t="e">
        <f t="shared" si="1845"/>
        <v>#DIV/0!</v>
      </c>
    </row>
    <row r="2692" spans="7:52" x14ac:dyDescent="0.3">
      <c r="G2692" s="1" t="str">
        <f t="shared" si="1827"/>
        <v/>
      </c>
      <c r="H2692" s="2" t="str">
        <f t="shared" si="1840"/>
        <v/>
      </c>
      <c r="I2692" s="6" t="str" cm="1">
        <f t="array" ref="I2692">_xlfn.IFS(AND(G2691&lt;H2691,G2692&gt;H2692),"BUY", AND(G2691&gt;H2691,G2692&lt;H2692),"SELL",TRUE,"")</f>
        <v/>
      </c>
      <c r="J2692" s="1">
        <f t="shared" ca="1" si="1850"/>
        <v>0</v>
      </c>
      <c r="K2692" s="3" t="str">
        <f t="shared" ref="K2692:K2755" ca="1" si="1864">IF(AND(I2691&lt;&gt;"",J2691&lt;&gt;0),IF(I2691="BUY",1-J2692/J2691,J2692/J2691-1),"")</f>
        <v/>
      </c>
      <c r="L2692" s="3" t="str">
        <f t="shared" ref="L2692:L2755" si="1865">IFERROR((E2692/E2691)-1,"")</f>
        <v/>
      </c>
      <c r="M2692" s="3" t="str">
        <f t="shared" ref="M2692:M2755" si="1866">IFERROR(LN(E2692/E2691),"")</f>
        <v/>
      </c>
      <c r="N2692" s="4">
        <f t="shared" si="1851"/>
        <v>-1</v>
      </c>
      <c r="O2692" s="2" t="str">
        <f t="shared" ref="O2692:O2755" si="1867">IFERROR((M2692*N2692),"")</f>
        <v/>
      </c>
      <c r="P2692" s="1" t="str">
        <f t="shared" si="1852"/>
        <v/>
      </c>
      <c r="Q2692" s="1" t="str">
        <f t="shared" si="1853"/>
        <v/>
      </c>
      <c r="R2692" s="1" t="str">
        <f>IF(ISBLANK(A2692),"",SUM($Q$2:Q2692))</f>
        <v/>
      </c>
      <c r="S2692" s="1" t="str">
        <f>IF(ISBLANK(A2692),"",SUM($F$2:F2692))</f>
        <v/>
      </c>
      <c r="T2692" s="1" t="str">
        <f t="shared" si="1854"/>
        <v/>
      </c>
      <c r="U2692" s="1" t="str">
        <f t="shared" si="1855"/>
        <v/>
      </c>
      <c r="V2692" s="17">
        <f t="shared" si="1856"/>
        <v>0</v>
      </c>
      <c r="W2692" s="17">
        <f t="shared" si="1857"/>
        <v>0</v>
      </c>
      <c r="X2692" s="17">
        <f t="shared" si="1858"/>
        <v>0</v>
      </c>
      <c r="Y2692" s="22">
        <f t="shared" si="1849"/>
        <v>0</v>
      </c>
      <c r="Z2692" s="22">
        <f t="shared" si="1849"/>
        <v>0</v>
      </c>
      <c r="AA2692" s="22">
        <f t="shared" si="1849"/>
        <v>0</v>
      </c>
      <c r="AB2692" s="23" t="str">
        <f t="shared" si="1834"/>
        <v/>
      </c>
      <c r="AC2692" s="23" t="str">
        <f t="shared" si="1835"/>
        <v/>
      </c>
      <c r="AD2692" s="23" t="str">
        <f t="shared" si="1836"/>
        <v/>
      </c>
      <c r="AE2692" s="23" t="str">
        <f t="shared" si="1837"/>
        <v/>
      </c>
      <c r="AF2692" s="23" t="str">
        <f t="shared" si="1838"/>
        <v/>
      </c>
      <c r="AG2692" s="23" t="str">
        <f t="shared" si="1843"/>
        <v/>
      </c>
      <c r="AH2692" s="25" t="str">
        <f t="shared" si="1859"/>
        <v/>
      </c>
      <c r="AI2692" s="25" t="str">
        <f t="shared" si="1860"/>
        <v/>
      </c>
      <c r="AJ2692" s="1" t="str">
        <f t="shared" ref="AJ2692:AJ2755" si="1868">IF(E2692 = E2691, G2691, IF(E2692 &gt; E2691, G2691 + F2692, G2691 - F2692 ))</f>
        <v/>
      </c>
      <c r="AK2692" s="10" t="e">
        <f t="shared" ref="AK2692:AK2755" si="1869">LN(E2692/E2691)</f>
        <v>#DIV/0!</v>
      </c>
      <c r="AL2692" s="10" t="e">
        <f t="shared" si="1830"/>
        <v>#DIV/0!</v>
      </c>
      <c r="AM2692">
        <f t="shared" ref="AM2692:AM2755" si="1870">E2692-E2691</f>
        <v>0</v>
      </c>
      <c r="AN2692">
        <f t="shared" si="1861"/>
        <v>0</v>
      </c>
      <c r="AO2692">
        <f t="shared" si="1862"/>
        <v>0</v>
      </c>
      <c r="AP2692">
        <f t="shared" ca="1" si="1848"/>
        <v>8.0793903742238706E-52</v>
      </c>
      <c r="AQ2692">
        <f t="shared" ca="1" si="1848"/>
        <v>1.4787225075144951E-50</v>
      </c>
      <c r="AR2692">
        <f t="shared" ca="1" si="1831"/>
        <v>5.463763710342167E-2</v>
      </c>
      <c r="AS2692">
        <f t="shared" ca="1" si="1832"/>
        <v>5.1807023740860103</v>
      </c>
      <c r="AT2692">
        <f t="shared" si="1863"/>
        <v>0</v>
      </c>
      <c r="AU2692">
        <f t="shared" ca="1" si="1833"/>
        <v>3.0236443102986401E-51</v>
      </c>
      <c r="AV2692" t="e">
        <f t="shared" si="1828"/>
        <v>#DIV/0!</v>
      </c>
      <c r="AW2692" t="e">
        <f t="shared" si="1842"/>
        <v>#DIV/0!</v>
      </c>
      <c r="AX2692" t="e">
        <f t="shared" si="1841"/>
        <v>#DIV/0!</v>
      </c>
      <c r="AY2692" t="e">
        <f t="shared" si="1846"/>
        <v>#DIV/0!</v>
      </c>
      <c r="AZ2692" t="e">
        <f t="shared" si="1845"/>
        <v>#DIV/0!</v>
      </c>
    </row>
    <row r="2693" spans="7:52" x14ac:dyDescent="0.3">
      <c r="G2693" s="1" t="str">
        <f t="shared" si="1827"/>
        <v/>
      </c>
      <c r="H2693" s="2" t="str">
        <f t="shared" si="1840"/>
        <v/>
      </c>
      <c r="I2693" s="6" t="str" cm="1">
        <f t="array" ref="I2693">_xlfn.IFS(AND(G2692&lt;H2692,G2693&gt;H2693),"BUY", AND(G2692&gt;H2692,G2693&lt;H2693),"SELL",TRUE,"")</f>
        <v/>
      </c>
      <c r="J2693" s="1">
        <f t="shared" ca="1" si="1850"/>
        <v>0</v>
      </c>
      <c r="K2693" s="3" t="str">
        <f t="shared" ca="1" si="1864"/>
        <v/>
      </c>
      <c r="L2693" s="3" t="str">
        <f t="shared" si="1865"/>
        <v/>
      </c>
      <c r="M2693" s="3" t="str">
        <f t="shared" si="1866"/>
        <v/>
      </c>
      <c r="N2693" s="4">
        <f t="shared" si="1851"/>
        <v>-1</v>
      </c>
      <c r="O2693" s="2" t="str">
        <f t="shared" si="1867"/>
        <v/>
      </c>
      <c r="P2693" s="1" t="str">
        <f t="shared" si="1852"/>
        <v/>
      </c>
      <c r="Q2693" s="1" t="str">
        <f t="shared" si="1853"/>
        <v/>
      </c>
      <c r="R2693" s="1" t="str">
        <f>IF(ISBLANK(A2693),"",SUM($Q$2:Q2693))</f>
        <v/>
      </c>
      <c r="S2693" s="1" t="str">
        <f>IF(ISBLANK(A2693),"",SUM($F$2:F2693))</f>
        <v/>
      </c>
      <c r="T2693" s="1" t="str">
        <f t="shared" si="1854"/>
        <v/>
      </c>
      <c r="U2693" s="1" t="str">
        <f t="shared" si="1855"/>
        <v/>
      </c>
      <c r="V2693" s="17">
        <f t="shared" si="1856"/>
        <v>0</v>
      </c>
      <c r="W2693" s="17">
        <f t="shared" si="1857"/>
        <v>0</v>
      </c>
      <c r="X2693" s="17">
        <f t="shared" si="1858"/>
        <v>0</v>
      </c>
      <c r="Y2693" s="22">
        <f t="shared" si="1849"/>
        <v>0</v>
      </c>
      <c r="Z2693" s="22">
        <f t="shared" si="1849"/>
        <v>0</v>
      </c>
      <c r="AA2693" s="22">
        <f t="shared" si="1849"/>
        <v>0</v>
      </c>
      <c r="AB2693" s="23" t="str">
        <f t="shared" si="1834"/>
        <v/>
      </c>
      <c r="AC2693" s="23" t="str">
        <f t="shared" si="1835"/>
        <v/>
      </c>
      <c r="AD2693" s="23" t="str">
        <f t="shared" si="1836"/>
        <v/>
      </c>
      <c r="AE2693" s="23" t="str">
        <f t="shared" si="1837"/>
        <v/>
      </c>
      <c r="AF2693" s="23" t="str">
        <f t="shared" si="1838"/>
        <v/>
      </c>
      <c r="AG2693" s="23" t="str">
        <f t="shared" si="1843"/>
        <v/>
      </c>
      <c r="AH2693" s="25" t="str">
        <f t="shared" si="1859"/>
        <v/>
      </c>
      <c r="AI2693" s="25" t="str">
        <f t="shared" si="1860"/>
        <v/>
      </c>
      <c r="AJ2693" s="1" t="str">
        <f t="shared" si="1868"/>
        <v/>
      </c>
      <c r="AK2693" s="10" t="e">
        <f t="shared" si="1869"/>
        <v>#DIV/0!</v>
      </c>
      <c r="AL2693" s="10" t="e">
        <f t="shared" si="1830"/>
        <v>#DIV/0!</v>
      </c>
      <c r="AM2693">
        <f t="shared" si="1870"/>
        <v>0</v>
      </c>
      <c r="AN2693">
        <f t="shared" si="1861"/>
        <v>0</v>
      </c>
      <c r="AO2693">
        <f t="shared" si="1862"/>
        <v>0</v>
      </c>
      <c r="AP2693">
        <f t="shared" ca="1" si="1848"/>
        <v>7.5022910617793091E-52</v>
      </c>
      <c r="AQ2693">
        <f t="shared" ca="1" si="1848"/>
        <v>1.3730994712634597E-50</v>
      </c>
      <c r="AR2693">
        <f t="shared" ca="1" si="1831"/>
        <v>5.4637637103421677E-2</v>
      </c>
      <c r="AS2693">
        <f t="shared" ca="1" si="1832"/>
        <v>5.1807023740860103</v>
      </c>
      <c r="AT2693">
        <f t="shared" si="1863"/>
        <v>0</v>
      </c>
      <c r="AU2693">
        <f t="shared" ca="1" si="1833"/>
        <v>2.8076697167058798E-51</v>
      </c>
      <c r="AV2693" t="e">
        <f t="shared" si="1828"/>
        <v>#DIV/0!</v>
      </c>
      <c r="AW2693" t="e">
        <f t="shared" si="1842"/>
        <v>#DIV/0!</v>
      </c>
      <c r="AX2693" t="e">
        <f t="shared" si="1841"/>
        <v>#DIV/0!</v>
      </c>
      <c r="AY2693" t="e">
        <f t="shared" si="1846"/>
        <v>#DIV/0!</v>
      </c>
      <c r="AZ2693" t="e">
        <f t="shared" si="1845"/>
        <v>#DIV/0!</v>
      </c>
    </row>
    <row r="2694" spans="7:52" x14ac:dyDescent="0.3">
      <c r="G2694" s="1" t="str">
        <f t="shared" si="1827"/>
        <v/>
      </c>
      <c r="H2694" s="2" t="str">
        <f t="shared" si="1840"/>
        <v/>
      </c>
      <c r="I2694" s="6" t="str" cm="1">
        <f t="array" ref="I2694">_xlfn.IFS(AND(G2693&lt;H2693,G2694&gt;H2694),"BUY", AND(G2693&gt;H2693,G2694&lt;H2694),"SELL",TRUE,"")</f>
        <v/>
      </c>
      <c r="J2694" s="1">
        <f t="shared" ca="1" si="1850"/>
        <v>0</v>
      </c>
      <c r="K2694" s="3" t="str">
        <f t="shared" ca="1" si="1864"/>
        <v/>
      </c>
      <c r="L2694" s="3" t="str">
        <f t="shared" si="1865"/>
        <v/>
      </c>
      <c r="M2694" s="3" t="str">
        <f t="shared" si="1866"/>
        <v/>
      </c>
      <c r="N2694" s="4">
        <f t="shared" si="1851"/>
        <v>-1</v>
      </c>
      <c r="O2694" s="2" t="str">
        <f t="shared" si="1867"/>
        <v/>
      </c>
      <c r="P2694" s="1" t="str">
        <f t="shared" si="1852"/>
        <v/>
      </c>
      <c r="Q2694" s="1" t="str">
        <f t="shared" si="1853"/>
        <v/>
      </c>
      <c r="R2694" s="1" t="str">
        <f>IF(ISBLANK(A2694),"",SUM($Q$2:Q2694))</f>
        <v/>
      </c>
      <c r="S2694" s="1" t="str">
        <f>IF(ISBLANK(A2694),"",SUM($F$2:F2694))</f>
        <v/>
      </c>
      <c r="T2694" s="1" t="str">
        <f t="shared" si="1854"/>
        <v/>
      </c>
      <c r="U2694" s="1" t="str">
        <f t="shared" si="1855"/>
        <v/>
      </c>
      <c r="V2694" s="17">
        <f t="shared" si="1856"/>
        <v>0</v>
      </c>
      <c r="W2694" s="17">
        <f t="shared" si="1857"/>
        <v>0</v>
      </c>
      <c r="X2694" s="17">
        <f t="shared" si="1858"/>
        <v>0</v>
      </c>
      <c r="Y2694" s="22">
        <f t="shared" si="1849"/>
        <v>0</v>
      </c>
      <c r="Z2694" s="22">
        <f t="shared" si="1849"/>
        <v>0</v>
      </c>
      <c r="AA2694" s="22">
        <f t="shared" si="1849"/>
        <v>0</v>
      </c>
      <c r="AB2694" s="23" t="str">
        <f t="shared" si="1834"/>
        <v/>
      </c>
      <c r="AC2694" s="23" t="str">
        <f t="shared" si="1835"/>
        <v/>
      </c>
      <c r="AD2694" s="23" t="str">
        <f t="shared" si="1836"/>
        <v/>
      </c>
      <c r="AE2694" s="23" t="str">
        <f t="shared" si="1837"/>
        <v/>
      </c>
      <c r="AF2694" s="23" t="str">
        <f t="shared" si="1838"/>
        <v/>
      </c>
      <c r="AG2694" s="23" t="str">
        <f t="shared" si="1843"/>
        <v/>
      </c>
      <c r="AH2694" s="25" t="str">
        <f t="shared" si="1859"/>
        <v/>
      </c>
      <c r="AI2694" s="25" t="str">
        <f t="shared" si="1860"/>
        <v/>
      </c>
      <c r="AJ2694" s="1" t="str">
        <f t="shared" si="1868"/>
        <v/>
      </c>
      <c r="AK2694" s="10" t="e">
        <f t="shared" si="1869"/>
        <v>#DIV/0!</v>
      </c>
      <c r="AL2694" s="10" t="e">
        <f t="shared" si="1830"/>
        <v>#DIV/0!</v>
      </c>
      <c r="AM2694">
        <f t="shared" si="1870"/>
        <v>0</v>
      </c>
      <c r="AN2694">
        <f t="shared" si="1861"/>
        <v>0</v>
      </c>
      <c r="AO2694">
        <f t="shared" si="1862"/>
        <v>0</v>
      </c>
      <c r="AP2694">
        <f t="shared" ca="1" si="1848"/>
        <v>6.9664131287950734E-52</v>
      </c>
      <c r="AQ2694">
        <f t="shared" ca="1" si="1848"/>
        <v>1.2750209376017842E-50</v>
      </c>
      <c r="AR2694">
        <f t="shared" ca="1" si="1831"/>
        <v>5.463763710342167E-2</v>
      </c>
      <c r="AS2694">
        <f t="shared" ca="1" si="1832"/>
        <v>5.1807023740860103</v>
      </c>
      <c r="AT2694">
        <f t="shared" si="1863"/>
        <v>0</v>
      </c>
      <c r="AU2694">
        <f t="shared" ca="1" si="1833"/>
        <v>2.6071218797983169E-51</v>
      </c>
      <c r="AV2694" t="e">
        <f t="shared" si="1828"/>
        <v>#DIV/0!</v>
      </c>
      <c r="AW2694" t="e">
        <f t="shared" si="1842"/>
        <v>#DIV/0!</v>
      </c>
      <c r="AX2694" t="e">
        <f t="shared" si="1841"/>
        <v>#DIV/0!</v>
      </c>
      <c r="AY2694" t="e">
        <f t="shared" si="1846"/>
        <v>#DIV/0!</v>
      </c>
      <c r="AZ2694" t="e">
        <f t="shared" si="1845"/>
        <v>#DIV/0!</v>
      </c>
    </row>
    <row r="2695" spans="7:52" x14ac:dyDescent="0.3">
      <c r="G2695" s="1" t="str">
        <f t="shared" si="1827"/>
        <v/>
      </c>
      <c r="H2695" s="2" t="str">
        <f t="shared" si="1840"/>
        <v/>
      </c>
      <c r="I2695" s="6" t="str" cm="1">
        <f t="array" ref="I2695">_xlfn.IFS(AND(G2694&lt;H2694,G2695&gt;H2695),"BUY", AND(G2694&gt;H2694,G2695&lt;H2695),"SELL",TRUE,"")</f>
        <v/>
      </c>
      <c r="J2695" s="1">
        <f t="shared" ca="1" si="1850"/>
        <v>0</v>
      </c>
      <c r="K2695" s="3" t="str">
        <f t="shared" ca="1" si="1864"/>
        <v/>
      </c>
      <c r="L2695" s="3" t="str">
        <f t="shared" si="1865"/>
        <v/>
      </c>
      <c r="M2695" s="3" t="str">
        <f t="shared" si="1866"/>
        <v/>
      </c>
      <c r="N2695" s="4">
        <f t="shared" si="1851"/>
        <v>-1</v>
      </c>
      <c r="O2695" s="2" t="str">
        <f t="shared" si="1867"/>
        <v/>
      </c>
      <c r="P2695" s="1" t="str">
        <f t="shared" si="1852"/>
        <v/>
      </c>
      <c r="Q2695" s="1" t="str">
        <f t="shared" si="1853"/>
        <v/>
      </c>
      <c r="R2695" s="1" t="str">
        <f>IF(ISBLANK(A2695),"",SUM($Q$2:Q2695))</f>
        <v/>
      </c>
      <c r="S2695" s="1" t="str">
        <f>IF(ISBLANK(A2695),"",SUM($F$2:F2695))</f>
        <v/>
      </c>
      <c r="T2695" s="1" t="str">
        <f t="shared" si="1854"/>
        <v/>
      </c>
      <c r="U2695" s="1" t="str">
        <f t="shared" si="1855"/>
        <v/>
      </c>
      <c r="V2695" s="17">
        <f t="shared" si="1856"/>
        <v>0</v>
      </c>
      <c r="W2695" s="17">
        <f t="shared" si="1857"/>
        <v>0</v>
      </c>
      <c r="X2695" s="17">
        <f t="shared" si="1858"/>
        <v>0</v>
      </c>
      <c r="Y2695" s="22">
        <f t="shared" si="1849"/>
        <v>0</v>
      </c>
      <c r="Z2695" s="22">
        <f t="shared" si="1849"/>
        <v>0</v>
      </c>
      <c r="AA2695" s="22">
        <f t="shared" si="1849"/>
        <v>0</v>
      </c>
      <c r="AB2695" s="23" t="str">
        <f t="shared" si="1834"/>
        <v/>
      </c>
      <c r="AC2695" s="23" t="str">
        <f t="shared" si="1835"/>
        <v/>
      </c>
      <c r="AD2695" s="23" t="str">
        <f t="shared" si="1836"/>
        <v/>
      </c>
      <c r="AE2695" s="23" t="str">
        <f t="shared" si="1837"/>
        <v/>
      </c>
      <c r="AF2695" s="23" t="str">
        <f t="shared" si="1838"/>
        <v/>
      </c>
      <c r="AG2695" s="23" t="str">
        <f t="shared" si="1843"/>
        <v/>
      </c>
      <c r="AH2695" s="25" t="str">
        <f t="shared" si="1859"/>
        <v/>
      </c>
      <c r="AI2695" s="25" t="str">
        <f t="shared" si="1860"/>
        <v/>
      </c>
      <c r="AJ2695" s="1" t="str">
        <f t="shared" si="1868"/>
        <v/>
      </c>
      <c r="AK2695" s="10" t="e">
        <f t="shared" si="1869"/>
        <v>#DIV/0!</v>
      </c>
      <c r="AL2695" s="10" t="e">
        <f t="shared" si="1830"/>
        <v>#DIV/0!</v>
      </c>
      <c r="AM2695">
        <f t="shared" si="1870"/>
        <v>0</v>
      </c>
      <c r="AN2695">
        <f t="shared" si="1861"/>
        <v>0</v>
      </c>
      <c r="AO2695">
        <f t="shared" si="1862"/>
        <v>0</v>
      </c>
      <c r="AP2695">
        <f t="shared" ca="1" si="1848"/>
        <v>6.4688121910239964E-52</v>
      </c>
      <c r="AQ2695">
        <f t="shared" ca="1" si="1848"/>
        <v>1.1839480134873711E-50</v>
      </c>
      <c r="AR2695">
        <f t="shared" ca="1" si="1831"/>
        <v>5.463763710342167E-2</v>
      </c>
      <c r="AS2695">
        <f t="shared" ca="1" si="1832"/>
        <v>5.1807023740860103</v>
      </c>
      <c r="AT2695">
        <f t="shared" si="1863"/>
        <v>0</v>
      </c>
      <c r="AU2695">
        <f t="shared" ca="1" si="1833"/>
        <v>2.4208988883841511E-51</v>
      </c>
      <c r="AV2695" t="e">
        <f t="shared" si="1828"/>
        <v>#DIV/0!</v>
      </c>
      <c r="AW2695" t="e">
        <f t="shared" si="1842"/>
        <v>#DIV/0!</v>
      </c>
      <c r="AX2695" t="e">
        <f t="shared" si="1841"/>
        <v>#DIV/0!</v>
      </c>
      <c r="AY2695" t="e">
        <f t="shared" si="1846"/>
        <v>#DIV/0!</v>
      </c>
      <c r="AZ2695" t="e">
        <f t="shared" si="1845"/>
        <v>#DIV/0!</v>
      </c>
    </row>
    <row r="2696" spans="7:52" x14ac:dyDescent="0.3">
      <c r="G2696" s="1" t="str">
        <f t="shared" si="1827"/>
        <v/>
      </c>
      <c r="H2696" s="2" t="str">
        <f t="shared" si="1840"/>
        <v/>
      </c>
      <c r="I2696" s="6" t="str" cm="1">
        <f t="array" ref="I2696">_xlfn.IFS(AND(G2695&lt;H2695,G2696&gt;H2696),"BUY", AND(G2695&gt;H2695,G2696&lt;H2696),"SELL",TRUE,"")</f>
        <v/>
      </c>
      <c r="J2696" s="1">
        <f t="shared" ca="1" si="1850"/>
        <v>0</v>
      </c>
      <c r="K2696" s="3" t="str">
        <f t="shared" ca="1" si="1864"/>
        <v/>
      </c>
      <c r="L2696" s="3" t="str">
        <f t="shared" si="1865"/>
        <v/>
      </c>
      <c r="M2696" s="3" t="str">
        <f t="shared" si="1866"/>
        <v/>
      </c>
      <c r="N2696" s="4">
        <f t="shared" si="1851"/>
        <v>-1</v>
      </c>
      <c r="O2696" s="2" t="str">
        <f t="shared" si="1867"/>
        <v/>
      </c>
      <c r="P2696" s="1" t="str">
        <f t="shared" si="1852"/>
        <v/>
      </c>
      <c r="Q2696" s="1" t="str">
        <f t="shared" si="1853"/>
        <v/>
      </c>
      <c r="R2696" s="1" t="str">
        <f>IF(ISBLANK(A2696),"",SUM($Q$2:Q2696))</f>
        <v/>
      </c>
      <c r="S2696" s="1" t="str">
        <f>IF(ISBLANK(A2696),"",SUM($F$2:F2696))</f>
        <v/>
      </c>
      <c r="T2696" s="1" t="str">
        <f t="shared" si="1854"/>
        <v/>
      </c>
      <c r="U2696" s="1" t="str">
        <f t="shared" si="1855"/>
        <v/>
      </c>
      <c r="V2696" s="17">
        <f t="shared" si="1856"/>
        <v>0</v>
      </c>
      <c r="W2696" s="17">
        <f t="shared" si="1857"/>
        <v>0</v>
      </c>
      <c r="X2696" s="17">
        <f t="shared" si="1858"/>
        <v>0</v>
      </c>
      <c r="Y2696" s="22">
        <f t="shared" si="1849"/>
        <v>0</v>
      </c>
      <c r="Z2696" s="22">
        <f t="shared" si="1849"/>
        <v>0</v>
      </c>
      <c r="AA2696" s="22">
        <f t="shared" si="1849"/>
        <v>0</v>
      </c>
      <c r="AB2696" s="23" t="str">
        <f t="shared" si="1834"/>
        <v/>
      </c>
      <c r="AC2696" s="23" t="str">
        <f t="shared" si="1835"/>
        <v/>
      </c>
      <c r="AD2696" s="23" t="str">
        <f t="shared" si="1836"/>
        <v/>
      </c>
      <c r="AE2696" s="23" t="str">
        <f t="shared" si="1837"/>
        <v/>
      </c>
      <c r="AF2696" s="23" t="str">
        <f t="shared" si="1838"/>
        <v/>
      </c>
      <c r="AG2696" s="23" t="str">
        <f t="shared" si="1843"/>
        <v/>
      </c>
      <c r="AH2696" s="25" t="str">
        <f t="shared" si="1859"/>
        <v/>
      </c>
      <c r="AI2696" s="25" t="str">
        <f t="shared" si="1860"/>
        <v/>
      </c>
      <c r="AJ2696" s="1" t="str">
        <f t="shared" si="1868"/>
        <v/>
      </c>
      <c r="AK2696" s="10" t="e">
        <f t="shared" si="1869"/>
        <v>#DIV/0!</v>
      </c>
      <c r="AL2696" s="10" t="e">
        <f t="shared" si="1830"/>
        <v>#DIV/0!</v>
      </c>
      <c r="AM2696">
        <f t="shared" si="1870"/>
        <v>0</v>
      </c>
      <c r="AN2696">
        <f t="shared" si="1861"/>
        <v>0</v>
      </c>
      <c r="AO2696">
        <f t="shared" si="1862"/>
        <v>0</v>
      </c>
      <c r="AP2696">
        <f t="shared" ca="1" si="1848"/>
        <v>6.0067541773794253E-52</v>
      </c>
      <c r="AQ2696">
        <f t="shared" ca="1" si="1848"/>
        <v>1.0993802982382731E-50</v>
      </c>
      <c r="AR2696">
        <f t="shared" ca="1" si="1831"/>
        <v>5.463763710342167E-2</v>
      </c>
      <c r="AS2696">
        <f t="shared" ca="1" si="1832"/>
        <v>5.1807023740860103</v>
      </c>
      <c r="AT2696">
        <f t="shared" si="1863"/>
        <v>0</v>
      </c>
      <c r="AU2696">
        <f t="shared" ca="1" si="1833"/>
        <v>2.2479775392138546E-51</v>
      </c>
      <c r="AV2696" t="e">
        <f t="shared" si="1828"/>
        <v>#DIV/0!</v>
      </c>
      <c r="AW2696" t="e">
        <f t="shared" si="1842"/>
        <v>#DIV/0!</v>
      </c>
      <c r="AX2696" t="e">
        <f t="shared" si="1841"/>
        <v>#DIV/0!</v>
      </c>
      <c r="AY2696" t="e">
        <f t="shared" si="1846"/>
        <v>#DIV/0!</v>
      </c>
      <c r="AZ2696" t="e">
        <f t="shared" si="1845"/>
        <v>#DIV/0!</v>
      </c>
    </row>
    <row r="2697" spans="7:52" x14ac:dyDescent="0.3">
      <c r="G2697" s="1" t="str">
        <f t="shared" ref="G2697:G2760" si="1871">IFERROR(AVERAGE(E2693:E2697),"")</f>
        <v/>
      </c>
      <c r="H2697" s="2" t="str">
        <f t="shared" si="1840"/>
        <v/>
      </c>
      <c r="I2697" s="6" t="str" cm="1">
        <f t="array" ref="I2697">_xlfn.IFS(AND(G2696&lt;H2696,G2697&gt;H2697),"BUY", AND(G2696&gt;H2696,G2697&lt;H2697),"SELL",TRUE,"")</f>
        <v/>
      </c>
      <c r="J2697" s="1">
        <f t="shared" ca="1" si="1850"/>
        <v>0</v>
      </c>
      <c r="K2697" s="3" t="str">
        <f t="shared" ca="1" si="1864"/>
        <v/>
      </c>
      <c r="L2697" s="3" t="str">
        <f t="shared" si="1865"/>
        <v/>
      </c>
      <c r="M2697" s="3" t="str">
        <f t="shared" si="1866"/>
        <v/>
      </c>
      <c r="N2697" s="4">
        <f t="shared" si="1851"/>
        <v>-1</v>
      </c>
      <c r="O2697" s="2" t="str">
        <f t="shared" si="1867"/>
        <v/>
      </c>
      <c r="P2697" s="1" t="str">
        <f t="shared" si="1852"/>
        <v/>
      </c>
      <c r="Q2697" s="1" t="str">
        <f t="shared" si="1853"/>
        <v/>
      </c>
      <c r="R2697" s="1" t="str">
        <f>IF(ISBLANK(A2697),"",SUM($Q$2:Q2697))</f>
        <v/>
      </c>
      <c r="S2697" s="1" t="str">
        <f>IF(ISBLANK(A2697),"",SUM($F$2:F2697))</f>
        <v/>
      </c>
      <c r="T2697" s="1" t="str">
        <f t="shared" si="1854"/>
        <v/>
      </c>
      <c r="U2697" s="1" t="str">
        <f t="shared" si="1855"/>
        <v/>
      </c>
      <c r="V2697" s="17">
        <f t="shared" si="1856"/>
        <v>0</v>
      </c>
      <c r="W2697" s="17">
        <f t="shared" si="1857"/>
        <v>0</v>
      </c>
      <c r="X2697" s="17">
        <f t="shared" si="1858"/>
        <v>0</v>
      </c>
      <c r="Y2697" s="22">
        <f t="shared" si="1849"/>
        <v>0</v>
      </c>
      <c r="Z2697" s="22">
        <f t="shared" si="1849"/>
        <v>0</v>
      </c>
      <c r="AA2697" s="22">
        <f t="shared" si="1849"/>
        <v>0</v>
      </c>
      <c r="AB2697" s="23" t="str">
        <f t="shared" si="1834"/>
        <v/>
      </c>
      <c r="AC2697" s="23" t="str">
        <f t="shared" si="1835"/>
        <v/>
      </c>
      <c r="AD2697" s="23" t="str">
        <f t="shared" si="1836"/>
        <v/>
      </c>
      <c r="AE2697" s="23" t="str">
        <f t="shared" si="1837"/>
        <v/>
      </c>
      <c r="AF2697" s="23" t="str">
        <f t="shared" si="1838"/>
        <v/>
      </c>
      <c r="AG2697" s="23" t="str">
        <f t="shared" si="1843"/>
        <v/>
      </c>
      <c r="AH2697" s="25" t="str">
        <f t="shared" si="1859"/>
        <v/>
      </c>
      <c r="AI2697" s="25" t="str">
        <f t="shared" si="1860"/>
        <v/>
      </c>
      <c r="AJ2697" s="1" t="str">
        <f t="shared" si="1868"/>
        <v/>
      </c>
      <c r="AK2697" s="10" t="e">
        <f t="shared" si="1869"/>
        <v>#DIV/0!</v>
      </c>
      <c r="AL2697" s="10" t="e">
        <f t="shared" si="1830"/>
        <v>#DIV/0!</v>
      </c>
      <c r="AM2697">
        <f t="shared" si="1870"/>
        <v>0</v>
      </c>
      <c r="AN2697">
        <f t="shared" si="1861"/>
        <v>0</v>
      </c>
      <c r="AO2697">
        <f t="shared" si="1862"/>
        <v>0</v>
      </c>
      <c r="AP2697">
        <f t="shared" ca="1" si="1848"/>
        <v>5.577700307566609E-52</v>
      </c>
      <c r="AQ2697">
        <f t="shared" ca="1" si="1848"/>
        <v>1.0208531340783964E-50</v>
      </c>
      <c r="AR2697">
        <f t="shared" ca="1" si="1831"/>
        <v>5.463763710342167E-2</v>
      </c>
      <c r="AS2697">
        <f t="shared" ca="1" si="1832"/>
        <v>5.1807023740860103</v>
      </c>
      <c r="AT2697">
        <f t="shared" si="1863"/>
        <v>0</v>
      </c>
      <c r="AU2697">
        <f t="shared" ca="1" si="1833"/>
        <v>2.0874077149842938E-51</v>
      </c>
      <c r="AV2697" t="e">
        <f t="shared" si="1828"/>
        <v>#DIV/0!</v>
      </c>
      <c r="AW2697" t="e">
        <f t="shared" si="1842"/>
        <v>#DIV/0!</v>
      </c>
      <c r="AX2697" t="e">
        <f t="shared" si="1841"/>
        <v>#DIV/0!</v>
      </c>
      <c r="AY2697" t="e">
        <f t="shared" si="1846"/>
        <v>#DIV/0!</v>
      </c>
      <c r="AZ2697" t="e">
        <f t="shared" si="1845"/>
        <v>#DIV/0!</v>
      </c>
    </row>
    <row r="2698" spans="7:52" x14ac:dyDescent="0.3">
      <c r="G2698" s="1" t="str">
        <f t="shared" si="1871"/>
        <v/>
      </c>
      <c r="H2698" s="2" t="str">
        <f t="shared" si="1840"/>
        <v/>
      </c>
      <c r="I2698" s="6" t="str" cm="1">
        <f t="array" ref="I2698">_xlfn.IFS(AND(G2697&lt;H2697,G2698&gt;H2698),"BUY", AND(G2697&gt;H2697,G2698&lt;H2698),"SELL",TRUE,"")</f>
        <v/>
      </c>
      <c r="J2698" s="1">
        <f t="shared" ca="1" si="1850"/>
        <v>0</v>
      </c>
      <c r="K2698" s="3" t="str">
        <f t="shared" ca="1" si="1864"/>
        <v/>
      </c>
      <c r="L2698" s="3" t="str">
        <f t="shared" si="1865"/>
        <v/>
      </c>
      <c r="M2698" s="3" t="str">
        <f t="shared" si="1866"/>
        <v/>
      </c>
      <c r="N2698" s="4">
        <f t="shared" si="1851"/>
        <v>-1</v>
      </c>
      <c r="O2698" s="2" t="str">
        <f t="shared" si="1867"/>
        <v/>
      </c>
      <c r="P2698" s="1" t="str">
        <f t="shared" si="1852"/>
        <v/>
      </c>
      <c r="Q2698" s="1" t="str">
        <f t="shared" si="1853"/>
        <v/>
      </c>
      <c r="R2698" s="1" t="str">
        <f>IF(ISBLANK(A2698),"",SUM($Q$2:Q2698))</f>
        <v/>
      </c>
      <c r="S2698" s="1" t="str">
        <f>IF(ISBLANK(A2698),"",SUM($F$2:F2698))</f>
        <v/>
      </c>
      <c r="T2698" s="1" t="str">
        <f t="shared" si="1854"/>
        <v/>
      </c>
      <c r="U2698" s="1" t="str">
        <f t="shared" si="1855"/>
        <v/>
      </c>
      <c r="V2698" s="17">
        <f t="shared" si="1856"/>
        <v>0</v>
      </c>
      <c r="W2698" s="17">
        <f t="shared" si="1857"/>
        <v>0</v>
      </c>
      <c r="X2698" s="17">
        <f t="shared" si="1858"/>
        <v>0</v>
      </c>
      <c r="Y2698" s="22">
        <f t="shared" si="1849"/>
        <v>0</v>
      </c>
      <c r="Z2698" s="22">
        <f t="shared" si="1849"/>
        <v>0</v>
      </c>
      <c r="AA2698" s="22">
        <f t="shared" si="1849"/>
        <v>0</v>
      </c>
      <c r="AB2698" s="23" t="str">
        <f t="shared" si="1834"/>
        <v/>
      </c>
      <c r="AC2698" s="23" t="str">
        <f t="shared" si="1835"/>
        <v/>
      </c>
      <c r="AD2698" s="23" t="str">
        <f t="shared" si="1836"/>
        <v/>
      </c>
      <c r="AE2698" s="23" t="str">
        <f t="shared" si="1837"/>
        <v/>
      </c>
      <c r="AF2698" s="23" t="str">
        <f t="shared" si="1838"/>
        <v/>
      </c>
      <c r="AG2698" s="23" t="str">
        <f t="shared" si="1843"/>
        <v/>
      </c>
      <c r="AH2698" s="25" t="str">
        <f t="shared" si="1859"/>
        <v/>
      </c>
      <c r="AI2698" s="25" t="str">
        <f t="shared" si="1860"/>
        <v/>
      </c>
      <c r="AJ2698" s="1" t="str">
        <f t="shared" si="1868"/>
        <v/>
      </c>
      <c r="AK2698" s="10" t="e">
        <f t="shared" si="1869"/>
        <v>#DIV/0!</v>
      </c>
      <c r="AL2698" s="10" t="e">
        <f t="shared" si="1830"/>
        <v>#DIV/0!</v>
      </c>
      <c r="AM2698">
        <f t="shared" si="1870"/>
        <v>0</v>
      </c>
      <c r="AN2698">
        <f t="shared" si="1861"/>
        <v>0</v>
      </c>
      <c r="AO2698">
        <f t="shared" si="1862"/>
        <v>0</v>
      </c>
      <c r="AP2698">
        <f t="shared" ca="1" si="1848"/>
        <v>5.1792931427404226E-52</v>
      </c>
      <c r="AQ2698">
        <f t="shared" ca="1" si="1848"/>
        <v>9.4793505307279668E-51</v>
      </c>
      <c r="AR2698">
        <f t="shared" ca="1" si="1831"/>
        <v>5.463763710342167E-2</v>
      </c>
      <c r="AS2698">
        <f t="shared" ca="1" si="1832"/>
        <v>5.1807023740860103</v>
      </c>
      <c r="AT2698">
        <f t="shared" si="1863"/>
        <v>0</v>
      </c>
      <c r="AU2698">
        <f t="shared" ca="1" si="1833"/>
        <v>1.938307163913987E-51</v>
      </c>
      <c r="AV2698" t="e">
        <f t="shared" si="1828"/>
        <v>#DIV/0!</v>
      </c>
      <c r="AW2698" t="e">
        <f t="shared" si="1842"/>
        <v>#DIV/0!</v>
      </c>
      <c r="AX2698" t="e">
        <f t="shared" si="1841"/>
        <v>#DIV/0!</v>
      </c>
      <c r="AY2698" t="e">
        <f t="shared" si="1846"/>
        <v>#DIV/0!</v>
      </c>
      <c r="AZ2698" t="e">
        <f t="shared" si="1845"/>
        <v>#DIV/0!</v>
      </c>
    </row>
    <row r="2699" spans="7:52" x14ac:dyDescent="0.3">
      <c r="G2699" s="1" t="str">
        <f t="shared" si="1871"/>
        <v/>
      </c>
      <c r="H2699" s="2" t="str">
        <f t="shared" si="1840"/>
        <v/>
      </c>
      <c r="I2699" s="6" t="str" cm="1">
        <f t="array" ref="I2699">_xlfn.IFS(AND(G2698&lt;H2698,G2699&gt;H2699),"BUY", AND(G2698&gt;H2698,G2699&lt;H2699),"SELL",TRUE,"")</f>
        <v/>
      </c>
      <c r="J2699" s="1">
        <f t="shared" ca="1" si="1850"/>
        <v>0</v>
      </c>
      <c r="K2699" s="3" t="str">
        <f t="shared" ca="1" si="1864"/>
        <v/>
      </c>
      <c r="L2699" s="3" t="str">
        <f t="shared" si="1865"/>
        <v/>
      </c>
      <c r="M2699" s="3" t="str">
        <f t="shared" si="1866"/>
        <v/>
      </c>
      <c r="N2699" s="4">
        <f t="shared" si="1851"/>
        <v>-1</v>
      </c>
      <c r="O2699" s="2" t="str">
        <f t="shared" si="1867"/>
        <v/>
      </c>
      <c r="P2699" s="1" t="str">
        <f t="shared" si="1852"/>
        <v/>
      </c>
      <c r="Q2699" s="1" t="str">
        <f t="shared" si="1853"/>
        <v/>
      </c>
      <c r="R2699" s="1" t="str">
        <f>IF(ISBLANK(A2699),"",SUM($Q$2:Q2699))</f>
        <v/>
      </c>
      <c r="S2699" s="1" t="str">
        <f>IF(ISBLANK(A2699),"",SUM($F$2:F2699))</f>
        <v/>
      </c>
      <c r="T2699" s="1" t="str">
        <f t="shared" si="1854"/>
        <v/>
      </c>
      <c r="U2699" s="1" t="str">
        <f t="shared" si="1855"/>
        <v/>
      </c>
      <c r="V2699" s="17">
        <f t="shared" si="1856"/>
        <v>0</v>
      </c>
      <c r="W2699" s="17">
        <f t="shared" si="1857"/>
        <v>0</v>
      </c>
      <c r="X2699" s="17">
        <f t="shared" si="1858"/>
        <v>0</v>
      </c>
      <c r="Y2699" s="22">
        <f t="shared" si="1849"/>
        <v>0</v>
      </c>
      <c r="Z2699" s="22">
        <f t="shared" si="1849"/>
        <v>0</v>
      </c>
      <c r="AA2699" s="22">
        <f t="shared" si="1849"/>
        <v>0</v>
      </c>
      <c r="AB2699" s="23" t="str">
        <f t="shared" si="1834"/>
        <v/>
      </c>
      <c r="AC2699" s="23" t="str">
        <f t="shared" si="1835"/>
        <v/>
      </c>
      <c r="AD2699" s="23" t="str">
        <f t="shared" si="1836"/>
        <v/>
      </c>
      <c r="AE2699" s="23" t="str">
        <f t="shared" si="1837"/>
        <v/>
      </c>
      <c r="AF2699" s="23" t="str">
        <f t="shared" si="1838"/>
        <v/>
      </c>
      <c r="AG2699" s="23" t="str">
        <f t="shared" si="1843"/>
        <v/>
      </c>
      <c r="AH2699" s="25" t="str">
        <f t="shared" si="1859"/>
        <v/>
      </c>
      <c r="AI2699" s="25" t="str">
        <f t="shared" si="1860"/>
        <v/>
      </c>
      <c r="AJ2699" s="1" t="str">
        <f t="shared" si="1868"/>
        <v/>
      </c>
      <c r="AK2699" s="10" t="e">
        <f t="shared" si="1869"/>
        <v>#DIV/0!</v>
      </c>
      <c r="AL2699" s="10" t="e">
        <f t="shared" si="1830"/>
        <v>#DIV/0!</v>
      </c>
      <c r="AM2699">
        <f t="shared" si="1870"/>
        <v>0</v>
      </c>
      <c r="AN2699">
        <f t="shared" si="1861"/>
        <v>0</v>
      </c>
      <c r="AO2699">
        <f t="shared" si="1862"/>
        <v>0</v>
      </c>
      <c r="AP2699">
        <f t="shared" ca="1" si="1848"/>
        <v>4.8093436325446786E-52</v>
      </c>
      <c r="AQ2699">
        <f t="shared" ca="1" si="1848"/>
        <v>8.8022540642473979E-51</v>
      </c>
      <c r="AR2699">
        <f t="shared" ca="1" si="1831"/>
        <v>5.4637637103421677E-2</v>
      </c>
      <c r="AS2699">
        <f t="shared" ca="1" si="1832"/>
        <v>5.1807023740860103</v>
      </c>
      <c r="AT2699">
        <f t="shared" si="1863"/>
        <v>0</v>
      </c>
      <c r="AU2699">
        <f t="shared" ca="1" si="1833"/>
        <v>1.799856652205845E-51</v>
      </c>
      <c r="AV2699" t="e">
        <f t="shared" si="1828"/>
        <v>#DIV/0!</v>
      </c>
      <c r="AW2699" t="e">
        <f t="shared" si="1842"/>
        <v>#DIV/0!</v>
      </c>
      <c r="AX2699" t="e">
        <f t="shared" si="1841"/>
        <v>#DIV/0!</v>
      </c>
      <c r="AY2699" t="e">
        <f t="shared" si="1846"/>
        <v>#DIV/0!</v>
      </c>
      <c r="AZ2699" t="e">
        <f t="shared" si="1845"/>
        <v>#DIV/0!</v>
      </c>
    </row>
    <row r="2700" spans="7:52" x14ac:dyDescent="0.3">
      <c r="G2700" s="1" t="str">
        <f t="shared" si="1871"/>
        <v/>
      </c>
      <c r="H2700" s="2" t="str">
        <f t="shared" si="1840"/>
        <v/>
      </c>
      <c r="I2700" s="6" t="str" cm="1">
        <f t="array" ref="I2700">_xlfn.IFS(AND(G2699&lt;H2699,G2700&gt;H2700),"BUY", AND(G2699&gt;H2699,G2700&lt;H2700),"SELL",TRUE,"")</f>
        <v/>
      </c>
      <c r="J2700" s="1">
        <f t="shared" ca="1" si="1850"/>
        <v>0</v>
      </c>
      <c r="K2700" s="3" t="str">
        <f t="shared" ca="1" si="1864"/>
        <v/>
      </c>
      <c r="L2700" s="3" t="str">
        <f t="shared" si="1865"/>
        <v/>
      </c>
      <c r="M2700" s="3" t="str">
        <f t="shared" si="1866"/>
        <v/>
      </c>
      <c r="N2700" s="4">
        <f t="shared" si="1851"/>
        <v>-1</v>
      </c>
      <c r="O2700" s="2" t="str">
        <f t="shared" si="1867"/>
        <v/>
      </c>
      <c r="P2700" s="1" t="str">
        <f t="shared" si="1852"/>
        <v/>
      </c>
      <c r="Q2700" s="1" t="str">
        <f t="shared" si="1853"/>
        <v/>
      </c>
      <c r="R2700" s="1" t="str">
        <f>IF(ISBLANK(A2700),"",SUM($Q$2:Q2700))</f>
        <v/>
      </c>
      <c r="S2700" s="1" t="str">
        <f>IF(ISBLANK(A2700),"",SUM($F$2:F2700))</f>
        <v/>
      </c>
      <c r="T2700" s="1" t="str">
        <f t="shared" si="1854"/>
        <v/>
      </c>
      <c r="U2700" s="1" t="str">
        <f t="shared" si="1855"/>
        <v/>
      </c>
      <c r="V2700" s="17">
        <f t="shared" si="1856"/>
        <v>0</v>
      </c>
      <c r="W2700" s="17">
        <f t="shared" si="1857"/>
        <v>0</v>
      </c>
      <c r="X2700" s="17">
        <f t="shared" si="1858"/>
        <v>0</v>
      </c>
      <c r="Y2700" s="22">
        <f t="shared" si="1849"/>
        <v>0</v>
      </c>
      <c r="Z2700" s="22">
        <f t="shared" si="1849"/>
        <v>0</v>
      </c>
      <c r="AA2700" s="22">
        <f t="shared" si="1849"/>
        <v>0</v>
      </c>
      <c r="AB2700" s="23" t="str">
        <f t="shared" si="1834"/>
        <v/>
      </c>
      <c r="AC2700" s="23" t="str">
        <f t="shared" si="1835"/>
        <v/>
      </c>
      <c r="AD2700" s="23" t="str">
        <f t="shared" si="1836"/>
        <v/>
      </c>
      <c r="AE2700" s="23" t="str">
        <f t="shared" si="1837"/>
        <v/>
      </c>
      <c r="AF2700" s="23" t="str">
        <f t="shared" si="1838"/>
        <v/>
      </c>
      <c r="AG2700" s="23" t="str">
        <f t="shared" si="1843"/>
        <v/>
      </c>
      <c r="AH2700" s="25" t="str">
        <f t="shared" si="1859"/>
        <v/>
      </c>
      <c r="AI2700" s="25" t="str">
        <f t="shared" si="1860"/>
        <v/>
      </c>
      <c r="AJ2700" s="1" t="str">
        <f t="shared" si="1868"/>
        <v/>
      </c>
      <c r="AK2700" s="10" t="e">
        <f t="shared" si="1869"/>
        <v>#DIV/0!</v>
      </c>
      <c r="AL2700" s="10" t="e">
        <f t="shared" si="1830"/>
        <v>#DIV/0!</v>
      </c>
      <c r="AM2700">
        <f t="shared" si="1870"/>
        <v>0</v>
      </c>
      <c r="AN2700">
        <f t="shared" si="1861"/>
        <v>0</v>
      </c>
      <c r="AO2700">
        <f t="shared" si="1862"/>
        <v>0</v>
      </c>
      <c r="AP2700">
        <f t="shared" ca="1" si="1848"/>
        <v>4.465819087362916E-52</v>
      </c>
      <c r="AQ2700">
        <f t="shared" ca="1" si="1848"/>
        <v>8.1735216310868702E-51</v>
      </c>
      <c r="AR2700">
        <f t="shared" ca="1" si="1831"/>
        <v>5.463763710342167E-2</v>
      </c>
      <c r="AS2700">
        <f t="shared" ca="1" si="1832"/>
        <v>5.1807023740860103</v>
      </c>
      <c r="AT2700">
        <f t="shared" si="1863"/>
        <v>0</v>
      </c>
      <c r="AU2700">
        <f t="shared" ca="1" si="1833"/>
        <v>1.6712954627625703E-51</v>
      </c>
      <c r="AV2700" t="e">
        <f t="shared" si="1828"/>
        <v>#DIV/0!</v>
      </c>
      <c r="AW2700" t="e">
        <f t="shared" si="1842"/>
        <v>#DIV/0!</v>
      </c>
      <c r="AX2700" t="e">
        <f t="shared" si="1841"/>
        <v>#DIV/0!</v>
      </c>
      <c r="AY2700" t="e">
        <f t="shared" si="1846"/>
        <v>#DIV/0!</v>
      </c>
      <c r="AZ2700" t="e">
        <f t="shared" si="1845"/>
        <v>#DIV/0!</v>
      </c>
    </row>
    <row r="2701" spans="7:52" x14ac:dyDescent="0.3">
      <c r="G2701" s="1" t="str">
        <f t="shared" si="1871"/>
        <v/>
      </c>
      <c r="H2701" s="2" t="str">
        <f t="shared" si="1840"/>
        <v/>
      </c>
      <c r="I2701" s="6" t="str" cm="1">
        <f t="array" ref="I2701">_xlfn.IFS(AND(G2700&lt;H2700,G2701&gt;H2701),"BUY", AND(G2700&gt;H2700,G2701&lt;H2701),"SELL",TRUE,"")</f>
        <v/>
      </c>
      <c r="J2701" s="1">
        <f t="shared" ca="1" si="1850"/>
        <v>0</v>
      </c>
      <c r="K2701" s="3" t="str">
        <f t="shared" ca="1" si="1864"/>
        <v/>
      </c>
      <c r="L2701" s="3" t="str">
        <f t="shared" si="1865"/>
        <v/>
      </c>
      <c r="M2701" s="3" t="str">
        <f t="shared" si="1866"/>
        <v/>
      </c>
      <c r="N2701" s="4">
        <f t="shared" si="1851"/>
        <v>-1</v>
      </c>
      <c r="O2701" s="2" t="str">
        <f t="shared" si="1867"/>
        <v/>
      </c>
      <c r="P2701" s="1" t="str">
        <f t="shared" si="1852"/>
        <v/>
      </c>
      <c r="Q2701" s="1" t="str">
        <f t="shared" si="1853"/>
        <v/>
      </c>
      <c r="R2701" s="1" t="str">
        <f>IF(ISBLANK(A2701),"",SUM($Q$2:Q2701))</f>
        <v/>
      </c>
      <c r="S2701" s="1" t="str">
        <f>IF(ISBLANK(A2701),"",SUM($F$2:F2701))</f>
        <v/>
      </c>
      <c r="T2701" s="1" t="str">
        <f t="shared" si="1854"/>
        <v/>
      </c>
      <c r="U2701" s="1" t="str">
        <f t="shared" si="1855"/>
        <v/>
      </c>
      <c r="V2701" s="17">
        <f t="shared" si="1856"/>
        <v>0</v>
      </c>
      <c r="W2701" s="17">
        <f t="shared" si="1857"/>
        <v>0</v>
      </c>
      <c r="X2701" s="17">
        <f t="shared" si="1858"/>
        <v>0</v>
      </c>
      <c r="Y2701" s="22">
        <f t="shared" si="1849"/>
        <v>0</v>
      </c>
      <c r="Z2701" s="22">
        <f t="shared" si="1849"/>
        <v>0</v>
      </c>
      <c r="AA2701" s="22">
        <f t="shared" si="1849"/>
        <v>0</v>
      </c>
      <c r="AB2701" s="23" t="str">
        <f t="shared" si="1834"/>
        <v/>
      </c>
      <c r="AC2701" s="23" t="str">
        <f t="shared" si="1835"/>
        <v/>
      </c>
      <c r="AD2701" s="23" t="str">
        <f t="shared" si="1836"/>
        <v/>
      </c>
      <c r="AE2701" s="23" t="str">
        <f t="shared" si="1837"/>
        <v/>
      </c>
      <c r="AF2701" s="23" t="str">
        <f t="shared" si="1838"/>
        <v/>
      </c>
      <c r="AG2701" s="23" t="str">
        <f t="shared" si="1843"/>
        <v/>
      </c>
      <c r="AH2701" s="25" t="str">
        <f t="shared" si="1859"/>
        <v/>
      </c>
      <c r="AI2701" s="25" t="str">
        <f t="shared" si="1860"/>
        <v/>
      </c>
      <c r="AJ2701" s="1" t="str">
        <f t="shared" si="1868"/>
        <v/>
      </c>
      <c r="AK2701" s="10" t="e">
        <f t="shared" si="1869"/>
        <v>#DIV/0!</v>
      </c>
      <c r="AL2701" s="10" t="e">
        <f t="shared" si="1830"/>
        <v>#DIV/0!</v>
      </c>
      <c r="AM2701">
        <f t="shared" si="1870"/>
        <v>0</v>
      </c>
      <c r="AN2701">
        <f t="shared" si="1861"/>
        <v>0</v>
      </c>
      <c r="AO2701">
        <f t="shared" si="1862"/>
        <v>0</v>
      </c>
      <c r="AP2701">
        <f t="shared" ca="1" si="1848"/>
        <v>4.1468320096941363E-52</v>
      </c>
      <c r="AQ2701">
        <f t="shared" ca="1" si="1848"/>
        <v>7.5896986574378072E-51</v>
      </c>
      <c r="AR2701">
        <f t="shared" ca="1" si="1831"/>
        <v>5.4637637103421677E-2</v>
      </c>
      <c r="AS2701">
        <f t="shared" ca="1" si="1832"/>
        <v>5.1807023740860103</v>
      </c>
      <c r="AT2701">
        <f t="shared" si="1863"/>
        <v>0</v>
      </c>
      <c r="AU2701">
        <f t="shared" ca="1" si="1833"/>
        <v>1.5519172154223869E-51</v>
      </c>
      <c r="AV2701" t="e">
        <f t="shared" si="1828"/>
        <v>#DIV/0!</v>
      </c>
      <c r="AW2701" t="e">
        <f t="shared" si="1842"/>
        <v>#DIV/0!</v>
      </c>
      <c r="AX2701" t="e">
        <f t="shared" si="1841"/>
        <v>#DIV/0!</v>
      </c>
      <c r="AY2701" t="e">
        <f t="shared" si="1846"/>
        <v>#DIV/0!</v>
      </c>
      <c r="AZ2701" t="e">
        <f t="shared" si="1845"/>
        <v>#DIV/0!</v>
      </c>
    </row>
    <row r="2702" spans="7:52" x14ac:dyDescent="0.3">
      <c r="G2702" s="1" t="str">
        <f t="shared" si="1871"/>
        <v/>
      </c>
      <c r="H2702" s="2" t="str">
        <f t="shared" si="1840"/>
        <v/>
      </c>
      <c r="I2702" s="6" t="str" cm="1">
        <f t="array" ref="I2702">_xlfn.IFS(AND(G2701&lt;H2701,G2702&gt;H2702),"BUY", AND(G2701&gt;H2701,G2702&lt;H2702),"SELL",TRUE,"")</f>
        <v/>
      </c>
      <c r="J2702" s="1">
        <f t="shared" ca="1" si="1850"/>
        <v>0</v>
      </c>
      <c r="K2702" s="3" t="str">
        <f t="shared" ca="1" si="1864"/>
        <v/>
      </c>
      <c r="L2702" s="3" t="str">
        <f t="shared" si="1865"/>
        <v/>
      </c>
      <c r="M2702" s="3" t="str">
        <f t="shared" si="1866"/>
        <v/>
      </c>
      <c r="N2702" s="4">
        <f t="shared" si="1851"/>
        <v>-1</v>
      </c>
      <c r="O2702" s="2" t="str">
        <f t="shared" si="1867"/>
        <v/>
      </c>
      <c r="P2702" s="1" t="str">
        <f t="shared" si="1852"/>
        <v/>
      </c>
      <c r="Q2702" s="1" t="str">
        <f t="shared" si="1853"/>
        <v/>
      </c>
      <c r="R2702" s="1" t="str">
        <f>IF(ISBLANK(A2702),"",SUM($Q$2:Q2702))</f>
        <v/>
      </c>
      <c r="S2702" s="1" t="str">
        <f>IF(ISBLANK(A2702),"",SUM($F$2:F2702))</f>
        <v/>
      </c>
      <c r="T2702" s="1" t="str">
        <f t="shared" si="1854"/>
        <v/>
      </c>
      <c r="U2702" s="1" t="str">
        <f t="shared" si="1855"/>
        <v/>
      </c>
      <c r="V2702" s="17">
        <f t="shared" si="1856"/>
        <v>0</v>
      </c>
      <c r="W2702" s="17">
        <f t="shared" si="1857"/>
        <v>0</v>
      </c>
      <c r="X2702" s="17">
        <f t="shared" si="1858"/>
        <v>0</v>
      </c>
      <c r="Y2702" s="22">
        <f t="shared" si="1849"/>
        <v>0</v>
      </c>
      <c r="Z2702" s="22">
        <f t="shared" si="1849"/>
        <v>0</v>
      </c>
      <c r="AA2702" s="22">
        <f t="shared" si="1849"/>
        <v>0</v>
      </c>
      <c r="AB2702" s="23" t="str">
        <f t="shared" si="1834"/>
        <v/>
      </c>
      <c r="AC2702" s="23" t="str">
        <f t="shared" si="1835"/>
        <v/>
      </c>
      <c r="AD2702" s="23" t="str">
        <f t="shared" si="1836"/>
        <v/>
      </c>
      <c r="AE2702" s="23" t="str">
        <f t="shared" si="1837"/>
        <v/>
      </c>
      <c r="AF2702" s="23" t="str">
        <f t="shared" si="1838"/>
        <v/>
      </c>
      <c r="AG2702" s="23" t="str">
        <f t="shared" si="1843"/>
        <v/>
      </c>
      <c r="AH2702" s="25" t="str">
        <f t="shared" si="1859"/>
        <v/>
      </c>
      <c r="AI2702" s="25" t="str">
        <f t="shared" si="1860"/>
        <v/>
      </c>
      <c r="AJ2702" s="1" t="str">
        <f t="shared" si="1868"/>
        <v/>
      </c>
      <c r="AK2702" s="10" t="e">
        <f t="shared" si="1869"/>
        <v>#DIV/0!</v>
      </c>
      <c r="AL2702" s="10" t="e">
        <f t="shared" si="1830"/>
        <v>#DIV/0!</v>
      </c>
      <c r="AM2702">
        <f t="shared" si="1870"/>
        <v>0</v>
      </c>
      <c r="AN2702">
        <f t="shared" si="1861"/>
        <v>0</v>
      </c>
      <c r="AO2702">
        <f t="shared" si="1862"/>
        <v>0</v>
      </c>
      <c r="AP2702">
        <f t="shared" ca="1" si="1848"/>
        <v>3.8506297232874122E-52</v>
      </c>
      <c r="AQ2702">
        <f t="shared" ca="1" si="1848"/>
        <v>7.0475773247636774E-51</v>
      </c>
      <c r="AR2702">
        <f t="shared" ca="1" si="1831"/>
        <v>5.4637637103421684E-2</v>
      </c>
      <c r="AS2702">
        <f t="shared" ca="1" si="1832"/>
        <v>5.1807023740860103</v>
      </c>
      <c r="AT2702">
        <f t="shared" si="1863"/>
        <v>0</v>
      </c>
      <c r="AU2702">
        <f t="shared" ca="1" si="1833"/>
        <v>1.4410659857493594E-51</v>
      </c>
      <c r="AV2702" t="e">
        <f t="shared" ref="AV2702:AV2765" si="1872">AVERAGE(E2691:E2702)</f>
        <v>#DIV/0!</v>
      </c>
      <c r="AW2702" t="e">
        <f t="shared" si="1842"/>
        <v>#DIV/0!</v>
      </c>
      <c r="AX2702" t="e">
        <f t="shared" si="1841"/>
        <v>#DIV/0!</v>
      </c>
      <c r="AY2702" t="e">
        <f t="shared" si="1846"/>
        <v>#DIV/0!</v>
      </c>
      <c r="AZ2702" t="e">
        <f t="shared" si="1845"/>
        <v>#DIV/0!</v>
      </c>
    </row>
    <row r="2703" spans="7:52" x14ac:dyDescent="0.3">
      <c r="G2703" s="1" t="str">
        <f t="shared" si="1871"/>
        <v/>
      </c>
      <c r="H2703" s="2" t="str">
        <f t="shared" si="1840"/>
        <v/>
      </c>
      <c r="I2703" s="6" t="str" cm="1">
        <f t="array" ref="I2703">_xlfn.IFS(AND(G2702&lt;H2702,G2703&gt;H2703),"BUY", AND(G2702&gt;H2702,G2703&lt;H2703),"SELL",TRUE,"")</f>
        <v/>
      </c>
      <c r="J2703" s="1">
        <f t="shared" ca="1" si="1850"/>
        <v>0</v>
      </c>
      <c r="K2703" s="3" t="str">
        <f t="shared" ca="1" si="1864"/>
        <v/>
      </c>
      <c r="L2703" s="3" t="str">
        <f t="shared" si="1865"/>
        <v/>
      </c>
      <c r="M2703" s="3" t="str">
        <f t="shared" si="1866"/>
        <v/>
      </c>
      <c r="N2703" s="4">
        <f t="shared" si="1851"/>
        <v>-1</v>
      </c>
      <c r="O2703" s="2" t="str">
        <f t="shared" si="1867"/>
        <v/>
      </c>
      <c r="P2703" s="1" t="str">
        <f t="shared" si="1852"/>
        <v/>
      </c>
      <c r="Q2703" s="1" t="str">
        <f t="shared" si="1853"/>
        <v/>
      </c>
      <c r="R2703" s="1" t="str">
        <f>IF(ISBLANK(A2703),"",SUM($Q$2:Q2703))</f>
        <v/>
      </c>
      <c r="S2703" s="1" t="str">
        <f>IF(ISBLANK(A2703),"",SUM($F$2:F2703))</f>
        <v/>
      </c>
      <c r="T2703" s="1" t="str">
        <f t="shared" si="1854"/>
        <v/>
      </c>
      <c r="U2703" s="1" t="str">
        <f t="shared" si="1855"/>
        <v/>
      </c>
      <c r="V2703" s="17">
        <f t="shared" si="1856"/>
        <v>0</v>
      </c>
      <c r="W2703" s="17">
        <f t="shared" si="1857"/>
        <v>0</v>
      </c>
      <c r="X2703" s="17">
        <f t="shared" si="1858"/>
        <v>0</v>
      </c>
      <c r="Y2703" s="22">
        <f t="shared" ref="Y2703:AA2705" si="1873">SUM(V2690:V2703)</f>
        <v>0</v>
      </c>
      <c r="Z2703" s="22">
        <f t="shared" si="1873"/>
        <v>0</v>
      </c>
      <c r="AA2703" s="22">
        <f t="shared" si="1873"/>
        <v>0</v>
      </c>
      <c r="AB2703" s="23" t="str">
        <f t="shared" si="1834"/>
        <v/>
      </c>
      <c r="AC2703" s="23" t="str">
        <f t="shared" si="1835"/>
        <v/>
      </c>
      <c r="AD2703" s="23" t="str">
        <f t="shared" si="1836"/>
        <v/>
      </c>
      <c r="AE2703" s="23" t="str">
        <f t="shared" si="1837"/>
        <v/>
      </c>
      <c r="AF2703" s="23" t="str">
        <f t="shared" si="1838"/>
        <v/>
      </c>
      <c r="AG2703" s="23" t="str">
        <f t="shared" si="1843"/>
        <v/>
      </c>
      <c r="AH2703" s="25" t="str">
        <f t="shared" si="1859"/>
        <v/>
      </c>
      <c r="AI2703" s="25" t="str">
        <f t="shared" si="1860"/>
        <v/>
      </c>
      <c r="AJ2703" s="1" t="str">
        <f t="shared" si="1868"/>
        <v/>
      </c>
      <c r="AK2703" s="10" t="e">
        <f t="shared" si="1869"/>
        <v>#DIV/0!</v>
      </c>
      <c r="AL2703" s="10" t="e">
        <f t="shared" si="1830"/>
        <v>#DIV/0!</v>
      </c>
      <c r="AM2703">
        <f t="shared" si="1870"/>
        <v>0</v>
      </c>
      <c r="AN2703">
        <f t="shared" si="1861"/>
        <v>0</v>
      </c>
      <c r="AO2703">
        <f t="shared" si="1862"/>
        <v>0</v>
      </c>
      <c r="AP2703">
        <f t="shared" ca="1" si="1848"/>
        <v>3.575584743052597E-52</v>
      </c>
      <c r="AQ2703">
        <f t="shared" ca="1" si="1848"/>
        <v>6.5441789444234138E-51</v>
      </c>
      <c r="AR2703">
        <f t="shared" ca="1" si="1831"/>
        <v>5.4637637103421691E-2</v>
      </c>
      <c r="AS2703">
        <f t="shared" ca="1" si="1832"/>
        <v>5.1807023740860103</v>
      </c>
      <c r="AT2703">
        <f t="shared" si="1863"/>
        <v>0</v>
      </c>
      <c r="AU2703">
        <f t="shared" ca="1" si="1833"/>
        <v>1.3381327010529766E-51</v>
      </c>
      <c r="AV2703" t="e">
        <f t="shared" si="1872"/>
        <v>#DIV/0!</v>
      </c>
      <c r="AW2703" t="e">
        <f t="shared" si="1842"/>
        <v>#DIV/0!</v>
      </c>
      <c r="AX2703" t="e">
        <f t="shared" si="1841"/>
        <v>#DIV/0!</v>
      </c>
      <c r="AY2703" t="e">
        <f t="shared" si="1846"/>
        <v>#DIV/0!</v>
      </c>
      <c r="AZ2703" t="e">
        <f t="shared" si="1845"/>
        <v>#DIV/0!</v>
      </c>
    </row>
    <row r="2704" spans="7:52" x14ac:dyDescent="0.3">
      <c r="G2704" s="1" t="str">
        <f t="shared" si="1871"/>
        <v/>
      </c>
      <c r="H2704" s="2" t="str">
        <f t="shared" si="1840"/>
        <v/>
      </c>
      <c r="I2704" s="6" t="str" cm="1">
        <f t="array" ref="I2704">_xlfn.IFS(AND(G2703&lt;H2703,G2704&gt;H2704),"BUY", AND(G2703&gt;H2703,G2704&lt;H2704),"SELL",TRUE,"")</f>
        <v/>
      </c>
      <c r="J2704" s="1">
        <f t="shared" ca="1" si="1850"/>
        <v>0</v>
      </c>
      <c r="K2704" s="3" t="str">
        <f t="shared" ca="1" si="1864"/>
        <v/>
      </c>
      <c r="L2704" s="3" t="str">
        <f t="shared" si="1865"/>
        <v/>
      </c>
      <c r="M2704" s="3" t="str">
        <f t="shared" si="1866"/>
        <v/>
      </c>
      <c r="N2704" s="4">
        <f t="shared" si="1851"/>
        <v>-1</v>
      </c>
      <c r="O2704" s="2" t="str">
        <f t="shared" si="1867"/>
        <v/>
      </c>
      <c r="P2704" s="1" t="str">
        <f t="shared" si="1852"/>
        <v/>
      </c>
      <c r="Q2704" s="1" t="str">
        <f t="shared" si="1853"/>
        <v/>
      </c>
      <c r="R2704" s="1" t="str">
        <f>IF(ISBLANK(A2704),"",SUM($Q$2:Q2704))</f>
        <v/>
      </c>
      <c r="S2704" s="1" t="str">
        <f>IF(ISBLANK(A2704),"",SUM($F$2:F2704))</f>
        <v/>
      </c>
      <c r="T2704" s="1" t="str">
        <f t="shared" si="1854"/>
        <v/>
      </c>
      <c r="U2704" s="1" t="str">
        <f t="shared" si="1855"/>
        <v/>
      </c>
      <c r="V2704" s="17">
        <f t="shared" si="1856"/>
        <v>0</v>
      </c>
      <c r="W2704" s="17">
        <f t="shared" si="1857"/>
        <v>0</v>
      </c>
      <c r="X2704" s="17">
        <f t="shared" si="1858"/>
        <v>0</v>
      </c>
      <c r="Y2704" s="22">
        <f t="shared" si="1873"/>
        <v>0</v>
      </c>
      <c r="Z2704" s="22">
        <f t="shared" si="1873"/>
        <v>0</v>
      </c>
      <c r="AA2704" s="22">
        <f t="shared" si="1873"/>
        <v>0</v>
      </c>
      <c r="AB2704" s="23" t="str">
        <f t="shared" si="1834"/>
        <v/>
      </c>
      <c r="AC2704" s="23" t="str">
        <f t="shared" si="1835"/>
        <v/>
      </c>
      <c r="AD2704" s="23" t="str">
        <f t="shared" si="1836"/>
        <v/>
      </c>
      <c r="AE2704" s="23" t="str">
        <f t="shared" si="1837"/>
        <v/>
      </c>
      <c r="AF2704" s="23" t="str">
        <f t="shared" si="1838"/>
        <v/>
      </c>
      <c r="AG2704" s="23" t="str">
        <f t="shared" si="1843"/>
        <v/>
      </c>
      <c r="AH2704" s="25" t="str">
        <f t="shared" si="1859"/>
        <v/>
      </c>
      <c r="AI2704" s="25" t="str">
        <f t="shared" si="1860"/>
        <v/>
      </c>
      <c r="AJ2704" s="1" t="str">
        <f t="shared" si="1868"/>
        <v/>
      </c>
      <c r="AK2704" s="10" t="e">
        <f t="shared" si="1869"/>
        <v>#DIV/0!</v>
      </c>
      <c r="AL2704" s="10" t="e">
        <f t="shared" ref="AL2704:AL2767" si="1874">STDEV(AK2691:AK2704)*SQRT(DaysInYear)</f>
        <v>#DIV/0!</v>
      </c>
      <c r="AM2704">
        <f t="shared" si="1870"/>
        <v>0</v>
      </c>
      <c r="AN2704">
        <f t="shared" si="1861"/>
        <v>0</v>
      </c>
      <c r="AO2704">
        <f t="shared" si="1862"/>
        <v>0</v>
      </c>
      <c r="AP2704">
        <f t="shared" ca="1" si="1848"/>
        <v>3.3201858328345545E-52</v>
      </c>
      <c r="AQ2704">
        <f t="shared" ca="1" si="1848"/>
        <v>6.0767375912503132E-51</v>
      </c>
      <c r="AR2704">
        <f t="shared" ref="AR2704:AR2767" ca="1" si="1875">AP2704/AQ2704</f>
        <v>5.4637637103421691E-2</v>
      </c>
      <c r="AS2704">
        <f t="shared" ref="AS2704:AS2767" ca="1" si="1876">IF(AQ2704=0,100,100-(100/(1+AR2704)))</f>
        <v>5.1807023740860103</v>
      </c>
      <c r="AT2704">
        <f t="shared" si="1863"/>
        <v>0</v>
      </c>
      <c r="AU2704">
        <f t="shared" ref="AU2704:AU2767" ca="1" si="1877">(AU2703*13+AT2704)/14</f>
        <v>1.2425517938349068E-51</v>
      </c>
      <c r="AV2704" t="e">
        <f t="shared" si="1872"/>
        <v>#DIV/0!</v>
      </c>
      <c r="AW2704" t="e">
        <f t="shared" si="1842"/>
        <v>#DIV/0!</v>
      </c>
      <c r="AX2704" t="e">
        <f t="shared" si="1841"/>
        <v>#DIV/0!</v>
      </c>
      <c r="AY2704" t="e">
        <f t="shared" si="1846"/>
        <v>#DIV/0!</v>
      </c>
      <c r="AZ2704" t="e">
        <f t="shared" si="1845"/>
        <v>#DIV/0!</v>
      </c>
    </row>
    <row r="2705" spans="7:52" x14ac:dyDescent="0.3">
      <c r="G2705" s="1" t="str">
        <f t="shared" si="1871"/>
        <v/>
      </c>
      <c r="H2705" s="2" t="str">
        <f t="shared" si="1840"/>
        <v/>
      </c>
      <c r="I2705" s="6" t="str" cm="1">
        <f t="array" ref="I2705">_xlfn.IFS(AND(G2704&lt;H2704,G2705&gt;H2705),"BUY", AND(G2704&gt;H2704,G2705&lt;H2705),"SELL",TRUE,"")</f>
        <v/>
      </c>
      <c r="J2705" s="1">
        <f t="shared" ca="1" si="1850"/>
        <v>0</v>
      </c>
      <c r="K2705" s="3" t="str">
        <f t="shared" ca="1" si="1864"/>
        <v/>
      </c>
      <c r="L2705" s="3" t="str">
        <f t="shared" si="1865"/>
        <v/>
      </c>
      <c r="M2705" s="3" t="str">
        <f t="shared" si="1866"/>
        <v/>
      </c>
      <c r="N2705" s="4">
        <f t="shared" si="1851"/>
        <v>-1</v>
      </c>
      <c r="O2705" s="2" t="str">
        <f t="shared" si="1867"/>
        <v/>
      </c>
      <c r="P2705" s="1" t="str">
        <f t="shared" si="1852"/>
        <v/>
      </c>
      <c r="Q2705" s="1" t="str">
        <f t="shared" si="1853"/>
        <v/>
      </c>
      <c r="R2705" s="1" t="str">
        <f>IF(ISBLANK(A2705),"",SUM($Q$2:Q2705))</f>
        <v/>
      </c>
      <c r="S2705" s="1" t="str">
        <f>IF(ISBLANK(A2705),"",SUM($F$2:F2705))</f>
        <v/>
      </c>
      <c r="T2705" s="1" t="str">
        <f t="shared" si="1854"/>
        <v/>
      </c>
      <c r="U2705" s="1" t="str">
        <f t="shared" si="1855"/>
        <v/>
      </c>
      <c r="V2705" s="17">
        <f t="shared" si="1856"/>
        <v>0</v>
      </c>
      <c r="W2705" s="17">
        <f t="shared" si="1857"/>
        <v>0</v>
      </c>
      <c r="X2705" s="17">
        <f t="shared" si="1858"/>
        <v>0</v>
      </c>
      <c r="Y2705" s="22">
        <f t="shared" si="1873"/>
        <v>0</v>
      </c>
      <c r="Z2705" s="22">
        <f t="shared" si="1873"/>
        <v>0</v>
      </c>
      <c r="AA2705" s="22">
        <f t="shared" si="1873"/>
        <v>0</v>
      </c>
      <c r="AB2705" s="23" t="str">
        <f t="shared" ref="AB2705:AB2768" si="1878">IFERROR(100*(Z2705/Y2705),"")</f>
        <v/>
      </c>
      <c r="AC2705" s="23" t="str">
        <f t="shared" ref="AC2705:AC2768" si="1879">IFERROR(100*(AA2705/Y2705),"")</f>
        <v/>
      </c>
      <c r="AD2705" s="23" t="str">
        <f t="shared" ref="AD2705:AD2768" si="1880">IFERROR(ABS(AB2705-AC2705),"")</f>
        <v/>
      </c>
      <c r="AE2705" s="23" t="str">
        <f t="shared" ref="AE2705:AE2768" si="1881">IFERROR((AB2705+AC2705),"")</f>
        <v/>
      </c>
      <c r="AF2705" s="23" t="str">
        <f t="shared" ref="AF2705:AF2768" si="1882">IFERROR(100*(AD2705/AE2705),"")</f>
        <v/>
      </c>
      <c r="AG2705" s="23" t="str">
        <f t="shared" si="1843"/>
        <v/>
      </c>
      <c r="AH2705" s="25" t="str">
        <f t="shared" si="1859"/>
        <v/>
      </c>
      <c r="AI2705" s="25" t="str">
        <f t="shared" si="1860"/>
        <v/>
      </c>
      <c r="AJ2705" s="1" t="str">
        <f t="shared" si="1868"/>
        <v/>
      </c>
      <c r="AK2705" s="10" t="e">
        <f t="shared" si="1869"/>
        <v>#DIV/0!</v>
      </c>
      <c r="AL2705" s="10" t="e">
        <f t="shared" si="1874"/>
        <v>#DIV/0!</v>
      </c>
      <c r="AM2705">
        <f t="shared" si="1870"/>
        <v>0</v>
      </c>
      <c r="AN2705">
        <f t="shared" si="1861"/>
        <v>0</v>
      </c>
      <c r="AO2705">
        <f t="shared" si="1862"/>
        <v>0</v>
      </c>
      <c r="AP2705">
        <f t="shared" ca="1" si="1848"/>
        <v>3.0830297019178003E-52</v>
      </c>
      <c r="AQ2705">
        <f t="shared" ca="1" si="1848"/>
        <v>5.642684906161005E-51</v>
      </c>
      <c r="AR2705">
        <f t="shared" ca="1" si="1875"/>
        <v>5.4637637103421684E-2</v>
      </c>
      <c r="AS2705">
        <f t="shared" ca="1" si="1876"/>
        <v>5.1807023740860103</v>
      </c>
      <c r="AT2705">
        <f t="shared" si="1863"/>
        <v>0</v>
      </c>
      <c r="AU2705">
        <f t="shared" ca="1" si="1877"/>
        <v>1.1537980942752706E-51</v>
      </c>
      <c r="AV2705" t="e">
        <f t="shared" si="1872"/>
        <v>#DIV/0!</v>
      </c>
      <c r="AW2705" t="e">
        <f t="shared" si="1842"/>
        <v>#DIV/0!</v>
      </c>
      <c r="AX2705" t="e">
        <f t="shared" si="1841"/>
        <v>#DIV/0!</v>
      </c>
      <c r="AY2705" t="e">
        <f t="shared" si="1846"/>
        <v>#DIV/0!</v>
      </c>
      <c r="AZ2705" t="e">
        <f t="shared" si="1845"/>
        <v>#DIV/0!</v>
      </c>
    </row>
    <row r="2706" spans="7:52" x14ac:dyDescent="0.3">
      <c r="G2706" s="1" t="str">
        <f t="shared" si="1871"/>
        <v/>
      </c>
      <c r="H2706" s="2" t="str">
        <f t="shared" si="1840"/>
        <v/>
      </c>
      <c r="I2706" s="6" t="str" cm="1">
        <f t="array" ref="I2706">_xlfn.IFS(AND(G2705&lt;H2705,G2706&gt;H2706),"BUY", AND(G2705&gt;H2705,G2706&lt;H2706),"SELL",TRUE,"")</f>
        <v/>
      </c>
      <c r="J2706" s="1">
        <f t="shared" ca="1" si="1850"/>
        <v>0</v>
      </c>
      <c r="K2706" s="3" t="str">
        <f t="shared" ca="1" si="1864"/>
        <v/>
      </c>
      <c r="L2706" s="3" t="str">
        <f t="shared" si="1865"/>
        <v/>
      </c>
      <c r="M2706" s="3" t="str">
        <f t="shared" si="1866"/>
        <v/>
      </c>
      <c r="N2706" s="4">
        <f t="shared" si="1851"/>
        <v>-1</v>
      </c>
      <c r="O2706" s="2" t="str">
        <f t="shared" si="1867"/>
        <v/>
      </c>
      <c r="P2706" s="1" t="str">
        <f t="shared" si="1852"/>
        <v/>
      </c>
      <c r="Q2706" s="1" t="str">
        <f t="shared" si="1853"/>
        <v/>
      </c>
      <c r="R2706" s="1" t="str">
        <f>IF(ISBLANK(A2706),"",SUM($Q$2:Q2706))</f>
        <v/>
      </c>
      <c r="S2706" s="1" t="str">
        <f>IF(ISBLANK(A2706),"",SUM($F$2:F2706))</f>
        <v/>
      </c>
      <c r="T2706" s="1" t="str">
        <f t="shared" si="1854"/>
        <v/>
      </c>
      <c r="U2706" s="1" t="str">
        <f t="shared" si="1855"/>
        <v/>
      </c>
      <c r="V2706" s="17">
        <f t="shared" si="1856"/>
        <v>0</v>
      </c>
      <c r="W2706" s="17">
        <f t="shared" si="1857"/>
        <v>0</v>
      </c>
      <c r="X2706" s="17">
        <f t="shared" si="1858"/>
        <v>0</v>
      </c>
      <c r="Y2706" s="22">
        <f>SUM(V2693:V2706)</f>
        <v>0</v>
      </c>
      <c r="Z2706" s="22">
        <f>SUM(W2693:W2706)</f>
        <v>0</v>
      </c>
      <c r="AA2706" s="22">
        <f>SUM(X2693:X2706)</f>
        <v>0</v>
      </c>
      <c r="AB2706" s="23" t="str">
        <f t="shared" si="1878"/>
        <v/>
      </c>
      <c r="AC2706" s="23" t="str">
        <f t="shared" si="1879"/>
        <v/>
      </c>
      <c r="AD2706" s="23" t="str">
        <f t="shared" si="1880"/>
        <v/>
      </c>
      <c r="AE2706" s="23" t="str">
        <f t="shared" si="1881"/>
        <v/>
      </c>
      <c r="AF2706" s="23" t="str">
        <f t="shared" si="1882"/>
        <v/>
      </c>
      <c r="AG2706" s="23" t="str">
        <f t="shared" si="1843"/>
        <v/>
      </c>
      <c r="AH2706" s="25" t="str">
        <f t="shared" si="1859"/>
        <v/>
      </c>
      <c r="AI2706" s="25" t="str">
        <f t="shared" si="1860"/>
        <v/>
      </c>
      <c r="AJ2706" s="1" t="str">
        <f t="shared" si="1868"/>
        <v/>
      </c>
      <c r="AK2706" s="10" t="e">
        <f t="shared" si="1869"/>
        <v>#DIV/0!</v>
      </c>
      <c r="AL2706" s="10" t="e">
        <f t="shared" si="1874"/>
        <v>#DIV/0!</v>
      </c>
      <c r="AM2706">
        <f t="shared" si="1870"/>
        <v>0</v>
      </c>
      <c r="AN2706">
        <f t="shared" si="1861"/>
        <v>0</v>
      </c>
      <c r="AO2706">
        <f t="shared" si="1862"/>
        <v>0</v>
      </c>
      <c r="AP2706">
        <f t="shared" ca="1" si="1848"/>
        <v>2.8628132946379573E-52</v>
      </c>
      <c r="AQ2706">
        <f t="shared" ca="1" si="1848"/>
        <v>5.2396359842923619E-51</v>
      </c>
      <c r="AR2706">
        <f t="shared" ca="1" si="1875"/>
        <v>5.4637637103421684E-2</v>
      </c>
      <c r="AS2706">
        <f t="shared" ca="1" si="1876"/>
        <v>5.1807023740860103</v>
      </c>
      <c r="AT2706">
        <f t="shared" si="1863"/>
        <v>0</v>
      </c>
      <c r="AU2706">
        <f t="shared" ca="1" si="1877"/>
        <v>1.0713839446841797E-51</v>
      </c>
      <c r="AV2706" t="e">
        <f t="shared" si="1872"/>
        <v>#DIV/0!</v>
      </c>
      <c r="AW2706" t="e">
        <f t="shared" si="1842"/>
        <v>#DIV/0!</v>
      </c>
      <c r="AX2706" t="e">
        <f t="shared" si="1841"/>
        <v>#DIV/0!</v>
      </c>
      <c r="AY2706" t="e">
        <f t="shared" si="1846"/>
        <v>#DIV/0!</v>
      </c>
      <c r="AZ2706" t="e">
        <f t="shared" si="1845"/>
        <v>#DIV/0!</v>
      </c>
    </row>
    <row r="2707" spans="7:52" x14ac:dyDescent="0.3">
      <c r="G2707" s="1" t="str">
        <f t="shared" si="1871"/>
        <v/>
      </c>
      <c r="H2707" s="2" t="str">
        <f t="shared" si="1840"/>
        <v/>
      </c>
      <c r="I2707" s="6" t="str" cm="1">
        <f t="array" ref="I2707">_xlfn.IFS(AND(G2706&lt;H2706,G2707&gt;H2707),"BUY", AND(G2706&gt;H2706,G2707&lt;H2707),"SELL",TRUE,"")</f>
        <v/>
      </c>
      <c r="J2707" s="1">
        <f t="shared" ca="1" si="1850"/>
        <v>0</v>
      </c>
      <c r="K2707" s="3" t="str">
        <f t="shared" ca="1" si="1864"/>
        <v/>
      </c>
      <c r="L2707" s="3" t="str">
        <f t="shared" si="1865"/>
        <v/>
      </c>
      <c r="M2707" s="3" t="str">
        <f t="shared" si="1866"/>
        <v/>
      </c>
      <c r="N2707" s="4">
        <f t="shared" si="1851"/>
        <v>-1</v>
      </c>
      <c r="O2707" s="2" t="str">
        <f t="shared" si="1867"/>
        <v/>
      </c>
      <c r="P2707" s="1" t="str">
        <f t="shared" si="1852"/>
        <v/>
      </c>
      <c r="Q2707" s="1" t="str">
        <f t="shared" si="1853"/>
        <v/>
      </c>
      <c r="R2707" s="1" t="str">
        <f>IF(ISBLANK(A2707),"",SUM($Q$2:Q2707))</f>
        <v/>
      </c>
      <c r="S2707" s="1" t="str">
        <f>IF(ISBLANK(A2707),"",SUM($F$2:F2707))</f>
        <v/>
      </c>
      <c r="T2707" s="1" t="str">
        <f t="shared" si="1854"/>
        <v/>
      </c>
      <c r="U2707" s="1" t="str">
        <f t="shared" si="1855"/>
        <v/>
      </c>
      <c r="V2707" s="17">
        <f t="shared" si="1856"/>
        <v>0</v>
      </c>
      <c r="W2707" s="17">
        <f t="shared" si="1857"/>
        <v>0</v>
      </c>
      <c r="X2707" s="17">
        <f t="shared" si="1858"/>
        <v>0</v>
      </c>
      <c r="Y2707" s="22">
        <f t="shared" ref="Y2707:AA2718" si="1883">SUM(V2694:V2707)</f>
        <v>0</v>
      </c>
      <c r="Z2707" s="22">
        <f t="shared" si="1883"/>
        <v>0</v>
      </c>
      <c r="AA2707" s="22">
        <f t="shared" si="1883"/>
        <v>0</v>
      </c>
      <c r="AB2707" s="23" t="str">
        <f t="shared" si="1878"/>
        <v/>
      </c>
      <c r="AC2707" s="23" t="str">
        <f t="shared" si="1879"/>
        <v/>
      </c>
      <c r="AD2707" s="23" t="str">
        <f t="shared" si="1880"/>
        <v/>
      </c>
      <c r="AE2707" s="23" t="str">
        <f t="shared" si="1881"/>
        <v/>
      </c>
      <c r="AF2707" s="23" t="str">
        <f t="shared" si="1882"/>
        <v/>
      </c>
      <c r="AG2707" s="23" t="str">
        <f t="shared" si="1843"/>
        <v/>
      </c>
      <c r="AH2707" s="25" t="str">
        <f t="shared" si="1859"/>
        <v/>
      </c>
      <c r="AI2707" s="25" t="str">
        <f t="shared" si="1860"/>
        <v/>
      </c>
      <c r="AJ2707" s="1" t="str">
        <f t="shared" si="1868"/>
        <v/>
      </c>
      <c r="AK2707" s="10" t="e">
        <f t="shared" si="1869"/>
        <v>#DIV/0!</v>
      </c>
      <c r="AL2707" s="10" t="e">
        <f t="shared" si="1874"/>
        <v>#DIV/0!</v>
      </c>
      <c r="AM2707">
        <f t="shared" si="1870"/>
        <v>0</v>
      </c>
      <c r="AN2707">
        <f t="shared" si="1861"/>
        <v>0</v>
      </c>
      <c r="AO2707">
        <f t="shared" si="1862"/>
        <v>0</v>
      </c>
      <c r="AP2707">
        <f t="shared" ca="1" si="1848"/>
        <v>2.6583266307352462E-52</v>
      </c>
      <c r="AQ2707">
        <f t="shared" ca="1" si="1848"/>
        <v>4.8653762711286215E-51</v>
      </c>
      <c r="AR2707">
        <f t="shared" ca="1" si="1875"/>
        <v>5.4637637103421684E-2</v>
      </c>
      <c r="AS2707">
        <f t="shared" ca="1" si="1876"/>
        <v>5.1807023740860103</v>
      </c>
      <c r="AT2707">
        <f t="shared" si="1863"/>
        <v>0</v>
      </c>
      <c r="AU2707">
        <f t="shared" ca="1" si="1877"/>
        <v>9.9485652006388114E-52</v>
      </c>
      <c r="AV2707" t="e">
        <f t="shared" si="1872"/>
        <v>#DIV/0!</v>
      </c>
      <c r="AW2707" t="e">
        <f t="shared" si="1842"/>
        <v>#DIV/0!</v>
      </c>
      <c r="AX2707" t="e">
        <f t="shared" si="1841"/>
        <v>#DIV/0!</v>
      </c>
      <c r="AY2707" t="e">
        <f t="shared" si="1846"/>
        <v>#DIV/0!</v>
      </c>
      <c r="AZ2707" t="e">
        <f t="shared" si="1845"/>
        <v>#DIV/0!</v>
      </c>
    </row>
    <row r="2708" spans="7:52" x14ac:dyDescent="0.3">
      <c r="G2708" s="1" t="str">
        <f t="shared" si="1871"/>
        <v/>
      </c>
      <c r="H2708" s="2" t="str">
        <f t="shared" si="1840"/>
        <v/>
      </c>
      <c r="I2708" s="6" t="str" cm="1">
        <f t="array" ref="I2708">_xlfn.IFS(AND(G2707&lt;H2707,G2708&gt;H2708),"BUY", AND(G2707&gt;H2707,G2708&lt;H2708),"SELL",TRUE,"")</f>
        <v/>
      </c>
      <c r="J2708" s="1">
        <f t="shared" ca="1" si="1850"/>
        <v>0</v>
      </c>
      <c r="K2708" s="3" t="str">
        <f t="shared" ca="1" si="1864"/>
        <v/>
      </c>
      <c r="L2708" s="3" t="str">
        <f t="shared" si="1865"/>
        <v/>
      </c>
      <c r="M2708" s="3" t="str">
        <f t="shared" si="1866"/>
        <v/>
      </c>
      <c r="N2708" s="4">
        <f t="shared" si="1851"/>
        <v>-1</v>
      </c>
      <c r="O2708" s="2" t="str">
        <f t="shared" si="1867"/>
        <v/>
      </c>
      <c r="P2708" s="1" t="str">
        <f t="shared" si="1852"/>
        <v/>
      </c>
      <c r="Q2708" s="1" t="str">
        <f t="shared" si="1853"/>
        <v/>
      </c>
      <c r="R2708" s="1" t="str">
        <f>IF(ISBLANK(A2708),"",SUM($Q$2:Q2708))</f>
        <v/>
      </c>
      <c r="S2708" s="1" t="str">
        <f>IF(ISBLANK(A2708),"",SUM($F$2:F2708))</f>
        <v/>
      </c>
      <c r="T2708" s="1" t="str">
        <f t="shared" si="1854"/>
        <v/>
      </c>
      <c r="U2708" s="1" t="str">
        <f t="shared" si="1855"/>
        <v/>
      </c>
      <c r="V2708" s="17">
        <f t="shared" si="1856"/>
        <v>0</v>
      </c>
      <c r="W2708" s="17">
        <f t="shared" si="1857"/>
        <v>0</v>
      </c>
      <c r="X2708" s="17">
        <f t="shared" si="1858"/>
        <v>0</v>
      </c>
      <c r="Y2708" s="22">
        <f t="shared" si="1883"/>
        <v>0</v>
      </c>
      <c r="Z2708" s="22">
        <f t="shared" si="1883"/>
        <v>0</v>
      </c>
      <c r="AA2708" s="22">
        <f t="shared" si="1883"/>
        <v>0</v>
      </c>
      <c r="AB2708" s="23" t="str">
        <f t="shared" si="1878"/>
        <v/>
      </c>
      <c r="AC2708" s="23" t="str">
        <f t="shared" si="1879"/>
        <v/>
      </c>
      <c r="AD2708" s="23" t="str">
        <f t="shared" si="1880"/>
        <v/>
      </c>
      <c r="AE2708" s="23" t="str">
        <f t="shared" si="1881"/>
        <v/>
      </c>
      <c r="AF2708" s="23" t="str">
        <f t="shared" si="1882"/>
        <v/>
      </c>
      <c r="AG2708" s="23" t="str">
        <f t="shared" si="1843"/>
        <v/>
      </c>
      <c r="AH2708" s="25" t="str">
        <f t="shared" si="1859"/>
        <v/>
      </c>
      <c r="AI2708" s="25" t="str">
        <f t="shared" si="1860"/>
        <v/>
      </c>
      <c r="AJ2708" s="1" t="str">
        <f t="shared" si="1868"/>
        <v/>
      </c>
      <c r="AK2708" s="10" t="e">
        <f t="shared" si="1869"/>
        <v>#DIV/0!</v>
      </c>
      <c r="AL2708" s="10" t="e">
        <f t="shared" si="1874"/>
        <v>#DIV/0!</v>
      </c>
      <c r="AM2708">
        <f t="shared" si="1870"/>
        <v>0</v>
      </c>
      <c r="AN2708">
        <f t="shared" si="1861"/>
        <v>0</v>
      </c>
      <c r="AO2708">
        <f t="shared" si="1862"/>
        <v>0</v>
      </c>
      <c r="AP2708">
        <f t="shared" ca="1" si="1848"/>
        <v>2.4684461571113001E-52</v>
      </c>
      <c r="AQ2708">
        <f t="shared" ca="1" si="1848"/>
        <v>4.5178493946194342E-51</v>
      </c>
      <c r="AR2708">
        <f t="shared" ca="1" si="1875"/>
        <v>5.4637637103421691E-2</v>
      </c>
      <c r="AS2708">
        <f t="shared" ca="1" si="1876"/>
        <v>5.1807023740860103</v>
      </c>
      <c r="AT2708">
        <f t="shared" si="1863"/>
        <v>0</v>
      </c>
      <c r="AU2708">
        <f t="shared" ca="1" si="1877"/>
        <v>9.2379534005931821E-52</v>
      </c>
      <c r="AV2708" t="e">
        <f t="shared" si="1872"/>
        <v>#DIV/0!</v>
      </c>
      <c r="AW2708" t="e">
        <f t="shared" si="1842"/>
        <v>#DIV/0!</v>
      </c>
      <c r="AX2708" t="e">
        <f t="shared" si="1841"/>
        <v>#DIV/0!</v>
      </c>
      <c r="AY2708" t="e">
        <f t="shared" si="1846"/>
        <v>#DIV/0!</v>
      </c>
      <c r="AZ2708" t="e">
        <f t="shared" si="1845"/>
        <v>#DIV/0!</v>
      </c>
    </row>
    <row r="2709" spans="7:52" x14ac:dyDescent="0.3">
      <c r="G2709" s="1" t="str">
        <f t="shared" si="1871"/>
        <v/>
      </c>
      <c r="H2709" s="2" t="str">
        <f t="shared" si="1840"/>
        <v/>
      </c>
      <c r="I2709" s="6" t="str" cm="1">
        <f t="array" ref="I2709">_xlfn.IFS(AND(G2708&lt;H2708,G2709&gt;H2709),"BUY", AND(G2708&gt;H2708,G2709&lt;H2709),"SELL",TRUE,"")</f>
        <v/>
      </c>
      <c r="J2709" s="1">
        <f t="shared" ca="1" si="1850"/>
        <v>0</v>
      </c>
      <c r="K2709" s="3" t="str">
        <f t="shared" ca="1" si="1864"/>
        <v/>
      </c>
      <c r="L2709" s="3" t="str">
        <f t="shared" si="1865"/>
        <v/>
      </c>
      <c r="M2709" s="3" t="str">
        <f t="shared" si="1866"/>
        <v/>
      </c>
      <c r="N2709" s="4">
        <f t="shared" si="1851"/>
        <v>-1</v>
      </c>
      <c r="O2709" s="2" t="str">
        <f t="shared" si="1867"/>
        <v/>
      </c>
      <c r="P2709" s="1" t="str">
        <f t="shared" si="1852"/>
        <v/>
      </c>
      <c r="Q2709" s="1" t="str">
        <f t="shared" si="1853"/>
        <v/>
      </c>
      <c r="R2709" s="1" t="str">
        <f>IF(ISBLANK(A2709),"",SUM($Q$2:Q2709))</f>
        <v/>
      </c>
      <c r="S2709" s="1" t="str">
        <f>IF(ISBLANK(A2709),"",SUM($F$2:F2709))</f>
        <v/>
      </c>
      <c r="T2709" s="1" t="str">
        <f t="shared" si="1854"/>
        <v/>
      </c>
      <c r="U2709" s="1" t="str">
        <f t="shared" si="1855"/>
        <v/>
      </c>
      <c r="V2709" s="17">
        <f t="shared" si="1856"/>
        <v>0</v>
      </c>
      <c r="W2709" s="17">
        <f t="shared" si="1857"/>
        <v>0</v>
      </c>
      <c r="X2709" s="17">
        <f t="shared" si="1858"/>
        <v>0</v>
      </c>
      <c r="Y2709" s="22">
        <f t="shared" si="1883"/>
        <v>0</v>
      </c>
      <c r="Z2709" s="22">
        <f t="shared" si="1883"/>
        <v>0</v>
      </c>
      <c r="AA2709" s="22">
        <f t="shared" si="1883"/>
        <v>0</v>
      </c>
      <c r="AB2709" s="23" t="str">
        <f t="shared" si="1878"/>
        <v/>
      </c>
      <c r="AC2709" s="23" t="str">
        <f t="shared" si="1879"/>
        <v/>
      </c>
      <c r="AD2709" s="23" t="str">
        <f t="shared" si="1880"/>
        <v/>
      </c>
      <c r="AE2709" s="23" t="str">
        <f t="shared" si="1881"/>
        <v/>
      </c>
      <c r="AF2709" s="23" t="str">
        <f t="shared" si="1882"/>
        <v/>
      </c>
      <c r="AG2709" s="23" t="str">
        <f t="shared" si="1843"/>
        <v/>
      </c>
      <c r="AH2709" s="25" t="str">
        <f t="shared" si="1859"/>
        <v/>
      </c>
      <c r="AI2709" s="25" t="str">
        <f t="shared" si="1860"/>
        <v/>
      </c>
      <c r="AJ2709" s="1" t="str">
        <f t="shared" si="1868"/>
        <v/>
      </c>
      <c r="AK2709" s="10" t="e">
        <f t="shared" si="1869"/>
        <v>#DIV/0!</v>
      </c>
      <c r="AL2709" s="10" t="e">
        <f t="shared" si="1874"/>
        <v>#DIV/0!</v>
      </c>
      <c r="AM2709">
        <f t="shared" si="1870"/>
        <v>0</v>
      </c>
      <c r="AN2709">
        <f t="shared" si="1861"/>
        <v>0</v>
      </c>
      <c r="AO2709">
        <f t="shared" si="1862"/>
        <v>0</v>
      </c>
      <c r="AP2709">
        <f t="shared" ca="1" si="1848"/>
        <v>2.2921285744604928E-52</v>
      </c>
      <c r="AQ2709">
        <f t="shared" ca="1" si="1848"/>
        <v>4.1951458664323321E-51</v>
      </c>
      <c r="AR2709">
        <f t="shared" ca="1" si="1875"/>
        <v>5.4637637103421677E-2</v>
      </c>
      <c r="AS2709">
        <f t="shared" ca="1" si="1876"/>
        <v>5.1807023740860103</v>
      </c>
      <c r="AT2709">
        <f t="shared" si="1863"/>
        <v>0</v>
      </c>
      <c r="AU2709">
        <f t="shared" ca="1" si="1877"/>
        <v>8.5780995862650976E-52</v>
      </c>
      <c r="AV2709" t="e">
        <f t="shared" si="1872"/>
        <v>#DIV/0!</v>
      </c>
      <c r="AW2709" t="e">
        <f t="shared" si="1842"/>
        <v>#DIV/0!</v>
      </c>
      <c r="AX2709" t="e">
        <f t="shared" si="1841"/>
        <v>#DIV/0!</v>
      </c>
      <c r="AY2709" t="e">
        <f t="shared" si="1846"/>
        <v>#DIV/0!</v>
      </c>
      <c r="AZ2709" t="e">
        <f t="shared" si="1845"/>
        <v>#DIV/0!</v>
      </c>
    </row>
    <row r="2710" spans="7:52" x14ac:dyDescent="0.3">
      <c r="G2710" s="1" t="str">
        <f t="shared" si="1871"/>
        <v/>
      </c>
      <c r="H2710" s="2" t="str">
        <f t="shared" si="1840"/>
        <v/>
      </c>
      <c r="I2710" s="6" t="str" cm="1">
        <f t="array" ref="I2710">_xlfn.IFS(AND(G2709&lt;H2709,G2710&gt;H2710),"BUY", AND(G2709&gt;H2709,G2710&lt;H2710),"SELL",TRUE,"")</f>
        <v/>
      </c>
      <c r="J2710" s="1">
        <f t="shared" ca="1" si="1850"/>
        <v>0</v>
      </c>
      <c r="K2710" s="3" t="str">
        <f t="shared" ca="1" si="1864"/>
        <v/>
      </c>
      <c r="L2710" s="3" t="str">
        <f t="shared" si="1865"/>
        <v/>
      </c>
      <c r="M2710" s="3" t="str">
        <f t="shared" si="1866"/>
        <v/>
      </c>
      <c r="N2710" s="4">
        <f t="shared" si="1851"/>
        <v>-1</v>
      </c>
      <c r="O2710" s="2" t="str">
        <f t="shared" si="1867"/>
        <v/>
      </c>
      <c r="P2710" s="1" t="str">
        <f t="shared" si="1852"/>
        <v/>
      </c>
      <c r="Q2710" s="1" t="str">
        <f t="shared" si="1853"/>
        <v/>
      </c>
      <c r="R2710" s="1" t="str">
        <f>IF(ISBLANK(A2710),"",SUM($Q$2:Q2710))</f>
        <v/>
      </c>
      <c r="S2710" s="1" t="str">
        <f>IF(ISBLANK(A2710),"",SUM($F$2:F2710))</f>
        <v/>
      </c>
      <c r="T2710" s="1" t="str">
        <f t="shared" si="1854"/>
        <v/>
      </c>
      <c r="U2710" s="1" t="str">
        <f t="shared" si="1855"/>
        <v/>
      </c>
      <c r="V2710" s="17">
        <f t="shared" si="1856"/>
        <v>0</v>
      </c>
      <c r="W2710" s="17">
        <f t="shared" si="1857"/>
        <v>0</v>
      </c>
      <c r="X2710" s="17">
        <f t="shared" si="1858"/>
        <v>0</v>
      </c>
      <c r="Y2710" s="22">
        <f t="shared" si="1883"/>
        <v>0</v>
      </c>
      <c r="Z2710" s="22">
        <f t="shared" si="1883"/>
        <v>0</v>
      </c>
      <c r="AA2710" s="22">
        <f t="shared" si="1883"/>
        <v>0</v>
      </c>
      <c r="AB2710" s="23" t="str">
        <f t="shared" si="1878"/>
        <v/>
      </c>
      <c r="AC2710" s="23" t="str">
        <f t="shared" si="1879"/>
        <v/>
      </c>
      <c r="AD2710" s="23" t="str">
        <f t="shared" si="1880"/>
        <v/>
      </c>
      <c r="AE2710" s="23" t="str">
        <f t="shared" si="1881"/>
        <v/>
      </c>
      <c r="AF2710" s="23" t="str">
        <f t="shared" si="1882"/>
        <v/>
      </c>
      <c r="AG2710" s="23" t="str">
        <f t="shared" si="1843"/>
        <v/>
      </c>
      <c r="AH2710" s="25" t="str">
        <f t="shared" si="1859"/>
        <v/>
      </c>
      <c r="AI2710" s="25" t="str">
        <f t="shared" si="1860"/>
        <v/>
      </c>
      <c r="AJ2710" s="1" t="str">
        <f t="shared" si="1868"/>
        <v/>
      </c>
      <c r="AK2710" s="10" t="e">
        <f t="shared" si="1869"/>
        <v>#DIV/0!</v>
      </c>
      <c r="AL2710" s="10" t="e">
        <f t="shared" si="1874"/>
        <v>#DIV/0!</v>
      </c>
      <c r="AM2710">
        <f t="shared" si="1870"/>
        <v>0</v>
      </c>
      <c r="AN2710">
        <f t="shared" si="1861"/>
        <v>0</v>
      </c>
      <c r="AO2710">
        <f t="shared" si="1862"/>
        <v>0</v>
      </c>
      <c r="AP2710">
        <f t="shared" ca="1" si="1848"/>
        <v>2.1284051048561715E-52</v>
      </c>
      <c r="AQ2710">
        <f t="shared" ca="1" si="1848"/>
        <v>3.8954925902585945E-51</v>
      </c>
      <c r="AR2710">
        <f t="shared" ca="1" si="1875"/>
        <v>5.4637637103421663E-2</v>
      </c>
      <c r="AS2710">
        <f t="shared" ca="1" si="1876"/>
        <v>5.1807023740860103</v>
      </c>
      <c r="AT2710">
        <f t="shared" si="1863"/>
        <v>0</v>
      </c>
      <c r="AU2710">
        <f t="shared" ca="1" si="1877"/>
        <v>7.9653781872461616E-52</v>
      </c>
      <c r="AV2710" t="e">
        <f t="shared" si="1872"/>
        <v>#DIV/0!</v>
      </c>
      <c r="AW2710" t="e">
        <f t="shared" si="1842"/>
        <v>#DIV/0!</v>
      </c>
      <c r="AX2710" t="e">
        <f t="shared" si="1841"/>
        <v>#DIV/0!</v>
      </c>
      <c r="AY2710" t="e">
        <f t="shared" si="1846"/>
        <v>#DIV/0!</v>
      </c>
      <c r="AZ2710" t="e">
        <f t="shared" si="1845"/>
        <v>#DIV/0!</v>
      </c>
    </row>
    <row r="2711" spans="7:52" x14ac:dyDescent="0.3">
      <c r="G2711" s="1" t="str">
        <f t="shared" si="1871"/>
        <v/>
      </c>
      <c r="H2711" s="2" t="str">
        <f t="shared" si="1840"/>
        <v/>
      </c>
      <c r="I2711" s="6" t="str" cm="1">
        <f t="array" ref="I2711">_xlfn.IFS(AND(G2710&lt;H2710,G2711&gt;H2711),"BUY", AND(G2710&gt;H2710,G2711&lt;H2711),"SELL",TRUE,"")</f>
        <v/>
      </c>
      <c r="J2711" s="1">
        <f t="shared" ca="1" si="1850"/>
        <v>0</v>
      </c>
      <c r="K2711" s="3" t="str">
        <f t="shared" ca="1" si="1864"/>
        <v/>
      </c>
      <c r="L2711" s="3" t="str">
        <f t="shared" si="1865"/>
        <v/>
      </c>
      <c r="M2711" s="3" t="str">
        <f t="shared" si="1866"/>
        <v/>
      </c>
      <c r="N2711" s="4">
        <f t="shared" si="1851"/>
        <v>-1</v>
      </c>
      <c r="O2711" s="2" t="str">
        <f t="shared" si="1867"/>
        <v/>
      </c>
      <c r="P2711" s="1" t="str">
        <f t="shared" si="1852"/>
        <v/>
      </c>
      <c r="Q2711" s="1" t="str">
        <f t="shared" si="1853"/>
        <v/>
      </c>
      <c r="R2711" s="1" t="str">
        <f>IF(ISBLANK(A2711),"",SUM($Q$2:Q2711))</f>
        <v/>
      </c>
      <c r="S2711" s="1" t="str">
        <f>IF(ISBLANK(A2711),"",SUM($F$2:F2711))</f>
        <v/>
      </c>
      <c r="T2711" s="1" t="str">
        <f t="shared" si="1854"/>
        <v/>
      </c>
      <c r="U2711" s="1" t="str">
        <f t="shared" si="1855"/>
        <v/>
      </c>
      <c r="V2711" s="17">
        <f t="shared" si="1856"/>
        <v>0</v>
      </c>
      <c r="W2711" s="17">
        <f t="shared" si="1857"/>
        <v>0</v>
      </c>
      <c r="X2711" s="17">
        <f t="shared" si="1858"/>
        <v>0</v>
      </c>
      <c r="Y2711" s="22">
        <f t="shared" si="1883"/>
        <v>0</v>
      </c>
      <c r="Z2711" s="22">
        <f t="shared" si="1883"/>
        <v>0</v>
      </c>
      <c r="AA2711" s="22">
        <f t="shared" si="1883"/>
        <v>0</v>
      </c>
      <c r="AB2711" s="23" t="str">
        <f t="shared" si="1878"/>
        <v/>
      </c>
      <c r="AC2711" s="23" t="str">
        <f t="shared" si="1879"/>
        <v/>
      </c>
      <c r="AD2711" s="23" t="str">
        <f t="shared" si="1880"/>
        <v/>
      </c>
      <c r="AE2711" s="23" t="str">
        <f t="shared" si="1881"/>
        <v/>
      </c>
      <c r="AF2711" s="23" t="str">
        <f t="shared" si="1882"/>
        <v/>
      </c>
      <c r="AG2711" s="23" t="str">
        <f t="shared" si="1843"/>
        <v/>
      </c>
      <c r="AH2711" s="25" t="str">
        <f t="shared" si="1859"/>
        <v/>
      </c>
      <c r="AI2711" s="25" t="str">
        <f t="shared" si="1860"/>
        <v/>
      </c>
      <c r="AJ2711" s="1" t="str">
        <f t="shared" si="1868"/>
        <v/>
      </c>
      <c r="AK2711" s="10" t="e">
        <f t="shared" si="1869"/>
        <v>#DIV/0!</v>
      </c>
      <c r="AL2711" s="10" t="e">
        <f t="shared" si="1874"/>
        <v>#DIV/0!</v>
      </c>
      <c r="AM2711">
        <f t="shared" si="1870"/>
        <v>0</v>
      </c>
      <c r="AN2711">
        <f t="shared" si="1861"/>
        <v>0</v>
      </c>
      <c r="AO2711">
        <f t="shared" si="1862"/>
        <v>0</v>
      </c>
      <c r="AP2711">
        <f t="shared" ca="1" si="1848"/>
        <v>1.9763761687950163E-52</v>
      </c>
      <c r="AQ2711">
        <f t="shared" ca="1" si="1848"/>
        <v>3.6172431195258377E-51</v>
      </c>
      <c r="AR2711">
        <f t="shared" ca="1" si="1875"/>
        <v>5.4637637103421663E-2</v>
      </c>
      <c r="AS2711">
        <f t="shared" ca="1" si="1876"/>
        <v>5.1807023740860103</v>
      </c>
      <c r="AT2711">
        <f t="shared" si="1863"/>
        <v>0</v>
      </c>
      <c r="AU2711">
        <f t="shared" ca="1" si="1877"/>
        <v>7.3964226024428643E-52</v>
      </c>
      <c r="AV2711" t="e">
        <f t="shared" si="1872"/>
        <v>#DIV/0!</v>
      </c>
      <c r="AW2711" t="e">
        <f t="shared" si="1842"/>
        <v>#DIV/0!</v>
      </c>
      <c r="AX2711" t="e">
        <f t="shared" si="1841"/>
        <v>#DIV/0!</v>
      </c>
      <c r="AY2711" t="e">
        <f t="shared" si="1846"/>
        <v>#DIV/0!</v>
      </c>
      <c r="AZ2711" t="e">
        <f t="shared" si="1845"/>
        <v>#DIV/0!</v>
      </c>
    </row>
    <row r="2712" spans="7:52" x14ac:dyDescent="0.3">
      <c r="G2712" s="1" t="str">
        <f t="shared" si="1871"/>
        <v/>
      </c>
      <c r="H2712" s="2" t="str">
        <f t="shared" si="1840"/>
        <v/>
      </c>
      <c r="I2712" s="6" t="str" cm="1">
        <f t="array" ref="I2712">_xlfn.IFS(AND(G2711&lt;H2711,G2712&gt;H2712),"BUY", AND(G2711&gt;H2711,G2712&lt;H2712),"SELL",TRUE,"")</f>
        <v/>
      </c>
      <c r="J2712" s="1">
        <f t="shared" ca="1" si="1850"/>
        <v>0</v>
      </c>
      <c r="K2712" s="3" t="str">
        <f t="shared" ca="1" si="1864"/>
        <v/>
      </c>
      <c r="L2712" s="3" t="str">
        <f t="shared" si="1865"/>
        <v/>
      </c>
      <c r="M2712" s="3" t="str">
        <f t="shared" si="1866"/>
        <v/>
      </c>
      <c r="N2712" s="4">
        <f t="shared" si="1851"/>
        <v>-1</v>
      </c>
      <c r="O2712" s="2" t="str">
        <f t="shared" si="1867"/>
        <v/>
      </c>
      <c r="P2712" s="1" t="str">
        <f t="shared" si="1852"/>
        <v/>
      </c>
      <c r="Q2712" s="1" t="str">
        <f t="shared" si="1853"/>
        <v/>
      </c>
      <c r="R2712" s="1" t="str">
        <f>IF(ISBLANK(A2712),"",SUM($Q$2:Q2712))</f>
        <v/>
      </c>
      <c r="S2712" s="1" t="str">
        <f>IF(ISBLANK(A2712),"",SUM($F$2:F2712))</f>
        <v/>
      </c>
      <c r="T2712" s="1" t="str">
        <f t="shared" si="1854"/>
        <v/>
      </c>
      <c r="U2712" s="1" t="str">
        <f t="shared" si="1855"/>
        <v/>
      </c>
      <c r="V2712" s="17">
        <f t="shared" si="1856"/>
        <v>0</v>
      </c>
      <c r="W2712" s="17">
        <f t="shared" si="1857"/>
        <v>0</v>
      </c>
      <c r="X2712" s="17">
        <f t="shared" si="1858"/>
        <v>0</v>
      </c>
      <c r="Y2712" s="22">
        <f t="shared" si="1883"/>
        <v>0</v>
      </c>
      <c r="Z2712" s="22">
        <f t="shared" si="1883"/>
        <v>0</v>
      </c>
      <c r="AA2712" s="22">
        <f t="shared" si="1883"/>
        <v>0</v>
      </c>
      <c r="AB2712" s="23" t="str">
        <f t="shared" si="1878"/>
        <v/>
      </c>
      <c r="AC2712" s="23" t="str">
        <f t="shared" si="1879"/>
        <v/>
      </c>
      <c r="AD2712" s="23" t="str">
        <f t="shared" si="1880"/>
        <v/>
      </c>
      <c r="AE2712" s="23" t="str">
        <f t="shared" si="1881"/>
        <v/>
      </c>
      <c r="AF2712" s="23" t="str">
        <f t="shared" si="1882"/>
        <v/>
      </c>
      <c r="AG2712" s="23" t="str">
        <f t="shared" si="1843"/>
        <v/>
      </c>
      <c r="AH2712" s="25" t="str">
        <f t="shared" si="1859"/>
        <v/>
      </c>
      <c r="AI2712" s="25" t="str">
        <f t="shared" si="1860"/>
        <v/>
      </c>
      <c r="AJ2712" s="1" t="str">
        <f t="shared" si="1868"/>
        <v/>
      </c>
      <c r="AK2712" s="10" t="e">
        <f t="shared" si="1869"/>
        <v>#DIV/0!</v>
      </c>
      <c r="AL2712" s="10" t="e">
        <f t="shared" si="1874"/>
        <v>#DIV/0!</v>
      </c>
      <c r="AM2712">
        <f t="shared" si="1870"/>
        <v>0</v>
      </c>
      <c r="AN2712">
        <f t="shared" si="1861"/>
        <v>0</v>
      </c>
      <c r="AO2712">
        <f t="shared" si="1862"/>
        <v>0</v>
      </c>
      <c r="AP2712">
        <f t="shared" ca="1" si="1848"/>
        <v>1.8352064424525152E-52</v>
      </c>
      <c r="AQ2712">
        <f t="shared" ca="1" si="1848"/>
        <v>3.3588686109882778E-51</v>
      </c>
      <c r="AR2712">
        <f t="shared" ca="1" si="1875"/>
        <v>5.4637637103421663E-2</v>
      </c>
      <c r="AS2712">
        <f t="shared" ca="1" si="1876"/>
        <v>5.1807023740860103</v>
      </c>
      <c r="AT2712">
        <f t="shared" si="1863"/>
        <v>0</v>
      </c>
      <c r="AU2712">
        <f t="shared" ca="1" si="1877"/>
        <v>6.8681067022683747E-52</v>
      </c>
      <c r="AV2712" t="e">
        <f t="shared" si="1872"/>
        <v>#DIV/0!</v>
      </c>
      <c r="AW2712" t="e">
        <f t="shared" si="1842"/>
        <v>#DIV/0!</v>
      </c>
      <c r="AX2712" t="e">
        <f t="shared" si="1841"/>
        <v>#DIV/0!</v>
      </c>
      <c r="AY2712" t="e">
        <f t="shared" si="1846"/>
        <v>#DIV/0!</v>
      </c>
      <c r="AZ2712" t="e">
        <f t="shared" si="1845"/>
        <v>#DIV/0!</v>
      </c>
    </row>
    <row r="2713" spans="7:52" x14ac:dyDescent="0.3">
      <c r="G2713" s="1" t="str">
        <f t="shared" si="1871"/>
        <v/>
      </c>
      <c r="H2713" s="2" t="str">
        <f t="shared" ref="H2713:H2776" si="1884">IFERROR(AVERAGE(E2694:E2713),"")</f>
        <v/>
      </c>
      <c r="I2713" s="6" t="str" cm="1">
        <f t="array" ref="I2713">_xlfn.IFS(AND(G2712&lt;H2712,G2713&gt;H2713),"BUY", AND(G2712&gt;H2712,G2713&lt;H2713),"SELL",TRUE,"")</f>
        <v/>
      </c>
      <c r="J2713" s="1">
        <f t="shared" ca="1" si="1850"/>
        <v>0</v>
      </c>
      <c r="K2713" s="3" t="str">
        <f t="shared" ca="1" si="1864"/>
        <v/>
      </c>
      <c r="L2713" s="3" t="str">
        <f t="shared" si="1865"/>
        <v/>
      </c>
      <c r="M2713" s="3" t="str">
        <f t="shared" si="1866"/>
        <v/>
      </c>
      <c r="N2713" s="4">
        <f t="shared" si="1851"/>
        <v>-1</v>
      </c>
      <c r="O2713" s="2" t="str">
        <f t="shared" si="1867"/>
        <v/>
      </c>
      <c r="P2713" s="1" t="str">
        <f t="shared" si="1852"/>
        <v/>
      </c>
      <c r="Q2713" s="1" t="str">
        <f t="shared" si="1853"/>
        <v/>
      </c>
      <c r="R2713" s="1" t="str">
        <f>IF(ISBLANK(A2713),"",SUM($Q$2:Q2713))</f>
        <v/>
      </c>
      <c r="S2713" s="1" t="str">
        <f>IF(ISBLANK(A2713),"",SUM($F$2:F2713))</f>
        <v/>
      </c>
      <c r="T2713" s="1" t="str">
        <f t="shared" si="1854"/>
        <v/>
      </c>
      <c r="U2713" s="1" t="str">
        <f t="shared" si="1855"/>
        <v/>
      </c>
      <c r="V2713" s="17">
        <f t="shared" si="1856"/>
        <v>0</v>
      </c>
      <c r="W2713" s="17">
        <f t="shared" si="1857"/>
        <v>0</v>
      </c>
      <c r="X2713" s="17">
        <f t="shared" si="1858"/>
        <v>0</v>
      </c>
      <c r="Y2713" s="22">
        <f t="shared" si="1883"/>
        <v>0</v>
      </c>
      <c r="Z2713" s="22">
        <f t="shared" si="1883"/>
        <v>0</v>
      </c>
      <c r="AA2713" s="22">
        <f t="shared" si="1883"/>
        <v>0</v>
      </c>
      <c r="AB2713" s="23" t="str">
        <f t="shared" si="1878"/>
        <v/>
      </c>
      <c r="AC2713" s="23" t="str">
        <f t="shared" si="1879"/>
        <v/>
      </c>
      <c r="AD2713" s="23" t="str">
        <f t="shared" si="1880"/>
        <v/>
      </c>
      <c r="AE2713" s="23" t="str">
        <f t="shared" si="1881"/>
        <v/>
      </c>
      <c r="AF2713" s="23" t="str">
        <f t="shared" si="1882"/>
        <v/>
      </c>
      <c r="AG2713" s="23" t="str">
        <f t="shared" si="1843"/>
        <v/>
      </c>
      <c r="AH2713" s="25" t="str">
        <f t="shared" si="1859"/>
        <v/>
      </c>
      <c r="AI2713" s="25" t="str">
        <f t="shared" si="1860"/>
        <v/>
      </c>
      <c r="AJ2713" s="1" t="str">
        <f t="shared" si="1868"/>
        <v/>
      </c>
      <c r="AK2713" s="10" t="e">
        <f t="shared" si="1869"/>
        <v>#DIV/0!</v>
      </c>
      <c r="AL2713" s="10" t="e">
        <f t="shared" si="1874"/>
        <v>#DIV/0!</v>
      </c>
      <c r="AM2713">
        <f t="shared" si="1870"/>
        <v>0</v>
      </c>
      <c r="AN2713">
        <f t="shared" si="1861"/>
        <v>0</v>
      </c>
      <c r="AO2713">
        <f t="shared" si="1862"/>
        <v>0</v>
      </c>
      <c r="AP2713">
        <f t="shared" ca="1" si="1848"/>
        <v>1.7041202679916215E-52</v>
      </c>
      <c r="AQ2713">
        <f t="shared" ca="1" si="1848"/>
        <v>3.1189494244891155E-51</v>
      </c>
      <c r="AR2713">
        <f t="shared" ca="1" si="1875"/>
        <v>5.4637637103421663E-2</v>
      </c>
      <c r="AS2713">
        <f t="shared" ca="1" si="1876"/>
        <v>5.1807023740860103</v>
      </c>
      <c r="AT2713">
        <f t="shared" si="1863"/>
        <v>0</v>
      </c>
      <c r="AU2713">
        <f t="shared" ca="1" si="1877"/>
        <v>6.3775276521063479E-52</v>
      </c>
      <c r="AV2713" t="e">
        <f t="shared" si="1872"/>
        <v>#DIV/0!</v>
      </c>
      <c r="AW2713" t="e">
        <f t="shared" si="1842"/>
        <v>#DIV/0!</v>
      </c>
      <c r="AX2713" t="e">
        <f t="shared" si="1841"/>
        <v>#DIV/0!</v>
      </c>
      <c r="AY2713" t="e">
        <f t="shared" si="1846"/>
        <v>#DIV/0!</v>
      </c>
      <c r="AZ2713" t="e">
        <f t="shared" si="1845"/>
        <v>#DIV/0!</v>
      </c>
    </row>
    <row r="2714" spans="7:52" x14ac:dyDescent="0.3">
      <c r="G2714" s="1" t="str">
        <f t="shared" si="1871"/>
        <v/>
      </c>
      <c r="H2714" s="2" t="str">
        <f t="shared" si="1884"/>
        <v/>
      </c>
      <c r="I2714" s="6" t="str" cm="1">
        <f t="array" ref="I2714">_xlfn.IFS(AND(G2713&lt;H2713,G2714&gt;H2714),"BUY", AND(G2713&gt;H2713,G2714&lt;H2714),"SELL",TRUE,"")</f>
        <v/>
      </c>
      <c r="J2714" s="1">
        <f t="shared" ca="1" si="1850"/>
        <v>0</v>
      </c>
      <c r="K2714" s="3" t="str">
        <f t="shared" ca="1" si="1864"/>
        <v/>
      </c>
      <c r="L2714" s="3" t="str">
        <f t="shared" si="1865"/>
        <v/>
      </c>
      <c r="M2714" s="3" t="str">
        <f t="shared" si="1866"/>
        <v/>
      </c>
      <c r="N2714" s="4">
        <f t="shared" si="1851"/>
        <v>-1</v>
      </c>
      <c r="O2714" s="2" t="str">
        <f t="shared" si="1867"/>
        <v/>
      </c>
      <c r="P2714" s="1" t="str">
        <f t="shared" si="1852"/>
        <v/>
      </c>
      <c r="Q2714" s="1" t="str">
        <f t="shared" si="1853"/>
        <v/>
      </c>
      <c r="R2714" s="1" t="str">
        <f>IF(ISBLANK(A2714),"",SUM($Q$2:Q2714))</f>
        <v/>
      </c>
      <c r="S2714" s="1" t="str">
        <f>IF(ISBLANK(A2714),"",SUM($F$2:F2714))</f>
        <v/>
      </c>
      <c r="T2714" s="1" t="str">
        <f t="shared" si="1854"/>
        <v/>
      </c>
      <c r="U2714" s="1" t="str">
        <f t="shared" si="1855"/>
        <v/>
      </c>
      <c r="V2714" s="17">
        <f t="shared" si="1856"/>
        <v>0</v>
      </c>
      <c r="W2714" s="17">
        <f t="shared" si="1857"/>
        <v>0</v>
      </c>
      <c r="X2714" s="17">
        <f t="shared" si="1858"/>
        <v>0</v>
      </c>
      <c r="Y2714" s="22">
        <f t="shared" si="1883"/>
        <v>0</v>
      </c>
      <c r="Z2714" s="22">
        <f t="shared" si="1883"/>
        <v>0</v>
      </c>
      <c r="AA2714" s="22">
        <f t="shared" si="1883"/>
        <v>0</v>
      </c>
      <c r="AB2714" s="23" t="str">
        <f t="shared" si="1878"/>
        <v/>
      </c>
      <c r="AC2714" s="23" t="str">
        <f t="shared" si="1879"/>
        <v/>
      </c>
      <c r="AD2714" s="23" t="str">
        <f t="shared" si="1880"/>
        <v/>
      </c>
      <c r="AE2714" s="23" t="str">
        <f t="shared" si="1881"/>
        <v/>
      </c>
      <c r="AF2714" s="23" t="str">
        <f t="shared" si="1882"/>
        <v/>
      </c>
      <c r="AG2714" s="23" t="str">
        <f t="shared" si="1843"/>
        <v/>
      </c>
      <c r="AH2714" s="25" t="str">
        <f t="shared" si="1859"/>
        <v/>
      </c>
      <c r="AI2714" s="25" t="str">
        <f t="shared" si="1860"/>
        <v/>
      </c>
      <c r="AJ2714" s="1" t="str">
        <f t="shared" si="1868"/>
        <v/>
      </c>
      <c r="AK2714" s="10" t="e">
        <f t="shared" si="1869"/>
        <v>#DIV/0!</v>
      </c>
      <c r="AL2714" s="10" t="e">
        <f t="shared" si="1874"/>
        <v>#DIV/0!</v>
      </c>
      <c r="AM2714">
        <f t="shared" si="1870"/>
        <v>0</v>
      </c>
      <c r="AN2714">
        <f t="shared" si="1861"/>
        <v>0</v>
      </c>
      <c r="AO2714">
        <f t="shared" si="1862"/>
        <v>0</v>
      </c>
      <c r="AP2714">
        <f t="shared" ca="1" si="1848"/>
        <v>1.5823973917065057E-52</v>
      </c>
      <c r="AQ2714">
        <f t="shared" ca="1" si="1848"/>
        <v>2.8961673227398929E-51</v>
      </c>
      <c r="AR2714">
        <f t="shared" ca="1" si="1875"/>
        <v>5.463763710342167E-2</v>
      </c>
      <c r="AS2714">
        <f t="shared" ca="1" si="1876"/>
        <v>5.1807023740860103</v>
      </c>
      <c r="AT2714">
        <f t="shared" si="1863"/>
        <v>0</v>
      </c>
      <c r="AU2714">
        <f t="shared" ca="1" si="1877"/>
        <v>5.92198996267018E-52</v>
      </c>
      <c r="AV2714" t="e">
        <f t="shared" si="1872"/>
        <v>#DIV/0!</v>
      </c>
      <c r="AW2714" t="e">
        <f t="shared" si="1842"/>
        <v>#DIV/0!</v>
      </c>
      <c r="AX2714" t="e">
        <f t="shared" si="1841"/>
        <v>#DIV/0!</v>
      </c>
      <c r="AY2714" t="e">
        <f t="shared" si="1846"/>
        <v>#DIV/0!</v>
      </c>
      <c r="AZ2714" t="e">
        <f t="shared" si="1845"/>
        <v>#DIV/0!</v>
      </c>
    </row>
    <row r="2715" spans="7:52" x14ac:dyDescent="0.3">
      <c r="G2715" s="1" t="str">
        <f t="shared" si="1871"/>
        <v/>
      </c>
      <c r="H2715" s="2" t="str">
        <f t="shared" si="1884"/>
        <v/>
      </c>
      <c r="I2715" s="6" t="str" cm="1">
        <f t="array" ref="I2715">_xlfn.IFS(AND(G2714&lt;H2714,G2715&gt;H2715),"BUY", AND(G2714&gt;H2714,G2715&lt;H2715),"SELL",TRUE,"")</f>
        <v/>
      </c>
      <c r="J2715" s="1">
        <f t="shared" ca="1" si="1850"/>
        <v>0</v>
      </c>
      <c r="K2715" s="3" t="str">
        <f t="shared" ca="1" si="1864"/>
        <v/>
      </c>
      <c r="L2715" s="3" t="str">
        <f t="shared" si="1865"/>
        <v/>
      </c>
      <c r="M2715" s="3" t="str">
        <f t="shared" si="1866"/>
        <v/>
      </c>
      <c r="N2715" s="4">
        <f t="shared" si="1851"/>
        <v>-1</v>
      </c>
      <c r="O2715" s="2" t="str">
        <f t="shared" si="1867"/>
        <v/>
      </c>
      <c r="P2715" s="1" t="str">
        <f t="shared" si="1852"/>
        <v/>
      </c>
      <c r="Q2715" s="1" t="str">
        <f t="shared" si="1853"/>
        <v/>
      </c>
      <c r="R2715" s="1" t="str">
        <f>IF(ISBLANK(A2715),"",SUM($Q$2:Q2715))</f>
        <v/>
      </c>
      <c r="S2715" s="1" t="str">
        <f>IF(ISBLANK(A2715),"",SUM($F$2:F2715))</f>
        <v/>
      </c>
      <c r="T2715" s="1" t="str">
        <f t="shared" si="1854"/>
        <v/>
      </c>
      <c r="U2715" s="1" t="str">
        <f t="shared" si="1855"/>
        <v/>
      </c>
      <c r="V2715" s="17">
        <f t="shared" si="1856"/>
        <v>0</v>
      </c>
      <c r="W2715" s="17">
        <f t="shared" si="1857"/>
        <v>0</v>
      </c>
      <c r="X2715" s="17">
        <f t="shared" si="1858"/>
        <v>0</v>
      </c>
      <c r="Y2715" s="22">
        <f t="shared" si="1883"/>
        <v>0</v>
      </c>
      <c r="Z2715" s="22">
        <f t="shared" si="1883"/>
        <v>0</v>
      </c>
      <c r="AA2715" s="22">
        <f t="shared" si="1883"/>
        <v>0</v>
      </c>
      <c r="AB2715" s="23" t="str">
        <f t="shared" si="1878"/>
        <v/>
      </c>
      <c r="AC2715" s="23" t="str">
        <f t="shared" si="1879"/>
        <v/>
      </c>
      <c r="AD2715" s="23" t="str">
        <f t="shared" si="1880"/>
        <v/>
      </c>
      <c r="AE2715" s="23" t="str">
        <f t="shared" si="1881"/>
        <v/>
      </c>
      <c r="AF2715" s="23" t="str">
        <f t="shared" si="1882"/>
        <v/>
      </c>
      <c r="AG2715" s="23" t="str">
        <f t="shared" si="1843"/>
        <v/>
      </c>
      <c r="AH2715" s="25" t="str">
        <f t="shared" si="1859"/>
        <v/>
      </c>
      <c r="AI2715" s="25" t="str">
        <f t="shared" si="1860"/>
        <v/>
      </c>
      <c r="AJ2715" s="1" t="str">
        <f t="shared" si="1868"/>
        <v/>
      </c>
      <c r="AK2715" s="10" t="e">
        <f t="shared" si="1869"/>
        <v>#DIV/0!</v>
      </c>
      <c r="AL2715" s="10" t="e">
        <f t="shared" si="1874"/>
        <v>#DIV/0!</v>
      </c>
      <c r="AM2715">
        <f t="shared" si="1870"/>
        <v>0</v>
      </c>
      <c r="AN2715">
        <f t="shared" si="1861"/>
        <v>0</v>
      </c>
      <c r="AO2715">
        <f t="shared" si="1862"/>
        <v>0</v>
      </c>
      <c r="AP2715">
        <f t="shared" ca="1" si="1848"/>
        <v>1.4693690065846125E-52</v>
      </c>
      <c r="AQ2715">
        <f t="shared" ca="1" si="1848"/>
        <v>2.6892982282584723E-51</v>
      </c>
      <c r="AR2715">
        <f t="shared" ca="1" si="1875"/>
        <v>5.4637637103421663E-2</v>
      </c>
      <c r="AS2715">
        <f t="shared" ca="1" si="1876"/>
        <v>5.1807023740860103</v>
      </c>
      <c r="AT2715">
        <f t="shared" si="1863"/>
        <v>0</v>
      </c>
      <c r="AU2715">
        <f t="shared" ca="1" si="1877"/>
        <v>5.4989906796223104E-52</v>
      </c>
      <c r="AV2715" t="e">
        <f t="shared" si="1872"/>
        <v>#DIV/0!</v>
      </c>
      <c r="AW2715" t="e">
        <f t="shared" si="1842"/>
        <v>#DIV/0!</v>
      </c>
      <c r="AX2715" t="e">
        <f t="shared" ref="AX2715:AX2778" si="1885">AV2715 - AW2715</f>
        <v>#DIV/0!</v>
      </c>
      <c r="AY2715" t="e">
        <f t="shared" si="1846"/>
        <v>#DIV/0!</v>
      </c>
      <c r="AZ2715" t="e">
        <f t="shared" si="1845"/>
        <v>#DIV/0!</v>
      </c>
    </row>
    <row r="2716" spans="7:52" x14ac:dyDescent="0.3">
      <c r="G2716" s="1" t="str">
        <f t="shared" si="1871"/>
        <v/>
      </c>
      <c r="H2716" s="2" t="str">
        <f t="shared" si="1884"/>
        <v/>
      </c>
      <c r="I2716" s="6" t="str" cm="1">
        <f t="array" ref="I2716">_xlfn.IFS(AND(G2715&lt;H2715,G2716&gt;H2716),"BUY", AND(G2715&gt;H2715,G2716&lt;H2716),"SELL",TRUE,"")</f>
        <v/>
      </c>
      <c r="J2716" s="1">
        <f t="shared" ca="1" si="1850"/>
        <v>0</v>
      </c>
      <c r="K2716" s="3" t="str">
        <f t="shared" ca="1" si="1864"/>
        <v/>
      </c>
      <c r="L2716" s="3" t="str">
        <f t="shared" si="1865"/>
        <v/>
      </c>
      <c r="M2716" s="3" t="str">
        <f t="shared" si="1866"/>
        <v/>
      </c>
      <c r="N2716" s="4">
        <f t="shared" si="1851"/>
        <v>-1</v>
      </c>
      <c r="O2716" s="2" t="str">
        <f t="shared" si="1867"/>
        <v/>
      </c>
      <c r="P2716" s="1" t="str">
        <f t="shared" si="1852"/>
        <v/>
      </c>
      <c r="Q2716" s="1" t="str">
        <f t="shared" si="1853"/>
        <v/>
      </c>
      <c r="R2716" s="1" t="str">
        <f>IF(ISBLANK(A2716),"",SUM($Q$2:Q2716))</f>
        <v/>
      </c>
      <c r="S2716" s="1" t="str">
        <f>IF(ISBLANK(A2716),"",SUM($F$2:F2716))</f>
        <v/>
      </c>
      <c r="T2716" s="1" t="str">
        <f t="shared" si="1854"/>
        <v/>
      </c>
      <c r="U2716" s="1" t="str">
        <f t="shared" si="1855"/>
        <v/>
      </c>
      <c r="V2716" s="17">
        <f t="shared" si="1856"/>
        <v>0</v>
      </c>
      <c r="W2716" s="17">
        <f t="shared" si="1857"/>
        <v>0</v>
      </c>
      <c r="X2716" s="17">
        <f t="shared" si="1858"/>
        <v>0</v>
      </c>
      <c r="Y2716" s="22">
        <f t="shared" si="1883"/>
        <v>0</v>
      </c>
      <c r="Z2716" s="22">
        <f t="shared" si="1883"/>
        <v>0</v>
      </c>
      <c r="AA2716" s="22">
        <f t="shared" si="1883"/>
        <v>0</v>
      </c>
      <c r="AB2716" s="23" t="str">
        <f t="shared" si="1878"/>
        <v/>
      </c>
      <c r="AC2716" s="23" t="str">
        <f t="shared" si="1879"/>
        <v/>
      </c>
      <c r="AD2716" s="23" t="str">
        <f t="shared" si="1880"/>
        <v/>
      </c>
      <c r="AE2716" s="23" t="str">
        <f t="shared" si="1881"/>
        <v/>
      </c>
      <c r="AF2716" s="23" t="str">
        <f t="shared" si="1882"/>
        <v/>
      </c>
      <c r="AG2716" s="23" t="str">
        <f t="shared" si="1843"/>
        <v/>
      </c>
      <c r="AH2716" s="25" t="str">
        <f t="shared" si="1859"/>
        <v/>
      </c>
      <c r="AI2716" s="25" t="str">
        <f t="shared" si="1860"/>
        <v/>
      </c>
      <c r="AJ2716" s="1" t="str">
        <f t="shared" si="1868"/>
        <v/>
      </c>
      <c r="AK2716" s="10" t="e">
        <f t="shared" si="1869"/>
        <v>#DIV/0!</v>
      </c>
      <c r="AL2716" s="10" t="e">
        <f t="shared" si="1874"/>
        <v>#DIV/0!</v>
      </c>
      <c r="AM2716">
        <f t="shared" si="1870"/>
        <v>0</v>
      </c>
      <c r="AN2716">
        <f t="shared" si="1861"/>
        <v>0</v>
      </c>
      <c r="AO2716">
        <f t="shared" si="1862"/>
        <v>0</v>
      </c>
      <c r="AP2716">
        <f t="shared" ca="1" si="1848"/>
        <v>1.3644140775428543E-52</v>
      </c>
      <c r="AQ2716">
        <f t="shared" ca="1" si="1848"/>
        <v>2.4972054976685815E-51</v>
      </c>
      <c r="AR2716">
        <f t="shared" ca="1" si="1875"/>
        <v>5.4637637103421656E-2</v>
      </c>
      <c r="AS2716">
        <f t="shared" ca="1" si="1876"/>
        <v>5.1807023740860103</v>
      </c>
      <c r="AT2716">
        <f t="shared" si="1863"/>
        <v>0</v>
      </c>
      <c r="AU2716">
        <f t="shared" ca="1" si="1877"/>
        <v>5.10620563107786E-52</v>
      </c>
      <c r="AV2716" t="e">
        <f t="shared" si="1872"/>
        <v>#DIV/0!</v>
      </c>
      <c r="AW2716" t="e">
        <f t="shared" ref="AW2716:AW2779" si="1886">AVERAGE(E2691:E2716)</f>
        <v>#DIV/0!</v>
      </c>
      <c r="AX2716" t="e">
        <f t="shared" si="1885"/>
        <v>#DIV/0!</v>
      </c>
      <c r="AY2716" t="e">
        <f t="shared" si="1846"/>
        <v>#DIV/0!</v>
      </c>
      <c r="AZ2716" t="e">
        <f t="shared" si="1845"/>
        <v>#DIV/0!</v>
      </c>
    </row>
    <row r="2717" spans="7:52" x14ac:dyDescent="0.3">
      <c r="G2717" s="1" t="str">
        <f t="shared" si="1871"/>
        <v/>
      </c>
      <c r="H2717" s="2" t="str">
        <f t="shared" si="1884"/>
        <v/>
      </c>
      <c r="I2717" s="6" t="str" cm="1">
        <f t="array" ref="I2717">_xlfn.IFS(AND(G2716&lt;H2716,G2717&gt;H2717),"BUY", AND(G2716&gt;H2716,G2717&lt;H2717),"SELL",TRUE,"")</f>
        <v/>
      </c>
      <c r="J2717" s="1">
        <f t="shared" ca="1" si="1850"/>
        <v>0</v>
      </c>
      <c r="K2717" s="3" t="str">
        <f t="shared" ca="1" si="1864"/>
        <v/>
      </c>
      <c r="L2717" s="3" t="str">
        <f t="shared" si="1865"/>
        <v/>
      </c>
      <c r="M2717" s="3" t="str">
        <f t="shared" si="1866"/>
        <v/>
      </c>
      <c r="N2717" s="4">
        <f t="shared" si="1851"/>
        <v>-1</v>
      </c>
      <c r="O2717" s="2" t="str">
        <f t="shared" si="1867"/>
        <v/>
      </c>
      <c r="P2717" s="1" t="str">
        <f t="shared" si="1852"/>
        <v/>
      </c>
      <c r="Q2717" s="1" t="str">
        <f t="shared" si="1853"/>
        <v/>
      </c>
      <c r="R2717" s="1" t="str">
        <f>IF(ISBLANK(A2717),"",SUM($Q$2:Q2717))</f>
        <v/>
      </c>
      <c r="S2717" s="1" t="str">
        <f>IF(ISBLANK(A2717),"",SUM($F$2:F2717))</f>
        <v/>
      </c>
      <c r="T2717" s="1" t="str">
        <f t="shared" si="1854"/>
        <v/>
      </c>
      <c r="U2717" s="1" t="str">
        <f t="shared" si="1855"/>
        <v/>
      </c>
      <c r="V2717" s="17">
        <f t="shared" si="1856"/>
        <v>0</v>
      </c>
      <c r="W2717" s="17">
        <f t="shared" si="1857"/>
        <v>0</v>
      </c>
      <c r="X2717" s="17">
        <f t="shared" si="1858"/>
        <v>0</v>
      </c>
      <c r="Y2717" s="22">
        <f t="shared" si="1883"/>
        <v>0</v>
      </c>
      <c r="Z2717" s="22">
        <f t="shared" si="1883"/>
        <v>0</v>
      </c>
      <c r="AA2717" s="22">
        <f t="shared" si="1883"/>
        <v>0</v>
      </c>
      <c r="AB2717" s="23" t="str">
        <f t="shared" si="1878"/>
        <v/>
      </c>
      <c r="AC2717" s="23" t="str">
        <f t="shared" si="1879"/>
        <v/>
      </c>
      <c r="AD2717" s="23" t="str">
        <f t="shared" si="1880"/>
        <v/>
      </c>
      <c r="AE2717" s="23" t="str">
        <f t="shared" si="1881"/>
        <v/>
      </c>
      <c r="AF2717" s="23" t="str">
        <f t="shared" si="1882"/>
        <v/>
      </c>
      <c r="AG2717" s="23" t="str">
        <f t="shared" si="1843"/>
        <v/>
      </c>
      <c r="AH2717" s="25" t="str">
        <f t="shared" si="1859"/>
        <v/>
      </c>
      <c r="AI2717" s="25" t="str">
        <f t="shared" si="1860"/>
        <v/>
      </c>
      <c r="AJ2717" s="1" t="str">
        <f t="shared" si="1868"/>
        <v/>
      </c>
      <c r="AK2717" s="10" t="e">
        <f t="shared" si="1869"/>
        <v>#DIV/0!</v>
      </c>
      <c r="AL2717" s="10" t="e">
        <f t="shared" si="1874"/>
        <v>#DIV/0!</v>
      </c>
      <c r="AM2717">
        <f t="shared" si="1870"/>
        <v>0</v>
      </c>
      <c r="AN2717">
        <f t="shared" si="1861"/>
        <v>0</v>
      </c>
      <c r="AO2717">
        <f t="shared" si="1862"/>
        <v>0</v>
      </c>
      <c r="AP2717">
        <f t="shared" ca="1" si="1848"/>
        <v>1.2669559291469362E-52</v>
      </c>
      <c r="AQ2717">
        <f t="shared" ca="1" si="1848"/>
        <v>2.3188336764065399E-51</v>
      </c>
      <c r="AR2717">
        <f t="shared" ca="1" si="1875"/>
        <v>5.4637637103421663E-2</v>
      </c>
      <c r="AS2717">
        <f t="shared" ca="1" si="1876"/>
        <v>5.1807023740860103</v>
      </c>
      <c r="AT2717">
        <f t="shared" si="1863"/>
        <v>0</v>
      </c>
      <c r="AU2717">
        <f t="shared" ca="1" si="1877"/>
        <v>4.7414766574294412E-52</v>
      </c>
      <c r="AV2717" t="e">
        <f t="shared" si="1872"/>
        <v>#DIV/0!</v>
      </c>
      <c r="AW2717" t="e">
        <f t="shared" si="1886"/>
        <v>#DIV/0!</v>
      </c>
      <c r="AX2717" t="e">
        <f t="shared" si="1885"/>
        <v>#DIV/0!</v>
      </c>
      <c r="AY2717" t="e">
        <f t="shared" si="1846"/>
        <v>#DIV/0!</v>
      </c>
      <c r="AZ2717" t="e">
        <f t="shared" si="1845"/>
        <v>#DIV/0!</v>
      </c>
    </row>
    <row r="2718" spans="7:52" x14ac:dyDescent="0.3">
      <c r="G2718" s="1" t="str">
        <f t="shared" si="1871"/>
        <v/>
      </c>
      <c r="H2718" s="2" t="str">
        <f t="shared" si="1884"/>
        <v/>
      </c>
      <c r="I2718" s="6" t="str" cm="1">
        <f t="array" ref="I2718">_xlfn.IFS(AND(G2717&lt;H2717,G2718&gt;H2718),"BUY", AND(G2717&gt;H2717,G2718&lt;H2718),"SELL",TRUE,"")</f>
        <v/>
      </c>
      <c r="J2718" s="1">
        <f t="shared" ca="1" si="1850"/>
        <v>0</v>
      </c>
      <c r="K2718" s="3" t="str">
        <f t="shared" ca="1" si="1864"/>
        <v/>
      </c>
      <c r="L2718" s="3" t="str">
        <f t="shared" si="1865"/>
        <v/>
      </c>
      <c r="M2718" s="3" t="str">
        <f t="shared" si="1866"/>
        <v/>
      </c>
      <c r="N2718" s="4">
        <f t="shared" si="1851"/>
        <v>-1</v>
      </c>
      <c r="O2718" s="2" t="str">
        <f t="shared" si="1867"/>
        <v/>
      </c>
      <c r="P2718" s="1" t="str">
        <f t="shared" si="1852"/>
        <v/>
      </c>
      <c r="Q2718" s="1" t="str">
        <f t="shared" si="1853"/>
        <v/>
      </c>
      <c r="R2718" s="1" t="str">
        <f>IF(ISBLANK(A2718),"",SUM($Q$2:Q2718))</f>
        <v/>
      </c>
      <c r="S2718" s="1" t="str">
        <f>IF(ISBLANK(A2718),"",SUM($F$2:F2718))</f>
        <v/>
      </c>
      <c r="T2718" s="1" t="str">
        <f t="shared" si="1854"/>
        <v/>
      </c>
      <c r="U2718" s="1" t="str">
        <f t="shared" si="1855"/>
        <v/>
      </c>
      <c r="V2718" s="17">
        <f t="shared" si="1856"/>
        <v>0</v>
      </c>
      <c r="W2718" s="17">
        <f t="shared" si="1857"/>
        <v>0</v>
      </c>
      <c r="X2718" s="17">
        <f t="shared" si="1858"/>
        <v>0</v>
      </c>
      <c r="Y2718" s="22">
        <f t="shared" si="1883"/>
        <v>0</v>
      </c>
      <c r="Z2718" s="22">
        <f t="shared" si="1883"/>
        <v>0</v>
      </c>
      <c r="AA2718" s="22">
        <f t="shared" si="1883"/>
        <v>0</v>
      </c>
      <c r="AB2718" s="23" t="str">
        <f t="shared" si="1878"/>
        <v/>
      </c>
      <c r="AC2718" s="23" t="str">
        <f t="shared" si="1879"/>
        <v/>
      </c>
      <c r="AD2718" s="23" t="str">
        <f t="shared" si="1880"/>
        <v/>
      </c>
      <c r="AE2718" s="23" t="str">
        <f t="shared" si="1881"/>
        <v/>
      </c>
      <c r="AF2718" s="23" t="str">
        <f t="shared" si="1882"/>
        <v/>
      </c>
      <c r="AG2718" s="23" t="str">
        <f t="shared" ref="AG2718:AG2781" si="1887">IFERROR(AVERAGE(AF2705:AF2718),"")</f>
        <v/>
      </c>
      <c r="AH2718" s="25" t="str">
        <f t="shared" si="1859"/>
        <v/>
      </c>
      <c r="AI2718" s="25" t="str">
        <f t="shared" si="1860"/>
        <v/>
      </c>
      <c r="AJ2718" s="1" t="str">
        <f t="shared" si="1868"/>
        <v/>
      </c>
      <c r="AK2718" s="10" t="e">
        <f t="shared" si="1869"/>
        <v>#DIV/0!</v>
      </c>
      <c r="AL2718" s="10" t="e">
        <f t="shared" si="1874"/>
        <v>#DIV/0!</v>
      </c>
      <c r="AM2718">
        <f t="shared" si="1870"/>
        <v>0</v>
      </c>
      <c r="AN2718">
        <f t="shared" si="1861"/>
        <v>0</v>
      </c>
      <c r="AO2718">
        <f t="shared" si="1862"/>
        <v>0</v>
      </c>
      <c r="AP2718">
        <f t="shared" ca="1" si="1848"/>
        <v>1.1764590770650123E-52</v>
      </c>
      <c r="AQ2718">
        <f t="shared" ca="1" si="1848"/>
        <v>2.1532026995203584E-51</v>
      </c>
      <c r="AR2718">
        <f t="shared" ca="1" si="1875"/>
        <v>5.4637637103421663E-2</v>
      </c>
      <c r="AS2718">
        <f t="shared" ca="1" si="1876"/>
        <v>5.1807023740860103</v>
      </c>
      <c r="AT2718">
        <f t="shared" si="1863"/>
        <v>0</v>
      </c>
      <c r="AU2718">
        <f t="shared" ca="1" si="1877"/>
        <v>4.4027997533273378E-52</v>
      </c>
      <c r="AV2718" t="e">
        <f t="shared" si="1872"/>
        <v>#DIV/0!</v>
      </c>
      <c r="AW2718" t="e">
        <f t="shared" si="1886"/>
        <v>#DIV/0!</v>
      </c>
      <c r="AX2718" t="e">
        <f t="shared" si="1885"/>
        <v>#DIV/0!</v>
      </c>
      <c r="AY2718" t="e">
        <f t="shared" si="1846"/>
        <v>#DIV/0!</v>
      </c>
      <c r="AZ2718" t="e">
        <f t="shared" si="1845"/>
        <v>#DIV/0!</v>
      </c>
    </row>
    <row r="2719" spans="7:52" x14ac:dyDescent="0.3">
      <c r="G2719" s="1" t="str">
        <f t="shared" si="1871"/>
        <v/>
      </c>
      <c r="H2719" s="2" t="str">
        <f t="shared" si="1884"/>
        <v/>
      </c>
      <c r="I2719" s="6" t="str" cm="1">
        <f t="array" ref="I2719">_xlfn.IFS(AND(G2718&lt;H2718,G2719&gt;H2719),"BUY", AND(G2718&gt;H2718,G2719&lt;H2719),"SELL",TRUE,"")</f>
        <v/>
      </c>
      <c r="J2719" s="1">
        <f t="shared" ca="1" si="1850"/>
        <v>0</v>
      </c>
      <c r="K2719" s="3" t="str">
        <f t="shared" ca="1" si="1864"/>
        <v/>
      </c>
      <c r="L2719" s="3" t="str">
        <f t="shared" si="1865"/>
        <v/>
      </c>
      <c r="M2719" s="3" t="str">
        <f t="shared" si="1866"/>
        <v/>
      </c>
      <c r="N2719" s="4">
        <f t="shared" si="1851"/>
        <v>-1</v>
      </c>
      <c r="O2719" s="2" t="str">
        <f t="shared" si="1867"/>
        <v/>
      </c>
      <c r="P2719" s="1" t="str">
        <f t="shared" si="1852"/>
        <v/>
      </c>
      <c r="Q2719" s="1" t="str">
        <f t="shared" si="1853"/>
        <v/>
      </c>
      <c r="R2719" s="1" t="str">
        <f>IF(ISBLANK(A2719),"",SUM($Q$2:Q2719))</f>
        <v/>
      </c>
      <c r="S2719" s="1" t="str">
        <f>IF(ISBLANK(A2719),"",SUM($F$2:F2719))</f>
        <v/>
      </c>
      <c r="T2719" s="1" t="str">
        <f t="shared" si="1854"/>
        <v/>
      </c>
      <c r="U2719" s="1" t="str">
        <f t="shared" si="1855"/>
        <v/>
      </c>
      <c r="V2719" s="17">
        <f t="shared" si="1856"/>
        <v>0</v>
      </c>
      <c r="W2719" s="17">
        <f t="shared" si="1857"/>
        <v>0</v>
      </c>
      <c r="X2719" s="17">
        <f t="shared" si="1858"/>
        <v>0</v>
      </c>
      <c r="Y2719" s="22">
        <f t="shared" ref="Y2719:AA2734" si="1888">SUM(V2706:V2719)</f>
        <v>0</v>
      </c>
      <c r="Z2719" s="22">
        <f t="shared" si="1888"/>
        <v>0</v>
      </c>
      <c r="AA2719" s="22">
        <f t="shared" si="1888"/>
        <v>0</v>
      </c>
      <c r="AB2719" s="23" t="str">
        <f t="shared" si="1878"/>
        <v/>
      </c>
      <c r="AC2719" s="23" t="str">
        <f t="shared" si="1879"/>
        <v/>
      </c>
      <c r="AD2719" s="23" t="str">
        <f t="shared" si="1880"/>
        <v/>
      </c>
      <c r="AE2719" s="23" t="str">
        <f t="shared" si="1881"/>
        <v/>
      </c>
      <c r="AF2719" s="23" t="str">
        <f t="shared" si="1882"/>
        <v/>
      </c>
      <c r="AG2719" s="23" t="str">
        <f t="shared" si="1887"/>
        <v/>
      </c>
      <c r="AH2719" s="25" t="str">
        <f t="shared" si="1859"/>
        <v/>
      </c>
      <c r="AI2719" s="25" t="str">
        <f t="shared" si="1860"/>
        <v/>
      </c>
      <c r="AJ2719" s="1" t="str">
        <f t="shared" si="1868"/>
        <v/>
      </c>
      <c r="AK2719" s="10" t="e">
        <f t="shared" si="1869"/>
        <v>#DIV/0!</v>
      </c>
      <c r="AL2719" s="10" t="e">
        <f t="shared" si="1874"/>
        <v>#DIV/0!</v>
      </c>
      <c r="AM2719">
        <f t="shared" si="1870"/>
        <v>0</v>
      </c>
      <c r="AN2719">
        <f t="shared" si="1861"/>
        <v>0</v>
      </c>
      <c r="AO2719">
        <f t="shared" si="1862"/>
        <v>0</v>
      </c>
      <c r="AP2719">
        <f t="shared" ca="1" si="1848"/>
        <v>1.0924262858460827E-52</v>
      </c>
      <c r="AQ2719">
        <f t="shared" ca="1" si="1848"/>
        <v>1.9994025066974758E-51</v>
      </c>
      <c r="AR2719">
        <f t="shared" ca="1" si="1875"/>
        <v>5.4637637103421656E-2</v>
      </c>
      <c r="AS2719">
        <f t="shared" ca="1" si="1876"/>
        <v>5.1807023740860103</v>
      </c>
      <c r="AT2719">
        <f t="shared" si="1863"/>
        <v>0</v>
      </c>
      <c r="AU2719">
        <f t="shared" ca="1" si="1877"/>
        <v>4.0883140566610987E-52</v>
      </c>
      <c r="AV2719" t="e">
        <f t="shared" si="1872"/>
        <v>#DIV/0!</v>
      </c>
      <c r="AW2719" t="e">
        <f t="shared" si="1886"/>
        <v>#DIV/0!</v>
      </c>
      <c r="AX2719" t="e">
        <f t="shared" si="1885"/>
        <v>#DIV/0!</v>
      </c>
      <c r="AY2719" t="e">
        <f t="shared" si="1846"/>
        <v>#DIV/0!</v>
      </c>
      <c r="AZ2719" t="e">
        <f t="shared" si="1845"/>
        <v>#DIV/0!</v>
      </c>
    </row>
    <row r="2720" spans="7:52" x14ac:dyDescent="0.3">
      <c r="G2720" s="1" t="str">
        <f t="shared" si="1871"/>
        <v/>
      </c>
      <c r="H2720" s="2" t="str">
        <f t="shared" si="1884"/>
        <v/>
      </c>
      <c r="I2720" s="6" t="str" cm="1">
        <f t="array" ref="I2720">_xlfn.IFS(AND(G2719&lt;H2719,G2720&gt;H2720),"BUY", AND(G2719&gt;H2719,G2720&lt;H2720),"SELL",TRUE,"")</f>
        <v/>
      </c>
      <c r="J2720" s="1">
        <f t="shared" ca="1" si="1850"/>
        <v>0</v>
      </c>
      <c r="K2720" s="3" t="str">
        <f t="shared" ca="1" si="1864"/>
        <v/>
      </c>
      <c r="L2720" s="3" t="str">
        <f t="shared" si="1865"/>
        <v/>
      </c>
      <c r="M2720" s="3" t="str">
        <f t="shared" si="1866"/>
        <v/>
      </c>
      <c r="N2720" s="4">
        <f t="shared" si="1851"/>
        <v>-1</v>
      </c>
      <c r="O2720" s="2" t="str">
        <f t="shared" si="1867"/>
        <v/>
      </c>
      <c r="P2720" s="1" t="str">
        <f t="shared" si="1852"/>
        <v/>
      </c>
      <c r="Q2720" s="1" t="str">
        <f t="shared" si="1853"/>
        <v/>
      </c>
      <c r="R2720" s="1" t="str">
        <f>IF(ISBLANK(A2720),"",SUM($Q$2:Q2720))</f>
        <v/>
      </c>
      <c r="S2720" s="1" t="str">
        <f>IF(ISBLANK(A2720),"",SUM($F$2:F2720))</f>
        <v/>
      </c>
      <c r="T2720" s="1" t="str">
        <f t="shared" si="1854"/>
        <v/>
      </c>
      <c r="U2720" s="1" t="str">
        <f t="shared" si="1855"/>
        <v/>
      </c>
      <c r="V2720" s="17">
        <f t="shared" si="1856"/>
        <v>0</v>
      </c>
      <c r="W2720" s="17">
        <f t="shared" si="1857"/>
        <v>0</v>
      </c>
      <c r="X2720" s="17">
        <f t="shared" si="1858"/>
        <v>0</v>
      </c>
      <c r="Y2720" s="22">
        <f t="shared" si="1888"/>
        <v>0</v>
      </c>
      <c r="Z2720" s="22">
        <f t="shared" si="1888"/>
        <v>0</v>
      </c>
      <c r="AA2720" s="22">
        <f t="shared" si="1888"/>
        <v>0</v>
      </c>
      <c r="AB2720" s="23" t="str">
        <f t="shared" si="1878"/>
        <v/>
      </c>
      <c r="AC2720" s="23" t="str">
        <f t="shared" si="1879"/>
        <v/>
      </c>
      <c r="AD2720" s="23" t="str">
        <f t="shared" si="1880"/>
        <v/>
      </c>
      <c r="AE2720" s="23" t="str">
        <f t="shared" si="1881"/>
        <v/>
      </c>
      <c r="AF2720" s="23" t="str">
        <f t="shared" si="1882"/>
        <v/>
      </c>
      <c r="AG2720" s="23" t="str">
        <f t="shared" si="1887"/>
        <v/>
      </c>
      <c r="AH2720" s="25" t="str">
        <f t="shared" si="1859"/>
        <v/>
      </c>
      <c r="AI2720" s="25" t="str">
        <f t="shared" si="1860"/>
        <v/>
      </c>
      <c r="AJ2720" s="1" t="str">
        <f t="shared" si="1868"/>
        <v/>
      </c>
      <c r="AK2720" s="10" t="e">
        <f t="shared" si="1869"/>
        <v>#DIV/0!</v>
      </c>
      <c r="AL2720" s="10" t="e">
        <f t="shared" si="1874"/>
        <v>#DIV/0!</v>
      </c>
      <c r="AM2720">
        <f t="shared" si="1870"/>
        <v>0</v>
      </c>
      <c r="AN2720">
        <f t="shared" si="1861"/>
        <v>0</v>
      </c>
      <c r="AO2720">
        <f t="shared" si="1862"/>
        <v>0</v>
      </c>
      <c r="AP2720">
        <f t="shared" ca="1" si="1848"/>
        <v>1.0143958368570769E-52</v>
      </c>
      <c r="AQ2720">
        <f t="shared" ca="1" si="1848"/>
        <v>1.8565880419333702E-51</v>
      </c>
      <c r="AR2720">
        <f t="shared" ca="1" si="1875"/>
        <v>5.463763710342167E-2</v>
      </c>
      <c r="AS2720">
        <f t="shared" ca="1" si="1876"/>
        <v>5.1807023740860103</v>
      </c>
      <c r="AT2720">
        <f t="shared" si="1863"/>
        <v>0</v>
      </c>
      <c r="AU2720">
        <f t="shared" ca="1" si="1877"/>
        <v>3.7962916240424485E-52</v>
      </c>
      <c r="AV2720" t="e">
        <f t="shared" si="1872"/>
        <v>#DIV/0!</v>
      </c>
      <c r="AW2720" t="e">
        <f t="shared" si="1886"/>
        <v>#DIV/0!</v>
      </c>
      <c r="AX2720" t="e">
        <f t="shared" si="1885"/>
        <v>#DIV/0!</v>
      </c>
      <c r="AY2720" t="e">
        <f t="shared" si="1846"/>
        <v>#DIV/0!</v>
      </c>
      <c r="AZ2720" t="e">
        <f t="shared" si="1845"/>
        <v>#DIV/0!</v>
      </c>
    </row>
    <row r="2721" spans="7:52" x14ac:dyDescent="0.3">
      <c r="G2721" s="1" t="str">
        <f t="shared" si="1871"/>
        <v/>
      </c>
      <c r="H2721" s="2" t="str">
        <f t="shared" si="1884"/>
        <v/>
      </c>
      <c r="I2721" s="6" t="str" cm="1">
        <f t="array" ref="I2721">_xlfn.IFS(AND(G2720&lt;H2720,G2721&gt;H2721),"BUY", AND(G2720&gt;H2720,G2721&lt;H2721),"SELL",TRUE,"")</f>
        <v/>
      </c>
      <c r="J2721" s="1">
        <f t="shared" ca="1" si="1850"/>
        <v>0</v>
      </c>
      <c r="K2721" s="3" t="str">
        <f t="shared" ca="1" si="1864"/>
        <v/>
      </c>
      <c r="L2721" s="3" t="str">
        <f t="shared" si="1865"/>
        <v/>
      </c>
      <c r="M2721" s="3" t="str">
        <f t="shared" si="1866"/>
        <v/>
      </c>
      <c r="N2721" s="4">
        <f t="shared" si="1851"/>
        <v>-1</v>
      </c>
      <c r="O2721" s="2" t="str">
        <f t="shared" si="1867"/>
        <v/>
      </c>
      <c r="P2721" s="1" t="str">
        <f t="shared" si="1852"/>
        <v/>
      </c>
      <c r="Q2721" s="1" t="str">
        <f t="shared" si="1853"/>
        <v/>
      </c>
      <c r="R2721" s="1" t="str">
        <f>IF(ISBLANK(A2721),"",SUM($Q$2:Q2721))</f>
        <v/>
      </c>
      <c r="S2721" s="1" t="str">
        <f>IF(ISBLANK(A2721),"",SUM($F$2:F2721))</f>
        <v/>
      </c>
      <c r="T2721" s="1" t="str">
        <f t="shared" si="1854"/>
        <v/>
      </c>
      <c r="U2721" s="1" t="str">
        <f t="shared" si="1855"/>
        <v/>
      </c>
      <c r="V2721" s="17">
        <f t="shared" si="1856"/>
        <v>0</v>
      </c>
      <c r="W2721" s="17">
        <f t="shared" si="1857"/>
        <v>0</v>
      </c>
      <c r="X2721" s="17">
        <f t="shared" si="1858"/>
        <v>0</v>
      </c>
      <c r="Y2721" s="22">
        <f t="shared" si="1888"/>
        <v>0</v>
      </c>
      <c r="Z2721" s="22">
        <f t="shared" si="1888"/>
        <v>0</v>
      </c>
      <c r="AA2721" s="22">
        <f t="shared" si="1888"/>
        <v>0</v>
      </c>
      <c r="AB2721" s="23" t="str">
        <f t="shared" si="1878"/>
        <v/>
      </c>
      <c r="AC2721" s="23" t="str">
        <f t="shared" si="1879"/>
        <v/>
      </c>
      <c r="AD2721" s="23" t="str">
        <f t="shared" si="1880"/>
        <v/>
      </c>
      <c r="AE2721" s="23" t="str">
        <f t="shared" si="1881"/>
        <v/>
      </c>
      <c r="AF2721" s="23" t="str">
        <f t="shared" si="1882"/>
        <v/>
      </c>
      <c r="AG2721" s="23" t="str">
        <f t="shared" si="1887"/>
        <v/>
      </c>
      <c r="AH2721" s="25" t="str">
        <f t="shared" si="1859"/>
        <v/>
      </c>
      <c r="AI2721" s="25" t="str">
        <f t="shared" si="1860"/>
        <v/>
      </c>
      <c r="AJ2721" s="1" t="str">
        <f t="shared" si="1868"/>
        <v/>
      </c>
      <c r="AK2721" s="10" t="e">
        <f t="shared" si="1869"/>
        <v>#DIV/0!</v>
      </c>
      <c r="AL2721" s="10" t="e">
        <f t="shared" si="1874"/>
        <v>#DIV/0!</v>
      </c>
      <c r="AM2721">
        <f t="shared" si="1870"/>
        <v>0</v>
      </c>
      <c r="AN2721">
        <f t="shared" si="1861"/>
        <v>0</v>
      </c>
      <c r="AO2721">
        <f t="shared" si="1862"/>
        <v>0</v>
      </c>
      <c r="AP2721">
        <f t="shared" ca="1" si="1848"/>
        <v>9.4193899136728572E-53</v>
      </c>
      <c r="AQ2721">
        <f t="shared" ca="1" si="1848"/>
        <v>1.723974610366701E-51</v>
      </c>
      <c r="AR2721">
        <f t="shared" ca="1" si="1875"/>
        <v>5.4637637103421663E-2</v>
      </c>
      <c r="AS2721">
        <f t="shared" ca="1" si="1876"/>
        <v>5.1807023740860103</v>
      </c>
      <c r="AT2721">
        <f t="shared" si="1863"/>
        <v>0</v>
      </c>
      <c r="AU2721">
        <f t="shared" ca="1" si="1877"/>
        <v>3.5251279366108449E-52</v>
      </c>
      <c r="AV2721" t="e">
        <f t="shared" si="1872"/>
        <v>#DIV/0!</v>
      </c>
      <c r="AW2721" t="e">
        <f t="shared" si="1886"/>
        <v>#DIV/0!</v>
      </c>
      <c r="AX2721" t="e">
        <f t="shared" si="1885"/>
        <v>#DIV/0!</v>
      </c>
      <c r="AY2721" t="e">
        <f t="shared" si="1846"/>
        <v>#DIV/0!</v>
      </c>
      <c r="AZ2721" t="e">
        <f t="shared" si="1845"/>
        <v>#DIV/0!</v>
      </c>
    </row>
    <row r="2722" spans="7:52" x14ac:dyDescent="0.3">
      <c r="G2722" s="1" t="str">
        <f t="shared" si="1871"/>
        <v/>
      </c>
      <c r="H2722" s="2" t="str">
        <f t="shared" si="1884"/>
        <v/>
      </c>
      <c r="I2722" s="6" t="str" cm="1">
        <f t="array" ref="I2722">_xlfn.IFS(AND(G2721&lt;H2721,G2722&gt;H2722),"BUY", AND(G2721&gt;H2721,G2722&lt;H2722),"SELL",TRUE,"")</f>
        <v/>
      </c>
      <c r="J2722" s="1">
        <f t="shared" ca="1" si="1850"/>
        <v>0</v>
      </c>
      <c r="K2722" s="3" t="str">
        <f t="shared" ca="1" si="1864"/>
        <v/>
      </c>
      <c r="L2722" s="3" t="str">
        <f t="shared" si="1865"/>
        <v/>
      </c>
      <c r="M2722" s="3" t="str">
        <f t="shared" si="1866"/>
        <v/>
      </c>
      <c r="N2722" s="4">
        <f t="shared" si="1851"/>
        <v>-1</v>
      </c>
      <c r="O2722" s="2" t="str">
        <f t="shared" si="1867"/>
        <v/>
      </c>
      <c r="P2722" s="1" t="str">
        <f t="shared" si="1852"/>
        <v/>
      </c>
      <c r="Q2722" s="1" t="str">
        <f t="shared" si="1853"/>
        <v/>
      </c>
      <c r="R2722" s="1" t="str">
        <f>IF(ISBLANK(A2722),"",SUM($Q$2:Q2722))</f>
        <v/>
      </c>
      <c r="S2722" s="1" t="str">
        <f>IF(ISBLANK(A2722),"",SUM($F$2:F2722))</f>
        <v/>
      </c>
      <c r="T2722" s="1" t="str">
        <f t="shared" si="1854"/>
        <v/>
      </c>
      <c r="U2722" s="1" t="str">
        <f t="shared" si="1855"/>
        <v/>
      </c>
      <c r="V2722" s="17">
        <f t="shared" si="1856"/>
        <v>0</v>
      </c>
      <c r="W2722" s="17">
        <f t="shared" si="1857"/>
        <v>0</v>
      </c>
      <c r="X2722" s="17">
        <f t="shared" si="1858"/>
        <v>0</v>
      </c>
      <c r="Y2722" s="22">
        <f t="shared" si="1888"/>
        <v>0</v>
      </c>
      <c r="Z2722" s="22">
        <f t="shared" si="1888"/>
        <v>0</v>
      </c>
      <c r="AA2722" s="22">
        <f t="shared" si="1888"/>
        <v>0</v>
      </c>
      <c r="AB2722" s="23" t="str">
        <f t="shared" si="1878"/>
        <v/>
      </c>
      <c r="AC2722" s="23" t="str">
        <f t="shared" si="1879"/>
        <v/>
      </c>
      <c r="AD2722" s="23" t="str">
        <f t="shared" si="1880"/>
        <v/>
      </c>
      <c r="AE2722" s="23" t="str">
        <f t="shared" si="1881"/>
        <v/>
      </c>
      <c r="AF2722" s="23" t="str">
        <f t="shared" si="1882"/>
        <v/>
      </c>
      <c r="AG2722" s="23" t="str">
        <f t="shared" si="1887"/>
        <v/>
      </c>
      <c r="AH2722" s="25" t="str">
        <f t="shared" si="1859"/>
        <v/>
      </c>
      <c r="AI2722" s="25" t="str">
        <f t="shared" si="1860"/>
        <v/>
      </c>
      <c r="AJ2722" s="1" t="str">
        <f t="shared" si="1868"/>
        <v/>
      </c>
      <c r="AK2722" s="10" t="e">
        <f t="shared" si="1869"/>
        <v>#DIV/0!</v>
      </c>
      <c r="AL2722" s="10" t="e">
        <f t="shared" si="1874"/>
        <v>#DIV/0!</v>
      </c>
      <c r="AM2722">
        <f t="shared" si="1870"/>
        <v>0</v>
      </c>
      <c r="AN2722">
        <f t="shared" si="1861"/>
        <v>0</v>
      </c>
      <c r="AO2722">
        <f t="shared" si="1862"/>
        <v>0</v>
      </c>
      <c r="AP2722">
        <f t="shared" ca="1" si="1848"/>
        <v>8.7465763484105103E-53</v>
      </c>
      <c r="AQ2722">
        <f t="shared" ca="1" si="1848"/>
        <v>1.6008335667690793E-51</v>
      </c>
      <c r="AR2722">
        <f t="shared" ca="1" si="1875"/>
        <v>5.463763710342167E-2</v>
      </c>
      <c r="AS2722">
        <f t="shared" ca="1" si="1876"/>
        <v>5.1807023740860103</v>
      </c>
      <c r="AT2722">
        <f t="shared" si="1863"/>
        <v>0</v>
      </c>
      <c r="AU2722">
        <f t="shared" ca="1" si="1877"/>
        <v>3.2733330839957847E-52</v>
      </c>
      <c r="AV2722" t="e">
        <f t="shared" si="1872"/>
        <v>#DIV/0!</v>
      </c>
      <c r="AW2722" t="e">
        <f t="shared" si="1886"/>
        <v>#DIV/0!</v>
      </c>
      <c r="AX2722" t="e">
        <f t="shared" si="1885"/>
        <v>#DIV/0!</v>
      </c>
      <c r="AY2722" t="e">
        <f t="shared" si="1846"/>
        <v>#DIV/0!</v>
      </c>
      <c r="AZ2722" t="e">
        <f t="shared" si="1845"/>
        <v>#DIV/0!</v>
      </c>
    </row>
    <row r="2723" spans="7:52" x14ac:dyDescent="0.3">
      <c r="G2723" s="1" t="str">
        <f t="shared" si="1871"/>
        <v/>
      </c>
      <c r="H2723" s="2" t="str">
        <f t="shared" si="1884"/>
        <v/>
      </c>
      <c r="I2723" s="6" t="str" cm="1">
        <f t="array" ref="I2723">_xlfn.IFS(AND(G2722&lt;H2722,G2723&gt;H2723),"BUY", AND(G2722&gt;H2722,G2723&lt;H2723),"SELL",TRUE,"")</f>
        <v/>
      </c>
      <c r="J2723" s="1">
        <f t="shared" ca="1" si="1850"/>
        <v>0</v>
      </c>
      <c r="K2723" s="3" t="str">
        <f t="shared" ca="1" si="1864"/>
        <v/>
      </c>
      <c r="L2723" s="3" t="str">
        <f t="shared" si="1865"/>
        <v/>
      </c>
      <c r="M2723" s="3" t="str">
        <f t="shared" si="1866"/>
        <v/>
      </c>
      <c r="N2723" s="4">
        <f t="shared" si="1851"/>
        <v>-1</v>
      </c>
      <c r="O2723" s="2" t="str">
        <f t="shared" si="1867"/>
        <v/>
      </c>
      <c r="P2723" s="1" t="str">
        <f t="shared" si="1852"/>
        <v/>
      </c>
      <c r="Q2723" s="1" t="str">
        <f t="shared" si="1853"/>
        <v/>
      </c>
      <c r="R2723" s="1" t="str">
        <f>IF(ISBLANK(A2723),"",SUM($Q$2:Q2723))</f>
        <v/>
      </c>
      <c r="S2723" s="1" t="str">
        <f>IF(ISBLANK(A2723),"",SUM($F$2:F2723))</f>
        <v/>
      </c>
      <c r="T2723" s="1" t="str">
        <f t="shared" si="1854"/>
        <v/>
      </c>
      <c r="U2723" s="1" t="str">
        <f t="shared" si="1855"/>
        <v/>
      </c>
      <c r="V2723" s="17">
        <f t="shared" si="1856"/>
        <v>0</v>
      </c>
      <c r="W2723" s="17">
        <f t="shared" si="1857"/>
        <v>0</v>
      </c>
      <c r="X2723" s="17">
        <f t="shared" si="1858"/>
        <v>0</v>
      </c>
      <c r="Y2723" s="22">
        <f t="shared" si="1888"/>
        <v>0</v>
      </c>
      <c r="Z2723" s="22">
        <f t="shared" si="1888"/>
        <v>0</v>
      </c>
      <c r="AA2723" s="22">
        <f t="shared" si="1888"/>
        <v>0</v>
      </c>
      <c r="AB2723" s="23" t="str">
        <f t="shared" si="1878"/>
        <v/>
      </c>
      <c r="AC2723" s="23" t="str">
        <f t="shared" si="1879"/>
        <v/>
      </c>
      <c r="AD2723" s="23" t="str">
        <f t="shared" si="1880"/>
        <v/>
      </c>
      <c r="AE2723" s="23" t="str">
        <f t="shared" si="1881"/>
        <v/>
      </c>
      <c r="AF2723" s="23" t="str">
        <f t="shared" si="1882"/>
        <v/>
      </c>
      <c r="AG2723" s="23" t="str">
        <f t="shared" si="1887"/>
        <v/>
      </c>
      <c r="AH2723" s="25" t="str">
        <f t="shared" si="1859"/>
        <v/>
      </c>
      <c r="AI2723" s="25" t="str">
        <f t="shared" si="1860"/>
        <v/>
      </c>
      <c r="AJ2723" s="1" t="str">
        <f t="shared" si="1868"/>
        <v/>
      </c>
      <c r="AK2723" s="10" t="e">
        <f t="shared" si="1869"/>
        <v>#DIV/0!</v>
      </c>
      <c r="AL2723" s="10" t="e">
        <f t="shared" si="1874"/>
        <v>#DIV/0!</v>
      </c>
      <c r="AM2723">
        <f t="shared" si="1870"/>
        <v>0</v>
      </c>
      <c r="AN2723">
        <f t="shared" si="1861"/>
        <v>0</v>
      </c>
      <c r="AO2723">
        <f t="shared" si="1862"/>
        <v>0</v>
      </c>
      <c r="AP2723">
        <f t="shared" ca="1" si="1848"/>
        <v>8.1218208949526167E-53</v>
      </c>
      <c r="AQ2723">
        <f t="shared" ca="1" si="1848"/>
        <v>1.4864883119998595E-51</v>
      </c>
      <c r="AR2723">
        <f t="shared" ca="1" si="1875"/>
        <v>5.463763710342167E-2</v>
      </c>
      <c r="AS2723">
        <f t="shared" ca="1" si="1876"/>
        <v>5.1807023740860103</v>
      </c>
      <c r="AT2723">
        <f t="shared" si="1863"/>
        <v>0</v>
      </c>
      <c r="AU2723">
        <f t="shared" ca="1" si="1877"/>
        <v>3.0395235779960858E-52</v>
      </c>
      <c r="AV2723" t="e">
        <f t="shared" si="1872"/>
        <v>#DIV/0!</v>
      </c>
      <c r="AW2723" t="e">
        <f t="shared" si="1886"/>
        <v>#DIV/0!</v>
      </c>
      <c r="AX2723" t="e">
        <f t="shared" si="1885"/>
        <v>#DIV/0!</v>
      </c>
      <c r="AY2723" t="e">
        <f t="shared" si="1846"/>
        <v>#DIV/0!</v>
      </c>
      <c r="AZ2723" t="e">
        <f t="shared" ref="AZ2723:AZ2786" si="1889">AX2723 - AY2723</f>
        <v>#DIV/0!</v>
      </c>
    </row>
    <row r="2724" spans="7:52" x14ac:dyDescent="0.3">
      <c r="G2724" s="1" t="str">
        <f t="shared" si="1871"/>
        <v/>
      </c>
      <c r="H2724" s="2" t="str">
        <f t="shared" si="1884"/>
        <v/>
      </c>
      <c r="I2724" s="6" t="str" cm="1">
        <f t="array" ref="I2724">_xlfn.IFS(AND(G2723&lt;H2723,G2724&gt;H2724),"BUY", AND(G2723&gt;H2723,G2724&lt;H2724),"SELL",TRUE,"")</f>
        <v/>
      </c>
      <c r="J2724" s="1">
        <f t="shared" ca="1" si="1850"/>
        <v>0</v>
      </c>
      <c r="K2724" s="3" t="str">
        <f t="shared" ca="1" si="1864"/>
        <v/>
      </c>
      <c r="L2724" s="3" t="str">
        <f t="shared" si="1865"/>
        <v/>
      </c>
      <c r="M2724" s="3" t="str">
        <f t="shared" si="1866"/>
        <v/>
      </c>
      <c r="N2724" s="4">
        <f t="shared" si="1851"/>
        <v>-1</v>
      </c>
      <c r="O2724" s="2" t="str">
        <f t="shared" si="1867"/>
        <v/>
      </c>
      <c r="P2724" s="1" t="str">
        <f t="shared" si="1852"/>
        <v/>
      </c>
      <c r="Q2724" s="1" t="str">
        <f t="shared" si="1853"/>
        <v/>
      </c>
      <c r="R2724" s="1" t="str">
        <f>IF(ISBLANK(A2724),"",SUM($Q$2:Q2724))</f>
        <v/>
      </c>
      <c r="S2724" s="1" t="str">
        <f>IF(ISBLANK(A2724),"",SUM($F$2:F2724))</f>
        <v/>
      </c>
      <c r="T2724" s="1" t="str">
        <f t="shared" si="1854"/>
        <v/>
      </c>
      <c r="U2724" s="1" t="str">
        <f t="shared" si="1855"/>
        <v/>
      </c>
      <c r="V2724" s="17">
        <f t="shared" si="1856"/>
        <v>0</v>
      </c>
      <c r="W2724" s="17">
        <f t="shared" si="1857"/>
        <v>0</v>
      </c>
      <c r="X2724" s="17">
        <f t="shared" si="1858"/>
        <v>0</v>
      </c>
      <c r="Y2724" s="22">
        <f t="shared" si="1888"/>
        <v>0</v>
      </c>
      <c r="Z2724" s="22">
        <f t="shared" si="1888"/>
        <v>0</v>
      </c>
      <c r="AA2724" s="22">
        <f t="shared" si="1888"/>
        <v>0</v>
      </c>
      <c r="AB2724" s="23" t="str">
        <f t="shared" si="1878"/>
        <v/>
      </c>
      <c r="AC2724" s="23" t="str">
        <f t="shared" si="1879"/>
        <v/>
      </c>
      <c r="AD2724" s="23" t="str">
        <f t="shared" si="1880"/>
        <v/>
      </c>
      <c r="AE2724" s="23" t="str">
        <f t="shared" si="1881"/>
        <v/>
      </c>
      <c r="AF2724" s="23" t="str">
        <f t="shared" si="1882"/>
        <v/>
      </c>
      <c r="AG2724" s="23" t="str">
        <f t="shared" si="1887"/>
        <v/>
      </c>
      <c r="AH2724" s="25" t="str">
        <f t="shared" si="1859"/>
        <v/>
      </c>
      <c r="AI2724" s="25" t="str">
        <f t="shared" si="1860"/>
        <v/>
      </c>
      <c r="AJ2724" s="1" t="str">
        <f t="shared" si="1868"/>
        <v/>
      </c>
      <c r="AK2724" s="10" t="e">
        <f t="shared" si="1869"/>
        <v>#DIV/0!</v>
      </c>
      <c r="AL2724" s="10" t="e">
        <f t="shared" si="1874"/>
        <v>#DIV/0!</v>
      </c>
      <c r="AM2724">
        <f t="shared" si="1870"/>
        <v>0</v>
      </c>
      <c r="AN2724">
        <f t="shared" si="1861"/>
        <v>0</v>
      </c>
      <c r="AO2724">
        <f t="shared" si="1862"/>
        <v>0</v>
      </c>
      <c r="AP2724">
        <f t="shared" ca="1" si="1848"/>
        <v>7.5416908310274291E-53</v>
      </c>
      <c r="AQ2724">
        <f t="shared" ca="1" si="1848"/>
        <v>1.3803105754284409E-51</v>
      </c>
      <c r="AR2724">
        <f t="shared" ca="1" si="1875"/>
        <v>5.4637637103421663E-2</v>
      </c>
      <c r="AS2724">
        <f t="shared" ca="1" si="1876"/>
        <v>5.1807023740860103</v>
      </c>
      <c r="AT2724">
        <f t="shared" si="1863"/>
        <v>0</v>
      </c>
      <c r="AU2724">
        <f t="shared" ca="1" si="1877"/>
        <v>2.8224147509963652E-52</v>
      </c>
      <c r="AV2724" t="e">
        <f t="shared" si="1872"/>
        <v>#DIV/0!</v>
      </c>
      <c r="AW2724" t="e">
        <f t="shared" si="1886"/>
        <v>#DIV/0!</v>
      </c>
      <c r="AX2724" t="e">
        <f t="shared" si="1885"/>
        <v>#DIV/0!</v>
      </c>
      <c r="AY2724" t="e">
        <f t="shared" ref="AY2724:AY2786" si="1890">AVERAGE(AX2716:AX2724)</f>
        <v>#DIV/0!</v>
      </c>
      <c r="AZ2724" t="e">
        <f t="shared" si="1889"/>
        <v>#DIV/0!</v>
      </c>
    </row>
    <row r="2725" spans="7:52" x14ac:dyDescent="0.3">
      <c r="G2725" s="1" t="str">
        <f t="shared" si="1871"/>
        <v/>
      </c>
      <c r="H2725" s="2" t="str">
        <f t="shared" si="1884"/>
        <v/>
      </c>
      <c r="I2725" s="6" t="str" cm="1">
        <f t="array" ref="I2725">_xlfn.IFS(AND(G2724&lt;H2724,G2725&gt;H2725),"BUY", AND(G2724&gt;H2724,G2725&lt;H2725),"SELL",TRUE,"")</f>
        <v/>
      </c>
      <c r="J2725" s="1">
        <f t="shared" ca="1" si="1850"/>
        <v>0</v>
      </c>
      <c r="K2725" s="3" t="str">
        <f t="shared" ca="1" si="1864"/>
        <v/>
      </c>
      <c r="L2725" s="3" t="str">
        <f t="shared" si="1865"/>
        <v/>
      </c>
      <c r="M2725" s="3" t="str">
        <f t="shared" si="1866"/>
        <v/>
      </c>
      <c r="N2725" s="4">
        <f t="shared" si="1851"/>
        <v>-1</v>
      </c>
      <c r="O2725" s="2" t="str">
        <f t="shared" si="1867"/>
        <v/>
      </c>
      <c r="P2725" s="1" t="str">
        <f t="shared" si="1852"/>
        <v/>
      </c>
      <c r="Q2725" s="1" t="str">
        <f t="shared" si="1853"/>
        <v/>
      </c>
      <c r="R2725" s="1" t="str">
        <f>IF(ISBLANK(A2725),"",SUM($Q$2:Q2725))</f>
        <v/>
      </c>
      <c r="S2725" s="1" t="str">
        <f>IF(ISBLANK(A2725),"",SUM($F$2:F2725))</f>
        <v/>
      </c>
      <c r="T2725" s="1" t="str">
        <f t="shared" si="1854"/>
        <v/>
      </c>
      <c r="U2725" s="1" t="str">
        <f t="shared" si="1855"/>
        <v/>
      </c>
      <c r="V2725" s="17">
        <f t="shared" si="1856"/>
        <v>0</v>
      </c>
      <c r="W2725" s="17">
        <f t="shared" si="1857"/>
        <v>0</v>
      </c>
      <c r="X2725" s="17">
        <f t="shared" si="1858"/>
        <v>0</v>
      </c>
      <c r="Y2725" s="22">
        <f t="shared" si="1888"/>
        <v>0</v>
      </c>
      <c r="Z2725" s="22">
        <f t="shared" si="1888"/>
        <v>0</v>
      </c>
      <c r="AA2725" s="22">
        <f t="shared" si="1888"/>
        <v>0</v>
      </c>
      <c r="AB2725" s="23" t="str">
        <f t="shared" si="1878"/>
        <v/>
      </c>
      <c r="AC2725" s="23" t="str">
        <f t="shared" si="1879"/>
        <v/>
      </c>
      <c r="AD2725" s="23" t="str">
        <f t="shared" si="1880"/>
        <v/>
      </c>
      <c r="AE2725" s="23" t="str">
        <f t="shared" si="1881"/>
        <v/>
      </c>
      <c r="AF2725" s="23" t="str">
        <f t="shared" si="1882"/>
        <v/>
      </c>
      <c r="AG2725" s="23" t="str">
        <f t="shared" si="1887"/>
        <v/>
      </c>
      <c r="AH2725" s="25" t="str">
        <f t="shared" si="1859"/>
        <v/>
      </c>
      <c r="AI2725" s="25" t="str">
        <f t="shared" si="1860"/>
        <v/>
      </c>
      <c r="AJ2725" s="1" t="str">
        <f t="shared" si="1868"/>
        <v/>
      </c>
      <c r="AK2725" s="10" t="e">
        <f t="shared" si="1869"/>
        <v>#DIV/0!</v>
      </c>
      <c r="AL2725" s="10" t="e">
        <f t="shared" si="1874"/>
        <v>#DIV/0!</v>
      </c>
      <c r="AM2725">
        <f t="shared" si="1870"/>
        <v>0</v>
      </c>
      <c r="AN2725">
        <f t="shared" si="1861"/>
        <v>0</v>
      </c>
      <c r="AO2725">
        <f t="shared" si="1862"/>
        <v>0</v>
      </c>
      <c r="AP2725">
        <f t="shared" ca="1" si="1848"/>
        <v>7.0029986288111838E-53</v>
      </c>
      <c r="AQ2725">
        <f t="shared" ca="1" si="1848"/>
        <v>1.2817169628978379E-51</v>
      </c>
      <c r="AR2725">
        <f t="shared" ca="1" si="1875"/>
        <v>5.463763710342167E-2</v>
      </c>
      <c r="AS2725">
        <f t="shared" ca="1" si="1876"/>
        <v>5.1807023740860103</v>
      </c>
      <c r="AT2725">
        <f t="shared" si="1863"/>
        <v>0</v>
      </c>
      <c r="AU2725">
        <f t="shared" ca="1" si="1877"/>
        <v>2.6208136973537675E-52</v>
      </c>
      <c r="AV2725" t="e">
        <f t="shared" si="1872"/>
        <v>#DIV/0!</v>
      </c>
      <c r="AW2725" t="e">
        <f t="shared" si="1886"/>
        <v>#DIV/0!</v>
      </c>
      <c r="AX2725" t="e">
        <f t="shared" si="1885"/>
        <v>#DIV/0!</v>
      </c>
      <c r="AY2725" t="e">
        <f t="shared" si="1890"/>
        <v>#DIV/0!</v>
      </c>
      <c r="AZ2725" t="e">
        <f t="shared" si="1889"/>
        <v>#DIV/0!</v>
      </c>
    </row>
    <row r="2726" spans="7:52" x14ac:dyDescent="0.3">
      <c r="G2726" s="1" t="str">
        <f t="shared" si="1871"/>
        <v/>
      </c>
      <c r="H2726" s="2" t="str">
        <f t="shared" si="1884"/>
        <v/>
      </c>
      <c r="I2726" s="6" t="str" cm="1">
        <f t="array" ref="I2726">_xlfn.IFS(AND(G2725&lt;H2725,G2726&gt;H2726),"BUY", AND(G2725&gt;H2725,G2726&lt;H2726),"SELL",TRUE,"")</f>
        <v/>
      </c>
      <c r="J2726" s="1">
        <f t="shared" ca="1" si="1850"/>
        <v>0</v>
      </c>
      <c r="K2726" s="3" t="str">
        <f t="shared" ca="1" si="1864"/>
        <v/>
      </c>
      <c r="L2726" s="3" t="str">
        <f t="shared" si="1865"/>
        <v/>
      </c>
      <c r="M2726" s="3" t="str">
        <f t="shared" si="1866"/>
        <v/>
      </c>
      <c r="N2726" s="4">
        <f t="shared" si="1851"/>
        <v>-1</v>
      </c>
      <c r="O2726" s="2" t="str">
        <f t="shared" si="1867"/>
        <v/>
      </c>
      <c r="P2726" s="1" t="str">
        <f t="shared" si="1852"/>
        <v/>
      </c>
      <c r="Q2726" s="1" t="str">
        <f t="shared" si="1853"/>
        <v/>
      </c>
      <c r="R2726" s="1" t="str">
        <f>IF(ISBLANK(A2726),"",SUM($Q$2:Q2726))</f>
        <v/>
      </c>
      <c r="S2726" s="1" t="str">
        <f>IF(ISBLANK(A2726),"",SUM($F$2:F2726))</f>
        <v/>
      </c>
      <c r="T2726" s="1" t="str">
        <f t="shared" si="1854"/>
        <v/>
      </c>
      <c r="U2726" s="1" t="str">
        <f t="shared" si="1855"/>
        <v/>
      </c>
      <c r="V2726" s="17">
        <f t="shared" si="1856"/>
        <v>0</v>
      </c>
      <c r="W2726" s="17">
        <f t="shared" si="1857"/>
        <v>0</v>
      </c>
      <c r="X2726" s="17">
        <f t="shared" si="1858"/>
        <v>0</v>
      </c>
      <c r="Y2726" s="22">
        <f t="shared" si="1888"/>
        <v>0</v>
      </c>
      <c r="Z2726" s="22">
        <f t="shared" si="1888"/>
        <v>0</v>
      </c>
      <c r="AA2726" s="22">
        <f t="shared" si="1888"/>
        <v>0</v>
      </c>
      <c r="AB2726" s="23" t="str">
        <f t="shared" si="1878"/>
        <v/>
      </c>
      <c r="AC2726" s="23" t="str">
        <f t="shared" si="1879"/>
        <v/>
      </c>
      <c r="AD2726" s="23" t="str">
        <f t="shared" si="1880"/>
        <v/>
      </c>
      <c r="AE2726" s="23" t="str">
        <f t="shared" si="1881"/>
        <v/>
      </c>
      <c r="AF2726" s="23" t="str">
        <f t="shared" si="1882"/>
        <v/>
      </c>
      <c r="AG2726" s="23" t="str">
        <f t="shared" si="1887"/>
        <v/>
      </c>
      <c r="AH2726" s="25" t="str">
        <f t="shared" si="1859"/>
        <v/>
      </c>
      <c r="AI2726" s="25" t="str">
        <f t="shared" si="1860"/>
        <v/>
      </c>
      <c r="AJ2726" s="1" t="str">
        <f t="shared" si="1868"/>
        <v/>
      </c>
      <c r="AK2726" s="10" t="e">
        <f t="shared" si="1869"/>
        <v>#DIV/0!</v>
      </c>
      <c r="AL2726" s="10" t="e">
        <f t="shared" si="1874"/>
        <v>#DIV/0!</v>
      </c>
      <c r="AM2726">
        <f t="shared" si="1870"/>
        <v>0</v>
      </c>
      <c r="AN2726">
        <f t="shared" si="1861"/>
        <v>0</v>
      </c>
      <c r="AO2726">
        <f t="shared" si="1862"/>
        <v>0</v>
      </c>
      <c r="AP2726">
        <f t="shared" ca="1" si="1848"/>
        <v>6.5027844410389564E-53</v>
      </c>
      <c r="AQ2726">
        <f t="shared" ca="1" si="1848"/>
        <v>1.190165751262278E-51</v>
      </c>
      <c r="AR2726">
        <f t="shared" ca="1" si="1875"/>
        <v>5.463763710342167E-2</v>
      </c>
      <c r="AS2726">
        <f t="shared" ca="1" si="1876"/>
        <v>5.1807023740860103</v>
      </c>
      <c r="AT2726">
        <f t="shared" si="1863"/>
        <v>0</v>
      </c>
      <c r="AU2726">
        <f t="shared" ca="1" si="1877"/>
        <v>2.4336127189713554E-52</v>
      </c>
      <c r="AV2726" t="e">
        <f t="shared" si="1872"/>
        <v>#DIV/0!</v>
      </c>
      <c r="AW2726" t="e">
        <f t="shared" si="1886"/>
        <v>#DIV/0!</v>
      </c>
      <c r="AX2726" t="e">
        <f t="shared" si="1885"/>
        <v>#DIV/0!</v>
      </c>
      <c r="AY2726" t="e">
        <f t="shared" si="1890"/>
        <v>#DIV/0!</v>
      </c>
      <c r="AZ2726" t="e">
        <f t="shared" si="1889"/>
        <v>#DIV/0!</v>
      </c>
    </row>
    <row r="2727" spans="7:52" x14ac:dyDescent="0.3">
      <c r="G2727" s="1" t="str">
        <f t="shared" si="1871"/>
        <v/>
      </c>
      <c r="H2727" s="2" t="str">
        <f t="shared" si="1884"/>
        <v/>
      </c>
      <c r="I2727" s="6" t="str" cm="1">
        <f t="array" ref="I2727">_xlfn.IFS(AND(G2726&lt;H2726,G2727&gt;H2727),"BUY", AND(G2726&gt;H2726,G2727&lt;H2727),"SELL",TRUE,"")</f>
        <v/>
      </c>
      <c r="J2727" s="1">
        <f t="shared" ca="1" si="1850"/>
        <v>0</v>
      </c>
      <c r="K2727" s="3" t="str">
        <f t="shared" ca="1" si="1864"/>
        <v/>
      </c>
      <c r="L2727" s="3" t="str">
        <f t="shared" si="1865"/>
        <v/>
      </c>
      <c r="M2727" s="3" t="str">
        <f t="shared" si="1866"/>
        <v/>
      </c>
      <c r="N2727" s="4">
        <f t="shared" si="1851"/>
        <v>-1</v>
      </c>
      <c r="O2727" s="2" t="str">
        <f t="shared" si="1867"/>
        <v/>
      </c>
      <c r="P2727" s="1" t="str">
        <f t="shared" si="1852"/>
        <v/>
      </c>
      <c r="Q2727" s="1" t="str">
        <f t="shared" si="1853"/>
        <v/>
      </c>
      <c r="R2727" s="1" t="str">
        <f>IF(ISBLANK(A2727),"",SUM($Q$2:Q2727))</f>
        <v/>
      </c>
      <c r="S2727" s="1" t="str">
        <f>IF(ISBLANK(A2727),"",SUM($F$2:F2727))</f>
        <v/>
      </c>
      <c r="T2727" s="1" t="str">
        <f t="shared" si="1854"/>
        <v/>
      </c>
      <c r="U2727" s="1" t="str">
        <f t="shared" si="1855"/>
        <v/>
      </c>
      <c r="V2727" s="17">
        <f t="shared" si="1856"/>
        <v>0</v>
      </c>
      <c r="W2727" s="17">
        <f t="shared" si="1857"/>
        <v>0</v>
      </c>
      <c r="X2727" s="17">
        <f t="shared" si="1858"/>
        <v>0</v>
      </c>
      <c r="Y2727" s="22">
        <f t="shared" si="1888"/>
        <v>0</v>
      </c>
      <c r="Z2727" s="22">
        <f t="shared" si="1888"/>
        <v>0</v>
      </c>
      <c r="AA2727" s="22">
        <f t="shared" si="1888"/>
        <v>0</v>
      </c>
      <c r="AB2727" s="23" t="str">
        <f t="shared" si="1878"/>
        <v/>
      </c>
      <c r="AC2727" s="23" t="str">
        <f t="shared" si="1879"/>
        <v/>
      </c>
      <c r="AD2727" s="23" t="str">
        <f t="shared" si="1880"/>
        <v/>
      </c>
      <c r="AE2727" s="23" t="str">
        <f t="shared" si="1881"/>
        <v/>
      </c>
      <c r="AF2727" s="23" t="str">
        <f t="shared" si="1882"/>
        <v/>
      </c>
      <c r="AG2727" s="23" t="str">
        <f t="shared" si="1887"/>
        <v/>
      </c>
      <c r="AH2727" s="25" t="str">
        <f t="shared" si="1859"/>
        <v/>
      </c>
      <c r="AI2727" s="25" t="str">
        <f t="shared" si="1860"/>
        <v/>
      </c>
      <c r="AJ2727" s="1" t="str">
        <f t="shared" si="1868"/>
        <v/>
      </c>
      <c r="AK2727" s="10" t="e">
        <f t="shared" si="1869"/>
        <v>#DIV/0!</v>
      </c>
      <c r="AL2727" s="10" t="e">
        <f t="shared" si="1874"/>
        <v>#DIV/0!</v>
      </c>
      <c r="AM2727">
        <f t="shared" si="1870"/>
        <v>0</v>
      </c>
      <c r="AN2727">
        <f t="shared" si="1861"/>
        <v>0</v>
      </c>
      <c r="AO2727">
        <f t="shared" si="1862"/>
        <v>0</v>
      </c>
      <c r="AP2727">
        <f t="shared" ca="1" si="1848"/>
        <v>6.0382998381076032E-53</v>
      </c>
      <c r="AQ2727">
        <f t="shared" ca="1" si="1848"/>
        <v>1.105153911886401E-51</v>
      </c>
      <c r="AR2727">
        <f t="shared" ca="1" si="1875"/>
        <v>5.4637637103421677E-2</v>
      </c>
      <c r="AS2727">
        <f t="shared" ca="1" si="1876"/>
        <v>5.1807023740860103</v>
      </c>
      <c r="AT2727">
        <f t="shared" si="1863"/>
        <v>0</v>
      </c>
      <c r="AU2727">
        <f t="shared" ca="1" si="1877"/>
        <v>2.2597832390448299E-52</v>
      </c>
      <c r="AV2727" t="e">
        <f t="shared" si="1872"/>
        <v>#DIV/0!</v>
      </c>
      <c r="AW2727" t="e">
        <f t="shared" si="1886"/>
        <v>#DIV/0!</v>
      </c>
      <c r="AX2727" t="e">
        <f t="shared" si="1885"/>
        <v>#DIV/0!</v>
      </c>
      <c r="AY2727" t="e">
        <f t="shared" si="1890"/>
        <v>#DIV/0!</v>
      </c>
      <c r="AZ2727" t="e">
        <f t="shared" si="1889"/>
        <v>#DIV/0!</v>
      </c>
    </row>
    <row r="2728" spans="7:52" x14ac:dyDescent="0.3">
      <c r="G2728" s="1" t="str">
        <f t="shared" si="1871"/>
        <v/>
      </c>
      <c r="H2728" s="2" t="str">
        <f t="shared" si="1884"/>
        <v/>
      </c>
      <c r="I2728" s="6" t="str" cm="1">
        <f t="array" ref="I2728">_xlfn.IFS(AND(G2727&lt;H2727,G2728&gt;H2728),"BUY", AND(G2727&gt;H2727,G2728&lt;H2728),"SELL",TRUE,"")</f>
        <v/>
      </c>
      <c r="J2728" s="1">
        <f t="shared" ca="1" si="1850"/>
        <v>0</v>
      </c>
      <c r="K2728" s="3" t="str">
        <f t="shared" ca="1" si="1864"/>
        <v/>
      </c>
      <c r="L2728" s="3" t="str">
        <f t="shared" si="1865"/>
        <v/>
      </c>
      <c r="M2728" s="3" t="str">
        <f t="shared" si="1866"/>
        <v/>
      </c>
      <c r="N2728" s="4">
        <f t="shared" si="1851"/>
        <v>-1</v>
      </c>
      <c r="O2728" s="2" t="str">
        <f t="shared" si="1867"/>
        <v/>
      </c>
      <c r="P2728" s="1" t="str">
        <f t="shared" si="1852"/>
        <v/>
      </c>
      <c r="Q2728" s="1" t="str">
        <f t="shared" si="1853"/>
        <v/>
      </c>
      <c r="R2728" s="1" t="str">
        <f>IF(ISBLANK(A2728),"",SUM($Q$2:Q2728))</f>
        <v/>
      </c>
      <c r="S2728" s="1" t="str">
        <f>IF(ISBLANK(A2728),"",SUM($F$2:F2728))</f>
        <v/>
      </c>
      <c r="T2728" s="1" t="str">
        <f t="shared" si="1854"/>
        <v/>
      </c>
      <c r="U2728" s="1" t="str">
        <f t="shared" si="1855"/>
        <v/>
      </c>
      <c r="V2728" s="17">
        <f t="shared" si="1856"/>
        <v>0</v>
      </c>
      <c r="W2728" s="17">
        <f t="shared" si="1857"/>
        <v>0</v>
      </c>
      <c r="X2728" s="17">
        <f t="shared" si="1858"/>
        <v>0</v>
      </c>
      <c r="Y2728" s="22">
        <f t="shared" si="1888"/>
        <v>0</v>
      </c>
      <c r="Z2728" s="22">
        <f t="shared" si="1888"/>
        <v>0</v>
      </c>
      <c r="AA2728" s="22">
        <f t="shared" si="1888"/>
        <v>0</v>
      </c>
      <c r="AB2728" s="23" t="str">
        <f t="shared" si="1878"/>
        <v/>
      </c>
      <c r="AC2728" s="23" t="str">
        <f t="shared" si="1879"/>
        <v/>
      </c>
      <c r="AD2728" s="23" t="str">
        <f t="shared" si="1880"/>
        <v/>
      </c>
      <c r="AE2728" s="23" t="str">
        <f t="shared" si="1881"/>
        <v/>
      </c>
      <c r="AF2728" s="23" t="str">
        <f t="shared" si="1882"/>
        <v/>
      </c>
      <c r="AG2728" s="23" t="str">
        <f t="shared" si="1887"/>
        <v/>
      </c>
      <c r="AH2728" s="25" t="str">
        <f t="shared" si="1859"/>
        <v/>
      </c>
      <c r="AI2728" s="25" t="str">
        <f t="shared" si="1860"/>
        <v/>
      </c>
      <c r="AJ2728" s="1" t="str">
        <f t="shared" si="1868"/>
        <v/>
      </c>
      <c r="AK2728" s="10" t="e">
        <f t="shared" si="1869"/>
        <v>#DIV/0!</v>
      </c>
      <c r="AL2728" s="10" t="e">
        <f t="shared" si="1874"/>
        <v>#DIV/0!</v>
      </c>
      <c r="AM2728">
        <f t="shared" si="1870"/>
        <v>0</v>
      </c>
      <c r="AN2728">
        <f t="shared" si="1861"/>
        <v>0</v>
      </c>
      <c r="AO2728">
        <f t="shared" si="1862"/>
        <v>0</v>
      </c>
      <c r="AP2728">
        <f t="shared" ca="1" si="1848"/>
        <v>5.6069927068142033E-53</v>
      </c>
      <c r="AQ2728">
        <f t="shared" ca="1" si="1848"/>
        <v>1.0262143467516581E-51</v>
      </c>
      <c r="AR2728">
        <f t="shared" ca="1" si="1875"/>
        <v>5.4637637103421677E-2</v>
      </c>
      <c r="AS2728">
        <f t="shared" ca="1" si="1876"/>
        <v>5.1807023740860103</v>
      </c>
      <c r="AT2728">
        <f t="shared" si="1863"/>
        <v>0</v>
      </c>
      <c r="AU2728">
        <f t="shared" ca="1" si="1877"/>
        <v>2.0983701505416276E-52</v>
      </c>
      <c r="AV2728" t="e">
        <f t="shared" si="1872"/>
        <v>#DIV/0!</v>
      </c>
      <c r="AW2728" t="e">
        <f t="shared" si="1886"/>
        <v>#DIV/0!</v>
      </c>
      <c r="AX2728" t="e">
        <f t="shared" si="1885"/>
        <v>#DIV/0!</v>
      </c>
      <c r="AY2728" t="e">
        <f t="shared" si="1890"/>
        <v>#DIV/0!</v>
      </c>
      <c r="AZ2728" t="e">
        <f t="shared" si="1889"/>
        <v>#DIV/0!</v>
      </c>
    </row>
    <row r="2729" spans="7:52" x14ac:dyDescent="0.3">
      <c r="G2729" s="1" t="str">
        <f t="shared" si="1871"/>
        <v/>
      </c>
      <c r="H2729" s="2" t="str">
        <f t="shared" si="1884"/>
        <v/>
      </c>
      <c r="I2729" s="6" t="str" cm="1">
        <f t="array" ref="I2729">_xlfn.IFS(AND(G2728&lt;H2728,G2729&gt;H2729),"BUY", AND(G2728&gt;H2728,G2729&lt;H2729),"SELL",TRUE,"")</f>
        <v/>
      </c>
      <c r="J2729" s="1">
        <f t="shared" ca="1" si="1850"/>
        <v>0</v>
      </c>
      <c r="K2729" s="3" t="str">
        <f t="shared" ca="1" si="1864"/>
        <v/>
      </c>
      <c r="L2729" s="3" t="str">
        <f t="shared" si="1865"/>
        <v/>
      </c>
      <c r="M2729" s="3" t="str">
        <f t="shared" si="1866"/>
        <v/>
      </c>
      <c r="N2729" s="4">
        <f t="shared" si="1851"/>
        <v>-1</v>
      </c>
      <c r="O2729" s="2" t="str">
        <f t="shared" si="1867"/>
        <v/>
      </c>
      <c r="P2729" s="1" t="str">
        <f t="shared" si="1852"/>
        <v/>
      </c>
      <c r="Q2729" s="1" t="str">
        <f t="shared" si="1853"/>
        <v/>
      </c>
      <c r="R2729" s="1" t="str">
        <f>IF(ISBLANK(A2729),"",SUM($Q$2:Q2729))</f>
        <v/>
      </c>
      <c r="S2729" s="1" t="str">
        <f>IF(ISBLANK(A2729),"",SUM($F$2:F2729))</f>
        <v/>
      </c>
      <c r="T2729" s="1" t="str">
        <f t="shared" si="1854"/>
        <v/>
      </c>
      <c r="U2729" s="1" t="str">
        <f t="shared" si="1855"/>
        <v/>
      </c>
      <c r="V2729" s="17">
        <f t="shared" si="1856"/>
        <v>0</v>
      </c>
      <c r="W2729" s="17">
        <f t="shared" si="1857"/>
        <v>0</v>
      </c>
      <c r="X2729" s="17">
        <f t="shared" si="1858"/>
        <v>0</v>
      </c>
      <c r="Y2729" s="22">
        <f t="shared" si="1888"/>
        <v>0</v>
      </c>
      <c r="Z2729" s="22">
        <f t="shared" si="1888"/>
        <v>0</v>
      </c>
      <c r="AA2729" s="22">
        <f t="shared" si="1888"/>
        <v>0</v>
      </c>
      <c r="AB2729" s="23" t="str">
        <f t="shared" si="1878"/>
        <v/>
      </c>
      <c r="AC2729" s="23" t="str">
        <f t="shared" si="1879"/>
        <v/>
      </c>
      <c r="AD2729" s="23" t="str">
        <f t="shared" si="1880"/>
        <v/>
      </c>
      <c r="AE2729" s="23" t="str">
        <f t="shared" si="1881"/>
        <v/>
      </c>
      <c r="AF2729" s="23" t="str">
        <f t="shared" si="1882"/>
        <v/>
      </c>
      <c r="AG2729" s="23" t="str">
        <f t="shared" si="1887"/>
        <v/>
      </c>
      <c r="AH2729" s="25" t="str">
        <f t="shared" si="1859"/>
        <v/>
      </c>
      <c r="AI2729" s="25" t="str">
        <f t="shared" si="1860"/>
        <v/>
      </c>
      <c r="AJ2729" s="1" t="str">
        <f t="shared" si="1868"/>
        <v/>
      </c>
      <c r="AK2729" s="10" t="e">
        <f t="shared" si="1869"/>
        <v>#DIV/0!</v>
      </c>
      <c r="AL2729" s="10" t="e">
        <f t="shared" si="1874"/>
        <v>#DIV/0!</v>
      </c>
      <c r="AM2729">
        <f t="shared" si="1870"/>
        <v>0</v>
      </c>
      <c r="AN2729">
        <f t="shared" si="1861"/>
        <v>0</v>
      </c>
      <c r="AO2729">
        <f t="shared" si="1862"/>
        <v>0</v>
      </c>
      <c r="AP2729">
        <f t="shared" ca="1" si="1848"/>
        <v>5.2064932277560464E-53</v>
      </c>
      <c r="AQ2729">
        <f t="shared" ca="1" si="1848"/>
        <v>9.5291332198368259E-52</v>
      </c>
      <c r="AR2729">
        <f t="shared" ca="1" si="1875"/>
        <v>5.4637637103421677E-2</v>
      </c>
      <c r="AS2729">
        <f t="shared" ca="1" si="1876"/>
        <v>5.1807023740860103</v>
      </c>
      <c r="AT2729">
        <f t="shared" si="1863"/>
        <v>0</v>
      </c>
      <c r="AU2729">
        <f t="shared" ca="1" si="1877"/>
        <v>1.9484865683600827E-52</v>
      </c>
      <c r="AV2729" t="e">
        <f t="shared" si="1872"/>
        <v>#DIV/0!</v>
      </c>
      <c r="AW2729" t="e">
        <f t="shared" si="1886"/>
        <v>#DIV/0!</v>
      </c>
      <c r="AX2729" t="e">
        <f t="shared" si="1885"/>
        <v>#DIV/0!</v>
      </c>
      <c r="AY2729" t="e">
        <f t="shared" si="1890"/>
        <v>#DIV/0!</v>
      </c>
      <c r="AZ2729" t="e">
        <f t="shared" si="1889"/>
        <v>#DIV/0!</v>
      </c>
    </row>
    <row r="2730" spans="7:52" x14ac:dyDescent="0.3">
      <c r="G2730" s="1" t="str">
        <f t="shared" si="1871"/>
        <v/>
      </c>
      <c r="H2730" s="2" t="str">
        <f t="shared" si="1884"/>
        <v/>
      </c>
      <c r="I2730" s="6" t="str" cm="1">
        <f t="array" ref="I2730">_xlfn.IFS(AND(G2729&lt;H2729,G2730&gt;H2730),"BUY", AND(G2729&gt;H2729,G2730&lt;H2730),"SELL",TRUE,"")</f>
        <v/>
      </c>
      <c r="J2730" s="1">
        <f t="shared" ca="1" si="1850"/>
        <v>0</v>
      </c>
      <c r="K2730" s="3" t="str">
        <f t="shared" ca="1" si="1864"/>
        <v/>
      </c>
      <c r="L2730" s="3" t="str">
        <f t="shared" si="1865"/>
        <v/>
      </c>
      <c r="M2730" s="3" t="str">
        <f t="shared" si="1866"/>
        <v/>
      </c>
      <c r="N2730" s="4">
        <f t="shared" si="1851"/>
        <v>-1</v>
      </c>
      <c r="O2730" s="2" t="str">
        <f t="shared" si="1867"/>
        <v/>
      </c>
      <c r="P2730" s="1" t="str">
        <f t="shared" si="1852"/>
        <v/>
      </c>
      <c r="Q2730" s="1" t="str">
        <f t="shared" si="1853"/>
        <v/>
      </c>
      <c r="R2730" s="1" t="str">
        <f>IF(ISBLANK(A2730),"",SUM($Q$2:Q2730))</f>
        <v/>
      </c>
      <c r="S2730" s="1" t="str">
        <f>IF(ISBLANK(A2730),"",SUM($F$2:F2730))</f>
        <v/>
      </c>
      <c r="T2730" s="1" t="str">
        <f t="shared" si="1854"/>
        <v/>
      </c>
      <c r="U2730" s="1" t="str">
        <f t="shared" si="1855"/>
        <v/>
      </c>
      <c r="V2730" s="17">
        <f t="shared" si="1856"/>
        <v>0</v>
      </c>
      <c r="W2730" s="17">
        <f t="shared" si="1857"/>
        <v>0</v>
      </c>
      <c r="X2730" s="17">
        <f t="shared" si="1858"/>
        <v>0</v>
      </c>
      <c r="Y2730" s="22">
        <f t="shared" si="1888"/>
        <v>0</v>
      </c>
      <c r="Z2730" s="22">
        <f t="shared" si="1888"/>
        <v>0</v>
      </c>
      <c r="AA2730" s="22">
        <f t="shared" si="1888"/>
        <v>0</v>
      </c>
      <c r="AB2730" s="23" t="str">
        <f t="shared" si="1878"/>
        <v/>
      </c>
      <c r="AC2730" s="23" t="str">
        <f t="shared" si="1879"/>
        <v/>
      </c>
      <c r="AD2730" s="23" t="str">
        <f t="shared" si="1880"/>
        <v/>
      </c>
      <c r="AE2730" s="23" t="str">
        <f t="shared" si="1881"/>
        <v/>
      </c>
      <c r="AF2730" s="23" t="str">
        <f t="shared" si="1882"/>
        <v/>
      </c>
      <c r="AG2730" s="23" t="str">
        <f t="shared" si="1887"/>
        <v/>
      </c>
      <c r="AH2730" s="25" t="str">
        <f t="shared" si="1859"/>
        <v/>
      </c>
      <c r="AI2730" s="25" t="str">
        <f t="shared" si="1860"/>
        <v/>
      </c>
      <c r="AJ2730" s="1" t="str">
        <f t="shared" si="1868"/>
        <v/>
      </c>
      <c r="AK2730" s="10" t="e">
        <f t="shared" si="1869"/>
        <v>#DIV/0!</v>
      </c>
      <c r="AL2730" s="10" t="e">
        <f t="shared" si="1874"/>
        <v>#DIV/0!</v>
      </c>
      <c r="AM2730">
        <f t="shared" si="1870"/>
        <v>0</v>
      </c>
      <c r="AN2730">
        <f t="shared" si="1861"/>
        <v>0</v>
      </c>
      <c r="AO2730">
        <f t="shared" si="1862"/>
        <v>0</v>
      </c>
      <c r="AP2730">
        <f t="shared" ca="1" si="1848"/>
        <v>4.8346008543449001E-53</v>
      </c>
      <c r="AQ2730">
        <f t="shared" ca="1" si="1848"/>
        <v>8.8484808469913383E-52</v>
      </c>
      <c r="AR2730">
        <f t="shared" ca="1" si="1875"/>
        <v>5.4637637103421677E-2</v>
      </c>
      <c r="AS2730">
        <f t="shared" ca="1" si="1876"/>
        <v>5.1807023740860103</v>
      </c>
      <c r="AT2730">
        <f t="shared" si="1863"/>
        <v>0</v>
      </c>
      <c r="AU2730">
        <f t="shared" ca="1" si="1877"/>
        <v>1.8093089563343625E-52</v>
      </c>
      <c r="AV2730" t="e">
        <f t="shared" si="1872"/>
        <v>#DIV/0!</v>
      </c>
      <c r="AW2730" t="e">
        <f t="shared" si="1886"/>
        <v>#DIV/0!</v>
      </c>
      <c r="AX2730" t="e">
        <f t="shared" si="1885"/>
        <v>#DIV/0!</v>
      </c>
      <c r="AY2730" t="e">
        <f t="shared" si="1890"/>
        <v>#DIV/0!</v>
      </c>
      <c r="AZ2730" t="e">
        <f t="shared" si="1889"/>
        <v>#DIV/0!</v>
      </c>
    </row>
    <row r="2731" spans="7:52" x14ac:dyDescent="0.3">
      <c r="G2731" s="1" t="str">
        <f t="shared" si="1871"/>
        <v/>
      </c>
      <c r="H2731" s="2" t="str">
        <f t="shared" si="1884"/>
        <v/>
      </c>
      <c r="I2731" s="6" t="str" cm="1">
        <f t="array" ref="I2731">_xlfn.IFS(AND(G2730&lt;H2730,G2731&gt;H2731),"BUY", AND(G2730&gt;H2730,G2731&lt;H2731),"SELL",TRUE,"")</f>
        <v/>
      </c>
      <c r="J2731" s="1">
        <f t="shared" ca="1" si="1850"/>
        <v>0</v>
      </c>
      <c r="K2731" s="3" t="str">
        <f t="shared" ca="1" si="1864"/>
        <v/>
      </c>
      <c r="L2731" s="3" t="str">
        <f t="shared" si="1865"/>
        <v/>
      </c>
      <c r="M2731" s="3" t="str">
        <f t="shared" si="1866"/>
        <v/>
      </c>
      <c r="N2731" s="4">
        <f t="shared" si="1851"/>
        <v>-1</v>
      </c>
      <c r="O2731" s="2" t="str">
        <f t="shared" si="1867"/>
        <v/>
      </c>
      <c r="P2731" s="1" t="str">
        <f t="shared" si="1852"/>
        <v/>
      </c>
      <c r="Q2731" s="1" t="str">
        <f t="shared" si="1853"/>
        <v/>
      </c>
      <c r="R2731" s="1" t="str">
        <f>IF(ISBLANK(A2731),"",SUM($Q$2:Q2731))</f>
        <v/>
      </c>
      <c r="S2731" s="1" t="str">
        <f>IF(ISBLANK(A2731),"",SUM($F$2:F2731))</f>
        <v/>
      </c>
      <c r="T2731" s="1" t="str">
        <f t="shared" si="1854"/>
        <v/>
      </c>
      <c r="U2731" s="1" t="str">
        <f t="shared" si="1855"/>
        <v/>
      </c>
      <c r="V2731" s="17">
        <f t="shared" si="1856"/>
        <v>0</v>
      </c>
      <c r="W2731" s="17">
        <f t="shared" si="1857"/>
        <v>0</v>
      </c>
      <c r="X2731" s="17">
        <f t="shared" si="1858"/>
        <v>0</v>
      </c>
      <c r="Y2731" s="22">
        <f t="shared" si="1888"/>
        <v>0</v>
      </c>
      <c r="Z2731" s="22">
        <f t="shared" si="1888"/>
        <v>0</v>
      </c>
      <c r="AA2731" s="22">
        <f t="shared" si="1888"/>
        <v>0</v>
      </c>
      <c r="AB2731" s="23" t="str">
        <f t="shared" si="1878"/>
        <v/>
      </c>
      <c r="AC2731" s="23" t="str">
        <f t="shared" si="1879"/>
        <v/>
      </c>
      <c r="AD2731" s="23" t="str">
        <f t="shared" si="1880"/>
        <v/>
      </c>
      <c r="AE2731" s="23" t="str">
        <f t="shared" si="1881"/>
        <v/>
      </c>
      <c r="AF2731" s="23" t="str">
        <f t="shared" si="1882"/>
        <v/>
      </c>
      <c r="AG2731" s="23" t="str">
        <f t="shared" si="1887"/>
        <v/>
      </c>
      <c r="AH2731" s="25" t="str">
        <f t="shared" si="1859"/>
        <v/>
      </c>
      <c r="AI2731" s="25" t="str">
        <f t="shared" si="1860"/>
        <v/>
      </c>
      <c r="AJ2731" s="1" t="str">
        <f t="shared" si="1868"/>
        <v/>
      </c>
      <c r="AK2731" s="10" t="e">
        <f t="shared" si="1869"/>
        <v>#DIV/0!</v>
      </c>
      <c r="AL2731" s="10" t="e">
        <f t="shared" si="1874"/>
        <v>#DIV/0!</v>
      </c>
      <c r="AM2731">
        <f t="shared" si="1870"/>
        <v>0</v>
      </c>
      <c r="AN2731">
        <f t="shared" si="1861"/>
        <v>0</v>
      </c>
      <c r="AO2731">
        <f t="shared" si="1862"/>
        <v>0</v>
      </c>
      <c r="AP2731">
        <f t="shared" ca="1" si="1848"/>
        <v>4.4892722218916931E-53</v>
      </c>
      <c r="AQ2731">
        <f t="shared" ca="1" si="1848"/>
        <v>8.2164465007776714E-52</v>
      </c>
      <c r="AR2731">
        <f t="shared" ca="1" si="1875"/>
        <v>5.4637637103421677E-2</v>
      </c>
      <c r="AS2731">
        <f t="shared" ca="1" si="1876"/>
        <v>5.1807023740860103</v>
      </c>
      <c r="AT2731">
        <f t="shared" si="1863"/>
        <v>0</v>
      </c>
      <c r="AU2731">
        <f t="shared" ca="1" si="1877"/>
        <v>1.6800726023104793E-52</v>
      </c>
      <c r="AV2731" t="e">
        <f t="shared" si="1872"/>
        <v>#DIV/0!</v>
      </c>
      <c r="AW2731" t="e">
        <f t="shared" si="1886"/>
        <v>#DIV/0!</v>
      </c>
      <c r="AX2731" t="e">
        <f t="shared" si="1885"/>
        <v>#DIV/0!</v>
      </c>
      <c r="AY2731" t="e">
        <f t="shared" si="1890"/>
        <v>#DIV/0!</v>
      </c>
      <c r="AZ2731" t="e">
        <f t="shared" si="1889"/>
        <v>#DIV/0!</v>
      </c>
    </row>
    <row r="2732" spans="7:52" x14ac:dyDescent="0.3">
      <c r="G2732" s="1" t="str">
        <f t="shared" si="1871"/>
        <v/>
      </c>
      <c r="H2732" s="2" t="str">
        <f t="shared" si="1884"/>
        <v/>
      </c>
      <c r="I2732" s="6" t="str" cm="1">
        <f t="array" ref="I2732">_xlfn.IFS(AND(G2731&lt;H2731,G2732&gt;H2732),"BUY", AND(G2731&gt;H2731,G2732&lt;H2732),"SELL",TRUE,"")</f>
        <v/>
      </c>
      <c r="J2732" s="1">
        <f t="shared" ca="1" si="1850"/>
        <v>0</v>
      </c>
      <c r="K2732" s="3" t="str">
        <f t="shared" ca="1" si="1864"/>
        <v/>
      </c>
      <c r="L2732" s="3" t="str">
        <f t="shared" si="1865"/>
        <v/>
      </c>
      <c r="M2732" s="3" t="str">
        <f t="shared" si="1866"/>
        <v/>
      </c>
      <c r="N2732" s="4">
        <f t="shared" si="1851"/>
        <v>-1</v>
      </c>
      <c r="O2732" s="2" t="str">
        <f t="shared" si="1867"/>
        <v/>
      </c>
      <c r="P2732" s="1" t="str">
        <f t="shared" si="1852"/>
        <v/>
      </c>
      <c r="Q2732" s="1" t="str">
        <f t="shared" si="1853"/>
        <v/>
      </c>
      <c r="R2732" s="1" t="str">
        <f>IF(ISBLANK(A2732),"",SUM($Q$2:Q2732))</f>
        <v/>
      </c>
      <c r="S2732" s="1" t="str">
        <f>IF(ISBLANK(A2732),"",SUM($F$2:F2732))</f>
        <v/>
      </c>
      <c r="T2732" s="1" t="str">
        <f t="shared" si="1854"/>
        <v/>
      </c>
      <c r="U2732" s="1" t="str">
        <f t="shared" si="1855"/>
        <v/>
      </c>
      <c r="V2732" s="17">
        <f t="shared" si="1856"/>
        <v>0</v>
      </c>
      <c r="W2732" s="17">
        <f t="shared" si="1857"/>
        <v>0</v>
      </c>
      <c r="X2732" s="17">
        <f t="shared" si="1858"/>
        <v>0</v>
      </c>
      <c r="Y2732" s="22">
        <f t="shared" si="1888"/>
        <v>0</v>
      </c>
      <c r="Z2732" s="22">
        <f t="shared" si="1888"/>
        <v>0</v>
      </c>
      <c r="AA2732" s="22">
        <f t="shared" si="1888"/>
        <v>0</v>
      </c>
      <c r="AB2732" s="23" t="str">
        <f t="shared" si="1878"/>
        <v/>
      </c>
      <c r="AC2732" s="23" t="str">
        <f t="shared" si="1879"/>
        <v/>
      </c>
      <c r="AD2732" s="23" t="str">
        <f t="shared" si="1880"/>
        <v/>
      </c>
      <c r="AE2732" s="23" t="str">
        <f t="shared" si="1881"/>
        <v/>
      </c>
      <c r="AF2732" s="23" t="str">
        <f t="shared" si="1882"/>
        <v/>
      </c>
      <c r="AG2732" s="23" t="str">
        <f t="shared" si="1887"/>
        <v/>
      </c>
      <c r="AH2732" s="25" t="str">
        <f t="shared" si="1859"/>
        <v/>
      </c>
      <c r="AI2732" s="25" t="str">
        <f t="shared" si="1860"/>
        <v/>
      </c>
      <c r="AJ2732" s="1" t="str">
        <f t="shared" si="1868"/>
        <v/>
      </c>
      <c r="AK2732" s="10" t="e">
        <f t="shared" si="1869"/>
        <v>#DIV/0!</v>
      </c>
      <c r="AL2732" s="10" t="e">
        <f t="shared" si="1874"/>
        <v>#DIV/0!</v>
      </c>
      <c r="AM2732">
        <f t="shared" si="1870"/>
        <v>0</v>
      </c>
      <c r="AN2732">
        <f t="shared" si="1861"/>
        <v>0</v>
      </c>
      <c r="AO2732">
        <f t="shared" si="1862"/>
        <v>0</v>
      </c>
      <c r="AP2732">
        <f t="shared" ca="1" si="1848"/>
        <v>4.1686099203280006E-53</v>
      </c>
      <c r="AQ2732">
        <f t="shared" ca="1" si="1848"/>
        <v>7.6295574650078385E-52</v>
      </c>
      <c r="AR2732">
        <f t="shared" ca="1" si="1875"/>
        <v>5.463763710342167E-2</v>
      </c>
      <c r="AS2732">
        <f t="shared" ca="1" si="1876"/>
        <v>5.1807023740860103</v>
      </c>
      <c r="AT2732">
        <f t="shared" si="1863"/>
        <v>0</v>
      </c>
      <c r="AU2732">
        <f t="shared" ca="1" si="1877"/>
        <v>1.5600674164311594E-52</v>
      </c>
      <c r="AV2732" t="e">
        <f t="shared" si="1872"/>
        <v>#DIV/0!</v>
      </c>
      <c r="AW2732" t="e">
        <f t="shared" si="1886"/>
        <v>#DIV/0!</v>
      </c>
      <c r="AX2732" t="e">
        <f t="shared" si="1885"/>
        <v>#DIV/0!</v>
      </c>
      <c r="AY2732" t="e">
        <f t="shared" si="1890"/>
        <v>#DIV/0!</v>
      </c>
      <c r="AZ2732" t="e">
        <f t="shared" si="1889"/>
        <v>#DIV/0!</v>
      </c>
    </row>
    <row r="2733" spans="7:52" x14ac:dyDescent="0.3">
      <c r="G2733" s="1" t="str">
        <f t="shared" si="1871"/>
        <v/>
      </c>
      <c r="H2733" s="2" t="str">
        <f t="shared" si="1884"/>
        <v/>
      </c>
      <c r="I2733" s="6" t="str" cm="1">
        <f t="array" ref="I2733">_xlfn.IFS(AND(G2732&lt;H2732,G2733&gt;H2733),"BUY", AND(G2732&gt;H2732,G2733&lt;H2733),"SELL",TRUE,"")</f>
        <v/>
      </c>
      <c r="J2733" s="1">
        <f t="shared" ca="1" si="1850"/>
        <v>0</v>
      </c>
      <c r="K2733" s="3" t="str">
        <f t="shared" ca="1" si="1864"/>
        <v/>
      </c>
      <c r="L2733" s="3" t="str">
        <f t="shared" si="1865"/>
        <v/>
      </c>
      <c r="M2733" s="3" t="str">
        <f t="shared" si="1866"/>
        <v/>
      </c>
      <c r="N2733" s="4">
        <f t="shared" si="1851"/>
        <v>-1</v>
      </c>
      <c r="O2733" s="2" t="str">
        <f t="shared" si="1867"/>
        <v/>
      </c>
      <c r="P2733" s="1" t="str">
        <f t="shared" si="1852"/>
        <v/>
      </c>
      <c r="Q2733" s="1" t="str">
        <f t="shared" si="1853"/>
        <v/>
      </c>
      <c r="R2733" s="1" t="str">
        <f>IF(ISBLANK(A2733),"",SUM($Q$2:Q2733))</f>
        <v/>
      </c>
      <c r="S2733" s="1" t="str">
        <f>IF(ISBLANK(A2733),"",SUM($F$2:F2733))</f>
        <v/>
      </c>
      <c r="T2733" s="1" t="str">
        <f t="shared" si="1854"/>
        <v/>
      </c>
      <c r="U2733" s="1" t="str">
        <f t="shared" si="1855"/>
        <v/>
      </c>
      <c r="V2733" s="17">
        <f t="shared" si="1856"/>
        <v>0</v>
      </c>
      <c r="W2733" s="17">
        <f t="shared" si="1857"/>
        <v>0</v>
      </c>
      <c r="X2733" s="17">
        <f t="shared" si="1858"/>
        <v>0</v>
      </c>
      <c r="Y2733" s="22">
        <f t="shared" si="1888"/>
        <v>0</v>
      </c>
      <c r="Z2733" s="22">
        <f t="shared" si="1888"/>
        <v>0</v>
      </c>
      <c r="AA2733" s="22">
        <f t="shared" si="1888"/>
        <v>0</v>
      </c>
      <c r="AB2733" s="23" t="str">
        <f t="shared" si="1878"/>
        <v/>
      </c>
      <c r="AC2733" s="23" t="str">
        <f t="shared" si="1879"/>
        <v/>
      </c>
      <c r="AD2733" s="23" t="str">
        <f t="shared" si="1880"/>
        <v/>
      </c>
      <c r="AE2733" s="23" t="str">
        <f t="shared" si="1881"/>
        <v/>
      </c>
      <c r="AF2733" s="23" t="str">
        <f t="shared" si="1882"/>
        <v/>
      </c>
      <c r="AG2733" s="23" t="str">
        <f t="shared" si="1887"/>
        <v/>
      </c>
      <c r="AH2733" s="25" t="str">
        <f t="shared" si="1859"/>
        <v/>
      </c>
      <c r="AI2733" s="25" t="str">
        <f t="shared" si="1860"/>
        <v/>
      </c>
      <c r="AJ2733" s="1" t="str">
        <f t="shared" si="1868"/>
        <v/>
      </c>
      <c r="AK2733" s="10" t="e">
        <f t="shared" si="1869"/>
        <v>#DIV/0!</v>
      </c>
      <c r="AL2733" s="10" t="e">
        <f t="shared" si="1874"/>
        <v>#DIV/0!</v>
      </c>
      <c r="AM2733">
        <f t="shared" si="1870"/>
        <v>0</v>
      </c>
      <c r="AN2733">
        <f t="shared" si="1861"/>
        <v>0</v>
      </c>
      <c r="AO2733">
        <f t="shared" si="1862"/>
        <v>0</v>
      </c>
      <c r="AP2733">
        <f t="shared" ca="1" si="1848"/>
        <v>3.8708520688760005E-53</v>
      </c>
      <c r="AQ2733">
        <f t="shared" ca="1" si="1848"/>
        <v>7.0845890746501357E-52</v>
      </c>
      <c r="AR2733">
        <f t="shared" ca="1" si="1875"/>
        <v>5.463763710342167E-2</v>
      </c>
      <c r="AS2733">
        <f t="shared" ca="1" si="1876"/>
        <v>5.1807023740860103</v>
      </c>
      <c r="AT2733">
        <f t="shared" si="1863"/>
        <v>0</v>
      </c>
      <c r="AU2733">
        <f t="shared" ca="1" si="1877"/>
        <v>1.4486340295432194E-52</v>
      </c>
      <c r="AV2733" t="e">
        <f t="shared" si="1872"/>
        <v>#DIV/0!</v>
      </c>
      <c r="AW2733" t="e">
        <f t="shared" si="1886"/>
        <v>#DIV/0!</v>
      </c>
      <c r="AX2733" t="e">
        <f t="shared" si="1885"/>
        <v>#DIV/0!</v>
      </c>
      <c r="AY2733" t="e">
        <f t="shared" si="1890"/>
        <v>#DIV/0!</v>
      </c>
      <c r="AZ2733" t="e">
        <f t="shared" si="1889"/>
        <v>#DIV/0!</v>
      </c>
    </row>
    <row r="2734" spans="7:52" x14ac:dyDescent="0.3">
      <c r="G2734" s="1" t="str">
        <f t="shared" si="1871"/>
        <v/>
      </c>
      <c r="H2734" s="2" t="str">
        <f t="shared" si="1884"/>
        <v/>
      </c>
      <c r="I2734" s="6" t="str" cm="1">
        <f t="array" ref="I2734">_xlfn.IFS(AND(G2733&lt;H2733,G2734&gt;H2734),"BUY", AND(G2733&gt;H2733,G2734&lt;H2734),"SELL",TRUE,"")</f>
        <v/>
      </c>
      <c r="J2734" s="1">
        <f t="shared" ca="1" si="1850"/>
        <v>0</v>
      </c>
      <c r="K2734" s="3" t="str">
        <f t="shared" ca="1" si="1864"/>
        <v/>
      </c>
      <c r="L2734" s="3" t="str">
        <f t="shared" si="1865"/>
        <v/>
      </c>
      <c r="M2734" s="3" t="str">
        <f t="shared" si="1866"/>
        <v/>
      </c>
      <c r="N2734" s="4">
        <f t="shared" si="1851"/>
        <v>-1</v>
      </c>
      <c r="O2734" s="2" t="str">
        <f t="shared" si="1867"/>
        <v/>
      </c>
      <c r="P2734" s="1" t="str">
        <f t="shared" si="1852"/>
        <v/>
      </c>
      <c r="Q2734" s="1" t="str">
        <f t="shared" si="1853"/>
        <v/>
      </c>
      <c r="R2734" s="1" t="str">
        <f>IF(ISBLANK(A2734),"",SUM($Q$2:Q2734))</f>
        <v/>
      </c>
      <c r="S2734" s="1" t="str">
        <f>IF(ISBLANK(A2734),"",SUM($F$2:F2734))</f>
        <v/>
      </c>
      <c r="T2734" s="1" t="str">
        <f t="shared" si="1854"/>
        <v/>
      </c>
      <c r="U2734" s="1" t="str">
        <f t="shared" si="1855"/>
        <v/>
      </c>
      <c r="V2734" s="17">
        <f t="shared" si="1856"/>
        <v>0</v>
      </c>
      <c r="W2734" s="17">
        <f t="shared" si="1857"/>
        <v>0</v>
      </c>
      <c r="X2734" s="17">
        <f t="shared" si="1858"/>
        <v>0</v>
      </c>
      <c r="Y2734" s="22">
        <f t="shared" si="1888"/>
        <v>0</v>
      </c>
      <c r="Z2734" s="22">
        <f t="shared" si="1888"/>
        <v>0</v>
      </c>
      <c r="AA2734" s="22">
        <f t="shared" si="1888"/>
        <v>0</v>
      </c>
      <c r="AB2734" s="23" t="str">
        <f t="shared" si="1878"/>
        <v/>
      </c>
      <c r="AC2734" s="23" t="str">
        <f t="shared" si="1879"/>
        <v/>
      </c>
      <c r="AD2734" s="23" t="str">
        <f t="shared" si="1880"/>
        <v/>
      </c>
      <c r="AE2734" s="23" t="str">
        <f t="shared" si="1881"/>
        <v/>
      </c>
      <c r="AF2734" s="23" t="str">
        <f t="shared" si="1882"/>
        <v/>
      </c>
      <c r="AG2734" s="23" t="str">
        <f t="shared" si="1887"/>
        <v/>
      </c>
      <c r="AH2734" s="25" t="str">
        <f t="shared" si="1859"/>
        <v/>
      </c>
      <c r="AI2734" s="25" t="str">
        <f t="shared" si="1860"/>
        <v/>
      </c>
      <c r="AJ2734" s="1" t="str">
        <f t="shared" si="1868"/>
        <v/>
      </c>
      <c r="AK2734" s="10" t="e">
        <f t="shared" si="1869"/>
        <v>#DIV/0!</v>
      </c>
      <c r="AL2734" s="10" t="e">
        <f t="shared" si="1874"/>
        <v>#DIV/0!</v>
      </c>
      <c r="AM2734">
        <f t="shared" si="1870"/>
        <v>0</v>
      </c>
      <c r="AN2734">
        <f t="shared" si="1861"/>
        <v>0</v>
      </c>
      <c r="AO2734">
        <f t="shared" si="1862"/>
        <v>0</v>
      </c>
      <c r="AP2734">
        <f t="shared" ca="1" si="1848"/>
        <v>3.5943626353848578E-53</v>
      </c>
      <c r="AQ2734">
        <f t="shared" ca="1" si="1848"/>
        <v>6.578546997889412E-52</v>
      </c>
      <c r="AR2734">
        <f t="shared" ca="1" si="1875"/>
        <v>5.463763710342167E-2</v>
      </c>
      <c r="AS2734">
        <f t="shared" ca="1" si="1876"/>
        <v>5.1807023740860103</v>
      </c>
      <c r="AT2734">
        <f t="shared" si="1863"/>
        <v>0</v>
      </c>
      <c r="AU2734">
        <f t="shared" ca="1" si="1877"/>
        <v>1.3451601702901323E-52</v>
      </c>
      <c r="AV2734" t="e">
        <f t="shared" si="1872"/>
        <v>#DIV/0!</v>
      </c>
      <c r="AW2734" t="e">
        <f t="shared" si="1886"/>
        <v>#DIV/0!</v>
      </c>
      <c r="AX2734" t="e">
        <f t="shared" si="1885"/>
        <v>#DIV/0!</v>
      </c>
      <c r="AY2734" t="e">
        <f t="shared" si="1890"/>
        <v>#DIV/0!</v>
      </c>
      <c r="AZ2734" t="e">
        <f t="shared" si="1889"/>
        <v>#DIV/0!</v>
      </c>
    </row>
    <row r="2735" spans="7:52" x14ac:dyDescent="0.3">
      <c r="G2735" s="1" t="str">
        <f t="shared" si="1871"/>
        <v/>
      </c>
      <c r="H2735" s="2" t="str">
        <f t="shared" si="1884"/>
        <v/>
      </c>
      <c r="I2735" s="6" t="str" cm="1">
        <f t="array" ref="I2735">_xlfn.IFS(AND(G2734&lt;H2734,G2735&gt;H2735),"BUY", AND(G2734&gt;H2734,G2735&lt;H2735),"SELL",TRUE,"")</f>
        <v/>
      </c>
      <c r="J2735" s="1">
        <f t="shared" ca="1" si="1850"/>
        <v>0</v>
      </c>
      <c r="K2735" s="3" t="str">
        <f t="shared" ca="1" si="1864"/>
        <v/>
      </c>
      <c r="L2735" s="3" t="str">
        <f t="shared" si="1865"/>
        <v/>
      </c>
      <c r="M2735" s="3" t="str">
        <f t="shared" si="1866"/>
        <v/>
      </c>
      <c r="N2735" s="4">
        <f t="shared" si="1851"/>
        <v>-1</v>
      </c>
      <c r="O2735" s="2" t="str">
        <f t="shared" si="1867"/>
        <v/>
      </c>
      <c r="P2735" s="1" t="str">
        <f t="shared" si="1852"/>
        <v/>
      </c>
      <c r="Q2735" s="1" t="str">
        <f t="shared" si="1853"/>
        <v/>
      </c>
      <c r="R2735" s="1" t="str">
        <f>IF(ISBLANK(A2735),"",SUM($Q$2:Q2735))</f>
        <v/>
      </c>
      <c r="S2735" s="1" t="str">
        <f>IF(ISBLANK(A2735),"",SUM($F$2:F2735))</f>
        <v/>
      </c>
      <c r="T2735" s="1" t="str">
        <f t="shared" si="1854"/>
        <v/>
      </c>
      <c r="U2735" s="1" t="str">
        <f t="shared" si="1855"/>
        <v/>
      </c>
      <c r="V2735" s="17">
        <f t="shared" si="1856"/>
        <v>0</v>
      </c>
      <c r="W2735" s="17">
        <f t="shared" si="1857"/>
        <v>0</v>
      </c>
      <c r="X2735" s="17">
        <f t="shared" si="1858"/>
        <v>0</v>
      </c>
      <c r="Y2735" s="22">
        <f t="shared" ref="Y2735:AA2750" si="1891">SUM(V2722:V2735)</f>
        <v>0</v>
      </c>
      <c r="Z2735" s="22">
        <f t="shared" si="1891"/>
        <v>0</v>
      </c>
      <c r="AA2735" s="22">
        <f t="shared" si="1891"/>
        <v>0</v>
      </c>
      <c r="AB2735" s="23" t="str">
        <f t="shared" si="1878"/>
        <v/>
      </c>
      <c r="AC2735" s="23" t="str">
        <f t="shared" si="1879"/>
        <v/>
      </c>
      <c r="AD2735" s="23" t="str">
        <f t="shared" si="1880"/>
        <v/>
      </c>
      <c r="AE2735" s="23" t="str">
        <f t="shared" si="1881"/>
        <v/>
      </c>
      <c r="AF2735" s="23" t="str">
        <f t="shared" si="1882"/>
        <v/>
      </c>
      <c r="AG2735" s="23" t="str">
        <f t="shared" si="1887"/>
        <v/>
      </c>
      <c r="AH2735" s="25" t="str">
        <f t="shared" si="1859"/>
        <v/>
      </c>
      <c r="AI2735" s="25" t="str">
        <f t="shared" si="1860"/>
        <v/>
      </c>
      <c r="AJ2735" s="1" t="str">
        <f t="shared" si="1868"/>
        <v/>
      </c>
      <c r="AK2735" s="10" t="e">
        <f t="shared" si="1869"/>
        <v>#DIV/0!</v>
      </c>
      <c r="AL2735" s="10" t="e">
        <f t="shared" si="1874"/>
        <v>#DIV/0!</v>
      </c>
      <c r="AM2735">
        <f t="shared" si="1870"/>
        <v>0</v>
      </c>
      <c r="AN2735">
        <f t="shared" si="1861"/>
        <v>0</v>
      </c>
      <c r="AO2735">
        <f t="shared" si="1862"/>
        <v>0</v>
      </c>
      <c r="AP2735">
        <f t="shared" ca="1" si="1848"/>
        <v>3.3376224471430821E-53</v>
      </c>
      <c r="AQ2735">
        <f t="shared" ca="1" si="1848"/>
        <v>6.1086507837544542E-52</v>
      </c>
      <c r="AR2735">
        <f t="shared" ca="1" si="1875"/>
        <v>5.463763710342167E-2</v>
      </c>
      <c r="AS2735">
        <f t="shared" ca="1" si="1876"/>
        <v>5.1807023740860103</v>
      </c>
      <c r="AT2735">
        <f t="shared" si="1863"/>
        <v>0</v>
      </c>
      <c r="AU2735">
        <f t="shared" ca="1" si="1877"/>
        <v>1.2490773009836945E-52</v>
      </c>
      <c r="AV2735" t="e">
        <f t="shared" si="1872"/>
        <v>#DIV/0!</v>
      </c>
      <c r="AW2735" t="e">
        <f t="shared" si="1886"/>
        <v>#DIV/0!</v>
      </c>
      <c r="AX2735" t="e">
        <f t="shared" si="1885"/>
        <v>#DIV/0!</v>
      </c>
      <c r="AY2735" t="e">
        <f t="shared" si="1890"/>
        <v>#DIV/0!</v>
      </c>
      <c r="AZ2735" t="e">
        <f t="shared" si="1889"/>
        <v>#DIV/0!</v>
      </c>
    </row>
    <row r="2736" spans="7:52" x14ac:dyDescent="0.3">
      <c r="G2736" s="1" t="str">
        <f t="shared" si="1871"/>
        <v/>
      </c>
      <c r="H2736" s="2" t="str">
        <f t="shared" si="1884"/>
        <v/>
      </c>
      <c r="I2736" s="6" t="str" cm="1">
        <f t="array" ref="I2736">_xlfn.IFS(AND(G2735&lt;H2735,G2736&gt;H2736),"BUY", AND(G2735&gt;H2735,G2736&lt;H2736),"SELL",TRUE,"")</f>
        <v/>
      </c>
      <c r="J2736" s="1">
        <f t="shared" ca="1" si="1850"/>
        <v>0</v>
      </c>
      <c r="K2736" s="3" t="str">
        <f t="shared" ca="1" si="1864"/>
        <v/>
      </c>
      <c r="L2736" s="3" t="str">
        <f t="shared" si="1865"/>
        <v/>
      </c>
      <c r="M2736" s="3" t="str">
        <f t="shared" si="1866"/>
        <v/>
      </c>
      <c r="N2736" s="4">
        <f t="shared" si="1851"/>
        <v>-1</v>
      </c>
      <c r="O2736" s="2" t="str">
        <f t="shared" si="1867"/>
        <v/>
      </c>
      <c r="P2736" s="1" t="str">
        <f t="shared" si="1852"/>
        <v/>
      </c>
      <c r="Q2736" s="1" t="str">
        <f t="shared" si="1853"/>
        <v/>
      </c>
      <c r="R2736" s="1" t="str">
        <f>IF(ISBLANK(A2736),"",SUM($Q$2:Q2736))</f>
        <v/>
      </c>
      <c r="S2736" s="1" t="str">
        <f>IF(ISBLANK(A2736),"",SUM($F$2:F2736))</f>
        <v/>
      </c>
      <c r="T2736" s="1" t="str">
        <f t="shared" si="1854"/>
        <v/>
      </c>
      <c r="U2736" s="1" t="str">
        <f t="shared" si="1855"/>
        <v/>
      </c>
      <c r="V2736" s="17">
        <f t="shared" si="1856"/>
        <v>0</v>
      </c>
      <c r="W2736" s="17">
        <f t="shared" si="1857"/>
        <v>0</v>
      </c>
      <c r="X2736" s="17">
        <f t="shared" si="1858"/>
        <v>0</v>
      </c>
      <c r="Y2736" s="22">
        <f t="shared" si="1891"/>
        <v>0</v>
      </c>
      <c r="Z2736" s="22">
        <f t="shared" si="1891"/>
        <v>0</v>
      </c>
      <c r="AA2736" s="22">
        <f t="shared" si="1891"/>
        <v>0</v>
      </c>
      <c r="AB2736" s="23" t="str">
        <f t="shared" si="1878"/>
        <v/>
      </c>
      <c r="AC2736" s="23" t="str">
        <f t="shared" si="1879"/>
        <v/>
      </c>
      <c r="AD2736" s="23" t="str">
        <f t="shared" si="1880"/>
        <v/>
      </c>
      <c r="AE2736" s="23" t="str">
        <f t="shared" si="1881"/>
        <v/>
      </c>
      <c r="AF2736" s="23" t="str">
        <f t="shared" si="1882"/>
        <v/>
      </c>
      <c r="AG2736" s="23" t="str">
        <f t="shared" si="1887"/>
        <v/>
      </c>
      <c r="AH2736" s="25" t="str">
        <f t="shared" si="1859"/>
        <v/>
      </c>
      <c r="AI2736" s="25" t="str">
        <f t="shared" si="1860"/>
        <v/>
      </c>
      <c r="AJ2736" s="1" t="str">
        <f t="shared" si="1868"/>
        <v/>
      </c>
      <c r="AK2736" s="10" t="e">
        <f t="shared" si="1869"/>
        <v>#DIV/0!</v>
      </c>
      <c r="AL2736" s="10" t="e">
        <f t="shared" si="1874"/>
        <v>#DIV/0!</v>
      </c>
      <c r="AM2736">
        <f t="shared" si="1870"/>
        <v>0</v>
      </c>
      <c r="AN2736">
        <f t="shared" si="1861"/>
        <v>0</v>
      </c>
      <c r="AO2736">
        <f t="shared" si="1862"/>
        <v>0</v>
      </c>
      <c r="AP2736">
        <f t="shared" ca="1" si="1848"/>
        <v>3.0992208437757194E-53</v>
      </c>
      <c r="AQ2736">
        <f t="shared" ca="1" si="1848"/>
        <v>5.6723185849148499E-52</v>
      </c>
      <c r="AR2736">
        <f t="shared" ca="1" si="1875"/>
        <v>5.4637637103421677E-2</v>
      </c>
      <c r="AS2736">
        <f t="shared" ca="1" si="1876"/>
        <v>5.1807023740860103</v>
      </c>
      <c r="AT2736">
        <f t="shared" si="1863"/>
        <v>0</v>
      </c>
      <c r="AU2736">
        <f t="shared" ca="1" si="1877"/>
        <v>1.1598574937705734E-52</v>
      </c>
      <c r="AV2736" t="e">
        <f t="shared" si="1872"/>
        <v>#DIV/0!</v>
      </c>
      <c r="AW2736" t="e">
        <f t="shared" si="1886"/>
        <v>#DIV/0!</v>
      </c>
      <c r="AX2736" t="e">
        <f t="shared" si="1885"/>
        <v>#DIV/0!</v>
      </c>
      <c r="AY2736" t="e">
        <f t="shared" si="1890"/>
        <v>#DIV/0!</v>
      </c>
      <c r="AZ2736" t="e">
        <f t="shared" si="1889"/>
        <v>#DIV/0!</v>
      </c>
    </row>
    <row r="2737" spans="7:52" x14ac:dyDescent="0.3">
      <c r="G2737" s="1" t="str">
        <f t="shared" si="1871"/>
        <v/>
      </c>
      <c r="H2737" s="2" t="str">
        <f t="shared" si="1884"/>
        <v/>
      </c>
      <c r="I2737" s="6" t="str" cm="1">
        <f t="array" ref="I2737">_xlfn.IFS(AND(G2736&lt;H2736,G2737&gt;H2737),"BUY", AND(G2736&gt;H2736,G2737&lt;H2737),"SELL",TRUE,"")</f>
        <v/>
      </c>
      <c r="J2737" s="1">
        <f t="shared" ca="1" si="1850"/>
        <v>0</v>
      </c>
      <c r="K2737" s="3" t="str">
        <f t="shared" ca="1" si="1864"/>
        <v/>
      </c>
      <c r="L2737" s="3" t="str">
        <f t="shared" si="1865"/>
        <v/>
      </c>
      <c r="M2737" s="3" t="str">
        <f t="shared" si="1866"/>
        <v/>
      </c>
      <c r="N2737" s="4">
        <f t="shared" si="1851"/>
        <v>-1</v>
      </c>
      <c r="O2737" s="2" t="str">
        <f t="shared" si="1867"/>
        <v/>
      </c>
      <c r="P2737" s="1" t="str">
        <f t="shared" si="1852"/>
        <v/>
      </c>
      <c r="Q2737" s="1" t="str">
        <f t="shared" si="1853"/>
        <v/>
      </c>
      <c r="R2737" s="1" t="str">
        <f>IF(ISBLANK(A2737),"",SUM($Q$2:Q2737))</f>
        <v/>
      </c>
      <c r="S2737" s="1" t="str">
        <f>IF(ISBLANK(A2737),"",SUM($F$2:F2737))</f>
        <v/>
      </c>
      <c r="T2737" s="1" t="str">
        <f t="shared" si="1854"/>
        <v/>
      </c>
      <c r="U2737" s="1" t="str">
        <f t="shared" si="1855"/>
        <v/>
      </c>
      <c r="V2737" s="17">
        <f t="shared" si="1856"/>
        <v>0</v>
      </c>
      <c r="W2737" s="17">
        <f t="shared" si="1857"/>
        <v>0</v>
      </c>
      <c r="X2737" s="17">
        <f t="shared" si="1858"/>
        <v>0</v>
      </c>
      <c r="Y2737" s="22">
        <f t="shared" si="1891"/>
        <v>0</v>
      </c>
      <c r="Z2737" s="22">
        <f t="shared" si="1891"/>
        <v>0</v>
      </c>
      <c r="AA2737" s="22">
        <f t="shared" si="1891"/>
        <v>0</v>
      </c>
      <c r="AB2737" s="23" t="str">
        <f t="shared" si="1878"/>
        <v/>
      </c>
      <c r="AC2737" s="23" t="str">
        <f t="shared" si="1879"/>
        <v/>
      </c>
      <c r="AD2737" s="23" t="str">
        <f t="shared" si="1880"/>
        <v/>
      </c>
      <c r="AE2737" s="23" t="str">
        <f t="shared" si="1881"/>
        <v/>
      </c>
      <c r="AF2737" s="23" t="str">
        <f t="shared" si="1882"/>
        <v/>
      </c>
      <c r="AG2737" s="23" t="str">
        <f t="shared" si="1887"/>
        <v/>
      </c>
      <c r="AH2737" s="25" t="str">
        <f t="shared" si="1859"/>
        <v/>
      </c>
      <c r="AI2737" s="25" t="str">
        <f t="shared" si="1860"/>
        <v/>
      </c>
      <c r="AJ2737" s="1" t="str">
        <f t="shared" si="1868"/>
        <v/>
      </c>
      <c r="AK2737" s="10" t="e">
        <f t="shared" si="1869"/>
        <v>#DIV/0!</v>
      </c>
      <c r="AL2737" s="10" t="e">
        <f t="shared" si="1874"/>
        <v>#DIV/0!</v>
      </c>
      <c r="AM2737">
        <f t="shared" si="1870"/>
        <v>0</v>
      </c>
      <c r="AN2737">
        <f t="shared" si="1861"/>
        <v>0</v>
      </c>
      <c r="AO2737">
        <f t="shared" si="1862"/>
        <v>0</v>
      </c>
      <c r="AP2737">
        <f t="shared" ref="AP2737:AQ2786" ca="1" si="1892">(AP2736*13+AN2737 )/14</f>
        <v>2.8778479263631681E-53</v>
      </c>
      <c r="AQ2737">
        <f t="shared" ca="1" si="1892"/>
        <v>5.267152971706646E-52</v>
      </c>
      <c r="AR2737">
        <f t="shared" ca="1" si="1875"/>
        <v>5.4637637103421684E-2</v>
      </c>
      <c r="AS2737">
        <f t="shared" ca="1" si="1876"/>
        <v>5.1807023740860103</v>
      </c>
      <c r="AT2737">
        <f t="shared" si="1863"/>
        <v>0</v>
      </c>
      <c r="AU2737">
        <f t="shared" ca="1" si="1877"/>
        <v>1.0770105299298183E-52</v>
      </c>
      <c r="AV2737" t="e">
        <f t="shared" si="1872"/>
        <v>#DIV/0!</v>
      </c>
      <c r="AW2737" t="e">
        <f t="shared" si="1886"/>
        <v>#DIV/0!</v>
      </c>
      <c r="AX2737" t="e">
        <f t="shared" si="1885"/>
        <v>#DIV/0!</v>
      </c>
      <c r="AY2737" t="e">
        <f t="shared" si="1890"/>
        <v>#DIV/0!</v>
      </c>
      <c r="AZ2737" t="e">
        <f t="shared" si="1889"/>
        <v>#DIV/0!</v>
      </c>
    </row>
    <row r="2738" spans="7:52" x14ac:dyDescent="0.3">
      <c r="G2738" s="1" t="str">
        <f t="shared" si="1871"/>
        <v/>
      </c>
      <c r="H2738" s="2" t="str">
        <f t="shared" si="1884"/>
        <v/>
      </c>
      <c r="I2738" s="6" t="str" cm="1">
        <f t="array" ref="I2738">_xlfn.IFS(AND(G2737&lt;H2737,G2738&gt;H2738),"BUY", AND(G2737&gt;H2737,G2738&lt;H2738),"SELL",TRUE,"")</f>
        <v/>
      </c>
      <c r="J2738" s="1">
        <f t="shared" ca="1" si="1850"/>
        <v>0</v>
      </c>
      <c r="K2738" s="3" t="str">
        <f t="shared" ca="1" si="1864"/>
        <v/>
      </c>
      <c r="L2738" s="3" t="str">
        <f t="shared" si="1865"/>
        <v/>
      </c>
      <c r="M2738" s="3" t="str">
        <f t="shared" si="1866"/>
        <v/>
      </c>
      <c r="N2738" s="4">
        <f t="shared" si="1851"/>
        <v>-1</v>
      </c>
      <c r="O2738" s="2" t="str">
        <f t="shared" si="1867"/>
        <v/>
      </c>
      <c r="P2738" s="1" t="str">
        <f t="shared" si="1852"/>
        <v/>
      </c>
      <c r="Q2738" s="1" t="str">
        <f t="shared" si="1853"/>
        <v/>
      </c>
      <c r="R2738" s="1" t="str">
        <f>IF(ISBLANK(A2738),"",SUM($Q$2:Q2738))</f>
        <v/>
      </c>
      <c r="S2738" s="1" t="str">
        <f>IF(ISBLANK(A2738),"",SUM($F$2:F2738))</f>
        <v/>
      </c>
      <c r="T2738" s="1" t="str">
        <f t="shared" si="1854"/>
        <v/>
      </c>
      <c r="U2738" s="1" t="str">
        <f t="shared" si="1855"/>
        <v/>
      </c>
      <c r="V2738" s="17">
        <f t="shared" si="1856"/>
        <v>0</v>
      </c>
      <c r="W2738" s="17">
        <f t="shared" si="1857"/>
        <v>0</v>
      </c>
      <c r="X2738" s="17">
        <f t="shared" si="1858"/>
        <v>0</v>
      </c>
      <c r="Y2738" s="22">
        <f t="shared" si="1891"/>
        <v>0</v>
      </c>
      <c r="Z2738" s="22">
        <f t="shared" si="1891"/>
        <v>0</v>
      </c>
      <c r="AA2738" s="22">
        <f t="shared" si="1891"/>
        <v>0</v>
      </c>
      <c r="AB2738" s="23" t="str">
        <f t="shared" si="1878"/>
        <v/>
      </c>
      <c r="AC2738" s="23" t="str">
        <f t="shared" si="1879"/>
        <v/>
      </c>
      <c r="AD2738" s="23" t="str">
        <f t="shared" si="1880"/>
        <v/>
      </c>
      <c r="AE2738" s="23" t="str">
        <f t="shared" si="1881"/>
        <v/>
      </c>
      <c r="AF2738" s="23" t="str">
        <f t="shared" si="1882"/>
        <v/>
      </c>
      <c r="AG2738" s="23" t="str">
        <f t="shared" si="1887"/>
        <v/>
      </c>
      <c r="AH2738" s="25" t="str">
        <f t="shared" si="1859"/>
        <v/>
      </c>
      <c r="AI2738" s="25" t="str">
        <f t="shared" si="1860"/>
        <v/>
      </c>
      <c r="AJ2738" s="1" t="str">
        <f t="shared" si="1868"/>
        <v/>
      </c>
      <c r="AK2738" s="10" t="e">
        <f t="shared" si="1869"/>
        <v>#DIV/0!</v>
      </c>
      <c r="AL2738" s="10" t="e">
        <f t="shared" si="1874"/>
        <v>#DIV/0!</v>
      </c>
      <c r="AM2738">
        <f t="shared" si="1870"/>
        <v>0</v>
      </c>
      <c r="AN2738">
        <f t="shared" si="1861"/>
        <v>0</v>
      </c>
      <c r="AO2738">
        <f t="shared" si="1862"/>
        <v>0</v>
      </c>
      <c r="AP2738">
        <f t="shared" ca="1" si="1892"/>
        <v>2.6722873601943705E-53</v>
      </c>
      <c r="AQ2738">
        <f t="shared" ca="1" si="1892"/>
        <v>4.890927759441886E-52</v>
      </c>
      <c r="AR2738">
        <f t="shared" ca="1" si="1875"/>
        <v>5.4637637103421677E-2</v>
      </c>
      <c r="AS2738">
        <f t="shared" ca="1" si="1876"/>
        <v>5.1807023740860103</v>
      </c>
      <c r="AT2738">
        <f t="shared" si="1863"/>
        <v>0</v>
      </c>
      <c r="AU2738">
        <f t="shared" ca="1" si="1877"/>
        <v>1.0000812063634027E-52</v>
      </c>
      <c r="AV2738" t="e">
        <f t="shared" si="1872"/>
        <v>#DIV/0!</v>
      </c>
      <c r="AW2738" t="e">
        <f t="shared" si="1886"/>
        <v>#DIV/0!</v>
      </c>
      <c r="AX2738" t="e">
        <f t="shared" si="1885"/>
        <v>#DIV/0!</v>
      </c>
      <c r="AY2738" t="e">
        <f t="shared" si="1890"/>
        <v>#DIV/0!</v>
      </c>
      <c r="AZ2738" t="e">
        <f t="shared" si="1889"/>
        <v>#DIV/0!</v>
      </c>
    </row>
    <row r="2739" spans="7:52" x14ac:dyDescent="0.3">
      <c r="G2739" s="1" t="str">
        <f t="shared" si="1871"/>
        <v/>
      </c>
      <c r="H2739" s="2" t="str">
        <f t="shared" si="1884"/>
        <v/>
      </c>
      <c r="I2739" s="6" t="str" cm="1">
        <f t="array" ref="I2739">_xlfn.IFS(AND(G2738&lt;H2738,G2739&gt;H2739),"BUY", AND(G2738&gt;H2738,G2739&lt;H2739),"SELL",TRUE,"")</f>
        <v/>
      </c>
      <c r="J2739" s="1">
        <f t="shared" ca="1" si="1850"/>
        <v>0</v>
      </c>
      <c r="K2739" s="3" t="str">
        <f t="shared" ca="1" si="1864"/>
        <v/>
      </c>
      <c r="L2739" s="3" t="str">
        <f t="shared" si="1865"/>
        <v/>
      </c>
      <c r="M2739" s="3" t="str">
        <f t="shared" si="1866"/>
        <v/>
      </c>
      <c r="N2739" s="4">
        <f t="shared" si="1851"/>
        <v>-1</v>
      </c>
      <c r="O2739" s="2" t="str">
        <f t="shared" si="1867"/>
        <v/>
      </c>
      <c r="P2739" s="1" t="str">
        <f t="shared" si="1852"/>
        <v/>
      </c>
      <c r="Q2739" s="1" t="str">
        <f t="shared" si="1853"/>
        <v/>
      </c>
      <c r="R2739" s="1" t="str">
        <f>IF(ISBLANK(A2739),"",SUM($Q$2:Q2739))</f>
        <v/>
      </c>
      <c r="S2739" s="1" t="str">
        <f>IF(ISBLANK(A2739),"",SUM($F$2:F2739))</f>
        <v/>
      </c>
      <c r="T2739" s="1" t="str">
        <f t="shared" si="1854"/>
        <v/>
      </c>
      <c r="U2739" s="1" t="str">
        <f t="shared" si="1855"/>
        <v/>
      </c>
      <c r="V2739" s="17">
        <f t="shared" si="1856"/>
        <v>0</v>
      </c>
      <c r="W2739" s="17">
        <f t="shared" si="1857"/>
        <v>0</v>
      </c>
      <c r="X2739" s="17">
        <f t="shared" si="1858"/>
        <v>0</v>
      </c>
      <c r="Y2739" s="22">
        <f t="shared" si="1891"/>
        <v>0</v>
      </c>
      <c r="Z2739" s="22">
        <f t="shared" si="1891"/>
        <v>0</v>
      </c>
      <c r="AA2739" s="22">
        <f t="shared" si="1891"/>
        <v>0</v>
      </c>
      <c r="AB2739" s="23" t="str">
        <f t="shared" si="1878"/>
        <v/>
      </c>
      <c r="AC2739" s="23" t="str">
        <f t="shared" si="1879"/>
        <v/>
      </c>
      <c r="AD2739" s="23" t="str">
        <f t="shared" si="1880"/>
        <v/>
      </c>
      <c r="AE2739" s="23" t="str">
        <f t="shared" si="1881"/>
        <v/>
      </c>
      <c r="AF2739" s="23" t="str">
        <f t="shared" si="1882"/>
        <v/>
      </c>
      <c r="AG2739" s="23" t="str">
        <f t="shared" si="1887"/>
        <v/>
      </c>
      <c r="AH2739" s="25" t="str">
        <f t="shared" si="1859"/>
        <v/>
      </c>
      <c r="AI2739" s="25" t="str">
        <f t="shared" si="1860"/>
        <v/>
      </c>
      <c r="AJ2739" s="1" t="str">
        <f t="shared" si="1868"/>
        <v/>
      </c>
      <c r="AK2739" s="10" t="e">
        <f t="shared" si="1869"/>
        <v>#DIV/0!</v>
      </c>
      <c r="AL2739" s="10" t="e">
        <f t="shared" si="1874"/>
        <v>#DIV/0!</v>
      </c>
      <c r="AM2739">
        <f t="shared" si="1870"/>
        <v>0</v>
      </c>
      <c r="AN2739">
        <f t="shared" si="1861"/>
        <v>0</v>
      </c>
      <c r="AO2739">
        <f t="shared" si="1862"/>
        <v>0</v>
      </c>
      <c r="AP2739">
        <f t="shared" ca="1" si="1892"/>
        <v>2.4814096916090582E-53</v>
      </c>
      <c r="AQ2739">
        <f t="shared" ca="1" si="1892"/>
        <v>4.5415757766246088E-52</v>
      </c>
      <c r="AR2739">
        <f t="shared" ca="1" si="1875"/>
        <v>5.463763710342167E-2</v>
      </c>
      <c r="AS2739">
        <f t="shared" ca="1" si="1876"/>
        <v>5.1807023740860103</v>
      </c>
      <c r="AT2739">
        <f t="shared" si="1863"/>
        <v>0</v>
      </c>
      <c r="AU2739">
        <f t="shared" ca="1" si="1877"/>
        <v>9.2864683448030257E-53</v>
      </c>
      <c r="AV2739" t="e">
        <f t="shared" si="1872"/>
        <v>#DIV/0!</v>
      </c>
      <c r="AW2739" t="e">
        <f t="shared" si="1886"/>
        <v>#DIV/0!</v>
      </c>
      <c r="AX2739" t="e">
        <f t="shared" si="1885"/>
        <v>#DIV/0!</v>
      </c>
      <c r="AY2739" t="e">
        <f t="shared" si="1890"/>
        <v>#DIV/0!</v>
      </c>
      <c r="AZ2739" t="e">
        <f t="shared" si="1889"/>
        <v>#DIV/0!</v>
      </c>
    </row>
    <row r="2740" spans="7:52" x14ac:dyDescent="0.3">
      <c r="G2740" s="1" t="str">
        <f t="shared" si="1871"/>
        <v/>
      </c>
      <c r="H2740" s="2" t="str">
        <f t="shared" si="1884"/>
        <v/>
      </c>
      <c r="I2740" s="6" t="str" cm="1">
        <f t="array" ref="I2740">_xlfn.IFS(AND(G2739&lt;H2739,G2740&gt;H2740),"BUY", AND(G2739&gt;H2739,G2740&lt;H2740),"SELL",TRUE,"")</f>
        <v/>
      </c>
      <c r="J2740" s="1">
        <f t="shared" ca="1" si="1850"/>
        <v>0</v>
      </c>
      <c r="K2740" s="3" t="str">
        <f t="shared" ca="1" si="1864"/>
        <v/>
      </c>
      <c r="L2740" s="3" t="str">
        <f t="shared" si="1865"/>
        <v/>
      </c>
      <c r="M2740" s="3" t="str">
        <f t="shared" si="1866"/>
        <v/>
      </c>
      <c r="N2740" s="4">
        <f t="shared" si="1851"/>
        <v>-1</v>
      </c>
      <c r="O2740" s="2" t="str">
        <f t="shared" si="1867"/>
        <v/>
      </c>
      <c r="P2740" s="1" t="str">
        <f t="shared" si="1852"/>
        <v/>
      </c>
      <c r="Q2740" s="1" t="str">
        <f t="shared" si="1853"/>
        <v/>
      </c>
      <c r="R2740" s="1" t="str">
        <f>IF(ISBLANK(A2740),"",SUM($Q$2:Q2740))</f>
        <v/>
      </c>
      <c r="S2740" s="1" t="str">
        <f>IF(ISBLANK(A2740),"",SUM($F$2:F2740))</f>
        <v/>
      </c>
      <c r="T2740" s="1" t="str">
        <f t="shared" si="1854"/>
        <v/>
      </c>
      <c r="U2740" s="1" t="str">
        <f t="shared" si="1855"/>
        <v/>
      </c>
      <c r="V2740" s="17">
        <f t="shared" si="1856"/>
        <v>0</v>
      </c>
      <c r="W2740" s="17">
        <f t="shared" si="1857"/>
        <v>0</v>
      </c>
      <c r="X2740" s="17">
        <f t="shared" si="1858"/>
        <v>0</v>
      </c>
      <c r="Y2740" s="22">
        <f t="shared" si="1891"/>
        <v>0</v>
      </c>
      <c r="Z2740" s="22">
        <f t="shared" si="1891"/>
        <v>0</v>
      </c>
      <c r="AA2740" s="22">
        <f t="shared" si="1891"/>
        <v>0</v>
      </c>
      <c r="AB2740" s="23" t="str">
        <f t="shared" si="1878"/>
        <v/>
      </c>
      <c r="AC2740" s="23" t="str">
        <f t="shared" si="1879"/>
        <v/>
      </c>
      <c r="AD2740" s="23" t="str">
        <f t="shared" si="1880"/>
        <v/>
      </c>
      <c r="AE2740" s="23" t="str">
        <f t="shared" si="1881"/>
        <v/>
      </c>
      <c r="AF2740" s="23" t="str">
        <f t="shared" si="1882"/>
        <v/>
      </c>
      <c r="AG2740" s="23" t="str">
        <f t="shared" si="1887"/>
        <v/>
      </c>
      <c r="AH2740" s="25" t="str">
        <f t="shared" si="1859"/>
        <v/>
      </c>
      <c r="AI2740" s="25" t="str">
        <f t="shared" si="1860"/>
        <v/>
      </c>
      <c r="AJ2740" s="1" t="str">
        <f t="shared" si="1868"/>
        <v/>
      </c>
      <c r="AK2740" s="10" t="e">
        <f t="shared" si="1869"/>
        <v>#DIV/0!</v>
      </c>
      <c r="AL2740" s="10" t="e">
        <f t="shared" si="1874"/>
        <v>#DIV/0!</v>
      </c>
      <c r="AM2740">
        <f t="shared" si="1870"/>
        <v>0</v>
      </c>
      <c r="AN2740">
        <f t="shared" si="1861"/>
        <v>0</v>
      </c>
      <c r="AO2740">
        <f t="shared" si="1862"/>
        <v>0</v>
      </c>
      <c r="AP2740">
        <f t="shared" ca="1" si="1892"/>
        <v>2.3041661422084111E-53</v>
      </c>
      <c r="AQ2740">
        <f t="shared" ca="1" si="1892"/>
        <v>4.2171775068657077E-52</v>
      </c>
      <c r="AR2740">
        <f t="shared" ca="1" si="1875"/>
        <v>5.4637637103421677E-2</v>
      </c>
      <c r="AS2740">
        <f t="shared" ca="1" si="1876"/>
        <v>5.1807023740860103</v>
      </c>
      <c r="AT2740">
        <f t="shared" si="1863"/>
        <v>0</v>
      </c>
      <c r="AU2740">
        <f t="shared" ca="1" si="1877"/>
        <v>8.6231491773170951E-53</v>
      </c>
      <c r="AV2740" t="e">
        <f t="shared" si="1872"/>
        <v>#DIV/0!</v>
      </c>
      <c r="AW2740" t="e">
        <f t="shared" si="1886"/>
        <v>#DIV/0!</v>
      </c>
      <c r="AX2740" t="e">
        <f t="shared" si="1885"/>
        <v>#DIV/0!</v>
      </c>
      <c r="AY2740" t="e">
        <f t="shared" si="1890"/>
        <v>#DIV/0!</v>
      </c>
      <c r="AZ2740" t="e">
        <f t="shared" si="1889"/>
        <v>#DIV/0!</v>
      </c>
    </row>
    <row r="2741" spans="7:52" x14ac:dyDescent="0.3">
      <c r="G2741" s="1" t="str">
        <f t="shared" si="1871"/>
        <v/>
      </c>
      <c r="H2741" s="2" t="str">
        <f t="shared" si="1884"/>
        <v/>
      </c>
      <c r="I2741" s="6" t="str" cm="1">
        <f t="array" ref="I2741">_xlfn.IFS(AND(G2740&lt;H2740,G2741&gt;H2741),"BUY", AND(G2740&gt;H2740,G2741&lt;H2741),"SELL",TRUE,"")</f>
        <v/>
      </c>
      <c r="J2741" s="1">
        <f t="shared" ca="1" si="1850"/>
        <v>0</v>
      </c>
      <c r="K2741" s="3" t="str">
        <f t="shared" ca="1" si="1864"/>
        <v/>
      </c>
      <c r="L2741" s="3" t="str">
        <f t="shared" si="1865"/>
        <v/>
      </c>
      <c r="M2741" s="3" t="str">
        <f t="shared" si="1866"/>
        <v/>
      </c>
      <c r="N2741" s="4">
        <f t="shared" si="1851"/>
        <v>-1</v>
      </c>
      <c r="O2741" s="2" t="str">
        <f t="shared" si="1867"/>
        <v/>
      </c>
      <c r="P2741" s="1" t="str">
        <f t="shared" si="1852"/>
        <v/>
      </c>
      <c r="Q2741" s="1" t="str">
        <f t="shared" si="1853"/>
        <v/>
      </c>
      <c r="R2741" s="1" t="str">
        <f>IF(ISBLANK(A2741),"",SUM($Q$2:Q2741))</f>
        <v/>
      </c>
      <c r="S2741" s="1" t="str">
        <f>IF(ISBLANK(A2741),"",SUM($F$2:F2741))</f>
        <v/>
      </c>
      <c r="T2741" s="1" t="str">
        <f t="shared" si="1854"/>
        <v/>
      </c>
      <c r="U2741" s="1" t="str">
        <f t="shared" si="1855"/>
        <v/>
      </c>
      <c r="V2741" s="17">
        <f t="shared" si="1856"/>
        <v>0</v>
      </c>
      <c r="W2741" s="17">
        <f t="shared" si="1857"/>
        <v>0</v>
      </c>
      <c r="X2741" s="17">
        <f t="shared" si="1858"/>
        <v>0</v>
      </c>
      <c r="Y2741" s="22">
        <f t="shared" si="1891"/>
        <v>0</v>
      </c>
      <c r="Z2741" s="22">
        <f t="shared" si="1891"/>
        <v>0</v>
      </c>
      <c r="AA2741" s="22">
        <f t="shared" si="1891"/>
        <v>0</v>
      </c>
      <c r="AB2741" s="23" t="str">
        <f t="shared" si="1878"/>
        <v/>
      </c>
      <c r="AC2741" s="23" t="str">
        <f t="shared" si="1879"/>
        <v/>
      </c>
      <c r="AD2741" s="23" t="str">
        <f t="shared" si="1880"/>
        <v/>
      </c>
      <c r="AE2741" s="23" t="str">
        <f t="shared" si="1881"/>
        <v/>
      </c>
      <c r="AF2741" s="23" t="str">
        <f t="shared" si="1882"/>
        <v/>
      </c>
      <c r="AG2741" s="23" t="str">
        <f t="shared" si="1887"/>
        <v/>
      </c>
      <c r="AH2741" s="25" t="str">
        <f t="shared" si="1859"/>
        <v/>
      </c>
      <c r="AI2741" s="25" t="str">
        <f t="shared" si="1860"/>
        <v/>
      </c>
      <c r="AJ2741" s="1" t="str">
        <f t="shared" si="1868"/>
        <v/>
      </c>
      <c r="AK2741" s="10" t="e">
        <f t="shared" si="1869"/>
        <v>#DIV/0!</v>
      </c>
      <c r="AL2741" s="10" t="e">
        <f t="shared" si="1874"/>
        <v>#DIV/0!</v>
      </c>
      <c r="AM2741">
        <f t="shared" si="1870"/>
        <v>0</v>
      </c>
      <c r="AN2741">
        <f t="shared" si="1861"/>
        <v>0</v>
      </c>
      <c r="AO2741">
        <f t="shared" si="1862"/>
        <v>0</v>
      </c>
      <c r="AP2741">
        <f t="shared" ca="1" si="1892"/>
        <v>2.1395828463363817E-53</v>
      </c>
      <c r="AQ2741">
        <f t="shared" ca="1" si="1892"/>
        <v>3.9159505420895854E-52</v>
      </c>
      <c r="AR2741">
        <f t="shared" ca="1" si="1875"/>
        <v>5.4637637103421677E-2</v>
      </c>
      <c r="AS2741">
        <f t="shared" ca="1" si="1876"/>
        <v>5.1807023740860103</v>
      </c>
      <c r="AT2741">
        <f t="shared" si="1863"/>
        <v>0</v>
      </c>
      <c r="AU2741">
        <f t="shared" ca="1" si="1877"/>
        <v>8.0072099503658736E-53</v>
      </c>
      <c r="AV2741" t="e">
        <f t="shared" si="1872"/>
        <v>#DIV/0!</v>
      </c>
      <c r="AW2741" t="e">
        <f t="shared" si="1886"/>
        <v>#DIV/0!</v>
      </c>
      <c r="AX2741" t="e">
        <f t="shared" si="1885"/>
        <v>#DIV/0!</v>
      </c>
      <c r="AY2741" t="e">
        <f t="shared" si="1890"/>
        <v>#DIV/0!</v>
      </c>
      <c r="AZ2741" t="e">
        <f t="shared" si="1889"/>
        <v>#DIV/0!</v>
      </c>
    </row>
    <row r="2742" spans="7:52" x14ac:dyDescent="0.3">
      <c r="G2742" s="1" t="str">
        <f t="shared" si="1871"/>
        <v/>
      </c>
      <c r="H2742" s="2" t="str">
        <f t="shared" si="1884"/>
        <v/>
      </c>
      <c r="I2742" s="6" t="str" cm="1">
        <f t="array" ref="I2742">_xlfn.IFS(AND(G2741&lt;H2741,G2742&gt;H2742),"BUY", AND(G2741&gt;H2741,G2742&lt;H2742),"SELL",TRUE,"")</f>
        <v/>
      </c>
      <c r="J2742" s="1">
        <f t="shared" ca="1" si="1850"/>
        <v>0</v>
      </c>
      <c r="K2742" s="3" t="str">
        <f t="shared" ca="1" si="1864"/>
        <v/>
      </c>
      <c r="L2742" s="3" t="str">
        <f t="shared" si="1865"/>
        <v/>
      </c>
      <c r="M2742" s="3" t="str">
        <f t="shared" si="1866"/>
        <v/>
      </c>
      <c r="N2742" s="4">
        <f t="shared" si="1851"/>
        <v>-1</v>
      </c>
      <c r="O2742" s="2" t="str">
        <f t="shared" si="1867"/>
        <v/>
      </c>
      <c r="P2742" s="1" t="str">
        <f t="shared" si="1852"/>
        <v/>
      </c>
      <c r="Q2742" s="1" t="str">
        <f t="shared" si="1853"/>
        <v/>
      </c>
      <c r="R2742" s="1" t="str">
        <f>IF(ISBLANK(A2742),"",SUM($Q$2:Q2742))</f>
        <v/>
      </c>
      <c r="S2742" s="1" t="str">
        <f>IF(ISBLANK(A2742),"",SUM($F$2:F2742))</f>
        <v/>
      </c>
      <c r="T2742" s="1" t="str">
        <f t="shared" si="1854"/>
        <v/>
      </c>
      <c r="U2742" s="1" t="str">
        <f t="shared" si="1855"/>
        <v/>
      </c>
      <c r="V2742" s="17">
        <f t="shared" si="1856"/>
        <v>0</v>
      </c>
      <c r="W2742" s="17">
        <f t="shared" si="1857"/>
        <v>0</v>
      </c>
      <c r="X2742" s="17">
        <f t="shared" si="1858"/>
        <v>0</v>
      </c>
      <c r="Y2742" s="22">
        <f t="shared" si="1891"/>
        <v>0</v>
      </c>
      <c r="Z2742" s="22">
        <f t="shared" si="1891"/>
        <v>0</v>
      </c>
      <c r="AA2742" s="22">
        <f t="shared" si="1891"/>
        <v>0</v>
      </c>
      <c r="AB2742" s="23" t="str">
        <f t="shared" si="1878"/>
        <v/>
      </c>
      <c r="AC2742" s="23" t="str">
        <f t="shared" si="1879"/>
        <v/>
      </c>
      <c r="AD2742" s="23" t="str">
        <f t="shared" si="1880"/>
        <v/>
      </c>
      <c r="AE2742" s="23" t="str">
        <f t="shared" si="1881"/>
        <v/>
      </c>
      <c r="AF2742" s="23" t="str">
        <f t="shared" si="1882"/>
        <v/>
      </c>
      <c r="AG2742" s="23" t="str">
        <f t="shared" si="1887"/>
        <v/>
      </c>
      <c r="AH2742" s="25" t="str">
        <f t="shared" si="1859"/>
        <v/>
      </c>
      <c r="AI2742" s="25" t="str">
        <f t="shared" si="1860"/>
        <v/>
      </c>
      <c r="AJ2742" s="1" t="str">
        <f t="shared" si="1868"/>
        <v/>
      </c>
      <c r="AK2742" s="10" t="e">
        <f t="shared" si="1869"/>
        <v>#DIV/0!</v>
      </c>
      <c r="AL2742" s="10" t="e">
        <f t="shared" si="1874"/>
        <v>#DIV/0!</v>
      </c>
      <c r="AM2742">
        <f t="shared" si="1870"/>
        <v>0</v>
      </c>
      <c r="AN2742">
        <f t="shared" si="1861"/>
        <v>0</v>
      </c>
      <c r="AO2742">
        <f t="shared" si="1862"/>
        <v>0</v>
      </c>
      <c r="AP2742">
        <f t="shared" ca="1" si="1892"/>
        <v>1.9867555001694974E-53</v>
      </c>
      <c r="AQ2742">
        <f t="shared" ca="1" si="1892"/>
        <v>3.6362397890831865E-52</v>
      </c>
      <c r="AR2742">
        <f t="shared" ca="1" si="1875"/>
        <v>5.4637637103421684E-2</v>
      </c>
      <c r="AS2742">
        <f t="shared" ca="1" si="1876"/>
        <v>5.1807023740860103</v>
      </c>
      <c r="AT2742">
        <f t="shared" si="1863"/>
        <v>0</v>
      </c>
      <c r="AU2742">
        <f t="shared" ca="1" si="1877"/>
        <v>7.4352663824825966E-53</v>
      </c>
      <c r="AV2742" t="e">
        <f t="shared" si="1872"/>
        <v>#DIV/0!</v>
      </c>
      <c r="AW2742" t="e">
        <f t="shared" si="1886"/>
        <v>#DIV/0!</v>
      </c>
      <c r="AX2742" t="e">
        <f t="shared" si="1885"/>
        <v>#DIV/0!</v>
      </c>
      <c r="AY2742" t="e">
        <f t="shared" si="1890"/>
        <v>#DIV/0!</v>
      </c>
      <c r="AZ2742" t="e">
        <f t="shared" si="1889"/>
        <v>#DIV/0!</v>
      </c>
    </row>
    <row r="2743" spans="7:52" x14ac:dyDescent="0.3">
      <c r="G2743" s="1" t="str">
        <f t="shared" si="1871"/>
        <v/>
      </c>
      <c r="H2743" s="2" t="str">
        <f t="shared" si="1884"/>
        <v/>
      </c>
      <c r="I2743" s="6" t="str" cm="1">
        <f t="array" ref="I2743">_xlfn.IFS(AND(G2742&lt;H2742,G2743&gt;H2743),"BUY", AND(G2742&gt;H2742,G2743&lt;H2743),"SELL",TRUE,"")</f>
        <v/>
      </c>
      <c r="J2743" s="1">
        <f t="shared" ca="1" si="1850"/>
        <v>0</v>
      </c>
      <c r="K2743" s="3" t="str">
        <f t="shared" ca="1" si="1864"/>
        <v/>
      </c>
      <c r="L2743" s="3" t="str">
        <f t="shared" si="1865"/>
        <v/>
      </c>
      <c r="M2743" s="3" t="str">
        <f t="shared" si="1866"/>
        <v/>
      </c>
      <c r="N2743" s="4">
        <f t="shared" si="1851"/>
        <v>-1</v>
      </c>
      <c r="O2743" s="2" t="str">
        <f t="shared" si="1867"/>
        <v/>
      </c>
      <c r="P2743" s="1" t="str">
        <f t="shared" si="1852"/>
        <v/>
      </c>
      <c r="Q2743" s="1" t="str">
        <f t="shared" si="1853"/>
        <v/>
      </c>
      <c r="R2743" s="1" t="str">
        <f>IF(ISBLANK(A2743),"",SUM($Q$2:Q2743))</f>
        <v/>
      </c>
      <c r="S2743" s="1" t="str">
        <f>IF(ISBLANK(A2743),"",SUM($F$2:F2743))</f>
        <v/>
      </c>
      <c r="T2743" s="1" t="str">
        <f t="shared" si="1854"/>
        <v/>
      </c>
      <c r="U2743" s="1" t="str">
        <f t="shared" si="1855"/>
        <v/>
      </c>
      <c r="V2743" s="17">
        <f t="shared" si="1856"/>
        <v>0</v>
      </c>
      <c r="W2743" s="17">
        <f t="shared" si="1857"/>
        <v>0</v>
      </c>
      <c r="X2743" s="17">
        <f t="shared" si="1858"/>
        <v>0</v>
      </c>
      <c r="Y2743" s="22">
        <f t="shared" si="1891"/>
        <v>0</v>
      </c>
      <c r="Z2743" s="22">
        <f t="shared" si="1891"/>
        <v>0</v>
      </c>
      <c r="AA2743" s="22">
        <f t="shared" si="1891"/>
        <v>0</v>
      </c>
      <c r="AB2743" s="23" t="str">
        <f t="shared" si="1878"/>
        <v/>
      </c>
      <c r="AC2743" s="23" t="str">
        <f t="shared" si="1879"/>
        <v/>
      </c>
      <c r="AD2743" s="23" t="str">
        <f t="shared" si="1880"/>
        <v/>
      </c>
      <c r="AE2743" s="23" t="str">
        <f t="shared" si="1881"/>
        <v/>
      </c>
      <c r="AF2743" s="23" t="str">
        <f t="shared" si="1882"/>
        <v/>
      </c>
      <c r="AG2743" s="23" t="str">
        <f t="shared" si="1887"/>
        <v/>
      </c>
      <c r="AH2743" s="25" t="str">
        <f t="shared" si="1859"/>
        <v/>
      </c>
      <c r="AI2743" s="25" t="str">
        <f t="shared" si="1860"/>
        <v/>
      </c>
      <c r="AJ2743" s="1" t="str">
        <f t="shared" si="1868"/>
        <v/>
      </c>
      <c r="AK2743" s="10" t="e">
        <f t="shared" si="1869"/>
        <v>#DIV/0!</v>
      </c>
      <c r="AL2743" s="10" t="e">
        <f t="shared" si="1874"/>
        <v>#DIV/0!</v>
      </c>
      <c r="AM2743">
        <f t="shared" si="1870"/>
        <v>0</v>
      </c>
      <c r="AN2743">
        <f t="shared" si="1861"/>
        <v>0</v>
      </c>
      <c r="AO2743">
        <f t="shared" si="1862"/>
        <v>0</v>
      </c>
      <c r="AP2743">
        <f t="shared" ca="1" si="1892"/>
        <v>1.8448443930145333E-53</v>
      </c>
      <c r="AQ2743">
        <f t="shared" ca="1" si="1892"/>
        <v>3.3765083755772447E-52</v>
      </c>
      <c r="AR2743">
        <f t="shared" ca="1" si="1875"/>
        <v>5.4637637103421677E-2</v>
      </c>
      <c r="AS2743">
        <f t="shared" ca="1" si="1876"/>
        <v>5.1807023740860103</v>
      </c>
      <c r="AT2743">
        <f t="shared" si="1863"/>
        <v>0</v>
      </c>
      <c r="AU2743">
        <f t="shared" ca="1" si="1877"/>
        <v>6.904175926590982E-53</v>
      </c>
      <c r="AV2743" t="e">
        <f t="shared" si="1872"/>
        <v>#DIV/0!</v>
      </c>
      <c r="AW2743" t="e">
        <f t="shared" si="1886"/>
        <v>#DIV/0!</v>
      </c>
      <c r="AX2743" t="e">
        <f t="shared" si="1885"/>
        <v>#DIV/0!</v>
      </c>
      <c r="AY2743" t="e">
        <f t="shared" si="1890"/>
        <v>#DIV/0!</v>
      </c>
      <c r="AZ2743" t="e">
        <f t="shared" si="1889"/>
        <v>#DIV/0!</v>
      </c>
    </row>
    <row r="2744" spans="7:52" x14ac:dyDescent="0.3">
      <c r="G2744" s="1" t="str">
        <f t="shared" si="1871"/>
        <v/>
      </c>
      <c r="H2744" s="2" t="str">
        <f t="shared" si="1884"/>
        <v/>
      </c>
      <c r="I2744" s="6" t="str" cm="1">
        <f t="array" ref="I2744">_xlfn.IFS(AND(G2743&lt;H2743,G2744&gt;H2744),"BUY", AND(G2743&gt;H2743,G2744&lt;H2744),"SELL",TRUE,"")</f>
        <v/>
      </c>
      <c r="J2744" s="1">
        <f t="shared" ca="1" si="1850"/>
        <v>0</v>
      </c>
      <c r="K2744" s="3" t="str">
        <f t="shared" ca="1" si="1864"/>
        <v/>
      </c>
      <c r="L2744" s="3" t="str">
        <f t="shared" si="1865"/>
        <v/>
      </c>
      <c r="M2744" s="3" t="str">
        <f t="shared" si="1866"/>
        <v/>
      </c>
      <c r="N2744" s="4">
        <f t="shared" si="1851"/>
        <v>-1</v>
      </c>
      <c r="O2744" s="2" t="str">
        <f t="shared" si="1867"/>
        <v/>
      </c>
      <c r="P2744" s="1" t="str">
        <f t="shared" si="1852"/>
        <v/>
      </c>
      <c r="Q2744" s="1" t="str">
        <f t="shared" si="1853"/>
        <v/>
      </c>
      <c r="R2744" s="1" t="str">
        <f>IF(ISBLANK(A2744),"",SUM($Q$2:Q2744))</f>
        <v/>
      </c>
      <c r="S2744" s="1" t="str">
        <f>IF(ISBLANK(A2744),"",SUM($F$2:F2744))</f>
        <v/>
      </c>
      <c r="T2744" s="1" t="str">
        <f t="shared" si="1854"/>
        <v/>
      </c>
      <c r="U2744" s="1" t="str">
        <f t="shared" si="1855"/>
        <v/>
      </c>
      <c r="V2744" s="17">
        <f t="shared" si="1856"/>
        <v>0</v>
      </c>
      <c r="W2744" s="17">
        <f t="shared" si="1857"/>
        <v>0</v>
      </c>
      <c r="X2744" s="17">
        <f t="shared" si="1858"/>
        <v>0</v>
      </c>
      <c r="Y2744" s="22">
        <f t="shared" si="1891"/>
        <v>0</v>
      </c>
      <c r="Z2744" s="22">
        <f t="shared" si="1891"/>
        <v>0</v>
      </c>
      <c r="AA2744" s="22">
        <f t="shared" si="1891"/>
        <v>0</v>
      </c>
      <c r="AB2744" s="23" t="str">
        <f t="shared" si="1878"/>
        <v/>
      </c>
      <c r="AC2744" s="23" t="str">
        <f t="shared" si="1879"/>
        <v/>
      </c>
      <c r="AD2744" s="23" t="str">
        <f t="shared" si="1880"/>
        <v/>
      </c>
      <c r="AE2744" s="23" t="str">
        <f t="shared" si="1881"/>
        <v/>
      </c>
      <c r="AF2744" s="23" t="str">
        <f t="shared" si="1882"/>
        <v/>
      </c>
      <c r="AG2744" s="23" t="str">
        <f t="shared" si="1887"/>
        <v/>
      </c>
      <c r="AH2744" s="25" t="str">
        <f t="shared" si="1859"/>
        <v/>
      </c>
      <c r="AI2744" s="25" t="str">
        <f t="shared" si="1860"/>
        <v/>
      </c>
      <c r="AJ2744" s="1" t="str">
        <f t="shared" si="1868"/>
        <v/>
      </c>
      <c r="AK2744" s="10" t="e">
        <f t="shared" si="1869"/>
        <v>#DIV/0!</v>
      </c>
      <c r="AL2744" s="10" t="e">
        <f t="shared" si="1874"/>
        <v>#DIV/0!</v>
      </c>
      <c r="AM2744">
        <f t="shared" si="1870"/>
        <v>0</v>
      </c>
      <c r="AN2744">
        <f t="shared" si="1861"/>
        <v>0</v>
      </c>
      <c r="AO2744">
        <f t="shared" si="1862"/>
        <v>0</v>
      </c>
      <c r="AP2744">
        <f t="shared" ca="1" si="1892"/>
        <v>1.7130697935134954E-53</v>
      </c>
      <c r="AQ2744">
        <f t="shared" ca="1" si="1892"/>
        <v>3.1353292058931559E-52</v>
      </c>
      <c r="AR2744">
        <f t="shared" ca="1" si="1875"/>
        <v>5.4637637103421684E-2</v>
      </c>
      <c r="AS2744">
        <f t="shared" ca="1" si="1876"/>
        <v>5.1807023740860103</v>
      </c>
      <c r="AT2744">
        <f t="shared" si="1863"/>
        <v>0</v>
      </c>
      <c r="AU2744">
        <f t="shared" ca="1" si="1877"/>
        <v>6.4110205032630544E-53</v>
      </c>
      <c r="AV2744" t="e">
        <f t="shared" si="1872"/>
        <v>#DIV/0!</v>
      </c>
      <c r="AW2744" t="e">
        <f t="shared" si="1886"/>
        <v>#DIV/0!</v>
      </c>
      <c r="AX2744" t="e">
        <f t="shared" si="1885"/>
        <v>#DIV/0!</v>
      </c>
      <c r="AY2744" t="e">
        <f t="shared" si="1890"/>
        <v>#DIV/0!</v>
      </c>
      <c r="AZ2744" t="e">
        <f t="shared" si="1889"/>
        <v>#DIV/0!</v>
      </c>
    </row>
    <row r="2745" spans="7:52" x14ac:dyDescent="0.3">
      <c r="G2745" s="1" t="str">
        <f t="shared" si="1871"/>
        <v/>
      </c>
      <c r="H2745" s="2" t="str">
        <f t="shared" si="1884"/>
        <v/>
      </c>
      <c r="I2745" s="6" t="str" cm="1">
        <f t="array" ref="I2745">_xlfn.IFS(AND(G2744&lt;H2744,G2745&gt;H2745),"BUY", AND(G2744&gt;H2744,G2745&lt;H2745),"SELL",TRUE,"")</f>
        <v/>
      </c>
      <c r="J2745" s="1">
        <f t="shared" ca="1" si="1850"/>
        <v>0</v>
      </c>
      <c r="K2745" s="3" t="str">
        <f t="shared" ca="1" si="1864"/>
        <v/>
      </c>
      <c r="L2745" s="3" t="str">
        <f t="shared" si="1865"/>
        <v/>
      </c>
      <c r="M2745" s="3" t="str">
        <f t="shared" si="1866"/>
        <v/>
      </c>
      <c r="N2745" s="4">
        <f t="shared" si="1851"/>
        <v>-1</v>
      </c>
      <c r="O2745" s="2" t="str">
        <f t="shared" si="1867"/>
        <v/>
      </c>
      <c r="P2745" s="1" t="str">
        <f t="shared" si="1852"/>
        <v/>
      </c>
      <c r="Q2745" s="1" t="str">
        <f t="shared" si="1853"/>
        <v/>
      </c>
      <c r="R2745" s="1" t="str">
        <f>IF(ISBLANK(A2745),"",SUM($Q$2:Q2745))</f>
        <v/>
      </c>
      <c r="S2745" s="1" t="str">
        <f>IF(ISBLANK(A2745),"",SUM($F$2:F2745))</f>
        <v/>
      </c>
      <c r="T2745" s="1" t="str">
        <f t="shared" si="1854"/>
        <v/>
      </c>
      <c r="U2745" s="1" t="str">
        <f t="shared" si="1855"/>
        <v/>
      </c>
      <c r="V2745" s="17">
        <f t="shared" si="1856"/>
        <v>0</v>
      </c>
      <c r="W2745" s="17">
        <f t="shared" si="1857"/>
        <v>0</v>
      </c>
      <c r="X2745" s="17">
        <f t="shared" si="1858"/>
        <v>0</v>
      </c>
      <c r="Y2745" s="22">
        <f t="shared" si="1891"/>
        <v>0</v>
      </c>
      <c r="Z2745" s="22">
        <f t="shared" si="1891"/>
        <v>0</v>
      </c>
      <c r="AA2745" s="22">
        <f t="shared" si="1891"/>
        <v>0</v>
      </c>
      <c r="AB2745" s="23" t="str">
        <f t="shared" si="1878"/>
        <v/>
      </c>
      <c r="AC2745" s="23" t="str">
        <f t="shared" si="1879"/>
        <v/>
      </c>
      <c r="AD2745" s="23" t="str">
        <f t="shared" si="1880"/>
        <v/>
      </c>
      <c r="AE2745" s="23" t="str">
        <f t="shared" si="1881"/>
        <v/>
      </c>
      <c r="AF2745" s="23" t="str">
        <f t="shared" si="1882"/>
        <v/>
      </c>
      <c r="AG2745" s="23" t="str">
        <f t="shared" si="1887"/>
        <v/>
      </c>
      <c r="AH2745" s="25" t="str">
        <f t="shared" si="1859"/>
        <v/>
      </c>
      <c r="AI2745" s="25" t="str">
        <f t="shared" si="1860"/>
        <v/>
      </c>
      <c r="AJ2745" s="1" t="str">
        <f t="shared" si="1868"/>
        <v/>
      </c>
      <c r="AK2745" s="10" t="e">
        <f t="shared" si="1869"/>
        <v>#DIV/0!</v>
      </c>
      <c r="AL2745" s="10" t="e">
        <f t="shared" si="1874"/>
        <v>#DIV/0!</v>
      </c>
      <c r="AM2745">
        <f t="shared" si="1870"/>
        <v>0</v>
      </c>
      <c r="AN2745">
        <f t="shared" si="1861"/>
        <v>0</v>
      </c>
      <c r="AO2745">
        <f t="shared" si="1862"/>
        <v>0</v>
      </c>
      <c r="AP2745">
        <f t="shared" ca="1" si="1892"/>
        <v>1.5907076654053886E-53</v>
      </c>
      <c r="AQ2745">
        <f t="shared" ca="1" si="1892"/>
        <v>2.9113771197579306E-52</v>
      </c>
      <c r="AR2745">
        <f t="shared" ca="1" si="1875"/>
        <v>5.4637637103421684E-2</v>
      </c>
      <c r="AS2745">
        <f t="shared" ca="1" si="1876"/>
        <v>5.1807023740860103</v>
      </c>
      <c r="AT2745">
        <f t="shared" si="1863"/>
        <v>0</v>
      </c>
      <c r="AU2745">
        <f t="shared" ca="1" si="1877"/>
        <v>5.9530904673156935E-53</v>
      </c>
      <c r="AV2745" t="e">
        <f t="shared" si="1872"/>
        <v>#DIV/0!</v>
      </c>
      <c r="AW2745" t="e">
        <f t="shared" si="1886"/>
        <v>#DIV/0!</v>
      </c>
      <c r="AX2745" t="e">
        <f t="shared" si="1885"/>
        <v>#DIV/0!</v>
      </c>
      <c r="AY2745" t="e">
        <f t="shared" si="1890"/>
        <v>#DIV/0!</v>
      </c>
      <c r="AZ2745" t="e">
        <f t="shared" si="1889"/>
        <v>#DIV/0!</v>
      </c>
    </row>
    <row r="2746" spans="7:52" x14ac:dyDescent="0.3">
      <c r="G2746" s="1" t="str">
        <f t="shared" si="1871"/>
        <v/>
      </c>
      <c r="H2746" s="2" t="str">
        <f t="shared" si="1884"/>
        <v/>
      </c>
      <c r="I2746" s="6" t="str" cm="1">
        <f t="array" ref="I2746">_xlfn.IFS(AND(G2745&lt;H2745,G2746&gt;H2746),"BUY", AND(G2745&gt;H2745,G2746&lt;H2746),"SELL",TRUE,"")</f>
        <v/>
      </c>
      <c r="J2746" s="1">
        <f t="shared" ca="1" si="1850"/>
        <v>0</v>
      </c>
      <c r="K2746" s="3" t="str">
        <f t="shared" ca="1" si="1864"/>
        <v/>
      </c>
      <c r="L2746" s="3" t="str">
        <f t="shared" si="1865"/>
        <v/>
      </c>
      <c r="M2746" s="3" t="str">
        <f t="shared" si="1866"/>
        <v/>
      </c>
      <c r="N2746" s="4">
        <f t="shared" si="1851"/>
        <v>-1</v>
      </c>
      <c r="O2746" s="2" t="str">
        <f t="shared" si="1867"/>
        <v/>
      </c>
      <c r="P2746" s="1" t="str">
        <f t="shared" si="1852"/>
        <v/>
      </c>
      <c r="Q2746" s="1" t="str">
        <f t="shared" si="1853"/>
        <v/>
      </c>
      <c r="R2746" s="1" t="str">
        <f>IF(ISBLANK(A2746),"",SUM($Q$2:Q2746))</f>
        <v/>
      </c>
      <c r="S2746" s="1" t="str">
        <f>IF(ISBLANK(A2746),"",SUM($F$2:F2746))</f>
        <v/>
      </c>
      <c r="T2746" s="1" t="str">
        <f t="shared" si="1854"/>
        <v/>
      </c>
      <c r="U2746" s="1" t="str">
        <f t="shared" si="1855"/>
        <v/>
      </c>
      <c r="V2746" s="17">
        <f t="shared" si="1856"/>
        <v>0</v>
      </c>
      <c r="W2746" s="17">
        <f t="shared" si="1857"/>
        <v>0</v>
      </c>
      <c r="X2746" s="17">
        <f t="shared" si="1858"/>
        <v>0</v>
      </c>
      <c r="Y2746" s="22">
        <f t="shared" si="1891"/>
        <v>0</v>
      </c>
      <c r="Z2746" s="22">
        <f t="shared" si="1891"/>
        <v>0</v>
      </c>
      <c r="AA2746" s="22">
        <f t="shared" si="1891"/>
        <v>0</v>
      </c>
      <c r="AB2746" s="23" t="str">
        <f t="shared" si="1878"/>
        <v/>
      </c>
      <c r="AC2746" s="23" t="str">
        <f t="shared" si="1879"/>
        <v/>
      </c>
      <c r="AD2746" s="23" t="str">
        <f t="shared" si="1880"/>
        <v/>
      </c>
      <c r="AE2746" s="23" t="str">
        <f t="shared" si="1881"/>
        <v/>
      </c>
      <c r="AF2746" s="23" t="str">
        <f t="shared" si="1882"/>
        <v/>
      </c>
      <c r="AG2746" s="23" t="str">
        <f t="shared" si="1887"/>
        <v/>
      </c>
      <c r="AH2746" s="25" t="str">
        <f t="shared" si="1859"/>
        <v/>
      </c>
      <c r="AI2746" s="25" t="str">
        <f t="shared" si="1860"/>
        <v/>
      </c>
      <c r="AJ2746" s="1" t="str">
        <f t="shared" si="1868"/>
        <v/>
      </c>
      <c r="AK2746" s="10" t="e">
        <f t="shared" si="1869"/>
        <v>#DIV/0!</v>
      </c>
      <c r="AL2746" s="10" t="e">
        <f t="shared" si="1874"/>
        <v>#DIV/0!</v>
      </c>
      <c r="AM2746">
        <f t="shared" si="1870"/>
        <v>0</v>
      </c>
      <c r="AN2746">
        <f t="shared" si="1861"/>
        <v>0</v>
      </c>
      <c r="AO2746">
        <f t="shared" si="1862"/>
        <v>0</v>
      </c>
      <c r="AP2746">
        <f t="shared" ca="1" si="1892"/>
        <v>1.4770856893050038E-53</v>
      </c>
      <c r="AQ2746">
        <f t="shared" ca="1" si="1892"/>
        <v>2.7034216112037929E-52</v>
      </c>
      <c r="AR2746">
        <f t="shared" ca="1" si="1875"/>
        <v>5.4637637103421684E-2</v>
      </c>
      <c r="AS2746">
        <f t="shared" ca="1" si="1876"/>
        <v>5.1807023740860103</v>
      </c>
      <c r="AT2746">
        <f t="shared" si="1863"/>
        <v>0</v>
      </c>
      <c r="AU2746">
        <f t="shared" ca="1" si="1877"/>
        <v>5.5278697196502862E-53</v>
      </c>
      <c r="AV2746" t="e">
        <f t="shared" si="1872"/>
        <v>#DIV/0!</v>
      </c>
      <c r="AW2746" t="e">
        <f t="shared" si="1886"/>
        <v>#DIV/0!</v>
      </c>
      <c r="AX2746" t="e">
        <f t="shared" si="1885"/>
        <v>#DIV/0!</v>
      </c>
      <c r="AY2746" t="e">
        <f t="shared" si="1890"/>
        <v>#DIV/0!</v>
      </c>
      <c r="AZ2746" t="e">
        <f t="shared" si="1889"/>
        <v>#DIV/0!</v>
      </c>
    </row>
    <row r="2747" spans="7:52" x14ac:dyDescent="0.3">
      <c r="G2747" s="1" t="str">
        <f t="shared" si="1871"/>
        <v/>
      </c>
      <c r="H2747" s="2" t="str">
        <f t="shared" si="1884"/>
        <v/>
      </c>
      <c r="I2747" s="6" t="str" cm="1">
        <f t="array" ref="I2747">_xlfn.IFS(AND(G2746&lt;H2746,G2747&gt;H2747),"BUY", AND(G2746&gt;H2746,G2747&lt;H2747),"SELL",TRUE,"")</f>
        <v/>
      </c>
      <c r="J2747" s="1">
        <f t="shared" ca="1" si="1850"/>
        <v>0</v>
      </c>
      <c r="K2747" s="3" t="str">
        <f t="shared" ca="1" si="1864"/>
        <v/>
      </c>
      <c r="L2747" s="3" t="str">
        <f t="shared" si="1865"/>
        <v/>
      </c>
      <c r="M2747" s="3" t="str">
        <f t="shared" si="1866"/>
        <v/>
      </c>
      <c r="N2747" s="4">
        <f t="shared" si="1851"/>
        <v>-1</v>
      </c>
      <c r="O2747" s="2" t="str">
        <f t="shared" si="1867"/>
        <v/>
      </c>
      <c r="P2747" s="1" t="str">
        <f t="shared" si="1852"/>
        <v/>
      </c>
      <c r="Q2747" s="1" t="str">
        <f t="shared" si="1853"/>
        <v/>
      </c>
      <c r="R2747" s="1" t="str">
        <f>IF(ISBLANK(A2747),"",SUM($Q$2:Q2747))</f>
        <v/>
      </c>
      <c r="S2747" s="1" t="str">
        <f>IF(ISBLANK(A2747),"",SUM($F$2:F2747))</f>
        <v/>
      </c>
      <c r="T2747" s="1" t="str">
        <f t="shared" si="1854"/>
        <v/>
      </c>
      <c r="U2747" s="1" t="str">
        <f t="shared" si="1855"/>
        <v/>
      </c>
      <c r="V2747" s="17">
        <f t="shared" si="1856"/>
        <v>0</v>
      </c>
      <c r="W2747" s="17">
        <f t="shared" si="1857"/>
        <v>0</v>
      </c>
      <c r="X2747" s="17">
        <f t="shared" si="1858"/>
        <v>0</v>
      </c>
      <c r="Y2747" s="22">
        <f t="shared" si="1891"/>
        <v>0</v>
      </c>
      <c r="Z2747" s="22">
        <f t="shared" si="1891"/>
        <v>0</v>
      </c>
      <c r="AA2747" s="22">
        <f t="shared" si="1891"/>
        <v>0</v>
      </c>
      <c r="AB2747" s="23" t="str">
        <f t="shared" si="1878"/>
        <v/>
      </c>
      <c r="AC2747" s="23" t="str">
        <f t="shared" si="1879"/>
        <v/>
      </c>
      <c r="AD2747" s="23" t="str">
        <f t="shared" si="1880"/>
        <v/>
      </c>
      <c r="AE2747" s="23" t="str">
        <f t="shared" si="1881"/>
        <v/>
      </c>
      <c r="AF2747" s="23" t="str">
        <f t="shared" si="1882"/>
        <v/>
      </c>
      <c r="AG2747" s="23" t="str">
        <f t="shared" si="1887"/>
        <v/>
      </c>
      <c r="AH2747" s="25" t="str">
        <f t="shared" si="1859"/>
        <v/>
      </c>
      <c r="AI2747" s="25" t="str">
        <f t="shared" si="1860"/>
        <v/>
      </c>
      <c r="AJ2747" s="1" t="str">
        <f t="shared" si="1868"/>
        <v/>
      </c>
      <c r="AK2747" s="10" t="e">
        <f t="shared" si="1869"/>
        <v>#DIV/0!</v>
      </c>
      <c r="AL2747" s="10" t="e">
        <f t="shared" si="1874"/>
        <v>#DIV/0!</v>
      </c>
      <c r="AM2747">
        <f t="shared" si="1870"/>
        <v>0</v>
      </c>
      <c r="AN2747">
        <f t="shared" si="1861"/>
        <v>0</v>
      </c>
      <c r="AO2747">
        <f t="shared" si="1862"/>
        <v>0</v>
      </c>
      <c r="AP2747">
        <f t="shared" ca="1" si="1892"/>
        <v>1.3715795686403608E-53</v>
      </c>
      <c r="AQ2747">
        <f t="shared" ca="1" si="1892"/>
        <v>2.5103200675463794E-52</v>
      </c>
      <c r="AR2747">
        <f t="shared" ca="1" si="1875"/>
        <v>5.4637637103421677E-2</v>
      </c>
      <c r="AS2747">
        <f t="shared" ca="1" si="1876"/>
        <v>5.1807023740860103</v>
      </c>
      <c r="AT2747">
        <f t="shared" si="1863"/>
        <v>0</v>
      </c>
      <c r="AU2747">
        <f t="shared" ca="1" si="1877"/>
        <v>5.1330218825324091E-53</v>
      </c>
      <c r="AV2747" t="e">
        <f t="shared" si="1872"/>
        <v>#DIV/0!</v>
      </c>
      <c r="AW2747" t="e">
        <f t="shared" si="1886"/>
        <v>#DIV/0!</v>
      </c>
      <c r="AX2747" t="e">
        <f t="shared" si="1885"/>
        <v>#DIV/0!</v>
      </c>
      <c r="AY2747" t="e">
        <f t="shared" si="1890"/>
        <v>#DIV/0!</v>
      </c>
      <c r="AZ2747" t="e">
        <f t="shared" si="1889"/>
        <v>#DIV/0!</v>
      </c>
    </row>
    <row r="2748" spans="7:52" x14ac:dyDescent="0.3">
      <c r="G2748" s="1" t="str">
        <f t="shared" si="1871"/>
        <v/>
      </c>
      <c r="H2748" s="2" t="str">
        <f t="shared" si="1884"/>
        <v/>
      </c>
      <c r="I2748" s="6" t="str" cm="1">
        <f t="array" ref="I2748">_xlfn.IFS(AND(G2747&lt;H2747,G2748&gt;H2748),"BUY", AND(G2747&gt;H2747,G2748&lt;H2748),"SELL",TRUE,"")</f>
        <v/>
      </c>
      <c r="J2748" s="1">
        <f t="shared" ca="1" si="1850"/>
        <v>0</v>
      </c>
      <c r="K2748" s="3" t="str">
        <f t="shared" ca="1" si="1864"/>
        <v/>
      </c>
      <c r="L2748" s="3" t="str">
        <f t="shared" si="1865"/>
        <v/>
      </c>
      <c r="M2748" s="3" t="str">
        <f t="shared" si="1866"/>
        <v/>
      </c>
      <c r="N2748" s="4">
        <f t="shared" si="1851"/>
        <v>-1</v>
      </c>
      <c r="O2748" s="2" t="str">
        <f t="shared" si="1867"/>
        <v/>
      </c>
      <c r="P2748" s="1" t="str">
        <f t="shared" si="1852"/>
        <v/>
      </c>
      <c r="Q2748" s="1" t="str">
        <f t="shared" si="1853"/>
        <v/>
      </c>
      <c r="R2748" s="1" t="str">
        <f>IF(ISBLANK(A2748),"",SUM($Q$2:Q2748))</f>
        <v/>
      </c>
      <c r="S2748" s="1" t="str">
        <f>IF(ISBLANK(A2748),"",SUM($F$2:F2748))</f>
        <v/>
      </c>
      <c r="T2748" s="1" t="str">
        <f t="shared" si="1854"/>
        <v/>
      </c>
      <c r="U2748" s="1" t="str">
        <f t="shared" si="1855"/>
        <v/>
      </c>
      <c r="V2748" s="17">
        <f t="shared" si="1856"/>
        <v>0</v>
      </c>
      <c r="W2748" s="17">
        <f t="shared" si="1857"/>
        <v>0</v>
      </c>
      <c r="X2748" s="17">
        <f t="shared" si="1858"/>
        <v>0</v>
      </c>
      <c r="Y2748" s="22">
        <f t="shared" si="1891"/>
        <v>0</v>
      </c>
      <c r="Z2748" s="22">
        <f t="shared" si="1891"/>
        <v>0</v>
      </c>
      <c r="AA2748" s="22">
        <f t="shared" si="1891"/>
        <v>0</v>
      </c>
      <c r="AB2748" s="23" t="str">
        <f t="shared" si="1878"/>
        <v/>
      </c>
      <c r="AC2748" s="23" t="str">
        <f t="shared" si="1879"/>
        <v/>
      </c>
      <c r="AD2748" s="23" t="str">
        <f t="shared" si="1880"/>
        <v/>
      </c>
      <c r="AE2748" s="23" t="str">
        <f t="shared" si="1881"/>
        <v/>
      </c>
      <c r="AF2748" s="23" t="str">
        <f t="shared" si="1882"/>
        <v/>
      </c>
      <c r="AG2748" s="23" t="str">
        <f t="shared" si="1887"/>
        <v/>
      </c>
      <c r="AH2748" s="25" t="str">
        <f t="shared" si="1859"/>
        <v/>
      </c>
      <c r="AI2748" s="25" t="str">
        <f t="shared" si="1860"/>
        <v/>
      </c>
      <c r="AJ2748" s="1" t="str">
        <f t="shared" si="1868"/>
        <v/>
      </c>
      <c r="AK2748" s="10" t="e">
        <f t="shared" si="1869"/>
        <v>#DIV/0!</v>
      </c>
      <c r="AL2748" s="10" t="e">
        <f t="shared" si="1874"/>
        <v>#DIV/0!</v>
      </c>
      <c r="AM2748">
        <f t="shared" si="1870"/>
        <v>0</v>
      </c>
      <c r="AN2748">
        <f t="shared" si="1861"/>
        <v>0</v>
      </c>
      <c r="AO2748">
        <f t="shared" si="1862"/>
        <v>0</v>
      </c>
      <c r="AP2748">
        <f t="shared" ca="1" si="1892"/>
        <v>1.2736095994517637E-53</v>
      </c>
      <c r="AQ2748">
        <f t="shared" ca="1" si="1892"/>
        <v>2.3310114912930665E-52</v>
      </c>
      <c r="AR2748">
        <f t="shared" ca="1" si="1875"/>
        <v>5.4637637103421691E-2</v>
      </c>
      <c r="AS2748">
        <f t="shared" ca="1" si="1876"/>
        <v>5.1807023740860103</v>
      </c>
      <c r="AT2748">
        <f t="shared" si="1863"/>
        <v>0</v>
      </c>
      <c r="AU2748">
        <f t="shared" ca="1" si="1877"/>
        <v>4.7663774623515224E-53</v>
      </c>
      <c r="AV2748" t="e">
        <f t="shared" si="1872"/>
        <v>#DIV/0!</v>
      </c>
      <c r="AW2748" t="e">
        <f t="shared" si="1886"/>
        <v>#DIV/0!</v>
      </c>
      <c r="AX2748" t="e">
        <f t="shared" si="1885"/>
        <v>#DIV/0!</v>
      </c>
      <c r="AY2748" t="e">
        <f t="shared" si="1890"/>
        <v>#DIV/0!</v>
      </c>
      <c r="AZ2748" t="e">
        <f t="shared" si="1889"/>
        <v>#DIV/0!</v>
      </c>
    </row>
    <row r="2749" spans="7:52" x14ac:dyDescent="0.3">
      <c r="G2749" s="1" t="str">
        <f t="shared" si="1871"/>
        <v/>
      </c>
      <c r="H2749" s="2" t="str">
        <f t="shared" si="1884"/>
        <v/>
      </c>
      <c r="I2749" s="6" t="str" cm="1">
        <f t="array" ref="I2749">_xlfn.IFS(AND(G2748&lt;H2748,G2749&gt;H2749),"BUY", AND(G2748&gt;H2748,G2749&lt;H2749),"SELL",TRUE,"")</f>
        <v/>
      </c>
      <c r="J2749" s="1">
        <f t="shared" ca="1" si="1850"/>
        <v>0</v>
      </c>
      <c r="K2749" s="3" t="str">
        <f t="shared" ca="1" si="1864"/>
        <v/>
      </c>
      <c r="L2749" s="3" t="str">
        <f t="shared" si="1865"/>
        <v/>
      </c>
      <c r="M2749" s="3" t="str">
        <f t="shared" si="1866"/>
        <v/>
      </c>
      <c r="N2749" s="4">
        <f t="shared" si="1851"/>
        <v>-1</v>
      </c>
      <c r="O2749" s="2" t="str">
        <f t="shared" si="1867"/>
        <v/>
      </c>
      <c r="P2749" s="1" t="str">
        <f t="shared" si="1852"/>
        <v/>
      </c>
      <c r="Q2749" s="1" t="str">
        <f t="shared" si="1853"/>
        <v/>
      </c>
      <c r="R2749" s="1" t="str">
        <f>IF(ISBLANK(A2749),"",SUM($Q$2:Q2749))</f>
        <v/>
      </c>
      <c r="S2749" s="1" t="str">
        <f>IF(ISBLANK(A2749),"",SUM($F$2:F2749))</f>
        <v/>
      </c>
      <c r="T2749" s="1" t="str">
        <f t="shared" si="1854"/>
        <v/>
      </c>
      <c r="U2749" s="1" t="str">
        <f t="shared" si="1855"/>
        <v/>
      </c>
      <c r="V2749" s="17">
        <f t="shared" si="1856"/>
        <v>0</v>
      </c>
      <c r="W2749" s="17">
        <f t="shared" si="1857"/>
        <v>0</v>
      </c>
      <c r="X2749" s="17">
        <f t="shared" si="1858"/>
        <v>0</v>
      </c>
      <c r="Y2749" s="22">
        <f t="shared" si="1891"/>
        <v>0</v>
      </c>
      <c r="Z2749" s="22">
        <f t="shared" si="1891"/>
        <v>0</v>
      </c>
      <c r="AA2749" s="22">
        <f t="shared" si="1891"/>
        <v>0</v>
      </c>
      <c r="AB2749" s="23" t="str">
        <f t="shared" si="1878"/>
        <v/>
      </c>
      <c r="AC2749" s="23" t="str">
        <f t="shared" si="1879"/>
        <v/>
      </c>
      <c r="AD2749" s="23" t="str">
        <f t="shared" si="1880"/>
        <v/>
      </c>
      <c r="AE2749" s="23" t="str">
        <f t="shared" si="1881"/>
        <v/>
      </c>
      <c r="AF2749" s="23" t="str">
        <f t="shared" si="1882"/>
        <v/>
      </c>
      <c r="AG2749" s="23" t="str">
        <f t="shared" si="1887"/>
        <v/>
      </c>
      <c r="AH2749" s="25" t="str">
        <f t="shared" si="1859"/>
        <v/>
      </c>
      <c r="AI2749" s="25" t="str">
        <f t="shared" si="1860"/>
        <v/>
      </c>
      <c r="AJ2749" s="1" t="str">
        <f t="shared" si="1868"/>
        <v/>
      </c>
      <c r="AK2749" s="10" t="e">
        <f t="shared" si="1869"/>
        <v>#DIV/0!</v>
      </c>
      <c r="AL2749" s="10" t="e">
        <f t="shared" si="1874"/>
        <v>#DIV/0!</v>
      </c>
      <c r="AM2749">
        <f t="shared" si="1870"/>
        <v>0</v>
      </c>
      <c r="AN2749">
        <f t="shared" si="1861"/>
        <v>0</v>
      </c>
      <c r="AO2749">
        <f t="shared" si="1862"/>
        <v>0</v>
      </c>
      <c r="AP2749">
        <f t="shared" ca="1" si="1892"/>
        <v>1.1826374852052092E-53</v>
      </c>
      <c r="AQ2749">
        <f t="shared" ca="1" si="1892"/>
        <v>2.1645106704864187E-52</v>
      </c>
      <c r="AR2749">
        <f t="shared" ca="1" si="1875"/>
        <v>5.4637637103421698E-2</v>
      </c>
      <c r="AS2749">
        <f t="shared" ca="1" si="1876"/>
        <v>5.1807023740860103</v>
      </c>
      <c r="AT2749">
        <f t="shared" si="1863"/>
        <v>0</v>
      </c>
      <c r="AU2749">
        <f t="shared" ca="1" si="1877"/>
        <v>4.4259219293264136E-53</v>
      </c>
      <c r="AV2749" t="e">
        <f t="shared" si="1872"/>
        <v>#DIV/0!</v>
      </c>
      <c r="AW2749" t="e">
        <f t="shared" si="1886"/>
        <v>#DIV/0!</v>
      </c>
      <c r="AX2749" t="e">
        <f t="shared" si="1885"/>
        <v>#DIV/0!</v>
      </c>
      <c r="AY2749" t="e">
        <f t="shared" si="1890"/>
        <v>#DIV/0!</v>
      </c>
      <c r="AZ2749" t="e">
        <f t="shared" si="1889"/>
        <v>#DIV/0!</v>
      </c>
    </row>
    <row r="2750" spans="7:52" x14ac:dyDescent="0.3">
      <c r="G2750" s="1" t="str">
        <f t="shared" si="1871"/>
        <v/>
      </c>
      <c r="H2750" s="2" t="str">
        <f t="shared" si="1884"/>
        <v/>
      </c>
      <c r="I2750" s="6" t="str" cm="1">
        <f t="array" ref="I2750">_xlfn.IFS(AND(G2749&lt;H2749,G2750&gt;H2750),"BUY", AND(G2749&gt;H2749,G2750&lt;H2750),"SELL",TRUE,"")</f>
        <v/>
      </c>
      <c r="J2750" s="1">
        <f t="shared" ca="1" si="1850"/>
        <v>0</v>
      </c>
      <c r="K2750" s="3" t="str">
        <f t="shared" ca="1" si="1864"/>
        <v/>
      </c>
      <c r="L2750" s="3" t="str">
        <f t="shared" si="1865"/>
        <v/>
      </c>
      <c r="M2750" s="3" t="str">
        <f t="shared" si="1866"/>
        <v/>
      </c>
      <c r="N2750" s="4">
        <f t="shared" si="1851"/>
        <v>-1</v>
      </c>
      <c r="O2750" s="2" t="str">
        <f t="shared" si="1867"/>
        <v/>
      </c>
      <c r="P2750" s="1" t="str">
        <f t="shared" si="1852"/>
        <v/>
      </c>
      <c r="Q2750" s="1" t="str">
        <f t="shared" si="1853"/>
        <v/>
      </c>
      <c r="R2750" s="1" t="str">
        <f>IF(ISBLANK(A2750),"",SUM($Q$2:Q2750))</f>
        <v/>
      </c>
      <c r="S2750" s="1" t="str">
        <f>IF(ISBLANK(A2750),"",SUM($F$2:F2750))</f>
        <v/>
      </c>
      <c r="T2750" s="1" t="str">
        <f t="shared" si="1854"/>
        <v/>
      </c>
      <c r="U2750" s="1" t="str">
        <f t="shared" si="1855"/>
        <v/>
      </c>
      <c r="V2750" s="17">
        <f t="shared" si="1856"/>
        <v>0</v>
      </c>
      <c r="W2750" s="17">
        <f t="shared" si="1857"/>
        <v>0</v>
      </c>
      <c r="X2750" s="17">
        <f t="shared" si="1858"/>
        <v>0</v>
      </c>
      <c r="Y2750" s="22">
        <f t="shared" si="1891"/>
        <v>0</v>
      </c>
      <c r="Z2750" s="22">
        <f t="shared" si="1891"/>
        <v>0</v>
      </c>
      <c r="AA2750" s="22">
        <f t="shared" si="1891"/>
        <v>0</v>
      </c>
      <c r="AB2750" s="23" t="str">
        <f t="shared" si="1878"/>
        <v/>
      </c>
      <c r="AC2750" s="23" t="str">
        <f t="shared" si="1879"/>
        <v/>
      </c>
      <c r="AD2750" s="23" t="str">
        <f t="shared" si="1880"/>
        <v/>
      </c>
      <c r="AE2750" s="23" t="str">
        <f t="shared" si="1881"/>
        <v/>
      </c>
      <c r="AF2750" s="23" t="str">
        <f t="shared" si="1882"/>
        <v/>
      </c>
      <c r="AG2750" s="23" t="str">
        <f t="shared" si="1887"/>
        <v/>
      </c>
      <c r="AH2750" s="25" t="str">
        <f t="shared" si="1859"/>
        <v/>
      </c>
      <c r="AI2750" s="25" t="str">
        <f t="shared" si="1860"/>
        <v/>
      </c>
      <c r="AJ2750" s="1" t="str">
        <f t="shared" si="1868"/>
        <v/>
      </c>
      <c r="AK2750" s="10" t="e">
        <f t="shared" si="1869"/>
        <v>#DIV/0!</v>
      </c>
      <c r="AL2750" s="10" t="e">
        <f t="shared" si="1874"/>
        <v>#DIV/0!</v>
      </c>
      <c r="AM2750">
        <f t="shared" si="1870"/>
        <v>0</v>
      </c>
      <c r="AN2750">
        <f t="shared" si="1861"/>
        <v>0</v>
      </c>
      <c r="AO2750">
        <f t="shared" si="1862"/>
        <v>0</v>
      </c>
      <c r="AP2750">
        <f t="shared" ca="1" si="1892"/>
        <v>1.0981633791191229E-53</v>
      </c>
      <c r="AQ2750">
        <f t="shared" ca="1" si="1892"/>
        <v>2.0099027654516746E-52</v>
      </c>
      <c r="AR2750">
        <f t="shared" ca="1" si="1875"/>
        <v>5.4637637103421691E-2</v>
      </c>
      <c r="AS2750">
        <f t="shared" ca="1" si="1876"/>
        <v>5.1807023740860103</v>
      </c>
      <c r="AT2750">
        <f t="shared" si="1863"/>
        <v>0</v>
      </c>
      <c r="AU2750">
        <f t="shared" ca="1" si="1877"/>
        <v>4.1097846486602409E-53</v>
      </c>
      <c r="AV2750" t="e">
        <f t="shared" si="1872"/>
        <v>#DIV/0!</v>
      </c>
      <c r="AW2750" t="e">
        <f t="shared" si="1886"/>
        <v>#DIV/0!</v>
      </c>
      <c r="AX2750" t="e">
        <f t="shared" si="1885"/>
        <v>#DIV/0!</v>
      </c>
      <c r="AY2750" t="e">
        <f t="shared" si="1890"/>
        <v>#DIV/0!</v>
      </c>
      <c r="AZ2750" t="e">
        <f t="shared" si="1889"/>
        <v>#DIV/0!</v>
      </c>
    </row>
    <row r="2751" spans="7:52" x14ac:dyDescent="0.3">
      <c r="G2751" s="1" t="str">
        <f t="shared" si="1871"/>
        <v/>
      </c>
      <c r="H2751" s="2" t="str">
        <f t="shared" si="1884"/>
        <v/>
      </c>
      <c r="I2751" s="6" t="str" cm="1">
        <f t="array" ref="I2751">_xlfn.IFS(AND(G2750&lt;H2750,G2751&gt;H2751),"BUY", AND(G2750&gt;H2750,G2751&lt;H2751),"SELL",TRUE,"")</f>
        <v/>
      </c>
      <c r="J2751" s="1">
        <f t="shared" ca="1" si="1850"/>
        <v>0</v>
      </c>
      <c r="K2751" s="3" t="str">
        <f t="shared" ca="1" si="1864"/>
        <v/>
      </c>
      <c r="L2751" s="3" t="str">
        <f t="shared" si="1865"/>
        <v/>
      </c>
      <c r="M2751" s="3" t="str">
        <f t="shared" si="1866"/>
        <v/>
      </c>
      <c r="N2751" s="4">
        <f t="shared" si="1851"/>
        <v>-1</v>
      </c>
      <c r="O2751" s="2" t="str">
        <f t="shared" si="1867"/>
        <v/>
      </c>
      <c r="P2751" s="1" t="str">
        <f t="shared" si="1852"/>
        <v/>
      </c>
      <c r="Q2751" s="1" t="str">
        <f t="shared" si="1853"/>
        <v/>
      </c>
      <c r="R2751" s="1" t="str">
        <f>IF(ISBLANK(A2751),"",SUM($Q$2:Q2751))</f>
        <v/>
      </c>
      <c r="S2751" s="1" t="str">
        <f>IF(ISBLANK(A2751),"",SUM($F$2:F2751))</f>
        <v/>
      </c>
      <c r="T2751" s="1" t="str">
        <f t="shared" si="1854"/>
        <v/>
      </c>
      <c r="U2751" s="1" t="str">
        <f t="shared" si="1855"/>
        <v/>
      </c>
      <c r="V2751" s="17">
        <f t="shared" si="1856"/>
        <v>0</v>
      </c>
      <c r="W2751" s="17">
        <f t="shared" si="1857"/>
        <v>0</v>
      </c>
      <c r="X2751" s="17">
        <f t="shared" si="1858"/>
        <v>0</v>
      </c>
      <c r="Y2751" s="22">
        <f t="shared" ref="Y2751:AA2766" si="1893">SUM(V2738:V2751)</f>
        <v>0</v>
      </c>
      <c r="Z2751" s="22">
        <f t="shared" si="1893"/>
        <v>0</v>
      </c>
      <c r="AA2751" s="22">
        <f t="shared" si="1893"/>
        <v>0</v>
      </c>
      <c r="AB2751" s="23" t="str">
        <f t="shared" si="1878"/>
        <v/>
      </c>
      <c r="AC2751" s="23" t="str">
        <f t="shared" si="1879"/>
        <v/>
      </c>
      <c r="AD2751" s="23" t="str">
        <f t="shared" si="1880"/>
        <v/>
      </c>
      <c r="AE2751" s="23" t="str">
        <f t="shared" si="1881"/>
        <v/>
      </c>
      <c r="AF2751" s="23" t="str">
        <f t="shared" si="1882"/>
        <v/>
      </c>
      <c r="AG2751" s="23" t="str">
        <f t="shared" si="1887"/>
        <v/>
      </c>
      <c r="AH2751" s="25" t="str">
        <f t="shared" si="1859"/>
        <v/>
      </c>
      <c r="AI2751" s="25" t="str">
        <f t="shared" si="1860"/>
        <v/>
      </c>
      <c r="AJ2751" s="1" t="str">
        <f t="shared" si="1868"/>
        <v/>
      </c>
      <c r="AK2751" s="10" t="e">
        <f t="shared" si="1869"/>
        <v>#DIV/0!</v>
      </c>
      <c r="AL2751" s="10" t="e">
        <f t="shared" si="1874"/>
        <v>#DIV/0!</v>
      </c>
      <c r="AM2751">
        <f t="shared" si="1870"/>
        <v>0</v>
      </c>
      <c r="AN2751">
        <f t="shared" si="1861"/>
        <v>0</v>
      </c>
      <c r="AO2751">
        <f t="shared" si="1862"/>
        <v>0</v>
      </c>
      <c r="AP2751">
        <f t="shared" ca="1" si="1892"/>
        <v>1.0197231377534713E-53</v>
      </c>
      <c r="AQ2751">
        <f t="shared" ca="1" si="1892"/>
        <v>1.8663382822051265E-52</v>
      </c>
      <c r="AR2751">
        <f t="shared" ca="1" si="1875"/>
        <v>5.4637637103421698E-2</v>
      </c>
      <c r="AS2751">
        <f t="shared" ca="1" si="1876"/>
        <v>5.1807023740860103</v>
      </c>
      <c r="AT2751">
        <f t="shared" si="1863"/>
        <v>0</v>
      </c>
      <c r="AU2751">
        <f t="shared" ca="1" si="1877"/>
        <v>3.8162286023273664E-53</v>
      </c>
      <c r="AV2751" t="e">
        <f t="shared" si="1872"/>
        <v>#DIV/0!</v>
      </c>
      <c r="AW2751" t="e">
        <f t="shared" si="1886"/>
        <v>#DIV/0!</v>
      </c>
      <c r="AX2751" t="e">
        <f t="shared" si="1885"/>
        <v>#DIV/0!</v>
      </c>
      <c r="AY2751" t="e">
        <f t="shared" si="1890"/>
        <v>#DIV/0!</v>
      </c>
      <c r="AZ2751" t="e">
        <f t="shared" si="1889"/>
        <v>#DIV/0!</v>
      </c>
    </row>
    <row r="2752" spans="7:52" x14ac:dyDescent="0.3">
      <c r="G2752" s="1" t="str">
        <f t="shared" si="1871"/>
        <v/>
      </c>
      <c r="H2752" s="2" t="str">
        <f t="shared" si="1884"/>
        <v/>
      </c>
      <c r="I2752" s="6" t="str" cm="1">
        <f t="array" ref="I2752">_xlfn.IFS(AND(G2751&lt;H2751,G2752&gt;H2752),"BUY", AND(G2751&gt;H2751,G2752&lt;H2752),"SELL",TRUE,"")</f>
        <v/>
      </c>
      <c r="J2752" s="1">
        <f t="shared" ca="1" si="1850"/>
        <v>0</v>
      </c>
      <c r="K2752" s="3" t="str">
        <f t="shared" ca="1" si="1864"/>
        <v/>
      </c>
      <c r="L2752" s="3" t="str">
        <f t="shared" si="1865"/>
        <v/>
      </c>
      <c r="M2752" s="3" t="str">
        <f t="shared" si="1866"/>
        <v/>
      </c>
      <c r="N2752" s="4">
        <f t="shared" si="1851"/>
        <v>-1</v>
      </c>
      <c r="O2752" s="2" t="str">
        <f t="shared" si="1867"/>
        <v/>
      </c>
      <c r="P2752" s="1" t="str">
        <f t="shared" si="1852"/>
        <v/>
      </c>
      <c r="Q2752" s="1" t="str">
        <f t="shared" si="1853"/>
        <v/>
      </c>
      <c r="R2752" s="1" t="str">
        <f>IF(ISBLANK(A2752),"",SUM($Q$2:Q2752))</f>
        <v/>
      </c>
      <c r="S2752" s="1" t="str">
        <f>IF(ISBLANK(A2752),"",SUM($F$2:F2752))</f>
        <v/>
      </c>
      <c r="T2752" s="1" t="str">
        <f t="shared" si="1854"/>
        <v/>
      </c>
      <c r="U2752" s="1" t="str">
        <f t="shared" si="1855"/>
        <v/>
      </c>
      <c r="V2752" s="17">
        <f t="shared" si="1856"/>
        <v>0</v>
      </c>
      <c r="W2752" s="17">
        <f t="shared" si="1857"/>
        <v>0</v>
      </c>
      <c r="X2752" s="17">
        <f t="shared" si="1858"/>
        <v>0</v>
      </c>
      <c r="Y2752" s="22">
        <f t="shared" si="1893"/>
        <v>0</v>
      </c>
      <c r="Z2752" s="22">
        <f t="shared" si="1893"/>
        <v>0</v>
      </c>
      <c r="AA2752" s="22">
        <f t="shared" si="1893"/>
        <v>0</v>
      </c>
      <c r="AB2752" s="23" t="str">
        <f t="shared" si="1878"/>
        <v/>
      </c>
      <c r="AC2752" s="23" t="str">
        <f t="shared" si="1879"/>
        <v/>
      </c>
      <c r="AD2752" s="23" t="str">
        <f t="shared" si="1880"/>
        <v/>
      </c>
      <c r="AE2752" s="23" t="str">
        <f t="shared" si="1881"/>
        <v/>
      </c>
      <c r="AF2752" s="23" t="str">
        <f t="shared" si="1882"/>
        <v/>
      </c>
      <c r="AG2752" s="23" t="str">
        <f t="shared" si="1887"/>
        <v/>
      </c>
      <c r="AH2752" s="25" t="str">
        <f t="shared" si="1859"/>
        <v/>
      </c>
      <c r="AI2752" s="25" t="str">
        <f t="shared" si="1860"/>
        <v/>
      </c>
      <c r="AJ2752" s="1" t="str">
        <f t="shared" si="1868"/>
        <v/>
      </c>
      <c r="AK2752" s="10" t="e">
        <f t="shared" si="1869"/>
        <v>#DIV/0!</v>
      </c>
      <c r="AL2752" s="10" t="e">
        <f t="shared" si="1874"/>
        <v>#DIV/0!</v>
      </c>
      <c r="AM2752">
        <f t="shared" si="1870"/>
        <v>0</v>
      </c>
      <c r="AN2752">
        <f t="shared" si="1861"/>
        <v>0</v>
      </c>
      <c r="AO2752">
        <f t="shared" si="1862"/>
        <v>0</v>
      </c>
      <c r="AP2752">
        <f t="shared" ca="1" si="1892"/>
        <v>9.4688577077108049E-54</v>
      </c>
      <c r="AQ2752">
        <f t="shared" ca="1" si="1892"/>
        <v>1.7330284049047602E-52</v>
      </c>
      <c r="AR2752">
        <f t="shared" ca="1" si="1875"/>
        <v>5.4637637103421698E-2</v>
      </c>
      <c r="AS2752">
        <f t="shared" ca="1" si="1876"/>
        <v>5.1807023740860103</v>
      </c>
      <c r="AT2752">
        <f t="shared" si="1863"/>
        <v>0</v>
      </c>
      <c r="AU2752">
        <f t="shared" ca="1" si="1877"/>
        <v>3.5436408450182692E-53</v>
      </c>
      <c r="AV2752" t="e">
        <f t="shared" si="1872"/>
        <v>#DIV/0!</v>
      </c>
      <c r="AW2752" t="e">
        <f t="shared" si="1886"/>
        <v>#DIV/0!</v>
      </c>
      <c r="AX2752" t="e">
        <f t="shared" si="1885"/>
        <v>#DIV/0!</v>
      </c>
      <c r="AY2752" t="e">
        <f t="shared" si="1890"/>
        <v>#DIV/0!</v>
      </c>
      <c r="AZ2752" t="e">
        <f t="shared" si="1889"/>
        <v>#DIV/0!</v>
      </c>
    </row>
    <row r="2753" spans="7:52" x14ac:dyDescent="0.3">
      <c r="G2753" s="1" t="str">
        <f t="shared" si="1871"/>
        <v/>
      </c>
      <c r="H2753" s="2" t="str">
        <f t="shared" si="1884"/>
        <v/>
      </c>
      <c r="I2753" s="6" t="str" cm="1">
        <f t="array" ref="I2753">_xlfn.IFS(AND(G2752&lt;H2752,G2753&gt;H2753),"BUY", AND(G2752&gt;H2752,G2753&lt;H2753),"SELL",TRUE,"")</f>
        <v/>
      </c>
      <c r="J2753" s="1">
        <f t="shared" ca="1" si="1850"/>
        <v>0</v>
      </c>
      <c r="K2753" s="3" t="str">
        <f t="shared" ca="1" si="1864"/>
        <v/>
      </c>
      <c r="L2753" s="3" t="str">
        <f t="shared" si="1865"/>
        <v/>
      </c>
      <c r="M2753" s="3" t="str">
        <f t="shared" si="1866"/>
        <v/>
      </c>
      <c r="N2753" s="4">
        <f t="shared" si="1851"/>
        <v>-1</v>
      </c>
      <c r="O2753" s="2" t="str">
        <f t="shared" si="1867"/>
        <v/>
      </c>
      <c r="P2753" s="1" t="str">
        <f t="shared" si="1852"/>
        <v/>
      </c>
      <c r="Q2753" s="1" t="str">
        <f t="shared" si="1853"/>
        <v/>
      </c>
      <c r="R2753" s="1" t="str">
        <f>IF(ISBLANK(A2753),"",SUM($Q$2:Q2753))</f>
        <v/>
      </c>
      <c r="S2753" s="1" t="str">
        <f>IF(ISBLANK(A2753),"",SUM($F$2:F2753))</f>
        <v/>
      </c>
      <c r="T2753" s="1" t="str">
        <f t="shared" si="1854"/>
        <v/>
      </c>
      <c r="U2753" s="1" t="str">
        <f t="shared" si="1855"/>
        <v/>
      </c>
      <c r="V2753" s="17">
        <f t="shared" si="1856"/>
        <v>0</v>
      </c>
      <c r="W2753" s="17">
        <f t="shared" si="1857"/>
        <v>0</v>
      </c>
      <c r="X2753" s="17">
        <f t="shared" si="1858"/>
        <v>0</v>
      </c>
      <c r="Y2753" s="22">
        <f t="shared" si="1893"/>
        <v>0</v>
      </c>
      <c r="Z2753" s="22">
        <f t="shared" si="1893"/>
        <v>0</v>
      </c>
      <c r="AA2753" s="22">
        <f t="shared" si="1893"/>
        <v>0</v>
      </c>
      <c r="AB2753" s="23" t="str">
        <f t="shared" si="1878"/>
        <v/>
      </c>
      <c r="AC2753" s="23" t="str">
        <f t="shared" si="1879"/>
        <v/>
      </c>
      <c r="AD2753" s="23" t="str">
        <f t="shared" si="1880"/>
        <v/>
      </c>
      <c r="AE2753" s="23" t="str">
        <f t="shared" si="1881"/>
        <v/>
      </c>
      <c r="AF2753" s="23" t="str">
        <f t="shared" si="1882"/>
        <v/>
      </c>
      <c r="AG2753" s="23" t="str">
        <f t="shared" si="1887"/>
        <v/>
      </c>
      <c r="AH2753" s="25" t="str">
        <f t="shared" si="1859"/>
        <v/>
      </c>
      <c r="AI2753" s="25" t="str">
        <f t="shared" si="1860"/>
        <v/>
      </c>
      <c r="AJ2753" s="1" t="str">
        <f t="shared" si="1868"/>
        <v/>
      </c>
      <c r="AK2753" s="10" t="e">
        <f t="shared" si="1869"/>
        <v>#DIV/0!</v>
      </c>
      <c r="AL2753" s="10" t="e">
        <f t="shared" si="1874"/>
        <v>#DIV/0!</v>
      </c>
      <c r="AM2753">
        <f t="shared" si="1870"/>
        <v>0</v>
      </c>
      <c r="AN2753">
        <f t="shared" si="1861"/>
        <v>0</v>
      </c>
      <c r="AO2753">
        <f t="shared" si="1862"/>
        <v>0</v>
      </c>
      <c r="AP2753">
        <f t="shared" ca="1" si="1892"/>
        <v>8.7925107285886046E-54</v>
      </c>
      <c r="AQ2753">
        <f t="shared" ca="1" si="1892"/>
        <v>1.6092406616972772E-52</v>
      </c>
      <c r="AR2753">
        <f t="shared" ca="1" si="1875"/>
        <v>5.4637637103421705E-2</v>
      </c>
      <c r="AS2753">
        <f t="shared" ca="1" si="1876"/>
        <v>5.1807023740860103</v>
      </c>
      <c r="AT2753">
        <f t="shared" si="1863"/>
        <v>0</v>
      </c>
      <c r="AU2753">
        <f t="shared" ca="1" si="1877"/>
        <v>3.2905236418026787E-53</v>
      </c>
      <c r="AV2753" t="e">
        <f t="shared" si="1872"/>
        <v>#DIV/0!</v>
      </c>
      <c r="AW2753" t="e">
        <f t="shared" si="1886"/>
        <v>#DIV/0!</v>
      </c>
      <c r="AX2753" t="e">
        <f t="shared" si="1885"/>
        <v>#DIV/0!</v>
      </c>
      <c r="AY2753" t="e">
        <f t="shared" si="1890"/>
        <v>#DIV/0!</v>
      </c>
      <c r="AZ2753" t="e">
        <f t="shared" si="1889"/>
        <v>#DIV/0!</v>
      </c>
    </row>
    <row r="2754" spans="7:52" x14ac:dyDescent="0.3">
      <c r="G2754" s="1" t="str">
        <f t="shared" si="1871"/>
        <v/>
      </c>
      <c r="H2754" s="2" t="str">
        <f t="shared" si="1884"/>
        <v/>
      </c>
      <c r="I2754" s="6" t="str" cm="1">
        <f t="array" ref="I2754">_xlfn.IFS(AND(G2753&lt;H2753,G2754&gt;H2754),"BUY", AND(G2753&gt;H2753,G2754&lt;H2754),"SELL",TRUE,"")</f>
        <v/>
      </c>
      <c r="J2754" s="1">
        <f t="shared" ca="1" si="1850"/>
        <v>0</v>
      </c>
      <c r="K2754" s="3" t="str">
        <f t="shared" ca="1" si="1864"/>
        <v/>
      </c>
      <c r="L2754" s="3" t="str">
        <f t="shared" si="1865"/>
        <v/>
      </c>
      <c r="M2754" s="3" t="str">
        <f t="shared" si="1866"/>
        <v/>
      </c>
      <c r="N2754" s="4">
        <f t="shared" si="1851"/>
        <v>-1</v>
      </c>
      <c r="O2754" s="2" t="str">
        <f t="shared" si="1867"/>
        <v/>
      </c>
      <c r="P2754" s="1" t="str">
        <f t="shared" si="1852"/>
        <v/>
      </c>
      <c r="Q2754" s="1" t="str">
        <f t="shared" si="1853"/>
        <v/>
      </c>
      <c r="R2754" s="1" t="str">
        <f>IF(ISBLANK(A2754),"",SUM($Q$2:Q2754))</f>
        <v/>
      </c>
      <c r="S2754" s="1" t="str">
        <f>IF(ISBLANK(A2754),"",SUM($F$2:F2754))</f>
        <v/>
      </c>
      <c r="T2754" s="1" t="str">
        <f t="shared" si="1854"/>
        <v/>
      </c>
      <c r="U2754" s="1" t="str">
        <f t="shared" si="1855"/>
        <v/>
      </c>
      <c r="V2754" s="17">
        <f t="shared" si="1856"/>
        <v>0</v>
      </c>
      <c r="W2754" s="17">
        <f t="shared" si="1857"/>
        <v>0</v>
      </c>
      <c r="X2754" s="17">
        <f t="shared" si="1858"/>
        <v>0</v>
      </c>
      <c r="Y2754" s="22">
        <f t="shared" si="1893"/>
        <v>0</v>
      </c>
      <c r="Z2754" s="22">
        <f t="shared" si="1893"/>
        <v>0</v>
      </c>
      <c r="AA2754" s="22">
        <f t="shared" si="1893"/>
        <v>0</v>
      </c>
      <c r="AB2754" s="23" t="str">
        <f t="shared" si="1878"/>
        <v/>
      </c>
      <c r="AC2754" s="23" t="str">
        <f t="shared" si="1879"/>
        <v/>
      </c>
      <c r="AD2754" s="23" t="str">
        <f t="shared" si="1880"/>
        <v/>
      </c>
      <c r="AE2754" s="23" t="str">
        <f t="shared" si="1881"/>
        <v/>
      </c>
      <c r="AF2754" s="23" t="str">
        <f t="shared" si="1882"/>
        <v/>
      </c>
      <c r="AG2754" s="23" t="str">
        <f t="shared" si="1887"/>
        <v/>
      </c>
      <c r="AH2754" s="25" t="str">
        <f t="shared" si="1859"/>
        <v/>
      </c>
      <c r="AI2754" s="25" t="str">
        <f t="shared" si="1860"/>
        <v/>
      </c>
      <c r="AJ2754" s="1" t="str">
        <f t="shared" si="1868"/>
        <v/>
      </c>
      <c r="AK2754" s="10" t="e">
        <f t="shared" si="1869"/>
        <v>#DIV/0!</v>
      </c>
      <c r="AL2754" s="10" t="e">
        <f t="shared" si="1874"/>
        <v>#DIV/0!</v>
      </c>
      <c r="AM2754">
        <f t="shared" si="1870"/>
        <v>0</v>
      </c>
      <c r="AN2754">
        <f t="shared" si="1861"/>
        <v>0</v>
      </c>
      <c r="AO2754">
        <f t="shared" si="1862"/>
        <v>0</v>
      </c>
      <c r="AP2754">
        <f t="shared" ca="1" si="1892"/>
        <v>8.1644742479751327E-54</v>
      </c>
      <c r="AQ2754">
        <f t="shared" ca="1" si="1892"/>
        <v>1.4942949001474718E-52</v>
      </c>
      <c r="AR2754">
        <f t="shared" ca="1" si="1875"/>
        <v>5.4637637103421698E-2</v>
      </c>
      <c r="AS2754">
        <f t="shared" ca="1" si="1876"/>
        <v>5.1807023740860103</v>
      </c>
      <c r="AT2754">
        <f t="shared" si="1863"/>
        <v>0</v>
      </c>
      <c r="AU2754">
        <f t="shared" ca="1" si="1877"/>
        <v>3.0554862388167729E-53</v>
      </c>
      <c r="AV2754" t="e">
        <f t="shared" si="1872"/>
        <v>#DIV/0!</v>
      </c>
      <c r="AW2754" t="e">
        <f t="shared" si="1886"/>
        <v>#DIV/0!</v>
      </c>
      <c r="AX2754" t="e">
        <f t="shared" si="1885"/>
        <v>#DIV/0!</v>
      </c>
      <c r="AY2754" t="e">
        <f t="shared" si="1890"/>
        <v>#DIV/0!</v>
      </c>
      <c r="AZ2754" t="e">
        <f t="shared" si="1889"/>
        <v>#DIV/0!</v>
      </c>
    </row>
    <row r="2755" spans="7:52" x14ac:dyDescent="0.3">
      <c r="G2755" s="1" t="str">
        <f t="shared" si="1871"/>
        <v/>
      </c>
      <c r="H2755" s="2" t="str">
        <f t="shared" si="1884"/>
        <v/>
      </c>
      <c r="I2755" s="6" t="str" cm="1">
        <f t="array" ref="I2755">_xlfn.IFS(AND(G2754&lt;H2754,G2755&gt;H2755),"BUY", AND(G2754&gt;H2754,G2755&lt;H2755),"SELL",TRUE,"")</f>
        <v/>
      </c>
      <c r="J2755" s="1">
        <f t="shared" ref="J2755:J2786" ca="1" si="1894">IF(I2754&lt;&gt;"",B2755,J2754)</f>
        <v>0</v>
      </c>
      <c r="K2755" s="3" t="str">
        <f t="shared" ca="1" si="1864"/>
        <v/>
      </c>
      <c r="L2755" s="3" t="str">
        <f t="shared" si="1865"/>
        <v/>
      </c>
      <c r="M2755" s="3" t="str">
        <f t="shared" si="1866"/>
        <v/>
      </c>
      <c r="N2755" s="4">
        <f t="shared" ref="N2755:N2786" si="1895">IF(G2754&gt;H2754, 1, -1)</f>
        <v>-1</v>
      </c>
      <c r="O2755" s="2" t="str">
        <f t="shared" si="1867"/>
        <v/>
      </c>
      <c r="P2755" s="1" t="str">
        <f t="shared" ref="P2755:P2786" si="1896">IF(ISBLANK(A2755),"",(C2755+D2755+E2755)/3)</f>
        <v/>
      </c>
      <c r="Q2755" s="1" t="str">
        <f t="shared" ref="Q2755:Q2786" si="1897">IF(ISBLANK(A2755),"",F2755*P2755)</f>
        <v/>
      </c>
      <c r="R2755" s="1" t="str">
        <f>IF(ISBLANK(A2755),"",SUM($Q$2:Q2755))</f>
        <v/>
      </c>
      <c r="S2755" s="1" t="str">
        <f>IF(ISBLANK(A2755),"",SUM($F$2:F2755))</f>
        <v/>
      </c>
      <c r="T2755" s="1" t="str">
        <f t="shared" ref="T2755:T2786" si="1898">IF(ISBLANK(A2755),"",R2755/S2755)</f>
        <v/>
      </c>
      <c r="U2755" s="1" t="str">
        <f t="shared" ref="U2755:U2786" si="1899">IF(E2755="","",IF((E2755&gt;T2755),"Bullish","Bearish"))</f>
        <v/>
      </c>
      <c r="V2755" s="17">
        <f t="shared" ref="V2755:V2786" si="1900">MAX(C2755-D2755,ABS(C2755-E2754),ABS(D2755-E2754))</f>
        <v>0</v>
      </c>
      <c r="W2755" s="17">
        <f t="shared" ref="W2755:W2786" si="1901">IF(C2755-C2754&gt;D2754-D2755,MAX(C2755-C2754,0),0)</f>
        <v>0</v>
      </c>
      <c r="X2755" s="17">
        <f t="shared" ref="X2755:X2786" si="1902">IF(D2754-D2755&gt;C2755-C2754,MAX(D2754-D2755,0),0)</f>
        <v>0</v>
      </c>
      <c r="Y2755" s="22">
        <f t="shared" si="1893"/>
        <v>0</v>
      </c>
      <c r="Z2755" s="22">
        <f t="shared" si="1893"/>
        <v>0</v>
      </c>
      <c r="AA2755" s="22">
        <f t="shared" si="1893"/>
        <v>0</v>
      </c>
      <c r="AB2755" s="23" t="str">
        <f t="shared" si="1878"/>
        <v/>
      </c>
      <c r="AC2755" s="23" t="str">
        <f t="shared" si="1879"/>
        <v/>
      </c>
      <c r="AD2755" s="23" t="str">
        <f t="shared" si="1880"/>
        <v/>
      </c>
      <c r="AE2755" s="23" t="str">
        <f t="shared" si="1881"/>
        <v/>
      </c>
      <c r="AF2755" s="23" t="str">
        <f t="shared" si="1882"/>
        <v/>
      </c>
      <c r="AG2755" s="23" t="str">
        <f t="shared" si="1887"/>
        <v/>
      </c>
      <c r="AH2755" s="25" t="str">
        <f t="shared" ref="AH2755:AH2786" si="1903">IF(AG2755="","",IF(AG2755&gt;=30,"Strong","Weak"))</f>
        <v/>
      </c>
      <c r="AI2755" s="25" t="str">
        <f t="shared" ref="AI2755:AI2786" si="1904">IF(AG2755="","",IF(AB2755&gt;AC2755,"Bullish","Bearish"))</f>
        <v/>
      </c>
      <c r="AJ2755" s="1" t="str">
        <f t="shared" si="1868"/>
        <v/>
      </c>
      <c r="AK2755" s="10" t="e">
        <f t="shared" si="1869"/>
        <v>#DIV/0!</v>
      </c>
      <c r="AL2755" s="10" t="e">
        <f t="shared" si="1874"/>
        <v>#DIV/0!</v>
      </c>
      <c r="AM2755">
        <f t="shared" si="1870"/>
        <v>0</v>
      </c>
      <c r="AN2755">
        <f t="shared" ref="AN2755:AN2786" si="1905">IF(AM2755&gt;0,AM2755,0)</f>
        <v>0</v>
      </c>
      <c r="AO2755">
        <f t="shared" ref="AO2755:AO2786" si="1906">IF(AM2755&lt;0,ABS(AM2755),0)</f>
        <v>0</v>
      </c>
      <c r="AP2755">
        <f t="shared" ca="1" si="1892"/>
        <v>7.5812975159769091E-54</v>
      </c>
      <c r="AQ2755">
        <f t="shared" ca="1" si="1892"/>
        <v>1.3875595501369381E-52</v>
      </c>
      <c r="AR2755">
        <f t="shared" ca="1" si="1875"/>
        <v>5.4637637103421698E-2</v>
      </c>
      <c r="AS2755">
        <f t="shared" ca="1" si="1876"/>
        <v>5.1807023740860103</v>
      </c>
      <c r="AT2755">
        <f t="shared" ref="AT2755:AT2786" si="1907">ABS(C2755-D2755)</f>
        <v>0</v>
      </c>
      <c r="AU2755">
        <f t="shared" ca="1" si="1877"/>
        <v>2.8372372217584318E-53</v>
      </c>
      <c r="AV2755" t="e">
        <f t="shared" si="1872"/>
        <v>#DIV/0!</v>
      </c>
      <c r="AW2755" t="e">
        <f t="shared" si="1886"/>
        <v>#DIV/0!</v>
      </c>
      <c r="AX2755" t="e">
        <f t="shared" si="1885"/>
        <v>#DIV/0!</v>
      </c>
      <c r="AY2755" t="e">
        <f t="shared" si="1890"/>
        <v>#DIV/0!</v>
      </c>
      <c r="AZ2755" t="e">
        <f t="shared" si="1889"/>
        <v>#DIV/0!</v>
      </c>
    </row>
    <row r="2756" spans="7:52" x14ac:dyDescent="0.3">
      <c r="G2756" s="1" t="str">
        <f t="shared" si="1871"/>
        <v/>
      </c>
      <c r="H2756" s="2" t="str">
        <f t="shared" si="1884"/>
        <v/>
      </c>
      <c r="I2756" s="6" t="str" cm="1">
        <f t="array" ref="I2756">_xlfn.IFS(AND(G2755&lt;H2755,G2756&gt;H2756),"BUY", AND(G2755&gt;H2755,G2756&lt;H2756),"SELL",TRUE,"")</f>
        <v/>
      </c>
      <c r="J2756" s="1">
        <f t="shared" ca="1" si="1894"/>
        <v>0</v>
      </c>
      <c r="K2756" s="3" t="str">
        <f t="shared" ref="K2756:K2786" ca="1" si="1908">IF(AND(I2755&lt;&gt;"",J2755&lt;&gt;0),IF(I2755="BUY",1-J2756/J2755,J2756/J2755-1),"")</f>
        <v/>
      </c>
      <c r="L2756" s="3" t="str">
        <f t="shared" ref="L2756:L2786" si="1909">IFERROR((E2756/E2755)-1,"")</f>
        <v/>
      </c>
      <c r="M2756" s="3" t="str">
        <f t="shared" ref="M2756:M2786" si="1910">IFERROR(LN(E2756/E2755),"")</f>
        <v/>
      </c>
      <c r="N2756" s="4">
        <f t="shared" si="1895"/>
        <v>-1</v>
      </c>
      <c r="O2756" s="2" t="str">
        <f t="shared" ref="O2756:O2786" si="1911">IFERROR((M2756*N2756),"")</f>
        <v/>
      </c>
      <c r="P2756" s="1" t="str">
        <f t="shared" si="1896"/>
        <v/>
      </c>
      <c r="Q2756" s="1" t="str">
        <f t="shared" si="1897"/>
        <v/>
      </c>
      <c r="R2756" s="1" t="str">
        <f>IF(ISBLANK(A2756),"",SUM($Q$2:Q2756))</f>
        <v/>
      </c>
      <c r="S2756" s="1" t="str">
        <f>IF(ISBLANK(A2756),"",SUM($F$2:F2756))</f>
        <v/>
      </c>
      <c r="T2756" s="1" t="str">
        <f t="shared" si="1898"/>
        <v/>
      </c>
      <c r="U2756" s="1" t="str">
        <f t="shared" si="1899"/>
        <v/>
      </c>
      <c r="V2756" s="17">
        <f t="shared" si="1900"/>
        <v>0</v>
      </c>
      <c r="W2756" s="17">
        <f t="shared" si="1901"/>
        <v>0</v>
      </c>
      <c r="X2756" s="17">
        <f t="shared" si="1902"/>
        <v>0</v>
      </c>
      <c r="Y2756" s="22">
        <f t="shared" si="1893"/>
        <v>0</v>
      </c>
      <c r="Z2756" s="22">
        <f t="shared" si="1893"/>
        <v>0</v>
      </c>
      <c r="AA2756" s="22">
        <f t="shared" si="1893"/>
        <v>0</v>
      </c>
      <c r="AB2756" s="23" t="str">
        <f t="shared" si="1878"/>
        <v/>
      </c>
      <c r="AC2756" s="23" t="str">
        <f t="shared" si="1879"/>
        <v/>
      </c>
      <c r="AD2756" s="23" t="str">
        <f t="shared" si="1880"/>
        <v/>
      </c>
      <c r="AE2756" s="23" t="str">
        <f t="shared" si="1881"/>
        <v/>
      </c>
      <c r="AF2756" s="23" t="str">
        <f t="shared" si="1882"/>
        <v/>
      </c>
      <c r="AG2756" s="23" t="str">
        <f t="shared" si="1887"/>
        <v/>
      </c>
      <c r="AH2756" s="25" t="str">
        <f t="shared" si="1903"/>
        <v/>
      </c>
      <c r="AI2756" s="25" t="str">
        <f t="shared" si="1904"/>
        <v/>
      </c>
      <c r="AJ2756" s="1" t="str">
        <f t="shared" ref="AJ2756:AJ2786" si="1912">IF(E2756 = E2755, G2755, IF(E2756 &gt; E2755, G2755 + F2756, G2755 - F2756 ))</f>
        <v/>
      </c>
      <c r="AK2756" s="10" t="e">
        <f t="shared" ref="AK2756:AK2786" si="1913">LN(E2756/E2755)</f>
        <v>#DIV/0!</v>
      </c>
      <c r="AL2756" s="10" t="e">
        <f t="shared" si="1874"/>
        <v>#DIV/0!</v>
      </c>
      <c r="AM2756">
        <f t="shared" ref="AM2756:AM2786" si="1914">E2756-E2755</f>
        <v>0</v>
      </c>
      <c r="AN2756">
        <f t="shared" si="1905"/>
        <v>0</v>
      </c>
      <c r="AO2756">
        <f t="shared" si="1906"/>
        <v>0</v>
      </c>
      <c r="AP2756">
        <f t="shared" ca="1" si="1892"/>
        <v>7.039776264835701E-54</v>
      </c>
      <c r="AQ2756">
        <f t="shared" ca="1" si="1892"/>
        <v>1.2884481536985853E-52</v>
      </c>
      <c r="AR2756">
        <f t="shared" ca="1" si="1875"/>
        <v>5.4637637103421698E-2</v>
      </c>
      <c r="AS2756">
        <f t="shared" ca="1" si="1876"/>
        <v>5.1807023740860103</v>
      </c>
      <c r="AT2756">
        <f t="shared" si="1907"/>
        <v>0</v>
      </c>
      <c r="AU2756">
        <f t="shared" ca="1" si="1877"/>
        <v>2.6345774202042579E-53</v>
      </c>
      <c r="AV2756" t="e">
        <f t="shared" si="1872"/>
        <v>#DIV/0!</v>
      </c>
      <c r="AW2756" t="e">
        <f t="shared" si="1886"/>
        <v>#DIV/0!</v>
      </c>
      <c r="AX2756" t="e">
        <f t="shared" si="1885"/>
        <v>#DIV/0!</v>
      </c>
      <c r="AY2756" t="e">
        <f t="shared" si="1890"/>
        <v>#DIV/0!</v>
      </c>
      <c r="AZ2756" t="e">
        <f t="shared" si="1889"/>
        <v>#DIV/0!</v>
      </c>
    </row>
    <row r="2757" spans="7:52" x14ac:dyDescent="0.3">
      <c r="G2757" s="1" t="str">
        <f t="shared" si="1871"/>
        <v/>
      </c>
      <c r="H2757" s="2" t="str">
        <f t="shared" si="1884"/>
        <v/>
      </c>
      <c r="I2757" s="6" t="str" cm="1">
        <f t="array" ref="I2757">_xlfn.IFS(AND(G2756&lt;H2756,G2757&gt;H2757),"BUY", AND(G2756&gt;H2756,G2757&lt;H2757),"SELL",TRUE,"")</f>
        <v/>
      </c>
      <c r="J2757" s="1">
        <f t="shared" ca="1" si="1894"/>
        <v>0</v>
      </c>
      <c r="K2757" s="3" t="str">
        <f t="shared" ca="1" si="1908"/>
        <v/>
      </c>
      <c r="L2757" s="3" t="str">
        <f t="shared" si="1909"/>
        <v/>
      </c>
      <c r="M2757" s="3" t="str">
        <f t="shared" si="1910"/>
        <v/>
      </c>
      <c r="N2757" s="4">
        <f t="shared" si="1895"/>
        <v>-1</v>
      </c>
      <c r="O2757" s="2" t="str">
        <f t="shared" si="1911"/>
        <v/>
      </c>
      <c r="P2757" s="1" t="str">
        <f t="shared" si="1896"/>
        <v/>
      </c>
      <c r="Q2757" s="1" t="str">
        <f t="shared" si="1897"/>
        <v/>
      </c>
      <c r="R2757" s="1" t="str">
        <f>IF(ISBLANK(A2757),"",SUM($Q$2:Q2757))</f>
        <v/>
      </c>
      <c r="S2757" s="1" t="str">
        <f>IF(ISBLANK(A2757),"",SUM($F$2:F2757))</f>
        <v/>
      </c>
      <c r="T2757" s="1" t="str">
        <f t="shared" si="1898"/>
        <v/>
      </c>
      <c r="U2757" s="1" t="str">
        <f t="shared" si="1899"/>
        <v/>
      </c>
      <c r="V2757" s="17">
        <f t="shared" si="1900"/>
        <v>0</v>
      </c>
      <c r="W2757" s="17">
        <f t="shared" si="1901"/>
        <v>0</v>
      </c>
      <c r="X2757" s="17">
        <f t="shared" si="1902"/>
        <v>0</v>
      </c>
      <c r="Y2757" s="22">
        <f t="shared" si="1893"/>
        <v>0</v>
      </c>
      <c r="Z2757" s="22">
        <f t="shared" si="1893"/>
        <v>0</v>
      </c>
      <c r="AA2757" s="22">
        <f t="shared" si="1893"/>
        <v>0</v>
      </c>
      <c r="AB2757" s="23" t="str">
        <f t="shared" si="1878"/>
        <v/>
      </c>
      <c r="AC2757" s="23" t="str">
        <f t="shared" si="1879"/>
        <v/>
      </c>
      <c r="AD2757" s="23" t="str">
        <f t="shared" si="1880"/>
        <v/>
      </c>
      <c r="AE2757" s="23" t="str">
        <f t="shared" si="1881"/>
        <v/>
      </c>
      <c r="AF2757" s="23" t="str">
        <f t="shared" si="1882"/>
        <v/>
      </c>
      <c r="AG2757" s="23" t="str">
        <f t="shared" si="1887"/>
        <v/>
      </c>
      <c r="AH2757" s="25" t="str">
        <f t="shared" si="1903"/>
        <v/>
      </c>
      <c r="AI2757" s="25" t="str">
        <f t="shared" si="1904"/>
        <v/>
      </c>
      <c r="AJ2757" s="1" t="str">
        <f t="shared" si="1912"/>
        <v/>
      </c>
      <c r="AK2757" s="10" t="e">
        <f t="shared" si="1913"/>
        <v>#DIV/0!</v>
      </c>
      <c r="AL2757" s="10" t="e">
        <f t="shared" si="1874"/>
        <v>#DIV/0!</v>
      </c>
      <c r="AM2757">
        <f t="shared" si="1914"/>
        <v>0</v>
      </c>
      <c r="AN2757">
        <f t="shared" si="1905"/>
        <v>0</v>
      </c>
      <c r="AO2757">
        <f t="shared" si="1906"/>
        <v>0</v>
      </c>
      <c r="AP2757">
        <f t="shared" ca="1" si="1892"/>
        <v>6.5369351030617224E-54</v>
      </c>
      <c r="AQ2757">
        <f t="shared" ca="1" si="1892"/>
        <v>1.1964161427201151E-52</v>
      </c>
      <c r="AR2757">
        <f t="shared" ca="1" si="1875"/>
        <v>5.4637637103421698E-2</v>
      </c>
      <c r="AS2757">
        <f t="shared" ca="1" si="1876"/>
        <v>5.1807023740860103</v>
      </c>
      <c r="AT2757">
        <f t="shared" si="1907"/>
        <v>0</v>
      </c>
      <c r="AU2757">
        <f t="shared" ca="1" si="1877"/>
        <v>2.4463933187610964E-53</v>
      </c>
      <c r="AV2757" t="e">
        <f t="shared" si="1872"/>
        <v>#DIV/0!</v>
      </c>
      <c r="AW2757" t="e">
        <f t="shared" si="1886"/>
        <v>#DIV/0!</v>
      </c>
      <c r="AX2757" t="e">
        <f t="shared" si="1885"/>
        <v>#DIV/0!</v>
      </c>
      <c r="AY2757" t="e">
        <f t="shared" si="1890"/>
        <v>#DIV/0!</v>
      </c>
      <c r="AZ2757" t="e">
        <f t="shared" si="1889"/>
        <v>#DIV/0!</v>
      </c>
    </row>
    <row r="2758" spans="7:52" x14ac:dyDescent="0.3">
      <c r="G2758" s="1" t="str">
        <f t="shared" si="1871"/>
        <v/>
      </c>
      <c r="H2758" s="2" t="str">
        <f t="shared" si="1884"/>
        <v/>
      </c>
      <c r="I2758" s="6" t="str" cm="1">
        <f t="array" ref="I2758">_xlfn.IFS(AND(G2757&lt;H2757,G2758&gt;H2758),"BUY", AND(G2757&gt;H2757,G2758&lt;H2758),"SELL",TRUE,"")</f>
        <v/>
      </c>
      <c r="J2758" s="1">
        <f t="shared" ca="1" si="1894"/>
        <v>0</v>
      </c>
      <c r="K2758" s="3" t="str">
        <f t="shared" ca="1" si="1908"/>
        <v/>
      </c>
      <c r="L2758" s="3" t="str">
        <f t="shared" si="1909"/>
        <v/>
      </c>
      <c r="M2758" s="3" t="str">
        <f t="shared" si="1910"/>
        <v/>
      </c>
      <c r="N2758" s="4">
        <f t="shared" si="1895"/>
        <v>-1</v>
      </c>
      <c r="O2758" s="2" t="str">
        <f t="shared" si="1911"/>
        <v/>
      </c>
      <c r="P2758" s="1" t="str">
        <f t="shared" si="1896"/>
        <v/>
      </c>
      <c r="Q2758" s="1" t="str">
        <f t="shared" si="1897"/>
        <v/>
      </c>
      <c r="R2758" s="1" t="str">
        <f>IF(ISBLANK(A2758),"",SUM($Q$2:Q2758))</f>
        <v/>
      </c>
      <c r="S2758" s="1" t="str">
        <f>IF(ISBLANK(A2758),"",SUM($F$2:F2758))</f>
        <v/>
      </c>
      <c r="T2758" s="1" t="str">
        <f t="shared" si="1898"/>
        <v/>
      </c>
      <c r="U2758" s="1" t="str">
        <f t="shared" si="1899"/>
        <v/>
      </c>
      <c r="V2758" s="17">
        <f t="shared" si="1900"/>
        <v>0</v>
      </c>
      <c r="W2758" s="17">
        <f t="shared" si="1901"/>
        <v>0</v>
      </c>
      <c r="X2758" s="17">
        <f t="shared" si="1902"/>
        <v>0</v>
      </c>
      <c r="Y2758" s="22">
        <f t="shared" si="1893"/>
        <v>0</v>
      </c>
      <c r="Z2758" s="22">
        <f t="shared" si="1893"/>
        <v>0</v>
      </c>
      <c r="AA2758" s="22">
        <f t="shared" si="1893"/>
        <v>0</v>
      </c>
      <c r="AB2758" s="23" t="str">
        <f t="shared" si="1878"/>
        <v/>
      </c>
      <c r="AC2758" s="23" t="str">
        <f t="shared" si="1879"/>
        <v/>
      </c>
      <c r="AD2758" s="23" t="str">
        <f t="shared" si="1880"/>
        <v/>
      </c>
      <c r="AE2758" s="23" t="str">
        <f t="shared" si="1881"/>
        <v/>
      </c>
      <c r="AF2758" s="23" t="str">
        <f t="shared" si="1882"/>
        <v/>
      </c>
      <c r="AG2758" s="23" t="str">
        <f t="shared" si="1887"/>
        <v/>
      </c>
      <c r="AH2758" s="25" t="str">
        <f t="shared" si="1903"/>
        <v/>
      </c>
      <c r="AI2758" s="25" t="str">
        <f t="shared" si="1904"/>
        <v/>
      </c>
      <c r="AJ2758" s="1" t="str">
        <f t="shared" si="1912"/>
        <v/>
      </c>
      <c r="AK2758" s="10" t="e">
        <f t="shared" si="1913"/>
        <v>#DIV/0!</v>
      </c>
      <c r="AL2758" s="10" t="e">
        <f t="shared" si="1874"/>
        <v>#DIV/0!</v>
      </c>
      <c r="AM2758">
        <f t="shared" si="1914"/>
        <v>0</v>
      </c>
      <c r="AN2758">
        <f t="shared" si="1905"/>
        <v>0</v>
      </c>
      <c r="AO2758">
        <f t="shared" si="1906"/>
        <v>0</v>
      </c>
      <c r="AP2758">
        <f t="shared" ca="1" si="1892"/>
        <v>6.070011167128743E-54</v>
      </c>
      <c r="AQ2758">
        <f t="shared" ca="1" si="1892"/>
        <v>1.1109578468115354E-52</v>
      </c>
      <c r="AR2758">
        <f t="shared" ca="1" si="1875"/>
        <v>5.4637637103421705E-2</v>
      </c>
      <c r="AS2758">
        <f t="shared" ca="1" si="1876"/>
        <v>5.1807023740860103</v>
      </c>
      <c r="AT2758">
        <f t="shared" si="1907"/>
        <v>0</v>
      </c>
      <c r="AU2758">
        <f t="shared" ca="1" si="1877"/>
        <v>2.2716509388495895E-53</v>
      </c>
      <c r="AV2758" t="e">
        <f t="shared" si="1872"/>
        <v>#DIV/0!</v>
      </c>
      <c r="AW2758" t="e">
        <f t="shared" si="1886"/>
        <v>#DIV/0!</v>
      </c>
      <c r="AX2758" t="e">
        <f t="shared" si="1885"/>
        <v>#DIV/0!</v>
      </c>
      <c r="AY2758" t="e">
        <f t="shared" si="1890"/>
        <v>#DIV/0!</v>
      </c>
      <c r="AZ2758" t="e">
        <f t="shared" si="1889"/>
        <v>#DIV/0!</v>
      </c>
    </row>
    <row r="2759" spans="7:52" x14ac:dyDescent="0.3">
      <c r="G2759" s="1" t="str">
        <f t="shared" si="1871"/>
        <v/>
      </c>
      <c r="H2759" s="2" t="str">
        <f t="shared" si="1884"/>
        <v/>
      </c>
      <c r="I2759" s="6" t="str" cm="1">
        <f t="array" ref="I2759">_xlfn.IFS(AND(G2758&lt;H2758,G2759&gt;H2759),"BUY", AND(G2758&gt;H2758,G2759&lt;H2759),"SELL",TRUE,"")</f>
        <v/>
      </c>
      <c r="J2759" s="1">
        <f t="shared" ca="1" si="1894"/>
        <v>0</v>
      </c>
      <c r="K2759" s="3" t="str">
        <f t="shared" ca="1" si="1908"/>
        <v/>
      </c>
      <c r="L2759" s="3" t="str">
        <f t="shared" si="1909"/>
        <v/>
      </c>
      <c r="M2759" s="3" t="str">
        <f t="shared" si="1910"/>
        <v/>
      </c>
      <c r="N2759" s="4">
        <f t="shared" si="1895"/>
        <v>-1</v>
      </c>
      <c r="O2759" s="2" t="str">
        <f t="shared" si="1911"/>
        <v/>
      </c>
      <c r="P2759" s="1" t="str">
        <f t="shared" si="1896"/>
        <v/>
      </c>
      <c r="Q2759" s="1" t="str">
        <f t="shared" si="1897"/>
        <v/>
      </c>
      <c r="R2759" s="1" t="str">
        <f>IF(ISBLANK(A2759),"",SUM($Q$2:Q2759))</f>
        <v/>
      </c>
      <c r="S2759" s="1" t="str">
        <f>IF(ISBLANK(A2759),"",SUM($F$2:F2759))</f>
        <v/>
      </c>
      <c r="T2759" s="1" t="str">
        <f t="shared" si="1898"/>
        <v/>
      </c>
      <c r="U2759" s="1" t="str">
        <f t="shared" si="1899"/>
        <v/>
      </c>
      <c r="V2759" s="17">
        <f t="shared" si="1900"/>
        <v>0</v>
      </c>
      <c r="W2759" s="17">
        <f t="shared" si="1901"/>
        <v>0</v>
      </c>
      <c r="X2759" s="17">
        <f t="shared" si="1902"/>
        <v>0</v>
      </c>
      <c r="Y2759" s="22">
        <f t="shared" si="1893"/>
        <v>0</v>
      </c>
      <c r="Z2759" s="22">
        <f t="shared" si="1893"/>
        <v>0</v>
      </c>
      <c r="AA2759" s="22">
        <f t="shared" si="1893"/>
        <v>0</v>
      </c>
      <c r="AB2759" s="23" t="str">
        <f t="shared" si="1878"/>
        <v/>
      </c>
      <c r="AC2759" s="23" t="str">
        <f t="shared" si="1879"/>
        <v/>
      </c>
      <c r="AD2759" s="23" t="str">
        <f t="shared" si="1880"/>
        <v/>
      </c>
      <c r="AE2759" s="23" t="str">
        <f t="shared" si="1881"/>
        <v/>
      </c>
      <c r="AF2759" s="23" t="str">
        <f t="shared" si="1882"/>
        <v/>
      </c>
      <c r="AG2759" s="23" t="str">
        <f t="shared" si="1887"/>
        <v/>
      </c>
      <c r="AH2759" s="25" t="str">
        <f t="shared" si="1903"/>
        <v/>
      </c>
      <c r="AI2759" s="25" t="str">
        <f t="shared" si="1904"/>
        <v/>
      </c>
      <c r="AJ2759" s="1" t="str">
        <f t="shared" si="1912"/>
        <v/>
      </c>
      <c r="AK2759" s="10" t="e">
        <f t="shared" si="1913"/>
        <v>#DIV/0!</v>
      </c>
      <c r="AL2759" s="10" t="e">
        <f t="shared" si="1874"/>
        <v>#DIV/0!</v>
      </c>
      <c r="AM2759">
        <f t="shared" si="1914"/>
        <v>0</v>
      </c>
      <c r="AN2759">
        <f t="shared" si="1905"/>
        <v>0</v>
      </c>
      <c r="AO2759">
        <f t="shared" si="1906"/>
        <v>0</v>
      </c>
      <c r="AP2759">
        <f t="shared" ca="1" si="1892"/>
        <v>5.6364389409052611E-54</v>
      </c>
      <c r="AQ2759">
        <f t="shared" ca="1" si="1892"/>
        <v>1.0316037148964259E-52</v>
      </c>
      <c r="AR2759">
        <f t="shared" ca="1" si="1875"/>
        <v>5.4637637103421691E-2</v>
      </c>
      <c r="AS2759">
        <f t="shared" ca="1" si="1876"/>
        <v>5.1807023740860103</v>
      </c>
      <c r="AT2759">
        <f t="shared" si="1907"/>
        <v>0</v>
      </c>
      <c r="AU2759">
        <f t="shared" ca="1" si="1877"/>
        <v>2.1093901575031904E-53</v>
      </c>
      <c r="AV2759" t="e">
        <f t="shared" si="1872"/>
        <v>#DIV/0!</v>
      </c>
      <c r="AW2759" t="e">
        <f t="shared" si="1886"/>
        <v>#DIV/0!</v>
      </c>
      <c r="AX2759" t="e">
        <f t="shared" si="1885"/>
        <v>#DIV/0!</v>
      </c>
      <c r="AY2759" t="e">
        <f t="shared" si="1890"/>
        <v>#DIV/0!</v>
      </c>
      <c r="AZ2759" t="e">
        <f t="shared" si="1889"/>
        <v>#DIV/0!</v>
      </c>
    </row>
    <row r="2760" spans="7:52" x14ac:dyDescent="0.3">
      <c r="G2760" s="1" t="str">
        <f t="shared" si="1871"/>
        <v/>
      </c>
      <c r="H2760" s="2" t="str">
        <f t="shared" si="1884"/>
        <v/>
      </c>
      <c r="I2760" s="6" t="str" cm="1">
        <f t="array" ref="I2760">_xlfn.IFS(AND(G2759&lt;H2759,G2760&gt;H2760),"BUY", AND(G2759&gt;H2759,G2760&lt;H2760),"SELL",TRUE,"")</f>
        <v/>
      </c>
      <c r="J2760" s="1">
        <f t="shared" ca="1" si="1894"/>
        <v>0</v>
      </c>
      <c r="K2760" s="3" t="str">
        <f t="shared" ca="1" si="1908"/>
        <v/>
      </c>
      <c r="L2760" s="3" t="str">
        <f t="shared" si="1909"/>
        <v/>
      </c>
      <c r="M2760" s="3" t="str">
        <f t="shared" si="1910"/>
        <v/>
      </c>
      <c r="N2760" s="4">
        <f t="shared" si="1895"/>
        <v>-1</v>
      </c>
      <c r="O2760" s="2" t="str">
        <f t="shared" si="1911"/>
        <v/>
      </c>
      <c r="P2760" s="1" t="str">
        <f t="shared" si="1896"/>
        <v/>
      </c>
      <c r="Q2760" s="1" t="str">
        <f t="shared" si="1897"/>
        <v/>
      </c>
      <c r="R2760" s="1" t="str">
        <f>IF(ISBLANK(A2760),"",SUM($Q$2:Q2760))</f>
        <v/>
      </c>
      <c r="S2760" s="1" t="str">
        <f>IF(ISBLANK(A2760),"",SUM($F$2:F2760))</f>
        <v/>
      </c>
      <c r="T2760" s="1" t="str">
        <f t="shared" si="1898"/>
        <v/>
      </c>
      <c r="U2760" s="1" t="str">
        <f t="shared" si="1899"/>
        <v/>
      </c>
      <c r="V2760" s="17">
        <f t="shared" si="1900"/>
        <v>0</v>
      </c>
      <c r="W2760" s="17">
        <f t="shared" si="1901"/>
        <v>0</v>
      </c>
      <c r="X2760" s="17">
        <f t="shared" si="1902"/>
        <v>0</v>
      </c>
      <c r="Y2760" s="22">
        <f t="shared" si="1893"/>
        <v>0</v>
      </c>
      <c r="Z2760" s="22">
        <f t="shared" si="1893"/>
        <v>0</v>
      </c>
      <c r="AA2760" s="22">
        <f t="shared" si="1893"/>
        <v>0</v>
      </c>
      <c r="AB2760" s="23" t="str">
        <f t="shared" si="1878"/>
        <v/>
      </c>
      <c r="AC2760" s="23" t="str">
        <f t="shared" si="1879"/>
        <v/>
      </c>
      <c r="AD2760" s="23" t="str">
        <f t="shared" si="1880"/>
        <v/>
      </c>
      <c r="AE2760" s="23" t="str">
        <f t="shared" si="1881"/>
        <v/>
      </c>
      <c r="AF2760" s="23" t="str">
        <f t="shared" si="1882"/>
        <v/>
      </c>
      <c r="AG2760" s="23" t="str">
        <f t="shared" si="1887"/>
        <v/>
      </c>
      <c r="AH2760" s="25" t="str">
        <f t="shared" si="1903"/>
        <v/>
      </c>
      <c r="AI2760" s="25" t="str">
        <f t="shared" si="1904"/>
        <v/>
      </c>
      <c r="AJ2760" s="1" t="str">
        <f t="shared" si="1912"/>
        <v/>
      </c>
      <c r="AK2760" s="10" t="e">
        <f t="shared" si="1913"/>
        <v>#DIV/0!</v>
      </c>
      <c r="AL2760" s="10" t="e">
        <f t="shared" si="1874"/>
        <v>#DIV/0!</v>
      </c>
      <c r="AM2760">
        <f t="shared" si="1914"/>
        <v>0</v>
      </c>
      <c r="AN2760">
        <f t="shared" si="1905"/>
        <v>0</v>
      </c>
      <c r="AO2760">
        <f t="shared" si="1906"/>
        <v>0</v>
      </c>
      <c r="AP2760">
        <f t="shared" ca="1" si="1892"/>
        <v>5.2338361594120281E-54</v>
      </c>
      <c r="AQ2760">
        <f t="shared" ca="1" si="1892"/>
        <v>9.5791773526096696E-53</v>
      </c>
      <c r="AR2760">
        <f t="shared" ca="1" si="1875"/>
        <v>5.4637637103421691E-2</v>
      </c>
      <c r="AS2760">
        <f t="shared" ca="1" si="1876"/>
        <v>5.1807023740860103</v>
      </c>
      <c r="AT2760">
        <f t="shared" si="1907"/>
        <v>0</v>
      </c>
      <c r="AU2760">
        <f t="shared" ca="1" si="1877"/>
        <v>1.9587194319672482E-53</v>
      </c>
      <c r="AV2760" t="e">
        <f t="shared" si="1872"/>
        <v>#DIV/0!</v>
      </c>
      <c r="AW2760" t="e">
        <f t="shared" si="1886"/>
        <v>#DIV/0!</v>
      </c>
      <c r="AX2760" t="e">
        <f t="shared" si="1885"/>
        <v>#DIV/0!</v>
      </c>
      <c r="AY2760" t="e">
        <f t="shared" si="1890"/>
        <v>#DIV/0!</v>
      </c>
      <c r="AZ2760" t="e">
        <f t="shared" si="1889"/>
        <v>#DIV/0!</v>
      </c>
    </row>
    <row r="2761" spans="7:52" x14ac:dyDescent="0.3">
      <c r="G2761" s="1" t="str">
        <f t="shared" ref="G2761:G2786" si="1915">IFERROR(AVERAGE(E2757:E2761),"")</f>
        <v/>
      </c>
      <c r="H2761" s="2" t="str">
        <f t="shared" si="1884"/>
        <v/>
      </c>
      <c r="I2761" s="6" t="str" cm="1">
        <f t="array" ref="I2761">_xlfn.IFS(AND(G2760&lt;H2760,G2761&gt;H2761),"BUY", AND(G2760&gt;H2760,G2761&lt;H2761),"SELL",TRUE,"")</f>
        <v/>
      </c>
      <c r="J2761" s="1">
        <f t="shared" ca="1" si="1894"/>
        <v>0</v>
      </c>
      <c r="K2761" s="3" t="str">
        <f t="shared" ca="1" si="1908"/>
        <v/>
      </c>
      <c r="L2761" s="3" t="str">
        <f t="shared" si="1909"/>
        <v/>
      </c>
      <c r="M2761" s="3" t="str">
        <f t="shared" si="1910"/>
        <v/>
      </c>
      <c r="N2761" s="4">
        <f t="shared" si="1895"/>
        <v>-1</v>
      </c>
      <c r="O2761" s="2" t="str">
        <f t="shared" si="1911"/>
        <v/>
      </c>
      <c r="P2761" s="1" t="str">
        <f t="shared" si="1896"/>
        <v/>
      </c>
      <c r="Q2761" s="1" t="str">
        <f t="shared" si="1897"/>
        <v/>
      </c>
      <c r="R2761" s="1" t="str">
        <f>IF(ISBLANK(A2761),"",SUM($Q$2:Q2761))</f>
        <v/>
      </c>
      <c r="S2761" s="1" t="str">
        <f>IF(ISBLANK(A2761),"",SUM($F$2:F2761))</f>
        <v/>
      </c>
      <c r="T2761" s="1" t="str">
        <f t="shared" si="1898"/>
        <v/>
      </c>
      <c r="U2761" s="1" t="str">
        <f t="shared" si="1899"/>
        <v/>
      </c>
      <c r="V2761" s="17">
        <f t="shared" si="1900"/>
        <v>0</v>
      </c>
      <c r="W2761" s="17">
        <f t="shared" si="1901"/>
        <v>0</v>
      </c>
      <c r="X2761" s="17">
        <f t="shared" si="1902"/>
        <v>0</v>
      </c>
      <c r="Y2761" s="22">
        <f t="shared" si="1893"/>
        <v>0</v>
      </c>
      <c r="Z2761" s="22">
        <f t="shared" si="1893"/>
        <v>0</v>
      </c>
      <c r="AA2761" s="22">
        <f t="shared" si="1893"/>
        <v>0</v>
      </c>
      <c r="AB2761" s="23" t="str">
        <f t="shared" si="1878"/>
        <v/>
      </c>
      <c r="AC2761" s="23" t="str">
        <f t="shared" si="1879"/>
        <v/>
      </c>
      <c r="AD2761" s="23" t="str">
        <f t="shared" si="1880"/>
        <v/>
      </c>
      <c r="AE2761" s="23" t="str">
        <f t="shared" si="1881"/>
        <v/>
      </c>
      <c r="AF2761" s="23" t="str">
        <f t="shared" si="1882"/>
        <v/>
      </c>
      <c r="AG2761" s="23" t="str">
        <f t="shared" si="1887"/>
        <v/>
      </c>
      <c r="AH2761" s="25" t="str">
        <f t="shared" si="1903"/>
        <v/>
      </c>
      <c r="AI2761" s="25" t="str">
        <f t="shared" si="1904"/>
        <v/>
      </c>
      <c r="AJ2761" s="1" t="str">
        <f t="shared" si="1912"/>
        <v/>
      </c>
      <c r="AK2761" s="10" t="e">
        <f t="shared" si="1913"/>
        <v>#DIV/0!</v>
      </c>
      <c r="AL2761" s="10" t="e">
        <f t="shared" si="1874"/>
        <v>#DIV/0!</v>
      </c>
      <c r="AM2761">
        <f t="shared" si="1914"/>
        <v>0</v>
      </c>
      <c r="AN2761">
        <f t="shared" si="1905"/>
        <v>0</v>
      </c>
      <c r="AO2761">
        <f t="shared" si="1906"/>
        <v>0</v>
      </c>
      <c r="AP2761">
        <f t="shared" ca="1" si="1892"/>
        <v>4.859990719454026E-54</v>
      </c>
      <c r="AQ2761">
        <f t="shared" ca="1" si="1892"/>
        <v>8.8949503988518356E-53</v>
      </c>
      <c r="AR2761">
        <f t="shared" ca="1" si="1875"/>
        <v>5.4637637103421691E-2</v>
      </c>
      <c r="AS2761">
        <f t="shared" ca="1" si="1876"/>
        <v>5.1807023740860103</v>
      </c>
      <c r="AT2761">
        <f t="shared" si="1907"/>
        <v>0</v>
      </c>
      <c r="AU2761">
        <f t="shared" ca="1" si="1877"/>
        <v>1.8188109011124447E-53</v>
      </c>
      <c r="AV2761" t="e">
        <f t="shared" si="1872"/>
        <v>#DIV/0!</v>
      </c>
      <c r="AW2761" t="e">
        <f t="shared" si="1886"/>
        <v>#DIV/0!</v>
      </c>
      <c r="AX2761" t="e">
        <f t="shared" si="1885"/>
        <v>#DIV/0!</v>
      </c>
      <c r="AY2761" t="e">
        <f t="shared" si="1890"/>
        <v>#DIV/0!</v>
      </c>
      <c r="AZ2761" t="e">
        <f t="shared" si="1889"/>
        <v>#DIV/0!</v>
      </c>
    </row>
    <row r="2762" spans="7:52" x14ac:dyDescent="0.3">
      <c r="G2762" s="1" t="str">
        <f t="shared" si="1915"/>
        <v/>
      </c>
      <c r="H2762" s="2" t="str">
        <f t="shared" si="1884"/>
        <v/>
      </c>
      <c r="I2762" s="6" t="str" cm="1">
        <f t="array" ref="I2762">_xlfn.IFS(AND(G2761&lt;H2761,G2762&gt;H2762),"BUY", AND(G2761&gt;H2761,G2762&lt;H2762),"SELL",TRUE,"")</f>
        <v/>
      </c>
      <c r="J2762" s="1">
        <f t="shared" ca="1" si="1894"/>
        <v>0</v>
      </c>
      <c r="K2762" s="3" t="str">
        <f t="shared" ca="1" si="1908"/>
        <v/>
      </c>
      <c r="L2762" s="3" t="str">
        <f t="shared" si="1909"/>
        <v/>
      </c>
      <c r="M2762" s="3" t="str">
        <f t="shared" si="1910"/>
        <v/>
      </c>
      <c r="N2762" s="4">
        <f t="shared" si="1895"/>
        <v>-1</v>
      </c>
      <c r="O2762" s="2" t="str">
        <f t="shared" si="1911"/>
        <v/>
      </c>
      <c r="P2762" s="1" t="str">
        <f t="shared" si="1896"/>
        <v/>
      </c>
      <c r="Q2762" s="1" t="str">
        <f t="shared" si="1897"/>
        <v/>
      </c>
      <c r="R2762" s="1" t="str">
        <f>IF(ISBLANK(A2762),"",SUM($Q$2:Q2762))</f>
        <v/>
      </c>
      <c r="S2762" s="1" t="str">
        <f>IF(ISBLANK(A2762),"",SUM($F$2:F2762))</f>
        <v/>
      </c>
      <c r="T2762" s="1" t="str">
        <f t="shared" si="1898"/>
        <v/>
      </c>
      <c r="U2762" s="1" t="str">
        <f t="shared" si="1899"/>
        <v/>
      </c>
      <c r="V2762" s="17">
        <f t="shared" si="1900"/>
        <v>0</v>
      </c>
      <c r="W2762" s="17">
        <f t="shared" si="1901"/>
        <v>0</v>
      </c>
      <c r="X2762" s="17">
        <f t="shared" si="1902"/>
        <v>0</v>
      </c>
      <c r="Y2762" s="22">
        <f t="shared" si="1893"/>
        <v>0</v>
      </c>
      <c r="Z2762" s="22">
        <f t="shared" si="1893"/>
        <v>0</v>
      </c>
      <c r="AA2762" s="22">
        <f t="shared" si="1893"/>
        <v>0</v>
      </c>
      <c r="AB2762" s="23" t="str">
        <f t="shared" si="1878"/>
        <v/>
      </c>
      <c r="AC2762" s="23" t="str">
        <f t="shared" si="1879"/>
        <v/>
      </c>
      <c r="AD2762" s="23" t="str">
        <f t="shared" si="1880"/>
        <v/>
      </c>
      <c r="AE2762" s="23" t="str">
        <f t="shared" si="1881"/>
        <v/>
      </c>
      <c r="AF2762" s="23" t="str">
        <f t="shared" si="1882"/>
        <v/>
      </c>
      <c r="AG2762" s="23" t="str">
        <f t="shared" si="1887"/>
        <v/>
      </c>
      <c r="AH2762" s="25" t="str">
        <f t="shared" si="1903"/>
        <v/>
      </c>
      <c r="AI2762" s="25" t="str">
        <f t="shared" si="1904"/>
        <v/>
      </c>
      <c r="AJ2762" s="1" t="str">
        <f t="shared" si="1912"/>
        <v/>
      </c>
      <c r="AK2762" s="10" t="e">
        <f t="shared" si="1913"/>
        <v>#DIV/0!</v>
      </c>
      <c r="AL2762" s="10" t="e">
        <f t="shared" si="1874"/>
        <v>#DIV/0!</v>
      </c>
      <c r="AM2762">
        <f t="shared" si="1914"/>
        <v>0</v>
      </c>
      <c r="AN2762">
        <f t="shared" si="1905"/>
        <v>0</v>
      </c>
      <c r="AO2762">
        <f t="shared" si="1906"/>
        <v>0</v>
      </c>
      <c r="AP2762">
        <f t="shared" ca="1" si="1892"/>
        <v>4.5128485252073101E-54</v>
      </c>
      <c r="AQ2762">
        <f t="shared" ca="1" si="1892"/>
        <v>8.2595967989338475E-53</v>
      </c>
      <c r="AR2762">
        <f t="shared" ca="1" si="1875"/>
        <v>5.4637637103421691E-2</v>
      </c>
      <c r="AS2762">
        <f t="shared" ca="1" si="1876"/>
        <v>5.1807023740860103</v>
      </c>
      <c r="AT2762">
        <f t="shared" si="1907"/>
        <v>0</v>
      </c>
      <c r="AU2762">
        <f t="shared" ca="1" si="1877"/>
        <v>1.6888958367472701E-53</v>
      </c>
      <c r="AV2762" t="e">
        <f t="shared" si="1872"/>
        <v>#DIV/0!</v>
      </c>
      <c r="AW2762" t="e">
        <f t="shared" si="1886"/>
        <v>#DIV/0!</v>
      </c>
      <c r="AX2762" t="e">
        <f t="shared" si="1885"/>
        <v>#DIV/0!</v>
      </c>
      <c r="AY2762" t="e">
        <f t="shared" si="1890"/>
        <v>#DIV/0!</v>
      </c>
      <c r="AZ2762" t="e">
        <f t="shared" si="1889"/>
        <v>#DIV/0!</v>
      </c>
    </row>
    <row r="2763" spans="7:52" x14ac:dyDescent="0.3">
      <c r="G2763" s="1" t="str">
        <f t="shared" si="1915"/>
        <v/>
      </c>
      <c r="H2763" s="2" t="str">
        <f t="shared" si="1884"/>
        <v/>
      </c>
      <c r="I2763" s="6" t="str" cm="1">
        <f t="array" ref="I2763">_xlfn.IFS(AND(G2762&lt;H2762,G2763&gt;H2763),"BUY", AND(G2762&gt;H2762,G2763&lt;H2763),"SELL",TRUE,"")</f>
        <v/>
      </c>
      <c r="J2763" s="1">
        <f t="shared" ca="1" si="1894"/>
        <v>0</v>
      </c>
      <c r="K2763" s="3" t="str">
        <f t="shared" ca="1" si="1908"/>
        <v/>
      </c>
      <c r="L2763" s="3" t="str">
        <f t="shared" si="1909"/>
        <v/>
      </c>
      <c r="M2763" s="3" t="str">
        <f t="shared" si="1910"/>
        <v/>
      </c>
      <c r="N2763" s="4">
        <f t="shared" si="1895"/>
        <v>-1</v>
      </c>
      <c r="O2763" s="2" t="str">
        <f t="shared" si="1911"/>
        <v/>
      </c>
      <c r="P2763" s="1" t="str">
        <f t="shared" si="1896"/>
        <v/>
      </c>
      <c r="Q2763" s="1" t="str">
        <f t="shared" si="1897"/>
        <v/>
      </c>
      <c r="R2763" s="1" t="str">
        <f>IF(ISBLANK(A2763),"",SUM($Q$2:Q2763))</f>
        <v/>
      </c>
      <c r="S2763" s="1" t="str">
        <f>IF(ISBLANK(A2763),"",SUM($F$2:F2763))</f>
        <v/>
      </c>
      <c r="T2763" s="1" t="str">
        <f t="shared" si="1898"/>
        <v/>
      </c>
      <c r="U2763" s="1" t="str">
        <f t="shared" si="1899"/>
        <v/>
      </c>
      <c r="V2763" s="17">
        <f t="shared" si="1900"/>
        <v>0</v>
      </c>
      <c r="W2763" s="17">
        <f t="shared" si="1901"/>
        <v>0</v>
      </c>
      <c r="X2763" s="17">
        <f t="shared" si="1902"/>
        <v>0</v>
      </c>
      <c r="Y2763" s="22">
        <f t="shared" si="1893"/>
        <v>0</v>
      </c>
      <c r="Z2763" s="22">
        <f t="shared" si="1893"/>
        <v>0</v>
      </c>
      <c r="AA2763" s="22">
        <f t="shared" si="1893"/>
        <v>0</v>
      </c>
      <c r="AB2763" s="23" t="str">
        <f t="shared" si="1878"/>
        <v/>
      </c>
      <c r="AC2763" s="23" t="str">
        <f t="shared" si="1879"/>
        <v/>
      </c>
      <c r="AD2763" s="23" t="str">
        <f t="shared" si="1880"/>
        <v/>
      </c>
      <c r="AE2763" s="23" t="str">
        <f t="shared" si="1881"/>
        <v/>
      </c>
      <c r="AF2763" s="23" t="str">
        <f t="shared" si="1882"/>
        <v/>
      </c>
      <c r="AG2763" s="23" t="str">
        <f t="shared" si="1887"/>
        <v/>
      </c>
      <c r="AH2763" s="25" t="str">
        <f t="shared" si="1903"/>
        <v/>
      </c>
      <c r="AI2763" s="25" t="str">
        <f t="shared" si="1904"/>
        <v/>
      </c>
      <c r="AJ2763" s="1" t="str">
        <f t="shared" si="1912"/>
        <v/>
      </c>
      <c r="AK2763" s="10" t="e">
        <f t="shared" si="1913"/>
        <v>#DIV/0!</v>
      </c>
      <c r="AL2763" s="10" t="e">
        <f t="shared" si="1874"/>
        <v>#DIV/0!</v>
      </c>
      <c r="AM2763">
        <f t="shared" si="1914"/>
        <v>0</v>
      </c>
      <c r="AN2763">
        <f t="shared" si="1905"/>
        <v>0</v>
      </c>
      <c r="AO2763">
        <f t="shared" si="1906"/>
        <v>0</v>
      </c>
      <c r="AP2763">
        <f t="shared" ca="1" si="1892"/>
        <v>4.1905022019782164E-54</v>
      </c>
      <c r="AQ2763">
        <f t="shared" ca="1" si="1892"/>
        <v>7.6696255990100017E-53</v>
      </c>
      <c r="AR2763">
        <f t="shared" ca="1" si="1875"/>
        <v>5.4637637103421684E-2</v>
      </c>
      <c r="AS2763">
        <f t="shared" ca="1" si="1876"/>
        <v>5.1807023740860103</v>
      </c>
      <c r="AT2763">
        <f t="shared" si="1907"/>
        <v>0</v>
      </c>
      <c r="AU2763">
        <f t="shared" ca="1" si="1877"/>
        <v>1.5682604198367506E-53</v>
      </c>
      <c r="AV2763" t="e">
        <f t="shared" si="1872"/>
        <v>#DIV/0!</v>
      </c>
      <c r="AW2763" t="e">
        <f t="shared" si="1886"/>
        <v>#DIV/0!</v>
      </c>
      <c r="AX2763" t="e">
        <f t="shared" si="1885"/>
        <v>#DIV/0!</v>
      </c>
      <c r="AY2763" t="e">
        <f t="shared" si="1890"/>
        <v>#DIV/0!</v>
      </c>
      <c r="AZ2763" t="e">
        <f t="shared" si="1889"/>
        <v>#DIV/0!</v>
      </c>
    </row>
    <row r="2764" spans="7:52" x14ac:dyDescent="0.3">
      <c r="G2764" s="1" t="str">
        <f t="shared" si="1915"/>
        <v/>
      </c>
      <c r="H2764" s="2" t="str">
        <f t="shared" si="1884"/>
        <v/>
      </c>
      <c r="I2764" s="6" t="str" cm="1">
        <f t="array" ref="I2764">_xlfn.IFS(AND(G2763&lt;H2763,G2764&gt;H2764),"BUY", AND(G2763&gt;H2763,G2764&lt;H2764),"SELL",TRUE,"")</f>
        <v/>
      </c>
      <c r="J2764" s="1">
        <f t="shared" ca="1" si="1894"/>
        <v>0</v>
      </c>
      <c r="K2764" s="3" t="str">
        <f t="shared" ca="1" si="1908"/>
        <v/>
      </c>
      <c r="L2764" s="3" t="str">
        <f t="shared" si="1909"/>
        <v/>
      </c>
      <c r="M2764" s="3" t="str">
        <f t="shared" si="1910"/>
        <v/>
      </c>
      <c r="N2764" s="4">
        <f t="shared" si="1895"/>
        <v>-1</v>
      </c>
      <c r="O2764" s="2" t="str">
        <f t="shared" si="1911"/>
        <v/>
      </c>
      <c r="P2764" s="1" t="str">
        <f t="shared" si="1896"/>
        <v/>
      </c>
      <c r="Q2764" s="1" t="str">
        <f t="shared" si="1897"/>
        <v/>
      </c>
      <c r="R2764" s="1" t="str">
        <f>IF(ISBLANK(A2764),"",SUM($Q$2:Q2764))</f>
        <v/>
      </c>
      <c r="S2764" s="1" t="str">
        <f>IF(ISBLANK(A2764),"",SUM($F$2:F2764))</f>
        <v/>
      </c>
      <c r="T2764" s="1" t="str">
        <f t="shared" si="1898"/>
        <v/>
      </c>
      <c r="U2764" s="1" t="str">
        <f t="shared" si="1899"/>
        <v/>
      </c>
      <c r="V2764" s="17">
        <f t="shared" si="1900"/>
        <v>0</v>
      </c>
      <c r="W2764" s="17">
        <f t="shared" si="1901"/>
        <v>0</v>
      </c>
      <c r="X2764" s="17">
        <f t="shared" si="1902"/>
        <v>0</v>
      </c>
      <c r="Y2764" s="22">
        <f t="shared" si="1893"/>
        <v>0</v>
      </c>
      <c r="Z2764" s="22">
        <f t="shared" si="1893"/>
        <v>0</v>
      </c>
      <c r="AA2764" s="22">
        <f t="shared" si="1893"/>
        <v>0</v>
      </c>
      <c r="AB2764" s="23" t="str">
        <f t="shared" si="1878"/>
        <v/>
      </c>
      <c r="AC2764" s="23" t="str">
        <f t="shared" si="1879"/>
        <v/>
      </c>
      <c r="AD2764" s="23" t="str">
        <f t="shared" si="1880"/>
        <v/>
      </c>
      <c r="AE2764" s="23" t="str">
        <f t="shared" si="1881"/>
        <v/>
      </c>
      <c r="AF2764" s="23" t="str">
        <f t="shared" si="1882"/>
        <v/>
      </c>
      <c r="AG2764" s="23" t="str">
        <f t="shared" si="1887"/>
        <v/>
      </c>
      <c r="AH2764" s="25" t="str">
        <f t="shared" si="1903"/>
        <v/>
      </c>
      <c r="AI2764" s="25" t="str">
        <f t="shared" si="1904"/>
        <v/>
      </c>
      <c r="AJ2764" s="1" t="str">
        <f t="shared" si="1912"/>
        <v/>
      </c>
      <c r="AK2764" s="10" t="e">
        <f t="shared" si="1913"/>
        <v>#DIV/0!</v>
      </c>
      <c r="AL2764" s="10" t="e">
        <f t="shared" si="1874"/>
        <v>#DIV/0!</v>
      </c>
      <c r="AM2764">
        <f t="shared" si="1914"/>
        <v>0</v>
      </c>
      <c r="AN2764">
        <f t="shared" si="1905"/>
        <v>0</v>
      </c>
      <c r="AO2764">
        <f t="shared" si="1906"/>
        <v>0</v>
      </c>
      <c r="AP2764">
        <f t="shared" ca="1" si="1892"/>
        <v>3.8911806161226299E-54</v>
      </c>
      <c r="AQ2764">
        <f t="shared" ca="1" si="1892"/>
        <v>7.1217951990807159E-53</v>
      </c>
      <c r="AR2764">
        <f t="shared" ca="1" si="1875"/>
        <v>5.4637637103421691E-2</v>
      </c>
      <c r="AS2764">
        <f t="shared" ca="1" si="1876"/>
        <v>5.1807023740860103</v>
      </c>
      <c r="AT2764">
        <f t="shared" si="1907"/>
        <v>0</v>
      </c>
      <c r="AU2764">
        <f t="shared" ca="1" si="1877"/>
        <v>1.4562418184198399E-53</v>
      </c>
      <c r="AV2764" t="e">
        <f t="shared" si="1872"/>
        <v>#DIV/0!</v>
      </c>
      <c r="AW2764" t="e">
        <f t="shared" si="1886"/>
        <v>#DIV/0!</v>
      </c>
      <c r="AX2764" t="e">
        <f t="shared" si="1885"/>
        <v>#DIV/0!</v>
      </c>
      <c r="AY2764" t="e">
        <f t="shared" si="1890"/>
        <v>#DIV/0!</v>
      </c>
      <c r="AZ2764" t="e">
        <f t="shared" si="1889"/>
        <v>#DIV/0!</v>
      </c>
    </row>
    <row r="2765" spans="7:52" x14ac:dyDescent="0.3">
      <c r="G2765" s="1" t="str">
        <f t="shared" si="1915"/>
        <v/>
      </c>
      <c r="H2765" s="2" t="str">
        <f t="shared" si="1884"/>
        <v/>
      </c>
      <c r="I2765" s="6" t="str" cm="1">
        <f t="array" ref="I2765">_xlfn.IFS(AND(G2764&lt;H2764,G2765&gt;H2765),"BUY", AND(G2764&gt;H2764,G2765&lt;H2765),"SELL",TRUE,"")</f>
        <v/>
      </c>
      <c r="J2765" s="1">
        <f t="shared" ca="1" si="1894"/>
        <v>0</v>
      </c>
      <c r="K2765" s="3" t="str">
        <f t="shared" ca="1" si="1908"/>
        <v/>
      </c>
      <c r="L2765" s="3" t="str">
        <f t="shared" si="1909"/>
        <v/>
      </c>
      <c r="M2765" s="3" t="str">
        <f t="shared" si="1910"/>
        <v/>
      </c>
      <c r="N2765" s="4">
        <f t="shared" si="1895"/>
        <v>-1</v>
      </c>
      <c r="O2765" s="2" t="str">
        <f t="shared" si="1911"/>
        <v/>
      </c>
      <c r="P2765" s="1" t="str">
        <f t="shared" si="1896"/>
        <v/>
      </c>
      <c r="Q2765" s="1" t="str">
        <f t="shared" si="1897"/>
        <v/>
      </c>
      <c r="R2765" s="1" t="str">
        <f>IF(ISBLANK(A2765),"",SUM($Q$2:Q2765))</f>
        <v/>
      </c>
      <c r="S2765" s="1" t="str">
        <f>IF(ISBLANK(A2765),"",SUM($F$2:F2765))</f>
        <v/>
      </c>
      <c r="T2765" s="1" t="str">
        <f t="shared" si="1898"/>
        <v/>
      </c>
      <c r="U2765" s="1" t="str">
        <f t="shared" si="1899"/>
        <v/>
      </c>
      <c r="V2765" s="17">
        <f t="shared" si="1900"/>
        <v>0</v>
      </c>
      <c r="W2765" s="17">
        <f t="shared" si="1901"/>
        <v>0</v>
      </c>
      <c r="X2765" s="17">
        <f t="shared" si="1902"/>
        <v>0</v>
      </c>
      <c r="Y2765" s="22">
        <f t="shared" si="1893"/>
        <v>0</v>
      </c>
      <c r="Z2765" s="22">
        <f t="shared" si="1893"/>
        <v>0</v>
      </c>
      <c r="AA2765" s="22">
        <f t="shared" si="1893"/>
        <v>0</v>
      </c>
      <c r="AB2765" s="23" t="str">
        <f t="shared" si="1878"/>
        <v/>
      </c>
      <c r="AC2765" s="23" t="str">
        <f t="shared" si="1879"/>
        <v/>
      </c>
      <c r="AD2765" s="23" t="str">
        <f t="shared" si="1880"/>
        <v/>
      </c>
      <c r="AE2765" s="23" t="str">
        <f t="shared" si="1881"/>
        <v/>
      </c>
      <c r="AF2765" s="23" t="str">
        <f t="shared" si="1882"/>
        <v/>
      </c>
      <c r="AG2765" s="23" t="str">
        <f t="shared" si="1887"/>
        <v/>
      </c>
      <c r="AH2765" s="25" t="str">
        <f t="shared" si="1903"/>
        <v/>
      </c>
      <c r="AI2765" s="25" t="str">
        <f t="shared" si="1904"/>
        <v/>
      </c>
      <c r="AJ2765" s="1" t="str">
        <f t="shared" si="1912"/>
        <v/>
      </c>
      <c r="AK2765" s="10" t="e">
        <f t="shared" si="1913"/>
        <v>#DIV/0!</v>
      </c>
      <c r="AL2765" s="10" t="e">
        <f t="shared" si="1874"/>
        <v>#DIV/0!</v>
      </c>
      <c r="AM2765">
        <f t="shared" si="1914"/>
        <v>0</v>
      </c>
      <c r="AN2765">
        <f t="shared" si="1905"/>
        <v>0</v>
      </c>
      <c r="AO2765">
        <f t="shared" si="1906"/>
        <v>0</v>
      </c>
      <c r="AP2765">
        <f t="shared" ca="1" si="1892"/>
        <v>3.6132391435424416E-54</v>
      </c>
      <c r="AQ2765">
        <f t="shared" ca="1" si="1892"/>
        <v>6.6130955420035217E-53</v>
      </c>
      <c r="AR2765">
        <f t="shared" ca="1" si="1875"/>
        <v>5.4637637103421684E-2</v>
      </c>
      <c r="AS2765">
        <f t="shared" ca="1" si="1876"/>
        <v>5.1807023740860103</v>
      </c>
      <c r="AT2765">
        <f t="shared" si="1907"/>
        <v>0</v>
      </c>
      <c r="AU2765">
        <f t="shared" ca="1" si="1877"/>
        <v>1.3522245456755657E-53</v>
      </c>
      <c r="AV2765" t="e">
        <f t="shared" si="1872"/>
        <v>#DIV/0!</v>
      </c>
      <c r="AW2765" t="e">
        <f t="shared" si="1886"/>
        <v>#DIV/0!</v>
      </c>
      <c r="AX2765" t="e">
        <f t="shared" si="1885"/>
        <v>#DIV/0!</v>
      </c>
      <c r="AY2765" t="e">
        <f t="shared" si="1890"/>
        <v>#DIV/0!</v>
      </c>
      <c r="AZ2765" t="e">
        <f t="shared" si="1889"/>
        <v>#DIV/0!</v>
      </c>
    </row>
    <row r="2766" spans="7:52" x14ac:dyDescent="0.3">
      <c r="G2766" s="1" t="str">
        <f t="shared" si="1915"/>
        <v/>
      </c>
      <c r="H2766" s="2" t="str">
        <f t="shared" si="1884"/>
        <v/>
      </c>
      <c r="I2766" s="6" t="str" cm="1">
        <f t="array" ref="I2766">_xlfn.IFS(AND(G2765&lt;H2765,G2766&gt;H2766),"BUY", AND(G2765&gt;H2765,G2766&lt;H2766),"SELL",TRUE,"")</f>
        <v/>
      </c>
      <c r="J2766" s="1">
        <f t="shared" ca="1" si="1894"/>
        <v>0</v>
      </c>
      <c r="K2766" s="3" t="str">
        <f t="shared" ca="1" si="1908"/>
        <v/>
      </c>
      <c r="L2766" s="3" t="str">
        <f t="shared" si="1909"/>
        <v/>
      </c>
      <c r="M2766" s="3" t="str">
        <f t="shared" si="1910"/>
        <v/>
      </c>
      <c r="N2766" s="4">
        <f t="shared" si="1895"/>
        <v>-1</v>
      </c>
      <c r="O2766" s="2" t="str">
        <f t="shared" si="1911"/>
        <v/>
      </c>
      <c r="P2766" s="1" t="str">
        <f t="shared" si="1896"/>
        <v/>
      </c>
      <c r="Q2766" s="1" t="str">
        <f t="shared" si="1897"/>
        <v/>
      </c>
      <c r="R2766" s="1" t="str">
        <f>IF(ISBLANK(A2766),"",SUM($Q$2:Q2766))</f>
        <v/>
      </c>
      <c r="S2766" s="1" t="str">
        <f>IF(ISBLANK(A2766),"",SUM($F$2:F2766))</f>
        <v/>
      </c>
      <c r="T2766" s="1" t="str">
        <f t="shared" si="1898"/>
        <v/>
      </c>
      <c r="U2766" s="1" t="str">
        <f t="shared" si="1899"/>
        <v/>
      </c>
      <c r="V2766" s="17">
        <f t="shared" si="1900"/>
        <v>0</v>
      </c>
      <c r="W2766" s="17">
        <f t="shared" si="1901"/>
        <v>0</v>
      </c>
      <c r="X2766" s="17">
        <f t="shared" si="1902"/>
        <v>0</v>
      </c>
      <c r="Y2766" s="22">
        <f t="shared" si="1893"/>
        <v>0</v>
      </c>
      <c r="Z2766" s="22">
        <f t="shared" si="1893"/>
        <v>0</v>
      </c>
      <c r="AA2766" s="22">
        <f t="shared" si="1893"/>
        <v>0</v>
      </c>
      <c r="AB2766" s="23" t="str">
        <f t="shared" si="1878"/>
        <v/>
      </c>
      <c r="AC2766" s="23" t="str">
        <f t="shared" si="1879"/>
        <v/>
      </c>
      <c r="AD2766" s="23" t="str">
        <f t="shared" si="1880"/>
        <v/>
      </c>
      <c r="AE2766" s="23" t="str">
        <f t="shared" si="1881"/>
        <v/>
      </c>
      <c r="AF2766" s="23" t="str">
        <f t="shared" si="1882"/>
        <v/>
      </c>
      <c r="AG2766" s="23" t="str">
        <f t="shared" si="1887"/>
        <v/>
      </c>
      <c r="AH2766" s="25" t="str">
        <f t="shared" si="1903"/>
        <v/>
      </c>
      <c r="AI2766" s="25" t="str">
        <f t="shared" si="1904"/>
        <v/>
      </c>
      <c r="AJ2766" s="1" t="str">
        <f t="shared" si="1912"/>
        <v/>
      </c>
      <c r="AK2766" s="10" t="e">
        <f t="shared" si="1913"/>
        <v>#DIV/0!</v>
      </c>
      <c r="AL2766" s="10" t="e">
        <f t="shared" si="1874"/>
        <v>#DIV/0!</v>
      </c>
      <c r="AM2766">
        <f t="shared" si="1914"/>
        <v>0</v>
      </c>
      <c r="AN2766">
        <f t="shared" si="1905"/>
        <v>0</v>
      </c>
      <c r="AO2766">
        <f t="shared" si="1906"/>
        <v>0</v>
      </c>
      <c r="AP2766">
        <f t="shared" ca="1" si="1892"/>
        <v>3.3551506332894106E-54</v>
      </c>
      <c r="AQ2766">
        <f t="shared" ca="1" si="1892"/>
        <v>6.1407315747175551E-53</v>
      </c>
      <c r="AR2766">
        <f t="shared" ca="1" si="1875"/>
        <v>5.4637637103421698E-2</v>
      </c>
      <c r="AS2766">
        <f t="shared" ca="1" si="1876"/>
        <v>5.1807023740860103</v>
      </c>
      <c r="AT2766">
        <f t="shared" si="1907"/>
        <v>0</v>
      </c>
      <c r="AU2766">
        <f t="shared" ca="1" si="1877"/>
        <v>1.2556370781273109E-53</v>
      </c>
      <c r="AV2766" t="e">
        <f t="shared" ref="AV2766:AV2786" si="1916">AVERAGE(E2755:E2766)</f>
        <v>#DIV/0!</v>
      </c>
      <c r="AW2766" t="e">
        <f t="shared" si="1886"/>
        <v>#DIV/0!</v>
      </c>
      <c r="AX2766" t="e">
        <f t="shared" si="1885"/>
        <v>#DIV/0!</v>
      </c>
      <c r="AY2766" t="e">
        <f t="shared" si="1890"/>
        <v>#DIV/0!</v>
      </c>
      <c r="AZ2766" t="e">
        <f t="shared" si="1889"/>
        <v>#DIV/0!</v>
      </c>
    </row>
    <row r="2767" spans="7:52" x14ac:dyDescent="0.3">
      <c r="G2767" s="1" t="str">
        <f t="shared" si="1915"/>
        <v/>
      </c>
      <c r="H2767" s="2" t="str">
        <f t="shared" si="1884"/>
        <v/>
      </c>
      <c r="I2767" s="6" t="str" cm="1">
        <f t="array" ref="I2767">_xlfn.IFS(AND(G2766&lt;H2766,G2767&gt;H2767),"BUY", AND(G2766&gt;H2766,G2767&lt;H2767),"SELL",TRUE,"")</f>
        <v/>
      </c>
      <c r="J2767" s="1">
        <f t="shared" ca="1" si="1894"/>
        <v>0</v>
      </c>
      <c r="K2767" s="3" t="str">
        <f t="shared" ca="1" si="1908"/>
        <v/>
      </c>
      <c r="L2767" s="3" t="str">
        <f t="shared" si="1909"/>
        <v/>
      </c>
      <c r="M2767" s="3" t="str">
        <f t="shared" si="1910"/>
        <v/>
      </c>
      <c r="N2767" s="4">
        <f t="shared" si="1895"/>
        <v>-1</v>
      </c>
      <c r="O2767" s="2" t="str">
        <f t="shared" si="1911"/>
        <v/>
      </c>
      <c r="P2767" s="1" t="str">
        <f t="shared" si="1896"/>
        <v/>
      </c>
      <c r="Q2767" s="1" t="str">
        <f t="shared" si="1897"/>
        <v/>
      </c>
      <c r="R2767" s="1" t="str">
        <f>IF(ISBLANK(A2767),"",SUM($Q$2:Q2767))</f>
        <v/>
      </c>
      <c r="S2767" s="1" t="str">
        <f>IF(ISBLANK(A2767),"",SUM($F$2:F2767))</f>
        <v/>
      </c>
      <c r="T2767" s="1" t="str">
        <f t="shared" si="1898"/>
        <v/>
      </c>
      <c r="U2767" s="1" t="str">
        <f t="shared" si="1899"/>
        <v/>
      </c>
      <c r="V2767" s="17">
        <f t="shared" si="1900"/>
        <v>0</v>
      </c>
      <c r="W2767" s="17">
        <f t="shared" si="1901"/>
        <v>0</v>
      </c>
      <c r="X2767" s="17">
        <f t="shared" si="1902"/>
        <v>0</v>
      </c>
      <c r="Y2767" s="22">
        <f t="shared" ref="Y2767:AA2769" si="1917">SUM(V2754:V2767)</f>
        <v>0</v>
      </c>
      <c r="Z2767" s="22">
        <f t="shared" si="1917"/>
        <v>0</v>
      </c>
      <c r="AA2767" s="22">
        <f t="shared" si="1917"/>
        <v>0</v>
      </c>
      <c r="AB2767" s="23" t="str">
        <f t="shared" si="1878"/>
        <v/>
      </c>
      <c r="AC2767" s="23" t="str">
        <f t="shared" si="1879"/>
        <v/>
      </c>
      <c r="AD2767" s="23" t="str">
        <f t="shared" si="1880"/>
        <v/>
      </c>
      <c r="AE2767" s="23" t="str">
        <f t="shared" si="1881"/>
        <v/>
      </c>
      <c r="AF2767" s="23" t="str">
        <f t="shared" si="1882"/>
        <v/>
      </c>
      <c r="AG2767" s="23" t="str">
        <f t="shared" si="1887"/>
        <v/>
      </c>
      <c r="AH2767" s="25" t="str">
        <f t="shared" si="1903"/>
        <v/>
      </c>
      <c r="AI2767" s="25" t="str">
        <f t="shared" si="1904"/>
        <v/>
      </c>
      <c r="AJ2767" s="1" t="str">
        <f t="shared" si="1912"/>
        <v/>
      </c>
      <c r="AK2767" s="10" t="e">
        <f t="shared" si="1913"/>
        <v>#DIV/0!</v>
      </c>
      <c r="AL2767" s="10" t="e">
        <f t="shared" si="1874"/>
        <v>#DIV/0!</v>
      </c>
      <c r="AM2767">
        <f t="shared" si="1914"/>
        <v>0</v>
      </c>
      <c r="AN2767">
        <f t="shared" si="1905"/>
        <v>0</v>
      </c>
      <c r="AO2767">
        <f t="shared" si="1906"/>
        <v>0</v>
      </c>
      <c r="AP2767">
        <f t="shared" ca="1" si="1892"/>
        <v>3.1154970166258818E-54</v>
      </c>
      <c r="AQ2767">
        <f t="shared" ca="1" si="1892"/>
        <v>5.702107890809159E-53</v>
      </c>
      <c r="AR2767">
        <f t="shared" ca="1" si="1875"/>
        <v>5.4637637103421705E-2</v>
      </c>
      <c r="AS2767">
        <f t="shared" ca="1" si="1876"/>
        <v>5.1807023740860103</v>
      </c>
      <c r="AT2767">
        <f t="shared" si="1907"/>
        <v>0</v>
      </c>
      <c r="AU2767">
        <f t="shared" ca="1" si="1877"/>
        <v>1.1659487154039315E-53</v>
      </c>
      <c r="AV2767" t="e">
        <f t="shared" si="1916"/>
        <v>#DIV/0!</v>
      </c>
      <c r="AW2767" t="e">
        <f t="shared" si="1886"/>
        <v>#DIV/0!</v>
      </c>
      <c r="AX2767" t="e">
        <f t="shared" si="1885"/>
        <v>#DIV/0!</v>
      </c>
      <c r="AY2767" t="e">
        <f t="shared" si="1890"/>
        <v>#DIV/0!</v>
      </c>
      <c r="AZ2767" t="e">
        <f t="shared" si="1889"/>
        <v>#DIV/0!</v>
      </c>
    </row>
    <row r="2768" spans="7:52" x14ac:dyDescent="0.3">
      <c r="G2768" s="1" t="str">
        <f t="shared" si="1915"/>
        <v/>
      </c>
      <c r="H2768" s="2" t="str">
        <f t="shared" si="1884"/>
        <v/>
      </c>
      <c r="I2768" s="6" t="str" cm="1">
        <f t="array" ref="I2768">_xlfn.IFS(AND(G2767&lt;H2767,G2768&gt;H2768),"BUY", AND(G2767&gt;H2767,G2768&lt;H2768),"SELL",TRUE,"")</f>
        <v/>
      </c>
      <c r="J2768" s="1">
        <f t="shared" ca="1" si="1894"/>
        <v>0</v>
      </c>
      <c r="K2768" s="3" t="str">
        <f t="shared" ca="1" si="1908"/>
        <v/>
      </c>
      <c r="L2768" s="3" t="str">
        <f t="shared" si="1909"/>
        <v/>
      </c>
      <c r="M2768" s="3" t="str">
        <f t="shared" si="1910"/>
        <v/>
      </c>
      <c r="N2768" s="4">
        <f t="shared" si="1895"/>
        <v>-1</v>
      </c>
      <c r="O2768" s="2" t="str">
        <f t="shared" si="1911"/>
        <v/>
      </c>
      <c r="P2768" s="1" t="str">
        <f t="shared" si="1896"/>
        <v/>
      </c>
      <c r="Q2768" s="1" t="str">
        <f t="shared" si="1897"/>
        <v/>
      </c>
      <c r="R2768" s="1" t="str">
        <f>IF(ISBLANK(A2768),"",SUM($Q$2:Q2768))</f>
        <v/>
      </c>
      <c r="S2768" s="1" t="str">
        <f>IF(ISBLANK(A2768),"",SUM($F$2:F2768))</f>
        <v/>
      </c>
      <c r="T2768" s="1" t="str">
        <f t="shared" si="1898"/>
        <v/>
      </c>
      <c r="U2768" s="1" t="str">
        <f t="shared" si="1899"/>
        <v/>
      </c>
      <c r="V2768" s="17">
        <f t="shared" si="1900"/>
        <v>0</v>
      </c>
      <c r="W2768" s="17">
        <f t="shared" si="1901"/>
        <v>0</v>
      </c>
      <c r="X2768" s="17">
        <f t="shared" si="1902"/>
        <v>0</v>
      </c>
      <c r="Y2768" s="22">
        <f t="shared" si="1917"/>
        <v>0</v>
      </c>
      <c r="Z2768" s="22">
        <f t="shared" si="1917"/>
        <v>0</v>
      </c>
      <c r="AA2768" s="22">
        <f t="shared" si="1917"/>
        <v>0</v>
      </c>
      <c r="AB2768" s="23" t="str">
        <f t="shared" si="1878"/>
        <v/>
      </c>
      <c r="AC2768" s="23" t="str">
        <f t="shared" si="1879"/>
        <v/>
      </c>
      <c r="AD2768" s="23" t="str">
        <f t="shared" si="1880"/>
        <v/>
      </c>
      <c r="AE2768" s="23" t="str">
        <f t="shared" si="1881"/>
        <v/>
      </c>
      <c r="AF2768" s="23" t="str">
        <f t="shared" si="1882"/>
        <v/>
      </c>
      <c r="AG2768" s="23" t="str">
        <f t="shared" si="1887"/>
        <v/>
      </c>
      <c r="AH2768" s="25" t="str">
        <f t="shared" si="1903"/>
        <v/>
      </c>
      <c r="AI2768" s="25" t="str">
        <f t="shared" si="1904"/>
        <v/>
      </c>
      <c r="AJ2768" s="1" t="str">
        <f t="shared" si="1912"/>
        <v/>
      </c>
      <c r="AK2768" s="10" t="e">
        <f t="shared" si="1913"/>
        <v>#DIV/0!</v>
      </c>
      <c r="AL2768" s="10" t="e">
        <f t="shared" ref="AL2768:AL2786" si="1918">STDEV(AK2755:AK2768)*SQRT(DaysInYear)</f>
        <v>#DIV/0!</v>
      </c>
      <c r="AM2768">
        <f t="shared" si="1914"/>
        <v>0</v>
      </c>
      <c r="AN2768">
        <f t="shared" si="1905"/>
        <v>0</v>
      </c>
      <c r="AO2768">
        <f t="shared" si="1906"/>
        <v>0</v>
      </c>
      <c r="AP2768">
        <f t="shared" ca="1" si="1892"/>
        <v>2.8929615154383185E-54</v>
      </c>
      <c r="AQ2768">
        <f t="shared" ca="1" si="1892"/>
        <v>5.2948144700370761E-53</v>
      </c>
      <c r="AR2768">
        <f t="shared" ref="AR2768:AR2786" ca="1" si="1919">AP2768/AQ2768</f>
        <v>5.4637637103421698E-2</v>
      </c>
      <c r="AS2768">
        <f t="shared" ref="AS2768:AS2786" ca="1" si="1920">IF(AQ2768=0,100,100-(100/(1+AR2768)))</f>
        <v>5.1807023740860103</v>
      </c>
      <c r="AT2768">
        <f t="shared" si="1907"/>
        <v>0</v>
      </c>
      <c r="AU2768">
        <f t="shared" ref="AU2768:AU2786" ca="1" si="1921">(AU2767*13+AT2768)/14</f>
        <v>1.0826666643036506E-53</v>
      </c>
      <c r="AV2768" t="e">
        <f t="shared" si="1916"/>
        <v>#DIV/0!</v>
      </c>
      <c r="AW2768" t="e">
        <f t="shared" si="1886"/>
        <v>#DIV/0!</v>
      </c>
      <c r="AX2768" t="e">
        <f t="shared" si="1885"/>
        <v>#DIV/0!</v>
      </c>
      <c r="AY2768" t="e">
        <f t="shared" si="1890"/>
        <v>#DIV/0!</v>
      </c>
      <c r="AZ2768" t="e">
        <f t="shared" si="1889"/>
        <v>#DIV/0!</v>
      </c>
    </row>
    <row r="2769" spans="7:52" x14ac:dyDescent="0.3">
      <c r="G2769" s="1" t="str">
        <f t="shared" si="1915"/>
        <v/>
      </c>
      <c r="H2769" s="2" t="str">
        <f t="shared" si="1884"/>
        <v/>
      </c>
      <c r="I2769" s="6" t="str" cm="1">
        <f t="array" ref="I2769">_xlfn.IFS(AND(G2768&lt;H2768,G2769&gt;H2769),"BUY", AND(G2768&gt;H2768,G2769&lt;H2769),"SELL",TRUE,"")</f>
        <v/>
      </c>
      <c r="J2769" s="1">
        <f t="shared" ca="1" si="1894"/>
        <v>0</v>
      </c>
      <c r="K2769" s="3" t="str">
        <f t="shared" ca="1" si="1908"/>
        <v/>
      </c>
      <c r="L2769" s="3" t="str">
        <f t="shared" si="1909"/>
        <v/>
      </c>
      <c r="M2769" s="3" t="str">
        <f t="shared" si="1910"/>
        <v/>
      </c>
      <c r="N2769" s="4">
        <f t="shared" si="1895"/>
        <v>-1</v>
      </c>
      <c r="O2769" s="2" t="str">
        <f t="shared" si="1911"/>
        <v/>
      </c>
      <c r="P2769" s="1" t="str">
        <f t="shared" si="1896"/>
        <v/>
      </c>
      <c r="Q2769" s="1" t="str">
        <f t="shared" si="1897"/>
        <v/>
      </c>
      <c r="R2769" s="1" t="str">
        <f>IF(ISBLANK(A2769),"",SUM($Q$2:Q2769))</f>
        <v/>
      </c>
      <c r="S2769" s="1" t="str">
        <f>IF(ISBLANK(A2769),"",SUM($F$2:F2769))</f>
        <v/>
      </c>
      <c r="T2769" s="1" t="str">
        <f t="shared" si="1898"/>
        <v/>
      </c>
      <c r="U2769" s="1" t="str">
        <f t="shared" si="1899"/>
        <v/>
      </c>
      <c r="V2769" s="17">
        <f t="shared" si="1900"/>
        <v>0</v>
      </c>
      <c r="W2769" s="17">
        <f t="shared" si="1901"/>
        <v>0</v>
      </c>
      <c r="X2769" s="17">
        <f t="shared" si="1902"/>
        <v>0</v>
      </c>
      <c r="Y2769" s="22">
        <f t="shared" si="1917"/>
        <v>0</v>
      </c>
      <c r="Z2769" s="22">
        <f t="shared" si="1917"/>
        <v>0</v>
      </c>
      <c r="AA2769" s="22">
        <f t="shared" si="1917"/>
        <v>0</v>
      </c>
      <c r="AB2769" s="23" t="str">
        <f t="shared" ref="AB2769:AB2786" si="1922">IFERROR(100*(Z2769/Y2769),"")</f>
        <v/>
      </c>
      <c r="AC2769" s="23" t="str">
        <f t="shared" ref="AC2769:AC2786" si="1923">IFERROR(100*(AA2769/Y2769),"")</f>
        <v/>
      </c>
      <c r="AD2769" s="23" t="str">
        <f t="shared" ref="AD2769:AD2786" si="1924">IFERROR(ABS(AB2769-AC2769),"")</f>
        <v/>
      </c>
      <c r="AE2769" s="23" t="str">
        <f t="shared" ref="AE2769:AE2786" si="1925">IFERROR((AB2769+AC2769),"")</f>
        <v/>
      </c>
      <c r="AF2769" s="23" t="str">
        <f t="shared" ref="AF2769:AF2786" si="1926">IFERROR(100*(AD2769/AE2769),"")</f>
        <v/>
      </c>
      <c r="AG2769" s="23" t="str">
        <f t="shared" si="1887"/>
        <v/>
      </c>
      <c r="AH2769" s="25" t="str">
        <f t="shared" si="1903"/>
        <v/>
      </c>
      <c r="AI2769" s="25" t="str">
        <f t="shared" si="1904"/>
        <v/>
      </c>
      <c r="AJ2769" s="1" t="str">
        <f t="shared" si="1912"/>
        <v/>
      </c>
      <c r="AK2769" s="10" t="e">
        <f t="shared" si="1913"/>
        <v>#DIV/0!</v>
      </c>
      <c r="AL2769" s="10" t="e">
        <f t="shared" si="1918"/>
        <v>#DIV/0!</v>
      </c>
      <c r="AM2769">
        <f t="shared" si="1914"/>
        <v>0</v>
      </c>
      <c r="AN2769">
        <f t="shared" si="1905"/>
        <v>0</v>
      </c>
      <c r="AO2769">
        <f t="shared" si="1906"/>
        <v>0</v>
      </c>
      <c r="AP2769">
        <f t="shared" ca="1" si="1892"/>
        <v>2.6863214071927244E-54</v>
      </c>
      <c r="AQ2769">
        <f t="shared" ca="1" si="1892"/>
        <v>4.9166134364629987E-53</v>
      </c>
      <c r="AR2769">
        <f t="shared" ca="1" si="1919"/>
        <v>5.4637637103421705E-2</v>
      </c>
      <c r="AS2769">
        <f t="shared" ca="1" si="1920"/>
        <v>5.1807023740860103</v>
      </c>
      <c r="AT2769">
        <f t="shared" si="1907"/>
        <v>0</v>
      </c>
      <c r="AU2769">
        <f t="shared" ca="1" si="1921"/>
        <v>1.0053333311391042E-53</v>
      </c>
      <c r="AV2769" t="e">
        <f t="shared" si="1916"/>
        <v>#DIV/0!</v>
      </c>
      <c r="AW2769" t="e">
        <f t="shared" si="1886"/>
        <v>#DIV/0!</v>
      </c>
      <c r="AX2769" t="e">
        <f t="shared" si="1885"/>
        <v>#DIV/0!</v>
      </c>
      <c r="AY2769" t="e">
        <f t="shared" si="1890"/>
        <v>#DIV/0!</v>
      </c>
      <c r="AZ2769" t="e">
        <f t="shared" si="1889"/>
        <v>#DIV/0!</v>
      </c>
    </row>
    <row r="2770" spans="7:52" x14ac:dyDescent="0.3">
      <c r="G2770" s="1" t="str">
        <f t="shared" si="1915"/>
        <v/>
      </c>
      <c r="H2770" s="2" t="str">
        <f t="shared" si="1884"/>
        <v/>
      </c>
      <c r="I2770" s="6" t="str" cm="1">
        <f t="array" ref="I2770">_xlfn.IFS(AND(G2769&lt;H2769,G2770&gt;H2770),"BUY", AND(G2769&gt;H2769,G2770&lt;H2770),"SELL",TRUE,"")</f>
        <v/>
      </c>
      <c r="J2770" s="1">
        <f t="shared" ca="1" si="1894"/>
        <v>0</v>
      </c>
      <c r="K2770" s="3" t="str">
        <f t="shared" ca="1" si="1908"/>
        <v/>
      </c>
      <c r="L2770" s="3" t="str">
        <f t="shared" si="1909"/>
        <v/>
      </c>
      <c r="M2770" s="3" t="str">
        <f t="shared" si="1910"/>
        <v/>
      </c>
      <c r="N2770" s="4">
        <f t="shared" si="1895"/>
        <v>-1</v>
      </c>
      <c r="O2770" s="2" t="str">
        <f t="shared" si="1911"/>
        <v/>
      </c>
      <c r="P2770" s="1" t="str">
        <f t="shared" si="1896"/>
        <v/>
      </c>
      <c r="Q2770" s="1" t="str">
        <f t="shared" si="1897"/>
        <v/>
      </c>
      <c r="R2770" s="1" t="str">
        <f>IF(ISBLANK(A2770),"",SUM($Q$2:Q2770))</f>
        <v/>
      </c>
      <c r="S2770" s="1" t="str">
        <f>IF(ISBLANK(A2770),"",SUM($F$2:F2770))</f>
        <v/>
      </c>
      <c r="T2770" s="1" t="str">
        <f t="shared" si="1898"/>
        <v/>
      </c>
      <c r="U2770" s="1" t="str">
        <f t="shared" si="1899"/>
        <v/>
      </c>
      <c r="V2770" s="17">
        <f t="shared" si="1900"/>
        <v>0</v>
      </c>
      <c r="W2770" s="17">
        <f t="shared" si="1901"/>
        <v>0</v>
      </c>
      <c r="X2770" s="17">
        <f t="shared" si="1902"/>
        <v>0</v>
      </c>
      <c r="Y2770" s="22">
        <f>SUM(V2757:V2770)</f>
        <v>0</v>
      </c>
      <c r="Z2770" s="22">
        <f>SUM(W2757:W2770)</f>
        <v>0</v>
      </c>
      <c r="AA2770" s="22">
        <f>SUM(X2757:X2770)</f>
        <v>0</v>
      </c>
      <c r="AB2770" s="23" t="str">
        <f t="shared" si="1922"/>
        <v/>
      </c>
      <c r="AC2770" s="23" t="str">
        <f t="shared" si="1923"/>
        <v/>
      </c>
      <c r="AD2770" s="23" t="str">
        <f t="shared" si="1924"/>
        <v/>
      </c>
      <c r="AE2770" s="23" t="str">
        <f t="shared" si="1925"/>
        <v/>
      </c>
      <c r="AF2770" s="23" t="str">
        <f t="shared" si="1926"/>
        <v/>
      </c>
      <c r="AG2770" s="23" t="str">
        <f t="shared" si="1887"/>
        <v/>
      </c>
      <c r="AH2770" s="25" t="str">
        <f t="shared" si="1903"/>
        <v/>
      </c>
      <c r="AI2770" s="25" t="str">
        <f t="shared" si="1904"/>
        <v/>
      </c>
      <c r="AJ2770" s="1" t="str">
        <f t="shared" si="1912"/>
        <v/>
      </c>
      <c r="AK2770" s="10" t="e">
        <f t="shared" si="1913"/>
        <v>#DIV/0!</v>
      </c>
      <c r="AL2770" s="10" t="e">
        <f t="shared" si="1918"/>
        <v>#DIV/0!</v>
      </c>
      <c r="AM2770">
        <f t="shared" si="1914"/>
        <v>0</v>
      </c>
      <c r="AN2770">
        <f t="shared" si="1905"/>
        <v>0</v>
      </c>
      <c r="AO2770">
        <f t="shared" si="1906"/>
        <v>0</v>
      </c>
      <c r="AP2770">
        <f t="shared" ca="1" si="1892"/>
        <v>2.4944413066789582E-54</v>
      </c>
      <c r="AQ2770">
        <f t="shared" ca="1" si="1892"/>
        <v>4.5654267624299271E-53</v>
      </c>
      <c r="AR2770">
        <f t="shared" ca="1" si="1919"/>
        <v>5.4637637103421705E-2</v>
      </c>
      <c r="AS2770">
        <f t="shared" ca="1" si="1920"/>
        <v>5.1807023740860103</v>
      </c>
      <c r="AT2770">
        <f t="shared" si="1907"/>
        <v>0</v>
      </c>
      <c r="AU2770">
        <f t="shared" ca="1" si="1921"/>
        <v>9.3352380748631104E-54</v>
      </c>
      <c r="AV2770" t="e">
        <f t="shared" si="1916"/>
        <v>#DIV/0!</v>
      </c>
      <c r="AW2770" t="e">
        <f t="shared" si="1886"/>
        <v>#DIV/0!</v>
      </c>
      <c r="AX2770" t="e">
        <f t="shared" si="1885"/>
        <v>#DIV/0!</v>
      </c>
      <c r="AY2770" t="e">
        <f t="shared" si="1890"/>
        <v>#DIV/0!</v>
      </c>
      <c r="AZ2770" t="e">
        <f t="shared" si="1889"/>
        <v>#DIV/0!</v>
      </c>
    </row>
    <row r="2771" spans="7:52" x14ac:dyDescent="0.3">
      <c r="G2771" s="1" t="str">
        <f t="shared" si="1915"/>
        <v/>
      </c>
      <c r="H2771" s="2" t="str">
        <f t="shared" si="1884"/>
        <v/>
      </c>
      <c r="I2771" s="6" t="str" cm="1">
        <f t="array" ref="I2771">_xlfn.IFS(AND(G2770&lt;H2770,G2771&gt;H2771),"BUY", AND(G2770&gt;H2770,G2771&lt;H2771),"SELL",TRUE,"")</f>
        <v/>
      </c>
      <c r="J2771" s="1">
        <f t="shared" ca="1" si="1894"/>
        <v>0</v>
      </c>
      <c r="K2771" s="3" t="str">
        <f t="shared" ca="1" si="1908"/>
        <v/>
      </c>
      <c r="L2771" s="3" t="str">
        <f t="shared" si="1909"/>
        <v/>
      </c>
      <c r="M2771" s="3" t="str">
        <f t="shared" si="1910"/>
        <v/>
      </c>
      <c r="N2771" s="4">
        <f t="shared" si="1895"/>
        <v>-1</v>
      </c>
      <c r="O2771" s="2" t="str">
        <f t="shared" si="1911"/>
        <v/>
      </c>
      <c r="P2771" s="1" t="str">
        <f t="shared" si="1896"/>
        <v/>
      </c>
      <c r="Q2771" s="1" t="str">
        <f t="shared" si="1897"/>
        <v/>
      </c>
      <c r="R2771" s="1" t="str">
        <f>IF(ISBLANK(A2771),"",SUM($Q$2:Q2771))</f>
        <v/>
      </c>
      <c r="S2771" s="1" t="str">
        <f>IF(ISBLANK(A2771),"",SUM($F$2:F2771))</f>
        <v/>
      </c>
      <c r="T2771" s="1" t="str">
        <f t="shared" si="1898"/>
        <v/>
      </c>
      <c r="U2771" s="1" t="str">
        <f t="shared" si="1899"/>
        <v/>
      </c>
      <c r="V2771" s="17">
        <f t="shared" si="1900"/>
        <v>0</v>
      </c>
      <c r="W2771" s="17">
        <f t="shared" si="1901"/>
        <v>0</v>
      </c>
      <c r="X2771" s="17">
        <f t="shared" si="1902"/>
        <v>0</v>
      </c>
      <c r="Y2771" s="22">
        <f t="shared" ref="Y2771:AA2782" si="1927">SUM(V2758:V2771)</f>
        <v>0</v>
      </c>
      <c r="Z2771" s="22">
        <f t="shared" si="1927"/>
        <v>0</v>
      </c>
      <c r="AA2771" s="22">
        <f t="shared" si="1927"/>
        <v>0</v>
      </c>
      <c r="AB2771" s="23" t="str">
        <f t="shared" si="1922"/>
        <v/>
      </c>
      <c r="AC2771" s="23" t="str">
        <f t="shared" si="1923"/>
        <v/>
      </c>
      <c r="AD2771" s="23" t="str">
        <f t="shared" si="1924"/>
        <v/>
      </c>
      <c r="AE2771" s="23" t="str">
        <f t="shared" si="1925"/>
        <v/>
      </c>
      <c r="AF2771" s="23" t="str">
        <f t="shared" si="1926"/>
        <v/>
      </c>
      <c r="AG2771" s="23" t="str">
        <f t="shared" si="1887"/>
        <v/>
      </c>
      <c r="AH2771" s="25" t="str">
        <f t="shared" si="1903"/>
        <v/>
      </c>
      <c r="AI2771" s="25" t="str">
        <f t="shared" si="1904"/>
        <v/>
      </c>
      <c r="AJ2771" s="1" t="str">
        <f t="shared" si="1912"/>
        <v/>
      </c>
      <c r="AK2771" s="10" t="e">
        <f t="shared" si="1913"/>
        <v>#DIV/0!</v>
      </c>
      <c r="AL2771" s="10" t="e">
        <f t="shared" si="1918"/>
        <v>#DIV/0!</v>
      </c>
      <c r="AM2771">
        <f t="shared" si="1914"/>
        <v>0</v>
      </c>
      <c r="AN2771">
        <f t="shared" si="1905"/>
        <v>0</v>
      </c>
      <c r="AO2771">
        <f t="shared" si="1906"/>
        <v>0</v>
      </c>
      <c r="AP2771">
        <f t="shared" ca="1" si="1892"/>
        <v>2.3162669276304614E-54</v>
      </c>
      <c r="AQ2771">
        <f t="shared" ca="1" si="1892"/>
        <v>4.2393248508277896E-53</v>
      </c>
      <c r="AR2771">
        <f t="shared" ca="1" si="1919"/>
        <v>5.4637637103421711E-2</v>
      </c>
      <c r="AS2771">
        <f t="shared" ca="1" si="1920"/>
        <v>5.1807023740860103</v>
      </c>
      <c r="AT2771">
        <f t="shared" si="1907"/>
        <v>0</v>
      </c>
      <c r="AU2771">
        <f t="shared" ca="1" si="1921"/>
        <v>8.6684353552300314E-54</v>
      </c>
      <c r="AV2771" t="e">
        <f t="shared" si="1916"/>
        <v>#DIV/0!</v>
      </c>
      <c r="AW2771" t="e">
        <f t="shared" si="1886"/>
        <v>#DIV/0!</v>
      </c>
      <c r="AX2771" t="e">
        <f t="shared" si="1885"/>
        <v>#DIV/0!</v>
      </c>
      <c r="AY2771" t="e">
        <f t="shared" si="1890"/>
        <v>#DIV/0!</v>
      </c>
      <c r="AZ2771" t="e">
        <f t="shared" si="1889"/>
        <v>#DIV/0!</v>
      </c>
    </row>
    <row r="2772" spans="7:52" x14ac:dyDescent="0.3">
      <c r="G2772" s="1" t="str">
        <f t="shared" si="1915"/>
        <v/>
      </c>
      <c r="H2772" s="2" t="str">
        <f t="shared" si="1884"/>
        <v/>
      </c>
      <c r="I2772" s="6" t="str" cm="1">
        <f t="array" ref="I2772">_xlfn.IFS(AND(G2771&lt;H2771,G2772&gt;H2772),"BUY", AND(G2771&gt;H2771,G2772&lt;H2772),"SELL",TRUE,"")</f>
        <v/>
      </c>
      <c r="J2772" s="1">
        <f t="shared" ca="1" si="1894"/>
        <v>0</v>
      </c>
      <c r="K2772" s="3" t="str">
        <f t="shared" ca="1" si="1908"/>
        <v/>
      </c>
      <c r="L2772" s="3" t="str">
        <f t="shared" si="1909"/>
        <v/>
      </c>
      <c r="M2772" s="3" t="str">
        <f t="shared" si="1910"/>
        <v/>
      </c>
      <c r="N2772" s="4">
        <f t="shared" si="1895"/>
        <v>-1</v>
      </c>
      <c r="O2772" s="2" t="str">
        <f t="shared" si="1911"/>
        <v/>
      </c>
      <c r="P2772" s="1" t="str">
        <f t="shared" si="1896"/>
        <v/>
      </c>
      <c r="Q2772" s="1" t="str">
        <f t="shared" si="1897"/>
        <v/>
      </c>
      <c r="R2772" s="1" t="str">
        <f>IF(ISBLANK(A2772),"",SUM($Q$2:Q2772))</f>
        <v/>
      </c>
      <c r="S2772" s="1" t="str">
        <f>IF(ISBLANK(A2772),"",SUM($F$2:F2772))</f>
        <v/>
      </c>
      <c r="T2772" s="1" t="str">
        <f t="shared" si="1898"/>
        <v/>
      </c>
      <c r="U2772" s="1" t="str">
        <f t="shared" si="1899"/>
        <v/>
      </c>
      <c r="V2772" s="17">
        <f t="shared" si="1900"/>
        <v>0</v>
      </c>
      <c r="W2772" s="17">
        <f t="shared" si="1901"/>
        <v>0</v>
      </c>
      <c r="X2772" s="17">
        <f t="shared" si="1902"/>
        <v>0</v>
      </c>
      <c r="Y2772" s="22">
        <f t="shared" si="1927"/>
        <v>0</v>
      </c>
      <c r="Z2772" s="22">
        <f t="shared" si="1927"/>
        <v>0</v>
      </c>
      <c r="AA2772" s="22">
        <f t="shared" si="1927"/>
        <v>0</v>
      </c>
      <c r="AB2772" s="23" t="str">
        <f t="shared" si="1922"/>
        <v/>
      </c>
      <c r="AC2772" s="23" t="str">
        <f t="shared" si="1923"/>
        <v/>
      </c>
      <c r="AD2772" s="23" t="str">
        <f t="shared" si="1924"/>
        <v/>
      </c>
      <c r="AE2772" s="23" t="str">
        <f t="shared" si="1925"/>
        <v/>
      </c>
      <c r="AF2772" s="23" t="str">
        <f t="shared" si="1926"/>
        <v/>
      </c>
      <c r="AG2772" s="23" t="str">
        <f t="shared" si="1887"/>
        <v/>
      </c>
      <c r="AH2772" s="25" t="str">
        <f t="shared" si="1903"/>
        <v/>
      </c>
      <c r="AI2772" s="25" t="str">
        <f t="shared" si="1904"/>
        <v/>
      </c>
      <c r="AJ2772" s="1" t="str">
        <f t="shared" si="1912"/>
        <v/>
      </c>
      <c r="AK2772" s="10" t="e">
        <f t="shared" si="1913"/>
        <v>#DIV/0!</v>
      </c>
      <c r="AL2772" s="10" t="e">
        <f t="shared" si="1918"/>
        <v>#DIV/0!</v>
      </c>
      <c r="AM2772">
        <f t="shared" si="1914"/>
        <v>0</v>
      </c>
      <c r="AN2772">
        <f t="shared" si="1905"/>
        <v>0</v>
      </c>
      <c r="AO2772">
        <f t="shared" si="1906"/>
        <v>0</v>
      </c>
      <c r="AP2772">
        <f t="shared" ca="1" si="1892"/>
        <v>2.150819289942571E-54</v>
      </c>
      <c r="AQ2772">
        <f t="shared" ca="1" si="1892"/>
        <v>3.9365159329115191E-53</v>
      </c>
      <c r="AR2772">
        <f t="shared" ca="1" si="1919"/>
        <v>5.4637637103421698E-2</v>
      </c>
      <c r="AS2772">
        <f t="shared" ca="1" si="1920"/>
        <v>5.1807023740860103</v>
      </c>
      <c r="AT2772">
        <f t="shared" si="1907"/>
        <v>0</v>
      </c>
      <c r="AU2772">
        <f t="shared" ca="1" si="1921"/>
        <v>8.0492614012850285E-54</v>
      </c>
      <c r="AV2772" t="e">
        <f t="shared" si="1916"/>
        <v>#DIV/0!</v>
      </c>
      <c r="AW2772" t="e">
        <f t="shared" si="1886"/>
        <v>#DIV/0!</v>
      </c>
      <c r="AX2772" t="e">
        <f t="shared" si="1885"/>
        <v>#DIV/0!</v>
      </c>
      <c r="AY2772" t="e">
        <f t="shared" si="1890"/>
        <v>#DIV/0!</v>
      </c>
      <c r="AZ2772" t="e">
        <f t="shared" si="1889"/>
        <v>#DIV/0!</v>
      </c>
    </row>
    <row r="2773" spans="7:52" x14ac:dyDescent="0.3">
      <c r="G2773" s="1" t="str">
        <f t="shared" si="1915"/>
        <v/>
      </c>
      <c r="H2773" s="2" t="str">
        <f t="shared" si="1884"/>
        <v/>
      </c>
      <c r="I2773" s="6" t="str" cm="1">
        <f t="array" ref="I2773">_xlfn.IFS(AND(G2772&lt;H2772,G2773&gt;H2773),"BUY", AND(G2772&gt;H2772,G2773&lt;H2773),"SELL",TRUE,"")</f>
        <v/>
      </c>
      <c r="J2773" s="1">
        <f t="shared" ca="1" si="1894"/>
        <v>0</v>
      </c>
      <c r="K2773" s="3" t="str">
        <f t="shared" ca="1" si="1908"/>
        <v/>
      </c>
      <c r="L2773" s="3" t="str">
        <f t="shared" si="1909"/>
        <v/>
      </c>
      <c r="M2773" s="3" t="str">
        <f t="shared" si="1910"/>
        <v/>
      </c>
      <c r="N2773" s="4">
        <f t="shared" si="1895"/>
        <v>-1</v>
      </c>
      <c r="O2773" s="2" t="str">
        <f t="shared" si="1911"/>
        <v/>
      </c>
      <c r="P2773" s="1" t="str">
        <f t="shared" si="1896"/>
        <v/>
      </c>
      <c r="Q2773" s="1" t="str">
        <f t="shared" si="1897"/>
        <v/>
      </c>
      <c r="R2773" s="1" t="str">
        <f>IF(ISBLANK(A2773),"",SUM($Q$2:Q2773))</f>
        <v/>
      </c>
      <c r="S2773" s="1" t="str">
        <f>IF(ISBLANK(A2773),"",SUM($F$2:F2773))</f>
        <v/>
      </c>
      <c r="T2773" s="1" t="str">
        <f t="shared" si="1898"/>
        <v/>
      </c>
      <c r="U2773" s="1" t="str">
        <f t="shared" si="1899"/>
        <v/>
      </c>
      <c r="V2773" s="17">
        <f t="shared" si="1900"/>
        <v>0</v>
      </c>
      <c r="W2773" s="17">
        <f t="shared" si="1901"/>
        <v>0</v>
      </c>
      <c r="X2773" s="17">
        <f t="shared" si="1902"/>
        <v>0</v>
      </c>
      <c r="Y2773" s="22">
        <f t="shared" si="1927"/>
        <v>0</v>
      </c>
      <c r="Z2773" s="22">
        <f t="shared" si="1927"/>
        <v>0</v>
      </c>
      <c r="AA2773" s="22">
        <f t="shared" si="1927"/>
        <v>0</v>
      </c>
      <c r="AB2773" s="23" t="str">
        <f t="shared" si="1922"/>
        <v/>
      </c>
      <c r="AC2773" s="23" t="str">
        <f t="shared" si="1923"/>
        <v/>
      </c>
      <c r="AD2773" s="23" t="str">
        <f t="shared" si="1924"/>
        <v/>
      </c>
      <c r="AE2773" s="23" t="str">
        <f t="shared" si="1925"/>
        <v/>
      </c>
      <c r="AF2773" s="23" t="str">
        <f t="shared" si="1926"/>
        <v/>
      </c>
      <c r="AG2773" s="23" t="str">
        <f t="shared" si="1887"/>
        <v/>
      </c>
      <c r="AH2773" s="25" t="str">
        <f t="shared" si="1903"/>
        <v/>
      </c>
      <c r="AI2773" s="25" t="str">
        <f t="shared" si="1904"/>
        <v/>
      </c>
      <c r="AJ2773" s="1" t="str">
        <f t="shared" si="1912"/>
        <v/>
      </c>
      <c r="AK2773" s="10" t="e">
        <f t="shared" si="1913"/>
        <v>#DIV/0!</v>
      </c>
      <c r="AL2773" s="10" t="e">
        <f t="shared" si="1918"/>
        <v>#DIV/0!</v>
      </c>
      <c r="AM2773">
        <f t="shared" si="1914"/>
        <v>0</v>
      </c>
      <c r="AN2773">
        <f t="shared" si="1905"/>
        <v>0</v>
      </c>
      <c r="AO2773">
        <f t="shared" si="1906"/>
        <v>0</v>
      </c>
      <c r="AP2773">
        <f t="shared" ca="1" si="1892"/>
        <v>1.9971893406609586E-54</v>
      </c>
      <c r="AQ2773">
        <f t="shared" ca="1" si="1892"/>
        <v>3.655336223417839E-53</v>
      </c>
      <c r="AR2773">
        <f t="shared" ca="1" si="1919"/>
        <v>5.4637637103421698E-2</v>
      </c>
      <c r="AS2773">
        <f t="shared" ca="1" si="1920"/>
        <v>5.1807023740860103</v>
      </c>
      <c r="AT2773">
        <f t="shared" si="1907"/>
        <v>0</v>
      </c>
      <c r="AU2773">
        <f t="shared" ca="1" si="1921"/>
        <v>7.4743141583360969E-54</v>
      </c>
      <c r="AV2773" t="e">
        <f t="shared" si="1916"/>
        <v>#DIV/0!</v>
      </c>
      <c r="AW2773" t="e">
        <f t="shared" si="1886"/>
        <v>#DIV/0!</v>
      </c>
      <c r="AX2773" t="e">
        <f t="shared" si="1885"/>
        <v>#DIV/0!</v>
      </c>
      <c r="AY2773" t="e">
        <f t="shared" si="1890"/>
        <v>#DIV/0!</v>
      </c>
      <c r="AZ2773" t="e">
        <f t="shared" si="1889"/>
        <v>#DIV/0!</v>
      </c>
    </row>
    <row r="2774" spans="7:52" x14ac:dyDescent="0.3">
      <c r="G2774" s="1" t="str">
        <f t="shared" si="1915"/>
        <v/>
      </c>
      <c r="H2774" s="2" t="str">
        <f t="shared" si="1884"/>
        <v/>
      </c>
      <c r="I2774" s="6" t="str" cm="1">
        <f t="array" ref="I2774">_xlfn.IFS(AND(G2773&lt;H2773,G2774&gt;H2774),"BUY", AND(G2773&gt;H2773,G2774&lt;H2774),"SELL",TRUE,"")</f>
        <v/>
      </c>
      <c r="J2774" s="1">
        <f t="shared" ca="1" si="1894"/>
        <v>0</v>
      </c>
      <c r="K2774" s="3" t="str">
        <f t="shared" ca="1" si="1908"/>
        <v/>
      </c>
      <c r="L2774" s="3" t="str">
        <f t="shared" si="1909"/>
        <v/>
      </c>
      <c r="M2774" s="3" t="str">
        <f t="shared" si="1910"/>
        <v/>
      </c>
      <c r="N2774" s="4">
        <f t="shared" si="1895"/>
        <v>-1</v>
      </c>
      <c r="O2774" s="2" t="str">
        <f t="shared" si="1911"/>
        <v/>
      </c>
      <c r="P2774" s="1" t="str">
        <f t="shared" si="1896"/>
        <v/>
      </c>
      <c r="Q2774" s="1" t="str">
        <f t="shared" si="1897"/>
        <v/>
      </c>
      <c r="R2774" s="1" t="str">
        <f>IF(ISBLANK(A2774),"",SUM($Q$2:Q2774))</f>
        <v/>
      </c>
      <c r="S2774" s="1" t="str">
        <f>IF(ISBLANK(A2774),"",SUM($F$2:F2774))</f>
        <v/>
      </c>
      <c r="T2774" s="1" t="str">
        <f t="shared" si="1898"/>
        <v/>
      </c>
      <c r="U2774" s="1" t="str">
        <f t="shared" si="1899"/>
        <v/>
      </c>
      <c r="V2774" s="17">
        <f t="shared" si="1900"/>
        <v>0</v>
      </c>
      <c r="W2774" s="17">
        <f t="shared" si="1901"/>
        <v>0</v>
      </c>
      <c r="X2774" s="17">
        <f t="shared" si="1902"/>
        <v>0</v>
      </c>
      <c r="Y2774" s="22">
        <f t="shared" si="1927"/>
        <v>0</v>
      </c>
      <c r="Z2774" s="22">
        <f t="shared" si="1927"/>
        <v>0</v>
      </c>
      <c r="AA2774" s="22">
        <f t="shared" si="1927"/>
        <v>0</v>
      </c>
      <c r="AB2774" s="23" t="str">
        <f t="shared" si="1922"/>
        <v/>
      </c>
      <c r="AC2774" s="23" t="str">
        <f t="shared" si="1923"/>
        <v/>
      </c>
      <c r="AD2774" s="23" t="str">
        <f t="shared" si="1924"/>
        <v/>
      </c>
      <c r="AE2774" s="23" t="str">
        <f t="shared" si="1925"/>
        <v/>
      </c>
      <c r="AF2774" s="23" t="str">
        <f t="shared" si="1926"/>
        <v/>
      </c>
      <c r="AG2774" s="23" t="str">
        <f t="shared" si="1887"/>
        <v/>
      </c>
      <c r="AH2774" s="25" t="str">
        <f t="shared" si="1903"/>
        <v/>
      </c>
      <c r="AI2774" s="25" t="str">
        <f t="shared" si="1904"/>
        <v/>
      </c>
      <c r="AJ2774" s="1" t="str">
        <f t="shared" si="1912"/>
        <v/>
      </c>
      <c r="AK2774" s="10" t="e">
        <f t="shared" si="1913"/>
        <v>#DIV/0!</v>
      </c>
      <c r="AL2774" s="10" t="e">
        <f t="shared" si="1918"/>
        <v>#DIV/0!</v>
      </c>
      <c r="AM2774">
        <f t="shared" si="1914"/>
        <v>0</v>
      </c>
      <c r="AN2774">
        <f t="shared" si="1905"/>
        <v>0</v>
      </c>
      <c r="AO2774">
        <f t="shared" si="1906"/>
        <v>0</v>
      </c>
      <c r="AP2774">
        <f t="shared" ca="1" si="1892"/>
        <v>1.8545329591851757E-54</v>
      </c>
      <c r="AQ2774">
        <f t="shared" ca="1" si="1892"/>
        <v>3.394240778887993E-53</v>
      </c>
      <c r="AR2774">
        <f t="shared" ca="1" si="1919"/>
        <v>5.4637637103421698E-2</v>
      </c>
      <c r="AS2774">
        <f t="shared" ca="1" si="1920"/>
        <v>5.1807023740860103</v>
      </c>
      <c r="AT2774">
        <f t="shared" si="1907"/>
        <v>0</v>
      </c>
      <c r="AU2774">
        <f t="shared" ca="1" si="1921"/>
        <v>6.9404345755978033E-54</v>
      </c>
      <c r="AV2774" t="e">
        <f t="shared" si="1916"/>
        <v>#DIV/0!</v>
      </c>
      <c r="AW2774" t="e">
        <f t="shared" si="1886"/>
        <v>#DIV/0!</v>
      </c>
      <c r="AX2774" t="e">
        <f t="shared" si="1885"/>
        <v>#DIV/0!</v>
      </c>
      <c r="AY2774" t="e">
        <f t="shared" si="1890"/>
        <v>#DIV/0!</v>
      </c>
      <c r="AZ2774" t="e">
        <f t="shared" si="1889"/>
        <v>#DIV/0!</v>
      </c>
    </row>
    <row r="2775" spans="7:52" x14ac:dyDescent="0.3">
      <c r="G2775" s="1" t="str">
        <f t="shared" si="1915"/>
        <v/>
      </c>
      <c r="H2775" s="2" t="str">
        <f t="shared" si="1884"/>
        <v/>
      </c>
      <c r="I2775" s="6" t="str" cm="1">
        <f t="array" ref="I2775">_xlfn.IFS(AND(G2774&lt;H2774,G2775&gt;H2775),"BUY", AND(G2774&gt;H2774,G2775&lt;H2775),"SELL",TRUE,"")</f>
        <v/>
      </c>
      <c r="J2775" s="1">
        <f t="shared" ca="1" si="1894"/>
        <v>0</v>
      </c>
      <c r="K2775" s="3" t="str">
        <f t="shared" ca="1" si="1908"/>
        <v/>
      </c>
      <c r="L2775" s="3" t="str">
        <f t="shared" si="1909"/>
        <v/>
      </c>
      <c r="M2775" s="3" t="str">
        <f t="shared" si="1910"/>
        <v/>
      </c>
      <c r="N2775" s="4">
        <f t="shared" si="1895"/>
        <v>-1</v>
      </c>
      <c r="O2775" s="2" t="str">
        <f t="shared" si="1911"/>
        <v/>
      </c>
      <c r="P2775" s="1" t="str">
        <f t="shared" si="1896"/>
        <v/>
      </c>
      <c r="Q2775" s="1" t="str">
        <f t="shared" si="1897"/>
        <v/>
      </c>
      <c r="R2775" s="1" t="str">
        <f>IF(ISBLANK(A2775),"",SUM($Q$2:Q2775))</f>
        <v/>
      </c>
      <c r="S2775" s="1" t="str">
        <f>IF(ISBLANK(A2775),"",SUM($F$2:F2775))</f>
        <v/>
      </c>
      <c r="T2775" s="1" t="str">
        <f t="shared" si="1898"/>
        <v/>
      </c>
      <c r="U2775" s="1" t="str">
        <f t="shared" si="1899"/>
        <v/>
      </c>
      <c r="V2775" s="17">
        <f t="shared" si="1900"/>
        <v>0</v>
      </c>
      <c r="W2775" s="17">
        <f t="shared" si="1901"/>
        <v>0</v>
      </c>
      <c r="X2775" s="17">
        <f t="shared" si="1902"/>
        <v>0</v>
      </c>
      <c r="Y2775" s="22">
        <f t="shared" si="1927"/>
        <v>0</v>
      </c>
      <c r="Z2775" s="22">
        <f t="shared" si="1927"/>
        <v>0</v>
      </c>
      <c r="AA2775" s="22">
        <f t="shared" si="1927"/>
        <v>0</v>
      </c>
      <c r="AB2775" s="23" t="str">
        <f t="shared" si="1922"/>
        <v/>
      </c>
      <c r="AC2775" s="23" t="str">
        <f t="shared" si="1923"/>
        <v/>
      </c>
      <c r="AD2775" s="23" t="str">
        <f t="shared" si="1924"/>
        <v/>
      </c>
      <c r="AE2775" s="23" t="str">
        <f t="shared" si="1925"/>
        <v/>
      </c>
      <c r="AF2775" s="23" t="str">
        <f t="shared" si="1926"/>
        <v/>
      </c>
      <c r="AG2775" s="23" t="str">
        <f t="shared" si="1887"/>
        <v/>
      </c>
      <c r="AH2775" s="25" t="str">
        <f t="shared" si="1903"/>
        <v/>
      </c>
      <c r="AI2775" s="25" t="str">
        <f t="shared" si="1904"/>
        <v/>
      </c>
      <c r="AJ2775" s="1" t="str">
        <f t="shared" si="1912"/>
        <v/>
      </c>
      <c r="AK2775" s="10" t="e">
        <f t="shared" si="1913"/>
        <v>#DIV/0!</v>
      </c>
      <c r="AL2775" s="10" t="e">
        <f t="shared" si="1918"/>
        <v>#DIV/0!</v>
      </c>
      <c r="AM2775">
        <f t="shared" si="1914"/>
        <v>0</v>
      </c>
      <c r="AN2775">
        <f t="shared" si="1905"/>
        <v>0</v>
      </c>
      <c r="AO2775">
        <f t="shared" si="1906"/>
        <v>0</v>
      </c>
      <c r="AP2775">
        <f t="shared" ca="1" si="1892"/>
        <v>1.7220663192433776E-54</v>
      </c>
      <c r="AQ2775">
        <f t="shared" ca="1" si="1892"/>
        <v>3.1517950089674222E-53</v>
      </c>
      <c r="AR2775">
        <f t="shared" ca="1" si="1919"/>
        <v>5.4637637103421698E-2</v>
      </c>
      <c r="AS2775">
        <f t="shared" ca="1" si="1920"/>
        <v>5.1807023740860103</v>
      </c>
      <c r="AT2775">
        <f t="shared" si="1907"/>
        <v>0</v>
      </c>
      <c r="AU2775">
        <f t="shared" ca="1" si="1921"/>
        <v>6.4446892487693888E-54</v>
      </c>
      <c r="AV2775" t="e">
        <f t="shared" si="1916"/>
        <v>#DIV/0!</v>
      </c>
      <c r="AW2775" t="e">
        <f t="shared" si="1886"/>
        <v>#DIV/0!</v>
      </c>
      <c r="AX2775" t="e">
        <f t="shared" si="1885"/>
        <v>#DIV/0!</v>
      </c>
      <c r="AY2775" t="e">
        <f t="shared" si="1890"/>
        <v>#DIV/0!</v>
      </c>
      <c r="AZ2775" t="e">
        <f t="shared" si="1889"/>
        <v>#DIV/0!</v>
      </c>
    </row>
    <row r="2776" spans="7:52" x14ac:dyDescent="0.3">
      <c r="G2776" s="1" t="str">
        <f t="shared" si="1915"/>
        <v/>
      </c>
      <c r="H2776" s="2" t="str">
        <f t="shared" si="1884"/>
        <v/>
      </c>
      <c r="I2776" s="6" t="str" cm="1">
        <f t="array" ref="I2776">_xlfn.IFS(AND(G2775&lt;H2775,G2776&gt;H2776),"BUY", AND(G2775&gt;H2775,G2776&lt;H2776),"SELL",TRUE,"")</f>
        <v/>
      </c>
      <c r="J2776" s="1">
        <f t="shared" ca="1" si="1894"/>
        <v>0</v>
      </c>
      <c r="K2776" s="3" t="str">
        <f t="shared" ca="1" si="1908"/>
        <v/>
      </c>
      <c r="L2776" s="3" t="str">
        <f t="shared" si="1909"/>
        <v/>
      </c>
      <c r="M2776" s="3" t="str">
        <f t="shared" si="1910"/>
        <v/>
      </c>
      <c r="N2776" s="4">
        <f t="shared" si="1895"/>
        <v>-1</v>
      </c>
      <c r="O2776" s="2" t="str">
        <f t="shared" si="1911"/>
        <v/>
      </c>
      <c r="P2776" s="1" t="str">
        <f t="shared" si="1896"/>
        <v/>
      </c>
      <c r="Q2776" s="1" t="str">
        <f t="shared" si="1897"/>
        <v/>
      </c>
      <c r="R2776" s="1" t="str">
        <f>IF(ISBLANK(A2776),"",SUM($Q$2:Q2776))</f>
        <v/>
      </c>
      <c r="S2776" s="1" t="str">
        <f>IF(ISBLANK(A2776),"",SUM($F$2:F2776))</f>
        <v/>
      </c>
      <c r="T2776" s="1" t="str">
        <f t="shared" si="1898"/>
        <v/>
      </c>
      <c r="U2776" s="1" t="str">
        <f t="shared" si="1899"/>
        <v/>
      </c>
      <c r="V2776" s="17">
        <f t="shared" si="1900"/>
        <v>0</v>
      </c>
      <c r="W2776" s="17">
        <f t="shared" si="1901"/>
        <v>0</v>
      </c>
      <c r="X2776" s="17">
        <f t="shared" si="1902"/>
        <v>0</v>
      </c>
      <c r="Y2776" s="22">
        <f t="shared" si="1927"/>
        <v>0</v>
      </c>
      <c r="Z2776" s="22">
        <f t="shared" si="1927"/>
        <v>0</v>
      </c>
      <c r="AA2776" s="22">
        <f t="shared" si="1927"/>
        <v>0</v>
      </c>
      <c r="AB2776" s="23" t="str">
        <f t="shared" si="1922"/>
        <v/>
      </c>
      <c r="AC2776" s="23" t="str">
        <f t="shared" si="1923"/>
        <v/>
      </c>
      <c r="AD2776" s="23" t="str">
        <f t="shared" si="1924"/>
        <v/>
      </c>
      <c r="AE2776" s="23" t="str">
        <f t="shared" si="1925"/>
        <v/>
      </c>
      <c r="AF2776" s="23" t="str">
        <f t="shared" si="1926"/>
        <v/>
      </c>
      <c r="AG2776" s="23" t="str">
        <f t="shared" si="1887"/>
        <v/>
      </c>
      <c r="AH2776" s="25" t="str">
        <f t="shared" si="1903"/>
        <v/>
      </c>
      <c r="AI2776" s="25" t="str">
        <f t="shared" si="1904"/>
        <v/>
      </c>
      <c r="AJ2776" s="1" t="str">
        <f t="shared" si="1912"/>
        <v/>
      </c>
      <c r="AK2776" s="10" t="e">
        <f t="shared" si="1913"/>
        <v>#DIV/0!</v>
      </c>
      <c r="AL2776" s="10" t="e">
        <f t="shared" si="1918"/>
        <v>#DIV/0!</v>
      </c>
      <c r="AM2776">
        <f t="shared" si="1914"/>
        <v>0</v>
      </c>
      <c r="AN2776">
        <f t="shared" si="1905"/>
        <v>0</v>
      </c>
      <c r="AO2776">
        <f t="shared" si="1906"/>
        <v>0</v>
      </c>
      <c r="AP2776">
        <f t="shared" ca="1" si="1892"/>
        <v>1.5990615821545647E-54</v>
      </c>
      <c r="AQ2776">
        <f t="shared" ca="1" si="1892"/>
        <v>2.9266667940411778E-53</v>
      </c>
      <c r="AR2776">
        <f t="shared" ca="1" si="1919"/>
        <v>5.4637637103421691E-2</v>
      </c>
      <c r="AS2776">
        <f t="shared" ca="1" si="1920"/>
        <v>5.1807023740860103</v>
      </c>
      <c r="AT2776">
        <f t="shared" si="1907"/>
        <v>0</v>
      </c>
      <c r="AU2776">
        <f t="shared" ca="1" si="1921"/>
        <v>5.9843543024287184E-54</v>
      </c>
      <c r="AV2776" t="e">
        <f t="shared" si="1916"/>
        <v>#DIV/0!</v>
      </c>
      <c r="AW2776" t="e">
        <f t="shared" si="1886"/>
        <v>#DIV/0!</v>
      </c>
      <c r="AX2776" t="e">
        <f t="shared" si="1885"/>
        <v>#DIV/0!</v>
      </c>
      <c r="AY2776" t="e">
        <f t="shared" si="1890"/>
        <v>#DIV/0!</v>
      </c>
      <c r="AZ2776" t="e">
        <f t="shared" si="1889"/>
        <v>#DIV/0!</v>
      </c>
    </row>
    <row r="2777" spans="7:52" x14ac:dyDescent="0.3">
      <c r="G2777" s="1" t="str">
        <f t="shared" si="1915"/>
        <v/>
      </c>
      <c r="H2777" s="2" t="str">
        <f t="shared" ref="H2777:H2786" si="1928">IFERROR(AVERAGE(E2758:E2777),"")</f>
        <v/>
      </c>
      <c r="I2777" s="6" t="str" cm="1">
        <f t="array" ref="I2777">_xlfn.IFS(AND(G2776&lt;H2776,G2777&gt;H2777),"BUY", AND(G2776&gt;H2776,G2777&lt;H2777),"SELL",TRUE,"")</f>
        <v/>
      </c>
      <c r="J2777" s="1">
        <f t="shared" ca="1" si="1894"/>
        <v>0</v>
      </c>
      <c r="K2777" s="3" t="str">
        <f t="shared" ca="1" si="1908"/>
        <v/>
      </c>
      <c r="L2777" s="3" t="str">
        <f t="shared" si="1909"/>
        <v/>
      </c>
      <c r="M2777" s="3" t="str">
        <f t="shared" si="1910"/>
        <v/>
      </c>
      <c r="N2777" s="4">
        <f t="shared" si="1895"/>
        <v>-1</v>
      </c>
      <c r="O2777" s="2" t="str">
        <f t="shared" si="1911"/>
        <v/>
      </c>
      <c r="P2777" s="1" t="str">
        <f t="shared" si="1896"/>
        <v/>
      </c>
      <c r="Q2777" s="1" t="str">
        <f t="shared" si="1897"/>
        <v/>
      </c>
      <c r="R2777" s="1" t="str">
        <f>IF(ISBLANK(A2777),"",SUM($Q$2:Q2777))</f>
        <v/>
      </c>
      <c r="S2777" s="1" t="str">
        <f>IF(ISBLANK(A2777),"",SUM($F$2:F2777))</f>
        <v/>
      </c>
      <c r="T2777" s="1" t="str">
        <f t="shared" si="1898"/>
        <v/>
      </c>
      <c r="U2777" s="1" t="str">
        <f t="shared" si="1899"/>
        <v/>
      </c>
      <c r="V2777" s="17">
        <f t="shared" si="1900"/>
        <v>0</v>
      </c>
      <c r="W2777" s="17">
        <f t="shared" si="1901"/>
        <v>0</v>
      </c>
      <c r="X2777" s="17">
        <f t="shared" si="1902"/>
        <v>0</v>
      </c>
      <c r="Y2777" s="22">
        <f t="shared" si="1927"/>
        <v>0</v>
      </c>
      <c r="Z2777" s="22">
        <f t="shared" si="1927"/>
        <v>0</v>
      </c>
      <c r="AA2777" s="22">
        <f t="shared" si="1927"/>
        <v>0</v>
      </c>
      <c r="AB2777" s="23" t="str">
        <f t="shared" si="1922"/>
        <v/>
      </c>
      <c r="AC2777" s="23" t="str">
        <f t="shared" si="1923"/>
        <v/>
      </c>
      <c r="AD2777" s="23" t="str">
        <f t="shared" si="1924"/>
        <v/>
      </c>
      <c r="AE2777" s="23" t="str">
        <f t="shared" si="1925"/>
        <v/>
      </c>
      <c r="AF2777" s="23" t="str">
        <f t="shared" si="1926"/>
        <v/>
      </c>
      <c r="AG2777" s="23" t="str">
        <f t="shared" si="1887"/>
        <v/>
      </c>
      <c r="AH2777" s="25" t="str">
        <f t="shared" si="1903"/>
        <v/>
      </c>
      <c r="AI2777" s="25" t="str">
        <f t="shared" si="1904"/>
        <v/>
      </c>
      <c r="AJ2777" s="1" t="str">
        <f t="shared" si="1912"/>
        <v/>
      </c>
      <c r="AK2777" s="10" t="e">
        <f t="shared" si="1913"/>
        <v>#DIV/0!</v>
      </c>
      <c r="AL2777" s="10" t="e">
        <f t="shared" si="1918"/>
        <v>#DIV/0!</v>
      </c>
      <c r="AM2777">
        <f t="shared" si="1914"/>
        <v>0</v>
      </c>
      <c r="AN2777">
        <f t="shared" si="1905"/>
        <v>0</v>
      </c>
      <c r="AO2777">
        <f t="shared" si="1906"/>
        <v>0</v>
      </c>
      <c r="AP2777">
        <f t="shared" ca="1" si="1892"/>
        <v>1.4848428977149531E-54</v>
      </c>
      <c r="AQ2777">
        <f t="shared" ca="1" si="1892"/>
        <v>2.717619165895379E-53</v>
      </c>
      <c r="AR2777">
        <f t="shared" ca="1" si="1919"/>
        <v>5.4637637103421705E-2</v>
      </c>
      <c r="AS2777">
        <f t="shared" ca="1" si="1920"/>
        <v>5.1807023740860103</v>
      </c>
      <c r="AT2777">
        <f t="shared" si="1907"/>
        <v>0</v>
      </c>
      <c r="AU2777">
        <f t="shared" ca="1" si="1921"/>
        <v>5.55690042368381E-54</v>
      </c>
      <c r="AV2777" t="e">
        <f t="shared" si="1916"/>
        <v>#DIV/0!</v>
      </c>
      <c r="AW2777" t="e">
        <f t="shared" si="1886"/>
        <v>#DIV/0!</v>
      </c>
      <c r="AX2777" t="e">
        <f t="shared" si="1885"/>
        <v>#DIV/0!</v>
      </c>
      <c r="AY2777" t="e">
        <f t="shared" si="1890"/>
        <v>#DIV/0!</v>
      </c>
      <c r="AZ2777" t="e">
        <f t="shared" si="1889"/>
        <v>#DIV/0!</v>
      </c>
    </row>
    <row r="2778" spans="7:52" x14ac:dyDescent="0.3">
      <c r="G2778" s="1" t="str">
        <f t="shared" si="1915"/>
        <v/>
      </c>
      <c r="H2778" s="2" t="str">
        <f t="shared" si="1928"/>
        <v/>
      </c>
      <c r="I2778" s="6" t="str" cm="1">
        <f t="array" ref="I2778">_xlfn.IFS(AND(G2777&lt;H2777,G2778&gt;H2778),"BUY", AND(G2777&gt;H2777,G2778&lt;H2778),"SELL",TRUE,"")</f>
        <v/>
      </c>
      <c r="J2778" s="1">
        <f t="shared" ca="1" si="1894"/>
        <v>0</v>
      </c>
      <c r="K2778" s="3" t="str">
        <f t="shared" ca="1" si="1908"/>
        <v/>
      </c>
      <c r="L2778" s="3" t="str">
        <f t="shared" si="1909"/>
        <v/>
      </c>
      <c r="M2778" s="3" t="str">
        <f t="shared" si="1910"/>
        <v/>
      </c>
      <c r="N2778" s="4">
        <f t="shared" si="1895"/>
        <v>-1</v>
      </c>
      <c r="O2778" s="2" t="str">
        <f t="shared" si="1911"/>
        <v/>
      </c>
      <c r="P2778" s="1" t="str">
        <f t="shared" si="1896"/>
        <v/>
      </c>
      <c r="Q2778" s="1" t="str">
        <f t="shared" si="1897"/>
        <v/>
      </c>
      <c r="R2778" s="1" t="str">
        <f>IF(ISBLANK(A2778),"",SUM($Q$2:Q2778))</f>
        <v/>
      </c>
      <c r="S2778" s="1" t="str">
        <f>IF(ISBLANK(A2778),"",SUM($F$2:F2778))</f>
        <v/>
      </c>
      <c r="T2778" s="1" t="str">
        <f t="shared" si="1898"/>
        <v/>
      </c>
      <c r="U2778" s="1" t="str">
        <f t="shared" si="1899"/>
        <v/>
      </c>
      <c r="V2778" s="17">
        <f t="shared" si="1900"/>
        <v>0</v>
      </c>
      <c r="W2778" s="17">
        <f t="shared" si="1901"/>
        <v>0</v>
      </c>
      <c r="X2778" s="17">
        <f t="shared" si="1902"/>
        <v>0</v>
      </c>
      <c r="Y2778" s="22">
        <f t="shared" si="1927"/>
        <v>0</v>
      </c>
      <c r="Z2778" s="22">
        <f t="shared" si="1927"/>
        <v>0</v>
      </c>
      <c r="AA2778" s="22">
        <f t="shared" si="1927"/>
        <v>0</v>
      </c>
      <c r="AB2778" s="23" t="str">
        <f t="shared" si="1922"/>
        <v/>
      </c>
      <c r="AC2778" s="23" t="str">
        <f t="shared" si="1923"/>
        <v/>
      </c>
      <c r="AD2778" s="23" t="str">
        <f t="shared" si="1924"/>
        <v/>
      </c>
      <c r="AE2778" s="23" t="str">
        <f t="shared" si="1925"/>
        <v/>
      </c>
      <c r="AF2778" s="23" t="str">
        <f t="shared" si="1926"/>
        <v/>
      </c>
      <c r="AG2778" s="23" t="str">
        <f t="shared" si="1887"/>
        <v/>
      </c>
      <c r="AH2778" s="25" t="str">
        <f t="shared" si="1903"/>
        <v/>
      </c>
      <c r="AI2778" s="25" t="str">
        <f t="shared" si="1904"/>
        <v/>
      </c>
      <c r="AJ2778" s="1" t="str">
        <f t="shared" si="1912"/>
        <v/>
      </c>
      <c r="AK2778" s="10" t="e">
        <f t="shared" si="1913"/>
        <v>#DIV/0!</v>
      </c>
      <c r="AL2778" s="10" t="e">
        <f t="shared" si="1918"/>
        <v>#DIV/0!</v>
      </c>
      <c r="AM2778">
        <f t="shared" si="1914"/>
        <v>0</v>
      </c>
      <c r="AN2778">
        <f t="shared" si="1905"/>
        <v>0</v>
      </c>
      <c r="AO2778">
        <f t="shared" si="1906"/>
        <v>0</v>
      </c>
      <c r="AP2778">
        <f t="shared" ca="1" si="1892"/>
        <v>1.3787826907353135E-54</v>
      </c>
      <c r="AQ2778">
        <f t="shared" ca="1" si="1892"/>
        <v>2.5235035111885663E-53</v>
      </c>
      <c r="AR2778">
        <f t="shared" ca="1" si="1919"/>
        <v>5.4637637103421705E-2</v>
      </c>
      <c r="AS2778">
        <f t="shared" ca="1" si="1920"/>
        <v>5.1807023740860103</v>
      </c>
      <c r="AT2778">
        <f t="shared" si="1907"/>
        <v>0</v>
      </c>
      <c r="AU2778">
        <f t="shared" ca="1" si="1921"/>
        <v>5.159978964849252E-54</v>
      </c>
      <c r="AV2778" t="e">
        <f t="shared" si="1916"/>
        <v>#DIV/0!</v>
      </c>
      <c r="AW2778" t="e">
        <f t="shared" si="1886"/>
        <v>#DIV/0!</v>
      </c>
      <c r="AX2778" t="e">
        <f t="shared" si="1885"/>
        <v>#DIV/0!</v>
      </c>
      <c r="AY2778" t="e">
        <f t="shared" si="1890"/>
        <v>#DIV/0!</v>
      </c>
      <c r="AZ2778" t="e">
        <f t="shared" si="1889"/>
        <v>#DIV/0!</v>
      </c>
    </row>
    <row r="2779" spans="7:52" x14ac:dyDescent="0.3">
      <c r="G2779" s="1" t="str">
        <f t="shared" si="1915"/>
        <v/>
      </c>
      <c r="H2779" s="2" t="str">
        <f t="shared" si="1928"/>
        <v/>
      </c>
      <c r="I2779" s="6" t="str" cm="1">
        <f t="array" ref="I2779">_xlfn.IFS(AND(G2778&lt;H2778,G2779&gt;H2779),"BUY", AND(G2778&gt;H2778,G2779&lt;H2779),"SELL",TRUE,"")</f>
        <v/>
      </c>
      <c r="J2779" s="1">
        <f t="shared" ca="1" si="1894"/>
        <v>0</v>
      </c>
      <c r="K2779" s="3" t="str">
        <f t="shared" ca="1" si="1908"/>
        <v/>
      </c>
      <c r="L2779" s="3" t="str">
        <f t="shared" si="1909"/>
        <v/>
      </c>
      <c r="M2779" s="3" t="str">
        <f t="shared" si="1910"/>
        <v/>
      </c>
      <c r="N2779" s="4">
        <f t="shared" si="1895"/>
        <v>-1</v>
      </c>
      <c r="O2779" s="2" t="str">
        <f t="shared" si="1911"/>
        <v/>
      </c>
      <c r="P2779" s="1" t="str">
        <f t="shared" si="1896"/>
        <v/>
      </c>
      <c r="Q2779" s="1" t="str">
        <f t="shared" si="1897"/>
        <v/>
      </c>
      <c r="R2779" s="1" t="str">
        <f>IF(ISBLANK(A2779),"",SUM($Q$2:Q2779))</f>
        <v/>
      </c>
      <c r="S2779" s="1" t="str">
        <f>IF(ISBLANK(A2779),"",SUM($F$2:F2779))</f>
        <v/>
      </c>
      <c r="T2779" s="1" t="str">
        <f t="shared" si="1898"/>
        <v/>
      </c>
      <c r="U2779" s="1" t="str">
        <f t="shared" si="1899"/>
        <v/>
      </c>
      <c r="V2779" s="17">
        <f t="shared" si="1900"/>
        <v>0</v>
      </c>
      <c r="W2779" s="17">
        <f t="shared" si="1901"/>
        <v>0</v>
      </c>
      <c r="X2779" s="17">
        <f t="shared" si="1902"/>
        <v>0</v>
      </c>
      <c r="Y2779" s="22">
        <f t="shared" si="1927"/>
        <v>0</v>
      </c>
      <c r="Z2779" s="22">
        <f t="shared" si="1927"/>
        <v>0</v>
      </c>
      <c r="AA2779" s="22">
        <f t="shared" si="1927"/>
        <v>0</v>
      </c>
      <c r="AB2779" s="23" t="str">
        <f t="shared" si="1922"/>
        <v/>
      </c>
      <c r="AC2779" s="23" t="str">
        <f t="shared" si="1923"/>
        <v/>
      </c>
      <c r="AD2779" s="23" t="str">
        <f t="shared" si="1924"/>
        <v/>
      </c>
      <c r="AE2779" s="23" t="str">
        <f t="shared" si="1925"/>
        <v/>
      </c>
      <c r="AF2779" s="23" t="str">
        <f t="shared" si="1926"/>
        <v/>
      </c>
      <c r="AG2779" s="23" t="str">
        <f t="shared" si="1887"/>
        <v/>
      </c>
      <c r="AH2779" s="25" t="str">
        <f t="shared" si="1903"/>
        <v/>
      </c>
      <c r="AI2779" s="25" t="str">
        <f t="shared" si="1904"/>
        <v/>
      </c>
      <c r="AJ2779" s="1" t="str">
        <f t="shared" si="1912"/>
        <v/>
      </c>
      <c r="AK2779" s="10" t="e">
        <f t="shared" si="1913"/>
        <v>#DIV/0!</v>
      </c>
      <c r="AL2779" s="10" t="e">
        <f t="shared" si="1918"/>
        <v>#DIV/0!</v>
      </c>
      <c r="AM2779">
        <f t="shared" si="1914"/>
        <v>0</v>
      </c>
      <c r="AN2779">
        <f t="shared" si="1905"/>
        <v>0</v>
      </c>
      <c r="AO2779">
        <f t="shared" si="1906"/>
        <v>0</v>
      </c>
      <c r="AP2779">
        <f t="shared" ca="1" si="1892"/>
        <v>1.2802982128256483E-54</v>
      </c>
      <c r="AQ2779">
        <f t="shared" ca="1" si="1892"/>
        <v>2.3432532603893829E-53</v>
      </c>
      <c r="AR2779">
        <f t="shared" ca="1" si="1919"/>
        <v>5.4637637103421705E-2</v>
      </c>
      <c r="AS2779">
        <f t="shared" ca="1" si="1920"/>
        <v>5.1807023740860103</v>
      </c>
      <c r="AT2779">
        <f t="shared" si="1907"/>
        <v>0</v>
      </c>
      <c r="AU2779">
        <f t="shared" ca="1" si="1921"/>
        <v>4.7914090387885909E-54</v>
      </c>
      <c r="AV2779" t="e">
        <f t="shared" si="1916"/>
        <v>#DIV/0!</v>
      </c>
      <c r="AW2779" t="e">
        <f t="shared" si="1886"/>
        <v>#DIV/0!</v>
      </c>
      <c r="AX2779" t="e">
        <f t="shared" ref="AX2779:AX2786" si="1929">AV2779 - AW2779</f>
        <v>#DIV/0!</v>
      </c>
      <c r="AY2779" t="e">
        <f t="shared" si="1890"/>
        <v>#DIV/0!</v>
      </c>
      <c r="AZ2779" t="e">
        <f t="shared" si="1889"/>
        <v>#DIV/0!</v>
      </c>
    </row>
    <row r="2780" spans="7:52" x14ac:dyDescent="0.3">
      <c r="G2780" s="1" t="str">
        <f t="shared" si="1915"/>
        <v/>
      </c>
      <c r="H2780" s="2" t="str">
        <f t="shared" si="1928"/>
        <v/>
      </c>
      <c r="I2780" s="6" t="str" cm="1">
        <f t="array" ref="I2780">_xlfn.IFS(AND(G2779&lt;H2779,G2780&gt;H2780),"BUY", AND(G2779&gt;H2779,G2780&lt;H2780),"SELL",TRUE,"")</f>
        <v/>
      </c>
      <c r="J2780" s="1">
        <f t="shared" ca="1" si="1894"/>
        <v>0</v>
      </c>
      <c r="K2780" s="3" t="str">
        <f t="shared" ca="1" si="1908"/>
        <v/>
      </c>
      <c r="L2780" s="3" t="str">
        <f t="shared" si="1909"/>
        <v/>
      </c>
      <c r="M2780" s="3" t="str">
        <f t="shared" si="1910"/>
        <v/>
      </c>
      <c r="N2780" s="4">
        <f t="shared" si="1895"/>
        <v>-1</v>
      </c>
      <c r="O2780" s="2" t="str">
        <f t="shared" si="1911"/>
        <v/>
      </c>
      <c r="P2780" s="1" t="str">
        <f t="shared" si="1896"/>
        <v/>
      </c>
      <c r="Q2780" s="1" t="str">
        <f t="shared" si="1897"/>
        <v/>
      </c>
      <c r="R2780" s="1" t="str">
        <f>IF(ISBLANK(A2780),"",SUM($Q$2:Q2780))</f>
        <v/>
      </c>
      <c r="S2780" s="1" t="str">
        <f>IF(ISBLANK(A2780),"",SUM($F$2:F2780))</f>
        <v/>
      </c>
      <c r="T2780" s="1" t="str">
        <f t="shared" si="1898"/>
        <v/>
      </c>
      <c r="U2780" s="1" t="str">
        <f t="shared" si="1899"/>
        <v/>
      </c>
      <c r="V2780" s="17">
        <f t="shared" si="1900"/>
        <v>0</v>
      </c>
      <c r="W2780" s="17">
        <f t="shared" si="1901"/>
        <v>0</v>
      </c>
      <c r="X2780" s="17">
        <f t="shared" si="1902"/>
        <v>0</v>
      </c>
      <c r="Y2780" s="22">
        <f t="shared" si="1927"/>
        <v>0</v>
      </c>
      <c r="Z2780" s="22">
        <f t="shared" si="1927"/>
        <v>0</v>
      </c>
      <c r="AA2780" s="22">
        <f t="shared" si="1927"/>
        <v>0</v>
      </c>
      <c r="AB2780" s="23" t="str">
        <f t="shared" si="1922"/>
        <v/>
      </c>
      <c r="AC2780" s="23" t="str">
        <f t="shared" si="1923"/>
        <v/>
      </c>
      <c r="AD2780" s="23" t="str">
        <f t="shared" si="1924"/>
        <v/>
      </c>
      <c r="AE2780" s="23" t="str">
        <f t="shared" si="1925"/>
        <v/>
      </c>
      <c r="AF2780" s="23" t="str">
        <f t="shared" si="1926"/>
        <v/>
      </c>
      <c r="AG2780" s="23" t="str">
        <f t="shared" si="1887"/>
        <v/>
      </c>
      <c r="AH2780" s="25" t="str">
        <f t="shared" si="1903"/>
        <v/>
      </c>
      <c r="AI2780" s="25" t="str">
        <f t="shared" si="1904"/>
        <v/>
      </c>
      <c r="AJ2780" s="1" t="str">
        <f t="shared" si="1912"/>
        <v/>
      </c>
      <c r="AK2780" s="10" t="e">
        <f t="shared" si="1913"/>
        <v>#DIV/0!</v>
      </c>
      <c r="AL2780" s="10" t="e">
        <f t="shared" si="1918"/>
        <v>#DIV/0!</v>
      </c>
      <c r="AM2780">
        <f t="shared" si="1914"/>
        <v>0</v>
      </c>
      <c r="AN2780">
        <f t="shared" si="1905"/>
        <v>0</v>
      </c>
      <c r="AO2780">
        <f t="shared" si="1906"/>
        <v>0</v>
      </c>
      <c r="AP2780">
        <f t="shared" ca="1" si="1892"/>
        <v>1.1888483404809593E-54</v>
      </c>
      <c r="AQ2780">
        <f t="shared" ca="1" si="1892"/>
        <v>2.1758780275044271E-53</v>
      </c>
      <c r="AR2780">
        <f t="shared" ca="1" si="1919"/>
        <v>5.4637637103421711E-2</v>
      </c>
      <c r="AS2780">
        <f t="shared" ca="1" si="1920"/>
        <v>5.1807023740860103</v>
      </c>
      <c r="AT2780">
        <f t="shared" si="1907"/>
        <v>0</v>
      </c>
      <c r="AU2780">
        <f t="shared" ca="1" si="1921"/>
        <v>4.4491655360179774E-54</v>
      </c>
      <c r="AV2780" t="e">
        <f t="shared" si="1916"/>
        <v>#DIV/0!</v>
      </c>
      <c r="AW2780" t="e">
        <f t="shared" ref="AW2780:AW2786" si="1930">AVERAGE(E2755:E2780)</f>
        <v>#DIV/0!</v>
      </c>
      <c r="AX2780" t="e">
        <f t="shared" si="1929"/>
        <v>#DIV/0!</v>
      </c>
      <c r="AY2780" t="e">
        <f t="shared" si="1890"/>
        <v>#DIV/0!</v>
      </c>
      <c r="AZ2780" t="e">
        <f t="shared" si="1889"/>
        <v>#DIV/0!</v>
      </c>
    </row>
    <row r="2781" spans="7:52" x14ac:dyDescent="0.3">
      <c r="G2781" s="1" t="str">
        <f t="shared" si="1915"/>
        <v/>
      </c>
      <c r="H2781" s="2" t="str">
        <f t="shared" si="1928"/>
        <v/>
      </c>
      <c r="I2781" s="6" t="str" cm="1">
        <f t="array" ref="I2781">_xlfn.IFS(AND(G2780&lt;H2780,G2781&gt;H2781),"BUY", AND(G2780&gt;H2780,G2781&lt;H2781),"SELL",TRUE,"")</f>
        <v/>
      </c>
      <c r="J2781" s="1">
        <f t="shared" ca="1" si="1894"/>
        <v>0</v>
      </c>
      <c r="K2781" s="3" t="str">
        <f t="shared" ca="1" si="1908"/>
        <v/>
      </c>
      <c r="L2781" s="3" t="str">
        <f t="shared" si="1909"/>
        <v/>
      </c>
      <c r="M2781" s="3" t="str">
        <f t="shared" si="1910"/>
        <v/>
      </c>
      <c r="N2781" s="4">
        <f t="shared" si="1895"/>
        <v>-1</v>
      </c>
      <c r="O2781" s="2" t="str">
        <f t="shared" si="1911"/>
        <v/>
      </c>
      <c r="P2781" s="1" t="str">
        <f t="shared" si="1896"/>
        <v/>
      </c>
      <c r="Q2781" s="1" t="str">
        <f t="shared" si="1897"/>
        <v/>
      </c>
      <c r="R2781" s="1" t="str">
        <f>IF(ISBLANK(A2781),"",SUM($Q$2:Q2781))</f>
        <v/>
      </c>
      <c r="S2781" s="1" t="str">
        <f>IF(ISBLANK(A2781),"",SUM($F$2:F2781))</f>
        <v/>
      </c>
      <c r="T2781" s="1" t="str">
        <f t="shared" si="1898"/>
        <v/>
      </c>
      <c r="U2781" s="1" t="str">
        <f t="shared" si="1899"/>
        <v/>
      </c>
      <c r="V2781" s="17">
        <f t="shared" si="1900"/>
        <v>0</v>
      </c>
      <c r="W2781" s="17">
        <f t="shared" si="1901"/>
        <v>0</v>
      </c>
      <c r="X2781" s="17">
        <f t="shared" si="1902"/>
        <v>0</v>
      </c>
      <c r="Y2781" s="22">
        <f t="shared" si="1927"/>
        <v>0</v>
      </c>
      <c r="Z2781" s="22">
        <f t="shared" si="1927"/>
        <v>0</v>
      </c>
      <c r="AA2781" s="22">
        <f t="shared" si="1927"/>
        <v>0</v>
      </c>
      <c r="AB2781" s="23" t="str">
        <f t="shared" si="1922"/>
        <v/>
      </c>
      <c r="AC2781" s="23" t="str">
        <f t="shared" si="1923"/>
        <v/>
      </c>
      <c r="AD2781" s="23" t="str">
        <f t="shared" si="1924"/>
        <v/>
      </c>
      <c r="AE2781" s="23" t="str">
        <f t="shared" si="1925"/>
        <v/>
      </c>
      <c r="AF2781" s="23" t="str">
        <f t="shared" si="1926"/>
        <v/>
      </c>
      <c r="AG2781" s="23" t="str">
        <f t="shared" si="1887"/>
        <v/>
      </c>
      <c r="AH2781" s="25" t="str">
        <f t="shared" si="1903"/>
        <v/>
      </c>
      <c r="AI2781" s="25" t="str">
        <f t="shared" si="1904"/>
        <v/>
      </c>
      <c r="AJ2781" s="1" t="str">
        <f t="shared" si="1912"/>
        <v/>
      </c>
      <c r="AK2781" s="10" t="e">
        <f t="shared" si="1913"/>
        <v>#DIV/0!</v>
      </c>
      <c r="AL2781" s="10" t="e">
        <f t="shared" si="1918"/>
        <v>#DIV/0!</v>
      </c>
      <c r="AM2781">
        <f t="shared" si="1914"/>
        <v>0</v>
      </c>
      <c r="AN2781">
        <f t="shared" si="1905"/>
        <v>0</v>
      </c>
      <c r="AO2781">
        <f t="shared" si="1906"/>
        <v>0</v>
      </c>
      <c r="AP2781">
        <f t="shared" ca="1" si="1892"/>
        <v>1.1039306018751764E-54</v>
      </c>
      <c r="AQ2781">
        <f t="shared" ca="1" si="1892"/>
        <v>2.0204581683969678E-53</v>
      </c>
      <c r="AR2781">
        <f t="shared" ca="1" si="1919"/>
        <v>5.4637637103421711E-2</v>
      </c>
      <c r="AS2781">
        <f t="shared" ca="1" si="1920"/>
        <v>5.1807023740860103</v>
      </c>
      <c r="AT2781">
        <f t="shared" si="1907"/>
        <v>0</v>
      </c>
      <c r="AU2781">
        <f t="shared" ca="1" si="1921"/>
        <v>4.1313679977309792E-54</v>
      </c>
      <c r="AV2781" t="e">
        <f t="shared" si="1916"/>
        <v>#DIV/0!</v>
      </c>
      <c r="AW2781" t="e">
        <f t="shared" si="1930"/>
        <v>#DIV/0!</v>
      </c>
      <c r="AX2781" t="e">
        <f t="shared" si="1929"/>
        <v>#DIV/0!</v>
      </c>
      <c r="AY2781" t="e">
        <f t="shared" si="1890"/>
        <v>#DIV/0!</v>
      </c>
      <c r="AZ2781" t="e">
        <f t="shared" si="1889"/>
        <v>#DIV/0!</v>
      </c>
    </row>
    <row r="2782" spans="7:52" x14ac:dyDescent="0.3">
      <c r="G2782" s="1" t="str">
        <f t="shared" si="1915"/>
        <v/>
      </c>
      <c r="H2782" s="2" t="str">
        <f t="shared" si="1928"/>
        <v/>
      </c>
      <c r="I2782" s="6" t="str" cm="1">
        <f t="array" ref="I2782">_xlfn.IFS(AND(G2781&lt;H2781,G2782&gt;H2782),"BUY", AND(G2781&gt;H2781,G2782&lt;H2782),"SELL",TRUE,"")</f>
        <v/>
      </c>
      <c r="J2782" s="1">
        <f t="shared" ca="1" si="1894"/>
        <v>0</v>
      </c>
      <c r="K2782" s="3" t="str">
        <f t="shared" ca="1" si="1908"/>
        <v/>
      </c>
      <c r="L2782" s="3" t="str">
        <f t="shared" si="1909"/>
        <v/>
      </c>
      <c r="M2782" s="3" t="str">
        <f t="shared" si="1910"/>
        <v/>
      </c>
      <c r="N2782" s="4">
        <f t="shared" si="1895"/>
        <v>-1</v>
      </c>
      <c r="O2782" s="2" t="str">
        <f t="shared" si="1911"/>
        <v/>
      </c>
      <c r="P2782" s="1" t="str">
        <f t="shared" si="1896"/>
        <v/>
      </c>
      <c r="Q2782" s="1" t="str">
        <f t="shared" si="1897"/>
        <v/>
      </c>
      <c r="R2782" s="1" t="str">
        <f>IF(ISBLANK(A2782),"",SUM($Q$2:Q2782))</f>
        <v/>
      </c>
      <c r="S2782" s="1" t="str">
        <f>IF(ISBLANK(A2782),"",SUM($F$2:F2782))</f>
        <v/>
      </c>
      <c r="T2782" s="1" t="str">
        <f t="shared" si="1898"/>
        <v/>
      </c>
      <c r="U2782" s="1" t="str">
        <f t="shared" si="1899"/>
        <v/>
      </c>
      <c r="V2782" s="17">
        <f t="shared" si="1900"/>
        <v>0</v>
      </c>
      <c r="W2782" s="17">
        <f t="shared" si="1901"/>
        <v>0</v>
      </c>
      <c r="X2782" s="17">
        <f t="shared" si="1902"/>
        <v>0</v>
      </c>
      <c r="Y2782" s="22">
        <f t="shared" si="1927"/>
        <v>0</v>
      </c>
      <c r="Z2782" s="22">
        <f t="shared" si="1927"/>
        <v>0</v>
      </c>
      <c r="AA2782" s="22">
        <f t="shared" si="1927"/>
        <v>0</v>
      </c>
      <c r="AB2782" s="23" t="str">
        <f t="shared" si="1922"/>
        <v/>
      </c>
      <c r="AC2782" s="23" t="str">
        <f t="shared" si="1923"/>
        <v/>
      </c>
      <c r="AD2782" s="23" t="str">
        <f t="shared" si="1924"/>
        <v/>
      </c>
      <c r="AE2782" s="23" t="str">
        <f t="shared" si="1925"/>
        <v/>
      </c>
      <c r="AF2782" s="23" t="str">
        <f t="shared" si="1926"/>
        <v/>
      </c>
      <c r="AG2782" s="23" t="str">
        <f t="shared" ref="AG2782:AG2786" si="1931">IFERROR(AVERAGE(AF2769:AF2782),"")</f>
        <v/>
      </c>
      <c r="AH2782" s="25" t="str">
        <f t="shared" si="1903"/>
        <v/>
      </c>
      <c r="AI2782" s="25" t="str">
        <f t="shared" si="1904"/>
        <v/>
      </c>
      <c r="AJ2782" s="1" t="str">
        <f t="shared" si="1912"/>
        <v/>
      </c>
      <c r="AK2782" s="10" t="e">
        <f t="shared" si="1913"/>
        <v>#DIV/0!</v>
      </c>
      <c r="AL2782" s="10" t="e">
        <f t="shared" si="1918"/>
        <v>#DIV/0!</v>
      </c>
      <c r="AM2782">
        <f t="shared" si="1914"/>
        <v>0</v>
      </c>
      <c r="AN2782">
        <f t="shared" si="1905"/>
        <v>0</v>
      </c>
      <c r="AO2782">
        <f t="shared" si="1906"/>
        <v>0</v>
      </c>
      <c r="AP2782">
        <f t="shared" ca="1" si="1892"/>
        <v>1.0250784160269494E-54</v>
      </c>
      <c r="AQ2782">
        <f t="shared" ca="1" si="1892"/>
        <v>1.8761397277971843E-53</v>
      </c>
      <c r="AR2782">
        <f t="shared" ca="1" si="1919"/>
        <v>5.4637637103421711E-2</v>
      </c>
      <c r="AS2782">
        <f t="shared" ca="1" si="1920"/>
        <v>5.1807023740860103</v>
      </c>
      <c r="AT2782">
        <f t="shared" si="1907"/>
        <v>0</v>
      </c>
      <c r="AU2782">
        <f t="shared" ca="1" si="1921"/>
        <v>3.8362702836073373E-54</v>
      </c>
      <c r="AV2782" t="e">
        <f t="shared" si="1916"/>
        <v>#DIV/0!</v>
      </c>
      <c r="AW2782" t="e">
        <f t="shared" si="1930"/>
        <v>#DIV/0!</v>
      </c>
      <c r="AX2782" t="e">
        <f t="shared" si="1929"/>
        <v>#DIV/0!</v>
      </c>
      <c r="AY2782" t="e">
        <f t="shared" si="1890"/>
        <v>#DIV/0!</v>
      </c>
      <c r="AZ2782" t="e">
        <f t="shared" si="1889"/>
        <v>#DIV/0!</v>
      </c>
    </row>
    <row r="2783" spans="7:52" x14ac:dyDescent="0.3">
      <c r="G2783" s="1" t="str">
        <f t="shared" si="1915"/>
        <v/>
      </c>
      <c r="H2783" s="2" t="str">
        <f t="shared" si="1928"/>
        <v/>
      </c>
      <c r="I2783" s="6" t="str" cm="1">
        <f t="array" ref="I2783">_xlfn.IFS(AND(G2782&lt;H2782,G2783&gt;H2783),"BUY", AND(G2782&gt;H2782,G2783&lt;H2783),"SELL",TRUE,"")</f>
        <v/>
      </c>
      <c r="J2783" s="1">
        <f t="shared" ca="1" si="1894"/>
        <v>0</v>
      </c>
      <c r="K2783" s="3" t="str">
        <f t="shared" ca="1" si="1908"/>
        <v/>
      </c>
      <c r="L2783" s="3" t="str">
        <f t="shared" si="1909"/>
        <v/>
      </c>
      <c r="M2783" s="3" t="str">
        <f t="shared" si="1910"/>
        <v/>
      </c>
      <c r="N2783" s="4">
        <f t="shared" si="1895"/>
        <v>-1</v>
      </c>
      <c r="O2783" s="2" t="str">
        <f t="shared" si="1911"/>
        <v/>
      </c>
      <c r="P2783" s="1" t="str">
        <f t="shared" si="1896"/>
        <v/>
      </c>
      <c r="Q2783" s="1" t="str">
        <f t="shared" si="1897"/>
        <v/>
      </c>
      <c r="R2783" s="1" t="str">
        <f>IF(ISBLANK(A2783),"",SUM($Q$2:Q2783))</f>
        <v/>
      </c>
      <c r="S2783" s="1" t="str">
        <f>IF(ISBLANK(A2783),"",SUM($F$2:F2783))</f>
        <v/>
      </c>
      <c r="T2783" s="1" t="str">
        <f t="shared" si="1898"/>
        <v/>
      </c>
      <c r="U2783" s="1" t="str">
        <f t="shared" si="1899"/>
        <v/>
      </c>
      <c r="V2783" s="17">
        <f t="shared" si="1900"/>
        <v>0</v>
      </c>
      <c r="W2783" s="17">
        <f t="shared" si="1901"/>
        <v>0</v>
      </c>
      <c r="X2783" s="17">
        <f t="shared" si="1902"/>
        <v>0</v>
      </c>
      <c r="Y2783" s="22">
        <f t="shared" ref="Y2783:AA2786" si="1932">SUM(V2770:V2783)</f>
        <v>0</v>
      </c>
      <c r="Z2783" s="22">
        <f t="shared" si="1932"/>
        <v>0</v>
      </c>
      <c r="AA2783" s="22">
        <f t="shared" si="1932"/>
        <v>0</v>
      </c>
      <c r="AB2783" s="23" t="str">
        <f t="shared" si="1922"/>
        <v/>
      </c>
      <c r="AC2783" s="23" t="str">
        <f t="shared" si="1923"/>
        <v/>
      </c>
      <c r="AD2783" s="23" t="str">
        <f t="shared" si="1924"/>
        <v/>
      </c>
      <c r="AE2783" s="23" t="str">
        <f t="shared" si="1925"/>
        <v/>
      </c>
      <c r="AF2783" s="23" t="str">
        <f t="shared" si="1926"/>
        <v/>
      </c>
      <c r="AG2783" s="23" t="str">
        <f t="shared" si="1931"/>
        <v/>
      </c>
      <c r="AH2783" s="25" t="str">
        <f t="shared" si="1903"/>
        <v/>
      </c>
      <c r="AI2783" s="25" t="str">
        <f t="shared" si="1904"/>
        <v/>
      </c>
      <c r="AJ2783" s="1" t="str">
        <f t="shared" si="1912"/>
        <v/>
      </c>
      <c r="AK2783" s="10" t="e">
        <f t="shared" si="1913"/>
        <v>#DIV/0!</v>
      </c>
      <c r="AL2783" s="10" t="e">
        <f t="shared" si="1918"/>
        <v>#DIV/0!</v>
      </c>
      <c r="AM2783">
        <f t="shared" si="1914"/>
        <v>0</v>
      </c>
      <c r="AN2783">
        <f t="shared" si="1905"/>
        <v>0</v>
      </c>
      <c r="AO2783">
        <f t="shared" si="1906"/>
        <v>0</v>
      </c>
      <c r="AP2783">
        <f t="shared" ca="1" si="1892"/>
        <v>9.5185852916788158E-55</v>
      </c>
      <c r="AQ2783">
        <f t="shared" ca="1" si="1892"/>
        <v>1.7421297472402425E-53</v>
      </c>
      <c r="AR2783">
        <f t="shared" ca="1" si="1919"/>
        <v>5.4637637103421711E-2</v>
      </c>
      <c r="AS2783">
        <f t="shared" ca="1" si="1920"/>
        <v>5.1807023740860103</v>
      </c>
      <c r="AT2783">
        <f t="shared" si="1907"/>
        <v>0</v>
      </c>
      <c r="AU2783">
        <f t="shared" ca="1" si="1921"/>
        <v>3.5622509776353849E-54</v>
      </c>
      <c r="AV2783" t="e">
        <f t="shared" si="1916"/>
        <v>#DIV/0!</v>
      </c>
      <c r="AW2783" t="e">
        <f t="shared" si="1930"/>
        <v>#DIV/0!</v>
      </c>
      <c r="AX2783" t="e">
        <f t="shared" si="1929"/>
        <v>#DIV/0!</v>
      </c>
      <c r="AY2783" t="e">
        <f t="shared" si="1890"/>
        <v>#DIV/0!</v>
      </c>
      <c r="AZ2783" t="e">
        <f t="shared" si="1889"/>
        <v>#DIV/0!</v>
      </c>
    </row>
    <row r="2784" spans="7:52" x14ac:dyDescent="0.3">
      <c r="G2784" s="1" t="str">
        <f t="shared" si="1915"/>
        <v/>
      </c>
      <c r="H2784" s="2" t="str">
        <f t="shared" si="1928"/>
        <v/>
      </c>
      <c r="I2784" s="6" t="str" cm="1">
        <f t="array" ref="I2784">_xlfn.IFS(AND(G2783&lt;H2783,G2784&gt;H2784),"BUY", AND(G2783&gt;H2783,G2784&lt;H2784),"SELL",TRUE,"")</f>
        <v/>
      </c>
      <c r="J2784" s="1">
        <f t="shared" ca="1" si="1894"/>
        <v>0</v>
      </c>
      <c r="K2784" s="3" t="str">
        <f t="shared" ca="1" si="1908"/>
        <v/>
      </c>
      <c r="L2784" s="3" t="str">
        <f t="shared" si="1909"/>
        <v/>
      </c>
      <c r="M2784" s="3" t="str">
        <f t="shared" si="1910"/>
        <v/>
      </c>
      <c r="N2784" s="4">
        <f t="shared" si="1895"/>
        <v>-1</v>
      </c>
      <c r="O2784" s="2" t="str">
        <f t="shared" si="1911"/>
        <v/>
      </c>
      <c r="P2784" s="1" t="str">
        <f t="shared" si="1896"/>
        <v/>
      </c>
      <c r="Q2784" s="1" t="str">
        <f t="shared" si="1897"/>
        <v/>
      </c>
      <c r="R2784" s="1" t="str">
        <f>IF(ISBLANK(A2784),"",SUM($Q$2:Q2784))</f>
        <v/>
      </c>
      <c r="S2784" s="1" t="str">
        <f>IF(ISBLANK(A2784),"",SUM($F$2:F2784))</f>
        <v/>
      </c>
      <c r="T2784" s="1" t="str">
        <f t="shared" si="1898"/>
        <v/>
      </c>
      <c r="U2784" s="1" t="str">
        <f t="shared" si="1899"/>
        <v/>
      </c>
      <c r="V2784" s="17">
        <f t="shared" si="1900"/>
        <v>0</v>
      </c>
      <c r="W2784" s="17">
        <f t="shared" si="1901"/>
        <v>0</v>
      </c>
      <c r="X2784" s="17">
        <f t="shared" si="1902"/>
        <v>0</v>
      </c>
      <c r="Y2784" s="22">
        <f t="shared" si="1932"/>
        <v>0</v>
      </c>
      <c r="Z2784" s="22">
        <f t="shared" si="1932"/>
        <v>0</v>
      </c>
      <c r="AA2784" s="22">
        <f t="shared" si="1932"/>
        <v>0</v>
      </c>
      <c r="AB2784" s="23" t="str">
        <f t="shared" si="1922"/>
        <v/>
      </c>
      <c r="AC2784" s="23" t="str">
        <f t="shared" si="1923"/>
        <v/>
      </c>
      <c r="AD2784" s="23" t="str">
        <f t="shared" si="1924"/>
        <v/>
      </c>
      <c r="AE2784" s="23" t="str">
        <f t="shared" si="1925"/>
        <v/>
      </c>
      <c r="AF2784" s="23" t="str">
        <f t="shared" si="1926"/>
        <v/>
      </c>
      <c r="AG2784" s="23" t="str">
        <f t="shared" si="1931"/>
        <v/>
      </c>
      <c r="AH2784" s="25" t="str">
        <f t="shared" si="1903"/>
        <v/>
      </c>
      <c r="AI2784" s="25" t="str">
        <f t="shared" si="1904"/>
        <v/>
      </c>
      <c r="AJ2784" s="1" t="str">
        <f t="shared" si="1912"/>
        <v/>
      </c>
      <c r="AK2784" s="10" t="e">
        <f t="shared" si="1913"/>
        <v>#DIV/0!</v>
      </c>
      <c r="AL2784" s="10" t="e">
        <f t="shared" si="1918"/>
        <v>#DIV/0!</v>
      </c>
      <c r="AM2784">
        <f t="shared" si="1914"/>
        <v>0</v>
      </c>
      <c r="AN2784">
        <f t="shared" si="1905"/>
        <v>0</v>
      </c>
      <c r="AO2784">
        <f t="shared" si="1906"/>
        <v>0</v>
      </c>
      <c r="AP2784">
        <f t="shared" ca="1" si="1892"/>
        <v>8.8386863422731857E-55</v>
      </c>
      <c r="AQ2784">
        <f t="shared" ca="1" si="1892"/>
        <v>1.6176919081516538E-53</v>
      </c>
      <c r="AR2784">
        <f t="shared" ca="1" si="1919"/>
        <v>5.4637637103421705E-2</v>
      </c>
      <c r="AS2784">
        <f t="shared" ca="1" si="1920"/>
        <v>5.1807023740860103</v>
      </c>
      <c r="AT2784">
        <f t="shared" si="1907"/>
        <v>0</v>
      </c>
      <c r="AU2784">
        <f t="shared" ca="1" si="1921"/>
        <v>3.3078044792328579E-54</v>
      </c>
      <c r="AV2784" t="e">
        <f t="shared" si="1916"/>
        <v>#DIV/0!</v>
      </c>
      <c r="AW2784" t="e">
        <f t="shared" si="1930"/>
        <v>#DIV/0!</v>
      </c>
      <c r="AX2784" t="e">
        <f t="shared" si="1929"/>
        <v>#DIV/0!</v>
      </c>
      <c r="AY2784" t="e">
        <f t="shared" si="1890"/>
        <v>#DIV/0!</v>
      </c>
      <c r="AZ2784" t="e">
        <f t="shared" si="1889"/>
        <v>#DIV/0!</v>
      </c>
    </row>
    <row r="2785" spans="7:52" x14ac:dyDescent="0.3">
      <c r="G2785" s="1" t="str">
        <f t="shared" si="1915"/>
        <v/>
      </c>
      <c r="H2785" s="2" t="str">
        <f t="shared" si="1928"/>
        <v/>
      </c>
      <c r="I2785" s="6" t="str" cm="1">
        <f t="array" ref="I2785">_xlfn.IFS(AND(G2784&lt;H2784,G2785&gt;H2785),"BUY", AND(G2784&gt;H2784,G2785&lt;H2785),"SELL",TRUE,"")</f>
        <v/>
      </c>
      <c r="J2785" s="1">
        <f t="shared" ca="1" si="1894"/>
        <v>0</v>
      </c>
      <c r="K2785" s="3" t="str">
        <f t="shared" ca="1" si="1908"/>
        <v/>
      </c>
      <c r="L2785" s="3" t="str">
        <f t="shared" si="1909"/>
        <v/>
      </c>
      <c r="M2785" s="3" t="str">
        <f t="shared" si="1910"/>
        <v/>
      </c>
      <c r="N2785" s="4">
        <f t="shared" si="1895"/>
        <v>-1</v>
      </c>
      <c r="O2785" s="2" t="str">
        <f t="shared" si="1911"/>
        <v/>
      </c>
      <c r="P2785" s="1" t="str">
        <f t="shared" si="1896"/>
        <v/>
      </c>
      <c r="Q2785" s="1" t="str">
        <f t="shared" si="1897"/>
        <v/>
      </c>
      <c r="R2785" s="1" t="str">
        <f>IF(ISBLANK(A2785),"",SUM($Q$2:Q2785))</f>
        <v/>
      </c>
      <c r="S2785" s="1" t="str">
        <f>IF(ISBLANK(A2785),"",SUM($F$2:F2785))</f>
        <v/>
      </c>
      <c r="T2785" s="1" t="str">
        <f t="shared" si="1898"/>
        <v/>
      </c>
      <c r="U2785" s="1" t="str">
        <f t="shared" si="1899"/>
        <v/>
      </c>
      <c r="V2785" s="17">
        <f t="shared" si="1900"/>
        <v>0</v>
      </c>
      <c r="W2785" s="17">
        <f t="shared" si="1901"/>
        <v>0</v>
      </c>
      <c r="X2785" s="17">
        <f t="shared" si="1902"/>
        <v>0</v>
      </c>
      <c r="Y2785" s="22">
        <f t="shared" si="1932"/>
        <v>0</v>
      </c>
      <c r="Z2785" s="22">
        <f t="shared" si="1932"/>
        <v>0</v>
      </c>
      <c r="AA2785" s="22">
        <f t="shared" si="1932"/>
        <v>0</v>
      </c>
      <c r="AB2785" s="23" t="str">
        <f t="shared" si="1922"/>
        <v/>
      </c>
      <c r="AC2785" s="23" t="str">
        <f t="shared" si="1923"/>
        <v/>
      </c>
      <c r="AD2785" s="23" t="str">
        <f t="shared" si="1924"/>
        <v/>
      </c>
      <c r="AE2785" s="23" t="str">
        <f t="shared" si="1925"/>
        <v/>
      </c>
      <c r="AF2785" s="23" t="str">
        <f t="shared" si="1926"/>
        <v/>
      </c>
      <c r="AG2785" s="23" t="str">
        <f t="shared" si="1931"/>
        <v/>
      </c>
      <c r="AH2785" s="25" t="str">
        <f t="shared" si="1903"/>
        <v/>
      </c>
      <c r="AI2785" s="25" t="str">
        <f t="shared" si="1904"/>
        <v/>
      </c>
      <c r="AJ2785" s="1" t="str">
        <f t="shared" si="1912"/>
        <v/>
      </c>
      <c r="AK2785" s="10" t="e">
        <f t="shared" si="1913"/>
        <v>#DIV/0!</v>
      </c>
      <c r="AL2785" s="10" t="e">
        <f t="shared" si="1918"/>
        <v>#DIV/0!</v>
      </c>
      <c r="AM2785">
        <f t="shared" si="1914"/>
        <v>0</v>
      </c>
      <c r="AN2785">
        <f t="shared" si="1905"/>
        <v>0</v>
      </c>
      <c r="AO2785">
        <f t="shared" si="1906"/>
        <v>0</v>
      </c>
      <c r="AP2785">
        <f t="shared" ca="1" si="1892"/>
        <v>8.2073516035393856E-55</v>
      </c>
      <c r="AQ2785">
        <f t="shared" ca="1" si="1892"/>
        <v>1.5021424861408213E-53</v>
      </c>
      <c r="AR2785">
        <f t="shared" ca="1" si="1919"/>
        <v>5.4637637103421698E-2</v>
      </c>
      <c r="AS2785">
        <f t="shared" ca="1" si="1920"/>
        <v>5.1807023740860103</v>
      </c>
      <c r="AT2785">
        <f t="shared" si="1907"/>
        <v>0</v>
      </c>
      <c r="AU2785">
        <f t="shared" ca="1" si="1921"/>
        <v>3.0715327307162252E-54</v>
      </c>
      <c r="AV2785" t="e">
        <f t="shared" si="1916"/>
        <v>#DIV/0!</v>
      </c>
      <c r="AW2785" t="e">
        <f t="shared" si="1930"/>
        <v>#DIV/0!</v>
      </c>
      <c r="AX2785" t="e">
        <f t="shared" si="1929"/>
        <v>#DIV/0!</v>
      </c>
      <c r="AY2785" t="e">
        <f t="shared" si="1890"/>
        <v>#DIV/0!</v>
      </c>
      <c r="AZ2785" t="e">
        <f t="shared" si="1889"/>
        <v>#DIV/0!</v>
      </c>
    </row>
    <row r="2786" spans="7:52" x14ac:dyDescent="0.3">
      <c r="G2786" s="1" t="str">
        <f t="shared" si="1915"/>
        <v/>
      </c>
      <c r="H2786" s="2" t="str">
        <f t="shared" si="1928"/>
        <v/>
      </c>
      <c r="I2786" s="6" t="str" cm="1">
        <f t="array" ref="I2786">_xlfn.IFS(AND(G2785&lt;H2785,G2786&gt;H2786),"BUY", AND(G2785&gt;H2785,G2786&lt;H2786),"SELL",TRUE,"")</f>
        <v/>
      </c>
      <c r="J2786" s="1">
        <f t="shared" ca="1" si="1894"/>
        <v>0</v>
      </c>
      <c r="K2786" s="3" t="str">
        <f t="shared" ca="1" si="1908"/>
        <v/>
      </c>
      <c r="L2786" s="3" t="str">
        <f t="shared" si="1909"/>
        <v/>
      </c>
      <c r="M2786" s="3" t="str">
        <f t="shared" si="1910"/>
        <v/>
      </c>
      <c r="N2786" s="4">
        <f t="shared" si="1895"/>
        <v>-1</v>
      </c>
      <c r="O2786" s="2" t="str">
        <f t="shared" si="1911"/>
        <v/>
      </c>
      <c r="P2786" s="1" t="str">
        <f t="shared" si="1896"/>
        <v/>
      </c>
      <c r="Q2786" s="1" t="str">
        <f t="shared" si="1897"/>
        <v/>
      </c>
      <c r="R2786" s="1" t="str">
        <f>IF(ISBLANK(A2786),"",SUM($Q$2:Q2786))</f>
        <v/>
      </c>
      <c r="S2786" s="1" t="str">
        <f>IF(ISBLANK(A2786),"",SUM($F$2:F2786))</f>
        <v/>
      </c>
      <c r="T2786" s="1" t="str">
        <f t="shared" si="1898"/>
        <v/>
      </c>
      <c r="U2786" s="1" t="str">
        <f t="shared" si="1899"/>
        <v/>
      </c>
      <c r="V2786" s="17">
        <f t="shared" si="1900"/>
        <v>0</v>
      </c>
      <c r="W2786" s="17">
        <f t="shared" si="1901"/>
        <v>0</v>
      </c>
      <c r="X2786" s="17">
        <f t="shared" si="1902"/>
        <v>0</v>
      </c>
      <c r="Y2786" s="22">
        <f t="shared" si="1932"/>
        <v>0</v>
      </c>
      <c r="Z2786" s="22">
        <f t="shared" si="1932"/>
        <v>0</v>
      </c>
      <c r="AA2786" s="22">
        <f t="shared" si="1932"/>
        <v>0</v>
      </c>
      <c r="AB2786" s="23" t="str">
        <f t="shared" si="1922"/>
        <v/>
      </c>
      <c r="AC2786" s="23" t="str">
        <f t="shared" si="1923"/>
        <v/>
      </c>
      <c r="AD2786" s="23" t="str">
        <f t="shared" si="1924"/>
        <v/>
      </c>
      <c r="AE2786" s="23" t="str">
        <f t="shared" si="1925"/>
        <v/>
      </c>
      <c r="AF2786" s="23" t="str">
        <f t="shared" si="1926"/>
        <v/>
      </c>
      <c r="AG2786" s="23" t="str">
        <f t="shared" si="1931"/>
        <v/>
      </c>
      <c r="AH2786" s="25" t="str">
        <f t="shared" si="1903"/>
        <v/>
      </c>
      <c r="AI2786" s="25" t="str">
        <f t="shared" si="1904"/>
        <v/>
      </c>
      <c r="AJ2786" s="1" t="str">
        <f t="shared" si="1912"/>
        <v/>
      </c>
      <c r="AK2786" s="10" t="e">
        <f t="shared" si="1913"/>
        <v>#DIV/0!</v>
      </c>
      <c r="AL2786" s="10" t="e">
        <f t="shared" si="1918"/>
        <v>#DIV/0!</v>
      </c>
      <c r="AM2786">
        <f t="shared" si="1914"/>
        <v>0</v>
      </c>
      <c r="AN2786">
        <f t="shared" si="1905"/>
        <v>0</v>
      </c>
      <c r="AO2786">
        <f t="shared" si="1906"/>
        <v>0</v>
      </c>
      <c r="AP2786">
        <f t="shared" ca="1" si="1892"/>
        <v>7.6211122032865716E-55</v>
      </c>
      <c r="AQ2786">
        <f t="shared" ca="1" si="1892"/>
        <v>1.3948465942736199E-53</v>
      </c>
      <c r="AR2786">
        <f t="shared" ca="1" si="1919"/>
        <v>5.4637637103421691E-2</v>
      </c>
      <c r="AS2786">
        <f t="shared" ca="1" si="1920"/>
        <v>5.1807023740860103</v>
      </c>
      <c r="AT2786">
        <f t="shared" si="1907"/>
        <v>0</v>
      </c>
      <c r="AU2786">
        <f t="shared" ca="1" si="1921"/>
        <v>2.8521375356650662E-54</v>
      </c>
      <c r="AV2786" t="e">
        <f t="shared" si="1916"/>
        <v>#DIV/0!</v>
      </c>
      <c r="AW2786" t="e">
        <f t="shared" si="1930"/>
        <v>#DIV/0!</v>
      </c>
      <c r="AX2786" t="e">
        <f t="shared" si="1929"/>
        <v>#DIV/0!</v>
      </c>
      <c r="AY2786" t="e">
        <f t="shared" si="1890"/>
        <v>#DIV/0!</v>
      </c>
      <c r="AZ2786" t="e">
        <f t="shared" si="1889"/>
        <v>#DIV/0!</v>
      </c>
    </row>
  </sheetData>
  <sheetProtection algorithmName="SHA-512" hashValue="WuzTmTH5AzJN8hlu6lcifWQRuQvwt0miOFcYrxMs5BBbwrSe6JJzXrHjEparLKrRWpSE3pAL0gEXFO0zWCHTHg==" saltValue="EwvZvMT73W3n3MB2b49XFA==" spinCount="100000" sheet="1" formatCells="0" formatColumns="0" formatRows="0" insertColumns="0" insertRows="0" insertHyperlinks="0" deleteColumns="0" deleteRows="0" sort="0" autoFilter="0" pivotTables="0"/>
  <conditionalFormatting sqref="AI1:AI2786">
    <cfRule type="containsText" dxfId="3" priority="3" operator="containsText" text="Bearish">
      <formula>NOT(ISERROR(SEARCH("Bearish",AI1)))</formula>
    </cfRule>
    <cfRule type="containsText" dxfId="2" priority="4" operator="containsText" text="Bullish">
      <formula>NOT(ISERROR(SEARCH("Bullish",AI1)))</formula>
    </cfRule>
  </conditionalFormatting>
  <conditionalFormatting sqref="AH29:AH2786">
    <cfRule type="containsText" dxfId="1" priority="1" operator="containsText" text="Strong">
      <formula>NOT(ISERROR(SEARCH("Strong",AH29)))</formula>
    </cfRule>
    <cfRule type="containsText" dxfId="0" priority="2" operator="containsText" text="Weak">
      <formula>NOT(ISERROR(SEARCH("Weak",AH29)))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396A-3249-4798-A502-737517473B76}">
  <sheetPr codeName="Sheet2"/>
  <dimension ref="A1:D314"/>
  <sheetViews>
    <sheetView workbookViewId="0">
      <selection activeCell="D3" sqref="D3"/>
    </sheetView>
  </sheetViews>
  <sheetFormatPr defaultRowHeight="14.4" x14ac:dyDescent="0.3"/>
  <cols>
    <col min="3" max="3" width="19.109375" customWidth="1"/>
  </cols>
  <sheetData>
    <row r="1" spans="1:4" x14ac:dyDescent="0.3">
      <c r="A1" t="s">
        <v>1</v>
      </c>
      <c r="C1" t="s">
        <v>2</v>
      </c>
    </row>
    <row r="2" spans="1:4" x14ac:dyDescent="0.3">
      <c r="A2">
        <v>-7.8094683740783877E-2</v>
      </c>
      <c r="C2" t="s">
        <v>3</v>
      </c>
      <c r="D2">
        <f xml:space="preserve"> COUNTIF(A2:A314,"&gt;0")</f>
        <v>112</v>
      </c>
    </row>
    <row r="3" spans="1:4" x14ac:dyDescent="0.3">
      <c r="A3">
        <v>1.7696991511443105E-2</v>
      </c>
      <c r="C3" t="s">
        <v>4</v>
      </c>
      <c r="D3">
        <f xml:space="preserve"> COUNTIF(A2:A314,"&lt;0")</f>
        <v>201</v>
      </c>
    </row>
    <row r="4" spans="1:4" x14ac:dyDescent="0.3">
      <c r="A4">
        <v>6.3957086857850176E-2</v>
      </c>
      <c r="C4" t="s">
        <v>5</v>
      </c>
      <c r="D4">
        <f xml:space="preserve"> COUNTIF(A2:A314,"&lt;&gt;""")</f>
        <v>313</v>
      </c>
    </row>
    <row r="5" spans="1:4" x14ac:dyDescent="0.3">
      <c r="A5">
        <v>-0.10718221606473755</v>
      </c>
      <c r="C5" t="s">
        <v>6</v>
      </c>
      <c r="D5">
        <f>SUM(A2:A314)</f>
        <v>1.588556514551327</v>
      </c>
    </row>
    <row r="6" spans="1:4" x14ac:dyDescent="0.3">
      <c r="A6">
        <v>2.6344560042320553E-2</v>
      </c>
      <c r="C6" t="s">
        <v>29</v>
      </c>
      <c r="D6" s="10">
        <f>(D2/D4)</f>
        <v>0.35782747603833864</v>
      </c>
    </row>
    <row r="7" spans="1:4" x14ac:dyDescent="0.3">
      <c r="A7">
        <v>3.951753115039125E-2</v>
      </c>
    </row>
    <row r="8" spans="1:4" x14ac:dyDescent="0.3">
      <c r="A8">
        <v>5.3102895571274344E-2</v>
      </c>
    </row>
    <row r="9" spans="1:4" x14ac:dyDescent="0.3">
      <c r="A9">
        <v>-3.0137994480220809E-2</v>
      </c>
    </row>
    <row r="10" spans="1:4" x14ac:dyDescent="0.3">
      <c r="A10">
        <v>5.7406283199271435E-2</v>
      </c>
    </row>
    <row r="11" spans="1:4" x14ac:dyDescent="0.3">
      <c r="A11">
        <v>-1.3484683814354192E-2</v>
      </c>
    </row>
    <row r="12" spans="1:4" x14ac:dyDescent="0.3">
      <c r="A12">
        <v>-3.211196344050915E-2</v>
      </c>
    </row>
    <row r="13" spans="1:4" x14ac:dyDescent="0.3">
      <c r="A13">
        <v>-1.7948211108914869E-2</v>
      </c>
    </row>
    <row r="14" spans="1:4" x14ac:dyDescent="0.3">
      <c r="A14">
        <v>-5.4063846060947718E-2</v>
      </c>
    </row>
    <row r="15" spans="1:4" x14ac:dyDescent="0.3">
      <c r="A15">
        <v>3.5059578368469291E-2</v>
      </c>
    </row>
    <row r="16" spans="1:4" x14ac:dyDescent="0.3">
      <c r="A16">
        <v>0.15393697882075119</v>
      </c>
    </row>
    <row r="17" spans="1:1" x14ac:dyDescent="0.3">
      <c r="A17">
        <v>-2.5294374182293966E-2</v>
      </c>
    </row>
    <row r="18" spans="1:1" x14ac:dyDescent="0.3">
      <c r="A18">
        <v>6.3982102908278771E-3</v>
      </c>
    </row>
    <row r="19" spans="1:1" x14ac:dyDescent="0.3">
      <c r="A19">
        <v>-3.9987391363083602E-2</v>
      </c>
    </row>
    <row r="20" spans="1:1" x14ac:dyDescent="0.3">
      <c r="A20">
        <v>-1.2242600497208933E-2</v>
      </c>
    </row>
    <row r="21" spans="1:1" x14ac:dyDescent="0.3">
      <c r="A21">
        <v>-1.3809082483781321E-2</v>
      </c>
    </row>
    <row r="22" spans="1:1" x14ac:dyDescent="0.3">
      <c r="A22">
        <v>0.11620148482285486</v>
      </c>
    </row>
    <row r="23" spans="1:1" x14ac:dyDescent="0.3">
      <c r="A23">
        <v>0.12903397309798481</v>
      </c>
    </row>
    <row r="24" spans="1:1" x14ac:dyDescent="0.3">
      <c r="A24">
        <v>-3.6494631757393092E-2</v>
      </c>
    </row>
    <row r="25" spans="1:1" x14ac:dyDescent="0.3">
      <c r="A25">
        <v>-1.5719413020762296E-2</v>
      </c>
    </row>
    <row r="26" spans="1:1" x14ac:dyDescent="0.3">
      <c r="A26">
        <v>-2.7279021463189501E-2</v>
      </c>
    </row>
    <row r="27" spans="1:1" x14ac:dyDescent="0.3">
      <c r="A27">
        <v>4.20560747663552E-2</v>
      </c>
    </row>
    <row r="28" spans="1:1" x14ac:dyDescent="0.3">
      <c r="A28">
        <v>3.6909279061745348E-2</v>
      </c>
    </row>
    <row r="29" spans="1:1" x14ac:dyDescent="0.3">
      <c r="A29">
        <v>-3.7652220630372435E-2</v>
      </c>
    </row>
    <row r="30" spans="1:1" x14ac:dyDescent="0.3">
      <c r="A30">
        <v>-2.084205629216096E-2</v>
      </c>
    </row>
    <row r="31" spans="1:1" x14ac:dyDescent="0.3">
      <c r="A31">
        <v>-3.8098710294855009E-2</v>
      </c>
    </row>
    <row r="32" spans="1:1" x14ac:dyDescent="0.3">
      <c r="A32">
        <v>-2.5157530677026863E-2</v>
      </c>
    </row>
    <row r="33" spans="1:1" x14ac:dyDescent="0.3">
      <c r="A33">
        <v>-3.1426194657546924E-2</v>
      </c>
    </row>
    <row r="34" spans="1:1" x14ac:dyDescent="0.3">
      <c r="A34">
        <v>5.6589369214619767E-2</v>
      </c>
    </row>
    <row r="35" spans="1:1" x14ac:dyDescent="0.3">
      <c r="A35">
        <v>-2.8828646570908667E-3</v>
      </c>
    </row>
    <row r="36" spans="1:1" x14ac:dyDescent="0.3">
      <c r="A36">
        <v>1.212274917575451E-2</v>
      </c>
    </row>
    <row r="37" spans="1:1" x14ac:dyDescent="0.3">
      <c r="A37">
        <v>-2.7726432532347522E-2</v>
      </c>
    </row>
    <row r="38" spans="1:1" x14ac:dyDescent="0.3">
      <c r="A38">
        <v>-1.4469792986903318E-2</v>
      </c>
    </row>
    <row r="39" spans="1:1" x14ac:dyDescent="0.3">
      <c r="A39">
        <v>0.11681415929203554</v>
      </c>
    </row>
    <row r="40" spans="1:1" x14ac:dyDescent="0.3">
      <c r="A40">
        <v>7.9705416239395088E-3</v>
      </c>
    </row>
    <row r="41" spans="1:1" x14ac:dyDescent="0.3">
      <c r="A41">
        <v>-1.6539021754451988E-2</v>
      </c>
    </row>
    <row r="42" spans="1:1" x14ac:dyDescent="0.3">
      <c r="A42">
        <v>1.3902823563135991E-2</v>
      </c>
    </row>
    <row r="43" spans="1:1" x14ac:dyDescent="0.3">
      <c r="A43">
        <v>-7.7713178294573693E-2</v>
      </c>
    </row>
    <row r="44" spans="1:1" x14ac:dyDescent="0.3">
      <c r="A44">
        <v>1.5654549275057716E-2</v>
      </c>
    </row>
    <row r="45" spans="1:1" x14ac:dyDescent="0.3">
      <c r="A45">
        <v>0.18433130536876918</v>
      </c>
    </row>
    <row r="46" spans="1:1" x14ac:dyDescent="0.3">
      <c r="A46">
        <v>-5.9210526315789602E-2</v>
      </c>
    </row>
    <row r="47" spans="1:1" x14ac:dyDescent="0.3">
      <c r="A47">
        <v>0.10882327916276702</v>
      </c>
    </row>
    <row r="48" spans="1:1" x14ac:dyDescent="0.3">
      <c r="A48">
        <v>-7.4815837937384888E-2</v>
      </c>
    </row>
    <row r="49" spans="1:1" x14ac:dyDescent="0.3">
      <c r="A49">
        <v>6.0505461554936746E-2</v>
      </c>
    </row>
    <row r="50" spans="1:1" x14ac:dyDescent="0.3">
      <c r="A50">
        <v>-7.7989834730216367E-2</v>
      </c>
    </row>
    <row r="51" spans="1:1" x14ac:dyDescent="0.3">
      <c r="A51">
        <v>-5.0521451320801769E-2</v>
      </c>
    </row>
    <row r="52" spans="1:1" x14ac:dyDescent="0.3">
      <c r="A52">
        <v>-9.0272296764009496E-2</v>
      </c>
    </row>
    <row r="53" spans="1:1" x14ac:dyDescent="0.3">
      <c r="A53">
        <v>0.10077519379844957</v>
      </c>
    </row>
    <row r="54" spans="1:1" x14ac:dyDescent="0.3">
      <c r="A54">
        <v>-2.7894996437770603E-2</v>
      </c>
    </row>
    <row r="55" spans="1:1" x14ac:dyDescent="0.3">
      <c r="A55">
        <v>-2.2366176156963014E-2</v>
      </c>
    </row>
    <row r="56" spans="1:1" x14ac:dyDescent="0.3">
      <c r="A56">
        <v>-2.7731573637280738E-2</v>
      </c>
    </row>
    <row r="57" spans="1:1" x14ac:dyDescent="0.3">
      <c r="A57">
        <v>-3.8232953037941053E-2</v>
      </c>
    </row>
    <row r="58" spans="1:1" x14ac:dyDescent="0.3">
      <c r="A58">
        <v>-1.5807332616072145E-2</v>
      </c>
    </row>
    <row r="59" spans="1:1" x14ac:dyDescent="0.3">
      <c r="A59">
        <v>-2.4441909727880073E-2</v>
      </c>
    </row>
    <row r="60" spans="1:1" x14ac:dyDescent="0.3">
      <c r="A60">
        <v>0.13983074439062404</v>
      </c>
    </row>
    <row r="61" spans="1:1" x14ac:dyDescent="0.3">
      <c r="A61">
        <v>-4.1101653775203029E-2</v>
      </c>
    </row>
    <row r="62" spans="1:1" x14ac:dyDescent="0.3">
      <c r="A62">
        <v>-3.7530797529447435E-2</v>
      </c>
    </row>
    <row r="63" spans="1:1" x14ac:dyDescent="0.3">
      <c r="A63">
        <v>5.6569402426726478E-2</v>
      </c>
    </row>
    <row r="64" spans="1:1" x14ac:dyDescent="0.3">
      <c r="A64">
        <v>-4.7413793103447954E-3</v>
      </c>
    </row>
    <row r="65" spans="1:1" x14ac:dyDescent="0.3">
      <c r="A65">
        <v>9.3276950419807658E-2</v>
      </c>
    </row>
    <row r="66" spans="1:1" x14ac:dyDescent="0.3">
      <c r="A66">
        <v>-1.6957228544201008E-2</v>
      </c>
    </row>
    <row r="67" spans="1:1" x14ac:dyDescent="0.3">
      <c r="A67">
        <v>9.2908524653418922E-2</v>
      </c>
    </row>
    <row r="68" spans="1:1" x14ac:dyDescent="0.3">
      <c r="A68">
        <v>-4.0071619508750711E-2</v>
      </c>
    </row>
    <row r="69" spans="1:1" x14ac:dyDescent="0.3">
      <c r="A69">
        <v>-2.1336954149795417E-3</v>
      </c>
    </row>
    <row r="70" spans="1:1" x14ac:dyDescent="0.3">
      <c r="A70">
        <v>-1.3048232292552475E-2</v>
      </c>
    </row>
    <row r="71" spans="1:1" x14ac:dyDescent="0.3">
      <c r="A71">
        <v>5.828456298570428E-3</v>
      </c>
    </row>
    <row r="72" spans="1:1" x14ac:dyDescent="0.3">
      <c r="A72">
        <v>4.5665911529748415E-2</v>
      </c>
    </row>
    <row r="73" spans="1:1" x14ac:dyDescent="0.3">
      <c r="A73">
        <v>0.17671164417791108</v>
      </c>
    </row>
    <row r="74" spans="1:1" x14ac:dyDescent="0.3">
      <c r="A74">
        <v>-1.2783487641212954E-2</v>
      </c>
    </row>
    <row r="75" spans="1:1" x14ac:dyDescent="0.3">
      <c r="A75">
        <v>6.4159013712416613E-2</v>
      </c>
    </row>
    <row r="76" spans="1:1" x14ac:dyDescent="0.3">
      <c r="A76">
        <v>1.9151199905426131E-2</v>
      </c>
    </row>
    <row r="77" spans="1:1" x14ac:dyDescent="0.3">
      <c r="A77">
        <v>0.12936402715841067</v>
      </c>
    </row>
    <row r="78" spans="1:1" x14ac:dyDescent="0.3">
      <c r="A78">
        <v>-2.6768880509409065E-2</v>
      </c>
    </row>
    <row r="79" spans="1:1" x14ac:dyDescent="0.3">
      <c r="A79">
        <v>0.17513468567568036</v>
      </c>
    </row>
    <row r="80" spans="1:1" x14ac:dyDescent="0.3">
      <c r="A80">
        <v>0.100255023070006</v>
      </c>
    </row>
    <row r="81" spans="1:1" x14ac:dyDescent="0.3">
      <c r="A81">
        <v>-3.5438102103676594E-2</v>
      </c>
    </row>
    <row r="82" spans="1:1" x14ac:dyDescent="0.3">
      <c r="A82">
        <v>-6.2694274115468795E-2</v>
      </c>
    </row>
    <row r="83" spans="1:1" x14ac:dyDescent="0.3">
      <c r="A83">
        <v>0.18814334121859222</v>
      </c>
    </row>
    <row r="84" spans="1:1" x14ac:dyDescent="0.3">
      <c r="A84">
        <v>-6.8581421941212195E-2</v>
      </c>
    </row>
    <row r="85" spans="1:1" x14ac:dyDescent="0.3">
      <c r="A85">
        <v>1.8921606888824494E-2</v>
      </c>
    </row>
    <row r="86" spans="1:1" x14ac:dyDescent="0.3">
      <c r="A86">
        <v>4.5307403380448807E-2</v>
      </c>
    </row>
    <row r="87" spans="1:1" x14ac:dyDescent="0.3">
      <c r="A87">
        <v>-2.8614321396679077E-2</v>
      </c>
    </row>
    <row r="88" spans="1:1" x14ac:dyDescent="0.3">
      <c r="A88">
        <v>-2.5433664632684039E-2</v>
      </c>
    </row>
    <row r="89" spans="1:1" x14ac:dyDescent="0.3">
      <c r="A89">
        <v>8.7154234931853924E-2</v>
      </c>
    </row>
    <row r="90" spans="1:1" x14ac:dyDescent="0.3">
      <c r="A90">
        <v>-1.6169704212727787E-2</v>
      </c>
    </row>
    <row r="91" spans="1:1" x14ac:dyDescent="0.3">
      <c r="A91">
        <v>2.4685985792915366E-2</v>
      </c>
    </row>
    <row r="92" spans="1:1" x14ac:dyDescent="0.3">
      <c r="A92">
        <v>-1.291218566001362E-2</v>
      </c>
    </row>
    <row r="93" spans="1:1" x14ac:dyDescent="0.3">
      <c r="A93">
        <v>0.25193763314145845</v>
      </c>
    </row>
    <row r="94" spans="1:1" x14ac:dyDescent="0.3">
      <c r="A94">
        <v>-6.1111815071592579E-2</v>
      </c>
    </row>
    <row r="95" spans="1:1" x14ac:dyDescent="0.3">
      <c r="A95">
        <v>-1.5455739606612062E-2</v>
      </c>
    </row>
    <row r="96" spans="1:1" x14ac:dyDescent="0.3">
      <c r="A96">
        <v>-5.3410843310865763E-2</v>
      </c>
    </row>
    <row r="97" spans="1:1" x14ac:dyDescent="0.3">
      <c r="A97">
        <v>-2.8258670460807211E-2</v>
      </c>
    </row>
    <row r="98" spans="1:1" x14ac:dyDescent="0.3">
      <c r="A98">
        <v>0.12709576403876266</v>
      </c>
    </row>
    <row r="99" spans="1:1" x14ac:dyDescent="0.3">
      <c r="A99">
        <v>8.5128662568598745E-3</v>
      </c>
    </row>
    <row r="100" spans="1:1" x14ac:dyDescent="0.3">
      <c r="A100">
        <v>-1.2603830179972242E-2</v>
      </c>
    </row>
    <row r="101" spans="1:1" x14ac:dyDescent="0.3">
      <c r="A101">
        <v>-7.5858991521642105E-2</v>
      </c>
    </row>
    <row r="102" spans="1:1" x14ac:dyDescent="0.3">
      <c r="A102">
        <v>2.695788857269088E-2</v>
      </c>
    </row>
    <row r="103" spans="1:1" x14ac:dyDescent="0.3">
      <c r="A103">
        <v>-2.2024431704200986E-2</v>
      </c>
    </row>
    <row r="104" spans="1:1" x14ac:dyDescent="0.3">
      <c r="A104">
        <v>-3.208567696244069E-2</v>
      </c>
    </row>
    <row r="105" spans="1:1" x14ac:dyDescent="0.3">
      <c r="A105">
        <v>3.7343486856556973E-2</v>
      </c>
    </row>
    <row r="106" spans="1:1" x14ac:dyDescent="0.3">
      <c r="A106">
        <v>-3.1975718218394844E-2</v>
      </c>
    </row>
    <row r="107" spans="1:1" x14ac:dyDescent="0.3">
      <c r="A107">
        <v>-3.1932773109243584E-2</v>
      </c>
    </row>
    <row r="108" spans="1:1" x14ac:dyDescent="0.3">
      <c r="A108">
        <v>9.6374354005168028E-2</v>
      </c>
    </row>
    <row r="109" spans="1:1" x14ac:dyDescent="0.3">
      <c r="A109">
        <v>-1.3404226799517471E-2</v>
      </c>
    </row>
    <row r="110" spans="1:1" x14ac:dyDescent="0.3">
      <c r="A110">
        <v>-1.5612970427063999E-2</v>
      </c>
    </row>
    <row r="111" spans="1:1" x14ac:dyDescent="0.3">
      <c r="A111">
        <v>-9.1992464020155262E-2</v>
      </c>
    </row>
    <row r="112" spans="1:1" x14ac:dyDescent="0.3">
      <c r="A112">
        <v>0.27955457882653378</v>
      </c>
    </row>
    <row r="113" spans="1:1" x14ac:dyDescent="0.3">
      <c r="A113">
        <v>-5.4208346824355491E-2</v>
      </c>
    </row>
    <row r="114" spans="1:1" x14ac:dyDescent="0.3">
      <c r="A114">
        <v>-1.5675675675674849E-3</v>
      </c>
    </row>
    <row r="115" spans="1:1" x14ac:dyDescent="0.3">
      <c r="A115">
        <v>-1.5147426556568977E-2</v>
      </c>
    </row>
    <row r="116" spans="1:1" x14ac:dyDescent="0.3">
      <c r="A116">
        <v>-2.1846743994885509E-2</v>
      </c>
    </row>
    <row r="117" spans="1:1" x14ac:dyDescent="0.3">
      <c r="A117">
        <v>0.51985127187572622</v>
      </c>
    </row>
    <row r="118" spans="1:1" x14ac:dyDescent="0.3">
      <c r="A118">
        <v>-5.8902401731316445E-2</v>
      </c>
    </row>
    <row r="119" spans="1:1" x14ac:dyDescent="0.3">
      <c r="A119">
        <v>-9.5412640231034018E-3</v>
      </c>
    </row>
    <row r="120" spans="1:1" x14ac:dyDescent="0.3">
      <c r="A120">
        <v>-4.9444326070134936E-2</v>
      </c>
    </row>
    <row r="121" spans="1:1" x14ac:dyDescent="0.3">
      <c r="A121">
        <v>6.2310322718529543E-2</v>
      </c>
    </row>
    <row r="122" spans="1:1" x14ac:dyDescent="0.3">
      <c r="A122">
        <v>-5.2207502187886501E-3</v>
      </c>
    </row>
    <row r="123" spans="1:1" x14ac:dyDescent="0.3">
      <c r="A123">
        <v>9.1063744621235898E-3</v>
      </c>
    </row>
    <row r="124" spans="1:1" x14ac:dyDescent="0.3">
      <c r="A124">
        <v>-2.9105513685045548E-2</v>
      </c>
    </row>
    <row r="125" spans="1:1" x14ac:dyDescent="0.3">
      <c r="A125">
        <v>-2.9718140207179E-2</v>
      </c>
    </row>
    <row r="126" spans="1:1" x14ac:dyDescent="0.3">
      <c r="A126">
        <v>3.5345760792920844E-2</v>
      </c>
    </row>
    <row r="127" spans="1:1" x14ac:dyDescent="0.3">
      <c r="A127">
        <v>7.2416917184861873E-2</v>
      </c>
    </row>
    <row r="128" spans="1:1" x14ac:dyDescent="0.3">
      <c r="A128">
        <v>1.8374517596912554E-2</v>
      </c>
    </row>
    <row r="129" spans="1:1" x14ac:dyDescent="0.3">
      <c r="A129">
        <v>2.5310018385948263E-2</v>
      </c>
    </row>
    <row r="130" spans="1:1" x14ac:dyDescent="0.3">
      <c r="A130">
        <v>-2.1032048836322037E-2</v>
      </c>
    </row>
    <row r="131" spans="1:1" x14ac:dyDescent="0.3">
      <c r="A131">
        <v>1.1957587930309765E-2</v>
      </c>
    </row>
    <row r="132" spans="1:1" x14ac:dyDescent="0.3">
      <c r="A132">
        <v>-1.144703438726058E-2</v>
      </c>
    </row>
    <row r="133" spans="1:1" x14ac:dyDescent="0.3">
      <c r="A133">
        <v>-1.18103408935335E-2</v>
      </c>
    </row>
    <row r="134" spans="1:1" x14ac:dyDescent="0.3">
      <c r="A134">
        <v>-2.998956322560975E-2</v>
      </c>
    </row>
    <row r="135" spans="1:1" x14ac:dyDescent="0.3">
      <c r="A135">
        <v>7.7655625100880643E-2</v>
      </c>
    </row>
    <row r="136" spans="1:1" x14ac:dyDescent="0.3">
      <c r="A136">
        <v>-5.2081079731731483E-2</v>
      </c>
    </row>
    <row r="137" spans="1:1" x14ac:dyDescent="0.3">
      <c r="A137">
        <v>-4.9123278787063906E-2</v>
      </c>
    </row>
    <row r="138" spans="1:1" x14ac:dyDescent="0.3">
      <c r="A138">
        <v>1.4481060669073287E-2</v>
      </c>
    </row>
    <row r="139" spans="1:1" x14ac:dyDescent="0.3">
      <c r="A139">
        <v>-2.7556230746508037E-2</v>
      </c>
    </row>
    <row r="140" spans="1:1" x14ac:dyDescent="0.3">
      <c r="A140">
        <v>-2.8788404790834887E-2</v>
      </c>
    </row>
    <row r="141" spans="1:1" x14ac:dyDescent="0.3">
      <c r="A141">
        <v>-2.6810194285328715E-2</v>
      </c>
    </row>
    <row r="142" spans="1:1" x14ac:dyDescent="0.3">
      <c r="A142">
        <v>5.3979316741649908E-2</v>
      </c>
    </row>
    <row r="143" spans="1:1" x14ac:dyDescent="0.3">
      <c r="A143">
        <v>-2.3173771212843253E-2</v>
      </c>
    </row>
    <row r="144" spans="1:1" x14ac:dyDescent="0.3">
      <c r="A144">
        <v>-2.9999155746086137E-2</v>
      </c>
    </row>
    <row r="145" spans="1:1" x14ac:dyDescent="0.3">
      <c r="A145">
        <v>-1.8069052194424451E-2</v>
      </c>
    </row>
    <row r="146" spans="1:1" x14ac:dyDescent="0.3">
      <c r="A146">
        <v>-4.7191073763877656E-2</v>
      </c>
    </row>
    <row r="147" spans="1:1" x14ac:dyDescent="0.3">
      <c r="A147">
        <v>2.1549089942872302E-2</v>
      </c>
    </row>
    <row r="148" spans="1:1" x14ac:dyDescent="0.3">
      <c r="A148">
        <v>4.1096603027623191E-2</v>
      </c>
    </row>
    <row r="149" spans="1:1" x14ac:dyDescent="0.3">
      <c r="A149">
        <v>-2.123004032622644E-2</v>
      </c>
    </row>
    <row r="150" spans="1:1" x14ac:dyDescent="0.3">
      <c r="A150">
        <v>-3.7321016166281806E-2</v>
      </c>
    </row>
    <row r="151" spans="1:1" x14ac:dyDescent="0.3">
      <c r="A151">
        <v>-6.6880398966960852E-3</v>
      </c>
    </row>
    <row r="152" spans="1:1" x14ac:dyDescent="0.3">
      <c r="A152">
        <v>8.9080949264382925E-2</v>
      </c>
    </row>
    <row r="153" spans="1:1" x14ac:dyDescent="0.3">
      <c r="A153">
        <v>-3.4447801738137662E-2</v>
      </c>
    </row>
    <row r="154" spans="1:1" x14ac:dyDescent="0.3">
      <c r="A154">
        <v>-3.1028612784522513E-2</v>
      </c>
    </row>
    <row r="155" spans="1:1" x14ac:dyDescent="0.3">
      <c r="A155">
        <v>3.4603102415298181E-4</v>
      </c>
    </row>
    <row r="156" spans="1:1" x14ac:dyDescent="0.3">
      <c r="A156">
        <v>4.2893004684628755E-3</v>
      </c>
    </row>
    <row r="157" spans="1:1" x14ac:dyDescent="0.3">
      <c r="A157">
        <v>-6.4438003732083859E-2</v>
      </c>
    </row>
    <row r="158" spans="1:1" x14ac:dyDescent="0.3">
      <c r="A158">
        <v>-7.3735359022237823E-3</v>
      </c>
    </row>
    <row r="159" spans="1:1" x14ac:dyDescent="0.3">
      <c r="A159">
        <v>0.13026719044559831</v>
      </c>
    </row>
    <row r="160" spans="1:1" x14ac:dyDescent="0.3">
      <c r="A160">
        <v>2.0853522176667805E-2</v>
      </c>
    </row>
    <row r="161" spans="1:1" x14ac:dyDescent="0.3">
      <c r="A161">
        <v>-8.4981252735959467E-3</v>
      </c>
    </row>
    <row r="162" spans="1:1" x14ac:dyDescent="0.3">
      <c r="A162">
        <v>-2.0059699200491332E-2</v>
      </c>
    </row>
    <row r="163" spans="1:1" x14ac:dyDescent="0.3">
      <c r="A163">
        <v>-1.8667845952634043E-2</v>
      </c>
    </row>
    <row r="164" spans="1:1" x14ac:dyDescent="0.3">
      <c r="A164">
        <v>5.8277002732633365E-2</v>
      </c>
    </row>
    <row r="165" spans="1:1" x14ac:dyDescent="0.3">
      <c r="A165">
        <v>-8.4303124713644984E-3</v>
      </c>
    </row>
    <row r="166" spans="1:1" x14ac:dyDescent="0.3">
      <c r="A166">
        <v>-3.5897277926665305E-2</v>
      </c>
    </row>
    <row r="167" spans="1:1" x14ac:dyDescent="0.3">
      <c r="A167">
        <v>4.0759280368736661E-2</v>
      </c>
    </row>
    <row r="168" spans="1:1" x14ac:dyDescent="0.3">
      <c r="A168">
        <v>-2.095297960894138E-3</v>
      </c>
    </row>
    <row r="169" spans="1:1" x14ac:dyDescent="0.3">
      <c r="A169">
        <v>2.9748044517521333E-3</v>
      </c>
    </row>
    <row r="170" spans="1:1" x14ac:dyDescent="0.3">
      <c r="A170">
        <v>-3.0076755424997659E-2</v>
      </c>
    </row>
    <row r="171" spans="1:1" x14ac:dyDescent="0.3">
      <c r="A171">
        <v>4.5242125404769018E-2</v>
      </c>
    </row>
    <row r="172" spans="1:1" x14ac:dyDescent="0.3">
      <c r="A172">
        <v>-4.3125451057002273E-4</v>
      </c>
    </row>
    <row r="173" spans="1:1" x14ac:dyDescent="0.3">
      <c r="A173">
        <v>-3.2286159178682716E-3</v>
      </c>
    </row>
    <row r="174" spans="1:1" x14ac:dyDescent="0.3">
      <c r="A174">
        <v>-7.7314128362635515E-3</v>
      </c>
    </row>
    <row r="175" spans="1:1" x14ac:dyDescent="0.3">
      <c r="A175">
        <v>-1.4748642494307185E-2</v>
      </c>
    </row>
    <row r="176" spans="1:1" x14ac:dyDescent="0.3">
      <c r="A176">
        <v>-3.7548001706727341E-2</v>
      </c>
    </row>
    <row r="177" spans="1:1" x14ac:dyDescent="0.3">
      <c r="A177">
        <v>8.7645647703906704E-3</v>
      </c>
    </row>
    <row r="178" spans="1:1" x14ac:dyDescent="0.3">
      <c r="A178">
        <v>-1.6213278071732562E-2</v>
      </c>
    </row>
    <row r="179" spans="1:1" x14ac:dyDescent="0.3">
      <c r="A179">
        <v>-5.7500083575703353E-3</v>
      </c>
    </row>
    <row r="180" spans="1:1" x14ac:dyDescent="0.3">
      <c r="A180">
        <v>6.0522511011729119E-4</v>
      </c>
    </row>
    <row r="181" spans="1:1" x14ac:dyDescent="0.3">
      <c r="A181">
        <v>-4.0154089425697426E-2</v>
      </c>
    </row>
    <row r="182" spans="1:1" x14ac:dyDescent="0.3">
      <c r="A182">
        <v>-1.4712841094306039E-2</v>
      </c>
    </row>
    <row r="183" spans="1:1" x14ac:dyDescent="0.3">
      <c r="A183">
        <v>5.709992486851978E-2</v>
      </c>
    </row>
    <row r="184" spans="1:1" x14ac:dyDescent="0.3">
      <c r="A184">
        <v>3.5536602700781961E-3</v>
      </c>
    </row>
    <row r="185" spans="1:1" x14ac:dyDescent="0.3">
      <c r="A185">
        <v>-2.5841572794201961E-2</v>
      </c>
    </row>
    <row r="186" spans="1:1" x14ac:dyDescent="0.3">
      <c r="A186">
        <v>2.4633485381495124E-2</v>
      </c>
    </row>
    <row r="187" spans="1:1" x14ac:dyDescent="0.3">
      <c r="A187">
        <v>-9.7329479270028552E-3</v>
      </c>
    </row>
    <row r="188" spans="1:1" x14ac:dyDescent="0.3">
      <c r="A188">
        <v>2.1068774124966327E-2</v>
      </c>
    </row>
    <row r="189" spans="1:1" x14ac:dyDescent="0.3">
      <c r="A189">
        <v>4.8749877613508019E-2</v>
      </c>
    </row>
    <row r="190" spans="1:1" x14ac:dyDescent="0.3">
      <c r="A190">
        <v>-1.8629165039974138E-2</v>
      </c>
    </row>
    <row r="191" spans="1:1" x14ac:dyDescent="0.3">
      <c r="A191">
        <v>-3.6660251122722087E-4</v>
      </c>
    </row>
    <row r="192" spans="1:1" x14ac:dyDescent="0.3">
      <c r="A192">
        <v>-3.1522708519132747E-2</v>
      </c>
    </row>
    <row r="193" spans="1:1" x14ac:dyDescent="0.3">
      <c r="A193">
        <v>-1.2928352685461775E-3</v>
      </c>
    </row>
    <row r="194" spans="1:1" x14ac:dyDescent="0.3">
      <c r="A194">
        <v>-1.8851285204572799E-2</v>
      </c>
    </row>
    <row r="195" spans="1:1" x14ac:dyDescent="0.3">
      <c r="A195">
        <v>-1.4698758824416958E-2</v>
      </c>
    </row>
    <row r="196" spans="1:1" x14ac:dyDescent="0.3">
      <c r="A196">
        <v>-1.6497686938861111E-2</v>
      </c>
    </row>
    <row r="197" spans="1:1" x14ac:dyDescent="0.3">
      <c r="A197">
        <v>-3.7938553022794808E-2</v>
      </c>
    </row>
    <row r="198" spans="1:1" x14ac:dyDescent="0.3">
      <c r="A198">
        <v>-6.8073182792154352E-3</v>
      </c>
    </row>
    <row r="199" spans="1:1" x14ac:dyDescent="0.3">
      <c r="A199">
        <v>9.3864086570731642E-2</v>
      </c>
    </row>
    <row r="200" spans="1:1" x14ac:dyDescent="0.3">
      <c r="A200">
        <v>-5.9618507404608279E-2</v>
      </c>
    </row>
    <row r="201" spans="1:1" x14ac:dyDescent="0.3">
      <c r="A201">
        <v>6.4131355932203427E-2</v>
      </c>
    </row>
    <row r="202" spans="1:1" x14ac:dyDescent="0.3">
      <c r="A202">
        <v>-1.2602783363529602E-2</v>
      </c>
    </row>
    <row r="203" spans="1:1" x14ac:dyDescent="0.3">
      <c r="A203">
        <v>-1.8049547778214658E-2</v>
      </c>
    </row>
    <row r="204" spans="1:1" x14ac:dyDescent="0.3">
      <c r="A204">
        <v>-2.8953586159945477E-2</v>
      </c>
    </row>
    <row r="205" spans="1:1" x14ac:dyDescent="0.3">
      <c r="A205">
        <v>-1.5502970862198651E-2</v>
      </c>
    </row>
    <row r="206" spans="1:1" x14ac:dyDescent="0.3">
      <c r="A206">
        <v>-4.1153293713020789E-2</v>
      </c>
    </row>
    <row r="207" spans="1:1" x14ac:dyDescent="0.3">
      <c r="A207">
        <v>2.3218579926591598E-2</v>
      </c>
    </row>
    <row r="208" spans="1:1" x14ac:dyDescent="0.3">
      <c r="A208">
        <v>-7.4154704401658833E-3</v>
      </c>
    </row>
    <row r="209" spans="1:1" x14ac:dyDescent="0.3">
      <c r="A209">
        <v>-3.1745739403762019E-2</v>
      </c>
    </row>
    <row r="210" spans="1:1" x14ac:dyDescent="0.3">
      <c r="A210">
        <v>-1.4779636944654007E-2</v>
      </c>
    </row>
    <row r="211" spans="1:1" x14ac:dyDescent="0.3">
      <c r="A211">
        <v>4.2043636908927429E-2</v>
      </c>
    </row>
    <row r="212" spans="1:1" x14ac:dyDescent="0.3">
      <c r="A212">
        <v>-8.2865143275152597E-3</v>
      </c>
    </row>
    <row r="213" spans="1:1" x14ac:dyDescent="0.3">
      <c r="A213">
        <v>-7.3501864306996234E-3</v>
      </c>
    </row>
    <row r="214" spans="1:1" x14ac:dyDescent="0.3">
      <c r="A214">
        <v>4.6608316409362249E-3</v>
      </c>
    </row>
    <row r="215" spans="1:1" x14ac:dyDescent="0.3">
      <c r="A215">
        <v>3.563754551746956E-2</v>
      </c>
    </row>
    <row r="216" spans="1:1" x14ac:dyDescent="0.3">
      <c r="A216">
        <v>-3.2516592470331229E-2</v>
      </c>
    </row>
    <row r="217" spans="1:1" x14ac:dyDescent="0.3">
      <c r="A217">
        <v>-4.3903839334462624E-3</v>
      </c>
    </row>
    <row r="218" spans="1:1" x14ac:dyDescent="0.3">
      <c r="A218">
        <v>9.9332319469019881E-3</v>
      </c>
    </row>
    <row r="219" spans="1:1" x14ac:dyDescent="0.3">
      <c r="A219">
        <v>-4.0634065005367703E-2</v>
      </c>
    </row>
    <row r="220" spans="1:1" x14ac:dyDescent="0.3">
      <c r="A220">
        <v>9.2257511547066962E-4</v>
      </c>
    </row>
    <row r="221" spans="1:1" x14ac:dyDescent="0.3">
      <c r="A221">
        <v>-3.2588038343073999E-2</v>
      </c>
    </row>
    <row r="222" spans="1:1" x14ac:dyDescent="0.3">
      <c r="A222">
        <v>-3.1813675076824754E-2</v>
      </c>
    </row>
    <row r="223" spans="1:1" x14ac:dyDescent="0.3">
      <c r="A223">
        <v>4.7210069890002426E-3</v>
      </c>
    </row>
    <row r="224" spans="1:1" x14ac:dyDescent="0.3">
      <c r="A224">
        <v>-2.0054651300938531E-2</v>
      </c>
    </row>
    <row r="225" spans="1:1" x14ac:dyDescent="0.3">
      <c r="A225">
        <v>-2.3451512963264753E-2</v>
      </c>
    </row>
    <row r="226" spans="1:1" x14ac:dyDescent="0.3">
      <c r="A226">
        <v>5.6407993368676634E-2</v>
      </c>
    </row>
    <row r="227" spans="1:1" x14ac:dyDescent="0.3">
      <c r="A227">
        <v>1.8081274094672306E-2</v>
      </c>
    </row>
    <row r="228" spans="1:1" x14ac:dyDescent="0.3">
      <c r="A228">
        <v>9.6653444326498805E-3</v>
      </c>
    </row>
    <row r="229" spans="1:1" x14ac:dyDescent="0.3">
      <c r="A229">
        <v>-3.5252673411310442E-2</v>
      </c>
    </row>
    <row r="230" spans="1:1" x14ac:dyDescent="0.3">
      <c r="A230">
        <v>-1.7536222467675833E-2</v>
      </c>
    </row>
    <row r="231" spans="1:1" x14ac:dyDescent="0.3">
      <c r="A231">
        <v>-2.7942200001277118E-2</v>
      </c>
    </row>
    <row r="232" spans="1:1" x14ac:dyDescent="0.3">
      <c r="A232">
        <v>2.5408419987781872E-2</v>
      </c>
    </row>
    <row r="233" spans="1:1" x14ac:dyDescent="0.3">
      <c r="A233">
        <v>9.6316516698682353E-3</v>
      </c>
    </row>
    <row r="234" spans="1:1" x14ac:dyDescent="0.3">
      <c r="A234">
        <v>-2.0962121313270465E-3</v>
      </c>
    </row>
    <row r="235" spans="1:1" x14ac:dyDescent="0.3">
      <c r="A235">
        <v>2.1830948383830373E-2</v>
      </c>
    </row>
    <row r="236" spans="1:1" x14ac:dyDescent="0.3">
      <c r="A236">
        <v>-3.1150373243798324E-2</v>
      </c>
    </row>
    <row r="237" spans="1:1" x14ac:dyDescent="0.3">
      <c r="A237">
        <v>-2.4089072665541278E-2</v>
      </c>
    </row>
    <row r="238" spans="1:1" x14ac:dyDescent="0.3">
      <c r="A238">
        <v>-2.1165769372801346E-2</v>
      </c>
    </row>
    <row r="239" spans="1:1" x14ac:dyDescent="0.3">
      <c r="A239">
        <v>-8.5078035782261141E-3</v>
      </c>
    </row>
    <row r="240" spans="1:1" x14ac:dyDescent="0.3">
      <c r="A240">
        <v>-3.4297634359062856E-2</v>
      </c>
    </row>
    <row r="241" spans="1:1" x14ac:dyDescent="0.3">
      <c r="A241">
        <v>1.7446284621904784E-3</v>
      </c>
    </row>
    <row r="242" spans="1:1" x14ac:dyDescent="0.3">
      <c r="A242">
        <v>-3.4671228562076495E-2</v>
      </c>
    </row>
    <row r="243" spans="1:1" x14ac:dyDescent="0.3">
      <c r="A243">
        <v>2.4711254364759627E-2</v>
      </c>
    </row>
    <row r="244" spans="1:1" x14ac:dyDescent="0.3">
      <c r="A244">
        <v>-1.9839813601281397E-2</v>
      </c>
    </row>
    <row r="245" spans="1:1" x14ac:dyDescent="0.3">
      <c r="A245">
        <v>-4.894877228254213E-3</v>
      </c>
    </row>
    <row r="246" spans="1:1" x14ac:dyDescent="0.3">
      <c r="A246">
        <v>-1.2053448434199421E-3</v>
      </c>
    </row>
    <row r="247" spans="1:1" x14ac:dyDescent="0.3">
      <c r="A247">
        <v>-1.1087288028710063E-2</v>
      </c>
    </row>
    <row r="248" spans="1:1" x14ac:dyDescent="0.3">
      <c r="A248">
        <v>4.0962318840579659E-2</v>
      </c>
    </row>
    <row r="249" spans="1:1" x14ac:dyDescent="0.3">
      <c r="A249">
        <v>-2.0050291959331279E-2</v>
      </c>
    </row>
    <row r="250" spans="1:1" x14ac:dyDescent="0.3">
      <c r="A250">
        <v>-1.1941992511581123E-2</v>
      </c>
    </row>
    <row r="251" spans="1:1" x14ac:dyDescent="0.3">
      <c r="A251">
        <v>0.11038505848719637</v>
      </c>
    </row>
    <row r="252" spans="1:1" x14ac:dyDescent="0.3">
      <c r="A252">
        <v>-2.5043642472085237E-2</v>
      </c>
    </row>
    <row r="253" spans="1:1" x14ac:dyDescent="0.3">
      <c r="A253">
        <v>3.2823846961290259E-2</v>
      </c>
    </row>
    <row r="254" spans="1:1" x14ac:dyDescent="0.3">
      <c r="A254">
        <v>-6.2223558876528529E-5</v>
      </c>
    </row>
    <row r="255" spans="1:1" x14ac:dyDescent="0.3">
      <c r="A255">
        <v>-1.2760220879890039E-2</v>
      </c>
    </row>
    <row r="256" spans="1:1" x14ac:dyDescent="0.3">
      <c r="A256">
        <v>-1.5771727484716669E-2</v>
      </c>
    </row>
    <row r="257" spans="1:1" x14ac:dyDescent="0.3">
      <c r="A257">
        <v>4.3224909129451206E-3</v>
      </c>
    </row>
    <row r="258" spans="1:1" x14ac:dyDescent="0.3">
      <c r="A258">
        <v>-2.8006157236039497E-2</v>
      </c>
    </row>
    <row r="259" spans="1:1" x14ac:dyDescent="0.3">
      <c r="A259">
        <v>-6.3650886655347572E-3</v>
      </c>
    </row>
    <row r="260" spans="1:1" x14ac:dyDescent="0.3">
      <c r="A260">
        <v>-2.0472552063383276E-2</v>
      </c>
    </row>
    <row r="261" spans="1:1" x14ac:dyDescent="0.3">
      <c r="A261">
        <v>9.8481780376737937E-3</v>
      </c>
    </row>
    <row r="262" spans="1:1" x14ac:dyDescent="0.3">
      <c r="A262">
        <v>-1.3464209558463835E-2</v>
      </c>
    </row>
    <row r="263" spans="1:1" x14ac:dyDescent="0.3">
      <c r="A263">
        <v>-1.7951848509562218E-2</v>
      </c>
    </row>
    <row r="264" spans="1:1" x14ac:dyDescent="0.3">
      <c r="A264">
        <v>-8.6535201301223275E-3</v>
      </c>
    </row>
    <row r="265" spans="1:1" x14ac:dyDescent="0.3">
      <c r="A265">
        <v>3.3527881439331164E-2</v>
      </c>
    </row>
    <row r="266" spans="1:1" x14ac:dyDescent="0.3">
      <c r="A266">
        <v>2.5784372878799311E-2</v>
      </c>
    </row>
    <row r="267" spans="1:1" x14ac:dyDescent="0.3">
      <c r="A267">
        <v>1.7878397863301698E-2</v>
      </c>
    </row>
    <row r="268" spans="1:1" x14ac:dyDescent="0.3">
      <c r="A268">
        <v>-2.3530082854412937E-2</v>
      </c>
    </row>
    <row r="269" spans="1:1" x14ac:dyDescent="0.3">
      <c r="A269">
        <v>-1.5093883958220089E-2</v>
      </c>
    </row>
    <row r="270" spans="1:1" x14ac:dyDescent="0.3">
      <c r="A270">
        <v>-1.1236908741965923E-2</v>
      </c>
    </row>
    <row r="271" spans="1:1" x14ac:dyDescent="0.3">
      <c r="A271">
        <v>-1.0235390670173317E-2</v>
      </c>
    </row>
    <row r="272" spans="1:1" x14ac:dyDescent="0.3">
      <c r="A272">
        <v>-2.7315942465972798E-2</v>
      </c>
    </row>
    <row r="273" spans="1:1" x14ac:dyDescent="0.3">
      <c r="A273">
        <v>6.122308591869019E-2</v>
      </c>
    </row>
    <row r="274" spans="1:1" x14ac:dyDescent="0.3">
      <c r="A274">
        <v>8.7422484388842037E-2</v>
      </c>
    </row>
    <row r="275" spans="1:1" x14ac:dyDescent="0.3">
      <c r="A275">
        <v>3.0543388185153564E-3</v>
      </c>
    </row>
    <row r="276" spans="1:1" x14ac:dyDescent="0.3">
      <c r="A276">
        <v>-2.4539703521858192E-2</v>
      </c>
    </row>
    <row r="277" spans="1:1" x14ac:dyDescent="0.3">
      <c r="A277">
        <v>-2.7601397119132454E-3</v>
      </c>
    </row>
    <row r="278" spans="1:1" x14ac:dyDescent="0.3">
      <c r="A278">
        <v>-5.6141096668962387E-3</v>
      </c>
    </row>
    <row r="279" spans="1:1" x14ac:dyDescent="0.3">
      <c r="A279">
        <v>-8.7716073775238046E-3</v>
      </c>
    </row>
    <row r="280" spans="1:1" x14ac:dyDescent="0.3">
      <c r="A280">
        <v>-1.0513385096766692E-2</v>
      </c>
    </row>
    <row r="281" spans="1:1" x14ac:dyDescent="0.3">
      <c r="A281">
        <v>-2.256494474593207E-2</v>
      </c>
    </row>
    <row r="282" spans="1:1" x14ac:dyDescent="0.3">
      <c r="A282">
        <v>-2.9229281845743804E-2</v>
      </c>
    </row>
    <row r="283" spans="1:1" x14ac:dyDescent="0.3">
      <c r="A283">
        <v>-1.6858031390502681E-2</v>
      </c>
    </row>
    <row r="284" spans="1:1" x14ac:dyDescent="0.3">
      <c r="A284">
        <v>-7.8476844229029563E-3</v>
      </c>
    </row>
    <row r="285" spans="1:1" x14ac:dyDescent="0.3">
      <c r="A285">
        <v>5.6498709140025083E-2</v>
      </c>
    </row>
    <row r="286" spans="1:1" x14ac:dyDescent="0.3">
      <c r="A286">
        <v>-3.6816015750912534E-2</v>
      </c>
    </row>
    <row r="287" spans="1:1" x14ac:dyDescent="0.3">
      <c r="A287">
        <v>-1.8842479393007538E-2</v>
      </c>
    </row>
    <row r="288" spans="1:1" x14ac:dyDescent="0.3">
      <c r="A288">
        <v>-2.1846271104431381E-2</v>
      </c>
    </row>
    <row r="289" spans="1:1" x14ac:dyDescent="0.3">
      <c r="A289">
        <v>-3.3187648495870414E-2</v>
      </c>
    </row>
    <row r="290" spans="1:1" x14ac:dyDescent="0.3">
      <c r="A290">
        <v>4.7533189148892818E-2</v>
      </c>
    </row>
    <row r="291" spans="1:1" x14ac:dyDescent="0.3">
      <c r="A291">
        <v>-1.1544622217368183E-2</v>
      </c>
    </row>
    <row r="292" spans="1:1" x14ac:dyDescent="0.3">
      <c r="A292">
        <v>-1.1587384160685721E-2</v>
      </c>
    </row>
    <row r="293" spans="1:1" x14ac:dyDescent="0.3">
      <c r="A293">
        <v>-1.2888193104452439E-2</v>
      </c>
    </row>
    <row r="294" spans="1:1" x14ac:dyDescent="0.3">
      <c r="A294">
        <v>-6.8740087780769343E-2</v>
      </c>
    </row>
    <row r="295" spans="1:1" x14ac:dyDescent="0.3">
      <c r="A295">
        <v>-2.1983141656673144E-2</v>
      </c>
    </row>
    <row r="296" spans="1:1" x14ac:dyDescent="0.3">
      <c r="A296">
        <v>-2.2009721327818088E-3</v>
      </c>
    </row>
    <row r="297" spans="1:1" x14ac:dyDescent="0.3">
      <c r="A297">
        <v>4.4582931734861386E-2</v>
      </c>
    </row>
    <row r="298" spans="1:1" x14ac:dyDescent="0.3">
      <c r="A298">
        <v>-2.7777894812236914E-2</v>
      </c>
    </row>
    <row r="299" spans="1:1" x14ac:dyDescent="0.3">
      <c r="A299">
        <v>-3.5951463474624967E-3</v>
      </c>
    </row>
    <row r="300" spans="1:1" x14ac:dyDescent="0.3">
      <c r="A300">
        <v>-1.6148076836046688E-2</v>
      </c>
    </row>
    <row r="301" spans="1:1" x14ac:dyDescent="0.3">
      <c r="A301">
        <v>-1.4158582603203462E-2</v>
      </c>
    </row>
    <row r="302" spans="1:1" x14ac:dyDescent="0.3">
      <c r="A302">
        <v>1.934363077074619E-3</v>
      </c>
    </row>
    <row r="303" spans="1:1" x14ac:dyDescent="0.3">
      <c r="A303">
        <v>-2.2508435519710268E-2</v>
      </c>
    </row>
    <row r="304" spans="1:1" x14ac:dyDescent="0.3">
      <c r="A304">
        <v>0.22572932014312774</v>
      </c>
    </row>
    <row r="305" spans="1:1" x14ac:dyDescent="0.3">
      <c r="A305">
        <v>-2.9957374624852706E-3</v>
      </c>
    </row>
    <row r="306" spans="1:1" x14ac:dyDescent="0.3">
      <c r="A306">
        <v>-6.0858231948390573E-2</v>
      </c>
    </row>
    <row r="307" spans="1:1" x14ac:dyDescent="0.3">
      <c r="A307">
        <v>0.16824048895582844</v>
      </c>
    </row>
    <row r="308" spans="1:1" x14ac:dyDescent="0.3">
      <c r="A308">
        <v>-1.5497258718858209E-2</v>
      </c>
    </row>
    <row r="309" spans="1:1" x14ac:dyDescent="0.3">
      <c r="A309">
        <v>-2.4321021890219563E-2</v>
      </c>
    </row>
    <row r="310" spans="1:1" x14ac:dyDescent="0.3">
      <c r="A310">
        <v>-3.061618740979255E-2</v>
      </c>
    </row>
    <row r="311" spans="1:1" x14ac:dyDescent="0.3">
      <c r="A311">
        <v>8.0924207886448052E-3</v>
      </c>
    </row>
    <row r="312" spans="1:1" x14ac:dyDescent="0.3">
      <c r="A312">
        <v>-6.0017867294729133E-2</v>
      </c>
    </row>
    <row r="313" spans="1:1" x14ac:dyDescent="0.3">
      <c r="A313">
        <v>0.12478023130151472</v>
      </c>
    </row>
    <row r="314" spans="1:1" x14ac:dyDescent="0.3">
      <c r="A314">
        <v>-7.2132275966902304E-2</v>
      </c>
    </row>
  </sheetData>
  <autoFilter ref="A1:A314" xr:uid="{8FA182E7-8801-4619-9D68-A669DB4F19F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A160-3770-425B-81BC-4B399B293DA2}">
  <sheetPr codeName="Sheet4"/>
  <dimension ref="A1:R3"/>
  <sheetViews>
    <sheetView workbookViewId="0">
      <selection activeCell="D4" sqref="D4"/>
    </sheetView>
  </sheetViews>
  <sheetFormatPr defaultRowHeight="14.4" x14ac:dyDescent="0.3"/>
  <cols>
    <col min="1" max="1" width="11.33203125" bestFit="1" customWidth="1"/>
  </cols>
  <sheetData>
    <row r="1" spans="1:18" x14ac:dyDescent="0.3">
      <c r="C1" t="s">
        <v>19</v>
      </c>
      <c r="F1" t="s">
        <v>18</v>
      </c>
      <c r="J1" t="s">
        <v>17</v>
      </c>
      <c r="N1" t="s">
        <v>20</v>
      </c>
    </row>
    <row r="2" spans="1:18" x14ac:dyDescent="0.3">
      <c r="A2" t="e" vm="1">
        <v>#VALUE!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23</v>
      </c>
      <c r="I2" t="s">
        <v>24</v>
      </c>
      <c r="J2" t="s">
        <v>25</v>
      </c>
      <c r="K2" t="s">
        <v>27</v>
      </c>
      <c r="L2" t="s">
        <v>23</v>
      </c>
      <c r="M2" t="s">
        <v>24</v>
      </c>
      <c r="N2" t="s">
        <v>25</v>
      </c>
      <c r="O2" t="s">
        <v>28</v>
      </c>
      <c r="P2" t="s">
        <v>23</v>
      </c>
      <c r="Q2" t="s">
        <v>24</v>
      </c>
      <c r="R2" s="7"/>
    </row>
    <row r="3" spans="1:18" x14ac:dyDescent="0.3">
      <c r="A3" s="7" cm="1">
        <f t="array" ref="A3">_FV(A2,"Price")</f>
        <v>14549.4</v>
      </c>
      <c r="B3">
        <v>20.74</v>
      </c>
      <c r="C3" s="8">
        <f>B3</f>
        <v>20.74</v>
      </c>
      <c r="D3" s="9">
        <f>A3*(1+C3/100)</f>
        <v>17566.94556</v>
      </c>
      <c r="E3" s="9">
        <f>A3*(100-C3)/100</f>
        <v>11531.854440000001</v>
      </c>
      <c r="F3" s="9">
        <v>21</v>
      </c>
      <c r="G3" s="8">
        <f>(B3/SQRT(12))</f>
        <v>5.9871222914964193</v>
      </c>
      <c r="H3" s="9">
        <f>A3*(100+G3)/100</f>
        <v>15420.490370678979</v>
      </c>
      <c r="I3" s="9">
        <f>A3*(100-G3)/100</f>
        <v>13678.309629321018</v>
      </c>
      <c r="J3" s="9">
        <v>36</v>
      </c>
      <c r="K3" s="8">
        <f>(B3/SQRT(52))</f>
        <v>2.8761205174278128</v>
      </c>
      <c r="L3" s="9">
        <f>A3*(100+K3)/100</f>
        <v>14967.85827856264</v>
      </c>
      <c r="M3" s="9">
        <f>A3*(100-K3)/100</f>
        <v>14130.941721437359</v>
      </c>
      <c r="N3" s="9">
        <v>252</v>
      </c>
      <c r="O3" s="8">
        <f>(B3/SQRT(252))</f>
        <v>1.3064971950352287</v>
      </c>
      <c r="P3" s="9">
        <f>A3*(100+O3)/100</f>
        <v>14739.487502894455</v>
      </c>
      <c r="Q3" s="9">
        <f>A3*(100-O3)/100</f>
        <v>14359.312497105542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Summary</vt:lpstr>
      <vt:lpstr>charts data</vt:lpstr>
      <vt:lpstr>DATA</vt:lpstr>
      <vt:lpstr>Returns</vt:lpstr>
      <vt:lpstr>VIX</vt:lpstr>
      <vt:lpstr>ADX</vt:lpstr>
      <vt:lpstr>ADXI</vt:lpstr>
      <vt:lpstr>Date</vt:lpstr>
      <vt:lpstr>LClose</vt:lpstr>
      <vt:lpstr>LR</vt:lpstr>
      <vt:lpstr>MACD</vt:lpstr>
      <vt:lpstr>OBV</vt:lpstr>
      <vt:lpstr>RSI</vt:lpstr>
      <vt:lpstr>VWAP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The Atallah</cp:lastModifiedBy>
  <dcterms:created xsi:type="dcterms:W3CDTF">2021-02-19T17:45:07Z</dcterms:created>
  <dcterms:modified xsi:type="dcterms:W3CDTF">2021-03-29T04:10:06Z</dcterms:modified>
</cp:coreProperties>
</file>